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DieseArbeitsmappe" defaultThemeVersion="124226"/>
  <bookViews>
    <workbookView xWindow="360" yWindow="465" windowWidth="14535" windowHeight="8040" activeTab="2"/>
  </bookViews>
  <sheets>
    <sheet name="Setup data" sheetId="14" r:id="rId1"/>
    <sheet name="raw data" sheetId="15" r:id="rId2"/>
    <sheet name="Events" sheetId="16" r:id="rId3"/>
    <sheet name="commented data" sheetId="12" r:id="rId4"/>
    <sheet name="Calculations &amp; corrections" sheetId="10" r:id="rId5"/>
    <sheet name="Summary for MR" sheetId="11" r:id="rId6"/>
    <sheet name="comparison of ER towards PDD" sheetId="17" r:id="rId7"/>
  </sheets>
  <definedNames>
    <definedName name="_xlnm._FilterDatabase" localSheetId="4" hidden="1">'Calculations &amp; corrections'!$A$57:$AA$57</definedName>
    <definedName name="cm" localSheetId="6">#REF!</definedName>
    <definedName name="cm" localSheetId="5">#REF!</definedName>
    <definedName name="cm">#REF!</definedName>
    <definedName name="cmZ" localSheetId="6">#REF!</definedName>
    <definedName name="cmZ" localSheetId="5">#REF!</definedName>
    <definedName name="cmZ">#REF!</definedName>
    <definedName name="_xlnm.Criteria" localSheetId="4">'Calculations &amp; corrections'!$J$57:$J$57</definedName>
    <definedName name="tm" localSheetId="6">#REF!</definedName>
    <definedName name="tm">#REF!</definedName>
    <definedName name="tmZ" localSheetId="6">#REF!</definedName>
    <definedName name="tmZ" localSheetId="5">#REF!</definedName>
    <definedName name="tmZ">#REF!</definedName>
    <definedName name="UNI_AA_VERSION" hidden="1">"202.1.0"</definedName>
    <definedName name="UNI_FILT_END" hidden="1">8</definedName>
    <definedName name="UNI_FILT_OFFSPEC" hidden="1">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s>
  <calcPr calcId="145621" iterateDelta="1E-4"/>
</workbook>
</file>

<file path=xl/calcChain.xml><?xml version="1.0" encoding="utf-8"?>
<calcChain xmlns="http://schemas.openxmlformats.org/spreadsheetml/2006/main">
  <c r="E16" i="17" l="1"/>
  <c r="B17" i="17"/>
  <c r="AF57" i="10" l="1"/>
  <c r="AF56" i="10" s="1"/>
  <c r="AF2304" i="10"/>
  <c r="AF2303" i="10"/>
  <c r="AF2302" i="10"/>
  <c r="AF2301" i="10"/>
  <c r="AF2300" i="10"/>
  <c r="AF2299" i="10"/>
  <c r="AF2298" i="10"/>
  <c r="AF2297" i="10"/>
  <c r="AF2296" i="10"/>
  <c r="AF2295" i="10"/>
  <c r="AF2294" i="10"/>
  <c r="AF2293" i="10"/>
  <c r="AF2292" i="10"/>
  <c r="AF2291" i="10"/>
  <c r="AF2290" i="10"/>
  <c r="AF2289" i="10"/>
  <c r="AF2288" i="10"/>
  <c r="AF2287" i="10"/>
  <c r="AF2286" i="10"/>
  <c r="AF2285" i="10"/>
  <c r="AF2284" i="10"/>
  <c r="AF2283" i="10"/>
  <c r="AF2282" i="10"/>
  <c r="AF2281" i="10"/>
  <c r="AF2280" i="10"/>
  <c r="AF2279" i="10"/>
  <c r="AF2278" i="10"/>
  <c r="AF2277" i="10"/>
  <c r="AF2276" i="10"/>
  <c r="AF2275" i="10"/>
  <c r="AF2274" i="10"/>
  <c r="AF2273" i="10"/>
  <c r="AF2272" i="10"/>
  <c r="AF2271" i="10"/>
  <c r="AF2270" i="10"/>
  <c r="AF2269" i="10"/>
  <c r="AF2268" i="10"/>
  <c r="AF2267" i="10"/>
  <c r="AF2266" i="10"/>
  <c r="AF2265" i="10"/>
  <c r="AF2264" i="10"/>
  <c r="AF2263" i="10"/>
  <c r="AF2262" i="10"/>
  <c r="AF2261" i="10"/>
  <c r="AF2260" i="10"/>
  <c r="AF2259" i="10"/>
  <c r="AF2258" i="10"/>
  <c r="AF2257" i="10"/>
  <c r="AF2256" i="10"/>
  <c r="AF2255" i="10"/>
  <c r="AF2254" i="10"/>
  <c r="AF2253" i="10"/>
  <c r="AF2252" i="10"/>
  <c r="AF2251" i="10"/>
  <c r="AF2250" i="10"/>
  <c r="AF2249" i="10"/>
  <c r="AF2248" i="10"/>
  <c r="AF2247" i="10"/>
  <c r="AF2246" i="10"/>
  <c r="AF2245" i="10"/>
  <c r="AF2244" i="10"/>
  <c r="AF2243" i="10"/>
  <c r="AF2242" i="10"/>
  <c r="AF2241" i="10"/>
  <c r="AF2240" i="10"/>
  <c r="AF2239" i="10"/>
  <c r="AF2238" i="10"/>
  <c r="AF2237" i="10"/>
  <c r="AF2236" i="10"/>
  <c r="AF2235" i="10"/>
  <c r="AF2234" i="10"/>
  <c r="AF2233" i="10"/>
  <c r="AF2232" i="10"/>
  <c r="AF2231" i="10"/>
  <c r="AF2230" i="10"/>
  <c r="AF2229" i="10"/>
  <c r="AF2228" i="10"/>
  <c r="AF2227" i="10"/>
  <c r="AF2226" i="10"/>
  <c r="AF2225" i="10"/>
  <c r="AF2224" i="10"/>
  <c r="AF2223" i="10"/>
  <c r="AF2222" i="10"/>
  <c r="AF2221" i="10"/>
  <c r="AF2220" i="10"/>
  <c r="AF2219" i="10"/>
  <c r="AF2218" i="10"/>
  <c r="AF2217" i="10"/>
  <c r="AF2216" i="10"/>
  <c r="AF2215" i="10"/>
  <c r="AF2214" i="10"/>
  <c r="AF2213" i="10"/>
  <c r="AF2212" i="10"/>
  <c r="AF2211" i="10"/>
  <c r="AF2210" i="10"/>
  <c r="AF2209" i="10"/>
  <c r="AF2208" i="10"/>
  <c r="AF2207" i="10"/>
  <c r="AF2206" i="10"/>
  <c r="AF2205" i="10"/>
  <c r="AF2204" i="10"/>
  <c r="AF2203" i="10"/>
  <c r="AF2202" i="10"/>
  <c r="AF2201" i="10"/>
  <c r="AF2200" i="10"/>
  <c r="AF2199" i="10"/>
  <c r="AF2198" i="10"/>
  <c r="AF2197" i="10"/>
  <c r="AF2196" i="10"/>
  <c r="AF2195" i="10"/>
  <c r="AF2194" i="10"/>
  <c r="AF2193" i="10"/>
  <c r="AF2192" i="10"/>
  <c r="AF2191" i="10"/>
  <c r="AF2190" i="10"/>
  <c r="AF2189" i="10"/>
  <c r="AF2188" i="10"/>
  <c r="AF2187" i="10"/>
  <c r="AF2186" i="10"/>
  <c r="AF2185" i="10"/>
  <c r="AF2184" i="10"/>
  <c r="AF2183" i="10"/>
  <c r="AF2182" i="10"/>
  <c r="AF2181" i="10"/>
  <c r="AF2180" i="10"/>
  <c r="AF2179" i="10"/>
  <c r="AF2178" i="10"/>
  <c r="AF2177" i="10"/>
  <c r="AF2176" i="10"/>
  <c r="AF2175" i="10"/>
  <c r="AF2174" i="10"/>
  <c r="AF2173" i="10"/>
  <c r="AF2172" i="10"/>
  <c r="AF2171" i="10"/>
  <c r="AF2170" i="10"/>
  <c r="AF2169" i="10"/>
  <c r="AF2168" i="10"/>
  <c r="AF2167" i="10"/>
  <c r="AF2166" i="10"/>
  <c r="AF2165" i="10"/>
  <c r="AF2164" i="10"/>
  <c r="AF2163" i="10"/>
  <c r="AF2162" i="10"/>
  <c r="AF2161" i="10"/>
  <c r="AF2160" i="10"/>
  <c r="AF2159" i="10"/>
  <c r="AF2158" i="10"/>
  <c r="AF2157" i="10"/>
  <c r="AF2156" i="10"/>
  <c r="AF2155" i="10"/>
  <c r="AF2154" i="10"/>
  <c r="AF2153" i="10"/>
  <c r="AF2152" i="10"/>
  <c r="AF2151" i="10"/>
  <c r="AF2150" i="10"/>
  <c r="AF2149" i="10"/>
  <c r="AF2148" i="10"/>
  <c r="AF2147" i="10"/>
  <c r="AF2146" i="10"/>
  <c r="AF2145" i="10"/>
  <c r="AF2144" i="10"/>
  <c r="AF2143" i="10"/>
  <c r="AF2142" i="10"/>
  <c r="AF2141" i="10"/>
  <c r="AF2140" i="10"/>
  <c r="AF2139" i="10"/>
  <c r="AF2138" i="10"/>
  <c r="AF2137" i="10"/>
  <c r="AF2136" i="10"/>
  <c r="AF2135" i="10"/>
  <c r="AF2134" i="10"/>
  <c r="AF2133" i="10"/>
  <c r="AF2132" i="10"/>
  <c r="AF2131" i="10"/>
  <c r="AF2130" i="10"/>
  <c r="AF2129" i="10"/>
  <c r="AF2128" i="10"/>
  <c r="AF2127" i="10"/>
  <c r="AF2126" i="10"/>
  <c r="AF2125" i="10"/>
  <c r="AF2124" i="10"/>
  <c r="AF2123" i="10"/>
  <c r="AF2122" i="10"/>
  <c r="AF2121" i="10"/>
  <c r="AF2120" i="10"/>
  <c r="AF2119" i="10"/>
  <c r="AF2118" i="10"/>
  <c r="AF2117" i="10"/>
  <c r="AF2116" i="10"/>
  <c r="AF2115" i="10"/>
  <c r="AF2114" i="10"/>
  <c r="AF2113" i="10"/>
  <c r="AF2112" i="10"/>
  <c r="AF2111" i="10"/>
  <c r="AF2110" i="10"/>
  <c r="AF2109" i="10"/>
  <c r="AF2108" i="10"/>
  <c r="AF2107" i="10"/>
  <c r="AF2106" i="10"/>
  <c r="AF2105" i="10"/>
  <c r="AF2104" i="10"/>
  <c r="AF2103" i="10"/>
  <c r="AF2102" i="10"/>
  <c r="AF2101" i="10"/>
  <c r="AF2100" i="10"/>
  <c r="AF2099" i="10"/>
  <c r="AF2098" i="10"/>
  <c r="AF2097" i="10"/>
  <c r="AF2096" i="10"/>
  <c r="AF2095" i="10"/>
  <c r="AF2094" i="10"/>
  <c r="AF2093" i="10"/>
  <c r="AF2092" i="10"/>
  <c r="AF2091" i="10"/>
  <c r="AF2090" i="10"/>
  <c r="AF2089" i="10"/>
  <c r="AF2088" i="10"/>
  <c r="AF2087" i="10"/>
  <c r="AF2086" i="10"/>
  <c r="AF2085" i="10"/>
  <c r="AF2084" i="10"/>
  <c r="AF2083" i="10"/>
  <c r="AF2082" i="10"/>
  <c r="AF2081" i="10"/>
  <c r="AF2080" i="10"/>
  <c r="AF2079" i="10"/>
  <c r="AF2078" i="10"/>
  <c r="AF2077" i="10"/>
  <c r="AF2076" i="10"/>
  <c r="AF2075" i="10"/>
  <c r="AF2074" i="10"/>
  <c r="AF2073" i="10"/>
  <c r="AF2072" i="10"/>
  <c r="AF2071" i="10"/>
  <c r="AF2070" i="10"/>
  <c r="AF2069" i="10"/>
  <c r="AF2068" i="10"/>
  <c r="AF2067" i="10"/>
  <c r="AF2066" i="10"/>
  <c r="AF2065" i="10"/>
  <c r="AF2064" i="10"/>
  <c r="AF2063" i="10"/>
  <c r="AF2062" i="10"/>
  <c r="AF2061" i="10"/>
  <c r="AF2060" i="10"/>
  <c r="AF2059" i="10"/>
  <c r="AF2058" i="10"/>
  <c r="AF2057" i="10"/>
  <c r="AF2056" i="10"/>
  <c r="AF2055" i="10"/>
  <c r="AF2054" i="10"/>
  <c r="AF2053" i="10"/>
  <c r="AF2052" i="10"/>
  <c r="AF2051" i="10"/>
  <c r="AF2050" i="10"/>
  <c r="AF2049" i="10"/>
  <c r="AF2048" i="10"/>
  <c r="AF2047" i="10"/>
  <c r="AF2046" i="10"/>
  <c r="AF2045" i="10"/>
  <c r="AF2044" i="10"/>
  <c r="AF2043" i="10"/>
  <c r="AF2042" i="10"/>
  <c r="AF2041" i="10"/>
  <c r="AF2040" i="10"/>
  <c r="AF2039" i="10"/>
  <c r="AF2038" i="10"/>
  <c r="AF2037" i="10"/>
  <c r="AF2036" i="10"/>
  <c r="AF2035" i="10"/>
  <c r="AF2034" i="10"/>
  <c r="AF2033" i="10"/>
  <c r="AF2032" i="10"/>
  <c r="AF2031" i="10"/>
  <c r="AF2030" i="10"/>
  <c r="AF2029" i="10"/>
  <c r="AF2028" i="10"/>
  <c r="AF2027" i="10"/>
  <c r="AF2026" i="10"/>
  <c r="AF2025" i="10"/>
  <c r="AF2024" i="10"/>
  <c r="AF2023" i="10"/>
  <c r="AF2022" i="10"/>
  <c r="AF2021" i="10"/>
  <c r="AF2020" i="10"/>
  <c r="AF2019" i="10"/>
  <c r="AF2018" i="10"/>
  <c r="AF2017" i="10"/>
  <c r="AF2016" i="10"/>
  <c r="AF2015" i="10"/>
  <c r="AF2014" i="10"/>
  <c r="AF2013" i="10"/>
  <c r="AF2012" i="10"/>
  <c r="AF2011" i="10"/>
  <c r="AF2010" i="10"/>
  <c r="AF2009" i="10"/>
  <c r="AF2008" i="10"/>
  <c r="AF2007" i="10"/>
  <c r="AF2006" i="10"/>
  <c r="AF2005" i="10"/>
  <c r="AF2004" i="10"/>
  <c r="AF2003" i="10"/>
  <c r="AF2002" i="10"/>
  <c r="AF2001" i="10"/>
  <c r="AF2000" i="10"/>
  <c r="AF1999" i="10"/>
  <c r="AF1998" i="10"/>
  <c r="AF1997" i="10"/>
  <c r="AF1996" i="10"/>
  <c r="AF1995" i="10"/>
  <c r="AF1994" i="10"/>
  <c r="AF1993" i="10"/>
  <c r="AF1992" i="10"/>
  <c r="AF1991" i="10"/>
  <c r="AF1990" i="10"/>
  <c r="AF1989" i="10"/>
  <c r="AF1988" i="10"/>
  <c r="AF1987" i="10"/>
  <c r="AF1986" i="10"/>
  <c r="AF1985" i="10"/>
  <c r="AF1984" i="10"/>
  <c r="AF1983" i="10"/>
  <c r="AF1982" i="10"/>
  <c r="AF1981" i="10"/>
  <c r="AF1980" i="10"/>
  <c r="AF1979" i="10"/>
  <c r="AF1978" i="10"/>
  <c r="AF1977" i="10"/>
  <c r="AF1976" i="10"/>
  <c r="AF1975" i="10"/>
  <c r="AF1974" i="10"/>
  <c r="AF1973" i="10"/>
  <c r="AF1972" i="10"/>
  <c r="AF1971" i="10"/>
  <c r="AF1970" i="10"/>
  <c r="AF1969" i="10"/>
  <c r="AF1968" i="10"/>
  <c r="AF1967" i="10"/>
  <c r="AF1966" i="10"/>
  <c r="AF1965" i="10"/>
  <c r="AF1964" i="10"/>
  <c r="AF1963" i="10"/>
  <c r="AF1962" i="10"/>
  <c r="AF1961" i="10"/>
  <c r="AF1960" i="10"/>
  <c r="AF1959" i="10"/>
  <c r="AF1958" i="10"/>
  <c r="AF1957" i="10"/>
  <c r="AF1956" i="10"/>
  <c r="AF1955" i="10"/>
  <c r="AF1954" i="10"/>
  <c r="AF1953" i="10"/>
  <c r="AF1952" i="10"/>
  <c r="AF1951" i="10"/>
  <c r="AF1950" i="10"/>
  <c r="AF1949" i="10"/>
  <c r="AF1948" i="10"/>
  <c r="AF1947" i="10"/>
  <c r="AF1946" i="10"/>
  <c r="AF1945" i="10"/>
  <c r="AF1944" i="10"/>
  <c r="AF1943" i="10"/>
  <c r="AF1942" i="10"/>
  <c r="AF1941" i="10"/>
  <c r="AF1940" i="10"/>
  <c r="AF1939" i="10"/>
  <c r="AF1938" i="10"/>
  <c r="AF1937" i="10"/>
  <c r="AF1936" i="10"/>
  <c r="AF1935" i="10"/>
  <c r="AF1934" i="10"/>
  <c r="AF1933" i="10"/>
  <c r="AF1932" i="10"/>
  <c r="AF1931" i="10"/>
  <c r="AF1930" i="10"/>
  <c r="AF1929" i="10"/>
  <c r="AF1928" i="10"/>
  <c r="AF1927" i="10"/>
  <c r="AF1926" i="10"/>
  <c r="AF1925" i="10"/>
  <c r="AF1924" i="10"/>
  <c r="AF1923" i="10"/>
  <c r="AF1922" i="10"/>
  <c r="AF1921" i="10"/>
  <c r="AF1920" i="10"/>
  <c r="AF1919" i="10"/>
  <c r="AF1918" i="10"/>
  <c r="AF1917" i="10"/>
  <c r="AF1916" i="10"/>
  <c r="AF1915" i="10"/>
  <c r="AF1914" i="10"/>
  <c r="AF1913" i="10"/>
  <c r="AF1912" i="10"/>
  <c r="AF1911" i="10"/>
  <c r="AF1910" i="10"/>
  <c r="AF1909" i="10"/>
  <c r="AF1908" i="10"/>
  <c r="AF1907" i="10"/>
  <c r="AF1906" i="10"/>
  <c r="AF1905" i="10"/>
  <c r="AF1904" i="10"/>
  <c r="AF1903" i="10"/>
  <c r="AF1902" i="10"/>
  <c r="AF1901" i="10"/>
  <c r="AF1900" i="10"/>
  <c r="AF1899" i="10"/>
  <c r="AF1898" i="10"/>
  <c r="AF1897" i="10"/>
  <c r="AF1896" i="10"/>
  <c r="AF1895" i="10"/>
  <c r="AF1894" i="10"/>
  <c r="AF1893" i="10"/>
  <c r="AF1892" i="10"/>
  <c r="AF1891" i="10"/>
  <c r="AF1890" i="10"/>
  <c r="AF1889" i="10"/>
  <c r="AF1888" i="10"/>
  <c r="AF1887" i="10"/>
  <c r="AF1886" i="10"/>
  <c r="AF1885" i="10"/>
  <c r="AF1884" i="10"/>
  <c r="AF1883" i="10"/>
  <c r="AF1882" i="10"/>
  <c r="AF1881" i="10"/>
  <c r="AF1880" i="10"/>
  <c r="AF1879" i="10"/>
  <c r="AF1878" i="10"/>
  <c r="AF1877" i="10"/>
  <c r="AF1876" i="10"/>
  <c r="AF1875" i="10"/>
  <c r="AF1874" i="10"/>
  <c r="AF1873" i="10"/>
  <c r="AF1872" i="10"/>
  <c r="AF1871" i="10"/>
  <c r="AF1870" i="10"/>
  <c r="AF1869" i="10"/>
  <c r="AF1868" i="10"/>
  <c r="AF1867" i="10"/>
  <c r="AF1866" i="10"/>
  <c r="AF1865" i="10"/>
  <c r="AF1864" i="10"/>
  <c r="AF1863" i="10"/>
  <c r="AF1862" i="10"/>
  <c r="AF1861" i="10"/>
  <c r="AF1860" i="10"/>
  <c r="AF1859" i="10"/>
  <c r="AF1858" i="10"/>
  <c r="AF1857" i="10"/>
  <c r="AF1856" i="10"/>
  <c r="AF1855" i="10"/>
  <c r="AF1854" i="10"/>
  <c r="AF1853" i="10"/>
  <c r="AF1852" i="10"/>
  <c r="AF1851" i="10"/>
  <c r="AF1850" i="10"/>
  <c r="AF1849" i="10"/>
  <c r="AF1848" i="10"/>
  <c r="AF1847" i="10"/>
  <c r="AF1846" i="10"/>
  <c r="AF1845" i="10"/>
  <c r="AF1844" i="10"/>
  <c r="AF1843" i="10"/>
  <c r="AF1842" i="10"/>
  <c r="AF1841" i="10"/>
  <c r="AF1840" i="10"/>
  <c r="AF1839" i="10"/>
  <c r="AF1838" i="10"/>
  <c r="AF1837" i="10"/>
  <c r="AF1836" i="10"/>
  <c r="AF1835" i="10"/>
  <c r="AF1834" i="10"/>
  <c r="AF1833" i="10"/>
  <c r="AF1832" i="10"/>
  <c r="AF1831" i="10"/>
  <c r="AF1830" i="10"/>
  <c r="AF1829" i="10"/>
  <c r="AF1828" i="10"/>
  <c r="AF1827" i="10"/>
  <c r="AF1826" i="10"/>
  <c r="AF1825" i="10"/>
  <c r="AF1824" i="10"/>
  <c r="AF1823" i="10"/>
  <c r="AF1822" i="10"/>
  <c r="AF1821" i="10"/>
  <c r="AF1820" i="10"/>
  <c r="AF1819" i="10"/>
  <c r="AF1818" i="10"/>
  <c r="AF1817" i="10"/>
  <c r="AF1816" i="10"/>
  <c r="AF1815" i="10"/>
  <c r="AF1814" i="10"/>
  <c r="AF1813" i="10"/>
  <c r="AF1812" i="10"/>
  <c r="AF1811" i="10"/>
  <c r="AF1810" i="10"/>
  <c r="AF1809" i="10"/>
  <c r="AF1808" i="10"/>
  <c r="AF1807" i="10"/>
  <c r="AF1806" i="10"/>
  <c r="AF1805" i="10"/>
  <c r="AF1804" i="10"/>
  <c r="AF1803" i="10"/>
  <c r="AF1802" i="10"/>
  <c r="AF1801" i="10"/>
  <c r="AF1800" i="10"/>
  <c r="AF1799" i="10"/>
  <c r="AF1798" i="10"/>
  <c r="AF1797" i="10"/>
  <c r="AF1796" i="10"/>
  <c r="AF1795" i="10"/>
  <c r="AF1794" i="10"/>
  <c r="AF1793" i="10"/>
  <c r="AF1792" i="10"/>
  <c r="AF1791" i="10"/>
  <c r="AF1790" i="10"/>
  <c r="AF1789" i="10"/>
  <c r="AF1788" i="10"/>
  <c r="AF1787" i="10"/>
  <c r="AF1786" i="10"/>
  <c r="AF1785" i="10"/>
  <c r="AF1784" i="10"/>
  <c r="AF1783" i="10"/>
  <c r="AF1782" i="10"/>
  <c r="AF1781" i="10"/>
  <c r="AF1780" i="10"/>
  <c r="AF1779" i="10"/>
  <c r="AF1778" i="10"/>
  <c r="AF1777" i="10"/>
  <c r="AF1776" i="10"/>
  <c r="AF1775" i="10"/>
  <c r="AF1774" i="10"/>
  <c r="AF1773" i="10"/>
  <c r="AF1772" i="10"/>
  <c r="AF1771" i="10"/>
  <c r="AF1770" i="10"/>
  <c r="AF1769" i="10"/>
  <c r="AF1768" i="10"/>
  <c r="AF1767" i="10"/>
  <c r="AF1766" i="10"/>
  <c r="AF1765" i="10"/>
  <c r="AF1764" i="10"/>
  <c r="AF1763" i="10"/>
  <c r="AF1762" i="10"/>
  <c r="AF1761" i="10"/>
  <c r="AF1760" i="10"/>
  <c r="AF1759" i="10"/>
  <c r="AF1758" i="10"/>
  <c r="AF1757" i="10"/>
  <c r="AF1756" i="10"/>
  <c r="AF1755" i="10"/>
  <c r="AF1754" i="10"/>
  <c r="AF1753" i="10"/>
  <c r="AF1752" i="10"/>
  <c r="AF1751" i="10"/>
  <c r="AF1750" i="10"/>
  <c r="AF1749" i="10"/>
  <c r="AF1748" i="10"/>
  <c r="AF1747" i="10"/>
  <c r="AF1746" i="10"/>
  <c r="AF1745" i="10"/>
  <c r="AF1744" i="10"/>
  <c r="AF1743" i="10"/>
  <c r="AF1742" i="10"/>
  <c r="AF1741" i="10"/>
  <c r="AF1740" i="10"/>
  <c r="AF1739" i="10"/>
  <c r="AF1738" i="10"/>
  <c r="AF1737" i="10"/>
  <c r="AF1736" i="10"/>
  <c r="AF1735" i="10"/>
  <c r="AF1734" i="10"/>
  <c r="AF1733" i="10"/>
  <c r="AF1732" i="10"/>
  <c r="AF1731" i="10"/>
  <c r="AF1730" i="10"/>
  <c r="AF1729" i="10"/>
  <c r="AF1728" i="10"/>
  <c r="AF1727" i="10"/>
  <c r="AF1726" i="10"/>
  <c r="AF1725" i="10"/>
  <c r="AF1724" i="10"/>
  <c r="AF1723" i="10"/>
  <c r="AF1722" i="10"/>
  <c r="AF1721" i="10"/>
  <c r="AF1720" i="10"/>
  <c r="AF1719" i="10"/>
  <c r="AF1718" i="10"/>
  <c r="AF1717" i="10"/>
  <c r="AF1716" i="10"/>
  <c r="AF1715" i="10"/>
  <c r="AF1714" i="10"/>
  <c r="AF1713" i="10"/>
  <c r="AF1712" i="10"/>
  <c r="AF1711" i="10"/>
  <c r="AF1710" i="10"/>
  <c r="AF1709" i="10"/>
  <c r="AF1708" i="10"/>
  <c r="AF1707" i="10"/>
  <c r="AF1706" i="10"/>
  <c r="AF1705" i="10"/>
  <c r="AF1704" i="10"/>
  <c r="AF1703" i="10"/>
  <c r="AF1702" i="10"/>
  <c r="AF1701" i="10"/>
  <c r="AF1700" i="10"/>
  <c r="AF1699" i="10"/>
  <c r="AF1698" i="10"/>
  <c r="AF1697" i="10"/>
  <c r="AF1696" i="10"/>
  <c r="AF1695" i="10"/>
  <c r="AF1694" i="10"/>
  <c r="AF1693" i="10"/>
  <c r="AF1692" i="10"/>
  <c r="AF1691" i="10"/>
  <c r="AF1690" i="10"/>
  <c r="AF1689" i="10"/>
  <c r="AF1688" i="10"/>
  <c r="AF1687" i="10"/>
  <c r="AF1686" i="10"/>
  <c r="AF1685" i="10"/>
  <c r="AF1684" i="10"/>
  <c r="AF1683" i="10"/>
  <c r="AF1682" i="10"/>
  <c r="AF1681" i="10"/>
  <c r="AF1680" i="10"/>
  <c r="AF1679" i="10"/>
  <c r="AF1678" i="10"/>
  <c r="AF1677" i="10"/>
  <c r="AF1676" i="10"/>
  <c r="AF1675" i="10"/>
  <c r="AF1674" i="10"/>
  <c r="AF1673" i="10"/>
  <c r="AF1672" i="10"/>
  <c r="AF1671" i="10"/>
  <c r="AF1670" i="10"/>
  <c r="AF1669" i="10"/>
  <c r="AF1668" i="10"/>
  <c r="AF1667" i="10"/>
  <c r="AF1666" i="10"/>
  <c r="AF1665" i="10"/>
  <c r="AF1664" i="10"/>
  <c r="AF1663" i="10"/>
  <c r="AF1662" i="10"/>
  <c r="AF1661" i="10"/>
  <c r="AF1660" i="10"/>
  <c r="AF1659" i="10"/>
  <c r="AF1658" i="10"/>
  <c r="AF1657" i="10"/>
  <c r="AF1656" i="10"/>
  <c r="AF1655" i="10"/>
  <c r="AF1654" i="10"/>
  <c r="AF1653" i="10"/>
  <c r="AF1652" i="10"/>
  <c r="AF1651" i="10"/>
  <c r="AF1650" i="10"/>
  <c r="AF1649" i="10"/>
  <c r="AF1648" i="10"/>
  <c r="AF1647" i="10"/>
  <c r="AF1646" i="10"/>
  <c r="AF1645" i="10"/>
  <c r="AF1644" i="10"/>
  <c r="AF1643" i="10"/>
  <c r="AF1642" i="10"/>
  <c r="AF1641" i="10"/>
  <c r="AF1640" i="10"/>
  <c r="AF1639" i="10"/>
  <c r="AF1638" i="10"/>
  <c r="AF1637" i="10"/>
  <c r="AF1636" i="10"/>
  <c r="AF1635" i="10"/>
  <c r="AF1634" i="10"/>
  <c r="AF1633" i="10"/>
  <c r="AF1632" i="10"/>
  <c r="AF1631" i="10"/>
  <c r="AF1630" i="10"/>
  <c r="AF1629" i="10"/>
  <c r="AF1628" i="10"/>
  <c r="AF1627" i="10"/>
  <c r="AF1626" i="10"/>
  <c r="AF1625" i="10"/>
  <c r="AF1624" i="10"/>
  <c r="AF1623" i="10"/>
  <c r="AF1622" i="10"/>
  <c r="AF1621" i="10"/>
  <c r="AF1620" i="10"/>
  <c r="AF1619" i="10"/>
  <c r="AF1618" i="10"/>
  <c r="AF1617" i="10"/>
  <c r="AF1616" i="10"/>
  <c r="AF1615" i="10"/>
  <c r="AF1614" i="10"/>
  <c r="AF1613" i="10"/>
  <c r="AF1612" i="10"/>
  <c r="AF1611" i="10"/>
  <c r="AF1610" i="10"/>
  <c r="AF1609" i="10"/>
  <c r="AF1608" i="10"/>
  <c r="AF1607" i="10"/>
  <c r="AF1606" i="10"/>
  <c r="AF1605" i="10"/>
  <c r="AF1604" i="10"/>
  <c r="AF1603" i="10"/>
  <c r="AF1602" i="10"/>
  <c r="AF1601" i="10"/>
  <c r="AF1600" i="10"/>
  <c r="AF1599" i="10"/>
  <c r="AF1598" i="10"/>
  <c r="AF1597" i="10"/>
  <c r="AF1596" i="10"/>
  <c r="AF1595" i="10"/>
  <c r="AF1594" i="10"/>
  <c r="AF1593" i="10"/>
  <c r="AF1592" i="10"/>
  <c r="AF1591" i="10"/>
  <c r="AF1590" i="10"/>
  <c r="AF1589" i="10"/>
  <c r="AF1588" i="10"/>
  <c r="AF1587" i="10"/>
  <c r="AF1586" i="10"/>
  <c r="AF1585" i="10"/>
  <c r="AF1584" i="10"/>
  <c r="AF1583" i="10"/>
  <c r="AF1582" i="10"/>
  <c r="AF1581" i="10"/>
  <c r="AF1580" i="10"/>
  <c r="AF1579" i="10"/>
  <c r="AF1578" i="10"/>
  <c r="AF1577" i="10"/>
  <c r="AF1576" i="10"/>
  <c r="AF1575" i="10"/>
  <c r="AF1574" i="10"/>
  <c r="AF1573" i="10"/>
  <c r="AF1572" i="10"/>
  <c r="AF1571" i="10"/>
  <c r="AF1570" i="10"/>
  <c r="AF1569" i="10"/>
  <c r="AF1568" i="10"/>
  <c r="AF1567" i="10"/>
  <c r="AF1566" i="10"/>
  <c r="AF1565" i="10"/>
  <c r="AF1564" i="10"/>
  <c r="AF1563" i="10"/>
  <c r="AF1562" i="10"/>
  <c r="AF1561" i="10"/>
  <c r="AF1560" i="10"/>
  <c r="AF1559" i="10"/>
  <c r="AF1558" i="10"/>
  <c r="AF1557" i="10"/>
  <c r="AF1556" i="10"/>
  <c r="AF1555" i="10"/>
  <c r="AF1554" i="10"/>
  <c r="AF1553" i="10"/>
  <c r="AF1552" i="10"/>
  <c r="AF1551" i="10"/>
  <c r="AF1550" i="10"/>
  <c r="AF1549" i="10"/>
  <c r="AF1548" i="10"/>
  <c r="AF1547" i="10"/>
  <c r="AF1546" i="10"/>
  <c r="AF1545" i="10"/>
  <c r="AF1544" i="10"/>
  <c r="AF1543" i="10"/>
  <c r="AF1542" i="10"/>
  <c r="AF1541" i="10"/>
  <c r="AF1540" i="10"/>
  <c r="AF1539" i="10"/>
  <c r="AF1538" i="10"/>
  <c r="AF1537" i="10"/>
  <c r="AF1536" i="10"/>
  <c r="AF1535" i="10"/>
  <c r="AF1534" i="10"/>
  <c r="AF1533" i="10"/>
  <c r="AF1532" i="10"/>
  <c r="AF1531" i="10"/>
  <c r="AF1530" i="10"/>
  <c r="AF1529" i="10"/>
  <c r="AF1528" i="10"/>
  <c r="AF1527" i="10"/>
  <c r="AF1526" i="10"/>
  <c r="AF1525" i="10"/>
  <c r="AF1524" i="10"/>
  <c r="AF1523" i="10"/>
  <c r="AF1522" i="10"/>
  <c r="AF1521" i="10"/>
  <c r="AF1520" i="10"/>
  <c r="AF1519" i="10"/>
  <c r="AF1518" i="10"/>
  <c r="AF1517" i="10"/>
  <c r="AF1516" i="10"/>
  <c r="AF1515" i="10"/>
  <c r="AF1514" i="10"/>
  <c r="AF1513" i="10"/>
  <c r="AF1512" i="10"/>
  <c r="AF1511" i="10"/>
  <c r="AF1510" i="10"/>
  <c r="AF1509" i="10"/>
  <c r="AF1508" i="10"/>
  <c r="AF1507" i="10"/>
  <c r="AF1506" i="10"/>
  <c r="AF1505" i="10"/>
  <c r="AF1504" i="10"/>
  <c r="AF1503" i="10"/>
  <c r="AF1502" i="10"/>
  <c r="AF1501" i="10"/>
  <c r="AF1500" i="10"/>
  <c r="AF1499" i="10"/>
  <c r="AF1498" i="10"/>
  <c r="AF1497" i="10"/>
  <c r="AF1496" i="10"/>
  <c r="AF1495" i="10"/>
  <c r="AF1494" i="10"/>
  <c r="AF1493" i="10"/>
  <c r="AF1492" i="10"/>
  <c r="AF1491" i="10"/>
  <c r="AF1490" i="10"/>
  <c r="AF1489" i="10"/>
  <c r="AF1488" i="10"/>
  <c r="AF1487" i="10"/>
  <c r="AF1486" i="10"/>
  <c r="AF1485" i="10"/>
  <c r="AF1484" i="10"/>
  <c r="AF1483" i="10"/>
  <c r="AF1482" i="10"/>
  <c r="AF1481" i="10"/>
  <c r="AF1480" i="10"/>
  <c r="AF1479" i="10"/>
  <c r="AF1478" i="10"/>
  <c r="AF1477" i="10"/>
  <c r="AF1476" i="10"/>
  <c r="AF1475" i="10"/>
  <c r="AF1474" i="10"/>
  <c r="AF1473" i="10"/>
  <c r="AF1472" i="10"/>
  <c r="AF1471" i="10"/>
  <c r="AF1470" i="10"/>
  <c r="AF1469" i="10"/>
  <c r="AF1468" i="10"/>
  <c r="AF1467" i="10"/>
  <c r="AF1466" i="10"/>
  <c r="AF1465" i="10"/>
  <c r="AF1464" i="10"/>
  <c r="AF1463" i="10"/>
  <c r="AF1462" i="10"/>
  <c r="AF1461" i="10"/>
  <c r="AF1460" i="10"/>
  <c r="AF1459" i="10"/>
  <c r="AF1458" i="10"/>
  <c r="AF1457" i="10"/>
  <c r="AF1456" i="10"/>
  <c r="AF1455" i="10"/>
  <c r="AF1454" i="10"/>
  <c r="AF1453" i="10"/>
  <c r="AF1452" i="10"/>
  <c r="AF1451" i="10"/>
  <c r="AF1450" i="10"/>
  <c r="AF1449" i="10"/>
  <c r="AF1448" i="10"/>
  <c r="AF1447" i="10"/>
  <c r="AF1446" i="10"/>
  <c r="AF1445" i="10"/>
  <c r="AF1444" i="10"/>
  <c r="AF1443" i="10"/>
  <c r="AF1442" i="10"/>
  <c r="AF1441" i="10"/>
  <c r="AF1440" i="10"/>
  <c r="AF1439" i="10"/>
  <c r="AF1438" i="10"/>
  <c r="AF1437" i="10"/>
  <c r="AF1436" i="10"/>
  <c r="AF1435" i="10"/>
  <c r="AF1434" i="10"/>
  <c r="AF1433" i="10"/>
  <c r="AF1432" i="10"/>
  <c r="AF1431" i="10"/>
  <c r="AF1430" i="10"/>
  <c r="AF1429" i="10"/>
  <c r="AF1428" i="10"/>
  <c r="AF1427" i="10"/>
  <c r="AF1426" i="10"/>
  <c r="AF1425" i="10"/>
  <c r="AF1424" i="10"/>
  <c r="AF1423" i="10"/>
  <c r="AF1422" i="10"/>
  <c r="AF1421" i="10"/>
  <c r="AF1420" i="10"/>
  <c r="AF1419" i="10"/>
  <c r="AF1418" i="10"/>
  <c r="AF1417" i="10"/>
  <c r="AF1416" i="10"/>
  <c r="AF1415" i="10"/>
  <c r="AF1414" i="10"/>
  <c r="AF1413" i="10"/>
  <c r="AF1412" i="10"/>
  <c r="AF1411" i="10"/>
  <c r="AF1410" i="10"/>
  <c r="AF1409" i="10"/>
  <c r="AF1408" i="10"/>
  <c r="AF1407" i="10"/>
  <c r="AF1406" i="10"/>
  <c r="AF1405" i="10"/>
  <c r="AF1404" i="10"/>
  <c r="AF1403" i="10"/>
  <c r="AF1402" i="10"/>
  <c r="AF1401" i="10"/>
  <c r="AF1400" i="10"/>
  <c r="AF1399" i="10"/>
  <c r="AF1398" i="10"/>
  <c r="AF1397" i="10"/>
  <c r="AF1396" i="10"/>
  <c r="AF1395" i="10"/>
  <c r="AF1394" i="10"/>
  <c r="AF1393" i="10"/>
  <c r="AF1392" i="10"/>
  <c r="AF1391" i="10"/>
  <c r="AF1390" i="10"/>
  <c r="AF1389" i="10"/>
  <c r="AF1388" i="10"/>
  <c r="AF1387" i="10"/>
  <c r="AF1386" i="10"/>
  <c r="AF1385" i="10"/>
  <c r="AF1384" i="10"/>
  <c r="AF1383" i="10"/>
  <c r="AF1382" i="10"/>
  <c r="AF1381" i="10"/>
  <c r="AF1380" i="10"/>
  <c r="AF1379" i="10"/>
  <c r="AF1378" i="10"/>
  <c r="AF1377" i="10"/>
  <c r="AF1376" i="10"/>
  <c r="AF1375" i="10"/>
  <c r="AF1374" i="10"/>
  <c r="AF1373" i="10"/>
  <c r="AF1372" i="10"/>
  <c r="AF1371" i="10"/>
  <c r="AF1370" i="10"/>
  <c r="AF1369" i="10"/>
  <c r="AF1368" i="10"/>
  <c r="AF1367" i="10"/>
  <c r="AF1366" i="10"/>
  <c r="AF1365" i="10"/>
  <c r="AF1364" i="10"/>
  <c r="AF1363" i="10"/>
  <c r="AF1362" i="10"/>
  <c r="AF1361" i="10"/>
  <c r="AF1360" i="10"/>
  <c r="AF1359" i="10"/>
  <c r="AF1358" i="10"/>
  <c r="AF1357" i="10"/>
  <c r="AF1356" i="10"/>
  <c r="AF1355" i="10"/>
  <c r="AF1354" i="10"/>
  <c r="AF1353" i="10"/>
  <c r="AF1352" i="10"/>
  <c r="AF1351" i="10"/>
  <c r="AF1350" i="10"/>
  <c r="AF1349" i="10"/>
  <c r="AF1348" i="10"/>
  <c r="AF1347" i="10"/>
  <c r="AF1346" i="10"/>
  <c r="AF1345" i="10"/>
  <c r="AF1344" i="10"/>
  <c r="AF1343" i="10"/>
  <c r="AF1342" i="10"/>
  <c r="AF1341" i="10"/>
  <c r="AF1340" i="10"/>
  <c r="AF1339" i="10"/>
  <c r="AF1338" i="10"/>
  <c r="AF1337" i="10"/>
  <c r="AF1336" i="10"/>
  <c r="AF1335" i="10"/>
  <c r="AF1334" i="10"/>
  <c r="AF1333" i="10"/>
  <c r="AF1332" i="10"/>
  <c r="AF1331" i="10"/>
  <c r="AF1330" i="10"/>
  <c r="AF1329" i="10"/>
  <c r="AF1328" i="10"/>
  <c r="AF1327" i="10"/>
  <c r="AF1326" i="10"/>
  <c r="AF1325" i="10"/>
  <c r="AF1324" i="10"/>
  <c r="AF1323" i="10"/>
  <c r="AF1322" i="10"/>
  <c r="AF1321" i="10"/>
  <c r="AF1320" i="10"/>
  <c r="AF1319" i="10"/>
  <c r="AF1318" i="10"/>
  <c r="AF1317" i="10"/>
  <c r="AF1316" i="10"/>
  <c r="AF1315" i="10"/>
  <c r="AF1314" i="10"/>
  <c r="AF1313" i="10"/>
  <c r="AF1312" i="10"/>
  <c r="AF1311" i="10"/>
  <c r="AF1310" i="10"/>
  <c r="AF1309" i="10"/>
  <c r="AF1308" i="10"/>
  <c r="AF1307" i="10"/>
  <c r="AF1306" i="10"/>
  <c r="AF1305" i="10"/>
  <c r="AF1304" i="10"/>
  <c r="AF1303" i="10"/>
  <c r="AF1302" i="10"/>
  <c r="AF1301" i="10"/>
  <c r="AF1300" i="10"/>
  <c r="AF1299" i="10"/>
  <c r="AF1298" i="10"/>
  <c r="AF1297" i="10"/>
  <c r="AF1296" i="10"/>
  <c r="AF1295" i="10"/>
  <c r="AF1294" i="10"/>
  <c r="AF1293" i="10"/>
  <c r="AF1292" i="10"/>
  <c r="AF1291" i="10"/>
  <c r="AF1290" i="10"/>
  <c r="AF1289" i="10"/>
  <c r="AF1288" i="10"/>
  <c r="AF1287" i="10"/>
  <c r="AF1286" i="10"/>
  <c r="AF1285" i="10"/>
  <c r="AF1284" i="10"/>
  <c r="AF1283" i="10"/>
  <c r="AF1282" i="10"/>
  <c r="AF1281" i="10"/>
  <c r="AF1280" i="10"/>
  <c r="AF1279" i="10"/>
  <c r="AF1278" i="10"/>
  <c r="AF1277" i="10"/>
  <c r="AF1276" i="10"/>
  <c r="AF1275" i="10"/>
  <c r="AF1274" i="10"/>
  <c r="AF1273" i="10"/>
  <c r="AF1272" i="10"/>
  <c r="AF1271" i="10"/>
  <c r="AF1270" i="10"/>
  <c r="AF1269" i="10"/>
  <c r="AF1268" i="10"/>
  <c r="AF1267" i="10"/>
  <c r="AF1266" i="10"/>
  <c r="AF1265" i="10"/>
  <c r="AF1264" i="10"/>
  <c r="AF1263" i="10"/>
  <c r="AF1262" i="10"/>
  <c r="AF1261" i="10"/>
  <c r="AF1260" i="10"/>
  <c r="AF1259" i="10"/>
  <c r="AF1258" i="10"/>
  <c r="AF1257" i="10"/>
  <c r="AF1256" i="10"/>
  <c r="AF1255" i="10"/>
  <c r="AF1254" i="10"/>
  <c r="AF1253" i="10"/>
  <c r="AF1252" i="10"/>
  <c r="AF1251" i="10"/>
  <c r="AF1250" i="10"/>
  <c r="AF1249" i="10"/>
  <c r="AF1248" i="10"/>
  <c r="AF1247" i="10"/>
  <c r="AF1246" i="10"/>
  <c r="AF1245" i="10"/>
  <c r="AF1244" i="10"/>
  <c r="AF1243" i="10"/>
  <c r="AF1242" i="10"/>
  <c r="AF1241" i="10"/>
  <c r="AF1240" i="10"/>
  <c r="AF1239" i="10"/>
  <c r="AF1238" i="10"/>
  <c r="AF1237" i="10"/>
  <c r="AF1236" i="10"/>
  <c r="AF1235" i="10"/>
  <c r="AF1234" i="10"/>
  <c r="AF1233" i="10"/>
  <c r="AF1232" i="10"/>
  <c r="AF1231" i="10"/>
  <c r="AF1230" i="10"/>
  <c r="AF1229" i="10"/>
  <c r="AF1228" i="10"/>
  <c r="AF1227" i="10"/>
  <c r="AF1226" i="10"/>
  <c r="AF1225" i="10"/>
  <c r="AF1224" i="10"/>
  <c r="AF1223" i="10"/>
  <c r="AF1222" i="10"/>
  <c r="AF1221" i="10"/>
  <c r="AF1220" i="10"/>
  <c r="AF1219" i="10"/>
  <c r="AF1218" i="10"/>
  <c r="AF1217" i="10"/>
  <c r="AF1216" i="10"/>
  <c r="AF1215" i="10"/>
  <c r="AF1214" i="10"/>
  <c r="AF1213" i="10"/>
  <c r="AF1212" i="10"/>
  <c r="AF1211" i="10"/>
  <c r="AF1210" i="10"/>
  <c r="AF1209" i="10"/>
  <c r="AF1208" i="10"/>
  <c r="AF1207" i="10"/>
  <c r="AF1206" i="10"/>
  <c r="AF1205" i="10"/>
  <c r="AF1204" i="10"/>
  <c r="AF1203" i="10"/>
  <c r="AF1202" i="10"/>
  <c r="AF1201" i="10"/>
  <c r="AF1200" i="10"/>
  <c r="AF1199" i="10"/>
  <c r="AF1198" i="10"/>
  <c r="AF1197" i="10"/>
  <c r="AF1196" i="10"/>
  <c r="AF1195" i="10"/>
  <c r="AF1194" i="10"/>
  <c r="AF1193" i="10"/>
  <c r="AF1192" i="10"/>
  <c r="AF1191" i="10"/>
  <c r="AF1190" i="10"/>
  <c r="AF1189" i="10"/>
  <c r="AF1188" i="10"/>
  <c r="AF1187" i="10"/>
  <c r="AF1186" i="10"/>
  <c r="AF1185" i="10"/>
  <c r="AF1184" i="10"/>
  <c r="AF1183" i="10"/>
  <c r="AF1182" i="10"/>
  <c r="AF1181" i="10"/>
  <c r="AF1180" i="10"/>
  <c r="AF1179" i="10"/>
  <c r="AF1178" i="10"/>
  <c r="AF1177" i="10"/>
  <c r="AF1176" i="10"/>
  <c r="AF1175" i="10"/>
  <c r="AF1174" i="10"/>
  <c r="AF1173" i="10"/>
  <c r="AF1172" i="10"/>
  <c r="AF1171" i="10"/>
  <c r="AF1170" i="10"/>
  <c r="AF1169" i="10"/>
  <c r="AF1168" i="10"/>
  <c r="AF1167" i="10"/>
  <c r="AF1166" i="10"/>
  <c r="AF1165" i="10"/>
  <c r="AF1164" i="10"/>
  <c r="AF1163" i="10"/>
  <c r="AF1162" i="10"/>
  <c r="AF1161" i="10"/>
  <c r="AF1160" i="10"/>
  <c r="AF1159" i="10"/>
  <c r="AF1158" i="10"/>
  <c r="AF1157" i="10"/>
  <c r="AF1156" i="10"/>
  <c r="AF1155" i="10"/>
  <c r="AF1154" i="10"/>
  <c r="AF1153" i="10"/>
  <c r="AF1152" i="10"/>
  <c r="AF1151" i="10"/>
  <c r="AF1150" i="10"/>
  <c r="AF1149" i="10"/>
  <c r="AF1148" i="10"/>
  <c r="AF1147" i="10"/>
  <c r="AF1146" i="10"/>
  <c r="AF1145" i="10"/>
  <c r="AF1144" i="10"/>
  <c r="AF1143" i="10"/>
  <c r="AF1142" i="10"/>
  <c r="AF1141" i="10"/>
  <c r="AF1140" i="10"/>
  <c r="AF1139" i="10"/>
  <c r="AF1138" i="10"/>
  <c r="AF1137" i="10"/>
  <c r="AF1136" i="10"/>
  <c r="AF1135" i="10"/>
  <c r="AF1134" i="10"/>
  <c r="AF1133" i="10"/>
  <c r="AF1132" i="10"/>
  <c r="AF1131" i="10"/>
  <c r="AF1130" i="10"/>
  <c r="AF1129" i="10"/>
  <c r="AF1128" i="10"/>
  <c r="AF1127" i="10"/>
  <c r="AF1126" i="10"/>
  <c r="AF1125" i="10"/>
  <c r="AF1124" i="10"/>
  <c r="AF1123" i="10"/>
  <c r="AF1122" i="10"/>
  <c r="AF1121" i="10"/>
  <c r="AF1120" i="10"/>
  <c r="AF1119" i="10"/>
  <c r="AF1118" i="10"/>
  <c r="AF1117" i="10"/>
  <c r="AF1116" i="10"/>
  <c r="AF1115" i="10"/>
  <c r="AF1114" i="10"/>
  <c r="AF1113" i="10"/>
  <c r="AF1112" i="10"/>
  <c r="AF1111" i="10"/>
  <c r="AF1110" i="10"/>
  <c r="AF1109" i="10"/>
  <c r="AF1108" i="10"/>
  <c r="AF1107" i="10"/>
  <c r="AF1106" i="10"/>
  <c r="AF1105" i="10"/>
  <c r="AF1104" i="10"/>
  <c r="AF1103" i="10"/>
  <c r="AF1102" i="10"/>
  <c r="AF1101" i="10"/>
  <c r="AF1100" i="10"/>
  <c r="AF1099" i="10"/>
  <c r="AF1098" i="10"/>
  <c r="AF1097" i="10"/>
  <c r="AF1096" i="10"/>
  <c r="AF1095" i="10"/>
  <c r="AF1094" i="10"/>
  <c r="AF1093" i="10"/>
  <c r="AF1092" i="10"/>
  <c r="AF1091" i="10"/>
  <c r="AF1090" i="10"/>
  <c r="AF1089" i="10"/>
  <c r="AF1088" i="10"/>
  <c r="AF1087" i="10"/>
  <c r="AF1086" i="10"/>
  <c r="AF1085" i="10"/>
  <c r="AF1084" i="10"/>
  <c r="AF1083" i="10"/>
  <c r="AF1082" i="10"/>
  <c r="AF1081" i="10"/>
  <c r="AF1080" i="10"/>
  <c r="AF1079" i="10"/>
  <c r="AF1078" i="10"/>
  <c r="AF1077" i="10"/>
  <c r="AF1076" i="10"/>
  <c r="AF1075" i="10"/>
  <c r="AF1074" i="10"/>
  <c r="AF1073" i="10"/>
  <c r="AF1072" i="10"/>
  <c r="AF1071" i="10"/>
  <c r="AF1070" i="10"/>
  <c r="AF1069" i="10"/>
  <c r="AF1068" i="10"/>
  <c r="AF1067" i="10"/>
  <c r="AF1066" i="10"/>
  <c r="AF1065" i="10"/>
  <c r="AF1064" i="10"/>
  <c r="AF1063" i="10"/>
  <c r="AF1062" i="10"/>
  <c r="AF1061" i="10"/>
  <c r="AF1060" i="10"/>
  <c r="AF1059" i="10"/>
  <c r="AF1058" i="10"/>
  <c r="AF1057" i="10"/>
  <c r="AF1056" i="10"/>
  <c r="AF1055" i="10"/>
  <c r="AF1054" i="10"/>
  <c r="AF1053" i="10"/>
  <c r="AF1052" i="10"/>
  <c r="AF1051" i="10"/>
  <c r="AF1050" i="10"/>
  <c r="AF1049" i="10"/>
  <c r="AF1048" i="10"/>
  <c r="AF1047" i="10"/>
  <c r="AF1046" i="10"/>
  <c r="AF1045" i="10"/>
  <c r="AF1044" i="10"/>
  <c r="AF1043" i="10"/>
  <c r="AF1042" i="10"/>
  <c r="AF1041" i="10"/>
  <c r="AF1040" i="10"/>
  <c r="AF1039" i="10"/>
  <c r="AF1038" i="10"/>
  <c r="AF1037" i="10"/>
  <c r="AF1036" i="10"/>
  <c r="AF1035" i="10"/>
  <c r="AF1034" i="10"/>
  <c r="AF1033" i="10"/>
  <c r="AF1032" i="10"/>
  <c r="AF1031" i="10"/>
  <c r="AF1030" i="10"/>
  <c r="AF1029" i="10"/>
  <c r="AF1028" i="10"/>
  <c r="AF1027" i="10"/>
  <c r="AF1026" i="10"/>
  <c r="AF1025" i="10"/>
  <c r="AF1024" i="10"/>
  <c r="AF1023" i="10"/>
  <c r="AF1022" i="10"/>
  <c r="AF1021" i="10"/>
  <c r="AF1020" i="10"/>
  <c r="AF1019" i="10"/>
  <c r="AF1018" i="10"/>
  <c r="AF1017" i="10"/>
  <c r="AF1016" i="10"/>
  <c r="AF1015" i="10"/>
  <c r="AF1014" i="10"/>
  <c r="AF1013" i="10"/>
  <c r="AF1012" i="10"/>
  <c r="AF1011" i="10"/>
  <c r="AF1010" i="10"/>
  <c r="AF1009" i="10"/>
  <c r="AF1008" i="10"/>
  <c r="AF1007" i="10"/>
  <c r="AF1006" i="10"/>
  <c r="AF1005" i="10"/>
  <c r="AF1004" i="10"/>
  <c r="AF1003" i="10"/>
  <c r="AF1002" i="10"/>
  <c r="AF1001" i="10"/>
  <c r="AF1000" i="10"/>
  <c r="AF999" i="10"/>
  <c r="AF998" i="10"/>
  <c r="AF997" i="10"/>
  <c r="AF996" i="10"/>
  <c r="AF995" i="10"/>
  <c r="AF994" i="10"/>
  <c r="AF993" i="10"/>
  <c r="AF992" i="10"/>
  <c r="AF991" i="10"/>
  <c r="AF990" i="10"/>
  <c r="AF989" i="10"/>
  <c r="AF988" i="10"/>
  <c r="AF987" i="10"/>
  <c r="AF986" i="10"/>
  <c r="AF985" i="10"/>
  <c r="AF984" i="10"/>
  <c r="AF983" i="10"/>
  <c r="AF982" i="10"/>
  <c r="AF981" i="10"/>
  <c r="AF980" i="10"/>
  <c r="AF979" i="10"/>
  <c r="AF978" i="10"/>
  <c r="AF977" i="10"/>
  <c r="AF976" i="10"/>
  <c r="AF975" i="10"/>
  <c r="AF974" i="10"/>
  <c r="AF973" i="10"/>
  <c r="AF972" i="10"/>
  <c r="AF971" i="10"/>
  <c r="AF970" i="10"/>
  <c r="AF969" i="10"/>
  <c r="AF968" i="10"/>
  <c r="AF967" i="10"/>
  <c r="AF966" i="10"/>
  <c r="AF965" i="10"/>
  <c r="AF964" i="10"/>
  <c r="AF963" i="10"/>
  <c r="AF962" i="10"/>
  <c r="AF961" i="10"/>
  <c r="AF960" i="10"/>
  <c r="AF959" i="10"/>
  <c r="AF958" i="10"/>
  <c r="AF957" i="10"/>
  <c r="AF956" i="10"/>
  <c r="AF955" i="10"/>
  <c r="AF954" i="10"/>
  <c r="AF953" i="10"/>
  <c r="AF952" i="10"/>
  <c r="AF951" i="10"/>
  <c r="AF950" i="10"/>
  <c r="AF949" i="10"/>
  <c r="AF948" i="10"/>
  <c r="AF947" i="10"/>
  <c r="AF946" i="10"/>
  <c r="AF945" i="10"/>
  <c r="AF944" i="10"/>
  <c r="AF943" i="10"/>
  <c r="AF942" i="10"/>
  <c r="AF941" i="10"/>
  <c r="AF940" i="10"/>
  <c r="AF939" i="10"/>
  <c r="AF938" i="10"/>
  <c r="AF937" i="10"/>
  <c r="AF936" i="10"/>
  <c r="AF935" i="10"/>
  <c r="AF934" i="10"/>
  <c r="AF933" i="10"/>
  <c r="AF932" i="10"/>
  <c r="AF931" i="10"/>
  <c r="AF930" i="10"/>
  <c r="AF929" i="10"/>
  <c r="AF928" i="10"/>
  <c r="AF927" i="10"/>
  <c r="AF926" i="10"/>
  <c r="AF925" i="10"/>
  <c r="AF924" i="10"/>
  <c r="AF923" i="10"/>
  <c r="AF922" i="10"/>
  <c r="AF921" i="10"/>
  <c r="AF920" i="10"/>
  <c r="AF919" i="10"/>
  <c r="AF918" i="10"/>
  <c r="AF917" i="10"/>
  <c r="AF916" i="10"/>
  <c r="AF915" i="10"/>
  <c r="AF914" i="10"/>
  <c r="AF913" i="10"/>
  <c r="AF912" i="10"/>
  <c r="AF911" i="10"/>
  <c r="AF910" i="10"/>
  <c r="AF909" i="10"/>
  <c r="AF908" i="10"/>
  <c r="AF907" i="10"/>
  <c r="AF906" i="10"/>
  <c r="AF905" i="10"/>
  <c r="AF904" i="10"/>
  <c r="AF903" i="10"/>
  <c r="AF902" i="10"/>
  <c r="AF901" i="10"/>
  <c r="AF900" i="10"/>
  <c r="AF899" i="10"/>
  <c r="AF898" i="10"/>
  <c r="AF897" i="10"/>
  <c r="AF896" i="10"/>
  <c r="AF895" i="10"/>
  <c r="AF894" i="10"/>
  <c r="AF893" i="10"/>
  <c r="AF892" i="10"/>
  <c r="AF891" i="10"/>
  <c r="AF890" i="10"/>
  <c r="AF889" i="10"/>
  <c r="AF888" i="10"/>
  <c r="AF887" i="10"/>
  <c r="AF886" i="10"/>
  <c r="AF885" i="10"/>
  <c r="AF884" i="10"/>
  <c r="AF883" i="10"/>
  <c r="AF882" i="10"/>
  <c r="AF881" i="10"/>
  <c r="AF880" i="10"/>
  <c r="AF879" i="10"/>
  <c r="AF878" i="10"/>
  <c r="AF877" i="10"/>
  <c r="AF876" i="10"/>
  <c r="AF875" i="10"/>
  <c r="AF874" i="10"/>
  <c r="AF873" i="10"/>
  <c r="AF872" i="10"/>
  <c r="AF871" i="10"/>
  <c r="AF870" i="10"/>
  <c r="AF869" i="10"/>
  <c r="AF868" i="10"/>
  <c r="AF867" i="10"/>
  <c r="AF866" i="10"/>
  <c r="AF865" i="10"/>
  <c r="AF864" i="10"/>
  <c r="AF863" i="10"/>
  <c r="AF862" i="10"/>
  <c r="AF861" i="10"/>
  <c r="AF860" i="10"/>
  <c r="AF859" i="10"/>
  <c r="AF858" i="10"/>
  <c r="AF857" i="10"/>
  <c r="AF856" i="10"/>
  <c r="AF855" i="10"/>
  <c r="AF854" i="10"/>
  <c r="AF853" i="10"/>
  <c r="AF852" i="10"/>
  <c r="AF851" i="10"/>
  <c r="AF850" i="10"/>
  <c r="AF849" i="10"/>
  <c r="AF848" i="10"/>
  <c r="AF847" i="10"/>
  <c r="AF846" i="10"/>
  <c r="AF845" i="10"/>
  <c r="AF844" i="10"/>
  <c r="AF843" i="10"/>
  <c r="AF842" i="10"/>
  <c r="AF841" i="10"/>
  <c r="AF840" i="10"/>
  <c r="AF839" i="10"/>
  <c r="AF838" i="10"/>
  <c r="AF837" i="10"/>
  <c r="AF836" i="10"/>
  <c r="AF835" i="10"/>
  <c r="AF834" i="10"/>
  <c r="AF833" i="10"/>
  <c r="AF832" i="10"/>
  <c r="AF831" i="10"/>
  <c r="AF830" i="10"/>
  <c r="AF829" i="10"/>
  <c r="AF828" i="10"/>
  <c r="AF827" i="10"/>
  <c r="AF826" i="10"/>
  <c r="AF825" i="10"/>
  <c r="AF824" i="10"/>
  <c r="AF823" i="10"/>
  <c r="AF822" i="10"/>
  <c r="AF821" i="10"/>
  <c r="AF820" i="10"/>
  <c r="AF819" i="10"/>
  <c r="AF818" i="10"/>
  <c r="AF817" i="10"/>
  <c r="AF816" i="10"/>
  <c r="AF815" i="10"/>
  <c r="AF814" i="10"/>
  <c r="AF813" i="10"/>
  <c r="AF812" i="10"/>
  <c r="AF811" i="10"/>
  <c r="AF810" i="10"/>
  <c r="AF809" i="10"/>
  <c r="AF808" i="10"/>
  <c r="AF807" i="10"/>
  <c r="AF806" i="10"/>
  <c r="AF805" i="10"/>
  <c r="AF804" i="10"/>
  <c r="AF803" i="10"/>
  <c r="AF802" i="10"/>
  <c r="AF801" i="10"/>
  <c r="AF800" i="10"/>
  <c r="AF799" i="10"/>
  <c r="AF798" i="10"/>
  <c r="AF797" i="10"/>
  <c r="AF796" i="10"/>
  <c r="AF795" i="10"/>
  <c r="AF794" i="10"/>
  <c r="AF793" i="10"/>
  <c r="AF792" i="10"/>
  <c r="AF791" i="10"/>
  <c r="AF790" i="10"/>
  <c r="AF789" i="10"/>
  <c r="AF788" i="10"/>
  <c r="AF787" i="10"/>
  <c r="AF786" i="10"/>
  <c r="AF785" i="10"/>
  <c r="AF784" i="10"/>
  <c r="AF783" i="10"/>
  <c r="AF782" i="10"/>
  <c r="AF781" i="10"/>
  <c r="AF780" i="10"/>
  <c r="AF779" i="10"/>
  <c r="AF778" i="10"/>
  <c r="AF777" i="10"/>
  <c r="AF776" i="10"/>
  <c r="AF775" i="10"/>
  <c r="AF774" i="10"/>
  <c r="AF773" i="10"/>
  <c r="AF772" i="10"/>
  <c r="AF771" i="10"/>
  <c r="AF770" i="10"/>
  <c r="AF769" i="10"/>
  <c r="AF768" i="10"/>
  <c r="AF767" i="10"/>
  <c r="AF766" i="10"/>
  <c r="AF765" i="10"/>
  <c r="AF764" i="10"/>
  <c r="AF763" i="10"/>
  <c r="AF762" i="10"/>
  <c r="AF761" i="10"/>
  <c r="AF760" i="10"/>
  <c r="AF759" i="10"/>
  <c r="AF758" i="10"/>
  <c r="AF757" i="10"/>
  <c r="AF756" i="10"/>
  <c r="AF755" i="10"/>
  <c r="AF754" i="10"/>
  <c r="AF753" i="10"/>
  <c r="AF752" i="10"/>
  <c r="AF751" i="10"/>
  <c r="AF750" i="10"/>
  <c r="AF749" i="10"/>
  <c r="AF748" i="10"/>
  <c r="AF747" i="10"/>
  <c r="AF746" i="10"/>
  <c r="AF745" i="10"/>
  <c r="AF744" i="10"/>
  <c r="AF743" i="10"/>
  <c r="AF742" i="10"/>
  <c r="AF741" i="10"/>
  <c r="AF740" i="10"/>
  <c r="AF739" i="10"/>
  <c r="AF738" i="10"/>
  <c r="AF737" i="10"/>
  <c r="AF736" i="10"/>
  <c r="AF735" i="10"/>
  <c r="AF734" i="10"/>
  <c r="AF733" i="10"/>
  <c r="AF732" i="10"/>
  <c r="AF731" i="10"/>
  <c r="AF730" i="10"/>
  <c r="AF729" i="10"/>
  <c r="AF728" i="10"/>
  <c r="AF727" i="10"/>
  <c r="AF726" i="10"/>
  <c r="AF725" i="10"/>
  <c r="AF724" i="10"/>
  <c r="AF723" i="10"/>
  <c r="AF722" i="10"/>
  <c r="AF721" i="10"/>
  <c r="AF720" i="10"/>
  <c r="AF719" i="10"/>
  <c r="AF718" i="10"/>
  <c r="AF717" i="10"/>
  <c r="AF716" i="10"/>
  <c r="AF715" i="10"/>
  <c r="AF714" i="10"/>
  <c r="AF713" i="10"/>
  <c r="AF712" i="10"/>
  <c r="AF711" i="10"/>
  <c r="AF710" i="10"/>
  <c r="AF709" i="10"/>
  <c r="AF708" i="10"/>
  <c r="AF707" i="10"/>
  <c r="AF706" i="10"/>
  <c r="AF705" i="10"/>
  <c r="AF704" i="10"/>
  <c r="AF703" i="10"/>
  <c r="AF702" i="10"/>
  <c r="AF701" i="10"/>
  <c r="AF700" i="10"/>
  <c r="AF699" i="10"/>
  <c r="AF698" i="10"/>
  <c r="AF697" i="10"/>
  <c r="AF696" i="10"/>
  <c r="AF695" i="10"/>
  <c r="AF694" i="10"/>
  <c r="AF693" i="10"/>
  <c r="AF692" i="10"/>
  <c r="AF691" i="10"/>
  <c r="AF690" i="10"/>
  <c r="AF689" i="10"/>
  <c r="AF688" i="10"/>
  <c r="AF687" i="10"/>
  <c r="AF686" i="10"/>
  <c r="AF685" i="10"/>
  <c r="AF684" i="10"/>
  <c r="AF683" i="10"/>
  <c r="AF682" i="10"/>
  <c r="AF681" i="10"/>
  <c r="AF680" i="10"/>
  <c r="AF679" i="10"/>
  <c r="AF678" i="10"/>
  <c r="AF677" i="10"/>
  <c r="AF676" i="10"/>
  <c r="AF675" i="10"/>
  <c r="AF674" i="10"/>
  <c r="AF673" i="10"/>
  <c r="AF672" i="10"/>
  <c r="AF671" i="10"/>
  <c r="AF670" i="10"/>
  <c r="AF669" i="10"/>
  <c r="AF668" i="10"/>
  <c r="AF667" i="10"/>
  <c r="AF666" i="10"/>
  <c r="AF665" i="10"/>
  <c r="AF664" i="10"/>
  <c r="AF663" i="10"/>
  <c r="AF662" i="10"/>
  <c r="AF661" i="10"/>
  <c r="AF660" i="10"/>
  <c r="AF659" i="10"/>
  <c r="AF658" i="10"/>
  <c r="AF657" i="10"/>
  <c r="AF656" i="10"/>
  <c r="AF655" i="10"/>
  <c r="AF654" i="10"/>
  <c r="AF653" i="10"/>
  <c r="AF652" i="10"/>
  <c r="AF651" i="10"/>
  <c r="AF650" i="10"/>
  <c r="AF649" i="10"/>
  <c r="AF648" i="10"/>
  <c r="AF647" i="10"/>
  <c r="AF646" i="10"/>
  <c r="AF645" i="10"/>
  <c r="AF644" i="10"/>
  <c r="AF643" i="10"/>
  <c r="AF642" i="10"/>
  <c r="AF641" i="10"/>
  <c r="AF640" i="10"/>
  <c r="AF639" i="10"/>
  <c r="AF638" i="10"/>
  <c r="AF637" i="10"/>
  <c r="AF636" i="10"/>
  <c r="AF635" i="10"/>
  <c r="AF634" i="10"/>
  <c r="AF633" i="10"/>
  <c r="AF632" i="10"/>
  <c r="AF631" i="10"/>
  <c r="AF630" i="10"/>
  <c r="AF629" i="10"/>
  <c r="AF628" i="10"/>
  <c r="AF627" i="10"/>
  <c r="AF626" i="10"/>
  <c r="AF625" i="10"/>
  <c r="AF624" i="10"/>
  <c r="AF623" i="10"/>
  <c r="AF622" i="10"/>
  <c r="AF621" i="10"/>
  <c r="AF620" i="10"/>
  <c r="AF619" i="10"/>
  <c r="AF618" i="10"/>
  <c r="AF617" i="10"/>
  <c r="AF616" i="10"/>
  <c r="AF615" i="10"/>
  <c r="AF614" i="10"/>
  <c r="AF613" i="10"/>
  <c r="AF612" i="10"/>
  <c r="AF611" i="10"/>
  <c r="AF610" i="10"/>
  <c r="AF609" i="10"/>
  <c r="AF608" i="10"/>
  <c r="AF607" i="10"/>
  <c r="AF606" i="10"/>
  <c r="AF605" i="10"/>
  <c r="AF604" i="10"/>
  <c r="AF603" i="10"/>
  <c r="AF602" i="10"/>
  <c r="AF601" i="10"/>
  <c r="AF600" i="10"/>
  <c r="AF599" i="10"/>
  <c r="AF598" i="10"/>
  <c r="AF597" i="10"/>
  <c r="AF596" i="10"/>
  <c r="AF595" i="10"/>
  <c r="AF594" i="10"/>
  <c r="AF593" i="10"/>
  <c r="AF592" i="10"/>
  <c r="AF591" i="10"/>
  <c r="AF590" i="10"/>
  <c r="AF589" i="10"/>
  <c r="AF588" i="10"/>
  <c r="AF587" i="10"/>
  <c r="AF586" i="10"/>
  <c r="AF585" i="10"/>
  <c r="AF584" i="10"/>
  <c r="AF583" i="10"/>
  <c r="AF582" i="10"/>
  <c r="AF581" i="10"/>
  <c r="AF580" i="10"/>
  <c r="AF579" i="10"/>
  <c r="AF578" i="10"/>
  <c r="AF577" i="10"/>
  <c r="AF576" i="10"/>
  <c r="AF575" i="10"/>
  <c r="AF574" i="10"/>
  <c r="AF573" i="10"/>
  <c r="AF572" i="10"/>
  <c r="AF571" i="10"/>
  <c r="AF570" i="10"/>
  <c r="AF569" i="10"/>
  <c r="AF568" i="10"/>
  <c r="AF567" i="10"/>
  <c r="AF566" i="10"/>
  <c r="AF565" i="10"/>
  <c r="AF564" i="10"/>
  <c r="AF563" i="10"/>
  <c r="AF562" i="10"/>
  <c r="AF561" i="10"/>
  <c r="AF560" i="10"/>
  <c r="AF559" i="10"/>
  <c r="AF558" i="10"/>
  <c r="AF557" i="10"/>
  <c r="AF556" i="10"/>
  <c r="AF555" i="10"/>
  <c r="AF554" i="10"/>
  <c r="AF553" i="10"/>
  <c r="AF552" i="10"/>
  <c r="AF551" i="10"/>
  <c r="AF550" i="10"/>
  <c r="AF549" i="10"/>
  <c r="AF548" i="10"/>
  <c r="AF547" i="10"/>
  <c r="AF546" i="10"/>
  <c r="AF545" i="10"/>
  <c r="AF544" i="10"/>
  <c r="AF543" i="10"/>
  <c r="AF542" i="10"/>
  <c r="AF541" i="10"/>
  <c r="AF540" i="10"/>
  <c r="AF539" i="10"/>
  <c r="AF538" i="10"/>
  <c r="AF537" i="10"/>
  <c r="AF536" i="10"/>
  <c r="AF535" i="10"/>
  <c r="AF534" i="10"/>
  <c r="AF533" i="10"/>
  <c r="AF532" i="10"/>
  <c r="AF531" i="10"/>
  <c r="AF530" i="10"/>
  <c r="AF529" i="10"/>
  <c r="AF528" i="10"/>
  <c r="AF527" i="10"/>
  <c r="AF526" i="10"/>
  <c r="AF525" i="10"/>
  <c r="AF524" i="10"/>
  <c r="AF523" i="10"/>
  <c r="AF522" i="10"/>
  <c r="AF521" i="10"/>
  <c r="AF520" i="10"/>
  <c r="AF519" i="10"/>
  <c r="AF518" i="10"/>
  <c r="AF517" i="10"/>
  <c r="AF516" i="10"/>
  <c r="AF515" i="10"/>
  <c r="AF514" i="10"/>
  <c r="AF513" i="10"/>
  <c r="AF512" i="10"/>
  <c r="AF511" i="10"/>
  <c r="AF510" i="10"/>
  <c r="AF509" i="10"/>
  <c r="AF508" i="10"/>
  <c r="AF507" i="10"/>
  <c r="AF506" i="10"/>
  <c r="AF505" i="10"/>
  <c r="AF504" i="10"/>
  <c r="AF503" i="10"/>
  <c r="AF502" i="10"/>
  <c r="AF501" i="10"/>
  <c r="AF500" i="10"/>
  <c r="AF499" i="10"/>
  <c r="AF498" i="10"/>
  <c r="AF497" i="10"/>
  <c r="AF496" i="10"/>
  <c r="AF495" i="10"/>
  <c r="AF494" i="10"/>
  <c r="AF493" i="10"/>
  <c r="AF492" i="10"/>
  <c r="AF491" i="10"/>
  <c r="AF490" i="10"/>
  <c r="AF489" i="10"/>
  <c r="AF488" i="10"/>
  <c r="AF487" i="10"/>
  <c r="AF486" i="10"/>
  <c r="AF485" i="10"/>
  <c r="AF484" i="10"/>
  <c r="AF483" i="10"/>
  <c r="AF482" i="10"/>
  <c r="AF481" i="10"/>
  <c r="AF480" i="10"/>
  <c r="AF479" i="10"/>
  <c r="AF478" i="10"/>
  <c r="AF477" i="10"/>
  <c r="AF476" i="10"/>
  <c r="AF475" i="10"/>
  <c r="AF474" i="10"/>
  <c r="AF473" i="10"/>
  <c r="AF472" i="10"/>
  <c r="AF471" i="10"/>
  <c r="AF470" i="10"/>
  <c r="AF469" i="10"/>
  <c r="AF468" i="10"/>
  <c r="AF467" i="10"/>
  <c r="AF466" i="10"/>
  <c r="AF465" i="10"/>
  <c r="AF464" i="10"/>
  <c r="AF463" i="10"/>
  <c r="AF462" i="10"/>
  <c r="AF461" i="10"/>
  <c r="AF460" i="10"/>
  <c r="AF459" i="10"/>
  <c r="AF458" i="10"/>
  <c r="AF457" i="10"/>
  <c r="AF456" i="10"/>
  <c r="AF455" i="10"/>
  <c r="AF454" i="10"/>
  <c r="AF453" i="10"/>
  <c r="AF452" i="10"/>
  <c r="AF451" i="10"/>
  <c r="AF450" i="10"/>
  <c r="AF449" i="10"/>
  <c r="AF448" i="10"/>
  <c r="AF447" i="10"/>
  <c r="AF446" i="10"/>
  <c r="AF445" i="10"/>
  <c r="AF444" i="10"/>
  <c r="AF443" i="10"/>
  <c r="AF442" i="10"/>
  <c r="AF441" i="10"/>
  <c r="AF440" i="10"/>
  <c r="AF439" i="10"/>
  <c r="AF438" i="10"/>
  <c r="AF437" i="10"/>
  <c r="AF436" i="10"/>
  <c r="AF435" i="10"/>
  <c r="AF434" i="10"/>
  <c r="AF433" i="10"/>
  <c r="AF432" i="10"/>
  <c r="AF431" i="10"/>
  <c r="AF430" i="10"/>
  <c r="AF429" i="10"/>
  <c r="AF428" i="10"/>
  <c r="AF427" i="10"/>
  <c r="AF426" i="10"/>
  <c r="AF425" i="10"/>
  <c r="AF424" i="10"/>
  <c r="AF423" i="10"/>
  <c r="AF422" i="10"/>
  <c r="AF421" i="10"/>
  <c r="AF420" i="10"/>
  <c r="AF419" i="10"/>
  <c r="AF418" i="10"/>
  <c r="AF417" i="10"/>
  <c r="AF416" i="10"/>
  <c r="AF415" i="10"/>
  <c r="AF414" i="10"/>
  <c r="AF413" i="10"/>
  <c r="AF412" i="10"/>
  <c r="AF411" i="10"/>
  <c r="AF410" i="10"/>
  <c r="AF409" i="10"/>
  <c r="AF408" i="10"/>
  <c r="AF407" i="10"/>
  <c r="AF406" i="10"/>
  <c r="AF405" i="10"/>
  <c r="AF404" i="10"/>
  <c r="AF403" i="10"/>
  <c r="AF402" i="10"/>
  <c r="AF401" i="10"/>
  <c r="AF400" i="10"/>
  <c r="AF399" i="10"/>
  <c r="AF398" i="10"/>
  <c r="AF397" i="10"/>
  <c r="AF396" i="10"/>
  <c r="AF395" i="10"/>
  <c r="AF394" i="10"/>
  <c r="AF393" i="10"/>
  <c r="AF392" i="10"/>
  <c r="AF391" i="10"/>
  <c r="AF390" i="10"/>
  <c r="AF389" i="10"/>
  <c r="AF388" i="10"/>
  <c r="AF387" i="10"/>
  <c r="AF386" i="10"/>
  <c r="AF385" i="10"/>
  <c r="AF384" i="10"/>
  <c r="AF383" i="10"/>
  <c r="AF382" i="10"/>
  <c r="AF381" i="10"/>
  <c r="AF380" i="10"/>
  <c r="AF379" i="10"/>
  <c r="AF378" i="10"/>
  <c r="AF377" i="10"/>
  <c r="AF376" i="10"/>
  <c r="AF375" i="10"/>
  <c r="AF374" i="10"/>
  <c r="AF373" i="10"/>
  <c r="AF372" i="10"/>
  <c r="AF371" i="10"/>
  <c r="AF370" i="10"/>
  <c r="AF369" i="10"/>
  <c r="AF368" i="10"/>
  <c r="AF367" i="10"/>
  <c r="AF366" i="10"/>
  <c r="AF365" i="10"/>
  <c r="AF364" i="10"/>
  <c r="AF363" i="10"/>
  <c r="AF362" i="10"/>
  <c r="AF361" i="10"/>
  <c r="AF360" i="10"/>
  <c r="AF359" i="10"/>
  <c r="AF358" i="10"/>
  <c r="AF357" i="10"/>
  <c r="AF356" i="10"/>
  <c r="AF355" i="10"/>
  <c r="AF354" i="10"/>
  <c r="AF353" i="10"/>
  <c r="AF352" i="10"/>
  <c r="AF351" i="10"/>
  <c r="AF350" i="10"/>
  <c r="AF349" i="10"/>
  <c r="AF348" i="10"/>
  <c r="AF347" i="10"/>
  <c r="AF346" i="10"/>
  <c r="AF345" i="10"/>
  <c r="AF344" i="10"/>
  <c r="AF343" i="10"/>
  <c r="AF342" i="10"/>
  <c r="AF341" i="10"/>
  <c r="AF340" i="10"/>
  <c r="AF339" i="10"/>
  <c r="AF338" i="10"/>
  <c r="AF337" i="10"/>
  <c r="AF336" i="10"/>
  <c r="AF335" i="10"/>
  <c r="AF334" i="10"/>
  <c r="AF333" i="10"/>
  <c r="AF332" i="10"/>
  <c r="AF331" i="10"/>
  <c r="AF330" i="10"/>
  <c r="AF329" i="10"/>
  <c r="AF328" i="10"/>
  <c r="AF327" i="10"/>
  <c r="AF326" i="10"/>
  <c r="AF325" i="10"/>
  <c r="AF324" i="10"/>
  <c r="AF323" i="10"/>
  <c r="AF322" i="10"/>
  <c r="AF321" i="10"/>
  <c r="AF320" i="10"/>
  <c r="AF319" i="10"/>
  <c r="AF318" i="10"/>
  <c r="AF317" i="10"/>
  <c r="AF316" i="10"/>
  <c r="AF315" i="10"/>
  <c r="AF314" i="10"/>
  <c r="AF313" i="10"/>
  <c r="AF312" i="10"/>
  <c r="AF311" i="10"/>
  <c r="AF310" i="10"/>
  <c r="AF309" i="10"/>
  <c r="AF308" i="10"/>
  <c r="AF307" i="10"/>
  <c r="AF306" i="10"/>
  <c r="AF305" i="10"/>
  <c r="AF304" i="10"/>
  <c r="AF303" i="10"/>
  <c r="AF302" i="10"/>
  <c r="AF301" i="10"/>
  <c r="AF300" i="10"/>
  <c r="AF299" i="10"/>
  <c r="AF298" i="10"/>
  <c r="AF297" i="10"/>
  <c r="AF296" i="10"/>
  <c r="AF295" i="10"/>
  <c r="AF294" i="10"/>
  <c r="AF293" i="10"/>
  <c r="AF292" i="10"/>
  <c r="AF291" i="10"/>
  <c r="AF290" i="10"/>
  <c r="AF289" i="10"/>
  <c r="AF288" i="10"/>
  <c r="AF287" i="10"/>
  <c r="AF286" i="10"/>
  <c r="AF285" i="10"/>
  <c r="AF284" i="10"/>
  <c r="AF283" i="10"/>
  <c r="AF282" i="10"/>
  <c r="AF281" i="10"/>
  <c r="AF280" i="10"/>
  <c r="AF279" i="10"/>
  <c r="AF278" i="10"/>
  <c r="AF277" i="10"/>
  <c r="AF276" i="10"/>
  <c r="AF275" i="10"/>
  <c r="AF274" i="10"/>
  <c r="AF273" i="10"/>
  <c r="AF272" i="10"/>
  <c r="AF271" i="10"/>
  <c r="AF270" i="10"/>
  <c r="AF269" i="10"/>
  <c r="AF268" i="10"/>
  <c r="AF267" i="10"/>
  <c r="AF266" i="10"/>
  <c r="AF265" i="10"/>
  <c r="AF264" i="10"/>
  <c r="AF263" i="10"/>
  <c r="AF262" i="10"/>
  <c r="AF261" i="10"/>
  <c r="AF260" i="10"/>
  <c r="AF259" i="10"/>
  <c r="AF258" i="10"/>
  <c r="AF257" i="10"/>
  <c r="AF256" i="10"/>
  <c r="AF255" i="10"/>
  <c r="AF254" i="10"/>
  <c r="AF253" i="10"/>
  <c r="AF252" i="10"/>
  <c r="AF251" i="10"/>
  <c r="AF250" i="10"/>
  <c r="AF249" i="10"/>
  <c r="AF248" i="10"/>
  <c r="AF247" i="10"/>
  <c r="AF246" i="10"/>
  <c r="AF245" i="10"/>
  <c r="AF244" i="10"/>
  <c r="AF243" i="10"/>
  <c r="AF242" i="10"/>
  <c r="AF241" i="10"/>
  <c r="AF240" i="10"/>
  <c r="AF239" i="10"/>
  <c r="AF238" i="10"/>
  <c r="AF237" i="10"/>
  <c r="AF236" i="10"/>
  <c r="AF235" i="10"/>
  <c r="AF234" i="10"/>
  <c r="AF233" i="10"/>
  <c r="AF232" i="10"/>
  <c r="AF231" i="10"/>
  <c r="AF230" i="10"/>
  <c r="AF229" i="10"/>
  <c r="AF228" i="10"/>
  <c r="AF227" i="10"/>
  <c r="AF226" i="10"/>
  <c r="AF225" i="10"/>
  <c r="AF224" i="10"/>
  <c r="AF223" i="10"/>
  <c r="AF222" i="10"/>
  <c r="AF221" i="10"/>
  <c r="AF220" i="10"/>
  <c r="AF219" i="10"/>
  <c r="AF218" i="10"/>
  <c r="AF217" i="10"/>
  <c r="AF216" i="10"/>
  <c r="AF215" i="10"/>
  <c r="AF214" i="10"/>
  <c r="AF213" i="10"/>
  <c r="AF212" i="10"/>
  <c r="AF211" i="10"/>
  <c r="AF210" i="10"/>
  <c r="AF209" i="10"/>
  <c r="AF208" i="10"/>
  <c r="AF207" i="10"/>
  <c r="AF206" i="10"/>
  <c r="AF205" i="10"/>
  <c r="AF204" i="10"/>
  <c r="AF203" i="10"/>
  <c r="AF202" i="10"/>
  <c r="AF201" i="10"/>
  <c r="AF200" i="10"/>
  <c r="AF199" i="10"/>
  <c r="AF198" i="10"/>
  <c r="AF197" i="10"/>
  <c r="AF196" i="10"/>
  <c r="AF195" i="10"/>
  <c r="AF194" i="10"/>
  <c r="AF193" i="10"/>
  <c r="AF192" i="10"/>
  <c r="AF191" i="10"/>
  <c r="AF190" i="10"/>
  <c r="AF189" i="10"/>
  <c r="AF188" i="10"/>
  <c r="AF187" i="10"/>
  <c r="AF186" i="10"/>
  <c r="AF185" i="10"/>
  <c r="AF184" i="10"/>
  <c r="AF183" i="10"/>
  <c r="AF182" i="10"/>
  <c r="AF181" i="10"/>
  <c r="AF180" i="10"/>
  <c r="AF179" i="10"/>
  <c r="AF178" i="10"/>
  <c r="AF177" i="10"/>
  <c r="AF176" i="10"/>
  <c r="AF175" i="10"/>
  <c r="AF174" i="10"/>
  <c r="AF173" i="10"/>
  <c r="AF172" i="10"/>
  <c r="AF171" i="10"/>
  <c r="AF170" i="10"/>
  <c r="AF169" i="10"/>
  <c r="AF168" i="10"/>
  <c r="AF167" i="10"/>
  <c r="AF166" i="10"/>
  <c r="AF165" i="10"/>
  <c r="AF164" i="10"/>
  <c r="AF163" i="10"/>
  <c r="AF162" i="10"/>
  <c r="AF161" i="10"/>
  <c r="AF160" i="10"/>
  <c r="AF159" i="10"/>
  <c r="AF158" i="10"/>
  <c r="AF157" i="10"/>
  <c r="AF156" i="10"/>
  <c r="AF155" i="10"/>
  <c r="AF154" i="10"/>
  <c r="AF153" i="10"/>
  <c r="AF152" i="10"/>
  <c r="AF151" i="10"/>
  <c r="AF150" i="10"/>
  <c r="AF149" i="10"/>
  <c r="AF148" i="10"/>
  <c r="AF147" i="10"/>
  <c r="AF146" i="10"/>
  <c r="AF145" i="10"/>
  <c r="AF144" i="10"/>
  <c r="AF143" i="10"/>
  <c r="AF142" i="10"/>
  <c r="AF141" i="10"/>
  <c r="AF140" i="10"/>
  <c r="AF139" i="10"/>
  <c r="AF138" i="10"/>
  <c r="AF137" i="10"/>
  <c r="AF136" i="10"/>
  <c r="AF135" i="10"/>
  <c r="AF134" i="10"/>
  <c r="AF133" i="10"/>
  <c r="AF132" i="10"/>
  <c r="AF131" i="10"/>
  <c r="AF130" i="10"/>
  <c r="AF129" i="10"/>
  <c r="AF128" i="10"/>
  <c r="AF127" i="10"/>
  <c r="AF126" i="10"/>
  <c r="AF125" i="10"/>
  <c r="AF124" i="10"/>
  <c r="AF123" i="10"/>
  <c r="AF122" i="10"/>
  <c r="AF121" i="10"/>
  <c r="AF120" i="10"/>
  <c r="AF119" i="10"/>
  <c r="AF118" i="10"/>
  <c r="AF117" i="10"/>
  <c r="AF116" i="10"/>
  <c r="AF115" i="10"/>
  <c r="AF114" i="10"/>
  <c r="AF113" i="10"/>
  <c r="AF112" i="10"/>
  <c r="AF111" i="10"/>
  <c r="AF110" i="10"/>
  <c r="AF109" i="10"/>
  <c r="AF108" i="10"/>
  <c r="AF107" i="10"/>
  <c r="AF106" i="10"/>
  <c r="AF105" i="10"/>
  <c r="AF104" i="10"/>
  <c r="AF103" i="10"/>
  <c r="AF102" i="10"/>
  <c r="AF101" i="10"/>
  <c r="AF100" i="10"/>
  <c r="AF99" i="10"/>
  <c r="AF98" i="10"/>
  <c r="AF97" i="10"/>
  <c r="AF96" i="10"/>
  <c r="AF95" i="10"/>
  <c r="AF94" i="10"/>
  <c r="AF93" i="10"/>
  <c r="AF92" i="10"/>
  <c r="AF91" i="10"/>
  <c r="AF90" i="10"/>
  <c r="AF89" i="10"/>
  <c r="AF88" i="10"/>
  <c r="AF87" i="10"/>
  <c r="AF86" i="10"/>
  <c r="AF85" i="10"/>
  <c r="AF84" i="10"/>
  <c r="AF83" i="10"/>
  <c r="AF82" i="10"/>
  <c r="AF81" i="10"/>
  <c r="AF80" i="10"/>
  <c r="AF79" i="10"/>
  <c r="AF78" i="10"/>
  <c r="AF77" i="10"/>
  <c r="AF76" i="10"/>
  <c r="AF75" i="10"/>
  <c r="AF74" i="10"/>
  <c r="AF73" i="10"/>
  <c r="AE2304" i="10"/>
  <c r="AE2303" i="10"/>
  <c r="AE2302" i="10"/>
  <c r="AE2301" i="10"/>
  <c r="AE2300" i="10"/>
  <c r="AE2299" i="10"/>
  <c r="AE2298" i="10"/>
  <c r="AE2297" i="10"/>
  <c r="AE2296" i="10"/>
  <c r="AE2295" i="10"/>
  <c r="AE2294" i="10"/>
  <c r="AE2293" i="10"/>
  <c r="AE2292" i="10"/>
  <c r="AE2291" i="10"/>
  <c r="AE2290" i="10"/>
  <c r="AE2289" i="10"/>
  <c r="AE2288" i="10"/>
  <c r="AE2287" i="10"/>
  <c r="AE2286" i="10"/>
  <c r="AE2285" i="10"/>
  <c r="AE2284" i="10"/>
  <c r="AE2283" i="10"/>
  <c r="AE2282" i="10"/>
  <c r="AE2281" i="10"/>
  <c r="AE2280" i="10"/>
  <c r="AE2279" i="10"/>
  <c r="AE2278" i="10"/>
  <c r="AE2277" i="10"/>
  <c r="AE2276" i="10"/>
  <c r="AE2275" i="10"/>
  <c r="AE2274" i="10"/>
  <c r="AE2273" i="10"/>
  <c r="AE2272" i="10"/>
  <c r="AE2271" i="10"/>
  <c r="AE2270" i="10"/>
  <c r="AE2269" i="10"/>
  <c r="AE2268" i="10"/>
  <c r="AE2267" i="10"/>
  <c r="AE2266" i="10"/>
  <c r="AE2265" i="10"/>
  <c r="AE2264" i="10"/>
  <c r="AE2263" i="10"/>
  <c r="AE2262" i="10"/>
  <c r="AE2261" i="10"/>
  <c r="AE2260" i="10"/>
  <c r="AE2259" i="10"/>
  <c r="AE2258" i="10"/>
  <c r="AE2257" i="10"/>
  <c r="AE2256" i="10"/>
  <c r="AE2255" i="10"/>
  <c r="AE2254" i="10"/>
  <c r="AE2253" i="10"/>
  <c r="AE2252" i="10"/>
  <c r="AE2251" i="10"/>
  <c r="AE2250" i="10"/>
  <c r="AE2249" i="10"/>
  <c r="AE2248" i="10"/>
  <c r="AE2247" i="10"/>
  <c r="AE2246" i="10"/>
  <c r="AE2245" i="10"/>
  <c r="AE2244" i="10"/>
  <c r="AE2243" i="10"/>
  <c r="AE2242" i="10"/>
  <c r="AE2241" i="10"/>
  <c r="AE2240" i="10"/>
  <c r="AE2239" i="10"/>
  <c r="AE2238" i="10"/>
  <c r="AE2237" i="10"/>
  <c r="AE2236" i="10"/>
  <c r="AE2235" i="10"/>
  <c r="AE2234" i="10"/>
  <c r="AE2233" i="10"/>
  <c r="AE2232" i="10"/>
  <c r="AE2231" i="10"/>
  <c r="AE2230" i="10"/>
  <c r="AE2229" i="10"/>
  <c r="AE2228" i="10"/>
  <c r="AE2227" i="10"/>
  <c r="AE2226" i="10"/>
  <c r="AE2225" i="10"/>
  <c r="AE2224" i="10"/>
  <c r="AE2223" i="10"/>
  <c r="AE2222" i="10"/>
  <c r="AE2221" i="10"/>
  <c r="AE2220" i="10"/>
  <c r="AE2219" i="10"/>
  <c r="AE2218" i="10"/>
  <c r="AE2217" i="10"/>
  <c r="AE2216" i="10"/>
  <c r="AE2215" i="10"/>
  <c r="AE2214" i="10"/>
  <c r="AE2213" i="10"/>
  <c r="AE2212" i="10"/>
  <c r="AE2211" i="10"/>
  <c r="AE2210" i="10"/>
  <c r="AE2209" i="10"/>
  <c r="AE2208" i="10"/>
  <c r="AE2207" i="10"/>
  <c r="AE2206" i="10"/>
  <c r="AE2205" i="10"/>
  <c r="AE2204" i="10"/>
  <c r="AE2203" i="10"/>
  <c r="AE2202" i="10"/>
  <c r="AE2201" i="10"/>
  <c r="AE2200" i="10"/>
  <c r="AE2199" i="10"/>
  <c r="AE2198" i="10"/>
  <c r="AE2197" i="10"/>
  <c r="AE2196" i="10"/>
  <c r="AE2195" i="10"/>
  <c r="AE2194" i="10"/>
  <c r="AE2193" i="10"/>
  <c r="AE2192" i="10"/>
  <c r="AE2191" i="10"/>
  <c r="AE2190" i="10"/>
  <c r="AE2189" i="10"/>
  <c r="AE2188" i="10"/>
  <c r="AE2187" i="10"/>
  <c r="AE2186" i="10"/>
  <c r="AE2185" i="10"/>
  <c r="AE2184" i="10"/>
  <c r="AE2183" i="10"/>
  <c r="AE2182" i="10"/>
  <c r="AE2181" i="10"/>
  <c r="AE2180" i="10"/>
  <c r="AE2179" i="10"/>
  <c r="AE2178" i="10"/>
  <c r="AE2177" i="10"/>
  <c r="AE2176" i="10"/>
  <c r="AE2175" i="10"/>
  <c r="AE2174" i="10"/>
  <c r="AE2173" i="10"/>
  <c r="AE2172" i="10"/>
  <c r="AE2171" i="10"/>
  <c r="AE2170" i="10"/>
  <c r="AE2169" i="10"/>
  <c r="AE2168" i="10"/>
  <c r="AE2167" i="10"/>
  <c r="AE2166" i="10"/>
  <c r="AE2165" i="10"/>
  <c r="AE2164" i="10"/>
  <c r="AE2163" i="10"/>
  <c r="AE2162" i="10"/>
  <c r="AE2161" i="10"/>
  <c r="AE2160" i="10"/>
  <c r="AE2159" i="10"/>
  <c r="AE2158" i="10"/>
  <c r="AE2157" i="10"/>
  <c r="AE2156" i="10"/>
  <c r="AE2155" i="10"/>
  <c r="AE2154" i="10"/>
  <c r="AE2153" i="10"/>
  <c r="AE2152" i="10"/>
  <c r="AE2151" i="10"/>
  <c r="AE2150" i="10"/>
  <c r="AE2149" i="10"/>
  <c r="AE2148" i="10"/>
  <c r="AE2147" i="10"/>
  <c r="AE2146" i="10"/>
  <c r="AE2145" i="10"/>
  <c r="AE2144" i="10"/>
  <c r="AE2143" i="10"/>
  <c r="AE2142" i="10"/>
  <c r="AE2141" i="10"/>
  <c r="AE2140" i="10"/>
  <c r="AE2139" i="10"/>
  <c r="AE2138" i="10"/>
  <c r="AE2137" i="10"/>
  <c r="AE2136" i="10"/>
  <c r="AE2135" i="10"/>
  <c r="AE2134" i="10"/>
  <c r="AE2133" i="10"/>
  <c r="AE2132" i="10"/>
  <c r="AE2131" i="10"/>
  <c r="AE2130" i="10"/>
  <c r="AE2129" i="10"/>
  <c r="AE2128" i="10"/>
  <c r="AE2127" i="10"/>
  <c r="AE2126" i="10"/>
  <c r="AE2125" i="10"/>
  <c r="AE2124" i="10"/>
  <c r="AE2123" i="10"/>
  <c r="AE2122" i="10"/>
  <c r="AE2121" i="10"/>
  <c r="AE2120" i="10"/>
  <c r="AE2119" i="10"/>
  <c r="AE2118" i="10"/>
  <c r="AE2117" i="10"/>
  <c r="AE2116" i="10"/>
  <c r="AE2115" i="10"/>
  <c r="AE2114" i="10"/>
  <c r="AE2113" i="10"/>
  <c r="AE2112" i="10"/>
  <c r="AE2111" i="10"/>
  <c r="AE2110" i="10"/>
  <c r="AE2109" i="10"/>
  <c r="AE2108" i="10"/>
  <c r="AE2107" i="10"/>
  <c r="AE2106" i="10"/>
  <c r="AE2105" i="10"/>
  <c r="AE2104" i="10"/>
  <c r="AE2103" i="10"/>
  <c r="AE2102" i="10"/>
  <c r="AE2101" i="10"/>
  <c r="AE2100" i="10"/>
  <c r="AE2099" i="10"/>
  <c r="AE2098" i="10"/>
  <c r="AE2097" i="10"/>
  <c r="AE2096" i="10"/>
  <c r="AE2095" i="10"/>
  <c r="AE2094" i="10"/>
  <c r="AE2093" i="10"/>
  <c r="AE2092" i="10"/>
  <c r="AE2091" i="10"/>
  <c r="AE2090" i="10"/>
  <c r="AE2089" i="10"/>
  <c r="AE2088" i="10"/>
  <c r="AE2087" i="10"/>
  <c r="AE2086" i="10"/>
  <c r="AE2085" i="10"/>
  <c r="AE2084" i="10"/>
  <c r="AE2083" i="10"/>
  <c r="AE2082" i="10"/>
  <c r="AE2081" i="10"/>
  <c r="AE2080" i="10"/>
  <c r="AE2079" i="10"/>
  <c r="AE2078" i="10"/>
  <c r="AE2077" i="10"/>
  <c r="AE2076" i="10"/>
  <c r="AE2075" i="10"/>
  <c r="AE2074" i="10"/>
  <c r="AE2073" i="10"/>
  <c r="AE2072" i="10"/>
  <c r="AE2071" i="10"/>
  <c r="AE2070" i="10"/>
  <c r="AE2069" i="10"/>
  <c r="AE2068" i="10"/>
  <c r="AE2067" i="10"/>
  <c r="AE2066" i="10"/>
  <c r="AE2065" i="10"/>
  <c r="AE2064" i="10"/>
  <c r="AE2063" i="10"/>
  <c r="AE2062" i="10"/>
  <c r="AE2061" i="10"/>
  <c r="AE2060" i="10"/>
  <c r="AE2059" i="10"/>
  <c r="AE2058" i="10"/>
  <c r="AE2057" i="10"/>
  <c r="AE2056" i="10"/>
  <c r="AE2055" i="10"/>
  <c r="AE2054" i="10"/>
  <c r="AE2053" i="10"/>
  <c r="AE2052" i="10"/>
  <c r="AE2051" i="10"/>
  <c r="AE2050" i="10"/>
  <c r="AE2049" i="10"/>
  <c r="AE2048" i="10"/>
  <c r="AE2047" i="10"/>
  <c r="AE2046" i="10"/>
  <c r="AE2045" i="10"/>
  <c r="AE2044" i="10"/>
  <c r="AE2043" i="10"/>
  <c r="AE2042" i="10"/>
  <c r="AE2041" i="10"/>
  <c r="AE2040" i="10"/>
  <c r="AE2039" i="10"/>
  <c r="AE2038" i="10"/>
  <c r="AE2037" i="10"/>
  <c r="AE2036" i="10"/>
  <c r="AE2035" i="10"/>
  <c r="AE2034" i="10"/>
  <c r="AE2033" i="10"/>
  <c r="AE2032" i="10"/>
  <c r="AE2031" i="10"/>
  <c r="AE2030" i="10"/>
  <c r="AE2029" i="10"/>
  <c r="AE2028" i="10"/>
  <c r="AE2027" i="10"/>
  <c r="AE2026" i="10"/>
  <c r="AE2025" i="10"/>
  <c r="AE2024" i="10"/>
  <c r="AE2023" i="10"/>
  <c r="AE2022" i="10"/>
  <c r="AE2021" i="10"/>
  <c r="AE2020" i="10"/>
  <c r="AE2019" i="10"/>
  <c r="AE2018" i="10"/>
  <c r="AE2017" i="10"/>
  <c r="AE2016" i="10"/>
  <c r="AE2015" i="10"/>
  <c r="AE2014" i="10"/>
  <c r="AE2013" i="10"/>
  <c r="AE2012" i="10"/>
  <c r="AE2011" i="10"/>
  <c r="AE2010" i="10"/>
  <c r="AE2009" i="10"/>
  <c r="AE2008" i="10"/>
  <c r="AE2007" i="10"/>
  <c r="AE2006" i="10"/>
  <c r="AE2005" i="10"/>
  <c r="AE2004" i="10"/>
  <c r="AE2003" i="10"/>
  <c r="AE2002" i="10"/>
  <c r="AE2001" i="10"/>
  <c r="AE2000" i="10"/>
  <c r="AE1999" i="10"/>
  <c r="AE1998" i="10"/>
  <c r="AE1997" i="10"/>
  <c r="AE1996" i="10"/>
  <c r="AE1995" i="10"/>
  <c r="AE1994" i="10"/>
  <c r="AE1993" i="10"/>
  <c r="AE1992" i="10"/>
  <c r="AE1991" i="10"/>
  <c r="AE1990" i="10"/>
  <c r="AE1989" i="10"/>
  <c r="AE1988" i="10"/>
  <c r="AE1987" i="10"/>
  <c r="AE1986" i="10"/>
  <c r="AE1985" i="10"/>
  <c r="AE1984" i="10"/>
  <c r="AE1983" i="10"/>
  <c r="AE1982" i="10"/>
  <c r="AE1981" i="10"/>
  <c r="AE1980" i="10"/>
  <c r="AE1979" i="10"/>
  <c r="AE1978" i="10"/>
  <c r="AE1977" i="10"/>
  <c r="AE1976" i="10"/>
  <c r="AE1975" i="10"/>
  <c r="AE1974" i="10"/>
  <c r="AE1973" i="10"/>
  <c r="AE1972" i="10"/>
  <c r="AE1971" i="10"/>
  <c r="AE1970" i="10"/>
  <c r="AE1969" i="10"/>
  <c r="AE1968" i="10"/>
  <c r="AE1967" i="10"/>
  <c r="AE1966" i="10"/>
  <c r="AE1965" i="10"/>
  <c r="AE1964" i="10"/>
  <c r="AE1963" i="10"/>
  <c r="AE1962" i="10"/>
  <c r="AE1961" i="10"/>
  <c r="AE1960" i="10"/>
  <c r="AE1959" i="10"/>
  <c r="AE1958" i="10"/>
  <c r="AE1957" i="10"/>
  <c r="AE1956" i="10"/>
  <c r="AE1955" i="10"/>
  <c r="AE1954" i="10"/>
  <c r="AE1953" i="10"/>
  <c r="AE1952" i="10"/>
  <c r="AE1951" i="10"/>
  <c r="AE1950" i="10"/>
  <c r="AE1949" i="10"/>
  <c r="AE1948" i="10"/>
  <c r="AE1947" i="10"/>
  <c r="AE1946" i="10"/>
  <c r="AE1945" i="10"/>
  <c r="AE1944" i="10"/>
  <c r="AE1943" i="10"/>
  <c r="AE1942" i="10"/>
  <c r="AE1941" i="10"/>
  <c r="AE1940" i="10"/>
  <c r="AE1939" i="10"/>
  <c r="AE1938" i="10"/>
  <c r="AE1937" i="10"/>
  <c r="AE1936" i="10"/>
  <c r="AE1935" i="10"/>
  <c r="AE1934" i="10"/>
  <c r="AE1933" i="10"/>
  <c r="AE1932" i="10"/>
  <c r="AE1931" i="10"/>
  <c r="AE1930" i="10"/>
  <c r="AE1929" i="10"/>
  <c r="AE1928" i="10"/>
  <c r="AE1927" i="10"/>
  <c r="AE1926" i="10"/>
  <c r="AE1925" i="10"/>
  <c r="AE1924" i="10"/>
  <c r="AE1923" i="10"/>
  <c r="AE1922" i="10"/>
  <c r="AE1921" i="10"/>
  <c r="AE1920" i="10"/>
  <c r="AE1919" i="10"/>
  <c r="AE1918" i="10"/>
  <c r="AE1917" i="10"/>
  <c r="AE1916" i="10"/>
  <c r="AE1915" i="10"/>
  <c r="AE1914" i="10"/>
  <c r="AE1913" i="10"/>
  <c r="AE1912" i="10"/>
  <c r="AE1911" i="10"/>
  <c r="AE1910" i="10"/>
  <c r="AE1909" i="10"/>
  <c r="AE1908" i="10"/>
  <c r="AE1907" i="10"/>
  <c r="AE1906" i="10"/>
  <c r="AE1905" i="10"/>
  <c r="AE1904" i="10"/>
  <c r="AE1903" i="10"/>
  <c r="AE1902" i="10"/>
  <c r="AE1901" i="10"/>
  <c r="AE1900" i="10"/>
  <c r="AE1899" i="10"/>
  <c r="AE1898" i="10"/>
  <c r="AE1897" i="10"/>
  <c r="AE1896" i="10"/>
  <c r="AE1895" i="10"/>
  <c r="AE1894" i="10"/>
  <c r="AE1893" i="10"/>
  <c r="AE1892" i="10"/>
  <c r="AE1891" i="10"/>
  <c r="AE1890" i="10"/>
  <c r="AE1889" i="10"/>
  <c r="AE1888" i="10"/>
  <c r="AE1887" i="10"/>
  <c r="AE1886" i="10"/>
  <c r="AE1885" i="10"/>
  <c r="AE1884" i="10"/>
  <c r="AE1883" i="10"/>
  <c r="AE1882" i="10"/>
  <c r="AE1881" i="10"/>
  <c r="AE1880" i="10"/>
  <c r="AE1879" i="10"/>
  <c r="AE1878" i="10"/>
  <c r="AE1877" i="10"/>
  <c r="AE1876" i="10"/>
  <c r="AE1875" i="10"/>
  <c r="AE1874" i="10"/>
  <c r="AE1873" i="10"/>
  <c r="AE1872" i="10"/>
  <c r="AE1871" i="10"/>
  <c r="AE1870" i="10"/>
  <c r="AE1869" i="10"/>
  <c r="AE1868" i="10"/>
  <c r="AE1867" i="10"/>
  <c r="AE1866" i="10"/>
  <c r="AE1865" i="10"/>
  <c r="AE1864" i="10"/>
  <c r="AE1863" i="10"/>
  <c r="AE1862" i="10"/>
  <c r="AE1861" i="10"/>
  <c r="AE1860" i="10"/>
  <c r="AE1859" i="10"/>
  <c r="AE1858" i="10"/>
  <c r="AE1857" i="10"/>
  <c r="AE1856" i="10"/>
  <c r="AE1855" i="10"/>
  <c r="AE1854" i="10"/>
  <c r="AE1853" i="10"/>
  <c r="AE1852" i="10"/>
  <c r="AE1851" i="10"/>
  <c r="AE1850" i="10"/>
  <c r="AE1849" i="10"/>
  <c r="AE1848" i="10"/>
  <c r="AE1847" i="10"/>
  <c r="AE1846" i="10"/>
  <c r="AE1845" i="10"/>
  <c r="AE1844" i="10"/>
  <c r="AE1843" i="10"/>
  <c r="AE1842" i="10"/>
  <c r="AE1841" i="10"/>
  <c r="AE1840" i="10"/>
  <c r="AE1839" i="10"/>
  <c r="AE1838" i="10"/>
  <c r="AE1837" i="10"/>
  <c r="AE1836" i="10"/>
  <c r="AE1835" i="10"/>
  <c r="AE1834" i="10"/>
  <c r="AE1833" i="10"/>
  <c r="AE1832" i="10"/>
  <c r="AE1831" i="10"/>
  <c r="AE1830" i="10"/>
  <c r="AE1829" i="10"/>
  <c r="AE1828" i="10"/>
  <c r="AE1827" i="10"/>
  <c r="AE1826" i="10"/>
  <c r="AE1825" i="10"/>
  <c r="AE1824" i="10"/>
  <c r="AE1823" i="10"/>
  <c r="AE1822" i="10"/>
  <c r="AE1821" i="10"/>
  <c r="AE1820" i="10"/>
  <c r="AE1819" i="10"/>
  <c r="AE1818" i="10"/>
  <c r="AE1817" i="10"/>
  <c r="AE1816" i="10"/>
  <c r="AE1815" i="10"/>
  <c r="AE1814" i="10"/>
  <c r="AE1813" i="10"/>
  <c r="AE1812" i="10"/>
  <c r="AE1811" i="10"/>
  <c r="AE1810" i="10"/>
  <c r="AE1809" i="10"/>
  <c r="AE1808" i="10"/>
  <c r="AE1807" i="10"/>
  <c r="AE1806" i="10"/>
  <c r="AE1805" i="10"/>
  <c r="AE1804" i="10"/>
  <c r="AE1803" i="10"/>
  <c r="AE1802" i="10"/>
  <c r="AE1801" i="10"/>
  <c r="AE1800" i="10"/>
  <c r="AE1799" i="10"/>
  <c r="AE1798" i="10"/>
  <c r="AE1797" i="10"/>
  <c r="AE1796" i="10"/>
  <c r="AE1795" i="10"/>
  <c r="AE1794" i="10"/>
  <c r="AE1793" i="10"/>
  <c r="AE1792" i="10"/>
  <c r="AE1791" i="10"/>
  <c r="AE1790" i="10"/>
  <c r="AE1789" i="10"/>
  <c r="AE1788" i="10"/>
  <c r="AE1787" i="10"/>
  <c r="AE1786" i="10"/>
  <c r="AE1785" i="10"/>
  <c r="AE1784" i="10"/>
  <c r="AE1783" i="10"/>
  <c r="AE1782" i="10"/>
  <c r="AE1781" i="10"/>
  <c r="AE1780" i="10"/>
  <c r="AE1779" i="10"/>
  <c r="AE1778" i="10"/>
  <c r="AE1777" i="10"/>
  <c r="AE1776" i="10"/>
  <c r="AE1775" i="10"/>
  <c r="AE1774" i="10"/>
  <c r="AE1773" i="10"/>
  <c r="AE1772" i="10"/>
  <c r="AE1771" i="10"/>
  <c r="AE1770" i="10"/>
  <c r="AE1769" i="10"/>
  <c r="AE1768" i="10"/>
  <c r="AE1767" i="10"/>
  <c r="AE1766" i="10"/>
  <c r="AE1765" i="10"/>
  <c r="AE1764" i="10"/>
  <c r="AE1763" i="10"/>
  <c r="AE1762" i="10"/>
  <c r="AE1761" i="10"/>
  <c r="AE1760" i="10"/>
  <c r="AE1759" i="10"/>
  <c r="AE1758" i="10"/>
  <c r="AE1757" i="10"/>
  <c r="AE1756" i="10"/>
  <c r="AE1755" i="10"/>
  <c r="AE1754" i="10"/>
  <c r="AE1753" i="10"/>
  <c r="AE1752" i="10"/>
  <c r="AE1751" i="10"/>
  <c r="AE1750" i="10"/>
  <c r="AE1749" i="10"/>
  <c r="AE1748" i="10"/>
  <c r="AE1747" i="10"/>
  <c r="AE1746" i="10"/>
  <c r="AE1745" i="10"/>
  <c r="AE1744" i="10"/>
  <c r="AE1743" i="10"/>
  <c r="AE1742" i="10"/>
  <c r="AE1741" i="10"/>
  <c r="AE1740" i="10"/>
  <c r="AE1739" i="10"/>
  <c r="AE1738" i="10"/>
  <c r="AE1737" i="10"/>
  <c r="AE1736" i="10"/>
  <c r="AE1735" i="10"/>
  <c r="AE1734" i="10"/>
  <c r="AE1733" i="10"/>
  <c r="AE1732" i="10"/>
  <c r="AE1731" i="10"/>
  <c r="AE1730" i="10"/>
  <c r="AE1729" i="10"/>
  <c r="AE1728" i="10"/>
  <c r="AE1727" i="10"/>
  <c r="AE1726" i="10"/>
  <c r="AE1725" i="10"/>
  <c r="AE1724" i="10"/>
  <c r="AE1723" i="10"/>
  <c r="AE1722" i="10"/>
  <c r="AE1721" i="10"/>
  <c r="AE1720" i="10"/>
  <c r="AE1719" i="10"/>
  <c r="AE1718" i="10"/>
  <c r="AE1717" i="10"/>
  <c r="AE1716" i="10"/>
  <c r="AE1715" i="10"/>
  <c r="AE1714" i="10"/>
  <c r="AE1713" i="10"/>
  <c r="AE1712" i="10"/>
  <c r="AE1711" i="10"/>
  <c r="AE1710" i="10"/>
  <c r="AE1709" i="10"/>
  <c r="AE1708" i="10"/>
  <c r="AE1707" i="10"/>
  <c r="AE1706" i="10"/>
  <c r="AE1705" i="10"/>
  <c r="AE1704" i="10"/>
  <c r="AE1703" i="10"/>
  <c r="AE1702" i="10"/>
  <c r="AE1701" i="10"/>
  <c r="AE1700" i="10"/>
  <c r="AE1699" i="10"/>
  <c r="AE1698" i="10"/>
  <c r="AE1697" i="10"/>
  <c r="AE1696" i="10"/>
  <c r="AE1695" i="10"/>
  <c r="AE1694" i="10"/>
  <c r="AE1693" i="10"/>
  <c r="AE1692" i="10"/>
  <c r="AE1691" i="10"/>
  <c r="AE1690" i="10"/>
  <c r="AE1689" i="10"/>
  <c r="AE1688" i="10"/>
  <c r="AE1687" i="10"/>
  <c r="AE1686" i="10"/>
  <c r="AE1685" i="10"/>
  <c r="AE1684" i="10"/>
  <c r="AE1683" i="10"/>
  <c r="AE1682" i="10"/>
  <c r="AE1681" i="10"/>
  <c r="AE1680" i="10"/>
  <c r="AE1679" i="10"/>
  <c r="AE1678" i="10"/>
  <c r="AE1677" i="10"/>
  <c r="AE1676" i="10"/>
  <c r="AE1675" i="10"/>
  <c r="AE1674" i="10"/>
  <c r="AE1673" i="10"/>
  <c r="AE1672" i="10"/>
  <c r="AE1671" i="10"/>
  <c r="AE1670" i="10"/>
  <c r="AE1669" i="10"/>
  <c r="AE1668" i="10"/>
  <c r="AE1667" i="10"/>
  <c r="AE1666" i="10"/>
  <c r="AE1665" i="10"/>
  <c r="AE1664" i="10"/>
  <c r="AE1663" i="10"/>
  <c r="AE1662" i="10"/>
  <c r="AE1661" i="10"/>
  <c r="AE1660" i="10"/>
  <c r="AE1659" i="10"/>
  <c r="AE1658" i="10"/>
  <c r="AE1657" i="10"/>
  <c r="AE1656" i="10"/>
  <c r="AE1655" i="10"/>
  <c r="AE1654" i="10"/>
  <c r="AE1653" i="10"/>
  <c r="AE1652" i="10"/>
  <c r="AE1651" i="10"/>
  <c r="AE1650" i="10"/>
  <c r="AE1649" i="10"/>
  <c r="AE1648" i="10"/>
  <c r="AE1647" i="10"/>
  <c r="AE1646" i="10"/>
  <c r="AE1645" i="10"/>
  <c r="AE1644" i="10"/>
  <c r="AE1643" i="10"/>
  <c r="AE1642" i="10"/>
  <c r="AE1641" i="10"/>
  <c r="AE1640" i="10"/>
  <c r="AE1639" i="10"/>
  <c r="AE1638" i="10"/>
  <c r="AE1637" i="10"/>
  <c r="AE1636" i="10"/>
  <c r="AE1635" i="10"/>
  <c r="AE1634" i="10"/>
  <c r="AE1633" i="10"/>
  <c r="AE1632" i="10"/>
  <c r="AE1631" i="10"/>
  <c r="AE1630" i="10"/>
  <c r="AE1629" i="10"/>
  <c r="AE1628" i="10"/>
  <c r="AE1627" i="10"/>
  <c r="AE1626" i="10"/>
  <c r="AE1625" i="10"/>
  <c r="AE1624" i="10"/>
  <c r="AE1623" i="10"/>
  <c r="AE1622" i="10"/>
  <c r="AE1621" i="10"/>
  <c r="AE1620" i="10"/>
  <c r="AE1619" i="10"/>
  <c r="AE1618" i="10"/>
  <c r="AE1617" i="10"/>
  <c r="AE1616" i="10"/>
  <c r="AE1615" i="10"/>
  <c r="AE1614" i="10"/>
  <c r="AE1613" i="10"/>
  <c r="AE1612" i="10"/>
  <c r="AE1611" i="10"/>
  <c r="AE1610" i="10"/>
  <c r="AE1609" i="10"/>
  <c r="AE1608" i="10"/>
  <c r="AE1607" i="10"/>
  <c r="AE1606" i="10"/>
  <c r="AE1605" i="10"/>
  <c r="AE1604" i="10"/>
  <c r="AE1603" i="10"/>
  <c r="AE1602" i="10"/>
  <c r="AE1601" i="10"/>
  <c r="AE1600" i="10"/>
  <c r="AE1599" i="10"/>
  <c r="AE1598" i="10"/>
  <c r="AE1597" i="10"/>
  <c r="AE1596" i="10"/>
  <c r="AE1595" i="10"/>
  <c r="AE1594" i="10"/>
  <c r="AE1593" i="10"/>
  <c r="AE1592" i="10"/>
  <c r="AE1591" i="10"/>
  <c r="AE1590" i="10"/>
  <c r="AE1589" i="10"/>
  <c r="AE1588" i="10"/>
  <c r="AE1587" i="10"/>
  <c r="AE1586" i="10"/>
  <c r="AE1585" i="10"/>
  <c r="AE1584" i="10"/>
  <c r="AE1583" i="10"/>
  <c r="AE1582" i="10"/>
  <c r="AE1581" i="10"/>
  <c r="AE1580" i="10"/>
  <c r="AE1579" i="10"/>
  <c r="AE1578" i="10"/>
  <c r="AE1577" i="10"/>
  <c r="AE1576" i="10"/>
  <c r="AE1575" i="10"/>
  <c r="AE1574" i="10"/>
  <c r="AE1573" i="10"/>
  <c r="AE1572" i="10"/>
  <c r="AE1571" i="10"/>
  <c r="AE1570" i="10"/>
  <c r="AE1569" i="10"/>
  <c r="AE1568" i="10"/>
  <c r="AE1567" i="10"/>
  <c r="AE1566" i="10"/>
  <c r="AE1565" i="10"/>
  <c r="AE1564" i="10"/>
  <c r="AE1563" i="10"/>
  <c r="AE1562" i="10"/>
  <c r="AE1561" i="10"/>
  <c r="AE1560" i="10"/>
  <c r="AE1559" i="10"/>
  <c r="AE1558" i="10"/>
  <c r="AE1557" i="10"/>
  <c r="AE1556" i="10"/>
  <c r="AE1555" i="10"/>
  <c r="AE1554" i="10"/>
  <c r="AE1553" i="10"/>
  <c r="AE1552" i="10"/>
  <c r="AE1551" i="10"/>
  <c r="AE1550" i="10"/>
  <c r="AE1549" i="10"/>
  <c r="AE1548" i="10"/>
  <c r="AE1547" i="10"/>
  <c r="AE1546" i="10"/>
  <c r="AE1545" i="10"/>
  <c r="AE1544" i="10"/>
  <c r="AE1543" i="10"/>
  <c r="AE1542" i="10"/>
  <c r="AE1541" i="10"/>
  <c r="AE1540" i="10"/>
  <c r="AE1539" i="10"/>
  <c r="AE1538" i="10"/>
  <c r="AE1537" i="10"/>
  <c r="AE1536" i="10"/>
  <c r="AE1535" i="10"/>
  <c r="AE1534" i="10"/>
  <c r="AE1533" i="10"/>
  <c r="AE1532" i="10"/>
  <c r="AE1531" i="10"/>
  <c r="AE1530" i="10"/>
  <c r="AE1529" i="10"/>
  <c r="AE1528" i="10"/>
  <c r="AE1527" i="10"/>
  <c r="AE1526" i="10"/>
  <c r="AE1525" i="10"/>
  <c r="AE1524" i="10"/>
  <c r="AE1523" i="10"/>
  <c r="AE1522" i="10"/>
  <c r="AE1521" i="10"/>
  <c r="AE1520" i="10"/>
  <c r="AE1519" i="10"/>
  <c r="AE1518" i="10"/>
  <c r="AE1517" i="10"/>
  <c r="AE1516" i="10"/>
  <c r="AE1515" i="10"/>
  <c r="AE1514" i="10"/>
  <c r="AE1513" i="10"/>
  <c r="AE1512" i="10"/>
  <c r="AE1511" i="10"/>
  <c r="AE1510" i="10"/>
  <c r="AE1509" i="10"/>
  <c r="AE1508" i="10"/>
  <c r="AE1507" i="10"/>
  <c r="AE1506" i="10"/>
  <c r="AE1505" i="10"/>
  <c r="AE1504" i="10"/>
  <c r="AE1503" i="10"/>
  <c r="AE1502" i="10"/>
  <c r="AE1501" i="10"/>
  <c r="AE1500" i="10"/>
  <c r="AE1499" i="10"/>
  <c r="AE1498" i="10"/>
  <c r="AE1497" i="10"/>
  <c r="AE1496" i="10"/>
  <c r="AE1495" i="10"/>
  <c r="AE1494" i="10"/>
  <c r="AE1493" i="10"/>
  <c r="AE1492" i="10"/>
  <c r="AE1491" i="10"/>
  <c r="AE1490" i="10"/>
  <c r="AE1489" i="10"/>
  <c r="AE1488" i="10"/>
  <c r="AE1487" i="10"/>
  <c r="AE1486" i="10"/>
  <c r="AE1485" i="10"/>
  <c r="AE1484" i="10"/>
  <c r="AE1483" i="10"/>
  <c r="AE1482" i="10"/>
  <c r="AE1481" i="10"/>
  <c r="AE1480" i="10"/>
  <c r="AE1479" i="10"/>
  <c r="AE1478" i="10"/>
  <c r="AE1477" i="10"/>
  <c r="AE1476" i="10"/>
  <c r="AE1475" i="10"/>
  <c r="AE1474" i="10"/>
  <c r="AE1473" i="10"/>
  <c r="AE1472" i="10"/>
  <c r="AE1471" i="10"/>
  <c r="AE1470" i="10"/>
  <c r="AE1469" i="10"/>
  <c r="AE1468" i="10"/>
  <c r="AE1467" i="10"/>
  <c r="AE1466" i="10"/>
  <c r="AE1465" i="10"/>
  <c r="AE1464" i="10"/>
  <c r="AE1463" i="10"/>
  <c r="AE1462" i="10"/>
  <c r="AE1461" i="10"/>
  <c r="AE1460" i="10"/>
  <c r="AE1459" i="10"/>
  <c r="AE1458" i="10"/>
  <c r="AE1457" i="10"/>
  <c r="AE1456" i="10"/>
  <c r="AE1455" i="10"/>
  <c r="AE1454" i="10"/>
  <c r="AE1453" i="10"/>
  <c r="AE1452" i="10"/>
  <c r="AE1451" i="10"/>
  <c r="AE1450" i="10"/>
  <c r="AE1449" i="10"/>
  <c r="AE1448" i="10"/>
  <c r="AE1447" i="10"/>
  <c r="AE1446" i="10"/>
  <c r="AE1445" i="10"/>
  <c r="AE1444" i="10"/>
  <c r="AE1443" i="10"/>
  <c r="AE1442" i="10"/>
  <c r="AE1441" i="10"/>
  <c r="AE1440" i="10"/>
  <c r="AE1439" i="10"/>
  <c r="AE1438" i="10"/>
  <c r="AE1437" i="10"/>
  <c r="AE1436" i="10"/>
  <c r="AE1435" i="10"/>
  <c r="AE1434" i="10"/>
  <c r="AE1433" i="10"/>
  <c r="AE1432" i="10"/>
  <c r="AE1431" i="10"/>
  <c r="AE1430" i="10"/>
  <c r="AE1429" i="10"/>
  <c r="AE1428" i="10"/>
  <c r="AE1427" i="10"/>
  <c r="AE1426" i="10"/>
  <c r="AE1425" i="10"/>
  <c r="AE1424" i="10"/>
  <c r="AE1423" i="10"/>
  <c r="AE1422" i="10"/>
  <c r="AE1421" i="10"/>
  <c r="AE1420" i="10"/>
  <c r="AE1419" i="10"/>
  <c r="AE1418" i="10"/>
  <c r="AE1417" i="10"/>
  <c r="AE1416" i="10"/>
  <c r="AE1415" i="10"/>
  <c r="AE1414" i="10"/>
  <c r="AE1413" i="10"/>
  <c r="AE1412" i="10"/>
  <c r="AE1411" i="10"/>
  <c r="AE1410" i="10"/>
  <c r="AE1409" i="10"/>
  <c r="AE1408" i="10"/>
  <c r="AE1407" i="10"/>
  <c r="AE1406" i="10"/>
  <c r="AE1405" i="10"/>
  <c r="AE1404" i="10"/>
  <c r="AE1403" i="10"/>
  <c r="AE1402" i="10"/>
  <c r="AE1401" i="10"/>
  <c r="AE1400" i="10"/>
  <c r="AE1399" i="10"/>
  <c r="AE1398" i="10"/>
  <c r="AE1397" i="10"/>
  <c r="AE1396" i="10"/>
  <c r="AE1395" i="10"/>
  <c r="AE1394" i="10"/>
  <c r="AE1393" i="10"/>
  <c r="AE1392" i="10"/>
  <c r="AE1391" i="10"/>
  <c r="AE1390" i="10"/>
  <c r="AE1389" i="10"/>
  <c r="AE1388" i="10"/>
  <c r="AE1387" i="10"/>
  <c r="AE1386" i="10"/>
  <c r="AE1385" i="10"/>
  <c r="AE1384" i="10"/>
  <c r="AE1383" i="10"/>
  <c r="AE1382" i="10"/>
  <c r="AE1381" i="10"/>
  <c r="AE1380" i="10"/>
  <c r="AE1379" i="10"/>
  <c r="AE1378" i="10"/>
  <c r="AE1377" i="10"/>
  <c r="AE1376" i="10"/>
  <c r="AE1375" i="10"/>
  <c r="AE1374" i="10"/>
  <c r="AE1373" i="10"/>
  <c r="AE1372" i="10"/>
  <c r="AE1371" i="10"/>
  <c r="AE1370" i="10"/>
  <c r="AE1369" i="10"/>
  <c r="AE1368" i="10"/>
  <c r="AE1367" i="10"/>
  <c r="AE1366" i="10"/>
  <c r="AE1365" i="10"/>
  <c r="AE1364" i="10"/>
  <c r="AE1363" i="10"/>
  <c r="AE1362" i="10"/>
  <c r="AE1361" i="10"/>
  <c r="AE1360" i="10"/>
  <c r="AE1359" i="10"/>
  <c r="AE1358" i="10"/>
  <c r="AE1357" i="10"/>
  <c r="AE1356" i="10"/>
  <c r="AE1355" i="10"/>
  <c r="AE1354" i="10"/>
  <c r="AE1353" i="10"/>
  <c r="AE1352" i="10"/>
  <c r="AE1351" i="10"/>
  <c r="AE1350" i="10"/>
  <c r="AE1349" i="10"/>
  <c r="AE1348" i="10"/>
  <c r="AE1347" i="10"/>
  <c r="AE1346" i="10"/>
  <c r="AE1345" i="10"/>
  <c r="AE1344" i="10"/>
  <c r="AE1343" i="10"/>
  <c r="AE1342" i="10"/>
  <c r="AE1341" i="10"/>
  <c r="AE1340" i="10"/>
  <c r="AE1339" i="10"/>
  <c r="AE1338" i="10"/>
  <c r="AE1337" i="10"/>
  <c r="AE1336" i="10"/>
  <c r="AE1335" i="10"/>
  <c r="AE1334" i="10"/>
  <c r="AE1333" i="10"/>
  <c r="AE1332" i="10"/>
  <c r="AE1331" i="10"/>
  <c r="AE1330" i="10"/>
  <c r="AE1329" i="10"/>
  <c r="AE1328" i="10"/>
  <c r="AE1327" i="10"/>
  <c r="AE1326" i="10"/>
  <c r="AE1325" i="10"/>
  <c r="AE1324" i="10"/>
  <c r="AE1323" i="10"/>
  <c r="AE1322" i="10"/>
  <c r="AE1321" i="10"/>
  <c r="AE1320" i="10"/>
  <c r="AE1319" i="10"/>
  <c r="AE1318" i="10"/>
  <c r="AE1317" i="10"/>
  <c r="AE1316" i="10"/>
  <c r="AE1315" i="10"/>
  <c r="AE1314" i="10"/>
  <c r="AE1313" i="10"/>
  <c r="AE1312" i="10"/>
  <c r="AE1311" i="10"/>
  <c r="AE1310" i="10"/>
  <c r="AE1309" i="10"/>
  <c r="AE1308" i="10"/>
  <c r="AE1307" i="10"/>
  <c r="AE1306" i="10"/>
  <c r="AE1305" i="10"/>
  <c r="AE1304" i="10"/>
  <c r="AE1303" i="10"/>
  <c r="AE1302" i="10"/>
  <c r="AE1301" i="10"/>
  <c r="AE1300" i="10"/>
  <c r="AE1299" i="10"/>
  <c r="AE1298" i="10"/>
  <c r="AE1297" i="10"/>
  <c r="AE1296" i="10"/>
  <c r="AE1295" i="10"/>
  <c r="AE1294" i="10"/>
  <c r="AE1293" i="10"/>
  <c r="AE1292" i="10"/>
  <c r="AE1291" i="10"/>
  <c r="AE1290" i="10"/>
  <c r="AE1289" i="10"/>
  <c r="AE1288" i="10"/>
  <c r="AE1287" i="10"/>
  <c r="AE1286" i="10"/>
  <c r="AE1285" i="10"/>
  <c r="AE1284" i="10"/>
  <c r="AE1283" i="10"/>
  <c r="AE1282" i="10"/>
  <c r="AE1281" i="10"/>
  <c r="AE1280" i="10"/>
  <c r="AE1279" i="10"/>
  <c r="AE1278" i="10"/>
  <c r="AE1277" i="10"/>
  <c r="AE1276" i="10"/>
  <c r="AE1275" i="10"/>
  <c r="AE1274" i="10"/>
  <c r="AE1273" i="10"/>
  <c r="AE1272" i="10"/>
  <c r="AE1271" i="10"/>
  <c r="AE1270" i="10"/>
  <c r="AE1269" i="10"/>
  <c r="AE1268" i="10"/>
  <c r="AE1267" i="10"/>
  <c r="AE1266" i="10"/>
  <c r="AE1265" i="10"/>
  <c r="AE1264" i="10"/>
  <c r="AE1263" i="10"/>
  <c r="AE1262" i="10"/>
  <c r="AE1261" i="10"/>
  <c r="AE1260" i="10"/>
  <c r="AE1259" i="10"/>
  <c r="AE1258" i="10"/>
  <c r="AE1257" i="10"/>
  <c r="AE1256" i="10"/>
  <c r="AE1255" i="10"/>
  <c r="AE1254" i="10"/>
  <c r="AE1253" i="10"/>
  <c r="AE1252" i="10"/>
  <c r="AE1251" i="10"/>
  <c r="AE1250" i="10"/>
  <c r="AE1249" i="10"/>
  <c r="AE1248" i="10"/>
  <c r="AE1247" i="10"/>
  <c r="AE1246" i="10"/>
  <c r="AE1245" i="10"/>
  <c r="AE1244" i="10"/>
  <c r="AE1243" i="10"/>
  <c r="AE1242" i="10"/>
  <c r="AE1241" i="10"/>
  <c r="AE1240" i="10"/>
  <c r="AE1239" i="10"/>
  <c r="AE1238" i="10"/>
  <c r="AE1237" i="10"/>
  <c r="AE1236" i="10"/>
  <c r="AE1235" i="10"/>
  <c r="AE1234" i="10"/>
  <c r="AE1233" i="10"/>
  <c r="AE1232" i="10"/>
  <c r="AE1231" i="10"/>
  <c r="AE1230" i="10"/>
  <c r="AE1229" i="10"/>
  <c r="AE1228" i="10"/>
  <c r="AE1227" i="10"/>
  <c r="AE1226" i="10"/>
  <c r="AE1225" i="10"/>
  <c r="AE1224" i="10"/>
  <c r="AE1223" i="10"/>
  <c r="AE1222" i="10"/>
  <c r="AE1221" i="10"/>
  <c r="AE1220" i="10"/>
  <c r="AE1219" i="10"/>
  <c r="AE1218" i="10"/>
  <c r="AE1217" i="10"/>
  <c r="AE1216" i="10"/>
  <c r="AE1215" i="10"/>
  <c r="AE1214" i="10"/>
  <c r="AE1213" i="10"/>
  <c r="AE1212" i="10"/>
  <c r="AE1211" i="10"/>
  <c r="AE1210" i="10"/>
  <c r="AE1209" i="10"/>
  <c r="AE1208" i="10"/>
  <c r="AE1207" i="10"/>
  <c r="AE1206" i="10"/>
  <c r="AE1205" i="10"/>
  <c r="AE1204" i="10"/>
  <c r="AE1203" i="10"/>
  <c r="AE1202" i="10"/>
  <c r="AE1201" i="10"/>
  <c r="AE1200" i="10"/>
  <c r="AE1199" i="10"/>
  <c r="AE1198" i="10"/>
  <c r="AE1197" i="10"/>
  <c r="AE1196" i="10"/>
  <c r="AE1195" i="10"/>
  <c r="AE1194" i="10"/>
  <c r="AE1193" i="10"/>
  <c r="AE1192" i="10"/>
  <c r="AE1191" i="10"/>
  <c r="AE1190" i="10"/>
  <c r="AE1189" i="10"/>
  <c r="AE1188" i="10"/>
  <c r="AE1187" i="10"/>
  <c r="AE1186" i="10"/>
  <c r="AE1185" i="10"/>
  <c r="AE1184" i="10"/>
  <c r="AE1183" i="10"/>
  <c r="AE1182" i="10"/>
  <c r="AE1181" i="10"/>
  <c r="AE1180" i="10"/>
  <c r="AE1179" i="10"/>
  <c r="AE1178" i="10"/>
  <c r="AE1177" i="10"/>
  <c r="AE1176" i="10"/>
  <c r="AE1175" i="10"/>
  <c r="AE1174" i="10"/>
  <c r="AE1173" i="10"/>
  <c r="AE1172" i="10"/>
  <c r="AE1171" i="10"/>
  <c r="AE1170" i="10"/>
  <c r="AE1169" i="10"/>
  <c r="AE1168" i="10"/>
  <c r="AE1167" i="10"/>
  <c r="AE1166" i="10"/>
  <c r="AE1165" i="10"/>
  <c r="AE1164" i="10"/>
  <c r="AE1163" i="10"/>
  <c r="AE1162" i="10"/>
  <c r="AE1161" i="10"/>
  <c r="AE1160" i="10"/>
  <c r="AE1159" i="10"/>
  <c r="AE1158" i="10"/>
  <c r="AE1157" i="10"/>
  <c r="AE1156" i="10"/>
  <c r="AE1155" i="10"/>
  <c r="AE1154" i="10"/>
  <c r="AE1153" i="10"/>
  <c r="AE1152" i="10"/>
  <c r="AE1151" i="10"/>
  <c r="AE1150" i="10"/>
  <c r="AE1149" i="10"/>
  <c r="AE1148" i="10"/>
  <c r="AE1147" i="10"/>
  <c r="AE1146" i="10"/>
  <c r="AE1145" i="10"/>
  <c r="AE1144" i="10"/>
  <c r="AE1143" i="10"/>
  <c r="AE1142" i="10"/>
  <c r="AE1141" i="10"/>
  <c r="AE1140" i="10"/>
  <c r="AE1139" i="10"/>
  <c r="AE1138" i="10"/>
  <c r="AE1137" i="10"/>
  <c r="AE1136" i="10"/>
  <c r="AE1135" i="10"/>
  <c r="AE1134" i="10"/>
  <c r="AE1133" i="10"/>
  <c r="AE1132" i="10"/>
  <c r="AE1131" i="10"/>
  <c r="AE1130" i="10"/>
  <c r="AE1129" i="10"/>
  <c r="AE1128" i="10"/>
  <c r="AE1127" i="10"/>
  <c r="AE1126" i="10"/>
  <c r="AE1125" i="10"/>
  <c r="AE1124" i="10"/>
  <c r="AE1123" i="10"/>
  <c r="AE1122" i="10"/>
  <c r="AE1121" i="10"/>
  <c r="AE1120" i="10"/>
  <c r="AE1119" i="10"/>
  <c r="AE1118" i="10"/>
  <c r="AE1117" i="10"/>
  <c r="AE1116" i="10"/>
  <c r="AE1115" i="10"/>
  <c r="AE1114" i="10"/>
  <c r="AE1113" i="10"/>
  <c r="AE1112" i="10"/>
  <c r="AE1111" i="10"/>
  <c r="AE1110" i="10"/>
  <c r="AE1109" i="10"/>
  <c r="AE1108" i="10"/>
  <c r="AE1107" i="10"/>
  <c r="AE1106" i="10"/>
  <c r="AE1105" i="10"/>
  <c r="AE1104" i="10"/>
  <c r="AE1103" i="10"/>
  <c r="AE1102" i="10"/>
  <c r="AE1101" i="10"/>
  <c r="AE1100" i="10"/>
  <c r="AE1099" i="10"/>
  <c r="AE1098" i="10"/>
  <c r="AE1097" i="10"/>
  <c r="AE1096" i="10"/>
  <c r="AE1095" i="10"/>
  <c r="AE1094" i="10"/>
  <c r="AE1093" i="10"/>
  <c r="AE1092" i="10"/>
  <c r="AE1091" i="10"/>
  <c r="AE1090" i="10"/>
  <c r="AE1089" i="10"/>
  <c r="AE1088" i="10"/>
  <c r="AE1087" i="10"/>
  <c r="AE1086" i="10"/>
  <c r="AE1085" i="10"/>
  <c r="AE1084" i="10"/>
  <c r="AE1083" i="10"/>
  <c r="AE1082" i="10"/>
  <c r="AE1081" i="10"/>
  <c r="AE1080" i="10"/>
  <c r="AE1079" i="10"/>
  <c r="AE1078" i="10"/>
  <c r="AE1077" i="10"/>
  <c r="AE1076" i="10"/>
  <c r="AE1075" i="10"/>
  <c r="AE1074" i="10"/>
  <c r="AE1073" i="10"/>
  <c r="AE1072" i="10"/>
  <c r="AE1071" i="10"/>
  <c r="AE1070" i="10"/>
  <c r="AE1069" i="10"/>
  <c r="AE1068" i="10"/>
  <c r="AE1067" i="10"/>
  <c r="AE1066" i="10"/>
  <c r="AE1065" i="10"/>
  <c r="AE1064" i="10"/>
  <c r="AE1063" i="10"/>
  <c r="AE1062" i="10"/>
  <c r="AE1061" i="10"/>
  <c r="AE1060" i="10"/>
  <c r="AE1059" i="10"/>
  <c r="AE1058" i="10"/>
  <c r="AE1057" i="10"/>
  <c r="AE1056" i="10"/>
  <c r="AE1055" i="10"/>
  <c r="AE1054" i="10"/>
  <c r="AE1053" i="10"/>
  <c r="AE1052" i="10"/>
  <c r="AE1051" i="10"/>
  <c r="AE1050" i="10"/>
  <c r="AE1049" i="10"/>
  <c r="AE1048" i="10"/>
  <c r="AE1047" i="10"/>
  <c r="AE1046" i="10"/>
  <c r="AE1045" i="10"/>
  <c r="AE1044" i="10"/>
  <c r="AE1043" i="10"/>
  <c r="AE1042" i="10"/>
  <c r="AE1041" i="10"/>
  <c r="AE1040" i="10"/>
  <c r="AE1039" i="10"/>
  <c r="AE1038" i="10"/>
  <c r="AE1037" i="10"/>
  <c r="AE1036" i="10"/>
  <c r="AE1035" i="10"/>
  <c r="AE1034" i="10"/>
  <c r="AE1033" i="10"/>
  <c r="AE1032" i="10"/>
  <c r="AE1031" i="10"/>
  <c r="AE1030" i="10"/>
  <c r="AE1029" i="10"/>
  <c r="AE1028" i="10"/>
  <c r="AE1027" i="10"/>
  <c r="AE1026" i="10"/>
  <c r="AE1025" i="10"/>
  <c r="AE1024" i="10"/>
  <c r="AE1023" i="10"/>
  <c r="AE1022" i="10"/>
  <c r="AE1021" i="10"/>
  <c r="AE1020" i="10"/>
  <c r="AE1019" i="10"/>
  <c r="AE1018" i="10"/>
  <c r="AE1017" i="10"/>
  <c r="AE1016" i="10"/>
  <c r="AE1015" i="10"/>
  <c r="AE1014" i="10"/>
  <c r="AE1013" i="10"/>
  <c r="AE1012" i="10"/>
  <c r="AE1011" i="10"/>
  <c r="AE1010" i="10"/>
  <c r="AE1009" i="10"/>
  <c r="AE1008" i="10"/>
  <c r="AE1007" i="10"/>
  <c r="AE1006" i="10"/>
  <c r="AE1005" i="10"/>
  <c r="AE1004" i="10"/>
  <c r="AE1003" i="10"/>
  <c r="AE1002" i="10"/>
  <c r="AE1001" i="10"/>
  <c r="AE1000" i="10"/>
  <c r="AE999" i="10"/>
  <c r="AE998" i="10"/>
  <c r="AE997" i="10"/>
  <c r="AE996" i="10"/>
  <c r="AE995" i="10"/>
  <c r="AE994" i="10"/>
  <c r="AE993" i="10"/>
  <c r="AE992" i="10"/>
  <c r="AE991" i="10"/>
  <c r="AE990" i="10"/>
  <c r="AE989" i="10"/>
  <c r="AE988" i="10"/>
  <c r="AE987" i="10"/>
  <c r="AE986" i="10"/>
  <c r="AE985" i="10"/>
  <c r="AE984" i="10"/>
  <c r="AE983" i="10"/>
  <c r="AE982" i="10"/>
  <c r="AE981" i="10"/>
  <c r="AE980" i="10"/>
  <c r="AE979" i="10"/>
  <c r="AE978" i="10"/>
  <c r="AE977" i="10"/>
  <c r="AE976" i="10"/>
  <c r="AE975" i="10"/>
  <c r="AE974" i="10"/>
  <c r="AE973" i="10"/>
  <c r="AE972" i="10"/>
  <c r="AE971" i="10"/>
  <c r="AE970" i="10"/>
  <c r="AE969" i="10"/>
  <c r="AE968" i="10"/>
  <c r="AE967" i="10"/>
  <c r="AE966" i="10"/>
  <c r="AE965" i="10"/>
  <c r="AE964" i="10"/>
  <c r="AE963" i="10"/>
  <c r="AE962" i="10"/>
  <c r="AE961" i="10"/>
  <c r="AE960" i="10"/>
  <c r="AE959" i="10"/>
  <c r="AE958" i="10"/>
  <c r="AE957" i="10"/>
  <c r="AE956" i="10"/>
  <c r="AE955" i="10"/>
  <c r="AE954" i="10"/>
  <c r="AE953" i="10"/>
  <c r="AE952" i="10"/>
  <c r="AE951" i="10"/>
  <c r="AE950" i="10"/>
  <c r="AE949" i="10"/>
  <c r="AE948" i="10"/>
  <c r="AE947" i="10"/>
  <c r="AE946" i="10"/>
  <c r="AE945" i="10"/>
  <c r="AE944" i="10"/>
  <c r="AE943" i="10"/>
  <c r="AE942" i="10"/>
  <c r="AE941" i="10"/>
  <c r="AE940" i="10"/>
  <c r="AE939" i="10"/>
  <c r="AE938" i="10"/>
  <c r="AE937" i="10"/>
  <c r="AE936" i="10"/>
  <c r="AE935" i="10"/>
  <c r="AE934" i="10"/>
  <c r="AE933" i="10"/>
  <c r="AE932" i="10"/>
  <c r="AE931" i="10"/>
  <c r="AE930" i="10"/>
  <c r="AE929" i="10"/>
  <c r="AE928" i="10"/>
  <c r="AE927" i="10"/>
  <c r="AE926" i="10"/>
  <c r="AE925" i="10"/>
  <c r="AE924" i="10"/>
  <c r="AE923" i="10"/>
  <c r="AE922" i="10"/>
  <c r="AE921" i="10"/>
  <c r="AE920" i="10"/>
  <c r="AE919" i="10"/>
  <c r="AE918" i="10"/>
  <c r="AE917" i="10"/>
  <c r="AE916" i="10"/>
  <c r="AE915" i="10"/>
  <c r="AE914" i="10"/>
  <c r="AE913" i="10"/>
  <c r="AE912" i="10"/>
  <c r="AE911" i="10"/>
  <c r="AE910" i="10"/>
  <c r="AE909" i="10"/>
  <c r="AE908" i="10"/>
  <c r="AE907" i="10"/>
  <c r="AE906" i="10"/>
  <c r="AE905" i="10"/>
  <c r="AE904" i="10"/>
  <c r="AE903" i="10"/>
  <c r="AE902" i="10"/>
  <c r="AE901" i="10"/>
  <c r="AE900" i="10"/>
  <c r="AE899" i="10"/>
  <c r="AE898" i="10"/>
  <c r="AE897" i="10"/>
  <c r="AE896" i="10"/>
  <c r="AE895" i="10"/>
  <c r="AE894" i="10"/>
  <c r="AE893" i="10"/>
  <c r="AE892" i="10"/>
  <c r="AE891" i="10"/>
  <c r="AE890" i="10"/>
  <c r="AE889" i="10"/>
  <c r="AE888" i="10"/>
  <c r="AE887" i="10"/>
  <c r="AE886" i="10"/>
  <c r="AE885" i="10"/>
  <c r="AE884" i="10"/>
  <c r="AE883" i="10"/>
  <c r="AE882" i="10"/>
  <c r="AE881" i="10"/>
  <c r="AE880" i="10"/>
  <c r="AE879" i="10"/>
  <c r="AE878" i="10"/>
  <c r="AE877" i="10"/>
  <c r="AE876" i="10"/>
  <c r="AE875" i="10"/>
  <c r="AE874" i="10"/>
  <c r="AE873" i="10"/>
  <c r="AE872" i="10"/>
  <c r="AE871" i="10"/>
  <c r="AE870" i="10"/>
  <c r="AE869" i="10"/>
  <c r="AE868" i="10"/>
  <c r="AE867" i="10"/>
  <c r="AE866" i="10"/>
  <c r="AE865" i="10"/>
  <c r="AE864" i="10"/>
  <c r="AE863" i="10"/>
  <c r="AE862" i="10"/>
  <c r="AE861" i="10"/>
  <c r="AE860" i="10"/>
  <c r="AE859" i="10"/>
  <c r="AE858" i="10"/>
  <c r="AE857" i="10"/>
  <c r="AE856" i="10"/>
  <c r="AE855" i="10"/>
  <c r="AE854" i="10"/>
  <c r="AE853" i="10"/>
  <c r="AE852" i="10"/>
  <c r="AE851" i="10"/>
  <c r="AE850" i="10"/>
  <c r="AE849" i="10"/>
  <c r="AE848" i="10"/>
  <c r="AE847" i="10"/>
  <c r="AE846" i="10"/>
  <c r="AE845" i="10"/>
  <c r="AE844" i="10"/>
  <c r="AE843" i="10"/>
  <c r="AE842" i="10"/>
  <c r="AE841" i="10"/>
  <c r="AE840" i="10"/>
  <c r="AE839" i="10"/>
  <c r="AE838" i="10"/>
  <c r="AE837" i="10"/>
  <c r="AE836" i="10"/>
  <c r="AE835" i="10"/>
  <c r="AE834" i="10"/>
  <c r="AE833" i="10"/>
  <c r="AE832" i="10"/>
  <c r="AE831" i="10"/>
  <c r="AE830" i="10"/>
  <c r="AE829" i="10"/>
  <c r="AE828" i="10"/>
  <c r="AE827" i="10"/>
  <c r="AE826" i="10"/>
  <c r="AE825" i="10"/>
  <c r="AE824" i="10"/>
  <c r="AE823" i="10"/>
  <c r="AE822" i="10"/>
  <c r="AE821" i="10"/>
  <c r="AE820" i="10"/>
  <c r="AE819" i="10"/>
  <c r="AE818" i="10"/>
  <c r="AE817" i="10"/>
  <c r="AE816" i="10"/>
  <c r="AE815" i="10"/>
  <c r="AE814" i="10"/>
  <c r="AE813" i="10"/>
  <c r="AE812" i="10"/>
  <c r="AE811" i="10"/>
  <c r="AE810" i="10"/>
  <c r="AE809" i="10"/>
  <c r="AE808" i="10"/>
  <c r="AE807" i="10"/>
  <c r="AE806" i="10"/>
  <c r="AE805" i="10"/>
  <c r="AE804" i="10"/>
  <c r="AE803" i="10"/>
  <c r="AE802" i="10"/>
  <c r="AE801" i="10"/>
  <c r="AE800" i="10"/>
  <c r="AE799" i="10"/>
  <c r="AE798" i="10"/>
  <c r="AE797" i="10"/>
  <c r="AE796" i="10"/>
  <c r="AE795" i="10"/>
  <c r="AE794" i="10"/>
  <c r="AE793" i="10"/>
  <c r="AE792" i="10"/>
  <c r="AE791" i="10"/>
  <c r="AE790" i="10"/>
  <c r="AE789" i="10"/>
  <c r="AE788" i="10"/>
  <c r="AE787" i="10"/>
  <c r="AE786" i="10"/>
  <c r="AE785" i="10"/>
  <c r="AE784" i="10"/>
  <c r="AE783" i="10"/>
  <c r="AE782" i="10"/>
  <c r="AE781" i="10"/>
  <c r="AE780" i="10"/>
  <c r="AE779" i="10"/>
  <c r="AE778" i="10"/>
  <c r="AE777" i="10"/>
  <c r="AE776" i="10"/>
  <c r="AE775" i="10"/>
  <c r="AE774" i="10"/>
  <c r="AE773" i="10"/>
  <c r="AE772" i="10"/>
  <c r="AE771" i="10"/>
  <c r="AE770" i="10"/>
  <c r="AE769" i="10"/>
  <c r="AE768" i="10"/>
  <c r="AE767" i="10"/>
  <c r="AE766" i="10"/>
  <c r="AE765" i="10"/>
  <c r="AE764" i="10"/>
  <c r="AE763" i="10"/>
  <c r="AE762" i="10"/>
  <c r="AE761" i="10"/>
  <c r="AE760" i="10"/>
  <c r="AE759" i="10"/>
  <c r="AE758" i="10"/>
  <c r="AE757" i="10"/>
  <c r="AE756" i="10"/>
  <c r="AE755" i="10"/>
  <c r="AE754" i="10"/>
  <c r="AE753" i="10"/>
  <c r="AE752" i="10"/>
  <c r="AE751" i="10"/>
  <c r="AE750" i="10"/>
  <c r="AE749" i="10"/>
  <c r="AE748" i="10"/>
  <c r="AE747" i="10"/>
  <c r="AE746" i="10"/>
  <c r="AE745" i="10"/>
  <c r="AE744" i="10"/>
  <c r="AE743" i="10"/>
  <c r="AE742" i="10"/>
  <c r="AE741" i="10"/>
  <c r="AE740" i="10"/>
  <c r="AE739" i="10"/>
  <c r="AE738" i="10"/>
  <c r="AE737" i="10"/>
  <c r="AE736" i="10"/>
  <c r="AE735" i="10"/>
  <c r="AE734" i="10"/>
  <c r="AE733" i="10"/>
  <c r="AE732" i="10"/>
  <c r="AE731" i="10"/>
  <c r="AE730" i="10"/>
  <c r="AE729" i="10"/>
  <c r="AE728" i="10"/>
  <c r="AE727" i="10"/>
  <c r="AE726" i="10"/>
  <c r="AE725" i="10"/>
  <c r="AE724" i="10"/>
  <c r="AE723" i="10"/>
  <c r="AE722" i="10"/>
  <c r="AE721" i="10"/>
  <c r="AE720" i="10"/>
  <c r="AE719" i="10"/>
  <c r="AE718" i="10"/>
  <c r="AE717" i="10"/>
  <c r="AE716" i="10"/>
  <c r="AE715" i="10"/>
  <c r="AE714" i="10"/>
  <c r="AE713" i="10"/>
  <c r="AE712" i="10"/>
  <c r="AE711" i="10"/>
  <c r="AE710" i="10"/>
  <c r="AE709" i="10"/>
  <c r="AE708" i="10"/>
  <c r="AE707" i="10"/>
  <c r="AE706" i="10"/>
  <c r="AE705" i="10"/>
  <c r="AE704" i="10"/>
  <c r="AE703" i="10"/>
  <c r="AE702" i="10"/>
  <c r="AE701" i="10"/>
  <c r="AE700" i="10"/>
  <c r="AE699" i="10"/>
  <c r="AE698" i="10"/>
  <c r="AE697" i="10"/>
  <c r="AE696" i="10"/>
  <c r="AE695" i="10"/>
  <c r="AE694" i="10"/>
  <c r="AE693" i="10"/>
  <c r="AE692" i="10"/>
  <c r="AE691" i="10"/>
  <c r="AE690" i="10"/>
  <c r="AE689" i="10"/>
  <c r="AE688" i="10"/>
  <c r="AE687" i="10"/>
  <c r="AE686" i="10"/>
  <c r="AE685" i="10"/>
  <c r="AE684" i="10"/>
  <c r="AE683" i="10"/>
  <c r="AE682" i="10"/>
  <c r="AE681" i="10"/>
  <c r="AE680" i="10"/>
  <c r="AE679" i="10"/>
  <c r="AE678" i="10"/>
  <c r="AE677" i="10"/>
  <c r="AE676" i="10"/>
  <c r="AE675" i="10"/>
  <c r="AE674" i="10"/>
  <c r="AE673" i="10"/>
  <c r="AE672" i="10"/>
  <c r="AE671" i="10"/>
  <c r="AE670" i="10"/>
  <c r="AE669" i="10"/>
  <c r="AE668" i="10"/>
  <c r="AE667" i="10"/>
  <c r="AE666" i="10"/>
  <c r="AE665" i="10"/>
  <c r="AE664" i="10"/>
  <c r="AE663" i="10"/>
  <c r="AE662" i="10"/>
  <c r="AE661" i="10"/>
  <c r="AE660" i="10"/>
  <c r="AE659" i="10"/>
  <c r="AE658" i="10"/>
  <c r="AE657" i="10"/>
  <c r="AE656" i="10"/>
  <c r="AE655" i="10"/>
  <c r="AE654" i="10"/>
  <c r="AE653" i="10"/>
  <c r="AE652" i="10"/>
  <c r="AE651" i="10"/>
  <c r="AE650" i="10"/>
  <c r="AE649" i="10"/>
  <c r="AE648" i="10"/>
  <c r="AE647" i="10"/>
  <c r="AE646" i="10"/>
  <c r="AE645" i="10"/>
  <c r="AE644" i="10"/>
  <c r="AE643" i="10"/>
  <c r="AE642" i="10"/>
  <c r="AE641" i="10"/>
  <c r="AE640" i="10"/>
  <c r="AE639" i="10"/>
  <c r="AE638" i="10"/>
  <c r="AE637" i="10"/>
  <c r="AE636" i="10"/>
  <c r="AE635" i="10"/>
  <c r="AE634" i="10"/>
  <c r="AE633" i="10"/>
  <c r="AE632" i="10"/>
  <c r="AE631" i="10"/>
  <c r="AE630" i="10"/>
  <c r="AE629" i="10"/>
  <c r="AE628" i="10"/>
  <c r="AE627" i="10"/>
  <c r="AE626" i="10"/>
  <c r="AE625" i="10"/>
  <c r="AE624" i="10"/>
  <c r="AE623" i="10"/>
  <c r="AE622" i="10"/>
  <c r="AE621" i="10"/>
  <c r="AE620" i="10"/>
  <c r="AE619" i="10"/>
  <c r="AE618" i="10"/>
  <c r="AE617" i="10"/>
  <c r="AE616" i="10"/>
  <c r="AE615" i="10"/>
  <c r="AE614" i="10"/>
  <c r="AE613" i="10"/>
  <c r="AE612" i="10"/>
  <c r="AE611" i="10"/>
  <c r="AE610" i="10"/>
  <c r="AE609" i="10"/>
  <c r="AE608" i="10"/>
  <c r="AE607" i="10"/>
  <c r="AE606" i="10"/>
  <c r="AE605" i="10"/>
  <c r="AE604" i="10"/>
  <c r="AE603" i="10"/>
  <c r="AE602" i="10"/>
  <c r="AE601" i="10"/>
  <c r="AE600" i="10"/>
  <c r="AE599" i="10"/>
  <c r="AE598" i="10"/>
  <c r="AE597" i="10"/>
  <c r="AE596" i="10"/>
  <c r="AE595" i="10"/>
  <c r="AE594" i="10"/>
  <c r="AE593" i="10"/>
  <c r="AE592" i="10"/>
  <c r="AE591" i="10"/>
  <c r="AE590" i="10"/>
  <c r="AE589" i="10"/>
  <c r="AE588" i="10"/>
  <c r="AE587" i="10"/>
  <c r="AE586" i="10"/>
  <c r="AE585" i="10"/>
  <c r="AE584" i="10"/>
  <c r="AE583" i="10"/>
  <c r="AE582" i="10"/>
  <c r="AE581" i="10"/>
  <c r="AE580" i="10"/>
  <c r="AE579" i="10"/>
  <c r="AE578" i="10"/>
  <c r="AE577" i="10"/>
  <c r="AE576" i="10"/>
  <c r="AE575" i="10"/>
  <c r="AE574" i="10"/>
  <c r="AE573" i="10"/>
  <c r="AE572" i="10"/>
  <c r="AE571" i="10"/>
  <c r="AE570" i="10"/>
  <c r="AE569" i="10"/>
  <c r="AE568" i="10"/>
  <c r="AE567" i="10"/>
  <c r="AE566" i="10"/>
  <c r="AE565" i="10"/>
  <c r="AE564" i="10"/>
  <c r="AE563" i="10"/>
  <c r="AE562" i="10"/>
  <c r="AE561" i="10"/>
  <c r="AE560" i="10"/>
  <c r="AE559" i="10"/>
  <c r="AE558" i="10"/>
  <c r="AE557" i="10"/>
  <c r="AE556" i="10"/>
  <c r="AE555" i="10"/>
  <c r="AE554" i="10"/>
  <c r="AE553" i="10"/>
  <c r="AE552" i="10"/>
  <c r="AE551" i="10"/>
  <c r="AE550" i="10"/>
  <c r="AE549" i="10"/>
  <c r="AE548" i="10"/>
  <c r="AE547" i="10"/>
  <c r="AE546" i="10"/>
  <c r="AE545" i="10"/>
  <c r="AE544" i="10"/>
  <c r="AE543" i="10"/>
  <c r="AE542" i="10"/>
  <c r="AE541" i="10"/>
  <c r="AE540" i="10"/>
  <c r="AE539" i="10"/>
  <c r="AE538" i="10"/>
  <c r="AE537" i="10"/>
  <c r="AE536" i="10"/>
  <c r="AE535" i="10"/>
  <c r="AE534" i="10"/>
  <c r="AE533" i="10"/>
  <c r="AE532" i="10"/>
  <c r="AE531" i="10"/>
  <c r="AE530" i="10"/>
  <c r="AE529" i="10"/>
  <c r="AE528" i="10"/>
  <c r="AE527" i="10"/>
  <c r="AE526" i="10"/>
  <c r="AE525" i="10"/>
  <c r="AE524" i="10"/>
  <c r="AE523" i="10"/>
  <c r="AE522" i="10"/>
  <c r="AE521" i="10"/>
  <c r="AE520" i="10"/>
  <c r="AE519" i="10"/>
  <c r="AE518" i="10"/>
  <c r="AE517" i="10"/>
  <c r="AE516" i="10"/>
  <c r="AE515" i="10"/>
  <c r="AE514" i="10"/>
  <c r="AE513" i="10"/>
  <c r="AE512" i="10"/>
  <c r="AE511" i="10"/>
  <c r="AE510" i="10"/>
  <c r="AE509" i="10"/>
  <c r="AE508" i="10"/>
  <c r="AE507" i="10"/>
  <c r="AE506" i="10"/>
  <c r="AE505" i="10"/>
  <c r="AE504" i="10"/>
  <c r="AE503" i="10"/>
  <c r="AE502" i="10"/>
  <c r="AE501" i="10"/>
  <c r="AE500" i="10"/>
  <c r="AE499" i="10"/>
  <c r="AE498" i="10"/>
  <c r="AE497" i="10"/>
  <c r="AE496" i="10"/>
  <c r="AE495" i="10"/>
  <c r="AE494" i="10"/>
  <c r="AE493" i="10"/>
  <c r="AE492" i="10"/>
  <c r="AE491" i="10"/>
  <c r="AE490" i="10"/>
  <c r="AE489" i="10"/>
  <c r="AE488" i="10"/>
  <c r="AE487" i="10"/>
  <c r="AE486" i="10"/>
  <c r="AE485" i="10"/>
  <c r="AE484" i="10"/>
  <c r="AE483" i="10"/>
  <c r="AE482" i="10"/>
  <c r="AE481" i="10"/>
  <c r="AE480" i="10"/>
  <c r="AE479" i="10"/>
  <c r="AE478" i="10"/>
  <c r="AE477" i="10"/>
  <c r="AE476" i="10"/>
  <c r="AE475" i="10"/>
  <c r="AE474" i="10"/>
  <c r="AE473" i="10"/>
  <c r="AE472" i="10"/>
  <c r="AE471" i="10"/>
  <c r="AE470" i="10"/>
  <c r="AE469" i="10"/>
  <c r="AE468" i="10"/>
  <c r="AE467" i="10"/>
  <c r="AE466" i="10"/>
  <c r="AE465" i="10"/>
  <c r="AE464" i="10"/>
  <c r="AE463" i="10"/>
  <c r="AE462" i="10"/>
  <c r="AE461" i="10"/>
  <c r="AE460" i="10"/>
  <c r="AE459" i="10"/>
  <c r="AE458" i="10"/>
  <c r="AE457" i="10"/>
  <c r="AE456" i="10"/>
  <c r="AE455" i="10"/>
  <c r="AE454" i="10"/>
  <c r="AE453" i="10"/>
  <c r="AE452" i="10"/>
  <c r="AE451" i="10"/>
  <c r="AE450" i="10"/>
  <c r="AE449" i="10"/>
  <c r="AE448" i="10"/>
  <c r="AE447" i="10"/>
  <c r="AE446" i="10"/>
  <c r="AE445" i="10"/>
  <c r="AE444" i="10"/>
  <c r="AE443" i="10"/>
  <c r="AE442" i="10"/>
  <c r="AE441" i="10"/>
  <c r="AE440" i="10"/>
  <c r="AE439" i="10"/>
  <c r="AE438" i="10"/>
  <c r="AE437" i="10"/>
  <c r="AE436" i="10"/>
  <c r="AE435" i="10"/>
  <c r="AE434" i="10"/>
  <c r="AE433" i="10"/>
  <c r="AE432" i="10"/>
  <c r="AE431" i="10"/>
  <c r="AE430" i="10"/>
  <c r="AE429" i="10"/>
  <c r="AE428" i="10"/>
  <c r="AE427" i="10"/>
  <c r="AE426" i="10"/>
  <c r="AE425" i="10"/>
  <c r="AE424" i="10"/>
  <c r="AE423" i="10"/>
  <c r="AE422" i="10"/>
  <c r="AE421" i="10"/>
  <c r="AE420" i="10"/>
  <c r="AE419" i="10"/>
  <c r="AE418" i="10"/>
  <c r="AE417" i="10"/>
  <c r="AE416" i="10"/>
  <c r="AE415" i="10"/>
  <c r="AE414" i="10"/>
  <c r="AE413" i="10"/>
  <c r="AE412" i="10"/>
  <c r="AE411" i="10"/>
  <c r="AE410" i="10"/>
  <c r="AE409" i="10"/>
  <c r="AE408" i="10"/>
  <c r="AE407" i="10"/>
  <c r="AE406" i="10"/>
  <c r="AE405" i="10"/>
  <c r="AE404" i="10"/>
  <c r="AE403" i="10"/>
  <c r="AE402" i="10"/>
  <c r="AE401" i="10"/>
  <c r="AE400" i="10"/>
  <c r="AE399" i="10"/>
  <c r="AE398" i="10"/>
  <c r="AE397" i="10"/>
  <c r="AE396" i="10"/>
  <c r="AE395" i="10"/>
  <c r="AE394" i="10"/>
  <c r="AE393" i="10"/>
  <c r="AE392" i="10"/>
  <c r="AE391" i="10"/>
  <c r="AE390" i="10"/>
  <c r="AE389" i="10"/>
  <c r="AE388" i="10"/>
  <c r="AE387" i="10"/>
  <c r="AE386" i="10"/>
  <c r="AE385" i="10"/>
  <c r="AE384" i="10"/>
  <c r="AE383" i="10"/>
  <c r="AE382" i="10"/>
  <c r="AE381" i="10"/>
  <c r="AE380" i="10"/>
  <c r="AE379" i="10"/>
  <c r="AE378" i="10"/>
  <c r="AE377" i="10"/>
  <c r="AE376" i="10"/>
  <c r="AE375" i="10"/>
  <c r="AE374" i="10"/>
  <c r="AE373" i="10"/>
  <c r="AE372" i="10"/>
  <c r="AE371" i="10"/>
  <c r="AE370" i="10"/>
  <c r="AE369" i="10"/>
  <c r="AE368" i="10"/>
  <c r="AE367" i="10"/>
  <c r="AE366" i="10"/>
  <c r="AE365" i="10"/>
  <c r="AE364" i="10"/>
  <c r="AE363" i="10"/>
  <c r="AE362" i="10"/>
  <c r="AE361" i="10"/>
  <c r="AE360" i="10"/>
  <c r="AE359" i="10"/>
  <c r="AE358" i="10"/>
  <c r="AE357" i="10"/>
  <c r="AE356" i="10"/>
  <c r="AE355" i="10"/>
  <c r="AE354" i="10"/>
  <c r="AE353" i="10"/>
  <c r="AE352" i="10"/>
  <c r="AE351" i="10"/>
  <c r="AE350" i="10"/>
  <c r="AE349" i="10"/>
  <c r="AE348" i="10"/>
  <c r="AE347" i="10"/>
  <c r="AE346" i="10"/>
  <c r="AE345" i="10"/>
  <c r="AE344" i="10"/>
  <c r="AE343" i="10"/>
  <c r="AE342" i="10"/>
  <c r="AE341" i="10"/>
  <c r="AE340" i="10"/>
  <c r="AE339" i="10"/>
  <c r="AE338" i="10"/>
  <c r="AE337" i="10"/>
  <c r="AE336" i="10"/>
  <c r="AE335" i="10"/>
  <c r="AE334" i="10"/>
  <c r="AE333" i="10"/>
  <c r="AE332" i="10"/>
  <c r="AE331" i="10"/>
  <c r="AE330" i="10"/>
  <c r="AE329" i="10"/>
  <c r="AE328" i="10"/>
  <c r="AE327" i="10"/>
  <c r="AE326" i="10"/>
  <c r="AE325" i="10"/>
  <c r="AE324" i="10"/>
  <c r="AE323" i="10"/>
  <c r="AE322" i="10"/>
  <c r="AE321" i="10"/>
  <c r="AE320" i="10"/>
  <c r="AE319" i="10"/>
  <c r="AE318" i="10"/>
  <c r="AE317" i="10"/>
  <c r="AE316" i="10"/>
  <c r="AE315" i="10"/>
  <c r="AE314" i="10"/>
  <c r="AE313" i="10"/>
  <c r="AE312" i="10"/>
  <c r="AE311" i="10"/>
  <c r="AE310" i="10"/>
  <c r="AE309" i="10"/>
  <c r="AE308" i="10"/>
  <c r="AE307" i="10"/>
  <c r="AE306" i="10"/>
  <c r="AE305" i="10"/>
  <c r="AE304" i="10"/>
  <c r="AE303" i="10"/>
  <c r="AE302" i="10"/>
  <c r="AE301" i="10"/>
  <c r="AE300" i="10"/>
  <c r="AE299" i="10"/>
  <c r="AE298" i="10"/>
  <c r="AE297" i="10"/>
  <c r="AE296" i="10"/>
  <c r="AE295" i="10"/>
  <c r="AE294" i="10"/>
  <c r="AE293" i="10"/>
  <c r="AE292" i="10"/>
  <c r="AE291" i="10"/>
  <c r="AE290" i="10"/>
  <c r="AE289" i="10"/>
  <c r="AE288" i="10"/>
  <c r="AE287" i="10"/>
  <c r="AE286" i="10"/>
  <c r="AE285" i="10"/>
  <c r="AE284" i="10"/>
  <c r="AE283" i="10"/>
  <c r="AE282" i="10"/>
  <c r="AE281" i="10"/>
  <c r="AE280" i="10"/>
  <c r="AE279" i="10"/>
  <c r="AE278" i="10"/>
  <c r="AE277" i="10"/>
  <c r="AE276" i="10"/>
  <c r="AE275" i="10"/>
  <c r="AE274" i="10"/>
  <c r="AE273" i="10"/>
  <c r="AE272" i="10"/>
  <c r="AE271" i="10"/>
  <c r="AE270" i="10"/>
  <c r="AE269" i="10"/>
  <c r="AE268" i="10"/>
  <c r="AE267" i="10"/>
  <c r="AE266" i="10"/>
  <c r="AE265" i="10"/>
  <c r="AE264" i="10"/>
  <c r="AE263" i="10"/>
  <c r="AE262" i="10"/>
  <c r="AE261" i="10"/>
  <c r="AE260" i="10"/>
  <c r="AE259" i="10"/>
  <c r="AE258" i="10"/>
  <c r="AE257" i="10"/>
  <c r="AE256" i="10"/>
  <c r="AE255" i="10"/>
  <c r="AE254" i="10"/>
  <c r="AE253" i="10"/>
  <c r="AE252" i="10"/>
  <c r="AE251" i="10"/>
  <c r="AE250" i="10"/>
  <c r="AE249" i="10"/>
  <c r="AE248" i="10"/>
  <c r="AE247" i="10"/>
  <c r="AE246" i="10"/>
  <c r="AE245" i="10"/>
  <c r="AE244" i="10"/>
  <c r="AE243" i="10"/>
  <c r="AE242" i="10"/>
  <c r="AE241" i="10"/>
  <c r="AE240" i="10"/>
  <c r="AE239" i="10"/>
  <c r="AE238" i="10"/>
  <c r="AE237" i="10"/>
  <c r="AE236" i="10"/>
  <c r="AE235" i="10"/>
  <c r="AE234" i="10"/>
  <c r="AE233" i="10"/>
  <c r="AE232" i="10"/>
  <c r="AE231" i="10"/>
  <c r="AE230" i="10"/>
  <c r="AE229" i="10"/>
  <c r="AE228" i="10"/>
  <c r="AE227" i="10"/>
  <c r="AE226" i="10"/>
  <c r="AE225" i="10"/>
  <c r="AE224" i="10"/>
  <c r="AE223" i="10"/>
  <c r="AE222" i="10"/>
  <c r="AE221" i="10"/>
  <c r="AE220" i="10"/>
  <c r="AE219" i="10"/>
  <c r="AE218" i="10"/>
  <c r="AE217" i="10"/>
  <c r="AE216" i="10"/>
  <c r="AE215" i="10"/>
  <c r="AE214" i="10"/>
  <c r="AE213" i="10"/>
  <c r="AE212" i="10"/>
  <c r="AE211" i="10"/>
  <c r="AE210" i="10"/>
  <c r="AE209" i="10"/>
  <c r="AE208" i="10"/>
  <c r="AE207" i="10"/>
  <c r="AE206" i="10"/>
  <c r="AE205" i="10"/>
  <c r="AE204" i="10"/>
  <c r="AE203" i="10"/>
  <c r="AE202" i="10"/>
  <c r="AE201" i="10"/>
  <c r="AE200" i="10"/>
  <c r="AE199" i="10"/>
  <c r="AE198" i="10"/>
  <c r="AE197" i="10"/>
  <c r="AE196" i="10"/>
  <c r="AE195" i="10"/>
  <c r="AE194" i="10"/>
  <c r="AE193" i="10"/>
  <c r="AE192" i="10"/>
  <c r="AE191" i="10"/>
  <c r="AE190" i="10"/>
  <c r="AE189" i="10"/>
  <c r="AE188" i="10"/>
  <c r="AE187" i="10"/>
  <c r="AE186" i="10"/>
  <c r="AE185" i="10"/>
  <c r="AE184" i="10"/>
  <c r="AE183" i="10"/>
  <c r="AE182" i="10"/>
  <c r="AE181" i="10"/>
  <c r="AE180" i="10"/>
  <c r="AE179" i="10"/>
  <c r="AE178" i="10"/>
  <c r="AE177" i="10"/>
  <c r="AE176" i="10"/>
  <c r="AE175" i="10"/>
  <c r="AE174" i="10"/>
  <c r="AE173" i="10"/>
  <c r="AE172" i="10"/>
  <c r="AE171" i="10"/>
  <c r="AE170" i="10"/>
  <c r="AE169" i="10"/>
  <c r="AE168" i="10"/>
  <c r="AE167" i="10"/>
  <c r="AE166" i="10"/>
  <c r="AE165" i="10"/>
  <c r="AE164" i="10"/>
  <c r="AE163" i="10"/>
  <c r="AE162" i="10"/>
  <c r="AE161" i="10"/>
  <c r="AE160" i="10"/>
  <c r="AE159" i="10"/>
  <c r="AE158" i="10"/>
  <c r="AE157" i="10"/>
  <c r="AE156" i="10"/>
  <c r="AE155" i="10"/>
  <c r="AE154" i="10"/>
  <c r="AE153" i="10"/>
  <c r="AE152" i="10"/>
  <c r="AE151" i="10"/>
  <c r="AE150" i="10"/>
  <c r="AE149" i="10"/>
  <c r="AE148" i="10"/>
  <c r="AE147" i="10"/>
  <c r="AE146" i="10"/>
  <c r="AE145" i="10"/>
  <c r="AE144" i="10"/>
  <c r="AE143" i="10"/>
  <c r="AE142" i="10"/>
  <c r="AE141" i="10"/>
  <c r="AE140" i="10"/>
  <c r="AE139" i="10"/>
  <c r="AE138" i="10"/>
  <c r="AE137" i="10"/>
  <c r="AE136" i="10"/>
  <c r="AE135" i="10"/>
  <c r="AE134" i="10"/>
  <c r="AE133" i="10"/>
  <c r="AE132" i="10"/>
  <c r="AE131" i="10"/>
  <c r="AE130" i="10"/>
  <c r="AE129" i="10"/>
  <c r="AE128" i="10"/>
  <c r="AE127" i="10"/>
  <c r="AE126" i="10"/>
  <c r="AE125" i="10"/>
  <c r="AE124" i="10"/>
  <c r="AE123" i="10"/>
  <c r="AE122" i="10"/>
  <c r="AE121" i="10"/>
  <c r="AE120" i="10"/>
  <c r="AE119" i="10"/>
  <c r="AE118" i="10"/>
  <c r="AE117" i="10"/>
  <c r="AE116" i="10"/>
  <c r="AE115" i="10"/>
  <c r="AE114" i="10"/>
  <c r="AE113" i="10"/>
  <c r="AE112" i="10"/>
  <c r="AE111" i="10"/>
  <c r="AE110" i="10"/>
  <c r="AE109" i="10"/>
  <c r="AE108" i="10"/>
  <c r="AE107" i="10"/>
  <c r="AE106" i="10"/>
  <c r="AE105" i="10"/>
  <c r="AE104" i="10"/>
  <c r="AE103" i="10"/>
  <c r="AE102" i="10"/>
  <c r="AE101" i="10"/>
  <c r="AE100" i="10"/>
  <c r="AE99" i="10"/>
  <c r="AE98" i="10"/>
  <c r="AE97" i="10"/>
  <c r="AE96" i="10"/>
  <c r="AE95" i="10"/>
  <c r="AE94" i="10"/>
  <c r="AE93" i="10"/>
  <c r="AE92" i="10"/>
  <c r="AE91" i="10"/>
  <c r="AE90" i="10"/>
  <c r="AE89" i="10"/>
  <c r="AE88" i="10"/>
  <c r="AE87" i="10"/>
  <c r="AE86" i="10"/>
  <c r="AE85" i="10"/>
  <c r="AE84" i="10"/>
  <c r="AE83" i="10"/>
  <c r="AE82" i="10"/>
  <c r="AE81" i="10"/>
  <c r="AE80" i="10"/>
  <c r="AE79" i="10"/>
  <c r="AE78" i="10"/>
  <c r="AE77" i="10"/>
  <c r="AE76" i="10"/>
  <c r="AE75" i="10"/>
  <c r="AE74" i="10"/>
  <c r="AE73" i="10"/>
  <c r="AD2304" i="10"/>
  <c r="AD2305" i="10"/>
  <c r="AC2304" i="10"/>
  <c r="AC2303" i="10"/>
  <c r="AC2302" i="10"/>
  <c r="AC2301" i="10"/>
  <c r="AC2300" i="10"/>
  <c r="AC2299" i="10"/>
  <c r="AC2298" i="10"/>
  <c r="AC2297" i="10"/>
  <c r="AC2296" i="10"/>
  <c r="AC2295" i="10"/>
  <c r="AC2294" i="10"/>
  <c r="AC2293" i="10"/>
  <c r="AC2292" i="10"/>
  <c r="AC2291" i="10"/>
  <c r="AC2290" i="10"/>
  <c r="AC2289" i="10"/>
  <c r="AC2288" i="10"/>
  <c r="AC2287" i="10"/>
  <c r="AC2286" i="10"/>
  <c r="AC2285" i="10"/>
  <c r="AC2284" i="10"/>
  <c r="AC2283" i="10"/>
  <c r="AC2282" i="10"/>
  <c r="AC2281" i="10"/>
  <c r="AC2280" i="10"/>
  <c r="AC2279" i="10"/>
  <c r="AC2278" i="10"/>
  <c r="AC2277" i="10"/>
  <c r="AC2276" i="10"/>
  <c r="AC2275" i="10"/>
  <c r="AC2274" i="10"/>
  <c r="AC2273" i="10"/>
  <c r="AC2272" i="10"/>
  <c r="AC2271" i="10"/>
  <c r="AC2270" i="10"/>
  <c r="AC2269" i="10"/>
  <c r="AC2268" i="10"/>
  <c r="AC2267" i="10"/>
  <c r="AC2266" i="10"/>
  <c r="AC2265" i="10"/>
  <c r="AC2264" i="10"/>
  <c r="AC2263" i="10"/>
  <c r="AC2262" i="10"/>
  <c r="AC2261" i="10"/>
  <c r="AC2260" i="10"/>
  <c r="AC2259" i="10"/>
  <c r="AC2258" i="10"/>
  <c r="AC2257" i="10"/>
  <c r="AC2256" i="10"/>
  <c r="AC2255" i="10"/>
  <c r="AC2254" i="10"/>
  <c r="AC2253" i="10"/>
  <c r="AC2252" i="10"/>
  <c r="AC2251" i="10"/>
  <c r="AC2250" i="10"/>
  <c r="AC2249" i="10"/>
  <c r="AC2248" i="10"/>
  <c r="AC2247" i="10"/>
  <c r="AC2246" i="10"/>
  <c r="AC2245" i="10"/>
  <c r="AC2244" i="10"/>
  <c r="AC2243" i="10"/>
  <c r="AC2242" i="10"/>
  <c r="AC2241" i="10"/>
  <c r="AC2240" i="10"/>
  <c r="AC2239" i="10"/>
  <c r="AC2238" i="10"/>
  <c r="AC2237" i="10"/>
  <c r="AC2236" i="10"/>
  <c r="AC2235" i="10"/>
  <c r="AC2234" i="10"/>
  <c r="AC2233" i="10"/>
  <c r="AC2232" i="10"/>
  <c r="AC2231" i="10"/>
  <c r="AC2230" i="10"/>
  <c r="AC2229" i="10"/>
  <c r="AC2228" i="10"/>
  <c r="AC2227" i="10"/>
  <c r="AC2226" i="10"/>
  <c r="AC2225" i="10"/>
  <c r="AC2224" i="10"/>
  <c r="AC2223" i="10"/>
  <c r="AC2222" i="10"/>
  <c r="AC2221" i="10"/>
  <c r="AC2220" i="10"/>
  <c r="AC2219" i="10"/>
  <c r="AC2218" i="10"/>
  <c r="AC2217" i="10"/>
  <c r="AC2216" i="10"/>
  <c r="AC2215" i="10"/>
  <c r="AC2214" i="10"/>
  <c r="AC2213" i="10"/>
  <c r="AC2212" i="10"/>
  <c r="AC2211" i="10"/>
  <c r="AC2210" i="10"/>
  <c r="AC2209" i="10"/>
  <c r="AC2208" i="10"/>
  <c r="AC2207" i="10"/>
  <c r="AC2206" i="10"/>
  <c r="AC2205" i="10"/>
  <c r="AC2204" i="10"/>
  <c r="AC2203" i="10"/>
  <c r="AC2202" i="10"/>
  <c r="AC2201" i="10"/>
  <c r="AC2200" i="10"/>
  <c r="AC2199" i="10"/>
  <c r="AC2198" i="10"/>
  <c r="AC2197" i="10"/>
  <c r="AC2196" i="10"/>
  <c r="AC2195" i="10"/>
  <c r="AC2194" i="10"/>
  <c r="AC2193" i="10"/>
  <c r="AC2192" i="10"/>
  <c r="AC2191" i="10"/>
  <c r="AC2190" i="10"/>
  <c r="AC2189" i="10"/>
  <c r="AC2188" i="10"/>
  <c r="AC2187" i="10"/>
  <c r="AC2186" i="10"/>
  <c r="AC2185" i="10"/>
  <c r="AC2184" i="10"/>
  <c r="AC2183" i="10"/>
  <c r="AC2182" i="10"/>
  <c r="AC2181" i="10"/>
  <c r="AC2180" i="10"/>
  <c r="AC2179" i="10"/>
  <c r="AC2178" i="10"/>
  <c r="AC2177" i="10"/>
  <c r="AC2176" i="10"/>
  <c r="AC2175" i="10"/>
  <c r="AC2174" i="10"/>
  <c r="AC2173" i="10"/>
  <c r="AC2172" i="10"/>
  <c r="AC2171" i="10"/>
  <c r="AC2170" i="10"/>
  <c r="AC2169" i="10"/>
  <c r="AC2168" i="10"/>
  <c r="AC2167" i="10"/>
  <c r="AC2166" i="10"/>
  <c r="AC2165" i="10"/>
  <c r="AC2164" i="10"/>
  <c r="AC2163" i="10"/>
  <c r="AC2162" i="10"/>
  <c r="AC2161" i="10"/>
  <c r="AC2160" i="10"/>
  <c r="AC2159" i="10"/>
  <c r="AC2158" i="10"/>
  <c r="AC2157" i="10"/>
  <c r="AC2156" i="10"/>
  <c r="AC2155" i="10"/>
  <c r="AC2154" i="10"/>
  <c r="AC2153" i="10"/>
  <c r="AC2152" i="10"/>
  <c r="AC2151" i="10"/>
  <c r="AC2150" i="10"/>
  <c r="AC2149" i="10"/>
  <c r="AC2148" i="10"/>
  <c r="AC2147" i="10"/>
  <c r="AC2146" i="10"/>
  <c r="AC2145" i="10"/>
  <c r="AC2144" i="10"/>
  <c r="AC2143" i="10"/>
  <c r="AC2142" i="10"/>
  <c r="AC2141" i="10"/>
  <c r="AC2140" i="10"/>
  <c r="AC2139" i="10"/>
  <c r="AC2138" i="10"/>
  <c r="AC2137" i="10"/>
  <c r="AC2136" i="10"/>
  <c r="AC2135" i="10"/>
  <c r="AC2134" i="10"/>
  <c r="AC2133" i="10"/>
  <c r="AC2132" i="10"/>
  <c r="AC2131" i="10"/>
  <c r="AC2130" i="10"/>
  <c r="AC2129" i="10"/>
  <c r="AC2128" i="10"/>
  <c r="AC2127" i="10"/>
  <c r="AC2126" i="10"/>
  <c r="AC2125" i="10"/>
  <c r="AC2124" i="10"/>
  <c r="AC2123" i="10"/>
  <c r="AC2122" i="10"/>
  <c r="AC2121" i="10"/>
  <c r="AC2120" i="10"/>
  <c r="AC2119" i="10"/>
  <c r="AC2118" i="10"/>
  <c r="AC2117" i="10"/>
  <c r="AC2116" i="10"/>
  <c r="AC2115" i="10"/>
  <c r="AC2114" i="10"/>
  <c r="AC2113" i="10"/>
  <c r="AC2112" i="10"/>
  <c r="AC2111" i="10"/>
  <c r="AC2110" i="10"/>
  <c r="AC2109" i="10"/>
  <c r="AC2108" i="10"/>
  <c r="AC2107" i="10"/>
  <c r="AC2106" i="10"/>
  <c r="AC2105" i="10"/>
  <c r="AC2104" i="10"/>
  <c r="AC2103" i="10"/>
  <c r="AC2102" i="10"/>
  <c r="AC2101" i="10"/>
  <c r="AC2100" i="10"/>
  <c r="AC2099" i="10"/>
  <c r="AC2098" i="10"/>
  <c r="AC2097" i="10"/>
  <c r="AC2096" i="10"/>
  <c r="AC2095" i="10"/>
  <c r="AC2094" i="10"/>
  <c r="AC2093" i="10"/>
  <c r="AC2092" i="10"/>
  <c r="AC2091" i="10"/>
  <c r="AC2090" i="10"/>
  <c r="AC2089" i="10"/>
  <c r="AC2088" i="10"/>
  <c r="AC2087" i="10"/>
  <c r="AC2086" i="10"/>
  <c r="AC2085" i="10"/>
  <c r="AC2084" i="10"/>
  <c r="AC2083" i="10"/>
  <c r="AC2082" i="10"/>
  <c r="AC2081" i="10"/>
  <c r="AC2080" i="10"/>
  <c r="AC2079" i="10"/>
  <c r="AC2078" i="10"/>
  <c r="AC2077" i="10"/>
  <c r="AC2076" i="10"/>
  <c r="AC2075" i="10"/>
  <c r="AC2074" i="10"/>
  <c r="AC2073" i="10"/>
  <c r="AC2072" i="10"/>
  <c r="AC2071" i="10"/>
  <c r="AC2070" i="10"/>
  <c r="AC2069" i="10"/>
  <c r="AC2068" i="10"/>
  <c r="AC2067" i="10"/>
  <c r="AC2066" i="10"/>
  <c r="AC2065" i="10"/>
  <c r="AC2064" i="10"/>
  <c r="AC2063" i="10"/>
  <c r="AC2062" i="10"/>
  <c r="AC2061" i="10"/>
  <c r="AC2060" i="10"/>
  <c r="AC2059" i="10"/>
  <c r="AC2058" i="10"/>
  <c r="AC2057" i="10"/>
  <c r="AC2056" i="10"/>
  <c r="AC2055" i="10"/>
  <c r="AC2054" i="10"/>
  <c r="AC2053" i="10"/>
  <c r="AC2052" i="10"/>
  <c r="AC2051" i="10"/>
  <c r="AC2050" i="10"/>
  <c r="AC2049" i="10"/>
  <c r="AC2048" i="10"/>
  <c r="AC2047" i="10"/>
  <c r="AC2046" i="10"/>
  <c r="AC2045" i="10"/>
  <c r="AC2044" i="10"/>
  <c r="AC2043" i="10"/>
  <c r="AC2042" i="10"/>
  <c r="AC2041" i="10"/>
  <c r="AC2040" i="10"/>
  <c r="AC2039" i="10"/>
  <c r="AC2038" i="10"/>
  <c r="AC2037" i="10"/>
  <c r="AC2036" i="10"/>
  <c r="AC2035" i="10"/>
  <c r="AC2034" i="10"/>
  <c r="AC2033" i="10"/>
  <c r="AC2032" i="10"/>
  <c r="AC2031" i="10"/>
  <c r="AC2030" i="10"/>
  <c r="AC2029" i="10"/>
  <c r="AC2028" i="10"/>
  <c r="AC2027" i="10"/>
  <c r="AC2026" i="10"/>
  <c r="AC2025" i="10"/>
  <c r="AC2024" i="10"/>
  <c r="AC2023" i="10"/>
  <c r="AC2022" i="10"/>
  <c r="AC2021" i="10"/>
  <c r="AC2020" i="10"/>
  <c r="AC2019" i="10"/>
  <c r="AC2018" i="10"/>
  <c r="AC2017" i="10"/>
  <c r="AC2016" i="10"/>
  <c r="AC2015" i="10"/>
  <c r="AC2014" i="10"/>
  <c r="AC2013" i="10"/>
  <c r="AC2012" i="10"/>
  <c r="AC2011" i="10"/>
  <c r="AC2010" i="10"/>
  <c r="AC2009" i="10"/>
  <c r="AC2008" i="10"/>
  <c r="AC2007" i="10"/>
  <c r="AC2006" i="10"/>
  <c r="AC2005" i="10"/>
  <c r="AC2004" i="10"/>
  <c r="AC2003" i="10"/>
  <c r="AC2002" i="10"/>
  <c r="AC2001" i="10"/>
  <c r="AC2000" i="10"/>
  <c r="AC1999" i="10"/>
  <c r="AC1998" i="10"/>
  <c r="AC1997" i="10"/>
  <c r="AC1996" i="10"/>
  <c r="AC1995" i="10"/>
  <c r="AC1994" i="10"/>
  <c r="AC1993" i="10"/>
  <c r="AC1992" i="10"/>
  <c r="AC1991" i="10"/>
  <c r="AC1990" i="10"/>
  <c r="AC1989" i="10"/>
  <c r="AC1988" i="10"/>
  <c r="AC1987" i="10"/>
  <c r="AC1986" i="10"/>
  <c r="AC1985" i="10"/>
  <c r="AC1984" i="10"/>
  <c r="AC1983" i="10"/>
  <c r="AC1982" i="10"/>
  <c r="AC1981" i="10"/>
  <c r="AC1980" i="10"/>
  <c r="AC1979" i="10"/>
  <c r="AC1978" i="10"/>
  <c r="AC1977" i="10"/>
  <c r="AC1976" i="10"/>
  <c r="AC1975" i="10"/>
  <c r="AC1974" i="10"/>
  <c r="AC1973" i="10"/>
  <c r="AC1972" i="10"/>
  <c r="AC1971" i="10"/>
  <c r="AC1970" i="10"/>
  <c r="AC1969" i="10"/>
  <c r="AC1968" i="10"/>
  <c r="AC1967" i="10"/>
  <c r="AC1966" i="10"/>
  <c r="AC1965" i="10"/>
  <c r="AC1964" i="10"/>
  <c r="AC1963" i="10"/>
  <c r="AC1962" i="10"/>
  <c r="AC1961" i="10"/>
  <c r="AC1960" i="10"/>
  <c r="AC1959" i="10"/>
  <c r="AC1958" i="10"/>
  <c r="AC1957" i="10"/>
  <c r="AC1956" i="10"/>
  <c r="AC1955" i="10"/>
  <c r="AC1954" i="10"/>
  <c r="AC1953" i="10"/>
  <c r="AC1952" i="10"/>
  <c r="AC1951" i="10"/>
  <c r="AC1950" i="10"/>
  <c r="AC1949" i="10"/>
  <c r="AC1948" i="10"/>
  <c r="AC1947" i="10"/>
  <c r="AC1946" i="10"/>
  <c r="AC1945" i="10"/>
  <c r="AC1944" i="10"/>
  <c r="AC1943" i="10"/>
  <c r="AC1942" i="10"/>
  <c r="AC1941" i="10"/>
  <c r="AC1940" i="10"/>
  <c r="AC1939" i="10"/>
  <c r="AC1938" i="10"/>
  <c r="AC1937" i="10"/>
  <c r="AC1936" i="10"/>
  <c r="AC1935" i="10"/>
  <c r="AC1934" i="10"/>
  <c r="AC1933" i="10"/>
  <c r="AC1932" i="10"/>
  <c r="AC1931" i="10"/>
  <c r="AC1930" i="10"/>
  <c r="AC1929" i="10"/>
  <c r="AC1928" i="10"/>
  <c r="AC1927" i="10"/>
  <c r="AC1926" i="10"/>
  <c r="AC1925" i="10"/>
  <c r="AC1924" i="10"/>
  <c r="AC1923" i="10"/>
  <c r="AC1922" i="10"/>
  <c r="AC1921" i="10"/>
  <c r="AC1920" i="10"/>
  <c r="AC1919" i="10"/>
  <c r="AC1918" i="10"/>
  <c r="AC1917" i="10"/>
  <c r="AC1916" i="10"/>
  <c r="AC1915" i="10"/>
  <c r="AC1914" i="10"/>
  <c r="AC1913" i="10"/>
  <c r="AC1912" i="10"/>
  <c r="AC1911" i="10"/>
  <c r="AC1910" i="10"/>
  <c r="AC1909" i="10"/>
  <c r="AC1908" i="10"/>
  <c r="AC1907" i="10"/>
  <c r="AC1906" i="10"/>
  <c r="AC1905" i="10"/>
  <c r="AC1904" i="10"/>
  <c r="AC1903" i="10"/>
  <c r="AC1902" i="10"/>
  <c r="AC1901" i="10"/>
  <c r="AC1900" i="10"/>
  <c r="AC1899" i="10"/>
  <c r="AC1898" i="10"/>
  <c r="AC1897" i="10"/>
  <c r="AC1896" i="10"/>
  <c r="AC1895" i="10"/>
  <c r="AC1894" i="10"/>
  <c r="AC1893" i="10"/>
  <c r="AC1892" i="10"/>
  <c r="AC1891" i="10"/>
  <c r="AC1890" i="10"/>
  <c r="AC1889" i="10"/>
  <c r="AC1888" i="10"/>
  <c r="AC1887" i="10"/>
  <c r="AC1886" i="10"/>
  <c r="AC1885" i="10"/>
  <c r="AC1884" i="10"/>
  <c r="AC1883" i="10"/>
  <c r="AC1882" i="10"/>
  <c r="AC1881" i="10"/>
  <c r="AC1880" i="10"/>
  <c r="AC1879" i="10"/>
  <c r="AC1878" i="10"/>
  <c r="AC1877" i="10"/>
  <c r="AC1876" i="10"/>
  <c r="AC1875" i="10"/>
  <c r="AC1874" i="10"/>
  <c r="AC1873" i="10"/>
  <c r="AC1872" i="10"/>
  <c r="AC1871" i="10"/>
  <c r="AC1870" i="10"/>
  <c r="AC1869" i="10"/>
  <c r="AC1868" i="10"/>
  <c r="AC1867" i="10"/>
  <c r="AC1866" i="10"/>
  <c r="AC1865" i="10"/>
  <c r="AC1864" i="10"/>
  <c r="AC1863" i="10"/>
  <c r="AC1862" i="10"/>
  <c r="AC1861" i="10"/>
  <c r="AC1860" i="10"/>
  <c r="AC1859" i="10"/>
  <c r="AC1858" i="10"/>
  <c r="AC1857" i="10"/>
  <c r="AC1856" i="10"/>
  <c r="AC1855" i="10"/>
  <c r="AC1854" i="10"/>
  <c r="AC1853" i="10"/>
  <c r="AC1852" i="10"/>
  <c r="AC1851" i="10"/>
  <c r="AC1850" i="10"/>
  <c r="AC1849" i="10"/>
  <c r="AC1848" i="10"/>
  <c r="AC1847" i="10"/>
  <c r="AC1846" i="10"/>
  <c r="AC1845" i="10"/>
  <c r="AC1844" i="10"/>
  <c r="AC1843" i="10"/>
  <c r="AC1842" i="10"/>
  <c r="AC1841" i="10"/>
  <c r="AC1840" i="10"/>
  <c r="AC1839" i="10"/>
  <c r="AC1838" i="10"/>
  <c r="AC1837" i="10"/>
  <c r="AC1836" i="10"/>
  <c r="AC1835" i="10"/>
  <c r="AC1834" i="10"/>
  <c r="AC1833" i="10"/>
  <c r="AC1832" i="10"/>
  <c r="AC1831" i="10"/>
  <c r="AC1830" i="10"/>
  <c r="AC1829" i="10"/>
  <c r="AC1828" i="10"/>
  <c r="AC1827" i="10"/>
  <c r="AC1826" i="10"/>
  <c r="AC1825" i="10"/>
  <c r="AC1824" i="10"/>
  <c r="AC1823" i="10"/>
  <c r="AC1822" i="10"/>
  <c r="AC1821" i="10"/>
  <c r="AC1820" i="10"/>
  <c r="AC1819" i="10"/>
  <c r="AC1818" i="10"/>
  <c r="AC1817" i="10"/>
  <c r="AC1816" i="10"/>
  <c r="AC1815" i="10"/>
  <c r="AC1814" i="10"/>
  <c r="AC1813" i="10"/>
  <c r="AC1812" i="10"/>
  <c r="AC1811" i="10"/>
  <c r="AC1810" i="10"/>
  <c r="AC1809" i="10"/>
  <c r="AC1808" i="10"/>
  <c r="AC1807" i="10"/>
  <c r="AC1806" i="10"/>
  <c r="AC1805" i="10"/>
  <c r="AC1804" i="10"/>
  <c r="AC1803" i="10"/>
  <c r="AC1802" i="10"/>
  <c r="AC1801" i="10"/>
  <c r="AC1800" i="10"/>
  <c r="AC1799" i="10"/>
  <c r="AC1798" i="10"/>
  <c r="AC1797" i="10"/>
  <c r="AC1796" i="10"/>
  <c r="AC1795" i="10"/>
  <c r="AC1794" i="10"/>
  <c r="AC1793" i="10"/>
  <c r="AC1792" i="10"/>
  <c r="AC1791" i="10"/>
  <c r="AC1790" i="10"/>
  <c r="AC1789" i="10"/>
  <c r="AC1788" i="10"/>
  <c r="AC1787" i="10"/>
  <c r="AC1786" i="10"/>
  <c r="AC1785" i="10"/>
  <c r="AC1784" i="10"/>
  <c r="AC1783" i="10"/>
  <c r="AC1782" i="10"/>
  <c r="AC1781" i="10"/>
  <c r="AC1780" i="10"/>
  <c r="AC1779" i="10"/>
  <c r="AC1778" i="10"/>
  <c r="AC1777" i="10"/>
  <c r="AC1776" i="10"/>
  <c r="AC1775" i="10"/>
  <c r="AC1774" i="10"/>
  <c r="AC1773" i="10"/>
  <c r="AC1772" i="10"/>
  <c r="AC1771" i="10"/>
  <c r="AC1770" i="10"/>
  <c r="AC1769" i="10"/>
  <c r="AC1768" i="10"/>
  <c r="AC1767" i="10"/>
  <c r="AC1766" i="10"/>
  <c r="AC1765" i="10"/>
  <c r="AC1764" i="10"/>
  <c r="AC1763" i="10"/>
  <c r="AC1762" i="10"/>
  <c r="AC1761" i="10"/>
  <c r="AC1760" i="10"/>
  <c r="AC1759" i="10"/>
  <c r="AC1758" i="10"/>
  <c r="AC1757" i="10"/>
  <c r="AC1756" i="10"/>
  <c r="AC1755" i="10"/>
  <c r="AC1754" i="10"/>
  <c r="AC1753" i="10"/>
  <c r="AC1752" i="10"/>
  <c r="AC1751" i="10"/>
  <c r="AC1750" i="10"/>
  <c r="AC1749" i="10"/>
  <c r="AC1748" i="10"/>
  <c r="AC1747" i="10"/>
  <c r="AC1746" i="10"/>
  <c r="AC1745" i="10"/>
  <c r="AC1744" i="10"/>
  <c r="AC1743" i="10"/>
  <c r="AC1742" i="10"/>
  <c r="AC1741" i="10"/>
  <c r="AC1740" i="10"/>
  <c r="AC1739" i="10"/>
  <c r="AC1738" i="10"/>
  <c r="AC1737" i="10"/>
  <c r="AC1736" i="10"/>
  <c r="AC1735" i="10"/>
  <c r="AC1734" i="10"/>
  <c r="AC1733" i="10"/>
  <c r="AC1732" i="10"/>
  <c r="AC1731" i="10"/>
  <c r="AC1730" i="10"/>
  <c r="AC1729" i="10"/>
  <c r="AC1728" i="10"/>
  <c r="AC1727" i="10"/>
  <c r="AC1726" i="10"/>
  <c r="AC1725" i="10"/>
  <c r="AC1724" i="10"/>
  <c r="AC1723" i="10"/>
  <c r="AC1722" i="10"/>
  <c r="AC1721" i="10"/>
  <c r="AC1720" i="10"/>
  <c r="AC1719" i="10"/>
  <c r="AC1718" i="10"/>
  <c r="AC1717" i="10"/>
  <c r="AC1716" i="10"/>
  <c r="AC1715" i="10"/>
  <c r="AC1714" i="10"/>
  <c r="AC1713" i="10"/>
  <c r="AC1712" i="10"/>
  <c r="AC1711" i="10"/>
  <c r="AC1710" i="10"/>
  <c r="AC1709" i="10"/>
  <c r="AC1708" i="10"/>
  <c r="AC1707" i="10"/>
  <c r="AC1706" i="10"/>
  <c r="AC1705" i="10"/>
  <c r="AC1704" i="10"/>
  <c r="AC1703" i="10"/>
  <c r="AC1702" i="10"/>
  <c r="AC1701" i="10"/>
  <c r="AC1700" i="10"/>
  <c r="AC1699" i="10"/>
  <c r="AC1698" i="10"/>
  <c r="AC1697" i="10"/>
  <c r="AC1696" i="10"/>
  <c r="AC1695" i="10"/>
  <c r="AC1694" i="10"/>
  <c r="AC1693" i="10"/>
  <c r="AC1692" i="10"/>
  <c r="AC1691" i="10"/>
  <c r="AC1690" i="10"/>
  <c r="AC1689" i="10"/>
  <c r="AC1688" i="10"/>
  <c r="AC1687" i="10"/>
  <c r="AC1686" i="10"/>
  <c r="AC1685" i="10"/>
  <c r="AC1684" i="10"/>
  <c r="AC1683" i="10"/>
  <c r="AC1682" i="10"/>
  <c r="AC1681" i="10"/>
  <c r="AC1680" i="10"/>
  <c r="AC1679" i="10"/>
  <c r="AC1678" i="10"/>
  <c r="AC1677" i="10"/>
  <c r="AC1676" i="10"/>
  <c r="AC1675" i="10"/>
  <c r="AC1674" i="10"/>
  <c r="AC1673" i="10"/>
  <c r="AC1672" i="10"/>
  <c r="AC1671" i="10"/>
  <c r="AC1670" i="10"/>
  <c r="AC1669" i="10"/>
  <c r="AC1668" i="10"/>
  <c r="AC1667" i="10"/>
  <c r="AC1666" i="10"/>
  <c r="AC1665" i="10"/>
  <c r="AC1664" i="10"/>
  <c r="AC1663" i="10"/>
  <c r="AC1662" i="10"/>
  <c r="AC1661" i="10"/>
  <c r="AC1660" i="10"/>
  <c r="AC1659" i="10"/>
  <c r="AC1658" i="10"/>
  <c r="AC1657" i="10"/>
  <c r="AC1656" i="10"/>
  <c r="AC1655" i="10"/>
  <c r="AC1654" i="10"/>
  <c r="AC1653" i="10"/>
  <c r="AC1652" i="10"/>
  <c r="AC1651" i="10"/>
  <c r="AC1650" i="10"/>
  <c r="AC1649" i="10"/>
  <c r="AC1648" i="10"/>
  <c r="AC1647" i="10"/>
  <c r="AC1646" i="10"/>
  <c r="AC1645" i="10"/>
  <c r="AC1644" i="10"/>
  <c r="AC1643" i="10"/>
  <c r="AC1642" i="10"/>
  <c r="AC1641" i="10"/>
  <c r="AC1640" i="10"/>
  <c r="AC1639" i="10"/>
  <c r="AC1638" i="10"/>
  <c r="AC1637" i="10"/>
  <c r="AC1636" i="10"/>
  <c r="AC1635" i="10"/>
  <c r="AC1634" i="10"/>
  <c r="AC1633" i="10"/>
  <c r="AC1632" i="10"/>
  <c r="AC1631" i="10"/>
  <c r="AC1630" i="10"/>
  <c r="AC1629" i="10"/>
  <c r="AC1628" i="10"/>
  <c r="AC1627" i="10"/>
  <c r="AC1626" i="10"/>
  <c r="AC1625" i="10"/>
  <c r="AC1624" i="10"/>
  <c r="AC1623" i="10"/>
  <c r="AC1622" i="10"/>
  <c r="AC1621" i="10"/>
  <c r="AC1620" i="10"/>
  <c r="AC1619" i="10"/>
  <c r="AC1618" i="10"/>
  <c r="AC1617" i="10"/>
  <c r="AC1616" i="10"/>
  <c r="AC1615" i="10"/>
  <c r="AC1614" i="10"/>
  <c r="AC1613" i="10"/>
  <c r="AC1612" i="10"/>
  <c r="AC1611" i="10"/>
  <c r="AC1610" i="10"/>
  <c r="AC1609" i="10"/>
  <c r="AC1608" i="10"/>
  <c r="AC1607" i="10"/>
  <c r="AC1606" i="10"/>
  <c r="AC1605" i="10"/>
  <c r="AC1604" i="10"/>
  <c r="AC1603" i="10"/>
  <c r="AC1602" i="10"/>
  <c r="AC1601" i="10"/>
  <c r="AC1600" i="10"/>
  <c r="AC1599" i="10"/>
  <c r="AC1598" i="10"/>
  <c r="AC1597" i="10"/>
  <c r="AC1596" i="10"/>
  <c r="AC1595" i="10"/>
  <c r="AC1594" i="10"/>
  <c r="AC1593" i="10"/>
  <c r="AC1592" i="10"/>
  <c r="AC1591" i="10"/>
  <c r="AC1590" i="10"/>
  <c r="AC1589" i="10"/>
  <c r="AC1588" i="10"/>
  <c r="AC1587" i="10"/>
  <c r="AC1586" i="10"/>
  <c r="AC1585" i="10"/>
  <c r="AC1584" i="10"/>
  <c r="AC1583" i="10"/>
  <c r="AC1582" i="10"/>
  <c r="AC1581" i="10"/>
  <c r="AC1580" i="10"/>
  <c r="AC1579" i="10"/>
  <c r="AC1578" i="10"/>
  <c r="AC1577" i="10"/>
  <c r="AC1576" i="10"/>
  <c r="AC1575" i="10"/>
  <c r="AC1574" i="10"/>
  <c r="AC1573" i="10"/>
  <c r="AC1572" i="10"/>
  <c r="AC1571" i="10"/>
  <c r="AC1570" i="10"/>
  <c r="AC1569" i="10"/>
  <c r="AC1568" i="10"/>
  <c r="AC1567" i="10"/>
  <c r="AC1566" i="10"/>
  <c r="AC1565" i="10"/>
  <c r="AC1564" i="10"/>
  <c r="AC1563" i="10"/>
  <c r="AC1562" i="10"/>
  <c r="AC1561" i="10"/>
  <c r="AC1560" i="10"/>
  <c r="AC1559" i="10"/>
  <c r="AC1558" i="10"/>
  <c r="AC1557" i="10"/>
  <c r="AC1556" i="10"/>
  <c r="AC1555" i="10"/>
  <c r="AC1554" i="10"/>
  <c r="AC1553" i="10"/>
  <c r="AC1552" i="10"/>
  <c r="AC1551" i="10"/>
  <c r="AC1550" i="10"/>
  <c r="AC1549" i="10"/>
  <c r="AC1548" i="10"/>
  <c r="AC1547" i="10"/>
  <c r="AC1546" i="10"/>
  <c r="AC1545" i="10"/>
  <c r="AC1544" i="10"/>
  <c r="AC1543" i="10"/>
  <c r="AC1542" i="10"/>
  <c r="AC1541" i="10"/>
  <c r="AC1540" i="10"/>
  <c r="AC1539" i="10"/>
  <c r="AC1538" i="10"/>
  <c r="AC1537" i="10"/>
  <c r="AC1536" i="10"/>
  <c r="AC1535" i="10"/>
  <c r="AC1534" i="10"/>
  <c r="AC1533" i="10"/>
  <c r="AC1532" i="10"/>
  <c r="AC1531" i="10"/>
  <c r="AC1530" i="10"/>
  <c r="AC1529" i="10"/>
  <c r="AC1528" i="10"/>
  <c r="AC1527" i="10"/>
  <c r="AC1526" i="10"/>
  <c r="AC1525" i="10"/>
  <c r="AC1524" i="10"/>
  <c r="AC1523" i="10"/>
  <c r="AC1522" i="10"/>
  <c r="AC1521" i="10"/>
  <c r="AC1520" i="10"/>
  <c r="AC1519" i="10"/>
  <c r="AC1518" i="10"/>
  <c r="AC1517" i="10"/>
  <c r="AC1516" i="10"/>
  <c r="AC1515" i="10"/>
  <c r="AC1514" i="10"/>
  <c r="AC1513" i="10"/>
  <c r="AC1512" i="10"/>
  <c r="AC1511" i="10"/>
  <c r="AC1510" i="10"/>
  <c r="AC1509" i="10"/>
  <c r="AC1508" i="10"/>
  <c r="AC1507" i="10"/>
  <c r="AC1506" i="10"/>
  <c r="AC1505" i="10"/>
  <c r="AC1504" i="10"/>
  <c r="AC1503" i="10"/>
  <c r="AC1502" i="10"/>
  <c r="AC1501" i="10"/>
  <c r="AC1500" i="10"/>
  <c r="AC1499" i="10"/>
  <c r="AC1498" i="10"/>
  <c r="AC1497" i="10"/>
  <c r="AC1496" i="10"/>
  <c r="AC1495" i="10"/>
  <c r="AC1494" i="10"/>
  <c r="AC1493" i="10"/>
  <c r="AC1492" i="10"/>
  <c r="AC1491" i="10"/>
  <c r="AC1490" i="10"/>
  <c r="AC1489" i="10"/>
  <c r="AC1488" i="10"/>
  <c r="AC1487" i="10"/>
  <c r="AC1486" i="10"/>
  <c r="AC1485" i="10"/>
  <c r="AC1484" i="10"/>
  <c r="AC1483" i="10"/>
  <c r="AC1482" i="10"/>
  <c r="AC1481" i="10"/>
  <c r="AC1480" i="10"/>
  <c r="AC1479" i="10"/>
  <c r="AC1478" i="10"/>
  <c r="AC1477" i="10"/>
  <c r="AC1476" i="10"/>
  <c r="AC1475" i="10"/>
  <c r="AC1474" i="10"/>
  <c r="AC1473" i="10"/>
  <c r="AC1472" i="10"/>
  <c r="AC1471" i="10"/>
  <c r="AC1470" i="10"/>
  <c r="AC1469" i="10"/>
  <c r="AC1468" i="10"/>
  <c r="AC1467" i="10"/>
  <c r="AC1466" i="10"/>
  <c r="AC1465" i="10"/>
  <c r="AC1464" i="10"/>
  <c r="AC1463" i="10"/>
  <c r="AC1462" i="10"/>
  <c r="AC1461" i="10"/>
  <c r="AC1460" i="10"/>
  <c r="AC1459" i="10"/>
  <c r="AC1458" i="10"/>
  <c r="AC1457" i="10"/>
  <c r="AC1456" i="10"/>
  <c r="AC1455" i="10"/>
  <c r="AC1454" i="10"/>
  <c r="AC1453" i="10"/>
  <c r="AC1452" i="10"/>
  <c r="AC1451" i="10"/>
  <c r="AC1450" i="10"/>
  <c r="AC1449" i="10"/>
  <c r="AC1448" i="10"/>
  <c r="AC1447" i="10"/>
  <c r="AC1446" i="10"/>
  <c r="AC1445" i="10"/>
  <c r="AC1444" i="10"/>
  <c r="AC1443" i="10"/>
  <c r="AC1442" i="10"/>
  <c r="AC1441" i="10"/>
  <c r="AC1440" i="10"/>
  <c r="AC1439" i="10"/>
  <c r="AC1438" i="10"/>
  <c r="AC1437" i="10"/>
  <c r="AC1436" i="10"/>
  <c r="AC1435" i="10"/>
  <c r="AC1434" i="10"/>
  <c r="AC1433" i="10"/>
  <c r="AC1432" i="10"/>
  <c r="AC1431" i="10"/>
  <c r="AC1430" i="10"/>
  <c r="AC1429" i="10"/>
  <c r="AC1428" i="10"/>
  <c r="AC1427" i="10"/>
  <c r="AC1426" i="10"/>
  <c r="AC1425" i="10"/>
  <c r="AC1424" i="10"/>
  <c r="AC1423" i="10"/>
  <c r="AC1422" i="10"/>
  <c r="AC1421" i="10"/>
  <c r="AC1420" i="10"/>
  <c r="AC1419" i="10"/>
  <c r="AC1418" i="10"/>
  <c r="AC1417" i="10"/>
  <c r="AC1416" i="10"/>
  <c r="AC1415" i="10"/>
  <c r="AC1414" i="10"/>
  <c r="AC1413" i="10"/>
  <c r="AC1412" i="10"/>
  <c r="AC1411" i="10"/>
  <c r="AC1410" i="10"/>
  <c r="AC1409" i="10"/>
  <c r="AC1408" i="10"/>
  <c r="AC1407" i="10"/>
  <c r="AC1406" i="10"/>
  <c r="AC1405" i="10"/>
  <c r="AC1404" i="10"/>
  <c r="AC1403" i="10"/>
  <c r="AC1402" i="10"/>
  <c r="AC1401" i="10"/>
  <c r="AC1400" i="10"/>
  <c r="AC1399" i="10"/>
  <c r="AC1398" i="10"/>
  <c r="AC1397" i="10"/>
  <c r="AC1396" i="10"/>
  <c r="AC1395" i="10"/>
  <c r="AC1394" i="10"/>
  <c r="AC1393" i="10"/>
  <c r="AC1392" i="10"/>
  <c r="AC1391" i="10"/>
  <c r="AC1390" i="10"/>
  <c r="AC1389" i="10"/>
  <c r="AC1388" i="10"/>
  <c r="AC1387" i="10"/>
  <c r="AC1386" i="10"/>
  <c r="AC1385" i="10"/>
  <c r="AC1384" i="10"/>
  <c r="AC1383" i="10"/>
  <c r="AC1382" i="10"/>
  <c r="AC1381" i="10"/>
  <c r="AC1380" i="10"/>
  <c r="AC1379" i="10"/>
  <c r="AC1378" i="10"/>
  <c r="AC1377" i="10"/>
  <c r="AC1376" i="10"/>
  <c r="AC1375" i="10"/>
  <c r="AC1374" i="10"/>
  <c r="AC1373" i="10"/>
  <c r="AC1372" i="10"/>
  <c r="AC1371" i="10"/>
  <c r="AC1370" i="10"/>
  <c r="AC1369" i="10"/>
  <c r="AC1368" i="10"/>
  <c r="AC1367" i="10"/>
  <c r="AC1366" i="10"/>
  <c r="AC1365" i="10"/>
  <c r="AC1364" i="10"/>
  <c r="AC1363" i="10"/>
  <c r="AC1362" i="10"/>
  <c r="AC1361" i="10"/>
  <c r="AC1360" i="10"/>
  <c r="AC1359" i="10"/>
  <c r="AC1358" i="10"/>
  <c r="AC1357" i="10"/>
  <c r="AC1356" i="10"/>
  <c r="AC1355" i="10"/>
  <c r="AC1354" i="10"/>
  <c r="AC1353" i="10"/>
  <c r="AC1352" i="10"/>
  <c r="AC1351" i="10"/>
  <c r="AC1350" i="10"/>
  <c r="AC1349" i="10"/>
  <c r="AC1348" i="10"/>
  <c r="AC1347" i="10"/>
  <c r="AC1346" i="10"/>
  <c r="AC1345" i="10"/>
  <c r="AC1344" i="10"/>
  <c r="AC1343" i="10"/>
  <c r="AC1342" i="10"/>
  <c r="AC1341" i="10"/>
  <c r="AC1340" i="10"/>
  <c r="AC1339" i="10"/>
  <c r="AC1338" i="10"/>
  <c r="AC1337" i="10"/>
  <c r="AC1336" i="10"/>
  <c r="AC1335" i="10"/>
  <c r="AC1334" i="10"/>
  <c r="AC1333" i="10"/>
  <c r="AC1332" i="10"/>
  <c r="AC1331" i="10"/>
  <c r="AC1330" i="10"/>
  <c r="AC1329" i="10"/>
  <c r="AC1328" i="10"/>
  <c r="AC1327" i="10"/>
  <c r="AC1326" i="10"/>
  <c r="AC1325" i="10"/>
  <c r="AC1324" i="10"/>
  <c r="AC1323" i="10"/>
  <c r="AC1322" i="10"/>
  <c r="AC1321" i="10"/>
  <c r="AC1320" i="10"/>
  <c r="AC1319" i="10"/>
  <c r="AC1318" i="10"/>
  <c r="AC1317" i="10"/>
  <c r="AC1316" i="10"/>
  <c r="AC1315" i="10"/>
  <c r="AC1314" i="10"/>
  <c r="AC1313" i="10"/>
  <c r="AC1312" i="10"/>
  <c r="AC1311" i="10"/>
  <c r="AC1310" i="10"/>
  <c r="AC1309" i="10"/>
  <c r="AC1308" i="10"/>
  <c r="AC1307" i="10"/>
  <c r="AC1306" i="10"/>
  <c r="AC1305" i="10"/>
  <c r="AC1304" i="10"/>
  <c r="AC1303" i="10"/>
  <c r="AC1302" i="10"/>
  <c r="AC1301" i="10"/>
  <c r="AC1300" i="10"/>
  <c r="AC1299" i="10"/>
  <c r="AC1298" i="10"/>
  <c r="AC1297" i="10"/>
  <c r="AC1296" i="10"/>
  <c r="AC1295" i="10"/>
  <c r="AC1294" i="10"/>
  <c r="AC1293" i="10"/>
  <c r="AC1292" i="10"/>
  <c r="AC1291" i="10"/>
  <c r="AC1290" i="10"/>
  <c r="AC1289" i="10"/>
  <c r="AC1288" i="10"/>
  <c r="AC1287" i="10"/>
  <c r="AC1286" i="10"/>
  <c r="AC1285" i="10"/>
  <c r="AC1284" i="10"/>
  <c r="AC1283" i="10"/>
  <c r="AC1282" i="10"/>
  <c r="AC1281" i="10"/>
  <c r="AC1280" i="10"/>
  <c r="AC1279" i="10"/>
  <c r="AC1278" i="10"/>
  <c r="AC1277" i="10"/>
  <c r="AC1276" i="10"/>
  <c r="AC1275" i="10"/>
  <c r="AC1274" i="10"/>
  <c r="AC1273" i="10"/>
  <c r="AC1272" i="10"/>
  <c r="AC1271" i="10"/>
  <c r="AC1270" i="10"/>
  <c r="AC1269" i="10"/>
  <c r="AC1268" i="10"/>
  <c r="AC1267" i="10"/>
  <c r="AC1266" i="10"/>
  <c r="AC1265" i="10"/>
  <c r="AC1264" i="10"/>
  <c r="AC1263" i="10"/>
  <c r="AC1262" i="10"/>
  <c r="AC1261" i="10"/>
  <c r="AC1260" i="10"/>
  <c r="AC1259" i="10"/>
  <c r="AC1258" i="10"/>
  <c r="AC1257" i="10"/>
  <c r="AC1256" i="10"/>
  <c r="AC1255" i="10"/>
  <c r="AC1254" i="10"/>
  <c r="AC1253" i="10"/>
  <c r="AC1252" i="10"/>
  <c r="AC1251" i="10"/>
  <c r="AC1250" i="10"/>
  <c r="AC1249" i="10"/>
  <c r="AC1248" i="10"/>
  <c r="AC1247" i="10"/>
  <c r="AC1246" i="10"/>
  <c r="AC1245" i="10"/>
  <c r="AC1244" i="10"/>
  <c r="AC1243" i="10"/>
  <c r="AC1242" i="10"/>
  <c r="AC1241" i="10"/>
  <c r="AC1240" i="10"/>
  <c r="AC1239" i="10"/>
  <c r="AC1238" i="10"/>
  <c r="AC1237" i="10"/>
  <c r="AC1236" i="10"/>
  <c r="AC1235" i="10"/>
  <c r="AC1234" i="10"/>
  <c r="AC1233" i="10"/>
  <c r="AC1232" i="10"/>
  <c r="AC1231" i="10"/>
  <c r="AC1230" i="10"/>
  <c r="AC1229" i="10"/>
  <c r="AC1228" i="10"/>
  <c r="AC1227" i="10"/>
  <c r="AC1226" i="10"/>
  <c r="AC1225" i="10"/>
  <c r="AC1224" i="10"/>
  <c r="AC1223" i="10"/>
  <c r="AC1222" i="10"/>
  <c r="AC1221" i="10"/>
  <c r="AC1220" i="10"/>
  <c r="AC1219" i="10"/>
  <c r="AC1218" i="10"/>
  <c r="AC1217" i="10"/>
  <c r="AC1216" i="10"/>
  <c r="AC1215" i="10"/>
  <c r="AC1214" i="10"/>
  <c r="AC1213" i="10"/>
  <c r="AC1212" i="10"/>
  <c r="AC1211" i="10"/>
  <c r="AC1210" i="10"/>
  <c r="AC1209" i="10"/>
  <c r="AC1208" i="10"/>
  <c r="AC1207" i="10"/>
  <c r="AC1206" i="10"/>
  <c r="AC1205" i="10"/>
  <c r="AC1204" i="10"/>
  <c r="AC1203" i="10"/>
  <c r="AC1202" i="10"/>
  <c r="AC1201" i="10"/>
  <c r="AC1200" i="10"/>
  <c r="AC1199" i="10"/>
  <c r="AC1198" i="10"/>
  <c r="AC1197" i="10"/>
  <c r="AC1196" i="10"/>
  <c r="AC1195" i="10"/>
  <c r="AC1194" i="10"/>
  <c r="AC1193" i="10"/>
  <c r="AC1192" i="10"/>
  <c r="AC1191" i="10"/>
  <c r="AC1190" i="10"/>
  <c r="AC1189" i="10"/>
  <c r="AC1188" i="10"/>
  <c r="AC1187" i="10"/>
  <c r="AC1186" i="10"/>
  <c r="AC1185" i="10"/>
  <c r="AC1184" i="10"/>
  <c r="AC1183" i="10"/>
  <c r="AC1182" i="10"/>
  <c r="AC1181" i="10"/>
  <c r="AC1180" i="10"/>
  <c r="AC1179" i="10"/>
  <c r="AC1178" i="10"/>
  <c r="AC1177" i="10"/>
  <c r="AC1176" i="10"/>
  <c r="AC1175" i="10"/>
  <c r="AC1174" i="10"/>
  <c r="AC1173" i="10"/>
  <c r="AC1172" i="10"/>
  <c r="AC1171" i="10"/>
  <c r="AC1170" i="10"/>
  <c r="AC1169" i="10"/>
  <c r="AC1168" i="10"/>
  <c r="AC1167" i="10"/>
  <c r="AC1166" i="10"/>
  <c r="AC1165" i="10"/>
  <c r="AC1164" i="10"/>
  <c r="AC1163" i="10"/>
  <c r="AC1162" i="10"/>
  <c r="AC1161" i="10"/>
  <c r="AC1160" i="10"/>
  <c r="AC1159" i="10"/>
  <c r="AC1158" i="10"/>
  <c r="AC1157" i="10"/>
  <c r="AC1156" i="10"/>
  <c r="AC1155" i="10"/>
  <c r="AC1154" i="10"/>
  <c r="AC1153" i="10"/>
  <c r="AC1152" i="10"/>
  <c r="AC1151" i="10"/>
  <c r="AC1150" i="10"/>
  <c r="AC1149" i="10"/>
  <c r="AC1148" i="10"/>
  <c r="AC1147" i="10"/>
  <c r="AC1146" i="10"/>
  <c r="AC1145" i="10"/>
  <c r="AC1144" i="10"/>
  <c r="AC1143" i="10"/>
  <c r="AC1142" i="10"/>
  <c r="AC1141" i="10"/>
  <c r="AC1140" i="10"/>
  <c r="AC1139" i="10"/>
  <c r="AC1138" i="10"/>
  <c r="AC1137" i="10"/>
  <c r="AC1136" i="10"/>
  <c r="AC1135" i="10"/>
  <c r="AC1134" i="10"/>
  <c r="AC1133" i="10"/>
  <c r="AC1132" i="10"/>
  <c r="AC1131" i="10"/>
  <c r="AC1130" i="10"/>
  <c r="AC1129" i="10"/>
  <c r="AC1128" i="10"/>
  <c r="AC1127" i="10"/>
  <c r="AC1126" i="10"/>
  <c r="AC1125" i="10"/>
  <c r="AC1124" i="10"/>
  <c r="AC1123" i="10"/>
  <c r="AC1122" i="10"/>
  <c r="AC1121" i="10"/>
  <c r="AC1120" i="10"/>
  <c r="AC1119" i="10"/>
  <c r="AC1118" i="10"/>
  <c r="AC1117" i="10"/>
  <c r="AC1116" i="10"/>
  <c r="AC1115" i="10"/>
  <c r="AC1114" i="10"/>
  <c r="AC1113" i="10"/>
  <c r="AC1112" i="10"/>
  <c r="AC1111" i="10"/>
  <c r="AC1110" i="10"/>
  <c r="AC1109" i="10"/>
  <c r="AC1108" i="10"/>
  <c r="AC1107" i="10"/>
  <c r="AC1106" i="10"/>
  <c r="AC1105" i="10"/>
  <c r="AC1104" i="10"/>
  <c r="AC1103" i="10"/>
  <c r="AC1102" i="10"/>
  <c r="AC1101" i="10"/>
  <c r="AC1100" i="10"/>
  <c r="AC1099" i="10"/>
  <c r="AC1098" i="10"/>
  <c r="AC1097" i="10"/>
  <c r="AC1096" i="10"/>
  <c r="AC1095" i="10"/>
  <c r="AC1094" i="10"/>
  <c r="AC1093" i="10"/>
  <c r="AC1092" i="10"/>
  <c r="AC1091" i="10"/>
  <c r="AC1090" i="10"/>
  <c r="AC1089" i="10"/>
  <c r="AC1088" i="10"/>
  <c r="AC1087" i="10"/>
  <c r="AC1086" i="10"/>
  <c r="AC1085" i="10"/>
  <c r="AC1084" i="10"/>
  <c r="AC1083" i="10"/>
  <c r="AC1082" i="10"/>
  <c r="AC1081" i="10"/>
  <c r="AC1080" i="10"/>
  <c r="AC1079" i="10"/>
  <c r="AC1078" i="10"/>
  <c r="AC1077" i="10"/>
  <c r="AC1076" i="10"/>
  <c r="AC1075" i="10"/>
  <c r="AC1074" i="10"/>
  <c r="AC1073" i="10"/>
  <c r="AC1072" i="10"/>
  <c r="AC1071" i="10"/>
  <c r="AC1070" i="10"/>
  <c r="AC1069" i="10"/>
  <c r="AC1068" i="10"/>
  <c r="AC1067" i="10"/>
  <c r="AC1066" i="10"/>
  <c r="AC1065" i="10"/>
  <c r="AC1064" i="10"/>
  <c r="AC1063" i="10"/>
  <c r="AC1062" i="10"/>
  <c r="AC1061" i="10"/>
  <c r="AC1060" i="10"/>
  <c r="AC1059" i="10"/>
  <c r="AC1058" i="10"/>
  <c r="AC1057" i="10"/>
  <c r="AC1056" i="10"/>
  <c r="AC1055" i="10"/>
  <c r="AC1054" i="10"/>
  <c r="AC1053" i="10"/>
  <c r="AC1052" i="10"/>
  <c r="AC1051" i="10"/>
  <c r="AC1050" i="10"/>
  <c r="AC1049" i="10"/>
  <c r="AC1048" i="10"/>
  <c r="AC1047" i="10"/>
  <c r="AC1046" i="10"/>
  <c r="AC1045" i="10"/>
  <c r="AC1044" i="10"/>
  <c r="AC1043" i="10"/>
  <c r="AC1042" i="10"/>
  <c r="AC1041" i="10"/>
  <c r="AC1040" i="10"/>
  <c r="AC1039" i="10"/>
  <c r="AC1038" i="10"/>
  <c r="AC1037" i="10"/>
  <c r="AC1036" i="10"/>
  <c r="AC1035" i="10"/>
  <c r="AC1034" i="10"/>
  <c r="AC1033" i="10"/>
  <c r="AC1032" i="10"/>
  <c r="AC1031" i="10"/>
  <c r="AC1030" i="10"/>
  <c r="AC1029" i="10"/>
  <c r="AC1028" i="10"/>
  <c r="AC1027" i="10"/>
  <c r="AC1026" i="10"/>
  <c r="AC1025" i="10"/>
  <c r="AC1024" i="10"/>
  <c r="AC1023" i="10"/>
  <c r="AC1022" i="10"/>
  <c r="AC1021" i="10"/>
  <c r="AC1020" i="10"/>
  <c r="AC1019" i="10"/>
  <c r="AC1018" i="10"/>
  <c r="AC1017" i="10"/>
  <c r="AC1016" i="10"/>
  <c r="AC1015" i="10"/>
  <c r="AC1014" i="10"/>
  <c r="AC1013" i="10"/>
  <c r="AC1012" i="10"/>
  <c r="AC1011" i="10"/>
  <c r="AC1010" i="10"/>
  <c r="AC1009" i="10"/>
  <c r="AC1008" i="10"/>
  <c r="AC1007" i="10"/>
  <c r="AC1006" i="10"/>
  <c r="AC1005" i="10"/>
  <c r="AC1004" i="10"/>
  <c r="AC1003" i="10"/>
  <c r="AC1002" i="10"/>
  <c r="AC1001" i="10"/>
  <c r="AC1000" i="10"/>
  <c r="AC999" i="10"/>
  <c r="AC998" i="10"/>
  <c r="AC997" i="10"/>
  <c r="AC996" i="10"/>
  <c r="AC995" i="10"/>
  <c r="AC994" i="10"/>
  <c r="AC993" i="10"/>
  <c r="AC992" i="10"/>
  <c r="AC991" i="10"/>
  <c r="AC990" i="10"/>
  <c r="AC989" i="10"/>
  <c r="AC988" i="10"/>
  <c r="AC987" i="10"/>
  <c r="AC986" i="10"/>
  <c r="AC985" i="10"/>
  <c r="AC984" i="10"/>
  <c r="AC983" i="10"/>
  <c r="AC982" i="10"/>
  <c r="AC981" i="10"/>
  <c r="AC980" i="10"/>
  <c r="AC979" i="10"/>
  <c r="AC978" i="10"/>
  <c r="AC977" i="10"/>
  <c r="AC976" i="10"/>
  <c r="AC975" i="10"/>
  <c r="AC974" i="10"/>
  <c r="AC973" i="10"/>
  <c r="AC972" i="10"/>
  <c r="AC971" i="10"/>
  <c r="AC970" i="10"/>
  <c r="AC969" i="10"/>
  <c r="AC968" i="10"/>
  <c r="AC967" i="10"/>
  <c r="AC966" i="10"/>
  <c r="AC965" i="10"/>
  <c r="AC964" i="10"/>
  <c r="AC963" i="10"/>
  <c r="AC962" i="10"/>
  <c r="AC961" i="10"/>
  <c r="AC960" i="10"/>
  <c r="AC959" i="10"/>
  <c r="AC958" i="10"/>
  <c r="AC957" i="10"/>
  <c r="AC956" i="10"/>
  <c r="AC955" i="10"/>
  <c r="AC954" i="10"/>
  <c r="AC953" i="10"/>
  <c r="AC952" i="10"/>
  <c r="AC951" i="10"/>
  <c r="AC950" i="10"/>
  <c r="AC949" i="10"/>
  <c r="AC948" i="10"/>
  <c r="AC947" i="10"/>
  <c r="AC946" i="10"/>
  <c r="AC945" i="10"/>
  <c r="AC944" i="10"/>
  <c r="AC943" i="10"/>
  <c r="AC942" i="10"/>
  <c r="AC941" i="10"/>
  <c r="AC940" i="10"/>
  <c r="AC939" i="10"/>
  <c r="AC938" i="10"/>
  <c r="AC937" i="10"/>
  <c r="AC936" i="10"/>
  <c r="AC935" i="10"/>
  <c r="AC934" i="10"/>
  <c r="AC933" i="10"/>
  <c r="AC932" i="10"/>
  <c r="AC931" i="10"/>
  <c r="AC930" i="10"/>
  <c r="AC929" i="10"/>
  <c r="AC928" i="10"/>
  <c r="AC927" i="10"/>
  <c r="AC926" i="10"/>
  <c r="AC925" i="10"/>
  <c r="AC924" i="10"/>
  <c r="AC923" i="10"/>
  <c r="AC922" i="10"/>
  <c r="AC921" i="10"/>
  <c r="AC920" i="10"/>
  <c r="AC919" i="10"/>
  <c r="AC918" i="10"/>
  <c r="AC917" i="10"/>
  <c r="AC916" i="10"/>
  <c r="AC915" i="10"/>
  <c r="AC914" i="10"/>
  <c r="AC913" i="10"/>
  <c r="AC912" i="10"/>
  <c r="AC911" i="10"/>
  <c r="AC910" i="10"/>
  <c r="AC909" i="10"/>
  <c r="AC908" i="10"/>
  <c r="AC907" i="10"/>
  <c r="AC906" i="10"/>
  <c r="AC905" i="10"/>
  <c r="AC904" i="10"/>
  <c r="AC903" i="10"/>
  <c r="AC902" i="10"/>
  <c r="AC901" i="10"/>
  <c r="AC900" i="10"/>
  <c r="AC899" i="10"/>
  <c r="AC898" i="10"/>
  <c r="AC897" i="10"/>
  <c r="AC896" i="10"/>
  <c r="AC895" i="10"/>
  <c r="AC894" i="10"/>
  <c r="AC893" i="10"/>
  <c r="AC892" i="10"/>
  <c r="AC891" i="10"/>
  <c r="AC890" i="10"/>
  <c r="AC889" i="10"/>
  <c r="AC888" i="10"/>
  <c r="AC887" i="10"/>
  <c r="AC886" i="10"/>
  <c r="AC885" i="10"/>
  <c r="AC884" i="10"/>
  <c r="AC883" i="10"/>
  <c r="AC882" i="10"/>
  <c r="AC881" i="10"/>
  <c r="AC880" i="10"/>
  <c r="AC879" i="10"/>
  <c r="AC878" i="10"/>
  <c r="AC877" i="10"/>
  <c r="AC876" i="10"/>
  <c r="AC875" i="10"/>
  <c r="AC874" i="10"/>
  <c r="AC873" i="10"/>
  <c r="AC872" i="10"/>
  <c r="AC871" i="10"/>
  <c r="AC870" i="10"/>
  <c r="AC869" i="10"/>
  <c r="AC868" i="10"/>
  <c r="AC867" i="10"/>
  <c r="AC866" i="10"/>
  <c r="AC865" i="10"/>
  <c r="AC864" i="10"/>
  <c r="AC863" i="10"/>
  <c r="AC862" i="10"/>
  <c r="AC861" i="10"/>
  <c r="AC860" i="10"/>
  <c r="AC859" i="10"/>
  <c r="AC858" i="10"/>
  <c r="AC857" i="10"/>
  <c r="AC856" i="10"/>
  <c r="AC855" i="10"/>
  <c r="AC854" i="10"/>
  <c r="AC853" i="10"/>
  <c r="AC852" i="10"/>
  <c r="AC851" i="10"/>
  <c r="AC850" i="10"/>
  <c r="AC849" i="10"/>
  <c r="AC848" i="10"/>
  <c r="AC847" i="10"/>
  <c r="AC846" i="10"/>
  <c r="AC845" i="10"/>
  <c r="AC844" i="10"/>
  <c r="AC843" i="10"/>
  <c r="AC842" i="10"/>
  <c r="AC841" i="10"/>
  <c r="AC840" i="10"/>
  <c r="AC839" i="10"/>
  <c r="AC838" i="10"/>
  <c r="AC837" i="10"/>
  <c r="AC836" i="10"/>
  <c r="AC835" i="10"/>
  <c r="AC834" i="10"/>
  <c r="AC833" i="10"/>
  <c r="AC832" i="10"/>
  <c r="AC831" i="10"/>
  <c r="AC830" i="10"/>
  <c r="AC829" i="10"/>
  <c r="AC828" i="10"/>
  <c r="AC827" i="10"/>
  <c r="AC826" i="10"/>
  <c r="AC825" i="10"/>
  <c r="AC824" i="10"/>
  <c r="AC823" i="10"/>
  <c r="AC822" i="10"/>
  <c r="AC821" i="10"/>
  <c r="AC820" i="10"/>
  <c r="AC819" i="10"/>
  <c r="AC818" i="10"/>
  <c r="AC817" i="10"/>
  <c r="AC816" i="10"/>
  <c r="AC815" i="10"/>
  <c r="AC814" i="10"/>
  <c r="AC813" i="10"/>
  <c r="AC812" i="10"/>
  <c r="AC811" i="10"/>
  <c r="AC810" i="10"/>
  <c r="AC809" i="10"/>
  <c r="AC808" i="10"/>
  <c r="AC807" i="10"/>
  <c r="AC806" i="10"/>
  <c r="AC805" i="10"/>
  <c r="AC804" i="10"/>
  <c r="AC803" i="10"/>
  <c r="AC802" i="10"/>
  <c r="AC801" i="10"/>
  <c r="AC800" i="10"/>
  <c r="AC799" i="10"/>
  <c r="AC798" i="10"/>
  <c r="AC797" i="10"/>
  <c r="AC796" i="10"/>
  <c r="AC795" i="10"/>
  <c r="AC794" i="10"/>
  <c r="AC793" i="10"/>
  <c r="AC792" i="10"/>
  <c r="AC791" i="10"/>
  <c r="AC790" i="10"/>
  <c r="AC789" i="10"/>
  <c r="AC788" i="10"/>
  <c r="AC787" i="10"/>
  <c r="AC786" i="10"/>
  <c r="AC785" i="10"/>
  <c r="AC784" i="10"/>
  <c r="AC783" i="10"/>
  <c r="AC782" i="10"/>
  <c r="AC781" i="10"/>
  <c r="AC780" i="10"/>
  <c r="AC779" i="10"/>
  <c r="AC778" i="10"/>
  <c r="AC777" i="10"/>
  <c r="AC776" i="10"/>
  <c r="AC775" i="10"/>
  <c r="AC774" i="10"/>
  <c r="AC773" i="10"/>
  <c r="AC772" i="10"/>
  <c r="AC771" i="10"/>
  <c r="AC770" i="10"/>
  <c r="AC769" i="10"/>
  <c r="AC768" i="10"/>
  <c r="AC767" i="10"/>
  <c r="AC766" i="10"/>
  <c r="AC765" i="10"/>
  <c r="AC764" i="10"/>
  <c r="AC763" i="10"/>
  <c r="AC762" i="10"/>
  <c r="AC761" i="10"/>
  <c r="AC760" i="10"/>
  <c r="AC759" i="10"/>
  <c r="AC758" i="10"/>
  <c r="AC757" i="10"/>
  <c r="AC756" i="10"/>
  <c r="AC755" i="10"/>
  <c r="AC754" i="10"/>
  <c r="AC753" i="10"/>
  <c r="AC752" i="10"/>
  <c r="AC751" i="10"/>
  <c r="AC750" i="10"/>
  <c r="AC749" i="10"/>
  <c r="AC748" i="10"/>
  <c r="AC747" i="10"/>
  <c r="AC746" i="10"/>
  <c r="AC745" i="10"/>
  <c r="AC744" i="10"/>
  <c r="AC743" i="10"/>
  <c r="AC742" i="10"/>
  <c r="AC741" i="10"/>
  <c r="AC740" i="10"/>
  <c r="AC739" i="10"/>
  <c r="AC738" i="10"/>
  <c r="AC737" i="10"/>
  <c r="AC736" i="10"/>
  <c r="AC735" i="10"/>
  <c r="AC734" i="10"/>
  <c r="AC733" i="10"/>
  <c r="AC732" i="10"/>
  <c r="AC731" i="10"/>
  <c r="AC730" i="10"/>
  <c r="AC729" i="10"/>
  <c r="AC728" i="10"/>
  <c r="AC727" i="10"/>
  <c r="AC726" i="10"/>
  <c r="AC725" i="10"/>
  <c r="AC724" i="10"/>
  <c r="AC723" i="10"/>
  <c r="AC722" i="10"/>
  <c r="AC721" i="10"/>
  <c r="AC720" i="10"/>
  <c r="AC719" i="10"/>
  <c r="AC718" i="10"/>
  <c r="AC717" i="10"/>
  <c r="AC716" i="10"/>
  <c r="AC715" i="10"/>
  <c r="AC714" i="10"/>
  <c r="AC713" i="10"/>
  <c r="AC712" i="10"/>
  <c r="AC711" i="10"/>
  <c r="AC710" i="10"/>
  <c r="AC709" i="10"/>
  <c r="AC708" i="10"/>
  <c r="AC707" i="10"/>
  <c r="AC706" i="10"/>
  <c r="AC705" i="10"/>
  <c r="AC704" i="10"/>
  <c r="AC703" i="10"/>
  <c r="AC702" i="10"/>
  <c r="AC701" i="10"/>
  <c r="AC700" i="10"/>
  <c r="AC699" i="10"/>
  <c r="AC698" i="10"/>
  <c r="AC697" i="10"/>
  <c r="AC696" i="10"/>
  <c r="AC695" i="10"/>
  <c r="AC694" i="10"/>
  <c r="AC693" i="10"/>
  <c r="AC692" i="10"/>
  <c r="AC691" i="10"/>
  <c r="AC690" i="10"/>
  <c r="AC689" i="10"/>
  <c r="AC688" i="10"/>
  <c r="AC687" i="10"/>
  <c r="AC686" i="10"/>
  <c r="AC685" i="10"/>
  <c r="AC684" i="10"/>
  <c r="AC683" i="10"/>
  <c r="AC682" i="10"/>
  <c r="AC681" i="10"/>
  <c r="AC680" i="10"/>
  <c r="AC679" i="10"/>
  <c r="AC678" i="10"/>
  <c r="AC677" i="10"/>
  <c r="AC676" i="10"/>
  <c r="AC675" i="10"/>
  <c r="AC674" i="10"/>
  <c r="AC673" i="10"/>
  <c r="AC672" i="10"/>
  <c r="AC671" i="10"/>
  <c r="AC670" i="10"/>
  <c r="AC669" i="10"/>
  <c r="AC668" i="10"/>
  <c r="AC667" i="10"/>
  <c r="AC666" i="10"/>
  <c r="AC665" i="10"/>
  <c r="AC664" i="10"/>
  <c r="AC663" i="10"/>
  <c r="AC662" i="10"/>
  <c r="AC661" i="10"/>
  <c r="AC660" i="10"/>
  <c r="AC659" i="10"/>
  <c r="AC658" i="10"/>
  <c r="AC657" i="10"/>
  <c r="AC656" i="10"/>
  <c r="AC655" i="10"/>
  <c r="AC654" i="10"/>
  <c r="AC653" i="10"/>
  <c r="AC652" i="10"/>
  <c r="AC651" i="10"/>
  <c r="AC650" i="10"/>
  <c r="AC649" i="10"/>
  <c r="AC648" i="10"/>
  <c r="AC647" i="10"/>
  <c r="AC646" i="10"/>
  <c r="AC645" i="10"/>
  <c r="AC644" i="10"/>
  <c r="AC643" i="10"/>
  <c r="AC642" i="10"/>
  <c r="AC641" i="10"/>
  <c r="AC640" i="10"/>
  <c r="AC639" i="10"/>
  <c r="AC638" i="10"/>
  <c r="AC637" i="10"/>
  <c r="AC636" i="10"/>
  <c r="AC635" i="10"/>
  <c r="AC634" i="10"/>
  <c r="AC633" i="10"/>
  <c r="AC632" i="10"/>
  <c r="AC631" i="10"/>
  <c r="AC630" i="10"/>
  <c r="AC629" i="10"/>
  <c r="AC628" i="10"/>
  <c r="AC627" i="10"/>
  <c r="AC626" i="10"/>
  <c r="AC625" i="10"/>
  <c r="AC624" i="10"/>
  <c r="AC623" i="10"/>
  <c r="AC622" i="10"/>
  <c r="AC621" i="10"/>
  <c r="AC620" i="10"/>
  <c r="AC619" i="10"/>
  <c r="AC618" i="10"/>
  <c r="AC617" i="10"/>
  <c r="AC616" i="10"/>
  <c r="AC615" i="10"/>
  <c r="AC614" i="10"/>
  <c r="AC613" i="10"/>
  <c r="AC612" i="10"/>
  <c r="AC611" i="10"/>
  <c r="AC610" i="10"/>
  <c r="AC609" i="10"/>
  <c r="AC608" i="10"/>
  <c r="AC607" i="10"/>
  <c r="AC606" i="10"/>
  <c r="AC605" i="10"/>
  <c r="AC604" i="10"/>
  <c r="AC603" i="10"/>
  <c r="AC602" i="10"/>
  <c r="AC601" i="10"/>
  <c r="AC600" i="10"/>
  <c r="AC599" i="10"/>
  <c r="AC598" i="10"/>
  <c r="AC597" i="10"/>
  <c r="AC596" i="10"/>
  <c r="AC595" i="10"/>
  <c r="AC594" i="10"/>
  <c r="AC593" i="10"/>
  <c r="AC592" i="10"/>
  <c r="AC591" i="10"/>
  <c r="AC590" i="10"/>
  <c r="AC589" i="10"/>
  <c r="AC588" i="10"/>
  <c r="AC587" i="10"/>
  <c r="AC586" i="10"/>
  <c r="AC585" i="10"/>
  <c r="AC584" i="10"/>
  <c r="AC583" i="10"/>
  <c r="AC582" i="10"/>
  <c r="AC581" i="10"/>
  <c r="AC580" i="10"/>
  <c r="AC579" i="10"/>
  <c r="AC578" i="10"/>
  <c r="AC577" i="10"/>
  <c r="AC576" i="10"/>
  <c r="AC575" i="10"/>
  <c r="AC574" i="10"/>
  <c r="AC573" i="10"/>
  <c r="AC572" i="10"/>
  <c r="AC571" i="10"/>
  <c r="AC570" i="10"/>
  <c r="AC569" i="10"/>
  <c r="AC568" i="10"/>
  <c r="AC567" i="10"/>
  <c r="AC566" i="10"/>
  <c r="AC565" i="10"/>
  <c r="AC564" i="10"/>
  <c r="AC563" i="10"/>
  <c r="AC562" i="10"/>
  <c r="AC561" i="10"/>
  <c r="AC560" i="10"/>
  <c r="AC559" i="10"/>
  <c r="AC558" i="10"/>
  <c r="AC557" i="10"/>
  <c r="AC556" i="10"/>
  <c r="AC555" i="10"/>
  <c r="AC554" i="10"/>
  <c r="AC553" i="10"/>
  <c r="AC552" i="10"/>
  <c r="AC551" i="10"/>
  <c r="AC550" i="10"/>
  <c r="AC549" i="10"/>
  <c r="AC548" i="10"/>
  <c r="AC547" i="10"/>
  <c r="AC546" i="10"/>
  <c r="AC545" i="10"/>
  <c r="AC544" i="10"/>
  <c r="AC543" i="10"/>
  <c r="AC542" i="10"/>
  <c r="AC541" i="10"/>
  <c r="AC540" i="10"/>
  <c r="AC539" i="10"/>
  <c r="AC538" i="10"/>
  <c r="AC537" i="10"/>
  <c r="AC536" i="10"/>
  <c r="AC535" i="10"/>
  <c r="AC534" i="10"/>
  <c r="AC533" i="10"/>
  <c r="AC532" i="10"/>
  <c r="AC531" i="10"/>
  <c r="AC530" i="10"/>
  <c r="AC529" i="10"/>
  <c r="AC528" i="10"/>
  <c r="AC527" i="10"/>
  <c r="AC526" i="10"/>
  <c r="AC525" i="10"/>
  <c r="AC524" i="10"/>
  <c r="AC523" i="10"/>
  <c r="AC522" i="10"/>
  <c r="AC521" i="10"/>
  <c r="AC520" i="10"/>
  <c r="AC519" i="10"/>
  <c r="AC518" i="10"/>
  <c r="AC517" i="10"/>
  <c r="AC516" i="10"/>
  <c r="AC515" i="10"/>
  <c r="AC514" i="10"/>
  <c r="AC513" i="10"/>
  <c r="AC512" i="10"/>
  <c r="AC511" i="10"/>
  <c r="AC510" i="10"/>
  <c r="AC509" i="10"/>
  <c r="AC508" i="10"/>
  <c r="AC507" i="10"/>
  <c r="AC506" i="10"/>
  <c r="AC505" i="10"/>
  <c r="AC504" i="10"/>
  <c r="AC503" i="10"/>
  <c r="AC502" i="10"/>
  <c r="AC501" i="10"/>
  <c r="AC500" i="10"/>
  <c r="AC499" i="10"/>
  <c r="AC498" i="10"/>
  <c r="AC497" i="10"/>
  <c r="AC496" i="10"/>
  <c r="AC495" i="10"/>
  <c r="AC494" i="10"/>
  <c r="AC493" i="10"/>
  <c r="AC492" i="10"/>
  <c r="AC491" i="10"/>
  <c r="AC490" i="10"/>
  <c r="AC489" i="10"/>
  <c r="AC488" i="10"/>
  <c r="AC487" i="10"/>
  <c r="AC486" i="10"/>
  <c r="AC485" i="10"/>
  <c r="AC484" i="10"/>
  <c r="AC483" i="10"/>
  <c r="AC482" i="10"/>
  <c r="AC481" i="10"/>
  <c r="AC480" i="10"/>
  <c r="AC479" i="10"/>
  <c r="AC478" i="10"/>
  <c r="AC477" i="10"/>
  <c r="AC476" i="10"/>
  <c r="AC475" i="10"/>
  <c r="AC474" i="10"/>
  <c r="AC473" i="10"/>
  <c r="AC472" i="10"/>
  <c r="AC471" i="10"/>
  <c r="AC470" i="10"/>
  <c r="AC469" i="10"/>
  <c r="AC468" i="10"/>
  <c r="AC467" i="10"/>
  <c r="AC466" i="10"/>
  <c r="AC465" i="10"/>
  <c r="AC464" i="10"/>
  <c r="AC463" i="10"/>
  <c r="AC462" i="10"/>
  <c r="AC461" i="10"/>
  <c r="AC460" i="10"/>
  <c r="AC459" i="10"/>
  <c r="AC458" i="10"/>
  <c r="AC457" i="10"/>
  <c r="AC456" i="10"/>
  <c r="AC455" i="10"/>
  <c r="AC454" i="10"/>
  <c r="AC453" i="10"/>
  <c r="AC452" i="10"/>
  <c r="AC451" i="10"/>
  <c r="AC450" i="10"/>
  <c r="AC449" i="10"/>
  <c r="AC448" i="10"/>
  <c r="AC447" i="10"/>
  <c r="AC446" i="10"/>
  <c r="AC445" i="10"/>
  <c r="AC444" i="10"/>
  <c r="AC443" i="10"/>
  <c r="AC442" i="10"/>
  <c r="AC441" i="10"/>
  <c r="AC440" i="10"/>
  <c r="AC439" i="10"/>
  <c r="AC438" i="10"/>
  <c r="AC437" i="10"/>
  <c r="AC436" i="10"/>
  <c r="AC435" i="10"/>
  <c r="AC434" i="10"/>
  <c r="AC433" i="10"/>
  <c r="AC432" i="10"/>
  <c r="AC431" i="10"/>
  <c r="AC430" i="10"/>
  <c r="AC429" i="10"/>
  <c r="AC428" i="10"/>
  <c r="AC427" i="10"/>
  <c r="AC426" i="10"/>
  <c r="AC425" i="10"/>
  <c r="AC424" i="10"/>
  <c r="AC423" i="10"/>
  <c r="AC422" i="10"/>
  <c r="AC421" i="10"/>
  <c r="AC420" i="10"/>
  <c r="AC419" i="10"/>
  <c r="AC418" i="10"/>
  <c r="AC417" i="10"/>
  <c r="AC416" i="10"/>
  <c r="AC415" i="10"/>
  <c r="AC414" i="10"/>
  <c r="AC413" i="10"/>
  <c r="AC412" i="10"/>
  <c r="AC411" i="10"/>
  <c r="AC410" i="10"/>
  <c r="AC409" i="10"/>
  <c r="AC408" i="10"/>
  <c r="AC407" i="10"/>
  <c r="AC406" i="10"/>
  <c r="AC405" i="10"/>
  <c r="AC404" i="10"/>
  <c r="AC403" i="10"/>
  <c r="AC402" i="10"/>
  <c r="AC401" i="10"/>
  <c r="AC400" i="10"/>
  <c r="AC399" i="10"/>
  <c r="AC398" i="10"/>
  <c r="AC397" i="10"/>
  <c r="AC396" i="10"/>
  <c r="AC395" i="10"/>
  <c r="AC394" i="10"/>
  <c r="AC393" i="10"/>
  <c r="AC392" i="10"/>
  <c r="AC391" i="10"/>
  <c r="AC390" i="10"/>
  <c r="AC389" i="10"/>
  <c r="AC388" i="10"/>
  <c r="AC387" i="10"/>
  <c r="AC386" i="10"/>
  <c r="AC385" i="10"/>
  <c r="AC384" i="10"/>
  <c r="AC383" i="10"/>
  <c r="AC382" i="10"/>
  <c r="AC381" i="10"/>
  <c r="AC380" i="10"/>
  <c r="AC379" i="10"/>
  <c r="AC378" i="10"/>
  <c r="AC377" i="10"/>
  <c r="AC376" i="10"/>
  <c r="AC375" i="10"/>
  <c r="AC374" i="10"/>
  <c r="AC373" i="10"/>
  <c r="AC372" i="10"/>
  <c r="AC371" i="10"/>
  <c r="AC370" i="10"/>
  <c r="AC369" i="10"/>
  <c r="AC368" i="10"/>
  <c r="AC367" i="10"/>
  <c r="AC366" i="10"/>
  <c r="AC365" i="10"/>
  <c r="AC364" i="10"/>
  <c r="AC363" i="10"/>
  <c r="AC362" i="10"/>
  <c r="AC361" i="10"/>
  <c r="AC360" i="10"/>
  <c r="AC359" i="10"/>
  <c r="AC358" i="10"/>
  <c r="AC357" i="10"/>
  <c r="AC356" i="10"/>
  <c r="AC355" i="10"/>
  <c r="AC354" i="10"/>
  <c r="AC353" i="10"/>
  <c r="AC352" i="10"/>
  <c r="AC351" i="10"/>
  <c r="AC350" i="10"/>
  <c r="AC349" i="10"/>
  <c r="AC348" i="10"/>
  <c r="AC347" i="10"/>
  <c r="AC346" i="10"/>
  <c r="AC345" i="10"/>
  <c r="AC344" i="10"/>
  <c r="AC343" i="10"/>
  <c r="AC342" i="10"/>
  <c r="AC341" i="10"/>
  <c r="AC340" i="10"/>
  <c r="AC339" i="10"/>
  <c r="AC338" i="10"/>
  <c r="AC337" i="10"/>
  <c r="AC336" i="10"/>
  <c r="AC335" i="10"/>
  <c r="AC334" i="10"/>
  <c r="AC333" i="10"/>
  <c r="AC332" i="10"/>
  <c r="AC331" i="10"/>
  <c r="AC330" i="10"/>
  <c r="AC329" i="10"/>
  <c r="AC328" i="10"/>
  <c r="AC327" i="10"/>
  <c r="AC326" i="10"/>
  <c r="AC325" i="10"/>
  <c r="AC324" i="10"/>
  <c r="AC323" i="10"/>
  <c r="AC322" i="10"/>
  <c r="AC321" i="10"/>
  <c r="AC320" i="10"/>
  <c r="AC319" i="10"/>
  <c r="AC318" i="10"/>
  <c r="AC317" i="10"/>
  <c r="AC316" i="10"/>
  <c r="AC315" i="10"/>
  <c r="AC314" i="10"/>
  <c r="AC313" i="10"/>
  <c r="AC312" i="10"/>
  <c r="AC311" i="10"/>
  <c r="AC310" i="10"/>
  <c r="AC309" i="10"/>
  <c r="AC308" i="10"/>
  <c r="AC307" i="10"/>
  <c r="AC306" i="10"/>
  <c r="AC305" i="10"/>
  <c r="AC304" i="10"/>
  <c r="AC303" i="10"/>
  <c r="AC302" i="10"/>
  <c r="AC301" i="10"/>
  <c r="AC300" i="10"/>
  <c r="AC299" i="10"/>
  <c r="AC298" i="10"/>
  <c r="AC297" i="10"/>
  <c r="AC296" i="10"/>
  <c r="AC295" i="10"/>
  <c r="AC294" i="10"/>
  <c r="AC293" i="10"/>
  <c r="AC292" i="10"/>
  <c r="AC291" i="10"/>
  <c r="AC290" i="10"/>
  <c r="AC289" i="10"/>
  <c r="AC288" i="10"/>
  <c r="AC287" i="10"/>
  <c r="AC286" i="10"/>
  <c r="AC285" i="10"/>
  <c r="AC284" i="10"/>
  <c r="AC283" i="10"/>
  <c r="AC282" i="10"/>
  <c r="AC281" i="10"/>
  <c r="AC280" i="10"/>
  <c r="AC279" i="10"/>
  <c r="AC278" i="10"/>
  <c r="AC277" i="10"/>
  <c r="AC276" i="10"/>
  <c r="AC275" i="10"/>
  <c r="AC274" i="10"/>
  <c r="AC273" i="10"/>
  <c r="AC272" i="10"/>
  <c r="AC271" i="10"/>
  <c r="AC270" i="10"/>
  <c r="AC269" i="10"/>
  <c r="AC268" i="10"/>
  <c r="AC267" i="10"/>
  <c r="AC266" i="10"/>
  <c r="AC265" i="10"/>
  <c r="AC264" i="10"/>
  <c r="AC263" i="10"/>
  <c r="AC262" i="10"/>
  <c r="AC261" i="10"/>
  <c r="AC260" i="10"/>
  <c r="AC259" i="10"/>
  <c r="AC258" i="10"/>
  <c r="AC257" i="10"/>
  <c r="AC256" i="10"/>
  <c r="AC255" i="10"/>
  <c r="AC254" i="10"/>
  <c r="AC253" i="10"/>
  <c r="AC252" i="10"/>
  <c r="AC251" i="10"/>
  <c r="AC250" i="10"/>
  <c r="AC249" i="10"/>
  <c r="AC248" i="10"/>
  <c r="AC247" i="10"/>
  <c r="AC246" i="10"/>
  <c r="AC245" i="10"/>
  <c r="AC244" i="10"/>
  <c r="AC243" i="10"/>
  <c r="AC242" i="10"/>
  <c r="AC241" i="10"/>
  <c r="AC240" i="10"/>
  <c r="AC239" i="10"/>
  <c r="AC238" i="10"/>
  <c r="AC237" i="10"/>
  <c r="AC236" i="10"/>
  <c r="AC235" i="10"/>
  <c r="AC234" i="10"/>
  <c r="AC233" i="10"/>
  <c r="AC232" i="10"/>
  <c r="AC231" i="10"/>
  <c r="AC230" i="10"/>
  <c r="AC229" i="10"/>
  <c r="AC228" i="10"/>
  <c r="AC227" i="10"/>
  <c r="AC226" i="10"/>
  <c r="AC225" i="10"/>
  <c r="AC224" i="10"/>
  <c r="AC223" i="10"/>
  <c r="AC222" i="10"/>
  <c r="AC221" i="10"/>
  <c r="AC220" i="10"/>
  <c r="AC219" i="10"/>
  <c r="AC218" i="10"/>
  <c r="AC217" i="10"/>
  <c r="AC216" i="10"/>
  <c r="AC215" i="10"/>
  <c r="AC214" i="10"/>
  <c r="AC213" i="10"/>
  <c r="AC212" i="10"/>
  <c r="AC211" i="10"/>
  <c r="AC210" i="10"/>
  <c r="AC209" i="10"/>
  <c r="AC208" i="10"/>
  <c r="AC207" i="10"/>
  <c r="AC206" i="10"/>
  <c r="AC205" i="10"/>
  <c r="AC204" i="10"/>
  <c r="AC203" i="10"/>
  <c r="AC202" i="10"/>
  <c r="AC201" i="10"/>
  <c r="AC200" i="10"/>
  <c r="AC199" i="10"/>
  <c r="AC198" i="10"/>
  <c r="AC197" i="10"/>
  <c r="AC196" i="10"/>
  <c r="AC195" i="10"/>
  <c r="AC194" i="10"/>
  <c r="AC193" i="10"/>
  <c r="AC192" i="10"/>
  <c r="AC191" i="10"/>
  <c r="AC190" i="10"/>
  <c r="AC189" i="10"/>
  <c r="AC188" i="10"/>
  <c r="AC187" i="10"/>
  <c r="AC186" i="10"/>
  <c r="AC185" i="10"/>
  <c r="AC184" i="10"/>
  <c r="AC183" i="10"/>
  <c r="AC182" i="10"/>
  <c r="AC181" i="10"/>
  <c r="AC180" i="10"/>
  <c r="AC179" i="10"/>
  <c r="AC178" i="10"/>
  <c r="AC177" i="10"/>
  <c r="AC176" i="10"/>
  <c r="AC175" i="10"/>
  <c r="AC174" i="10"/>
  <c r="AC173" i="10"/>
  <c r="AC172" i="10"/>
  <c r="AC171" i="10"/>
  <c r="AC170" i="10"/>
  <c r="AC169" i="10"/>
  <c r="AC168" i="10"/>
  <c r="AC167" i="10"/>
  <c r="AC166" i="10"/>
  <c r="AC165" i="10"/>
  <c r="AC164" i="10"/>
  <c r="AC163" i="10"/>
  <c r="AC162" i="10"/>
  <c r="AC161" i="10"/>
  <c r="AC160" i="10"/>
  <c r="AC159" i="10"/>
  <c r="AC158" i="10"/>
  <c r="AC157" i="10"/>
  <c r="AC156" i="10"/>
  <c r="AC155" i="10"/>
  <c r="AC154" i="10"/>
  <c r="AC153" i="10"/>
  <c r="AC152" i="10"/>
  <c r="AC151" i="10"/>
  <c r="AC150" i="10"/>
  <c r="AC149" i="10"/>
  <c r="AC148" i="10"/>
  <c r="AC147" i="10"/>
  <c r="AC146" i="10"/>
  <c r="AC145" i="10"/>
  <c r="AC144" i="10"/>
  <c r="AC143" i="10"/>
  <c r="AC142" i="10"/>
  <c r="AC141" i="10"/>
  <c r="AC140" i="10"/>
  <c r="AC139" i="10"/>
  <c r="AC138" i="10"/>
  <c r="AC137" i="10"/>
  <c r="AC136" i="10"/>
  <c r="AC135" i="10"/>
  <c r="AC134" i="10"/>
  <c r="AC133" i="10"/>
  <c r="AC132" i="10"/>
  <c r="AC131" i="10"/>
  <c r="AC130" i="10"/>
  <c r="AC129" i="10"/>
  <c r="AC128" i="10"/>
  <c r="AC127" i="10"/>
  <c r="AC126" i="10"/>
  <c r="AC125" i="10"/>
  <c r="AC124" i="10"/>
  <c r="AC123" i="10"/>
  <c r="AC122" i="10"/>
  <c r="AC121" i="10"/>
  <c r="AC120" i="10"/>
  <c r="AC119" i="10"/>
  <c r="AC118" i="10"/>
  <c r="AC117" i="10"/>
  <c r="AC116" i="10"/>
  <c r="AC115" i="10"/>
  <c r="AC114" i="10"/>
  <c r="AC113" i="10"/>
  <c r="AC112" i="10"/>
  <c r="AC111" i="10"/>
  <c r="AC110" i="10"/>
  <c r="AC109" i="10"/>
  <c r="AC108" i="10"/>
  <c r="AC107" i="10"/>
  <c r="AC106" i="10"/>
  <c r="AC105" i="10"/>
  <c r="AC104" i="10"/>
  <c r="AC103" i="10"/>
  <c r="AC102" i="10"/>
  <c r="AC101" i="10"/>
  <c r="AC100" i="10"/>
  <c r="AC99" i="10"/>
  <c r="AC98" i="10"/>
  <c r="AC97" i="10"/>
  <c r="AC96" i="10"/>
  <c r="AC95" i="10"/>
  <c r="AC94" i="10"/>
  <c r="AC93" i="10"/>
  <c r="AC92" i="10"/>
  <c r="AC91" i="10"/>
  <c r="AC90" i="10"/>
  <c r="AC89" i="10"/>
  <c r="AC88" i="10"/>
  <c r="AC87" i="10"/>
  <c r="AC86" i="10"/>
  <c r="AC85" i="10"/>
  <c r="AC84" i="10"/>
  <c r="AC83" i="10"/>
  <c r="AC82" i="10"/>
  <c r="AC81" i="10"/>
  <c r="AC80" i="10"/>
  <c r="AC79" i="10"/>
  <c r="AC78" i="10"/>
  <c r="AC77" i="10"/>
  <c r="AC76" i="10"/>
  <c r="AC75" i="10"/>
  <c r="AC74" i="10"/>
  <c r="AC73" i="10"/>
  <c r="AD2303" i="10"/>
  <c r="AD2302" i="10"/>
  <c r="AD2301" i="10"/>
  <c r="AD2300" i="10"/>
  <c r="AD2299" i="10"/>
  <c r="AD2298" i="10"/>
  <c r="AD2297" i="10"/>
  <c r="AD2296" i="10"/>
  <c r="AD2295" i="10"/>
  <c r="AD2294" i="10"/>
  <c r="AD2293" i="10"/>
  <c r="AD2292" i="10"/>
  <c r="AD2291" i="10"/>
  <c r="AD2290" i="10"/>
  <c r="AD2289" i="10"/>
  <c r="AD2288" i="10"/>
  <c r="AD2287" i="10"/>
  <c r="AD2286" i="10"/>
  <c r="AD2285" i="10"/>
  <c r="AD2284" i="10"/>
  <c r="AD2283" i="10"/>
  <c r="AD2282" i="10"/>
  <c r="AD2281" i="10"/>
  <c r="AD2280" i="10"/>
  <c r="AD2279" i="10"/>
  <c r="AD2278" i="10"/>
  <c r="AD2277" i="10"/>
  <c r="AD2276" i="10"/>
  <c r="AD2275" i="10"/>
  <c r="AD2274" i="10"/>
  <c r="AD2273" i="10"/>
  <c r="AD2272" i="10"/>
  <c r="AD2271" i="10"/>
  <c r="AD2270" i="10"/>
  <c r="AD2269" i="10"/>
  <c r="AD2268" i="10"/>
  <c r="AD2267" i="10"/>
  <c r="AD2266" i="10"/>
  <c r="AD2265" i="10"/>
  <c r="AD2264" i="10"/>
  <c r="AD2263" i="10"/>
  <c r="AD2262" i="10"/>
  <c r="AD2261" i="10"/>
  <c r="AD2260" i="10"/>
  <c r="AD2259" i="10"/>
  <c r="AD2258" i="10"/>
  <c r="AD2257" i="10"/>
  <c r="AD2256" i="10"/>
  <c r="AD2255" i="10"/>
  <c r="AD2254" i="10"/>
  <c r="AD2253" i="10"/>
  <c r="AD2252" i="10"/>
  <c r="AD2251" i="10"/>
  <c r="AD2250" i="10"/>
  <c r="AD2249" i="10"/>
  <c r="AD2248" i="10"/>
  <c r="AD2247" i="10"/>
  <c r="AD2246" i="10"/>
  <c r="AD2245" i="10"/>
  <c r="AD2244" i="10"/>
  <c r="AD2243" i="10"/>
  <c r="AD2242" i="10"/>
  <c r="AD2241" i="10"/>
  <c r="AD2240" i="10"/>
  <c r="AD2239" i="10"/>
  <c r="AD2238" i="10"/>
  <c r="AD2237" i="10"/>
  <c r="AD2236" i="10"/>
  <c r="AD2235" i="10"/>
  <c r="AD2234" i="10"/>
  <c r="AD2233" i="10"/>
  <c r="AD2232" i="10"/>
  <c r="AD2231" i="10"/>
  <c r="AD2230" i="10"/>
  <c r="AD2229" i="10"/>
  <c r="AD2228" i="10"/>
  <c r="AD2227" i="10"/>
  <c r="AD2226" i="10"/>
  <c r="AD2225" i="10"/>
  <c r="AD2224" i="10"/>
  <c r="AD2223" i="10"/>
  <c r="AD2222" i="10"/>
  <c r="AD2221" i="10"/>
  <c r="AD2220" i="10"/>
  <c r="AD2219" i="10"/>
  <c r="AD2218" i="10"/>
  <c r="AD2217" i="10"/>
  <c r="AD2216" i="10"/>
  <c r="AD2215" i="10"/>
  <c r="AD2214" i="10"/>
  <c r="AD2213" i="10"/>
  <c r="AD2212" i="10"/>
  <c r="AD2211" i="10"/>
  <c r="AD2210" i="10"/>
  <c r="AD2209" i="10"/>
  <c r="AD2208" i="10"/>
  <c r="AD2207" i="10"/>
  <c r="AD2206" i="10"/>
  <c r="AD2205" i="10"/>
  <c r="AD2204" i="10"/>
  <c r="AD2203" i="10"/>
  <c r="AD2202" i="10"/>
  <c r="AD2201" i="10"/>
  <c r="AD2200" i="10"/>
  <c r="AD2199" i="10"/>
  <c r="AD2198" i="10"/>
  <c r="AD2197" i="10"/>
  <c r="AD2196" i="10"/>
  <c r="AD2195" i="10"/>
  <c r="AD2194" i="10"/>
  <c r="AD2193" i="10"/>
  <c r="AD2192" i="10"/>
  <c r="AD2191" i="10"/>
  <c r="AD2190" i="10"/>
  <c r="AD2189" i="10"/>
  <c r="AD2188" i="10"/>
  <c r="AD2187" i="10"/>
  <c r="AD2186" i="10"/>
  <c r="AD2185" i="10"/>
  <c r="AD2184" i="10"/>
  <c r="AD2183" i="10"/>
  <c r="AD2182" i="10"/>
  <c r="AD2181" i="10"/>
  <c r="AD2180" i="10"/>
  <c r="AD2179" i="10"/>
  <c r="AD2178" i="10"/>
  <c r="AD2177" i="10"/>
  <c r="AD2176" i="10"/>
  <c r="AD2175" i="10"/>
  <c r="AD2174" i="10"/>
  <c r="AD2173" i="10"/>
  <c r="AD2172" i="10"/>
  <c r="AD2171" i="10"/>
  <c r="AD2170" i="10"/>
  <c r="AD2169" i="10"/>
  <c r="AD2168" i="10"/>
  <c r="AD2167" i="10"/>
  <c r="AD2166" i="10"/>
  <c r="AD2165" i="10"/>
  <c r="AD2164" i="10"/>
  <c r="AD2163" i="10"/>
  <c r="AD2162" i="10"/>
  <c r="AD2161" i="10"/>
  <c r="AD2160" i="10"/>
  <c r="AD2159" i="10"/>
  <c r="AD2158" i="10"/>
  <c r="AD2157" i="10"/>
  <c r="AD2156" i="10"/>
  <c r="AD2155" i="10"/>
  <c r="AD2154" i="10"/>
  <c r="AD2153" i="10"/>
  <c r="AD2152" i="10"/>
  <c r="AD2151" i="10"/>
  <c r="AD2150" i="10"/>
  <c r="AD2149" i="10"/>
  <c r="AD2148" i="10"/>
  <c r="AD2147" i="10"/>
  <c r="AD2146" i="10"/>
  <c r="AD2145" i="10"/>
  <c r="AD2144" i="10"/>
  <c r="AD2143" i="10"/>
  <c r="AD2142" i="10"/>
  <c r="AD2141" i="10"/>
  <c r="AD2140" i="10"/>
  <c r="AD2139" i="10"/>
  <c r="AD2138" i="10"/>
  <c r="AD2137" i="10"/>
  <c r="AD2136" i="10"/>
  <c r="AD2135" i="10"/>
  <c r="AD2134" i="10"/>
  <c r="AD2133" i="10"/>
  <c r="AD2132" i="10"/>
  <c r="AD2131" i="10"/>
  <c r="AD2130" i="10"/>
  <c r="AD2129" i="10"/>
  <c r="AD2128" i="10"/>
  <c r="AD2127" i="10"/>
  <c r="AD2126" i="10"/>
  <c r="AD2125" i="10"/>
  <c r="AD2124" i="10"/>
  <c r="AD2123" i="10"/>
  <c r="AD2122" i="10"/>
  <c r="AD2121" i="10"/>
  <c r="AD2120" i="10"/>
  <c r="AD2119" i="10"/>
  <c r="AD2118" i="10"/>
  <c r="AD2117" i="10"/>
  <c r="AD2116" i="10"/>
  <c r="AD2115" i="10"/>
  <c r="AD2114" i="10"/>
  <c r="AD2113" i="10"/>
  <c r="AD2112" i="10"/>
  <c r="AD2111" i="10"/>
  <c r="AD2110" i="10"/>
  <c r="AD2109" i="10"/>
  <c r="AD2108" i="10"/>
  <c r="AD2107" i="10"/>
  <c r="AD2106" i="10"/>
  <c r="AD2105" i="10"/>
  <c r="AD2104" i="10"/>
  <c r="AD2103" i="10"/>
  <c r="AD2102" i="10"/>
  <c r="AD2101" i="10"/>
  <c r="AD2100" i="10"/>
  <c r="AD2099" i="10"/>
  <c r="AD2098" i="10"/>
  <c r="AD2097" i="10"/>
  <c r="AD2096" i="10"/>
  <c r="AD2095" i="10"/>
  <c r="AD2094" i="10"/>
  <c r="AD2093" i="10"/>
  <c r="AD2092" i="10"/>
  <c r="AD2091" i="10"/>
  <c r="AD2090" i="10"/>
  <c r="AD2089" i="10"/>
  <c r="AD2088" i="10"/>
  <c r="AD2087" i="10"/>
  <c r="AD2086" i="10"/>
  <c r="AD2085" i="10"/>
  <c r="AD2084" i="10"/>
  <c r="AD2083" i="10"/>
  <c r="AD2082" i="10"/>
  <c r="AD2081" i="10"/>
  <c r="AD2080" i="10"/>
  <c r="AD2079" i="10"/>
  <c r="AD2078" i="10"/>
  <c r="AD2077" i="10"/>
  <c r="AD2076" i="10"/>
  <c r="AD2075" i="10"/>
  <c r="AD2074" i="10"/>
  <c r="AD2073" i="10"/>
  <c r="AD2072" i="10"/>
  <c r="AD2071" i="10"/>
  <c r="AD2070" i="10"/>
  <c r="AD2069" i="10"/>
  <c r="AD2068" i="10"/>
  <c r="AD2067" i="10"/>
  <c r="AD2066" i="10"/>
  <c r="AD2065" i="10"/>
  <c r="AD2064" i="10"/>
  <c r="AD2063" i="10"/>
  <c r="AD2062" i="10"/>
  <c r="AD2061" i="10"/>
  <c r="AD2060" i="10"/>
  <c r="AD2059" i="10"/>
  <c r="AD2058" i="10"/>
  <c r="AD2057" i="10"/>
  <c r="AD2056" i="10"/>
  <c r="AD2055" i="10"/>
  <c r="AD2054" i="10"/>
  <c r="AD2053" i="10"/>
  <c r="AD2052" i="10"/>
  <c r="AD2051" i="10"/>
  <c r="AD2050" i="10"/>
  <c r="AD2049" i="10"/>
  <c r="AD2048" i="10"/>
  <c r="AD2047" i="10"/>
  <c r="AD2046" i="10"/>
  <c r="AD2045" i="10"/>
  <c r="AD2044" i="10"/>
  <c r="AD2043" i="10"/>
  <c r="AD2042" i="10"/>
  <c r="AD2041" i="10"/>
  <c r="AD2040" i="10"/>
  <c r="AD2039" i="10"/>
  <c r="AD2038" i="10"/>
  <c r="AD2037" i="10"/>
  <c r="AD2036" i="10"/>
  <c r="AD2035" i="10"/>
  <c r="AD2034" i="10"/>
  <c r="AD2033" i="10"/>
  <c r="AD2032" i="10"/>
  <c r="AD2031" i="10"/>
  <c r="AD2030" i="10"/>
  <c r="AD2029" i="10"/>
  <c r="AD2028" i="10"/>
  <c r="AD2027" i="10"/>
  <c r="AD2026" i="10"/>
  <c r="AD2025" i="10"/>
  <c r="AD2024" i="10"/>
  <c r="AD2023" i="10"/>
  <c r="AD2022" i="10"/>
  <c r="AD2021" i="10"/>
  <c r="AD2020" i="10"/>
  <c r="AD2019" i="10"/>
  <c r="AD2018" i="10"/>
  <c r="AD2017" i="10"/>
  <c r="AD2016" i="10"/>
  <c r="AD2015" i="10"/>
  <c r="AD2014" i="10"/>
  <c r="AD2013" i="10"/>
  <c r="AD2012" i="10"/>
  <c r="AD2011" i="10"/>
  <c r="AD2010" i="10"/>
  <c r="AD2009" i="10"/>
  <c r="AD2008" i="10"/>
  <c r="AD2007" i="10"/>
  <c r="AD2006" i="10"/>
  <c r="AD2005" i="10"/>
  <c r="AD2004" i="10"/>
  <c r="AD2003" i="10"/>
  <c r="AD2002" i="10"/>
  <c r="AD2001" i="10"/>
  <c r="AD2000" i="10"/>
  <c r="AD1999" i="10"/>
  <c r="AD1998" i="10"/>
  <c r="AD1997" i="10"/>
  <c r="AD1996" i="10"/>
  <c r="AD1995" i="10"/>
  <c r="AD1994" i="10"/>
  <c r="AD1993" i="10"/>
  <c r="AD1992" i="10"/>
  <c r="AD1991" i="10"/>
  <c r="AD1990" i="10"/>
  <c r="AD1989" i="10"/>
  <c r="AD1988" i="10"/>
  <c r="AD1987" i="10"/>
  <c r="AD1986" i="10"/>
  <c r="AD1985" i="10"/>
  <c r="AD1984" i="10"/>
  <c r="AD1983" i="10"/>
  <c r="AD1982" i="10"/>
  <c r="AD1981" i="10"/>
  <c r="AD1980" i="10"/>
  <c r="AD1979" i="10"/>
  <c r="AD1978" i="10"/>
  <c r="AD1977" i="10"/>
  <c r="AD1976" i="10"/>
  <c r="AD1975" i="10"/>
  <c r="AD1974" i="10"/>
  <c r="AD1973" i="10"/>
  <c r="AD1972" i="10"/>
  <c r="AD1971" i="10"/>
  <c r="AD1970" i="10"/>
  <c r="AD1969" i="10"/>
  <c r="AD1968" i="10"/>
  <c r="AD1967" i="10"/>
  <c r="AD1966" i="10"/>
  <c r="AD1965" i="10"/>
  <c r="AD1964" i="10"/>
  <c r="AD1963" i="10"/>
  <c r="AD1962" i="10"/>
  <c r="AD1961" i="10"/>
  <c r="AD1960" i="10"/>
  <c r="AD1959" i="10"/>
  <c r="AD1958" i="10"/>
  <c r="AD1957" i="10"/>
  <c r="AD1956" i="10"/>
  <c r="AD1955" i="10"/>
  <c r="AD1954" i="10"/>
  <c r="AD1953" i="10"/>
  <c r="AD1952" i="10"/>
  <c r="AD1951" i="10"/>
  <c r="AD1950" i="10"/>
  <c r="AD1949" i="10"/>
  <c r="AD1948" i="10"/>
  <c r="AD1947" i="10"/>
  <c r="AD1946" i="10"/>
  <c r="AD1945" i="10"/>
  <c r="AD1944" i="10"/>
  <c r="AD1943" i="10"/>
  <c r="AD1942" i="10"/>
  <c r="AD1941" i="10"/>
  <c r="AD1940" i="10"/>
  <c r="AD1939" i="10"/>
  <c r="AD1938" i="10"/>
  <c r="AD1937" i="10"/>
  <c r="AD1936" i="10"/>
  <c r="AD1935" i="10"/>
  <c r="AD1934" i="10"/>
  <c r="AD1933" i="10"/>
  <c r="AD1932" i="10"/>
  <c r="AD1931" i="10"/>
  <c r="AD1930" i="10"/>
  <c r="AD1929" i="10"/>
  <c r="AD1928" i="10"/>
  <c r="AD1927" i="10"/>
  <c r="AD1926" i="10"/>
  <c r="AD1925" i="10"/>
  <c r="AD1924" i="10"/>
  <c r="AD1923" i="10"/>
  <c r="AD1922" i="10"/>
  <c r="AD1921" i="10"/>
  <c r="AD1920" i="10"/>
  <c r="AD1919" i="10"/>
  <c r="AD1918" i="10"/>
  <c r="AD1917" i="10"/>
  <c r="AD1916" i="10"/>
  <c r="AD1915" i="10"/>
  <c r="AD1914" i="10"/>
  <c r="AD1913" i="10"/>
  <c r="AD1912" i="10"/>
  <c r="AD1911" i="10"/>
  <c r="AD1910" i="10"/>
  <c r="AD1909" i="10"/>
  <c r="AD1908" i="10"/>
  <c r="AD1907" i="10"/>
  <c r="AD1906" i="10"/>
  <c r="AD1905" i="10"/>
  <c r="AD1904" i="10"/>
  <c r="AD1903" i="10"/>
  <c r="AD1902" i="10"/>
  <c r="AD1901" i="10"/>
  <c r="AD1900" i="10"/>
  <c r="AD1899" i="10"/>
  <c r="AD1898" i="10"/>
  <c r="AD1897" i="10"/>
  <c r="AD1896" i="10"/>
  <c r="AD1895" i="10"/>
  <c r="AD1894" i="10"/>
  <c r="AD1893" i="10"/>
  <c r="AD1892" i="10"/>
  <c r="AD1891" i="10"/>
  <c r="AD1890" i="10"/>
  <c r="AD1889" i="10"/>
  <c r="AD1888" i="10"/>
  <c r="AD1887" i="10"/>
  <c r="AD1886" i="10"/>
  <c r="AD1885" i="10"/>
  <c r="AD1884" i="10"/>
  <c r="AD1883" i="10"/>
  <c r="AD1882" i="10"/>
  <c r="AD1881" i="10"/>
  <c r="AD1880" i="10"/>
  <c r="AD1879" i="10"/>
  <c r="AD1878" i="10"/>
  <c r="AD1877" i="10"/>
  <c r="AD1876" i="10"/>
  <c r="AD1875" i="10"/>
  <c r="AD1874" i="10"/>
  <c r="AD1873" i="10"/>
  <c r="AD1872" i="10"/>
  <c r="AD1871" i="10"/>
  <c r="AD1870" i="10"/>
  <c r="AD1869" i="10"/>
  <c r="AD1868" i="10"/>
  <c r="AD1867" i="10"/>
  <c r="AD1866" i="10"/>
  <c r="AD1865" i="10"/>
  <c r="AD1864" i="10"/>
  <c r="AD1863" i="10"/>
  <c r="AD1862" i="10"/>
  <c r="AD1861" i="10"/>
  <c r="AD1860" i="10"/>
  <c r="AD1859" i="10"/>
  <c r="AD1858" i="10"/>
  <c r="AD1857" i="10"/>
  <c r="AD1856" i="10"/>
  <c r="AD1855" i="10"/>
  <c r="AD1854" i="10"/>
  <c r="AD1853" i="10"/>
  <c r="AD1852" i="10"/>
  <c r="AD1851" i="10"/>
  <c r="AD1850" i="10"/>
  <c r="AD1849" i="10"/>
  <c r="AD1848" i="10"/>
  <c r="AD1847" i="10"/>
  <c r="AD1846" i="10"/>
  <c r="AD1845" i="10"/>
  <c r="AD1844" i="10"/>
  <c r="AD1843" i="10"/>
  <c r="AD1842" i="10"/>
  <c r="AD1841" i="10"/>
  <c r="AD1840" i="10"/>
  <c r="AD1839" i="10"/>
  <c r="AD1838" i="10"/>
  <c r="AD1837" i="10"/>
  <c r="AD1836" i="10"/>
  <c r="AD1835" i="10"/>
  <c r="AD1834" i="10"/>
  <c r="AD1833" i="10"/>
  <c r="AD1832" i="10"/>
  <c r="AD1831" i="10"/>
  <c r="AD1830" i="10"/>
  <c r="AD1829" i="10"/>
  <c r="AD1828" i="10"/>
  <c r="AD1827" i="10"/>
  <c r="AD1826" i="10"/>
  <c r="AD1825" i="10"/>
  <c r="AD1824" i="10"/>
  <c r="AD1823" i="10"/>
  <c r="AD1822" i="10"/>
  <c r="AD1821" i="10"/>
  <c r="AD1820" i="10"/>
  <c r="AD1819" i="10"/>
  <c r="AD1818" i="10"/>
  <c r="AD1817" i="10"/>
  <c r="AD1816" i="10"/>
  <c r="AD1815" i="10"/>
  <c r="AD1814" i="10"/>
  <c r="AD1813" i="10"/>
  <c r="AD1812" i="10"/>
  <c r="AD1811" i="10"/>
  <c r="AD1810" i="10"/>
  <c r="AD1809" i="10"/>
  <c r="AD1808" i="10"/>
  <c r="AD1807" i="10"/>
  <c r="AD1806" i="10"/>
  <c r="AD1805" i="10"/>
  <c r="AD1804" i="10"/>
  <c r="AD1803" i="10"/>
  <c r="AD1802" i="10"/>
  <c r="AD1801" i="10"/>
  <c r="AD1800" i="10"/>
  <c r="AD1799" i="10"/>
  <c r="AD1798" i="10"/>
  <c r="AD1797" i="10"/>
  <c r="AD1796" i="10"/>
  <c r="AD1795" i="10"/>
  <c r="AD1794" i="10"/>
  <c r="AD1793" i="10"/>
  <c r="AD1792" i="10"/>
  <c r="AD1791" i="10"/>
  <c r="AD1790" i="10"/>
  <c r="AD1789" i="10"/>
  <c r="AD1788" i="10"/>
  <c r="AD1787" i="10"/>
  <c r="AD1786" i="10"/>
  <c r="AD1785" i="10"/>
  <c r="AD1784" i="10"/>
  <c r="AD1783" i="10"/>
  <c r="AD1782" i="10"/>
  <c r="AD1781" i="10"/>
  <c r="AD1780" i="10"/>
  <c r="AD1779" i="10"/>
  <c r="AD1778" i="10"/>
  <c r="AD1777" i="10"/>
  <c r="AD1776" i="10"/>
  <c r="AD1775" i="10"/>
  <c r="AD1774" i="10"/>
  <c r="AD1773" i="10"/>
  <c r="AD1772" i="10"/>
  <c r="AD1771" i="10"/>
  <c r="AD1770" i="10"/>
  <c r="AD1769" i="10"/>
  <c r="AD1768" i="10"/>
  <c r="AD1767" i="10"/>
  <c r="AD1766" i="10"/>
  <c r="AD1765" i="10"/>
  <c r="AD1764" i="10"/>
  <c r="AD1763" i="10"/>
  <c r="AD1762" i="10"/>
  <c r="AD1761" i="10"/>
  <c r="AD1760" i="10"/>
  <c r="AD1759" i="10"/>
  <c r="AD1758" i="10"/>
  <c r="AD1757" i="10"/>
  <c r="AD1756" i="10"/>
  <c r="AD1755" i="10"/>
  <c r="AD1754" i="10"/>
  <c r="AD1753" i="10"/>
  <c r="AD1752" i="10"/>
  <c r="AD1751" i="10"/>
  <c r="AD1750" i="10"/>
  <c r="AD1749" i="10"/>
  <c r="AD1748" i="10"/>
  <c r="AD1747" i="10"/>
  <c r="AD1746" i="10"/>
  <c r="AD1745" i="10"/>
  <c r="AD1744" i="10"/>
  <c r="AD1743" i="10"/>
  <c r="AD1742" i="10"/>
  <c r="AD1741" i="10"/>
  <c r="AD1740" i="10"/>
  <c r="AD1739" i="10"/>
  <c r="AD1738" i="10"/>
  <c r="AD1737" i="10"/>
  <c r="AD1736" i="10"/>
  <c r="AD1735" i="10"/>
  <c r="AD1734" i="10"/>
  <c r="AD1733" i="10"/>
  <c r="AD1732" i="10"/>
  <c r="AD1731" i="10"/>
  <c r="AD1730" i="10"/>
  <c r="AD1729" i="10"/>
  <c r="AD1728" i="10"/>
  <c r="AD1727" i="10"/>
  <c r="AD1726" i="10"/>
  <c r="AD1725" i="10"/>
  <c r="AD1724" i="10"/>
  <c r="AD1723" i="10"/>
  <c r="AD1722" i="10"/>
  <c r="AD1721" i="10"/>
  <c r="AD1720" i="10"/>
  <c r="AD1719" i="10"/>
  <c r="AD1718" i="10"/>
  <c r="AD1717" i="10"/>
  <c r="AD1716" i="10"/>
  <c r="AD1715" i="10"/>
  <c r="AD1714" i="10"/>
  <c r="AD1713" i="10"/>
  <c r="AD1712" i="10"/>
  <c r="AD1711" i="10"/>
  <c r="AD1710" i="10"/>
  <c r="AD1709" i="10"/>
  <c r="AD1708" i="10"/>
  <c r="AD1707" i="10"/>
  <c r="AD1706" i="10"/>
  <c r="AD1705" i="10"/>
  <c r="AD1704" i="10"/>
  <c r="AD1703" i="10"/>
  <c r="AD1702" i="10"/>
  <c r="AD1701" i="10"/>
  <c r="AD1700" i="10"/>
  <c r="AD1699" i="10"/>
  <c r="AD1698" i="10"/>
  <c r="AD1697" i="10"/>
  <c r="AD1696" i="10"/>
  <c r="AD1695" i="10"/>
  <c r="AD1694" i="10"/>
  <c r="AD1693" i="10"/>
  <c r="AD1692" i="10"/>
  <c r="AD1691" i="10"/>
  <c r="AD1690" i="10"/>
  <c r="AD1689" i="10"/>
  <c r="AD1688" i="10"/>
  <c r="AD1687" i="10"/>
  <c r="AD1686" i="10"/>
  <c r="AD1685" i="10"/>
  <c r="AD1684" i="10"/>
  <c r="AD1683" i="10"/>
  <c r="AD1682" i="10"/>
  <c r="AD1681" i="10"/>
  <c r="AD1680" i="10"/>
  <c r="AD1679" i="10"/>
  <c r="AD1678" i="10"/>
  <c r="AD1677" i="10"/>
  <c r="AD1676" i="10"/>
  <c r="AD1675" i="10"/>
  <c r="AD1674" i="10"/>
  <c r="AD1673" i="10"/>
  <c r="AD1672" i="10"/>
  <c r="AD1671" i="10"/>
  <c r="AD1670" i="10"/>
  <c r="AD1669" i="10"/>
  <c r="AD1668" i="10"/>
  <c r="AD1667" i="10"/>
  <c r="AD1666" i="10"/>
  <c r="AD1665" i="10"/>
  <c r="AD1664" i="10"/>
  <c r="AD1663" i="10"/>
  <c r="AD1662" i="10"/>
  <c r="AD1661" i="10"/>
  <c r="AD1660" i="10"/>
  <c r="AD1659" i="10"/>
  <c r="AD1658" i="10"/>
  <c r="AD1657" i="10"/>
  <c r="AD1656" i="10"/>
  <c r="AD1655" i="10"/>
  <c r="AD1654" i="10"/>
  <c r="AD1653" i="10"/>
  <c r="AD1652" i="10"/>
  <c r="AD1651" i="10"/>
  <c r="AD1650" i="10"/>
  <c r="AD1649" i="10"/>
  <c r="AD1648" i="10"/>
  <c r="AD1647" i="10"/>
  <c r="AD1646" i="10"/>
  <c r="AD1645" i="10"/>
  <c r="AD1644" i="10"/>
  <c r="AD1643" i="10"/>
  <c r="AD1642" i="10"/>
  <c r="AD1641" i="10"/>
  <c r="AD1640" i="10"/>
  <c r="AD1639" i="10"/>
  <c r="AD1638" i="10"/>
  <c r="AD1637" i="10"/>
  <c r="AD1636" i="10"/>
  <c r="AD1635" i="10"/>
  <c r="AD1634" i="10"/>
  <c r="AD1633" i="10"/>
  <c r="AD1632" i="10"/>
  <c r="AD1631" i="10"/>
  <c r="AD1630" i="10"/>
  <c r="AD1629" i="10"/>
  <c r="AD1628" i="10"/>
  <c r="AD1627" i="10"/>
  <c r="AD1626" i="10"/>
  <c r="AD1625" i="10"/>
  <c r="AD1624" i="10"/>
  <c r="AD1623" i="10"/>
  <c r="AD1622" i="10"/>
  <c r="AD1621" i="10"/>
  <c r="AD1620" i="10"/>
  <c r="AD1619" i="10"/>
  <c r="AD1618" i="10"/>
  <c r="AD1617" i="10"/>
  <c r="AD1616" i="10"/>
  <c r="AD1615" i="10"/>
  <c r="AD1614" i="10"/>
  <c r="AD1613" i="10"/>
  <c r="AD1612" i="10"/>
  <c r="AD1611" i="10"/>
  <c r="AD1610" i="10"/>
  <c r="AD1609" i="10"/>
  <c r="AD1608" i="10"/>
  <c r="AD1607" i="10"/>
  <c r="AD1606" i="10"/>
  <c r="AD1605" i="10"/>
  <c r="AD1604" i="10"/>
  <c r="AD1603" i="10"/>
  <c r="AD1602" i="10"/>
  <c r="AD1601" i="10"/>
  <c r="AD1600" i="10"/>
  <c r="AD1599" i="10"/>
  <c r="AD1598" i="10"/>
  <c r="AD1597" i="10"/>
  <c r="AD1596" i="10"/>
  <c r="AD1595" i="10"/>
  <c r="AD1594" i="10"/>
  <c r="AD1593" i="10"/>
  <c r="AD1592" i="10"/>
  <c r="AD1591" i="10"/>
  <c r="AD1590" i="10"/>
  <c r="AD1589" i="10"/>
  <c r="AD1588" i="10"/>
  <c r="AD1587" i="10"/>
  <c r="AD1586" i="10"/>
  <c r="AD1585" i="10"/>
  <c r="AD1584" i="10"/>
  <c r="AD1583" i="10"/>
  <c r="AD1582" i="10"/>
  <c r="AD1581" i="10"/>
  <c r="AD1580" i="10"/>
  <c r="AD1579" i="10"/>
  <c r="AD1578" i="10"/>
  <c r="AD1577" i="10"/>
  <c r="AD1576" i="10"/>
  <c r="AD1575" i="10"/>
  <c r="AD1574" i="10"/>
  <c r="AD1573" i="10"/>
  <c r="AD1572" i="10"/>
  <c r="AD1571" i="10"/>
  <c r="AD1570" i="10"/>
  <c r="AD1569" i="10"/>
  <c r="AD1568" i="10"/>
  <c r="AD1567" i="10"/>
  <c r="AD1566" i="10"/>
  <c r="AD1565" i="10"/>
  <c r="AD1564" i="10"/>
  <c r="AD1563" i="10"/>
  <c r="AD1562" i="10"/>
  <c r="AD1561" i="10"/>
  <c r="AD1560" i="10"/>
  <c r="AD1559" i="10"/>
  <c r="AD1558" i="10"/>
  <c r="AD1557" i="10"/>
  <c r="AD1556" i="10"/>
  <c r="AD1555" i="10"/>
  <c r="AD1554" i="10"/>
  <c r="AD1553" i="10"/>
  <c r="AD1552" i="10"/>
  <c r="AD1551" i="10"/>
  <c r="AD1550" i="10"/>
  <c r="AD1549" i="10"/>
  <c r="AD1548" i="10"/>
  <c r="AD1547" i="10"/>
  <c r="AD1546" i="10"/>
  <c r="AD1545" i="10"/>
  <c r="AD1544" i="10"/>
  <c r="AD1543" i="10"/>
  <c r="AD1542" i="10"/>
  <c r="AD1541" i="10"/>
  <c r="AD1540" i="10"/>
  <c r="AD1539" i="10"/>
  <c r="AD1538" i="10"/>
  <c r="AD1537" i="10"/>
  <c r="AD1536" i="10"/>
  <c r="AD1535" i="10"/>
  <c r="AD1534" i="10"/>
  <c r="AD1533" i="10"/>
  <c r="AD1532" i="10"/>
  <c r="AD1531" i="10"/>
  <c r="AD1530" i="10"/>
  <c r="AD1529" i="10"/>
  <c r="AD1528" i="10"/>
  <c r="AD1527" i="10"/>
  <c r="AD1526" i="10"/>
  <c r="AD1525" i="10"/>
  <c r="AD1524" i="10"/>
  <c r="AD1523" i="10"/>
  <c r="AD1522" i="10"/>
  <c r="AD1521" i="10"/>
  <c r="AD1520" i="10"/>
  <c r="AD1519" i="10"/>
  <c r="AD1518" i="10"/>
  <c r="AD1517" i="10"/>
  <c r="AD1516" i="10"/>
  <c r="AD1515" i="10"/>
  <c r="AD1514" i="10"/>
  <c r="AD1513" i="10"/>
  <c r="AD1512" i="10"/>
  <c r="AD1511" i="10"/>
  <c r="AD1510" i="10"/>
  <c r="AD1509" i="10"/>
  <c r="AD1508" i="10"/>
  <c r="AD1507" i="10"/>
  <c r="AD1506" i="10"/>
  <c r="AD1505" i="10"/>
  <c r="AD1504" i="10"/>
  <c r="AD1503" i="10"/>
  <c r="AD1502" i="10"/>
  <c r="AD1501" i="10"/>
  <c r="AD1500" i="10"/>
  <c r="AD1499" i="10"/>
  <c r="AD1498" i="10"/>
  <c r="AD1497" i="10"/>
  <c r="AD1496" i="10"/>
  <c r="AD1495" i="10"/>
  <c r="AD1494" i="10"/>
  <c r="AD1493" i="10"/>
  <c r="AD1492" i="10"/>
  <c r="AD1491" i="10"/>
  <c r="AD1490" i="10"/>
  <c r="AD1489" i="10"/>
  <c r="AD1488" i="10"/>
  <c r="AD1487" i="10"/>
  <c r="AD1486" i="10"/>
  <c r="AD1485" i="10"/>
  <c r="AD1484" i="10"/>
  <c r="AD1483" i="10"/>
  <c r="AD1482" i="10"/>
  <c r="AD1481" i="10"/>
  <c r="AD1480" i="10"/>
  <c r="AD1479" i="10"/>
  <c r="AD1478" i="10"/>
  <c r="AD1477" i="10"/>
  <c r="AD1476" i="10"/>
  <c r="AD1475" i="10"/>
  <c r="AD1474" i="10"/>
  <c r="AD1473" i="10"/>
  <c r="AD1472" i="10"/>
  <c r="AD1471" i="10"/>
  <c r="AD1470" i="10"/>
  <c r="AD1469" i="10"/>
  <c r="AD1468" i="10"/>
  <c r="AD1467" i="10"/>
  <c r="AD1466" i="10"/>
  <c r="AD1465" i="10"/>
  <c r="AD1464" i="10"/>
  <c r="AD1463" i="10"/>
  <c r="AD1462" i="10"/>
  <c r="AD1461" i="10"/>
  <c r="AD1460" i="10"/>
  <c r="AD1459" i="10"/>
  <c r="AD1458" i="10"/>
  <c r="AD1457" i="10"/>
  <c r="AD1456" i="10"/>
  <c r="AD1455" i="10"/>
  <c r="AD1454" i="10"/>
  <c r="AD1453" i="10"/>
  <c r="AD1452" i="10"/>
  <c r="AD1451" i="10"/>
  <c r="AD1450" i="10"/>
  <c r="AD1449" i="10"/>
  <c r="AD1448" i="10"/>
  <c r="AD1447" i="10"/>
  <c r="AD1446" i="10"/>
  <c r="AD1445" i="10"/>
  <c r="AD1444" i="10"/>
  <c r="AD1443" i="10"/>
  <c r="AD1442" i="10"/>
  <c r="AD1441" i="10"/>
  <c r="AD1440" i="10"/>
  <c r="AD1439" i="10"/>
  <c r="AD1438" i="10"/>
  <c r="AD1437" i="10"/>
  <c r="AD1436" i="10"/>
  <c r="AD1435" i="10"/>
  <c r="AD1434" i="10"/>
  <c r="AD1433" i="10"/>
  <c r="AD1432" i="10"/>
  <c r="AD1431" i="10"/>
  <c r="AD1430" i="10"/>
  <c r="AD1429" i="10"/>
  <c r="AD1428" i="10"/>
  <c r="AD1427" i="10"/>
  <c r="AD1426" i="10"/>
  <c r="AD1425" i="10"/>
  <c r="AD1424" i="10"/>
  <c r="AD1423" i="10"/>
  <c r="AD1422" i="10"/>
  <c r="AD1421" i="10"/>
  <c r="AD1420" i="10"/>
  <c r="AD1419" i="10"/>
  <c r="AD1418" i="10"/>
  <c r="AD1417" i="10"/>
  <c r="AD1416" i="10"/>
  <c r="AD1415" i="10"/>
  <c r="AD1414" i="10"/>
  <c r="AD1413" i="10"/>
  <c r="AD1412" i="10"/>
  <c r="AD1411" i="10"/>
  <c r="AD1410" i="10"/>
  <c r="AD1409" i="10"/>
  <c r="AD1408" i="10"/>
  <c r="AD1407" i="10"/>
  <c r="AD1406" i="10"/>
  <c r="AD1405" i="10"/>
  <c r="AD1404" i="10"/>
  <c r="AD1403" i="10"/>
  <c r="AD1402" i="10"/>
  <c r="AD1401" i="10"/>
  <c r="AD1400" i="10"/>
  <c r="AD1399" i="10"/>
  <c r="AD1398" i="10"/>
  <c r="AD1397" i="10"/>
  <c r="AD1396" i="10"/>
  <c r="AD1395" i="10"/>
  <c r="AD1394" i="10"/>
  <c r="AD1393" i="10"/>
  <c r="AD1392" i="10"/>
  <c r="AD1391" i="10"/>
  <c r="AD1390" i="10"/>
  <c r="AD1389" i="10"/>
  <c r="AD1388" i="10"/>
  <c r="AD1387" i="10"/>
  <c r="AD1386" i="10"/>
  <c r="AD1385" i="10"/>
  <c r="AD1384" i="10"/>
  <c r="AD1383" i="10"/>
  <c r="AD1382" i="10"/>
  <c r="AD1381" i="10"/>
  <c r="AD1380" i="10"/>
  <c r="AD1379" i="10"/>
  <c r="AD1378" i="10"/>
  <c r="AD1377" i="10"/>
  <c r="AD1376" i="10"/>
  <c r="AD1375" i="10"/>
  <c r="AD1374" i="10"/>
  <c r="AD1373" i="10"/>
  <c r="AD1372" i="10"/>
  <c r="AD1371" i="10"/>
  <c r="AD1370" i="10"/>
  <c r="AD1369" i="10"/>
  <c r="AD1368" i="10"/>
  <c r="AD1367" i="10"/>
  <c r="AD1366" i="10"/>
  <c r="AD1365" i="10"/>
  <c r="AD1364" i="10"/>
  <c r="AD1363" i="10"/>
  <c r="AD1362" i="10"/>
  <c r="AD1361" i="10"/>
  <c r="AD1360" i="10"/>
  <c r="AD1359" i="10"/>
  <c r="AD1358" i="10"/>
  <c r="AD1357" i="10"/>
  <c r="AD1356" i="10"/>
  <c r="AD1355" i="10"/>
  <c r="AD1354" i="10"/>
  <c r="AD1353" i="10"/>
  <c r="AD1352" i="10"/>
  <c r="AD1351" i="10"/>
  <c r="AD1350" i="10"/>
  <c r="AD1349" i="10"/>
  <c r="AD1348" i="10"/>
  <c r="AD1347" i="10"/>
  <c r="AD1346" i="10"/>
  <c r="AD1345" i="10"/>
  <c r="AD1344" i="10"/>
  <c r="AD1343" i="10"/>
  <c r="AD1342" i="10"/>
  <c r="AD1341" i="10"/>
  <c r="AD1340" i="10"/>
  <c r="AD1339" i="10"/>
  <c r="AD1338" i="10"/>
  <c r="AD1337" i="10"/>
  <c r="AD1336" i="10"/>
  <c r="AD1335" i="10"/>
  <c r="AD1334" i="10"/>
  <c r="AD1333" i="10"/>
  <c r="AD1332" i="10"/>
  <c r="AD1331" i="10"/>
  <c r="AD1330" i="10"/>
  <c r="AD1329" i="10"/>
  <c r="AD1328" i="10"/>
  <c r="AD1327" i="10"/>
  <c r="AD1326" i="10"/>
  <c r="AD1325" i="10"/>
  <c r="AD1324" i="10"/>
  <c r="AD1323" i="10"/>
  <c r="AD1322" i="10"/>
  <c r="AD1321" i="10"/>
  <c r="AD1320" i="10"/>
  <c r="AD1319" i="10"/>
  <c r="AD1318" i="10"/>
  <c r="AD1317" i="10"/>
  <c r="AD1316" i="10"/>
  <c r="AD1315" i="10"/>
  <c r="AD1314" i="10"/>
  <c r="AD1313" i="10"/>
  <c r="AD1312" i="10"/>
  <c r="AD1311" i="10"/>
  <c r="AD1310" i="10"/>
  <c r="AD1309" i="10"/>
  <c r="AD1308" i="10"/>
  <c r="AD1307" i="10"/>
  <c r="AD1306" i="10"/>
  <c r="AD1305" i="10"/>
  <c r="AD1304" i="10"/>
  <c r="AD1303" i="10"/>
  <c r="AD1302" i="10"/>
  <c r="AD1301" i="10"/>
  <c r="AD1300" i="10"/>
  <c r="AD1299" i="10"/>
  <c r="AD1298" i="10"/>
  <c r="AD1297" i="10"/>
  <c r="AD1296" i="10"/>
  <c r="AD1295" i="10"/>
  <c r="AD1294" i="10"/>
  <c r="AD1293" i="10"/>
  <c r="AD1292" i="10"/>
  <c r="AD1291" i="10"/>
  <c r="AD1290" i="10"/>
  <c r="AD1289" i="10"/>
  <c r="AD1288" i="10"/>
  <c r="AD1287" i="10"/>
  <c r="AD1286" i="10"/>
  <c r="AD1285" i="10"/>
  <c r="AD1284" i="10"/>
  <c r="AD1283" i="10"/>
  <c r="AD1282" i="10"/>
  <c r="AD1281" i="10"/>
  <c r="AD1280" i="10"/>
  <c r="AD1279" i="10"/>
  <c r="AD1278" i="10"/>
  <c r="AD1277" i="10"/>
  <c r="AD1276" i="10"/>
  <c r="AD1275" i="10"/>
  <c r="AD1274" i="10"/>
  <c r="AD1273" i="10"/>
  <c r="AD1272" i="10"/>
  <c r="AD1271" i="10"/>
  <c r="AD1270" i="10"/>
  <c r="AD1269" i="10"/>
  <c r="AD1268" i="10"/>
  <c r="AD1267" i="10"/>
  <c r="AD1266" i="10"/>
  <c r="AD1265" i="10"/>
  <c r="AD1264" i="10"/>
  <c r="AD1263" i="10"/>
  <c r="AD1262" i="10"/>
  <c r="AD1261" i="10"/>
  <c r="AD1260" i="10"/>
  <c r="AD1259" i="10"/>
  <c r="AD1258" i="10"/>
  <c r="AD1257" i="10"/>
  <c r="AD1256" i="10"/>
  <c r="AD1255" i="10"/>
  <c r="AD1254" i="10"/>
  <c r="AD1253" i="10"/>
  <c r="AD1252" i="10"/>
  <c r="AD1251" i="10"/>
  <c r="AD1250" i="10"/>
  <c r="AD1249" i="10"/>
  <c r="AD1248" i="10"/>
  <c r="AD1247" i="10"/>
  <c r="AD1246" i="10"/>
  <c r="AD1245" i="10"/>
  <c r="AD1244" i="10"/>
  <c r="AD1243" i="10"/>
  <c r="AD1242" i="10"/>
  <c r="AD1241" i="10"/>
  <c r="AD1240" i="10"/>
  <c r="AD1239" i="10"/>
  <c r="AD1238" i="10"/>
  <c r="AD1237" i="10"/>
  <c r="AD1236" i="10"/>
  <c r="AD1235" i="10"/>
  <c r="AD1234" i="10"/>
  <c r="AD1233" i="10"/>
  <c r="AD1232" i="10"/>
  <c r="AD1231" i="10"/>
  <c r="AD1230" i="10"/>
  <c r="AD1229" i="10"/>
  <c r="AD1228" i="10"/>
  <c r="AD1227" i="10"/>
  <c r="AD1226" i="10"/>
  <c r="AD1225" i="10"/>
  <c r="AD1224" i="10"/>
  <c r="AD1223" i="10"/>
  <c r="AD1222" i="10"/>
  <c r="AD1221" i="10"/>
  <c r="AD1220" i="10"/>
  <c r="AD1219" i="10"/>
  <c r="AD1218" i="10"/>
  <c r="AD1217" i="10"/>
  <c r="AD1216" i="10"/>
  <c r="AD1215" i="10"/>
  <c r="AD1214" i="10"/>
  <c r="AD1213" i="10"/>
  <c r="AD1212" i="10"/>
  <c r="AD1211" i="10"/>
  <c r="AD1210" i="10"/>
  <c r="AD1209" i="10"/>
  <c r="AD1208" i="10"/>
  <c r="AD1207" i="10"/>
  <c r="AD1206" i="10"/>
  <c r="AD1205" i="10"/>
  <c r="AD1204" i="10"/>
  <c r="AD1203" i="10"/>
  <c r="AD1202" i="10"/>
  <c r="AD1201" i="10"/>
  <c r="AD1200" i="10"/>
  <c r="AD1199" i="10"/>
  <c r="AD1198" i="10"/>
  <c r="AD1197" i="10"/>
  <c r="AD1196" i="10"/>
  <c r="AD1195" i="10"/>
  <c r="AD1194" i="10"/>
  <c r="AD1193" i="10"/>
  <c r="AD1192" i="10"/>
  <c r="AD1191" i="10"/>
  <c r="AD1190" i="10"/>
  <c r="AD1189" i="10"/>
  <c r="AD1188" i="10"/>
  <c r="AD1187" i="10"/>
  <c r="AD1186" i="10"/>
  <c r="AD1185" i="10"/>
  <c r="AD1184" i="10"/>
  <c r="AD1183" i="10"/>
  <c r="AD1182" i="10"/>
  <c r="AD1181" i="10"/>
  <c r="AD1180" i="10"/>
  <c r="AD1179" i="10"/>
  <c r="AD1178" i="10"/>
  <c r="AD1177" i="10"/>
  <c r="AD1176" i="10"/>
  <c r="AD1175" i="10"/>
  <c r="AD1174" i="10"/>
  <c r="AD1173" i="10"/>
  <c r="AD1172" i="10"/>
  <c r="AD1171" i="10"/>
  <c r="AD1170" i="10"/>
  <c r="AD1169" i="10"/>
  <c r="AD1168" i="10"/>
  <c r="AD1167" i="10"/>
  <c r="AD1166" i="10"/>
  <c r="AD1165" i="10"/>
  <c r="AD1164" i="10"/>
  <c r="AD1163" i="10"/>
  <c r="AD1162" i="10"/>
  <c r="AD1161" i="10"/>
  <c r="AD1160" i="10"/>
  <c r="AD1159" i="10"/>
  <c r="AD1158" i="10"/>
  <c r="AD1157" i="10"/>
  <c r="AD1156" i="10"/>
  <c r="AD1155" i="10"/>
  <c r="AD1154" i="10"/>
  <c r="AD1153" i="10"/>
  <c r="AD1152" i="10"/>
  <c r="AD1151" i="10"/>
  <c r="AD1150" i="10"/>
  <c r="AD1149" i="10"/>
  <c r="AD1148" i="10"/>
  <c r="AD1147" i="10"/>
  <c r="AD1146" i="10"/>
  <c r="AD1145" i="10"/>
  <c r="AD1144" i="10"/>
  <c r="AD1143" i="10"/>
  <c r="AD1142" i="10"/>
  <c r="AD1141" i="10"/>
  <c r="AD1140" i="10"/>
  <c r="AD1139" i="10"/>
  <c r="AD1138" i="10"/>
  <c r="AD1137" i="10"/>
  <c r="AD1136" i="10"/>
  <c r="AD1135" i="10"/>
  <c r="AD1134" i="10"/>
  <c r="AD1133" i="10"/>
  <c r="AD1132" i="10"/>
  <c r="AD1131" i="10"/>
  <c r="AD1130" i="10"/>
  <c r="AD1129" i="10"/>
  <c r="AD1128" i="10"/>
  <c r="AD1127" i="10"/>
  <c r="AD1126" i="10"/>
  <c r="AD1125" i="10"/>
  <c r="AD1124" i="10"/>
  <c r="AD1123" i="10"/>
  <c r="AD1122" i="10"/>
  <c r="AD1121" i="10"/>
  <c r="AD1120" i="10"/>
  <c r="AD1119" i="10"/>
  <c r="AD1118" i="10"/>
  <c r="AD1117" i="10"/>
  <c r="AD1116" i="10"/>
  <c r="AD1115" i="10"/>
  <c r="AD1114" i="10"/>
  <c r="AD1113" i="10"/>
  <c r="AD1112" i="10"/>
  <c r="AD1111" i="10"/>
  <c r="AD1110" i="10"/>
  <c r="AD1109" i="10"/>
  <c r="AD1108" i="10"/>
  <c r="AD1107" i="10"/>
  <c r="AD1106" i="10"/>
  <c r="AD1105" i="10"/>
  <c r="AD1104" i="10"/>
  <c r="AD1103" i="10"/>
  <c r="AD1102" i="10"/>
  <c r="AD1101" i="10"/>
  <c r="AD1100" i="10"/>
  <c r="AD1099" i="10"/>
  <c r="AD1098" i="10"/>
  <c r="AD1097" i="10"/>
  <c r="AD1096" i="10"/>
  <c r="AD1095" i="10"/>
  <c r="AD1094" i="10"/>
  <c r="AD1093" i="10"/>
  <c r="AD1092" i="10"/>
  <c r="AD1091" i="10"/>
  <c r="AD1090" i="10"/>
  <c r="AD1089" i="10"/>
  <c r="AD1088" i="10"/>
  <c r="AD1087" i="10"/>
  <c r="AD1086" i="10"/>
  <c r="AD1085" i="10"/>
  <c r="AD1084" i="10"/>
  <c r="AD1083" i="10"/>
  <c r="AD1082" i="10"/>
  <c r="AD1081" i="10"/>
  <c r="AD1080" i="10"/>
  <c r="AD1079" i="10"/>
  <c r="AD1078" i="10"/>
  <c r="AD1077" i="10"/>
  <c r="AD1076" i="10"/>
  <c r="AD1075" i="10"/>
  <c r="AD1074" i="10"/>
  <c r="AD1073" i="10"/>
  <c r="AD1072" i="10"/>
  <c r="AD1071" i="10"/>
  <c r="AD1070" i="10"/>
  <c r="AD1069" i="10"/>
  <c r="AD1068" i="10"/>
  <c r="AD1067" i="10"/>
  <c r="AD1066" i="10"/>
  <c r="AD1065" i="10"/>
  <c r="AD1064" i="10"/>
  <c r="AD1063" i="10"/>
  <c r="AD1062" i="10"/>
  <c r="AD1061" i="10"/>
  <c r="AD1060" i="10"/>
  <c r="AD1059" i="10"/>
  <c r="AD1058" i="10"/>
  <c r="AD1057" i="10"/>
  <c r="AD1056" i="10"/>
  <c r="AD1055" i="10"/>
  <c r="AD1054" i="10"/>
  <c r="AD1053" i="10"/>
  <c r="AD1052" i="10"/>
  <c r="AD1051" i="10"/>
  <c r="AD1050" i="10"/>
  <c r="AD1049" i="10"/>
  <c r="AD1048" i="10"/>
  <c r="AD1047" i="10"/>
  <c r="AD1046" i="10"/>
  <c r="AD1045" i="10"/>
  <c r="AD1044" i="10"/>
  <c r="AD1043" i="10"/>
  <c r="AD1042" i="10"/>
  <c r="AD1041" i="10"/>
  <c r="AD1040" i="10"/>
  <c r="AD1039" i="10"/>
  <c r="AD1038" i="10"/>
  <c r="AD1037" i="10"/>
  <c r="AD1036" i="10"/>
  <c r="AD1035" i="10"/>
  <c r="AD1034" i="10"/>
  <c r="AD1033" i="10"/>
  <c r="AD1032" i="10"/>
  <c r="AD1031" i="10"/>
  <c r="AD1030" i="10"/>
  <c r="AD1029" i="10"/>
  <c r="AD1028" i="10"/>
  <c r="AD1027" i="10"/>
  <c r="AD1026" i="10"/>
  <c r="AD1025" i="10"/>
  <c r="AD1024" i="10"/>
  <c r="AD1023" i="10"/>
  <c r="AD1022" i="10"/>
  <c r="AD1021" i="10"/>
  <c r="AD1020" i="10"/>
  <c r="AD1019" i="10"/>
  <c r="AD1018" i="10"/>
  <c r="AD1017" i="10"/>
  <c r="AD1016" i="10"/>
  <c r="AD1015" i="10"/>
  <c r="AD1014" i="10"/>
  <c r="AD1013" i="10"/>
  <c r="AD1012" i="10"/>
  <c r="AD1011" i="10"/>
  <c r="AD1010" i="10"/>
  <c r="AD1009" i="10"/>
  <c r="AD1008" i="10"/>
  <c r="AD1007" i="10"/>
  <c r="AD1006" i="10"/>
  <c r="AD1005" i="10"/>
  <c r="AD1004" i="10"/>
  <c r="AD1003" i="10"/>
  <c r="AD1002" i="10"/>
  <c r="AD1001" i="10"/>
  <c r="AD1000" i="10"/>
  <c r="AD999" i="10"/>
  <c r="AD998" i="10"/>
  <c r="AD997" i="10"/>
  <c r="AD996" i="10"/>
  <c r="AD995" i="10"/>
  <c r="AD994" i="10"/>
  <c r="AD993" i="10"/>
  <c r="AD992" i="10"/>
  <c r="AD991" i="10"/>
  <c r="AD990" i="10"/>
  <c r="AD989" i="10"/>
  <c r="AD988" i="10"/>
  <c r="AD987" i="10"/>
  <c r="AD986" i="10"/>
  <c r="AD985" i="10"/>
  <c r="AD984" i="10"/>
  <c r="AD983" i="10"/>
  <c r="AD982" i="10"/>
  <c r="AD981" i="10"/>
  <c r="AD980" i="10"/>
  <c r="AD979" i="10"/>
  <c r="AD978" i="10"/>
  <c r="AD977" i="10"/>
  <c r="AD976" i="10"/>
  <c r="AD975" i="10"/>
  <c r="AD974" i="10"/>
  <c r="AD973" i="10"/>
  <c r="AD972" i="10"/>
  <c r="AD971" i="10"/>
  <c r="AD970" i="10"/>
  <c r="AD969" i="10"/>
  <c r="AD968" i="10"/>
  <c r="AD967" i="10"/>
  <c r="AD966" i="10"/>
  <c r="AD965" i="10"/>
  <c r="AD964" i="10"/>
  <c r="AD963" i="10"/>
  <c r="AD962" i="10"/>
  <c r="AD961" i="10"/>
  <c r="AD960" i="10"/>
  <c r="AD959" i="10"/>
  <c r="AD958" i="10"/>
  <c r="AD957" i="10"/>
  <c r="AD956" i="10"/>
  <c r="AD955" i="10"/>
  <c r="AD954" i="10"/>
  <c r="AD953" i="10"/>
  <c r="AD952" i="10"/>
  <c r="AD951" i="10"/>
  <c r="AD950" i="10"/>
  <c r="AD949" i="10"/>
  <c r="AD948" i="10"/>
  <c r="AD947" i="10"/>
  <c r="AD946" i="10"/>
  <c r="AD945" i="10"/>
  <c r="AD944" i="10"/>
  <c r="AD943" i="10"/>
  <c r="AD942" i="10"/>
  <c r="AD941" i="10"/>
  <c r="AD940" i="10"/>
  <c r="AD939" i="10"/>
  <c r="AD938" i="10"/>
  <c r="AD937" i="10"/>
  <c r="AD936" i="10"/>
  <c r="AD935" i="10"/>
  <c r="AD934" i="10"/>
  <c r="AD933" i="10"/>
  <c r="AD932" i="10"/>
  <c r="AD931" i="10"/>
  <c r="AD930" i="10"/>
  <c r="AD929" i="10"/>
  <c r="AD928" i="10"/>
  <c r="AD927" i="10"/>
  <c r="AD926" i="10"/>
  <c r="AD925" i="10"/>
  <c r="AD924" i="10"/>
  <c r="AD923" i="10"/>
  <c r="AD922" i="10"/>
  <c r="AD921" i="10"/>
  <c r="AD920" i="10"/>
  <c r="AD919" i="10"/>
  <c r="AD918" i="10"/>
  <c r="AD917" i="10"/>
  <c r="AD916" i="10"/>
  <c r="AD915" i="10"/>
  <c r="AD914" i="10"/>
  <c r="AD913" i="10"/>
  <c r="AD912" i="10"/>
  <c r="AD911" i="10"/>
  <c r="AD910" i="10"/>
  <c r="AD909" i="10"/>
  <c r="AD908" i="10"/>
  <c r="AD907" i="10"/>
  <c r="AD906" i="10"/>
  <c r="AD905" i="10"/>
  <c r="AD904" i="10"/>
  <c r="AD903" i="10"/>
  <c r="AD902" i="10"/>
  <c r="AD901" i="10"/>
  <c r="AD900" i="10"/>
  <c r="AD899" i="10"/>
  <c r="AD898" i="10"/>
  <c r="AD897" i="10"/>
  <c r="AD896" i="10"/>
  <c r="AD895" i="10"/>
  <c r="AD894" i="10"/>
  <c r="AD893" i="10"/>
  <c r="AD892" i="10"/>
  <c r="AD891" i="10"/>
  <c r="AD890" i="10"/>
  <c r="AD889" i="10"/>
  <c r="AD888" i="10"/>
  <c r="AD887" i="10"/>
  <c r="AD886" i="10"/>
  <c r="AD885" i="10"/>
  <c r="AD884" i="10"/>
  <c r="AD883" i="10"/>
  <c r="AD882" i="10"/>
  <c r="AD881" i="10"/>
  <c r="AD880" i="10"/>
  <c r="AD879" i="10"/>
  <c r="AD878" i="10"/>
  <c r="AD877" i="10"/>
  <c r="AD876" i="10"/>
  <c r="AD875" i="10"/>
  <c r="AD874" i="10"/>
  <c r="AD873" i="10"/>
  <c r="AD872" i="10"/>
  <c r="AD871" i="10"/>
  <c r="AD870" i="10"/>
  <c r="AD869" i="10"/>
  <c r="AD868" i="10"/>
  <c r="AD867" i="10"/>
  <c r="AD866" i="10"/>
  <c r="AD865" i="10"/>
  <c r="AD864" i="10"/>
  <c r="AD863" i="10"/>
  <c r="AD862" i="10"/>
  <c r="AD861" i="10"/>
  <c r="AD860" i="10"/>
  <c r="AD859" i="10"/>
  <c r="AD858" i="10"/>
  <c r="AD857" i="10"/>
  <c r="AD856" i="10"/>
  <c r="AD855" i="10"/>
  <c r="AD854" i="10"/>
  <c r="AD853" i="10"/>
  <c r="AD852" i="10"/>
  <c r="AD851" i="10"/>
  <c r="AD850" i="10"/>
  <c r="AD849" i="10"/>
  <c r="AD848" i="10"/>
  <c r="AD847" i="10"/>
  <c r="AD846" i="10"/>
  <c r="AD845" i="10"/>
  <c r="AD844" i="10"/>
  <c r="AD843" i="10"/>
  <c r="AD842" i="10"/>
  <c r="AD841" i="10"/>
  <c r="AD840" i="10"/>
  <c r="AD839" i="10"/>
  <c r="AD838" i="10"/>
  <c r="AD837" i="10"/>
  <c r="AD836" i="10"/>
  <c r="AD835" i="10"/>
  <c r="AD834" i="10"/>
  <c r="AD833" i="10"/>
  <c r="AD832" i="10"/>
  <c r="AD831" i="10"/>
  <c r="AD830" i="10"/>
  <c r="AD829" i="10"/>
  <c r="AD828" i="10"/>
  <c r="AD827" i="10"/>
  <c r="AD826" i="10"/>
  <c r="AD825" i="10"/>
  <c r="AD824" i="10"/>
  <c r="AD823" i="10"/>
  <c r="AD822" i="10"/>
  <c r="AD821" i="10"/>
  <c r="AD820" i="10"/>
  <c r="AD819" i="10"/>
  <c r="AD818" i="10"/>
  <c r="AD817" i="10"/>
  <c r="AD816" i="10"/>
  <c r="AD815" i="10"/>
  <c r="AD814" i="10"/>
  <c r="AD813" i="10"/>
  <c r="AD812" i="10"/>
  <c r="AD811" i="10"/>
  <c r="AD810" i="10"/>
  <c r="AD809" i="10"/>
  <c r="AD808" i="10"/>
  <c r="AD807" i="10"/>
  <c r="AD806" i="10"/>
  <c r="AD805" i="10"/>
  <c r="AD804" i="10"/>
  <c r="AD803" i="10"/>
  <c r="AD802" i="10"/>
  <c r="AD801" i="10"/>
  <c r="AD800" i="10"/>
  <c r="AD799" i="10"/>
  <c r="AD798" i="10"/>
  <c r="AD797" i="10"/>
  <c r="AD796" i="10"/>
  <c r="AD795" i="10"/>
  <c r="AD794" i="10"/>
  <c r="AD793" i="10"/>
  <c r="AD792" i="10"/>
  <c r="AD791" i="10"/>
  <c r="AD790" i="10"/>
  <c r="AD789" i="10"/>
  <c r="AD788" i="10"/>
  <c r="AD787" i="10"/>
  <c r="AD786" i="10"/>
  <c r="AD785" i="10"/>
  <c r="AD784" i="10"/>
  <c r="AD783" i="10"/>
  <c r="AD782" i="10"/>
  <c r="AD781" i="10"/>
  <c r="AD780" i="10"/>
  <c r="AD779" i="10"/>
  <c r="AD778" i="10"/>
  <c r="AD777" i="10"/>
  <c r="AD776" i="10"/>
  <c r="AD775" i="10"/>
  <c r="AD774" i="10"/>
  <c r="AD773" i="10"/>
  <c r="AD772" i="10"/>
  <c r="AD771" i="10"/>
  <c r="AD770" i="10"/>
  <c r="AD769" i="10"/>
  <c r="AD768" i="10"/>
  <c r="AD767" i="10"/>
  <c r="AD766" i="10"/>
  <c r="AD765" i="10"/>
  <c r="AD764" i="10"/>
  <c r="AD763" i="10"/>
  <c r="AD762" i="10"/>
  <c r="AD761" i="10"/>
  <c r="AD760" i="10"/>
  <c r="AD759" i="10"/>
  <c r="AD758" i="10"/>
  <c r="AD757" i="10"/>
  <c r="AD756" i="10"/>
  <c r="AD755" i="10"/>
  <c r="AD754" i="10"/>
  <c r="AD753" i="10"/>
  <c r="AD752" i="10"/>
  <c r="AD751" i="10"/>
  <c r="AD750" i="10"/>
  <c r="AD749" i="10"/>
  <c r="AD748" i="10"/>
  <c r="AD747" i="10"/>
  <c r="AD746" i="10"/>
  <c r="AD745" i="10"/>
  <c r="AD744" i="10"/>
  <c r="AD743" i="10"/>
  <c r="AD742" i="10"/>
  <c r="AD741" i="10"/>
  <c r="AD740" i="10"/>
  <c r="AD739" i="10"/>
  <c r="AD738" i="10"/>
  <c r="AD737" i="10"/>
  <c r="AD736" i="10"/>
  <c r="AD735" i="10"/>
  <c r="AD734" i="10"/>
  <c r="AD733" i="10"/>
  <c r="AD732" i="10"/>
  <c r="AD731" i="10"/>
  <c r="AD730" i="10"/>
  <c r="AD729" i="10"/>
  <c r="AD728" i="10"/>
  <c r="AD727" i="10"/>
  <c r="AD726" i="10"/>
  <c r="AD725" i="10"/>
  <c r="AD724" i="10"/>
  <c r="AD723" i="10"/>
  <c r="AD722" i="10"/>
  <c r="AD721" i="10"/>
  <c r="AD720" i="10"/>
  <c r="AD719" i="10"/>
  <c r="AD718" i="10"/>
  <c r="AD717" i="10"/>
  <c r="AD716" i="10"/>
  <c r="AD715" i="10"/>
  <c r="AD714" i="10"/>
  <c r="AD713" i="10"/>
  <c r="AD712" i="10"/>
  <c r="AD711" i="10"/>
  <c r="AD710" i="10"/>
  <c r="AD709" i="10"/>
  <c r="AD708" i="10"/>
  <c r="AD707" i="10"/>
  <c r="AD706" i="10"/>
  <c r="AD705" i="10"/>
  <c r="AD704" i="10"/>
  <c r="AD703" i="10"/>
  <c r="AD702" i="10"/>
  <c r="AD701" i="10"/>
  <c r="AD700" i="10"/>
  <c r="AD699" i="10"/>
  <c r="AD698" i="10"/>
  <c r="AD697" i="10"/>
  <c r="AD696" i="10"/>
  <c r="AD695" i="10"/>
  <c r="AD694" i="10"/>
  <c r="AD693" i="10"/>
  <c r="AD692" i="10"/>
  <c r="AD691" i="10"/>
  <c r="AD690" i="10"/>
  <c r="AD689" i="10"/>
  <c r="AD688" i="10"/>
  <c r="AD687" i="10"/>
  <c r="AD686" i="10"/>
  <c r="AD685" i="10"/>
  <c r="AD684" i="10"/>
  <c r="AD683" i="10"/>
  <c r="AD682" i="10"/>
  <c r="AD681" i="10"/>
  <c r="AD680" i="10"/>
  <c r="AD679" i="10"/>
  <c r="AD678" i="10"/>
  <c r="AD677" i="10"/>
  <c r="AD676" i="10"/>
  <c r="AD675" i="10"/>
  <c r="AD674" i="10"/>
  <c r="AD673" i="10"/>
  <c r="AD672" i="10"/>
  <c r="AD671" i="10"/>
  <c r="AD670" i="10"/>
  <c r="AD669" i="10"/>
  <c r="AD668" i="10"/>
  <c r="AD667" i="10"/>
  <c r="AD666" i="10"/>
  <c r="AD665" i="10"/>
  <c r="AD664" i="10"/>
  <c r="AD663" i="10"/>
  <c r="AD662" i="10"/>
  <c r="AD661" i="10"/>
  <c r="AD660" i="10"/>
  <c r="AD659" i="10"/>
  <c r="AD658" i="10"/>
  <c r="AD657" i="10"/>
  <c r="AD656" i="10"/>
  <c r="AD655" i="10"/>
  <c r="AD654" i="10"/>
  <c r="AD653" i="10"/>
  <c r="AD652" i="10"/>
  <c r="AD651" i="10"/>
  <c r="AD650" i="10"/>
  <c r="AD649" i="10"/>
  <c r="AD648" i="10"/>
  <c r="AD647" i="10"/>
  <c r="AD646" i="10"/>
  <c r="AD645" i="10"/>
  <c r="AD644" i="10"/>
  <c r="AD643" i="10"/>
  <c r="AD642" i="10"/>
  <c r="AD641" i="10"/>
  <c r="AD640" i="10"/>
  <c r="AD639" i="10"/>
  <c r="AD638" i="10"/>
  <c r="AD637" i="10"/>
  <c r="AD636" i="10"/>
  <c r="AD635" i="10"/>
  <c r="AD634" i="10"/>
  <c r="AD633" i="10"/>
  <c r="AD632" i="10"/>
  <c r="AD631" i="10"/>
  <c r="AD630" i="10"/>
  <c r="AD629" i="10"/>
  <c r="AD628" i="10"/>
  <c r="AD627" i="10"/>
  <c r="AD626" i="10"/>
  <c r="AD625" i="10"/>
  <c r="AD624" i="10"/>
  <c r="AD623" i="10"/>
  <c r="AD622" i="10"/>
  <c r="AD621" i="10"/>
  <c r="AD620" i="10"/>
  <c r="AD619" i="10"/>
  <c r="AD618" i="10"/>
  <c r="AD617" i="10"/>
  <c r="AD616" i="10"/>
  <c r="AD615" i="10"/>
  <c r="AD614" i="10"/>
  <c r="AD613" i="10"/>
  <c r="AD612" i="10"/>
  <c r="AD611" i="10"/>
  <c r="AD610" i="10"/>
  <c r="AD609" i="10"/>
  <c r="AD608" i="10"/>
  <c r="AD607" i="10"/>
  <c r="AD606" i="10"/>
  <c r="AD605" i="10"/>
  <c r="AD604" i="10"/>
  <c r="AD603" i="10"/>
  <c r="AD602" i="10"/>
  <c r="AD601" i="10"/>
  <c r="AD600" i="10"/>
  <c r="AD599" i="10"/>
  <c r="AD598" i="10"/>
  <c r="AD597" i="10"/>
  <c r="AD596" i="10"/>
  <c r="AD595" i="10"/>
  <c r="AD594" i="10"/>
  <c r="AD593" i="10"/>
  <c r="AD592" i="10"/>
  <c r="AD591" i="10"/>
  <c r="AD590" i="10"/>
  <c r="AD589" i="10"/>
  <c r="AD588" i="10"/>
  <c r="AD587" i="10"/>
  <c r="AD586" i="10"/>
  <c r="AD585" i="10"/>
  <c r="AD584" i="10"/>
  <c r="AD583" i="10"/>
  <c r="AD582" i="10"/>
  <c r="AD581" i="10"/>
  <c r="AD580" i="10"/>
  <c r="AD579" i="10"/>
  <c r="AD578" i="10"/>
  <c r="AD577" i="10"/>
  <c r="AD576" i="10"/>
  <c r="AD575" i="10"/>
  <c r="AD574" i="10"/>
  <c r="AD573" i="10"/>
  <c r="AD572" i="10"/>
  <c r="AD571" i="10"/>
  <c r="AD570" i="10"/>
  <c r="AD569" i="10"/>
  <c r="AD568" i="10"/>
  <c r="AD567" i="10"/>
  <c r="AD566" i="10"/>
  <c r="AD565" i="10"/>
  <c r="AD564" i="10"/>
  <c r="AD563" i="10"/>
  <c r="AD562" i="10"/>
  <c r="AD561" i="10"/>
  <c r="AD560" i="10"/>
  <c r="AD559" i="10"/>
  <c r="AD558" i="10"/>
  <c r="AD557" i="10"/>
  <c r="AD556" i="10"/>
  <c r="AD555" i="10"/>
  <c r="AD554" i="10"/>
  <c r="AD553" i="10"/>
  <c r="AD552" i="10"/>
  <c r="AD551" i="10"/>
  <c r="AD550" i="10"/>
  <c r="AD549" i="10"/>
  <c r="AD548" i="10"/>
  <c r="AD547" i="10"/>
  <c r="AD546" i="10"/>
  <c r="AD545" i="10"/>
  <c r="AD544" i="10"/>
  <c r="AD543" i="10"/>
  <c r="AD542" i="10"/>
  <c r="AD541" i="10"/>
  <c r="AD540" i="10"/>
  <c r="AD539" i="10"/>
  <c r="AD538" i="10"/>
  <c r="AD537" i="10"/>
  <c r="AD536" i="10"/>
  <c r="AD535" i="10"/>
  <c r="AD534" i="10"/>
  <c r="AD533" i="10"/>
  <c r="AD532" i="10"/>
  <c r="AD531" i="10"/>
  <c r="AD530" i="10"/>
  <c r="AD529" i="10"/>
  <c r="AD528" i="10"/>
  <c r="AD527" i="10"/>
  <c r="AD526" i="10"/>
  <c r="AD525" i="10"/>
  <c r="AD524" i="10"/>
  <c r="AD523" i="10"/>
  <c r="AD522" i="10"/>
  <c r="AD521" i="10"/>
  <c r="AD520" i="10"/>
  <c r="AD519" i="10"/>
  <c r="AD518" i="10"/>
  <c r="AD517" i="10"/>
  <c r="AD516" i="10"/>
  <c r="AD515" i="10"/>
  <c r="AD514" i="10"/>
  <c r="AD513" i="10"/>
  <c r="AD512" i="10"/>
  <c r="AD511" i="10"/>
  <c r="AD510" i="10"/>
  <c r="AD509" i="10"/>
  <c r="AD508" i="10"/>
  <c r="AD507" i="10"/>
  <c r="AD506" i="10"/>
  <c r="AD505" i="10"/>
  <c r="AD504" i="10"/>
  <c r="AD503" i="10"/>
  <c r="AD502" i="10"/>
  <c r="AD501" i="10"/>
  <c r="AD500" i="10"/>
  <c r="AD499" i="10"/>
  <c r="AD498" i="10"/>
  <c r="AD497" i="10"/>
  <c r="AD496" i="10"/>
  <c r="AD495" i="10"/>
  <c r="AD494" i="10"/>
  <c r="AD493" i="10"/>
  <c r="AD492" i="10"/>
  <c r="AD491" i="10"/>
  <c r="AD490" i="10"/>
  <c r="AD489" i="10"/>
  <c r="AD488" i="10"/>
  <c r="AD487" i="10"/>
  <c r="AD486" i="10"/>
  <c r="AD485" i="10"/>
  <c r="AD484" i="10"/>
  <c r="AD483" i="10"/>
  <c r="AD482" i="10"/>
  <c r="AD481" i="10"/>
  <c r="AD480" i="10"/>
  <c r="AD479" i="10"/>
  <c r="AD478" i="10"/>
  <c r="AD477" i="10"/>
  <c r="AD476" i="10"/>
  <c r="AD475" i="10"/>
  <c r="AD474" i="10"/>
  <c r="AD473" i="10"/>
  <c r="AD472" i="10"/>
  <c r="AD471" i="10"/>
  <c r="AD470" i="10"/>
  <c r="AD469" i="10"/>
  <c r="AD468" i="10"/>
  <c r="AD467" i="10"/>
  <c r="AD466" i="10"/>
  <c r="AD465" i="10"/>
  <c r="AD464" i="10"/>
  <c r="AD463" i="10"/>
  <c r="AD462" i="10"/>
  <c r="AD461" i="10"/>
  <c r="AD460" i="10"/>
  <c r="AD459" i="10"/>
  <c r="AD458" i="10"/>
  <c r="AD457" i="10"/>
  <c r="AD456" i="10"/>
  <c r="AD455" i="10"/>
  <c r="AD454" i="10"/>
  <c r="AD453" i="10"/>
  <c r="AD452" i="10"/>
  <c r="AD451" i="10"/>
  <c r="AD450" i="10"/>
  <c r="AD449" i="10"/>
  <c r="AD448" i="10"/>
  <c r="AD447" i="10"/>
  <c r="AD446" i="10"/>
  <c r="AD445" i="10"/>
  <c r="AD444" i="10"/>
  <c r="AD443" i="10"/>
  <c r="AD442" i="10"/>
  <c r="AD441" i="10"/>
  <c r="AD440" i="10"/>
  <c r="AD439" i="10"/>
  <c r="AD438" i="10"/>
  <c r="AD437" i="10"/>
  <c r="AD436" i="10"/>
  <c r="AD435" i="10"/>
  <c r="AD434" i="10"/>
  <c r="AD433" i="10"/>
  <c r="AD432" i="10"/>
  <c r="AD431" i="10"/>
  <c r="AD430" i="10"/>
  <c r="AD429" i="10"/>
  <c r="AD428" i="10"/>
  <c r="AD427" i="10"/>
  <c r="AD426" i="10"/>
  <c r="AD425" i="10"/>
  <c r="AD424" i="10"/>
  <c r="AD423" i="10"/>
  <c r="AD422" i="10"/>
  <c r="AD421" i="10"/>
  <c r="AD420" i="10"/>
  <c r="AD419" i="10"/>
  <c r="AD418" i="10"/>
  <c r="AD417" i="10"/>
  <c r="AD416" i="10"/>
  <c r="AD415" i="10"/>
  <c r="AD414" i="10"/>
  <c r="AD413" i="10"/>
  <c r="AD412" i="10"/>
  <c r="AD411" i="10"/>
  <c r="AD410" i="10"/>
  <c r="AD409" i="10"/>
  <c r="AD408" i="10"/>
  <c r="AD407" i="10"/>
  <c r="AD406" i="10"/>
  <c r="AD405" i="10"/>
  <c r="AD404" i="10"/>
  <c r="AD403" i="10"/>
  <c r="AD402" i="10"/>
  <c r="AD401" i="10"/>
  <c r="AD400" i="10"/>
  <c r="AD399" i="10"/>
  <c r="AD398" i="10"/>
  <c r="AD397" i="10"/>
  <c r="AD396" i="10"/>
  <c r="AD395" i="10"/>
  <c r="AD394" i="10"/>
  <c r="AD393" i="10"/>
  <c r="AD392" i="10"/>
  <c r="AD391" i="10"/>
  <c r="AD390" i="10"/>
  <c r="AD389" i="10"/>
  <c r="AD388" i="10"/>
  <c r="AD387" i="10"/>
  <c r="AD386" i="10"/>
  <c r="AD385" i="10"/>
  <c r="AD384" i="10"/>
  <c r="AD383" i="10"/>
  <c r="AD382" i="10"/>
  <c r="AD381" i="10"/>
  <c r="AD380" i="10"/>
  <c r="AD379" i="10"/>
  <c r="AD378" i="10"/>
  <c r="AD377" i="10"/>
  <c r="AD376" i="10"/>
  <c r="AD375" i="10"/>
  <c r="AD374" i="10"/>
  <c r="AD373" i="10"/>
  <c r="AD372" i="10"/>
  <c r="AD371" i="10"/>
  <c r="AD370" i="10"/>
  <c r="AD369" i="10"/>
  <c r="AD368" i="10"/>
  <c r="AD367" i="10"/>
  <c r="AD366" i="10"/>
  <c r="AD365" i="10"/>
  <c r="AD364" i="10"/>
  <c r="AD363" i="10"/>
  <c r="AD362" i="10"/>
  <c r="AD361" i="10"/>
  <c r="AD360" i="10"/>
  <c r="AD359" i="10"/>
  <c r="AD358" i="10"/>
  <c r="AD357" i="10"/>
  <c r="AD356" i="10"/>
  <c r="AD355" i="10"/>
  <c r="AD354" i="10"/>
  <c r="AD353" i="10"/>
  <c r="AD352" i="10"/>
  <c r="AD351" i="10"/>
  <c r="AD350" i="10"/>
  <c r="AD349" i="10"/>
  <c r="AD348" i="10"/>
  <c r="AD347" i="10"/>
  <c r="AD346" i="10"/>
  <c r="AD345" i="10"/>
  <c r="AD344" i="10"/>
  <c r="AD343" i="10"/>
  <c r="AD342" i="10"/>
  <c r="AD341" i="10"/>
  <c r="AD340" i="10"/>
  <c r="AD339" i="10"/>
  <c r="AD338" i="10"/>
  <c r="AD337" i="10"/>
  <c r="AD336" i="10"/>
  <c r="AD335" i="10"/>
  <c r="AD334" i="10"/>
  <c r="AD333" i="10"/>
  <c r="AD332" i="10"/>
  <c r="AD331" i="10"/>
  <c r="AD330" i="10"/>
  <c r="AD329" i="10"/>
  <c r="AD328" i="10"/>
  <c r="AD327" i="10"/>
  <c r="AD326" i="10"/>
  <c r="AD325" i="10"/>
  <c r="AD324" i="10"/>
  <c r="AD323" i="10"/>
  <c r="AD322" i="10"/>
  <c r="AD321" i="10"/>
  <c r="AD320" i="10"/>
  <c r="AD319" i="10"/>
  <c r="AD318" i="10"/>
  <c r="AD317" i="10"/>
  <c r="AD316" i="10"/>
  <c r="AD315" i="10"/>
  <c r="AD314" i="10"/>
  <c r="AD313" i="10"/>
  <c r="AD312" i="10"/>
  <c r="AD311" i="10"/>
  <c r="AD310" i="10"/>
  <c r="AD309" i="10"/>
  <c r="AD308" i="10"/>
  <c r="AD307" i="10"/>
  <c r="AD306" i="10"/>
  <c r="AD305" i="10"/>
  <c r="AD304" i="10"/>
  <c r="AD303" i="10"/>
  <c r="AD302" i="10"/>
  <c r="AD301" i="10"/>
  <c r="AD300" i="10"/>
  <c r="AD299" i="10"/>
  <c r="AD298" i="10"/>
  <c r="AD297" i="10"/>
  <c r="AD296" i="10"/>
  <c r="AD295" i="10"/>
  <c r="AD294" i="10"/>
  <c r="AD293" i="10"/>
  <c r="AD292" i="10"/>
  <c r="AD291" i="10"/>
  <c r="AD290" i="10"/>
  <c r="AD289" i="10"/>
  <c r="AD288" i="10"/>
  <c r="AD287" i="10"/>
  <c r="AD286" i="10"/>
  <c r="AD285" i="10"/>
  <c r="AD284" i="10"/>
  <c r="AD283" i="10"/>
  <c r="AD282" i="10"/>
  <c r="AD281" i="10"/>
  <c r="AD280" i="10"/>
  <c r="AD279" i="10"/>
  <c r="AD278" i="10"/>
  <c r="AD277" i="10"/>
  <c r="AD276" i="10"/>
  <c r="AD275" i="10"/>
  <c r="AD274" i="10"/>
  <c r="AD273" i="10"/>
  <c r="AD272" i="10"/>
  <c r="AD271" i="10"/>
  <c r="AD270" i="10"/>
  <c r="AD269" i="10"/>
  <c r="AD268" i="10"/>
  <c r="AD267" i="10"/>
  <c r="AD266" i="10"/>
  <c r="AD265" i="10"/>
  <c r="AD264" i="10"/>
  <c r="AD263" i="10"/>
  <c r="AD262" i="10"/>
  <c r="AD261" i="10"/>
  <c r="AD260" i="10"/>
  <c r="AD259" i="10"/>
  <c r="AD258" i="10"/>
  <c r="AD257" i="10"/>
  <c r="AD256" i="10"/>
  <c r="AD255" i="10"/>
  <c r="AD254" i="10"/>
  <c r="AD253" i="10"/>
  <c r="AD252" i="10"/>
  <c r="AD251" i="10"/>
  <c r="AD250" i="10"/>
  <c r="AD249" i="10"/>
  <c r="AD248" i="10"/>
  <c r="AD247" i="10"/>
  <c r="AD246" i="10"/>
  <c r="AD245" i="10"/>
  <c r="AD244" i="10"/>
  <c r="AD243" i="10"/>
  <c r="AD242" i="10"/>
  <c r="AD241" i="10"/>
  <c r="AD240" i="10"/>
  <c r="AD239" i="10"/>
  <c r="AD238" i="10"/>
  <c r="AD237" i="10"/>
  <c r="AD236" i="10"/>
  <c r="AD235" i="10"/>
  <c r="AD234" i="10"/>
  <c r="AD233" i="10"/>
  <c r="AD232" i="10"/>
  <c r="AD231" i="10"/>
  <c r="AD230" i="10"/>
  <c r="AD229" i="10"/>
  <c r="AD228" i="10"/>
  <c r="AD227" i="10"/>
  <c r="AD226" i="10"/>
  <c r="AD225" i="10"/>
  <c r="AD224" i="10"/>
  <c r="AD223" i="10"/>
  <c r="AD222" i="10"/>
  <c r="AD221" i="10"/>
  <c r="AD220" i="10"/>
  <c r="AD219" i="10"/>
  <c r="AD218" i="10"/>
  <c r="AD217" i="10"/>
  <c r="AD216" i="10"/>
  <c r="AD215" i="10"/>
  <c r="AD214" i="10"/>
  <c r="AD213" i="10"/>
  <c r="AD212" i="10"/>
  <c r="AD211" i="10"/>
  <c r="AD210" i="10"/>
  <c r="AD209" i="10"/>
  <c r="AD208" i="10"/>
  <c r="AD207" i="10"/>
  <c r="AD206" i="10"/>
  <c r="AD205" i="10"/>
  <c r="AD204" i="10"/>
  <c r="AD203" i="10"/>
  <c r="AD202" i="10"/>
  <c r="AD201" i="10"/>
  <c r="AD200" i="10"/>
  <c r="AD199" i="10"/>
  <c r="AD198" i="10"/>
  <c r="AD197" i="10"/>
  <c r="AD196" i="10"/>
  <c r="AD195" i="10"/>
  <c r="AD194" i="10"/>
  <c r="AD193" i="10"/>
  <c r="AD192" i="10"/>
  <c r="AD191" i="10"/>
  <c r="AD190" i="10"/>
  <c r="AD189" i="10"/>
  <c r="AD188" i="10"/>
  <c r="AD187" i="10"/>
  <c r="AD186" i="10"/>
  <c r="AD185" i="10"/>
  <c r="AD184" i="10"/>
  <c r="AD183" i="10"/>
  <c r="AD182" i="10"/>
  <c r="AD181" i="10"/>
  <c r="AD180" i="10"/>
  <c r="AD179" i="10"/>
  <c r="AD178" i="10"/>
  <c r="AD177" i="10"/>
  <c r="AD176" i="10"/>
  <c r="AD175" i="10"/>
  <c r="AD174" i="10"/>
  <c r="AD173" i="10"/>
  <c r="AD172" i="10"/>
  <c r="AD171" i="10"/>
  <c r="AD170" i="10"/>
  <c r="AD169" i="10"/>
  <c r="AD168" i="10"/>
  <c r="AD167" i="10"/>
  <c r="AD166" i="10"/>
  <c r="AD165" i="10"/>
  <c r="AD164" i="10"/>
  <c r="AD163" i="10"/>
  <c r="AD162" i="10"/>
  <c r="AD161" i="10"/>
  <c r="AD160" i="10"/>
  <c r="AD159" i="10"/>
  <c r="AD158" i="10"/>
  <c r="AD157" i="10"/>
  <c r="AD156" i="10"/>
  <c r="AD155" i="10"/>
  <c r="AD154" i="10"/>
  <c r="AD153" i="10"/>
  <c r="AD152" i="10"/>
  <c r="AD151" i="10"/>
  <c r="AD150" i="10"/>
  <c r="AD149" i="10"/>
  <c r="AD148" i="10"/>
  <c r="AD147" i="10"/>
  <c r="AD146" i="10"/>
  <c r="AD145" i="10"/>
  <c r="AD144" i="10"/>
  <c r="AD143" i="10"/>
  <c r="AD142" i="10"/>
  <c r="AD141" i="10"/>
  <c r="AD140" i="10"/>
  <c r="AD139" i="10"/>
  <c r="AD138" i="10"/>
  <c r="AD137" i="10"/>
  <c r="AD136" i="10"/>
  <c r="AD135" i="10"/>
  <c r="AD134" i="10"/>
  <c r="AD133" i="10"/>
  <c r="AD132" i="10"/>
  <c r="AD131" i="10"/>
  <c r="AD130" i="10"/>
  <c r="AD129" i="10"/>
  <c r="AD128" i="10"/>
  <c r="AD127" i="10"/>
  <c r="AD126" i="10"/>
  <c r="AD125" i="10"/>
  <c r="AD124" i="10"/>
  <c r="AD123" i="10"/>
  <c r="AD122" i="10"/>
  <c r="AD121" i="10"/>
  <c r="AD120" i="10"/>
  <c r="AD119" i="10"/>
  <c r="AD118" i="10"/>
  <c r="AD117" i="10"/>
  <c r="AD116" i="10"/>
  <c r="AD115" i="10"/>
  <c r="AD114" i="10"/>
  <c r="AD113" i="10"/>
  <c r="AD112" i="10"/>
  <c r="AD111" i="10"/>
  <c r="AD110" i="10"/>
  <c r="AD109" i="10"/>
  <c r="AD108" i="10"/>
  <c r="AD107" i="10"/>
  <c r="AD106" i="10"/>
  <c r="AD105" i="10"/>
  <c r="AD104" i="10"/>
  <c r="AD103" i="10"/>
  <c r="AD102" i="10"/>
  <c r="AD101" i="10"/>
  <c r="AD100" i="10"/>
  <c r="AD99" i="10"/>
  <c r="AD98" i="10"/>
  <c r="AD97" i="10"/>
  <c r="AD96" i="10"/>
  <c r="AD95" i="10"/>
  <c r="AD94" i="10"/>
  <c r="AD93" i="10"/>
  <c r="AD92" i="10"/>
  <c r="AD91" i="10"/>
  <c r="AD90" i="10"/>
  <c r="AD89" i="10"/>
  <c r="AD88" i="10"/>
  <c r="AD87" i="10"/>
  <c r="AD86" i="10"/>
  <c r="AD85" i="10"/>
  <c r="AD84" i="10"/>
  <c r="AD83" i="10"/>
  <c r="AD82" i="10"/>
  <c r="AD81" i="10"/>
  <c r="AD80" i="10"/>
  <c r="AD79" i="10"/>
  <c r="AD78" i="10"/>
  <c r="AD77" i="10"/>
  <c r="AD76" i="10"/>
  <c r="AD75" i="10"/>
  <c r="AD74" i="10"/>
  <c r="AD73" i="10"/>
  <c r="AF61" i="10"/>
  <c r="AF62" i="10"/>
  <c r="AF63" i="10"/>
  <c r="AF64" i="10"/>
  <c r="AF65" i="10"/>
  <c r="AF66" i="10"/>
  <c r="AF67" i="10"/>
  <c r="AF68" i="10"/>
  <c r="AF69" i="10"/>
  <c r="AF70" i="10"/>
  <c r="AF71" i="10"/>
  <c r="AF58" i="10"/>
  <c r="AF59" i="10"/>
  <c r="AF60" i="10"/>
  <c r="AE61" i="10"/>
  <c r="AE62" i="10"/>
  <c r="AE63" i="10"/>
  <c r="AE64" i="10"/>
  <c r="AE65" i="10"/>
  <c r="AE66" i="10"/>
  <c r="AE67" i="10"/>
  <c r="AE68" i="10"/>
  <c r="AE69" i="10"/>
  <c r="AE70" i="10"/>
  <c r="AE71" i="10"/>
  <c r="AE57" i="10"/>
  <c r="AE58" i="10"/>
  <c r="AE59" i="10"/>
  <c r="AE60" i="10"/>
  <c r="AD61" i="10"/>
  <c r="AD62" i="10"/>
  <c r="AD63" i="10"/>
  <c r="AD64" i="10"/>
  <c r="AD65" i="10"/>
  <c r="AD66" i="10"/>
  <c r="AD67" i="10"/>
  <c r="AD68" i="10"/>
  <c r="AD69" i="10"/>
  <c r="AD70" i="10"/>
  <c r="AD71" i="10"/>
  <c r="AD72" i="10"/>
  <c r="AE72" i="10" s="1"/>
  <c r="AF72" i="10" s="1"/>
  <c r="AC62" i="10"/>
  <c r="AC63" i="10"/>
  <c r="AC64" i="10"/>
  <c r="AC65" i="10"/>
  <c r="AC66" i="10"/>
  <c r="AC67" i="10"/>
  <c r="AC68" i="10"/>
  <c r="AC69" i="10"/>
  <c r="AC70" i="10"/>
  <c r="AC71" i="10"/>
  <c r="AC72" i="10"/>
  <c r="AD58" i="10"/>
  <c r="AD59" i="10"/>
  <c r="AD60" i="10"/>
  <c r="AD57" i="10"/>
  <c r="AC59" i="10"/>
  <c r="AC60" i="10"/>
  <c r="AC61" i="10"/>
  <c r="AC58" i="10"/>
  <c r="AC57" i="10"/>
  <c r="P28" i="10" l="1"/>
  <c r="F2" i="10"/>
  <c r="F2304" i="10" l="1"/>
  <c r="F2303" i="10"/>
  <c r="F2302" i="10"/>
  <c r="F2301" i="10"/>
  <c r="F2300" i="10"/>
  <c r="F2299" i="10"/>
  <c r="F2298" i="10"/>
  <c r="F2297" i="10"/>
  <c r="F2296" i="10"/>
  <c r="F2295" i="10"/>
  <c r="F2294" i="10"/>
  <c r="F2293" i="10"/>
  <c r="F2292" i="10"/>
  <c r="F2291" i="10"/>
  <c r="F2290" i="10"/>
  <c r="F2289" i="10"/>
  <c r="F2288" i="10"/>
  <c r="F2287" i="10"/>
  <c r="F2286" i="10"/>
  <c r="F2285" i="10"/>
  <c r="F2284" i="10"/>
  <c r="F2283" i="10"/>
  <c r="F2282" i="10"/>
  <c r="F2281" i="10"/>
  <c r="F2280" i="10"/>
  <c r="F2279" i="10"/>
  <c r="F2278" i="10"/>
  <c r="F2277" i="10"/>
  <c r="F2276" i="10"/>
  <c r="F2275" i="10"/>
  <c r="F2274" i="10"/>
  <c r="F2273" i="10"/>
  <c r="F2272" i="10"/>
  <c r="F2271" i="10"/>
  <c r="F2270" i="10"/>
  <c r="F2269" i="10"/>
  <c r="F2268" i="10"/>
  <c r="F2267" i="10"/>
  <c r="F2266" i="10"/>
  <c r="F2265" i="10"/>
  <c r="F2264" i="10"/>
  <c r="F2263" i="10"/>
  <c r="F2262" i="10"/>
  <c r="F2261" i="10"/>
  <c r="F2260" i="10"/>
  <c r="F2259" i="10"/>
  <c r="F2258" i="10"/>
  <c r="F2257" i="10"/>
  <c r="F2256" i="10"/>
  <c r="F2255" i="10"/>
  <c r="F2254" i="10"/>
  <c r="F2253" i="10"/>
  <c r="F2252" i="10"/>
  <c r="F2251" i="10"/>
  <c r="F2250" i="10"/>
  <c r="F2249" i="10"/>
  <c r="F2248" i="10"/>
  <c r="F2247" i="10"/>
  <c r="F2246" i="10"/>
  <c r="F2245" i="10"/>
  <c r="F2244" i="10"/>
  <c r="F2243" i="10"/>
  <c r="F2242" i="10"/>
  <c r="F2241" i="10"/>
  <c r="F2240" i="10"/>
  <c r="F2239" i="10"/>
  <c r="F2238" i="10"/>
  <c r="F2237" i="10"/>
  <c r="F2236" i="10"/>
  <c r="F2235" i="10"/>
  <c r="F2234" i="10"/>
  <c r="F2233" i="10"/>
  <c r="F2232" i="10"/>
  <c r="F2231" i="10"/>
  <c r="F2230" i="10"/>
  <c r="F2229" i="10"/>
  <c r="F2228" i="10"/>
  <c r="F2227" i="10"/>
  <c r="F2226" i="10"/>
  <c r="F2225" i="10"/>
  <c r="F2224" i="10"/>
  <c r="F2223" i="10"/>
  <c r="F2222" i="10"/>
  <c r="F2221" i="10"/>
  <c r="F2220" i="10"/>
  <c r="F2219" i="10"/>
  <c r="F2218" i="10"/>
  <c r="F2217" i="10"/>
  <c r="F2216" i="10"/>
  <c r="F2215" i="10"/>
  <c r="F2214" i="10"/>
  <c r="F2213" i="10"/>
  <c r="F2212" i="10"/>
  <c r="F2211" i="10"/>
  <c r="F2210" i="10"/>
  <c r="F2209" i="10"/>
  <c r="F2208" i="10"/>
  <c r="F2207" i="10"/>
  <c r="F2206" i="10"/>
  <c r="F2205" i="10"/>
  <c r="F2204" i="10"/>
  <c r="F2203" i="10"/>
  <c r="F2202" i="10"/>
  <c r="F2201" i="10"/>
  <c r="F2200" i="10"/>
  <c r="F2199" i="10"/>
  <c r="F2198" i="10"/>
  <c r="F2197" i="10"/>
  <c r="F2196" i="10"/>
  <c r="F2195" i="10"/>
  <c r="F2194" i="10"/>
  <c r="F2193" i="10"/>
  <c r="F2192" i="10"/>
  <c r="F2191" i="10"/>
  <c r="F2190" i="10"/>
  <c r="F2189" i="10"/>
  <c r="F2188" i="10"/>
  <c r="F2187" i="10"/>
  <c r="F2186" i="10"/>
  <c r="F2185" i="10"/>
  <c r="F2184" i="10"/>
  <c r="F2183" i="10"/>
  <c r="F2182" i="10"/>
  <c r="F2181" i="10"/>
  <c r="F2180" i="10"/>
  <c r="F2179" i="10"/>
  <c r="F2178" i="10"/>
  <c r="F2177" i="10"/>
  <c r="F2176" i="10"/>
  <c r="F2175" i="10"/>
  <c r="F2174" i="10"/>
  <c r="F2173" i="10"/>
  <c r="F2172" i="10"/>
  <c r="F2171" i="10"/>
  <c r="F2170" i="10"/>
  <c r="F2169" i="10"/>
  <c r="F2168" i="10"/>
  <c r="F2167" i="10"/>
  <c r="F2166" i="10"/>
  <c r="F2165" i="10"/>
  <c r="F2164" i="10"/>
  <c r="F2163" i="10"/>
  <c r="F2162" i="10"/>
  <c r="F2161" i="10"/>
  <c r="F2160" i="10"/>
  <c r="F2159" i="10"/>
  <c r="F2158" i="10"/>
  <c r="F2157" i="10"/>
  <c r="F2156" i="10"/>
  <c r="F2155" i="10"/>
  <c r="F2154" i="10"/>
  <c r="F2153" i="10"/>
  <c r="F2152" i="10"/>
  <c r="F2151" i="10"/>
  <c r="F2150" i="10"/>
  <c r="F2149" i="10"/>
  <c r="F2148" i="10"/>
  <c r="F2147" i="10"/>
  <c r="F2146" i="10"/>
  <c r="F2145" i="10"/>
  <c r="F2144" i="10"/>
  <c r="F2143" i="10"/>
  <c r="F2142" i="10"/>
  <c r="F2141" i="10"/>
  <c r="F2140" i="10"/>
  <c r="F2139" i="10"/>
  <c r="F2138" i="10"/>
  <c r="F2137" i="10"/>
  <c r="F2136" i="10"/>
  <c r="F2135" i="10"/>
  <c r="F2134" i="10"/>
  <c r="F2133" i="10"/>
  <c r="F2132" i="10"/>
  <c r="F2131" i="10"/>
  <c r="F2130" i="10"/>
  <c r="F2129" i="10"/>
  <c r="F2128" i="10"/>
  <c r="F2127" i="10"/>
  <c r="F2126" i="10"/>
  <c r="F2125" i="10"/>
  <c r="F2124" i="10"/>
  <c r="F2123" i="10"/>
  <c r="F2122" i="10"/>
  <c r="F2121" i="10"/>
  <c r="F2120" i="10"/>
  <c r="F2119" i="10"/>
  <c r="F2118" i="10"/>
  <c r="F2117" i="10"/>
  <c r="F2116" i="10"/>
  <c r="F2115" i="10"/>
  <c r="F2114" i="10"/>
  <c r="F2113" i="10"/>
  <c r="F2112" i="10"/>
  <c r="F2111" i="10"/>
  <c r="F2110" i="10"/>
  <c r="F2109" i="10"/>
  <c r="F2108" i="10"/>
  <c r="F2107" i="10"/>
  <c r="F2106" i="10"/>
  <c r="F2105" i="10"/>
  <c r="F2104" i="10"/>
  <c r="F2103" i="10"/>
  <c r="F2102" i="10"/>
  <c r="F2101" i="10"/>
  <c r="F2100" i="10"/>
  <c r="F2099" i="10"/>
  <c r="F2098" i="10"/>
  <c r="F2097" i="10"/>
  <c r="F2096" i="10"/>
  <c r="F2095" i="10"/>
  <c r="F2094" i="10"/>
  <c r="F2093" i="10"/>
  <c r="F2092" i="10"/>
  <c r="F2091" i="10"/>
  <c r="F2090" i="10"/>
  <c r="F2089" i="10"/>
  <c r="F2088" i="10"/>
  <c r="F2087" i="10"/>
  <c r="F2086" i="10"/>
  <c r="F2085" i="10"/>
  <c r="F2084" i="10"/>
  <c r="F2083" i="10"/>
  <c r="F2082" i="10"/>
  <c r="F2081" i="10"/>
  <c r="F2080" i="10"/>
  <c r="F2079" i="10"/>
  <c r="F2078" i="10"/>
  <c r="F2077" i="10"/>
  <c r="F2076" i="10"/>
  <c r="F2075" i="10"/>
  <c r="F2074" i="10"/>
  <c r="F2073" i="10"/>
  <c r="F2072" i="10"/>
  <c r="F2071" i="10"/>
  <c r="F2070" i="10"/>
  <c r="F2069" i="10"/>
  <c r="F2068" i="10"/>
  <c r="F2067" i="10"/>
  <c r="F2066" i="10"/>
  <c r="F2065" i="10"/>
  <c r="F2064" i="10"/>
  <c r="F2063" i="10"/>
  <c r="F2062" i="10"/>
  <c r="F2061" i="10"/>
  <c r="F2060" i="10"/>
  <c r="F2059" i="10"/>
  <c r="F2058" i="10"/>
  <c r="F2057" i="10"/>
  <c r="F2056" i="10"/>
  <c r="F2055" i="10"/>
  <c r="F2054" i="10"/>
  <c r="F2053" i="10"/>
  <c r="F2052" i="10"/>
  <c r="F2051" i="10"/>
  <c r="F2050" i="10"/>
  <c r="F2049" i="10"/>
  <c r="F2048" i="10"/>
  <c r="F2047" i="10"/>
  <c r="F2046" i="10"/>
  <c r="F2045" i="10"/>
  <c r="F2044" i="10"/>
  <c r="F2043" i="10"/>
  <c r="F2042" i="10"/>
  <c r="F2041" i="10"/>
  <c r="F2040" i="10"/>
  <c r="F2039" i="10"/>
  <c r="F2038" i="10"/>
  <c r="F2037" i="10"/>
  <c r="F2036" i="10"/>
  <c r="F2035" i="10"/>
  <c r="F2034" i="10"/>
  <c r="F2033" i="10"/>
  <c r="F2032" i="10"/>
  <c r="F2031" i="10"/>
  <c r="F2030" i="10"/>
  <c r="F2029" i="10"/>
  <c r="F2028" i="10"/>
  <c r="F2027" i="10"/>
  <c r="F2026" i="10"/>
  <c r="F2025" i="10"/>
  <c r="F2024" i="10"/>
  <c r="F2023" i="10"/>
  <c r="F2022" i="10"/>
  <c r="F2021" i="10"/>
  <c r="F2020" i="10"/>
  <c r="F2019" i="10"/>
  <c r="F2018" i="10"/>
  <c r="F2017" i="10"/>
  <c r="F2016" i="10"/>
  <c r="F2015" i="10"/>
  <c r="F2014" i="10"/>
  <c r="F2013" i="10"/>
  <c r="F2012" i="10"/>
  <c r="F2011" i="10"/>
  <c r="F2010" i="10"/>
  <c r="F2009" i="10"/>
  <c r="F2008" i="10"/>
  <c r="F2007" i="10"/>
  <c r="F2006" i="10"/>
  <c r="F2005" i="10"/>
  <c r="F2004" i="10"/>
  <c r="F2003" i="10"/>
  <c r="F2002" i="10"/>
  <c r="F2001" i="10"/>
  <c r="F2000" i="10"/>
  <c r="F1999" i="10"/>
  <c r="F1998" i="10"/>
  <c r="F1997" i="10"/>
  <c r="F1996" i="10"/>
  <c r="F1995" i="10"/>
  <c r="F1994" i="10"/>
  <c r="F1993" i="10"/>
  <c r="F1992" i="10"/>
  <c r="F1991" i="10"/>
  <c r="F1990" i="10"/>
  <c r="F1989" i="10"/>
  <c r="F1988" i="10"/>
  <c r="F1987" i="10"/>
  <c r="F1986" i="10"/>
  <c r="F1985" i="10"/>
  <c r="F1984" i="10"/>
  <c r="F1983" i="10"/>
  <c r="F1982" i="10"/>
  <c r="F1981" i="10"/>
  <c r="F1980" i="10"/>
  <c r="F1979" i="10"/>
  <c r="F1978" i="10"/>
  <c r="F1977" i="10"/>
  <c r="F1976" i="10"/>
  <c r="F1975" i="10"/>
  <c r="F1974" i="10"/>
  <c r="F1973" i="10"/>
  <c r="F1972" i="10"/>
  <c r="F1971" i="10"/>
  <c r="F1970" i="10"/>
  <c r="F1969" i="10"/>
  <c r="F1968" i="10"/>
  <c r="F1967" i="10"/>
  <c r="F1966" i="10"/>
  <c r="F1965" i="10"/>
  <c r="F1964" i="10"/>
  <c r="F1963" i="10"/>
  <c r="F1962" i="10"/>
  <c r="F1961" i="10"/>
  <c r="F1960" i="10"/>
  <c r="F1959" i="10"/>
  <c r="F1958" i="10"/>
  <c r="F1957" i="10"/>
  <c r="F1956" i="10"/>
  <c r="F1955" i="10"/>
  <c r="F1954" i="10"/>
  <c r="F1953" i="10"/>
  <c r="F1952" i="10"/>
  <c r="F1951" i="10"/>
  <c r="F1950" i="10"/>
  <c r="F1949" i="10"/>
  <c r="F1948" i="10"/>
  <c r="F1947" i="10"/>
  <c r="F1946" i="10"/>
  <c r="F1945" i="10"/>
  <c r="F1944" i="10"/>
  <c r="F1943" i="10"/>
  <c r="F1942" i="10"/>
  <c r="F1941" i="10"/>
  <c r="F1940" i="10"/>
  <c r="F1939" i="10"/>
  <c r="F1938" i="10"/>
  <c r="F1937" i="10"/>
  <c r="F1936" i="10"/>
  <c r="F1935" i="10"/>
  <c r="F1934" i="10"/>
  <c r="F1933" i="10"/>
  <c r="F1932" i="10"/>
  <c r="F1931" i="10"/>
  <c r="F1930" i="10"/>
  <c r="F1929" i="10"/>
  <c r="F1928" i="10"/>
  <c r="F1927" i="10"/>
  <c r="F1926" i="10"/>
  <c r="F1925" i="10"/>
  <c r="F1924" i="10"/>
  <c r="F1923" i="10"/>
  <c r="F1922" i="10"/>
  <c r="F1921" i="10"/>
  <c r="F1920" i="10"/>
  <c r="F1919" i="10"/>
  <c r="F1918" i="10"/>
  <c r="F1917" i="10"/>
  <c r="F1916" i="10"/>
  <c r="F1915" i="10"/>
  <c r="F1914" i="10"/>
  <c r="F1913" i="10"/>
  <c r="F1912" i="10"/>
  <c r="F1911" i="10"/>
  <c r="F1910" i="10"/>
  <c r="F1909" i="10"/>
  <c r="F1908" i="10"/>
  <c r="F1907" i="10"/>
  <c r="F1906" i="10"/>
  <c r="F1905" i="10"/>
  <c r="F1904" i="10"/>
  <c r="F1903" i="10"/>
  <c r="F1902" i="10"/>
  <c r="F1901" i="10"/>
  <c r="F1900" i="10"/>
  <c r="F1899" i="10"/>
  <c r="F1898" i="10"/>
  <c r="F1897" i="10"/>
  <c r="F1896" i="10"/>
  <c r="F1895" i="10"/>
  <c r="F1894" i="10"/>
  <c r="F1893" i="10"/>
  <c r="F1892" i="10"/>
  <c r="F1891" i="10"/>
  <c r="F1890" i="10"/>
  <c r="F1889" i="10"/>
  <c r="F1888" i="10"/>
  <c r="F1887" i="10"/>
  <c r="F1886" i="10"/>
  <c r="F1885" i="10"/>
  <c r="F1884" i="10"/>
  <c r="F1883" i="10"/>
  <c r="F1882" i="10"/>
  <c r="F1881" i="10"/>
  <c r="F1880" i="10"/>
  <c r="F1879" i="10"/>
  <c r="F1878" i="10"/>
  <c r="F1877" i="10"/>
  <c r="F1876" i="10"/>
  <c r="F1875" i="10"/>
  <c r="F1874" i="10"/>
  <c r="F1873" i="10"/>
  <c r="F1872" i="10"/>
  <c r="F1871" i="10"/>
  <c r="F1870" i="10"/>
  <c r="F1869" i="10"/>
  <c r="F1868" i="10"/>
  <c r="F1867" i="10"/>
  <c r="F1866" i="10"/>
  <c r="F1865" i="10"/>
  <c r="F1864" i="10"/>
  <c r="F1863" i="10"/>
  <c r="F1862" i="10"/>
  <c r="F1861" i="10"/>
  <c r="F1860" i="10"/>
  <c r="F1859" i="10"/>
  <c r="F1858" i="10"/>
  <c r="F1857" i="10"/>
  <c r="F1856" i="10"/>
  <c r="F1855" i="10"/>
  <c r="F1854" i="10"/>
  <c r="F1853" i="10"/>
  <c r="F1852" i="10"/>
  <c r="F1851" i="10"/>
  <c r="F1850" i="10"/>
  <c r="F1849" i="10"/>
  <c r="F1848" i="10"/>
  <c r="F1847" i="10"/>
  <c r="F1846" i="10"/>
  <c r="F1845" i="10"/>
  <c r="F1844" i="10"/>
  <c r="F1843" i="10"/>
  <c r="F1842" i="10"/>
  <c r="F1841" i="10"/>
  <c r="F1840" i="10"/>
  <c r="F1839" i="10"/>
  <c r="F1838" i="10"/>
  <c r="F1837" i="10"/>
  <c r="F1836" i="10"/>
  <c r="F1835" i="10"/>
  <c r="F1834" i="10"/>
  <c r="F1833" i="10"/>
  <c r="F1832" i="10"/>
  <c r="F1831" i="10"/>
  <c r="F1830" i="10"/>
  <c r="F1829" i="10"/>
  <c r="F1828" i="10"/>
  <c r="F1827" i="10"/>
  <c r="F1826" i="10"/>
  <c r="F1825" i="10"/>
  <c r="F1824" i="10"/>
  <c r="F1823" i="10"/>
  <c r="F1822" i="10"/>
  <c r="F1821" i="10"/>
  <c r="F1820" i="10"/>
  <c r="F1819" i="10"/>
  <c r="F1818" i="10"/>
  <c r="F1817" i="10"/>
  <c r="F1816" i="10"/>
  <c r="F1815" i="10"/>
  <c r="F1814" i="10"/>
  <c r="F1813" i="10"/>
  <c r="F1812" i="10"/>
  <c r="F1811" i="10"/>
  <c r="F1810" i="10"/>
  <c r="F1809" i="10"/>
  <c r="F1808" i="10"/>
  <c r="F1807" i="10"/>
  <c r="F1806" i="10"/>
  <c r="F1805" i="10"/>
  <c r="F1804" i="10"/>
  <c r="F1803" i="10"/>
  <c r="F1802" i="10"/>
  <c r="F1801" i="10"/>
  <c r="F1800" i="10"/>
  <c r="F1799" i="10"/>
  <c r="F1798" i="10"/>
  <c r="F1797" i="10"/>
  <c r="F1796" i="10"/>
  <c r="F1795" i="10"/>
  <c r="F1794" i="10"/>
  <c r="F1793" i="10"/>
  <c r="F1792" i="10"/>
  <c r="F1791" i="10"/>
  <c r="F1790" i="10"/>
  <c r="F1789" i="10"/>
  <c r="F1788" i="10"/>
  <c r="F1787" i="10"/>
  <c r="F1786" i="10"/>
  <c r="F1785" i="10"/>
  <c r="F1784" i="10"/>
  <c r="F1783" i="10"/>
  <c r="F1782" i="10"/>
  <c r="F1781" i="10"/>
  <c r="F1780" i="10"/>
  <c r="F1779" i="10"/>
  <c r="F1778" i="10"/>
  <c r="F1777" i="10"/>
  <c r="F1776" i="10"/>
  <c r="F1775" i="10"/>
  <c r="F1774" i="10"/>
  <c r="F1773" i="10"/>
  <c r="F1772" i="10"/>
  <c r="F1771" i="10"/>
  <c r="F1770" i="10"/>
  <c r="F1769" i="10"/>
  <c r="F1768" i="10"/>
  <c r="F1767" i="10"/>
  <c r="F1766" i="10"/>
  <c r="F1765" i="10"/>
  <c r="F1764" i="10"/>
  <c r="F1763" i="10"/>
  <c r="F1762" i="10"/>
  <c r="F1761" i="10"/>
  <c r="F1760" i="10"/>
  <c r="F1759" i="10"/>
  <c r="F1758" i="10"/>
  <c r="F1757" i="10"/>
  <c r="F1756" i="10"/>
  <c r="F1755" i="10"/>
  <c r="F1754" i="10"/>
  <c r="F1753" i="10"/>
  <c r="F1752" i="10"/>
  <c r="F1751" i="10"/>
  <c r="F1750" i="10"/>
  <c r="F1749" i="10"/>
  <c r="F1748" i="10"/>
  <c r="F1747" i="10"/>
  <c r="F1746" i="10"/>
  <c r="F1745" i="10"/>
  <c r="F1744" i="10"/>
  <c r="F1743" i="10"/>
  <c r="F1742" i="10"/>
  <c r="F1741" i="10"/>
  <c r="F1740" i="10"/>
  <c r="F1739" i="10"/>
  <c r="F1738" i="10"/>
  <c r="F1737" i="10"/>
  <c r="F1736" i="10"/>
  <c r="F1735" i="10"/>
  <c r="F1734" i="10"/>
  <c r="F1733" i="10"/>
  <c r="F1732" i="10"/>
  <c r="F1731" i="10"/>
  <c r="F1730" i="10"/>
  <c r="F1729" i="10"/>
  <c r="F1728" i="10"/>
  <c r="F1727" i="10"/>
  <c r="F1726" i="10"/>
  <c r="F1725" i="10"/>
  <c r="F1724" i="10"/>
  <c r="F1723" i="10"/>
  <c r="F1722" i="10"/>
  <c r="F1721" i="10"/>
  <c r="F1720" i="10"/>
  <c r="F1719" i="10"/>
  <c r="F1718" i="10"/>
  <c r="F1717" i="10"/>
  <c r="F1716" i="10"/>
  <c r="F1715" i="10"/>
  <c r="F1714" i="10"/>
  <c r="F1713" i="10"/>
  <c r="F1712" i="10"/>
  <c r="F1711" i="10"/>
  <c r="F1710" i="10"/>
  <c r="F1709" i="10"/>
  <c r="F1708" i="10"/>
  <c r="F1707" i="10"/>
  <c r="F1706" i="10"/>
  <c r="F1705" i="10"/>
  <c r="F1704" i="10"/>
  <c r="F1703" i="10"/>
  <c r="F1702" i="10"/>
  <c r="F1701" i="10"/>
  <c r="F1700" i="10"/>
  <c r="F1699" i="10"/>
  <c r="F1698" i="10"/>
  <c r="F1697" i="10"/>
  <c r="F1696" i="10"/>
  <c r="F1695" i="10"/>
  <c r="F1694" i="10"/>
  <c r="F1693" i="10"/>
  <c r="F1692" i="10"/>
  <c r="F1691" i="10"/>
  <c r="F1690" i="10"/>
  <c r="F1689" i="10"/>
  <c r="F1688" i="10"/>
  <c r="F1687" i="10"/>
  <c r="F1686" i="10"/>
  <c r="F1685" i="10"/>
  <c r="F1684" i="10"/>
  <c r="F1683" i="10"/>
  <c r="F1682" i="10"/>
  <c r="F1681" i="10"/>
  <c r="F1680" i="10"/>
  <c r="F1679" i="10"/>
  <c r="F1678" i="10"/>
  <c r="F1677" i="10"/>
  <c r="F1676" i="10"/>
  <c r="F1675" i="10"/>
  <c r="F1674" i="10"/>
  <c r="F1673" i="10"/>
  <c r="F1672" i="10"/>
  <c r="F1671" i="10"/>
  <c r="F1670" i="10"/>
  <c r="F1669" i="10"/>
  <c r="F1668" i="10"/>
  <c r="F1667" i="10"/>
  <c r="F1666" i="10"/>
  <c r="F1665" i="10"/>
  <c r="F1664" i="10"/>
  <c r="F1663" i="10"/>
  <c r="F1662" i="10"/>
  <c r="F1661" i="10"/>
  <c r="F1660" i="10"/>
  <c r="F1659" i="10"/>
  <c r="F1658" i="10"/>
  <c r="F1657" i="10"/>
  <c r="F1656" i="10"/>
  <c r="F1655" i="10"/>
  <c r="F1654" i="10"/>
  <c r="F1653" i="10"/>
  <c r="F1652" i="10"/>
  <c r="F1651" i="10"/>
  <c r="F1650" i="10"/>
  <c r="F1649" i="10"/>
  <c r="F1648" i="10"/>
  <c r="F1647" i="10"/>
  <c r="F1646" i="10"/>
  <c r="F1645" i="10"/>
  <c r="F1644" i="10"/>
  <c r="F1643" i="10"/>
  <c r="F1642" i="10"/>
  <c r="F1641" i="10"/>
  <c r="F1640" i="10"/>
  <c r="F1639" i="10"/>
  <c r="F1638" i="10"/>
  <c r="F1637" i="10"/>
  <c r="F1636" i="10"/>
  <c r="F1635" i="10"/>
  <c r="F1634" i="10"/>
  <c r="F1633" i="10"/>
  <c r="F1632" i="10"/>
  <c r="F1631" i="10"/>
  <c r="F1630" i="10"/>
  <c r="F1629" i="10"/>
  <c r="F1628" i="10"/>
  <c r="F1627" i="10"/>
  <c r="F1626" i="10"/>
  <c r="F1625" i="10"/>
  <c r="F1624" i="10"/>
  <c r="F1623" i="10"/>
  <c r="F1622" i="10"/>
  <c r="F1621" i="10"/>
  <c r="F1620" i="10"/>
  <c r="F1619" i="10"/>
  <c r="F1618" i="10"/>
  <c r="F1617" i="10"/>
  <c r="F1616" i="10"/>
  <c r="F1615" i="10"/>
  <c r="F1614" i="10"/>
  <c r="F1613" i="10"/>
  <c r="F1612" i="10"/>
  <c r="F1611" i="10"/>
  <c r="F1610" i="10"/>
  <c r="F1609" i="10"/>
  <c r="F1608" i="10"/>
  <c r="F1607" i="10"/>
  <c r="F1606" i="10"/>
  <c r="F1605" i="10"/>
  <c r="F1604" i="10"/>
  <c r="F1603" i="10"/>
  <c r="F1602" i="10"/>
  <c r="F1601" i="10"/>
  <c r="F1600" i="10"/>
  <c r="F1599" i="10"/>
  <c r="F1598" i="10"/>
  <c r="F1597" i="10"/>
  <c r="F1596" i="10"/>
  <c r="F1595" i="10"/>
  <c r="F1594" i="10"/>
  <c r="F1593" i="10"/>
  <c r="F1592" i="10"/>
  <c r="F1591" i="10"/>
  <c r="F1590" i="10"/>
  <c r="F1589" i="10"/>
  <c r="F1588" i="10"/>
  <c r="F1587" i="10"/>
  <c r="F1586" i="10"/>
  <c r="F1585" i="10"/>
  <c r="F1584" i="10"/>
  <c r="F1583" i="10"/>
  <c r="F1582" i="10"/>
  <c r="F1581" i="10"/>
  <c r="F1580" i="10"/>
  <c r="F1579" i="10"/>
  <c r="F1578" i="10"/>
  <c r="F1577" i="10"/>
  <c r="F1576" i="10"/>
  <c r="F1575" i="10"/>
  <c r="F1574" i="10"/>
  <c r="F1573" i="10"/>
  <c r="F1572" i="10"/>
  <c r="F1571" i="10"/>
  <c r="F1570" i="10"/>
  <c r="F1569" i="10"/>
  <c r="F1568" i="10"/>
  <c r="F1567" i="10"/>
  <c r="F1566" i="10"/>
  <c r="F1565" i="10"/>
  <c r="F1564" i="10"/>
  <c r="F1563" i="10"/>
  <c r="F1562" i="10"/>
  <c r="F1561" i="10"/>
  <c r="F1560" i="10"/>
  <c r="F1559" i="10"/>
  <c r="F1558" i="10"/>
  <c r="F1557" i="10"/>
  <c r="F1556" i="10"/>
  <c r="F1555" i="10"/>
  <c r="F1554" i="10"/>
  <c r="F1553" i="10"/>
  <c r="F1552" i="10"/>
  <c r="F1551" i="10"/>
  <c r="F1550" i="10"/>
  <c r="F1549" i="10"/>
  <c r="F1548" i="10"/>
  <c r="F1547" i="10"/>
  <c r="F1546" i="10"/>
  <c r="F1545" i="10"/>
  <c r="F1544" i="10"/>
  <c r="F1543" i="10"/>
  <c r="F1542" i="10"/>
  <c r="F1541" i="10"/>
  <c r="F1540" i="10"/>
  <c r="F1539" i="10"/>
  <c r="F1538" i="10"/>
  <c r="F1537" i="10"/>
  <c r="F1536" i="10"/>
  <c r="F1535" i="10"/>
  <c r="F1534" i="10"/>
  <c r="F1533" i="10"/>
  <c r="F1532" i="10"/>
  <c r="F1531" i="10"/>
  <c r="F1530" i="10"/>
  <c r="F1529" i="10"/>
  <c r="F1528" i="10"/>
  <c r="F1527" i="10"/>
  <c r="F1526" i="10"/>
  <c r="F1525" i="10"/>
  <c r="F1524" i="10"/>
  <c r="F1523" i="10"/>
  <c r="F1522" i="10"/>
  <c r="F1521" i="10"/>
  <c r="F1520" i="10"/>
  <c r="F1519" i="10"/>
  <c r="F1518" i="10"/>
  <c r="F1517" i="10"/>
  <c r="F1516" i="10"/>
  <c r="F1515" i="10"/>
  <c r="F1514" i="10"/>
  <c r="F1513" i="10"/>
  <c r="F1512" i="10"/>
  <c r="F1511" i="10"/>
  <c r="F1510" i="10"/>
  <c r="F1509" i="10"/>
  <c r="F1508" i="10"/>
  <c r="F1507" i="10"/>
  <c r="F1506" i="10"/>
  <c r="F1505" i="10"/>
  <c r="F1504" i="10"/>
  <c r="F1503" i="10"/>
  <c r="F1502" i="10"/>
  <c r="F1501" i="10"/>
  <c r="F1500" i="10"/>
  <c r="F1499" i="10"/>
  <c r="F1498" i="10"/>
  <c r="F1497" i="10"/>
  <c r="F1496" i="10"/>
  <c r="F1495" i="10"/>
  <c r="F1494" i="10"/>
  <c r="F1493" i="10"/>
  <c r="F1492" i="10"/>
  <c r="F1491" i="10"/>
  <c r="F1490" i="10"/>
  <c r="F1489" i="10"/>
  <c r="F1488" i="10"/>
  <c r="F1487" i="10"/>
  <c r="F1486" i="10"/>
  <c r="F1485" i="10"/>
  <c r="F1484" i="10"/>
  <c r="F1483" i="10"/>
  <c r="F1482" i="10"/>
  <c r="F1481" i="10"/>
  <c r="F1480" i="10"/>
  <c r="F1479" i="10"/>
  <c r="F1478" i="10"/>
  <c r="F1477" i="10"/>
  <c r="F1476" i="10"/>
  <c r="F1475" i="10"/>
  <c r="F1474" i="10"/>
  <c r="F1473" i="10"/>
  <c r="F1472" i="10"/>
  <c r="F1471" i="10"/>
  <c r="F1470" i="10"/>
  <c r="F1469" i="10"/>
  <c r="F1468" i="10"/>
  <c r="F1467" i="10"/>
  <c r="F1466" i="10"/>
  <c r="F1465" i="10"/>
  <c r="F1464" i="10"/>
  <c r="F1463" i="10"/>
  <c r="F1462" i="10"/>
  <c r="F1461" i="10"/>
  <c r="F1460" i="10"/>
  <c r="F1459" i="10"/>
  <c r="F1458" i="10"/>
  <c r="F1457" i="10"/>
  <c r="F1456" i="10"/>
  <c r="F1455" i="10"/>
  <c r="F1454" i="10"/>
  <c r="F1453" i="10"/>
  <c r="F1452" i="10"/>
  <c r="F1451" i="10"/>
  <c r="F1450" i="10"/>
  <c r="F1449" i="10"/>
  <c r="F1448" i="10"/>
  <c r="F1447" i="10"/>
  <c r="F1446" i="10"/>
  <c r="F1445" i="10"/>
  <c r="F1444" i="10"/>
  <c r="F1443" i="10"/>
  <c r="F1442" i="10"/>
  <c r="F1441" i="10"/>
  <c r="F1440" i="10"/>
  <c r="F1439" i="10"/>
  <c r="F1438" i="10"/>
  <c r="F1437" i="10"/>
  <c r="F1436" i="10"/>
  <c r="F1435" i="10"/>
  <c r="F1434" i="10"/>
  <c r="F1433" i="10"/>
  <c r="F1432" i="10"/>
  <c r="F1431" i="10"/>
  <c r="F1430" i="10"/>
  <c r="F1429" i="10"/>
  <c r="F1428" i="10"/>
  <c r="F1427" i="10"/>
  <c r="F1426" i="10"/>
  <c r="F1425" i="10"/>
  <c r="F1424" i="10"/>
  <c r="F1423" i="10"/>
  <c r="F1422" i="10"/>
  <c r="F1421" i="10"/>
  <c r="F1420" i="10"/>
  <c r="F1419" i="10"/>
  <c r="F1418" i="10"/>
  <c r="F1417" i="10"/>
  <c r="F1416" i="10"/>
  <c r="F1415" i="10"/>
  <c r="F1414" i="10"/>
  <c r="F1413" i="10"/>
  <c r="F1412" i="10"/>
  <c r="F1411" i="10"/>
  <c r="F1410" i="10"/>
  <c r="F1409" i="10"/>
  <c r="F1408" i="10"/>
  <c r="F1407" i="10"/>
  <c r="F1406" i="10"/>
  <c r="F1405" i="10"/>
  <c r="F1404" i="10"/>
  <c r="F1403" i="10"/>
  <c r="F1402" i="10"/>
  <c r="F1401" i="10"/>
  <c r="F1400" i="10"/>
  <c r="F1399" i="10"/>
  <c r="F1398" i="10"/>
  <c r="F1397" i="10"/>
  <c r="F1396" i="10"/>
  <c r="F1395" i="10"/>
  <c r="F1394" i="10"/>
  <c r="F1393" i="10"/>
  <c r="F1392" i="10"/>
  <c r="F1391" i="10"/>
  <c r="F1390" i="10"/>
  <c r="F1389" i="10"/>
  <c r="F1388" i="10"/>
  <c r="F1387" i="10"/>
  <c r="F1386" i="10"/>
  <c r="F1385" i="10"/>
  <c r="F1384" i="10"/>
  <c r="F1383" i="10"/>
  <c r="F1382" i="10"/>
  <c r="F1381" i="10"/>
  <c r="F1380" i="10"/>
  <c r="F1379" i="10"/>
  <c r="F1378" i="10"/>
  <c r="F1377" i="10"/>
  <c r="F1376" i="10"/>
  <c r="F1375" i="10"/>
  <c r="F1374" i="10"/>
  <c r="F1373" i="10"/>
  <c r="F1372" i="10"/>
  <c r="F1371" i="10"/>
  <c r="F1370" i="10"/>
  <c r="F1369" i="10"/>
  <c r="F1368" i="10"/>
  <c r="F1367" i="10"/>
  <c r="F1366" i="10"/>
  <c r="F1365" i="10"/>
  <c r="F1364" i="10"/>
  <c r="F1363" i="10"/>
  <c r="F1362" i="10"/>
  <c r="F1361" i="10"/>
  <c r="F1360" i="10"/>
  <c r="F1359" i="10"/>
  <c r="F1358" i="10"/>
  <c r="F1357" i="10"/>
  <c r="F1356" i="10"/>
  <c r="F1355" i="10"/>
  <c r="F1354" i="10"/>
  <c r="F1353" i="10"/>
  <c r="F1352" i="10"/>
  <c r="F1351" i="10"/>
  <c r="F1350" i="10"/>
  <c r="F1349" i="10"/>
  <c r="F1348" i="10"/>
  <c r="F1347" i="10"/>
  <c r="F1346" i="10"/>
  <c r="F1345" i="10"/>
  <c r="F1344" i="10"/>
  <c r="F1343" i="10"/>
  <c r="F1342" i="10"/>
  <c r="F1341" i="10"/>
  <c r="F1340" i="10"/>
  <c r="F1339" i="10"/>
  <c r="F1338" i="10"/>
  <c r="F1337" i="10"/>
  <c r="F1336" i="10"/>
  <c r="F1335" i="10"/>
  <c r="F1334" i="10"/>
  <c r="F1333" i="10"/>
  <c r="F1332" i="10"/>
  <c r="F1331" i="10"/>
  <c r="F1330" i="10"/>
  <c r="F1329" i="10"/>
  <c r="F1328" i="10"/>
  <c r="F1327" i="10"/>
  <c r="F1326" i="10"/>
  <c r="F1325" i="10"/>
  <c r="F1324" i="10"/>
  <c r="F1323" i="10"/>
  <c r="F1322" i="10"/>
  <c r="F1321" i="10"/>
  <c r="F1320" i="10"/>
  <c r="F1319" i="10"/>
  <c r="F1318" i="10"/>
  <c r="F1317" i="10"/>
  <c r="F1316" i="10"/>
  <c r="F1315" i="10"/>
  <c r="F1314" i="10"/>
  <c r="F1313" i="10"/>
  <c r="F1312" i="10"/>
  <c r="F1311" i="10"/>
  <c r="F1310" i="10"/>
  <c r="F1309" i="10"/>
  <c r="F1308" i="10"/>
  <c r="F1307" i="10"/>
  <c r="F1306" i="10"/>
  <c r="F1305" i="10"/>
  <c r="F1304" i="10"/>
  <c r="F1303" i="10"/>
  <c r="F1302" i="10"/>
  <c r="F1301" i="10"/>
  <c r="F1300" i="10"/>
  <c r="F1299" i="10"/>
  <c r="F1298" i="10"/>
  <c r="F1297" i="10"/>
  <c r="F1296" i="10"/>
  <c r="F1295" i="10"/>
  <c r="F1294" i="10"/>
  <c r="F1293" i="10"/>
  <c r="F1292" i="10"/>
  <c r="F1291" i="10"/>
  <c r="F1290" i="10"/>
  <c r="F1289" i="10"/>
  <c r="F1288" i="10"/>
  <c r="F1287" i="10"/>
  <c r="F1286" i="10"/>
  <c r="F1285" i="10"/>
  <c r="F1284" i="10"/>
  <c r="F1283" i="10"/>
  <c r="F1282" i="10"/>
  <c r="F1281" i="10"/>
  <c r="F1280" i="10"/>
  <c r="F1279" i="10"/>
  <c r="F1278" i="10"/>
  <c r="F1277" i="10"/>
  <c r="F1276" i="10"/>
  <c r="F1275" i="10"/>
  <c r="F1274" i="10"/>
  <c r="F1273" i="10"/>
  <c r="F1272" i="10"/>
  <c r="F1271" i="10"/>
  <c r="F1270" i="10"/>
  <c r="F1269" i="10"/>
  <c r="F1268" i="10"/>
  <c r="F1267" i="10"/>
  <c r="F1266" i="10"/>
  <c r="F1265" i="10"/>
  <c r="F1264" i="10"/>
  <c r="F1263" i="10"/>
  <c r="F1262" i="10"/>
  <c r="F1261" i="10"/>
  <c r="F1260" i="10"/>
  <c r="F1259" i="10"/>
  <c r="F1258" i="10"/>
  <c r="F1257" i="10"/>
  <c r="F1256" i="10"/>
  <c r="F1255" i="10"/>
  <c r="F1254" i="10"/>
  <c r="F1253" i="10"/>
  <c r="F1252" i="10"/>
  <c r="F1251" i="10"/>
  <c r="F1250" i="10"/>
  <c r="F1249" i="10"/>
  <c r="F1248" i="10"/>
  <c r="F1247" i="10"/>
  <c r="F1246" i="10"/>
  <c r="F1245" i="10"/>
  <c r="F1244" i="10"/>
  <c r="F1243" i="10"/>
  <c r="F1242" i="10"/>
  <c r="F1241" i="10"/>
  <c r="F1240" i="10"/>
  <c r="F1239" i="10"/>
  <c r="F1238" i="10"/>
  <c r="F1237" i="10"/>
  <c r="F1236" i="10"/>
  <c r="F1235" i="10"/>
  <c r="F1234" i="10"/>
  <c r="F1233" i="10"/>
  <c r="F1232" i="10"/>
  <c r="F1231" i="10"/>
  <c r="F1230" i="10"/>
  <c r="F1229" i="10"/>
  <c r="F1228" i="10"/>
  <c r="F1227" i="10"/>
  <c r="F1226" i="10"/>
  <c r="F1225" i="10"/>
  <c r="F1224" i="10"/>
  <c r="F1223" i="10"/>
  <c r="F1222" i="10"/>
  <c r="F1221" i="10"/>
  <c r="F1220" i="10"/>
  <c r="F1219" i="10"/>
  <c r="F1218" i="10"/>
  <c r="F1217" i="10"/>
  <c r="F1216" i="10"/>
  <c r="F1215" i="10"/>
  <c r="F1214" i="10"/>
  <c r="F1213" i="10"/>
  <c r="F1212" i="10"/>
  <c r="F1211" i="10"/>
  <c r="F1210" i="10"/>
  <c r="F1209" i="10"/>
  <c r="F1208" i="10"/>
  <c r="F1207" i="10"/>
  <c r="F1206" i="10"/>
  <c r="F1205" i="10"/>
  <c r="F1204" i="10"/>
  <c r="F1203" i="10"/>
  <c r="F1202" i="10"/>
  <c r="F1201" i="10"/>
  <c r="F1200" i="10"/>
  <c r="F1199" i="10"/>
  <c r="F1198" i="10"/>
  <c r="F1197" i="10"/>
  <c r="F1196" i="10"/>
  <c r="F1195" i="10"/>
  <c r="F1194" i="10"/>
  <c r="F1193" i="10"/>
  <c r="F1192" i="10"/>
  <c r="F1191" i="10"/>
  <c r="F1190" i="10"/>
  <c r="F1189" i="10"/>
  <c r="F1188" i="10"/>
  <c r="F1187" i="10"/>
  <c r="F1186" i="10"/>
  <c r="F1185" i="10"/>
  <c r="F1184" i="10"/>
  <c r="F1183" i="10"/>
  <c r="F1182" i="10"/>
  <c r="F1181" i="10"/>
  <c r="F1180" i="10"/>
  <c r="F1179" i="10"/>
  <c r="F1178" i="10"/>
  <c r="F1177" i="10"/>
  <c r="F1176" i="10"/>
  <c r="F1175" i="10"/>
  <c r="F1174" i="10"/>
  <c r="F1173" i="10"/>
  <c r="F1172" i="10"/>
  <c r="F1171" i="10"/>
  <c r="F1170" i="10"/>
  <c r="F1169" i="10"/>
  <c r="F1168" i="10"/>
  <c r="F1167" i="10"/>
  <c r="F1166" i="10"/>
  <c r="F1165" i="10"/>
  <c r="F1164" i="10"/>
  <c r="F1163" i="10"/>
  <c r="F1162" i="10"/>
  <c r="F1161" i="10"/>
  <c r="F1160" i="10"/>
  <c r="F1159" i="10"/>
  <c r="F1158" i="10"/>
  <c r="F1157" i="10"/>
  <c r="F1156" i="10"/>
  <c r="F1155" i="10"/>
  <c r="F1154" i="10"/>
  <c r="F1153" i="10"/>
  <c r="F1152" i="10"/>
  <c r="F1151" i="10"/>
  <c r="F1150" i="10"/>
  <c r="F1149" i="10"/>
  <c r="F1148" i="10"/>
  <c r="F1147" i="10"/>
  <c r="F1146" i="10"/>
  <c r="F1145" i="10"/>
  <c r="F1144" i="10"/>
  <c r="F1143" i="10"/>
  <c r="F1142" i="10"/>
  <c r="F1141" i="10"/>
  <c r="F1140" i="10"/>
  <c r="F1139" i="10"/>
  <c r="F1138" i="10"/>
  <c r="F1137" i="10"/>
  <c r="F1136" i="10"/>
  <c r="F1135" i="10"/>
  <c r="F1134" i="10"/>
  <c r="F1133" i="10"/>
  <c r="F1132" i="10"/>
  <c r="F1131" i="10"/>
  <c r="F1130" i="10"/>
  <c r="F1129" i="10"/>
  <c r="F1128" i="10"/>
  <c r="F1127" i="10"/>
  <c r="F1126" i="10"/>
  <c r="F1125" i="10"/>
  <c r="F1124" i="10"/>
  <c r="F1123" i="10"/>
  <c r="F1122" i="10"/>
  <c r="F1121" i="10"/>
  <c r="F1120" i="10"/>
  <c r="F1119" i="10"/>
  <c r="F1118" i="10"/>
  <c r="F1117" i="10"/>
  <c r="F1116" i="10"/>
  <c r="F1115" i="10"/>
  <c r="F1114" i="10"/>
  <c r="F1113" i="10"/>
  <c r="F1112" i="10"/>
  <c r="F1111" i="10"/>
  <c r="F1110" i="10"/>
  <c r="F1109" i="10"/>
  <c r="F1108" i="10"/>
  <c r="F1107" i="10"/>
  <c r="F1106" i="10"/>
  <c r="F1105" i="10"/>
  <c r="F1104" i="10"/>
  <c r="F1103" i="10"/>
  <c r="F1102" i="10"/>
  <c r="F1101" i="10"/>
  <c r="F1100" i="10"/>
  <c r="F1099" i="10"/>
  <c r="F1098" i="10"/>
  <c r="F1097" i="10"/>
  <c r="F1096" i="10"/>
  <c r="F1095" i="10"/>
  <c r="F1094" i="10"/>
  <c r="F1093" i="10"/>
  <c r="F1092" i="10"/>
  <c r="F1091" i="10"/>
  <c r="F1090" i="10"/>
  <c r="F1089" i="10"/>
  <c r="F1088" i="10"/>
  <c r="F1087" i="10"/>
  <c r="F1086" i="10"/>
  <c r="F1085" i="10"/>
  <c r="F1084" i="10"/>
  <c r="F1083" i="10"/>
  <c r="F1082" i="10"/>
  <c r="F1081" i="10"/>
  <c r="F1080" i="10"/>
  <c r="F1079" i="10"/>
  <c r="F1078" i="10"/>
  <c r="F1077" i="10"/>
  <c r="F1076" i="10"/>
  <c r="F1075" i="10"/>
  <c r="F1074" i="10"/>
  <c r="F1073" i="10"/>
  <c r="F1072" i="10"/>
  <c r="F1071" i="10"/>
  <c r="F1070" i="10"/>
  <c r="F1069" i="10"/>
  <c r="F1068" i="10"/>
  <c r="F1067" i="10"/>
  <c r="F1066" i="10"/>
  <c r="F1065" i="10"/>
  <c r="F1064" i="10"/>
  <c r="F1063" i="10"/>
  <c r="F1062" i="10"/>
  <c r="F1061" i="10"/>
  <c r="F1060" i="10"/>
  <c r="F1059" i="10"/>
  <c r="F1058" i="10"/>
  <c r="F1057" i="10"/>
  <c r="F1056" i="10"/>
  <c r="F1055" i="10"/>
  <c r="F1054" i="10"/>
  <c r="F1053" i="10"/>
  <c r="F1052" i="10"/>
  <c r="F1051" i="10"/>
  <c r="F1050" i="10"/>
  <c r="F1049" i="10"/>
  <c r="F1048" i="10"/>
  <c r="F1047" i="10"/>
  <c r="F1046" i="10"/>
  <c r="F1045" i="10"/>
  <c r="F1044" i="10"/>
  <c r="F1043" i="10"/>
  <c r="F1042" i="10"/>
  <c r="F1041" i="10"/>
  <c r="F1040" i="10"/>
  <c r="F1039" i="10"/>
  <c r="F1038" i="10"/>
  <c r="F1037" i="10"/>
  <c r="F1036" i="10"/>
  <c r="F1035" i="10"/>
  <c r="F1034" i="10"/>
  <c r="F1033" i="10"/>
  <c r="F1032" i="10"/>
  <c r="F1031" i="10"/>
  <c r="F1030" i="10"/>
  <c r="F1029" i="10"/>
  <c r="F1028" i="10"/>
  <c r="F1027" i="10"/>
  <c r="F1026" i="10"/>
  <c r="F1025" i="10"/>
  <c r="F1024" i="10"/>
  <c r="F1023" i="10"/>
  <c r="F1022" i="10"/>
  <c r="F1021" i="10"/>
  <c r="F1020" i="10"/>
  <c r="F1019" i="10"/>
  <c r="F1018" i="10"/>
  <c r="F1017" i="10"/>
  <c r="F1016" i="10"/>
  <c r="F1015" i="10"/>
  <c r="F1014" i="10"/>
  <c r="F1013" i="10"/>
  <c r="F1012" i="10"/>
  <c r="F1011" i="10"/>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S1689" i="10" l="1"/>
  <c r="S1355" i="10"/>
  <c r="S1016" i="10"/>
  <c r="S683" i="10"/>
  <c r="A1688" i="10"/>
  <c r="B1688" i="10"/>
  <c r="C1688" i="10"/>
  <c r="D1688" i="10"/>
  <c r="E1688" i="10"/>
  <c r="H1688" i="10"/>
  <c r="I1688" i="10"/>
  <c r="J1688" i="10"/>
  <c r="K1688" i="10"/>
  <c r="R1688" i="10" s="1"/>
  <c r="S1688" i="10" s="1"/>
  <c r="L1688" i="10"/>
  <c r="M1688" i="10"/>
  <c r="O1688" i="10"/>
  <c r="Q1688" i="10" s="1"/>
  <c r="P1688" i="10"/>
  <c r="T1688" i="10"/>
  <c r="U1688" i="10"/>
  <c r="V1688" i="10" s="1"/>
  <c r="W1688" i="10" s="1"/>
  <c r="G1688" i="10" s="1"/>
  <c r="X1688" i="10"/>
  <c r="Y1688" i="10"/>
  <c r="Z1688" i="10"/>
  <c r="AA1688" i="10"/>
  <c r="A1689" i="10"/>
  <c r="B1689" i="10"/>
  <c r="C1689" i="10"/>
  <c r="D1689" i="10"/>
  <c r="E1689" i="10"/>
  <c r="H1689" i="10"/>
  <c r="I1689" i="10"/>
  <c r="J1689" i="10"/>
  <c r="U1689" i="10" s="1"/>
  <c r="V1689" i="10" s="1"/>
  <c r="W1689" i="10" s="1"/>
  <c r="K1689" i="10"/>
  <c r="L1689" i="10"/>
  <c r="M1689" i="10"/>
  <c r="P1689" i="10"/>
  <c r="O1689" i="10" s="1"/>
  <c r="Q1689" i="10" s="1"/>
  <c r="R1689" i="10"/>
  <c r="T1689" i="10"/>
  <c r="X1689" i="10"/>
  <c r="Y1689" i="10" s="1"/>
  <c r="Z1689" i="10"/>
  <c r="AA1689" i="10" s="1"/>
  <c r="A1690" i="10"/>
  <c r="B1690" i="10"/>
  <c r="C1690" i="10"/>
  <c r="D1690" i="10"/>
  <c r="E1690" i="10"/>
  <c r="H1690" i="10"/>
  <c r="I1690" i="10"/>
  <c r="J1690" i="10"/>
  <c r="K1690" i="10"/>
  <c r="R1690" i="10" s="1"/>
  <c r="S1690" i="10" s="1"/>
  <c r="N1690" i="10" s="1"/>
  <c r="L1690" i="10"/>
  <c r="M1690" i="10"/>
  <c r="O1690" i="10"/>
  <c r="Q1690" i="10" s="1"/>
  <c r="P1690" i="10"/>
  <c r="T1690" i="10"/>
  <c r="U1690" i="10"/>
  <c r="V1690" i="10" s="1"/>
  <c r="W1690" i="10" s="1"/>
  <c r="G1690" i="10" s="1"/>
  <c r="X1690" i="10"/>
  <c r="Y1690" i="10"/>
  <c r="Z1690" i="10"/>
  <c r="AA1690" i="10"/>
  <c r="A1691" i="10"/>
  <c r="B1691" i="10"/>
  <c r="C1691" i="10"/>
  <c r="D1691" i="10"/>
  <c r="E1691" i="10"/>
  <c r="H1691" i="10"/>
  <c r="I1691" i="10"/>
  <c r="J1691" i="10"/>
  <c r="U1691" i="10" s="1"/>
  <c r="V1691" i="10" s="1"/>
  <c r="W1691" i="10" s="1"/>
  <c r="K1691" i="10"/>
  <c r="L1691" i="10"/>
  <c r="R1691" i="10" s="1"/>
  <c r="S1691" i="10" s="1"/>
  <c r="M1691" i="10"/>
  <c r="P1691" i="10"/>
  <c r="O1691" i="10" s="1"/>
  <c r="Q1691" i="10" s="1"/>
  <c r="T1691" i="10"/>
  <c r="X1691" i="10"/>
  <c r="Y1691" i="10" s="1"/>
  <c r="Z1691" i="10"/>
  <c r="AA1691" i="10" s="1"/>
  <c r="A1692" i="10"/>
  <c r="B1692" i="10"/>
  <c r="C1692" i="10"/>
  <c r="D1692" i="10"/>
  <c r="E1692" i="10"/>
  <c r="H1692" i="10"/>
  <c r="I1692" i="10"/>
  <c r="J1692" i="10"/>
  <c r="K1692" i="10"/>
  <c r="R1692" i="10" s="1"/>
  <c r="S1692" i="10" s="1"/>
  <c r="L1692" i="10"/>
  <c r="M1692" i="10"/>
  <c r="O1692" i="10"/>
  <c r="P1692" i="10"/>
  <c r="Q1692" i="10"/>
  <c r="T1692" i="10"/>
  <c r="U1692" i="10"/>
  <c r="V1692" i="10" s="1"/>
  <c r="W1692" i="10" s="1"/>
  <c r="G1692" i="10" s="1"/>
  <c r="X1692" i="10"/>
  <c r="Y1692" i="10"/>
  <c r="Z1692" i="10"/>
  <c r="AA1692" i="10"/>
  <c r="A1693" i="10"/>
  <c r="B1693" i="10"/>
  <c r="C1693" i="10"/>
  <c r="D1693" i="10"/>
  <c r="E1693" i="10"/>
  <c r="H1693" i="10"/>
  <c r="I1693" i="10"/>
  <c r="J1693" i="10"/>
  <c r="U1693" i="10" s="1"/>
  <c r="V1693" i="10" s="1"/>
  <c r="W1693" i="10" s="1"/>
  <c r="K1693" i="10"/>
  <c r="L1693" i="10"/>
  <c r="M1693" i="10"/>
  <c r="P1693" i="10"/>
  <c r="O1693" i="10" s="1"/>
  <c r="Q1693" i="10" s="1"/>
  <c r="R1693" i="10"/>
  <c r="S1693" i="10" s="1"/>
  <c r="T1693" i="10"/>
  <c r="X1693" i="10"/>
  <c r="Y1693" i="10" s="1"/>
  <c r="Z1693" i="10"/>
  <c r="AA1693" i="10" s="1"/>
  <c r="A1694" i="10"/>
  <c r="B1694" i="10"/>
  <c r="C1694" i="10"/>
  <c r="D1694" i="10"/>
  <c r="E1694" i="10"/>
  <c r="H1694" i="10"/>
  <c r="I1694" i="10"/>
  <c r="J1694" i="10"/>
  <c r="K1694" i="10"/>
  <c r="R1694" i="10" s="1"/>
  <c r="S1694" i="10" s="1"/>
  <c r="L1694" i="10"/>
  <c r="M1694" i="10"/>
  <c r="O1694" i="10"/>
  <c r="Q1694" i="10" s="1"/>
  <c r="P1694" i="10"/>
  <c r="T1694" i="10"/>
  <c r="U1694" i="10"/>
  <c r="V1694" i="10" s="1"/>
  <c r="W1694" i="10" s="1"/>
  <c r="G1694" i="10" s="1"/>
  <c r="X1694" i="10"/>
  <c r="Y1694" i="10"/>
  <c r="Z1694" i="10"/>
  <c r="AA1694" i="10"/>
  <c r="A1695" i="10"/>
  <c r="B1695" i="10"/>
  <c r="C1695" i="10"/>
  <c r="D1695" i="10"/>
  <c r="E1695" i="10"/>
  <c r="H1695" i="10"/>
  <c r="I1695" i="10"/>
  <c r="J1695" i="10"/>
  <c r="U1695" i="10" s="1"/>
  <c r="V1695" i="10" s="1"/>
  <c r="W1695" i="10" s="1"/>
  <c r="K1695" i="10"/>
  <c r="L1695" i="10"/>
  <c r="R1695" i="10" s="1"/>
  <c r="S1695" i="10" s="1"/>
  <c r="M1695" i="10"/>
  <c r="P1695" i="10"/>
  <c r="O1695" i="10" s="1"/>
  <c r="Q1695" i="10" s="1"/>
  <c r="T1695" i="10"/>
  <c r="X1695" i="10"/>
  <c r="Y1695" i="10" s="1"/>
  <c r="Z1695" i="10"/>
  <c r="AA1695" i="10" s="1"/>
  <c r="A1696" i="10"/>
  <c r="B1696" i="10"/>
  <c r="C1696" i="10"/>
  <c r="D1696" i="10"/>
  <c r="E1696" i="10"/>
  <c r="H1696" i="10"/>
  <c r="I1696" i="10"/>
  <c r="J1696" i="10"/>
  <c r="K1696" i="10"/>
  <c r="R1696" i="10" s="1"/>
  <c r="S1696" i="10" s="1"/>
  <c r="L1696" i="10"/>
  <c r="M1696" i="10"/>
  <c r="O1696" i="10"/>
  <c r="P1696" i="10"/>
  <c r="Q1696" i="10"/>
  <c r="T1696" i="10"/>
  <c r="U1696" i="10"/>
  <c r="V1696" i="10" s="1"/>
  <c r="W1696" i="10" s="1"/>
  <c r="G1696" i="10" s="1"/>
  <c r="X1696" i="10"/>
  <c r="Y1696" i="10"/>
  <c r="Z1696" i="10"/>
  <c r="AA1696" i="10"/>
  <c r="A1697" i="10"/>
  <c r="B1697" i="10"/>
  <c r="C1697" i="10"/>
  <c r="D1697" i="10"/>
  <c r="E1697" i="10"/>
  <c r="H1697" i="10"/>
  <c r="I1697" i="10"/>
  <c r="J1697" i="10"/>
  <c r="U1697" i="10" s="1"/>
  <c r="V1697" i="10" s="1"/>
  <c r="W1697" i="10" s="1"/>
  <c r="K1697" i="10"/>
  <c r="L1697" i="10"/>
  <c r="M1697" i="10"/>
  <c r="P1697" i="10"/>
  <c r="O1697" i="10" s="1"/>
  <c r="Q1697" i="10" s="1"/>
  <c r="R1697" i="10"/>
  <c r="S1697" i="10" s="1"/>
  <c r="T1697" i="10"/>
  <c r="X1697" i="10"/>
  <c r="Y1697" i="10" s="1"/>
  <c r="Z1697" i="10"/>
  <c r="AA1697" i="10" s="1"/>
  <c r="A1698" i="10"/>
  <c r="B1698" i="10"/>
  <c r="C1698" i="10"/>
  <c r="D1698" i="10"/>
  <c r="E1698" i="10"/>
  <c r="H1698" i="10"/>
  <c r="I1698" i="10"/>
  <c r="J1698" i="10"/>
  <c r="K1698" i="10"/>
  <c r="R1698" i="10" s="1"/>
  <c r="S1698" i="10" s="1"/>
  <c r="N1698" i="10" s="1"/>
  <c r="L1698" i="10"/>
  <c r="M1698" i="10"/>
  <c r="O1698" i="10"/>
  <c r="Q1698" i="10" s="1"/>
  <c r="P1698" i="10"/>
  <c r="T1698" i="10"/>
  <c r="U1698" i="10"/>
  <c r="V1698" i="10" s="1"/>
  <c r="W1698" i="10" s="1"/>
  <c r="G1698" i="10" s="1"/>
  <c r="X1698" i="10"/>
  <c r="Y1698" i="10"/>
  <c r="Z1698" i="10"/>
  <c r="AA1698" i="10"/>
  <c r="A1699" i="10"/>
  <c r="B1699" i="10"/>
  <c r="C1699" i="10"/>
  <c r="D1699" i="10"/>
  <c r="E1699" i="10"/>
  <c r="H1699" i="10"/>
  <c r="I1699" i="10"/>
  <c r="J1699" i="10"/>
  <c r="U1699" i="10" s="1"/>
  <c r="V1699" i="10" s="1"/>
  <c r="W1699" i="10" s="1"/>
  <c r="K1699" i="10"/>
  <c r="L1699" i="10"/>
  <c r="R1699" i="10" s="1"/>
  <c r="S1699" i="10" s="1"/>
  <c r="M1699" i="10"/>
  <c r="P1699" i="10"/>
  <c r="O1699" i="10" s="1"/>
  <c r="Q1699" i="10" s="1"/>
  <c r="T1699" i="10"/>
  <c r="X1699" i="10"/>
  <c r="Y1699" i="10" s="1"/>
  <c r="Z1699" i="10"/>
  <c r="AA1699" i="10" s="1"/>
  <c r="A1700" i="10"/>
  <c r="B1700" i="10"/>
  <c r="C1700" i="10"/>
  <c r="D1700" i="10"/>
  <c r="E1700" i="10"/>
  <c r="H1700" i="10"/>
  <c r="I1700" i="10"/>
  <c r="J1700" i="10"/>
  <c r="K1700" i="10"/>
  <c r="R1700" i="10" s="1"/>
  <c r="S1700" i="10" s="1"/>
  <c r="L1700" i="10"/>
  <c r="M1700" i="10"/>
  <c r="O1700" i="10"/>
  <c r="P1700" i="10"/>
  <c r="Q1700" i="10"/>
  <c r="T1700" i="10"/>
  <c r="U1700" i="10"/>
  <c r="V1700" i="10" s="1"/>
  <c r="W1700" i="10" s="1"/>
  <c r="G1700" i="10" s="1"/>
  <c r="X1700" i="10"/>
  <c r="Y1700" i="10"/>
  <c r="Z1700" i="10"/>
  <c r="AA1700" i="10"/>
  <c r="A1701" i="10"/>
  <c r="B1701" i="10"/>
  <c r="C1701" i="10"/>
  <c r="D1701" i="10"/>
  <c r="E1701" i="10"/>
  <c r="H1701" i="10"/>
  <c r="I1701" i="10"/>
  <c r="J1701" i="10"/>
  <c r="U1701" i="10" s="1"/>
  <c r="V1701" i="10" s="1"/>
  <c r="W1701" i="10" s="1"/>
  <c r="K1701" i="10"/>
  <c r="L1701" i="10"/>
  <c r="M1701" i="10"/>
  <c r="P1701" i="10"/>
  <c r="O1701" i="10" s="1"/>
  <c r="Q1701" i="10" s="1"/>
  <c r="R1701" i="10"/>
  <c r="S1701" i="10" s="1"/>
  <c r="T1701" i="10"/>
  <c r="X1701" i="10"/>
  <c r="Y1701" i="10" s="1"/>
  <c r="Z1701" i="10"/>
  <c r="AA1701" i="10" s="1"/>
  <c r="A1702" i="10"/>
  <c r="B1702" i="10"/>
  <c r="C1702" i="10"/>
  <c r="D1702" i="10"/>
  <c r="E1702" i="10"/>
  <c r="H1702" i="10"/>
  <c r="I1702" i="10"/>
  <c r="J1702" i="10"/>
  <c r="K1702" i="10"/>
  <c r="R1702" i="10" s="1"/>
  <c r="S1702" i="10" s="1"/>
  <c r="L1702" i="10"/>
  <c r="M1702" i="10"/>
  <c r="O1702" i="10"/>
  <c r="Q1702" i="10" s="1"/>
  <c r="P1702" i="10"/>
  <c r="T1702" i="10"/>
  <c r="U1702" i="10"/>
  <c r="V1702" i="10" s="1"/>
  <c r="W1702" i="10" s="1"/>
  <c r="G1702" i="10" s="1"/>
  <c r="X1702" i="10"/>
  <c r="Y1702" i="10"/>
  <c r="Z1702" i="10"/>
  <c r="AA1702" i="10"/>
  <c r="A1703" i="10"/>
  <c r="B1703" i="10"/>
  <c r="C1703" i="10"/>
  <c r="D1703" i="10"/>
  <c r="E1703" i="10"/>
  <c r="H1703" i="10"/>
  <c r="I1703" i="10"/>
  <c r="J1703" i="10"/>
  <c r="U1703" i="10" s="1"/>
  <c r="V1703" i="10" s="1"/>
  <c r="W1703" i="10" s="1"/>
  <c r="K1703" i="10"/>
  <c r="L1703" i="10"/>
  <c r="R1703" i="10" s="1"/>
  <c r="S1703" i="10" s="1"/>
  <c r="M1703" i="10"/>
  <c r="P1703" i="10"/>
  <c r="O1703" i="10" s="1"/>
  <c r="Q1703" i="10" s="1"/>
  <c r="T1703" i="10"/>
  <c r="X1703" i="10"/>
  <c r="Y1703" i="10" s="1"/>
  <c r="Z1703" i="10"/>
  <c r="AA1703" i="10" s="1"/>
  <c r="A1704" i="10"/>
  <c r="B1704" i="10"/>
  <c r="C1704" i="10"/>
  <c r="D1704" i="10"/>
  <c r="E1704" i="10"/>
  <c r="H1704" i="10"/>
  <c r="I1704" i="10"/>
  <c r="J1704" i="10"/>
  <c r="K1704" i="10"/>
  <c r="R1704" i="10" s="1"/>
  <c r="S1704" i="10" s="1"/>
  <c r="L1704" i="10"/>
  <c r="M1704" i="10"/>
  <c r="O1704" i="10"/>
  <c r="P1704" i="10"/>
  <c r="Q1704" i="10"/>
  <c r="T1704" i="10"/>
  <c r="U1704" i="10"/>
  <c r="V1704" i="10" s="1"/>
  <c r="W1704" i="10" s="1"/>
  <c r="G1704" i="10" s="1"/>
  <c r="X1704" i="10"/>
  <c r="Y1704" i="10"/>
  <c r="Z1704" i="10"/>
  <c r="AA1704" i="10"/>
  <c r="A1705" i="10"/>
  <c r="B1705" i="10"/>
  <c r="C1705" i="10"/>
  <c r="D1705" i="10"/>
  <c r="E1705" i="10"/>
  <c r="H1705" i="10"/>
  <c r="I1705" i="10"/>
  <c r="J1705" i="10"/>
  <c r="U1705" i="10" s="1"/>
  <c r="V1705" i="10" s="1"/>
  <c r="W1705" i="10" s="1"/>
  <c r="K1705" i="10"/>
  <c r="L1705" i="10"/>
  <c r="M1705" i="10"/>
  <c r="P1705" i="10"/>
  <c r="O1705" i="10" s="1"/>
  <c r="Q1705" i="10" s="1"/>
  <c r="R1705" i="10"/>
  <c r="S1705" i="10" s="1"/>
  <c r="T1705" i="10"/>
  <c r="X1705" i="10"/>
  <c r="Y1705" i="10" s="1"/>
  <c r="Z1705" i="10"/>
  <c r="AA1705" i="10" s="1"/>
  <c r="A1706" i="10"/>
  <c r="B1706" i="10"/>
  <c r="C1706" i="10"/>
  <c r="D1706" i="10"/>
  <c r="E1706" i="10"/>
  <c r="H1706" i="10"/>
  <c r="I1706" i="10"/>
  <c r="J1706" i="10"/>
  <c r="K1706" i="10"/>
  <c r="R1706" i="10" s="1"/>
  <c r="S1706" i="10" s="1"/>
  <c r="N1706" i="10" s="1"/>
  <c r="L1706" i="10"/>
  <c r="M1706" i="10"/>
  <c r="O1706" i="10"/>
  <c r="Q1706" i="10" s="1"/>
  <c r="P1706" i="10"/>
  <c r="T1706" i="10"/>
  <c r="U1706" i="10"/>
  <c r="V1706" i="10" s="1"/>
  <c r="W1706" i="10" s="1"/>
  <c r="G1706" i="10" s="1"/>
  <c r="X1706" i="10"/>
  <c r="Y1706" i="10"/>
  <c r="Z1706" i="10"/>
  <c r="AA1706" i="10"/>
  <c r="A1707" i="10"/>
  <c r="B1707" i="10"/>
  <c r="C1707" i="10"/>
  <c r="D1707" i="10"/>
  <c r="E1707" i="10"/>
  <c r="H1707" i="10"/>
  <c r="I1707" i="10"/>
  <c r="J1707" i="10"/>
  <c r="U1707" i="10" s="1"/>
  <c r="V1707" i="10" s="1"/>
  <c r="W1707" i="10" s="1"/>
  <c r="K1707" i="10"/>
  <c r="L1707" i="10"/>
  <c r="R1707" i="10" s="1"/>
  <c r="S1707" i="10" s="1"/>
  <c r="M1707" i="10"/>
  <c r="P1707" i="10"/>
  <c r="O1707" i="10" s="1"/>
  <c r="Q1707" i="10" s="1"/>
  <c r="T1707" i="10"/>
  <c r="X1707" i="10"/>
  <c r="Y1707" i="10" s="1"/>
  <c r="Z1707" i="10"/>
  <c r="AA1707" i="10" s="1"/>
  <c r="A1708" i="10"/>
  <c r="B1708" i="10"/>
  <c r="C1708" i="10"/>
  <c r="D1708" i="10"/>
  <c r="E1708" i="10"/>
  <c r="H1708" i="10"/>
  <c r="I1708" i="10"/>
  <c r="J1708" i="10"/>
  <c r="K1708" i="10"/>
  <c r="R1708" i="10" s="1"/>
  <c r="L1708" i="10"/>
  <c r="M1708" i="10"/>
  <c r="O1708" i="10"/>
  <c r="P1708" i="10"/>
  <c r="Q1708" i="10"/>
  <c r="S1708" i="10"/>
  <c r="T1708" i="10"/>
  <c r="U1708" i="10"/>
  <c r="V1708" i="10" s="1"/>
  <c r="W1708" i="10" s="1"/>
  <c r="X1708" i="10"/>
  <c r="Y1708" i="10"/>
  <c r="Z1708" i="10"/>
  <c r="AA1708" i="10"/>
  <c r="A1709" i="10"/>
  <c r="B1709" i="10"/>
  <c r="C1709" i="10"/>
  <c r="D1709" i="10"/>
  <c r="E1709" i="10"/>
  <c r="H1709" i="10"/>
  <c r="I1709" i="10"/>
  <c r="J1709" i="10"/>
  <c r="U1709" i="10" s="1"/>
  <c r="K1709" i="10"/>
  <c r="L1709" i="10"/>
  <c r="M1709" i="10"/>
  <c r="P1709" i="10"/>
  <c r="R1709" i="10"/>
  <c r="S1709" i="10" s="1"/>
  <c r="T1709" i="10"/>
  <c r="V1709" i="10" s="1"/>
  <c r="W1709" i="10" s="1"/>
  <c r="G1709" i="10" s="1"/>
  <c r="X1709" i="10"/>
  <c r="Y1709" i="10" s="1"/>
  <c r="Z1709" i="10"/>
  <c r="AA1709" i="10" s="1"/>
  <c r="A1710" i="10"/>
  <c r="B1710" i="10"/>
  <c r="C1710" i="10"/>
  <c r="D1710" i="10"/>
  <c r="E1710" i="10"/>
  <c r="H1710" i="10"/>
  <c r="I1710" i="10"/>
  <c r="J1710" i="10"/>
  <c r="K1710" i="10"/>
  <c r="R1710" i="10" s="1"/>
  <c r="S1710" i="10" s="1"/>
  <c r="N1710" i="10" s="1"/>
  <c r="L1710" i="10"/>
  <c r="M1710" i="10"/>
  <c r="O1710" i="10"/>
  <c r="Q1710" i="10" s="1"/>
  <c r="P1710" i="10"/>
  <c r="T1710" i="10"/>
  <c r="U1710" i="10"/>
  <c r="V1710" i="10" s="1"/>
  <c r="W1710" i="10" s="1"/>
  <c r="G1710" i="10" s="1"/>
  <c r="X1710" i="10"/>
  <c r="Y1710" i="10"/>
  <c r="Z1710" i="10"/>
  <c r="AA1710" i="10"/>
  <c r="A1711" i="10"/>
  <c r="B1711" i="10"/>
  <c r="C1711" i="10"/>
  <c r="D1711" i="10"/>
  <c r="E1711" i="10"/>
  <c r="H1711" i="10"/>
  <c r="I1711" i="10"/>
  <c r="J1711" i="10"/>
  <c r="U1711" i="10" s="1"/>
  <c r="K1711" i="10"/>
  <c r="L1711" i="10"/>
  <c r="M1711" i="10"/>
  <c r="P1711" i="10"/>
  <c r="O1711" i="10" s="1"/>
  <c r="R1711" i="10"/>
  <c r="S1711" i="10" s="1"/>
  <c r="T1711" i="10"/>
  <c r="V1711" i="10"/>
  <c r="W1711" i="10" s="1"/>
  <c r="X1711" i="10"/>
  <c r="Y1711" i="10" s="1"/>
  <c r="Z1711" i="10"/>
  <c r="AA1711" i="10" s="1"/>
  <c r="A1712" i="10"/>
  <c r="B1712" i="10"/>
  <c r="C1712" i="10"/>
  <c r="D1712" i="10"/>
  <c r="E1712" i="10"/>
  <c r="H1712" i="10"/>
  <c r="I1712" i="10"/>
  <c r="J1712" i="10"/>
  <c r="K1712" i="10"/>
  <c r="R1712" i="10" s="1"/>
  <c r="L1712" i="10"/>
  <c r="M1712" i="10"/>
  <c r="U1712" i="10" s="1"/>
  <c r="V1712" i="10" s="1"/>
  <c r="W1712" i="10" s="1"/>
  <c r="G1712" i="10" s="1"/>
  <c r="O1712" i="10"/>
  <c r="P1712" i="10"/>
  <c r="Q1712" i="10"/>
  <c r="S1712" i="10"/>
  <c r="T1712" i="10"/>
  <c r="X1712" i="10"/>
  <c r="Y1712" i="10"/>
  <c r="Z1712" i="10"/>
  <c r="AA1712" i="10"/>
  <c r="A1713" i="10"/>
  <c r="B1713" i="10"/>
  <c r="C1713" i="10"/>
  <c r="D1713" i="10"/>
  <c r="E1713" i="10"/>
  <c r="H1713" i="10"/>
  <c r="I1713" i="10"/>
  <c r="J1713" i="10"/>
  <c r="U1713" i="10" s="1"/>
  <c r="K1713" i="10"/>
  <c r="L1713" i="10"/>
  <c r="M1713" i="10"/>
  <c r="P1713" i="10"/>
  <c r="R1713" i="10"/>
  <c r="S1713" i="10" s="1"/>
  <c r="N1713" i="10" s="1"/>
  <c r="T1713" i="10"/>
  <c r="V1713" i="10"/>
  <c r="W1713" i="10" s="1"/>
  <c r="G1713" i="10" s="1"/>
  <c r="X1713" i="10"/>
  <c r="Y1713" i="10" s="1"/>
  <c r="Z1713" i="10"/>
  <c r="AA1713" i="10" s="1"/>
  <c r="A1714" i="10"/>
  <c r="B1714" i="10"/>
  <c r="C1714" i="10"/>
  <c r="D1714" i="10"/>
  <c r="E1714" i="10"/>
  <c r="H1714" i="10"/>
  <c r="I1714" i="10"/>
  <c r="J1714" i="10"/>
  <c r="K1714" i="10"/>
  <c r="R1714" i="10" s="1"/>
  <c r="S1714" i="10" s="1"/>
  <c r="L1714" i="10"/>
  <c r="M1714" i="10"/>
  <c r="O1714" i="10"/>
  <c r="Q1714" i="10" s="1"/>
  <c r="P1714" i="10"/>
  <c r="T1714" i="10"/>
  <c r="U1714" i="10"/>
  <c r="V1714" i="10" s="1"/>
  <c r="W1714" i="10" s="1"/>
  <c r="G1714" i="10" s="1"/>
  <c r="X1714" i="10"/>
  <c r="Y1714" i="10"/>
  <c r="Z1714" i="10"/>
  <c r="AA1714" i="10"/>
  <c r="A1715" i="10"/>
  <c r="B1715" i="10"/>
  <c r="C1715" i="10"/>
  <c r="D1715" i="10"/>
  <c r="E1715" i="10"/>
  <c r="H1715" i="10"/>
  <c r="I1715" i="10"/>
  <c r="J1715" i="10"/>
  <c r="U1715" i="10" s="1"/>
  <c r="K1715" i="10"/>
  <c r="L1715" i="10"/>
  <c r="M1715" i="10"/>
  <c r="P1715" i="10"/>
  <c r="O1715" i="10" s="1"/>
  <c r="R1715" i="10"/>
  <c r="S1715" i="10" s="1"/>
  <c r="T1715" i="10"/>
  <c r="V1715" i="10"/>
  <c r="W1715" i="10" s="1"/>
  <c r="X1715" i="10"/>
  <c r="Y1715" i="10" s="1"/>
  <c r="Z1715" i="10"/>
  <c r="AA1715" i="10" s="1"/>
  <c r="A1716" i="10"/>
  <c r="B1716" i="10"/>
  <c r="C1716" i="10"/>
  <c r="D1716" i="10"/>
  <c r="E1716" i="10"/>
  <c r="H1716" i="10"/>
  <c r="I1716" i="10"/>
  <c r="J1716" i="10"/>
  <c r="K1716" i="10"/>
  <c r="R1716" i="10" s="1"/>
  <c r="S1716" i="10" s="1"/>
  <c r="L1716" i="10"/>
  <c r="M1716" i="10"/>
  <c r="P1716" i="10"/>
  <c r="T1716" i="10"/>
  <c r="O1716" i="10" s="1"/>
  <c r="Q1716" i="10" s="1"/>
  <c r="U1716" i="10"/>
  <c r="V1716" i="10" s="1"/>
  <c r="W1716" i="10" s="1"/>
  <c r="G1716" i="10" s="1"/>
  <c r="X1716" i="10"/>
  <c r="Y1716" i="10"/>
  <c r="Z1716" i="10"/>
  <c r="AA1716" i="10"/>
  <c r="A1717" i="10"/>
  <c r="B1717" i="10"/>
  <c r="C1717" i="10"/>
  <c r="D1717" i="10"/>
  <c r="E1717" i="10"/>
  <c r="H1717" i="10"/>
  <c r="I1717" i="10"/>
  <c r="J1717" i="10"/>
  <c r="U1717" i="10" s="1"/>
  <c r="V1717" i="10" s="1"/>
  <c r="W1717" i="10" s="1"/>
  <c r="K1717" i="10"/>
  <c r="L1717" i="10"/>
  <c r="M1717" i="10"/>
  <c r="P1717" i="10"/>
  <c r="O1717" i="10" s="1"/>
  <c r="Q1717" i="10" s="1"/>
  <c r="R1717" i="10"/>
  <c r="S1717" i="10" s="1"/>
  <c r="T1717" i="10"/>
  <c r="X1717" i="10"/>
  <c r="Y1717" i="10" s="1"/>
  <c r="Z1717" i="10"/>
  <c r="AA1717" i="10" s="1"/>
  <c r="A1718" i="10"/>
  <c r="B1718" i="10"/>
  <c r="C1718" i="10"/>
  <c r="D1718" i="10"/>
  <c r="E1718" i="10"/>
  <c r="H1718" i="10"/>
  <c r="I1718" i="10"/>
  <c r="J1718" i="10"/>
  <c r="K1718" i="10"/>
  <c r="R1718" i="10" s="1"/>
  <c r="S1718" i="10" s="1"/>
  <c r="L1718" i="10"/>
  <c r="M1718" i="10"/>
  <c r="O1718" i="10"/>
  <c r="Q1718" i="10" s="1"/>
  <c r="P1718" i="10"/>
  <c r="T1718" i="10"/>
  <c r="U1718" i="10"/>
  <c r="V1718" i="10" s="1"/>
  <c r="W1718" i="10" s="1"/>
  <c r="G1718" i="10" s="1"/>
  <c r="X1718" i="10"/>
  <c r="Y1718" i="10"/>
  <c r="Z1718" i="10"/>
  <c r="AA1718" i="10"/>
  <c r="A1719" i="10"/>
  <c r="B1719" i="10"/>
  <c r="C1719" i="10"/>
  <c r="D1719" i="10"/>
  <c r="E1719" i="10"/>
  <c r="H1719" i="10"/>
  <c r="I1719" i="10"/>
  <c r="J1719" i="10"/>
  <c r="U1719" i="10" s="1"/>
  <c r="V1719" i="10" s="1"/>
  <c r="W1719" i="10" s="1"/>
  <c r="G1719" i="10" s="1"/>
  <c r="K1719" i="10"/>
  <c r="L1719" i="10"/>
  <c r="R1719" i="10" s="1"/>
  <c r="S1719" i="10" s="1"/>
  <c r="M1719" i="10"/>
  <c r="P1719" i="10"/>
  <c r="O1719" i="10" s="1"/>
  <c r="Q1719" i="10" s="1"/>
  <c r="T1719" i="10"/>
  <c r="X1719" i="10"/>
  <c r="Y1719" i="10" s="1"/>
  <c r="Z1719" i="10"/>
  <c r="AA1719" i="10" s="1"/>
  <c r="A1720" i="10"/>
  <c r="B1720" i="10"/>
  <c r="C1720" i="10"/>
  <c r="D1720" i="10"/>
  <c r="E1720" i="10"/>
  <c r="H1720" i="10"/>
  <c r="I1720" i="10"/>
  <c r="J1720" i="10"/>
  <c r="K1720" i="10"/>
  <c r="R1720" i="10" s="1"/>
  <c r="S1720" i="10" s="1"/>
  <c r="L1720" i="10"/>
  <c r="M1720" i="10"/>
  <c r="O1720" i="10"/>
  <c r="P1720" i="10"/>
  <c r="Q1720" i="10"/>
  <c r="T1720" i="10"/>
  <c r="U1720" i="10"/>
  <c r="V1720" i="10" s="1"/>
  <c r="W1720" i="10" s="1"/>
  <c r="G1720" i="10" s="1"/>
  <c r="X1720" i="10"/>
  <c r="Y1720" i="10"/>
  <c r="Z1720" i="10"/>
  <c r="AA1720" i="10"/>
  <c r="A1721" i="10"/>
  <c r="B1721" i="10"/>
  <c r="C1721" i="10"/>
  <c r="D1721" i="10"/>
  <c r="E1721" i="10"/>
  <c r="H1721" i="10"/>
  <c r="I1721" i="10"/>
  <c r="J1721" i="10"/>
  <c r="U1721" i="10" s="1"/>
  <c r="V1721" i="10" s="1"/>
  <c r="W1721" i="10" s="1"/>
  <c r="K1721" i="10"/>
  <c r="L1721" i="10"/>
  <c r="M1721" i="10"/>
  <c r="P1721" i="10"/>
  <c r="O1721" i="10" s="1"/>
  <c r="Q1721" i="10" s="1"/>
  <c r="R1721" i="10"/>
  <c r="S1721" i="10" s="1"/>
  <c r="T1721" i="10"/>
  <c r="X1721" i="10"/>
  <c r="Y1721" i="10" s="1"/>
  <c r="Z1721" i="10"/>
  <c r="AA1721" i="10" s="1"/>
  <c r="A1722" i="10"/>
  <c r="B1722" i="10"/>
  <c r="C1722" i="10"/>
  <c r="D1722" i="10"/>
  <c r="E1722" i="10"/>
  <c r="H1722" i="10"/>
  <c r="I1722" i="10"/>
  <c r="J1722" i="10"/>
  <c r="K1722" i="10"/>
  <c r="R1722" i="10" s="1"/>
  <c r="S1722" i="10" s="1"/>
  <c r="L1722" i="10"/>
  <c r="M1722" i="10"/>
  <c r="O1722" i="10"/>
  <c r="Q1722" i="10" s="1"/>
  <c r="P1722" i="10"/>
  <c r="T1722" i="10"/>
  <c r="U1722" i="10"/>
  <c r="V1722" i="10" s="1"/>
  <c r="W1722" i="10" s="1"/>
  <c r="G1722" i="10" s="1"/>
  <c r="X1722" i="10"/>
  <c r="Y1722" i="10"/>
  <c r="Z1722" i="10"/>
  <c r="AA1722" i="10"/>
  <c r="A1723" i="10"/>
  <c r="B1723" i="10"/>
  <c r="C1723" i="10"/>
  <c r="D1723" i="10"/>
  <c r="E1723" i="10"/>
  <c r="H1723" i="10"/>
  <c r="I1723" i="10"/>
  <c r="J1723" i="10"/>
  <c r="U1723" i="10" s="1"/>
  <c r="V1723" i="10" s="1"/>
  <c r="W1723" i="10" s="1"/>
  <c r="K1723" i="10"/>
  <c r="L1723" i="10"/>
  <c r="R1723" i="10" s="1"/>
  <c r="S1723" i="10" s="1"/>
  <c r="M1723" i="10"/>
  <c r="P1723" i="10"/>
  <c r="O1723" i="10" s="1"/>
  <c r="Q1723" i="10" s="1"/>
  <c r="T1723" i="10"/>
  <c r="X1723" i="10"/>
  <c r="Y1723" i="10" s="1"/>
  <c r="Z1723" i="10"/>
  <c r="AA1723" i="10" s="1"/>
  <c r="A1724" i="10"/>
  <c r="B1724" i="10"/>
  <c r="C1724" i="10"/>
  <c r="D1724" i="10"/>
  <c r="E1724" i="10"/>
  <c r="H1724" i="10"/>
  <c r="I1724" i="10"/>
  <c r="J1724" i="10"/>
  <c r="K1724" i="10"/>
  <c r="R1724" i="10" s="1"/>
  <c r="S1724" i="10" s="1"/>
  <c r="L1724" i="10"/>
  <c r="M1724" i="10"/>
  <c r="O1724" i="10"/>
  <c r="P1724" i="10"/>
  <c r="Q1724" i="10"/>
  <c r="T1724" i="10"/>
  <c r="U1724" i="10"/>
  <c r="V1724" i="10" s="1"/>
  <c r="W1724" i="10" s="1"/>
  <c r="G1724" i="10" s="1"/>
  <c r="X1724" i="10"/>
  <c r="Y1724" i="10"/>
  <c r="Z1724" i="10"/>
  <c r="AA1724" i="10"/>
  <c r="A1725" i="10"/>
  <c r="B1725" i="10"/>
  <c r="C1725" i="10"/>
  <c r="D1725" i="10"/>
  <c r="E1725" i="10"/>
  <c r="H1725" i="10"/>
  <c r="I1725" i="10"/>
  <c r="J1725" i="10"/>
  <c r="U1725" i="10" s="1"/>
  <c r="V1725" i="10" s="1"/>
  <c r="W1725" i="10" s="1"/>
  <c r="K1725" i="10"/>
  <c r="L1725" i="10"/>
  <c r="M1725" i="10"/>
  <c r="P1725" i="10"/>
  <c r="O1725" i="10" s="1"/>
  <c r="Q1725" i="10" s="1"/>
  <c r="R1725" i="10"/>
  <c r="S1725" i="10" s="1"/>
  <c r="T1725" i="10"/>
  <c r="X1725" i="10"/>
  <c r="Y1725" i="10" s="1"/>
  <c r="Z1725" i="10"/>
  <c r="AA1725" i="10" s="1"/>
  <c r="A1726" i="10"/>
  <c r="B1726" i="10"/>
  <c r="C1726" i="10"/>
  <c r="D1726" i="10"/>
  <c r="E1726" i="10"/>
  <c r="H1726" i="10"/>
  <c r="I1726" i="10"/>
  <c r="J1726" i="10"/>
  <c r="K1726" i="10"/>
  <c r="R1726" i="10" s="1"/>
  <c r="S1726" i="10" s="1"/>
  <c r="L1726" i="10"/>
  <c r="M1726" i="10"/>
  <c r="O1726" i="10"/>
  <c r="Q1726" i="10" s="1"/>
  <c r="P1726" i="10"/>
  <c r="T1726" i="10"/>
  <c r="U1726" i="10"/>
  <c r="V1726" i="10" s="1"/>
  <c r="W1726" i="10" s="1"/>
  <c r="G1726" i="10" s="1"/>
  <c r="X1726" i="10"/>
  <c r="Y1726" i="10"/>
  <c r="Z1726" i="10"/>
  <c r="AA1726" i="10"/>
  <c r="A1727" i="10"/>
  <c r="B1727" i="10"/>
  <c r="C1727" i="10"/>
  <c r="D1727" i="10"/>
  <c r="E1727" i="10"/>
  <c r="H1727" i="10"/>
  <c r="I1727" i="10"/>
  <c r="J1727" i="10"/>
  <c r="U1727" i="10" s="1"/>
  <c r="V1727" i="10" s="1"/>
  <c r="W1727" i="10" s="1"/>
  <c r="G1727" i="10" s="1"/>
  <c r="K1727" i="10"/>
  <c r="L1727" i="10"/>
  <c r="R1727" i="10" s="1"/>
  <c r="S1727" i="10" s="1"/>
  <c r="M1727" i="10"/>
  <c r="P1727" i="10"/>
  <c r="O1727" i="10" s="1"/>
  <c r="Q1727" i="10" s="1"/>
  <c r="T1727" i="10"/>
  <c r="X1727" i="10"/>
  <c r="Y1727" i="10" s="1"/>
  <c r="Z1727" i="10"/>
  <c r="AA1727" i="10" s="1"/>
  <c r="A1728" i="10"/>
  <c r="B1728" i="10"/>
  <c r="C1728" i="10"/>
  <c r="D1728" i="10"/>
  <c r="E1728" i="10"/>
  <c r="H1728" i="10"/>
  <c r="I1728" i="10"/>
  <c r="J1728" i="10"/>
  <c r="K1728" i="10"/>
  <c r="R1728" i="10" s="1"/>
  <c r="S1728" i="10" s="1"/>
  <c r="L1728" i="10"/>
  <c r="M1728" i="10"/>
  <c r="O1728" i="10"/>
  <c r="P1728" i="10"/>
  <c r="Q1728" i="10"/>
  <c r="T1728" i="10"/>
  <c r="U1728" i="10"/>
  <c r="V1728" i="10" s="1"/>
  <c r="W1728" i="10" s="1"/>
  <c r="G1728" i="10" s="1"/>
  <c r="X1728" i="10"/>
  <c r="Y1728" i="10"/>
  <c r="Z1728" i="10"/>
  <c r="AA1728" i="10"/>
  <c r="A1729" i="10"/>
  <c r="B1729" i="10"/>
  <c r="C1729" i="10"/>
  <c r="D1729" i="10"/>
  <c r="E1729" i="10"/>
  <c r="H1729" i="10"/>
  <c r="I1729" i="10"/>
  <c r="J1729" i="10"/>
  <c r="U1729" i="10" s="1"/>
  <c r="V1729" i="10" s="1"/>
  <c r="W1729" i="10" s="1"/>
  <c r="K1729" i="10"/>
  <c r="L1729" i="10"/>
  <c r="M1729" i="10"/>
  <c r="P1729" i="10"/>
  <c r="O1729" i="10" s="1"/>
  <c r="Q1729" i="10" s="1"/>
  <c r="R1729" i="10"/>
  <c r="S1729" i="10" s="1"/>
  <c r="T1729" i="10"/>
  <c r="X1729" i="10"/>
  <c r="Y1729" i="10" s="1"/>
  <c r="Z1729" i="10"/>
  <c r="AA1729" i="10" s="1"/>
  <c r="A1730" i="10"/>
  <c r="B1730" i="10"/>
  <c r="C1730" i="10"/>
  <c r="D1730" i="10"/>
  <c r="E1730" i="10"/>
  <c r="H1730" i="10"/>
  <c r="I1730" i="10"/>
  <c r="J1730" i="10"/>
  <c r="K1730" i="10"/>
  <c r="R1730" i="10" s="1"/>
  <c r="S1730" i="10" s="1"/>
  <c r="L1730" i="10"/>
  <c r="M1730" i="10"/>
  <c r="O1730" i="10"/>
  <c r="Q1730" i="10" s="1"/>
  <c r="P1730" i="10"/>
  <c r="T1730" i="10"/>
  <c r="U1730" i="10"/>
  <c r="V1730" i="10" s="1"/>
  <c r="W1730" i="10" s="1"/>
  <c r="G1730" i="10" s="1"/>
  <c r="X1730" i="10"/>
  <c r="Y1730" i="10"/>
  <c r="Z1730" i="10"/>
  <c r="AA1730" i="10"/>
  <c r="A1731" i="10"/>
  <c r="B1731" i="10"/>
  <c r="C1731" i="10"/>
  <c r="D1731" i="10"/>
  <c r="E1731" i="10"/>
  <c r="H1731" i="10"/>
  <c r="I1731" i="10"/>
  <c r="J1731" i="10"/>
  <c r="U1731" i="10" s="1"/>
  <c r="V1731" i="10" s="1"/>
  <c r="W1731" i="10" s="1"/>
  <c r="K1731" i="10"/>
  <c r="L1731" i="10"/>
  <c r="R1731" i="10" s="1"/>
  <c r="S1731" i="10" s="1"/>
  <c r="M1731" i="10"/>
  <c r="P1731" i="10"/>
  <c r="O1731" i="10" s="1"/>
  <c r="Q1731" i="10" s="1"/>
  <c r="T1731" i="10"/>
  <c r="X1731" i="10"/>
  <c r="Y1731" i="10" s="1"/>
  <c r="Z1731" i="10"/>
  <c r="AA1731" i="10" s="1"/>
  <c r="A1732" i="10"/>
  <c r="B1732" i="10"/>
  <c r="C1732" i="10"/>
  <c r="D1732" i="10"/>
  <c r="E1732" i="10"/>
  <c r="H1732" i="10"/>
  <c r="I1732" i="10"/>
  <c r="J1732" i="10"/>
  <c r="K1732" i="10"/>
  <c r="R1732" i="10" s="1"/>
  <c r="S1732" i="10" s="1"/>
  <c r="N1732" i="10" s="1"/>
  <c r="L1732" i="10"/>
  <c r="M1732" i="10"/>
  <c r="O1732" i="10"/>
  <c r="P1732" i="10"/>
  <c r="Q1732" i="10"/>
  <c r="T1732" i="10"/>
  <c r="U1732" i="10"/>
  <c r="V1732" i="10" s="1"/>
  <c r="W1732" i="10" s="1"/>
  <c r="G1732" i="10" s="1"/>
  <c r="X1732" i="10"/>
  <c r="Y1732" i="10"/>
  <c r="Z1732" i="10"/>
  <c r="AA1732" i="10"/>
  <c r="A1733" i="10"/>
  <c r="B1733" i="10"/>
  <c r="C1733" i="10"/>
  <c r="D1733" i="10"/>
  <c r="E1733" i="10"/>
  <c r="H1733" i="10"/>
  <c r="I1733" i="10"/>
  <c r="J1733" i="10"/>
  <c r="U1733" i="10" s="1"/>
  <c r="V1733" i="10" s="1"/>
  <c r="W1733" i="10" s="1"/>
  <c r="K1733" i="10"/>
  <c r="L1733" i="10"/>
  <c r="M1733" i="10"/>
  <c r="P1733" i="10"/>
  <c r="O1733" i="10" s="1"/>
  <c r="Q1733" i="10" s="1"/>
  <c r="R1733" i="10"/>
  <c r="S1733" i="10" s="1"/>
  <c r="T1733" i="10"/>
  <c r="X1733" i="10"/>
  <c r="Y1733" i="10" s="1"/>
  <c r="Z1733" i="10"/>
  <c r="AA1733" i="10" s="1"/>
  <c r="A1734" i="10"/>
  <c r="B1734" i="10"/>
  <c r="C1734" i="10"/>
  <c r="D1734" i="10"/>
  <c r="E1734" i="10"/>
  <c r="H1734" i="10"/>
  <c r="I1734" i="10"/>
  <c r="J1734" i="10"/>
  <c r="K1734" i="10"/>
  <c r="R1734" i="10" s="1"/>
  <c r="L1734" i="10"/>
  <c r="M1734" i="10"/>
  <c r="O1734" i="10"/>
  <c r="Q1734" i="10" s="1"/>
  <c r="P1734" i="10"/>
  <c r="S1734" i="10"/>
  <c r="T1734" i="10"/>
  <c r="U1734" i="10"/>
  <c r="V1734" i="10" s="1"/>
  <c r="W1734" i="10" s="1"/>
  <c r="G1734" i="10" s="1"/>
  <c r="X1734" i="10"/>
  <c r="Y1734" i="10"/>
  <c r="Z1734" i="10"/>
  <c r="AA1734" i="10"/>
  <c r="A1735" i="10"/>
  <c r="B1735" i="10"/>
  <c r="C1735" i="10"/>
  <c r="D1735" i="10"/>
  <c r="E1735" i="10"/>
  <c r="H1735" i="10"/>
  <c r="I1735" i="10"/>
  <c r="J1735" i="10"/>
  <c r="K1735" i="10"/>
  <c r="L1735" i="10"/>
  <c r="R1735" i="10" s="1"/>
  <c r="M1735" i="10"/>
  <c r="P1735" i="10"/>
  <c r="T1735" i="10"/>
  <c r="X1735" i="10"/>
  <c r="Y1735" i="10" s="1"/>
  <c r="Z1735" i="10"/>
  <c r="AA1735" i="10" s="1"/>
  <c r="A1736" i="10"/>
  <c r="B1736" i="10"/>
  <c r="C1736" i="10"/>
  <c r="D1736" i="10"/>
  <c r="E1736" i="10"/>
  <c r="H1736" i="10"/>
  <c r="I1736" i="10"/>
  <c r="J1736" i="10"/>
  <c r="K1736" i="10"/>
  <c r="R1736" i="10" s="1"/>
  <c r="S1736" i="10" s="1"/>
  <c r="L1736" i="10"/>
  <c r="M1736" i="10"/>
  <c r="O1736" i="10"/>
  <c r="P1736" i="10"/>
  <c r="Q1736" i="10"/>
  <c r="T1736" i="10"/>
  <c r="U1736" i="10"/>
  <c r="V1736" i="10" s="1"/>
  <c r="W1736" i="10"/>
  <c r="X1736" i="10"/>
  <c r="Y1736" i="10"/>
  <c r="Z1736" i="10"/>
  <c r="AA1736" i="10"/>
  <c r="A1737" i="10"/>
  <c r="B1737" i="10"/>
  <c r="C1737" i="10"/>
  <c r="D1737" i="10"/>
  <c r="E1737" i="10"/>
  <c r="H1737" i="10"/>
  <c r="I1737" i="10"/>
  <c r="J1737" i="10"/>
  <c r="K1737" i="10"/>
  <c r="L1737" i="10"/>
  <c r="M1737" i="10"/>
  <c r="P1737" i="10"/>
  <c r="R1737" i="10"/>
  <c r="T1737" i="10"/>
  <c r="X1737" i="10"/>
  <c r="Y1737" i="10" s="1"/>
  <c r="Z1737" i="10"/>
  <c r="AA1737" i="10" s="1"/>
  <c r="A1738" i="10"/>
  <c r="B1738" i="10"/>
  <c r="C1738" i="10"/>
  <c r="D1738" i="10"/>
  <c r="E1738" i="10"/>
  <c r="H1738" i="10"/>
  <c r="I1738" i="10"/>
  <c r="J1738" i="10"/>
  <c r="K1738" i="10"/>
  <c r="R1738" i="10" s="1"/>
  <c r="L1738" i="10"/>
  <c r="M1738" i="10"/>
  <c r="U1738" i="10" s="1"/>
  <c r="V1738" i="10" s="1"/>
  <c r="W1738" i="10" s="1"/>
  <c r="G1738" i="10" s="1"/>
  <c r="O1738" i="10"/>
  <c r="Q1738" i="10" s="1"/>
  <c r="P1738" i="10"/>
  <c r="S1738" i="10"/>
  <c r="T1738" i="10"/>
  <c r="X1738" i="10"/>
  <c r="Y1738" i="10"/>
  <c r="Z1738" i="10"/>
  <c r="AA1738" i="10"/>
  <c r="A1739" i="10"/>
  <c r="B1739" i="10"/>
  <c r="C1739" i="10"/>
  <c r="D1739" i="10"/>
  <c r="E1739" i="10"/>
  <c r="H1739" i="10"/>
  <c r="I1739" i="10"/>
  <c r="J1739" i="10"/>
  <c r="K1739" i="10"/>
  <c r="L1739" i="10"/>
  <c r="M1739" i="10"/>
  <c r="P1739" i="10"/>
  <c r="O1739" i="10" s="1"/>
  <c r="Q1739" i="10" s="1"/>
  <c r="R1739" i="10"/>
  <c r="T1739" i="10"/>
  <c r="X1739" i="10"/>
  <c r="Y1739" i="10" s="1"/>
  <c r="Z1739" i="10"/>
  <c r="AA1739" i="10" s="1"/>
  <c r="A1740" i="10"/>
  <c r="B1740" i="10"/>
  <c r="C1740" i="10"/>
  <c r="D1740" i="10"/>
  <c r="E1740" i="10"/>
  <c r="H1740" i="10"/>
  <c r="I1740" i="10"/>
  <c r="J1740" i="10"/>
  <c r="K1740" i="10"/>
  <c r="R1740" i="10" s="1"/>
  <c r="S1740" i="10" s="1"/>
  <c r="L1740" i="10"/>
  <c r="M1740" i="10"/>
  <c r="O1740" i="10"/>
  <c r="P1740" i="10"/>
  <c r="Q1740" i="10"/>
  <c r="T1740" i="10"/>
  <c r="U1740" i="10"/>
  <c r="V1740" i="10" s="1"/>
  <c r="W1740" i="10" s="1"/>
  <c r="G1740" i="10" s="1"/>
  <c r="X1740" i="10"/>
  <c r="Y1740" i="10"/>
  <c r="Z1740" i="10"/>
  <c r="AA1740" i="10"/>
  <c r="A1741" i="10"/>
  <c r="B1741" i="10"/>
  <c r="C1741" i="10"/>
  <c r="D1741" i="10"/>
  <c r="E1741" i="10"/>
  <c r="H1741" i="10"/>
  <c r="I1741" i="10"/>
  <c r="J1741" i="10"/>
  <c r="U1741" i="10" s="1"/>
  <c r="V1741" i="10" s="1"/>
  <c r="W1741" i="10" s="1"/>
  <c r="K1741" i="10"/>
  <c r="L1741" i="10"/>
  <c r="R1741" i="10" s="1"/>
  <c r="S1741" i="10" s="1"/>
  <c r="M1741" i="10"/>
  <c r="P1741" i="10"/>
  <c r="O1741" i="10" s="1"/>
  <c r="Q1741" i="10" s="1"/>
  <c r="T1741" i="10"/>
  <c r="X1741" i="10"/>
  <c r="Y1741" i="10" s="1"/>
  <c r="Z1741" i="10"/>
  <c r="AA1741" i="10" s="1"/>
  <c r="A1742" i="10"/>
  <c r="B1742" i="10"/>
  <c r="C1742" i="10"/>
  <c r="D1742" i="10"/>
  <c r="E1742" i="10"/>
  <c r="H1742" i="10"/>
  <c r="I1742" i="10"/>
  <c r="J1742" i="10"/>
  <c r="K1742" i="10"/>
  <c r="R1742" i="10" s="1"/>
  <c r="S1742" i="10" s="1"/>
  <c r="N1742" i="10" s="1"/>
  <c r="L1742" i="10"/>
  <c r="M1742" i="10"/>
  <c r="O1742" i="10"/>
  <c r="P1742" i="10"/>
  <c r="Q1742" i="10"/>
  <c r="T1742" i="10"/>
  <c r="U1742" i="10"/>
  <c r="V1742" i="10" s="1"/>
  <c r="W1742" i="10" s="1"/>
  <c r="G1742" i="10" s="1"/>
  <c r="X1742" i="10"/>
  <c r="Y1742" i="10"/>
  <c r="Z1742" i="10"/>
  <c r="AA1742" i="10"/>
  <c r="A1743" i="10"/>
  <c r="B1743" i="10"/>
  <c r="C1743" i="10"/>
  <c r="D1743" i="10"/>
  <c r="E1743" i="10"/>
  <c r="H1743" i="10"/>
  <c r="I1743" i="10"/>
  <c r="J1743" i="10"/>
  <c r="U1743" i="10" s="1"/>
  <c r="V1743" i="10" s="1"/>
  <c r="W1743" i="10" s="1"/>
  <c r="K1743" i="10"/>
  <c r="L1743" i="10"/>
  <c r="M1743" i="10"/>
  <c r="P1743" i="10"/>
  <c r="O1743" i="10" s="1"/>
  <c r="Q1743" i="10" s="1"/>
  <c r="R1743" i="10"/>
  <c r="S1743" i="10" s="1"/>
  <c r="T1743" i="10"/>
  <c r="X1743" i="10"/>
  <c r="Y1743" i="10" s="1"/>
  <c r="Z1743" i="10"/>
  <c r="AA1743" i="10" s="1"/>
  <c r="A1744" i="10"/>
  <c r="B1744" i="10"/>
  <c r="C1744" i="10"/>
  <c r="D1744" i="10"/>
  <c r="E1744" i="10"/>
  <c r="H1744" i="10"/>
  <c r="I1744" i="10"/>
  <c r="J1744" i="10"/>
  <c r="K1744" i="10"/>
  <c r="R1744" i="10" s="1"/>
  <c r="S1744" i="10" s="1"/>
  <c r="N1744" i="10" s="1"/>
  <c r="L1744" i="10"/>
  <c r="M1744" i="10"/>
  <c r="O1744" i="10"/>
  <c r="Q1744" i="10" s="1"/>
  <c r="P1744" i="10"/>
  <c r="T1744" i="10"/>
  <c r="U1744" i="10"/>
  <c r="V1744" i="10" s="1"/>
  <c r="W1744" i="10" s="1"/>
  <c r="G1744" i="10" s="1"/>
  <c r="X1744" i="10"/>
  <c r="Y1744" i="10"/>
  <c r="Z1744" i="10"/>
  <c r="AA1744" i="10"/>
  <c r="A1745" i="10"/>
  <c r="B1745" i="10"/>
  <c r="C1745" i="10"/>
  <c r="D1745" i="10"/>
  <c r="E1745" i="10"/>
  <c r="H1745" i="10"/>
  <c r="I1745" i="10"/>
  <c r="J1745" i="10"/>
  <c r="U1745" i="10" s="1"/>
  <c r="V1745" i="10" s="1"/>
  <c r="W1745" i="10" s="1"/>
  <c r="K1745" i="10"/>
  <c r="L1745" i="10"/>
  <c r="R1745" i="10" s="1"/>
  <c r="S1745" i="10" s="1"/>
  <c r="M1745" i="10"/>
  <c r="P1745" i="10"/>
  <c r="O1745" i="10" s="1"/>
  <c r="Q1745" i="10" s="1"/>
  <c r="T1745" i="10"/>
  <c r="X1745" i="10"/>
  <c r="Y1745" i="10" s="1"/>
  <c r="Z1745" i="10"/>
  <c r="AA1745" i="10" s="1"/>
  <c r="A1746" i="10"/>
  <c r="B1746" i="10"/>
  <c r="C1746" i="10"/>
  <c r="D1746" i="10"/>
  <c r="E1746" i="10"/>
  <c r="H1746" i="10"/>
  <c r="I1746" i="10"/>
  <c r="J1746" i="10"/>
  <c r="K1746" i="10"/>
  <c r="R1746" i="10" s="1"/>
  <c r="S1746" i="10" s="1"/>
  <c r="N1746" i="10" s="1"/>
  <c r="L1746" i="10"/>
  <c r="M1746" i="10"/>
  <c r="O1746" i="10"/>
  <c r="P1746" i="10"/>
  <c r="Q1746" i="10"/>
  <c r="T1746" i="10"/>
  <c r="U1746" i="10"/>
  <c r="V1746" i="10" s="1"/>
  <c r="W1746" i="10" s="1"/>
  <c r="G1746" i="10" s="1"/>
  <c r="X1746" i="10"/>
  <c r="Y1746" i="10"/>
  <c r="Z1746" i="10"/>
  <c r="AA1746" i="10"/>
  <c r="A1747" i="10"/>
  <c r="B1747" i="10"/>
  <c r="C1747" i="10"/>
  <c r="D1747" i="10"/>
  <c r="E1747" i="10"/>
  <c r="H1747" i="10"/>
  <c r="I1747" i="10"/>
  <c r="J1747" i="10"/>
  <c r="U1747" i="10" s="1"/>
  <c r="V1747" i="10" s="1"/>
  <c r="W1747" i="10" s="1"/>
  <c r="K1747" i="10"/>
  <c r="L1747" i="10"/>
  <c r="M1747" i="10"/>
  <c r="P1747" i="10"/>
  <c r="O1747" i="10" s="1"/>
  <c r="Q1747" i="10" s="1"/>
  <c r="R1747" i="10"/>
  <c r="S1747" i="10" s="1"/>
  <c r="T1747" i="10"/>
  <c r="X1747" i="10"/>
  <c r="Y1747" i="10" s="1"/>
  <c r="Z1747" i="10"/>
  <c r="AA1747" i="10" s="1"/>
  <c r="A1748" i="10"/>
  <c r="B1748" i="10"/>
  <c r="C1748" i="10"/>
  <c r="D1748" i="10"/>
  <c r="E1748" i="10"/>
  <c r="H1748" i="10"/>
  <c r="I1748" i="10"/>
  <c r="J1748" i="10"/>
  <c r="K1748" i="10"/>
  <c r="R1748" i="10" s="1"/>
  <c r="S1748" i="10" s="1"/>
  <c r="L1748" i="10"/>
  <c r="M1748" i="10"/>
  <c r="O1748" i="10"/>
  <c r="Q1748" i="10" s="1"/>
  <c r="P1748" i="10"/>
  <c r="T1748" i="10"/>
  <c r="U1748" i="10"/>
  <c r="V1748" i="10" s="1"/>
  <c r="W1748" i="10" s="1"/>
  <c r="G1748" i="10" s="1"/>
  <c r="X1748" i="10"/>
  <c r="Y1748" i="10"/>
  <c r="Z1748" i="10"/>
  <c r="AA1748" i="10"/>
  <c r="A1749" i="10"/>
  <c r="B1749" i="10"/>
  <c r="C1749" i="10"/>
  <c r="D1749" i="10"/>
  <c r="E1749" i="10"/>
  <c r="H1749" i="10"/>
  <c r="I1749" i="10"/>
  <c r="J1749" i="10"/>
  <c r="U1749" i="10" s="1"/>
  <c r="V1749" i="10" s="1"/>
  <c r="W1749" i="10" s="1"/>
  <c r="G1749" i="10" s="1"/>
  <c r="K1749" i="10"/>
  <c r="L1749" i="10"/>
  <c r="R1749" i="10" s="1"/>
  <c r="S1749" i="10" s="1"/>
  <c r="M1749" i="10"/>
  <c r="P1749" i="10"/>
  <c r="O1749" i="10" s="1"/>
  <c r="Q1749" i="10" s="1"/>
  <c r="T1749" i="10"/>
  <c r="X1749" i="10"/>
  <c r="Y1749" i="10" s="1"/>
  <c r="Z1749" i="10"/>
  <c r="AA1749" i="10" s="1"/>
  <c r="A1750" i="10"/>
  <c r="B1750" i="10"/>
  <c r="C1750" i="10"/>
  <c r="D1750" i="10"/>
  <c r="E1750" i="10"/>
  <c r="H1750" i="10"/>
  <c r="I1750" i="10"/>
  <c r="J1750" i="10"/>
  <c r="K1750" i="10"/>
  <c r="R1750" i="10" s="1"/>
  <c r="S1750" i="10" s="1"/>
  <c r="N1750" i="10" s="1"/>
  <c r="L1750" i="10"/>
  <c r="M1750" i="10"/>
  <c r="O1750" i="10"/>
  <c r="P1750" i="10"/>
  <c r="Q1750" i="10"/>
  <c r="T1750" i="10"/>
  <c r="U1750" i="10"/>
  <c r="V1750" i="10" s="1"/>
  <c r="W1750" i="10" s="1"/>
  <c r="G1750" i="10" s="1"/>
  <c r="X1750" i="10"/>
  <c r="Y1750" i="10"/>
  <c r="Z1750" i="10"/>
  <c r="AA1750" i="10"/>
  <c r="A1751" i="10"/>
  <c r="B1751" i="10"/>
  <c r="C1751" i="10"/>
  <c r="D1751" i="10"/>
  <c r="E1751" i="10"/>
  <c r="H1751" i="10"/>
  <c r="I1751" i="10"/>
  <c r="J1751" i="10"/>
  <c r="U1751" i="10" s="1"/>
  <c r="V1751" i="10" s="1"/>
  <c r="W1751" i="10" s="1"/>
  <c r="K1751" i="10"/>
  <c r="L1751" i="10"/>
  <c r="M1751" i="10"/>
  <c r="P1751" i="10"/>
  <c r="O1751" i="10" s="1"/>
  <c r="Q1751" i="10" s="1"/>
  <c r="R1751" i="10"/>
  <c r="S1751" i="10" s="1"/>
  <c r="T1751" i="10"/>
  <c r="X1751" i="10"/>
  <c r="Y1751" i="10" s="1"/>
  <c r="Z1751" i="10"/>
  <c r="AA1751" i="10" s="1"/>
  <c r="A1752" i="10"/>
  <c r="B1752" i="10"/>
  <c r="C1752" i="10"/>
  <c r="D1752" i="10"/>
  <c r="E1752" i="10"/>
  <c r="H1752" i="10"/>
  <c r="I1752" i="10"/>
  <c r="J1752" i="10"/>
  <c r="K1752" i="10"/>
  <c r="R1752" i="10" s="1"/>
  <c r="S1752" i="10" s="1"/>
  <c r="N1752" i="10" s="1"/>
  <c r="L1752" i="10"/>
  <c r="M1752" i="10"/>
  <c r="O1752" i="10"/>
  <c r="Q1752" i="10" s="1"/>
  <c r="P1752" i="10"/>
  <c r="T1752" i="10"/>
  <c r="U1752" i="10"/>
  <c r="V1752" i="10" s="1"/>
  <c r="W1752" i="10" s="1"/>
  <c r="G1752" i="10" s="1"/>
  <c r="X1752" i="10"/>
  <c r="Y1752" i="10"/>
  <c r="Z1752" i="10"/>
  <c r="AA1752" i="10"/>
  <c r="A1753" i="10"/>
  <c r="B1753" i="10"/>
  <c r="C1753" i="10"/>
  <c r="D1753" i="10"/>
  <c r="E1753" i="10"/>
  <c r="H1753" i="10"/>
  <c r="I1753" i="10"/>
  <c r="J1753" i="10"/>
  <c r="U1753" i="10" s="1"/>
  <c r="V1753" i="10" s="1"/>
  <c r="W1753" i="10" s="1"/>
  <c r="K1753" i="10"/>
  <c r="L1753" i="10"/>
  <c r="R1753" i="10" s="1"/>
  <c r="S1753" i="10" s="1"/>
  <c r="M1753" i="10"/>
  <c r="P1753" i="10"/>
  <c r="O1753" i="10" s="1"/>
  <c r="Q1753" i="10" s="1"/>
  <c r="T1753" i="10"/>
  <c r="X1753" i="10"/>
  <c r="Y1753" i="10" s="1"/>
  <c r="Z1753" i="10"/>
  <c r="AA1753" i="10" s="1"/>
  <c r="A1754" i="10"/>
  <c r="B1754" i="10"/>
  <c r="C1754" i="10"/>
  <c r="D1754" i="10"/>
  <c r="E1754" i="10"/>
  <c r="H1754" i="10"/>
  <c r="I1754" i="10"/>
  <c r="J1754" i="10"/>
  <c r="K1754" i="10"/>
  <c r="R1754" i="10" s="1"/>
  <c r="S1754" i="10" s="1"/>
  <c r="L1754" i="10"/>
  <c r="M1754" i="10"/>
  <c r="U1754" i="10" s="1"/>
  <c r="V1754" i="10" s="1"/>
  <c r="W1754" i="10" s="1"/>
  <c r="G1754" i="10" s="1"/>
  <c r="O1754" i="10"/>
  <c r="P1754" i="10"/>
  <c r="Q1754" i="10"/>
  <c r="T1754" i="10"/>
  <c r="X1754" i="10"/>
  <c r="Y1754" i="10"/>
  <c r="Z1754" i="10"/>
  <c r="AA1754" i="10"/>
  <c r="A1755" i="10"/>
  <c r="B1755" i="10"/>
  <c r="C1755" i="10"/>
  <c r="D1755" i="10"/>
  <c r="E1755" i="10"/>
  <c r="H1755" i="10"/>
  <c r="I1755" i="10"/>
  <c r="J1755" i="10"/>
  <c r="U1755" i="10" s="1"/>
  <c r="K1755" i="10"/>
  <c r="L1755" i="10"/>
  <c r="M1755" i="10"/>
  <c r="P1755" i="10"/>
  <c r="O1755" i="10" s="1"/>
  <c r="R1755" i="10"/>
  <c r="S1755" i="10" s="1"/>
  <c r="T1755" i="10"/>
  <c r="V1755" i="10"/>
  <c r="W1755" i="10" s="1"/>
  <c r="X1755" i="10"/>
  <c r="Y1755" i="10" s="1"/>
  <c r="Z1755" i="10"/>
  <c r="AA1755" i="10" s="1"/>
  <c r="A1756" i="10"/>
  <c r="B1756" i="10"/>
  <c r="C1756" i="10"/>
  <c r="D1756" i="10"/>
  <c r="E1756" i="10"/>
  <c r="H1756" i="10"/>
  <c r="I1756" i="10"/>
  <c r="J1756" i="10"/>
  <c r="K1756" i="10"/>
  <c r="R1756" i="10" s="1"/>
  <c r="S1756" i="10" s="1"/>
  <c r="L1756" i="10"/>
  <c r="M1756" i="10"/>
  <c r="O1756" i="10"/>
  <c r="P1756" i="10"/>
  <c r="T1756" i="10"/>
  <c r="U1756" i="10"/>
  <c r="V1756" i="10" s="1"/>
  <c r="W1756" i="10" s="1"/>
  <c r="G1756" i="10" s="1"/>
  <c r="X1756" i="10"/>
  <c r="Y1756" i="10"/>
  <c r="Z1756" i="10"/>
  <c r="AA1756" i="10"/>
  <c r="A1757" i="10"/>
  <c r="B1757" i="10"/>
  <c r="C1757" i="10"/>
  <c r="D1757" i="10"/>
  <c r="E1757" i="10"/>
  <c r="H1757" i="10"/>
  <c r="I1757" i="10"/>
  <c r="J1757" i="10"/>
  <c r="U1757" i="10" s="1"/>
  <c r="V1757" i="10" s="1"/>
  <c r="W1757" i="10" s="1"/>
  <c r="K1757" i="10"/>
  <c r="L1757" i="10"/>
  <c r="R1757" i="10" s="1"/>
  <c r="S1757" i="10" s="1"/>
  <c r="M1757" i="10"/>
  <c r="P1757" i="10"/>
  <c r="O1757" i="10" s="1"/>
  <c r="T1757" i="10"/>
  <c r="X1757" i="10"/>
  <c r="Y1757" i="10" s="1"/>
  <c r="Z1757" i="10"/>
  <c r="AA1757" i="10" s="1"/>
  <c r="A1758" i="10"/>
  <c r="B1758" i="10"/>
  <c r="C1758" i="10"/>
  <c r="D1758" i="10"/>
  <c r="E1758" i="10"/>
  <c r="H1758" i="10"/>
  <c r="I1758" i="10"/>
  <c r="J1758" i="10"/>
  <c r="K1758" i="10"/>
  <c r="R1758" i="10" s="1"/>
  <c r="S1758" i="10" s="1"/>
  <c r="L1758" i="10"/>
  <c r="M1758" i="10"/>
  <c r="O1758" i="10"/>
  <c r="P1758" i="10"/>
  <c r="Q1758" i="10"/>
  <c r="T1758" i="10"/>
  <c r="U1758" i="10"/>
  <c r="V1758" i="10" s="1"/>
  <c r="W1758" i="10" s="1"/>
  <c r="G1758" i="10" s="1"/>
  <c r="X1758" i="10"/>
  <c r="Y1758" i="10"/>
  <c r="Z1758" i="10"/>
  <c r="AA1758" i="10"/>
  <c r="A1759" i="10"/>
  <c r="B1759" i="10"/>
  <c r="C1759" i="10"/>
  <c r="D1759" i="10"/>
  <c r="E1759" i="10"/>
  <c r="H1759" i="10"/>
  <c r="I1759" i="10"/>
  <c r="J1759" i="10"/>
  <c r="K1759" i="10"/>
  <c r="L1759" i="10"/>
  <c r="M1759" i="10"/>
  <c r="P1759" i="10"/>
  <c r="R1759" i="10"/>
  <c r="T1759" i="10"/>
  <c r="X1759" i="10"/>
  <c r="Y1759" i="10" s="1"/>
  <c r="Z1759" i="10"/>
  <c r="AA1759" i="10" s="1"/>
  <c r="A1760" i="10"/>
  <c r="B1760" i="10"/>
  <c r="C1760" i="10"/>
  <c r="D1760" i="10"/>
  <c r="E1760" i="10"/>
  <c r="H1760" i="10"/>
  <c r="I1760" i="10"/>
  <c r="J1760" i="10"/>
  <c r="K1760" i="10"/>
  <c r="R1760" i="10" s="1"/>
  <c r="L1760" i="10"/>
  <c r="M1760" i="10"/>
  <c r="U1760" i="10" s="1"/>
  <c r="V1760" i="10" s="1"/>
  <c r="W1760" i="10" s="1"/>
  <c r="G1760" i="10" s="1"/>
  <c r="O1760" i="10"/>
  <c r="Q1760" i="10" s="1"/>
  <c r="P1760" i="10"/>
  <c r="S1760" i="10"/>
  <c r="T1760" i="10"/>
  <c r="X1760" i="10"/>
  <c r="Y1760" i="10"/>
  <c r="Z1760" i="10"/>
  <c r="AA1760" i="10"/>
  <c r="A1761" i="10"/>
  <c r="B1761" i="10"/>
  <c r="C1761" i="10"/>
  <c r="D1761" i="10"/>
  <c r="E1761" i="10"/>
  <c r="H1761" i="10"/>
  <c r="I1761" i="10"/>
  <c r="J1761" i="10"/>
  <c r="K1761" i="10"/>
  <c r="L1761" i="10"/>
  <c r="M1761" i="10"/>
  <c r="P1761" i="10"/>
  <c r="O1761" i="10" s="1"/>
  <c r="Q1761" i="10" s="1"/>
  <c r="R1761" i="10"/>
  <c r="T1761" i="10"/>
  <c r="X1761" i="10"/>
  <c r="Y1761" i="10" s="1"/>
  <c r="Z1761" i="10"/>
  <c r="AA1761" i="10" s="1"/>
  <c r="A1762" i="10"/>
  <c r="B1762" i="10"/>
  <c r="C1762" i="10"/>
  <c r="D1762" i="10"/>
  <c r="E1762" i="10"/>
  <c r="H1762" i="10"/>
  <c r="I1762" i="10"/>
  <c r="J1762" i="10"/>
  <c r="K1762" i="10"/>
  <c r="R1762" i="10" s="1"/>
  <c r="S1762" i="10" s="1"/>
  <c r="L1762" i="10"/>
  <c r="M1762" i="10"/>
  <c r="O1762" i="10"/>
  <c r="P1762" i="10"/>
  <c r="Q1762" i="10"/>
  <c r="T1762" i="10"/>
  <c r="U1762" i="10"/>
  <c r="V1762" i="10" s="1"/>
  <c r="W1762" i="10" s="1"/>
  <c r="G1762" i="10" s="1"/>
  <c r="X1762" i="10"/>
  <c r="Y1762" i="10"/>
  <c r="Z1762" i="10"/>
  <c r="AA1762" i="10"/>
  <c r="A1763" i="10"/>
  <c r="B1763" i="10"/>
  <c r="C1763" i="10"/>
  <c r="D1763" i="10"/>
  <c r="E1763" i="10"/>
  <c r="H1763" i="10"/>
  <c r="I1763" i="10"/>
  <c r="J1763" i="10"/>
  <c r="K1763" i="10"/>
  <c r="L1763" i="10"/>
  <c r="M1763" i="10"/>
  <c r="P1763" i="10"/>
  <c r="R1763" i="10"/>
  <c r="S1763" i="10" s="1"/>
  <c r="T1763" i="10"/>
  <c r="X1763" i="10"/>
  <c r="Y1763" i="10" s="1"/>
  <c r="Z1763" i="10"/>
  <c r="AA1763" i="10" s="1"/>
  <c r="A1764" i="10"/>
  <c r="B1764" i="10"/>
  <c r="C1764" i="10"/>
  <c r="D1764" i="10"/>
  <c r="E1764" i="10"/>
  <c r="H1764" i="10"/>
  <c r="I1764" i="10"/>
  <c r="J1764" i="10"/>
  <c r="K1764" i="10"/>
  <c r="R1764" i="10" s="1"/>
  <c r="L1764" i="10"/>
  <c r="M1764" i="10"/>
  <c r="P1764" i="10"/>
  <c r="S1764" i="10"/>
  <c r="T1764" i="10"/>
  <c r="O1764" i="10" s="1"/>
  <c r="Q1764" i="10" s="1"/>
  <c r="X1764" i="10"/>
  <c r="Y1764" i="10" s="1"/>
  <c r="Z1764" i="10"/>
  <c r="AA1764" i="10"/>
  <c r="A1765" i="10"/>
  <c r="B1765" i="10"/>
  <c r="C1765" i="10"/>
  <c r="D1765" i="10"/>
  <c r="E1765" i="10"/>
  <c r="H1765" i="10"/>
  <c r="I1765" i="10"/>
  <c r="J1765" i="10"/>
  <c r="K1765" i="10"/>
  <c r="R1765" i="10" s="1"/>
  <c r="S1765" i="10" s="1"/>
  <c r="L1765" i="10"/>
  <c r="M1765" i="10"/>
  <c r="P1765" i="10"/>
  <c r="O1765" i="10" s="1"/>
  <c r="Q1765" i="10" s="1"/>
  <c r="T1765" i="10"/>
  <c r="U1765" i="10"/>
  <c r="V1765" i="10" s="1"/>
  <c r="W1765" i="10" s="1"/>
  <c r="G1765" i="10" s="1"/>
  <c r="X1765" i="10"/>
  <c r="Y1765" i="10"/>
  <c r="Z1765" i="10"/>
  <c r="AA1765" i="10"/>
  <c r="A1766" i="10"/>
  <c r="B1766" i="10"/>
  <c r="C1766" i="10"/>
  <c r="D1766" i="10"/>
  <c r="E1766" i="10"/>
  <c r="H1766" i="10"/>
  <c r="I1766" i="10"/>
  <c r="J1766" i="10"/>
  <c r="U1766" i="10" s="1"/>
  <c r="V1766" i="10" s="1"/>
  <c r="W1766" i="10" s="1"/>
  <c r="K1766" i="10"/>
  <c r="L1766" i="10"/>
  <c r="M1766" i="10"/>
  <c r="P1766" i="10"/>
  <c r="O1766" i="10" s="1"/>
  <c r="Q1766" i="10" s="1"/>
  <c r="R1766" i="10"/>
  <c r="S1766" i="10" s="1"/>
  <c r="T1766" i="10"/>
  <c r="X1766" i="10"/>
  <c r="Y1766" i="10"/>
  <c r="Z1766" i="10"/>
  <c r="AA1766" i="10" s="1"/>
  <c r="A1767" i="10"/>
  <c r="B1767" i="10"/>
  <c r="C1767" i="10"/>
  <c r="D1767" i="10"/>
  <c r="E1767" i="10"/>
  <c r="H1767" i="10"/>
  <c r="I1767" i="10"/>
  <c r="J1767" i="10"/>
  <c r="U1767" i="10" s="1"/>
  <c r="V1767" i="10" s="1"/>
  <c r="W1767" i="10" s="1"/>
  <c r="G1767" i="10" s="1"/>
  <c r="K1767" i="10"/>
  <c r="R1767" i="10" s="1"/>
  <c r="S1767" i="10" s="1"/>
  <c r="L1767" i="10"/>
  <c r="M1767" i="10"/>
  <c r="O1767" i="10"/>
  <c r="Q1767" i="10" s="1"/>
  <c r="P1767" i="10"/>
  <c r="T1767" i="10"/>
  <c r="X1767" i="10"/>
  <c r="Y1767" i="10"/>
  <c r="Z1767" i="10"/>
  <c r="AA1767" i="10"/>
  <c r="A1768" i="10"/>
  <c r="B1768" i="10"/>
  <c r="C1768" i="10"/>
  <c r="D1768" i="10"/>
  <c r="E1768" i="10"/>
  <c r="H1768" i="10"/>
  <c r="I1768" i="10"/>
  <c r="J1768" i="10"/>
  <c r="U1768" i="10" s="1"/>
  <c r="V1768" i="10" s="1"/>
  <c r="W1768" i="10" s="1"/>
  <c r="K1768" i="10"/>
  <c r="R1768" i="10" s="1"/>
  <c r="S1768" i="10" s="1"/>
  <c r="L1768" i="10"/>
  <c r="M1768" i="10"/>
  <c r="P1768" i="10"/>
  <c r="O1768" i="10" s="1"/>
  <c r="Q1768" i="10" s="1"/>
  <c r="T1768" i="10"/>
  <c r="X1768" i="10"/>
  <c r="Y1768" i="10" s="1"/>
  <c r="Z1768" i="10"/>
  <c r="AA1768" i="10"/>
  <c r="A1769" i="10"/>
  <c r="B1769" i="10"/>
  <c r="C1769" i="10"/>
  <c r="D1769" i="10"/>
  <c r="E1769" i="10"/>
  <c r="H1769" i="10"/>
  <c r="I1769" i="10"/>
  <c r="J1769" i="10"/>
  <c r="K1769" i="10"/>
  <c r="R1769" i="10" s="1"/>
  <c r="S1769" i="10" s="1"/>
  <c r="L1769" i="10"/>
  <c r="M1769" i="10"/>
  <c r="P1769" i="10"/>
  <c r="O1769" i="10" s="1"/>
  <c r="Q1769" i="10" s="1"/>
  <c r="T1769" i="10"/>
  <c r="U1769" i="10"/>
  <c r="V1769" i="10" s="1"/>
  <c r="W1769" i="10" s="1"/>
  <c r="G1769" i="10" s="1"/>
  <c r="X1769" i="10"/>
  <c r="Y1769" i="10"/>
  <c r="Z1769" i="10"/>
  <c r="AA1769" i="10"/>
  <c r="A1770" i="10"/>
  <c r="B1770" i="10"/>
  <c r="C1770" i="10"/>
  <c r="D1770" i="10"/>
  <c r="E1770" i="10"/>
  <c r="H1770" i="10"/>
  <c r="I1770" i="10"/>
  <c r="J1770" i="10"/>
  <c r="U1770" i="10" s="1"/>
  <c r="V1770" i="10" s="1"/>
  <c r="W1770" i="10" s="1"/>
  <c r="G1770" i="10" s="1"/>
  <c r="K1770" i="10"/>
  <c r="L1770" i="10"/>
  <c r="M1770" i="10"/>
  <c r="P1770" i="10"/>
  <c r="O1770" i="10" s="1"/>
  <c r="Q1770" i="10" s="1"/>
  <c r="R1770" i="10"/>
  <c r="S1770" i="10" s="1"/>
  <c r="T1770" i="10"/>
  <c r="X1770" i="10"/>
  <c r="Y1770" i="10"/>
  <c r="Z1770" i="10"/>
  <c r="AA1770" i="10" s="1"/>
  <c r="A1771" i="10"/>
  <c r="B1771" i="10"/>
  <c r="C1771" i="10"/>
  <c r="D1771" i="10"/>
  <c r="E1771" i="10"/>
  <c r="H1771" i="10"/>
  <c r="I1771" i="10"/>
  <c r="J1771" i="10"/>
  <c r="U1771" i="10" s="1"/>
  <c r="V1771" i="10" s="1"/>
  <c r="W1771" i="10" s="1"/>
  <c r="G1771" i="10" s="1"/>
  <c r="K1771" i="10"/>
  <c r="R1771" i="10" s="1"/>
  <c r="S1771" i="10" s="1"/>
  <c r="L1771" i="10"/>
  <c r="M1771" i="10"/>
  <c r="O1771" i="10"/>
  <c r="Q1771" i="10" s="1"/>
  <c r="P1771" i="10"/>
  <c r="T1771" i="10"/>
  <c r="X1771" i="10"/>
  <c r="Y1771" i="10"/>
  <c r="Z1771" i="10"/>
  <c r="AA1771" i="10"/>
  <c r="A1772" i="10"/>
  <c r="B1772" i="10"/>
  <c r="C1772" i="10"/>
  <c r="D1772" i="10"/>
  <c r="E1772" i="10"/>
  <c r="H1772" i="10"/>
  <c r="I1772" i="10"/>
  <c r="J1772" i="10"/>
  <c r="U1772" i="10" s="1"/>
  <c r="V1772" i="10" s="1"/>
  <c r="W1772" i="10" s="1"/>
  <c r="G1772" i="10" s="1"/>
  <c r="K1772" i="10"/>
  <c r="R1772" i="10" s="1"/>
  <c r="S1772" i="10" s="1"/>
  <c r="L1772" i="10"/>
  <c r="M1772" i="10"/>
  <c r="P1772" i="10"/>
  <c r="O1772" i="10" s="1"/>
  <c r="Q1772" i="10" s="1"/>
  <c r="T1772" i="10"/>
  <c r="X1772" i="10"/>
  <c r="Y1772" i="10" s="1"/>
  <c r="Z1772" i="10"/>
  <c r="AA1772" i="10"/>
  <c r="A1773" i="10"/>
  <c r="B1773" i="10"/>
  <c r="C1773" i="10"/>
  <c r="D1773" i="10"/>
  <c r="E1773" i="10"/>
  <c r="H1773" i="10"/>
  <c r="I1773" i="10"/>
  <c r="J1773" i="10"/>
  <c r="K1773" i="10"/>
  <c r="R1773" i="10" s="1"/>
  <c r="S1773" i="10" s="1"/>
  <c r="L1773" i="10"/>
  <c r="M1773" i="10"/>
  <c r="P1773" i="10"/>
  <c r="O1773" i="10" s="1"/>
  <c r="Q1773" i="10" s="1"/>
  <c r="T1773" i="10"/>
  <c r="U1773" i="10"/>
  <c r="V1773" i="10" s="1"/>
  <c r="W1773" i="10" s="1"/>
  <c r="G1773" i="10" s="1"/>
  <c r="X1773" i="10"/>
  <c r="Y1773" i="10"/>
  <c r="Z1773" i="10"/>
  <c r="AA1773" i="10"/>
  <c r="A1774" i="10"/>
  <c r="B1774" i="10"/>
  <c r="C1774" i="10"/>
  <c r="D1774" i="10"/>
  <c r="E1774" i="10"/>
  <c r="H1774" i="10"/>
  <c r="I1774" i="10"/>
  <c r="J1774" i="10"/>
  <c r="U1774" i="10" s="1"/>
  <c r="V1774" i="10" s="1"/>
  <c r="W1774" i="10" s="1"/>
  <c r="K1774" i="10"/>
  <c r="L1774" i="10"/>
  <c r="M1774" i="10"/>
  <c r="P1774" i="10"/>
  <c r="O1774" i="10" s="1"/>
  <c r="Q1774" i="10" s="1"/>
  <c r="R1774" i="10"/>
  <c r="S1774" i="10" s="1"/>
  <c r="T1774" i="10"/>
  <c r="X1774" i="10"/>
  <c r="Y1774" i="10"/>
  <c r="Z1774" i="10"/>
  <c r="AA1774" i="10" s="1"/>
  <c r="A1775" i="10"/>
  <c r="B1775" i="10"/>
  <c r="C1775" i="10"/>
  <c r="D1775" i="10"/>
  <c r="E1775" i="10"/>
  <c r="H1775" i="10"/>
  <c r="I1775" i="10"/>
  <c r="J1775" i="10"/>
  <c r="U1775" i="10" s="1"/>
  <c r="V1775" i="10" s="1"/>
  <c r="W1775" i="10" s="1"/>
  <c r="G1775" i="10" s="1"/>
  <c r="K1775" i="10"/>
  <c r="R1775" i="10" s="1"/>
  <c r="S1775" i="10" s="1"/>
  <c r="L1775" i="10"/>
  <c r="M1775" i="10"/>
  <c r="O1775" i="10"/>
  <c r="Q1775" i="10" s="1"/>
  <c r="P1775" i="10"/>
  <c r="T1775" i="10"/>
  <c r="X1775" i="10"/>
  <c r="Y1775" i="10"/>
  <c r="Z1775" i="10"/>
  <c r="AA1775" i="10"/>
  <c r="A1776" i="10"/>
  <c r="B1776" i="10"/>
  <c r="C1776" i="10"/>
  <c r="D1776" i="10"/>
  <c r="E1776" i="10"/>
  <c r="H1776" i="10"/>
  <c r="I1776" i="10"/>
  <c r="J1776" i="10"/>
  <c r="U1776" i="10" s="1"/>
  <c r="V1776" i="10" s="1"/>
  <c r="W1776" i="10" s="1"/>
  <c r="G1776" i="10" s="1"/>
  <c r="K1776" i="10"/>
  <c r="R1776" i="10" s="1"/>
  <c r="S1776" i="10" s="1"/>
  <c r="L1776" i="10"/>
  <c r="M1776" i="10"/>
  <c r="P1776" i="10"/>
  <c r="O1776" i="10" s="1"/>
  <c r="Q1776" i="10" s="1"/>
  <c r="T1776" i="10"/>
  <c r="X1776" i="10"/>
  <c r="Y1776" i="10" s="1"/>
  <c r="Z1776" i="10"/>
  <c r="AA1776" i="10"/>
  <c r="A1777" i="10"/>
  <c r="B1777" i="10"/>
  <c r="C1777" i="10"/>
  <c r="D1777" i="10"/>
  <c r="E1777" i="10"/>
  <c r="H1777" i="10"/>
  <c r="I1777" i="10"/>
  <c r="J1777" i="10"/>
  <c r="K1777" i="10"/>
  <c r="R1777" i="10" s="1"/>
  <c r="S1777" i="10" s="1"/>
  <c r="L1777" i="10"/>
  <c r="M1777" i="10"/>
  <c r="P1777" i="10"/>
  <c r="O1777" i="10" s="1"/>
  <c r="Q1777" i="10" s="1"/>
  <c r="T1777" i="10"/>
  <c r="U1777" i="10"/>
  <c r="V1777" i="10" s="1"/>
  <c r="W1777" i="10" s="1"/>
  <c r="G1777" i="10" s="1"/>
  <c r="X1777" i="10"/>
  <c r="Y1777" i="10"/>
  <c r="Z1777" i="10"/>
  <c r="AA1777" i="10"/>
  <c r="A1778" i="10"/>
  <c r="B1778" i="10"/>
  <c r="C1778" i="10"/>
  <c r="D1778" i="10"/>
  <c r="E1778" i="10"/>
  <c r="H1778" i="10"/>
  <c r="I1778" i="10"/>
  <c r="J1778" i="10"/>
  <c r="U1778" i="10" s="1"/>
  <c r="K1778" i="10"/>
  <c r="L1778" i="10"/>
  <c r="M1778" i="10"/>
  <c r="P1778" i="10"/>
  <c r="O1778" i="10" s="1"/>
  <c r="R1778" i="10"/>
  <c r="S1778" i="10" s="1"/>
  <c r="N1778" i="10" s="1"/>
  <c r="T1778" i="10"/>
  <c r="V1778" i="10"/>
  <c r="W1778" i="10" s="1"/>
  <c r="G1778" i="10" s="1"/>
  <c r="X1778" i="10"/>
  <c r="Y1778" i="10"/>
  <c r="Z1778" i="10"/>
  <c r="AA1778" i="10" s="1"/>
  <c r="A1779" i="10"/>
  <c r="B1779" i="10"/>
  <c r="C1779" i="10"/>
  <c r="D1779" i="10"/>
  <c r="E1779" i="10"/>
  <c r="H1779" i="10"/>
  <c r="I1779" i="10"/>
  <c r="J1779" i="10"/>
  <c r="U1779" i="10" s="1"/>
  <c r="V1779" i="10" s="1"/>
  <c r="K1779" i="10"/>
  <c r="R1779" i="10" s="1"/>
  <c r="L1779" i="10"/>
  <c r="M1779" i="10"/>
  <c r="O1779" i="10"/>
  <c r="Q1779" i="10" s="1"/>
  <c r="P1779" i="10"/>
  <c r="S1779" i="10"/>
  <c r="T1779" i="10"/>
  <c r="W1779" i="10"/>
  <c r="G1779" i="10" s="1"/>
  <c r="X1779" i="10"/>
  <c r="Y1779" i="10"/>
  <c r="Z1779" i="10"/>
  <c r="AA1779" i="10"/>
  <c r="A1780" i="10"/>
  <c r="B1780" i="10"/>
  <c r="C1780" i="10"/>
  <c r="D1780" i="10"/>
  <c r="E1780" i="10"/>
  <c r="H1780" i="10"/>
  <c r="I1780" i="10"/>
  <c r="J1780" i="10"/>
  <c r="U1780" i="10" s="1"/>
  <c r="V1780" i="10" s="1"/>
  <c r="W1780" i="10" s="1"/>
  <c r="G1780" i="10" s="1"/>
  <c r="K1780" i="10"/>
  <c r="L1780" i="10"/>
  <c r="M1780" i="10"/>
  <c r="P1780" i="10"/>
  <c r="O1780" i="10" s="1"/>
  <c r="Q1780" i="10" s="1"/>
  <c r="T1780" i="10"/>
  <c r="X1780" i="10"/>
  <c r="Y1780" i="10" s="1"/>
  <c r="Z1780" i="10"/>
  <c r="AA1780" i="10"/>
  <c r="A1781" i="10"/>
  <c r="B1781" i="10"/>
  <c r="C1781" i="10"/>
  <c r="D1781" i="10"/>
  <c r="E1781" i="10"/>
  <c r="H1781" i="10"/>
  <c r="I1781" i="10"/>
  <c r="J1781" i="10"/>
  <c r="K1781" i="10"/>
  <c r="R1781" i="10" s="1"/>
  <c r="S1781" i="10" s="1"/>
  <c r="L1781" i="10"/>
  <c r="M1781" i="10"/>
  <c r="P1781" i="10"/>
  <c r="O1781" i="10" s="1"/>
  <c r="Q1781" i="10" s="1"/>
  <c r="T1781" i="10"/>
  <c r="U1781" i="10"/>
  <c r="V1781" i="10" s="1"/>
  <c r="W1781" i="10" s="1"/>
  <c r="X1781" i="10"/>
  <c r="Y1781" i="10"/>
  <c r="Z1781" i="10"/>
  <c r="AA1781" i="10"/>
  <c r="A1782" i="10"/>
  <c r="B1782" i="10"/>
  <c r="C1782" i="10"/>
  <c r="D1782" i="10"/>
  <c r="E1782" i="10"/>
  <c r="H1782" i="10"/>
  <c r="I1782" i="10"/>
  <c r="J1782" i="10"/>
  <c r="U1782" i="10" s="1"/>
  <c r="V1782" i="10" s="1"/>
  <c r="W1782" i="10" s="1"/>
  <c r="G1782" i="10" s="1"/>
  <c r="K1782" i="10"/>
  <c r="L1782" i="10"/>
  <c r="M1782" i="10"/>
  <c r="P1782" i="10"/>
  <c r="R1782" i="10"/>
  <c r="S1782" i="10" s="1"/>
  <c r="N1782" i="10" s="1"/>
  <c r="T1782" i="10"/>
  <c r="X1782" i="10"/>
  <c r="Y1782" i="10"/>
  <c r="Z1782" i="10"/>
  <c r="AA1782" i="10" s="1"/>
  <c r="A1783" i="10"/>
  <c r="B1783" i="10"/>
  <c r="C1783" i="10"/>
  <c r="D1783" i="10"/>
  <c r="E1783" i="10"/>
  <c r="H1783" i="10"/>
  <c r="I1783" i="10"/>
  <c r="J1783" i="10"/>
  <c r="K1783" i="10"/>
  <c r="R1783" i="10" s="1"/>
  <c r="S1783" i="10" s="1"/>
  <c r="N1783" i="10" s="1"/>
  <c r="L1783" i="10"/>
  <c r="M1783" i="10"/>
  <c r="O1783" i="10"/>
  <c r="Q1783" i="10" s="1"/>
  <c r="P1783" i="10"/>
  <c r="T1783" i="10"/>
  <c r="U1783" i="10"/>
  <c r="V1783" i="10" s="1"/>
  <c r="W1783" i="10" s="1"/>
  <c r="G1783" i="10" s="1"/>
  <c r="X1783" i="10"/>
  <c r="Y1783" i="10"/>
  <c r="Z1783" i="10"/>
  <c r="AA1783" i="10"/>
  <c r="A1784" i="10"/>
  <c r="B1784" i="10"/>
  <c r="C1784" i="10"/>
  <c r="D1784" i="10"/>
  <c r="E1784" i="10"/>
  <c r="H1784" i="10"/>
  <c r="I1784" i="10"/>
  <c r="J1784" i="10"/>
  <c r="U1784" i="10" s="1"/>
  <c r="K1784" i="10"/>
  <c r="R1784" i="10" s="1"/>
  <c r="S1784" i="10" s="1"/>
  <c r="L1784" i="10"/>
  <c r="M1784" i="10"/>
  <c r="P1784" i="10"/>
  <c r="O1784" i="10" s="1"/>
  <c r="Q1784" i="10" s="1"/>
  <c r="T1784" i="10"/>
  <c r="V1784" i="10"/>
  <c r="W1784" i="10" s="1"/>
  <c r="G1784" i="10" s="1"/>
  <c r="X1784" i="10"/>
  <c r="Y1784" i="10" s="1"/>
  <c r="Z1784" i="10"/>
  <c r="AA1784" i="10"/>
  <c r="A1785" i="10"/>
  <c r="B1785" i="10"/>
  <c r="C1785" i="10"/>
  <c r="D1785" i="10"/>
  <c r="E1785" i="10"/>
  <c r="H1785" i="10"/>
  <c r="I1785" i="10"/>
  <c r="J1785" i="10"/>
  <c r="K1785" i="10"/>
  <c r="R1785" i="10" s="1"/>
  <c r="L1785" i="10"/>
  <c r="M1785" i="10"/>
  <c r="U1785" i="10" s="1"/>
  <c r="V1785" i="10" s="1"/>
  <c r="W1785" i="10" s="1"/>
  <c r="P1785" i="10"/>
  <c r="O1785" i="10" s="1"/>
  <c r="Q1785" i="10" s="1"/>
  <c r="S1785" i="10"/>
  <c r="T1785" i="10"/>
  <c r="X1785" i="10"/>
  <c r="Y1785" i="10" s="1"/>
  <c r="Z1785" i="10"/>
  <c r="AA1785" i="10"/>
  <c r="A1786" i="10"/>
  <c r="B1786" i="10"/>
  <c r="C1786" i="10"/>
  <c r="D1786" i="10"/>
  <c r="E1786" i="10"/>
  <c r="H1786" i="10"/>
  <c r="I1786" i="10"/>
  <c r="J1786" i="10"/>
  <c r="U1786" i="10" s="1"/>
  <c r="V1786" i="10" s="1"/>
  <c r="W1786" i="10" s="1"/>
  <c r="G1786" i="10" s="1"/>
  <c r="K1786" i="10"/>
  <c r="L1786" i="10"/>
  <c r="R1786" i="10" s="1"/>
  <c r="S1786" i="10" s="1"/>
  <c r="M1786" i="10"/>
  <c r="P1786" i="10"/>
  <c r="T1786" i="10"/>
  <c r="X1786" i="10"/>
  <c r="Y1786" i="10"/>
  <c r="Z1786" i="10"/>
  <c r="AA1786" i="10"/>
  <c r="A1787" i="10"/>
  <c r="B1787" i="10"/>
  <c r="C1787" i="10"/>
  <c r="D1787" i="10"/>
  <c r="E1787" i="10"/>
  <c r="H1787" i="10"/>
  <c r="I1787" i="10"/>
  <c r="J1787" i="10"/>
  <c r="U1787" i="10" s="1"/>
  <c r="V1787" i="10" s="1"/>
  <c r="W1787" i="10" s="1"/>
  <c r="K1787" i="10"/>
  <c r="L1787" i="10"/>
  <c r="M1787" i="10"/>
  <c r="P1787" i="10"/>
  <c r="O1787" i="10" s="1"/>
  <c r="Q1787" i="10" s="1"/>
  <c r="R1787" i="10"/>
  <c r="S1787" i="10" s="1"/>
  <c r="T1787" i="10"/>
  <c r="X1787" i="10"/>
  <c r="Y1787" i="10" s="1"/>
  <c r="Z1787" i="10"/>
  <c r="AA1787" i="10" s="1"/>
  <c r="A1788" i="10"/>
  <c r="B1788" i="10"/>
  <c r="C1788" i="10"/>
  <c r="D1788" i="10"/>
  <c r="E1788" i="10"/>
  <c r="H1788" i="10"/>
  <c r="I1788" i="10"/>
  <c r="J1788" i="10"/>
  <c r="K1788" i="10"/>
  <c r="R1788" i="10" s="1"/>
  <c r="S1788" i="10" s="1"/>
  <c r="L1788" i="10"/>
  <c r="M1788" i="10"/>
  <c r="O1788" i="10"/>
  <c r="Q1788" i="10" s="1"/>
  <c r="P1788" i="10"/>
  <c r="T1788" i="10"/>
  <c r="U1788" i="10"/>
  <c r="V1788" i="10" s="1"/>
  <c r="W1788" i="10" s="1"/>
  <c r="G1788" i="10" s="1"/>
  <c r="X1788" i="10"/>
  <c r="Y1788" i="10"/>
  <c r="Z1788" i="10"/>
  <c r="AA1788" i="10"/>
  <c r="A1789" i="10"/>
  <c r="B1789" i="10"/>
  <c r="C1789" i="10"/>
  <c r="D1789" i="10"/>
  <c r="E1789" i="10"/>
  <c r="H1789" i="10"/>
  <c r="I1789" i="10"/>
  <c r="J1789" i="10"/>
  <c r="U1789" i="10" s="1"/>
  <c r="V1789" i="10" s="1"/>
  <c r="W1789" i="10" s="1"/>
  <c r="G1789" i="10" s="1"/>
  <c r="K1789" i="10"/>
  <c r="L1789" i="10"/>
  <c r="R1789" i="10" s="1"/>
  <c r="S1789" i="10" s="1"/>
  <c r="M1789" i="10"/>
  <c r="P1789" i="10"/>
  <c r="O1789" i="10" s="1"/>
  <c r="Q1789" i="10" s="1"/>
  <c r="T1789" i="10"/>
  <c r="X1789" i="10"/>
  <c r="Y1789" i="10" s="1"/>
  <c r="Z1789" i="10"/>
  <c r="AA1789" i="10" s="1"/>
  <c r="A1790" i="10"/>
  <c r="B1790" i="10"/>
  <c r="C1790" i="10"/>
  <c r="D1790" i="10"/>
  <c r="E1790" i="10"/>
  <c r="H1790" i="10"/>
  <c r="I1790" i="10"/>
  <c r="J1790" i="10"/>
  <c r="K1790" i="10"/>
  <c r="R1790" i="10" s="1"/>
  <c r="S1790" i="10" s="1"/>
  <c r="L1790" i="10"/>
  <c r="M1790" i="10"/>
  <c r="O1790" i="10"/>
  <c r="P1790" i="10"/>
  <c r="Q1790" i="10"/>
  <c r="T1790" i="10"/>
  <c r="U1790" i="10"/>
  <c r="V1790" i="10" s="1"/>
  <c r="W1790" i="10" s="1"/>
  <c r="G1790" i="10" s="1"/>
  <c r="X1790" i="10"/>
  <c r="Y1790" i="10"/>
  <c r="Z1790" i="10"/>
  <c r="AA1790" i="10"/>
  <c r="A1791" i="10"/>
  <c r="B1791" i="10"/>
  <c r="C1791" i="10"/>
  <c r="D1791" i="10"/>
  <c r="E1791" i="10"/>
  <c r="H1791" i="10"/>
  <c r="I1791" i="10"/>
  <c r="J1791" i="10"/>
  <c r="U1791" i="10" s="1"/>
  <c r="V1791" i="10" s="1"/>
  <c r="W1791" i="10" s="1"/>
  <c r="K1791" i="10"/>
  <c r="L1791" i="10"/>
  <c r="M1791" i="10"/>
  <c r="P1791" i="10"/>
  <c r="O1791" i="10" s="1"/>
  <c r="Q1791" i="10" s="1"/>
  <c r="R1791" i="10"/>
  <c r="S1791" i="10" s="1"/>
  <c r="T1791" i="10"/>
  <c r="X1791" i="10"/>
  <c r="Y1791" i="10" s="1"/>
  <c r="Z1791" i="10"/>
  <c r="AA1791" i="10" s="1"/>
  <c r="A1792" i="10"/>
  <c r="B1792" i="10"/>
  <c r="C1792" i="10"/>
  <c r="D1792" i="10"/>
  <c r="E1792" i="10"/>
  <c r="H1792" i="10"/>
  <c r="I1792" i="10"/>
  <c r="J1792" i="10"/>
  <c r="K1792" i="10"/>
  <c r="R1792" i="10" s="1"/>
  <c r="S1792" i="10" s="1"/>
  <c r="N1792" i="10" s="1"/>
  <c r="L1792" i="10"/>
  <c r="M1792" i="10"/>
  <c r="O1792" i="10"/>
  <c r="Q1792" i="10" s="1"/>
  <c r="P1792" i="10"/>
  <c r="T1792" i="10"/>
  <c r="U1792" i="10"/>
  <c r="V1792" i="10" s="1"/>
  <c r="W1792" i="10" s="1"/>
  <c r="G1792" i="10" s="1"/>
  <c r="X1792" i="10"/>
  <c r="Y1792" i="10"/>
  <c r="Z1792" i="10"/>
  <c r="AA1792" i="10"/>
  <c r="A1793" i="10"/>
  <c r="B1793" i="10"/>
  <c r="C1793" i="10"/>
  <c r="D1793" i="10"/>
  <c r="E1793" i="10"/>
  <c r="H1793" i="10"/>
  <c r="I1793" i="10"/>
  <c r="J1793" i="10"/>
  <c r="U1793" i="10" s="1"/>
  <c r="V1793" i="10" s="1"/>
  <c r="W1793" i="10" s="1"/>
  <c r="K1793" i="10"/>
  <c r="L1793" i="10"/>
  <c r="R1793" i="10" s="1"/>
  <c r="S1793" i="10" s="1"/>
  <c r="M1793" i="10"/>
  <c r="P1793" i="10"/>
  <c r="O1793" i="10" s="1"/>
  <c r="Q1793" i="10" s="1"/>
  <c r="T1793" i="10"/>
  <c r="X1793" i="10"/>
  <c r="Y1793" i="10" s="1"/>
  <c r="Z1793" i="10"/>
  <c r="AA1793" i="10" s="1"/>
  <c r="A1794" i="10"/>
  <c r="B1794" i="10"/>
  <c r="C1794" i="10"/>
  <c r="D1794" i="10"/>
  <c r="E1794" i="10"/>
  <c r="H1794" i="10"/>
  <c r="I1794" i="10"/>
  <c r="J1794" i="10"/>
  <c r="K1794" i="10"/>
  <c r="R1794" i="10" s="1"/>
  <c r="S1794" i="10" s="1"/>
  <c r="N1794" i="10" s="1"/>
  <c r="L1794" i="10"/>
  <c r="M1794" i="10"/>
  <c r="O1794" i="10"/>
  <c r="P1794" i="10"/>
  <c r="Q1794" i="10"/>
  <c r="T1794" i="10"/>
  <c r="U1794" i="10"/>
  <c r="V1794" i="10" s="1"/>
  <c r="W1794" i="10" s="1"/>
  <c r="G1794" i="10" s="1"/>
  <c r="X1794" i="10"/>
  <c r="Y1794" i="10"/>
  <c r="Z1794" i="10"/>
  <c r="AA1794" i="10"/>
  <c r="A1795" i="10"/>
  <c r="B1795" i="10"/>
  <c r="C1795" i="10"/>
  <c r="D1795" i="10"/>
  <c r="E1795" i="10"/>
  <c r="H1795" i="10"/>
  <c r="I1795" i="10"/>
  <c r="J1795" i="10"/>
  <c r="U1795" i="10" s="1"/>
  <c r="V1795" i="10" s="1"/>
  <c r="W1795" i="10" s="1"/>
  <c r="K1795" i="10"/>
  <c r="L1795" i="10"/>
  <c r="M1795" i="10"/>
  <c r="P1795" i="10"/>
  <c r="O1795" i="10" s="1"/>
  <c r="Q1795" i="10" s="1"/>
  <c r="R1795" i="10"/>
  <c r="S1795" i="10" s="1"/>
  <c r="T1795" i="10"/>
  <c r="X1795" i="10"/>
  <c r="Y1795" i="10" s="1"/>
  <c r="Z1795" i="10"/>
  <c r="AA1795" i="10" s="1"/>
  <c r="A1796" i="10"/>
  <c r="B1796" i="10"/>
  <c r="C1796" i="10"/>
  <c r="D1796" i="10"/>
  <c r="E1796" i="10"/>
  <c r="H1796" i="10"/>
  <c r="I1796" i="10"/>
  <c r="J1796" i="10"/>
  <c r="K1796" i="10"/>
  <c r="R1796" i="10" s="1"/>
  <c r="S1796" i="10" s="1"/>
  <c r="L1796" i="10"/>
  <c r="M1796" i="10"/>
  <c r="O1796" i="10"/>
  <c r="Q1796" i="10" s="1"/>
  <c r="P1796" i="10"/>
  <c r="T1796" i="10"/>
  <c r="U1796" i="10"/>
  <c r="V1796" i="10" s="1"/>
  <c r="W1796" i="10" s="1"/>
  <c r="G1796" i="10" s="1"/>
  <c r="X1796" i="10"/>
  <c r="Y1796" i="10"/>
  <c r="Z1796" i="10"/>
  <c r="AA1796" i="10"/>
  <c r="A1797" i="10"/>
  <c r="B1797" i="10"/>
  <c r="C1797" i="10"/>
  <c r="D1797" i="10"/>
  <c r="E1797" i="10"/>
  <c r="H1797" i="10"/>
  <c r="I1797" i="10"/>
  <c r="J1797" i="10"/>
  <c r="U1797" i="10" s="1"/>
  <c r="V1797" i="10" s="1"/>
  <c r="W1797" i="10" s="1"/>
  <c r="G1797" i="10" s="1"/>
  <c r="K1797" i="10"/>
  <c r="L1797" i="10"/>
  <c r="R1797" i="10" s="1"/>
  <c r="S1797" i="10" s="1"/>
  <c r="M1797" i="10"/>
  <c r="P1797" i="10"/>
  <c r="O1797" i="10" s="1"/>
  <c r="Q1797" i="10" s="1"/>
  <c r="T1797" i="10"/>
  <c r="X1797" i="10"/>
  <c r="Y1797" i="10" s="1"/>
  <c r="Z1797" i="10"/>
  <c r="AA1797" i="10" s="1"/>
  <c r="A1798" i="10"/>
  <c r="B1798" i="10"/>
  <c r="C1798" i="10"/>
  <c r="D1798" i="10"/>
  <c r="E1798" i="10"/>
  <c r="H1798" i="10"/>
  <c r="I1798" i="10"/>
  <c r="J1798" i="10"/>
  <c r="K1798" i="10"/>
  <c r="R1798" i="10" s="1"/>
  <c r="S1798" i="10" s="1"/>
  <c r="N1798" i="10" s="1"/>
  <c r="L1798" i="10"/>
  <c r="M1798" i="10"/>
  <c r="O1798" i="10"/>
  <c r="P1798" i="10"/>
  <c r="Q1798" i="10"/>
  <c r="T1798" i="10"/>
  <c r="U1798" i="10"/>
  <c r="V1798" i="10" s="1"/>
  <c r="W1798" i="10" s="1"/>
  <c r="G1798" i="10" s="1"/>
  <c r="X1798" i="10"/>
  <c r="Y1798" i="10"/>
  <c r="Z1798" i="10"/>
  <c r="AA1798" i="10"/>
  <c r="A1799" i="10"/>
  <c r="B1799" i="10"/>
  <c r="C1799" i="10"/>
  <c r="D1799" i="10"/>
  <c r="E1799" i="10"/>
  <c r="H1799" i="10"/>
  <c r="I1799" i="10"/>
  <c r="J1799" i="10"/>
  <c r="U1799" i="10" s="1"/>
  <c r="V1799" i="10" s="1"/>
  <c r="W1799" i="10" s="1"/>
  <c r="K1799" i="10"/>
  <c r="L1799" i="10"/>
  <c r="M1799" i="10"/>
  <c r="P1799" i="10"/>
  <c r="O1799" i="10" s="1"/>
  <c r="Q1799" i="10" s="1"/>
  <c r="R1799" i="10"/>
  <c r="S1799" i="10" s="1"/>
  <c r="T1799" i="10"/>
  <c r="X1799" i="10"/>
  <c r="Y1799" i="10" s="1"/>
  <c r="Z1799" i="10"/>
  <c r="AA1799" i="10" s="1"/>
  <c r="A1800" i="10"/>
  <c r="B1800" i="10"/>
  <c r="C1800" i="10"/>
  <c r="D1800" i="10"/>
  <c r="E1800" i="10"/>
  <c r="H1800" i="10"/>
  <c r="I1800" i="10"/>
  <c r="J1800" i="10"/>
  <c r="K1800" i="10"/>
  <c r="R1800" i="10" s="1"/>
  <c r="S1800" i="10" s="1"/>
  <c r="N1800" i="10" s="1"/>
  <c r="L1800" i="10"/>
  <c r="M1800" i="10"/>
  <c r="O1800" i="10"/>
  <c r="Q1800" i="10" s="1"/>
  <c r="P1800" i="10"/>
  <c r="T1800" i="10"/>
  <c r="U1800" i="10"/>
  <c r="V1800" i="10" s="1"/>
  <c r="W1800" i="10" s="1"/>
  <c r="G1800" i="10" s="1"/>
  <c r="X1800" i="10"/>
  <c r="Y1800" i="10"/>
  <c r="Z1800" i="10"/>
  <c r="AA1800" i="10"/>
  <c r="A1801" i="10"/>
  <c r="B1801" i="10"/>
  <c r="C1801" i="10"/>
  <c r="D1801" i="10"/>
  <c r="E1801" i="10"/>
  <c r="H1801" i="10"/>
  <c r="I1801" i="10"/>
  <c r="J1801" i="10"/>
  <c r="U1801" i="10" s="1"/>
  <c r="V1801" i="10" s="1"/>
  <c r="W1801" i="10" s="1"/>
  <c r="K1801" i="10"/>
  <c r="L1801" i="10"/>
  <c r="R1801" i="10" s="1"/>
  <c r="S1801" i="10" s="1"/>
  <c r="M1801" i="10"/>
  <c r="P1801" i="10"/>
  <c r="O1801" i="10" s="1"/>
  <c r="Q1801" i="10" s="1"/>
  <c r="T1801" i="10"/>
  <c r="X1801" i="10"/>
  <c r="Y1801" i="10" s="1"/>
  <c r="Z1801" i="10"/>
  <c r="AA1801" i="10" s="1"/>
  <c r="A1802" i="10"/>
  <c r="B1802" i="10"/>
  <c r="C1802" i="10"/>
  <c r="D1802" i="10"/>
  <c r="E1802" i="10"/>
  <c r="H1802" i="10"/>
  <c r="I1802" i="10"/>
  <c r="J1802" i="10"/>
  <c r="K1802" i="10"/>
  <c r="R1802" i="10" s="1"/>
  <c r="S1802" i="10" s="1"/>
  <c r="N1802" i="10" s="1"/>
  <c r="L1802" i="10"/>
  <c r="M1802" i="10"/>
  <c r="O1802" i="10"/>
  <c r="P1802" i="10"/>
  <c r="Q1802" i="10"/>
  <c r="T1802" i="10"/>
  <c r="U1802" i="10"/>
  <c r="V1802" i="10" s="1"/>
  <c r="W1802" i="10" s="1"/>
  <c r="G1802" i="10" s="1"/>
  <c r="X1802" i="10"/>
  <c r="Y1802" i="10"/>
  <c r="Z1802" i="10"/>
  <c r="AA1802" i="10"/>
  <c r="A1803" i="10"/>
  <c r="B1803" i="10"/>
  <c r="C1803" i="10"/>
  <c r="D1803" i="10"/>
  <c r="E1803" i="10"/>
  <c r="H1803" i="10"/>
  <c r="I1803" i="10"/>
  <c r="J1803" i="10"/>
  <c r="U1803" i="10" s="1"/>
  <c r="V1803" i="10" s="1"/>
  <c r="W1803" i="10" s="1"/>
  <c r="K1803" i="10"/>
  <c r="L1803" i="10"/>
  <c r="M1803" i="10"/>
  <c r="P1803" i="10"/>
  <c r="O1803" i="10" s="1"/>
  <c r="Q1803" i="10" s="1"/>
  <c r="R1803" i="10"/>
  <c r="S1803" i="10" s="1"/>
  <c r="T1803" i="10"/>
  <c r="X1803" i="10"/>
  <c r="Y1803" i="10" s="1"/>
  <c r="Z1803" i="10"/>
  <c r="AA1803" i="10" s="1"/>
  <c r="A1804" i="10"/>
  <c r="B1804" i="10"/>
  <c r="C1804" i="10"/>
  <c r="D1804" i="10"/>
  <c r="E1804" i="10"/>
  <c r="H1804" i="10"/>
  <c r="I1804" i="10"/>
  <c r="J1804" i="10"/>
  <c r="K1804" i="10"/>
  <c r="R1804" i="10" s="1"/>
  <c r="S1804" i="10" s="1"/>
  <c r="L1804" i="10"/>
  <c r="M1804" i="10"/>
  <c r="O1804" i="10"/>
  <c r="Q1804" i="10" s="1"/>
  <c r="P1804" i="10"/>
  <c r="T1804" i="10"/>
  <c r="U1804" i="10"/>
  <c r="V1804" i="10" s="1"/>
  <c r="W1804" i="10" s="1"/>
  <c r="G1804" i="10" s="1"/>
  <c r="X1804" i="10"/>
  <c r="Y1804" i="10"/>
  <c r="Z1804" i="10"/>
  <c r="AA1804" i="10"/>
  <c r="A1805" i="10"/>
  <c r="B1805" i="10"/>
  <c r="C1805" i="10"/>
  <c r="D1805" i="10"/>
  <c r="E1805" i="10"/>
  <c r="H1805" i="10"/>
  <c r="I1805" i="10"/>
  <c r="J1805" i="10"/>
  <c r="U1805" i="10" s="1"/>
  <c r="V1805" i="10" s="1"/>
  <c r="W1805" i="10" s="1"/>
  <c r="G1805" i="10" s="1"/>
  <c r="K1805" i="10"/>
  <c r="L1805" i="10"/>
  <c r="R1805" i="10" s="1"/>
  <c r="S1805" i="10" s="1"/>
  <c r="M1805" i="10"/>
  <c r="P1805" i="10"/>
  <c r="O1805" i="10" s="1"/>
  <c r="Q1805" i="10" s="1"/>
  <c r="T1805" i="10"/>
  <c r="X1805" i="10"/>
  <c r="Y1805" i="10" s="1"/>
  <c r="Z1805" i="10"/>
  <c r="AA1805" i="10" s="1"/>
  <c r="A1806" i="10"/>
  <c r="B1806" i="10"/>
  <c r="C1806" i="10"/>
  <c r="D1806" i="10"/>
  <c r="E1806" i="10"/>
  <c r="H1806" i="10"/>
  <c r="I1806" i="10"/>
  <c r="J1806" i="10"/>
  <c r="K1806" i="10"/>
  <c r="R1806" i="10" s="1"/>
  <c r="S1806" i="10" s="1"/>
  <c r="N1806" i="10" s="1"/>
  <c r="L1806" i="10"/>
  <c r="M1806" i="10"/>
  <c r="O1806" i="10"/>
  <c r="P1806" i="10"/>
  <c r="Q1806" i="10"/>
  <c r="T1806" i="10"/>
  <c r="U1806" i="10"/>
  <c r="V1806" i="10" s="1"/>
  <c r="W1806" i="10" s="1"/>
  <c r="G1806" i="10" s="1"/>
  <c r="X1806" i="10"/>
  <c r="Y1806" i="10"/>
  <c r="Z1806" i="10"/>
  <c r="AA1806" i="10"/>
  <c r="A1807" i="10"/>
  <c r="B1807" i="10"/>
  <c r="C1807" i="10"/>
  <c r="D1807" i="10"/>
  <c r="E1807" i="10"/>
  <c r="H1807" i="10"/>
  <c r="I1807" i="10"/>
  <c r="J1807" i="10"/>
  <c r="U1807" i="10" s="1"/>
  <c r="V1807" i="10" s="1"/>
  <c r="W1807" i="10" s="1"/>
  <c r="K1807" i="10"/>
  <c r="L1807" i="10"/>
  <c r="M1807" i="10"/>
  <c r="P1807" i="10"/>
  <c r="O1807" i="10" s="1"/>
  <c r="Q1807" i="10" s="1"/>
  <c r="R1807" i="10"/>
  <c r="S1807" i="10" s="1"/>
  <c r="T1807" i="10"/>
  <c r="X1807" i="10"/>
  <c r="Y1807" i="10" s="1"/>
  <c r="Z1807" i="10"/>
  <c r="AA1807" i="10" s="1"/>
  <c r="A1808" i="10"/>
  <c r="B1808" i="10"/>
  <c r="C1808" i="10"/>
  <c r="D1808" i="10"/>
  <c r="E1808" i="10"/>
  <c r="H1808" i="10"/>
  <c r="I1808" i="10"/>
  <c r="J1808" i="10"/>
  <c r="K1808" i="10"/>
  <c r="R1808" i="10" s="1"/>
  <c r="S1808" i="10" s="1"/>
  <c r="N1808" i="10" s="1"/>
  <c r="L1808" i="10"/>
  <c r="M1808" i="10"/>
  <c r="O1808" i="10"/>
  <c r="Q1808" i="10" s="1"/>
  <c r="P1808" i="10"/>
  <c r="T1808" i="10"/>
  <c r="U1808" i="10"/>
  <c r="V1808" i="10" s="1"/>
  <c r="W1808" i="10" s="1"/>
  <c r="G1808" i="10" s="1"/>
  <c r="X1808" i="10"/>
  <c r="Y1808" i="10"/>
  <c r="Z1808" i="10"/>
  <c r="AA1808" i="10"/>
  <c r="A1809" i="10"/>
  <c r="B1809" i="10"/>
  <c r="C1809" i="10"/>
  <c r="D1809" i="10"/>
  <c r="E1809" i="10"/>
  <c r="H1809" i="10"/>
  <c r="I1809" i="10"/>
  <c r="J1809" i="10"/>
  <c r="U1809" i="10" s="1"/>
  <c r="V1809" i="10" s="1"/>
  <c r="W1809" i="10" s="1"/>
  <c r="K1809" i="10"/>
  <c r="L1809" i="10"/>
  <c r="R1809" i="10" s="1"/>
  <c r="S1809" i="10" s="1"/>
  <c r="M1809" i="10"/>
  <c r="P1809" i="10"/>
  <c r="O1809" i="10" s="1"/>
  <c r="Q1809" i="10" s="1"/>
  <c r="T1809" i="10"/>
  <c r="X1809" i="10"/>
  <c r="Y1809" i="10" s="1"/>
  <c r="Z1809" i="10"/>
  <c r="AA1809" i="10" s="1"/>
  <c r="A1810" i="10"/>
  <c r="B1810" i="10"/>
  <c r="C1810" i="10"/>
  <c r="D1810" i="10"/>
  <c r="E1810" i="10"/>
  <c r="H1810" i="10"/>
  <c r="I1810" i="10"/>
  <c r="J1810" i="10"/>
  <c r="K1810" i="10"/>
  <c r="R1810" i="10" s="1"/>
  <c r="S1810" i="10" s="1"/>
  <c r="N1810" i="10" s="1"/>
  <c r="L1810" i="10"/>
  <c r="M1810" i="10"/>
  <c r="O1810" i="10"/>
  <c r="P1810" i="10"/>
  <c r="Q1810" i="10"/>
  <c r="T1810" i="10"/>
  <c r="U1810" i="10"/>
  <c r="V1810" i="10" s="1"/>
  <c r="W1810" i="10" s="1"/>
  <c r="G1810" i="10" s="1"/>
  <c r="X1810" i="10"/>
  <c r="Y1810" i="10"/>
  <c r="Z1810" i="10"/>
  <c r="AA1810" i="10"/>
  <c r="A1811" i="10"/>
  <c r="B1811" i="10"/>
  <c r="C1811" i="10"/>
  <c r="D1811" i="10"/>
  <c r="E1811" i="10"/>
  <c r="H1811" i="10"/>
  <c r="I1811" i="10"/>
  <c r="J1811" i="10"/>
  <c r="U1811" i="10" s="1"/>
  <c r="V1811" i="10" s="1"/>
  <c r="W1811" i="10" s="1"/>
  <c r="K1811" i="10"/>
  <c r="L1811" i="10"/>
  <c r="M1811" i="10"/>
  <c r="P1811" i="10"/>
  <c r="O1811" i="10" s="1"/>
  <c r="Q1811" i="10" s="1"/>
  <c r="R1811" i="10"/>
  <c r="S1811" i="10" s="1"/>
  <c r="T1811" i="10"/>
  <c r="X1811" i="10"/>
  <c r="Y1811" i="10" s="1"/>
  <c r="Z1811" i="10"/>
  <c r="AA1811" i="10" s="1"/>
  <c r="A1812" i="10"/>
  <c r="B1812" i="10"/>
  <c r="C1812" i="10"/>
  <c r="D1812" i="10"/>
  <c r="E1812" i="10"/>
  <c r="H1812" i="10"/>
  <c r="I1812" i="10"/>
  <c r="J1812" i="10"/>
  <c r="K1812" i="10"/>
  <c r="R1812" i="10" s="1"/>
  <c r="S1812" i="10" s="1"/>
  <c r="L1812" i="10"/>
  <c r="M1812" i="10"/>
  <c r="O1812" i="10"/>
  <c r="Q1812" i="10" s="1"/>
  <c r="P1812" i="10"/>
  <c r="T1812" i="10"/>
  <c r="U1812" i="10"/>
  <c r="V1812" i="10" s="1"/>
  <c r="W1812" i="10" s="1"/>
  <c r="G1812" i="10" s="1"/>
  <c r="X1812" i="10"/>
  <c r="Y1812" i="10"/>
  <c r="Z1812" i="10"/>
  <c r="AA1812" i="10"/>
  <c r="A1813" i="10"/>
  <c r="B1813" i="10"/>
  <c r="C1813" i="10"/>
  <c r="D1813" i="10"/>
  <c r="E1813" i="10"/>
  <c r="H1813" i="10"/>
  <c r="I1813" i="10"/>
  <c r="J1813" i="10"/>
  <c r="U1813" i="10" s="1"/>
  <c r="V1813" i="10" s="1"/>
  <c r="W1813" i="10" s="1"/>
  <c r="G1813" i="10" s="1"/>
  <c r="K1813" i="10"/>
  <c r="L1813" i="10"/>
  <c r="R1813" i="10" s="1"/>
  <c r="S1813" i="10" s="1"/>
  <c r="M1813" i="10"/>
  <c r="P1813" i="10"/>
  <c r="O1813" i="10" s="1"/>
  <c r="Q1813" i="10" s="1"/>
  <c r="T1813" i="10"/>
  <c r="X1813" i="10"/>
  <c r="Y1813" i="10" s="1"/>
  <c r="Z1813" i="10"/>
  <c r="AA1813" i="10" s="1"/>
  <c r="A1814" i="10"/>
  <c r="B1814" i="10"/>
  <c r="C1814" i="10"/>
  <c r="D1814" i="10"/>
  <c r="E1814" i="10"/>
  <c r="H1814" i="10"/>
  <c r="I1814" i="10"/>
  <c r="J1814" i="10"/>
  <c r="K1814" i="10"/>
  <c r="R1814" i="10" s="1"/>
  <c r="S1814" i="10" s="1"/>
  <c r="N1814" i="10" s="1"/>
  <c r="L1814" i="10"/>
  <c r="M1814" i="10"/>
  <c r="O1814" i="10"/>
  <c r="P1814" i="10"/>
  <c r="Q1814" i="10"/>
  <c r="T1814" i="10"/>
  <c r="U1814" i="10"/>
  <c r="V1814" i="10" s="1"/>
  <c r="W1814" i="10" s="1"/>
  <c r="G1814" i="10" s="1"/>
  <c r="X1814" i="10"/>
  <c r="Y1814" i="10"/>
  <c r="Z1814" i="10"/>
  <c r="AA1814" i="10"/>
  <c r="A1815" i="10"/>
  <c r="B1815" i="10"/>
  <c r="C1815" i="10"/>
  <c r="D1815" i="10"/>
  <c r="E1815" i="10"/>
  <c r="H1815" i="10"/>
  <c r="I1815" i="10"/>
  <c r="J1815" i="10"/>
  <c r="U1815" i="10" s="1"/>
  <c r="V1815" i="10" s="1"/>
  <c r="W1815" i="10" s="1"/>
  <c r="K1815" i="10"/>
  <c r="L1815" i="10"/>
  <c r="M1815" i="10"/>
  <c r="P1815" i="10"/>
  <c r="O1815" i="10" s="1"/>
  <c r="Q1815" i="10" s="1"/>
  <c r="R1815" i="10"/>
  <c r="S1815" i="10" s="1"/>
  <c r="T1815" i="10"/>
  <c r="X1815" i="10"/>
  <c r="Y1815" i="10" s="1"/>
  <c r="Z1815" i="10"/>
  <c r="AA1815" i="10" s="1"/>
  <c r="A1816" i="10"/>
  <c r="B1816" i="10"/>
  <c r="C1816" i="10"/>
  <c r="D1816" i="10"/>
  <c r="E1816" i="10"/>
  <c r="H1816" i="10"/>
  <c r="I1816" i="10"/>
  <c r="J1816" i="10"/>
  <c r="K1816" i="10"/>
  <c r="R1816" i="10" s="1"/>
  <c r="S1816" i="10" s="1"/>
  <c r="N1816" i="10" s="1"/>
  <c r="L1816" i="10"/>
  <c r="M1816" i="10"/>
  <c r="O1816" i="10"/>
  <c r="Q1816" i="10" s="1"/>
  <c r="P1816" i="10"/>
  <c r="T1816" i="10"/>
  <c r="U1816" i="10"/>
  <c r="V1816" i="10" s="1"/>
  <c r="W1816" i="10" s="1"/>
  <c r="G1816" i="10" s="1"/>
  <c r="X1816" i="10"/>
  <c r="Y1816" i="10"/>
  <c r="Z1816" i="10"/>
  <c r="AA1816" i="10"/>
  <c r="A1817" i="10"/>
  <c r="B1817" i="10"/>
  <c r="C1817" i="10"/>
  <c r="D1817" i="10"/>
  <c r="E1817" i="10"/>
  <c r="H1817" i="10"/>
  <c r="I1817" i="10"/>
  <c r="J1817" i="10"/>
  <c r="U1817" i="10" s="1"/>
  <c r="V1817" i="10" s="1"/>
  <c r="W1817" i="10" s="1"/>
  <c r="K1817" i="10"/>
  <c r="L1817" i="10"/>
  <c r="R1817" i="10" s="1"/>
  <c r="S1817" i="10" s="1"/>
  <c r="M1817" i="10"/>
  <c r="P1817" i="10"/>
  <c r="O1817" i="10" s="1"/>
  <c r="Q1817" i="10" s="1"/>
  <c r="T1817" i="10"/>
  <c r="X1817" i="10"/>
  <c r="Y1817" i="10" s="1"/>
  <c r="Z1817" i="10"/>
  <c r="AA1817" i="10" s="1"/>
  <c r="A1818" i="10"/>
  <c r="B1818" i="10"/>
  <c r="C1818" i="10"/>
  <c r="D1818" i="10"/>
  <c r="E1818" i="10"/>
  <c r="H1818" i="10"/>
  <c r="I1818" i="10"/>
  <c r="J1818" i="10"/>
  <c r="K1818" i="10"/>
  <c r="R1818" i="10" s="1"/>
  <c r="S1818" i="10" s="1"/>
  <c r="N1818" i="10" s="1"/>
  <c r="L1818" i="10"/>
  <c r="M1818" i="10"/>
  <c r="O1818" i="10"/>
  <c r="P1818" i="10"/>
  <c r="Q1818" i="10"/>
  <c r="T1818" i="10"/>
  <c r="U1818" i="10"/>
  <c r="V1818" i="10" s="1"/>
  <c r="W1818" i="10" s="1"/>
  <c r="G1818" i="10" s="1"/>
  <c r="X1818" i="10"/>
  <c r="Y1818" i="10"/>
  <c r="Z1818" i="10"/>
  <c r="AA1818" i="10"/>
  <c r="A1819" i="10"/>
  <c r="B1819" i="10"/>
  <c r="C1819" i="10"/>
  <c r="D1819" i="10"/>
  <c r="E1819" i="10"/>
  <c r="H1819" i="10"/>
  <c r="I1819" i="10"/>
  <c r="J1819" i="10"/>
  <c r="U1819" i="10" s="1"/>
  <c r="K1819" i="10"/>
  <c r="L1819" i="10"/>
  <c r="M1819" i="10"/>
  <c r="P1819" i="10"/>
  <c r="O1819" i="10" s="1"/>
  <c r="Q1819" i="10" s="1"/>
  <c r="R1819" i="10"/>
  <c r="S1819" i="10" s="1"/>
  <c r="T1819" i="10"/>
  <c r="V1819" i="10"/>
  <c r="W1819" i="10" s="1"/>
  <c r="G1819" i="10" s="1"/>
  <c r="X1819" i="10"/>
  <c r="Y1819" i="10" s="1"/>
  <c r="Z1819" i="10"/>
  <c r="AA1819" i="10" s="1"/>
  <c r="A1820" i="10"/>
  <c r="B1820" i="10"/>
  <c r="C1820" i="10"/>
  <c r="D1820" i="10"/>
  <c r="E1820" i="10"/>
  <c r="H1820" i="10"/>
  <c r="I1820" i="10"/>
  <c r="J1820" i="10"/>
  <c r="K1820" i="10"/>
  <c r="R1820" i="10" s="1"/>
  <c r="S1820" i="10" s="1"/>
  <c r="L1820" i="10"/>
  <c r="M1820" i="10"/>
  <c r="O1820" i="10"/>
  <c r="P1820" i="10"/>
  <c r="T1820" i="10"/>
  <c r="U1820" i="10"/>
  <c r="V1820" i="10" s="1"/>
  <c r="W1820" i="10"/>
  <c r="G1820" i="10" s="1"/>
  <c r="X1820" i="10"/>
  <c r="Y1820" i="10"/>
  <c r="Z1820" i="10"/>
  <c r="AA1820" i="10"/>
  <c r="A1821" i="10"/>
  <c r="B1821" i="10"/>
  <c r="C1821" i="10"/>
  <c r="D1821" i="10"/>
  <c r="E1821" i="10"/>
  <c r="H1821" i="10"/>
  <c r="I1821" i="10"/>
  <c r="J1821" i="10"/>
  <c r="U1821" i="10" s="1"/>
  <c r="V1821" i="10" s="1"/>
  <c r="W1821" i="10" s="1"/>
  <c r="G1821" i="10" s="1"/>
  <c r="K1821" i="10"/>
  <c r="L1821" i="10"/>
  <c r="R1821" i="10" s="1"/>
  <c r="M1821" i="10"/>
  <c r="P1821" i="10"/>
  <c r="O1821" i="10" s="1"/>
  <c r="Q1821" i="10" s="1"/>
  <c r="T1821" i="10"/>
  <c r="X1821" i="10"/>
  <c r="Y1821" i="10" s="1"/>
  <c r="Z1821" i="10"/>
  <c r="AA1821" i="10" s="1"/>
  <c r="A1822" i="10"/>
  <c r="B1822" i="10"/>
  <c r="C1822" i="10"/>
  <c r="D1822" i="10"/>
  <c r="E1822" i="10"/>
  <c r="H1822" i="10"/>
  <c r="I1822" i="10"/>
  <c r="J1822" i="10"/>
  <c r="K1822" i="10"/>
  <c r="R1822" i="10" s="1"/>
  <c r="S1822" i="10" s="1"/>
  <c r="L1822" i="10"/>
  <c r="M1822" i="10"/>
  <c r="U1822" i="10" s="1"/>
  <c r="V1822" i="10" s="1"/>
  <c r="W1822" i="10" s="1"/>
  <c r="G1822" i="10" s="1"/>
  <c r="O1822" i="10"/>
  <c r="P1822" i="10"/>
  <c r="Q1822" i="10"/>
  <c r="T1822" i="10"/>
  <c r="X1822" i="10"/>
  <c r="Y1822" i="10"/>
  <c r="Z1822" i="10"/>
  <c r="AA1822" i="10"/>
  <c r="A1823" i="10"/>
  <c r="B1823" i="10"/>
  <c r="C1823" i="10"/>
  <c r="D1823" i="10"/>
  <c r="E1823" i="10"/>
  <c r="H1823" i="10"/>
  <c r="I1823" i="10"/>
  <c r="J1823" i="10"/>
  <c r="U1823" i="10" s="1"/>
  <c r="K1823" i="10"/>
  <c r="L1823" i="10"/>
  <c r="M1823" i="10"/>
  <c r="P1823" i="10"/>
  <c r="O1823" i="10" s="1"/>
  <c r="R1823" i="10"/>
  <c r="S1823" i="10" s="1"/>
  <c r="T1823" i="10"/>
  <c r="V1823" i="10"/>
  <c r="W1823" i="10" s="1"/>
  <c r="G1823" i="10" s="1"/>
  <c r="X1823" i="10"/>
  <c r="Y1823" i="10" s="1"/>
  <c r="Z1823" i="10"/>
  <c r="AA1823" i="10" s="1"/>
  <c r="A1824" i="10"/>
  <c r="B1824" i="10"/>
  <c r="C1824" i="10"/>
  <c r="D1824" i="10"/>
  <c r="E1824" i="10"/>
  <c r="H1824" i="10"/>
  <c r="I1824" i="10"/>
  <c r="J1824" i="10"/>
  <c r="K1824" i="10"/>
  <c r="R1824" i="10" s="1"/>
  <c r="S1824" i="10" s="1"/>
  <c r="L1824" i="10"/>
  <c r="M1824" i="10"/>
  <c r="O1824" i="10"/>
  <c r="P1824" i="10"/>
  <c r="T1824" i="10"/>
  <c r="U1824" i="10"/>
  <c r="V1824" i="10" s="1"/>
  <c r="W1824" i="10" s="1"/>
  <c r="G1824" i="10" s="1"/>
  <c r="X1824" i="10"/>
  <c r="Y1824" i="10"/>
  <c r="Z1824" i="10"/>
  <c r="AA1824" i="10"/>
  <c r="A1825" i="10"/>
  <c r="B1825" i="10"/>
  <c r="C1825" i="10"/>
  <c r="D1825" i="10"/>
  <c r="E1825" i="10"/>
  <c r="H1825" i="10"/>
  <c r="I1825" i="10"/>
  <c r="J1825" i="10"/>
  <c r="U1825" i="10" s="1"/>
  <c r="V1825" i="10" s="1"/>
  <c r="W1825" i="10" s="1"/>
  <c r="G1825" i="10" s="1"/>
  <c r="K1825" i="10"/>
  <c r="L1825" i="10"/>
  <c r="R1825" i="10" s="1"/>
  <c r="M1825" i="10"/>
  <c r="P1825" i="10"/>
  <c r="O1825" i="10" s="1"/>
  <c r="Q1825" i="10" s="1"/>
  <c r="T1825" i="10"/>
  <c r="X1825" i="10"/>
  <c r="Y1825" i="10" s="1"/>
  <c r="Z1825" i="10"/>
  <c r="AA1825" i="10" s="1"/>
  <c r="A1826" i="10"/>
  <c r="B1826" i="10"/>
  <c r="C1826" i="10"/>
  <c r="D1826" i="10"/>
  <c r="E1826" i="10"/>
  <c r="H1826" i="10"/>
  <c r="I1826" i="10"/>
  <c r="J1826" i="10"/>
  <c r="K1826" i="10"/>
  <c r="R1826" i="10" s="1"/>
  <c r="S1826" i="10" s="1"/>
  <c r="L1826" i="10"/>
  <c r="M1826" i="10"/>
  <c r="U1826" i="10" s="1"/>
  <c r="V1826" i="10" s="1"/>
  <c r="W1826" i="10" s="1"/>
  <c r="G1826" i="10" s="1"/>
  <c r="O1826" i="10"/>
  <c r="P1826" i="10"/>
  <c r="Q1826" i="10"/>
  <c r="T1826" i="10"/>
  <c r="X1826" i="10"/>
  <c r="Y1826" i="10"/>
  <c r="Z1826" i="10"/>
  <c r="AA1826" i="10"/>
  <c r="A1827" i="10"/>
  <c r="B1827" i="10"/>
  <c r="C1827" i="10"/>
  <c r="D1827" i="10"/>
  <c r="E1827" i="10"/>
  <c r="H1827" i="10"/>
  <c r="I1827" i="10"/>
  <c r="J1827" i="10"/>
  <c r="U1827" i="10" s="1"/>
  <c r="K1827" i="10"/>
  <c r="L1827" i="10"/>
  <c r="M1827" i="10"/>
  <c r="P1827" i="10"/>
  <c r="R1827" i="10"/>
  <c r="S1827" i="10" s="1"/>
  <c r="N1827" i="10" s="1"/>
  <c r="T1827" i="10"/>
  <c r="V1827" i="10"/>
  <c r="W1827" i="10" s="1"/>
  <c r="G1827" i="10" s="1"/>
  <c r="X1827" i="10"/>
  <c r="Y1827" i="10" s="1"/>
  <c r="Z1827" i="10"/>
  <c r="AA1827" i="10" s="1"/>
  <c r="A1828" i="10"/>
  <c r="B1828" i="10"/>
  <c r="C1828" i="10"/>
  <c r="D1828" i="10"/>
  <c r="E1828" i="10"/>
  <c r="H1828" i="10"/>
  <c r="I1828" i="10"/>
  <c r="J1828" i="10"/>
  <c r="K1828" i="10"/>
  <c r="R1828" i="10" s="1"/>
  <c r="S1828" i="10" s="1"/>
  <c r="L1828" i="10"/>
  <c r="M1828" i="10"/>
  <c r="O1828" i="10"/>
  <c r="Q1828" i="10" s="1"/>
  <c r="P1828" i="10"/>
  <c r="T1828" i="10"/>
  <c r="U1828" i="10"/>
  <c r="V1828" i="10" s="1"/>
  <c r="W1828" i="10" s="1"/>
  <c r="G1828" i="10" s="1"/>
  <c r="X1828" i="10"/>
  <c r="Y1828" i="10"/>
  <c r="Z1828" i="10"/>
  <c r="AA1828" i="10"/>
  <c r="A1829" i="10"/>
  <c r="B1829" i="10"/>
  <c r="C1829" i="10"/>
  <c r="D1829" i="10"/>
  <c r="E1829" i="10"/>
  <c r="H1829" i="10"/>
  <c r="I1829" i="10"/>
  <c r="J1829" i="10"/>
  <c r="U1829" i="10" s="1"/>
  <c r="K1829" i="10"/>
  <c r="L1829" i="10"/>
  <c r="M1829" i="10"/>
  <c r="P1829" i="10"/>
  <c r="O1829" i="10" s="1"/>
  <c r="R1829" i="10"/>
  <c r="S1829" i="10" s="1"/>
  <c r="T1829" i="10"/>
  <c r="V1829" i="10"/>
  <c r="W1829" i="10" s="1"/>
  <c r="X1829" i="10"/>
  <c r="Y1829" i="10" s="1"/>
  <c r="Z1829" i="10"/>
  <c r="AA1829" i="10" s="1"/>
  <c r="A1830" i="10"/>
  <c r="B1830" i="10"/>
  <c r="C1830" i="10"/>
  <c r="D1830" i="10"/>
  <c r="E1830" i="10"/>
  <c r="H1830" i="10"/>
  <c r="I1830" i="10"/>
  <c r="J1830" i="10"/>
  <c r="K1830" i="10"/>
  <c r="R1830" i="10" s="1"/>
  <c r="L1830" i="10"/>
  <c r="M1830" i="10"/>
  <c r="U1830" i="10" s="1"/>
  <c r="V1830" i="10" s="1"/>
  <c r="W1830" i="10" s="1"/>
  <c r="G1830" i="10" s="1"/>
  <c r="O1830" i="10"/>
  <c r="P1830" i="10"/>
  <c r="S1830" i="10"/>
  <c r="T1830" i="10"/>
  <c r="X1830" i="10"/>
  <c r="Y1830" i="10"/>
  <c r="Z1830" i="10"/>
  <c r="AA1830" i="10"/>
  <c r="A1831" i="10"/>
  <c r="B1831" i="10"/>
  <c r="C1831" i="10"/>
  <c r="D1831" i="10"/>
  <c r="E1831" i="10"/>
  <c r="H1831" i="10"/>
  <c r="I1831" i="10"/>
  <c r="J1831" i="10"/>
  <c r="U1831" i="10" s="1"/>
  <c r="K1831" i="10"/>
  <c r="L1831" i="10"/>
  <c r="M1831" i="10"/>
  <c r="P1831" i="10"/>
  <c r="R1831" i="10"/>
  <c r="S1831" i="10" s="1"/>
  <c r="N1831" i="10" s="1"/>
  <c r="T1831" i="10"/>
  <c r="V1831" i="10"/>
  <c r="W1831" i="10" s="1"/>
  <c r="G1831" i="10" s="1"/>
  <c r="X1831" i="10"/>
  <c r="Y1831" i="10" s="1"/>
  <c r="Z1831" i="10"/>
  <c r="AA1831" i="10" s="1"/>
  <c r="A1832" i="10"/>
  <c r="B1832" i="10"/>
  <c r="C1832" i="10"/>
  <c r="D1832" i="10"/>
  <c r="E1832" i="10"/>
  <c r="H1832" i="10"/>
  <c r="I1832" i="10"/>
  <c r="J1832" i="10"/>
  <c r="K1832" i="10"/>
  <c r="R1832" i="10" s="1"/>
  <c r="S1832" i="10" s="1"/>
  <c r="L1832" i="10"/>
  <c r="M1832" i="10"/>
  <c r="O1832" i="10"/>
  <c r="Q1832" i="10" s="1"/>
  <c r="P1832" i="10"/>
  <c r="T1832" i="10"/>
  <c r="U1832" i="10"/>
  <c r="V1832" i="10" s="1"/>
  <c r="W1832" i="10" s="1"/>
  <c r="G1832" i="10" s="1"/>
  <c r="X1832" i="10"/>
  <c r="Y1832" i="10"/>
  <c r="Z1832" i="10"/>
  <c r="AA1832" i="10"/>
  <c r="A1833" i="10"/>
  <c r="B1833" i="10"/>
  <c r="C1833" i="10"/>
  <c r="D1833" i="10"/>
  <c r="E1833" i="10"/>
  <c r="H1833" i="10"/>
  <c r="I1833" i="10"/>
  <c r="J1833" i="10"/>
  <c r="U1833" i="10" s="1"/>
  <c r="K1833" i="10"/>
  <c r="L1833" i="10"/>
  <c r="M1833" i="10"/>
  <c r="P1833" i="10"/>
  <c r="O1833" i="10" s="1"/>
  <c r="R1833" i="10"/>
  <c r="S1833" i="10" s="1"/>
  <c r="T1833" i="10"/>
  <c r="V1833" i="10"/>
  <c r="W1833" i="10" s="1"/>
  <c r="X1833" i="10"/>
  <c r="Y1833" i="10" s="1"/>
  <c r="Z1833" i="10"/>
  <c r="AA1833" i="10" s="1"/>
  <c r="A1834" i="10"/>
  <c r="B1834" i="10"/>
  <c r="C1834" i="10"/>
  <c r="D1834" i="10"/>
  <c r="E1834" i="10"/>
  <c r="H1834" i="10"/>
  <c r="I1834" i="10"/>
  <c r="J1834" i="10"/>
  <c r="K1834" i="10"/>
  <c r="R1834" i="10" s="1"/>
  <c r="L1834" i="10"/>
  <c r="M1834" i="10"/>
  <c r="U1834" i="10" s="1"/>
  <c r="V1834" i="10" s="1"/>
  <c r="W1834" i="10" s="1"/>
  <c r="G1834" i="10" s="1"/>
  <c r="O1834" i="10"/>
  <c r="P1834" i="10"/>
  <c r="S1834" i="10"/>
  <c r="T1834" i="10"/>
  <c r="X1834" i="10"/>
  <c r="Y1834" i="10"/>
  <c r="Z1834" i="10"/>
  <c r="AA1834" i="10"/>
  <c r="A1835" i="10"/>
  <c r="B1835" i="10"/>
  <c r="C1835" i="10"/>
  <c r="D1835" i="10"/>
  <c r="E1835" i="10"/>
  <c r="H1835" i="10"/>
  <c r="I1835" i="10"/>
  <c r="J1835" i="10"/>
  <c r="U1835" i="10" s="1"/>
  <c r="V1835" i="10" s="1"/>
  <c r="W1835" i="10" s="1"/>
  <c r="G1835" i="10" s="1"/>
  <c r="K1835" i="10"/>
  <c r="L1835" i="10"/>
  <c r="R1835" i="10" s="1"/>
  <c r="S1835" i="10" s="1"/>
  <c r="M1835" i="10"/>
  <c r="P1835" i="10"/>
  <c r="T1835" i="10"/>
  <c r="X1835" i="10"/>
  <c r="Y1835" i="10"/>
  <c r="Z1835" i="10"/>
  <c r="AA1835" i="10"/>
  <c r="A1836" i="10"/>
  <c r="B1836" i="10"/>
  <c r="C1836" i="10"/>
  <c r="D1836" i="10"/>
  <c r="E1836" i="10"/>
  <c r="H1836" i="10"/>
  <c r="I1836" i="10"/>
  <c r="J1836" i="10"/>
  <c r="U1836" i="10" s="1"/>
  <c r="V1836" i="10" s="1"/>
  <c r="W1836" i="10" s="1"/>
  <c r="K1836" i="10"/>
  <c r="L1836" i="10"/>
  <c r="R1836" i="10" s="1"/>
  <c r="S1836" i="10" s="1"/>
  <c r="M1836" i="10"/>
  <c r="P1836" i="10"/>
  <c r="O1836" i="10" s="1"/>
  <c r="Q1836" i="10" s="1"/>
  <c r="T1836" i="10"/>
  <c r="X1836" i="10"/>
  <c r="Y1836" i="10" s="1"/>
  <c r="Z1836" i="10"/>
  <c r="AA1836" i="10" s="1"/>
  <c r="A1837" i="10"/>
  <c r="B1837" i="10"/>
  <c r="C1837" i="10"/>
  <c r="D1837" i="10"/>
  <c r="E1837" i="10"/>
  <c r="H1837" i="10"/>
  <c r="I1837" i="10"/>
  <c r="J1837" i="10"/>
  <c r="K1837" i="10"/>
  <c r="R1837" i="10" s="1"/>
  <c r="S1837" i="10" s="1"/>
  <c r="N1837" i="10" s="1"/>
  <c r="L1837" i="10"/>
  <c r="M1837" i="10"/>
  <c r="O1837" i="10"/>
  <c r="P1837" i="10"/>
  <c r="Q1837" i="10"/>
  <c r="T1837" i="10"/>
  <c r="U1837" i="10"/>
  <c r="V1837" i="10" s="1"/>
  <c r="W1837" i="10" s="1"/>
  <c r="G1837" i="10" s="1"/>
  <c r="X1837" i="10"/>
  <c r="Y1837" i="10"/>
  <c r="Z1837" i="10"/>
  <c r="AA1837" i="10"/>
  <c r="A1838" i="10"/>
  <c r="B1838" i="10"/>
  <c r="C1838" i="10"/>
  <c r="D1838" i="10"/>
  <c r="E1838" i="10"/>
  <c r="H1838" i="10"/>
  <c r="I1838" i="10"/>
  <c r="J1838" i="10"/>
  <c r="U1838" i="10" s="1"/>
  <c r="V1838" i="10" s="1"/>
  <c r="W1838" i="10" s="1"/>
  <c r="K1838" i="10"/>
  <c r="L1838" i="10"/>
  <c r="M1838" i="10"/>
  <c r="P1838" i="10"/>
  <c r="O1838" i="10" s="1"/>
  <c r="Q1838" i="10" s="1"/>
  <c r="R1838" i="10"/>
  <c r="S1838" i="10" s="1"/>
  <c r="T1838" i="10"/>
  <c r="X1838" i="10"/>
  <c r="Y1838" i="10" s="1"/>
  <c r="Z1838" i="10"/>
  <c r="AA1838" i="10" s="1"/>
  <c r="A1839" i="10"/>
  <c r="B1839" i="10"/>
  <c r="C1839" i="10"/>
  <c r="D1839" i="10"/>
  <c r="E1839" i="10"/>
  <c r="H1839" i="10"/>
  <c r="I1839" i="10"/>
  <c r="J1839" i="10"/>
  <c r="K1839" i="10"/>
  <c r="R1839" i="10" s="1"/>
  <c r="S1839" i="10" s="1"/>
  <c r="N1839" i="10" s="1"/>
  <c r="L1839" i="10"/>
  <c r="M1839" i="10"/>
  <c r="O1839" i="10"/>
  <c r="Q1839" i="10" s="1"/>
  <c r="P1839" i="10"/>
  <c r="T1839" i="10"/>
  <c r="U1839" i="10"/>
  <c r="V1839" i="10" s="1"/>
  <c r="W1839" i="10" s="1"/>
  <c r="G1839" i="10" s="1"/>
  <c r="X1839" i="10"/>
  <c r="Y1839" i="10"/>
  <c r="Z1839" i="10"/>
  <c r="AA1839" i="10"/>
  <c r="A1840" i="10"/>
  <c r="B1840" i="10"/>
  <c r="C1840" i="10"/>
  <c r="D1840" i="10"/>
  <c r="E1840" i="10"/>
  <c r="H1840" i="10"/>
  <c r="I1840" i="10"/>
  <c r="J1840" i="10"/>
  <c r="U1840" i="10" s="1"/>
  <c r="V1840" i="10" s="1"/>
  <c r="W1840" i="10" s="1"/>
  <c r="K1840" i="10"/>
  <c r="L1840" i="10"/>
  <c r="R1840" i="10" s="1"/>
  <c r="S1840" i="10" s="1"/>
  <c r="M1840" i="10"/>
  <c r="P1840" i="10"/>
  <c r="O1840" i="10" s="1"/>
  <c r="Q1840" i="10" s="1"/>
  <c r="T1840" i="10"/>
  <c r="X1840" i="10"/>
  <c r="Y1840" i="10" s="1"/>
  <c r="Z1840" i="10"/>
  <c r="AA1840" i="10" s="1"/>
  <c r="A1841" i="10"/>
  <c r="B1841" i="10"/>
  <c r="C1841" i="10"/>
  <c r="D1841" i="10"/>
  <c r="E1841" i="10"/>
  <c r="H1841" i="10"/>
  <c r="I1841" i="10"/>
  <c r="J1841" i="10"/>
  <c r="K1841" i="10"/>
  <c r="R1841" i="10" s="1"/>
  <c r="S1841" i="10" s="1"/>
  <c r="N1841" i="10" s="1"/>
  <c r="L1841" i="10"/>
  <c r="M1841" i="10"/>
  <c r="O1841" i="10"/>
  <c r="P1841" i="10"/>
  <c r="Q1841" i="10"/>
  <c r="T1841" i="10"/>
  <c r="U1841" i="10"/>
  <c r="V1841" i="10" s="1"/>
  <c r="W1841" i="10" s="1"/>
  <c r="G1841" i="10" s="1"/>
  <c r="X1841" i="10"/>
  <c r="Y1841" i="10"/>
  <c r="Z1841" i="10"/>
  <c r="AA1841" i="10"/>
  <c r="A1842" i="10"/>
  <c r="B1842" i="10"/>
  <c r="C1842" i="10"/>
  <c r="D1842" i="10"/>
  <c r="E1842" i="10"/>
  <c r="H1842" i="10"/>
  <c r="I1842" i="10"/>
  <c r="J1842" i="10"/>
  <c r="U1842" i="10" s="1"/>
  <c r="V1842" i="10" s="1"/>
  <c r="W1842" i="10" s="1"/>
  <c r="K1842" i="10"/>
  <c r="L1842" i="10"/>
  <c r="M1842" i="10"/>
  <c r="P1842" i="10"/>
  <c r="O1842" i="10" s="1"/>
  <c r="Q1842" i="10" s="1"/>
  <c r="R1842" i="10"/>
  <c r="S1842" i="10" s="1"/>
  <c r="T1842" i="10"/>
  <c r="X1842" i="10"/>
  <c r="Y1842" i="10" s="1"/>
  <c r="Z1842" i="10"/>
  <c r="AA1842" i="10" s="1"/>
  <c r="A1843" i="10"/>
  <c r="B1843" i="10"/>
  <c r="C1843" i="10"/>
  <c r="D1843" i="10"/>
  <c r="E1843" i="10"/>
  <c r="H1843" i="10"/>
  <c r="I1843" i="10"/>
  <c r="J1843" i="10"/>
  <c r="K1843" i="10"/>
  <c r="R1843" i="10" s="1"/>
  <c r="S1843" i="10" s="1"/>
  <c r="L1843" i="10"/>
  <c r="M1843" i="10"/>
  <c r="O1843" i="10"/>
  <c r="Q1843" i="10" s="1"/>
  <c r="P1843" i="10"/>
  <c r="T1843" i="10"/>
  <c r="U1843" i="10"/>
  <c r="V1843" i="10" s="1"/>
  <c r="W1843" i="10" s="1"/>
  <c r="G1843" i="10" s="1"/>
  <c r="X1843" i="10"/>
  <c r="Y1843" i="10"/>
  <c r="Z1843" i="10"/>
  <c r="AA1843" i="10"/>
  <c r="A1844" i="10"/>
  <c r="B1844" i="10"/>
  <c r="C1844" i="10"/>
  <c r="D1844" i="10"/>
  <c r="E1844" i="10"/>
  <c r="H1844" i="10"/>
  <c r="I1844" i="10"/>
  <c r="J1844" i="10"/>
  <c r="U1844" i="10" s="1"/>
  <c r="V1844" i="10" s="1"/>
  <c r="W1844" i="10" s="1"/>
  <c r="G1844" i="10" s="1"/>
  <c r="K1844" i="10"/>
  <c r="L1844" i="10"/>
  <c r="R1844" i="10" s="1"/>
  <c r="S1844" i="10" s="1"/>
  <c r="M1844" i="10"/>
  <c r="P1844" i="10"/>
  <c r="O1844" i="10" s="1"/>
  <c r="Q1844" i="10" s="1"/>
  <c r="T1844" i="10"/>
  <c r="X1844" i="10"/>
  <c r="Y1844" i="10" s="1"/>
  <c r="Z1844" i="10"/>
  <c r="AA1844" i="10" s="1"/>
  <c r="A1845" i="10"/>
  <c r="B1845" i="10"/>
  <c r="C1845" i="10"/>
  <c r="D1845" i="10"/>
  <c r="E1845" i="10"/>
  <c r="H1845" i="10"/>
  <c r="I1845" i="10"/>
  <c r="J1845" i="10"/>
  <c r="K1845" i="10"/>
  <c r="R1845" i="10" s="1"/>
  <c r="S1845" i="10" s="1"/>
  <c r="N1845" i="10" s="1"/>
  <c r="L1845" i="10"/>
  <c r="M1845" i="10"/>
  <c r="O1845" i="10"/>
  <c r="P1845" i="10"/>
  <c r="Q1845" i="10"/>
  <c r="T1845" i="10"/>
  <c r="U1845" i="10"/>
  <c r="V1845" i="10" s="1"/>
  <c r="W1845" i="10" s="1"/>
  <c r="G1845" i="10" s="1"/>
  <c r="X1845" i="10"/>
  <c r="Y1845" i="10"/>
  <c r="Z1845" i="10"/>
  <c r="AA1845" i="10"/>
  <c r="A1846" i="10"/>
  <c r="B1846" i="10"/>
  <c r="C1846" i="10"/>
  <c r="D1846" i="10"/>
  <c r="E1846" i="10"/>
  <c r="H1846" i="10"/>
  <c r="I1846" i="10"/>
  <c r="J1846" i="10"/>
  <c r="U1846" i="10" s="1"/>
  <c r="V1846" i="10" s="1"/>
  <c r="W1846" i="10" s="1"/>
  <c r="K1846" i="10"/>
  <c r="L1846" i="10"/>
  <c r="M1846" i="10"/>
  <c r="P1846" i="10"/>
  <c r="O1846" i="10" s="1"/>
  <c r="Q1846" i="10" s="1"/>
  <c r="R1846" i="10"/>
  <c r="S1846" i="10" s="1"/>
  <c r="T1846" i="10"/>
  <c r="X1846" i="10"/>
  <c r="Y1846" i="10" s="1"/>
  <c r="Z1846" i="10"/>
  <c r="AA1846" i="10" s="1"/>
  <c r="A1847" i="10"/>
  <c r="B1847" i="10"/>
  <c r="C1847" i="10"/>
  <c r="D1847" i="10"/>
  <c r="E1847" i="10"/>
  <c r="H1847" i="10"/>
  <c r="I1847" i="10"/>
  <c r="J1847" i="10"/>
  <c r="K1847" i="10"/>
  <c r="R1847" i="10" s="1"/>
  <c r="S1847" i="10" s="1"/>
  <c r="N1847" i="10" s="1"/>
  <c r="L1847" i="10"/>
  <c r="M1847" i="10"/>
  <c r="O1847" i="10"/>
  <c r="Q1847" i="10" s="1"/>
  <c r="P1847" i="10"/>
  <c r="T1847" i="10"/>
  <c r="U1847" i="10"/>
  <c r="V1847" i="10" s="1"/>
  <c r="W1847" i="10" s="1"/>
  <c r="G1847" i="10" s="1"/>
  <c r="X1847" i="10"/>
  <c r="Y1847" i="10"/>
  <c r="Z1847" i="10"/>
  <c r="AA1847" i="10"/>
  <c r="A1848" i="10"/>
  <c r="B1848" i="10"/>
  <c r="C1848" i="10"/>
  <c r="D1848" i="10"/>
  <c r="E1848" i="10"/>
  <c r="H1848" i="10"/>
  <c r="I1848" i="10"/>
  <c r="J1848" i="10"/>
  <c r="U1848" i="10" s="1"/>
  <c r="V1848" i="10" s="1"/>
  <c r="W1848" i="10" s="1"/>
  <c r="K1848" i="10"/>
  <c r="L1848" i="10"/>
  <c r="R1848" i="10" s="1"/>
  <c r="S1848" i="10" s="1"/>
  <c r="M1848" i="10"/>
  <c r="P1848" i="10"/>
  <c r="O1848" i="10" s="1"/>
  <c r="Q1848" i="10" s="1"/>
  <c r="T1848" i="10"/>
  <c r="X1848" i="10"/>
  <c r="Y1848" i="10" s="1"/>
  <c r="Z1848" i="10"/>
  <c r="AA1848" i="10" s="1"/>
  <c r="A1849" i="10"/>
  <c r="B1849" i="10"/>
  <c r="C1849" i="10"/>
  <c r="D1849" i="10"/>
  <c r="E1849" i="10"/>
  <c r="H1849" i="10"/>
  <c r="I1849" i="10"/>
  <c r="J1849" i="10"/>
  <c r="K1849" i="10"/>
  <c r="R1849" i="10" s="1"/>
  <c r="S1849" i="10" s="1"/>
  <c r="N1849" i="10" s="1"/>
  <c r="L1849" i="10"/>
  <c r="M1849" i="10"/>
  <c r="O1849" i="10"/>
  <c r="P1849" i="10"/>
  <c r="Q1849" i="10"/>
  <c r="T1849" i="10"/>
  <c r="U1849" i="10"/>
  <c r="V1849" i="10" s="1"/>
  <c r="W1849" i="10" s="1"/>
  <c r="G1849" i="10" s="1"/>
  <c r="X1849" i="10"/>
  <c r="Y1849" i="10"/>
  <c r="Z1849" i="10"/>
  <c r="AA1849" i="10"/>
  <c r="A1850" i="10"/>
  <c r="B1850" i="10"/>
  <c r="C1850" i="10"/>
  <c r="D1850" i="10"/>
  <c r="E1850" i="10"/>
  <c r="H1850" i="10"/>
  <c r="I1850" i="10"/>
  <c r="J1850" i="10"/>
  <c r="U1850" i="10" s="1"/>
  <c r="V1850" i="10" s="1"/>
  <c r="W1850" i="10" s="1"/>
  <c r="K1850" i="10"/>
  <c r="L1850" i="10"/>
  <c r="M1850" i="10"/>
  <c r="P1850" i="10"/>
  <c r="O1850" i="10" s="1"/>
  <c r="Q1850" i="10" s="1"/>
  <c r="R1850" i="10"/>
  <c r="S1850" i="10" s="1"/>
  <c r="T1850" i="10"/>
  <c r="X1850" i="10"/>
  <c r="Y1850" i="10" s="1"/>
  <c r="Z1850" i="10"/>
  <c r="AA1850" i="10" s="1"/>
  <c r="A1851" i="10"/>
  <c r="B1851" i="10"/>
  <c r="C1851" i="10"/>
  <c r="D1851" i="10"/>
  <c r="E1851" i="10"/>
  <c r="H1851" i="10"/>
  <c r="I1851" i="10"/>
  <c r="J1851" i="10"/>
  <c r="K1851" i="10"/>
  <c r="R1851" i="10" s="1"/>
  <c r="S1851" i="10" s="1"/>
  <c r="L1851" i="10"/>
  <c r="M1851" i="10"/>
  <c r="O1851" i="10"/>
  <c r="Q1851" i="10" s="1"/>
  <c r="P1851" i="10"/>
  <c r="T1851" i="10"/>
  <c r="U1851" i="10"/>
  <c r="V1851" i="10" s="1"/>
  <c r="W1851" i="10" s="1"/>
  <c r="G1851" i="10" s="1"/>
  <c r="X1851" i="10"/>
  <c r="Y1851" i="10"/>
  <c r="Z1851" i="10"/>
  <c r="AA1851" i="10"/>
  <c r="A1852" i="10"/>
  <c r="B1852" i="10"/>
  <c r="C1852" i="10"/>
  <c r="D1852" i="10"/>
  <c r="E1852" i="10"/>
  <c r="H1852" i="10"/>
  <c r="I1852" i="10"/>
  <c r="J1852" i="10"/>
  <c r="U1852" i="10" s="1"/>
  <c r="V1852" i="10" s="1"/>
  <c r="W1852" i="10" s="1"/>
  <c r="G1852" i="10" s="1"/>
  <c r="K1852" i="10"/>
  <c r="L1852" i="10"/>
  <c r="R1852" i="10" s="1"/>
  <c r="S1852" i="10" s="1"/>
  <c r="M1852" i="10"/>
  <c r="P1852" i="10"/>
  <c r="O1852" i="10" s="1"/>
  <c r="Q1852" i="10" s="1"/>
  <c r="T1852" i="10"/>
  <c r="X1852" i="10"/>
  <c r="Y1852" i="10" s="1"/>
  <c r="Z1852" i="10"/>
  <c r="AA1852" i="10" s="1"/>
  <c r="A1853" i="10"/>
  <c r="B1853" i="10"/>
  <c r="C1853" i="10"/>
  <c r="D1853" i="10"/>
  <c r="E1853" i="10"/>
  <c r="H1853" i="10"/>
  <c r="I1853" i="10"/>
  <c r="J1853" i="10"/>
  <c r="K1853" i="10"/>
  <c r="R1853" i="10" s="1"/>
  <c r="S1853" i="10" s="1"/>
  <c r="N1853" i="10" s="1"/>
  <c r="L1853" i="10"/>
  <c r="M1853" i="10"/>
  <c r="O1853" i="10"/>
  <c r="P1853" i="10"/>
  <c r="Q1853" i="10"/>
  <c r="T1853" i="10"/>
  <c r="U1853" i="10"/>
  <c r="V1853" i="10" s="1"/>
  <c r="W1853" i="10" s="1"/>
  <c r="G1853" i="10" s="1"/>
  <c r="X1853" i="10"/>
  <c r="Y1853" i="10"/>
  <c r="Z1853" i="10"/>
  <c r="AA1853" i="10"/>
  <c r="A1854" i="10"/>
  <c r="B1854" i="10"/>
  <c r="C1854" i="10"/>
  <c r="D1854" i="10"/>
  <c r="E1854" i="10"/>
  <c r="H1854" i="10"/>
  <c r="I1854" i="10"/>
  <c r="J1854" i="10"/>
  <c r="U1854" i="10" s="1"/>
  <c r="V1854" i="10" s="1"/>
  <c r="W1854" i="10" s="1"/>
  <c r="K1854" i="10"/>
  <c r="L1854" i="10"/>
  <c r="M1854" i="10"/>
  <c r="P1854" i="10"/>
  <c r="O1854" i="10" s="1"/>
  <c r="Q1854" i="10" s="1"/>
  <c r="R1854" i="10"/>
  <c r="S1854" i="10" s="1"/>
  <c r="T1854" i="10"/>
  <c r="X1854" i="10"/>
  <c r="Y1854" i="10" s="1"/>
  <c r="Z1854" i="10"/>
  <c r="AA1854" i="10" s="1"/>
  <c r="A1855" i="10"/>
  <c r="B1855" i="10"/>
  <c r="C1855" i="10"/>
  <c r="D1855" i="10"/>
  <c r="E1855" i="10"/>
  <c r="H1855" i="10"/>
  <c r="I1855" i="10"/>
  <c r="J1855" i="10"/>
  <c r="K1855" i="10"/>
  <c r="R1855" i="10" s="1"/>
  <c r="S1855" i="10" s="1"/>
  <c r="L1855" i="10"/>
  <c r="M1855" i="10"/>
  <c r="O1855" i="10"/>
  <c r="Q1855" i="10" s="1"/>
  <c r="P1855" i="10"/>
  <c r="T1855" i="10"/>
  <c r="U1855" i="10"/>
  <c r="V1855" i="10" s="1"/>
  <c r="W1855" i="10" s="1"/>
  <c r="X1855" i="10"/>
  <c r="Y1855" i="10"/>
  <c r="Z1855" i="10"/>
  <c r="AA1855" i="10"/>
  <c r="A1856" i="10"/>
  <c r="B1856" i="10"/>
  <c r="C1856" i="10"/>
  <c r="D1856" i="10"/>
  <c r="E1856" i="10"/>
  <c r="H1856" i="10"/>
  <c r="I1856" i="10"/>
  <c r="J1856" i="10"/>
  <c r="U1856" i="10" s="1"/>
  <c r="V1856" i="10" s="1"/>
  <c r="W1856" i="10" s="1"/>
  <c r="K1856" i="10"/>
  <c r="L1856" i="10"/>
  <c r="R1856" i="10" s="1"/>
  <c r="S1856" i="10" s="1"/>
  <c r="M1856" i="10"/>
  <c r="P1856" i="10"/>
  <c r="O1856" i="10" s="1"/>
  <c r="T1856" i="10"/>
  <c r="X1856" i="10"/>
  <c r="Y1856" i="10" s="1"/>
  <c r="Z1856" i="10"/>
  <c r="AA1856" i="10" s="1"/>
  <c r="A1857" i="10"/>
  <c r="B1857" i="10"/>
  <c r="C1857" i="10"/>
  <c r="D1857" i="10"/>
  <c r="E1857" i="10"/>
  <c r="H1857" i="10"/>
  <c r="I1857" i="10"/>
  <c r="J1857" i="10"/>
  <c r="K1857" i="10"/>
  <c r="R1857" i="10" s="1"/>
  <c r="S1857" i="10" s="1"/>
  <c r="L1857" i="10"/>
  <c r="M1857" i="10"/>
  <c r="U1857" i="10" s="1"/>
  <c r="V1857" i="10" s="1"/>
  <c r="W1857" i="10" s="1"/>
  <c r="G1857" i="10" s="1"/>
  <c r="O1857" i="10"/>
  <c r="P1857" i="10"/>
  <c r="Q1857" i="10"/>
  <c r="T1857" i="10"/>
  <c r="X1857" i="10"/>
  <c r="Y1857" i="10"/>
  <c r="Z1857" i="10"/>
  <c r="AA1857" i="10"/>
  <c r="A1858" i="10"/>
  <c r="B1858" i="10"/>
  <c r="C1858" i="10"/>
  <c r="D1858" i="10"/>
  <c r="E1858" i="10"/>
  <c r="H1858" i="10"/>
  <c r="I1858" i="10"/>
  <c r="J1858" i="10"/>
  <c r="U1858" i="10" s="1"/>
  <c r="K1858" i="10"/>
  <c r="L1858" i="10"/>
  <c r="M1858" i="10"/>
  <c r="P1858" i="10"/>
  <c r="O1858" i="10" s="1"/>
  <c r="R1858" i="10"/>
  <c r="S1858" i="10" s="1"/>
  <c r="T1858" i="10"/>
  <c r="V1858" i="10"/>
  <c r="W1858" i="10" s="1"/>
  <c r="X1858" i="10"/>
  <c r="Y1858" i="10" s="1"/>
  <c r="Z1858" i="10"/>
  <c r="AA1858" i="10" s="1"/>
  <c r="A1859" i="10"/>
  <c r="B1859" i="10"/>
  <c r="C1859" i="10"/>
  <c r="D1859" i="10"/>
  <c r="E1859" i="10"/>
  <c r="H1859" i="10"/>
  <c r="I1859" i="10"/>
  <c r="J1859" i="10"/>
  <c r="K1859" i="10"/>
  <c r="R1859" i="10" s="1"/>
  <c r="S1859" i="10" s="1"/>
  <c r="L1859" i="10"/>
  <c r="M1859" i="10"/>
  <c r="O1859" i="10"/>
  <c r="P1859" i="10"/>
  <c r="T1859" i="10"/>
  <c r="U1859" i="10"/>
  <c r="V1859" i="10" s="1"/>
  <c r="W1859" i="10" s="1"/>
  <c r="G1859" i="10" s="1"/>
  <c r="X1859" i="10"/>
  <c r="Y1859" i="10"/>
  <c r="Z1859" i="10"/>
  <c r="AA1859" i="10"/>
  <c r="A1860" i="10"/>
  <c r="B1860" i="10"/>
  <c r="C1860" i="10"/>
  <c r="D1860" i="10"/>
  <c r="E1860" i="10"/>
  <c r="H1860" i="10"/>
  <c r="I1860" i="10"/>
  <c r="J1860" i="10"/>
  <c r="U1860" i="10" s="1"/>
  <c r="V1860" i="10" s="1"/>
  <c r="W1860" i="10" s="1"/>
  <c r="K1860" i="10"/>
  <c r="L1860" i="10"/>
  <c r="R1860" i="10" s="1"/>
  <c r="S1860" i="10" s="1"/>
  <c r="M1860" i="10"/>
  <c r="P1860" i="10"/>
  <c r="O1860" i="10" s="1"/>
  <c r="T1860" i="10"/>
  <c r="X1860" i="10"/>
  <c r="Y1860" i="10" s="1"/>
  <c r="Z1860" i="10"/>
  <c r="AA1860" i="10" s="1"/>
  <c r="A1861" i="10"/>
  <c r="B1861" i="10"/>
  <c r="C1861" i="10"/>
  <c r="D1861" i="10"/>
  <c r="E1861" i="10"/>
  <c r="H1861" i="10"/>
  <c r="I1861" i="10"/>
  <c r="J1861" i="10"/>
  <c r="K1861" i="10"/>
  <c r="R1861" i="10" s="1"/>
  <c r="S1861" i="10" s="1"/>
  <c r="L1861" i="10"/>
  <c r="M1861" i="10"/>
  <c r="U1861" i="10" s="1"/>
  <c r="V1861" i="10" s="1"/>
  <c r="W1861" i="10" s="1"/>
  <c r="G1861" i="10" s="1"/>
  <c r="O1861" i="10"/>
  <c r="P1861" i="10"/>
  <c r="Q1861" i="10"/>
  <c r="T1861" i="10"/>
  <c r="X1861" i="10"/>
  <c r="Y1861" i="10"/>
  <c r="Z1861" i="10"/>
  <c r="AA1861" i="10"/>
  <c r="A1862" i="10"/>
  <c r="B1862" i="10"/>
  <c r="C1862" i="10"/>
  <c r="D1862" i="10"/>
  <c r="E1862" i="10"/>
  <c r="H1862" i="10"/>
  <c r="I1862" i="10"/>
  <c r="J1862" i="10"/>
  <c r="U1862" i="10" s="1"/>
  <c r="K1862" i="10"/>
  <c r="L1862" i="10"/>
  <c r="M1862" i="10"/>
  <c r="P1862" i="10"/>
  <c r="O1862" i="10" s="1"/>
  <c r="R1862" i="10"/>
  <c r="S1862" i="10" s="1"/>
  <c r="T1862" i="10"/>
  <c r="V1862" i="10"/>
  <c r="W1862" i="10" s="1"/>
  <c r="X1862" i="10"/>
  <c r="Y1862" i="10" s="1"/>
  <c r="Z1862" i="10"/>
  <c r="AA1862" i="10" s="1"/>
  <c r="A1863" i="10"/>
  <c r="B1863" i="10"/>
  <c r="C1863" i="10"/>
  <c r="D1863" i="10"/>
  <c r="E1863" i="10"/>
  <c r="H1863" i="10"/>
  <c r="I1863" i="10"/>
  <c r="J1863" i="10"/>
  <c r="K1863" i="10"/>
  <c r="R1863" i="10" s="1"/>
  <c r="S1863" i="10" s="1"/>
  <c r="L1863" i="10"/>
  <c r="M1863" i="10"/>
  <c r="O1863" i="10"/>
  <c r="P1863" i="10"/>
  <c r="T1863" i="10"/>
  <c r="U1863" i="10"/>
  <c r="V1863" i="10" s="1"/>
  <c r="W1863" i="10"/>
  <c r="G1863" i="10" s="1"/>
  <c r="X1863" i="10"/>
  <c r="Y1863" i="10"/>
  <c r="Z1863" i="10"/>
  <c r="AA1863" i="10"/>
  <c r="A1864" i="10"/>
  <c r="B1864" i="10"/>
  <c r="C1864" i="10"/>
  <c r="D1864" i="10"/>
  <c r="E1864" i="10"/>
  <c r="H1864" i="10"/>
  <c r="I1864" i="10"/>
  <c r="J1864" i="10"/>
  <c r="U1864" i="10" s="1"/>
  <c r="V1864" i="10" s="1"/>
  <c r="W1864" i="10" s="1"/>
  <c r="K1864" i="10"/>
  <c r="L1864" i="10"/>
  <c r="R1864" i="10" s="1"/>
  <c r="S1864" i="10" s="1"/>
  <c r="M1864" i="10"/>
  <c r="P1864" i="10"/>
  <c r="O1864" i="10" s="1"/>
  <c r="T1864" i="10"/>
  <c r="X1864" i="10"/>
  <c r="Y1864" i="10" s="1"/>
  <c r="Z1864" i="10"/>
  <c r="AA1864" i="10" s="1"/>
  <c r="A1865" i="10"/>
  <c r="B1865" i="10"/>
  <c r="C1865" i="10"/>
  <c r="D1865" i="10"/>
  <c r="E1865" i="10"/>
  <c r="H1865" i="10"/>
  <c r="I1865" i="10"/>
  <c r="J1865" i="10"/>
  <c r="K1865" i="10"/>
  <c r="R1865" i="10" s="1"/>
  <c r="S1865" i="10" s="1"/>
  <c r="L1865" i="10"/>
  <c r="M1865" i="10"/>
  <c r="U1865" i="10" s="1"/>
  <c r="V1865" i="10" s="1"/>
  <c r="W1865" i="10" s="1"/>
  <c r="G1865" i="10" s="1"/>
  <c r="O1865" i="10"/>
  <c r="P1865" i="10"/>
  <c r="Q1865" i="10"/>
  <c r="T1865" i="10"/>
  <c r="X1865" i="10"/>
  <c r="Y1865" i="10"/>
  <c r="Z1865" i="10"/>
  <c r="AA1865" i="10"/>
  <c r="A1866" i="10"/>
  <c r="B1866" i="10"/>
  <c r="C1866" i="10"/>
  <c r="D1866" i="10"/>
  <c r="E1866" i="10"/>
  <c r="H1866" i="10"/>
  <c r="I1866" i="10"/>
  <c r="J1866" i="10"/>
  <c r="U1866" i="10" s="1"/>
  <c r="K1866" i="10"/>
  <c r="L1866" i="10"/>
  <c r="M1866" i="10"/>
  <c r="P1866" i="10"/>
  <c r="O1866" i="10" s="1"/>
  <c r="R1866" i="10"/>
  <c r="S1866" i="10" s="1"/>
  <c r="T1866" i="10"/>
  <c r="V1866" i="10"/>
  <c r="W1866" i="10" s="1"/>
  <c r="X1866" i="10"/>
  <c r="Y1866" i="10" s="1"/>
  <c r="Z1866" i="10"/>
  <c r="AA1866" i="10" s="1"/>
  <c r="A1867" i="10"/>
  <c r="B1867" i="10"/>
  <c r="C1867" i="10"/>
  <c r="D1867" i="10"/>
  <c r="E1867" i="10"/>
  <c r="H1867" i="10"/>
  <c r="I1867" i="10"/>
  <c r="J1867" i="10"/>
  <c r="K1867" i="10"/>
  <c r="R1867" i="10" s="1"/>
  <c r="S1867" i="10" s="1"/>
  <c r="L1867" i="10"/>
  <c r="M1867" i="10"/>
  <c r="O1867" i="10"/>
  <c r="P1867" i="10"/>
  <c r="T1867" i="10"/>
  <c r="U1867" i="10"/>
  <c r="V1867" i="10" s="1"/>
  <c r="W1867" i="10" s="1"/>
  <c r="G1867" i="10" s="1"/>
  <c r="X1867" i="10"/>
  <c r="Y1867" i="10"/>
  <c r="Z1867" i="10"/>
  <c r="AA1867" i="10"/>
  <c r="A1868" i="10"/>
  <c r="B1868" i="10"/>
  <c r="C1868" i="10"/>
  <c r="D1868" i="10"/>
  <c r="E1868" i="10"/>
  <c r="H1868" i="10"/>
  <c r="I1868" i="10"/>
  <c r="J1868" i="10"/>
  <c r="U1868" i="10" s="1"/>
  <c r="V1868" i="10" s="1"/>
  <c r="W1868" i="10" s="1"/>
  <c r="K1868" i="10"/>
  <c r="L1868" i="10"/>
  <c r="R1868" i="10" s="1"/>
  <c r="S1868" i="10" s="1"/>
  <c r="M1868" i="10"/>
  <c r="P1868" i="10"/>
  <c r="O1868" i="10" s="1"/>
  <c r="T1868" i="10"/>
  <c r="X1868" i="10"/>
  <c r="Y1868" i="10" s="1"/>
  <c r="Z1868" i="10"/>
  <c r="AA1868" i="10" s="1"/>
  <c r="A1869" i="10"/>
  <c r="B1869" i="10"/>
  <c r="C1869" i="10"/>
  <c r="D1869" i="10"/>
  <c r="E1869" i="10"/>
  <c r="H1869" i="10"/>
  <c r="I1869" i="10"/>
  <c r="J1869" i="10"/>
  <c r="K1869" i="10"/>
  <c r="R1869" i="10" s="1"/>
  <c r="L1869" i="10"/>
  <c r="M1869" i="10"/>
  <c r="U1869" i="10" s="1"/>
  <c r="V1869" i="10" s="1"/>
  <c r="W1869" i="10" s="1"/>
  <c r="G1869" i="10" s="1"/>
  <c r="O1869" i="10"/>
  <c r="P1869" i="10"/>
  <c r="Q1869" i="10"/>
  <c r="S1869" i="10"/>
  <c r="T1869" i="10"/>
  <c r="X1869" i="10"/>
  <c r="Y1869" i="10"/>
  <c r="Z1869" i="10"/>
  <c r="AA1869" i="10"/>
  <c r="A1870" i="10"/>
  <c r="B1870" i="10"/>
  <c r="C1870" i="10"/>
  <c r="D1870" i="10"/>
  <c r="E1870" i="10"/>
  <c r="H1870" i="10"/>
  <c r="I1870" i="10"/>
  <c r="J1870" i="10"/>
  <c r="U1870" i="10" s="1"/>
  <c r="K1870" i="10"/>
  <c r="L1870" i="10"/>
  <c r="M1870" i="10"/>
  <c r="P1870" i="10"/>
  <c r="R1870" i="10"/>
  <c r="S1870" i="10" s="1"/>
  <c r="N1870" i="10" s="1"/>
  <c r="T1870" i="10"/>
  <c r="V1870" i="10"/>
  <c r="W1870" i="10" s="1"/>
  <c r="G1870" i="10" s="1"/>
  <c r="X1870" i="10"/>
  <c r="Y1870" i="10" s="1"/>
  <c r="Z1870" i="10"/>
  <c r="AA1870" i="10" s="1"/>
  <c r="A1871" i="10"/>
  <c r="B1871" i="10"/>
  <c r="C1871" i="10"/>
  <c r="D1871" i="10"/>
  <c r="E1871" i="10"/>
  <c r="H1871" i="10"/>
  <c r="I1871" i="10"/>
  <c r="J1871" i="10"/>
  <c r="K1871" i="10"/>
  <c r="R1871" i="10" s="1"/>
  <c r="S1871" i="10" s="1"/>
  <c r="N1871" i="10" s="1"/>
  <c r="L1871" i="10"/>
  <c r="M1871" i="10"/>
  <c r="O1871" i="10"/>
  <c r="Q1871" i="10" s="1"/>
  <c r="P1871" i="10"/>
  <c r="T1871" i="10"/>
  <c r="U1871" i="10"/>
  <c r="V1871" i="10" s="1"/>
  <c r="W1871" i="10" s="1"/>
  <c r="G1871" i="10" s="1"/>
  <c r="X1871" i="10"/>
  <c r="Y1871" i="10"/>
  <c r="Z1871" i="10"/>
  <c r="AA1871" i="10"/>
  <c r="A1872" i="10"/>
  <c r="B1872" i="10"/>
  <c r="C1872" i="10"/>
  <c r="D1872" i="10"/>
  <c r="E1872" i="10"/>
  <c r="H1872" i="10"/>
  <c r="I1872" i="10"/>
  <c r="J1872" i="10"/>
  <c r="U1872" i="10" s="1"/>
  <c r="K1872" i="10"/>
  <c r="L1872" i="10"/>
  <c r="M1872" i="10"/>
  <c r="P1872" i="10"/>
  <c r="O1872" i="10" s="1"/>
  <c r="R1872" i="10"/>
  <c r="S1872" i="10" s="1"/>
  <c r="T1872" i="10"/>
  <c r="V1872" i="10"/>
  <c r="W1872" i="10" s="1"/>
  <c r="X1872" i="10"/>
  <c r="Y1872" i="10" s="1"/>
  <c r="Z1872" i="10"/>
  <c r="AA1872" i="10" s="1"/>
  <c r="A1873" i="10"/>
  <c r="B1873" i="10"/>
  <c r="C1873" i="10"/>
  <c r="D1873" i="10"/>
  <c r="E1873" i="10"/>
  <c r="H1873" i="10"/>
  <c r="I1873" i="10"/>
  <c r="J1873" i="10"/>
  <c r="K1873" i="10"/>
  <c r="R1873" i="10" s="1"/>
  <c r="L1873" i="10"/>
  <c r="M1873" i="10"/>
  <c r="U1873" i="10" s="1"/>
  <c r="V1873" i="10" s="1"/>
  <c r="W1873" i="10" s="1"/>
  <c r="G1873" i="10" s="1"/>
  <c r="O1873" i="10"/>
  <c r="P1873" i="10"/>
  <c r="S1873" i="10"/>
  <c r="T1873" i="10"/>
  <c r="X1873" i="10"/>
  <c r="Y1873" i="10"/>
  <c r="Z1873" i="10"/>
  <c r="AA1873" i="10"/>
  <c r="A1874" i="10"/>
  <c r="B1874" i="10"/>
  <c r="C1874" i="10"/>
  <c r="D1874" i="10"/>
  <c r="E1874" i="10"/>
  <c r="H1874" i="10"/>
  <c r="I1874" i="10"/>
  <c r="J1874" i="10"/>
  <c r="U1874" i="10" s="1"/>
  <c r="K1874" i="10"/>
  <c r="L1874" i="10"/>
  <c r="M1874" i="10"/>
  <c r="P1874" i="10"/>
  <c r="R1874" i="10"/>
  <c r="S1874" i="10" s="1"/>
  <c r="N1874" i="10" s="1"/>
  <c r="T1874" i="10"/>
  <c r="V1874" i="10"/>
  <c r="W1874" i="10" s="1"/>
  <c r="G1874" i="10" s="1"/>
  <c r="X1874" i="10"/>
  <c r="Y1874" i="10" s="1"/>
  <c r="Z1874" i="10"/>
  <c r="AA1874" i="10" s="1"/>
  <c r="A1875" i="10"/>
  <c r="B1875" i="10"/>
  <c r="C1875" i="10"/>
  <c r="D1875" i="10"/>
  <c r="E1875" i="10"/>
  <c r="H1875" i="10"/>
  <c r="I1875" i="10"/>
  <c r="J1875" i="10"/>
  <c r="K1875" i="10"/>
  <c r="R1875" i="10" s="1"/>
  <c r="S1875" i="10" s="1"/>
  <c r="N1875" i="10" s="1"/>
  <c r="L1875" i="10"/>
  <c r="M1875" i="10"/>
  <c r="O1875" i="10"/>
  <c r="Q1875" i="10" s="1"/>
  <c r="P1875" i="10"/>
  <c r="T1875" i="10"/>
  <c r="U1875" i="10"/>
  <c r="V1875" i="10" s="1"/>
  <c r="W1875" i="10" s="1"/>
  <c r="G1875" i="10" s="1"/>
  <c r="X1875" i="10"/>
  <c r="Y1875" i="10"/>
  <c r="Z1875" i="10"/>
  <c r="AA1875" i="10"/>
  <c r="A1876" i="10"/>
  <c r="B1876" i="10"/>
  <c r="C1876" i="10"/>
  <c r="D1876" i="10"/>
  <c r="E1876" i="10"/>
  <c r="H1876" i="10"/>
  <c r="I1876" i="10"/>
  <c r="J1876" i="10"/>
  <c r="U1876" i="10" s="1"/>
  <c r="K1876" i="10"/>
  <c r="L1876" i="10"/>
  <c r="M1876" i="10"/>
  <c r="P1876" i="10"/>
  <c r="O1876" i="10" s="1"/>
  <c r="R1876" i="10"/>
  <c r="S1876" i="10" s="1"/>
  <c r="T1876" i="10"/>
  <c r="V1876" i="10"/>
  <c r="W1876" i="10" s="1"/>
  <c r="X1876" i="10"/>
  <c r="Y1876" i="10" s="1"/>
  <c r="Z1876" i="10"/>
  <c r="AA1876" i="10" s="1"/>
  <c r="A1877" i="10"/>
  <c r="B1877" i="10"/>
  <c r="C1877" i="10"/>
  <c r="D1877" i="10"/>
  <c r="E1877" i="10"/>
  <c r="H1877" i="10"/>
  <c r="I1877" i="10"/>
  <c r="J1877" i="10"/>
  <c r="K1877" i="10"/>
  <c r="R1877" i="10" s="1"/>
  <c r="L1877" i="10"/>
  <c r="M1877" i="10"/>
  <c r="U1877" i="10" s="1"/>
  <c r="V1877" i="10" s="1"/>
  <c r="W1877" i="10" s="1"/>
  <c r="G1877" i="10" s="1"/>
  <c r="O1877" i="10"/>
  <c r="P1877" i="10"/>
  <c r="S1877" i="10"/>
  <c r="T1877" i="10"/>
  <c r="X1877" i="10"/>
  <c r="Y1877" i="10"/>
  <c r="Z1877" i="10"/>
  <c r="AA1877" i="10"/>
  <c r="A1878" i="10"/>
  <c r="B1878" i="10"/>
  <c r="C1878" i="10"/>
  <c r="D1878" i="10"/>
  <c r="E1878" i="10"/>
  <c r="H1878" i="10"/>
  <c r="I1878" i="10"/>
  <c r="J1878" i="10"/>
  <c r="U1878" i="10" s="1"/>
  <c r="K1878" i="10"/>
  <c r="L1878" i="10"/>
  <c r="M1878" i="10"/>
  <c r="P1878" i="10"/>
  <c r="R1878" i="10"/>
  <c r="S1878" i="10" s="1"/>
  <c r="N1878" i="10" s="1"/>
  <c r="T1878" i="10"/>
  <c r="V1878" i="10"/>
  <c r="W1878" i="10" s="1"/>
  <c r="G1878" i="10" s="1"/>
  <c r="X1878" i="10"/>
  <c r="Y1878" i="10" s="1"/>
  <c r="Z1878" i="10"/>
  <c r="AA1878" i="10" s="1"/>
  <c r="A1879" i="10"/>
  <c r="B1879" i="10"/>
  <c r="C1879" i="10"/>
  <c r="D1879" i="10"/>
  <c r="E1879" i="10"/>
  <c r="H1879" i="10"/>
  <c r="I1879" i="10"/>
  <c r="J1879" i="10"/>
  <c r="K1879" i="10"/>
  <c r="R1879" i="10" s="1"/>
  <c r="S1879" i="10" s="1"/>
  <c r="L1879" i="10"/>
  <c r="M1879" i="10"/>
  <c r="O1879" i="10"/>
  <c r="Q1879" i="10" s="1"/>
  <c r="P1879" i="10"/>
  <c r="T1879" i="10"/>
  <c r="U1879" i="10"/>
  <c r="V1879" i="10" s="1"/>
  <c r="W1879" i="10" s="1"/>
  <c r="G1879" i="10" s="1"/>
  <c r="X1879" i="10"/>
  <c r="Y1879" i="10"/>
  <c r="Z1879" i="10"/>
  <c r="AA1879" i="10"/>
  <c r="A1880" i="10"/>
  <c r="B1880" i="10"/>
  <c r="C1880" i="10"/>
  <c r="D1880" i="10"/>
  <c r="E1880" i="10"/>
  <c r="H1880" i="10"/>
  <c r="I1880" i="10"/>
  <c r="J1880" i="10"/>
  <c r="U1880" i="10" s="1"/>
  <c r="K1880" i="10"/>
  <c r="L1880" i="10"/>
  <c r="M1880" i="10"/>
  <c r="P1880" i="10"/>
  <c r="O1880" i="10" s="1"/>
  <c r="R1880" i="10"/>
  <c r="S1880" i="10" s="1"/>
  <c r="T1880" i="10"/>
  <c r="V1880" i="10"/>
  <c r="W1880" i="10" s="1"/>
  <c r="X1880" i="10"/>
  <c r="Y1880" i="10" s="1"/>
  <c r="Z1880" i="10"/>
  <c r="AA1880" i="10" s="1"/>
  <c r="A1881" i="10"/>
  <c r="B1881" i="10"/>
  <c r="C1881" i="10"/>
  <c r="D1881" i="10"/>
  <c r="E1881" i="10"/>
  <c r="H1881" i="10"/>
  <c r="I1881" i="10"/>
  <c r="J1881" i="10"/>
  <c r="K1881" i="10"/>
  <c r="R1881" i="10" s="1"/>
  <c r="L1881" i="10"/>
  <c r="M1881" i="10"/>
  <c r="U1881" i="10" s="1"/>
  <c r="V1881" i="10" s="1"/>
  <c r="W1881" i="10" s="1"/>
  <c r="G1881" i="10" s="1"/>
  <c r="O1881" i="10"/>
  <c r="P1881" i="10"/>
  <c r="S1881" i="10"/>
  <c r="T1881" i="10"/>
  <c r="X1881" i="10"/>
  <c r="Y1881" i="10"/>
  <c r="Z1881" i="10"/>
  <c r="AA1881" i="10"/>
  <c r="A1882" i="10"/>
  <c r="B1882" i="10"/>
  <c r="C1882" i="10"/>
  <c r="D1882" i="10"/>
  <c r="E1882" i="10"/>
  <c r="H1882" i="10"/>
  <c r="I1882" i="10"/>
  <c r="J1882" i="10"/>
  <c r="U1882" i="10" s="1"/>
  <c r="K1882" i="10"/>
  <c r="L1882" i="10"/>
  <c r="M1882" i="10"/>
  <c r="P1882" i="10"/>
  <c r="R1882" i="10"/>
  <c r="S1882" i="10" s="1"/>
  <c r="N1882" i="10" s="1"/>
  <c r="T1882" i="10"/>
  <c r="V1882" i="10"/>
  <c r="W1882" i="10" s="1"/>
  <c r="G1882" i="10" s="1"/>
  <c r="X1882" i="10"/>
  <c r="Y1882" i="10" s="1"/>
  <c r="Z1882" i="10"/>
  <c r="AA1882" i="10" s="1"/>
  <c r="A1883" i="10"/>
  <c r="B1883" i="10"/>
  <c r="C1883" i="10"/>
  <c r="D1883" i="10"/>
  <c r="E1883" i="10"/>
  <c r="H1883" i="10"/>
  <c r="I1883" i="10"/>
  <c r="J1883" i="10"/>
  <c r="K1883" i="10"/>
  <c r="R1883" i="10" s="1"/>
  <c r="S1883" i="10" s="1"/>
  <c r="L1883" i="10"/>
  <c r="M1883" i="10"/>
  <c r="O1883" i="10"/>
  <c r="Q1883" i="10" s="1"/>
  <c r="P1883" i="10"/>
  <c r="T1883" i="10"/>
  <c r="U1883" i="10"/>
  <c r="V1883" i="10" s="1"/>
  <c r="W1883" i="10" s="1"/>
  <c r="G1883" i="10" s="1"/>
  <c r="X1883" i="10"/>
  <c r="Y1883" i="10"/>
  <c r="Z1883" i="10"/>
  <c r="AA1883" i="10"/>
  <c r="A1884" i="10"/>
  <c r="B1884" i="10"/>
  <c r="C1884" i="10"/>
  <c r="D1884" i="10"/>
  <c r="E1884" i="10"/>
  <c r="H1884" i="10"/>
  <c r="I1884" i="10"/>
  <c r="J1884" i="10"/>
  <c r="U1884" i="10" s="1"/>
  <c r="K1884" i="10"/>
  <c r="L1884" i="10"/>
  <c r="M1884" i="10"/>
  <c r="P1884" i="10"/>
  <c r="O1884" i="10" s="1"/>
  <c r="R1884" i="10"/>
  <c r="S1884" i="10" s="1"/>
  <c r="T1884" i="10"/>
  <c r="V1884" i="10"/>
  <c r="W1884" i="10" s="1"/>
  <c r="X1884" i="10"/>
  <c r="Y1884" i="10" s="1"/>
  <c r="Z1884" i="10"/>
  <c r="AA1884" i="10" s="1"/>
  <c r="A1885" i="10"/>
  <c r="B1885" i="10"/>
  <c r="C1885" i="10"/>
  <c r="D1885" i="10"/>
  <c r="E1885" i="10"/>
  <c r="H1885" i="10"/>
  <c r="I1885" i="10"/>
  <c r="J1885" i="10"/>
  <c r="K1885" i="10"/>
  <c r="R1885" i="10" s="1"/>
  <c r="L1885" i="10"/>
  <c r="M1885" i="10"/>
  <c r="U1885" i="10" s="1"/>
  <c r="V1885" i="10" s="1"/>
  <c r="W1885" i="10" s="1"/>
  <c r="G1885" i="10" s="1"/>
  <c r="O1885" i="10"/>
  <c r="P1885" i="10"/>
  <c r="S1885" i="10"/>
  <c r="T1885" i="10"/>
  <c r="X1885" i="10"/>
  <c r="Y1885" i="10"/>
  <c r="Z1885" i="10"/>
  <c r="AA1885" i="10"/>
  <c r="A1886" i="10"/>
  <c r="B1886" i="10"/>
  <c r="C1886" i="10"/>
  <c r="D1886" i="10"/>
  <c r="E1886" i="10"/>
  <c r="H1886" i="10"/>
  <c r="I1886" i="10"/>
  <c r="J1886" i="10"/>
  <c r="U1886" i="10" s="1"/>
  <c r="V1886" i="10" s="1"/>
  <c r="W1886" i="10" s="1"/>
  <c r="G1886" i="10" s="1"/>
  <c r="K1886" i="10"/>
  <c r="L1886" i="10"/>
  <c r="R1886" i="10" s="1"/>
  <c r="S1886" i="10" s="1"/>
  <c r="M1886" i="10"/>
  <c r="P1886" i="10"/>
  <c r="O1886" i="10" s="1"/>
  <c r="Q1886" i="10" s="1"/>
  <c r="T1886" i="10"/>
  <c r="X1886" i="10"/>
  <c r="Y1886" i="10" s="1"/>
  <c r="Z1886" i="10"/>
  <c r="AA1886" i="10" s="1"/>
  <c r="A1887" i="10"/>
  <c r="B1887" i="10"/>
  <c r="C1887" i="10"/>
  <c r="D1887" i="10"/>
  <c r="E1887" i="10"/>
  <c r="H1887" i="10"/>
  <c r="I1887" i="10"/>
  <c r="J1887" i="10"/>
  <c r="K1887" i="10"/>
  <c r="R1887" i="10" s="1"/>
  <c r="S1887" i="10" s="1"/>
  <c r="N1887" i="10" s="1"/>
  <c r="L1887" i="10"/>
  <c r="M1887" i="10"/>
  <c r="O1887" i="10"/>
  <c r="P1887" i="10"/>
  <c r="Q1887" i="10"/>
  <c r="T1887" i="10"/>
  <c r="U1887" i="10"/>
  <c r="V1887" i="10" s="1"/>
  <c r="W1887" i="10" s="1"/>
  <c r="G1887" i="10" s="1"/>
  <c r="X1887" i="10"/>
  <c r="Y1887" i="10"/>
  <c r="Z1887" i="10"/>
  <c r="AA1887" i="10"/>
  <c r="A1888" i="10"/>
  <c r="B1888" i="10"/>
  <c r="C1888" i="10"/>
  <c r="D1888" i="10"/>
  <c r="E1888" i="10"/>
  <c r="H1888" i="10"/>
  <c r="I1888" i="10"/>
  <c r="J1888" i="10"/>
  <c r="U1888" i="10" s="1"/>
  <c r="V1888" i="10" s="1"/>
  <c r="W1888" i="10" s="1"/>
  <c r="K1888" i="10"/>
  <c r="L1888" i="10"/>
  <c r="M1888" i="10"/>
  <c r="P1888" i="10"/>
  <c r="O1888" i="10" s="1"/>
  <c r="Q1888" i="10" s="1"/>
  <c r="R1888" i="10"/>
  <c r="S1888" i="10" s="1"/>
  <c r="T1888" i="10"/>
  <c r="X1888" i="10"/>
  <c r="Y1888" i="10" s="1"/>
  <c r="Z1888" i="10"/>
  <c r="AA1888" i="10" s="1"/>
  <c r="A1889" i="10"/>
  <c r="B1889" i="10"/>
  <c r="C1889" i="10"/>
  <c r="D1889" i="10"/>
  <c r="E1889" i="10"/>
  <c r="H1889" i="10"/>
  <c r="I1889" i="10"/>
  <c r="J1889" i="10"/>
  <c r="K1889" i="10"/>
  <c r="R1889" i="10" s="1"/>
  <c r="S1889" i="10" s="1"/>
  <c r="N1889" i="10" s="1"/>
  <c r="L1889" i="10"/>
  <c r="M1889" i="10"/>
  <c r="O1889" i="10"/>
  <c r="Q1889" i="10" s="1"/>
  <c r="P1889" i="10"/>
  <c r="T1889" i="10"/>
  <c r="U1889" i="10"/>
  <c r="V1889" i="10" s="1"/>
  <c r="W1889" i="10" s="1"/>
  <c r="G1889" i="10" s="1"/>
  <c r="X1889" i="10"/>
  <c r="Y1889" i="10"/>
  <c r="Z1889" i="10"/>
  <c r="AA1889" i="10"/>
  <c r="A1890" i="10"/>
  <c r="B1890" i="10"/>
  <c r="C1890" i="10"/>
  <c r="D1890" i="10"/>
  <c r="E1890" i="10"/>
  <c r="H1890" i="10"/>
  <c r="I1890" i="10"/>
  <c r="J1890" i="10"/>
  <c r="U1890" i="10" s="1"/>
  <c r="V1890" i="10" s="1"/>
  <c r="W1890" i="10" s="1"/>
  <c r="K1890" i="10"/>
  <c r="L1890" i="10"/>
  <c r="R1890" i="10" s="1"/>
  <c r="S1890" i="10" s="1"/>
  <c r="M1890" i="10"/>
  <c r="P1890" i="10"/>
  <c r="O1890" i="10" s="1"/>
  <c r="Q1890" i="10" s="1"/>
  <c r="T1890" i="10"/>
  <c r="X1890" i="10"/>
  <c r="Y1890" i="10" s="1"/>
  <c r="Z1890" i="10"/>
  <c r="AA1890" i="10" s="1"/>
  <c r="A1891" i="10"/>
  <c r="B1891" i="10"/>
  <c r="C1891" i="10"/>
  <c r="D1891" i="10"/>
  <c r="E1891" i="10"/>
  <c r="H1891" i="10"/>
  <c r="I1891" i="10"/>
  <c r="J1891" i="10"/>
  <c r="K1891" i="10"/>
  <c r="R1891" i="10" s="1"/>
  <c r="S1891" i="10" s="1"/>
  <c r="N1891" i="10" s="1"/>
  <c r="L1891" i="10"/>
  <c r="M1891" i="10"/>
  <c r="O1891" i="10"/>
  <c r="P1891" i="10"/>
  <c r="Q1891" i="10"/>
  <c r="T1891" i="10"/>
  <c r="U1891" i="10"/>
  <c r="V1891" i="10" s="1"/>
  <c r="W1891" i="10" s="1"/>
  <c r="G1891" i="10" s="1"/>
  <c r="X1891" i="10"/>
  <c r="Y1891" i="10"/>
  <c r="Z1891" i="10"/>
  <c r="AA1891" i="10"/>
  <c r="A1892" i="10"/>
  <c r="B1892" i="10"/>
  <c r="C1892" i="10"/>
  <c r="D1892" i="10"/>
  <c r="E1892" i="10"/>
  <c r="H1892" i="10"/>
  <c r="I1892" i="10"/>
  <c r="J1892" i="10"/>
  <c r="U1892" i="10" s="1"/>
  <c r="V1892" i="10" s="1"/>
  <c r="W1892" i="10" s="1"/>
  <c r="K1892" i="10"/>
  <c r="L1892" i="10"/>
  <c r="M1892" i="10"/>
  <c r="P1892" i="10"/>
  <c r="O1892" i="10" s="1"/>
  <c r="Q1892" i="10" s="1"/>
  <c r="R1892" i="10"/>
  <c r="S1892" i="10" s="1"/>
  <c r="T1892" i="10"/>
  <c r="X1892" i="10"/>
  <c r="Y1892" i="10" s="1"/>
  <c r="Z1892" i="10"/>
  <c r="AA1892" i="10" s="1"/>
  <c r="A1893" i="10"/>
  <c r="B1893" i="10"/>
  <c r="C1893" i="10"/>
  <c r="D1893" i="10"/>
  <c r="E1893" i="10"/>
  <c r="H1893" i="10"/>
  <c r="I1893" i="10"/>
  <c r="J1893" i="10"/>
  <c r="K1893" i="10"/>
  <c r="R1893" i="10" s="1"/>
  <c r="S1893" i="10" s="1"/>
  <c r="L1893" i="10"/>
  <c r="M1893" i="10"/>
  <c r="O1893" i="10"/>
  <c r="Q1893" i="10" s="1"/>
  <c r="P1893" i="10"/>
  <c r="T1893" i="10"/>
  <c r="U1893" i="10"/>
  <c r="V1893" i="10" s="1"/>
  <c r="W1893" i="10" s="1"/>
  <c r="G1893" i="10" s="1"/>
  <c r="X1893" i="10"/>
  <c r="Y1893" i="10"/>
  <c r="Z1893" i="10"/>
  <c r="AA1893" i="10"/>
  <c r="A1894" i="10"/>
  <c r="B1894" i="10"/>
  <c r="C1894" i="10"/>
  <c r="D1894" i="10"/>
  <c r="E1894" i="10"/>
  <c r="H1894" i="10"/>
  <c r="I1894" i="10"/>
  <c r="J1894" i="10"/>
  <c r="U1894" i="10" s="1"/>
  <c r="V1894" i="10" s="1"/>
  <c r="W1894" i="10" s="1"/>
  <c r="G1894" i="10" s="1"/>
  <c r="K1894" i="10"/>
  <c r="L1894" i="10"/>
  <c r="R1894" i="10" s="1"/>
  <c r="S1894" i="10" s="1"/>
  <c r="M1894" i="10"/>
  <c r="P1894" i="10"/>
  <c r="O1894" i="10" s="1"/>
  <c r="Q1894" i="10" s="1"/>
  <c r="T1894" i="10"/>
  <c r="X1894" i="10"/>
  <c r="Y1894" i="10" s="1"/>
  <c r="Z1894" i="10"/>
  <c r="AA1894" i="10" s="1"/>
  <c r="A1895" i="10"/>
  <c r="B1895" i="10"/>
  <c r="C1895" i="10"/>
  <c r="D1895" i="10"/>
  <c r="E1895" i="10"/>
  <c r="H1895" i="10"/>
  <c r="I1895" i="10"/>
  <c r="J1895" i="10"/>
  <c r="K1895" i="10"/>
  <c r="R1895" i="10" s="1"/>
  <c r="S1895" i="10" s="1"/>
  <c r="N1895" i="10" s="1"/>
  <c r="L1895" i="10"/>
  <c r="M1895" i="10"/>
  <c r="O1895" i="10"/>
  <c r="P1895" i="10"/>
  <c r="Q1895" i="10"/>
  <c r="T1895" i="10"/>
  <c r="U1895" i="10"/>
  <c r="V1895" i="10" s="1"/>
  <c r="W1895" i="10" s="1"/>
  <c r="G1895" i="10" s="1"/>
  <c r="X1895" i="10"/>
  <c r="Y1895" i="10"/>
  <c r="Z1895" i="10"/>
  <c r="AA1895" i="10"/>
  <c r="A1896" i="10"/>
  <c r="B1896" i="10"/>
  <c r="C1896" i="10"/>
  <c r="D1896" i="10"/>
  <c r="E1896" i="10"/>
  <c r="H1896" i="10"/>
  <c r="I1896" i="10"/>
  <c r="J1896" i="10"/>
  <c r="U1896" i="10" s="1"/>
  <c r="V1896" i="10" s="1"/>
  <c r="W1896" i="10" s="1"/>
  <c r="K1896" i="10"/>
  <c r="L1896" i="10"/>
  <c r="M1896" i="10"/>
  <c r="P1896" i="10"/>
  <c r="O1896" i="10" s="1"/>
  <c r="Q1896" i="10" s="1"/>
  <c r="R1896" i="10"/>
  <c r="S1896" i="10" s="1"/>
  <c r="T1896" i="10"/>
  <c r="X1896" i="10"/>
  <c r="Y1896" i="10" s="1"/>
  <c r="Z1896" i="10"/>
  <c r="AA1896" i="10" s="1"/>
  <c r="A1897" i="10"/>
  <c r="B1897" i="10"/>
  <c r="C1897" i="10"/>
  <c r="D1897" i="10"/>
  <c r="E1897" i="10"/>
  <c r="H1897" i="10"/>
  <c r="I1897" i="10"/>
  <c r="J1897" i="10"/>
  <c r="K1897" i="10"/>
  <c r="R1897" i="10" s="1"/>
  <c r="S1897" i="10" s="1"/>
  <c r="N1897" i="10" s="1"/>
  <c r="L1897" i="10"/>
  <c r="M1897" i="10"/>
  <c r="O1897" i="10"/>
  <c r="Q1897" i="10" s="1"/>
  <c r="P1897" i="10"/>
  <c r="T1897" i="10"/>
  <c r="U1897" i="10"/>
  <c r="V1897" i="10" s="1"/>
  <c r="W1897" i="10" s="1"/>
  <c r="G1897" i="10" s="1"/>
  <c r="X1897" i="10"/>
  <c r="Y1897" i="10"/>
  <c r="Z1897" i="10"/>
  <c r="AA1897" i="10"/>
  <c r="A1898" i="10"/>
  <c r="B1898" i="10"/>
  <c r="C1898" i="10"/>
  <c r="D1898" i="10"/>
  <c r="E1898" i="10"/>
  <c r="H1898" i="10"/>
  <c r="I1898" i="10"/>
  <c r="J1898" i="10"/>
  <c r="U1898" i="10" s="1"/>
  <c r="V1898" i="10" s="1"/>
  <c r="W1898" i="10" s="1"/>
  <c r="K1898" i="10"/>
  <c r="L1898" i="10"/>
  <c r="R1898" i="10" s="1"/>
  <c r="S1898" i="10" s="1"/>
  <c r="M1898" i="10"/>
  <c r="P1898" i="10"/>
  <c r="O1898" i="10" s="1"/>
  <c r="Q1898" i="10" s="1"/>
  <c r="T1898" i="10"/>
  <c r="X1898" i="10"/>
  <c r="Y1898" i="10" s="1"/>
  <c r="Z1898" i="10"/>
  <c r="AA1898" i="10" s="1"/>
  <c r="A1899" i="10"/>
  <c r="B1899" i="10"/>
  <c r="C1899" i="10"/>
  <c r="D1899" i="10"/>
  <c r="E1899" i="10"/>
  <c r="H1899" i="10"/>
  <c r="I1899" i="10"/>
  <c r="J1899" i="10"/>
  <c r="K1899" i="10"/>
  <c r="R1899" i="10" s="1"/>
  <c r="S1899" i="10" s="1"/>
  <c r="N1899" i="10" s="1"/>
  <c r="L1899" i="10"/>
  <c r="M1899" i="10"/>
  <c r="O1899" i="10"/>
  <c r="P1899" i="10"/>
  <c r="Q1899" i="10"/>
  <c r="T1899" i="10"/>
  <c r="U1899" i="10"/>
  <c r="V1899" i="10" s="1"/>
  <c r="W1899" i="10" s="1"/>
  <c r="G1899" i="10" s="1"/>
  <c r="X1899" i="10"/>
  <c r="Y1899" i="10"/>
  <c r="Z1899" i="10"/>
  <c r="AA1899" i="10"/>
  <c r="A1900" i="10"/>
  <c r="B1900" i="10"/>
  <c r="C1900" i="10"/>
  <c r="D1900" i="10"/>
  <c r="E1900" i="10"/>
  <c r="H1900" i="10"/>
  <c r="I1900" i="10"/>
  <c r="J1900" i="10"/>
  <c r="U1900" i="10" s="1"/>
  <c r="V1900" i="10" s="1"/>
  <c r="W1900" i="10" s="1"/>
  <c r="K1900" i="10"/>
  <c r="L1900" i="10"/>
  <c r="M1900" i="10"/>
  <c r="P1900" i="10"/>
  <c r="O1900" i="10" s="1"/>
  <c r="Q1900" i="10" s="1"/>
  <c r="R1900" i="10"/>
  <c r="S1900" i="10" s="1"/>
  <c r="T1900" i="10"/>
  <c r="X1900" i="10"/>
  <c r="Y1900" i="10" s="1"/>
  <c r="Z1900" i="10"/>
  <c r="AA1900" i="10" s="1"/>
  <c r="A1901" i="10"/>
  <c r="B1901" i="10"/>
  <c r="C1901" i="10"/>
  <c r="D1901" i="10"/>
  <c r="E1901" i="10"/>
  <c r="H1901" i="10"/>
  <c r="I1901" i="10"/>
  <c r="J1901" i="10"/>
  <c r="K1901" i="10"/>
  <c r="R1901" i="10" s="1"/>
  <c r="S1901" i="10" s="1"/>
  <c r="L1901" i="10"/>
  <c r="M1901" i="10"/>
  <c r="O1901" i="10"/>
  <c r="Q1901" i="10" s="1"/>
  <c r="P1901" i="10"/>
  <c r="T1901" i="10"/>
  <c r="U1901" i="10"/>
  <c r="V1901" i="10" s="1"/>
  <c r="W1901" i="10" s="1"/>
  <c r="G1901" i="10" s="1"/>
  <c r="X1901" i="10"/>
  <c r="Y1901" i="10"/>
  <c r="Z1901" i="10"/>
  <c r="AA1901" i="10"/>
  <c r="A1902" i="10"/>
  <c r="B1902" i="10"/>
  <c r="C1902" i="10"/>
  <c r="D1902" i="10"/>
  <c r="E1902" i="10"/>
  <c r="H1902" i="10"/>
  <c r="I1902" i="10"/>
  <c r="J1902" i="10"/>
  <c r="U1902" i="10" s="1"/>
  <c r="V1902" i="10" s="1"/>
  <c r="W1902" i="10" s="1"/>
  <c r="G1902" i="10" s="1"/>
  <c r="K1902" i="10"/>
  <c r="L1902" i="10"/>
  <c r="R1902" i="10" s="1"/>
  <c r="S1902" i="10" s="1"/>
  <c r="M1902" i="10"/>
  <c r="P1902" i="10"/>
  <c r="O1902" i="10" s="1"/>
  <c r="Q1902" i="10" s="1"/>
  <c r="T1902" i="10"/>
  <c r="X1902" i="10"/>
  <c r="Y1902" i="10" s="1"/>
  <c r="Z1902" i="10"/>
  <c r="AA1902" i="10" s="1"/>
  <c r="A1903" i="10"/>
  <c r="B1903" i="10"/>
  <c r="C1903" i="10"/>
  <c r="D1903" i="10"/>
  <c r="E1903" i="10"/>
  <c r="H1903" i="10"/>
  <c r="I1903" i="10"/>
  <c r="J1903" i="10"/>
  <c r="K1903" i="10"/>
  <c r="R1903" i="10" s="1"/>
  <c r="S1903" i="10" s="1"/>
  <c r="N1903" i="10" s="1"/>
  <c r="L1903" i="10"/>
  <c r="M1903" i="10"/>
  <c r="O1903" i="10"/>
  <c r="P1903" i="10"/>
  <c r="Q1903" i="10"/>
  <c r="T1903" i="10"/>
  <c r="U1903" i="10"/>
  <c r="V1903" i="10" s="1"/>
  <c r="W1903" i="10" s="1"/>
  <c r="G1903" i="10" s="1"/>
  <c r="X1903" i="10"/>
  <c r="Y1903" i="10"/>
  <c r="Z1903" i="10"/>
  <c r="AA1903" i="10"/>
  <c r="A1904" i="10"/>
  <c r="B1904" i="10"/>
  <c r="C1904" i="10"/>
  <c r="D1904" i="10"/>
  <c r="E1904" i="10"/>
  <c r="H1904" i="10"/>
  <c r="I1904" i="10"/>
  <c r="J1904" i="10"/>
  <c r="U1904" i="10" s="1"/>
  <c r="V1904" i="10" s="1"/>
  <c r="W1904" i="10" s="1"/>
  <c r="K1904" i="10"/>
  <c r="L1904" i="10"/>
  <c r="M1904" i="10"/>
  <c r="P1904" i="10"/>
  <c r="O1904" i="10" s="1"/>
  <c r="Q1904" i="10" s="1"/>
  <c r="R1904" i="10"/>
  <c r="S1904" i="10" s="1"/>
  <c r="T1904" i="10"/>
  <c r="X1904" i="10"/>
  <c r="Y1904" i="10" s="1"/>
  <c r="Z1904" i="10"/>
  <c r="AA1904" i="10" s="1"/>
  <c r="A1905" i="10"/>
  <c r="B1905" i="10"/>
  <c r="C1905" i="10"/>
  <c r="D1905" i="10"/>
  <c r="E1905" i="10"/>
  <c r="H1905" i="10"/>
  <c r="I1905" i="10"/>
  <c r="J1905" i="10"/>
  <c r="K1905" i="10"/>
  <c r="R1905" i="10" s="1"/>
  <c r="S1905" i="10" s="1"/>
  <c r="N1905" i="10" s="1"/>
  <c r="L1905" i="10"/>
  <c r="M1905" i="10"/>
  <c r="O1905" i="10"/>
  <c r="Q1905" i="10" s="1"/>
  <c r="P1905" i="10"/>
  <c r="T1905" i="10"/>
  <c r="U1905" i="10"/>
  <c r="V1905" i="10" s="1"/>
  <c r="W1905" i="10" s="1"/>
  <c r="G1905" i="10" s="1"/>
  <c r="X1905" i="10"/>
  <c r="Y1905" i="10"/>
  <c r="Z1905" i="10"/>
  <c r="AA1905" i="10"/>
  <c r="A1906" i="10"/>
  <c r="B1906" i="10"/>
  <c r="C1906" i="10"/>
  <c r="D1906" i="10"/>
  <c r="E1906" i="10"/>
  <c r="H1906" i="10"/>
  <c r="I1906" i="10"/>
  <c r="J1906" i="10"/>
  <c r="U1906" i="10" s="1"/>
  <c r="V1906" i="10" s="1"/>
  <c r="W1906" i="10" s="1"/>
  <c r="K1906" i="10"/>
  <c r="L1906" i="10"/>
  <c r="R1906" i="10" s="1"/>
  <c r="S1906" i="10" s="1"/>
  <c r="M1906" i="10"/>
  <c r="P1906" i="10"/>
  <c r="O1906" i="10" s="1"/>
  <c r="Q1906" i="10" s="1"/>
  <c r="T1906" i="10"/>
  <c r="X1906" i="10"/>
  <c r="Y1906" i="10" s="1"/>
  <c r="Z1906" i="10"/>
  <c r="AA1906" i="10" s="1"/>
  <c r="A1907" i="10"/>
  <c r="B1907" i="10"/>
  <c r="C1907" i="10"/>
  <c r="D1907" i="10"/>
  <c r="E1907" i="10"/>
  <c r="H1907" i="10"/>
  <c r="I1907" i="10"/>
  <c r="J1907" i="10"/>
  <c r="K1907" i="10"/>
  <c r="R1907" i="10" s="1"/>
  <c r="S1907" i="10" s="1"/>
  <c r="N1907" i="10" s="1"/>
  <c r="L1907" i="10"/>
  <c r="M1907" i="10"/>
  <c r="O1907" i="10"/>
  <c r="P1907" i="10"/>
  <c r="Q1907" i="10"/>
  <c r="T1907" i="10"/>
  <c r="U1907" i="10"/>
  <c r="V1907" i="10" s="1"/>
  <c r="W1907" i="10" s="1"/>
  <c r="G1907" i="10" s="1"/>
  <c r="X1907" i="10"/>
  <c r="Y1907" i="10"/>
  <c r="Z1907" i="10"/>
  <c r="AA1907" i="10"/>
  <c r="A1908" i="10"/>
  <c r="B1908" i="10"/>
  <c r="C1908" i="10"/>
  <c r="D1908" i="10"/>
  <c r="E1908" i="10"/>
  <c r="H1908" i="10"/>
  <c r="I1908" i="10"/>
  <c r="J1908" i="10"/>
  <c r="U1908" i="10" s="1"/>
  <c r="V1908" i="10" s="1"/>
  <c r="W1908" i="10" s="1"/>
  <c r="K1908" i="10"/>
  <c r="L1908" i="10"/>
  <c r="M1908" i="10"/>
  <c r="P1908" i="10"/>
  <c r="O1908" i="10" s="1"/>
  <c r="Q1908" i="10" s="1"/>
  <c r="R1908" i="10"/>
  <c r="S1908" i="10" s="1"/>
  <c r="T1908" i="10"/>
  <c r="X1908" i="10"/>
  <c r="Y1908" i="10" s="1"/>
  <c r="Z1908" i="10"/>
  <c r="AA1908" i="10" s="1"/>
  <c r="A1909" i="10"/>
  <c r="B1909" i="10"/>
  <c r="C1909" i="10"/>
  <c r="D1909" i="10"/>
  <c r="E1909" i="10"/>
  <c r="H1909" i="10"/>
  <c r="I1909" i="10"/>
  <c r="J1909" i="10"/>
  <c r="K1909" i="10"/>
  <c r="R1909" i="10" s="1"/>
  <c r="S1909" i="10" s="1"/>
  <c r="L1909" i="10"/>
  <c r="M1909" i="10"/>
  <c r="O1909" i="10"/>
  <c r="Q1909" i="10" s="1"/>
  <c r="P1909" i="10"/>
  <c r="T1909" i="10"/>
  <c r="U1909" i="10"/>
  <c r="V1909" i="10" s="1"/>
  <c r="W1909" i="10" s="1"/>
  <c r="G1909" i="10" s="1"/>
  <c r="X1909" i="10"/>
  <c r="Y1909" i="10"/>
  <c r="Z1909" i="10"/>
  <c r="AA1909" i="10"/>
  <c r="A1910" i="10"/>
  <c r="B1910" i="10"/>
  <c r="C1910" i="10"/>
  <c r="D1910" i="10"/>
  <c r="E1910" i="10"/>
  <c r="H1910" i="10"/>
  <c r="I1910" i="10"/>
  <c r="J1910" i="10"/>
  <c r="U1910" i="10" s="1"/>
  <c r="V1910" i="10" s="1"/>
  <c r="W1910" i="10" s="1"/>
  <c r="G1910" i="10" s="1"/>
  <c r="K1910" i="10"/>
  <c r="L1910" i="10"/>
  <c r="R1910" i="10" s="1"/>
  <c r="S1910" i="10" s="1"/>
  <c r="M1910" i="10"/>
  <c r="P1910" i="10"/>
  <c r="O1910" i="10" s="1"/>
  <c r="Q1910" i="10" s="1"/>
  <c r="T1910" i="10"/>
  <c r="X1910" i="10"/>
  <c r="Y1910" i="10" s="1"/>
  <c r="Z1910" i="10"/>
  <c r="AA1910" i="10" s="1"/>
  <c r="A1911" i="10"/>
  <c r="B1911" i="10"/>
  <c r="C1911" i="10"/>
  <c r="D1911" i="10"/>
  <c r="E1911" i="10"/>
  <c r="H1911" i="10"/>
  <c r="I1911" i="10"/>
  <c r="J1911" i="10"/>
  <c r="K1911" i="10"/>
  <c r="R1911" i="10" s="1"/>
  <c r="S1911" i="10" s="1"/>
  <c r="N1911" i="10" s="1"/>
  <c r="L1911" i="10"/>
  <c r="M1911" i="10"/>
  <c r="O1911" i="10"/>
  <c r="P1911" i="10"/>
  <c r="Q1911" i="10"/>
  <c r="T1911" i="10"/>
  <c r="U1911" i="10"/>
  <c r="V1911" i="10" s="1"/>
  <c r="W1911" i="10" s="1"/>
  <c r="G1911" i="10" s="1"/>
  <c r="X1911" i="10"/>
  <c r="Y1911" i="10"/>
  <c r="Z1911" i="10"/>
  <c r="AA1911" i="10"/>
  <c r="A1912" i="10"/>
  <c r="B1912" i="10"/>
  <c r="C1912" i="10"/>
  <c r="D1912" i="10"/>
  <c r="E1912" i="10"/>
  <c r="H1912" i="10"/>
  <c r="I1912" i="10"/>
  <c r="J1912" i="10"/>
  <c r="U1912" i="10" s="1"/>
  <c r="V1912" i="10" s="1"/>
  <c r="W1912" i="10" s="1"/>
  <c r="K1912" i="10"/>
  <c r="L1912" i="10"/>
  <c r="M1912" i="10"/>
  <c r="P1912" i="10"/>
  <c r="O1912" i="10" s="1"/>
  <c r="Q1912" i="10" s="1"/>
  <c r="R1912" i="10"/>
  <c r="S1912" i="10" s="1"/>
  <c r="T1912" i="10"/>
  <c r="X1912" i="10"/>
  <c r="Y1912" i="10" s="1"/>
  <c r="Z1912" i="10"/>
  <c r="AA1912" i="10" s="1"/>
  <c r="A1913" i="10"/>
  <c r="B1913" i="10"/>
  <c r="C1913" i="10"/>
  <c r="D1913" i="10"/>
  <c r="E1913" i="10"/>
  <c r="H1913" i="10"/>
  <c r="I1913" i="10"/>
  <c r="J1913" i="10"/>
  <c r="K1913" i="10"/>
  <c r="R1913" i="10" s="1"/>
  <c r="S1913" i="10" s="1"/>
  <c r="N1913" i="10" s="1"/>
  <c r="L1913" i="10"/>
  <c r="M1913" i="10"/>
  <c r="O1913" i="10"/>
  <c r="Q1913" i="10" s="1"/>
  <c r="P1913" i="10"/>
  <c r="T1913" i="10"/>
  <c r="U1913" i="10"/>
  <c r="V1913" i="10" s="1"/>
  <c r="W1913" i="10" s="1"/>
  <c r="G1913" i="10" s="1"/>
  <c r="X1913" i="10"/>
  <c r="Y1913" i="10"/>
  <c r="Z1913" i="10"/>
  <c r="AA1913" i="10"/>
  <c r="A1914" i="10"/>
  <c r="B1914" i="10"/>
  <c r="C1914" i="10"/>
  <c r="D1914" i="10"/>
  <c r="E1914" i="10"/>
  <c r="H1914" i="10"/>
  <c r="I1914" i="10"/>
  <c r="J1914" i="10"/>
  <c r="U1914" i="10" s="1"/>
  <c r="V1914" i="10" s="1"/>
  <c r="W1914" i="10" s="1"/>
  <c r="K1914" i="10"/>
  <c r="L1914" i="10"/>
  <c r="R1914" i="10" s="1"/>
  <c r="S1914" i="10" s="1"/>
  <c r="M1914" i="10"/>
  <c r="P1914" i="10"/>
  <c r="O1914" i="10" s="1"/>
  <c r="Q1914" i="10" s="1"/>
  <c r="T1914" i="10"/>
  <c r="X1914" i="10"/>
  <c r="Y1914" i="10" s="1"/>
  <c r="Z1914" i="10"/>
  <c r="AA1914" i="10" s="1"/>
  <c r="A1915" i="10"/>
  <c r="B1915" i="10"/>
  <c r="C1915" i="10"/>
  <c r="D1915" i="10"/>
  <c r="E1915" i="10"/>
  <c r="H1915" i="10"/>
  <c r="I1915" i="10"/>
  <c r="J1915" i="10"/>
  <c r="K1915" i="10"/>
  <c r="R1915" i="10" s="1"/>
  <c r="S1915" i="10" s="1"/>
  <c r="N1915" i="10" s="1"/>
  <c r="L1915" i="10"/>
  <c r="M1915" i="10"/>
  <c r="O1915" i="10"/>
  <c r="P1915" i="10"/>
  <c r="Q1915" i="10"/>
  <c r="T1915" i="10"/>
  <c r="U1915" i="10"/>
  <c r="V1915" i="10" s="1"/>
  <c r="W1915" i="10" s="1"/>
  <c r="G1915" i="10" s="1"/>
  <c r="X1915" i="10"/>
  <c r="Y1915" i="10"/>
  <c r="Z1915" i="10"/>
  <c r="AA1915" i="10"/>
  <c r="A1916" i="10"/>
  <c r="B1916" i="10"/>
  <c r="C1916" i="10"/>
  <c r="D1916" i="10"/>
  <c r="E1916" i="10"/>
  <c r="H1916" i="10"/>
  <c r="I1916" i="10"/>
  <c r="J1916" i="10"/>
  <c r="U1916" i="10" s="1"/>
  <c r="V1916" i="10" s="1"/>
  <c r="W1916" i="10" s="1"/>
  <c r="K1916" i="10"/>
  <c r="L1916" i="10"/>
  <c r="M1916" i="10"/>
  <c r="P1916" i="10"/>
  <c r="O1916" i="10" s="1"/>
  <c r="Q1916" i="10" s="1"/>
  <c r="R1916" i="10"/>
  <c r="S1916" i="10" s="1"/>
  <c r="T1916" i="10"/>
  <c r="X1916" i="10"/>
  <c r="Y1916" i="10" s="1"/>
  <c r="Z1916" i="10"/>
  <c r="AA1916" i="10" s="1"/>
  <c r="A1917" i="10"/>
  <c r="B1917" i="10"/>
  <c r="C1917" i="10"/>
  <c r="D1917" i="10"/>
  <c r="E1917" i="10"/>
  <c r="H1917" i="10"/>
  <c r="I1917" i="10"/>
  <c r="J1917" i="10"/>
  <c r="K1917" i="10"/>
  <c r="R1917" i="10" s="1"/>
  <c r="S1917" i="10" s="1"/>
  <c r="L1917" i="10"/>
  <c r="M1917" i="10"/>
  <c r="O1917" i="10"/>
  <c r="Q1917" i="10" s="1"/>
  <c r="P1917" i="10"/>
  <c r="T1917" i="10"/>
  <c r="U1917" i="10"/>
  <c r="V1917" i="10" s="1"/>
  <c r="W1917" i="10" s="1"/>
  <c r="G1917" i="10" s="1"/>
  <c r="X1917" i="10"/>
  <c r="Y1917" i="10"/>
  <c r="Z1917" i="10"/>
  <c r="AA1917" i="10"/>
  <c r="A1918" i="10"/>
  <c r="B1918" i="10"/>
  <c r="C1918" i="10"/>
  <c r="D1918" i="10"/>
  <c r="E1918" i="10"/>
  <c r="H1918" i="10"/>
  <c r="I1918" i="10"/>
  <c r="J1918" i="10"/>
  <c r="U1918" i="10" s="1"/>
  <c r="V1918" i="10" s="1"/>
  <c r="W1918" i="10" s="1"/>
  <c r="G1918" i="10" s="1"/>
  <c r="K1918" i="10"/>
  <c r="L1918" i="10"/>
  <c r="R1918" i="10" s="1"/>
  <c r="S1918" i="10" s="1"/>
  <c r="M1918" i="10"/>
  <c r="P1918" i="10"/>
  <c r="O1918" i="10" s="1"/>
  <c r="Q1918" i="10" s="1"/>
  <c r="T1918" i="10"/>
  <c r="X1918" i="10"/>
  <c r="Y1918" i="10" s="1"/>
  <c r="Z1918" i="10"/>
  <c r="AA1918" i="10" s="1"/>
  <c r="A1919" i="10"/>
  <c r="B1919" i="10"/>
  <c r="C1919" i="10"/>
  <c r="D1919" i="10"/>
  <c r="E1919" i="10"/>
  <c r="H1919" i="10"/>
  <c r="I1919" i="10"/>
  <c r="J1919" i="10"/>
  <c r="K1919" i="10"/>
  <c r="R1919" i="10" s="1"/>
  <c r="S1919" i="10" s="1"/>
  <c r="N1919" i="10" s="1"/>
  <c r="L1919" i="10"/>
  <c r="M1919" i="10"/>
  <c r="O1919" i="10"/>
  <c r="P1919" i="10"/>
  <c r="Q1919" i="10"/>
  <c r="T1919" i="10"/>
  <c r="U1919" i="10"/>
  <c r="V1919" i="10" s="1"/>
  <c r="W1919" i="10" s="1"/>
  <c r="G1919" i="10" s="1"/>
  <c r="X1919" i="10"/>
  <c r="Y1919" i="10"/>
  <c r="Z1919" i="10"/>
  <c r="AA1919" i="10"/>
  <c r="A1920" i="10"/>
  <c r="B1920" i="10"/>
  <c r="C1920" i="10"/>
  <c r="D1920" i="10"/>
  <c r="E1920" i="10"/>
  <c r="H1920" i="10"/>
  <c r="I1920" i="10"/>
  <c r="J1920" i="10"/>
  <c r="U1920" i="10" s="1"/>
  <c r="V1920" i="10" s="1"/>
  <c r="W1920" i="10" s="1"/>
  <c r="K1920" i="10"/>
  <c r="L1920" i="10"/>
  <c r="M1920" i="10"/>
  <c r="P1920" i="10"/>
  <c r="O1920" i="10" s="1"/>
  <c r="Q1920" i="10" s="1"/>
  <c r="R1920" i="10"/>
  <c r="S1920" i="10" s="1"/>
  <c r="T1920" i="10"/>
  <c r="X1920" i="10"/>
  <c r="Y1920" i="10" s="1"/>
  <c r="Z1920" i="10"/>
  <c r="AA1920" i="10" s="1"/>
  <c r="A1921" i="10"/>
  <c r="B1921" i="10"/>
  <c r="C1921" i="10"/>
  <c r="D1921" i="10"/>
  <c r="E1921" i="10"/>
  <c r="H1921" i="10"/>
  <c r="I1921" i="10"/>
  <c r="J1921" i="10"/>
  <c r="K1921" i="10"/>
  <c r="R1921" i="10" s="1"/>
  <c r="S1921" i="10" s="1"/>
  <c r="N1921" i="10" s="1"/>
  <c r="L1921" i="10"/>
  <c r="M1921" i="10"/>
  <c r="O1921" i="10"/>
  <c r="Q1921" i="10" s="1"/>
  <c r="P1921" i="10"/>
  <c r="T1921" i="10"/>
  <c r="U1921" i="10"/>
  <c r="V1921" i="10" s="1"/>
  <c r="W1921" i="10" s="1"/>
  <c r="G1921" i="10" s="1"/>
  <c r="X1921" i="10"/>
  <c r="Y1921" i="10"/>
  <c r="Z1921" i="10"/>
  <c r="AA1921" i="10"/>
  <c r="A1922" i="10"/>
  <c r="B1922" i="10"/>
  <c r="C1922" i="10"/>
  <c r="D1922" i="10"/>
  <c r="E1922" i="10"/>
  <c r="H1922" i="10"/>
  <c r="I1922" i="10"/>
  <c r="J1922" i="10"/>
  <c r="U1922" i="10" s="1"/>
  <c r="V1922" i="10" s="1"/>
  <c r="W1922" i="10" s="1"/>
  <c r="K1922" i="10"/>
  <c r="L1922" i="10"/>
  <c r="R1922" i="10" s="1"/>
  <c r="S1922" i="10" s="1"/>
  <c r="M1922" i="10"/>
  <c r="P1922" i="10"/>
  <c r="O1922" i="10" s="1"/>
  <c r="Q1922" i="10" s="1"/>
  <c r="T1922" i="10"/>
  <c r="X1922" i="10"/>
  <c r="Y1922" i="10" s="1"/>
  <c r="Z1922" i="10"/>
  <c r="AA1922" i="10" s="1"/>
  <c r="A1923" i="10"/>
  <c r="B1923" i="10"/>
  <c r="C1923" i="10"/>
  <c r="D1923" i="10"/>
  <c r="E1923" i="10"/>
  <c r="H1923" i="10"/>
  <c r="I1923" i="10"/>
  <c r="J1923" i="10"/>
  <c r="K1923" i="10"/>
  <c r="R1923" i="10" s="1"/>
  <c r="S1923" i="10" s="1"/>
  <c r="N1923" i="10" s="1"/>
  <c r="L1923" i="10"/>
  <c r="M1923" i="10"/>
  <c r="O1923" i="10"/>
  <c r="P1923" i="10"/>
  <c r="Q1923" i="10"/>
  <c r="T1923" i="10"/>
  <c r="U1923" i="10"/>
  <c r="V1923" i="10" s="1"/>
  <c r="W1923" i="10" s="1"/>
  <c r="G1923" i="10" s="1"/>
  <c r="X1923" i="10"/>
  <c r="Y1923" i="10"/>
  <c r="Z1923" i="10"/>
  <c r="AA1923" i="10"/>
  <c r="A1924" i="10"/>
  <c r="B1924" i="10"/>
  <c r="C1924" i="10"/>
  <c r="D1924" i="10"/>
  <c r="E1924" i="10"/>
  <c r="H1924" i="10"/>
  <c r="I1924" i="10"/>
  <c r="J1924" i="10"/>
  <c r="U1924" i="10" s="1"/>
  <c r="V1924" i="10" s="1"/>
  <c r="W1924" i="10" s="1"/>
  <c r="K1924" i="10"/>
  <c r="L1924" i="10"/>
  <c r="M1924" i="10"/>
  <c r="P1924" i="10"/>
  <c r="O1924" i="10" s="1"/>
  <c r="Q1924" i="10" s="1"/>
  <c r="R1924" i="10"/>
  <c r="S1924" i="10" s="1"/>
  <c r="T1924" i="10"/>
  <c r="X1924" i="10"/>
  <c r="Y1924" i="10" s="1"/>
  <c r="Z1924" i="10"/>
  <c r="AA1924" i="10" s="1"/>
  <c r="A1925" i="10"/>
  <c r="B1925" i="10"/>
  <c r="C1925" i="10"/>
  <c r="D1925" i="10"/>
  <c r="E1925" i="10"/>
  <c r="H1925" i="10"/>
  <c r="I1925" i="10"/>
  <c r="J1925" i="10"/>
  <c r="K1925" i="10"/>
  <c r="R1925" i="10" s="1"/>
  <c r="S1925" i="10" s="1"/>
  <c r="L1925" i="10"/>
  <c r="M1925" i="10"/>
  <c r="O1925" i="10"/>
  <c r="Q1925" i="10" s="1"/>
  <c r="P1925" i="10"/>
  <c r="T1925" i="10"/>
  <c r="U1925" i="10"/>
  <c r="V1925" i="10" s="1"/>
  <c r="W1925" i="10" s="1"/>
  <c r="G1925" i="10" s="1"/>
  <c r="X1925" i="10"/>
  <c r="Y1925" i="10"/>
  <c r="Z1925" i="10"/>
  <c r="AA1925" i="10"/>
  <c r="A1926" i="10"/>
  <c r="B1926" i="10"/>
  <c r="C1926" i="10"/>
  <c r="D1926" i="10"/>
  <c r="E1926" i="10"/>
  <c r="H1926" i="10"/>
  <c r="I1926" i="10"/>
  <c r="J1926" i="10"/>
  <c r="U1926" i="10" s="1"/>
  <c r="V1926" i="10" s="1"/>
  <c r="W1926" i="10" s="1"/>
  <c r="G1926" i="10" s="1"/>
  <c r="K1926" i="10"/>
  <c r="L1926" i="10"/>
  <c r="R1926" i="10" s="1"/>
  <c r="S1926" i="10" s="1"/>
  <c r="M1926" i="10"/>
  <c r="P1926" i="10"/>
  <c r="O1926" i="10" s="1"/>
  <c r="Q1926" i="10" s="1"/>
  <c r="T1926" i="10"/>
  <c r="X1926" i="10"/>
  <c r="Y1926" i="10" s="1"/>
  <c r="Z1926" i="10"/>
  <c r="AA1926" i="10" s="1"/>
  <c r="A1927" i="10"/>
  <c r="B1927" i="10"/>
  <c r="C1927" i="10"/>
  <c r="D1927" i="10"/>
  <c r="E1927" i="10"/>
  <c r="H1927" i="10"/>
  <c r="I1927" i="10"/>
  <c r="J1927" i="10"/>
  <c r="K1927" i="10"/>
  <c r="R1927" i="10" s="1"/>
  <c r="S1927" i="10" s="1"/>
  <c r="N1927" i="10" s="1"/>
  <c r="L1927" i="10"/>
  <c r="M1927" i="10"/>
  <c r="O1927" i="10"/>
  <c r="P1927" i="10"/>
  <c r="Q1927" i="10"/>
  <c r="T1927" i="10"/>
  <c r="U1927" i="10"/>
  <c r="V1927" i="10" s="1"/>
  <c r="W1927" i="10" s="1"/>
  <c r="G1927" i="10" s="1"/>
  <c r="X1927" i="10"/>
  <c r="Y1927" i="10"/>
  <c r="Z1927" i="10"/>
  <c r="AA1927" i="10"/>
  <c r="A1928" i="10"/>
  <c r="B1928" i="10"/>
  <c r="C1928" i="10"/>
  <c r="D1928" i="10"/>
  <c r="E1928" i="10"/>
  <c r="H1928" i="10"/>
  <c r="I1928" i="10"/>
  <c r="J1928" i="10"/>
  <c r="U1928" i="10" s="1"/>
  <c r="V1928" i="10" s="1"/>
  <c r="W1928" i="10" s="1"/>
  <c r="K1928" i="10"/>
  <c r="L1928" i="10"/>
  <c r="M1928" i="10"/>
  <c r="P1928" i="10"/>
  <c r="O1928" i="10" s="1"/>
  <c r="Q1928" i="10" s="1"/>
  <c r="R1928" i="10"/>
  <c r="S1928" i="10" s="1"/>
  <c r="T1928" i="10"/>
  <c r="X1928" i="10"/>
  <c r="Y1928" i="10" s="1"/>
  <c r="Z1928" i="10"/>
  <c r="AA1928" i="10" s="1"/>
  <c r="A1929" i="10"/>
  <c r="B1929" i="10"/>
  <c r="C1929" i="10"/>
  <c r="D1929" i="10"/>
  <c r="E1929" i="10"/>
  <c r="H1929" i="10"/>
  <c r="I1929" i="10"/>
  <c r="J1929" i="10"/>
  <c r="K1929" i="10"/>
  <c r="R1929" i="10" s="1"/>
  <c r="S1929" i="10" s="1"/>
  <c r="N1929" i="10" s="1"/>
  <c r="L1929" i="10"/>
  <c r="M1929" i="10"/>
  <c r="O1929" i="10"/>
  <c r="Q1929" i="10" s="1"/>
  <c r="P1929" i="10"/>
  <c r="T1929" i="10"/>
  <c r="U1929" i="10"/>
  <c r="V1929" i="10" s="1"/>
  <c r="W1929" i="10" s="1"/>
  <c r="G1929" i="10" s="1"/>
  <c r="X1929" i="10"/>
  <c r="Y1929" i="10"/>
  <c r="Z1929" i="10"/>
  <c r="AA1929" i="10"/>
  <c r="A1930" i="10"/>
  <c r="B1930" i="10"/>
  <c r="C1930" i="10"/>
  <c r="D1930" i="10"/>
  <c r="E1930" i="10"/>
  <c r="H1930" i="10"/>
  <c r="I1930" i="10"/>
  <c r="J1930" i="10"/>
  <c r="U1930" i="10" s="1"/>
  <c r="V1930" i="10" s="1"/>
  <c r="W1930" i="10" s="1"/>
  <c r="K1930" i="10"/>
  <c r="L1930" i="10"/>
  <c r="R1930" i="10" s="1"/>
  <c r="S1930" i="10" s="1"/>
  <c r="M1930" i="10"/>
  <c r="P1930" i="10"/>
  <c r="O1930" i="10" s="1"/>
  <c r="Q1930" i="10" s="1"/>
  <c r="T1930" i="10"/>
  <c r="X1930" i="10"/>
  <c r="Y1930" i="10" s="1"/>
  <c r="Z1930" i="10"/>
  <c r="AA1930" i="10" s="1"/>
  <c r="A1931" i="10"/>
  <c r="B1931" i="10"/>
  <c r="C1931" i="10"/>
  <c r="D1931" i="10"/>
  <c r="E1931" i="10"/>
  <c r="H1931" i="10"/>
  <c r="I1931" i="10"/>
  <c r="J1931" i="10"/>
  <c r="K1931" i="10"/>
  <c r="R1931" i="10" s="1"/>
  <c r="S1931" i="10" s="1"/>
  <c r="N1931" i="10" s="1"/>
  <c r="L1931" i="10"/>
  <c r="M1931" i="10"/>
  <c r="O1931" i="10"/>
  <c r="P1931" i="10"/>
  <c r="Q1931" i="10"/>
  <c r="T1931" i="10"/>
  <c r="U1931" i="10"/>
  <c r="V1931" i="10" s="1"/>
  <c r="W1931" i="10" s="1"/>
  <c r="G1931" i="10" s="1"/>
  <c r="X1931" i="10"/>
  <c r="Y1931" i="10"/>
  <c r="Z1931" i="10"/>
  <c r="AA1931" i="10"/>
  <c r="A1932" i="10"/>
  <c r="B1932" i="10"/>
  <c r="C1932" i="10"/>
  <c r="D1932" i="10"/>
  <c r="E1932" i="10"/>
  <c r="H1932" i="10"/>
  <c r="I1932" i="10"/>
  <c r="J1932" i="10"/>
  <c r="U1932" i="10" s="1"/>
  <c r="V1932" i="10" s="1"/>
  <c r="W1932" i="10" s="1"/>
  <c r="K1932" i="10"/>
  <c r="L1932" i="10"/>
  <c r="M1932" i="10"/>
  <c r="P1932" i="10"/>
  <c r="O1932" i="10" s="1"/>
  <c r="Q1932" i="10" s="1"/>
  <c r="R1932" i="10"/>
  <c r="S1932" i="10" s="1"/>
  <c r="T1932" i="10"/>
  <c r="X1932" i="10"/>
  <c r="Y1932" i="10" s="1"/>
  <c r="Z1932" i="10"/>
  <c r="AA1932" i="10" s="1"/>
  <c r="A1933" i="10"/>
  <c r="B1933" i="10"/>
  <c r="C1933" i="10"/>
  <c r="D1933" i="10"/>
  <c r="E1933" i="10"/>
  <c r="H1933" i="10"/>
  <c r="I1933" i="10"/>
  <c r="J1933" i="10"/>
  <c r="K1933" i="10"/>
  <c r="R1933" i="10" s="1"/>
  <c r="S1933" i="10" s="1"/>
  <c r="L1933" i="10"/>
  <c r="M1933" i="10"/>
  <c r="O1933" i="10"/>
  <c r="Q1933" i="10" s="1"/>
  <c r="P1933" i="10"/>
  <c r="T1933" i="10"/>
  <c r="U1933" i="10"/>
  <c r="V1933" i="10" s="1"/>
  <c r="W1933" i="10" s="1"/>
  <c r="G1933" i="10" s="1"/>
  <c r="X1933" i="10"/>
  <c r="Y1933" i="10"/>
  <c r="Z1933" i="10"/>
  <c r="AA1933" i="10"/>
  <c r="A1934" i="10"/>
  <c r="B1934" i="10"/>
  <c r="C1934" i="10"/>
  <c r="D1934" i="10"/>
  <c r="E1934" i="10"/>
  <c r="H1934" i="10"/>
  <c r="I1934" i="10"/>
  <c r="J1934" i="10"/>
  <c r="U1934" i="10" s="1"/>
  <c r="V1934" i="10" s="1"/>
  <c r="W1934" i="10" s="1"/>
  <c r="G1934" i="10" s="1"/>
  <c r="K1934" i="10"/>
  <c r="L1934" i="10"/>
  <c r="R1934" i="10" s="1"/>
  <c r="M1934" i="10"/>
  <c r="P1934" i="10"/>
  <c r="O1934" i="10" s="1"/>
  <c r="Q1934" i="10" s="1"/>
  <c r="T1934" i="10"/>
  <c r="X1934" i="10"/>
  <c r="Y1934" i="10" s="1"/>
  <c r="Z1934" i="10"/>
  <c r="AA1934" i="10" s="1"/>
  <c r="A1935" i="10"/>
  <c r="B1935" i="10"/>
  <c r="C1935" i="10"/>
  <c r="D1935" i="10"/>
  <c r="E1935" i="10"/>
  <c r="H1935" i="10"/>
  <c r="I1935" i="10"/>
  <c r="J1935" i="10"/>
  <c r="K1935" i="10"/>
  <c r="R1935" i="10" s="1"/>
  <c r="S1935" i="10" s="1"/>
  <c r="L1935" i="10"/>
  <c r="M1935" i="10"/>
  <c r="U1935" i="10" s="1"/>
  <c r="V1935" i="10" s="1"/>
  <c r="W1935" i="10" s="1"/>
  <c r="G1935" i="10" s="1"/>
  <c r="O1935" i="10"/>
  <c r="P1935" i="10"/>
  <c r="Q1935" i="10"/>
  <c r="T1935" i="10"/>
  <c r="X1935" i="10"/>
  <c r="Y1935" i="10"/>
  <c r="Z1935" i="10"/>
  <c r="AA1935" i="10"/>
  <c r="A1936" i="10"/>
  <c r="B1936" i="10"/>
  <c r="C1936" i="10"/>
  <c r="D1936" i="10"/>
  <c r="E1936" i="10"/>
  <c r="H1936" i="10"/>
  <c r="I1936" i="10"/>
  <c r="J1936" i="10"/>
  <c r="U1936" i="10" s="1"/>
  <c r="K1936" i="10"/>
  <c r="L1936" i="10"/>
  <c r="M1936" i="10"/>
  <c r="P1936" i="10"/>
  <c r="O1936" i="10" s="1"/>
  <c r="R1936" i="10"/>
  <c r="S1936" i="10" s="1"/>
  <c r="T1936" i="10"/>
  <c r="V1936" i="10"/>
  <c r="W1936" i="10" s="1"/>
  <c r="G1936" i="10" s="1"/>
  <c r="X1936" i="10"/>
  <c r="Y1936" i="10" s="1"/>
  <c r="Z1936" i="10"/>
  <c r="AA1936" i="10" s="1"/>
  <c r="A1937" i="10"/>
  <c r="B1937" i="10"/>
  <c r="C1937" i="10"/>
  <c r="D1937" i="10"/>
  <c r="E1937" i="10"/>
  <c r="H1937" i="10"/>
  <c r="I1937" i="10"/>
  <c r="J1937" i="10"/>
  <c r="K1937" i="10"/>
  <c r="R1937" i="10" s="1"/>
  <c r="S1937" i="10" s="1"/>
  <c r="L1937" i="10"/>
  <c r="M1937" i="10"/>
  <c r="O1937" i="10"/>
  <c r="P1937" i="10"/>
  <c r="T1937" i="10"/>
  <c r="U1937" i="10"/>
  <c r="V1937" i="10" s="1"/>
  <c r="W1937" i="10" s="1"/>
  <c r="G1937" i="10" s="1"/>
  <c r="X1937" i="10"/>
  <c r="Y1937" i="10"/>
  <c r="Z1937" i="10"/>
  <c r="AA1937" i="10"/>
  <c r="A1938" i="10"/>
  <c r="B1938" i="10"/>
  <c r="C1938" i="10"/>
  <c r="D1938" i="10"/>
  <c r="E1938" i="10"/>
  <c r="H1938" i="10"/>
  <c r="I1938" i="10"/>
  <c r="J1938" i="10"/>
  <c r="U1938" i="10" s="1"/>
  <c r="V1938" i="10" s="1"/>
  <c r="W1938" i="10" s="1"/>
  <c r="G1938" i="10" s="1"/>
  <c r="K1938" i="10"/>
  <c r="L1938" i="10"/>
  <c r="R1938" i="10" s="1"/>
  <c r="M1938" i="10"/>
  <c r="P1938" i="10"/>
  <c r="O1938" i="10" s="1"/>
  <c r="Q1938" i="10" s="1"/>
  <c r="T1938" i="10"/>
  <c r="X1938" i="10"/>
  <c r="Y1938" i="10" s="1"/>
  <c r="Z1938" i="10"/>
  <c r="AA1938" i="10" s="1"/>
  <c r="A1939" i="10"/>
  <c r="B1939" i="10"/>
  <c r="C1939" i="10"/>
  <c r="D1939" i="10"/>
  <c r="E1939" i="10"/>
  <c r="H1939" i="10"/>
  <c r="I1939" i="10"/>
  <c r="J1939" i="10"/>
  <c r="K1939" i="10"/>
  <c r="R1939" i="10" s="1"/>
  <c r="S1939" i="10" s="1"/>
  <c r="L1939" i="10"/>
  <c r="M1939" i="10"/>
  <c r="U1939" i="10" s="1"/>
  <c r="V1939" i="10" s="1"/>
  <c r="W1939" i="10" s="1"/>
  <c r="G1939" i="10" s="1"/>
  <c r="O1939" i="10"/>
  <c r="P1939" i="10"/>
  <c r="Q1939" i="10"/>
  <c r="T1939" i="10"/>
  <c r="X1939" i="10"/>
  <c r="Y1939" i="10"/>
  <c r="Z1939" i="10"/>
  <c r="AA1939" i="10"/>
  <c r="A1940" i="10"/>
  <c r="B1940" i="10"/>
  <c r="C1940" i="10"/>
  <c r="D1940" i="10"/>
  <c r="E1940" i="10"/>
  <c r="H1940" i="10"/>
  <c r="I1940" i="10"/>
  <c r="J1940" i="10"/>
  <c r="U1940" i="10" s="1"/>
  <c r="K1940" i="10"/>
  <c r="L1940" i="10"/>
  <c r="M1940" i="10"/>
  <c r="P1940" i="10"/>
  <c r="O1940" i="10" s="1"/>
  <c r="R1940" i="10"/>
  <c r="S1940" i="10" s="1"/>
  <c r="T1940" i="10"/>
  <c r="V1940" i="10"/>
  <c r="W1940" i="10" s="1"/>
  <c r="G1940" i="10" s="1"/>
  <c r="X1940" i="10"/>
  <c r="Y1940" i="10" s="1"/>
  <c r="Z1940" i="10"/>
  <c r="AA1940" i="10" s="1"/>
  <c r="A1941" i="10"/>
  <c r="B1941" i="10"/>
  <c r="C1941" i="10"/>
  <c r="D1941" i="10"/>
  <c r="E1941" i="10"/>
  <c r="H1941" i="10"/>
  <c r="I1941" i="10"/>
  <c r="J1941" i="10"/>
  <c r="K1941" i="10"/>
  <c r="R1941" i="10" s="1"/>
  <c r="S1941" i="10" s="1"/>
  <c r="L1941" i="10"/>
  <c r="M1941" i="10"/>
  <c r="O1941" i="10"/>
  <c r="P1941" i="10"/>
  <c r="T1941" i="10"/>
  <c r="U1941" i="10"/>
  <c r="V1941" i="10" s="1"/>
  <c r="W1941" i="10"/>
  <c r="G1941" i="10" s="1"/>
  <c r="X1941" i="10"/>
  <c r="Y1941" i="10"/>
  <c r="Z1941" i="10"/>
  <c r="AA1941" i="10"/>
  <c r="A1942" i="10"/>
  <c r="B1942" i="10"/>
  <c r="C1942" i="10"/>
  <c r="D1942" i="10"/>
  <c r="E1942" i="10"/>
  <c r="H1942" i="10"/>
  <c r="I1942" i="10"/>
  <c r="J1942" i="10"/>
  <c r="U1942" i="10" s="1"/>
  <c r="V1942" i="10" s="1"/>
  <c r="W1942" i="10" s="1"/>
  <c r="G1942" i="10" s="1"/>
  <c r="K1942" i="10"/>
  <c r="L1942" i="10"/>
  <c r="R1942" i="10" s="1"/>
  <c r="M1942" i="10"/>
  <c r="P1942" i="10"/>
  <c r="O1942" i="10" s="1"/>
  <c r="Q1942" i="10" s="1"/>
  <c r="T1942" i="10"/>
  <c r="X1942" i="10"/>
  <c r="Y1942" i="10" s="1"/>
  <c r="Z1942" i="10"/>
  <c r="AA1942" i="10" s="1"/>
  <c r="A1943" i="10"/>
  <c r="B1943" i="10"/>
  <c r="C1943" i="10"/>
  <c r="D1943" i="10"/>
  <c r="E1943" i="10"/>
  <c r="H1943" i="10"/>
  <c r="I1943" i="10"/>
  <c r="J1943" i="10"/>
  <c r="K1943" i="10"/>
  <c r="R1943" i="10" s="1"/>
  <c r="S1943" i="10" s="1"/>
  <c r="L1943" i="10"/>
  <c r="M1943" i="10"/>
  <c r="U1943" i="10" s="1"/>
  <c r="V1943" i="10" s="1"/>
  <c r="W1943" i="10" s="1"/>
  <c r="G1943" i="10" s="1"/>
  <c r="O1943" i="10"/>
  <c r="P1943" i="10"/>
  <c r="Q1943" i="10"/>
  <c r="T1943" i="10"/>
  <c r="X1943" i="10"/>
  <c r="Y1943" i="10"/>
  <c r="Z1943" i="10"/>
  <c r="AA1943" i="10"/>
  <c r="A1944" i="10"/>
  <c r="B1944" i="10"/>
  <c r="C1944" i="10"/>
  <c r="D1944" i="10"/>
  <c r="E1944" i="10"/>
  <c r="H1944" i="10"/>
  <c r="I1944" i="10"/>
  <c r="J1944" i="10"/>
  <c r="U1944" i="10" s="1"/>
  <c r="K1944" i="10"/>
  <c r="L1944" i="10"/>
  <c r="M1944" i="10"/>
  <c r="P1944" i="10"/>
  <c r="O1944" i="10" s="1"/>
  <c r="R1944" i="10"/>
  <c r="S1944" i="10" s="1"/>
  <c r="N1944" i="10" s="1"/>
  <c r="T1944" i="10"/>
  <c r="V1944" i="10"/>
  <c r="W1944" i="10" s="1"/>
  <c r="G1944" i="10" s="1"/>
  <c r="X1944" i="10"/>
  <c r="Y1944" i="10" s="1"/>
  <c r="Z1944" i="10"/>
  <c r="AA1944" i="10" s="1"/>
  <c r="A1945" i="10"/>
  <c r="B1945" i="10"/>
  <c r="C1945" i="10"/>
  <c r="D1945" i="10"/>
  <c r="E1945" i="10"/>
  <c r="H1945" i="10"/>
  <c r="I1945" i="10"/>
  <c r="J1945" i="10"/>
  <c r="K1945" i="10"/>
  <c r="R1945" i="10" s="1"/>
  <c r="S1945" i="10" s="1"/>
  <c r="L1945" i="10"/>
  <c r="M1945" i="10"/>
  <c r="O1945" i="10"/>
  <c r="P1945" i="10"/>
  <c r="T1945" i="10"/>
  <c r="U1945" i="10"/>
  <c r="V1945" i="10" s="1"/>
  <c r="W1945" i="10" s="1"/>
  <c r="G1945" i="10" s="1"/>
  <c r="X1945" i="10"/>
  <c r="Y1945" i="10"/>
  <c r="Z1945" i="10"/>
  <c r="AA1945" i="10"/>
  <c r="A1946" i="10"/>
  <c r="B1946" i="10"/>
  <c r="C1946" i="10"/>
  <c r="D1946" i="10"/>
  <c r="E1946" i="10"/>
  <c r="H1946" i="10"/>
  <c r="I1946" i="10"/>
  <c r="J1946" i="10"/>
  <c r="U1946" i="10" s="1"/>
  <c r="K1946" i="10"/>
  <c r="L1946" i="10"/>
  <c r="M1946" i="10"/>
  <c r="P1946" i="10"/>
  <c r="O1946" i="10" s="1"/>
  <c r="R1946" i="10"/>
  <c r="S1946" i="10" s="1"/>
  <c r="T1946" i="10"/>
  <c r="V1946" i="10"/>
  <c r="W1946" i="10" s="1"/>
  <c r="G1946" i="10" s="1"/>
  <c r="N1946" i="10" s="1"/>
  <c r="X1946" i="10"/>
  <c r="Y1946" i="10" s="1"/>
  <c r="Z1946" i="10"/>
  <c r="AA1946" i="10" s="1"/>
  <c r="A1947" i="10"/>
  <c r="B1947" i="10"/>
  <c r="C1947" i="10"/>
  <c r="D1947" i="10"/>
  <c r="E1947" i="10"/>
  <c r="H1947" i="10"/>
  <c r="I1947" i="10"/>
  <c r="J1947" i="10"/>
  <c r="K1947" i="10"/>
  <c r="R1947" i="10" s="1"/>
  <c r="S1947" i="10" s="1"/>
  <c r="L1947" i="10"/>
  <c r="M1947" i="10"/>
  <c r="O1947" i="10"/>
  <c r="P1947" i="10"/>
  <c r="T1947" i="10"/>
  <c r="U1947" i="10"/>
  <c r="V1947" i="10" s="1"/>
  <c r="W1947" i="10" s="1"/>
  <c r="G1947" i="10" s="1"/>
  <c r="X1947" i="10"/>
  <c r="Y1947" i="10"/>
  <c r="Z1947" i="10"/>
  <c r="AA1947" i="10"/>
  <c r="A1948" i="10"/>
  <c r="B1948" i="10"/>
  <c r="C1948" i="10"/>
  <c r="D1948" i="10"/>
  <c r="E1948" i="10"/>
  <c r="H1948" i="10"/>
  <c r="I1948" i="10"/>
  <c r="J1948" i="10"/>
  <c r="U1948" i="10" s="1"/>
  <c r="K1948" i="10"/>
  <c r="L1948" i="10"/>
  <c r="M1948" i="10"/>
  <c r="P1948" i="10"/>
  <c r="R1948" i="10"/>
  <c r="S1948" i="10" s="1"/>
  <c r="T1948" i="10"/>
  <c r="V1948" i="10"/>
  <c r="W1948" i="10" s="1"/>
  <c r="X1948" i="10"/>
  <c r="Y1948" i="10" s="1"/>
  <c r="Z1948" i="10"/>
  <c r="AA1948" i="10" s="1"/>
  <c r="A1949" i="10"/>
  <c r="B1949" i="10"/>
  <c r="C1949" i="10"/>
  <c r="D1949" i="10"/>
  <c r="E1949" i="10"/>
  <c r="H1949" i="10"/>
  <c r="I1949" i="10"/>
  <c r="J1949" i="10"/>
  <c r="K1949" i="10"/>
  <c r="R1949" i="10" s="1"/>
  <c r="L1949" i="10"/>
  <c r="M1949" i="10"/>
  <c r="U1949" i="10" s="1"/>
  <c r="V1949" i="10" s="1"/>
  <c r="W1949" i="10" s="1"/>
  <c r="G1949" i="10" s="1"/>
  <c r="O1949" i="10"/>
  <c r="Q1949" i="10" s="1"/>
  <c r="P1949" i="10"/>
  <c r="S1949" i="10"/>
  <c r="T1949" i="10"/>
  <c r="X1949" i="10"/>
  <c r="Y1949" i="10"/>
  <c r="Z1949" i="10"/>
  <c r="AA1949" i="10"/>
  <c r="A1950" i="10"/>
  <c r="B1950" i="10"/>
  <c r="C1950" i="10"/>
  <c r="D1950" i="10"/>
  <c r="E1950" i="10"/>
  <c r="H1950" i="10"/>
  <c r="I1950" i="10"/>
  <c r="J1950" i="10"/>
  <c r="U1950" i="10" s="1"/>
  <c r="K1950" i="10"/>
  <c r="L1950" i="10"/>
  <c r="M1950" i="10"/>
  <c r="P1950" i="10"/>
  <c r="O1950" i="10" s="1"/>
  <c r="R1950" i="10"/>
  <c r="S1950" i="10" s="1"/>
  <c r="T1950" i="10"/>
  <c r="V1950" i="10"/>
  <c r="W1950" i="10" s="1"/>
  <c r="G1950" i="10" s="1"/>
  <c r="X1950" i="10"/>
  <c r="Y1950" i="10" s="1"/>
  <c r="Z1950" i="10"/>
  <c r="AA1950" i="10" s="1"/>
  <c r="A1951" i="10"/>
  <c r="B1951" i="10"/>
  <c r="C1951" i="10"/>
  <c r="D1951" i="10"/>
  <c r="E1951" i="10"/>
  <c r="H1951" i="10"/>
  <c r="I1951" i="10"/>
  <c r="J1951" i="10"/>
  <c r="K1951" i="10"/>
  <c r="R1951" i="10" s="1"/>
  <c r="S1951" i="10" s="1"/>
  <c r="L1951" i="10"/>
  <c r="M1951" i="10"/>
  <c r="O1951" i="10"/>
  <c r="P1951" i="10"/>
  <c r="T1951" i="10"/>
  <c r="U1951" i="10"/>
  <c r="V1951" i="10" s="1"/>
  <c r="W1951" i="10" s="1"/>
  <c r="G1951" i="10" s="1"/>
  <c r="X1951" i="10"/>
  <c r="Y1951" i="10"/>
  <c r="Z1951" i="10"/>
  <c r="AA1951" i="10"/>
  <c r="A1952" i="10"/>
  <c r="B1952" i="10"/>
  <c r="C1952" i="10"/>
  <c r="D1952" i="10"/>
  <c r="E1952" i="10"/>
  <c r="H1952" i="10"/>
  <c r="I1952" i="10"/>
  <c r="J1952" i="10"/>
  <c r="U1952" i="10" s="1"/>
  <c r="K1952" i="10"/>
  <c r="L1952" i="10"/>
  <c r="M1952" i="10"/>
  <c r="P1952" i="10"/>
  <c r="R1952" i="10"/>
  <c r="S1952" i="10" s="1"/>
  <c r="T1952" i="10"/>
  <c r="V1952" i="10"/>
  <c r="W1952" i="10" s="1"/>
  <c r="X1952" i="10"/>
  <c r="Y1952" i="10" s="1"/>
  <c r="Z1952" i="10"/>
  <c r="AA1952" i="10" s="1"/>
  <c r="A1953" i="10"/>
  <c r="B1953" i="10"/>
  <c r="C1953" i="10"/>
  <c r="D1953" i="10"/>
  <c r="E1953" i="10"/>
  <c r="H1953" i="10"/>
  <c r="I1953" i="10"/>
  <c r="J1953" i="10"/>
  <c r="K1953" i="10"/>
  <c r="R1953" i="10" s="1"/>
  <c r="L1953" i="10"/>
  <c r="M1953" i="10"/>
  <c r="U1953" i="10" s="1"/>
  <c r="V1953" i="10" s="1"/>
  <c r="W1953" i="10" s="1"/>
  <c r="G1953" i="10" s="1"/>
  <c r="O1953" i="10"/>
  <c r="Q1953" i="10" s="1"/>
  <c r="P1953" i="10"/>
  <c r="S1953" i="10"/>
  <c r="T1953" i="10"/>
  <c r="X1953" i="10"/>
  <c r="Y1953" i="10"/>
  <c r="Z1953" i="10"/>
  <c r="AA1953" i="10"/>
  <c r="A1954" i="10"/>
  <c r="B1954" i="10"/>
  <c r="C1954" i="10"/>
  <c r="D1954" i="10"/>
  <c r="E1954" i="10"/>
  <c r="H1954" i="10"/>
  <c r="I1954" i="10"/>
  <c r="J1954" i="10"/>
  <c r="U1954" i="10" s="1"/>
  <c r="K1954" i="10"/>
  <c r="L1954" i="10"/>
  <c r="M1954" i="10"/>
  <c r="P1954" i="10"/>
  <c r="O1954" i="10" s="1"/>
  <c r="R1954" i="10"/>
  <c r="S1954" i="10" s="1"/>
  <c r="T1954" i="10"/>
  <c r="V1954" i="10"/>
  <c r="W1954" i="10" s="1"/>
  <c r="G1954" i="10" s="1"/>
  <c r="X1954" i="10"/>
  <c r="Y1954" i="10" s="1"/>
  <c r="Z1954" i="10"/>
  <c r="AA1954" i="10" s="1"/>
  <c r="A1955" i="10"/>
  <c r="B1955" i="10"/>
  <c r="C1955" i="10"/>
  <c r="D1955" i="10"/>
  <c r="E1955" i="10"/>
  <c r="H1955" i="10"/>
  <c r="I1955" i="10"/>
  <c r="J1955" i="10"/>
  <c r="K1955" i="10"/>
  <c r="R1955" i="10" s="1"/>
  <c r="S1955" i="10" s="1"/>
  <c r="L1955" i="10"/>
  <c r="M1955" i="10"/>
  <c r="O1955" i="10"/>
  <c r="P1955" i="10"/>
  <c r="T1955" i="10"/>
  <c r="U1955" i="10"/>
  <c r="V1955" i="10" s="1"/>
  <c r="W1955" i="10" s="1"/>
  <c r="G1955" i="10" s="1"/>
  <c r="X1955" i="10"/>
  <c r="Y1955" i="10"/>
  <c r="Z1955" i="10"/>
  <c r="AA1955" i="10"/>
  <c r="A1956" i="10"/>
  <c r="B1956" i="10"/>
  <c r="C1956" i="10"/>
  <c r="D1956" i="10"/>
  <c r="E1956" i="10"/>
  <c r="H1956" i="10"/>
  <c r="I1956" i="10"/>
  <c r="J1956" i="10"/>
  <c r="U1956" i="10" s="1"/>
  <c r="K1956" i="10"/>
  <c r="L1956" i="10"/>
  <c r="M1956" i="10"/>
  <c r="P1956" i="10"/>
  <c r="R1956" i="10"/>
  <c r="S1956" i="10" s="1"/>
  <c r="T1956" i="10"/>
  <c r="V1956" i="10"/>
  <c r="W1956" i="10" s="1"/>
  <c r="X1956" i="10"/>
  <c r="Y1956" i="10" s="1"/>
  <c r="Z1956" i="10"/>
  <c r="AA1956" i="10" s="1"/>
  <c r="A1957" i="10"/>
  <c r="B1957" i="10"/>
  <c r="C1957" i="10"/>
  <c r="D1957" i="10"/>
  <c r="E1957" i="10"/>
  <c r="H1957" i="10"/>
  <c r="I1957" i="10"/>
  <c r="J1957" i="10"/>
  <c r="K1957" i="10"/>
  <c r="R1957" i="10" s="1"/>
  <c r="L1957" i="10"/>
  <c r="M1957" i="10"/>
  <c r="U1957" i="10" s="1"/>
  <c r="V1957" i="10" s="1"/>
  <c r="W1957" i="10" s="1"/>
  <c r="G1957" i="10" s="1"/>
  <c r="O1957" i="10"/>
  <c r="Q1957" i="10" s="1"/>
  <c r="P1957" i="10"/>
  <c r="S1957" i="10"/>
  <c r="T1957" i="10"/>
  <c r="X1957" i="10"/>
  <c r="Y1957" i="10"/>
  <c r="Z1957" i="10"/>
  <c r="AA1957" i="10"/>
  <c r="A1958" i="10"/>
  <c r="B1958" i="10"/>
  <c r="C1958" i="10"/>
  <c r="D1958" i="10"/>
  <c r="E1958" i="10"/>
  <c r="H1958" i="10"/>
  <c r="I1958" i="10"/>
  <c r="J1958" i="10"/>
  <c r="U1958" i="10" s="1"/>
  <c r="K1958" i="10"/>
  <c r="L1958" i="10"/>
  <c r="M1958" i="10"/>
  <c r="P1958" i="10"/>
  <c r="O1958" i="10" s="1"/>
  <c r="R1958" i="10"/>
  <c r="S1958" i="10" s="1"/>
  <c r="T1958" i="10"/>
  <c r="V1958" i="10"/>
  <c r="W1958" i="10" s="1"/>
  <c r="G1958" i="10" s="1"/>
  <c r="X1958" i="10"/>
  <c r="Y1958" i="10" s="1"/>
  <c r="Z1958" i="10"/>
  <c r="AA1958" i="10" s="1"/>
  <c r="A1959" i="10"/>
  <c r="B1959" i="10"/>
  <c r="C1959" i="10"/>
  <c r="D1959" i="10"/>
  <c r="E1959" i="10"/>
  <c r="H1959" i="10"/>
  <c r="I1959" i="10"/>
  <c r="J1959" i="10"/>
  <c r="K1959" i="10"/>
  <c r="R1959" i="10" s="1"/>
  <c r="S1959" i="10" s="1"/>
  <c r="L1959" i="10"/>
  <c r="M1959" i="10"/>
  <c r="O1959" i="10"/>
  <c r="P1959" i="10"/>
  <c r="T1959" i="10"/>
  <c r="U1959" i="10"/>
  <c r="V1959" i="10" s="1"/>
  <c r="W1959" i="10" s="1"/>
  <c r="G1959" i="10" s="1"/>
  <c r="X1959" i="10"/>
  <c r="Y1959" i="10"/>
  <c r="Z1959" i="10"/>
  <c r="AA1959" i="10"/>
  <c r="A1960" i="10"/>
  <c r="B1960" i="10"/>
  <c r="C1960" i="10"/>
  <c r="D1960" i="10"/>
  <c r="E1960" i="10"/>
  <c r="H1960" i="10"/>
  <c r="I1960" i="10"/>
  <c r="J1960" i="10"/>
  <c r="U1960" i="10" s="1"/>
  <c r="K1960" i="10"/>
  <c r="L1960" i="10"/>
  <c r="M1960" i="10"/>
  <c r="P1960" i="10"/>
  <c r="R1960" i="10"/>
  <c r="S1960" i="10" s="1"/>
  <c r="T1960" i="10"/>
  <c r="V1960" i="10"/>
  <c r="W1960" i="10" s="1"/>
  <c r="X1960" i="10"/>
  <c r="Y1960" i="10" s="1"/>
  <c r="Z1960" i="10"/>
  <c r="AA1960" i="10" s="1"/>
  <c r="A1961" i="10"/>
  <c r="B1961" i="10"/>
  <c r="C1961" i="10"/>
  <c r="D1961" i="10"/>
  <c r="E1961" i="10"/>
  <c r="H1961" i="10"/>
  <c r="I1961" i="10"/>
  <c r="J1961" i="10"/>
  <c r="K1961" i="10"/>
  <c r="R1961" i="10" s="1"/>
  <c r="L1961" i="10"/>
  <c r="M1961" i="10"/>
  <c r="U1961" i="10" s="1"/>
  <c r="V1961" i="10" s="1"/>
  <c r="W1961" i="10" s="1"/>
  <c r="G1961" i="10" s="1"/>
  <c r="O1961" i="10"/>
  <c r="Q1961" i="10" s="1"/>
  <c r="P1961" i="10"/>
  <c r="S1961" i="10"/>
  <c r="T1961" i="10"/>
  <c r="X1961" i="10"/>
  <c r="Y1961" i="10"/>
  <c r="Z1961" i="10"/>
  <c r="AA1961" i="10"/>
  <c r="A1962" i="10"/>
  <c r="B1962" i="10"/>
  <c r="C1962" i="10"/>
  <c r="D1962" i="10"/>
  <c r="E1962" i="10"/>
  <c r="H1962" i="10"/>
  <c r="I1962" i="10"/>
  <c r="J1962" i="10"/>
  <c r="U1962" i="10" s="1"/>
  <c r="K1962" i="10"/>
  <c r="L1962" i="10"/>
  <c r="M1962" i="10"/>
  <c r="P1962" i="10"/>
  <c r="O1962" i="10" s="1"/>
  <c r="R1962" i="10"/>
  <c r="S1962" i="10" s="1"/>
  <c r="T1962" i="10"/>
  <c r="V1962" i="10"/>
  <c r="W1962" i="10" s="1"/>
  <c r="G1962" i="10" s="1"/>
  <c r="X1962" i="10"/>
  <c r="Y1962" i="10" s="1"/>
  <c r="Z1962" i="10"/>
  <c r="AA1962" i="10" s="1"/>
  <c r="A1963" i="10"/>
  <c r="B1963" i="10"/>
  <c r="C1963" i="10"/>
  <c r="D1963" i="10"/>
  <c r="E1963" i="10"/>
  <c r="H1963" i="10"/>
  <c r="I1963" i="10"/>
  <c r="J1963" i="10"/>
  <c r="K1963" i="10"/>
  <c r="R1963" i="10" s="1"/>
  <c r="S1963" i="10" s="1"/>
  <c r="L1963" i="10"/>
  <c r="M1963" i="10"/>
  <c r="O1963" i="10"/>
  <c r="P1963" i="10"/>
  <c r="T1963" i="10"/>
  <c r="U1963" i="10"/>
  <c r="V1963" i="10" s="1"/>
  <c r="W1963" i="10" s="1"/>
  <c r="G1963" i="10" s="1"/>
  <c r="X1963" i="10"/>
  <c r="Y1963" i="10"/>
  <c r="Z1963" i="10"/>
  <c r="AA1963" i="10"/>
  <c r="A1964" i="10"/>
  <c r="B1964" i="10"/>
  <c r="C1964" i="10"/>
  <c r="D1964" i="10"/>
  <c r="E1964" i="10"/>
  <c r="H1964" i="10"/>
  <c r="I1964" i="10"/>
  <c r="J1964" i="10"/>
  <c r="U1964" i="10" s="1"/>
  <c r="K1964" i="10"/>
  <c r="L1964" i="10"/>
  <c r="M1964" i="10"/>
  <c r="P1964" i="10"/>
  <c r="R1964" i="10"/>
  <c r="S1964" i="10" s="1"/>
  <c r="T1964" i="10"/>
  <c r="V1964" i="10"/>
  <c r="W1964" i="10" s="1"/>
  <c r="X1964" i="10"/>
  <c r="Y1964" i="10" s="1"/>
  <c r="Z1964" i="10"/>
  <c r="AA1964" i="10" s="1"/>
  <c r="A1965" i="10"/>
  <c r="B1965" i="10"/>
  <c r="C1965" i="10"/>
  <c r="D1965" i="10"/>
  <c r="E1965" i="10"/>
  <c r="H1965" i="10"/>
  <c r="I1965" i="10"/>
  <c r="J1965" i="10"/>
  <c r="K1965" i="10"/>
  <c r="R1965" i="10" s="1"/>
  <c r="L1965" i="10"/>
  <c r="M1965" i="10"/>
  <c r="U1965" i="10" s="1"/>
  <c r="V1965" i="10" s="1"/>
  <c r="W1965" i="10" s="1"/>
  <c r="G1965" i="10" s="1"/>
  <c r="O1965" i="10"/>
  <c r="Q1965" i="10" s="1"/>
  <c r="P1965" i="10"/>
  <c r="S1965" i="10"/>
  <c r="T1965" i="10"/>
  <c r="X1965" i="10"/>
  <c r="Y1965" i="10"/>
  <c r="Z1965" i="10"/>
  <c r="AA1965" i="10"/>
  <c r="A1966" i="10"/>
  <c r="B1966" i="10"/>
  <c r="C1966" i="10"/>
  <c r="D1966" i="10"/>
  <c r="E1966" i="10"/>
  <c r="H1966" i="10"/>
  <c r="I1966" i="10"/>
  <c r="J1966" i="10"/>
  <c r="U1966" i="10" s="1"/>
  <c r="K1966" i="10"/>
  <c r="L1966" i="10"/>
  <c r="M1966" i="10"/>
  <c r="P1966" i="10"/>
  <c r="O1966" i="10" s="1"/>
  <c r="R1966" i="10"/>
  <c r="S1966" i="10" s="1"/>
  <c r="T1966" i="10"/>
  <c r="V1966" i="10"/>
  <c r="W1966" i="10" s="1"/>
  <c r="X1966" i="10"/>
  <c r="Y1966" i="10" s="1"/>
  <c r="Z1966" i="10"/>
  <c r="AA1966" i="10" s="1"/>
  <c r="A1967" i="10"/>
  <c r="B1967" i="10"/>
  <c r="C1967" i="10"/>
  <c r="D1967" i="10"/>
  <c r="E1967" i="10"/>
  <c r="H1967" i="10"/>
  <c r="I1967" i="10"/>
  <c r="J1967" i="10"/>
  <c r="K1967" i="10"/>
  <c r="L1967" i="10"/>
  <c r="M1967" i="10"/>
  <c r="P1967" i="10"/>
  <c r="T1967" i="10"/>
  <c r="O1967" i="10" s="1"/>
  <c r="Q1967" i="10" s="1"/>
  <c r="X1967" i="10"/>
  <c r="Y1967" i="10"/>
  <c r="Z1967" i="10"/>
  <c r="AA1967" i="10"/>
  <c r="A1968" i="10"/>
  <c r="B1968" i="10"/>
  <c r="C1968" i="10"/>
  <c r="D1968" i="10"/>
  <c r="E1968" i="10"/>
  <c r="H1968" i="10"/>
  <c r="I1968" i="10"/>
  <c r="J1968" i="10"/>
  <c r="K1968" i="10"/>
  <c r="L1968" i="10"/>
  <c r="M1968" i="10"/>
  <c r="P1968" i="10"/>
  <c r="O1968" i="10" s="1"/>
  <c r="Q1968" i="10" s="1"/>
  <c r="R1968" i="10"/>
  <c r="T1968" i="10"/>
  <c r="U1968" i="10"/>
  <c r="V1968" i="10" s="1"/>
  <c r="W1968" i="10" s="1"/>
  <c r="G1968" i="10" s="1"/>
  <c r="X1968" i="10"/>
  <c r="Y1968" i="10" s="1"/>
  <c r="Z1968" i="10"/>
  <c r="AA1968" i="10" s="1"/>
  <c r="A1969" i="10"/>
  <c r="B1969" i="10"/>
  <c r="C1969" i="10"/>
  <c r="D1969" i="10"/>
  <c r="E1969" i="10"/>
  <c r="H1969" i="10"/>
  <c r="I1969" i="10"/>
  <c r="J1969" i="10"/>
  <c r="Q1969" i="10" s="1"/>
  <c r="K1969" i="10"/>
  <c r="L1969" i="10"/>
  <c r="M1969" i="10"/>
  <c r="O1969" i="10"/>
  <c r="P1969" i="10"/>
  <c r="R1969" i="10"/>
  <c r="S1969" i="10" s="1"/>
  <c r="T1969" i="10"/>
  <c r="X1969" i="10"/>
  <c r="Y1969" i="10"/>
  <c r="Z1969" i="10"/>
  <c r="AA1969" i="10" s="1"/>
  <c r="A1970" i="10"/>
  <c r="B1970" i="10"/>
  <c r="C1970" i="10"/>
  <c r="D1970" i="10"/>
  <c r="E1970" i="10"/>
  <c r="H1970" i="10"/>
  <c r="I1970" i="10"/>
  <c r="J1970" i="10"/>
  <c r="K1970" i="10"/>
  <c r="L1970" i="10"/>
  <c r="M1970" i="10"/>
  <c r="P1970" i="10"/>
  <c r="R1970" i="10"/>
  <c r="S1970" i="10" s="1"/>
  <c r="T1970" i="10"/>
  <c r="O1970" i="10" s="1"/>
  <c r="Q1970" i="10" s="1"/>
  <c r="X1970" i="10"/>
  <c r="Y1970" i="10" s="1"/>
  <c r="Z1970" i="10"/>
  <c r="AA1970" i="10" s="1"/>
  <c r="A1971" i="10"/>
  <c r="B1971" i="10"/>
  <c r="C1971" i="10"/>
  <c r="D1971" i="10"/>
  <c r="E1971" i="10"/>
  <c r="H1971" i="10"/>
  <c r="I1971" i="10"/>
  <c r="J1971" i="10"/>
  <c r="K1971" i="10"/>
  <c r="L1971" i="10"/>
  <c r="M1971" i="10"/>
  <c r="P1971" i="10"/>
  <c r="T1971" i="10"/>
  <c r="O1971" i="10" s="1"/>
  <c r="Q1971" i="10" s="1"/>
  <c r="X1971" i="10"/>
  <c r="Y1971" i="10"/>
  <c r="Z1971" i="10"/>
  <c r="AA1971" i="10"/>
  <c r="A1972" i="10"/>
  <c r="B1972" i="10"/>
  <c r="C1972" i="10"/>
  <c r="D1972" i="10"/>
  <c r="E1972" i="10"/>
  <c r="H1972" i="10"/>
  <c r="I1972" i="10"/>
  <c r="J1972" i="10"/>
  <c r="K1972" i="10"/>
  <c r="L1972" i="10"/>
  <c r="R1972" i="10" s="1"/>
  <c r="S1972" i="10" s="1"/>
  <c r="M1972" i="10"/>
  <c r="O1972" i="10"/>
  <c r="Q1972" i="10" s="1"/>
  <c r="P1972" i="10"/>
  <c r="T1972" i="10"/>
  <c r="U1972" i="10"/>
  <c r="V1972" i="10" s="1"/>
  <c r="W1972" i="10" s="1"/>
  <c r="G1972" i="10" s="1"/>
  <c r="X1972" i="10"/>
  <c r="Y1972" i="10"/>
  <c r="Z1972" i="10"/>
  <c r="AA1972" i="10"/>
  <c r="A1973" i="10"/>
  <c r="B1973" i="10"/>
  <c r="C1973" i="10"/>
  <c r="D1973" i="10"/>
  <c r="E1973" i="10"/>
  <c r="H1973" i="10"/>
  <c r="I1973" i="10"/>
  <c r="J1973" i="10"/>
  <c r="U1973" i="10" s="1"/>
  <c r="V1973" i="10" s="1"/>
  <c r="W1973" i="10" s="1"/>
  <c r="G1973" i="10" s="1"/>
  <c r="K1973" i="10"/>
  <c r="L1973" i="10"/>
  <c r="R1973" i="10" s="1"/>
  <c r="S1973" i="10" s="1"/>
  <c r="M1973" i="10"/>
  <c r="P1973" i="10"/>
  <c r="O1973" i="10" s="1"/>
  <c r="Q1973" i="10" s="1"/>
  <c r="T1973" i="10"/>
  <c r="X1973" i="10"/>
  <c r="Y1973" i="10" s="1"/>
  <c r="Z1973" i="10"/>
  <c r="AA1973" i="10" s="1"/>
  <c r="A1974" i="10"/>
  <c r="B1974" i="10"/>
  <c r="C1974" i="10"/>
  <c r="D1974" i="10"/>
  <c r="E1974" i="10"/>
  <c r="H1974" i="10"/>
  <c r="I1974" i="10"/>
  <c r="J1974" i="10"/>
  <c r="K1974" i="10"/>
  <c r="R1974" i="10" s="1"/>
  <c r="S1974" i="10" s="1"/>
  <c r="N1974" i="10" s="1"/>
  <c r="L1974" i="10"/>
  <c r="M1974" i="10"/>
  <c r="O1974" i="10"/>
  <c r="P1974" i="10"/>
  <c r="Q1974" i="10"/>
  <c r="T1974" i="10"/>
  <c r="U1974" i="10"/>
  <c r="V1974" i="10" s="1"/>
  <c r="W1974" i="10" s="1"/>
  <c r="G1974" i="10" s="1"/>
  <c r="X1974" i="10"/>
  <c r="Y1974" i="10"/>
  <c r="Z1974" i="10"/>
  <c r="AA1974" i="10"/>
  <c r="A1975" i="10"/>
  <c r="B1975" i="10"/>
  <c r="C1975" i="10"/>
  <c r="D1975" i="10"/>
  <c r="E1975" i="10"/>
  <c r="H1975" i="10"/>
  <c r="I1975" i="10"/>
  <c r="J1975" i="10"/>
  <c r="U1975" i="10" s="1"/>
  <c r="V1975" i="10" s="1"/>
  <c r="W1975" i="10" s="1"/>
  <c r="K1975" i="10"/>
  <c r="L1975" i="10"/>
  <c r="M1975" i="10"/>
  <c r="P1975" i="10"/>
  <c r="O1975" i="10" s="1"/>
  <c r="Q1975" i="10" s="1"/>
  <c r="R1975" i="10"/>
  <c r="S1975" i="10" s="1"/>
  <c r="T1975" i="10"/>
  <c r="X1975" i="10"/>
  <c r="Y1975" i="10" s="1"/>
  <c r="Z1975" i="10"/>
  <c r="AA1975" i="10" s="1"/>
  <c r="A1976" i="10"/>
  <c r="B1976" i="10"/>
  <c r="C1976" i="10"/>
  <c r="D1976" i="10"/>
  <c r="E1976" i="10"/>
  <c r="H1976" i="10"/>
  <c r="I1976" i="10"/>
  <c r="J1976" i="10"/>
  <c r="K1976" i="10"/>
  <c r="R1976" i="10" s="1"/>
  <c r="S1976" i="10" s="1"/>
  <c r="L1976" i="10"/>
  <c r="M1976" i="10"/>
  <c r="O1976" i="10"/>
  <c r="Q1976" i="10" s="1"/>
  <c r="P1976" i="10"/>
  <c r="T1976" i="10"/>
  <c r="U1976" i="10"/>
  <c r="V1976" i="10" s="1"/>
  <c r="W1976" i="10" s="1"/>
  <c r="G1976" i="10" s="1"/>
  <c r="X1976" i="10"/>
  <c r="Y1976" i="10"/>
  <c r="Z1976" i="10"/>
  <c r="AA1976" i="10"/>
  <c r="A1977" i="10"/>
  <c r="B1977" i="10"/>
  <c r="C1977" i="10"/>
  <c r="D1977" i="10"/>
  <c r="E1977" i="10"/>
  <c r="H1977" i="10"/>
  <c r="I1977" i="10"/>
  <c r="J1977" i="10"/>
  <c r="U1977" i="10" s="1"/>
  <c r="V1977" i="10" s="1"/>
  <c r="W1977" i="10" s="1"/>
  <c r="K1977" i="10"/>
  <c r="L1977" i="10"/>
  <c r="R1977" i="10" s="1"/>
  <c r="S1977" i="10" s="1"/>
  <c r="M1977" i="10"/>
  <c r="P1977" i="10"/>
  <c r="O1977" i="10" s="1"/>
  <c r="Q1977" i="10" s="1"/>
  <c r="T1977" i="10"/>
  <c r="X1977" i="10"/>
  <c r="Y1977" i="10" s="1"/>
  <c r="Z1977" i="10"/>
  <c r="AA1977" i="10" s="1"/>
  <c r="A1978" i="10"/>
  <c r="B1978" i="10"/>
  <c r="C1978" i="10"/>
  <c r="D1978" i="10"/>
  <c r="E1978" i="10"/>
  <c r="H1978" i="10"/>
  <c r="I1978" i="10"/>
  <c r="J1978" i="10"/>
  <c r="K1978" i="10"/>
  <c r="R1978" i="10" s="1"/>
  <c r="S1978" i="10" s="1"/>
  <c r="N1978" i="10" s="1"/>
  <c r="L1978" i="10"/>
  <c r="M1978" i="10"/>
  <c r="O1978" i="10"/>
  <c r="P1978" i="10"/>
  <c r="Q1978" i="10"/>
  <c r="T1978" i="10"/>
  <c r="U1978" i="10"/>
  <c r="V1978" i="10" s="1"/>
  <c r="W1978" i="10" s="1"/>
  <c r="G1978" i="10" s="1"/>
  <c r="X1978" i="10"/>
  <c r="Y1978" i="10"/>
  <c r="Z1978" i="10"/>
  <c r="AA1978" i="10"/>
  <c r="A1979" i="10"/>
  <c r="B1979" i="10"/>
  <c r="C1979" i="10"/>
  <c r="D1979" i="10"/>
  <c r="E1979" i="10"/>
  <c r="H1979" i="10"/>
  <c r="I1979" i="10"/>
  <c r="J1979" i="10"/>
  <c r="U1979" i="10" s="1"/>
  <c r="V1979" i="10" s="1"/>
  <c r="W1979" i="10" s="1"/>
  <c r="K1979" i="10"/>
  <c r="L1979" i="10"/>
  <c r="M1979" i="10"/>
  <c r="P1979" i="10"/>
  <c r="O1979" i="10" s="1"/>
  <c r="Q1979" i="10" s="1"/>
  <c r="R1979" i="10"/>
  <c r="S1979" i="10" s="1"/>
  <c r="T1979" i="10"/>
  <c r="X1979" i="10"/>
  <c r="Y1979" i="10" s="1"/>
  <c r="Z1979" i="10"/>
  <c r="AA1979" i="10" s="1"/>
  <c r="A1980" i="10"/>
  <c r="B1980" i="10"/>
  <c r="C1980" i="10"/>
  <c r="D1980" i="10"/>
  <c r="E1980" i="10"/>
  <c r="H1980" i="10"/>
  <c r="I1980" i="10"/>
  <c r="J1980" i="10"/>
  <c r="K1980" i="10"/>
  <c r="R1980" i="10" s="1"/>
  <c r="S1980" i="10" s="1"/>
  <c r="L1980" i="10"/>
  <c r="M1980" i="10"/>
  <c r="O1980" i="10"/>
  <c r="Q1980" i="10" s="1"/>
  <c r="P1980" i="10"/>
  <c r="T1980" i="10"/>
  <c r="U1980" i="10"/>
  <c r="V1980" i="10" s="1"/>
  <c r="W1980" i="10" s="1"/>
  <c r="G1980" i="10" s="1"/>
  <c r="X1980" i="10"/>
  <c r="Y1980" i="10"/>
  <c r="Z1980" i="10"/>
  <c r="AA1980" i="10"/>
  <c r="A1981" i="10"/>
  <c r="B1981" i="10"/>
  <c r="C1981" i="10"/>
  <c r="D1981" i="10"/>
  <c r="E1981" i="10"/>
  <c r="H1981" i="10"/>
  <c r="I1981" i="10"/>
  <c r="J1981" i="10"/>
  <c r="U1981" i="10" s="1"/>
  <c r="V1981" i="10" s="1"/>
  <c r="W1981" i="10" s="1"/>
  <c r="G1981" i="10" s="1"/>
  <c r="K1981" i="10"/>
  <c r="L1981" i="10"/>
  <c r="R1981" i="10" s="1"/>
  <c r="S1981" i="10" s="1"/>
  <c r="M1981" i="10"/>
  <c r="P1981" i="10"/>
  <c r="O1981" i="10" s="1"/>
  <c r="Q1981" i="10" s="1"/>
  <c r="T1981" i="10"/>
  <c r="X1981" i="10"/>
  <c r="Y1981" i="10" s="1"/>
  <c r="Z1981" i="10"/>
  <c r="AA1981" i="10" s="1"/>
  <c r="A1982" i="10"/>
  <c r="B1982" i="10"/>
  <c r="C1982" i="10"/>
  <c r="D1982" i="10"/>
  <c r="E1982" i="10"/>
  <c r="H1982" i="10"/>
  <c r="I1982" i="10"/>
  <c r="J1982" i="10"/>
  <c r="K1982" i="10"/>
  <c r="R1982" i="10" s="1"/>
  <c r="S1982" i="10" s="1"/>
  <c r="N1982" i="10" s="1"/>
  <c r="L1982" i="10"/>
  <c r="M1982" i="10"/>
  <c r="O1982" i="10"/>
  <c r="P1982" i="10"/>
  <c r="Q1982" i="10"/>
  <c r="T1982" i="10"/>
  <c r="U1982" i="10"/>
  <c r="V1982" i="10" s="1"/>
  <c r="W1982" i="10" s="1"/>
  <c r="G1982" i="10" s="1"/>
  <c r="X1982" i="10"/>
  <c r="Y1982" i="10"/>
  <c r="Z1982" i="10"/>
  <c r="AA1982" i="10"/>
  <c r="A1983" i="10"/>
  <c r="B1983" i="10"/>
  <c r="C1983" i="10"/>
  <c r="D1983" i="10"/>
  <c r="E1983" i="10"/>
  <c r="H1983" i="10"/>
  <c r="I1983" i="10"/>
  <c r="J1983" i="10"/>
  <c r="U1983" i="10" s="1"/>
  <c r="V1983" i="10" s="1"/>
  <c r="W1983" i="10" s="1"/>
  <c r="K1983" i="10"/>
  <c r="L1983" i="10"/>
  <c r="M1983" i="10"/>
  <c r="P1983" i="10"/>
  <c r="O1983" i="10" s="1"/>
  <c r="Q1983" i="10" s="1"/>
  <c r="R1983" i="10"/>
  <c r="S1983" i="10" s="1"/>
  <c r="T1983" i="10"/>
  <c r="X1983" i="10"/>
  <c r="Y1983" i="10" s="1"/>
  <c r="Z1983" i="10"/>
  <c r="AA1983" i="10" s="1"/>
  <c r="A1984" i="10"/>
  <c r="B1984" i="10"/>
  <c r="C1984" i="10"/>
  <c r="D1984" i="10"/>
  <c r="E1984" i="10"/>
  <c r="H1984" i="10"/>
  <c r="I1984" i="10"/>
  <c r="J1984" i="10"/>
  <c r="K1984" i="10"/>
  <c r="R1984" i="10" s="1"/>
  <c r="S1984" i="10" s="1"/>
  <c r="L1984" i="10"/>
  <c r="M1984" i="10"/>
  <c r="O1984" i="10"/>
  <c r="Q1984" i="10" s="1"/>
  <c r="P1984" i="10"/>
  <c r="T1984" i="10"/>
  <c r="U1984" i="10"/>
  <c r="V1984" i="10" s="1"/>
  <c r="W1984" i="10" s="1"/>
  <c r="G1984" i="10" s="1"/>
  <c r="X1984" i="10"/>
  <c r="Y1984" i="10"/>
  <c r="Z1984" i="10"/>
  <c r="AA1984" i="10"/>
  <c r="A1985" i="10"/>
  <c r="B1985" i="10"/>
  <c r="C1985" i="10"/>
  <c r="D1985" i="10"/>
  <c r="E1985" i="10"/>
  <c r="H1985" i="10"/>
  <c r="I1985" i="10"/>
  <c r="J1985" i="10"/>
  <c r="U1985" i="10" s="1"/>
  <c r="V1985" i="10" s="1"/>
  <c r="W1985" i="10" s="1"/>
  <c r="K1985" i="10"/>
  <c r="L1985" i="10"/>
  <c r="R1985" i="10" s="1"/>
  <c r="S1985" i="10" s="1"/>
  <c r="M1985" i="10"/>
  <c r="P1985" i="10"/>
  <c r="O1985" i="10" s="1"/>
  <c r="Q1985" i="10" s="1"/>
  <c r="T1985" i="10"/>
  <c r="X1985" i="10"/>
  <c r="Y1985" i="10" s="1"/>
  <c r="Z1985" i="10"/>
  <c r="AA1985" i="10" s="1"/>
  <c r="A1986" i="10"/>
  <c r="B1986" i="10"/>
  <c r="C1986" i="10"/>
  <c r="D1986" i="10"/>
  <c r="E1986" i="10"/>
  <c r="H1986" i="10"/>
  <c r="I1986" i="10"/>
  <c r="J1986" i="10"/>
  <c r="K1986" i="10"/>
  <c r="R1986" i="10" s="1"/>
  <c r="S1986" i="10" s="1"/>
  <c r="N1986" i="10" s="1"/>
  <c r="L1986" i="10"/>
  <c r="M1986" i="10"/>
  <c r="O1986" i="10"/>
  <c r="P1986" i="10"/>
  <c r="Q1986" i="10"/>
  <c r="T1986" i="10"/>
  <c r="U1986" i="10"/>
  <c r="V1986" i="10" s="1"/>
  <c r="W1986" i="10" s="1"/>
  <c r="G1986" i="10" s="1"/>
  <c r="X1986" i="10"/>
  <c r="Y1986" i="10"/>
  <c r="Z1986" i="10"/>
  <c r="AA1986" i="10"/>
  <c r="A1987" i="10"/>
  <c r="B1987" i="10"/>
  <c r="C1987" i="10"/>
  <c r="D1987" i="10"/>
  <c r="E1987" i="10"/>
  <c r="H1987" i="10"/>
  <c r="I1987" i="10"/>
  <c r="J1987" i="10"/>
  <c r="U1987" i="10" s="1"/>
  <c r="V1987" i="10" s="1"/>
  <c r="W1987" i="10" s="1"/>
  <c r="K1987" i="10"/>
  <c r="L1987" i="10"/>
  <c r="M1987" i="10"/>
  <c r="P1987" i="10"/>
  <c r="O1987" i="10" s="1"/>
  <c r="Q1987" i="10" s="1"/>
  <c r="R1987" i="10"/>
  <c r="S1987" i="10" s="1"/>
  <c r="T1987" i="10"/>
  <c r="X1987" i="10"/>
  <c r="Y1987" i="10" s="1"/>
  <c r="Z1987" i="10"/>
  <c r="AA1987" i="10" s="1"/>
  <c r="A1988" i="10"/>
  <c r="B1988" i="10"/>
  <c r="C1988" i="10"/>
  <c r="D1988" i="10"/>
  <c r="E1988" i="10"/>
  <c r="H1988" i="10"/>
  <c r="I1988" i="10"/>
  <c r="J1988" i="10"/>
  <c r="K1988" i="10"/>
  <c r="R1988" i="10" s="1"/>
  <c r="S1988" i="10" s="1"/>
  <c r="L1988" i="10"/>
  <c r="M1988" i="10"/>
  <c r="O1988" i="10"/>
  <c r="Q1988" i="10" s="1"/>
  <c r="P1988" i="10"/>
  <c r="T1988" i="10"/>
  <c r="U1988" i="10"/>
  <c r="V1988" i="10" s="1"/>
  <c r="W1988" i="10" s="1"/>
  <c r="G1988" i="10" s="1"/>
  <c r="X1988" i="10"/>
  <c r="Y1988" i="10"/>
  <c r="Z1988" i="10"/>
  <c r="AA1988" i="10"/>
  <c r="A1989" i="10"/>
  <c r="B1989" i="10"/>
  <c r="C1989" i="10"/>
  <c r="D1989" i="10"/>
  <c r="E1989" i="10"/>
  <c r="H1989" i="10"/>
  <c r="I1989" i="10"/>
  <c r="J1989" i="10"/>
  <c r="U1989" i="10" s="1"/>
  <c r="V1989" i="10" s="1"/>
  <c r="W1989" i="10" s="1"/>
  <c r="G1989" i="10" s="1"/>
  <c r="K1989" i="10"/>
  <c r="L1989" i="10"/>
  <c r="R1989" i="10" s="1"/>
  <c r="S1989" i="10" s="1"/>
  <c r="M1989" i="10"/>
  <c r="P1989" i="10"/>
  <c r="O1989" i="10" s="1"/>
  <c r="Q1989" i="10" s="1"/>
  <c r="T1989" i="10"/>
  <c r="X1989" i="10"/>
  <c r="Y1989" i="10" s="1"/>
  <c r="Z1989" i="10"/>
  <c r="AA1989" i="10" s="1"/>
  <c r="A1990" i="10"/>
  <c r="B1990" i="10"/>
  <c r="C1990" i="10"/>
  <c r="D1990" i="10"/>
  <c r="E1990" i="10"/>
  <c r="H1990" i="10"/>
  <c r="I1990" i="10"/>
  <c r="J1990" i="10"/>
  <c r="K1990" i="10"/>
  <c r="R1990" i="10" s="1"/>
  <c r="S1990" i="10" s="1"/>
  <c r="N1990" i="10" s="1"/>
  <c r="L1990" i="10"/>
  <c r="M1990" i="10"/>
  <c r="O1990" i="10"/>
  <c r="P1990" i="10"/>
  <c r="Q1990" i="10"/>
  <c r="T1990" i="10"/>
  <c r="U1990" i="10"/>
  <c r="V1990" i="10" s="1"/>
  <c r="W1990" i="10" s="1"/>
  <c r="G1990" i="10" s="1"/>
  <c r="X1990" i="10"/>
  <c r="Y1990" i="10"/>
  <c r="Z1990" i="10"/>
  <c r="AA1990" i="10"/>
  <c r="A1991" i="10"/>
  <c r="B1991" i="10"/>
  <c r="C1991" i="10"/>
  <c r="D1991" i="10"/>
  <c r="E1991" i="10"/>
  <c r="H1991" i="10"/>
  <c r="I1991" i="10"/>
  <c r="J1991" i="10"/>
  <c r="U1991" i="10" s="1"/>
  <c r="V1991" i="10" s="1"/>
  <c r="W1991" i="10" s="1"/>
  <c r="K1991" i="10"/>
  <c r="L1991" i="10"/>
  <c r="M1991" i="10"/>
  <c r="P1991" i="10"/>
  <c r="O1991" i="10" s="1"/>
  <c r="Q1991" i="10" s="1"/>
  <c r="R1991" i="10"/>
  <c r="S1991" i="10" s="1"/>
  <c r="T1991" i="10"/>
  <c r="X1991" i="10"/>
  <c r="Y1991" i="10" s="1"/>
  <c r="Z1991" i="10"/>
  <c r="AA1991" i="10" s="1"/>
  <c r="A1992" i="10"/>
  <c r="B1992" i="10"/>
  <c r="C1992" i="10"/>
  <c r="D1992" i="10"/>
  <c r="E1992" i="10"/>
  <c r="H1992" i="10"/>
  <c r="I1992" i="10"/>
  <c r="J1992" i="10"/>
  <c r="K1992" i="10"/>
  <c r="R1992" i="10" s="1"/>
  <c r="S1992" i="10" s="1"/>
  <c r="L1992" i="10"/>
  <c r="M1992" i="10"/>
  <c r="O1992" i="10"/>
  <c r="Q1992" i="10" s="1"/>
  <c r="P1992" i="10"/>
  <c r="T1992" i="10"/>
  <c r="U1992" i="10"/>
  <c r="V1992" i="10" s="1"/>
  <c r="W1992" i="10" s="1"/>
  <c r="G1992" i="10" s="1"/>
  <c r="X1992" i="10"/>
  <c r="Y1992" i="10"/>
  <c r="Z1992" i="10"/>
  <c r="AA1992" i="10"/>
  <c r="A1993" i="10"/>
  <c r="B1993" i="10"/>
  <c r="C1993" i="10"/>
  <c r="D1993" i="10"/>
  <c r="E1993" i="10"/>
  <c r="H1993" i="10"/>
  <c r="I1993" i="10"/>
  <c r="J1993" i="10"/>
  <c r="U1993" i="10" s="1"/>
  <c r="V1993" i="10" s="1"/>
  <c r="W1993" i="10" s="1"/>
  <c r="K1993" i="10"/>
  <c r="L1993" i="10"/>
  <c r="R1993" i="10" s="1"/>
  <c r="S1993" i="10" s="1"/>
  <c r="M1993" i="10"/>
  <c r="P1993" i="10"/>
  <c r="O1993" i="10" s="1"/>
  <c r="Q1993" i="10" s="1"/>
  <c r="T1993" i="10"/>
  <c r="X1993" i="10"/>
  <c r="Y1993" i="10" s="1"/>
  <c r="Z1993" i="10"/>
  <c r="AA1993" i="10" s="1"/>
  <c r="A1994" i="10"/>
  <c r="B1994" i="10"/>
  <c r="C1994" i="10"/>
  <c r="D1994" i="10"/>
  <c r="E1994" i="10"/>
  <c r="H1994" i="10"/>
  <c r="I1994" i="10"/>
  <c r="J1994" i="10"/>
  <c r="K1994" i="10"/>
  <c r="R1994" i="10" s="1"/>
  <c r="S1994" i="10" s="1"/>
  <c r="N1994" i="10" s="1"/>
  <c r="L1994" i="10"/>
  <c r="M1994" i="10"/>
  <c r="O1994" i="10"/>
  <c r="P1994" i="10"/>
  <c r="Q1994" i="10"/>
  <c r="T1994" i="10"/>
  <c r="U1994" i="10"/>
  <c r="V1994" i="10" s="1"/>
  <c r="W1994" i="10" s="1"/>
  <c r="G1994" i="10" s="1"/>
  <c r="X1994" i="10"/>
  <c r="Y1994" i="10"/>
  <c r="Z1994" i="10"/>
  <c r="AA1994" i="10"/>
  <c r="A1995" i="10"/>
  <c r="B1995" i="10"/>
  <c r="C1995" i="10"/>
  <c r="D1995" i="10"/>
  <c r="E1995" i="10"/>
  <c r="H1995" i="10"/>
  <c r="I1995" i="10"/>
  <c r="J1995" i="10"/>
  <c r="U1995" i="10" s="1"/>
  <c r="V1995" i="10" s="1"/>
  <c r="W1995" i="10" s="1"/>
  <c r="K1995" i="10"/>
  <c r="L1995" i="10"/>
  <c r="M1995" i="10"/>
  <c r="P1995" i="10"/>
  <c r="O1995" i="10" s="1"/>
  <c r="Q1995" i="10" s="1"/>
  <c r="R1995" i="10"/>
  <c r="S1995" i="10" s="1"/>
  <c r="T1995" i="10"/>
  <c r="X1995" i="10"/>
  <c r="Y1995" i="10" s="1"/>
  <c r="Z1995" i="10"/>
  <c r="AA1995" i="10" s="1"/>
  <c r="A1996" i="10"/>
  <c r="B1996" i="10"/>
  <c r="C1996" i="10"/>
  <c r="D1996" i="10"/>
  <c r="E1996" i="10"/>
  <c r="H1996" i="10"/>
  <c r="I1996" i="10"/>
  <c r="J1996" i="10"/>
  <c r="K1996" i="10"/>
  <c r="R1996" i="10" s="1"/>
  <c r="S1996" i="10" s="1"/>
  <c r="L1996" i="10"/>
  <c r="M1996" i="10"/>
  <c r="O1996" i="10"/>
  <c r="Q1996" i="10" s="1"/>
  <c r="P1996" i="10"/>
  <c r="T1996" i="10"/>
  <c r="U1996" i="10"/>
  <c r="V1996" i="10" s="1"/>
  <c r="W1996" i="10" s="1"/>
  <c r="G1996" i="10" s="1"/>
  <c r="X1996" i="10"/>
  <c r="Y1996" i="10"/>
  <c r="Z1996" i="10"/>
  <c r="AA1996" i="10"/>
  <c r="A1997" i="10"/>
  <c r="B1997" i="10"/>
  <c r="C1997" i="10"/>
  <c r="D1997" i="10"/>
  <c r="E1997" i="10"/>
  <c r="H1997" i="10"/>
  <c r="I1997" i="10"/>
  <c r="J1997" i="10"/>
  <c r="U1997" i="10" s="1"/>
  <c r="V1997" i="10" s="1"/>
  <c r="W1997" i="10" s="1"/>
  <c r="G1997" i="10" s="1"/>
  <c r="K1997" i="10"/>
  <c r="L1997" i="10"/>
  <c r="R1997" i="10" s="1"/>
  <c r="S1997" i="10" s="1"/>
  <c r="M1997" i="10"/>
  <c r="P1997" i="10"/>
  <c r="O1997" i="10" s="1"/>
  <c r="Q1997" i="10" s="1"/>
  <c r="T1997" i="10"/>
  <c r="X1997" i="10"/>
  <c r="Y1997" i="10" s="1"/>
  <c r="Z1997" i="10"/>
  <c r="AA1997" i="10" s="1"/>
  <c r="A1998" i="10"/>
  <c r="B1998" i="10"/>
  <c r="C1998" i="10"/>
  <c r="D1998" i="10"/>
  <c r="E1998" i="10"/>
  <c r="H1998" i="10"/>
  <c r="I1998" i="10"/>
  <c r="J1998" i="10"/>
  <c r="K1998" i="10"/>
  <c r="R1998" i="10" s="1"/>
  <c r="S1998" i="10" s="1"/>
  <c r="N1998" i="10" s="1"/>
  <c r="L1998" i="10"/>
  <c r="M1998" i="10"/>
  <c r="O1998" i="10"/>
  <c r="P1998" i="10"/>
  <c r="Q1998" i="10"/>
  <c r="T1998" i="10"/>
  <c r="U1998" i="10"/>
  <c r="V1998" i="10" s="1"/>
  <c r="W1998" i="10" s="1"/>
  <c r="G1998" i="10" s="1"/>
  <c r="X1998" i="10"/>
  <c r="Y1998" i="10"/>
  <c r="Z1998" i="10"/>
  <c r="AA1998" i="10"/>
  <c r="A1999" i="10"/>
  <c r="B1999" i="10"/>
  <c r="C1999" i="10"/>
  <c r="D1999" i="10"/>
  <c r="E1999" i="10"/>
  <c r="H1999" i="10"/>
  <c r="I1999" i="10"/>
  <c r="J1999" i="10"/>
  <c r="U1999" i="10" s="1"/>
  <c r="V1999" i="10" s="1"/>
  <c r="W1999" i="10" s="1"/>
  <c r="K1999" i="10"/>
  <c r="L1999" i="10"/>
  <c r="M1999" i="10"/>
  <c r="P1999" i="10"/>
  <c r="O1999" i="10" s="1"/>
  <c r="Q1999" i="10" s="1"/>
  <c r="R1999" i="10"/>
  <c r="S1999" i="10" s="1"/>
  <c r="T1999" i="10"/>
  <c r="X1999" i="10"/>
  <c r="Y1999" i="10" s="1"/>
  <c r="Z1999" i="10"/>
  <c r="AA1999" i="10" s="1"/>
  <c r="A2000" i="10"/>
  <c r="B2000" i="10"/>
  <c r="C2000" i="10"/>
  <c r="D2000" i="10"/>
  <c r="E2000" i="10"/>
  <c r="H2000" i="10"/>
  <c r="I2000" i="10"/>
  <c r="J2000" i="10"/>
  <c r="K2000" i="10"/>
  <c r="R2000" i="10" s="1"/>
  <c r="S2000" i="10" s="1"/>
  <c r="L2000" i="10"/>
  <c r="M2000" i="10"/>
  <c r="O2000" i="10"/>
  <c r="Q2000" i="10" s="1"/>
  <c r="P2000" i="10"/>
  <c r="T2000" i="10"/>
  <c r="U2000" i="10"/>
  <c r="V2000" i="10" s="1"/>
  <c r="W2000" i="10" s="1"/>
  <c r="G2000" i="10" s="1"/>
  <c r="X2000" i="10"/>
  <c r="Y2000" i="10"/>
  <c r="Z2000" i="10"/>
  <c r="AA2000" i="10"/>
  <c r="A2001" i="10"/>
  <c r="B2001" i="10"/>
  <c r="C2001" i="10"/>
  <c r="D2001" i="10"/>
  <c r="E2001" i="10"/>
  <c r="H2001" i="10"/>
  <c r="I2001" i="10"/>
  <c r="J2001" i="10"/>
  <c r="U2001" i="10" s="1"/>
  <c r="V2001" i="10" s="1"/>
  <c r="W2001" i="10" s="1"/>
  <c r="K2001" i="10"/>
  <c r="L2001" i="10"/>
  <c r="R2001" i="10" s="1"/>
  <c r="S2001" i="10" s="1"/>
  <c r="M2001" i="10"/>
  <c r="P2001" i="10"/>
  <c r="O2001" i="10" s="1"/>
  <c r="Q2001" i="10" s="1"/>
  <c r="T2001" i="10"/>
  <c r="X2001" i="10"/>
  <c r="Y2001" i="10" s="1"/>
  <c r="Z2001" i="10"/>
  <c r="AA2001" i="10" s="1"/>
  <c r="A2002" i="10"/>
  <c r="B2002" i="10"/>
  <c r="C2002" i="10"/>
  <c r="D2002" i="10"/>
  <c r="E2002" i="10"/>
  <c r="H2002" i="10"/>
  <c r="I2002" i="10"/>
  <c r="J2002" i="10"/>
  <c r="K2002" i="10"/>
  <c r="R2002" i="10" s="1"/>
  <c r="S2002" i="10" s="1"/>
  <c r="N2002" i="10" s="1"/>
  <c r="L2002" i="10"/>
  <c r="M2002" i="10"/>
  <c r="O2002" i="10"/>
  <c r="P2002" i="10"/>
  <c r="Q2002" i="10"/>
  <c r="T2002" i="10"/>
  <c r="U2002" i="10"/>
  <c r="V2002" i="10" s="1"/>
  <c r="W2002" i="10" s="1"/>
  <c r="G2002" i="10" s="1"/>
  <c r="X2002" i="10"/>
  <c r="Y2002" i="10"/>
  <c r="Z2002" i="10"/>
  <c r="AA2002" i="10"/>
  <c r="A2003" i="10"/>
  <c r="B2003" i="10"/>
  <c r="C2003" i="10"/>
  <c r="D2003" i="10"/>
  <c r="E2003" i="10"/>
  <c r="H2003" i="10"/>
  <c r="I2003" i="10"/>
  <c r="J2003" i="10"/>
  <c r="U2003" i="10" s="1"/>
  <c r="V2003" i="10" s="1"/>
  <c r="W2003" i="10" s="1"/>
  <c r="K2003" i="10"/>
  <c r="L2003" i="10"/>
  <c r="M2003" i="10"/>
  <c r="P2003" i="10"/>
  <c r="O2003" i="10" s="1"/>
  <c r="Q2003" i="10" s="1"/>
  <c r="R2003" i="10"/>
  <c r="S2003" i="10" s="1"/>
  <c r="T2003" i="10"/>
  <c r="X2003" i="10"/>
  <c r="Y2003" i="10" s="1"/>
  <c r="Z2003" i="10"/>
  <c r="AA2003" i="10" s="1"/>
  <c r="A2004" i="10"/>
  <c r="B2004" i="10"/>
  <c r="C2004" i="10"/>
  <c r="D2004" i="10"/>
  <c r="E2004" i="10"/>
  <c r="H2004" i="10"/>
  <c r="I2004" i="10"/>
  <c r="J2004" i="10"/>
  <c r="K2004" i="10"/>
  <c r="R2004" i="10" s="1"/>
  <c r="S2004" i="10" s="1"/>
  <c r="L2004" i="10"/>
  <c r="M2004" i="10"/>
  <c r="O2004" i="10"/>
  <c r="Q2004" i="10" s="1"/>
  <c r="P2004" i="10"/>
  <c r="T2004" i="10"/>
  <c r="U2004" i="10"/>
  <c r="V2004" i="10" s="1"/>
  <c r="W2004" i="10" s="1"/>
  <c r="G2004" i="10" s="1"/>
  <c r="X2004" i="10"/>
  <c r="Y2004" i="10"/>
  <c r="Z2004" i="10"/>
  <c r="AA2004" i="10"/>
  <c r="A2005" i="10"/>
  <c r="B2005" i="10"/>
  <c r="C2005" i="10"/>
  <c r="D2005" i="10"/>
  <c r="E2005" i="10"/>
  <c r="H2005" i="10"/>
  <c r="I2005" i="10"/>
  <c r="J2005" i="10"/>
  <c r="U2005" i="10" s="1"/>
  <c r="V2005" i="10" s="1"/>
  <c r="W2005" i="10" s="1"/>
  <c r="G2005" i="10" s="1"/>
  <c r="K2005" i="10"/>
  <c r="L2005" i="10"/>
  <c r="R2005" i="10" s="1"/>
  <c r="M2005" i="10"/>
  <c r="P2005" i="10"/>
  <c r="O2005" i="10" s="1"/>
  <c r="Q2005" i="10" s="1"/>
  <c r="T2005" i="10"/>
  <c r="X2005" i="10"/>
  <c r="Y2005" i="10" s="1"/>
  <c r="Z2005" i="10"/>
  <c r="AA2005" i="10" s="1"/>
  <c r="A2006" i="10"/>
  <c r="B2006" i="10"/>
  <c r="C2006" i="10"/>
  <c r="D2006" i="10"/>
  <c r="E2006" i="10"/>
  <c r="H2006" i="10"/>
  <c r="I2006" i="10"/>
  <c r="J2006" i="10"/>
  <c r="K2006" i="10"/>
  <c r="R2006" i="10" s="1"/>
  <c r="S2006" i="10" s="1"/>
  <c r="L2006" i="10"/>
  <c r="M2006" i="10"/>
  <c r="U2006" i="10" s="1"/>
  <c r="V2006" i="10" s="1"/>
  <c r="W2006" i="10" s="1"/>
  <c r="G2006" i="10" s="1"/>
  <c r="O2006" i="10"/>
  <c r="P2006" i="10"/>
  <c r="Q2006" i="10"/>
  <c r="T2006" i="10"/>
  <c r="X2006" i="10"/>
  <c r="Y2006" i="10"/>
  <c r="Z2006" i="10"/>
  <c r="AA2006" i="10"/>
  <c r="A2007" i="10"/>
  <c r="B2007" i="10"/>
  <c r="C2007" i="10"/>
  <c r="D2007" i="10"/>
  <c r="E2007" i="10"/>
  <c r="H2007" i="10"/>
  <c r="I2007" i="10"/>
  <c r="J2007" i="10"/>
  <c r="U2007" i="10" s="1"/>
  <c r="K2007" i="10"/>
  <c r="L2007" i="10"/>
  <c r="M2007" i="10"/>
  <c r="P2007" i="10"/>
  <c r="O2007" i="10" s="1"/>
  <c r="R2007" i="10"/>
  <c r="S2007" i="10" s="1"/>
  <c r="N2007" i="10" s="1"/>
  <c r="T2007" i="10"/>
  <c r="V2007" i="10"/>
  <c r="W2007" i="10" s="1"/>
  <c r="G2007" i="10" s="1"/>
  <c r="X2007" i="10"/>
  <c r="Y2007" i="10" s="1"/>
  <c r="Z2007" i="10"/>
  <c r="AA2007" i="10" s="1"/>
  <c r="A2008" i="10"/>
  <c r="B2008" i="10"/>
  <c r="C2008" i="10"/>
  <c r="D2008" i="10"/>
  <c r="E2008" i="10"/>
  <c r="H2008" i="10"/>
  <c r="I2008" i="10"/>
  <c r="J2008" i="10"/>
  <c r="K2008" i="10"/>
  <c r="R2008" i="10" s="1"/>
  <c r="S2008" i="10" s="1"/>
  <c r="L2008" i="10"/>
  <c r="M2008" i="10"/>
  <c r="O2008" i="10"/>
  <c r="P2008" i="10"/>
  <c r="T2008" i="10"/>
  <c r="U2008" i="10"/>
  <c r="V2008" i="10" s="1"/>
  <c r="W2008" i="10" s="1"/>
  <c r="G2008" i="10" s="1"/>
  <c r="X2008" i="10"/>
  <c r="Y2008" i="10"/>
  <c r="Z2008" i="10"/>
  <c r="AA2008" i="10"/>
  <c r="A2009" i="10"/>
  <c r="B2009" i="10"/>
  <c r="C2009" i="10"/>
  <c r="D2009" i="10"/>
  <c r="E2009" i="10"/>
  <c r="H2009" i="10"/>
  <c r="I2009" i="10"/>
  <c r="J2009" i="10"/>
  <c r="U2009" i="10" s="1"/>
  <c r="V2009" i="10" s="1"/>
  <c r="W2009" i="10" s="1"/>
  <c r="G2009" i="10" s="1"/>
  <c r="K2009" i="10"/>
  <c r="L2009" i="10"/>
  <c r="R2009" i="10" s="1"/>
  <c r="M2009" i="10"/>
  <c r="P2009" i="10"/>
  <c r="O2009" i="10" s="1"/>
  <c r="Q2009" i="10" s="1"/>
  <c r="T2009" i="10"/>
  <c r="X2009" i="10"/>
  <c r="Y2009" i="10" s="1"/>
  <c r="Z2009" i="10"/>
  <c r="AA2009" i="10" s="1"/>
  <c r="A2010" i="10"/>
  <c r="B2010" i="10"/>
  <c r="C2010" i="10"/>
  <c r="D2010" i="10"/>
  <c r="E2010" i="10"/>
  <c r="H2010" i="10"/>
  <c r="I2010" i="10"/>
  <c r="J2010" i="10"/>
  <c r="K2010" i="10"/>
  <c r="R2010" i="10" s="1"/>
  <c r="S2010" i="10" s="1"/>
  <c r="L2010" i="10"/>
  <c r="M2010" i="10"/>
  <c r="U2010" i="10" s="1"/>
  <c r="V2010" i="10" s="1"/>
  <c r="W2010" i="10" s="1"/>
  <c r="G2010" i="10" s="1"/>
  <c r="O2010" i="10"/>
  <c r="P2010" i="10"/>
  <c r="Q2010" i="10"/>
  <c r="T2010" i="10"/>
  <c r="X2010" i="10"/>
  <c r="Y2010" i="10"/>
  <c r="Z2010" i="10"/>
  <c r="AA2010" i="10"/>
  <c r="A2011" i="10"/>
  <c r="B2011" i="10"/>
  <c r="C2011" i="10"/>
  <c r="D2011" i="10"/>
  <c r="E2011" i="10"/>
  <c r="H2011" i="10"/>
  <c r="I2011" i="10"/>
  <c r="J2011" i="10"/>
  <c r="U2011" i="10" s="1"/>
  <c r="K2011" i="10"/>
  <c r="L2011" i="10"/>
  <c r="M2011" i="10"/>
  <c r="P2011" i="10"/>
  <c r="O2011" i="10" s="1"/>
  <c r="R2011" i="10"/>
  <c r="S2011" i="10" s="1"/>
  <c r="N2011" i="10" s="1"/>
  <c r="T2011" i="10"/>
  <c r="V2011" i="10"/>
  <c r="W2011" i="10" s="1"/>
  <c r="G2011" i="10" s="1"/>
  <c r="X2011" i="10"/>
  <c r="Y2011" i="10" s="1"/>
  <c r="Z2011" i="10"/>
  <c r="AA2011" i="10" s="1"/>
  <c r="A2012" i="10"/>
  <c r="B2012" i="10"/>
  <c r="C2012" i="10"/>
  <c r="D2012" i="10"/>
  <c r="E2012" i="10"/>
  <c r="H2012" i="10"/>
  <c r="I2012" i="10"/>
  <c r="J2012" i="10"/>
  <c r="K2012" i="10"/>
  <c r="R2012" i="10" s="1"/>
  <c r="S2012" i="10" s="1"/>
  <c r="L2012" i="10"/>
  <c r="M2012" i="10"/>
  <c r="O2012" i="10"/>
  <c r="P2012" i="10"/>
  <c r="T2012" i="10"/>
  <c r="U2012" i="10"/>
  <c r="V2012" i="10" s="1"/>
  <c r="W2012" i="10"/>
  <c r="G2012" i="10" s="1"/>
  <c r="X2012" i="10"/>
  <c r="Y2012" i="10"/>
  <c r="Z2012" i="10"/>
  <c r="AA2012" i="10"/>
  <c r="A2013" i="10"/>
  <c r="B2013" i="10"/>
  <c r="C2013" i="10"/>
  <c r="D2013" i="10"/>
  <c r="E2013" i="10"/>
  <c r="H2013" i="10"/>
  <c r="I2013" i="10"/>
  <c r="J2013" i="10"/>
  <c r="U2013" i="10" s="1"/>
  <c r="V2013" i="10" s="1"/>
  <c r="W2013" i="10" s="1"/>
  <c r="G2013" i="10" s="1"/>
  <c r="K2013" i="10"/>
  <c r="L2013" i="10"/>
  <c r="R2013" i="10" s="1"/>
  <c r="M2013" i="10"/>
  <c r="P2013" i="10"/>
  <c r="O2013" i="10" s="1"/>
  <c r="Q2013" i="10" s="1"/>
  <c r="T2013" i="10"/>
  <c r="X2013" i="10"/>
  <c r="Y2013" i="10" s="1"/>
  <c r="Z2013" i="10"/>
  <c r="AA2013" i="10" s="1"/>
  <c r="A2014" i="10"/>
  <c r="B2014" i="10"/>
  <c r="C2014" i="10"/>
  <c r="D2014" i="10"/>
  <c r="E2014" i="10"/>
  <c r="H2014" i="10"/>
  <c r="I2014" i="10"/>
  <c r="J2014" i="10"/>
  <c r="K2014" i="10"/>
  <c r="R2014" i="10" s="1"/>
  <c r="S2014" i="10" s="1"/>
  <c r="L2014" i="10"/>
  <c r="M2014" i="10"/>
  <c r="U2014" i="10" s="1"/>
  <c r="V2014" i="10" s="1"/>
  <c r="W2014" i="10" s="1"/>
  <c r="G2014" i="10" s="1"/>
  <c r="O2014" i="10"/>
  <c r="P2014" i="10"/>
  <c r="Q2014" i="10"/>
  <c r="T2014" i="10"/>
  <c r="X2014" i="10"/>
  <c r="Y2014" i="10"/>
  <c r="Z2014" i="10"/>
  <c r="AA2014" i="10"/>
  <c r="A2015" i="10"/>
  <c r="B2015" i="10"/>
  <c r="C2015" i="10"/>
  <c r="D2015" i="10"/>
  <c r="E2015" i="10"/>
  <c r="H2015" i="10"/>
  <c r="I2015" i="10"/>
  <c r="J2015" i="10"/>
  <c r="U2015" i="10" s="1"/>
  <c r="K2015" i="10"/>
  <c r="L2015" i="10"/>
  <c r="M2015" i="10"/>
  <c r="P2015" i="10"/>
  <c r="O2015" i="10" s="1"/>
  <c r="R2015" i="10"/>
  <c r="S2015" i="10" s="1"/>
  <c r="T2015" i="10"/>
  <c r="V2015" i="10"/>
  <c r="W2015" i="10" s="1"/>
  <c r="G2015" i="10" s="1"/>
  <c r="X2015" i="10"/>
  <c r="Y2015" i="10" s="1"/>
  <c r="Z2015" i="10"/>
  <c r="AA2015" i="10" s="1"/>
  <c r="A2016" i="10"/>
  <c r="B2016" i="10"/>
  <c r="C2016" i="10"/>
  <c r="D2016" i="10"/>
  <c r="E2016" i="10"/>
  <c r="H2016" i="10"/>
  <c r="I2016" i="10"/>
  <c r="J2016" i="10"/>
  <c r="K2016" i="10"/>
  <c r="R2016" i="10" s="1"/>
  <c r="S2016" i="10" s="1"/>
  <c r="L2016" i="10"/>
  <c r="M2016" i="10"/>
  <c r="O2016" i="10"/>
  <c r="P2016" i="10"/>
  <c r="T2016" i="10"/>
  <c r="U2016" i="10"/>
  <c r="V2016" i="10" s="1"/>
  <c r="W2016" i="10" s="1"/>
  <c r="G2016" i="10" s="1"/>
  <c r="X2016" i="10"/>
  <c r="Y2016" i="10"/>
  <c r="Z2016" i="10"/>
  <c r="AA2016" i="10"/>
  <c r="A2017" i="10"/>
  <c r="B2017" i="10"/>
  <c r="C2017" i="10"/>
  <c r="D2017" i="10"/>
  <c r="E2017" i="10"/>
  <c r="H2017" i="10"/>
  <c r="I2017" i="10"/>
  <c r="J2017" i="10"/>
  <c r="U2017" i="10" s="1"/>
  <c r="V2017" i="10" s="1"/>
  <c r="W2017" i="10" s="1"/>
  <c r="G2017" i="10" s="1"/>
  <c r="K2017" i="10"/>
  <c r="L2017" i="10"/>
  <c r="R2017" i="10" s="1"/>
  <c r="M2017" i="10"/>
  <c r="P2017" i="10"/>
  <c r="O2017" i="10" s="1"/>
  <c r="Q2017" i="10" s="1"/>
  <c r="T2017" i="10"/>
  <c r="X2017" i="10"/>
  <c r="Y2017" i="10" s="1"/>
  <c r="Z2017" i="10"/>
  <c r="AA2017" i="10" s="1"/>
  <c r="A2018" i="10"/>
  <c r="B2018" i="10"/>
  <c r="C2018" i="10"/>
  <c r="D2018" i="10"/>
  <c r="E2018" i="10"/>
  <c r="H2018" i="10"/>
  <c r="I2018" i="10"/>
  <c r="J2018" i="10"/>
  <c r="K2018" i="10"/>
  <c r="R2018" i="10" s="1"/>
  <c r="S2018" i="10" s="1"/>
  <c r="L2018" i="10"/>
  <c r="M2018" i="10"/>
  <c r="U2018" i="10" s="1"/>
  <c r="V2018" i="10" s="1"/>
  <c r="W2018" i="10" s="1"/>
  <c r="G2018" i="10" s="1"/>
  <c r="O2018" i="10"/>
  <c r="P2018" i="10"/>
  <c r="Q2018" i="10"/>
  <c r="T2018" i="10"/>
  <c r="X2018" i="10"/>
  <c r="Y2018" i="10"/>
  <c r="Z2018" i="10"/>
  <c r="AA2018" i="10"/>
  <c r="A2019" i="10"/>
  <c r="B2019" i="10"/>
  <c r="C2019" i="10"/>
  <c r="D2019" i="10"/>
  <c r="E2019" i="10"/>
  <c r="H2019" i="10"/>
  <c r="I2019" i="10"/>
  <c r="J2019" i="10"/>
  <c r="U2019" i="10" s="1"/>
  <c r="K2019" i="10"/>
  <c r="L2019" i="10"/>
  <c r="M2019" i="10"/>
  <c r="P2019" i="10"/>
  <c r="O2019" i="10" s="1"/>
  <c r="R2019" i="10"/>
  <c r="S2019" i="10" s="1"/>
  <c r="T2019" i="10"/>
  <c r="V2019" i="10"/>
  <c r="W2019" i="10" s="1"/>
  <c r="G2019" i="10" s="1"/>
  <c r="X2019" i="10"/>
  <c r="Y2019" i="10" s="1"/>
  <c r="Z2019" i="10"/>
  <c r="AA2019" i="10" s="1"/>
  <c r="A2020" i="10"/>
  <c r="B2020" i="10"/>
  <c r="C2020" i="10"/>
  <c r="D2020" i="10"/>
  <c r="E2020" i="10"/>
  <c r="H2020" i="10"/>
  <c r="I2020" i="10"/>
  <c r="J2020" i="10"/>
  <c r="K2020" i="10"/>
  <c r="R2020" i="10" s="1"/>
  <c r="S2020" i="10" s="1"/>
  <c r="L2020" i="10"/>
  <c r="M2020" i="10"/>
  <c r="O2020" i="10"/>
  <c r="P2020" i="10"/>
  <c r="T2020" i="10"/>
  <c r="U2020" i="10"/>
  <c r="V2020" i="10" s="1"/>
  <c r="W2020" i="10" s="1"/>
  <c r="G2020" i="10" s="1"/>
  <c r="X2020" i="10"/>
  <c r="Y2020" i="10"/>
  <c r="Z2020" i="10"/>
  <c r="AA2020" i="10"/>
  <c r="A2021" i="10"/>
  <c r="B2021" i="10"/>
  <c r="C2021" i="10"/>
  <c r="D2021" i="10"/>
  <c r="E2021" i="10"/>
  <c r="H2021" i="10"/>
  <c r="I2021" i="10"/>
  <c r="J2021" i="10"/>
  <c r="U2021" i="10" s="1"/>
  <c r="K2021" i="10"/>
  <c r="L2021" i="10"/>
  <c r="M2021" i="10"/>
  <c r="P2021" i="10"/>
  <c r="R2021" i="10"/>
  <c r="S2021" i="10" s="1"/>
  <c r="T2021" i="10"/>
  <c r="V2021" i="10"/>
  <c r="W2021" i="10" s="1"/>
  <c r="X2021" i="10"/>
  <c r="Y2021" i="10" s="1"/>
  <c r="Z2021" i="10"/>
  <c r="AA2021" i="10" s="1"/>
  <c r="A2022" i="10"/>
  <c r="B2022" i="10"/>
  <c r="C2022" i="10"/>
  <c r="D2022" i="10"/>
  <c r="E2022" i="10"/>
  <c r="H2022" i="10"/>
  <c r="I2022" i="10"/>
  <c r="J2022" i="10"/>
  <c r="K2022" i="10"/>
  <c r="R2022" i="10" s="1"/>
  <c r="L2022" i="10"/>
  <c r="M2022" i="10"/>
  <c r="U2022" i="10" s="1"/>
  <c r="V2022" i="10" s="1"/>
  <c r="W2022" i="10" s="1"/>
  <c r="G2022" i="10" s="1"/>
  <c r="O2022" i="10"/>
  <c r="Q2022" i="10" s="1"/>
  <c r="P2022" i="10"/>
  <c r="S2022" i="10"/>
  <c r="T2022" i="10"/>
  <c r="X2022" i="10"/>
  <c r="Y2022" i="10"/>
  <c r="Z2022" i="10"/>
  <c r="AA2022" i="10"/>
  <c r="A2023" i="10"/>
  <c r="B2023" i="10"/>
  <c r="C2023" i="10"/>
  <c r="D2023" i="10"/>
  <c r="E2023" i="10"/>
  <c r="H2023" i="10"/>
  <c r="I2023" i="10"/>
  <c r="J2023" i="10"/>
  <c r="U2023" i="10" s="1"/>
  <c r="K2023" i="10"/>
  <c r="L2023" i="10"/>
  <c r="M2023" i="10"/>
  <c r="P2023" i="10"/>
  <c r="O2023" i="10" s="1"/>
  <c r="R2023" i="10"/>
  <c r="S2023" i="10" s="1"/>
  <c r="T2023" i="10"/>
  <c r="V2023" i="10"/>
  <c r="W2023" i="10" s="1"/>
  <c r="G2023" i="10" s="1"/>
  <c r="X2023" i="10"/>
  <c r="Y2023" i="10" s="1"/>
  <c r="Z2023" i="10"/>
  <c r="AA2023" i="10" s="1"/>
  <c r="A2024" i="10"/>
  <c r="B2024" i="10"/>
  <c r="C2024" i="10"/>
  <c r="D2024" i="10"/>
  <c r="E2024" i="10"/>
  <c r="H2024" i="10"/>
  <c r="I2024" i="10"/>
  <c r="J2024" i="10"/>
  <c r="K2024" i="10"/>
  <c r="R2024" i="10" s="1"/>
  <c r="S2024" i="10" s="1"/>
  <c r="L2024" i="10"/>
  <c r="M2024" i="10"/>
  <c r="O2024" i="10"/>
  <c r="P2024" i="10"/>
  <c r="T2024" i="10"/>
  <c r="U2024" i="10"/>
  <c r="V2024" i="10" s="1"/>
  <c r="W2024" i="10" s="1"/>
  <c r="G2024" i="10" s="1"/>
  <c r="X2024" i="10"/>
  <c r="Y2024" i="10"/>
  <c r="Z2024" i="10"/>
  <c r="AA2024" i="10"/>
  <c r="A2025" i="10"/>
  <c r="B2025" i="10"/>
  <c r="C2025" i="10"/>
  <c r="D2025" i="10"/>
  <c r="E2025" i="10"/>
  <c r="H2025" i="10"/>
  <c r="I2025" i="10"/>
  <c r="J2025" i="10"/>
  <c r="U2025" i="10" s="1"/>
  <c r="K2025" i="10"/>
  <c r="L2025" i="10"/>
  <c r="M2025" i="10"/>
  <c r="P2025" i="10"/>
  <c r="R2025" i="10"/>
  <c r="S2025" i="10" s="1"/>
  <c r="T2025" i="10"/>
  <c r="V2025" i="10"/>
  <c r="W2025" i="10" s="1"/>
  <c r="X2025" i="10"/>
  <c r="Y2025" i="10" s="1"/>
  <c r="Z2025" i="10"/>
  <c r="AA2025" i="10" s="1"/>
  <c r="A2026" i="10"/>
  <c r="B2026" i="10"/>
  <c r="C2026" i="10"/>
  <c r="D2026" i="10"/>
  <c r="E2026" i="10"/>
  <c r="H2026" i="10"/>
  <c r="I2026" i="10"/>
  <c r="J2026" i="10"/>
  <c r="K2026" i="10"/>
  <c r="R2026" i="10" s="1"/>
  <c r="L2026" i="10"/>
  <c r="M2026" i="10"/>
  <c r="U2026" i="10" s="1"/>
  <c r="V2026" i="10" s="1"/>
  <c r="W2026" i="10" s="1"/>
  <c r="G2026" i="10" s="1"/>
  <c r="O2026" i="10"/>
  <c r="Q2026" i="10" s="1"/>
  <c r="P2026" i="10"/>
  <c r="S2026" i="10"/>
  <c r="T2026" i="10"/>
  <c r="X2026" i="10"/>
  <c r="Y2026" i="10"/>
  <c r="Z2026" i="10"/>
  <c r="AA2026" i="10"/>
  <c r="A2027" i="10"/>
  <c r="B2027" i="10"/>
  <c r="C2027" i="10"/>
  <c r="D2027" i="10"/>
  <c r="E2027" i="10"/>
  <c r="H2027" i="10"/>
  <c r="I2027" i="10"/>
  <c r="J2027" i="10"/>
  <c r="U2027" i="10" s="1"/>
  <c r="K2027" i="10"/>
  <c r="L2027" i="10"/>
  <c r="M2027" i="10"/>
  <c r="P2027" i="10"/>
  <c r="O2027" i="10" s="1"/>
  <c r="R2027" i="10"/>
  <c r="S2027" i="10" s="1"/>
  <c r="T2027" i="10"/>
  <c r="V2027" i="10"/>
  <c r="W2027" i="10" s="1"/>
  <c r="G2027" i="10" s="1"/>
  <c r="X2027" i="10"/>
  <c r="Y2027" i="10" s="1"/>
  <c r="Z2027" i="10"/>
  <c r="AA2027" i="10" s="1"/>
  <c r="A2028" i="10"/>
  <c r="B2028" i="10"/>
  <c r="C2028" i="10"/>
  <c r="D2028" i="10"/>
  <c r="E2028" i="10"/>
  <c r="H2028" i="10"/>
  <c r="I2028" i="10"/>
  <c r="J2028" i="10"/>
  <c r="K2028" i="10"/>
  <c r="R2028" i="10" s="1"/>
  <c r="S2028" i="10" s="1"/>
  <c r="L2028" i="10"/>
  <c r="M2028" i="10"/>
  <c r="O2028" i="10"/>
  <c r="P2028" i="10"/>
  <c r="T2028" i="10"/>
  <c r="U2028" i="10"/>
  <c r="V2028" i="10" s="1"/>
  <c r="W2028" i="10" s="1"/>
  <c r="G2028" i="10" s="1"/>
  <c r="X2028" i="10"/>
  <c r="Y2028" i="10"/>
  <c r="Z2028" i="10"/>
  <c r="AA2028" i="10"/>
  <c r="A2029" i="10"/>
  <c r="B2029" i="10"/>
  <c r="C2029" i="10"/>
  <c r="D2029" i="10"/>
  <c r="E2029" i="10"/>
  <c r="H2029" i="10"/>
  <c r="I2029" i="10"/>
  <c r="J2029" i="10"/>
  <c r="U2029" i="10" s="1"/>
  <c r="K2029" i="10"/>
  <c r="L2029" i="10"/>
  <c r="M2029" i="10"/>
  <c r="P2029" i="10"/>
  <c r="R2029" i="10"/>
  <c r="S2029" i="10" s="1"/>
  <c r="T2029" i="10"/>
  <c r="V2029" i="10"/>
  <c r="W2029" i="10" s="1"/>
  <c r="X2029" i="10"/>
  <c r="Y2029" i="10" s="1"/>
  <c r="Z2029" i="10"/>
  <c r="AA2029" i="10" s="1"/>
  <c r="A2030" i="10"/>
  <c r="B2030" i="10"/>
  <c r="C2030" i="10"/>
  <c r="D2030" i="10"/>
  <c r="E2030" i="10"/>
  <c r="H2030" i="10"/>
  <c r="I2030" i="10"/>
  <c r="J2030" i="10"/>
  <c r="K2030" i="10"/>
  <c r="R2030" i="10" s="1"/>
  <c r="L2030" i="10"/>
  <c r="M2030" i="10"/>
  <c r="U2030" i="10" s="1"/>
  <c r="V2030" i="10" s="1"/>
  <c r="W2030" i="10" s="1"/>
  <c r="G2030" i="10" s="1"/>
  <c r="O2030" i="10"/>
  <c r="Q2030" i="10" s="1"/>
  <c r="P2030" i="10"/>
  <c r="S2030" i="10"/>
  <c r="T2030" i="10"/>
  <c r="X2030" i="10"/>
  <c r="Y2030" i="10"/>
  <c r="Z2030" i="10"/>
  <c r="AA2030" i="10"/>
  <c r="A2031" i="10"/>
  <c r="B2031" i="10"/>
  <c r="C2031" i="10"/>
  <c r="D2031" i="10"/>
  <c r="E2031" i="10"/>
  <c r="H2031" i="10"/>
  <c r="I2031" i="10"/>
  <c r="J2031" i="10"/>
  <c r="U2031" i="10" s="1"/>
  <c r="K2031" i="10"/>
  <c r="L2031" i="10"/>
  <c r="M2031" i="10"/>
  <c r="P2031" i="10"/>
  <c r="O2031" i="10" s="1"/>
  <c r="R2031" i="10"/>
  <c r="S2031" i="10" s="1"/>
  <c r="T2031" i="10"/>
  <c r="V2031" i="10"/>
  <c r="W2031" i="10" s="1"/>
  <c r="G2031" i="10" s="1"/>
  <c r="X2031" i="10"/>
  <c r="Y2031" i="10" s="1"/>
  <c r="Z2031" i="10"/>
  <c r="AA2031" i="10" s="1"/>
  <c r="A2032" i="10"/>
  <c r="B2032" i="10"/>
  <c r="C2032" i="10"/>
  <c r="D2032" i="10"/>
  <c r="E2032" i="10"/>
  <c r="H2032" i="10"/>
  <c r="I2032" i="10"/>
  <c r="J2032" i="10"/>
  <c r="K2032" i="10"/>
  <c r="R2032" i="10" s="1"/>
  <c r="S2032" i="10" s="1"/>
  <c r="L2032" i="10"/>
  <c r="M2032" i="10"/>
  <c r="O2032" i="10"/>
  <c r="P2032" i="10"/>
  <c r="T2032" i="10"/>
  <c r="U2032" i="10"/>
  <c r="V2032" i="10" s="1"/>
  <c r="W2032" i="10" s="1"/>
  <c r="G2032" i="10" s="1"/>
  <c r="X2032" i="10"/>
  <c r="Y2032" i="10"/>
  <c r="Z2032" i="10"/>
  <c r="AA2032" i="10"/>
  <c r="A2033" i="10"/>
  <c r="B2033" i="10"/>
  <c r="C2033" i="10"/>
  <c r="D2033" i="10"/>
  <c r="E2033" i="10"/>
  <c r="H2033" i="10"/>
  <c r="I2033" i="10"/>
  <c r="J2033" i="10"/>
  <c r="U2033" i="10" s="1"/>
  <c r="K2033" i="10"/>
  <c r="L2033" i="10"/>
  <c r="M2033" i="10"/>
  <c r="P2033" i="10"/>
  <c r="R2033" i="10"/>
  <c r="S2033" i="10" s="1"/>
  <c r="T2033" i="10"/>
  <c r="V2033" i="10"/>
  <c r="W2033" i="10" s="1"/>
  <c r="X2033" i="10"/>
  <c r="Y2033" i="10" s="1"/>
  <c r="Z2033" i="10"/>
  <c r="AA2033" i="10" s="1"/>
  <c r="A2034" i="10"/>
  <c r="B2034" i="10"/>
  <c r="C2034" i="10"/>
  <c r="D2034" i="10"/>
  <c r="E2034" i="10"/>
  <c r="H2034" i="10"/>
  <c r="I2034" i="10"/>
  <c r="J2034" i="10"/>
  <c r="K2034" i="10"/>
  <c r="R2034" i="10" s="1"/>
  <c r="L2034" i="10"/>
  <c r="M2034" i="10"/>
  <c r="U2034" i="10" s="1"/>
  <c r="V2034" i="10" s="1"/>
  <c r="W2034" i="10" s="1"/>
  <c r="G2034" i="10" s="1"/>
  <c r="O2034" i="10"/>
  <c r="Q2034" i="10" s="1"/>
  <c r="P2034" i="10"/>
  <c r="S2034" i="10"/>
  <c r="T2034" i="10"/>
  <c r="X2034" i="10"/>
  <c r="Y2034" i="10"/>
  <c r="Z2034" i="10"/>
  <c r="AA2034" i="10"/>
  <c r="A2035" i="10"/>
  <c r="B2035" i="10"/>
  <c r="C2035" i="10"/>
  <c r="D2035" i="10"/>
  <c r="E2035" i="10"/>
  <c r="H2035" i="10"/>
  <c r="I2035" i="10"/>
  <c r="J2035" i="10"/>
  <c r="U2035" i="10" s="1"/>
  <c r="K2035" i="10"/>
  <c r="L2035" i="10"/>
  <c r="M2035" i="10"/>
  <c r="P2035" i="10"/>
  <c r="O2035" i="10" s="1"/>
  <c r="R2035" i="10"/>
  <c r="S2035" i="10" s="1"/>
  <c r="T2035" i="10"/>
  <c r="V2035" i="10"/>
  <c r="W2035" i="10" s="1"/>
  <c r="G2035" i="10" s="1"/>
  <c r="X2035" i="10"/>
  <c r="Y2035" i="10" s="1"/>
  <c r="Z2035" i="10"/>
  <c r="AA2035" i="10" s="1"/>
  <c r="A2036" i="10"/>
  <c r="B2036" i="10"/>
  <c r="C2036" i="10"/>
  <c r="D2036" i="10"/>
  <c r="E2036" i="10"/>
  <c r="H2036" i="10"/>
  <c r="I2036" i="10"/>
  <c r="J2036" i="10"/>
  <c r="K2036" i="10"/>
  <c r="R2036" i="10" s="1"/>
  <c r="S2036" i="10" s="1"/>
  <c r="L2036" i="10"/>
  <c r="M2036" i="10"/>
  <c r="O2036" i="10"/>
  <c r="P2036" i="10"/>
  <c r="T2036" i="10"/>
  <c r="U2036" i="10"/>
  <c r="V2036" i="10" s="1"/>
  <c r="W2036" i="10" s="1"/>
  <c r="G2036" i="10" s="1"/>
  <c r="X2036" i="10"/>
  <c r="Y2036" i="10"/>
  <c r="Z2036" i="10"/>
  <c r="AA2036" i="10"/>
  <c r="A2037" i="10"/>
  <c r="B2037" i="10"/>
  <c r="C2037" i="10"/>
  <c r="D2037" i="10"/>
  <c r="E2037" i="10"/>
  <c r="H2037" i="10"/>
  <c r="I2037" i="10"/>
  <c r="J2037" i="10"/>
  <c r="U2037" i="10" s="1"/>
  <c r="K2037" i="10"/>
  <c r="L2037" i="10"/>
  <c r="M2037" i="10"/>
  <c r="P2037" i="10"/>
  <c r="R2037" i="10"/>
  <c r="S2037" i="10" s="1"/>
  <c r="T2037" i="10"/>
  <c r="V2037" i="10"/>
  <c r="W2037" i="10" s="1"/>
  <c r="X2037" i="10"/>
  <c r="Y2037" i="10" s="1"/>
  <c r="Z2037" i="10"/>
  <c r="AA2037" i="10" s="1"/>
  <c r="A2038" i="10"/>
  <c r="B2038" i="10"/>
  <c r="C2038" i="10"/>
  <c r="D2038" i="10"/>
  <c r="E2038" i="10"/>
  <c r="H2038" i="10"/>
  <c r="I2038" i="10"/>
  <c r="J2038" i="10"/>
  <c r="K2038" i="10"/>
  <c r="R2038" i="10" s="1"/>
  <c r="L2038" i="10"/>
  <c r="M2038" i="10"/>
  <c r="U2038" i="10" s="1"/>
  <c r="V2038" i="10" s="1"/>
  <c r="W2038" i="10" s="1"/>
  <c r="G2038" i="10" s="1"/>
  <c r="O2038" i="10"/>
  <c r="Q2038" i="10" s="1"/>
  <c r="P2038" i="10"/>
  <c r="S2038" i="10"/>
  <c r="T2038" i="10"/>
  <c r="X2038" i="10"/>
  <c r="Y2038" i="10"/>
  <c r="Z2038" i="10"/>
  <c r="AA2038" i="10"/>
  <c r="A2039" i="10"/>
  <c r="B2039" i="10"/>
  <c r="C2039" i="10"/>
  <c r="D2039" i="10"/>
  <c r="E2039" i="10"/>
  <c r="H2039" i="10"/>
  <c r="I2039" i="10"/>
  <c r="J2039" i="10"/>
  <c r="U2039" i="10" s="1"/>
  <c r="K2039" i="10"/>
  <c r="L2039" i="10"/>
  <c r="M2039" i="10"/>
  <c r="P2039" i="10"/>
  <c r="O2039" i="10" s="1"/>
  <c r="R2039" i="10"/>
  <c r="S2039" i="10" s="1"/>
  <c r="T2039" i="10"/>
  <c r="V2039" i="10"/>
  <c r="W2039" i="10" s="1"/>
  <c r="G2039" i="10" s="1"/>
  <c r="X2039" i="10"/>
  <c r="Y2039" i="10" s="1"/>
  <c r="Z2039" i="10"/>
  <c r="AA2039" i="10" s="1"/>
  <c r="A2040" i="10"/>
  <c r="B2040" i="10"/>
  <c r="C2040" i="10"/>
  <c r="D2040" i="10"/>
  <c r="E2040" i="10"/>
  <c r="H2040" i="10"/>
  <c r="I2040" i="10"/>
  <c r="J2040" i="10"/>
  <c r="K2040" i="10"/>
  <c r="R2040" i="10" s="1"/>
  <c r="S2040" i="10" s="1"/>
  <c r="L2040" i="10"/>
  <c r="M2040" i="10"/>
  <c r="O2040" i="10"/>
  <c r="P2040" i="10"/>
  <c r="T2040" i="10"/>
  <c r="U2040" i="10"/>
  <c r="V2040" i="10" s="1"/>
  <c r="W2040" i="10" s="1"/>
  <c r="G2040" i="10" s="1"/>
  <c r="X2040" i="10"/>
  <c r="Y2040" i="10"/>
  <c r="Z2040" i="10"/>
  <c r="AA2040" i="10"/>
  <c r="A2041" i="10"/>
  <c r="B2041" i="10"/>
  <c r="C2041" i="10"/>
  <c r="D2041" i="10"/>
  <c r="E2041" i="10"/>
  <c r="H2041" i="10"/>
  <c r="I2041" i="10"/>
  <c r="J2041" i="10"/>
  <c r="U2041" i="10" s="1"/>
  <c r="K2041" i="10"/>
  <c r="L2041" i="10"/>
  <c r="M2041" i="10"/>
  <c r="P2041" i="10"/>
  <c r="R2041" i="10"/>
  <c r="S2041" i="10" s="1"/>
  <c r="T2041" i="10"/>
  <c r="V2041" i="10"/>
  <c r="W2041" i="10" s="1"/>
  <c r="X2041" i="10"/>
  <c r="Y2041" i="10" s="1"/>
  <c r="Z2041" i="10"/>
  <c r="AA2041" i="10" s="1"/>
  <c r="A2042" i="10"/>
  <c r="B2042" i="10"/>
  <c r="C2042" i="10"/>
  <c r="D2042" i="10"/>
  <c r="E2042" i="10"/>
  <c r="H2042" i="10"/>
  <c r="I2042" i="10"/>
  <c r="J2042" i="10"/>
  <c r="K2042" i="10"/>
  <c r="R2042" i="10" s="1"/>
  <c r="L2042" i="10"/>
  <c r="M2042" i="10"/>
  <c r="U2042" i="10" s="1"/>
  <c r="V2042" i="10" s="1"/>
  <c r="W2042" i="10" s="1"/>
  <c r="G2042" i="10" s="1"/>
  <c r="O2042" i="10"/>
  <c r="Q2042" i="10" s="1"/>
  <c r="P2042" i="10"/>
  <c r="S2042" i="10"/>
  <c r="T2042" i="10"/>
  <c r="X2042" i="10"/>
  <c r="Y2042" i="10"/>
  <c r="Z2042" i="10"/>
  <c r="AA2042" i="10"/>
  <c r="A2043" i="10"/>
  <c r="B2043" i="10"/>
  <c r="C2043" i="10"/>
  <c r="D2043" i="10"/>
  <c r="E2043" i="10"/>
  <c r="H2043" i="10"/>
  <c r="I2043" i="10"/>
  <c r="J2043" i="10"/>
  <c r="U2043" i="10" s="1"/>
  <c r="K2043" i="10"/>
  <c r="L2043" i="10"/>
  <c r="M2043" i="10"/>
  <c r="P2043" i="10"/>
  <c r="O2043" i="10" s="1"/>
  <c r="R2043" i="10"/>
  <c r="S2043" i="10" s="1"/>
  <c r="T2043" i="10"/>
  <c r="V2043" i="10"/>
  <c r="W2043" i="10" s="1"/>
  <c r="G2043" i="10" s="1"/>
  <c r="X2043" i="10"/>
  <c r="Y2043" i="10" s="1"/>
  <c r="Z2043" i="10"/>
  <c r="AA2043" i="10" s="1"/>
  <c r="A2044" i="10"/>
  <c r="B2044" i="10"/>
  <c r="C2044" i="10"/>
  <c r="D2044" i="10"/>
  <c r="E2044" i="10"/>
  <c r="H2044" i="10"/>
  <c r="I2044" i="10"/>
  <c r="J2044" i="10"/>
  <c r="K2044" i="10"/>
  <c r="R2044" i="10" s="1"/>
  <c r="S2044" i="10" s="1"/>
  <c r="L2044" i="10"/>
  <c r="M2044" i="10"/>
  <c r="O2044" i="10"/>
  <c r="P2044" i="10"/>
  <c r="T2044" i="10"/>
  <c r="U2044" i="10"/>
  <c r="V2044" i="10" s="1"/>
  <c r="W2044" i="10" s="1"/>
  <c r="G2044" i="10" s="1"/>
  <c r="X2044" i="10"/>
  <c r="Y2044" i="10"/>
  <c r="Z2044" i="10"/>
  <c r="AA2044" i="10"/>
  <c r="A2045" i="10"/>
  <c r="B2045" i="10"/>
  <c r="C2045" i="10"/>
  <c r="D2045" i="10"/>
  <c r="E2045" i="10"/>
  <c r="H2045" i="10"/>
  <c r="I2045" i="10"/>
  <c r="J2045" i="10"/>
  <c r="U2045" i="10" s="1"/>
  <c r="K2045" i="10"/>
  <c r="L2045" i="10"/>
  <c r="M2045" i="10"/>
  <c r="P2045" i="10"/>
  <c r="R2045" i="10"/>
  <c r="S2045" i="10" s="1"/>
  <c r="T2045" i="10"/>
  <c r="V2045" i="10"/>
  <c r="W2045" i="10" s="1"/>
  <c r="X2045" i="10"/>
  <c r="Y2045" i="10" s="1"/>
  <c r="Z2045" i="10"/>
  <c r="AA2045" i="10" s="1"/>
  <c r="A2046" i="10"/>
  <c r="B2046" i="10"/>
  <c r="C2046" i="10"/>
  <c r="D2046" i="10"/>
  <c r="E2046" i="10"/>
  <c r="H2046" i="10"/>
  <c r="I2046" i="10"/>
  <c r="J2046" i="10"/>
  <c r="K2046" i="10"/>
  <c r="R2046" i="10" s="1"/>
  <c r="L2046" i="10"/>
  <c r="M2046" i="10"/>
  <c r="U2046" i="10" s="1"/>
  <c r="V2046" i="10" s="1"/>
  <c r="W2046" i="10" s="1"/>
  <c r="G2046" i="10" s="1"/>
  <c r="O2046" i="10"/>
  <c r="Q2046" i="10" s="1"/>
  <c r="P2046" i="10"/>
  <c r="S2046" i="10"/>
  <c r="T2046" i="10"/>
  <c r="X2046" i="10"/>
  <c r="Y2046" i="10"/>
  <c r="Z2046" i="10"/>
  <c r="AA2046" i="10"/>
  <c r="A2047" i="10"/>
  <c r="B2047" i="10"/>
  <c r="C2047" i="10"/>
  <c r="D2047" i="10"/>
  <c r="E2047" i="10"/>
  <c r="H2047" i="10"/>
  <c r="I2047" i="10"/>
  <c r="J2047" i="10"/>
  <c r="U2047" i="10" s="1"/>
  <c r="K2047" i="10"/>
  <c r="L2047" i="10"/>
  <c r="M2047" i="10"/>
  <c r="P2047" i="10"/>
  <c r="O2047" i="10" s="1"/>
  <c r="R2047" i="10"/>
  <c r="S2047" i="10" s="1"/>
  <c r="T2047" i="10"/>
  <c r="V2047" i="10"/>
  <c r="W2047" i="10" s="1"/>
  <c r="G2047" i="10" s="1"/>
  <c r="X2047" i="10"/>
  <c r="Y2047" i="10" s="1"/>
  <c r="Z2047" i="10"/>
  <c r="AA2047" i="10" s="1"/>
  <c r="A2048" i="10"/>
  <c r="B2048" i="10"/>
  <c r="C2048" i="10"/>
  <c r="D2048" i="10"/>
  <c r="E2048" i="10"/>
  <c r="H2048" i="10"/>
  <c r="I2048" i="10"/>
  <c r="J2048" i="10"/>
  <c r="K2048" i="10"/>
  <c r="R2048" i="10" s="1"/>
  <c r="S2048" i="10" s="1"/>
  <c r="L2048" i="10"/>
  <c r="M2048" i="10"/>
  <c r="O2048" i="10"/>
  <c r="P2048" i="10"/>
  <c r="T2048" i="10"/>
  <c r="U2048" i="10"/>
  <c r="V2048" i="10" s="1"/>
  <c r="W2048" i="10" s="1"/>
  <c r="G2048" i="10" s="1"/>
  <c r="X2048" i="10"/>
  <c r="Y2048" i="10"/>
  <c r="Z2048" i="10"/>
  <c r="AA2048" i="10"/>
  <c r="A2049" i="10"/>
  <c r="B2049" i="10"/>
  <c r="C2049" i="10"/>
  <c r="D2049" i="10"/>
  <c r="E2049" i="10"/>
  <c r="H2049" i="10"/>
  <c r="I2049" i="10"/>
  <c r="J2049" i="10"/>
  <c r="U2049" i="10" s="1"/>
  <c r="K2049" i="10"/>
  <c r="L2049" i="10"/>
  <c r="M2049" i="10"/>
  <c r="P2049" i="10"/>
  <c r="R2049" i="10"/>
  <c r="S2049" i="10" s="1"/>
  <c r="T2049" i="10"/>
  <c r="V2049" i="10"/>
  <c r="W2049" i="10" s="1"/>
  <c r="X2049" i="10"/>
  <c r="Y2049" i="10" s="1"/>
  <c r="Z2049" i="10"/>
  <c r="AA2049" i="10" s="1"/>
  <c r="A2050" i="10"/>
  <c r="B2050" i="10"/>
  <c r="C2050" i="10"/>
  <c r="D2050" i="10"/>
  <c r="E2050" i="10"/>
  <c r="H2050" i="10"/>
  <c r="I2050" i="10"/>
  <c r="J2050" i="10"/>
  <c r="K2050" i="10"/>
  <c r="R2050" i="10" s="1"/>
  <c r="L2050" i="10"/>
  <c r="M2050" i="10"/>
  <c r="U2050" i="10" s="1"/>
  <c r="V2050" i="10" s="1"/>
  <c r="W2050" i="10" s="1"/>
  <c r="G2050" i="10" s="1"/>
  <c r="O2050" i="10"/>
  <c r="Q2050" i="10" s="1"/>
  <c r="P2050" i="10"/>
  <c r="S2050" i="10"/>
  <c r="T2050" i="10"/>
  <c r="X2050" i="10"/>
  <c r="Y2050" i="10"/>
  <c r="Z2050" i="10"/>
  <c r="AA2050" i="10"/>
  <c r="A2051" i="10"/>
  <c r="B2051" i="10"/>
  <c r="C2051" i="10"/>
  <c r="D2051" i="10"/>
  <c r="E2051" i="10"/>
  <c r="H2051" i="10"/>
  <c r="I2051" i="10"/>
  <c r="J2051" i="10"/>
  <c r="U2051" i="10" s="1"/>
  <c r="K2051" i="10"/>
  <c r="L2051" i="10"/>
  <c r="M2051" i="10"/>
  <c r="P2051" i="10"/>
  <c r="O2051" i="10" s="1"/>
  <c r="R2051" i="10"/>
  <c r="S2051" i="10" s="1"/>
  <c r="T2051" i="10"/>
  <c r="V2051" i="10"/>
  <c r="W2051" i="10" s="1"/>
  <c r="G2051" i="10" s="1"/>
  <c r="X2051" i="10"/>
  <c r="Y2051" i="10" s="1"/>
  <c r="Z2051" i="10"/>
  <c r="AA2051" i="10" s="1"/>
  <c r="A2052" i="10"/>
  <c r="B2052" i="10"/>
  <c r="C2052" i="10"/>
  <c r="D2052" i="10"/>
  <c r="E2052" i="10"/>
  <c r="H2052" i="10"/>
  <c r="I2052" i="10"/>
  <c r="J2052" i="10"/>
  <c r="K2052" i="10"/>
  <c r="R2052" i="10" s="1"/>
  <c r="S2052" i="10" s="1"/>
  <c r="L2052" i="10"/>
  <c r="M2052" i="10"/>
  <c r="O2052" i="10"/>
  <c r="P2052" i="10"/>
  <c r="T2052" i="10"/>
  <c r="U2052" i="10"/>
  <c r="V2052" i="10" s="1"/>
  <c r="W2052" i="10" s="1"/>
  <c r="G2052" i="10" s="1"/>
  <c r="X2052" i="10"/>
  <c r="Y2052" i="10"/>
  <c r="Z2052" i="10"/>
  <c r="AA2052" i="10"/>
  <c r="A2053" i="10"/>
  <c r="B2053" i="10"/>
  <c r="C2053" i="10"/>
  <c r="D2053" i="10"/>
  <c r="E2053" i="10"/>
  <c r="H2053" i="10"/>
  <c r="I2053" i="10"/>
  <c r="J2053" i="10"/>
  <c r="U2053" i="10" s="1"/>
  <c r="K2053" i="10"/>
  <c r="L2053" i="10"/>
  <c r="M2053" i="10"/>
  <c r="P2053" i="10"/>
  <c r="R2053" i="10"/>
  <c r="S2053" i="10" s="1"/>
  <c r="T2053" i="10"/>
  <c r="V2053" i="10"/>
  <c r="W2053" i="10" s="1"/>
  <c r="X2053" i="10"/>
  <c r="Y2053" i="10" s="1"/>
  <c r="Z2053" i="10"/>
  <c r="AA2053" i="10" s="1"/>
  <c r="A2054" i="10"/>
  <c r="B2054" i="10"/>
  <c r="C2054" i="10"/>
  <c r="D2054" i="10"/>
  <c r="E2054" i="10"/>
  <c r="H2054" i="10"/>
  <c r="I2054" i="10"/>
  <c r="J2054" i="10"/>
  <c r="K2054" i="10"/>
  <c r="R2054" i="10" s="1"/>
  <c r="L2054" i="10"/>
  <c r="M2054" i="10"/>
  <c r="U2054" i="10" s="1"/>
  <c r="V2054" i="10" s="1"/>
  <c r="W2054" i="10" s="1"/>
  <c r="G2054" i="10" s="1"/>
  <c r="O2054" i="10"/>
  <c r="Q2054" i="10" s="1"/>
  <c r="P2054" i="10"/>
  <c r="S2054" i="10"/>
  <c r="T2054" i="10"/>
  <c r="X2054" i="10"/>
  <c r="Y2054" i="10"/>
  <c r="Z2054" i="10"/>
  <c r="AA2054" i="10"/>
  <c r="A2055" i="10"/>
  <c r="B2055" i="10"/>
  <c r="C2055" i="10"/>
  <c r="D2055" i="10"/>
  <c r="E2055" i="10"/>
  <c r="H2055" i="10"/>
  <c r="I2055" i="10"/>
  <c r="J2055" i="10"/>
  <c r="U2055" i="10" s="1"/>
  <c r="K2055" i="10"/>
  <c r="L2055" i="10"/>
  <c r="M2055" i="10"/>
  <c r="P2055" i="10"/>
  <c r="O2055" i="10" s="1"/>
  <c r="R2055" i="10"/>
  <c r="S2055" i="10" s="1"/>
  <c r="T2055" i="10"/>
  <c r="V2055" i="10"/>
  <c r="W2055" i="10" s="1"/>
  <c r="G2055" i="10" s="1"/>
  <c r="X2055" i="10"/>
  <c r="Y2055" i="10" s="1"/>
  <c r="Z2055" i="10"/>
  <c r="AA2055" i="10" s="1"/>
  <c r="A2056" i="10"/>
  <c r="B2056" i="10"/>
  <c r="C2056" i="10"/>
  <c r="D2056" i="10"/>
  <c r="E2056" i="10"/>
  <c r="H2056" i="10"/>
  <c r="I2056" i="10"/>
  <c r="J2056" i="10"/>
  <c r="K2056" i="10"/>
  <c r="R2056" i="10" s="1"/>
  <c r="S2056" i="10" s="1"/>
  <c r="L2056" i="10"/>
  <c r="M2056" i="10"/>
  <c r="O2056" i="10"/>
  <c r="P2056" i="10"/>
  <c r="T2056" i="10"/>
  <c r="U2056" i="10"/>
  <c r="V2056" i="10" s="1"/>
  <c r="W2056" i="10" s="1"/>
  <c r="G2056" i="10" s="1"/>
  <c r="X2056" i="10"/>
  <c r="Y2056" i="10"/>
  <c r="Z2056" i="10"/>
  <c r="AA2056" i="10"/>
  <c r="A2057" i="10"/>
  <c r="B2057" i="10"/>
  <c r="C2057" i="10"/>
  <c r="D2057" i="10"/>
  <c r="E2057" i="10"/>
  <c r="H2057" i="10"/>
  <c r="I2057" i="10"/>
  <c r="J2057" i="10"/>
  <c r="U2057" i="10" s="1"/>
  <c r="K2057" i="10"/>
  <c r="L2057" i="10"/>
  <c r="M2057" i="10"/>
  <c r="P2057" i="10"/>
  <c r="R2057" i="10"/>
  <c r="S2057" i="10" s="1"/>
  <c r="T2057" i="10"/>
  <c r="V2057" i="10"/>
  <c r="W2057" i="10" s="1"/>
  <c r="X2057" i="10"/>
  <c r="Y2057" i="10" s="1"/>
  <c r="Z2057" i="10"/>
  <c r="AA2057" i="10" s="1"/>
  <c r="A2058" i="10"/>
  <c r="B2058" i="10"/>
  <c r="C2058" i="10"/>
  <c r="D2058" i="10"/>
  <c r="E2058" i="10"/>
  <c r="H2058" i="10"/>
  <c r="I2058" i="10"/>
  <c r="J2058" i="10"/>
  <c r="K2058" i="10"/>
  <c r="R2058" i="10" s="1"/>
  <c r="L2058" i="10"/>
  <c r="M2058" i="10"/>
  <c r="U2058" i="10" s="1"/>
  <c r="V2058" i="10" s="1"/>
  <c r="W2058" i="10" s="1"/>
  <c r="G2058" i="10" s="1"/>
  <c r="O2058" i="10"/>
  <c r="Q2058" i="10" s="1"/>
  <c r="P2058" i="10"/>
  <c r="S2058" i="10"/>
  <c r="T2058" i="10"/>
  <c r="X2058" i="10"/>
  <c r="Y2058" i="10"/>
  <c r="Z2058" i="10"/>
  <c r="AA2058" i="10"/>
  <c r="A2059" i="10"/>
  <c r="B2059" i="10"/>
  <c r="C2059" i="10"/>
  <c r="D2059" i="10"/>
  <c r="E2059" i="10"/>
  <c r="H2059" i="10"/>
  <c r="I2059" i="10"/>
  <c r="J2059" i="10"/>
  <c r="U2059" i="10" s="1"/>
  <c r="K2059" i="10"/>
  <c r="L2059" i="10"/>
  <c r="M2059" i="10"/>
  <c r="P2059" i="10"/>
  <c r="O2059" i="10" s="1"/>
  <c r="R2059" i="10"/>
  <c r="S2059" i="10" s="1"/>
  <c r="T2059" i="10"/>
  <c r="V2059" i="10"/>
  <c r="W2059" i="10" s="1"/>
  <c r="G2059" i="10" s="1"/>
  <c r="X2059" i="10"/>
  <c r="Y2059" i="10" s="1"/>
  <c r="Z2059" i="10"/>
  <c r="AA2059" i="10" s="1"/>
  <c r="A2060" i="10"/>
  <c r="B2060" i="10"/>
  <c r="C2060" i="10"/>
  <c r="D2060" i="10"/>
  <c r="E2060" i="10"/>
  <c r="H2060" i="10"/>
  <c r="I2060" i="10"/>
  <c r="J2060" i="10"/>
  <c r="K2060" i="10"/>
  <c r="R2060" i="10" s="1"/>
  <c r="S2060" i="10" s="1"/>
  <c r="L2060" i="10"/>
  <c r="M2060" i="10"/>
  <c r="O2060" i="10"/>
  <c r="P2060" i="10"/>
  <c r="T2060" i="10"/>
  <c r="U2060" i="10"/>
  <c r="V2060" i="10" s="1"/>
  <c r="W2060" i="10" s="1"/>
  <c r="G2060" i="10" s="1"/>
  <c r="X2060" i="10"/>
  <c r="Y2060" i="10"/>
  <c r="Z2060" i="10"/>
  <c r="AA2060" i="10"/>
  <c r="A2061" i="10"/>
  <c r="B2061" i="10"/>
  <c r="C2061" i="10"/>
  <c r="D2061" i="10"/>
  <c r="E2061" i="10"/>
  <c r="H2061" i="10"/>
  <c r="I2061" i="10"/>
  <c r="J2061" i="10"/>
  <c r="U2061" i="10" s="1"/>
  <c r="K2061" i="10"/>
  <c r="L2061" i="10"/>
  <c r="M2061" i="10"/>
  <c r="P2061" i="10"/>
  <c r="R2061" i="10"/>
  <c r="S2061" i="10" s="1"/>
  <c r="T2061" i="10"/>
  <c r="V2061" i="10"/>
  <c r="W2061" i="10" s="1"/>
  <c r="X2061" i="10"/>
  <c r="Y2061" i="10" s="1"/>
  <c r="Z2061" i="10"/>
  <c r="AA2061" i="10" s="1"/>
  <c r="A2062" i="10"/>
  <c r="B2062" i="10"/>
  <c r="C2062" i="10"/>
  <c r="D2062" i="10"/>
  <c r="E2062" i="10"/>
  <c r="H2062" i="10"/>
  <c r="I2062" i="10"/>
  <c r="J2062" i="10"/>
  <c r="K2062" i="10"/>
  <c r="R2062" i="10" s="1"/>
  <c r="L2062" i="10"/>
  <c r="M2062" i="10"/>
  <c r="U2062" i="10" s="1"/>
  <c r="V2062" i="10" s="1"/>
  <c r="W2062" i="10" s="1"/>
  <c r="G2062" i="10" s="1"/>
  <c r="O2062" i="10"/>
  <c r="Q2062" i="10" s="1"/>
  <c r="P2062" i="10"/>
  <c r="S2062" i="10"/>
  <c r="T2062" i="10"/>
  <c r="X2062" i="10"/>
  <c r="Y2062" i="10"/>
  <c r="Z2062" i="10"/>
  <c r="AA2062" i="10"/>
  <c r="A2063" i="10"/>
  <c r="B2063" i="10"/>
  <c r="C2063" i="10"/>
  <c r="D2063" i="10"/>
  <c r="E2063" i="10"/>
  <c r="H2063" i="10"/>
  <c r="I2063" i="10"/>
  <c r="J2063" i="10"/>
  <c r="U2063" i="10" s="1"/>
  <c r="K2063" i="10"/>
  <c r="L2063" i="10"/>
  <c r="M2063" i="10"/>
  <c r="P2063" i="10"/>
  <c r="O2063" i="10" s="1"/>
  <c r="R2063" i="10"/>
  <c r="S2063" i="10" s="1"/>
  <c r="T2063" i="10"/>
  <c r="V2063" i="10"/>
  <c r="W2063" i="10" s="1"/>
  <c r="G2063" i="10" s="1"/>
  <c r="X2063" i="10"/>
  <c r="Y2063" i="10" s="1"/>
  <c r="Z2063" i="10"/>
  <c r="AA2063" i="10" s="1"/>
  <c r="A2064" i="10"/>
  <c r="B2064" i="10"/>
  <c r="C2064" i="10"/>
  <c r="D2064" i="10"/>
  <c r="E2064" i="10"/>
  <c r="H2064" i="10"/>
  <c r="I2064" i="10"/>
  <c r="J2064" i="10"/>
  <c r="K2064" i="10"/>
  <c r="R2064" i="10" s="1"/>
  <c r="S2064" i="10" s="1"/>
  <c r="L2064" i="10"/>
  <c r="M2064" i="10"/>
  <c r="O2064" i="10"/>
  <c r="P2064" i="10"/>
  <c r="T2064" i="10"/>
  <c r="U2064" i="10"/>
  <c r="V2064" i="10" s="1"/>
  <c r="W2064" i="10" s="1"/>
  <c r="G2064" i="10" s="1"/>
  <c r="X2064" i="10"/>
  <c r="Y2064" i="10"/>
  <c r="Z2064" i="10"/>
  <c r="AA2064" i="10"/>
  <c r="A2065" i="10"/>
  <c r="B2065" i="10"/>
  <c r="C2065" i="10"/>
  <c r="D2065" i="10"/>
  <c r="E2065" i="10"/>
  <c r="H2065" i="10"/>
  <c r="I2065" i="10"/>
  <c r="J2065" i="10"/>
  <c r="U2065" i="10" s="1"/>
  <c r="K2065" i="10"/>
  <c r="L2065" i="10"/>
  <c r="M2065" i="10"/>
  <c r="P2065" i="10"/>
  <c r="R2065" i="10"/>
  <c r="S2065" i="10" s="1"/>
  <c r="T2065" i="10"/>
  <c r="V2065" i="10"/>
  <c r="W2065" i="10" s="1"/>
  <c r="X2065" i="10"/>
  <c r="Y2065" i="10" s="1"/>
  <c r="Z2065" i="10"/>
  <c r="AA2065" i="10" s="1"/>
  <c r="A2066" i="10"/>
  <c r="B2066" i="10"/>
  <c r="C2066" i="10"/>
  <c r="D2066" i="10"/>
  <c r="E2066" i="10"/>
  <c r="H2066" i="10"/>
  <c r="I2066" i="10"/>
  <c r="J2066" i="10"/>
  <c r="K2066" i="10"/>
  <c r="R2066" i="10" s="1"/>
  <c r="L2066" i="10"/>
  <c r="M2066" i="10"/>
  <c r="U2066" i="10" s="1"/>
  <c r="V2066" i="10" s="1"/>
  <c r="W2066" i="10" s="1"/>
  <c r="G2066" i="10" s="1"/>
  <c r="O2066" i="10"/>
  <c r="Q2066" i="10" s="1"/>
  <c r="P2066" i="10"/>
  <c r="S2066" i="10"/>
  <c r="T2066" i="10"/>
  <c r="X2066" i="10"/>
  <c r="Y2066" i="10"/>
  <c r="Z2066" i="10"/>
  <c r="AA2066" i="10"/>
  <c r="A2067" i="10"/>
  <c r="B2067" i="10"/>
  <c r="C2067" i="10"/>
  <c r="D2067" i="10"/>
  <c r="E2067" i="10"/>
  <c r="H2067" i="10"/>
  <c r="I2067" i="10"/>
  <c r="J2067" i="10"/>
  <c r="U2067" i="10" s="1"/>
  <c r="K2067" i="10"/>
  <c r="L2067" i="10"/>
  <c r="M2067" i="10"/>
  <c r="P2067" i="10"/>
  <c r="O2067" i="10" s="1"/>
  <c r="R2067" i="10"/>
  <c r="S2067" i="10" s="1"/>
  <c r="T2067" i="10"/>
  <c r="V2067" i="10"/>
  <c r="W2067" i="10" s="1"/>
  <c r="G2067" i="10" s="1"/>
  <c r="X2067" i="10"/>
  <c r="Y2067" i="10" s="1"/>
  <c r="Z2067" i="10"/>
  <c r="AA2067" i="10"/>
  <c r="A2068" i="10"/>
  <c r="B2068" i="10"/>
  <c r="C2068" i="10"/>
  <c r="D2068" i="10"/>
  <c r="E2068" i="10"/>
  <c r="H2068" i="10"/>
  <c r="I2068" i="10"/>
  <c r="J2068" i="10"/>
  <c r="K2068" i="10"/>
  <c r="R2068" i="10" s="1"/>
  <c r="L2068" i="10"/>
  <c r="M2068" i="10"/>
  <c r="U2068" i="10" s="1"/>
  <c r="V2068" i="10" s="1"/>
  <c r="W2068" i="10" s="1"/>
  <c r="P2068" i="10"/>
  <c r="O2068" i="10" s="1"/>
  <c r="Q2068" i="10" s="1"/>
  <c r="S2068" i="10"/>
  <c r="T2068" i="10"/>
  <c r="X2068" i="10"/>
  <c r="Y2068" i="10" s="1"/>
  <c r="Z2068" i="10"/>
  <c r="AA2068" i="10"/>
  <c r="A2069" i="10"/>
  <c r="B2069" i="10"/>
  <c r="C2069" i="10"/>
  <c r="D2069" i="10"/>
  <c r="E2069" i="10"/>
  <c r="H2069" i="10"/>
  <c r="I2069" i="10"/>
  <c r="J2069" i="10"/>
  <c r="U2069" i="10" s="1"/>
  <c r="V2069" i="10" s="1"/>
  <c r="W2069" i="10" s="1"/>
  <c r="G2069" i="10" s="1"/>
  <c r="K2069" i="10"/>
  <c r="L2069" i="10"/>
  <c r="R2069" i="10" s="1"/>
  <c r="S2069" i="10" s="1"/>
  <c r="M2069" i="10"/>
  <c r="P2069" i="10"/>
  <c r="T2069" i="10"/>
  <c r="X2069" i="10"/>
  <c r="Y2069" i="10"/>
  <c r="Z2069" i="10"/>
  <c r="AA2069" i="10" s="1"/>
  <c r="A2070" i="10"/>
  <c r="B2070" i="10"/>
  <c r="C2070" i="10"/>
  <c r="D2070" i="10"/>
  <c r="E2070" i="10"/>
  <c r="H2070" i="10"/>
  <c r="I2070" i="10"/>
  <c r="J2070" i="10"/>
  <c r="K2070" i="10"/>
  <c r="R2070" i="10" s="1"/>
  <c r="S2070" i="10" s="1"/>
  <c r="N2070" i="10" s="1"/>
  <c r="L2070" i="10"/>
  <c r="M2070" i="10"/>
  <c r="O2070" i="10"/>
  <c r="Q2070" i="10" s="1"/>
  <c r="P2070" i="10"/>
  <c r="T2070" i="10"/>
  <c r="U2070" i="10"/>
  <c r="V2070" i="10" s="1"/>
  <c r="W2070" i="10" s="1"/>
  <c r="G2070" i="10" s="1"/>
  <c r="X2070" i="10"/>
  <c r="Y2070" i="10"/>
  <c r="Z2070" i="10"/>
  <c r="AA2070" i="10"/>
  <c r="A2071" i="10"/>
  <c r="B2071" i="10"/>
  <c r="C2071" i="10"/>
  <c r="D2071" i="10"/>
  <c r="E2071" i="10"/>
  <c r="H2071" i="10"/>
  <c r="I2071" i="10"/>
  <c r="J2071" i="10"/>
  <c r="U2071" i="10" s="1"/>
  <c r="V2071" i="10" s="1"/>
  <c r="W2071" i="10" s="1"/>
  <c r="K2071" i="10"/>
  <c r="L2071" i="10"/>
  <c r="R2071" i="10" s="1"/>
  <c r="S2071" i="10" s="1"/>
  <c r="M2071" i="10"/>
  <c r="P2071" i="10"/>
  <c r="O2071" i="10" s="1"/>
  <c r="Q2071" i="10" s="1"/>
  <c r="T2071" i="10"/>
  <c r="X2071" i="10"/>
  <c r="Y2071" i="10" s="1"/>
  <c r="Z2071" i="10"/>
  <c r="AA2071" i="10" s="1"/>
  <c r="A2072" i="10"/>
  <c r="B2072" i="10"/>
  <c r="C2072" i="10"/>
  <c r="D2072" i="10"/>
  <c r="E2072" i="10"/>
  <c r="H2072" i="10"/>
  <c r="I2072" i="10"/>
  <c r="J2072" i="10"/>
  <c r="K2072" i="10"/>
  <c r="R2072" i="10" s="1"/>
  <c r="S2072" i="10" s="1"/>
  <c r="L2072" i="10"/>
  <c r="M2072" i="10"/>
  <c r="O2072" i="10"/>
  <c r="P2072" i="10"/>
  <c r="Q2072" i="10"/>
  <c r="T2072" i="10"/>
  <c r="U2072" i="10"/>
  <c r="V2072" i="10" s="1"/>
  <c r="W2072" i="10" s="1"/>
  <c r="G2072" i="10" s="1"/>
  <c r="X2072" i="10"/>
  <c r="Y2072" i="10"/>
  <c r="Z2072" i="10"/>
  <c r="AA2072" i="10"/>
  <c r="A2073" i="10"/>
  <c r="B2073" i="10"/>
  <c r="C2073" i="10"/>
  <c r="D2073" i="10"/>
  <c r="E2073" i="10"/>
  <c r="H2073" i="10"/>
  <c r="I2073" i="10"/>
  <c r="J2073" i="10"/>
  <c r="U2073" i="10" s="1"/>
  <c r="V2073" i="10" s="1"/>
  <c r="W2073" i="10" s="1"/>
  <c r="K2073" i="10"/>
  <c r="L2073" i="10"/>
  <c r="M2073" i="10"/>
  <c r="P2073" i="10"/>
  <c r="O2073" i="10" s="1"/>
  <c r="Q2073" i="10" s="1"/>
  <c r="R2073" i="10"/>
  <c r="S2073" i="10" s="1"/>
  <c r="T2073" i="10"/>
  <c r="X2073" i="10"/>
  <c r="Y2073" i="10" s="1"/>
  <c r="Z2073" i="10"/>
  <c r="AA2073" i="10" s="1"/>
  <c r="A2074" i="10"/>
  <c r="B2074" i="10"/>
  <c r="C2074" i="10"/>
  <c r="D2074" i="10"/>
  <c r="E2074" i="10"/>
  <c r="H2074" i="10"/>
  <c r="I2074" i="10"/>
  <c r="J2074" i="10"/>
  <c r="K2074" i="10"/>
  <c r="R2074" i="10" s="1"/>
  <c r="S2074" i="10" s="1"/>
  <c r="L2074" i="10"/>
  <c r="M2074" i="10"/>
  <c r="O2074" i="10"/>
  <c r="Q2074" i="10" s="1"/>
  <c r="P2074" i="10"/>
  <c r="T2074" i="10"/>
  <c r="U2074" i="10"/>
  <c r="V2074" i="10" s="1"/>
  <c r="W2074" i="10" s="1"/>
  <c r="G2074" i="10" s="1"/>
  <c r="X2074" i="10"/>
  <c r="Y2074" i="10"/>
  <c r="Z2074" i="10"/>
  <c r="AA2074" i="10"/>
  <c r="A2075" i="10"/>
  <c r="B2075" i="10"/>
  <c r="C2075" i="10"/>
  <c r="D2075" i="10"/>
  <c r="E2075" i="10"/>
  <c r="H2075" i="10"/>
  <c r="I2075" i="10"/>
  <c r="J2075" i="10"/>
  <c r="U2075" i="10" s="1"/>
  <c r="V2075" i="10" s="1"/>
  <c r="W2075" i="10" s="1"/>
  <c r="G2075" i="10" s="1"/>
  <c r="K2075" i="10"/>
  <c r="L2075" i="10"/>
  <c r="R2075" i="10" s="1"/>
  <c r="S2075" i="10" s="1"/>
  <c r="M2075" i="10"/>
  <c r="P2075" i="10"/>
  <c r="O2075" i="10" s="1"/>
  <c r="Q2075" i="10" s="1"/>
  <c r="T2075" i="10"/>
  <c r="X2075" i="10"/>
  <c r="Y2075" i="10" s="1"/>
  <c r="Z2075" i="10"/>
  <c r="AA2075" i="10" s="1"/>
  <c r="A2076" i="10"/>
  <c r="B2076" i="10"/>
  <c r="C2076" i="10"/>
  <c r="D2076" i="10"/>
  <c r="E2076" i="10"/>
  <c r="H2076" i="10"/>
  <c r="I2076" i="10"/>
  <c r="J2076" i="10"/>
  <c r="K2076" i="10"/>
  <c r="R2076" i="10" s="1"/>
  <c r="S2076" i="10" s="1"/>
  <c r="L2076" i="10"/>
  <c r="M2076" i="10"/>
  <c r="O2076" i="10"/>
  <c r="P2076" i="10"/>
  <c r="Q2076" i="10"/>
  <c r="T2076" i="10"/>
  <c r="U2076" i="10"/>
  <c r="V2076" i="10" s="1"/>
  <c r="W2076" i="10" s="1"/>
  <c r="G2076" i="10" s="1"/>
  <c r="X2076" i="10"/>
  <c r="Y2076" i="10"/>
  <c r="Z2076" i="10"/>
  <c r="AA2076" i="10"/>
  <c r="A2077" i="10"/>
  <c r="B2077" i="10"/>
  <c r="C2077" i="10"/>
  <c r="D2077" i="10"/>
  <c r="E2077" i="10"/>
  <c r="H2077" i="10"/>
  <c r="I2077" i="10"/>
  <c r="J2077" i="10"/>
  <c r="U2077" i="10" s="1"/>
  <c r="V2077" i="10" s="1"/>
  <c r="W2077" i="10" s="1"/>
  <c r="K2077" i="10"/>
  <c r="L2077" i="10"/>
  <c r="M2077" i="10"/>
  <c r="P2077" i="10"/>
  <c r="O2077" i="10" s="1"/>
  <c r="Q2077" i="10" s="1"/>
  <c r="R2077" i="10"/>
  <c r="S2077" i="10" s="1"/>
  <c r="T2077" i="10"/>
  <c r="X2077" i="10"/>
  <c r="Y2077" i="10" s="1"/>
  <c r="Z2077" i="10"/>
  <c r="AA2077" i="10" s="1"/>
  <c r="A2078" i="10"/>
  <c r="B2078" i="10"/>
  <c r="C2078" i="10"/>
  <c r="D2078" i="10"/>
  <c r="E2078" i="10"/>
  <c r="H2078" i="10"/>
  <c r="I2078" i="10"/>
  <c r="J2078" i="10"/>
  <c r="K2078" i="10"/>
  <c r="R2078" i="10" s="1"/>
  <c r="S2078" i="10" s="1"/>
  <c r="N2078" i="10" s="1"/>
  <c r="L2078" i="10"/>
  <c r="M2078" i="10"/>
  <c r="O2078" i="10"/>
  <c r="Q2078" i="10" s="1"/>
  <c r="P2078" i="10"/>
  <c r="T2078" i="10"/>
  <c r="U2078" i="10"/>
  <c r="V2078" i="10" s="1"/>
  <c r="W2078" i="10" s="1"/>
  <c r="G2078" i="10" s="1"/>
  <c r="X2078" i="10"/>
  <c r="Y2078" i="10"/>
  <c r="Z2078" i="10"/>
  <c r="AA2078" i="10"/>
  <c r="A2079" i="10"/>
  <c r="B2079" i="10"/>
  <c r="C2079" i="10"/>
  <c r="D2079" i="10"/>
  <c r="E2079" i="10"/>
  <c r="H2079" i="10"/>
  <c r="I2079" i="10"/>
  <c r="J2079" i="10"/>
  <c r="U2079" i="10" s="1"/>
  <c r="V2079" i="10" s="1"/>
  <c r="W2079" i="10" s="1"/>
  <c r="K2079" i="10"/>
  <c r="L2079" i="10"/>
  <c r="R2079" i="10" s="1"/>
  <c r="S2079" i="10" s="1"/>
  <c r="M2079" i="10"/>
  <c r="P2079" i="10"/>
  <c r="O2079" i="10" s="1"/>
  <c r="Q2079" i="10" s="1"/>
  <c r="T2079" i="10"/>
  <c r="X2079" i="10"/>
  <c r="Y2079" i="10" s="1"/>
  <c r="Z2079" i="10"/>
  <c r="AA2079" i="10" s="1"/>
  <c r="A2080" i="10"/>
  <c r="B2080" i="10"/>
  <c r="C2080" i="10"/>
  <c r="D2080" i="10"/>
  <c r="E2080" i="10"/>
  <c r="H2080" i="10"/>
  <c r="I2080" i="10"/>
  <c r="J2080" i="10"/>
  <c r="K2080" i="10"/>
  <c r="R2080" i="10" s="1"/>
  <c r="S2080" i="10" s="1"/>
  <c r="L2080" i="10"/>
  <c r="M2080" i="10"/>
  <c r="O2080" i="10"/>
  <c r="P2080" i="10"/>
  <c r="Q2080" i="10"/>
  <c r="T2080" i="10"/>
  <c r="U2080" i="10"/>
  <c r="V2080" i="10" s="1"/>
  <c r="W2080" i="10" s="1"/>
  <c r="G2080" i="10" s="1"/>
  <c r="X2080" i="10"/>
  <c r="Y2080" i="10"/>
  <c r="Z2080" i="10"/>
  <c r="AA2080" i="10"/>
  <c r="A2081" i="10"/>
  <c r="B2081" i="10"/>
  <c r="C2081" i="10"/>
  <c r="D2081" i="10"/>
  <c r="E2081" i="10"/>
  <c r="H2081" i="10"/>
  <c r="I2081" i="10"/>
  <c r="J2081" i="10"/>
  <c r="U2081" i="10" s="1"/>
  <c r="V2081" i="10" s="1"/>
  <c r="W2081" i="10" s="1"/>
  <c r="K2081" i="10"/>
  <c r="L2081" i="10"/>
  <c r="M2081" i="10"/>
  <c r="P2081" i="10"/>
  <c r="O2081" i="10" s="1"/>
  <c r="Q2081" i="10" s="1"/>
  <c r="R2081" i="10"/>
  <c r="S2081" i="10" s="1"/>
  <c r="T2081" i="10"/>
  <c r="X2081" i="10"/>
  <c r="Y2081" i="10" s="1"/>
  <c r="Z2081" i="10"/>
  <c r="AA2081" i="10" s="1"/>
  <c r="A2082" i="10"/>
  <c r="B2082" i="10"/>
  <c r="C2082" i="10"/>
  <c r="D2082" i="10"/>
  <c r="E2082" i="10"/>
  <c r="H2082" i="10"/>
  <c r="I2082" i="10"/>
  <c r="J2082" i="10"/>
  <c r="K2082" i="10"/>
  <c r="R2082" i="10" s="1"/>
  <c r="S2082" i="10" s="1"/>
  <c r="L2082" i="10"/>
  <c r="M2082" i="10"/>
  <c r="O2082" i="10"/>
  <c r="Q2082" i="10" s="1"/>
  <c r="P2082" i="10"/>
  <c r="T2082" i="10"/>
  <c r="U2082" i="10"/>
  <c r="V2082" i="10" s="1"/>
  <c r="W2082" i="10" s="1"/>
  <c r="G2082" i="10" s="1"/>
  <c r="X2082" i="10"/>
  <c r="Y2082" i="10"/>
  <c r="Z2082" i="10"/>
  <c r="AA2082" i="10"/>
  <c r="A2083" i="10"/>
  <c r="B2083" i="10"/>
  <c r="C2083" i="10"/>
  <c r="D2083" i="10"/>
  <c r="E2083" i="10"/>
  <c r="H2083" i="10"/>
  <c r="I2083" i="10"/>
  <c r="J2083" i="10"/>
  <c r="U2083" i="10" s="1"/>
  <c r="V2083" i="10" s="1"/>
  <c r="W2083" i="10" s="1"/>
  <c r="G2083" i="10" s="1"/>
  <c r="K2083" i="10"/>
  <c r="L2083" i="10"/>
  <c r="R2083" i="10" s="1"/>
  <c r="S2083" i="10" s="1"/>
  <c r="M2083" i="10"/>
  <c r="P2083" i="10"/>
  <c r="O2083" i="10" s="1"/>
  <c r="Q2083" i="10" s="1"/>
  <c r="T2083" i="10"/>
  <c r="X2083" i="10"/>
  <c r="Y2083" i="10" s="1"/>
  <c r="Z2083" i="10"/>
  <c r="AA2083" i="10" s="1"/>
  <c r="A2084" i="10"/>
  <c r="B2084" i="10"/>
  <c r="C2084" i="10"/>
  <c r="D2084" i="10"/>
  <c r="E2084" i="10"/>
  <c r="H2084" i="10"/>
  <c r="I2084" i="10"/>
  <c r="J2084" i="10"/>
  <c r="K2084" i="10"/>
  <c r="R2084" i="10" s="1"/>
  <c r="S2084" i="10" s="1"/>
  <c r="L2084" i="10"/>
  <c r="M2084" i="10"/>
  <c r="O2084" i="10"/>
  <c r="P2084" i="10"/>
  <c r="Q2084" i="10"/>
  <c r="T2084" i="10"/>
  <c r="U2084" i="10"/>
  <c r="V2084" i="10" s="1"/>
  <c r="W2084" i="10" s="1"/>
  <c r="G2084" i="10" s="1"/>
  <c r="X2084" i="10"/>
  <c r="Y2084" i="10"/>
  <c r="Z2084" i="10"/>
  <c r="AA2084" i="10"/>
  <c r="A2085" i="10"/>
  <c r="B2085" i="10"/>
  <c r="C2085" i="10"/>
  <c r="D2085" i="10"/>
  <c r="E2085" i="10"/>
  <c r="H2085" i="10"/>
  <c r="I2085" i="10"/>
  <c r="J2085" i="10"/>
  <c r="U2085" i="10" s="1"/>
  <c r="V2085" i="10" s="1"/>
  <c r="W2085" i="10" s="1"/>
  <c r="K2085" i="10"/>
  <c r="L2085" i="10"/>
  <c r="M2085" i="10"/>
  <c r="P2085" i="10"/>
  <c r="O2085" i="10" s="1"/>
  <c r="Q2085" i="10" s="1"/>
  <c r="R2085" i="10"/>
  <c r="S2085" i="10" s="1"/>
  <c r="T2085" i="10"/>
  <c r="X2085" i="10"/>
  <c r="Y2085" i="10" s="1"/>
  <c r="Z2085" i="10"/>
  <c r="AA2085" i="10" s="1"/>
  <c r="A2086" i="10"/>
  <c r="B2086" i="10"/>
  <c r="C2086" i="10"/>
  <c r="D2086" i="10"/>
  <c r="E2086" i="10"/>
  <c r="H2086" i="10"/>
  <c r="I2086" i="10"/>
  <c r="J2086" i="10"/>
  <c r="K2086" i="10"/>
  <c r="R2086" i="10" s="1"/>
  <c r="S2086" i="10" s="1"/>
  <c r="N2086" i="10" s="1"/>
  <c r="L2086" i="10"/>
  <c r="M2086" i="10"/>
  <c r="O2086" i="10"/>
  <c r="Q2086" i="10" s="1"/>
  <c r="P2086" i="10"/>
  <c r="T2086" i="10"/>
  <c r="U2086" i="10"/>
  <c r="V2086" i="10" s="1"/>
  <c r="W2086" i="10" s="1"/>
  <c r="G2086" i="10" s="1"/>
  <c r="X2086" i="10"/>
  <c r="Y2086" i="10"/>
  <c r="Z2086" i="10"/>
  <c r="AA2086" i="10"/>
  <c r="A2087" i="10"/>
  <c r="B2087" i="10"/>
  <c r="C2087" i="10"/>
  <c r="D2087" i="10"/>
  <c r="E2087" i="10"/>
  <c r="H2087" i="10"/>
  <c r="I2087" i="10"/>
  <c r="J2087" i="10"/>
  <c r="U2087" i="10" s="1"/>
  <c r="V2087" i="10" s="1"/>
  <c r="W2087" i="10" s="1"/>
  <c r="K2087" i="10"/>
  <c r="L2087" i="10"/>
  <c r="R2087" i="10" s="1"/>
  <c r="S2087" i="10" s="1"/>
  <c r="M2087" i="10"/>
  <c r="P2087" i="10"/>
  <c r="O2087" i="10" s="1"/>
  <c r="Q2087" i="10" s="1"/>
  <c r="T2087" i="10"/>
  <c r="X2087" i="10"/>
  <c r="Y2087" i="10" s="1"/>
  <c r="Z2087" i="10"/>
  <c r="AA2087" i="10" s="1"/>
  <c r="A2088" i="10"/>
  <c r="B2088" i="10"/>
  <c r="C2088" i="10"/>
  <c r="D2088" i="10"/>
  <c r="E2088" i="10"/>
  <c r="H2088" i="10"/>
  <c r="I2088" i="10"/>
  <c r="J2088" i="10"/>
  <c r="K2088" i="10"/>
  <c r="R2088" i="10" s="1"/>
  <c r="S2088" i="10" s="1"/>
  <c r="L2088" i="10"/>
  <c r="M2088" i="10"/>
  <c r="O2088" i="10"/>
  <c r="P2088" i="10"/>
  <c r="Q2088" i="10"/>
  <c r="T2088" i="10"/>
  <c r="U2088" i="10"/>
  <c r="V2088" i="10" s="1"/>
  <c r="W2088" i="10" s="1"/>
  <c r="G2088" i="10" s="1"/>
  <c r="X2088" i="10"/>
  <c r="Y2088" i="10"/>
  <c r="Z2088" i="10"/>
  <c r="AA2088" i="10"/>
  <c r="A2089" i="10"/>
  <c r="B2089" i="10"/>
  <c r="C2089" i="10"/>
  <c r="D2089" i="10"/>
  <c r="E2089" i="10"/>
  <c r="H2089" i="10"/>
  <c r="I2089" i="10"/>
  <c r="J2089" i="10"/>
  <c r="U2089" i="10" s="1"/>
  <c r="V2089" i="10" s="1"/>
  <c r="W2089" i="10" s="1"/>
  <c r="K2089" i="10"/>
  <c r="L2089" i="10"/>
  <c r="M2089" i="10"/>
  <c r="P2089" i="10"/>
  <c r="O2089" i="10" s="1"/>
  <c r="Q2089" i="10" s="1"/>
  <c r="R2089" i="10"/>
  <c r="S2089" i="10" s="1"/>
  <c r="T2089" i="10"/>
  <c r="X2089" i="10"/>
  <c r="Y2089" i="10" s="1"/>
  <c r="Z2089" i="10"/>
  <c r="AA2089" i="10" s="1"/>
  <c r="A2090" i="10"/>
  <c r="B2090" i="10"/>
  <c r="C2090" i="10"/>
  <c r="D2090" i="10"/>
  <c r="E2090" i="10"/>
  <c r="H2090" i="10"/>
  <c r="I2090" i="10"/>
  <c r="J2090" i="10"/>
  <c r="K2090" i="10"/>
  <c r="R2090" i="10" s="1"/>
  <c r="S2090" i="10" s="1"/>
  <c r="L2090" i="10"/>
  <c r="M2090" i="10"/>
  <c r="O2090" i="10"/>
  <c r="Q2090" i="10" s="1"/>
  <c r="P2090" i="10"/>
  <c r="T2090" i="10"/>
  <c r="U2090" i="10"/>
  <c r="V2090" i="10" s="1"/>
  <c r="W2090" i="10" s="1"/>
  <c r="G2090" i="10" s="1"/>
  <c r="X2090" i="10"/>
  <c r="Y2090" i="10"/>
  <c r="Z2090" i="10"/>
  <c r="AA2090" i="10"/>
  <c r="A2091" i="10"/>
  <c r="B2091" i="10"/>
  <c r="C2091" i="10"/>
  <c r="D2091" i="10"/>
  <c r="E2091" i="10"/>
  <c r="H2091" i="10"/>
  <c r="I2091" i="10"/>
  <c r="J2091" i="10"/>
  <c r="U2091" i="10" s="1"/>
  <c r="V2091" i="10" s="1"/>
  <c r="W2091" i="10" s="1"/>
  <c r="G2091" i="10" s="1"/>
  <c r="K2091" i="10"/>
  <c r="L2091" i="10"/>
  <c r="R2091" i="10" s="1"/>
  <c r="S2091" i="10" s="1"/>
  <c r="M2091" i="10"/>
  <c r="P2091" i="10"/>
  <c r="O2091" i="10" s="1"/>
  <c r="Q2091" i="10" s="1"/>
  <c r="T2091" i="10"/>
  <c r="X2091" i="10"/>
  <c r="Y2091" i="10" s="1"/>
  <c r="Z2091" i="10"/>
  <c r="AA2091" i="10" s="1"/>
  <c r="A2092" i="10"/>
  <c r="B2092" i="10"/>
  <c r="C2092" i="10"/>
  <c r="D2092" i="10"/>
  <c r="E2092" i="10"/>
  <c r="H2092" i="10"/>
  <c r="I2092" i="10"/>
  <c r="J2092" i="10"/>
  <c r="K2092" i="10"/>
  <c r="R2092" i="10" s="1"/>
  <c r="S2092" i="10" s="1"/>
  <c r="L2092" i="10"/>
  <c r="M2092" i="10"/>
  <c r="O2092" i="10"/>
  <c r="P2092" i="10"/>
  <c r="Q2092" i="10"/>
  <c r="T2092" i="10"/>
  <c r="U2092" i="10"/>
  <c r="V2092" i="10" s="1"/>
  <c r="W2092" i="10" s="1"/>
  <c r="G2092" i="10" s="1"/>
  <c r="X2092" i="10"/>
  <c r="Y2092" i="10"/>
  <c r="Z2092" i="10"/>
  <c r="AA2092" i="10"/>
  <c r="A2093" i="10"/>
  <c r="B2093" i="10"/>
  <c r="C2093" i="10"/>
  <c r="D2093" i="10"/>
  <c r="E2093" i="10"/>
  <c r="H2093" i="10"/>
  <c r="I2093" i="10"/>
  <c r="J2093" i="10"/>
  <c r="U2093" i="10" s="1"/>
  <c r="V2093" i="10" s="1"/>
  <c r="W2093" i="10" s="1"/>
  <c r="K2093" i="10"/>
  <c r="L2093" i="10"/>
  <c r="M2093" i="10"/>
  <c r="P2093" i="10"/>
  <c r="O2093" i="10" s="1"/>
  <c r="Q2093" i="10" s="1"/>
  <c r="R2093" i="10"/>
  <c r="S2093" i="10" s="1"/>
  <c r="T2093" i="10"/>
  <c r="X2093" i="10"/>
  <c r="Y2093" i="10" s="1"/>
  <c r="Z2093" i="10"/>
  <c r="AA2093" i="10" s="1"/>
  <c r="A2094" i="10"/>
  <c r="B2094" i="10"/>
  <c r="C2094" i="10"/>
  <c r="D2094" i="10"/>
  <c r="E2094" i="10"/>
  <c r="H2094" i="10"/>
  <c r="I2094" i="10"/>
  <c r="J2094" i="10"/>
  <c r="K2094" i="10"/>
  <c r="R2094" i="10" s="1"/>
  <c r="S2094" i="10" s="1"/>
  <c r="N2094" i="10" s="1"/>
  <c r="L2094" i="10"/>
  <c r="M2094" i="10"/>
  <c r="O2094" i="10"/>
  <c r="Q2094" i="10" s="1"/>
  <c r="P2094" i="10"/>
  <c r="T2094" i="10"/>
  <c r="U2094" i="10"/>
  <c r="V2094" i="10" s="1"/>
  <c r="W2094" i="10" s="1"/>
  <c r="G2094" i="10" s="1"/>
  <c r="X2094" i="10"/>
  <c r="Y2094" i="10"/>
  <c r="Z2094" i="10"/>
  <c r="AA2094" i="10"/>
  <c r="A2095" i="10"/>
  <c r="B2095" i="10"/>
  <c r="C2095" i="10"/>
  <c r="D2095" i="10"/>
  <c r="E2095" i="10"/>
  <c r="H2095" i="10"/>
  <c r="I2095" i="10"/>
  <c r="J2095" i="10"/>
  <c r="U2095" i="10" s="1"/>
  <c r="V2095" i="10" s="1"/>
  <c r="W2095" i="10" s="1"/>
  <c r="K2095" i="10"/>
  <c r="L2095" i="10"/>
  <c r="R2095" i="10" s="1"/>
  <c r="S2095" i="10" s="1"/>
  <c r="M2095" i="10"/>
  <c r="P2095" i="10"/>
  <c r="O2095" i="10" s="1"/>
  <c r="Q2095" i="10" s="1"/>
  <c r="T2095" i="10"/>
  <c r="X2095" i="10"/>
  <c r="Y2095" i="10" s="1"/>
  <c r="Z2095" i="10"/>
  <c r="AA2095" i="10" s="1"/>
  <c r="A2096" i="10"/>
  <c r="B2096" i="10"/>
  <c r="C2096" i="10"/>
  <c r="D2096" i="10"/>
  <c r="E2096" i="10"/>
  <c r="H2096" i="10"/>
  <c r="I2096" i="10"/>
  <c r="J2096" i="10"/>
  <c r="K2096" i="10"/>
  <c r="R2096" i="10" s="1"/>
  <c r="S2096" i="10" s="1"/>
  <c r="L2096" i="10"/>
  <c r="M2096" i="10"/>
  <c r="O2096" i="10"/>
  <c r="P2096" i="10"/>
  <c r="Q2096" i="10"/>
  <c r="T2096" i="10"/>
  <c r="U2096" i="10"/>
  <c r="V2096" i="10" s="1"/>
  <c r="W2096" i="10" s="1"/>
  <c r="G2096" i="10" s="1"/>
  <c r="X2096" i="10"/>
  <c r="Y2096" i="10"/>
  <c r="Z2096" i="10"/>
  <c r="AA2096" i="10"/>
  <c r="A2097" i="10"/>
  <c r="B2097" i="10"/>
  <c r="C2097" i="10"/>
  <c r="D2097" i="10"/>
  <c r="E2097" i="10"/>
  <c r="H2097" i="10"/>
  <c r="I2097" i="10"/>
  <c r="J2097" i="10"/>
  <c r="U2097" i="10" s="1"/>
  <c r="V2097" i="10" s="1"/>
  <c r="W2097" i="10" s="1"/>
  <c r="K2097" i="10"/>
  <c r="L2097" i="10"/>
  <c r="M2097" i="10"/>
  <c r="P2097" i="10"/>
  <c r="O2097" i="10" s="1"/>
  <c r="Q2097" i="10" s="1"/>
  <c r="R2097" i="10"/>
  <c r="S2097" i="10" s="1"/>
  <c r="T2097" i="10"/>
  <c r="X2097" i="10"/>
  <c r="Y2097" i="10" s="1"/>
  <c r="Z2097" i="10"/>
  <c r="AA2097" i="10" s="1"/>
  <c r="A2098" i="10"/>
  <c r="B2098" i="10"/>
  <c r="C2098" i="10"/>
  <c r="D2098" i="10"/>
  <c r="E2098" i="10"/>
  <c r="H2098" i="10"/>
  <c r="I2098" i="10"/>
  <c r="J2098" i="10"/>
  <c r="K2098" i="10"/>
  <c r="R2098" i="10" s="1"/>
  <c r="S2098" i="10" s="1"/>
  <c r="L2098" i="10"/>
  <c r="M2098" i="10"/>
  <c r="O2098" i="10"/>
  <c r="Q2098" i="10" s="1"/>
  <c r="P2098" i="10"/>
  <c r="T2098" i="10"/>
  <c r="U2098" i="10"/>
  <c r="V2098" i="10" s="1"/>
  <c r="W2098" i="10" s="1"/>
  <c r="G2098" i="10" s="1"/>
  <c r="X2098" i="10"/>
  <c r="Y2098" i="10"/>
  <c r="Z2098" i="10"/>
  <c r="AA2098" i="10"/>
  <c r="A2099" i="10"/>
  <c r="B2099" i="10"/>
  <c r="C2099" i="10"/>
  <c r="D2099" i="10"/>
  <c r="E2099" i="10"/>
  <c r="H2099" i="10"/>
  <c r="I2099" i="10"/>
  <c r="J2099" i="10"/>
  <c r="U2099" i="10" s="1"/>
  <c r="V2099" i="10" s="1"/>
  <c r="W2099" i="10" s="1"/>
  <c r="G2099" i="10" s="1"/>
  <c r="K2099" i="10"/>
  <c r="L2099" i="10"/>
  <c r="R2099" i="10" s="1"/>
  <c r="S2099" i="10" s="1"/>
  <c r="M2099" i="10"/>
  <c r="P2099" i="10"/>
  <c r="O2099" i="10" s="1"/>
  <c r="Q2099" i="10" s="1"/>
  <c r="T2099" i="10"/>
  <c r="X2099" i="10"/>
  <c r="Y2099" i="10" s="1"/>
  <c r="Z2099" i="10"/>
  <c r="AA2099" i="10" s="1"/>
  <c r="A2100" i="10"/>
  <c r="B2100" i="10"/>
  <c r="C2100" i="10"/>
  <c r="D2100" i="10"/>
  <c r="E2100" i="10"/>
  <c r="H2100" i="10"/>
  <c r="I2100" i="10"/>
  <c r="J2100" i="10"/>
  <c r="K2100" i="10"/>
  <c r="R2100" i="10" s="1"/>
  <c r="S2100" i="10" s="1"/>
  <c r="L2100" i="10"/>
  <c r="M2100" i="10"/>
  <c r="O2100" i="10"/>
  <c r="P2100" i="10"/>
  <c r="Q2100" i="10"/>
  <c r="T2100" i="10"/>
  <c r="U2100" i="10"/>
  <c r="V2100" i="10" s="1"/>
  <c r="W2100" i="10" s="1"/>
  <c r="G2100" i="10" s="1"/>
  <c r="X2100" i="10"/>
  <c r="Y2100" i="10"/>
  <c r="Z2100" i="10"/>
  <c r="AA2100" i="10"/>
  <c r="A2101" i="10"/>
  <c r="B2101" i="10"/>
  <c r="C2101" i="10"/>
  <c r="D2101" i="10"/>
  <c r="E2101" i="10"/>
  <c r="H2101" i="10"/>
  <c r="I2101" i="10"/>
  <c r="J2101" i="10"/>
  <c r="U2101" i="10" s="1"/>
  <c r="V2101" i="10" s="1"/>
  <c r="W2101" i="10" s="1"/>
  <c r="K2101" i="10"/>
  <c r="L2101" i="10"/>
  <c r="M2101" i="10"/>
  <c r="P2101" i="10"/>
  <c r="O2101" i="10" s="1"/>
  <c r="Q2101" i="10" s="1"/>
  <c r="R2101" i="10"/>
  <c r="S2101" i="10" s="1"/>
  <c r="T2101" i="10"/>
  <c r="X2101" i="10"/>
  <c r="Y2101" i="10" s="1"/>
  <c r="Z2101" i="10"/>
  <c r="AA2101" i="10" s="1"/>
  <c r="A2102" i="10"/>
  <c r="B2102" i="10"/>
  <c r="C2102" i="10"/>
  <c r="D2102" i="10"/>
  <c r="E2102" i="10"/>
  <c r="H2102" i="10"/>
  <c r="I2102" i="10"/>
  <c r="J2102" i="10"/>
  <c r="K2102" i="10"/>
  <c r="R2102" i="10" s="1"/>
  <c r="S2102" i="10" s="1"/>
  <c r="N2102" i="10" s="1"/>
  <c r="L2102" i="10"/>
  <c r="M2102" i="10"/>
  <c r="O2102" i="10"/>
  <c r="Q2102" i="10" s="1"/>
  <c r="P2102" i="10"/>
  <c r="T2102" i="10"/>
  <c r="U2102" i="10"/>
  <c r="V2102" i="10" s="1"/>
  <c r="W2102" i="10" s="1"/>
  <c r="G2102" i="10" s="1"/>
  <c r="X2102" i="10"/>
  <c r="Y2102" i="10"/>
  <c r="Z2102" i="10"/>
  <c r="AA2102" i="10"/>
  <c r="A2103" i="10"/>
  <c r="B2103" i="10"/>
  <c r="C2103" i="10"/>
  <c r="D2103" i="10"/>
  <c r="E2103" i="10"/>
  <c r="H2103" i="10"/>
  <c r="I2103" i="10"/>
  <c r="J2103" i="10"/>
  <c r="U2103" i="10" s="1"/>
  <c r="V2103" i="10" s="1"/>
  <c r="W2103" i="10" s="1"/>
  <c r="K2103" i="10"/>
  <c r="L2103" i="10"/>
  <c r="R2103" i="10" s="1"/>
  <c r="S2103" i="10" s="1"/>
  <c r="M2103" i="10"/>
  <c r="P2103" i="10"/>
  <c r="O2103" i="10" s="1"/>
  <c r="Q2103" i="10" s="1"/>
  <c r="T2103" i="10"/>
  <c r="X2103" i="10"/>
  <c r="Y2103" i="10" s="1"/>
  <c r="Z2103" i="10"/>
  <c r="AA2103" i="10" s="1"/>
  <c r="A2104" i="10"/>
  <c r="B2104" i="10"/>
  <c r="C2104" i="10"/>
  <c r="D2104" i="10"/>
  <c r="E2104" i="10"/>
  <c r="H2104" i="10"/>
  <c r="I2104" i="10"/>
  <c r="J2104" i="10"/>
  <c r="K2104" i="10"/>
  <c r="R2104" i="10" s="1"/>
  <c r="S2104" i="10" s="1"/>
  <c r="L2104" i="10"/>
  <c r="M2104" i="10"/>
  <c r="O2104" i="10"/>
  <c r="P2104" i="10"/>
  <c r="Q2104" i="10"/>
  <c r="T2104" i="10"/>
  <c r="U2104" i="10"/>
  <c r="V2104" i="10" s="1"/>
  <c r="W2104" i="10" s="1"/>
  <c r="G2104" i="10" s="1"/>
  <c r="X2104" i="10"/>
  <c r="Y2104" i="10"/>
  <c r="Z2104" i="10"/>
  <c r="AA2104" i="10"/>
  <c r="A2105" i="10"/>
  <c r="B2105" i="10"/>
  <c r="C2105" i="10"/>
  <c r="D2105" i="10"/>
  <c r="E2105" i="10"/>
  <c r="H2105" i="10"/>
  <c r="I2105" i="10"/>
  <c r="J2105" i="10"/>
  <c r="U2105" i="10" s="1"/>
  <c r="V2105" i="10" s="1"/>
  <c r="W2105" i="10" s="1"/>
  <c r="K2105" i="10"/>
  <c r="L2105" i="10"/>
  <c r="M2105" i="10"/>
  <c r="P2105" i="10"/>
  <c r="O2105" i="10" s="1"/>
  <c r="Q2105" i="10" s="1"/>
  <c r="R2105" i="10"/>
  <c r="S2105" i="10" s="1"/>
  <c r="T2105" i="10"/>
  <c r="X2105" i="10"/>
  <c r="Y2105" i="10" s="1"/>
  <c r="Z2105" i="10"/>
  <c r="AA2105" i="10" s="1"/>
  <c r="A2106" i="10"/>
  <c r="B2106" i="10"/>
  <c r="C2106" i="10"/>
  <c r="D2106" i="10"/>
  <c r="E2106" i="10"/>
  <c r="H2106" i="10"/>
  <c r="I2106" i="10"/>
  <c r="J2106" i="10"/>
  <c r="K2106" i="10"/>
  <c r="R2106" i="10" s="1"/>
  <c r="S2106" i="10" s="1"/>
  <c r="L2106" i="10"/>
  <c r="M2106" i="10"/>
  <c r="O2106" i="10"/>
  <c r="Q2106" i="10" s="1"/>
  <c r="P2106" i="10"/>
  <c r="T2106" i="10"/>
  <c r="U2106" i="10"/>
  <c r="V2106" i="10" s="1"/>
  <c r="W2106" i="10" s="1"/>
  <c r="G2106" i="10" s="1"/>
  <c r="X2106" i="10"/>
  <c r="Y2106" i="10"/>
  <c r="Z2106" i="10"/>
  <c r="AA2106" i="10"/>
  <c r="A2107" i="10"/>
  <c r="B2107" i="10"/>
  <c r="C2107" i="10"/>
  <c r="D2107" i="10"/>
  <c r="E2107" i="10"/>
  <c r="H2107" i="10"/>
  <c r="I2107" i="10"/>
  <c r="J2107" i="10"/>
  <c r="U2107" i="10" s="1"/>
  <c r="V2107" i="10" s="1"/>
  <c r="W2107" i="10" s="1"/>
  <c r="G2107" i="10" s="1"/>
  <c r="K2107" i="10"/>
  <c r="L2107" i="10"/>
  <c r="R2107" i="10" s="1"/>
  <c r="S2107" i="10" s="1"/>
  <c r="M2107" i="10"/>
  <c r="P2107" i="10"/>
  <c r="O2107" i="10" s="1"/>
  <c r="Q2107" i="10" s="1"/>
  <c r="T2107" i="10"/>
  <c r="X2107" i="10"/>
  <c r="Y2107" i="10" s="1"/>
  <c r="Z2107" i="10"/>
  <c r="AA2107" i="10" s="1"/>
  <c r="A2108" i="10"/>
  <c r="B2108" i="10"/>
  <c r="C2108" i="10"/>
  <c r="D2108" i="10"/>
  <c r="E2108" i="10"/>
  <c r="H2108" i="10"/>
  <c r="I2108" i="10"/>
  <c r="J2108" i="10"/>
  <c r="K2108" i="10"/>
  <c r="R2108" i="10" s="1"/>
  <c r="S2108" i="10" s="1"/>
  <c r="L2108" i="10"/>
  <c r="M2108" i="10"/>
  <c r="O2108" i="10"/>
  <c r="P2108" i="10"/>
  <c r="Q2108" i="10"/>
  <c r="T2108" i="10"/>
  <c r="U2108" i="10"/>
  <c r="V2108" i="10" s="1"/>
  <c r="W2108" i="10" s="1"/>
  <c r="G2108" i="10" s="1"/>
  <c r="X2108" i="10"/>
  <c r="Y2108" i="10"/>
  <c r="Z2108" i="10"/>
  <c r="AA2108" i="10"/>
  <c r="A2109" i="10"/>
  <c r="B2109" i="10"/>
  <c r="C2109" i="10"/>
  <c r="D2109" i="10"/>
  <c r="E2109" i="10"/>
  <c r="H2109" i="10"/>
  <c r="I2109" i="10"/>
  <c r="J2109" i="10"/>
  <c r="U2109" i="10" s="1"/>
  <c r="V2109" i="10" s="1"/>
  <c r="W2109" i="10" s="1"/>
  <c r="K2109" i="10"/>
  <c r="L2109" i="10"/>
  <c r="M2109" i="10"/>
  <c r="P2109" i="10"/>
  <c r="O2109" i="10" s="1"/>
  <c r="Q2109" i="10" s="1"/>
  <c r="R2109" i="10"/>
  <c r="S2109" i="10" s="1"/>
  <c r="T2109" i="10"/>
  <c r="X2109" i="10"/>
  <c r="Y2109" i="10" s="1"/>
  <c r="Z2109" i="10"/>
  <c r="AA2109" i="10" s="1"/>
  <c r="A2110" i="10"/>
  <c r="B2110" i="10"/>
  <c r="C2110" i="10"/>
  <c r="D2110" i="10"/>
  <c r="E2110" i="10"/>
  <c r="H2110" i="10"/>
  <c r="I2110" i="10"/>
  <c r="J2110" i="10"/>
  <c r="K2110" i="10"/>
  <c r="R2110" i="10" s="1"/>
  <c r="S2110" i="10" s="1"/>
  <c r="N2110" i="10" s="1"/>
  <c r="L2110" i="10"/>
  <c r="M2110" i="10"/>
  <c r="O2110" i="10"/>
  <c r="Q2110" i="10" s="1"/>
  <c r="P2110" i="10"/>
  <c r="T2110" i="10"/>
  <c r="U2110" i="10"/>
  <c r="V2110" i="10" s="1"/>
  <c r="W2110" i="10" s="1"/>
  <c r="G2110" i="10" s="1"/>
  <c r="X2110" i="10"/>
  <c r="Y2110" i="10"/>
  <c r="Z2110" i="10"/>
  <c r="AA2110" i="10"/>
  <c r="A2111" i="10"/>
  <c r="B2111" i="10"/>
  <c r="C2111" i="10"/>
  <c r="D2111" i="10"/>
  <c r="E2111" i="10"/>
  <c r="H2111" i="10"/>
  <c r="I2111" i="10"/>
  <c r="J2111" i="10"/>
  <c r="U2111" i="10" s="1"/>
  <c r="V2111" i="10" s="1"/>
  <c r="W2111" i="10" s="1"/>
  <c r="K2111" i="10"/>
  <c r="L2111" i="10"/>
  <c r="R2111" i="10" s="1"/>
  <c r="S2111" i="10" s="1"/>
  <c r="M2111" i="10"/>
  <c r="P2111" i="10"/>
  <c r="O2111" i="10" s="1"/>
  <c r="Q2111" i="10" s="1"/>
  <c r="T2111" i="10"/>
  <c r="X2111" i="10"/>
  <c r="Y2111" i="10" s="1"/>
  <c r="Z2111" i="10"/>
  <c r="AA2111" i="10" s="1"/>
  <c r="A2112" i="10"/>
  <c r="B2112" i="10"/>
  <c r="C2112" i="10"/>
  <c r="D2112" i="10"/>
  <c r="E2112" i="10"/>
  <c r="H2112" i="10"/>
  <c r="I2112" i="10"/>
  <c r="J2112" i="10"/>
  <c r="K2112" i="10"/>
  <c r="R2112" i="10" s="1"/>
  <c r="S2112" i="10" s="1"/>
  <c r="L2112" i="10"/>
  <c r="M2112" i="10"/>
  <c r="O2112" i="10"/>
  <c r="P2112" i="10"/>
  <c r="Q2112" i="10"/>
  <c r="T2112" i="10"/>
  <c r="U2112" i="10"/>
  <c r="V2112" i="10" s="1"/>
  <c r="W2112" i="10" s="1"/>
  <c r="G2112" i="10" s="1"/>
  <c r="X2112" i="10"/>
  <c r="Y2112" i="10"/>
  <c r="Z2112" i="10"/>
  <c r="AA2112" i="10"/>
  <c r="A2113" i="10"/>
  <c r="B2113" i="10"/>
  <c r="C2113" i="10"/>
  <c r="D2113" i="10"/>
  <c r="E2113" i="10"/>
  <c r="H2113" i="10"/>
  <c r="I2113" i="10"/>
  <c r="J2113" i="10"/>
  <c r="U2113" i="10" s="1"/>
  <c r="V2113" i="10" s="1"/>
  <c r="W2113" i="10" s="1"/>
  <c r="K2113" i="10"/>
  <c r="L2113" i="10"/>
  <c r="M2113" i="10"/>
  <c r="P2113" i="10"/>
  <c r="O2113" i="10" s="1"/>
  <c r="Q2113" i="10" s="1"/>
  <c r="R2113" i="10"/>
  <c r="S2113" i="10" s="1"/>
  <c r="T2113" i="10"/>
  <c r="X2113" i="10"/>
  <c r="Y2113" i="10" s="1"/>
  <c r="Z2113" i="10"/>
  <c r="AA2113" i="10" s="1"/>
  <c r="A2114" i="10"/>
  <c r="B2114" i="10"/>
  <c r="C2114" i="10"/>
  <c r="D2114" i="10"/>
  <c r="E2114" i="10"/>
  <c r="H2114" i="10"/>
  <c r="I2114" i="10"/>
  <c r="J2114" i="10"/>
  <c r="K2114" i="10"/>
  <c r="R2114" i="10" s="1"/>
  <c r="S2114" i="10" s="1"/>
  <c r="L2114" i="10"/>
  <c r="M2114" i="10"/>
  <c r="O2114" i="10"/>
  <c r="Q2114" i="10" s="1"/>
  <c r="P2114" i="10"/>
  <c r="T2114" i="10"/>
  <c r="U2114" i="10"/>
  <c r="V2114" i="10" s="1"/>
  <c r="W2114" i="10" s="1"/>
  <c r="G2114" i="10" s="1"/>
  <c r="X2114" i="10"/>
  <c r="Y2114" i="10"/>
  <c r="Z2114" i="10"/>
  <c r="AA2114" i="10"/>
  <c r="A2115" i="10"/>
  <c r="B2115" i="10"/>
  <c r="C2115" i="10"/>
  <c r="D2115" i="10"/>
  <c r="E2115" i="10"/>
  <c r="H2115" i="10"/>
  <c r="I2115" i="10"/>
  <c r="J2115" i="10"/>
  <c r="U2115" i="10" s="1"/>
  <c r="V2115" i="10" s="1"/>
  <c r="W2115" i="10" s="1"/>
  <c r="G2115" i="10" s="1"/>
  <c r="K2115" i="10"/>
  <c r="L2115" i="10"/>
  <c r="R2115" i="10" s="1"/>
  <c r="S2115" i="10" s="1"/>
  <c r="M2115" i="10"/>
  <c r="P2115" i="10"/>
  <c r="O2115" i="10" s="1"/>
  <c r="Q2115" i="10" s="1"/>
  <c r="T2115" i="10"/>
  <c r="X2115" i="10"/>
  <c r="Y2115" i="10" s="1"/>
  <c r="Z2115" i="10"/>
  <c r="AA2115" i="10" s="1"/>
  <c r="A2116" i="10"/>
  <c r="B2116" i="10"/>
  <c r="C2116" i="10"/>
  <c r="D2116" i="10"/>
  <c r="E2116" i="10"/>
  <c r="H2116" i="10"/>
  <c r="I2116" i="10"/>
  <c r="J2116" i="10"/>
  <c r="K2116" i="10"/>
  <c r="R2116" i="10" s="1"/>
  <c r="S2116" i="10" s="1"/>
  <c r="L2116" i="10"/>
  <c r="M2116" i="10"/>
  <c r="O2116" i="10"/>
  <c r="P2116" i="10"/>
  <c r="Q2116" i="10"/>
  <c r="T2116" i="10"/>
  <c r="U2116" i="10"/>
  <c r="V2116" i="10" s="1"/>
  <c r="W2116" i="10" s="1"/>
  <c r="G2116" i="10" s="1"/>
  <c r="X2116" i="10"/>
  <c r="Y2116" i="10"/>
  <c r="Z2116" i="10"/>
  <c r="AA2116" i="10"/>
  <c r="A2117" i="10"/>
  <c r="B2117" i="10"/>
  <c r="C2117" i="10"/>
  <c r="D2117" i="10"/>
  <c r="E2117" i="10"/>
  <c r="H2117" i="10"/>
  <c r="I2117" i="10"/>
  <c r="J2117" i="10"/>
  <c r="U2117" i="10" s="1"/>
  <c r="V2117" i="10" s="1"/>
  <c r="W2117" i="10" s="1"/>
  <c r="K2117" i="10"/>
  <c r="L2117" i="10"/>
  <c r="M2117" i="10"/>
  <c r="P2117" i="10"/>
  <c r="O2117" i="10" s="1"/>
  <c r="Q2117" i="10" s="1"/>
  <c r="R2117" i="10"/>
  <c r="S2117" i="10" s="1"/>
  <c r="T2117" i="10"/>
  <c r="X2117" i="10"/>
  <c r="Y2117" i="10" s="1"/>
  <c r="Z2117" i="10"/>
  <c r="AA2117" i="10" s="1"/>
  <c r="A2118" i="10"/>
  <c r="B2118" i="10"/>
  <c r="C2118" i="10"/>
  <c r="D2118" i="10"/>
  <c r="E2118" i="10"/>
  <c r="H2118" i="10"/>
  <c r="I2118" i="10"/>
  <c r="J2118" i="10"/>
  <c r="K2118" i="10"/>
  <c r="R2118" i="10" s="1"/>
  <c r="S2118" i="10" s="1"/>
  <c r="N2118" i="10" s="1"/>
  <c r="L2118" i="10"/>
  <c r="M2118" i="10"/>
  <c r="O2118" i="10"/>
  <c r="Q2118" i="10" s="1"/>
  <c r="P2118" i="10"/>
  <c r="T2118" i="10"/>
  <c r="U2118" i="10"/>
  <c r="V2118" i="10" s="1"/>
  <c r="W2118" i="10" s="1"/>
  <c r="G2118" i="10" s="1"/>
  <c r="X2118" i="10"/>
  <c r="Y2118" i="10"/>
  <c r="Z2118" i="10"/>
  <c r="AA2118" i="10"/>
  <c r="A2119" i="10"/>
  <c r="B2119" i="10"/>
  <c r="C2119" i="10"/>
  <c r="D2119" i="10"/>
  <c r="E2119" i="10"/>
  <c r="H2119" i="10"/>
  <c r="I2119" i="10"/>
  <c r="J2119" i="10"/>
  <c r="U2119" i="10" s="1"/>
  <c r="V2119" i="10" s="1"/>
  <c r="W2119" i="10" s="1"/>
  <c r="K2119" i="10"/>
  <c r="L2119" i="10"/>
  <c r="R2119" i="10" s="1"/>
  <c r="S2119" i="10" s="1"/>
  <c r="M2119" i="10"/>
  <c r="P2119" i="10"/>
  <c r="O2119" i="10" s="1"/>
  <c r="Q2119" i="10" s="1"/>
  <c r="T2119" i="10"/>
  <c r="X2119" i="10"/>
  <c r="Y2119" i="10" s="1"/>
  <c r="Z2119" i="10"/>
  <c r="AA2119" i="10" s="1"/>
  <c r="A2120" i="10"/>
  <c r="B2120" i="10"/>
  <c r="C2120" i="10"/>
  <c r="D2120" i="10"/>
  <c r="E2120" i="10"/>
  <c r="H2120" i="10"/>
  <c r="I2120" i="10"/>
  <c r="J2120" i="10"/>
  <c r="K2120" i="10"/>
  <c r="R2120" i="10" s="1"/>
  <c r="S2120" i="10" s="1"/>
  <c r="L2120" i="10"/>
  <c r="M2120" i="10"/>
  <c r="O2120" i="10"/>
  <c r="P2120" i="10"/>
  <c r="Q2120" i="10"/>
  <c r="T2120" i="10"/>
  <c r="U2120" i="10"/>
  <c r="V2120" i="10" s="1"/>
  <c r="W2120" i="10" s="1"/>
  <c r="G2120" i="10" s="1"/>
  <c r="X2120" i="10"/>
  <c r="Y2120" i="10"/>
  <c r="Z2120" i="10"/>
  <c r="AA2120" i="10"/>
  <c r="A2121" i="10"/>
  <c r="B2121" i="10"/>
  <c r="C2121" i="10"/>
  <c r="D2121" i="10"/>
  <c r="E2121" i="10"/>
  <c r="H2121" i="10"/>
  <c r="I2121" i="10"/>
  <c r="J2121" i="10"/>
  <c r="U2121" i="10" s="1"/>
  <c r="V2121" i="10" s="1"/>
  <c r="W2121" i="10" s="1"/>
  <c r="K2121" i="10"/>
  <c r="L2121" i="10"/>
  <c r="M2121" i="10"/>
  <c r="P2121" i="10"/>
  <c r="O2121" i="10" s="1"/>
  <c r="Q2121" i="10" s="1"/>
  <c r="R2121" i="10"/>
  <c r="S2121" i="10" s="1"/>
  <c r="T2121" i="10"/>
  <c r="X2121" i="10"/>
  <c r="Y2121" i="10" s="1"/>
  <c r="Z2121" i="10"/>
  <c r="AA2121" i="10" s="1"/>
  <c r="A2122" i="10"/>
  <c r="B2122" i="10"/>
  <c r="C2122" i="10"/>
  <c r="D2122" i="10"/>
  <c r="E2122" i="10"/>
  <c r="H2122" i="10"/>
  <c r="I2122" i="10"/>
  <c r="J2122" i="10"/>
  <c r="K2122" i="10"/>
  <c r="R2122" i="10" s="1"/>
  <c r="S2122" i="10" s="1"/>
  <c r="L2122" i="10"/>
  <c r="M2122" i="10"/>
  <c r="O2122" i="10"/>
  <c r="Q2122" i="10" s="1"/>
  <c r="P2122" i="10"/>
  <c r="T2122" i="10"/>
  <c r="U2122" i="10"/>
  <c r="V2122" i="10" s="1"/>
  <c r="W2122" i="10" s="1"/>
  <c r="G2122" i="10" s="1"/>
  <c r="X2122" i="10"/>
  <c r="Y2122" i="10"/>
  <c r="Z2122" i="10"/>
  <c r="AA2122" i="10"/>
  <c r="A2123" i="10"/>
  <c r="B2123" i="10"/>
  <c r="C2123" i="10"/>
  <c r="D2123" i="10"/>
  <c r="E2123" i="10"/>
  <c r="H2123" i="10"/>
  <c r="I2123" i="10"/>
  <c r="J2123" i="10"/>
  <c r="U2123" i="10" s="1"/>
  <c r="V2123" i="10" s="1"/>
  <c r="W2123" i="10" s="1"/>
  <c r="G2123" i="10" s="1"/>
  <c r="K2123" i="10"/>
  <c r="L2123" i="10"/>
  <c r="R2123" i="10" s="1"/>
  <c r="S2123" i="10" s="1"/>
  <c r="M2123" i="10"/>
  <c r="P2123" i="10"/>
  <c r="O2123" i="10" s="1"/>
  <c r="Q2123" i="10" s="1"/>
  <c r="T2123" i="10"/>
  <c r="X2123" i="10"/>
  <c r="Y2123" i="10" s="1"/>
  <c r="Z2123" i="10"/>
  <c r="AA2123" i="10" s="1"/>
  <c r="A2124" i="10"/>
  <c r="B2124" i="10"/>
  <c r="C2124" i="10"/>
  <c r="D2124" i="10"/>
  <c r="E2124" i="10"/>
  <c r="H2124" i="10"/>
  <c r="I2124" i="10"/>
  <c r="J2124" i="10"/>
  <c r="K2124" i="10"/>
  <c r="R2124" i="10" s="1"/>
  <c r="S2124" i="10" s="1"/>
  <c r="L2124" i="10"/>
  <c r="M2124" i="10"/>
  <c r="O2124" i="10"/>
  <c r="P2124" i="10"/>
  <c r="Q2124" i="10"/>
  <c r="T2124" i="10"/>
  <c r="U2124" i="10"/>
  <c r="V2124" i="10" s="1"/>
  <c r="W2124" i="10" s="1"/>
  <c r="G2124" i="10" s="1"/>
  <c r="X2124" i="10"/>
  <c r="Y2124" i="10"/>
  <c r="Z2124" i="10"/>
  <c r="AA2124" i="10"/>
  <c r="A2125" i="10"/>
  <c r="B2125" i="10"/>
  <c r="C2125" i="10"/>
  <c r="D2125" i="10"/>
  <c r="E2125" i="10"/>
  <c r="H2125" i="10"/>
  <c r="I2125" i="10"/>
  <c r="J2125" i="10"/>
  <c r="U2125" i="10" s="1"/>
  <c r="V2125" i="10" s="1"/>
  <c r="W2125" i="10" s="1"/>
  <c r="K2125" i="10"/>
  <c r="L2125" i="10"/>
  <c r="M2125" i="10"/>
  <c r="P2125" i="10"/>
  <c r="O2125" i="10" s="1"/>
  <c r="Q2125" i="10" s="1"/>
  <c r="R2125" i="10"/>
  <c r="S2125" i="10" s="1"/>
  <c r="T2125" i="10"/>
  <c r="X2125" i="10"/>
  <c r="Y2125" i="10" s="1"/>
  <c r="Z2125" i="10"/>
  <c r="AA2125" i="10" s="1"/>
  <c r="A2126" i="10"/>
  <c r="B2126" i="10"/>
  <c r="C2126" i="10"/>
  <c r="D2126" i="10"/>
  <c r="E2126" i="10"/>
  <c r="H2126" i="10"/>
  <c r="I2126" i="10"/>
  <c r="J2126" i="10"/>
  <c r="K2126" i="10"/>
  <c r="R2126" i="10" s="1"/>
  <c r="S2126" i="10" s="1"/>
  <c r="N2126" i="10" s="1"/>
  <c r="L2126" i="10"/>
  <c r="M2126" i="10"/>
  <c r="O2126" i="10"/>
  <c r="Q2126" i="10" s="1"/>
  <c r="P2126" i="10"/>
  <c r="T2126" i="10"/>
  <c r="U2126" i="10"/>
  <c r="V2126" i="10" s="1"/>
  <c r="W2126" i="10" s="1"/>
  <c r="G2126" i="10" s="1"/>
  <c r="X2126" i="10"/>
  <c r="Y2126" i="10"/>
  <c r="Z2126" i="10"/>
  <c r="AA2126" i="10"/>
  <c r="A2127" i="10"/>
  <c r="B2127" i="10"/>
  <c r="C2127" i="10"/>
  <c r="D2127" i="10"/>
  <c r="E2127" i="10"/>
  <c r="H2127" i="10"/>
  <c r="I2127" i="10"/>
  <c r="J2127" i="10"/>
  <c r="U2127" i="10" s="1"/>
  <c r="V2127" i="10" s="1"/>
  <c r="W2127" i="10" s="1"/>
  <c r="K2127" i="10"/>
  <c r="L2127" i="10"/>
  <c r="R2127" i="10" s="1"/>
  <c r="S2127" i="10" s="1"/>
  <c r="M2127" i="10"/>
  <c r="P2127" i="10"/>
  <c r="O2127" i="10" s="1"/>
  <c r="Q2127" i="10" s="1"/>
  <c r="T2127" i="10"/>
  <c r="X2127" i="10"/>
  <c r="Y2127" i="10" s="1"/>
  <c r="Z2127" i="10"/>
  <c r="AA2127" i="10" s="1"/>
  <c r="A2128" i="10"/>
  <c r="B2128" i="10"/>
  <c r="C2128" i="10"/>
  <c r="D2128" i="10"/>
  <c r="E2128" i="10"/>
  <c r="H2128" i="10"/>
  <c r="I2128" i="10"/>
  <c r="J2128" i="10"/>
  <c r="K2128" i="10"/>
  <c r="R2128" i="10" s="1"/>
  <c r="S2128" i="10" s="1"/>
  <c r="L2128" i="10"/>
  <c r="M2128" i="10"/>
  <c r="O2128" i="10"/>
  <c r="P2128" i="10"/>
  <c r="Q2128" i="10"/>
  <c r="T2128" i="10"/>
  <c r="U2128" i="10"/>
  <c r="V2128" i="10" s="1"/>
  <c r="W2128" i="10" s="1"/>
  <c r="G2128" i="10" s="1"/>
  <c r="X2128" i="10"/>
  <c r="Y2128" i="10"/>
  <c r="Z2128" i="10"/>
  <c r="AA2128" i="10"/>
  <c r="A2129" i="10"/>
  <c r="B2129" i="10"/>
  <c r="C2129" i="10"/>
  <c r="D2129" i="10"/>
  <c r="E2129" i="10"/>
  <c r="H2129" i="10"/>
  <c r="I2129" i="10"/>
  <c r="J2129" i="10"/>
  <c r="U2129" i="10" s="1"/>
  <c r="V2129" i="10" s="1"/>
  <c r="W2129" i="10" s="1"/>
  <c r="K2129" i="10"/>
  <c r="L2129" i="10"/>
  <c r="M2129" i="10"/>
  <c r="P2129" i="10"/>
  <c r="O2129" i="10" s="1"/>
  <c r="Q2129" i="10" s="1"/>
  <c r="R2129" i="10"/>
  <c r="S2129" i="10" s="1"/>
  <c r="T2129" i="10"/>
  <c r="X2129" i="10"/>
  <c r="Y2129" i="10" s="1"/>
  <c r="Z2129" i="10"/>
  <c r="AA2129" i="10" s="1"/>
  <c r="A2130" i="10"/>
  <c r="B2130" i="10"/>
  <c r="C2130" i="10"/>
  <c r="D2130" i="10"/>
  <c r="E2130" i="10"/>
  <c r="H2130" i="10"/>
  <c r="I2130" i="10"/>
  <c r="J2130" i="10"/>
  <c r="K2130" i="10"/>
  <c r="R2130" i="10" s="1"/>
  <c r="S2130" i="10" s="1"/>
  <c r="L2130" i="10"/>
  <c r="M2130" i="10"/>
  <c r="O2130" i="10"/>
  <c r="Q2130" i="10" s="1"/>
  <c r="P2130" i="10"/>
  <c r="T2130" i="10"/>
  <c r="U2130" i="10"/>
  <c r="V2130" i="10" s="1"/>
  <c r="W2130" i="10" s="1"/>
  <c r="G2130" i="10" s="1"/>
  <c r="X2130" i="10"/>
  <c r="Y2130" i="10"/>
  <c r="Z2130" i="10"/>
  <c r="AA2130" i="10"/>
  <c r="A2131" i="10"/>
  <c r="B2131" i="10"/>
  <c r="C2131" i="10"/>
  <c r="D2131" i="10"/>
  <c r="E2131" i="10"/>
  <c r="H2131" i="10"/>
  <c r="I2131" i="10"/>
  <c r="J2131" i="10"/>
  <c r="U2131" i="10" s="1"/>
  <c r="V2131" i="10" s="1"/>
  <c r="W2131" i="10" s="1"/>
  <c r="G2131" i="10" s="1"/>
  <c r="K2131" i="10"/>
  <c r="L2131" i="10"/>
  <c r="R2131" i="10" s="1"/>
  <c r="S2131" i="10" s="1"/>
  <c r="M2131" i="10"/>
  <c r="P2131" i="10"/>
  <c r="O2131" i="10" s="1"/>
  <c r="Q2131" i="10" s="1"/>
  <c r="T2131" i="10"/>
  <c r="X2131" i="10"/>
  <c r="Y2131" i="10" s="1"/>
  <c r="Z2131" i="10"/>
  <c r="AA2131" i="10" s="1"/>
  <c r="A2132" i="10"/>
  <c r="B2132" i="10"/>
  <c r="C2132" i="10"/>
  <c r="D2132" i="10"/>
  <c r="E2132" i="10"/>
  <c r="H2132" i="10"/>
  <c r="I2132" i="10"/>
  <c r="J2132" i="10"/>
  <c r="K2132" i="10"/>
  <c r="R2132" i="10" s="1"/>
  <c r="S2132" i="10" s="1"/>
  <c r="L2132" i="10"/>
  <c r="M2132" i="10"/>
  <c r="O2132" i="10"/>
  <c r="P2132" i="10"/>
  <c r="Q2132" i="10"/>
  <c r="T2132" i="10"/>
  <c r="U2132" i="10"/>
  <c r="V2132" i="10" s="1"/>
  <c r="W2132" i="10" s="1"/>
  <c r="G2132" i="10" s="1"/>
  <c r="X2132" i="10"/>
  <c r="Y2132" i="10"/>
  <c r="Z2132" i="10"/>
  <c r="AA2132" i="10"/>
  <c r="A2133" i="10"/>
  <c r="B2133" i="10"/>
  <c r="C2133" i="10"/>
  <c r="D2133" i="10"/>
  <c r="E2133" i="10"/>
  <c r="H2133" i="10"/>
  <c r="I2133" i="10"/>
  <c r="J2133" i="10"/>
  <c r="U2133" i="10" s="1"/>
  <c r="V2133" i="10" s="1"/>
  <c r="W2133" i="10" s="1"/>
  <c r="K2133" i="10"/>
  <c r="L2133" i="10"/>
  <c r="M2133" i="10"/>
  <c r="P2133" i="10"/>
  <c r="O2133" i="10" s="1"/>
  <c r="Q2133" i="10" s="1"/>
  <c r="R2133" i="10"/>
  <c r="S2133" i="10" s="1"/>
  <c r="T2133" i="10"/>
  <c r="X2133" i="10"/>
  <c r="Y2133" i="10" s="1"/>
  <c r="Z2133" i="10"/>
  <c r="AA2133" i="10" s="1"/>
  <c r="A2134" i="10"/>
  <c r="B2134" i="10"/>
  <c r="C2134" i="10"/>
  <c r="D2134" i="10"/>
  <c r="E2134" i="10"/>
  <c r="H2134" i="10"/>
  <c r="I2134" i="10"/>
  <c r="J2134" i="10"/>
  <c r="K2134" i="10"/>
  <c r="R2134" i="10" s="1"/>
  <c r="S2134" i="10" s="1"/>
  <c r="N2134" i="10" s="1"/>
  <c r="L2134" i="10"/>
  <c r="M2134" i="10"/>
  <c r="O2134" i="10"/>
  <c r="Q2134" i="10" s="1"/>
  <c r="P2134" i="10"/>
  <c r="T2134" i="10"/>
  <c r="U2134" i="10"/>
  <c r="V2134" i="10" s="1"/>
  <c r="W2134" i="10" s="1"/>
  <c r="G2134" i="10" s="1"/>
  <c r="X2134" i="10"/>
  <c r="Y2134" i="10"/>
  <c r="Z2134" i="10"/>
  <c r="AA2134" i="10"/>
  <c r="A2135" i="10"/>
  <c r="B2135" i="10"/>
  <c r="C2135" i="10"/>
  <c r="D2135" i="10"/>
  <c r="E2135" i="10"/>
  <c r="H2135" i="10"/>
  <c r="I2135" i="10"/>
  <c r="J2135" i="10"/>
  <c r="U2135" i="10" s="1"/>
  <c r="V2135" i="10" s="1"/>
  <c r="W2135" i="10" s="1"/>
  <c r="K2135" i="10"/>
  <c r="L2135" i="10"/>
  <c r="R2135" i="10" s="1"/>
  <c r="S2135" i="10" s="1"/>
  <c r="M2135" i="10"/>
  <c r="P2135" i="10"/>
  <c r="O2135" i="10" s="1"/>
  <c r="Q2135" i="10" s="1"/>
  <c r="T2135" i="10"/>
  <c r="X2135" i="10"/>
  <c r="Y2135" i="10" s="1"/>
  <c r="Z2135" i="10"/>
  <c r="AA2135" i="10" s="1"/>
  <c r="A2136" i="10"/>
  <c r="B2136" i="10"/>
  <c r="C2136" i="10"/>
  <c r="D2136" i="10"/>
  <c r="E2136" i="10"/>
  <c r="H2136" i="10"/>
  <c r="I2136" i="10"/>
  <c r="J2136" i="10"/>
  <c r="K2136" i="10"/>
  <c r="R2136" i="10" s="1"/>
  <c r="S2136" i="10" s="1"/>
  <c r="L2136" i="10"/>
  <c r="M2136" i="10"/>
  <c r="O2136" i="10"/>
  <c r="P2136" i="10"/>
  <c r="Q2136" i="10"/>
  <c r="T2136" i="10"/>
  <c r="U2136" i="10"/>
  <c r="V2136" i="10" s="1"/>
  <c r="W2136" i="10" s="1"/>
  <c r="G2136" i="10" s="1"/>
  <c r="X2136" i="10"/>
  <c r="Y2136" i="10"/>
  <c r="Z2136" i="10"/>
  <c r="AA2136" i="10"/>
  <c r="A2137" i="10"/>
  <c r="B2137" i="10"/>
  <c r="C2137" i="10"/>
  <c r="D2137" i="10"/>
  <c r="E2137" i="10"/>
  <c r="H2137" i="10"/>
  <c r="I2137" i="10"/>
  <c r="J2137" i="10"/>
  <c r="U2137" i="10" s="1"/>
  <c r="V2137" i="10" s="1"/>
  <c r="W2137" i="10" s="1"/>
  <c r="K2137" i="10"/>
  <c r="L2137" i="10"/>
  <c r="M2137" i="10"/>
  <c r="P2137" i="10"/>
  <c r="O2137" i="10" s="1"/>
  <c r="Q2137" i="10" s="1"/>
  <c r="R2137" i="10"/>
  <c r="S2137" i="10" s="1"/>
  <c r="T2137" i="10"/>
  <c r="X2137" i="10"/>
  <c r="Y2137" i="10" s="1"/>
  <c r="Z2137" i="10"/>
  <c r="AA2137" i="10" s="1"/>
  <c r="A2138" i="10"/>
  <c r="B2138" i="10"/>
  <c r="C2138" i="10"/>
  <c r="D2138" i="10"/>
  <c r="E2138" i="10"/>
  <c r="H2138" i="10"/>
  <c r="I2138" i="10"/>
  <c r="J2138" i="10"/>
  <c r="K2138" i="10"/>
  <c r="R2138" i="10" s="1"/>
  <c r="S2138" i="10" s="1"/>
  <c r="L2138" i="10"/>
  <c r="M2138" i="10"/>
  <c r="O2138" i="10"/>
  <c r="Q2138" i="10" s="1"/>
  <c r="P2138" i="10"/>
  <c r="T2138" i="10"/>
  <c r="U2138" i="10"/>
  <c r="V2138" i="10" s="1"/>
  <c r="W2138" i="10" s="1"/>
  <c r="G2138" i="10" s="1"/>
  <c r="X2138" i="10"/>
  <c r="Y2138" i="10"/>
  <c r="Z2138" i="10"/>
  <c r="AA2138" i="10"/>
  <c r="A2139" i="10"/>
  <c r="B2139" i="10"/>
  <c r="C2139" i="10"/>
  <c r="D2139" i="10"/>
  <c r="E2139" i="10"/>
  <c r="H2139" i="10"/>
  <c r="I2139" i="10"/>
  <c r="J2139" i="10"/>
  <c r="U2139" i="10" s="1"/>
  <c r="V2139" i="10" s="1"/>
  <c r="W2139" i="10" s="1"/>
  <c r="G2139" i="10" s="1"/>
  <c r="K2139" i="10"/>
  <c r="L2139" i="10"/>
  <c r="R2139" i="10" s="1"/>
  <c r="S2139" i="10" s="1"/>
  <c r="M2139" i="10"/>
  <c r="P2139" i="10"/>
  <c r="O2139" i="10" s="1"/>
  <c r="Q2139" i="10" s="1"/>
  <c r="T2139" i="10"/>
  <c r="X2139" i="10"/>
  <c r="Y2139" i="10" s="1"/>
  <c r="Z2139" i="10"/>
  <c r="AA2139" i="10" s="1"/>
  <c r="A2140" i="10"/>
  <c r="B2140" i="10"/>
  <c r="C2140" i="10"/>
  <c r="D2140" i="10"/>
  <c r="E2140" i="10"/>
  <c r="H2140" i="10"/>
  <c r="I2140" i="10"/>
  <c r="J2140" i="10"/>
  <c r="K2140" i="10"/>
  <c r="R2140" i="10" s="1"/>
  <c r="S2140" i="10" s="1"/>
  <c r="L2140" i="10"/>
  <c r="M2140" i="10"/>
  <c r="O2140" i="10"/>
  <c r="P2140" i="10"/>
  <c r="Q2140" i="10"/>
  <c r="T2140" i="10"/>
  <c r="U2140" i="10"/>
  <c r="V2140" i="10" s="1"/>
  <c r="W2140" i="10" s="1"/>
  <c r="G2140" i="10" s="1"/>
  <c r="X2140" i="10"/>
  <c r="Y2140" i="10"/>
  <c r="Z2140" i="10"/>
  <c r="AA2140" i="10"/>
  <c r="A2141" i="10"/>
  <c r="B2141" i="10"/>
  <c r="C2141" i="10"/>
  <c r="D2141" i="10"/>
  <c r="E2141" i="10"/>
  <c r="H2141" i="10"/>
  <c r="I2141" i="10"/>
  <c r="J2141" i="10"/>
  <c r="U2141" i="10" s="1"/>
  <c r="K2141" i="10"/>
  <c r="L2141" i="10"/>
  <c r="M2141" i="10"/>
  <c r="P2141" i="10"/>
  <c r="O2141" i="10" s="1"/>
  <c r="Q2141" i="10" s="1"/>
  <c r="R2141" i="10"/>
  <c r="S2141" i="10" s="1"/>
  <c r="T2141" i="10"/>
  <c r="V2141" i="10"/>
  <c r="W2141" i="10" s="1"/>
  <c r="X2141" i="10"/>
  <c r="Y2141" i="10" s="1"/>
  <c r="Z2141" i="10"/>
  <c r="AA2141" i="10" s="1"/>
  <c r="A2142" i="10"/>
  <c r="B2142" i="10"/>
  <c r="C2142" i="10"/>
  <c r="D2142" i="10"/>
  <c r="E2142" i="10"/>
  <c r="H2142" i="10"/>
  <c r="I2142" i="10"/>
  <c r="J2142" i="10"/>
  <c r="K2142" i="10"/>
  <c r="R2142" i="10" s="1"/>
  <c r="L2142" i="10"/>
  <c r="M2142" i="10"/>
  <c r="O2142" i="10"/>
  <c r="Q2142" i="10" s="1"/>
  <c r="P2142" i="10"/>
  <c r="S2142" i="10"/>
  <c r="T2142" i="10"/>
  <c r="U2142" i="10"/>
  <c r="V2142" i="10" s="1"/>
  <c r="W2142" i="10" s="1"/>
  <c r="G2142" i="10" s="1"/>
  <c r="X2142" i="10"/>
  <c r="Y2142" i="10"/>
  <c r="Z2142" i="10"/>
  <c r="AA2142" i="10"/>
  <c r="A2143" i="10"/>
  <c r="B2143" i="10"/>
  <c r="C2143" i="10"/>
  <c r="D2143" i="10"/>
  <c r="E2143" i="10"/>
  <c r="H2143" i="10"/>
  <c r="I2143" i="10"/>
  <c r="J2143" i="10"/>
  <c r="K2143" i="10"/>
  <c r="L2143" i="10"/>
  <c r="R2143" i="10" s="1"/>
  <c r="S2143" i="10" s="1"/>
  <c r="M2143" i="10"/>
  <c r="P2143" i="10"/>
  <c r="T2143" i="10"/>
  <c r="X2143" i="10"/>
  <c r="Y2143" i="10" s="1"/>
  <c r="Z2143" i="10"/>
  <c r="AA2143" i="10" s="1"/>
  <c r="A2144" i="10"/>
  <c r="B2144" i="10"/>
  <c r="C2144" i="10"/>
  <c r="D2144" i="10"/>
  <c r="E2144" i="10"/>
  <c r="H2144" i="10"/>
  <c r="I2144" i="10"/>
  <c r="J2144" i="10"/>
  <c r="K2144" i="10"/>
  <c r="R2144" i="10" s="1"/>
  <c r="S2144" i="10" s="1"/>
  <c r="L2144" i="10"/>
  <c r="M2144" i="10"/>
  <c r="U2144" i="10" s="1"/>
  <c r="V2144" i="10" s="1"/>
  <c r="W2144" i="10" s="1"/>
  <c r="G2144" i="10" s="1"/>
  <c r="O2144" i="10"/>
  <c r="P2144" i="10"/>
  <c r="Q2144" i="10"/>
  <c r="T2144" i="10"/>
  <c r="X2144" i="10"/>
  <c r="Y2144" i="10"/>
  <c r="Z2144" i="10"/>
  <c r="AA2144" i="10"/>
  <c r="A2145" i="10"/>
  <c r="B2145" i="10"/>
  <c r="C2145" i="10"/>
  <c r="D2145" i="10"/>
  <c r="E2145" i="10"/>
  <c r="H2145" i="10"/>
  <c r="I2145" i="10"/>
  <c r="J2145" i="10"/>
  <c r="U2145" i="10" s="1"/>
  <c r="K2145" i="10"/>
  <c r="L2145" i="10"/>
  <c r="M2145" i="10"/>
  <c r="P2145" i="10"/>
  <c r="O2145" i="10" s="1"/>
  <c r="Q2145" i="10" s="1"/>
  <c r="R2145" i="10"/>
  <c r="S2145" i="10" s="1"/>
  <c r="T2145" i="10"/>
  <c r="V2145" i="10"/>
  <c r="W2145" i="10" s="1"/>
  <c r="X2145" i="10"/>
  <c r="Y2145" i="10" s="1"/>
  <c r="Z2145" i="10"/>
  <c r="AA2145" i="10" s="1"/>
  <c r="A2146" i="10"/>
  <c r="B2146" i="10"/>
  <c r="C2146" i="10"/>
  <c r="D2146" i="10"/>
  <c r="E2146" i="10"/>
  <c r="H2146" i="10"/>
  <c r="I2146" i="10"/>
  <c r="J2146" i="10"/>
  <c r="K2146" i="10"/>
  <c r="R2146" i="10" s="1"/>
  <c r="L2146" i="10"/>
  <c r="M2146" i="10"/>
  <c r="O2146" i="10"/>
  <c r="Q2146" i="10" s="1"/>
  <c r="P2146" i="10"/>
  <c r="S2146" i="10"/>
  <c r="T2146" i="10"/>
  <c r="U2146" i="10"/>
  <c r="V2146" i="10" s="1"/>
  <c r="W2146" i="10" s="1"/>
  <c r="G2146" i="10" s="1"/>
  <c r="X2146" i="10"/>
  <c r="Y2146" i="10"/>
  <c r="Z2146" i="10"/>
  <c r="AA2146" i="10"/>
  <c r="A2147" i="10"/>
  <c r="B2147" i="10"/>
  <c r="C2147" i="10"/>
  <c r="D2147" i="10"/>
  <c r="E2147" i="10"/>
  <c r="H2147" i="10"/>
  <c r="I2147" i="10"/>
  <c r="J2147" i="10"/>
  <c r="K2147" i="10"/>
  <c r="L2147" i="10"/>
  <c r="R2147" i="10" s="1"/>
  <c r="S2147" i="10" s="1"/>
  <c r="M2147" i="10"/>
  <c r="P2147" i="10"/>
  <c r="T2147" i="10"/>
  <c r="X2147" i="10"/>
  <c r="Y2147" i="10" s="1"/>
  <c r="Z2147" i="10"/>
  <c r="AA2147" i="10" s="1"/>
  <c r="A2148" i="10"/>
  <c r="B2148" i="10"/>
  <c r="C2148" i="10"/>
  <c r="D2148" i="10"/>
  <c r="E2148" i="10"/>
  <c r="H2148" i="10"/>
  <c r="I2148" i="10"/>
  <c r="J2148" i="10"/>
  <c r="K2148" i="10"/>
  <c r="R2148" i="10" s="1"/>
  <c r="S2148" i="10" s="1"/>
  <c r="L2148" i="10"/>
  <c r="M2148" i="10"/>
  <c r="U2148" i="10" s="1"/>
  <c r="V2148" i="10" s="1"/>
  <c r="W2148" i="10" s="1"/>
  <c r="G2148" i="10" s="1"/>
  <c r="O2148" i="10"/>
  <c r="P2148" i="10"/>
  <c r="Q2148" i="10"/>
  <c r="T2148" i="10"/>
  <c r="X2148" i="10"/>
  <c r="Y2148" i="10"/>
  <c r="Z2148" i="10"/>
  <c r="AA2148" i="10"/>
  <c r="A2149" i="10"/>
  <c r="B2149" i="10"/>
  <c r="C2149" i="10"/>
  <c r="D2149" i="10"/>
  <c r="E2149" i="10"/>
  <c r="H2149" i="10"/>
  <c r="I2149" i="10"/>
  <c r="J2149" i="10"/>
  <c r="U2149" i="10" s="1"/>
  <c r="K2149" i="10"/>
  <c r="L2149" i="10"/>
  <c r="M2149" i="10"/>
  <c r="P2149" i="10"/>
  <c r="O2149" i="10" s="1"/>
  <c r="Q2149" i="10" s="1"/>
  <c r="R2149" i="10"/>
  <c r="S2149" i="10" s="1"/>
  <c r="T2149" i="10"/>
  <c r="V2149" i="10"/>
  <c r="W2149" i="10" s="1"/>
  <c r="X2149" i="10"/>
  <c r="Y2149" i="10" s="1"/>
  <c r="Z2149" i="10"/>
  <c r="AA2149" i="10" s="1"/>
  <c r="A2150" i="10"/>
  <c r="B2150" i="10"/>
  <c r="C2150" i="10"/>
  <c r="D2150" i="10"/>
  <c r="E2150" i="10"/>
  <c r="H2150" i="10"/>
  <c r="I2150" i="10"/>
  <c r="J2150" i="10"/>
  <c r="K2150" i="10"/>
  <c r="R2150" i="10" s="1"/>
  <c r="L2150" i="10"/>
  <c r="M2150" i="10"/>
  <c r="O2150" i="10"/>
  <c r="Q2150" i="10" s="1"/>
  <c r="P2150" i="10"/>
  <c r="S2150" i="10"/>
  <c r="T2150" i="10"/>
  <c r="U2150" i="10"/>
  <c r="V2150" i="10" s="1"/>
  <c r="W2150" i="10" s="1"/>
  <c r="G2150" i="10" s="1"/>
  <c r="X2150" i="10"/>
  <c r="Y2150" i="10"/>
  <c r="Z2150" i="10"/>
  <c r="AA2150" i="10"/>
  <c r="A2151" i="10"/>
  <c r="B2151" i="10"/>
  <c r="C2151" i="10"/>
  <c r="D2151" i="10"/>
  <c r="E2151" i="10"/>
  <c r="H2151" i="10"/>
  <c r="I2151" i="10"/>
  <c r="J2151" i="10"/>
  <c r="K2151" i="10"/>
  <c r="L2151" i="10"/>
  <c r="R2151" i="10" s="1"/>
  <c r="S2151" i="10" s="1"/>
  <c r="M2151" i="10"/>
  <c r="P2151" i="10"/>
  <c r="T2151" i="10"/>
  <c r="X2151" i="10"/>
  <c r="Y2151" i="10" s="1"/>
  <c r="Z2151" i="10"/>
  <c r="AA2151" i="10" s="1"/>
  <c r="A2152" i="10"/>
  <c r="B2152" i="10"/>
  <c r="C2152" i="10"/>
  <c r="D2152" i="10"/>
  <c r="E2152" i="10"/>
  <c r="H2152" i="10"/>
  <c r="I2152" i="10"/>
  <c r="J2152" i="10"/>
  <c r="K2152" i="10"/>
  <c r="R2152" i="10" s="1"/>
  <c r="S2152" i="10" s="1"/>
  <c r="L2152" i="10"/>
  <c r="M2152" i="10"/>
  <c r="U2152" i="10" s="1"/>
  <c r="V2152" i="10" s="1"/>
  <c r="W2152" i="10" s="1"/>
  <c r="G2152" i="10" s="1"/>
  <c r="O2152" i="10"/>
  <c r="P2152" i="10"/>
  <c r="Q2152" i="10"/>
  <c r="T2152" i="10"/>
  <c r="X2152" i="10"/>
  <c r="Y2152" i="10"/>
  <c r="Z2152" i="10"/>
  <c r="AA2152" i="10"/>
  <c r="A2153" i="10"/>
  <c r="B2153" i="10"/>
  <c r="C2153" i="10"/>
  <c r="D2153" i="10"/>
  <c r="E2153" i="10"/>
  <c r="H2153" i="10"/>
  <c r="I2153" i="10"/>
  <c r="J2153" i="10"/>
  <c r="U2153" i="10" s="1"/>
  <c r="K2153" i="10"/>
  <c r="L2153" i="10"/>
  <c r="M2153" i="10"/>
  <c r="P2153" i="10"/>
  <c r="O2153" i="10" s="1"/>
  <c r="Q2153" i="10" s="1"/>
  <c r="R2153" i="10"/>
  <c r="S2153" i="10" s="1"/>
  <c r="T2153" i="10"/>
  <c r="V2153" i="10"/>
  <c r="W2153" i="10" s="1"/>
  <c r="X2153" i="10"/>
  <c r="Y2153" i="10" s="1"/>
  <c r="Z2153" i="10"/>
  <c r="AA2153" i="10" s="1"/>
  <c r="A2154" i="10"/>
  <c r="B2154" i="10"/>
  <c r="C2154" i="10"/>
  <c r="D2154" i="10"/>
  <c r="E2154" i="10"/>
  <c r="H2154" i="10"/>
  <c r="I2154" i="10"/>
  <c r="J2154" i="10"/>
  <c r="K2154" i="10"/>
  <c r="R2154" i="10" s="1"/>
  <c r="L2154" i="10"/>
  <c r="M2154" i="10"/>
  <c r="O2154" i="10"/>
  <c r="Q2154" i="10" s="1"/>
  <c r="P2154" i="10"/>
  <c r="S2154" i="10"/>
  <c r="T2154" i="10"/>
  <c r="U2154" i="10"/>
  <c r="V2154" i="10" s="1"/>
  <c r="W2154" i="10" s="1"/>
  <c r="G2154" i="10" s="1"/>
  <c r="X2154" i="10"/>
  <c r="Y2154" i="10"/>
  <c r="Z2154" i="10"/>
  <c r="AA2154" i="10"/>
  <c r="A2155" i="10"/>
  <c r="B2155" i="10"/>
  <c r="C2155" i="10"/>
  <c r="D2155" i="10"/>
  <c r="E2155" i="10"/>
  <c r="H2155" i="10"/>
  <c r="I2155" i="10"/>
  <c r="J2155" i="10"/>
  <c r="K2155" i="10"/>
  <c r="L2155" i="10"/>
  <c r="R2155" i="10" s="1"/>
  <c r="S2155" i="10" s="1"/>
  <c r="M2155" i="10"/>
  <c r="P2155" i="10"/>
  <c r="T2155" i="10"/>
  <c r="X2155" i="10"/>
  <c r="Y2155" i="10" s="1"/>
  <c r="Z2155" i="10"/>
  <c r="AA2155" i="10" s="1"/>
  <c r="A2156" i="10"/>
  <c r="B2156" i="10"/>
  <c r="C2156" i="10"/>
  <c r="D2156" i="10"/>
  <c r="E2156" i="10"/>
  <c r="H2156" i="10"/>
  <c r="I2156" i="10"/>
  <c r="J2156" i="10"/>
  <c r="K2156" i="10"/>
  <c r="R2156" i="10" s="1"/>
  <c r="S2156" i="10" s="1"/>
  <c r="L2156" i="10"/>
  <c r="M2156" i="10"/>
  <c r="U2156" i="10" s="1"/>
  <c r="V2156" i="10" s="1"/>
  <c r="W2156" i="10" s="1"/>
  <c r="G2156" i="10" s="1"/>
  <c r="O2156" i="10"/>
  <c r="P2156" i="10"/>
  <c r="Q2156" i="10"/>
  <c r="T2156" i="10"/>
  <c r="X2156" i="10"/>
  <c r="Y2156" i="10"/>
  <c r="Z2156" i="10"/>
  <c r="AA2156" i="10"/>
  <c r="A2157" i="10"/>
  <c r="B2157" i="10"/>
  <c r="C2157" i="10"/>
  <c r="D2157" i="10"/>
  <c r="E2157" i="10"/>
  <c r="H2157" i="10"/>
  <c r="I2157" i="10"/>
  <c r="J2157" i="10"/>
  <c r="U2157" i="10" s="1"/>
  <c r="K2157" i="10"/>
  <c r="L2157" i="10"/>
  <c r="M2157" i="10"/>
  <c r="P2157" i="10"/>
  <c r="O2157" i="10" s="1"/>
  <c r="Q2157" i="10" s="1"/>
  <c r="R2157" i="10"/>
  <c r="S2157" i="10" s="1"/>
  <c r="T2157" i="10"/>
  <c r="V2157" i="10"/>
  <c r="W2157" i="10" s="1"/>
  <c r="X2157" i="10"/>
  <c r="Y2157" i="10" s="1"/>
  <c r="Z2157" i="10"/>
  <c r="AA2157" i="10" s="1"/>
  <c r="A2158" i="10"/>
  <c r="B2158" i="10"/>
  <c r="C2158" i="10"/>
  <c r="D2158" i="10"/>
  <c r="E2158" i="10"/>
  <c r="H2158" i="10"/>
  <c r="I2158" i="10"/>
  <c r="J2158" i="10"/>
  <c r="K2158" i="10"/>
  <c r="R2158" i="10" s="1"/>
  <c r="L2158" i="10"/>
  <c r="M2158" i="10"/>
  <c r="O2158" i="10"/>
  <c r="Q2158" i="10" s="1"/>
  <c r="P2158" i="10"/>
  <c r="S2158" i="10"/>
  <c r="T2158" i="10"/>
  <c r="U2158" i="10"/>
  <c r="V2158" i="10" s="1"/>
  <c r="W2158" i="10" s="1"/>
  <c r="G2158" i="10" s="1"/>
  <c r="X2158" i="10"/>
  <c r="Y2158" i="10"/>
  <c r="Z2158" i="10"/>
  <c r="AA2158" i="10"/>
  <c r="A2159" i="10"/>
  <c r="B2159" i="10"/>
  <c r="C2159" i="10"/>
  <c r="D2159" i="10"/>
  <c r="E2159" i="10"/>
  <c r="H2159" i="10"/>
  <c r="I2159" i="10"/>
  <c r="J2159" i="10"/>
  <c r="K2159" i="10"/>
  <c r="L2159" i="10"/>
  <c r="R2159" i="10" s="1"/>
  <c r="S2159" i="10" s="1"/>
  <c r="M2159" i="10"/>
  <c r="P2159" i="10"/>
  <c r="T2159" i="10"/>
  <c r="X2159" i="10"/>
  <c r="Y2159" i="10" s="1"/>
  <c r="Z2159" i="10"/>
  <c r="AA2159" i="10" s="1"/>
  <c r="A2160" i="10"/>
  <c r="B2160" i="10"/>
  <c r="C2160" i="10"/>
  <c r="D2160" i="10"/>
  <c r="E2160" i="10"/>
  <c r="H2160" i="10"/>
  <c r="I2160" i="10"/>
  <c r="J2160" i="10"/>
  <c r="K2160" i="10"/>
  <c r="R2160" i="10" s="1"/>
  <c r="S2160" i="10" s="1"/>
  <c r="L2160" i="10"/>
  <c r="M2160" i="10"/>
  <c r="U2160" i="10" s="1"/>
  <c r="V2160" i="10" s="1"/>
  <c r="W2160" i="10" s="1"/>
  <c r="G2160" i="10" s="1"/>
  <c r="O2160" i="10"/>
  <c r="P2160" i="10"/>
  <c r="Q2160" i="10"/>
  <c r="T2160" i="10"/>
  <c r="X2160" i="10"/>
  <c r="Y2160" i="10"/>
  <c r="Z2160" i="10"/>
  <c r="AA2160" i="10"/>
  <c r="A2161" i="10"/>
  <c r="B2161" i="10"/>
  <c r="C2161" i="10"/>
  <c r="D2161" i="10"/>
  <c r="E2161" i="10"/>
  <c r="H2161" i="10"/>
  <c r="I2161" i="10"/>
  <c r="J2161" i="10"/>
  <c r="U2161" i="10" s="1"/>
  <c r="K2161" i="10"/>
  <c r="L2161" i="10"/>
  <c r="M2161" i="10"/>
  <c r="P2161" i="10"/>
  <c r="O2161" i="10" s="1"/>
  <c r="Q2161" i="10" s="1"/>
  <c r="R2161" i="10"/>
  <c r="S2161" i="10" s="1"/>
  <c r="T2161" i="10"/>
  <c r="V2161" i="10"/>
  <c r="W2161" i="10" s="1"/>
  <c r="X2161" i="10"/>
  <c r="Y2161" i="10" s="1"/>
  <c r="Z2161" i="10"/>
  <c r="AA2161" i="10" s="1"/>
  <c r="A2162" i="10"/>
  <c r="B2162" i="10"/>
  <c r="C2162" i="10"/>
  <c r="D2162" i="10"/>
  <c r="E2162" i="10"/>
  <c r="H2162" i="10"/>
  <c r="I2162" i="10"/>
  <c r="J2162" i="10"/>
  <c r="K2162" i="10"/>
  <c r="R2162" i="10" s="1"/>
  <c r="L2162" i="10"/>
  <c r="M2162" i="10"/>
  <c r="O2162" i="10"/>
  <c r="Q2162" i="10" s="1"/>
  <c r="P2162" i="10"/>
  <c r="S2162" i="10"/>
  <c r="T2162" i="10"/>
  <c r="U2162" i="10"/>
  <c r="V2162" i="10" s="1"/>
  <c r="W2162" i="10" s="1"/>
  <c r="G2162" i="10" s="1"/>
  <c r="X2162" i="10"/>
  <c r="Y2162" i="10"/>
  <c r="Z2162" i="10"/>
  <c r="AA2162" i="10"/>
  <c r="A2163" i="10"/>
  <c r="B2163" i="10"/>
  <c r="C2163" i="10"/>
  <c r="D2163" i="10"/>
  <c r="E2163" i="10"/>
  <c r="H2163" i="10"/>
  <c r="I2163" i="10"/>
  <c r="J2163" i="10"/>
  <c r="K2163" i="10"/>
  <c r="L2163" i="10"/>
  <c r="R2163" i="10" s="1"/>
  <c r="S2163" i="10" s="1"/>
  <c r="M2163" i="10"/>
  <c r="P2163" i="10"/>
  <c r="T2163" i="10"/>
  <c r="X2163" i="10"/>
  <c r="Y2163" i="10" s="1"/>
  <c r="Z2163" i="10"/>
  <c r="AA2163" i="10" s="1"/>
  <c r="A2164" i="10"/>
  <c r="B2164" i="10"/>
  <c r="C2164" i="10"/>
  <c r="D2164" i="10"/>
  <c r="E2164" i="10"/>
  <c r="H2164" i="10"/>
  <c r="I2164" i="10"/>
  <c r="J2164" i="10"/>
  <c r="K2164" i="10"/>
  <c r="R2164" i="10" s="1"/>
  <c r="S2164" i="10" s="1"/>
  <c r="L2164" i="10"/>
  <c r="M2164" i="10"/>
  <c r="U2164" i="10" s="1"/>
  <c r="V2164" i="10" s="1"/>
  <c r="W2164" i="10" s="1"/>
  <c r="G2164" i="10" s="1"/>
  <c r="O2164" i="10"/>
  <c r="P2164" i="10"/>
  <c r="Q2164" i="10"/>
  <c r="T2164" i="10"/>
  <c r="X2164" i="10"/>
  <c r="Y2164" i="10"/>
  <c r="Z2164" i="10"/>
  <c r="AA2164" i="10"/>
  <c r="A2165" i="10"/>
  <c r="B2165" i="10"/>
  <c r="C2165" i="10"/>
  <c r="D2165" i="10"/>
  <c r="E2165" i="10"/>
  <c r="H2165" i="10"/>
  <c r="I2165" i="10"/>
  <c r="J2165" i="10"/>
  <c r="U2165" i="10" s="1"/>
  <c r="K2165" i="10"/>
  <c r="L2165" i="10"/>
  <c r="M2165" i="10"/>
  <c r="P2165" i="10"/>
  <c r="O2165" i="10" s="1"/>
  <c r="Q2165" i="10" s="1"/>
  <c r="R2165" i="10"/>
  <c r="S2165" i="10" s="1"/>
  <c r="T2165" i="10"/>
  <c r="V2165" i="10"/>
  <c r="W2165" i="10" s="1"/>
  <c r="X2165" i="10"/>
  <c r="Y2165" i="10" s="1"/>
  <c r="Z2165" i="10"/>
  <c r="AA2165" i="10" s="1"/>
  <c r="A2166" i="10"/>
  <c r="B2166" i="10"/>
  <c r="C2166" i="10"/>
  <c r="D2166" i="10"/>
  <c r="E2166" i="10"/>
  <c r="H2166" i="10"/>
  <c r="I2166" i="10"/>
  <c r="J2166" i="10"/>
  <c r="K2166" i="10"/>
  <c r="R2166" i="10" s="1"/>
  <c r="L2166" i="10"/>
  <c r="M2166" i="10"/>
  <c r="O2166" i="10"/>
  <c r="Q2166" i="10" s="1"/>
  <c r="P2166" i="10"/>
  <c r="S2166" i="10"/>
  <c r="T2166" i="10"/>
  <c r="U2166" i="10"/>
  <c r="V2166" i="10" s="1"/>
  <c r="W2166" i="10" s="1"/>
  <c r="G2166" i="10" s="1"/>
  <c r="X2166" i="10"/>
  <c r="Y2166" i="10"/>
  <c r="Z2166" i="10"/>
  <c r="AA2166" i="10"/>
  <c r="A2167" i="10"/>
  <c r="B2167" i="10"/>
  <c r="C2167" i="10"/>
  <c r="D2167" i="10"/>
  <c r="E2167" i="10"/>
  <c r="H2167" i="10"/>
  <c r="I2167" i="10"/>
  <c r="J2167" i="10"/>
  <c r="K2167" i="10"/>
  <c r="L2167" i="10"/>
  <c r="R2167" i="10" s="1"/>
  <c r="S2167" i="10" s="1"/>
  <c r="M2167" i="10"/>
  <c r="P2167" i="10"/>
  <c r="T2167" i="10"/>
  <c r="X2167" i="10"/>
  <c r="Y2167" i="10" s="1"/>
  <c r="Z2167" i="10"/>
  <c r="AA2167" i="10" s="1"/>
  <c r="A2168" i="10"/>
  <c r="B2168" i="10"/>
  <c r="C2168" i="10"/>
  <c r="D2168" i="10"/>
  <c r="E2168" i="10"/>
  <c r="H2168" i="10"/>
  <c r="I2168" i="10"/>
  <c r="J2168" i="10"/>
  <c r="K2168" i="10"/>
  <c r="R2168" i="10" s="1"/>
  <c r="S2168" i="10" s="1"/>
  <c r="L2168" i="10"/>
  <c r="M2168" i="10"/>
  <c r="U2168" i="10" s="1"/>
  <c r="V2168" i="10" s="1"/>
  <c r="W2168" i="10" s="1"/>
  <c r="G2168" i="10" s="1"/>
  <c r="O2168" i="10"/>
  <c r="P2168" i="10"/>
  <c r="Q2168" i="10"/>
  <c r="T2168" i="10"/>
  <c r="X2168" i="10"/>
  <c r="Y2168" i="10"/>
  <c r="Z2168" i="10"/>
  <c r="AA2168" i="10"/>
  <c r="A2169" i="10"/>
  <c r="B2169" i="10"/>
  <c r="C2169" i="10"/>
  <c r="D2169" i="10"/>
  <c r="E2169" i="10"/>
  <c r="H2169" i="10"/>
  <c r="I2169" i="10"/>
  <c r="J2169" i="10"/>
  <c r="U2169" i="10" s="1"/>
  <c r="K2169" i="10"/>
  <c r="L2169" i="10"/>
  <c r="M2169" i="10"/>
  <c r="P2169" i="10"/>
  <c r="O2169" i="10" s="1"/>
  <c r="Q2169" i="10" s="1"/>
  <c r="R2169" i="10"/>
  <c r="S2169" i="10" s="1"/>
  <c r="T2169" i="10"/>
  <c r="V2169" i="10"/>
  <c r="W2169" i="10" s="1"/>
  <c r="X2169" i="10"/>
  <c r="Y2169" i="10" s="1"/>
  <c r="Z2169" i="10"/>
  <c r="AA2169" i="10" s="1"/>
  <c r="A2170" i="10"/>
  <c r="B2170" i="10"/>
  <c r="C2170" i="10"/>
  <c r="D2170" i="10"/>
  <c r="E2170" i="10"/>
  <c r="H2170" i="10"/>
  <c r="I2170" i="10"/>
  <c r="J2170" i="10"/>
  <c r="K2170" i="10"/>
  <c r="R2170" i="10" s="1"/>
  <c r="L2170" i="10"/>
  <c r="M2170" i="10"/>
  <c r="O2170" i="10"/>
  <c r="Q2170" i="10" s="1"/>
  <c r="P2170" i="10"/>
  <c r="S2170" i="10"/>
  <c r="T2170" i="10"/>
  <c r="U2170" i="10"/>
  <c r="V2170" i="10" s="1"/>
  <c r="W2170" i="10" s="1"/>
  <c r="G2170" i="10" s="1"/>
  <c r="X2170" i="10"/>
  <c r="Y2170" i="10"/>
  <c r="Z2170" i="10"/>
  <c r="AA2170" i="10"/>
  <c r="A2171" i="10"/>
  <c r="B2171" i="10"/>
  <c r="C2171" i="10"/>
  <c r="D2171" i="10"/>
  <c r="E2171" i="10"/>
  <c r="H2171" i="10"/>
  <c r="I2171" i="10"/>
  <c r="J2171" i="10"/>
  <c r="K2171" i="10"/>
  <c r="L2171" i="10"/>
  <c r="R2171" i="10" s="1"/>
  <c r="S2171" i="10" s="1"/>
  <c r="M2171" i="10"/>
  <c r="P2171" i="10"/>
  <c r="T2171" i="10"/>
  <c r="X2171" i="10"/>
  <c r="Y2171" i="10" s="1"/>
  <c r="Z2171" i="10"/>
  <c r="AA2171" i="10" s="1"/>
  <c r="A2172" i="10"/>
  <c r="B2172" i="10"/>
  <c r="C2172" i="10"/>
  <c r="D2172" i="10"/>
  <c r="E2172" i="10"/>
  <c r="H2172" i="10"/>
  <c r="I2172" i="10"/>
  <c r="J2172" i="10"/>
  <c r="K2172" i="10"/>
  <c r="R2172" i="10" s="1"/>
  <c r="L2172" i="10"/>
  <c r="M2172" i="10"/>
  <c r="U2172" i="10" s="1"/>
  <c r="V2172" i="10" s="1"/>
  <c r="W2172" i="10" s="1"/>
  <c r="G2172" i="10" s="1"/>
  <c r="O2172" i="10"/>
  <c r="Q2172" i="10" s="1"/>
  <c r="P2172" i="10"/>
  <c r="S2172" i="10"/>
  <c r="T2172" i="10"/>
  <c r="X2172" i="10"/>
  <c r="Y2172" i="10"/>
  <c r="Z2172" i="10"/>
  <c r="AA2172" i="10"/>
  <c r="A2173" i="10"/>
  <c r="B2173" i="10"/>
  <c r="C2173" i="10"/>
  <c r="D2173" i="10"/>
  <c r="E2173" i="10"/>
  <c r="H2173" i="10"/>
  <c r="I2173" i="10"/>
  <c r="J2173" i="10"/>
  <c r="U2173" i="10" s="1"/>
  <c r="K2173" i="10"/>
  <c r="L2173" i="10"/>
  <c r="M2173" i="10"/>
  <c r="P2173" i="10"/>
  <c r="O2173" i="10" s="1"/>
  <c r="Q2173" i="10" s="1"/>
  <c r="R2173" i="10"/>
  <c r="T2173" i="10"/>
  <c r="V2173" i="10"/>
  <c r="W2173" i="10" s="1"/>
  <c r="X2173" i="10"/>
  <c r="Y2173" i="10" s="1"/>
  <c r="Z2173" i="10"/>
  <c r="AA2173" i="10" s="1"/>
  <c r="A2174" i="10"/>
  <c r="B2174" i="10"/>
  <c r="C2174" i="10"/>
  <c r="D2174" i="10"/>
  <c r="E2174" i="10"/>
  <c r="H2174" i="10"/>
  <c r="I2174" i="10"/>
  <c r="J2174" i="10"/>
  <c r="K2174" i="10"/>
  <c r="R2174" i="10" s="1"/>
  <c r="S2174" i="10" s="1"/>
  <c r="L2174" i="10"/>
  <c r="M2174" i="10"/>
  <c r="O2174" i="10"/>
  <c r="P2174" i="10"/>
  <c r="Q2174" i="10"/>
  <c r="T2174" i="10"/>
  <c r="U2174" i="10"/>
  <c r="V2174" i="10" s="1"/>
  <c r="W2174" i="10" s="1"/>
  <c r="G2174" i="10" s="1"/>
  <c r="X2174" i="10"/>
  <c r="Y2174" i="10"/>
  <c r="Z2174" i="10"/>
  <c r="AA2174" i="10"/>
  <c r="A2175" i="10"/>
  <c r="B2175" i="10"/>
  <c r="C2175" i="10"/>
  <c r="D2175" i="10"/>
  <c r="E2175" i="10"/>
  <c r="H2175" i="10"/>
  <c r="I2175" i="10"/>
  <c r="J2175" i="10"/>
  <c r="K2175" i="10"/>
  <c r="L2175" i="10"/>
  <c r="M2175" i="10"/>
  <c r="P2175" i="10"/>
  <c r="R2175" i="10"/>
  <c r="S2175" i="10" s="1"/>
  <c r="T2175" i="10"/>
  <c r="X2175" i="10"/>
  <c r="Y2175" i="10" s="1"/>
  <c r="Z2175" i="10"/>
  <c r="AA2175" i="10" s="1"/>
  <c r="A2176" i="10"/>
  <c r="B2176" i="10"/>
  <c r="C2176" i="10"/>
  <c r="D2176" i="10"/>
  <c r="E2176" i="10"/>
  <c r="H2176" i="10"/>
  <c r="I2176" i="10"/>
  <c r="J2176" i="10"/>
  <c r="K2176" i="10"/>
  <c r="R2176" i="10" s="1"/>
  <c r="L2176" i="10"/>
  <c r="M2176" i="10"/>
  <c r="U2176" i="10" s="1"/>
  <c r="V2176" i="10" s="1"/>
  <c r="W2176" i="10" s="1"/>
  <c r="G2176" i="10" s="1"/>
  <c r="O2176" i="10"/>
  <c r="Q2176" i="10" s="1"/>
  <c r="P2176" i="10"/>
  <c r="S2176" i="10"/>
  <c r="T2176" i="10"/>
  <c r="X2176" i="10"/>
  <c r="Y2176" i="10"/>
  <c r="Z2176" i="10"/>
  <c r="AA2176" i="10"/>
  <c r="A2177" i="10"/>
  <c r="B2177" i="10"/>
  <c r="C2177" i="10"/>
  <c r="D2177" i="10"/>
  <c r="E2177" i="10"/>
  <c r="H2177" i="10"/>
  <c r="I2177" i="10"/>
  <c r="J2177" i="10"/>
  <c r="U2177" i="10" s="1"/>
  <c r="K2177" i="10"/>
  <c r="L2177" i="10"/>
  <c r="M2177" i="10"/>
  <c r="P2177" i="10"/>
  <c r="O2177" i="10" s="1"/>
  <c r="Q2177" i="10" s="1"/>
  <c r="R2177" i="10"/>
  <c r="T2177" i="10"/>
  <c r="V2177" i="10"/>
  <c r="W2177" i="10" s="1"/>
  <c r="X2177" i="10"/>
  <c r="Y2177" i="10" s="1"/>
  <c r="Z2177" i="10"/>
  <c r="AA2177" i="10" s="1"/>
  <c r="A2178" i="10"/>
  <c r="B2178" i="10"/>
  <c r="C2178" i="10"/>
  <c r="D2178" i="10"/>
  <c r="E2178" i="10"/>
  <c r="H2178" i="10"/>
  <c r="I2178" i="10"/>
  <c r="J2178" i="10"/>
  <c r="K2178" i="10"/>
  <c r="R2178" i="10" s="1"/>
  <c r="S2178" i="10" s="1"/>
  <c r="L2178" i="10"/>
  <c r="M2178" i="10"/>
  <c r="O2178" i="10"/>
  <c r="P2178" i="10"/>
  <c r="Q2178" i="10"/>
  <c r="T2178" i="10"/>
  <c r="U2178" i="10"/>
  <c r="V2178" i="10" s="1"/>
  <c r="W2178" i="10" s="1"/>
  <c r="G2178" i="10" s="1"/>
  <c r="X2178" i="10"/>
  <c r="Y2178" i="10"/>
  <c r="Z2178" i="10"/>
  <c r="AA2178" i="10"/>
  <c r="A2179" i="10"/>
  <c r="B2179" i="10"/>
  <c r="C2179" i="10"/>
  <c r="D2179" i="10"/>
  <c r="E2179" i="10"/>
  <c r="H2179" i="10"/>
  <c r="I2179" i="10"/>
  <c r="J2179" i="10"/>
  <c r="K2179" i="10"/>
  <c r="L2179" i="10"/>
  <c r="M2179" i="10"/>
  <c r="P2179" i="10"/>
  <c r="R2179" i="10"/>
  <c r="S2179" i="10" s="1"/>
  <c r="T2179" i="10"/>
  <c r="X2179" i="10"/>
  <c r="Y2179" i="10" s="1"/>
  <c r="Z2179" i="10"/>
  <c r="AA2179" i="10" s="1"/>
  <c r="A2180" i="10"/>
  <c r="B2180" i="10"/>
  <c r="C2180" i="10"/>
  <c r="D2180" i="10"/>
  <c r="E2180" i="10"/>
  <c r="H2180" i="10"/>
  <c r="I2180" i="10"/>
  <c r="J2180" i="10"/>
  <c r="K2180" i="10"/>
  <c r="R2180" i="10" s="1"/>
  <c r="L2180" i="10"/>
  <c r="M2180" i="10"/>
  <c r="U2180" i="10" s="1"/>
  <c r="V2180" i="10" s="1"/>
  <c r="W2180" i="10" s="1"/>
  <c r="G2180" i="10" s="1"/>
  <c r="O2180" i="10"/>
  <c r="Q2180" i="10" s="1"/>
  <c r="P2180" i="10"/>
  <c r="S2180" i="10"/>
  <c r="T2180" i="10"/>
  <c r="X2180" i="10"/>
  <c r="Y2180" i="10"/>
  <c r="Z2180" i="10"/>
  <c r="AA2180" i="10"/>
  <c r="A2181" i="10"/>
  <c r="B2181" i="10"/>
  <c r="C2181" i="10"/>
  <c r="D2181" i="10"/>
  <c r="E2181" i="10"/>
  <c r="H2181" i="10"/>
  <c r="I2181" i="10"/>
  <c r="J2181" i="10"/>
  <c r="U2181" i="10" s="1"/>
  <c r="K2181" i="10"/>
  <c r="L2181" i="10"/>
  <c r="M2181" i="10"/>
  <c r="P2181" i="10"/>
  <c r="O2181" i="10" s="1"/>
  <c r="Q2181" i="10" s="1"/>
  <c r="R2181" i="10"/>
  <c r="T2181" i="10"/>
  <c r="V2181" i="10"/>
  <c r="W2181" i="10" s="1"/>
  <c r="X2181" i="10"/>
  <c r="Y2181" i="10" s="1"/>
  <c r="Z2181" i="10"/>
  <c r="AA2181" i="10" s="1"/>
  <c r="A2182" i="10"/>
  <c r="B2182" i="10"/>
  <c r="C2182" i="10"/>
  <c r="D2182" i="10"/>
  <c r="E2182" i="10"/>
  <c r="H2182" i="10"/>
  <c r="I2182" i="10"/>
  <c r="J2182" i="10"/>
  <c r="K2182" i="10"/>
  <c r="R2182" i="10" s="1"/>
  <c r="S2182" i="10" s="1"/>
  <c r="L2182" i="10"/>
  <c r="M2182" i="10"/>
  <c r="O2182" i="10"/>
  <c r="P2182" i="10"/>
  <c r="Q2182" i="10"/>
  <c r="T2182" i="10"/>
  <c r="U2182" i="10"/>
  <c r="V2182" i="10" s="1"/>
  <c r="W2182" i="10"/>
  <c r="G2182" i="10" s="1"/>
  <c r="X2182" i="10"/>
  <c r="Y2182" i="10"/>
  <c r="Z2182" i="10"/>
  <c r="AA2182" i="10"/>
  <c r="A2183" i="10"/>
  <c r="B2183" i="10"/>
  <c r="C2183" i="10"/>
  <c r="D2183" i="10"/>
  <c r="E2183" i="10"/>
  <c r="H2183" i="10"/>
  <c r="I2183" i="10"/>
  <c r="J2183" i="10"/>
  <c r="K2183" i="10"/>
  <c r="L2183" i="10"/>
  <c r="M2183" i="10"/>
  <c r="P2183" i="10"/>
  <c r="R2183" i="10"/>
  <c r="S2183" i="10" s="1"/>
  <c r="T2183" i="10"/>
  <c r="X2183" i="10"/>
  <c r="Y2183" i="10" s="1"/>
  <c r="Z2183" i="10"/>
  <c r="AA2183" i="10" s="1"/>
  <c r="A2184" i="10"/>
  <c r="B2184" i="10"/>
  <c r="C2184" i="10"/>
  <c r="D2184" i="10"/>
  <c r="E2184" i="10"/>
  <c r="H2184" i="10"/>
  <c r="I2184" i="10"/>
  <c r="J2184" i="10"/>
  <c r="K2184" i="10"/>
  <c r="R2184" i="10" s="1"/>
  <c r="L2184" i="10"/>
  <c r="M2184" i="10"/>
  <c r="U2184" i="10" s="1"/>
  <c r="V2184" i="10" s="1"/>
  <c r="W2184" i="10" s="1"/>
  <c r="G2184" i="10" s="1"/>
  <c r="O2184" i="10"/>
  <c r="Q2184" i="10" s="1"/>
  <c r="P2184" i="10"/>
  <c r="S2184" i="10"/>
  <c r="T2184" i="10"/>
  <c r="X2184" i="10"/>
  <c r="Y2184" i="10"/>
  <c r="Z2184" i="10"/>
  <c r="AA2184" i="10"/>
  <c r="A2185" i="10"/>
  <c r="B2185" i="10"/>
  <c r="C2185" i="10"/>
  <c r="D2185" i="10"/>
  <c r="E2185" i="10"/>
  <c r="H2185" i="10"/>
  <c r="I2185" i="10"/>
  <c r="J2185" i="10"/>
  <c r="U2185" i="10" s="1"/>
  <c r="K2185" i="10"/>
  <c r="L2185" i="10"/>
  <c r="M2185" i="10"/>
  <c r="P2185" i="10"/>
  <c r="O2185" i="10" s="1"/>
  <c r="Q2185" i="10" s="1"/>
  <c r="R2185" i="10"/>
  <c r="T2185" i="10"/>
  <c r="V2185" i="10"/>
  <c r="W2185" i="10" s="1"/>
  <c r="G2185" i="10" s="1"/>
  <c r="X2185" i="10"/>
  <c r="Y2185" i="10" s="1"/>
  <c r="Z2185" i="10"/>
  <c r="AA2185" i="10" s="1"/>
  <c r="A2186" i="10"/>
  <c r="B2186" i="10"/>
  <c r="C2186" i="10"/>
  <c r="D2186" i="10"/>
  <c r="E2186" i="10"/>
  <c r="H2186" i="10"/>
  <c r="I2186" i="10"/>
  <c r="J2186" i="10"/>
  <c r="K2186" i="10"/>
  <c r="R2186" i="10" s="1"/>
  <c r="S2186" i="10" s="1"/>
  <c r="L2186" i="10"/>
  <c r="M2186" i="10"/>
  <c r="O2186" i="10"/>
  <c r="P2186" i="10"/>
  <c r="T2186" i="10"/>
  <c r="U2186" i="10"/>
  <c r="V2186" i="10" s="1"/>
  <c r="W2186" i="10" s="1"/>
  <c r="G2186" i="10" s="1"/>
  <c r="X2186" i="10"/>
  <c r="Y2186" i="10"/>
  <c r="Z2186" i="10"/>
  <c r="AA2186" i="10"/>
  <c r="A2187" i="10"/>
  <c r="B2187" i="10"/>
  <c r="C2187" i="10"/>
  <c r="D2187" i="10"/>
  <c r="E2187" i="10"/>
  <c r="H2187" i="10"/>
  <c r="I2187" i="10"/>
  <c r="J2187" i="10"/>
  <c r="K2187" i="10"/>
  <c r="L2187" i="10"/>
  <c r="M2187" i="10"/>
  <c r="P2187" i="10"/>
  <c r="R2187" i="10"/>
  <c r="S2187" i="10" s="1"/>
  <c r="T2187" i="10"/>
  <c r="X2187" i="10"/>
  <c r="Y2187" i="10" s="1"/>
  <c r="Z2187" i="10"/>
  <c r="AA2187" i="10" s="1"/>
  <c r="A2188" i="10"/>
  <c r="B2188" i="10"/>
  <c r="C2188" i="10"/>
  <c r="D2188" i="10"/>
  <c r="E2188" i="10"/>
  <c r="H2188" i="10"/>
  <c r="I2188" i="10"/>
  <c r="J2188" i="10"/>
  <c r="K2188" i="10"/>
  <c r="R2188" i="10" s="1"/>
  <c r="L2188" i="10"/>
  <c r="M2188" i="10"/>
  <c r="U2188" i="10" s="1"/>
  <c r="V2188" i="10" s="1"/>
  <c r="W2188" i="10" s="1"/>
  <c r="G2188" i="10" s="1"/>
  <c r="O2188" i="10"/>
  <c r="Q2188" i="10" s="1"/>
  <c r="P2188" i="10"/>
  <c r="S2188" i="10"/>
  <c r="T2188" i="10"/>
  <c r="X2188" i="10"/>
  <c r="Y2188" i="10"/>
  <c r="Z2188" i="10"/>
  <c r="AA2188" i="10"/>
  <c r="A2189" i="10"/>
  <c r="B2189" i="10"/>
  <c r="C2189" i="10"/>
  <c r="D2189" i="10"/>
  <c r="E2189" i="10"/>
  <c r="H2189" i="10"/>
  <c r="I2189" i="10"/>
  <c r="J2189" i="10"/>
  <c r="U2189" i="10" s="1"/>
  <c r="K2189" i="10"/>
  <c r="L2189" i="10"/>
  <c r="M2189" i="10"/>
  <c r="P2189" i="10"/>
  <c r="O2189" i="10" s="1"/>
  <c r="R2189" i="10"/>
  <c r="T2189" i="10"/>
  <c r="V2189" i="10"/>
  <c r="W2189" i="10" s="1"/>
  <c r="G2189" i="10" s="1"/>
  <c r="X2189" i="10"/>
  <c r="Y2189" i="10" s="1"/>
  <c r="Z2189" i="10"/>
  <c r="AA2189" i="10" s="1"/>
  <c r="A2190" i="10"/>
  <c r="B2190" i="10"/>
  <c r="C2190" i="10"/>
  <c r="D2190" i="10"/>
  <c r="E2190" i="10"/>
  <c r="H2190" i="10"/>
  <c r="I2190" i="10"/>
  <c r="J2190" i="10"/>
  <c r="K2190" i="10"/>
  <c r="R2190" i="10" s="1"/>
  <c r="S2190" i="10" s="1"/>
  <c r="L2190" i="10"/>
  <c r="M2190" i="10"/>
  <c r="O2190" i="10"/>
  <c r="P2190" i="10"/>
  <c r="T2190" i="10"/>
  <c r="U2190" i="10"/>
  <c r="V2190" i="10" s="1"/>
  <c r="W2190" i="10" s="1"/>
  <c r="G2190" i="10" s="1"/>
  <c r="X2190" i="10"/>
  <c r="Y2190" i="10"/>
  <c r="Z2190" i="10"/>
  <c r="AA2190" i="10"/>
  <c r="A2191" i="10"/>
  <c r="B2191" i="10"/>
  <c r="C2191" i="10"/>
  <c r="D2191" i="10"/>
  <c r="E2191" i="10"/>
  <c r="H2191" i="10"/>
  <c r="I2191" i="10"/>
  <c r="J2191" i="10"/>
  <c r="K2191" i="10"/>
  <c r="L2191" i="10"/>
  <c r="M2191" i="10"/>
  <c r="P2191" i="10"/>
  <c r="R2191" i="10"/>
  <c r="S2191" i="10" s="1"/>
  <c r="T2191" i="10"/>
  <c r="X2191" i="10"/>
  <c r="Y2191" i="10" s="1"/>
  <c r="Z2191" i="10"/>
  <c r="AA2191" i="10" s="1"/>
  <c r="A2192" i="10"/>
  <c r="B2192" i="10"/>
  <c r="C2192" i="10"/>
  <c r="D2192" i="10"/>
  <c r="E2192" i="10"/>
  <c r="H2192" i="10"/>
  <c r="I2192" i="10"/>
  <c r="J2192" i="10"/>
  <c r="K2192" i="10"/>
  <c r="R2192" i="10" s="1"/>
  <c r="L2192" i="10"/>
  <c r="M2192" i="10"/>
  <c r="U2192" i="10" s="1"/>
  <c r="V2192" i="10" s="1"/>
  <c r="W2192" i="10" s="1"/>
  <c r="G2192" i="10" s="1"/>
  <c r="O2192" i="10"/>
  <c r="Q2192" i="10" s="1"/>
  <c r="P2192" i="10"/>
  <c r="S2192" i="10"/>
  <c r="T2192" i="10"/>
  <c r="X2192" i="10"/>
  <c r="Y2192" i="10"/>
  <c r="Z2192" i="10"/>
  <c r="AA2192" i="10"/>
  <c r="A2193" i="10"/>
  <c r="B2193" i="10"/>
  <c r="C2193" i="10"/>
  <c r="D2193" i="10"/>
  <c r="E2193" i="10"/>
  <c r="H2193" i="10"/>
  <c r="I2193" i="10"/>
  <c r="J2193" i="10"/>
  <c r="U2193" i="10" s="1"/>
  <c r="K2193" i="10"/>
  <c r="L2193" i="10"/>
  <c r="M2193" i="10"/>
  <c r="P2193" i="10"/>
  <c r="O2193" i="10" s="1"/>
  <c r="R2193" i="10"/>
  <c r="T2193" i="10"/>
  <c r="V2193" i="10"/>
  <c r="W2193" i="10" s="1"/>
  <c r="G2193" i="10" s="1"/>
  <c r="X2193" i="10"/>
  <c r="Y2193" i="10" s="1"/>
  <c r="Z2193" i="10"/>
  <c r="AA2193" i="10" s="1"/>
  <c r="A2194" i="10"/>
  <c r="B2194" i="10"/>
  <c r="C2194" i="10"/>
  <c r="D2194" i="10"/>
  <c r="E2194" i="10"/>
  <c r="H2194" i="10"/>
  <c r="I2194" i="10"/>
  <c r="J2194" i="10"/>
  <c r="K2194" i="10"/>
  <c r="R2194" i="10" s="1"/>
  <c r="S2194" i="10" s="1"/>
  <c r="L2194" i="10"/>
  <c r="M2194" i="10"/>
  <c r="O2194" i="10"/>
  <c r="P2194" i="10"/>
  <c r="T2194" i="10"/>
  <c r="U2194" i="10"/>
  <c r="V2194" i="10" s="1"/>
  <c r="W2194" i="10" s="1"/>
  <c r="G2194" i="10" s="1"/>
  <c r="X2194" i="10"/>
  <c r="Y2194" i="10"/>
  <c r="Z2194" i="10"/>
  <c r="AA2194" i="10"/>
  <c r="A2195" i="10"/>
  <c r="B2195" i="10"/>
  <c r="C2195" i="10"/>
  <c r="D2195" i="10"/>
  <c r="E2195" i="10"/>
  <c r="H2195" i="10"/>
  <c r="I2195" i="10"/>
  <c r="J2195" i="10"/>
  <c r="K2195" i="10"/>
  <c r="L2195" i="10"/>
  <c r="M2195" i="10"/>
  <c r="P2195" i="10"/>
  <c r="R2195" i="10"/>
  <c r="S2195" i="10" s="1"/>
  <c r="T2195" i="10"/>
  <c r="X2195" i="10"/>
  <c r="Y2195" i="10" s="1"/>
  <c r="Z2195" i="10"/>
  <c r="AA2195" i="10" s="1"/>
  <c r="A2196" i="10"/>
  <c r="B2196" i="10"/>
  <c r="C2196" i="10"/>
  <c r="D2196" i="10"/>
  <c r="E2196" i="10"/>
  <c r="H2196" i="10"/>
  <c r="I2196" i="10"/>
  <c r="J2196" i="10"/>
  <c r="K2196" i="10"/>
  <c r="R2196" i="10" s="1"/>
  <c r="L2196" i="10"/>
  <c r="M2196" i="10"/>
  <c r="U2196" i="10" s="1"/>
  <c r="V2196" i="10" s="1"/>
  <c r="W2196" i="10" s="1"/>
  <c r="G2196" i="10" s="1"/>
  <c r="O2196" i="10"/>
  <c r="Q2196" i="10" s="1"/>
  <c r="P2196" i="10"/>
  <c r="S2196" i="10"/>
  <c r="T2196" i="10"/>
  <c r="X2196" i="10"/>
  <c r="Y2196" i="10"/>
  <c r="Z2196" i="10"/>
  <c r="AA2196" i="10"/>
  <c r="A2197" i="10"/>
  <c r="B2197" i="10"/>
  <c r="C2197" i="10"/>
  <c r="D2197" i="10"/>
  <c r="E2197" i="10"/>
  <c r="H2197" i="10"/>
  <c r="I2197" i="10"/>
  <c r="J2197" i="10"/>
  <c r="U2197" i="10" s="1"/>
  <c r="K2197" i="10"/>
  <c r="L2197" i="10"/>
  <c r="M2197" i="10"/>
  <c r="P2197" i="10"/>
  <c r="O2197" i="10" s="1"/>
  <c r="R2197" i="10"/>
  <c r="T2197" i="10"/>
  <c r="V2197" i="10"/>
  <c r="W2197" i="10" s="1"/>
  <c r="G2197" i="10" s="1"/>
  <c r="X2197" i="10"/>
  <c r="Y2197" i="10" s="1"/>
  <c r="Z2197" i="10"/>
  <c r="AA2197" i="10" s="1"/>
  <c r="A2198" i="10"/>
  <c r="B2198" i="10"/>
  <c r="C2198" i="10"/>
  <c r="D2198" i="10"/>
  <c r="E2198" i="10"/>
  <c r="H2198" i="10"/>
  <c r="I2198" i="10"/>
  <c r="J2198" i="10"/>
  <c r="K2198" i="10"/>
  <c r="R2198" i="10" s="1"/>
  <c r="S2198" i="10" s="1"/>
  <c r="L2198" i="10"/>
  <c r="M2198" i="10"/>
  <c r="O2198" i="10"/>
  <c r="P2198" i="10"/>
  <c r="T2198" i="10"/>
  <c r="U2198" i="10"/>
  <c r="V2198" i="10" s="1"/>
  <c r="W2198" i="10" s="1"/>
  <c r="G2198" i="10" s="1"/>
  <c r="X2198" i="10"/>
  <c r="Y2198" i="10"/>
  <c r="Z2198" i="10"/>
  <c r="AA2198" i="10"/>
  <c r="A2199" i="10"/>
  <c r="B2199" i="10"/>
  <c r="C2199" i="10"/>
  <c r="D2199" i="10"/>
  <c r="E2199" i="10"/>
  <c r="H2199" i="10"/>
  <c r="I2199" i="10"/>
  <c r="J2199" i="10"/>
  <c r="K2199" i="10"/>
  <c r="L2199" i="10"/>
  <c r="M2199" i="10"/>
  <c r="P2199" i="10"/>
  <c r="R2199" i="10"/>
  <c r="S2199" i="10" s="1"/>
  <c r="T2199" i="10"/>
  <c r="X2199" i="10"/>
  <c r="Y2199" i="10" s="1"/>
  <c r="Z2199" i="10"/>
  <c r="AA2199" i="10" s="1"/>
  <c r="A2200" i="10"/>
  <c r="B2200" i="10"/>
  <c r="C2200" i="10"/>
  <c r="D2200" i="10"/>
  <c r="E2200" i="10"/>
  <c r="H2200" i="10"/>
  <c r="I2200" i="10"/>
  <c r="J2200" i="10"/>
  <c r="K2200" i="10"/>
  <c r="R2200" i="10" s="1"/>
  <c r="L2200" i="10"/>
  <c r="M2200" i="10"/>
  <c r="U2200" i="10" s="1"/>
  <c r="V2200" i="10" s="1"/>
  <c r="W2200" i="10" s="1"/>
  <c r="G2200" i="10" s="1"/>
  <c r="O2200" i="10"/>
  <c r="Q2200" i="10" s="1"/>
  <c r="P2200" i="10"/>
  <c r="S2200" i="10"/>
  <c r="T2200" i="10"/>
  <c r="X2200" i="10"/>
  <c r="Y2200" i="10"/>
  <c r="Z2200" i="10"/>
  <c r="AA2200" i="10"/>
  <c r="A2201" i="10"/>
  <c r="B2201" i="10"/>
  <c r="C2201" i="10"/>
  <c r="D2201" i="10"/>
  <c r="E2201" i="10"/>
  <c r="H2201" i="10"/>
  <c r="I2201" i="10"/>
  <c r="J2201" i="10"/>
  <c r="U2201" i="10" s="1"/>
  <c r="K2201" i="10"/>
  <c r="L2201" i="10"/>
  <c r="M2201" i="10"/>
  <c r="P2201" i="10"/>
  <c r="O2201" i="10" s="1"/>
  <c r="R2201" i="10"/>
  <c r="T2201" i="10"/>
  <c r="V2201" i="10"/>
  <c r="W2201" i="10" s="1"/>
  <c r="G2201" i="10" s="1"/>
  <c r="X2201" i="10"/>
  <c r="Y2201" i="10" s="1"/>
  <c r="Z2201" i="10"/>
  <c r="AA2201" i="10" s="1"/>
  <c r="A2202" i="10"/>
  <c r="B2202" i="10"/>
  <c r="C2202" i="10"/>
  <c r="D2202" i="10"/>
  <c r="E2202" i="10"/>
  <c r="H2202" i="10"/>
  <c r="I2202" i="10"/>
  <c r="J2202" i="10"/>
  <c r="K2202" i="10"/>
  <c r="R2202" i="10" s="1"/>
  <c r="S2202" i="10" s="1"/>
  <c r="L2202" i="10"/>
  <c r="M2202" i="10"/>
  <c r="O2202" i="10"/>
  <c r="P2202" i="10"/>
  <c r="T2202" i="10"/>
  <c r="U2202" i="10"/>
  <c r="V2202" i="10" s="1"/>
  <c r="W2202" i="10" s="1"/>
  <c r="G2202" i="10" s="1"/>
  <c r="X2202" i="10"/>
  <c r="Y2202" i="10"/>
  <c r="Z2202" i="10"/>
  <c r="AA2202" i="10"/>
  <c r="A2203" i="10"/>
  <c r="B2203" i="10"/>
  <c r="C2203" i="10"/>
  <c r="D2203" i="10"/>
  <c r="E2203" i="10"/>
  <c r="H2203" i="10"/>
  <c r="I2203" i="10"/>
  <c r="J2203" i="10"/>
  <c r="K2203" i="10"/>
  <c r="L2203" i="10"/>
  <c r="M2203" i="10"/>
  <c r="P2203" i="10"/>
  <c r="R2203" i="10"/>
  <c r="S2203" i="10" s="1"/>
  <c r="T2203" i="10"/>
  <c r="X2203" i="10"/>
  <c r="Y2203" i="10" s="1"/>
  <c r="Z2203" i="10"/>
  <c r="AA2203" i="10" s="1"/>
  <c r="A2204" i="10"/>
  <c r="B2204" i="10"/>
  <c r="C2204" i="10"/>
  <c r="D2204" i="10"/>
  <c r="E2204" i="10"/>
  <c r="H2204" i="10"/>
  <c r="I2204" i="10"/>
  <c r="J2204" i="10"/>
  <c r="K2204" i="10"/>
  <c r="R2204" i="10" s="1"/>
  <c r="L2204" i="10"/>
  <c r="M2204" i="10"/>
  <c r="U2204" i="10" s="1"/>
  <c r="V2204" i="10" s="1"/>
  <c r="W2204" i="10" s="1"/>
  <c r="G2204" i="10" s="1"/>
  <c r="O2204" i="10"/>
  <c r="Q2204" i="10" s="1"/>
  <c r="P2204" i="10"/>
  <c r="S2204" i="10"/>
  <c r="T2204" i="10"/>
  <c r="X2204" i="10"/>
  <c r="Y2204" i="10"/>
  <c r="Z2204" i="10"/>
  <c r="AA2204" i="10"/>
  <c r="A2205" i="10"/>
  <c r="B2205" i="10"/>
  <c r="C2205" i="10"/>
  <c r="D2205" i="10"/>
  <c r="E2205" i="10"/>
  <c r="H2205" i="10"/>
  <c r="I2205" i="10"/>
  <c r="J2205" i="10"/>
  <c r="U2205" i="10" s="1"/>
  <c r="K2205" i="10"/>
  <c r="L2205" i="10"/>
  <c r="M2205" i="10"/>
  <c r="P2205" i="10"/>
  <c r="O2205" i="10" s="1"/>
  <c r="R2205" i="10"/>
  <c r="T2205" i="10"/>
  <c r="V2205" i="10"/>
  <c r="W2205" i="10" s="1"/>
  <c r="G2205" i="10" s="1"/>
  <c r="X2205" i="10"/>
  <c r="Y2205" i="10" s="1"/>
  <c r="Z2205" i="10"/>
  <c r="AA2205" i="10" s="1"/>
  <c r="A2206" i="10"/>
  <c r="B2206" i="10"/>
  <c r="C2206" i="10"/>
  <c r="D2206" i="10"/>
  <c r="E2206" i="10"/>
  <c r="H2206" i="10"/>
  <c r="I2206" i="10"/>
  <c r="J2206" i="10"/>
  <c r="K2206" i="10"/>
  <c r="R2206" i="10" s="1"/>
  <c r="S2206" i="10" s="1"/>
  <c r="L2206" i="10"/>
  <c r="M2206" i="10"/>
  <c r="O2206" i="10"/>
  <c r="P2206" i="10"/>
  <c r="T2206" i="10"/>
  <c r="U2206" i="10"/>
  <c r="V2206" i="10" s="1"/>
  <c r="W2206" i="10" s="1"/>
  <c r="G2206" i="10" s="1"/>
  <c r="X2206" i="10"/>
  <c r="Y2206" i="10"/>
  <c r="Z2206" i="10"/>
  <c r="AA2206" i="10"/>
  <c r="A2207" i="10"/>
  <c r="B2207" i="10"/>
  <c r="C2207" i="10"/>
  <c r="D2207" i="10"/>
  <c r="E2207" i="10"/>
  <c r="H2207" i="10"/>
  <c r="I2207" i="10"/>
  <c r="J2207" i="10"/>
  <c r="K2207" i="10"/>
  <c r="L2207" i="10"/>
  <c r="M2207" i="10"/>
  <c r="P2207" i="10"/>
  <c r="R2207" i="10"/>
  <c r="S2207" i="10" s="1"/>
  <c r="T2207" i="10"/>
  <c r="X2207" i="10"/>
  <c r="Y2207" i="10" s="1"/>
  <c r="Z2207" i="10"/>
  <c r="AA2207" i="10" s="1"/>
  <c r="A2208" i="10"/>
  <c r="B2208" i="10"/>
  <c r="C2208" i="10"/>
  <c r="D2208" i="10"/>
  <c r="E2208" i="10"/>
  <c r="H2208" i="10"/>
  <c r="I2208" i="10"/>
  <c r="J2208" i="10"/>
  <c r="K2208" i="10"/>
  <c r="R2208" i="10" s="1"/>
  <c r="L2208" i="10"/>
  <c r="M2208" i="10"/>
  <c r="U2208" i="10" s="1"/>
  <c r="V2208" i="10" s="1"/>
  <c r="W2208" i="10" s="1"/>
  <c r="G2208" i="10" s="1"/>
  <c r="O2208" i="10"/>
  <c r="Q2208" i="10" s="1"/>
  <c r="P2208" i="10"/>
  <c r="S2208" i="10"/>
  <c r="T2208" i="10"/>
  <c r="X2208" i="10"/>
  <c r="Y2208" i="10"/>
  <c r="Z2208" i="10"/>
  <c r="AA2208" i="10"/>
  <c r="A2209" i="10"/>
  <c r="B2209" i="10"/>
  <c r="C2209" i="10"/>
  <c r="D2209" i="10"/>
  <c r="E2209" i="10"/>
  <c r="H2209" i="10"/>
  <c r="I2209" i="10"/>
  <c r="J2209" i="10"/>
  <c r="U2209" i="10" s="1"/>
  <c r="K2209" i="10"/>
  <c r="L2209" i="10"/>
  <c r="M2209" i="10"/>
  <c r="P2209" i="10"/>
  <c r="O2209" i="10" s="1"/>
  <c r="R2209" i="10"/>
  <c r="T2209" i="10"/>
  <c r="V2209" i="10"/>
  <c r="W2209" i="10" s="1"/>
  <c r="G2209" i="10" s="1"/>
  <c r="X2209" i="10"/>
  <c r="Y2209" i="10" s="1"/>
  <c r="Z2209" i="10"/>
  <c r="AA2209" i="10" s="1"/>
  <c r="A2210" i="10"/>
  <c r="B2210" i="10"/>
  <c r="C2210" i="10"/>
  <c r="D2210" i="10"/>
  <c r="E2210" i="10"/>
  <c r="H2210" i="10"/>
  <c r="I2210" i="10"/>
  <c r="J2210" i="10"/>
  <c r="K2210" i="10"/>
  <c r="R2210" i="10" s="1"/>
  <c r="S2210" i="10" s="1"/>
  <c r="L2210" i="10"/>
  <c r="M2210" i="10"/>
  <c r="O2210" i="10"/>
  <c r="P2210" i="10"/>
  <c r="T2210" i="10"/>
  <c r="U2210" i="10"/>
  <c r="V2210" i="10" s="1"/>
  <c r="W2210" i="10" s="1"/>
  <c r="G2210" i="10" s="1"/>
  <c r="X2210" i="10"/>
  <c r="Y2210" i="10"/>
  <c r="Z2210" i="10"/>
  <c r="AA2210" i="10"/>
  <c r="A2211" i="10"/>
  <c r="B2211" i="10"/>
  <c r="C2211" i="10"/>
  <c r="D2211" i="10"/>
  <c r="E2211" i="10"/>
  <c r="H2211" i="10"/>
  <c r="I2211" i="10"/>
  <c r="J2211" i="10"/>
  <c r="K2211" i="10"/>
  <c r="L2211" i="10"/>
  <c r="M2211" i="10"/>
  <c r="P2211" i="10"/>
  <c r="R2211" i="10"/>
  <c r="S2211" i="10" s="1"/>
  <c r="T2211" i="10"/>
  <c r="X2211" i="10"/>
  <c r="Y2211" i="10" s="1"/>
  <c r="Z2211" i="10"/>
  <c r="AA2211" i="10" s="1"/>
  <c r="A2212" i="10"/>
  <c r="B2212" i="10"/>
  <c r="C2212" i="10"/>
  <c r="D2212" i="10"/>
  <c r="E2212" i="10"/>
  <c r="H2212" i="10"/>
  <c r="I2212" i="10"/>
  <c r="J2212" i="10"/>
  <c r="K2212" i="10"/>
  <c r="R2212" i="10" s="1"/>
  <c r="L2212" i="10"/>
  <c r="M2212" i="10"/>
  <c r="U2212" i="10" s="1"/>
  <c r="V2212" i="10" s="1"/>
  <c r="W2212" i="10" s="1"/>
  <c r="G2212" i="10" s="1"/>
  <c r="O2212" i="10"/>
  <c r="Q2212" i="10" s="1"/>
  <c r="P2212" i="10"/>
  <c r="S2212" i="10"/>
  <c r="T2212" i="10"/>
  <c r="X2212" i="10"/>
  <c r="Y2212" i="10"/>
  <c r="Z2212" i="10"/>
  <c r="AA2212" i="10"/>
  <c r="A2213" i="10"/>
  <c r="B2213" i="10"/>
  <c r="C2213" i="10"/>
  <c r="D2213" i="10"/>
  <c r="E2213" i="10"/>
  <c r="H2213" i="10"/>
  <c r="I2213" i="10"/>
  <c r="J2213" i="10"/>
  <c r="U2213" i="10" s="1"/>
  <c r="V2213" i="10" s="1"/>
  <c r="W2213" i="10" s="1"/>
  <c r="G2213" i="10" s="1"/>
  <c r="K2213" i="10"/>
  <c r="L2213" i="10"/>
  <c r="R2213" i="10" s="1"/>
  <c r="S2213" i="10" s="1"/>
  <c r="M2213" i="10"/>
  <c r="P2213" i="10"/>
  <c r="T2213" i="10"/>
  <c r="X2213" i="10"/>
  <c r="Y2213" i="10"/>
  <c r="Z2213" i="10"/>
  <c r="AA2213" i="10" s="1"/>
  <c r="A2214" i="10"/>
  <c r="B2214" i="10"/>
  <c r="C2214" i="10"/>
  <c r="D2214" i="10"/>
  <c r="E2214" i="10"/>
  <c r="H2214" i="10"/>
  <c r="I2214" i="10"/>
  <c r="J2214" i="10"/>
  <c r="K2214" i="10"/>
  <c r="R2214" i="10" s="1"/>
  <c r="S2214" i="10" s="1"/>
  <c r="L2214" i="10"/>
  <c r="M2214" i="10"/>
  <c r="O2214" i="10"/>
  <c r="Q2214" i="10" s="1"/>
  <c r="P2214" i="10"/>
  <c r="T2214" i="10"/>
  <c r="U2214" i="10"/>
  <c r="V2214" i="10" s="1"/>
  <c r="W2214" i="10" s="1"/>
  <c r="G2214" i="10" s="1"/>
  <c r="X2214" i="10"/>
  <c r="Y2214" i="10"/>
  <c r="Z2214" i="10"/>
  <c r="AA2214" i="10"/>
  <c r="A2215" i="10"/>
  <c r="B2215" i="10"/>
  <c r="C2215" i="10"/>
  <c r="D2215" i="10"/>
  <c r="E2215" i="10"/>
  <c r="H2215" i="10"/>
  <c r="I2215" i="10"/>
  <c r="J2215" i="10"/>
  <c r="U2215" i="10" s="1"/>
  <c r="K2215" i="10"/>
  <c r="L2215" i="10"/>
  <c r="R2215" i="10" s="1"/>
  <c r="S2215" i="10" s="1"/>
  <c r="M2215" i="10"/>
  <c r="P2215" i="10"/>
  <c r="O2215" i="10" s="1"/>
  <c r="Q2215" i="10" s="1"/>
  <c r="T2215" i="10"/>
  <c r="V2215" i="10"/>
  <c r="W2215" i="10" s="1"/>
  <c r="G2215" i="10" s="1"/>
  <c r="X2215" i="10"/>
  <c r="Y2215" i="10" s="1"/>
  <c r="Z2215" i="10"/>
  <c r="AA2215" i="10"/>
  <c r="A2216" i="10"/>
  <c r="B2216" i="10"/>
  <c r="C2216" i="10"/>
  <c r="D2216" i="10"/>
  <c r="E2216" i="10"/>
  <c r="H2216" i="10"/>
  <c r="I2216" i="10"/>
  <c r="J2216" i="10"/>
  <c r="K2216" i="10"/>
  <c r="R2216" i="10" s="1"/>
  <c r="L2216" i="10"/>
  <c r="M2216" i="10"/>
  <c r="P2216" i="10"/>
  <c r="S2216" i="10"/>
  <c r="T2216" i="10"/>
  <c r="O2216" i="10" s="1"/>
  <c r="Q2216" i="10" s="1"/>
  <c r="X2216" i="10"/>
  <c r="Y2216" i="10" s="1"/>
  <c r="Z2216" i="10"/>
  <c r="AA2216" i="10"/>
  <c r="A2217" i="10"/>
  <c r="B2217" i="10"/>
  <c r="C2217" i="10"/>
  <c r="D2217" i="10"/>
  <c r="E2217" i="10"/>
  <c r="H2217" i="10"/>
  <c r="I2217" i="10"/>
  <c r="J2217" i="10"/>
  <c r="U2217" i="10" s="1"/>
  <c r="V2217" i="10" s="1"/>
  <c r="W2217" i="10" s="1"/>
  <c r="G2217" i="10" s="1"/>
  <c r="K2217" i="10"/>
  <c r="L2217" i="10"/>
  <c r="R2217" i="10" s="1"/>
  <c r="S2217" i="10" s="1"/>
  <c r="M2217" i="10"/>
  <c r="P2217" i="10"/>
  <c r="T2217" i="10"/>
  <c r="X2217" i="10"/>
  <c r="Y2217" i="10"/>
  <c r="Z2217" i="10"/>
  <c r="AA2217" i="10" s="1"/>
  <c r="A2218" i="10"/>
  <c r="B2218" i="10"/>
  <c r="C2218" i="10"/>
  <c r="D2218" i="10"/>
  <c r="E2218" i="10"/>
  <c r="H2218" i="10"/>
  <c r="I2218" i="10"/>
  <c r="J2218" i="10"/>
  <c r="K2218" i="10"/>
  <c r="R2218" i="10" s="1"/>
  <c r="S2218" i="10" s="1"/>
  <c r="L2218" i="10"/>
  <c r="M2218" i="10"/>
  <c r="O2218" i="10"/>
  <c r="Q2218" i="10" s="1"/>
  <c r="P2218" i="10"/>
  <c r="T2218" i="10"/>
  <c r="U2218" i="10"/>
  <c r="V2218" i="10" s="1"/>
  <c r="W2218" i="10" s="1"/>
  <c r="X2218" i="10"/>
  <c r="Y2218" i="10" s="1"/>
  <c r="Z2218" i="10"/>
  <c r="AA2218" i="10"/>
  <c r="A2219" i="10"/>
  <c r="B2219" i="10"/>
  <c r="C2219" i="10"/>
  <c r="D2219" i="10"/>
  <c r="E2219" i="10"/>
  <c r="H2219" i="10"/>
  <c r="I2219" i="10"/>
  <c r="J2219" i="10"/>
  <c r="K2219" i="10"/>
  <c r="L2219" i="10"/>
  <c r="R2219" i="10" s="1"/>
  <c r="S2219" i="10" s="1"/>
  <c r="M2219" i="10"/>
  <c r="P2219" i="10"/>
  <c r="O2219" i="10" s="1"/>
  <c r="Q2219" i="10" s="1"/>
  <c r="T2219" i="10"/>
  <c r="U2219" i="10" s="1"/>
  <c r="V2219" i="10" s="1"/>
  <c r="W2219" i="10" s="1"/>
  <c r="X2219" i="10"/>
  <c r="Y2219" i="10" s="1"/>
  <c r="Z2219" i="10"/>
  <c r="AA2219" i="10" s="1"/>
  <c r="A2220" i="10"/>
  <c r="B2220" i="10"/>
  <c r="C2220" i="10"/>
  <c r="D2220" i="10"/>
  <c r="E2220" i="10"/>
  <c r="H2220" i="10"/>
  <c r="I2220" i="10"/>
  <c r="J2220" i="10"/>
  <c r="K2220" i="10"/>
  <c r="L2220" i="10"/>
  <c r="M2220" i="10"/>
  <c r="O2220" i="10"/>
  <c r="P2220" i="10"/>
  <c r="Q2220" i="10"/>
  <c r="R2220" i="10"/>
  <c r="S2220" i="10" s="1"/>
  <c r="N2220" i="10" s="1"/>
  <c r="T2220" i="10"/>
  <c r="U2220" i="10"/>
  <c r="V2220" i="10" s="1"/>
  <c r="W2220" i="10" s="1"/>
  <c r="G2220" i="10" s="1"/>
  <c r="X2220" i="10"/>
  <c r="Y2220" i="10"/>
  <c r="Z2220" i="10"/>
  <c r="AA2220" i="10" s="1"/>
  <c r="A2221" i="10"/>
  <c r="B2221" i="10"/>
  <c r="C2221" i="10"/>
  <c r="D2221" i="10"/>
  <c r="E2221" i="10"/>
  <c r="H2221" i="10"/>
  <c r="I2221" i="10"/>
  <c r="J2221" i="10"/>
  <c r="U2221" i="10" s="1"/>
  <c r="V2221" i="10" s="1"/>
  <c r="W2221" i="10" s="1"/>
  <c r="K2221" i="10"/>
  <c r="L2221" i="10"/>
  <c r="M2221" i="10"/>
  <c r="O2221" i="10"/>
  <c r="Q2221" i="10" s="1"/>
  <c r="P2221" i="10"/>
  <c r="R2221" i="10"/>
  <c r="S2221" i="10" s="1"/>
  <c r="T2221" i="10"/>
  <c r="X2221" i="10"/>
  <c r="Y2221" i="10" s="1"/>
  <c r="Z2221" i="10"/>
  <c r="AA2221" i="10" s="1"/>
  <c r="A2222" i="10"/>
  <c r="B2222" i="10"/>
  <c r="C2222" i="10"/>
  <c r="D2222" i="10"/>
  <c r="E2222" i="10"/>
  <c r="H2222" i="10"/>
  <c r="I2222" i="10"/>
  <c r="J2222" i="10"/>
  <c r="K2222" i="10"/>
  <c r="R2222" i="10" s="1"/>
  <c r="S2222" i="10" s="1"/>
  <c r="L2222" i="10"/>
  <c r="M2222" i="10"/>
  <c r="O2222" i="10"/>
  <c r="Q2222" i="10" s="1"/>
  <c r="P2222" i="10"/>
  <c r="T2222" i="10"/>
  <c r="U2222" i="10" s="1"/>
  <c r="V2222" i="10" s="1"/>
  <c r="W2222" i="10" s="1"/>
  <c r="G2222" i="10" s="1"/>
  <c r="X2222" i="10"/>
  <c r="Y2222" i="10" s="1"/>
  <c r="Z2222" i="10"/>
  <c r="AA2222" i="10"/>
  <c r="A2223" i="10"/>
  <c r="B2223" i="10"/>
  <c r="C2223" i="10"/>
  <c r="D2223" i="10"/>
  <c r="E2223" i="10"/>
  <c r="H2223" i="10"/>
  <c r="I2223" i="10"/>
  <c r="J2223" i="10"/>
  <c r="K2223" i="10"/>
  <c r="L2223" i="10"/>
  <c r="R2223" i="10" s="1"/>
  <c r="S2223" i="10" s="1"/>
  <c r="M2223" i="10"/>
  <c r="P2223" i="10"/>
  <c r="O2223" i="10" s="1"/>
  <c r="Q2223" i="10" s="1"/>
  <c r="T2223" i="10"/>
  <c r="U2223" i="10" s="1"/>
  <c r="V2223" i="10" s="1"/>
  <c r="W2223" i="10" s="1"/>
  <c r="G2223" i="10" s="1"/>
  <c r="X2223" i="10"/>
  <c r="Y2223" i="10" s="1"/>
  <c r="Z2223" i="10"/>
  <c r="AA2223" i="10" s="1"/>
  <c r="A2224" i="10"/>
  <c r="B2224" i="10"/>
  <c r="C2224" i="10"/>
  <c r="D2224" i="10"/>
  <c r="E2224" i="10"/>
  <c r="H2224" i="10"/>
  <c r="I2224" i="10"/>
  <c r="J2224" i="10"/>
  <c r="K2224" i="10"/>
  <c r="L2224" i="10"/>
  <c r="M2224" i="10"/>
  <c r="O2224" i="10"/>
  <c r="P2224" i="10"/>
  <c r="Q2224" i="10"/>
  <c r="R2224" i="10"/>
  <c r="S2224" i="10" s="1"/>
  <c r="T2224" i="10"/>
  <c r="U2224" i="10"/>
  <c r="V2224" i="10" s="1"/>
  <c r="W2224" i="10" s="1"/>
  <c r="X2224" i="10"/>
  <c r="Y2224" i="10"/>
  <c r="Z2224" i="10"/>
  <c r="AA2224" i="10" s="1"/>
  <c r="A2225" i="10"/>
  <c r="B2225" i="10"/>
  <c r="C2225" i="10"/>
  <c r="D2225" i="10"/>
  <c r="E2225" i="10"/>
  <c r="H2225" i="10"/>
  <c r="I2225" i="10"/>
  <c r="J2225" i="10"/>
  <c r="U2225" i="10" s="1"/>
  <c r="V2225" i="10" s="1"/>
  <c r="W2225" i="10" s="1"/>
  <c r="K2225" i="10"/>
  <c r="L2225" i="10"/>
  <c r="M2225" i="10"/>
  <c r="O2225" i="10"/>
  <c r="Q2225" i="10" s="1"/>
  <c r="P2225" i="10"/>
  <c r="R2225" i="10"/>
  <c r="S2225" i="10" s="1"/>
  <c r="T2225" i="10"/>
  <c r="X2225" i="10"/>
  <c r="Y2225" i="10" s="1"/>
  <c r="Z2225" i="10"/>
  <c r="AA2225" i="10" s="1"/>
  <c r="A2226" i="10"/>
  <c r="B2226" i="10"/>
  <c r="C2226" i="10"/>
  <c r="D2226" i="10"/>
  <c r="E2226" i="10"/>
  <c r="H2226" i="10"/>
  <c r="I2226" i="10"/>
  <c r="J2226" i="10"/>
  <c r="K2226" i="10"/>
  <c r="R2226" i="10" s="1"/>
  <c r="S2226" i="10" s="1"/>
  <c r="L2226" i="10"/>
  <c r="M2226" i="10"/>
  <c r="O2226" i="10"/>
  <c r="Q2226" i="10" s="1"/>
  <c r="P2226" i="10"/>
  <c r="T2226" i="10"/>
  <c r="U2226" i="10" s="1"/>
  <c r="V2226" i="10" s="1"/>
  <c r="W2226" i="10" s="1"/>
  <c r="X2226" i="10"/>
  <c r="Y2226" i="10" s="1"/>
  <c r="Z2226" i="10"/>
  <c r="AA2226" i="10"/>
  <c r="A2227" i="10"/>
  <c r="B2227" i="10"/>
  <c r="C2227" i="10"/>
  <c r="D2227" i="10"/>
  <c r="E2227" i="10"/>
  <c r="H2227" i="10"/>
  <c r="I2227" i="10"/>
  <c r="J2227" i="10"/>
  <c r="K2227" i="10"/>
  <c r="L2227" i="10"/>
  <c r="R2227" i="10" s="1"/>
  <c r="S2227" i="10" s="1"/>
  <c r="M2227" i="10"/>
  <c r="P2227" i="10"/>
  <c r="O2227" i="10" s="1"/>
  <c r="Q2227" i="10" s="1"/>
  <c r="T2227" i="10"/>
  <c r="U2227" i="10" s="1"/>
  <c r="V2227" i="10" s="1"/>
  <c r="W2227" i="10" s="1"/>
  <c r="X2227" i="10"/>
  <c r="Y2227" i="10" s="1"/>
  <c r="Z2227" i="10"/>
  <c r="AA2227" i="10" s="1"/>
  <c r="A2228" i="10"/>
  <c r="B2228" i="10"/>
  <c r="C2228" i="10"/>
  <c r="D2228" i="10"/>
  <c r="E2228" i="10"/>
  <c r="H2228" i="10"/>
  <c r="I2228" i="10"/>
  <c r="J2228" i="10"/>
  <c r="K2228" i="10"/>
  <c r="L2228" i="10"/>
  <c r="M2228" i="10"/>
  <c r="O2228" i="10"/>
  <c r="P2228" i="10"/>
  <c r="Q2228" i="10"/>
  <c r="R2228" i="10"/>
  <c r="S2228" i="10" s="1"/>
  <c r="T2228" i="10"/>
  <c r="U2228" i="10"/>
  <c r="V2228" i="10" s="1"/>
  <c r="W2228" i="10" s="1"/>
  <c r="G2228" i="10" s="1"/>
  <c r="X2228" i="10"/>
  <c r="Y2228" i="10"/>
  <c r="Z2228" i="10"/>
  <c r="AA2228" i="10" s="1"/>
  <c r="A2229" i="10"/>
  <c r="B2229" i="10"/>
  <c r="C2229" i="10"/>
  <c r="D2229" i="10"/>
  <c r="E2229" i="10"/>
  <c r="H2229" i="10"/>
  <c r="I2229" i="10"/>
  <c r="J2229" i="10"/>
  <c r="U2229" i="10" s="1"/>
  <c r="V2229" i="10" s="1"/>
  <c r="W2229" i="10" s="1"/>
  <c r="K2229" i="10"/>
  <c r="L2229" i="10"/>
  <c r="M2229" i="10"/>
  <c r="O2229" i="10"/>
  <c r="Q2229" i="10" s="1"/>
  <c r="P2229" i="10"/>
  <c r="R2229" i="10"/>
  <c r="S2229" i="10" s="1"/>
  <c r="T2229" i="10"/>
  <c r="X2229" i="10"/>
  <c r="Y2229" i="10" s="1"/>
  <c r="Z2229" i="10"/>
  <c r="AA2229" i="10" s="1"/>
  <c r="A2230" i="10"/>
  <c r="B2230" i="10"/>
  <c r="C2230" i="10"/>
  <c r="D2230" i="10"/>
  <c r="E2230" i="10"/>
  <c r="H2230" i="10"/>
  <c r="I2230" i="10"/>
  <c r="J2230" i="10"/>
  <c r="K2230" i="10"/>
  <c r="R2230" i="10" s="1"/>
  <c r="S2230" i="10" s="1"/>
  <c r="L2230" i="10"/>
  <c r="M2230" i="10"/>
  <c r="O2230" i="10"/>
  <c r="Q2230" i="10" s="1"/>
  <c r="P2230" i="10"/>
  <c r="T2230" i="10"/>
  <c r="U2230" i="10" s="1"/>
  <c r="V2230" i="10" s="1"/>
  <c r="W2230" i="10" s="1"/>
  <c r="G2230" i="10" s="1"/>
  <c r="X2230" i="10"/>
  <c r="Y2230" i="10" s="1"/>
  <c r="Z2230" i="10"/>
  <c r="AA2230" i="10"/>
  <c r="A2231" i="10"/>
  <c r="B2231" i="10"/>
  <c r="C2231" i="10"/>
  <c r="D2231" i="10"/>
  <c r="E2231" i="10"/>
  <c r="H2231" i="10"/>
  <c r="I2231" i="10"/>
  <c r="J2231" i="10"/>
  <c r="K2231" i="10"/>
  <c r="L2231" i="10"/>
  <c r="R2231" i="10" s="1"/>
  <c r="S2231" i="10" s="1"/>
  <c r="M2231" i="10"/>
  <c r="P2231" i="10"/>
  <c r="O2231" i="10" s="1"/>
  <c r="Q2231" i="10" s="1"/>
  <c r="T2231" i="10"/>
  <c r="U2231" i="10" s="1"/>
  <c r="V2231" i="10" s="1"/>
  <c r="W2231" i="10" s="1"/>
  <c r="X2231" i="10"/>
  <c r="Y2231" i="10" s="1"/>
  <c r="Z2231" i="10"/>
  <c r="AA2231" i="10" s="1"/>
  <c r="A2232" i="10"/>
  <c r="B2232" i="10"/>
  <c r="C2232" i="10"/>
  <c r="D2232" i="10"/>
  <c r="E2232" i="10"/>
  <c r="H2232" i="10"/>
  <c r="I2232" i="10"/>
  <c r="J2232" i="10"/>
  <c r="K2232" i="10"/>
  <c r="L2232" i="10"/>
  <c r="M2232" i="10"/>
  <c r="O2232" i="10"/>
  <c r="P2232" i="10"/>
  <c r="Q2232" i="10"/>
  <c r="R2232" i="10"/>
  <c r="S2232" i="10" s="1"/>
  <c r="T2232" i="10"/>
  <c r="U2232" i="10"/>
  <c r="V2232" i="10" s="1"/>
  <c r="W2232" i="10" s="1"/>
  <c r="X2232" i="10"/>
  <c r="Y2232" i="10"/>
  <c r="Z2232" i="10"/>
  <c r="AA2232" i="10" s="1"/>
  <c r="A2233" i="10"/>
  <c r="B2233" i="10"/>
  <c r="C2233" i="10"/>
  <c r="D2233" i="10"/>
  <c r="E2233" i="10"/>
  <c r="H2233" i="10"/>
  <c r="I2233" i="10"/>
  <c r="J2233" i="10"/>
  <c r="U2233" i="10" s="1"/>
  <c r="K2233" i="10"/>
  <c r="L2233" i="10"/>
  <c r="M2233" i="10"/>
  <c r="O2233" i="10"/>
  <c r="Q2233" i="10" s="1"/>
  <c r="P2233" i="10"/>
  <c r="R2233" i="10"/>
  <c r="S2233" i="10" s="1"/>
  <c r="T2233" i="10"/>
  <c r="V2233" i="10"/>
  <c r="W2233" i="10" s="1"/>
  <c r="X2233" i="10"/>
  <c r="Y2233" i="10" s="1"/>
  <c r="Z2233" i="10"/>
  <c r="AA2233" i="10" s="1"/>
  <c r="A2234" i="10"/>
  <c r="B2234" i="10"/>
  <c r="C2234" i="10"/>
  <c r="D2234" i="10"/>
  <c r="E2234" i="10"/>
  <c r="H2234" i="10"/>
  <c r="I2234" i="10"/>
  <c r="J2234" i="10"/>
  <c r="K2234" i="10"/>
  <c r="R2234" i="10" s="1"/>
  <c r="S2234" i="10" s="1"/>
  <c r="N2234" i="10" s="1"/>
  <c r="L2234" i="10"/>
  <c r="M2234" i="10"/>
  <c r="O2234" i="10"/>
  <c r="P2234" i="10"/>
  <c r="T2234" i="10"/>
  <c r="U2234" i="10" s="1"/>
  <c r="V2234" i="10" s="1"/>
  <c r="W2234" i="10" s="1"/>
  <c r="G2234" i="10" s="1"/>
  <c r="X2234" i="10"/>
  <c r="Y2234" i="10" s="1"/>
  <c r="Z2234" i="10"/>
  <c r="AA2234" i="10"/>
  <c r="A2235" i="10"/>
  <c r="B2235" i="10"/>
  <c r="C2235" i="10"/>
  <c r="D2235" i="10"/>
  <c r="E2235" i="10"/>
  <c r="H2235" i="10"/>
  <c r="I2235" i="10"/>
  <c r="J2235" i="10"/>
  <c r="K2235" i="10"/>
  <c r="L2235" i="10"/>
  <c r="R2235" i="10" s="1"/>
  <c r="M2235" i="10"/>
  <c r="P2235" i="10"/>
  <c r="O2235" i="10" s="1"/>
  <c r="Q2235" i="10" s="1"/>
  <c r="T2235" i="10"/>
  <c r="U2235" i="10" s="1"/>
  <c r="V2235" i="10" s="1"/>
  <c r="W2235" i="10" s="1"/>
  <c r="X2235" i="10"/>
  <c r="Y2235" i="10" s="1"/>
  <c r="Z2235" i="10"/>
  <c r="AA2235" i="10" s="1"/>
  <c r="A2236" i="10"/>
  <c r="B2236" i="10"/>
  <c r="C2236" i="10"/>
  <c r="D2236" i="10"/>
  <c r="E2236" i="10"/>
  <c r="H2236" i="10"/>
  <c r="I2236" i="10"/>
  <c r="J2236" i="10"/>
  <c r="K2236" i="10"/>
  <c r="L2236" i="10"/>
  <c r="M2236" i="10"/>
  <c r="O2236" i="10"/>
  <c r="P2236" i="10"/>
  <c r="Q2236" i="10"/>
  <c r="R2236" i="10"/>
  <c r="S2236" i="10" s="1"/>
  <c r="T2236" i="10"/>
  <c r="U2236" i="10"/>
  <c r="V2236" i="10" s="1"/>
  <c r="W2236" i="10" s="1"/>
  <c r="G2236" i="10" s="1"/>
  <c r="X2236" i="10"/>
  <c r="Y2236" i="10"/>
  <c r="Z2236" i="10"/>
  <c r="AA2236" i="10" s="1"/>
  <c r="A2237" i="10"/>
  <c r="B2237" i="10"/>
  <c r="C2237" i="10"/>
  <c r="D2237" i="10"/>
  <c r="E2237" i="10"/>
  <c r="H2237" i="10"/>
  <c r="I2237" i="10"/>
  <c r="J2237" i="10"/>
  <c r="U2237" i="10" s="1"/>
  <c r="V2237" i="10" s="1"/>
  <c r="W2237" i="10" s="1"/>
  <c r="G2237" i="10" s="1"/>
  <c r="N2237" i="10" s="1"/>
  <c r="K2237" i="10"/>
  <c r="L2237" i="10"/>
  <c r="M2237" i="10"/>
  <c r="O2237" i="10"/>
  <c r="P2237" i="10"/>
  <c r="R2237" i="10"/>
  <c r="S2237" i="10" s="1"/>
  <c r="T2237" i="10"/>
  <c r="X2237" i="10"/>
  <c r="Y2237" i="10" s="1"/>
  <c r="Z2237" i="10"/>
  <c r="AA2237" i="10" s="1"/>
  <c r="A2238" i="10"/>
  <c r="B2238" i="10"/>
  <c r="C2238" i="10"/>
  <c r="D2238" i="10"/>
  <c r="E2238" i="10"/>
  <c r="H2238" i="10"/>
  <c r="I2238" i="10"/>
  <c r="J2238" i="10"/>
  <c r="K2238" i="10"/>
  <c r="R2238" i="10" s="1"/>
  <c r="L2238" i="10"/>
  <c r="M2238" i="10"/>
  <c r="O2238" i="10"/>
  <c r="Q2238" i="10" s="1"/>
  <c r="P2238" i="10"/>
  <c r="S2238" i="10"/>
  <c r="T2238" i="10"/>
  <c r="U2238" i="10" s="1"/>
  <c r="V2238" i="10" s="1"/>
  <c r="W2238" i="10" s="1"/>
  <c r="G2238" i="10" s="1"/>
  <c r="X2238" i="10"/>
  <c r="Y2238" i="10" s="1"/>
  <c r="Z2238" i="10"/>
  <c r="AA2238" i="10"/>
  <c r="A2239" i="10"/>
  <c r="B2239" i="10"/>
  <c r="C2239" i="10"/>
  <c r="D2239" i="10"/>
  <c r="E2239" i="10"/>
  <c r="H2239" i="10"/>
  <c r="I2239" i="10"/>
  <c r="J2239" i="10"/>
  <c r="K2239" i="10"/>
  <c r="L2239" i="10"/>
  <c r="R2239" i="10" s="1"/>
  <c r="S2239" i="10" s="1"/>
  <c r="M2239" i="10"/>
  <c r="P2239" i="10"/>
  <c r="T2239" i="10"/>
  <c r="U2239" i="10" s="1"/>
  <c r="V2239" i="10" s="1"/>
  <c r="W2239" i="10" s="1"/>
  <c r="G2239" i="10" s="1"/>
  <c r="X2239" i="10"/>
  <c r="Y2239" i="10" s="1"/>
  <c r="Z2239" i="10"/>
  <c r="AA2239" i="10" s="1"/>
  <c r="A2240" i="10"/>
  <c r="B2240" i="10"/>
  <c r="C2240" i="10"/>
  <c r="D2240" i="10"/>
  <c r="E2240" i="10"/>
  <c r="H2240" i="10"/>
  <c r="I2240" i="10"/>
  <c r="J2240" i="10"/>
  <c r="K2240" i="10"/>
  <c r="L2240" i="10"/>
  <c r="M2240" i="10"/>
  <c r="U2240" i="10" s="1"/>
  <c r="V2240" i="10" s="1"/>
  <c r="W2240" i="10" s="1"/>
  <c r="G2240" i="10" s="1"/>
  <c r="O2240" i="10"/>
  <c r="P2240" i="10"/>
  <c r="Q2240" i="10"/>
  <c r="R2240" i="10"/>
  <c r="S2240" i="10" s="1"/>
  <c r="T2240" i="10"/>
  <c r="X2240" i="10"/>
  <c r="Y2240" i="10"/>
  <c r="Z2240" i="10"/>
  <c r="AA2240" i="10" s="1"/>
  <c r="A2241" i="10"/>
  <c r="B2241" i="10"/>
  <c r="C2241" i="10"/>
  <c r="D2241" i="10"/>
  <c r="E2241" i="10"/>
  <c r="N2241" i="10"/>
  <c r="H2241" i="10"/>
  <c r="I2241" i="10"/>
  <c r="J2241" i="10"/>
  <c r="U2241" i="10" s="1"/>
  <c r="K2241" i="10"/>
  <c r="L2241" i="10"/>
  <c r="M2241" i="10"/>
  <c r="O2241" i="10"/>
  <c r="Q2241" i="10" s="1"/>
  <c r="P2241" i="10"/>
  <c r="R2241" i="10"/>
  <c r="S2241" i="10" s="1"/>
  <c r="T2241" i="10"/>
  <c r="V2241" i="10"/>
  <c r="W2241" i="10" s="1"/>
  <c r="G2241" i="10" s="1"/>
  <c r="X2241" i="10"/>
  <c r="Y2241" i="10" s="1"/>
  <c r="Z2241" i="10"/>
  <c r="AA2241" i="10" s="1"/>
  <c r="A2242" i="10"/>
  <c r="B2242" i="10"/>
  <c r="C2242" i="10"/>
  <c r="D2242" i="10"/>
  <c r="E2242" i="10"/>
  <c r="H2242" i="10"/>
  <c r="I2242" i="10"/>
  <c r="J2242" i="10"/>
  <c r="K2242" i="10"/>
  <c r="R2242" i="10" s="1"/>
  <c r="S2242" i="10" s="1"/>
  <c r="N2242" i="10" s="1"/>
  <c r="L2242" i="10"/>
  <c r="M2242" i="10"/>
  <c r="O2242" i="10"/>
  <c r="P2242" i="10"/>
  <c r="T2242" i="10"/>
  <c r="U2242" i="10" s="1"/>
  <c r="V2242" i="10" s="1"/>
  <c r="W2242" i="10" s="1"/>
  <c r="G2242" i="10" s="1"/>
  <c r="X2242" i="10"/>
  <c r="Y2242" i="10" s="1"/>
  <c r="Z2242" i="10"/>
  <c r="AA2242" i="10"/>
  <c r="A2243" i="10"/>
  <c r="B2243" i="10"/>
  <c r="C2243" i="10"/>
  <c r="D2243" i="10"/>
  <c r="E2243" i="10"/>
  <c r="H2243" i="10"/>
  <c r="I2243" i="10"/>
  <c r="J2243" i="10"/>
  <c r="K2243" i="10"/>
  <c r="L2243" i="10"/>
  <c r="R2243" i="10" s="1"/>
  <c r="S2243" i="10" s="1"/>
  <c r="M2243" i="10"/>
  <c r="P2243" i="10"/>
  <c r="O2243" i="10" s="1"/>
  <c r="T2243" i="10"/>
  <c r="U2243" i="10" s="1"/>
  <c r="V2243" i="10" s="1"/>
  <c r="W2243" i="10" s="1"/>
  <c r="X2243" i="10"/>
  <c r="Y2243" i="10" s="1"/>
  <c r="Z2243" i="10"/>
  <c r="AA2243" i="10" s="1"/>
  <c r="A2244" i="10"/>
  <c r="B2244" i="10"/>
  <c r="C2244" i="10"/>
  <c r="D2244" i="10"/>
  <c r="E2244" i="10"/>
  <c r="H2244" i="10"/>
  <c r="I2244" i="10"/>
  <c r="J2244" i="10"/>
  <c r="K2244" i="10"/>
  <c r="L2244" i="10"/>
  <c r="M2244" i="10"/>
  <c r="U2244" i="10" s="1"/>
  <c r="V2244" i="10" s="1"/>
  <c r="W2244" i="10" s="1"/>
  <c r="G2244" i="10" s="1"/>
  <c r="O2244" i="10"/>
  <c r="P2244" i="10"/>
  <c r="Q2244" i="10"/>
  <c r="R2244" i="10"/>
  <c r="S2244" i="10" s="1"/>
  <c r="T2244" i="10"/>
  <c r="X2244" i="10"/>
  <c r="Y2244" i="10"/>
  <c r="Z2244" i="10"/>
  <c r="AA2244" i="10" s="1"/>
  <c r="A2245" i="10"/>
  <c r="B2245" i="10"/>
  <c r="C2245" i="10"/>
  <c r="D2245" i="10"/>
  <c r="E2245" i="10"/>
  <c r="H2245" i="10"/>
  <c r="I2245" i="10"/>
  <c r="J2245" i="10"/>
  <c r="U2245" i="10" s="1"/>
  <c r="V2245" i="10" s="1"/>
  <c r="W2245" i="10" s="1"/>
  <c r="G2245" i="10" s="1"/>
  <c r="K2245" i="10"/>
  <c r="L2245" i="10"/>
  <c r="M2245" i="10"/>
  <c r="O2245" i="10"/>
  <c r="P2245" i="10"/>
  <c r="R2245" i="10"/>
  <c r="S2245" i="10" s="1"/>
  <c r="T2245" i="10"/>
  <c r="X2245" i="10"/>
  <c r="Y2245" i="10" s="1"/>
  <c r="Z2245" i="10"/>
  <c r="AA2245" i="10" s="1"/>
  <c r="A2246" i="10"/>
  <c r="B2246" i="10"/>
  <c r="C2246" i="10"/>
  <c r="D2246" i="10"/>
  <c r="E2246" i="10"/>
  <c r="H2246" i="10"/>
  <c r="I2246" i="10"/>
  <c r="J2246" i="10"/>
  <c r="K2246" i="10"/>
  <c r="R2246" i="10" s="1"/>
  <c r="L2246" i="10"/>
  <c r="M2246" i="10"/>
  <c r="O2246" i="10"/>
  <c r="Q2246" i="10" s="1"/>
  <c r="P2246" i="10"/>
  <c r="S2246" i="10"/>
  <c r="T2246" i="10"/>
  <c r="U2246" i="10" s="1"/>
  <c r="V2246" i="10" s="1"/>
  <c r="W2246" i="10" s="1"/>
  <c r="G2246" i="10" s="1"/>
  <c r="X2246" i="10"/>
  <c r="Y2246" i="10" s="1"/>
  <c r="Z2246" i="10"/>
  <c r="AA2246" i="10"/>
  <c r="A2247" i="10"/>
  <c r="B2247" i="10"/>
  <c r="C2247" i="10"/>
  <c r="D2247" i="10"/>
  <c r="E2247" i="10"/>
  <c r="H2247" i="10"/>
  <c r="I2247" i="10"/>
  <c r="J2247" i="10"/>
  <c r="K2247" i="10"/>
  <c r="L2247" i="10"/>
  <c r="R2247" i="10" s="1"/>
  <c r="M2247" i="10"/>
  <c r="P2247" i="10"/>
  <c r="O2247" i="10" s="1"/>
  <c r="Q2247" i="10"/>
  <c r="T2247" i="10"/>
  <c r="U2247" i="10"/>
  <c r="V2247" i="10" s="1"/>
  <c r="W2247" i="10" s="1"/>
  <c r="G2247" i="10" s="1"/>
  <c r="X2247" i="10"/>
  <c r="Y2247" i="10"/>
  <c r="Z2247" i="10"/>
  <c r="AA2247" i="10" s="1"/>
  <c r="A2248" i="10"/>
  <c r="B2248" i="10"/>
  <c r="C2248" i="10"/>
  <c r="D2248" i="10"/>
  <c r="E2248" i="10"/>
  <c r="H2248" i="10"/>
  <c r="I2248" i="10"/>
  <c r="J2248" i="10"/>
  <c r="Q2248" i="10" s="1"/>
  <c r="K2248" i="10"/>
  <c r="L2248" i="10"/>
  <c r="M2248" i="10"/>
  <c r="O2248" i="10"/>
  <c r="P2248" i="10"/>
  <c r="R2248" i="10"/>
  <c r="S2248" i="10" s="1"/>
  <c r="T2248" i="10"/>
  <c r="X2248" i="10"/>
  <c r="Y2248" i="10"/>
  <c r="Z2248" i="10"/>
  <c r="AA2248" i="10" s="1"/>
  <c r="A2249" i="10"/>
  <c r="B2249" i="10"/>
  <c r="C2249" i="10"/>
  <c r="D2249" i="10"/>
  <c r="E2249" i="10"/>
  <c r="H2249" i="10"/>
  <c r="I2249" i="10"/>
  <c r="J2249" i="10"/>
  <c r="U2249" i="10" s="1"/>
  <c r="V2249" i="10" s="1"/>
  <c r="W2249" i="10" s="1"/>
  <c r="G2249" i="10" s="1"/>
  <c r="K2249" i="10"/>
  <c r="R2249" i="10" s="1"/>
  <c r="S2249" i="10" s="1"/>
  <c r="L2249" i="10"/>
  <c r="M2249" i="10"/>
  <c r="O2249" i="10"/>
  <c r="P2249" i="10"/>
  <c r="T2249" i="10"/>
  <c r="X2249" i="10"/>
  <c r="Y2249" i="10" s="1"/>
  <c r="Z2249" i="10"/>
  <c r="AA2249" i="10"/>
  <c r="A2250" i="10"/>
  <c r="B2250" i="10"/>
  <c r="C2250" i="10"/>
  <c r="D2250" i="10"/>
  <c r="E2250" i="10"/>
  <c r="H2250" i="10"/>
  <c r="I2250" i="10"/>
  <c r="J2250" i="10"/>
  <c r="K2250" i="10"/>
  <c r="R2250" i="10" s="1"/>
  <c r="S2250" i="10" s="1"/>
  <c r="L2250" i="10"/>
  <c r="M2250" i="10"/>
  <c r="P2250" i="10"/>
  <c r="O2250" i="10" s="1"/>
  <c r="Q2250" i="10" s="1"/>
  <c r="T2250" i="10"/>
  <c r="U2250" i="10" s="1"/>
  <c r="V2250" i="10" s="1"/>
  <c r="W2250" i="10" s="1"/>
  <c r="G2250" i="10" s="1"/>
  <c r="X2250" i="10"/>
  <c r="Y2250" i="10" s="1"/>
  <c r="Z2250" i="10"/>
  <c r="AA2250" i="10"/>
  <c r="A2251" i="10"/>
  <c r="B2251" i="10"/>
  <c r="C2251" i="10"/>
  <c r="D2251" i="10"/>
  <c r="E2251" i="10"/>
  <c r="H2251" i="10"/>
  <c r="I2251" i="10"/>
  <c r="J2251" i="10"/>
  <c r="K2251" i="10"/>
  <c r="L2251" i="10"/>
  <c r="R2251" i="10" s="1"/>
  <c r="S2251" i="10" s="1"/>
  <c r="M2251" i="10"/>
  <c r="P2251" i="10"/>
  <c r="T2251" i="10"/>
  <c r="U2251" i="10" s="1"/>
  <c r="V2251" i="10" s="1"/>
  <c r="W2251" i="10" s="1"/>
  <c r="G2251" i="10" s="1"/>
  <c r="X2251" i="10"/>
  <c r="Y2251" i="10" s="1"/>
  <c r="Z2251" i="10"/>
  <c r="AA2251" i="10" s="1"/>
  <c r="A2252" i="10"/>
  <c r="B2252" i="10"/>
  <c r="C2252" i="10"/>
  <c r="D2252" i="10"/>
  <c r="E2252" i="10"/>
  <c r="H2252" i="10"/>
  <c r="I2252" i="10"/>
  <c r="J2252" i="10"/>
  <c r="U2252" i="10" s="1"/>
  <c r="V2252" i="10" s="1"/>
  <c r="W2252" i="10" s="1"/>
  <c r="G2252" i="10" s="1"/>
  <c r="K2252" i="10"/>
  <c r="L2252" i="10"/>
  <c r="M2252" i="10"/>
  <c r="O2252" i="10"/>
  <c r="P2252" i="10"/>
  <c r="Q2252" i="10"/>
  <c r="R2252" i="10"/>
  <c r="S2252" i="10" s="1"/>
  <c r="T2252" i="10"/>
  <c r="X2252" i="10"/>
  <c r="Y2252" i="10"/>
  <c r="Z2252" i="10"/>
  <c r="AA2252" i="10" s="1"/>
  <c r="A2253" i="10"/>
  <c r="B2253" i="10"/>
  <c r="C2253" i="10"/>
  <c r="D2253" i="10"/>
  <c r="E2253" i="10"/>
  <c r="H2253" i="10"/>
  <c r="I2253" i="10"/>
  <c r="J2253" i="10"/>
  <c r="U2253" i="10" s="1"/>
  <c r="V2253" i="10" s="1"/>
  <c r="W2253" i="10" s="1"/>
  <c r="K2253" i="10"/>
  <c r="L2253" i="10"/>
  <c r="M2253" i="10"/>
  <c r="O2253" i="10"/>
  <c r="Q2253" i="10" s="1"/>
  <c r="P2253" i="10"/>
  <c r="R2253" i="10"/>
  <c r="S2253" i="10" s="1"/>
  <c r="T2253" i="10"/>
  <c r="X2253" i="10"/>
  <c r="Y2253" i="10" s="1"/>
  <c r="Z2253" i="10"/>
  <c r="AA2253" i="10" s="1"/>
  <c r="A2254" i="10"/>
  <c r="B2254" i="10"/>
  <c r="C2254" i="10"/>
  <c r="D2254" i="10"/>
  <c r="E2254" i="10"/>
  <c r="H2254" i="10"/>
  <c r="I2254" i="10"/>
  <c r="J2254" i="10"/>
  <c r="K2254" i="10"/>
  <c r="L2254" i="10"/>
  <c r="M2254" i="10"/>
  <c r="O2254" i="10"/>
  <c r="Q2254" i="10" s="1"/>
  <c r="P2254" i="10"/>
  <c r="T2254" i="10"/>
  <c r="U2254" i="10" s="1"/>
  <c r="V2254" i="10" s="1"/>
  <c r="W2254" i="10" s="1"/>
  <c r="G2254" i="10" s="1"/>
  <c r="X2254" i="10"/>
  <c r="Y2254" i="10" s="1"/>
  <c r="Z2254" i="10"/>
  <c r="AA2254" i="10"/>
  <c r="A2255" i="10"/>
  <c r="B2255" i="10"/>
  <c r="C2255" i="10"/>
  <c r="D2255" i="10"/>
  <c r="E2255" i="10"/>
  <c r="H2255" i="10"/>
  <c r="I2255" i="10"/>
  <c r="J2255" i="10"/>
  <c r="K2255" i="10"/>
  <c r="L2255" i="10"/>
  <c r="R2255" i="10" s="1"/>
  <c r="S2255" i="10" s="1"/>
  <c r="M2255" i="10"/>
  <c r="P2255" i="10"/>
  <c r="T2255" i="10"/>
  <c r="U2255" i="10" s="1"/>
  <c r="V2255" i="10" s="1"/>
  <c r="W2255" i="10" s="1"/>
  <c r="G2255" i="10" s="1"/>
  <c r="X2255" i="10"/>
  <c r="Y2255" i="10"/>
  <c r="Z2255" i="10"/>
  <c r="AA2255" i="10" s="1"/>
  <c r="A2256" i="10"/>
  <c r="B2256" i="10"/>
  <c r="C2256" i="10"/>
  <c r="D2256" i="10"/>
  <c r="E2256" i="10"/>
  <c r="H2256" i="10"/>
  <c r="I2256" i="10"/>
  <c r="J2256" i="10"/>
  <c r="K2256" i="10"/>
  <c r="L2256" i="10"/>
  <c r="M2256" i="10"/>
  <c r="O2256" i="10"/>
  <c r="P2256" i="10"/>
  <c r="Q2256" i="10"/>
  <c r="R2256" i="10"/>
  <c r="S2256" i="10" s="1"/>
  <c r="N2256" i="10" s="1"/>
  <c r="T2256" i="10"/>
  <c r="U2256" i="10"/>
  <c r="V2256" i="10" s="1"/>
  <c r="W2256" i="10" s="1"/>
  <c r="G2256" i="10" s="1"/>
  <c r="X2256" i="10"/>
  <c r="Y2256" i="10"/>
  <c r="Z2256" i="10"/>
  <c r="AA2256" i="10" s="1"/>
  <c r="A2257" i="10"/>
  <c r="B2257" i="10"/>
  <c r="C2257" i="10"/>
  <c r="D2257" i="10"/>
  <c r="E2257" i="10"/>
  <c r="H2257" i="10"/>
  <c r="I2257" i="10"/>
  <c r="J2257" i="10"/>
  <c r="U2257" i="10" s="1"/>
  <c r="K2257" i="10"/>
  <c r="L2257" i="10"/>
  <c r="M2257" i="10"/>
  <c r="O2257" i="10"/>
  <c r="P2257" i="10"/>
  <c r="R2257" i="10"/>
  <c r="S2257" i="10" s="1"/>
  <c r="N2257" i="10" s="1"/>
  <c r="T2257" i="10"/>
  <c r="V2257" i="10"/>
  <c r="W2257" i="10" s="1"/>
  <c r="G2257" i="10" s="1"/>
  <c r="X2257" i="10"/>
  <c r="Y2257" i="10" s="1"/>
  <c r="Z2257" i="10"/>
  <c r="AA2257" i="10"/>
  <c r="A2258" i="10"/>
  <c r="B2258" i="10"/>
  <c r="C2258" i="10"/>
  <c r="D2258" i="10"/>
  <c r="E2258" i="10"/>
  <c r="H2258" i="10"/>
  <c r="I2258" i="10"/>
  <c r="J2258" i="10"/>
  <c r="K2258" i="10"/>
  <c r="R2258" i="10" s="1"/>
  <c r="S2258" i="10" s="1"/>
  <c r="L2258" i="10"/>
  <c r="M2258" i="10"/>
  <c r="P2258" i="10"/>
  <c r="O2258" i="10" s="1"/>
  <c r="Q2258" i="10" s="1"/>
  <c r="T2258" i="10"/>
  <c r="U2258" i="10" s="1"/>
  <c r="V2258" i="10" s="1"/>
  <c r="W2258" i="10" s="1"/>
  <c r="G2258" i="10" s="1"/>
  <c r="X2258" i="10"/>
  <c r="Y2258" i="10" s="1"/>
  <c r="Z2258" i="10"/>
  <c r="AA2258" i="10"/>
  <c r="A2259" i="10"/>
  <c r="B2259" i="10"/>
  <c r="C2259" i="10"/>
  <c r="D2259" i="10"/>
  <c r="E2259" i="10"/>
  <c r="H2259" i="10"/>
  <c r="I2259" i="10"/>
  <c r="J2259" i="10"/>
  <c r="K2259" i="10"/>
  <c r="L2259" i="10"/>
  <c r="R2259" i="10" s="1"/>
  <c r="M2259" i="10"/>
  <c r="P2259" i="10"/>
  <c r="O2259" i="10" s="1"/>
  <c r="Q2259" i="10" s="1"/>
  <c r="T2259" i="10"/>
  <c r="U2259" i="10" s="1"/>
  <c r="V2259" i="10" s="1"/>
  <c r="W2259" i="10" s="1"/>
  <c r="G2259" i="10" s="1"/>
  <c r="X2259" i="10"/>
  <c r="Y2259" i="10" s="1"/>
  <c r="Z2259" i="10"/>
  <c r="AA2259" i="10" s="1"/>
  <c r="A2260" i="10"/>
  <c r="B2260" i="10"/>
  <c r="C2260" i="10"/>
  <c r="D2260" i="10"/>
  <c r="E2260" i="10"/>
  <c r="H2260" i="10"/>
  <c r="I2260" i="10"/>
  <c r="J2260" i="10"/>
  <c r="K2260" i="10"/>
  <c r="L2260" i="10"/>
  <c r="M2260" i="10"/>
  <c r="U2260" i="10" s="1"/>
  <c r="V2260" i="10" s="1"/>
  <c r="W2260" i="10" s="1"/>
  <c r="G2260" i="10" s="1"/>
  <c r="O2260" i="10"/>
  <c r="P2260" i="10"/>
  <c r="Q2260" i="10"/>
  <c r="R2260" i="10"/>
  <c r="S2260" i="10" s="1"/>
  <c r="T2260" i="10"/>
  <c r="X2260" i="10"/>
  <c r="Y2260" i="10"/>
  <c r="Z2260" i="10"/>
  <c r="AA2260" i="10" s="1"/>
  <c r="A2261" i="10"/>
  <c r="B2261" i="10"/>
  <c r="C2261" i="10"/>
  <c r="D2261" i="10"/>
  <c r="E2261" i="10"/>
  <c r="H2261" i="10"/>
  <c r="I2261" i="10"/>
  <c r="J2261" i="10"/>
  <c r="U2261" i="10" s="1"/>
  <c r="K2261" i="10"/>
  <c r="R2261" i="10" s="1"/>
  <c r="S2261" i="10" s="1"/>
  <c r="L2261" i="10"/>
  <c r="M2261" i="10"/>
  <c r="O2261" i="10"/>
  <c r="Q2261" i="10" s="1"/>
  <c r="P2261" i="10"/>
  <c r="T2261" i="10"/>
  <c r="V2261" i="10"/>
  <c r="W2261" i="10"/>
  <c r="X2261" i="10"/>
  <c r="Y2261" i="10" s="1"/>
  <c r="Z2261" i="10"/>
  <c r="AA2261" i="10" s="1"/>
  <c r="A2262" i="10"/>
  <c r="B2262" i="10"/>
  <c r="C2262" i="10"/>
  <c r="D2262" i="10"/>
  <c r="E2262" i="10"/>
  <c r="H2262" i="10"/>
  <c r="I2262" i="10"/>
  <c r="J2262" i="10"/>
  <c r="K2262" i="10"/>
  <c r="L2262" i="10"/>
  <c r="M2262" i="10"/>
  <c r="O2262" i="10"/>
  <c r="P2262" i="10"/>
  <c r="T2262" i="10"/>
  <c r="U2262" i="10" s="1"/>
  <c r="V2262" i="10" s="1"/>
  <c r="W2262" i="10" s="1"/>
  <c r="G2262" i="10" s="1"/>
  <c r="X2262" i="10"/>
  <c r="Y2262" i="10" s="1"/>
  <c r="Z2262" i="10"/>
  <c r="AA2262" i="10"/>
  <c r="A2263" i="10"/>
  <c r="B2263" i="10"/>
  <c r="C2263" i="10"/>
  <c r="D2263" i="10"/>
  <c r="E2263" i="10"/>
  <c r="H2263" i="10"/>
  <c r="I2263" i="10"/>
  <c r="J2263" i="10"/>
  <c r="K2263" i="10"/>
  <c r="L2263" i="10"/>
  <c r="R2263" i="10" s="1"/>
  <c r="M2263" i="10"/>
  <c r="P2263" i="10"/>
  <c r="O2263" i="10" s="1"/>
  <c r="Q2263" i="10"/>
  <c r="T2263" i="10"/>
  <c r="U2263" i="10"/>
  <c r="V2263" i="10" s="1"/>
  <c r="W2263" i="10" s="1"/>
  <c r="G2263" i="10" s="1"/>
  <c r="X2263" i="10"/>
  <c r="Y2263" i="10"/>
  <c r="Z2263" i="10"/>
  <c r="AA2263" i="10" s="1"/>
  <c r="A2264" i="10"/>
  <c r="B2264" i="10"/>
  <c r="C2264" i="10"/>
  <c r="D2264" i="10"/>
  <c r="E2264" i="10"/>
  <c r="H2264" i="10"/>
  <c r="I2264" i="10"/>
  <c r="J2264" i="10"/>
  <c r="Q2264" i="10" s="1"/>
  <c r="K2264" i="10"/>
  <c r="L2264" i="10"/>
  <c r="M2264" i="10"/>
  <c r="O2264" i="10"/>
  <c r="P2264" i="10"/>
  <c r="R2264" i="10"/>
  <c r="S2264" i="10" s="1"/>
  <c r="T2264" i="10"/>
  <c r="X2264" i="10"/>
  <c r="Y2264" i="10"/>
  <c r="Z2264" i="10"/>
  <c r="AA2264" i="10" s="1"/>
  <c r="A2265" i="10"/>
  <c r="B2265" i="10"/>
  <c r="C2265" i="10"/>
  <c r="D2265" i="10"/>
  <c r="E2265" i="10"/>
  <c r="H2265" i="10"/>
  <c r="I2265" i="10"/>
  <c r="J2265" i="10"/>
  <c r="U2265" i="10" s="1"/>
  <c r="V2265" i="10" s="1"/>
  <c r="W2265" i="10" s="1"/>
  <c r="G2265" i="10" s="1"/>
  <c r="K2265" i="10"/>
  <c r="R2265" i="10" s="1"/>
  <c r="S2265" i="10" s="1"/>
  <c r="L2265" i="10"/>
  <c r="M2265" i="10"/>
  <c r="O2265" i="10"/>
  <c r="P2265" i="10"/>
  <c r="T2265" i="10"/>
  <c r="X2265" i="10"/>
  <c r="Y2265" i="10" s="1"/>
  <c r="Z2265" i="10"/>
  <c r="AA2265" i="10"/>
  <c r="A2266" i="10"/>
  <c r="B2266" i="10"/>
  <c r="C2266" i="10"/>
  <c r="D2266" i="10"/>
  <c r="E2266" i="10"/>
  <c r="H2266" i="10"/>
  <c r="I2266" i="10"/>
  <c r="J2266" i="10"/>
  <c r="K2266" i="10"/>
  <c r="R2266" i="10" s="1"/>
  <c r="S2266" i="10" s="1"/>
  <c r="L2266" i="10"/>
  <c r="M2266" i="10"/>
  <c r="P2266" i="10"/>
  <c r="O2266" i="10" s="1"/>
  <c r="Q2266" i="10" s="1"/>
  <c r="T2266" i="10"/>
  <c r="U2266" i="10" s="1"/>
  <c r="V2266" i="10" s="1"/>
  <c r="W2266" i="10" s="1"/>
  <c r="G2266" i="10" s="1"/>
  <c r="X2266" i="10"/>
  <c r="Y2266" i="10" s="1"/>
  <c r="Z2266" i="10"/>
  <c r="AA2266" i="10"/>
  <c r="A2267" i="10"/>
  <c r="B2267" i="10"/>
  <c r="C2267" i="10"/>
  <c r="D2267" i="10"/>
  <c r="E2267" i="10"/>
  <c r="H2267" i="10"/>
  <c r="I2267" i="10"/>
  <c r="J2267" i="10"/>
  <c r="K2267" i="10"/>
  <c r="L2267" i="10"/>
  <c r="R2267" i="10" s="1"/>
  <c r="S2267" i="10" s="1"/>
  <c r="M2267" i="10"/>
  <c r="P2267" i="10"/>
  <c r="T2267" i="10"/>
  <c r="U2267" i="10" s="1"/>
  <c r="V2267" i="10" s="1"/>
  <c r="W2267" i="10" s="1"/>
  <c r="G2267" i="10" s="1"/>
  <c r="X2267" i="10"/>
  <c r="Y2267" i="10" s="1"/>
  <c r="Z2267" i="10"/>
  <c r="AA2267" i="10" s="1"/>
  <c r="A2268" i="10"/>
  <c r="B2268" i="10"/>
  <c r="C2268" i="10"/>
  <c r="D2268" i="10"/>
  <c r="E2268" i="10"/>
  <c r="H2268" i="10"/>
  <c r="I2268" i="10"/>
  <c r="J2268" i="10"/>
  <c r="U2268" i="10" s="1"/>
  <c r="V2268" i="10" s="1"/>
  <c r="W2268" i="10" s="1"/>
  <c r="G2268" i="10" s="1"/>
  <c r="K2268" i="10"/>
  <c r="L2268" i="10"/>
  <c r="M2268" i="10"/>
  <c r="O2268" i="10"/>
  <c r="P2268" i="10"/>
  <c r="Q2268" i="10"/>
  <c r="R2268" i="10"/>
  <c r="S2268" i="10" s="1"/>
  <c r="T2268" i="10"/>
  <c r="X2268" i="10"/>
  <c r="Y2268" i="10"/>
  <c r="Z2268" i="10"/>
  <c r="AA2268" i="10" s="1"/>
  <c r="A2269" i="10"/>
  <c r="B2269" i="10"/>
  <c r="C2269" i="10"/>
  <c r="D2269" i="10"/>
  <c r="E2269" i="10"/>
  <c r="H2269" i="10"/>
  <c r="I2269" i="10"/>
  <c r="J2269" i="10"/>
  <c r="U2269" i="10" s="1"/>
  <c r="V2269" i="10" s="1"/>
  <c r="W2269" i="10" s="1"/>
  <c r="K2269" i="10"/>
  <c r="L2269" i="10"/>
  <c r="M2269" i="10"/>
  <c r="O2269" i="10"/>
  <c r="Q2269" i="10" s="1"/>
  <c r="P2269" i="10"/>
  <c r="R2269" i="10"/>
  <c r="S2269" i="10" s="1"/>
  <c r="T2269" i="10"/>
  <c r="X2269" i="10"/>
  <c r="Y2269" i="10" s="1"/>
  <c r="Z2269" i="10"/>
  <c r="AA2269" i="10" s="1"/>
  <c r="A2270" i="10"/>
  <c r="B2270" i="10"/>
  <c r="C2270" i="10"/>
  <c r="D2270" i="10"/>
  <c r="E2270" i="10"/>
  <c r="H2270" i="10"/>
  <c r="I2270" i="10"/>
  <c r="J2270" i="10"/>
  <c r="K2270" i="10"/>
  <c r="L2270" i="10"/>
  <c r="M2270" i="10"/>
  <c r="O2270" i="10"/>
  <c r="Q2270" i="10" s="1"/>
  <c r="P2270" i="10"/>
  <c r="T2270" i="10"/>
  <c r="U2270" i="10" s="1"/>
  <c r="V2270" i="10" s="1"/>
  <c r="W2270" i="10"/>
  <c r="G2270" i="10" s="1"/>
  <c r="X2270" i="10"/>
  <c r="Y2270" i="10" s="1"/>
  <c r="Z2270" i="10"/>
  <c r="AA2270" i="10"/>
  <c r="A2271" i="10"/>
  <c r="B2271" i="10"/>
  <c r="C2271" i="10"/>
  <c r="D2271" i="10"/>
  <c r="E2271" i="10"/>
  <c r="H2271" i="10"/>
  <c r="I2271" i="10"/>
  <c r="J2271" i="10"/>
  <c r="K2271" i="10"/>
  <c r="L2271" i="10"/>
  <c r="R2271" i="10" s="1"/>
  <c r="S2271" i="10" s="1"/>
  <c r="M2271" i="10"/>
  <c r="P2271" i="10"/>
  <c r="T2271" i="10"/>
  <c r="U2271" i="10" s="1"/>
  <c r="V2271" i="10" s="1"/>
  <c r="W2271" i="10" s="1"/>
  <c r="G2271" i="10" s="1"/>
  <c r="X2271" i="10"/>
  <c r="Y2271" i="10"/>
  <c r="Z2271" i="10"/>
  <c r="AA2271" i="10" s="1"/>
  <c r="A2272" i="10"/>
  <c r="B2272" i="10"/>
  <c r="C2272" i="10"/>
  <c r="D2272" i="10"/>
  <c r="E2272" i="10"/>
  <c r="H2272" i="10"/>
  <c r="I2272" i="10"/>
  <c r="J2272" i="10"/>
  <c r="K2272" i="10"/>
  <c r="L2272" i="10"/>
  <c r="M2272" i="10"/>
  <c r="O2272" i="10"/>
  <c r="P2272" i="10"/>
  <c r="Q2272" i="10"/>
  <c r="R2272" i="10"/>
  <c r="S2272" i="10" s="1"/>
  <c r="T2272" i="10"/>
  <c r="U2272" i="10"/>
  <c r="V2272" i="10" s="1"/>
  <c r="W2272" i="10" s="1"/>
  <c r="G2272" i="10" s="1"/>
  <c r="X2272" i="10"/>
  <c r="Y2272" i="10"/>
  <c r="Z2272" i="10"/>
  <c r="AA2272" i="10" s="1"/>
  <c r="A2273" i="10"/>
  <c r="B2273" i="10"/>
  <c r="C2273" i="10"/>
  <c r="D2273" i="10"/>
  <c r="E2273" i="10"/>
  <c r="H2273" i="10"/>
  <c r="I2273" i="10"/>
  <c r="J2273" i="10"/>
  <c r="U2273" i="10" s="1"/>
  <c r="K2273" i="10"/>
  <c r="L2273" i="10"/>
  <c r="M2273" i="10"/>
  <c r="O2273" i="10"/>
  <c r="P2273" i="10"/>
  <c r="R2273" i="10"/>
  <c r="S2273" i="10"/>
  <c r="T2273" i="10"/>
  <c r="V2273" i="10"/>
  <c r="W2273" i="10" s="1"/>
  <c r="G2273" i="10" s="1"/>
  <c r="X2273" i="10"/>
  <c r="Y2273" i="10" s="1"/>
  <c r="Z2273" i="10"/>
  <c r="AA2273" i="10"/>
  <c r="A2274" i="10"/>
  <c r="B2274" i="10"/>
  <c r="C2274" i="10"/>
  <c r="D2274" i="10"/>
  <c r="E2274" i="10"/>
  <c r="H2274" i="10"/>
  <c r="I2274" i="10"/>
  <c r="J2274" i="10"/>
  <c r="K2274" i="10"/>
  <c r="R2274" i="10" s="1"/>
  <c r="S2274" i="10" s="1"/>
  <c r="L2274" i="10"/>
  <c r="M2274" i="10"/>
  <c r="P2274" i="10"/>
  <c r="O2274" i="10" s="1"/>
  <c r="Q2274" i="10" s="1"/>
  <c r="T2274" i="10"/>
  <c r="U2274" i="10" s="1"/>
  <c r="V2274" i="10" s="1"/>
  <c r="W2274" i="10" s="1"/>
  <c r="G2274" i="10" s="1"/>
  <c r="X2274" i="10"/>
  <c r="Y2274" i="10" s="1"/>
  <c r="Z2274" i="10"/>
  <c r="AA2274" i="10"/>
  <c r="A2275" i="10"/>
  <c r="B2275" i="10"/>
  <c r="C2275" i="10"/>
  <c r="D2275" i="10"/>
  <c r="E2275" i="10"/>
  <c r="H2275" i="10"/>
  <c r="I2275" i="10"/>
  <c r="J2275" i="10"/>
  <c r="K2275" i="10"/>
  <c r="L2275" i="10"/>
  <c r="R2275" i="10" s="1"/>
  <c r="M2275" i="10"/>
  <c r="P2275" i="10"/>
  <c r="O2275" i="10" s="1"/>
  <c r="Q2275" i="10" s="1"/>
  <c r="T2275" i="10"/>
  <c r="U2275" i="10" s="1"/>
  <c r="V2275" i="10" s="1"/>
  <c r="W2275" i="10" s="1"/>
  <c r="G2275" i="10" s="1"/>
  <c r="X2275" i="10"/>
  <c r="Y2275" i="10" s="1"/>
  <c r="Z2275" i="10"/>
  <c r="AA2275" i="10" s="1"/>
  <c r="A2276" i="10"/>
  <c r="B2276" i="10"/>
  <c r="C2276" i="10"/>
  <c r="D2276" i="10"/>
  <c r="E2276" i="10"/>
  <c r="H2276" i="10"/>
  <c r="I2276" i="10"/>
  <c r="J2276" i="10"/>
  <c r="K2276" i="10"/>
  <c r="L2276" i="10"/>
  <c r="M2276" i="10"/>
  <c r="U2276" i="10" s="1"/>
  <c r="V2276" i="10" s="1"/>
  <c r="W2276" i="10" s="1"/>
  <c r="G2276" i="10" s="1"/>
  <c r="O2276" i="10"/>
  <c r="P2276" i="10"/>
  <c r="Q2276" i="10"/>
  <c r="R2276" i="10"/>
  <c r="S2276" i="10" s="1"/>
  <c r="T2276" i="10"/>
  <c r="X2276" i="10"/>
  <c r="Y2276" i="10"/>
  <c r="Z2276" i="10"/>
  <c r="AA2276" i="10" s="1"/>
  <c r="A2277" i="10"/>
  <c r="B2277" i="10"/>
  <c r="C2277" i="10"/>
  <c r="D2277" i="10"/>
  <c r="E2277" i="10"/>
  <c r="H2277" i="10"/>
  <c r="I2277" i="10"/>
  <c r="J2277" i="10"/>
  <c r="U2277" i="10" s="1"/>
  <c r="K2277" i="10"/>
  <c r="R2277" i="10" s="1"/>
  <c r="S2277" i="10" s="1"/>
  <c r="L2277" i="10"/>
  <c r="M2277" i="10"/>
  <c r="O2277" i="10"/>
  <c r="Q2277" i="10" s="1"/>
  <c r="P2277" i="10"/>
  <c r="T2277" i="10"/>
  <c r="V2277" i="10"/>
  <c r="W2277" i="10" s="1"/>
  <c r="X2277" i="10"/>
  <c r="Y2277" i="10" s="1"/>
  <c r="Z2277" i="10"/>
  <c r="AA2277" i="10" s="1"/>
  <c r="A2278" i="10"/>
  <c r="B2278" i="10"/>
  <c r="C2278" i="10"/>
  <c r="D2278" i="10"/>
  <c r="E2278" i="10"/>
  <c r="H2278" i="10"/>
  <c r="I2278" i="10"/>
  <c r="J2278" i="10"/>
  <c r="K2278" i="10"/>
  <c r="L2278" i="10"/>
  <c r="M2278" i="10"/>
  <c r="O2278" i="10"/>
  <c r="P2278" i="10"/>
  <c r="T2278" i="10"/>
  <c r="U2278" i="10" s="1"/>
  <c r="V2278" i="10" s="1"/>
  <c r="W2278" i="10" s="1"/>
  <c r="G2278" i="10" s="1"/>
  <c r="X2278" i="10"/>
  <c r="Y2278" i="10" s="1"/>
  <c r="Z2278" i="10"/>
  <c r="AA2278" i="10"/>
  <c r="A2279" i="10"/>
  <c r="B2279" i="10"/>
  <c r="C2279" i="10"/>
  <c r="D2279" i="10"/>
  <c r="E2279" i="10"/>
  <c r="H2279" i="10"/>
  <c r="I2279" i="10"/>
  <c r="J2279" i="10"/>
  <c r="K2279" i="10"/>
  <c r="L2279" i="10"/>
  <c r="R2279" i="10" s="1"/>
  <c r="M2279" i="10"/>
  <c r="P2279" i="10"/>
  <c r="O2279" i="10" s="1"/>
  <c r="Q2279" i="10"/>
  <c r="T2279" i="10"/>
  <c r="U2279" i="10"/>
  <c r="V2279" i="10" s="1"/>
  <c r="W2279" i="10" s="1"/>
  <c r="G2279" i="10" s="1"/>
  <c r="X2279" i="10"/>
  <c r="Y2279" i="10"/>
  <c r="Z2279" i="10"/>
  <c r="AA2279" i="10" s="1"/>
  <c r="A2280" i="10"/>
  <c r="B2280" i="10"/>
  <c r="C2280" i="10"/>
  <c r="D2280" i="10"/>
  <c r="E2280" i="10"/>
  <c r="H2280" i="10"/>
  <c r="I2280" i="10"/>
  <c r="J2280" i="10"/>
  <c r="Q2280" i="10" s="1"/>
  <c r="K2280" i="10"/>
  <c r="L2280" i="10"/>
  <c r="M2280" i="10"/>
  <c r="O2280" i="10"/>
  <c r="P2280" i="10"/>
  <c r="R2280" i="10"/>
  <c r="S2280" i="10" s="1"/>
  <c r="T2280" i="10"/>
  <c r="X2280" i="10"/>
  <c r="Y2280" i="10"/>
  <c r="Z2280" i="10"/>
  <c r="AA2280" i="10" s="1"/>
  <c r="A2281" i="10"/>
  <c r="B2281" i="10"/>
  <c r="C2281" i="10"/>
  <c r="D2281" i="10"/>
  <c r="E2281" i="10"/>
  <c r="H2281" i="10"/>
  <c r="I2281" i="10"/>
  <c r="J2281" i="10"/>
  <c r="U2281" i="10" s="1"/>
  <c r="V2281" i="10" s="1"/>
  <c r="W2281" i="10" s="1"/>
  <c r="G2281" i="10" s="1"/>
  <c r="K2281" i="10"/>
  <c r="R2281" i="10" s="1"/>
  <c r="S2281" i="10" s="1"/>
  <c r="L2281" i="10"/>
  <c r="M2281" i="10"/>
  <c r="O2281" i="10"/>
  <c r="P2281" i="10"/>
  <c r="T2281" i="10"/>
  <c r="X2281" i="10"/>
  <c r="Y2281" i="10" s="1"/>
  <c r="Z2281" i="10"/>
  <c r="AA2281" i="10"/>
  <c r="A2282" i="10"/>
  <c r="B2282" i="10"/>
  <c r="C2282" i="10"/>
  <c r="D2282" i="10"/>
  <c r="E2282" i="10"/>
  <c r="H2282" i="10"/>
  <c r="I2282" i="10"/>
  <c r="J2282" i="10"/>
  <c r="K2282" i="10"/>
  <c r="R2282" i="10" s="1"/>
  <c r="S2282" i="10" s="1"/>
  <c r="L2282" i="10"/>
  <c r="M2282" i="10"/>
  <c r="P2282" i="10"/>
  <c r="O2282" i="10" s="1"/>
  <c r="Q2282" i="10" s="1"/>
  <c r="T2282" i="10"/>
  <c r="U2282" i="10"/>
  <c r="V2282" i="10" s="1"/>
  <c r="W2282" i="10" s="1"/>
  <c r="X2282" i="10"/>
  <c r="Y2282" i="10" s="1"/>
  <c r="Z2282" i="10"/>
  <c r="AA2282" i="10"/>
  <c r="A2283" i="10"/>
  <c r="B2283" i="10"/>
  <c r="C2283" i="10"/>
  <c r="D2283" i="10"/>
  <c r="E2283" i="10"/>
  <c r="H2283" i="10"/>
  <c r="I2283" i="10"/>
  <c r="J2283" i="10"/>
  <c r="U2283" i="10" s="1"/>
  <c r="V2283" i="10" s="1"/>
  <c r="W2283" i="10" s="1"/>
  <c r="G2283" i="10" s="1"/>
  <c r="K2283" i="10"/>
  <c r="L2283" i="10"/>
  <c r="R2283" i="10" s="1"/>
  <c r="S2283" i="10" s="1"/>
  <c r="M2283" i="10"/>
  <c r="P2283" i="10"/>
  <c r="T2283" i="10"/>
  <c r="X2283" i="10"/>
  <c r="Y2283" i="10"/>
  <c r="Z2283" i="10"/>
  <c r="AA2283" i="10" s="1"/>
  <c r="A2284" i="10"/>
  <c r="B2284" i="10"/>
  <c r="C2284" i="10"/>
  <c r="D2284" i="10"/>
  <c r="E2284" i="10"/>
  <c r="H2284" i="10"/>
  <c r="I2284" i="10"/>
  <c r="J2284" i="10"/>
  <c r="K2284" i="10"/>
  <c r="R2284" i="10" s="1"/>
  <c r="S2284" i="10" s="1"/>
  <c r="L2284" i="10"/>
  <c r="M2284" i="10"/>
  <c r="O2284" i="10"/>
  <c r="P2284" i="10"/>
  <c r="Q2284" i="10"/>
  <c r="T2284" i="10"/>
  <c r="U2284" i="10"/>
  <c r="V2284" i="10" s="1"/>
  <c r="W2284" i="10" s="1"/>
  <c r="G2284" i="10" s="1"/>
  <c r="X2284" i="10"/>
  <c r="Y2284" i="10"/>
  <c r="Z2284" i="10"/>
  <c r="AA2284" i="10"/>
  <c r="A2285" i="10"/>
  <c r="B2285" i="10"/>
  <c r="C2285" i="10"/>
  <c r="D2285" i="10"/>
  <c r="E2285" i="10"/>
  <c r="H2285" i="10"/>
  <c r="I2285" i="10"/>
  <c r="J2285" i="10"/>
  <c r="U2285" i="10" s="1"/>
  <c r="V2285" i="10" s="1"/>
  <c r="W2285" i="10" s="1"/>
  <c r="G2285" i="10" s="1"/>
  <c r="K2285" i="10"/>
  <c r="R2285" i="10" s="1"/>
  <c r="S2285" i="10" s="1"/>
  <c r="L2285" i="10"/>
  <c r="M2285" i="10"/>
  <c r="P2285" i="10"/>
  <c r="O2285" i="10" s="1"/>
  <c r="Q2285" i="10" s="1"/>
  <c r="T2285" i="10"/>
  <c r="X2285" i="10"/>
  <c r="Y2285" i="10" s="1"/>
  <c r="Z2285" i="10"/>
  <c r="AA2285" i="10"/>
  <c r="A2286" i="10"/>
  <c r="B2286" i="10"/>
  <c r="C2286" i="10"/>
  <c r="D2286" i="10"/>
  <c r="E2286" i="10"/>
  <c r="H2286" i="10"/>
  <c r="I2286" i="10"/>
  <c r="J2286" i="10"/>
  <c r="K2286" i="10"/>
  <c r="R2286" i="10" s="1"/>
  <c r="S2286" i="10" s="1"/>
  <c r="L2286" i="10"/>
  <c r="M2286" i="10"/>
  <c r="P2286" i="10"/>
  <c r="O2286" i="10" s="1"/>
  <c r="Q2286" i="10" s="1"/>
  <c r="T2286" i="10"/>
  <c r="U2286" i="10"/>
  <c r="V2286" i="10" s="1"/>
  <c r="W2286" i="10" s="1"/>
  <c r="G2286" i="10" s="1"/>
  <c r="X2286" i="10"/>
  <c r="Y2286" i="10" s="1"/>
  <c r="Z2286" i="10"/>
  <c r="AA2286" i="10"/>
  <c r="A2287" i="10"/>
  <c r="B2287" i="10"/>
  <c r="C2287" i="10"/>
  <c r="D2287" i="10"/>
  <c r="E2287" i="10"/>
  <c r="H2287" i="10"/>
  <c r="I2287" i="10"/>
  <c r="J2287" i="10"/>
  <c r="U2287" i="10" s="1"/>
  <c r="V2287" i="10" s="1"/>
  <c r="W2287" i="10" s="1"/>
  <c r="G2287" i="10" s="1"/>
  <c r="K2287" i="10"/>
  <c r="L2287" i="10"/>
  <c r="R2287" i="10" s="1"/>
  <c r="S2287" i="10" s="1"/>
  <c r="M2287" i="10"/>
  <c r="P2287" i="10"/>
  <c r="T2287" i="10"/>
  <c r="X2287" i="10"/>
  <c r="Y2287" i="10"/>
  <c r="Z2287" i="10"/>
  <c r="AA2287" i="10" s="1"/>
  <c r="A2288" i="10"/>
  <c r="B2288" i="10"/>
  <c r="C2288" i="10"/>
  <c r="D2288" i="10"/>
  <c r="E2288" i="10"/>
  <c r="H2288" i="10"/>
  <c r="I2288" i="10"/>
  <c r="J2288" i="10"/>
  <c r="K2288" i="10"/>
  <c r="R2288" i="10" s="1"/>
  <c r="S2288" i="10" s="1"/>
  <c r="L2288" i="10"/>
  <c r="M2288" i="10"/>
  <c r="O2288" i="10"/>
  <c r="P2288" i="10"/>
  <c r="Q2288" i="10"/>
  <c r="T2288" i="10"/>
  <c r="U2288" i="10"/>
  <c r="V2288" i="10" s="1"/>
  <c r="W2288" i="10" s="1"/>
  <c r="G2288" i="10" s="1"/>
  <c r="X2288" i="10"/>
  <c r="Y2288" i="10"/>
  <c r="Z2288" i="10"/>
  <c r="AA2288" i="10"/>
  <c r="A2289" i="10"/>
  <c r="B2289" i="10"/>
  <c r="C2289" i="10"/>
  <c r="D2289" i="10"/>
  <c r="E2289" i="10"/>
  <c r="H2289" i="10"/>
  <c r="I2289" i="10"/>
  <c r="J2289" i="10"/>
  <c r="U2289" i="10" s="1"/>
  <c r="V2289" i="10" s="1"/>
  <c r="W2289" i="10" s="1"/>
  <c r="G2289" i="10" s="1"/>
  <c r="K2289" i="10"/>
  <c r="R2289" i="10" s="1"/>
  <c r="S2289" i="10" s="1"/>
  <c r="L2289" i="10"/>
  <c r="M2289" i="10"/>
  <c r="P2289" i="10"/>
  <c r="O2289" i="10" s="1"/>
  <c r="Q2289" i="10" s="1"/>
  <c r="T2289" i="10"/>
  <c r="X2289" i="10"/>
  <c r="Y2289" i="10" s="1"/>
  <c r="Z2289" i="10"/>
  <c r="AA2289" i="10"/>
  <c r="A2290" i="10"/>
  <c r="B2290" i="10"/>
  <c r="C2290" i="10"/>
  <c r="D2290" i="10"/>
  <c r="E2290" i="10"/>
  <c r="H2290" i="10"/>
  <c r="I2290" i="10"/>
  <c r="J2290" i="10"/>
  <c r="K2290" i="10"/>
  <c r="R2290" i="10" s="1"/>
  <c r="S2290" i="10" s="1"/>
  <c r="L2290" i="10"/>
  <c r="M2290" i="10"/>
  <c r="P2290" i="10"/>
  <c r="O2290" i="10" s="1"/>
  <c r="Q2290" i="10" s="1"/>
  <c r="T2290" i="10"/>
  <c r="U2290" i="10"/>
  <c r="V2290" i="10" s="1"/>
  <c r="W2290" i="10" s="1"/>
  <c r="X2290" i="10"/>
  <c r="Y2290" i="10" s="1"/>
  <c r="Z2290" i="10"/>
  <c r="AA2290" i="10"/>
  <c r="A2291" i="10"/>
  <c r="B2291" i="10"/>
  <c r="C2291" i="10"/>
  <c r="D2291" i="10"/>
  <c r="E2291" i="10"/>
  <c r="H2291" i="10"/>
  <c r="I2291" i="10"/>
  <c r="J2291" i="10"/>
  <c r="U2291" i="10" s="1"/>
  <c r="V2291" i="10" s="1"/>
  <c r="W2291" i="10" s="1"/>
  <c r="G2291" i="10" s="1"/>
  <c r="K2291" i="10"/>
  <c r="L2291" i="10"/>
  <c r="R2291" i="10" s="1"/>
  <c r="S2291" i="10" s="1"/>
  <c r="M2291" i="10"/>
  <c r="P2291" i="10"/>
  <c r="T2291" i="10"/>
  <c r="X2291" i="10"/>
  <c r="Y2291" i="10"/>
  <c r="Z2291" i="10"/>
  <c r="AA2291" i="10" s="1"/>
  <c r="A2292" i="10"/>
  <c r="B2292" i="10"/>
  <c r="C2292" i="10"/>
  <c r="D2292" i="10"/>
  <c r="E2292" i="10"/>
  <c r="H2292" i="10"/>
  <c r="I2292" i="10"/>
  <c r="J2292" i="10"/>
  <c r="K2292" i="10"/>
  <c r="R2292" i="10" s="1"/>
  <c r="S2292" i="10" s="1"/>
  <c r="L2292" i="10"/>
  <c r="M2292" i="10"/>
  <c r="O2292" i="10"/>
  <c r="P2292" i="10"/>
  <c r="Q2292" i="10"/>
  <c r="T2292" i="10"/>
  <c r="U2292" i="10"/>
  <c r="V2292" i="10" s="1"/>
  <c r="W2292" i="10" s="1"/>
  <c r="G2292" i="10" s="1"/>
  <c r="X2292" i="10"/>
  <c r="Y2292" i="10"/>
  <c r="Z2292" i="10"/>
  <c r="AA2292" i="10"/>
  <c r="A2293" i="10"/>
  <c r="B2293" i="10"/>
  <c r="C2293" i="10"/>
  <c r="D2293" i="10"/>
  <c r="E2293" i="10"/>
  <c r="H2293" i="10"/>
  <c r="I2293" i="10"/>
  <c r="J2293" i="10"/>
  <c r="U2293" i="10" s="1"/>
  <c r="V2293" i="10" s="1"/>
  <c r="W2293" i="10" s="1"/>
  <c r="G2293" i="10" s="1"/>
  <c r="K2293" i="10"/>
  <c r="R2293" i="10" s="1"/>
  <c r="S2293" i="10" s="1"/>
  <c r="L2293" i="10"/>
  <c r="M2293" i="10"/>
  <c r="P2293" i="10"/>
  <c r="O2293" i="10" s="1"/>
  <c r="Q2293" i="10" s="1"/>
  <c r="T2293" i="10"/>
  <c r="X2293" i="10"/>
  <c r="Y2293" i="10"/>
  <c r="Z2293" i="10"/>
  <c r="AA2293" i="10"/>
  <c r="A2294" i="10"/>
  <c r="B2294" i="10"/>
  <c r="C2294" i="10"/>
  <c r="D2294" i="10"/>
  <c r="E2294" i="10"/>
  <c r="H2294" i="10"/>
  <c r="I2294" i="10"/>
  <c r="J2294" i="10"/>
  <c r="U2294" i="10" s="1"/>
  <c r="V2294" i="10" s="1"/>
  <c r="W2294" i="10" s="1"/>
  <c r="K2294" i="10"/>
  <c r="L2294" i="10"/>
  <c r="R2294" i="10" s="1"/>
  <c r="S2294" i="10" s="1"/>
  <c r="M2294" i="10"/>
  <c r="P2294" i="10"/>
  <c r="O2294" i="10" s="1"/>
  <c r="Q2294" i="10" s="1"/>
  <c r="T2294" i="10"/>
  <c r="X2294" i="10"/>
  <c r="Y2294" i="10" s="1"/>
  <c r="Z2294" i="10"/>
  <c r="AA2294" i="10" s="1"/>
  <c r="A2295" i="10"/>
  <c r="B2295" i="10"/>
  <c r="C2295" i="10"/>
  <c r="D2295" i="10"/>
  <c r="E2295" i="10"/>
  <c r="H2295" i="10"/>
  <c r="I2295" i="10"/>
  <c r="J2295" i="10"/>
  <c r="K2295" i="10"/>
  <c r="R2295" i="10" s="1"/>
  <c r="S2295" i="10" s="1"/>
  <c r="L2295" i="10"/>
  <c r="M2295" i="10"/>
  <c r="O2295" i="10"/>
  <c r="P2295" i="10"/>
  <c r="Q2295" i="10"/>
  <c r="T2295" i="10"/>
  <c r="U2295" i="10"/>
  <c r="V2295" i="10" s="1"/>
  <c r="W2295" i="10" s="1"/>
  <c r="G2295" i="10" s="1"/>
  <c r="X2295" i="10"/>
  <c r="Y2295" i="10"/>
  <c r="Z2295" i="10"/>
  <c r="AA2295" i="10"/>
  <c r="A2296" i="10"/>
  <c r="B2296" i="10"/>
  <c r="C2296" i="10"/>
  <c r="D2296" i="10"/>
  <c r="E2296" i="10"/>
  <c r="H2296" i="10"/>
  <c r="I2296" i="10"/>
  <c r="J2296" i="10"/>
  <c r="U2296" i="10" s="1"/>
  <c r="V2296" i="10" s="1"/>
  <c r="W2296" i="10" s="1"/>
  <c r="K2296" i="10"/>
  <c r="L2296" i="10"/>
  <c r="M2296" i="10"/>
  <c r="P2296" i="10"/>
  <c r="O2296" i="10" s="1"/>
  <c r="Q2296" i="10" s="1"/>
  <c r="R2296" i="10"/>
  <c r="S2296" i="10" s="1"/>
  <c r="T2296" i="10"/>
  <c r="X2296" i="10"/>
  <c r="Y2296" i="10" s="1"/>
  <c r="Z2296" i="10"/>
  <c r="AA2296" i="10" s="1"/>
  <c r="A2297" i="10"/>
  <c r="B2297" i="10"/>
  <c r="C2297" i="10"/>
  <c r="D2297" i="10"/>
  <c r="E2297" i="10"/>
  <c r="H2297" i="10"/>
  <c r="I2297" i="10"/>
  <c r="J2297" i="10"/>
  <c r="K2297" i="10"/>
  <c r="R2297" i="10" s="1"/>
  <c r="S2297" i="10" s="1"/>
  <c r="L2297" i="10"/>
  <c r="M2297" i="10"/>
  <c r="O2297" i="10"/>
  <c r="Q2297" i="10" s="1"/>
  <c r="P2297" i="10"/>
  <c r="T2297" i="10"/>
  <c r="U2297" i="10"/>
  <c r="V2297" i="10" s="1"/>
  <c r="W2297" i="10" s="1"/>
  <c r="G2297" i="10" s="1"/>
  <c r="X2297" i="10"/>
  <c r="Y2297" i="10"/>
  <c r="Z2297" i="10"/>
  <c r="AA2297" i="10"/>
  <c r="A2298" i="10"/>
  <c r="B2298" i="10"/>
  <c r="C2298" i="10"/>
  <c r="D2298" i="10"/>
  <c r="E2298" i="10"/>
  <c r="H2298" i="10"/>
  <c r="I2298" i="10"/>
  <c r="J2298" i="10"/>
  <c r="U2298" i="10" s="1"/>
  <c r="V2298" i="10" s="1"/>
  <c r="W2298" i="10" s="1"/>
  <c r="G2298" i="10" s="1"/>
  <c r="K2298" i="10"/>
  <c r="L2298" i="10"/>
  <c r="R2298" i="10" s="1"/>
  <c r="S2298" i="10" s="1"/>
  <c r="M2298" i="10"/>
  <c r="P2298" i="10"/>
  <c r="O2298" i="10" s="1"/>
  <c r="Q2298" i="10" s="1"/>
  <c r="T2298" i="10"/>
  <c r="X2298" i="10"/>
  <c r="Y2298" i="10" s="1"/>
  <c r="Z2298" i="10"/>
  <c r="AA2298" i="10" s="1"/>
  <c r="A2299" i="10"/>
  <c r="B2299" i="10"/>
  <c r="C2299" i="10"/>
  <c r="D2299" i="10"/>
  <c r="E2299" i="10"/>
  <c r="H2299" i="10"/>
  <c r="I2299" i="10"/>
  <c r="J2299" i="10"/>
  <c r="K2299" i="10"/>
  <c r="R2299" i="10" s="1"/>
  <c r="S2299" i="10" s="1"/>
  <c r="L2299" i="10"/>
  <c r="M2299" i="10"/>
  <c r="O2299" i="10"/>
  <c r="P2299" i="10"/>
  <c r="Q2299" i="10"/>
  <c r="T2299" i="10"/>
  <c r="U2299" i="10"/>
  <c r="V2299" i="10" s="1"/>
  <c r="W2299" i="10" s="1"/>
  <c r="G2299" i="10" s="1"/>
  <c r="X2299" i="10"/>
  <c r="Y2299" i="10"/>
  <c r="Z2299" i="10"/>
  <c r="AA2299" i="10"/>
  <c r="A2300" i="10"/>
  <c r="B2300" i="10"/>
  <c r="C2300" i="10"/>
  <c r="D2300" i="10"/>
  <c r="E2300" i="10"/>
  <c r="H2300" i="10"/>
  <c r="I2300" i="10"/>
  <c r="J2300" i="10"/>
  <c r="U2300" i="10" s="1"/>
  <c r="V2300" i="10" s="1"/>
  <c r="W2300" i="10" s="1"/>
  <c r="K2300" i="10"/>
  <c r="L2300" i="10"/>
  <c r="M2300" i="10"/>
  <c r="P2300" i="10"/>
  <c r="O2300" i="10" s="1"/>
  <c r="Q2300" i="10" s="1"/>
  <c r="R2300" i="10"/>
  <c r="S2300" i="10" s="1"/>
  <c r="T2300" i="10"/>
  <c r="X2300" i="10"/>
  <c r="Y2300" i="10" s="1"/>
  <c r="Z2300" i="10"/>
  <c r="AA2300" i="10" s="1"/>
  <c r="A2301" i="10"/>
  <c r="B2301" i="10"/>
  <c r="C2301" i="10"/>
  <c r="D2301" i="10"/>
  <c r="E2301" i="10"/>
  <c r="H2301" i="10"/>
  <c r="I2301" i="10"/>
  <c r="J2301" i="10"/>
  <c r="K2301" i="10"/>
  <c r="R2301" i="10" s="1"/>
  <c r="S2301" i="10" s="1"/>
  <c r="N2301" i="10" s="1"/>
  <c r="L2301" i="10"/>
  <c r="M2301" i="10"/>
  <c r="O2301" i="10"/>
  <c r="Q2301" i="10" s="1"/>
  <c r="P2301" i="10"/>
  <c r="T2301" i="10"/>
  <c r="U2301" i="10"/>
  <c r="V2301" i="10" s="1"/>
  <c r="W2301" i="10" s="1"/>
  <c r="G2301" i="10" s="1"/>
  <c r="X2301" i="10"/>
  <c r="Y2301" i="10"/>
  <c r="Z2301" i="10"/>
  <c r="AA2301" i="10"/>
  <c r="A2302" i="10"/>
  <c r="B2302" i="10"/>
  <c r="C2302" i="10"/>
  <c r="D2302" i="10"/>
  <c r="E2302" i="10"/>
  <c r="H2302" i="10"/>
  <c r="I2302" i="10"/>
  <c r="J2302" i="10"/>
  <c r="U2302" i="10" s="1"/>
  <c r="V2302" i="10" s="1"/>
  <c r="W2302" i="10" s="1"/>
  <c r="K2302" i="10"/>
  <c r="L2302" i="10"/>
  <c r="R2302" i="10" s="1"/>
  <c r="S2302" i="10" s="1"/>
  <c r="M2302" i="10"/>
  <c r="P2302" i="10"/>
  <c r="O2302" i="10" s="1"/>
  <c r="Q2302" i="10" s="1"/>
  <c r="T2302" i="10"/>
  <c r="X2302" i="10"/>
  <c r="Y2302" i="10" s="1"/>
  <c r="Z2302" i="10"/>
  <c r="AA2302" i="10" s="1"/>
  <c r="A2303" i="10"/>
  <c r="B2303" i="10"/>
  <c r="C2303" i="10"/>
  <c r="D2303" i="10"/>
  <c r="E2303" i="10"/>
  <c r="H2303" i="10"/>
  <c r="I2303" i="10"/>
  <c r="J2303" i="10"/>
  <c r="K2303" i="10"/>
  <c r="R2303" i="10" s="1"/>
  <c r="S2303" i="10" s="1"/>
  <c r="L2303" i="10"/>
  <c r="M2303" i="10"/>
  <c r="O2303" i="10"/>
  <c r="P2303" i="10"/>
  <c r="Q2303" i="10"/>
  <c r="T2303" i="10"/>
  <c r="U2303" i="10"/>
  <c r="V2303" i="10" s="1"/>
  <c r="W2303" i="10" s="1"/>
  <c r="G2303" i="10" s="1"/>
  <c r="X2303" i="10"/>
  <c r="Y2303" i="10"/>
  <c r="Z2303" i="10"/>
  <c r="AA2303" i="10"/>
  <c r="A2304" i="10"/>
  <c r="B2304" i="10"/>
  <c r="C2304" i="10"/>
  <c r="D2304" i="10"/>
  <c r="E2304" i="10"/>
  <c r="H2304" i="10"/>
  <c r="I2304" i="10"/>
  <c r="J2304" i="10"/>
  <c r="U2304" i="10" s="1"/>
  <c r="V2304" i="10" s="1"/>
  <c r="W2304" i="10" s="1"/>
  <c r="K2304" i="10"/>
  <c r="L2304" i="10"/>
  <c r="M2304" i="10"/>
  <c r="P2304" i="10"/>
  <c r="O2304" i="10" s="1"/>
  <c r="Q2304" i="10" s="1"/>
  <c r="R2304" i="10"/>
  <c r="S2304" i="10" s="1"/>
  <c r="T2304" i="10"/>
  <c r="X2304" i="10"/>
  <c r="Y2304" i="10" s="1"/>
  <c r="Z2304" i="10"/>
  <c r="AA2304" i="10" s="1"/>
  <c r="A58" i="10"/>
  <c r="B58" i="10"/>
  <c r="C58" i="10"/>
  <c r="D58" i="10"/>
  <c r="E58" i="10"/>
  <c r="H58" i="10"/>
  <c r="I58" i="10"/>
  <c r="J58" i="10"/>
  <c r="K58" i="10"/>
  <c r="L58" i="10"/>
  <c r="M58" i="10"/>
  <c r="P58" i="10"/>
  <c r="R58" i="10"/>
  <c r="S58" i="10" s="1"/>
  <c r="T58" i="10"/>
  <c r="O58" i="10" s="1"/>
  <c r="Q58" i="10" s="1"/>
  <c r="U58" i="10"/>
  <c r="V58" i="10"/>
  <c r="W58" i="10" s="1"/>
  <c r="X58" i="10"/>
  <c r="Y58" i="10"/>
  <c r="Z58" i="10"/>
  <c r="AA58" i="10" s="1"/>
  <c r="A59" i="10"/>
  <c r="B59" i="10"/>
  <c r="C59" i="10"/>
  <c r="D59" i="10"/>
  <c r="E59" i="10"/>
  <c r="H59" i="10"/>
  <c r="I59" i="10"/>
  <c r="J59" i="10"/>
  <c r="U59" i="10" s="1"/>
  <c r="V59" i="10" s="1"/>
  <c r="W59" i="10" s="1"/>
  <c r="G59" i="10" s="1"/>
  <c r="K59" i="10"/>
  <c r="R59" i="10" s="1"/>
  <c r="S59" i="10" s="1"/>
  <c r="L59" i="10"/>
  <c r="M59" i="10"/>
  <c r="O59" i="10"/>
  <c r="Q59" i="10" s="1"/>
  <c r="P59" i="10"/>
  <c r="T59" i="10"/>
  <c r="X59" i="10"/>
  <c r="Y59" i="10"/>
  <c r="Z59" i="10"/>
  <c r="AA59" i="10"/>
  <c r="A60" i="10"/>
  <c r="B60" i="10"/>
  <c r="C60" i="10"/>
  <c r="D60" i="10"/>
  <c r="E60" i="10"/>
  <c r="H60" i="10"/>
  <c r="I60" i="10"/>
  <c r="J60" i="10"/>
  <c r="K60" i="10"/>
  <c r="R60" i="10" s="1"/>
  <c r="S60" i="10" s="1"/>
  <c r="L60" i="10"/>
  <c r="M60" i="10"/>
  <c r="P60" i="10"/>
  <c r="O60" i="10" s="1"/>
  <c r="Q60" i="10" s="1"/>
  <c r="T60" i="10"/>
  <c r="U60" i="10" s="1"/>
  <c r="V60" i="10" s="1"/>
  <c r="W60" i="10" s="1"/>
  <c r="G60" i="10" s="1"/>
  <c r="X60" i="10"/>
  <c r="Y60" i="10" s="1"/>
  <c r="Z60" i="10"/>
  <c r="AA60" i="10"/>
  <c r="A61" i="10"/>
  <c r="B61" i="10"/>
  <c r="C61" i="10"/>
  <c r="D61" i="10"/>
  <c r="E61" i="10"/>
  <c r="H61" i="10"/>
  <c r="I61" i="10"/>
  <c r="J61" i="10"/>
  <c r="K61" i="10"/>
  <c r="L61" i="10"/>
  <c r="R61" i="10" s="1"/>
  <c r="S61" i="10" s="1"/>
  <c r="M61" i="10"/>
  <c r="P61" i="10"/>
  <c r="O61" i="10" s="1"/>
  <c r="Q61" i="10" s="1"/>
  <c r="T61" i="10"/>
  <c r="U61" i="10"/>
  <c r="V61" i="10" s="1"/>
  <c r="W61" i="10" s="1"/>
  <c r="X61" i="10"/>
  <c r="Y61" i="10"/>
  <c r="Z61" i="10"/>
  <c r="AA61" i="10" s="1"/>
  <c r="A62" i="10"/>
  <c r="B62" i="10"/>
  <c r="C62" i="10"/>
  <c r="D62" i="10"/>
  <c r="E62" i="10"/>
  <c r="H62" i="10"/>
  <c r="I62" i="10"/>
  <c r="J62" i="10"/>
  <c r="U62" i="10" s="1"/>
  <c r="V62" i="10" s="1"/>
  <c r="W62" i="10" s="1"/>
  <c r="G62" i="10" s="1"/>
  <c r="K62" i="10"/>
  <c r="L62" i="10"/>
  <c r="M62" i="10"/>
  <c r="P62" i="10"/>
  <c r="O62" i="10" s="1"/>
  <c r="Q62" i="10" s="1"/>
  <c r="R62" i="10"/>
  <c r="S62" i="10" s="1"/>
  <c r="T62" i="10"/>
  <c r="X62" i="10"/>
  <c r="Y62" i="10"/>
  <c r="Z62" i="10"/>
  <c r="AA62" i="10" s="1"/>
  <c r="A63" i="10"/>
  <c r="B63" i="10"/>
  <c r="C63" i="10"/>
  <c r="D63" i="10"/>
  <c r="E63" i="10"/>
  <c r="H63" i="10"/>
  <c r="I63" i="10"/>
  <c r="J63" i="10"/>
  <c r="U63" i="10" s="1"/>
  <c r="V63" i="10" s="1"/>
  <c r="W63" i="10" s="1"/>
  <c r="K63" i="10"/>
  <c r="R63" i="10" s="1"/>
  <c r="S63" i="10" s="1"/>
  <c r="L63" i="10"/>
  <c r="M63" i="10"/>
  <c r="O63" i="10"/>
  <c r="Q63" i="10" s="1"/>
  <c r="P63" i="10"/>
  <c r="T63" i="10"/>
  <c r="X63" i="10"/>
  <c r="Y63" i="10" s="1"/>
  <c r="Z63" i="10"/>
  <c r="AA63" i="10"/>
  <c r="A64" i="10"/>
  <c r="B64" i="10"/>
  <c r="C64" i="10"/>
  <c r="D64" i="10"/>
  <c r="E64" i="10"/>
  <c r="H64" i="10"/>
  <c r="I64" i="10"/>
  <c r="J64" i="10"/>
  <c r="K64" i="10"/>
  <c r="R64" i="10" s="1"/>
  <c r="S64" i="10" s="1"/>
  <c r="L64" i="10"/>
  <c r="M64" i="10"/>
  <c r="P64" i="10"/>
  <c r="O64" i="10" s="1"/>
  <c r="Q64" i="10" s="1"/>
  <c r="T64" i="10"/>
  <c r="U64" i="10" s="1"/>
  <c r="V64" i="10" s="1"/>
  <c r="W64" i="10" s="1"/>
  <c r="X64" i="10"/>
  <c r="Y64" i="10" s="1"/>
  <c r="Z64" i="10"/>
  <c r="AA64" i="10"/>
  <c r="A65" i="10"/>
  <c r="B65" i="10"/>
  <c r="C65" i="10"/>
  <c r="D65" i="10"/>
  <c r="E65" i="10"/>
  <c r="H65" i="10"/>
  <c r="I65" i="10"/>
  <c r="J65" i="10"/>
  <c r="K65" i="10"/>
  <c r="L65" i="10"/>
  <c r="R65" i="10" s="1"/>
  <c r="S65" i="10" s="1"/>
  <c r="M65" i="10"/>
  <c r="P65" i="10"/>
  <c r="O65" i="10" s="1"/>
  <c r="Q65" i="10" s="1"/>
  <c r="T65" i="10"/>
  <c r="U65" i="10"/>
  <c r="V65" i="10" s="1"/>
  <c r="W65" i="10" s="1"/>
  <c r="G65" i="10" s="1"/>
  <c r="X65" i="10"/>
  <c r="Y65" i="10"/>
  <c r="Z65" i="10"/>
  <c r="AA65" i="10" s="1"/>
  <c r="A66" i="10"/>
  <c r="B66" i="10"/>
  <c r="C66" i="10"/>
  <c r="D66" i="10"/>
  <c r="E66" i="10"/>
  <c r="H66" i="10"/>
  <c r="I66" i="10"/>
  <c r="J66" i="10"/>
  <c r="U66" i="10" s="1"/>
  <c r="V66" i="10" s="1"/>
  <c r="W66" i="10" s="1"/>
  <c r="K66" i="10"/>
  <c r="L66" i="10"/>
  <c r="M66" i="10"/>
  <c r="P66" i="10"/>
  <c r="O66" i="10" s="1"/>
  <c r="Q66" i="10" s="1"/>
  <c r="R66" i="10"/>
  <c r="S66" i="10" s="1"/>
  <c r="T66" i="10"/>
  <c r="X66" i="10"/>
  <c r="Y66" i="10"/>
  <c r="Z66" i="10"/>
  <c r="AA66" i="10" s="1"/>
  <c r="A67" i="10"/>
  <c r="B67" i="10"/>
  <c r="C67" i="10"/>
  <c r="D67" i="10"/>
  <c r="E67" i="10"/>
  <c r="H67" i="10"/>
  <c r="I67" i="10"/>
  <c r="J67" i="10"/>
  <c r="U67" i="10" s="1"/>
  <c r="V67" i="10" s="1"/>
  <c r="W67" i="10" s="1"/>
  <c r="G67" i="10" s="1"/>
  <c r="K67" i="10"/>
  <c r="R67" i="10" s="1"/>
  <c r="S67" i="10" s="1"/>
  <c r="L67" i="10"/>
  <c r="M67" i="10"/>
  <c r="O67" i="10"/>
  <c r="Q67" i="10" s="1"/>
  <c r="P67" i="10"/>
  <c r="T67" i="10"/>
  <c r="X67" i="10"/>
  <c r="Y67" i="10" s="1"/>
  <c r="Z67" i="10"/>
  <c r="AA67" i="10"/>
  <c r="A68" i="10"/>
  <c r="B68" i="10"/>
  <c r="C68" i="10"/>
  <c r="D68" i="10"/>
  <c r="E68" i="10"/>
  <c r="H68" i="10"/>
  <c r="I68" i="10"/>
  <c r="J68" i="10"/>
  <c r="K68" i="10"/>
  <c r="R68" i="10" s="1"/>
  <c r="S68" i="10" s="1"/>
  <c r="L68" i="10"/>
  <c r="M68" i="10"/>
  <c r="P68" i="10"/>
  <c r="O68" i="10" s="1"/>
  <c r="Q68" i="10" s="1"/>
  <c r="T68" i="10"/>
  <c r="U68" i="10" s="1"/>
  <c r="V68" i="10" s="1"/>
  <c r="W68" i="10" s="1"/>
  <c r="X68" i="10"/>
  <c r="Y68" i="10" s="1"/>
  <c r="Z68" i="10"/>
  <c r="AA68" i="10"/>
  <c r="A69" i="10"/>
  <c r="B69" i="10"/>
  <c r="C69" i="10"/>
  <c r="D69" i="10"/>
  <c r="E69" i="10"/>
  <c r="H69" i="10"/>
  <c r="I69" i="10"/>
  <c r="J69" i="10"/>
  <c r="K69" i="10"/>
  <c r="L69" i="10"/>
  <c r="R69" i="10" s="1"/>
  <c r="S69" i="10" s="1"/>
  <c r="M69" i="10"/>
  <c r="P69" i="10"/>
  <c r="O69" i="10" s="1"/>
  <c r="Q69" i="10" s="1"/>
  <c r="T69" i="10"/>
  <c r="U69" i="10"/>
  <c r="V69" i="10" s="1"/>
  <c r="W69" i="10" s="1"/>
  <c r="G69" i="10" s="1"/>
  <c r="X69" i="10"/>
  <c r="Y69" i="10"/>
  <c r="Z69" i="10"/>
  <c r="AA69" i="10" s="1"/>
  <c r="A70" i="10"/>
  <c r="B70" i="10"/>
  <c r="C70" i="10"/>
  <c r="D70" i="10"/>
  <c r="E70" i="10"/>
  <c r="H70" i="10"/>
  <c r="I70" i="10"/>
  <c r="J70" i="10"/>
  <c r="U70" i="10" s="1"/>
  <c r="V70" i="10" s="1"/>
  <c r="W70" i="10" s="1"/>
  <c r="K70" i="10"/>
  <c r="L70" i="10"/>
  <c r="M70" i="10"/>
  <c r="P70" i="10"/>
  <c r="O70" i="10" s="1"/>
  <c r="Q70" i="10" s="1"/>
  <c r="R70" i="10"/>
  <c r="S70" i="10" s="1"/>
  <c r="T70" i="10"/>
  <c r="X70" i="10"/>
  <c r="Y70" i="10"/>
  <c r="Z70" i="10"/>
  <c r="AA70" i="10" s="1"/>
  <c r="A71" i="10"/>
  <c r="B71" i="10"/>
  <c r="C71" i="10"/>
  <c r="D71" i="10"/>
  <c r="E71" i="10"/>
  <c r="H71" i="10"/>
  <c r="I71" i="10"/>
  <c r="J71" i="10"/>
  <c r="U71" i="10" s="1"/>
  <c r="V71" i="10" s="1"/>
  <c r="W71" i="10" s="1"/>
  <c r="G71" i="10" s="1"/>
  <c r="K71" i="10"/>
  <c r="R71" i="10" s="1"/>
  <c r="S71" i="10" s="1"/>
  <c r="N71" i="10" s="1"/>
  <c r="L71" i="10"/>
  <c r="M71" i="10"/>
  <c r="O71" i="10"/>
  <c r="Q71" i="10" s="1"/>
  <c r="P71" i="10"/>
  <c r="T71" i="10"/>
  <c r="X71" i="10"/>
  <c r="Y71" i="10" s="1"/>
  <c r="Z71" i="10"/>
  <c r="AA71" i="10"/>
  <c r="A72" i="10"/>
  <c r="B72" i="10"/>
  <c r="C72" i="10"/>
  <c r="D72" i="10"/>
  <c r="E72" i="10"/>
  <c r="H72" i="10"/>
  <c r="I72" i="10"/>
  <c r="J72" i="10"/>
  <c r="K72" i="10"/>
  <c r="R72" i="10" s="1"/>
  <c r="S72" i="10" s="1"/>
  <c r="L72" i="10"/>
  <c r="M72" i="10"/>
  <c r="P72" i="10"/>
  <c r="O72" i="10" s="1"/>
  <c r="Q72" i="10" s="1"/>
  <c r="T72" i="10"/>
  <c r="U72" i="10" s="1"/>
  <c r="V72" i="10" s="1"/>
  <c r="W72" i="10" s="1"/>
  <c r="G72" i="10" s="1"/>
  <c r="X72" i="10"/>
  <c r="Y72" i="10" s="1"/>
  <c r="Z72" i="10"/>
  <c r="AA72" i="10"/>
  <c r="A73" i="10"/>
  <c r="B73" i="10"/>
  <c r="C73" i="10"/>
  <c r="D73" i="10"/>
  <c r="E73" i="10"/>
  <c r="H73" i="10"/>
  <c r="I73" i="10"/>
  <c r="J73" i="10"/>
  <c r="K73" i="10"/>
  <c r="L73" i="10"/>
  <c r="R73" i="10" s="1"/>
  <c r="S73" i="10" s="1"/>
  <c r="M73" i="10"/>
  <c r="P73" i="10"/>
  <c r="O73" i="10" s="1"/>
  <c r="Q73" i="10" s="1"/>
  <c r="T73" i="10"/>
  <c r="U73" i="10"/>
  <c r="V73" i="10" s="1"/>
  <c r="W73" i="10" s="1"/>
  <c r="X73" i="10"/>
  <c r="Y73" i="10"/>
  <c r="Z73" i="10"/>
  <c r="AA73" i="10" s="1"/>
  <c r="A74" i="10"/>
  <c r="B74" i="10"/>
  <c r="C74" i="10"/>
  <c r="D74" i="10"/>
  <c r="E74" i="10"/>
  <c r="H74" i="10"/>
  <c r="I74" i="10"/>
  <c r="J74" i="10"/>
  <c r="U74" i="10" s="1"/>
  <c r="V74" i="10" s="1"/>
  <c r="W74" i="10" s="1"/>
  <c r="G74" i="10" s="1"/>
  <c r="K74" i="10"/>
  <c r="L74" i="10"/>
  <c r="M74" i="10"/>
  <c r="P74" i="10"/>
  <c r="O74" i="10" s="1"/>
  <c r="Q74" i="10" s="1"/>
  <c r="R74" i="10"/>
  <c r="S74" i="10" s="1"/>
  <c r="T74" i="10"/>
  <c r="X74" i="10"/>
  <c r="Y74" i="10"/>
  <c r="Z74" i="10"/>
  <c r="AA74" i="10" s="1"/>
  <c r="A75" i="10"/>
  <c r="B75" i="10"/>
  <c r="C75" i="10"/>
  <c r="D75" i="10"/>
  <c r="E75" i="10"/>
  <c r="H75" i="10"/>
  <c r="I75" i="10"/>
  <c r="J75" i="10"/>
  <c r="U75" i="10" s="1"/>
  <c r="V75" i="10" s="1"/>
  <c r="K75" i="10"/>
  <c r="R75" i="10" s="1"/>
  <c r="L75" i="10"/>
  <c r="M75" i="10"/>
  <c r="O75" i="10"/>
  <c r="Q75" i="10" s="1"/>
  <c r="P75" i="10"/>
  <c r="S75" i="10"/>
  <c r="T75" i="10"/>
  <c r="W75" i="10"/>
  <c r="X75" i="10"/>
  <c r="Y75" i="10" s="1"/>
  <c r="Z75" i="10"/>
  <c r="AA75" i="10"/>
  <c r="A76" i="10"/>
  <c r="B76" i="10"/>
  <c r="C76" i="10"/>
  <c r="D76" i="10"/>
  <c r="E76" i="10"/>
  <c r="H76" i="10"/>
  <c r="I76" i="10"/>
  <c r="J76" i="10"/>
  <c r="K76" i="10"/>
  <c r="L76" i="10"/>
  <c r="M76" i="10"/>
  <c r="P76" i="10"/>
  <c r="O76" i="10" s="1"/>
  <c r="T76" i="10"/>
  <c r="U76" i="10" s="1"/>
  <c r="V76" i="10" s="1"/>
  <c r="W76" i="10" s="1"/>
  <c r="X76" i="10"/>
  <c r="Y76" i="10" s="1"/>
  <c r="Z76" i="10"/>
  <c r="AA76" i="10"/>
  <c r="A77" i="10"/>
  <c r="B77" i="10"/>
  <c r="C77" i="10"/>
  <c r="D77" i="10"/>
  <c r="E77" i="10"/>
  <c r="H77" i="10"/>
  <c r="I77" i="10"/>
  <c r="J77" i="10"/>
  <c r="K77" i="10"/>
  <c r="L77" i="10"/>
  <c r="R77" i="10" s="1"/>
  <c r="S77" i="10" s="1"/>
  <c r="M77" i="10"/>
  <c r="P77" i="10"/>
  <c r="O77" i="10" s="1"/>
  <c r="Q77" i="10" s="1"/>
  <c r="T77" i="10"/>
  <c r="U77" i="10"/>
  <c r="V77" i="10" s="1"/>
  <c r="W77" i="10" s="1"/>
  <c r="G77" i="10" s="1"/>
  <c r="X77" i="10"/>
  <c r="Y77" i="10"/>
  <c r="Z77" i="10"/>
  <c r="AA77" i="10" s="1"/>
  <c r="A78" i="10"/>
  <c r="B78" i="10"/>
  <c r="C78" i="10"/>
  <c r="D78" i="10"/>
  <c r="E78" i="10"/>
  <c r="H78" i="10"/>
  <c r="I78" i="10"/>
  <c r="J78" i="10"/>
  <c r="U78" i="10" s="1"/>
  <c r="K78" i="10"/>
  <c r="L78" i="10"/>
  <c r="M78" i="10"/>
  <c r="P78" i="10"/>
  <c r="O78" i="10" s="1"/>
  <c r="R78" i="10"/>
  <c r="S78" i="10" s="1"/>
  <c r="T78" i="10"/>
  <c r="V78" i="10"/>
  <c r="W78" i="10" s="1"/>
  <c r="G78" i="10" s="1"/>
  <c r="X78" i="10"/>
  <c r="Y78" i="10"/>
  <c r="Z78" i="10"/>
  <c r="AA78" i="10" s="1"/>
  <c r="A79" i="10"/>
  <c r="B79" i="10"/>
  <c r="C79" i="10"/>
  <c r="D79" i="10"/>
  <c r="E79" i="10"/>
  <c r="H79" i="10"/>
  <c r="I79" i="10"/>
  <c r="J79" i="10"/>
  <c r="U79" i="10" s="1"/>
  <c r="V79" i="10" s="1"/>
  <c r="W79" i="10" s="1"/>
  <c r="G79" i="10" s="1"/>
  <c r="K79" i="10"/>
  <c r="R79" i="10" s="1"/>
  <c r="S79" i="10" s="1"/>
  <c r="L79" i="10"/>
  <c r="M79" i="10"/>
  <c r="O79" i="10"/>
  <c r="Q79" i="10" s="1"/>
  <c r="P79" i="10"/>
  <c r="T79" i="10"/>
  <c r="X79" i="10"/>
  <c r="Y79" i="10" s="1"/>
  <c r="Z79" i="10"/>
  <c r="AA79" i="10"/>
  <c r="A80" i="10"/>
  <c r="B80" i="10"/>
  <c r="C80" i="10"/>
  <c r="D80" i="10"/>
  <c r="E80" i="10"/>
  <c r="H80" i="10"/>
  <c r="I80" i="10"/>
  <c r="J80" i="10"/>
  <c r="K80" i="10"/>
  <c r="R80" i="10" s="1"/>
  <c r="L80" i="10"/>
  <c r="M80" i="10"/>
  <c r="P80" i="10"/>
  <c r="O80" i="10" s="1"/>
  <c r="Q80" i="10" s="1"/>
  <c r="S80" i="10"/>
  <c r="T80" i="10"/>
  <c r="U80" i="10" s="1"/>
  <c r="V80" i="10" s="1"/>
  <c r="W80" i="10" s="1"/>
  <c r="G80" i="10" s="1"/>
  <c r="X80" i="10"/>
  <c r="Y80" i="10" s="1"/>
  <c r="Z80" i="10"/>
  <c r="AA80" i="10"/>
  <c r="A81" i="10"/>
  <c r="B81" i="10"/>
  <c r="C81" i="10"/>
  <c r="D81" i="10"/>
  <c r="E81" i="10"/>
  <c r="H81" i="10"/>
  <c r="I81" i="10"/>
  <c r="J81" i="10"/>
  <c r="K81" i="10"/>
  <c r="L81" i="10"/>
  <c r="R81" i="10" s="1"/>
  <c r="S81" i="10" s="1"/>
  <c r="M81" i="10"/>
  <c r="P81" i="10"/>
  <c r="T81" i="10"/>
  <c r="U81" i="10"/>
  <c r="V81" i="10" s="1"/>
  <c r="W81" i="10" s="1"/>
  <c r="X81" i="10"/>
  <c r="Y81" i="10" s="1"/>
  <c r="Z81" i="10"/>
  <c r="AA81" i="10" s="1"/>
  <c r="A82" i="10"/>
  <c r="B82" i="10"/>
  <c r="C82" i="10"/>
  <c r="D82" i="10"/>
  <c r="E82" i="10"/>
  <c r="H82" i="10"/>
  <c r="I82" i="10"/>
  <c r="J82" i="10"/>
  <c r="U82" i="10" s="1"/>
  <c r="V82" i="10" s="1"/>
  <c r="W82" i="10" s="1"/>
  <c r="G82" i="10" s="1"/>
  <c r="K82" i="10"/>
  <c r="L82" i="10"/>
  <c r="M82" i="10"/>
  <c r="P82" i="10"/>
  <c r="O82" i="10" s="1"/>
  <c r="Q82" i="10" s="1"/>
  <c r="R82" i="10"/>
  <c r="S82" i="10" s="1"/>
  <c r="T82" i="10"/>
  <c r="X82" i="10"/>
  <c r="Y82" i="10"/>
  <c r="Z82" i="10"/>
  <c r="AA82" i="10" s="1"/>
  <c r="A83" i="10"/>
  <c r="B83" i="10"/>
  <c r="C83" i="10"/>
  <c r="D83" i="10"/>
  <c r="E83" i="10"/>
  <c r="H83" i="10"/>
  <c r="I83" i="10"/>
  <c r="J83" i="10"/>
  <c r="U83" i="10" s="1"/>
  <c r="V83" i="10" s="1"/>
  <c r="W83" i="10" s="1"/>
  <c r="K83" i="10"/>
  <c r="R83" i="10" s="1"/>
  <c r="S83" i="10" s="1"/>
  <c r="L83" i="10"/>
  <c r="M83" i="10"/>
  <c r="O83" i="10"/>
  <c r="Q83" i="10" s="1"/>
  <c r="P83" i="10"/>
  <c r="T83" i="10"/>
  <c r="X83" i="10"/>
  <c r="Y83" i="10" s="1"/>
  <c r="Z83" i="10"/>
  <c r="AA83" i="10" s="1"/>
  <c r="A84" i="10"/>
  <c r="B84" i="10"/>
  <c r="C84" i="10"/>
  <c r="D84" i="10"/>
  <c r="E84" i="10"/>
  <c r="H84" i="10"/>
  <c r="I84" i="10"/>
  <c r="J84" i="10"/>
  <c r="K84" i="10"/>
  <c r="L84" i="10"/>
  <c r="M84" i="10"/>
  <c r="P84" i="10"/>
  <c r="O84" i="10" s="1"/>
  <c r="Q84" i="10" s="1"/>
  <c r="T84" i="10"/>
  <c r="U84" i="10" s="1"/>
  <c r="V84" i="10" s="1"/>
  <c r="W84" i="10" s="1"/>
  <c r="G84" i="10" s="1"/>
  <c r="X84" i="10"/>
  <c r="Y84" i="10" s="1"/>
  <c r="Z84" i="10"/>
  <c r="AA84" i="10"/>
  <c r="A85" i="10"/>
  <c r="B85" i="10"/>
  <c r="C85" i="10"/>
  <c r="D85" i="10"/>
  <c r="E85" i="10"/>
  <c r="H85" i="10"/>
  <c r="I85" i="10"/>
  <c r="J85" i="10"/>
  <c r="K85" i="10"/>
  <c r="L85" i="10"/>
  <c r="R85" i="10" s="1"/>
  <c r="S85" i="10" s="1"/>
  <c r="M85" i="10"/>
  <c r="P85" i="10"/>
  <c r="T85" i="10"/>
  <c r="U85" i="10"/>
  <c r="V85" i="10" s="1"/>
  <c r="W85" i="10" s="1"/>
  <c r="X85" i="10"/>
  <c r="Y85" i="10" s="1"/>
  <c r="Z85" i="10"/>
  <c r="AA85" i="10" s="1"/>
  <c r="A86" i="10"/>
  <c r="B86" i="10"/>
  <c r="C86" i="10"/>
  <c r="D86" i="10"/>
  <c r="E86" i="10"/>
  <c r="H86" i="10"/>
  <c r="I86" i="10"/>
  <c r="J86" i="10"/>
  <c r="Q86" i="10" s="1"/>
  <c r="K86" i="10"/>
  <c r="L86" i="10"/>
  <c r="M86" i="10"/>
  <c r="O86" i="10"/>
  <c r="P86" i="10"/>
  <c r="R86" i="10"/>
  <c r="S86" i="10" s="1"/>
  <c r="T86" i="10"/>
  <c r="X86" i="10"/>
  <c r="Y86" i="10"/>
  <c r="Z86" i="10"/>
  <c r="AA86" i="10" s="1"/>
  <c r="A87" i="10"/>
  <c r="B87" i="10"/>
  <c r="C87" i="10"/>
  <c r="D87" i="10"/>
  <c r="E87" i="10"/>
  <c r="H87" i="10"/>
  <c r="I87" i="10"/>
  <c r="J87" i="10"/>
  <c r="U87" i="10" s="1"/>
  <c r="V87" i="10" s="1"/>
  <c r="W87" i="10" s="1"/>
  <c r="K87" i="10"/>
  <c r="R87" i="10" s="1"/>
  <c r="S87" i="10" s="1"/>
  <c r="L87" i="10"/>
  <c r="M87" i="10"/>
  <c r="O87" i="10"/>
  <c r="Q87" i="10" s="1"/>
  <c r="P87" i="10"/>
  <c r="T87" i="10"/>
  <c r="X87" i="10"/>
  <c r="Y87" i="10" s="1"/>
  <c r="Z87" i="10"/>
  <c r="AA87" i="10"/>
  <c r="A88" i="10"/>
  <c r="B88" i="10"/>
  <c r="C88" i="10"/>
  <c r="D88" i="10"/>
  <c r="E88" i="10"/>
  <c r="H88" i="10"/>
  <c r="I88" i="10"/>
  <c r="J88" i="10"/>
  <c r="K88" i="10"/>
  <c r="R88" i="10" s="1"/>
  <c r="S88" i="10" s="1"/>
  <c r="L88" i="10"/>
  <c r="M88" i="10"/>
  <c r="P88" i="10"/>
  <c r="T88" i="10"/>
  <c r="U88" i="10" s="1"/>
  <c r="V88" i="10" s="1"/>
  <c r="W88" i="10" s="1"/>
  <c r="G88" i="10" s="1"/>
  <c r="X88" i="10"/>
  <c r="Y88" i="10" s="1"/>
  <c r="Z88" i="10"/>
  <c r="AA88" i="10"/>
  <c r="A89" i="10"/>
  <c r="B89" i="10"/>
  <c r="C89" i="10"/>
  <c r="D89" i="10"/>
  <c r="E89" i="10"/>
  <c r="H89" i="10"/>
  <c r="I89" i="10"/>
  <c r="J89" i="10"/>
  <c r="K89" i="10"/>
  <c r="L89" i="10"/>
  <c r="R89" i="10" s="1"/>
  <c r="S89" i="10" s="1"/>
  <c r="M89" i="10"/>
  <c r="P89" i="10"/>
  <c r="O89" i="10" s="1"/>
  <c r="Q89" i="10"/>
  <c r="T89" i="10"/>
  <c r="U89" i="10"/>
  <c r="V89" i="10" s="1"/>
  <c r="W89" i="10" s="1"/>
  <c r="X89" i="10"/>
  <c r="Y89" i="10"/>
  <c r="Z89" i="10"/>
  <c r="AA89" i="10" s="1"/>
  <c r="A90" i="10"/>
  <c r="B90" i="10"/>
  <c r="C90" i="10"/>
  <c r="D90" i="10"/>
  <c r="E90" i="10"/>
  <c r="H90" i="10"/>
  <c r="I90" i="10"/>
  <c r="J90" i="10"/>
  <c r="K90" i="10"/>
  <c r="L90" i="10"/>
  <c r="M90" i="10"/>
  <c r="O90" i="10"/>
  <c r="P90" i="10"/>
  <c r="R90" i="10"/>
  <c r="S90" i="10" s="1"/>
  <c r="T90" i="10"/>
  <c r="X90" i="10"/>
  <c r="Y90" i="10"/>
  <c r="Z90" i="10"/>
  <c r="AA90" i="10" s="1"/>
  <c r="A91" i="10"/>
  <c r="B91" i="10"/>
  <c r="C91" i="10"/>
  <c r="D91" i="10"/>
  <c r="E91" i="10"/>
  <c r="H91" i="10"/>
  <c r="I91" i="10"/>
  <c r="J91" i="10"/>
  <c r="U91" i="10" s="1"/>
  <c r="V91" i="10" s="1"/>
  <c r="W91" i="10" s="1"/>
  <c r="K91" i="10"/>
  <c r="L91" i="10"/>
  <c r="M91" i="10"/>
  <c r="O91" i="10"/>
  <c r="P91" i="10"/>
  <c r="R91" i="10"/>
  <c r="S91" i="10"/>
  <c r="T91" i="10"/>
  <c r="X91" i="10"/>
  <c r="Y91" i="10" s="1"/>
  <c r="Z91" i="10"/>
  <c r="AA91" i="10" s="1"/>
  <c r="A92" i="10"/>
  <c r="B92" i="10"/>
  <c r="C92" i="10"/>
  <c r="D92" i="10"/>
  <c r="E92" i="10"/>
  <c r="H92" i="10"/>
  <c r="I92" i="10"/>
  <c r="J92" i="10"/>
  <c r="K92" i="10"/>
  <c r="R92" i="10" s="1"/>
  <c r="S92" i="10" s="1"/>
  <c r="L92" i="10"/>
  <c r="M92" i="10"/>
  <c r="P92" i="10"/>
  <c r="O92" i="10" s="1"/>
  <c r="Q92" i="10" s="1"/>
  <c r="T92" i="10"/>
  <c r="U92" i="10" s="1"/>
  <c r="V92" i="10" s="1"/>
  <c r="W92" i="10" s="1"/>
  <c r="G92" i="10" s="1"/>
  <c r="X92" i="10"/>
  <c r="Y92" i="10" s="1"/>
  <c r="Z92" i="10"/>
  <c r="AA92" i="10"/>
  <c r="A93" i="10"/>
  <c r="B93" i="10"/>
  <c r="C93" i="10"/>
  <c r="D93" i="10"/>
  <c r="E93" i="10"/>
  <c r="H93" i="10"/>
  <c r="I93" i="10"/>
  <c r="J93" i="10"/>
  <c r="K93" i="10"/>
  <c r="L93" i="10"/>
  <c r="R93" i="10" s="1"/>
  <c r="S93" i="10" s="1"/>
  <c r="M93" i="10"/>
  <c r="P93" i="10"/>
  <c r="T93" i="10"/>
  <c r="U93" i="10" s="1"/>
  <c r="V93" i="10" s="1"/>
  <c r="W93" i="10" s="1"/>
  <c r="G93" i="10" s="1"/>
  <c r="X93" i="10"/>
  <c r="Y93" i="10" s="1"/>
  <c r="Z93" i="10"/>
  <c r="AA93" i="10" s="1"/>
  <c r="A94" i="10"/>
  <c r="B94" i="10"/>
  <c r="C94" i="10"/>
  <c r="D94" i="10"/>
  <c r="E94" i="10"/>
  <c r="H94" i="10"/>
  <c r="I94" i="10"/>
  <c r="J94" i="10"/>
  <c r="U94" i="10" s="1"/>
  <c r="V94" i="10" s="1"/>
  <c r="W94" i="10" s="1"/>
  <c r="G94" i="10" s="1"/>
  <c r="K94" i="10"/>
  <c r="L94" i="10"/>
  <c r="M94" i="10"/>
  <c r="O94" i="10"/>
  <c r="P94" i="10"/>
  <c r="Q94" i="10"/>
  <c r="R94" i="10"/>
  <c r="S94" i="10" s="1"/>
  <c r="T94" i="10"/>
  <c r="X94" i="10"/>
  <c r="Y94" i="10"/>
  <c r="Z94" i="10"/>
  <c r="AA94" i="10" s="1"/>
  <c r="A95" i="10"/>
  <c r="B95" i="10"/>
  <c r="C95" i="10"/>
  <c r="D95" i="10"/>
  <c r="E95" i="10"/>
  <c r="H95" i="10"/>
  <c r="I95" i="10"/>
  <c r="J95" i="10"/>
  <c r="U95" i="10" s="1"/>
  <c r="V95" i="10" s="1"/>
  <c r="W95" i="10" s="1"/>
  <c r="G95" i="10" s="1"/>
  <c r="K95" i="10"/>
  <c r="L95" i="10"/>
  <c r="M95" i="10"/>
  <c r="O95" i="10"/>
  <c r="P95" i="10"/>
  <c r="R95" i="10"/>
  <c r="S95" i="10" s="1"/>
  <c r="T95" i="10"/>
  <c r="X95" i="10"/>
  <c r="Y95" i="10" s="1"/>
  <c r="Z95" i="10"/>
  <c r="AA95" i="10" s="1"/>
  <c r="A96" i="10"/>
  <c r="B96" i="10"/>
  <c r="C96" i="10"/>
  <c r="D96" i="10"/>
  <c r="E96" i="10"/>
  <c r="H96" i="10"/>
  <c r="I96" i="10"/>
  <c r="J96" i="10"/>
  <c r="K96" i="10"/>
  <c r="R96" i="10" s="1"/>
  <c r="S96" i="10" s="1"/>
  <c r="L96" i="10"/>
  <c r="M96" i="10"/>
  <c r="O96" i="10"/>
  <c r="Q96" i="10" s="1"/>
  <c r="P96" i="10"/>
  <c r="T96" i="10"/>
  <c r="U96" i="10" s="1"/>
  <c r="V96" i="10" s="1"/>
  <c r="W96" i="10" s="1"/>
  <c r="G96" i="10" s="1"/>
  <c r="X96" i="10"/>
  <c r="Y96" i="10" s="1"/>
  <c r="Z96" i="10"/>
  <c r="AA96" i="10"/>
  <c r="A97" i="10"/>
  <c r="B97" i="10"/>
  <c r="C97" i="10"/>
  <c r="D97" i="10"/>
  <c r="E97" i="10"/>
  <c r="H97" i="10"/>
  <c r="I97" i="10"/>
  <c r="J97" i="10"/>
  <c r="K97" i="10"/>
  <c r="L97" i="10"/>
  <c r="R97" i="10" s="1"/>
  <c r="S97" i="10" s="1"/>
  <c r="M97" i="10"/>
  <c r="P97" i="10"/>
  <c r="T97" i="10"/>
  <c r="U97" i="10" s="1"/>
  <c r="V97" i="10" s="1"/>
  <c r="W97" i="10" s="1"/>
  <c r="G97" i="10" s="1"/>
  <c r="X97" i="10"/>
  <c r="Y97" i="10"/>
  <c r="Z97" i="10"/>
  <c r="AA97" i="10" s="1"/>
  <c r="A98" i="10"/>
  <c r="B98" i="10"/>
  <c r="C98" i="10"/>
  <c r="D98" i="10"/>
  <c r="E98" i="10"/>
  <c r="H98" i="10"/>
  <c r="I98" i="10"/>
  <c r="J98" i="10"/>
  <c r="K98" i="10"/>
  <c r="L98" i="10"/>
  <c r="M98" i="10"/>
  <c r="O98" i="10"/>
  <c r="P98" i="10"/>
  <c r="Q98" i="10"/>
  <c r="R98" i="10"/>
  <c r="S98" i="10" s="1"/>
  <c r="T98" i="10"/>
  <c r="U98" i="10"/>
  <c r="V98" i="10" s="1"/>
  <c r="W98" i="10" s="1"/>
  <c r="G98" i="10" s="1"/>
  <c r="X98" i="10"/>
  <c r="Y98" i="10"/>
  <c r="Z98" i="10"/>
  <c r="AA98" i="10" s="1"/>
  <c r="A99" i="10"/>
  <c r="B99" i="10"/>
  <c r="C99" i="10"/>
  <c r="D99" i="10"/>
  <c r="E99" i="10"/>
  <c r="H99" i="10"/>
  <c r="I99" i="10"/>
  <c r="J99" i="10"/>
  <c r="U99" i="10" s="1"/>
  <c r="K99" i="10"/>
  <c r="L99" i="10"/>
  <c r="M99" i="10"/>
  <c r="O99" i="10"/>
  <c r="P99" i="10"/>
  <c r="R99" i="10"/>
  <c r="S99" i="10" s="1"/>
  <c r="T99" i="10"/>
  <c r="V99" i="10"/>
  <c r="W99" i="10" s="1"/>
  <c r="G99" i="10" s="1"/>
  <c r="X99" i="10"/>
  <c r="Y99" i="10" s="1"/>
  <c r="Z99" i="10"/>
  <c r="AA99" i="10"/>
  <c r="A100" i="10"/>
  <c r="B100" i="10"/>
  <c r="C100" i="10"/>
  <c r="D100" i="10"/>
  <c r="E100" i="10"/>
  <c r="H100" i="10"/>
  <c r="I100" i="10"/>
  <c r="J100" i="10"/>
  <c r="K100" i="10"/>
  <c r="R100" i="10" s="1"/>
  <c r="S100" i="10" s="1"/>
  <c r="L100" i="10"/>
  <c r="M100" i="10"/>
  <c r="P100" i="10"/>
  <c r="T100" i="10"/>
  <c r="U100" i="10" s="1"/>
  <c r="V100" i="10" s="1"/>
  <c r="W100" i="10" s="1"/>
  <c r="G100" i="10" s="1"/>
  <c r="X100" i="10"/>
  <c r="Y100" i="10" s="1"/>
  <c r="Z100" i="10"/>
  <c r="AA100" i="10"/>
  <c r="A101" i="10"/>
  <c r="B101" i="10"/>
  <c r="C101" i="10"/>
  <c r="D101" i="10"/>
  <c r="E101" i="10"/>
  <c r="H101" i="10"/>
  <c r="I101" i="10"/>
  <c r="J101" i="10"/>
  <c r="K101" i="10"/>
  <c r="L101" i="10"/>
  <c r="R101" i="10" s="1"/>
  <c r="S101" i="10" s="1"/>
  <c r="M101" i="10"/>
  <c r="P101" i="10"/>
  <c r="T101" i="10"/>
  <c r="U101" i="10" s="1"/>
  <c r="V101" i="10" s="1"/>
  <c r="W101" i="10" s="1"/>
  <c r="G101" i="10" s="1"/>
  <c r="X101" i="10"/>
  <c r="Y101" i="10"/>
  <c r="Z101" i="10"/>
  <c r="AA101" i="10" s="1"/>
  <c r="A102" i="10"/>
  <c r="B102" i="10"/>
  <c r="C102" i="10"/>
  <c r="D102" i="10"/>
  <c r="E102" i="10"/>
  <c r="H102" i="10"/>
  <c r="I102" i="10"/>
  <c r="J102" i="10"/>
  <c r="K102" i="10"/>
  <c r="R102" i="10" s="1"/>
  <c r="S102" i="10" s="1"/>
  <c r="L102" i="10"/>
  <c r="M102" i="10"/>
  <c r="O102" i="10"/>
  <c r="Q102" i="10" s="1"/>
  <c r="P102" i="10"/>
  <c r="T102" i="10"/>
  <c r="U102" i="10"/>
  <c r="V102" i="10" s="1"/>
  <c r="W102" i="10" s="1"/>
  <c r="G102" i="10" s="1"/>
  <c r="X102" i="10"/>
  <c r="Y102" i="10"/>
  <c r="Z102" i="10"/>
  <c r="AA102" i="10"/>
  <c r="A103" i="10"/>
  <c r="B103" i="10"/>
  <c r="C103" i="10"/>
  <c r="D103" i="10"/>
  <c r="E103" i="10"/>
  <c r="H103" i="10"/>
  <c r="I103" i="10"/>
  <c r="J103" i="10"/>
  <c r="U103" i="10" s="1"/>
  <c r="K103" i="10"/>
  <c r="L103" i="10"/>
  <c r="R103" i="10" s="1"/>
  <c r="S103" i="10" s="1"/>
  <c r="M103" i="10"/>
  <c r="P103" i="10"/>
  <c r="O103" i="10" s="1"/>
  <c r="Q103" i="10" s="1"/>
  <c r="T103" i="10"/>
  <c r="V103" i="10"/>
  <c r="W103" i="10" s="1"/>
  <c r="G103" i="10" s="1"/>
  <c r="X103" i="10"/>
  <c r="Y103" i="10" s="1"/>
  <c r="Z103" i="10"/>
  <c r="AA103" i="10"/>
  <c r="A104" i="10"/>
  <c r="B104" i="10"/>
  <c r="C104" i="10"/>
  <c r="D104" i="10"/>
  <c r="E104" i="10"/>
  <c r="H104" i="10"/>
  <c r="I104" i="10"/>
  <c r="J104" i="10"/>
  <c r="K104" i="10"/>
  <c r="R104" i="10" s="1"/>
  <c r="L104" i="10"/>
  <c r="M104" i="10"/>
  <c r="U104" i="10" s="1"/>
  <c r="V104" i="10" s="1"/>
  <c r="W104" i="10" s="1"/>
  <c r="P104" i="10"/>
  <c r="O104" i="10" s="1"/>
  <c r="Q104" i="10" s="1"/>
  <c r="S104" i="10"/>
  <c r="T104" i="10"/>
  <c r="X104" i="10"/>
  <c r="Y104" i="10" s="1"/>
  <c r="Z104" i="10"/>
  <c r="AA104" i="10"/>
  <c r="A105" i="10"/>
  <c r="B105" i="10"/>
  <c r="C105" i="10"/>
  <c r="D105" i="10"/>
  <c r="E105" i="10"/>
  <c r="H105" i="10"/>
  <c r="I105" i="10"/>
  <c r="J105" i="10"/>
  <c r="U105" i="10" s="1"/>
  <c r="V105" i="10" s="1"/>
  <c r="W105" i="10" s="1"/>
  <c r="G105" i="10" s="1"/>
  <c r="K105" i="10"/>
  <c r="L105" i="10"/>
  <c r="R105" i="10" s="1"/>
  <c r="S105" i="10" s="1"/>
  <c r="M105" i="10"/>
  <c r="P105" i="10"/>
  <c r="T105" i="10"/>
  <c r="X105" i="10"/>
  <c r="Y105" i="10"/>
  <c r="Z105" i="10"/>
  <c r="AA105" i="10" s="1"/>
  <c r="A106" i="10"/>
  <c r="B106" i="10"/>
  <c r="C106" i="10"/>
  <c r="D106" i="10"/>
  <c r="E106" i="10"/>
  <c r="H106" i="10"/>
  <c r="I106" i="10"/>
  <c r="J106" i="10"/>
  <c r="K106" i="10"/>
  <c r="R106" i="10" s="1"/>
  <c r="S106" i="10" s="1"/>
  <c r="L106" i="10"/>
  <c r="M106" i="10"/>
  <c r="O106" i="10"/>
  <c r="Q106" i="10" s="1"/>
  <c r="P106" i="10"/>
  <c r="T106" i="10"/>
  <c r="U106" i="10"/>
  <c r="V106" i="10" s="1"/>
  <c r="W106" i="10" s="1"/>
  <c r="G106" i="10" s="1"/>
  <c r="X106" i="10"/>
  <c r="Y106" i="10"/>
  <c r="Z106" i="10"/>
  <c r="AA106" i="10"/>
  <c r="A107" i="10"/>
  <c r="B107" i="10"/>
  <c r="C107" i="10"/>
  <c r="D107" i="10"/>
  <c r="E107" i="10"/>
  <c r="H107" i="10"/>
  <c r="I107" i="10"/>
  <c r="J107" i="10"/>
  <c r="U107" i="10" s="1"/>
  <c r="V107" i="10" s="1"/>
  <c r="W107" i="10" s="1"/>
  <c r="G107" i="10" s="1"/>
  <c r="K107" i="10"/>
  <c r="L107" i="10"/>
  <c r="R107" i="10" s="1"/>
  <c r="S107" i="10" s="1"/>
  <c r="M107" i="10"/>
  <c r="P107" i="10"/>
  <c r="O107" i="10" s="1"/>
  <c r="Q107" i="10" s="1"/>
  <c r="T107" i="10"/>
  <c r="X107" i="10"/>
  <c r="Y107" i="10" s="1"/>
  <c r="Z107" i="10"/>
  <c r="AA107" i="10" s="1"/>
  <c r="A108" i="10"/>
  <c r="B108" i="10"/>
  <c r="C108" i="10"/>
  <c r="D108" i="10"/>
  <c r="E108" i="10"/>
  <c r="H108" i="10"/>
  <c r="I108" i="10"/>
  <c r="J108" i="10"/>
  <c r="K108" i="10"/>
  <c r="R108" i="10" s="1"/>
  <c r="S108" i="10" s="1"/>
  <c r="L108" i="10"/>
  <c r="M108" i="10"/>
  <c r="O108" i="10"/>
  <c r="P108" i="10"/>
  <c r="Q108" i="10"/>
  <c r="T108" i="10"/>
  <c r="U108" i="10"/>
  <c r="V108" i="10" s="1"/>
  <c r="W108" i="10" s="1"/>
  <c r="G108" i="10" s="1"/>
  <c r="X108" i="10"/>
  <c r="Y108" i="10"/>
  <c r="Z108" i="10"/>
  <c r="AA108" i="10"/>
  <c r="A109" i="10"/>
  <c r="B109" i="10"/>
  <c r="C109" i="10"/>
  <c r="D109" i="10"/>
  <c r="E109" i="10"/>
  <c r="H109" i="10"/>
  <c r="I109" i="10"/>
  <c r="J109" i="10"/>
  <c r="U109" i="10" s="1"/>
  <c r="V109" i="10" s="1"/>
  <c r="W109" i="10" s="1"/>
  <c r="K109" i="10"/>
  <c r="L109" i="10"/>
  <c r="M109" i="10"/>
  <c r="P109" i="10"/>
  <c r="O109" i="10" s="1"/>
  <c r="Q109" i="10" s="1"/>
  <c r="R109" i="10"/>
  <c r="S109" i="10" s="1"/>
  <c r="T109" i="10"/>
  <c r="X109" i="10"/>
  <c r="Y109" i="10" s="1"/>
  <c r="Z109" i="10"/>
  <c r="AA109" i="10" s="1"/>
  <c r="A110" i="10"/>
  <c r="B110" i="10"/>
  <c r="C110" i="10"/>
  <c r="D110" i="10"/>
  <c r="E110" i="10"/>
  <c r="H110" i="10"/>
  <c r="I110" i="10"/>
  <c r="J110" i="10"/>
  <c r="K110" i="10"/>
  <c r="R110" i="10" s="1"/>
  <c r="S110" i="10" s="1"/>
  <c r="L110" i="10"/>
  <c r="M110" i="10"/>
  <c r="O110" i="10"/>
  <c r="Q110" i="10" s="1"/>
  <c r="P110" i="10"/>
  <c r="T110" i="10"/>
  <c r="U110" i="10"/>
  <c r="V110" i="10" s="1"/>
  <c r="W110" i="10" s="1"/>
  <c r="G110" i="10" s="1"/>
  <c r="X110" i="10"/>
  <c r="Y110" i="10"/>
  <c r="Z110" i="10"/>
  <c r="AA110" i="10"/>
  <c r="A111" i="10"/>
  <c r="B111" i="10"/>
  <c r="C111" i="10"/>
  <c r="D111" i="10"/>
  <c r="E111" i="10"/>
  <c r="H111" i="10"/>
  <c r="I111" i="10"/>
  <c r="J111" i="10"/>
  <c r="U111" i="10" s="1"/>
  <c r="V111" i="10" s="1"/>
  <c r="W111" i="10" s="1"/>
  <c r="K111" i="10"/>
  <c r="L111" i="10"/>
  <c r="R111" i="10" s="1"/>
  <c r="S111" i="10" s="1"/>
  <c r="M111" i="10"/>
  <c r="P111" i="10"/>
  <c r="O111" i="10" s="1"/>
  <c r="Q111" i="10" s="1"/>
  <c r="T111" i="10"/>
  <c r="X111" i="10"/>
  <c r="Y111" i="10" s="1"/>
  <c r="Z111" i="10"/>
  <c r="AA111" i="10" s="1"/>
  <c r="A112" i="10"/>
  <c r="B112" i="10"/>
  <c r="C112" i="10"/>
  <c r="D112" i="10"/>
  <c r="E112" i="10"/>
  <c r="H112" i="10"/>
  <c r="I112" i="10"/>
  <c r="J112" i="10"/>
  <c r="K112" i="10"/>
  <c r="R112" i="10" s="1"/>
  <c r="S112" i="10" s="1"/>
  <c r="L112" i="10"/>
  <c r="M112" i="10"/>
  <c r="O112" i="10"/>
  <c r="P112" i="10"/>
  <c r="Q112" i="10"/>
  <c r="T112" i="10"/>
  <c r="U112" i="10"/>
  <c r="V112" i="10" s="1"/>
  <c r="W112" i="10" s="1"/>
  <c r="G112" i="10" s="1"/>
  <c r="X112" i="10"/>
  <c r="Y112" i="10"/>
  <c r="Z112" i="10"/>
  <c r="AA112" i="10"/>
  <c r="A113" i="10"/>
  <c r="B113" i="10"/>
  <c r="C113" i="10"/>
  <c r="D113" i="10"/>
  <c r="E113" i="10"/>
  <c r="H113" i="10"/>
  <c r="I113" i="10"/>
  <c r="J113" i="10"/>
  <c r="U113" i="10" s="1"/>
  <c r="V113" i="10" s="1"/>
  <c r="W113" i="10" s="1"/>
  <c r="K113" i="10"/>
  <c r="L113" i="10"/>
  <c r="M113" i="10"/>
  <c r="P113" i="10"/>
  <c r="O113" i="10" s="1"/>
  <c r="Q113" i="10" s="1"/>
  <c r="R113" i="10"/>
  <c r="S113" i="10" s="1"/>
  <c r="T113" i="10"/>
  <c r="X113" i="10"/>
  <c r="Y113" i="10" s="1"/>
  <c r="Z113" i="10"/>
  <c r="AA113" i="10" s="1"/>
  <c r="A114" i="10"/>
  <c r="B114" i="10"/>
  <c r="C114" i="10"/>
  <c r="D114" i="10"/>
  <c r="E114" i="10"/>
  <c r="H114" i="10"/>
  <c r="I114" i="10"/>
  <c r="J114" i="10"/>
  <c r="K114" i="10"/>
  <c r="R114" i="10" s="1"/>
  <c r="S114" i="10" s="1"/>
  <c r="L114" i="10"/>
  <c r="M114" i="10"/>
  <c r="O114" i="10"/>
  <c r="Q114" i="10" s="1"/>
  <c r="P114" i="10"/>
  <c r="T114" i="10"/>
  <c r="U114" i="10"/>
  <c r="V114" i="10" s="1"/>
  <c r="W114" i="10" s="1"/>
  <c r="G114" i="10" s="1"/>
  <c r="X114" i="10"/>
  <c r="Y114" i="10"/>
  <c r="Z114" i="10"/>
  <c r="AA114" i="10"/>
  <c r="A115" i="10"/>
  <c r="B115" i="10"/>
  <c r="C115" i="10"/>
  <c r="D115" i="10"/>
  <c r="E115" i="10"/>
  <c r="H115" i="10"/>
  <c r="I115" i="10"/>
  <c r="J115" i="10"/>
  <c r="U115" i="10" s="1"/>
  <c r="V115" i="10" s="1"/>
  <c r="W115" i="10" s="1"/>
  <c r="G115" i="10" s="1"/>
  <c r="K115" i="10"/>
  <c r="L115" i="10"/>
  <c r="R115" i="10" s="1"/>
  <c r="S115" i="10" s="1"/>
  <c r="M115" i="10"/>
  <c r="P115" i="10"/>
  <c r="O115" i="10" s="1"/>
  <c r="Q115" i="10" s="1"/>
  <c r="T115" i="10"/>
  <c r="X115" i="10"/>
  <c r="Y115" i="10" s="1"/>
  <c r="Z115" i="10"/>
  <c r="AA115" i="10" s="1"/>
  <c r="A116" i="10"/>
  <c r="B116" i="10"/>
  <c r="C116" i="10"/>
  <c r="D116" i="10"/>
  <c r="E116" i="10"/>
  <c r="H116" i="10"/>
  <c r="I116" i="10"/>
  <c r="J116" i="10"/>
  <c r="K116" i="10"/>
  <c r="R116" i="10" s="1"/>
  <c r="S116" i="10" s="1"/>
  <c r="L116" i="10"/>
  <c r="M116" i="10"/>
  <c r="O116" i="10"/>
  <c r="P116" i="10"/>
  <c r="Q116" i="10"/>
  <c r="T116" i="10"/>
  <c r="U116" i="10"/>
  <c r="V116" i="10" s="1"/>
  <c r="W116" i="10" s="1"/>
  <c r="G116" i="10" s="1"/>
  <c r="X116" i="10"/>
  <c r="Y116" i="10"/>
  <c r="Z116" i="10"/>
  <c r="AA116" i="10"/>
  <c r="A117" i="10"/>
  <c r="B117" i="10"/>
  <c r="C117" i="10"/>
  <c r="D117" i="10"/>
  <c r="E117" i="10"/>
  <c r="H117" i="10"/>
  <c r="I117" i="10"/>
  <c r="J117" i="10"/>
  <c r="U117" i="10" s="1"/>
  <c r="V117" i="10" s="1"/>
  <c r="W117" i="10" s="1"/>
  <c r="K117" i="10"/>
  <c r="L117" i="10"/>
  <c r="M117" i="10"/>
  <c r="P117" i="10"/>
  <c r="O117" i="10" s="1"/>
  <c r="Q117" i="10" s="1"/>
  <c r="R117" i="10"/>
  <c r="S117" i="10" s="1"/>
  <c r="T117" i="10"/>
  <c r="X117" i="10"/>
  <c r="Y117" i="10" s="1"/>
  <c r="Z117" i="10"/>
  <c r="AA117" i="10" s="1"/>
  <c r="A118" i="10"/>
  <c r="B118" i="10"/>
  <c r="C118" i="10"/>
  <c r="D118" i="10"/>
  <c r="E118" i="10"/>
  <c r="H118" i="10"/>
  <c r="I118" i="10"/>
  <c r="J118" i="10"/>
  <c r="K118" i="10"/>
  <c r="R118" i="10" s="1"/>
  <c r="S118" i="10" s="1"/>
  <c r="L118" i="10"/>
  <c r="M118" i="10"/>
  <c r="O118" i="10"/>
  <c r="Q118" i="10" s="1"/>
  <c r="P118" i="10"/>
  <c r="T118" i="10"/>
  <c r="U118" i="10"/>
  <c r="V118" i="10" s="1"/>
  <c r="W118" i="10" s="1"/>
  <c r="G118" i="10" s="1"/>
  <c r="X118" i="10"/>
  <c r="Y118" i="10"/>
  <c r="Z118" i="10"/>
  <c r="AA118" i="10"/>
  <c r="A119" i="10"/>
  <c r="B119" i="10"/>
  <c r="C119" i="10"/>
  <c r="D119" i="10"/>
  <c r="E119" i="10"/>
  <c r="H119" i="10"/>
  <c r="I119" i="10"/>
  <c r="J119" i="10"/>
  <c r="U119" i="10" s="1"/>
  <c r="V119" i="10" s="1"/>
  <c r="W119" i="10" s="1"/>
  <c r="K119" i="10"/>
  <c r="L119" i="10"/>
  <c r="R119" i="10" s="1"/>
  <c r="S119" i="10" s="1"/>
  <c r="M119" i="10"/>
  <c r="P119" i="10"/>
  <c r="O119" i="10" s="1"/>
  <c r="T119" i="10"/>
  <c r="X119" i="10"/>
  <c r="Y119" i="10" s="1"/>
  <c r="Z119" i="10"/>
  <c r="AA119" i="10" s="1"/>
  <c r="A120" i="10"/>
  <c r="B120" i="10"/>
  <c r="C120" i="10"/>
  <c r="D120" i="10"/>
  <c r="E120" i="10"/>
  <c r="H120" i="10"/>
  <c r="I120" i="10"/>
  <c r="J120" i="10"/>
  <c r="K120" i="10"/>
  <c r="R120" i="10" s="1"/>
  <c r="S120" i="10" s="1"/>
  <c r="L120" i="10"/>
  <c r="M120" i="10"/>
  <c r="U120" i="10" s="1"/>
  <c r="V120" i="10" s="1"/>
  <c r="W120" i="10" s="1"/>
  <c r="G120" i="10" s="1"/>
  <c r="O120" i="10"/>
  <c r="P120" i="10"/>
  <c r="Q120" i="10"/>
  <c r="T120" i="10"/>
  <c r="X120" i="10"/>
  <c r="Y120" i="10"/>
  <c r="Z120" i="10"/>
  <c r="AA120" i="10"/>
  <c r="A121" i="10"/>
  <c r="B121" i="10"/>
  <c r="C121" i="10"/>
  <c r="D121" i="10"/>
  <c r="E121" i="10"/>
  <c r="H121" i="10"/>
  <c r="I121" i="10"/>
  <c r="J121" i="10"/>
  <c r="U121" i="10" s="1"/>
  <c r="K121" i="10"/>
  <c r="L121" i="10"/>
  <c r="M121" i="10"/>
  <c r="P121" i="10"/>
  <c r="O121" i="10" s="1"/>
  <c r="R121" i="10"/>
  <c r="S121" i="10" s="1"/>
  <c r="T121" i="10"/>
  <c r="V121" i="10"/>
  <c r="W121" i="10" s="1"/>
  <c r="X121" i="10"/>
  <c r="Y121" i="10" s="1"/>
  <c r="Z121" i="10"/>
  <c r="AA121" i="10" s="1"/>
  <c r="A122" i="10"/>
  <c r="B122" i="10"/>
  <c r="C122" i="10"/>
  <c r="D122" i="10"/>
  <c r="E122" i="10"/>
  <c r="H122" i="10"/>
  <c r="I122" i="10"/>
  <c r="J122" i="10"/>
  <c r="K122" i="10"/>
  <c r="R122" i="10" s="1"/>
  <c r="S122" i="10" s="1"/>
  <c r="L122" i="10"/>
  <c r="M122" i="10"/>
  <c r="O122" i="10"/>
  <c r="P122" i="10"/>
  <c r="T122" i="10"/>
  <c r="U122" i="10"/>
  <c r="V122" i="10" s="1"/>
  <c r="W122" i="10" s="1"/>
  <c r="G122" i="10" s="1"/>
  <c r="X122" i="10"/>
  <c r="Y122" i="10"/>
  <c r="Z122" i="10"/>
  <c r="AA122" i="10"/>
  <c r="A123" i="10"/>
  <c r="B123" i="10"/>
  <c r="C123" i="10"/>
  <c r="D123" i="10"/>
  <c r="E123" i="10"/>
  <c r="H123" i="10"/>
  <c r="I123" i="10"/>
  <c r="J123" i="10"/>
  <c r="K123" i="10"/>
  <c r="L123" i="10"/>
  <c r="M123" i="10"/>
  <c r="P123" i="10"/>
  <c r="O123" i="10" s="1"/>
  <c r="Q123" i="10" s="1"/>
  <c r="R123" i="10"/>
  <c r="T123" i="10"/>
  <c r="X123" i="10"/>
  <c r="Y123" i="10" s="1"/>
  <c r="Z123" i="10"/>
  <c r="AA123" i="10" s="1"/>
  <c r="A124" i="10"/>
  <c r="B124" i="10"/>
  <c r="C124" i="10"/>
  <c r="D124" i="10"/>
  <c r="E124" i="10"/>
  <c r="H124" i="10"/>
  <c r="I124" i="10"/>
  <c r="J124" i="10"/>
  <c r="K124" i="10"/>
  <c r="R124" i="10" s="1"/>
  <c r="L124" i="10"/>
  <c r="M124" i="10"/>
  <c r="U124" i="10" s="1"/>
  <c r="V124" i="10" s="1"/>
  <c r="W124" i="10" s="1"/>
  <c r="G124" i="10" s="1"/>
  <c r="O124" i="10"/>
  <c r="P124" i="10"/>
  <c r="Q124" i="10"/>
  <c r="S124" i="10"/>
  <c r="T124" i="10"/>
  <c r="X124" i="10"/>
  <c r="Y124" i="10"/>
  <c r="Z124" i="10"/>
  <c r="AA124" i="10"/>
  <c r="A125" i="10"/>
  <c r="B125" i="10"/>
  <c r="C125" i="10"/>
  <c r="D125" i="10"/>
  <c r="E125" i="10"/>
  <c r="H125" i="10"/>
  <c r="I125" i="10"/>
  <c r="J125" i="10"/>
  <c r="K125" i="10"/>
  <c r="L125" i="10"/>
  <c r="M125" i="10"/>
  <c r="P125" i="10"/>
  <c r="R125" i="10"/>
  <c r="T125" i="10"/>
  <c r="X125" i="10"/>
  <c r="Y125" i="10" s="1"/>
  <c r="Z125" i="10"/>
  <c r="AA125" i="10" s="1"/>
  <c r="A126" i="10"/>
  <c r="B126" i="10"/>
  <c r="C126" i="10"/>
  <c r="D126" i="10"/>
  <c r="E126" i="10"/>
  <c r="H126" i="10"/>
  <c r="I126" i="10"/>
  <c r="J126" i="10"/>
  <c r="K126" i="10"/>
  <c r="L126" i="10"/>
  <c r="R126" i="10" s="1"/>
  <c r="S126" i="10" s="1"/>
  <c r="M126" i="10"/>
  <c r="P126" i="10"/>
  <c r="O126" i="10" s="1"/>
  <c r="Q126" i="10" s="1"/>
  <c r="T126" i="10"/>
  <c r="U126" i="10" s="1"/>
  <c r="V126" i="10" s="1"/>
  <c r="W126" i="10" s="1"/>
  <c r="X126" i="10"/>
  <c r="Y126" i="10" s="1"/>
  <c r="Z126" i="10"/>
  <c r="AA126" i="10" s="1"/>
  <c r="A127" i="10"/>
  <c r="B127" i="10"/>
  <c r="C127" i="10"/>
  <c r="D127" i="10"/>
  <c r="E127" i="10"/>
  <c r="H127" i="10"/>
  <c r="I127" i="10"/>
  <c r="J127" i="10"/>
  <c r="K127" i="10"/>
  <c r="L127" i="10"/>
  <c r="M127" i="10"/>
  <c r="O127" i="10"/>
  <c r="P127" i="10"/>
  <c r="Q127" i="10"/>
  <c r="R127" i="10"/>
  <c r="S127" i="10" s="1"/>
  <c r="T127" i="10"/>
  <c r="U127" i="10"/>
  <c r="V127" i="10" s="1"/>
  <c r="W127" i="10" s="1"/>
  <c r="X127" i="10"/>
  <c r="Y127" i="10"/>
  <c r="Z127" i="10"/>
  <c r="AA127" i="10" s="1"/>
  <c r="A128" i="10"/>
  <c r="B128" i="10"/>
  <c r="C128" i="10"/>
  <c r="D128" i="10"/>
  <c r="E128" i="10"/>
  <c r="H128" i="10"/>
  <c r="I128" i="10"/>
  <c r="J128" i="10"/>
  <c r="U128" i="10" s="1"/>
  <c r="V128" i="10" s="1"/>
  <c r="W128" i="10" s="1"/>
  <c r="K128" i="10"/>
  <c r="L128" i="10"/>
  <c r="M128" i="10"/>
  <c r="O128" i="10"/>
  <c r="Q128" i="10" s="1"/>
  <c r="P128" i="10"/>
  <c r="R128" i="10"/>
  <c r="S128" i="10" s="1"/>
  <c r="T128" i="10"/>
  <c r="X128" i="10"/>
  <c r="Y128" i="10" s="1"/>
  <c r="Z128" i="10"/>
  <c r="AA128" i="10" s="1"/>
  <c r="A129" i="10"/>
  <c r="B129" i="10"/>
  <c r="C129" i="10"/>
  <c r="D129" i="10"/>
  <c r="E129" i="10"/>
  <c r="H129" i="10"/>
  <c r="I129" i="10"/>
  <c r="J129" i="10"/>
  <c r="K129" i="10"/>
  <c r="R129" i="10" s="1"/>
  <c r="L129" i="10"/>
  <c r="M129" i="10"/>
  <c r="O129" i="10"/>
  <c r="Q129" i="10" s="1"/>
  <c r="P129" i="10"/>
  <c r="S129" i="10"/>
  <c r="N129" i="10" s="1"/>
  <c r="T129" i="10"/>
  <c r="U129" i="10" s="1"/>
  <c r="V129" i="10" s="1"/>
  <c r="W129" i="10" s="1"/>
  <c r="G129" i="10" s="1"/>
  <c r="X129" i="10"/>
  <c r="Y129" i="10" s="1"/>
  <c r="Z129" i="10"/>
  <c r="AA129" i="10"/>
  <c r="A130" i="10"/>
  <c r="B130" i="10"/>
  <c r="C130" i="10"/>
  <c r="D130" i="10"/>
  <c r="E130" i="10"/>
  <c r="H130" i="10"/>
  <c r="I130" i="10"/>
  <c r="J130" i="10"/>
  <c r="K130" i="10"/>
  <c r="L130" i="10"/>
  <c r="R130" i="10" s="1"/>
  <c r="S130" i="10" s="1"/>
  <c r="M130" i="10"/>
  <c r="P130" i="10"/>
  <c r="O130" i="10" s="1"/>
  <c r="T130" i="10"/>
  <c r="U130" i="10" s="1"/>
  <c r="V130" i="10" s="1"/>
  <c r="W130" i="10" s="1"/>
  <c r="X130" i="10"/>
  <c r="Y130" i="10" s="1"/>
  <c r="Z130" i="10"/>
  <c r="AA130" i="10" s="1"/>
  <c r="A131" i="10"/>
  <c r="B131" i="10"/>
  <c r="C131" i="10"/>
  <c r="D131" i="10"/>
  <c r="E131" i="10"/>
  <c r="H131" i="10"/>
  <c r="I131" i="10"/>
  <c r="J131" i="10"/>
  <c r="K131" i="10"/>
  <c r="L131" i="10"/>
  <c r="M131" i="10"/>
  <c r="U131" i="10" s="1"/>
  <c r="V131" i="10" s="1"/>
  <c r="W131" i="10" s="1"/>
  <c r="O131" i="10"/>
  <c r="P131" i="10"/>
  <c r="Q131" i="10"/>
  <c r="R131" i="10"/>
  <c r="S131" i="10" s="1"/>
  <c r="T131" i="10"/>
  <c r="X131" i="10"/>
  <c r="Y131" i="10"/>
  <c r="Z131" i="10"/>
  <c r="AA131" i="10" s="1"/>
  <c r="A132" i="10"/>
  <c r="B132" i="10"/>
  <c r="C132" i="10"/>
  <c r="D132" i="10"/>
  <c r="E132" i="10"/>
  <c r="H132" i="10"/>
  <c r="I132" i="10"/>
  <c r="J132" i="10"/>
  <c r="U132" i="10" s="1"/>
  <c r="V132" i="10" s="1"/>
  <c r="W132" i="10" s="1"/>
  <c r="K132" i="10"/>
  <c r="L132" i="10"/>
  <c r="M132" i="10"/>
  <c r="O132" i="10"/>
  <c r="P132" i="10"/>
  <c r="R132" i="10"/>
  <c r="S132" i="10" s="1"/>
  <c r="T132" i="10"/>
  <c r="X132" i="10"/>
  <c r="Y132" i="10" s="1"/>
  <c r="Z132" i="10"/>
  <c r="AA132" i="10" s="1"/>
  <c r="A133" i="10"/>
  <c r="B133" i="10"/>
  <c r="C133" i="10"/>
  <c r="D133" i="10"/>
  <c r="E133" i="10"/>
  <c r="H133" i="10"/>
  <c r="I133" i="10"/>
  <c r="J133" i="10"/>
  <c r="K133" i="10"/>
  <c r="R133" i="10" s="1"/>
  <c r="L133" i="10"/>
  <c r="M133" i="10"/>
  <c r="O133" i="10"/>
  <c r="Q133" i="10" s="1"/>
  <c r="P133" i="10"/>
  <c r="S133" i="10"/>
  <c r="T133" i="10"/>
  <c r="U133" i="10" s="1"/>
  <c r="V133" i="10" s="1"/>
  <c r="W133" i="10" s="1"/>
  <c r="G133" i="10" s="1"/>
  <c r="X133" i="10"/>
  <c r="Y133" i="10" s="1"/>
  <c r="Z133" i="10"/>
  <c r="AA133" i="10"/>
  <c r="A134" i="10"/>
  <c r="B134" i="10"/>
  <c r="C134" i="10"/>
  <c r="D134" i="10"/>
  <c r="E134" i="10"/>
  <c r="H134" i="10"/>
  <c r="I134" i="10"/>
  <c r="J134" i="10"/>
  <c r="K134" i="10"/>
  <c r="L134" i="10"/>
  <c r="R134" i="10" s="1"/>
  <c r="M134" i="10"/>
  <c r="P134" i="10"/>
  <c r="O134" i="10" s="1"/>
  <c r="Q134" i="10" s="1"/>
  <c r="T134" i="10"/>
  <c r="U134" i="10" s="1"/>
  <c r="V134" i="10" s="1"/>
  <c r="W134" i="10" s="1"/>
  <c r="X134" i="10"/>
  <c r="Y134" i="10" s="1"/>
  <c r="Z134" i="10"/>
  <c r="AA134" i="10" s="1"/>
  <c r="A135" i="10"/>
  <c r="B135" i="10"/>
  <c r="C135" i="10"/>
  <c r="D135" i="10"/>
  <c r="E135" i="10"/>
  <c r="H135" i="10"/>
  <c r="I135" i="10"/>
  <c r="J135" i="10"/>
  <c r="K135" i="10"/>
  <c r="L135" i="10"/>
  <c r="M135" i="10"/>
  <c r="O135" i="10"/>
  <c r="P135" i="10"/>
  <c r="Q135" i="10"/>
  <c r="R135" i="10"/>
  <c r="S135" i="10" s="1"/>
  <c r="T135" i="10"/>
  <c r="U135" i="10"/>
  <c r="V135" i="10" s="1"/>
  <c r="W135" i="10" s="1"/>
  <c r="G135" i="10" s="1"/>
  <c r="X135" i="10"/>
  <c r="Y135" i="10"/>
  <c r="Z135" i="10"/>
  <c r="AA135" i="10" s="1"/>
  <c r="A136" i="10"/>
  <c r="B136" i="10"/>
  <c r="C136" i="10"/>
  <c r="D136" i="10"/>
  <c r="E136" i="10"/>
  <c r="H136" i="10"/>
  <c r="I136" i="10"/>
  <c r="J136" i="10"/>
  <c r="U136" i="10" s="1"/>
  <c r="V136" i="10" s="1"/>
  <c r="W136" i="10" s="1"/>
  <c r="G136" i="10" s="1"/>
  <c r="K136" i="10"/>
  <c r="L136" i="10"/>
  <c r="M136" i="10"/>
  <c r="O136" i="10"/>
  <c r="P136" i="10"/>
  <c r="R136" i="10"/>
  <c r="S136" i="10" s="1"/>
  <c r="T136" i="10"/>
  <c r="X136" i="10"/>
  <c r="Y136" i="10" s="1"/>
  <c r="Z136" i="10"/>
  <c r="AA136" i="10" s="1"/>
  <c r="A137" i="10"/>
  <c r="B137" i="10"/>
  <c r="C137" i="10"/>
  <c r="D137" i="10"/>
  <c r="E137" i="10"/>
  <c r="H137" i="10"/>
  <c r="I137" i="10"/>
  <c r="J137" i="10"/>
  <c r="K137" i="10"/>
  <c r="R137" i="10" s="1"/>
  <c r="S137" i="10" s="1"/>
  <c r="L137" i="10"/>
  <c r="M137" i="10"/>
  <c r="O137" i="10"/>
  <c r="Q137" i="10" s="1"/>
  <c r="P137" i="10"/>
  <c r="T137" i="10"/>
  <c r="U137" i="10" s="1"/>
  <c r="V137" i="10" s="1"/>
  <c r="W137" i="10"/>
  <c r="G137" i="10" s="1"/>
  <c r="X137" i="10"/>
  <c r="Y137" i="10" s="1"/>
  <c r="Z137" i="10"/>
  <c r="AA137" i="10"/>
  <c r="A138" i="10"/>
  <c r="B138" i="10"/>
  <c r="C138" i="10"/>
  <c r="D138" i="10"/>
  <c r="E138" i="10"/>
  <c r="H138" i="10"/>
  <c r="I138" i="10"/>
  <c r="J138" i="10"/>
  <c r="K138" i="10"/>
  <c r="L138" i="10"/>
  <c r="R138" i="10" s="1"/>
  <c r="M138" i="10"/>
  <c r="P138" i="10"/>
  <c r="T138" i="10"/>
  <c r="U138" i="10" s="1"/>
  <c r="V138" i="10" s="1"/>
  <c r="W138" i="10" s="1"/>
  <c r="G138" i="10" s="1"/>
  <c r="X138" i="10"/>
  <c r="Y138" i="10" s="1"/>
  <c r="Z138" i="10"/>
  <c r="AA138" i="10" s="1"/>
  <c r="A139" i="10"/>
  <c r="B139" i="10"/>
  <c r="C139" i="10"/>
  <c r="D139" i="10"/>
  <c r="E139" i="10"/>
  <c r="H139" i="10"/>
  <c r="I139" i="10"/>
  <c r="J139" i="10"/>
  <c r="K139" i="10"/>
  <c r="L139" i="10"/>
  <c r="M139" i="10"/>
  <c r="O139" i="10"/>
  <c r="P139" i="10"/>
  <c r="Q139" i="10"/>
  <c r="R139" i="10"/>
  <c r="S139" i="10" s="1"/>
  <c r="T139" i="10"/>
  <c r="U139" i="10"/>
  <c r="V139" i="10" s="1"/>
  <c r="W139" i="10" s="1"/>
  <c r="G139" i="10" s="1"/>
  <c r="X139" i="10"/>
  <c r="Y139" i="10"/>
  <c r="Z139" i="10"/>
  <c r="AA139" i="10" s="1"/>
  <c r="A140" i="10"/>
  <c r="B140" i="10"/>
  <c r="C140" i="10"/>
  <c r="D140" i="10"/>
  <c r="E140" i="10"/>
  <c r="H140" i="10"/>
  <c r="I140" i="10"/>
  <c r="J140" i="10"/>
  <c r="U140" i="10" s="1"/>
  <c r="K140" i="10"/>
  <c r="L140" i="10"/>
  <c r="M140" i="10"/>
  <c r="O140" i="10"/>
  <c r="Q140" i="10" s="1"/>
  <c r="P140" i="10"/>
  <c r="R140" i="10"/>
  <c r="S140" i="10" s="1"/>
  <c r="T140" i="10"/>
  <c r="V140" i="10"/>
  <c r="W140" i="10" s="1"/>
  <c r="G140" i="10" s="1"/>
  <c r="X140" i="10"/>
  <c r="Y140" i="10" s="1"/>
  <c r="Z140" i="10"/>
  <c r="AA140" i="10" s="1"/>
  <c r="A141" i="10"/>
  <c r="B141" i="10"/>
  <c r="C141" i="10"/>
  <c r="D141" i="10"/>
  <c r="E141" i="10"/>
  <c r="H141" i="10"/>
  <c r="I141" i="10"/>
  <c r="J141" i="10"/>
  <c r="K141" i="10"/>
  <c r="R141" i="10" s="1"/>
  <c r="S141" i="10" s="1"/>
  <c r="L141" i="10"/>
  <c r="M141" i="10"/>
  <c r="O141" i="10"/>
  <c r="P141" i="10"/>
  <c r="T141" i="10"/>
  <c r="U141" i="10" s="1"/>
  <c r="V141" i="10" s="1"/>
  <c r="W141" i="10"/>
  <c r="X141" i="10"/>
  <c r="Y141" i="10" s="1"/>
  <c r="Z141" i="10"/>
  <c r="AA141" i="10"/>
  <c r="A142" i="10"/>
  <c r="B142" i="10"/>
  <c r="C142" i="10"/>
  <c r="D142" i="10"/>
  <c r="E142" i="10"/>
  <c r="H142" i="10"/>
  <c r="I142" i="10"/>
  <c r="J142" i="10"/>
  <c r="K142" i="10"/>
  <c r="L142" i="10"/>
  <c r="R142" i="10" s="1"/>
  <c r="S142" i="10" s="1"/>
  <c r="M142" i="10"/>
  <c r="P142" i="10"/>
  <c r="T142" i="10"/>
  <c r="U142" i="10" s="1"/>
  <c r="V142" i="10" s="1"/>
  <c r="W142" i="10" s="1"/>
  <c r="X142" i="10"/>
  <c r="Y142" i="10" s="1"/>
  <c r="Z142" i="10"/>
  <c r="AA142" i="10" s="1"/>
  <c r="A143" i="10"/>
  <c r="B143" i="10"/>
  <c r="C143" i="10"/>
  <c r="D143" i="10"/>
  <c r="E143" i="10"/>
  <c r="H143" i="10"/>
  <c r="I143" i="10"/>
  <c r="J143" i="10"/>
  <c r="K143" i="10"/>
  <c r="L143" i="10"/>
  <c r="M143" i="10"/>
  <c r="U143" i="10" s="1"/>
  <c r="V143" i="10" s="1"/>
  <c r="W143" i="10" s="1"/>
  <c r="G143" i="10" s="1"/>
  <c r="O143" i="10"/>
  <c r="P143" i="10"/>
  <c r="Q143" i="10"/>
  <c r="R143" i="10"/>
  <c r="S143" i="10" s="1"/>
  <c r="N143" i="10" s="1"/>
  <c r="T143" i="10"/>
  <c r="X143" i="10"/>
  <c r="Y143" i="10"/>
  <c r="Z143" i="10"/>
  <c r="AA143" i="10" s="1"/>
  <c r="A144" i="10"/>
  <c r="B144" i="10"/>
  <c r="C144" i="10"/>
  <c r="D144" i="10"/>
  <c r="E144" i="10"/>
  <c r="H144" i="10"/>
  <c r="I144" i="10"/>
  <c r="J144" i="10"/>
  <c r="U144" i="10" s="1"/>
  <c r="K144" i="10"/>
  <c r="L144" i="10"/>
  <c r="M144" i="10"/>
  <c r="O144" i="10"/>
  <c r="Q144" i="10" s="1"/>
  <c r="P144" i="10"/>
  <c r="R144" i="10"/>
  <c r="S144" i="10" s="1"/>
  <c r="T144" i="10"/>
  <c r="V144" i="10"/>
  <c r="W144" i="10" s="1"/>
  <c r="X144" i="10"/>
  <c r="Y144" i="10" s="1"/>
  <c r="Z144" i="10"/>
  <c r="AA144" i="10" s="1"/>
  <c r="A145" i="10"/>
  <c r="B145" i="10"/>
  <c r="C145" i="10"/>
  <c r="D145" i="10"/>
  <c r="E145" i="10"/>
  <c r="H145" i="10"/>
  <c r="I145" i="10"/>
  <c r="J145" i="10"/>
  <c r="K145" i="10"/>
  <c r="R145" i="10" s="1"/>
  <c r="L145" i="10"/>
  <c r="M145" i="10"/>
  <c r="O145" i="10"/>
  <c r="P145" i="10"/>
  <c r="S145" i="10"/>
  <c r="N145" i="10" s="1"/>
  <c r="T145" i="10"/>
  <c r="U145" i="10" s="1"/>
  <c r="V145" i="10" s="1"/>
  <c r="W145" i="10" s="1"/>
  <c r="G145" i="10" s="1"/>
  <c r="X145" i="10"/>
  <c r="Y145" i="10" s="1"/>
  <c r="Z145" i="10"/>
  <c r="AA145" i="10"/>
  <c r="A146" i="10"/>
  <c r="B146" i="10"/>
  <c r="C146" i="10"/>
  <c r="D146" i="10"/>
  <c r="E146" i="10"/>
  <c r="H146" i="10"/>
  <c r="I146" i="10"/>
  <c r="J146" i="10"/>
  <c r="K146" i="10"/>
  <c r="L146" i="10"/>
  <c r="R146" i="10" s="1"/>
  <c r="S146" i="10" s="1"/>
  <c r="M146" i="10"/>
  <c r="P146" i="10"/>
  <c r="O146" i="10" s="1"/>
  <c r="T146" i="10"/>
  <c r="U146" i="10" s="1"/>
  <c r="V146" i="10" s="1"/>
  <c r="W146" i="10" s="1"/>
  <c r="X146" i="10"/>
  <c r="Y146" i="10" s="1"/>
  <c r="Z146" i="10"/>
  <c r="AA146" i="10" s="1"/>
  <c r="A147" i="10"/>
  <c r="B147" i="10"/>
  <c r="C147" i="10"/>
  <c r="D147" i="10"/>
  <c r="E147" i="10"/>
  <c r="H147" i="10"/>
  <c r="I147" i="10"/>
  <c r="J147" i="10"/>
  <c r="K147" i="10"/>
  <c r="L147" i="10"/>
  <c r="M147" i="10"/>
  <c r="U147" i="10" s="1"/>
  <c r="V147" i="10" s="1"/>
  <c r="W147" i="10" s="1"/>
  <c r="O147" i="10"/>
  <c r="P147" i="10"/>
  <c r="Q147" i="10"/>
  <c r="R147" i="10"/>
  <c r="S147" i="10" s="1"/>
  <c r="T147" i="10"/>
  <c r="X147" i="10"/>
  <c r="Y147" i="10"/>
  <c r="Z147" i="10"/>
  <c r="AA147" i="10" s="1"/>
  <c r="A148" i="10"/>
  <c r="B148" i="10"/>
  <c r="C148" i="10"/>
  <c r="D148" i="10"/>
  <c r="E148" i="10"/>
  <c r="H148" i="10"/>
  <c r="I148" i="10"/>
  <c r="J148" i="10"/>
  <c r="U148" i="10" s="1"/>
  <c r="V148" i="10" s="1"/>
  <c r="W148" i="10" s="1"/>
  <c r="K148" i="10"/>
  <c r="L148" i="10"/>
  <c r="M148" i="10"/>
  <c r="O148" i="10"/>
  <c r="P148" i="10"/>
  <c r="R148" i="10"/>
  <c r="S148" i="10" s="1"/>
  <c r="T148" i="10"/>
  <c r="X148" i="10"/>
  <c r="Y148" i="10" s="1"/>
  <c r="Z148" i="10"/>
  <c r="AA148" i="10" s="1"/>
  <c r="A149" i="10"/>
  <c r="B149" i="10"/>
  <c r="C149" i="10"/>
  <c r="D149" i="10"/>
  <c r="E149" i="10"/>
  <c r="H149" i="10"/>
  <c r="I149" i="10"/>
  <c r="J149" i="10"/>
  <c r="K149" i="10"/>
  <c r="R149" i="10" s="1"/>
  <c r="L149" i="10"/>
  <c r="M149" i="10"/>
  <c r="O149" i="10"/>
  <c r="Q149" i="10" s="1"/>
  <c r="P149" i="10"/>
  <c r="S149" i="10"/>
  <c r="T149" i="10"/>
  <c r="U149" i="10" s="1"/>
  <c r="V149" i="10" s="1"/>
  <c r="W149" i="10" s="1"/>
  <c r="X149" i="10"/>
  <c r="Y149" i="10" s="1"/>
  <c r="Z149" i="10"/>
  <c r="AA149" i="10"/>
  <c r="A150" i="10"/>
  <c r="B150" i="10"/>
  <c r="C150" i="10"/>
  <c r="D150" i="10"/>
  <c r="E150" i="10"/>
  <c r="H150" i="10"/>
  <c r="I150" i="10"/>
  <c r="J150" i="10"/>
  <c r="K150" i="10"/>
  <c r="L150" i="10"/>
  <c r="R150" i="10" s="1"/>
  <c r="M150" i="10"/>
  <c r="P150" i="10"/>
  <c r="O150" i="10" s="1"/>
  <c r="Q150" i="10" s="1"/>
  <c r="T150" i="10"/>
  <c r="U150" i="10" s="1"/>
  <c r="V150" i="10" s="1"/>
  <c r="W150" i="10" s="1"/>
  <c r="X150" i="10"/>
  <c r="Y150" i="10" s="1"/>
  <c r="Z150" i="10"/>
  <c r="AA150" i="10" s="1"/>
  <c r="A151" i="10"/>
  <c r="B151" i="10"/>
  <c r="C151" i="10"/>
  <c r="D151" i="10"/>
  <c r="E151" i="10"/>
  <c r="H151" i="10"/>
  <c r="I151" i="10"/>
  <c r="J151" i="10"/>
  <c r="K151" i="10"/>
  <c r="L151" i="10"/>
  <c r="M151" i="10"/>
  <c r="O151" i="10"/>
  <c r="P151" i="10"/>
  <c r="Q151" i="10"/>
  <c r="R151" i="10"/>
  <c r="S151" i="10" s="1"/>
  <c r="T151" i="10"/>
  <c r="U151" i="10"/>
  <c r="V151" i="10" s="1"/>
  <c r="W151" i="10" s="1"/>
  <c r="G151" i="10" s="1"/>
  <c r="X151" i="10"/>
  <c r="Y151" i="10"/>
  <c r="Z151" i="10"/>
  <c r="AA151" i="10" s="1"/>
  <c r="A152" i="10"/>
  <c r="B152" i="10"/>
  <c r="C152" i="10"/>
  <c r="D152" i="10"/>
  <c r="E152" i="10"/>
  <c r="H152" i="10"/>
  <c r="I152" i="10"/>
  <c r="J152" i="10"/>
  <c r="U152" i="10" s="1"/>
  <c r="V152" i="10" s="1"/>
  <c r="W152" i="10" s="1"/>
  <c r="G152" i="10" s="1"/>
  <c r="K152" i="10"/>
  <c r="L152" i="10"/>
  <c r="M152" i="10"/>
  <c r="O152" i="10"/>
  <c r="P152" i="10"/>
  <c r="R152" i="10"/>
  <c r="S152" i="10" s="1"/>
  <c r="T152" i="10"/>
  <c r="X152" i="10"/>
  <c r="Y152" i="10" s="1"/>
  <c r="Z152" i="10"/>
  <c r="AA152" i="10" s="1"/>
  <c r="A153" i="10"/>
  <c r="B153" i="10"/>
  <c r="C153" i="10"/>
  <c r="D153" i="10"/>
  <c r="E153" i="10"/>
  <c r="H153" i="10"/>
  <c r="I153" i="10"/>
  <c r="J153" i="10"/>
  <c r="K153" i="10"/>
  <c r="R153" i="10" s="1"/>
  <c r="S153" i="10" s="1"/>
  <c r="L153" i="10"/>
  <c r="M153" i="10"/>
  <c r="O153" i="10"/>
  <c r="Q153" i="10" s="1"/>
  <c r="P153" i="10"/>
  <c r="T153" i="10"/>
  <c r="U153" i="10"/>
  <c r="V153" i="10" s="1"/>
  <c r="W153" i="10" s="1"/>
  <c r="X153" i="10"/>
  <c r="Y153" i="10" s="1"/>
  <c r="Z153" i="10"/>
  <c r="AA153" i="10"/>
  <c r="A154" i="10"/>
  <c r="B154" i="10"/>
  <c r="C154" i="10"/>
  <c r="D154" i="10"/>
  <c r="E154" i="10"/>
  <c r="H154" i="10"/>
  <c r="I154" i="10"/>
  <c r="J154" i="10"/>
  <c r="K154" i="10"/>
  <c r="L154" i="10"/>
  <c r="R154" i="10" s="1"/>
  <c r="M154" i="10"/>
  <c r="P154" i="10"/>
  <c r="O154" i="10" s="1"/>
  <c r="Q154" i="10" s="1"/>
  <c r="T154" i="10"/>
  <c r="U154" i="10"/>
  <c r="X154" i="10"/>
  <c r="Y154" i="10" s="1"/>
  <c r="Z154" i="10"/>
  <c r="AA154" i="10" s="1"/>
  <c r="A155" i="10"/>
  <c r="B155" i="10"/>
  <c r="C155" i="10"/>
  <c r="D155" i="10"/>
  <c r="E155" i="10"/>
  <c r="H155" i="10"/>
  <c r="I155" i="10"/>
  <c r="J155" i="10"/>
  <c r="K155" i="10"/>
  <c r="L155" i="10"/>
  <c r="M155" i="10"/>
  <c r="O155" i="10"/>
  <c r="P155" i="10"/>
  <c r="Q155" i="10"/>
  <c r="R155" i="10"/>
  <c r="S155" i="10" s="1"/>
  <c r="T155" i="10"/>
  <c r="U155" i="10"/>
  <c r="V155" i="10" s="1"/>
  <c r="W155" i="10" s="1"/>
  <c r="X155" i="10"/>
  <c r="Y155" i="10"/>
  <c r="Z155" i="10"/>
  <c r="AA155" i="10" s="1"/>
  <c r="A156" i="10"/>
  <c r="B156" i="10"/>
  <c r="C156" i="10"/>
  <c r="D156" i="10"/>
  <c r="E156" i="10"/>
  <c r="H156" i="10"/>
  <c r="I156" i="10"/>
  <c r="J156" i="10"/>
  <c r="U156" i="10" s="1"/>
  <c r="V156" i="10" s="1"/>
  <c r="W156" i="10" s="1"/>
  <c r="G156" i="10" s="1"/>
  <c r="K156" i="10"/>
  <c r="L156" i="10"/>
  <c r="M156" i="10"/>
  <c r="O156" i="10"/>
  <c r="Q156" i="10" s="1"/>
  <c r="P156" i="10"/>
  <c r="R156" i="10"/>
  <c r="S156" i="10" s="1"/>
  <c r="T156" i="10"/>
  <c r="X156" i="10"/>
  <c r="Y156" i="10" s="1"/>
  <c r="Z156" i="10"/>
  <c r="AA156" i="10" s="1"/>
  <c r="A157" i="10"/>
  <c r="B157" i="10"/>
  <c r="C157" i="10"/>
  <c r="D157" i="10"/>
  <c r="E157" i="10"/>
  <c r="H157" i="10"/>
  <c r="I157" i="10"/>
  <c r="J157" i="10"/>
  <c r="K157" i="10"/>
  <c r="R157" i="10" s="1"/>
  <c r="L157" i="10"/>
  <c r="M157" i="10"/>
  <c r="O157" i="10"/>
  <c r="Q157" i="10" s="1"/>
  <c r="P157" i="10"/>
  <c r="S157" i="10"/>
  <c r="T157" i="10"/>
  <c r="U157" i="10"/>
  <c r="V157" i="10" s="1"/>
  <c r="W157" i="10" s="1"/>
  <c r="G157" i="10" s="1"/>
  <c r="X157" i="10"/>
  <c r="Y157" i="10" s="1"/>
  <c r="Z157" i="10"/>
  <c r="AA157" i="10"/>
  <c r="A158" i="10"/>
  <c r="B158" i="10"/>
  <c r="C158" i="10"/>
  <c r="D158" i="10"/>
  <c r="E158" i="10"/>
  <c r="H158" i="10"/>
  <c r="I158" i="10"/>
  <c r="J158" i="10"/>
  <c r="K158" i="10"/>
  <c r="L158" i="10"/>
  <c r="R158" i="10" s="1"/>
  <c r="S158" i="10" s="1"/>
  <c r="M158" i="10"/>
  <c r="P158" i="10"/>
  <c r="O158" i="10" s="1"/>
  <c r="T158" i="10"/>
  <c r="U158" i="10"/>
  <c r="V158" i="10" s="1"/>
  <c r="W158" i="10" s="1"/>
  <c r="X158" i="10"/>
  <c r="Y158" i="10" s="1"/>
  <c r="Z158" i="10"/>
  <c r="AA158" i="10" s="1"/>
  <c r="A159" i="10"/>
  <c r="B159" i="10"/>
  <c r="C159" i="10"/>
  <c r="D159" i="10"/>
  <c r="E159" i="10"/>
  <c r="H159" i="10"/>
  <c r="I159" i="10"/>
  <c r="J159" i="10"/>
  <c r="K159" i="10"/>
  <c r="L159" i="10"/>
  <c r="M159" i="10"/>
  <c r="O159" i="10"/>
  <c r="P159" i="10"/>
  <c r="Q159" i="10"/>
  <c r="R159" i="10"/>
  <c r="S159" i="10" s="1"/>
  <c r="T159" i="10"/>
  <c r="U159" i="10"/>
  <c r="V159" i="10" s="1"/>
  <c r="W159" i="10" s="1"/>
  <c r="X159" i="10"/>
  <c r="Y159" i="10"/>
  <c r="Z159" i="10"/>
  <c r="AA159" i="10" s="1"/>
  <c r="A160" i="10"/>
  <c r="B160" i="10"/>
  <c r="C160" i="10"/>
  <c r="D160" i="10"/>
  <c r="E160" i="10"/>
  <c r="H160" i="10"/>
  <c r="I160" i="10"/>
  <c r="J160" i="10"/>
  <c r="U160" i="10" s="1"/>
  <c r="K160" i="10"/>
  <c r="L160" i="10"/>
  <c r="M160" i="10"/>
  <c r="O160" i="10"/>
  <c r="Q160" i="10" s="1"/>
  <c r="P160" i="10"/>
  <c r="R160" i="10"/>
  <c r="S160" i="10" s="1"/>
  <c r="T160" i="10"/>
  <c r="V160" i="10"/>
  <c r="W160" i="10" s="1"/>
  <c r="X160" i="10"/>
  <c r="Y160" i="10" s="1"/>
  <c r="Z160" i="10"/>
  <c r="AA160" i="10" s="1"/>
  <c r="A161" i="10"/>
  <c r="B161" i="10"/>
  <c r="C161" i="10"/>
  <c r="D161" i="10"/>
  <c r="E161" i="10"/>
  <c r="H161" i="10"/>
  <c r="I161" i="10"/>
  <c r="J161" i="10"/>
  <c r="K161" i="10"/>
  <c r="R161" i="10" s="1"/>
  <c r="L161" i="10"/>
  <c r="M161" i="10"/>
  <c r="O161" i="10"/>
  <c r="Q161" i="10" s="1"/>
  <c r="P161" i="10"/>
  <c r="S161" i="10"/>
  <c r="T161" i="10"/>
  <c r="U161" i="10"/>
  <c r="V161" i="10" s="1"/>
  <c r="W161" i="10" s="1"/>
  <c r="G161" i="10" s="1"/>
  <c r="X161" i="10"/>
  <c r="Y161" i="10" s="1"/>
  <c r="Z161" i="10"/>
  <c r="AA161" i="10"/>
  <c r="A162" i="10"/>
  <c r="B162" i="10"/>
  <c r="C162" i="10"/>
  <c r="D162" i="10"/>
  <c r="E162" i="10"/>
  <c r="H162" i="10"/>
  <c r="I162" i="10"/>
  <c r="J162" i="10"/>
  <c r="K162" i="10"/>
  <c r="L162" i="10"/>
  <c r="R162" i="10" s="1"/>
  <c r="S162" i="10" s="1"/>
  <c r="M162" i="10"/>
  <c r="P162" i="10"/>
  <c r="T162" i="10"/>
  <c r="U162" i="10"/>
  <c r="V162" i="10" s="1"/>
  <c r="W162" i="10" s="1"/>
  <c r="G162" i="10" s="1"/>
  <c r="X162" i="10"/>
  <c r="Y162" i="10" s="1"/>
  <c r="Z162" i="10"/>
  <c r="AA162" i="10" s="1"/>
  <c r="A163" i="10"/>
  <c r="B163" i="10"/>
  <c r="C163" i="10"/>
  <c r="D163" i="10"/>
  <c r="E163" i="10"/>
  <c r="H163" i="10"/>
  <c r="I163" i="10"/>
  <c r="J163" i="10"/>
  <c r="K163" i="10"/>
  <c r="L163" i="10"/>
  <c r="M163" i="10"/>
  <c r="O163" i="10"/>
  <c r="P163" i="10"/>
  <c r="Q163" i="10"/>
  <c r="R163" i="10"/>
  <c r="S163" i="10" s="1"/>
  <c r="T163" i="10"/>
  <c r="U163" i="10"/>
  <c r="V163" i="10" s="1"/>
  <c r="W163" i="10" s="1"/>
  <c r="G163" i="10" s="1"/>
  <c r="X163" i="10"/>
  <c r="Y163" i="10"/>
  <c r="Z163" i="10"/>
  <c r="AA163" i="10" s="1"/>
  <c r="A164" i="10"/>
  <c r="B164" i="10"/>
  <c r="C164" i="10"/>
  <c r="D164" i="10"/>
  <c r="E164" i="10"/>
  <c r="H164" i="10"/>
  <c r="I164" i="10"/>
  <c r="J164" i="10"/>
  <c r="U164" i="10" s="1"/>
  <c r="K164" i="10"/>
  <c r="L164" i="10"/>
  <c r="M164" i="10"/>
  <c r="O164" i="10"/>
  <c r="Q164" i="10" s="1"/>
  <c r="P164" i="10"/>
  <c r="R164" i="10"/>
  <c r="S164" i="10" s="1"/>
  <c r="N164" i="10" s="1"/>
  <c r="T164" i="10"/>
  <c r="V164" i="10"/>
  <c r="W164" i="10" s="1"/>
  <c r="G164" i="10" s="1"/>
  <c r="X164" i="10"/>
  <c r="Y164" i="10" s="1"/>
  <c r="Z164" i="10"/>
  <c r="AA164" i="10" s="1"/>
  <c r="A165" i="10"/>
  <c r="B165" i="10"/>
  <c r="C165" i="10"/>
  <c r="D165" i="10"/>
  <c r="E165" i="10"/>
  <c r="H165" i="10"/>
  <c r="I165" i="10"/>
  <c r="J165" i="10"/>
  <c r="K165" i="10"/>
  <c r="R165" i="10" s="1"/>
  <c r="S165" i="10" s="1"/>
  <c r="L165" i="10"/>
  <c r="M165" i="10"/>
  <c r="O165" i="10"/>
  <c r="P165" i="10"/>
  <c r="T165" i="10"/>
  <c r="U165" i="10"/>
  <c r="V165" i="10" s="1"/>
  <c r="W165" i="10"/>
  <c r="G165" i="10" s="1"/>
  <c r="X165" i="10"/>
  <c r="Y165" i="10" s="1"/>
  <c r="Z165" i="10"/>
  <c r="AA165" i="10"/>
  <c r="A166" i="10"/>
  <c r="B166" i="10"/>
  <c r="C166" i="10"/>
  <c r="D166" i="10"/>
  <c r="E166" i="10"/>
  <c r="H166" i="10"/>
  <c r="I166" i="10"/>
  <c r="J166" i="10"/>
  <c r="K166" i="10"/>
  <c r="L166" i="10"/>
  <c r="R166" i="10" s="1"/>
  <c r="M166" i="10"/>
  <c r="P166" i="10"/>
  <c r="T166" i="10"/>
  <c r="U166" i="10"/>
  <c r="X166" i="10"/>
  <c r="Y166" i="10" s="1"/>
  <c r="Z166" i="10"/>
  <c r="AA166" i="10" s="1"/>
  <c r="A167" i="10"/>
  <c r="B167" i="10"/>
  <c r="C167" i="10"/>
  <c r="D167" i="10"/>
  <c r="E167" i="10"/>
  <c r="H167" i="10"/>
  <c r="I167" i="10"/>
  <c r="J167" i="10"/>
  <c r="K167" i="10"/>
  <c r="L167" i="10"/>
  <c r="M167" i="10"/>
  <c r="O167" i="10"/>
  <c r="P167" i="10"/>
  <c r="Q167" i="10"/>
  <c r="R167" i="10"/>
  <c r="S167" i="10" s="1"/>
  <c r="T167" i="10"/>
  <c r="U167" i="10"/>
  <c r="V167" i="10" s="1"/>
  <c r="W167" i="10" s="1"/>
  <c r="G167" i="10" s="1"/>
  <c r="X167" i="10"/>
  <c r="Y167" i="10"/>
  <c r="Z167" i="10"/>
  <c r="AA167" i="10" s="1"/>
  <c r="A168" i="10"/>
  <c r="B168" i="10"/>
  <c r="C168" i="10"/>
  <c r="D168" i="10"/>
  <c r="E168" i="10"/>
  <c r="H168" i="10"/>
  <c r="I168" i="10"/>
  <c r="J168" i="10"/>
  <c r="U168" i="10" s="1"/>
  <c r="V168" i="10" s="1"/>
  <c r="W168" i="10" s="1"/>
  <c r="G168" i="10" s="1"/>
  <c r="K168" i="10"/>
  <c r="L168" i="10"/>
  <c r="M168" i="10"/>
  <c r="O168" i="10"/>
  <c r="Q168" i="10" s="1"/>
  <c r="P168" i="10"/>
  <c r="R168" i="10"/>
  <c r="S168" i="10" s="1"/>
  <c r="T168" i="10"/>
  <c r="X168" i="10"/>
  <c r="Y168" i="10" s="1"/>
  <c r="Z168" i="10"/>
  <c r="AA168" i="10" s="1"/>
  <c r="A169" i="10"/>
  <c r="B169" i="10"/>
  <c r="C169" i="10"/>
  <c r="D169" i="10"/>
  <c r="E169" i="10"/>
  <c r="H169" i="10"/>
  <c r="I169" i="10"/>
  <c r="J169" i="10"/>
  <c r="K169" i="10"/>
  <c r="R169" i="10" s="1"/>
  <c r="S169" i="10" s="1"/>
  <c r="L169" i="10"/>
  <c r="M169" i="10"/>
  <c r="O169" i="10"/>
  <c r="Q169" i="10" s="1"/>
  <c r="P169" i="10"/>
  <c r="T169" i="10"/>
  <c r="U169" i="10"/>
  <c r="V169" i="10" s="1"/>
  <c r="W169" i="10" s="1"/>
  <c r="G169" i="10" s="1"/>
  <c r="X169" i="10"/>
  <c r="Y169" i="10" s="1"/>
  <c r="Z169" i="10"/>
  <c r="AA169" i="10"/>
  <c r="A170" i="10"/>
  <c r="B170" i="10"/>
  <c r="C170" i="10"/>
  <c r="D170" i="10"/>
  <c r="E170" i="10"/>
  <c r="H170" i="10"/>
  <c r="I170" i="10"/>
  <c r="J170" i="10"/>
  <c r="K170" i="10"/>
  <c r="L170" i="10"/>
  <c r="R170" i="10" s="1"/>
  <c r="M170" i="10"/>
  <c r="P170" i="10"/>
  <c r="O170" i="10" s="1"/>
  <c r="Q170" i="10" s="1"/>
  <c r="T170" i="10"/>
  <c r="U170" i="10"/>
  <c r="V170" i="10" s="1"/>
  <c r="W170" i="10" s="1"/>
  <c r="X170" i="10"/>
  <c r="Y170" i="10" s="1"/>
  <c r="Z170" i="10"/>
  <c r="AA170" i="10" s="1"/>
  <c r="A171" i="10"/>
  <c r="B171" i="10"/>
  <c r="C171" i="10"/>
  <c r="D171" i="10"/>
  <c r="E171" i="10"/>
  <c r="H171" i="10"/>
  <c r="I171" i="10"/>
  <c r="J171" i="10"/>
  <c r="U171" i="10" s="1"/>
  <c r="V171" i="10" s="1"/>
  <c r="W171" i="10" s="1"/>
  <c r="K171" i="10"/>
  <c r="L171" i="10"/>
  <c r="M171" i="10"/>
  <c r="O171" i="10"/>
  <c r="P171" i="10"/>
  <c r="R171" i="10"/>
  <c r="S171" i="10" s="1"/>
  <c r="T171" i="10"/>
  <c r="X171" i="10"/>
  <c r="Y171" i="10"/>
  <c r="Z171" i="10"/>
  <c r="AA171" i="10" s="1"/>
  <c r="A172" i="10"/>
  <c r="B172" i="10"/>
  <c r="C172" i="10"/>
  <c r="D172" i="10"/>
  <c r="E172" i="10"/>
  <c r="H172" i="10"/>
  <c r="I172" i="10"/>
  <c r="J172" i="10"/>
  <c r="U172" i="10" s="1"/>
  <c r="V172" i="10" s="1"/>
  <c r="W172" i="10" s="1"/>
  <c r="G172" i="10" s="1"/>
  <c r="K172" i="10"/>
  <c r="R172" i="10" s="1"/>
  <c r="S172" i="10" s="1"/>
  <c r="L172" i="10"/>
  <c r="M172" i="10"/>
  <c r="O172" i="10"/>
  <c r="P172" i="10"/>
  <c r="T172" i="10"/>
  <c r="X172" i="10"/>
  <c r="Y172" i="10" s="1"/>
  <c r="Z172" i="10"/>
  <c r="AA172" i="10" s="1"/>
  <c r="A173" i="10"/>
  <c r="B173" i="10"/>
  <c r="C173" i="10"/>
  <c r="D173" i="10"/>
  <c r="E173" i="10"/>
  <c r="H173" i="10"/>
  <c r="I173" i="10"/>
  <c r="J173" i="10"/>
  <c r="K173" i="10"/>
  <c r="L173" i="10"/>
  <c r="M173" i="10"/>
  <c r="P173" i="10"/>
  <c r="O173" i="10" s="1"/>
  <c r="Q173" i="10"/>
  <c r="T173" i="10"/>
  <c r="U173" i="10"/>
  <c r="V173" i="10" s="1"/>
  <c r="W173" i="10" s="1"/>
  <c r="X173" i="10"/>
  <c r="Y173" i="10" s="1"/>
  <c r="Z173" i="10"/>
  <c r="AA173" i="10"/>
  <c r="A174" i="10"/>
  <c r="B174" i="10"/>
  <c r="C174" i="10"/>
  <c r="D174" i="10"/>
  <c r="E174" i="10"/>
  <c r="H174" i="10"/>
  <c r="I174" i="10"/>
  <c r="J174" i="10"/>
  <c r="K174" i="10"/>
  <c r="L174" i="10"/>
  <c r="M174" i="10"/>
  <c r="P174" i="10"/>
  <c r="R174" i="10"/>
  <c r="S174" i="10" s="1"/>
  <c r="T174" i="10"/>
  <c r="U174" i="10" s="1"/>
  <c r="V174" i="10" s="1"/>
  <c r="W174" i="10" s="1"/>
  <c r="G174" i="10" s="1"/>
  <c r="X174" i="10"/>
  <c r="Y174" i="10" s="1"/>
  <c r="Z174" i="10"/>
  <c r="AA174" i="10" s="1"/>
  <c r="A175" i="10"/>
  <c r="B175" i="10"/>
  <c r="C175" i="10"/>
  <c r="D175" i="10"/>
  <c r="E175" i="10"/>
  <c r="H175" i="10"/>
  <c r="I175" i="10"/>
  <c r="J175" i="10"/>
  <c r="K175" i="10"/>
  <c r="L175" i="10"/>
  <c r="M175" i="10"/>
  <c r="O175" i="10"/>
  <c r="P175" i="10"/>
  <c r="R175" i="10"/>
  <c r="S175" i="10" s="1"/>
  <c r="T175" i="10"/>
  <c r="X175" i="10"/>
  <c r="Y175" i="10"/>
  <c r="Z175" i="10"/>
  <c r="AA175" i="10" s="1"/>
  <c r="A176" i="10"/>
  <c r="B176" i="10"/>
  <c r="C176" i="10"/>
  <c r="D176" i="10"/>
  <c r="E176" i="10"/>
  <c r="H176" i="10"/>
  <c r="I176" i="10"/>
  <c r="J176" i="10"/>
  <c r="K176" i="10"/>
  <c r="R176" i="10" s="1"/>
  <c r="S176" i="10" s="1"/>
  <c r="L176" i="10"/>
  <c r="M176" i="10"/>
  <c r="O176" i="10"/>
  <c r="Q176" i="10" s="1"/>
  <c r="P176" i="10"/>
  <c r="T176" i="10"/>
  <c r="X176" i="10"/>
  <c r="Y176" i="10" s="1"/>
  <c r="Z176" i="10"/>
  <c r="AA176" i="10" s="1"/>
  <c r="A177" i="10"/>
  <c r="B177" i="10"/>
  <c r="C177" i="10"/>
  <c r="D177" i="10"/>
  <c r="E177" i="10"/>
  <c r="H177" i="10"/>
  <c r="I177" i="10"/>
  <c r="J177" i="10"/>
  <c r="K177" i="10"/>
  <c r="L177" i="10"/>
  <c r="M177" i="10"/>
  <c r="P177" i="10"/>
  <c r="O177" i="10" s="1"/>
  <c r="Q177" i="10" s="1"/>
  <c r="T177" i="10"/>
  <c r="U177" i="10"/>
  <c r="V177" i="10"/>
  <c r="W177" i="10" s="1"/>
  <c r="G177" i="10" s="1"/>
  <c r="X177" i="10"/>
  <c r="Y177" i="10"/>
  <c r="Z177" i="10"/>
  <c r="AA177" i="10" s="1"/>
  <c r="A178" i="10"/>
  <c r="B178" i="10"/>
  <c r="C178" i="10"/>
  <c r="D178" i="10"/>
  <c r="E178" i="10"/>
  <c r="H178" i="10"/>
  <c r="I178" i="10"/>
  <c r="J178" i="10"/>
  <c r="U178" i="10" s="1"/>
  <c r="V178" i="10" s="1"/>
  <c r="W178" i="10" s="1"/>
  <c r="G178" i="10" s="1"/>
  <c r="K178" i="10"/>
  <c r="R178" i="10" s="1"/>
  <c r="S178" i="10" s="1"/>
  <c r="L178" i="10"/>
  <c r="M178" i="10"/>
  <c r="O178" i="10"/>
  <c r="Q178" i="10" s="1"/>
  <c r="P178" i="10"/>
  <c r="T178" i="10"/>
  <c r="X178" i="10"/>
  <c r="Y178" i="10" s="1"/>
  <c r="Z178" i="10"/>
  <c r="AA178" i="10"/>
  <c r="A179" i="10"/>
  <c r="B179" i="10"/>
  <c r="C179" i="10"/>
  <c r="D179" i="10"/>
  <c r="E179" i="10"/>
  <c r="H179" i="10"/>
  <c r="I179" i="10"/>
  <c r="J179" i="10"/>
  <c r="K179" i="10"/>
  <c r="R179" i="10" s="1"/>
  <c r="S179" i="10" s="1"/>
  <c r="L179" i="10"/>
  <c r="M179" i="10"/>
  <c r="P179" i="10"/>
  <c r="T179" i="10"/>
  <c r="U179" i="10" s="1"/>
  <c r="V179" i="10" s="1"/>
  <c r="W179" i="10" s="1"/>
  <c r="G179" i="10" s="1"/>
  <c r="X179" i="10"/>
  <c r="Y179" i="10" s="1"/>
  <c r="Z179" i="10"/>
  <c r="AA179" i="10"/>
  <c r="A180" i="10"/>
  <c r="B180" i="10"/>
  <c r="C180" i="10"/>
  <c r="D180" i="10"/>
  <c r="E180" i="10"/>
  <c r="H180" i="10"/>
  <c r="I180" i="10"/>
  <c r="J180" i="10"/>
  <c r="K180" i="10"/>
  <c r="L180" i="10"/>
  <c r="R180" i="10" s="1"/>
  <c r="S180" i="10" s="1"/>
  <c r="M180" i="10"/>
  <c r="P180" i="10"/>
  <c r="T180" i="10"/>
  <c r="U180" i="10" s="1"/>
  <c r="V180" i="10" s="1"/>
  <c r="W180" i="10" s="1"/>
  <c r="G180" i="10" s="1"/>
  <c r="X180" i="10"/>
  <c r="Y180" i="10"/>
  <c r="Z180" i="10"/>
  <c r="AA180" i="10" s="1"/>
  <c r="A181" i="10"/>
  <c r="B181" i="10"/>
  <c r="C181" i="10"/>
  <c r="D181" i="10"/>
  <c r="E181" i="10"/>
  <c r="H181" i="10"/>
  <c r="I181" i="10"/>
  <c r="J181" i="10"/>
  <c r="K181" i="10"/>
  <c r="L181" i="10"/>
  <c r="M181" i="10"/>
  <c r="O181" i="10"/>
  <c r="P181" i="10"/>
  <c r="Q181" i="10"/>
  <c r="R181" i="10"/>
  <c r="S181" i="10" s="1"/>
  <c r="T181" i="10"/>
  <c r="U181" i="10"/>
  <c r="V181" i="10" s="1"/>
  <c r="W181" i="10" s="1"/>
  <c r="G181" i="10" s="1"/>
  <c r="X181" i="10"/>
  <c r="Y181" i="10"/>
  <c r="Z181" i="10"/>
  <c r="AA181" i="10" s="1"/>
  <c r="A182" i="10"/>
  <c r="B182" i="10"/>
  <c r="C182" i="10"/>
  <c r="D182" i="10"/>
  <c r="E182" i="10"/>
  <c r="H182" i="10"/>
  <c r="I182" i="10"/>
  <c r="J182" i="10"/>
  <c r="U182" i="10" s="1"/>
  <c r="K182" i="10"/>
  <c r="L182" i="10"/>
  <c r="M182" i="10"/>
  <c r="O182" i="10"/>
  <c r="P182" i="10"/>
  <c r="R182" i="10"/>
  <c r="S182" i="10" s="1"/>
  <c r="T182" i="10"/>
  <c r="V182" i="10"/>
  <c r="W182" i="10" s="1"/>
  <c r="G182" i="10" s="1"/>
  <c r="X182" i="10"/>
  <c r="Y182" i="10" s="1"/>
  <c r="Z182" i="10"/>
  <c r="AA182" i="10"/>
  <c r="A183" i="10"/>
  <c r="B183" i="10"/>
  <c r="C183" i="10"/>
  <c r="D183" i="10"/>
  <c r="E183" i="10"/>
  <c r="H183" i="10"/>
  <c r="I183" i="10"/>
  <c r="J183" i="10"/>
  <c r="K183" i="10"/>
  <c r="R183" i="10" s="1"/>
  <c r="S183" i="10" s="1"/>
  <c r="L183" i="10"/>
  <c r="M183" i="10"/>
  <c r="P183" i="10"/>
  <c r="T183" i="10"/>
  <c r="U183" i="10" s="1"/>
  <c r="V183" i="10" s="1"/>
  <c r="W183" i="10" s="1"/>
  <c r="G183" i="10" s="1"/>
  <c r="X183" i="10"/>
  <c r="Y183" i="10" s="1"/>
  <c r="Z183" i="10"/>
  <c r="AA183" i="10"/>
  <c r="A184" i="10"/>
  <c r="B184" i="10"/>
  <c r="C184" i="10"/>
  <c r="D184" i="10"/>
  <c r="E184" i="10"/>
  <c r="H184" i="10"/>
  <c r="I184" i="10"/>
  <c r="J184" i="10"/>
  <c r="K184" i="10"/>
  <c r="L184" i="10"/>
  <c r="R184" i="10" s="1"/>
  <c r="M184" i="10"/>
  <c r="P184" i="10"/>
  <c r="O184" i="10" s="1"/>
  <c r="Q184" i="10" s="1"/>
  <c r="T184" i="10"/>
  <c r="U184" i="10" s="1"/>
  <c r="V184" i="10" s="1"/>
  <c r="W184" i="10" s="1"/>
  <c r="G184" i="10" s="1"/>
  <c r="X184" i="10"/>
  <c r="Y184" i="10" s="1"/>
  <c r="Z184" i="10"/>
  <c r="AA184" i="10" s="1"/>
  <c r="A185" i="10"/>
  <c r="B185" i="10"/>
  <c r="C185" i="10"/>
  <c r="D185" i="10"/>
  <c r="E185" i="10"/>
  <c r="H185" i="10"/>
  <c r="I185" i="10"/>
  <c r="J185" i="10"/>
  <c r="K185" i="10"/>
  <c r="L185" i="10"/>
  <c r="M185" i="10"/>
  <c r="U185" i="10" s="1"/>
  <c r="V185" i="10" s="1"/>
  <c r="W185" i="10" s="1"/>
  <c r="G185" i="10" s="1"/>
  <c r="O185" i="10"/>
  <c r="P185" i="10"/>
  <c r="Q185" i="10"/>
  <c r="R185" i="10"/>
  <c r="S185" i="10" s="1"/>
  <c r="T185" i="10"/>
  <c r="X185" i="10"/>
  <c r="Y185" i="10"/>
  <c r="Z185" i="10"/>
  <c r="AA185" i="10" s="1"/>
  <c r="A186" i="10"/>
  <c r="B186" i="10"/>
  <c r="C186" i="10"/>
  <c r="D186" i="10"/>
  <c r="E186" i="10"/>
  <c r="H186" i="10"/>
  <c r="I186" i="10"/>
  <c r="J186" i="10"/>
  <c r="U186" i="10" s="1"/>
  <c r="K186" i="10"/>
  <c r="R186" i="10" s="1"/>
  <c r="S186" i="10" s="1"/>
  <c r="L186" i="10"/>
  <c r="M186" i="10"/>
  <c r="O186" i="10"/>
  <c r="Q186" i="10" s="1"/>
  <c r="P186" i="10"/>
  <c r="T186" i="10"/>
  <c r="V186" i="10"/>
  <c r="W186" i="10" s="1"/>
  <c r="X186" i="10"/>
  <c r="Y186" i="10" s="1"/>
  <c r="Z186" i="10"/>
  <c r="AA186" i="10" s="1"/>
  <c r="A187" i="10"/>
  <c r="B187" i="10"/>
  <c r="C187" i="10"/>
  <c r="D187" i="10"/>
  <c r="E187" i="10"/>
  <c r="H187" i="10"/>
  <c r="I187" i="10"/>
  <c r="J187" i="10"/>
  <c r="K187" i="10"/>
  <c r="L187" i="10"/>
  <c r="M187" i="10"/>
  <c r="P187" i="10"/>
  <c r="T187" i="10"/>
  <c r="U187" i="10" s="1"/>
  <c r="V187" i="10" s="1"/>
  <c r="W187" i="10" s="1"/>
  <c r="G187" i="10" s="1"/>
  <c r="X187" i="10"/>
  <c r="Y187" i="10" s="1"/>
  <c r="Z187" i="10"/>
  <c r="AA187" i="10"/>
  <c r="A188" i="10"/>
  <c r="B188" i="10"/>
  <c r="C188" i="10"/>
  <c r="D188" i="10"/>
  <c r="E188" i="10"/>
  <c r="H188" i="10"/>
  <c r="I188" i="10"/>
  <c r="J188" i="10"/>
  <c r="K188" i="10"/>
  <c r="L188" i="10"/>
  <c r="R188" i="10" s="1"/>
  <c r="M188" i="10"/>
  <c r="P188" i="10"/>
  <c r="O188" i="10" s="1"/>
  <c r="Q188" i="10" s="1"/>
  <c r="T188" i="10"/>
  <c r="U188" i="10"/>
  <c r="V188" i="10" s="1"/>
  <c r="W188" i="10" s="1"/>
  <c r="X188" i="10"/>
  <c r="Y188" i="10" s="1"/>
  <c r="Z188" i="10"/>
  <c r="AA188" i="10" s="1"/>
  <c r="A189" i="10"/>
  <c r="B189" i="10"/>
  <c r="C189" i="10"/>
  <c r="D189" i="10"/>
  <c r="E189" i="10"/>
  <c r="H189" i="10"/>
  <c r="I189" i="10"/>
  <c r="J189" i="10"/>
  <c r="U189" i="10" s="1"/>
  <c r="V189" i="10" s="1"/>
  <c r="W189" i="10" s="1"/>
  <c r="G189" i="10" s="1"/>
  <c r="K189" i="10"/>
  <c r="L189" i="10"/>
  <c r="M189" i="10"/>
  <c r="P189" i="10"/>
  <c r="O189" i="10" s="1"/>
  <c r="Q189" i="10" s="1"/>
  <c r="R189" i="10"/>
  <c r="S189" i="10" s="1"/>
  <c r="T189" i="10"/>
  <c r="X189" i="10"/>
  <c r="Y189" i="10"/>
  <c r="Z189" i="10"/>
  <c r="AA189" i="10" s="1"/>
  <c r="A190" i="10"/>
  <c r="B190" i="10"/>
  <c r="C190" i="10"/>
  <c r="D190" i="10"/>
  <c r="E190" i="10"/>
  <c r="H190" i="10"/>
  <c r="I190" i="10"/>
  <c r="J190" i="10"/>
  <c r="K190" i="10"/>
  <c r="R190" i="10" s="1"/>
  <c r="S190" i="10" s="1"/>
  <c r="L190" i="10"/>
  <c r="M190" i="10"/>
  <c r="O190" i="10"/>
  <c r="Q190" i="10" s="1"/>
  <c r="P190" i="10"/>
  <c r="T190" i="10"/>
  <c r="U190" i="10"/>
  <c r="V190" i="10" s="1"/>
  <c r="W190" i="10" s="1"/>
  <c r="G190" i="10" s="1"/>
  <c r="X190" i="10"/>
  <c r="Y190" i="10" s="1"/>
  <c r="Z190" i="10"/>
  <c r="AA190" i="10"/>
  <c r="A191" i="10"/>
  <c r="B191" i="10"/>
  <c r="C191" i="10"/>
  <c r="D191" i="10"/>
  <c r="E191" i="10"/>
  <c r="H191" i="10"/>
  <c r="I191" i="10"/>
  <c r="J191" i="10"/>
  <c r="K191" i="10"/>
  <c r="L191" i="10"/>
  <c r="R191" i="10" s="1"/>
  <c r="S191" i="10" s="1"/>
  <c r="M191" i="10"/>
  <c r="P191" i="10"/>
  <c r="O191" i="10" s="1"/>
  <c r="Q191" i="10" s="1"/>
  <c r="T191" i="10"/>
  <c r="U191" i="10"/>
  <c r="V191" i="10" s="1"/>
  <c r="W191" i="10" s="1"/>
  <c r="G191" i="10" s="1"/>
  <c r="X191" i="10"/>
  <c r="Y191" i="10" s="1"/>
  <c r="Z191" i="10"/>
  <c r="AA191" i="10" s="1"/>
  <c r="A192" i="10"/>
  <c r="B192" i="10"/>
  <c r="C192" i="10"/>
  <c r="D192" i="10"/>
  <c r="E192" i="10"/>
  <c r="H192" i="10"/>
  <c r="I192" i="10"/>
  <c r="J192" i="10"/>
  <c r="K192" i="10"/>
  <c r="L192" i="10"/>
  <c r="M192" i="10"/>
  <c r="O192" i="10"/>
  <c r="P192" i="10"/>
  <c r="Q192" i="10"/>
  <c r="R192" i="10"/>
  <c r="S192" i="10" s="1"/>
  <c r="T192" i="10"/>
  <c r="U192" i="10"/>
  <c r="V192" i="10" s="1"/>
  <c r="W192" i="10" s="1"/>
  <c r="G192" i="10" s="1"/>
  <c r="X192" i="10"/>
  <c r="Y192" i="10"/>
  <c r="Z192" i="10"/>
  <c r="AA192" i="10" s="1"/>
  <c r="A193" i="10"/>
  <c r="B193" i="10"/>
  <c r="C193" i="10"/>
  <c r="D193" i="10"/>
  <c r="E193" i="10"/>
  <c r="H193" i="10"/>
  <c r="I193" i="10"/>
  <c r="J193" i="10"/>
  <c r="U193" i="10" s="1"/>
  <c r="V193" i="10" s="1"/>
  <c r="W193" i="10" s="1"/>
  <c r="K193" i="10"/>
  <c r="L193" i="10"/>
  <c r="M193" i="10"/>
  <c r="O193" i="10"/>
  <c r="Q193" i="10" s="1"/>
  <c r="P193" i="10"/>
  <c r="R193" i="10"/>
  <c r="S193" i="10" s="1"/>
  <c r="T193" i="10"/>
  <c r="X193" i="10"/>
  <c r="Y193" i="10" s="1"/>
  <c r="Z193" i="10"/>
  <c r="AA193" i="10" s="1"/>
  <c r="A194" i="10"/>
  <c r="B194" i="10"/>
  <c r="C194" i="10"/>
  <c r="D194" i="10"/>
  <c r="E194" i="10"/>
  <c r="H194" i="10"/>
  <c r="I194" i="10"/>
  <c r="J194" i="10"/>
  <c r="K194" i="10"/>
  <c r="R194" i="10" s="1"/>
  <c r="S194" i="10" s="1"/>
  <c r="L194" i="10"/>
  <c r="M194" i="10"/>
  <c r="O194" i="10"/>
  <c r="Q194" i="10" s="1"/>
  <c r="P194" i="10"/>
  <c r="T194" i="10"/>
  <c r="U194" i="10" s="1"/>
  <c r="V194" i="10" s="1"/>
  <c r="W194" i="10" s="1"/>
  <c r="G194" i="10" s="1"/>
  <c r="X194" i="10"/>
  <c r="Y194" i="10" s="1"/>
  <c r="Z194" i="10"/>
  <c r="AA194" i="10"/>
  <c r="A195" i="10"/>
  <c r="B195" i="10"/>
  <c r="C195" i="10"/>
  <c r="D195" i="10"/>
  <c r="E195" i="10"/>
  <c r="H195" i="10"/>
  <c r="I195" i="10"/>
  <c r="J195" i="10"/>
  <c r="K195" i="10"/>
  <c r="L195" i="10"/>
  <c r="R195" i="10" s="1"/>
  <c r="S195" i="10" s="1"/>
  <c r="M195" i="10"/>
  <c r="P195" i="10"/>
  <c r="O195" i="10" s="1"/>
  <c r="Q195" i="10" s="1"/>
  <c r="T195" i="10"/>
  <c r="U195" i="10" s="1"/>
  <c r="V195" i="10" s="1"/>
  <c r="W195" i="10" s="1"/>
  <c r="G195" i="10" s="1"/>
  <c r="X195" i="10"/>
  <c r="Y195" i="10" s="1"/>
  <c r="Z195" i="10"/>
  <c r="AA195" i="10" s="1"/>
  <c r="A196" i="10"/>
  <c r="B196" i="10"/>
  <c r="C196" i="10"/>
  <c r="D196" i="10"/>
  <c r="E196" i="10"/>
  <c r="H196" i="10"/>
  <c r="I196" i="10"/>
  <c r="J196" i="10"/>
  <c r="K196" i="10"/>
  <c r="L196" i="10"/>
  <c r="M196" i="10"/>
  <c r="O196" i="10"/>
  <c r="P196" i="10"/>
  <c r="Q196" i="10"/>
  <c r="R196" i="10"/>
  <c r="S196" i="10" s="1"/>
  <c r="T196" i="10"/>
  <c r="U196" i="10"/>
  <c r="V196" i="10" s="1"/>
  <c r="W196" i="10" s="1"/>
  <c r="G196" i="10" s="1"/>
  <c r="X196" i="10"/>
  <c r="Y196" i="10"/>
  <c r="Z196" i="10"/>
  <c r="AA196" i="10" s="1"/>
  <c r="A197" i="10"/>
  <c r="B197" i="10"/>
  <c r="C197" i="10"/>
  <c r="D197" i="10"/>
  <c r="E197" i="10"/>
  <c r="H197" i="10"/>
  <c r="I197" i="10"/>
  <c r="J197" i="10"/>
  <c r="U197" i="10" s="1"/>
  <c r="V197" i="10" s="1"/>
  <c r="W197" i="10" s="1"/>
  <c r="K197" i="10"/>
  <c r="L197" i="10"/>
  <c r="M197" i="10"/>
  <c r="O197" i="10"/>
  <c r="Q197" i="10" s="1"/>
  <c r="P197" i="10"/>
  <c r="R197" i="10"/>
  <c r="S197" i="10" s="1"/>
  <c r="T197" i="10"/>
  <c r="X197" i="10"/>
  <c r="Y197" i="10" s="1"/>
  <c r="Z197" i="10"/>
  <c r="AA197" i="10" s="1"/>
  <c r="A198" i="10"/>
  <c r="B198" i="10"/>
  <c r="C198" i="10"/>
  <c r="D198" i="10"/>
  <c r="E198" i="10"/>
  <c r="H198" i="10"/>
  <c r="I198" i="10"/>
  <c r="J198" i="10"/>
  <c r="K198" i="10"/>
  <c r="R198" i="10" s="1"/>
  <c r="S198" i="10" s="1"/>
  <c r="L198" i="10"/>
  <c r="M198" i="10"/>
  <c r="O198" i="10"/>
  <c r="Q198" i="10" s="1"/>
  <c r="P198" i="10"/>
  <c r="T198" i="10"/>
  <c r="U198" i="10" s="1"/>
  <c r="V198" i="10" s="1"/>
  <c r="W198" i="10" s="1"/>
  <c r="X198" i="10"/>
  <c r="Y198" i="10" s="1"/>
  <c r="Z198" i="10"/>
  <c r="AA198" i="10"/>
  <c r="A199" i="10"/>
  <c r="B199" i="10"/>
  <c r="C199" i="10"/>
  <c r="D199" i="10"/>
  <c r="E199" i="10"/>
  <c r="H199" i="10"/>
  <c r="I199" i="10"/>
  <c r="J199" i="10"/>
  <c r="K199" i="10"/>
  <c r="L199" i="10"/>
  <c r="R199" i="10" s="1"/>
  <c r="S199" i="10" s="1"/>
  <c r="M199" i="10"/>
  <c r="P199" i="10"/>
  <c r="O199" i="10" s="1"/>
  <c r="Q199" i="10" s="1"/>
  <c r="T199" i="10"/>
  <c r="U199" i="10" s="1"/>
  <c r="V199" i="10" s="1"/>
  <c r="W199" i="10" s="1"/>
  <c r="X199" i="10"/>
  <c r="Y199" i="10" s="1"/>
  <c r="Z199" i="10"/>
  <c r="AA199" i="10" s="1"/>
  <c r="A200" i="10"/>
  <c r="B200" i="10"/>
  <c r="C200" i="10"/>
  <c r="D200" i="10"/>
  <c r="E200" i="10"/>
  <c r="H200" i="10"/>
  <c r="I200" i="10"/>
  <c r="J200" i="10"/>
  <c r="K200" i="10"/>
  <c r="L200" i="10"/>
  <c r="M200" i="10"/>
  <c r="O200" i="10"/>
  <c r="P200" i="10"/>
  <c r="Q200" i="10"/>
  <c r="R200" i="10"/>
  <c r="S200" i="10" s="1"/>
  <c r="T200" i="10"/>
  <c r="U200" i="10"/>
  <c r="V200" i="10" s="1"/>
  <c r="W200" i="10" s="1"/>
  <c r="G200" i="10" s="1"/>
  <c r="X200" i="10"/>
  <c r="Y200" i="10"/>
  <c r="Z200" i="10"/>
  <c r="AA200" i="10" s="1"/>
  <c r="A201" i="10"/>
  <c r="B201" i="10"/>
  <c r="C201" i="10"/>
  <c r="D201" i="10"/>
  <c r="E201" i="10"/>
  <c r="H201" i="10"/>
  <c r="I201" i="10"/>
  <c r="J201" i="10"/>
  <c r="U201" i="10" s="1"/>
  <c r="V201" i="10" s="1"/>
  <c r="W201" i="10" s="1"/>
  <c r="K201" i="10"/>
  <c r="L201" i="10"/>
  <c r="M201" i="10"/>
  <c r="O201" i="10"/>
  <c r="Q201" i="10" s="1"/>
  <c r="P201" i="10"/>
  <c r="R201" i="10"/>
  <c r="S201" i="10" s="1"/>
  <c r="T201" i="10"/>
  <c r="X201" i="10"/>
  <c r="Y201" i="10" s="1"/>
  <c r="Z201" i="10"/>
  <c r="AA201" i="10" s="1"/>
  <c r="A202" i="10"/>
  <c r="B202" i="10"/>
  <c r="C202" i="10"/>
  <c r="D202" i="10"/>
  <c r="E202" i="10"/>
  <c r="H202" i="10"/>
  <c r="I202" i="10"/>
  <c r="J202" i="10"/>
  <c r="K202" i="10"/>
  <c r="R202" i="10" s="1"/>
  <c r="S202" i="10" s="1"/>
  <c r="L202" i="10"/>
  <c r="M202" i="10"/>
  <c r="O202" i="10"/>
  <c r="Q202" i="10" s="1"/>
  <c r="P202" i="10"/>
  <c r="T202" i="10"/>
  <c r="U202" i="10" s="1"/>
  <c r="V202" i="10" s="1"/>
  <c r="W202" i="10" s="1"/>
  <c r="X202" i="10"/>
  <c r="Y202" i="10" s="1"/>
  <c r="Z202" i="10"/>
  <c r="AA202" i="10"/>
  <c r="A203" i="10"/>
  <c r="B203" i="10"/>
  <c r="C203" i="10"/>
  <c r="D203" i="10"/>
  <c r="E203" i="10"/>
  <c r="H203" i="10"/>
  <c r="I203" i="10"/>
  <c r="J203" i="10"/>
  <c r="K203" i="10"/>
  <c r="L203" i="10"/>
  <c r="R203" i="10" s="1"/>
  <c r="S203" i="10" s="1"/>
  <c r="M203" i="10"/>
  <c r="P203" i="10"/>
  <c r="O203" i="10" s="1"/>
  <c r="Q203" i="10" s="1"/>
  <c r="T203" i="10"/>
  <c r="U203" i="10" s="1"/>
  <c r="V203" i="10" s="1"/>
  <c r="W203" i="10" s="1"/>
  <c r="X203" i="10"/>
  <c r="Y203" i="10" s="1"/>
  <c r="Z203" i="10"/>
  <c r="AA203" i="10" s="1"/>
  <c r="A204" i="10"/>
  <c r="B204" i="10"/>
  <c r="C204" i="10"/>
  <c r="D204" i="10"/>
  <c r="E204" i="10"/>
  <c r="H204" i="10"/>
  <c r="I204" i="10"/>
  <c r="J204" i="10"/>
  <c r="K204" i="10"/>
  <c r="L204" i="10"/>
  <c r="M204" i="10"/>
  <c r="O204" i="10"/>
  <c r="P204" i="10"/>
  <c r="Q204" i="10"/>
  <c r="R204" i="10"/>
  <c r="S204" i="10" s="1"/>
  <c r="T204" i="10"/>
  <c r="U204" i="10"/>
  <c r="V204" i="10" s="1"/>
  <c r="W204" i="10" s="1"/>
  <c r="X204" i="10"/>
  <c r="Y204" i="10"/>
  <c r="Z204" i="10"/>
  <c r="AA204" i="10" s="1"/>
  <c r="A205" i="10"/>
  <c r="B205" i="10"/>
  <c r="C205" i="10"/>
  <c r="D205" i="10"/>
  <c r="E205" i="10"/>
  <c r="H205" i="10"/>
  <c r="I205" i="10"/>
  <c r="J205" i="10"/>
  <c r="U205" i="10" s="1"/>
  <c r="V205" i="10" s="1"/>
  <c r="W205" i="10" s="1"/>
  <c r="K205" i="10"/>
  <c r="L205" i="10"/>
  <c r="M205" i="10"/>
  <c r="O205" i="10"/>
  <c r="Q205" i="10" s="1"/>
  <c r="P205" i="10"/>
  <c r="R205" i="10"/>
  <c r="S205" i="10" s="1"/>
  <c r="T205" i="10"/>
  <c r="X205" i="10"/>
  <c r="Y205" i="10" s="1"/>
  <c r="Z205" i="10"/>
  <c r="AA205" i="10" s="1"/>
  <c r="A206" i="10"/>
  <c r="B206" i="10"/>
  <c r="C206" i="10"/>
  <c r="D206" i="10"/>
  <c r="E206" i="10"/>
  <c r="H206" i="10"/>
  <c r="I206" i="10"/>
  <c r="J206" i="10"/>
  <c r="K206" i="10"/>
  <c r="R206" i="10" s="1"/>
  <c r="S206" i="10" s="1"/>
  <c r="L206" i="10"/>
  <c r="M206" i="10"/>
  <c r="O206" i="10"/>
  <c r="Q206" i="10" s="1"/>
  <c r="P206" i="10"/>
  <c r="T206" i="10"/>
  <c r="U206" i="10" s="1"/>
  <c r="V206" i="10" s="1"/>
  <c r="W206" i="10" s="1"/>
  <c r="X206" i="10"/>
  <c r="Y206" i="10" s="1"/>
  <c r="Z206" i="10"/>
  <c r="AA206" i="10"/>
  <c r="A207" i="10"/>
  <c r="B207" i="10"/>
  <c r="C207" i="10"/>
  <c r="D207" i="10"/>
  <c r="E207" i="10"/>
  <c r="H207" i="10"/>
  <c r="I207" i="10"/>
  <c r="J207" i="10"/>
  <c r="K207" i="10"/>
  <c r="L207" i="10"/>
  <c r="R207" i="10" s="1"/>
  <c r="S207" i="10" s="1"/>
  <c r="M207" i="10"/>
  <c r="P207" i="10"/>
  <c r="O207" i="10" s="1"/>
  <c r="Q207" i="10" s="1"/>
  <c r="T207" i="10"/>
  <c r="U207" i="10" s="1"/>
  <c r="V207" i="10" s="1"/>
  <c r="W207" i="10" s="1"/>
  <c r="X207" i="10"/>
  <c r="Y207" i="10" s="1"/>
  <c r="Z207" i="10"/>
  <c r="AA207" i="10" s="1"/>
  <c r="A208" i="10"/>
  <c r="B208" i="10"/>
  <c r="C208" i="10"/>
  <c r="D208" i="10"/>
  <c r="E208" i="10"/>
  <c r="H208" i="10"/>
  <c r="I208" i="10"/>
  <c r="J208" i="10"/>
  <c r="K208" i="10"/>
  <c r="L208" i="10"/>
  <c r="M208" i="10"/>
  <c r="O208" i="10"/>
  <c r="P208" i="10"/>
  <c r="Q208" i="10"/>
  <c r="R208" i="10"/>
  <c r="S208" i="10" s="1"/>
  <c r="T208" i="10"/>
  <c r="U208" i="10"/>
  <c r="V208" i="10" s="1"/>
  <c r="W208" i="10" s="1"/>
  <c r="G208" i="10" s="1"/>
  <c r="X208" i="10"/>
  <c r="Y208" i="10"/>
  <c r="Z208" i="10"/>
  <c r="AA208" i="10" s="1"/>
  <c r="A209" i="10"/>
  <c r="B209" i="10"/>
  <c r="C209" i="10"/>
  <c r="D209" i="10"/>
  <c r="E209" i="10"/>
  <c r="H209" i="10"/>
  <c r="I209" i="10"/>
  <c r="J209" i="10"/>
  <c r="U209" i="10" s="1"/>
  <c r="V209" i="10" s="1"/>
  <c r="W209" i="10" s="1"/>
  <c r="K209" i="10"/>
  <c r="L209" i="10"/>
  <c r="M209" i="10"/>
  <c r="O209" i="10"/>
  <c r="Q209" i="10" s="1"/>
  <c r="P209" i="10"/>
  <c r="R209" i="10"/>
  <c r="S209" i="10" s="1"/>
  <c r="T209" i="10"/>
  <c r="X209" i="10"/>
  <c r="Y209" i="10" s="1"/>
  <c r="Z209" i="10"/>
  <c r="AA209" i="10" s="1"/>
  <c r="A210" i="10"/>
  <c r="B210" i="10"/>
  <c r="C210" i="10"/>
  <c r="D210" i="10"/>
  <c r="E210" i="10"/>
  <c r="H210" i="10"/>
  <c r="I210" i="10"/>
  <c r="J210" i="10"/>
  <c r="K210" i="10"/>
  <c r="R210" i="10" s="1"/>
  <c r="S210" i="10" s="1"/>
  <c r="L210" i="10"/>
  <c r="M210" i="10"/>
  <c r="O210" i="10"/>
  <c r="Q210" i="10" s="1"/>
  <c r="P210" i="10"/>
  <c r="T210" i="10"/>
  <c r="U210" i="10" s="1"/>
  <c r="V210" i="10" s="1"/>
  <c r="W210" i="10" s="1"/>
  <c r="G210" i="10" s="1"/>
  <c r="X210" i="10"/>
  <c r="Y210" i="10" s="1"/>
  <c r="Z210" i="10"/>
  <c r="AA210" i="10"/>
  <c r="A211" i="10"/>
  <c r="B211" i="10"/>
  <c r="C211" i="10"/>
  <c r="D211" i="10"/>
  <c r="E211" i="10"/>
  <c r="H211" i="10"/>
  <c r="I211" i="10"/>
  <c r="J211" i="10"/>
  <c r="K211" i="10"/>
  <c r="L211" i="10"/>
  <c r="R211" i="10" s="1"/>
  <c r="S211" i="10" s="1"/>
  <c r="M211" i="10"/>
  <c r="P211" i="10"/>
  <c r="O211" i="10" s="1"/>
  <c r="Q211" i="10" s="1"/>
  <c r="T211" i="10"/>
  <c r="U211" i="10" s="1"/>
  <c r="V211" i="10" s="1"/>
  <c r="W211" i="10" s="1"/>
  <c r="G211" i="10" s="1"/>
  <c r="X211" i="10"/>
  <c r="Y211" i="10" s="1"/>
  <c r="Z211" i="10"/>
  <c r="AA211" i="10" s="1"/>
  <c r="A212" i="10"/>
  <c r="B212" i="10"/>
  <c r="C212" i="10"/>
  <c r="D212" i="10"/>
  <c r="E212" i="10"/>
  <c r="H212" i="10"/>
  <c r="I212" i="10"/>
  <c r="J212" i="10"/>
  <c r="K212" i="10"/>
  <c r="L212" i="10"/>
  <c r="M212" i="10"/>
  <c r="O212" i="10"/>
  <c r="P212" i="10"/>
  <c r="Q212" i="10"/>
  <c r="R212" i="10"/>
  <c r="S212" i="10" s="1"/>
  <c r="T212" i="10"/>
  <c r="U212" i="10"/>
  <c r="V212" i="10" s="1"/>
  <c r="W212" i="10" s="1"/>
  <c r="G212" i="10" s="1"/>
  <c r="X212" i="10"/>
  <c r="Y212" i="10"/>
  <c r="Z212" i="10"/>
  <c r="AA212" i="10" s="1"/>
  <c r="A213" i="10"/>
  <c r="B213" i="10"/>
  <c r="C213" i="10"/>
  <c r="D213" i="10"/>
  <c r="E213" i="10"/>
  <c r="H213" i="10"/>
  <c r="I213" i="10"/>
  <c r="J213" i="10"/>
  <c r="U213" i="10" s="1"/>
  <c r="V213" i="10" s="1"/>
  <c r="W213" i="10" s="1"/>
  <c r="K213" i="10"/>
  <c r="L213" i="10"/>
  <c r="M213" i="10"/>
  <c r="O213" i="10"/>
  <c r="Q213" i="10" s="1"/>
  <c r="P213" i="10"/>
  <c r="R213" i="10"/>
  <c r="S213" i="10" s="1"/>
  <c r="T213" i="10"/>
  <c r="X213" i="10"/>
  <c r="Y213" i="10" s="1"/>
  <c r="Z213" i="10"/>
  <c r="AA213" i="10" s="1"/>
  <c r="A214" i="10"/>
  <c r="B214" i="10"/>
  <c r="C214" i="10"/>
  <c r="D214" i="10"/>
  <c r="E214" i="10"/>
  <c r="H214" i="10"/>
  <c r="I214" i="10"/>
  <c r="J214" i="10"/>
  <c r="K214" i="10"/>
  <c r="R214" i="10" s="1"/>
  <c r="S214" i="10" s="1"/>
  <c r="L214" i="10"/>
  <c r="M214" i="10"/>
  <c r="O214" i="10"/>
  <c r="Q214" i="10" s="1"/>
  <c r="P214" i="10"/>
  <c r="T214" i="10"/>
  <c r="U214" i="10" s="1"/>
  <c r="V214" i="10" s="1"/>
  <c r="W214" i="10" s="1"/>
  <c r="G214" i="10" s="1"/>
  <c r="X214" i="10"/>
  <c r="Y214" i="10" s="1"/>
  <c r="Z214" i="10"/>
  <c r="AA214" i="10"/>
  <c r="A215" i="10"/>
  <c r="B215" i="10"/>
  <c r="C215" i="10"/>
  <c r="D215" i="10"/>
  <c r="E215" i="10"/>
  <c r="H215" i="10"/>
  <c r="I215" i="10"/>
  <c r="J215" i="10"/>
  <c r="K215" i="10"/>
  <c r="L215" i="10"/>
  <c r="R215" i="10" s="1"/>
  <c r="S215" i="10" s="1"/>
  <c r="M215" i="10"/>
  <c r="P215" i="10"/>
  <c r="O215" i="10" s="1"/>
  <c r="Q215" i="10" s="1"/>
  <c r="T215" i="10"/>
  <c r="U215" i="10" s="1"/>
  <c r="V215" i="10" s="1"/>
  <c r="W215" i="10" s="1"/>
  <c r="G215" i="10" s="1"/>
  <c r="X215" i="10"/>
  <c r="Y215" i="10" s="1"/>
  <c r="Z215" i="10"/>
  <c r="AA215" i="10" s="1"/>
  <c r="A216" i="10"/>
  <c r="B216" i="10"/>
  <c r="C216" i="10"/>
  <c r="D216" i="10"/>
  <c r="E216" i="10"/>
  <c r="H216" i="10"/>
  <c r="I216" i="10"/>
  <c r="J216" i="10"/>
  <c r="K216" i="10"/>
  <c r="L216" i="10"/>
  <c r="M216" i="10"/>
  <c r="O216" i="10"/>
  <c r="P216" i="10"/>
  <c r="Q216" i="10"/>
  <c r="R216" i="10"/>
  <c r="S216" i="10" s="1"/>
  <c r="T216" i="10"/>
  <c r="U216" i="10"/>
  <c r="V216" i="10" s="1"/>
  <c r="W216" i="10" s="1"/>
  <c r="G216" i="10" s="1"/>
  <c r="X216" i="10"/>
  <c r="Y216" i="10"/>
  <c r="Z216" i="10"/>
  <c r="AA216" i="10" s="1"/>
  <c r="A217" i="10"/>
  <c r="B217" i="10"/>
  <c r="C217" i="10"/>
  <c r="D217" i="10"/>
  <c r="E217" i="10"/>
  <c r="H217" i="10"/>
  <c r="I217" i="10"/>
  <c r="J217" i="10"/>
  <c r="U217" i="10" s="1"/>
  <c r="V217" i="10" s="1"/>
  <c r="W217" i="10" s="1"/>
  <c r="K217" i="10"/>
  <c r="L217" i="10"/>
  <c r="M217" i="10"/>
  <c r="O217" i="10"/>
  <c r="Q217" i="10" s="1"/>
  <c r="P217" i="10"/>
  <c r="R217" i="10"/>
  <c r="S217" i="10" s="1"/>
  <c r="T217" i="10"/>
  <c r="X217" i="10"/>
  <c r="Y217" i="10" s="1"/>
  <c r="Z217" i="10"/>
  <c r="AA217" i="10" s="1"/>
  <c r="A218" i="10"/>
  <c r="B218" i="10"/>
  <c r="C218" i="10"/>
  <c r="D218" i="10"/>
  <c r="E218" i="10"/>
  <c r="H218" i="10"/>
  <c r="I218" i="10"/>
  <c r="J218" i="10"/>
  <c r="K218" i="10"/>
  <c r="R218" i="10" s="1"/>
  <c r="S218" i="10" s="1"/>
  <c r="L218" i="10"/>
  <c r="M218" i="10"/>
  <c r="O218" i="10"/>
  <c r="Q218" i="10" s="1"/>
  <c r="P218" i="10"/>
  <c r="T218" i="10"/>
  <c r="U218" i="10" s="1"/>
  <c r="V218" i="10" s="1"/>
  <c r="W218" i="10" s="1"/>
  <c r="X218" i="10"/>
  <c r="Y218" i="10" s="1"/>
  <c r="Z218" i="10"/>
  <c r="AA218" i="10"/>
  <c r="A219" i="10"/>
  <c r="B219" i="10"/>
  <c r="C219" i="10"/>
  <c r="D219" i="10"/>
  <c r="E219" i="10"/>
  <c r="H219" i="10"/>
  <c r="I219" i="10"/>
  <c r="J219" i="10"/>
  <c r="K219" i="10"/>
  <c r="L219" i="10"/>
  <c r="R219" i="10" s="1"/>
  <c r="S219" i="10" s="1"/>
  <c r="M219" i="10"/>
  <c r="P219" i="10"/>
  <c r="O219" i="10" s="1"/>
  <c r="Q219" i="10" s="1"/>
  <c r="T219" i="10"/>
  <c r="U219" i="10" s="1"/>
  <c r="V219" i="10" s="1"/>
  <c r="W219" i="10" s="1"/>
  <c r="X219" i="10"/>
  <c r="Y219" i="10" s="1"/>
  <c r="Z219" i="10"/>
  <c r="AA219" i="10" s="1"/>
  <c r="A220" i="10"/>
  <c r="B220" i="10"/>
  <c r="C220" i="10"/>
  <c r="D220" i="10"/>
  <c r="E220" i="10"/>
  <c r="H220" i="10"/>
  <c r="I220" i="10"/>
  <c r="J220" i="10"/>
  <c r="K220" i="10"/>
  <c r="L220" i="10"/>
  <c r="M220" i="10"/>
  <c r="O220" i="10"/>
  <c r="P220" i="10"/>
  <c r="Q220" i="10"/>
  <c r="R220" i="10"/>
  <c r="S220" i="10" s="1"/>
  <c r="T220" i="10"/>
  <c r="U220" i="10"/>
  <c r="V220" i="10" s="1"/>
  <c r="W220" i="10" s="1"/>
  <c r="X220" i="10"/>
  <c r="Y220" i="10"/>
  <c r="Z220" i="10"/>
  <c r="AA220" i="10" s="1"/>
  <c r="A221" i="10"/>
  <c r="B221" i="10"/>
  <c r="C221" i="10"/>
  <c r="D221" i="10"/>
  <c r="E221" i="10"/>
  <c r="H221" i="10"/>
  <c r="I221" i="10"/>
  <c r="J221" i="10"/>
  <c r="U221" i="10" s="1"/>
  <c r="V221" i="10" s="1"/>
  <c r="W221" i="10" s="1"/>
  <c r="G221" i="10" s="1"/>
  <c r="K221" i="10"/>
  <c r="L221" i="10"/>
  <c r="M221" i="10"/>
  <c r="O221" i="10"/>
  <c r="Q221" i="10" s="1"/>
  <c r="P221" i="10"/>
  <c r="R221" i="10"/>
  <c r="S221" i="10" s="1"/>
  <c r="T221" i="10"/>
  <c r="X221" i="10"/>
  <c r="Y221" i="10" s="1"/>
  <c r="Z221" i="10"/>
  <c r="AA221" i="10" s="1"/>
  <c r="A222" i="10"/>
  <c r="B222" i="10"/>
  <c r="C222" i="10"/>
  <c r="D222" i="10"/>
  <c r="E222" i="10"/>
  <c r="H222" i="10"/>
  <c r="I222" i="10"/>
  <c r="J222" i="10"/>
  <c r="K222" i="10"/>
  <c r="R222" i="10" s="1"/>
  <c r="S222" i="10" s="1"/>
  <c r="L222" i="10"/>
  <c r="M222" i="10"/>
  <c r="O222" i="10"/>
  <c r="Q222" i="10" s="1"/>
  <c r="P222" i="10"/>
  <c r="T222" i="10"/>
  <c r="U222" i="10" s="1"/>
  <c r="V222" i="10" s="1"/>
  <c r="W222" i="10" s="1"/>
  <c r="G222" i="10" s="1"/>
  <c r="X222" i="10"/>
  <c r="Y222" i="10" s="1"/>
  <c r="Z222" i="10"/>
  <c r="AA222" i="10"/>
  <c r="A223" i="10"/>
  <c r="B223" i="10"/>
  <c r="C223" i="10"/>
  <c r="D223" i="10"/>
  <c r="E223" i="10"/>
  <c r="H223" i="10"/>
  <c r="I223" i="10"/>
  <c r="J223" i="10"/>
  <c r="K223" i="10"/>
  <c r="L223" i="10"/>
  <c r="R223" i="10" s="1"/>
  <c r="S223" i="10" s="1"/>
  <c r="M223" i="10"/>
  <c r="P223" i="10"/>
  <c r="T223" i="10"/>
  <c r="U223" i="10" s="1"/>
  <c r="V223" i="10" s="1"/>
  <c r="W223" i="10" s="1"/>
  <c r="G223" i="10" s="1"/>
  <c r="X223" i="10"/>
  <c r="Y223" i="10" s="1"/>
  <c r="Z223" i="10"/>
  <c r="AA223" i="10" s="1"/>
  <c r="A224" i="10"/>
  <c r="B224" i="10"/>
  <c r="C224" i="10"/>
  <c r="D224" i="10"/>
  <c r="E224" i="10"/>
  <c r="H224" i="10"/>
  <c r="I224" i="10"/>
  <c r="J224" i="10"/>
  <c r="K224" i="10"/>
  <c r="L224" i="10"/>
  <c r="M224" i="10"/>
  <c r="U224" i="10" s="1"/>
  <c r="V224" i="10" s="1"/>
  <c r="W224" i="10" s="1"/>
  <c r="G224" i="10" s="1"/>
  <c r="O224" i="10"/>
  <c r="P224" i="10"/>
  <c r="Q224" i="10"/>
  <c r="R224" i="10"/>
  <c r="S224" i="10" s="1"/>
  <c r="T224" i="10"/>
  <c r="X224" i="10"/>
  <c r="Y224" i="10"/>
  <c r="Z224" i="10"/>
  <c r="AA224" i="10" s="1"/>
  <c r="A225" i="10"/>
  <c r="B225" i="10"/>
  <c r="C225" i="10"/>
  <c r="D225" i="10"/>
  <c r="E225" i="10"/>
  <c r="N225" i="10"/>
  <c r="H225" i="10"/>
  <c r="I225" i="10"/>
  <c r="J225" i="10"/>
  <c r="U225" i="10" s="1"/>
  <c r="K225" i="10"/>
  <c r="L225" i="10"/>
  <c r="M225" i="10"/>
  <c r="O225" i="10"/>
  <c r="Q225" i="10" s="1"/>
  <c r="P225" i="10"/>
  <c r="R225" i="10"/>
  <c r="S225" i="10" s="1"/>
  <c r="T225" i="10"/>
  <c r="V225" i="10"/>
  <c r="W225" i="10" s="1"/>
  <c r="G225" i="10" s="1"/>
  <c r="X225" i="10"/>
  <c r="Y225" i="10" s="1"/>
  <c r="Z225" i="10"/>
  <c r="AA225" i="10" s="1"/>
  <c r="A226" i="10"/>
  <c r="B226" i="10"/>
  <c r="C226" i="10"/>
  <c r="D226" i="10"/>
  <c r="E226" i="10"/>
  <c r="H226" i="10"/>
  <c r="I226" i="10"/>
  <c r="J226" i="10"/>
  <c r="K226" i="10"/>
  <c r="R226" i="10" s="1"/>
  <c r="S226" i="10" s="1"/>
  <c r="L226" i="10"/>
  <c r="M226" i="10"/>
  <c r="O226" i="10"/>
  <c r="P226" i="10"/>
  <c r="T226" i="10"/>
  <c r="U226" i="10" s="1"/>
  <c r="V226" i="10" s="1"/>
  <c r="W226" i="10"/>
  <c r="X226" i="10"/>
  <c r="Y226" i="10" s="1"/>
  <c r="Z226" i="10"/>
  <c r="AA226" i="10"/>
  <c r="A227" i="10"/>
  <c r="B227" i="10"/>
  <c r="C227" i="10"/>
  <c r="D227" i="10"/>
  <c r="E227" i="10"/>
  <c r="H227" i="10"/>
  <c r="I227" i="10"/>
  <c r="J227" i="10"/>
  <c r="K227" i="10"/>
  <c r="L227" i="10"/>
  <c r="R227" i="10" s="1"/>
  <c r="S227" i="10" s="1"/>
  <c r="M227" i="10"/>
  <c r="P227" i="10"/>
  <c r="T227" i="10"/>
  <c r="U227" i="10" s="1"/>
  <c r="V227" i="10" s="1"/>
  <c r="W227" i="10" s="1"/>
  <c r="X227" i="10"/>
  <c r="Y227" i="10" s="1"/>
  <c r="Z227" i="10"/>
  <c r="AA227" i="10" s="1"/>
  <c r="A228" i="10"/>
  <c r="B228" i="10"/>
  <c r="C228" i="10"/>
  <c r="D228" i="10"/>
  <c r="E228" i="10"/>
  <c r="H228" i="10"/>
  <c r="I228" i="10"/>
  <c r="J228" i="10"/>
  <c r="K228" i="10"/>
  <c r="L228" i="10"/>
  <c r="M228" i="10"/>
  <c r="U228" i="10" s="1"/>
  <c r="V228" i="10" s="1"/>
  <c r="W228" i="10" s="1"/>
  <c r="G228" i="10" s="1"/>
  <c r="O228" i="10"/>
  <c r="P228" i="10"/>
  <c r="Q228" i="10"/>
  <c r="R228" i="10"/>
  <c r="S228" i="10" s="1"/>
  <c r="T228" i="10"/>
  <c r="X228" i="10"/>
  <c r="Y228" i="10"/>
  <c r="Z228" i="10"/>
  <c r="AA228" i="10" s="1"/>
  <c r="A229" i="10"/>
  <c r="B229" i="10"/>
  <c r="C229" i="10"/>
  <c r="D229" i="10"/>
  <c r="E229" i="10"/>
  <c r="H229" i="10"/>
  <c r="I229" i="10"/>
  <c r="J229" i="10"/>
  <c r="U229" i="10" s="1"/>
  <c r="K229" i="10"/>
  <c r="L229" i="10"/>
  <c r="M229" i="10"/>
  <c r="O229" i="10"/>
  <c r="Q229" i="10" s="1"/>
  <c r="P229" i="10"/>
  <c r="R229" i="10"/>
  <c r="S229" i="10" s="1"/>
  <c r="T229" i="10"/>
  <c r="V229" i="10"/>
  <c r="W229" i="10" s="1"/>
  <c r="X229" i="10"/>
  <c r="Y229" i="10" s="1"/>
  <c r="Z229" i="10"/>
  <c r="AA229" i="10" s="1"/>
  <c r="A230" i="10"/>
  <c r="B230" i="10"/>
  <c r="C230" i="10"/>
  <c r="D230" i="10"/>
  <c r="E230" i="10"/>
  <c r="H230" i="10"/>
  <c r="I230" i="10"/>
  <c r="J230" i="10"/>
  <c r="K230" i="10"/>
  <c r="R230" i="10" s="1"/>
  <c r="L230" i="10"/>
  <c r="M230" i="10"/>
  <c r="O230" i="10"/>
  <c r="P230" i="10"/>
  <c r="S230" i="10"/>
  <c r="T230" i="10"/>
  <c r="U230" i="10" s="1"/>
  <c r="V230" i="10" s="1"/>
  <c r="W230" i="10" s="1"/>
  <c r="G230" i="10" s="1"/>
  <c r="X230" i="10"/>
  <c r="Y230" i="10" s="1"/>
  <c r="Z230" i="10"/>
  <c r="AA230" i="10"/>
  <c r="A231" i="10"/>
  <c r="B231" i="10"/>
  <c r="C231" i="10"/>
  <c r="D231" i="10"/>
  <c r="E231" i="10"/>
  <c r="H231" i="10"/>
  <c r="I231" i="10"/>
  <c r="J231" i="10"/>
  <c r="K231" i="10"/>
  <c r="L231" i="10"/>
  <c r="R231" i="10" s="1"/>
  <c r="S231" i="10" s="1"/>
  <c r="M231" i="10"/>
  <c r="P231" i="10"/>
  <c r="T231" i="10"/>
  <c r="U231" i="10"/>
  <c r="V231" i="10" s="1"/>
  <c r="W231" i="10" s="1"/>
  <c r="X231" i="10"/>
  <c r="Y231" i="10" s="1"/>
  <c r="Z231" i="10"/>
  <c r="AA231" i="10" s="1"/>
  <c r="A232" i="10"/>
  <c r="B232" i="10"/>
  <c r="C232" i="10"/>
  <c r="D232" i="10"/>
  <c r="E232" i="10"/>
  <c r="H232" i="10"/>
  <c r="I232" i="10"/>
  <c r="J232" i="10"/>
  <c r="U232" i="10" s="1"/>
  <c r="V232" i="10" s="1"/>
  <c r="W232" i="10" s="1"/>
  <c r="G232" i="10" s="1"/>
  <c r="K232" i="10"/>
  <c r="L232" i="10"/>
  <c r="M232" i="10"/>
  <c r="O232" i="10"/>
  <c r="P232" i="10"/>
  <c r="R232" i="10"/>
  <c r="S232" i="10" s="1"/>
  <c r="T232" i="10"/>
  <c r="X232" i="10"/>
  <c r="Y232" i="10"/>
  <c r="Z232" i="10"/>
  <c r="AA232" i="10" s="1"/>
  <c r="A233" i="10"/>
  <c r="B233" i="10"/>
  <c r="C233" i="10"/>
  <c r="D233" i="10"/>
  <c r="E233" i="10"/>
  <c r="H233" i="10"/>
  <c r="I233" i="10"/>
  <c r="J233" i="10"/>
  <c r="U233" i="10" s="1"/>
  <c r="V233" i="10" s="1"/>
  <c r="W233" i="10" s="1"/>
  <c r="K233" i="10"/>
  <c r="L233" i="10"/>
  <c r="M233" i="10"/>
  <c r="P233" i="10"/>
  <c r="R233" i="10"/>
  <c r="S233" i="10"/>
  <c r="T233" i="10"/>
  <c r="O233" i="10" s="1"/>
  <c r="Q233" i="10" s="1"/>
  <c r="X233" i="10"/>
  <c r="Y233" i="10" s="1"/>
  <c r="Z233" i="10"/>
  <c r="AA233" i="10" s="1"/>
  <c r="A234" i="10"/>
  <c r="B234" i="10"/>
  <c r="C234" i="10"/>
  <c r="D234" i="10"/>
  <c r="E234" i="10"/>
  <c r="H234" i="10"/>
  <c r="I234" i="10"/>
  <c r="J234" i="10"/>
  <c r="K234" i="10"/>
  <c r="R234" i="10" s="1"/>
  <c r="S234" i="10" s="1"/>
  <c r="N234" i="10" s="1"/>
  <c r="L234" i="10"/>
  <c r="M234" i="10"/>
  <c r="P234" i="10"/>
  <c r="O234" i="10" s="1"/>
  <c r="Q234" i="10" s="1"/>
  <c r="T234" i="10"/>
  <c r="U234" i="10"/>
  <c r="V234" i="10" s="1"/>
  <c r="W234" i="10" s="1"/>
  <c r="G234" i="10" s="1"/>
  <c r="X234" i="10"/>
  <c r="Y234" i="10"/>
  <c r="Z234" i="10"/>
  <c r="AA234" i="10"/>
  <c r="A235" i="10"/>
  <c r="B235" i="10"/>
  <c r="C235" i="10"/>
  <c r="D235" i="10"/>
  <c r="E235" i="10"/>
  <c r="H235" i="10"/>
  <c r="I235" i="10"/>
  <c r="J235" i="10"/>
  <c r="K235" i="10"/>
  <c r="L235" i="10"/>
  <c r="R235" i="10" s="1"/>
  <c r="S235" i="10" s="1"/>
  <c r="M235" i="10"/>
  <c r="P235" i="10"/>
  <c r="O235" i="10" s="1"/>
  <c r="Q235" i="10"/>
  <c r="T235" i="10"/>
  <c r="U235" i="10"/>
  <c r="V235" i="10"/>
  <c r="W235" i="10" s="1"/>
  <c r="X235" i="10"/>
  <c r="Y235" i="10" s="1"/>
  <c r="Z235" i="10"/>
  <c r="AA235" i="10" s="1"/>
  <c r="A236" i="10"/>
  <c r="B236" i="10"/>
  <c r="C236" i="10"/>
  <c r="D236" i="10"/>
  <c r="E236" i="10"/>
  <c r="H236" i="10"/>
  <c r="I236" i="10"/>
  <c r="J236" i="10"/>
  <c r="K236" i="10"/>
  <c r="L236" i="10"/>
  <c r="M236" i="10"/>
  <c r="O236" i="10"/>
  <c r="P236" i="10"/>
  <c r="Q236" i="10"/>
  <c r="R236" i="10"/>
  <c r="S236" i="10" s="1"/>
  <c r="T236" i="10"/>
  <c r="U236" i="10"/>
  <c r="V236" i="10" s="1"/>
  <c r="W236" i="10" s="1"/>
  <c r="X236" i="10"/>
  <c r="Y236" i="10"/>
  <c r="Z236" i="10"/>
  <c r="AA236" i="10" s="1"/>
  <c r="A237" i="10"/>
  <c r="B237" i="10"/>
  <c r="C237" i="10"/>
  <c r="D237" i="10"/>
  <c r="E237" i="10"/>
  <c r="H237" i="10"/>
  <c r="I237" i="10"/>
  <c r="J237" i="10"/>
  <c r="U237" i="10" s="1"/>
  <c r="V237" i="10" s="1"/>
  <c r="W237" i="10" s="1"/>
  <c r="G237" i="10" s="1"/>
  <c r="K237" i="10"/>
  <c r="L237" i="10"/>
  <c r="M237" i="10"/>
  <c r="P237" i="10"/>
  <c r="R237" i="10"/>
  <c r="S237" i="10"/>
  <c r="T237" i="10"/>
  <c r="O237" i="10" s="1"/>
  <c r="Q237" i="10" s="1"/>
  <c r="X237" i="10"/>
  <c r="Y237" i="10" s="1"/>
  <c r="Z237" i="10"/>
  <c r="AA237" i="10" s="1"/>
  <c r="A238" i="10"/>
  <c r="B238" i="10"/>
  <c r="C238" i="10"/>
  <c r="D238" i="10"/>
  <c r="E238" i="10"/>
  <c r="H238" i="10"/>
  <c r="I238" i="10"/>
  <c r="J238" i="10"/>
  <c r="Q238" i="10" s="1"/>
  <c r="K238" i="10"/>
  <c r="L238" i="10"/>
  <c r="M238" i="10"/>
  <c r="O238" i="10"/>
  <c r="P238" i="10"/>
  <c r="R238" i="10"/>
  <c r="S238" i="10" s="1"/>
  <c r="T238" i="10"/>
  <c r="X238" i="10"/>
  <c r="Y238" i="10"/>
  <c r="Z238" i="10"/>
  <c r="AA238" i="10" s="1"/>
  <c r="A239" i="10"/>
  <c r="B239" i="10"/>
  <c r="C239" i="10"/>
  <c r="D239" i="10"/>
  <c r="E239" i="10"/>
  <c r="H239" i="10"/>
  <c r="I239" i="10"/>
  <c r="J239" i="10"/>
  <c r="U239" i="10" s="1"/>
  <c r="V239" i="10" s="1"/>
  <c r="W239" i="10" s="1"/>
  <c r="G239" i="10" s="1"/>
  <c r="K239" i="10"/>
  <c r="R239" i="10" s="1"/>
  <c r="S239" i="10" s="1"/>
  <c r="L239" i="10"/>
  <c r="M239" i="10"/>
  <c r="O239" i="10"/>
  <c r="Q239" i="10" s="1"/>
  <c r="P239" i="10"/>
  <c r="T239" i="10"/>
  <c r="X239" i="10"/>
  <c r="Y239" i="10" s="1"/>
  <c r="Z239" i="10"/>
  <c r="AA239" i="10"/>
  <c r="A240" i="10"/>
  <c r="B240" i="10"/>
  <c r="C240" i="10"/>
  <c r="D240" i="10"/>
  <c r="E240" i="10"/>
  <c r="H240" i="10"/>
  <c r="I240" i="10"/>
  <c r="J240" i="10"/>
  <c r="K240" i="10"/>
  <c r="R240" i="10" s="1"/>
  <c r="S240" i="10" s="1"/>
  <c r="L240" i="10"/>
  <c r="M240" i="10"/>
  <c r="P240" i="10"/>
  <c r="O240" i="10" s="1"/>
  <c r="Q240" i="10" s="1"/>
  <c r="T240" i="10"/>
  <c r="U240" i="10" s="1"/>
  <c r="V240" i="10" s="1"/>
  <c r="W240" i="10" s="1"/>
  <c r="G240" i="10" s="1"/>
  <c r="X240" i="10"/>
  <c r="Y240" i="10" s="1"/>
  <c r="Z240" i="10"/>
  <c r="AA240" i="10"/>
  <c r="A241" i="10"/>
  <c r="B241" i="10"/>
  <c r="C241" i="10"/>
  <c r="D241" i="10"/>
  <c r="E241" i="10"/>
  <c r="H241" i="10"/>
  <c r="I241" i="10"/>
  <c r="J241" i="10"/>
  <c r="K241" i="10"/>
  <c r="L241" i="10"/>
  <c r="R241" i="10" s="1"/>
  <c r="S241" i="10" s="1"/>
  <c r="M241" i="10"/>
  <c r="P241" i="10"/>
  <c r="O241" i="10" s="1"/>
  <c r="Q241" i="10" s="1"/>
  <c r="T241" i="10"/>
  <c r="U241" i="10"/>
  <c r="V241" i="10" s="1"/>
  <c r="W241" i="10" s="1"/>
  <c r="X241" i="10"/>
  <c r="Y241" i="10"/>
  <c r="Z241" i="10"/>
  <c r="AA241" i="10" s="1"/>
  <c r="A242" i="10"/>
  <c r="B242" i="10"/>
  <c r="C242" i="10"/>
  <c r="D242" i="10"/>
  <c r="E242" i="10"/>
  <c r="H242" i="10"/>
  <c r="I242" i="10"/>
  <c r="J242" i="10"/>
  <c r="Q242" i="10" s="1"/>
  <c r="K242" i="10"/>
  <c r="L242" i="10"/>
  <c r="M242" i="10"/>
  <c r="O242" i="10"/>
  <c r="P242" i="10"/>
  <c r="R242" i="10"/>
  <c r="S242" i="10" s="1"/>
  <c r="T242" i="10"/>
  <c r="X242" i="10"/>
  <c r="Y242" i="10"/>
  <c r="Z242" i="10"/>
  <c r="AA242" i="10" s="1"/>
  <c r="A243" i="10"/>
  <c r="B243" i="10"/>
  <c r="C243" i="10"/>
  <c r="D243" i="10"/>
  <c r="E243" i="10"/>
  <c r="H243" i="10"/>
  <c r="I243" i="10"/>
  <c r="J243" i="10"/>
  <c r="U243" i="10" s="1"/>
  <c r="V243" i="10" s="1"/>
  <c r="W243" i="10" s="1"/>
  <c r="G243" i="10" s="1"/>
  <c r="K243" i="10"/>
  <c r="R243" i="10" s="1"/>
  <c r="S243" i="10" s="1"/>
  <c r="L243" i="10"/>
  <c r="M243" i="10"/>
  <c r="O243" i="10"/>
  <c r="Q243" i="10" s="1"/>
  <c r="P243" i="10"/>
  <c r="T243" i="10"/>
  <c r="X243" i="10"/>
  <c r="Y243" i="10" s="1"/>
  <c r="Z243" i="10"/>
  <c r="AA243" i="10"/>
  <c r="A244" i="10"/>
  <c r="B244" i="10"/>
  <c r="C244" i="10"/>
  <c r="D244" i="10"/>
  <c r="E244" i="10"/>
  <c r="H244" i="10"/>
  <c r="I244" i="10"/>
  <c r="J244" i="10"/>
  <c r="K244" i="10"/>
  <c r="R244" i="10" s="1"/>
  <c r="S244" i="10" s="1"/>
  <c r="L244" i="10"/>
  <c r="M244" i="10"/>
  <c r="P244" i="10"/>
  <c r="O244" i="10" s="1"/>
  <c r="Q244" i="10" s="1"/>
  <c r="T244" i="10"/>
  <c r="U244" i="10" s="1"/>
  <c r="V244" i="10" s="1"/>
  <c r="W244" i="10" s="1"/>
  <c r="G244" i="10" s="1"/>
  <c r="X244" i="10"/>
  <c r="Y244" i="10" s="1"/>
  <c r="Z244" i="10"/>
  <c r="AA244" i="10"/>
  <c r="A245" i="10"/>
  <c r="B245" i="10"/>
  <c r="C245" i="10"/>
  <c r="D245" i="10"/>
  <c r="E245" i="10"/>
  <c r="H245" i="10"/>
  <c r="I245" i="10"/>
  <c r="J245" i="10"/>
  <c r="K245" i="10"/>
  <c r="L245" i="10"/>
  <c r="R245" i="10" s="1"/>
  <c r="S245" i="10" s="1"/>
  <c r="M245" i="10"/>
  <c r="P245" i="10"/>
  <c r="O245" i="10" s="1"/>
  <c r="Q245" i="10" s="1"/>
  <c r="T245" i="10"/>
  <c r="U245" i="10"/>
  <c r="V245" i="10" s="1"/>
  <c r="W245" i="10" s="1"/>
  <c r="X245" i="10"/>
  <c r="Y245" i="10"/>
  <c r="Z245" i="10"/>
  <c r="AA245" i="10" s="1"/>
  <c r="A246" i="10"/>
  <c r="B246" i="10"/>
  <c r="C246" i="10"/>
  <c r="D246" i="10"/>
  <c r="E246" i="10"/>
  <c r="H246" i="10"/>
  <c r="I246" i="10"/>
  <c r="J246" i="10"/>
  <c r="Q246" i="10" s="1"/>
  <c r="K246" i="10"/>
  <c r="L246" i="10"/>
  <c r="M246" i="10"/>
  <c r="O246" i="10"/>
  <c r="P246" i="10"/>
  <c r="R246" i="10"/>
  <c r="S246" i="10" s="1"/>
  <c r="T246" i="10"/>
  <c r="X246" i="10"/>
  <c r="Y246" i="10"/>
  <c r="Z246" i="10"/>
  <c r="AA246" i="10" s="1"/>
  <c r="A247" i="10"/>
  <c r="B247" i="10"/>
  <c r="C247" i="10"/>
  <c r="D247" i="10"/>
  <c r="E247" i="10"/>
  <c r="H247" i="10"/>
  <c r="I247" i="10"/>
  <c r="J247" i="10"/>
  <c r="U247" i="10" s="1"/>
  <c r="V247" i="10" s="1"/>
  <c r="W247" i="10" s="1"/>
  <c r="G247" i="10" s="1"/>
  <c r="K247" i="10"/>
  <c r="R247" i="10" s="1"/>
  <c r="S247" i="10" s="1"/>
  <c r="L247" i="10"/>
  <c r="M247" i="10"/>
  <c r="O247" i="10"/>
  <c r="Q247" i="10" s="1"/>
  <c r="P247" i="10"/>
  <c r="T247" i="10"/>
  <c r="X247" i="10"/>
  <c r="Y247" i="10" s="1"/>
  <c r="Z247" i="10"/>
  <c r="AA247" i="10"/>
  <c r="A248" i="10"/>
  <c r="B248" i="10"/>
  <c r="C248" i="10"/>
  <c r="D248" i="10"/>
  <c r="E248" i="10"/>
  <c r="H248" i="10"/>
  <c r="I248" i="10"/>
  <c r="J248" i="10"/>
  <c r="K248" i="10"/>
  <c r="R248" i="10" s="1"/>
  <c r="S248" i="10" s="1"/>
  <c r="L248" i="10"/>
  <c r="M248" i="10"/>
  <c r="P248" i="10"/>
  <c r="O248" i="10" s="1"/>
  <c r="Q248" i="10" s="1"/>
  <c r="T248" i="10"/>
  <c r="U248" i="10" s="1"/>
  <c r="V248" i="10" s="1"/>
  <c r="W248" i="10" s="1"/>
  <c r="G248" i="10" s="1"/>
  <c r="X248" i="10"/>
  <c r="Y248" i="10" s="1"/>
  <c r="Z248" i="10"/>
  <c r="AA248" i="10"/>
  <c r="A249" i="10"/>
  <c r="B249" i="10"/>
  <c r="C249" i="10"/>
  <c r="D249" i="10"/>
  <c r="E249" i="10"/>
  <c r="H249" i="10"/>
  <c r="I249" i="10"/>
  <c r="J249" i="10"/>
  <c r="K249" i="10"/>
  <c r="L249" i="10"/>
  <c r="R249" i="10" s="1"/>
  <c r="S249" i="10" s="1"/>
  <c r="M249" i="10"/>
  <c r="P249" i="10"/>
  <c r="O249" i="10" s="1"/>
  <c r="Q249" i="10" s="1"/>
  <c r="T249" i="10"/>
  <c r="U249" i="10"/>
  <c r="V249" i="10" s="1"/>
  <c r="W249" i="10" s="1"/>
  <c r="X249" i="10"/>
  <c r="Y249" i="10"/>
  <c r="Z249" i="10"/>
  <c r="AA249" i="10" s="1"/>
  <c r="A250" i="10"/>
  <c r="B250" i="10"/>
  <c r="C250" i="10"/>
  <c r="D250" i="10"/>
  <c r="E250" i="10"/>
  <c r="H250" i="10"/>
  <c r="I250" i="10"/>
  <c r="J250" i="10"/>
  <c r="Q250" i="10" s="1"/>
  <c r="K250" i="10"/>
  <c r="L250" i="10"/>
  <c r="M250" i="10"/>
  <c r="O250" i="10"/>
  <c r="P250" i="10"/>
  <c r="R250" i="10"/>
  <c r="S250" i="10" s="1"/>
  <c r="T250" i="10"/>
  <c r="X250" i="10"/>
  <c r="Y250" i="10"/>
  <c r="Z250" i="10"/>
  <c r="AA250" i="10" s="1"/>
  <c r="A251" i="10"/>
  <c r="B251" i="10"/>
  <c r="C251" i="10"/>
  <c r="D251" i="10"/>
  <c r="E251" i="10"/>
  <c r="H251" i="10"/>
  <c r="I251" i="10"/>
  <c r="J251" i="10"/>
  <c r="U251" i="10" s="1"/>
  <c r="V251" i="10" s="1"/>
  <c r="W251" i="10" s="1"/>
  <c r="G251" i="10" s="1"/>
  <c r="K251" i="10"/>
  <c r="R251" i="10" s="1"/>
  <c r="S251" i="10" s="1"/>
  <c r="L251" i="10"/>
  <c r="M251" i="10"/>
  <c r="O251" i="10"/>
  <c r="Q251" i="10" s="1"/>
  <c r="P251" i="10"/>
  <c r="T251" i="10"/>
  <c r="X251" i="10"/>
  <c r="Y251" i="10" s="1"/>
  <c r="Z251" i="10"/>
  <c r="AA251" i="10"/>
  <c r="A252" i="10"/>
  <c r="B252" i="10"/>
  <c r="C252" i="10"/>
  <c r="D252" i="10"/>
  <c r="E252" i="10"/>
  <c r="H252" i="10"/>
  <c r="I252" i="10"/>
  <c r="J252" i="10"/>
  <c r="K252" i="10"/>
  <c r="R252" i="10" s="1"/>
  <c r="S252" i="10" s="1"/>
  <c r="L252" i="10"/>
  <c r="M252" i="10"/>
  <c r="P252" i="10"/>
  <c r="O252" i="10" s="1"/>
  <c r="Q252" i="10" s="1"/>
  <c r="T252" i="10"/>
  <c r="U252" i="10" s="1"/>
  <c r="V252" i="10" s="1"/>
  <c r="W252" i="10" s="1"/>
  <c r="G252" i="10" s="1"/>
  <c r="X252" i="10"/>
  <c r="Y252" i="10" s="1"/>
  <c r="Z252" i="10"/>
  <c r="AA252" i="10"/>
  <c r="A253" i="10"/>
  <c r="B253" i="10"/>
  <c r="C253" i="10"/>
  <c r="D253" i="10"/>
  <c r="E253" i="10"/>
  <c r="H253" i="10"/>
  <c r="I253" i="10"/>
  <c r="J253" i="10"/>
  <c r="K253" i="10"/>
  <c r="L253" i="10"/>
  <c r="R253" i="10" s="1"/>
  <c r="S253" i="10" s="1"/>
  <c r="M253" i="10"/>
  <c r="P253" i="10"/>
  <c r="O253" i="10" s="1"/>
  <c r="Q253" i="10" s="1"/>
  <c r="T253" i="10"/>
  <c r="U253" i="10"/>
  <c r="V253" i="10" s="1"/>
  <c r="W253" i="10" s="1"/>
  <c r="X253" i="10"/>
  <c r="Y253" i="10"/>
  <c r="Z253" i="10"/>
  <c r="AA253" i="10" s="1"/>
  <c r="A254" i="10"/>
  <c r="B254" i="10"/>
  <c r="C254" i="10"/>
  <c r="D254" i="10"/>
  <c r="E254" i="10"/>
  <c r="H254" i="10"/>
  <c r="I254" i="10"/>
  <c r="J254" i="10"/>
  <c r="Q254" i="10" s="1"/>
  <c r="K254" i="10"/>
  <c r="L254" i="10"/>
  <c r="M254" i="10"/>
  <c r="O254" i="10"/>
  <c r="P254" i="10"/>
  <c r="R254" i="10"/>
  <c r="S254" i="10" s="1"/>
  <c r="T254" i="10"/>
  <c r="X254" i="10"/>
  <c r="Y254" i="10"/>
  <c r="Z254" i="10"/>
  <c r="AA254" i="10" s="1"/>
  <c r="A255" i="10"/>
  <c r="B255" i="10"/>
  <c r="C255" i="10"/>
  <c r="D255" i="10"/>
  <c r="E255" i="10"/>
  <c r="H255" i="10"/>
  <c r="I255" i="10"/>
  <c r="J255" i="10"/>
  <c r="U255" i="10" s="1"/>
  <c r="V255" i="10" s="1"/>
  <c r="W255" i="10" s="1"/>
  <c r="G255" i="10" s="1"/>
  <c r="K255" i="10"/>
  <c r="R255" i="10" s="1"/>
  <c r="S255" i="10" s="1"/>
  <c r="L255" i="10"/>
  <c r="M255" i="10"/>
  <c r="O255" i="10"/>
  <c r="Q255" i="10" s="1"/>
  <c r="P255" i="10"/>
  <c r="T255" i="10"/>
  <c r="X255" i="10"/>
  <c r="Y255" i="10" s="1"/>
  <c r="Z255" i="10"/>
  <c r="AA255" i="10"/>
  <c r="A256" i="10"/>
  <c r="B256" i="10"/>
  <c r="C256" i="10"/>
  <c r="D256" i="10"/>
  <c r="E256" i="10"/>
  <c r="H256" i="10"/>
  <c r="I256" i="10"/>
  <c r="J256" i="10"/>
  <c r="K256" i="10"/>
  <c r="R256" i="10" s="1"/>
  <c r="S256" i="10" s="1"/>
  <c r="L256" i="10"/>
  <c r="M256" i="10"/>
  <c r="P256" i="10"/>
  <c r="O256" i="10" s="1"/>
  <c r="Q256" i="10" s="1"/>
  <c r="T256" i="10"/>
  <c r="U256" i="10" s="1"/>
  <c r="V256" i="10" s="1"/>
  <c r="W256" i="10" s="1"/>
  <c r="G256" i="10" s="1"/>
  <c r="X256" i="10"/>
  <c r="Y256" i="10" s="1"/>
  <c r="Z256" i="10"/>
  <c r="AA256" i="10"/>
  <c r="A257" i="10"/>
  <c r="B257" i="10"/>
  <c r="C257" i="10"/>
  <c r="D257" i="10"/>
  <c r="E257" i="10"/>
  <c r="H257" i="10"/>
  <c r="I257" i="10"/>
  <c r="J257" i="10"/>
  <c r="K257" i="10"/>
  <c r="L257" i="10"/>
  <c r="R257" i="10" s="1"/>
  <c r="S257" i="10" s="1"/>
  <c r="M257" i="10"/>
  <c r="P257" i="10"/>
  <c r="O257" i="10" s="1"/>
  <c r="Q257" i="10" s="1"/>
  <c r="T257" i="10"/>
  <c r="U257" i="10"/>
  <c r="V257" i="10" s="1"/>
  <c r="W257" i="10" s="1"/>
  <c r="X257" i="10"/>
  <c r="Y257" i="10"/>
  <c r="Z257" i="10"/>
  <c r="AA257" i="10" s="1"/>
  <c r="A258" i="10"/>
  <c r="B258" i="10"/>
  <c r="C258" i="10"/>
  <c r="D258" i="10"/>
  <c r="E258" i="10"/>
  <c r="H258" i="10"/>
  <c r="I258" i="10"/>
  <c r="J258" i="10"/>
  <c r="Q258" i="10" s="1"/>
  <c r="K258" i="10"/>
  <c r="L258" i="10"/>
  <c r="M258" i="10"/>
  <c r="O258" i="10"/>
  <c r="P258" i="10"/>
  <c r="R258" i="10"/>
  <c r="S258" i="10" s="1"/>
  <c r="T258" i="10"/>
  <c r="X258" i="10"/>
  <c r="Y258" i="10"/>
  <c r="Z258" i="10"/>
  <c r="AA258" i="10" s="1"/>
  <c r="A259" i="10"/>
  <c r="B259" i="10"/>
  <c r="C259" i="10"/>
  <c r="D259" i="10"/>
  <c r="E259" i="10"/>
  <c r="H259" i="10"/>
  <c r="I259" i="10"/>
  <c r="J259" i="10"/>
  <c r="U259" i="10" s="1"/>
  <c r="V259" i="10" s="1"/>
  <c r="W259" i="10" s="1"/>
  <c r="G259" i="10" s="1"/>
  <c r="K259" i="10"/>
  <c r="R259" i="10" s="1"/>
  <c r="S259" i="10" s="1"/>
  <c r="L259" i="10"/>
  <c r="M259" i="10"/>
  <c r="O259" i="10"/>
  <c r="Q259" i="10" s="1"/>
  <c r="P259" i="10"/>
  <c r="T259" i="10"/>
  <c r="X259" i="10"/>
  <c r="Y259" i="10" s="1"/>
  <c r="Z259" i="10"/>
  <c r="AA259" i="10"/>
  <c r="A260" i="10"/>
  <c r="B260" i="10"/>
  <c r="C260" i="10"/>
  <c r="D260" i="10"/>
  <c r="E260" i="10"/>
  <c r="H260" i="10"/>
  <c r="I260" i="10"/>
  <c r="J260" i="10"/>
  <c r="K260" i="10"/>
  <c r="R260" i="10" s="1"/>
  <c r="S260" i="10" s="1"/>
  <c r="L260" i="10"/>
  <c r="M260" i="10"/>
  <c r="P260" i="10"/>
  <c r="O260" i="10" s="1"/>
  <c r="Q260" i="10" s="1"/>
  <c r="T260" i="10"/>
  <c r="U260" i="10" s="1"/>
  <c r="V260" i="10" s="1"/>
  <c r="W260" i="10" s="1"/>
  <c r="G260" i="10" s="1"/>
  <c r="X260" i="10"/>
  <c r="Y260" i="10" s="1"/>
  <c r="Z260" i="10"/>
  <c r="AA260" i="10"/>
  <c r="A261" i="10"/>
  <c r="B261" i="10"/>
  <c r="C261" i="10"/>
  <c r="D261" i="10"/>
  <c r="E261" i="10"/>
  <c r="H261" i="10"/>
  <c r="I261" i="10"/>
  <c r="J261" i="10"/>
  <c r="K261" i="10"/>
  <c r="L261" i="10"/>
  <c r="R261" i="10" s="1"/>
  <c r="S261" i="10" s="1"/>
  <c r="M261" i="10"/>
  <c r="P261" i="10"/>
  <c r="O261" i="10" s="1"/>
  <c r="Q261" i="10" s="1"/>
  <c r="T261" i="10"/>
  <c r="U261" i="10"/>
  <c r="V261" i="10" s="1"/>
  <c r="W261" i="10" s="1"/>
  <c r="X261" i="10"/>
  <c r="Y261" i="10"/>
  <c r="Z261" i="10"/>
  <c r="AA261" i="10" s="1"/>
  <c r="A262" i="10"/>
  <c r="B262" i="10"/>
  <c r="C262" i="10"/>
  <c r="D262" i="10"/>
  <c r="E262" i="10"/>
  <c r="H262" i="10"/>
  <c r="I262" i="10"/>
  <c r="J262" i="10"/>
  <c r="Q262" i="10" s="1"/>
  <c r="K262" i="10"/>
  <c r="L262" i="10"/>
  <c r="M262" i="10"/>
  <c r="O262" i="10"/>
  <c r="P262" i="10"/>
  <c r="R262" i="10"/>
  <c r="S262" i="10" s="1"/>
  <c r="T262" i="10"/>
  <c r="X262" i="10"/>
  <c r="Y262" i="10"/>
  <c r="Z262" i="10"/>
  <c r="AA262" i="10" s="1"/>
  <c r="A263" i="10"/>
  <c r="B263" i="10"/>
  <c r="C263" i="10"/>
  <c r="D263" i="10"/>
  <c r="E263" i="10"/>
  <c r="H263" i="10"/>
  <c r="I263" i="10"/>
  <c r="J263" i="10"/>
  <c r="U263" i="10" s="1"/>
  <c r="V263" i="10" s="1"/>
  <c r="W263" i="10" s="1"/>
  <c r="G263" i="10" s="1"/>
  <c r="K263" i="10"/>
  <c r="R263" i="10" s="1"/>
  <c r="S263" i="10" s="1"/>
  <c r="L263" i="10"/>
  <c r="M263" i="10"/>
  <c r="O263" i="10"/>
  <c r="Q263" i="10" s="1"/>
  <c r="P263" i="10"/>
  <c r="T263" i="10"/>
  <c r="X263" i="10"/>
  <c r="Y263" i="10" s="1"/>
  <c r="Z263" i="10"/>
  <c r="AA263" i="10"/>
  <c r="A264" i="10"/>
  <c r="B264" i="10"/>
  <c r="C264" i="10"/>
  <c r="D264" i="10"/>
  <c r="E264" i="10"/>
  <c r="H264" i="10"/>
  <c r="I264" i="10"/>
  <c r="J264" i="10"/>
  <c r="K264" i="10"/>
  <c r="R264" i="10" s="1"/>
  <c r="L264" i="10"/>
  <c r="M264" i="10"/>
  <c r="P264" i="10"/>
  <c r="O264" i="10" s="1"/>
  <c r="Q264" i="10" s="1"/>
  <c r="T264" i="10"/>
  <c r="U264" i="10" s="1"/>
  <c r="V264" i="10" s="1"/>
  <c r="W264" i="10" s="1"/>
  <c r="G264" i="10" s="1"/>
  <c r="X264" i="10"/>
  <c r="Y264" i="10" s="1"/>
  <c r="Z264" i="10"/>
  <c r="AA264" i="10"/>
  <c r="A265" i="10"/>
  <c r="B265" i="10"/>
  <c r="C265" i="10"/>
  <c r="D265" i="10"/>
  <c r="E265" i="10"/>
  <c r="H265" i="10"/>
  <c r="I265" i="10"/>
  <c r="J265" i="10"/>
  <c r="K265" i="10"/>
  <c r="L265" i="10"/>
  <c r="R265" i="10" s="1"/>
  <c r="S265" i="10" s="1"/>
  <c r="M265" i="10"/>
  <c r="P265" i="10"/>
  <c r="O265" i="10" s="1"/>
  <c r="Q265" i="10" s="1"/>
  <c r="T265" i="10"/>
  <c r="U265" i="10"/>
  <c r="V265" i="10" s="1"/>
  <c r="W265" i="10" s="1"/>
  <c r="X265" i="10"/>
  <c r="Y265" i="10"/>
  <c r="Z265" i="10"/>
  <c r="AA265" i="10" s="1"/>
  <c r="A266" i="10"/>
  <c r="B266" i="10"/>
  <c r="C266" i="10"/>
  <c r="D266" i="10"/>
  <c r="E266" i="10"/>
  <c r="H266" i="10"/>
  <c r="I266" i="10"/>
  <c r="J266" i="10"/>
  <c r="K266" i="10"/>
  <c r="L266" i="10"/>
  <c r="M266" i="10"/>
  <c r="O266" i="10"/>
  <c r="P266" i="10"/>
  <c r="R266" i="10"/>
  <c r="S266" i="10" s="1"/>
  <c r="T266" i="10"/>
  <c r="X266" i="10"/>
  <c r="Y266" i="10"/>
  <c r="Z266" i="10"/>
  <c r="AA266" i="10" s="1"/>
  <c r="A267" i="10"/>
  <c r="B267" i="10"/>
  <c r="C267" i="10"/>
  <c r="D267" i="10"/>
  <c r="E267" i="10"/>
  <c r="H267" i="10"/>
  <c r="I267" i="10"/>
  <c r="J267" i="10"/>
  <c r="U267" i="10" s="1"/>
  <c r="V267" i="10" s="1"/>
  <c r="W267" i="10" s="1"/>
  <c r="G267" i="10" s="1"/>
  <c r="K267" i="10"/>
  <c r="R267" i="10" s="1"/>
  <c r="S267" i="10" s="1"/>
  <c r="L267" i="10"/>
  <c r="M267" i="10"/>
  <c r="O267" i="10"/>
  <c r="Q267" i="10" s="1"/>
  <c r="P267" i="10"/>
  <c r="T267" i="10"/>
  <c r="X267" i="10"/>
  <c r="Y267" i="10" s="1"/>
  <c r="Z267" i="10"/>
  <c r="AA267" i="10"/>
  <c r="A268" i="10"/>
  <c r="B268" i="10"/>
  <c r="C268" i="10"/>
  <c r="D268" i="10"/>
  <c r="E268" i="10"/>
  <c r="H268" i="10"/>
  <c r="I268" i="10"/>
  <c r="J268" i="10"/>
  <c r="K268" i="10"/>
  <c r="R268" i="10" s="1"/>
  <c r="S268" i="10" s="1"/>
  <c r="L268" i="10"/>
  <c r="M268" i="10"/>
  <c r="P268" i="10"/>
  <c r="T268" i="10"/>
  <c r="U268" i="10" s="1"/>
  <c r="V268" i="10" s="1"/>
  <c r="W268" i="10" s="1"/>
  <c r="G268" i="10" s="1"/>
  <c r="X268" i="10"/>
  <c r="Y268" i="10" s="1"/>
  <c r="Z268" i="10"/>
  <c r="AA268" i="10"/>
  <c r="A269" i="10"/>
  <c r="B269" i="10"/>
  <c r="C269" i="10"/>
  <c r="D269" i="10"/>
  <c r="E269" i="10"/>
  <c r="H269" i="10"/>
  <c r="I269" i="10"/>
  <c r="J269" i="10"/>
  <c r="K269" i="10"/>
  <c r="L269" i="10"/>
  <c r="R269" i="10" s="1"/>
  <c r="S269" i="10" s="1"/>
  <c r="M269" i="10"/>
  <c r="P269" i="10"/>
  <c r="O269" i="10" s="1"/>
  <c r="Q269" i="10"/>
  <c r="T269" i="10"/>
  <c r="U269" i="10"/>
  <c r="V269" i="10" s="1"/>
  <c r="W269" i="10" s="1"/>
  <c r="X269" i="10"/>
  <c r="Y269" i="10"/>
  <c r="Z269" i="10"/>
  <c r="AA269" i="10" s="1"/>
  <c r="A270" i="10"/>
  <c r="B270" i="10"/>
  <c r="C270" i="10"/>
  <c r="D270" i="10"/>
  <c r="E270" i="10"/>
  <c r="H270" i="10"/>
  <c r="I270" i="10"/>
  <c r="J270" i="10"/>
  <c r="K270" i="10"/>
  <c r="L270" i="10"/>
  <c r="M270" i="10"/>
  <c r="O270" i="10"/>
  <c r="P270" i="10"/>
  <c r="R270" i="10"/>
  <c r="S270" i="10" s="1"/>
  <c r="T270" i="10"/>
  <c r="X270" i="10"/>
  <c r="Y270" i="10"/>
  <c r="Z270" i="10"/>
  <c r="AA270" i="10" s="1"/>
  <c r="A271" i="10"/>
  <c r="B271" i="10"/>
  <c r="C271" i="10"/>
  <c r="D271" i="10"/>
  <c r="E271" i="10"/>
  <c r="H271" i="10"/>
  <c r="I271" i="10"/>
  <c r="J271" i="10"/>
  <c r="U271" i="10" s="1"/>
  <c r="V271" i="10" s="1"/>
  <c r="K271" i="10"/>
  <c r="R271" i="10" s="1"/>
  <c r="S271" i="10" s="1"/>
  <c r="L271" i="10"/>
  <c r="M271" i="10"/>
  <c r="O271" i="10"/>
  <c r="P271" i="10"/>
  <c r="T271" i="10"/>
  <c r="W271" i="10"/>
  <c r="X271" i="10"/>
  <c r="Y271" i="10" s="1"/>
  <c r="Z271" i="10"/>
  <c r="AA271" i="10"/>
  <c r="A272" i="10"/>
  <c r="B272" i="10"/>
  <c r="C272" i="10"/>
  <c r="D272" i="10"/>
  <c r="E272" i="10"/>
  <c r="H272" i="10"/>
  <c r="I272" i="10"/>
  <c r="J272" i="10"/>
  <c r="K272" i="10"/>
  <c r="L272" i="10"/>
  <c r="M272" i="10"/>
  <c r="P272" i="10"/>
  <c r="T272" i="10"/>
  <c r="U272" i="10" s="1"/>
  <c r="V272" i="10" s="1"/>
  <c r="W272" i="10" s="1"/>
  <c r="X272" i="10"/>
  <c r="Y272" i="10" s="1"/>
  <c r="Z272" i="10"/>
  <c r="AA272" i="10"/>
  <c r="A273" i="10"/>
  <c r="B273" i="10"/>
  <c r="C273" i="10"/>
  <c r="D273" i="10"/>
  <c r="E273" i="10"/>
  <c r="H273" i="10"/>
  <c r="I273" i="10"/>
  <c r="J273" i="10"/>
  <c r="K273" i="10"/>
  <c r="L273" i="10"/>
  <c r="R273" i="10" s="1"/>
  <c r="S273" i="10" s="1"/>
  <c r="M273" i="10"/>
  <c r="P273" i="10"/>
  <c r="O273" i="10" s="1"/>
  <c r="Q273" i="10"/>
  <c r="T273" i="10"/>
  <c r="U273" i="10"/>
  <c r="V273" i="10" s="1"/>
  <c r="W273" i="10" s="1"/>
  <c r="X273" i="10"/>
  <c r="Y273" i="10"/>
  <c r="Z273" i="10"/>
  <c r="AA273" i="10" s="1"/>
  <c r="A274" i="10"/>
  <c r="B274" i="10"/>
  <c r="C274" i="10"/>
  <c r="D274" i="10"/>
  <c r="E274" i="10"/>
  <c r="H274" i="10"/>
  <c r="I274" i="10"/>
  <c r="J274" i="10"/>
  <c r="U274" i="10" s="1"/>
  <c r="V274" i="10" s="1"/>
  <c r="W274" i="10" s="1"/>
  <c r="G274" i="10" s="1"/>
  <c r="K274" i="10"/>
  <c r="L274" i="10"/>
  <c r="M274" i="10"/>
  <c r="O274" i="10"/>
  <c r="P274" i="10"/>
  <c r="Q274" i="10"/>
  <c r="R274" i="10"/>
  <c r="S274" i="10" s="1"/>
  <c r="T274" i="10"/>
  <c r="X274" i="10"/>
  <c r="Y274" i="10"/>
  <c r="Z274" i="10"/>
  <c r="AA274" i="10" s="1"/>
  <c r="A275" i="10"/>
  <c r="B275" i="10"/>
  <c r="C275" i="10"/>
  <c r="D275" i="10"/>
  <c r="E275" i="10"/>
  <c r="H275" i="10"/>
  <c r="I275" i="10"/>
  <c r="J275" i="10"/>
  <c r="U275" i="10" s="1"/>
  <c r="V275" i="10" s="1"/>
  <c r="W275" i="10" s="1"/>
  <c r="G275" i="10" s="1"/>
  <c r="K275" i="10"/>
  <c r="L275" i="10"/>
  <c r="M275" i="10"/>
  <c r="P275" i="10"/>
  <c r="O275" i="10" s="1"/>
  <c r="Q275" i="10" s="1"/>
  <c r="R275" i="10"/>
  <c r="S275" i="10" s="1"/>
  <c r="T275" i="10"/>
  <c r="X275" i="10"/>
  <c r="Y275" i="10" s="1"/>
  <c r="Z275" i="10"/>
  <c r="AA275" i="10"/>
  <c r="A276" i="10"/>
  <c r="B276" i="10"/>
  <c r="C276" i="10"/>
  <c r="D276" i="10"/>
  <c r="E276" i="10"/>
  <c r="H276" i="10"/>
  <c r="I276" i="10"/>
  <c r="J276" i="10"/>
  <c r="K276" i="10"/>
  <c r="R276" i="10" s="1"/>
  <c r="S276" i="10" s="1"/>
  <c r="L276" i="10"/>
  <c r="M276" i="10"/>
  <c r="P276" i="10"/>
  <c r="T276" i="10"/>
  <c r="O276" i="10" s="1"/>
  <c r="Q276" i="10" s="1"/>
  <c r="X276" i="10"/>
  <c r="Y276" i="10"/>
  <c r="Z276" i="10"/>
  <c r="AA276" i="10"/>
  <c r="A277" i="10"/>
  <c r="B277" i="10"/>
  <c r="C277" i="10"/>
  <c r="D277" i="10"/>
  <c r="E277" i="10"/>
  <c r="H277" i="10"/>
  <c r="I277" i="10"/>
  <c r="J277" i="10"/>
  <c r="K277" i="10"/>
  <c r="L277" i="10"/>
  <c r="R277" i="10" s="1"/>
  <c r="S277" i="10" s="1"/>
  <c r="M277" i="10"/>
  <c r="P277" i="10"/>
  <c r="O277" i="10" s="1"/>
  <c r="Q277" i="10" s="1"/>
  <c r="T277" i="10"/>
  <c r="U277" i="10"/>
  <c r="V277" i="10" s="1"/>
  <c r="W277" i="10" s="1"/>
  <c r="G277" i="10" s="1"/>
  <c r="X277" i="10"/>
  <c r="Y277" i="10"/>
  <c r="Z277" i="10"/>
  <c r="AA277" i="10" s="1"/>
  <c r="A278" i="10"/>
  <c r="B278" i="10"/>
  <c r="C278" i="10"/>
  <c r="D278" i="10"/>
  <c r="E278" i="10"/>
  <c r="H278" i="10"/>
  <c r="I278" i="10"/>
  <c r="J278" i="10"/>
  <c r="K278" i="10"/>
  <c r="R278" i="10" s="1"/>
  <c r="S278" i="10" s="1"/>
  <c r="L278" i="10"/>
  <c r="M278" i="10"/>
  <c r="O278" i="10"/>
  <c r="P278" i="10"/>
  <c r="Q278" i="10"/>
  <c r="T278" i="10"/>
  <c r="U278" i="10"/>
  <c r="V278" i="10" s="1"/>
  <c r="W278" i="10" s="1"/>
  <c r="G278" i="10" s="1"/>
  <c r="X278" i="10"/>
  <c r="Y278" i="10"/>
  <c r="Z278" i="10"/>
  <c r="AA278" i="10"/>
  <c r="A279" i="10"/>
  <c r="B279" i="10"/>
  <c r="C279" i="10"/>
  <c r="D279" i="10"/>
  <c r="E279" i="10"/>
  <c r="H279" i="10"/>
  <c r="I279" i="10"/>
  <c r="J279" i="10"/>
  <c r="U279" i="10" s="1"/>
  <c r="V279" i="10" s="1"/>
  <c r="W279" i="10" s="1"/>
  <c r="G279" i="10" s="1"/>
  <c r="K279" i="10"/>
  <c r="L279" i="10"/>
  <c r="M279" i="10"/>
  <c r="P279" i="10"/>
  <c r="O279" i="10" s="1"/>
  <c r="Q279" i="10" s="1"/>
  <c r="R279" i="10"/>
  <c r="S279" i="10" s="1"/>
  <c r="T279" i="10"/>
  <c r="X279" i="10"/>
  <c r="Y279" i="10" s="1"/>
  <c r="Z279" i="10"/>
  <c r="AA279" i="10"/>
  <c r="A280" i="10"/>
  <c r="B280" i="10"/>
  <c r="C280" i="10"/>
  <c r="D280" i="10"/>
  <c r="E280" i="10"/>
  <c r="H280" i="10"/>
  <c r="I280" i="10"/>
  <c r="J280" i="10"/>
  <c r="K280" i="10"/>
  <c r="R280" i="10" s="1"/>
  <c r="S280" i="10" s="1"/>
  <c r="L280" i="10"/>
  <c r="M280" i="10"/>
  <c r="P280" i="10"/>
  <c r="T280" i="10"/>
  <c r="O280" i="10" s="1"/>
  <c r="Q280" i="10" s="1"/>
  <c r="X280" i="10"/>
  <c r="Y280" i="10"/>
  <c r="Z280" i="10"/>
  <c r="AA280" i="10"/>
  <c r="A281" i="10"/>
  <c r="B281" i="10"/>
  <c r="C281" i="10"/>
  <c r="D281" i="10"/>
  <c r="E281" i="10"/>
  <c r="H281" i="10"/>
  <c r="I281" i="10"/>
  <c r="J281" i="10"/>
  <c r="K281" i="10"/>
  <c r="L281" i="10"/>
  <c r="R281" i="10" s="1"/>
  <c r="S281" i="10" s="1"/>
  <c r="M281" i="10"/>
  <c r="P281" i="10"/>
  <c r="O281" i="10" s="1"/>
  <c r="Q281" i="10" s="1"/>
  <c r="T281" i="10"/>
  <c r="U281" i="10"/>
  <c r="V281" i="10" s="1"/>
  <c r="W281" i="10" s="1"/>
  <c r="G281" i="10" s="1"/>
  <c r="X281" i="10"/>
  <c r="Y281" i="10"/>
  <c r="Z281" i="10"/>
  <c r="AA281" i="10" s="1"/>
  <c r="A282" i="10"/>
  <c r="B282" i="10"/>
  <c r="C282" i="10"/>
  <c r="D282" i="10"/>
  <c r="E282" i="10"/>
  <c r="H282" i="10"/>
  <c r="I282" i="10"/>
  <c r="J282" i="10"/>
  <c r="K282" i="10"/>
  <c r="R282" i="10" s="1"/>
  <c r="S282" i="10" s="1"/>
  <c r="L282" i="10"/>
  <c r="M282" i="10"/>
  <c r="O282" i="10"/>
  <c r="P282" i="10"/>
  <c r="Q282" i="10"/>
  <c r="T282" i="10"/>
  <c r="U282" i="10"/>
  <c r="V282" i="10" s="1"/>
  <c r="W282" i="10" s="1"/>
  <c r="G282" i="10" s="1"/>
  <c r="X282" i="10"/>
  <c r="Y282" i="10"/>
  <c r="Z282" i="10"/>
  <c r="AA282" i="10"/>
  <c r="A283" i="10"/>
  <c r="B283" i="10"/>
  <c r="C283" i="10"/>
  <c r="D283" i="10"/>
  <c r="E283" i="10"/>
  <c r="H283" i="10"/>
  <c r="I283" i="10"/>
  <c r="J283" i="10"/>
  <c r="U283" i="10" s="1"/>
  <c r="V283" i="10" s="1"/>
  <c r="W283" i="10" s="1"/>
  <c r="G283" i="10" s="1"/>
  <c r="K283" i="10"/>
  <c r="L283" i="10"/>
  <c r="M283" i="10"/>
  <c r="P283" i="10"/>
  <c r="O283" i="10" s="1"/>
  <c r="Q283" i="10" s="1"/>
  <c r="R283" i="10"/>
  <c r="S283" i="10"/>
  <c r="T283" i="10"/>
  <c r="X283" i="10"/>
  <c r="Y283" i="10" s="1"/>
  <c r="Z283" i="10"/>
  <c r="AA283" i="10"/>
  <c r="A284" i="10"/>
  <c r="B284" i="10"/>
  <c r="C284" i="10"/>
  <c r="D284" i="10"/>
  <c r="E284" i="10"/>
  <c r="H284" i="10"/>
  <c r="I284" i="10"/>
  <c r="J284" i="10"/>
  <c r="K284" i="10"/>
  <c r="R284" i="10" s="1"/>
  <c r="S284" i="10" s="1"/>
  <c r="L284" i="10"/>
  <c r="M284" i="10"/>
  <c r="P284" i="10"/>
  <c r="O284" i="10" s="1"/>
  <c r="Q284" i="10" s="1"/>
  <c r="T284" i="10"/>
  <c r="U284" i="10"/>
  <c r="V284" i="10" s="1"/>
  <c r="W284" i="10" s="1"/>
  <c r="G284" i="10" s="1"/>
  <c r="X284" i="10"/>
  <c r="Y284" i="10"/>
  <c r="Z284" i="10"/>
  <c r="AA284" i="10"/>
  <c r="A285" i="10"/>
  <c r="B285" i="10"/>
  <c r="C285" i="10"/>
  <c r="D285" i="10"/>
  <c r="E285" i="10"/>
  <c r="H285" i="10"/>
  <c r="I285" i="10"/>
  <c r="J285" i="10"/>
  <c r="U285" i="10" s="1"/>
  <c r="V285" i="10" s="1"/>
  <c r="W285" i="10" s="1"/>
  <c r="K285" i="10"/>
  <c r="L285" i="10"/>
  <c r="M285" i="10"/>
  <c r="P285" i="10"/>
  <c r="O285" i="10" s="1"/>
  <c r="Q285" i="10" s="1"/>
  <c r="R285" i="10"/>
  <c r="S285" i="10" s="1"/>
  <c r="T285" i="10"/>
  <c r="X285" i="10"/>
  <c r="Y285" i="10"/>
  <c r="Z285" i="10"/>
  <c r="AA285" i="10" s="1"/>
  <c r="A286" i="10"/>
  <c r="B286" i="10"/>
  <c r="C286" i="10"/>
  <c r="D286" i="10"/>
  <c r="E286" i="10"/>
  <c r="H286" i="10"/>
  <c r="I286" i="10"/>
  <c r="J286" i="10"/>
  <c r="U286" i="10" s="1"/>
  <c r="V286" i="10" s="1"/>
  <c r="W286" i="10" s="1"/>
  <c r="G286" i="10" s="1"/>
  <c r="K286" i="10"/>
  <c r="R286" i="10" s="1"/>
  <c r="S286" i="10" s="1"/>
  <c r="L286" i="10"/>
  <c r="M286" i="10"/>
  <c r="O286" i="10"/>
  <c r="Q286" i="10" s="1"/>
  <c r="P286" i="10"/>
  <c r="T286" i="10"/>
  <c r="X286" i="10"/>
  <c r="Y286" i="10"/>
  <c r="Z286" i="10"/>
  <c r="AA286" i="10"/>
  <c r="A287" i="10"/>
  <c r="B287" i="10"/>
  <c r="C287" i="10"/>
  <c r="D287" i="10"/>
  <c r="E287" i="10"/>
  <c r="H287" i="10"/>
  <c r="I287" i="10"/>
  <c r="J287" i="10"/>
  <c r="U287" i="10" s="1"/>
  <c r="V287" i="10" s="1"/>
  <c r="W287" i="10" s="1"/>
  <c r="K287" i="10"/>
  <c r="R287" i="10" s="1"/>
  <c r="S287" i="10" s="1"/>
  <c r="L287" i="10"/>
  <c r="M287" i="10"/>
  <c r="P287" i="10"/>
  <c r="O287" i="10" s="1"/>
  <c r="Q287" i="10" s="1"/>
  <c r="T287" i="10"/>
  <c r="X287" i="10"/>
  <c r="Y287" i="10" s="1"/>
  <c r="Z287" i="10"/>
  <c r="AA287" i="10"/>
  <c r="A288" i="10"/>
  <c r="B288" i="10"/>
  <c r="C288" i="10"/>
  <c r="D288" i="10"/>
  <c r="E288" i="10"/>
  <c r="H288" i="10"/>
  <c r="I288" i="10"/>
  <c r="J288" i="10"/>
  <c r="K288" i="10"/>
  <c r="R288" i="10" s="1"/>
  <c r="S288" i="10" s="1"/>
  <c r="L288" i="10"/>
  <c r="M288" i="10"/>
  <c r="P288" i="10"/>
  <c r="O288" i="10" s="1"/>
  <c r="Q288" i="10" s="1"/>
  <c r="T288" i="10"/>
  <c r="U288" i="10"/>
  <c r="V288" i="10" s="1"/>
  <c r="W288" i="10" s="1"/>
  <c r="G288" i="10" s="1"/>
  <c r="X288" i="10"/>
  <c r="Y288" i="10"/>
  <c r="Z288" i="10"/>
  <c r="AA288" i="10"/>
  <c r="A289" i="10"/>
  <c r="B289" i="10"/>
  <c r="C289" i="10"/>
  <c r="D289" i="10"/>
  <c r="E289" i="10"/>
  <c r="H289" i="10"/>
  <c r="I289" i="10"/>
  <c r="J289" i="10"/>
  <c r="U289" i="10" s="1"/>
  <c r="V289" i="10" s="1"/>
  <c r="W289" i="10" s="1"/>
  <c r="G289" i="10" s="1"/>
  <c r="K289" i="10"/>
  <c r="L289" i="10"/>
  <c r="M289" i="10"/>
  <c r="P289" i="10"/>
  <c r="O289" i="10" s="1"/>
  <c r="Q289" i="10" s="1"/>
  <c r="R289" i="10"/>
  <c r="S289" i="10" s="1"/>
  <c r="T289" i="10"/>
  <c r="X289" i="10"/>
  <c r="Y289" i="10"/>
  <c r="Z289" i="10"/>
  <c r="AA289" i="10" s="1"/>
  <c r="A290" i="10"/>
  <c r="B290" i="10"/>
  <c r="C290" i="10"/>
  <c r="D290" i="10"/>
  <c r="E290" i="10"/>
  <c r="H290" i="10"/>
  <c r="I290" i="10"/>
  <c r="J290" i="10"/>
  <c r="U290" i="10" s="1"/>
  <c r="V290" i="10" s="1"/>
  <c r="W290" i="10" s="1"/>
  <c r="G290" i="10" s="1"/>
  <c r="K290" i="10"/>
  <c r="R290" i="10" s="1"/>
  <c r="S290" i="10" s="1"/>
  <c r="L290" i="10"/>
  <c r="M290" i="10"/>
  <c r="O290" i="10"/>
  <c r="Q290" i="10" s="1"/>
  <c r="P290" i="10"/>
  <c r="T290" i="10"/>
  <c r="X290" i="10"/>
  <c r="Y290" i="10"/>
  <c r="Z290" i="10"/>
  <c r="AA290" i="10"/>
  <c r="A291" i="10"/>
  <c r="B291" i="10"/>
  <c r="C291" i="10"/>
  <c r="D291" i="10"/>
  <c r="E291" i="10"/>
  <c r="H291" i="10"/>
  <c r="I291" i="10"/>
  <c r="J291" i="10"/>
  <c r="U291" i="10" s="1"/>
  <c r="V291" i="10" s="1"/>
  <c r="W291" i="10" s="1"/>
  <c r="K291" i="10"/>
  <c r="R291" i="10" s="1"/>
  <c r="S291" i="10" s="1"/>
  <c r="L291" i="10"/>
  <c r="M291" i="10"/>
  <c r="P291" i="10"/>
  <c r="O291" i="10" s="1"/>
  <c r="Q291" i="10" s="1"/>
  <c r="T291" i="10"/>
  <c r="X291" i="10"/>
  <c r="Y291" i="10" s="1"/>
  <c r="Z291" i="10"/>
  <c r="AA291" i="10"/>
  <c r="A292" i="10"/>
  <c r="B292" i="10"/>
  <c r="C292" i="10"/>
  <c r="D292" i="10"/>
  <c r="E292" i="10"/>
  <c r="H292" i="10"/>
  <c r="I292" i="10"/>
  <c r="J292" i="10"/>
  <c r="K292" i="10"/>
  <c r="R292" i="10" s="1"/>
  <c r="S292" i="10" s="1"/>
  <c r="L292" i="10"/>
  <c r="M292" i="10"/>
  <c r="P292" i="10"/>
  <c r="O292" i="10" s="1"/>
  <c r="Q292" i="10" s="1"/>
  <c r="T292" i="10"/>
  <c r="U292" i="10"/>
  <c r="V292" i="10" s="1"/>
  <c r="W292" i="10" s="1"/>
  <c r="G292" i="10" s="1"/>
  <c r="X292" i="10"/>
  <c r="Y292" i="10"/>
  <c r="Z292" i="10"/>
  <c r="AA292" i="10"/>
  <c r="A293" i="10"/>
  <c r="B293" i="10"/>
  <c r="C293" i="10"/>
  <c r="D293" i="10"/>
  <c r="E293" i="10"/>
  <c r="H293" i="10"/>
  <c r="I293" i="10"/>
  <c r="J293" i="10"/>
  <c r="U293" i="10" s="1"/>
  <c r="V293" i="10" s="1"/>
  <c r="W293" i="10" s="1"/>
  <c r="K293" i="10"/>
  <c r="L293" i="10"/>
  <c r="M293" i="10"/>
  <c r="P293" i="10"/>
  <c r="O293" i="10" s="1"/>
  <c r="Q293" i="10" s="1"/>
  <c r="R293" i="10"/>
  <c r="S293" i="10" s="1"/>
  <c r="T293" i="10"/>
  <c r="X293" i="10"/>
  <c r="Y293" i="10"/>
  <c r="Z293" i="10"/>
  <c r="AA293" i="10" s="1"/>
  <c r="A294" i="10"/>
  <c r="B294" i="10"/>
  <c r="C294" i="10"/>
  <c r="D294" i="10"/>
  <c r="E294" i="10"/>
  <c r="H294" i="10"/>
  <c r="I294" i="10"/>
  <c r="J294" i="10"/>
  <c r="U294" i="10" s="1"/>
  <c r="V294" i="10" s="1"/>
  <c r="W294" i="10" s="1"/>
  <c r="G294" i="10" s="1"/>
  <c r="K294" i="10"/>
  <c r="R294" i="10" s="1"/>
  <c r="S294" i="10" s="1"/>
  <c r="L294" i="10"/>
  <c r="M294" i="10"/>
  <c r="O294" i="10"/>
  <c r="Q294" i="10" s="1"/>
  <c r="P294" i="10"/>
  <c r="T294" i="10"/>
  <c r="X294" i="10"/>
  <c r="Y294" i="10"/>
  <c r="Z294" i="10"/>
  <c r="AA294" i="10"/>
  <c r="A295" i="10"/>
  <c r="B295" i="10"/>
  <c r="C295" i="10"/>
  <c r="D295" i="10"/>
  <c r="E295" i="10"/>
  <c r="H295" i="10"/>
  <c r="I295" i="10"/>
  <c r="J295" i="10"/>
  <c r="U295" i="10" s="1"/>
  <c r="V295" i="10" s="1"/>
  <c r="W295" i="10" s="1"/>
  <c r="G295" i="10" s="1"/>
  <c r="K295" i="10"/>
  <c r="R295" i="10" s="1"/>
  <c r="S295" i="10" s="1"/>
  <c r="L295" i="10"/>
  <c r="M295" i="10"/>
  <c r="P295" i="10"/>
  <c r="O295" i="10" s="1"/>
  <c r="Q295" i="10" s="1"/>
  <c r="T295" i="10"/>
  <c r="X295" i="10"/>
  <c r="Y295" i="10" s="1"/>
  <c r="Z295" i="10"/>
  <c r="AA295" i="10"/>
  <c r="A296" i="10"/>
  <c r="B296" i="10"/>
  <c r="C296" i="10"/>
  <c r="D296" i="10"/>
  <c r="E296" i="10"/>
  <c r="H296" i="10"/>
  <c r="I296" i="10"/>
  <c r="J296" i="10"/>
  <c r="K296" i="10"/>
  <c r="R296" i="10" s="1"/>
  <c r="S296" i="10" s="1"/>
  <c r="L296" i="10"/>
  <c r="M296" i="10"/>
  <c r="P296" i="10"/>
  <c r="O296" i="10" s="1"/>
  <c r="Q296" i="10" s="1"/>
  <c r="T296" i="10"/>
  <c r="U296" i="10"/>
  <c r="V296" i="10" s="1"/>
  <c r="W296" i="10" s="1"/>
  <c r="G296" i="10" s="1"/>
  <c r="X296" i="10"/>
  <c r="Y296" i="10"/>
  <c r="Z296" i="10"/>
  <c r="AA296" i="10"/>
  <c r="A297" i="10"/>
  <c r="B297" i="10"/>
  <c r="C297" i="10"/>
  <c r="D297" i="10"/>
  <c r="E297" i="10"/>
  <c r="H297" i="10"/>
  <c r="I297" i="10"/>
  <c r="J297" i="10"/>
  <c r="U297" i="10" s="1"/>
  <c r="V297" i="10" s="1"/>
  <c r="W297" i="10" s="1"/>
  <c r="G297" i="10" s="1"/>
  <c r="K297" i="10"/>
  <c r="L297" i="10"/>
  <c r="M297" i="10"/>
  <c r="P297" i="10"/>
  <c r="O297" i="10" s="1"/>
  <c r="Q297" i="10" s="1"/>
  <c r="R297" i="10"/>
  <c r="S297" i="10" s="1"/>
  <c r="T297" i="10"/>
  <c r="X297" i="10"/>
  <c r="Y297" i="10"/>
  <c r="Z297" i="10"/>
  <c r="AA297" i="10" s="1"/>
  <c r="A298" i="10"/>
  <c r="B298" i="10"/>
  <c r="C298" i="10"/>
  <c r="D298" i="10"/>
  <c r="E298" i="10"/>
  <c r="H298" i="10"/>
  <c r="I298" i="10"/>
  <c r="J298" i="10"/>
  <c r="U298" i="10" s="1"/>
  <c r="V298" i="10" s="1"/>
  <c r="W298" i="10" s="1"/>
  <c r="G298" i="10" s="1"/>
  <c r="K298" i="10"/>
  <c r="R298" i="10" s="1"/>
  <c r="S298" i="10" s="1"/>
  <c r="L298" i="10"/>
  <c r="M298" i="10"/>
  <c r="O298" i="10"/>
  <c r="Q298" i="10" s="1"/>
  <c r="P298" i="10"/>
  <c r="T298" i="10"/>
  <c r="X298" i="10"/>
  <c r="Y298" i="10"/>
  <c r="Z298" i="10"/>
  <c r="AA298" i="10"/>
  <c r="A299" i="10"/>
  <c r="B299" i="10"/>
  <c r="C299" i="10"/>
  <c r="D299" i="10"/>
  <c r="E299" i="10"/>
  <c r="H299" i="10"/>
  <c r="I299" i="10"/>
  <c r="J299" i="10"/>
  <c r="U299" i="10" s="1"/>
  <c r="V299" i="10" s="1"/>
  <c r="W299" i="10" s="1"/>
  <c r="G299" i="10" s="1"/>
  <c r="K299" i="10"/>
  <c r="R299" i="10" s="1"/>
  <c r="S299" i="10" s="1"/>
  <c r="L299" i="10"/>
  <c r="M299" i="10"/>
  <c r="P299" i="10"/>
  <c r="O299" i="10" s="1"/>
  <c r="Q299" i="10" s="1"/>
  <c r="T299" i="10"/>
  <c r="X299" i="10"/>
  <c r="Y299" i="10" s="1"/>
  <c r="Z299" i="10"/>
  <c r="AA299" i="10"/>
  <c r="A300" i="10"/>
  <c r="B300" i="10"/>
  <c r="C300" i="10"/>
  <c r="D300" i="10"/>
  <c r="E300" i="10"/>
  <c r="H300" i="10"/>
  <c r="I300" i="10"/>
  <c r="J300" i="10"/>
  <c r="K300" i="10"/>
  <c r="R300" i="10" s="1"/>
  <c r="S300" i="10" s="1"/>
  <c r="L300" i="10"/>
  <c r="M300" i="10"/>
  <c r="P300" i="10"/>
  <c r="O300" i="10" s="1"/>
  <c r="Q300" i="10" s="1"/>
  <c r="T300" i="10"/>
  <c r="U300" i="10"/>
  <c r="V300" i="10" s="1"/>
  <c r="W300" i="10" s="1"/>
  <c r="G300" i="10" s="1"/>
  <c r="X300" i="10"/>
  <c r="Y300" i="10"/>
  <c r="Z300" i="10"/>
  <c r="AA300" i="10"/>
  <c r="A301" i="10"/>
  <c r="B301" i="10"/>
  <c r="C301" i="10"/>
  <c r="D301" i="10"/>
  <c r="E301" i="10"/>
  <c r="H301" i="10"/>
  <c r="I301" i="10"/>
  <c r="J301" i="10"/>
  <c r="U301" i="10" s="1"/>
  <c r="V301" i="10" s="1"/>
  <c r="W301" i="10" s="1"/>
  <c r="K301" i="10"/>
  <c r="L301" i="10"/>
  <c r="M301" i="10"/>
  <c r="P301" i="10"/>
  <c r="O301" i="10" s="1"/>
  <c r="Q301" i="10" s="1"/>
  <c r="R301" i="10"/>
  <c r="S301" i="10" s="1"/>
  <c r="T301" i="10"/>
  <c r="X301" i="10"/>
  <c r="Y301" i="10"/>
  <c r="Z301" i="10"/>
  <c r="AA301" i="10" s="1"/>
  <c r="A302" i="10"/>
  <c r="B302" i="10"/>
  <c r="C302" i="10"/>
  <c r="D302" i="10"/>
  <c r="E302" i="10"/>
  <c r="H302" i="10"/>
  <c r="I302" i="10"/>
  <c r="J302" i="10"/>
  <c r="U302" i="10" s="1"/>
  <c r="V302" i="10" s="1"/>
  <c r="W302" i="10" s="1"/>
  <c r="G302" i="10" s="1"/>
  <c r="K302" i="10"/>
  <c r="R302" i="10" s="1"/>
  <c r="S302" i="10" s="1"/>
  <c r="L302" i="10"/>
  <c r="M302" i="10"/>
  <c r="O302" i="10"/>
  <c r="Q302" i="10" s="1"/>
  <c r="P302" i="10"/>
  <c r="T302" i="10"/>
  <c r="X302" i="10"/>
  <c r="Y302" i="10"/>
  <c r="Z302" i="10"/>
  <c r="AA302" i="10"/>
  <c r="A303" i="10"/>
  <c r="B303" i="10"/>
  <c r="C303" i="10"/>
  <c r="D303" i="10"/>
  <c r="E303" i="10"/>
  <c r="H303" i="10"/>
  <c r="I303" i="10"/>
  <c r="J303" i="10"/>
  <c r="U303" i="10" s="1"/>
  <c r="V303" i="10" s="1"/>
  <c r="W303" i="10" s="1"/>
  <c r="K303" i="10"/>
  <c r="R303" i="10" s="1"/>
  <c r="S303" i="10" s="1"/>
  <c r="L303" i="10"/>
  <c r="M303" i="10"/>
  <c r="P303" i="10"/>
  <c r="O303" i="10" s="1"/>
  <c r="Q303" i="10" s="1"/>
  <c r="T303" i="10"/>
  <c r="X303" i="10"/>
  <c r="Y303" i="10" s="1"/>
  <c r="Z303" i="10"/>
  <c r="AA303" i="10"/>
  <c r="A304" i="10"/>
  <c r="B304" i="10"/>
  <c r="C304" i="10"/>
  <c r="D304" i="10"/>
  <c r="E304" i="10"/>
  <c r="H304" i="10"/>
  <c r="I304" i="10"/>
  <c r="J304" i="10"/>
  <c r="K304" i="10"/>
  <c r="R304" i="10" s="1"/>
  <c r="S304" i="10" s="1"/>
  <c r="L304" i="10"/>
  <c r="M304" i="10"/>
  <c r="P304" i="10"/>
  <c r="O304" i="10" s="1"/>
  <c r="Q304" i="10" s="1"/>
  <c r="T304" i="10"/>
  <c r="U304" i="10"/>
  <c r="V304" i="10" s="1"/>
  <c r="W304" i="10" s="1"/>
  <c r="G304" i="10" s="1"/>
  <c r="X304" i="10"/>
  <c r="Y304" i="10"/>
  <c r="Z304" i="10"/>
  <c r="AA304" i="10"/>
  <c r="A305" i="10"/>
  <c r="B305" i="10"/>
  <c r="C305" i="10"/>
  <c r="D305" i="10"/>
  <c r="E305" i="10"/>
  <c r="H305" i="10"/>
  <c r="I305" i="10"/>
  <c r="J305" i="10"/>
  <c r="U305" i="10" s="1"/>
  <c r="V305" i="10" s="1"/>
  <c r="W305" i="10" s="1"/>
  <c r="G305" i="10" s="1"/>
  <c r="K305" i="10"/>
  <c r="L305" i="10"/>
  <c r="M305" i="10"/>
  <c r="P305" i="10"/>
  <c r="O305" i="10" s="1"/>
  <c r="Q305" i="10" s="1"/>
  <c r="R305" i="10"/>
  <c r="S305" i="10" s="1"/>
  <c r="T305" i="10"/>
  <c r="X305" i="10"/>
  <c r="Y305" i="10"/>
  <c r="Z305" i="10"/>
  <c r="AA305" i="10" s="1"/>
  <c r="A306" i="10"/>
  <c r="B306" i="10"/>
  <c r="C306" i="10"/>
  <c r="D306" i="10"/>
  <c r="E306" i="10"/>
  <c r="H306" i="10"/>
  <c r="I306" i="10"/>
  <c r="J306" i="10"/>
  <c r="U306" i="10" s="1"/>
  <c r="V306" i="10" s="1"/>
  <c r="W306" i="10" s="1"/>
  <c r="G306" i="10" s="1"/>
  <c r="K306" i="10"/>
  <c r="R306" i="10" s="1"/>
  <c r="S306" i="10" s="1"/>
  <c r="L306" i="10"/>
  <c r="M306" i="10"/>
  <c r="O306" i="10"/>
  <c r="Q306" i="10" s="1"/>
  <c r="P306" i="10"/>
  <c r="T306" i="10"/>
  <c r="X306" i="10"/>
  <c r="Y306" i="10"/>
  <c r="Z306" i="10"/>
  <c r="AA306" i="10"/>
  <c r="A307" i="10"/>
  <c r="B307" i="10"/>
  <c r="C307" i="10"/>
  <c r="D307" i="10"/>
  <c r="E307" i="10"/>
  <c r="H307" i="10"/>
  <c r="I307" i="10"/>
  <c r="J307" i="10"/>
  <c r="U307" i="10" s="1"/>
  <c r="V307" i="10" s="1"/>
  <c r="W307" i="10" s="1"/>
  <c r="K307" i="10"/>
  <c r="R307" i="10" s="1"/>
  <c r="S307" i="10" s="1"/>
  <c r="L307" i="10"/>
  <c r="M307" i="10"/>
  <c r="P307" i="10"/>
  <c r="O307" i="10" s="1"/>
  <c r="Q307" i="10" s="1"/>
  <c r="T307" i="10"/>
  <c r="X307" i="10"/>
  <c r="Y307" i="10" s="1"/>
  <c r="Z307" i="10"/>
  <c r="AA307" i="10"/>
  <c r="A308" i="10"/>
  <c r="B308" i="10"/>
  <c r="C308" i="10"/>
  <c r="D308" i="10"/>
  <c r="E308" i="10"/>
  <c r="H308" i="10"/>
  <c r="I308" i="10"/>
  <c r="J308" i="10"/>
  <c r="K308" i="10"/>
  <c r="R308" i="10" s="1"/>
  <c r="S308" i="10" s="1"/>
  <c r="L308" i="10"/>
  <c r="M308" i="10"/>
  <c r="P308" i="10"/>
  <c r="O308" i="10" s="1"/>
  <c r="Q308" i="10" s="1"/>
  <c r="T308" i="10"/>
  <c r="U308" i="10"/>
  <c r="V308" i="10" s="1"/>
  <c r="W308" i="10" s="1"/>
  <c r="G308" i="10" s="1"/>
  <c r="X308" i="10"/>
  <c r="Y308" i="10"/>
  <c r="Z308" i="10"/>
  <c r="AA308" i="10"/>
  <c r="A309" i="10"/>
  <c r="B309" i="10"/>
  <c r="C309" i="10"/>
  <c r="D309" i="10"/>
  <c r="E309" i="10"/>
  <c r="H309" i="10"/>
  <c r="I309" i="10"/>
  <c r="J309" i="10"/>
  <c r="U309" i="10" s="1"/>
  <c r="V309" i="10" s="1"/>
  <c r="W309" i="10" s="1"/>
  <c r="K309" i="10"/>
  <c r="L309" i="10"/>
  <c r="M309" i="10"/>
  <c r="P309" i="10"/>
  <c r="O309" i="10" s="1"/>
  <c r="Q309" i="10" s="1"/>
  <c r="R309" i="10"/>
  <c r="S309" i="10" s="1"/>
  <c r="T309" i="10"/>
  <c r="X309" i="10"/>
  <c r="Y309" i="10"/>
  <c r="Z309" i="10"/>
  <c r="AA309" i="10" s="1"/>
  <c r="A310" i="10"/>
  <c r="B310" i="10"/>
  <c r="C310" i="10"/>
  <c r="D310" i="10"/>
  <c r="E310" i="10"/>
  <c r="H310" i="10"/>
  <c r="I310" i="10"/>
  <c r="J310" i="10"/>
  <c r="U310" i="10" s="1"/>
  <c r="V310" i="10" s="1"/>
  <c r="W310" i="10" s="1"/>
  <c r="G310" i="10" s="1"/>
  <c r="K310" i="10"/>
  <c r="R310" i="10" s="1"/>
  <c r="S310" i="10" s="1"/>
  <c r="L310" i="10"/>
  <c r="M310" i="10"/>
  <c r="O310" i="10"/>
  <c r="Q310" i="10" s="1"/>
  <c r="P310" i="10"/>
  <c r="T310" i="10"/>
  <c r="X310" i="10"/>
  <c r="Y310" i="10"/>
  <c r="Z310" i="10"/>
  <c r="AA310" i="10"/>
  <c r="A311" i="10"/>
  <c r="B311" i="10"/>
  <c r="C311" i="10"/>
  <c r="D311" i="10"/>
  <c r="E311" i="10"/>
  <c r="H311" i="10"/>
  <c r="I311" i="10"/>
  <c r="J311" i="10"/>
  <c r="U311" i="10" s="1"/>
  <c r="V311" i="10" s="1"/>
  <c r="W311" i="10" s="1"/>
  <c r="G311" i="10" s="1"/>
  <c r="K311" i="10"/>
  <c r="R311" i="10" s="1"/>
  <c r="S311" i="10" s="1"/>
  <c r="L311" i="10"/>
  <c r="M311" i="10"/>
  <c r="P311" i="10"/>
  <c r="O311" i="10" s="1"/>
  <c r="Q311" i="10" s="1"/>
  <c r="T311" i="10"/>
  <c r="X311" i="10"/>
  <c r="Y311" i="10" s="1"/>
  <c r="Z311" i="10"/>
  <c r="AA311" i="10"/>
  <c r="A312" i="10"/>
  <c r="B312" i="10"/>
  <c r="C312" i="10"/>
  <c r="D312" i="10"/>
  <c r="E312" i="10"/>
  <c r="H312" i="10"/>
  <c r="I312" i="10"/>
  <c r="J312" i="10"/>
  <c r="K312" i="10"/>
  <c r="R312" i="10" s="1"/>
  <c r="S312" i="10" s="1"/>
  <c r="L312" i="10"/>
  <c r="M312" i="10"/>
  <c r="P312" i="10"/>
  <c r="O312" i="10" s="1"/>
  <c r="Q312" i="10" s="1"/>
  <c r="T312" i="10"/>
  <c r="U312" i="10"/>
  <c r="V312" i="10" s="1"/>
  <c r="W312" i="10" s="1"/>
  <c r="G312" i="10" s="1"/>
  <c r="X312" i="10"/>
  <c r="Y312" i="10"/>
  <c r="Z312" i="10"/>
  <c r="AA312" i="10"/>
  <c r="A313" i="10"/>
  <c r="B313" i="10"/>
  <c r="C313" i="10"/>
  <c r="D313" i="10"/>
  <c r="E313" i="10"/>
  <c r="H313" i="10"/>
  <c r="I313" i="10"/>
  <c r="J313" i="10"/>
  <c r="U313" i="10" s="1"/>
  <c r="V313" i="10" s="1"/>
  <c r="W313" i="10" s="1"/>
  <c r="G313" i="10" s="1"/>
  <c r="K313" i="10"/>
  <c r="L313" i="10"/>
  <c r="M313" i="10"/>
  <c r="P313" i="10"/>
  <c r="O313" i="10" s="1"/>
  <c r="Q313" i="10" s="1"/>
  <c r="R313" i="10"/>
  <c r="S313" i="10" s="1"/>
  <c r="T313" i="10"/>
  <c r="X313" i="10"/>
  <c r="Y313" i="10"/>
  <c r="Z313" i="10"/>
  <c r="AA313" i="10" s="1"/>
  <c r="A314" i="10"/>
  <c r="B314" i="10"/>
  <c r="C314" i="10"/>
  <c r="D314" i="10"/>
  <c r="E314" i="10"/>
  <c r="H314" i="10"/>
  <c r="I314" i="10"/>
  <c r="J314" i="10"/>
  <c r="U314" i="10" s="1"/>
  <c r="V314" i="10" s="1"/>
  <c r="W314" i="10" s="1"/>
  <c r="G314" i="10" s="1"/>
  <c r="K314" i="10"/>
  <c r="R314" i="10" s="1"/>
  <c r="S314" i="10" s="1"/>
  <c r="L314" i="10"/>
  <c r="M314" i="10"/>
  <c r="O314" i="10"/>
  <c r="Q314" i="10" s="1"/>
  <c r="P314" i="10"/>
  <c r="T314" i="10"/>
  <c r="X314" i="10"/>
  <c r="Y314" i="10"/>
  <c r="Z314" i="10"/>
  <c r="AA314" i="10"/>
  <c r="A315" i="10"/>
  <c r="B315" i="10"/>
  <c r="C315" i="10"/>
  <c r="D315" i="10"/>
  <c r="E315" i="10"/>
  <c r="H315" i="10"/>
  <c r="I315" i="10"/>
  <c r="J315" i="10"/>
  <c r="U315" i="10" s="1"/>
  <c r="V315" i="10" s="1"/>
  <c r="W315" i="10" s="1"/>
  <c r="G315" i="10" s="1"/>
  <c r="K315" i="10"/>
  <c r="R315" i="10" s="1"/>
  <c r="S315" i="10" s="1"/>
  <c r="L315" i="10"/>
  <c r="M315" i="10"/>
  <c r="P315" i="10"/>
  <c r="O315" i="10" s="1"/>
  <c r="Q315" i="10" s="1"/>
  <c r="T315" i="10"/>
  <c r="X315" i="10"/>
  <c r="Y315" i="10" s="1"/>
  <c r="Z315" i="10"/>
  <c r="AA315" i="10"/>
  <c r="A316" i="10"/>
  <c r="B316" i="10"/>
  <c r="C316" i="10"/>
  <c r="D316" i="10"/>
  <c r="E316" i="10"/>
  <c r="H316" i="10"/>
  <c r="I316" i="10"/>
  <c r="J316" i="10"/>
  <c r="K316" i="10"/>
  <c r="R316" i="10" s="1"/>
  <c r="S316" i="10" s="1"/>
  <c r="L316" i="10"/>
  <c r="M316" i="10"/>
  <c r="P316" i="10"/>
  <c r="O316" i="10" s="1"/>
  <c r="Q316" i="10" s="1"/>
  <c r="T316" i="10"/>
  <c r="U316" i="10"/>
  <c r="V316" i="10" s="1"/>
  <c r="W316" i="10" s="1"/>
  <c r="G316" i="10" s="1"/>
  <c r="X316" i="10"/>
  <c r="Y316" i="10"/>
  <c r="Z316" i="10"/>
  <c r="AA316" i="10"/>
  <c r="A317" i="10"/>
  <c r="B317" i="10"/>
  <c r="C317" i="10"/>
  <c r="D317" i="10"/>
  <c r="E317" i="10"/>
  <c r="H317" i="10"/>
  <c r="I317" i="10"/>
  <c r="J317" i="10"/>
  <c r="U317" i="10" s="1"/>
  <c r="V317" i="10" s="1"/>
  <c r="W317" i="10" s="1"/>
  <c r="K317" i="10"/>
  <c r="L317" i="10"/>
  <c r="M317" i="10"/>
  <c r="P317" i="10"/>
  <c r="O317" i="10" s="1"/>
  <c r="Q317" i="10" s="1"/>
  <c r="R317" i="10"/>
  <c r="S317" i="10" s="1"/>
  <c r="T317" i="10"/>
  <c r="X317" i="10"/>
  <c r="Y317" i="10"/>
  <c r="Z317" i="10"/>
  <c r="AA317" i="10" s="1"/>
  <c r="A318" i="10"/>
  <c r="B318" i="10"/>
  <c r="C318" i="10"/>
  <c r="D318" i="10"/>
  <c r="E318" i="10"/>
  <c r="H318" i="10"/>
  <c r="I318" i="10"/>
  <c r="J318" i="10"/>
  <c r="U318" i="10" s="1"/>
  <c r="V318" i="10" s="1"/>
  <c r="W318" i="10" s="1"/>
  <c r="G318" i="10" s="1"/>
  <c r="K318" i="10"/>
  <c r="R318" i="10" s="1"/>
  <c r="S318" i="10" s="1"/>
  <c r="L318" i="10"/>
  <c r="M318" i="10"/>
  <c r="O318" i="10"/>
  <c r="Q318" i="10" s="1"/>
  <c r="P318" i="10"/>
  <c r="T318" i="10"/>
  <c r="X318" i="10"/>
  <c r="Y318" i="10"/>
  <c r="Z318" i="10"/>
  <c r="AA318" i="10"/>
  <c r="A319" i="10"/>
  <c r="B319" i="10"/>
  <c r="C319" i="10"/>
  <c r="D319" i="10"/>
  <c r="E319" i="10"/>
  <c r="H319" i="10"/>
  <c r="I319" i="10"/>
  <c r="J319" i="10"/>
  <c r="U319" i="10" s="1"/>
  <c r="V319" i="10" s="1"/>
  <c r="W319" i="10" s="1"/>
  <c r="K319" i="10"/>
  <c r="R319" i="10" s="1"/>
  <c r="S319" i="10" s="1"/>
  <c r="L319" i="10"/>
  <c r="M319" i="10"/>
  <c r="P319" i="10"/>
  <c r="O319" i="10" s="1"/>
  <c r="Q319" i="10" s="1"/>
  <c r="T319" i="10"/>
  <c r="X319" i="10"/>
  <c r="Y319" i="10" s="1"/>
  <c r="Z319" i="10"/>
  <c r="AA319" i="10"/>
  <c r="A320" i="10"/>
  <c r="B320" i="10"/>
  <c r="C320" i="10"/>
  <c r="D320" i="10"/>
  <c r="E320" i="10"/>
  <c r="H320" i="10"/>
  <c r="I320" i="10"/>
  <c r="J320" i="10"/>
  <c r="K320" i="10"/>
  <c r="R320" i="10" s="1"/>
  <c r="S320" i="10" s="1"/>
  <c r="L320" i="10"/>
  <c r="M320" i="10"/>
  <c r="P320" i="10"/>
  <c r="O320" i="10" s="1"/>
  <c r="Q320" i="10" s="1"/>
  <c r="T320" i="10"/>
  <c r="U320" i="10"/>
  <c r="V320" i="10" s="1"/>
  <c r="W320" i="10" s="1"/>
  <c r="G320" i="10" s="1"/>
  <c r="X320" i="10"/>
  <c r="Y320" i="10"/>
  <c r="Z320" i="10"/>
  <c r="AA320" i="10"/>
  <c r="A321" i="10"/>
  <c r="B321" i="10"/>
  <c r="C321" i="10"/>
  <c r="D321" i="10"/>
  <c r="E321" i="10"/>
  <c r="H321" i="10"/>
  <c r="I321" i="10"/>
  <c r="J321" i="10"/>
  <c r="U321" i="10" s="1"/>
  <c r="V321" i="10" s="1"/>
  <c r="W321" i="10" s="1"/>
  <c r="G321" i="10" s="1"/>
  <c r="K321" i="10"/>
  <c r="L321" i="10"/>
  <c r="M321" i="10"/>
  <c r="P321" i="10"/>
  <c r="O321" i="10" s="1"/>
  <c r="Q321" i="10" s="1"/>
  <c r="R321" i="10"/>
  <c r="S321" i="10" s="1"/>
  <c r="T321" i="10"/>
  <c r="X321" i="10"/>
  <c r="Y321" i="10"/>
  <c r="Z321" i="10"/>
  <c r="AA321" i="10" s="1"/>
  <c r="A322" i="10"/>
  <c r="B322" i="10"/>
  <c r="C322" i="10"/>
  <c r="D322" i="10"/>
  <c r="E322" i="10"/>
  <c r="H322" i="10"/>
  <c r="I322" i="10"/>
  <c r="J322" i="10"/>
  <c r="U322" i="10" s="1"/>
  <c r="V322" i="10" s="1"/>
  <c r="W322" i="10" s="1"/>
  <c r="G322" i="10" s="1"/>
  <c r="K322" i="10"/>
  <c r="R322" i="10" s="1"/>
  <c r="S322" i="10" s="1"/>
  <c r="L322" i="10"/>
  <c r="M322" i="10"/>
  <c r="O322" i="10"/>
  <c r="Q322" i="10" s="1"/>
  <c r="P322" i="10"/>
  <c r="T322" i="10"/>
  <c r="X322" i="10"/>
  <c r="Y322" i="10"/>
  <c r="Z322" i="10"/>
  <c r="AA322" i="10"/>
  <c r="A323" i="10"/>
  <c r="B323" i="10"/>
  <c r="C323" i="10"/>
  <c r="D323" i="10"/>
  <c r="E323" i="10"/>
  <c r="H323" i="10"/>
  <c r="I323" i="10"/>
  <c r="J323" i="10"/>
  <c r="U323" i="10" s="1"/>
  <c r="V323" i="10" s="1"/>
  <c r="W323" i="10" s="1"/>
  <c r="K323" i="10"/>
  <c r="R323" i="10" s="1"/>
  <c r="S323" i="10" s="1"/>
  <c r="L323" i="10"/>
  <c r="M323" i="10"/>
  <c r="P323" i="10"/>
  <c r="O323" i="10" s="1"/>
  <c r="Q323" i="10" s="1"/>
  <c r="T323" i="10"/>
  <c r="X323" i="10"/>
  <c r="Y323" i="10" s="1"/>
  <c r="Z323" i="10"/>
  <c r="AA323" i="10"/>
  <c r="A324" i="10"/>
  <c r="B324" i="10"/>
  <c r="C324" i="10"/>
  <c r="D324" i="10"/>
  <c r="E324" i="10"/>
  <c r="H324" i="10"/>
  <c r="I324" i="10"/>
  <c r="J324" i="10"/>
  <c r="K324" i="10"/>
  <c r="R324" i="10" s="1"/>
  <c r="S324" i="10" s="1"/>
  <c r="L324" i="10"/>
  <c r="M324" i="10"/>
  <c r="P324" i="10"/>
  <c r="O324" i="10" s="1"/>
  <c r="Q324" i="10" s="1"/>
  <c r="T324" i="10"/>
  <c r="U324" i="10"/>
  <c r="V324" i="10" s="1"/>
  <c r="W324" i="10" s="1"/>
  <c r="G324" i="10" s="1"/>
  <c r="X324" i="10"/>
  <c r="Y324" i="10"/>
  <c r="Z324" i="10"/>
  <c r="AA324" i="10"/>
  <c r="A325" i="10"/>
  <c r="B325" i="10"/>
  <c r="C325" i="10"/>
  <c r="D325" i="10"/>
  <c r="E325" i="10"/>
  <c r="H325" i="10"/>
  <c r="I325" i="10"/>
  <c r="J325" i="10"/>
  <c r="U325" i="10" s="1"/>
  <c r="V325" i="10" s="1"/>
  <c r="W325" i="10" s="1"/>
  <c r="K325" i="10"/>
  <c r="L325" i="10"/>
  <c r="M325" i="10"/>
  <c r="P325" i="10"/>
  <c r="O325" i="10" s="1"/>
  <c r="Q325" i="10" s="1"/>
  <c r="R325" i="10"/>
  <c r="S325" i="10" s="1"/>
  <c r="T325" i="10"/>
  <c r="X325" i="10"/>
  <c r="Y325" i="10"/>
  <c r="Z325" i="10"/>
  <c r="AA325" i="10" s="1"/>
  <c r="A326" i="10"/>
  <c r="B326" i="10"/>
  <c r="C326" i="10"/>
  <c r="D326" i="10"/>
  <c r="E326" i="10"/>
  <c r="H326" i="10"/>
  <c r="I326" i="10"/>
  <c r="J326" i="10"/>
  <c r="U326" i="10" s="1"/>
  <c r="V326" i="10" s="1"/>
  <c r="W326" i="10" s="1"/>
  <c r="G326" i="10" s="1"/>
  <c r="K326" i="10"/>
  <c r="R326" i="10" s="1"/>
  <c r="S326" i="10" s="1"/>
  <c r="L326" i="10"/>
  <c r="M326" i="10"/>
  <c r="O326" i="10"/>
  <c r="Q326" i="10" s="1"/>
  <c r="P326" i="10"/>
  <c r="T326" i="10"/>
  <c r="X326" i="10"/>
  <c r="Y326" i="10"/>
  <c r="Z326" i="10"/>
  <c r="AA326" i="10"/>
  <c r="A327" i="10"/>
  <c r="B327" i="10"/>
  <c r="C327" i="10"/>
  <c r="D327" i="10"/>
  <c r="E327" i="10"/>
  <c r="H327" i="10"/>
  <c r="I327" i="10"/>
  <c r="J327" i="10"/>
  <c r="U327" i="10" s="1"/>
  <c r="V327" i="10" s="1"/>
  <c r="W327" i="10" s="1"/>
  <c r="G327" i="10" s="1"/>
  <c r="K327" i="10"/>
  <c r="R327" i="10" s="1"/>
  <c r="S327" i="10" s="1"/>
  <c r="L327" i="10"/>
  <c r="M327" i="10"/>
  <c r="P327" i="10"/>
  <c r="O327" i="10" s="1"/>
  <c r="Q327" i="10" s="1"/>
  <c r="T327" i="10"/>
  <c r="X327" i="10"/>
  <c r="Y327" i="10" s="1"/>
  <c r="Z327" i="10"/>
  <c r="AA327" i="10"/>
  <c r="A328" i="10"/>
  <c r="B328" i="10"/>
  <c r="C328" i="10"/>
  <c r="D328" i="10"/>
  <c r="E328" i="10"/>
  <c r="H328" i="10"/>
  <c r="I328" i="10"/>
  <c r="J328" i="10"/>
  <c r="K328" i="10"/>
  <c r="R328" i="10" s="1"/>
  <c r="S328" i="10" s="1"/>
  <c r="L328" i="10"/>
  <c r="M328" i="10"/>
  <c r="P328" i="10"/>
  <c r="O328" i="10" s="1"/>
  <c r="Q328" i="10" s="1"/>
  <c r="T328" i="10"/>
  <c r="U328" i="10"/>
  <c r="V328" i="10" s="1"/>
  <c r="W328" i="10" s="1"/>
  <c r="G328" i="10" s="1"/>
  <c r="X328" i="10"/>
  <c r="Y328" i="10"/>
  <c r="Z328" i="10"/>
  <c r="AA328" i="10"/>
  <c r="A329" i="10"/>
  <c r="B329" i="10"/>
  <c r="C329" i="10"/>
  <c r="D329" i="10"/>
  <c r="E329" i="10"/>
  <c r="H329" i="10"/>
  <c r="I329" i="10"/>
  <c r="J329" i="10"/>
  <c r="U329" i="10" s="1"/>
  <c r="V329" i="10" s="1"/>
  <c r="W329" i="10" s="1"/>
  <c r="G329" i="10" s="1"/>
  <c r="K329" i="10"/>
  <c r="L329" i="10"/>
  <c r="M329" i="10"/>
  <c r="P329" i="10"/>
  <c r="O329" i="10" s="1"/>
  <c r="Q329" i="10" s="1"/>
  <c r="R329" i="10"/>
  <c r="S329" i="10" s="1"/>
  <c r="T329" i="10"/>
  <c r="X329" i="10"/>
  <c r="Y329" i="10"/>
  <c r="Z329" i="10"/>
  <c r="AA329" i="10" s="1"/>
  <c r="A330" i="10"/>
  <c r="B330" i="10"/>
  <c r="C330" i="10"/>
  <c r="D330" i="10"/>
  <c r="E330" i="10"/>
  <c r="H330" i="10"/>
  <c r="I330" i="10"/>
  <c r="J330" i="10"/>
  <c r="U330" i="10" s="1"/>
  <c r="V330" i="10" s="1"/>
  <c r="W330" i="10" s="1"/>
  <c r="G330" i="10" s="1"/>
  <c r="K330" i="10"/>
  <c r="R330" i="10" s="1"/>
  <c r="S330" i="10" s="1"/>
  <c r="L330" i="10"/>
  <c r="M330" i="10"/>
  <c r="O330" i="10"/>
  <c r="Q330" i="10" s="1"/>
  <c r="P330" i="10"/>
  <c r="T330" i="10"/>
  <c r="X330" i="10"/>
  <c r="Y330" i="10"/>
  <c r="Z330" i="10"/>
  <c r="AA330" i="10"/>
  <c r="A331" i="10"/>
  <c r="B331" i="10"/>
  <c r="C331" i="10"/>
  <c r="D331" i="10"/>
  <c r="E331" i="10"/>
  <c r="H331" i="10"/>
  <c r="I331" i="10"/>
  <c r="J331" i="10"/>
  <c r="U331" i="10" s="1"/>
  <c r="V331" i="10" s="1"/>
  <c r="W331" i="10" s="1"/>
  <c r="G331" i="10" s="1"/>
  <c r="K331" i="10"/>
  <c r="R331" i="10" s="1"/>
  <c r="S331" i="10" s="1"/>
  <c r="L331" i="10"/>
  <c r="M331" i="10"/>
  <c r="P331" i="10"/>
  <c r="O331" i="10" s="1"/>
  <c r="Q331" i="10" s="1"/>
  <c r="T331" i="10"/>
  <c r="X331" i="10"/>
  <c r="Y331" i="10" s="1"/>
  <c r="Z331" i="10"/>
  <c r="AA331" i="10"/>
  <c r="A332" i="10"/>
  <c r="B332" i="10"/>
  <c r="C332" i="10"/>
  <c r="D332" i="10"/>
  <c r="E332" i="10"/>
  <c r="H332" i="10"/>
  <c r="I332" i="10"/>
  <c r="J332" i="10"/>
  <c r="K332" i="10"/>
  <c r="R332" i="10" s="1"/>
  <c r="S332" i="10" s="1"/>
  <c r="L332" i="10"/>
  <c r="M332" i="10"/>
  <c r="P332" i="10"/>
  <c r="O332" i="10" s="1"/>
  <c r="Q332" i="10" s="1"/>
  <c r="T332" i="10"/>
  <c r="U332" i="10"/>
  <c r="V332" i="10" s="1"/>
  <c r="W332" i="10" s="1"/>
  <c r="G332" i="10" s="1"/>
  <c r="X332" i="10"/>
  <c r="Y332" i="10"/>
  <c r="Z332" i="10"/>
  <c r="AA332" i="10"/>
  <c r="A333" i="10"/>
  <c r="B333" i="10"/>
  <c r="C333" i="10"/>
  <c r="D333" i="10"/>
  <c r="E333" i="10"/>
  <c r="H333" i="10"/>
  <c r="I333" i="10"/>
  <c r="J333" i="10"/>
  <c r="U333" i="10" s="1"/>
  <c r="V333" i="10" s="1"/>
  <c r="W333" i="10" s="1"/>
  <c r="K333" i="10"/>
  <c r="L333" i="10"/>
  <c r="M333" i="10"/>
  <c r="P333" i="10"/>
  <c r="O333" i="10" s="1"/>
  <c r="Q333" i="10" s="1"/>
  <c r="R333" i="10"/>
  <c r="S333" i="10" s="1"/>
  <c r="T333" i="10"/>
  <c r="X333" i="10"/>
  <c r="Y333" i="10"/>
  <c r="Z333" i="10"/>
  <c r="AA333" i="10" s="1"/>
  <c r="A334" i="10"/>
  <c r="B334" i="10"/>
  <c r="C334" i="10"/>
  <c r="D334" i="10"/>
  <c r="E334" i="10"/>
  <c r="H334" i="10"/>
  <c r="I334" i="10"/>
  <c r="J334" i="10"/>
  <c r="U334" i="10" s="1"/>
  <c r="V334" i="10" s="1"/>
  <c r="W334" i="10" s="1"/>
  <c r="G334" i="10" s="1"/>
  <c r="K334" i="10"/>
  <c r="R334" i="10" s="1"/>
  <c r="S334" i="10" s="1"/>
  <c r="L334" i="10"/>
  <c r="M334" i="10"/>
  <c r="O334" i="10"/>
  <c r="Q334" i="10" s="1"/>
  <c r="P334" i="10"/>
  <c r="T334" i="10"/>
  <c r="X334" i="10"/>
  <c r="Y334" i="10"/>
  <c r="Z334" i="10"/>
  <c r="AA334" i="10"/>
  <c r="A335" i="10"/>
  <c r="B335" i="10"/>
  <c r="C335" i="10"/>
  <c r="D335" i="10"/>
  <c r="E335" i="10"/>
  <c r="H335" i="10"/>
  <c r="I335" i="10"/>
  <c r="J335" i="10"/>
  <c r="U335" i="10" s="1"/>
  <c r="V335" i="10" s="1"/>
  <c r="W335" i="10" s="1"/>
  <c r="K335" i="10"/>
  <c r="R335" i="10" s="1"/>
  <c r="S335" i="10" s="1"/>
  <c r="L335" i="10"/>
  <c r="M335" i="10"/>
  <c r="P335" i="10"/>
  <c r="O335" i="10" s="1"/>
  <c r="Q335" i="10" s="1"/>
  <c r="T335" i="10"/>
  <c r="X335" i="10"/>
  <c r="Y335" i="10" s="1"/>
  <c r="Z335" i="10"/>
  <c r="AA335" i="10"/>
  <c r="A336" i="10"/>
  <c r="B336" i="10"/>
  <c r="C336" i="10"/>
  <c r="D336" i="10"/>
  <c r="E336" i="10"/>
  <c r="H336" i="10"/>
  <c r="I336" i="10"/>
  <c r="J336" i="10"/>
  <c r="K336" i="10"/>
  <c r="R336" i="10" s="1"/>
  <c r="S336" i="10" s="1"/>
  <c r="L336" i="10"/>
  <c r="M336" i="10"/>
  <c r="P336" i="10"/>
  <c r="O336" i="10" s="1"/>
  <c r="Q336" i="10" s="1"/>
  <c r="T336" i="10"/>
  <c r="U336" i="10"/>
  <c r="V336" i="10" s="1"/>
  <c r="W336" i="10" s="1"/>
  <c r="G336" i="10" s="1"/>
  <c r="X336" i="10"/>
  <c r="Y336" i="10"/>
  <c r="Z336" i="10"/>
  <c r="AA336" i="10"/>
  <c r="A337" i="10"/>
  <c r="B337" i="10"/>
  <c r="C337" i="10"/>
  <c r="D337" i="10"/>
  <c r="E337" i="10"/>
  <c r="H337" i="10"/>
  <c r="I337" i="10"/>
  <c r="J337" i="10"/>
  <c r="U337" i="10" s="1"/>
  <c r="V337" i="10" s="1"/>
  <c r="W337" i="10" s="1"/>
  <c r="G337" i="10" s="1"/>
  <c r="K337" i="10"/>
  <c r="L337" i="10"/>
  <c r="M337" i="10"/>
  <c r="P337" i="10"/>
  <c r="O337" i="10" s="1"/>
  <c r="Q337" i="10" s="1"/>
  <c r="R337" i="10"/>
  <c r="S337" i="10" s="1"/>
  <c r="T337" i="10"/>
  <c r="X337" i="10"/>
  <c r="Y337" i="10"/>
  <c r="Z337" i="10"/>
  <c r="AA337" i="10" s="1"/>
  <c r="A338" i="10"/>
  <c r="B338" i="10"/>
  <c r="C338" i="10"/>
  <c r="D338" i="10"/>
  <c r="E338" i="10"/>
  <c r="H338" i="10"/>
  <c r="I338" i="10"/>
  <c r="J338" i="10"/>
  <c r="U338" i="10" s="1"/>
  <c r="V338" i="10" s="1"/>
  <c r="K338" i="10"/>
  <c r="R338" i="10" s="1"/>
  <c r="L338" i="10"/>
  <c r="M338" i="10"/>
  <c r="O338" i="10"/>
  <c r="Q338" i="10" s="1"/>
  <c r="P338" i="10"/>
  <c r="S338" i="10"/>
  <c r="T338" i="10"/>
  <c r="W338" i="10"/>
  <c r="G338" i="10" s="1"/>
  <c r="X338" i="10"/>
  <c r="Y338" i="10"/>
  <c r="Z338" i="10"/>
  <c r="AA338" i="10"/>
  <c r="A339" i="10"/>
  <c r="B339" i="10"/>
  <c r="C339" i="10"/>
  <c r="D339" i="10"/>
  <c r="E339" i="10"/>
  <c r="H339" i="10"/>
  <c r="I339" i="10"/>
  <c r="J339" i="10"/>
  <c r="U339" i="10" s="1"/>
  <c r="V339" i="10" s="1"/>
  <c r="W339" i="10" s="1"/>
  <c r="K339" i="10"/>
  <c r="L339" i="10"/>
  <c r="M339" i="10"/>
  <c r="P339" i="10"/>
  <c r="O339" i="10" s="1"/>
  <c r="T339" i="10"/>
  <c r="X339" i="10"/>
  <c r="Y339" i="10" s="1"/>
  <c r="Z339" i="10"/>
  <c r="AA339" i="10"/>
  <c r="A340" i="10"/>
  <c r="B340" i="10"/>
  <c r="C340" i="10"/>
  <c r="D340" i="10"/>
  <c r="E340" i="10"/>
  <c r="H340" i="10"/>
  <c r="I340" i="10"/>
  <c r="J340" i="10"/>
  <c r="K340" i="10"/>
  <c r="R340" i="10" s="1"/>
  <c r="S340" i="10" s="1"/>
  <c r="L340" i="10"/>
  <c r="M340" i="10"/>
  <c r="P340" i="10"/>
  <c r="O340" i="10" s="1"/>
  <c r="Q340" i="10" s="1"/>
  <c r="T340" i="10"/>
  <c r="U340" i="10"/>
  <c r="V340" i="10" s="1"/>
  <c r="W340" i="10" s="1"/>
  <c r="X340" i="10"/>
  <c r="Y340" i="10"/>
  <c r="Z340" i="10"/>
  <c r="AA340" i="10"/>
  <c r="A341" i="10"/>
  <c r="B341" i="10"/>
  <c r="C341" i="10"/>
  <c r="D341" i="10"/>
  <c r="E341" i="10"/>
  <c r="H341" i="10"/>
  <c r="I341" i="10"/>
  <c r="J341" i="10"/>
  <c r="U341" i="10" s="1"/>
  <c r="K341" i="10"/>
  <c r="L341" i="10"/>
  <c r="M341" i="10"/>
  <c r="P341" i="10"/>
  <c r="O341" i="10" s="1"/>
  <c r="R341" i="10"/>
  <c r="S341" i="10" s="1"/>
  <c r="N341" i="10" s="1"/>
  <c r="T341" i="10"/>
  <c r="V341" i="10"/>
  <c r="W341" i="10" s="1"/>
  <c r="G341" i="10" s="1"/>
  <c r="X341" i="10"/>
  <c r="Y341" i="10"/>
  <c r="Z341" i="10"/>
  <c r="AA341" i="10" s="1"/>
  <c r="A342" i="10"/>
  <c r="B342" i="10"/>
  <c r="C342" i="10"/>
  <c r="D342" i="10"/>
  <c r="E342" i="10"/>
  <c r="H342" i="10"/>
  <c r="I342" i="10"/>
  <c r="J342" i="10"/>
  <c r="U342" i="10" s="1"/>
  <c r="V342" i="10" s="1"/>
  <c r="K342" i="10"/>
  <c r="R342" i="10" s="1"/>
  <c r="L342" i="10"/>
  <c r="M342" i="10"/>
  <c r="O342" i="10"/>
  <c r="Q342" i="10" s="1"/>
  <c r="P342" i="10"/>
  <c r="S342" i="10"/>
  <c r="T342" i="10"/>
  <c r="W342" i="10"/>
  <c r="G342" i="10" s="1"/>
  <c r="X342" i="10"/>
  <c r="Y342" i="10"/>
  <c r="Z342" i="10"/>
  <c r="AA342" i="10"/>
  <c r="A343" i="10"/>
  <c r="B343" i="10"/>
  <c r="C343" i="10"/>
  <c r="D343" i="10"/>
  <c r="E343" i="10"/>
  <c r="H343" i="10"/>
  <c r="I343" i="10"/>
  <c r="J343" i="10"/>
  <c r="U343" i="10" s="1"/>
  <c r="V343" i="10" s="1"/>
  <c r="W343" i="10" s="1"/>
  <c r="G343" i="10" s="1"/>
  <c r="K343" i="10"/>
  <c r="L343" i="10"/>
  <c r="M343" i="10"/>
  <c r="P343" i="10"/>
  <c r="O343" i="10" s="1"/>
  <c r="Q343" i="10" s="1"/>
  <c r="T343" i="10"/>
  <c r="X343" i="10"/>
  <c r="Y343" i="10" s="1"/>
  <c r="Z343" i="10"/>
  <c r="AA343" i="10"/>
  <c r="A344" i="10"/>
  <c r="B344" i="10"/>
  <c r="C344" i="10"/>
  <c r="D344" i="10"/>
  <c r="E344" i="10"/>
  <c r="H344" i="10"/>
  <c r="I344" i="10"/>
  <c r="J344" i="10"/>
  <c r="K344" i="10"/>
  <c r="R344" i="10" s="1"/>
  <c r="S344" i="10" s="1"/>
  <c r="L344" i="10"/>
  <c r="M344" i="10"/>
  <c r="P344" i="10"/>
  <c r="O344" i="10" s="1"/>
  <c r="Q344" i="10" s="1"/>
  <c r="T344" i="10"/>
  <c r="U344" i="10"/>
  <c r="V344" i="10" s="1"/>
  <c r="W344" i="10" s="1"/>
  <c r="X344" i="10"/>
  <c r="Y344" i="10"/>
  <c r="Z344" i="10"/>
  <c r="AA344" i="10"/>
  <c r="A345" i="10"/>
  <c r="B345" i="10"/>
  <c r="C345" i="10"/>
  <c r="D345" i="10"/>
  <c r="E345" i="10"/>
  <c r="H345" i="10"/>
  <c r="I345" i="10"/>
  <c r="J345" i="10"/>
  <c r="U345" i="10" s="1"/>
  <c r="K345" i="10"/>
  <c r="L345" i="10"/>
  <c r="M345" i="10"/>
  <c r="P345" i="10"/>
  <c r="O345" i="10" s="1"/>
  <c r="R345" i="10"/>
  <c r="S345" i="10" s="1"/>
  <c r="N345" i="10" s="1"/>
  <c r="T345" i="10"/>
  <c r="V345" i="10"/>
  <c r="W345" i="10" s="1"/>
  <c r="G345" i="10" s="1"/>
  <c r="X345" i="10"/>
  <c r="Y345" i="10"/>
  <c r="Z345" i="10"/>
  <c r="AA345" i="10" s="1"/>
  <c r="A346" i="10"/>
  <c r="B346" i="10"/>
  <c r="C346" i="10"/>
  <c r="D346" i="10"/>
  <c r="E346" i="10"/>
  <c r="H346" i="10"/>
  <c r="I346" i="10"/>
  <c r="J346" i="10"/>
  <c r="U346" i="10" s="1"/>
  <c r="V346" i="10" s="1"/>
  <c r="K346" i="10"/>
  <c r="R346" i="10" s="1"/>
  <c r="L346" i="10"/>
  <c r="M346" i="10"/>
  <c r="O346" i="10"/>
  <c r="Q346" i="10" s="1"/>
  <c r="P346" i="10"/>
  <c r="S346" i="10"/>
  <c r="T346" i="10"/>
  <c r="W346" i="10"/>
  <c r="G346" i="10" s="1"/>
  <c r="X346" i="10"/>
  <c r="Y346" i="10"/>
  <c r="Z346" i="10"/>
  <c r="AA346" i="10"/>
  <c r="A347" i="10"/>
  <c r="B347" i="10"/>
  <c r="C347" i="10"/>
  <c r="D347" i="10"/>
  <c r="E347" i="10"/>
  <c r="H347" i="10"/>
  <c r="I347" i="10"/>
  <c r="J347" i="10"/>
  <c r="K347" i="10"/>
  <c r="R347" i="10" s="1"/>
  <c r="S347" i="10" s="1"/>
  <c r="L347" i="10"/>
  <c r="M347" i="10"/>
  <c r="P347" i="10"/>
  <c r="O347" i="10" s="1"/>
  <c r="Q347" i="10" s="1"/>
  <c r="T347" i="10"/>
  <c r="X347" i="10"/>
  <c r="Y347" i="10" s="1"/>
  <c r="Z347" i="10"/>
  <c r="AA347" i="10"/>
  <c r="A348" i="10"/>
  <c r="B348" i="10"/>
  <c r="C348" i="10"/>
  <c r="D348" i="10"/>
  <c r="E348" i="10"/>
  <c r="H348" i="10"/>
  <c r="I348" i="10"/>
  <c r="J348" i="10"/>
  <c r="K348" i="10"/>
  <c r="L348" i="10"/>
  <c r="M348" i="10"/>
  <c r="P348" i="10"/>
  <c r="O348" i="10" s="1"/>
  <c r="Q348" i="10" s="1"/>
  <c r="T348" i="10"/>
  <c r="U348" i="10" s="1"/>
  <c r="V348" i="10" s="1"/>
  <c r="W348" i="10" s="1"/>
  <c r="G348" i="10" s="1"/>
  <c r="X348" i="10"/>
  <c r="Y348" i="10" s="1"/>
  <c r="Z348" i="10"/>
  <c r="AA348" i="10"/>
  <c r="A349" i="10"/>
  <c r="B349" i="10"/>
  <c r="C349" i="10"/>
  <c r="D349" i="10"/>
  <c r="E349" i="10"/>
  <c r="H349" i="10"/>
  <c r="I349" i="10"/>
  <c r="J349" i="10"/>
  <c r="U349" i="10" s="1"/>
  <c r="V349" i="10" s="1"/>
  <c r="W349" i="10" s="1"/>
  <c r="G349" i="10" s="1"/>
  <c r="K349" i="10"/>
  <c r="L349" i="10"/>
  <c r="M349" i="10"/>
  <c r="P349" i="10"/>
  <c r="O349" i="10" s="1"/>
  <c r="R349" i="10"/>
  <c r="S349" i="10" s="1"/>
  <c r="T349" i="10"/>
  <c r="X349" i="10"/>
  <c r="Y349" i="10"/>
  <c r="Z349" i="10"/>
  <c r="AA349" i="10" s="1"/>
  <c r="A350" i="10"/>
  <c r="B350" i="10"/>
  <c r="C350" i="10"/>
  <c r="D350" i="10"/>
  <c r="E350" i="10"/>
  <c r="H350" i="10"/>
  <c r="I350" i="10"/>
  <c r="J350" i="10"/>
  <c r="U350" i="10" s="1"/>
  <c r="K350" i="10"/>
  <c r="R350" i="10" s="1"/>
  <c r="S350" i="10" s="1"/>
  <c r="L350" i="10"/>
  <c r="M350" i="10"/>
  <c r="O350" i="10"/>
  <c r="Q350" i="10" s="1"/>
  <c r="P350" i="10"/>
  <c r="T350" i="10"/>
  <c r="V350" i="10"/>
  <c r="W350" i="10" s="1"/>
  <c r="G350" i="10" s="1"/>
  <c r="X350" i="10"/>
  <c r="Y350" i="10"/>
  <c r="Z350" i="10"/>
  <c r="AA350" i="10"/>
  <c r="A351" i="10"/>
  <c r="B351" i="10"/>
  <c r="C351" i="10"/>
  <c r="D351" i="10"/>
  <c r="E351" i="10"/>
  <c r="H351" i="10"/>
  <c r="I351" i="10"/>
  <c r="J351" i="10"/>
  <c r="K351" i="10"/>
  <c r="R351" i="10" s="1"/>
  <c r="S351" i="10" s="1"/>
  <c r="L351" i="10"/>
  <c r="M351" i="10"/>
  <c r="P351" i="10"/>
  <c r="O351" i="10" s="1"/>
  <c r="Q351" i="10" s="1"/>
  <c r="T351" i="10"/>
  <c r="X351" i="10"/>
  <c r="Y351" i="10" s="1"/>
  <c r="Z351" i="10"/>
  <c r="AA351" i="10"/>
  <c r="A352" i="10"/>
  <c r="B352" i="10"/>
  <c r="C352" i="10"/>
  <c r="D352" i="10"/>
  <c r="E352" i="10"/>
  <c r="H352" i="10"/>
  <c r="I352" i="10"/>
  <c r="J352" i="10"/>
  <c r="K352" i="10"/>
  <c r="L352" i="10"/>
  <c r="M352" i="10"/>
  <c r="P352" i="10"/>
  <c r="T352" i="10"/>
  <c r="U352" i="10" s="1"/>
  <c r="V352" i="10" s="1"/>
  <c r="W352" i="10" s="1"/>
  <c r="X352" i="10"/>
  <c r="Y352" i="10" s="1"/>
  <c r="Z352" i="10"/>
  <c r="AA352" i="10"/>
  <c r="A353" i="10"/>
  <c r="B353" i="10"/>
  <c r="C353" i="10"/>
  <c r="D353" i="10"/>
  <c r="E353" i="10"/>
  <c r="H353" i="10"/>
  <c r="I353" i="10"/>
  <c r="J353" i="10"/>
  <c r="U353" i="10" s="1"/>
  <c r="V353" i="10" s="1"/>
  <c r="W353" i="10" s="1"/>
  <c r="G353" i="10" s="1"/>
  <c r="K353" i="10"/>
  <c r="L353" i="10"/>
  <c r="M353" i="10"/>
  <c r="P353" i="10"/>
  <c r="O353" i="10" s="1"/>
  <c r="Q353" i="10"/>
  <c r="R353" i="10"/>
  <c r="S353" i="10" s="1"/>
  <c r="T353" i="10"/>
  <c r="X353" i="10"/>
  <c r="Y353" i="10"/>
  <c r="Z353" i="10"/>
  <c r="AA353" i="10" s="1"/>
  <c r="A354" i="10"/>
  <c r="B354" i="10"/>
  <c r="C354" i="10"/>
  <c r="D354" i="10"/>
  <c r="E354" i="10"/>
  <c r="H354" i="10"/>
  <c r="I354" i="10"/>
  <c r="J354" i="10"/>
  <c r="U354" i="10" s="1"/>
  <c r="V354" i="10" s="1"/>
  <c r="W354" i="10" s="1"/>
  <c r="G354" i="10" s="1"/>
  <c r="K354" i="10"/>
  <c r="L354" i="10"/>
  <c r="M354" i="10"/>
  <c r="O354" i="10"/>
  <c r="Q354" i="10" s="1"/>
  <c r="P354" i="10"/>
  <c r="R354" i="10"/>
  <c r="S354" i="10" s="1"/>
  <c r="T354" i="10"/>
  <c r="X354" i="10"/>
  <c r="Y354" i="10"/>
  <c r="Z354" i="10"/>
  <c r="AA354" i="10"/>
  <c r="A355" i="10"/>
  <c r="B355" i="10"/>
  <c r="C355" i="10"/>
  <c r="D355" i="10"/>
  <c r="E355" i="10"/>
  <c r="H355" i="10"/>
  <c r="I355" i="10"/>
  <c r="J355" i="10"/>
  <c r="K355" i="10"/>
  <c r="R355" i="10" s="1"/>
  <c r="S355" i="10" s="1"/>
  <c r="L355" i="10"/>
  <c r="M355" i="10"/>
  <c r="P355" i="10"/>
  <c r="O355" i="10" s="1"/>
  <c r="Q355" i="10" s="1"/>
  <c r="T355" i="10"/>
  <c r="X355" i="10"/>
  <c r="Y355" i="10" s="1"/>
  <c r="Z355" i="10"/>
  <c r="AA355" i="10"/>
  <c r="A356" i="10"/>
  <c r="B356" i="10"/>
  <c r="C356" i="10"/>
  <c r="D356" i="10"/>
  <c r="E356" i="10"/>
  <c r="H356" i="10"/>
  <c r="I356" i="10"/>
  <c r="J356" i="10"/>
  <c r="K356" i="10"/>
  <c r="L356" i="10"/>
  <c r="M356" i="10"/>
  <c r="P356" i="10"/>
  <c r="O356" i="10" s="1"/>
  <c r="Q356" i="10" s="1"/>
  <c r="T356" i="10"/>
  <c r="U356" i="10" s="1"/>
  <c r="V356" i="10" s="1"/>
  <c r="W356" i="10" s="1"/>
  <c r="G356" i="10" s="1"/>
  <c r="X356" i="10"/>
  <c r="Y356" i="10" s="1"/>
  <c r="Z356" i="10"/>
  <c r="AA356" i="10"/>
  <c r="A357" i="10"/>
  <c r="B357" i="10"/>
  <c r="C357" i="10"/>
  <c r="D357" i="10"/>
  <c r="E357" i="10"/>
  <c r="H357" i="10"/>
  <c r="I357" i="10"/>
  <c r="J357" i="10"/>
  <c r="U357" i="10" s="1"/>
  <c r="V357" i="10" s="1"/>
  <c r="W357" i="10" s="1"/>
  <c r="G357" i="10" s="1"/>
  <c r="K357" i="10"/>
  <c r="L357" i="10"/>
  <c r="M357" i="10"/>
  <c r="P357" i="10"/>
  <c r="O357" i="10" s="1"/>
  <c r="R357" i="10"/>
  <c r="S357" i="10" s="1"/>
  <c r="T357" i="10"/>
  <c r="X357" i="10"/>
  <c r="Y357" i="10"/>
  <c r="Z357" i="10"/>
  <c r="AA357" i="10" s="1"/>
  <c r="A358" i="10"/>
  <c r="B358" i="10"/>
  <c r="C358" i="10"/>
  <c r="D358" i="10"/>
  <c r="E358" i="10"/>
  <c r="H358" i="10"/>
  <c r="I358" i="10"/>
  <c r="J358" i="10"/>
  <c r="K358" i="10"/>
  <c r="R358" i="10" s="1"/>
  <c r="S358" i="10" s="1"/>
  <c r="L358" i="10"/>
  <c r="M358" i="10"/>
  <c r="O358" i="10"/>
  <c r="Q358" i="10" s="1"/>
  <c r="P358" i="10"/>
  <c r="T358" i="10"/>
  <c r="U358" i="10"/>
  <c r="V358" i="10" s="1"/>
  <c r="W358" i="10" s="1"/>
  <c r="G358" i="10" s="1"/>
  <c r="X358" i="10"/>
  <c r="Y358" i="10"/>
  <c r="Z358" i="10"/>
  <c r="AA358" i="10"/>
  <c r="A359" i="10"/>
  <c r="B359" i="10"/>
  <c r="C359" i="10"/>
  <c r="D359" i="10"/>
  <c r="E359" i="10"/>
  <c r="H359" i="10"/>
  <c r="I359" i="10"/>
  <c r="J359" i="10"/>
  <c r="U359" i="10" s="1"/>
  <c r="K359" i="10"/>
  <c r="L359" i="10"/>
  <c r="R359" i="10" s="1"/>
  <c r="S359" i="10" s="1"/>
  <c r="M359" i="10"/>
  <c r="P359" i="10"/>
  <c r="O359" i="10" s="1"/>
  <c r="Q359" i="10" s="1"/>
  <c r="T359" i="10"/>
  <c r="V359" i="10"/>
  <c r="W359" i="10" s="1"/>
  <c r="G359" i="10" s="1"/>
  <c r="X359" i="10"/>
  <c r="Y359" i="10" s="1"/>
  <c r="Z359" i="10"/>
  <c r="AA359" i="10"/>
  <c r="A360" i="10"/>
  <c r="B360" i="10"/>
  <c r="C360" i="10"/>
  <c r="D360" i="10"/>
  <c r="E360" i="10"/>
  <c r="H360" i="10"/>
  <c r="I360" i="10"/>
  <c r="J360" i="10"/>
  <c r="K360" i="10"/>
  <c r="L360" i="10"/>
  <c r="M360" i="10"/>
  <c r="P360" i="10"/>
  <c r="O360" i="10" s="1"/>
  <c r="Q360" i="10" s="1"/>
  <c r="R360" i="10"/>
  <c r="S360" i="10" s="1"/>
  <c r="T360" i="10"/>
  <c r="U360" i="10" s="1"/>
  <c r="V360" i="10" s="1"/>
  <c r="W360" i="10" s="1"/>
  <c r="X360" i="10"/>
  <c r="Y360" i="10" s="1"/>
  <c r="Z360" i="10"/>
  <c r="AA360" i="10" s="1"/>
  <c r="A361" i="10"/>
  <c r="B361" i="10"/>
  <c r="C361" i="10"/>
  <c r="D361" i="10"/>
  <c r="E361" i="10"/>
  <c r="H361" i="10"/>
  <c r="I361" i="10"/>
  <c r="J361" i="10"/>
  <c r="K361" i="10"/>
  <c r="R361" i="10" s="1"/>
  <c r="S361" i="10" s="1"/>
  <c r="L361" i="10"/>
  <c r="M361" i="10"/>
  <c r="O361" i="10"/>
  <c r="Q361" i="10" s="1"/>
  <c r="P361" i="10"/>
  <c r="T361" i="10"/>
  <c r="U361" i="10"/>
  <c r="V361" i="10" s="1"/>
  <c r="W361" i="10" s="1"/>
  <c r="G361" i="10" s="1"/>
  <c r="X361" i="10"/>
  <c r="Y361" i="10"/>
  <c r="Z361" i="10"/>
  <c r="AA361" i="10"/>
  <c r="A362" i="10"/>
  <c r="B362" i="10"/>
  <c r="C362" i="10"/>
  <c r="D362" i="10"/>
  <c r="E362" i="10"/>
  <c r="H362" i="10"/>
  <c r="I362" i="10"/>
  <c r="J362" i="10"/>
  <c r="U362" i="10" s="1"/>
  <c r="V362" i="10" s="1"/>
  <c r="W362" i="10" s="1"/>
  <c r="G362" i="10" s="1"/>
  <c r="K362" i="10"/>
  <c r="L362" i="10"/>
  <c r="R362" i="10" s="1"/>
  <c r="S362" i="10" s="1"/>
  <c r="M362" i="10"/>
  <c r="P362" i="10"/>
  <c r="O362" i="10" s="1"/>
  <c r="Q362" i="10" s="1"/>
  <c r="T362" i="10"/>
  <c r="X362" i="10"/>
  <c r="Y362" i="10" s="1"/>
  <c r="Z362" i="10"/>
  <c r="AA362" i="10" s="1"/>
  <c r="A363" i="10"/>
  <c r="B363" i="10"/>
  <c r="C363" i="10"/>
  <c r="D363" i="10"/>
  <c r="E363" i="10"/>
  <c r="H363" i="10"/>
  <c r="I363" i="10"/>
  <c r="J363" i="10"/>
  <c r="K363" i="10"/>
  <c r="R363" i="10" s="1"/>
  <c r="S363" i="10" s="1"/>
  <c r="L363" i="10"/>
  <c r="M363" i="10"/>
  <c r="O363" i="10"/>
  <c r="P363" i="10"/>
  <c r="Q363" i="10"/>
  <c r="T363" i="10"/>
  <c r="U363" i="10"/>
  <c r="V363" i="10" s="1"/>
  <c r="W363" i="10" s="1"/>
  <c r="G363" i="10" s="1"/>
  <c r="X363" i="10"/>
  <c r="Y363" i="10"/>
  <c r="Z363" i="10"/>
  <c r="AA363" i="10"/>
  <c r="A364" i="10"/>
  <c r="B364" i="10"/>
  <c r="C364" i="10"/>
  <c r="D364" i="10"/>
  <c r="E364" i="10"/>
  <c r="H364" i="10"/>
  <c r="I364" i="10"/>
  <c r="J364" i="10"/>
  <c r="U364" i="10" s="1"/>
  <c r="V364" i="10" s="1"/>
  <c r="W364" i="10" s="1"/>
  <c r="K364" i="10"/>
  <c r="L364" i="10"/>
  <c r="M364" i="10"/>
  <c r="P364" i="10"/>
  <c r="O364" i="10" s="1"/>
  <c r="Q364" i="10" s="1"/>
  <c r="R364" i="10"/>
  <c r="S364" i="10" s="1"/>
  <c r="T364" i="10"/>
  <c r="X364" i="10"/>
  <c r="Y364" i="10" s="1"/>
  <c r="Z364" i="10"/>
  <c r="AA364" i="10" s="1"/>
  <c r="A365" i="10"/>
  <c r="B365" i="10"/>
  <c r="C365" i="10"/>
  <c r="D365" i="10"/>
  <c r="E365" i="10"/>
  <c r="H365" i="10"/>
  <c r="I365" i="10"/>
  <c r="J365" i="10"/>
  <c r="K365" i="10"/>
  <c r="R365" i="10" s="1"/>
  <c r="S365" i="10" s="1"/>
  <c r="L365" i="10"/>
  <c r="M365" i="10"/>
  <c r="O365" i="10"/>
  <c r="Q365" i="10" s="1"/>
  <c r="P365" i="10"/>
  <c r="T365" i="10"/>
  <c r="U365" i="10"/>
  <c r="V365" i="10" s="1"/>
  <c r="W365" i="10" s="1"/>
  <c r="G365" i="10" s="1"/>
  <c r="X365" i="10"/>
  <c r="Y365" i="10"/>
  <c r="Z365" i="10"/>
  <c r="AA365" i="10"/>
  <c r="A366" i="10"/>
  <c r="B366" i="10"/>
  <c r="C366" i="10"/>
  <c r="D366" i="10"/>
  <c r="E366" i="10"/>
  <c r="H366" i="10"/>
  <c r="I366" i="10"/>
  <c r="J366" i="10"/>
  <c r="U366" i="10" s="1"/>
  <c r="V366" i="10" s="1"/>
  <c r="W366" i="10" s="1"/>
  <c r="K366" i="10"/>
  <c r="L366" i="10"/>
  <c r="R366" i="10" s="1"/>
  <c r="S366" i="10" s="1"/>
  <c r="M366" i="10"/>
  <c r="P366" i="10"/>
  <c r="O366" i="10" s="1"/>
  <c r="Q366" i="10" s="1"/>
  <c r="T366" i="10"/>
  <c r="X366" i="10"/>
  <c r="Y366" i="10" s="1"/>
  <c r="Z366" i="10"/>
  <c r="AA366" i="10" s="1"/>
  <c r="A367" i="10"/>
  <c r="B367" i="10"/>
  <c r="C367" i="10"/>
  <c r="D367" i="10"/>
  <c r="E367" i="10"/>
  <c r="H367" i="10"/>
  <c r="I367" i="10"/>
  <c r="J367" i="10"/>
  <c r="K367" i="10"/>
  <c r="R367" i="10" s="1"/>
  <c r="S367" i="10" s="1"/>
  <c r="L367" i="10"/>
  <c r="M367" i="10"/>
  <c r="O367" i="10"/>
  <c r="P367" i="10"/>
  <c r="Q367" i="10"/>
  <c r="T367" i="10"/>
  <c r="U367" i="10"/>
  <c r="V367" i="10" s="1"/>
  <c r="W367" i="10" s="1"/>
  <c r="G367" i="10" s="1"/>
  <c r="X367" i="10"/>
  <c r="Y367" i="10"/>
  <c r="Z367" i="10"/>
  <c r="AA367" i="10"/>
  <c r="A368" i="10"/>
  <c r="B368" i="10"/>
  <c r="C368" i="10"/>
  <c r="D368" i="10"/>
  <c r="E368" i="10"/>
  <c r="H368" i="10"/>
  <c r="I368" i="10"/>
  <c r="J368" i="10"/>
  <c r="U368" i="10" s="1"/>
  <c r="V368" i="10" s="1"/>
  <c r="W368" i="10" s="1"/>
  <c r="K368" i="10"/>
  <c r="L368" i="10"/>
  <c r="M368" i="10"/>
  <c r="P368" i="10"/>
  <c r="O368" i="10" s="1"/>
  <c r="Q368" i="10" s="1"/>
  <c r="R368" i="10"/>
  <c r="S368" i="10" s="1"/>
  <c r="T368" i="10"/>
  <c r="X368" i="10"/>
  <c r="Y368" i="10" s="1"/>
  <c r="Z368" i="10"/>
  <c r="AA368" i="10" s="1"/>
  <c r="A369" i="10"/>
  <c r="B369" i="10"/>
  <c r="C369" i="10"/>
  <c r="D369" i="10"/>
  <c r="E369" i="10"/>
  <c r="H369" i="10"/>
  <c r="I369" i="10"/>
  <c r="J369" i="10"/>
  <c r="K369" i="10"/>
  <c r="R369" i="10" s="1"/>
  <c r="S369" i="10" s="1"/>
  <c r="L369" i="10"/>
  <c r="M369" i="10"/>
  <c r="O369" i="10"/>
  <c r="Q369" i="10" s="1"/>
  <c r="P369" i="10"/>
  <c r="T369" i="10"/>
  <c r="U369" i="10"/>
  <c r="V369" i="10" s="1"/>
  <c r="W369" i="10" s="1"/>
  <c r="G369" i="10" s="1"/>
  <c r="X369" i="10"/>
  <c r="Y369" i="10"/>
  <c r="Z369" i="10"/>
  <c r="AA369" i="10"/>
  <c r="A370" i="10"/>
  <c r="B370" i="10"/>
  <c r="C370" i="10"/>
  <c r="D370" i="10"/>
  <c r="E370" i="10"/>
  <c r="H370" i="10"/>
  <c r="I370" i="10"/>
  <c r="J370" i="10"/>
  <c r="U370" i="10" s="1"/>
  <c r="V370" i="10" s="1"/>
  <c r="W370" i="10" s="1"/>
  <c r="G370" i="10" s="1"/>
  <c r="K370" i="10"/>
  <c r="L370" i="10"/>
  <c r="R370" i="10" s="1"/>
  <c r="S370" i="10" s="1"/>
  <c r="M370" i="10"/>
  <c r="P370" i="10"/>
  <c r="O370" i="10" s="1"/>
  <c r="Q370" i="10" s="1"/>
  <c r="T370" i="10"/>
  <c r="X370" i="10"/>
  <c r="Y370" i="10" s="1"/>
  <c r="Z370" i="10"/>
  <c r="AA370" i="10" s="1"/>
  <c r="A371" i="10"/>
  <c r="B371" i="10"/>
  <c r="C371" i="10"/>
  <c r="D371" i="10"/>
  <c r="E371" i="10"/>
  <c r="H371" i="10"/>
  <c r="I371" i="10"/>
  <c r="J371" i="10"/>
  <c r="K371" i="10"/>
  <c r="R371" i="10" s="1"/>
  <c r="S371" i="10" s="1"/>
  <c r="L371" i="10"/>
  <c r="M371" i="10"/>
  <c r="O371" i="10"/>
  <c r="P371" i="10"/>
  <c r="Q371" i="10"/>
  <c r="T371" i="10"/>
  <c r="U371" i="10"/>
  <c r="V371" i="10" s="1"/>
  <c r="W371" i="10" s="1"/>
  <c r="G371" i="10" s="1"/>
  <c r="X371" i="10"/>
  <c r="Y371" i="10"/>
  <c r="Z371" i="10"/>
  <c r="AA371" i="10"/>
  <c r="A372" i="10"/>
  <c r="B372" i="10"/>
  <c r="C372" i="10"/>
  <c r="D372" i="10"/>
  <c r="E372" i="10"/>
  <c r="H372" i="10"/>
  <c r="I372" i="10"/>
  <c r="J372" i="10"/>
  <c r="U372" i="10" s="1"/>
  <c r="V372" i="10" s="1"/>
  <c r="W372" i="10" s="1"/>
  <c r="K372" i="10"/>
  <c r="L372" i="10"/>
  <c r="M372" i="10"/>
  <c r="P372" i="10"/>
  <c r="O372" i="10" s="1"/>
  <c r="Q372" i="10" s="1"/>
  <c r="R372" i="10"/>
  <c r="S372" i="10" s="1"/>
  <c r="T372" i="10"/>
  <c r="X372" i="10"/>
  <c r="Y372" i="10" s="1"/>
  <c r="Z372" i="10"/>
  <c r="AA372" i="10" s="1"/>
  <c r="A373" i="10"/>
  <c r="B373" i="10"/>
  <c r="C373" i="10"/>
  <c r="D373" i="10"/>
  <c r="E373" i="10"/>
  <c r="H373" i="10"/>
  <c r="I373" i="10"/>
  <c r="J373" i="10"/>
  <c r="K373" i="10"/>
  <c r="R373" i="10" s="1"/>
  <c r="S373" i="10" s="1"/>
  <c r="L373" i="10"/>
  <c r="M373" i="10"/>
  <c r="O373" i="10"/>
  <c r="Q373" i="10" s="1"/>
  <c r="P373" i="10"/>
  <c r="T373" i="10"/>
  <c r="U373" i="10"/>
  <c r="V373" i="10" s="1"/>
  <c r="W373" i="10" s="1"/>
  <c r="G373" i="10" s="1"/>
  <c r="X373" i="10"/>
  <c r="Y373" i="10"/>
  <c r="Z373" i="10"/>
  <c r="AA373" i="10"/>
  <c r="A374" i="10"/>
  <c r="B374" i="10"/>
  <c r="C374" i="10"/>
  <c r="D374" i="10"/>
  <c r="E374" i="10"/>
  <c r="H374" i="10"/>
  <c r="I374" i="10"/>
  <c r="J374" i="10"/>
  <c r="U374" i="10" s="1"/>
  <c r="V374" i="10" s="1"/>
  <c r="W374" i="10" s="1"/>
  <c r="K374" i="10"/>
  <c r="L374" i="10"/>
  <c r="R374" i="10" s="1"/>
  <c r="S374" i="10" s="1"/>
  <c r="M374" i="10"/>
  <c r="P374" i="10"/>
  <c r="O374" i="10" s="1"/>
  <c r="Q374" i="10" s="1"/>
  <c r="T374" i="10"/>
  <c r="X374" i="10"/>
  <c r="Y374" i="10" s="1"/>
  <c r="Z374" i="10"/>
  <c r="AA374" i="10" s="1"/>
  <c r="A375" i="10"/>
  <c r="B375" i="10"/>
  <c r="C375" i="10"/>
  <c r="D375" i="10"/>
  <c r="E375" i="10"/>
  <c r="H375" i="10"/>
  <c r="I375" i="10"/>
  <c r="J375" i="10"/>
  <c r="K375" i="10"/>
  <c r="R375" i="10" s="1"/>
  <c r="L375" i="10"/>
  <c r="M375" i="10"/>
  <c r="O375" i="10"/>
  <c r="P375" i="10"/>
  <c r="Q375" i="10"/>
  <c r="T375" i="10"/>
  <c r="U375" i="10"/>
  <c r="X375" i="10"/>
  <c r="Y375" i="10"/>
  <c r="Z375" i="10"/>
  <c r="AA375" i="10"/>
  <c r="A376" i="10"/>
  <c r="B376" i="10"/>
  <c r="C376" i="10"/>
  <c r="D376" i="10"/>
  <c r="E376" i="10"/>
  <c r="H376" i="10"/>
  <c r="I376" i="10"/>
  <c r="J376" i="10"/>
  <c r="U376" i="10" s="1"/>
  <c r="V376" i="10" s="1"/>
  <c r="W376" i="10" s="1"/>
  <c r="K376" i="10"/>
  <c r="L376" i="10"/>
  <c r="M376" i="10"/>
  <c r="P376" i="10"/>
  <c r="O376" i="10" s="1"/>
  <c r="Q376" i="10" s="1"/>
  <c r="R376" i="10"/>
  <c r="S376" i="10" s="1"/>
  <c r="T376" i="10"/>
  <c r="X376" i="10"/>
  <c r="Y376" i="10" s="1"/>
  <c r="Z376" i="10"/>
  <c r="AA376" i="10" s="1"/>
  <c r="A377" i="10"/>
  <c r="B377" i="10"/>
  <c r="C377" i="10"/>
  <c r="D377" i="10"/>
  <c r="E377" i="10"/>
  <c r="H377" i="10"/>
  <c r="I377" i="10"/>
  <c r="J377" i="10"/>
  <c r="K377" i="10"/>
  <c r="R377" i="10" s="1"/>
  <c r="S377" i="10" s="1"/>
  <c r="L377" i="10"/>
  <c r="M377" i="10"/>
  <c r="O377" i="10"/>
  <c r="Q377" i="10" s="1"/>
  <c r="P377" i="10"/>
  <c r="T377" i="10"/>
  <c r="U377" i="10"/>
  <c r="V377" i="10" s="1"/>
  <c r="W377" i="10" s="1"/>
  <c r="G377" i="10" s="1"/>
  <c r="X377" i="10"/>
  <c r="Y377" i="10"/>
  <c r="Z377" i="10"/>
  <c r="AA377" i="10"/>
  <c r="A378" i="10"/>
  <c r="B378" i="10"/>
  <c r="C378" i="10"/>
  <c r="D378" i="10"/>
  <c r="E378" i="10"/>
  <c r="H378" i="10"/>
  <c r="I378" i="10"/>
  <c r="J378" i="10"/>
  <c r="U378" i="10" s="1"/>
  <c r="V378" i="10" s="1"/>
  <c r="W378" i="10" s="1"/>
  <c r="G378" i="10" s="1"/>
  <c r="K378" i="10"/>
  <c r="L378" i="10"/>
  <c r="R378" i="10" s="1"/>
  <c r="S378" i="10" s="1"/>
  <c r="M378" i="10"/>
  <c r="P378" i="10"/>
  <c r="O378" i="10" s="1"/>
  <c r="Q378" i="10" s="1"/>
  <c r="T378" i="10"/>
  <c r="X378" i="10"/>
  <c r="Y378" i="10" s="1"/>
  <c r="Z378" i="10"/>
  <c r="AA378" i="10" s="1"/>
  <c r="A379" i="10"/>
  <c r="B379" i="10"/>
  <c r="C379" i="10"/>
  <c r="D379" i="10"/>
  <c r="E379" i="10"/>
  <c r="H379" i="10"/>
  <c r="I379" i="10"/>
  <c r="J379" i="10"/>
  <c r="K379" i="10"/>
  <c r="R379" i="10" s="1"/>
  <c r="S379" i="10" s="1"/>
  <c r="L379" i="10"/>
  <c r="M379" i="10"/>
  <c r="O379" i="10"/>
  <c r="P379" i="10"/>
  <c r="Q379" i="10"/>
  <c r="T379" i="10"/>
  <c r="U379" i="10"/>
  <c r="V379" i="10" s="1"/>
  <c r="W379" i="10" s="1"/>
  <c r="G379" i="10" s="1"/>
  <c r="X379" i="10"/>
  <c r="Y379" i="10"/>
  <c r="Z379" i="10"/>
  <c r="AA379" i="10"/>
  <c r="A380" i="10"/>
  <c r="B380" i="10"/>
  <c r="C380" i="10"/>
  <c r="D380" i="10"/>
  <c r="E380" i="10"/>
  <c r="H380" i="10"/>
  <c r="I380" i="10"/>
  <c r="J380" i="10"/>
  <c r="U380" i="10" s="1"/>
  <c r="V380" i="10" s="1"/>
  <c r="W380" i="10" s="1"/>
  <c r="K380" i="10"/>
  <c r="L380" i="10"/>
  <c r="M380" i="10"/>
  <c r="P380" i="10"/>
  <c r="O380" i="10" s="1"/>
  <c r="Q380" i="10" s="1"/>
  <c r="R380" i="10"/>
  <c r="S380" i="10" s="1"/>
  <c r="T380" i="10"/>
  <c r="X380" i="10"/>
  <c r="Y380" i="10" s="1"/>
  <c r="Z380" i="10"/>
  <c r="AA380" i="10" s="1"/>
  <c r="A381" i="10"/>
  <c r="B381" i="10"/>
  <c r="C381" i="10"/>
  <c r="D381" i="10"/>
  <c r="E381" i="10"/>
  <c r="H381" i="10"/>
  <c r="I381" i="10"/>
  <c r="J381" i="10"/>
  <c r="K381" i="10"/>
  <c r="R381" i="10" s="1"/>
  <c r="S381" i="10" s="1"/>
  <c r="L381" i="10"/>
  <c r="M381" i="10"/>
  <c r="O381" i="10"/>
  <c r="Q381" i="10" s="1"/>
  <c r="P381" i="10"/>
  <c r="T381" i="10"/>
  <c r="U381" i="10"/>
  <c r="V381" i="10" s="1"/>
  <c r="W381" i="10" s="1"/>
  <c r="G381" i="10" s="1"/>
  <c r="X381" i="10"/>
  <c r="Y381" i="10"/>
  <c r="Z381" i="10"/>
  <c r="AA381" i="10"/>
  <c r="A382" i="10"/>
  <c r="B382" i="10"/>
  <c r="C382" i="10"/>
  <c r="D382" i="10"/>
  <c r="E382" i="10"/>
  <c r="H382" i="10"/>
  <c r="I382" i="10"/>
  <c r="J382" i="10"/>
  <c r="U382" i="10" s="1"/>
  <c r="V382" i="10" s="1"/>
  <c r="W382" i="10" s="1"/>
  <c r="K382" i="10"/>
  <c r="L382" i="10"/>
  <c r="R382" i="10" s="1"/>
  <c r="S382" i="10" s="1"/>
  <c r="M382" i="10"/>
  <c r="P382" i="10"/>
  <c r="O382" i="10" s="1"/>
  <c r="Q382" i="10" s="1"/>
  <c r="T382" i="10"/>
  <c r="X382" i="10"/>
  <c r="Y382" i="10" s="1"/>
  <c r="Z382" i="10"/>
  <c r="AA382" i="10" s="1"/>
  <c r="A383" i="10"/>
  <c r="B383" i="10"/>
  <c r="C383" i="10"/>
  <c r="D383" i="10"/>
  <c r="E383" i="10"/>
  <c r="H383" i="10"/>
  <c r="I383" i="10"/>
  <c r="J383" i="10"/>
  <c r="K383" i="10"/>
  <c r="R383" i="10" s="1"/>
  <c r="S383" i="10" s="1"/>
  <c r="L383" i="10"/>
  <c r="M383" i="10"/>
  <c r="O383" i="10"/>
  <c r="P383" i="10"/>
  <c r="Q383" i="10"/>
  <c r="T383" i="10"/>
  <c r="U383" i="10"/>
  <c r="V383" i="10" s="1"/>
  <c r="W383" i="10" s="1"/>
  <c r="G383" i="10" s="1"/>
  <c r="X383" i="10"/>
  <c r="Y383" i="10"/>
  <c r="Z383" i="10"/>
  <c r="AA383" i="10"/>
  <c r="A384" i="10"/>
  <c r="B384" i="10"/>
  <c r="C384" i="10"/>
  <c r="D384" i="10"/>
  <c r="E384" i="10"/>
  <c r="H384" i="10"/>
  <c r="I384" i="10"/>
  <c r="J384" i="10"/>
  <c r="U384" i="10" s="1"/>
  <c r="V384" i="10" s="1"/>
  <c r="W384" i="10" s="1"/>
  <c r="K384" i="10"/>
  <c r="L384" i="10"/>
  <c r="M384" i="10"/>
  <c r="P384" i="10"/>
  <c r="O384" i="10" s="1"/>
  <c r="Q384" i="10" s="1"/>
  <c r="R384" i="10"/>
  <c r="S384" i="10" s="1"/>
  <c r="T384" i="10"/>
  <c r="X384" i="10"/>
  <c r="Y384" i="10" s="1"/>
  <c r="Z384" i="10"/>
  <c r="AA384" i="10" s="1"/>
  <c r="A385" i="10"/>
  <c r="B385" i="10"/>
  <c r="C385" i="10"/>
  <c r="D385" i="10"/>
  <c r="E385" i="10"/>
  <c r="H385" i="10"/>
  <c r="I385" i="10"/>
  <c r="J385" i="10"/>
  <c r="K385" i="10"/>
  <c r="R385" i="10" s="1"/>
  <c r="S385" i="10" s="1"/>
  <c r="L385" i="10"/>
  <c r="M385" i="10"/>
  <c r="O385" i="10"/>
  <c r="Q385" i="10" s="1"/>
  <c r="P385" i="10"/>
  <c r="T385" i="10"/>
  <c r="U385" i="10"/>
  <c r="V385" i="10" s="1"/>
  <c r="W385" i="10" s="1"/>
  <c r="G385" i="10" s="1"/>
  <c r="X385" i="10"/>
  <c r="Y385" i="10"/>
  <c r="Z385" i="10"/>
  <c r="AA385" i="10"/>
  <c r="A386" i="10"/>
  <c r="B386" i="10"/>
  <c r="C386" i="10"/>
  <c r="D386" i="10"/>
  <c r="E386" i="10"/>
  <c r="H386" i="10"/>
  <c r="I386" i="10"/>
  <c r="J386" i="10"/>
  <c r="U386" i="10" s="1"/>
  <c r="V386" i="10" s="1"/>
  <c r="W386" i="10" s="1"/>
  <c r="G386" i="10" s="1"/>
  <c r="K386" i="10"/>
  <c r="L386" i="10"/>
  <c r="R386" i="10" s="1"/>
  <c r="S386" i="10" s="1"/>
  <c r="M386" i="10"/>
  <c r="P386" i="10"/>
  <c r="O386" i="10" s="1"/>
  <c r="Q386" i="10" s="1"/>
  <c r="T386" i="10"/>
  <c r="X386" i="10"/>
  <c r="Y386" i="10" s="1"/>
  <c r="Z386" i="10"/>
  <c r="AA386" i="10" s="1"/>
  <c r="A387" i="10"/>
  <c r="B387" i="10"/>
  <c r="C387" i="10"/>
  <c r="D387" i="10"/>
  <c r="E387" i="10"/>
  <c r="H387" i="10"/>
  <c r="I387" i="10"/>
  <c r="J387" i="10"/>
  <c r="K387" i="10"/>
  <c r="R387" i="10" s="1"/>
  <c r="S387" i="10" s="1"/>
  <c r="L387" i="10"/>
  <c r="M387" i="10"/>
  <c r="O387" i="10"/>
  <c r="P387" i="10"/>
  <c r="Q387" i="10"/>
  <c r="T387" i="10"/>
  <c r="U387" i="10"/>
  <c r="V387" i="10" s="1"/>
  <c r="W387" i="10" s="1"/>
  <c r="G387" i="10" s="1"/>
  <c r="X387" i="10"/>
  <c r="Y387" i="10"/>
  <c r="Z387" i="10"/>
  <c r="AA387" i="10"/>
  <c r="A388" i="10"/>
  <c r="B388" i="10"/>
  <c r="C388" i="10"/>
  <c r="D388" i="10"/>
  <c r="E388" i="10"/>
  <c r="H388" i="10"/>
  <c r="I388" i="10"/>
  <c r="J388" i="10"/>
  <c r="U388" i="10" s="1"/>
  <c r="V388" i="10" s="1"/>
  <c r="W388" i="10" s="1"/>
  <c r="K388" i="10"/>
  <c r="L388" i="10"/>
  <c r="M388" i="10"/>
  <c r="P388" i="10"/>
  <c r="O388" i="10" s="1"/>
  <c r="Q388" i="10" s="1"/>
  <c r="R388" i="10"/>
  <c r="S388" i="10" s="1"/>
  <c r="T388" i="10"/>
  <c r="X388" i="10"/>
  <c r="Y388" i="10" s="1"/>
  <c r="Z388" i="10"/>
  <c r="AA388" i="10" s="1"/>
  <c r="A389" i="10"/>
  <c r="B389" i="10"/>
  <c r="C389" i="10"/>
  <c r="D389" i="10"/>
  <c r="E389" i="10"/>
  <c r="H389" i="10"/>
  <c r="I389" i="10"/>
  <c r="J389" i="10"/>
  <c r="K389" i="10"/>
  <c r="R389" i="10" s="1"/>
  <c r="S389" i="10" s="1"/>
  <c r="L389" i="10"/>
  <c r="M389" i="10"/>
  <c r="O389" i="10"/>
  <c r="Q389" i="10" s="1"/>
  <c r="P389" i="10"/>
  <c r="T389" i="10"/>
  <c r="U389" i="10"/>
  <c r="V389" i="10" s="1"/>
  <c r="W389" i="10" s="1"/>
  <c r="G389" i="10" s="1"/>
  <c r="X389" i="10"/>
  <c r="Y389" i="10"/>
  <c r="Z389" i="10"/>
  <c r="AA389" i="10"/>
  <c r="A390" i="10"/>
  <c r="B390" i="10"/>
  <c r="C390" i="10"/>
  <c r="D390" i="10"/>
  <c r="E390" i="10"/>
  <c r="H390" i="10"/>
  <c r="I390" i="10"/>
  <c r="J390" i="10"/>
  <c r="U390" i="10" s="1"/>
  <c r="V390" i="10" s="1"/>
  <c r="W390" i="10" s="1"/>
  <c r="K390" i="10"/>
  <c r="L390" i="10"/>
  <c r="R390" i="10" s="1"/>
  <c r="S390" i="10" s="1"/>
  <c r="M390" i="10"/>
  <c r="P390" i="10"/>
  <c r="O390" i="10" s="1"/>
  <c r="Q390" i="10" s="1"/>
  <c r="T390" i="10"/>
  <c r="X390" i="10"/>
  <c r="Y390" i="10" s="1"/>
  <c r="Z390" i="10"/>
  <c r="AA390" i="10" s="1"/>
  <c r="A391" i="10"/>
  <c r="B391" i="10"/>
  <c r="C391" i="10"/>
  <c r="D391" i="10"/>
  <c r="E391" i="10"/>
  <c r="H391" i="10"/>
  <c r="I391" i="10"/>
  <c r="J391" i="10"/>
  <c r="K391" i="10"/>
  <c r="R391" i="10" s="1"/>
  <c r="S391" i="10" s="1"/>
  <c r="L391" i="10"/>
  <c r="M391" i="10"/>
  <c r="O391" i="10"/>
  <c r="P391" i="10"/>
  <c r="Q391" i="10"/>
  <c r="T391" i="10"/>
  <c r="U391" i="10"/>
  <c r="V391" i="10" s="1"/>
  <c r="W391" i="10" s="1"/>
  <c r="G391" i="10" s="1"/>
  <c r="X391" i="10"/>
  <c r="Y391" i="10"/>
  <c r="Z391" i="10"/>
  <c r="AA391" i="10"/>
  <c r="A392" i="10"/>
  <c r="B392" i="10"/>
  <c r="C392" i="10"/>
  <c r="D392" i="10"/>
  <c r="E392" i="10"/>
  <c r="H392" i="10"/>
  <c r="I392" i="10"/>
  <c r="J392" i="10"/>
  <c r="U392" i="10" s="1"/>
  <c r="V392" i="10" s="1"/>
  <c r="W392" i="10" s="1"/>
  <c r="K392" i="10"/>
  <c r="L392" i="10"/>
  <c r="M392" i="10"/>
  <c r="P392" i="10"/>
  <c r="O392" i="10" s="1"/>
  <c r="Q392" i="10" s="1"/>
  <c r="R392" i="10"/>
  <c r="S392" i="10" s="1"/>
  <c r="T392" i="10"/>
  <c r="X392" i="10"/>
  <c r="Y392" i="10" s="1"/>
  <c r="Z392" i="10"/>
  <c r="AA392" i="10" s="1"/>
  <c r="A393" i="10"/>
  <c r="B393" i="10"/>
  <c r="C393" i="10"/>
  <c r="D393" i="10"/>
  <c r="E393" i="10"/>
  <c r="H393" i="10"/>
  <c r="I393" i="10"/>
  <c r="J393" i="10"/>
  <c r="K393" i="10"/>
  <c r="R393" i="10" s="1"/>
  <c r="S393" i="10" s="1"/>
  <c r="L393" i="10"/>
  <c r="M393" i="10"/>
  <c r="O393" i="10"/>
  <c r="Q393" i="10" s="1"/>
  <c r="P393" i="10"/>
  <c r="T393" i="10"/>
  <c r="U393" i="10"/>
  <c r="V393" i="10" s="1"/>
  <c r="W393" i="10" s="1"/>
  <c r="G393" i="10" s="1"/>
  <c r="X393" i="10"/>
  <c r="Y393" i="10"/>
  <c r="Z393" i="10"/>
  <c r="AA393" i="10"/>
  <c r="A394" i="10"/>
  <c r="B394" i="10"/>
  <c r="C394" i="10"/>
  <c r="D394" i="10"/>
  <c r="E394" i="10"/>
  <c r="H394" i="10"/>
  <c r="I394" i="10"/>
  <c r="J394" i="10"/>
  <c r="U394" i="10" s="1"/>
  <c r="V394" i="10" s="1"/>
  <c r="W394" i="10" s="1"/>
  <c r="G394" i="10" s="1"/>
  <c r="K394" i="10"/>
  <c r="L394" i="10"/>
  <c r="R394" i="10" s="1"/>
  <c r="S394" i="10" s="1"/>
  <c r="M394" i="10"/>
  <c r="P394" i="10"/>
  <c r="O394" i="10" s="1"/>
  <c r="Q394" i="10" s="1"/>
  <c r="T394" i="10"/>
  <c r="X394" i="10"/>
  <c r="Y394" i="10" s="1"/>
  <c r="Z394" i="10"/>
  <c r="AA394" i="10" s="1"/>
  <c r="A395" i="10"/>
  <c r="B395" i="10"/>
  <c r="C395" i="10"/>
  <c r="D395" i="10"/>
  <c r="E395" i="10"/>
  <c r="H395" i="10"/>
  <c r="I395" i="10"/>
  <c r="J395" i="10"/>
  <c r="K395" i="10"/>
  <c r="R395" i="10" s="1"/>
  <c r="S395" i="10" s="1"/>
  <c r="L395" i="10"/>
  <c r="M395" i="10"/>
  <c r="O395" i="10"/>
  <c r="P395" i="10"/>
  <c r="Q395" i="10"/>
  <c r="T395" i="10"/>
  <c r="U395" i="10"/>
  <c r="V395" i="10" s="1"/>
  <c r="W395" i="10" s="1"/>
  <c r="G395" i="10" s="1"/>
  <c r="X395" i="10"/>
  <c r="Y395" i="10"/>
  <c r="Z395" i="10"/>
  <c r="AA395" i="10"/>
  <c r="A396" i="10"/>
  <c r="B396" i="10"/>
  <c r="C396" i="10"/>
  <c r="D396" i="10"/>
  <c r="E396" i="10"/>
  <c r="H396" i="10"/>
  <c r="I396" i="10"/>
  <c r="J396" i="10"/>
  <c r="U396" i="10" s="1"/>
  <c r="V396" i="10" s="1"/>
  <c r="W396" i="10" s="1"/>
  <c r="K396" i="10"/>
  <c r="L396" i="10"/>
  <c r="M396" i="10"/>
  <c r="P396" i="10"/>
  <c r="O396" i="10" s="1"/>
  <c r="Q396" i="10" s="1"/>
  <c r="R396" i="10"/>
  <c r="S396" i="10" s="1"/>
  <c r="T396" i="10"/>
  <c r="X396" i="10"/>
  <c r="Y396" i="10" s="1"/>
  <c r="Z396" i="10"/>
  <c r="AA396" i="10" s="1"/>
  <c r="A397" i="10"/>
  <c r="B397" i="10"/>
  <c r="C397" i="10"/>
  <c r="D397" i="10"/>
  <c r="E397" i="10"/>
  <c r="H397" i="10"/>
  <c r="I397" i="10"/>
  <c r="J397" i="10"/>
  <c r="K397" i="10"/>
  <c r="R397" i="10" s="1"/>
  <c r="S397" i="10" s="1"/>
  <c r="L397" i="10"/>
  <c r="M397" i="10"/>
  <c r="O397" i="10"/>
  <c r="Q397" i="10" s="1"/>
  <c r="P397" i="10"/>
  <c r="T397" i="10"/>
  <c r="U397" i="10"/>
  <c r="V397" i="10" s="1"/>
  <c r="W397" i="10" s="1"/>
  <c r="G397" i="10" s="1"/>
  <c r="X397" i="10"/>
  <c r="Y397" i="10"/>
  <c r="Z397" i="10"/>
  <c r="AA397" i="10"/>
  <c r="A398" i="10"/>
  <c r="B398" i="10"/>
  <c r="C398" i="10"/>
  <c r="D398" i="10"/>
  <c r="E398" i="10"/>
  <c r="H398" i="10"/>
  <c r="I398" i="10"/>
  <c r="J398" i="10"/>
  <c r="U398" i="10" s="1"/>
  <c r="V398" i="10" s="1"/>
  <c r="W398" i="10" s="1"/>
  <c r="K398" i="10"/>
  <c r="L398" i="10"/>
  <c r="R398" i="10" s="1"/>
  <c r="S398" i="10" s="1"/>
  <c r="M398" i="10"/>
  <c r="P398" i="10"/>
  <c r="O398" i="10" s="1"/>
  <c r="Q398" i="10" s="1"/>
  <c r="T398" i="10"/>
  <c r="X398" i="10"/>
  <c r="Y398" i="10" s="1"/>
  <c r="Z398" i="10"/>
  <c r="AA398" i="10" s="1"/>
  <c r="A399" i="10"/>
  <c r="B399" i="10"/>
  <c r="C399" i="10"/>
  <c r="D399" i="10"/>
  <c r="E399" i="10"/>
  <c r="H399" i="10"/>
  <c r="I399" i="10"/>
  <c r="J399" i="10"/>
  <c r="K399" i="10"/>
  <c r="R399" i="10" s="1"/>
  <c r="S399" i="10" s="1"/>
  <c r="L399" i="10"/>
  <c r="M399" i="10"/>
  <c r="O399" i="10"/>
  <c r="P399" i="10"/>
  <c r="Q399" i="10"/>
  <c r="T399" i="10"/>
  <c r="U399" i="10"/>
  <c r="V399" i="10" s="1"/>
  <c r="W399" i="10" s="1"/>
  <c r="G399" i="10" s="1"/>
  <c r="X399" i="10"/>
  <c r="Y399" i="10"/>
  <c r="Z399" i="10"/>
  <c r="AA399" i="10"/>
  <c r="A400" i="10"/>
  <c r="B400" i="10"/>
  <c r="C400" i="10"/>
  <c r="D400" i="10"/>
  <c r="E400" i="10"/>
  <c r="H400" i="10"/>
  <c r="I400" i="10"/>
  <c r="J400" i="10"/>
  <c r="U400" i="10" s="1"/>
  <c r="V400" i="10" s="1"/>
  <c r="W400" i="10" s="1"/>
  <c r="K400" i="10"/>
  <c r="L400" i="10"/>
  <c r="M400" i="10"/>
  <c r="P400" i="10"/>
  <c r="O400" i="10" s="1"/>
  <c r="Q400" i="10" s="1"/>
  <c r="R400" i="10"/>
  <c r="S400" i="10" s="1"/>
  <c r="T400" i="10"/>
  <c r="X400" i="10"/>
  <c r="Y400" i="10" s="1"/>
  <c r="Z400" i="10"/>
  <c r="AA400" i="10" s="1"/>
  <c r="A401" i="10"/>
  <c r="B401" i="10"/>
  <c r="C401" i="10"/>
  <c r="D401" i="10"/>
  <c r="E401" i="10"/>
  <c r="H401" i="10"/>
  <c r="I401" i="10"/>
  <c r="J401" i="10"/>
  <c r="K401" i="10"/>
  <c r="R401" i="10" s="1"/>
  <c r="S401" i="10" s="1"/>
  <c r="L401" i="10"/>
  <c r="M401" i="10"/>
  <c r="O401" i="10"/>
  <c r="Q401" i="10" s="1"/>
  <c r="P401" i="10"/>
  <c r="T401" i="10"/>
  <c r="U401" i="10"/>
  <c r="V401" i="10" s="1"/>
  <c r="W401" i="10" s="1"/>
  <c r="G401" i="10" s="1"/>
  <c r="X401" i="10"/>
  <c r="Y401" i="10"/>
  <c r="Z401" i="10"/>
  <c r="AA401" i="10"/>
  <c r="A402" i="10"/>
  <c r="B402" i="10"/>
  <c r="C402" i="10"/>
  <c r="D402" i="10"/>
  <c r="E402" i="10"/>
  <c r="H402" i="10"/>
  <c r="I402" i="10"/>
  <c r="J402" i="10"/>
  <c r="U402" i="10" s="1"/>
  <c r="V402" i="10" s="1"/>
  <c r="W402" i="10" s="1"/>
  <c r="G402" i="10" s="1"/>
  <c r="K402" i="10"/>
  <c r="L402" i="10"/>
  <c r="R402" i="10" s="1"/>
  <c r="S402" i="10" s="1"/>
  <c r="M402" i="10"/>
  <c r="P402" i="10"/>
  <c r="O402" i="10" s="1"/>
  <c r="Q402" i="10" s="1"/>
  <c r="T402" i="10"/>
  <c r="X402" i="10"/>
  <c r="Y402" i="10" s="1"/>
  <c r="Z402" i="10"/>
  <c r="AA402" i="10" s="1"/>
  <c r="A403" i="10"/>
  <c r="B403" i="10"/>
  <c r="C403" i="10"/>
  <c r="D403" i="10"/>
  <c r="E403" i="10"/>
  <c r="H403" i="10"/>
  <c r="I403" i="10"/>
  <c r="J403" i="10"/>
  <c r="K403" i="10"/>
  <c r="R403" i="10" s="1"/>
  <c r="S403" i="10" s="1"/>
  <c r="L403" i="10"/>
  <c r="M403" i="10"/>
  <c r="O403" i="10"/>
  <c r="P403" i="10"/>
  <c r="Q403" i="10"/>
  <c r="T403" i="10"/>
  <c r="U403" i="10"/>
  <c r="V403" i="10" s="1"/>
  <c r="W403" i="10" s="1"/>
  <c r="G403" i="10" s="1"/>
  <c r="X403" i="10"/>
  <c r="Y403" i="10"/>
  <c r="Z403" i="10"/>
  <c r="AA403" i="10"/>
  <c r="A404" i="10"/>
  <c r="B404" i="10"/>
  <c r="C404" i="10"/>
  <c r="D404" i="10"/>
  <c r="E404" i="10"/>
  <c r="H404" i="10"/>
  <c r="I404" i="10"/>
  <c r="J404" i="10"/>
  <c r="U404" i="10" s="1"/>
  <c r="V404" i="10" s="1"/>
  <c r="W404" i="10" s="1"/>
  <c r="K404" i="10"/>
  <c r="L404" i="10"/>
  <c r="M404" i="10"/>
  <c r="P404" i="10"/>
  <c r="O404" i="10" s="1"/>
  <c r="Q404" i="10" s="1"/>
  <c r="R404" i="10"/>
  <c r="S404" i="10" s="1"/>
  <c r="T404" i="10"/>
  <c r="X404" i="10"/>
  <c r="Y404" i="10" s="1"/>
  <c r="Z404" i="10"/>
  <c r="AA404" i="10" s="1"/>
  <c r="A405" i="10"/>
  <c r="B405" i="10"/>
  <c r="C405" i="10"/>
  <c r="D405" i="10"/>
  <c r="E405" i="10"/>
  <c r="H405" i="10"/>
  <c r="I405" i="10"/>
  <c r="J405" i="10"/>
  <c r="K405" i="10"/>
  <c r="R405" i="10" s="1"/>
  <c r="S405" i="10" s="1"/>
  <c r="L405" i="10"/>
  <c r="M405" i="10"/>
  <c r="O405" i="10"/>
  <c r="Q405" i="10" s="1"/>
  <c r="P405" i="10"/>
  <c r="T405" i="10"/>
  <c r="U405" i="10"/>
  <c r="V405" i="10" s="1"/>
  <c r="W405" i="10" s="1"/>
  <c r="G405" i="10" s="1"/>
  <c r="X405" i="10"/>
  <c r="Y405" i="10"/>
  <c r="Z405" i="10"/>
  <c r="AA405" i="10"/>
  <c r="A406" i="10"/>
  <c r="B406" i="10"/>
  <c r="C406" i="10"/>
  <c r="D406" i="10"/>
  <c r="E406" i="10"/>
  <c r="H406" i="10"/>
  <c r="I406" i="10"/>
  <c r="J406" i="10"/>
  <c r="U406" i="10" s="1"/>
  <c r="V406" i="10" s="1"/>
  <c r="W406" i="10" s="1"/>
  <c r="K406" i="10"/>
  <c r="L406" i="10"/>
  <c r="R406" i="10" s="1"/>
  <c r="S406" i="10" s="1"/>
  <c r="M406" i="10"/>
  <c r="P406" i="10"/>
  <c r="O406" i="10" s="1"/>
  <c r="Q406" i="10" s="1"/>
  <c r="T406" i="10"/>
  <c r="X406" i="10"/>
  <c r="Y406" i="10" s="1"/>
  <c r="Z406" i="10"/>
  <c r="AA406" i="10" s="1"/>
  <c r="A407" i="10"/>
  <c r="B407" i="10"/>
  <c r="C407" i="10"/>
  <c r="D407" i="10"/>
  <c r="E407" i="10"/>
  <c r="H407" i="10"/>
  <c r="I407" i="10"/>
  <c r="J407" i="10"/>
  <c r="K407" i="10"/>
  <c r="R407" i="10" s="1"/>
  <c r="S407" i="10" s="1"/>
  <c r="L407" i="10"/>
  <c r="M407" i="10"/>
  <c r="O407" i="10"/>
  <c r="P407" i="10"/>
  <c r="Q407" i="10"/>
  <c r="T407" i="10"/>
  <c r="U407" i="10"/>
  <c r="V407" i="10" s="1"/>
  <c r="W407" i="10" s="1"/>
  <c r="G407" i="10" s="1"/>
  <c r="X407" i="10"/>
  <c r="Y407" i="10"/>
  <c r="Z407" i="10"/>
  <c r="AA407" i="10"/>
  <c r="A408" i="10"/>
  <c r="B408" i="10"/>
  <c r="C408" i="10"/>
  <c r="D408" i="10"/>
  <c r="E408" i="10"/>
  <c r="H408" i="10"/>
  <c r="I408" i="10"/>
  <c r="J408" i="10"/>
  <c r="U408" i="10" s="1"/>
  <c r="V408" i="10" s="1"/>
  <c r="W408" i="10" s="1"/>
  <c r="K408" i="10"/>
  <c r="L408" i="10"/>
  <c r="M408" i="10"/>
  <c r="P408" i="10"/>
  <c r="O408" i="10" s="1"/>
  <c r="Q408" i="10" s="1"/>
  <c r="R408" i="10"/>
  <c r="S408" i="10" s="1"/>
  <c r="T408" i="10"/>
  <c r="X408" i="10"/>
  <c r="Y408" i="10" s="1"/>
  <c r="Z408" i="10"/>
  <c r="AA408" i="10" s="1"/>
  <c r="A409" i="10"/>
  <c r="B409" i="10"/>
  <c r="C409" i="10"/>
  <c r="D409" i="10"/>
  <c r="E409" i="10"/>
  <c r="H409" i="10"/>
  <c r="I409" i="10"/>
  <c r="J409" i="10"/>
  <c r="K409" i="10"/>
  <c r="R409" i="10" s="1"/>
  <c r="S409" i="10" s="1"/>
  <c r="L409" i="10"/>
  <c r="M409" i="10"/>
  <c r="O409" i="10"/>
  <c r="Q409" i="10" s="1"/>
  <c r="P409" i="10"/>
  <c r="T409" i="10"/>
  <c r="U409" i="10"/>
  <c r="V409" i="10" s="1"/>
  <c r="W409" i="10" s="1"/>
  <c r="G409" i="10" s="1"/>
  <c r="X409" i="10"/>
  <c r="Y409" i="10"/>
  <c r="Z409" i="10"/>
  <c r="AA409" i="10"/>
  <c r="A410" i="10"/>
  <c r="B410" i="10"/>
  <c r="C410" i="10"/>
  <c r="D410" i="10"/>
  <c r="E410" i="10"/>
  <c r="H410" i="10"/>
  <c r="I410" i="10"/>
  <c r="J410" i="10"/>
  <c r="U410" i="10" s="1"/>
  <c r="V410" i="10" s="1"/>
  <c r="W410" i="10" s="1"/>
  <c r="G410" i="10" s="1"/>
  <c r="K410" i="10"/>
  <c r="L410" i="10"/>
  <c r="R410" i="10" s="1"/>
  <c r="S410" i="10" s="1"/>
  <c r="M410" i="10"/>
  <c r="P410" i="10"/>
  <c r="O410" i="10" s="1"/>
  <c r="Q410" i="10" s="1"/>
  <c r="T410" i="10"/>
  <c r="X410" i="10"/>
  <c r="Y410" i="10" s="1"/>
  <c r="Z410" i="10"/>
  <c r="AA410" i="10" s="1"/>
  <c r="A411" i="10"/>
  <c r="B411" i="10"/>
  <c r="C411" i="10"/>
  <c r="D411" i="10"/>
  <c r="E411" i="10"/>
  <c r="H411" i="10"/>
  <c r="I411" i="10"/>
  <c r="J411" i="10"/>
  <c r="K411" i="10"/>
  <c r="R411" i="10" s="1"/>
  <c r="S411" i="10" s="1"/>
  <c r="L411" i="10"/>
  <c r="M411" i="10"/>
  <c r="O411" i="10"/>
  <c r="P411" i="10"/>
  <c r="Q411" i="10"/>
  <c r="T411" i="10"/>
  <c r="U411" i="10"/>
  <c r="V411" i="10" s="1"/>
  <c r="W411" i="10" s="1"/>
  <c r="G411" i="10" s="1"/>
  <c r="X411" i="10"/>
  <c r="Y411" i="10"/>
  <c r="Z411" i="10"/>
  <c r="AA411" i="10"/>
  <c r="A412" i="10"/>
  <c r="B412" i="10"/>
  <c r="C412" i="10"/>
  <c r="D412" i="10"/>
  <c r="E412" i="10"/>
  <c r="H412" i="10"/>
  <c r="I412" i="10"/>
  <c r="J412" i="10"/>
  <c r="U412" i="10" s="1"/>
  <c r="V412" i="10" s="1"/>
  <c r="W412" i="10" s="1"/>
  <c r="K412" i="10"/>
  <c r="L412" i="10"/>
  <c r="M412" i="10"/>
  <c r="P412" i="10"/>
  <c r="O412" i="10" s="1"/>
  <c r="Q412" i="10" s="1"/>
  <c r="R412" i="10"/>
  <c r="S412" i="10" s="1"/>
  <c r="T412" i="10"/>
  <c r="X412" i="10"/>
  <c r="Y412" i="10" s="1"/>
  <c r="Z412" i="10"/>
  <c r="AA412" i="10" s="1"/>
  <c r="A413" i="10"/>
  <c r="B413" i="10"/>
  <c r="C413" i="10"/>
  <c r="D413" i="10"/>
  <c r="E413" i="10"/>
  <c r="H413" i="10"/>
  <c r="I413" i="10"/>
  <c r="J413" i="10"/>
  <c r="K413" i="10"/>
  <c r="R413" i="10" s="1"/>
  <c r="S413" i="10" s="1"/>
  <c r="L413" i="10"/>
  <c r="M413" i="10"/>
  <c r="O413" i="10"/>
  <c r="Q413" i="10" s="1"/>
  <c r="P413" i="10"/>
  <c r="T413" i="10"/>
  <c r="U413" i="10"/>
  <c r="V413" i="10" s="1"/>
  <c r="W413" i="10" s="1"/>
  <c r="G413" i="10" s="1"/>
  <c r="X413" i="10"/>
  <c r="Y413" i="10"/>
  <c r="Z413" i="10"/>
  <c r="AA413" i="10"/>
  <c r="A414" i="10"/>
  <c r="B414" i="10"/>
  <c r="C414" i="10"/>
  <c r="D414" i="10"/>
  <c r="E414" i="10"/>
  <c r="H414" i="10"/>
  <c r="I414" i="10"/>
  <c r="J414" i="10"/>
  <c r="U414" i="10" s="1"/>
  <c r="V414" i="10" s="1"/>
  <c r="W414" i="10" s="1"/>
  <c r="K414" i="10"/>
  <c r="L414" i="10"/>
  <c r="R414" i="10" s="1"/>
  <c r="S414" i="10" s="1"/>
  <c r="M414" i="10"/>
  <c r="P414" i="10"/>
  <c r="O414" i="10" s="1"/>
  <c r="T414" i="10"/>
  <c r="X414" i="10"/>
  <c r="Y414" i="10" s="1"/>
  <c r="Z414" i="10"/>
  <c r="AA414" i="10" s="1"/>
  <c r="A415" i="10"/>
  <c r="B415" i="10"/>
  <c r="C415" i="10"/>
  <c r="D415" i="10"/>
  <c r="E415" i="10"/>
  <c r="H415" i="10"/>
  <c r="I415" i="10"/>
  <c r="J415" i="10"/>
  <c r="K415" i="10"/>
  <c r="R415" i="10" s="1"/>
  <c r="S415" i="10" s="1"/>
  <c r="L415" i="10"/>
  <c r="M415" i="10"/>
  <c r="U415" i="10" s="1"/>
  <c r="V415" i="10" s="1"/>
  <c r="W415" i="10" s="1"/>
  <c r="G415" i="10" s="1"/>
  <c r="O415" i="10"/>
  <c r="P415" i="10"/>
  <c r="Q415" i="10"/>
  <c r="T415" i="10"/>
  <c r="X415" i="10"/>
  <c r="Y415" i="10"/>
  <c r="Z415" i="10"/>
  <c r="AA415" i="10"/>
  <c r="A416" i="10"/>
  <c r="B416" i="10"/>
  <c r="C416" i="10"/>
  <c r="D416" i="10"/>
  <c r="E416" i="10"/>
  <c r="H416" i="10"/>
  <c r="I416" i="10"/>
  <c r="J416" i="10"/>
  <c r="U416" i="10" s="1"/>
  <c r="K416" i="10"/>
  <c r="L416" i="10"/>
  <c r="M416" i="10"/>
  <c r="P416" i="10"/>
  <c r="O416" i="10" s="1"/>
  <c r="R416" i="10"/>
  <c r="S416" i="10" s="1"/>
  <c r="T416" i="10"/>
  <c r="V416" i="10"/>
  <c r="W416" i="10" s="1"/>
  <c r="X416" i="10"/>
  <c r="Y416" i="10" s="1"/>
  <c r="Z416" i="10"/>
  <c r="AA416" i="10" s="1"/>
  <c r="A417" i="10"/>
  <c r="B417" i="10"/>
  <c r="C417" i="10"/>
  <c r="D417" i="10"/>
  <c r="E417" i="10"/>
  <c r="H417" i="10"/>
  <c r="I417" i="10"/>
  <c r="J417" i="10"/>
  <c r="K417" i="10"/>
  <c r="R417" i="10" s="1"/>
  <c r="S417" i="10" s="1"/>
  <c r="L417" i="10"/>
  <c r="M417" i="10"/>
  <c r="O417" i="10"/>
  <c r="P417" i="10"/>
  <c r="T417" i="10"/>
  <c r="U417" i="10"/>
  <c r="V417" i="10" s="1"/>
  <c r="W417" i="10" s="1"/>
  <c r="G417" i="10" s="1"/>
  <c r="X417" i="10"/>
  <c r="Y417" i="10"/>
  <c r="Z417" i="10"/>
  <c r="AA417" i="10"/>
  <c r="A418" i="10"/>
  <c r="B418" i="10"/>
  <c r="C418" i="10"/>
  <c r="D418" i="10"/>
  <c r="E418" i="10"/>
  <c r="H418" i="10"/>
  <c r="I418" i="10"/>
  <c r="J418" i="10"/>
  <c r="U418" i="10" s="1"/>
  <c r="V418" i="10" s="1"/>
  <c r="W418" i="10" s="1"/>
  <c r="K418" i="10"/>
  <c r="L418" i="10"/>
  <c r="R418" i="10" s="1"/>
  <c r="S418" i="10" s="1"/>
  <c r="M418" i="10"/>
  <c r="P418" i="10"/>
  <c r="O418" i="10" s="1"/>
  <c r="T418" i="10"/>
  <c r="X418" i="10"/>
  <c r="Y418" i="10" s="1"/>
  <c r="Z418" i="10"/>
  <c r="AA418" i="10" s="1"/>
  <c r="A419" i="10"/>
  <c r="B419" i="10"/>
  <c r="C419" i="10"/>
  <c r="D419" i="10"/>
  <c r="E419" i="10"/>
  <c r="H419" i="10"/>
  <c r="I419" i="10"/>
  <c r="J419" i="10"/>
  <c r="K419" i="10"/>
  <c r="R419" i="10" s="1"/>
  <c r="S419" i="10" s="1"/>
  <c r="L419" i="10"/>
  <c r="M419" i="10"/>
  <c r="U419" i="10" s="1"/>
  <c r="V419" i="10" s="1"/>
  <c r="W419" i="10" s="1"/>
  <c r="G419" i="10" s="1"/>
  <c r="O419" i="10"/>
  <c r="P419" i="10"/>
  <c r="Q419" i="10"/>
  <c r="T419" i="10"/>
  <c r="X419" i="10"/>
  <c r="Y419" i="10"/>
  <c r="Z419" i="10"/>
  <c r="AA419" i="10"/>
  <c r="A420" i="10"/>
  <c r="B420" i="10"/>
  <c r="C420" i="10"/>
  <c r="D420" i="10"/>
  <c r="E420" i="10"/>
  <c r="H420" i="10"/>
  <c r="I420" i="10"/>
  <c r="J420" i="10"/>
  <c r="U420" i="10" s="1"/>
  <c r="K420" i="10"/>
  <c r="L420" i="10"/>
  <c r="M420" i="10"/>
  <c r="P420" i="10"/>
  <c r="O420" i="10" s="1"/>
  <c r="R420" i="10"/>
  <c r="S420" i="10" s="1"/>
  <c r="T420" i="10"/>
  <c r="V420" i="10"/>
  <c r="W420" i="10" s="1"/>
  <c r="X420" i="10"/>
  <c r="Y420" i="10" s="1"/>
  <c r="Z420" i="10"/>
  <c r="AA420" i="10" s="1"/>
  <c r="A421" i="10"/>
  <c r="B421" i="10"/>
  <c r="C421" i="10"/>
  <c r="D421" i="10"/>
  <c r="E421" i="10"/>
  <c r="H421" i="10"/>
  <c r="I421" i="10"/>
  <c r="J421" i="10"/>
  <c r="K421" i="10"/>
  <c r="R421" i="10" s="1"/>
  <c r="S421" i="10" s="1"/>
  <c r="L421" i="10"/>
  <c r="M421" i="10"/>
  <c r="O421" i="10"/>
  <c r="P421" i="10"/>
  <c r="T421" i="10"/>
  <c r="U421" i="10"/>
  <c r="V421" i="10" s="1"/>
  <c r="W421" i="10" s="1"/>
  <c r="G421" i="10" s="1"/>
  <c r="X421" i="10"/>
  <c r="Y421" i="10"/>
  <c r="Z421" i="10"/>
  <c r="AA421" i="10"/>
  <c r="A422" i="10"/>
  <c r="B422" i="10"/>
  <c r="C422" i="10"/>
  <c r="D422" i="10"/>
  <c r="E422" i="10"/>
  <c r="H422" i="10"/>
  <c r="I422" i="10"/>
  <c r="J422" i="10"/>
  <c r="U422" i="10" s="1"/>
  <c r="V422" i="10" s="1"/>
  <c r="W422" i="10" s="1"/>
  <c r="K422" i="10"/>
  <c r="L422" i="10"/>
  <c r="R422" i="10" s="1"/>
  <c r="S422" i="10" s="1"/>
  <c r="M422" i="10"/>
  <c r="P422" i="10"/>
  <c r="O422" i="10" s="1"/>
  <c r="T422" i="10"/>
  <c r="X422" i="10"/>
  <c r="Y422" i="10" s="1"/>
  <c r="Z422" i="10"/>
  <c r="AA422" i="10" s="1"/>
  <c r="A423" i="10"/>
  <c r="B423" i="10"/>
  <c r="C423" i="10"/>
  <c r="D423" i="10"/>
  <c r="E423" i="10"/>
  <c r="H423" i="10"/>
  <c r="I423" i="10"/>
  <c r="J423" i="10"/>
  <c r="K423" i="10"/>
  <c r="R423" i="10" s="1"/>
  <c r="S423" i="10" s="1"/>
  <c r="L423" i="10"/>
  <c r="M423" i="10"/>
  <c r="U423" i="10" s="1"/>
  <c r="V423" i="10" s="1"/>
  <c r="W423" i="10" s="1"/>
  <c r="G423" i="10" s="1"/>
  <c r="O423" i="10"/>
  <c r="P423" i="10"/>
  <c r="Q423" i="10"/>
  <c r="T423" i="10"/>
  <c r="X423" i="10"/>
  <c r="Y423" i="10"/>
  <c r="Z423" i="10"/>
  <c r="AA423" i="10"/>
  <c r="A424" i="10"/>
  <c r="B424" i="10"/>
  <c r="C424" i="10"/>
  <c r="D424" i="10"/>
  <c r="E424" i="10"/>
  <c r="H424" i="10"/>
  <c r="I424" i="10"/>
  <c r="J424" i="10"/>
  <c r="U424" i="10" s="1"/>
  <c r="K424" i="10"/>
  <c r="L424" i="10"/>
  <c r="M424" i="10"/>
  <c r="P424" i="10"/>
  <c r="O424" i="10" s="1"/>
  <c r="R424" i="10"/>
  <c r="S424" i="10" s="1"/>
  <c r="T424" i="10"/>
  <c r="V424" i="10"/>
  <c r="W424" i="10" s="1"/>
  <c r="X424" i="10"/>
  <c r="Y424" i="10" s="1"/>
  <c r="Z424" i="10"/>
  <c r="AA424" i="10" s="1"/>
  <c r="A425" i="10"/>
  <c r="B425" i="10"/>
  <c r="C425" i="10"/>
  <c r="D425" i="10"/>
  <c r="E425" i="10"/>
  <c r="H425" i="10"/>
  <c r="I425" i="10"/>
  <c r="J425" i="10"/>
  <c r="K425" i="10"/>
  <c r="R425" i="10" s="1"/>
  <c r="L425" i="10"/>
  <c r="M425" i="10"/>
  <c r="U425" i="10" s="1"/>
  <c r="V425" i="10" s="1"/>
  <c r="W425" i="10" s="1"/>
  <c r="G425" i="10" s="1"/>
  <c r="O425" i="10"/>
  <c r="P425" i="10"/>
  <c r="S425" i="10"/>
  <c r="T425" i="10"/>
  <c r="X425" i="10"/>
  <c r="Y425" i="10"/>
  <c r="Z425" i="10"/>
  <c r="AA425" i="10"/>
  <c r="A426" i="10"/>
  <c r="B426" i="10"/>
  <c r="C426" i="10"/>
  <c r="D426" i="10"/>
  <c r="E426" i="10"/>
  <c r="H426" i="10"/>
  <c r="I426" i="10"/>
  <c r="J426" i="10"/>
  <c r="U426" i="10" s="1"/>
  <c r="K426" i="10"/>
  <c r="L426" i="10"/>
  <c r="M426" i="10"/>
  <c r="P426" i="10"/>
  <c r="R426" i="10"/>
  <c r="S426" i="10" s="1"/>
  <c r="T426" i="10"/>
  <c r="V426" i="10"/>
  <c r="W426" i="10" s="1"/>
  <c r="G426" i="10" s="1"/>
  <c r="X426" i="10"/>
  <c r="Y426" i="10" s="1"/>
  <c r="Z426" i="10"/>
  <c r="AA426" i="10" s="1"/>
  <c r="A427" i="10"/>
  <c r="B427" i="10"/>
  <c r="C427" i="10"/>
  <c r="D427" i="10"/>
  <c r="E427" i="10"/>
  <c r="H427" i="10"/>
  <c r="I427" i="10"/>
  <c r="J427" i="10"/>
  <c r="K427" i="10"/>
  <c r="R427" i="10" s="1"/>
  <c r="S427" i="10" s="1"/>
  <c r="L427" i="10"/>
  <c r="M427" i="10"/>
  <c r="O427" i="10"/>
  <c r="Q427" i="10" s="1"/>
  <c r="P427" i="10"/>
  <c r="T427" i="10"/>
  <c r="U427" i="10"/>
  <c r="V427" i="10" s="1"/>
  <c r="W427" i="10" s="1"/>
  <c r="G427" i="10" s="1"/>
  <c r="X427" i="10"/>
  <c r="Y427" i="10"/>
  <c r="Z427" i="10"/>
  <c r="AA427" i="10"/>
  <c r="A428" i="10"/>
  <c r="B428" i="10"/>
  <c r="C428" i="10"/>
  <c r="D428" i="10"/>
  <c r="E428" i="10"/>
  <c r="H428" i="10"/>
  <c r="I428" i="10"/>
  <c r="J428" i="10"/>
  <c r="U428" i="10" s="1"/>
  <c r="K428" i="10"/>
  <c r="L428" i="10"/>
  <c r="M428" i="10"/>
  <c r="P428" i="10"/>
  <c r="O428" i="10" s="1"/>
  <c r="R428" i="10"/>
  <c r="S428" i="10" s="1"/>
  <c r="T428" i="10"/>
  <c r="V428" i="10"/>
  <c r="W428" i="10" s="1"/>
  <c r="X428" i="10"/>
  <c r="Y428" i="10" s="1"/>
  <c r="Z428" i="10"/>
  <c r="AA428" i="10" s="1"/>
  <c r="A429" i="10"/>
  <c r="B429" i="10"/>
  <c r="C429" i="10"/>
  <c r="D429" i="10"/>
  <c r="E429" i="10"/>
  <c r="H429" i="10"/>
  <c r="I429" i="10"/>
  <c r="J429" i="10"/>
  <c r="K429" i="10"/>
  <c r="R429" i="10" s="1"/>
  <c r="L429" i="10"/>
  <c r="M429" i="10"/>
  <c r="U429" i="10" s="1"/>
  <c r="V429" i="10" s="1"/>
  <c r="W429" i="10" s="1"/>
  <c r="G429" i="10" s="1"/>
  <c r="O429" i="10"/>
  <c r="P429" i="10"/>
  <c r="S429" i="10"/>
  <c r="T429" i="10"/>
  <c r="X429" i="10"/>
  <c r="Y429" i="10"/>
  <c r="Z429" i="10"/>
  <c r="AA429" i="10"/>
  <c r="A430" i="10"/>
  <c r="B430" i="10"/>
  <c r="C430" i="10"/>
  <c r="D430" i="10"/>
  <c r="E430" i="10"/>
  <c r="H430" i="10"/>
  <c r="I430" i="10"/>
  <c r="J430" i="10"/>
  <c r="U430" i="10" s="1"/>
  <c r="K430" i="10"/>
  <c r="L430" i="10"/>
  <c r="M430" i="10"/>
  <c r="P430" i="10"/>
  <c r="R430" i="10"/>
  <c r="S430" i="10" s="1"/>
  <c r="T430" i="10"/>
  <c r="V430" i="10"/>
  <c r="W430" i="10" s="1"/>
  <c r="G430" i="10" s="1"/>
  <c r="X430" i="10"/>
  <c r="Y430" i="10" s="1"/>
  <c r="Z430" i="10"/>
  <c r="AA430" i="10" s="1"/>
  <c r="A431" i="10"/>
  <c r="B431" i="10"/>
  <c r="C431" i="10"/>
  <c r="D431" i="10"/>
  <c r="E431" i="10"/>
  <c r="H431" i="10"/>
  <c r="I431" i="10"/>
  <c r="J431" i="10"/>
  <c r="K431" i="10"/>
  <c r="R431" i="10" s="1"/>
  <c r="S431" i="10" s="1"/>
  <c r="L431" i="10"/>
  <c r="M431" i="10"/>
  <c r="O431" i="10"/>
  <c r="Q431" i="10" s="1"/>
  <c r="P431" i="10"/>
  <c r="T431" i="10"/>
  <c r="U431" i="10"/>
  <c r="V431" i="10" s="1"/>
  <c r="W431" i="10" s="1"/>
  <c r="G431" i="10" s="1"/>
  <c r="X431" i="10"/>
  <c r="Y431" i="10"/>
  <c r="Z431" i="10"/>
  <c r="AA431" i="10"/>
  <c r="A432" i="10"/>
  <c r="B432" i="10"/>
  <c r="C432" i="10"/>
  <c r="D432" i="10"/>
  <c r="E432" i="10"/>
  <c r="H432" i="10"/>
  <c r="I432" i="10"/>
  <c r="J432" i="10"/>
  <c r="U432" i="10" s="1"/>
  <c r="K432" i="10"/>
  <c r="L432" i="10"/>
  <c r="M432" i="10"/>
  <c r="P432" i="10"/>
  <c r="O432" i="10" s="1"/>
  <c r="R432" i="10"/>
  <c r="S432" i="10" s="1"/>
  <c r="T432" i="10"/>
  <c r="V432" i="10"/>
  <c r="W432" i="10" s="1"/>
  <c r="X432" i="10"/>
  <c r="Y432" i="10" s="1"/>
  <c r="Z432" i="10"/>
  <c r="AA432" i="10" s="1"/>
  <c r="A433" i="10"/>
  <c r="B433" i="10"/>
  <c r="C433" i="10"/>
  <c r="D433" i="10"/>
  <c r="E433" i="10"/>
  <c r="H433" i="10"/>
  <c r="I433" i="10"/>
  <c r="J433" i="10"/>
  <c r="K433" i="10"/>
  <c r="R433" i="10" s="1"/>
  <c r="L433" i="10"/>
  <c r="M433" i="10"/>
  <c r="U433" i="10" s="1"/>
  <c r="V433" i="10" s="1"/>
  <c r="W433" i="10" s="1"/>
  <c r="G433" i="10" s="1"/>
  <c r="O433" i="10"/>
  <c r="P433" i="10"/>
  <c r="S433" i="10"/>
  <c r="T433" i="10"/>
  <c r="X433" i="10"/>
  <c r="Y433" i="10"/>
  <c r="Z433" i="10"/>
  <c r="AA433" i="10"/>
  <c r="A434" i="10"/>
  <c r="B434" i="10"/>
  <c r="C434" i="10"/>
  <c r="D434" i="10"/>
  <c r="E434" i="10"/>
  <c r="H434" i="10"/>
  <c r="I434" i="10"/>
  <c r="J434" i="10"/>
  <c r="U434" i="10" s="1"/>
  <c r="K434" i="10"/>
  <c r="L434" i="10"/>
  <c r="M434" i="10"/>
  <c r="P434" i="10"/>
  <c r="R434" i="10"/>
  <c r="S434" i="10" s="1"/>
  <c r="T434" i="10"/>
  <c r="V434" i="10"/>
  <c r="W434" i="10" s="1"/>
  <c r="G434" i="10" s="1"/>
  <c r="X434" i="10"/>
  <c r="Y434" i="10" s="1"/>
  <c r="Z434" i="10"/>
  <c r="AA434" i="10" s="1"/>
  <c r="A435" i="10"/>
  <c r="B435" i="10"/>
  <c r="C435" i="10"/>
  <c r="D435" i="10"/>
  <c r="E435" i="10"/>
  <c r="H435" i="10"/>
  <c r="I435" i="10"/>
  <c r="J435" i="10"/>
  <c r="K435" i="10"/>
  <c r="R435" i="10" s="1"/>
  <c r="S435" i="10" s="1"/>
  <c r="L435" i="10"/>
  <c r="M435" i="10"/>
  <c r="O435" i="10"/>
  <c r="Q435" i="10" s="1"/>
  <c r="P435" i="10"/>
  <c r="T435" i="10"/>
  <c r="U435" i="10"/>
  <c r="V435" i="10" s="1"/>
  <c r="W435" i="10" s="1"/>
  <c r="G435" i="10" s="1"/>
  <c r="X435" i="10"/>
  <c r="Y435" i="10"/>
  <c r="Z435" i="10"/>
  <c r="AA435" i="10"/>
  <c r="A436" i="10"/>
  <c r="B436" i="10"/>
  <c r="C436" i="10"/>
  <c r="D436" i="10"/>
  <c r="E436" i="10"/>
  <c r="H436" i="10"/>
  <c r="I436" i="10"/>
  <c r="J436" i="10"/>
  <c r="U436" i="10" s="1"/>
  <c r="K436" i="10"/>
  <c r="L436" i="10"/>
  <c r="M436" i="10"/>
  <c r="P436" i="10"/>
  <c r="O436" i="10" s="1"/>
  <c r="R436" i="10"/>
  <c r="S436" i="10" s="1"/>
  <c r="T436" i="10"/>
  <c r="V436" i="10"/>
  <c r="W436" i="10" s="1"/>
  <c r="X436" i="10"/>
  <c r="Y436" i="10" s="1"/>
  <c r="Z436" i="10"/>
  <c r="AA436" i="10" s="1"/>
  <c r="A437" i="10"/>
  <c r="B437" i="10"/>
  <c r="C437" i="10"/>
  <c r="D437" i="10"/>
  <c r="E437" i="10"/>
  <c r="H437" i="10"/>
  <c r="I437" i="10"/>
  <c r="J437" i="10"/>
  <c r="K437" i="10"/>
  <c r="R437" i="10" s="1"/>
  <c r="L437" i="10"/>
  <c r="M437" i="10"/>
  <c r="U437" i="10" s="1"/>
  <c r="V437" i="10" s="1"/>
  <c r="W437" i="10" s="1"/>
  <c r="G437" i="10" s="1"/>
  <c r="O437" i="10"/>
  <c r="P437" i="10"/>
  <c r="S437" i="10"/>
  <c r="T437" i="10"/>
  <c r="X437" i="10"/>
  <c r="Y437" i="10"/>
  <c r="Z437" i="10"/>
  <c r="AA437" i="10"/>
  <c r="A438" i="10"/>
  <c r="B438" i="10"/>
  <c r="C438" i="10"/>
  <c r="D438" i="10"/>
  <c r="E438" i="10"/>
  <c r="H438" i="10"/>
  <c r="I438" i="10"/>
  <c r="J438" i="10"/>
  <c r="U438" i="10" s="1"/>
  <c r="K438" i="10"/>
  <c r="L438" i="10"/>
  <c r="M438" i="10"/>
  <c r="P438" i="10"/>
  <c r="R438" i="10"/>
  <c r="S438" i="10" s="1"/>
  <c r="T438" i="10"/>
  <c r="V438" i="10"/>
  <c r="W438" i="10" s="1"/>
  <c r="G438" i="10" s="1"/>
  <c r="X438" i="10"/>
  <c r="Y438" i="10" s="1"/>
  <c r="Z438" i="10"/>
  <c r="AA438" i="10" s="1"/>
  <c r="A439" i="10"/>
  <c r="B439" i="10"/>
  <c r="C439" i="10"/>
  <c r="D439" i="10"/>
  <c r="E439" i="10"/>
  <c r="H439" i="10"/>
  <c r="I439" i="10"/>
  <c r="J439" i="10"/>
  <c r="K439" i="10"/>
  <c r="R439" i="10" s="1"/>
  <c r="S439" i="10" s="1"/>
  <c r="L439" i="10"/>
  <c r="M439" i="10"/>
  <c r="O439" i="10"/>
  <c r="Q439" i="10" s="1"/>
  <c r="P439" i="10"/>
  <c r="T439" i="10"/>
  <c r="U439" i="10"/>
  <c r="V439" i="10" s="1"/>
  <c r="W439" i="10" s="1"/>
  <c r="G439" i="10" s="1"/>
  <c r="X439" i="10"/>
  <c r="Y439" i="10"/>
  <c r="Z439" i="10"/>
  <c r="AA439" i="10"/>
  <c r="A440" i="10"/>
  <c r="B440" i="10"/>
  <c r="C440" i="10"/>
  <c r="D440" i="10"/>
  <c r="E440" i="10"/>
  <c r="H440" i="10"/>
  <c r="I440" i="10"/>
  <c r="J440" i="10"/>
  <c r="U440" i="10" s="1"/>
  <c r="K440" i="10"/>
  <c r="L440" i="10"/>
  <c r="M440" i="10"/>
  <c r="P440" i="10"/>
  <c r="O440" i="10" s="1"/>
  <c r="R440" i="10"/>
  <c r="S440" i="10" s="1"/>
  <c r="T440" i="10"/>
  <c r="V440" i="10"/>
  <c r="W440" i="10" s="1"/>
  <c r="X440" i="10"/>
  <c r="Y440" i="10" s="1"/>
  <c r="Z440" i="10"/>
  <c r="AA440" i="10" s="1"/>
  <c r="A441" i="10"/>
  <c r="B441" i="10"/>
  <c r="C441" i="10"/>
  <c r="D441" i="10"/>
  <c r="E441" i="10"/>
  <c r="H441" i="10"/>
  <c r="I441" i="10"/>
  <c r="J441" i="10"/>
  <c r="K441" i="10"/>
  <c r="R441" i="10" s="1"/>
  <c r="L441" i="10"/>
  <c r="M441" i="10"/>
  <c r="U441" i="10" s="1"/>
  <c r="V441" i="10" s="1"/>
  <c r="W441" i="10" s="1"/>
  <c r="G441" i="10" s="1"/>
  <c r="O441" i="10"/>
  <c r="P441" i="10"/>
  <c r="S441" i="10"/>
  <c r="T441" i="10"/>
  <c r="X441" i="10"/>
  <c r="Y441" i="10"/>
  <c r="Z441" i="10"/>
  <c r="AA441" i="10"/>
  <c r="A442" i="10"/>
  <c r="B442" i="10"/>
  <c r="C442" i="10"/>
  <c r="D442" i="10"/>
  <c r="E442" i="10"/>
  <c r="H442" i="10"/>
  <c r="I442" i="10"/>
  <c r="J442" i="10"/>
  <c r="U442" i="10" s="1"/>
  <c r="K442" i="10"/>
  <c r="L442" i="10"/>
  <c r="M442" i="10"/>
  <c r="P442" i="10"/>
  <c r="R442" i="10"/>
  <c r="S442" i="10" s="1"/>
  <c r="T442" i="10"/>
  <c r="V442" i="10"/>
  <c r="W442" i="10" s="1"/>
  <c r="G442" i="10" s="1"/>
  <c r="X442" i="10"/>
  <c r="Y442" i="10" s="1"/>
  <c r="Z442" i="10"/>
  <c r="AA442" i="10" s="1"/>
  <c r="A443" i="10"/>
  <c r="B443" i="10"/>
  <c r="C443" i="10"/>
  <c r="D443" i="10"/>
  <c r="E443" i="10"/>
  <c r="H443" i="10"/>
  <c r="I443" i="10"/>
  <c r="J443" i="10"/>
  <c r="K443" i="10"/>
  <c r="R443" i="10" s="1"/>
  <c r="S443" i="10" s="1"/>
  <c r="L443" i="10"/>
  <c r="M443" i="10"/>
  <c r="O443" i="10"/>
  <c r="Q443" i="10" s="1"/>
  <c r="P443" i="10"/>
  <c r="T443" i="10"/>
  <c r="U443" i="10"/>
  <c r="V443" i="10" s="1"/>
  <c r="W443" i="10" s="1"/>
  <c r="G443" i="10" s="1"/>
  <c r="X443" i="10"/>
  <c r="Y443" i="10"/>
  <c r="Z443" i="10"/>
  <c r="AA443" i="10"/>
  <c r="A444" i="10"/>
  <c r="B444" i="10"/>
  <c r="C444" i="10"/>
  <c r="D444" i="10"/>
  <c r="E444" i="10"/>
  <c r="H444" i="10"/>
  <c r="I444" i="10"/>
  <c r="J444" i="10"/>
  <c r="U444" i="10" s="1"/>
  <c r="K444" i="10"/>
  <c r="L444" i="10"/>
  <c r="M444" i="10"/>
  <c r="P444" i="10"/>
  <c r="O444" i="10" s="1"/>
  <c r="R444" i="10"/>
  <c r="S444" i="10" s="1"/>
  <c r="T444" i="10"/>
  <c r="V444" i="10"/>
  <c r="W444" i="10" s="1"/>
  <c r="X444" i="10"/>
  <c r="Y444" i="10" s="1"/>
  <c r="Z444" i="10"/>
  <c r="AA444" i="10" s="1"/>
  <c r="A445" i="10"/>
  <c r="B445" i="10"/>
  <c r="C445" i="10"/>
  <c r="D445" i="10"/>
  <c r="E445" i="10"/>
  <c r="H445" i="10"/>
  <c r="I445" i="10"/>
  <c r="J445" i="10"/>
  <c r="K445" i="10"/>
  <c r="R445" i="10" s="1"/>
  <c r="L445" i="10"/>
  <c r="M445" i="10"/>
  <c r="U445" i="10" s="1"/>
  <c r="V445" i="10" s="1"/>
  <c r="W445" i="10" s="1"/>
  <c r="G445" i="10" s="1"/>
  <c r="O445" i="10"/>
  <c r="P445" i="10"/>
  <c r="S445" i="10"/>
  <c r="T445" i="10"/>
  <c r="X445" i="10"/>
  <c r="Y445" i="10"/>
  <c r="Z445" i="10"/>
  <c r="AA445" i="10"/>
  <c r="A446" i="10"/>
  <c r="B446" i="10"/>
  <c r="C446" i="10"/>
  <c r="D446" i="10"/>
  <c r="E446" i="10"/>
  <c r="H446" i="10"/>
  <c r="I446" i="10"/>
  <c r="J446" i="10"/>
  <c r="U446" i="10" s="1"/>
  <c r="K446" i="10"/>
  <c r="L446" i="10"/>
  <c r="M446" i="10"/>
  <c r="P446" i="10"/>
  <c r="R446" i="10"/>
  <c r="S446" i="10" s="1"/>
  <c r="T446" i="10"/>
  <c r="V446" i="10"/>
  <c r="W446" i="10" s="1"/>
  <c r="G446" i="10" s="1"/>
  <c r="X446" i="10"/>
  <c r="Y446" i="10" s="1"/>
  <c r="Z446" i="10"/>
  <c r="AA446" i="10" s="1"/>
  <c r="A447" i="10"/>
  <c r="B447" i="10"/>
  <c r="C447" i="10"/>
  <c r="D447" i="10"/>
  <c r="E447" i="10"/>
  <c r="H447" i="10"/>
  <c r="I447" i="10"/>
  <c r="J447" i="10"/>
  <c r="K447" i="10"/>
  <c r="R447" i="10" s="1"/>
  <c r="S447" i="10" s="1"/>
  <c r="L447" i="10"/>
  <c r="M447" i="10"/>
  <c r="O447" i="10"/>
  <c r="Q447" i="10" s="1"/>
  <c r="P447" i="10"/>
  <c r="T447" i="10"/>
  <c r="U447" i="10"/>
  <c r="V447" i="10" s="1"/>
  <c r="W447" i="10" s="1"/>
  <c r="G447" i="10" s="1"/>
  <c r="X447" i="10"/>
  <c r="Y447" i="10"/>
  <c r="Z447" i="10"/>
  <c r="AA447" i="10"/>
  <c r="A448" i="10"/>
  <c r="B448" i="10"/>
  <c r="C448" i="10"/>
  <c r="D448" i="10"/>
  <c r="E448" i="10"/>
  <c r="H448" i="10"/>
  <c r="I448" i="10"/>
  <c r="J448" i="10"/>
  <c r="U448" i="10" s="1"/>
  <c r="K448" i="10"/>
  <c r="L448" i="10"/>
  <c r="M448" i="10"/>
  <c r="P448" i="10"/>
  <c r="O448" i="10" s="1"/>
  <c r="R448" i="10"/>
  <c r="S448" i="10" s="1"/>
  <c r="T448" i="10"/>
  <c r="V448" i="10"/>
  <c r="W448" i="10" s="1"/>
  <c r="X448" i="10"/>
  <c r="Y448" i="10" s="1"/>
  <c r="Z448" i="10"/>
  <c r="AA448" i="10" s="1"/>
  <c r="A449" i="10"/>
  <c r="B449" i="10"/>
  <c r="C449" i="10"/>
  <c r="D449" i="10"/>
  <c r="E449" i="10"/>
  <c r="H449" i="10"/>
  <c r="I449" i="10"/>
  <c r="J449" i="10"/>
  <c r="K449" i="10"/>
  <c r="R449" i="10" s="1"/>
  <c r="L449" i="10"/>
  <c r="M449" i="10"/>
  <c r="U449" i="10" s="1"/>
  <c r="V449" i="10" s="1"/>
  <c r="W449" i="10" s="1"/>
  <c r="G449" i="10" s="1"/>
  <c r="O449" i="10"/>
  <c r="P449" i="10"/>
  <c r="S449" i="10"/>
  <c r="T449" i="10"/>
  <c r="X449" i="10"/>
  <c r="Y449" i="10"/>
  <c r="Z449" i="10"/>
  <c r="AA449" i="10"/>
  <c r="A450" i="10"/>
  <c r="B450" i="10"/>
  <c r="C450" i="10"/>
  <c r="D450" i="10"/>
  <c r="E450" i="10"/>
  <c r="H450" i="10"/>
  <c r="I450" i="10"/>
  <c r="J450" i="10"/>
  <c r="U450" i="10" s="1"/>
  <c r="K450" i="10"/>
  <c r="L450" i="10"/>
  <c r="M450" i="10"/>
  <c r="P450" i="10"/>
  <c r="R450" i="10"/>
  <c r="S450" i="10" s="1"/>
  <c r="T450" i="10"/>
  <c r="V450" i="10"/>
  <c r="W450" i="10" s="1"/>
  <c r="G450" i="10" s="1"/>
  <c r="X450" i="10"/>
  <c r="Y450" i="10" s="1"/>
  <c r="Z450" i="10"/>
  <c r="AA450" i="10" s="1"/>
  <c r="A451" i="10"/>
  <c r="B451" i="10"/>
  <c r="C451" i="10"/>
  <c r="D451" i="10"/>
  <c r="E451" i="10"/>
  <c r="H451" i="10"/>
  <c r="I451" i="10"/>
  <c r="J451" i="10"/>
  <c r="K451" i="10"/>
  <c r="R451" i="10" s="1"/>
  <c r="S451" i="10" s="1"/>
  <c r="L451" i="10"/>
  <c r="M451" i="10"/>
  <c r="O451" i="10"/>
  <c r="Q451" i="10" s="1"/>
  <c r="P451" i="10"/>
  <c r="T451" i="10"/>
  <c r="U451" i="10"/>
  <c r="V451" i="10" s="1"/>
  <c r="W451" i="10" s="1"/>
  <c r="G451" i="10" s="1"/>
  <c r="X451" i="10"/>
  <c r="Y451" i="10"/>
  <c r="Z451" i="10"/>
  <c r="AA451" i="10"/>
  <c r="A452" i="10"/>
  <c r="B452" i="10"/>
  <c r="C452" i="10"/>
  <c r="D452" i="10"/>
  <c r="E452" i="10"/>
  <c r="H452" i="10"/>
  <c r="I452" i="10"/>
  <c r="J452" i="10"/>
  <c r="U452" i="10" s="1"/>
  <c r="K452" i="10"/>
  <c r="L452" i="10"/>
  <c r="M452" i="10"/>
  <c r="P452" i="10"/>
  <c r="O452" i="10" s="1"/>
  <c r="R452" i="10"/>
  <c r="S452" i="10" s="1"/>
  <c r="T452" i="10"/>
  <c r="V452" i="10"/>
  <c r="W452" i="10" s="1"/>
  <c r="X452" i="10"/>
  <c r="Y452" i="10" s="1"/>
  <c r="Z452" i="10"/>
  <c r="AA452" i="10" s="1"/>
  <c r="A453" i="10"/>
  <c r="B453" i="10"/>
  <c r="C453" i="10"/>
  <c r="D453" i="10"/>
  <c r="E453" i="10"/>
  <c r="H453" i="10"/>
  <c r="I453" i="10"/>
  <c r="J453" i="10"/>
  <c r="K453" i="10"/>
  <c r="R453" i="10" s="1"/>
  <c r="L453" i="10"/>
  <c r="M453" i="10"/>
  <c r="U453" i="10" s="1"/>
  <c r="V453" i="10" s="1"/>
  <c r="W453" i="10" s="1"/>
  <c r="G453" i="10" s="1"/>
  <c r="O453" i="10"/>
  <c r="P453" i="10"/>
  <c r="S453" i="10"/>
  <c r="T453" i="10"/>
  <c r="X453" i="10"/>
  <c r="Y453" i="10"/>
  <c r="Z453" i="10"/>
  <c r="AA453" i="10"/>
  <c r="A454" i="10"/>
  <c r="B454" i="10"/>
  <c r="C454" i="10"/>
  <c r="D454" i="10"/>
  <c r="E454" i="10"/>
  <c r="H454" i="10"/>
  <c r="I454" i="10"/>
  <c r="J454" i="10"/>
  <c r="U454" i="10" s="1"/>
  <c r="K454" i="10"/>
  <c r="L454" i="10"/>
  <c r="M454" i="10"/>
  <c r="P454" i="10"/>
  <c r="R454" i="10"/>
  <c r="S454" i="10" s="1"/>
  <c r="T454" i="10"/>
  <c r="V454" i="10"/>
  <c r="W454" i="10" s="1"/>
  <c r="G454" i="10" s="1"/>
  <c r="X454" i="10"/>
  <c r="Y454" i="10" s="1"/>
  <c r="Z454" i="10"/>
  <c r="AA454" i="10" s="1"/>
  <c r="A455" i="10"/>
  <c r="B455" i="10"/>
  <c r="C455" i="10"/>
  <c r="D455" i="10"/>
  <c r="E455" i="10"/>
  <c r="H455" i="10"/>
  <c r="I455" i="10"/>
  <c r="J455" i="10"/>
  <c r="U455" i="10" s="1"/>
  <c r="V455" i="10" s="1"/>
  <c r="W455" i="10" s="1"/>
  <c r="K455" i="10"/>
  <c r="L455" i="10"/>
  <c r="M455" i="10"/>
  <c r="P455" i="10"/>
  <c r="O455" i="10" s="1"/>
  <c r="Q455" i="10" s="1"/>
  <c r="R455" i="10"/>
  <c r="S455" i="10" s="1"/>
  <c r="T455" i="10"/>
  <c r="X455" i="10"/>
  <c r="Y455" i="10" s="1"/>
  <c r="Z455" i="10"/>
  <c r="AA455" i="10" s="1"/>
  <c r="A456" i="10"/>
  <c r="B456" i="10"/>
  <c r="C456" i="10"/>
  <c r="D456" i="10"/>
  <c r="E456" i="10"/>
  <c r="H456" i="10"/>
  <c r="I456" i="10"/>
  <c r="J456" i="10"/>
  <c r="K456" i="10"/>
  <c r="R456" i="10" s="1"/>
  <c r="S456" i="10" s="1"/>
  <c r="L456" i="10"/>
  <c r="M456" i="10"/>
  <c r="O456" i="10"/>
  <c r="Q456" i="10" s="1"/>
  <c r="P456" i="10"/>
  <c r="T456" i="10"/>
  <c r="U456" i="10"/>
  <c r="V456" i="10" s="1"/>
  <c r="W456" i="10" s="1"/>
  <c r="G456" i="10" s="1"/>
  <c r="X456" i="10"/>
  <c r="Y456" i="10"/>
  <c r="Z456" i="10"/>
  <c r="AA456" i="10"/>
  <c r="A457" i="10"/>
  <c r="B457" i="10"/>
  <c r="C457" i="10"/>
  <c r="D457" i="10"/>
  <c r="E457" i="10"/>
  <c r="H457" i="10"/>
  <c r="I457" i="10"/>
  <c r="J457" i="10"/>
  <c r="U457" i="10" s="1"/>
  <c r="V457" i="10" s="1"/>
  <c r="W457" i="10" s="1"/>
  <c r="G457" i="10" s="1"/>
  <c r="K457" i="10"/>
  <c r="L457" i="10"/>
  <c r="R457" i="10" s="1"/>
  <c r="S457" i="10" s="1"/>
  <c r="M457" i="10"/>
  <c r="P457" i="10"/>
  <c r="O457" i="10" s="1"/>
  <c r="Q457" i="10" s="1"/>
  <c r="T457" i="10"/>
  <c r="X457" i="10"/>
  <c r="Y457" i="10" s="1"/>
  <c r="Z457" i="10"/>
  <c r="AA457" i="10" s="1"/>
  <c r="A458" i="10"/>
  <c r="B458" i="10"/>
  <c r="C458" i="10"/>
  <c r="D458" i="10"/>
  <c r="E458" i="10"/>
  <c r="H458" i="10"/>
  <c r="I458" i="10"/>
  <c r="J458" i="10"/>
  <c r="K458" i="10"/>
  <c r="R458" i="10" s="1"/>
  <c r="S458" i="10" s="1"/>
  <c r="L458" i="10"/>
  <c r="M458" i="10"/>
  <c r="O458" i="10"/>
  <c r="P458" i="10"/>
  <c r="Q458" i="10"/>
  <c r="T458" i="10"/>
  <c r="U458" i="10"/>
  <c r="V458" i="10" s="1"/>
  <c r="W458" i="10" s="1"/>
  <c r="G458" i="10" s="1"/>
  <c r="X458" i="10"/>
  <c r="Y458" i="10"/>
  <c r="Z458" i="10"/>
  <c r="AA458" i="10"/>
  <c r="A459" i="10"/>
  <c r="B459" i="10"/>
  <c r="C459" i="10"/>
  <c r="D459" i="10"/>
  <c r="E459" i="10"/>
  <c r="H459" i="10"/>
  <c r="I459" i="10"/>
  <c r="J459" i="10"/>
  <c r="U459" i="10" s="1"/>
  <c r="V459" i="10" s="1"/>
  <c r="W459" i="10" s="1"/>
  <c r="K459" i="10"/>
  <c r="L459" i="10"/>
  <c r="M459" i="10"/>
  <c r="P459" i="10"/>
  <c r="O459" i="10" s="1"/>
  <c r="Q459" i="10" s="1"/>
  <c r="R459" i="10"/>
  <c r="S459" i="10" s="1"/>
  <c r="T459" i="10"/>
  <c r="X459" i="10"/>
  <c r="Y459" i="10" s="1"/>
  <c r="Z459" i="10"/>
  <c r="AA459" i="10" s="1"/>
  <c r="A460" i="10"/>
  <c r="B460" i="10"/>
  <c r="C460" i="10"/>
  <c r="D460" i="10"/>
  <c r="E460" i="10"/>
  <c r="H460" i="10"/>
  <c r="I460" i="10"/>
  <c r="J460" i="10"/>
  <c r="K460" i="10"/>
  <c r="R460" i="10" s="1"/>
  <c r="S460" i="10" s="1"/>
  <c r="N460" i="10" s="1"/>
  <c r="L460" i="10"/>
  <c r="M460" i="10"/>
  <c r="O460" i="10"/>
  <c r="Q460" i="10" s="1"/>
  <c r="P460" i="10"/>
  <c r="T460" i="10"/>
  <c r="U460" i="10"/>
  <c r="V460" i="10" s="1"/>
  <c r="W460" i="10" s="1"/>
  <c r="G460" i="10" s="1"/>
  <c r="X460" i="10"/>
  <c r="Y460" i="10"/>
  <c r="Z460" i="10"/>
  <c r="AA460" i="10"/>
  <c r="A461" i="10"/>
  <c r="B461" i="10"/>
  <c r="C461" i="10"/>
  <c r="D461" i="10"/>
  <c r="E461" i="10"/>
  <c r="H461" i="10"/>
  <c r="I461" i="10"/>
  <c r="J461" i="10"/>
  <c r="U461" i="10" s="1"/>
  <c r="V461" i="10" s="1"/>
  <c r="W461" i="10" s="1"/>
  <c r="K461" i="10"/>
  <c r="L461" i="10"/>
  <c r="R461" i="10" s="1"/>
  <c r="S461" i="10" s="1"/>
  <c r="M461" i="10"/>
  <c r="P461" i="10"/>
  <c r="O461" i="10" s="1"/>
  <c r="Q461" i="10" s="1"/>
  <c r="T461" i="10"/>
  <c r="X461" i="10"/>
  <c r="Y461" i="10" s="1"/>
  <c r="Z461" i="10"/>
  <c r="AA461" i="10" s="1"/>
  <c r="A462" i="10"/>
  <c r="B462" i="10"/>
  <c r="C462" i="10"/>
  <c r="D462" i="10"/>
  <c r="E462" i="10"/>
  <c r="H462" i="10"/>
  <c r="I462" i="10"/>
  <c r="J462" i="10"/>
  <c r="K462" i="10"/>
  <c r="R462" i="10" s="1"/>
  <c r="S462" i="10" s="1"/>
  <c r="L462" i="10"/>
  <c r="M462" i="10"/>
  <c r="O462" i="10"/>
  <c r="P462" i="10"/>
  <c r="Q462" i="10"/>
  <c r="T462" i="10"/>
  <c r="U462" i="10"/>
  <c r="V462" i="10" s="1"/>
  <c r="W462" i="10" s="1"/>
  <c r="G462" i="10" s="1"/>
  <c r="X462" i="10"/>
  <c r="Y462" i="10"/>
  <c r="Z462" i="10"/>
  <c r="AA462" i="10"/>
  <c r="A463" i="10"/>
  <c r="B463" i="10"/>
  <c r="C463" i="10"/>
  <c r="D463" i="10"/>
  <c r="E463" i="10"/>
  <c r="H463" i="10"/>
  <c r="I463" i="10"/>
  <c r="J463" i="10"/>
  <c r="U463" i="10" s="1"/>
  <c r="V463" i="10" s="1"/>
  <c r="W463" i="10" s="1"/>
  <c r="K463" i="10"/>
  <c r="L463" i="10"/>
  <c r="M463" i="10"/>
  <c r="P463" i="10"/>
  <c r="O463" i="10" s="1"/>
  <c r="Q463" i="10" s="1"/>
  <c r="R463" i="10"/>
  <c r="S463" i="10" s="1"/>
  <c r="T463" i="10"/>
  <c r="X463" i="10"/>
  <c r="Y463" i="10" s="1"/>
  <c r="Z463" i="10"/>
  <c r="AA463" i="10" s="1"/>
  <c r="A464" i="10"/>
  <c r="B464" i="10"/>
  <c r="C464" i="10"/>
  <c r="D464" i="10"/>
  <c r="E464" i="10"/>
  <c r="H464" i="10"/>
  <c r="I464" i="10"/>
  <c r="J464" i="10"/>
  <c r="K464" i="10"/>
  <c r="R464" i="10" s="1"/>
  <c r="S464" i="10" s="1"/>
  <c r="L464" i="10"/>
  <c r="M464" i="10"/>
  <c r="O464" i="10"/>
  <c r="Q464" i="10" s="1"/>
  <c r="P464" i="10"/>
  <c r="T464" i="10"/>
  <c r="U464" i="10"/>
  <c r="V464" i="10" s="1"/>
  <c r="W464" i="10" s="1"/>
  <c r="G464" i="10" s="1"/>
  <c r="X464" i="10"/>
  <c r="Y464" i="10"/>
  <c r="Z464" i="10"/>
  <c r="AA464" i="10"/>
  <c r="A465" i="10"/>
  <c r="B465" i="10"/>
  <c r="C465" i="10"/>
  <c r="D465" i="10"/>
  <c r="E465" i="10"/>
  <c r="H465" i="10"/>
  <c r="I465" i="10"/>
  <c r="J465" i="10"/>
  <c r="U465" i="10" s="1"/>
  <c r="V465" i="10" s="1"/>
  <c r="W465" i="10" s="1"/>
  <c r="G465" i="10" s="1"/>
  <c r="K465" i="10"/>
  <c r="L465" i="10"/>
  <c r="R465" i="10" s="1"/>
  <c r="S465" i="10" s="1"/>
  <c r="M465" i="10"/>
  <c r="P465" i="10"/>
  <c r="O465" i="10" s="1"/>
  <c r="Q465" i="10" s="1"/>
  <c r="T465" i="10"/>
  <c r="X465" i="10"/>
  <c r="Y465" i="10" s="1"/>
  <c r="Z465" i="10"/>
  <c r="AA465" i="10" s="1"/>
  <c r="A466" i="10"/>
  <c r="B466" i="10"/>
  <c r="C466" i="10"/>
  <c r="D466" i="10"/>
  <c r="E466" i="10"/>
  <c r="H466" i="10"/>
  <c r="I466" i="10"/>
  <c r="J466" i="10"/>
  <c r="K466" i="10"/>
  <c r="R466" i="10" s="1"/>
  <c r="S466" i="10" s="1"/>
  <c r="L466" i="10"/>
  <c r="M466" i="10"/>
  <c r="O466" i="10"/>
  <c r="P466" i="10"/>
  <c r="Q466" i="10"/>
  <c r="T466" i="10"/>
  <c r="U466" i="10"/>
  <c r="V466" i="10" s="1"/>
  <c r="W466" i="10" s="1"/>
  <c r="G466" i="10" s="1"/>
  <c r="X466" i="10"/>
  <c r="Y466" i="10"/>
  <c r="Z466" i="10"/>
  <c r="AA466" i="10"/>
  <c r="A467" i="10"/>
  <c r="B467" i="10"/>
  <c r="C467" i="10"/>
  <c r="D467" i="10"/>
  <c r="E467" i="10"/>
  <c r="H467" i="10"/>
  <c r="I467" i="10"/>
  <c r="J467" i="10"/>
  <c r="U467" i="10" s="1"/>
  <c r="V467" i="10" s="1"/>
  <c r="W467" i="10" s="1"/>
  <c r="K467" i="10"/>
  <c r="L467" i="10"/>
  <c r="M467" i="10"/>
  <c r="P467" i="10"/>
  <c r="O467" i="10" s="1"/>
  <c r="Q467" i="10" s="1"/>
  <c r="R467" i="10"/>
  <c r="S467" i="10" s="1"/>
  <c r="T467" i="10"/>
  <c r="X467" i="10"/>
  <c r="Y467" i="10" s="1"/>
  <c r="Z467" i="10"/>
  <c r="AA467" i="10" s="1"/>
  <c r="A468" i="10"/>
  <c r="B468" i="10"/>
  <c r="C468" i="10"/>
  <c r="D468" i="10"/>
  <c r="E468" i="10"/>
  <c r="H468" i="10"/>
  <c r="I468" i="10"/>
  <c r="J468" i="10"/>
  <c r="K468" i="10"/>
  <c r="R468" i="10" s="1"/>
  <c r="S468" i="10" s="1"/>
  <c r="N468" i="10" s="1"/>
  <c r="L468" i="10"/>
  <c r="M468" i="10"/>
  <c r="O468" i="10"/>
  <c r="Q468" i="10" s="1"/>
  <c r="P468" i="10"/>
  <c r="T468" i="10"/>
  <c r="U468" i="10"/>
  <c r="V468" i="10" s="1"/>
  <c r="W468" i="10" s="1"/>
  <c r="G468" i="10" s="1"/>
  <c r="X468" i="10"/>
  <c r="Y468" i="10"/>
  <c r="Z468" i="10"/>
  <c r="AA468" i="10"/>
  <c r="A469" i="10"/>
  <c r="B469" i="10"/>
  <c r="C469" i="10"/>
  <c r="D469" i="10"/>
  <c r="E469" i="10"/>
  <c r="H469" i="10"/>
  <c r="I469" i="10"/>
  <c r="J469" i="10"/>
  <c r="U469" i="10" s="1"/>
  <c r="V469" i="10" s="1"/>
  <c r="W469" i="10" s="1"/>
  <c r="K469" i="10"/>
  <c r="L469" i="10"/>
  <c r="R469" i="10" s="1"/>
  <c r="S469" i="10" s="1"/>
  <c r="M469" i="10"/>
  <c r="P469" i="10"/>
  <c r="O469" i="10" s="1"/>
  <c r="Q469" i="10" s="1"/>
  <c r="T469" i="10"/>
  <c r="X469" i="10"/>
  <c r="Y469" i="10" s="1"/>
  <c r="Z469" i="10"/>
  <c r="AA469" i="10" s="1"/>
  <c r="A470" i="10"/>
  <c r="B470" i="10"/>
  <c r="C470" i="10"/>
  <c r="D470" i="10"/>
  <c r="E470" i="10"/>
  <c r="H470" i="10"/>
  <c r="I470" i="10"/>
  <c r="J470" i="10"/>
  <c r="K470" i="10"/>
  <c r="R470" i="10" s="1"/>
  <c r="S470" i="10" s="1"/>
  <c r="L470" i="10"/>
  <c r="M470" i="10"/>
  <c r="O470" i="10"/>
  <c r="P470" i="10"/>
  <c r="Q470" i="10"/>
  <c r="T470" i="10"/>
  <c r="U470" i="10"/>
  <c r="V470" i="10" s="1"/>
  <c r="W470" i="10" s="1"/>
  <c r="G470" i="10" s="1"/>
  <c r="X470" i="10"/>
  <c r="Y470" i="10"/>
  <c r="Z470" i="10"/>
  <c r="AA470" i="10"/>
  <c r="A471" i="10"/>
  <c r="B471" i="10"/>
  <c r="C471" i="10"/>
  <c r="D471" i="10"/>
  <c r="E471" i="10"/>
  <c r="H471" i="10"/>
  <c r="I471" i="10"/>
  <c r="J471" i="10"/>
  <c r="U471" i="10" s="1"/>
  <c r="V471" i="10" s="1"/>
  <c r="W471" i="10" s="1"/>
  <c r="K471" i="10"/>
  <c r="L471" i="10"/>
  <c r="M471" i="10"/>
  <c r="P471" i="10"/>
  <c r="O471" i="10" s="1"/>
  <c r="Q471" i="10" s="1"/>
  <c r="R471" i="10"/>
  <c r="S471" i="10" s="1"/>
  <c r="T471" i="10"/>
  <c r="X471" i="10"/>
  <c r="Y471" i="10" s="1"/>
  <c r="Z471" i="10"/>
  <c r="AA471" i="10" s="1"/>
  <c r="A472" i="10"/>
  <c r="B472" i="10"/>
  <c r="C472" i="10"/>
  <c r="D472" i="10"/>
  <c r="E472" i="10"/>
  <c r="H472" i="10"/>
  <c r="I472" i="10"/>
  <c r="J472" i="10"/>
  <c r="K472" i="10"/>
  <c r="R472" i="10" s="1"/>
  <c r="S472" i="10" s="1"/>
  <c r="L472" i="10"/>
  <c r="M472" i="10"/>
  <c r="O472" i="10"/>
  <c r="Q472" i="10" s="1"/>
  <c r="P472" i="10"/>
  <c r="T472" i="10"/>
  <c r="U472" i="10"/>
  <c r="V472" i="10" s="1"/>
  <c r="W472" i="10" s="1"/>
  <c r="G472" i="10" s="1"/>
  <c r="X472" i="10"/>
  <c r="Y472" i="10"/>
  <c r="Z472" i="10"/>
  <c r="AA472" i="10"/>
  <c r="A473" i="10"/>
  <c r="B473" i="10"/>
  <c r="C473" i="10"/>
  <c r="D473" i="10"/>
  <c r="E473" i="10"/>
  <c r="H473" i="10"/>
  <c r="I473" i="10"/>
  <c r="J473" i="10"/>
  <c r="U473" i="10" s="1"/>
  <c r="V473" i="10" s="1"/>
  <c r="W473" i="10" s="1"/>
  <c r="G473" i="10" s="1"/>
  <c r="K473" i="10"/>
  <c r="L473" i="10"/>
  <c r="R473" i="10" s="1"/>
  <c r="S473" i="10" s="1"/>
  <c r="M473" i="10"/>
  <c r="P473" i="10"/>
  <c r="O473" i="10" s="1"/>
  <c r="Q473" i="10" s="1"/>
  <c r="T473" i="10"/>
  <c r="X473" i="10"/>
  <c r="Y473" i="10" s="1"/>
  <c r="Z473" i="10"/>
  <c r="AA473" i="10" s="1"/>
  <c r="A474" i="10"/>
  <c r="B474" i="10"/>
  <c r="C474" i="10"/>
  <c r="D474" i="10"/>
  <c r="E474" i="10"/>
  <c r="H474" i="10"/>
  <c r="I474" i="10"/>
  <c r="J474" i="10"/>
  <c r="K474" i="10"/>
  <c r="R474" i="10" s="1"/>
  <c r="S474" i="10" s="1"/>
  <c r="L474" i="10"/>
  <c r="M474" i="10"/>
  <c r="O474" i="10"/>
  <c r="P474" i="10"/>
  <c r="Q474" i="10"/>
  <c r="T474" i="10"/>
  <c r="U474" i="10"/>
  <c r="V474" i="10" s="1"/>
  <c r="W474" i="10" s="1"/>
  <c r="G474" i="10" s="1"/>
  <c r="X474" i="10"/>
  <c r="Y474" i="10"/>
  <c r="Z474" i="10"/>
  <c r="AA474" i="10"/>
  <c r="A475" i="10"/>
  <c r="B475" i="10"/>
  <c r="C475" i="10"/>
  <c r="D475" i="10"/>
  <c r="E475" i="10"/>
  <c r="H475" i="10"/>
  <c r="I475" i="10"/>
  <c r="J475" i="10"/>
  <c r="U475" i="10" s="1"/>
  <c r="V475" i="10" s="1"/>
  <c r="W475" i="10" s="1"/>
  <c r="K475" i="10"/>
  <c r="L475" i="10"/>
  <c r="M475" i="10"/>
  <c r="P475" i="10"/>
  <c r="O475" i="10" s="1"/>
  <c r="Q475" i="10" s="1"/>
  <c r="R475" i="10"/>
  <c r="S475" i="10" s="1"/>
  <c r="T475" i="10"/>
  <c r="X475" i="10"/>
  <c r="Y475" i="10" s="1"/>
  <c r="Z475" i="10"/>
  <c r="AA475" i="10" s="1"/>
  <c r="A476" i="10"/>
  <c r="B476" i="10"/>
  <c r="C476" i="10"/>
  <c r="D476" i="10"/>
  <c r="E476" i="10"/>
  <c r="H476" i="10"/>
  <c r="I476" i="10"/>
  <c r="J476" i="10"/>
  <c r="K476" i="10"/>
  <c r="R476" i="10" s="1"/>
  <c r="S476" i="10" s="1"/>
  <c r="N476" i="10" s="1"/>
  <c r="L476" i="10"/>
  <c r="M476" i="10"/>
  <c r="O476" i="10"/>
  <c r="Q476" i="10" s="1"/>
  <c r="P476" i="10"/>
  <c r="T476" i="10"/>
  <c r="U476" i="10"/>
  <c r="V476" i="10" s="1"/>
  <c r="W476" i="10" s="1"/>
  <c r="G476" i="10" s="1"/>
  <c r="X476" i="10"/>
  <c r="Y476" i="10"/>
  <c r="Z476" i="10"/>
  <c r="AA476" i="10"/>
  <c r="A477" i="10"/>
  <c r="B477" i="10"/>
  <c r="C477" i="10"/>
  <c r="D477" i="10"/>
  <c r="E477" i="10"/>
  <c r="H477" i="10"/>
  <c r="I477" i="10"/>
  <c r="J477" i="10"/>
  <c r="U477" i="10" s="1"/>
  <c r="V477" i="10" s="1"/>
  <c r="W477" i="10" s="1"/>
  <c r="K477" i="10"/>
  <c r="L477" i="10"/>
  <c r="R477" i="10" s="1"/>
  <c r="S477" i="10" s="1"/>
  <c r="M477" i="10"/>
  <c r="P477" i="10"/>
  <c r="O477" i="10" s="1"/>
  <c r="Q477" i="10" s="1"/>
  <c r="T477" i="10"/>
  <c r="X477" i="10"/>
  <c r="Y477" i="10" s="1"/>
  <c r="Z477" i="10"/>
  <c r="AA477" i="10" s="1"/>
  <c r="A478" i="10"/>
  <c r="B478" i="10"/>
  <c r="C478" i="10"/>
  <c r="D478" i="10"/>
  <c r="E478" i="10"/>
  <c r="H478" i="10"/>
  <c r="I478" i="10"/>
  <c r="J478" i="10"/>
  <c r="K478" i="10"/>
  <c r="R478" i="10" s="1"/>
  <c r="S478" i="10" s="1"/>
  <c r="L478" i="10"/>
  <c r="M478" i="10"/>
  <c r="O478" i="10"/>
  <c r="P478" i="10"/>
  <c r="Q478" i="10"/>
  <c r="T478" i="10"/>
  <c r="U478" i="10"/>
  <c r="V478" i="10" s="1"/>
  <c r="W478" i="10" s="1"/>
  <c r="G478" i="10" s="1"/>
  <c r="X478" i="10"/>
  <c r="Y478" i="10"/>
  <c r="Z478" i="10"/>
  <c r="AA478" i="10"/>
  <c r="A479" i="10"/>
  <c r="B479" i="10"/>
  <c r="C479" i="10"/>
  <c r="D479" i="10"/>
  <c r="E479" i="10"/>
  <c r="H479" i="10"/>
  <c r="I479" i="10"/>
  <c r="J479" i="10"/>
  <c r="U479" i="10" s="1"/>
  <c r="V479" i="10" s="1"/>
  <c r="W479" i="10" s="1"/>
  <c r="K479" i="10"/>
  <c r="L479" i="10"/>
  <c r="M479" i="10"/>
  <c r="P479" i="10"/>
  <c r="O479" i="10" s="1"/>
  <c r="Q479" i="10" s="1"/>
  <c r="R479" i="10"/>
  <c r="S479" i="10" s="1"/>
  <c r="T479" i="10"/>
  <c r="X479" i="10"/>
  <c r="Y479" i="10" s="1"/>
  <c r="Z479" i="10"/>
  <c r="AA479" i="10" s="1"/>
  <c r="A480" i="10"/>
  <c r="B480" i="10"/>
  <c r="C480" i="10"/>
  <c r="D480" i="10"/>
  <c r="E480" i="10"/>
  <c r="H480" i="10"/>
  <c r="I480" i="10"/>
  <c r="J480" i="10"/>
  <c r="K480" i="10"/>
  <c r="R480" i="10" s="1"/>
  <c r="S480" i="10" s="1"/>
  <c r="L480" i="10"/>
  <c r="M480" i="10"/>
  <c r="O480" i="10"/>
  <c r="Q480" i="10" s="1"/>
  <c r="P480" i="10"/>
  <c r="T480" i="10"/>
  <c r="U480" i="10"/>
  <c r="V480" i="10" s="1"/>
  <c r="W480" i="10" s="1"/>
  <c r="G480" i="10" s="1"/>
  <c r="X480" i="10"/>
  <c r="Y480" i="10"/>
  <c r="Z480" i="10"/>
  <c r="AA480" i="10"/>
  <c r="A481" i="10"/>
  <c r="B481" i="10"/>
  <c r="C481" i="10"/>
  <c r="D481" i="10"/>
  <c r="E481" i="10"/>
  <c r="H481" i="10"/>
  <c r="I481" i="10"/>
  <c r="J481" i="10"/>
  <c r="U481" i="10" s="1"/>
  <c r="V481" i="10" s="1"/>
  <c r="W481" i="10" s="1"/>
  <c r="G481" i="10" s="1"/>
  <c r="K481" i="10"/>
  <c r="L481" i="10"/>
  <c r="R481" i="10" s="1"/>
  <c r="S481" i="10" s="1"/>
  <c r="M481" i="10"/>
  <c r="P481" i="10"/>
  <c r="O481" i="10" s="1"/>
  <c r="Q481" i="10" s="1"/>
  <c r="T481" i="10"/>
  <c r="X481" i="10"/>
  <c r="Y481" i="10" s="1"/>
  <c r="Z481" i="10"/>
  <c r="AA481" i="10" s="1"/>
  <c r="A482" i="10"/>
  <c r="B482" i="10"/>
  <c r="C482" i="10"/>
  <c r="D482" i="10"/>
  <c r="E482" i="10"/>
  <c r="H482" i="10"/>
  <c r="I482" i="10"/>
  <c r="J482" i="10"/>
  <c r="K482" i="10"/>
  <c r="R482" i="10" s="1"/>
  <c r="S482" i="10" s="1"/>
  <c r="L482" i="10"/>
  <c r="M482" i="10"/>
  <c r="O482" i="10"/>
  <c r="P482" i="10"/>
  <c r="Q482" i="10"/>
  <c r="T482" i="10"/>
  <c r="U482" i="10"/>
  <c r="V482" i="10" s="1"/>
  <c r="W482" i="10" s="1"/>
  <c r="G482" i="10" s="1"/>
  <c r="X482" i="10"/>
  <c r="Y482" i="10"/>
  <c r="Z482" i="10"/>
  <c r="AA482" i="10"/>
  <c r="A483" i="10"/>
  <c r="B483" i="10"/>
  <c r="C483" i="10"/>
  <c r="D483" i="10"/>
  <c r="E483" i="10"/>
  <c r="H483" i="10"/>
  <c r="I483" i="10"/>
  <c r="J483" i="10"/>
  <c r="U483" i="10" s="1"/>
  <c r="K483" i="10"/>
  <c r="L483" i="10"/>
  <c r="M483" i="10"/>
  <c r="P483" i="10"/>
  <c r="O483" i="10" s="1"/>
  <c r="R483" i="10"/>
  <c r="S483" i="10" s="1"/>
  <c r="N483" i="10" s="1"/>
  <c r="T483" i="10"/>
  <c r="V483" i="10"/>
  <c r="W483" i="10" s="1"/>
  <c r="G483" i="10" s="1"/>
  <c r="X483" i="10"/>
  <c r="Y483" i="10" s="1"/>
  <c r="Z483" i="10"/>
  <c r="AA483" i="10" s="1"/>
  <c r="A484" i="10"/>
  <c r="B484" i="10"/>
  <c r="C484" i="10"/>
  <c r="D484" i="10"/>
  <c r="E484" i="10"/>
  <c r="H484" i="10"/>
  <c r="I484" i="10"/>
  <c r="J484" i="10"/>
  <c r="K484" i="10"/>
  <c r="R484" i="10" s="1"/>
  <c r="S484" i="10" s="1"/>
  <c r="L484" i="10"/>
  <c r="M484" i="10"/>
  <c r="O484" i="10"/>
  <c r="P484" i="10"/>
  <c r="T484" i="10"/>
  <c r="U484" i="10"/>
  <c r="V484" i="10" s="1"/>
  <c r="W484" i="10" s="1"/>
  <c r="G484" i="10" s="1"/>
  <c r="X484" i="10"/>
  <c r="Y484" i="10"/>
  <c r="Z484" i="10"/>
  <c r="AA484" i="10"/>
  <c r="A485" i="10"/>
  <c r="B485" i="10"/>
  <c r="C485" i="10"/>
  <c r="D485" i="10"/>
  <c r="E485" i="10"/>
  <c r="H485" i="10"/>
  <c r="I485" i="10"/>
  <c r="J485" i="10"/>
  <c r="U485" i="10" s="1"/>
  <c r="V485" i="10" s="1"/>
  <c r="W485" i="10" s="1"/>
  <c r="G485" i="10" s="1"/>
  <c r="K485" i="10"/>
  <c r="L485" i="10"/>
  <c r="R485" i="10" s="1"/>
  <c r="M485" i="10"/>
  <c r="P485" i="10"/>
  <c r="O485" i="10" s="1"/>
  <c r="Q485" i="10" s="1"/>
  <c r="T485" i="10"/>
  <c r="X485" i="10"/>
  <c r="Y485" i="10" s="1"/>
  <c r="Z485" i="10"/>
  <c r="AA485" i="10" s="1"/>
  <c r="A486" i="10"/>
  <c r="B486" i="10"/>
  <c r="C486" i="10"/>
  <c r="D486" i="10"/>
  <c r="E486" i="10"/>
  <c r="H486" i="10"/>
  <c r="I486" i="10"/>
  <c r="J486" i="10"/>
  <c r="K486" i="10"/>
  <c r="R486" i="10" s="1"/>
  <c r="S486" i="10" s="1"/>
  <c r="L486" i="10"/>
  <c r="M486" i="10"/>
  <c r="U486" i="10" s="1"/>
  <c r="V486" i="10" s="1"/>
  <c r="W486" i="10" s="1"/>
  <c r="G486" i="10" s="1"/>
  <c r="O486" i="10"/>
  <c r="P486" i="10"/>
  <c r="Q486" i="10"/>
  <c r="T486" i="10"/>
  <c r="X486" i="10"/>
  <c r="Y486" i="10"/>
  <c r="Z486" i="10"/>
  <c r="AA486" i="10"/>
  <c r="A487" i="10"/>
  <c r="B487" i="10"/>
  <c r="C487" i="10"/>
  <c r="D487" i="10"/>
  <c r="E487" i="10"/>
  <c r="H487" i="10"/>
  <c r="I487" i="10"/>
  <c r="J487" i="10"/>
  <c r="U487" i="10" s="1"/>
  <c r="K487" i="10"/>
  <c r="L487" i="10"/>
  <c r="M487" i="10"/>
  <c r="P487" i="10"/>
  <c r="O487" i="10" s="1"/>
  <c r="R487" i="10"/>
  <c r="S487" i="10" s="1"/>
  <c r="T487" i="10"/>
  <c r="V487" i="10"/>
  <c r="W487" i="10" s="1"/>
  <c r="G487" i="10" s="1"/>
  <c r="X487" i="10"/>
  <c r="Y487" i="10" s="1"/>
  <c r="Z487" i="10"/>
  <c r="AA487" i="10" s="1"/>
  <c r="A488" i="10"/>
  <c r="B488" i="10"/>
  <c r="C488" i="10"/>
  <c r="D488" i="10"/>
  <c r="E488" i="10"/>
  <c r="H488" i="10"/>
  <c r="I488" i="10"/>
  <c r="J488" i="10"/>
  <c r="K488" i="10"/>
  <c r="R488" i="10" s="1"/>
  <c r="S488" i="10" s="1"/>
  <c r="L488" i="10"/>
  <c r="M488" i="10"/>
  <c r="O488" i="10"/>
  <c r="P488" i="10"/>
  <c r="T488" i="10"/>
  <c r="U488" i="10"/>
  <c r="V488" i="10" s="1"/>
  <c r="W488" i="10" s="1"/>
  <c r="G488" i="10" s="1"/>
  <c r="X488" i="10"/>
  <c r="Y488" i="10"/>
  <c r="Z488" i="10"/>
  <c r="AA488" i="10"/>
  <c r="A489" i="10"/>
  <c r="B489" i="10"/>
  <c r="C489" i="10"/>
  <c r="D489" i="10"/>
  <c r="E489" i="10"/>
  <c r="H489" i="10"/>
  <c r="I489" i="10"/>
  <c r="J489" i="10"/>
  <c r="U489" i="10" s="1"/>
  <c r="V489" i="10" s="1"/>
  <c r="W489" i="10" s="1"/>
  <c r="G489" i="10" s="1"/>
  <c r="K489" i="10"/>
  <c r="L489" i="10"/>
  <c r="R489" i="10" s="1"/>
  <c r="M489" i="10"/>
  <c r="P489" i="10"/>
  <c r="O489" i="10" s="1"/>
  <c r="Q489" i="10" s="1"/>
  <c r="T489" i="10"/>
  <c r="X489" i="10"/>
  <c r="Y489" i="10" s="1"/>
  <c r="Z489" i="10"/>
  <c r="AA489" i="10" s="1"/>
  <c r="A490" i="10"/>
  <c r="B490" i="10"/>
  <c r="C490" i="10"/>
  <c r="D490" i="10"/>
  <c r="E490" i="10"/>
  <c r="H490" i="10"/>
  <c r="I490" i="10"/>
  <c r="J490" i="10"/>
  <c r="K490" i="10"/>
  <c r="R490" i="10" s="1"/>
  <c r="S490" i="10" s="1"/>
  <c r="L490" i="10"/>
  <c r="M490" i="10"/>
  <c r="U490" i="10" s="1"/>
  <c r="V490" i="10" s="1"/>
  <c r="W490" i="10" s="1"/>
  <c r="G490" i="10" s="1"/>
  <c r="O490" i="10"/>
  <c r="P490" i="10"/>
  <c r="Q490" i="10"/>
  <c r="T490" i="10"/>
  <c r="X490" i="10"/>
  <c r="Y490" i="10"/>
  <c r="Z490" i="10"/>
  <c r="AA490" i="10"/>
  <c r="A491" i="10"/>
  <c r="B491" i="10"/>
  <c r="C491" i="10"/>
  <c r="D491" i="10"/>
  <c r="E491" i="10"/>
  <c r="H491" i="10"/>
  <c r="I491" i="10"/>
  <c r="J491" i="10"/>
  <c r="U491" i="10" s="1"/>
  <c r="K491" i="10"/>
  <c r="L491" i="10"/>
  <c r="M491" i="10"/>
  <c r="P491" i="10"/>
  <c r="O491" i="10" s="1"/>
  <c r="R491" i="10"/>
  <c r="S491" i="10" s="1"/>
  <c r="T491" i="10"/>
  <c r="V491" i="10"/>
  <c r="W491" i="10" s="1"/>
  <c r="G491" i="10" s="1"/>
  <c r="X491" i="10"/>
  <c r="Y491" i="10" s="1"/>
  <c r="Z491" i="10"/>
  <c r="AA491" i="10" s="1"/>
  <c r="A492" i="10"/>
  <c r="B492" i="10"/>
  <c r="C492" i="10"/>
  <c r="D492" i="10"/>
  <c r="E492" i="10"/>
  <c r="H492" i="10"/>
  <c r="I492" i="10"/>
  <c r="J492" i="10"/>
  <c r="K492" i="10"/>
  <c r="R492" i="10" s="1"/>
  <c r="S492" i="10" s="1"/>
  <c r="L492" i="10"/>
  <c r="M492" i="10"/>
  <c r="O492" i="10"/>
  <c r="P492" i="10"/>
  <c r="T492" i="10"/>
  <c r="U492" i="10"/>
  <c r="V492" i="10" s="1"/>
  <c r="W492" i="10" s="1"/>
  <c r="G492" i="10" s="1"/>
  <c r="X492" i="10"/>
  <c r="Y492" i="10"/>
  <c r="Z492" i="10"/>
  <c r="AA492" i="10"/>
  <c r="A493" i="10"/>
  <c r="B493" i="10"/>
  <c r="C493" i="10"/>
  <c r="D493" i="10"/>
  <c r="E493" i="10"/>
  <c r="H493" i="10"/>
  <c r="I493" i="10"/>
  <c r="J493" i="10"/>
  <c r="U493" i="10" s="1"/>
  <c r="V493" i="10" s="1"/>
  <c r="W493" i="10" s="1"/>
  <c r="G493" i="10" s="1"/>
  <c r="K493" i="10"/>
  <c r="L493" i="10"/>
  <c r="R493" i="10" s="1"/>
  <c r="M493" i="10"/>
  <c r="P493" i="10"/>
  <c r="O493" i="10" s="1"/>
  <c r="Q493" i="10" s="1"/>
  <c r="T493" i="10"/>
  <c r="X493" i="10"/>
  <c r="Y493" i="10" s="1"/>
  <c r="Z493" i="10"/>
  <c r="AA493" i="10" s="1"/>
  <c r="A494" i="10"/>
  <c r="B494" i="10"/>
  <c r="C494" i="10"/>
  <c r="D494" i="10"/>
  <c r="E494" i="10"/>
  <c r="H494" i="10"/>
  <c r="I494" i="10"/>
  <c r="J494" i="10"/>
  <c r="K494" i="10"/>
  <c r="R494" i="10" s="1"/>
  <c r="S494" i="10" s="1"/>
  <c r="L494" i="10"/>
  <c r="M494" i="10"/>
  <c r="U494" i="10" s="1"/>
  <c r="V494" i="10" s="1"/>
  <c r="W494" i="10" s="1"/>
  <c r="G494" i="10" s="1"/>
  <c r="O494" i="10"/>
  <c r="P494" i="10"/>
  <c r="Q494" i="10"/>
  <c r="T494" i="10"/>
  <c r="X494" i="10"/>
  <c r="Y494" i="10"/>
  <c r="Z494" i="10"/>
  <c r="AA494" i="10"/>
  <c r="A495" i="10"/>
  <c r="B495" i="10"/>
  <c r="C495" i="10"/>
  <c r="D495" i="10"/>
  <c r="E495" i="10"/>
  <c r="H495" i="10"/>
  <c r="I495" i="10"/>
  <c r="J495" i="10"/>
  <c r="U495" i="10" s="1"/>
  <c r="K495" i="10"/>
  <c r="L495" i="10"/>
  <c r="M495" i="10"/>
  <c r="P495" i="10"/>
  <c r="O495" i="10" s="1"/>
  <c r="R495" i="10"/>
  <c r="S495" i="10" s="1"/>
  <c r="T495" i="10"/>
  <c r="V495" i="10"/>
  <c r="W495" i="10" s="1"/>
  <c r="G495" i="10" s="1"/>
  <c r="X495" i="10"/>
  <c r="Y495" i="10" s="1"/>
  <c r="Z495" i="10"/>
  <c r="AA495" i="10" s="1"/>
  <c r="A496" i="10"/>
  <c r="B496" i="10"/>
  <c r="C496" i="10"/>
  <c r="D496" i="10"/>
  <c r="E496" i="10"/>
  <c r="H496" i="10"/>
  <c r="I496" i="10"/>
  <c r="J496" i="10"/>
  <c r="K496" i="10"/>
  <c r="R496" i="10" s="1"/>
  <c r="S496" i="10" s="1"/>
  <c r="L496" i="10"/>
  <c r="M496" i="10"/>
  <c r="O496" i="10"/>
  <c r="P496" i="10"/>
  <c r="T496" i="10"/>
  <c r="U496" i="10"/>
  <c r="V496" i="10" s="1"/>
  <c r="W496" i="10" s="1"/>
  <c r="G496" i="10" s="1"/>
  <c r="X496" i="10"/>
  <c r="Y496" i="10"/>
  <c r="Z496" i="10"/>
  <c r="AA496" i="10"/>
  <c r="A497" i="10"/>
  <c r="B497" i="10"/>
  <c r="C497" i="10"/>
  <c r="D497" i="10"/>
  <c r="E497" i="10"/>
  <c r="H497" i="10"/>
  <c r="I497" i="10"/>
  <c r="J497" i="10"/>
  <c r="U497" i="10" s="1"/>
  <c r="K497" i="10"/>
  <c r="L497" i="10"/>
  <c r="M497" i="10"/>
  <c r="P497" i="10"/>
  <c r="R497" i="10"/>
  <c r="S497" i="10" s="1"/>
  <c r="T497" i="10"/>
  <c r="V497" i="10"/>
  <c r="W497" i="10" s="1"/>
  <c r="X497" i="10"/>
  <c r="Y497" i="10" s="1"/>
  <c r="Z497" i="10"/>
  <c r="AA497" i="10" s="1"/>
  <c r="A498" i="10"/>
  <c r="B498" i="10"/>
  <c r="C498" i="10"/>
  <c r="D498" i="10"/>
  <c r="E498" i="10"/>
  <c r="H498" i="10"/>
  <c r="I498" i="10"/>
  <c r="J498" i="10"/>
  <c r="K498" i="10"/>
  <c r="R498" i="10" s="1"/>
  <c r="L498" i="10"/>
  <c r="M498" i="10"/>
  <c r="U498" i="10" s="1"/>
  <c r="V498" i="10" s="1"/>
  <c r="W498" i="10" s="1"/>
  <c r="G498" i="10" s="1"/>
  <c r="O498" i="10"/>
  <c r="Q498" i="10" s="1"/>
  <c r="P498" i="10"/>
  <c r="S498" i="10"/>
  <c r="T498" i="10"/>
  <c r="X498" i="10"/>
  <c r="Y498" i="10"/>
  <c r="Z498" i="10"/>
  <c r="AA498" i="10"/>
  <c r="A499" i="10"/>
  <c r="B499" i="10"/>
  <c r="C499" i="10"/>
  <c r="D499" i="10"/>
  <c r="E499" i="10"/>
  <c r="H499" i="10"/>
  <c r="I499" i="10"/>
  <c r="J499" i="10"/>
  <c r="U499" i="10" s="1"/>
  <c r="K499" i="10"/>
  <c r="L499" i="10"/>
  <c r="M499" i="10"/>
  <c r="P499" i="10"/>
  <c r="O499" i="10" s="1"/>
  <c r="R499" i="10"/>
  <c r="S499" i="10" s="1"/>
  <c r="T499" i="10"/>
  <c r="V499" i="10"/>
  <c r="W499" i="10" s="1"/>
  <c r="G499" i="10" s="1"/>
  <c r="X499" i="10"/>
  <c r="Y499" i="10" s="1"/>
  <c r="Z499" i="10"/>
  <c r="AA499" i="10" s="1"/>
  <c r="A500" i="10"/>
  <c r="B500" i="10"/>
  <c r="C500" i="10"/>
  <c r="D500" i="10"/>
  <c r="E500" i="10"/>
  <c r="H500" i="10"/>
  <c r="I500" i="10"/>
  <c r="J500" i="10"/>
  <c r="K500" i="10"/>
  <c r="R500" i="10" s="1"/>
  <c r="S500" i="10" s="1"/>
  <c r="L500" i="10"/>
  <c r="M500" i="10"/>
  <c r="O500" i="10"/>
  <c r="P500" i="10"/>
  <c r="T500" i="10"/>
  <c r="U500" i="10"/>
  <c r="V500" i="10" s="1"/>
  <c r="W500" i="10" s="1"/>
  <c r="G500" i="10" s="1"/>
  <c r="X500" i="10"/>
  <c r="Y500" i="10"/>
  <c r="Z500" i="10"/>
  <c r="AA500" i="10"/>
  <c r="A501" i="10"/>
  <c r="B501" i="10"/>
  <c r="C501" i="10"/>
  <c r="D501" i="10"/>
  <c r="E501" i="10"/>
  <c r="H501" i="10"/>
  <c r="I501" i="10"/>
  <c r="J501" i="10"/>
  <c r="U501" i="10" s="1"/>
  <c r="K501" i="10"/>
  <c r="L501" i="10"/>
  <c r="M501" i="10"/>
  <c r="P501" i="10"/>
  <c r="R501" i="10"/>
  <c r="S501" i="10" s="1"/>
  <c r="T501" i="10"/>
  <c r="V501" i="10"/>
  <c r="W501" i="10" s="1"/>
  <c r="X501" i="10"/>
  <c r="Y501" i="10" s="1"/>
  <c r="Z501" i="10"/>
  <c r="AA501" i="10" s="1"/>
  <c r="A502" i="10"/>
  <c r="B502" i="10"/>
  <c r="C502" i="10"/>
  <c r="D502" i="10"/>
  <c r="E502" i="10"/>
  <c r="H502" i="10"/>
  <c r="I502" i="10"/>
  <c r="J502" i="10"/>
  <c r="K502" i="10"/>
  <c r="R502" i="10" s="1"/>
  <c r="L502" i="10"/>
  <c r="M502" i="10"/>
  <c r="U502" i="10" s="1"/>
  <c r="V502" i="10" s="1"/>
  <c r="W502" i="10" s="1"/>
  <c r="G502" i="10" s="1"/>
  <c r="O502" i="10"/>
  <c r="Q502" i="10" s="1"/>
  <c r="P502" i="10"/>
  <c r="S502" i="10"/>
  <c r="T502" i="10"/>
  <c r="X502" i="10"/>
  <c r="Y502" i="10"/>
  <c r="Z502" i="10"/>
  <c r="AA502" i="10"/>
  <c r="A503" i="10"/>
  <c r="B503" i="10"/>
  <c r="C503" i="10"/>
  <c r="D503" i="10"/>
  <c r="E503" i="10"/>
  <c r="H503" i="10"/>
  <c r="I503" i="10"/>
  <c r="J503" i="10"/>
  <c r="U503" i="10" s="1"/>
  <c r="K503" i="10"/>
  <c r="L503" i="10"/>
  <c r="M503" i="10"/>
  <c r="P503" i="10"/>
  <c r="O503" i="10" s="1"/>
  <c r="R503" i="10"/>
  <c r="S503" i="10" s="1"/>
  <c r="T503" i="10"/>
  <c r="V503" i="10"/>
  <c r="W503" i="10" s="1"/>
  <c r="G503" i="10" s="1"/>
  <c r="X503" i="10"/>
  <c r="Y503" i="10" s="1"/>
  <c r="Z503" i="10"/>
  <c r="AA503" i="10" s="1"/>
  <c r="A504" i="10"/>
  <c r="B504" i="10"/>
  <c r="C504" i="10"/>
  <c r="D504" i="10"/>
  <c r="E504" i="10"/>
  <c r="H504" i="10"/>
  <c r="I504" i="10"/>
  <c r="J504" i="10"/>
  <c r="K504" i="10"/>
  <c r="R504" i="10" s="1"/>
  <c r="S504" i="10" s="1"/>
  <c r="L504" i="10"/>
  <c r="M504" i="10"/>
  <c r="O504" i="10"/>
  <c r="P504" i="10"/>
  <c r="T504" i="10"/>
  <c r="U504" i="10"/>
  <c r="V504" i="10" s="1"/>
  <c r="W504" i="10" s="1"/>
  <c r="G504" i="10" s="1"/>
  <c r="X504" i="10"/>
  <c r="Y504" i="10"/>
  <c r="Z504" i="10"/>
  <c r="AA504" i="10"/>
  <c r="A505" i="10"/>
  <c r="B505" i="10"/>
  <c r="C505" i="10"/>
  <c r="D505" i="10"/>
  <c r="E505" i="10"/>
  <c r="H505" i="10"/>
  <c r="I505" i="10"/>
  <c r="J505" i="10"/>
  <c r="U505" i="10" s="1"/>
  <c r="K505" i="10"/>
  <c r="L505" i="10"/>
  <c r="M505" i="10"/>
  <c r="P505" i="10"/>
  <c r="R505" i="10"/>
  <c r="S505" i="10" s="1"/>
  <c r="T505" i="10"/>
  <c r="V505" i="10"/>
  <c r="W505" i="10" s="1"/>
  <c r="X505" i="10"/>
  <c r="Y505" i="10" s="1"/>
  <c r="Z505" i="10"/>
  <c r="AA505" i="10" s="1"/>
  <c r="A506" i="10"/>
  <c r="B506" i="10"/>
  <c r="C506" i="10"/>
  <c r="D506" i="10"/>
  <c r="E506" i="10"/>
  <c r="H506" i="10"/>
  <c r="I506" i="10"/>
  <c r="J506" i="10"/>
  <c r="K506" i="10"/>
  <c r="R506" i="10" s="1"/>
  <c r="L506" i="10"/>
  <c r="M506" i="10"/>
  <c r="U506" i="10" s="1"/>
  <c r="V506" i="10" s="1"/>
  <c r="W506" i="10" s="1"/>
  <c r="G506" i="10" s="1"/>
  <c r="O506" i="10"/>
  <c r="Q506" i="10" s="1"/>
  <c r="P506" i="10"/>
  <c r="S506" i="10"/>
  <c r="T506" i="10"/>
  <c r="X506" i="10"/>
  <c r="Y506" i="10"/>
  <c r="Z506" i="10"/>
  <c r="AA506" i="10"/>
  <c r="A507" i="10"/>
  <c r="B507" i="10"/>
  <c r="C507" i="10"/>
  <c r="D507" i="10"/>
  <c r="E507" i="10"/>
  <c r="H507" i="10"/>
  <c r="I507" i="10"/>
  <c r="J507" i="10"/>
  <c r="U507" i="10" s="1"/>
  <c r="K507" i="10"/>
  <c r="L507" i="10"/>
  <c r="M507" i="10"/>
  <c r="P507" i="10"/>
  <c r="O507" i="10" s="1"/>
  <c r="R507" i="10"/>
  <c r="S507" i="10" s="1"/>
  <c r="T507" i="10"/>
  <c r="V507" i="10"/>
  <c r="W507" i="10" s="1"/>
  <c r="G507" i="10" s="1"/>
  <c r="X507" i="10"/>
  <c r="Y507" i="10" s="1"/>
  <c r="Z507" i="10"/>
  <c r="AA507" i="10" s="1"/>
  <c r="A508" i="10"/>
  <c r="B508" i="10"/>
  <c r="C508" i="10"/>
  <c r="D508" i="10"/>
  <c r="E508" i="10"/>
  <c r="H508" i="10"/>
  <c r="I508" i="10"/>
  <c r="J508" i="10"/>
  <c r="K508" i="10"/>
  <c r="R508" i="10" s="1"/>
  <c r="S508" i="10" s="1"/>
  <c r="L508" i="10"/>
  <c r="M508" i="10"/>
  <c r="O508" i="10"/>
  <c r="P508" i="10"/>
  <c r="T508" i="10"/>
  <c r="U508" i="10"/>
  <c r="V508" i="10" s="1"/>
  <c r="W508" i="10" s="1"/>
  <c r="G508" i="10" s="1"/>
  <c r="X508" i="10"/>
  <c r="Y508" i="10"/>
  <c r="Z508" i="10"/>
  <c r="AA508" i="10"/>
  <c r="A509" i="10"/>
  <c r="B509" i="10"/>
  <c r="C509" i="10"/>
  <c r="D509" i="10"/>
  <c r="E509" i="10"/>
  <c r="H509" i="10"/>
  <c r="I509" i="10"/>
  <c r="J509" i="10"/>
  <c r="U509" i="10" s="1"/>
  <c r="K509" i="10"/>
  <c r="L509" i="10"/>
  <c r="M509" i="10"/>
  <c r="P509" i="10"/>
  <c r="R509" i="10"/>
  <c r="S509" i="10" s="1"/>
  <c r="T509" i="10"/>
  <c r="V509" i="10"/>
  <c r="W509" i="10" s="1"/>
  <c r="X509" i="10"/>
  <c r="Y509" i="10" s="1"/>
  <c r="Z509" i="10"/>
  <c r="AA509" i="10" s="1"/>
  <c r="A510" i="10"/>
  <c r="B510" i="10"/>
  <c r="C510" i="10"/>
  <c r="D510" i="10"/>
  <c r="E510" i="10"/>
  <c r="H510" i="10"/>
  <c r="I510" i="10"/>
  <c r="J510" i="10"/>
  <c r="K510" i="10"/>
  <c r="R510" i="10" s="1"/>
  <c r="L510" i="10"/>
  <c r="M510" i="10"/>
  <c r="U510" i="10" s="1"/>
  <c r="V510" i="10" s="1"/>
  <c r="W510" i="10" s="1"/>
  <c r="G510" i="10" s="1"/>
  <c r="O510" i="10"/>
  <c r="Q510" i="10" s="1"/>
  <c r="P510" i="10"/>
  <c r="S510" i="10"/>
  <c r="T510" i="10"/>
  <c r="X510" i="10"/>
  <c r="Y510" i="10"/>
  <c r="Z510" i="10"/>
  <c r="AA510" i="10"/>
  <c r="A511" i="10"/>
  <c r="B511" i="10"/>
  <c r="C511" i="10"/>
  <c r="D511" i="10"/>
  <c r="E511" i="10"/>
  <c r="H511" i="10"/>
  <c r="I511" i="10"/>
  <c r="J511" i="10"/>
  <c r="U511" i="10" s="1"/>
  <c r="K511" i="10"/>
  <c r="L511" i="10"/>
  <c r="M511" i="10"/>
  <c r="P511" i="10"/>
  <c r="O511" i="10" s="1"/>
  <c r="R511" i="10"/>
  <c r="S511" i="10" s="1"/>
  <c r="T511" i="10"/>
  <c r="V511" i="10"/>
  <c r="W511" i="10" s="1"/>
  <c r="G511" i="10" s="1"/>
  <c r="X511" i="10"/>
  <c r="Y511" i="10" s="1"/>
  <c r="Z511" i="10"/>
  <c r="AA511" i="10" s="1"/>
  <c r="A512" i="10"/>
  <c r="B512" i="10"/>
  <c r="C512" i="10"/>
  <c r="D512" i="10"/>
  <c r="E512" i="10"/>
  <c r="H512" i="10"/>
  <c r="I512" i="10"/>
  <c r="J512" i="10"/>
  <c r="K512" i="10"/>
  <c r="R512" i="10" s="1"/>
  <c r="S512" i="10" s="1"/>
  <c r="L512" i="10"/>
  <c r="M512" i="10"/>
  <c r="O512" i="10"/>
  <c r="P512" i="10"/>
  <c r="T512" i="10"/>
  <c r="U512" i="10"/>
  <c r="V512" i="10" s="1"/>
  <c r="W512" i="10" s="1"/>
  <c r="G512" i="10" s="1"/>
  <c r="X512" i="10"/>
  <c r="Y512" i="10"/>
  <c r="Z512" i="10"/>
  <c r="AA512" i="10"/>
  <c r="A513" i="10"/>
  <c r="B513" i="10"/>
  <c r="C513" i="10"/>
  <c r="D513" i="10"/>
  <c r="E513" i="10"/>
  <c r="H513" i="10"/>
  <c r="I513" i="10"/>
  <c r="J513" i="10"/>
  <c r="U513" i="10" s="1"/>
  <c r="K513" i="10"/>
  <c r="L513" i="10"/>
  <c r="M513" i="10"/>
  <c r="P513" i="10"/>
  <c r="R513" i="10"/>
  <c r="S513" i="10" s="1"/>
  <c r="T513" i="10"/>
  <c r="V513" i="10"/>
  <c r="W513" i="10" s="1"/>
  <c r="X513" i="10"/>
  <c r="Y513" i="10" s="1"/>
  <c r="Z513" i="10"/>
  <c r="AA513" i="10" s="1"/>
  <c r="A514" i="10"/>
  <c r="B514" i="10"/>
  <c r="C514" i="10"/>
  <c r="D514" i="10"/>
  <c r="E514" i="10"/>
  <c r="H514" i="10"/>
  <c r="I514" i="10"/>
  <c r="J514" i="10"/>
  <c r="K514" i="10"/>
  <c r="R514" i="10" s="1"/>
  <c r="L514" i="10"/>
  <c r="M514" i="10"/>
  <c r="U514" i="10" s="1"/>
  <c r="V514" i="10" s="1"/>
  <c r="W514" i="10" s="1"/>
  <c r="G514" i="10" s="1"/>
  <c r="O514" i="10"/>
  <c r="Q514" i="10" s="1"/>
  <c r="P514" i="10"/>
  <c r="S514" i="10"/>
  <c r="T514" i="10"/>
  <c r="X514" i="10"/>
  <c r="Y514" i="10"/>
  <c r="Z514" i="10"/>
  <c r="AA514" i="10"/>
  <c r="A515" i="10"/>
  <c r="B515" i="10"/>
  <c r="C515" i="10"/>
  <c r="D515" i="10"/>
  <c r="E515" i="10"/>
  <c r="H515" i="10"/>
  <c r="I515" i="10"/>
  <c r="J515" i="10"/>
  <c r="U515" i="10" s="1"/>
  <c r="K515" i="10"/>
  <c r="L515" i="10"/>
  <c r="M515" i="10"/>
  <c r="P515" i="10"/>
  <c r="O515" i="10" s="1"/>
  <c r="R515" i="10"/>
  <c r="S515" i="10" s="1"/>
  <c r="T515" i="10"/>
  <c r="V515" i="10"/>
  <c r="W515" i="10" s="1"/>
  <c r="G515" i="10" s="1"/>
  <c r="X515" i="10"/>
  <c r="Y515" i="10" s="1"/>
  <c r="Z515" i="10"/>
  <c r="AA515" i="10" s="1"/>
  <c r="A516" i="10"/>
  <c r="B516" i="10"/>
  <c r="C516" i="10"/>
  <c r="D516" i="10"/>
  <c r="E516" i="10"/>
  <c r="H516" i="10"/>
  <c r="I516" i="10"/>
  <c r="J516" i="10"/>
  <c r="K516" i="10"/>
  <c r="R516" i="10" s="1"/>
  <c r="S516" i="10" s="1"/>
  <c r="L516" i="10"/>
  <c r="M516" i="10"/>
  <c r="O516" i="10"/>
  <c r="P516" i="10"/>
  <c r="T516" i="10"/>
  <c r="U516" i="10"/>
  <c r="V516" i="10" s="1"/>
  <c r="W516" i="10" s="1"/>
  <c r="G516" i="10" s="1"/>
  <c r="X516" i="10"/>
  <c r="Y516" i="10"/>
  <c r="Z516" i="10"/>
  <c r="AA516" i="10"/>
  <c r="A517" i="10"/>
  <c r="B517" i="10"/>
  <c r="C517" i="10"/>
  <c r="D517" i="10"/>
  <c r="E517" i="10"/>
  <c r="H517" i="10"/>
  <c r="I517" i="10"/>
  <c r="J517" i="10"/>
  <c r="U517" i="10" s="1"/>
  <c r="K517" i="10"/>
  <c r="L517" i="10"/>
  <c r="M517" i="10"/>
  <c r="P517" i="10"/>
  <c r="R517" i="10"/>
  <c r="S517" i="10" s="1"/>
  <c r="T517" i="10"/>
  <c r="V517" i="10"/>
  <c r="W517" i="10" s="1"/>
  <c r="X517" i="10"/>
  <c r="Y517" i="10" s="1"/>
  <c r="Z517" i="10"/>
  <c r="AA517" i="10" s="1"/>
  <c r="A518" i="10"/>
  <c r="B518" i="10"/>
  <c r="C518" i="10"/>
  <c r="D518" i="10"/>
  <c r="E518" i="10"/>
  <c r="H518" i="10"/>
  <c r="I518" i="10"/>
  <c r="J518" i="10"/>
  <c r="K518" i="10"/>
  <c r="R518" i="10" s="1"/>
  <c r="L518" i="10"/>
  <c r="M518" i="10"/>
  <c r="U518" i="10" s="1"/>
  <c r="V518" i="10" s="1"/>
  <c r="W518" i="10" s="1"/>
  <c r="G518" i="10" s="1"/>
  <c r="O518" i="10"/>
  <c r="Q518" i="10" s="1"/>
  <c r="P518" i="10"/>
  <c r="S518" i="10"/>
  <c r="T518" i="10"/>
  <c r="X518" i="10"/>
  <c r="Y518" i="10"/>
  <c r="Z518" i="10"/>
  <c r="AA518" i="10"/>
  <c r="A519" i="10"/>
  <c r="B519" i="10"/>
  <c r="C519" i="10"/>
  <c r="D519" i="10"/>
  <c r="E519" i="10"/>
  <c r="H519" i="10"/>
  <c r="I519" i="10"/>
  <c r="J519" i="10"/>
  <c r="U519" i="10" s="1"/>
  <c r="K519" i="10"/>
  <c r="L519" i="10"/>
  <c r="M519" i="10"/>
  <c r="P519" i="10"/>
  <c r="O519" i="10" s="1"/>
  <c r="R519" i="10"/>
  <c r="S519" i="10" s="1"/>
  <c r="T519" i="10"/>
  <c r="V519" i="10"/>
  <c r="W519" i="10" s="1"/>
  <c r="G519" i="10" s="1"/>
  <c r="X519" i="10"/>
  <c r="Y519" i="10" s="1"/>
  <c r="Z519" i="10"/>
  <c r="AA519" i="10" s="1"/>
  <c r="A520" i="10"/>
  <c r="B520" i="10"/>
  <c r="C520" i="10"/>
  <c r="D520" i="10"/>
  <c r="E520" i="10"/>
  <c r="H520" i="10"/>
  <c r="I520" i="10"/>
  <c r="J520" i="10"/>
  <c r="K520" i="10"/>
  <c r="R520" i="10" s="1"/>
  <c r="S520" i="10" s="1"/>
  <c r="L520" i="10"/>
  <c r="M520" i="10"/>
  <c r="O520" i="10"/>
  <c r="P520" i="10"/>
  <c r="T520" i="10"/>
  <c r="U520" i="10"/>
  <c r="V520" i="10" s="1"/>
  <c r="W520" i="10" s="1"/>
  <c r="G520" i="10" s="1"/>
  <c r="X520" i="10"/>
  <c r="Y520" i="10"/>
  <c r="Z520" i="10"/>
  <c r="AA520" i="10"/>
  <c r="A521" i="10"/>
  <c r="B521" i="10"/>
  <c r="C521" i="10"/>
  <c r="D521" i="10"/>
  <c r="E521" i="10"/>
  <c r="H521" i="10"/>
  <c r="I521" i="10"/>
  <c r="J521" i="10"/>
  <c r="U521" i="10" s="1"/>
  <c r="K521" i="10"/>
  <c r="L521" i="10"/>
  <c r="M521" i="10"/>
  <c r="P521" i="10"/>
  <c r="R521" i="10"/>
  <c r="S521" i="10" s="1"/>
  <c r="T521" i="10"/>
  <c r="V521" i="10"/>
  <c r="W521" i="10" s="1"/>
  <c r="X521" i="10"/>
  <c r="Y521" i="10" s="1"/>
  <c r="Z521" i="10"/>
  <c r="AA521" i="10" s="1"/>
  <c r="A522" i="10"/>
  <c r="B522" i="10"/>
  <c r="C522" i="10"/>
  <c r="D522" i="10"/>
  <c r="E522" i="10"/>
  <c r="H522" i="10"/>
  <c r="I522" i="10"/>
  <c r="J522" i="10"/>
  <c r="K522" i="10"/>
  <c r="R522" i="10" s="1"/>
  <c r="L522" i="10"/>
  <c r="M522" i="10"/>
  <c r="U522" i="10" s="1"/>
  <c r="V522" i="10" s="1"/>
  <c r="W522" i="10" s="1"/>
  <c r="G522" i="10" s="1"/>
  <c r="O522" i="10"/>
  <c r="Q522" i="10" s="1"/>
  <c r="P522" i="10"/>
  <c r="S522" i="10"/>
  <c r="T522" i="10"/>
  <c r="X522" i="10"/>
  <c r="Y522" i="10"/>
  <c r="Z522" i="10"/>
  <c r="AA522" i="10"/>
  <c r="A523" i="10"/>
  <c r="B523" i="10"/>
  <c r="C523" i="10"/>
  <c r="D523" i="10"/>
  <c r="E523" i="10"/>
  <c r="H523" i="10"/>
  <c r="I523" i="10"/>
  <c r="J523" i="10"/>
  <c r="U523" i="10" s="1"/>
  <c r="K523" i="10"/>
  <c r="L523" i="10"/>
  <c r="M523" i="10"/>
  <c r="P523" i="10"/>
  <c r="O523" i="10" s="1"/>
  <c r="R523" i="10"/>
  <c r="S523" i="10" s="1"/>
  <c r="T523" i="10"/>
  <c r="V523" i="10"/>
  <c r="W523" i="10" s="1"/>
  <c r="G523" i="10" s="1"/>
  <c r="X523" i="10"/>
  <c r="Y523" i="10" s="1"/>
  <c r="Z523" i="10"/>
  <c r="AA523" i="10" s="1"/>
  <c r="A524" i="10"/>
  <c r="B524" i="10"/>
  <c r="C524" i="10"/>
  <c r="D524" i="10"/>
  <c r="E524" i="10"/>
  <c r="H524" i="10"/>
  <c r="I524" i="10"/>
  <c r="J524" i="10"/>
  <c r="K524" i="10"/>
  <c r="R524" i="10" s="1"/>
  <c r="S524" i="10" s="1"/>
  <c r="L524" i="10"/>
  <c r="M524" i="10"/>
  <c r="O524" i="10"/>
  <c r="P524" i="10"/>
  <c r="T524" i="10"/>
  <c r="U524" i="10"/>
  <c r="V524" i="10" s="1"/>
  <c r="W524" i="10" s="1"/>
  <c r="G524" i="10" s="1"/>
  <c r="X524" i="10"/>
  <c r="Y524" i="10"/>
  <c r="Z524" i="10"/>
  <c r="AA524" i="10"/>
  <c r="A525" i="10"/>
  <c r="B525" i="10"/>
  <c r="C525" i="10"/>
  <c r="D525" i="10"/>
  <c r="E525" i="10"/>
  <c r="H525" i="10"/>
  <c r="I525" i="10"/>
  <c r="J525" i="10"/>
  <c r="U525" i="10" s="1"/>
  <c r="K525" i="10"/>
  <c r="L525" i="10"/>
  <c r="M525" i="10"/>
  <c r="P525" i="10"/>
  <c r="R525" i="10"/>
  <c r="S525" i="10" s="1"/>
  <c r="T525" i="10"/>
  <c r="V525" i="10"/>
  <c r="W525" i="10" s="1"/>
  <c r="X525" i="10"/>
  <c r="Y525" i="10" s="1"/>
  <c r="Z525" i="10"/>
  <c r="AA525" i="10" s="1"/>
  <c r="A526" i="10"/>
  <c r="B526" i="10"/>
  <c r="C526" i="10"/>
  <c r="D526" i="10"/>
  <c r="E526" i="10"/>
  <c r="H526" i="10"/>
  <c r="I526" i="10"/>
  <c r="J526" i="10"/>
  <c r="K526" i="10"/>
  <c r="R526" i="10" s="1"/>
  <c r="L526" i="10"/>
  <c r="M526" i="10"/>
  <c r="U526" i="10" s="1"/>
  <c r="V526" i="10" s="1"/>
  <c r="W526" i="10" s="1"/>
  <c r="G526" i="10" s="1"/>
  <c r="O526" i="10"/>
  <c r="Q526" i="10" s="1"/>
  <c r="P526" i="10"/>
  <c r="S526" i="10"/>
  <c r="T526" i="10"/>
  <c r="X526" i="10"/>
  <c r="Y526" i="10"/>
  <c r="Z526" i="10"/>
  <c r="AA526" i="10"/>
  <c r="A527" i="10"/>
  <c r="B527" i="10"/>
  <c r="C527" i="10"/>
  <c r="D527" i="10"/>
  <c r="E527" i="10"/>
  <c r="H527" i="10"/>
  <c r="I527" i="10"/>
  <c r="J527" i="10"/>
  <c r="U527" i="10" s="1"/>
  <c r="K527" i="10"/>
  <c r="L527" i="10"/>
  <c r="M527" i="10"/>
  <c r="P527" i="10"/>
  <c r="O527" i="10" s="1"/>
  <c r="R527" i="10"/>
  <c r="S527" i="10" s="1"/>
  <c r="T527" i="10"/>
  <c r="V527" i="10"/>
  <c r="W527" i="10" s="1"/>
  <c r="G527" i="10" s="1"/>
  <c r="X527" i="10"/>
  <c r="Y527" i="10" s="1"/>
  <c r="Z527" i="10"/>
  <c r="AA527" i="10" s="1"/>
  <c r="A528" i="10"/>
  <c r="B528" i="10"/>
  <c r="C528" i="10"/>
  <c r="D528" i="10"/>
  <c r="E528" i="10"/>
  <c r="H528" i="10"/>
  <c r="I528" i="10"/>
  <c r="J528" i="10"/>
  <c r="K528" i="10"/>
  <c r="R528" i="10" s="1"/>
  <c r="S528" i="10" s="1"/>
  <c r="L528" i="10"/>
  <c r="M528" i="10"/>
  <c r="O528" i="10"/>
  <c r="P528" i="10"/>
  <c r="T528" i="10"/>
  <c r="U528" i="10"/>
  <c r="V528" i="10" s="1"/>
  <c r="W528" i="10" s="1"/>
  <c r="G528" i="10" s="1"/>
  <c r="X528" i="10"/>
  <c r="Y528" i="10"/>
  <c r="Z528" i="10"/>
  <c r="AA528" i="10"/>
  <c r="A529" i="10"/>
  <c r="B529" i="10"/>
  <c r="C529" i="10"/>
  <c r="D529" i="10"/>
  <c r="E529" i="10"/>
  <c r="H529" i="10"/>
  <c r="I529" i="10"/>
  <c r="J529" i="10"/>
  <c r="U529" i="10" s="1"/>
  <c r="K529" i="10"/>
  <c r="L529" i="10"/>
  <c r="M529" i="10"/>
  <c r="P529" i="10"/>
  <c r="R529" i="10"/>
  <c r="S529" i="10" s="1"/>
  <c r="T529" i="10"/>
  <c r="V529" i="10"/>
  <c r="W529" i="10" s="1"/>
  <c r="X529" i="10"/>
  <c r="Y529" i="10" s="1"/>
  <c r="Z529" i="10"/>
  <c r="AA529" i="10" s="1"/>
  <c r="A530" i="10"/>
  <c r="B530" i="10"/>
  <c r="C530" i="10"/>
  <c r="D530" i="10"/>
  <c r="E530" i="10"/>
  <c r="H530" i="10"/>
  <c r="I530" i="10"/>
  <c r="J530" i="10"/>
  <c r="K530" i="10"/>
  <c r="R530" i="10" s="1"/>
  <c r="L530" i="10"/>
  <c r="M530" i="10"/>
  <c r="U530" i="10" s="1"/>
  <c r="V530" i="10" s="1"/>
  <c r="W530" i="10" s="1"/>
  <c r="G530" i="10" s="1"/>
  <c r="O530" i="10"/>
  <c r="Q530" i="10" s="1"/>
  <c r="P530" i="10"/>
  <c r="S530" i="10"/>
  <c r="T530" i="10"/>
  <c r="X530" i="10"/>
  <c r="Y530" i="10"/>
  <c r="Z530" i="10"/>
  <c r="AA530" i="10"/>
  <c r="A531" i="10"/>
  <c r="B531" i="10"/>
  <c r="C531" i="10"/>
  <c r="D531" i="10"/>
  <c r="E531" i="10"/>
  <c r="H531" i="10"/>
  <c r="I531" i="10"/>
  <c r="J531" i="10"/>
  <c r="U531" i="10" s="1"/>
  <c r="K531" i="10"/>
  <c r="L531" i="10"/>
  <c r="M531" i="10"/>
  <c r="P531" i="10"/>
  <c r="O531" i="10" s="1"/>
  <c r="R531" i="10"/>
  <c r="S531" i="10" s="1"/>
  <c r="T531" i="10"/>
  <c r="V531" i="10"/>
  <c r="W531" i="10" s="1"/>
  <c r="G531" i="10" s="1"/>
  <c r="X531" i="10"/>
  <c r="Y531" i="10" s="1"/>
  <c r="Z531" i="10"/>
  <c r="AA531" i="10" s="1"/>
  <c r="A532" i="10"/>
  <c r="B532" i="10"/>
  <c r="C532" i="10"/>
  <c r="D532" i="10"/>
  <c r="E532" i="10"/>
  <c r="H532" i="10"/>
  <c r="I532" i="10"/>
  <c r="J532" i="10"/>
  <c r="K532" i="10"/>
  <c r="R532" i="10" s="1"/>
  <c r="S532" i="10" s="1"/>
  <c r="L532" i="10"/>
  <c r="M532" i="10"/>
  <c r="O532" i="10"/>
  <c r="P532" i="10"/>
  <c r="T532" i="10"/>
  <c r="U532" i="10"/>
  <c r="V532" i="10" s="1"/>
  <c r="W532" i="10" s="1"/>
  <c r="G532" i="10" s="1"/>
  <c r="X532" i="10"/>
  <c r="Y532" i="10"/>
  <c r="Z532" i="10"/>
  <c r="AA532" i="10"/>
  <c r="A533" i="10"/>
  <c r="B533" i="10"/>
  <c r="C533" i="10"/>
  <c r="D533" i="10"/>
  <c r="E533" i="10"/>
  <c r="H533" i="10"/>
  <c r="I533" i="10"/>
  <c r="J533" i="10"/>
  <c r="U533" i="10" s="1"/>
  <c r="K533" i="10"/>
  <c r="L533" i="10"/>
  <c r="M533" i="10"/>
  <c r="P533" i="10"/>
  <c r="R533" i="10"/>
  <c r="S533" i="10" s="1"/>
  <c r="T533" i="10"/>
  <c r="V533" i="10"/>
  <c r="W533" i="10" s="1"/>
  <c r="X533" i="10"/>
  <c r="Y533" i="10" s="1"/>
  <c r="Z533" i="10"/>
  <c r="AA533" i="10" s="1"/>
  <c r="A534" i="10"/>
  <c r="B534" i="10"/>
  <c r="C534" i="10"/>
  <c r="D534" i="10"/>
  <c r="E534" i="10"/>
  <c r="H534" i="10"/>
  <c r="I534" i="10"/>
  <c r="J534" i="10"/>
  <c r="K534" i="10"/>
  <c r="R534" i="10" s="1"/>
  <c r="L534" i="10"/>
  <c r="M534" i="10"/>
  <c r="U534" i="10" s="1"/>
  <c r="V534" i="10" s="1"/>
  <c r="W534" i="10" s="1"/>
  <c r="G534" i="10" s="1"/>
  <c r="O534" i="10"/>
  <c r="Q534" i="10" s="1"/>
  <c r="P534" i="10"/>
  <c r="S534" i="10"/>
  <c r="T534" i="10"/>
  <c r="X534" i="10"/>
  <c r="Y534" i="10"/>
  <c r="Z534" i="10"/>
  <c r="AA534" i="10"/>
  <c r="A535" i="10"/>
  <c r="B535" i="10"/>
  <c r="C535" i="10"/>
  <c r="D535" i="10"/>
  <c r="E535" i="10"/>
  <c r="H535" i="10"/>
  <c r="I535" i="10"/>
  <c r="J535" i="10"/>
  <c r="U535" i="10" s="1"/>
  <c r="K535" i="10"/>
  <c r="L535" i="10"/>
  <c r="M535" i="10"/>
  <c r="P535" i="10"/>
  <c r="O535" i="10" s="1"/>
  <c r="R535" i="10"/>
  <c r="S535" i="10" s="1"/>
  <c r="T535" i="10"/>
  <c r="V535" i="10"/>
  <c r="W535" i="10" s="1"/>
  <c r="G535" i="10" s="1"/>
  <c r="X535" i="10"/>
  <c r="Y535" i="10" s="1"/>
  <c r="Z535" i="10"/>
  <c r="AA535" i="10" s="1"/>
  <c r="A536" i="10"/>
  <c r="B536" i="10"/>
  <c r="C536" i="10"/>
  <c r="D536" i="10"/>
  <c r="E536" i="10"/>
  <c r="H536" i="10"/>
  <c r="I536" i="10"/>
  <c r="J536" i="10"/>
  <c r="K536" i="10"/>
  <c r="R536" i="10" s="1"/>
  <c r="S536" i="10" s="1"/>
  <c r="L536" i="10"/>
  <c r="M536" i="10"/>
  <c r="O536" i="10"/>
  <c r="P536" i="10"/>
  <c r="T536" i="10"/>
  <c r="U536" i="10"/>
  <c r="V536" i="10" s="1"/>
  <c r="W536" i="10" s="1"/>
  <c r="G536" i="10" s="1"/>
  <c r="X536" i="10"/>
  <c r="Y536" i="10"/>
  <c r="Z536" i="10"/>
  <c r="AA536" i="10"/>
  <c r="A537" i="10"/>
  <c r="B537" i="10"/>
  <c r="C537" i="10"/>
  <c r="D537" i="10"/>
  <c r="E537" i="10"/>
  <c r="H537" i="10"/>
  <c r="I537" i="10"/>
  <c r="J537" i="10"/>
  <c r="U537" i="10" s="1"/>
  <c r="K537" i="10"/>
  <c r="L537" i="10"/>
  <c r="M537" i="10"/>
  <c r="P537" i="10"/>
  <c r="R537" i="10"/>
  <c r="S537" i="10" s="1"/>
  <c r="T537" i="10"/>
  <c r="V537" i="10"/>
  <c r="W537" i="10" s="1"/>
  <c r="X537" i="10"/>
  <c r="Y537" i="10" s="1"/>
  <c r="Z537" i="10"/>
  <c r="AA537" i="10" s="1"/>
  <c r="A538" i="10"/>
  <c r="B538" i="10"/>
  <c r="C538" i="10"/>
  <c r="D538" i="10"/>
  <c r="E538" i="10"/>
  <c r="H538" i="10"/>
  <c r="I538" i="10"/>
  <c r="J538" i="10"/>
  <c r="K538" i="10"/>
  <c r="R538" i="10" s="1"/>
  <c r="L538" i="10"/>
  <c r="M538" i="10"/>
  <c r="U538" i="10" s="1"/>
  <c r="V538" i="10" s="1"/>
  <c r="W538" i="10" s="1"/>
  <c r="G538" i="10" s="1"/>
  <c r="O538" i="10"/>
  <c r="Q538" i="10" s="1"/>
  <c r="P538" i="10"/>
  <c r="S538" i="10"/>
  <c r="T538" i="10"/>
  <c r="X538" i="10"/>
  <c r="Y538" i="10"/>
  <c r="Z538" i="10"/>
  <c r="AA538" i="10"/>
  <c r="A539" i="10"/>
  <c r="B539" i="10"/>
  <c r="C539" i="10"/>
  <c r="D539" i="10"/>
  <c r="E539" i="10"/>
  <c r="H539" i="10"/>
  <c r="I539" i="10"/>
  <c r="J539" i="10"/>
  <c r="U539" i="10" s="1"/>
  <c r="K539" i="10"/>
  <c r="L539" i="10"/>
  <c r="M539" i="10"/>
  <c r="P539" i="10"/>
  <c r="O539" i="10" s="1"/>
  <c r="R539" i="10"/>
  <c r="S539" i="10" s="1"/>
  <c r="T539" i="10"/>
  <c r="V539" i="10"/>
  <c r="W539" i="10" s="1"/>
  <c r="G539" i="10" s="1"/>
  <c r="X539" i="10"/>
  <c r="Y539" i="10" s="1"/>
  <c r="Z539" i="10"/>
  <c r="AA539" i="10" s="1"/>
  <c r="A540" i="10"/>
  <c r="B540" i="10"/>
  <c r="C540" i="10"/>
  <c r="D540" i="10"/>
  <c r="E540" i="10"/>
  <c r="H540" i="10"/>
  <c r="I540" i="10"/>
  <c r="J540" i="10"/>
  <c r="K540" i="10"/>
  <c r="R540" i="10" s="1"/>
  <c r="S540" i="10" s="1"/>
  <c r="L540" i="10"/>
  <c r="M540" i="10"/>
  <c r="O540" i="10"/>
  <c r="P540" i="10"/>
  <c r="T540" i="10"/>
  <c r="U540" i="10"/>
  <c r="V540" i="10" s="1"/>
  <c r="W540" i="10" s="1"/>
  <c r="G540" i="10" s="1"/>
  <c r="X540" i="10"/>
  <c r="Y540" i="10"/>
  <c r="Z540" i="10"/>
  <c r="AA540" i="10"/>
  <c r="A541" i="10"/>
  <c r="B541" i="10"/>
  <c r="C541" i="10"/>
  <c r="D541" i="10"/>
  <c r="E541" i="10"/>
  <c r="H541" i="10"/>
  <c r="I541" i="10"/>
  <c r="J541" i="10"/>
  <c r="U541" i="10" s="1"/>
  <c r="K541" i="10"/>
  <c r="L541" i="10"/>
  <c r="M541" i="10"/>
  <c r="P541" i="10"/>
  <c r="R541" i="10"/>
  <c r="S541" i="10" s="1"/>
  <c r="T541" i="10"/>
  <c r="V541" i="10"/>
  <c r="W541" i="10" s="1"/>
  <c r="X541" i="10"/>
  <c r="Y541" i="10" s="1"/>
  <c r="Z541" i="10"/>
  <c r="AA541" i="10" s="1"/>
  <c r="A542" i="10"/>
  <c r="B542" i="10"/>
  <c r="C542" i="10"/>
  <c r="D542" i="10"/>
  <c r="E542" i="10"/>
  <c r="H542" i="10"/>
  <c r="I542" i="10"/>
  <c r="J542" i="10"/>
  <c r="K542" i="10"/>
  <c r="R542" i="10" s="1"/>
  <c r="L542" i="10"/>
  <c r="M542" i="10"/>
  <c r="U542" i="10" s="1"/>
  <c r="V542" i="10" s="1"/>
  <c r="W542" i="10" s="1"/>
  <c r="G542" i="10" s="1"/>
  <c r="O542" i="10"/>
  <c r="Q542" i="10" s="1"/>
  <c r="P542" i="10"/>
  <c r="S542" i="10"/>
  <c r="T542" i="10"/>
  <c r="X542" i="10"/>
  <c r="Y542" i="10"/>
  <c r="Z542" i="10"/>
  <c r="AA542" i="10"/>
  <c r="A543" i="10"/>
  <c r="B543" i="10"/>
  <c r="C543" i="10"/>
  <c r="D543" i="10"/>
  <c r="E543" i="10"/>
  <c r="H543" i="10"/>
  <c r="I543" i="10"/>
  <c r="J543" i="10"/>
  <c r="U543" i="10" s="1"/>
  <c r="K543" i="10"/>
  <c r="L543" i="10"/>
  <c r="M543" i="10"/>
  <c r="P543" i="10"/>
  <c r="O543" i="10" s="1"/>
  <c r="R543" i="10"/>
  <c r="S543" i="10" s="1"/>
  <c r="T543" i="10"/>
  <c r="V543" i="10"/>
  <c r="W543" i="10" s="1"/>
  <c r="G543" i="10" s="1"/>
  <c r="X543" i="10"/>
  <c r="Y543" i="10" s="1"/>
  <c r="Z543" i="10"/>
  <c r="AA543" i="10" s="1"/>
  <c r="A544" i="10"/>
  <c r="B544" i="10"/>
  <c r="C544" i="10"/>
  <c r="D544" i="10"/>
  <c r="E544" i="10"/>
  <c r="H544" i="10"/>
  <c r="I544" i="10"/>
  <c r="J544" i="10"/>
  <c r="K544" i="10"/>
  <c r="R544" i="10" s="1"/>
  <c r="S544" i="10" s="1"/>
  <c r="L544" i="10"/>
  <c r="M544" i="10"/>
  <c r="O544" i="10"/>
  <c r="P544" i="10"/>
  <c r="T544" i="10"/>
  <c r="U544" i="10"/>
  <c r="V544" i="10" s="1"/>
  <c r="W544" i="10" s="1"/>
  <c r="G544" i="10" s="1"/>
  <c r="X544" i="10"/>
  <c r="Y544" i="10"/>
  <c r="Z544" i="10"/>
  <c r="AA544" i="10"/>
  <c r="A545" i="10"/>
  <c r="B545" i="10"/>
  <c r="C545" i="10"/>
  <c r="D545" i="10"/>
  <c r="E545" i="10"/>
  <c r="H545" i="10"/>
  <c r="I545" i="10"/>
  <c r="J545" i="10"/>
  <c r="U545" i="10" s="1"/>
  <c r="K545" i="10"/>
  <c r="L545" i="10"/>
  <c r="M545" i="10"/>
  <c r="P545" i="10"/>
  <c r="R545" i="10"/>
  <c r="S545" i="10" s="1"/>
  <c r="T545" i="10"/>
  <c r="V545" i="10"/>
  <c r="W545" i="10" s="1"/>
  <c r="X545" i="10"/>
  <c r="Y545" i="10" s="1"/>
  <c r="Z545" i="10"/>
  <c r="AA545" i="10" s="1"/>
  <c r="A546" i="10"/>
  <c r="B546" i="10"/>
  <c r="C546" i="10"/>
  <c r="D546" i="10"/>
  <c r="E546" i="10"/>
  <c r="H546" i="10"/>
  <c r="I546" i="10"/>
  <c r="J546" i="10"/>
  <c r="K546" i="10"/>
  <c r="R546" i="10" s="1"/>
  <c r="L546" i="10"/>
  <c r="M546" i="10"/>
  <c r="U546" i="10" s="1"/>
  <c r="V546" i="10" s="1"/>
  <c r="W546" i="10" s="1"/>
  <c r="G546" i="10" s="1"/>
  <c r="O546" i="10"/>
  <c r="Q546" i="10" s="1"/>
  <c r="P546" i="10"/>
  <c r="S546" i="10"/>
  <c r="T546" i="10"/>
  <c r="X546" i="10"/>
  <c r="Y546" i="10"/>
  <c r="Z546" i="10"/>
  <c r="AA546" i="10"/>
  <c r="A547" i="10"/>
  <c r="B547" i="10"/>
  <c r="C547" i="10"/>
  <c r="D547" i="10"/>
  <c r="E547" i="10"/>
  <c r="H547" i="10"/>
  <c r="I547" i="10"/>
  <c r="J547" i="10"/>
  <c r="U547" i="10" s="1"/>
  <c r="K547" i="10"/>
  <c r="L547" i="10"/>
  <c r="M547" i="10"/>
  <c r="P547" i="10"/>
  <c r="O547" i="10" s="1"/>
  <c r="R547" i="10"/>
  <c r="S547" i="10" s="1"/>
  <c r="T547" i="10"/>
  <c r="V547" i="10"/>
  <c r="W547" i="10" s="1"/>
  <c r="G547" i="10" s="1"/>
  <c r="X547" i="10"/>
  <c r="Y547" i="10" s="1"/>
  <c r="Z547" i="10"/>
  <c r="AA547" i="10" s="1"/>
  <c r="A548" i="10"/>
  <c r="B548" i="10"/>
  <c r="C548" i="10"/>
  <c r="D548" i="10"/>
  <c r="E548" i="10"/>
  <c r="H548" i="10"/>
  <c r="I548" i="10"/>
  <c r="J548" i="10"/>
  <c r="K548" i="10"/>
  <c r="R548" i="10" s="1"/>
  <c r="S548" i="10" s="1"/>
  <c r="L548" i="10"/>
  <c r="M548" i="10"/>
  <c r="O548" i="10"/>
  <c r="P548" i="10"/>
  <c r="T548" i="10"/>
  <c r="U548" i="10"/>
  <c r="V548" i="10" s="1"/>
  <c r="W548" i="10" s="1"/>
  <c r="G548" i="10" s="1"/>
  <c r="X548" i="10"/>
  <c r="Y548" i="10"/>
  <c r="Z548" i="10"/>
  <c r="AA548" i="10"/>
  <c r="A549" i="10"/>
  <c r="B549" i="10"/>
  <c r="C549" i="10"/>
  <c r="D549" i="10"/>
  <c r="E549" i="10"/>
  <c r="H549" i="10"/>
  <c r="I549" i="10"/>
  <c r="J549" i="10"/>
  <c r="U549" i="10" s="1"/>
  <c r="K549" i="10"/>
  <c r="L549" i="10"/>
  <c r="M549" i="10"/>
  <c r="P549" i="10"/>
  <c r="R549" i="10"/>
  <c r="S549" i="10" s="1"/>
  <c r="T549" i="10"/>
  <c r="V549" i="10"/>
  <c r="W549" i="10" s="1"/>
  <c r="X549" i="10"/>
  <c r="Y549" i="10" s="1"/>
  <c r="Z549" i="10"/>
  <c r="AA549" i="10" s="1"/>
  <c r="A550" i="10"/>
  <c r="B550" i="10"/>
  <c r="C550" i="10"/>
  <c r="D550" i="10"/>
  <c r="E550" i="10"/>
  <c r="H550" i="10"/>
  <c r="I550" i="10"/>
  <c r="J550" i="10"/>
  <c r="K550" i="10"/>
  <c r="R550" i="10" s="1"/>
  <c r="L550" i="10"/>
  <c r="M550" i="10"/>
  <c r="U550" i="10" s="1"/>
  <c r="V550" i="10" s="1"/>
  <c r="W550" i="10" s="1"/>
  <c r="G550" i="10" s="1"/>
  <c r="O550" i="10"/>
  <c r="Q550" i="10" s="1"/>
  <c r="P550" i="10"/>
  <c r="S550" i="10"/>
  <c r="T550" i="10"/>
  <c r="X550" i="10"/>
  <c r="Y550" i="10"/>
  <c r="Z550" i="10"/>
  <c r="AA550" i="10"/>
  <c r="A551" i="10"/>
  <c r="B551" i="10"/>
  <c r="C551" i="10"/>
  <c r="D551" i="10"/>
  <c r="E551" i="10"/>
  <c r="H551" i="10"/>
  <c r="I551" i="10"/>
  <c r="J551" i="10"/>
  <c r="U551" i="10" s="1"/>
  <c r="K551" i="10"/>
  <c r="L551" i="10"/>
  <c r="M551" i="10"/>
  <c r="P551" i="10"/>
  <c r="O551" i="10" s="1"/>
  <c r="R551" i="10"/>
  <c r="S551" i="10" s="1"/>
  <c r="T551" i="10"/>
  <c r="V551" i="10"/>
  <c r="W551" i="10" s="1"/>
  <c r="G551" i="10" s="1"/>
  <c r="X551" i="10"/>
  <c r="Y551" i="10" s="1"/>
  <c r="Z551" i="10"/>
  <c r="AA551" i="10" s="1"/>
  <c r="A552" i="10"/>
  <c r="B552" i="10"/>
  <c r="C552" i="10"/>
  <c r="D552" i="10"/>
  <c r="E552" i="10"/>
  <c r="H552" i="10"/>
  <c r="I552" i="10"/>
  <c r="J552" i="10"/>
  <c r="K552" i="10"/>
  <c r="R552" i="10" s="1"/>
  <c r="S552" i="10" s="1"/>
  <c r="L552" i="10"/>
  <c r="M552" i="10"/>
  <c r="U552" i="10" s="1"/>
  <c r="V552" i="10" s="1"/>
  <c r="W552" i="10" s="1"/>
  <c r="G552" i="10" s="1"/>
  <c r="O552" i="10"/>
  <c r="P552" i="10"/>
  <c r="T552" i="10"/>
  <c r="X552" i="10"/>
  <c r="Y552" i="10"/>
  <c r="Z552" i="10"/>
  <c r="AA552" i="10" s="1"/>
  <c r="A553" i="10"/>
  <c r="B553" i="10"/>
  <c r="C553" i="10"/>
  <c r="D553" i="10"/>
  <c r="E553" i="10"/>
  <c r="H553" i="10"/>
  <c r="I553" i="10"/>
  <c r="J553" i="10"/>
  <c r="K553" i="10"/>
  <c r="L553" i="10"/>
  <c r="M553" i="10"/>
  <c r="P553" i="10"/>
  <c r="R553" i="10"/>
  <c r="S553" i="10" s="1"/>
  <c r="T553" i="10"/>
  <c r="O553" i="10" s="1"/>
  <c r="Q553" i="10" s="1"/>
  <c r="X553" i="10"/>
  <c r="Y553" i="10" s="1"/>
  <c r="Z553" i="10"/>
  <c r="AA553" i="10" s="1"/>
  <c r="A554" i="10"/>
  <c r="B554" i="10"/>
  <c r="C554" i="10"/>
  <c r="D554" i="10"/>
  <c r="E554" i="10"/>
  <c r="H554" i="10"/>
  <c r="I554" i="10"/>
  <c r="J554" i="10"/>
  <c r="K554" i="10"/>
  <c r="L554" i="10"/>
  <c r="M554" i="10"/>
  <c r="P554" i="10"/>
  <c r="T554" i="10"/>
  <c r="O554" i="10" s="1"/>
  <c r="Q554" i="10" s="1"/>
  <c r="X554" i="10"/>
  <c r="Y554" i="10"/>
  <c r="Z554" i="10"/>
  <c r="AA554" i="10"/>
  <c r="A555" i="10"/>
  <c r="B555" i="10"/>
  <c r="C555" i="10"/>
  <c r="D555" i="10"/>
  <c r="E555" i="10"/>
  <c r="H555" i="10"/>
  <c r="I555" i="10"/>
  <c r="J555" i="10"/>
  <c r="K555" i="10"/>
  <c r="L555" i="10"/>
  <c r="M555" i="10"/>
  <c r="P555" i="10"/>
  <c r="O555" i="10" s="1"/>
  <c r="Q555" i="10" s="1"/>
  <c r="R555" i="10"/>
  <c r="T555" i="10"/>
  <c r="U555" i="10"/>
  <c r="V555" i="10" s="1"/>
  <c r="W555" i="10" s="1"/>
  <c r="G555" i="10" s="1"/>
  <c r="X555" i="10"/>
  <c r="Y555" i="10" s="1"/>
  <c r="Z555" i="10"/>
  <c r="AA555" i="10" s="1"/>
  <c r="A556" i="10"/>
  <c r="B556" i="10"/>
  <c r="C556" i="10"/>
  <c r="D556" i="10"/>
  <c r="E556" i="10"/>
  <c r="H556" i="10"/>
  <c r="I556" i="10"/>
  <c r="J556" i="10"/>
  <c r="Q556" i="10" s="1"/>
  <c r="K556" i="10"/>
  <c r="L556" i="10"/>
  <c r="M556" i="10"/>
  <c r="O556" i="10"/>
  <c r="P556" i="10"/>
  <c r="R556" i="10"/>
  <c r="S556" i="10" s="1"/>
  <c r="T556" i="10"/>
  <c r="X556" i="10"/>
  <c r="Y556" i="10"/>
  <c r="Z556" i="10"/>
  <c r="AA556" i="10" s="1"/>
  <c r="A557" i="10"/>
  <c r="B557" i="10"/>
  <c r="C557" i="10"/>
  <c r="D557" i="10"/>
  <c r="E557" i="10"/>
  <c r="H557" i="10"/>
  <c r="I557" i="10"/>
  <c r="J557" i="10"/>
  <c r="K557" i="10"/>
  <c r="L557" i="10"/>
  <c r="M557" i="10"/>
  <c r="P557" i="10"/>
  <c r="R557" i="10"/>
  <c r="S557" i="10" s="1"/>
  <c r="T557" i="10"/>
  <c r="O557" i="10" s="1"/>
  <c r="Q557" i="10" s="1"/>
  <c r="X557" i="10"/>
  <c r="Y557" i="10" s="1"/>
  <c r="Z557" i="10"/>
  <c r="AA557" i="10" s="1"/>
  <c r="A558" i="10"/>
  <c r="B558" i="10"/>
  <c r="C558" i="10"/>
  <c r="D558" i="10"/>
  <c r="E558" i="10"/>
  <c r="H558" i="10"/>
  <c r="I558" i="10"/>
  <c r="J558" i="10"/>
  <c r="U558" i="10" s="1"/>
  <c r="V558" i="10" s="1"/>
  <c r="W558" i="10" s="1"/>
  <c r="K558" i="10"/>
  <c r="L558" i="10"/>
  <c r="M558" i="10"/>
  <c r="P558" i="10"/>
  <c r="O558" i="10" s="1"/>
  <c r="Q558" i="10" s="1"/>
  <c r="R558" i="10"/>
  <c r="S558" i="10" s="1"/>
  <c r="T558" i="10"/>
  <c r="X558" i="10"/>
  <c r="Y558" i="10" s="1"/>
  <c r="Z558" i="10"/>
  <c r="AA558" i="10" s="1"/>
  <c r="A559" i="10"/>
  <c r="B559" i="10"/>
  <c r="C559" i="10"/>
  <c r="D559" i="10"/>
  <c r="E559" i="10"/>
  <c r="H559" i="10"/>
  <c r="I559" i="10"/>
  <c r="J559" i="10"/>
  <c r="K559" i="10"/>
  <c r="R559" i="10" s="1"/>
  <c r="S559" i="10" s="1"/>
  <c r="L559" i="10"/>
  <c r="M559" i="10"/>
  <c r="O559" i="10"/>
  <c r="Q559" i="10" s="1"/>
  <c r="P559" i="10"/>
  <c r="T559" i="10"/>
  <c r="U559" i="10"/>
  <c r="V559" i="10" s="1"/>
  <c r="W559" i="10" s="1"/>
  <c r="G559" i="10" s="1"/>
  <c r="X559" i="10"/>
  <c r="Y559" i="10"/>
  <c r="Z559" i="10"/>
  <c r="AA559" i="10"/>
  <c r="A560" i="10"/>
  <c r="B560" i="10"/>
  <c r="C560" i="10"/>
  <c r="D560" i="10"/>
  <c r="E560" i="10"/>
  <c r="H560" i="10"/>
  <c r="I560" i="10"/>
  <c r="J560" i="10"/>
  <c r="U560" i="10" s="1"/>
  <c r="V560" i="10" s="1"/>
  <c r="W560" i="10" s="1"/>
  <c r="K560" i="10"/>
  <c r="L560" i="10"/>
  <c r="R560" i="10" s="1"/>
  <c r="S560" i="10" s="1"/>
  <c r="M560" i="10"/>
  <c r="P560" i="10"/>
  <c r="O560" i="10" s="1"/>
  <c r="Q560" i="10" s="1"/>
  <c r="T560" i="10"/>
  <c r="X560" i="10"/>
  <c r="Y560" i="10" s="1"/>
  <c r="Z560" i="10"/>
  <c r="AA560" i="10" s="1"/>
  <c r="A561" i="10"/>
  <c r="B561" i="10"/>
  <c r="C561" i="10"/>
  <c r="D561" i="10"/>
  <c r="E561" i="10"/>
  <c r="H561" i="10"/>
  <c r="I561" i="10"/>
  <c r="J561" i="10"/>
  <c r="K561" i="10"/>
  <c r="R561" i="10" s="1"/>
  <c r="S561" i="10" s="1"/>
  <c r="L561" i="10"/>
  <c r="M561" i="10"/>
  <c r="O561" i="10"/>
  <c r="P561" i="10"/>
  <c r="Q561" i="10"/>
  <c r="T561" i="10"/>
  <c r="U561" i="10"/>
  <c r="V561" i="10" s="1"/>
  <c r="W561" i="10" s="1"/>
  <c r="G561" i="10" s="1"/>
  <c r="X561" i="10"/>
  <c r="Y561" i="10"/>
  <c r="Z561" i="10"/>
  <c r="AA561" i="10"/>
  <c r="A562" i="10"/>
  <c r="B562" i="10"/>
  <c r="C562" i="10"/>
  <c r="D562" i="10"/>
  <c r="E562" i="10"/>
  <c r="H562" i="10"/>
  <c r="I562" i="10"/>
  <c r="J562" i="10"/>
  <c r="U562" i="10" s="1"/>
  <c r="V562" i="10" s="1"/>
  <c r="W562" i="10" s="1"/>
  <c r="K562" i="10"/>
  <c r="L562" i="10"/>
  <c r="M562" i="10"/>
  <c r="P562" i="10"/>
  <c r="O562" i="10" s="1"/>
  <c r="Q562" i="10" s="1"/>
  <c r="R562" i="10"/>
  <c r="S562" i="10" s="1"/>
  <c r="T562" i="10"/>
  <c r="X562" i="10"/>
  <c r="Y562" i="10" s="1"/>
  <c r="Z562" i="10"/>
  <c r="AA562" i="10" s="1"/>
  <c r="A563" i="10"/>
  <c r="B563" i="10"/>
  <c r="C563" i="10"/>
  <c r="D563" i="10"/>
  <c r="E563" i="10"/>
  <c r="H563" i="10"/>
  <c r="I563" i="10"/>
  <c r="J563" i="10"/>
  <c r="K563" i="10"/>
  <c r="R563" i="10" s="1"/>
  <c r="S563" i="10" s="1"/>
  <c r="L563" i="10"/>
  <c r="M563" i="10"/>
  <c r="O563" i="10"/>
  <c r="Q563" i="10" s="1"/>
  <c r="P563" i="10"/>
  <c r="T563" i="10"/>
  <c r="U563" i="10"/>
  <c r="V563" i="10" s="1"/>
  <c r="W563" i="10" s="1"/>
  <c r="G563" i="10" s="1"/>
  <c r="X563" i="10"/>
  <c r="Y563" i="10"/>
  <c r="Z563" i="10"/>
  <c r="AA563" i="10"/>
  <c r="A564" i="10"/>
  <c r="B564" i="10"/>
  <c r="C564" i="10"/>
  <c r="D564" i="10"/>
  <c r="E564" i="10"/>
  <c r="H564" i="10"/>
  <c r="I564" i="10"/>
  <c r="J564" i="10"/>
  <c r="U564" i="10" s="1"/>
  <c r="V564" i="10" s="1"/>
  <c r="W564" i="10" s="1"/>
  <c r="K564" i="10"/>
  <c r="L564" i="10"/>
  <c r="R564" i="10" s="1"/>
  <c r="S564" i="10" s="1"/>
  <c r="M564" i="10"/>
  <c r="P564" i="10"/>
  <c r="O564" i="10" s="1"/>
  <c r="Q564" i="10" s="1"/>
  <c r="T564" i="10"/>
  <c r="X564" i="10"/>
  <c r="Y564" i="10" s="1"/>
  <c r="Z564" i="10"/>
  <c r="AA564" i="10" s="1"/>
  <c r="A565" i="10"/>
  <c r="B565" i="10"/>
  <c r="C565" i="10"/>
  <c r="D565" i="10"/>
  <c r="E565" i="10"/>
  <c r="H565" i="10"/>
  <c r="I565" i="10"/>
  <c r="J565" i="10"/>
  <c r="K565" i="10"/>
  <c r="R565" i="10" s="1"/>
  <c r="S565" i="10" s="1"/>
  <c r="L565" i="10"/>
  <c r="M565" i="10"/>
  <c r="O565" i="10"/>
  <c r="P565" i="10"/>
  <c r="Q565" i="10"/>
  <c r="T565" i="10"/>
  <c r="U565" i="10"/>
  <c r="V565" i="10" s="1"/>
  <c r="W565" i="10" s="1"/>
  <c r="G565" i="10" s="1"/>
  <c r="X565" i="10"/>
  <c r="Y565" i="10"/>
  <c r="Z565" i="10"/>
  <c r="AA565" i="10"/>
  <c r="A566" i="10"/>
  <c r="B566" i="10"/>
  <c r="C566" i="10"/>
  <c r="D566" i="10"/>
  <c r="E566" i="10"/>
  <c r="H566" i="10"/>
  <c r="I566" i="10"/>
  <c r="J566" i="10"/>
  <c r="U566" i="10" s="1"/>
  <c r="V566" i="10" s="1"/>
  <c r="W566" i="10" s="1"/>
  <c r="K566" i="10"/>
  <c r="L566" i="10"/>
  <c r="M566" i="10"/>
  <c r="P566" i="10"/>
  <c r="O566" i="10" s="1"/>
  <c r="Q566" i="10" s="1"/>
  <c r="R566" i="10"/>
  <c r="S566" i="10" s="1"/>
  <c r="T566" i="10"/>
  <c r="X566" i="10"/>
  <c r="Y566" i="10" s="1"/>
  <c r="Z566" i="10"/>
  <c r="AA566" i="10" s="1"/>
  <c r="A567" i="10"/>
  <c r="B567" i="10"/>
  <c r="C567" i="10"/>
  <c r="D567" i="10"/>
  <c r="E567" i="10"/>
  <c r="H567" i="10"/>
  <c r="I567" i="10"/>
  <c r="J567" i="10"/>
  <c r="K567" i="10"/>
  <c r="R567" i="10" s="1"/>
  <c r="S567" i="10" s="1"/>
  <c r="L567" i="10"/>
  <c r="M567" i="10"/>
  <c r="O567" i="10"/>
  <c r="Q567" i="10" s="1"/>
  <c r="P567" i="10"/>
  <c r="T567" i="10"/>
  <c r="U567" i="10"/>
  <c r="V567" i="10" s="1"/>
  <c r="W567" i="10" s="1"/>
  <c r="G567" i="10" s="1"/>
  <c r="X567" i="10"/>
  <c r="Y567" i="10"/>
  <c r="Z567" i="10"/>
  <c r="AA567" i="10"/>
  <c r="A568" i="10"/>
  <c r="B568" i="10"/>
  <c r="C568" i="10"/>
  <c r="D568" i="10"/>
  <c r="E568" i="10"/>
  <c r="H568" i="10"/>
  <c r="I568" i="10"/>
  <c r="J568" i="10"/>
  <c r="U568" i="10" s="1"/>
  <c r="V568" i="10" s="1"/>
  <c r="W568" i="10" s="1"/>
  <c r="G568" i="10" s="1"/>
  <c r="K568" i="10"/>
  <c r="L568" i="10"/>
  <c r="R568" i="10" s="1"/>
  <c r="S568" i="10" s="1"/>
  <c r="M568" i="10"/>
  <c r="P568" i="10"/>
  <c r="O568" i="10" s="1"/>
  <c r="Q568" i="10" s="1"/>
  <c r="T568" i="10"/>
  <c r="X568" i="10"/>
  <c r="Y568" i="10" s="1"/>
  <c r="Z568" i="10"/>
  <c r="AA568" i="10" s="1"/>
  <c r="A569" i="10"/>
  <c r="B569" i="10"/>
  <c r="C569" i="10"/>
  <c r="D569" i="10"/>
  <c r="E569" i="10"/>
  <c r="H569" i="10"/>
  <c r="I569" i="10"/>
  <c r="J569" i="10"/>
  <c r="K569" i="10"/>
  <c r="R569" i="10" s="1"/>
  <c r="S569" i="10" s="1"/>
  <c r="L569" i="10"/>
  <c r="M569" i="10"/>
  <c r="O569" i="10"/>
  <c r="P569" i="10"/>
  <c r="Q569" i="10"/>
  <c r="T569" i="10"/>
  <c r="U569" i="10"/>
  <c r="V569" i="10" s="1"/>
  <c r="W569" i="10" s="1"/>
  <c r="G569" i="10" s="1"/>
  <c r="X569" i="10"/>
  <c r="Y569" i="10"/>
  <c r="Z569" i="10"/>
  <c r="AA569" i="10"/>
  <c r="A570" i="10"/>
  <c r="B570" i="10"/>
  <c r="C570" i="10"/>
  <c r="D570" i="10"/>
  <c r="E570" i="10"/>
  <c r="H570" i="10"/>
  <c r="I570" i="10"/>
  <c r="J570" i="10"/>
  <c r="U570" i="10" s="1"/>
  <c r="V570" i="10" s="1"/>
  <c r="W570" i="10" s="1"/>
  <c r="K570" i="10"/>
  <c r="L570" i="10"/>
  <c r="M570" i="10"/>
  <c r="P570" i="10"/>
  <c r="O570" i="10" s="1"/>
  <c r="Q570" i="10" s="1"/>
  <c r="R570" i="10"/>
  <c r="S570" i="10" s="1"/>
  <c r="T570" i="10"/>
  <c r="X570" i="10"/>
  <c r="Y570" i="10" s="1"/>
  <c r="Z570" i="10"/>
  <c r="AA570" i="10" s="1"/>
  <c r="A571" i="10"/>
  <c r="B571" i="10"/>
  <c r="C571" i="10"/>
  <c r="D571" i="10"/>
  <c r="E571" i="10"/>
  <c r="H571" i="10"/>
  <c r="I571" i="10"/>
  <c r="J571" i="10"/>
  <c r="K571" i="10"/>
  <c r="R571" i="10" s="1"/>
  <c r="S571" i="10" s="1"/>
  <c r="L571" i="10"/>
  <c r="M571" i="10"/>
  <c r="O571" i="10"/>
  <c r="Q571" i="10" s="1"/>
  <c r="P571" i="10"/>
  <c r="T571" i="10"/>
  <c r="U571" i="10"/>
  <c r="V571" i="10" s="1"/>
  <c r="W571" i="10" s="1"/>
  <c r="G571" i="10" s="1"/>
  <c r="X571" i="10"/>
  <c r="Y571" i="10"/>
  <c r="Z571" i="10"/>
  <c r="AA571" i="10"/>
  <c r="A572" i="10"/>
  <c r="B572" i="10"/>
  <c r="C572" i="10"/>
  <c r="D572" i="10"/>
  <c r="E572" i="10"/>
  <c r="H572" i="10"/>
  <c r="I572" i="10"/>
  <c r="J572" i="10"/>
  <c r="U572" i="10" s="1"/>
  <c r="V572" i="10" s="1"/>
  <c r="W572" i="10" s="1"/>
  <c r="K572" i="10"/>
  <c r="L572" i="10"/>
  <c r="R572" i="10" s="1"/>
  <c r="S572" i="10" s="1"/>
  <c r="M572" i="10"/>
  <c r="P572" i="10"/>
  <c r="O572" i="10" s="1"/>
  <c r="Q572" i="10" s="1"/>
  <c r="T572" i="10"/>
  <c r="X572" i="10"/>
  <c r="Y572" i="10" s="1"/>
  <c r="Z572" i="10"/>
  <c r="AA572" i="10" s="1"/>
  <c r="A573" i="10"/>
  <c r="B573" i="10"/>
  <c r="C573" i="10"/>
  <c r="D573" i="10"/>
  <c r="E573" i="10"/>
  <c r="H573" i="10"/>
  <c r="I573" i="10"/>
  <c r="J573" i="10"/>
  <c r="K573" i="10"/>
  <c r="R573" i="10" s="1"/>
  <c r="S573" i="10" s="1"/>
  <c r="L573" i="10"/>
  <c r="M573" i="10"/>
  <c r="O573" i="10"/>
  <c r="P573" i="10"/>
  <c r="Q573" i="10"/>
  <c r="T573" i="10"/>
  <c r="U573" i="10"/>
  <c r="V573" i="10" s="1"/>
  <c r="W573" i="10" s="1"/>
  <c r="G573" i="10" s="1"/>
  <c r="X573" i="10"/>
  <c r="Y573" i="10"/>
  <c r="Z573" i="10"/>
  <c r="AA573" i="10"/>
  <c r="A574" i="10"/>
  <c r="B574" i="10"/>
  <c r="C574" i="10"/>
  <c r="D574" i="10"/>
  <c r="E574" i="10"/>
  <c r="H574" i="10"/>
  <c r="I574" i="10"/>
  <c r="J574" i="10"/>
  <c r="U574" i="10" s="1"/>
  <c r="V574" i="10" s="1"/>
  <c r="W574" i="10" s="1"/>
  <c r="K574" i="10"/>
  <c r="L574" i="10"/>
  <c r="M574" i="10"/>
  <c r="P574" i="10"/>
  <c r="O574" i="10" s="1"/>
  <c r="Q574" i="10" s="1"/>
  <c r="R574" i="10"/>
  <c r="S574" i="10" s="1"/>
  <c r="T574" i="10"/>
  <c r="X574" i="10"/>
  <c r="Y574" i="10" s="1"/>
  <c r="Z574" i="10"/>
  <c r="AA574" i="10" s="1"/>
  <c r="A575" i="10"/>
  <c r="B575" i="10"/>
  <c r="C575" i="10"/>
  <c r="D575" i="10"/>
  <c r="E575" i="10"/>
  <c r="H575" i="10"/>
  <c r="I575" i="10"/>
  <c r="J575" i="10"/>
  <c r="K575" i="10"/>
  <c r="R575" i="10" s="1"/>
  <c r="S575" i="10" s="1"/>
  <c r="L575" i="10"/>
  <c r="M575" i="10"/>
  <c r="O575" i="10"/>
  <c r="Q575" i="10" s="1"/>
  <c r="P575" i="10"/>
  <c r="T575" i="10"/>
  <c r="U575" i="10"/>
  <c r="V575" i="10" s="1"/>
  <c r="W575" i="10" s="1"/>
  <c r="G575" i="10" s="1"/>
  <c r="X575" i="10"/>
  <c r="Y575" i="10"/>
  <c r="Z575" i="10"/>
  <c r="AA575" i="10"/>
  <c r="A576" i="10"/>
  <c r="B576" i="10"/>
  <c r="C576" i="10"/>
  <c r="D576" i="10"/>
  <c r="E576" i="10"/>
  <c r="H576" i="10"/>
  <c r="I576" i="10"/>
  <c r="J576" i="10"/>
  <c r="U576" i="10" s="1"/>
  <c r="V576" i="10" s="1"/>
  <c r="W576" i="10" s="1"/>
  <c r="G576" i="10" s="1"/>
  <c r="K576" i="10"/>
  <c r="L576" i="10"/>
  <c r="R576" i="10" s="1"/>
  <c r="S576" i="10" s="1"/>
  <c r="M576" i="10"/>
  <c r="P576" i="10"/>
  <c r="O576" i="10" s="1"/>
  <c r="Q576" i="10" s="1"/>
  <c r="T576" i="10"/>
  <c r="X576" i="10"/>
  <c r="Y576" i="10" s="1"/>
  <c r="Z576" i="10"/>
  <c r="AA576" i="10" s="1"/>
  <c r="A577" i="10"/>
  <c r="B577" i="10"/>
  <c r="C577" i="10"/>
  <c r="D577" i="10"/>
  <c r="E577" i="10"/>
  <c r="H577" i="10"/>
  <c r="I577" i="10"/>
  <c r="J577" i="10"/>
  <c r="K577" i="10"/>
  <c r="R577" i="10" s="1"/>
  <c r="S577" i="10" s="1"/>
  <c r="L577" i="10"/>
  <c r="M577" i="10"/>
  <c r="O577" i="10"/>
  <c r="P577" i="10"/>
  <c r="Q577" i="10"/>
  <c r="T577" i="10"/>
  <c r="U577" i="10"/>
  <c r="V577" i="10" s="1"/>
  <c r="W577" i="10" s="1"/>
  <c r="G577" i="10" s="1"/>
  <c r="X577" i="10"/>
  <c r="Y577" i="10"/>
  <c r="Z577" i="10"/>
  <c r="AA577" i="10"/>
  <c r="A578" i="10"/>
  <c r="B578" i="10"/>
  <c r="C578" i="10"/>
  <c r="D578" i="10"/>
  <c r="E578" i="10"/>
  <c r="H578" i="10"/>
  <c r="I578" i="10"/>
  <c r="J578" i="10"/>
  <c r="U578" i="10" s="1"/>
  <c r="V578" i="10" s="1"/>
  <c r="W578" i="10" s="1"/>
  <c r="K578" i="10"/>
  <c r="L578" i="10"/>
  <c r="M578" i="10"/>
  <c r="P578" i="10"/>
  <c r="O578" i="10" s="1"/>
  <c r="Q578" i="10" s="1"/>
  <c r="R578" i="10"/>
  <c r="S578" i="10" s="1"/>
  <c r="T578" i="10"/>
  <c r="X578" i="10"/>
  <c r="Y578" i="10" s="1"/>
  <c r="Z578" i="10"/>
  <c r="AA578" i="10" s="1"/>
  <c r="A579" i="10"/>
  <c r="B579" i="10"/>
  <c r="C579" i="10"/>
  <c r="D579" i="10"/>
  <c r="E579" i="10"/>
  <c r="H579" i="10"/>
  <c r="I579" i="10"/>
  <c r="J579" i="10"/>
  <c r="K579" i="10"/>
  <c r="R579" i="10" s="1"/>
  <c r="S579" i="10" s="1"/>
  <c r="L579" i="10"/>
  <c r="M579" i="10"/>
  <c r="O579" i="10"/>
  <c r="Q579" i="10" s="1"/>
  <c r="P579" i="10"/>
  <c r="T579" i="10"/>
  <c r="U579" i="10"/>
  <c r="V579" i="10" s="1"/>
  <c r="W579" i="10" s="1"/>
  <c r="G579" i="10" s="1"/>
  <c r="X579" i="10"/>
  <c r="Y579" i="10"/>
  <c r="Z579" i="10"/>
  <c r="AA579" i="10"/>
  <c r="A580" i="10"/>
  <c r="B580" i="10"/>
  <c r="C580" i="10"/>
  <c r="D580" i="10"/>
  <c r="E580" i="10"/>
  <c r="H580" i="10"/>
  <c r="I580" i="10"/>
  <c r="J580" i="10"/>
  <c r="U580" i="10" s="1"/>
  <c r="V580" i="10" s="1"/>
  <c r="W580" i="10" s="1"/>
  <c r="K580" i="10"/>
  <c r="L580" i="10"/>
  <c r="R580" i="10" s="1"/>
  <c r="S580" i="10" s="1"/>
  <c r="M580" i="10"/>
  <c r="P580" i="10"/>
  <c r="O580" i="10" s="1"/>
  <c r="Q580" i="10" s="1"/>
  <c r="T580" i="10"/>
  <c r="X580" i="10"/>
  <c r="Y580" i="10" s="1"/>
  <c r="Z580" i="10"/>
  <c r="AA580" i="10" s="1"/>
  <c r="A581" i="10"/>
  <c r="B581" i="10"/>
  <c r="C581" i="10"/>
  <c r="D581" i="10"/>
  <c r="E581" i="10"/>
  <c r="H581" i="10"/>
  <c r="I581" i="10"/>
  <c r="J581" i="10"/>
  <c r="K581" i="10"/>
  <c r="R581" i="10" s="1"/>
  <c r="S581" i="10" s="1"/>
  <c r="N581" i="10" s="1"/>
  <c r="L581" i="10"/>
  <c r="M581" i="10"/>
  <c r="O581" i="10"/>
  <c r="P581" i="10"/>
  <c r="Q581" i="10"/>
  <c r="T581" i="10"/>
  <c r="U581" i="10"/>
  <c r="V581" i="10" s="1"/>
  <c r="W581" i="10" s="1"/>
  <c r="G581" i="10" s="1"/>
  <c r="X581" i="10"/>
  <c r="Y581" i="10"/>
  <c r="Z581" i="10"/>
  <c r="AA581" i="10"/>
  <c r="A582" i="10"/>
  <c r="B582" i="10"/>
  <c r="C582" i="10"/>
  <c r="D582" i="10"/>
  <c r="E582" i="10"/>
  <c r="H582" i="10"/>
  <c r="I582" i="10"/>
  <c r="J582" i="10"/>
  <c r="U582" i="10" s="1"/>
  <c r="V582" i="10" s="1"/>
  <c r="W582" i="10" s="1"/>
  <c r="K582" i="10"/>
  <c r="L582" i="10"/>
  <c r="M582" i="10"/>
  <c r="P582" i="10"/>
  <c r="O582" i="10" s="1"/>
  <c r="Q582" i="10" s="1"/>
  <c r="R582" i="10"/>
  <c r="S582" i="10" s="1"/>
  <c r="T582" i="10"/>
  <c r="X582" i="10"/>
  <c r="Y582" i="10" s="1"/>
  <c r="Z582" i="10"/>
  <c r="AA582" i="10" s="1"/>
  <c r="A583" i="10"/>
  <c r="B583" i="10"/>
  <c r="C583" i="10"/>
  <c r="D583" i="10"/>
  <c r="E583" i="10"/>
  <c r="H583" i="10"/>
  <c r="I583" i="10"/>
  <c r="J583" i="10"/>
  <c r="K583" i="10"/>
  <c r="R583" i="10" s="1"/>
  <c r="S583" i="10" s="1"/>
  <c r="L583" i="10"/>
  <c r="M583" i="10"/>
  <c r="O583" i="10"/>
  <c r="Q583" i="10" s="1"/>
  <c r="P583" i="10"/>
  <c r="T583" i="10"/>
  <c r="U583" i="10"/>
  <c r="V583" i="10" s="1"/>
  <c r="W583" i="10" s="1"/>
  <c r="G583" i="10" s="1"/>
  <c r="X583" i="10"/>
  <c r="Y583" i="10"/>
  <c r="Z583" i="10"/>
  <c r="AA583" i="10"/>
  <c r="A584" i="10"/>
  <c r="B584" i="10"/>
  <c r="C584" i="10"/>
  <c r="D584" i="10"/>
  <c r="E584" i="10"/>
  <c r="H584" i="10"/>
  <c r="I584" i="10"/>
  <c r="J584" i="10"/>
  <c r="U584" i="10" s="1"/>
  <c r="V584" i="10" s="1"/>
  <c r="W584" i="10" s="1"/>
  <c r="G584" i="10" s="1"/>
  <c r="K584" i="10"/>
  <c r="L584" i="10"/>
  <c r="R584" i="10" s="1"/>
  <c r="S584" i="10" s="1"/>
  <c r="M584" i="10"/>
  <c r="P584" i="10"/>
  <c r="O584" i="10" s="1"/>
  <c r="Q584" i="10" s="1"/>
  <c r="T584" i="10"/>
  <c r="X584" i="10"/>
  <c r="Y584" i="10" s="1"/>
  <c r="Z584" i="10"/>
  <c r="AA584" i="10" s="1"/>
  <c r="A585" i="10"/>
  <c r="B585" i="10"/>
  <c r="C585" i="10"/>
  <c r="D585" i="10"/>
  <c r="E585" i="10"/>
  <c r="H585" i="10"/>
  <c r="I585" i="10"/>
  <c r="J585" i="10"/>
  <c r="K585" i="10"/>
  <c r="R585" i="10" s="1"/>
  <c r="S585" i="10" s="1"/>
  <c r="L585" i="10"/>
  <c r="M585" i="10"/>
  <c r="O585" i="10"/>
  <c r="P585" i="10"/>
  <c r="Q585" i="10"/>
  <c r="T585" i="10"/>
  <c r="U585" i="10"/>
  <c r="V585" i="10" s="1"/>
  <c r="W585" i="10" s="1"/>
  <c r="G585" i="10" s="1"/>
  <c r="X585" i="10"/>
  <c r="Y585" i="10"/>
  <c r="Z585" i="10"/>
  <c r="AA585" i="10"/>
  <c r="A586" i="10"/>
  <c r="B586" i="10"/>
  <c r="C586" i="10"/>
  <c r="D586" i="10"/>
  <c r="E586" i="10"/>
  <c r="H586" i="10"/>
  <c r="I586" i="10"/>
  <c r="J586" i="10"/>
  <c r="U586" i="10" s="1"/>
  <c r="V586" i="10" s="1"/>
  <c r="W586" i="10" s="1"/>
  <c r="K586" i="10"/>
  <c r="L586" i="10"/>
  <c r="M586" i="10"/>
  <c r="P586" i="10"/>
  <c r="O586" i="10" s="1"/>
  <c r="Q586" i="10" s="1"/>
  <c r="R586" i="10"/>
  <c r="S586" i="10" s="1"/>
  <c r="T586" i="10"/>
  <c r="X586" i="10"/>
  <c r="Y586" i="10" s="1"/>
  <c r="Z586" i="10"/>
  <c r="AA586" i="10" s="1"/>
  <c r="A587" i="10"/>
  <c r="B587" i="10"/>
  <c r="C587" i="10"/>
  <c r="D587" i="10"/>
  <c r="E587" i="10"/>
  <c r="H587" i="10"/>
  <c r="I587" i="10"/>
  <c r="J587" i="10"/>
  <c r="K587" i="10"/>
  <c r="R587" i="10" s="1"/>
  <c r="S587" i="10" s="1"/>
  <c r="L587" i="10"/>
  <c r="M587" i="10"/>
  <c r="O587" i="10"/>
  <c r="Q587" i="10" s="1"/>
  <c r="P587" i="10"/>
  <c r="T587" i="10"/>
  <c r="U587" i="10"/>
  <c r="V587" i="10" s="1"/>
  <c r="W587" i="10" s="1"/>
  <c r="G587" i="10" s="1"/>
  <c r="X587" i="10"/>
  <c r="Y587" i="10"/>
  <c r="Z587" i="10"/>
  <c r="AA587" i="10"/>
  <c r="A588" i="10"/>
  <c r="B588" i="10"/>
  <c r="C588" i="10"/>
  <c r="D588" i="10"/>
  <c r="E588" i="10"/>
  <c r="H588" i="10"/>
  <c r="I588" i="10"/>
  <c r="J588" i="10"/>
  <c r="U588" i="10" s="1"/>
  <c r="V588" i="10" s="1"/>
  <c r="W588" i="10" s="1"/>
  <c r="K588" i="10"/>
  <c r="L588" i="10"/>
  <c r="R588" i="10" s="1"/>
  <c r="S588" i="10" s="1"/>
  <c r="M588" i="10"/>
  <c r="P588" i="10"/>
  <c r="O588" i="10" s="1"/>
  <c r="Q588" i="10" s="1"/>
  <c r="T588" i="10"/>
  <c r="X588" i="10"/>
  <c r="Y588" i="10" s="1"/>
  <c r="Z588" i="10"/>
  <c r="AA588" i="10" s="1"/>
  <c r="A589" i="10"/>
  <c r="B589" i="10"/>
  <c r="C589" i="10"/>
  <c r="D589" i="10"/>
  <c r="E589" i="10"/>
  <c r="H589" i="10"/>
  <c r="I589" i="10"/>
  <c r="J589" i="10"/>
  <c r="K589" i="10"/>
  <c r="R589" i="10" s="1"/>
  <c r="S589" i="10" s="1"/>
  <c r="N589" i="10" s="1"/>
  <c r="L589" i="10"/>
  <c r="M589" i="10"/>
  <c r="O589" i="10"/>
  <c r="P589" i="10"/>
  <c r="Q589" i="10"/>
  <c r="T589" i="10"/>
  <c r="U589" i="10"/>
  <c r="V589" i="10" s="1"/>
  <c r="W589" i="10" s="1"/>
  <c r="G589" i="10" s="1"/>
  <c r="X589" i="10"/>
  <c r="Y589" i="10"/>
  <c r="Z589" i="10"/>
  <c r="AA589" i="10"/>
  <c r="A590" i="10"/>
  <c r="B590" i="10"/>
  <c r="C590" i="10"/>
  <c r="D590" i="10"/>
  <c r="E590" i="10"/>
  <c r="H590" i="10"/>
  <c r="I590" i="10"/>
  <c r="J590" i="10"/>
  <c r="U590" i="10" s="1"/>
  <c r="V590" i="10" s="1"/>
  <c r="W590" i="10" s="1"/>
  <c r="K590" i="10"/>
  <c r="L590" i="10"/>
  <c r="M590" i="10"/>
  <c r="P590" i="10"/>
  <c r="O590" i="10" s="1"/>
  <c r="Q590" i="10" s="1"/>
  <c r="R590" i="10"/>
  <c r="S590" i="10" s="1"/>
  <c r="T590" i="10"/>
  <c r="X590" i="10"/>
  <c r="Y590" i="10" s="1"/>
  <c r="Z590" i="10"/>
  <c r="AA590" i="10" s="1"/>
  <c r="A591" i="10"/>
  <c r="B591" i="10"/>
  <c r="C591" i="10"/>
  <c r="D591" i="10"/>
  <c r="E591" i="10"/>
  <c r="H591" i="10"/>
  <c r="I591" i="10"/>
  <c r="J591" i="10"/>
  <c r="K591" i="10"/>
  <c r="R591" i="10" s="1"/>
  <c r="S591" i="10" s="1"/>
  <c r="L591" i="10"/>
  <c r="M591" i="10"/>
  <c r="O591" i="10"/>
  <c r="Q591" i="10" s="1"/>
  <c r="P591" i="10"/>
  <c r="T591" i="10"/>
  <c r="U591" i="10"/>
  <c r="V591" i="10" s="1"/>
  <c r="W591" i="10" s="1"/>
  <c r="G591" i="10" s="1"/>
  <c r="X591" i="10"/>
  <c r="Y591" i="10"/>
  <c r="Z591" i="10"/>
  <c r="AA591" i="10"/>
  <c r="A592" i="10"/>
  <c r="B592" i="10"/>
  <c r="C592" i="10"/>
  <c r="D592" i="10"/>
  <c r="E592" i="10"/>
  <c r="H592" i="10"/>
  <c r="I592" i="10"/>
  <c r="J592" i="10"/>
  <c r="U592" i="10" s="1"/>
  <c r="V592" i="10" s="1"/>
  <c r="W592" i="10" s="1"/>
  <c r="G592" i="10" s="1"/>
  <c r="K592" i="10"/>
  <c r="L592" i="10"/>
  <c r="R592" i="10" s="1"/>
  <c r="S592" i="10" s="1"/>
  <c r="M592" i="10"/>
  <c r="P592" i="10"/>
  <c r="O592" i="10" s="1"/>
  <c r="Q592" i="10" s="1"/>
  <c r="T592" i="10"/>
  <c r="X592" i="10"/>
  <c r="Y592" i="10" s="1"/>
  <c r="Z592" i="10"/>
  <c r="AA592" i="10" s="1"/>
  <c r="A593" i="10"/>
  <c r="B593" i="10"/>
  <c r="C593" i="10"/>
  <c r="D593" i="10"/>
  <c r="E593" i="10"/>
  <c r="H593" i="10"/>
  <c r="I593" i="10"/>
  <c r="J593" i="10"/>
  <c r="K593" i="10"/>
  <c r="R593" i="10" s="1"/>
  <c r="S593" i="10" s="1"/>
  <c r="L593" i="10"/>
  <c r="M593" i="10"/>
  <c r="O593" i="10"/>
  <c r="P593" i="10"/>
  <c r="Q593" i="10"/>
  <c r="T593" i="10"/>
  <c r="U593" i="10"/>
  <c r="V593" i="10" s="1"/>
  <c r="W593" i="10" s="1"/>
  <c r="G593" i="10" s="1"/>
  <c r="X593" i="10"/>
  <c r="Y593" i="10"/>
  <c r="Z593" i="10"/>
  <c r="AA593" i="10"/>
  <c r="A594" i="10"/>
  <c r="B594" i="10"/>
  <c r="C594" i="10"/>
  <c r="D594" i="10"/>
  <c r="E594" i="10"/>
  <c r="H594" i="10"/>
  <c r="I594" i="10"/>
  <c r="J594" i="10"/>
  <c r="U594" i="10" s="1"/>
  <c r="V594" i="10" s="1"/>
  <c r="W594" i="10" s="1"/>
  <c r="K594" i="10"/>
  <c r="L594" i="10"/>
  <c r="M594" i="10"/>
  <c r="P594" i="10"/>
  <c r="O594" i="10" s="1"/>
  <c r="Q594" i="10" s="1"/>
  <c r="R594" i="10"/>
  <c r="S594" i="10" s="1"/>
  <c r="T594" i="10"/>
  <c r="X594" i="10"/>
  <c r="Y594" i="10" s="1"/>
  <c r="Z594" i="10"/>
  <c r="AA594" i="10" s="1"/>
  <c r="A595" i="10"/>
  <c r="B595" i="10"/>
  <c r="C595" i="10"/>
  <c r="D595" i="10"/>
  <c r="E595" i="10"/>
  <c r="H595" i="10"/>
  <c r="I595" i="10"/>
  <c r="J595" i="10"/>
  <c r="K595" i="10"/>
  <c r="R595" i="10" s="1"/>
  <c r="S595" i="10" s="1"/>
  <c r="L595" i="10"/>
  <c r="M595" i="10"/>
  <c r="O595" i="10"/>
  <c r="Q595" i="10" s="1"/>
  <c r="P595" i="10"/>
  <c r="T595" i="10"/>
  <c r="U595" i="10"/>
  <c r="V595" i="10" s="1"/>
  <c r="W595" i="10" s="1"/>
  <c r="G595" i="10" s="1"/>
  <c r="X595" i="10"/>
  <c r="Y595" i="10"/>
  <c r="Z595" i="10"/>
  <c r="AA595" i="10"/>
  <c r="A596" i="10"/>
  <c r="B596" i="10"/>
  <c r="C596" i="10"/>
  <c r="D596" i="10"/>
  <c r="E596" i="10"/>
  <c r="H596" i="10"/>
  <c r="I596" i="10"/>
  <c r="J596" i="10"/>
  <c r="U596" i="10" s="1"/>
  <c r="V596" i="10" s="1"/>
  <c r="W596" i="10" s="1"/>
  <c r="K596" i="10"/>
  <c r="L596" i="10"/>
  <c r="R596" i="10" s="1"/>
  <c r="S596" i="10" s="1"/>
  <c r="M596" i="10"/>
  <c r="P596" i="10"/>
  <c r="O596" i="10" s="1"/>
  <c r="Q596" i="10" s="1"/>
  <c r="T596" i="10"/>
  <c r="X596" i="10"/>
  <c r="Y596" i="10" s="1"/>
  <c r="Z596" i="10"/>
  <c r="AA596" i="10" s="1"/>
  <c r="A597" i="10"/>
  <c r="B597" i="10"/>
  <c r="C597" i="10"/>
  <c r="D597" i="10"/>
  <c r="E597" i="10"/>
  <c r="H597" i="10"/>
  <c r="I597" i="10"/>
  <c r="J597" i="10"/>
  <c r="K597" i="10"/>
  <c r="R597" i="10" s="1"/>
  <c r="S597" i="10" s="1"/>
  <c r="N597" i="10" s="1"/>
  <c r="L597" i="10"/>
  <c r="M597" i="10"/>
  <c r="O597" i="10"/>
  <c r="P597" i="10"/>
  <c r="Q597" i="10"/>
  <c r="T597" i="10"/>
  <c r="U597" i="10"/>
  <c r="V597" i="10" s="1"/>
  <c r="W597" i="10" s="1"/>
  <c r="G597" i="10" s="1"/>
  <c r="X597" i="10"/>
  <c r="Y597" i="10"/>
  <c r="Z597" i="10"/>
  <c r="AA597" i="10"/>
  <c r="A598" i="10"/>
  <c r="B598" i="10"/>
  <c r="C598" i="10"/>
  <c r="D598" i="10"/>
  <c r="E598" i="10"/>
  <c r="H598" i="10"/>
  <c r="I598" i="10"/>
  <c r="J598" i="10"/>
  <c r="U598" i="10" s="1"/>
  <c r="V598" i="10" s="1"/>
  <c r="W598" i="10" s="1"/>
  <c r="K598" i="10"/>
  <c r="L598" i="10"/>
  <c r="M598" i="10"/>
  <c r="P598" i="10"/>
  <c r="O598" i="10" s="1"/>
  <c r="Q598" i="10" s="1"/>
  <c r="R598" i="10"/>
  <c r="S598" i="10" s="1"/>
  <c r="T598" i="10"/>
  <c r="X598" i="10"/>
  <c r="Y598" i="10" s="1"/>
  <c r="Z598" i="10"/>
  <c r="AA598" i="10" s="1"/>
  <c r="A599" i="10"/>
  <c r="B599" i="10"/>
  <c r="C599" i="10"/>
  <c r="D599" i="10"/>
  <c r="E599" i="10"/>
  <c r="H599" i="10"/>
  <c r="I599" i="10"/>
  <c r="J599" i="10"/>
  <c r="K599" i="10"/>
  <c r="R599" i="10" s="1"/>
  <c r="S599" i="10" s="1"/>
  <c r="L599" i="10"/>
  <c r="M599" i="10"/>
  <c r="O599" i="10"/>
  <c r="Q599" i="10" s="1"/>
  <c r="P599" i="10"/>
  <c r="T599" i="10"/>
  <c r="U599" i="10"/>
  <c r="V599" i="10" s="1"/>
  <c r="W599" i="10" s="1"/>
  <c r="G599" i="10" s="1"/>
  <c r="X599" i="10"/>
  <c r="Y599" i="10"/>
  <c r="Z599" i="10"/>
  <c r="AA599" i="10"/>
  <c r="A600" i="10"/>
  <c r="B600" i="10"/>
  <c r="C600" i="10"/>
  <c r="D600" i="10"/>
  <c r="E600" i="10"/>
  <c r="H600" i="10"/>
  <c r="I600" i="10"/>
  <c r="J600" i="10"/>
  <c r="U600" i="10" s="1"/>
  <c r="V600" i="10" s="1"/>
  <c r="W600" i="10" s="1"/>
  <c r="G600" i="10" s="1"/>
  <c r="K600" i="10"/>
  <c r="L600" i="10"/>
  <c r="R600" i="10" s="1"/>
  <c r="S600" i="10" s="1"/>
  <c r="M600" i="10"/>
  <c r="P600" i="10"/>
  <c r="O600" i="10" s="1"/>
  <c r="Q600" i="10" s="1"/>
  <c r="T600" i="10"/>
  <c r="X600" i="10"/>
  <c r="Y600" i="10" s="1"/>
  <c r="Z600" i="10"/>
  <c r="AA600" i="10" s="1"/>
  <c r="A601" i="10"/>
  <c r="B601" i="10"/>
  <c r="C601" i="10"/>
  <c r="D601" i="10"/>
  <c r="E601" i="10"/>
  <c r="H601" i="10"/>
  <c r="I601" i="10"/>
  <c r="J601" i="10"/>
  <c r="K601" i="10"/>
  <c r="R601" i="10" s="1"/>
  <c r="S601" i="10" s="1"/>
  <c r="L601" i="10"/>
  <c r="M601" i="10"/>
  <c r="O601" i="10"/>
  <c r="P601" i="10"/>
  <c r="Q601" i="10"/>
  <c r="T601" i="10"/>
  <c r="U601" i="10"/>
  <c r="V601" i="10" s="1"/>
  <c r="W601" i="10" s="1"/>
  <c r="G601" i="10" s="1"/>
  <c r="X601" i="10"/>
  <c r="Y601" i="10"/>
  <c r="Z601" i="10"/>
  <c r="AA601" i="10"/>
  <c r="A602" i="10"/>
  <c r="B602" i="10"/>
  <c r="C602" i="10"/>
  <c r="D602" i="10"/>
  <c r="E602" i="10"/>
  <c r="H602" i="10"/>
  <c r="I602" i="10"/>
  <c r="J602" i="10"/>
  <c r="U602" i="10" s="1"/>
  <c r="V602" i="10" s="1"/>
  <c r="W602" i="10" s="1"/>
  <c r="K602" i="10"/>
  <c r="L602" i="10"/>
  <c r="M602" i="10"/>
  <c r="P602" i="10"/>
  <c r="O602" i="10" s="1"/>
  <c r="Q602" i="10" s="1"/>
  <c r="R602" i="10"/>
  <c r="S602" i="10" s="1"/>
  <c r="T602" i="10"/>
  <c r="X602" i="10"/>
  <c r="Y602" i="10" s="1"/>
  <c r="Z602" i="10"/>
  <c r="AA602" i="10" s="1"/>
  <c r="A603" i="10"/>
  <c r="B603" i="10"/>
  <c r="C603" i="10"/>
  <c r="D603" i="10"/>
  <c r="E603" i="10"/>
  <c r="H603" i="10"/>
  <c r="I603" i="10"/>
  <c r="J603" i="10"/>
  <c r="K603" i="10"/>
  <c r="R603" i="10" s="1"/>
  <c r="S603" i="10" s="1"/>
  <c r="L603" i="10"/>
  <c r="M603" i="10"/>
  <c r="O603" i="10"/>
  <c r="Q603" i="10" s="1"/>
  <c r="P603" i="10"/>
  <c r="T603" i="10"/>
  <c r="U603" i="10"/>
  <c r="V603" i="10" s="1"/>
  <c r="W603" i="10" s="1"/>
  <c r="G603" i="10" s="1"/>
  <c r="X603" i="10"/>
  <c r="Y603" i="10"/>
  <c r="Z603" i="10"/>
  <c r="AA603" i="10"/>
  <c r="A604" i="10"/>
  <c r="B604" i="10"/>
  <c r="C604" i="10"/>
  <c r="D604" i="10"/>
  <c r="E604" i="10"/>
  <c r="H604" i="10"/>
  <c r="I604" i="10"/>
  <c r="J604" i="10"/>
  <c r="U604" i="10" s="1"/>
  <c r="V604" i="10" s="1"/>
  <c r="W604" i="10" s="1"/>
  <c r="K604" i="10"/>
  <c r="L604" i="10"/>
  <c r="R604" i="10" s="1"/>
  <c r="S604" i="10" s="1"/>
  <c r="M604" i="10"/>
  <c r="P604" i="10"/>
  <c r="O604" i="10" s="1"/>
  <c r="Q604" i="10" s="1"/>
  <c r="T604" i="10"/>
  <c r="X604" i="10"/>
  <c r="Y604" i="10" s="1"/>
  <c r="Z604" i="10"/>
  <c r="AA604" i="10" s="1"/>
  <c r="A605" i="10"/>
  <c r="B605" i="10"/>
  <c r="C605" i="10"/>
  <c r="D605" i="10"/>
  <c r="E605" i="10"/>
  <c r="H605" i="10"/>
  <c r="I605" i="10"/>
  <c r="J605" i="10"/>
  <c r="K605" i="10"/>
  <c r="R605" i="10" s="1"/>
  <c r="S605" i="10" s="1"/>
  <c r="N605" i="10" s="1"/>
  <c r="L605" i="10"/>
  <c r="M605" i="10"/>
  <c r="O605" i="10"/>
  <c r="P605" i="10"/>
  <c r="Q605" i="10"/>
  <c r="T605" i="10"/>
  <c r="U605" i="10"/>
  <c r="V605" i="10" s="1"/>
  <c r="W605" i="10" s="1"/>
  <c r="G605" i="10" s="1"/>
  <c r="X605" i="10"/>
  <c r="Y605" i="10"/>
  <c r="Z605" i="10"/>
  <c r="AA605" i="10"/>
  <c r="A606" i="10"/>
  <c r="B606" i="10"/>
  <c r="C606" i="10"/>
  <c r="D606" i="10"/>
  <c r="E606" i="10"/>
  <c r="H606" i="10"/>
  <c r="I606" i="10"/>
  <c r="J606" i="10"/>
  <c r="U606" i="10" s="1"/>
  <c r="V606" i="10" s="1"/>
  <c r="W606" i="10" s="1"/>
  <c r="K606" i="10"/>
  <c r="L606" i="10"/>
  <c r="M606" i="10"/>
  <c r="P606" i="10"/>
  <c r="O606" i="10" s="1"/>
  <c r="Q606" i="10" s="1"/>
  <c r="R606" i="10"/>
  <c r="S606" i="10" s="1"/>
  <c r="T606" i="10"/>
  <c r="X606" i="10"/>
  <c r="Y606" i="10" s="1"/>
  <c r="Z606" i="10"/>
  <c r="AA606" i="10" s="1"/>
  <c r="A607" i="10"/>
  <c r="B607" i="10"/>
  <c r="C607" i="10"/>
  <c r="D607" i="10"/>
  <c r="E607" i="10"/>
  <c r="H607" i="10"/>
  <c r="I607" i="10"/>
  <c r="J607" i="10"/>
  <c r="K607" i="10"/>
  <c r="R607" i="10" s="1"/>
  <c r="S607" i="10" s="1"/>
  <c r="L607" i="10"/>
  <c r="M607" i="10"/>
  <c r="O607" i="10"/>
  <c r="Q607" i="10" s="1"/>
  <c r="P607" i="10"/>
  <c r="T607" i="10"/>
  <c r="U607" i="10"/>
  <c r="V607" i="10" s="1"/>
  <c r="W607" i="10" s="1"/>
  <c r="G607" i="10" s="1"/>
  <c r="X607" i="10"/>
  <c r="Y607" i="10"/>
  <c r="Z607" i="10"/>
  <c r="AA607" i="10"/>
  <c r="A608" i="10"/>
  <c r="B608" i="10"/>
  <c r="C608" i="10"/>
  <c r="D608" i="10"/>
  <c r="E608" i="10"/>
  <c r="H608" i="10"/>
  <c r="I608" i="10"/>
  <c r="J608" i="10"/>
  <c r="U608" i="10" s="1"/>
  <c r="V608" i="10" s="1"/>
  <c r="W608" i="10" s="1"/>
  <c r="G608" i="10" s="1"/>
  <c r="K608" i="10"/>
  <c r="L608" i="10"/>
  <c r="R608" i="10" s="1"/>
  <c r="S608" i="10" s="1"/>
  <c r="M608" i="10"/>
  <c r="P608" i="10"/>
  <c r="O608" i="10" s="1"/>
  <c r="Q608" i="10" s="1"/>
  <c r="T608" i="10"/>
  <c r="X608" i="10"/>
  <c r="Y608" i="10" s="1"/>
  <c r="Z608" i="10"/>
  <c r="AA608" i="10" s="1"/>
  <c r="A609" i="10"/>
  <c r="B609" i="10"/>
  <c r="C609" i="10"/>
  <c r="D609" i="10"/>
  <c r="E609" i="10"/>
  <c r="H609" i="10"/>
  <c r="I609" i="10"/>
  <c r="J609" i="10"/>
  <c r="K609" i="10"/>
  <c r="R609" i="10" s="1"/>
  <c r="S609" i="10" s="1"/>
  <c r="L609" i="10"/>
  <c r="M609" i="10"/>
  <c r="O609" i="10"/>
  <c r="P609" i="10"/>
  <c r="Q609" i="10"/>
  <c r="T609" i="10"/>
  <c r="U609" i="10"/>
  <c r="V609" i="10" s="1"/>
  <c r="W609" i="10" s="1"/>
  <c r="G609" i="10" s="1"/>
  <c r="X609" i="10"/>
  <c r="Y609" i="10"/>
  <c r="Z609" i="10"/>
  <c r="AA609" i="10"/>
  <c r="A610" i="10"/>
  <c r="B610" i="10"/>
  <c r="C610" i="10"/>
  <c r="D610" i="10"/>
  <c r="E610" i="10"/>
  <c r="H610" i="10"/>
  <c r="I610" i="10"/>
  <c r="J610" i="10"/>
  <c r="U610" i="10" s="1"/>
  <c r="V610" i="10" s="1"/>
  <c r="W610" i="10" s="1"/>
  <c r="K610" i="10"/>
  <c r="L610" i="10"/>
  <c r="M610" i="10"/>
  <c r="P610" i="10"/>
  <c r="O610" i="10" s="1"/>
  <c r="Q610" i="10" s="1"/>
  <c r="R610" i="10"/>
  <c r="S610" i="10" s="1"/>
  <c r="T610" i="10"/>
  <c r="X610" i="10"/>
  <c r="Y610" i="10" s="1"/>
  <c r="Z610" i="10"/>
  <c r="AA610" i="10" s="1"/>
  <c r="A611" i="10"/>
  <c r="B611" i="10"/>
  <c r="C611" i="10"/>
  <c r="D611" i="10"/>
  <c r="E611" i="10"/>
  <c r="H611" i="10"/>
  <c r="I611" i="10"/>
  <c r="J611" i="10"/>
  <c r="K611" i="10"/>
  <c r="R611" i="10" s="1"/>
  <c r="S611" i="10" s="1"/>
  <c r="L611" i="10"/>
  <c r="M611" i="10"/>
  <c r="O611" i="10"/>
  <c r="Q611" i="10" s="1"/>
  <c r="P611" i="10"/>
  <c r="T611" i="10"/>
  <c r="U611" i="10"/>
  <c r="V611" i="10" s="1"/>
  <c r="W611" i="10" s="1"/>
  <c r="G611" i="10" s="1"/>
  <c r="X611" i="10"/>
  <c r="Y611" i="10"/>
  <c r="Z611" i="10"/>
  <c r="AA611" i="10"/>
  <c r="A612" i="10"/>
  <c r="B612" i="10"/>
  <c r="C612" i="10"/>
  <c r="D612" i="10"/>
  <c r="E612" i="10"/>
  <c r="H612" i="10"/>
  <c r="I612" i="10"/>
  <c r="J612" i="10"/>
  <c r="U612" i="10" s="1"/>
  <c r="V612" i="10" s="1"/>
  <c r="W612" i="10" s="1"/>
  <c r="K612" i="10"/>
  <c r="L612" i="10"/>
  <c r="R612" i="10" s="1"/>
  <c r="S612" i="10" s="1"/>
  <c r="M612" i="10"/>
  <c r="P612" i="10"/>
  <c r="O612" i="10" s="1"/>
  <c r="Q612" i="10" s="1"/>
  <c r="T612" i="10"/>
  <c r="X612" i="10"/>
  <c r="Y612" i="10" s="1"/>
  <c r="Z612" i="10"/>
  <c r="AA612" i="10" s="1"/>
  <c r="A613" i="10"/>
  <c r="B613" i="10"/>
  <c r="C613" i="10"/>
  <c r="D613" i="10"/>
  <c r="E613" i="10"/>
  <c r="H613" i="10"/>
  <c r="I613" i="10"/>
  <c r="J613" i="10"/>
  <c r="K613" i="10"/>
  <c r="R613" i="10" s="1"/>
  <c r="S613" i="10" s="1"/>
  <c r="N613" i="10" s="1"/>
  <c r="L613" i="10"/>
  <c r="M613" i="10"/>
  <c r="O613" i="10"/>
  <c r="P613" i="10"/>
  <c r="Q613" i="10"/>
  <c r="T613" i="10"/>
  <c r="U613" i="10"/>
  <c r="V613" i="10" s="1"/>
  <c r="W613" i="10" s="1"/>
  <c r="G613" i="10" s="1"/>
  <c r="X613" i="10"/>
  <c r="Y613" i="10"/>
  <c r="Z613" i="10"/>
  <c r="AA613" i="10"/>
  <c r="A614" i="10"/>
  <c r="B614" i="10"/>
  <c r="C614" i="10"/>
  <c r="D614" i="10"/>
  <c r="E614" i="10"/>
  <c r="H614" i="10"/>
  <c r="I614" i="10"/>
  <c r="J614" i="10"/>
  <c r="U614" i="10" s="1"/>
  <c r="V614" i="10" s="1"/>
  <c r="W614" i="10" s="1"/>
  <c r="K614" i="10"/>
  <c r="L614" i="10"/>
  <c r="M614" i="10"/>
  <c r="P614" i="10"/>
  <c r="O614" i="10" s="1"/>
  <c r="Q614" i="10" s="1"/>
  <c r="R614" i="10"/>
  <c r="S614" i="10" s="1"/>
  <c r="T614" i="10"/>
  <c r="X614" i="10"/>
  <c r="Y614" i="10" s="1"/>
  <c r="Z614" i="10"/>
  <c r="AA614" i="10" s="1"/>
  <c r="A615" i="10"/>
  <c r="B615" i="10"/>
  <c r="C615" i="10"/>
  <c r="D615" i="10"/>
  <c r="E615" i="10"/>
  <c r="H615" i="10"/>
  <c r="I615" i="10"/>
  <c r="J615" i="10"/>
  <c r="K615" i="10"/>
  <c r="R615" i="10" s="1"/>
  <c r="S615" i="10" s="1"/>
  <c r="L615" i="10"/>
  <c r="M615" i="10"/>
  <c r="O615" i="10"/>
  <c r="Q615" i="10" s="1"/>
  <c r="P615" i="10"/>
  <c r="T615" i="10"/>
  <c r="U615" i="10"/>
  <c r="V615" i="10" s="1"/>
  <c r="W615" i="10" s="1"/>
  <c r="G615" i="10" s="1"/>
  <c r="X615" i="10"/>
  <c r="Y615" i="10"/>
  <c r="Z615" i="10"/>
  <c r="AA615" i="10"/>
  <c r="A616" i="10"/>
  <c r="B616" i="10"/>
  <c r="C616" i="10"/>
  <c r="D616" i="10"/>
  <c r="E616" i="10"/>
  <c r="H616" i="10"/>
  <c r="I616" i="10"/>
  <c r="J616" i="10"/>
  <c r="U616" i="10" s="1"/>
  <c r="V616" i="10" s="1"/>
  <c r="W616" i="10" s="1"/>
  <c r="G616" i="10" s="1"/>
  <c r="K616" i="10"/>
  <c r="L616" i="10"/>
  <c r="R616" i="10" s="1"/>
  <c r="S616" i="10" s="1"/>
  <c r="M616" i="10"/>
  <c r="P616" i="10"/>
  <c r="O616" i="10" s="1"/>
  <c r="Q616" i="10" s="1"/>
  <c r="T616" i="10"/>
  <c r="X616" i="10"/>
  <c r="Y616" i="10" s="1"/>
  <c r="Z616" i="10"/>
  <c r="AA616" i="10" s="1"/>
  <c r="A617" i="10"/>
  <c r="B617" i="10"/>
  <c r="C617" i="10"/>
  <c r="D617" i="10"/>
  <c r="E617" i="10"/>
  <c r="H617" i="10"/>
  <c r="I617" i="10"/>
  <c r="J617" i="10"/>
  <c r="K617" i="10"/>
  <c r="R617" i="10" s="1"/>
  <c r="S617" i="10" s="1"/>
  <c r="N617" i="10" s="1"/>
  <c r="L617" i="10"/>
  <c r="M617" i="10"/>
  <c r="O617" i="10"/>
  <c r="P617" i="10"/>
  <c r="Q617" i="10"/>
  <c r="T617" i="10"/>
  <c r="U617" i="10"/>
  <c r="V617" i="10" s="1"/>
  <c r="W617" i="10" s="1"/>
  <c r="G617" i="10" s="1"/>
  <c r="X617" i="10"/>
  <c r="Y617" i="10"/>
  <c r="Z617" i="10"/>
  <c r="AA617" i="10"/>
  <c r="A618" i="10"/>
  <c r="B618" i="10"/>
  <c r="C618" i="10"/>
  <c r="D618" i="10"/>
  <c r="E618" i="10"/>
  <c r="H618" i="10"/>
  <c r="I618" i="10"/>
  <c r="J618" i="10"/>
  <c r="U618" i="10" s="1"/>
  <c r="V618" i="10" s="1"/>
  <c r="W618" i="10" s="1"/>
  <c r="K618" i="10"/>
  <c r="L618" i="10"/>
  <c r="M618" i="10"/>
  <c r="P618" i="10"/>
  <c r="O618" i="10" s="1"/>
  <c r="Q618" i="10" s="1"/>
  <c r="R618" i="10"/>
  <c r="S618" i="10" s="1"/>
  <c r="T618" i="10"/>
  <c r="X618" i="10"/>
  <c r="Y618" i="10" s="1"/>
  <c r="Z618" i="10"/>
  <c r="AA618" i="10" s="1"/>
  <c r="A619" i="10"/>
  <c r="B619" i="10"/>
  <c r="C619" i="10"/>
  <c r="D619" i="10"/>
  <c r="E619" i="10"/>
  <c r="H619" i="10"/>
  <c r="I619" i="10"/>
  <c r="J619" i="10"/>
  <c r="K619" i="10"/>
  <c r="R619" i="10" s="1"/>
  <c r="S619" i="10" s="1"/>
  <c r="L619" i="10"/>
  <c r="M619" i="10"/>
  <c r="O619" i="10"/>
  <c r="Q619" i="10" s="1"/>
  <c r="P619" i="10"/>
  <c r="T619" i="10"/>
  <c r="U619" i="10"/>
  <c r="V619" i="10" s="1"/>
  <c r="W619" i="10" s="1"/>
  <c r="G619" i="10" s="1"/>
  <c r="X619" i="10"/>
  <c r="Y619" i="10"/>
  <c r="Z619" i="10"/>
  <c r="AA619" i="10"/>
  <c r="A620" i="10"/>
  <c r="B620" i="10"/>
  <c r="C620" i="10"/>
  <c r="D620" i="10"/>
  <c r="E620" i="10"/>
  <c r="H620" i="10"/>
  <c r="I620" i="10"/>
  <c r="J620" i="10"/>
  <c r="U620" i="10" s="1"/>
  <c r="V620" i="10" s="1"/>
  <c r="W620" i="10" s="1"/>
  <c r="K620" i="10"/>
  <c r="L620" i="10"/>
  <c r="R620" i="10" s="1"/>
  <c r="S620" i="10" s="1"/>
  <c r="M620" i="10"/>
  <c r="P620" i="10"/>
  <c r="O620" i="10" s="1"/>
  <c r="Q620" i="10" s="1"/>
  <c r="T620" i="10"/>
  <c r="X620" i="10"/>
  <c r="Y620" i="10" s="1"/>
  <c r="Z620" i="10"/>
  <c r="AA620" i="10" s="1"/>
  <c r="A621" i="10"/>
  <c r="B621" i="10"/>
  <c r="C621" i="10"/>
  <c r="D621" i="10"/>
  <c r="E621" i="10"/>
  <c r="H621" i="10"/>
  <c r="I621" i="10"/>
  <c r="J621" i="10"/>
  <c r="K621" i="10"/>
  <c r="R621" i="10" s="1"/>
  <c r="S621" i="10" s="1"/>
  <c r="N621" i="10" s="1"/>
  <c r="L621" i="10"/>
  <c r="M621" i="10"/>
  <c r="O621" i="10"/>
  <c r="P621" i="10"/>
  <c r="Q621" i="10"/>
  <c r="T621" i="10"/>
  <c r="U621" i="10"/>
  <c r="V621" i="10" s="1"/>
  <c r="W621" i="10" s="1"/>
  <c r="G621" i="10" s="1"/>
  <c r="X621" i="10"/>
  <c r="Y621" i="10"/>
  <c r="Z621" i="10"/>
  <c r="AA621" i="10"/>
  <c r="A622" i="10"/>
  <c r="B622" i="10"/>
  <c r="C622" i="10"/>
  <c r="D622" i="10"/>
  <c r="E622" i="10"/>
  <c r="H622" i="10"/>
  <c r="I622" i="10"/>
  <c r="J622" i="10"/>
  <c r="U622" i="10" s="1"/>
  <c r="V622" i="10" s="1"/>
  <c r="W622" i="10" s="1"/>
  <c r="K622" i="10"/>
  <c r="L622" i="10"/>
  <c r="M622" i="10"/>
  <c r="P622" i="10"/>
  <c r="O622" i="10" s="1"/>
  <c r="Q622" i="10" s="1"/>
  <c r="R622" i="10"/>
  <c r="S622" i="10" s="1"/>
  <c r="T622" i="10"/>
  <c r="X622" i="10"/>
  <c r="Y622" i="10" s="1"/>
  <c r="Z622" i="10"/>
  <c r="AA622" i="10" s="1"/>
  <c r="A623" i="10"/>
  <c r="B623" i="10"/>
  <c r="C623" i="10"/>
  <c r="D623" i="10"/>
  <c r="E623" i="10"/>
  <c r="H623" i="10"/>
  <c r="I623" i="10"/>
  <c r="J623" i="10"/>
  <c r="K623" i="10"/>
  <c r="R623" i="10" s="1"/>
  <c r="S623" i="10" s="1"/>
  <c r="L623" i="10"/>
  <c r="M623" i="10"/>
  <c r="O623" i="10"/>
  <c r="Q623" i="10" s="1"/>
  <c r="P623" i="10"/>
  <c r="T623" i="10"/>
  <c r="U623" i="10"/>
  <c r="V623" i="10" s="1"/>
  <c r="W623" i="10" s="1"/>
  <c r="G623" i="10" s="1"/>
  <c r="X623" i="10"/>
  <c r="Y623" i="10"/>
  <c r="Z623" i="10"/>
  <c r="AA623" i="10"/>
  <c r="A624" i="10"/>
  <c r="B624" i="10"/>
  <c r="C624" i="10"/>
  <c r="D624" i="10"/>
  <c r="E624" i="10"/>
  <c r="H624" i="10"/>
  <c r="I624" i="10"/>
  <c r="J624" i="10"/>
  <c r="U624" i="10" s="1"/>
  <c r="V624" i="10" s="1"/>
  <c r="W624" i="10" s="1"/>
  <c r="G624" i="10" s="1"/>
  <c r="K624" i="10"/>
  <c r="L624" i="10"/>
  <c r="R624" i="10" s="1"/>
  <c r="S624" i="10" s="1"/>
  <c r="M624" i="10"/>
  <c r="P624" i="10"/>
  <c r="O624" i="10" s="1"/>
  <c r="Q624" i="10" s="1"/>
  <c r="T624" i="10"/>
  <c r="X624" i="10"/>
  <c r="Y624" i="10" s="1"/>
  <c r="Z624" i="10"/>
  <c r="AA624" i="10" s="1"/>
  <c r="A625" i="10"/>
  <c r="B625" i="10"/>
  <c r="C625" i="10"/>
  <c r="D625" i="10"/>
  <c r="E625" i="10"/>
  <c r="H625" i="10"/>
  <c r="I625" i="10"/>
  <c r="J625" i="10"/>
  <c r="K625" i="10"/>
  <c r="R625" i="10" s="1"/>
  <c r="S625" i="10" s="1"/>
  <c r="N625" i="10" s="1"/>
  <c r="L625" i="10"/>
  <c r="M625" i="10"/>
  <c r="O625" i="10"/>
  <c r="P625" i="10"/>
  <c r="Q625" i="10"/>
  <c r="T625" i="10"/>
  <c r="U625" i="10"/>
  <c r="V625" i="10" s="1"/>
  <c r="W625" i="10" s="1"/>
  <c r="G625" i="10" s="1"/>
  <c r="X625" i="10"/>
  <c r="Y625" i="10"/>
  <c r="Z625" i="10"/>
  <c r="AA625" i="10"/>
  <c r="A626" i="10"/>
  <c r="B626" i="10"/>
  <c r="C626" i="10"/>
  <c r="D626" i="10"/>
  <c r="E626" i="10"/>
  <c r="H626" i="10"/>
  <c r="I626" i="10"/>
  <c r="J626" i="10"/>
  <c r="U626" i="10" s="1"/>
  <c r="V626" i="10" s="1"/>
  <c r="W626" i="10" s="1"/>
  <c r="K626" i="10"/>
  <c r="L626" i="10"/>
  <c r="M626" i="10"/>
  <c r="P626" i="10"/>
  <c r="O626" i="10" s="1"/>
  <c r="Q626" i="10" s="1"/>
  <c r="R626" i="10"/>
  <c r="S626" i="10" s="1"/>
  <c r="T626" i="10"/>
  <c r="X626" i="10"/>
  <c r="Y626" i="10" s="1"/>
  <c r="Z626" i="10"/>
  <c r="AA626" i="10" s="1"/>
  <c r="A627" i="10"/>
  <c r="B627" i="10"/>
  <c r="C627" i="10"/>
  <c r="D627" i="10"/>
  <c r="E627" i="10"/>
  <c r="H627" i="10"/>
  <c r="I627" i="10"/>
  <c r="J627" i="10"/>
  <c r="K627" i="10"/>
  <c r="R627" i="10" s="1"/>
  <c r="S627" i="10" s="1"/>
  <c r="L627" i="10"/>
  <c r="M627" i="10"/>
  <c r="O627" i="10"/>
  <c r="Q627" i="10" s="1"/>
  <c r="P627" i="10"/>
  <c r="T627" i="10"/>
  <c r="U627" i="10"/>
  <c r="V627" i="10" s="1"/>
  <c r="W627" i="10" s="1"/>
  <c r="G627" i="10" s="1"/>
  <c r="X627" i="10"/>
  <c r="Y627" i="10"/>
  <c r="Z627" i="10"/>
  <c r="AA627" i="10"/>
  <c r="A628" i="10"/>
  <c r="B628" i="10"/>
  <c r="C628" i="10"/>
  <c r="D628" i="10"/>
  <c r="E628" i="10"/>
  <c r="H628" i="10"/>
  <c r="I628" i="10"/>
  <c r="J628" i="10"/>
  <c r="U628" i="10" s="1"/>
  <c r="V628" i="10" s="1"/>
  <c r="W628" i="10" s="1"/>
  <c r="K628" i="10"/>
  <c r="L628" i="10"/>
  <c r="R628" i="10" s="1"/>
  <c r="S628" i="10" s="1"/>
  <c r="M628" i="10"/>
  <c r="P628" i="10"/>
  <c r="O628" i="10" s="1"/>
  <c r="Q628" i="10" s="1"/>
  <c r="T628" i="10"/>
  <c r="X628" i="10"/>
  <c r="Y628" i="10" s="1"/>
  <c r="Z628" i="10"/>
  <c r="AA628" i="10" s="1"/>
  <c r="A629" i="10"/>
  <c r="B629" i="10"/>
  <c r="C629" i="10"/>
  <c r="D629" i="10"/>
  <c r="E629" i="10"/>
  <c r="H629" i="10"/>
  <c r="I629" i="10"/>
  <c r="J629" i="10"/>
  <c r="K629" i="10"/>
  <c r="R629" i="10" s="1"/>
  <c r="S629" i="10" s="1"/>
  <c r="N629" i="10" s="1"/>
  <c r="L629" i="10"/>
  <c r="M629" i="10"/>
  <c r="O629" i="10"/>
  <c r="P629" i="10"/>
  <c r="Q629" i="10"/>
  <c r="T629" i="10"/>
  <c r="U629" i="10"/>
  <c r="V629" i="10" s="1"/>
  <c r="W629" i="10" s="1"/>
  <c r="G629" i="10" s="1"/>
  <c r="X629" i="10"/>
  <c r="Y629" i="10"/>
  <c r="Z629" i="10"/>
  <c r="AA629" i="10"/>
  <c r="A630" i="10"/>
  <c r="B630" i="10"/>
  <c r="C630" i="10"/>
  <c r="D630" i="10"/>
  <c r="E630" i="10"/>
  <c r="H630" i="10"/>
  <c r="I630" i="10"/>
  <c r="J630" i="10"/>
  <c r="U630" i="10" s="1"/>
  <c r="V630" i="10" s="1"/>
  <c r="W630" i="10" s="1"/>
  <c r="K630" i="10"/>
  <c r="L630" i="10"/>
  <c r="M630" i="10"/>
  <c r="P630" i="10"/>
  <c r="O630" i="10" s="1"/>
  <c r="Q630" i="10" s="1"/>
  <c r="R630" i="10"/>
  <c r="S630" i="10" s="1"/>
  <c r="T630" i="10"/>
  <c r="X630" i="10"/>
  <c r="Y630" i="10" s="1"/>
  <c r="Z630" i="10"/>
  <c r="AA630" i="10" s="1"/>
  <c r="A631" i="10"/>
  <c r="B631" i="10"/>
  <c r="C631" i="10"/>
  <c r="D631" i="10"/>
  <c r="E631" i="10"/>
  <c r="H631" i="10"/>
  <c r="I631" i="10"/>
  <c r="J631" i="10"/>
  <c r="K631" i="10"/>
  <c r="R631" i="10" s="1"/>
  <c r="S631" i="10" s="1"/>
  <c r="L631" i="10"/>
  <c r="M631" i="10"/>
  <c r="O631" i="10"/>
  <c r="Q631" i="10" s="1"/>
  <c r="P631" i="10"/>
  <c r="T631" i="10"/>
  <c r="U631" i="10"/>
  <c r="V631" i="10" s="1"/>
  <c r="W631" i="10" s="1"/>
  <c r="G631" i="10" s="1"/>
  <c r="X631" i="10"/>
  <c r="Y631" i="10"/>
  <c r="Z631" i="10"/>
  <c r="AA631" i="10"/>
  <c r="A632" i="10"/>
  <c r="B632" i="10"/>
  <c r="C632" i="10"/>
  <c r="D632" i="10"/>
  <c r="E632" i="10"/>
  <c r="H632" i="10"/>
  <c r="I632" i="10"/>
  <c r="J632" i="10"/>
  <c r="U632" i="10" s="1"/>
  <c r="V632" i="10" s="1"/>
  <c r="W632" i="10" s="1"/>
  <c r="G632" i="10" s="1"/>
  <c r="K632" i="10"/>
  <c r="L632" i="10"/>
  <c r="R632" i="10" s="1"/>
  <c r="S632" i="10" s="1"/>
  <c r="M632" i="10"/>
  <c r="P632" i="10"/>
  <c r="O632" i="10" s="1"/>
  <c r="Q632" i="10" s="1"/>
  <c r="T632" i="10"/>
  <c r="X632" i="10"/>
  <c r="Y632" i="10" s="1"/>
  <c r="Z632" i="10"/>
  <c r="AA632" i="10" s="1"/>
  <c r="A633" i="10"/>
  <c r="B633" i="10"/>
  <c r="C633" i="10"/>
  <c r="D633" i="10"/>
  <c r="E633" i="10"/>
  <c r="H633" i="10"/>
  <c r="I633" i="10"/>
  <c r="J633" i="10"/>
  <c r="K633" i="10"/>
  <c r="R633" i="10" s="1"/>
  <c r="S633" i="10" s="1"/>
  <c r="N633" i="10" s="1"/>
  <c r="L633" i="10"/>
  <c r="M633" i="10"/>
  <c r="O633" i="10"/>
  <c r="P633" i="10"/>
  <c r="Q633" i="10"/>
  <c r="T633" i="10"/>
  <c r="U633" i="10"/>
  <c r="V633" i="10" s="1"/>
  <c r="W633" i="10" s="1"/>
  <c r="G633" i="10" s="1"/>
  <c r="X633" i="10"/>
  <c r="Y633" i="10"/>
  <c r="Z633" i="10"/>
  <c r="AA633" i="10"/>
  <c r="A634" i="10"/>
  <c r="B634" i="10"/>
  <c r="C634" i="10"/>
  <c r="D634" i="10"/>
  <c r="E634" i="10"/>
  <c r="H634" i="10"/>
  <c r="I634" i="10"/>
  <c r="J634" i="10"/>
  <c r="U634" i="10" s="1"/>
  <c r="V634" i="10" s="1"/>
  <c r="W634" i="10" s="1"/>
  <c r="K634" i="10"/>
  <c r="L634" i="10"/>
  <c r="M634" i="10"/>
  <c r="P634" i="10"/>
  <c r="O634" i="10" s="1"/>
  <c r="Q634" i="10" s="1"/>
  <c r="R634" i="10"/>
  <c r="S634" i="10" s="1"/>
  <c r="T634" i="10"/>
  <c r="X634" i="10"/>
  <c r="Y634" i="10" s="1"/>
  <c r="Z634" i="10"/>
  <c r="AA634" i="10" s="1"/>
  <c r="A635" i="10"/>
  <c r="B635" i="10"/>
  <c r="C635" i="10"/>
  <c r="D635" i="10"/>
  <c r="E635" i="10"/>
  <c r="H635" i="10"/>
  <c r="I635" i="10"/>
  <c r="J635" i="10"/>
  <c r="K635" i="10"/>
  <c r="R635" i="10" s="1"/>
  <c r="S635" i="10" s="1"/>
  <c r="L635" i="10"/>
  <c r="M635" i="10"/>
  <c r="O635" i="10"/>
  <c r="Q635" i="10" s="1"/>
  <c r="P635" i="10"/>
  <c r="T635" i="10"/>
  <c r="U635" i="10"/>
  <c r="V635" i="10" s="1"/>
  <c r="W635" i="10" s="1"/>
  <c r="G635" i="10" s="1"/>
  <c r="X635" i="10"/>
  <c r="Y635" i="10"/>
  <c r="Z635" i="10"/>
  <c r="AA635" i="10"/>
  <c r="A636" i="10"/>
  <c r="B636" i="10"/>
  <c r="C636" i="10"/>
  <c r="D636" i="10"/>
  <c r="E636" i="10"/>
  <c r="H636" i="10"/>
  <c r="I636" i="10"/>
  <c r="J636" i="10"/>
  <c r="U636" i="10" s="1"/>
  <c r="V636" i="10" s="1"/>
  <c r="W636" i="10" s="1"/>
  <c r="K636" i="10"/>
  <c r="L636" i="10"/>
  <c r="R636" i="10" s="1"/>
  <c r="S636" i="10" s="1"/>
  <c r="M636" i="10"/>
  <c r="P636" i="10"/>
  <c r="O636" i="10" s="1"/>
  <c r="Q636" i="10" s="1"/>
  <c r="T636" i="10"/>
  <c r="X636" i="10"/>
  <c r="Y636" i="10" s="1"/>
  <c r="Z636" i="10"/>
  <c r="AA636" i="10" s="1"/>
  <c r="A637" i="10"/>
  <c r="B637" i="10"/>
  <c r="C637" i="10"/>
  <c r="D637" i="10"/>
  <c r="E637" i="10"/>
  <c r="H637" i="10"/>
  <c r="I637" i="10"/>
  <c r="J637" i="10"/>
  <c r="K637" i="10"/>
  <c r="R637" i="10" s="1"/>
  <c r="S637" i="10" s="1"/>
  <c r="N637" i="10" s="1"/>
  <c r="L637" i="10"/>
  <c r="M637" i="10"/>
  <c r="O637" i="10"/>
  <c r="P637" i="10"/>
  <c r="Q637" i="10"/>
  <c r="T637" i="10"/>
  <c r="U637" i="10"/>
  <c r="V637" i="10" s="1"/>
  <c r="W637" i="10" s="1"/>
  <c r="G637" i="10" s="1"/>
  <c r="X637" i="10"/>
  <c r="Y637" i="10"/>
  <c r="Z637" i="10"/>
  <c r="AA637" i="10"/>
  <c r="A638" i="10"/>
  <c r="B638" i="10"/>
  <c r="C638" i="10"/>
  <c r="D638" i="10"/>
  <c r="E638" i="10"/>
  <c r="H638" i="10"/>
  <c r="I638" i="10"/>
  <c r="J638" i="10"/>
  <c r="U638" i="10" s="1"/>
  <c r="V638" i="10" s="1"/>
  <c r="W638" i="10" s="1"/>
  <c r="K638" i="10"/>
  <c r="L638" i="10"/>
  <c r="M638" i="10"/>
  <c r="P638" i="10"/>
  <c r="O638" i="10" s="1"/>
  <c r="Q638" i="10" s="1"/>
  <c r="R638" i="10"/>
  <c r="S638" i="10" s="1"/>
  <c r="T638" i="10"/>
  <c r="X638" i="10"/>
  <c r="Y638" i="10" s="1"/>
  <c r="Z638" i="10"/>
  <c r="AA638" i="10" s="1"/>
  <c r="A639" i="10"/>
  <c r="B639" i="10"/>
  <c r="C639" i="10"/>
  <c r="D639" i="10"/>
  <c r="E639" i="10"/>
  <c r="H639" i="10"/>
  <c r="I639" i="10"/>
  <c r="J639" i="10"/>
  <c r="K639" i="10"/>
  <c r="R639" i="10" s="1"/>
  <c r="S639" i="10" s="1"/>
  <c r="L639" i="10"/>
  <c r="M639" i="10"/>
  <c r="O639" i="10"/>
  <c r="Q639" i="10" s="1"/>
  <c r="P639" i="10"/>
  <c r="T639" i="10"/>
  <c r="U639" i="10"/>
  <c r="V639" i="10" s="1"/>
  <c r="W639" i="10" s="1"/>
  <c r="G639" i="10" s="1"/>
  <c r="X639" i="10"/>
  <c r="Y639" i="10"/>
  <c r="Z639" i="10"/>
  <c r="AA639" i="10"/>
  <c r="A640" i="10"/>
  <c r="B640" i="10"/>
  <c r="C640" i="10"/>
  <c r="D640" i="10"/>
  <c r="E640" i="10"/>
  <c r="H640" i="10"/>
  <c r="I640" i="10"/>
  <c r="J640" i="10"/>
  <c r="U640" i="10" s="1"/>
  <c r="V640" i="10" s="1"/>
  <c r="W640" i="10" s="1"/>
  <c r="G640" i="10" s="1"/>
  <c r="K640" i="10"/>
  <c r="L640" i="10"/>
  <c r="R640" i="10" s="1"/>
  <c r="S640" i="10" s="1"/>
  <c r="M640" i="10"/>
  <c r="P640" i="10"/>
  <c r="O640" i="10" s="1"/>
  <c r="Q640" i="10" s="1"/>
  <c r="T640" i="10"/>
  <c r="X640" i="10"/>
  <c r="Y640" i="10" s="1"/>
  <c r="Z640" i="10"/>
  <c r="AA640" i="10" s="1"/>
  <c r="A641" i="10"/>
  <c r="B641" i="10"/>
  <c r="C641" i="10"/>
  <c r="D641" i="10"/>
  <c r="E641" i="10"/>
  <c r="H641" i="10"/>
  <c r="I641" i="10"/>
  <c r="J641" i="10"/>
  <c r="K641" i="10"/>
  <c r="R641" i="10" s="1"/>
  <c r="S641" i="10" s="1"/>
  <c r="N641" i="10" s="1"/>
  <c r="L641" i="10"/>
  <c r="M641" i="10"/>
  <c r="O641" i="10"/>
  <c r="P641" i="10"/>
  <c r="Q641" i="10"/>
  <c r="T641" i="10"/>
  <c r="U641" i="10"/>
  <c r="V641" i="10" s="1"/>
  <c r="W641" i="10" s="1"/>
  <c r="G641" i="10" s="1"/>
  <c r="X641" i="10"/>
  <c r="Y641" i="10"/>
  <c r="Z641" i="10"/>
  <c r="AA641" i="10"/>
  <c r="A642" i="10"/>
  <c r="B642" i="10"/>
  <c r="C642" i="10"/>
  <c r="D642" i="10"/>
  <c r="E642" i="10"/>
  <c r="H642" i="10"/>
  <c r="I642" i="10"/>
  <c r="J642" i="10"/>
  <c r="U642" i="10" s="1"/>
  <c r="V642" i="10" s="1"/>
  <c r="W642" i="10" s="1"/>
  <c r="K642" i="10"/>
  <c r="L642" i="10"/>
  <c r="M642" i="10"/>
  <c r="P642" i="10"/>
  <c r="O642" i="10" s="1"/>
  <c r="Q642" i="10" s="1"/>
  <c r="R642" i="10"/>
  <c r="S642" i="10" s="1"/>
  <c r="T642" i="10"/>
  <c r="X642" i="10"/>
  <c r="Y642" i="10" s="1"/>
  <c r="Z642" i="10"/>
  <c r="AA642" i="10" s="1"/>
  <c r="A643" i="10"/>
  <c r="B643" i="10"/>
  <c r="C643" i="10"/>
  <c r="D643" i="10"/>
  <c r="E643" i="10"/>
  <c r="H643" i="10"/>
  <c r="I643" i="10"/>
  <c r="J643" i="10"/>
  <c r="K643" i="10"/>
  <c r="R643" i="10" s="1"/>
  <c r="S643" i="10" s="1"/>
  <c r="L643" i="10"/>
  <c r="M643" i="10"/>
  <c r="O643" i="10"/>
  <c r="Q643" i="10" s="1"/>
  <c r="P643" i="10"/>
  <c r="T643" i="10"/>
  <c r="U643" i="10"/>
  <c r="V643" i="10" s="1"/>
  <c r="W643" i="10" s="1"/>
  <c r="X643" i="10"/>
  <c r="Y643" i="10"/>
  <c r="Z643" i="10"/>
  <c r="AA643" i="10"/>
  <c r="A644" i="10"/>
  <c r="B644" i="10"/>
  <c r="C644" i="10"/>
  <c r="D644" i="10"/>
  <c r="E644" i="10"/>
  <c r="H644" i="10"/>
  <c r="I644" i="10"/>
  <c r="J644" i="10"/>
  <c r="U644" i="10" s="1"/>
  <c r="V644" i="10" s="1"/>
  <c r="W644" i="10" s="1"/>
  <c r="G644" i="10" s="1"/>
  <c r="K644" i="10"/>
  <c r="L644" i="10"/>
  <c r="R644" i="10" s="1"/>
  <c r="M644" i="10"/>
  <c r="P644" i="10"/>
  <c r="O644" i="10" s="1"/>
  <c r="Q644" i="10" s="1"/>
  <c r="T644" i="10"/>
  <c r="X644" i="10"/>
  <c r="Y644" i="10" s="1"/>
  <c r="Z644" i="10"/>
  <c r="AA644" i="10" s="1"/>
  <c r="A645" i="10"/>
  <c r="B645" i="10"/>
  <c r="C645" i="10"/>
  <c r="D645" i="10"/>
  <c r="E645" i="10"/>
  <c r="H645" i="10"/>
  <c r="I645" i="10"/>
  <c r="J645" i="10"/>
  <c r="K645" i="10"/>
  <c r="R645" i="10" s="1"/>
  <c r="S645" i="10" s="1"/>
  <c r="L645" i="10"/>
  <c r="M645" i="10"/>
  <c r="U645" i="10" s="1"/>
  <c r="V645" i="10" s="1"/>
  <c r="W645" i="10" s="1"/>
  <c r="G645" i="10" s="1"/>
  <c r="O645" i="10"/>
  <c r="P645" i="10"/>
  <c r="Q645" i="10"/>
  <c r="T645" i="10"/>
  <c r="X645" i="10"/>
  <c r="Y645" i="10"/>
  <c r="Z645" i="10"/>
  <c r="AA645" i="10"/>
  <c r="A646" i="10"/>
  <c r="B646" i="10"/>
  <c r="C646" i="10"/>
  <c r="D646" i="10"/>
  <c r="E646" i="10"/>
  <c r="H646" i="10"/>
  <c r="I646" i="10"/>
  <c r="J646" i="10"/>
  <c r="U646" i="10" s="1"/>
  <c r="K646" i="10"/>
  <c r="L646" i="10"/>
  <c r="M646" i="10"/>
  <c r="P646" i="10"/>
  <c r="O646" i="10" s="1"/>
  <c r="R646" i="10"/>
  <c r="S646" i="10" s="1"/>
  <c r="N646" i="10" s="1"/>
  <c r="T646" i="10"/>
  <c r="V646" i="10"/>
  <c r="W646" i="10" s="1"/>
  <c r="G646" i="10" s="1"/>
  <c r="X646" i="10"/>
  <c r="Y646" i="10" s="1"/>
  <c r="Z646" i="10"/>
  <c r="AA646" i="10" s="1"/>
  <c r="A647" i="10"/>
  <c r="B647" i="10"/>
  <c r="C647" i="10"/>
  <c r="D647" i="10"/>
  <c r="E647" i="10"/>
  <c r="H647" i="10"/>
  <c r="I647" i="10"/>
  <c r="J647" i="10"/>
  <c r="K647" i="10"/>
  <c r="R647" i="10" s="1"/>
  <c r="S647" i="10" s="1"/>
  <c r="L647" i="10"/>
  <c r="M647" i="10"/>
  <c r="O647" i="10"/>
  <c r="P647" i="10"/>
  <c r="T647" i="10"/>
  <c r="U647" i="10"/>
  <c r="V647" i="10" s="1"/>
  <c r="W647" i="10" s="1"/>
  <c r="G647" i="10" s="1"/>
  <c r="X647" i="10"/>
  <c r="Y647" i="10"/>
  <c r="Z647" i="10"/>
  <c r="AA647" i="10"/>
  <c r="A648" i="10"/>
  <c r="B648" i="10"/>
  <c r="C648" i="10"/>
  <c r="D648" i="10"/>
  <c r="E648" i="10"/>
  <c r="H648" i="10"/>
  <c r="I648" i="10"/>
  <c r="J648" i="10"/>
  <c r="U648" i="10" s="1"/>
  <c r="V648" i="10" s="1"/>
  <c r="W648" i="10" s="1"/>
  <c r="G648" i="10" s="1"/>
  <c r="K648" i="10"/>
  <c r="L648" i="10"/>
  <c r="R648" i="10" s="1"/>
  <c r="M648" i="10"/>
  <c r="P648" i="10"/>
  <c r="O648" i="10" s="1"/>
  <c r="Q648" i="10" s="1"/>
  <c r="T648" i="10"/>
  <c r="X648" i="10"/>
  <c r="Y648" i="10" s="1"/>
  <c r="Z648" i="10"/>
  <c r="AA648" i="10" s="1"/>
  <c r="A649" i="10"/>
  <c r="B649" i="10"/>
  <c r="C649" i="10"/>
  <c r="D649" i="10"/>
  <c r="E649" i="10"/>
  <c r="H649" i="10"/>
  <c r="I649" i="10"/>
  <c r="J649" i="10"/>
  <c r="K649" i="10"/>
  <c r="R649" i="10" s="1"/>
  <c r="S649" i="10" s="1"/>
  <c r="L649" i="10"/>
  <c r="M649" i="10"/>
  <c r="U649" i="10" s="1"/>
  <c r="V649" i="10" s="1"/>
  <c r="W649" i="10" s="1"/>
  <c r="G649" i="10" s="1"/>
  <c r="O649" i="10"/>
  <c r="P649" i="10"/>
  <c r="Q649" i="10"/>
  <c r="T649" i="10"/>
  <c r="X649" i="10"/>
  <c r="Y649" i="10"/>
  <c r="Z649" i="10"/>
  <c r="AA649" i="10"/>
  <c r="A650" i="10"/>
  <c r="B650" i="10"/>
  <c r="C650" i="10"/>
  <c r="D650" i="10"/>
  <c r="E650" i="10"/>
  <c r="H650" i="10"/>
  <c r="I650" i="10"/>
  <c r="J650" i="10"/>
  <c r="U650" i="10" s="1"/>
  <c r="K650" i="10"/>
  <c r="L650" i="10"/>
  <c r="M650" i="10"/>
  <c r="P650" i="10"/>
  <c r="O650" i="10" s="1"/>
  <c r="R650" i="10"/>
  <c r="S650" i="10" s="1"/>
  <c r="T650" i="10"/>
  <c r="V650" i="10"/>
  <c r="W650" i="10" s="1"/>
  <c r="G650" i="10" s="1"/>
  <c r="X650" i="10"/>
  <c r="Y650" i="10" s="1"/>
  <c r="Z650" i="10"/>
  <c r="AA650" i="10" s="1"/>
  <c r="A651" i="10"/>
  <c r="B651" i="10"/>
  <c r="C651" i="10"/>
  <c r="D651" i="10"/>
  <c r="E651" i="10"/>
  <c r="H651" i="10"/>
  <c r="I651" i="10"/>
  <c r="J651" i="10"/>
  <c r="K651" i="10"/>
  <c r="R651" i="10" s="1"/>
  <c r="S651" i="10" s="1"/>
  <c r="L651" i="10"/>
  <c r="M651" i="10"/>
  <c r="O651" i="10"/>
  <c r="P651" i="10"/>
  <c r="T651" i="10"/>
  <c r="U651" i="10"/>
  <c r="V651" i="10" s="1"/>
  <c r="W651" i="10" s="1"/>
  <c r="G651" i="10" s="1"/>
  <c r="X651" i="10"/>
  <c r="Y651" i="10"/>
  <c r="Z651" i="10"/>
  <c r="AA651" i="10"/>
  <c r="A652" i="10"/>
  <c r="B652" i="10"/>
  <c r="C652" i="10"/>
  <c r="D652" i="10"/>
  <c r="E652" i="10"/>
  <c r="H652" i="10"/>
  <c r="I652" i="10"/>
  <c r="J652" i="10"/>
  <c r="U652" i="10" s="1"/>
  <c r="V652" i="10" s="1"/>
  <c r="W652" i="10" s="1"/>
  <c r="G652" i="10" s="1"/>
  <c r="K652" i="10"/>
  <c r="L652" i="10"/>
  <c r="R652" i="10" s="1"/>
  <c r="M652" i="10"/>
  <c r="P652" i="10"/>
  <c r="O652" i="10" s="1"/>
  <c r="Q652" i="10" s="1"/>
  <c r="T652" i="10"/>
  <c r="X652" i="10"/>
  <c r="Y652" i="10" s="1"/>
  <c r="Z652" i="10"/>
  <c r="AA652" i="10" s="1"/>
  <c r="A653" i="10"/>
  <c r="B653" i="10"/>
  <c r="C653" i="10"/>
  <c r="D653" i="10"/>
  <c r="E653" i="10"/>
  <c r="H653" i="10"/>
  <c r="I653" i="10"/>
  <c r="J653" i="10"/>
  <c r="K653" i="10"/>
  <c r="R653" i="10" s="1"/>
  <c r="S653" i="10" s="1"/>
  <c r="L653" i="10"/>
  <c r="M653" i="10"/>
  <c r="U653" i="10" s="1"/>
  <c r="V653" i="10" s="1"/>
  <c r="W653" i="10" s="1"/>
  <c r="G653" i="10" s="1"/>
  <c r="O653" i="10"/>
  <c r="P653" i="10"/>
  <c r="Q653" i="10"/>
  <c r="T653" i="10"/>
  <c r="X653" i="10"/>
  <c r="Y653" i="10"/>
  <c r="Z653" i="10"/>
  <c r="AA653" i="10"/>
  <c r="A654" i="10"/>
  <c r="B654" i="10"/>
  <c r="C654" i="10"/>
  <c r="D654" i="10"/>
  <c r="E654" i="10"/>
  <c r="H654" i="10"/>
  <c r="I654" i="10"/>
  <c r="J654" i="10"/>
  <c r="U654" i="10" s="1"/>
  <c r="K654" i="10"/>
  <c r="L654" i="10"/>
  <c r="M654" i="10"/>
  <c r="P654" i="10"/>
  <c r="O654" i="10" s="1"/>
  <c r="R654" i="10"/>
  <c r="S654" i="10" s="1"/>
  <c r="T654" i="10"/>
  <c r="V654" i="10"/>
  <c r="W654" i="10" s="1"/>
  <c r="G654" i="10" s="1"/>
  <c r="X654" i="10"/>
  <c r="Y654" i="10" s="1"/>
  <c r="Z654" i="10"/>
  <c r="AA654" i="10" s="1"/>
  <c r="A655" i="10"/>
  <c r="B655" i="10"/>
  <c r="C655" i="10"/>
  <c r="D655" i="10"/>
  <c r="E655" i="10"/>
  <c r="H655" i="10"/>
  <c r="I655" i="10"/>
  <c r="J655" i="10"/>
  <c r="K655" i="10"/>
  <c r="R655" i="10" s="1"/>
  <c r="S655" i="10" s="1"/>
  <c r="L655" i="10"/>
  <c r="M655" i="10"/>
  <c r="O655" i="10"/>
  <c r="P655" i="10"/>
  <c r="T655" i="10"/>
  <c r="U655" i="10"/>
  <c r="V655" i="10" s="1"/>
  <c r="W655" i="10"/>
  <c r="G655" i="10" s="1"/>
  <c r="X655" i="10"/>
  <c r="Y655" i="10"/>
  <c r="Z655" i="10"/>
  <c r="AA655" i="10"/>
  <c r="A656" i="10"/>
  <c r="B656" i="10"/>
  <c r="C656" i="10"/>
  <c r="D656" i="10"/>
  <c r="E656" i="10"/>
  <c r="H656" i="10"/>
  <c r="I656" i="10"/>
  <c r="J656" i="10"/>
  <c r="U656" i="10" s="1"/>
  <c r="V656" i="10" s="1"/>
  <c r="W656" i="10" s="1"/>
  <c r="G656" i="10" s="1"/>
  <c r="K656" i="10"/>
  <c r="L656" i="10"/>
  <c r="R656" i="10" s="1"/>
  <c r="M656" i="10"/>
  <c r="P656" i="10"/>
  <c r="O656" i="10" s="1"/>
  <c r="Q656" i="10" s="1"/>
  <c r="T656" i="10"/>
  <c r="X656" i="10"/>
  <c r="Y656" i="10" s="1"/>
  <c r="Z656" i="10"/>
  <c r="AA656" i="10" s="1"/>
  <c r="A657" i="10"/>
  <c r="B657" i="10"/>
  <c r="C657" i="10"/>
  <c r="D657" i="10"/>
  <c r="E657" i="10"/>
  <c r="H657" i="10"/>
  <c r="I657" i="10"/>
  <c r="J657" i="10"/>
  <c r="K657" i="10"/>
  <c r="R657" i="10" s="1"/>
  <c r="S657" i="10" s="1"/>
  <c r="L657" i="10"/>
  <c r="M657" i="10"/>
  <c r="U657" i="10" s="1"/>
  <c r="V657" i="10" s="1"/>
  <c r="W657" i="10" s="1"/>
  <c r="G657" i="10" s="1"/>
  <c r="O657" i="10"/>
  <c r="P657" i="10"/>
  <c r="Q657" i="10"/>
  <c r="T657" i="10"/>
  <c r="X657" i="10"/>
  <c r="Y657" i="10"/>
  <c r="Z657" i="10"/>
  <c r="AA657" i="10"/>
  <c r="A658" i="10"/>
  <c r="B658" i="10"/>
  <c r="C658" i="10"/>
  <c r="D658" i="10"/>
  <c r="E658" i="10"/>
  <c r="H658" i="10"/>
  <c r="I658" i="10"/>
  <c r="J658" i="10"/>
  <c r="U658" i="10" s="1"/>
  <c r="K658" i="10"/>
  <c r="L658" i="10"/>
  <c r="M658" i="10"/>
  <c r="P658" i="10"/>
  <c r="O658" i="10" s="1"/>
  <c r="R658" i="10"/>
  <c r="S658" i="10" s="1"/>
  <c r="N658" i="10" s="1"/>
  <c r="T658" i="10"/>
  <c r="V658" i="10"/>
  <c r="W658" i="10" s="1"/>
  <c r="G658" i="10" s="1"/>
  <c r="X658" i="10"/>
  <c r="Y658" i="10" s="1"/>
  <c r="Z658" i="10"/>
  <c r="AA658" i="10" s="1"/>
  <c r="A659" i="10"/>
  <c r="B659" i="10"/>
  <c r="C659" i="10"/>
  <c r="D659" i="10"/>
  <c r="E659" i="10"/>
  <c r="H659" i="10"/>
  <c r="I659" i="10"/>
  <c r="J659" i="10"/>
  <c r="K659" i="10"/>
  <c r="R659" i="10" s="1"/>
  <c r="S659" i="10" s="1"/>
  <c r="L659" i="10"/>
  <c r="M659" i="10"/>
  <c r="O659" i="10"/>
  <c r="P659" i="10"/>
  <c r="T659" i="10"/>
  <c r="U659" i="10"/>
  <c r="V659" i="10" s="1"/>
  <c r="W659" i="10" s="1"/>
  <c r="G659" i="10" s="1"/>
  <c r="X659" i="10"/>
  <c r="Y659" i="10"/>
  <c r="Z659" i="10"/>
  <c r="AA659" i="10"/>
  <c r="A660" i="10"/>
  <c r="B660" i="10"/>
  <c r="C660" i="10"/>
  <c r="D660" i="10"/>
  <c r="E660" i="10"/>
  <c r="H660" i="10"/>
  <c r="I660" i="10"/>
  <c r="J660" i="10"/>
  <c r="U660" i="10" s="1"/>
  <c r="V660" i="10" s="1"/>
  <c r="W660" i="10" s="1"/>
  <c r="G660" i="10" s="1"/>
  <c r="K660" i="10"/>
  <c r="L660" i="10"/>
  <c r="R660" i="10" s="1"/>
  <c r="M660" i="10"/>
  <c r="P660" i="10"/>
  <c r="O660" i="10" s="1"/>
  <c r="Q660" i="10" s="1"/>
  <c r="T660" i="10"/>
  <c r="X660" i="10"/>
  <c r="Y660" i="10" s="1"/>
  <c r="Z660" i="10"/>
  <c r="AA660" i="10" s="1"/>
  <c r="A661" i="10"/>
  <c r="B661" i="10"/>
  <c r="C661" i="10"/>
  <c r="D661" i="10"/>
  <c r="E661" i="10"/>
  <c r="H661" i="10"/>
  <c r="I661" i="10"/>
  <c r="J661" i="10"/>
  <c r="K661" i="10"/>
  <c r="R661" i="10" s="1"/>
  <c r="S661" i="10" s="1"/>
  <c r="L661" i="10"/>
  <c r="M661" i="10"/>
  <c r="U661" i="10" s="1"/>
  <c r="V661" i="10" s="1"/>
  <c r="W661" i="10" s="1"/>
  <c r="G661" i="10" s="1"/>
  <c r="O661" i="10"/>
  <c r="P661" i="10"/>
  <c r="Q661" i="10"/>
  <c r="T661" i="10"/>
  <c r="X661" i="10"/>
  <c r="Y661" i="10"/>
  <c r="Z661" i="10"/>
  <c r="AA661" i="10"/>
  <c r="A662" i="10"/>
  <c r="B662" i="10"/>
  <c r="C662" i="10"/>
  <c r="D662" i="10"/>
  <c r="E662" i="10"/>
  <c r="H662" i="10"/>
  <c r="I662" i="10"/>
  <c r="J662" i="10"/>
  <c r="U662" i="10" s="1"/>
  <c r="K662" i="10"/>
  <c r="L662" i="10"/>
  <c r="M662" i="10"/>
  <c r="P662" i="10"/>
  <c r="O662" i="10" s="1"/>
  <c r="R662" i="10"/>
  <c r="S662" i="10" s="1"/>
  <c r="T662" i="10"/>
  <c r="V662" i="10"/>
  <c r="W662" i="10" s="1"/>
  <c r="G662" i="10" s="1"/>
  <c r="X662" i="10"/>
  <c r="Y662" i="10" s="1"/>
  <c r="Z662" i="10"/>
  <c r="AA662" i="10" s="1"/>
  <c r="A663" i="10"/>
  <c r="B663" i="10"/>
  <c r="C663" i="10"/>
  <c r="D663" i="10"/>
  <c r="E663" i="10"/>
  <c r="H663" i="10"/>
  <c r="I663" i="10"/>
  <c r="J663" i="10"/>
  <c r="K663" i="10"/>
  <c r="R663" i="10" s="1"/>
  <c r="S663" i="10" s="1"/>
  <c r="L663" i="10"/>
  <c r="M663" i="10"/>
  <c r="O663" i="10"/>
  <c r="P663" i="10"/>
  <c r="T663" i="10"/>
  <c r="U663" i="10"/>
  <c r="V663" i="10" s="1"/>
  <c r="W663" i="10" s="1"/>
  <c r="G663" i="10" s="1"/>
  <c r="X663" i="10"/>
  <c r="Y663" i="10"/>
  <c r="Z663" i="10"/>
  <c r="AA663" i="10"/>
  <c r="A664" i="10"/>
  <c r="B664" i="10"/>
  <c r="C664" i="10"/>
  <c r="D664" i="10"/>
  <c r="E664" i="10"/>
  <c r="H664" i="10"/>
  <c r="I664" i="10"/>
  <c r="J664" i="10"/>
  <c r="U664" i="10" s="1"/>
  <c r="V664" i="10" s="1"/>
  <c r="W664" i="10" s="1"/>
  <c r="G664" i="10" s="1"/>
  <c r="K664" i="10"/>
  <c r="L664" i="10"/>
  <c r="R664" i="10" s="1"/>
  <c r="M664" i="10"/>
  <c r="P664" i="10"/>
  <c r="O664" i="10" s="1"/>
  <c r="Q664" i="10" s="1"/>
  <c r="T664" i="10"/>
  <c r="X664" i="10"/>
  <c r="Y664" i="10" s="1"/>
  <c r="Z664" i="10"/>
  <c r="AA664" i="10" s="1"/>
  <c r="A665" i="10"/>
  <c r="B665" i="10"/>
  <c r="C665" i="10"/>
  <c r="D665" i="10"/>
  <c r="E665" i="10"/>
  <c r="H665" i="10"/>
  <c r="I665" i="10"/>
  <c r="J665" i="10"/>
  <c r="K665" i="10"/>
  <c r="R665" i="10" s="1"/>
  <c r="S665" i="10" s="1"/>
  <c r="L665" i="10"/>
  <c r="M665" i="10"/>
  <c r="U665" i="10" s="1"/>
  <c r="V665" i="10" s="1"/>
  <c r="W665" i="10" s="1"/>
  <c r="G665" i="10" s="1"/>
  <c r="O665" i="10"/>
  <c r="P665" i="10"/>
  <c r="Q665" i="10"/>
  <c r="T665" i="10"/>
  <c r="X665" i="10"/>
  <c r="Y665" i="10"/>
  <c r="Z665" i="10"/>
  <c r="AA665" i="10"/>
  <c r="A666" i="10"/>
  <c r="B666" i="10"/>
  <c r="C666" i="10"/>
  <c r="D666" i="10"/>
  <c r="E666" i="10"/>
  <c r="H666" i="10"/>
  <c r="I666" i="10"/>
  <c r="J666" i="10"/>
  <c r="U666" i="10" s="1"/>
  <c r="K666" i="10"/>
  <c r="L666" i="10"/>
  <c r="M666" i="10"/>
  <c r="P666" i="10"/>
  <c r="O666" i="10" s="1"/>
  <c r="R666" i="10"/>
  <c r="S666" i="10" s="1"/>
  <c r="T666" i="10"/>
  <c r="V666" i="10"/>
  <c r="W666" i="10" s="1"/>
  <c r="G666" i="10" s="1"/>
  <c r="X666" i="10"/>
  <c r="Y666" i="10" s="1"/>
  <c r="Z666" i="10"/>
  <c r="AA666" i="10" s="1"/>
  <c r="A667" i="10"/>
  <c r="B667" i="10"/>
  <c r="C667" i="10"/>
  <c r="D667" i="10"/>
  <c r="E667" i="10"/>
  <c r="H667" i="10"/>
  <c r="I667" i="10"/>
  <c r="J667" i="10"/>
  <c r="K667" i="10"/>
  <c r="R667" i="10" s="1"/>
  <c r="S667" i="10" s="1"/>
  <c r="L667" i="10"/>
  <c r="M667" i="10"/>
  <c r="O667" i="10"/>
  <c r="P667" i="10"/>
  <c r="T667" i="10"/>
  <c r="U667" i="10"/>
  <c r="V667" i="10" s="1"/>
  <c r="W667" i="10" s="1"/>
  <c r="G667" i="10" s="1"/>
  <c r="X667" i="10"/>
  <c r="Y667" i="10"/>
  <c r="Z667" i="10"/>
  <c r="AA667" i="10"/>
  <c r="A668" i="10"/>
  <c r="B668" i="10"/>
  <c r="C668" i="10"/>
  <c r="D668" i="10"/>
  <c r="E668" i="10"/>
  <c r="H668" i="10"/>
  <c r="I668" i="10"/>
  <c r="J668" i="10"/>
  <c r="U668" i="10" s="1"/>
  <c r="V668" i="10" s="1"/>
  <c r="W668" i="10" s="1"/>
  <c r="G668" i="10" s="1"/>
  <c r="K668" i="10"/>
  <c r="L668" i="10"/>
  <c r="R668" i="10" s="1"/>
  <c r="M668" i="10"/>
  <c r="P668" i="10"/>
  <c r="O668" i="10" s="1"/>
  <c r="Q668" i="10" s="1"/>
  <c r="T668" i="10"/>
  <c r="X668" i="10"/>
  <c r="Y668" i="10" s="1"/>
  <c r="Z668" i="10"/>
  <c r="AA668" i="10" s="1"/>
  <c r="A669" i="10"/>
  <c r="B669" i="10"/>
  <c r="C669" i="10"/>
  <c r="D669" i="10"/>
  <c r="E669" i="10"/>
  <c r="H669" i="10"/>
  <c r="I669" i="10"/>
  <c r="J669" i="10"/>
  <c r="K669" i="10"/>
  <c r="R669" i="10" s="1"/>
  <c r="S669" i="10" s="1"/>
  <c r="L669" i="10"/>
  <c r="M669" i="10"/>
  <c r="U669" i="10" s="1"/>
  <c r="V669" i="10" s="1"/>
  <c r="W669" i="10" s="1"/>
  <c r="G669" i="10" s="1"/>
  <c r="O669" i="10"/>
  <c r="P669" i="10"/>
  <c r="Q669" i="10"/>
  <c r="T669" i="10"/>
  <c r="X669" i="10"/>
  <c r="Y669" i="10"/>
  <c r="Z669" i="10"/>
  <c r="AA669" i="10"/>
  <c r="A670" i="10"/>
  <c r="B670" i="10"/>
  <c r="C670" i="10"/>
  <c r="D670" i="10"/>
  <c r="E670" i="10"/>
  <c r="H670" i="10"/>
  <c r="I670" i="10"/>
  <c r="J670" i="10"/>
  <c r="U670" i="10" s="1"/>
  <c r="K670" i="10"/>
  <c r="L670" i="10"/>
  <c r="M670" i="10"/>
  <c r="P670" i="10"/>
  <c r="O670" i="10" s="1"/>
  <c r="R670" i="10"/>
  <c r="S670" i="10" s="1"/>
  <c r="T670" i="10"/>
  <c r="V670" i="10"/>
  <c r="W670" i="10" s="1"/>
  <c r="G670" i="10" s="1"/>
  <c r="X670" i="10"/>
  <c r="Y670" i="10" s="1"/>
  <c r="Z670" i="10"/>
  <c r="AA670" i="10" s="1"/>
  <c r="A671" i="10"/>
  <c r="B671" i="10"/>
  <c r="C671" i="10"/>
  <c r="D671" i="10"/>
  <c r="E671" i="10"/>
  <c r="H671" i="10"/>
  <c r="I671" i="10"/>
  <c r="J671" i="10"/>
  <c r="K671" i="10"/>
  <c r="R671" i="10" s="1"/>
  <c r="S671" i="10" s="1"/>
  <c r="L671" i="10"/>
  <c r="M671" i="10"/>
  <c r="O671" i="10"/>
  <c r="P671" i="10"/>
  <c r="T671" i="10"/>
  <c r="U671" i="10"/>
  <c r="V671" i="10" s="1"/>
  <c r="W671" i="10"/>
  <c r="G671" i="10" s="1"/>
  <c r="X671" i="10"/>
  <c r="Y671" i="10"/>
  <c r="Z671" i="10"/>
  <c r="AA671" i="10"/>
  <c r="A672" i="10"/>
  <c r="B672" i="10"/>
  <c r="C672" i="10"/>
  <c r="D672" i="10"/>
  <c r="E672" i="10"/>
  <c r="H672" i="10"/>
  <c r="I672" i="10"/>
  <c r="J672" i="10"/>
  <c r="U672" i="10" s="1"/>
  <c r="V672" i="10" s="1"/>
  <c r="W672" i="10" s="1"/>
  <c r="G672" i="10" s="1"/>
  <c r="K672" i="10"/>
  <c r="L672" i="10"/>
  <c r="R672" i="10" s="1"/>
  <c r="M672" i="10"/>
  <c r="P672" i="10"/>
  <c r="O672" i="10" s="1"/>
  <c r="Q672" i="10" s="1"/>
  <c r="T672" i="10"/>
  <c r="X672" i="10"/>
  <c r="Y672" i="10" s="1"/>
  <c r="Z672" i="10"/>
  <c r="AA672" i="10" s="1"/>
  <c r="A673" i="10"/>
  <c r="B673" i="10"/>
  <c r="C673" i="10"/>
  <c r="D673" i="10"/>
  <c r="E673" i="10"/>
  <c r="H673" i="10"/>
  <c r="I673" i="10"/>
  <c r="J673" i="10"/>
  <c r="K673" i="10"/>
  <c r="R673" i="10" s="1"/>
  <c r="S673" i="10" s="1"/>
  <c r="L673" i="10"/>
  <c r="M673" i="10"/>
  <c r="U673" i="10" s="1"/>
  <c r="V673" i="10" s="1"/>
  <c r="W673" i="10" s="1"/>
  <c r="G673" i="10" s="1"/>
  <c r="O673" i="10"/>
  <c r="P673" i="10"/>
  <c r="Q673" i="10"/>
  <c r="T673" i="10"/>
  <c r="X673" i="10"/>
  <c r="Y673" i="10"/>
  <c r="Z673" i="10"/>
  <c r="AA673" i="10"/>
  <c r="A674" i="10"/>
  <c r="B674" i="10"/>
  <c r="C674" i="10"/>
  <c r="D674" i="10"/>
  <c r="E674" i="10"/>
  <c r="H674" i="10"/>
  <c r="I674" i="10"/>
  <c r="J674" i="10"/>
  <c r="U674" i="10" s="1"/>
  <c r="K674" i="10"/>
  <c r="L674" i="10"/>
  <c r="M674" i="10"/>
  <c r="P674" i="10"/>
  <c r="O674" i="10" s="1"/>
  <c r="R674" i="10"/>
  <c r="S674" i="10" s="1"/>
  <c r="T674" i="10"/>
  <c r="V674" i="10"/>
  <c r="W674" i="10" s="1"/>
  <c r="G674" i="10" s="1"/>
  <c r="X674" i="10"/>
  <c r="Y674" i="10" s="1"/>
  <c r="Z674" i="10"/>
  <c r="AA674" i="10" s="1"/>
  <c r="A675" i="10"/>
  <c r="B675" i="10"/>
  <c r="C675" i="10"/>
  <c r="D675" i="10"/>
  <c r="E675" i="10"/>
  <c r="H675" i="10"/>
  <c r="I675" i="10"/>
  <c r="J675" i="10"/>
  <c r="K675" i="10"/>
  <c r="R675" i="10" s="1"/>
  <c r="S675" i="10" s="1"/>
  <c r="L675" i="10"/>
  <c r="M675" i="10"/>
  <c r="O675" i="10"/>
  <c r="P675" i="10"/>
  <c r="T675" i="10"/>
  <c r="U675" i="10"/>
  <c r="V675" i="10" s="1"/>
  <c r="W675" i="10" s="1"/>
  <c r="G675" i="10" s="1"/>
  <c r="X675" i="10"/>
  <c r="Y675" i="10"/>
  <c r="Z675" i="10"/>
  <c r="AA675" i="10"/>
  <c r="A676" i="10"/>
  <c r="B676" i="10"/>
  <c r="C676" i="10"/>
  <c r="D676" i="10"/>
  <c r="E676" i="10"/>
  <c r="H676" i="10"/>
  <c r="I676" i="10"/>
  <c r="J676" i="10"/>
  <c r="K676" i="10"/>
  <c r="L676" i="10"/>
  <c r="M676" i="10"/>
  <c r="P676" i="10"/>
  <c r="R676" i="10"/>
  <c r="T676" i="10"/>
  <c r="X676" i="10"/>
  <c r="Y676" i="10" s="1"/>
  <c r="Z676" i="10"/>
  <c r="AA676" i="10" s="1"/>
  <c r="A677" i="10"/>
  <c r="B677" i="10"/>
  <c r="C677" i="10"/>
  <c r="D677" i="10"/>
  <c r="E677" i="10"/>
  <c r="H677" i="10"/>
  <c r="I677" i="10"/>
  <c r="J677" i="10"/>
  <c r="K677" i="10"/>
  <c r="R677" i="10" s="1"/>
  <c r="L677" i="10"/>
  <c r="M677" i="10"/>
  <c r="U677" i="10" s="1"/>
  <c r="V677" i="10" s="1"/>
  <c r="W677" i="10" s="1"/>
  <c r="G677" i="10" s="1"/>
  <c r="O677" i="10"/>
  <c r="Q677" i="10" s="1"/>
  <c r="P677" i="10"/>
  <c r="S677" i="10"/>
  <c r="T677" i="10"/>
  <c r="X677" i="10"/>
  <c r="Y677" i="10"/>
  <c r="Z677" i="10"/>
  <c r="AA677" i="10"/>
  <c r="A678" i="10"/>
  <c r="B678" i="10"/>
  <c r="C678" i="10"/>
  <c r="D678" i="10"/>
  <c r="E678" i="10"/>
  <c r="H678" i="10"/>
  <c r="I678" i="10"/>
  <c r="J678" i="10"/>
  <c r="K678" i="10"/>
  <c r="L678" i="10"/>
  <c r="M678" i="10"/>
  <c r="P678" i="10"/>
  <c r="O678" i="10" s="1"/>
  <c r="Q678" i="10" s="1"/>
  <c r="R678" i="10"/>
  <c r="T678" i="10"/>
  <c r="X678" i="10"/>
  <c r="Y678" i="10" s="1"/>
  <c r="Z678" i="10"/>
  <c r="AA678" i="10" s="1"/>
  <c r="A679" i="10"/>
  <c r="B679" i="10"/>
  <c r="C679" i="10"/>
  <c r="D679" i="10"/>
  <c r="E679" i="10"/>
  <c r="H679" i="10"/>
  <c r="I679" i="10"/>
  <c r="J679" i="10"/>
  <c r="K679" i="10"/>
  <c r="R679" i="10" s="1"/>
  <c r="S679" i="10" s="1"/>
  <c r="L679" i="10"/>
  <c r="M679" i="10"/>
  <c r="O679" i="10"/>
  <c r="P679" i="10"/>
  <c r="Q679" i="10"/>
  <c r="T679" i="10"/>
  <c r="U679" i="10"/>
  <c r="V679" i="10" s="1"/>
  <c r="W679" i="10" s="1"/>
  <c r="G679" i="10" s="1"/>
  <c r="X679" i="10"/>
  <c r="Y679" i="10"/>
  <c r="Z679" i="10"/>
  <c r="AA679" i="10"/>
  <c r="A680" i="10"/>
  <c r="B680" i="10"/>
  <c r="C680" i="10"/>
  <c r="D680" i="10"/>
  <c r="E680" i="10"/>
  <c r="H680" i="10"/>
  <c r="I680" i="10"/>
  <c r="J680" i="10"/>
  <c r="K680" i="10"/>
  <c r="L680" i="10"/>
  <c r="M680" i="10"/>
  <c r="P680" i="10"/>
  <c r="R680" i="10"/>
  <c r="T680" i="10"/>
  <c r="X680" i="10"/>
  <c r="Y680" i="10" s="1"/>
  <c r="Z680" i="10"/>
  <c r="AA680" i="10" s="1"/>
  <c r="A681" i="10"/>
  <c r="B681" i="10"/>
  <c r="C681" i="10"/>
  <c r="D681" i="10"/>
  <c r="E681" i="10"/>
  <c r="H681" i="10"/>
  <c r="I681" i="10"/>
  <c r="J681" i="10"/>
  <c r="K681" i="10"/>
  <c r="R681" i="10" s="1"/>
  <c r="L681" i="10"/>
  <c r="M681" i="10"/>
  <c r="U681" i="10" s="1"/>
  <c r="V681" i="10" s="1"/>
  <c r="W681" i="10" s="1"/>
  <c r="G681" i="10" s="1"/>
  <c r="O681" i="10"/>
  <c r="Q681" i="10" s="1"/>
  <c r="P681" i="10"/>
  <c r="S681" i="10"/>
  <c r="T681" i="10"/>
  <c r="X681" i="10"/>
  <c r="Y681" i="10"/>
  <c r="Z681" i="10"/>
  <c r="AA681" i="10"/>
  <c r="A682" i="10"/>
  <c r="B682" i="10"/>
  <c r="C682" i="10"/>
  <c r="D682" i="10"/>
  <c r="E682" i="10"/>
  <c r="H682" i="10"/>
  <c r="I682" i="10"/>
  <c r="J682" i="10"/>
  <c r="K682" i="10"/>
  <c r="L682" i="10"/>
  <c r="M682" i="10"/>
  <c r="P682" i="10"/>
  <c r="O682" i="10" s="1"/>
  <c r="Q682" i="10" s="1"/>
  <c r="R682" i="10"/>
  <c r="T682" i="10"/>
  <c r="X682" i="10"/>
  <c r="Y682" i="10" s="1"/>
  <c r="Z682" i="10"/>
  <c r="AA682" i="10" s="1"/>
  <c r="A683" i="10"/>
  <c r="B683" i="10"/>
  <c r="C683" i="10"/>
  <c r="D683" i="10"/>
  <c r="E683" i="10"/>
  <c r="H683" i="10"/>
  <c r="I683" i="10"/>
  <c r="J683" i="10"/>
  <c r="K683" i="10"/>
  <c r="R683" i="10" s="1"/>
  <c r="L683" i="10"/>
  <c r="M683" i="10"/>
  <c r="O683" i="10"/>
  <c r="P683" i="10"/>
  <c r="Q683" i="10"/>
  <c r="T683" i="10"/>
  <c r="U683" i="10"/>
  <c r="V683" i="10" s="1"/>
  <c r="W683" i="10" s="1"/>
  <c r="G683" i="10" s="1"/>
  <c r="X683" i="10"/>
  <c r="Y683" i="10"/>
  <c r="Z683" i="10"/>
  <c r="AA683" i="10"/>
  <c r="A684" i="10"/>
  <c r="B684" i="10"/>
  <c r="C684" i="10"/>
  <c r="D684" i="10"/>
  <c r="E684" i="10"/>
  <c r="H684" i="10"/>
  <c r="I684" i="10"/>
  <c r="J684" i="10"/>
  <c r="K684" i="10"/>
  <c r="L684" i="10"/>
  <c r="M684" i="10"/>
  <c r="P684" i="10"/>
  <c r="R684" i="10"/>
  <c r="T684" i="10"/>
  <c r="X684" i="10"/>
  <c r="Y684" i="10" s="1"/>
  <c r="Z684" i="10"/>
  <c r="AA684" i="10" s="1"/>
  <c r="A685" i="10"/>
  <c r="B685" i="10"/>
  <c r="C685" i="10"/>
  <c r="D685" i="10"/>
  <c r="E685" i="10"/>
  <c r="H685" i="10"/>
  <c r="I685" i="10"/>
  <c r="J685" i="10"/>
  <c r="K685" i="10"/>
  <c r="R685" i="10" s="1"/>
  <c r="L685" i="10"/>
  <c r="M685" i="10"/>
  <c r="U685" i="10" s="1"/>
  <c r="V685" i="10" s="1"/>
  <c r="W685" i="10" s="1"/>
  <c r="G685" i="10" s="1"/>
  <c r="O685" i="10"/>
  <c r="Q685" i="10" s="1"/>
  <c r="P685" i="10"/>
  <c r="S685" i="10"/>
  <c r="T685" i="10"/>
  <c r="X685" i="10"/>
  <c r="Y685" i="10"/>
  <c r="Z685" i="10"/>
  <c r="AA685" i="10"/>
  <c r="A686" i="10"/>
  <c r="B686" i="10"/>
  <c r="C686" i="10"/>
  <c r="D686" i="10"/>
  <c r="E686" i="10"/>
  <c r="H686" i="10"/>
  <c r="I686" i="10"/>
  <c r="J686" i="10"/>
  <c r="K686" i="10"/>
  <c r="L686" i="10"/>
  <c r="M686" i="10"/>
  <c r="P686" i="10"/>
  <c r="O686" i="10" s="1"/>
  <c r="Q686" i="10" s="1"/>
  <c r="R686" i="10"/>
  <c r="T686" i="10"/>
  <c r="X686" i="10"/>
  <c r="Y686" i="10" s="1"/>
  <c r="Z686" i="10"/>
  <c r="AA686" i="10" s="1"/>
  <c r="A687" i="10"/>
  <c r="B687" i="10"/>
  <c r="C687" i="10"/>
  <c r="D687" i="10"/>
  <c r="E687" i="10"/>
  <c r="H687" i="10"/>
  <c r="I687" i="10"/>
  <c r="J687" i="10"/>
  <c r="K687" i="10"/>
  <c r="R687" i="10" s="1"/>
  <c r="S687" i="10" s="1"/>
  <c r="L687" i="10"/>
  <c r="M687" i="10"/>
  <c r="O687" i="10"/>
  <c r="P687" i="10"/>
  <c r="Q687" i="10"/>
  <c r="T687" i="10"/>
  <c r="U687" i="10"/>
  <c r="V687" i="10" s="1"/>
  <c r="W687" i="10" s="1"/>
  <c r="G687" i="10" s="1"/>
  <c r="X687" i="10"/>
  <c r="Y687" i="10"/>
  <c r="Z687" i="10"/>
  <c r="AA687" i="10"/>
  <c r="A688" i="10"/>
  <c r="B688" i="10"/>
  <c r="C688" i="10"/>
  <c r="D688" i="10"/>
  <c r="E688" i="10"/>
  <c r="H688" i="10"/>
  <c r="I688" i="10"/>
  <c r="J688" i="10"/>
  <c r="K688" i="10"/>
  <c r="L688" i="10"/>
  <c r="M688" i="10"/>
  <c r="P688" i="10"/>
  <c r="R688" i="10"/>
  <c r="T688" i="10"/>
  <c r="X688" i="10"/>
  <c r="Y688" i="10" s="1"/>
  <c r="Z688" i="10"/>
  <c r="AA688" i="10" s="1"/>
  <c r="A689" i="10"/>
  <c r="B689" i="10"/>
  <c r="C689" i="10"/>
  <c r="D689" i="10"/>
  <c r="E689" i="10"/>
  <c r="H689" i="10"/>
  <c r="I689" i="10"/>
  <c r="J689" i="10"/>
  <c r="K689" i="10"/>
  <c r="R689" i="10" s="1"/>
  <c r="L689" i="10"/>
  <c r="M689" i="10"/>
  <c r="U689" i="10" s="1"/>
  <c r="V689" i="10" s="1"/>
  <c r="W689" i="10" s="1"/>
  <c r="G689" i="10" s="1"/>
  <c r="O689" i="10"/>
  <c r="Q689" i="10" s="1"/>
  <c r="P689" i="10"/>
  <c r="S689" i="10"/>
  <c r="T689" i="10"/>
  <c r="X689" i="10"/>
  <c r="Y689" i="10"/>
  <c r="Z689" i="10"/>
  <c r="AA689" i="10"/>
  <c r="A690" i="10"/>
  <c r="B690" i="10"/>
  <c r="C690" i="10"/>
  <c r="D690" i="10"/>
  <c r="E690" i="10"/>
  <c r="H690" i="10"/>
  <c r="I690" i="10"/>
  <c r="J690" i="10"/>
  <c r="K690" i="10"/>
  <c r="L690" i="10"/>
  <c r="M690" i="10"/>
  <c r="P690" i="10"/>
  <c r="O690" i="10" s="1"/>
  <c r="Q690" i="10" s="1"/>
  <c r="R690" i="10"/>
  <c r="T690" i="10"/>
  <c r="X690" i="10"/>
  <c r="Y690" i="10" s="1"/>
  <c r="Z690" i="10"/>
  <c r="AA690" i="10" s="1"/>
  <c r="A691" i="10"/>
  <c r="B691" i="10"/>
  <c r="C691" i="10"/>
  <c r="D691" i="10"/>
  <c r="E691" i="10"/>
  <c r="H691" i="10"/>
  <c r="I691" i="10"/>
  <c r="J691" i="10"/>
  <c r="K691" i="10"/>
  <c r="R691" i="10" s="1"/>
  <c r="S691" i="10" s="1"/>
  <c r="L691" i="10"/>
  <c r="M691" i="10"/>
  <c r="O691" i="10"/>
  <c r="P691" i="10"/>
  <c r="Q691" i="10"/>
  <c r="T691" i="10"/>
  <c r="U691" i="10"/>
  <c r="V691" i="10" s="1"/>
  <c r="W691" i="10" s="1"/>
  <c r="G691" i="10" s="1"/>
  <c r="X691" i="10"/>
  <c r="Y691" i="10"/>
  <c r="Z691" i="10"/>
  <c r="AA691" i="10"/>
  <c r="A692" i="10"/>
  <c r="B692" i="10"/>
  <c r="C692" i="10"/>
  <c r="D692" i="10"/>
  <c r="E692" i="10"/>
  <c r="H692" i="10"/>
  <c r="I692" i="10"/>
  <c r="J692" i="10"/>
  <c r="K692" i="10"/>
  <c r="L692" i="10"/>
  <c r="M692" i="10"/>
  <c r="P692" i="10"/>
  <c r="R692" i="10"/>
  <c r="T692" i="10"/>
  <c r="X692" i="10"/>
  <c r="Y692" i="10" s="1"/>
  <c r="Z692" i="10"/>
  <c r="AA692" i="10" s="1"/>
  <c r="A693" i="10"/>
  <c r="B693" i="10"/>
  <c r="C693" i="10"/>
  <c r="D693" i="10"/>
  <c r="E693" i="10"/>
  <c r="H693" i="10"/>
  <c r="I693" i="10"/>
  <c r="J693" i="10"/>
  <c r="K693" i="10"/>
  <c r="R693" i="10" s="1"/>
  <c r="L693" i="10"/>
  <c r="M693" i="10"/>
  <c r="U693" i="10" s="1"/>
  <c r="V693" i="10" s="1"/>
  <c r="W693" i="10" s="1"/>
  <c r="G693" i="10" s="1"/>
  <c r="O693" i="10"/>
  <c r="Q693" i="10" s="1"/>
  <c r="P693" i="10"/>
  <c r="S693" i="10"/>
  <c r="T693" i="10"/>
  <c r="X693" i="10"/>
  <c r="Y693" i="10"/>
  <c r="Z693" i="10"/>
  <c r="AA693" i="10"/>
  <c r="A694" i="10"/>
  <c r="B694" i="10"/>
  <c r="C694" i="10"/>
  <c r="D694" i="10"/>
  <c r="E694" i="10"/>
  <c r="H694" i="10"/>
  <c r="I694" i="10"/>
  <c r="J694" i="10"/>
  <c r="K694" i="10"/>
  <c r="L694" i="10"/>
  <c r="M694" i="10"/>
  <c r="P694" i="10"/>
  <c r="O694" i="10" s="1"/>
  <c r="Q694" i="10" s="1"/>
  <c r="R694" i="10"/>
  <c r="T694" i="10"/>
  <c r="X694" i="10"/>
  <c r="Y694" i="10" s="1"/>
  <c r="Z694" i="10"/>
  <c r="AA694" i="10" s="1"/>
  <c r="A695" i="10"/>
  <c r="B695" i="10"/>
  <c r="C695" i="10"/>
  <c r="D695" i="10"/>
  <c r="E695" i="10"/>
  <c r="H695" i="10"/>
  <c r="I695" i="10"/>
  <c r="J695" i="10"/>
  <c r="K695" i="10"/>
  <c r="R695" i="10" s="1"/>
  <c r="S695" i="10" s="1"/>
  <c r="L695" i="10"/>
  <c r="M695" i="10"/>
  <c r="O695" i="10"/>
  <c r="P695" i="10"/>
  <c r="Q695" i="10"/>
  <c r="T695" i="10"/>
  <c r="U695" i="10"/>
  <c r="V695" i="10" s="1"/>
  <c r="W695" i="10" s="1"/>
  <c r="G695" i="10" s="1"/>
  <c r="X695" i="10"/>
  <c r="Y695" i="10"/>
  <c r="Z695" i="10"/>
  <c r="AA695" i="10"/>
  <c r="A696" i="10"/>
  <c r="B696" i="10"/>
  <c r="C696" i="10"/>
  <c r="D696" i="10"/>
  <c r="E696" i="10"/>
  <c r="H696" i="10"/>
  <c r="I696" i="10"/>
  <c r="J696" i="10"/>
  <c r="K696" i="10"/>
  <c r="L696" i="10"/>
  <c r="M696" i="10"/>
  <c r="P696" i="10"/>
  <c r="R696" i="10"/>
  <c r="T696" i="10"/>
  <c r="X696" i="10"/>
  <c r="Y696" i="10" s="1"/>
  <c r="Z696" i="10"/>
  <c r="AA696" i="10" s="1"/>
  <c r="A697" i="10"/>
  <c r="B697" i="10"/>
  <c r="C697" i="10"/>
  <c r="D697" i="10"/>
  <c r="E697" i="10"/>
  <c r="H697" i="10"/>
  <c r="I697" i="10"/>
  <c r="J697" i="10"/>
  <c r="K697" i="10"/>
  <c r="R697" i="10" s="1"/>
  <c r="L697" i="10"/>
  <c r="M697" i="10"/>
  <c r="U697" i="10" s="1"/>
  <c r="V697" i="10" s="1"/>
  <c r="W697" i="10" s="1"/>
  <c r="G697" i="10" s="1"/>
  <c r="O697" i="10"/>
  <c r="Q697" i="10" s="1"/>
  <c r="P697" i="10"/>
  <c r="S697" i="10"/>
  <c r="T697" i="10"/>
  <c r="X697" i="10"/>
  <c r="Y697" i="10"/>
  <c r="Z697" i="10"/>
  <c r="AA697" i="10"/>
  <c r="A698" i="10"/>
  <c r="B698" i="10"/>
  <c r="C698" i="10"/>
  <c r="D698" i="10"/>
  <c r="E698" i="10"/>
  <c r="H698" i="10"/>
  <c r="I698" i="10"/>
  <c r="J698" i="10"/>
  <c r="K698" i="10"/>
  <c r="L698" i="10"/>
  <c r="M698" i="10"/>
  <c r="P698" i="10"/>
  <c r="O698" i="10" s="1"/>
  <c r="Q698" i="10" s="1"/>
  <c r="R698" i="10"/>
  <c r="T698" i="10"/>
  <c r="X698" i="10"/>
  <c r="Y698" i="10" s="1"/>
  <c r="Z698" i="10"/>
  <c r="AA698" i="10" s="1"/>
  <c r="A699" i="10"/>
  <c r="B699" i="10"/>
  <c r="C699" i="10"/>
  <c r="D699" i="10"/>
  <c r="E699" i="10"/>
  <c r="H699" i="10"/>
  <c r="I699" i="10"/>
  <c r="J699" i="10"/>
  <c r="K699" i="10"/>
  <c r="R699" i="10" s="1"/>
  <c r="S699" i="10" s="1"/>
  <c r="L699" i="10"/>
  <c r="M699" i="10"/>
  <c r="O699" i="10"/>
  <c r="P699" i="10"/>
  <c r="Q699" i="10"/>
  <c r="T699" i="10"/>
  <c r="U699" i="10"/>
  <c r="V699" i="10" s="1"/>
  <c r="W699" i="10" s="1"/>
  <c r="G699" i="10" s="1"/>
  <c r="X699" i="10"/>
  <c r="Y699" i="10"/>
  <c r="Z699" i="10"/>
  <c r="AA699" i="10"/>
  <c r="A700" i="10"/>
  <c r="B700" i="10"/>
  <c r="C700" i="10"/>
  <c r="D700" i="10"/>
  <c r="E700" i="10"/>
  <c r="H700" i="10"/>
  <c r="I700" i="10"/>
  <c r="J700" i="10"/>
  <c r="K700" i="10"/>
  <c r="L700" i="10"/>
  <c r="M700" i="10"/>
  <c r="P700" i="10"/>
  <c r="R700" i="10"/>
  <c r="T700" i="10"/>
  <c r="X700" i="10"/>
  <c r="Y700" i="10" s="1"/>
  <c r="Z700" i="10"/>
  <c r="AA700" i="10" s="1"/>
  <c r="A701" i="10"/>
  <c r="B701" i="10"/>
  <c r="C701" i="10"/>
  <c r="D701" i="10"/>
  <c r="E701" i="10"/>
  <c r="H701" i="10"/>
  <c r="I701" i="10"/>
  <c r="J701" i="10"/>
  <c r="K701" i="10"/>
  <c r="R701" i="10" s="1"/>
  <c r="L701" i="10"/>
  <c r="M701" i="10"/>
  <c r="U701" i="10" s="1"/>
  <c r="V701" i="10" s="1"/>
  <c r="W701" i="10" s="1"/>
  <c r="G701" i="10" s="1"/>
  <c r="O701" i="10"/>
  <c r="Q701" i="10" s="1"/>
  <c r="P701" i="10"/>
  <c r="S701" i="10"/>
  <c r="T701" i="10"/>
  <c r="X701" i="10"/>
  <c r="Y701" i="10"/>
  <c r="Z701" i="10"/>
  <c r="AA701" i="10"/>
  <c r="A702" i="10"/>
  <c r="B702" i="10"/>
  <c r="C702" i="10"/>
  <c r="D702" i="10"/>
  <c r="E702" i="10"/>
  <c r="H702" i="10"/>
  <c r="I702" i="10"/>
  <c r="J702" i="10"/>
  <c r="K702" i="10"/>
  <c r="L702" i="10"/>
  <c r="M702" i="10"/>
  <c r="P702" i="10"/>
  <c r="O702" i="10" s="1"/>
  <c r="Q702" i="10" s="1"/>
  <c r="R702" i="10"/>
  <c r="T702" i="10"/>
  <c r="X702" i="10"/>
  <c r="Y702" i="10" s="1"/>
  <c r="Z702" i="10"/>
  <c r="AA702" i="10" s="1"/>
  <c r="A703" i="10"/>
  <c r="B703" i="10"/>
  <c r="C703" i="10"/>
  <c r="D703" i="10"/>
  <c r="E703" i="10"/>
  <c r="H703" i="10"/>
  <c r="I703" i="10"/>
  <c r="J703" i="10"/>
  <c r="K703" i="10"/>
  <c r="R703" i="10" s="1"/>
  <c r="S703" i="10" s="1"/>
  <c r="L703" i="10"/>
  <c r="M703" i="10"/>
  <c r="O703" i="10"/>
  <c r="P703" i="10"/>
  <c r="Q703" i="10"/>
  <c r="T703" i="10"/>
  <c r="U703" i="10"/>
  <c r="V703" i="10" s="1"/>
  <c r="W703" i="10" s="1"/>
  <c r="G703" i="10" s="1"/>
  <c r="X703" i="10"/>
  <c r="Y703" i="10"/>
  <c r="Z703" i="10"/>
  <c r="AA703" i="10"/>
  <c r="A704" i="10"/>
  <c r="B704" i="10"/>
  <c r="C704" i="10"/>
  <c r="D704" i="10"/>
  <c r="E704" i="10"/>
  <c r="H704" i="10"/>
  <c r="I704" i="10"/>
  <c r="J704" i="10"/>
  <c r="K704" i="10"/>
  <c r="L704" i="10"/>
  <c r="M704" i="10"/>
  <c r="P704" i="10"/>
  <c r="R704" i="10"/>
  <c r="T704" i="10"/>
  <c r="X704" i="10"/>
  <c r="Y704" i="10" s="1"/>
  <c r="Z704" i="10"/>
  <c r="AA704" i="10" s="1"/>
  <c r="A705" i="10"/>
  <c r="B705" i="10"/>
  <c r="C705" i="10"/>
  <c r="D705" i="10"/>
  <c r="E705" i="10"/>
  <c r="H705" i="10"/>
  <c r="I705" i="10"/>
  <c r="J705" i="10"/>
  <c r="K705" i="10"/>
  <c r="R705" i="10" s="1"/>
  <c r="L705" i="10"/>
  <c r="M705" i="10"/>
  <c r="U705" i="10" s="1"/>
  <c r="V705" i="10" s="1"/>
  <c r="W705" i="10" s="1"/>
  <c r="G705" i="10" s="1"/>
  <c r="O705" i="10"/>
  <c r="Q705" i="10" s="1"/>
  <c r="P705" i="10"/>
  <c r="S705" i="10"/>
  <c r="T705" i="10"/>
  <c r="X705" i="10"/>
  <c r="Y705" i="10"/>
  <c r="Z705" i="10"/>
  <c r="AA705" i="10"/>
  <c r="A706" i="10"/>
  <c r="B706" i="10"/>
  <c r="C706" i="10"/>
  <c r="D706" i="10"/>
  <c r="E706" i="10"/>
  <c r="H706" i="10"/>
  <c r="I706" i="10"/>
  <c r="J706" i="10"/>
  <c r="K706" i="10"/>
  <c r="L706" i="10"/>
  <c r="M706" i="10"/>
  <c r="P706" i="10"/>
  <c r="O706" i="10" s="1"/>
  <c r="Q706" i="10" s="1"/>
  <c r="R706" i="10"/>
  <c r="T706" i="10"/>
  <c r="X706" i="10"/>
  <c r="Y706" i="10" s="1"/>
  <c r="Z706" i="10"/>
  <c r="AA706" i="10" s="1"/>
  <c r="A707" i="10"/>
  <c r="B707" i="10"/>
  <c r="C707" i="10"/>
  <c r="D707" i="10"/>
  <c r="E707" i="10"/>
  <c r="H707" i="10"/>
  <c r="I707" i="10"/>
  <c r="J707" i="10"/>
  <c r="K707" i="10"/>
  <c r="R707" i="10" s="1"/>
  <c r="S707" i="10" s="1"/>
  <c r="L707" i="10"/>
  <c r="M707" i="10"/>
  <c r="O707" i="10"/>
  <c r="P707" i="10"/>
  <c r="Q707" i="10"/>
  <c r="T707" i="10"/>
  <c r="U707" i="10"/>
  <c r="V707" i="10" s="1"/>
  <c r="W707" i="10" s="1"/>
  <c r="G707" i="10" s="1"/>
  <c r="X707" i="10"/>
  <c r="Y707" i="10"/>
  <c r="Z707" i="10"/>
  <c r="AA707" i="10"/>
  <c r="A708" i="10"/>
  <c r="B708" i="10"/>
  <c r="C708" i="10"/>
  <c r="D708" i="10"/>
  <c r="E708" i="10"/>
  <c r="H708" i="10"/>
  <c r="I708" i="10"/>
  <c r="J708" i="10"/>
  <c r="K708" i="10"/>
  <c r="L708" i="10"/>
  <c r="M708" i="10"/>
  <c r="P708" i="10"/>
  <c r="R708" i="10"/>
  <c r="T708" i="10"/>
  <c r="X708" i="10"/>
  <c r="Y708" i="10" s="1"/>
  <c r="Z708" i="10"/>
  <c r="AA708" i="10" s="1"/>
  <c r="A709" i="10"/>
  <c r="B709" i="10"/>
  <c r="C709" i="10"/>
  <c r="D709" i="10"/>
  <c r="E709" i="10"/>
  <c r="H709" i="10"/>
  <c r="I709" i="10"/>
  <c r="J709" i="10"/>
  <c r="K709" i="10"/>
  <c r="R709" i="10" s="1"/>
  <c r="L709" i="10"/>
  <c r="M709" i="10"/>
  <c r="U709" i="10" s="1"/>
  <c r="V709" i="10" s="1"/>
  <c r="W709" i="10" s="1"/>
  <c r="G709" i="10" s="1"/>
  <c r="O709" i="10"/>
  <c r="Q709" i="10" s="1"/>
  <c r="P709" i="10"/>
  <c r="S709" i="10"/>
  <c r="T709" i="10"/>
  <c r="X709" i="10"/>
  <c r="Y709" i="10"/>
  <c r="Z709" i="10"/>
  <c r="AA709" i="10"/>
  <c r="A710" i="10"/>
  <c r="B710" i="10"/>
  <c r="C710" i="10"/>
  <c r="D710" i="10"/>
  <c r="E710" i="10"/>
  <c r="H710" i="10"/>
  <c r="I710" i="10"/>
  <c r="J710" i="10"/>
  <c r="K710" i="10"/>
  <c r="L710" i="10"/>
  <c r="M710" i="10"/>
  <c r="P710" i="10"/>
  <c r="O710" i="10" s="1"/>
  <c r="Q710" i="10" s="1"/>
  <c r="R710" i="10"/>
  <c r="T710" i="10"/>
  <c r="X710" i="10"/>
  <c r="Y710" i="10" s="1"/>
  <c r="Z710" i="10"/>
  <c r="AA710" i="10" s="1"/>
  <c r="A711" i="10"/>
  <c r="B711" i="10"/>
  <c r="C711" i="10"/>
  <c r="D711" i="10"/>
  <c r="E711" i="10"/>
  <c r="H711" i="10"/>
  <c r="I711" i="10"/>
  <c r="J711" i="10"/>
  <c r="K711" i="10"/>
  <c r="R711" i="10" s="1"/>
  <c r="S711" i="10" s="1"/>
  <c r="L711" i="10"/>
  <c r="M711" i="10"/>
  <c r="O711" i="10"/>
  <c r="P711" i="10"/>
  <c r="Q711" i="10"/>
  <c r="T711" i="10"/>
  <c r="U711" i="10"/>
  <c r="V711" i="10" s="1"/>
  <c r="W711" i="10" s="1"/>
  <c r="G711" i="10" s="1"/>
  <c r="X711" i="10"/>
  <c r="Y711" i="10"/>
  <c r="Z711" i="10"/>
  <c r="AA711" i="10"/>
  <c r="A712" i="10"/>
  <c r="B712" i="10"/>
  <c r="C712" i="10"/>
  <c r="D712" i="10"/>
  <c r="E712" i="10"/>
  <c r="H712" i="10"/>
  <c r="I712" i="10"/>
  <c r="J712" i="10"/>
  <c r="K712" i="10"/>
  <c r="L712" i="10"/>
  <c r="M712" i="10"/>
  <c r="P712" i="10"/>
  <c r="R712" i="10"/>
  <c r="T712" i="10"/>
  <c r="X712" i="10"/>
  <c r="Y712" i="10" s="1"/>
  <c r="Z712" i="10"/>
  <c r="AA712" i="10" s="1"/>
  <c r="A713" i="10"/>
  <c r="B713" i="10"/>
  <c r="C713" i="10"/>
  <c r="D713" i="10"/>
  <c r="E713" i="10"/>
  <c r="H713" i="10"/>
  <c r="I713" i="10"/>
  <c r="J713" i="10"/>
  <c r="K713" i="10"/>
  <c r="R713" i="10" s="1"/>
  <c r="L713" i="10"/>
  <c r="M713" i="10"/>
  <c r="U713" i="10" s="1"/>
  <c r="V713" i="10" s="1"/>
  <c r="W713" i="10" s="1"/>
  <c r="G713" i="10" s="1"/>
  <c r="O713" i="10"/>
  <c r="Q713" i="10" s="1"/>
  <c r="P713" i="10"/>
  <c r="S713" i="10"/>
  <c r="T713" i="10"/>
  <c r="X713" i="10"/>
  <c r="Y713" i="10"/>
  <c r="Z713" i="10"/>
  <c r="AA713" i="10"/>
  <c r="A714" i="10"/>
  <c r="B714" i="10"/>
  <c r="C714" i="10"/>
  <c r="D714" i="10"/>
  <c r="E714" i="10"/>
  <c r="H714" i="10"/>
  <c r="I714" i="10"/>
  <c r="J714" i="10"/>
  <c r="K714" i="10"/>
  <c r="L714" i="10"/>
  <c r="M714" i="10"/>
  <c r="P714" i="10"/>
  <c r="O714" i="10" s="1"/>
  <c r="Q714" i="10" s="1"/>
  <c r="R714" i="10"/>
  <c r="T714" i="10"/>
  <c r="X714" i="10"/>
  <c r="Y714" i="10" s="1"/>
  <c r="Z714" i="10"/>
  <c r="AA714" i="10" s="1"/>
  <c r="A715" i="10"/>
  <c r="B715" i="10"/>
  <c r="C715" i="10"/>
  <c r="D715" i="10"/>
  <c r="E715" i="10"/>
  <c r="H715" i="10"/>
  <c r="I715" i="10"/>
  <c r="J715" i="10"/>
  <c r="K715" i="10"/>
  <c r="R715" i="10" s="1"/>
  <c r="S715" i="10" s="1"/>
  <c r="L715" i="10"/>
  <c r="M715" i="10"/>
  <c r="O715" i="10"/>
  <c r="P715" i="10"/>
  <c r="Q715" i="10"/>
  <c r="T715" i="10"/>
  <c r="U715" i="10"/>
  <c r="V715" i="10" s="1"/>
  <c r="W715" i="10" s="1"/>
  <c r="G715" i="10" s="1"/>
  <c r="X715" i="10"/>
  <c r="Y715" i="10"/>
  <c r="Z715" i="10"/>
  <c r="AA715" i="10"/>
  <c r="A716" i="10"/>
  <c r="B716" i="10"/>
  <c r="C716" i="10"/>
  <c r="D716" i="10"/>
  <c r="E716" i="10"/>
  <c r="H716" i="10"/>
  <c r="I716" i="10"/>
  <c r="J716" i="10"/>
  <c r="K716" i="10"/>
  <c r="L716" i="10"/>
  <c r="M716" i="10"/>
  <c r="P716" i="10"/>
  <c r="R716" i="10"/>
  <c r="T716" i="10"/>
  <c r="X716" i="10"/>
  <c r="Y716" i="10" s="1"/>
  <c r="Z716" i="10"/>
  <c r="AA716" i="10" s="1"/>
  <c r="A717" i="10"/>
  <c r="B717" i="10"/>
  <c r="C717" i="10"/>
  <c r="D717" i="10"/>
  <c r="E717" i="10"/>
  <c r="H717" i="10"/>
  <c r="I717" i="10"/>
  <c r="J717" i="10"/>
  <c r="K717" i="10"/>
  <c r="R717" i="10" s="1"/>
  <c r="S717" i="10" s="1"/>
  <c r="L717" i="10"/>
  <c r="M717" i="10"/>
  <c r="O717" i="10"/>
  <c r="P717" i="10"/>
  <c r="Q717" i="10"/>
  <c r="T717" i="10"/>
  <c r="U717" i="10"/>
  <c r="V717" i="10" s="1"/>
  <c r="W717" i="10" s="1"/>
  <c r="G717" i="10" s="1"/>
  <c r="X717" i="10"/>
  <c r="Y717" i="10"/>
  <c r="Z717" i="10"/>
  <c r="AA717" i="10"/>
  <c r="A718" i="10"/>
  <c r="B718" i="10"/>
  <c r="C718" i="10"/>
  <c r="D718" i="10"/>
  <c r="E718" i="10"/>
  <c r="H718" i="10"/>
  <c r="I718" i="10"/>
  <c r="J718" i="10"/>
  <c r="U718" i="10" s="1"/>
  <c r="V718" i="10" s="1"/>
  <c r="W718" i="10" s="1"/>
  <c r="G718" i="10" s="1"/>
  <c r="K718" i="10"/>
  <c r="L718" i="10"/>
  <c r="R718" i="10" s="1"/>
  <c r="S718" i="10" s="1"/>
  <c r="M718" i="10"/>
  <c r="P718" i="10"/>
  <c r="O718" i="10" s="1"/>
  <c r="Q718" i="10" s="1"/>
  <c r="T718" i="10"/>
  <c r="X718" i="10"/>
  <c r="Y718" i="10" s="1"/>
  <c r="Z718" i="10"/>
  <c r="AA718" i="10"/>
  <c r="A719" i="10"/>
  <c r="B719" i="10"/>
  <c r="C719" i="10"/>
  <c r="D719" i="10"/>
  <c r="E719" i="10"/>
  <c r="H719" i="10"/>
  <c r="I719" i="10"/>
  <c r="J719" i="10"/>
  <c r="K719" i="10"/>
  <c r="R719" i="10" s="1"/>
  <c r="S719" i="10" s="1"/>
  <c r="L719" i="10"/>
  <c r="M719" i="10"/>
  <c r="P719" i="10"/>
  <c r="O719" i="10" s="1"/>
  <c r="Q719" i="10" s="1"/>
  <c r="T719" i="10"/>
  <c r="U719" i="10"/>
  <c r="V719" i="10" s="1"/>
  <c r="W719" i="10" s="1"/>
  <c r="G719" i="10" s="1"/>
  <c r="X719" i="10"/>
  <c r="Y719" i="10" s="1"/>
  <c r="Z719" i="10"/>
  <c r="AA719" i="10"/>
  <c r="A720" i="10"/>
  <c r="B720" i="10"/>
  <c r="C720" i="10"/>
  <c r="D720" i="10"/>
  <c r="E720" i="10"/>
  <c r="H720" i="10"/>
  <c r="I720" i="10"/>
  <c r="J720" i="10"/>
  <c r="U720" i="10" s="1"/>
  <c r="V720" i="10" s="1"/>
  <c r="W720" i="10" s="1"/>
  <c r="G720" i="10" s="1"/>
  <c r="K720" i="10"/>
  <c r="L720" i="10"/>
  <c r="R720" i="10" s="1"/>
  <c r="S720" i="10" s="1"/>
  <c r="M720" i="10"/>
  <c r="P720" i="10"/>
  <c r="T720" i="10"/>
  <c r="X720" i="10"/>
  <c r="Y720" i="10"/>
  <c r="Z720" i="10"/>
  <c r="AA720" i="10" s="1"/>
  <c r="A721" i="10"/>
  <c r="B721" i="10"/>
  <c r="C721" i="10"/>
  <c r="D721" i="10"/>
  <c r="E721" i="10"/>
  <c r="H721" i="10"/>
  <c r="I721" i="10"/>
  <c r="J721" i="10"/>
  <c r="K721" i="10"/>
  <c r="R721" i="10" s="1"/>
  <c r="S721" i="10" s="1"/>
  <c r="L721" i="10"/>
  <c r="M721" i="10"/>
  <c r="O721" i="10"/>
  <c r="P721" i="10"/>
  <c r="Q721" i="10"/>
  <c r="T721" i="10"/>
  <c r="U721" i="10"/>
  <c r="V721" i="10" s="1"/>
  <c r="W721" i="10" s="1"/>
  <c r="G721" i="10" s="1"/>
  <c r="X721" i="10"/>
  <c r="Y721" i="10"/>
  <c r="Z721" i="10"/>
  <c r="AA721" i="10"/>
  <c r="A722" i="10"/>
  <c r="B722" i="10"/>
  <c r="C722" i="10"/>
  <c r="D722" i="10"/>
  <c r="E722" i="10"/>
  <c r="H722" i="10"/>
  <c r="I722" i="10"/>
  <c r="J722" i="10"/>
  <c r="U722" i="10" s="1"/>
  <c r="V722" i="10" s="1"/>
  <c r="W722" i="10" s="1"/>
  <c r="G722" i="10" s="1"/>
  <c r="K722" i="10"/>
  <c r="L722" i="10"/>
  <c r="R722" i="10" s="1"/>
  <c r="S722" i="10" s="1"/>
  <c r="M722" i="10"/>
  <c r="P722" i="10"/>
  <c r="O722" i="10" s="1"/>
  <c r="Q722" i="10" s="1"/>
  <c r="T722" i="10"/>
  <c r="X722" i="10"/>
  <c r="Y722" i="10" s="1"/>
  <c r="Z722" i="10"/>
  <c r="AA722" i="10"/>
  <c r="A723" i="10"/>
  <c r="B723" i="10"/>
  <c r="C723" i="10"/>
  <c r="D723" i="10"/>
  <c r="E723" i="10"/>
  <c r="H723" i="10"/>
  <c r="I723" i="10"/>
  <c r="J723" i="10"/>
  <c r="K723" i="10"/>
  <c r="R723" i="10" s="1"/>
  <c r="S723" i="10" s="1"/>
  <c r="L723" i="10"/>
  <c r="M723" i="10"/>
  <c r="P723" i="10"/>
  <c r="O723" i="10" s="1"/>
  <c r="Q723" i="10" s="1"/>
  <c r="T723" i="10"/>
  <c r="U723" i="10"/>
  <c r="V723" i="10" s="1"/>
  <c r="W723" i="10" s="1"/>
  <c r="X723" i="10"/>
  <c r="Y723" i="10" s="1"/>
  <c r="Z723" i="10"/>
  <c r="AA723" i="10"/>
  <c r="A724" i="10"/>
  <c r="B724" i="10"/>
  <c r="C724" i="10"/>
  <c r="D724" i="10"/>
  <c r="E724" i="10"/>
  <c r="H724" i="10"/>
  <c r="I724" i="10"/>
  <c r="J724" i="10"/>
  <c r="U724" i="10" s="1"/>
  <c r="V724" i="10" s="1"/>
  <c r="W724" i="10" s="1"/>
  <c r="G724" i="10" s="1"/>
  <c r="K724" i="10"/>
  <c r="L724" i="10"/>
  <c r="R724" i="10" s="1"/>
  <c r="S724" i="10" s="1"/>
  <c r="N724" i="10" s="1"/>
  <c r="M724" i="10"/>
  <c r="P724" i="10"/>
  <c r="T724" i="10"/>
  <c r="X724" i="10"/>
  <c r="Y724" i="10"/>
  <c r="Z724" i="10"/>
  <c r="AA724" i="10" s="1"/>
  <c r="A725" i="10"/>
  <c r="B725" i="10"/>
  <c r="C725" i="10"/>
  <c r="D725" i="10"/>
  <c r="E725" i="10"/>
  <c r="H725" i="10"/>
  <c r="I725" i="10"/>
  <c r="J725" i="10"/>
  <c r="K725" i="10"/>
  <c r="R725" i="10" s="1"/>
  <c r="S725" i="10" s="1"/>
  <c r="L725" i="10"/>
  <c r="M725" i="10"/>
  <c r="O725" i="10"/>
  <c r="P725" i="10"/>
  <c r="Q725" i="10"/>
  <c r="T725" i="10"/>
  <c r="U725" i="10"/>
  <c r="V725" i="10" s="1"/>
  <c r="W725" i="10" s="1"/>
  <c r="G725" i="10" s="1"/>
  <c r="X725" i="10"/>
  <c r="Y725" i="10"/>
  <c r="Z725" i="10"/>
  <c r="AA725" i="10"/>
  <c r="A726" i="10"/>
  <c r="B726" i="10"/>
  <c r="C726" i="10"/>
  <c r="D726" i="10"/>
  <c r="E726" i="10"/>
  <c r="H726" i="10"/>
  <c r="I726" i="10"/>
  <c r="J726" i="10"/>
  <c r="U726" i="10" s="1"/>
  <c r="V726" i="10" s="1"/>
  <c r="W726" i="10" s="1"/>
  <c r="K726" i="10"/>
  <c r="L726" i="10"/>
  <c r="R726" i="10" s="1"/>
  <c r="S726" i="10" s="1"/>
  <c r="M726" i="10"/>
  <c r="P726" i="10"/>
  <c r="O726" i="10" s="1"/>
  <c r="Q726" i="10" s="1"/>
  <c r="T726" i="10"/>
  <c r="X726" i="10"/>
  <c r="Y726" i="10" s="1"/>
  <c r="Z726" i="10"/>
  <c r="AA726" i="10"/>
  <c r="A727" i="10"/>
  <c r="B727" i="10"/>
  <c r="C727" i="10"/>
  <c r="D727" i="10"/>
  <c r="E727" i="10"/>
  <c r="H727" i="10"/>
  <c r="I727" i="10"/>
  <c r="J727" i="10"/>
  <c r="K727" i="10"/>
  <c r="R727" i="10" s="1"/>
  <c r="S727" i="10" s="1"/>
  <c r="L727" i="10"/>
  <c r="M727" i="10"/>
  <c r="P727" i="10"/>
  <c r="O727" i="10" s="1"/>
  <c r="T727" i="10"/>
  <c r="U727" i="10"/>
  <c r="V727" i="10" s="1"/>
  <c r="W727" i="10" s="1"/>
  <c r="G727" i="10" s="1"/>
  <c r="X727" i="10"/>
  <c r="Y727" i="10" s="1"/>
  <c r="Z727" i="10"/>
  <c r="AA727" i="10"/>
  <c r="A728" i="10"/>
  <c r="B728" i="10"/>
  <c r="C728" i="10"/>
  <c r="D728" i="10"/>
  <c r="E728" i="10"/>
  <c r="H728" i="10"/>
  <c r="I728" i="10"/>
  <c r="J728" i="10"/>
  <c r="U728" i="10" s="1"/>
  <c r="V728" i="10" s="1"/>
  <c r="W728" i="10" s="1"/>
  <c r="G728" i="10" s="1"/>
  <c r="K728" i="10"/>
  <c r="L728" i="10"/>
  <c r="R728" i="10" s="1"/>
  <c r="S728" i="10" s="1"/>
  <c r="M728" i="10"/>
  <c r="P728" i="10"/>
  <c r="T728" i="10"/>
  <c r="X728" i="10"/>
  <c r="Y728" i="10"/>
  <c r="Z728" i="10"/>
  <c r="AA728" i="10" s="1"/>
  <c r="A729" i="10"/>
  <c r="B729" i="10"/>
  <c r="C729" i="10"/>
  <c r="D729" i="10"/>
  <c r="E729" i="10"/>
  <c r="H729" i="10"/>
  <c r="I729" i="10"/>
  <c r="J729" i="10"/>
  <c r="K729" i="10"/>
  <c r="R729" i="10" s="1"/>
  <c r="S729" i="10" s="1"/>
  <c r="L729" i="10"/>
  <c r="M729" i="10"/>
  <c r="O729" i="10"/>
  <c r="P729" i="10"/>
  <c r="Q729" i="10"/>
  <c r="T729" i="10"/>
  <c r="U729" i="10"/>
  <c r="V729" i="10" s="1"/>
  <c r="W729" i="10" s="1"/>
  <c r="X729" i="10"/>
  <c r="Y729" i="10"/>
  <c r="Z729" i="10"/>
  <c r="AA729" i="10"/>
  <c r="A730" i="10"/>
  <c r="B730" i="10"/>
  <c r="C730" i="10"/>
  <c r="D730" i="10"/>
  <c r="E730" i="10"/>
  <c r="H730" i="10"/>
  <c r="I730" i="10"/>
  <c r="J730" i="10"/>
  <c r="U730" i="10" s="1"/>
  <c r="V730" i="10" s="1"/>
  <c r="W730" i="10" s="1"/>
  <c r="K730" i="10"/>
  <c r="L730" i="10"/>
  <c r="R730" i="10" s="1"/>
  <c r="M730" i="10"/>
  <c r="P730" i="10"/>
  <c r="O730" i="10" s="1"/>
  <c r="Q730" i="10" s="1"/>
  <c r="S730" i="10"/>
  <c r="T730" i="10"/>
  <c r="X730" i="10"/>
  <c r="Y730" i="10" s="1"/>
  <c r="Z730" i="10"/>
  <c r="AA730" i="10"/>
  <c r="A731" i="10"/>
  <c r="B731" i="10"/>
  <c r="C731" i="10"/>
  <c r="D731" i="10"/>
  <c r="E731" i="10"/>
  <c r="H731" i="10"/>
  <c r="I731" i="10"/>
  <c r="J731" i="10"/>
  <c r="K731" i="10"/>
  <c r="R731" i="10" s="1"/>
  <c r="L731" i="10"/>
  <c r="M731" i="10"/>
  <c r="P731" i="10"/>
  <c r="O731" i="10" s="1"/>
  <c r="Q731" i="10" s="1"/>
  <c r="T731" i="10"/>
  <c r="U731" i="10"/>
  <c r="V731" i="10" s="1"/>
  <c r="W731" i="10" s="1"/>
  <c r="G731" i="10" s="1"/>
  <c r="X731" i="10"/>
  <c r="Y731" i="10" s="1"/>
  <c r="Z731" i="10"/>
  <c r="AA731" i="10"/>
  <c r="A732" i="10"/>
  <c r="B732" i="10"/>
  <c r="C732" i="10"/>
  <c r="D732" i="10"/>
  <c r="E732" i="10"/>
  <c r="H732" i="10"/>
  <c r="I732" i="10"/>
  <c r="J732" i="10"/>
  <c r="U732" i="10" s="1"/>
  <c r="K732" i="10"/>
  <c r="L732" i="10"/>
  <c r="R732" i="10" s="1"/>
  <c r="S732" i="10" s="1"/>
  <c r="M732" i="10"/>
  <c r="P732" i="10"/>
  <c r="T732" i="10"/>
  <c r="V732" i="10"/>
  <c r="W732" i="10" s="1"/>
  <c r="G732" i="10" s="1"/>
  <c r="X732" i="10"/>
  <c r="Y732" i="10"/>
  <c r="Z732" i="10"/>
  <c r="AA732" i="10" s="1"/>
  <c r="A733" i="10"/>
  <c r="B733" i="10"/>
  <c r="C733" i="10"/>
  <c r="D733" i="10"/>
  <c r="E733" i="10"/>
  <c r="H733" i="10"/>
  <c r="I733" i="10"/>
  <c r="J733" i="10"/>
  <c r="K733" i="10"/>
  <c r="R733" i="10" s="1"/>
  <c r="S733" i="10" s="1"/>
  <c r="L733" i="10"/>
  <c r="M733" i="10"/>
  <c r="U733" i="10" s="1"/>
  <c r="V733" i="10" s="1"/>
  <c r="W733" i="10" s="1"/>
  <c r="G733" i="10" s="1"/>
  <c r="O733" i="10"/>
  <c r="P733" i="10"/>
  <c r="Q733" i="10"/>
  <c r="T733" i="10"/>
  <c r="X733" i="10"/>
  <c r="Y733" i="10"/>
  <c r="Z733" i="10"/>
  <c r="AA733" i="10"/>
  <c r="A734" i="10"/>
  <c r="B734" i="10"/>
  <c r="C734" i="10"/>
  <c r="D734" i="10"/>
  <c r="E734" i="10"/>
  <c r="H734" i="10"/>
  <c r="I734" i="10"/>
  <c r="J734" i="10"/>
  <c r="U734" i="10" s="1"/>
  <c r="V734" i="10" s="1"/>
  <c r="W734" i="10" s="1"/>
  <c r="K734" i="10"/>
  <c r="L734" i="10"/>
  <c r="R734" i="10" s="1"/>
  <c r="M734" i="10"/>
  <c r="P734" i="10"/>
  <c r="O734" i="10" s="1"/>
  <c r="S734" i="10"/>
  <c r="T734" i="10"/>
  <c r="X734" i="10"/>
  <c r="Y734" i="10" s="1"/>
  <c r="Z734" i="10"/>
  <c r="AA734" i="10"/>
  <c r="A735" i="10"/>
  <c r="B735" i="10"/>
  <c r="C735" i="10"/>
  <c r="D735" i="10"/>
  <c r="E735" i="10"/>
  <c r="H735" i="10"/>
  <c r="I735" i="10"/>
  <c r="J735" i="10"/>
  <c r="K735" i="10"/>
  <c r="R735" i="10" s="1"/>
  <c r="S735" i="10" s="1"/>
  <c r="L735" i="10"/>
  <c r="M735" i="10"/>
  <c r="P735" i="10"/>
  <c r="O735" i="10" s="1"/>
  <c r="T735" i="10"/>
  <c r="U735" i="10"/>
  <c r="V735" i="10" s="1"/>
  <c r="W735" i="10" s="1"/>
  <c r="X735" i="10"/>
  <c r="Y735" i="10" s="1"/>
  <c r="Z735" i="10"/>
  <c r="AA735" i="10"/>
  <c r="A736" i="10"/>
  <c r="B736" i="10"/>
  <c r="C736" i="10"/>
  <c r="D736" i="10"/>
  <c r="E736" i="10"/>
  <c r="H736" i="10"/>
  <c r="I736" i="10"/>
  <c r="J736" i="10"/>
  <c r="U736" i="10" s="1"/>
  <c r="V736" i="10" s="1"/>
  <c r="W736" i="10" s="1"/>
  <c r="G736" i="10" s="1"/>
  <c r="K736" i="10"/>
  <c r="L736" i="10"/>
  <c r="R736" i="10" s="1"/>
  <c r="S736" i="10" s="1"/>
  <c r="M736" i="10"/>
  <c r="P736" i="10"/>
  <c r="T736" i="10"/>
  <c r="X736" i="10"/>
  <c r="Y736" i="10"/>
  <c r="Z736" i="10"/>
  <c r="AA736" i="10" s="1"/>
  <c r="A737" i="10"/>
  <c r="B737" i="10"/>
  <c r="C737" i="10"/>
  <c r="D737" i="10"/>
  <c r="E737" i="10"/>
  <c r="H737" i="10"/>
  <c r="I737" i="10"/>
  <c r="J737" i="10"/>
  <c r="K737" i="10"/>
  <c r="R737" i="10" s="1"/>
  <c r="S737" i="10" s="1"/>
  <c r="L737" i="10"/>
  <c r="M737" i="10"/>
  <c r="O737" i="10"/>
  <c r="P737" i="10"/>
  <c r="Q737" i="10"/>
  <c r="T737" i="10"/>
  <c r="U737" i="10"/>
  <c r="V737" i="10" s="1"/>
  <c r="W737" i="10" s="1"/>
  <c r="G737" i="10" s="1"/>
  <c r="X737" i="10"/>
  <c r="Y737" i="10"/>
  <c r="Z737" i="10"/>
  <c r="AA737" i="10"/>
  <c r="A738" i="10"/>
  <c r="B738" i="10"/>
  <c r="C738" i="10"/>
  <c r="D738" i="10"/>
  <c r="E738" i="10"/>
  <c r="H738" i="10"/>
  <c r="I738" i="10"/>
  <c r="J738" i="10"/>
  <c r="U738" i="10" s="1"/>
  <c r="V738" i="10" s="1"/>
  <c r="W738" i="10" s="1"/>
  <c r="K738" i="10"/>
  <c r="L738" i="10"/>
  <c r="R738" i="10" s="1"/>
  <c r="M738" i="10"/>
  <c r="P738" i="10"/>
  <c r="O738" i="10" s="1"/>
  <c r="Q738" i="10" s="1"/>
  <c r="S738" i="10"/>
  <c r="T738" i="10"/>
  <c r="X738" i="10"/>
  <c r="Y738" i="10" s="1"/>
  <c r="Z738" i="10"/>
  <c r="AA738" i="10"/>
  <c r="A739" i="10"/>
  <c r="B739" i="10"/>
  <c r="C739" i="10"/>
  <c r="D739" i="10"/>
  <c r="E739" i="10"/>
  <c r="H739" i="10"/>
  <c r="I739" i="10"/>
  <c r="J739" i="10"/>
  <c r="K739" i="10"/>
  <c r="R739" i="10" s="1"/>
  <c r="L739" i="10"/>
  <c r="M739" i="10"/>
  <c r="O739" i="10"/>
  <c r="Q739" i="10" s="1"/>
  <c r="P739" i="10"/>
  <c r="S739" i="10"/>
  <c r="T739" i="10"/>
  <c r="U739" i="10"/>
  <c r="V739" i="10" s="1"/>
  <c r="W739" i="10" s="1"/>
  <c r="G739" i="10" s="1"/>
  <c r="X739" i="10"/>
  <c r="Y739" i="10"/>
  <c r="Z739" i="10"/>
  <c r="AA739" i="10"/>
  <c r="A740" i="10"/>
  <c r="B740" i="10"/>
  <c r="C740" i="10"/>
  <c r="D740" i="10"/>
  <c r="E740" i="10"/>
  <c r="H740" i="10"/>
  <c r="I740" i="10"/>
  <c r="J740" i="10"/>
  <c r="K740" i="10"/>
  <c r="L740" i="10"/>
  <c r="R740" i="10" s="1"/>
  <c r="S740" i="10" s="1"/>
  <c r="M740" i="10"/>
  <c r="P740" i="10"/>
  <c r="T740" i="10"/>
  <c r="X740" i="10"/>
  <c r="Y740" i="10" s="1"/>
  <c r="Z740" i="10"/>
  <c r="AA740" i="10" s="1"/>
  <c r="A741" i="10"/>
  <c r="B741" i="10"/>
  <c r="C741" i="10"/>
  <c r="D741" i="10"/>
  <c r="E741" i="10"/>
  <c r="H741" i="10"/>
  <c r="I741" i="10"/>
  <c r="J741" i="10"/>
  <c r="K741" i="10"/>
  <c r="R741" i="10" s="1"/>
  <c r="S741" i="10" s="1"/>
  <c r="L741" i="10"/>
  <c r="M741" i="10"/>
  <c r="O741" i="10"/>
  <c r="P741" i="10"/>
  <c r="Q741" i="10"/>
  <c r="T741" i="10"/>
  <c r="U741" i="10"/>
  <c r="V741" i="10" s="1"/>
  <c r="W741" i="10" s="1"/>
  <c r="G741" i="10" s="1"/>
  <c r="X741" i="10"/>
  <c r="Y741" i="10"/>
  <c r="Z741" i="10"/>
  <c r="AA741" i="10"/>
  <c r="A742" i="10"/>
  <c r="B742" i="10"/>
  <c r="C742" i="10"/>
  <c r="D742" i="10"/>
  <c r="E742" i="10"/>
  <c r="H742" i="10"/>
  <c r="I742" i="10"/>
  <c r="J742" i="10"/>
  <c r="U742" i="10" s="1"/>
  <c r="K742" i="10"/>
  <c r="L742" i="10"/>
  <c r="M742" i="10"/>
  <c r="P742" i="10"/>
  <c r="O742" i="10" s="1"/>
  <c r="Q742" i="10" s="1"/>
  <c r="R742" i="10"/>
  <c r="S742" i="10" s="1"/>
  <c r="T742" i="10"/>
  <c r="V742" i="10"/>
  <c r="W742" i="10" s="1"/>
  <c r="X742" i="10"/>
  <c r="Y742" i="10" s="1"/>
  <c r="Z742" i="10"/>
  <c r="AA742" i="10" s="1"/>
  <c r="A743" i="10"/>
  <c r="B743" i="10"/>
  <c r="C743" i="10"/>
  <c r="D743" i="10"/>
  <c r="E743" i="10"/>
  <c r="H743" i="10"/>
  <c r="I743" i="10"/>
  <c r="J743" i="10"/>
  <c r="K743" i="10"/>
  <c r="R743" i="10" s="1"/>
  <c r="L743" i="10"/>
  <c r="M743" i="10"/>
  <c r="O743" i="10"/>
  <c r="Q743" i="10" s="1"/>
  <c r="P743" i="10"/>
  <c r="S743" i="10"/>
  <c r="T743" i="10"/>
  <c r="U743" i="10"/>
  <c r="V743" i="10" s="1"/>
  <c r="W743" i="10" s="1"/>
  <c r="G743" i="10" s="1"/>
  <c r="X743" i="10"/>
  <c r="Y743" i="10"/>
  <c r="Z743" i="10"/>
  <c r="AA743" i="10"/>
  <c r="A744" i="10"/>
  <c r="B744" i="10"/>
  <c r="C744" i="10"/>
  <c r="D744" i="10"/>
  <c r="E744" i="10"/>
  <c r="H744" i="10"/>
  <c r="I744" i="10"/>
  <c r="J744" i="10"/>
  <c r="K744" i="10"/>
  <c r="L744" i="10"/>
  <c r="R744" i="10" s="1"/>
  <c r="S744" i="10" s="1"/>
  <c r="M744" i="10"/>
  <c r="P744" i="10"/>
  <c r="T744" i="10"/>
  <c r="X744" i="10"/>
  <c r="Y744" i="10" s="1"/>
  <c r="Z744" i="10"/>
  <c r="AA744" i="10" s="1"/>
  <c r="A745" i="10"/>
  <c r="B745" i="10"/>
  <c r="C745" i="10"/>
  <c r="D745" i="10"/>
  <c r="E745" i="10"/>
  <c r="H745" i="10"/>
  <c r="I745" i="10"/>
  <c r="J745" i="10"/>
  <c r="K745" i="10"/>
  <c r="R745" i="10" s="1"/>
  <c r="S745" i="10" s="1"/>
  <c r="L745" i="10"/>
  <c r="M745" i="10"/>
  <c r="O745" i="10"/>
  <c r="P745" i="10"/>
  <c r="Q745" i="10"/>
  <c r="T745" i="10"/>
  <c r="U745" i="10"/>
  <c r="V745" i="10" s="1"/>
  <c r="W745" i="10" s="1"/>
  <c r="G745" i="10" s="1"/>
  <c r="X745" i="10"/>
  <c r="Y745" i="10"/>
  <c r="Z745" i="10"/>
  <c r="AA745" i="10"/>
  <c r="A746" i="10"/>
  <c r="B746" i="10"/>
  <c r="C746" i="10"/>
  <c r="D746" i="10"/>
  <c r="E746" i="10"/>
  <c r="H746" i="10"/>
  <c r="I746" i="10"/>
  <c r="J746" i="10"/>
  <c r="U746" i="10" s="1"/>
  <c r="K746" i="10"/>
  <c r="L746" i="10"/>
  <c r="M746" i="10"/>
  <c r="P746" i="10"/>
  <c r="O746" i="10" s="1"/>
  <c r="Q746" i="10" s="1"/>
  <c r="R746" i="10"/>
  <c r="S746" i="10" s="1"/>
  <c r="T746" i="10"/>
  <c r="V746" i="10"/>
  <c r="W746" i="10" s="1"/>
  <c r="X746" i="10"/>
  <c r="Y746" i="10" s="1"/>
  <c r="Z746" i="10"/>
  <c r="AA746" i="10" s="1"/>
  <c r="A747" i="10"/>
  <c r="B747" i="10"/>
  <c r="C747" i="10"/>
  <c r="D747" i="10"/>
  <c r="E747" i="10"/>
  <c r="H747" i="10"/>
  <c r="I747" i="10"/>
  <c r="J747" i="10"/>
  <c r="K747" i="10"/>
  <c r="R747" i="10" s="1"/>
  <c r="L747" i="10"/>
  <c r="M747" i="10"/>
  <c r="O747" i="10"/>
  <c r="Q747" i="10" s="1"/>
  <c r="P747" i="10"/>
  <c r="S747" i="10"/>
  <c r="T747" i="10"/>
  <c r="U747" i="10"/>
  <c r="V747" i="10" s="1"/>
  <c r="W747" i="10" s="1"/>
  <c r="G747" i="10" s="1"/>
  <c r="X747" i="10"/>
  <c r="Y747" i="10"/>
  <c r="Z747" i="10"/>
  <c r="AA747" i="10"/>
  <c r="A748" i="10"/>
  <c r="B748" i="10"/>
  <c r="C748" i="10"/>
  <c r="D748" i="10"/>
  <c r="E748" i="10"/>
  <c r="H748" i="10"/>
  <c r="I748" i="10"/>
  <c r="J748" i="10"/>
  <c r="K748" i="10"/>
  <c r="L748" i="10"/>
  <c r="R748" i="10" s="1"/>
  <c r="S748" i="10" s="1"/>
  <c r="M748" i="10"/>
  <c r="P748" i="10"/>
  <c r="T748" i="10"/>
  <c r="X748" i="10"/>
  <c r="Y748" i="10" s="1"/>
  <c r="Z748" i="10"/>
  <c r="AA748" i="10" s="1"/>
  <c r="A749" i="10"/>
  <c r="B749" i="10"/>
  <c r="C749" i="10"/>
  <c r="D749" i="10"/>
  <c r="E749" i="10"/>
  <c r="H749" i="10"/>
  <c r="I749" i="10"/>
  <c r="J749" i="10"/>
  <c r="K749" i="10"/>
  <c r="R749" i="10" s="1"/>
  <c r="S749" i="10" s="1"/>
  <c r="L749" i="10"/>
  <c r="M749" i="10"/>
  <c r="O749" i="10"/>
  <c r="P749" i="10"/>
  <c r="Q749" i="10"/>
  <c r="T749" i="10"/>
  <c r="U749" i="10"/>
  <c r="V749" i="10" s="1"/>
  <c r="W749" i="10" s="1"/>
  <c r="G749" i="10" s="1"/>
  <c r="X749" i="10"/>
  <c r="Y749" i="10"/>
  <c r="Z749" i="10"/>
  <c r="AA749" i="10"/>
  <c r="A750" i="10"/>
  <c r="B750" i="10"/>
  <c r="C750" i="10"/>
  <c r="D750" i="10"/>
  <c r="E750" i="10"/>
  <c r="H750" i="10"/>
  <c r="I750" i="10"/>
  <c r="J750" i="10"/>
  <c r="U750" i="10" s="1"/>
  <c r="K750" i="10"/>
  <c r="L750" i="10"/>
  <c r="M750" i="10"/>
  <c r="P750" i="10"/>
  <c r="O750" i="10" s="1"/>
  <c r="Q750" i="10" s="1"/>
  <c r="R750" i="10"/>
  <c r="S750" i="10" s="1"/>
  <c r="T750" i="10"/>
  <c r="V750" i="10"/>
  <c r="W750" i="10" s="1"/>
  <c r="X750" i="10"/>
  <c r="Y750" i="10" s="1"/>
  <c r="Z750" i="10"/>
  <c r="AA750" i="10" s="1"/>
  <c r="A751" i="10"/>
  <c r="B751" i="10"/>
  <c r="C751" i="10"/>
  <c r="D751" i="10"/>
  <c r="E751" i="10"/>
  <c r="H751" i="10"/>
  <c r="I751" i="10"/>
  <c r="J751" i="10"/>
  <c r="K751" i="10"/>
  <c r="R751" i="10" s="1"/>
  <c r="L751" i="10"/>
  <c r="M751" i="10"/>
  <c r="O751" i="10"/>
  <c r="Q751" i="10" s="1"/>
  <c r="P751" i="10"/>
  <c r="S751" i="10"/>
  <c r="T751" i="10"/>
  <c r="U751" i="10"/>
  <c r="V751" i="10" s="1"/>
  <c r="W751" i="10" s="1"/>
  <c r="G751" i="10" s="1"/>
  <c r="X751" i="10"/>
  <c r="Y751" i="10"/>
  <c r="Z751" i="10"/>
  <c r="AA751" i="10"/>
  <c r="A752" i="10"/>
  <c r="B752" i="10"/>
  <c r="C752" i="10"/>
  <c r="D752" i="10"/>
  <c r="E752" i="10"/>
  <c r="H752" i="10"/>
  <c r="I752" i="10"/>
  <c r="J752" i="10"/>
  <c r="K752" i="10"/>
  <c r="L752" i="10"/>
  <c r="R752" i="10" s="1"/>
  <c r="S752" i="10" s="1"/>
  <c r="M752" i="10"/>
  <c r="P752" i="10"/>
  <c r="T752" i="10"/>
  <c r="X752" i="10"/>
  <c r="Y752" i="10" s="1"/>
  <c r="Z752" i="10"/>
  <c r="AA752" i="10" s="1"/>
  <c r="A753" i="10"/>
  <c r="B753" i="10"/>
  <c r="C753" i="10"/>
  <c r="D753" i="10"/>
  <c r="E753" i="10"/>
  <c r="H753" i="10"/>
  <c r="I753" i="10"/>
  <c r="J753" i="10"/>
  <c r="K753" i="10"/>
  <c r="R753" i="10" s="1"/>
  <c r="S753" i="10" s="1"/>
  <c r="L753" i="10"/>
  <c r="M753" i="10"/>
  <c r="O753" i="10"/>
  <c r="P753" i="10"/>
  <c r="Q753" i="10"/>
  <c r="T753" i="10"/>
  <c r="U753" i="10"/>
  <c r="V753" i="10" s="1"/>
  <c r="W753" i="10" s="1"/>
  <c r="G753" i="10" s="1"/>
  <c r="X753" i="10"/>
  <c r="Y753" i="10"/>
  <c r="Z753" i="10"/>
  <c r="AA753" i="10"/>
  <c r="A754" i="10"/>
  <c r="B754" i="10"/>
  <c r="C754" i="10"/>
  <c r="D754" i="10"/>
  <c r="E754" i="10"/>
  <c r="H754" i="10"/>
  <c r="I754" i="10"/>
  <c r="J754" i="10"/>
  <c r="U754" i="10" s="1"/>
  <c r="K754" i="10"/>
  <c r="L754" i="10"/>
  <c r="M754" i="10"/>
  <c r="P754" i="10"/>
  <c r="O754" i="10" s="1"/>
  <c r="Q754" i="10" s="1"/>
  <c r="R754" i="10"/>
  <c r="S754" i="10" s="1"/>
  <c r="T754" i="10"/>
  <c r="V754" i="10"/>
  <c r="W754" i="10" s="1"/>
  <c r="X754" i="10"/>
  <c r="Y754" i="10" s="1"/>
  <c r="Z754" i="10"/>
  <c r="AA754" i="10" s="1"/>
  <c r="A755" i="10"/>
  <c r="B755" i="10"/>
  <c r="C755" i="10"/>
  <c r="D755" i="10"/>
  <c r="E755" i="10"/>
  <c r="H755" i="10"/>
  <c r="I755" i="10"/>
  <c r="J755" i="10"/>
  <c r="K755" i="10"/>
  <c r="R755" i="10" s="1"/>
  <c r="L755" i="10"/>
  <c r="M755" i="10"/>
  <c r="O755" i="10"/>
  <c r="Q755" i="10" s="1"/>
  <c r="P755" i="10"/>
  <c r="S755" i="10"/>
  <c r="T755" i="10"/>
  <c r="U755" i="10"/>
  <c r="V755" i="10" s="1"/>
  <c r="W755" i="10" s="1"/>
  <c r="G755" i="10" s="1"/>
  <c r="X755" i="10"/>
  <c r="Y755" i="10"/>
  <c r="Z755" i="10"/>
  <c r="AA755" i="10"/>
  <c r="A756" i="10"/>
  <c r="B756" i="10"/>
  <c r="C756" i="10"/>
  <c r="D756" i="10"/>
  <c r="E756" i="10"/>
  <c r="H756" i="10"/>
  <c r="I756" i="10"/>
  <c r="J756" i="10"/>
  <c r="K756" i="10"/>
  <c r="L756" i="10"/>
  <c r="R756" i="10" s="1"/>
  <c r="S756" i="10" s="1"/>
  <c r="M756" i="10"/>
  <c r="P756" i="10"/>
  <c r="T756" i="10"/>
  <c r="X756" i="10"/>
  <c r="Y756" i="10" s="1"/>
  <c r="Z756" i="10"/>
  <c r="AA756" i="10" s="1"/>
  <c r="A757" i="10"/>
  <c r="B757" i="10"/>
  <c r="C757" i="10"/>
  <c r="D757" i="10"/>
  <c r="E757" i="10"/>
  <c r="H757" i="10"/>
  <c r="I757" i="10"/>
  <c r="J757" i="10"/>
  <c r="K757" i="10"/>
  <c r="R757" i="10" s="1"/>
  <c r="S757" i="10" s="1"/>
  <c r="L757" i="10"/>
  <c r="M757" i="10"/>
  <c r="O757" i="10"/>
  <c r="P757" i="10"/>
  <c r="Q757" i="10"/>
  <c r="T757" i="10"/>
  <c r="U757" i="10"/>
  <c r="V757" i="10" s="1"/>
  <c r="W757" i="10" s="1"/>
  <c r="G757" i="10" s="1"/>
  <c r="X757" i="10"/>
  <c r="Y757" i="10"/>
  <c r="Z757" i="10"/>
  <c r="AA757" i="10"/>
  <c r="A758" i="10"/>
  <c r="B758" i="10"/>
  <c r="C758" i="10"/>
  <c r="D758" i="10"/>
  <c r="E758" i="10"/>
  <c r="H758" i="10"/>
  <c r="I758" i="10"/>
  <c r="J758" i="10"/>
  <c r="U758" i="10" s="1"/>
  <c r="K758" i="10"/>
  <c r="L758" i="10"/>
  <c r="M758" i="10"/>
  <c r="P758" i="10"/>
  <c r="O758" i="10" s="1"/>
  <c r="Q758" i="10" s="1"/>
  <c r="R758" i="10"/>
  <c r="S758" i="10" s="1"/>
  <c r="T758" i="10"/>
  <c r="V758" i="10"/>
  <c r="W758" i="10" s="1"/>
  <c r="X758" i="10"/>
  <c r="Y758" i="10" s="1"/>
  <c r="Z758" i="10"/>
  <c r="AA758" i="10" s="1"/>
  <c r="A759" i="10"/>
  <c r="B759" i="10"/>
  <c r="C759" i="10"/>
  <c r="D759" i="10"/>
  <c r="E759" i="10"/>
  <c r="H759" i="10"/>
  <c r="I759" i="10"/>
  <c r="J759" i="10"/>
  <c r="K759" i="10"/>
  <c r="R759" i="10" s="1"/>
  <c r="L759" i="10"/>
  <c r="M759" i="10"/>
  <c r="O759" i="10"/>
  <c r="Q759" i="10" s="1"/>
  <c r="P759" i="10"/>
  <c r="S759" i="10"/>
  <c r="T759" i="10"/>
  <c r="U759" i="10"/>
  <c r="V759" i="10" s="1"/>
  <c r="W759" i="10" s="1"/>
  <c r="G759" i="10" s="1"/>
  <c r="X759" i="10"/>
  <c r="Y759" i="10"/>
  <c r="Z759" i="10"/>
  <c r="AA759" i="10"/>
  <c r="A760" i="10"/>
  <c r="B760" i="10"/>
  <c r="C760" i="10"/>
  <c r="D760" i="10"/>
  <c r="E760" i="10"/>
  <c r="H760" i="10"/>
  <c r="I760" i="10"/>
  <c r="J760" i="10"/>
  <c r="K760" i="10"/>
  <c r="L760" i="10"/>
  <c r="R760" i="10" s="1"/>
  <c r="S760" i="10" s="1"/>
  <c r="M760" i="10"/>
  <c r="P760" i="10"/>
  <c r="T760" i="10"/>
  <c r="X760" i="10"/>
  <c r="Y760" i="10" s="1"/>
  <c r="Z760" i="10"/>
  <c r="AA760" i="10" s="1"/>
  <c r="A761" i="10"/>
  <c r="B761" i="10"/>
  <c r="C761" i="10"/>
  <c r="D761" i="10"/>
  <c r="E761" i="10"/>
  <c r="H761" i="10"/>
  <c r="I761" i="10"/>
  <c r="J761" i="10"/>
  <c r="K761" i="10"/>
  <c r="R761" i="10" s="1"/>
  <c r="S761" i="10" s="1"/>
  <c r="L761" i="10"/>
  <c r="M761" i="10"/>
  <c r="O761" i="10"/>
  <c r="P761" i="10"/>
  <c r="Q761" i="10"/>
  <c r="T761" i="10"/>
  <c r="U761" i="10"/>
  <c r="V761" i="10" s="1"/>
  <c r="W761" i="10" s="1"/>
  <c r="G761" i="10" s="1"/>
  <c r="X761" i="10"/>
  <c r="Y761" i="10"/>
  <c r="Z761" i="10"/>
  <c r="AA761" i="10"/>
  <c r="A762" i="10"/>
  <c r="B762" i="10"/>
  <c r="C762" i="10"/>
  <c r="D762" i="10"/>
  <c r="E762" i="10"/>
  <c r="H762" i="10"/>
  <c r="I762" i="10"/>
  <c r="J762" i="10"/>
  <c r="U762" i="10" s="1"/>
  <c r="K762" i="10"/>
  <c r="L762" i="10"/>
  <c r="M762" i="10"/>
  <c r="P762" i="10"/>
  <c r="O762" i="10" s="1"/>
  <c r="Q762" i="10" s="1"/>
  <c r="R762" i="10"/>
  <c r="S762" i="10" s="1"/>
  <c r="T762" i="10"/>
  <c r="V762" i="10"/>
  <c r="W762" i="10" s="1"/>
  <c r="X762" i="10"/>
  <c r="Y762" i="10" s="1"/>
  <c r="Z762" i="10"/>
  <c r="AA762" i="10" s="1"/>
  <c r="A763" i="10"/>
  <c r="B763" i="10"/>
  <c r="C763" i="10"/>
  <c r="D763" i="10"/>
  <c r="E763" i="10"/>
  <c r="H763" i="10"/>
  <c r="I763" i="10"/>
  <c r="J763" i="10"/>
  <c r="K763" i="10"/>
  <c r="R763" i="10" s="1"/>
  <c r="L763" i="10"/>
  <c r="M763" i="10"/>
  <c r="O763" i="10"/>
  <c r="Q763" i="10" s="1"/>
  <c r="P763" i="10"/>
  <c r="S763" i="10"/>
  <c r="T763" i="10"/>
  <c r="U763" i="10"/>
  <c r="V763" i="10" s="1"/>
  <c r="W763" i="10" s="1"/>
  <c r="G763" i="10" s="1"/>
  <c r="X763" i="10"/>
  <c r="Y763" i="10"/>
  <c r="Z763" i="10"/>
  <c r="AA763" i="10"/>
  <c r="A764" i="10"/>
  <c r="B764" i="10"/>
  <c r="C764" i="10"/>
  <c r="D764" i="10"/>
  <c r="E764" i="10"/>
  <c r="H764" i="10"/>
  <c r="I764" i="10"/>
  <c r="J764" i="10"/>
  <c r="K764" i="10"/>
  <c r="L764" i="10"/>
  <c r="R764" i="10" s="1"/>
  <c r="S764" i="10" s="1"/>
  <c r="M764" i="10"/>
  <c r="P764" i="10"/>
  <c r="T764" i="10"/>
  <c r="X764" i="10"/>
  <c r="Y764" i="10" s="1"/>
  <c r="Z764" i="10"/>
  <c r="AA764" i="10" s="1"/>
  <c r="A765" i="10"/>
  <c r="B765" i="10"/>
  <c r="C765" i="10"/>
  <c r="D765" i="10"/>
  <c r="E765" i="10"/>
  <c r="H765" i="10"/>
  <c r="I765" i="10"/>
  <c r="J765" i="10"/>
  <c r="K765" i="10"/>
  <c r="R765" i="10" s="1"/>
  <c r="S765" i="10" s="1"/>
  <c r="L765" i="10"/>
  <c r="M765" i="10"/>
  <c r="O765" i="10"/>
  <c r="P765" i="10"/>
  <c r="Q765" i="10"/>
  <c r="T765" i="10"/>
  <c r="U765" i="10"/>
  <c r="V765" i="10" s="1"/>
  <c r="W765" i="10" s="1"/>
  <c r="G765" i="10" s="1"/>
  <c r="X765" i="10"/>
  <c r="Y765" i="10"/>
  <c r="Z765" i="10"/>
  <c r="AA765" i="10"/>
  <c r="A766" i="10"/>
  <c r="B766" i="10"/>
  <c r="C766" i="10"/>
  <c r="D766" i="10"/>
  <c r="E766" i="10"/>
  <c r="H766" i="10"/>
  <c r="I766" i="10"/>
  <c r="J766" i="10"/>
  <c r="U766" i="10" s="1"/>
  <c r="K766" i="10"/>
  <c r="L766" i="10"/>
  <c r="M766" i="10"/>
  <c r="P766" i="10"/>
  <c r="O766" i="10" s="1"/>
  <c r="Q766" i="10" s="1"/>
  <c r="R766" i="10"/>
  <c r="S766" i="10" s="1"/>
  <c r="T766" i="10"/>
  <c r="V766" i="10"/>
  <c r="W766" i="10" s="1"/>
  <c r="X766" i="10"/>
  <c r="Y766" i="10" s="1"/>
  <c r="Z766" i="10"/>
  <c r="AA766" i="10" s="1"/>
  <c r="A767" i="10"/>
  <c r="B767" i="10"/>
  <c r="C767" i="10"/>
  <c r="D767" i="10"/>
  <c r="E767" i="10"/>
  <c r="H767" i="10"/>
  <c r="I767" i="10"/>
  <c r="J767" i="10"/>
  <c r="K767" i="10"/>
  <c r="R767" i="10" s="1"/>
  <c r="L767" i="10"/>
  <c r="M767" i="10"/>
  <c r="O767" i="10"/>
  <c r="Q767" i="10" s="1"/>
  <c r="P767" i="10"/>
  <c r="S767" i="10"/>
  <c r="T767" i="10"/>
  <c r="U767" i="10"/>
  <c r="V767" i="10" s="1"/>
  <c r="W767" i="10" s="1"/>
  <c r="G767" i="10" s="1"/>
  <c r="X767" i="10"/>
  <c r="Y767" i="10"/>
  <c r="Z767" i="10"/>
  <c r="AA767" i="10"/>
  <c r="A768" i="10"/>
  <c r="B768" i="10"/>
  <c r="C768" i="10"/>
  <c r="D768" i="10"/>
  <c r="E768" i="10"/>
  <c r="H768" i="10"/>
  <c r="I768" i="10"/>
  <c r="J768" i="10"/>
  <c r="K768" i="10"/>
  <c r="L768" i="10"/>
  <c r="R768" i="10" s="1"/>
  <c r="S768" i="10" s="1"/>
  <c r="M768" i="10"/>
  <c r="P768" i="10"/>
  <c r="T768" i="10"/>
  <c r="X768" i="10"/>
  <c r="Y768" i="10" s="1"/>
  <c r="Z768" i="10"/>
  <c r="AA768" i="10" s="1"/>
  <c r="A769" i="10"/>
  <c r="B769" i="10"/>
  <c r="C769" i="10"/>
  <c r="D769" i="10"/>
  <c r="E769" i="10"/>
  <c r="H769" i="10"/>
  <c r="I769" i="10"/>
  <c r="J769" i="10"/>
  <c r="K769" i="10"/>
  <c r="R769" i="10" s="1"/>
  <c r="S769" i="10" s="1"/>
  <c r="L769" i="10"/>
  <c r="M769" i="10"/>
  <c r="O769" i="10"/>
  <c r="P769" i="10"/>
  <c r="Q769" i="10"/>
  <c r="T769" i="10"/>
  <c r="U769" i="10"/>
  <c r="V769" i="10" s="1"/>
  <c r="W769" i="10" s="1"/>
  <c r="G769" i="10" s="1"/>
  <c r="X769" i="10"/>
  <c r="Y769" i="10"/>
  <c r="Z769" i="10"/>
  <c r="AA769" i="10"/>
  <c r="A770" i="10"/>
  <c r="B770" i="10"/>
  <c r="C770" i="10"/>
  <c r="D770" i="10"/>
  <c r="E770" i="10"/>
  <c r="H770" i="10"/>
  <c r="I770" i="10"/>
  <c r="J770" i="10"/>
  <c r="U770" i="10" s="1"/>
  <c r="K770" i="10"/>
  <c r="L770" i="10"/>
  <c r="M770" i="10"/>
  <c r="P770" i="10"/>
  <c r="O770" i="10" s="1"/>
  <c r="Q770" i="10" s="1"/>
  <c r="R770" i="10"/>
  <c r="S770" i="10" s="1"/>
  <c r="T770" i="10"/>
  <c r="V770" i="10"/>
  <c r="W770" i="10" s="1"/>
  <c r="X770" i="10"/>
  <c r="Y770" i="10" s="1"/>
  <c r="Z770" i="10"/>
  <c r="AA770" i="10" s="1"/>
  <c r="A771" i="10"/>
  <c r="B771" i="10"/>
  <c r="C771" i="10"/>
  <c r="D771" i="10"/>
  <c r="E771" i="10"/>
  <c r="H771" i="10"/>
  <c r="I771" i="10"/>
  <c r="J771" i="10"/>
  <c r="K771" i="10"/>
  <c r="R771" i="10" s="1"/>
  <c r="L771" i="10"/>
  <c r="M771" i="10"/>
  <c r="O771" i="10"/>
  <c r="Q771" i="10" s="1"/>
  <c r="P771" i="10"/>
  <c r="S771" i="10"/>
  <c r="T771" i="10"/>
  <c r="U771" i="10"/>
  <c r="V771" i="10" s="1"/>
  <c r="W771" i="10" s="1"/>
  <c r="G771" i="10" s="1"/>
  <c r="X771" i="10"/>
  <c r="Y771" i="10"/>
  <c r="Z771" i="10"/>
  <c r="AA771" i="10"/>
  <c r="A772" i="10"/>
  <c r="B772" i="10"/>
  <c r="C772" i="10"/>
  <c r="D772" i="10"/>
  <c r="E772" i="10"/>
  <c r="H772" i="10"/>
  <c r="I772" i="10"/>
  <c r="J772" i="10"/>
  <c r="K772" i="10"/>
  <c r="L772" i="10"/>
  <c r="R772" i="10" s="1"/>
  <c r="M772" i="10"/>
  <c r="P772" i="10"/>
  <c r="T772" i="10"/>
  <c r="X772" i="10"/>
  <c r="Y772" i="10" s="1"/>
  <c r="Z772" i="10"/>
  <c r="AA772" i="10" s="1"/>
  <c r="A773" i="10"/>
  <c r="B773" i="10"/>
  <c r="C773" i="10"/>
  <c r="D773" i="10"/>
  <c r="E773" i="10"/>
  <c r="H773" i="10"/>
  <c r="I773" i="10"/>
  <c r="J773" i="10"/>
  <c r="K773" i="10"/>
  <c r="R773" i="10" s="1"/>
  <c r="S773" i="10" s="1"/>
  <c r="L773" i="10"/>
  <c r="M773" i="10"/>
  <c r="O773" i="10"/>
  <c r="P773" i="10"/>
  <c r="Q773" i="10"/>
  <c r="T773" i="10"/>
  <c r="U773" i="10"/>
  <c r="V773" i="10" s="1"/>
  <c r="W773" i="10" s="1"/>
  <c r="G773" i="10" s="1"/>
  <c r="X773" i="10"/>
  <c r="Y773" i="10"/>
  <c r="Z773" i="10"/>
  <c r="AA773" i="10"/>
  <c r="A774" i="10"/>
  <c r="B774" i="10"/>
  <c r="C774" i="10"/>
  <c r="D774" i="10"/>
  <c r="E774" i="10"/>
  <c r="H774" i="10"/>
  <c r="I774" i="10"/>
  <c r="J774" i="10"/>
  <c r="U774" i="10" s="1"/>
  <c r="K774" i="10"/>
  <c r="L774" i="10"/>
  <c r="M774" i="10"/>
  <c r="P774" i="10"/>
  <c r="O774" i="10" s="1"/>
  <c r="Q774" i="10" s="1"/>
  <c r="R774" i="10"/>
  <c r="S774" i="10" s="1"/>
  <c r="T774" i="10"/>
  <c r="V774" i="10"/>
  <c r="W774" i="10" s="1"/>
  <c r="X774" i="10"/>
  <c r="Y774" i="10" s="1"/>
  <c r="Z774" i="10"/>
  <c r="AA774" i="10" s="1"/>
  <c r="A775" i="10"/>
  <c r="B775" i="10"/>
  <c r="C775" i="10"/>
  <c r="D775" i="10"/>
  <c r="E775" i="10"/>
  <c r="H775" i="10"/>
  <c r="I775" i="10"/>
  <c r="J775" i="10"/>
  <c r="K775" i="10"/>
  <c r="R775" i="10" s="1"/>
  <c r="L775" i="10"/>
  <c r="M775" i="10"/>
  <c r="O775" i="10"/>
  <c r="Q775" i="10" s="1"/>
  <c r="P775" i="10"/>
  <c r="S775" i="10"/>
  <c r="T775" i="10"/>
  <c r="U775" i="10"/>
  <c r="V775" i="10" s="1"/>
  <c r="W775" i="10" s="1"/>
  <c r="G775" i="10" s="1"/>
  <c r="X775" i="10"/>
  <c r="Y775" i="10"/>
  <c r="Z775" i="10"/>
  <c r="AA775" i="10"/>
  <c r="A776" i="10"/>
  <c r="B776" i="10"/>
  <c r="C776" i="10"/>
  <c r="D776" i="10"/>
  <c r="E776" i="10"/>
  <c r="H776" i="10"/>
  <c r="I776" i="10"/>
  <c r="J776" i="10"/>
  <c r="K776" i="10"/>
  <c r="L776" i="10"/>
  <c r="R776" i="10" s="1"/>
  <c r="M776" i="10"/>
  <c r="P776" i="10"/>
  <c r="T776" i="10"/>
  <c r="X776" i="10"/>
  <c r="Y776" i="10" s="1"/>
  <c r="Z776" i="10"/>
  <c r="AA776" i="10" s="1"/>
  <c r="A777" i="10"/>
  <c r="B777" i="10"/>
  <c r="C777" i="10"/>
  <c r="D777" i="10"/>
  <c r="E777" i="10"/>
  <c r="H777" i="10"/>
  <c r="I777" i="10"/>
  <c r="J777" i="10"/>
  <c r="K777" i="10"/>
  <c r="R777" i="10" s="1"/>
  <c r="S777" i="10" s="1"/>
  <c r="L777" i="10"/>
  <c r="M777" i="10"/>
  <c r="O777" i="10"/>
  <c r="P777" i="10"/>
  <c r="Q777" i="10"/>
  <c r="T777" i="10"/>
  <c r="U777" i="10"/>
  <c r="V777" i="10" s="1"/>
  <c r="W777" i="10" s="1"/>
  <c r="G777" i="10" s="1"/>
  <c r="X777" i="10"/>
  <c r="Y777" i="10"/>
  <c r="Z777" i="10"/>
  <c r="AA777" i="10"/>
  <c r="A778" i="10"/>
  <c r="B778" i="10"/>
  <c r="C778" i="10"/>
  <c r="D778" i="10"/>
  <c r="E778" i="10"/>
  <c r="H778" i="10"/>
  <c r="I778" i="10"/>
  <c r="J778" i="10"/>
  <c r="U778" i="10" s="1"/>
  <c r="K778" i="10"/>
  <c r="L778" i="10"/>
  <c r="M778" i="10"/>
  <c r="P778" i="10"/>
  <c r="O778" i="10" s="1"/>
  <c r="Q778" i="10" s="1"/>
  <c r="R778" i="10"/>
  <c r="S778" i="10" s="1"/>
  <c r="T778" i="10"/>
  <c r="V778" i="10"/>
  <c r="W778" i="10" s="1"/>
  <c r="X778" i="10"/>
  <c r="Y778" i="10" s="1"/>
  <c r="Z778" i="10"/>
  <c r="AA778" i="10" s="1"/>
  <c r="A779" i="10"/>
  <c r="B779" i="10"/>
  <c r="C779" i="10"/>
  <c r="D779" i="10"/>
  <c r="E779" i="10"/>
  <c r="H779" i="10"/>
  <c r="I779" i="10"/>
  <c r="J779" i="10"/>
  <c r="K779" i="10"/>
  <c r="R779" i="10" s="1"/>
  <c r="L779" i="10"/>
  <c r="M779" i="10"/>
  <c r="O779" i="10"/>
  <c r="Q779" i="10" s="1"/>
  <c r="P779" i="10"/>
  <c r="S779" i="10"/>
  <c r="T779" i="10"/>
  <c r="U779" i="10"/>
  <c r="V779" i="10" s="1"/>
  <c r="W779" i="10" s="1"/>
  <c r="G779" i="10" s="1"/>
  <c r="X779" i="10"/>
  <c r="Y779" i="10"/>
  <c r="Z779" i="10"/>
  <c r="AA779" i="10"/>
  <c r="A780" i="10"/>
  <c r="B780" i="10"/>
  <c r="C780" i="10"/>
  <c r="D780" i="10"/>
  <c r="E780" i="10"/>
  <c r="H780" i="10"/>
  <c r="I780" i="10"/>
  <c r="J780" i="10"/>
  <c r="K780" i="10"/>
  <c r="L780" i="10"/>
  <c r="R780" i="10" s="1"/>
  <c r="M780" i="10"/>
  <c r="P780" i="10"/>
  <c r="T780" i="10"/>
  <c r="X780" i="10"/>
  <c r="Y780" i="10" s="1"/>
  <c r="Z780" i="10"/>
  <c r="AA780" i="10" s="1"/>
  <c r="A781" i="10"/>
  <c r="B781" i="10"/>
  <c r="C781" i="10"/>
  <c r="D781" i="10"/>
  <c r="E781" i="10"/>
  <c r="H781" i="10"/>
  <c r="I781" i="10"/>
  <c r="J781" i="10"/>
  <c r="K781" i="10"/>
  <c r="R781" i="10" s="1"/>
  <c r="S781" i="10" s="1"/>
  <c r="L781" i="10"/>
  <c r="M781" i="10"/>
  <c r="O781" i="10"/>
  <c r="P781" i="10"/>
  <c r="Q781" i="10"/>
  <c r="T781" i="10"/>
  <c r="U781" i="10"/>
  <c r="V781" i="10" s="1"/>
  <c r="W781" i="10" s="1"/>
  <c r="G781" i="10" s="1"/>
  <c r="X781" i="10"/>
  <c r="Y781" i="10"/>
  <c r="Z781" i="10"/>
  <c r="AA781" i="10"/>
  <c r="A782" i="10"/>
  <c r="B782" i="10"/>
  <c r="C782" i="10"/>
  <c r="D782" i="10"/>
  <c r="E782" i="10"/>
  <c r="H782" i="10"/>
  <c r="I782" i="10"/>
  <c r="J782" i="10"/>
  <c r="U782" i="10" s="1"/>
  <c r="K782" i="10"/>
  <c r="L782" i="10"/>
  <c r="M782" i="10"/>
  <c r="P782" i="10"/>
  <c r="O782" i="10" s="1"/>
  <c r="Q782" i="10" s="1"/>
  <c r="R782" i="10"/>
  <c r="S782" i="10" s="1"/>
  <c r="T782" i="10"/>
  <c r="V782" i="10"/>
  <c r="W782" i="10" s="1"/>
  <c r="X782" i="10"/>
  <c r="Y782" i="10" s="1"/>
  <c r="Z782" i="10"/>
  <c r="AA782" i="10" s="1"/>
  <c r="A783" i="10"/>
  <c r="B783" i="10"/>
  <c r="C783" i="10"/>
  <c r="D783" i="10"/>
  <c r="E783" i="10"/>
  <c r="H783" i="10"/>
  <c r="I783" i="10"/>
  <c r="J783" i="10"/>
  <c r="K783" i="10"/>
  <c r="R783" i="10" s="1"/>
  <c r="L783" i="10"/>
  <c r="M783" i="10"/>
  <c r="O783" i="10"/>
  <c r="Q783" i="10" s="1"/>
  <c r="P783" i="10"/>
  <c r="S783" i="10"/>
  <c r="T783" i="10"/>
  <c r="U783" i="10"/>
  <c r="V783" i="10" s="1"/>
  <c r="W783" i="10" s="1"/>
  <c r="G783" i="10" s="1"/>
  <c r="X783" i="10"/>
  <c r="Y783" i="10"/>
  <c r="Z783" i="10"/>
  <c r="AA783" i="10"/>
  <c r="A784" i="10"/>
  <c r="B784" i="10"/>
  <c r="C784" i="10"/>
  <c r="D784" i="10"/>
  <c r="E784" i="10"/>
  <c r="H784" i="10"/>
  <c r="I784" i="10"/>
  <c r="J784" i="10"/>
  <c r="K784" i="10"/>
  <c r="L784" i="10"/>
  <c r="R784" i="10" s="1"/>
  <c r="M784" i="10"/>
  <c r="P784" i="10"/>
  <c r="T784" i="10"/>
  <c r="X784" i="10"/>
  <c r="Y784" i="10" s="1"/>
  <c r="Z784" i="10"/>
  <c r="AA784" i="10" s="1"/>
  <c r="A785" i="10"/>
  <c r="B785" i="10"/>
  <c r="C785" i="10"/>
  <c r="D785" i="10"/>
  <c r="E785" i="10"/>
  <c r="H785" i="10"/>
  <c r="I785" i="10"/>
  <c r="J785" i="10"/>
  <c r="K785" i="10"/>
  <c r="R785" i="10" s="1"/>
  <c r="S785" i="10" s="1"/>
  <c r="L785" i="10"/>
  <c r="M785" i="10"/>
  <c r="O785" i="10"/>
  <c r="Q785" i="10" s="1"/>
  <c r="P785" i="10"/>
  <c r="T785" i="10"/>
  <c r="U785" i="10"/>
  <c r="V785" i="10" s="1"/>
  <c r="W785" i="10" s="1"/>
  <c r="X785" i="10"/>
  <c r="Y785" i="10"/>
  <c r="Z785" i="10"/>
  <c r="AA785" i="10"/>
  <c r="A786" i="10"/>
  <c r="B786" i="10"/>
  <c r="C786" i="10"/>
  <c r="D786" i="10"/>
  <c r="E786" i="10"/>
  <c r="H786" i="10"/>
  <c r="I786" i="10"/>
  <c r="J786" i="10"/>
  <c r="K786" i="10"/>
  <c r="L786" i="10"/>
  <c r="M786" i="10"/>
  <c r="P786" i="10"/>
  <c r="O786" i="10" s="1"/>
  <c r="Q786" i="10" s="1"/>
  <c r="R786" i="10"/>
  <c r="T786" i="10"/>
  <c r="X786" i="10"/>
  <c r="Y786" i="10" s="1"/>
  <c r="Z786" i="10"/>
  <c r="AA786" i="10" s="1"/>
  <c r="A787" i="10"/>
  <c r="B787" i="10"/>
  <c r="C787" i="10"/>
  <c r="D787" i="10"/>
  <c r="E787" i="10"/>
  <c r="H787" i="10"/>
  <c r="I787" i="10"/>
  <c r="J787" i="10"/>
  <c r="K787" i="10"/>
  <c r="R787" i="10" s="1"/>
  <c r="L787" i="10"/>
  <c r="M787" i="10"/>
  <c r="U787" i="10" s="1"/>
  <c r="V787" i="10" s="1"/>
  <c r="W787" i="10" s="1"/>
  <c r="G787" i="10" s="1"/>
  <c r="O787" i="10"/>
  <c r="P787" i="10"/>
  <c r="Q787" i="10"/>
  <c r="S787" i="10"/>
  <c r="T787" i="10"/>
  <c r="X787" i="10"/>
  <c r="Y787" i="10"/>
  <c r="Z787" i="10"/>
  <c r="AA787" i="10"/>
  <c r="A788" i="10"/>
  <c r="B788" i="10"/>
  <c r="C788" i="10"/>
  <c r="D788" i="10"/>
  <c r="E788" i="10"/>
  <c r="H788" i="10"/>
  <c r="I788" i="10"/>
  <c r="J788" i="10"/>
  <c r="K788" i="10"/>
  <c r="L788" i="10"/>
  <c r="M788" i="10"/>
  <c r="P788" i="10"/>
  <c r="R788" i="10"/>
  <c r="T788" i="10"/>
  <c r="X788" i="10"/>
  <c r="Y788" i="10" s="1"/>
  <c r="Z788" i="10"/>
  <c r="AA788" i="10" s="1"/>
  <c r="A789" i="10"/>
  <c r="B789" i="10"/>
  <c r="C789" i="10"/>
  <c r="D789" i="10"/>
  <c r="E789" i="10"/>
  <c r="H789" i="10"/>
  <c r="I789" i="10"/>
  <c r="J789" i="10"/>
  <c r="K789" i="10"/>
  <c r="R789" i="10" s="1"/>
  <c r="S789" i="10" s="1"/>
  <c r="L789" i="10"/>
  <c r="M789" i="10"/>
  <c r="O789" i="10"/>
  <c r="Q789" i="10" s="1"/>
  <c r="P789" i="10"/>
  <c r="T789" i="10"/>
  <c r="U789" i="10"/>
  <c r="V789" i="10" s="1"/>
  <c r="W789" i="10" s="1"/>
  <c r="G789" i="10" s="1"/>
  <c r="X789" i="10"/>
  <c r="Y789" i="10"/>
  <c r="Z789" i="10"/>
  <c r="AA789" i="10"/>
  <c r="A790" i="10"/>
  <c r="B790" i="10"/>
  <c r="C790" i="10"/>
  <c r="D790" i="10"/>
  <c r="E790" i="10"/>
  <c r="H790" i="10"/>
  <c r="I790" i="10"/>
  <c r="J790" i="10"/>
  <c r="K790" i="10"/>
  <c r="L790" i="10"/>
  <c r="M790" i="10"/>
  <c r="P790" i="10"/>
  <c r="O790" i="10" s="1"/>
  <c r="Q790" i="10" s="1"/>
  <c r="R790" i="10"/>
  <c r="T790" i="10"/>
  <c r="X790" i="10"/>
  <c r="Y790" i="10" s="1"/>
  <c r="Z790" i="10"/>
  <c r="AA790" i="10" s="1"/>
  <c r="A791" i="10"/>
  <c r="B791" i="10"/>
  <c r="C791" i="10"/>
  <c r="D791" i="10"/>
  <c r="E791" i="10"/>
  <c r="H791" i="10"/>
  <c r="I791" i="10"/>
  <c r="J791" i="10"/>
  <c r="K791" i="10"/>
  <c r="R791" i="10" s="1"/>
  <c r="L791" i="10"/>
  <c r="M791" i="10"/>
  <c r="U791" i="10" s="1"/>
  <c r="V791" i="10" s="1"/>
  <c r="W791" i="10" s="1"/>
  <c r="G791" i="10" s="1"/>
  <c r="O791" i="10"/>
  <c r="P791" i="10"/>
  <c r="Q791" i="10"/>
  <c r="S791" i="10"/>
  <c r="T791" i="10"/>
  <c r="X791" i="10"/>
  <c r="Y791" i="10"/>
  <c r="Z791" i="10"/>
  <c r="AA791" i="10"/>
  <c r="A792" i="10"/>
  <c r="B792" i="10"/>
  <c r="C792" i="10"/>
  <c r="D792" i="10"/>
  <c r="E792" i="10"/>
  <c r="H792" i="10"/>
  <c r="I792" i="10"/>
  <c r="J792" i="10"/>
  <c r="K792" i="10"/>
  <c r="L792" i="10"/>
  <c r="M792" i="10"/>
  <c r="P792" i="10"/>
  <c r="R792" i="10"/>
  <c r="T792" i="10"/>
  <c r="X792" i="10"/>
  <c r="Y792" i="10" s="1"/>
  <c r="Z792" i="10"/>
  <c r="AA792" i="10" s="1"/>
  <c r="A793" i="10"/>
  <c r="B793" i="10"/>
  <c r="C793" i="10"/>
  <c r="D793" i="10"/>
  <c r="E793" i="10"/>
  <c r="H793" i="10"/>
  <c r="I793" i="10"/>
  <c r="J793" i="10"/>
  <c r="K793" i="10"/>
  <c r="R793" i="10" s="1"/>
  <c r="S793" i="10" s="1"/>
  <c r="L793" i="10"/>
  <c r="M793" i="10"/>
  <c r="O793" i="10"/>
  <c r="Q793" i="10" s="1"/>
  <c r="P793" i="10"/>
  <c r="T793" i="10"/>
  <c r="U793" i="10"/>
  <c r="V793" i="10" s="1"/>
  <c r="W793" i="10" s="1"/>
  <c r="G793" i="10" s="1"/>
  <c r="X793" i="10"/>
  <c r="Y793" i="10"/>
  <c r="Z793" i="10"/>
  <c r="AA793" i="10"/>
  <c r="A794" i="10"/>
  <c r="B794" i="10"/>
  <c r="C794" i="10"/>
  <c r="D794" i="10"/>
  <c r="E794" i="10"/>
  <c r="H794" i="10"/>
  <c r="I794" i="10"/>
  <c r="J794" i="10"/>
  <c r="K794" i="10"/>
  <c r="L794" i="10"/>
  <c r="M794" i="10"/>
  <c r="P794" i="10"/>
  <c r="O794" i="10" s="1"/>
  <c r="Q794" i="10" s="1"/>
  <c r="R794" i="10"/>
  <c r="T794" i="10"/>
  <c r="X794" i="10"/>
  <c r="Y794" i="10" s="1"/>
  <c r="Z794" i="10"/>
  <c r="AA794" i="10" s="1"/>
  <c r="A795" i="10"/>
  <c r="B795" i="10"/>
  <c r="C795" i="10"/>
  <c r="D795" i="10"/>
  <c r="E795" i="10"/>
  <c r="H795" i="10"/>
  <c r="I795" i="10"/>
  <c r="J795" i="10"/>
  <c r="K795" i="10"/>
  <c r="R795" i="10" s="1"/>
  <c r="L795" i="10"/>
  <c r="M795" i="10"/>
  <c r="U795" i="10" s="1"/>
  <c r="V795" i="10" s="1"/>
  <c r="W795" i="10" s="1"/>
  <c r="G795" i="10" s="1"/>
  <c r="O795" i="10"/>
  <c r="P795" i="10"/>
  <c r="Q795" i="10"/>
  <c r="S795" i="10"/>
  <c r="T795" i="10"/>
  <c r="X795" i="10"/>
  <c r="Y795" i="10"/>
  <c r="Z795" i="10"/>
  <c r="AA795" i="10"/>
  <c r="A796" i="10"/>
  <c r="B796" i="10"/>
  <c r="C796" i="10"/>
  <c r="D796" i="10"/>
  <c r="E796" i="10"/>
  <c r="H796" i="10"/>
  <c r="I796" i="10"/>
  <c r="J796" i="10"/>
  <c r="K796" i="10"/>
  <c r="L796" i="10"/>
  <c r="M796" i="10"/>
  <c r="P796" i="10"/>
  <c r="R796" i="10"/>
  <c r="T796" i="10"/>
  <c r="X796" i="10"/>
  <c r="Y796" i="10" s="1"/>
  <c r="Z796" i="10"/>
  <c r="AA796" i="10" s="1"/>
  <c r="A797" i="10"/>
  <c r="B797" i="10"/>
  <c r="C797" i="10"/>
  <c r="D797" i="10"/>
  <c r="E797" i="10"/>
  <c r="H797" i="10"/>
  <c r="I797" i="10"/>
  <c r="J797" i="10"/>
  <c r="K797" i="10"/>
  <c r="R797" i="10" s="1"/>
  <c r="S797" i="10" s="1"/>
  <c r="L797" i="10"/>
  <c r="M797" i="10"/>
  <c r="O797" i="10"/>
  <c r="Q797" i="10" s="1"/>
  <c r="P797" i="10"/>
  <c r="T797" i="10"/>
  <c r="U797" i="10"/>
  <c r="V797" i="10" s="1"/>
  <c r="W797" i="10" s="1"/>
  <c r="G797" i="10" s="1"/>
  <c r="X797" i="10"/>
  <c r="Y797" i="10"/>
  <c r="Z797" i="10"/>
  <c r="AA797" i="10"/>
  <c r="A798" i="10"/>
  <c r="B798" i="10"/>
  <c r="C798" i="10"/>
  <c r="D798" i="10"/>
  <c r="E798" i="10"/>
  <c r="H798" i="10"/>
  <c r="I798" i="10"/>
  <c r="J798" i="10"/>
  <c r="K798" i="10"/>
  <c r="L798" i="10"/>
  <c r="M798" i="10"/>
  <c r="P798" i="10"/>
  <c r="O798" i="10" s="1"/>
  <c r="Q798" i="10" s="1"/>
  <c r="R798" i="10"/>
  <c r="T798" i="10"/>
  <c r="X798" i="10"/>
  <c r="Y798" i="10" s="1"/>
  <c r="Z798" i="10"/>
  <c r="AA798" i="10" s="1"/>
  <c r="A799" i="10"/>
  <c r="B799" i="10"/>
  <c r="C799" i="10"/>
  <c r="D799" i="10"/>
  <c r="E799" i="10"/>
  <c r="H799" i="10"/>
  <c r="I799" i="10"/>
  <c r="J799" i="10"/>
  <c r="K799" i="10"/>
  <c r="R799" i="10" s="1"/>
  <c r="L799" i="10"/>
  <c r="M799" i="10"/>
  <c r="U799" i="10" s="1"/>
  <c r="V799" i="10" s="1"/>
  <c r="W799" i="10" s="1"/>
  <c r="G799" i="10" s="1"/>
  <c r="O799" i="10"/>
  <c r="P799" i="10"/>
  <c r="Q799" i="10"/>
  <c r="S799" i="10"/>
  <c r="T799" i="10"/>
  <c r="X799" i="10"/>
  <c r="Y799" i="10"/>
  <c r="Z799" i="10"/>
  <c r="AA799" i="10"/>
  <c r="A800" i="10"/>
  <c r="B800" i="10"/>
  <c r="C800" i="10"/>
  <c r="D800" i="10"/>
  <c r="E800" i="10"/>
  <c r="H800" i="10"/>
  <c r="I800" i="10"/>
  <c r="J800" i="10"/>
  <c r="K800" i="10"/>
  <c r="L800" i="10"/>
  <c r="M800" i="10"/>
  <c r="P800" i="10"/>
  <c r="R800" i="10"/>
  <c r="T800" i="10"/>
  <c r="X800" i="10"/>
  <c r="Y800" i="10" s="1"/>
  <c r="Z800" i="10"/>
  <c r="AA800" i="10" s="1"/>
  <c r="A801" i="10"/>
  <c r="B801" i="10"/>
  <c r="C801" i="10"/>
  <c r="D801" i="10"/>
  <c r="E801" i="10"/>
  <c r="H801" i="10"/>
  <c r="I801" i="10"/>
  <c r="J801" i="10"/>
  <c r="K801" i="10"/>
  <c r="R801" i="10" s="1"/>
  <c r="S801" i="10" s="1"/>
  <c r="L801" i="10"/>
  <c r="M801" i="10"/>
  <c r="O801" i="10"/>
  <c r="Q801" i="10" s="1"/>
  <c r="P801" i="10"/>
  <c r="T801" i="10"/>
  <c r="U801" i="10"/>
  <c r="V801" i="10" s="1"/>
  <c r="W801" i="10" s="1"/>
  <c r="G801" i="10" s="1"/>
  <c r="X801" i="10"/>
  <c r="Y801" i="10"/>
  <c r="Z801" i="10"/>
  <c r="AA801" i="10"/>
  <c r="A802" i="10"/>
  <c r="B802" i="10"/>
  <c r="C802" i="10"/>
  <c r="D802" i="10"/>
  <c r="E802" i="10"/>
  <c r="H802" i="10"/>
  <c r="I802" i="10"/>
  <c r="J802" i="10"/>
  <c r="K802" i="10"/>
  <c r="L802" i="10"/>
  <c r="M802" i="10"/>
  <c r="P802" i="10"/>
  <c r="O802" i="10" s="1"/>
  <c r="Q802" i="10" s="1"/>
  <c r="R802" i="10"/>
  <c r="T802" i="10"/>
  <c r="X802" i="10"/>
  <c r="Y802" i="10" s="1"/>
  <c r="Z802" i="10"/>
  <c r="AA802" i="10" s="1"/>
  <c r="A803" i="10"/>
  <c r="B803" i="10"/>
  <c r="C803" i="10"/>
  <c r="D803" i="10"/>
  <c r="E803" i="10"/>
  <c r="H803" i="10"/>
  <c r="I803" i="10"/>
  <c r="J803" i="10"/>
  <c r="K803" i="10"/>
  <c r="R803" i="10" s="1"/>
  <c r="L803" i="10"/>
  <c r="M803" i="10"/>
  <c r="U803" i="10" s="1"/>
  <c r="V803" i="10" s="1"/>
  <c r="W803" i="10" s="1"/>
  <c r="G803" i="10" s="1"/>
  <c r="O803" i="10"/>
  <c r="P803" i="10"/>
  <c r="Q803" i="10"/>
  <c r="S803" i="10"/>
  <c r="T803" i="10"/>
  <c r="X803" i="10"/>
  <c r="Y803" i="10"/>
  <c r="Z803" i="10"/>
  <c r="AA803" i="10"/>
  <c r="A804" i="10"/>
  <c r="B804" i="10"/>
  <c r="C804" i="10"/>
  <c r="D804" i="10"/>
  <c r="E804" i="10"/>
  <c r="H804" i="10"/>
  <c r="I804" i="10"/>
  <c r="J804" i="10"/>
  <c r="K804" i="10"/>
  <c r="L804" i="10"/>
  <c r="M804" i="10"/>
  <c r="P804" i="10"/>
  <c r="R804" i="10"/>
  <c r="T804" i="10"/>
  <c r="X804" i="10"/>
  <c r="Y804" i="10" s="1"/>
  <c r="Z804" i="10"/>
  <c r="AA804" i="10" s="1"/>
  <c r="A805" i="10"/>
  <c r="B805" i="10"/>
  <c r="C805" i="10"/>
  <c r="D805" i="10"/>
  <c r="E805" i="10"/>
  <c r="H805" i="10"/>
  <c r="I805" i="10"/>
  <c r="J805" i="10"/>
  <c r="K805" i="10"/>
  <c r="R805" i="10" s="1"/>
  <c r="S805" i="10" s="1"/>
  <c r="L805" i="10"/>
  <c r="M805" i="10"/>
  <c r="O805" i="10"/>
  <c r="Q805" i="10" s="1"/>
  <c r="P805" i="10"/>
  <c r="T805" i="10"/>
  <c r="U805" i="10"/>
  <c r="V805" i="10" s="1"/>
  <c r="W805" i="10" s="1"/>
  <c r="G805" i="10" s="1"/>
  <c r="X805" i="10"/>
  <c r="Y805" i="10"/>
  <c r="Z805" i="10"/>
  <c r="AA805" i="10"/>
  <c r="A806" i="10"/>
  <c r="B806" i="10"/>
  <c r="C806" i="10"/>
  <c r="D806" i="10"/>
  <c r="E806" i="10"/>
  <c r="H806" i="10"/>
  <c r="I806" i="10"/>
  <c r="J806" i="10"/>
  <c r="K806" i="10"/>
  <c r="L806" i="10"/>
  <c r="M806" i="10"/>
  <c r="P806" i="10"/>
  <c r="O806" i="10" s="1"/>
  <c r="Q806" i="10" s="1"/>
  <c r="R806" i="10"/>
  <c r="T806" i="10"/>
  <c r="X806" i="10"/>
  <c r="Y806" i="10" s="1"/>
  <c r="Z806" i="10"/>
  <c r="AA806" i="10" s="1"/>
  <c r="A807" i="10"/>
  <c r="B807" i="10"/>
  <c r="C807" i="10"/>
  <c r="D807" i="10"/>
  <c r="E807" i="10"/>
  <c r="H807" i="10"/>
  <c r="I807" i="10"/>
  <c r="J807" i="10"/>
  <c r="K807" i="10"/>
  <c r="R807" i="10" s="1"/>
  <c r="L807" i="10"/>
  <c r="M807" i="10"/>
  <c r="U807" i="10" s="1"/>
  <c r="V807" i="10" s="1"/>
  <c r="W807" i="10" s="1"/>
  <c r="G807" i="10" s="1"/>
  <c r="O807" i="10"/>
  <c r="P807" i="10"/>
  <c r="Q807" i="10"/>
  <c r="S807" i="10"/>
  <c r="T807" i="10"/>
  <c r="X807" i="10"/>
  <c r="Y807" i="10"/>
  <c r="Z807" i="10"/>
  <c r="AA807" i="10"/>
  <c r="A808" i="10"/>
  <c r="B808" i="10"/>
  <c r="C808" i="10"/>
  <c r="D808" i="10"/>
  <c r="E808" i="10"/>
  <c r="H808" i="10"/>
  <c r="I808" i="10"/>
  <c r="J808" i="10"/>
  <c r="K808" i="10"/>
  <c r="L808" i="10"/>
  <c r="M808" i="10"/>
  <c r="P808" i="10"/>
  <c r="R808" i="10"/>
  <c r="T808" i="10"/>
  <c r="X808" i="10"/>
  <c r="Y808" i="10" s="1"/>
  <c r="Z808" i="10"/>
  <c r="AA808" i="10" s="1"/>
  <c r="A809" i="10"/>
  <c r="B809" i="10"/>
  <c r="C809" i="10"/>
  <c r="D809" i="10"/>
  <c r="E809" i="10"/>
  <c r="H809" i="10"/>
  <c r="I809" i="10"/>
  <c r="J809" i="10"/>
  <c r="K809" i="10"/>
  <c r="R809" i="10" s="1"/>
  <c r="S809" i="10" s="1"/>
  <c r="L809" i="10"/>
  <c r="M809" i="10"/>
  <c r="O809" i="10"/>
  <c r="Q809" i="10" s="1"/>
  <c r="P809" i="10"/>
  <c r="T809" i="10"/>
  <c r="U809" i="10"/>
  <c r="V809" i="10" s="1"/>
  <c r="W809" i="10" s="1"/>
  <c r="G809" i="10" s="1"/>
  <c r="X809" i="10"/>
  <c r="Y809" i="10"/>
  <c r="Z809" i="10"/>
  <c r="AA809" i="10"/>
  <c r="A810" i="10"/>
  <c r="B810" i="10"/>
  <c r="C810" i="10"/>
  <c r="D810" i="10"/>
  <c r="E810" i="10"/>
  <c r="H810" i="10"/>
  <c r="I810" i="10"/>
  <c r="J810" i="10"/>
  <c r="K810" i="10"/>
  <c r="L810" i="10"/>
  <c r="M810" i="10"/>
  <c r="P810" i="10"/>
  <c r="O810" i="10" s="1"/>
  <c r="Q810" i="10" s="1"/>
  <c r="R810" i="10"/>
  <c r="T810" i="10"/>
  <c r="X810" i="10"/>
  <c r="Y810" i="10" s="1"/>
  <c r="Z810" i="10"/>
  <c r="AA810" i="10" s="1"/>
  <c r="A811" i="10"/>
  <c r="B811" i="10"/>
  <c r="C811" i="10"/>
  <c r="D811" i="10"/>
  <c r="E811" i="10"/>
  <c r="H811" i="10"/>
  <c r="I811" i="10"/>
  <c r="J811" i="10"/>
  <c r="K811" i="10"/>
  <c r="L811" i="10"/>
  <c r="R811" i="10" s="1"/>
  <c r="S811" i="10" s="1"/>
  <c r="M811" i="10"/>
  <c r="P811" i="10"/>
  <c r="O811" i="10" s="1"/>
  <c r="Q811" i="10" s="1"/>
  <c r="T811" i="10"/>
  <c r="U811" i="10" s="1"/>
  <c r="V811" i="10" s="1"/>
  <c r="W811" i="10" s="1"/>
  <c r="X811" i="10"/>
  <c r="Y811" i="10" s="1"/>
  <c r="Z811" i="10"/>
  <c r="AA811" i="10" s="1"/>
  <c r="A812" i="10"/>
  <c r="B812" i="10"/>
  <c r="C812" i="10"/>
  <c r="D812" i="10"/>
  <c r="E812" i="10"/>
  <c r="H812" i="10"/>
  <c r="I812" i="10"/>
  <c r="J812" i="10"/>
  <c r="K812" i="10"/>
  <c r="L812" i="10"/>
  <c r="M812" i="10"/>
  <c r="O812" i="10"/>
  <c r="P812" i="10"/>
  <c r="Q812" i="10"/>
  <c r="R812" i="10"/>
  <c r="S812" i="10" s="1"/>
  <c r="T812" i="10"/>
  <c r="U812" i="10"/>
  <c r="V812" i="10" s="1"/>
  <c r="W812" i="10" s="1"/>
  <c r="X812" i="10"/>
  <c r="Y812" i="10"/>
  <c r="Z812" i="10"/>
  <c r="AA812" i="10" s="1"/>
  <c r="A813" i="10"/>
  <c r="B813" i="10"/>
  <c r="C813" i="10"/>
  <c r="D813" i="10"/>
  <c r="E813" i="10"/>
  <c r="H813" i="10"/>
  <c r="I813" i="10"/>
  <c r="J813" i="10"/>
  <c r="U813" i="10" s="1"/>
  <c r="V813" i="10" s="1"/>
  <c r="W813" i="10" s="1"/>
  <c r="K813" i="10"/>
  <c r="L813" i="10"/>
  <c r="M813" i="10"/>
  <c r="O813" i="10"/>
  <c r="Q813" i="10" s="1"/>
  <c r="P813" i="10"/>
  <c r="R813" i="10"/>
  <c r="S813" i="10" s="1"/>
  <c r="T813" i="10"/>
  <c r="X813" i="10"/>
  <c r="Y813" i="10" s="1"/>
  <c r="Z813" i="10"/>
  <c r="AA813" i="10" s="1"/>
  <c r="A814" i="10"/>
  <c r="B814" i="10"/>
  <c r="C814" i="10"/>
  <c r="D814" i="10"/>
  <c r="E814" i="10"/>
  <c r="H814" i="10"/>
  <c r="I814" i="10"/>
  <c r="J814" i="10"/>
  <c r="K814" i="10"/>
  <c r="R814" i="10" s="1"/>
  <c r="S814" i="10" s="1"/>
  <c r="L814" i="10"/>
  <c r="M814" i="10"/>
  <c r="O814" i="10"/>
  <c r="Q814" i="10" s="1"/>
  <c r="P814" i="10"/>
  <c r="T814" i="10"/>
  <c r="U814" i="10" s="1"/>
  <c r="V814" i="10" s="1"/>
  <c r="W814" i="10" s="1"/>
  <c r="X814" i="10"/>
  <c r="Y814" i="10" s="1"/>
  <c r="Z814" i="10"/>
  <c r="AA814" i="10"/>
  <c r="A815" i="10"/>
  <c r="B815" i="10"/>
  <c r="C815" i="10"/>
  <c r="D815" i="10"/>
  <c r="E815" i="10"/>
  <c r="H815" i="10"/>
  <c r="I815" i="10"/>
  <c r="J815" i="10"/>
  <c r="K815" i="10"/>
  <c r="L815" i="10"/>
  <c r="R815" i="10" s="1"/>
  <c r="S815" i="10" s="1"/>
  <c r="M815" i="10"/>
  <c r="P815" i="10"/>
  <c r="O815" i="10" s="1"/>
  <c r="Q815" i="10" s="1"/>
  <c r="T815" i="10"/>
  <c r="U815" i="10" s="1"/>
  <c r="V815" i="10" s="1"/>
  <c r="W815" i="10" s="1"/>
  <c r="X815" i="10"/>
  <c r="Y815" i="10" s="1"/>
  <c r="Z815" i="10"/>
  <c r="AA815" i="10" s="1"/>
  <c r="A816" i="10"/>
  <c r="B816" i="10"/>
  <c r="C816" i="10"/>
  <c r="D816" i="10"/>
  <c r="E816" i="10"/>
  <c r="H816" i="10"/>
  <c r="I816" i="10"/>
  <c r="J816" i="10"/>
  <c r="K816" i="10"/>
  <c r="L816" i="10"/>
  <c r="M816" i="10"/>
  <c r="O816" i="10"/>
  <c r="P816" i="10"/>
  <c r="Q816" i="10"/>
  <c r="R816" i="10"/>
  <c r="S816" i="10" s="1"/>
  <c r="T816" i="10"/>
  <c r="U816" i="10"/>
  <c r="V816" i="10" s="1"/>
  <c r="W816" i="10" s="1"/>
  <c r="G816" i="10" s="1"/>
  <c r="X816" i="10"/>
  <c r="Y816" i="10"/>
  <c r="Z816" i="10"/>
  <c r="AA816" i="10" s="1"/>
  <c r="A817" i="10"/>
  <c r="B817" i="10"/>
  <c r="C817" i="10"/>
  <c r="D817" i="10"/>
  <c r="E817" i="10"/>
  <c r="H817" i="10"/>
  <c r="I817" i="10"/>
  <c r="J817" i="10"/>
  <c r="U817" i="10" s="1"/>
  <c r="V817" i="10" s="1"/>
  <c r="W817" i="10" s="1"/>
  <c r="K817" i="10"/>
  <c r="L817" i="10"/>
  <c r="M817" i="10"/>
  <c r="O817" i="10"/>
  <c r="Q817" i="10" s="1"/>
  <c r="P817" i="10"/>
  <c r="R817" i="10"/>
  <c r="S817" i="10" s="1"/>
  <c r="T817" i="10"/>
  <c r="X817" i="10"/>
  <c r="Y817" i="10" s="1"/>
  <c r="Z817" i="10"/>
  <c r="AA817" i="10" s="1"/>
  <c r="A818" i="10"/>
  <c r="B818" i="10"/>
  <c r="C818" i="10"/>
  <c r="D818" i="10"/>
  <c r="E818" i="10"/>
  <c r="H818" i="10"/>
  <c r="I818" i="10"/>
  <c r="J818" i="10"/>
  <c r="K818" i="10"/>
  <c r="R818" i="10" s="1"/>
  <c r="S818" i="10" s="1"/>
  <c r="L818" i="10"/>
  <c r="M818" i="10"/>
  <c r="O818" i="10"/>
  <c r="Q818" i="10" s="1"/>
  <c r="P818" i="10"/>
  <c r="T818" i="10"/>
  <c r="U818" i="10" s="1"/>
  <c r="V818" i="10" s="1"/>
  <c r="W818" i="10" s="1"/>
  <c r="G818" i="10" s="1"/>
  <c r="X818" i="10"/>
  <c r="Y818" i="10" s="1"/>
  <c r="Z818" i="10"/>
  <c r="AA818" i="10"/>
  <c r="A819" i="10"/>
  <c r="B819" i="10"/>
  <c r="C819" i="10"/>
  <c r="D819" i="10"/>
  <c r="E819" i="10"/>
  <c r="H819" i="10"/>
  <c r="I819" i="10"/>
  <c r="J819" i="10"/>
  <c r="K819" i="10"/>
  <c r="L819" i="10"/>
  <c r="R819" i="10" s="1"/>
  <c r="S819" i="10" s="1"/>
  <c r="M819" i="10"/>
  <c r="P819" i="10"/>
  <c r="O819" i="10" s="1"/>
  <c r="Q819" i="10" s="1"/>
  <c r="T819" i="10"/>
  <c r="U819" i="10" s="1"/>
  <c r="V819" i="10" s="1"/>
  <c r="W819" i="10" s="1"/>
  <c r="G819" i="10" s="1"/>
  <c r="X819" i="10"/>
  <c r="Y819" i="10" s="1"/>
  <c r="Z819" i="10"/>
  <c r="AA819" i="10" s="1"/>
  <c r="A820" i="10"/>
  <c r="B820" i="10"/>
  <c r="C820" i="10"/>
  <c r="D820" i="10"/>
  <c r="E820" i="10"/>
  <c r="H820" i="10"/>
  <c r="I820" i="10"/>
  <c r="J820" i="10"/>
  <c r="K820" i="10"/>
  <c r="L820" i="10"/>
  <c r="M820" i="10"/>
  <c r="O820" i="10"/>
  <c r="P820" i="10"/>
  <c r="Q820" i="10"/>
  <c r="R820" i="10"/>
  <c r="S820" i="10" s="1"/>
  <c r="T820" i="10"/>
  <c r="U820" i="10"/>
  <c r="V820" i="10" s="1"/>
  <c r="W820" i="10" s="1"/>
  <c r="X820" i="10"/>
  <c r="Y820" i="10"/>
  <c r="Z820" i="10"/>
  <c r="AA820" i="10" s="1"/>
  <c r="A821" i="10"/>
  <c r="B821" i="10"/>
  <c r="C821" i="10"/>
  <c r="D821" i="10"/>
  <c r="E821" i="10"/>
  <c r="H821" i="10"/>
  <c r="I821" i="10"/>
  <c r="J821" i="10"/>
  <c r="U821" i="10" s="1"/>
  <c r="V821" i="10" s="1"/>
  <c r="W821" i="10" s="1"/>
  <c r="K821" i="10"/>
  <c r="L821" i="10"/>
  <c r="M821" i="10"/>
  <c r="O821" i="10"/>
  <c r="Q821" i="10" s="1"/>
  <c r="P821" i="10"/>
  <c r="R821" i="10"/>
  <c r="S821" i="10" s="1"/>
  <c r="T821" i="10"/>
  <c r="X821" i="10"/>
  <c r="Y821" i="10" s="1"/>
  <c r="Z821" i="10"/>
  <c r="AA821" i="10" s="1"/>
  <c r="A822" i="10"/>
  <c r="B822" i="10"/>
  <c r="C822" i="10"/>
  <c r="D822" i="10"/>
  <c r="E822" i="10"/>
  <c r="H822" i="10"/>
  <c r="I822" i="10"/>
  <c r="J822" i="10"/>
  <c r="K822" i="10"/>
  <c r="R822" i="10" s="1"/>
  <c r="S822" i="10" s="1"/>
  <c r="L822" i="10"/>
  <c r="M822" i="10"/>
  <c r="O822" i="10"/>
  <c r="Q822" i="10" s="1"/>
  <c r="P822" i="10"/>
  <c r="T822" i="10"/>
  <c r="U822" i="10" s="1"/>
  <c r="V822" i="10" s="1"/>
  <c r="W822" i="10" s="1"/>
  <c r="X822" i="10"/>
  <c r="Y822" i="10" s="1"/>
  <c r="Z822" i="10"/>
  <c r="AA822" i="10"/>
  <c r="A823" i="10"/>
  <c r="B823" i="10"/>
  <c r="C823" i="10"/>
  <c r="D823" i="10"/>
  <c r="E823" i="10"/>
  <c r="H823" i="10"/>
  <c r="I823" i="10"/>
  <c r="J823" i="10"/>
  <c r="K823" i="10"/>
  <c r="L823" i="10"/>
  <c r="R823" i="10" s="1"/>
  <c r="S823" i="10" s="1"/>
  <c r="M823" i="10"/>
  <c r="P823" i="10"/>
  <c r="O823" i="10" s="1"/>
  <c r="Q823" i="10" s="1"/>
  <c r="T823" i="10"/>
  <c r="U823" i="10" s="1"/>
  <c r="V823" i="10" s="1"/>
  <c r="W823" i="10" s="1"/>
  <c r="X823" i="10"/>
  <c r="Y823" i="10" s="1"/>
  <c r="Z823" i="10"/>
  <c r="AA823" i="10" s="1"/>
  <c r="A824" i="10"/>
  <c r="B824" i="10"/>
  <c r="C824" i="10"/>
  <c r="D824" i="10"/>
  <c r="E824" i="10"/>
  <c r="H824" i="10"/>
  <c r="I824" i="10"/>
  <c r="J824" i="10"/>
  <c r="K824" i="10"/>
  <c r="L824" i="10"/>
  <c r="M824" i="10"/>
  <c r="O824" i="10"/>
  <c r="P824" i="10"/>
  <c r="Q824" i="10"/>
  <c r="R824" i="10"/>
  <c r="S824" i="10" s="1"/>
  <c r="T824" i="10"/>
  <c r="U824" i="10"/>
  <c r="V824" i="10" s="1"/>
  <c r="W824" i="10" s="1"/>
  <c r="G824" i="10" s="1"/>
  <c r="X824" i="10"/>
  <c r="Y824" i="10"/>
  <c r="Z824" i="10"/>
  <c r="AA824" i="10" s="1"/>
  <c r="A825" i="10"/>
  <c r="B825" i="10"/>
  <c r="C825" i="10"/>
  <c r="D825" i="10"/>
  <c r="E825" i="10"/>
  <c r="H825" i="10"/>
  <c r="I825" i="10"/>
  <c r="J825" i="10"/>
  <c r="U825" i="10" s="1"/>
  <c r="V825" i="10" s="1"/>
  <c r="W825" i="10" s="1"/>
  <c r="K825" i="10"/>
  <c r="L825" i="10"/>
  <c r="M825" i="10"/>
  <c r="O825" i="10"/>
  <c r="Q825" i="10" s="1"/>
  <c r="P825" i="10"/>
  <c r="R825" i="10"/>
  <c r="S825" i="10" s="1"/>
  <c r="T825" i="10"/>
  <c r="X825" i="10"/>
  <c r="Y825" i="10" s="1"/>
  <c r="Z825" i="10"/>
  <c r="AA825" i="10" s="1"/>
  <c r="A826" i="10"/>
  <c r="B826" i="10"/>
  <c r="C826" i="10"/>
  <c r="D826" i="10"/>
  <c r="E826" i="10"/>
  <c r="H826" i="10"/>
  <c r="I826" i="10"/>
  <c r="J826" i="10"/>
  <c r="K826" i="10"/>
  <c r="R826" i="10" s="1"/>
  <c r="S826" i="10" s="1"/>
  <c r="L826" i="10"/>
  <c r="M826" i="10"/>
  <c r="O826" i="10"/>
  <c r="Q826" i="10" s="1"/>
  <c r="P826" i="10"/>
  <c r="T826" i="10"/>
  <c r="U826" i="10" s="1"/>
  <c r="V826" i="10" s="1"/>
  <c r="W826" i="10" s="1"/>
  <c r="G826" i="10" s="1"/>
  <c r="X826" i="10"/>
  <c r="Y826" i="10" s="1"/>
  <c r="Z826" i="10"/>
  <c r="AA826" i="10"/>
  <c r="A827" i="10"/>
  <c r="B827" i="10"/>
  <c r="C827" i="10"/>
  <c r="D827" i="10"/>
  <c r="E827" i="10"/>
  <c r="H827" i="10"/>
  <c r="I827" i="10"/>
  <c r="J827" i="10"/>
  <c r="K827" i="10"/>
  <c r="L827" i="10"/>
  <c r="R827" i="10" s="1"/>
  <c r="S827" i="10" s="1"/>
  <c r="M827" i="10"/>
  <c r="P827" i="10"/>
  <c r="O827" i="10" s="1"/>
  <c r="Q827" i="10" s="1"/>
  <c r="T827" i="10"/>
  <c r="U827" i="10" s="1"/>
  <c r="V827" i="10" s="1"/>
  <c r="W827" i="10" s="1"/>
  <c r="X827" i="10"/>
  <c r="Y827" i="10" s="1"/>
  <c r="Z827" i="10"/>
  <c r="AA827" i="10" s="1"/>
  <c r="A828" i="10"/>
  <c r="B828" i="10"/>
  <c r="C828" i="10"/>
  <c r="D828" i="10"/>
  <c r="E828" i="10"/>
  <c r="H828" i="10"/>
  <c r="I828" i="10"/>
  <c r="J828" i="10"/>
  <c r="K828" i="10"/>
  <c r="L828" i="10"/>
  <c r="M828" i="10"/>
  <c r="O828" i="10"/>
  <c r="P828" i="10"/>
  <c r="Q828" i="10"/>
  <c r="R828" i="10"/>
  <c r="S828" i="10" s="1"/>
  <c r="T828" i="10"/>
  <c r="U828" i="10"/>
  <c r="V828" i="10" s="1"/>
  <c r="W828" i="10" s="1"/>
  <c r="X828" i="10"/>
  <c r="Y828" i="10"/>
  <c r="Z828" i="10"/>
  <c r="AA828" i="10" s="1"/>
  <c r="A829" i="10"/>
  <c r="B829" i="10"/>
  <c r="C829" i="10"/>
  <c r="D829" i="10"/>
  <c r="E829" i="10"/>
  <c r="H829" i="10"/>
  <c r="I829" i="10"/>
  <c r="J829" i="10"/>
  <c r="U829" i="10" s="1"/>
  <c r="V829" i="10" s="1"/>
  <c r="W829" i="10" s="1"/>
  <c r="K829" i="10"/>
  <c r="L829" i="10"/>
  <c r="M829" i="10"/>
  <c r="O829" i="10"/>
  <c r="Q829" i="10" s="1"/>
  <c r="P829" i="10"/>
  <c r="R829" i="10"/>
  <c r="S829" i="10" s="1"/>
  <c r="T829" i="10"/>
  <c r="X829" i="10"/>
  <c r="Y829" i="10" s="1"/>
  <c r="Z829" i="10"/>
  <c r="AA829" i="10" s="1"/>
  <c r="A830" i="10"/>
  <c r="B830" i="10"/>
  <c r="C830" i="10"/>
  <c r="D830" i="10"/>
  <c r="E830" i="10"/>
  <c r="H830" i="10"/>
  <c r="I830" i="10"/>
  <c r="J830" i="10"/>
  <c r="K830" i="10"/>
  <c r="R830" i="10" s="1"/>
  <c r="S830" i="10" s="1"/>
  <c r="L830" i="10"/>
  <c r="M830" i="10"/>
  <c r="O830" i="10"/>
  <c r="Q830" i="10" s="1"/>
  <c r="P830" i="10"/>
  <c r="T830" i="10"/>
  <c r="U830" i="10" s="1"/>
  <c r="V830" i="10" s="1"/>
  <c r="W830" i="10" s="1"/>
  <c r="X830" i="10"/>
  <c r="Y830" i="10" s="1"/>
  <c r="Z830" i="10"/>
  <c r="AA830" i="10"/>
  <c r="A831" i="10"/>
  <c r="B831" i="10"/>
  <c r="C831" i="10"/>
  <c r="D831" i="10"/>
  <c r="E831" i="10"/>
  <c r="H831" i="10"/>
  <c r="I831" i="10"/>
  <c r="J831" i="10"/>
  <c r="K831" i="10"/>
  <c r="L831" i="10"/>
  <c r="R831" i="10" s="1"/>
  <c r="S831" i="10" s="1"/>
  <c r="M831" i="10"/>
  <c r="P831" i="10"/>
  <c r="O831" i="10" s="1"/>
  <c r="Q831" i="10" s="1"/>
  <c r="T831" i="10"/>
  <c r="U831" i="10" s="1"/>
  <c r="V831" i="10" s="1"/>
  <c r="W831" i="10" s="1"/>
  <c r="X831" i="10"/>
  <c r="Y831" i="10" s="1"/>
  <c r="Z831" i="10"/>
  <c r="AA831" i="10" s="1"/>
  <c r="A832" i="10"/>
  <c r="B832" i="10"/>
  <c r="C832" i="10"/>
  <c r="D832" i="10"/>
  <c r="E832" i="10"/>
  <c r="H832" i="10"/>
  <c r="I832" i="10"/>
  <c r="J832" i="10"/>
  <c r="K832" i="10"/>
  <c r="L832" i="10"/>
  <c r="M832" i="10"/>
  <c r="O832" i="10"/>
  <c r="P832" i="10"/>
  <c r="Q832" i="10"/>
  <c r="R832" i="10"/>
  <c r="S832" i="10" s="1"/>
  <c r="T832" i="10"/>
  <c r="U832" i="10"/>
  <c r="V832" i="10" s="1"/>
  <c r="W832" i="10" s="1"/>
  <c r="G832" i="10" s="1"/>
  <c r="X832" i="10"/>
  <c r="Y832" i="10"/>
  <c r="Z832" i="10"/>
  <c r="AA832" i="10" s="1"/>
  <c r="A833" i="10"/>
  <c r="B833" i="10"/>
  <c r="C833" i="10"/>
  <c r="D833" i="10"/>
  <c r="E833" i="10"/>
  <c r="H833" i="10"/>
  <c r="I833" i="10"/>
  <c r="J833" i="10"/>
  <c r="U833" i="10" s="1"/>
  <c r="V833" i="10" s="1"/>
  <c r="W833" i="10" s="1"/>
  <c r="K833" i="10"/>
  <c r="L833" i="10"/>
  <c r="M833" i="10"/>
  <c r="O833" i="10"/>
  <c r="Q833" i="10" s="1"/>
  <c r="P833" i="10"/>
  <c r="R833" i="10"/>
  <c r="S833" i="10" s="1"/>
  <c r="T833" i="10"/>
  <c r="X833" i="10"/>
  <c r="Y833" i="10" s="1"/>
  <c r="Z833" i="10"/>
  <c r="AA833" i="10" s="1"/>
  <c r="A834" i="10"/>
  <c r="B834" i="10"/>
  <c r="C834" i="10"/>
  <c r="D834" i="10"/>
  <c r="E834" i="10"/>
  <c r="H834" i="10"/>
  <c r="I834" i="10"/>
  <c r="J834" i="10"/>
  <c r="K834" i="10"/>
  <c r="R834" i="10" s="1"/>
  <c r="S834" i="10" s="1"/>
  <c r="L834" i="10"/>
  <c r="M834" i="10"/>
  <c r="O834" i="10"/>
  <c r="Q834" i="10" s="1"/>
  <c r="P834" i="10"/>
  <c r="T834" i="10"/>
  <c r="U834" i="10" s="1"/>
  <c r="V834" i="10" s="1"/>
  <c r="W834" i="10" s="1"/>
  <c r="G834" i="10" s="1"/>
  <c r="X834" i="10"/>
  <c r="Y834" i="10" s="1"/>
  <c r="Z834" i="10"/>
  <c r="AA834" i="10"/>
  <c r="A835" i="10"/>
  <c r="B835" i="10"/>
  <c r="C835" i="10"/>
  <c r="D835" i="10"/>
  <c r="E835" i="10"/>
  <c r="H835" i="10"/>
  <c r="I835" i="10"/>
  <c r="J835" i="10"/>
  <c r="K835" i="10"/>
  <c r="L835" i="10"/>
  <c r="R835" i="10" s="1"/>
  <c r="S835" i="10" s="1"/>
  <c r="M835" i="10"/>
  <c r="P835" i="10"/>
  <c r="O835" i="10" s="1"/>
  <c r="Q835" i="10" s="1"/>
  <c r="T835" i="10"/>
  <c r="U835" i="10" s="1"/>
  <c r="V835" i="10" s="1"/>
  <c r="W835" i="10" s="1"/>
  <c r="G835" i="10" s="1"/>
  <c r="X835" i="10"/>
  <c r="Y835" i="10" s="1"/>
  <c r="Z835" i="10"/>
  <c r="AA835" i="10" s="1"/>
  <c r="A836" i="10"/>
  <c r="B836" i="10"/>
  <c r="C836" i="10"/>
  <c r="D836" i="10"/>
  <c r="E836" i="10"/>
  <c r="H836" i="10"/>
  <c r="I836" i="10"/>
  <c r="J836" i="10"/>
  <c r="K836" i="10"/>
  <c r="L836" i="10"/>
  <c r="M836" i="10"/>
  <c r="O836" i="10"/>
  <c r="P836" i="10"/>
  <c r="Q836" i="10"/>
  <c r="R836" i="10"/>
  <c r="S836" i="10" s="1"/>
  <c r="T836" i="10"/>
  <c r="U836" i="10"/>
  <c r="V836" i="10" s="1"/>
  <c r="W836" i="10" s="1"/>
  <c r="X836" i="10"/>
  <c r="Y836" i="10"/>
  <c r="Z836" i="10"/>
  <c r="AA836" i="10" s="1"/>
  <c r="A837" i="10"/>
  <c r="B837" i="10"/>
  <c r="C837" i="10"/>
  <c r="D837" i="10"/>
  <c r="E837" i="10"/>
  <c r="H837" i="10"/>
  <c r="I837" i="10"/>
  <c r="J837" i="10"/>
  <c r="U837" i="10" s="1"/>
  <c r="V837" i="10" s="1"/>
  <c r="W837" i="10" s="1"/>
  <c r="K837" i="10"/>
  <c r="L837" i="10"/>
  <c r="M837" i="10"/>
  <c r="O837" i="10"/>
  <c r="Q837" i="10" s="1"/>
  <c r="P837" i="10"/>
  <c r="R837" i="10"/>
  <c r="S837" i="10" s="1"/>
  <c r="T837" i="10"/>
  <c r="X837" i="10"/>
  <c r="Y837" i="10" s="1"/>
  <c r="Z837" i="10"/>
  <c r="AA837" i="10" s="1"/>
  <c r="A838" i="10"/>
  <c r="B838" i="10"/>
  <c r="C838" i="10"/>
  <c r="D838" i="10"/>
  <c r="E838" i="10"/>
  <c r="H838" i="10"/>
  <c r="I838" i="10"/>
  <c r="J838" i="10"/>
  <c r="K838" i="10"/>
  <c r="R838" i="10" s="1"/>
  <c r="S838" i="10" s="1"/>
  <c r="L838" i="10"/>
  <c r="M838" i="10"/>
  <c r="O838" i="10"/>
  <c r="Q838" i="10" s="1"/>
  <c r="P838" i="10"/>
  <c r="T838" i="10"/>
  <c r="U838" i="10" s="1"/>
  <c r="V838" i="10" s="1"/>
  <c r="W838" i="10" s="1"/>
  <c r="X838" i="10"/>
  <c r="Y838" i="10" s="1"/>
  <c r="Z838" i="10"/>
  <c r="AA838" i="10"/>
  <c r="A839" i="10"/>
  <c r="B839" i="10"/>
  <c r="C839" i="10"/>
  <c r="D839" i="10"/>
  <c r="E839" i="10"/>
  <c r="H839" i="10"/>
  <c r="I839" i="10"/>
  <c r="J839" i="10"/>
  <c r="K839" i="10"/>
  <c r="L839" i="10"/>
  <c r="R839" i="10" s="1"/>
  <c r="S839" i="10" s="1"/>
  <c r="M839" i="10"/>
  <c r="P839" i="10"/>
  <c r="O839" i="10" s="1"/>
  <c r="Q839" i="10" s="1"/>
  <c r="T839" i="10"/>
  <c r="U839" i="10" s="1"/>
  <c r="V839" i="10" s="1"/>
  <c r="W839" i="10" s="1"/>
  <c r="X839" i="10"/>
  <c r="Y839" i="10" s="1"/>
  <c r="Z839" i="10"/>
  <c r="AA839" i="10" s="1"/>
  <c r="A840" i="10"/>
  <c r="B840" i="10"/>
  <c r="C840" i="10"/>
  <c r="D840" i="10"/>
  <c r="E840" i="10"/>
  <c r="H840" i="10"/>
  <c r="I840" i="10"/>
  <c r="J840" i="10"/>
  <c r="K840" i="10"/>
  <c r="L840" i="10"/>
  <c r="M840" i="10"/>
  <c r="O840" i="10"/>
  <c r="P840" i="10"/>
  <c r="Q840" i="10"/>
  <c r="R840" i="10"/>
  <c r="S840" i="10" s="1"/>
  <c r="T840" i="10"/>
  <c r="U840" i="10"/>
  <c r="V840" i="10" s="1"/>
  <c r="W840" i="10" s="1"/>
  <c r="G840" i="10" s="1"/>
  <c r="X840" i="10"/>
  <c r="Y840" i="10"/>
  <c r="Z840" i="10"/>
  <c r="AA840" i="10" s="1"/>
  <c r="A841" i="10"/>
  <c r="B841" i="10"/>
  <c r="C841" i="10"/>
  <c r="D841" i="10"/>
  <c r="E841" i="10"/>
  <c r="H841" i="10"/>
  <c r="I841" i="10"/>
  <c r="J841" i="10"/>
  <c r="U841" i="10" s="1"/>
  <c r="V841" i="10" s="1"/>
  <c r="W841" i="10" s="1"/>
  <c r="K841" i="10"/>
  <c r="L841" i="10"/>
  <c r="M841" i="10"/>
  <c r="O841" i="10"/>
  <c r="Q841" i="10" s="1"/>
  <c r="P841" i="10"/>
  <c r="R841" i="10"/>
  <c r="S841" i="10" s="1"/>
  <c r="T841" i="10"/>
  <c r="X841" i="10"/>
  <c r="Y841" i="10" s="1"/>
  <c r="Z841" i="10"/>
  <c r="AA841" i="10" s="1"/>
  <c r="A842" i="10"/>
  <c r="B842" i="10"/>
  <c r="C842" i="10"/>
  <c r="D842" i="10"/>
  <c r="E842" i="10"/>
  <c r="H842" i="10"/>
  <c r="I842" i="10"/>
  <c r="J842" i="10"/>
  <c r="K842" i="10"/>
  <c r="R842" i="10" s="1"/>
  <c r="S842" i="10" s="1"/>
  <c r="L842" i="10"/>
  <c r="M842" i="10"/>
  <c r="O842" i="10"/>
  <c r="Q842" i="10" s="1"/>
  <c r="P842" i="10"/>
  <c r="T842" i="10"/>
  <c r="U842" i="10" s="1"/>
  <c r="V842" i="10" s="1"/>
  <c r="W842" i="10" s="1"/>
  <c r="G842" i="10" s="1"/>
  <c r="X842" i="10"/>
  <c r="Y842" i="10" s="1"/>
  <c r="Z842" i="10"/>
  <c r="AA842" i="10"/>
  <c r="A843" i="10"/>
  <c r="B843" i="10"/>
  <c r="C843" i="10"/>
  <c r="D843" i="10"/>
  <c r="E843" i="10"/>
  <c r="H843" i="10"/>
  <c r="I843" i="10"/>
  <c r="J843" i="10"/>
  <c r="K843" i="10"/>
  <c r="L843" i="10"/>
  <c r="R843" i="10" s="1"/>
  <c r="S843" i="10" s="1"/>
  <c r="M843" i="10"/>
  <c r="P843" i="10"/>
  <c r="O843" i="10" s="1"/>
  <c r="Q843" i="10" s="1"/>
  <c r="T843" i="10"/>
  <c r="U843" i="10" s="1"/>
  <c r="V843" i="10" s="1"/>
  <c r="W843" i="10" s="1"/>
  <c r="X843" i="10"/>
  <c r="Y843" i="10" s="1"/>
  <c r="Z843" i="10"/>
  <c r="AA843" i="10" s="1"/>
  <c r="A844" i="10"/>
  <c r="B844" i="10"/>
  <c r="C844" i="10"/>
  <c r="D844" i="10"/>
  <c r="E844" i="10"/>
  <c r="H844" i="10"/>
  <c r="I844" i="10"/>
  <c r="J844" i="10"/>
  <c r="K844" i="10"/>
  <c r="L844" i="10"/>
  <c r="M844" i="10"/>
  <c r="O844" i="10"/>
  <c r="P844" i="10"/>
  <c r="Q844" i="10"/>
  <c r="R844" i="10"/>
  <c r="S844" i="10" s="1"/>
  <c r="T844" i="10"/>
  <c r="U844" i="10"/>
  <c r="V844" i="10" s="1"/>
  <c r="W844" i="10" s="1"/>
  <c r="X844" i="10"/>
  <c r="Y844" i="10"/>
  <c r="Z844" i="10"/>
  <c r="AA844" i="10" s="1"/>
  <c r="A845" i="10"/>
  <c r="B845" i="10"/>
  <c r="C845" i="10"/>
  <c r="D845" i="10"/>
  <c r="E845" i="10"/>
  <c r="H845" i="10"/>
  <c r="I845" i="10"/>
  <c r="J845" i="10"/>
  <c r="U845" i="10" s="1"/>
  <c r="V845" i="10" s="1"/>
  <c r="W845" i="10" s="1"/>
  <c r="K845" i="10"/>
  <c r="L845" i="10"/>
  <c r="M845" i="10"/>
  <c r="O845" i="10"/>
  <c r="Q845" i="10" s="1"/>
  <c r="P845" i="10"/>
  <c r="R845" i="10"/>
  <c r="S845" i="10" s="1"/>
  <c r="T845" i="10"/>
  <c r="X845" i="10"/>
  <c r="Y845" i="10" s="1"/>
  <c r="Z845" i="10"/>
  <c r="AA845" i="10" s="1"/>
  <c r="A846" i="10"/>
  <c r="B846" i="10"/>
  <c r="C846" i="10"/>
  <c r="D846" i="10"/>
  <c r="E846" i="10"/>
  <c r="H846" i="10"/>
  <c r="I846" i="10"/>
  <c r="J846" i="10"/>
  <c r="K846" i="10"/>
  <c r="R846" i="10" s="1"/>
  <c r="S846" i="10" s="1"/>
  <c r="L846" i="10"/>
  <c r="M846" i="10"/>
  <c r="O846" i="10"/>
  <c r="Q846" i="10" s="1"/>
  <c r="P846" i="10"/>
  <c r="T846" i="10"/>
  <c r="U846" i="10" s="1"/>
  <c r="V846" i="10" s="1"/>
  <c r="W846" i="10" s="1"/>
  <c r="X846" i="10"/>
  <c r="Y846" i="10" s="1"/>
  <c r="Z846" i="10"/>
  <c r="AA846" i="10"/>
  <c r="A847" i="10"/>
  <c r="B847" i="10"/>
  <c r="C847" i="10"/>
  <c r="D847" i="10"/>
  <c r="E847" i="10"/>
  <c r="H847" i="10"/>
  <c r="I847" i="10"/>
  <c r="J847" i="10"/>
  <c r="K847" i="10"/>
  <c r="L847" i="10"/>
  <c r="R847" i="10" s="1"/>
  <c r="S847" i="10" s="1"/>
  <c r="M847" i="10"/>
  <c r="P847" i="10"/>
  <c r="O847" i="10" s="1"/>
  <c r="Q847" i="10" s="1"/>
  <c r="T847" i="10"/>
  <c r="U847" i="10" s="1"/>
  <c r="V847" i="10" s="1"/>
  <c r="W847" i="10" s="1"/>
  <c r="X847" i="10"/>
  <c r="Y847" i="10" s="1"/>
  <c r="Z847" i="10"/>
  <c r="AA847" i="10" s="1"/>
  <c r="A848" i="10"/>
  <c r="B848" i="10"/>
  <c r="C848" i="10"/>
  <c r="D848" i="10"/>
  <c r="E848" i="10"/>
  <c r="H848" i="10"/>
  <c r="I848" i="10"/>
  <c r="J848" i="10"/>
  <c r="K848" i="10"/>
  <c r="L848" i="10"/>
  <c r="M848" i="10"/>
  <c r="O848" i="10"/>
  <c r="P848" i="10"/>
  <c r="Q848" i="10"/>
  <c r="R848" i="10"/>
  <c r="S848" i="10" s="1"/>
  <c r="T848" i="10"/>
  <c r="U848" i="10"/>
  <c r="V848" i="10" s="1"/>
  <c r="W848" i="10" s="1"/>
  <c r="G848" i="10" s="1"/>
  <c r="X848" i="10"/>
  <c r="Y848" i="10"/>
  <c r="Z848" i="10"/>
  <c r="AA848" i="10" s="1"/>
  <c r="A849" i="10"/>
  <c r="B849" i="10"/>
  <c r="C849" i="10"/>
  <c r="D849" i="10"/>
  <c r="E849" i="10"/>
  <c r="H849" i="10"/>
  <c r="I849" i="10"/>
  <c r="J849" i="10"/>
  <c r="U849" i="10" s="1"/>
  <c r="V849" i="10" s="1"/>
  <c r="W849" i="10" s="1"/>
  <c r="K849" i="10"/>
  <c r="L849" i="10"/>
  <c r="M849" i="10"/>
  <c r="O849" i="10"/>
  <c r="Q849" i="10" s="1"/>
  <c r="P849" i="10"/>
  <c r="R849" i="10"/>
  <c r="S849" i="10" s="1"/>
  <c r="T849" i="10"/>
  <c r="X849" i="10"/>
  <c r="Y849" i="10" s="1"/>
  <c r="Z849" i="10"/>
  <c r="AA849" i="10" s="1"/>
  <c r="A850" i="10"/>
  <c r="B850" i="10"/>
  <c r="C850" i="10"/>
  <c r="D850" i="10"/>
  <c r="E850" i="10"/>
  <c r="H850" i="10"/>
  <c r="I850" i="10"/>
  <c r="J850" i="10"/>
  <c r="K850" i="10"/>
  <c r="R850" i="10" s="1"/>
  <c r="S850" i="10" s="1"/>
  <c r="L850" i="10"/>
  <c r="M850" i="10"/>
  <c r="O850" i="10"/>
  <c r="Q850" i="10" s="1"/>
  <c r="P850" i="10"/>
  <c r="T850" i="10"/>
  <c r="U850" i="10" s="1"/>
  <c r="V850" i="10" s="1"/>
  <c r="W850" i="10" s="1"/>
  <c r="G850" i="10" s="1"/>
  <c r="X850" i="10"/>
  <c r="Y850" i="10" s="1"/>
  <c r="Z850" i="10"/>
  <c r="AA850" i="10"/>
  <c r="A851" i="10"/>
  <c r="B851" i="10"/>
  <c r="C851" i="10"/>
  <c r="D851" i="10"/>
  <c r="E851" i="10"/>
  <c r="H851" i="10"/>
  <c r="I851" i="10"/>
  <c r="J851" i="10"/>
  <c r="K851" i="10"/>
  <c r="L851" i="10"/>
  <c r="R851" i="10" s="1"/>
  <c r="S851" i="10" s="1"/>
  <c r="M851" i="10"/>
  <c r="P851" i="10"/>
  <c r="O851" i="10" s="1"/>
  <c r="Q851" i="10" s="1"/>
  <c r="T851" i="10"/>
  <c r="U851" i="10" s="1"/>
  <c r="V851" i="10" s="1"/>
  <c r="W851" i="10" s="1"/>
  <c r="G851" i="10" s="1"/>
  <c r="X851" i="10"/>
  <c r="Y851" i="10" s="1"/>
  <c r="Z851" i="10"/>
  <c r="AA851" i="10" s="1"/>
  <c r="A852" i="10"/>
  <c r="B852" i="10"/>
  <c r="C852" i="10"/>
  <c r="D852" i="10"/>
  <c r="E852" i="10"/>
  <c r="H852" i="10"/>
  <c r="I852" i="10"/>
  <c r="J852" i="10"/>
  <c r="K852" i="10"/>
  <c r="L852" i="10"/>
  <c r="M852" i="10"/>
  <c r="O852" i="10"/>
  <c r="P852" i="10"/>
  <c r="Q852" i="10"/>
  <c r="R852" i="10"/>
  <c r="S852" i="10" s="1"/>
  <c r="T852" i="10"/>
  <c r="U852" i="10"/>
  <c r="V852" i="10" s="1"/>
  <c r="W852" i="10" s="1"/>
  <c r="X852" i="10"/>
  <c r="Y852" i="10"/>
  <c r="Z852" i="10"/>
  <c r="AA852" i="10" s="1"/>
  <c r="A853" i="10"/>
  <c r="B853" i="10"/>
  <c r="C853" i="10"/>
  <c r="D853" i="10"/>
  <c r="E853" i="10"/>
  <c r="H853" i="10"/>
  <c r="I853" i="10"/>
  <c r="J853" i="10"/>
  <c r="U853" i="10" s="1"/>
  <c r="V853" i="10" s="1"/>
  <c r="W853" i="10" s="1"/>
  <c r="K853" i="10"/>
  <c r="L853" i="10"/>
  <c r="M853" i="10"/>
  <c r="O853" i="10"/>
  <c r="Q853" i="10" s="1"/>
  <c r="P853" i="10"/>
  <c r="R853" i="10"/>
  <c r="S853" i="10" s="1"/>
  <c r="T853" i="10"/>
  <c r="X853" i="10"/>
  <c r="Y853" i="10" s="1"/>
  <c r="Z853" i="10"/>
  <c r="AA853" i="10" s="1"/>
  <c r="A854" i="10"/>
  <c r="B854" i="10"/>
  <c r="C854" i="10"/>
  <c r="D854" i="10"/>
  <c r="E854" i="10"/>
  <c r="H854" i="10"/>
  <c r="I854" i="10"/>
  <c r="J854" i="10"/>
  <c r="K854" i="10"/>
  <c r="R854" i="10" s="1"/>
  <c r="S854" i="10" s="1"/>
  <c r="L854" i="10"/>
  <c r="M854" i="10"/>
  <c r="O854" i="10"/>
  <c r="Q854" i="10" s="1"/>
  <c r="P854" i="10"/>
  <c r="T854" i="10"/>
  <c r="U854" i="10" s="1"/>
  <c r="V854" i="10" s="1"/>
  <c r="W854" i="10" s="1"/>
  <c r="X854" i="10"/>
  <c r="Y854" i="10" s="1"/>
  <c r="Z854" i="10"/>
  <c r="AA854" i="10"/>
  <c r="A855" i="10"/>
  <c r="B855" i="10"/>
  <c r="C855" i="10"/>
  <c r="D855" i="10"/>
  <c r="E855" i="10"/>
  <c r="H855" i="10"/>
  <c r="I855" i="10"/>
  <c r="J855" i="10"/>
  <c r="K855" i="10"/>
  <c r="L855" i="10"/>
  <c r="R855" i="10" s="1"/>
  <c r="S855" i="10" s="1"/>
  <c r="M855" i="10"/>
  <c r="P855" i="10"/>
  <c r="O855" i="10" s="1"/>
  <c r="Q855" i="10" s="1"/>
  <c r="T855" i="10"/>
  <c r="U855" i="10" s="1"/>
  <c r="V855" i="10" s="1"/>
  <c r="W855" i="10" s="1"/>
  <c r="X855" i="10"/>
  <c r="Y855" i="10" s="1"/>
  <c r="Z855" i="10"/>
  <c r="AA855" i="10" s="1"/>
  <c r="A856" i="10"/>
  <c r="B856" i="10"/>
  <c r="C856" i="10"/>
  <c r="D856" i="10"/>
  <c r="E856" i="10"/>
  <c r="H856" i="10"/>
  <c r="I856" i="10"/>
  <c r="J856" i="10"/>
  <c r="K856" i="10"/>
  <c r="L856" i="10"/>
  <c r="M856" i="10"/>
  <c r="O856" i="10"/>
  <c r="P856" i="10"/>
  <c r="Q856" i="10"/>
  <c r="R856" i="10"/>
  <c r="S856" i="10" s="1"/>
  <c r="T856" i="10"/>
  <c r="U856" i="10"/>
  <c r="V856" i="10" s="1"/>
  <c r="W856" i="10" s="1"/>
  <c r="G856" i="10" s="1"/>
  <c r="X856" i="10"/>
  <c r="Y856" i="10"/>
  <c r="Z856" i="10"/>
  <c r="AA856" i="10" s="1"/>
  <c r="A857" i="10"/>
  <c r="B857" i="10"/>
  <c r="C857" i="10"/>
  <c r="D857" i="10"/>
  <c r="E857" i="10"/>
  <c r="H857" i="10"/>
  <c r="I857" i="10"/>
  <c r="J857" i="10"/>
  <c r="U857" i="10" s="1"/>
  <c r="V857" i="10" s="1"/>
  <c r="W857" i="10" s="1"/>
  <c r="K857" i="10"/>
  <c r="L857" i="10"/>
  <c r="M857" i="10"/>
  <c r="O857" i="10"/>
  <c r="Q857" i="10" s="1"/>
  <c r="P857" i="10"/>
  <c r="R857" i="10"/>
  <c r="S857" i="10" s="1"/>
  <c r="T857" i="10"/>
  <c r="X857" i="10"/>
  <c r="Y857" i="10" s="1"/>
  <c r="Z857" i="10"/>
  <c r="AA857" i="10" s="1"/>
  <c r="A858" i="10"/>
  <c r="B858" i="10"/>
  <c r="C858" i="10"/>
  <c r="D858" i="10"/>
  <c r="E858" i="10"/>
  <c r="H858" i="10"/>
  <c r="I858" i="10"/>
  <c r="J858" i="10"/>
  <c r="K858" i="10"/>
  <c r="R858" i="10" s="1"/>
  <c r="S858" i="10" s="1"/>
  <c r="L858" i="10"/>
  <c r="M858" i="10"/>
  <c r="O858" i="10"/>
  <c r="Q858" i="10" s="1"/>
  <c r="P858" i="10"/>
  <c r="T858" i="10"/>
  <c r="U858" i="10" s="1"/>
  <c r="V858" i="10" s="1"/>
  <c r="W858" i="10" s="1"/>
  <c r="G858" i="10" s="1"/>
  <c r="X858" i="10"/>
  <c r="Y858" i="10" s="1"/>
  <c r="Z858" i="10"/>
  <c r="AA858" i="10"/>
  <c r="A859" i="10"/>
  <c r="B859" i="10"/>
  <c r="C859" i="10"/>
  <c r="D859" i="10"/>
  <c r="E859" i="10"/>
  <c r="H859" i="10"/>
  <c r="I859" i="10"/>
  <c r="J859" i="10"/>
  <c r="K859" i="10"/>
  <c r="L859" i="10"/>
  <c r="R859" i="10" s="1"/>
  <c r="S859" i="10" s="1"/>
  <c r="M859" i="10"/>
  <c r="P859" i="10"/>
  <c r="O859" i="10" s="1"/>
  <c r="Q859" i="10" s="1"/>
  <c r="T859" i="10"/>
  <c r="U859" i="10" s="1"/>
  <c r="V859" i="10" s="1"/>
  <c r="W859" i="10" s="1"/>
  <c r="X859" i="10"/>
  <c r="Y859" i="10" s="1"/>
  <c r="Z859" i="10"/>
  <c r="AA859" i="10" s="1"/>
  <c r="A860" i="10"/>
  <c r="B860" i="10"/>
  <c r="C860" i="10"/>
  <c r="D860" i="10"/>
  <c r="E860" i="10"/>
  <c r="H860" i="10"/>
  <c r="I860" i="10"/>
  <c r="J860" i="10"/>
  <c r="K860" i="10"/>
  <c r="L860" i="10"/>
  <c r="M860" i="10"/>
  <c r="O860" i="10"/>
  <c r="P860" i="10"/>
  <c r="Q860" i="10"/>
  <c r="R860" i="10"/>
  <c r="S860" i="10" s="1"/>
  <c r="T860" i="10"/>
  <c r="U860" i="10"/>
  <c r="V860" i="10" s="1"/>
  <c r="W860" i="10" s="1"/>
  <c r="X860" i="10"/>
  <c r="Y860" i="10"/>
  <c r="Z860" i="10"/>
  <c r="AA860" i="10" s="1"/>
  <c r="A861" i="10"/>
  <c r="B861" i="10"/>
  <c r="C861" i="10"/>
  <c r="D861" i="10"/>
  <c r="E861" i="10"/>
  <c r="H861" i="10"/>
  <c r="I861" i="10"/>
  <c r="J861" i="10"/>
  <c r="U861" i="10" s="1"/>
  <c r="V861" i="10" s="1"/>
  <c r="W861" i="10" s="1"/>
  <c r="K861" i="10"/>
  <c r="L861" i="10"/>
  <c r="M861" i="10"/>
  <c r="O861" i="10"/>
  <c r="Q861" i="10" s="1"/>
  <c r="P861" i="10"/>
  <c r="R861" i="10"/>
  <c r="S861" i="10" s="1"/>
  <c r="T861" i="10"/>
  <c r="X861" i="10"/>
  <c r="Y861" i="10" s="1"/>
  <c r="Z861" i="10"/>
  <c r="AA861" i="10" s="1"/>
  <c r="A862" i="10"/>
  <c r="B862" i="10"/>
  <c r="C862" i="10"/>
  <c r="D862" i="10"/>
  <c r="E862" i="10"/>
  <c r="H862" i="10"/>
  <c r="I862" i="10"/>
  <c r="J862" i="10"/>
  <c r="K862" i="10"/>
  <c r="R862" i="10" s="1"/>
  <c r="S862" i="10" s="1"/>
  <c r="L862" i="10"/>
  <c r="M862" i="10"/>
  <c r="O862" i="10"/>
  <c r="Q862" i="10" s="1"/>
  <c r="P862" i="10"/>
  <c r="T862" i="10"/>
  <c r="U862" i="10" s="1"/>
  <c r="V862" i="10" s="1"/>
  <c r="W862" i="10" s="1"/>
  <c r="X862" i="10"/>
  <c r="Y862" i="10" s="1"/>
  <c r="Z862" i="10"/>
  <c r="AA862" i="10"/>
  <c r="A863" i="10"/>
  <c r="B863" i="10"/>
  <c r="C863" i="10"/>
  <c r="D863" i="10"/>
  <c r="E863" i="10"/>
  <c r="H863" i="10"/>
  <c r="I863" i="10"/>
  <c r="J863" i="10"/>
  <c r="K863" i="10"/>
  <c r="L863" i="10"/>
  <c r="R863" i="10" s="1"/>
  <c r="S863" i="10" s="1"/>
  <c r="M863" i="10"/>
  <c r="P863" i="10"/>
  <c r="O863" i="10" s="1"/>
  <c r="Q863" i="10" s="1"/>
  <c r="T863" i="10"/>
  <c r="U863" i="10" s="1"/>
  <c r="V863" i="10" s="1"/>
  <c r="W863" i="10" s="1"/>
  <c r="X863" i="10"/>
  <c r="Y863" i="10" s="1"/>
  <c r="Z863" i="10"/>
  <c r="AA863" i="10" s="1"/>
  <c r="A864" i="10"/>
  <c r="B864" i="10"/>
  <c r="C864" i="10"/>
  <c r="D864" i="10"/>
  <c r="E864" i="10"/>
  <c r="H864" i="10"/>
  <c r="I864" i="10"/>
  <c r="J864" i="10"/>
  <c r="K864" i="10"/>
  <c r="L864" i="10"/>
  <c r="M864" i="10"/>
  <c r="O864" i="10"/>
  <c r="P864" i="10"/>
  <c r="Q864" i="10"/>
  <c r="R864" i="10"/>
  <c r="S864" i="10" s="1"/>
  <c r="T864" i="10"/>
  <c r="U864" i="10"/>
  <c r="V864" i="10" s="1"/>
  <c r="W864" i="10" s="1"/>
  <c r="G864" i="10" s="1"/>
  <c r="X864" i="10"/>
  <c r="Y864" i="10"/>
  <c r="Z864" i="10"/>
  <c r="AA864" i="10" s="1"/>
  <c r="A865" i="10"/>
  <c r="B865" i="10"/>
  <c r="C865" i="10"/>
  <c r="D865" i="10"/>
  <c r="E865" i="10"/>
  <c r="H865" i="10"/>
  <c r="I865" i="10"/>
  <c r="J865" i="10"/>
  <c r="U865" i="10" s="1"/>
  <c r="V865" i="10" s="1"/>
  <c r="W865" i="10" s="1"/>
  <c r="K865" i="10"/>
  <c r="L865" i="10"/>
  <c r="M865" i="10"/>
  <c r="O865" i="10"/>
  <c r="Q865" i="10" s="1"/>
  <c r="P865" i="10"/>
  <c r="R865" i="10"/>
  <c r="S865" i="10" s="1"/>
  <c r="T865" i="10"/>
  <c r="X865" i="10"/>
  <c r="Y865" i="10" s="1"/>
  <c r="Z865" i="10"/>
  <c r="AA865" i="10" s="1"/>
  <c r="A866" i="10"/>
  <c r="B866" i="10"/>
  <c r="C866" i="10"/>
  <c r="D866" i="10"/>
  <c r="E866" i="10"/>
  <c r="H866" i="10"/>
  <c r="I866" i="10"/>
  <c r="J866" i="10"/>
  <c r="K866" i="10"/>
  <c r="R866" i="10" s="1"/>
  <c r="S866" i="10" s="1"/>
  <c r="L866" i="10"/>
  <c r="M866" i="10"/>
  <c r="O866" i="10"/>
  <c r="Q866" i="10" s="1"/>
  <c r="P866" i="10"/>
  <c r="T866" i="10"/>
  <c r="U866" i="10" s="1"/>
  <c r="V866" i="10" s="1"/>
  <c r="W866" i="10" s="1"/>
  <c r="G866" i="10" s="1"/>
  <c r="X866" i="10"/>
  <c r="Y866" i="10" s="1"/>
  <c r="Z866" i="10"/>
  <c r="AA866" i="10"/>
  <c r="A867" i="10"/>
  <c r="B867" i="10"/>
  <c r="C867" i="10"/>
  <c r="D867" i="10"/>
  <c r="E867" i="10"/>
  <c r="H867" i="10"/>
  <c r="I867" i="10"/>
  <c r="J867" i="10"/>
  <c r="K867" i="10"/>
  <c r="L867" i="10"/>
  <c r="R867" i="10" s="1"/>
  <c r="S867" i="10" s="1"/>
  <c r="M867" i="10"/>
  <c r="P867" i="10"/>
  <c r="O867" i="10" s="1"/>
  <c r="Q867" i="10" s="1"/>
  <c r="T867" i="10"/>
  <c r="U867" i="10" s="1"/>
  <c r="V867" i="10" s="1"/>
  <c r="W867" i="10" s="1"/>
  <c r="G867" i="10" s="1"/>
  <c r="X867" i="10"/>
  <c r="Y867" i="10" s="1"/>
  <c r="Z867" i="10"/>
  <c r="AA867" i="10" s="1"/>
  <c r="A868" i="10"/>
  <c r="B868" i="10"/>
  <c r="C868" i="10"/>
  <c r="D868" i="10"/>
  <c r="E868" i="10"/>
  <c r="H868" i="10"/>
  <c r="I868" i="10"/>
  <c r="J868" i="10"/>
  <c r="K868" i="10"/>
  <c r="L868" i="10"/>
  <c r="M868" i="10"/>
  <c r="O868" i="10"/>
  <c r="P868" i="10"/>
  <c r="Q868" i="10"/>
  <c r="R868" i="10"/>
  <c r="S868" i="10" s="1"/>
  <c r="T868" i="10"/>
  <c r="U868" i="10"/>
  <c r="V868" i="10" s="1"/>
  <c r="W868" i="10" s="1"/>
  <c r="X868" i="10"/>
  <c r="Y868" i="10"/>
  <c r="Z868" i="10"/>
  <c r="AA868" i="10" s="1"/>
  <c r="A869" i="10"/>
  <c r="B869" i="10"/>
  <c r="C869" i="10"/>
  <c r="D869" i="10"/>
  <c r="E869" i="10"/>
  <c r="H869" i="10"/>
  <c r="I869" i="10"/>
  <c r="J869" i="10"/>
  <c r="U869" i="10" s="1"/>
  <c r="V869" i="10" s="1"/>
  <c r="W869" i="10" s="1"/>
  <c r="K869" i="10"/>
  <c r="L869" i="10"/>
  <c r="M869" i="10"/>
  <c r="O869" i="10"/>
  <c r="Q869" i="10" s="1"/>
  <c r="P869" i="10"/>
  <c r="R869" i="10"/>
  <c r="S869" i="10" s="1"/>
  <c r="T869" i="10"/>
  <c r="X869" i="10"/>
  <c r="Y869" i="10" s="1"/>
  <c r="Z869" i="10"/>
  <c r="AA869" i="10" s="1"/>
  <c r="A870" i="10"/>
  <c r="B870" i="10"/>
  <c r="C870" i="10"/>
  <c r="D870" i="10"/>
  <c r="E870" i="10"/>
  <c r="H870" i="10"/>
  <c r="I870" i="10"/>
  <c r="J870" i="10"/>
  <c r="K870" i="10"/>
  <c r="R870" i="10" s="1"/>
  <c r="S870" i="10" s="1"/>
  <c r="L870" i="10"/>
  <c r="M870" i="10"/>
  <c r="O870" i="10"/>
  <c r="Q870" i="10" s="1"/>
  <c r="P870" i="10"/>
  <c r="T870" i="10"/>
  <c r="U870" i="10" s="1"/>
  <c r="V870" i="10" s="1"/>
  <c r="W870" i="10" s="1"/>
  <c r="X870" i="10"/>
  <c r="Y870" i="10" s="1"/>
  <c r="Z870" i="10"/>
  <c r="AA870" i="10"/>
  <c r="A871" i="10"/>
  <c r="B871" i="10"/>
  <c r="C871" i="10"/>
  <c r="D871" i="10"/>
  <c r="E871" i="10"/>
  <c r="H871" i="10"/>
  <c r="I871" i="10"/>
  <c r="J871" i="10"/>
  <c r="K871" i="10"/>
  <c r="L871" i="10"/>
  <c r="R871" i="10" s="1"/>
  <c r="S871" i="10" s="1"/>
  <c r="M871" i="10"/>
  <c r="P871" i="10"/>
  <c r="O871" i="10" s="1"/>
  <c r="Q871" i="10" s="1"/>
  <c r="T871" i="10"/>
  <c r="U871" i="10" s="1"/>
  <c r="V871" i="10" s="1"/>
  <c r="W871" i="10" s="1"/>
  <c r="X871" i="10"/>
  <c r="Y871" i="10" s="1"/>
  <c r="Z871" i="10"/>
  <c r="AA871" i="10" s="1"/>
  <c r="A872" i="10"/>
  <c r="B872" i="10"/>
  <c r="C872" i="10"/>
  <c r="D872" i="10"/>
  <c r="E872" i="10"/>
  <c r="H872" i="10"/>
  <c r="I872" i="10"/>
  <c r="J872" i="10"/>
  <c r="K872" i="10"/>
  <c r="L872" i="10"/>
  <c r="M872" i="10"/>
  <c r="O872" i="10"/>
  <c r="P872" i="10"/>
  <c r="Q872" i="10"/>
  <c r="R872" i="10"/>
  <c r="S872" i="10" s="1"/>
  <c r="T872" i="10"/>
  <c r="U872" i="10"/>
  <c r="V872" i="10" s="1"/>
  <c r="W872" i="10" s="1"/>
  <c r="G872" i="10" s="1"/>
  <c r="X872" i="10"/>
  <c r="Y872" i="10"/>
  <c r="Z872" i="10"/>
  <c r="AA872" i="10" s="1"/>
  <c r="A873" i="10"/>
  <c r="B873" i="10"/>
  <c r="C873" i="10"/>
  <c r="D873" i="10"/>
  <c r="E873" i="10"/>
  <c r="H873" i="10"/>
  <c r="I873" i="10"/>
  <c r="J873" i="10"/>
  <c r="U873" i="10" s="1"/>
  <c r="V873" i="10" s="1"/>
  <c r="W873" i="10" s="1"/>
  <c r="K873" i="10"/>
  <c r="L873" i="10"/>
  <c r="M873" i="10"/>
  <c r="O873" i="10"/>
  <c r="Q873" i="10" s="1"/>
  <c r="P873" i="10"/>
  <c r="R873" i="10"/>
  <c r="S873" i="10" s="1"/>
  <c r="T873" i="10"/>
  <c r="X873" i="10"/>
  <c r="Y873" i="10" s="1"/>
  <c r="Z873" i="10"/>
  <c r="AA873" i="10" s="1"/>
  <c r="A874" i="10"/>
  <c r="B874" i="10"/>
  <c r="C874" i="10"/>
  <c r="D874" i="10"/>
  <c r="E874" i="10"/>
  <c r="H874" i="10"/>
  <c r="I874" i="10"/>
  <c r="J874" i="10"/>
  <c r="K874" i="10"/>
  <c r="R874" i="10" s="1"/>
  <c r="S874" i="10" s="1"/>
  <c r="L874" i="10"/>
  <c r="M874" i="10"/>
  <c r="O874" i="10"/>
  <c r="Q874" i="10" s="1"/>
  <c r="P874" i="10"/>
  <c r="T874" i="10"/>
  <c r="U874" i="10" s="1"/>
  <c r="V874" i="10" s="1"/>
  <c r="W874" i="10" s="1"/>
  <c r="G874" i="10" s="1"/>
  <c r="X874" i="10"/>
  <c r="Y874" i="10" s="1"/>
  <c r="Z874" i="10"/>
  <c r="AA874" i="10"/>
  <c r="A875" i="10"/>
  <c r="B875" i="10"/>
  <c r="C875" i="10"/>
  <c r="D875" i="10"/>
  <c r="E875" i="10"/>
  <c r="H875" i="10"/>
  <c r="I875" i="10"/>
  <c r="J875" i="10"/>
  <c r="K875" i="10"/>
  <c r="L875" i="10"/>
  <c r="R875" i="10" s="1"/>
  <c r="S875" i="10" s="1"/>
  <c r="M875" i="10"/>
  <c r="P875" i="10"/>
  <c r="O875" i="10" s="1"/>
  <c r="Q875" i="10" s="1"/>
  <c r="T875" i="10"/>
  <c r="U875" i="10" s="1"/>
  <c r="V875" i="10" s="1"/>
  <c r="W875" i="10" s="1"/>
  <c r="X875" i="10"/>
  <c r="Y875" i="10" s="1"/>
  <c r="Z875" i="10"/>
  <c r="AA875" i="10" s="1"/>
  <c r="A876" i="10"/>
  <c r="B876" i="10"/>
  <c r="C876" i="10"/>
  <c r="D876" i="10"/>
  <c r="E876" i="10"/>
  <c r="H876" i="10"/>
  <c r="I876" i="10"/>
  <c r="J876" i="10"/>
  <c r="K876" i="10"/>
  <c r="L876" i="10"/>
  <c r="M876" i="10"/>
  <c r="O876" i="10"/>
  <c r="P876" i="10"/>
  <c r="Q876" i="10"/>
  <c r="R876" i="10"/>
  <c r="S876" i="10" s="1"/>
  <c r="T876" i="10"/>
  <c r="U876" i="10"/>
  <c r="V876" i="10" s="1"/>
  <c r="W876" i="10" s="1"/>
  <c r="X876" i="10"/>
  <c r="Y876" i="10"/>
  <c r="Z876" i="10"/>
  <c r="AA876" i="10" s="1"/>
  <c r="A877" i="10"/>
  <c r="B877" i="10"/>
  <c r="C877" i="10"/>
  <c r="D877" i="10"/>
  <c r="E877" i="10"/>
  <c r="H877" i="10"/>
  <c r="I877" i="10"/>
  <c r="J877" i="10"/>
  <c r="U877" i="10" s="1"/>
  <c r="V877" i="10" s="1"/>
  <c r="W877" i="10" s="1"/>
  <c r="K877" i="10"/>
  <c r="L877" i="10"/>
  <c r="M877" i="10"/>
  <c r="O877" i="10"/>
  <c r="Q877" i="10" s="1"/>
  <c r="P877" i="10"/>
  <c r="R877" i="10"/>
  <c r="S877" i="10" s="1"/>
  <c r="T877" i="10"/>
  <c r="X877" i="10"/>
  <c r="Y877" i="10" s="1"/>
  <c r="Z877" i="10"/>
  <c r="AA877" i="10" s="1"/>
  <c r="A878" i="10"/>
  <c r="B878" i="10"/>
  <c r="C878" i="10"/>
  <c r="D878" i="10"/>
  <c r="E878" i="10"/>
  <c r="H878" i="10"/>
  <c r="I878" i="10"/>
  <c r="J878" i="10"/>
  <c r="K878" i="10"/>
  <c r="R878" i="10" s="1"/>
  <c r="S878" i="10" s="1"/>
  <c r="L878" i="10"/>
  <c r="M878" i="10"/>
  <c r="O878" i="10"/>
  <c r="Q878" i="10" s="1"/>
  <c r="P878" i="10"/>
  <c r="T878" i="10"/>
  <c r="U878" i="10" s="1"/>
  <c r="V878" i="10" s="1"/>
  <c r="W878" i="10" s="1"/>
  <c r="X878" i="10"/>
  <c r="Y878" i="10" s="1"/>
  <c r="Z878" i="10"/>
  <c r="AA878" i="10"/>
  <c r="A879" i="10"/>
  <c r="B879" i="10"/>
  <c r="C879" i="10"/>
  <c r="D879" i="10"/>
  <c r="E879" i="10"/>
  <c r="H879" i="10"/>
  <c r="I879" i="10"/>
  <c r="J879" i="10"/>
  <c r="K879" i="10"/>
  <c r="L879" i="10"/>
  <c r="R879" i="10" s="1"/>
  <c r="S879" i="10" s="1"/>
  <c r="M879" i="10"/>
  <c r="P879" i="10"/>
  <c r="O879" i="10" s="1"/>
  <c r="Q879" i="10" s="1"/>
  <c r="T879" i="10"/>
  <c r="U879" i="10" s="1"/>
  <c r="V879" i="10" s="1"/>
  <c r="W879" i="10" s="1"/>
  <c r="X879" i="10"/>
  <c r="Y879" i="10" s="1"/>
  <c r="Z879" i="10"/>
  <c r="AA879" i="10" s="1"/>
  <c r="A880" i="10"/>
  <c r="B880" i="10"/>
  <c r="C880" i="10"/>
  <c r="D880" i="10"/>
  <c r="E880" i="10"/>
  <c r="H880" i="10"/>
  <c r="I880" i="10"/>
  <c r="J880" i="10"/>
  <c r="K880" i="10"/>
  <c r="L880" i="10"/>
  <c r="M880" i="10"/>
  <c r="O880" i="10"/>
  <c r="P880" i="10"/>
  <c r="Q880" i="10"/>
  <c r="R880" i="10"/>
  <c r="S880" i="10" s="1"/>
  <c r="T880" i="10"/>
  <c r="U880" i="10"/>
  <c r="V880" i="10" s="1"/>
  <c r="W880" i="10" s="1"/>
  <c r="G880" i="10" s="1"/>
  <c r="X880" i="10"/>
  <c r="Y880" i="10"/>
  <c r="Z880" i="10"/>
  <c r="AA880" i="10" s="1"/>
  <c r="A881" i="10"/>
  <c r="B881" i="10"/>
  <c r="C881" i="10"/>
  <c r="D881" i="10"/>
  <c r="E881" i="10"/>
  <c r="H881" i="10"/>
  <c r="I881" i="10"/>
  <c r="J881" i="10"/>
  <c r="U881" i="10" s="1"/>
  <c r="V881" i="10" s="1"/>
  <c r="W881" i="10" s="1"/>
  <c r="K881" i="10"/>
  <c r="L881" i="10"/>
  <c r="M881" i="10"/>
  <c r="O881" i="10"/>
  <c r="Q881" i="10" s="1"/>
  <c r="P881" i="10"/>
  <c r="R881" i="10"/>
  <c r="S881" i="10" s="1"/>
  <c r="T881" i="10"/>
  <c r="X881" i="10"/>
  <c r="Y881" i="10" s="1"/>
  <c r="Z881" i="10"/>
  <c r="AA881" i="10" s="1"/>
  <c r="A882" i="10"/>
  <c r="B882" i="10"/>
  <c r="C882" i="10"/>
  <c r="D882" i="10"/>
  <c r="E882" i="10"/>
  <c r="H882" i="10"/>
  <c r="I882" i="10"/>
  <c r="J882" i="10"/>
  <c r="K882" i="10"/>
  <c r="R882" i="10" s="1"/>
  <c r="S882" i="10" s="1"/>
  <c r="L882" i="10"/>
  <c r="M882" i="10"/>
  <c r="O882" i="10"/>
  <c r="Q882" i="10" s="1"/>
  <c r="P882" i="10"/>
  <c r="T882" i="10"/>
  <c r="U882" i="10" s="1"/>
  <c r="V882" i="10" s="1"/>
  <c r="W882" i="10" s="1"/>
  <c r="G882" i="10" s="1"/>
  <c r="X882" i="10"/>
  <c r="Y882" i="10" s="1"/>
  <c r="Z882" i="10"/>
  <c r="AA882" i="10"/>
  <c r="A883" i="10"/>
  <c r="B883" i="10"/>
  <c r="C883" i="10"/>
  <c r="D883" i="10"/>
  <c r="E883" i="10"/>
  <c r="H883" i="10"/>
  <c r="I883" i="10"/>
  <c r="J883" i="10"/>
  <c r="K883" i="10"/>
  <c r="L883" i="10"/>
  <c r="R883" i="10" s="1"/>
  <c r="S883" i="10" s="1"/>
  <c r="M883" i="10"/>
  <c r="P883" i="10"/>
  <c r="O883" i="10" s="1"/>
  <c r="Q883" i="10" s="1"/>
  <c r="T883" i="10"/>
  <c r="U883" i="10" s="1"/>
  <c r="V883" i="10" s="1"/>
  <c r="W883" i="10" s="1"/>
  <c r="G883" i="10" s="1"/>
  <c r="X883" i="10"/>
  <c r="Y883" i="10" s="1"/>
  <c r="Z883" i="10"/>
  <c r="AA883" i="10" s="1"/>
  <c r="A884" i="10"/>
  <c r="B884" i="10"/>
  <c r="C884" i="10"/>
  <c r="D884" i="10"/>
  <c r="E884" i="10"/>
  <c r="H884" i="10"/>
  <c r="I884" i="10"/>
  <c r="J884" i="10"/>
  <c r="K884" i="10"/>
  <c r="L884" i="10"/>
  <c r="M884" i="10"/>
  <c r="O884" i="10"/>
  <c r="P884" i="10"/>
  <c r="Q884" i="10"/>
  <c r="R884" i="10"/>
  <c r="S884" i="10" s="1"/>
  <c r="T884" i="10"/>
  <c r="U884" i="10"/>
  <c r="V884" i="10" s="1"/>
  <c r="W884" i="10" s="1"/>
  <c r="X884" i="10"/>
  <c r="Y884" i="10"/>
  <c r="Z884" i="10"/>
  <c r="AA884" i="10" s="1"/>
  <c r="A885" i="10"/>
  <c r="B885" i="10"/>
  <c r="C885" i="10"/>
  <c r="D885" i="10"/>
  <c r="E885" i="10"/>
  <c r="H885" i="10"/>
  <c r="I885" i="10"/>
  <c r="J885" i="10"/>
  <c r="U885" i="10" s="1"/>
  <c r="V885" i="10" s="1"/>
  <c r="W885" i="10" s="1"/>
  <c r="K885" i="10"/>
  <c r="L885" i="10"/>
  <c r="M885" i="10"/>
  <c r="O885" i="10"/>
  <c r="Q885" i="10" s="1"/>
  <c r="P885" i="10"/>
  <c r="R885" i="10"/>
  <c r="S885" i="10" s="1"/>
  <c r="T885" i="10"/>
  <c r="X885" i="10"/>
  <c r="Y885" i="10" s="1"/>
  <c r="Z885" i="10"/>
  <c r="AA885" i="10" s="1"/>
  <c r="A886" i="10"/>
  <c r="B886" i="10"/>
  <c r="C886" i="10"/>
  <c r="D886" i="10"/>
  <c r="E886" i="10"/>
  <c r="H886" i="10"/>
  <c r="I886" i="10"/>
  <c r="J886" i="10"/>
  <c r="K886" i="10"/>
  <c r="R886" i="10" s="1"/>
  <c r="S886" i="10" s="1"/>
  <c r="L886" i="10"/>
  <c r="M886" i="10"/>
  <c r="O886" i="10"/>
  <c r="Q886" i="10" s="1"/>
  <c r="P886" i="10"/>
  <c r="T886" i="10"/>
  <c r="U886" i="10" s="1"/>
  <c r="V886" i="10" s="1"/>
  <c r="W886" i="10" s="1"/>
  <c r="X886" i="10"/>
  <c r="Y886" i="10" s="1"/>
  <c r="Z886" i="10"/>
  <c r="AA886" i="10"/>
  <c r="A887" i="10"/>
  <c r="B887" i="10"/>
  <c r="C887" i="10"/>
  <c r="D887" i="10"/>
  <c r="E887" i="10"/>
  <c r="H887" i="10"/>
  <c r="I887" i="10"/>
  <c r="J887" i="10"/>
  <c r="K887" i="10"/>
  <c r="L887" i="10"/>
  <c r="R887" i="10" s="1"/>
  <c r="S887" i="10" s="1"/>
  <c r="M887" i="10"/>
  <c r="P887" i="10"/>
  <c r="O887" i="10" s="1"/>
  <c r="Q887" i="10" s="1"/>
  <c r="T887" i="10"/>
  <c r="U887" i="10" s="1"/>
  <c r="V887" i="10" s="1"/>
  <c r="W887" i="10" s="1"/>
  <c r="X887" i="10"/>
  <c r="Y887" i="10" s="1"/>
  <c r="Z887" i="10"/>
  <c r="AA887" i="10" s="1"/>
  <c r="A888" i="10"/>
  <c r="B888" i="10"/>
  <c r="C888" i="10"/>
  <c r="D888" i="10"/>
  <c r="E888" i="10"/>
  <c r="H888" i="10"/>
  <c r="I888" i="10"/>
  <c r="J888" i="10"/>
  <c r="K888" i="10"/>
  <c r="L888" i="10"/>
  <c r="M888" i="10"/>
  <c r="O888" i="10"/>
  <c r="P888" i="10"/>
  <c r="Q888" i="10"/>
  <c r="R888" i="10"/>
  <c r="S888" i="10" s="1"/>
  <c r="T888" i="10"/>
  <c r="U888" i="10"/>
  <c r="V888" i="10" s="1"/>
  <c r="W888" i="10" s="1"/>
  <c r="G888" i="10" s="1"/>
  <c r="X888" i="10"/>
  <c r="Y888" i="10"/>
  <c r="Z888" i="10"/>
  <c r="AA888" i="10" s="1"/>
  <c r="A889" i="10"/>
  <c r="B889" i="10"/>
  <c r="C889" i="10"/>
  <c r="D889" i="10"/>
  <c r="E889" i="10"/>
  <c r="H889" i="10"/>
  <c r="I889" i="10"/>
  <c r="J889" i="10"/>
  <c r="U889" i="10" s="1"/>
  <c r="V889" i="10" s="1"/>
  <c r="W889" i="10" s="1"/>
  <c r="K889" i="10"/>
  <c r="L889" i="10"/>
  <c r="M889" i="10"/>
  <c r="O889" i="10"/>
  <c r="Q889" i="10" s="1"/>
  <c r="P889" i="10"/>
  <c r="R889" i="10"/>
  <c r="S889" i="10" s="1"/>
  <c r="T889" i="10"/>
  <c r="X889" i="10"/>
  <c r="Y889" i="10" s="1"/>
  <c r="Z889" i="10"/>
  <c r="AA889" i="10" s="1"/>
  <c r="A890" i="10"/>
  <c r="B890" i="10"/>
  <c r="C890" i="10"/>
  <c r="D890" i="10"/>
  <c r="E890" i="10"/>
  <c r="H890" i="10"/>
  <c r="I890" i="10"/>
  <c r="J890" i="10"/>
  <c r="K890" i="10"/>
  <c r="R890" i="10" s="1"/>
  <c r="S890" i="10" s="1"/>
  <c r="L890" i="10"/>
  <c r="M890" i="10"/>
  <c r="O890" i="10"/>
  <c r="Q890" i="10" s="1"/>
  <c r="P890" i="10"/>
  <c r="T890" i="10"/>
  <c r="U890" i="10" s="1"/>
  <c r="V890" i="10" s="1"/>
  <c r="W890" i="10" s="1"/>
  <c r="G890" i="10" s="1"/>
  <c r="X890" i="10"/>
  <c r="Y890" i="10" s="1"/>
  <c r="Z890" i="10"/>
  <c r="AA890" i="10"/>
  <c r="A891" i="10"/>
  <c r="B891" i="10"/>
  <c r="C891" i="10"/>
  <c r="D891" i="10"/>
  <c r="E891" i="10"/>
  <c r="H891" i="10"/>
  <c r="I891" i="10"/>
  <c r="J891" i="10"/>
  <c r="K891" i="10"/>
  <c r="L891" i="10"/>
  <c r="R891" i="10" s="1"/>
  <c r="S891" i="10" s="1"/>
  <c r="M891" i="10"/>
  <c r="P891" i="10"/>
  <c r="O891" i="10" s="1"/>
  <c r="Q891" i="10" s="1"/>
  <c r="T891" i="10"/>
  <c r="U891" i="10" s="1"/>
  <c r="V891" i="10" s="1"/>
  <c r="W891" i="10" s="1"/>
  <c r="X891" i="10"/>
  <c r="Y891" i="10" s="1"/>
  <c r="Z891" i="10"/>
  <c r="AA891" i="10" s="1"/>
  <c r="A892" i="10"/>
  <c r="B892" i="10"/>
  <c r="C892" i="10"/>
  <c r="D892" i="10"/>
  <c r="E892" i="10"/>
  <c r="H892" i="10"/>
  <c r="I892" i="10"/>
  <c r="J892" i="10"/>
  <c r="K892" i="10"/>
  <c r="L892" i="10"/>
  <c r="M892" i="10"/>
  <c r="O892" i="10"/>
  <c r="P892" i="10"/>
  <c r="Q892" i="10"/>
  <c r="R892" i="10"/>
  <c r="S892" i="10" s="1"/>
  <c r="T892" i="10"/>
  <c r="U892" i="10"/>
  <c r="V892" i="10" s="1"/>
  <c r="W892" i="10" s="1"/>
  <c r="X892" i="10"/>
  <c r="Y892" i="10"/>
  <c r="Z892" i="10"/>
  <c r="AA892" i="10" s="1"/>
  <c r="A893" i="10"/>
  <c r="B893" i="10"/>
  <c r="C893" i="10"/>
  <c r="D893" i="10"/>
  <c r="E893" i="10"/>
  <c r="H893" i="10"/>
  <c r="I893" i="10"/>
  <c r="J893" i="10"/>
  <c r="U893" i="10" s="1"/>
  <c r="V893" i="10" s="1"/>
  <c r="W893" i="10" s="1"/>
  <c r="K893" i="10"/>
  <c r="L893" i="10"/>
  <c r="M893" i="10"/>
  <c r="O893" i="10"/>
  <c r="Q893" i="10" s="1"/>
  <c r="P893" i="10"/>
  <c r="R893" i="10"/>
  <c r="S893" i="10" s="1"/>
  <c r="T893" i="10"/>
  <c r="X893" i="10"/>
  <c r="Y893" i="10" s="1"/>
  <c r="Z893" i="10"/>
  <c r="AA893" i="10" s="1"/>
  <c r="A894" i="10"/>
  <c r="B894" i="10"/>
  <c r="C894" i="10"/>
  <c r="D894" i="10"/>
  <c r="E894" i="10"/>
  <c r="H894" i="10"/>
  <c r="I894" i="10"/>
  <c r="J894" i="10"/>
  <c r="K894" i="10"/>
  <c r="R894" i="10" s="1"/>
  <c r="S894" i="10" s="1"/>
  <c r="L894" i="10"/>
  <c r="M894" i="10"/>
  <c r="O894" i="10"/>
  <c r="Q894" i="10" s="1"/>
  <c r="P894" i="10"/>
  <c r="T894" i="10"/>
  <c r="U894" i="10" s="1"/>
  <c r="V894" i="10" s="1"/>
  <c r="W894" i="10" s="1"/>
  <c r="X894" i="10"/>
  <c r="Y894" i="10" s="1"/>
  <c r="Z894" i="10"/>
  <c r="AA894" i="10"/>
  <c r="A895" i="10"/>
  <c r="B895" i="10"/>
  <c r="C895" i="10"/>
  <c r="D895" i="10"/>
  <c r="E895" i="10"/>
  <c r="H895" i="10"/>
  <c r="I895" i="10"/>
  <c r="J895" i="10"/>
  <c r="K895" i="10"/>
  <c r="L895" i="10"/>
  <c r="R895" i="10" s="1"/>
  <c r="S895" i="10" s="1"/>
  <c r="M895" i="10"/>
  <c r="P895" i="10"/>
  <c r="O895" i="10" s="1"/>
  <c r="Q895" i="10" s="1"/>
  <c r="T895" i="10"/>
  <c r="U895" i="10" s="1"/>
  <c r="V895" i="10" s="1"/>
  <c r="W895" i="10" s="1"/>
  <c r="X895" i="10"/>
  <c r="Y895" i="10" s="1"/>
  <c r="Z895" i="10"/>
  <c r="AA895" i="10" s="1"/>
  <c r="A896" i="10"/>
  <c r="B896" i="10"/>
  <c r="C896" i="10"/>
  <c r="D896" i="10"/>
  <c r="E896" i="10"/>
  <c r="H896" i="10"/>
  <c r="I896" i="10"/>
  <c r="J896" i="10"/>
  <c r="K896" i="10"/>
  <c r="L896" i="10"/>
  <c r="M896" i="10"/>
  <c r="O896" i="10"/>
  <c r="P896" i="10"/>
  <c r="Q896" i="10"/>
  <c r="R896" i="10"/>
  <c r="S896" i="10" s="1"/>
  <c r="T896" i="10"/>
  <c r="U896" i="10"/>
  <c r="V896" i="10" s="1"/>
  <c r="W896" i="10" s="1"/>
  <c r="G896" i="10" s="1"/>
  <c r="X896" i="10"/>
  <c r="Y896" i="10"/>
  <c r="Z896" i="10"/>
  <c r="AA896" i="10" s="1"/>
  <c r="A897" i="10"/>
  <c r="B897" i="10"/>
  <c r="C897" i="10"/>
  <c r="D897" i="10"/>
  <c r="E897" i="10"/>
  <c r="H897" i="10"/>
  <c r="I897" i="10"/>
  <c r="J897" i="10"/>
  <c r="U897" i="10" s="1"/>
  <c r="V897" i="10" s="1"/>
  <c r="W897" i="10" s="1"/>
  <c r="K897" i="10"/>
  <c r="L897" i="10"/>
  <c r="M897" i="10"/>
  <c r="O897" i="10"/>
  <c r="Q897" i="10" s="1"/>
  <c r="P897" i="10"/>
  <c r="R897" i="10"/>
  <c r="S897" i="10" s="1"/>
  <c r="T897" i="10"/>
  <c r="X897" i="10"/>
  <c r="Y897" i="10" s="1"/>
  <c r="Z897" i="10"/>
  <c r="AA897" i="10" s="1"/>
  <c r="A898" i="10"/>
  <c r="B898" i="10"/>
  <c r="C898" i="10"/>
  <c r="D898" i="10"/>
  <c r="E898" i="10"/>
  <c r="H898" i="10"/>
  <c r="I898" i="10"/>
  <c r="J898" i="10"/>
  <c r="K898" i="10"/>
  <c r="R898" i="10" s="1"/>
  <c r="S898" i="10" s="1"/>
  <c r="L898" i="10"/>
  <c r="M898" i="10"/>
  <c r="O898" i="10"/>
  <c r="Q898" i="10" s="1"/>
  <c r="P898" i="10"/>
  <c r="T898" i="10"/>
  <c r="U898" i="10" s="1"/>
  <c r="V898" i="10" s="1"/>
  <c r="W898" i="10" s="1"/>
  <c r="G898" i="10" s="1"/>
  <c r="X898" i="10"/>
  <c r="Y898" i="10" s="1"/>
  <c r="Z898" i="10"/>
  <c r="AA898" i="10"/>
  <c r="A899" i="10"/>
  <c r="B899" i="10"/>
  <c r="C899" i="10"/>
  <c r="D899" i="10"/>
  <c r="E899" i="10"/>
  <c r="H899" i="10"/>
  <c r="I899" i="10"/>
  <c r="J899" i="10"/>
  <c r="K899" i="10"/>
  <c r="L899" i="10"/>
  <c r="R899" i="10" s="1"/>
  <c r="S899" i="10" s="1"/>
  <c r="M899" i="10"/>
  <c r="P899" i="10"/>
  <c r="O899" i="10" s="1"/>
  <c r="Q899" i="10" s="1"/>
  <c r="T899" i="10"/>
  <c r="U899" i="10" s="1"/>
  <c r="V899" i="10" s="1"/>
  <c r="W899" i="10" s="1"/>
  <c r="G899" i="10" s="1"/>
  <c r="X899" i="10"/>
  <c r="Y899" i="10" s="1"/>
  <c r="Z899" i="10"/>
  <c r="AA899" i="10" s="1"/>
  <c r="A900" i="10"/>
  <c r="B900" i="10"/>
  <c r="C900" i="10"/>
  <c r="D900" i="10"/>
  <c r="E900" i="10"/>
  <c r="H900" i="10"/>
  <c r="I900" i="10"/>
  <c r="J900" i="10"/>
  <c r="K900" i="10"/>
  <c r="L900" i="10"/>
  <c r="M900" i="10"/>
  <c r="O900" i="10"/>
  <c r="P900" i="10"/>
  <c r="Q900" i="10"/>
  <c r="R900" i="10"/>
  <c r="S900" i="10" s="1"/>
  <c r="T900" i="10"/>
  <c r="U900" i="10"/>
  <c r="V900" i="10" s="1"/>
  <c r="W900" i="10" s="1"/>
  <c r="X900" i="10"/>
  <c r="Y900" i="10"/>
  <c r="Z900" i="10"/>
  <c r="AA900" i="10" s="1"/>
  <c r="A901" i="10"/>
  <c r="B901" i="10"/>
  <c r="C901" i="10"/>
  <c r="D901" i="10"/>
  <c r="E901" i="10"/>
  <c r="H901" i="10"/>
  <c r="I901" i="10"/>
  <c r="J901" i="10"/>
  <c r="U901" i="10" s="1"/>
  <c r="V901" i="10" s="1"/>
  <c r="W901" i="10" s="1"/>
  <c r="K901" i="10"/>
  <c r="L901" i="10"/>
  <c r="M901" i="10"/>
  <c r="O901" i="10"/>
  <c r="Q901" i="10" s="1"/>
  <c r="P901" i="10"/>
  <c r="R901" i="10"/>
  <c r="S901" i="10" s="1"/>
  <c r="T901" i="10"/>
  <c r="X901" i="10"/>
  <c r="Y901" i="10" s="1"/>
  <c r="Z901" i="10"/>
  <c r="AA901" i="10" s="1"/>
  <c r="A902" i="10"/>
  <c r="B902" i="10"/>
  <c r="C902" i="10"/>
  <c r="D902" i="10"/>
  <c r="E902" i="10"/>
  <c r="H902" i="10"/>
  <c r="I902" i="10"/>
  <c r="J902" i="10"/>
  <c r="K902" i="10"/>
  <c r="R902" i="10" s="1"/>
  <c r="S902" i="10" s="1"/>
  <c r="L902" i="10"/>
  <c r="M902" i="10"/>
  <c r="O902" i="10"/>
  <c r="Q902" i="10" s="1"/>
  <c r="P902" i="10"/>
  <c r="T902" i="10"/>
  <c r="U902" i="10" s="1"/>
  <c r="V902" i="10" s="1"/>
  <c r="W902" i="10" s="1"/>
  <c r="X902" i="10"/>
  <c r="Y902" i="10" s="1"/>
  <c r="Z902" i="10"/>
  <c r="AA902" i="10"/>
  <c r="A903" i="10"/>
  <c r="B903" i="10"/>
  <c r="C903" i="10"/>
  <c r="D903" i="10"/>
  <c r="E903" i="10"/>
  <c r="H903" i="10"/>
  <c r="I903" i="10"/>
  <c r="J903" i="10"/>
  <c r="K903" i="10"/>
  <c r="L903" i="10"/>
  <c r="R903" i="10" s="1"/>
  <c r="S903" i="10" s="1"/>
  <c r="M903" i="10"/>
  <c r="P903" i="10"/>
  <c r="O903" i="10" s="1"/>
  <c r="Q903" i="10" s="1"/>
  <c r="T903" i="10"/>
  <c r="U903" i="10" s="1"/>
  <c r="V903" i="10" s="1"/>
  <c r="W903" i="10" s="1"/>
  <c r="X903" i="10"/>
  <c r="Y903" i="10" s="1"/>
  <c r="Z903" i="10"/>
  <c r="AA903" i="10" s="1"/>
  <c r="A904" i="10"/>
  <c r="B904" i="10"/>
  <c r="C904" i="10"/>
  <c r="D904" i="10"/>
  <c r="E904" i="10"/>
  <c r="H904" i="10"/>
  <c r="I904" i="10"/>
  <c r="J904" i="10"/>
  <c r="K904" i="10"/>
  <c r="L904" i="10"/>
  <c r="M904" i="10"/>
  <c r="O904" i="10"/>
  <c r="P904" i="10"/>
  <c r="Q904" i="10"/>
  <c r="R904" i="10"/>
  <c r="S904" i="10" s="1"/>
  <c r="T904" i="10"/>
  <c r="U904" i="10"/>
  <c r="V904" i="10" s="1"/>
  <c r="W904" i="10" s="1"/>
  <c r="G904" i="10" s="1"/>
  <c r="X904" i="10"/>
  <c r="Y904" i="10"/>
  <c r="Z904" i="10"/>
  <c r="AA904" i="10" s="1"/>
  <c r="A905" i="10"/>
  <c r="B905" i="10"/>
  <c r="C905" i="10"/>
  <c r="D905" i="10"/>
  <c r="E905" i="10"/>
  <c r="H905" i="10"/>
  <c r="I905" i="10"/>
  <c r="J905" i="10"/>
  <c r="U905" i="10" s="1"/>
  <c r="V905" i="10" s="1"/>
  <c r="W905" i="10" s="1"/>
  <c r="K905" i="10"/>
  <c r="L905" i="10"/>
  <c r="M905" i="10"/>
  <c r="O905" i="10"/>
  <c r="Q905" i="10" s="1"/>
  <c r="P905" i="10"/>
  <c r="R905" i="10"/>
  <c r="S905" i="10" s="1"/>
  <c r="T905" i="10"/>
  <c r="X905" i="10"/>
  <c r="Y905" i="10" s="1"/>
  <c r="Z905" i="10"/>
  <c r="AA905" i="10" s="1"/>
  <c r="A906" i="10"/>
  <c r="B906" i="10"/>
  <c r="C906" i="10"/>
  <c r="D906" i="10"/>
  <c r="E906" i="10"/>
  <c r="H906" i="10"/>
  <c r="I906" i="10"/>
  <c r="J906" i="10"/>
  <c r="K906" i="10"/>
  <c r="R906" i="10" s="1"/>
  <c r="S906" i="10" s="1"/>
  <c r="L906" i="10"/>
  <c r="M906" i="10"/>
  <c r="O906" i="10"/>
  <c r="Q906" i="10" s="1"/>
  <c r="P906" i="10"/>
  <c r="T906" i="10"/>
  <c r="U906" i="10" s="1"/>
  <c r="V906" i="10" s="1"/>
  <c r="W906" i="10" s="1"/>
  <c r="G906" i="10" s="1"/>
  <c r="X906" i="10"/>
  <c r="Y906" i="10" s="1"/>
  <c r="Z906" i="10"/>
  <c r="AA906" i="10"/>
  <c r="A907" i="10"/>
  <c r="B907" i="10"/>
  <c r="C907" i="10"/>
  <c r="D907" i="10"/>
  <c r="E907" i="10"/>
  <c r="H907" i="10"/>
  <c r="I907" i="10"/>
  <c r="J907" i="10"/>
  <c r="K907" i="10"/>
  <c r="L907" i="10"/>
  <c r="R907" i="10" s="1"/>
  <c r="S907" i="10" s="1"/>
  <c r="M907" i="10"/>
  <c r="P907" i="10"/>
  <c r="O907" i="10" s="1"/>
  <c r="Q907" i="10" s="1"/>
  <c r="T907" i="10"/>
  <c r="U907" i="10" s="1"/>
  <c r="V907" i="10" s="1"/>
  <c r="W907" i="10" s="1"/>
  <c r="X907" i="10"/>
  <c r="Y907" i="10" s="1"/>
  <c r="Z907" i="10"/>
  <c r="AA907" i="10" s="1"/>
  <c r="A908" i="10"/>
  <c r="B908" i="10"/>
  <c r="C908" i="10"/>
  <c r="D908" i="10"/>
  <c r="E908" i="10"/>
  <c r="H908" i="10"/>
  <c r="I908" i="10"/>
  <c r="J908" i="10"/>
  <c r="K908" i="10"/>
  <c r="L908" i="10"/>
  <c r="M908" i="10"/>
  <c r="O908" i="10"/>
  <c r="P908" i="10"/>
  <c r="Q908" i="10"/>
  <c r="R908" i="10"/>
  <c r="S908" i="10" s="1"/>
  <c r="T908" i="10"/>
  <c r="U908" i="10"/>
  <c r="V908" i="10" s="1"/>
  <c r="W908" i="10" s="1"/>
  <c r="X908" i="10"/>
  <c r="Y908" i="10"/>
  <c r="Z908" i="10"/>
  <c r="AA908" i="10" s="1"/>
  <c r="A909" i="10"/>
  <c r="B909" i="10"/>
  <c r="C909" i="10"/>
  <c r="D909" i="10"/>
  <c r="E909" i="10"/>
  <c r="H909" i="10"/>
  <c r="I909" i="10"/>
  <c r="J909" i="10"/>
  <c r="U909" i="10" s="1"/>
  <c r="V909" i="10" s="1"/>
  <c r="W909" i="10" s="1"/>
  <c r="K909" i="10"/>
  <c r="L909" i="10"/>
  <c r="M909" i="10"/>
  <c r="O909" i="10"/>
  <c r="Q909" i="10" s="1"/>
  <c r="P909" i="10"/>
  <c r="R909" i="10"/>
  <c r="S909" i="10" s="1"/>
  <c r="T909" i="10"/>
  <c r="X909" i="10"/>
  <c r="Y909" i="10" s="1"/>
  <c r="Z909" i="10"/>
  <c r="AA909" i="10" s="1"/>
  <c r="A910" i="10"/>
  <c r="B910" i="10"/>
  <c r="C910" i="10"/>
  <c r="D910" i="10"/>
  <c r="E910" i="10"/>
  <c r="H910" i="10"/>
  <c r="I910" i="10"/>
  <c r="J910" i="10"/>
  <c r="K910" i="10"/>
  <c r="R910" i="10" s="1"/>
  <c r="S910" i="10" s="1"/>
  <c r="L910" i="10"/>
  <c r="M910" i="10"/>
  <c r="O910" i="10"/>
  <c r="Q910" i="10" s="1"/>
  <c r="P910" i="10"/>
  <c r="T910" i="10"/>
  <c r="U910" i="10" s="1"/>
  <c r="V910" i="10" s="1"/>
  <c r="W910" i="10" s="1"/>
  <c r="X910" i="10"/>
  <c r="Y910" i="10" s="1"/>
  <c r="Z910" i="10"/>
  <c r="AA910" i="10"/>
  <c r="A911" i="10"/>
  <c r="B911" i="10"/>
  <c r="C911" i="10"/>
  <c r="D911" i="10"/>
  <c r="E911" i="10"/>
  <c r="H911" i="10"/>
  <c r="I911" i="10"/>
  <c r="J911" i="10"/>
  <c r="K911" i="10"/>
  <c r="L911" i="10"/>
  <c r="R911" i="10" s="1"/>
  <c r="S911" i="10" s="1"/>
  <c r="M911" i="10"/>
  <c r="P911" i="10"/>
  <c r="O911" i="10" s="1"/>
  <c r="Q911" i="10" s="1"/>
  <c r="T911" i="10"/>
  <c r="U911" i="10" s="1"/>
  <c r="V911" i="10" s="1"/>
  <c r="W911" i="10" s="1"/>
  <c r="X911" i="10"/>
  <c r="Y911" i="10" s="1"/>
  <c r="Z911" i="10"/>
  <c r="AA911" i="10" s="1"/>
  <c r="A912" i="10"/>
  <c r="B912" i="10"/>
  <c r="C912" i="10"/>
  <c r="D912" i="10"/>
  <c r="E912" i="10"/>
  <c r="H912" i="10"/>
  <c r="I912" i="10"/>
  <c r="J912" i="10"/>
  <c r="K912" i="10"/>
  <c r="L912" i="10"/>
  <c r="M912" i="10"/>
  <c r="O912" i="10"/>
  <c r="P912" i="10"/>
  <c r="Q912" i="10"/>
  <c r="R912" i="10"/>
  <c r="S912" i="10" s="1"/>
  <c r="T912" i="10"/>
  <c r="U912" i="10"/>
  <c r="V912" i="10" s="1"/>
  <c r="W912" i="10" s="1"/>
  <c r="G912" i="10" s="1"/>
  <c r="X912" i="10"/>
  <c r="Y912" i="10"/>
  <c r="Z912" i="10"/>
  <c r="AA912" i="10" s="1"/>
  <c r="A913" i="10"/>
  <c r="B913" i="10"/>
  <c r="C913" i="10"/>
  <c r="D913" i="10"/>
  <c r="E913" i="10"/>
  <c r="H913" i="10"/>
  <c r="I913" i="10"/>
  <c r="J913" i="10"/>
  <c r="U913" i="10" s="1"/>
  <c r="V913" i="10" s="1"/>
  <c r="W913" i="10" s="1"/>
  <c r="K913" i="10"/>
  <c r="L913" i="10"/>
  <c r="M913" i="10"/>
  <c r="O913" i="10"/>
  <c r="Q913" i="10" s="1"/>
  <c r="P913" i="10"/>
  <c r="R913" i="10"/>
  <c r="S913" i="10" s="1"/>
  <c r="T913" i="10"/>
  <c r="X913" i="10"/>
  <c r="Y913" i="10" s="1"/>
  <c r="Z913" i="10"/>
  <c r="AA913" i="10" s="1"/>
  <c r="A914" i="10"/>
  <c r="B914" i="10"/>
  <c r="C914" i="10"/>
  <c r="D914" i="10"/>
  <c r="E914" i="10"/>
  <c r="H914" i="10"/>
  <c r="I914" i="10"/>
  <c r="J914" i="10"/>
  <c r="K914" i="10"/>
  <c r="R914" i="10" s="1"/>
  <c r="S914" i="10" s="1"/>
  <c r="L914" i="10"/>
  <c r="M914" i="10"/>
  <c r="O914" i="10"/>
  <c r="Q914" i="10" s="1"/>
  <c r="P914" i="10"/>
  <c r="T914" i="10"/>
  <c r="U914" i="10" s="1"/>
  <c r="V914" i="10" s="1"/>
  <c r="W914" i="10" s="1"/>
  <c r="G914" i="10" s="1"/>
  <c r="X914" i="10"/>
  <c r="Y914" i="10" s="1"/>
  <c r="Z914" i="10"/>
  <c r="AA914" i="10"/>
  <c r="A915" i="10"/>
  <c r="B915" i="10"/>
  <c r="C915" i="10"/>
  <c r="D915" i="10"/>
  <c r="E915" i="10"/>
  <c r="H915" i="10"/>
  <c r="I915" i="10"/>
  <c r="J915" i="10"/>
  <c r="K915" i="10"/>
  <c r="L915" i="10"/>
  <c r="R915" i="10" s="1"/>
  <c r="S915" i="10" s="1"/>
  <c r="M915" i="10"/>
  <c r="P915" i="10"/>
  <c r="O915" i="10" s="1"/>
  <c r="Q915" i="10" s="1"/>
  <c r="T915" i="10"/>
  <c r="U915" i="10" s="1"/>
  <c r="V915" i="10" s="1"/>
  <c r="W915" i="10" s="1"/>
  <c r="G915" i="10" s="1"/>
  <c r="X915" i="10"/>
  <c r="Y915" i="10" s="1"/>
  <c r="Z915" i="10"/>
  <c r="AA915" i="10" s="1"/>
  <c r="A916" i="10"/>
  <c r="B916" i="10"/>
  <c r="C916" i="10"/>
  <c r="D916" i="10"/>
  <c r="E916" i="10"/>
  <c r="H916" i="10"/>
  <c r="I916" i="10"/>
  <c r="J916" i="10"/>
  <c r="K916" i="10"/>
  <c r="L916" i="10"/>
  <c r="M916" i="10"/>
  <c r="O916" i="10"/>
  <c r="P916" i="10"/>
  <c r="Q916" i="10"/>
  <c r="R916" i="10"/>
  <c r="S916" i="10" s="1"/>
  <c r="T916" i="10"/>
  <c r="U916" i="10"/>
  <c r="V916" i="10" s="1"/>
  <c r="W916" i="10" s="1"/>
  <c r="X916" i="10"/>
  <c r="Y916" i="10"/>
  <c r="Z916" i="10"/>
  <c r="AA916" i="10" s="1"/>
  <c r="A917" i="10"/>
  <c r="B917" i="10"/>
  <c r="C917" i="10"/>
  <c r="D917" i="10"/>
  <c r="E917" i="10"/>
  <c r="H917" i="10"/>
  <c r="I917" i="10"/>
  <c r="J917" i="10"/>
  <c r="U917" i="10" s="1"/>
  <c r="V917" i="10" s="1"/>
  <c r="W917" i="10" s="1"/>
  <c r="K917" i="10"/>
  <c r="L917" i="10"/>
  <c r="M917" i="10"/>
  <c r="O917" i="10"/>
  <c r="Q917" i="10" s="1"/>
  <c r="P917" i="10"/>
  <c r="R917" i="10"/>
  <c r="S917" i="10" s="1"/>
  <c r="T917" i="10"/>
  <c r="X917" i="10"/>
  <c r="Y917" i="10" s="1"/>
  <c r="Z917" i="10"/>
  <c r="AA917" i="10" s="1"/>
  <c r="A918" i="10"/>
  <c r="B918" i="10"/>
  <c r="C918" i="10"/>
  <c r="D918" i="10"/>
  <c r="E918" i="10"/>
  <c r="H918" i="10"/>
  <c r="I918" i="10"/>
  <c r="J918" i="10"/>
  <c r="K918" i="10"/>
  <c r="R918" i="10" s="1"/>
  <c r="S918" i="10" s="1"/>
  <c r="L918" i="10"/>
  <c r="M918" i="10"/>
  <c r="O918" i="10"/>
  <c r="Q918" i="10" s="1"/>
  <c r="P918" i="10"/>
  <c r="T918" i="10"/>
  <c r="U918" i="10" s="1"/>
  <c r="V918" i="10" s="1"/>
  <c r="W918" i="10" s="1"/>
  <c r="X918" i="10"/>
  <c r="Y918" i="10" s="1"/>
  <c r="Z918" i="10"/>
  <c r="AA918" i="10"/>
  <c r="A919" i="10"/>
  <c r="B919" i="10"/>
  <c r="C919" i="10"/>
  <c r="D919" i="10"/>
  <c r="E919" i="10"/>
  <c r="H919" i="10"/>
  <c r="I919" i="10"/>
  <c r="J919" i="10"/>
  <c r="K919" i="10"/>
  <c r="L919" i="10"/>
  <c r="R919" i="10" s="1"/>
  <c r="S919" i="10" s="1"/>
  <c r="M919" i="10"/>
  <c r="P919" i="10"/>
  <c r="O919" i="10" s="1"/>
  <c r="Q919" i="10" s="1"/>
  <c r="T919" i="10"/>
  <c r="U919" i="10" s="1"/>
  <c r="V919" i="10" s="1"/>
  <c r="W919" i="10" s="1"/>
  <c r="X919" i="10"/>
  <c r="Y919" i="10" s="1"/>
  <c r="Z919" i="10"/>
  <c r="AA919" i="10" s="1"/>
  <c r="A920" i="10"/>
  <c r="B920" i="10"/>
  <c r="C920" i="10"/>
  <c r="D920" i="10"/>
  <c r="E920" i="10"/>
  <c r="H920" i="10"/>
  <c r="I920" i="10"/>
  <c r="J920" i="10"/>
  <c r="K920" i="10"/>
  <c r="L920" i="10"/>
  <c r="M920" i="10"/>
  <c r="O920" i="10"/>
  <c r="P920" i="10"/>
  <c r="Q920" i="10"/>
  <c r="R920" i="10"/>
  <c r="S920" i="10" s="1"/>
  <c r="T920" i="10"/>
  <c r="U920" i="10"/>
  <c r="V920" i="10" s="1"/>
  <c r="W920" i="10" s="1"/>
  <c r="G920" i="10" s="1"/>
  <c r="X920" i="10"/>
  <c r="Y920" i="10"/>
  <c r="Z920" i="10"/>
  <c r="AA920" i="10" s="1"/>
  <c r="A921" i="10"/>
  <c r="B921" i="10"/>
  <c r="C921" i="10"/>
  <c r="D921" i="10"/>
  <c r="E921" i="10"/>
  <c r="H921" i="10"/>
  <c r="I921" i="10"/>
  <c r="J921" i="10"/>
  <c r="U921" i="10" s="1"/>
  <c r="V921" i="10" s="1"/>
  <c r="W921" i="10" s="1"/>
  <c r="K921" i="10"/>
  <c r="L921" i="10"/>
  <c r="M921" i="10"/>
  <c r="O921" i="10"/>
  <c r="Q921" i="10" s="1"/>
  <c r="P921" i="10"/>
  <c r="R921" i="10"/>
  <c r="S921" i="10" s="1"/>
  <c r="T921" i="10"/>
  <c r="X921" i="10"/>
  <c r="Y921" i="10" s="1"/>
  <c r="Z921" i="10"/>
  <c r="AA921" i="10" s="1"/>
  <c r="A922" i="10"/>
  <c r="B922" i="10"/>
  <c r="C922" i="10"/>
  <c r="D922" i="10"/>
  <c r="E922" i="10"/>
  <c r="H922" i="10"/>
  <c r="I922" i="10"/>
  <c r="J922" i="10"/>
  <c r="K922" i="10"/>
  <c r="R922" i="10" s="1"/>
  <c r="S922" i="10" s="1"/>
  <c r="L922" i="10"/>
  <c r="M922" i="10"/>
  <c r="O922" i="10"/>
  <c r="Q922" i="10" s="1"/>
  <c r="P922" i="10"/>
  <c r="T922" i="10"/>
  <c r="U922" i="10" s="1"/>
  <c r="V922" i="10" s="1"/>
  <c r="W922" i="10" s="1"/>
  <c r="G922" i="10" s="1"/>
  <c r="X922" i="10"/>
  <c r="Y922" i="10" s="1"/>
  <c r="Z922" i="10"/>
  <c r="AA922" i="10"/>
  <c r="A923" i="10"/>
  <c r="B923" i="10"/>
  <c r="C923" i="10"/>
  <c r="D923" i="10"/>
  <c r="E923" i="10"/>
  <c r="H923" i="10"/>
  <c r="I923" i="10"/>
  <c r="J923" i="10"/>
  <c r="K923" i="10"/>
  <c r="L923" i="10"/>
  <c r="R923" i="10" s="1"/>
  <c r="S923" i="10" s="1"/>
  <c r="M923" i="10"/>
  <c r="P923" i="10"/>
  <c r="O923" i="10" s="1"/>
  <c r="Q923" i="10" s="1"/>
  <c r="T923" i="10"/>
  <c r="U923" i="10" s="1"/>
  <c r="V923" i="10" s="1"/>
  <c r="W923" i="10" s="1"/>
  <c r="X923" i="10"/>
  <c r="Y923" i="10" s="1"/>
  <c r="Z923" i="10"/>
  <c r="AA923" i="10" s="1"/>
  <c r="A924" i="10"/>
  <c r="B924" i="10"/>
  <c r="C924" i="10"/>
  <c r="D924" i="10"/>
  <c r="E924" i="10"/>
  <c r="H924" i="10"/>
  <c r="I924" i="10"/>
  <c r="J924" i="10"/>
  <c r="K924" i="10"/>
  <c r="L924" i="10"/>
  <c r="M924" i="10"/>
  <c r="O924" i="10"/>
  <c r="P924" i="10"/>
  <c r="Q924" i="10"/>
  <c r="R924" i="10"/>
  <c r="S924" i="10" s="1"/>
  <c r="T924" i="10"/>
  <c r="U924" i="10"/>
  <c r="V924" i="10" s="1"/>
  <c r="W924" i="10" s="1"/>
  <c r="X924" i="10"/>
  <c r="Y924" i="10"/>
  <c r="Z924" i="10"/>
  <c r="AA924" i="10" s="1"/>
  <c r="A925" i="10"/>
  <c r="B925" i="10"/>
  <c r="C925" i="10"/>
  <c r="D925" i="10"/>
  <c r="E925" i="10"/>
  <c r="H925" i="10"/>
  <c r="I925" i="10"/>
  <c r="J925" i="10"/>
  <c r="U925" i="10" s="1"/>
  <c r="V925" i="10" s="1"/>
  <c r="W925" i="10" s="1"/>
  <c r="K925" i="10"/>
  <c r="L925" i="10"/>
  <c r="M925" i="10"/>
  <c r="O925" i="10"/>
  <c r="Q925" i="10" s="1"/>
  <c r="P925" i="10"/>
  <c r="R925" i="10"/>
  <c r="S925" i="10" s="1"/>
  <c r="T925" i="10"/>
  <c r="X925" i="10"/>
  <c r="Y925" i="10" s="1"/>
  <c r="Z925" i="10"/>
  <c r="AA925" i="10" s="1"/>
  <c r="A926" i="10"/>
  <c r="B926" i="10"/>
  <c r="C926" i="10"/>
  <c r="D926" i="10"/>
  <c r="E926" i="10"/>
  <c r="H926" i="10"/>
  <c r="I926" i="10"/>
  <c r="J926" i="10"/>
  <c r="K926" i="10"/>
  <c r="R926" i="10" s="1"/>
  <c r="S926" i="10" s="1"/>
  <c r="L926" i="10"/>
  <c r="M926" i="10"/>
  <c r="O926" i="10"/>
  <c r="Q926" i="10" s="1"/>
  <c r="P926" i="10"/>
  <c r="T926" i="10"/>
  <c r="U926" i="10" s="1"/>
  <c r="V926" i="10" s="1"/>
  <c r="W926" i="10" s="1"/>
  <c r="X926" i="10"/>
  <c r="Y926" i="10" s="1"/>
  <c r="Z926" i="10"/>
  <c r="AA926" i="10"/>
  <c r="A927" i="10"/>
  <c r="B927" i="10"/>
  <c r="C927" i="10"/>
  <c r="D927" i="10"/>
  <c r="E927" i="10"/>
  <c r="H927" i="10"/>
  <c r="I927" i="10"/>
  <c r="J927" i="10"/>
  <c r="K927" i="10"/>
  <c r="L927" i="10"/>
  <c r="R927" i="10" s="1"/>
  <c r="S927" i="10" s="1"/>
  <c r="M927" i="10"/>
  <c r="P927" i="10"/>
  <c r="O927" i="10" s="1"/>
  <c r="Q927" i="10" s="1"/>
  <c r="T927" i="10"/>
  <c r="U927" i="10" s="1"/>
  <c r="V927" i="10" s="1"/>
  <c r="W927" i="10" s="1"/>
  <c r="X927" i="10"/>
  <c r="Y927" i="10" s="1"/>
  <c r="Z927" i="10"/>
  <c r="AA927" i="10" s="1"/>
  <c r="A928" i="10"/>
  <c r="B928" i="10"/>
  <c r="C928" i="10"/>
  <c r="D928" i="10"/>
  <c r="E928" i="10"/>
  <c r="H928" i="10"/>
  <c r="I928" i="10"/>
  <c r="J928" i="10"/>
  <c r="K928" i="10"/>
  <c r="L928" i="10"/>
  <c r="M928" i="10"/>
  <c r="O928" i="10"/>
  <c r="P928" i="10"/>
  <c r="Q928" i="10"/>
  <c r="R928" i="10"/>
  <c r="S928" i="10" s="1"/>
  <c r="T928" i="10"/>
  <c r="U928" i="10"/>
  <c r="V928" i="10" s="1"/>
  <c r="W928" i="10" s="1"/>
  <c r="G928" i="10" s="1"/>
  <c r="X928" i="10"/>
  <c r="Y928" i="10"/>
  <c r="Z928" i="10"/>
  <c r="AA928" i="10" s="1"/>
  <c r="A929" i="10"/>
  <c r="B929" i="10"/>
  <c r="C929" i="10"/>
  <c r="D929" i="10"/>
  <c r="E929" i="10"/>
  <c r="H929" i="10"/>
  <c r="I929" i="10"/>
  <c r="J929" i="10"/>
  <c r="U929" i="10" s="1"/>
  <c r="V929" i="10" s="1"/>
  <c r="W929" i="10" s="1"/>
  <c r="K929" i="10"/>
  <c r="L929" i="10"/>
  <c r="M929" i="10"/>
  <c r="O929" i="10"/>
  <c r="Q929" i="10" s="1"/>
  <c r="P929" i="10"/>
  <c r="R929" i="10"/>
  <c r="S929" i="10" s="1"/>
  <c r="T929" i="10"/>
  <c r="X929" i="10"/>
  <c r="Y929" i="10" s="1"/>
  <c r="Z929" i="10"/>
  <c r="AA929" i="10" s="1"/>
  <c r="A930" i="10"/>
  <c r="B930" i="10"/>
  <c r="C930" i="10"/>
  <c r="D930" i="10"/>
  <c r="E930" i="10"/>
  <c r="H930" i="10"/>
  <c r="I930" i="10"/>
  <c r="J930" i="10"/>
  <c r="K930" i="10"/>
  <c r="R930" i="10" s="1"/>
  <c r="S930" i="10" s="1"/>
  <c r="L930" i="10"/>
  <c r="M930" i="10"/>
  <c r="O930" i="10"/>
  <c r="Q930" i="10" s="1"/>
  <c r="P930" i="10"/>
  <c r="T930" i="10"/>
  <c r="U930" i="10" s="1"/>
  <c r="V930" i="10" s="1"/>
  <c r="W930" i="10" s="1"/>
  <c r="G930" i="10" s="1"/>
  <c r="X930" i="10"/>
  <c r="Y930" i="10" s="1"/>
  <c r="Z930" i="10"/>
  <c r="AA930" i="10"/>
  <c r="A931" i="10"/>
  <c r="B931" i="10"/>
  <c r="C931" i="10"/>
  <c r="D931" i="10"/>
  <c r="E931" i="10"/>
  <c r="H931" i="10"/>
  <c r="I931" i="10"/>
  <c r="J931" i="10"/>
  <c r="K931" i="10"/>
  <c r="L931" i="10"/>
  <c r="R931" i="10" s="1"/>
  <c r="S931" i="10" s="1"/>
  <c r="M931" i="10"/>
  <c r="P931" i="10"/>
  <c r="O931" i="10" s="1"/>
  <c r="Q931" i="10" s="1"/>
  <c r="T931" i="10"/>
  <c r="U931" i="10" s="1"/>
  <c r="V931" i="10" s="1"/>
  <c r="W931" i="10" s="1"/>
  <c r="G931" i="10" s="1"/>
  <c r="X931" i="10"/>
  <c r="Y931" i="10" s="1"/>
  <c r="Z931" i="10"/>
  <c r="AA931" i="10" s="1"/>
  <c r="A932" i="10"/>
  <c r="B932" i="10"/>
  <c r="C932" i="10"/>
  <c r="D932" i="10"/>
  <c r="E932" i="10"/>
  <c r="H932" i="10"/>
  <c r="I932" i="10"/>
  <c r="J932" i="10"/>
  <c r="K932" i="10"/>
  <c r="L932" i="10"/>
  <c r="M932" i="10"/>
  <c r="O932" i="10"/>
  <c r="P932" i="10"/>
  <c r="Q932" i="10"/>
  <c r="R932" i="10"/>
  <c r="S932" i="10" s="1"/>
  <c r="T932" i="10"/>
  <c r="U932" i="10"/>
  <c r="V932" i="10" s="1"/>
  <c r="W932" i="10" s="1"/>
  <c r="X932" i="10"/>
  <c r="Y932" i="10"/>
  <c r="Z932" i="10"/>
  <c r="AA932" i="10" s="1"/>
  <c r="A933" i="10"/>
  <c r="B933" i="10"/>
  <c r="C933" i="10"/>
  <c r="D933" i="10"/>
  <c r="E933" i="10"/>
  <c r="H933" i="10"/>
  <c r="I933" i="10"/>
  <c r="J933" i="10"/>
  <c r="U933" i="10" s="1"/>
  <c r="V933" i="10" s="1"/>
  <c r="W933" i="10" s="1"/>
  <c r="K933" i="10"/>
  <c r="L933" i="10"/>
  <c r="M933" i="10"/>
  <c r="O933" i="10"/>
  <c r="Q933" i="10" s="1"/>
  <c r="P933" i="10"/>
  <c r="R933" i="10"/>
  <c r="S933" i="10" s="1"/>
  <c r="T933" i="10"/>
  <c r="X933" i="10"/>
  <c r="Y933" i="10" s="1"/>
  <c r="Z933" i="10"/>
  <c r="AA933" i="10" s="1"/>
  <c r="A934" i="10"/>
  <c r="B934" i="10"/>
  <c r="C934" i="10"/>
  <c r="D934" i="10"/>
  <c r="E934" i="10"/>
  <c r="H934" i="10"/>
  <c r="I934" i="10"/>
  <c r="J934" i="10"/>
  <c r="K934" i="10"/>
  <c r="R934" i="10" s="1"/>
  <c r="S934" i="10" s="1"/>
  <c r="L934" i="10"/>
  <c r="M934" i="10"/>
  <c r="O934" i="10"/>
  <c r="Q934" i="10" s="1"/>
  <c r="P934" i="10"/>
  <c r="T934" i="10"/>
  <c r="U934" i="10" s="1"/>
  <c r="V934" i="10" s="1"/>
  <c r="W934" i="10" s="1"/>
  <c r="X934" i="10"/>
  <c r="Y934" i="10" s="1"/>
  <c r="Z934" i="10"/>
  <c r="AA934" i="10"/>
  <c r="A935" i="10"/>
  <c r="B935" i="10"/>
  <c r="C935" i="10"/>
  <c r="D935" i="10"/>
  <c r="E935" i="10"/>
  <c r="H935" i="10"/>
  <c r="I935" i="10"/>
  <c r="J935" i="10"/>
  <c r="K935" i="10"/>
  <c r="L935" i="10"/>
  <c r="R935" i="10" s="1"/>
  <c r="S935" i="10" s="1"/>
  <c r="M935" i="10"/>
  <c r="P935" i="10"/>
  <c r="O935" i="10" s="1"/>
  <c r="Q935" i="10" s="1"/>
  <c r="T935" i="10"/>
  <c r="U935" i="10" s="1"/>
  <c r="V935" i="10" s="1"/>
  <c r="W935" i="10" s="1"/>
  <c r="X935" i="10"/>
  <c r="Y935" i="10" s="1"/>
  <c r="Z935" i="10"/>
  <c r="AA935" i="10" s="1"/>
  <c r="A936" i="10"/>
  <c r="B936" i="10"/>
  <c r="C936" i="10"/>
  <c r="D936" i="10"/>
  <c r="E936" i="10"/>
  <c r="H936" i="10"/>
  <c r="I936" i="10"/>
  <c r="J936" i="10"/>
  <c r="K936" i="10"/>
  <c r="L936" i="10"/>
  <c r="M936" i="10"/>
  <c r="O936" i="10"/>
  <c r="P936" i="10"/>
  <c r="Q936" i="10"/>
  <c r="R936" i="10"/>
  <c r="S936" i="10" s="1"/>
  <c r="T936" i="10"/>
  <c r="U936" i="10"/>
  <c r="V936" i="10" s="1"/>
  <c r="W936" i="10" s="1"/>
  <c r="G936" i="10" s="1"/>
  <c r="X936" i="10"/>
  <c r="Y936" i="10"/>
  <c r="Z936" i="10"/>
  <c r="AA936" i="10" s="1"/>
  <c r="A937" i="10"/>
  <c r="B937" i="10"/>
  <c r="C937" i="10"/>
  <c r="D937" i="10"/>
  <c r="E937" i="10"/>
  <c r="H937" i="10"/>
  <c r="I937" i="10"/>
  <c r="J937" i="10"/>
  <c r="U937" i="10" s="1"/>
  <c r="V937" i="10" s="1"/>
  <c r="W937" i="10" s="1"/>
  <c r="K937" i="10"/>
  <c r="L937" i="10"/>
  <c r="M937" i="10"/>
  <c r="O937" i="10"/>
  <c r="Q937" i="10" s="1"/>
  <c r="P937" i="10"/>
  <c r="R937" i="10"/>
  <c r="S937" i="10" s="1"/>
  <c r="T937" i="10"/>
  <c r="X937" i="10"/>
  <c r="Y937" i="10" s="1"/>
  <c r="Z937" i="10"/>
  <c r="AA937" i="10" s="1"/>
  <c r="A938" i="10"/>
  <c r="B938" i="10"/>
  <c r="C938" i="10"/>
  <c r="D938" i="10"/>
  <c r="E938" i="10"/>
  <c r="H938" i="10"/>
  <c r="I938" i="10"/>
  <c r="J938" i="10"/>
  <c r="K938" i="10"/>
  <c r="R938" i="10" s="1"/>
  <c r="S938" i="10" s="1"/>
  <c r="L938" i="10"/>
  <c r="M938" i="10"/>
  <c r="O938" i="10"/>
  <c r="Q938" i="10" s="1"/>
  <c r="P938" i="10"/>
  <c r="T938" i="10"/>
  <c r="U938" i="10" s="1"/>
  <c r="V938" i="10" s="1"/>
  <c r="W938" i="10" s="1"/>
  <c r="G938" i="10" s="1"/>
  <c r="X938" i="10"/>
  <c r="Y938" i="10" s="1"/>
  <c r="Z938" i="10"/>
  <c r="AA938" i="10"/>
  <c r="A939" i="10"/>
  <c r="B939" i="10"/>
  <c r="C939" i="10"/>
  <c r="D939" i="10"/>
  <c r="E939" i="10"/>
  <c r="H939" i="10"/>
  <c r="I939" i="10"/>
  <c r="J939" i="10"/>
  <c r="K939" i="10"/>
  <c r="L939" i="10"/>
  <c r="R939" i="10" s="1"/>
  <c r="S939" i="10" s="1"/>
  <c r="M939" i="10"/>
  <c r="P939" i="10"/>
  <c r="O939" i="10" s="1"/>
  <c r="Q939" i="10" s="1"/>
  <c r="T939" i="10"/>
  <c r="U939" i="10" s="1"/>
  <c r="V939" i="10" s="1"/>
  <c r="W939" i="10" s="1"/>
  <c r="X939" i="10"/>
  <c r="Y939" i="10" s="1"/>
  <c r="Z939" i="10"/>
  <c r="AA939" i="10" s="1"/>
  <c r="A940" i="10"/>
  <c r="B940" i="10"/>
  <c r="C940" i="10"/>
  <c r="D940" i="10"/>
  <c r="E940" i="10"/>
  <c r="H940" i="10"/>
  <c r="I940" i="10"/>
  <c r="J940" i="10"/>
  <c r="K940" i="10"/>
  <c r="L940" i="10"/>
  <c r="M940" i="10"/>
  <c r="O940" i="10"/>
  <c r="P940" i="10"/>
  <c r="Q940" i="10"/>
  <c r="R940" i="10"/>
  <c r="S940" i="10" s="1"/>
  <c r="T940" i="10"/>
  <c r="U940" i="10"/>
  <c r="V940" i="10" s="1"/>
  <c r="W940" i="10" s="1"/>
  <c r="X940" i="10"/>
  <c r="Y940" i="10"/>
  <c r="Z940" i="10"/>
  <c r="AA940" i="10" s="1"/>
  <c r="A941" i="10"/>
  <c r="B941" i="10"/>
  <c r="C941" i="10"/>
  <c r="D941" i="10"/>
  <c r="E941" i="10"/>
  <c r="H941" i="10"/>
  <c r="I941" i="10"/>
  <c r="J941" i="10"/>
  <c r="U941" i="10" s="1"/>
  <c r="V941" i="10" s="1"/>
  <c r="W941" i="10" s="1"/>
  <c r="K941" i="10"/>
  <c r="L941" i="10"/>
  <c r="M941" i="10"/>
  <c r="O941" i="10"/>
  <c r="Q941" i="10" s="1"/>
  <c r="P941" i="10"/>
  <c r="R941" i="10"/>
  <c r="S941" i="10" s="1"/>
  <c r="T941" i="10"/>
  <c r="X941" i="10"/>
  <c r="Y941" i="10" s="1"/>
  <c r="Z941" i="10"/>
  <c r="AA941" i="10" s="1"/>
  <c r="A942" i="10"/>
  <c r="B942" i="10"/>
  <c r="C942" i="10"/>
  <c r="D942" i="10"/>
  <c r="E942" i="10"/>
  <c r="H942" i="10"/>
  <c r="I942" i="10"/>
  <c r="J942" i="10"/>
  <c r="K942" i="10"/>
  <c r="R942" i="10" s="1"/>
  <c r="S942" i="10" s="1"/>
  <c r="L942" i="10"/>
  <c r="M942" i="10"/>
  <c r="O942" i="10"/>
  <c r="Q942" i="10" s="1"/>
  <c r="P942" i="10"/>
  <c r="T942" i="10"/>
  <c r="U942" i="10" s="1"/>
  <c r="V942" i="10" s="1"/>
  <c r="W942" i="10" s="1"/>
  <c r="X942" i="10"/>
  <c r="Y942" i="10" s="1"/>
  <c r="Z942" i="10"/>
  <c r="AA942" i="10"/>
  <c r="A943" i="10"/>
  <c r="B943" i="10"/>
  <c r="C943" i="10"/>
  <c r="D943" i="10"/>
  <c r="E943" i="10"/>
  <c r="H943" i="10"/>
  <c r="I943" i="10"/>
  <c r="J943" i="10"/>
  <c r="K943" i="10"/>
  <c r="L943" i="10"/>
  <c r="R943" i="10" s="1"/>
  <c r="S943" i="10" s="1"/>
  <c r="M943" i="10"/>
  <c r="P943" i="10"/>
  <c r="O943" i="10" s="1"/>
  <c r="Q943" i="10" s="1"/>
  <c r="T943" i="10"/>
  <c r="U943" i="10" s="1"/>
  <c r="V943" i="10" s="1"/>
  <c r="W943" i="10" s="1"/>
  <c r="X943" i="10"/>
  <c r="Y943" i="10" s="1"/>
  <c r="Z943" i="10"/>
  <c r="AA943" i="10" s="1"/>
  <c r="A944" i="10"/>
  <c r="B944" i="10"/>
  <c r="C944" i="10"/>
  <c r="D944" i="10"/>
  <c r="E944" i="10"/>
  <c r="H944" i="10"/>
  <c r="I944" i="10"/>
  <c r="J944" i="10"/>
  <c r="K944" i="10"/>
  <c r="L944" i="10"/>
  <c r="M944" i="10"/>
  <c r="O944" i="10"/>
  <c r="P944" i="10"/>
  <c r="Q944" i="10"/>
  <c r="R944" i="10"/>
  <c r="S944" i="10" s="1"/>
  <c r="T944" i="10"/>
  <c r="U944" i="10"/>
  <c r="V944" i="10" s="1"/>
  <c r="W944" i="10" s="1"/>
  <c r="G944" i="10" s="1"/>
  <c r="X944" i="10"/>
  <c r="Y944" i="10"/>
  <c r="Z944" i="10"/>
  <c r="AA944" i="10" s="1"/>
  <c r="A945" i="10"/>
  <c r="B945" i="10"/>
  <c r="C945" i="10"/>
  <c r="D945" i="10"/>
  <c r="E945" i="10"/>
  <c r="H945" i="10"/>
  <c r="I945" i="10"/>
  <c r="J945" i="10"/>
  <c r="U945" i="10" s="1"/>
  <c r="V945" i="10" s="1"/>
  <c r="W945" i="10" s="1"/>
  <c r="K945" i="10"/>
  <c r="L945" i="10"/>
  <c r="M945" i="10"/>
  <c r="O945" i="10"/>
  <c r="Q945" i="10" s="1"/>
  <c r="P945" i="10"/>
  <c r="R945" i="10"/>
  <c r="S945" i="10" s="1"/>
  <c r="T945" i="10"/>
  <c r="X945" i="10"/>
  <c r="Y945" i="10" s="1"/>
  <c r="Z945" i="10"/>
  <c r="AA945" i="10" s="1"/>
  <c r="A946" i="10"/>
  <c r="B946" i="10"/>
  <c r="C946" i="10"/>
  <c r="D946" i="10"/>
  <c r="E946" i="10"/>
  <c r="H946" i="10"/>
  <c r="I946" i="10"/>
  <c r="J946" i="10"/>
  <c r="K946" i="10"/>
  <c r="R946" i="10" s="1"/>
  <c r="S946" i="10" s="1"/>
  <c r="L946" i="10"/>
  <c r="M946" i="10"/>
  <c r="O946" i="10"/>
  <c r="Q946" i="10" s="1"/>
  <c r="P946" i="10"/>
  <c r="T946" i="10"/>
  <c r="U946" i="10" s="1"/>
  <c r="V946" i="10" s="1"/>
  <c r="W946" i="10" s="1"/>
  <c r="G946" i="10" s="1"/>
  <c r="X946" i="10"/>
  <c r="Y946" i="10" s="1"/>
  <c r="Z946" i="10"/>
  <c r="AA946" i="10"/>
  <c r="A947" i="10"/>
  <c r="B947" i="10"/>
  <c r="C947" i="10"/>
  <c r="D947" i="10"/>
  <c r="E947" i="10"/>
  <c r="H947" i="10"/>
  <c r="I947" i="10"/>
  <c r="J947" i="10"/>
  <c r="K947" i="10"/>
  <c r="L947" i="10"/>
  <c r="R947" i="10" s="1"/>
  <c r="S947" i="10" s="1"/>
  <c r="M947" i="10"/>
  <c r="P947" i="10"/>
  <c r="O947" i="10" s="1"/>
  <c r="Q947" i="10" s="1"/>
  <c r="T947" i="10"/>
  <c r="U947" i="10" s="1"/>
  <c r="V947" i="10" s="1"/>
  <c r="W947" i="10" s="1"/>
  <c r="G947" i="10" s="1"/>
  <c r="X947" i="10"/>
  <c r="Y947" i="10" s="1"/>
  <c r="Z947" i="10"/>
  <c r="AA947" i="10" s="1"/>
  <c r="A948" i="10"/>
  <c r="B948" i="10"/>
  <c r="C948" i="10"/>
  <c r="D948" i="10"/>
  <c r="E948" i="10"/>
  <c r="H948" i="10"/>
  <c r="I948" i="10"/>
  <c r="J948" i="10"/>
  <c r="K948" i="10"/>
  <c r="L948" i="10"/>
  <c r="M948" i="10"/>
  <c r="O948" i="10"/>
  <c r="P948" i="10"/>
  <c r="Q948" i="10"/>
  <c r="R948" i="10"/>
  <c r="S948" i="10" s="1"/>
  <c r="T948" i="10"/>
  <c r="U948" i="10"/>
  <c r="V948" i="10" s="1"/>
  <c r="W948" i="10" s="1"/>
  <c r="X948" i="10"/>
  <c r="Y948" i="10"/>
  <c r="Z948" i="10"/>
  <c r="AA948" i="10" s="1"/>
  <c r="A949" i="10"/>
  <c r="B949" i="10"/>
  <c r="C949" i="10"/>
  <c r="D949" i="10"/>
  <c r="E949" i="10"/>
  <c r="H949" i="10"/>
  <c r="I949" i="10"/>
  <c r="J949" i="10"/>
  <c r="U949" i="10" s="1"/>
  <c r="V949" i="10" s="1"/>
  <c r="W949" i="10" s="1"/>
  <c r="K949" i="10"/>
  <c r="L949" i="10"/>
  <c r="M949" i="10"/>
  <c r="O949" i="10"/>
  <c r="Q949" i="10" s="1"/>
  <c r="P949" i="10"/>
  <c r="R949" i="10"/>
  <c r="S949" i="10" s="1"/>
  <c r="T949" i="10"/>
  <c r="X949" i="10"/>
  <c r="Y949" i="10" s="1"/>
  <c r="Z949" i="10"/>
  <c r="AA949" i="10" s="1"/>
  <c r="A950" i="10"/>
  <c r="B950" i="10"/>
  <c r="C950" i="10"/>
  <c r="D950" i="10"/>
  <c r="E950" i="10"/>
  <c r="H950" i="10"/>
  <c r="I950" i="10"/>
  <c r="J950" i="10"/>
  <c r="K950" i="10"/>
  <c r="R950" i="10" s="1"/>
  <c r="S950" i="10" s="1"/>
  <c r="L950" i="10"/>
  <c r="M950" i="10"/>
  <c r="O950" i="10"/>
  <c r="Q950" i="10" s="1"/>
  <c r="P950" i="10"/>
  <c r="T950" i="10"/>
  <c r="U950" i="10" s="1"/>
  <c r="V950" i="10" s="1"/>
  <c r="W950" i="10" s="1"/>
  <c r="X950" i="10"/>
  <c r="Y950" i="10" s="1"/>
  <c r="Z950" i="10"/>
  <c r="AA950" i="10"/>
  <c r="A951" i="10"/>
  <c r="B951" i="10"/>
  <c r="C951" i="10"/>
  <c r="D951" i="10"/>
  <c r="E951" i="10"/>
  <c r="H951" i="10"/>
  <c r="I951" i="10"/>
  <c r="J951" i="10"/>
  <c r="K951" i="10"/>
  <c r="L951" i="10"/>
  <c r="R951" i="10" s="1"/>
  <c r="S951" i="10" s="1"/>
  <c r="M951" i="10"/>
  <c r="P951" i="10"/>
  <c r="O951" i="10" s="1"/>
  <c r="Q951" i="10" s="1"/>
  <c r="T951" i="10"/>
  <c r="U951" i="10" s="1"/>
  <c r="V951" i="10" s="1"/>
  <c r="W951" i="10" s="1"/>
  <c r="X951" i="10"/>
  <c r="Y951" i="10" s="1"/>
  <c r="Z951" i="10"/>
  <c r="AA951" i="10" s="1"/>
  <c r="A952" i="10"/>
  <c r="B952" i="10"/>
  <c r="C952" i="10"/>
  <c r="D952" i="10"/>
  <c r="E952" i="10"/>
  <c r="H952" i="10"/>
  <c r="I952" i="10"/>
  <c r="J952" i="10"/>
  <c r="K952" i="10"/>
  <c r="L952" i="10"/>
  <c r="M952" i="10"/>
  <c r="O952" i="10"/>
  <c r="P952" i="10"/>
  <c r="Q952" i="10"/>
  <c r="R952" i="10"/>
  <c r="S952" i="10" s="1"/>
  <c r="T952" i="10"/>
  <c r="U952" i="10"/>
  <c r="V952" i="10" s="1"/>
  <c r="W952" i="10" s="1"/>
  <c r="G952" i="10" s="1"/>
  <c r="X952" i="10"/>
  <c r="Y952" i="10"/>
  <c r="Z952" i="10"/>
  <c r="AA952" i="10" s="1"/>
  <c r="A953" i="10"/>
  <c r="B953" i="10"/>
  <c r="C953" i="10"/>
  <c r="D953" i="10"/>
  <c r="E953" i="10"/>
  <c r="H953" i="10"/>
  <c r="I953" i="10"/>
  <c r="J953" i="10"/>
  <c r="U953" i="10" s="1"/>
  <c r="V953" i="10" s="1"/>
  <c r="W953" i="10" s="1"/>
  <c r="K953" i="10"/>
  <c r="L953" i="10"/>
  <c r="M953" i="10"/>
  <c r="O953" i="10"/>
  <c r="Q953" i="10" s="1"/>
  <c r="P953" i="10"/>
  <c r="R953" i="10"/>
  <c r="S953" i="10" s="1"/>
  <c r="T953" i="10"/>
  <c r="X953" i="10"/>
  <c r="Y953" i="10" s="1"/>
  <c r="Z953" i="10"/>
  <c r="AA953" i="10" s="1"/>
  <c r="A954" i="10"/>
  <c r="B954" i="10"/>
  <c r="C954" i="10"/>
  <c r="D954" i="10"/>
  <c r="E954" i="10"/>
  <c r="H954" i="10"/>
  <c r="I954" i="10"/>
  <c r="J954" i="10"/>
  <c r="K954" i="10"/>
  <c r="R954" i="10" s="1"/>
  <c r="S954" i="10" s="1"/>
  <c r="L954" i="10"/>
  <c r="M954" i="10"/>
  <c r="O954" i="10"/>
  <c r="Q954" i="10" s="1"/>
  <c r="P954" i="10"/>
  <c r="T954" i="10"/>
  <c r="U954" i="10" s="1"/>
  <c r="V954" i="10" s="1"/>
  <c r="W954" i="10" s="1"/>
  <c r="G954" i="10" s="1"/>
  <c r="X954" i="10"/>
  <c r="Y954" i="10" s="1"/>
  <c r="Z954" i="10"/>
  <c r="AA954" i="10"/>
  <c r="A955" i="10"/>
  <c r="B955" i="10"/>
  <c r="C955" i="10"/>
  <c r="D955" i="10"/>
  <c r="E955" i="10"/>
  <c r="H955" i="10"/>
  <c r="I955" i="10"/>
  <c r="J955" i="10"/>
  <c r="K955" i="10"/>
  <c r="L955" i="10"/>
  <c r="R955" i="10" s="1"/>
  <c r="S955" i="10" s="1"/>
  <c r="M955" i="10"/>
  <c r="P955" i="10"/>
  <c r="O955" i="10" s="1"/>
  <c r="Q955" i="10" s="1"/>
  <c r="T955" i="10"/>
  <c r="U955" i="10" s="1"/>
  <c r="V955" i="10" s="1"/>
  <c r="W955" i="10" s="1"/>
  <c r="X955" i="10"/>
  <c r="Y955" i="10" s="1"/>
  <c r="Z955" i="10"/>
  <c r="AA955" i="10" s="1"/>
  <c r="A956" i="10"/>
  <c r="B956" i="10"/>
  <c r="C956" i="10"/>
  <c r="D956" i="10"/>
  <c r="E956" i="10"/>
  <c r="H956" i="10"/>
  <c r="I956" i="10"/>
  <c r="J956" i="10"/>
  <c r="K956" i="10"/>
  <c r="L956" i="10"/>
  <c r="M956" i="10"/>
  <c r="O956" i="10"/>
  <c r="P956" i="10"/>
  <c r="Q956" i="10"/>
  <c r="R956" i="10"/>
  <c r="S956" i="10" s="1"/>
  <c r="T956" i="10"/>
  <c r="U956" i="10"/>
  <c r="V956" i="10" s="1"/>
  <c r="W956" i="10" s="1"/>
  <c r="X956" i="10"/>
  <c r="Y956" i="10"/>
  <c r="Z956" i="10"/>
  <c r="AA956" i="10" s="1"/>
  <c r="A957" i="10"/>
  <c r="B957" i="10"/>
  <c r="C957" i="10"/>
  <c r="D957" i="10"/>
  <c r="E957" i="10"/>
  <c r="H957" i="10"/>
  <c r="I957" i="10"/>
  <c r="J957" i="10"/>
  <c r="U957" i="10" s="1"/>
  <c r="V957" i="10" s="1"/>
  <c r="W957" i="10" s="1"/>
  <c r="K957" i="10"/>
  <c r="L957" i="10"/>
  <c r="M957" i="10"/>
  <c r="O957" i="10"/>
  <c r="Q957" i="10" s="1"/>
  <c r="P957" i="10"/>
  <c r="R957" i="10"/>
  <c r="S957" i="10" s="1"/>
  <c r="T957" i="10"/>
  <c r="X957" i="10"/>
  <c r="Y957" i="10" s="1"/>
  <c r="Z957" i="10"/>
  <c r="AA957" i="10" s="1"/>
  <c r="A958" i="10"/>
  <c r="B958" i="10"/>
  <c r="C958" i="10"/>
  <c r="D958" i="10"/>
  <c r="E958" i="10"/>
  <c r="H958" i="10"/>
  <c r="I958" i="10"/>
  <c r="J958" i="10"/>
  <c r="K958" i="10"/>
  <c r="R958" i="10" s="1"/>
  <c r="S958" i="10" s="1"/>
  <c r="L958" i="10"/>
  <c r="M958" i="10"/>
  <c r="O958" i="10"/>
  <c r="Q958" i="10" s="1"/>
  <c r="P958" i="10"/>
  <c r="T958" i="10"/>
  <c r="U958" i="10" s="1"/>
  <c r="V958" i="10" s="1"/>
  <c r="W958" i="10" s="1"/>
  <c r="X958" i="10"/>
  <c r="Y958" i="10" s="1"/>
  <c r="Z958" i="10"/>
  <c r="AA958" i="10"/>
  <c r="A959" i="10"/>
  <c r="B959" i="10"/>
  <c r="C959" i="10"/>
  <c r="D959" i="10"/>
  <c r="E959" i="10"/>
  <c r="H959" i="10"/>
  <c r="I959" i="10"/>
  <c r="J959" i="10"/>
  <c r="K959" i="10"/>
  <c r="L959" i="10"/>
  <c r="R959" i="10" s="1"/>
  <c r="S959" i="10" s="1"/>
  <c r="M959" i="10"/>
  <c r="P959" i="10"/>
  <c r="O959" i="10" s="1"/>
  <c r="Q959" i="10" s="1"/>
  <c r="T959" i="10"/>
  <c r="U959" i="10" s="1"/>
  <c r="V959" i="10" s="1"/>
  <c r="W959" i="10" s="1"/>
  <c r="X959" i="10"/>
  <c r="Y959" i="10" s="1"/>
  <c r="Z959" i="10"/>
  <c r="AA959" i="10" s="1"/>
  <c r="A960" i="10"/>
  <c r="B960" i="10"/>
  <c r="C960" i="10"/>
  <c r="D960" i="10"/>
  <c r="E960" i="10"/>
  <c r="H960" i="10"/>
  <c r="I960" i="10"/>
  <c r="J960" i="10"/>
  <c r="K960" i="10"/>
  <c r="L960" i="10"/>
  <c r="M960" i="10"/>
  <c r="O960" i="10"/>
  <c r="P960" i="10"/>
  <c r="Q960" i="10"/>
  <c r="R960" i="10"/>
  <c r="S960" i="10" s="1"/>
  <c r="T960" i="10"/>
  <c r="U960" i="10"/>
  <c r="V960" i="10" s="1"/>
  <c r="W960" i="10" s="1"/>
  <c r="G960" i="10" s="1"/>
  <c r="X960" i="10"/>
  <c r="Y960" i="10"/>
  <c r="Z960" i="10"/>
  <c r="AA960" i="10" s="1"/>
  <c r="A961" i="10"/>
  <c r="B961" i="10"/>
  <c r="C961" i="10"/>
  <c r="D961" i="10"/>
  <c r="E961" i="10"/>
  <c r="H961" i="10"/>
  <c r="I961" i="10"/>
  <c r="J961" i="10"/>
  <c r="U961" i="10" s="1"/>
  <c r="V961" i="10" s="1"/>
  <c r="W961" i="10" s="1"/>
  <c r="K961" i="10"/>
  <c r="L961" i="10"/>
  <c r="M961" i="10"/>
  <c r="O961" i="10"/>
  <c r="Q961" i="10" s="1"/>
  <c r="P961" i="10"/>
  <c r="R961" i="10"/>
  <c r="S961" i="10" s="1"/>
  <c r="T961" i="10"/>
  <c r="X961" i="10"/>
  <c r="Y961" i="10" s="1"/>
  <c r="Z961" i="10"/>
  <c r="AA961" i="10" s="1"/>
  <c r="A962" i="10"/>
  <c r="B962" i="10"/>
  <c r="C962" i="10"/>
  <c r="D962" i="10"/>
  <c r="E962" i="10"/>
  <c r="H962" i="10"/>
  <c r="I962" i="10"/>
  <c r="J962" i="10"/>
  <c r="K962" i="10"/>
  <c r="R962" i="10" s="1"/>
  <c r="S962" i="10" s="1"/>
  <c r="L962" i="10"/>
  <c r="M962" i="10"/>
  <c r="O962" i="10"/>
  <c r="Q962" i="10" s="1"/>
  <c r="P962" i="10"/>
  <c r="T962" i="10"/>
  <c r="U962" i="10" s="1"/>
  <c r="V962" i="10" s="1"/>
  <c r="W962" i="10" s="1"/>
  <c r="G962" i="10" s="1"/>
  <c r="X962" i="10"/>
  <c r="Y962" i="10" s="1"/>
  <c r="Z962" i="10"/>
  <c r="AA962" i="10"/>
  <c r="A963" i="10"/>
  <c r="B963" i="10"/>
  <c r="C963" i="10"/>
  <c r="D963" i="10"/>
  <c r="E963" i="10"/>
  <c r="H963" i="10"/>
  <c r="I963" i="10"/>
  <c r="J963" i="10"/>
  <c r="K963" i="10"/>
  <c r="L963" i="10"/>
  <c r="R963" i="10" s="1"/>
  <c r="S963" i="10" s="1"/>
  <c r="M963" i="10"/>
  <c r="P963" i="10"/>
  <c r="O963" i="10" s="1"/>
  <c r="Q963" i="10" s="1"/>
  <c r="T963" i="10"/>
  <c r="U963" i="10" s="1"/>
  <c r="V963" i="10" s="1"/>
  <c r="W963" i="10" s="1"/>
  <c r="G963" i="10" s="1"/>
  <c r="X963" i="10"/>
  <c r="Y963" i="10" s="1"/>
  <c r="Z963" i="10"/>
  <c r="AA963" i="10" s="1"/>
  <c r="A964" i="10"/>
  <c r="B964" i="10"/>
  <c r="C964" i="10"/>
  <c r="D964" i="10"/>
  <c r="E964" i="10"/>
  <c r="H964" i="10"/>
  <c r="I964" i="10"/>
  <c r="J964" i="10"/>
  <c r="K964" i="10"/>
  <c r="L964" i="10"/>
  <c r="M964" i="10"/>
  <c r="O964" i="10"/>
  <c r="P964" i="10"/>
  <c r="Q964" i="10"/>
  <c r="R964" i="10"/>
  <c r="S964" i="10" s="1"/>
  <c r="T964" i="10"/>
  <c r="U964" i="10"/>
  <c r="V964" i="10" s="1"/>
  <c r="W964" i="10" s="1"/>
  <c r="X964" i="10"/>
  <c r="Y964" i="10"/>
  <c r="Z964" i="10"/>
  <c r="AA964" i="10" s="1"/>
  <c r="A965" i="10"/>
  <c r="B965" i="10"/>
  <c r="C965" i="10"/>
  <c r="D965" i="10"/>
  <c r="E965" i="10"/>
  <c r="H965" i="10"/>
  <c r="I965" i="10"/>
  <c r="J965" i="10"/>
  <c r="U965" i="10" s="1"/>
  <c r="K965" i="10"/>
  <c r="L965" i="10"/>
  <c r="M965" i="10"/>
  <c r="O965" i="10"/>
  <c r="Q965" i="10" s="1"/>
  <c r="P965" i="10"/>
  <c r="R965" i="10"/>
  <c r="S965" i="10" s="1"/>
  <c r="T965" i="10"/>
  <c r="V965" i="10"/>
  <c r="W965" i="10" s="1"/>
  <c r="G965" i="10" s="1"/>
  <c r="X965" i="10"/>
  <c r="Y965" i="10" s="1"/>
  <c r="Z965" i="10"/>
  <c r="AA965" i="10" s="1"/>
  <c r="A966" i="10"/>
  <c r="B966" i="10"/>
  <c r="C966" i="10"/>
  <c r="D966" i="10"/>
  <c r="E966" i="10"/>
  <c r="H966" i="10"/>
  <c r="I966" i="10"/>
  <c r="J966" i="10"/>
  <c r="K966" i="10"/>
  <c r="R966" i="10" s="1"/>
  <c r="S966" i="10" s="1"/>
  <c r="L966" i="10"/>
  <c r="M966" i="10"/>
  <c r="O966" i="10"/>
  <c r="P966" i="10"/>
  <c r="T966" i="10"/>
  <c r="U966" i="10" s="1"/>
  <c r="V966" i="10" s="1"/>
  <c r="W966" i="10" s="1"/>
  <c r="G966" i="10" s="1"/>
  <c r="X966" i="10"/>
  <c r="Y966" i="10" s="1"/>
  <c r="Z966" i="10"/>
  <c r="AA966" i="10"/>
  <c r="A967" i="10"/>
  <c r="B967" i="10"/>
  <c r="C967" i="10"/>
  <c r="D967" i="10"/>
  <c r="E967" i="10"/>
  <c r="H967" i="10"/>
  <c r="I967" i="10"/>
  <c r="J967" i="10"/>
  <c r="K967" i="10"/>
  <c r="L967" i="10"/>
  <c r="R967" i="10" s="1"/>
  <c r="S967" i="10" s="1"/>
  <c r="M967" i="10"/>
  <c r="P967" i="10"/>
  <c r="O967" i="10" s="1"/>
  <c r="T967" i="10"/>
  <c r="U967" i="10" s="1"/>
  <c r="V967" i="10" s="1"/>
  <c r="W967" i="10" s="1"/>
  <c r="X967" i="10"/>
  <c r="Y967" i="10" s="1"/>
  <c r="Z967" i="10"/>
  <c r="AA967" i="10" s="1"/>
  <c r="A968" i="10"/>
  <c r="B968" i="10"/>
  <c r="C968" i="10"/>
  <c r="D968" i="10"/>
  <c r="E968" i="10"/>
  <c r="H968" i="10"/>
  <c r="I968" i="10"/>
  <c r="J968" i="10"/>
  <c r="K968" i="10"/>
  <c r="L968" i="10"/>
  <c r="M968" i="10"/>
  <c r="U968" i="10" s="1"/>
  <c r="V968" i="10" s="1"/>
  <c r="W968" i="10" s="1"/>
  <c r="G968" i="10" s="1"/>
  <c r="O968" i="10"/>
  <c r="P968" i="10"/>
  <c r="Q968" i="10"/>
  <c r="R968" i="10"/>
  <c r="S968" i="10" s="1"/>
  <c r="T968" i="10"/>
  <c r="X968" i="10"/>
  <c r="Y968" i="10"/>
  <c r="Z968" i="10"/>
  <c r="AA968" i="10" s="1"/>
  <c r="A969" i="10"/>
  <c r="B969" i="10"/>
  <c r="C969" i="10"/>
  <c r="D969" i="10"/>
  <c r="E969" i="10"/>
  <c r="H969" i="10"/>
  <c r="I969" i="10"/>
  <c r="J969" i="10"/>
  <c r="U969" i="10" s="1"/>
  <c r="V969" i="10" s="1"/>
  <c r="W969" i="10" s="1"/>
  <c r="G969" i="10" s="1"/>
  <c r="K969" i="10"/>
  <c r="L969" i="10"/>
  <c r="M969" i="10"/>
  <c r="O969" i="10"/>
  <c r="P969" i="10"/>
  <c r="R969" i="10"/>
  <c r="S969" i="10" s="1"/>
  <c r="T969" i="10"/>
  <c r="X969" i="10"/>
  <c r="Y969" i="10" s="1"/>
  <c r="Z969" i="10"/>
  <c r="AA969" i="10" s="1"/>
  <c r="A970" i="10"/>
  <c r="B970" i="10"/>
  <c r="C970" i="10"/>
  <c r="D970" i="10"/>
  <c r="E970" i="10"/>
  <c r="H970" i="10"/>
  <c r="I970" i="10"/>
  <c r="J970" i="10"/>
  <c r="K970" i="10"/>
  <c r="R970" i="10" s="1"/>
  <c r="L970" i="10"/>
  <c r="M970" i="10"/>
  <c r="O970" i="10"/>
  <c r="Q970" i="10" s="1"/>
  <c r="P970" i="10"/>
  <c r="S970" i="10"/>
  <c r="T970" i="10"/>
  <c r="U970" i="10" s="1"/>
  <c r="V970" i="10" s="1"/>
  <c r="W970" i="10" s="1"/>
  <c r="G970" i="10" s="1"/>
  <c r="X970" i="10"/>
  <c r="Y970" i="10" s="1"/>
  <c r="Z970" i="10"/>
  <c r="AA970" i="10"/>
  <c r="A971" i="10"/>
  <c r="B971" i="10"/>
  <c r="C971" i="10"/>
  <c r="D971" i="10"/>
  <c r="E971" i="10"/>
  <c r="H971" i="10"/>
  <c r="I971" i="10"/>
  <c r="J971" i="10"/>
  <c r="K971" i="10"/>
  <c r="L971" i="10"/>
  <c r="R971" i="10" s="1"/>
  <c r="S971" i="10" s="1"/>
  <c r="M971" i="10"/>
  <c r="P971" i="10"/>
  <c r="T971" i="10"/>
  <c r="U971" i="10" s="1"/>
  <c r="V971" i="10" s="1"/>
  <c r="W971" i="10" s="1"/>
  <c r="X971" i="10"/>
  <c r="Y971" i="10" s="1"/>
  <c r="Z971" i="10"/>
  <c r="AA971" i="10" s="1"/>
  <c r="A972" i="10"/>
  <c r="B972" i="10"/>
  <c r="C972" i="10"/>
  <c r="D972" i="10"/>
  <c r="E972" i="10"/>
  <c r="H972" i="10"/>
  <c r="I972" i="10"/>
  <c r="J972" i="10"/>
  <c r="K972" i="10"/>
  <c r="L972" i="10"/>
  <c r="M972" i="10"/>
  <c r="U972" i="10" s="1"/>
  <c r="V972" i="10" s="1"/>
  <c r="W972" i="10" s="1"/>
  <c r="G972" i="10" s="1"/>
  <c r="O972" i="10"/>
  <c r="P972" i="10"/>
  <c r="Q972" i="10"/>
  <c r="R972" i="10"/>
  <c r="S972" i="10" s="1"/>
  <c r="T972" i="10"/>
  <c r="X972" i="10"/>
  <c r="Y972" i="10"/>
  <c r="Z972" i="10"/>
  <c r="AA972" i="10" s="1"/>
  <c r="A973" i="10"/>
  <c r="B973" i="10"/>
  <c r="C973" i="10"/>
  <c r="D973" i="10"/>
  <c r="E973" i="10"/>
  <c r="H973" i="10"/>
  <c r="I973" i="10"/>
  <c r="J973" i="10"/>
  <c r="U973" i="10" s="1"/>
  <c r="K973" i="10"/>
  <c r="L973" i="10"/>
  <c r="M973" i="10"/>
  <c r="O973" i="10"/>
  <c r="Q973" i="10" s="1"/>
  <c r="P973" i="10"/>
  <c r="R973" i="10"/>
  <c r="S973" i="10" s="1"/>
  <c r="T973" i="10"/>
  <c r="V973" i="10"/>
  <c r="W973" i="10" s="1"/>
  <c r="X973" i="10"/>
  <c r="Y973" i="10" s="1"/>
  <c r="Z973" i="10"/>
  <c r="AA973" i="10" s="1"/>
  <c r="A974" i="10"/>
  <c r="B974" i="10"/>
  <c r="C974" i="10"/>
  <c r="D974" i="10"/>
  <c r="E974" i="10"/>
  <c r="H974" i="10"/>
  <c r="I974" i="10"/>
  <c r="J974" i="10"/>
  <c r="K974" i="10"/>
  <c r="R974" i="10" s="1"/>
  <c r="S974" i="10" s="1"/>
  <c r="L974" i="10"/>
  <c r="M974" i="10"/>
  <c r="O974" i="10"/>
  <c r="P974" i="10"/>
  <c r="T974" i="10"/>
  <c r="U974" i="10" s="1"/>
  <c r="V974" i="10" s="1"/>
  <c r="W974" i="10" s="1"/>
  <c r="G974" i="10" s="1"/>
  <c r="X974" i="10"/>
  <c r="Y974" i="10" s="1"/>
  <c r="Z974" i="10"/>
  <c r="AA974" i="10"/>
  <c r="A975" i="10"/>
  <c r="B975" i="10"/>
  <c r="C975" i="10"/>
  <c r="D975" i="10"/>
  <c r="E975" i="10"/>
  <c r="H975" i="10"/>
  <c r="I975" i="10"/>
  <c r="J975" i="10"/>
  <c r="K975" i="10"/>
  <c r="L975" i="10"/>
  <c r="R975" i="10" s="1"/>
  <c r="M975" i="10"/>
  <c r="P975" i="10"/>
  <c r="O975" i="10" s="1"/>
  <c r="Q975" i="10" s="1"/>
  <c r="T975" i="10"/>
  <c r="U975" i="10" s="1"/>
  <c r="V975" i="10" s="1"/>
  <c r="W975" i="10" s="1"/>
  <c r="X975" i="10"/>
  <c r="Y975" i="10" s="1"/>
  <c r="Z975" i="10"/>
  <c r="AA975" i="10" s="1"/>
  <c r="A976" i="10"/>
  <c r="B976" i="10"/>
  <c r="C976" i="10"/>
  <c r="D976" i="10"/>
  <c r="E976" i="10"/>
  <c r="H976" i="10"/>
  <c r="I976" i="10"/>
  <c r="J976" i="10"/>
  <c r="K976" i="10"/>
  <c r="L976" i="10"/>
  <c r="M976" i="10"/>
  <c r="O976" i="10"/>
  <c r="P976" i="10"/>
  <c r="Q976" i="10"/>
  <c r="R976" i="10"/>
  <c r="S976" i="10" s="1"/>
  <c r="T976" i="10"/>
  <c r="U976" i="10"/>
  <c r="V976" i="10" s="1"/>
  <c r="W976" i="10" s="1"/>
  <c r="G976" i="10" s="1"/>
  <c r="X976" i="10"/>
  <c r="Y976" i="10"/>
  <c r="Z976" i="10"/>
  <c r="AA976" i="10" s="1"/>
  <c r="A977" i="10"/>
  <c r="B977" i="10"/>
  <c r="C977" i="10"/>
  <c r="D977" i="10"/>
  <c r="E977" i="10"/>
  <c r="H977" i="10"/>
  <c r="I977" i="10"/>
  <c r="J977" i="10"/>
  <c r="U977" i="10" s="1"/>
  <c r="V977" i="10" s="1"/>
  <c r="W977" i="10" s="1"/>
  <c r="G977" i="10" s="1"/>
  <c r="K977" i="10"/>
  <c r="L977" i="10"/>
  <c r="M977" i="10"/>
  <c r="O977" i="10"/>
  <c r="P977" i="10"/>
  <c r="R977" i="10"/>
  <c r="S977" i="10" s="1"/>
  <c r="N977" i="10" s="1"/>
  <c r="T977" i="10"/>
  <c r="X977" i="10"/>
  <c r="Y977" i="10" s="1"/>
  <c r="Z977" i="10"/>
  <c r="AA977" i="10" s="1"/>
  <c r="A978" i="10"/>
  <c r="B978" i="10"/>
  <c r="C978" i="10"/>
  <c r="D978" i="10"/>
  <c r="E978" i="10"/>
  <c r="H978" i="10"/>
  <c r="I978" i="10"/>
  <c r="J978" i="10"/>
  <c r="K978" i="10"/>
  <c r="R978" i="10" s="1"/>
  <c r="L978" i="10"/>
  <c r="M978" i="10"/>
  <c r="O978" i="10"/>
  <c r="Q978" i="10" s="1"/>
  <c r="P978" i="10"/>
  <c r="S978" i="10"/>
  <c r="T978" i="10"/>
  <c r="U978" i="10" s="1"/>
  <c r="V978" i="10" s="1"/>
  <c r="W978" i="10" s="1"/>
  <c r="G978" i="10" s="1"/>
  <c r="X978" i="10"/>
  <c r="Y978" i="10" s="1"/>
  <c r="Z978" i="10"/>
  <c r="AA978" i="10"/>
  <c r="A979" i="10"/>
  <c r="B979" i="10"/>
  <c r="C979" i="10"/>
  <c r="D979" i="10"/>
  <c r="E979" i="10"/>
  <c r="H979" i="10"/>
  <c r="I979" i="10"/>
  <c r="J979" i="10"/>
  <c r="K979" i="10"/>
  <c r="L979" i="10"/>
  <c r="R979" i="10" s="1"/>
  <c r="M979" i="10"/>
  <c r="P979" i="10"/>
  <c r="T979" i="10"/>
  <c r="U979" i="10" s="1"/>
  <c r="V979" i="10" s="1"/>
  <c r="W979" i="10" s="1"/>
  <c r="G979" i="10" s="1"/>
  <c r="X979" i="10"/>
  <c r="Y979" i="10" s="1"/>
  <c r="Z979" i="10"/>
  <c r="AA979" i="10" s="1"/>
  <c r="A980" i="10"/>
  <c r="B980" i="10"/>
  <c r="C980" i="10"/>
  <c r="D980" i="10"/>
  <c r="E980" i="10"/>
  <c r="H980" i="10"/>
  <c r="I980" i="10"/>
  <c r="J980" i="10"/>
  <c r="K980" i="10"/>
  <c r="L980" i="10"/>
  <c r="M980" i="10"/>
  <c r="O980" i="10"/>
  <c r="P980" i="10"/>
  <c r="Q980" i="10"/>
  <c r="R980" i="10"/>
  <c r="S980" i="10" s="1"/>
  <c r="T980" i="10"/>
  <c r="U980" i="10"/>
  <c r="V980" i="10" s="1"/>
  <c r="W980" i="10" s="1"/>
  <c r="X980" i="10"/>
  <c r="Y980" i="10"/>
  <c r="Z980" i="10"/>
  <c r="AA980" i="10" s="1"/>
  <c r="A981" i="10"/>
  <c r="B981" i="10"/>
  <c r="C981" i="10"/>
  <c r="D981" i="10"/>
  <c r="E981" i="10"/>
  <c r="H981" i="10"/>
  <c r="I981" i="10"/>
  <c r="J981" i="10"/>
  <c r="U981" i="10" s="1"/>
  <c r="K981" i="10"/>
  <c r="L981" i="10"/>
  <c r="M981" i="10"/>
  <c r="O981" i="10"/>
  <c r="Q981" i="10" s="1"/>
  <c r="P981" i="10"/>
  <c r="R981" i="10"/>
  <c r="S981" i="10" s="1"/>
  <c r="N981" i="10" s="1"/>
  <c r="T981" i="10"/>
  <c r="V981" i="10"/>
  <c r="W981" i="10" s="1"/>
  <c r="G981" i="10" s="1"/>
  <c r="X981" i="10"/>
  <c r="Y981" i="10" s="1"/>
  <c r="Z981" i="10"/>
  <c r="AA981" i="10" s="1"/>
  <c r="A982" i="10"/>
  <c r="B982" i="10"/>
  <c r="C982" i="10"/>
  <c r="D982" i="10"/>
  <c r="E982" i="10"/>
  <c r="H982" i="10"/>
  <c r="I982" i="10"/>
  <c r="J982" i="10"/>
  <c r="K982" i="10"/>
  <c r="R982" i="10" s="1"/>
  <c r="S982" i="10" s="1"/>
  <c r="N982" i="10" s="1"/>
  <c r="L982" i="10"/>
  <c r="M982" i="10"/>
  <c r="O982" i="10"/>
  <c r="P982" i="10"/>
  <c r="T982" i="10"/>
  <c r="U982" i="10" s="1"/>
  <c r="V982" i="10" s="1"/>
  <c r="W982" i="10" s="1"/>
  <c r="G982" i="10" s="1"/>
  <c r="X982" i="10"/>
  <c r="Y982" i="10" s="1"/>
  <c r="Z982" i="10"/>
  <c r="AA982" i="10"/>
  <c r="A983" i="10"/>
  <c r="B983" i="10"/>
  <c r="C983" i="10"/>
  <c r="D983" i="10"/>
  <c r="E983" i="10"/>
  <c r="H983" i="10"/>
  <c r="I983" i="10"/>
  <c r="J983" i="10"/>
  <c r="K983" i="10"/>
  <c r="L983" i="10"/>
  <c r="R983" i="10" s="1"/>
  <c r="S983" i="10" s="1"/>
  <c r="M983" i="10"/>
  <c r="P983" i="10"/>
  <c r="O983" i="10" s="1"/>
  <c r="T983" i="10"/>
  <c r="U983" i="10" s="1"/>
  <c r="V983" i="10" s="1"/>
  <c r="W983" i="10" s="1"/>
  <c r="X983" i="10"/>
  <c r="Y983" i="10" s="1"/>
  <c r="Z983" i="10"/>
  <c r="AA983" i="10" s="1"/>
  <c r="A984" i="10"/>
  <c r="B984" i="10"/>
  <c r="C984" i="10"/>
  <c r="D984" i="10"/>
  <c r="E984" i="10"/>
  <c r="H984" i="10"/>
  <c r="I984" i="10"/>
  <c r="J984" i="10"/>
  <c r="K984" i="10"/>
  <c r="L984" i="10"/>
  <c r="M984" i="10"/>
  <c r="U984" i="10" s="1"/>
  <c r="V984" i="10" s="1"/>
  <c r="W984" i="10" s="1"/>
  <c r="G984" i="10" s="1"/>
  <c r="O984" i="10"/>
  <c r="P984" i="10"/>
  <c r="Q984" i="10"/>
  <c r="R984" i="10"/>
  <c r="S984" i="10" s="1"/>
  <c r="T984" i="10"/>
  <c r="X984" i="10"/>
  <c r="Y984" i="10"/>
  <c r="Z984" i="10"/>
  <c r="AA984" i="10" s="1"/>
  <c r="A985" i="10"/>
  <c r="B985" i="10"/>
  <c r="C985" i="10"/>
  <c r="D985" i="10"/>
  <c r="E985" i="10"/>
  <c r="H985" i="10"/>
  <c r="I985" i="10"/>
  <c r="J985" i="10"/>
  <c r="U985" i="10" s="1"/>
  <c r="V985" i="10" s="1"/>
  <c r="W985" i="10" s="1"/>
  <c r="G985" i="10" s="1"/>
  <c r="K985" i="10"/>
  <c r="L985" i="10"/>
  <c r="M985" i="10"/>
  <c r="O985" i="10"/>
  <c r="P985" i="10"/>
  <c r="R985" i="10"/>
  <c r="S985" i="10" s="1"/>
  <c r="T985" i="10"/>
  <c r="X985" i="10"/>
  <c r="Y985" i="10" s="1"/>
  <c r="Z985" i="10"/>
  <c r="AA985" i="10" s="1"/>
  <c r="A986" i="10"/>
  <c r="B986" i="10"/>
  <c r="C986" i="10"/>
  <c r="D986" i="10"/>
  <c r="E986" i="10"/>
  <c r="H986" i="10"/>
  <c r="I986" i="10"/>
  <c r="J986" i="10"/>
  <c r="K986" i="10"/>
  <c r="R986" i="10" s="1"/>
  <c r="L986" i="10"/>
  <c r="M986" i="10"/>
  <c r="O986" i="10"/>
  <c r="Q986" i="10" s="1"/>
  <c r="P986" i="10"/>
  <c r="S986" i="10"/>
  <c r="T986" i="10"/>
  <c r="U986" i="10" s="1"/>
  <c r="V986" i="10" s="1"/>
  <c r="W986" i="10" s="1"/>
  <c r="G986" i="10" s="1"/>
  <c r="X986" i="10"/>
  <c r="Y986" i="10" s="1"/>
  <c r="Z986" i="10"/>
  <c r="AA986" i="10"/>
  <c r="A987" i="10"/>
  <c r="B987" i="10"/>
  <c r="C987" i="10"/>
  <c r="D987" i="10"/>
  <c r="E987" i="10"/>
  <c r="H987" i="10"/>
  <c r="I987" i="10"/>
  <c r="J987" i="10"/>
  <c r="K987" i="10"/>
  <c r="L987" i="10"/>
  <c r="R987" i="10" s="1"/>
  <c r="S987" i="10" s="1"/>
  <c r="M987" i="10"/>
  <c r="P987" i="10"/>
  <c r="T987" i="10"/>
  <c r="U987" i="10" s="1"/>
  <c r="V987" i="10" s="1"/>
  <c r="W987" i="10" s="1"/>
  <c r="X987" i="10"/>
  <c r="Y987" i="10" s="1"/>
  <c r="Z987" i="10"/>
  <c r="AA987" i="10" s="1"/>
  <c r="A988" i="10"/>
  <c r="B988" i="10"/>
  <c r="C988" i="10"/>
  <c r="D988" i="10"/>
  <c r="E988" i="10"/>
  <c r="H988" i="10"/>
  <c r="I988" i="10"/>
  <c r="J988" i="10"/>
  <c r="K988" i="10"/>
  <c r="L988" i="10"/>
  <c r="M988" i="10"/>
  <c r="U988" i="10" s="1"/>
  <c r="V988" i="10" s="1"/>
  <c r="W988" i="10" s="1"/>
  <c r="G988" i="10" s="1"/>
  <c r="O988" i="10"/>
  <c r="P988" i="10"/>
  <c r="Q988" i="10"/>
  <c r="R988" i="10"/>
  <c r="S988" i="10" s="1"/>
  <c r="T988" i="10"/>
  <c r="X988" i="10"/>
  <c r="Y988" i="10"/>
  <c r="Z988" i="10"/>
  <c r="AA988" i="10" s="1"/>
  <c r="A989" i="10"/>
  <c r="B989" i="10"/>
  <c r="C989" i="10"/>
  <c r="D989" i="10"/>
  <c r="E989" i="10"/>
  <c r="H989" i="10"/>
  <c r="I989" i="10"/>
  <c r="J989" i="10"/>
  <c r="U989" i="10" s="1"/>
  <c r="K989" i="10"/>
  <c r="L989" i="10"/>
  <c r="M989" i="10"/>
  <c r="O989" i="10"/>
  <c r="Q989" i="10" s="1"/>
  <c r="P989" i="10"/>
  <c r="R989" i="10"/>
  <c r="S989" i="10" s="1"/>
  <c r="T989" i="10"/>
  <c r="V989" i="10"/>
  <c r="W989" i="10" s="1"/>
  <c r="X989" i="10"/>
  <c r="Y989" i="10" s="1"/>
  <c r="Z989" i="10"/>
  <c r="AA989" i="10" s="1"/>
  <c r="A990" i="10"/>
  <c r="B990" i="10"/>
  <c r="C990" i="10"/>
  <c r="D990" i="10"/>
  <c r="E990" i="10"/>
  <c r="H990" i="10"/>
  <c r="I990" i="10"/>
  <c r="J990" i="10"/>
  <c r="K990" i="10"/>
  <c r="R990" i="10" s="1"/>
  <c r="S990" i="10" s="1"/>
  <c r="L990" i="10"/>
  <c r="M990" i="10"/>
  <c r="O990" i="10"/>
  <c r="P990" i="10"/>
  <c r="T990" i="10"/>
  <c r="U990" i="10" s="1"/>
  <c r="V990" i="10" s="1"/>
  <c r="W990" i="10" s="1"/>
  <c r="G990" i="10" s="1"/>
  <c r="X990" i="10"/>
  <c r="Y990" i="10" s="1"/>
  <c r="Z990" i="10"/>
  <c r="AA990" i="10"/>
  <c r="A991" i="10"/>
  <c r="B991" i="10"/>
  <c r="C991" i="10"/>
  <c r="D991" i="10"/>
  <c r="E991" i="10"/>
  <c r="H991" i="10"/>
  <c r="I991" i="10"/>
  <c r="J991" i="10"/>
  <c r="K991" i="10"/>
  <c r="L991" i="10"/>
  <c r="R991" i="10" s="1"/>
  <c r="M991" i="10"/>
  <c r="P991" i="10"/>
  <c r="O991" i="10" s="1"/>
  <c r="Q991" i="10" s="1"/>
  <c r="T991" i="10"/>
  <c r="U991" i="10" s="1"/>
  <c r="V991" i="10" s="1"/>
  <c r="W991" i="10" s="1"/>
  <c r="X991" i="10"/>
  <c r="Y991" i="10" s="1"/>
  <c r="Z991" i="10"/>
  <c r="AA991" i="10" s="1"/>
  <c r="A992" i="10"/>
  <c r="B992" i="10"/>
  <c r="C992" i="10"/>
  <c r="D992" i="10"/>
  <c r="E992" i="10"/>
  <c r="H992" i="10"/>
  <c r="I992" i="10"/>
  <c r="J992" i="10"/>
  <c r="K992" i="10"/>
  <c r="L992" i="10"/>
  <c r="M992" i="10"/>
  <c r="O992" i="10"/>
  <c r="P992" i="10"/>
  <c r="Q992" i="10"/>
  <c r="R992" i="10"/>
  <c r="S992" i="10" s="1"/>
  <c r="T992" i="10"/>
  <c r="U992" i="10"/>
  <c r="V992" i="10" s="1"/>
  <c r="W992" i="10" s="1"/>
  <c r="G992" i="10" s="1"/>
  <c r="X992" i="10"/>
  <c r="Y992" i="10"/>
  <c r="Z992" i="10"/>
  <c r="AA992" i="10" s="1"/>
  <c r="A993" i="10"/>
  <c r="B993" i="10"/>
  <c r="C993" i="10"/>
  <c r="D993" i="10"/>
  <c r="E993" i="10"/>
  <c r="H993" i="10"/>
  <c r="I993" i="10"/>
  <c r="J993" i="10"/>
  <c r="U993" i="10" s="1"/>
  <c r="V993" i="10" s="1"/>
  <c r="W993" i="10" s="1"/>
  <c r="G993" i="10" s="1"/>
  <c r="K993" i="10"/>
  <c r="L993" i="10"/>
  <c r="M993" i="10"/>
  <c r="O993" i="10"/>
  <c r="Q993" i="10" s="1"/>
  <c r="P993" i="10"/>
  <c r="R993" i="10"/>
  <c r="T993" i="10"/>
  <c r="X993" i="10"/>
  <c r="Y993" i="10" s="1"/>
  <c r="Z993" i="10"/>
  <c r="AA993" i="10" s="1"/>
  <c r="A994" i="10"/>
  <c r="B994" i="10"/>
  <c r="C994" i="10"/>
  <c r="D994" i="10"/>
  <c r="E994" i="10"/>
  <c r="H994" i="10"/>
  <c r="I994" i="10"/>
  <c r="J994" i="10"/>
  <c r="K994" i="10"/>
  <c r="R994" i="10" s="1"/>
  <c r="L994" i="10"/>
  <c r="M994" i="10"/>
  <c r="O994" i="10"/>
  <c r="Q994" i="10" s="1"/>
  <c r="P994" i="10"/>
  <c r="T994" i="10"/>
  <c r="U994" i="10" s="1"/>
  <c r="V994" i="10" s="1"/>
  <c r="W994" i="10"/>
  <c r="G994" i="10" s="1"/>
  <c r="X994" i="10"/>
  <c r="Y994" i="10" s="1"/>
  <c r="Z994" i="10"/>
  <c r="AA994" i="10"/>
  <c r="A995" i="10"/>
  <c r="B995" i="10"/>
  <c r="C995" i="10"/>
  <c r="D995" i="10"/>
  <c r="E995" i="10"/>
  <c r="H995" i="10"/>
  <c r="I995" i="10"/>
  <c r="J995" i="10"/>
  <c r="K995" i="10"/>
  <c r="L995" i="10"/>
  <c r="M995" i="10"/>
  <c r="P995" i="10"/>
  <c r="O995" i="10" s="1"/>
  <c r="Q995" i="10" s="1"/>
  <c r="R995" i="10"/>
  <c r="T995" i="10"/>
  <c r="U995" i="10" s="1"/>
  <c r="V995" i="10" s="1"/>
  <c r="W995" i="10" s="1"/>
  <c r="X995" i="10"/>
  <c r="Y995" i="10" s="1"/>
  <c r="Z995" i="10"/>
  <c r="AA995" i="10" s="1"/>
  <c r="A996" i="10"/>
  <c r="B996" i="10"/>
  <c r="C996" i="10"/>
  <c r="D996" i="10"/>
  <c r="E996" i="10"/>
  <c r="H996" i="10"/>
  <c r="I996" i="10"/>
  <c r="J996" i="10"/>
  <c r="K996" i="10"/>
  <c r="L996" i="10"/>
  <c r="M996" i="10"/>
  <c r="O996" i="10"/>
  <c r="P996" i="10"/>
  <c r="Q996" i="10"/>
  <c r="R996" i="10"/>
  <c r="S996" i="10" s="1"/>
  <c r="T996" i="10"/>
  <c r="U996" i="10"/>
  <c r="V996" i="10" s="1"/>
  <c r="W996" i="10" s="1"/>
  <c r="G996" i="10" s="1"/>
  <c r="X996" i="10"/>
  <c r="Y996" i="10"/>
  <c r="Z996" i="10"/>
  <c r="AA996" i="10" s="1"/>
  <c r="A997" i="10"/>
  <c r="B997" i="10"/>
  <c r="C997" i="10"/>
  <c r="D997" i="10"/>
  <c r="E997" i="10"/>
  <c r="H997" i="10"/>
  <c r="I997" i="10"/>
  <c r="J997" i="10"/>
  <c r="U997" i="10" s="1"/>
  <c r="K997" i="10"/>
  <c r="R997" i="10" s="1"/>
  <c r="S997" i="10" s="1"/>
  <c r="N997" i="10" s="1"/>
  <c r="L997" i="10"/>
  <c r="M997" i="10"/>
  <c r="O997" i="10"/>
  <c r="P997" i="10"/>
  <c r="T997" i="10"/>
  <c r="V997" i="10"/>
  <c r="W997" i="10" s="1"/>
  <c r="G997" i="10" s="1"/>
  <c r="X997" i="10"/>
  <c r="Y997" i="10" s="1"/>
  <c r="Z997" i="10"/>
  <c r="AA997" i="10"/>
  <c r="A998" i="10"/>
  <c r="B998" i="10"/>
  <c r="C998" i="10"/>
  <c r="D998" i="10"/>
  <c r="E998" i="10"/>
  <c r="H998" i="10"/>
  <c r="I998" i="10"/>
  <c r="J998" i="10"/>
  <c r="K998" i="10"/>
  <c r="R998" i="10" s="1"/>
  <c r="S998" i="10" s="1"/>
  <c r="L998" i="10"/>
  <c r="M998" i="10"/>
  <c r="P998" i="10"/>
  <c r="O998" i="10" s="1"/>
  <c r="Q998" i="10" s="1"/>
  <c r="T998" i="10"/>
  <c r="U998" i="10" s="1"/>
  <c r="V998" i="10" s="1"/>
  <c r="W998" i="10" s="1"/>
  <c r="G998" i="10" s="1"/>
  <c r="X998" i="10"/>
  <c r="Y998" i="10" s="1"/>
  <c r="Z998" i="10"/>
  <c r="AA998" i="10"/>
  <c r="A999" i="10"/>
  <c r="B999" i="10"/>
  <c r="C999" i="10"/>
  <c r="D999" i="10"/>
  <c r="E999" i="10"/>
  <c r="H999" i="10"/>
  <c r="I999" i="10"/>
  <c r="J999" i="10"/>
  <c r="K999" i="10"/>
  <c r="L999" i="10"/>
  <c r="R999" i="10" s="1"/>
  <c r="M999" i="10"/>
  <c r="P999" i="10"/>
  <c r="O999" i="10" s="1"/>
  <c r="Q999" i="10" s="1"/>
  <c r="T999" i="10"/>
  <c r="U999" i="10" s="1"/>
  <c r="V999" i="10" s="1"/>
  <c r="W999" i="10" s="1"/>
  <c r="X999" i="10"/>
  <c r="Y999" i="10" s="1"/>
  <c r="Z999" i="10"/>
  <c r="AA999" i="10" s="1"/>
  <c r="A1000" i="10"/>
  <c r="B1000" i="10"/>
  <c r="C1000" i="10"/>
  <c r="D1000" i="10"/>
  <c r="E1000" i="10"/>
  <c r="H1000" i="10"/>
  <c r="I1000" i="10"/>
  <c r="J1000" i="10"/>
  <c r="U1000" i="10" s="1"/>
  <c r="V1000" i="10" s="1"/>
  <c r="W1000" i="10" s="1"/>
  <c r="G1000" i="10" s="1"/>
  <c r="K1000" i="10"/>
  <c r="L1000" i="10"/>
  <c r="M1000" i="10"/>
  <c r="O1000" i="10"/>
  <c r="P1000" i="10"/>
  <c r="Q1000" i="10"/>
  <c r="R1000" i="10"/>
  <c r="S1000" i="10" s="1"/>
  <c r="T1000" i="10"/>
  <c r="X1000" i="10"/>
  <c r="Y1000" i="10"/>
  <c r="Z1000" i="10"/>
  <c r="AA1000" i="10" s="1"/>
  <c r="A1001" i="10"/>
  <c r="B1001" i="10"/>
  <c r="C1001" i="10"/>
  <c r="D1001" i="10"/>
  <c r="E1001" i="10"/>
  <c r="H1001" i="10"/>
  <c r="I1001" i="10"/>
  <c r="J1001" i="10"/>
  <c r="K1001" i="10"/>
  <c r="R1001" i="10" s="1"/>
  <c r="S1001" i="10" s="1"/>
  <c r="L1001" i="10"/>
  <c r="M1001" i="10"/>
  <c r="P1001" i="10"/>
  <c r="T1001" i="10"/>
  <c r="O1001" i="10" s="1"/>
  <c r="Q1001" i="10" s="1"/>
  <c r="X1001" i="10"/>
  <c r="Y1001" i="10" s="1"/>
  <c r="Z1001" i="10"/>
  <c r="AA1001" i="10" s="1"/>
  <c r="A1002" i="10"/>
  <c r="B1002" i="10"/>
  <c r="C1002" i="10"/>
  <c r="D1002" i="10"/>
  <c r="E1002" i="10"/>
  <c r="H1002" i="10"/>
  <c r="I1002" i="10"/>
  <c r="J1002" i="10"/>
  <c r="K1002" i="10"/>
  <c r="L1002" i="10"/>
  <c r="M1002" i="10"/>
  <c r="P1002" i="10"/>
  <c r="T1002" i="10"/>
  <c r="O1002" i="10" s="1"/>
  <c r="Q1002" i="10" s="1"/>
  <c r="X1002" i="10"/>
  <c r="Y1002" i="10"/>
  <c r="Z1002" i="10"/>
  <c r="AA1002" i="10"/>
  <c r="A1003" i="10"/>
  <c r="B1003" i="10"/>
  <c r="C1003" i="10"/>
  <c r="D1003" i="10"/>
  <c r="E1003" i="10"/>
  <c r="H1003" i="10"/>
  <c r="I1003" i="10"/>
  <c r="J1003" i="10"/>
  <c r="K1003" i="10"/>
  <c r="L1003" i="10"/>
  <c r="M1003" i="10"/>
  <c r="U1003" i="10" s="1"/>
  <c r="V1003" i="10" s="1"/>
  <c r="W1003" i="10" s="1"/>
  <c r="P1003" i="10"/>
  <c r="O1003" i="10" s="1"/>
  <c r="Q1003" i="10" s="1"/>
  <c r="R1003" i="10"/>
  <c r="S1003" i="10" s="1"/>
  <c r="T1003" i="10"/>
  <c r="X1003" i="10"/>
  <c r="Y1003" i="10" s="1"/>
  <c r="Z1003" i="10"/>
  <c r="AA1003" i="10" s="1"/>
  <c r="A1004" i="10"/>
  <c r="B1004" i="10"/>
  <c r="C1004" i="10"/>
  <c r="D1004" i="10"/>
  <c r="E1004" i="10"/>
  <c r="H1004" i="10"/>
  <c r="I1004" i="10"/>
  <c r="J1004" i="10"/>
  <c r="Q1004" i="10" s="1"/>
  <c r="K1004" i="10"/>
  <c r="L1004" i="10"/>
  <c r="M1004" i="10"/>
  <c r="O1004" i="10"/>
  <c r="P1004" i="10"/>
  <c r="R1004" i="10"/>
  <c r="S1004" i="10" s="1"/>
  <c r="T1004" i="10"/>
  <c r="X1004" i="10"/>
  <c r="Y1004" i="10"/>
  <c r="Z1004" i="10"/>
  <c r="AA1004" i="10" s="1"/>
  <c r="A1005" i="10"/>
  <c r="B1005" i="10"/>
  <c r="C1005" i="10"/>
  <c r="D1005" i="10"/>
  <c r="E1005" i="10"/>
  <c r="H1005" i="10"/>
  <c r="I1005" i="10"/>
  <c r="J1005" i="10"/>
  <c r="K1005" i="10"/>
  <c r="R1005" i="10" s="1"/>
  <c r="S1005" i="10" s="1"/>
  <c r="L1005" i="10"/>
  <c r="M1005" i="10"/>
  <c r="P1005" i="10"/>
  <c r="T1005" i="10"/>
  <c r="O1005" i="10" s="1"/>
  <c r="Q1005" i="10" s="1"/>
  <c r="X1005" i="10"/>
  <c r="Y1005" i="10" s="1"/>
  <c r="Z1005" i="10"/>
  <c r="AA1005" i="10" s="1"/>
  <c r="A1006" i="10"/>
  <c r="B1006" i="10"/>
  <c r="C1006" i="10"/>
  <c r="D1006" i="10"/>
  <c r="E1006" i="10"/>
  <c r="H1006" i="10"/>
  <c r="I1006" i="10"/>
  <c r="J1006" i="10"/>
  <c r="K1006" i="10"/>
  <c r="L1006" i="10"/>
  <c r="M1006" i="10"/>
  <c r="P1006" i="10"/>
  <c r="T1006" i="10"/>
  <c r="O1006" i="10" s="1"/>
  <c r="Q1006" i="10" s="1"/>
  <c r="X1006" i="10"/>
  <c r="Y1006" i="10"/>
  <c r="Z1006" i="10"/>
  <c r="AA1006" i="10"/>
  <c r="A1007" i="10"/>
  <c r="B1007" i="10"/>
  <c r="C1007" i="10"/>
  <c r="D1007" i="10"/>
  <c r="E1007" i="10"/>
  <c r="H1007" i="10"/>
  <c r="I1007" i="10"/>
  <c r="J1007" i="10"/>
  <c r="K1007" i="10"/>
  <c r="L1007" i="10"/>
  <c r="M1007" i="10"/>
  <c r="U1007" i="10" s="1"/>
  <c r="V1007" i="10" s="1"/>
  <c r="W1007" i="10" s="1"/>
  <c r="P1007" i="10"/>
  <c r="O1007" i="10" s="1"/>
  <c r="Q1007" i="10" s="1"/>
  <c r="R1007" i="10"/>
  <c r="S1007" i="10" s="1"/>
  <c r="T1007" i="10"/>
  <c r="X1007" i="10"/>
  <c r="Y1007" i="10" s="1"/>
  <c r="Z1007" i="10"/>
  <c r="AA1007" i="10" s="1"/>
  <c r="A1008" i="10"/>
  <c r="B1008" i="10"/>
  <c r="C1008" i="10"/>
  <c r="D1008" i="10"/>
  <c r="E1008" i="10"/>
  <c r="H1008" i="10"/>
  <c r="I1008" i="10"/>
  <c r="J1008" i="10"/>
  <c r="Q1008" i="10" s="1"/>
  <c r="K1008" i="10"/>
  <c r="L1008" i="10"/>
  <c r="M1008" i="10"/>
  <c r="O1008" i="10"/>
  <c r="P1008" i="10"/>
  <c r="R1008" i="10"/>
  <c r="S1008" i="10" s="1"/>
  <c r="T1008" i="10"/>
  <c r="X1008" i="10"/>
  <c r="Y1008" i="10"/>
  <c r="Z1008" i="10"/>
  <c r="AA1008" i="10" s="1"/>
  <c r="A1009" i="10"/>
  <c r="B1009" i="10"/>
  <c r="C1009" i="10"/>
  <c r="D1009" i="10"/>
  <c r="E1009" i="10"/>
  <c r="H1009" i="10"/>
  <c r="I1009" i="10"/>
  <c r="J1009" i="10"/>
  <c r="K1009" i="10"/>
  <c r="R1009" i="10" s="1"/>
  <c r="S1009" i="10" s="1"/>
  <c r="L1009" i="10"/>
  <c r="M1009" i="10"/>
  <c r="P1009" i="10"/>
  <c r="T1009" i="10"/>
  <c r="O1009" i="10" s="1"/>
  <c r="Q1009" i="10" s="1"/>
  <c r="X1009" i="10"/>
  <c r="Y1009" i="10" s="1"/>
  <c r="Z1009" i="10"/>
  <c r="AA1009" i="10" s="1"/>
  <c r="A1010" i="10"/>
  <c r="B1010" i="10"/>
  <c r="C1010" i="10"/>
  <c r="D1010" i="10"/>
  <c r="E1010" i="10"/>
  <c r="H1010" i="10"/>
  <c r="I1010" i="10"/>
  <c r="J1010" i="10"/>
  <c r="K1010" i="10"/>
  <c r="L1010" i="10"/>
  <c r="M1010" i="10"/>
  <c r="P1010" i="10"/>
  <c r="T1010" i="10"/>
  <c r="O1010" i="10" s="1"/>
  <c r="Q1010" i="10" s="1"/>
  <c r="X1010" i="10"/>
  <c r="Y1010" i="10"/>
  <c r="Z1010" i="10"/>
  <c r="AA1010" i="10"/>
  <c r="A1011" i="10"/>
  <c r="B1011" i="10"/>
  <c r="C1011" i="10"/>
  <c r="D1011" i="10"/>
  <c r="E1011" i="10"/>
  <c r="H1011" i="10"/>
  <c r="I1011" i="10"/>
  <c r="J1011" i="10"/>
  <c r="K1011" i="10"/>
  <c r="L1011" i="10"/>
  <c r="M1011" i="10"/>
  <c r="U1011" i="10" s="1"/>
  <c r="V1011" i="10" s="1"/>
  <c r="W1011" i="10" s="1"/>
  <c r="P1011" i="10"/>
  <c r="O1011" i="10" s="1"/>
  <c r="Q1011" i="10" s="1"/>
  <c r="R1011" i="10"/>
  <c r="S1011" i="10" s="1"/>
  <c r="T1011" i="10"/>
  <c r="X1011" i="10"/>
  <c r="Y1011" i="10" s="1"/>
  <c r="Z1011" i="10"/>
  <c r="AA1011" i="10" s="1"/>
  <c r="A1012" i="10"/>
  <c r="B1012" i="10"/>
  <c r="C1012" i="10"/>
  <c r="D1012" i="10"/>
  <c r="E1012" i="10"/>
  <c r="H1012" i="10"/>
  <c r="I1012" i="10"/>
  <c r="J1012" i="10"/>
  <c r="Q1012" i="10" s="1"/>
  <c r="K1012" i="10"/>
  <c r="L1012" i="10"/>
  <c r="M1012" i="10"/>
  <c r="O1012" i="10"/>
  <c r="P1012" i="10"/>
  <c r="R1012" i="10"/>
  <c r="S1012" i="10" s="1"/>
  <c r="T1012" i="10"/>
  <c r="X1012" i="10"/>
  <c r="Y1012" i="10"/>
  <c r="Z1012" i="10"/>
  <c r="AA1012" i="10" s="1"/>
  <c r="A1013" i="10"/>
  <c r="B1013" i="10"/>
  <c r="C1013" i="10"/>
  <c r="D1013" i="10"/>
  <c r="E1013" i="10"/>
  <c r="H1013" i="10"/>
  <c r="I1013" i="10"/>
  <c r="J1013" i="10"/>
  <c r="K1013" i="10"/>
  <c r="R1013" i="10" s="1"/>
  <c r="S1013" i="10" s="1"/>
  <c r="L1013" i="10"/>
  <c r="M1013" i="10"/>
  <c r="P1013" i="10"/>
  <c r="T1013" i="10"/>
  <c r="O1013" i="10" s="1"/>
  <c r="Q1013" i="10" s="1"/>
  <c r="X1013" i="10"/>
  <c r="Y1013" i="10" s="1"/>
  <c r="Z1013" i="10"/>
  <c r="AA1013" i="10" s="1"/>
  <c r="A1014" i="10"/>
  <c r="B1014" i="10"/>
  <c r="C1014" i="10"/>
  <c r="D1014" i="10"/>
  <c r="E1014" i="10"/>
  <c r="H1014" i="10"/>
  <c r="I1014" i="10"/>
  <c r="J1014" i="10"/>
  <c r="K1014" i="10"/>
  <c r="R1014" i="10" s="1"/>
  <c r="S1014" i="10" s="1"/>
  <c r="L1014" i="10"/>
  <c r="M1014" i="10"/>
  <c r="O1014" i="10"/>
  <c r="P1014" i="10"/>
  <c r="Q1014" i="10"/>
  <c r="T1014" i="10"/>
  <c r="U1014" i="10"/>
  <c r="V1014" i="10" s="1"/>
  <c r="W1014" i="10" s="1"/>
  <c r="G1014" i="10" s="1"/>
  <c r="X1014" i="10"/>
  <c r="Y1014" i="10"/>
  <c r="Z1014" i="10"/>
  <c r="AA1014" i="10"/>
  <c r="A1015" i="10"/>
  <c r="B1015" i="10"/>
  <c r="C1015" i="10"/>
  <c r="D1015" i="10"/>
  <c r="E1015" i="10"/>
  <c r="H1015" i="10"/>
  <c r="I1015" i="10"/>
  <c r="J1015" i="10"/>
  <c r="U1015" i="10" s="1"/>
  <c r="V1015" i="10" s="1"/>
  <c r="W1015" i="10" s="1"/>
  <c r="K1015" i="10"/>
  <c r="L1015" i="10"/>
  <c r="M1015" i="10"/>
  <c r="P1015" i="10"/>
  <c r="O1015" i="10" s="1"/>
  <c r="Q1015" i="10" s="1"/>
  <c r="R1015" i="10"/>
  <c r="S1015" i="10" s="1"/>
  <c r="T1015" i="10"/>
  <c r="X1015" i="10"/>
  <c r="Y1015" i="10" s="1"/>
  <c r="Z1015" i="10"/>
  <c r="AA1015" i="10" s="1"/>
  <c r="A1016" i="10"/>
  <c r="B1016" i="10"/>
  <c r="C1016" i="10"/>
  <c r="D1016" i="10"/>
  <c r="E1016" i="10"/>
  <c r="H1016" i="10"/>
  <c r="I1016" i="10"/>
  <c r="J1016" i="10"/>
  <c r="K1016" i="10"/>
  <c r="R1016" i="10" s="1"/>
  <c r="L1016" i="10"/>
  <c r="M1016" i="10"/>
  <c r="O1016" i="10"/>
  <c r="Q1016" i="10" s="1"/>
  <c r="P1016" i="10"/>
  <c r="T1016" i="10"/>
  <c r="U1016" i="10"/>
  <c r="V1016" i="10" s="1"/>
  <c r="W1016" i="10" s="1"/>
  <c r="G1016" i="10" s="1"/>
  <c r="X1016" i="10"/>
  <c r="Y1016" i="10"/>
  <c r="Z1016" i="10"/>
  <c r="AA1016" i="10"/>
  <c r="A1017" i="10"/>
  <c r="B1017" i="10"/>
  <c r="C1017" i="10"/>
  <c r="D1017" i="10"/>
  <c r="E1017" i="10"/>
  <c r="H1017" i="10"/>
  <c r="I1017" i="10"/>
  <c r="J1017" i="10"/>
  <c r="U1017" i="10" s="1"/>
  <c r="V1017" i="10" s="1"/>
  <c r="W1017" i="10" s="1"/>
  <c r="K1017" i="10"/>
  <c r="L1017" i="10"/>
  <c r="R1017" i="10" s="1"/>
  <c r="S1017" i="10" s="1"/>
  <c r="M1017" i="10"/>
  <c r="P1017" i="10"/>
  <c r="O1017" i="10" s="1"/>
  <c r="Q1017" i="10" s="1"/>
  <c r="T1017" i="10"/>
  <c r="X1017" i="10"/>
  <c r="Y1017" i="10" s="1"/>
  <c r="Z1017" i="10"/>
  <c r="AA1017" i="10" s="1"/>
  <c r="A1018" i="10"/>
  <c r="B1018" i="10"/>
  <c r="C1018" i="10"/>
  <c r="D1018" i="10"/>
  <c r="E1018" i="10"/>
  <c r="H1018" i="10"/>
  <c r="I1018" i="10"/>
  <c r="J1018" i="10"/>
  <c r="K1018" i="10"/>
  <c r="R1018" i="10" s="1"/>
  <c r="S1018" i="10" s="1"/>
  <c r="L1018" i="10"/>
  <c r="M1018" i="10"/>
  <c r="O1018" i="10"/>
  <c r="P1018" i="10"/>
  <c r="Q1018" i="10"/>
  <c r="T1018" i="10"/>
  <c r="U1018" i="10"/>
  <c r="V1018" i="10" s="1"/>
  <c r="W1018" i="10" s="1"/>
  <c r="G1018" i="10" s="1"/>
  <c r="X1018" i="10"/>
  <c r="Y1018" i="10"/>
  <c r="Z1018" i="10"/>
  <c r="AA1018" i="10"/>
  <c r="A1019" i="10"/>
  <c r="B1019" i="10"/>
  <c r="C1019" i="10"/>
  <c r="D1019" i="10"/>
  <c r="E1019" i="10"/>
  <c r="H1019" i="10"/>
  <c r="I1019" i="10"/>
  <c r="J1019" i="10"/>
  <c r="U1019" i="10" s="1"/>
  <c r="V1019" i="10" s="1"/>
  <c r="W1019" i="10" s="1"/>
  <c r="K1019" i="10"/>
  <c r="L1019" i="10"/>
  <c r="M1019" i="10"/>
  <c r="P1019" i="10"/>
  <c r="O1019" i="10" s="1"/>
  <c r="Q1019" i="10" s="1"/>
  <c r="R1019" i="10"/>
  <c r="S1019" i="10" s="1"/>
  <c r="T1019" i="10"/>
  <c r="X1019" i="10"/>
  <c r="Y1019" i="10" s="1"/>
  <c r="Z1019" i="10"/>
  <c r="AA1019" i="10" s="1"/>
  <c r="A1020" i="10"/>
  <c r="B1020" i="10"/>
  <c r="C1020" i="10"/>
  <c r="D1020" i="10"/>
  <c r="E1020" i="10"/>
  <c r="H1020" i="10"/>
  <c r="I1020" i="10"/>
  <c r="J1020" i="10"/>
  <c r="K1020" i="10"/>
  <c r="R1020" i="10" s="1"/>
  <c r="S1020" i="10" s="1"/>
  <c r="L1020" i="10"/>
  <c r="M1020" i="10"/>
  <c r="O1020" i="10"/>
  <c r="Q1020" i="10" s="1"/>
  <c r="P1020" i="10"/>
  <c r="T1020" i="10"/>
  <c r="U1020" i="10"/>
  <c r="V1020" i="10" s="1"/>
  <c r="W1020" i="10" s="1"/>
  <c r="G1020" i="10" s="1"/>
  <c r="X1020" i="10"/>
  <c r="Y1020" i="10"/>
  <c r="Z1020" i="10"/>
  <c r="AA1020" i="10"/>
  <c r="A1021" i="10"/>
  <c r="B1021" i="10"/>
  <c r="C1021" i="10"/>
  <c r="D1021" i="10"/>
  <c r="E1021" i="10"/>
  <c r="H1021" i="10"/>
  <c r="I1021" i="10"/>
  <c r="J1021" i="10"/>
  <c r="U1021" i="10" s="1"/>
  <c r="V1021" i="10" s="1"/>
  <c r="W1021" i="10" s="1"/>
  <c r="K1021" i="10"/>
  <c r="L1021" i="10"/>
  <c r="R1021" i="10" s="1"/>
  <c r="S1021" i="10" s="1"/>
  <c r="M1021" i="10"/>
  <c r="P1021" i="10"/>
  <c r="O1021" i="10" s="1"/>
  <c r="Q1021" i="10" s="1"/>
  <c r="T1021" i="10"/>
  <c r="X1021" i="10"/>
  <c r="Y1021" i="10" s="1"/>
  <c r="Z1021" i="10"/>
  <c r="AA1021" i="10" s="1"/>
  <c r="A1022" i="10"/>
  <c r="B1022" i="10"/>
  <c r="C1022" i="10"/>
  <c r="D1022" i="10"/>
  <c r="E1022" i="10"/>
  <c r="H1022" i="10"/>
  <c r="I1022" i="10"/>
  <c r="J1022" i="10"/>
  <c r="K1022" i="10"/>
  <c r="R1022" i="10" s="1"/>
  <c r="S1022" i="10" s="1"/>
  <c r="L1022" i="10"/>
  <c r="M1022" i="10"/>
  <c r="O1022" i="10"/>
  <c r="P1022" i="10"/>
  <c r="Q1022" i="10"/>
  <c r="T1022" i="10"/>
  <c r="U1022" i="10"/>
  <c r="V1022" i="10" s="1"/>
  <c r="W1022" i="10" s="1"/>
  <c r="G1022" i="10" s="1"/>
  <c r="X1022" i="10"/>
  <c r="Y1022" i="10"/>
  <c r="Z1022" i="10"/>
  <c r="AA1022" i="10"/>
  <c r="A1023" i="10"/>
  <c r="B1023" i="10"/>
  <c r="C1023" i="10"/>
  <c r="D1023" i="10"/>
  <c r="E1023" i="10"/>
  <c r="H1023" i="10"/>
  <c r="I1023" i="10"/>
  <c r="J1023" i="10"/>
  <c r="U1023" i="10" s="1"/>
  <c r="V1023" i="10" s="1"/>
  <c r="W1023" i="10" s="1"/>
  <c r="K1023" i="10"/>
  <c r="L1023" i="10"/>
  <c r="M1023" i="10"/>
  <c r="P1023" i="10"/>
  <c r="O1023" i="10" s="1"/>
  <c r="Q1023" i="10" s="1"/>
  <c r="R1023" i="10"/>
  <c r="S1023" i="10" s="1"/>
  <c r="T1023" i="10"/>
  <c r="X1023" i="10"/>
  <c r="Y1023" i="10" s="1"/>
  <c r="Z1023" i="10"/>
  <c r="AA1023" i="10" s="1"/>
  <c r="A1024" i="10"/>
  <c r="B1024" i="10"/>
  <c r="C1024" i="10"/>
  <c r="D1024" i="10"/>
  <c r="E1024" i="10"/>
  <c r="H1024" i="10"/>
  <c r="I1024" i="10"/>
  <c r="J1024" i="10"/>
  <c r="K1024" i="10"/>
  <c r="R1024" i="10" s="1"/>
  <c r="S1024" i="10" s="1"/>
  <c r="L1024" i="10"/>
  <c r="M1024" i="10"/>
  <c r="O1024" i="10"/>
  <c r="Q1024" i="10" s="1"/>
  <c r="P1024" i="10"/>
  <c r="T1024" i="10"/>
  <c r="U1024" i="10"/>
  <c r="V1024" i="10" s="1"/>
  <c r="W1024" i="10" s="1"/>
  <c r="G1024" i="10" s="1"/>
  <c r="X1024" i="10"/>
  <c r="Y1024" i="10"/>
  <c r="Z1024" i="10"/>
  <c r="AA1024" i="10"/>
  <c r="A1025" i="10"/>
  <c r="B1025" i="10"/>
  <c r="C1025" i="10"/>
  <c r="D1025" i="10"/>
  <c r="E1025" i="10"/>
  <c r="H1025" i="10"/>
  <c r="I1025" i="10"/>
  <c r="J1025" i="10"/>
  <c r="U1025" i="10" s="1"/>
  <c r="V1025" i="10" s="1"/>
  <c r="W1025" i="10" s="1"/>
  <c r="G1025" i="10" s="1"/>
  <c r="K1025" i="10"/>
  <c r="L1025" i="10"/>
  <c r="R1025" i="10" s="1"/>
  <c r="S1025" i="10" s="1"/>
  <c r="M1025" i="10"/>
  <c r="P1025" i="10"/>
  <c r="O1025" i="10" s="1"/>
  <c r="Q1025" i="10" s="1"/>
  <c r="T1025" i="10"/>
  <c r="X1025" i="10"/>
  <c r="Y1025" i="10" s="1"/>
  <c r="Z1025" i="10"/>
  <c r="AA1025" i="10" s="1"/>
  <c r="A1026" i="10"/>
  <c r="B1026" i="10"/>
  <c r="C1026" i="10"/>
  <c r="D1026" i="10"/>
  <c r="E1026" i="10"/>
  <c r="H1026" i="10"/>
  <c r="I1026" i="10"/>
  <c r="J1026" i="10"/>
  <c r="K1026" i="10"/>
  <c r="R1026" i="10" s="1"/>
  <c r="S1026" i="10" s="1"/>
  <c r="L1026" i="10"/>
  <c r="M1026" i="10"/>
  <c r="O1026" i="10"/>
  <c r="P1026" i="10"/>
  <c r="Q1026" i="10"/>
  <c r="T1026" i="10"/>
  <c r="U1026" i="10"/>
  <c r="V1026" i="10" s="1"/>
  <c r="W1026" i="10" s="1"/>
  <c r="G1026" i="10" s="1"/>
  <c r="X1026" i="10"/>
  <c r="Y1026" i="10"/>
  <c r="Z1026" i="10"/>
  <c r="AA1026" i="10"/>
  <c r="A1027" i="10"/>
  <c r="B1027" i="10"/>
  <c r="C1027" i="10"/>
  <c r="D1027" i="10"/>
  <c r="E1027" i="10"/>
  <c r="H1027" i="10"/>
  <c r="I1027" i="10"/>
  <c r="J1027" i="10"/>
  <c r="U1027" i="10" s="1"/>
  <c r="V1027" i="10" s="1"/>
  <c r="W1027" i="10" s="1"/>
  <c r="K1027" i="10"/>
  <c r="L1027" i="10"/>
  <c r="M1027" i="10"/>
  <c r="P1027" i="10"/>
  <c r="O1027" i="10" s="1"/>
  <c r="Q1027" i="10" s="1"/>
  <c r="R1027" i="10"/>
  <c r="S1027" i="10" s="1"/>
  <c r="T1027" i="10"/>
  <c r="X1027" i="10"/>
  <c r="Y1027" i="10" s="1"/>
  <c r="Z1027" i="10"/>
  <c r="AA1027" i="10" s="1"/>
  <c r="A1028" i="10"/>
  <c r="B1028" i="10"/>
  <c r="C1028" i="10"/>
  <c r="D1028" i="10"/>
  <c r="E1028" i="10"/>
  <c r="H1028" i="10"/>
  <c r="I1028" i="10"/>
  <c r="J1028" i="10"/>
  <c r="K1028" i="10"/>
  <c r="R1028" i="10" s="1"/>
  <c r="S1028" i="10" s="1"/>
  <c r="L1028" i="10"/>
  <c r="M1028" i="10"/>
  <c r="O1028" i="10"/>
  <c r="Q1028" i="10" s="1"/>
  <c r="P1028" i="10"/>
  <c r="T1028" i="10"/>
  <c r="U1028" i="10"/>
  <c r="V1028" i="10" s="1"/>
  <c r="W1028" i="10" s="1"/>
  <c r="G1028" i="10" s="1"/>
  <c r="X1028" i="10"/>
  <c r="Y1028" i="10"/>
  <c r="Z1028" i="10"/>
  <c r="AA1028" i="10"/>
  <c r="A1029" i="10"/>
  <c r="B1029" i="10"/>
  <c r="C1029" i="10"/>
  <c r="D1029" i="10"/>
  <c r="E1029" i="10"/>
  <c r="H1029" i="10"/>
  <c r="I1029" i="10"/>
  <c r="J1029" i="10"/>
  <c r="U1029" i="10" s="1"/>
  <c r="V1029" i="10" s="1"/>
  <c r="W1029" i="10" s="1"/>
  <c r="K1029" i="10"/>
  <c r="L1029" i="10"/>
  <c r="R1029" i="10" s="1"/>
  <c r="S1029" i="10" s="1"/>
  <c r="M1029" i="10"/>
  <c r="P1029" i="10"/>
  <c r="O1029" i="10" s="1"/>
  <c r="Q1029" i="10" s="1"/>
  <c r="T1029" i="10"/>
  <c r="X1029" i="10"/>
  <c r="Y1029" i="10" s="1"/>
  <c r="Z1029" i="10"/>
  <c r="AA1029" i="10" s="1"/>
  <c r="A1030" i="10"/>
  <c r="B1030" i="10"/>
  <c r="C1030" i="10"/>
  <c r="D1030" i="10"/>
  <c r="E1030" i="10"/>
  <c r="H1030" i="10"/>
  <c r="I1030" i="10"/>
  <c r="J1030" i="10"/>
  <c r="K1030" i="10"/>
  <c r="R1030" i="10" s="1"/>
  <c r="S1030" i="10" s="1"/>
  <c r="L1030" i="10"/>
  <c r="M1030" i="10"/>
  <c r="O1030" i="10"/>
  <c r="P1030" i="10"/>
  <c r="Q1030" i="10"/>
  <c r="T1030" i="10"/>
  <c r="U1030" i="10"/>
  <c r="V1030" i="10" s="1"/>
  <c r="W1030" i="10" s="1"/>
  <c r="G1030" i="10" s="1"/>
  <c r="X1030" i="10"/>
  <c r="Y1030" i="10"/>
  <c r="Z1030" i="10"/>
  <c r="AA1030" i="10"/>
  <c r="A1031" i="10"/>
  <c r="B1031" i="10"/>
  <c r="C1031" i="10"/>
  <c r="D1031" i="10"/>
  <c r="E1031" i="10"/>
  <c r="H1031" i="10"/>
  <c r="I1031" i="10"/>
  <c r="J1031" i="10"/>
  <c r="U1031" i="10" s="1"/>
  <c r="V1031" i="10" s="1"/>
  <c r="W1031" i="10" s="1"/>
  <c r="K1031" i="10"/>
  <c r="L1031" i="10"/>
  <c r="M1031" i="10"/>
  <c r="P1031" i="10"/>
  <c r="O1031" i="10" s="1"/>
  <c r="Q1031" i="10" s="1"/>
  <c r="R1031" i="10"/>
  <c r="S1031" i="10" s="1"/>
  <c r="T1031" i="10"/>
  <c r="X1031" i="10"/>
  <c r="Y1031" i="10" s="1"/>
  <c r="Z1031" i="10"/>
  <c r="AA1031" i="10" s="1"/>
  <c r="A1032" i="10"/>
  <c r="B1032" i="10"/>
  <c r="C1032" i="10"/>
  <c r="D1032" i="10"/>
  <c r="E1032" i="10"/>
  <c r="H1032" i="10"/>
  <c r="I1032" i="10"/>
  <c r="J1032" i="10"/>
  <c r="K1032" i="10"/>
  <c r="R1032" i="10" s="1"/>
  <c r="S1032" i="10" s="1"/>
  <c r="L1032" i="10"/>
  <c r="M1032" i="10"/>
  <c r="O1032" i="10"/>
  <c r="Q1032" i="10" s="1"/>
  <c r="P1032" i="10"/>
  <c r="T1032" i="10"/>
  <c r="U1032" i="10"/>
  <c r="V1032" i="10" s="1"/>
  <c r="W1032" i="10" s="1"/>
  <c r="G1032" i="10" s="1"/>
  <c r="X1032" i="10"/>
  <c r="Y1032" i="10"/>
  <c r="Z1032" i="10"/>
  <c r="AA1032" i="10"/>
  <c r="A1033" i="10"/>
  <c r="B1033" i="10"/>
  <c r="C1033" i="10"/>
  <c r="D1033" i="10"/>
  <c r="E1033" i="10"/>
  <c r="H1033" i="10"/>
  <c r="I1033" i="10"/>
  <c r="J1033" i="10"/>
  <c r="U1033" i="10" s="1"/>
  <c r="V1033" i="10" s="1"/>
  <c r="W1033" i="10" s="1"/>
  <c r="K1033" i="10"/>
  <c r="L1033" i="10"/>
  <c r="R1033" i="10" s="1"/>
  <c r="S1033" i="10" s="1"/>
  <c r="M1033" i="10"/>
  <c r="P1033" i="10"/>
  <c r="O1033" i="10" s="1"/>
  <c r="Q1033" i="10" s="1"/>
  <c r="T1033" i="10"/>
  <c r="X1033" i="10"/>
  <c r="Y1033" i="10" s="1"/>
  <c r="Z1033" i="10"/>
  <c r="AA1033" i="10" s="1"/>
  <c r="A1034" i="10"/>
  <c r="B1034" i="10"/>
  <c r="C1034" i="10"/>
  <c r="D1034" i="10"/>
  <c r="E1034" i="10"/>
  <c r="H1034" i="10"/>
  <c r="I1034" i="10"/>
  <c r="J1034" i="10"/>
  <c r="K1034" i="10"/>
  <c r="R1034" i="10" s="1"/>
  <c r="S1034" i="10" s="1"/>
  <c r="L1034" i="10"/>
  <c r="M1034" i="10"/>
  <c r="O1034" i="10"/>
  <c r="P1034" i="10"/>
  <c r="Q1034" i="10"/>
  <c r="T1034" i="10"/>
  <c r="U1034" i="10"/>
  <c r="V1034" i="10" s="1"/>
  <c r="W1034" i="10" s="1"/>
  <c r="G1034" i="10" s="1"/>
  <c r="X1034" i="10"/>
  <c r="Y1034" i="10"/>
  <c r="Z1034" i="10"/>
  <c r="AA1034" i="10"/>
  <c r="A1035" i="10"/>
  <c r="B1035" i="10"/>
  <c r="C1035" i="10"/>
  <c r="D1035" i="10"/>
  <c r="E1035" i="10"/>
  <c r="H1035" i="10"/>
  <c r="I1035" i="10"/>
  <c r="J1035" i="10"/>
  <c r="U1035" i="10" s="1"/>
  <c r="V1035" i="10" s="1"/>
  <c r="W1035" i="10" s="1"/>
  <c r="K1035" i="10"/>
  <c r="L1035" i="10"/>
  <c r="M1035" i="10"/>
  <c r="P1035" i="10"/>
  <c r="O1035" i="10" s="1"/>
  <c r="Q1035" i="10" s="1"/>
  <c r="R1035" i="10"/>
  <c r="S1035" i="10" s="1"/>
  <c r="T1035" i="10"/>
  <c r="X1035" i="10"/>
  <c r="Y1035" i="10" s="1"/>
  <c r="Z1035" i="10"/>
  <c r="AA1035" i="10" s="1"/>
  <c r="A1036" i="10"/>
  <c r="B1036" i="10"/>
  <c r="C1036" i="10"/>
  <c r="D1036" i="10"/>
  <c r="E1036" i="10"/>
  <c r="H1036" i="10"/>
  <c r="I1036" i="10"/>
  <c r="J1036" i="10"/>
  <c r="K1036" i="10"/>
  <c r="R1036" i="10" s="1"/>
  <c r="S1036" i="10" s="1"/>
  <c r="N1036" i="10" s="1"/>
  <c r="L1036" i="10"/>
  <c r="M1036" i="10"/>
  <c r="O1036" i="10"/>
  <c r="Q1036" i="10" s="1"/>
  <c r="P1036" i="10"/>
  <c r="T1036" i="10"/>
  <c r="U1036" i="10"/>
  <c r="V1036" i="10" s="1"/>
  <c r="W1036" i="10" s="1"/>
  <c r="G1036" i="10" s="1"/>
  <c r="X1036" i="10"/>
  <c r="Y1036" i="10"/>
  <c r="Z1036" i="10"/>
  <c r="AA1036" i="10"/>
  <c r="A1037" i="10"/>
  <c r="B1037" i="10"/>
  <c r="C1037" i="10"/>
  <c r="D1037" i="10"/>
  <c r="E1037" i="10"/>
  <c r="H1037" i="10"/>
  <c r="I1037" i="10"/>
  <c r="J1037" i="10"/>
  <c r="U1037" i="10" s="1"/>
  <c r="V1037" i="10" s="1"/>
  <c r="W1037" i="10" s="1"/>
  <c r="K1037" i="10"/>
  <c r="L1037" i="10"/>
  <c r="R1037" i="10" s="1"/>
  <c r="S1037" i="10" s="1"/>
  <c r="M1037" i="10"/>
  <c r="P1037" i="10"/>
  <c r="O1037" i="10" s="1"/>
  <c r="Q1037" i="10" s="1"/>
  <c r="T1037" i="10"/>
  <c r="X1037" i="10"/>
  <c r="Y1037" i="10" s="1"/>
  <c r="Z1037" i="10"/>
  <c r="AA1037" i="10" s="1"/>
  <c r="A1038" i="10"/>
  <c r="B1038" i="10"/>
  <c r="C1038" i="10"/>
  <c r="D1038" i="10"/>
  <c r="E1038" i="10"/>
  <c r="H1038" i="10"/>
  <c r="I1038" i="10"/>
  <c r="J1038" i="10"/>
  <c r="K1038" i="10"/>
  <c r="R1038" i="10" s="1"/>
  <c r="S1038" i="10" s="1"/>
  <c r="L1038" i="10"/>
  <c r="M1038" i="10"/>
  <c r="O1038" i="10"/>
  <c r="P1038" i="10"/>
  <c r="Q1038" i="10"/>
  <c r="T1038" i="10"/>
  <c r="U1038" i="10"/>
  <c r="V1038" i="10" s="1"/>
  <c r="W1038" i="10" s="1"/>
  <c r="G1038" i="10" s="1"/>
  <c r="X1038" i="10"/>
  <c r="Y1038" i="10"/>
  <c r="Z1038" i="10"/>
  <c r="AA1038" i="10"/>
  <c r="A1039" i="10"/>
  <c r="B1039" i="10"/>
  <c r="C1039" i="10"/>
  <c r="D1039" i="10"/>
  <c r="E1039" i="10"/>
  <c r="H1039" i="10"/>
  <c r="I1039" i="10"/>
  <c r="J1039" i="10"/>
  <c r="U1039" i="10" s="1"/>
  <c r="V1039" i="10" s="1"/>
  <c r="W1039" i="10" s="1"/>
  <c r="K1039" i="10"/>
  <c r="L1039" i="10"/>
  <c r="M1039" i="10"/>
  <c r="P1039" i="10"/>
  <c r="O1039" i="10" s="1"/>
  <c r="Q1039" i="10" s="1"/>
  <c r="R1039" i="10"/>
  <c r="S1039" i="10" s="1"/>
  <c r="T1039" i="10"/>
  <c r="X1039" i="10"/>
  <c r="Y1039" i="10" s="1"/>
  <c r="Z1039" i="10"/>
  <c r="AA1039" i="10" s="1"/>
  <c r="A1040" i="10"/>
  <c r="B1040" i="10"/>
  <c r="C1040" i="10"/>
  <c r="D1040" i="10"/>
  <c r="E1040" i="10"/>
  <c r="H1040" i="10"/>
  <c r="I1040" i="10"/>
  <c r="J1040" i="10"/>
  <c r="K1040" i="10"/>
  <c r="R1040" i="10" s="1"/>
  <c r="S1040" i="10" s="1"/>
  <c r="L1040" i="10"/>
  <c r="M1040" i="10"/>
  <c r="O1040" i="10"/>
  <c r="Q1040" i="10" s="1"/>
  <c r="P1040" i="10"/>
  <c r="T1040" i="10"/>
  <c r="U1040" i="10"/>
  <c r="V1040" i="10" s="1"/>
  <c r="W1040" i="10" s="1"/>
  <c r="G1040" i="10" s="1"/>
  <c r="X1040" i="10"/>
  <c r="Y1040" i="10"/>
  <c r="Z1040" i="10"/>
  <c r="AA1040" i="10"/>
  <c r="A1041" i="10"/>
  <c r="B1041" i="10"/>
  <c r="C1041" i="10"/>
  <c r="D1041" i="10"/>
  <c r="E1041" i="10"/>
  <c r="H1041" i="10"/>
  <c r="I1041" i="10"/>
  <c r="J1041" i="10"/>
  <c r="U1041" i="10" s="1"/>
  <c r="V1041" i="10" s="1"/>
  <c r="W1041" i="10" s="1"/>
  <c r="G1041" i="10" s="1"/>
  <c r="K1041" i="10"/>
  <c r="L1041" i="10"/>
  <c r="R1041" i="10" s="1"/>
  <c r="S1041" i="10" s="1"/>
  <c r="M1041" i="10"/>
  <c r="P1041" i="10"/>
  <c r="O1041" i="10" s="1"/>
  <c r="Q1041" i="10" s="1"/>
  <c r="T1041" i="10"/>
  <c r="X1041" i="10"/>
  <c r="Y1041" i="10" s="1"/>
  <c r="Z1041" i="10"/>
  <c r="AA1041" i="10" s="1"/>
  <c r="A1042" i="10"/>
  <c r="B1042" i="10"/>
  <c r="C1042" i="10"/>
  <c r="D1042" i="10"/>
  <c r="E1042" i="10"/>
  <c r="H1042" i="10"/>
  <c r="I1042" i="10"/>
  <c r="J1042" i="10"/>
  <c r="K1042" i="10"/>
  <c r="R1042" i="10" s="1"/>
  <c r="S1042" i="10" s="1"/>
  <c r="L1042" i="10"/>
  <c r="M1042" i="10"/>
  <c r="O1042" i="10"/>
  <c r="P1042" i="10"/>
  <c r="Q1042" i="10"/>
  <c r="T1042" i="10"/>
  <c r="U1042" i="10"/>
  <c r="V1042" i="10" s="1"/>
  <c r="W1042" i="10" s="1"/>
  <c r="G1042" i="10" s="1"/>
  <c r="X1042" i="10"/>
  <c r="Y1042" i="10"/>
  <c r="Z1042" i="10"/>
  <c r="AA1042" i="10"/>
  <c r="A1043" i="10"/>
  <c r="B1043" i="10"/>
  <c r="C1043" i="10"/>
  <c r="D1043" i="10"/>
  <c r="E1043" i="10"/>
  <c r="H1043" i="10"/>
  <c r="I1043" i="10"/>
  <c r="J1043" i="10"/>
  <c r="U1043" i="10" s="1"/>
  <c r="V1043" i="10" s="1"/>
  <c r="W1043" i="10" s="1"/>
  <c r="K1043" i="10"/>
  <c r="L1043" i="10"/>
  <c r="M1043" i="10"/>
  <c r="P1043" i="10"/>
  <c r="O1043" i="10" s="1"/>
  <c r="Q1043" i="10" s="1"/>
  <c r="R1043" i="10"/>
  <c r="S1043" i="10" s="1"/>
  <c r="T1043" i="10"/>
  <c r="X1043" i="10"/>
  <c r="Y1043" i="10" s="1"/>
  <c r="Z1043" i="10"/>
  <c r="AA1043" i="10" s="1"/>
  <c r="A1044" i="10"/>
  <c r="B1044" i="10"/>
  <c r="C1044" i="10"/>
  <c r="D1044" i="10"/>
  <c r="E1044" i="10"/>
  <c r="H1044" i="10"/>
  <c r="I1044" i="10"/>
  <c r="J1044" i="10"/>
  <c r="K1044" i="10"/>
  <c r="R1044" i="10" s="1"/>
  <c r="S1044" i="10" s="1"/>
  <c r="N1044" i="10" s="1"/>
  <c r="L1044" i="10"/>
  <c r="M1044" i="10"/>
  <c r="O1044" i="10"/>
  <c r="Q1044" i="10" s="1"/>
  <c r="P1044" i="10"/>
  <c r="T1044" i="10"/>
  <c r="U1044" i="10"/>
  <c r="V1044" i="10" s="1"/>
  <c r="W1044" i="10" s="1"/>
  <c r="G1044" i="10" s="1"/>
  <c r="X1044" i="10"/>
  <c r="Y1044" i="10"/>
  <c r="Z1044" i="10"/>
  <c r="AA1044" i="10"/>
  <c r="A1045" i="10"/>
  <c r="B1045" i="10"/>
  <c r="C1045" i="10"/>
  <c r="D1045" i="10"/>
  <c r="E1045" i="10"/>
  <c r="H1045" i="10"/>
  <c r="I1045" i="10"/>
  <c r="J1045" i="10"/>
  <c r="U1045" i="10" s="1"/>
  <c r="V1045" i="10" s="1"/>
  <c r="W1045" i="10" s="1"/>
  <c r="K1045" i="10"/>
  <c r="L1045" i="10"/>
  <c r="R1045" i="10" s="1"/>
  <c r="S1045" i="10" s="1"/>
  <c r="M1045" i="10"/>
  <c r="P1045" i="10"/>
  <c r="O1045" i="10" s="1"/>
  <c r="Q1045" i="10" s="1"/>
  <c r="T1045" i="10"/>
  <c r="X1045" i="10"/>
  <c r="Y1045" i="10" s="1"/>
  <c r="Z1045" i="10"/>
  <c r="AA1045" i="10" s="1"/>
  <c r="A1046" i="10"/>
  <c r="B1046" i="10"/>
  <c r="C1046" i="10"/>
  <c r="D1046" i="10"/>
  <c r="E1046" i="10"/>
  <c r="H1046" i="10"/>
  <c r="I1046" i="10"/>
  <c r="J1046" i="10"/>
  <c r="K1046" i="10"/>
  <c r="R1046" i="10" s="1"/>
  <c r="S1046" i="10" s="1"/>
  <c r="L1046" i="10"/>
  <c r="M1046" i="10"/>
  <c r="O1046" i="10"/>
  <c r="P1046" i="10"/>
  <c r="Q1046" i="10"/>
  <c r="T1046" i="10"/>
  <c r="U1046" i="10"/>
  <c r="V1046" i="10" s="1"/>
  <c r="W1046" i="10" s="1"/>
  <c r="G1046" i="10" s="1"/>
  <c r="X1046" i="10"/>
  <c r="Y1046" i="10"/>
  <c r="Z1046" i="10"/>
  <c r="AA1046" i="10"/>
  <c r="A1047" i="10"/>
  <c r="B1047" i="10"/>
  <c r="C1047" i="10"/>
  <c r="D1047" i="10"/>
  <c r="E1047" i="10"/>
  <c r="H1047" i="10"/>
  <c r="I1047" i="10"/>
  <c r="J1047" i="10"/>
  <c r="U1047" i="10" s="1"/>
  <c r="V1047" i="10" s="1"/>
  <c r="W1047" i="10" s="1"/>
  <c r="K1047" i="10"/>
  <c r="L1047" i="10"/>
  <c r="M1047" i="10"/>
  <c r="P1047" i="10"/>
  <c r="O1047" i="10" s="1"/>
  <c r="Q1047" i="10" s="1"/>
  <c r="R1047" i="10"/>
  <c r="S1047" i="10" s="1"/>
  <c r="T1047" i="10"/>
  <c r="X1047" i="10"/>
  <c r="Y1047" i="10" s="1"/>
  <c r="Z1047" i="10"/>
  <c r="AA1047" i="10" s="1"/>
  <c r="A1048" i="10"/>
  <c r="B1048" i="10"/>
  <c r="C1048" i="10"/>
  <c r="D1048" i="10"/>
  <c r="E1048" i="10"/>
  <c r="H1048" i="10"/>
  <c r="I1048" i="10"/>
  <c r="J1048" i="10"/>
  <c r="K1048" i="10"/>
  <c r="R1048" i="10" s="1"/>
  <c r="S1048" i="10" s="1"/>
  <c r="L1048" i="10"/>
  <c r="M1048" i="10"/>
  <c r="O1048" i="10"/>
  <c r="Q1048" i="10" s="1"/>
  <c r="P1048" i="10"/>
  <c r="T1048" i="10"/>
  <c r="U1048" i="10"/>
  <c r="V1048" i="10" s="1"/>
  <c r="W1048" i="10" s="1"/>
  <c r="G1048" i="10" s="1"/>
  <c r="X1048" i="10"/>
  <c r="Y1048" i="10"/>
  <c r="Z1048" i="10"/>
  <c r="AA1048" i="10"/>
  <c r="A1049" i="10"/>
  <c r="B1049" i="10"/>
  <c r="C1049" i="10"/>
  <c r="D1049" i="10"/>
  <c r="E1049" i="10"/>
  <c r="H1049" i="10"/>
  <c r="I1049" i="10"/>
  <c r="J1049" i="10"/>
  <c r="U1049" i="10" s="1"/>
  <c r="V1049" i="10" s="1"/>
  <c r="W1049" i="10" s="1"/>
  <c r="G1049" i="10" s="1"/>
  <c r="K1049" i="10"/>
  <c r="L1049" i="10"/>
  <c r="R1049" i="10" s="1"/>
  <c r="S1049" i="10" s="1"/>
  <c r="M1049" i="10"/>
  <c r="P1049" i="10"/>
  <c r="O1049" i="10" s="1"/>
  <c r="Q1049" i="10" s="1"/>
  <c r="T1049" i="10"/>
  <c r="X1049" i="10"/>
  <c r="Y1049" i="10" s="1"/>
  <c r="Z1049" i="10"/>
  <c r="AA1049" i="10" s="1"/>
  <c r="A1050" i="10"/>
  <c r="B1050" i="10"/>
  <c r="C1050" i="10"/>
  <c r="D1050" i="10"/>
  <c r="E1050" i="10"/>
  <c r="H1050" i="10"/>
  <c r="I1050" i="10"/>
  <c r="J1050" i="10"/>
  <c r="K1050" i="10"/>
  <c r="R1050" i="10" s="1"/>
  <c r="S1050" i="10" s="1"/>
  <c r="L1050" i="10"/>
  <c r="M1050" i="10"/>
  <c r="O1050" i="10"/>
  <c r="P1050" i="10"/>
  <c r="Q1050" i="10"/>
  <c r="T1050" i="10"/>
  <c r="U1050" i="10"/>
  <c r="V1050" i="10" s="1"/>
  <c r="W1050" i="10" s="1"/>
  <c r="G1050" i="10" s="1"/>
  <c r="X1050" i="10"/>
  <c r="Y1050" i="10"/>
  <c r="Z1050" i="10"/>
  <c r="AA1050" i="10"/>
  <c r="A1051" i="10"/>
  <c r="B1051" i="10"/>
  <c r="C1051" i="10"/>
  <c r="D1051" i="10"/>
  <c r="E1051" i="10"/>
  <c r="H1051" i="10"/>
  <c r="I1051" i="10"/>
  <c r="J1051" i="10"/>
  <c r="U1051" i="10" s="1"/>
  <c r="V1051" i="10" s="1"/>
  <c r="W1051" i="10" s="1"/>
  <c r="K1051" i="10"/>
  <c r="L1051" i="10"/>
  <c r="M1051" i="10"/>
  <c r="P1051" i="10"/>
  <c r="O1051" i="10" s="1"/>
  <c r="Q1051" i="10" s="1"/>
  <c r="R1051" i="10"/>
  <c r="S1051" i="10" s="1"/>
  <c r="T1051" i="10"/>
  <c r="X1051" i="10"/>
  <c r="Y1051" i="10" s="1"/>
  <c r="Z1051" i="10"/>
  <c r="AA1051" i="10" s="1"/>
  <c r="A1052" i="10"/>
  <c r="B1052" i="10"/>
  <c r="C1052" i="10"/>
  <c r="D1052" i="10"/>
  <c r="E1052" i="10"/>
  <c r="H1052" i="10"/>
  <c r="I1052" i="10"/>
  <c r="J1052" i="10"/>
  <c r="K1052" i="10"/>
  <c r="R1052" i="10" s="1"/>
  <c r="S1052" i="10" s="1"/>
  <c r="N1052" i="10" s="1"/>
  <c r="L1052" i="10"/>
  <c r="M1052" i="10"/>
  <c r="O1052" i="10"/>
  <c r="Q1052" i="10" s="1"/>
  <c r="P1052" i="10"/>
  <c r="T1052" i="10"/>
  <c r="U1052" i="10"/>
  <c r="V1052" i="10" s="1"/>
  <c r="W1052" i="10" s="1"/>
  <c r="G1052" i="10" s="1"/>
  <c r="X1052" i="10"/>
  <c r="Y1052" i="10"/>
  <c r="Z1052" i="10"/>
  <c r="AA1052" i="10"/>
  <c r="A1053" i="10"/>
  <c r="B1053" i="10"/>
  <c r="C1053" i="10"/>
  <c r="D1053" i="10"/>
  <c r="E1053" i="10"/>
  <c r="H1053" i="10"/>
  <c r="I1053" i="10"/>
  <c r="J1053" i="10"/>
  <c r="U1053" i="10" s="1"/>
  <c r="V1053" i="10" s="1"/>
  <c r="W1053" i="10" s="1"/>
  <c r="K1053" i="10"/>
  <c r="L1053" i="10"/>
  <c r="R1053" i="10" s="1"/>
  <c r="S1053" i="10" s="1"/>
  <c r="M1053" i="10"/>
  <c r="P1053" i="10"/>
  <c r="O1053" i="10" s="1"/>
  <c r="Q1053" i="10" s="1"/>
  <c r="T1053" i="10"/>
  <c r="X1053" i="10"/>
  <c r="Y1053" i="10" s="1"/>
  <c r="Z1053" i="10"/>
  <c r="AA1053" i="10" s="1"/>
  <c r="A1054" i="10"/>
  <c r="B1054" i="10"/>
  <c r="C1054" i="10"/>
  <c r="D1054" i="10"/>
  <c r="E1054" i="10"/>
  <c r="H1054" i="10"/>
  <c r="I1054" i="10"/>
  <c r="J1054" i="10"/>
  <c r="K1054" i="10"/>
  <c r="R1054" i="10" s="1"/>
  <c r="S1054" i="10" s="1"/>
  <c r="L1054" i="10"/>
  <c r="M1054" i="10"/>
  <c r="O1054" i="10"/>
  <c r="P1054" i="10"/>
  <c r="Q1054" i="10"/>
  <c r="T1054" i="10"/>
  <c r="U1054" i="10"/>
  <c r="V1054" i="10" s="1"/>
  <c r="W1054" i="10" s="1"/>
  <c r="G1054" i="10" s="1"/>
  <c r="X1054" i="10"/>
  <c r="Y1054" i="10"/>
  <c r="Z1054" i="10"/>
  <c r="AA1054" i="10"/>
  <c r="A1055" i="10"/>
  <c r="B1055" i="10"/>
  <c r="C1055" i="10"/>
  <c r="D1055" i="10"/>
  <c r="E1055" i="10"/>
  <c r="H1055" i="10"/>
  <c r="I1055" i="10"/>
  <c r="J1055" i="10"/>
  <c r="U1055" i="10" s="1"/>
  <c r="V1055" i="10" s="1"/>
  <c r="W1055" i="10" s="1"/>
  <c r="K1055" i="10"/>
  <c r="L1055" i="10"/>
  <c r="M1055" i="10"/>
  <c r="P1055" i="10"/>
  <c r="O1055" i="10" s="1"/>
  <c r="Q1055" i="10" s="1"/>
  <c r="R1055" i="10"/>
  <c r="S1055" i="10" s="1"/>
  <c r="T1055" i="10"/>
  <c r="X1055" i="10"/>
  <c r="Y1055" i="10" s="1"/>
  <c r="Z1055" i="10"/>
  <c r="AA1055" i="10" s="1"/>
  <c r="A1056" i="10"/>
  <c r="B1056" i="10"/>
  <c r="C1056" i="10"/>
  <c r="D1056" i="10"/>
  <c r="E1056" i="10"/>
  <c r="H1056" i="10"/>
  <c r="I1056" i="10"/>
  <c r="J1056" i="10"/>
  <c r="K1056" i="10"/>
  <c r="R1056" i="10" s="1"/>
  <c r="S1056" i="10" s="1"/>
  <c r="L1056" i="10"/>
  <c r="M1056" i="10"/>
  <c r="O1056" i="10"/>
  <c r="Q1056" i="10" s="1"/>
  <c r="P1056" i="10"/>
  <c r="T1056" i="10"/>
  <c r="U1056" i="10"/>
  <c r="V1056" i="10" s="1"/>
  <c r="W1056" i="10" s="1"/>
  <c r="G1056" i="10" s="1"/>
  <c r="X1056" i="10"/>
  <c r="Y1056" i="10"/>
  <c r="Z1056" i="10"/>
  <c r="AA1056" i="10"/>
  <c r="A1057" i="10"/>
  <c r="B1057" i="10"/>
  <c r="C1057" i="10"/>
  <c r="D1057" i="10"/>
  <c r="E1057" i="10"/>
  <c r="H1057" i="10"/>
  <c r="I1057" i="10"/>
  <c r="J1057" i="10"/>
  <c r="U1057" i="10" s="1"/>
  <c r="V1057" i="10" s="1"/>
  <c r="W1057" i="10" s="1"/>
  <c r="G1057" i="10" s="1"/>
  <c r="K1057" i="10"/>
  <c r="L1057" i="10"/>
  <c r="R1057" i="10" s="1"/>
  <c r="S1057" i="10" s="1"/>
  <c r="M1057" i="10"/>
  <c r="P1057" i="10"/>
  <c r="O1057" i="10" s="1"/>
  <c r="Q1057" i="10" s="1"/>
  <c r="T1057" i="10"/>
  <c r="X1057" i="10"/>
  <c r="Y1057" i="10" s="1"/>
  <c r="Z1057" i="10"/>
  <c r="AA1057" i="10" s="1"/>
  <c r="A1058" i="10"/>
  <c r="B1058" i="10"/>
  <c r="C1058" i="10"/>
  <c r="D1058" i="10"/>
  <c r="E1058" i="10"/>
  <c r="H1058" i="10"/>
  <c r="I1058" i="10"/>
  <c r="J1058" i="10"/>
  <c r="K1058" i="10"/>
  <c r="R1058" i="10" s="1"/>
  <c r="S1058" i="10" s="1"/>
  <c r="L1058" i="10"/>
  <c r="M1058" i="10"/>
  <c r="O1058" i="10"/>
  <c r="P1058" i="10"/>
  <c r="Q1058" i="10"/>
  <c r="T1058" i="10"/>
  <c r="U1058" i="10"/>
  <c r="V1058" i="10" s="1"/>
  <c r="W1058" i="10" s="1"/>
  <c r="G1058" i="10" s="1"/>
  <c r="X1058" i="10"/>
  <c r="Y1058" i="10"/>
  <c r="Z1058" i="10"/>
  <c r="AA1058" i="10"/>
  <c r="A1059" i="10"/>
  <c r="B1059" i="10"/>
  <c r="C1059" i="10"/>
  <c r="D1059" i="10"/>
  <c r="E1059" i="10"/>
  <c r="H1059" i="10"/>
  <c r="I1059" i="10"/>
  <c r="J1059" i="10"/>
  <c r="U1059" i="10" s="1"/>
  <c r="V1059" i="10" s="1"/>
  <c r="W1059" i="10" s="1"/>
  <c r="K1059" i="10"/>
  <c r="L1059" i="10"/>
  <c r="M1059" i="10"/>
  <c r="P1059" i="10"/>
  <c r="O1059" i="10" s="1"/>
  <c r="Q1059" i="10" s="1"/>
  <c r="R1059" i="10"/>
  <c r="S1059" i="10" s="1"/>
  <c r="T1059" i="10"/>
  <c r="X1059" i="10"/>
  <c r="Y1059" i="10" s="1"/>
  <c r="Z1059" i="10"/>
  <c r="AA1059" i="10" s="1"/>
  <c r="A1060" i="10"/>
  <c r="B1060" i="10"/>
  <c r="C1060" i="10"/>
  <c r="D1060" i="10"/>
  <c r="E1060" i="10"/>
  <c r="H1060" i="10"/>
  <c r="I1060" i="10"/>
  <c r="J1060" i="10"/>
  <c r="K1060" i="10"/>
  <c r="R1060" i="10" s="1"/>
  <c r="S1060" i="10" s="1"/>
  <c r="N1060" i="10" s="1"/>
  <c r="L1060" i="10"/>
  <c r="M1060" i="10"/>
  <c r="O1060" i="10"/>
  <c r="Q1060" i="10" s="1"/>
  <c r="P1060" i="10"/>
  <c r="T1060" i="10"/>
  <c r="U1060" i="10"/>
  <c r="V1060" i="10" s="1"/>
  <c r="W1060" i="10" s="1"/>
  <c r="G1060" i="10" s="1"/>
  <c r="X1060" i="10"/>
  <c r="Y1060" i="10"/>
  <c r="Z1060" i="10"/>
  <c r="AA1060" i="10"/>
  <c r="A1061" i="10"/>
  <c r="B1061" i="10"/>
  <c r="C1061" i="10"/>
  <c r="D1061" i="10"/>
  <c r="E1061" i="10"/>
  <c r="H1061" i="10"/>
  <c r="I1061" i="10"/>
  <c r="J1061" i="10"/>
  <c r="U1061" i="10" s="1"/>
  <c r="V1061" i="10" s="1"/>
  <c r="W1061" i="10" s="1"/>
  <c r="K1061" i="10"/>
  <c r="L1061" i="10"/>
  <c r="R1061" i="10" s="1"/>
  <c r="S1061" i="10" s="1"/>
  <c r="M1061" i="10"/>
  <c r="P1061" i="10"/>
  <c r="O1061" i="10" s="1"/>
  <c r="Q1061" i="10" s="1"/>
  <c r="T1061" i="10"/>
  <c r="X1061" i="10"/>
  <c r="Y1061" i="10" s="1"/>
  <c r="Z1061" i="10"/>
  <c r="AA1061" i="10" s="1"/>
  <c r="A1062" i="10"/>
  <c r="B1062" i="10"/>
  <c r="C1062" i="10"/>
  <c r="D1062" i="10"/>
  <c r="E1062" i="10"/>
  <c r="H1062" i="10"/>
  <c r="I1062" i="10"/>
  <c r="J1062" i="10"/>
  <c r="K1062" i="10"/>
  <c r="R1062" i="10" s="1"/>
  <c r="S1062" i="10" s="1"/>
  <c r="L1062" i="10"/>
  <c r="M1062" i="10"/>
  <c r="O1062" i="10"/>
  <c r="P1062" i="10"/>
  <c r="Q1062" i="10"/>
  <c r="T1062" i="10"/>
  <c r="U1062" i="10"/>
  <c r="V1062" i="10" s="1"/>
  <c r="W1062" i="10" s="1"/>
  <c r="G1062" i="10" s="1"/>
  <c r="X1062" i="10"/>
  <c r="Y1062" i="10"/>
  <c r="Z1062" i="10"/>
  <c r="AA1062" i="10"/>
  <c r="A1063" i="10"/>
  <c r="B1063" i="10"/>
  <c r="C1063" i="10"/>
  <c r="D1063" i="10"/>
  <c r="E1063" i="10"/>
  <c r="H1063" i="10"/>
  <c r="I1063" i="10"/>
  <c r="J1063" i="10"/>
  <c r="U1063" i="10" s="1"/>
  <c r="V1063" i="10" s="1"/>
  <c r="W1063" i="10" s="1"/>
  <c r="K1063" i="10"/>
  <c r="L1063" i="10"/>
  <c r="M1063" i="10"/>
  <c r="P1063" i="10"/>
  <c r="O1063" i="10" s="1"/>
  <c r="Q1063" i="10" s="1"/>
  <c r="R1063" i="10"/>
  <c r="S1063" i="10" s="1"/>
  <c r="T1063" i="10"/>
  <c r="X1063" i="10"/>
  <c r="Y1063" i="10" s="1"/>
  <c r="Z1063" i="10"/>
  <c r="AA1063" i="10" s="1"/>
  <c r="A1064" i="10"/>
  <c r="B1064" i="10"/>
  <c r="C1064" i="10"/>
  <c r="D1064" i="10"/>
  <c r="E1064" i="10"/>
  <c r="H1064" i="10"/>
  <c r="I1064" i="10"/>
  <c r="J1064" i="10"/>
  <c r="K1064" i="10"/>
  <c r="R1064" i="10" s="1"/>
  <c r="S1064" i="10" s="1"/>
  <c r="L1064" i="10"/>
  <c r="M1064" i="10"/>
  <c r="O1064" i="10"/>
  <c r="Q1064" i="10" s="1"/>
  <c r="P1064" i="10"/>
  <c r="T1064" i="10"/>
  <c r="U1064" i="10"/>
  <c r="V1064" i="10" s="1"/>
  <c r="W1064" i="10" s="1"/>
  <c r="G1064" i="10" s="1"/>
  <c r="X1064" i="10"/>
  <c r="Y1064" i="10"/>
  <c r="Z1064" i="10"/>
  <c r="AA1064" i="10"/>
  <c r="A1065" i="10"/>
  <c r="B1065" i="10"/>
  <c r="C1065" i="10"/>
  <c r="D1065" i="10"/>
  <c r="E1065" i="10"/>
  <c r="H1065" i="10"/>
  <c r="I1065" i="10"/>
  <c r="J1065" i="10"/>
  <c r="U1065" i="10" s="1"/>
  <c r="V1065" i="10" s="1"/>
  <c r="W1065" i="10" s="1"/>
  <c r="G1065" i="10" s="1"/>
  <c r="K1065" i="10"/>
  <c r="L1065" i="10"/>
  <c r="R1065" i="10" s="1"/>
  <c r="S1065" i="10" s="1"/>
  <c r="M1065" i="10"/>
  <c r="P1065" i="10"/>
  <c r="O1065" i="10" s="1"/>
  <c r="Q1065" i="10" s="1"/>
  <c r="T1065" i="10"/>
  <c r="X1065" i="10"/>
  <c r="Y1065" i="10" s="1"/>
  <c r="Z1065" i="10"/>
  <c r="AA1065" i="10" s="1"/>
  <c r="A1066" i="10"/>
  <c r="B1066" i="10"/>
  <c r="C1066" i="10"/>
  <c r="D1066" i="10"/>
  <c r="E1066" i="10"/>
  <c r="H1066" i="10"/>
  <c r="I1066" i="10"/>
  <c r="J1066" i="10"/>
  <c r="K1066" i="10"/>
  <c r="R1066" i="10" s="1"/>
  <c r="S1066" i="10" s="1"/>
  <c r="L1066" i="10"/>
  <c r="M1066" i="10"/>
  <c r="O1066" i="10"/>
  <c r="P1066" i="10"/>
  <c r="Q1066" i="10"/>
  <c r="T1066" i="10"/>
  <c r="U1066" i="10"/>
  <c r="V1066" i="10" s="1"/>
  <c r="W1066" i="10" s="1"/>
  <c r="G1066" i="10" s="1"/>
  <c r="X1066" i="10"/>
  <c r="Y1066" i="10"/>
  <c r="Z1066" i="10"/>
  <c r="AA1066" i="10"/>
  <c r="A1067" i="10"/>
  <c r="B1067" i="10"/>
  <c r="C1067" i="10"/>
  <c r="D1067" i="10"/>
  <c r="E1067" i="10"/>
  <c r="H1067" i="10"/>
  <c r="I1067" i="10"/>
  <c r="J1067" i="10"/>
  <c r="U1067" i="10" s="1"/>
  <c r="V1067" i="10" s="1"/>
  <c r="W1067" i="10" s="1"/>
  <c r="K1067" i="10"/>
  <c r="L1067" i="10"/>
  <c r="M1067" i="10"/>
  <c r="P1067" i="10"/>
  <c r="O1067" i="10" s="1"/>
  <c r="Q1067" i="10" s="1"/>
  <c r="R1067" i="10"/>
  <c r="S1067" i="10" s="1"/>
  <c r="T1067" i="10"/>
  <c r="X1067" i="10"/>
  <c r="Y1067" i="10" s="1"/>
  <c r="Z1067" i="10"/>
  <c r="AA1067" i="10" s="1"/>
  <c r="A1068" i="10"/>
  <c r="B1068" i="10"/>
  <c r="C1068" i="10"/>
  <c r="D1068" i="10"/>
  <c r="E1068" i="10"/>
  <c r="H1068" i="10"/>
  <c r="I1068" i="10"/>
  <c r="J1068" i="10"/>
  <c r="K1068" i="10"/>
  <c r="R1068" i="10" s="1"/>
  <c r="S1068" i="10" s="1"/>
  <c r="N1068" i="10" s="1"/>
  <c r="L1068" i="10"/>
  <c r="M1068" i="10"/>
  <c r="O1068" i="10"/>
  <c r="Q1068" i="10" s="1"/>
  <c r="P1068" i="10"/>
  <c r="T1068" i="10"/>
  <c r="U1068" i="10"/>
  <c r="V1068" i="10" s="1"/>
  <c r="W1068" i="10" s="1"/>
  <c r="G1068" i="10" s="1"/>
  <c r="X1068" i="10"/>
  <c r="Y1068" i="10"/>
  <c r="Z1068" i="10"/>
  <c r="AA1068" i="10"/>
  <c r="A1069" i="10"/>
  <c r="B1069" i="10"/>
  <c r="C1069" i="10"/>
  <c r="D1069" i="10"/>
  <c r="E1069" i="10"/>
  <c r="H1069" i="10"/>
  <c r="I1069" i="10"/>
  <c r="J1069" i="10"/>
  <c r="U1069" i="10" s="1"/>
  <c r="V1069" i="10" s="1"/>
  <c r="W1069" i="10" s="1"/>
  <c r="K1069" i="10"/>
  <c r="L1069" i="10"/>
  <c r="R1069" i="10" s="1"/>
  <c r="S1069" i="10" s="1"/>
  <c r="M1069" i="10"/>
  <c r="P1069" i="10"/>
  <c r="O1069" i="10" s="1"/>
  <c r="Q1069" i="10" s="1"/>
  <c r="T1069" i="10"/>
  <c r="X1069" i="10"/>
  <c r="Y1069" i="10" s="1"/>
  <c r="Z1069" i="10"/>
  <c r="AA1069" i="10" s="1"/>
  <c r="A1070" i="10"/>
  <c r="B1070" i="10"/>
  <c r="C1070" i="10"/>
  <c r="D1070" i="10"/>
  <c r="E1070" i="10"/>
  <c r="H1070" i="10"/>
  <c r="I1070" i="10"/>
  <c r="J1070" i="10"/>
  <c r="K1070" i="10"/>
  <c r="R1070" i="10" s="1"/>
  <c r="S1070" i="10" s="1"/>
  <c r="L1070" i="10"/>
  <c r="M1070" i="10"/>
  <c r="O1070" i="10"/>
  <c r="P1070" i="10"/>
  <c r="Q1070" i="10"/>
  <c r="T1070" i="10"/>
  <c r="U1070" i="10"/>
  <c r="V1070" i="10" s="1"/>
  <c r="W1070" i="10" s="1"/>
  <c r="G1070" i="10" s="1"/>
  <c r="X1070" i="10"/>
  <c r="Y1070" i="10"/>
  <c r="Z1070" i="10"/>
  <c r="AA1070" i="10"/>
  <c r="A1071" i="10"/>
  <c r="B1071" i="10"/>
  <c r="C1071" i="10"/>
  <c r="D1071" i="10"/>
  <c r="E1071" i="10"/>
  <c r="H1071" i="10"/>
  <c r="I1071" i="10"/>
  <c r="J1071" i="10"/>
  <c r="U1071" i="10" s="1"/>
  <c r="V1071" i="10" s="1"/>
  <c r="W1071" i="10" s="1"/>
  <c r="K1071" i="10"/>
  <c r="L1071" i="10"/>
  <c r="M1071" i="10"/>
  <c r="P1071" i="10"/>
  <c r="O1071" i="10" s="1"/>
  <c r="Q1071" i="10" s="1"/>
  <c r="R1071" i="10"/>
  <c r="S1071" i="10" s="1"/>
  <c r="T1071" i="10"/>
  <c r="X1071" i="10"/>
  <c r="Y1071" i="10" s="1"/>
  <c r="Z1071" i="10"/>
  <c r="AA1071" i="10" s="1"/>
  <c r="A1072" i="10"/>
  <c r="B1072" i="10"/>
  <c r="C1072" i="10"/>
  <c r="D1072" i="10"/>
  <c r="E1072" i="10"/>
  <c r="H1072" i="10"/>
  <c r="I1072" i="10"/>
  <c r="J1072" i="10"/>
  <c r="K1072" i="10"/>
  <c r="R1072" i="10" s="1"/>
  <c r="S1072" i="10" s="1"/>
  <c r="L1072" i="10"/>
  <c r="M1072" i="10"/>
  <c r="O1072" i="10"/>
  <c r="Q1072" i="10" s="1"/>
  <c r="P1072" i="10"/>
  <c r="T1072" i="10"/>
  <c r="U1072" i="10"/>
  <c r="V1072" i="10" s="1"/>
  <c r="W1072" i="10" s="1"/>
  <c r="G1072" i="10" s="1"/>
  <c r="X1072" i="10"/>
  <c r="Y1072" i="10"/>
  <c r="Z1072" i="10"/>
  <c r="AA1072" i="10"/>
  <c r="A1073" i="10"/>
  <c r="B1073" i="10"/>
  <c r="C1073" i="10"/>
  <c r="D1073" i="10"/>
  <c r="E1073" i="10"/>
  <c r="H1073" i="10"/>
  <c r="I1073" i="10"/>
  <c r="J1073" i="10"/>
  <c r="U1073" i="10" s="1"/>
  <c r="V1073" i="10" s="1"/>
  <c r="W1073" i="10" s="1"/>
  <c r="G1073" i="10" s="1"/>
  <c r="K1073" i="10"/>
  <c r="L1073" i="10"/>
  <c r="R1073" i="10" s="1"/>
  <c r="S1073" i="10" s="1"/>
  <c r="M1073" i="10"/>
  <c r="P1073" i="10"/>
  <c r="O1073" i="10" s="1"/>
  <c r="Q1073" i="10" s="1"/>
  <c r="T1073" i="10"/>
  <c r="X1073" i="10"/>
  <c r="Y1073" i="10" s="1"/>
  <c r="Z1073" i="10"/>
  <c r="AA1073" i="10" s="1"/>
  <c r="A1074" i="10"/>
  <c r="B1074" i="10"/>
  <c r="C1074" i="10"/>
  <c r="D1074" i="10"/>
  <c r="E1074" i="10"/>
  <c r="H1074" i="10"/>
  <c r="I1074" i="10"/>
  <c r="J1074" i="10"/>
  <c r="K1074" i="10"/>
  <c r="R1074" i="10" s="1"/>
  <c r="S1074" i="10" s="1"/>
  <c r="L1074" i="10"/>
  <c r="M1074" i="10"/>
  <c r="O1074" i="10"/>
  <c r="P1074" i="10"/>
  <c r="Q1074" i="10"/>
  <c r="T1074" i="10"/>
  <c r="U1074" i="10"/>
  <c r="V1074" i="10" s="1"/>
  <c r="W1074" i="10" s="1"/>
  <c r="G1074" i="10" s="1"/>
  <c r="X1074" i="10"/>
  <c r="Y1074" i="10"/>
  <c r="Z1074" i="10"/>
  <c r="AA1074" i="10"/>
  <c r="A1075" i="10"/>
  <c r="B1075" i="10"/>
  <c r="C1075" i="10"/>
  <c r="D1075" i="10"/>
  <c r="E1075" i="10"/>
  <c r="H1075" i="10"/>
  <c r="I1075" i="10"/>
  <c r="J1075" i="10"/>
  <c r="U1075" i="10" s="1"/>
  <c r="V1075" i="10" s="1"/>
  <c r="W1075" i="10" s="1"/>
  <c r="K1075" i="10"/>
  <c r="L1075" i="10"/>
  <c r="M1075" i="10"/>
  <c r="P1075" i="10"/>
  <c r="O1075" i="10" s="1"/>
  <c r="Q1075" i="10" s="1"/>
  <c r="R1075" i="10"/>
  <c r="S1075" i="10" s="1"/>
  <c r="T1075" i="10"/>
  <c r="X1075" i="10"/>
  <c r="Y1075" i="10" s="1"/>
  <c r="Z1075" i="10"/>
  <c r="AA1075" i="10" s="1"/>
  <c r="A1076" i="10"/>
  <c r="B1076" i="10"/>
  <c r="C1076" i="10"/>
  <c r="D1076" i="10"/>
  <c r="E1076" i="10"/>
  <c r="H1076" i="10"/>
  <c r="I1076" i="10"/>
  <c r="J1076" i="10"/>
  <c r="K1076" i="10"/>
  <c r="R1076" i="10" s="1"/>
  <c r="S1076" i="10" s="1"/>
  <c r="N1076" i="10" s="1"/>
  <c r="L1076" i="10"/>
  <c r="M1076" i="10"/>
  <c r="O1076" i="10"/>
  <c r="Q1076" i="10" s="1"/>
  <c r="P1076" i="10"/>
  <c r="T1076" i="10"/>
  <c r="U1076" i="10"/>
  <c r="V1076" i="10" s="1"/>
  <c r="W1076" i="10" s="1"/>
  <c r="G1076" i="10" s="1"/>
  <c r="X1076" i="10"/>
  <c r="Y1076" i="10"/>
  <c r="Z1076" i="10"/>
  <c r="AA1076" i="10"/>
  <c r="A1077" i="10"/>
  <c r="B1077" i="10"/>
  <c r="C1077" i="10"/>
  <c r="D1077" i="10"/>
  <c r="E1077" i="10"/>
  <c r="H1077" i="10"/>
  <c r="I1077" i="10"/>
  <c r="J1077" i="10"/>
  <c r="U1077" i="10" s="1"/>
  <c r="V1077" i="10" s="1"/>
  <c r="W1077" i="10" s="1"/>
  <c r="K1077" i="10"/>
  <c r="L1077" i="10"/>
  <c r="R1077" i="10" s="1"/>
  <c r="S1077" i="10" s="1"/>
  <c r="M1077" i="10"/>
  <c r="P1077" i="10"/>
  <c r="O1077" i="10" s="1"/>
  <c r="Q1077" i="10" s="1"/>
  <c r="T1077" i="10"/>
  <c r="X1077" i="10"/>
  <c r="Y1077" i="10" s="1"/>
  <c r="Z1077" i="10"/>
  <c r="AA1077" i="10" s="1"/>
  <c r="A1078" i="10"/>
  <c r="B1078" i="10"/>
  <c r="C1078" i="10"/>
  <c r="D1078" i="10"/>
  <c r="E1078" i="10"/>
  <c r="H1078" i="10"/>
  <c r="I1078" i="10"/>
  <c r="J1078" i="10"/>
  <c r="K1078" i="10"/>
  <c r="R1078" i="10" s="1"/>
  <c r="S1078" i="10" s="1"/>
  <c r="L1078" i="10"/>
  <c r="M1078" i="10"/>
  <c r="O1078" i="10"/>
  <c r="P1078" i="10"/>
  <c r="Q1078" i="10"/>
  <c r="T1078" i="10"/>
  <c r="U1078" i="10"/>
  <c r="V1078" i="10" s="1"/>
  <c r="W1078" i="10" s="1"/>
  <c r="G1078" i="10" s="1"/>
  <c r="X1078" i="10"/>
  <c r="Y1078" i="10"/>
  <c r="Z1078" i="10"/>
  <c r="AA1078" i="10"/>
  <c r="A1079" i="10"/>
  <c r="B1079" i="10"/>
  <c r="C1079" i="10"/>
  <c r="D1079" i="10"/>
  <c r="E1079" i="10"/>
  <c r="H1079" i="10"/>
  <c r="I1079" i="10"/>
  <c r="J1079" i="10"/>
  <c r="U1079" i="10" s="1"/>
  <c r="V1079" i="10" s="1"/>
  <c r="W1079" i="10" s="1"/>
  <c r="K1079" i="10"/>
  <c r="L1079" i="10"/>
  <c r="M1079" i="10"/>
  <c r="P1079" i="10"/>
  <c r="O1079" i="10" s="1"/>
  <c r="Q1079" i="10" s="1"/>
  <c r="R1079" i="10"/>
  <c r="S1079" i="10" s="1"/>
  <c r="T1079" i="10"/>
  <c r="X1079" i="10"/>
  <c r="Y1079" i="10" s="1"/>
  <c r="Z1079" i="10"/>
  <c r="AA1079" i="10" s="1"/>
  <c r="A1080" i="10"/>
  <c r="B1080" i="10"/>
  <c r="C1080" i="10"/>
  <c r="D1080" i="10"/>
  <c r="E1080" i="10"/>
  <c r="H1080" i="10"/>
  <c r="I1080" i="10"/>
  <c r="J1080" i="10"/>
  <c r="K1080" i="10"/>
  <c r="R1080" i="10" s="1"/>
  <c r="S1080" i="10" s="1"/>
  <c r="L1080" i="10"/>
  <c r="M1080" i="10"/>
  <c r="O1080" i="10"/>
  <c r="Q1080" i="10" s="1"/>
  <c r="P1080" i="10"/>
  <c r="T1080" i="10"/>
  <c r="U1080" i="10"/>
  <c r="V1080" i="10" s="1"/>
  <c r="W1080" i="10" s="1"/>
  <c r="G1080" i="10" s="1"/>
  <c r="X1080" i="10"/>
  <c r="Y1080" i="10"/>
  <c r="Z1080" i="10"/>
  <c r="AA1080" i="10"/>
  <c r="A1081" i="10"/>
  <c r="B1081" i="10"/>
  <c r="C1081" i="10"/>
  <c r="D1081" i="10"/>
  <c r="E1081" i="10"/>
  <c r="H1081" i="10"/>
  <c r="I1081" i="10"/>
  <c r="J1081" i="10"/>
  <c r="U1081" i="10" s="1"/>
  <c r="V1081" i="10" s="1"/>
  <c r="W1081" i="10" s="1"/>
  <c r="G1081" i="10" s="1"/>
  <c r="K1081" i="10"/>
  <c r="L1081" i="10"/>
  <c r="R1081" i="10" s="1"/>
  <c r="S1081" i="10" s="1"/>
  <c r="M1081" i="10"/>
  <c r="P1081" i="10"/>
  <c r="O1081" i="10" s="1"/>
  <c r="Q1081" i="10" s="1"/>
  <c r="T1081" i="10"/>
  <c r="X1081" i="10"/>
  <c r="Y1081" i="10" s="1"/>
  <c r="Z1081" i="10"/>
  <c r="AA1081" i="10" s="1"/>
  <c r="A1082" i="10"/>
  <c r="B1082" i="10"/>
  <c r="C1082" i="10"/>
  <c r="D1082" i="10"/>
  <c r="E1082" i="10"/>
  <c r="H1082" i="10"/>
  <c r="I1082" i="10"/>
  <c r="J1082" i="10"/>
  <c r="K1082" i="10"/>
  <c r="R1082" i="10" s="1"/>
  <c r="S1082" i="10" s="1"/>
  <c r="L1082" i="10"/>
  <c r="M1082" i="10"/>
  <c r="O1082" i="10"/>
  <c r="P1082" i="10"/>
  <c r="Q1082" i="10"/>
  <c r="T1082" i="10"/>
  <c r="U1082" i="10"/>
  <c r="V1082" i="10" s="1"/>
  <c r="W1082" i="10" s="1"/>
  <c r="G1082" i="10" s="1"/>
  <c r="X1082" i="10"/>
  <c r="Y1082" i="10"/>
  <c r="Z1082" i="10"/>
  <c r="AA1082" i="10"/>
  <c r="A1083" i="10"/>
  <c r="B1083" i="10"/>
  <c r="C1083" i="10"/>
  <c r="D1083" i="10"/>
  <c r="E1083" i="10"/>
  <c r="H1083" i="10"/>
  <c r="I1083" i="10"/>
  <c r="J1083" i="10"/>
  <c r="U1083" i="10" s="1"/>
  <c r="V1083" i="10" s="1"/>
  <c r="W1083" i="10" s="1"/>
  <c r="K1083" i="10"/>
  <c r="L1083" i="10"/>
  <c r="M1083" i="10"/>
  <c r="P1083" i="10"/>
  <c r="O1083" i="10" s="1"/>
  <c r="Q1083" i="10" s="1"/>
  <c r="R1083" i="10"/>
  <c r="S1083" i="10" s="1"/>
  <c r="T1083" i="10"/>
  <c r="X1083" i="10"/>
  <c r="Y1083" i="10" s="1"/>
  <c r="Z1083" i="10"/>
  <c r="AA1083" i="10" s="1"/>
  <c r="A1084" i="10"/>
  <c r="B1084" i="10"/>
  <c r="C1084" i="10"/>
  <c r="D1084" i="10"/>
  <c r="E1084" i="10"/>
  <c r="H1084" i="10"/>
  <c r="I1084" i="10"/>
  <c r="J1084" i="10"/>
  <c r="K1084" i="10"/>
  <c r="R1084" i="10" s="1"/>
  <c r="S1084" i="10" s="1"/>
  <c r="N1084" i="10" s="1"/>
  <c r="L1084" i="10"/>
  <c r="M1084" i="10"/>
  <c r="O1084" i="10"/>
  <c r="Q1084" i="10" s="1"/>
  <c r="P1084" i="10"/>
  <c r="T1084" i="10"/>
  <c r="U1084" i="10"/>
  <c r="V1084" i="10" s="1"/>
  <c r="W1084" i="10" s="1"/>
  <c r="G1084" i="10" s="1"/>
  <c r="X1084" i="10"/>
  <c r="Y1084" i="10"/>
  <c r="Z1084" i="10"/>
  <c r="AA1084" i="10"/>
  <c r="A1085" i="10"/>
  <c r="B1085" i="10"/>
  <c r="C1085" i="10"/>
  <c r="D1085" i="10"/>
  <c r="E1085" i="10"/>
  <c r="H1085" i="10"/>
  <c r="I1085" i="10"/>
  <c r="J1085" i="10"/>
  <c r="U1085" i="10" s="1"/>
  <c r="V1085" i="10" s="1"/>
  <c r="W1085" i="10" s="1"/>
  <c r="K1085" i="10"/>
  <c r="L1085" i="10"/>
  <c r="R1085" i="10" s="1"/>
  <c r="S1085" i="10" s="1"/>
  <c r="M1085" i="10"/>
  <c r="P1085" i="10"/>
  <c r="O1085" i="10" s="1"/>
  <c r="Q1085" i="10" s="1"/>
  <c r="T1085" i="10"/>
  <c r="X1085" i="10"/>
  <c r="Y1085" i="10" s="1"/>
  <c r="Z1085" i="10"/>
  <c r="AA1085" i="10" s="1"/>
  <c r="A1086" i="10"/>
  <c r="B1086" i="10"/>
  <c r="C1086" i="10"/>
  <c r="D1086" i="10"/>
  <c r="E1086" i="10"/>
  <c r="H1086" i="10"/>
  <c r="I1086" i="10"/>
  <c r="J1086" i="10"/>
  <c r="K1086" i="10"/>
  <c r="R1086" i="10" s="1"/>
  <c r="S1086" i="10" s="1"/>
  <c r="L1086" i="10"/>
  <c r="M1086" i="10"/>
  <c r="O1086" i="10"/>
  <c r="P1086" i="10"/>
  <c r="Q1086" i="10"/>
  <c r="T1086" i="10"/>
  <c r="U1086" i="10"/>
  <c r="V1086" i="10" s="1"/>
  <c r="W1086" i="10" s="1"/>
  <c r="G1086" i="10" s="1"/>
  <c r="X1086" i="10"/>
  <c r="Y1086" i="10"/>
  <c r="Z1086" i="10"/>
  <c r="AA1086" i="10"/>
  <c r="A1087" i="10"/>
  <c r="B1087" i="10"/>
  <c r="C1087" i="10"/>
  <c r="D1087" i="10"/>
  <c r="E1087" i="10"/>
  <c r="H1087" i="10"/>
  <c r="I1087" i="10"/>
  <c r="J1087" i="10"/>
  <c r="U1087" i="10" s="1"/>
  <c r="V1087" i="10" s="1"/>
  <c r="W1087" i="10" s="1"/>
  <c r="K1087" i="10"/>
  <c r="L1087" i="10"/>
  <c r="M1087" i="10"/>
  <c r="P1087" i="10"/>
  <c r="O1087" i="10" s="1"/>
  <c r="Q1087" i="10" s="1"/>
  <c r="R1087" i="10"/>
  <c r="S1087" i="10" s="1"/>
  <c r="T1087" i="10"/>
  <c r="X1087" i="10"/>
  <c r="Y1087" i="10" s="1"/>
  <c r="Z1087" i="10"/>
  <c r="AA1087" i="10" s="1"/>
  <c r="A1088" i="10"/>
  <c r="B1088" i="10"/>
  <c r="C1088" i="10"/>
  <c r="D1088" i="10"/>
  <c r="E1088" i="10"/>
  <c r="H1088" i="10"/>
  <c r="I1088" i="10"/>
  <c r="J1088" i="10"/>
  <c r="K1088" i="10"/>
  <c r="R1088" i="10" s="1"/>
  <c r="S1088" i="10" s="1"/>
  <c r="L1088" i="10"/>
  <c r="M1088" i="10"/>
  <c r="O1088" i="10"/>
  <c r="Q1088" i="10" s="1"/>
  <c r="P1088" i="10"/>
  <c r="T1088" i="10"/>
  <c r="U1088" i="10"/>
  <c r="V1088" i="10" s="1"/>
  <c r="W1088" i="10" s="1"/>
  <c r="G1088" i="10" s="1"/>
  <c r="X1088" i="10"/>
  <c r="Y1088" i="10"/>
  <c r="Z1088" i="10"/>
  <c r="AA1088" i="10"/>
  <c r="A1089" i="10"/>
  <c r="B1089" i="10"/>
  <c r="C1089" i="10"/>
  <c r="D1089" i="10"/>
  <c r="E1089" i="10"/>
  <c r="H1089" i="10"/>
  <c r="I1089" i="10"/>
  <c r="J1089" i="10"/>
  <c r="U1089" i="10" s="1"/>
  <c r="V1089" i="10" s="1"/>
  <c r="W1089" i="10" s="1"/>
  <c r="G1089" i="10" s="1"/>
  <c r="K1089" i="10"/>
  <c r="L1089" i="10"/>
  <c r="R1089" i="10" s="1"/>
  <c r="S1089" i="10" s="1"/>
  <c r="M1089" i="10"/>
  <c r="P1089" i="10"/>
  <c r="O1089" i="10" s="1"/>
  <c r="Q1089" i="10" s="1"/>
  <c r="T1089" i="10"/>
  <c r="X1089" i="10"/>
  <c r="Y1089" i="10" s="1"/>
  <c r="Z1089" i="10"/>
  <c r="AA1089" i="10" s="1"/>
  <c r="A1090" i="10"/>
  <c r="B1090" i="10"/>
  <c r="C1090" i="10"/>
  <c r="D1090" i="10"/>
  <c r="E1090" i="10"/>
  <c r="H1090" i="10"/>
  <c r="I1090" i="10"/>
  <c r="J1090" i="10"/>
  <c r="K1090" i="10"/>
  <c r="R1090" i="10" s="1"/>
  <c r="S1090" i="10" s="1"/>
  <c r="L1090" i="10"/>
  <c r="M1090" i="10"/>
  <c r="O1090" i="10"/>
  <c r="P1090" i="10"/>
  <c r="Q1090" i="10"/>
  <c r="T1090" i="10"/>
  <c r="U1090" i="10"/>
  <c r="V1090" i="10" s="1"/>
  <c r="W1090" i="10" s="1"/>
  <c r="G1090" i="10" s="1"/>
  <c r="X1090" i="10"/>
  <c r="Y1090" i="10"/>
  <c r="Z1090" i="10"/>
  <c r="AA1090" i="10"/>
  <c r="A1091" i="10"/>
  <c r="B1091" i="10"/>
  <c r="C1091" i="10"/>
  <c r="D1091" i="10"/>
  <c r="E1091" i="10"/>
  <c r="H1091" i="10"/>
  <c r="I1091" i="10"/>
  <c r="J1091" i="10"/>
  <c r="U1091" i="10" s="1"/>
  <c r="V1091" i="10" s="1"/>
  <c r="W1091" i="10" s="1"/>
  <c r="K1091" i="10"/>
  <c r="L1091" i="10"/>
  <c r="M1091" i="10"/>
  <c r="P1091" i="10"/>
  <c r="O1091" i="10" s="1"/>
  <c r="Q1091" i="10" s="1"/>
  <c r="R1091" i="10"/>
  <c r="S1091" i="10" s="1"/>
  <c r="T1091" i="10"/>
  <c r="X1091" i="10"/>
  <c r="Y1091" i="10" s="1"/>
  <c r="Z1091" i="10"/>
  <c r="AA1091" i="10" s="1"/>
  <c r="A1092" i="10"/>
  <c r="B1092" i="10"/>
  <c r="C1092" i="10"/>
  <c r="D1092" i="10"/>
  <c r="E1092" i="10"/>
  <c r="H1092" i="10"/>
  <c r="I1092" i="10"/>
  <c r="J1092" i="10"/>
  <c r="K1092" i="10"/>
  <c r="R1092" i="10" s="1"/>
  <c r="S1092" i="10" s="1"/>
  <c r="N1092" i="10" s="1"/>
  <c r="L1092" i="10"/>
  <c r="M1092" i="10"/>
  <c r="O1092" i="10"/>
  <c r="Q1092" i="10" s="1"/>
  <c r="P1092" i="10"/>
  <c r="T1092" i="10"/>
  <c r="U1092" i="10"/>
  <c r="V1092" i="10" s="1"/>
  <c r="W1092" i="10" s="1"/>
  <c r="G1092" i="10" s="1"/>
  <c r="X1092" i="10"/>
  <c r="Y1092" i="10"/>
  <c r="Z1092" i="10"/>
  <c r="AA1092" i="10"/>
  <c r="A1093" i="10"/>
  <c r="B1093" i="10"/>
  <c r="C1093" i="10"/>
  <c r="D1093" i="10"/>
  <c r="E1093" i="10"/>
  <c r="H1093" i="10"/>
  <c r="I1093" i="10"/>
  <c r="J1093" i="10"/>
  <c r="U1093" i="10" s="1"/>
  <c r="V1093" i="10" s="1"/>
  <c r="W1093" i="10" s="1"/>
  <c r="K1093" i="10"/>
  <c r="L1093" i="10"/>
  <c r="R1093" i="10" s="1"/>
  <c r="S1093" i="10" s="1"/>
  <c r="M1093" i="10"/>
  <c r="P1093" i="10"/>
  <c r="O1093" i="10" s="1"/>
  <c r="Q1093" i="10" s="1"/>
  <c r="T1093" i="10"/>
  <c r="X1093" i="10"/>
  <c r="Y1093" i="10" s="1"/>
  <c r="Z1093" i="10"/>
  <c r="AA1093" i="10" s="1"/>
  <c r="A1094" i="10"/>
  <c r="B1094" i="10"/>
  <c r="C1094" i="10"/>
  <c r="D1094" i="10"/>
  <c r="E1094" i="10"/>
  <c r="H1094" i="10"/>
  <c r="I1094" i="10"/>
  <c r="J1094" i="10"/>
  <c r="K1094" i="10"/>
  <c r="R1094" i="10" s="1"/>
  <c r="S1094" i="10" s="1"/>
  <c r="L1094" i="10"/>
  <c r="M1094" i="10"/>
  <c r="O1094" i="10"/>
  <c r="P1094" i="10"/>
  <c r="Q1094" i="10"/>
  <c r="T1094" i="10"/>
  <c r="U1094" i="10"/>
  <c r="V1094" i="10" s="1"/>
  <c r="W1094" i="10" s="1"/>
  <c r="G1094" i="10" s="1"/>
  <c r="X1094" i="10"/>
  <c r="Y1094" i="10"/>
  <c r="Z1094" i="10"/>
  <c r="AA1094" i="10"/>
  <c r="A1095" i="10"/>
  <c r="B1095" i="10"/>
  <c r="C1095" i="10"/>
  <c r="D1095" i="10"/>
  <c r="E1095" i="10"/>
  <c r="H1095" i="10"/>
  <c r="I1095" i="10"/>
  <c r="J1095" i="10"/>
  <c r="U1095" i="10" s="1"/>
  <c r="V1095" i="10" s="1"/>
  <c r="W1095" i="10" s="1"/>
  <c r="K1095" i="10"/>
  <c r="L1095" i="10"/>
  <c r="M1095" i="10"/>
  <c r="P1095" i="10"/>
  <c r="O1095" i="10" s="1"/>
  <c r="Q1095" i="10" s="1"/>
  <c r="R1095" i="10"/>
  <c r="S1095" i="10" s="1"/>
  <c r="T1095" i="10"/>
  <c r="X1095" i="10"/>
  <c r="Y1095" i="10" s="1"/>
  <c r="Z1095" i="10"/>
  <c r="AA1095" i="10" s="1"/>
  <c r="A1096" i="10"/>
  <c r="B1096" i="10"/>
  <c r="C1096" i="10"/>
  <c r="D1096" i="10"/>
  <c r="E1096" i="10"/>
  <c r="H1096" i="10"/>
  <c r="I1096" i="10"/>
  <c r="J1096" i="10"/>
  <c r="K1096" i="10"/>
  <c r="R1096" i="10" s="1"/>
  <c r="S1096" i="10" s="1"/>
  <c r="L1096" i="10"/>
  <c r="M1096" i="10"/>
  <c r="O1096" i="10"/>
  <c r="Q1096" i="10" s="1"/>
  <c r="P1096" i="10"/>
  <c r="T1096" i="10"/>
  <c r="U1096" i="10"/>
  <c r="V1096" i="10" s="1"/>
  <c r="W1096" i="10" s="1"/>
  <c r="G1096" i="10" s="1"/>
  <c r="X1096" i="10"/>
  <c r="Y1096" i="10"/>
  <c r="Z1096" i="10"/>
  <c r="AA1096" i="10"/>
  <c r="A1097" i="10"/>
  <c r="B1097" i="10"/>
  <c r="C1097" i="10"/>
  <c r="D1097" i="10"/>
  <c r="E1097" i="10"/>
  <c r="H1097" i="10"/>
  <c r="I1097" i="10"/>
  <c r="J1097" i="10"/>
  <c r="U1097" i="10" s="1"/>
  <c r="V1097" i="10" s="1"/>
  <c r="W1097" i="10" s="1"/>
  <c r="G1097" i="10" s="1"/>
  <c r="K1097" i="10"/>
  <c r="L1097" i="10"/>
  <c r="R1097" i="10" s="1"/>
  <c r="S1097" i="10" s="1"/>
  <c r="M1097" i="10"/>
  <c r="P1097" i="10"/>
  <c r="O1097" i="10" s="1"/>
  <c r="Q1097" i="10" s="1"/>
  <c r="T1097" i="10"/>
  <c r="X1097" i="10"/>
  <c r="Y1097" i="10" s="1"/>
  <c r="Z1097" i="10"/>
  <c r="AA1097" i="10" s="1"/>
  <c r="A1098" i="10"/>
  <c r="B1098" i="10"/>
  <c r="C1098" i="10"/>
  <c r="D1098" i="10"/>
  <c r="E1098" i="10"/>
  <c r="H1098" i="10"/>
  <c r="I1098" i="10"/>
  <c r="J1098" i="10"/>
  <c r="K1098" i="10"/>
  <c r="R1098" i="10" s="1"/>
  <c r="S1098" i="10" s="1"/>
  <c r="L1098" i="10"/>
  <c r="M1098" i="10"/>
  <c r="O1098" i="10"/>
  <c r="P1098" i="10"/>
  <c r="Q1098" i="10"/>
  <c r="T1098" i="10"/>
  <c r="U1098" i="10"/>
  <c r="V1098" i="10" s="1"/>
  <c r="W1098" i="10" s="1"/>
  <c r="G1098" i="10" s="1"/>
  <c r="X1098" i="10"/>
  <c r="Y1098" i="10"/>
  <c r="Z1098" i="10"/>
  <c r="AA1098" i="10"/>
  <c r="A1099" i="10"/>
  <c r="B1099" i="10"/>
  <c r="C1099" i="10"/>
  <c r="D1099" i="10"/>
  <c r="E1099" i="10"/>
  <c r="H1099" i="10"/>
  <c r="I1099" i="10"/>
  <c r="J1099" i="10"/>
  <c r="U1099" i="10" s="1"/>
  <c r="V1099" i="10" s="1"/>
  <c r="W1099" i="10" s="1"/>
  <c r="K1099" i="10"/>
  <c r="L1099" i="10"/>
  <c r="M1099" i="10"/>
  <c r="P1099" i="10"/>
  <c r="O1099" i="10" s="1"/>
  <c r="Q1099" i="10" s="1"/>
  <c r="R1099" i="10"/>
  <c r="S1099" i="10" s="1"/>
  <c r="T1099" i="10"/>
  <c r="X1099" i="10"/>
  <c r="Y1099" i="10" s="1"/>
  <c r="Z1099" i="10"/>
  <c r="AA1099" i="10" s="1"/>
  <c r="A1100" i="10"/>
  <c r="B1100" i="10"/>
  <c r="C1100" i="10"/>
  <c r="D1100" i="10"/>
  <c r="E1100" i="10"/>
  <c r="H1100" i="10"/>
  <c r="I1100" i="10"/>
  <c r="J1100" i="10"/>
  <c r="K1100" i="10"/>
  <c r="R1100" i="10" s="1"/>
  <c r="S1100" i="10" s="1"/>
  <c r="N1100" i="10" s="1"/>
  <c r="L1100" i="10"/>
  <c r="M1100" i="10"/>
  <c r="O1100" i="10"/>
  <c r="Q1100" i="10" s="1"/>
  <c r="P1100" i="10"/>
  <c r="T1100" i="10"/>
  <c r="U1100" i="10"/>
  <c r="V1100" i="10" s="1"/>
  <c r="W1100" i="10" s="1"/>
  <c r="G1100" i="10" s="1"/>
  <c r="X1100" i="10"/>
  <c r="Y1100" i="10"/>
  <c r="Z1100" i="10"/>
  <c r="AA1100" i="10"/>
  <c r="A1101" i="10"/>
  <c r="B1101" i="10"/>
  <c r="C1101" i="10"/>
  <c r="D1101" i="10"/>
  <c r="E1101" i="10"/>
  <c r="H1101" i="10"/>
  <c r="I1101" i="10"/>
  <c r="J1101" i="10"/>
  <c r="U1101" i="10" s="1"/>
  <c r="V1101" i="10" s="1"/>
  <c r="W1101" i="10" s="1"/>
  <c r="K1101" i="10"/>
  <c r="L1101" i="10"/>
  <c r="R1101" i="10" s="1"/>
  <c r="S1101" i="10" s="1"/>
  <c r="M1101" i="10"/>
  <c r="P1101" i="10"/>
  <c r="O1101" i="10" s="1"/>
  <c r="Q1101" i="10" s="1"/>
  <c r="T1101" i="10"/>
  <c r="X1101" i="10"/>
  <c r="Y1101" i="10" s="1"/>
  <c r="Z1101" i="10"/>
  <c r="AA1101" i="10" s="1"/>
  <c r="A1102" i="10"/>
  <c r="B1102" i="10"/>
  <c r="C1102" i="10"/>
  <c r="D1102" i="10"/>
  <c r="E1102" i="10"/>
  <c r="H1102" i="10"/>
  <c r="I1102" i="10"/>
  <c r="J1102" i="10"/>
  <c r="K1102" i="10"/>
  <c r="R1102" i="10" s="1"/>
  <c r="S1102" i="10" s="1"/>
  <c r="L1102" i="10"/>
  <c r="M1102" i="10"/>
  <c r="O1102" i="10"/>
  <c r="P1102" i="10"/>
  <c r="Q1102" i="10"/>
  <c r="T1102" i="10"/>
  <c r="U1102" i="10"/>
  <c r="V1102" i="10" s="1"/>
  <c r="W1102" i="10" s="1"/>
  <c r="G1102" i="10" s="1"/>
  <c r="X1102" i="10"/>
  <c r="Y1102" i="10"/>
  <c r="Z1102" i="10"/>
  <c r="AA1102" i="10"/>
  <c r="A1103" i="10"/>
  <c r="B1103" i="10"/>
  <c r="C1103" i="10"/>
  <c r="D1103" i="10"/>
  <c r="E1103" i="10"/>
  <c r="H1103" i="10"/>
  <c r="I1103" i="10"/>
  <c r="J1103" i="10"/>
  <c r="U1103" i="10" s="1"/>
  <c r="V1103" i="10" s="1"/>
  <c r="W1103" i="10" s="1"/>
  <c r="K1103" i="10"/>
  <c r="L1103" i="10"/>
  <c r="M1103" i="10"/>
  <c r="P1103" i="10"/>
  <c r="O1103" i="10" s="1"/>
  <c r="Q1103" i="10" s="1"/>
  <c r="R1103" i="10"/>
  <c r="S1103" i="10" s="1"/>
  <c r="T1103" i="10"/>
  <c r="X1103" i="10"/>
  <c r="Y1103" i="10" s="1"/>
  <c r="Z1103" i="10"/>
  <c r="AA1103" i="10" s="1"/>
  <c r="A1104" i="10"/>
  <c r="B1104" i="10"/>
  <c r="C1104" i="10"/>
  <c r="D1104" i="10"/>
  <c r="E1104" i="10"/>
  <c r="H1104" i="10"/>
  <c r="I1104" i="10"/>
  <c r="J1104" i="10"/>
  <c r="K1104" i="10"/>
  <c r="R1104" i="10" s="1"/>
  <c r="S1104" i="10" s="1"/>
  <c r="L1104" i="10"/>
  <c r="M1104" i="10"/>
  <c r="O1104" i="10"/>
  <c r="Q1104" i="10" s="1"/>
  <c r="P1104" i="10"/>
  <c r="T1104" i="10"/>
  <c r="U1104" i="10"/>
  <c r="V1104" i="10" s="1"/>
  <c r="W1104" i="10" s="1"/>
  <c r="G1104" i="10" s="1"/>
  <c r="X1104" i="10"/>
  <c r="Y1104" i="10"/>
  <c r="Z1104" i="10"/>
  <c r="AA1104" i="10"/>
  <c r="A1105" i="10"/>
  <c r="B1105" i="10"/>
  <c r="C1105" i="10"/>
  <c r="D1105" i="10"/>
  <c r="E1105" i="10"/>
  <c r="H1105" i="10"/>
  <c r="I1105" i="10"/>
  <c r="J1105" i="10"/>
  <c r="U1105" i="10" s="1"/>
  <c r="V1105" i="10" s="1"/>
  <c r="W1105" i="10" s="1"/>
  <c r="G1105" i="10" s="1"/>
  <c r="K1105" i="10"/>
  <c r="L1105" i="10"/>
  <c r="R1105" i="10" s="1"/>
  <c r="S1105" i="10" s="1"/>
  <c r="M1105" i="10"/>
  <c r="P1105" i="10"/>
  <c r="O1105" i="10" s="1"/>
  <c r="Q1105" i="10" s="1"/>
  <c r="T1105" i="10"/>
  <c r="X1105" i="10"/>
  <c r="Y1105" i="10" s="1"/>
  <c r="Z1105" i="10"/>
  <c r="AA1105" i="10" s="1"/>
  <c r="A1106" i="10"/>
  <c r="B1106" i="10"/>
  <c r="C1106" i="10"/>
  <c r="D1106" i="10"/>
  <c r="E1106" i="10"/>
  <c r="H1106" i="10"/>
  <c r="I1106" i="10"/>
  <c r="J1106" i="10"/>
  <c r="K1106" i="10"/>
  <c r="R1106" i="10" s="1"/>
  <c r="S1106" i="10" s="1"/>
  <c r="L1106" i="10"/>
  <c r="M1106" i="10"/>
  <c r="O1106" i="10"/>
  <c r="P1106" i="10"/>
  <c r="Q1106" i="10"/>
  <c r="T1106" i="10"/>
  <c r="U1106" i="10"/>
  <c r="V1106" i="10" s="1"/>
  <c r="W1106" i="10" s="1"/>
  <c r="G1106" i="10" s="1"/>
  <c r="X1106" i="10"/>
  <c r="Y1106" i="10"/>
  <c r="Z1106" i="10"/>
  <c r="AA1106" i="10"/>
  <c r="A1107" i="10"/>
  <c r="B1107" i="10"/>
  <c r="C1107" i="10"/>
  <c r="D1107" i="10"/>
  <c r="E1107" i="10"/>
  <c r="H1107" i="10"/>
  <c r="I1107" i="10"/>
  <c r="J1107" i="10"/>
  <c r="U1107" i="10" s="1"/>
  <c r="V1107" i="10" s="1"/>
  <c r="W1107" i="10" s="1"/>
  <c r="K1107" i="10"/>
  <c r="L1107" i="10"/>
  <c r="M1107" i="10"/>
  <c r="P1107" i="10"/>
  <c r="O1107" i="10" s="1"/>
  <c r="Q1107" i="10" s="1"/>
  <c r="R1107" i="10"/>
  <c r="S1107" i="10" s="1"/>
  <c r="T1107" i="10"/>
  <c r="X1107" i="10"/>
  <c r="Y1107" i="10" s="1"/>
  <c r="Z1107" i="10"/>
  <c r="AA1107" i="10" s="1"/>
  <c r="A1108" i="10"/>
  <c r="B1108" i="10"/>
  <c r="C1108" i="10"/>
  <c r="D1108" i="10"/>
  <c r="E1108" i="10"/>
  <c r="H1108" i="10"/>
  <c r="I1108" i="10"/>
  <c r="J1108" i="10"/>
  <c r="K1108" i="10"/>
  <c r="R1108" i="10" s="1"/>
  <c r="S1108" i="10" s="1"/>
  <c r="N1108" i="10" s="1"/>
  <c r="L1108" i="10"/>
  <c r="M1108" i="10"/>
  <c r="O1108" i="10"/>
  <c r="Q1108" i="10" s="1"/>
  <c r="P1108" i="10"/>
  <c r="T1108" i="10"/>
  <c r="U1108" i="10"/>
  <c r="V1108" i="10" s="1"/>
  <c r="W1108" i="10" s="1"/>
  <c r="G1108" i="10" s="1"/>
  <c r="X1108" i="10"/>
  <c r="Y1108" i="10"/>
  <c r="Z1108" i="10"/>
  <c r="AA1108" i="10"/>
  <c r="A1109" i="10"/>
  <c r="B1109" i="10"/>
  <c r="C1109" i="10"/>
  <c r="D1109" i="10"/>
  <c r="E1109" i="10"/>
  <c r="H1109" i="10"/>
  <c r="I1109" i="10"/>
  <c r="J1109" i="10"/>
  <c r="U1109" i="10" s="1"/>
  <c r="V1109" i="10" s="1"/>
  <c r="W1109" i="10" s="1"/>
  <c r="K1109" i="10"/>
  <c r="L1109" i="10"/>
  <c r="R1109" i="10" s="1"/>
  <c r="S1109" i="10" s="1"/>
  <c r="M1109" i="10"/>
  <c r="P1109" i="10"/>
  <c r="O1109" i="10" s="1"/>
  <c r="Q1109" i="10" s="1"/>
  <c r="T1109" i="10"/>
  <c r="X1109" i="10"/>
  <c r="Y1109" i="10" s="1"/>
  <c r="Z1109" i="10"/>
  <c r="AA1109" i="10" s="1"/>
  <c r="A1110" i="10"/>
  <c r="B1110" i="10"/>
  <c r="C1110" i="10"/>
  <c r="D1110" i="10"/>
  <c r="E1110" i="10"/>
  <c r="H1110" i="10"/>
  <c r="I1110" i="10"/>
  <c r="J1110" i="10"/>
  <c r="K1110" i="10"/>
  <c r="R1110" i="10" s="1"/>
  <c r="S1110" i="10" s="1"/>
  <c r="L1110" i="10"/>
  <c r="M1110" i="10"/>
  <c r="O1110" i="10"/>
  <c r="P1110" i="10"/>
  <c r="Q1110" i="10"/>
  <c r="T1110" i="10"/>
  <c r="U1110" i="10"/>
  <c r="V1110" i="10" s="1"/>
  <c r="W1110" i="10" s="1"/>
  <c r="G1110" i="10" s="1"/>
  <c r="X1110" i="10"/>
  <c r="Y1110" i="10"/>
  <c r="Z1110" i="10"/>
  <c r="AA1110" i="10"/>
  <c r="A1111" i="10"/>
  <c r="B1111" i="10"/>
  <c r="C1111" i="10"/>
  <c r="D1111" i="10"/>
  <c r="E1111" i="10"/>
  <c r="H1111" i="10"/>
  <c r="I1111" i="10"/>
  <c r="J1111" i="10"/>
  <c r="U1111" i="10" s="1"/>
  <c r="V1111" i="10" s="1"/>
  <c r="W1111" i="10" s="1"/>
  <c r="K1111" i="10"/>
  <c r="L1111" i="10"/>
  <c r="M1111" i="10"/>
  <c r="P1111" i="10"/>
  <c r="O1111" i="10" s="1"/>
  <c r="Q1111" i="10" s="1"/>
  <c r="R1111" i="10"/>
  <c r="S1111" i="10" s="1"/>
  <c r="T1111" i="10"/>
  <c r="X1111" i="10"/>
  <c r="Y1111" i="10" s="1"/>
  <c r="Z1111" i="10"/>
  <c r="AA1111" i="10" s="1"/>
  <c r="A1112" i="10"/>
  <c r="B1112" i="10"/>
  <c r="C1112" i="10"/>
  <c r="D1112" i="10"/>
  <c r="E1112" i="10"/>
  <c r="H1112" i="10"/>
  <c r="I1112" i="10"/>
  <c r="J1112" i="10"/>
  <c r="K1112" i="10"/>
  <c r="R1112" i="10" s="1"/>
  <c r="S1112" i="10" s="1"/>
  <c r="L1112" i="10"/>
  <c r="M1112" i="10"/>
  <c r="O1112" i="10"/>
  <c r="Q1112" i="10" s="1"/>
  <c r="P1112" i="10"/>
  <c r="T1112" i="10"/>
  <c r="U1112" i="10"/>
  <c r="V1112" i="10" s="1"/>
  <c r="W1112" i="10" s="1"/>
  <c r="G1112" i="10" s="1"/>
  <c r="X1112" i="10"/>
  <c r="Y1112" i="10"/>
  <c r="Z1112" i="10"/>
  <c r="AA1112" i="10"/>
  <c r="A1113" i="10"/>
  <c r="B1113" i="10"/>
  <c r="C1113" i="10"/>
  <c r="D1113" i="10"/>
  <c r="E1113" i="10"/>
  <c r="H1113" i="10"/>
  <c r="I1113" i="10"/>
  <c r="J1113" i="10"/>
  <c r="U1113" i="10" s="1"/>
  <c r="V1113" i="10" s="1"/>
  <c r="W1113" i="10" s="1"/>
  <c r="G1113" i="10" s="1"/>
  <c r="K1113" i="10"/>
  <c r="L1113" i="10"/>
  <c r="R1113" i="10" s="1"/>
  <c r="S1113" i="10" s="1"/>
  <c r="M1113" i="10"/>
  <c r="P1113" i="10"/>
  <c r="O1113" i="10" s="1"/>
  <c r="Q1113" i="10" s="1"/>
  <c r="T1113" i="10"/>
  <c r="X1113" i="10"/>
  <c r="Y1113" i="10" s="1"/>
  <c r="Z1113" i="10"/>
  <c r="AA1113" i="10" s="1"/>
  <c r="A1114" i="10"/>
  <c r="B1114" i="10"/>
  <c r="C1114" i="10"/>
  <c r="D1114" i="10"/>
  <c r="E1114" i="10"/>
  <c r="H1114" i="10"/>
  <c r="I1114" i="10"/>
  <c r="J1114" i="10"/>
  <c r="K1114" i="10"/>
  <c r="R1114" i="10" s="1"/>
  <c r="S1114" i="10" s="1"/>
  <c r="L1114" i="10"/>
  <c r="M1114" i="10"/>
  <c r="O1114" i="10"/>
  <c r="P1114" i="10"/>
  <c r="Q1114" i="10"/>
  <c r="T1114" i="10"/>
  <c r="U1114" i="10"/>
  <c r="V1114" i="10" s="1"/>
  <c r="W1114" i="10" s="1"/>
  <c r="G1114" i="10" s="1"/>
  <c r="X1114" i="10"/>
  <c r="Y1114" i="10"/>
  <c r="Z1114" i="10"/>
  <c r="AA1114" i="10"/>
  <c r="A1115" i="10"/>
  <c r="B1115" i="10"/>
  <c r="C1115" i="10"/>
  <c r="D1115" i="10"/>
  <c r="E1115" i="10"/>
  <c r="H1115" i="10"/>
  <c r="I1115" i="10"/>
  <c r="J1115" i="10"/>
  <c r="U1115" i="10" s="1"/>
  <c r="V1115" i="10" s="1"/>
  <c r="W1115" i="10" s="1"/>
  <c r="K1115" i="10"/>
  <c r="L1115" i="10"/>
  <c r="M1115" i="10"/>
  <c r="P1115" i="10"/>
  <c r="O1115" i="10" s="1"/>
  <c r="Q1115" i="10" s="1"/>
  <c r="R1115" i="10"/>
  <c r="S1115" i="10" s="1"/>
  <c r="T1115" i="10"/>
  <c r="X1115" i="10"/>
  <c r="Y1115" i="10" s="1"/>
  <c r="Z1115" i="10"/>
  <c r="AA1115" i="10" s="1"/>
  <c r="A1116" i="10"/>
  <c r="B1116" i="10"/>
  <c r="C1116" i="10"/>
  <c r="D1116" i="10"/>
  <c r="E1116" i="10"/>
  <c r="H1116" i="10"/>
  <c r="I1116" i="10"/>
  <c r="J1116" i="10"/>
  <c r="K1116" i="10"/>
  <c r="R1116" i="10" s="1"/>
  <c r="S1116" i="10" s="1"/>
  <c r="N1116" i="10" s="1"/>
  <c r="L1116" i="10"/>
  <c r="M1116" i="10"/>
  <c r="O1116" i="10"/>
  <c r="Q1116" i="10" s="1"/>
  <c r="P1116" i="10"/>
  <c r="T1116" i="10"/>
  <c r="U1116" i="10"/>
  <c r="V1116" i="10" s="1"/>
  <c r="W1116" i="10" s="1"/>
  <c r="G1116" i="10" s="1"/>
  <c r="X1116" i="10"/>
  <c r="Y1116" i="10"/>
  <c r="Z1116" i="10"/>
  <c r="AA1116" i="10"/>
  <c r="A1117" i="10"/>
  <c r="B1117" i="10"/>
  <c r="C1117" i="10"/>
  <c r="D1117" i="10"/>
  <c r="E1117" i="10"/>
  <c r="H1117" i="10"/>
  <c r="I1117" i="10"/>
  <c r="J1117" i="10"/>
  <c r="U1117" i="10" s="1"/>
  <c r="V1117" i="10" s="1"/>
  <c r="W1117" i="10" s="1"/>
  <c r="K1117" i="10"/>
  <c r="L1117" i="10"/>
  <c r="R1117" i="10" s="1"/>
  <c r="S1117" i="10" s="1"/>
  <c r="M1117" i="10"/>
  <c r="P1117" i="10"/>
  <c r="O1117" i="10" s="1"/>
  <c r="Q1117" i="10" s="1"/>
  <c r="T1117" i="10"/>
  <c r="X1117" i="10"/>
  <c r="Y1117" i="10" s="1"/>
  <c r="Z1117" i="10"/>
  <c r="AA1117" i="10" s="1"/>
  <c r="A1118" i="10"/>
  <c r="B1118" i="10"/>
  <c r="C1118" i="10"/>
  <c r="D1118" i="10"/>
  <c r="E1118" i="10"/>
  <c r="H1118" i="10"/>
  <c r="I1118" i="10"/>
  <c r="J1118" i="10"/>
  <c r="K1118" i="10"/>
  <c r="R1118" i="10" s="1"/>
  <c r="S1118" i="10" s="1"/>
  <c r="L1118" i="10"/>
  <c r="M1118" i="10"/>
  <c r="O1118" i="10"/>
  <c r="P1118" i="10"/>
  <c r="Q1118" i="10"/>
  <c r="T1118" i="10"/>
  <c r="U1118" i="10"/>
  <c r="V1118" i="10" s="1"/>
  <c r="W1118" i="10" s="1"/>
  <c r="G1118" i="10" s="1"/>
  <c r="X1118" i="10"/>
  <c r="Y1118" i="10"/>
  <c r="Z1118" i="10"/>
  <c r="AA1118" i="10"/>
  <c r="A1119" i="10"/>
  <c r="B1119" i="10"/>
  <c r="C1119" i="10"/>
  <c r="D1119" i="10"/>
  <c r="E1119" i="10"/>
  <c r="H1119" i="10"/>
  <c r="I1119" i="10"/>
  <c r="J1119" i="10"/>
  <c r="U1119" i="10" s="1"/>
  <c r="V1119" i="10" s="1"/>
  <c r="W1119" i="10" s="1"/>
  <c r="K1119" i="10"/>
  <c r="L1119" i="10"/>
  <c r="M1119" i="10"/>
  <c r="P1119" i="10"/>
  <c r="O1119" i="10" s="1"/>
  <c r="Q1119" i="10" s="1"/>
  <c r="R1119" i="10"/>
  <c r="S1119" i="10" s="1"/>
  <c r="T1119" i="10"/>
  <c r="X1119" i="10"/>
  <c r="Y1119" i="10" s="1"/>
  <c r="Z1119" i="10"/>
  <c r="AA1119" i="10" s="1"/>
  <c r="A1120" i="10"/>
  <c r="B1120" i="10"/>
  <c r="C1120" i="10"/>
  <c r="D1120" i="10"/>
  <c r="E1120" i="10"/>
  <c r="H1120" i="10"/>
  <c r="I1120" i="10"/>
  <c r="J1120" i="10"/>
  <c r="K1120" i="10"/>
  <c r="R1120" i="10" s="1"/>
  <c r="S1120" i="10" s="1"/>
  <c r="L1120" i="10"/>
  <c r="M1120" i="10"/>
  <c r="O1120" i="10"/>
  <c r="Q1120" i="10" s="1"/>
  <c r="P1120" i="10"/>
  <c r="T1120" i="10"/>
  <c r="U1120" i="10"/>
  <c r="V1120" i="10" s="1"/>
  <c r="W1120" i="10" s="1"/>
  <c r="G1120" i="10" s="1"/>
  <c r="X1120" i="10"/>
  <c r="Y1120" i="10"/>
  <c r="Z1120" i="10"/>
  <c r="AA1120" i="10"/>
  <c r="A1121" i="10"/>
  <c r="B1121" i="10"/>
  <c r="C1121" i="10"/>
  <c r="D1121" i="10"/>
  <c r="E1121" i="10"/>
  <c r="H1121" i="10"/>
  <c r="I1121" i="10"/>
  <c r="J1121" i="10"/>
  <c r="U1121" i="10" s="1"/>
  <c r="V1121" i="10" s="1"/>
  <c r="W1121" i="10" s="1"/>
  <c r="G1121" i="10" s="1"/>
  <c r="K1121" i="10"/>
  <c r="L1121" i="10"/>
  <c r="R1121" i="10" s="1"/>
  <c r="S1121" i="10" s="1"/>
  <c r="M1121" i="10"/>
  <c r="P1121" i="10"/>
  <c r="O1121" i="10" s="1"/>
  <c r="Q1121" i="10" s="1"/>
  <c r="T1121" i="10"/>
  <c r="X1121" i="10"/>
  <c r="Y1121" i="10" s="1"/>
  <c r="Z1121" i="10"/>
  <c r="AA1121" i="10" s="1"/>
  <c r="A1122" i="10"/>
  <c r="B1122" i="10"/>
  <c r="C1122" i="10"/>
  <c r="D1122" i="10"/>
  <c r="E1122" i="10"/>
  <c r="H1122" i="10"/>
  <c r="I1122" i="10"/>
  <c r="J1122" i="10"/>
  <c r="K1122" i="10"/>
  <c r="R1122" i="10" s="1"/>
  <c r="S1122" i="10" s="1"/>
  <c r="L1122" i="10"/>
  <c r="M1122" i="10"/>
  <c r="O1122" i="10"/>
  <c r="P1122" i="10"/>
  <c r="Q1122" i="10"/>
  <c r="T1122" i="10"/>
  <c r="U1122" i="10"/>
  <c r="V1122" i="10" s="1"/>
  <c r="W1122" i="10" s="1"/>
  <c r="G1122" i="10" s="1"/>
  <c r="X1122" i="10"/>
  <c r="Y1122" i="10"/>
  <c r="Z1122" i="10"/>
  <c r="AA1122" i="10"/>
  <c r="A1123" i="10"/>
  <c r="B1123" i="10"/>
  <c r="C1123" i="10"/>
  <c r="D1123" i="10"/>
  <c r="E1123" i="10"/>
  <c r="H1123" i="10"/>
  <c r="I1123" i="10"/>
  <c r="J1123" i="10"/>
  <c r="U1123" i="10" s="1"/>
  <c r="V1123" i="10" s="1"/>
  <c r="W1123" i="10" s="1"/>
  <c r="K1123" i="10"/>
  <c r="L1123" i="10"/>
  <c r="M1123" i="10"/>
  <c r="P1123" i="10"/>
  <c r="O1123" i="10" s="1"/>
  <c r="Q1123" i="10" s="1"/>
  <c r="R1123" i="10"/>
  <c r="S1123" i="10" s="1"/>
  <c r="T1123" i="10"/>
  <c r="X1123" i="10"/>
  <c r="Y1123" i="10" s="1"/>
  <c r="Z1123" i="10"/>
  <c r="AA1123" i="10" s="1"/>
  <c r="A1124" i="10"/>
  <c r="B1124" i="10"/>
  <c r="C1124" i="10"/>
  <c r="D1124" i="10"/>
  <c r="E1124" i="10"/>
  <c r="H1124" i="10"/>
  <c r="I1124" i="10"/>
  <c r="J1124" i="10"/>
  <c r="K1124" i="10"/>
  <c r="R1124" i="10" s="1"/>
  <c r="S1124" i="10" s="1"/>
  <c r="N1124" i="10" s="1"/>
  <c r="L1124" i="10"/>
  <c r="M1124" i="10"/>
  <c r="O1124" i="10"/>
  <c r="Q1124" i="10" s="1"/>
  <c r="P1124" i="10"/>
  <c r="T1124" i="10"/>
  <c r="U1124" i="10"/>
  <c r="V1124" i="10" s="1"/>
  <c r="W1124" i="10" s="1"/>
  <c r="G1124" i="10" s="1"/>
  <c r="X1124" i="10"/>
  <c r="Y1124" i="10"/>
  <c r="Z1124" i="10"/>
  <c r="AA1124" i="10"/>
  <c r="A1125" i="10"/>
  <c r="B1125" i="10"/>
  <c r="C1125" i="10"/>
  <c r="D1125" i="10"/>
  <c r="E1125" i="10"/>
  <c r="H1125" i="10"/>
  <c r="I1125" i="10"/>
  <c r="J1125" i="10"/>
  <c r="U1125" i="10" s="1"/>
  <c r="V1125" i="10" s="1"/>
  <c r="W1125" i="10" s="1"/>
  <c r="K1125" i="10"/>
  <c r="L1125" i="10"/>
  <c r="R1125" i="10" s="1"/>
  <c r="S1125" i="10" s="1"/>
  <c r="M1125" i="10"/>
  <c r="P1125" i="10"/>
  <c r="O1125" i="10" s="1"/>
  <c r="Q1125" i="10" s="1"/>
  <c r="T1125" i="10"/>
  <c r="X1125" i="10"/>
  <c r="Y1125" i="10" s="1"/>
  <c r="Z1125" i="10"/>
  <c r="AA1125" i="10" s="1"/>
  <c r="A1126" i="10"/>
  <c r="B1126" i="10"/>
  <c r="C1126" i="10"/>
  <c r="D1126" i="10"/>
  <c r="E1126" i="10"/>
  <c r="H1126" i="10"/>
  <c r="I1126" i="10"/>
  <c r="J1126" i="10"/>
  <c r="K1126" i="10"/>
  <c r="R1126" i="10" s="1"/>
  <c r="S1126" i="10" s="1"/>
  <c r="L1126" i="10"/>
  <c r="M1126" i="10"/>
  <c r="O1126" i="10"/>
  <c r="P1126" i="10"/>
  <c r="Q1126" i="10"/>
  <c r="T1126" i="10"/>
  <c r="U1126" i="10"/>
  <c r="V1126" i="10" s="1"/>
  <c r="W1126" i="10" s="1"/>
  <c r="G1126" i="10" s="1"/>
  <c r="X1126" i="10"/>
  <c r="Y1126" i="10"/>
  <c r="Z1126" i="10"/>
  <c r="AA1126" i="10"/>
  <c r="A1127" i="10"/>
  <c r="B1127" i="10"/>
  <c r="C1127" i="10"/>
  <c r="D1127" i="10"/>
  <c r="E1127" i="10"/>
  <c r="H1127" i="10"/>
  <c r="I1127" i="10"/>
  <c r="J1127" i="10"/>
  <c r="U1127" i="10" s="1"/>
  <c r="V1127" i="10" s="1"/>
  <c r="W1127" i="10" s="1"/>
  <c r="K1127" i="10"/>
  <c r="L1127" i="10"/>
  <c r="M1127" i="10"/>
  <c r="P1127" i="10"/>
  <c r="O1127" i="10" s="1"/>
  <c r="Q1127" i="10" s="1"/>
  <c r="R1127" i="10"/>
  <c r="S1127" i="10" s="1"/>
  <c r="T1127" i="10"/>
  <c r="X1127" i="10"/>
  <c r="Y1127" i="10" s="1"/>
  <c r="Z1127" i="10"/>
  <c r="AA1127" i="10" s="1"/>
  <c r="A1128" i="10"/>
  <c r="B1128" i="10"/>
  <c r="C1128" i="10"/>
  <c r="D1128" i="10"/>
  <c r="E1128" i="10"/>
  <c r="H1128" i="10"/>
  <c r="I1128" i="10"/>
  <c r="J1128" i="10"/>
  <c r="K1128" i="10"/>
  <c r="R1128" i="10" s="1"/>
  <c r="S1128" i="10" s="1"/>
  <c r="L1128" i="10"/>
  <c r="M1128" i="10"/>
  <c r="O1128" i="10"/>
  <c r="Q1128" i="10" s="1"/>
  <c r="P1128" i="10"/>
  <c r="T1128" i="10"/>
  <c r="U1128" i="10"/>
  <c r="V1128" i="10" s="1"/>
  <c r="W1128" i="10" s="1"/>
  <c r="G1128" i="10" s="1"/>
  <c r="X1128" i="10"/>
  <c r="Y1128" i="10"/>
  <c r="Z1128" i="10"/>
  <c r="AA1128" i="10"/>
  <c r="A1129" i="10"/>
  <c r="B1129" i="10"/>
  <c r="C1129" i="10"/>
  <c r="D1129" i="10"/>
  <c r="E1129" i="10"/>
  <c r="H1129" i="10"/>
  <c r="I1129" i="10"/>
  <c r="J1129" i="10"/>
  <c r="U1129" i="10" s="1"/>
  <c r="V1129" i="10" s="1"/>
  <c r="W1129" i="10" s="1"/>
  <c r="G1129" i="10" s="1"/>
  <c r="K1129" i="10"/>
  <c r="L1129" i="10"/>
  <c r="R1129" i="10" s="1"/>
  <c r="M1129" i="10"/>
  <c r="P1129" i="10"/>
  <c r="O1129" i="10" s="1"/>
  <c r="Q1129" i="10" s="1"/>
  <c r="T1129" i="10"/>
  <c r="X1129" i="10"/>
  <c r="Y1129" i="10" s="1"/>
  <c r="Z1129" i="10"/>
  <c r="AA1129" i="10" s="1"/>
  <c r="A1130" i="10"/>
  <c r="B1130" i="10"/>
  <c r="C1130" i="10"/>
  <c r="D1130" i="10"/>
  <c r="E1130" i="10"/>
  <c r="H1130" i="10"/>
  <c r="I1130" i="10"/>
  <c r="J1130" i="10"/>
  <c r="K1130" i="10"/>
  <c r="R1130" i="10" s="1"/>
  <c r="S1130" i="10" s="1"/>
  <c r="L1130" i="10"/>
  <c r="M1130" i="10"/>
  <c r="U1130" i="10" s="1"/>
  <c r="V1130" i="10" s="1"/>
  <c r="W1130" i="10" s="1"/>
  <c r="G1130" i="10" s="1"/>
  <c r="O1130" i="10"/>
  <c r="P1130" i="10"/>
  <c r="Q1130" i="10"/>
  <c r="T1130" i="10"/>
  <c r="X1130" i="10"/>
  <c r="Y1130" i="10"/>
  <c r="Z1130" i="10"/>
  <c r="AA1130" i="10"/>
  <c r="A1131" i="10"/>
  <c r="B1131" i="10"/>
  <c r="C1131" i="10"/>
  <c r="D1131" i="10"/>
  <c r="E1131" i="10"/>
  <c r="H1131" i="10"/>
  <c r="I1131" i="10"/>
  <c r="J1131" i="10"/>
  <c r="U1131" i="10" s="1"/>
  <c r="K1131" i="10"/>
  <c r="L1131" i="10"/>
  <c r="M1131" i="10"/>
  <c r="P1131" i="10"/>
  <c r="O1131" i="10" s="1"/>
  <c r="R1131" i="10"/>
  <c r="S1131" i="10" s="1"/>
  <c r="T1131" i="10"/>
  <c r="V1131" i="10"/>
  <c r="W1131" i="10" s="1"/>
  <c r="G1131" i="10" s="1"/>
  <c r="X1131" i="10"/>
  <c r="Y1131" i="10" s="1"/>
  <c r="Z1131" i="10"/>
  <c r="AA1131" i="10" s="1"/>
  <c r="A1132" i="10"/>
  <c r="B1132" i="10"/>
  <c r="C1132" i="10"/>
  <c r="D1132" i="10"/>
  <c r="E1132" i="10"/>
  <c r="H1132" i="10"/>
  <c r="I1132" i="10"/>
  <c r="J1132" i="10"/>
  <c r="K1132" i="10"/>
  <c r="R1132" i="10" s="1"/>
  <c r="S1132" i="10" s="1"/>
  <c r="L1132" i="10"/>
  <c r="M1132" i="10"/>
  <c r="O1132" i="10"/>
  <c r="P1132" i="10"/>
  <c r="T1132" i="10"/>
  <c r="U1132" i="10"/>
  <c r="V1132" i="10" s="1"/>
  <c r="W1132" i="10" s="1"/>
  <c r="G1132" i="10" s="1"/>
  <c r="X1132" i="10"/>
  <c r="Y1132" i="10"/>
  <c r="Z1132" i="10"/>
  <c r="AA1132" i="10"/>
  <c r="A1133" i="10"/>
  <c r="B1133" i="10"/>
  <c r="C1133" i="10"/>
  <c r="D1133" i="10"/>
  <c r="E1133" i="10"/>
  <c r="H1133" i="10"/>
  <c r="I1133" i="10"/>
  <c r="J1133" i="10"/>
  <c r="U1133" i="10" s="1"/>
  <c r="V1133" i="10" s="1"/>
  <c r="W1133" i="10" s="1"/>
  <c r="G1133" i="10" s="1"/>
  <c r="K1133" i="10"/>
  <c r="L1133" i="10"/>
  <c r="R1133" i="10" s="1"/>
  <c r="M1133" i="10"/>
  <c r="P1133" i="10"/>
  <c r="O1133" i="10" s="1"/>
  <c r="Q1133" i="10" s="1"/>
  <c r="T1133" i="10"/>
  <c r="X1133" i="10"/>
  <c r="Y1133" i="10" s="1"/>
  <c r="Z1133" i="10"/>
  <c r="AA1133" i="10" s="1"/>
  <c r="A1134" i="10"/>
  <c r="B1134" i="10"/>
  <c r="C1134" i="10"/>
  <c r="D1134" i="10"/>
  <c r="E1134" i="10"/>
  <c r="H1134" i="10"/>
  <c r="I1134" i="10"/>
  <c r="J1134" i="10"/>
  <c r="K1134" i="10"/>
  <c r="R1134" i="10" s="1"/>
  <c r="S1134" i="10" s="1"/>
  <c r="L1134" i="10"/>
  <c r="M1134" i="10"/>
  <c r="U1134" i="10" s="1"/>
  <c r="V1134" i="10" s="1"/>
  <c r="W1134" i="10" s="1"/>
  <c r="G1134" i="10" s="1"/>
  <c r="O1134" i="10"/>
  <c r="P1134" i="10"/>
  <c r="Q1134" i="10"/>
  <c r="T1134" i="10"/>
  <c r="X1134" i="10"/>
  <c r="Y1134" i="10"/>
  <c r="Z1134" i="10"/>
  <c r="AA1134" i="10"/>
  <c r="A1135" i="10"/>
  <c r="B1135" i="10"/>
  <c r="C1135" i="10"/>
  <c r="D1135" i="10"/>
  <c r="E1135" i="10"/>
  <c r="H1135" i="10"/>
  <c r="I1135" i="10"/>
  <c r="J1135" i="10"/>
  <c r="U1135" i="10" s="1"/>
  <c r="K1135" i="10"/>
  <c r="L1135" i="10"/>
  <c r="M1135" i="10"/>
  <c r="P1135" i="10"/>
  <c r="O1135" i="10" s="1"/>
  <c r="R1135" i="10"/>
  <c r="S1135" i="10" s="1"/>
  <c r="T1135" i="10"/>
  <c r="V1135" i="10"/>
  <c r="W1135" i="10" s="1"/>
  <c r="G1135" i="10" s="1"/>
  <c r="X1135" i="10"/>
  <c r="Y1135" i="10" s="1"/>
  <c r="Z1135" i="10"/>
  <c r="AA1135" i="10" s="1"/>
  <c r="A1136" i="10"/>
  <c r="B1136" i="10"/>
  <c r="C1136" i="10"/>
  <c r="D1136" i="10"/>
  <c r="E1136" i="10"/>
  <c r="H1136" i="10"/>
  <c r="I1136" i="10"/>
  <c r="J1136" i="10"/>
  <c r="K1136" i="10"/>
  <c r="R1136" i="10" s="1"/>
  <c r="S1136" i="10" s="1"/>
  <c r="L1136" i="10"/>
  <c r="M1136" i="10"/>
  <c r="O1136" i="10"/>
  <c r="P1136" i="10"/>
  <c r="T1136" i="10"/>
  <c r="U1136" i="10"/>
  <c r="V1136" i="10" s="1"/>
  <c r="W1136" i="10"/>
  <c r="G1136" i="10" s="1"/>
  <c r="X1136" i="10"/>
  <c r="Y1136" i="10"/>
  <c r="Z1136" i="10"/>
  <c r="AA1136" i="10"/>
  <c r="A1137" i="10"/>
  <c r="B1137" i="10"/>
  <c r="C1137" i="10"/>
  <c r="D1137" i="10"/>
  <c r="E1137" i="10"/>
  <c r="H1137" i="10"/>
  <c r="I1137" i="10"/>
  <c r="J1137" i="10"/>
  <c r="U1137" i="10" s="1"/>
  <c r="V1137" i="10" s="1"/>
  <c r="W1137" i="10" s="1"/>
  <c r="G1137" i="10" s="1"/>
  <c r="K1137" i="10"/>
  <c r="L1137" i="10"/>
  <c r="R1137" i="10" s="1"/>
  <c r="M1137" i="10"/>
  <c r="P1137" i="10"/>
  <c r="O1137" i="10" s="1"/>
  <c r="Q1137" i="10" s="1"/>
  <c r="T1137" i="10"/>
  <c r="X1137" i="10"/>
  <c r="Y1137" i="10" s="1"/>
  <c r="Z1137" i="10"/>
  <c r="AA1137" i="10" s="1"/>
  <c r="A1138" i="10"/>
  <c r="B1138" i="10"/>
  <c r="C1138" i="10"/>
  <c r="D1138" i="10"/>
  <c r="E1138" i="10"/>
  <c r="H1138" i="10"/>
  <c r="I1138" i="10"/>
  <c r="J1138" i="10"/>
  <c r="K1138" i="10"/>
  <c r="R1138" i="10" s="1"/>
  <c r="S1138" i="10" s="1"/>
  <c r="L1138" i="10"/>
  <c r="M1138" i="10"/>
  <c r="U1138" i="10" s="1"/>
  <c r="V1138" i="10" s="1"/>
  <c r="W1138" i="10" s="1"/>
  <c r="G1138" i="10" s="1"/>
  <c r="O1138" i="10"/>
  <c r="P1138" i="10"/>
  <c r="Q1138" i="10"/>
  <c r="T1138" i="10"/>
  <c r="X1138" i="10"/>
  <c r="Y1138" i="10"/>
  <c r="Z1138" i="10"/>
  <c r="AA1138" i="10"/>
  <c r="A1139" i="10"/>
  <c r="B1139" i="10"/>
  <c r="C1139" i="10"/>
  <c r="D1139" i="10"/>
  <c r="E1139" i="10"/>
  <c r="H1139" i="10"/>
  <c r="I1139" i="10"/>
  <c r="J1139" i="10"/>
  <c r="U1139" i="10" s="1"/>
  <c r="K1139" i="10"/>
  <c r="L1139" i="10"/>
  <c r="M1139" i="10"/>
  <c r="P1139" i="10"/>
  <c r="O1139" i="10" s="1"/>
  <c r="R1139" i="10"/>
  <c r="S1139" i="10" s="1"/>
  <c r="N1139" i="10" s="1"/>
  <c r="T1139" i="10"/>
  <c r="V1139" i="10"/>
  <c r="W1139" i="10" s="1"/>
  <c r="G1139" i="10" s="1"/>
  <c r="X1139" i="10"/>
  <c r="Y1139" i="10" s="1"/>
  <c r="Z1139" i="10"/>
  <c r="AA1139" i="10" s="1"/>
  <c r="A1140" i="10"/>
  <c r="B1140" i="10"/>
  <c r="C1140" i="10"/>
  <c r="D1140" i="10"/>
  <c r="E1140" i="10"/>
  <c r="H1140" i="10"/>
  <c r="I1140" i="10"/>
  <c r="J1140" i="10"/>
  <c r="K1140" i="10"/>
  <c r="R1140" i="10" s="1"/>
  <c r="S1140" i="10" s="1"/>
  <c r="L1140" i="10"/>
  <c r="M1140" i="10"/>
  <c r="O1140" i="10"/>
  <c r="P1140" i="10"/>
  <c r="T1140" i="10"/>
  <c r="U1140" i="10"/>
  <c r="V1140" i="10" s="1"/>
  <c r="W1140" i="10" s="1"/>
  <c r="G1140" i="10" s="1"/>
  <c r="X1140" i="10"/>
  <c r="Y1140" i="10"/>
  <c r="Z1140" i="10"/>
  <c r="AA1140" i="10"/>
  <c r="A1141" i="10"/>
  <c r="B1141" i="10"/>
  <c r="C1141" i="10"/>
  <c r="D1141" i="10"/>
  <c r="E1141" i="10"/>
  <c r="H1141" i="10"/>
  <c r="I1141" i="10"/>
  <c r="J1141" i="10"/>
  <c r="U1141" i="10" s="1"/>
  <c r="V1141" i="10" s="1"/>
  <c r="W1141" i="10" s="1"/>
  <c r="G1141" i="10" s="1"/>
  <c r="K1141" i="10"/>
  <c r="L1141" i="10"/>
  <c r="R1141" i="10" s="1"/>
  <c r="M1141" i="10"/>
  <c r="P1141" i="10"/>
  <c r="O1141" i="10" s="1"/>
  <c r="Q1141" i="10" s="1"/>
  <c r="T1141" i="10"/>
  <c r="X1141" i="10"/>
  <c r="Y1141" i="10" s="1"/>
  <c r="Z1141" i="10"/>
  <c r="AA1141" i="10" s="1"/>
  <c r="A1142" i="10"/>
  <c r="B1142" i="10"/>
  <c r="C1142" i="10"/>
  <c r="D1142" i="10"/>
  <c r="E1142" i="10"/>
  <c r="H1142" i="10"/>
  <c r="I1142" i="10"/>
  <c r="J1142" i="10"/>
  <c r="K1142" i="10"/>
  <c r="R1142" i="10" s="1"/>
  <c r="S1142" i="10" s="1"/>
  <c r="L1142" i="10"/>
  <c r="M1142" i="10"/>
  <c r="U1142" i="10" s="1"/>
  <c r="V1142" i="10" s="1"/>
  <c r="W1142" i="10" s="1"/>
  <c r="G1142" i="10" s="1"/>
  <c r="O1142" i="10"/>
  <c r="P1142" i="10"/>
  <c r="Q1142" i="10"/>
  <c r="T1142" i="10"/>
  <c r="X1142" i="10"/>
  <c r="Y1142" i="10"/>
  <c r="Z1142" i="10"/>
  <c r="AA1142" i="10"/>
  <c r="A1143" i="10"/>
  <c r="B1143" i="10"/>
  <c r="C1143" i="10"/>
  <c r="D1143" i="10"/>
  <c r="E1143" i="10"/>
  <c r="H1143" i="10"/>
  <c r="I1143" i="10"/>
  <c r="J1143" i="10"/>
  <c r="U1143" i="10" s="1"/>
  <c r="K1143" i="10"/>
  <c r="L1143" i="10"/>
  <c r="M1143" i="10"/>
  <c r="P1143" i="10"/>
  <c r="O1143" i="10" s="1"/>
  <c r="R1143" i="10"/>
  <c r="S1143" i="10" s="1"/>
  <c r="T1143" i="10"/>
  <c r="V1143" i="10"/>
  <c r="W1143" i="10" s="1"/>
  <c r="G1143" i="10" s="1"/>
  <c r="X1143" i="10"/>
  <c r="Y1143" i="10" s="1"/>
  <c r="Z1143" i="10"/>
  <c r="AA1143" i="10" s="1"/>
  <c r="A1144" i="10"/>
  <c r="B1144" i="10"/>
  <c r="C1144" i="10"/>
  <c r="D1144" i="10"/>
  <c r="E1144" i="10"/>
  <c r="H1144" i="10"/>
  <c r="I1144" i="10"/>
  <c r="J1144" i="10"/>
  <c r="K1144" i="10"/>
  <c r="R1144" i="10" s="1"/>
  <c r="S1144" i="10" s="1"/>
  <c r="L1144" i="10"/>
  <c r="M1144" i="10"/>
  <c r="O1144" i="10"/>
  <c r="P1144" i="10"/>
  <c r="T1144" i="10"/>
  <c r="U1144" i="10"/>
  <c r="V1144" i="10" s="1"/>
  <c r="W1144" i="10" s="1"/>
  <c r="G1144" i="10" s="1"/>
  <c r="X1144" i="10"/>
  <c r="Y1144" i="10"/>
  <c r="Z1144" i="10"/>
  <c r="AA1144" i="10"/>
  <c r="A1145" i="10"/>
  <c r="B1145" i="10"/>
  <c r="C1145" i="10"/>
  <c r="D1145" i="10"/>
  <c r="E1145" i="10"/>
  <c r="H1145" i="10"/>
  <c r="I1145" i="10"/>
  <c r="J1145" i="10"/>
  <c r="U1145" i="10" s="1"/>
  <c r="V1145" i="10" s="1"/>
  <c r="W1145" i="10" s="1"/>
  <c r="G1145" i="10" s="1"/>
  <c r="K1145" i="10"/>
  <c r="L1145" i="10"/>
  <c r="R1145" i="10" s="1"/>
  <c r="M1145" i="10"/>
  <c r="P1145" i="10"/>
  <c r="O1145" i="10" s="1"/>
  <c r="Q1145" i="10" s="1"/>
  <c r="T1145" i="10"/>
  <c r="X1145" i="10"/>
  <c r="Y1145" i="10" s="1"/>
  <c r="Z1145" i="10"/>
  <c r="AA1145" i="10" s="1"/>
  <c r="A1146" i="10"/>
  <c r="B1146" i="10"/>
  <c r="C1146" i="10"/>
  <c r="D1146" i="10"/>
  <c r="E1146" i="10"/>
  <c r="H1146" i="10"/>
  <c r="I1146" i="10"/>
  <c r="J1146" i="10"/>
  <c r="K1146" i="10"/>
  <c r="R1146" i="10" s="1"/>
  <c r="S1146" i="10" s="1"/>
  <c r="L1146" i="10"/>
  <c r="M1146" i="10"/>
  <c r="U1146" i="10" s="1"/>
  <c r="V1146" i="10" s="1"/>
  <c r="W1146" i="10" s="1"/>
  <c r="G1146" i="10" s="1"/>
  <c r="O1146" i="10"/>
  <c r="P1146" i="10"/>
  <c r="Q1146" i="10"/>
  <c r="T1146" i="10"/>
  <c r="X1146" i="10"/>
  <c r="Y1146" i="10"/>
  <c r="Z1146" i="10"/>
  <c r="AA1146" i="10"/>
  <c r="A1147" i="10"/>
  <c r="B1147" i="10"/>
  <c r="C1147" i="10"/>
  <c r="D1147" i="10"/>
  <c r="E1147" i="10"/>
  <c r="H1147" i="10"/>
  <c r="I1147" i="10"/>
  <c r="J1147" i="10"/>
  <c r="U1147" i="10" s="1"/>
  <c r="K1147" i="10"/>
  <c r="L1147" i="10"/>
  <c r="M1147" i="10"/>
  <c r="P1147" i="10"/>
  <c r="O1147" i="10" s="1"/>
  <c r="R1147" i="10"/>
  <c r="S1147" i="10" s="1"/>
  <c r="T1147" i="10"/>
  <c r="V1147" i="10"/>
  <c r="W1147" i="10" s="1"/>
  <c r="G1147" i="10" s="1"/>
  <c r="X1147" i="10"/>
  <c r="Y1147" i="10" s="1"/>
  <c r="Z1147" i="10"/>
  <c r="AA1147" i="10" s="1"/>
  <c r="A1148" i="10"/>
  <c r="B1148" i="10"/>
  <c r="C1148" i="10"/>
  <c r="D1148" i="10"/>
  <c r="E1148" i="10"/>
  <c r="H1148" i="10"/>
  <c r="I1148" i="10"/>
  <c r="J1148" i="10"/>
  <c r="K1148" i="10"/>
  <c r="R1148" i="10" s="1"/>
  <c r="S1148" i="10" s="1"/>
  <c r="L1148" i="10"/>
  <c r="M1148" i="10"/>
  <c r="O1148" i="10"/>
  <c r="P1148" i="10"/>
  <c r="T1148" i="10"/>
  <c r="U1148" i="10"/>
  <c r="V1148" i="10" s="1"/>
  <c r="W1148" i="10" s="1"/>
  <c r="G1148" i="10" s="1"/>
  <c r="X1148" i="10"/>
  <c r="Y1148" i="10"/>
  <c r="Z1148" i="10"/>
  <c r="AA1148" i="10"/>
  <c r="A1149" i="10"/>
  <c r="B1149" i="10"/>
  <c r="C1149" i="10"/>
  <c r="D1149" i="10"/>
  <c r="E1149" i="10"/>
  <c r="H1149" i="10"/>
  <c r="I1149" i="10"/>
  <c r="J1149" i="10"/>
  <c r="U1149" i="10" s="1"/>
  <c r="K1149" i="10"/>
  <c r="L1149" i="10"/>
  <c r="M1149" i="10"/>
  <c r="P1149" i="10"/>
  <c r="R1149" i="10"/>
  <c r="S1149" i="10" s="1"/>
  <c r="T1149" i="10"/>
  <c r="V1149" i="10"/>
  <c r="W1149" i="10" s="1"/>
  <c r="X1149" i="10"/>
  <c r="Y1149" i="10" s="1"/>
  <c r="Z1149" i="10"/>
  <c r="AA1149" i="10" s="1"/>
  <c r="A1150" i="10"/>
  <c r="B1150" i="10"/>
  <c r="C1150" i="10"/>
  <c r="D1150" i="10"/>
  <c r="E1150" i="10"/>
  <c r="H1150" i="10"/>
  <c r="I1150" i="10"/>
  <c r="J1150" i="10"/>
  <c r="K1150" i="10"/>
  <c r="R1150" i="10" s="1"/>
  <c r="L1150" i="10"/>
  <c r="M1150" i="10"/>
  <c r="U1150" i="10" s="1"/>
  <c r="V1150" i="10" s="1"/>
  <c r="W1150" i="10" s="1"/>
  <c r="G1150" i="10" s="1"/>
  <c r="O1150" i="10"/>
  <c r="Q1150" i="10" s="1"/>
  <c r="P1150" i="10"/>
  <c r="S1150" i="10"/>
  <c r="T1150" i="10"/>
  <c r="X1150" i="10"/>
  <c r="Y1150" i="10"/>
  <c r="Z1150" i="10"/>
  <c r="AA1150" i="10"/>
  <c r="A1151" i="10"/>
  <c r="B1151" i="10"/>
  <c r="C1151" i="10"/>
  <c r="D1151" i="10"/>
  <c r="E1151" i="10"/>
  <c r="H1151" i="10"/>
  <c r="I1151" i="10"/>
  <c r="J1151" i="10"/>
  <c r="U1151" i="10" s="1"/>
  <c r="K1151" i="10"/>
  <c r="L1151" i="10"/>
  <c r="M1151" i="10"/>
  <c r="P1151" i="10"/>
  <c r="O1151" i="10" s="1"/>
  <c r="R1151" i="10"/>
  <c r="S1151" i="10" s="1"/>
  <c r="T1151" i="10"/>
  <c r="V1151" i="10"/>
  <c r="W1151" i="10" s="1"/>
  <c r="G1151" i="10" s="1"/>
  <c r="X1151" i="10"/>
  <c r="Y1151" i="10" s="1"/>
  <c r="Z1151" i="10"/>
  <c r="AA1151" i="10" s="1"/>
  <c r="A1152" i="10"/>
  <c r="B1152" i="10"/>
  <c r="C1152" i="10"/>
  <c r="D1152" i="10"/>
  <c r="E1152" i="10"/>
  <c r="H1152" i="10"/>
  <c r="I1152" i="10"/>
  <c r="J1152" i="10"/>
  <c r="K1152" i="10"/>
  <c r="R1152" i="10" s="1"/>
  <c r="S1152" i="10" s="1"/>
  <c r="L1152" i="10"/>
  <c r="M1152" i="10"/>
  <c r="O1152" i="10"/>
  <c r="P1152" i="10"/>
  <c r="T1152" i="10"/>
  <c r="U1152" i="10"/>
  <c r="V1152" i="10" s="1"/>
  <c r="W1152" i="10" s="1"/>
  <c r="G1152" i="10" s="1"/>
  <c r="X1152" i="10"/>
  <c r="Y1152" i="10"/>
  <c r="Z1152" i="10"/>
  <c r="AA1152" i="10"/>
  <c r="A1153" i="10"/>
  <c r="B1153" i="10"/>
  <c r="C1153" i="10"/>
  <c r="D1153" i="10"/>
  <c r="E1153" i="10"/>
  <c r="H1153" i="10"/>
  <c r="I1153" i="10"/>
  <c r="J1153" i="10"/>
  <c r="U1153" i="10" s="1"/>
  <c r="K1153" i="10"/>
  <c r="L1153" i="10"/>
  <c r="M1153" i="10"/>
  <c r="P1153" i="10"/>
  <c r="R1153" i="10"/>
  <c r="S1153" i="10" s="1"/>
  <c r="T1153" i="10"/>
  <c r="V1153" i="10"/>
  <c r="W1153" i="10" s="1"/>
  <c r="X1153" i="10"/>
  <c r="Y1153" i="10" s="1"/>
  <c r="Z1153" i="10"/>
  <c r="AA1153" i="10" s="1"/>
  <c r="A1154" i="10"/>
  <c r="B1154" i="10"/>
  <c r="C1154" i="10"/>
  <c r="D1154" i="10"/>
  <c r="E1154" i="10"/>
  <c r="H1154" i="10"/>
  <c r="I1154" i="10"/>
  <c r="J1154" i="10"/>
  <c r="K1154" i="10"/>
  <c r="R1154" i="10" s="1"/>
  <c r="L1154" i="10"/>
  <c r="M1154" i="10"/>
  <c r="U1154" i="10" s="1"/>
  <c r="V1154" i="10" s="1"/>
  <c r="W1154" i="10" s="1"/>
  <c r="G1154" i="10" s="1"/>
  <c r="O1154" i="10"/>
  <c r="Q1154" i="10" s="1"/>
  <c r="P1154" i="10"/>
  <c r="S1154" i="10"/>
  <c r="T1154" i="10"/>
  <c r="X1154" i="10"/>
  <c r="Y1154" i="10"/>
  <c r="Z1154" i="10"/>
  <c r="AA1154" i="10"/>
  <c r="A1155" i="10"/>
  <c r="B1155" i="10"/>
  <c r="C1155" i="10"/>
  <c r="D1155" i="10"/>
  <c r="E1155" i="10"/>
  <c r="H1155" i="10"/>
  <c r="I1155" i="10"/>
  <c r="J1155" i="10"/>
  <c r="U1155" i="10" s="1"/>
  <c r="K1155" i="10"/>
  <c r="L1155" i="10"/>
  <c r="M1155" i="10"/>
  <c r="P1155" i="10"/>
  <c r="O1155" i="10" s="1"/>
  <c r="R1155" i="10"/>
  <c r="S1155" i="10" s="1"/>
  <c r="T1155" i="10"/>
  <c r="V1155" i="10"/>
  <c r="W1155" i="10" s="1"/>
  <c r="G1155" i="10" s="1"/>
  <c r="X1155" i="10"/>
  <c r="Y1155" i="10" s="1"/>
  <c r="Z1155" i="10"/>
  <c r="AA1155" i="10" s="1"/>
  <c r="A1156" i="10"/>
  <c r="B1156" i="10"/>
  <c r="C1156" i="10"/>
  <c r="D1156" i="10"/>
  <c r="E1156" i="10"/>
  <c r="H1156" i="10"/>
  <c r="I1156" i="10"/>
  <c r="J1156" i="10"/>
  <c r="K1156" i="10"/>
  <c r="R1156" i="10" s="1"/>
  <c r="S1156" i="10" s="1"/>
  <c r="L1156" i="10"/>
  <c r="M1156" i="10"/>
  <c r="O1156" i="10"/>
  <c r="P1156" i="10"/>
  <c r="T1156" i="10"/>
  <c r="U1156" i="10"/>
  <c r="V1156" i="10" s="1"/>
  <c r="W1156" i="10" s="1"/>
  <c r="G1156" i="10" s="1"/>
  <c r="X1156" i="10"/>
  <c r="Y1156" i="10"/>
  <c r="Z1156" i="10"/>
  <c r="AA1156" i="10"/>
  <c r="A1157" i="10"/>
  <c r="B1157" i="10"/>
  <c r="C1157" i="10"/>
  <c r="D1157" i="10"/>
  <c r="E1157" i="10"/>
  <c r="H1157" i="10"/>
  <c r="I1157" i="10"/>
  <c r="J1157" i="10"/>
  <c r="U1157" i="10" s="1"/>
  <c r="K1157" i="10"/>
  <c r="L1157" i="10"/>
  <c r="M1157" i="10"/>
  <c r="P1157" i="10"/>
  <c r="R1157" i="10"/>
  <c r="S1157" i="10" s="1"/>
  <c r="T1157" i="10"/>
  <c r="V1157" i="10"/>
  <c r="W1157" i="10" s="1"/>
  <c r="X1157" i="10"/>
  <c r="Y1157" i="10" s="1"/>
  <c r="Z1157" i="10"/>
  <c r="AA1157" i="10" s="1"/>
  <c r="A1158" i="10"/>
  <c r="B1158" i="10"/>
  <c r="C1158" i="10"/>
  <c r="D1158" i="10"/>
  <c r="E1158" i="10"/>
  <c r="H1158" i="10"/>
  <c r="I1158" i="10"/>
  <c r="J1158" i="10"/>
  <c r="K1158" i="10"/>
  <c r="R1158" i="10" s="1"/>
  <c r="L1158" i="10"/>
  <c r="M1158" i="10"/>
  <c r="U1158" i="10" s="1"/>
  <c r="V1158" i="10" s="1"/>
  <c r="W1158" i="10" s="1"/>
  <c r="G1158" i="10" s="1"/>
  <c r="O1158" i="10"/>
  <c r="Q1158" i="10" s="1"/>
  <c r="P1158" i="10"/>
  <c r="S1158" i="10"/>
  <c r="T1158" i="10"/>
  <c r="X1158" i="10"/>
  <c r="Y1158" i="10"/>
  <c r="Z1158" i="10"/>
  <c r="AA1158" i="10"/>
  <c r="A1159" i="10"/>
  <c r="B1159" i="10"/>
  <c r="C1159" i="10"/>
  <c r="D1159" i="10"/>
  <c r="E1159" i="10"/>
  <c r="H1159" i="10"/>
  <c r="I1159" i="10"/>
  <c r="J1159" i="10"/>
  <c r="U1159" i="10" s="1"/>
  <c r="K1159" i="10"/>
  <c r="L1159" i="10"/>
  <c r="M1159" i="10"/>
  <c r="P1159" i="10"/>
  <c r="O1159" i="10" s="1"/>
  <c r="R1159" i="10"/>
  <c r="S1159" i="10" s="1"/>
  <c r="T1159" i="10"/>
  <c r="V1159" i="10"/>
  <c r="W1159" i="10" s="1"/>
  <c r="G1159" i="10" s="1"/>
  <c r="X1159" i="10"/>
  <c r="Y1159" i="10" s="1"/>
  <c r="Z1159" i="10"/>
  <c r="AA1159" i="10" s="1"/>
  <c r="A1160" i="10"/>
  <c r="B1160" i="10"/>
  <c r="C1160" i="10"/>
  <c r="D1160" i="10"/>
  <c r="E1160" i="10"/>
  <c r="H1160" i="10"/>
  <c r="I1160" i="10"/>
  <c r="J1160" i="10"/>
  <c r="K1160" i="10"/>
  <c r="R1160" i="10" s="1"/>
  <c r="S1160" i="10" s="1"/>
  <c r="L1160" i="10"/>
  <c r="M1160" i="10"/>
  <c r="O1160" i="10"/>
  <c r="P1160" i="10"/>
  <c r="T1160" i="10"/>
  <c r="U1160" i="10"/>
  <c r="V1160" i="10" s="1"/>
  <c r="W1160" i="10" s="1"/>
  <c r="G1160" i="10" s="1"/>
  <c r="X1160" i="10"/>
  <c r="Y1160" i="10"/>
  <c r="Z1160" i="10"/>
  <c r="AA1160" i="10"/>
  <c r="A1161" i="10"/>
  <c r="B1161" i="10"/>
  <c r="C1161" i="10"/>
  <c r="D1161" i="10"/>
  <c r="E1161" i="10"/>
  <c r="H1161" i="10"/>
  <c r="I1161" i="10"/>
  <c r="J1161" i="10"/>
  <c r="U1161" i="10" s="1"/>
  <c r="K1161" i="10"/>
  <c r="L1161" i="10"/>
  <c r="M1161" i="10"/>
  <c r="P1161" i="10"/>
  <c r="R1161" i="10"/>
  <c r="S1161" i="10" s="1"/>
  <c r="T1161" i="10"/>
  <c r="V1161" i="10"/>
  <c r="W1161" i="10" s="1"/>
  <c r="X1161" i="10"/>
  <c r="Y1161" i="10" s="1"/>
  <c r="Z1161" i="10"/>
  <c r="AA1161" i="10" s="1"/>
  <c r="A1162" i="10"/>
  <c r="B1162" i="10"/>
  <c r="C1162" i="10"/>
  <c r="D1162" i="10"/>
  <c r="E1162" i="10"/>
  <c r="H1162" i="10"/>
  <c r="I1162" i="10"/>
  <c r="J1162" i="10"/>
  <c r="K1162" i="10"/>
  <c r="R1162" i="10" s="1"/>
  <c r="L1162" i="10"/>
  <c r="M1162" i="10"/>
  <c r="U1162" i="10" s="1"/>
  <c r="V1162" i="10" s="1"/>
  <c r="W1162" i="10" s="1"/>
  <c r="G1162" i="10" s="1"/>
  <c r="O1162" i="10"/>
  <c r="Q1162" i="10" s="1"/>
  <c r="P1162" i="10"/>
  <c r="S1162" i="10"/>
  <c r="T1162" i="10"/>
  <c r="X1162" i="10"/>
  <c r="Y1162" i="10"/>
  <c r="Z1162" i="10"/>
  <c r="AA1162" i="10"/>
  <c r="A1163" i="10"/>
  <c r="B1163" i="10"/>
  <c r="C1163" i="10"/>
  <c r="D1163" i="10"/>
  <c r="E1163" i="10"/>
  <c r="H1163" i="10"/>
  <c r="I1163" i="10"/>
  <c r="J1163" i="10"/>
  <c r="U1163" i="10" s="1"/>
  <c r="K1163" i="10"/>
  <c r="L1163" i="10"/>
  <c r="M1163" i="10"/>
  <c r="P1163" i="10"/>
  <c r="O1163" i="10" s="1"/>
  <c r="R1163" i="10"/>
  <c r="S1163" i="10" s="1"/>
  <c r="T1163" i="10"/>
  <c r="V1163" i="10"/>
  <c r="W1163" i="10" s="1"/>
  <c r="G1163" i="10" s="1"/>
  <c r="X1163" i="10"/>
  <c r="Y1163" i="10" s="1"/>
  <c r="Z1163" i="10"/>
  <c r="AA1163" i="10" s="1"/>
  <c r="A1164" i="10"/>
  <c r="B1164" i="10"/>
  <c r="C1164" i="10"/>
  <c r="D1164" i="10"/>
  <c r="E1164" i="10"/>
  <c r="H1164" i="10"/>
  <c r="I1164" i="10"/>
  <c r="J1164" i="10"/>
  <c r="K1164" i="10"/>
  <c r="R1164" i="10" s="1"/>
  <c r="S1164" i="10" s="1"/>
  <c r="L1164" i="10"/>
  <c r="M1164" i="10"/>
  <c r="O1164" i="10"/>
  <c r="P1164" i="10"/>
  <c r="T1164" i="10"/>
  <c r="U1164" i="10"/>
  <c r="V1164" i="10" s="1"/>
  <c r="W1164" i="10" s="1"/>
  <c r="G1164" i="10" s="1"/>
  <c r="X1164" i="10"/>
  <c r="Y1164" i="10"/>
  <c r="Z1164" i="10"/>
  <c r="AA1164" i="10"/>
  <c r="A1165" i="10"/>
  <c r="B1165" i="10"/>
  <c r="C1165" i="10"/>
  <c r="D1165" i="10"/>
  <c r="E1165" i="10"/>
  <c r="H1165" i="10"/>
  <c r="I1165" i="10"/>
  <c r="J1165" i="10"/>
  <c r="U1165" i="10" s="1"/>
  <c r="K1165" i="10"/>
  <c r="L1165" i="10"/>
  <c r="M1165" i="10"/>
  <c r="P1165" i="10"/>
  <c r="R1165" i="10"/>
  <c r="S1165" i="10" s="1"/>
  <c r="T1165" i="10"/>
  <c r="V1165" i="10"/>
  <c r="W1165" i="10" s="1"/>
  <c r="X1165" i="10"/>
  <c r="Y1165" i="10" s="1"/>
  <c r="Z1165" i="10"/>
  <c r="AA1165" i="10" s="1"/>
  <c r="A1166" i="10"/>
  <c r="B1166" i="10"/>
  <c r="C1166" i="10"/>
  <c r="D1166" i="10"/>
  <c r="E1166" i="10"/>
  <c r="H1166" i="10"/>
  <c r="I1166" i="10"/>
  <c r="J1166" i="10"/>
  <c r="K1166" i="10"/>
  <c r="R1166" i="10" s="1"/>
  <c r="L1166" i="10"/>
  <c r="M1166" i="10"/>
  <c r="U1166" i="10" s="1"/>
  <c r="V1166" i="10" s="1"/>
  <c r="W1166" i="10" s="1"/>
  <c r="G1166" i="10" s="1"/>
  <c r="O1166" i="10"/>
  <c r="Q1166" i="10" s="1"/>
  <c r="P1166" i="10"/>
  <c r="S1166" i="10"/>
  <c r="T1166" i="10"/>
  <c r="X1166" i="10"/>
  <c r="Y1166" i="10"/>
  <c r="Z1166" i="10"/>
  <c r="AA1166" i="10"/>
  <c r="A1167" i="10"/>
  <c r="B1167" i="10"/>
  <c r="C1167" i="10"/>
  <c r="D1167" i="10"/>
  <c r="E1167" i="10"/>
  <c r="H1167" i="10"/>
  <c r="I1167" i="10"/>
  <c r="J1167" i="10"/>
  <c r="U1167" i="10" s="1"/>
  <c r="K1167" i="10"/>
  <c r="L1167" i="10"/>
  <c r="M1167" i="10"/>
  <c r="P1167" i="10"/>
  <c r="O1167" i="10" s="1"/>
  <c r="R1167" i="10"/>
  <c r="S1167" i="10" s="1"/>
  <c r="T1167" i="10"/>
  <c r="V1167" i="10"/>
  <c r="W1167" i="10" s="1"/>
  <c r="G1167" i="10" s="1"/>
  <c r="X1167" i="10"/>
  <c r="Y1167" i="10" s="1"/>
  <c r="Z1167" i="10"/>
  <c r="AA1167" i="10" s="1"/>
  <c r="A1168" i="10"/>
  <c r="B1168" i="10"/>
  <c r="C1168" i="10"/>
  <c r="D1168" i="10"/>
  <c r="E1168" i="10"/>
  <c r="H1168" i="10"/>
  <c r="I1168" i="10"/>
  <c r="J1168" i="10"/>
  <c r="K1168" i="10"/>
  <c r="R1168" i="10" s="1"/>
  <c r="S1168" i="10" s="1"/>
  <c r="L1168" i="10"/>
  <c r="M1168" i="10"/>
  <c r="O1168" i="10"/>
  <c r="P1168" i="10"/>
  <c r="T1168" i="10"/>
  <c r="U1168" i="10"/>
  <c r="V1168" i="10" s="1"/>
  <c r="W1168" i="10" s="1"/>
  <c r="G1168" i="10" s="1"/>
  <c r="X1168" i="10"/>
  <c r="Y1168" i="10"/>
  <c r="Z1168" i="10"/>
  <c r="AA1168" i="10"/>
  <c r="A1169" i="10"/>
  <c r="B1169" i="10"/>
  <c r="C1169" i="10"/>
  <c r="D1169" i="10"/>
  <c r="E1169" i="10"/>
  <c r="H1169" i="10"/>
  <c r="I1169" i="10"/>
  <c r="J1169" i="10"/>
  <c r="U1169" i="10" s="1"/>
  <c r="K1169" i="10"/>
  <c r="L1169" i="10"/>
  <c r="M1169" i="10"/>
  <c r="P1169" i="10"/>
  <c r="R1169" i="10"/>
  <c r="S1169" i="10" s="1"/>
  <c r="T1169" i="10"/>
  <c r="V1169" i="10"/>
  <c r="W1169" i="10" s="1"/>
  <c r="X1169" i="10"/>
  <c r="Y1169" i="10" s="1"/>
  <c r="Z1169" i="10"/>
  <c r="AA1169" i="10" s="1"/>
  <c r="A1170" i="10"/>
  <c r="B1170" i="10"/>
  <c r="C1170" i="10"/>
  <c r="D1170" i="10"/>
  <c r="E1170" i="10"/>
  <c r="H1170" i="10"/>
  <c r="I1170" i="10"/>
  <c r="J1170" i="10"/>
  <c r="K1170" i="10"/>
  <c r="R1170" i="10" s="1"/>
  <c r="L1170" i="10"/>
  <c r="M1170" i="10"/>
  <c r="U1170" i="10" s="1"/>
  <c r="V1170" i="10" s="1"/>
  <c r="W1170" i="10" s="1"/>
  <c r="G1170" i="10" s="1"/>
  <c r="O1170" i="10"/>
  <c r="Q1170" i="10" s="1"/>
  <c r="P1170" i="10"/>
  <c r="S1170" i="10"/>
  <c r="T1170" i="10"/>
  <c r="X1170" i="10"/>
  <c r="Y1170" i="10"/>
  <c r="Z1170" i="10"/>
  <c r="AA1170" i="10"/>
  <c r="A1171" i="10"/>
  <c r="B1171" i="10"/>
  <c r="C1171" i="10"/>
  <c r="D1171" i="10"/>
  <c r="E1171" i="10"/>
  <c r="H1171" i="10"/>
  <c r="I1171" i="10"/>
  <c r="J1171" i="10"/>
  <c r="U1171" i="10" s="1"/>
  <c r="K1171" i="10"/>
  <c r="L1171" i="10"/>
  <c r="M1171" i="10"/>
  <c r="P1171" i="10"/>
  <c r="O1171" i="10" s="1"/>
  <c r="R1171" i="10"/>
  <c r="S1171" i="10" s="1"/>
  <c r="T1171" i="10"/>
  <c r="V1171" i="10"/>
  <c r="W1171" i="10" s="1"/>
  <c r="G1171" i="10" s="1"/>
  <c r="X1171" i="10"/>
  <c r="Y1171" i="10" s="1"/>
  <c r="Z1171" i="10"/>
  <c r="AA1171" i="10" s="1"/>
  <c r="A1172" i="10"/>
  <c r="B1172" i="10"/>
  <c r="C1172" i="10"/>
  <c r="D1172" i="10"/>
  <c r="E1172" i="10"/>
  <c r="H1172" i="10"/>
  <c r="I1172" i="10"/>
  <c r="J1172" i="10"/>
  <c r="K1172" i="10"/>
  <c r="R1172" i="10" s="1"/>
  <c r="S1172" i="10" s="1"/>
  <c r="L1172" i="10"/>
  <c r="M1172" i="10"/>
  <c r="O1172" i="10"/>
  <c r="P1172" i="10"/>
  <c r="T1172" i="10"/>
  <c r="U1172" i="10"/>
  <c r="V1172" i="10" s="1"/>
  <c r="W1172" i="10" s="1"/>
  <c r="G1172" i="10" s="1"/>
  <c r="X1172" i="10"/>
  <c r="Y1172" i="10"/>
  <c r="Z1172" i="10"/>
  <c r="AA1172" i="10"/>
  <c r="A1173" i="10"/>
  <c r="B1173" i="10"/>
  <c r="C1173" i="10"/>
  <c r="D1173" i="10"/>
  <c r="E1173" i="10"/>
  <c r="H1173" i="10"/>
  <c r="I1173" i="10"/>
  <c r="J1173" i="10"/>
  <c r="U1173" i="10" s="1"/>
  <c r="K1173" i="10"/>
  <c r="L1173" i="10"/>
  <c r="M1173" i="10"/>
  <c r="P1173" i="10"/>
  <c r="R1173" i="10"/>
  <c r="S1173" i="10" s="1"/>
  <c r="T1173" i="10"/>
  <c r="V1173" i="10"/>
  <c r="W1173" i="10" s="1"/>
  <c r="X1173" i="10"/>
  <c r="Y1173" i="10" s="1"/>
  <c r="Z1173" i="10"/>
  <c r="AA1173" i="10" s="1"/>
  <c r="A1174" i="10"/>
  <c r="B1174" i="10"/>
  <c r="C1174" i="10"/>
  <c r="D1174" i="10"/>
  <c r="E1174" i="10"/>
  <c r="H1174" i="10"/>
  <c r="I1174" i="10"/>
  <c r="J1174" i="10"/>
  <c r="K1174" i="10"/>
  <c r="R1174" i="10" s="1"/>
  <c r="L1174" i="10"/>
  <c r="M1174" i="10"/>
  <c r="U1174" i="10" s="1"/>
  <c r="V1174" i="10" s="1"/>
  <c r="W1174" i="10" s="1"/>
  <c r="G1174" i="10" s="1"/>
  <c r="O1174" i="10"/>
  <c r="Q1174" i="10" s="1"/>
  <c r="P1174" i="10"/>
  <c r="S1174" i="10"/>
  <c r="T1174" i="10"/>
  <c r="X1174" i="10"/>
  <c r="Y1174" i="10"/>
  <c r="Z1174" i="10"/>
  <c r="AA1174" i="10"/>
  <c r="A1175" i="10"/>
  <c r="B1175" i="10"/>
  <c r="C1175" i="10"/>
  <c r="D1175" i="10"/>
  <c r="E1175" i="10"/>
  <c r="H1175" i="10"/>
  <c r="I1175" i="10"/>
  <c r="J1175" i="10"/>
  <c r="U1175" i="10" s="1"/>
  <c r="K1175" i="10"/>
  <c r="L1175" i="10"/>
  <c r="M1175" i="10"/>
  <c r="P1175" i="10"/>
  <c r="O1175" i="10" s="1"/>
  <c r="R1175" i="10"/>
  <c r="S1175" i="10" s="1"/>
  <c r="T1175" i="10"/>
  <c r="V1175" i="10"/>
  <c r="W1175" i="10" s="1"/>
  <c r="G1175" i="10" s="1"/>
  <c r="X1175" i="10"/>
  <c r="Y1175" i="10" s="1"/>
  <c r="Z1175" i="10"/>
  <c r="AA1175" i="10" s="1"/>
  <c r="A1176" i="10"/>
  <c r="B1176" i="10"/>
  <c r="C1176" i="10"/>
  <c r="D1176" i="10"/>
  <c r="E1176" i="10"/>
  <c r="H1176" i="10"/>
  <c r="I1176" i="10"/>
  <c r="J1176" i="10"/>
  <c r="K1176" i="10"/>
  <c r="R1176" i="10" s="1"/>
  <c r="S1176" i="10" s="1"/>
  <c r="L1176" i="10"/>
  <c r="M1176" i="10"/>
  <c r="O1176" i="10"/>
  <c r="P1176" i="10"/>
  <c r="T1176" i="10"/>
  <c r="U1176" i="10"/>
  <c r="V1176" i="10" s="1"/>
  <c r="W1176" i="10" s="1"/>
  <c r="G1176" i="10" s="1"/>
  <c r="X1176" i="10"/>
  <c r="Y1176" i="10"/>
  <c r="Z1176" i="10"/>
  <c r="AA1176" i="10"/>
  <c r="A1177" i="10"/>
  <c r="B1177" i="10"/>
  <c r="C1177" i="10"/>
  <c r="D1177" i="10"/>
  <c r="E1177" i="10"/>
  <c r="H1177" i="10"/>
  <c r="I1177" i="10"/>
  <c r="J1177" i="10"/>
  <c r="U1177" i="10" s="1"/>
  <c r="K1177" i="10"/>
  <c r="L1177" i="10"/>
  <c r="M1177" i="10"/>
  <c r="P1177" i="10"/>
  <c r="R1177" i="10"/>
  <c r="S1177" i="10" s="1"/>
  <c r="T1177" i="10"/>
  <c r="V1177" i="10"/>
  <c r="W1177" i="10" s="1"/>
  <c r="X1177" i="10"/>
  <c r="Y1177" i="10" s="1"/>
  <c r="Z1177" i="10"/>
  <c r="AA1177" i="10" s="1"/>
  <c r="A1178" i="10"/>
  <c r="B1178" i="10"/>
  <c r="C1178" i="10"/>
  <c r="D1178" i="10"/>
  <c r="E1178" i="10"/>
  <c r="H1178" i="10"/>
  <c r="I1178" i="10"/>
  <c r="J1178" i="10"/>
  <c r="K1178" i="10"/>
  <c r="R1178" i="10" s="1"/>
  <c r="L1178" i="10"/>
  <c r="M1178" i="10"/>
  <c r="U1178" i="10" s="1"/>
  <c r="V1178" i="10" s="1"/>
  <c r="W1178" i="10" s="1"/>
  <c r="G1178" i="10" s="1"/>
  <c r="O1178" i="10"/>
  <c r="Q1178" i="10" s="1"/>
  <c r="P1178" i="10"/>
  <c r="S1178" i="10"/>
  <c r="T1178" i="10"/>
  <c r="X1178" i="10"/>
  <c r="Y1178" i="10"/>
  <c r="Z1178" i="10"/>
  <c r="AA1178" i="10"/>
  <c r="A1179" i="10"/>
  <c r="B1179" i="10"/>
  <c r="C1179" i="10"/>
  <c r="D1179" i="10"/>
  <c r="E1179" i="10"/>
  <c r="H1179" i="10"/>
  <c r="I1179" i="10"/>
  <c r="J1179" i="10"/>
  <c r="U1179" i="10" s="1"/>
  <c r="K1179" i="10"/>
  <c r="L1179" i="10"/>
  <c r="M1179" i="10"/>
  <c r="P1179" i="10"/>
  <c r="O1179" i="10" s="1"/>
  <c r="R1179" i="10"/>
  <c r="S1179" i="10" s="1"/>
  <c r="T1179" i="10"/>
  <c r="V1179" i="10"/>
  <c r="W1179" i="10" s="1"/>
  <c r="G1179" i="10" s="1"/>
  <c r="X1179" i="10"/>
  <c r="Y1179" i="10" s="1"/>
  <c r="Z1179" i="10"/>
  <c r="AA1179" i="10" s="1"/>
  <c r="A1180" i="10"/>
  <c r="B1180" i="10"/>
  <c r="C1180" i="10"/>
  <c r="D1180" i="10"/>
  <c r="E1180" i="10"/>
  <c r="H1180" i="10"/>
  <c r="I1180" i="10"/>
  <c r="J1180" i="10"/>
  <c r="K1180" i="10"/>
  <c r="R1180" i="10" s="1"/>
  <c r="S1180" i="10" s="1"/>
  <c r="L1180" i="10"/>
  <c r="M1180" i="10"/>
  <c r="O1180" i="10"/>
  <c r="P1180" i="10"/>
  <c r="T1180" i="10"/>
  <c r="U1180" i="10"/>
  <c r="V1180" i="10" s="1"/>
  <c r="W1180" i="10" s="1"/>
  <c r="G1180" i="10" s="1"/>
  <c r="X1180" i="10"/>
  <c r="Y1180" i="10"/>
  <c r="Z1180" i="10"/>
  <c r="AA1180" i="10"/>
  <c r="A1181" i="10"/>
  <c r="B1181" i="10"/>
  <c r="C1181" i="10"/>
  <c r="D1181" i="10"/>
  <c r="E1181" i="10"/>
  <c r="H1181" i="10"/>
  <c r="I1181" i="10"/>
  <c r="J1181" i="10"/>
  <c r="U1181" i="10" s="1"/>
  <c r="K1181" i="10"/>
  <c r="L1181" i="10"/>
  <c r="M1181" i="10"/>
  <c r="P1181" i="10"/>
  <c r="R1181" i="10"/>
  <c r="S1181" i="10" s="1"/>
  <c r="T1181" i="10"/>
  <c r="V1181" i="10"/>
  <c r="W1181" i="10" s="1"/>
  <c r="X1181" i="10"/>
  <c r="Y1181" i="10" s="1"/>
  <c r="Z1181" i="10"/>
  <c r="AA1181" i="10" s="1"/>
  <c r="A1182" i="10"/>
  <c r="B1182" i="10"/>
  <c r="C1182" i="10"/>
  <c r="D1182" i="10"/>
  <c r="E1182" i="10"/>
  <c r="H1182" i="10"/>
  <c r="I1182" i="10"/>
  <c r="J1182" i="10"/>
  <c r="K1182" i="10"/>
  <c r="R1182" i="10" s="1"/>
  <c r="L1182" i="10"/>
  <c r="M1182" i="10"/>
  <c r="U1182" i="10" s="1"/>
  <c r="V1182" i="10" s="1"/>
  <c r="W1182" i="10" s="1"/>
  <c r="G1182" i="10" s="1"/>
  <c r="O1182" i="10"/>
  <c r="Q1182" i="10" s="1"/>
  <c r="P1182" i="10"/>
  <c r="S1182" i="10"/>
  <c r="T1182" i="10"/>
  <c r="X1182" i="10"/>
  <c r="Y1182" i="10"/>
  <c r="Z1182" i="10"/>
  <c r="AA1182" i="10"/>
  <c r="A1183" i="10"/>
  <c r="B1183" i="10"/>
  <c r="C1183" i="10"/>
  <c r="D1183" i="10"/>
  <c r="E1183" i="10"/>
  <c r="H1183" i="10"/>
  <c r="I1183" i="10"/>
  <c r="J1183" i="10"/>
  <c r="U1183" i="10" s="1"/>
  <c r="K1183" i="10"/>
  <c r="L1183" i="10"/>
  <c r="M1183" i="10"/>
  <c r="P1183" i="10"/>
  <c r="O1183" i="10" s="1"/>
  <c r="R1183" i="10"/>
  <c r="S1183" i="10" s="1"/>
  <c r="T1183" i="10"/>
  <c r="V1183" i="10"/>
  <c r="W1183" i="10" s="1"/>
  <c r="G1183" i="10" s="1"/>
  <c r="X1183" i="10"/>
  <c r="Y1183" i="10" s="1"/>
  <c r="Z1183" i="10"/>
  <c r="AA1183" i="10" s="1"/>
  <c r="A1184" i="10"/>
  <c r="B1184" i="10"/>
  <c r="C1184" i="10"/>
  <c r="D1184" i="10"/>
  <c r="E1184" i="10"/>
  <c r="H1184" i="10"/>
  <c r="I1184" i="10"/>
  <c r="J1184" i="10"/>
  <c r="K1184" i="10"/>
  <c r="R1184" i="10" s="1"/>
  <c r="S1184" i="10" s="1"/>
  <c r="L1184" i="10"/>
  <c r="M1184" i="10"/>
  <c r="O1184" i="10"/>
  <c r="P1184" i="10"/>
  <c r="T1184" i="10"/>
  <c r="U1184" i="10"/>
  <c r="V1184" i="10" s="1"/>
  <c r="W1184" i="10" s="1"/>
  <c r="G1184" i="10" s="1"/>
  <c r="X1184" i="10"/>
  <c r="Y1184" i="10"/>
  <c r="Z1184" i="10"/>
  <c r="AA1184" i="10"/>
  <c r="A1185" i="10"/>
  <c r="B1185" i="10"/>
  <c r="C1185" i="10"/>
  <c r="D1185" i="10"/>
  <c r="E1185" i="10"/>
  <c r="H1185" i="10"/>
  <c r="I1185" i="10"/>
  <c r="J1185" i="10"/>
  <c r="U1185" i="10" s="1"/>
  <c r="K1185" i="10"/>
  <c r="L1185" i="10"/>
  <c r="M1185" i="10"/>
  <c r="P1185" i="10"/>
  <c r="R1185" i="10"/>
  <c r="S1185" i="10" s="1"/>
  <c r="T1185" i="10"/>
  <c r="V1185" i="10"/>
  <c r="W1185" i="10" s="1"/>
  <c r="X1185" i="10"/>
  <c r="Y1185" i="10" s="1"/>
  <c r="Z1185" i="10"/>
  <c r="AA1185" i="10" s="1"/>
  <c r="A1186" i="10"/>
  <c r="B1186" i="10"/>
  <c r="C1186" i="10"/>
  <c r="D1186" i="10"/>
  <c r="E1186" i="10"/>
  <c r="H1186" i="10"/>
  <c r="I1186" i="10"/>
  <c r="J1186" i="10"/>
  <c r="K1186" i="10"/>
  <c r="R1186" i="10" s="1"/>
  <c r="L1186" i="10"/>
  <c r="M1186" i="10"/>
  <c r="U1186" i="10" s="1"/>
  <c r="V1186" i="10" s="1"/>
  <c r="W1186" i="10" s="1"/>
  <c r="G1186" i="10" s="1"/>
  <c r="O1186" i="10"/>
  <c r="Q1186" i="10" s="1"/>
  <c r="P1186" i="10"/>
  <c r="S1186" i="10"/>
  <c r="T1186" i="10"/>
  <c r="X1186" i="10"/>
  <c r="Y1186" i="10"/>
  <c r="Z1186" i="10"/>
  <c r="AA1186" i="10"/>
  <c r="A1187" i="10"/>
  <c r="B1187" i="10"/>
  <c r="C1187" i="10"/>
  <c r="D1187" i="10"/>
  <c r="E1187" i="10"/>
  <c r="H1187" i="10"/>
  <c r="I1187" i="10"/>
  <c r="J1187" i="10"/>
  <c r="U1187" i="10" s="1"/>
  <c r="K1187" i="10"/>
  <c r="L1187" i="10"/>
  <c r="M1187" i="10"/>
  <c r="P1187" i="10"/>
  <c r="O1187" i="10" s="1"/>
  <c r="R1187" i="10"/>
  <c r="S1187" i="10" s="1"/>
  <c r="T1187" i="10"/>
  <c r="V1187" i="10"/>
  <c r="W1187" i="10" s="1"/>
  <c r="G1187" i="10" s="1"/>
  <c r="X1187" i="10"/>
  <c r="Y1187" i="10" s="1"/>
  <c r="Z1187" i="10"/>
  <c r="AA1187" i="10" s="1"/>
  <c r="A1188" i="10"/>
  <c r="B1188" i="10"/>
  <c r="C1188" i="10"/>
  <c r="D1188" i="10"/>
  <c r="E1188" i="10"/>
  <c r="H1188" i="10"/>
  <c r="I1188" i="10"/>
  <c r="J1188" i="10"/>
  <c r="K1188" i="10"/>
  <c r="R1188" i="10" s="1"/>
  <c r="S1188" i="10" s="1"/>
  <c r="L1188" i="10"/>
  <c r="M1188" i="10"/>
  <c r="O1188" i="10"/>
  <c r="P1188" i="10"/>
  <c r="T1188" i="10"/>
  <c r="U1188" i="10"/>
  <c r="V1188" i="10" s="1"/>
  <c r="W1188" i="10" s="1"/>
  <c r="G1188" i="10" s="1"/>
  <c r="X1188" i="10"/>
  <c r="Y1188" i="10"/>
  <c r="Z1188" i="10"/>
  <c r="AA1188" i="10"/>
  <c r="A1189" i="10"/>
  <c r="B1189" i="10"/>
  <c r="C1189" i="10"/>
  <c r="D1189" i="10"/>
  <c r="E1189" i="10"/>
  <c r="H1189" i="10"/>
  <c r="I1189" i="10"/>
  <c r="J1189" i="10"/>
  <c r="U1189" i="10" s="1"/>
  <c r="K1189" i="10"/>
  <c r="L1189" i="10"/>
  <c r="M1189" i="10"/>
  <c r="P1189" i="10"/>
  <c r="R1189" i="10"/>
  <c r="S1189" i="10" s="1"/>
  <c r="T1189" i="10"/>
  <c r="V1189" i="10"/>
  <c r="W1189" i="10" s="1"/>
  <c r="X1189" i="10"/>
  <c r="Y1189" i="10" s="1"/>
  <c r="Z1189" i="10"/>
  <c r="AA1189" i="10" s="1"/>
  <c r="A1190" i="10"/>
  <c r="B1190" i="10"/>
  <c r="C1190" i="10"/>
  <c r="D1190" i="10"/>
  <c r="E1190" i="10"/>
  <c r="H1190" i="10"/>
  <c r="I1190" i="10"/>
  <c r="J1190" i="10"/>
  <c r="K1190" i="10"/>
  <c r="R1190" i="10" s="1"/>
  <c r="L1190" i="10"/>
  <c r="M1190" i="10"/>
  <c r="U1190" i="10" s="1"/>
  <c r="V1190" i="10" s="1"/>
  <c r="W1190" i="10" s="1"/>
  <c r="G1190" i="10" s="1"/>
  <c r="O1190" i="10"/>
  <c r="Q1190" i="10" s="1"/>
  <c r="P1190" i="10"/>
  <c r="S1190" i="10"/>
  <c r="T1190" i="10"/>
  <c r="X1190" i="10"/>
  <c r="Y1190" i="10"/>
  <c r="Z1190" i="10"/>
  <c r="AA1190" i="10"/>
  <c r="A1191" i="10"/>
  <c r="B1191" i="10"/>
  <c r="C1191" i="10"/>
  <c r="D1191" i="10"/>
  <c r="E1191" i="10"/>
  <c r="H1191" i="10"/>
  <c r="I1191" i="10"/>
  <c r="J1191" i="10"/>
  <c r="U1191" i="10" s="1"/>
  <c r="K1191" i="10"/>
  <c r="L1191" i="10"/>
  <c r="M1191" i="10"/>
  <c r="P1191" i="10"/>
  <c r="O1191" i="10" s="1"/>
  <c r="R1191" i="10"/>
  <c r="S1191" i="10" s="1"/>
  <c r="T1191" i="10"/>
  <c r="V1191" i="10"/>
  <c r="W1191" i="10" s="1"/>
  <c r="G1191" i="10" s="1"/>
  <c r="X1191" i="10"/>
  <c r="Y1191" i="10" s="1"/>
  <c r="Z1191" i="10"/>
  <c r="AA1191" i="10" s="1"/>
  <c r="A1192" i="10"/>
  <c r="B1192" i="10"/>
  <c r="C1192" i="10"/>
  <c r="D1192" i="10"/>
  <c r="E1192" i="10"/>
  <c r="H1192" i="10"/>
  <c r="I1192" i="10"/>
  <c r="J1192" i="10"/>
  <c r="K1192" i="10"/>
  <c r="R1192" i="10" s="1"/>
  <c r="S1192" i="10" s="1"/>
  <c r="L1192" i="10"/>
  <c r="M1192" i="10"/>
  <c r="O1192" i="10"/>
  <c r="P1192" i="10"/>
  <c r="T1192" i="10"/>
  <c r="U1192" i="10"/>
  <c r="V1192" i="10" s="1"/>
  <c r="W1192" i="10" s="1"/>
  <c r="G1192" i="10" s="1"/>
  <c r="X1192" i="10"/>
  <c r="Y1192" i="10"/>
  <c r="Z1192" i="10"/>
  <c r="AA1192" i="10"/>
  <c r="A1193" i="10"/>
  <c r="B1193" i="10"/>
  <c r="C1193" i="10"/>
  <c r="D1193" i="10"/>
  <c r="E1193" i="10"/>
  <c r="H1193" i="10"/>
  <c r="I1193" i="10"/>
  <c r="J1193" i="10"/>
  <c r="U1193" i="10" s="1"/>
  <c r="K1193" i="10"/>
  <c r="L1193" i="10"/>
  <c r="M1193" i="10"/>
  <c r="P1193" i="10"/>
  <c r="R1193" i="10"/>
  <c r="S1193" i="10" s="1"/>
  <c r="T1193" i="10"/>
  <c r="V1193" i="10"/>
  <c r="W1193" i="10" s="1"/>
  <c r="X1193" i="10"/>
  <c r="Y1193" i="10" s="1"/>
  <c r="Z1193" i="10"/>
  <c r="AA1193" i="10" s="1"/>
  <c r="A1194" i="10"/>
  <c r="B1194" i="10"/>
  <c r="C1194" i="10"/>
  <c r="D1194" i="10"/>
  <c r="E1194" i="10"/>
  <c r="H1194" i="10"/>
  <c r="I1194" i="10"/>
  <c r="J1194" i="10"/>
  <c r="K1194" i="10"/>
  <c r="R1194" i="10" s="1"/>
  <c r="L1194" i="10"/>
  <c r="M1194" i="10"/>
  <c r="U1194" i="10" s="1"/>
  <c r="V1194" i="10" s="1"/>
  <c r="W1194" i="10" s="1"/>
  <c r="P1194" i="10"/>
  <c r="O1194" i="10" s="1"/>
  <c r="Q1194" i="10" s="1"/>
  <c r="S1194" i="10"/>
  <c r="T1194" i="10"/>
  <c r="X1194" i="10"/>
  <c r="Y1194" i="10" s="1"/>
  <c r="Z1194" i="10"/>
  <c r="AA1194" i="10" s="1"/>
  <c r="A1195" i="10"/>
  <c r="B1195" i="10"/>
  <c r="C1195" i="10"/>
  <c r="D1195" i="10"/>
  <c r="E1195" i="10"/>
  <c r="H1195" i="10"/>
  <c r="I1195" i="10"/>
  <c r="J1195" i="10"/>
  <c r="K1195" i="10"/>
  <c r="R1195" i="10" s="1"/>
  <c r="S1195" i="10" s="1"/>
  <c r="L1195" i="10"/>
  <c r="M1195" i="10"/>
  <c r="O1195" i="10"/>
  <c r="P1195" i="10"/>
  <c r="Q1195" i="10"/>
  <c r="T1195" i="10"/>
  <c r="U1195" i="10"/>
  <c r="V1195" i="10" s="1"/>
  <c r="W1195" i="10" s="1"/>
  <c r="G1195" i="10" s="1"/>
  <c r="X1195" i="10"/>
  <c r="Y1195" i="10"/>
  <c r="Z1195" i="10"/>
  <c r="AA1195" i="10"/>
  <c r="A1196" i="10"/>
  <c r="B1196" i="10"/>
  <c r="C1196" i="10"/>
  <c r="D1196" i="10"/>
  <c r="E1196" i="10"/>
  <c r="H1196" i="10"/>
  <c r="I1196" i="10"/>
  <c r="J1196" i="10"/>
  <c r="U1196" i="10" s="1"/>
  <c r="V1196" i="10" s="1"/>
  <c r="W1196" i="10" s="1"/>
  <c r="K1196" i="10"/>
  <c r="L1196" i="10"/>
  <c r="M1196" i="10"/>
  <c r="P1196" i="10"/>
  <c r="O1196" i="10" s="1"/>
  <c r="Q1196" i="10" s="1"/>
  <c r="R1196" i="10"/>
  <c r="S1196" i="10" s="1"/>
  <c r="T1196" i="10"/>
  <c r="X1196" i="10"/>
  <c r="Y1196" i="10" s="1"/>
  <c r="Z1196" i="10"/>
  <c r="AA1196" i="10" s="1"/>
  <c r="A1197" i="10"/>
  <c r="B1197" i="10"/>
  <c r="C1197" i="10"/>
  <c r="D1197" i="10"/>
  <c r="E1197" i="10"/>
  <c r="H1197" i="10"/>
  <c r="I1197" i="10"/>
  <c r="J1197" i="10"/>
  <c r="K1197" i="10"/>
  <c r="R1197" i="10" s="1"/>
  <c r="S1197" i="10" s="1"/>
  <c r="L1197" i="10"/>
  <c r="M1197" i="10"/>
  <c r="O1197" i="10"/>
  <c r="Q1197" i="10" s="1"/>
  <c r="P1197" i="10"/>
  <c r="T1197" i="10"/>
  <c r="U1197" i="10"/>
  <c r="V1197" i="10" s="1"/>
  <c r="W1197" i="10" s="1"/>
  <c r="G1197" i="10" s="1"/>
  <c r="X1197" i="10"/>
  <c r="Y1197" i="10"/>
  <c r="Z1197" i="10"/>
  <c r="AA1197" i="10"/>
  <c r="A1198" i="10"/>
  <c r="B1198" i="10"/>
  <c r="C1198" i="10"/>
  <c r="D1198" i="10"/>
  <c r="E1198" i="10"/>
  <c r="H1198" i="10"/>
  <c r="I1198" i="10"/>
  <c r="J1198" i="10"/>
  <c r="U1198" i="10" s="1"/>
  <c r="V1198" i="10" s="1"/>
  <c r="W1198" i="10" s="1"/>
  <c r="G1198" i="10" s="1"/>
  <c r="K1198" i="10"/>
  <c r="L1198" i="10"/>
  <c r="R1198" i="10" s="1"/>
  <c r="S1198" i="10" s="1"/>
  <c r="M1198" i="10"/>
  <c r="P1198" i="10"/>
  <c r="O1198" i="10" s="1"/>
  <c r="Q1198" i="10" s="1"/>
  <c r="T1198" i="10"/>
  <c r="X1198" i="10"/>
  <c r="Y1198" i="10" s="1"/>
  <c r="Z1198" i="10"/>
  <c r="AA1198" i="10" s="1"/>
  <c r="A1199" i="10"/>
  <c r="B1199" i="10"/>
  <c r="C1199" i="10"/>
  <c r="D1199" i="10"/>
  <c r="E1199" i="10"/>
  <c r="H1199" i="10"/>
  <c r="I1199" i="10"/>
  <c r="J1199" i="10"/>
  <c r="K1199" i="10"/>
  <c r="R1199" i="10" s="1"/>
  <c r="S1199" i="10" s="1"/>
  <c r="N1199" i="10" s="1"/>
  <c r="L1199" i="10"/>
  <c r="M1199" i="10"/>
  <c r="O1199" i="10"/>
  <c r="P1199" i="10"/>
  <c r="Q1199" i="10"/>
  <c r="T1199" i="10"/>
  <c r="U1199" i="10"/>
  <c r="V1199" i="10" s="1"/>
  <c r="W1199" i="10" s="1"/>
  <c r="G1199" i="10" s="1"/>
  <c r="X1199" i="10"/>
  <c r="Y1199" i="10"/>
  <c r="Z1199" i="10"/>
  <c r="AA1199" i="10"/>
  <c r="A1200" i="10"/>
  <c r="B1200" i="10"/>
  <c r="C1200" i="10"/>
  <c r="D1200" i="10"/>
  <c r="E1200" i="10"/>
  <c r="H1200" i="10"/>
  <c r="I1200" i="10"/>
  <c r="J1200" i="10"/>
  <c r="U1200" i="10" s="1"/>
  <c r="V1200" i="10" s="1"/>
  <c r="W1200" i="10" s="1"/>
  <c r="K1200" i="10"/>
  <c r="L1200" i="10"/>
  <c r="M1200" i="10"/>
  <c r="P1200" i="10"/>
  <c r="O1200" i="10" s="1"/>
  <c r="Q1200" i="10" s="1"/>
  <c r="R1200" i="10"/>
  <c r="S1200" i="10" s="1"/>
  <c r="T1200" i="10"/>
  <c r="X1200" i="10"/>
  <c r="Y1200" i="10" s="1"/>
  <c r="Z1200" i="10"/>
  <c r="AA1200" i="10" s="1"/>
  <c r="A1201" i="10"/>
  <c r="B1201" i="10"/>
  <c r="C1201" i="10"/>
  <c r="D1201" i="10"/>
  <c r="E1201" i="10"/>
  <c r="H1201" i="10"/>
  <c r="I1201" i="10"/>
  <c r="J1201" i="10"/>
  <c r="K1201" i="10"/>
  <c r="R1201" i="10" s="1"/>
  <c r="S1201" i="10" s="1"/>
  <c r="L1201" i="10"/>
  <c r="M1201" i="10"/>
  <c r="O1201" i="10"/>
  <c r="Q1201" i="10" s="1"/>
  <c r="P1201" i="10"/>
  <c r="T1201" i="10"/>
  <c r="U1201" i="10"/>
  <c r="V1201" i="10" s="1"/>
  <c r="W1201" i="10" s="1"/>
  <c r="G1201" i="10" s="1"/>
  <c r="X1201" i="10"/>
  <c r="Y1201" i="10"/>
  <c r="Z1201" i="10"/>
  <c r="AA1201" i="10"/>
  <c r="A1202" i="10"/>
  <c r="B1202" i="10"/>
  <c r="C1202" i="10"/>
  <c r="D1202" i="10"/>
  <c r="E1202" i="10"/>
  <c r="H1202" i="10"/>
  <c r="I1202" i="10"/>
  <c r="J1202" i="10"/>
  <c r="U1202" i="10" s="1"/>
  <c r="V1202" i="10" s="1"/>
  <c r="W1202" i="10" s="1"/>
  <c r="K1202" i="10"/>
  <c r="L1202" i="10"/>
  <c r="R1202" i="10" s="1"/>
  <c r="S1202" i="10" s="1"/>
  <c r="M1202" i="10"/>
  <c r="P1202" i="10"/>
  <c r="O1202" i="10" s="1"/>
  <c r="Q1202" i="10" s="1"/>
  <c r="T1202" i="10"/>
  <c r="X1202" i="10"/>
  <c r="Y1202" i="10" s="1"/>
  <c r="Z1202" i="10"/>
  <c r="AA1202" i="10" s="1"/>
  <c r="A1203" i="10"/>
  <c r="B1203" i="10"/>
  <c r="C1203" i="10"/>
  <c r="D1203" i="10"/>
  <c r="E1203" i="10"/>
  <c r="H1203" i="10"/>
  <c r="I1203" i="10"/>
  <c r="J1203" i="10"/>
  <c r="K1203" i="10"/>
  <c r="R1203" i="10" s="1"/>
  <c r="S1203" i="10" s="1"/>
  <c r="L1203" i="10"/>
  <c r="M1203" i="10"/>
  <c r="O1203" i="10"/>
  <c r="P1203" i="10"/>
  <c r="Q1203" i="10"/>
  <c r="T1203" i="10"/>
  <c r="U1203" i="10"/>
  <c r="V1203" i="10" s="1"/>
  <c r="W1203" i="10" s="1"/>
  <c r="G1203" i="10" s="1"/>
  <c r="X1203" i="10"/>
  <c r="Y1203" i="10"/>
  <c r="Z1203" i="10"/>
  <c r="AA1203" i="10"/>
  <c r="A1204" i="10"/>
  <c r="B1204" i="10"/>
  <c r="C1204" i="10"/>
  <c r="D1204" i="10"/>
  <c r="E1204" i="10"/>
  <c r="H1204" i="10"/>
  <c r="I1204" i="10"/>
  <c r="J1204" i="10"/>
  <c r="U1204" i="10" s="1"/>
  <c r="V1204" i="10" s="1"/>
  <c r="W1204" i="10" s="1"/>
  <c r="K1204" i="10"/>
  <c r="L1204" i="10"/>
  <c r="M1204" i="10"/>
  <c r="P1204" i="10"/>
  <c r="O1204" i="10" s="1"/>
  <c r="Q1204" i="10" s="1"/>
  <c r="R1204" i="10"/>
  <c r="S1204" i="10" s="1"/>
  <c r="T1204" i="10"/>
  <c r="X1204" i="10"/>
  <c r="Y1204" i="10" s="1"/>
  <c r="Z1204" i="10"/>
  <c r="AA1204" i="10" s="1"/>
  <c r="A1205" i="10"/>
  <c r="B1205" i="10"/>
  <c r="C1205" i="10"/>
  <c r="D1205" i="10"/>
  <c r="E1205" i="10"/>
  <c r="H1205" i="10"/>
  <c r="I1205" i="10"/>
  <c r="J1205" i="10"/>
  <c r="K1205" i="10"/>
  <c r="R1205" i="10" s="1"/>
  <c r="S1205" i="10" s="1"/>
  <c r="L1205" i="10"/>
  <c r="M1205" i="10"/>
  <c r="O1205" i="10"/>
  <c r="Q1205" i="10" s="1"/>
  <c r="P1205" i="10"/>
  <c r="T1205" i="10"/>
  <c r="U1205" i="10"/>
  <c r="V1205" i="10" s="1"/>
  <c r="W1205" i="10" s="1"/>
  <c r="G1205" i="10" s="1"/>
  <c r="X1205" i="10"/>
  <c r="Y1205" i="10"/>
  <c r="Z1205" i="10"/>
  <c r="AA1205" i="10"/>
  <c r="A1206" i="10"/>
  <c r="B1206" i="10"/>
  <c r="C1206" i="10"/>
  <c r="D1206" i="10"/>
  <c r="E1206" i="10"/>
  <c r="H1206" i="10"/>
  <c r="I1206" i="10"/>
  <c r="J1206" i="10"/>
  <c r="U1206" i="10" s="1"/>
  <c r="V1206" i="10" s="1"/>
  <c r="W1206" i="10" s="1"/>
  <c r="G1206" i="10" s="1"/>
  <c r="K1206" i="10"/>
  <c r="L1206" i="10"/>
  <c r="R1206" i="10" s="1"/>
  <c r="S1206" i="10" s="1"/>
  <c r="M1206" i="10"/>
  <c r="P1206" i="10"/>
  <c r="O1206" i="10" s="1"/>
  <c r="Q1206" i="10" s="1"/>
  <c r="T1206" i="10"/>
  <c r="X1206" i="10"/>
  <c r="Y1206" i="10" s="1"/>
  <c r="Z1206" i="10"/>
  <c r="AA1206" i="10" s="1"/>
  <c r="A1207" i="10"/>
  <c r="B1207" i="10"/>
  <c r="C1207" i="10"/>
  <c r="D1207" i="10"/>
  <c r="E1207" i="10"/>
  <c r="H1207" i="10"/>
  <c r="I1207" i="10"/>
  <c r="J1207" i="10"/>
  <c r="K1207" i="10"/>
  <c r="R1207" i="10" s="1"/>
  <c r="S1207" i="10" s="1"/>
  <c r="N1207" i="10" s="1"/>
  <c r="L1207" i="10"/>
  <c r="M1207" i="10"/>
  <c r="O1207" i="10"/>
  <c r="P1207" i="10"/>
  <c r="Q1207" i="10"/>
  <c r="T1207" i="10"/>
  <c r="U1207" i="10"/>
  <c r="V1207" i="10" s="1"/>
  <c r="W1207" i="10" s="1"/>
  <c r="G1207" i="10" s="1"/>
  <c r="X1207" i="10"/>
  <c r="Y1207" i="10"/>
  <c r="Z1207" i="10"/>
  <c r="AA1207" i="10"/>
  <c r="A1208" i="10"/>
  <c r="B1208" i="10"/>
  <c r="C1208" i="10"/>
  <c r="D1208" i="10"/>
  <c r="E1208" i="10"/>
  <c r="H1208" i="10"/>
  <c r="I1208" i="10"/>
  <c r="J1208" i="10"/>
  <c r="U1208" i="10" s="1"/>
  <c r="V1208" i="10" s="1"/>
  <c r="W1208" i="10" s="1"/>
  <c r="K1208" i="10"/>
  <c r="L1208" i="10"/>
  <c r="M1208" i="10"/>
  <c r="P1208" i="10"/>
  <c r="O1208" i="10" s="1"/>
  <c r="Q1208" i="10" s="1"/>
  <c r="R1208" i="10"/>
  <c r="S1208" i="10" s="1"/>
  <c r="T1208" i="10"/>
  <c r="X1208" i="10"/>
  <c r="Y1208" i="10" s="1"/>
  <c r="Z1208" i="10"/>
  <c r="AA1208" i="10" s="1"/>
  <c r="A1209" i="10"/>
  <c r="B1209" i="10"/>
  <c r="C1209" i="10"/>
  <c r="D1209" i="10"/>
  <c r="E1209" i="10"/>
  <c r="H1209" i="10"/>
  <c r="I1209" i="10"/>
  <c r="J1209" i="10"/>
  <c r="K1209" i="10"/>
  <c r="R1209" i="10" s="1"/>
  <c r="S1209" i="10" s="1"/>
  <c r="L1209" i="10"/>
  <c r="M1209" i="10"/>
  <c r="O1209" i="10"/>
  <c r="Q1209" i="10" s="1"/>
  <c r="P1209" i="10"/>
  <c r="T1209" i="10"/>
  <c r="U1209" i="10"/>
  <c r="V1209" i="10" s="1"/>
  <c r="W1209" i="10" s="1"/>
  <c r="G1209" i="10" s="1"/>
  <c r="X1209" i="10"/>
  <c r="Y1209" i="10"/>
  <c r="Z1209" i="10"/>
  <c r="AA1209" i="10"/>
  <c r="A1210" i="10"/>
  <c r="B1210" i="10"/>
  <c r="C1210" i="10"/>
  <c r="D1210" i="10"/>
  <c r="E1210" i="10"/>
  <c r="H1210" i="10"/>
  <c r="I1210" i="10"/>
  <c r="J1210" i="10"/>
  <c r="U1210" i="10" s="1"/>
  <c r="V1210" i="10" s="1"/>
  <c r="W1210" i="10" s="1"/>
  <c r="K1210" i="10"/>
  <c r="L1210" i="10"/>
  <c r="R1210" i="10" s="1"/>
  <c r="S1210" i="10" s="1"/>
  <c r="M1210" i="10"/>
  <c r="P1210" i="10"/>
  <c r="O1210" i="10" s="1"/>
  <c r="Q1210" i="10" s="1"/>
  <c r="T1210" i="10"/>
  <c r="X1210" i="10"/>
  <c r="Y1210" i="10" s="1"/>
  <c r="Z1210" i="10"/>
  <c r="AA1210" i="10" s="1"/>
  <c r="A1211" i="10"/>
  <c r="B1211" i="10"/>
  <c r="C1211" i="10"/>
  <c r="D1211" i="10"/>
  <c r="E1211" i="10"/>
  <c r="H1211" i="10"/>
  <c r="I1211" i="10"/>
  <c r="J1211" i="10"/>
  <c r="K1211" i="10"/>
  <c r="R1211" i="10" s="1"/>
  <c r="S1211" i="10" s="1"/>
  <c r="L1211" i="10"/>
  <c r="M1211" i="10"/>
  <c r="O1211" i="10"/>
  <c r="P1211" i="10"/>
  <c r="Q1211" i="10"/>
  <c r="T1211" i="10"/>
  <c r="U1211" i="10"/>
  <c r="V1211" i="10" s="1"/>
  <c r="W1211" i="10" s="1"/>
  <c r="G1211" i="10" s="1"/>
  <c r="X1211" i="10"/>
  <c r="Y1211" i="10"/>
  <c r="Z1211" i="10"/>
  <c r="AA1211" i="10"/>
  <c r="A1212" i="10"/>
  <c r="B1212" i="10"/>
  <c r="C1212" i="10"/>
  <c r="D1212" i="10"/>
  <c r="E1212" i="10"/>
  <c r="H1212" i="10"/>
  <c r="I1212" i="10"/>
  <c r="J1212" i="10"/>
  <c r="U1212" i="10" s="1"/>
  <c r="V1212" i="10" s="1"/>
  <c r="W1212" i="10" s="1"/>
  <c r="K1212" i="10"/>
  <c r="L1212" i="10"/>
  <c r="M1212" i="10"/>
  <c r="P1212" i="10"/>
  <c r="O1212" i="10" s="1"/>
  <c r="Q1212" i="10" s="1"/>
  <c r="R1212" i="10"/>
  <c r="S1212" i="10" s="1"/>
  <c r="T1212" i="10"/>
  <c r="X1212" i="10"/>
  <c r="Y1212" i="10" s="1"/>
  <c r="Z1212" i="10"/>
  <c r="AA1212" i="10" s="1"/>
  <c r="A1213" i="10"/>
  <c r="B1213" i="10"/>
  <c r="C1213" i="10"/>
  <c r="D1213" i="10"/>
  <c r="E1213" i="10"/>
  <c r="H1213" i="10"/>
  <c r="I1213" i="10"/>
  <c r="J1213" i="10"/>
  <c r="K1213" i="10"/>
  <c r="R1213" i="10" s="1"/>
  <c r="S1213" i="10" s="1"/>
  <c r="L1213" i="10"/>
  <c r="M1213" i="10"/>
  <c r="O1213" i="10"/>
  <c r="Q1213" i="10" s="1"/>
  <c r="P1213" i="10"/>
  <c r="T1213" i="10"/>
  <c r="U1213" i="10"/>
  <c r="V1213" i="10" s="1"/>
  <c r="W1213" i="10" s="1"/>
  <c r="G1213" i="10" s="1"/>
  <c r="X1213" i="10"/>
  <c r="Y1213" i="10"/>
  <c r="Z1213" i="10"/>
  <c r="AA1213" i="10"/>
  <c r="A1214" i="10"/>
  <c r="B1214" i="10"/>
  <c r="C1214" i="10"/>
  <c r="D1214" i="10"/>
  <c r="E1214" i="10"/>
  <c r="H1214" i="10"/>
  <c r="I1214" i="10"/>
  <c r="J1214" i="10"/>
  <c r="U1214" i="10" s="1"/>
  <c r="V1214" i="10" s="1"/>
  <c r="W1214" i="10" s="1"/>
  <c r="G1214" i="10" s="1"/>
  <c r="K1214" i="10"/>
  <c r="L1214" i="10"/>
  <c r="R1214" i="10" s="1"/>
  <c r="S1214" i="10" s="1"/>
  <c r="M1214" i="10"/>
  <c r="P1214" i="10"/>
  <c r="O1214" i="10" s="1"/>
  <c r="Q1214" i="10" s="1"/>
  <c r="T1214" i="10"/>
  <c r="X1214" i="10"/>
  <c r="Y1214" i="10" s="1"/>
  <c r="Z1214" i="10"/>
  <c r="AA1214" i="10" s="1"/>
  <c r="A1215" i="10"/>
  <c r="B1215" i="10"/>
  <c r="C1215" i="10"/>
  <c r="D1215" i="10"/>
  <c r="E1215" i="10"/>
  <c r="H1215" i="10"/>
  <c r="I1215" i="10"/>
  <c r="J1215" i="10"/>
  <c r="K1215" i="10"/>
  <c r="R1215" i="10" s="1"/>
  <c r="S1215" i="10" s="1"/>
  <c r="N1215" i="10" s="1"/>
  <c r="L1215" i="10"/>
  <c r="M1215" i="10"/>
  <c r="O1215" i="10"/>
  <c r="P1215" i="10"/>
  <c r="Q1215" i="10"/>
  <c r="T1215" i="10"/>
  <c r="U1215" i="10"/>
  <c r="V1215" i="10" s="1"/>
  <c r="W1215" i="10" s="1"/>
  <c r="G1215" i="10" s="1"/>
  <c r="X1215" i="10"/>
  <c r="Y1215" i="10"/>
  <c r="Z1215" i="10"/>
  <c r="AA1215" i="10"/>
  <c r="A1216" i="10"/>
  <c r="B1216" i="10"/>
  <c r="C1216" i="10"/>
  <c r="D1216" i="10"/>
  <c r="E1216" i="10"/>
  <c r="H1216" i="10"/>
  <c r="I1216" i="10"/>
  <c r="J1216" i="10"/>
  <c r="U1216" i="10" s="1"/>
  <c r="V1216" i="10" s="1"/>
  <c r="W1216" i="10" s="1"/>
  <c r="K1216" i="10"/>
  <c r="L1216" i="10"/>
  <c r="M1216" i="10"/>
  <c r="P1216" i="10"/>
  <c r="O1216" i="10" s="1"/>
  <c r="Q1216" i="10" s="1"/>
  <c r="R1216" i="10"/>
  <c r="S1216" i="10" s="1"/>
  <c r="T1216" i="10"/>
  <c r="X1216" i="10"/>
  <c r="Y1216" i="10" s="1"/>
  <c r="Z1216" i="10"/>
  <c r="AA1216" i="10" s="1"/>
  <c r="A1217" i="10"/>
  <c r="B1217" i="10"/>
  <c r="C1217" i="10"/>
  <c r="D1217" i="10"/>
  <c r="E1217" i="10"/>
  <c r="H1217" i="10"/>
  <c r="I1217" i="10"/>
  <c r="J1217" i="10"/>
  <c r="K1217" i="10"/>
  <c r="R1217" i="10" s="1"/>
  <c r="S1217" i="10" s="1"/>
  <c r="L1217" i="10"/>
  <c r="M1217" i="10"/>
  <c r="O1217" i="10"/>
  <c r="Q1217" i="10" s="1"/>
  <c r="P1217" i="10"/>
  <c r="T1217" i="10"/>
  <c r="U1217" i="10"/>
  <c r="V1217" i="10" s="1"/>
  <c r="W1217" i="10" s="1"/>
  <c r="G1217" i="10" s="1"/>
  <c r="X1217" i="10"/>
  <c r="Y1217" i="10"/>
  <c r="Z1217" i="10"/>
  <c r="AA1217" i="10"/>
  <c r="A1218" i="10"/>
  <c r="B1218" i="10"/>
  <c r="C1218" i="10"/>
  <c r="D1218" i="10"/>
  <c r="E1218" i="10"/>
  <c r="H1218" i="10"/>
  <c r="I1218" i="10"/>
  <c r="J1218" i="10"/>
  <c r="U1218" i="10" s="1"/>
  <c r="V1218" i="10" s="1"/>
  <c r="W1218" i="10" s="1"/>
  <c r="K1218" i="10"/>
  <c r="L1218" i="10"/>
  <c r="R1218" i="10" s="1"/>
  <c r="S1218" i="10" s="1"/>
  <c r="M1218" i="10"/>
  <c r="P1218" i="10"/>
  <c r="O1218" i="10" s="1"/>
  <c r="Q1218" i="10" s="1"/>
  <c r="T1218" i="10"/>
  <c r="X1218" i="10"/>
  <c r="Y1218" i="10" s="1"/>
  <c r="Z1218" i="10"/>
  <c r="AA1218" i="10" s="1"/>
  <c r="A1219" i="10"/>
  <c r="B1219" i="10"/>
  <c r="C1219" i="10"/>
  <c r="D1219" i="10"/>
  <c r="E1219" i="10"/>
  <c r="H1219" i="10"/>
  <c r="I1219" i="10"/>
  <c r="J1219" i="10"/>
  <c r="K1219" i="10"/>
  <c r="R1219" i="10" s="1"/>
  <c r="S1219" i="10" s="1"/>
  <c r="L1219" i="10"/>
  <c r="M1219" i="10"/>
  <c r="O1219" i="10"/>
  <c r="P1219" i="10"/>
  <c r="Q1219" i="10"/>
  <c r="T1219" i="10"/>
  <c r="U1219" i="10"/>
  <c r="V1219" i="10" s="1"/>
  <c r="W1219" i="10" s="1"/>
  <c r="G1219" i="10" s="1"/>
  <c r="X1219" i="10"/>
  <c r="Y1219" i="10"/>
  <c r="Z1219" i="10"/>
  <c r="AA1219" i="10"/>
  <c r="A1220" i="10"/>
  <c r="B1220" i="10"/>
  <c r="C1220" i="10"/>
  <c r="D1220" i="10"/>
  <c r="E1220" i="10"/>
  <c r="H1220" i="10"/>
  <c r="I1220" i="10"/>
  <c r="J1220" i="10"/>
  <c r="U1220" i="10" s="1"/>
  <c r="V1220" i="10" s="1"/>
  <c r="W1220" i="10" s="1"/>
  <c r="K1220" i="10"/>
  <c r="L1220" i="10"/>
  <c r="M1220" i="10"/>
  <c r="P1220" i="10"/>
  <c r="O1220" i="10" s="1"/>
  <c r="Q1220" i="10" s="1"/>
  <c r="R1220" i="10"/>
  <c r="S1220" i="10" s="1"/>
  <c r="T1220" i="10"/>
  <c r="X1220" i="10"/>
  <c r="Y1220" i="10" s="1"/>
  <c r="Z1220" i="10"/>
  <c r="AA1220" i="10" s="1"/>
  <c r="A1221" i="10"/>
  <c r="B1221" i="10"/>
  <c r="C1221" i="10"/>
  <c r="D1221" i="10"/>
  <c r="E1221" i="10"/>
  <c r="H1221" i="10"/>
  <c r="I1221" i="10"/>
  <c r="J1221" i="10"/>
  <c r="K1221" i="10"/>
  <c r="R1221" i="10" s="1"/>
  <c r="S1221" i="10" s="1"/>
  <c r="L1221" i="10"/>
  <c r="M1221" i="10"/>
  <c r="O1221" i="10"/>
  <c r="Q1221" i="10" s="1"/>
  <c r="P1221" i="10"/>
  <c r="T1221" i="10"/>
  <c r="U1221" i="10"/>
  <c r="V1221" i="10" s="1"/>
  <c r="W1221" i="10" s="1"/>
  <c r="G1221" i="10" s="1"/>
  <c r="X1221" i="10"/>
  <c r="Y1221" i="10"/>
  <c r="Z1221" i="10"/>
  <c r="AA1221" i="10"/>
  <c r="A1222" i="10"/>
  <c r="B1222" i="10"/>
  <c r="C1222" i="10"/>
  <c r="D1222" i="10"/>
  <c r="E1222" i="10"/>
  <c r="H1222" i="10"/>
  <c r="I1222" i="10"/>
  <c r="J1222" i="10"/>
  <c r="U1222" i="10" s="1"/>
  <c r="V1222" i="10" s="1"/>
  <c r="W1222" i="10" s="1"/>
  <c r="G1222" i="10" s="1"/>
  <c r="K1222" i="10"/>
  <c r="L1222" i="10"/>
  <c r="R1222" i="10" s="1"/>
  <c r="S1222" i="10" s="1"/>
  <c r="M1222" i="10"/>
  <c r="P1222" i="10"/>
  <c r="O1222" i="10" s="1"/>
  <c r="Q1222" i="10" s="1"/>
  <c r="T1222" i="10"/>
  <c r="X1222" i="10"/>
  <c r="Y1222" i="10" s="1"/>
  <c r="Z1222" i="10"/>
  <c r="AA1222" i="10" s="1"/>
  <c r="A1223" i="10"/>
  <c r="B1223" i="10"/>
  <c r="C1223" i="10"/>
  <c r="D1223" i="10"/>
  <c r="E1223" i="10"/>
  <c r="H1223" i="10"/>
  <c r="I1223" i="10"/>
  <c r="J1223" i="10"/>
  <c r="K1223" i="10"/>
  <c r="R1223" i="10" s="1"/>
  <c r="S1223" i="10" s="1"/>
  <c r="N1223" i="10" s="1"/>
  <c r="L1223" i="10"/>
  <c r="M1223" i="10"/>
  <c r="O1223" i="10"/>
  <c r="P1223" i="10"/>
  <c r="Q1223" i="10"/>
  <c r="T1223" i="10"/>
  <c r="U1223" i="10"/>
  <c r="V1223" i="10" s="1"/>
  <c r="W1223" i="10" s="1"/>
  <c r="G1223" i="10" s="1"/>
  <c r="X1223" i="10"/>
  <c r="Y1223" i="10"/>
  <c r="Z1223" i="10"/>
  <c r="AA1223" i="10"/>
  <c r="A1224" i="10"/>
  <c r="B1224" i="10"/>
  <c r="C1224" i="10"/>
  <c r="D1224" i="10"/>
  <c r="E1224" i="10"/>
  <c r="H1224" i="10"/>
  <c r="I1224" i="10"/>
  <c r="J1224" i="10"/>
  <c r="U1224" i="10" s="1"/>
  <c r="V1224" i="10" s="1"/>
  <c r="W1224" i="10" s="1"/>
  <c r="K1224" i="10"/>
  <c r="L1224" i="10"/>
  <c r="M1224" i="10"/>
  <c r="P1224" i="10"/>
  <c r="O1224" i="10" s="1"/>
  <c r="Q1224" i="10" s="1"/>
  <c r="R1224" i="10"/>
  <c r="S1224" i="10" s="1"/>
  <c r="T1224" i="10"/>
  <c r="X1224" i="10"/>
  <c r="Y1224" i="10" s="1"/>
  <c r="Z1224" i="10"/>
  <c r="AA1224" i="10" s="1"/>
  <c r="A1225" i="10"/>
  <c r="B1225" i="10"/>
  <c r="C1225" i="10"/>
  <c r="D1225" i="10"/>
  <c r="E1225" i="10"/>
  <c r="H1225" i="10"/>
  <c r="I1225" i="10"/>
  <c r="J1225" i="10"/>
  <c r="K1225" i="10"/>
  <c r="R1225" i="10" s="1"/>
  <c r="S1225" i="10" s="1"/>
  <c r="L1225" i="10"/>
  <c r="M1225" i="10"/>
  <c r="O1225" i="10"/>
  <c r="Q1225" i="10" s="1"/>
  <c r="P1225" i="10"/>
  <c r="T1225" i="10"/>
  <c r="U1225" i="10"/>
  <c r="V1225" i="10" s="1"/>
  <c r="W1225" i="10" s="1"/>
  <c r="G1225" i="10" s="1"/>
  <c r="X1225" i="10"/>
  <c r="Y1225" i="10"/>
  <c r="Z1225" i="10"/>
  <c r="AA1225" i="10"/>
  <c r="A1226" i="10"/>
  <c r="B1226" i="10"/>
  <c r="C1226" i="10"/>
  <c r="D1226" i="10"/>
  <c r="E1226" i="10"/>
  <c r="H1226" i="10"/>
  <c r="I1226" i="10"/>
  <c r="J1226" i="10"/>
  <c r="U1226" i="10" s="1"/>
  <c r="V1226" i="10" s="1"/>
  <c r="W1226" i="10" s="1"/>
  <c r="K1226" i="10"/>
  <c r="L1226" i="10"/>
  <c r="R1226" i="10" s="1"/>
  <c r="S1226" i="10" s="1"/>
  <c r="M1226" i="10"/>
  <c r="P1226" i="10"/>
  <c r="O1226" i="10" s="1"/>
  <c r="Q1226" i="10" s="1"/>
  <c r="T1226" i="10"/>
  <c r="X1226" i="10"/>
  <c r="Y1226" i="10" s="1"/>
  <c r="Z1226" i="10"/>
  <c r="AA1226" i="10" s="1"/>
  <c r="A1227" i="10"/>
  <c r="B1227" i="10"/>
  <c r="C1227" i="10"/>
  <c r="D1227" i="10"/>
  <c r="E1227" i="10"/>
  <c r="H1227" i="10"/>
  <c r="I1227" i="10"/>
  <c r="J1227" i="10"/>
  <c r="K1227" i="10"/>
  <c r="R1227" i="10" s="1"/>
  <c r="S1227" i="10" s="1"/>
  <c r="L1227" i="10"/>
  <c r="M1227" i="10"/>
  <c r="O1227" i="10"/>
  <c r="P1227" i="10"/>
  <c r="Q1227" i="10"/>
  <c r="T1227" i="10"/>
  <c r="U1227" i="10"/>
  <c r="V1227" i="10" s="1"/>
  <c r="W1227" i="10" s="1"/>
  <c r="G1227" i="10" s="1"/>
  <c r="X1227" i="10"/>
  <c r="Y1227" i="10"/>
  <c r="Z1227" i="10"/>
  <c r="AA1227" i="10"/>
  <c r="A1228" i="10"/>
  <c r="B1228" i="10"/>
  <c r="C1228" i="10"/>
  <c r="D1228" i="10"/>
  <c r="E1228" i="10"/>
  <c r="H1228" i="10"/>
  <c r="I1228" i="10"/>
  <c r="J1228" i="10"/>
  <c r="U1228" i="10" s="1"/>
  <c r="V1228" i="10" s="1"/>
  <c r="W1228" i="10" s="1"/>
  <c r="K1228" i="10"/>
  <c r="L1228" i="10"/>
  <c r="M1228" i="10"/>
  <c r="P1228" i="10"/>
  <c r="O1228" i="10" s="1"/>
  <c r="Q1228" i="10" s="1"/>
  <c r="R1228" i="10"/>
  <c r="S1228" i="10" s="1"/>
  <c r="T1228" i="10"/>
  <c r="X1228" i="10"/>
  <c r="Y1228" i="10" s="1"/>
  <c r="Z1228" i="10"/>
  <c r="AA1228" i="10" s="1"/>
  <c r="A1229" i="10"/>
  <c r="B1229" i="10"/>
  <c r="C1229" i="10"/>
  <c r="D1229" i="10"/>
  <c r="E1229" i="10"/>
  <c r="H1229" i="10"/>
  <c r="I1229" i="10"/>
  <c r="J1229" i="10"/>
  <c r="K1229" i="10"/>
  <c r="R1229" i="10" s="1"/>
  <c r="S1229" i="10" s="1"/>
  <c r="L1229" i="10"/>
  <c r="M1229" i="10"/>
  <c r="O1229" i="10"/>
  <c r="Q1229" i="10" s="1"/>
  <c r="P1229" i="10"/>
  <c r="T1229" i="10"/>
  <c r="U1229" i="10"/>
  <c r="V1229" i="10" s="1"/>
  <c r="W1229" i="10" s="1"/>
  <c r="G1229" i="10" s="1"/>
  <c r="X1229" i="10"/>
  <c r="Y1229" i="10"/>
  <c r="Z1229" i="10"/>
  <c r="AA1229" i="10"/>
  <c r="A1230" i="10"/>
  <c r="B1230" i="10"/>
  <c r="C1230" i="10"/>
  <c r="D1230" i="10"/>
  <c r="E1230" i="10"/>
  <c r="H1230" i="10"/>
  <c r="I1230" i="10"/>
  <c r="J1230" i="10"/>
  <c r="U1230" i="10" s="1"/>
  <c r="V1230" i="10" s="1"/>
  <c r="W1230" i="10" s="1"/>
  <c r="G1230" i="10" s="1"/>
  <c r="K1230" i="10"/>
  <c r="L1230" i="10"/>
  <c r="R1230" i="10" s="1"/>
  <c r="S1230" i="10" s="1"/>
  <c r="M1230" i="10"/>
  <c r="P1230" i="10"/>
  <c r="O1230" i="10" s="1"/>
  <c r="Q1230" i="10" s="1"/>
  <c r="T1230" i="10"/>
  <c r="X1230" i="10"/>
  <c r="Y1230" i="10" s="1"/>
  <c r="Z1230" i="10"/>
  <c r="AA1230" i="10" s="1"/>
  <c r="A1231" i="10"/>
  <c r="B1231" i="10"/>
  <c r="C1231" i="10"/>
  <c r="D1231" i="10"/>
  <c r="E1231" i="10"/>
  <c r="H1231" i="10"/>
  <c r="I1231" i="10"/>
  <c r="J1231" i="10"/>
  <c r="K1231" i="10"/>
  <c r="R1231" i="10" s="1"/>
  <c r="S1231" i="10" s="1"/>
  <c r="N1231" i="10" s="1"/>
  <c r="L1231" i="10"/>
  <c r="M1231" i="10"/>
  <c r="O1231" i="10"/>
  <c r="P1231" i="10"/>
  <c r="Q1231" i="10"/>
  <c r="T1231" i="10"/>
  <c r="U1231" i="10"/>
  <c r="V1231" i="10" s="1"/>
  <c r="W1231" i="10" s="1"/>
  <c r="G1231" i="10" s="1"/>
  <c r="X1231" i="10"/>
  <c r="Y1231" i="10"/>
  <c r="Z1231" i="10"/>
  <c r="AA1231" i="10"/>
  <c r="A1232" i="10"/>
  <c r="B1232" i="10"/>
  <c r="C1232" i="10"/>
  <c r="D1232" i="10"/>
  <c r="E1232" i="10"/>
  <c r="H1232" i="10"/>
  <c r="I1232" i="10"/>
  <c r="J1232" i="10"/>
  <c r="U1232" i="10" s="1"/>
  <c r="V1232" i="10" s="1"/>
  <c r="W1232" i="10" s="1"/>
  <c r="K1232" i="10"/>
  <c r="L1232" i="10"/>
  <c r="M1232" i="10"/>
  <c r="P1232" i="10"/>
  <c r="O1232" i="10" s="1"/>
  <c r="Q1232" i="10" s="1"/>
  <c r="R1232" i="10"/>
  <c r="S1232" i="10" s="1"/>
  <c r="T1232" i="10"/>
  <c r="X1232" i="10"/>
  <c r="Y1232" i="10" s="1"/>
  <c r="Z1232" i="10"/>
  <c r="AA1232" i="10" s="1"/>
  <c r="A1233" i="10"/>
  <c r="B1233" i="10"/>
  <c r="C1233" i="10"/>
  <c r="D1233" i="10"/>
  <c r="E1233" i="10"/>
  <c r="H1233" i="10"/>
  <c r="I1233" i="10"/>
  <c r="J1233" i="10"/>
  <c r="K1233" i="10"/>
  <c r="R1233" i="10" s="1"/>
  <c r="S1233" i="10" s="1"/>
  <c r="L1233" i="10"/>
  <c r="M1233" i="10"/>
  <c r="O1233" i="10"/>
  <c r="Q1233" i="10" s="1"/>
  <c r="P1233" i="10"/>
  <c r="T1233" i="10"/>
  <c r="U1233" i="10"/>
  <c r="V1233" i="10" s="1"/>
  <c r="W1233" i="10" s="1"/>
  <c r="G1233" i="10" s="1"/>
  <c r="X1233" i="10"/>
  <c r="Y1233" i="10"/>
  <c r="Z1233" i="10"/>
  <c r="AA1233" i="10"/>
  <c r="A1234" i="10"/>
  <c r="B1234" i="10"/>
  <c r="C1234" i="10"/>
  <c r="D1234" i="10"/>
  <c r="E1234" i="10"/>
  <c r="H1234" i="10"/>
  <c r="I1234" i="10"/>
  <c r="J1234" i="10"/>
  <c r="U1234" i="10" s="1"/>
  <c r="V1234" i="10" s="1"/>
  <c r="W1234" i="10" s="1"/>
  <c r="K1234" i="10"/>
  <c r="L1234" i="10"/>
  <c r="R1234" i="10" s="1"/>
  <c r="S1234" i="10" s="1"/>
  <c r="M1234" i="10"/>
  <c r="P1234" i="10"/>
  <c r="O1234" i="10" s="1"/>
  <c r="Q1234" i="10" s="1"/>
  <c r="T1234" i="10"/>
  <c r="X1234" i="10"/>
  <c r="Y1234" i="10" s="1"/>
  <c r="Z1234" i="10"/>
  <c r="AA1234" i="10" s="1"/>
  <c r="A1235" i="10"/>
  <c r="B1235" i="10"/>
  <c r="C1235" i="10"/>
  <c r="D1235" i="10"/>
  <c r="E1235" i="10"/>
  <c r="H1235" i="10"/>
  <c r="I1235" i="10"/>
  <c r="J1235" i="10"/>
  <c r="K1235" i="10"/>
  <c r="R1235" i="10" s="1"/>
  <c r="S1235" i="10" s="1"/>
  <c r="L1235" i="10"/>
  <c r="M1235" i="10"/>
  <c r="O1235" i="10"/>
  <c r="P1235" i="10"/>
  <c r="Q1235" i="10"/>
  <c r="T1235" i="10"/>
  <c r="U1235" i="10"/>
  <c r="V1235" i="10" s="1"/>
  <c r="W1235" i="10" s="1"/>
  <c r="G1235" i="10" s="1"/>
  <c r="X1235" i="10"/>
  <c r="Y1235" i="10"/>
  <c r="Z1235" i="10"/>
  <c r="AA1235" i="10"/>
  <c r="A1236" i="10"/>
  <c r="B1236" i="10"/>
  <c r="C1236" i="10"/>
  <c r="D1236" i="10"/>
  <c r="E1236" i="10"/>
  <c r="H1236" i="10"/>
  <c r="I1236" i="10"/>
  <c r="J1236" i="10"/>
  <c r="U1236" i="10" s="1"/>
  <c r="V1236" i="10" s="1"/>
  <c r="W1236" i="10" s="1"/>
  <c r="K1236" i="10"/>
  <c r="L1236" i="10"/>
  <c r="M1236" i="10"/>
  <c r="P1236" i="10"/>
  <c r="O1236" i="10" s="1"/>
  <c r="Q1236" i="10" s="1"/>
  <c r="R1236" i="10"/>
  <c r="S1236" i="10" s="1"/>
  <c r="T1236" i="10"/>
  <c r="X1236" i="10"/>
  <c r="Y1236" i="10" s="1"/>
  <c r="Z1236" i="10"/>
  <c r="AA1236" i="10" s="1"/>
  <c r="A1237" i="10"/>
  <c r="B1237" i="10"/>
  <c r="C1237" i="10"/>
  <c r="D1237" i="10"/>
  <c r="E1237" i="10"/>
  <c r="H1237" i="10"/>
  <c r="I1237" i="10"/>
  <c r="J1237" i="10"/>
  <c r="K1237" i="10"/>
  <c r="R1237" i="10" s="1"/>
  <c r="S1237" i="10" s="1"/>
  <c r="L1237" i="10"/>
  <c r="M1237" i="10"/>
  <c r="O1237" i="10"/>
  <c r="Q1237" i="10" s="1"/>
  <c r="P1237" i="10"/>
  <c r="T1237" i="10"/>
  <c r="U1237" i="10"/>
  <c r="V1237" i="10" s="1"/>
  <c r="W1237" i="10" s="1"/>
  <c r="G1237" i="10" s="1"/>
  <c r="X1237" i="10"/>
  <c r="Y1237" i="10"/>
  <c r="Z1237" i="10"/>
  <c r="AA1237" i="10"/>
  <c r="A1238" i="10"/>
  <c r="B1238" i="10"/>
  <c r="C1238" i="10"/>
  <c r="D1238" i="10"/>
  <c r="E1238" i="10"/>
  <c r="H1238" i="10"/>
  <c r="I1238" i="10"/>
  <c r="J1238" i="10"/>
  <c r="U1238" i="10" s="1"/>
  <c r="V1238" i="10" s="1"/>
  <c r="W1238" i="10" s="1"/>
  <c r="G1238" i="10" s="1"/>
  <c r="K1238" i="10"/>
  <c r="L1238" i="10"/>
  <c r="R1238" i="10" s="1"/>
  <c r="S1238" i="10" s="1"/>
  <c r="M1238" i="10"/>
  <c r="P1238" i="10"/>
  <c r="O1238" i="10" s="1"/>
  <c r="Q1238" i="10" s="1"/>
  <c r="T1238" i="10"/>
  <c r="X1238" i="10"/>
  <c r="Y1238" i="10" s="1"/>
  <c r="Z1238" i="10"/>
  <c r="AA1238" i="10" s="1"/>
  <c r="A1239" i="10"/>
  <c r="B1239" i="10"/>
  <c r="C1239" i="10"/>
  <c r="D1239" i="10"/>
  <c r="E1239" i="10"/>
  <c r="H1239" i="10"/>
  <c r="I1239" i="10"/>
  <c r="J1239" i="10"/>
  <c r="K1239" i="10"/>
  <c r="R1239" i="10" s="1"/>
  <c r="S1239" i="10" s="1"/>
  <c r="N1239" i="10" s="1"/>
  <c r="L1239" i="10"/>
  <c r="M1239" i="10"/>
  <c r="O1239" i="10"/>
  <c r="P1239" i="10"/>
  <c r="Q1239" i="10"/>
  <c r="T1239" i="10"/>
  <c r="U1239" i="10"/>
  <c r="V1239" i="10" s="1"/>
  <c r="W1239" i="10" s="1"/>
  <c r="G1239" i="10" s="1"/>
  <c r="X1239" i="10"/>
  <c r="Y1239" i="10"/>
  <c r="Z1239" i="10"/>
  <c r="AA1239" i="10"/>
  <c r="A1240" i="10"/>
  <c r="B1240" i="10"/>
  <c r="C1240" i="10"/>
  <c r="D1240" i="10"/>
  <c r="E1240" i="10"/>
  <c r="H1240" i="10"/>
  <c r="I1240" i="10"/>
  <c r="J1240" i="10"/>
  <c r="U1240" i="10" s="1"/>
  <c r="V1240" i="10" s="1"/>
  <c r="W1240" i="10" s="1"/>
  <c r="K1240" i="10"/>
  <c r="L1240" i="10"/>
  <c r="M1240" i="10"/>
  <c r="P1240" i="10"/>
  <c r="O1240" i="10" s="1"/>
  <c r="Q1240" i="10" s="1"/>
  <c r="R1240" i="10"/>
  <c r="S1240" i="10" s="1"/>
  <c r="T1240" i="10"/>
  <c r="X1240" i="10"/>
  <c r="Y1240" i="10" s="1"/>
  <c r="Z1240" i="10"/>
  <c r="AA1240" i="10" s="1"/>
  <c r="A1241" i="10"/>
  <c r="B1241" i="10"/>
  <c r="C1241" i="10"/>
  <c r="D1241" i="10"/>
  <c r="E1241" i="10"/>
  <c r="H1241" i="10"/>
  <c r="I1241" i="10"/>
  <c r="J1241" i="10"/>
  <c r="K1241" i="10"/>
  <c r="R1241" i="10" s="1"/>
  <c r="S1241" i="10" s="1"/>
  <c r="L1241" i="10"/>
  <c r="M1241" i="10"/>
  <c r="O1241" i="10"/>
  <c r="Q1241" i="10" s="1"/>
  <c r="P1241" i="10"/>
  <c r="T1241" i="10"/>
  <c r="U1241" i="10"/>
  <c r="V1241" i="10" s="1"/>
  <c r="W1241" i="10" s="1"/>
  <c r="G1241" i="10" s="1"/>
  <c r="X1241" i="10"/>
  <c r="Y1241" i="10"/>
  <c r="Z1241" i="10"/>
  <c r="AA1241" i="10"/>
  <c r="A1242" i="10"/>
  <c r="B1242" i="10"/>
  <c r="C1242" i="10"/>
  <c r="D1242" i="10"/>
  <c r="E1242" i="10"/>
  <c r="H1242" i="10"/>
  <c r="I1242" i="10"/>
  <c r="J1242" i="10"/>
  <c r="U1242" i="10" s="1"/>
  <c r="V1242" i="10" s="1"/>
  <c r="W1242" i="10" s="1"/>
  <c r="K1242" i="10"/>
  <c r="L1242" i="10"/>
  <c r="R1242" i="10" s="1"/>
  <c r="S1242" i="10" s="1"/>
  <c r="M1242" i="10"/>
  <c r="P1242" i="10"/>
  <c r="O1242" i="10" s="1"/>
  <c r="Q1242" i="10" s="1"/>
  <c r="T1242" i="10"/>
  <c r="X1242" i="10"/>
  <c r="Y1242" i="10" s="1"/>
  <c r="Z1242" i="10"/>
  <c r="AA1242" i="10" s="1"/>
  <c r="A1243" i="10"/>
  <c r="B1243" i="10"/>
  <c r="C1243" i="10"/>
  <c r="D1243" i="10"/>
  <c r="E1243" i="10"/>
  <c r="H1243" i="10"/>
  <c r="I1243" i="10"/>
  <c r="J1243" i="10"/>
  <c r="K1243" i="10"/>
  <c r="R1243" i="10" s="1"/>
  <c r="S1243" i="10" s="1"/>
  <c r="L1243" i="10"/>
  <c r="M1243" i="10"/>
  <c r="O1243" i="10"/>
  <c r="P1243" i="10"/>
  <c r="Q1243" i="10"/>
  <c r="T1243" i="10"/>
  <c r="U1243" i="10"/>
  <c r="V1243" i="10" s="1"/>
  <c r="W1243" i="10" s="1"/>
  <c r="G1243" i="10" s="1"/>
  <c r="X1243" i="10"/>
  <c r="Y1243" i="10"/>
  <c r="Z1243" i="10"/>
  <c r="AA1243" i="10"/>
  <c r="A1244" i="10"/>
  <c r="B1244" i="10"/>
  <c r="C1244" i="10"/>
  <c r="D1244" i="10"/>
  <c r="E1244" i="10"/>
  <c r="H1244" i="10"/>
  <c r="I1244" i="10"/>
  <c r="J1244" i="10"/>
  <c r="U1244" i="10" s="1"/>
  <c r="V1244" i="10" s="1"/>
  <c r="W1244" i="10" s="1"/>
  <c r="K1244" i="10"/>
  <c r="L1244" i="10"/>
  <c r="M1244" i="10"/>
  <c r="P1244" i="10"/>
  <c r="O1244" i="10" s="1"/>
  <c r="Q1244" i="10" s="1"/>
  <c r="R1244" i="10"/>
  <c r="S1244" i="10" s="1"/>
  <c r="T1244" i="10"/>
  <c r="X1244" i="10"/>
  <c r="Y1244" i="10" s="1"/>
  <c r="Z1244" i="10"/>
  <c r="AA1244" i="10" s="1"/>
  <c r="A1245" i="10"/>
  <c r="B1245" i="10"/>
  <c r="C1245" i="10"/>
  <c r="D1245" i="10"/>
  <c r="E1245" i="10"/>
  <c r="H1245" i="10"/>
  <c r="I1245" i="10"/>
  <c r="J1245" i="10"/>
  <c r="K1245" i="10"/>
  <c r="R1245" i="10" s="1"/>
  <c r="S1245" i="10" s="1"/>
  <c r="L1245" i="10"/>
  <c r="M1245" i="10"/>
  <c r="O1245" i="10"/>
  <c r="Q1245" i="10" s="1"/>
  <c r="P1245" i="10"/>
  <c r="T1245" i="10"/>
  <c r="U1245" i="10"/>
  <c r="V1245" i="10" s="1"/>
  <c r="W1245" i="10" s="1"/>
  <c r="G1245" i="10" s="1"/>
  <c r="X1245" i="10"/>
  <c r="Y1245" i="10"/>
  <c r="Z1245" i="10"/>
  <c r="AA1245" i="10"/>
  <c r="A1246" i="10"/>
  <c r="B1246" i="10"/>
  <c r="C1246" i="10"/>
  <c r="D1246" i="10"/>
  <c r="E1246" i="10"/>
  <c r="H1246" i="10"/>
  <c r="I1246" i="10"/>
  <c r="J1246" i="10"/>
  <c r="U1246" i="10" s="1"/>
  <c r="V1246" i="10" s="1"/>
  <c r="W1246" i="10" s="1"/>
  <c r="G1246" i="10" s="1"/>
  <c r="K1246" i="10"/>
  <c r="L1246" i="10"/>
  <c r="R1246" i="10" s="1"/>
  <c r="S1246" i="10" s="1"/>
  <c r="M1246" i="10"/>
  <c r="P1246" i="10"/>
  <c r="O1246" i="10" s="1"/>
  <c r="Q1246" i="10" s="1"/>
  <c r="T1246" i="10"/>
  <c r="X1246" i="10"/>
  <c r="Y1246" i="10" s="1"/>
  <c r="Z1246" i="10"/>
  <c r="AA1246" i="10" s="1"/>
  <c r="A1247" i="10"/>
  <c r="B1247" i="10"/>
  <c r="C1247" i="10"/>
  <c r="D1247" i="10"/>
  <c r="E1247" i="10"/>
  <c r="H1247" i="10"/>
  <c r="I1247" i="10"/>
  <c r="J1247" i="10"/>
  <c r="K1247" i="10"/>
  <c r="R1247" i="10" s="1"/>
  <c r="S1247" i="10" s="1"/>
  <c r="N1247" i="10" s="1"/>
  <c r="L1247" i="10"/>
  <c r="M1247" i="10"/>
  <c r="O1247" i="10"/>
  <c r="P1247" i="10"/>
  <c r="Q1247" i="10"/>
  <c r="T1247" i="10"/>
  <c r="U1247" i="10"/>
  <c r="V1247" i="10" s="1"/>
  <c r="W1247" i="10" s="1"/>
  <c r="G1247" i="10" s="1"/>
  <c r="X1247" i="10"/>
  <c r="Y1247" i="10"/>
  <c r="Z1247" i="10"/>
  <c r="AA1247" i="10"/>
  <c r="A1248" i="10"/>
  <c r="B1248" i="10"/>
  <c r="C1248" i="10"/>
  <c r="D1248" i="10"/>
  <c r="E1248" i="10"/>
  <c r="H1248" i="10"/>
  <c r="I1248" i="10"/>
  <c r="J1248" i="10"/>
  <c r="U1248" i="10" s="1"/>
  <c r="V1248" i="10" s="1"/>
  <c r="W1248" i="10" s="1"/>
  <c r="K1248" i="10"/>
  <c r="L1248" i="10"/>
  <c r="M1248" i="10"/>
  <c r="P1248" i="10"/>
  <c r="O1248" i="10" s="1"/>
  <c r="Q1248" i="10" s="1"/>
  <c r="R1248" i="10"/>
  <c r="S1248" i="10" s="1"/>
  <c r="T1248" i="10"/>
  <c r="X1248" i="10"/>
  <c r="Y1248" i="10" s="1"/>
  <c r="Z1248" i="10"/>
  <c r="AA1248" i="10" s="1"/>
  <c r="A1249" i="10"/>
  <c r="B1249" i="10"/>
  <c r="C1249" i="10"/>
  <c r="D1249" i="10"/>
  <c r="E1249" i="10"/>
  <c r="H1249" i="10"/>
  <c r="I1249" i="10"/>
  <c r="J1249" i="10"/>
  <c r="K1249" i="10"/>
  <c r="R1249" i="10" s="1"/>
  <c r="S1249" i="10" s="1"/>
  <c r="L1249" i="10"/>
  <c r="M1249" i="10"/>
  <c r="O1249" i="10"/>
  <c r="Q1249" i="10" s="1"/>
  <c r="P1249" i="10"/>
  <c r="T1249" i="10"/>
  <c r="U1249" i="10"/>
  <c r="V1249" i="10" s="1"/>
  <c r="W1249" i="10" s="1"/>
  <c r="G1249" i="10" s="1"/>
  <c r="X1249" i="10"/>
  <c r="Y1249" i="10"/>
  <c r="Z1249" i="10"/>
  <c r="AA1249" i="10"/>
  <c r="A1250" i="10"/>
  <c r="B1250" i="10"/>
  <c r="C1250" i="10"/>
  <c r="D1250" i="10"/>
  <c r="E1250" i="10"/>
  <c r="H1250" i="10"/>
  <c r="I1250" i="10"/>
  <c r="J1250" i="10"/>
  <c r="U1250" i="10" s="1"/>
  <c r="V1250" i="10" s="1"/>
  <c r="W1250" i="10" s="1"/>
  <c r="K1250" i="10"/>
  <c r="L1250" i="10"/>
  <c r="R1250" i="10" s="1"/>
  <c r="S1250" i="10" s="1"/>
  <c r="M1250" i="10"/>
  <c r="P1250" i="10"/>
  <c r="O1250" i="10" s="1"/>
  <c r="Q1250" i="10" s="1"/>
  <c r="T1250" i="10"/>
  <c r="X1250" i="10"/>
  <c r="Y1250" i="10" s="1"/>
  <c r="Z1250" i="10"/>
  <c r="AA1250" i="10" s="1"/>
  <c r="A1251" i="10"/>
  <c r="B1251" i="10"/>
  <c r="C1251" i="10"/>
  <c r="D1251" i="10"/>
  <c r="E1251" i="10"/>
  <c r="H1251" i="10"/>
  <c r="I1251" i="10"/>
  <c r="J1251" i="10"/>
  <c r="K1251" i="10"/>
  <c r="R1251" i="10" s="1"/>
  <c r="S1251" i="10" s="1"/>
  <c r="L1251" i="10"/>
  <c r="M1251" i="10"/>
  <c r="O1251" i="10"/>
  <c r="P1251" i="10"/>
  <c r="Q1251" i="10"/>
  <c r="T1251" i="10"/>
  <c r="U1251" i="10"/>
  <c r="V1251" i="10" s="1"/>
  <c r="W1251" i="10" s="1"/>
  <c r="G1251" i="10" s="1"/>
  <c r="X1251" i="10"/>
  <c r="Y1251" i="10"/>
  <c r="Z1251" i="10"/>
  <c r="AA1251" i="10"/>
  <c r="A1252" i="10"/>
  <c r="B1252" i="10"/>
  <c r="C1252" i="10"/>
  <c r="D1252" i="10"/>
  <c r="E1252" i="10"/>
  <c r="H1252" i="10"/>
  <c r="I1252" i="10"/>
  <c r="J1252" i="10"/>
  <c r="U1252" i="10" s="1"/>
  <c r="V1252" i="10" s="1"/>
  <c r="W1252" i="10" s="1"/>
  <c r="K1252" i="10"/>
  <c r="L1252" i="10"/>
  <c r="M1252" i="10"/>
  <c r="P1252" i="10"/>
  <c r="O1252" i="10" s="1"/>
  <c r="Q1252" i="10" s="1"/>
  <c r="R1252" i="10"/>
  <c r="S1252" i="10" s="1"/>
  <c r="T1252" i="10"/>
  <c r="X1252" i="10"/>
  <c r="Y1252" i="10" s="1"/>
  <c r="Z1252" i="10"/>
  <c r="AA1252" i="10" s="1"/>
  <c r="A1253" i="10"/>
  <c r="B1253" i="10"/>
  <c r="C1253" i="10"/>
  <c r="D1253" i="10"/>
  <c r="E1253" i="10"/>
  <c r="H1253" i="10"/>
  <c r="I1253" i="10"/>
  <c r="J1253" i="10"/>
  <c r="K1253" i="10"/>
  <c r="R1253" i="10" s="1"/>
  <c r="S1253" i="10" s="1"/>
  <c r="L1253" i="10"/>
  <c r="M1253" i="10"/>
  <c r="O1253" i="10"/>
  <c r="Q1253" i="10" s="1"/>
  <c r="P1253" i="10"/>
  <c r="T1253" i="10"/>
  <c r="U1253" i="10"/>
  <c r="V1253" i="10" s="1"/>
  <c r="W1253" i="10" s="1"/>
  <c r="G1253" i="10" s="1"/>
  <c r="X1253" i="10"/>
  <c r="Y1253" i="10"/>
  <c r="Z1253" i="10"/>
  <c r="AA1253" i="10"/>
  <c r="A1254" i="10"/>
  <c r="B1254" i="10"/>
  <c r="C1254" i="10"/>
  <c r="D1254" i="10"/>
  <c r="E1254" i="10"/>
  <c r="H1254" i="10"/>
  <c r="I1254" i="10"/>
  <c r="J1254" i="10"/>
  <c r="U1254" i="10" s="1"/>
  <c r="V1254" i="10" s="1"/>
  <c r="W1254" i="10" s="1"/>
  <c r="G1254" i="10" s="1"/>
  <c r="K1254" i="10"/>
  <c r="L1254" i="10"/>
  <c r="R1254" i="10" s="1"/>
  <c r="S1254" i="10" s="1"/>
  <c r="M1254" i="10"/>
  <c r="P1254" i="10"/>
  <c r="O1254" i="10" s="1"/>
  <c r="Q1254" i="10" s="1"/>
  <c r="T1254" i="10"/>
  <c r="X1254" i="10"/>
  <c r="Y1254" i="10" s="1"/>
  <c r="Z1254" i="10"/>
  <c r="AA1254" i="10" s="1"/>
  <c r="A1255" i="10"/>
  <c r="B1255" i="10"/>
  <c r="C1255" i="10"/>
  <c r="D1255" i="10"/>
  <c r="E1255" i="10"/>
  <c r="H1255" i="10"/>
  <c r="I1255" i="10"/>
  <c r="J1255" i="10"/>
  <c r="K1255" i="10"/>
  <c r="R1255" i="10" s="1"/>
  <c r="S1255" i="10" s="1"/>
  <c r="N1255" i="10" s="1"/>
  <c r="L1255" i="10"/>
  <c r="M1255" i="10"/>
  <c r="O1255" i="10"/>
  <c r="P1255" i="10"/>
  <c r="Q1255" i="10"/>
  <c r="T1255" i="10"/>
  <c r="U1255" i="10"/>
  <c r="V1255" i="10" s="1"/>
  <c r="W1255" i="10" s="1"/>
  <c r="G1255" i="10" s="1"/>
  <c r="X1255" i="10"/>
  <c r="Y1255" i="10"/>
  <c r="Z1255" i="10"/>
  <c r="AA1255" i="10"/>
  <c r="A1256" i="10"/>
  <c r="B1256" i="10"/>
  <c r="C1256" i="10"/>
  <c r="D1256" i="10"/>
  <c r="E1256" i="10"/>
  <c r="H1256" i="10"/>
  <c r="I1256" i="10"/>
  <c r="J1256" i="10"/>
  <c r="U1256" i="10" s="1"/>
  <c r="V1256" i="10" s="1"/>
  <c r="W1256" i="10" s="1"/>
  <c r="K1256" i="10"/>
  <c r="L1256" i="10"/>
  <c r="M1256" i="10"/>
  <c r="P1256" i="10"/>
  <c r="O1256" i="10" s="1"/>
  <c r="Q1256" i="10" s="1"/>
  <c r="R1256" i="10"/>
  <c r="S1256" i="10" s="1"/>
  <c r="T1256" i="10"/>
  <c r="X1256" i="10"/>
  <c r="Y1256" i="10" s="1"/>
  <c r="Z1256" i="10"/>
  <c r="AA1256" i="10" s="1"/>
  <c r="A1257" i="10"/>
  <c r="B1257" i="10"/>
  <c r="C1257" i="10"/>
  <c r="D1257" i="10"/>
  <c r="E1257" i="10"/>
  <c r="H1257" i="10"/>
  <c r="I1257" i="10"/>
  <c r="J1257" i="10"/>
  <c r="K1257" i="10"/>
  <c r="R1257" i="10" s="1"/>
  <c r="S1257" i="10" s="1"/>
  <c r="L1257" i="10"/>
  <c r="M1257" i="10"/>
  <c r="O1257" i="10"/>
  <c r="Q1257" i="10" s="1"/>
  <c r="P1257" i="10"/>
  <c r="T1257" i="10"/>
  <c r="U1257" i="10"/>
  <c r="V1257" i="10" s="1"/>
  <c r="W1257" i="10" s="1"/>
  <c r="G1257" i="10" s="1"/>
  <c r="X1257" i="10"/>
  <c r="Y1257" i="10"/>
  <c r="Z1257" i="10"/>
  <c r="AA1257" i="10"/>
  <c r="A1258" i="10"/>
  <c r="B1258" i="10"/>
  <c r="C1258" i="10"/>
  <c r="D1258" i="10"/>
  <c r="E1258" i="10"/>
  <c r="H1258" i="10"/>
  <c r="I1258" i="10"/>
  <c r="J1258" i="10"/>
  <c r="U1258" i="10" s="1"/>
  <c r="V1258" i="10" s="1"/>
  <c r="W1258" i="10" s="1"/>
  <c r="K1258" i="10"/>
  <c r="L1258" i="10"/>
  <c r="R1258" i="10" s="1"/>
  <c r="S1258" i="10" s="1"/>
  <c r="M1258" i="10"/>
  <c r="P1258" i="10"/>
  <c r="O1258" i="10" s="1"/>
  <c r="Q1258" i="10" s="1"/>
  <c r="T1258" i="10"/>
  <c r="X1258" i="10"/>
  <c r="Y1258" i="10" s="1"/>
  <c r="Z1258" i="10"/>
  <c r="AA1258" i="10" s="1"/>
  <c r="A1259" i="10"/>
  <c r="B1259" i="10"/>
  <c r="C1259" i="10"/>
  <c r="D1259" i="10"/>
  <c r="E1259" i="10"/>
  <c r="H1259" i="10"/>
  <c r="I1259" i="10"/>
  <c r="J1259" i="10"/>
  <c r="K1259" i="10"/>
  <c r="R1259" i="10" s="1"/>
  <c r="S1259" i="10" s="1"/>
  <c r="L1259" i="10"/>
  <c r="M1259" i="10"/>
  <c r="O1259" i="10"/>
  <c r="P1259" i="10"/>
  <c r="Q1259" i="10"/>
  <c r="T1259" i="10"/>
  <c r="U1259" i="10"/>
  <c r="V1259" i="10" s="1"/>
  <c r="W1259" i="10" s="1"/>
  <c r="G1259" i="10" s="1"/>
  <c r="X1259" i="10"/>
  <c r="Y1259" i="10"/>
  <c r="Z1259" i="10"/>
  <c r="AA1259" i="10"/>
  <c r="A1260" i="10"/>
  <c r="B1260" i="10"/>
  <c r="C1260" i="10"/>
  <c r="D1260" i="10"/>
  <c r="E1260" i="10"/>
  <c r="H1260" i="10"/>
  <c r="I1260" i="10"/>
  <c r="J1260" i="10"/>
  <c r="U1260" i="10" s="1"/>
  <c r="V1260" i="10" s="1"/>
  <c r="W1260" i="10" s="1"/>
  <c r="K1260" i="10"/>
  <c r="L1260" i="10"/>
  <c r="M1260" i="10"/>
  <c r="P1260" i="10"/>
  <c r="O1260" i="10" s="1"/>
  <c r="Q1260" i="10" s="1"/>
  <c r="R1260" i="10"/>
  <c r="S1260" i="10" s="1"/>
  <c r="T1260" i="10"/>
  <c r="X1260" i="10"/>
  <c r="Y1260" i="10" s="1"/>
  <c r="Z1260" i="10"/>
  <c r="AA1260" i="10" s="1"/>
  <c r="A1261" i="10"/>
  <c r="B1261" i="10"/>
  <c r="C1261" i="10"/>
  <c r="D1261" i="10"/>
  <c r="E1261" i="10"/>
  <c r="H1261" i="10"/>
  <c r="I1261" i="10"/>
  <c r="J1261" i="10"/>
  <c r="K1261" i="10"/>
  <c r="R1261" i="10" s="1"/>
  <c r="S1261" i="10" s="1"/>
  <c r="L1261" i="10"/>
  <c r="M1261" i="10"/>
  <c r="O1261" i="10"/>
  <c r="Q1261" i="10" s="1"/>
  <c r="P1261" i="10"/>
  <c r="T1261" i="10"/>
  <c r="U1261" i="10"/>
  <c r="V1261" i="10" s="1"/>
  <c r="W1261" i="10" s="1"/>
  <c r="G1261" i="10" s="1"/>
  <c r="X1261" i="10"/>
  <c r="Y1261" i="10"/>
  <c r="Z1261" i="10"/>
  <c r="AA1261" i="10"/>
  <c r="A1262" i="10"/>
  <c r="B1262" i="10"/>
  <c r="C1262" i="10"/>
  <c r="D1262" i="10"/>
  <c r="E1262" i="10"/>
  <c r="H1262" i="10"/>
  <c r="I1262" i="10"/>
  <c r="J1262" i="10"/>
  <c r="U1262" i="10" s="1"/>
  <c r="V1262" i="10" s="1"/>
  <c r="W1262" i="10" s="1"/>
  <c r="G1262" i="10" s="1"/>
  <c r="K1262" i="10"/>
  <c r="L1262" i="10"/>
  <c r="R1262" i="10" s="1"/>
  <c r="S1262" i="10" s="1"/>
  <c r="M1262" i="10"/>
  <c r="P1262" i="10"/>
  <c r="O1262" i="10" s="1"/>
  <c r="Q1262" i="10" s="1"/>
  <c r="T1262" i="10"/>
  <c r="X1262" i="10"/>
  <c r="Y1262" i="10" s="1"/>
  <c r="Z1262" i="10"/>
  <c r="AA1262" i="10" s="1"/>
  <c r="A1263" i="10"/>
  <c r="B1263" i="10"/>
  <c r="C1263" i="10"/>
  <c r="D1263" i="10"/>
  <c r="E1263" i="10"/>
  <c r="H1263" i="10"/>
  <c r="I1263" i="10"/>
  <c r="J1263" i="10"/>
  <c r="K1263" i="10"/>
  <c r="R1263" i="10" s="1"/>
  <c r="S1263" i="10" s="1"/>
  <c r="N1263" i="10" s="1"/>
  <c r="L1263" i="10"/>
  <c r="M1263" i="10"/>
  <c r="O1263" i="10"/>
  <c r="P1263" i="10"/>
  <c r="Q1263" i="10"/>
  <c r="T1263" i="10"/>
  <c r="U1263" i="10"/>
  <c r="V1263" i="10" s="1"/>
  <c r="W1263" i="10" s="1"/>
  <c r="G1263" i="10" s="1"/>
  <c r="X1263" i="10"/>
  <c r="Y1263" i="10"/>
  <c r="Z1263" i="10"/>
  <c r="AA1263" i="10"/>
  <c r="A1264" i="10"/>
  <c r="B1264" i="10"/>
  <c r="C1264" i="10"/>
  <c r="D1264" i="10"/>
  <c r="E1264" i="10"/>
  <c r="H1264" i="10"/>
  <c r="I1264" i="10"/>
  <c r="J1264" i="10"/>
  <c r="U1264" i="10" s="1"/>
  <c r="V1264" i="10" s="1"/>
  <c r="W1264" i="10" s="1"/>
  <c r="K1264" i="10"/>
  <c r="L1264" i="10"/>
  <c r="M1264" i="10"/>
  <c r="P1264" i="10"/>
  <c r="O1264" i="10" s="1"/>
  <c r="Q1264" i="10" s="1"/>
  <c r="R1264" i="10"/>
  <c r="S1264" i="10" s="1"/>
  <c r="T1264" i="10"/>
  <c r="X1264" i="10"/>
  <c r="Y1264" i="10" s="1"/>
  <c r="Z1264" i="10"/>
  <c r="AA1264" i="10" s="1"/>
  <c r="A1265" i="10"/>
  <c r="B1265" i="10"/>
  <c r="C1265" i="10"/>
  <c r="D1265" i="10"/>
  <c r="E1265" i="10"/>
  <c r="H1265" i="10"/>
  <c r="I1265" i="10"/>
  <c r="J1265" i="10"/>
  <c r="K1265" i="10"/>
  <c r="R1265" i="10" s="1"/>
  <c r="S1265" i="10" s="1"/>
  <c r="L1265" i="10"/>
  <c r="M1265" i="10"/>
  <c r="O1265" i="10"/>
  <c r="Q1265" i="10" s="1"/>
  <c r="P1265" i="10"/>
  <c r="T1265" i="10"/>
  <c r="U1265" i="10"/>
  <c r="V1265" i="10" s="1"/>
  <c r="W1265" i="10" s="1"/>
  <c r="G1265" i="10" s="1"/>
  <c r="X1265" i="10"/>
  <c r="Y1265" i="10"/>
  <c r="Z1265" i="10"/>
  <c r="AA1265" i="10"/>
  <c r="A1266" i="10"/>
  <c r="B1266" i="10"/>
  <c r="C1266" i="10"/>
  <c r="D1266" i="10"/>
  <c r="E1266" i="10"/>
  <c r="H1266" i="10"/>
  <c r="I1266" i="10"/>
  <c r="J1266" i="10"/>
  <c r="U1266" i="10" s="1"/>
  <c r="V1266" i="10" s="1"/>
  <c r="W1266" i="10" s="1"/>
  <c r="K1266" i="10"/>
  <c r="L1266" i="10"/>
  <c r="R1266" i="10" s="1"/>
  <c r="S1266" i="10" s="1"/>
  <c r="M1266" i="10"/>
  <c r="P1266" i="10"/>
  <c r="O1266" i="10" s="1"/>
  <c r="Q1266" i="10" s="1"/>
  <c r="T1266" i="10"/>
  <c r="X1266" i="10"/>
  <c r="Y1266" i="10" s="1"/>
  <c r="Z1266" i="10"/>
  <c r="AA1266" i="10" s="1"/>
  <c r="A1267" i="10"/>
  <c r="B1267" i="10"/>
  <c r="C1267" i="10"/>
  <c r="D1267" i="10"/>
  <c r="E1267" i="10"/>
  <c r="H1267" i="10"/>
  <c r="I1267" i="10"/>
  <c r="J1267" i="10"/>
  <c r="K1267" i="10"/>
  <c r="R1267" i="10" s="1"/>
  <c r="S1267" i="10" s="1"/>
  <c r="L1267" i="10"/>
  <c r="M1267" i="10"/>
  <c r="O1267" i="10"/>
  <c r="P1267" i="10"/>
  <c r="Q1267" i="10"/>
  <c r="T1267" i="10"/>
  <c r="U1267" i="10"/>
  <c r="V1267" i="10" s="1"/>
  <c r="W1267" i="10" s="1"/>
  <c r="G1267" i="10" s="1"/>
  <c r="X1267" i="10"/>
  <c r="Y1267" i="10"/>
  <c r="Z1267" i="10"/>
  <c r="AA1267" i="10"/>
  <c r="A1268" i="10"/>
  <c r="B1268" i="10"/>
  <c r="C1268" i="10"/>
  <c r="D1268" i="10"/>
  <c r="E1268" i="10"/>
  <c r="H1268" i="10"/>
  <c r="I1268" i="10"/>
  <c r="J1268" i="10"/>
  <c r="U1268" i="10" s="1"/>
  <c r="V1268" i="10" s="1"/>
  <c r="W1268" i="10" s="1"/>
  <c r="K1268" i="10"/>
  <c r="L1268" i="10"/>
  <c r="M1268" i="10"/>
  <c r="P1268" i="10"/>
  <c r="O1268" i="10" s="1"/>
  <c r="Q1268" i="10" s="1"/>
  <c r="R1268" i="10"/>
  <c r="S1268" i="10" s="1"/>
  <c r="T1268" i="10"/>
  <c r="X1268" i="10"/>
  <c r="Y1268" i="10" s="1"/>
  <c r="Z1268" i="10"/>
  <c r="AA1268" i="10" s="1"/>
  <c r="A1269" i="10"/>
  <c r="B1269" i="10"/>
  <c r="C1269" i="10"/>
  <c r="D1269" i="10"/>
  <c r="E1269" i="10"/>
  <c r="H1269" i="10"/>
  <c r="I1269" i="10"/>
  <c r="J1269" i="10"/>
  <c r="K1269" i="10"/>
  <c r="R1269" i="10" s="1"/>
  <c r="S1269" i="10" s="1"/>
  <c r="L1269" i="10"/>
  <c r="M1269" i="10"/>
  <c r="O1269" i="10"/>
  <c r="Q1269" i="10" s="1"/>
  <c r="P1269" i="10"/>
  <c r="T1269" i="10"/>
  <c r="U1269" i="10"/>
  <c r="V1269" i="10" s="1"/>
  <c r="W1269" i="10" s="1"/>
  <c r="G1269" i="10" s="1"/>
  <c r="X1269" i="10"/>
  <c r="Y1269" i="10"/>
  <c r="Z1269" i="10"/>
  <c r="AA1269" i="10"/>
  <c r="A1270" i="10"/>
  <c r="B1270" i="10"/>
  <c r="C1270" i="10"/>
  <c r="D1270" i="10"/>
  <c r="E1270" i="10"/>
  <c r="H1270" i="10"/>
  <c r="I1270" i="10"/>
  <c r="J1270" i="10"/>
  <c r="U1270" i="10" s="1"/>
  <c r="V1270" i="10" s="1"/>
  <c r="W1270" i="10" s="1"/>
  <c r="G1270" i="10" s="1"/>
  <c r="K1270" i="10"/>
  <c r="L1270" i="10"/>
  <c r="R1270" i="10" s="1"/>
  <c r="S1270" i="10" s="1"/>
  <c r="M1270" i="10"/>
  <c r="P1270" i="10"/>
  <c r="O1270" i="10" s="1"/>
  <c r="Q1270" i="10" s="1"/>
  <c r="T1270" i="10"/>
  <c r="X1270" i="10"/>
  <c r="Y1270" i="10" s="1"/>
  <c r="Z1270" i="10"/>
  <c r="AA1270" i="10" s="1"/>
  <c r="A1271" i="10"/>
  <c r="B1271" i="10"/>
  <c r="C1271" i="10"/>
  <c r="D1271" i="10"/>
  <c r="E1271" i="10"/>
  <c r="H1271" i="10"/>
  <c r="I1271" i="10"/>
  <c r="J1271" i="10"/>
  <c r="K1271" i="10"/>
  <c r="R1271" i="10" s="1"/>
  <c r="S1271" i="10" s="1"/>
  <c r="N1271" i="10" s="1"/>
  <c r="L1271" i="10"/>
  <c r="M1271" i="10"/>
  <c r="O1271" i="10"/>
  <c r="P1271" i="10"/>
  <c r="Q1271" i="10"/>
  <c r="T1271" i="10"/>
  <c r="U1271" i="10"/>
  <c r="V1271" i="10" s="1"/>
  <c r="W1271" i="10" s="1"/>
  <c r="G1271" i="10" s="1"/>
  <c r="X1271" i="10"/>
  <c r="Y1271" i="10"/>
  <c r="Z1271" i="10"/>
  <c r="AA1271" i="10"/>
  <c r="A1272" i="10"/>
  <c r="B1272" i="10"/>
  <c r="C1272" i="10"/>
  <c r="D1272" i="10"/>
  <c r="E1272" i="10"/>
  <c r="H1272" i="10"/>
  <c r="I1272" i="10"/>
  <c r="J1272" i="10"/>
  <c r="U1272" i="10" s="1"/>
  <c r="V1272" i="10" s="1"/>
  <c r="W1272" i="10" s="1"/>
  <c r="K1272" i="10"/>
  <c r="L1272" i="10"/>
  <c r="M1272" i="10"/>
  <c r="P1272" i="10"/>
  <c r="O1272" i="10" s="1"/>
  <c r="Q1272" i="10" s="1"/>
  <c r="R1272" i="10"/>
  <c r="S1272" i="10" s="1"/>
  <c r="T1272" i="10"/>
  <c r="X1272" i="10"/>
  <c r="Y1272" i="10" s="1"/>
  <c r="Z1272" i="10"/>
  <c r="AA1272" i="10" s="1"/>
  <c r="A1273" i="10"/>
  <c r="B1273" i="10"/>
  <c r="C1273" i="10"/>
  <c r="D1273" i="10"/>
  <c r="E1273" i="10"/>
  <c r="H1273" i="10"/>
  <c r="I1273" i="10"/>
  <c r="J1273" i="10"/>
  <c r="K1273" i="10"/>
  <c r="R1273" i="10" s="1"/>
  <c r="S1273" i="10" s="1"/>
  <c r="L1273" i="10"/>
  <c r="M1273" i="10"/>
  <c r="O1273" i="10"/>
  <c r="Q1273" i="10" s="1"/>
  <c r="P1273" i="10"/>
  <c r="T1273" i="10"/>
  <c r="U1273" i="10"/>
  <c r="V1273" i="10" s="1"/>
  <c r="W1273" i="10" s="1"/>
  <c r="G1273" i="10" s="1"/>
  <c r="X1273" i="10"/>
  <c r="Y1273" i="10"/>
  <c r="Z1273" i="10"/>
  <c r="AA1273" i="10"/>
  <c r="A1274" i="10"/>
  <c r="B1274" i="10"/>
  <c r="C1274" i="10"/>
  <c r="D1274" i="10"/>
  <c r="E1274" i="10"/>
  <c r="H1274" i="10"/>
  <c r="I1274" i="10"/>
  <c r="J1274" i="10"/>
  <c r="U1274" i="10" s="1"/>
  <c r="V1274" i="10" s="1"/>
  <c r="W1274" i="10" s="1"/>
  <c r="K1274" i="10"/>
  <c r="L1274" i="10"/>
  <c r="R1274" i="10" s="1"/>
  <c r="S1274" i="10" s="1"/>
  <c r="M1274" i="10"/>
  <c r="P1274" i="10"/>
  <c r="O1274" i="10" s="1"/>
  <c r="Q1274" i="10" s="1"/>
  <c r="T1274" i="10"/>
  <c r="X1274" i="10"/>
  <c r="Y1274" i="10" s="1"/>
  <c r="Z1274" i="10"/>
  <c r="AA1274" i="10" s="1"/>
  <c r="A1275" i="10"/>
  <c r="B1275" i="10"/>
  <c r="C1275" i="10"/>
  <c r="D1275" i="10"/>
  <c r="E1275" i="10"/>
  <c r="H1275" i="10"/>
  <c r="I1275" i="10"/>
  <c r="J1275" i="10"/>
  <c r="K1275" i="10"/>
  <c r="R1275" i="10" s="1"/>
  <c r="S1275" i="10" s="1"/>
  <c r="L1275" i="10"/>
  <c r="M1275" i="10"/>
  <c r="O1275" i="10"/>
  <c r="P1275" i="10"/>
  <c r="Q1275" i="10"/>
  <c r="T1275" i="10"/>
  <c r="U1275" i="10"/>
  <c r="V1275" i="10" s="1"/>
  <c r="W1275" i="10" s="1"/>
  <c r="G1275" i="10" s="1"/>
  <c r="X1275" i="10"/>
  <c r="Y1275" i="10"/>
  <c r="Z1275" i="10"/>
  <c r="AA1275" i="10"/>
  <c r="A1276" i="10"/>
  <c r="B1276" i="10"/>
  <c r="C1276" i="10"/>
  <c r="D1276" i="10"/>
  <c r="E1276" i="10"/>
  <c r="H1276" i="10"/>
  <c r="I1276" i="10"/>
  <c r="J1276" i="10"/>
  <c r="U1276" i="10" s="1"/>
  <c r="V1276" i="10" s="1"/>
  <c r="W1276" i="10" s="1"/>
  <c r="K1276" i="10"/>
  <c r="L1276" i="10"/>
  <c r="M1276" i="10"/>
  <c r="P1276" i="10"/>
  <c r="O1276" i="10" s="1"/>
  <c r="Q1276" i="10" s="1"/>
  <c r="R1276" i="10"/>
  <c r="S1276" i="10" s="1"/>
  <c r="T1276" i="10"/>
  <c r="X1276" i="10"/>
  <c r="Y1276" i="10" s="1"/>
  <c r="Z1276" i="10"/>
  <c r="AA1276" i="10" s="1"/>
  <c r="A1277" i="10"/>
  <c r="B1277" i="10"/>
  <c r="C1277" i="10"/>
  <c r="D1277" i="10"/>
  <c r="E1277" i="10"/>
  <c r="H1277" i="10"/>
  <c r="I1277" i="10"/>
  <c r="J1277" i="10"/>
  <c r="K1277" i="10"/>
  <c r="R1277" i="10" s="1"/>
  <c r="S1277" i="10" s="1"/>
  <c r="L1277" i="10"/>
  <c r="M1277" i="10"/>
  <c r="O1277" i="10"/>
  <c r="Q1277" i="10" s="1"/>
  <c r="P1277" i="10"/>
  <c r="T1277" i="10"/>
  <c r="U1277" i="10"/>
  <c r="V1277" i="10" s="1"/>
  <c r="W1277" i="10" s="1"/>
  <c r="G1277" i="10" s="1"/>
  <c r="X1277" i="10"/>
  <c r="Y1277" i="10"/>
  <c r="Z1277" i="10"/>
  <c r="AA1277" i="10"/>
  <c r="A1278" i="10"/>
  <c r="B1278" i="10"/>
  <c r="C1278" i="10"/>
  <c r="D1278" i="10"/>
  <c r="E1278" i="10"/>
  <c r="H1278" i="10"/>
  <c r="I1278" i="10"/>
  <c r="J1278" i="10"/>
  <c r="U1278" i="10" s="1"/>
  <c r="V1278" i="10" s="1"/>
  <c r="W1278" i="10" s="1"/>
  <c r="G1278" i="10" s="1"/>
  <c r="K1278" i="10"/>
  <c r="L1278" i="10"/>
  <c r="R1278" i="10" s="1"/>
  <c r="S1278" i="10" s="1"/>
  <c r="M1278" i="10"/>
  <c r="P1278" i="10"/>
  <c r="O1278" i="10" s="1"/>
  <c r="Q1278" i="10" s="1"/>
  <c r="T1278" i="10"/>
  <c r="X1278" i="10"/>
  <c r="Y1278" i="10" s="1"/>
  <c r="Z1278" i="10"/>
  <c r="AA1278" i="10" s="1"/>
  <c r="A1279" i="10"/>
  <c r="B1279" i="10"/>
  <c r="C1279" i="10"/>
  <c r="D1279" i="10"/>
  <c r="E1279" i="10"/>
  <c r="H1279" i="10"/>
  <c r="I1279" i="10"/>
  <c r="J1279" i="10"/>
  <c r="K1279" i="10"/>
  <c r="R1279" i="10" s="1"/>
  <c r="S1279" i="10" s="1"/>
  <c r="L1279" i="10"/>
  <c r="M1279" i="10"/>
  <c r="O1279" i="10"/>
  <c r="P1279" i="10"/>
  <c r="Q1279" i="10"/>
  <c r="T1279" i="10"/>
  <c r="U1279" i="10"/>
  <c r="V1279" i="10" s="1"/>
  <c r="W1279" i="10" s="1"/>
  <c r="X1279" i="10"/>
  <c r="Y1279" i="10"/>
  <c r="Z1279" i="10"/>
  <c r="AA1279" i="10"/>
  <c r="A1280" i="10"/>
  <c r="B1280" i="10"/>
  <c r="C1280" i="10"/>
  <c r="D1280" i="10"/>
  <c r="E1280" i="10"/>
  <c r="H1280" i="10"/>
  <c r="I1280" i="10"/>
  <c r="J1280" i="10"/>
  <c r="U1280" i="10" s="1"/>
  <c r="K1280" i="10"/>
  <c r="L1280" i="10"/>
  <c r="M1280" i="10"/>
  <c r="P1280" i="10"/>
  <c r="O1280" i="10" s="1"/>
  <c r="R1280" i="10"/>
  <c r="S1280" i="10" s="1"/>
  <c r="T1280" i="10"/>
  <c r="V1280" i="10"/>
  <c r="W1280" i="10" s="1"/>
  <c r="G1280" i="10" s="1"/>
  <c r="X1280" i="10"/>
  <c r="Y1280" i="10" s="1"/>
  <c r="Z1280" i="10"/>
  <c r="AA1280" i="10" s="1"/>
  <c r="A1281" i="10"/>
  <c r="B1281" i="10"/>
  <c r="C1281" i="10"/>
  <c r="D1281" i="10"/>
  <c r="E1281" i="10"/>
  <c r="H1281" i="10"/>
  <c r="I1281" i="10"/>
  <c r="J1281" i="10"/>
  <c r="K1281" i="10"/>
  <c r="R1281" i="10" s="1"/>
  <c r="S1281" i="10" s="1"/>
  <c r="L1281" i="10"/>
  <c r="M1281" i="10"/>
  <c r="O1281" i="10"/>
  <c r="P1281" i="10"/>
  <c r="T1281" i="10"/>
  <c r="U1281" i="10"/>
  <c r="V1281" i="10" s="1"/>
  <c r="W1281" i="10"/>
  <c r="G1281" i="10" s="1"/>
  <c r="X1281" i="10"/>
  <c r="Y1281" i="10"/>
  <c r="Z1281" i="10"/>
  <c r="AA1281" i="10"/>
  <c r="A1282" i="10"/>
  <c r="B1282" i="10"/>
  <c r="C1282" i="10"/>
  <c r="D1282" i="10"/>
  <c r="E1282" i="10"/>
  <c r="H1282" i="10"/>
  <c r="I1282" i="10"/>
  <c r="J1282" i="10"/>
  <c r="U1282" i="10" s="1"/>
  <c r="V1282" i="10" s="1"/>
  <c r="W1282" i="10" s="1"/>
  <c r="G1282" i="10" s="1"/>
  <c r="K1282" i="10"/>
  <c r="L1282" i="10"/>
  <c r="R1282" i="10" s="1"/>
  <c r="M1282" i="10"/>
  <c r="P1282" i="10"/>
  <c r="O1282" i="10" s="1"/>
  <c r="Q1282" i="10" s="1"/>
  <c r="T1282" i="10"/>
  <c r="X1282" i="10"/>
  <c r="Y1282" i="10" s="1"/>
  <c r="Z1282" i="10"/>
  <c r="AA1282" i="10" s="1"/>
  <c r="A1283" i="10"/>
  <c r="B1283" i="10"/>
  <c r="C1283" i="10"/>
  <c r="D1283" i="10"/>
  <c r="E1283" i="10"/>
  <c r="H1283" i="10"/>
  <c r="I1283" i="10"/>
  <c r="J1283" i="10"/>
  <c r="K1283" i="10"/>
  <c r="R1283" i="10" s="1"/>
  <c r="S1283" i="10" s="1"/>
  <c r="L1283" i="10"/>
  <c r="M1283" i="10"/>
  <c r="U1283" i="10" s="1"/>
  <c r="V1283" i="10" s="1"/>
  <c r="W1283" i="10" s="1"/>
  <c r="G1283" i="10" s="1"/>
  <c r="O1283" i="10"/>
  <c r="P1283" i="10"/>
  <c r="Q1283" i="10"/>
  <c r="T1283" i="10"/>
  <c r="X1283" i="10"/>
  <c r="Y1283" i="10"/>
  <c r="Z1283" i="10"/>
  <c r="AA1283" i="10"/>
  <c r="A1284" i="10"/>
  <c r="B1284" i="10"/>
  <c r="C1284" i="10"/>
  <c r="D1284" i="10"/>
  <c r="E1284" i="10"/>
  <c r="H1284" i="10"/>
  <c r="I1284" i="10"/>
  <c r="J1284" i="10"/>
  <c r="U1284" i="10" s="1"/>
  <c r="K1284" i="10"/>
  <c r="L1284" i="10"/>
  <c r="M1284" i="10"/>
  <c r="P1284" i="10"/>
  <c r="O1284" i="10" s="1"/>
  <c r="R1284" i="10"/>
  <c r="S1284" i="10" s="1"/>
  <c r="T1284" i="10"/>
  <c r="V1284" i="10"/>
  <c r="W1284" i="10" s="1"/>
  <c r="G1284" i="10" s="1"/>
  <c r="X1284" i="10"/>
  <c r="Y1284" i="10" s="1"/>
  <c r="Z1284" i="10"/>
  <c r="AA1284" i="10" s="1"/>
  <c r="A1285" i="10"/>
  <c r="B1285" i="10"/>
  <c r="C1285" i="10"/>
  <c r="D1285" i="10"/>
  <c r="E1285" i="10"/>
  <c r="H1285" i="10"/>
  <c r="I1285" i="10"/>
  <c r="J1285" i="10"/>
  <c r="K1285" i="10"/>
  <c r="R1285" i="10" s="1"/>
  <c r="S1285" i="10" s="1"/>
  <c r="L1285" i="10"/>
  <c r="M1285" i="10"/>
  <c r="O1285" i="10"/>
  <c r="P1285" i="10"/>
  <c r="T1285" i="10"/>
  <c r="U1285" i="10"/>
  <c r="V1285" i="10" s="1"/>
  <c r="W1285" i="10" s="1"/>
  <c r="G1285" i="10" s="1"/>
  <c r="X1285" i="10"/>
  <c r="Y1285" i="10"/>
  <c r="Z1285" i="10"/>
  <c r="AA1285" i="10"/>
  <c r="A1286" i="10"/>
  <c r="B1286" i="10"/>
  <c r="C1286" i="10"/>
  <c r="D1286" i="10"/>
  <c r="E1286" i="10"/>
  <c r="H1286" i="10"/>
  <c r="I1286" i="10"/>
  <c r="J1286" i="10"/>
  <c r="U1286" i="10" s="1"/>
  <c r="V1286" i="10" s="1"/>
  <c r="W1286" i="10" s="1"/>
  <c r="G1286" i="10" s="1"/>
  <c r="K1286" i="10"/>
  <c r="L1286" i="10"/>
  <c r="R1286" i="10" s="1"/>
  <c r="M1286" i="10"/>
  <c r="P1286" i="10"/>
  <c r="O1286" i="10" s="1"/>
  <c r="Q1286" i="10" s="1"/>
  <c r="T1286" i="10"/>
  <c r="X1286" i="10"/>
  <c r="Y1286" i="10" s="1"/>
  <c r="Z1286" i="10"/>
  <c r="AA1286" i="10" s="1"/>
  <c r="A1287" i="10"/>
  <c r="B1287" i="10"/>
  <c r="C1287" i="10"/>
  <c r="D1287" i="10"/>
  <c r="E1287" i="10"/>
  <c r="H1287" i="10"/>
  <c r="I1287" i="10"/>
  <c r="J1287" i="10"/>
  <c r="K1287" i="10"/>
  <c r="R1287" i="10" s="1"/>
  <c r="S1287" i="10" s="1"/>
  <c r="L1287" i="10"/>
  <c r="M1287" i="10"/>
  <c r="U1287" i="10" s="1"/>
  <c r="V1287" i="10" s="1"/>
  <c r="W1287" i="10" s="1"/>
  <c r="G1287" i="10" s="1"/>
  <c r="O1287" i="10"/>
  <c r="P1287" i="10"/>
  <c r="Q1287" i="10"/>
  <c r="T1287" i="10"/>
  <c r="X1287" i="10"/>
  <c r="Y1287" i="10"/>
  <c r="Z1287" i="10"/>
  <c r="AA1287" i="10"/>
  <c r="A1288" i="10"/>
  <c r="B1288" i="10"/>
  <c r="C1288" i="10"/>
  <c r="D1288" i="10"/>
  <c r="E1288" i="10"/>
  <c r="H1288" i="10"/>
  <c r="I1288" i="10"/>
  <c r="J1288" i="10"/>
  <c r="U1288" i="10" s="1"/>
  <c r="K1288" i="10"/>
  <c r="L1288" i="10"/>
  <c r="M1288" i="10"/>
  <c r="P1288" i="10"/>
  <c r="O1288" i="10" s="1"/>
  <c r="R1288" i="10"/>
  <c r="S1288" i="10" s="1"/>
  <c r="N1288" i="10" s="1"/>
  <c r="T1288" i="10"/>
  <c r="V1288" i="10"/>
  <c r="W1288" i="10" s="1"/>
  <c r="G1288" i="10" s="1"/>
  <c r="X1288" i="10"/>
  <c r="Y1288" i="10" s="1"/>
  <c r="Z1288" i="10"/>
  <c r="AA1288" i="10" s="1"/>
  <c r="A1289" i="10"/>
  <c r="B1289" i="10"/>
  <c r="C1289" i="10"/>
  <c r="D1289" i="10"/>
  <c r="E1289" i="10"/>
  <c r="H1289" i="10"/>
  <c r="I1289" i="10"/>
  <c r="J1289" i="10"/>
  <c r="K1289" i="10"/>
  <c r="R1289" i="10" s="1"/>
  <c r="S1289" i="10" s="1"/>
  <c r="L1289" i="10"/>
  <c r="M1289" i="10"/>
  <c r="O1289" i="10"/>
  <c r="P1289" i="10"/>
  <c r="T1289" i="10"/>
  <c r="U1289" i="10"/>
  <c r="V1289" i="10" s="1"/>
  <c r="W1289" i="10"/>
  <c r="G1289" i="10" s="1"/>
  <c r="X1289" i="10"/>
  <c r="Y1289" i="10"/>
  <c r="Z1289" i="10"/>
  <c r="AA1289" i="10"/>
  <c r="A1290" i="10"/>
  <c r="B1290" i="10"/>
  <c r="C1290" i="10"/>
  <c r="D1290" i="10"/>
  <c r="E1290" i="10"/>
  <c r="H1290" i="10"/>
  <c r="I1290" i="10"/>
  <c r="J1290" i="10"/>
  <c r="U1290" i="10" s="1"/>
  <c r="V1290" i="10" s="1"/>
  <c r="W1290" i="10" s="1"/>
  <c r="G1290" i="10" s="1"/>
  <c r="K1290" i="10"/>
  <c r="L1290" i="10"/>
  <c r="R1290" i="10" s="1"/>
  <c r="M1290" i="10"/>
  <c r="P1290" i="10"/>
  <c r="O1290" i="10" s="1"/>
  <c r="Q1290" i="10" s="1"/>
  <c r="T1290" i="10"/>
  <c r="X1290" i="10"/>
  <c r="Y1290" i="10" s="1"/>
  <c r="Z1290" i="10"/>
  <c r="AA1290" i="10" s="1"/>
  <c r="A1291" i="10"/>
  <c r="B1291" i="10"/>
  <c r="C1291" i="10"/>
  <c r="D1291" i="10"/>
  <c r="E1291" i="10"/>
  <c r="H1291" i="10"/>
  <c r="I1291" i="10"/>
  <c r="J1291" i="10"/>
  <c r="K1291" i="10"/>
  <c r="R1291" i="10" s="1"/>
  <c r="S1291" i="10" s="1"/>
  <c r="L1291" i="10"/>
  <c r="M1291" i="10"/>
  <c r="U1291" i="10" s="1"/>
  <c r="V1291" i="10" s="1"/>
  <c r="W1291" i="10" s="1"/>
  <c r="G1291" i="10" s="1"/>
  <c r="O1291" i="10"/>
  <c r="P1291" i="10"/>
  <c r="Q1291" i="10"/>
  <c r="T1291" i="10"/>
  <c r="X1291" i="10"/>
  <c r="Y1291" i="10"/>
  <c r="Z1291" i="10"/>
  <c r="AA1291" i="10"/>
  <c r="A1292" i="10"/>
  <c r="B1292" i="10"/>
  <c r="C1292" i="10"/>
  <c r="D1292" i="10"/>
  <c r="E1292" i="10"/>
  <c r="H1292" i="10"/>
  <c r="I1292" i="10"/>
  <c r="J1292" i="10"/>
  <c r="U1292" i="10" s="1"/>
  <c r="K1292" i="10"/>
  <c r="L1292" i="10"/>
  <c r="M1292" i="10"/>
  <c r="P1292" i="10"/>
  <c r="O1292" i="10" s="1"/>
  <c r="R1292" i="10"/>
  <c r="S1292" i="10" s="1"/>
  <c r="T1292" i="10"/>
  <c r="V1292" i="10"/>
  <c r="W1292" i="10" s="1"/>
  <c r="G1292" i="10" s="1"/>
  <c r="X1292" i="10"/>
  <c r="Y1292" i="10" s="1"/>
  <c r="Z1292" i="10"/>
  <c r="AA1292" i="10" s="1"/>
  <c r="A1293" i="10"/>
  <c r="B1293" i="10"/>
  <c r="C1293" i="10"/>
  <c r="D1293" i="10"/>
  <c r="E1293" i="10"/>
  <c r="H1293" i="10"/>
  <c r="I1293" i="10"/>
  <c r="J1293" i="10"/>
  <c r="K1293" i="10"/>
  <c r="R1293" i="10" s="1"/>
  <c r="S1293" i="10" s="1"/>
  <c r="L1293" i="10"/>
  <c r="M1293" i="10"/>
  <c r="O1293" i="10"/>
  <c r="P1293" i="10"/>
  <c r="T1293" i="10"/>
  <c r="U1293" i="10"/>
  <c r="V1293" i="10" s="1"/>
  <c r="W1293" i="10" s="1"/>
  <c r="G1293" i="10" s="1"/>
  <c r="X1293" i="10"/>
  <c r="Y1293" i="10"/>
  <c r="Z1293" i="10"/>
  <c r="AA1293" i="10"/>
  <c r="A1294" i="10"/>
  <c r="B1294" i="10"/>
  <c r="C1294" i="10"/>
  <c r="D1294" i="10"/>
  <c r="E1294" i="10"/>
  <c r="H1294" i="10"/>
  <c r="I1294" i="10"/>
  <c r="J1294" i="10"/>
  <c r="U1294" i="10" s="1"/>
  <c r="V1294" i="10" s="1"/>
  <c r="W1294" i="10" s="1"/>
  <c r="G1294" i="10" s="1"/>
  <c r="K1294" i="10"/>
  <c r="L1294" i="10"/>
  <c r="R1294" i="10" s="1"/>
  <c r="M1294" i="10"/>
  <c r="P1294" i="10"/>
  <c r="O1294" i="10" s="1"/>
  <c r="Q1294" i="10" s="1"/>
  <c r="T1294" i="10"/>
  <c r="X1294" i="10"/>
  <c r="Y1294" i="10" s="1"/>
  <c r="Z1294" i="10"/>
  <c r="AA1294" i="10" s="1"/>
  <c r="A1295" i="10"/>
  <c r="B1295" i="10"/>
  <c r="C1295" i="10"/>
  <c r="D1295" i="10"/>
  <c r="E1295" i="10"/>
  <c r="H1295" i="10"/>
  <c r="I1295" i="10"/>
  <c r="J1295" i="10"/>
  <c r="K1295" i="10"/>
  <c r="R1295" i="10" s="1"/>
  <c r="S1295" i="10" s="1"/>
  <c r="L1295" i="10"/>
  <c r="M1295" i="10"/>
  <c r="U1295" i="10" s="1"/>
  <c r="V1295" i="10" s="1"/>
  <c r="W1295" i="10" s="1"/>
  <c r="G1295" i="10" s="1"/>
  <c r="O1295" i="10"/>
  <c r="P1295" i="10"/>
  <c r="Q1295" i="10"/>
  <c r="T1295" i="10"/>
  <c r="X1295" i="10"/>
  <c r="Y1295" i="10"/>
  <c r="Z1295" i="10"/>
  <c r="AA1295" i="10"/>
  <c r="A1296" i="10"/>
  <c r="B1296" i="10"/>
  <c r="C1296" i="10"/>
  <c r="D1296" i="10"/>
  <c r="E1296" i="10"/>
  <c r="H1296" i="10"/>
  <c r="I1296" i="10"/>
  <c r="J1296" i="10"/>
  <c r="U1296" i="10" s="1"/>
  <c r="K1296" i="10"/>
  <c r="L1296" i="10"/>
  <c r="M1296" i="10"/>
  <c r="P1296" i="10"/>
  <c r="O1296" i="10" s="1"/>
  <c r="R1296" i="10"/>
  <c r="S1296" i="10" s="1"/>
  <c r="T1296" i="10"/>
  <c r="V1296" i="10"/>
  <c r="W1296" i="10" s="1"/>
  <c r="G1296" i="10" s="1"/>
  <c r="X1296" i="10"/>
  <c r="Y1296" i="10" s="1"/>
  <c r="Z1296" i="10"/>
  <c r="AA1296" i="10" s="1"/>
  <c r="A1297" i="10"/>
  <c r="B1297" i="10"/>
  <c r="C1297" i="10"/>
  <c r="D1297" i="10"/>
  <c r="E1297" i="10"/>
  <c r="H1297" i="10"/>
  <c r="I1297" i="10"/>
  <c r="J1297" i="10"/>
  <c r="K1297" i="10"/>
  <c r="R1297" i="10" s="1"/>
  <c r="S1297" i="10" s="1"/>
  <c r="L1297" i="10"/>
  <c r="M1297" i="10"/>
  <c r="O1297" i="10"/>
  <c r="P1297" i="10"/>
  <c r="T1297" i="10"/>
  <c r="U1297" i="10"/>
  <c r="V1297" i="10" s="1"/>
  <c r="W1297" i="10" s="1"/>
  <c r="G1297" i="10" s="1"/>
  <c r="X1297" i="10"/>
  <c r="Y1297" i="10"/>
  <c r="Z1297" i="10"/>
  <c r="AA1297" i="10"/>
  <c r="A1298" i="10"/>
  <c r="B1298" i="10"/>
  <c r="C1298" i="10"/>
  <c r="D1298" i="10"/>
  <c r="E1298" i="10"/>
  <c r="H1298" i="10"/>
  <c r="I1298" i="10"/>
  <c r="J1298" i="10"/>
  <c r="U1298" i="10" s="1"/>
  <c r="V1298" i="10" s="1"/>
  <c r="W1298" i="10" s="1"/>
  <c r="G1298" i="10" s="1"/>
  <c r="K1298" i="10"/>
  <c r="L1298" i="10"/>
  <c r="R1298" i="10" s="1"/>
  <c r="M1298" i="10"/>
  <c r="P1298" i="10"/>
  <c r="O1298" i="10" s="1"/>
  <c r="Q1298" i="10" s="1"/>
  <c r="T1298" i="10"/>
  <c r="X1298" i="10"/>
  <c r="Y1298" i="10" s="1"/>
  <c r="Z1298" i="10"/>
  <c r="AA1298" i="10" s="1"/>
  <c r="A1299" i="10"/>
  <c r="B1299" i="10"/>
  <c r="C1299" i="10"/>
  <c r="D1299" i="10"/>
  <c r="E1299" i="10"/>
  <c r="H1299" i="10"/>
  <c r="I1299" i="10"/>
  <c r="J1299" i="10"/>
  <c r="K1299" i="10"/>
  <c r="R1299" i="10" s="1"/>
  <c r="S1299" i="10" s="1"/>
  <c r="L1299" i="10"/>
  <c r="M1299" i="10"/>
  <c r="U1299" i="10" s="1"/>
  <c r="V1299" i="10" s="1"/>
  <c r="W1299" i="10" s="1"/>
  <c r="G1299" i="10" s="1"/>
  <c r="O1299" i="10"/>
  <c r="P1299" i="10"/>
  <c r="Q1299" i="10"/>
  <c r="T1299" i="10"/>
  <c r="X1299" i="10"/>
  <c r="Y1299" i="10"/>
  <c r="Z1299" i="10"/>
  <c r="AA1299" i="10"/>
  <c r="A1300" i="10"/>
  <c r="B1300" i="10"/>
  <c r="C1300" i="10"/>
  <c r="D1300" i="10"/>
  <c r="E1300" i="10"/>
  <c r="H1300" i="10"/>
  <c r="I1300" i="10"/>
  <c r="J1300" i="10"/>
  <c r="U1300" i="10" s="1"/>
  <c r="K1300" i="10"/>
  <c r="L1300" i="10"/>
  <c r="M1300" i="10"/>
  <c r="P1300" i="10"/>
  <c r="O1300" i="10" s="1"/>
  <c r="R1300" i="10"/>
  <c r="S1300" i="10" s="1"/>
  <c r="N1300" i="10" s="1"/>
  <c r="T1300" i="10"/>
  <c r="V1300" i="10"/>
  <c r="W1300" i="10" s="1"/>
  <c r="G1300" i="10" s="1"/>
  <c r="X1300" i="10"/>
  <c r="Y1300" i="10" s="1"/>
  <c r="Z1300" i="10"/>
  <c r="AA1300" i="10" s="1"/>
  <c r="A1301" i="10"/>
  <c r="B1301" i="10"/>
  <c r="C1301" i="10"/>
  <c r="D1301" i="10"/>
  <c r="E1301" i="10"/>
  <c r="H1301" i="10"/>
  <c r="I1301" i="10"/>
  <c r="J1301" i="10"/>
  <c r="K1301" i="10"/>
  <c r="R1301" i="10" s="1"/>
  <c r="S1301" i="10" s="1"/>
  <c r="L1301" i="10"/>
  <c r="M1301" i="10"/>
  <c r="O1301" i="10"/>
  <c r="P1301" i="10"/>
  <c r="T1301" i="10"/>
  <c r="U1301" i="10"/>
  <c r="V1301" i="10" s="1"/>
  <c r="W1301" i="10" s="1"/>
  <c r="G1301" i="10" s="1"/>
  <c r="X1301" i="10"/>
  <c r="Y1301" i="10"/>
  <c r="Z1301" i="10"/>
  <c r="AA1301" i="10"/>
  <c r="A1302" i="10"/>
  <c r="B1302" i="10"/>
  <c r="C1302" i="10"/>
  <c r="D1302" i="10"/>
  <c r="E1302" i="10"/>
  <c r="H1302" i="10"/>
  <c r="I1302" i="10"/>
  <c r="J1302" i="10"/>
  <c r="U1302" i="10" s="1"/>
  <c r="V1302" i="10" s="1"/>
  <c r="W1302" i="10" s="1"/>
  <c r="G1302" i="10" s="1"/>
  <c r="K1302" i="10"/>
  <c r="L1302" i="10"/>
  <c r="R1302" i="10" s="1"/>
  <c r="M1302" i="10"/>
  <c r="P1302" i="10"/>
  <c r="O1302" i="10" s="1"/>
  <c r="Q1302" i="10" s="1"/>
  <c r="T1302" i="10"/>
  <c r="X1302" i="10"/>
  <c r="Y1302" i="10" s="1"/>
  <c r="Z1302" i="10"/>
  <c r="AA1302" i="10" s="1"/>
  <c r="A1303" i="10"/>
  <c r="B1303" i="10"/>
  <c r="C1303" i="10"/>
  <c r="D1303" i="10"/>
  <c r="E1303" i="10"/>
  <c r="H1303" i="10"/>
  <c r="I1303" i="10"/>
  <c r="J1303" i="10"/>
  <c r="K1303" i="10"/>
  <c r="R1303" i="10" s="1"/>
  <c r="S1303" i="10" s="1"/>
  <c r="L1303" i="10"/>
  <c r="M1303" i="10"/>
  <c r="U1303" i="10" s="1"/>
  <c r="V1303" i="10" s="1"/>
  <c r="W1303" i="10" s="1"/>
  <c r="G1303" i="10" s="1"/>
  <c r="O1303" i="10"/>
  <c r="P1303" i="10"/>
  <c r="Q1303" i="10"/>
  <c r="T1303" i="10"/>
  <c r="X1303" i="10"/>
  <c r="Y1303" i="10"/>
  <c r="Z1303" i="10"/>
  <c r="AA1303" i="10"/>
  <c r="A1304" i="10"/>
  <c r="B1304" i="10"/>
  <c r="C1304" i="10"/>
  <c r="D1304" i="10"/>
  <c r="E1304" i="10"/>
  <c r="H1304" i="10"/>
  <c r="I1304" i="10"/>
  <c r="J1304" i="10"/>
  <c r="U1304" i="10" s="1"/>
  <c r="K1304" i="10"/>
  <c r="L1304" i="10"/>
  <c r="M1304" i="10"/>
  <c r="P1304" i="10"/>
  <c r="O1304" i="10" s="1"/>
  <c r="R1304" i="10"/>
  <c r="S1304" i="10" s="1"/>
  <c r="T1304" i="10"/>
  <c r="V1304" i="10"/>
  <c r="W1304" i="10" s="1"/>
  <c r="G1304" i="10" s="1"/>
  <c r="X1304" i="10"/>
  <c r="Y1304" i="10" s="1"/>
  <c r="Z1304" i="10"/>
  <c r="AA1304" i="10" s="1"/>
  <c r="A1305" i="10"/>
  <c r="B1305" i="10"/>
  <c r="C1305" i="10"/>
  <c r="D1305" i="10"/>
  <c r="E1305" i="10"/>
  <c r="H1305" i="10"/>
  <c r="I1305" i="10"/>
  <c r="J1305" i="10"/>
  <c r="K1305" i="10"/>
  <c r="R1305" i="10" s="1"/>
  <c r="S1305" i="10" s="1"/>
  <c r="L1305" i="10"/>
  <c r="M1305" i="10"/>
  <c r="O1305" i="10"/>
  <c r="P1305" i="10"/>
  <c r="T1305" i="10"/>
  <c r="U1305" i="10"/>
  <c r="V1305" i="10" s="1"/>
  <c r="W1305" i="10" s="1"/>
  <c r="G1305" i="10" s="1"/>
  <c r="X1305" i="10"/>
  <c r="Y1305" i="10"/>
  <c r="Z1305" i="10"/>
  <c r="AA1305" i="10"/>
  <c r="A1306" i="10"/>
  <c r="B1306" i="10"/>
  <c r="C1306" i="10"/>
  <c r="D1306" i="10"/>
  <c r="E1306" i="10"/>
  <c r="H1306" i="10"/>
  <c r="I1306" i="10"/>
  <c r="J1306" i="10"/>
  <c r="U1306" i="10" s="1"/>
  <c r="V1306" i="10" s="1"/>
  <c r="W1306" i="10" s="1"/>
  <c r="G1306" i="10" s="1"/>
  <c r="K1306" i="10"/>
  <c r="L1306" i="10"/>
  <c r="R1306" i="10" s="1"/>
  <c r="M1306" i="10"/>
  <c r="P1306" i="10"/>
  <c r="O1306" i="10" s="1"/>
  <c r="Q1306" i="10" s="1"/>
  <c r="T1306" i="10"/>
  <c r="X1306" i="10"/>
  <c r="Y1306" i="10" s="1"/>
  <c r="Z1306" i="10"/>
  <c r="AA1306" i="10" s="1"/>
  <c r="A1307" i="10"/>
  <c r="B1307" i="10"/>
  <c r="C1307" i="10"/>
  <c r="D1307" i="10"/>
  <c r="E1307" i="10"/>
  <c r="H1307" i="10"/>
  <c r="I1307" i="10"/>
  <c r="J1307" i="10"/>
  <c r="K1307" i="10"/>
  <c r="R1307" i="10" s="1"/>
  <c r="S1307" i="10" s="1"/>
  <c r="L1307" i="10"/>
  <c r="M1307" i="10"/>
  <c r="U1307" i="10" s="1"/>
  <c r="V1307" i="10" s="1"/>
  <c r="W1307" i="10" s="1"/>
  <c r="G1307" i="10" s="1"/>
  <c r="O1307" i="10"/>
  <c r="P1307" i="10"/>
  <c r="Q1307" i="10"/>
  <c r="T1307" i="10"/>
  <c r="X1307" i="10"/>
  <c r="Y1307" i="10"/>
  <c r="Z1307" i="10"/>
  <c r="AA1307" i="10"/>
  <c r="A1308" i="10"/>
  <c r="B1308" i="10"/>
  <c r="C1308" i="10"/>
  <c r="D1308" i="10"/>
  <c r="E1308" i="10"/>
  <c r="H1308" i="10"/>
  <c r="I1308" i="10"/>
  <c r="J1308" i="10"/>
  <c r="U1308" i="10" s="1"/>
  <c r="K1308" i="10"/>
  <c r="L1308" i="10"/>
  <c r="M1308" i="10"/>
  <c r="P1308" i="10"/>
  <c r="O1308" i="10" s="1"/>
  <c r="R1308" i="10"/>
  <c r="S1308" i="10" s="1"/>
  <c r="T1308" i="10"/>
  <c r="V1308" i="10"/>
  <c r="W1308" i="10" s="1"/>
  <c r="G1308" i="10" s="1"/>
  <c r="X1308" i="10"/>
  <c r="Y1308" i="10" s="1"/>
  <c r="Z1308" i="10"/>
  <c r="AA1308" i="10" s="1"/>
  <c r="A1309" i="10"/>
  <c r="B1309" i="10"/>
  <c r="C1309" i="10"/>
  <c r="D1309" i="10"/>
  <c r="E1309" i="10"/>
  <c r="H1309" i="10"/>
  <c r="I1309" i="10"/>
  <c r="J1309" i="10"/>
  <c r="K1309" i="10"/>
  <c r="R1309" i="10" s="1"/>
  <c r="S1309" i="10" s="1"/>
  <c r="L1309" i="10"/>
  <c r="M1309" i="10"/>
  <c r="O1309" i="10"/>
  <c r="P1309" i="10"/>
  <c r="T1309" i="10"/>
  <c r="U1309" i="10"/>
  <c r="V1309" i="10" s="1"/>
  <c r="W1309" i="10" s="1"/>
  <c r="G1309" i="10" s="1"/>
  <c r="X1309" i="10"/>
  <c r="Y1309" i="10"/>
  <c r="Z1309" i="10"/>
  <c r="AA1309" i="10"/>
  <c r="A1310" i="10"/>
  <c r="B1310" i="10"/>
  <c r="C1310" i="10"/>
  <c r="D1310" i="10"/>
  <c r="E1310" i="10"/>
  <c r="H1310" i="10"/>
  <c r="I1310" i="10"/>
  <c r="J1310" i="10"/>
  <c r="U1310" i="10" s="1"/>
  <c r="V1310" i="10" s="1"/>
  <c r="W1310" i="10" s="1"/>
  <c r="G1310" i="10" s="1"/>
  <c r="K1310" i="10"/>
  <c r="L1310" i="10"/>
  <c r="R1310" i="10" s="1"/>
  <c r="M1310" i="10"/>
  <c r="P1310" i="10"/>
  <c r="O1310" i="10" s="1"/>
  <c r="Q1310" i="10" s="1"/>
  <c r="T1310" i="10"/>
  <c r="X1310" i="10"/>
  <c r="Y1310" i="10" s="1"/>
  <c r="Z1310" i="10"/>
  <c r="AA1310" i="10" s="1"/>
  <c r="A1311" i="10"/>
  <c r="B1311" i="10"/>
  <c r="C1311" i="10"/>
  <c r="D1311" i="10"/>
  <c r="E1311" i="10"/>
  <c r="H1311" i="10"/>
  <c r="I1311" i="10"/>
  <c r="J1311" i="10"/>
  <c r="K1311" i="10"/>
  <c r="R1311" i="10" s="1"/>
  <c r="S1311" i="10" s="1"/>
  <c r="L1311" i="10"/>
  <c r="M1311" i="10"/>
  <c r="U1311" i="10" s="1"/>
  <c r="V1311" i="10" s="1"/>
  <c r="W1311" i="10" s="1"/>
  <c r="G1311" i="10" s="1"/>
  <c r="O1311" i="10"/>
  <c r="P1311" i="10"/>
  <c r="Q1311" i="10"/>
  <c r="T1311" i="10"/>
  <c r="X1311" i="10"/>
  <c r="Y1311" i="10"/>
  <c r="Z1311" i="10"/>
  <c r="AA1311" i="10"/>
  <c r="A1312" i="10"/>
  <c r="B1312" i="10"/>
  <c r="C1312" i="10"/>
  <c r="D1312" i="10"/>
  <c r="E1312" i="10"/>
  <c r="H1312" i="10"/>
  <c r="I1312" i="10"/>
  <c r="J1312" i="10"/>
  <c r="U1312" i="10" s="1"/>
  <c r="K1312" i="10"/>
  <c r="L1312" i="10"/>
  <c r="M1312" i="10"/>
  <c r="P1312" i="10"/>
  <c r="O1312" i="10" s="1"/>
  <c r="R1312" i="10"/>
  <c r="S1312" i="10" s="1"/>
  <c r="T1312" i="10"/>
  <c r="V1312" i="10"/>
  <c r="W1312" i="10" s="1"/>
  <c r="G1312" i="10" s="1"/>
  <c r="X1312" i="10"/>
  <c r="Y1312" i="10" s="1"/>
  <c r="Z1312" i="10"/>
  <c r="AA1312" i="10" s="1"/>
  <c r="A1313" i="10"/>
  <c r="B1313" i="10"/>
  <c r="C1313" i="10"/>
  <c r="D1313" i="10"/>
  <c r="E1313" i="10"/>
  <c r="H1313" i="10"/>
  <c r="I1313" i="10"/>
  <c r="J1313" i="10"/>
  <c r="K1313" i="10"/>
  <c r="R1313" i="10" s="1"/>
  <c r="S1313" i="10" s="1"/>
  <c r="L1313" i="10"/>
  <c r="M1313" i="10"/>
  <c r="O1313" i="10"/>
  <c r="P1313" i="10"/>
  <c r="T1313" i="10"/>
  <c r="U1313" i="10"/>
  <c r="V1313" i="10" s="1"/>
  <c r="W1313" i="10"/>
  <c r="G1313" i="10" s="1"/>
  <c r="X1313" i="10"/>
  <c r="Y1313" i="10"/>
  <c r="Z1313" i="10"/>
  <c r="AA1313" i="10"/>
  <c r="A1314" i="10"/>
  <c r="B1314" i="10"/>
  <c r="C1314" i="10"/>
  <c r="D1314" i="10"/>
  <c r="E1314" i="10"/>
  <c r="H1314" i="10"/>
  <c r="I1314" i="10"/>
  <c r="J1314" i="10"/>
  <c r="U1314" i="10" s="1"/>
  <c r="V1314" i="10" s="1"/>
  <c r="W1314" i="10" s="1"/>
  <c r="G1314" i="10" s="1"/>
  <c r="K1314" i="10"/>
  <c r="L1314" i="10"/>
  <c r="R1314" i="10" s="1"/>
  <c r="M1314" i="10"/>
  <c r="P1314" i="10"/>
  <c r="O1314" i="10" s="1"/>
  <c r="Q1314" i="10" s="1"/>
  <c r="T1314" i="10"/>
  <c r="X1314" i="10"/>
  <c r="Y1314" i="10" s="1"/>
  <c r="Z1314" i="10"/>
  <c r="AA1314" i="10" s="1"/>
  <c r="A1315" i="10"/>
  <c r="B1315" i="10"/>
  <c r="C1315" i="10"/>
  <c r="D1315" i="10"/>
  <c r="E1315" i="10"/>
  <c r="H1315" i="10"/>
  <c r="I1315" i="10"/>
  <c r="J1315" i="10"/>
  <c r="K1315" i="10"/>
  <c r="R1315" i="10" s="1"/>
  <c r="S1315" i="10" s="1"/>
  <c r="L1315" i="10"/>
  <c r="M1315" i="10"/>
  <c r="U1315" i="10" s="1"/>
  <c r="V1315" i="10" s="1"/>
  <c r="W1315" i="10" s="1"/>
  <c r="G1315" i="10" s="1"/>
  <c r="O1315" i="10"/>
  <c r="P1315" i="10"/>
  <c r="Q1315" i="10"/>
  <c r="T1315" i="10"/>
  <c r="X1315" i="10"/>
  <c r="Y1315" i="10"/>
  <c r="Z1315" i="10"/>
  <c r="AA1315" i="10"/>
  <c r="A1316" i="10"/>
  <c r="B1316" i="10"/>
  <c r="C1316" i="10"/>
  <c r="D1316" i="10"/>
  <c r="E1316" i="10"/>
  <c r="H1316" i="10"/>
  <c r="I1316" i="10"/>
  <c r="J1316" i="10"/>
  <c r="U1316" i="10" s="1"/>
  <c r="K1316" i="10"/>
  <c r="L1316" i="10"/>
  <c r="M1316" i="10"/>
  <c r="P1316" i="10"/>
  <c r="O1316" i="10" s="1"/>
  <c r="R1316" i="10"/>
  <c r="S1316" i="10" s="1"/>
  <c r="T1316" i="10"/>
  <c r="V1316" i="10"/>
  <c r="W1316" i="10" s="1"/>
  <c r="G1316" i="10" s="1"/>
  <c r="X1316" i="10"/>
  <c r="Y1316" i="10" s="1"/>
  <c r="Z1316" i="10"/>
  <c r="AA1316" i="10" s="1"/>
  <c r="A1317" i="10"/>
  <c r="B1317" i="10"/>
  <c r="C1317" i="10"/>
  <c r="D1317" i="10"/>
  <c r="E1317" i="10"/>
  <c r="H1317" i="10"/>
  <c r="I1317" i="10"/>
  <c r="J1317" i="10"/>
  <c r="K1317" i="10"/>
  <c r="R1317" i="10" s="1"/>
  <c r="S1317" i="10" s="1"/>
  <c r="L1317" i="10"/>
  <c r="M1317" i="10"/>
  <c r="O1317" i="10"/>
  <c r="P1317" i="10"/>
  <c r="T1317" i="10"/>
  <c r="U1317" i="10"/>
  <c r="V1317" i="10" s="1"/>
  <c r="W1317" i="10" s="1"/>
  <c r="G1317" i="10" s="1"/>
  <c r="X1317" i="10"/>
  <c r="Y1317" i="10"/>
  <c r="Z1317" i="10"/>
  <c r="AA1317" i="10"/>
  <c r="A1318" i="10"/>
  <c r="B1318" i="10"/>
  <c r="C1318" i="10"/>
  <c r="D1318" i="10"/>
  <c r="E1318" i="10"/>
  <c r="H1318" i="10"/>
  <c r="I1318" i="10"/>
  <c r="J1318" i="10"/>
  <c r="U1318" i="10" s="1"/>
  <c r="K1318" i="10"/>
  <c r="L1318" i="10"/>
  <c r="M1318" i="10"/>
  <c r="P1318" i="10"/>
  <c r="R1318" i="10"/>
  <c r="S1318" i="10" s="1"/>
  <c r="T1318" i="10"/>
  <c r="V1318" i="10"/>
  <c r="W1318" i="10" s="1"/>
  <c r="X1318" i="10"/>
  <c r="Y1318" i="10" s="1"/>
  <c r="Z1318" i="10"/>
  <c r="AA1318" i="10" s="1"/>
  <c r="A1319" i="10"/>
  <c r="B1319" i="10"/>
  <c r="C1319" i="10"/>
  <c r="D1319" i="10"/>
  <c r="E1319" i="10"/>
  <c r="H1319" i="10"/>
  <c r="I1319" i="10"/>
  <c r="J1319" i="10"/>
  <c r="K1319" i="10"/>
  <c r="R1319" i="10" s="1"/>
  <c r="L1319" i="10"/>
  <c r="M1319" i="10"/>
  <c r="U1319" i="10" s="1"/>
  <c r="V1319" i="10" s="1"/>
  <c r="W1319" i="10" s="1"/>
  <c r="G1319" i="10" s="1"/>
  <c r="O1319" i="10"/>
  <c r="Q1319" i="10" s="1"/>
  <c r="P1319" i="10"/>
  <c r="S1319" i="10"/>
  <c r="T1319" i="10"/>
  <c r="X1319" i="10"/>
  <c r="Y1319" i="10"/>
  <c r="Z1319" i="10"/>
  <c r="AA1319" i="10"/>
  <c r="A1320" i="10"/>
  <c r="B1320" i="10"/>
  <c r="C1320" i="10"/>
  <c r="D1320" i="10"/>
  <c r="E1320" i="10"/>
  <c r="H1320" i="10"/>
  <c r="I1320" i="10"/>
  <c r="J1320" i="10"/>
  <c r="U1320" i="10" s="1"/>
  <c r="K1320" i="10"/>
  <c r="L1320" i="10"/>
  <c r="M1320" i="10"/>
  <c r="P1320" i="10"/>
  <c r="O1320" i="10" s="1"/>
  <c r="R1320" i="10"/>
  <c r="S1320" i="10" s="1"/>
  <c r="T1320" i="10"/>
  <c r="V1320" i="10"/>
  <c r="W1320" i="10" s="1"/>
  <c r="G1320" i="10" s="1"/>
  <c r="X1320" i="10"/>
  <c r="Y1320" i="10" s="1"/>
  <c r="Z1320" i="10"/>
  <c r="AA1320" i="10" s="1"/>
  <c r="A1321" i="10"/>
  <c r="B1321" i="10"/>
  <c r="C1321" i="10"/>
  <c r="D1321" i="10"/>
  <c r="E1321" i="10"/>
  <c r="H1321" i="10"/>
  <c r="I1321" i="10"/>
  <c r="J1321" i="10"/>
  <c r="K1321" i="10"/>
  <c r="R1321" i="10" s="1"/>
  <c r="S1321" i="10" s="1"/>
  <c r="L1321" i="10"/>
  <c r="M1321" i="10"/>
  <c r="O1321" i="10"/>
  <c r="P1321" i="10"/>
  <c r="T1321" i="10"/>
  <c r="U1321" i="10"/>
  <c r="V1321" i="10" s="1"/>
  <c r="W1321" i="10" s="1"/>
  <c r="G1321" i="10" s="1"/>
  <c r="X1321" i="10"/>
  <c r="Y1321" i="10"/>
  <c r="Z1321" i="10"/>
  <c r="AA1321" i="10"/>
  <c r="A1322" i="10"/>
  <c r="B1322" i="10"/>
  <c r="C1322" i="10"/>
  <c r="D1322" i="10"/>
  <c r="E1322" i="10"/>
  <c r="H1322" i="10"/>
  <c r="I1322" i="10"/>
  <c r="J1322" i="10"/>
  <c r="U1322" i="10" s="1"/>
  <c r="K1322" i="10"/>
  <c r="L1322" i="10"/>
  <c r="M1322" i="10"/>
  <c r="P1322" i="10"/>
  <c r="R1322" i="10"/>
  <c r="S1322" i="10" s="1"/>
  <c r="T1322" i="10"/>
  <c r="V1322" i="10"/>
  <c r="W1322" i="10" s="1"/>
  <c r="X1322" i="10"/>
  <c r="Y1322" i="10" s="1"/>
  <c r="Z1322" i="10"/>
  <c r="AA1322" i="10" s="1"/>
  <c r="A1323" i="10"/>
  <c r="B1323" i="10"/>
  <c r="C1323" i="10"/>
  <c r="D1323" i="10"/>
  <c r="E1323" i="10"/>
  <c r="H1323" i="10"/>
  <c r="I1323" i="10"/>
  <c r="J1323" i="10"/>
  <c r="K1323" i="10"/>
  <c r="R1323" i="10" s="1"/>
  <c r="L1323" i="10"/>
  <c r="M1323" i="10"/>
  <c r="U1323" i="10" s="1"/>
  <c r="V1323" i="10" s="1"/>
  <c r="W1323" i="10" s="1"/>
  <c r="G1323" i="10" s="1"/>
  <c r="O1323" i="10"/>
  <c r="Q1323" i="10" s="1"/>
  <c r="P1323" i="10"/>
  <c r="S1323" i="10"/>
  <c r="T1323" i="10"/>
  <c r="X1323" i="10"/>
  <c r="Y1323" i="10"/>
  <c r="Z1323" i="10"/>
  <c r="AA1323" i="10"/>
  <c r="A1324" i="10"/>
  <c r="B1324" i="10"/>
  <c r="C1324" i="10"/>
  <c r="D1324" i="10"/>
  <c r="E1324" i="10"/>
  <c r="H1324" i="10"/>
  <c r="I1324" i="10"/>
  <c r="J1324" i="10"/>
  <c r="U1324" i="10" s="1"/>
  <c r="K1324" i="10"/>
  <c r="L1324" i="10"/>
  <c r="M1324" i="10"/>
  <c r="P1324" i="10"/>
  <c r="O1324" i="10" s="1"/>
  <c r="R1324" i="10"/>
  <c r="S1324" i="10" s="1"/>
  <c r="T1324" i="10"/>
  <c r="V1324" i="10"/>
  <c r="W1324" i="10" s="1"/>
  <c r="G1324" i="10" s="1"/>
  <c r="X1324" i="10"/>
  <c r="Y1324" i="10" s="1"/>
  <c r="Z1324" i="10"/>
  <c r="AA1324" i="10" s="1"/>
  <c r="A1325" i="10"/>
  <c r="B1325" i="10"/>
  <c r="C1325" i="10"/>
  <c r="D1325" i="10"/>
  <c r="E1325" i="10"/>
  <c r="H1325" i="10"/>
  <c r="I1325" i="10"/>
  <c r="J1325" i="10"/>
  <c r="K1325" i="10"/>
  <c r="R1325" i="10" s="1"/>
  <c r="S1325" i="10" s="1"/>
  <c r="L1325" i="10"/>
  <c r="M1325" i="10"/>
  <c r="O1325" i="10"/>
  <c r="P1325" i="10"/>
  <c r="T1325" i="10"/>
  <c r="U1325" i="10"/>
  <c r="V1325" i="10" s="1"/>
  <c r="W1325" i="10" s="1"/>
  <c r="G1325" i="10" s="1"/>
  <c r="X1325" i="10"/>
  <c r="Y1325" i="10"/>
  <c r="Z1325" i="10"/>
  <c r="AA1325" i="10"/>
  <c r="A1326" i="10"/>
  <c r="B1326" i="10"/>
  <c r="C1326" i="10"/>
  <c r="D1326" i="10"/>
  <c r="E1326" i="10"/>
  <c r="H1326" i="10"/>
  <c r="I1326" i="10"/>
  <c r="J1326" i="10"/>
  <c r="U1326" i="10" s="1"/>
  <c r="K1326" i="10"/>
  <c r="L1326" i="10"/>
  <c r="M1326" i="10"/>
  <c r="P1326" i="10"/>
  <c r="R1326" i="10"/>
  <c r="S1326" i="10" s="1"/>
  <c r="T1326" i="10"/>
  <c r="V1326" i="10"/>
  <c r="W1326" i="10" s="1"/>
  <c r="X1326" i="10"/>
  <c r="Y1326" i="10" s="1"/>
  <c r="Z1326" i="10"/>
  <c r="AA1326" i="10" s="1"/>
  <c r="A1327" i="10"/>
  <c r="B1327" i="10"/>
  <c r="C1327" i="10"/>
  <c r="D1327" i="10"/>
  <c r="E1327" i="10"/>
  <c r="H1327" i="10"/>
  <c r="I1327" i="10"/>
  <c r="J1327" i="10"/>
  <c r="K1327" i="10"/>
  <c r="R1327" i="10" s="1"/>
  <c r="L1327" i="10"/>
  <c r="M1327" i="10"/>
  <c r="U1327" i="10" s="1"/>
  <c r="V1327" i="10" s="1"/>
  <c r="W1327" i="10" s="1"/>
  <c r="G1327" i="10" s="1"/>
  <c r="O1327" i="10"/>
  <c r="Q1327" i="10" s="1"/>
  <c r="P1327" i="10"/>
  <c r="S1327" i="10"/>
  <c r="T1327" i="10"/>
  <c r="X1327" i="10"/>
  <c r="Y1327" i="10"/>
  <c r="Z1327" i="10"/>
  <c r="AA1327" i="10"/>
  <c r="A1328" i="10"/>
  <c r="B1328" i="10"/>
  <c r="C1328" i="10"/>
  <c r="D1328" i="10"/>
  <c r="E1328" i="10"/>
  <c r="H1328" i="10"/>
  <c r="I1328" i="10"/>
  <c r="J1328" i="10"/>
  <c r="U1328" i="10" s="1"/>
  <c r="K1328" i="10"/>
  <c r="L1328" i="10"/>
  <c r="M1328" i="10"/>
  <c r="P1328" i="10"/>
  <c r="O1328" i="10" s="1"/>
  <c r="R1328" i="10"/>
  <c r="S1328" i="10" s="1"/>
  <c r="T1328" i="10"/>
  <c r="V1328" i="10"/>
  <c r="W1328" i="10" s="1"/>
  <c r="G1328" i="10" s="1"/>
  <c r="X1328" i="10"/>
  <c r="Y1328" i="10" s="1"/>
  <c r="Z1328" i="10"/>
  <c r="AA1328" i="10" s="1"/>
  <c r="A1329" i="10"/>
  <c r="B1329" i="10"/>
  <c r="C1329" i="10"/>
  <c r="D1329" i="10"/>
  <c r="E1329" i="10"/>
  <c r="H1329" i="10"/>
  <c r="I1329" i="10"/>
  <c r="J1329" i="10"/>
  <c r="K1329" i="10"/>
  <c r="R1329" i="10" s="1"/>
  <c r="S1329" i="10" s="1"/>
  <c r="L1329" i="10"/>
  <c r="M1329" i="10"/>
  <c r="O1329" i="10"/>
  <c r="P1329" i="10"/>
  <c r="T1329" i="10"/>
  <c r="U1329" i="10"/>
  <c r="V1329" i="10" s="1"/>
  <c r="W1329" i="10" s="1"/>
  <c r="G1329" i="10" s="1"/>
  <c r="X1329" i="10"/>
  <c r="Y1329" i="10"/>
  <c r="Z1329" i="10"/>
  <c r="AA1329" i="10"/>
  <c r="A1330" i="10"/>
  <c r="B1330" i="10"/>
  <c r="C1330" i="10"/>
  <c r="D1330" i="10"/>
  <c r="E1330" i="10"/>
  <c r="H1330" i="10"/>
  <c r="I1330" i="10"/>
  <c r="J1330" i="10"/>
  <c r="U1330" i="10" s="1"/>
  <c r="K1330" i="10"/>
  <c r="L1330" i="10"/>
  <c r="M1330" i="10"/>
  <c r="P1330" i="10"/>
  <c r="R1330" i="10"/>
  <c r="S1330" i="10" s="1"/>
  <c r="T1330" i="10"/>
  <c r="V1330" i="10"/>
  <c r="W1330" i="10" s="1"/>
  <c r="X1330" i="10"/>
  <c r="Y1330" i="10" s="1"/>
  <c r="Z1330" i="10"/>
  <c r="AA1330" i="10" s="1"/>
  <c r="A1331" i="10"/>
  <c r="B1331" i="10"/>
  <c r="C1331" i="10"/>
  <c r="D1331" i="10"/>
  <c r="E1331" i="10"/>
  <c r="H1331" i="10"/>
  <c r="I1331" i="10"/>
  <c r="J1331" i="10"/>
  <c r="K1331" i="10"/>
  <c r="R1331" i="10" s="1"/>
  <c r="L1331" i="10"/>
  <c r="M1331" i="10"/>
  <c r="U1331" i="10" s="1"/>
  <c r="V1331" i="10" s="1"/>
  <c r="W1331" i="10" s="1"/>
  <c r="G1331" i="10" s="1"/>
  <c r="O1331" i="10"/>
  <c r="Q1331" i="10" s="1"/>
  <c r="P1331" i="10"/>
  <c r="S1331" i="10"/>
  <c r="T1331" i="10"/>
  <c r="X1331" i="10"/>
  <c r="Y1331" i="10"/>
  <c r="Z1331" i="10"/>
  <c r="AA1331" i="10"/>
  <c r="A1332" i="10"/>
  <c r="B1332" i="10"/>
  <c r="C1332" i="10"/>
  <c r="D1332" i="10"/>
  <c r="E1332" i="10"/>
  <c r="H1332" i="10"/>
  <c r="I1332" i="10"/>
  <c r="J1332" i="10"/>
  <c r="U1332" i="10" s="1"/>
  <c r="K1332" i="10"/>
  <c r="L1332" i="10"/>
  <c r="M1332" i="10"/>
  <c r="P1332" i="10"/>
  <c r="O1332" i="10" s="1"/>
  <c r="R1332" i="10"/>
  <c r="S1332" i="10" s="1"/>
  <c r="N1332" i="10" s="1"/>
  <c r="T1332" i="10"/>
  <c r="V1332" i="10"/>
  <c r="W1332" i="10" s="1"/>
  <c r="G1332" i="10" s="1"/>
  <c r="X1332" i="10"/>
  <c r="Y1332" i="10" s="1"/>
  <c r="Z1332" i="10"/>
  <c r="AA1332" i="10" s="1"/>
  <c r="A1333" i="10"/>
  <c r="B1333" i="10"/>
  <c r="C1333" i="10"/>
  <c r="D1333" i="10"/>
  <c r="E1333" i="10"/>
  <c r="H1333" i="10"/>
  <c r="I1333" i="10"/>
  <c r="J1333" i="10"/>
  <c r="K1333" i="10"/>
  <c r="R1333" i="10" s="1"/>
  <c r="S1333" i="10" s="1"/>
  <c r="L1333" i="10"/>
  <c r="M1333" i="10"/>
  <c r="O1333" i="10"/>
  <c r="P1333" i="10"/>
  <c r="T1333" i="10"/>
  <c r="U1333" i="10"/>
  <c r="V1333" i="10" s="1"/>
  <c r="W1333" i="10" s="1"/>
  <c r="G1333" i="10" s="1"/>
  <c r="X1333" i="10"/>
  <c r="Y1333" i="10"/>
  <c r="Z1333" i="10"/>
  <c r="AA1333" i="10"/>
  <c r="A1334" i="10"/>
  <c r="B1334" i="10"/>
  <c r="C1334" i="10"/>
  <c r="D1334" i="10"/>
  <c r="E1334" i="10"/>
  <c r="H1334" i="10"/>
  <c r="I1334" i="10"/>
  <c r="J1334" i="10"/>
  <c r="U1334" i="10" s="1"/>
  <c r="K1334" i="10"/>
  <c r="L1334" i="10"/>
  <c r="M1334" i="10"/>
  <c r="P1334" i="10"/>
  <c r="R1334" i="10"/>
  <c r="S1334" i="10" s="1"/>
  <c r="T1334" i="10"/>
  <c r="V1334" i="10"/>
  <c r="W1334" i="10" s="1"/>
  <c r="X1334" i="10"/>
  <c r="Y1334" i="10" s="1"/>
  <c r="Z1334" i="10"/>
  <c r="AA1334" i="10" s="1"/>
  <c r="A1335" i="10"/>
  <c r="B1335" i="10"/>
  <c r="C1335" i="10"/>
  <c r="D1335" i="10"/>
  <c r="E1335" i="10"/>
  <c r="H1335" i="10"/>
  <c r="I1335" i="10"/>
  <c r="J1335" i="10"/>
  <c r="K1335" i="10"/>
  <c r="R1335" i="10" s="1"/>
  <c r="L1335" i="10"/>
  <c r="M1335" i="10"/>
  <c r="U1335" i="10" s="1"/>
  <c r="V1335" i="10" s="1"/>
  <c r="W1335" i="10" s="1"/>
  <c r="G1335" i="10" s="1"/>
  <c r="O1335" i="10"/>
  <c r="Q1335" i="10" s="1"/>
  <c r="P1335" i="10"/>
  <c r="S1335" i="10"/>
  <c r="T1335" i="10"/>
  <c r="X1335" i="10"/>
  <c r="Y1335" i="10"/>
  <c r="Z1335" i="10"/>
  <c r="AA1335" i="10"/>
  <c r="A1336" i="10"/>
  <c r="B1336" i="10"/>
  <c r="C1336" i="10"/>
  <c r="D1336" i="10"/>
  <c r="E1336" i="10"/>
  <c r="H1336" i="10"/>
  <c r="I1336" i="10"/>
  <c r="J1336" i="10"/>
  <c r="U1336" i="10" s="1"/>
  <c r="K1336" i="10"/>
  <c r="L1336" i="10"/>
  <c r="M1336" i="10"/>
  <c r="P1336" i="10"/>
  <c r="O1336" i="10" s="1"/>
  <c r="R1336" i="10"/>
  <c r="S1336" i="10" s="1"/>
  <c r="N1336" i="10" s="1"/>
  <c r="T1336" i="10"/>
  <c r="V1336" i="10"/>
  <c r="W1336" i="10" s="1"/>
  <c r="G1336" i="10" s="1"/>
  <c r="X1336" i="10"/>
  <c r="Y1336" i="10" s="1"/>
  <c r="Z1336" i="10"/>
  <c r="AA1336" i="10" s="1"/>
  <c r="A1337" i="10"/>
  <c r="B1337" i="10"/>
  <c r="C1337" i="10"/>
  <c r="D1337" i="10"/>
  <c r="E1337" i="10"/>
  <c r="H1337" i="10"/>
  <c r="I1337" i="10"/>
  <c r="J1337" i="10"/>
  <c r="K1337" i="10"/>
  <c r="R1337" i="10" s="1"/>
  <c r="S1337" i="10" s="1"/>
  <c r="L1337" i="10"/>
  <c r="M1337" i="10"/>
  <c r="O1337" i="10"/>
  <c r="P1337" i="10"/>
  <c r="T1337" i="10"/>
  <c r="U1337" i="10"/>
  <c r="V1337" i="10" s="1"/>
  <c r="W1337" i="10" s="1"/>
  <c r="G1337" i="10" s="1"/>
  <c r="X1337" i="10"/>
  <c r="Y1337" i="10"/>
  <c r="Z1337" i="10"/>
  <c r="AA1337" i="10"/>
  <c r="A1338" i="10"/>
  <c r="B1338" i="10"/>
  <c r="C1338" i="10"/>
  <c r="D1338" i="10"/>
  <c r="E1338" i="10"/>
  <c r="H1338" i="10"/>
  <c r="I1338" i="10"/>
  <c r="J1338" i="10"/>
  <c r="U1338" i="10" s="1"/>
  <c r="K1338" i="10"/>
  <c r="L1338" i="10"/>
  <c r="M1338" i="10"/>
  <c r="P1338" i="10"/>
  <c r="R1338" i="10"/>
  <c r="S1338" i="10" s="1"/>
  <c r="T1338" i="10"/>
  <c r="V1338" i="10"/>
  <c r="W1338" i="10" s="1"/>
  <c r="X1338" i="10"/>
  <c r="Y1338" i="10" s="1"/>
  <c r="Z1338" i="10"/>
  <c r="AA1338" i="10" s="1"/>
  <c r="A1339" i="10"/>
  <c r="B1339" i="10"/>
  <c r="C1339" i="10"/>
  <c r="D1339" i="10"/>
  <c r="E1339" i="10"/>
  <c r="H1339" i="10"/>
  <c r="I1339" i="10"/>
  <c r="J1339" i="10"/>
  <c r="K1339" i="10"/>
  <c r="R1339" i="10" s="1"/>
  <c r="L1339" i="10"/>
  <c r="M1339" i="10"/>
  <c r="U1339" i="10" s="1"/>
  <c r="V1339" i="10" s="1"/>
  <c r="W1339" i="10" s="1"/>
  <c r="G1339" i="10" s="1"/>
  <c r="O1339" i="10"/>
  <c r="Q1339" i="10" s="1"/>
  <c r="P1339" i="10"/>
  <c r="S1339" i="10"/>
  <c r="T1339" i="10"/>
  <c r="X1339" i="10"/>
  <c r="Y1339" i="10"/>
  <c r="Z1339" i="10"/>
  <c r="AA1339" i="10"/>
  <c r="A1340" i="10"/>
  <c r="B1340" i="10"/>
  <c r="C1340" i="10"/>
  <c r="D1340" i="10"/>
  <c r="E1340" i="10"/>
  <c r="H1340" i="10"/>
  <c r="I1340" i="10"/>
  <c r="J1340" i="10"/>
  <c r="U1340" i="10" s="1"/>
  <c r="K1340" i="10"/>
  <c r="L1340" i="10"/>
  <c r="M1340" i="10"/>
  <c r="P1340" i="10"/>
  <c r="O1340" i="10" s="1"/>
  <c r="R1340" i="10"/>
  <c r="S1340" i="10" s="1"/>
  <c r="N1340" i="10" s="1"/>
  <c r="T1340" i="10"/>
  <c r="V1340" i="10"/>
  <c r="W1340" i="10" s="1"/>
  <c r="G1340" i="10" s="1"/>
  <c r="X1340" i="10"/>
  <c r="Y1340" i="10" s="1"/>
  <c r="Z1340" i="10"/>
  <c r="AA1340" i="10" s="1"/>
  <c r="A1341" i="10"/>
  <c r="B1341" i="10"/>
  <c r="C1341" i="10"/>
  <c r="D1341" i="10"/>
  <c r="E1341" i="10"/>
  <c r="H1341" i="10"/>
  <c r="I1341" i="10"/>
  <c r="J1341" i="10"/>
  <c r="K1341" i="10"/>
  <c r="R1341" i="10" s="1"/>
  <c r="S1341" i="10" s="1"/>
  <c r="L1341" i="10"/>
  <c r="M1341" i="10"/>
  <c r="O1341" i="10"/>
  <c r="P1341" i="10"/>
  <c r="T1341" i="10"/>
  <c r="U1341" i="10"/>
  <c r="V1341" i="10" s="1"/>
  <c r="W1341" i="10" s="1"/>
  <c r="G1341" i="10" s="1"/>
  <c r="X1341" i="10"/>
  <c r="Y1341" i="10"/>
  <c r="Z1341" i="10"/>
  <c r="AA1341" i="10"/>
  <c r="A1342" i="10"/>
  <c r="B1342" i="10"/>
  <c r="C1342" i="10"/>
  <c r="D1342" i="10"/>
  <c r="E1342" i="10"/>
  <c r="H1342" i="10"/>
  <c r="I1342" i="10"/>
  <c r="J1342" i="10"/>
  <c r="U1342" i="10" s="1"/>
  <c r="K1342" i="10"/>
  <c r="L1342" i="10"/>
  <c r="M1342" i="10"/>
  <c r="P1342" i="10"/>
  <c r="R1342" i="10"/>
  <c r="S1342" i="10" s="1"/>
  <c r="T1342" i="10"/>
  <c r="V1342" i="10"/>
  <c r="W1342" i="10" s="1"/>
  <c r="X1342" i="10"/>
  <c r="Y1342" i="10" s="1"/>
  <c r="Z1342" i="10"/>
  <c r="AA1342" i="10" s="1"/>
  <c r="A1343" i="10"/>
  <c r="B1343" i="10"/>
  <c r="C1343" i="10"/>
  <c r="D1343" i="10"/>
  <c r="E1343" i="10"/>
  <c r="H1343" i="10"/>
  <c r="I1343" i="10"/>
  <c r="J1343" i="10"/>
  <c r="K1343" i="10"/>
  <c r="R1343" i="10" s="1"/>
  <c r="L1343" i="10"/>
  <c r="M1343" i="10"/>
  <c r="U1343" i="10" s="1"/>
  <c r="V1343" i="10" s="1"/>
  <c r="W1343" i="10" s="1"/>
  <c r="G1343" i="10" s="1"/>
  <c r="O1343" i="10"/>
  <c r="Q1343" i="10" s="1"/>
  <c r="P1343" i="10"/>
  <c r="S1343" i="10"/>
  <c r="T1343" i="10"/>
  <c r="X1343" i="10"/>
  <c r="Y1343" i="10"/>
  <c r="Z1343" i="10"/>
  <c r="AA1343" i="10"/>
  <c r="A1344" i="10"/>
  <c r="B1344" i="10"/>
  <c r="C1344" i="10"/>
  <c r="D1344" i="10"/>
  <c r="E1344" i="10"/>
  <c r="H1344" i="10"/>
  <c r="I1344" i="10"/>
  <c r="J1344" i="10"/>
  <c r="U1344" i="10" s="1"/>
  <c r="K1344" i="10"/>
  <c r="L1344" i="10"/>
  <c r="M1344" i="10"/>
  <c r="P1344" i="10"/>
  <c r="O1344" i="10" s="1"/>
  <c r="R1344" i="10"/>
  <c r="S1344" i="10" s="1"/>
  <c r="N1344" i="10" s="1"/>
  <c r="T1344" i="10"/>
  <c r="V1344" i="10"/>
  <c r="W1344" i="10" s="1"/>
  <c r="G1344" i="10" s="1"/>
  <c r="X1344" i="10"/>
  <c r="Y1344" i="10" s="1"/>
  <c r="Z1344" i="10"/>
  <c r="AA1344" i="10" s="1"/>
  <c r="A1345" i="10"/>
  <c r="B1345" i="10"/>
  <c r="C1345" i="10"/>
  <c r="D1345" i="10"/>
  <c r="E1345" i="10"/>
  <c r="H1345" i="10"/>
  <c r="I1345" i="10"/>
  <c r="J1345" i="10"/>
  <c r="K1345" i="10"/>
  <c r="R1345" i="10" s="1"/>
  <c r="S1345" i="10" s="1"/>
  <c r="L1345" i="10"/>
  <c r="M1345" i="10"/>
  <c r="O1345" i="10"/>
  <c r="P1345" i="10"/>
  <c r="T1345" i="10"/>
  <c r="U1345" i="10"/>
  <c r="V1345" i="10" s="1"/>
  <c r="W1345" i="10" s="1"/>
  <c r="G1345" i="10" s="1"/>
  <c r="X1345" i="10"/>
  <c r="Y1345" i="10"/>
  <c r="Z1345" i="10"/>
  <c r="AA1345" i="10"/>
  <c r="A1346" i="10"/>
  <c r="B1346" i="10"/>
  <c r="C1346" i="10"/>
  <c r="D1346" i="10"/>
  <c r="E1346" i="10"/>
  <c r="H1346" i="10"/>
  <c r="I1346" i="10"/>
  <c r="J1346" i="10"/>
  <c r="U1346" i="10" s="1"/>
  <c r="K1346" i="10"/>
  <c r="L1346" i="10"/>
  <c r="M1346" i="10"/>
  <c r="P1346" i="10"/>
  <c r="R1346" i="10"/>
  <c r="S1346" i="10" s="1"/>
  <c r="T1346" i="10"/>
  <c r="V1346" i="10"/>
  <c r="W1346" i="10" s="1"/>
  <c r="X1346" i="10"/>
  <c r="Y1346" i="10" s="1"/>
  <c r="Z1346" i="10"/>
  <c r="AA1346" i="10" s="1"/>
  <c r="A1347" i="10"/>
  <c r="B1347" i="10"/>
  <c r="C1347" i="10"/>
  <c r="D1347" i="10"/>
  <c r="E1347" i="10"/>
  <c r="H1347" i="10"/>
  <c r="I1347" i="10"/>
  <c r="J1347" i="10"/>
  <c r="K1347" i="10"/>
  <c r="R1347" i="10" s="1"/>
  <c r="L1347" i="10"/>
  <c r="M1347" i="10"/>
  <c r="U1347" i="10" s="1"/>
  <c r="V1347" i="10" s="1"/>
  <c r="W1347" i="10" s="1"/>
  <c r="G1347" i="10" s="1"/>
  <c r="O1347" i="10"/>
  <c r="Q1347" i="10" s="1"/>
  <c r="P1347" i="10"/>
  <c r="S1347" i="10"/>
  <c r="T1347" i="10"/>
  <c r="X1347" i="10"/>
  <c r="Y1347" i="10"/>
  <c r="Z1347" i="10"/>
  <c r="AA1347" i="10"/>
  <c r="A1348" i="10"/>
  <c r="B1348" i="10"/>
  <c r="C1348" i="10"/>
  <c r="D1348" i="10"/>
  <c r="E1348" i="10"/>
  <c r="H1348" i="10"/>
  <c r="I1348" i="10"/>
  <c r="J1348" i="10"/>
  <c r="U1348" i="10" s="1"/>
  <c r="K1348" i="10"/>
  <c r="L1348" i="10"/>
  <c r="M1348" i="10"/>
  <c r="P1348" i="10"/>
  <c r="O1348" i="10" s="1"/>
  <c r="R1348" i="10"/>
  <c r="S1348" i="10" s="1"/>
  <c r="N1348" i="10" s="1"/>
  <c r="T1348" i="10"/>
  <c r="V1348" i="10"/>
  <c r="W1348" i="10" s="1"/>
  <c r="G1348" i="10" s="1"/>
  <c r="X1348" i="10"/>
  <c r="Y1348" i="10" s="1"/>
  <c r="Z1348" i="10"/>
  <c r="AA1348" i="10" s="1"/>
  <c r="A1349" i="10"/>
  <c r="B1349" i="10"/>
  <c r="C1349" i="10"/>
  <c r="D1349" i="10"/>
  <c r="E1349" i="10"/>
  <c r="H1349" i="10"/>
  <c r="I1349" i="10"/>
  <c r="J1349" i="10"/>
  <c r="K1349" i="10"/>
  <c r="R1349" i="10" s="1"/>
  <c r="S1349" i="10" s="1"/>
  <c r="L1349" i="10"/>
  <c r="M1349" i="10"/>
  <c r="O1349" i="10"/>
  <c r="P1349" i="10"/>
  <c r="T1349" i="10"/>
  <c r="U1349" i="10"/>
  <c r="V1349" i="10" s="1"/>
  <c r="W1349" i="10" s="1"/>
  <c r="G1349" i="10" s="1"/>
  <c r="X1349" i="10"/>
  <c r="Y1349" i="10"/>
  <c r="Z1349" i="10"/>
  <c r="AA1349" i="10"/>
  <c r="A1350" i="10"/>
  <c r="B1350" i="10"/>
  <c r="C1350" i="10"/>
  <c r="D1350" i="10"/>
  <c r="E1350" i="10"/>
  <c r="H1350" i="10"/>
  <c r="I1350" i="10"/>
  <c r="J1350" i="10"/>
  <c r="U1350" i="10" s="1"/>
  <c r="K1350" i="10"/>
  <c r="L1350" i="10"/>
  <c r="M1350" i="10"/>
  <c r="P1350" i="10"/>
  <c r="R1350" i="10"/>
  <c r="S1350" i="10" s="1"/>
  <c r="T1350" i="10"/>
  <c r="V1350" i="10"/>
  <c r="W1350" i="10" s="1"/>
  <c r="X1350" i="10"/>
  <c r="Y1350" i="10" s="1"/>
  <c r="Z1350" i="10"/>
  <c r="AA1350" i="10" s="1"/>
  <c r="A1351" i="10"/>
  <c r="B1351" i="10"/>
  <c r="C1351" i="10"/>
  <c r="D1351" i="10"/>
  <c r="E1351" i="10"/>
  <c r="H1351" i="10"/>
  <c r="I1351" i="10"/>
  <c r="J1351" i="10"/>
  <c r="K1351" i="10"/>
  <c r="R1351" i="10" s="1"/>
  <c r="L1351" i="10"/>
  <c r="M1351" i="10"/>
  <c r="U1351" i="10" s="1"/>
  <c r="V1351" i="10" s="1"/>
  <c r="W1351" i="10" s="1"/>
  <c r="G1351" i="10" s="1"/>
  <c r="O1351" i="10"/>
  <c r="Q1351" i="10" s="1"/>
  <c r="P1351" i="10"/>
  <c r="S1351" i="10"/>
  <c r="T1351" i="10"/>
  <c r="X1351" i="10"/>
  <c r="Y1351" i="10"/>
  <c r="Z1351" i="10"/>
  <c r="AA1351" i="10"/>
  <c r="A1352" i="10"/>
  <c r="B1352" i="10"/>
  <c r="C1352" i="10"/>
  <c r="D1352" i="10"/>
  <c r="E1352" i="10"/>
  <c r="H1352" i="10"/>
  <c r="I1352" i="10"/>
  <c r="J1352" i="10"/>
  <c r="U1352" i="10" s="1"/>
  <c r="K1352" i="10"/>
  <c r="L1352" i="10"/>
  <c r="M1352" i="10"/>
  <c r="P1352" i="10"/>
  <c r="O1352" i="10" s="1"/>
  <c r="R1352" i="10"/>
  <c r="S1352" i="10" s="1"/>
  <c r="N1352" i="10" s="1"/>
  <c r="T1352" i="10"/>
  <c r="V1352" i="10"/>
  <c r="W1352" i="10" s="1"/>
  <c r="G1352" i="10" s="1"/>
  <c r="X1352" i="10"/>
  <c r="Y1352" i="10" s="1"/>
  <c r="Z1352" i="10"/>
  <c r="AA1352" i="10" s="1"/>
  <c r="A1353" i="10"/>
  <c r="B1353" i="10"/>
  <c r="C1353" i="10"/>
  <c r="D1353" i="10"/>
  <c r="E1353" i="10"/>
  <c r="H1353" i="10"/>
  <c r="I1353" i="10"/>
  <c r="J1353" i="10"/>
  <c r="K1353" i="10"/>
  <c r="R1353" i="10" s="1"/>
  <c r="S1353" i="10" s="1"/>
  <c r="L1353" i="10"/>
  <c r="M1353" i="10"/>
  <c r="O1353" i="10"/>
  <c r="P1353" i="10"/>
  <c r="T1353" i="10"/>
  <c r="U1353" i="10"/>
  <c r="V1353" i="10" s="1"/>
  <c r="W1353" i="10" s="1"/>
  <c r="G1353" i="10" s="1"/>
  <c r="X1353" i="10"/>
  <c r="Y1353" i="10"/>
  <c r="Z1353" i="10"/>
  <c r="AA1353" i="10"/>
  <c r="A1354" i="10"/>
  <c r="B1354" i="10"/>
  <c r="C1354" i="10"/>
  <c r="D1354" i="10"/>
  <c r="E1354" i="10"/>
  <c r="H1354" i="10"/>
  <c r="I1354" i="10"/>
  <c r="J1354" i="10"/>
  <c r="U1354" i="10" s="1"/>
  <c r="K1354" i="10"/>
  <c r="L1354" i="10"/>
  <c r="M1354" i="10"/>
  <c r="P1354" i="10"/>
  <c r="R1354" i="10"/>
  <c r="S1354" i="10" s="1"/>
  <c r="T1354" i="10"/>
  <c r="V1354" i="10"/>
  <c r="W1354" i="10" s="1"/>
  <c r="X1354" i="10"/>
  <c r="Y1354" i="10" s="1"/>
  <c r="Z1354" i="10"/>
  <c r="AA1354" i="10" s="1"/>
  <c r="A1355" i="10"/>
  <c r="B1355" i="10"/>
  <c r="C1355" i="10"/>
  <c r="D1355" i="10"/>
  <c r="E1355" i="10"/>
  <c r="H1355" i="10"/>
  <c r="I1355" i="10"/>
  <c r="J1355" i="10"/>
  <c r="K1355" i="10"/>
  <c r="R1355" i="10" s="1"/>
  <c r="L1355" i="10"/>
  <c r="M1355" i="10"/>
  <c r="U1355" i="10" s="1"/>
  <c r="V1355" i="10" s="1"/>
  <c r="W1355" i="10" s="1"/>
  <c r="G1355" i="10" s="1"/>
  <c r="O1355" i="10"/>
  <c r="Q1355" i="10" s="1"/>
  <c r="P1355" i="10"/>
  <c r="T1355" i="10"/>
  <c r="X1355" i="10"/>
  <c r="Y1355" i="10"/>
  <c r="Z1355" i="10"/>
  <c r="AA1355" i="10"/>
  <c r="A1356" i="10"/>
  <c r="B1356" i="10"/>
  <c r="C1356" i="10"/>
  <c r="D1356" i="10"/>
  <c r="E1356" i="10"/>
  <c r="H1356" i="10"/>
  <c r="I1356" i="10"/>
  <c r="J1356" i="10"/>
  <c r="U1356" i="10" s="1"/>
  <c r="K1356" i="10"/>
  <c r="L1356" i="10"/>
  <c r="M1356" i="10"/>
  <c r="P1356" i="10"/>
  <c r="O1356" i="10" s="1"/>
  <c r="R1356" i="10"/>
  <c r="S1356" i="10" s="1"/>
  <c r="N1356" i="10" s="1"/>
  <c r="T1356" i="10"/>
  <c r="V1356" i="10"/>
  <c r="W1356" i="10" s="1"/>
  <c r="G1356" i="10" s="1"/>
  <c r="X1356" i="10"/>
  <c r="Y1356" i="10" s="1"/>
  <c r="Z1356" i="10"/>
  <c r="AA1356" i="10" s="1"/>
  <c r="A1357" i="10"/>
  <c r="B1357" i="10"/>
  <c r="C1357" i="10"/>
  <c r="D1357" i="10"/>
  <c r="E1357" i="10"/>
  <c r="H1357" i="10"/>
  <c r="I1357" i="10"/>
  <c r="J1357" i="10"/>
  <c r="K1357" i="10"/>
  <c r="R1357" i="10" s="1"/>
  <c r="S1357" i="10" s="1"/>
  <c r="L1357" i="10"/>
  <c r="M1357" i="10"/>
  <c r="O1357" i="10"/>
  <c r="P1357" i="10"/>
  <c r="T1357" i="10"/>
  <c r="U1357" i="10"/>
  <c r="V1357" i="10" s="1"/>
  <c r="W1357" i="10" s="1"/>
  <c r="G1357" i="10" s="1"/>
  <c r="X1357" i="10"/>
  <c r="Y1357" i="10"/>
  <c r="Z1357" i="10"/>
  <c r="AA1357" i="10"/>
  <c r="A1358" i="10"/>
  <c r="B1358" i="10"/>
  <c r="C1358" i="10"/>
  <c r="D1358" i="10"/>
  <c r="E1358" i="10"/>
  <c r="H1358" i="10"/>
  <c r="I1358" i="10"/>
  <c r="J1358" i="10"/>
  <c r="U1358" i="10" s="1"/>
  <c r="K1358" i="10"/>
  <c r="L1358" i="10"/>
  <c r="M1358" i="10"/>
  <c r="P1358" i="10"/>
  <c r="R1358" i="10"/>
  <c r="S1358" i="10" s="1"/>
  <c r="T1358" i="10"/>
  <c r="V1358" i="10"/>
  <c r="W1358" i="10" s="1"/>
  <c r="X1358" i="10"/>
  <c r="Y1358" i="10" s="1"/>
  <c r="Z1358" i="10"/>
  <c r="AA1358" i="10" s="1"/>
  <c r="A1359" i="10"/>
  <c r="B1359" i="10"/>
  <c r="C1359" i="10"/>
  <c r="D1359" i="10"/>
  <c r="E1359" i="10"/>
  <c r="H1359" i="10"/>
  <c r="I1359" i="10"/>
  <c r="J1359" i="10"/>
  <c r="K1359" i="10"/>
  <c r="R1359" i="10" s="1"/>
  <c r="L1359" i="10"/>
  <c r="M1359" i="10"/>
  <c r="U1359" i="10" s="1"/>
  <c r="V1359" i="10" s="1"/>
  <c r="W1359" i="10" s="1"/>
  <c r="G1359" i="10" s="1"/>
  <c r="O1359" i="10"/>
  <c r="Q1359" i="10" s="1"/>
  <c r="P1359" i="10"/>
  <c r="S1359" i="10"/>
  <c r="T1359" i="10"/>
  <c r="X1359" i="10"/>
  <c r="Y1359" i="10"/>
  <c r="Z1359" i="10"/>
  <c r="AA1359" i="10"/>
  <c r="A1360" i="10"/>
  <c r="B1360" i="10"/>
  <c r="C1360" i="10"/>
  <c r="D1360" i="10"/>
  <c r="E1360" i="10"/>
  <c r="H1360" i="10"/>
  <c r="I1360" i="10"/>
  <c r="J1360" i="10"/>
  <c r="U1360" i="10" s="1"/>
  <c r="K1360" i="10"/>
  <c r="L1360" i="10"/>
  <c r="M1360" i="10"/>
  <c r="P1360" i="10"/>
  <c r="O1360" i="10" s="1"/>
  <c r="R1360" i="10"/>
  <c r="S1360" i="10" s="1"/>
  <c r="N1360" i="10" s="1"/>
  <c r="T1360" i="10"/>
  <c r="V1360" i="10"/>
  <c r="W1360" i="10" s="1"/>
  <c r="G1360" i="10" s="1"/>
  <c r="X1360" i="10"/>
  <c r="Y1360" i="10" s="1"/>
  <c r="Z1360" i="10"/>
  <c r="AA1360" i="10" s="1"/>
  <c r="A1361" i="10"/>
  <c r="B1361" i="10"/>
  <c r="C1361" i="10"/>
  <c r="D1361" i="10"/>
  <c r="E1361" i="10"/>
  <c r="H1361" i="10"/>
  <c r="I1361" i="10"/>
  <c r="J1361" i="10"/>
  <c r="K1361" i="10"/>
  <c r="R1361" i="10" s="1"/>
  <c r="S1361" i="10" s="1"/>
  <c r="L1361" i="10"/>
  <c r="M1361" i="10"/>
  <c r="O1361" i="10"/>
  <c r="P1361" i="10"/>
  <c r="T1361" i="10"/>
  <c r="U1361" i="10"/>
  <c r="V1361" i="10" s="1"/>
  <c r="W1361" i="10" s="1"/>
  <c r="G1361" i="10" s="1"/>
  <c r="X1361" i="10"/>
  <c r="Y1361" i="10"/>
  <c r="Z1361" i="10"/>
  <c r="AA1361" i="10"/>
  <c r="A1362" i="10"/>
  <c r="B1362" i="10"/>
  <c r="C1362" i="10"/>
  <c r="D1362" i="10"/>
  <c r="E1362" i="10"/>
  <c r="H1362" i="10"/>
  <c r="I1362" i="10"/>
  <c r="J1362" i="10"/>
  <c r="U1362" i="10" s="1"/>
  <c r="K1362" i="10"/>
  <c r="L1362" i="10"/>
  <c r="M1362" i="10"/>
  <c r="P1362" i="10"/>
  <c r="R1362" i="10"/>
  <c r="S1362" i="10" s="1"/>
  <c r="T1362" i="10"/>
  <c r="V1362" i="10"/>
  <c r="W1362" i="10" s="1"/>
  <c r="X1362" i="10"/>
  <c r="Y1362" i="10" s="1"/>
  <c r="Z1362" i="10"/>
  <c r="AA1362" i="10" s="1"/>
  <c r="A1363" i="10"/>
  <c r="B1363" i="10"/>
  <c r="C1363" i="10"/>
  <c r="D1363" i="10"/>
  <c r="E1363" i="10"/>
  <c r="H1363" i="10"/>
  <c r="I1363" i="10"/>
  <c r="J1363" i="10"/>
  <c r="K1363" i="10"/>
  <c r="R1363" i="10" s="1"/>
  <c r="L1363" i="10"/>
  <c r="M1363" i="10"/>
  <c r="U1363" i="10" s="1"/>
  <c r="V1363" i="10" s="1"/>
  <c r="W1363" i="10" s="1"/>
  <c r="G1363" i="10" s="1"/>
  <c r="O1363" i="10"/>
  <c r="Q1363" i="10" s="1"/>
  <c r="P1363" i="10"/>
  <c r="S1363" i="10"/>
  <c r="T1363" i="10"/>
  <c r="X1363" i="10"/>
  <c r="Y1363" i="10"/>
  <c r="Z1363" i="10"/>
  <c r="AA1363" i="10"/>
  <c r="A1364" i="10"/>
  <c r="B1364" i="10"/>
  <c r="C1364" i="10"/>
  <c r="D1364" i="10"/>
  <c r="E1364" i="10"/>
  <c r="H1364" i="10"/>
  <c r="I1364" i="10"/>
  <c r="J1364" i="10"/>
  <c r="U1364" i="10" s="1"/>
  <c r="K1364" i="10"/>
  <c r="L1364" i="10"/>
  <c r="M1364" i="10"/>
  <c r="P1364" i="10"/>
  <c r="O1364" i="10" s="1"/>
  <c r="R1364" i="10"/>
  <c r="S1364" i="10" s="1"/>
  <c r="T1364" i="10"/>
  <c r="V1364" i="10"/>
  <c r="W1364" i="10" s="1"/>
  <c r="G1364" i="10" s="1"/>
  <c r="X1364" i="10"/>
  <c r="Y1364" i="10" s="1"/>
  <c r="Z1364" i="10"/>
  <c r="AA1364" i="10" s="1"/>
  <c r="A1365" i="10"/>
  <c r="B1365" i="10"/>
  <c r="C1365" i="10"/>
  <c r="D1365" i="10"/>
  <c r="E1365" i="10"/>
  <c r="H1365" i="10"/>
  <c r="I1365" i="10"/>
  <c r="J1365" i="10"/>
  <c r="K1365" i="10"/>
  <c r="R1365" i="10" s="1"/>
  <c r="S1365" i="10" s="1"/>
  <c r="L1365" i="10"/>
  <c r="M1365" i="10"/>
  <c r="O1365" i="10"/>
  <c r="P1365" i="10"/>
  <c r="T1365" i="10"/>
  <c r="U1365" i="10"/>
  <c r="V1365" i="10" s="1"/>
  <c r="W1365" i="10" s="1"/>
  <c r="G1365" i="10" s="1"/>
  <c r="X1365" i="10"/>
  <c r="Y1365" i="10"/>
  <c r="Z1365" i="10"/>
  <c r="AA1365" i="10"/>
  <c r="A1366" i="10"/>
  <c r="B1366" i="10"/>
  <c r="C1366" i="10"/>
  <c r="D1366" i="10"/>
  <c r="E1366" i="10"/>
  <c r="H1366" i="10"/>
  <c r="I1366" i="10"/>
  <c r="J1366" i="10"/>
  <c r="U1366" i="10" s="1"/>
  <c r="K1366" i="10"/>
  <c r="L1366" i="10"/>
  <c r="M1366" i="10"/>
  <c r="P1366" i="10"/>
  <c r="R1366" i="10"/>
  <c r="S1366" i="10" s="1"/>
  <c r="T1366" i="10"/>
  <c r="V1366" i="10"/>
  <c r="W1366" i="10" s="1"/>
  <c r="X1366" i="10"/>
  <c r="Y1366" i="10" s="1"/>
  <c r="Z1366" i="10"/>
  <c r="AA1366" i="10" s="1"/>
  <c r="A1367" i="10"/>
  <c r="B1367" i="10"/>
  <c r="C1367" i="10"/>
  <c r="D1367" i="10"/>
  <c r="E1367" i="10"/>
  <c r="H1367" i="10"/>
  <c r="I1367" i="10"/>
  <c r="J1367" i="10"/>
  <c r="K1367" i="10"/>
  <c r="R1367" i="10" s="1"/>
  <c r="L1367" i="10"/>
  <c r="M1367" i="10"/>
  <c r="U1367" i="10" s="1"/>
  <c r="V1367" i="10" s="1"/>
  <c r="W1367" i="10" s="1"/>
  <c r="G1367" i="10" s="1"/>
  <c r="O1367" i="10"/>
  <c r="Q1367" i="10" s="1"/>
  <c r="P1367" i="10"/>
  <c r="S1367" i="10"/>
  <c r="T1367" i="10"/>
  <c r="X1367" i="10"/>
  <c r="Y1367" i="10"/>
  <c r="Z1367" i="10"/>
  <c r="AA1367" i="10"/>
  <c r="A1368" i="10"/>
  <c r="B1368" i="10"/>
  <c r="C1368" i="10"/>
  <c r="D1368" i="10"/>
  <c r="E1368" i="10"/>
  <c r="H1368" i="10"/>
  <c r="I1368" i="10"/>
  <c r="J1368" i="10"/>
  <c r="U1368" i="10" s="1"/>
  <c r="K1368" i="10"/>
  <c r="L1368" i="10"/>
  <c r="M1368" i="10"/>
  <c r="P1368" i="10"/>
  <c r="O1368" i="10" s="1"/>
  <c r="R1368" i="10"/>
  <c r="S1368" i="10" s="1"/>
  <c r="T1368" i="10"/>
  <c r="V1368" i="10"/>
  <c r="W1368" i="10" s="1"/>
  <c r="G1368" i="10" s="1"/>
  <c r="X1368" i="10"/>
  <c r="Y1368" i="10" s="1"/>
  <c r="Z1368" i="10"/>
  <c r="AA1368" i="10" s="1"/>
  <c r="A1369" i="10"/>
  <c r="B1369" i="10"/>
  <c r="C1369" i="10"/>
  <c r="D1369" i="10"/>
  <c r="E1369" i="10"/>
  <c r="H1369" i="10"/>
  <c r="I1369" i="10"/>
  <c r="J1369" i="10"/>
  <c r="K1369" i="10"/>
  <c r="R1369" i="10" s="1"/>
  <c r="S1369" i="10" s="1"/>
  <c r="L1369" i="10"/>
  <c r="M1369" i="10"/>
  <c r="O1369" i="10"/>
  <c r="P1369" i="10"/>
  <c r="T1369" i="10"/>
  <c r="U1369" i="10"/>
  <c r="V1369" i="10" s="1"/>
  <c r="W1369" i="10" s="1"/>
  <c r="G1369" i="10" s="1"/>
  <c r="X1369" i="10"/>
  <c r="Y1369" i="10"/>
  <c r="Z1369" i="10"/>
  <c r="AA1369" i="10"/>
  <c r="A1370" i="10"/>
  <c r="B1370" i="10"/>
  <c r="C1370" i="10"/>
  <c r="D1370" i="10"/>
  <c r="E1370" i="10"/>
  <c r="H1370" i="10"/>
  <c r="I1370" i="10"/>
  <c r="J1370" i="10"/>
  <c r="U1370" i="10" s="1"/>
  <c r="K1370" i="10"/>
  <c r="L1370" i="10"/>
  <c r="M1370" i="10"/>
  <c r="P1370" i="10"/>
  <c r="R1370" i="10"/>
  <c r="S1370" i="10" s="1"/>
  <c r="T1370" i="10"/>
  <c r="V1370" i="10"/>
  <c r="W1370" i="10" s="1"/>
  <c r="X1370" i="10"/>
  <c r="Y1370" i="10" s="1"/>
  <c r="Z1370" i="10"/>
  <c r="AA1370" i="10" s="1"/>
  <c r="A1371" i="10"/>
  <c r="B1371" i="10"/>
  <c r="C1371" i="10"/>
  <c r="D1371" i="10"/>
  <c r="E1371" i="10"/>
  <c r="H1371" i="10"/>
  <c r="I1371" i="10"/>
  <c r="J1371" i="10"/>
  <c r="K1371" i="10"/>
  <c r="R1371" i="10" s="1"/>
  <c r="L1371" i="10"/>
  <c r="M1371" i="10"/>
  <c r="U1371" i="10" s="1"/>
  <c r="V1371" i="10" s="1"/>
  <c r="W1371" i="10" s="1"/>
  <c r="G1371" i="10" s="1"/>
  <c r="O1371" i="10"/>
  <c r="Q1371" i="10" s="1"/>
  <c r="P1371" i="10"/>
  <c r="S1371" i="10"/>
  <c r="T1371" i="10"/>
  <c r="X1371" i="10"/>
  <c r="Y1371" i="10"/>
  <c r="Z1371" i="10"/>
  <c r="AA1371" i="10"/>
  <c r="A1372" i="10"/>
  <c r="B1372" i="10"/>
  <c r="C1372" i="10"/>
  <c r="D1372" i="10"/>
  <c r="E1372" i="10"/>
  <c r="H1372" i="10"/>
  <c r="I1372" i="10"/>
  <c r="J1372" i="10"/>
  <c r="U1372" i="10" s="1"/>
  <c r="K1372" i="10"/>
  <c r="L1372" i="10"/>
  <c r="M1372" i="10"/>
  <c r="P1372" i="10"/>
  <c r="O1372" i="10" s="1"/>
  <c r="R1372" i="10"/>
  <c r="S1372" i="10" s="1"/>
  <c r="T1372" i="10"/>
  <c r="V1372" i="10"/>
  <c r="W1372" i="10" s="1"/>
  <c r="G1372" i="10" s="1"/>
  <c r="X1372" i="10"/>
  <c r="Y1372" i="10" s="1"/>
  <c r="Z1372" i="10"/>
  <c r="AA1372" i="10" s="1"/>
  <c r="A1373" i="10"/>
  <c r="B1373" i="10"/>
  <c r="C1373" i="10"/>
  <c r="D1373" i="10"/>
  <c r="E1373" i="10"/>
  <c r="H1373" i="10"/>
  <c r="I1373" i="10"/>
  <c r="J1373" i="10"/>
  <c r="K1373" i="10"/>
  <c r="R1373" i="10" s="1"/>
  <c r="S1373" i="10" s="1"/>
  <c r="L1373" i="10"/>
  <c r="M1373" i="10"/>
  <c r="O1373" i="10"/>
  <c r="P1373" i="10"/>
  <c r="T1373" i="10"/>
  <c r="U1373" i="10"/>
  <c r="V1373" i="10" s="1"/>
  <c r="W1373" i="10" s="1"/>
  <c r="G1373" i="10" s="1"/>
  <c r="X1373" i="10"/>
  <c r="Y1373" i="10"/>
  <c r="Z1373" i="10"/>
  <c r="AA1373" i="10"/>
  <c r="A1374" i="10"/>
  <c r="B1374" i="10"/>
  <c r="C1374" i="10"/>
  <c r="D1374" i="10"/>
  <c r="E1374" i="10"/>
  <c r="H1374" i="10"/>
  <c r="I1374" i="10"/>
  <c r="J1374" i="10"/>
  <c r="U1374" i="10" s="1"/>
  <c r="K1374" i="10"/>
  <c r="L1374" i="10"/>
  <c r="M1374" i="10"/>
  <c r="P1374" i="10"/>
  <c r="R1374" i="10"/>
  <c r="S1374" i="10" s="1"/>
  <c r="T1374" i="10"/>
  <c r="V1374" i="10"/>
  <c r="W1374" i="10" s="1"/>
  <c r="X1374" i="10"/>
  <c r="Y1374" i="10" s="1"/>
  <c r="Z1374" i="10"/>
  <c r="AA1374" i="10" s="1"/>
  <c r="A1375" i="10"/>
  <c r="B1375" i="10"/>
  <c r="C1375" i="10"/>
  <c r="D1375" i="10"/>
  <c r="E1375" i="10"/>
  <c r="H1375" i="10"/>
  <c r="I1375" i="10"/>
  <c r="J1375" i="10"/>
  <c r="K1375" i="10"/>
  <c r="R1375" i="10" s="1"/>
  <c r="L1375" i="10"/>
  <c r="M1375" i="10"/>
  <c r="U1375" i="10" s="1"/>
  <c r="V1375" i="10" s="1"/>
  <c r="W1375" i="10" s="1"/>
  <c r="G1375" i="10" s="1"/>
  <c r="O1375" i="10"/>
  <c r="Q1375" i="10" s="1"/>
  <c r="P1375" i="10"/>
  <c r="S1375" i="10"/>
  <c r="T1375" i="10"/>
  <c r="X1375" i="10"/>
  <c r="Y1375" i="10"/>
  <c r="Z1375" i="10"/>
  <c r="AA1375" i="10"/>
  <c r="A1376" i="10"/>
  <c r="B1376" i="10"/>
  <c r="C1376" i="10"/>
  <c r="D1376" i="10"/>
  <c r="E1376" i="10"/>
  <c r="H1376" i="10"/>
  <c r="I1376" i="10"/>
  <c r="J1376" i="10"/>
  <c r="U1376" i="10" s="1"/>
  <c r="K1376" i="10"/>
  <c r="L1376" i="10"/>
  <c r="M1376" i="10"/>
  <c r="P1376" i="10"/>
  <c r="O1376" i="10" s="1"/>
  <c r="R1376" i="10"/>
  <c r="S1376" i="10" s="1"/>
  <c r="T1376" i="10"/>
  <c r="V1376" i="10"/>
  <c r="W1376" i="10" s="1"/>
  <c r="G1376" i="10" s="1"/>
  <c r="X1376" i="10"/>
  <c r="Y1376" i="10" s="1"/>
  <c r="Z1376" i="10"/>
  <c r="AA1376" i="10" s="1"/>
  <c r="A1377" i="10"/>
  <c r="B1377" i="10"/>
  <c r="C1377" i="10"/>
  <c r="D1377" i="10"/>
  <c r="E1377" i="10"/>
  <c r="H1377" i="10"/>
  <c r="I1377" i="10"/>
  <c r="J1377" i="10"/>
  <c r="K1377" i="10"/>
  <c r="R1377" i="10" s="1"/>
  <c r="S1377" i="10" s="1"/>
  <c r="L1377" i="10"/>
  <c r="M1377" i="10"/>
  <c r="O1377" i="10"/>
  <c r="P1377" i="10"/>
  <c r="T1377" i="10"/>
  <c r="U1377" i="10"/>
  <c r="V1377" i="10" s="1"/>
  <c r="W1377" i="10" s="1"/>
  <c r="G1377" i="10" s="1"/>
  <c r="X1377" i="10"/>
  <c r="Y1377" i="10"/>
  <c r="Z1377" i="10"/>
  <c r="AA1377" i="10"/>
  <c r="A1378" i="10"/>
  <c r="B1378" i="10"/>
  <c r="C1378" i="10"/>
  <c r="D1378" i="10"/>
  <c r="E1378" i="10"/>
  <c r="H1378" i="10"/>
  <c r="I1378" i="10"/>
  <c r="J1378" i="10"/>
  <c r="U1378" i="10" s="1"/>
  <c r="K1378" i="10"/>
  <c r="L1378" i="10"/>
  <c r="M1378" i="10"/>
  <c r="P1378" i="10"/>
  <c r="R1378" i="10"/>
  <c r="S1378" i="10" s="1"/>
  <c r="T1378" i="10"/>
  <c r="V1378" i="10"/>
  <c r="W1378" i="10" s="1"/>
  <c r="X1378" i="10"/>
  <c r="Y1378" i="10" s="1"/>
  <c r="Z1378" i="10"/>
  <c r="AA1378" i="10" s="1"/>
  <c r="A1379" i="10"/>
  <c r="B1379" i="10"/>
  <c r="C1379" i="10"/>
  <c r="D1379" i="10"/>
  <c r="E1379" i="10"/>
  <c r="H1379" i="10"/>
  <c r="I1379" i="10"/>
  <c r="J1379" i="10"/>
  <c r="K1379" i="10"/>
  <c r="R1379" i="10" s="1"/>
  <c r="L1379" i="10"/>
  <c r="M1379" i="10"/>
  <c r="U1379" i="10" s="1"/>
  <c r="V1379" i="10" s="1"/>
  <c r="W1379" i="10" s="1"/>
  <c r="G1379" i="10" s="1"/>
  <c r="O1379" i="10"/>
  <c r="Q1379" i="10" s="1"/>
  <c r="P1379" i="10"/>
  <c r="S1379" i="10"/>
  <c r="T1379" i="10"/>
  <c r="X1379" i="10"/>
  <c r="Y1379" i="10"/>
  <c r="Z1379" i="10"/>
  <c r="AA1379" i="10"/>
  <c r="A1380" i="10"/>
  <c r="B1380" i="10"/>
  <c r="C1380" i="10"/>
  <c r="D1380" i="10"/>
  <c r="E1380" i="10"/>
  <c r="H1380" i="10"/>
  <c r="I1380" i="10"/>
  <c r="J1380" i="10"/>
  <c r="U1380" i="10" s="1"/>
  <c r="K1380" i="10"/>
  <c r="L1380" i="10"/>
  <c r="M1380" i="10"/>
  <c r="P1380" i="10"/>
  <c r="O1380" i="10" s="1"/>
  <c r="R1380" i="10"/>
  <c r="S1380" i="10" s="1"/>
  <c r="T1380" i="10"/>
  <c r="V1380" i="10"/>
  <c r="W1380" i="10" s="1"/>
  <c r="G1380" i="10" s="1"/>
  <c r="X1380" i="10"/>
  <c r="Y1380" i="10" s="1"/>
  <c r="Z1380" i="10"/>
  <c r="AA1380" i="10" s="1"/>
  <c r="A1381" i="10"/>
  <c r="B1381" i="10"/>
  <c r="C1381" i="10"/>
  <c r="D1381" i="10"/>
  <c r="E1381" i="10"/>
  <c r="H1381" i="10"/>
  <c r="I1381" i="10"/>
  <c r="J1381" i="10"/>
  <c r="K1381" i="10"/>
  <c r="R1381" i="10" s="1"/>
  <c r="S1381" i="10" s="1"/>
  <c r="L1381" i="10"/>
  <c r="M1381" i="10"/>
  <c r="O1381" i="10"/>
  <c r="P1381" i="10"/>
  <c r="T1381" i="10"/>
  <c r="U1381" i="10"/>
  <c r="V1381" i="10" s="1"/>
  <c r="W1381" i="10" s="1"/>
  <c r="G1381" i="10" s="1"/>
  <c r="X1381" i="10"/>
  <c r="Y1381" i="10"/>
  <c r="Z1381" i="10"/>
  <c r="AA1381" i="10"/>
  <c r="A1382" i="10"/>
  <c r="B1382" i="10"/>
  <c r="C1382" i="10"/>
  <c r="D1382" i="10"/>
  <c r="E1382" i="10"/>
  <c r="H1382" i="10"/>
  <c r="I1382" i="10"/>
  <c r="J1382" i="10"/>
  <c r="U1382" i="10" s="1"/>
  <c r="K1382" i="10"/>
  <c r="L1382" i="10"/>
  <c r="M1382" i="10"/>
  <c r="P1382" i="10"/>
  <c r="R1382" i="10"/>
  <c r="S1382" i="10" s="1"/>
  <c r="T1382" i="10"/>
  <c r="V1382" i="10"/>
  <c r="W1382" i="10" s="1"/>
  <c r="X1382" i="10"/>
  <c r="Y1382" i="10" s="1"/>
  <c r="Z1382" i="10"/>
  <c r="AA1382" i="10" s="1"/>
  <c r="A1383" i="10"/>
  <c r="B1383" i="10"/>
  <c r="C1383" i="10"/>
  <c r="D1383" i="10"/>
  <c r="E1383" i="10"/>
  <c r="H1383" i="10"/>
  <c r="I1383" i="10"/>
  <c r="J1383" i="10"/>
  <c r="K1383" i="10"/>
  <c r="R1383" i="10" s="1"/>
  <c r="L1383" i="10"/>
  <c r="M1383" i="10"/>
  <c r="U1383" i="10" s="1"/>
  <c r="V1383" i="10" s="1"/>
  <c r="W1383" i="10" s="1"/>
  <c r="G1383" i="10" s="1"/>
  <c r="O1383" i="10"/>
  <c r="Q1383" i="10" s="1"/>
  <c r="P1383" i="10"/>
  <c r="S1383" i="10"/>
  <c r="T1383" i="10"/>
  <c r="X1383" i="10"/>
  <c r="Y1383" i="10"/>
  <c r="Z1383" i="10"/>
  <c r="AA1383" i="10"/>
  <c r="A1384" i="10"/>
  <c r="B1384" i="10"/>
  <c r="C1384" i="10"/>
  <c r="D1384" i="10"/>
  <c r="E1384" i="10"/>
  <c r="H1384" i="10"/>
  <c r="I1384" i="10"/>
  <c r="J1384" i="10"/>
  <c r="U1384" i="10" s="1"/>
  <c r="K1384" i="10"/>
  <c r="L1384" i="10"/>
  <c r="M1384" i="10"/>
  <c r="P1384" i="10"/>
  <c r="O1384" i="10" s="1"/>
  <c r="R1384" i="10"/>
  <c r="S1384" i="10" s="1"/>
  <c r="T1384" i="10"/>
  <c r="V1384" i="10"/>
  <c r="W1384" i="10" s="1"/>
  <c r="G1384" i="10" s="1"/>
  <c r="X1384" i="10"/>
  <c r="Y1384" i="10" s="1"/>
  <c r="Z1384" i="10"/>
  <c r="AA1384" i="10" s="1"/>
  <c r="A1385" i="10"/>
  <c r="B1385" i="10"/>
  <c r="C1385" i="10"/>
  <c r="D1385" i="10"/>
  <c r="E1385" i="10"/>
  <c r="H1385" i="10"/>
  <c r="I1385" i="10"/>
  <c r="J1385" i="10"/>
  <c r="K1385" i="10"/>
  <c r="R1385" i="10" s="1"/>
  <c r="S1385" i="10" s="1"/>
  <c r="L1385" i="10"/>
  <c r="M1385" i="10"/>
  <c r="O1385" i="10"/>
  <c r="P1385" i="10"/>
  <c r="T1385" i="10"/>
  <c r="U1385" i="10"/>
  <c r="V1385" i="10" s="1"/>
  <c r="W1385" i="10" s="1"/>
  <c r="G1385" i="10" s="1"/>
  <c r="X1385" i="10"/>
  <c r="Y1385" i="10"/>
  <c r="Z1385" i="10"/>
  <c r="AA1385" i="10"/>
  <c r="A1386" i="10"/>
  <c r="B1386" i="10"/>
  <c r="C1386" i="10"/>
  <c r="D1386" i="10"/>
  <c r="E1386" i="10"/>
  <c r="H1386" i="10"/>
  <c r="I1386" i="10"/>
  <c r="J1386" i="10"/>
  <c r="U1386" i="10" s="1"/>
  <c r="K1386" i="10"/>
  <c r="L1386" i="10"/>
  <c r="M1386" i="10"/>
  <c r="P1386" i="10"/>
  <c r="R1386" i="10"/>
  <c r="S1386" i="10" s="1"/>
  <c r="T1386" i="10"/>
  <c r="V1386" i="10"/>
  <c r="W1386" i="10" s="1"/>
  <c r="X1386" i="10"/>
  <c r="Y1386" i="10" s="1"/>
  <c r="Z1386" i="10"/>
  <c r="AA1386" i="10" s="1"/>
  <c r="A1387" i="10"/>
  <c r="B1387" i="10"/>
  <c r="C1387" i="10"/>
  <c r="D1387" i="10"/>
  <c r="E1387" i="10"/>
  <c r="H1387" i="10"/>
  <c r="I1387" i="10"/>
  <c r="J1387" i="10"/>
  <c r="K1387" i="10"/>
  <c r="R1387" i="10" s="1"/>
  <c r="L1387" i="10"/>
  <c r="M1387" i="10"/>
  <c r="U1387" i="10" s="1"/>
  <c r="V1387" i="10" s="1"/>
  <c r="W1387" i="10" s="1"/>
  <c r="G1387" i="10" s="1"/>
  <c r="O1387" i="10"/>
  <c r="Q1387" i="10" s="1"/>
  <c r="P1387" i="10"/>
  <c r="S1387" i="10"/>
  <c r="T1387" i="10"/>
  <c r="X1387" i="10"/>
  <c r="Y1387" i="10"/>
  <c r="Z1387" i="10"/>
  <c r="AA1387" i="10"/>
  <c r="A1388" i="10"/>
  <c r="B1388" i="10"/>
  <c r="C1388" i="10"/>
  <c r="D1388" i="10"/>
  <c r="E1388" i="10"/>
  <c r="H1388" i="10"/>
  <c r="I1388" i="10"/>
  <c r="J1388" i="10"/>
  <c r="U1388" i="10" s="1"/>
  <c r="K1388" i="10"/>
  <c r="L1388" i="10"/>
  <c r="M1388" i="10"/>
  <c r="P1388" i="10"/>
  <c r="O1388" i="10" s="1"/>
  <c r="R1388" i="10"/>
  <c r="S1388" i="10" s="1"/>
  <c r="T1388" i="10"/>
  <c r="V1388" i="10"/>
  <c r="W1388" i="10" s="1"/>
  <c r="G1388" i="10" s="1"/>
  <c r="X1388" i="10"/>
  <c r="Y1388" i="10" s="1"/>
  <c r="Z1388" i="10"/>
  <c r="AA1388" i="10" s="1"/>
  <c r="A1389" i="10"/>
  <c r="B1389" i="10"/>
  <c r="C1389" i="10"/>
  <c r="D1389" i="10"/>
  <c r="E1389" i="10"/>
  <c r="H1389" i="10"/>
  <c r="I1389" i="10"/>
  <c r="J1389" i="10"/>
  <c r="K1389" i="10"/>
  <c r="R1389" i="10" s="1"/>
  <c r="S1389" i="10" s="1"/>
  <c r="L1389" i="10"/>
  <c r="M1389" i="10"/>
  <c r="O1389" i="10"/>
  <c r="P1389" i="10"/>
  <c r="T1389" i="10"/>
  <c r="U1389" i="10"/>
  <c r="V1389" i="10" s="1"/>
  <c r="W1389" i="10" s="1"/>
  <c r="G1389" i="10" s="1"/>
  <c r="X1389" i="10"/>
  <c r="Y1389" i="10"/>
  <c r="Z1389" i="10"/>
  <c r="AA1389" i="10"/>
  <c r="A1390" i="10"/>
  <c r="B1390" i="10"/>
  <c r="C1390" i="10"/>
  <c r="D1390" i="10"/>
  <c r="E1390" i="10"/>
  <c r="H1390" i="10"/>
  <c r="I1390" i="10"/>
  <c r="J1390" i="10"/>
  <c r="U1390" i="10" s="1"/>
  <c r="K1390" i="10"/>
  <c r="L1390" i="10"/>
  <c r="M1390" i="10"/>
  <c r="P1390" i="10"/>
  <c r="R1390" i="10"/>
  <c r="S1390" i="10" s="1"/>
  <c r="T1390" i="10"/>
  <c r="V1390" i="10"/>
  <c r="W1390" i="10" s="1"/>
  <c r="X1390" i="10"/>
  <c r="Y1390" i="10" s="1"/>
  <c r="Z1390" i="10"/>
  <c r="AA1390" i="10" s="1"/>
  <c r="A1391" i="10"/>
  <c r="B1391" i="10"/>
  <c r="C1391" i="10"/>
  <c r="D1391" i="10"/>
  <c r="E1391" i="10"/>
  <c r="H1391" i="10"/>
  <c r="I1391" i="10"/>
  <c r="J1391" i="10"/>
  <c r="K1391" i="10"/>
  <c r="R1391" i="10" s="1"/>
  <c r="L1391" i="10"/>
  <c r="M1391" i="10"/>
  <c r="U1391" i="10" s="1"/>
  <c r="V1391" i="10" s="1"/>
  <c r="W1391" i="10" s="1"/>
  <c r="G1391" i="10" s="1"/>
  <c r="O1391" i="10"/>
  <c r="Q1391" i="10" s="1"/>
  <c r="P1391" i="10"/>
  <c r="S1391" i="10"/>
  <c r="T1391" i="10"/>
  <c r="X1391" i="10"/>
  <c r="Y1391" i="10"/>
  <c r="Z1391" i="10"/>
  <c r="AA1391" i="10"/>
  <c r="A1392" i="10"/>
  <c r="B1392" i="10"/>
  <c r="C1392" i="10"/>
  <c r="D1392" i="10"/>
  <c r="E1392" i="10"/>
  <c r="H1392" i="10"/>
  <c r="I1392" i="10"/>
  <c r="J1392" i="10"/>
  <c r="U1392" i="10" s="1"/>
  <c r="K1392" i="10"/>
  <c r="L1392" i="10"/>
  <c r="M1392" i="10"/>
  <c r="P1392" i="10"/>
  <c r="O1392" i="10" s="1"/>
  <c r="R1392" i="10"/>
  <c r="S1392" i="10" s="1"/>
  <c r="T1392" i="10"/>
  <c r="V1392" i="10"/>
  <c r="W1392" i="10" s="1"/>
  <c r="G1392" i="10" s="1"/>
  <c r="X1392" i="10"/>
  <c r="Y1392" i="10" s="1"/>
  <c r="Z1392" i="10"/>
  <c r="AA1392" i="10" s="1"/>
  <c r="A1393" i="10"/>
  <c r="B1393" i="10"/>
  <c r="C1393" i="10"/>
  <c r="D1393" i="10"/>
  <c r="E1393" i="10"/>
  <c r="H1393" i="10"/>
  <c r="I1393" i="10"/>
  <c r="J1393" i="10"/>
  <c r="K1393" i="10"/>
  <c r="R1393" i="10" s="1"/>
  <c r="S1393" i="10" s="1"/>
  <c r="L1393" i="10"/>
  <c r="M1393" i="10"/>
  <c r="O1393" i="10"/>
  <c r="P1393" i="10"/>
  <c r="T1393" i="10"/>
  <c r="U1393" i="10"/>
  <c r="V1393" i="10" s="1"/>
  <c r="W1393" i="10" s="1"/>
  <c r="G1393" i="10" s="1"/>
  <c r="X1393" i="10"/>
  <c r="Y1393" i="10"/>
  <c r="Z1393" i="10"/>
  <c r="AA1393" i="10"/>
  <c r="A1394" i="10"/>
  <c r="B1394" i="10"/>
  <c r="C1394" i="10"/>
  <c r="D1394" i="10"/>
  <c r="E1394" i="10"/>
  <c r="H1394" i="10"/>
  <c r="I1394" i="10"/>
  <c r="J1394" i="10"/>
  <c r="U1394" i="10" s="1"/>
  <c r="K1394" i="10"/>
  <c r="L1394" i="10"/>
  <c r="M1394" i="10"/>
  <c r="P1394" i="10"/>
  <c r="R1394" i="10"/>
  <c r="S1394" i="10" s="1"/>
  <c r="T1394" i="10"/>
  <c r="V1394" i="10"/>
  <c r="W1394" i="10" s="1"/>
  <c r="X1394" i="10"/>
  <c r="Y1394" i="10" s="1"/>
  <c r="Z1394" i="10"/>
  <c r="AA1394" i="10" s="1"/>
  <c r="A1395" i="10"/>
  <c r="B1395" i="10"/>
  <c r="C1395" i="10"/>
  <c r="D1395" i="10"/>
  <c r="E1395" i="10"/>
  <c r="H1395" i="10"/>
  <c r="I1395" i="10"/>
  <c r="J1395" i="10"/>
  <c r="U1395" i="10" s="1"/>
  <c r="V1395" i="10" s="1"/>
  <c r="W1395" i="10" s="1"/>
  <c r="G1395" i="10" s="1"/>
  <c r="K1395" i="10"/>
  <c r="L1395" i="10"/>
  <c r="R1395" i="10" s="1"/>
  <c r="S1395" i="10" s="1"/>
  <c r="M1395" i="10"/>
  <c r="P1395" i="10"/>
  <c r="O1395" i="10" s="1"/>
  <c r="Q1395" i="10" s="1"/>
  <c r="T1395" i="10"/>
  <c r="X1395" i="10"/>
  <c r="Y1395" i="10" s="1"/>
  <c r="Z1395" i="10"/>
  <c r="AA1395" i="10" s="1"/>
  <c r="A1396" i="10"/>
  <c r="B1396" i="10"/>
  <c r="C1396" i="10"/>
  <c r="D1396" i="10"/>
  <c r="E1396" i="10"/>
  <c r="H1396" i="10"/>
  <c r="I1396" i="10"/>
  <c r="J1396" i="10"/>
  <c r="K1396" i="10"/>
  <c r="R1396" i="10" s="1"/>
  <c r="S1396" i="10" s="1"/>
  <c r="L1396" i="10"/>
  <c r="M1396" i="10"/>
  <c r="O1396" i="10"/>
  <c r="P1396" i="10"/>
  <c r="Q1396" i="10"/>
  <c r="T1396" i="10"/>
  <c r="U1396" i="10"/>
  <c r="V1396" i="10" s="1"/>
  <c r="W1396" i="10" s="1"/>
  <c r="G1396" i="10" s="1"/>
  <c r="X1396" i="10"/>
  <c r="Y1396" i="10"/>
  <c r="Z1396" i="10"/>
  <c r="AA1396" i="10"/>
  <c r="A1397" i="10"/>
  <c r="B1397" i="10"/>
  <c r="C1397" i="10"/>
  <c r="D1397" i="10"/>
  <c r="E1397" i="10"/>
  <c r="H1397" i="10"/>
  <c r="I1397" i="10"/>
  <c r="J1397" i="10"/>
  <c r="U1397" i="10" s="1"/>
  <c r="V1397" i="10" s="1"/>
  <c r="W1397" i="10" s="1"/>
  <c r="K1397" i="10"/>
  <c r="L1397" i="10"/>
  <c r="M1397" i="10"/>
  <c r="P1397" i="10"/>
  <c r="O1397" i="10" s="1"/>
  <c r="Q1397" i="10" s="1"/>
  <c r="R1397" i="10"/>
  <c r="S1397" i="10" s="1"/>
  <c r="T1397" i="10"/>
  <c r="X1397" i="10"/>
  <c r="Y1397" i="10" s="1"/>
  <c r="Z1397" i="10"/>
  <c r="AA1397" i="10" s="1"/>
  <c r="A1398" i="10"/>
  <c r="B1398" i="10"/>
  <c r="C1398" i="10"/>
  <c r="D1398" i="10"/>
  <c r="E1398" i="10"/>
  <c r="H1398" i="10"/>
  <c r="I1398" i="10"/>
  <c r="J1398" i="10"/>
  <c r="K1398" i="10"/>
  <c r="R1398" i="10" s="1"/>
  <c r="S1398" i="10" s="1"/>
  <c r="L1398" i="10"/>
  <c r="M1398" i="10"/>
  <c r="O1398" i="10"/>
  <c r="Q1398" i="10" s="1"/>
  <c r="P1398" i="10"/>
  <c r="T1398" i="10"/>
  <c r="U1398" i="10"/>
  <c r="V1398" i="10" s="1"/>
  <c r="W1398" i="10" s="1"/>
  <c r="G1398" i="10" s="1"/>
  <c r="X1398" i="10"/>
  <c r="Y1398" i="10"/>
  <c r="Z1398" i="10"/>
  <c r="AA1398" i="10"/>
  <c r="A1399" i="10"/>
  <c r="B1399" i="10"/>
  <c r="C1399" i="10"/>
  <c r="D1399" i="10"/>
  <c r="E1399" i="10"/>
  <c r="H1399" i="10"/>
  <c r="I1399" i="10"/>
  <c r="J1399" i="10"/>
  <c r="U1399" i="10" s="1"/>
  <c r="V1399" i="10" s="1"/>
  <c r="W1399" i="10" s="1"/>
  <c r="K1399" i="10"/>
  <c r="L1399" i="10"/>
  <c r="R1399" i="10" s="1"/>
  <c r="S1399" i="10" s="1"/>
  <c r="M1399" i="10"/>
  <c r="P1399" i="10"/>
  <c r="O1399" i="10" s="1"/>
  <c r="Q1399" i="10" s="1"/>
  <c r="T1399" i="10"/>
  <c r="X1399" i="10"/>
  <c r="Y1399" i="10" s="1"/>
  <c r="Z1399" i="10"/>
  <c r="AA1399" i="10" s="1"/>
  <c r="A1400" i="10"/>
  <c r="B1400" i="10"/>
  <c r="C1400" i="10"/>
  <c r="D1400" i="10"/>
  <c r="E1400" i="10"/>
  <c r="H1400" i="10"/>
  <c r="I1400" i="10"/>
  <c r="J1400" i="10"/>
  <c r="K1400" i="10"/>
  <c r="R1400" i="10" s="1"/>
  <c r="S1400" i="10" s="1"/>
  <c r="L1400" i="10"/>
  <c r="M1400" i="10"/>
  <c r="O1400" i="10"/>
  <c r="P1400" i="10"/>
  <c r="Q1400" i="10"/>
  <c r="T1400" i="10"/>
  <c r="U1400" i="10"/>
  <c r="V1400" i="10" s="1"/>
  <c r="W1400" i="10" s="1"/>
  <c r="G1400" i="10" s="1"/>
  <c r="X1400" i="10"/>
  <c r="Y1400" i="10"/>
  <c r="Z1400" i="10"/>
  <c r="AA1400" i="10"/>
  <c r="A1401" i="10"/>
  <c r="B1401" i="10"/>
  <c r="C1401" i="10"/>
  <c r="D1401" i="10"/>
  <c r="E1401" i="10"/>
  <c r="H1401" i="10"/>
  <c r="I1401" i="10"/>
  <c r="J1401" i="10"/>
  <c r="U1401" i="10" s="1"/>
  <c r="V1401" i="10" s="1"/>
  <c r="W1401" i="10" s="1"/>
  <c r="K1401" i="10"/>
  <c r="L1401" i="10"/>
  <c r="M1401" i="10"/>
  <c r="P1401" i="10"/>
  <c r="O1401" i="10" s="1"/>
  <c r="Q1401" i="10" s="1"/>
  <c r="R1401" i="10"/>
  <c r="S1401" i="10" s="1"/>
  <c r="T1401" i="10"/>
  <c r="X1401" i="10"/>
  <c r="Y1401" i="10" s="1"/>
  <c r="Z1401" i="10"/>
  <c r="AA1401" i="10" s="1"/>
  <c r="A1402" i="10"/>
  <c r="B1402" i="10"/>
  <c r="C1402" i="10"/>
  <c r="D1402" i="10"/>
  <c r="E1402" i="10"/>
  <c r="H1402" i="10"/>
  <c r="I1402" i="10"/>
  <c r="J1402" i="10"/>
  <c r="K1402" i="10"/>
  <c r="R1402" i="10" s="1"/>
  <c r="S1402" i="10" s="1"/>
  <c r="L1402" i="10"/>
  <c r="M1402" i="10"/>
  <c r="O1402" i="10"/>
  <c r="Q1402" i="10" s="1"/>
  <c r="P1402" i="10"/>
  <c r="T1402" i="10"/>
  <c r="U1402" i="10"/>
  <c r="V1402" i="10" s="1"/>
  <c r="W1402" i="10" s="1"/>
  <c r="G1402" i="10" s="1"/>
  <c r="X1402" i="10"/>
  <c r="Y1402" i="10"/>
  <c r="Z1402" i="10"/>
  <c r="AA1402" i="10"/>
  <c r="A1403" i="10"/>
  <c r="B1403" i="10"/>
  <c r="C1403" i="10"/>
  <c r="D1403" i="10"/>
  <c r="E1403" i="10"/>
  <c r="H1403" i="10"/>
  <c r="I1403" i="10"/>
  <c r="J1403" i="10"/>
  <c r="U1403" i="10" s="1"/>
  <c r="V1403" i="10" s="1"/>
  <c r="W1403" i="10" s="1"/>
  <c r="G1403" i="10" s="1"/>
  <c r="K1403" i="10"/>
  <c r="L1403" i="10"/>
  <c r="R1403" i="10" s="1"/>
  <c r="S1403" i="10" s="1"/>
  <c r="M1403" i="10"/>
  <c r="P1403" i="10"/>
  <c r="O1403" i="10" s="1"/>
  <c r="Q1403" i="10" s="1"/>
  <c r="T1403" i="10"/>
  <c r="X1403" i="10"/>
  <c r="Y1403" i="10" s="1"/>
  <c r="Z1403" i="10"/>
  <c r="AA1403" i="10" s="1"/>
  <c r="A1404" i="10"/>
  <c r="B1404" i="10"/>
  <c r="C1404" i="10"/>
  <c r="D1404" i="10"/>
  <c r="E1404" i="10"/>
  <c r="H1404" i="10"/>
  <c r="I1404" i="10"/>
  <c r="J1404" i="10"/>
  <c r="K1404" i="10"/>
  <c r="R1404" i="10" s="1"/>
  <c r="S1404" i="10" s="1"/>
  <c r="L1404" i="10"/>
  <c r="M1404" i="10"/>
  <c r="O1404" i="10"/>
  <c r="P1404" i="10"/>
  <c r="Q1404" i="10"/>
  <c r="T1404" i="10"/>
  <c r="U1404" i="10"/>
  <c r="V1404" i="10" s="1"/>
  <c r="W1404" i="10" s="1"/>
  <c r="G1404" i="10" s="1"/>
  <c r="X1404" i="10"/>
  <c r="Y1404" i="10"/>
  <c r="Z1404" i="10"/>
  <c r="AA1404" i="10"/>
  <c r="A1405" i="10"/>
  <c r="B1405" i="10"/>
  <c r="C1405" i="10"/>
  <c r="D1405" i="10"/>
  <c r="E1405" i="10"/>
  <c r="H1405" i="10"/>
  <c r="I1405" i="10"/>
  <c r="J1405" i="10"/>
  <c r="U1405" i="10" s="1"/>
  <c r="V1405" i="10" s="1"/>
  <c r="W1405" i="10" s="1"/>
  <c r="K1405" i="10"/>
  <c r="L1405" i="10"/>
  <c r="M1405" i="10"/>
  <c r="P1405" i="10"/>
  <c r="O1405" i="10" s="1"/>
  <c r="Q1405" i="10" s="1"/>
  <c r="R1405" i="10"/>
  <c r="S1405" i="10" s="1"/>
  <c r="T1405" i="10"/>
  <c r="X1405" i="10"/>
  <c r="Y1405" i="10" s="1"/>
  <c r="Z1405" i="10"/>
  <c r="AA1405" i="10" s="1"/>
  <c r="A1406" i="10"/>
  <c r="B1406" i="10"/>
  <c r="C1406" i="10"/>
  <c r="D1406" i="10"/>
  <c r="E1406" i="10"/>
  <c r="H1406" i="10"/>
  <c r="I1406" i="10"/>
  <c r="J1406" i="10"/>
  <c r="K1406" i="10"/>
  <c r="R1406" i="10" s="1"/>
  <c r="S1406" i="10" s="1"/>
  <c r="L1406" i="10"/>
  <c r="M1406" i="10"/>
  <c r="O1406" i="10"/>
  <c r="Q1406" i="10" s="1"/>
  <c r="P1406" i="10"/>
  <c r="T1406" i="10"/>
  <c r="U1406" i="10"/>
  <c r="V1406" i="10" s="1"/>
  <c r="W1406" i="10" s="1"/>
  <c r="G1406" i="10" s="1"/>
  <c r="X1406" i="10"/>
  <c r="Y1406" i="10"/>
  <c r="Z1406" i="10"/>
  <c r="AA1406" i="10"/>
  <c r="A1407" i="10"/>
  <c r="B1407" i="10"/>
  <c r="C1407" i="10"/>
  <c r="D1407" i="10"/>
  <c r="E1407" i="10"/>
  <c r="H1407" i="10"/>
  <c r="I1407" i="10"/>
  <c r="J1407" i="10"/>
  <c r="U1407" i="10" s="1"/>
  <c r="V1407" i="10" s="1"/>
  <c r="W1407" i="10" s="1"/>
  <c r="K1407" i="10"/>
  <c r="L1407" i="10"/>
  <c r="R1407" i="10" s="1"/>
  <c r="S1407" i="10" s="1"/>
  <c r="M1407" i="10"/>
  <c r="P1407" i="10"/>
  <c r="O1407" i="10" s="1"/>
  <c r="Q1407" i="10" s="1"/>
  <c r="T1407" i="10"/>
  <c r="X1407" i="10"/>
  <c r="Y1407" i="10" s="1"/>
  <c r="Z1407" i="10"/>
  <c r="AA1407" i="10" s="1"/>
  <c r="A1408" i="10"/>
  <c r="B1408" i="10"/>
  <c r="C1408" i="10"/>
  <c r="D1408" i="10"/>
  <c r="E1408" i="10"/>
  <c r="H1408" i="10"/>
  <c r="I1408" i="10"/>
  <c r="J1408" i="10"/>
  <c r="K1408" i="10"/>
  <c r="R1408" i="10" s="1"/>
  <c r="S1408" i="10" s="1"/>
  <c r="L1408" i="10"/>
  <c r="M1408" i="10"/>
  <c r="O1408" i="10"/>
  <c r="P1408" i="10"/>
  <c r="Q1408" i="10"/>
  <c r="T1408" i="10"/>
  <c r="U1408" i="10"/>
  <c r="V1408" i="10" s="1"/>
  <c r="W1408" i="10" s="1"/>
  <c r="G1408" i="10" s="1"/>
  <c r="X1408" i="10"/>
  <c r="Y1408" i="10"/>
  <c r="Z1408" i="10"/>
  <c r="AA1408" i="10"/>
  <c r="A1409" i="10"/>
  <c r="B1409" i="10"/>
  <c r="C1409" i="10"/>
  <c r="D1409" i="10"/>
  <c r="E1409" i="10"/>
  <c r="H1409" i="10"/>
  <c r="I1409" i="10"/>
  <c r="J1409" i="10"/>
  <c r="U1409" i="10" s="1"/>
  <c r="V1409" i="10" s="1"/>
  <c r="W1409" i="10" s="1"/>
  <c r="K1409" i="10"/>
  <c r="L1409" i="10"/>
  <c r="M1409" i="10"/>
  <c r="P1409" i="10"/>
  <c r="O1409" i="10" s="1"/>
  <c r="Q1409" i="10" s="1"/>
  <c r="R1409" i="10"/>
  <c r="S1409" i="10" s="1"/>
  <c r="T1409" i="10"/>
  <c r="X1409" i="10"/>
  <c r="Y1409" i="10" s="1"/>
  <c r="Z1409" i="10"/>
  <c r="AA1409" i="10" s="1"/>
  <c r="A1410" i="10"/>
  <c r="B1410" i="10"/>
  <c r="C1410" i="10"/>
  <c r="D1410" i="10"/>
  <c r="E1410" i="10"/>
  <c r="H1410" i="10"/>
  <c r="I1410" i="10"/>
  <c r="J1410" i="10"/>
  <c r="K1410" i="10"/>
  <c r="R1410" i="10" s="1"/>
  <c r="S1410" i="10" s="1"/>
  <c r="L1410" i="10"/>
  <c r="M1410" i="10"/>
  <c r="O1410" i="10"/>
  <c r="Q1410" i="10" s="1"/>
  <c r="P1410" i="10"/>
  <c r="T1410" i="10"/>
  <c r="U1410" i="10"/>
  <c r="V1410" i="10" s="1"/>
  <c r="W1410" i="10" s="1"/>
  <c r="G1410" i="10" s="1"/>
  <c r="X1410" i="10"/>
  <c r="Y1410" i="10"/>
  <c r="Z1410" i="10"/>
  <c r="AA1410" i="10"/>
  <c r="A1411" i="10"/>
  <c r="B1411" i="10"/>
  <c r="C1411" i="10"/>
  <c r="D1411" i="10"/>
  <c r="E1411" i="10"/>
  <c r="H1411" i="10"/>
  <c r="I1411" i="10"/>
  <c r="J1411" i="10"/>
  <c r="U1411" i="10" s="1"/>
  <c r="V1411" i="10" s="1"/>
  <c r="W1411" i="10" s="1"/>
  <c r="G1411" i="10" s="1"/>
  <c r="K1411" i="10"/>
  <c r="L1411" i="10"/>
  <c r="R1411" i="10" s="1"/>
  <c r="S1411" i="10" s="1"/>
  <c r="M1411" i="10"/>
  <c r="P1411" i="10"/>
  <c r="O1411" i="10" s="1"/>
  <c r="Q1411" i="10" s="1"/>
  <c r="T1411" i="10"/>
  <c r="X1411" i="10"/>
  <c r="Y1411" i="10" s="1"/>
  <c r="Z1411" i="10"/>
  <c r="AA1411" i="10" s="1"/>
  <c r="A1412" i="10"/>
  <c r="B1412" i="10"/>
  <c r="C1412" i="10"/>
  <c r="D1412" i="10"/>
  <c r="E1412" i="10"/>
  <c r="H1412" i="10"/>
  <c r="I1412" i="10"/>
  <c r="J1412" i="10"/>
  <c r="K1412" i="10"/>
  <c r="R1412" i="10" s="1"/>
  <c r="S1412" i="10" s="1"/>
  <c r="L1412" i="10"/>
  <c r="M1412" i="10"/>
  <c r="O1412" i="10"/>
  <c r="P1412" i="10"/>
  <c r="Q1412" i="10"/>
  <c r="T1412" i="10"/>
  <c r="U1412" i="10"/>
  <c r="V1412" i="10" s="1"/>
  <c r="W1412" i="10" s="1"/>
  <c r="G1412" i="10" s="1"/>
  <c r="X1412" i="10"/>
  <c r="Y1412" i="10"/>
  <c r="Z1412" i="10"/>
  <c r="AA1412" i="10"/>
  <c r="A1413" i="10"/>
  <c r="B1413" i="10"/>
  <c r="C1413" i="10"/>
  <c r="D1413" i="10"/>
  <c r="E1413" i="10"/>
  <c r="H1413" i="10"/>
  <c r="I1413" i="10"/>
  <c r="J1413" i="10"/>
  <c r="U1413" i="10" s="1"/>
  <c r="V1413" i="10" s="1"/>
  <c r="W1413" i="10" s="1"/>
  <c r="K1413" i="10"/>
  <c r="L1413" i="10"/>
  <c r="M1413" i="10"/>
  <c r="P1413" i="10"/>
  <c r="O1413" i="10" s="1"/>
  <c r="Q1413" i="10" s="1"/>
  <c r="R1413" i="10"/>
  <c r="S1413" i="10" s="1"/>
  <c r="T1413" i="10"/>
  <c r="X1413" i="10"/>
  <c r="Y1413" i="10" s="1"/>
  <c r="Z1413" i="10"/>
  <c r="AA1413" i="10" s="1"/>
  <c r="A1414" i="10"/>
  <c r="B1414" i="10"/>
  <c r="C1414" i="10"/>
  <c r="D1414" i="10"/>
  <c r="E1414" i="10"/>
  <c r="H1414" i="10"/>
  <c r="I1414" i="10"/>
  <c r="J1414" i="10"/>
  <c r="K1414" i="10"/>
  <c r="R1414" i="10" s="1"/>
  <c r="S1414" i="10" s="1"/>
  <c r="L1414" i="10"/>
  <c r="M1414" i="10"/>
  <c r="O1414" i="10"/>
  <c r="Q1414" i="10" s="1"/>
  <c r="P1414" i="10"/>
  <c r="T1414" i="10"/>
  <c r="U1414" i="10"/>
  <c r="V1414" i="10" s="1"/>
  <c r="W1414" i="10" s="1"/>
  <c r="G1414" i="10" s="1"/>
  <c r="X1414" i="10"/>
  <c r="Y1414" i="10"/>
  <c r="Z1414" i="10"/>
  <c r="AA1414" i="10"/>
  <c r="A1415" i="10"/>
  <c r="B1415" i="10"/>
  <c r="C1415" i="10"/>
  <c r="D1415" i="10"/>
  <c r="E1415" i="10"/>
  <c r="H1415" i="10"/>
  <c r="I1415" i="10"/>
  <c r="J1415" i="10"/>
  <c r="U1415" i="10" s="1"/>
  <c r="V1415" i="10" s="1"/>
  <c r="W1415" i="10" s="1"/>
  <c r="K1415" i="10"/>
  <c r="L1415" i="10"/>
  <c r="R1415" i="10" s="1"/>
  <c r="S1415" i="10" s="1"/>
  <c r="M1415" i="10"/>
  <c r="P1415" i="10"/>
  <c r="O1415" i="10" s="1"/>
  <c r="Q1415" i="10" s="1"/>
  <c r="T1415" i="10"/>
  <c r="X1415" i="10"/>
  <c r="Y1415" i="10" s="1"/>
  <c r="Z1415" i="10"/>
  <c r="AA1415" i="10" s="1"/>
  <c r="A1416" i="10"/>
  <c r="B1416" i="10"/>
  <c r="C1416" i="10"/>
  <c r="D1416" i="10"/>
  <c r="E1416" i="10"/>
  <c r="H1416" i="10"/>
  <c r="I1416" i="10"/>
  <c r="J1416" i="10"/>
  <c r="K1416" i="10"/>
  <c r="R1416" i="10" s="1"/>
  <c r="S1416" i="10" s="1"/>
  <c r="L1416" i="10"/>
  <c r="M1416" i="10"/>
  <c r="O1416" i="10"/>
  <c r="P1416" i="10"/>
  <c r="Q1416" i="10"/>
  <c r="T1416" i="10"/>
  <c r="U1416" i="10"/>
  <c r="V1416" i="10" s="1"/>
  <c r="W1416" i="10" s="1"/>
  <c r="G1416" i="10" s="1"/>
  <c r="X1416" i="10"/>
  <c r="Y1416" i="10"/>
  <c r="Z1416" i="10"/>
  <c r="AA1416" i="10"/>
  <c r="A1417" i="10"/>
  <c r="B1417" i="10"/>
  <c r="C1417" i="10"/>
  <c r="D1417" i="10"/>
  <c r="E1417" i="10"/>
  <c r="H1417" i="10"/>
  <c r="I1417" i="10"/>
  <c r="J1417" i="10"/>
  <c r="U1417" i="10" s="1"/>
  <c r="V1417" i="10" s="1"/>
  <c r="W1417" i="10" s="1"/>
  <c r="K1417" i="10"/>
  <c r="L1417" i="10"/>
  <c r="M1417" i="10"/>
  <c r="P1417" i="10"/>
  <c r="O1417" i="10" s="1"/>
  <c r="Q1417" i="10" s="1"/>
  <c r="R1417" i="10"/>
  <c r="S1417" i="10" s="1"/>
  <c r="T1417" i="10"/>
  <c r="X1417" i="10"/>
  <c r="Y1417" i="10" s="1"/>
  <c r="Z1417" i="10"/>
  <c r="AA1417" i="10" s="1"/>
  <c r="A1418" i="10"/>
  <c r="B1418" i="10"/>
  <c r="C1418" i="10"/>
  <c r="D1418" i="10"/>
  <c r="E1418" i="10"/>
  <c r="H1418" i="10"/>
  <c r="I1418" i="10"/>
  <c r="J1418" i="10"/>
  <c r="K1418" i="10"/>
  <c r="R1418" i="10" s="1"/>
  <c r="S1418" i="10" s="1"/>
  <c r="L1418" i="10"/>
  <c r="M1418" i="10"/>
  <c r="O1418" i="10"/>
  <c r="Q1418" i="10" s="1"/>
  <c r="P1418" i="10"/>
  <c r="T1418" i="10"/>
  <c r="U1418" i="10"/>
  <c r="V1418" i="10" s="1"/>
  <c r="W1418" i="10" s="1"/>
  <c r="G1418" i="10" s="1"/>
  <c r="X1418" i="10"/>
  <c r="Y1418" i="10"/>
  <c r="Z1418" i="10"/>
  <c r="AA1418" i="10"/>
  <c r="A1419" i="10"/>
  <c r="B1419" i="10"/>
  <c r="C1419" i="10"/>
  <c r="D1419" i="10"/>
  <c r="E1419" i="10"/>
  <c r="H1419" i="10"/>
  <c r="I1419" i="10"/>
  <c r="J1419" i="10"/>
  <c r="U1419" i="10" s="1"/>
  <c r="V1419" i="10" s="1"/>
  <c r="W1419" i="10" s="1"/>
  <c r="G1419" i="10" s="1"/>
  <c r="K1419" i="10"/>
  <c r="L1419" i="10"/>
  <c r="R1419" i="10" s="1"/>
  <c r="S1419" i="10" s="1"/>
  <c r="M1419" i="10"/>
  <c r="P1419" i="10"/>
  <c r="O1419" i="10" s="1"/>
  <c r="Q1419" i="10" s="1"/>
  <c r="T1419" i="10"/>
  <c r="X1419" i="10"/>
  <c r="Y1419" i="10" s="1"/>
  <c r="Z1419" i="10"/>
  <c r="AA1419" i="10" s="1"/>
  <c r="A1420" i="10"/>
  <c r="B1420" i="10"/>
  <c r="C1420" i="10"/>
  <c r="D1420" i="10"/>
  <c r="E1420" i="10"/>
  <c r="H1420" i="10"/>
  <c r="I1420" i="10"/>
  <c r="J1420" i="10"/>
  <c r="K1420" i="10"/>
  <c r="R1420" i="10" s="1"/>
  <c r="S1420" i="10" s="1"/>
  <c r="L1420" i="10"/>
  <c r="M1420" i="10"/>
  <c r="O1420" i="10"/>
  <c r="P1420" i="10"/>
  <c r="Q1420" i="10"/>
  <c r="T1420" i="10"/>
  <c r="U1420" i="10"/>
  <c r="V1420" i="10" s="1"/>
  <c r="W1420" i="10" s="1"/>
  <c r="G1420" i="10" s="1"/>
  <c r="X1420" i="10"/>
  <c r="Y1420" i="10"/>
  <c r="Z1420" i="10"/>
  <c r="AA1420" i="10"/>
  <c r="A1421" i="10"/>
  <c r="B1421" i="10"/>
  <c r="C1421" i="10"/>
  <c r="D1421" i="10"/>
  <c r="E1421" i="10"/>
  <c r="H1421" i="10"/>
  <c r="I1421" i="10"/>
  <c r="J1421" i="10"/>
  <c r="U1421" i="10" s="1"/>
  <c r="V1421" i="10" s="1"/>
  <c r="W1421" i="10" s="1"/>
  <c r="K1421" i="10"/>
  <c r="L1421" i="10"/>
  <c r="M1421" i="10"/>
  <c r="P1421" i="10"/>
  <c r="O1421" i="10" s="1"/>
  <c r="Q1421" i="10" s="1"/>
  <c r="R1421" i="10"/>
  <c r="S1421" i="10" s="1"/>
  <c r="T1421" i="10"/>
  <c r="X1421" i="10"/>
  <c r="Y1421" i="10" s="1"/>
  <c r="Z1421" i="10"/>
  <c r="AA1421" i="10" s="1"/>
  <c r="A1422" i="10"/>
  <c r="B1422" i="10"/>
  <c r="C1422" i="10"/>
  <c r="D1422" i="10"/>
  <c r="E1422" i="10"/>
  <c r="H1422" i="10"/>
  <c r="I1422" i="10"/>
  <c r="J1422" i="10"/>
  <c r="K1422" i="10"/>
  <c r="R1422" i="10" s="1"/>
  <c r="S1422" i="10" s="1"/>
  <c r="N1422" i="10" s="1"/>
  <c r="L1422" i="10"/>
  <c r="M1422" i="10"/>
  <c r="O1422" i="10"/>
  <c r="Q1422" i="10" s="1"/>
  <c r="P1422" i="10"/>
  <c r="T1422" i="10"/>
  <c r="U1422" i="10"/>
  <c r="V1422" i="10" s="1"/>
  <c r="W1422" i="10" s="1"/>
  <c r="G1422" i="10" s="1"/>
  <c r="X1422" i="10"/>
  <c r="Y1422" i="10"/>
  <c r="Z1422" i="10"/>
  <c r="AA1422" i="10"/>
  <c r="A1423" i="10"/>
  <c r="B1423" i="10"/>
  <c r="C1423" i="10"/>
  <c r="D1423" i="10"/>
  <c r="E1423" i="10"/>
  <c r="H1423" i="10"/>
  <c r="I1423" i="10"/>
  <c r="J1423" i="10"/>
  <c r="U1423" i="10" s="1"/>
  <c r="V1423" i="10" s="1"/>
  <c r="W1423" i="10" s="1"/>
  <c r="K1423" i="10"/>
  <c r="L1423" i="10"/>
  <c r="R1423" i="10" s="1"/>
  <c r="S1423" i="10" s="1"/>
  <c r="M1423" i="10"/>
  <c r="P1423" i="10"/>
  <c r="O1423" i="10" s="1"/>
  <c r="Q1423" i="10" s="1"/>
  <c r="T1423" i="10"/>
  <c r="X1423" i="10"/>
  <c r="Y1423" i="10" s="1"/>
  <c r="Z1423" i="10"/>
  <c r="AA1423" i="10" s="1"/>
  <c r="A1424" i="10"/>
  <c r="B1424" i="10"/>
  <c r="C1424" i="10"/>
  <c r="D1424" i="10"/>
  <c r="E1424" i="10"/>
  <c r="H1424" i="10"/>
  <c r="I1424" i="10"/>
  <c r="J1424" i="10"/>
  <c r="K1424" i="10"/>
  <c r="R1424" i="10" s="1"/>
  <c r="S1424" i="10" s="1"/>
  <c r="L1424" i="10"/>
  <c r="M1424" i="10"/>
  <c r="O1424" i="10"/>
  <c r="P1424" i="10"/>
  <c r="Q1424" i="10"/>
  <c r="T1424" i="10"/>
  <c r="U1424" i="10"/>
  <c r="V1424" i="10" s="1"/>
  <c r="W1424" i="10" s="1"/>
  <c r="G1424" i="10" s="1"/>
  <c r="X1424" i="10"/>
  <c r="Y1424" i="10"/>
  <c r="Z1424" i="10"/>
  <c r="AA1424" i="10"/>
  <c r="A1425" i="10"/>
  <c r="B1425" i="10"/>
  <c r="C1425" i="10"/>
  <c r="D1425" i="10"/>
  <c r="E1425" i="10"/>
  <c r="H1425" i="10"/>
  <c r="I1425" i="10"/>
  <c r="J1425" i="10"/>
  <c r="U1425" i="10" s="1"/>
  <c r="V1425" i="10" s="1"/>
  <c r="W1425" i="10" s="1"/>
  <c r="K1425" i="10"/>
  <c r="L1425" i="10"/>
  <c r="M1425" i="10"/>
  <c r="P1425" i="10"/>
  <c r="O1425" i="10" s="1"/>
  <c r="Q1425" i="10" s="1"/>
  <c r="R1425" i="10"/>
  <c r="S1425" i="10" s="1"/>
  <c r="T1425" i="10"/>
  <c r="X1425" i="10"/>
  <c r="Y1425" i="10" s="1"/>
  <c r="Z1425" i="10"/>
  <c r="AA1425" i="10" s="1"/>
  <c r="A1426" i="10"/>
  <c r="B1426" i="10"/>
  <c r="C1426" i="10"/>
  <c r="D1426" i="10"/>
  <c r="E1426" i="10"/>
  <c r="H1426" i="10"/>
  <c r="I1426" i="10"/>
  <c r="J1426" i="10"/>
  <c r="K1426" i="10"/>
  <c r="R1426" i="10" s="1"/>
  <c r="S1426" i="10" s="1"/>
  <c r="L1426" i="10"/>
  <c r="M1426" i="10"/>
  <c r="O1426" i="10"/>
  <c r="Q1426" i="10" s="1"/>
  <c r="P1426" i="10"/>
  <c r="T1426" i="10"/>
  <c r="U1426" i="10"/>
  <c r="V1426" i="10" s="1"/>
  <c r="W1426" i="10" s="1"/>
  <c r="G1426" i="10" s="1"/>
  <c r="X1426" i="10"/>
  <c r="Y1426" i="10"/>
  <c r="Z1426" i="10"/>
  <c r="AA1426" i="10"/>
  <c r="A1427" i="10"/>
  <c r="B1427" i="10"/>
  <c r="C1427" i="10"/>
  <c r="D1427" i="10"/>
  <c r="E1427" i="10"/>
  <c r="H1427" i="10"/>
  <c r="I1427" i="10"/>
  <c r="J1427" i="10"/>
  <c r="U1427" i="10" s="1"/>
  <c r="V1427" i="10" s="1"/>
  <c r="W1427" i="10" s="1"/>
  <c r="G1427" i="10" s="1"/>
  <c r="K1427" i="10"/>
  <c r="L1427" i="10"/>
  <c r="R1427" i="10" s="1"/>
  <c r="S1427" i="10" s="1"/>
  <c r="M1427" i="10"/>
  <c r="P1427" i="10"/>
  <c r="O1427" i="10" s="1"/>
  <c r="Q1427" i="10" s="1"/>
  <c r="T1427" i="10"/>
  <c r="X1427" i="10"/>
  <c r="Y1427" i="10" s="1"/>
  <c r="Z1427" i="10"/>
  <c r="AA1427" i="10" s="1"/>
  <c r="A1428" i="10"/>
  <c r="B1428" i="10"/>
  <c r="C1428" i="10"/>
  <c r="D1428" i="10"/>
  <c r="E1428" i="10"/>
  <c r="H1428" i="10"/>
  <c r="I1428" i="10"/>
  <c r="J1428" i="10"/>
  <c r="K1428" i="10"/>
  <c r="R1428" i="10" s="1"/>
  <c r="S1428" i="10" s="1"/>
  <c r="L1428" i="10"/>
  <c r="M1428" i="10"/>
  <c r="O1428" i="10"/>
  <c r="P1428" i="10"/>
  <c r="Q1428" i="10"/>
  <c r="T1428" i="10"/>
  <c r="U1428" i="10"/>
  <c r="V1428" i="10" s="1"/>
  <c r="W1428" i="10" s="1"/>
  <c r="G1428" i="10" s="1"/>
  <c r="X1428" i="10"/>
  <c r="Y1428" i="10"/>
  <c r="Z1428" i="10"/>
  <c r="AA1428" i="10"/>
  <c r="A1429" i="10"/>
  <c r="B1429" i="10"/>
  <c r="C1429" i="10"/>
  <c r="D1429" i="10"/>
  <c r="E1429" i="10"/>
  <c r="H1429" i="10"/>
  <c r="I1429" i="10"/>
  <c r="J1429" i="10"/>
  <c r="U1429" i="10" s="1"/>
  <c r="V1429" i="10" s="1"/>
  <c r="W1429" i="10" s="1"/>
  <c r="K1429" i="10"/>
  <c r="L1429" i="10"/>
  <c r="M1429" i="10"/>
  <c r="P1429" i="10"/>
  <c r="O1429" i="10" s="1"/>
  <c r="Q1429" i="10" s="1"/>
  <c r="R1429" i="10"/>
  <c r="S1429" i="10" s="1"/>
  <c r="T1429" i="10"/>
  <c r="X1429" i="10"/>
  <c r="Y1429" i="10" s="1"/>
  <c r="Z1429" i="10"/>
  <c r="AA1429" i="10" s="1"/>
  <c r="A1430" i="10"/>
  <c r="B1430" i="10"/>
  <c r="C1430" i="10"/>
  <c r="D1430" i="10"/>
  <c r="E1430" i="10"/>
  <c r="H1430" i="10"/>
  <c r="I1430" i="10"/>
  <c r="J1430" i="10"/>
  <c r="K1430" i="10"/>
  <c r="R1430" i="10" s="1"/>
  <c r="S1430" i="10" s="1"/>
  <c r="N1430" i="10" s="1"/>
  <c r="L1430" i="10"/>
  <c r="M1430" i="10"/>
  <c r="O1430" i="10"/>
  <c r="Q1430" i="10" s="1"/>
  <c r="P1430" i="10"/>
  <c r="T1430" i="10"/>
  <c r="U1430" i="10"/>
  <c r="V1430" i="10" s="1"/>
  <c r="W1430" i="10" s="1"/>
  <c r="G1430" i="10" s="1"/>
  <c r="X1430" i="10"/>
  <c r="Y1430" i="10"/>
  <c r="Z1430" i="10"/>
  <c r="AA1430" i="10"/>
  <c r="A1431" i="10"/>
  <c r="B1431" i="10"/>
  <c r="C1431" i="10"/>
  <c r="D1431" i="10"/>
  <c r="E1431" i="10"/>
  <c r="H1431" i="10"/>
  <c r="I1431" i="10"/>
  <c r="J1431" i="10"/>
  <c r="U1431" i="10" s="1"/>
  <c r="V1431" i="10" s="1"/>
  <c r="W1431" i="10" s="1"/>
  <c r="K1431" i="10"/>
  <c r="L1431" i="10"/>
  <c r="R1431" i="10" s="1"/>
  <c r="S1431" i="10" s="1"/>
  <c r="M1431" i="10"/>
  <c r="P1431" i="10"/>
  <c r="O1431" i="10" s="1"/>
  <c r="Q1431" i="10" s="1"/>
  <c r="T1431" i="10"/>
  <c r="X1431" i="10"/>
  <c r="Y1431" i="10" s="1"/>
  <c r="Z1431" i="10"/>
  <c r="AA1431" i="10" s="1"/>
  <c r="A1432" i="10"/>
  <c r="B1432" i="10"/>
  <c r="C1432" i="10"/>
  <c r="D1432" i="10"/>
  <c r="E1432" i="10"/>
  <c r="H1432" i="10"/>
  <c r="I1432" i="10"/>
  <c r="J1432" i="10"/>
  <c r="K1432" i="10"/>
  <c r="R1432" i="10" s="1"/>
  <c r="S1432" i="10" s="1"/>
  <c r="L1432" i="10"/>
  <c r="M1432" i="10"/>
  <c r="O1432" i="10"/>
  <c r="P1432" i="10"/>
  <c r="Q1432" i="10"/>
  <c r="T1432" i="10"/>
  <c r="U1432" i="10"/>
  <c r="V1432" i="10" s="1"/>
  <c r="W1432" i="10" s="1"/>
  <c r="G1432" i="10" s="1"/>
  <c r="X1432" i="10"/>
  <c r="Y1432" i="10"/>
  <c r="Z1432" i="10"/>
  <c r="AA1432" i="10"/>
  <c r="A1433" i="10"/>
  <c r="B1433" i="10"/>
  <c r="C1433" i="10"/>
  <c r="D1433" i="10"/>
  <c r="E1433" i="10"/>
  <c r="H1433" i="10"/>
  <c r="I1433" i="10"/>
  <c r="J1433" i="10"/>
  <c r="U1433" i="10" s="1"/>
  <c r="V1433" i="10" s="1"/>
  <c r="W1433" i="10" s="1"/>
  <c r="K1433" i="10"/>
  <c r="L1433" i="10"/>
  <c r="M1433" i="10"/>
  <c r="P1433" i="10"/>
  <c r="O1433" i="10" s="1"/>
  <c r="Q1433" i="10" s="1"/>
  <c r="R1433" i="10"/>
  <c r="S1433" i="10" s="1"/>
  <c r="T1433" i="10"/>
  <c r="X1433" i="10"/>
  <c r="Y1433" i="10" s="1"/>
  <c r="Z1433" i="10"/>
  <c r="AA1433" i="10" s="1"/>
  <c r="A1434" i="10"/>
  <c r="B1434" i="10"/>
  <c r="C1434" i="10"/>
  <c r="D1434" i="10"/>
  <c r="E1434" i="10"/>
  <c r="H1434" i="10"/>
  <c r="I1434" i="10"/>
  <c r="J1434" i="10"/>
  <c r="K1434" i="10"/>
  <c r="R1434" i="10" s="1"/>
  <c r="S1434" i="10" s="1"/>
  <c r="L1434" i="10"/>
  <c r="M1434" i="10"/>
  <c r="O1434" i="10"/>
  <c r="Q1434" i="10" s="1"/>
  <c r="P1434" i="10"/>
  <c r="T1434" i="10"/>
  <c r="U1434" i="10"/>
  <c r="V1434" i="10" s="1"/>
  <c r="W1434" i="10" s="1"/>
  <c r="G1434" i="10" s="1"/>
  <c r="X1434" i="10"/>
  <c r="Y1434" i="10"/>
  <c r="Z1434" i="10"/>
  <c r="AA1434" i="10"/>
  <c r="A1435" i="10"/>
  <c r="B1435" i="10"/>
  <c r="C1435" i="10"/>
  <c r="D1435" i="10"/>
  <c r="E1435" i="10"/>
  <c r="H1435" i="10"/>
  <c r="I1435" i="10"/>
  <c r="J1435" i="10"/>
  <c r="U1435" i="10" s="1"/>
  <c r="V1435" i="10" s="1"/>
  <c r="W1435" i="10" s="1"/>
  <c r="G1435" i="10" s="1"/>
  <c r="K1435" i="10"/>
  <c r="L1435" i="10"/>
  <c r="R1435" i="10" s="1"/>
  <c r="S1435" i="10" s="1"/>
  <c r="M1435" i="10"/>
  <c r="P1435" i="10"/>
  <c r="O1435" i="10" s="1"/>
  <c r="Q1435" i="10" s="1"/>
  <c r="T1435" i="10"/>
  <c r="X1435" i="10"/>
  <c r="Y1435" i="10" s="1"/>
  <c r="Z1435" i="10"/>
  <c r="AA1435" i="10" s="1"/>
  <c r="A1436" i="10"/>
  <c r="B1436" i="10"/>
  <c r="C1436" i="10"/>
  <c r="D1436" i="10"/>
  <c r="E1436" i="10"/>
  <c r="H1436" i="10"/>
  <c r="I1436" i="10"/>
  <c r="J1436" i="10"/>
  <c r="K1436" i="10"/>
  <c r="R1436" i="10" s="1"/>
  <c r="S1436" i="10" s="1"/>
  <c r="L1436" i="10"/>
  <c r="M1436" i="10"/>
  <c r="O1436" i="10"/>
  <c r="P1436" i="10"/>
  <c r="Q1436" i="10"/>
  <c r="T1436" i="10"/>
  <c r="U1436" i="10"/>
  <c r="V1436" i="10" s="1"/>
  <c r="W1436" i="10" s="1"/>
  <c r="G1436" i="10" s="1"/>
  <c r="X1436" i="10"/>
  <c r="Y1436" i="10"/>
  <c r="Z1436" i="10"/>
  <c r="AA1436" i="10"/>
  <c r="A1437" i="10"/>
  <c r="B1437" i="10"/>
  <c r="C1437" i="10"/>
  <c r="D1437" i="10"/>
  <c r="E1437" i="10"/>
  <c r="H1437" i="10"/>
  <c r="I1437" i="10"/>
  <c r="J1437" i="10"/>
  <c r="U1437" i="10" s="1"/>
  <c r="V1437" i="10" s="1"/>
  <c r="W1437" i="10" s="1"/>
  <c r="K1437" i="10"/>
  <c r="L1437" i="10"/>
  <c r="M1437" i="10"/>
  <c r="P1437" i="10"/>
  <c r="O1437" i="10" s="1"/>
  <c r="Q1437" i="10" s="1"/>
  <c r="R1437" i="10"/>
  <c r="S1437" i="10" s="1"/>
  <c r="T1437" i="10"/>
  <c r="X1437" i="10"/>
  <c r="Y1437" i="10" s="1"/>
  <c r="Z1437" i="10"/>
  <c r="AA1437" i="10" s="1"/>
  <c r="A1438" i="10"/>
  <c r="B1438" i="10"/>
  <c r="C1438" i="10"/>
  <c r="D1438" i="10"/>
  <c r="E1438" i="10"/>
  <c r="H1438" i="10"/>
  <c r="I1438" i="10"/>
  <c r="J1438" i="10"/>
  <c r="K1438" i="10"/>
  <c r="R1438" i="10" s="1"/>
  <c r="S1438" i="10" s="1"/>
  <c r="N1438" i="10" s="1"/>
  <c r="L1438" i="10"/>
  <c r="M1438" i="10"/>
  <c r="O1438" i="10"/>
  <c r="Q1438" i="10" s="1"/>
  <c r="P1438" i="10"/>
  <c r="T1438" i="10"/>
  <c r="U1438" i="10"/>
  <c r="V1438" i="10" s="1"/>
  <c r="W1438" i="10" s="1"/>
  <c r="G1438" i="10" s="1"/>
  <c r="X1438" i="10"/>
  <c r="Y1438" i="10"/>
  <c r="Z1438" i="10"/>
  <c r="AA1438" i="10"/>
  <c r="A1439" i="10"/>
  <c r="B1439" i="10"/>
  <c r="C1439" i="10"/>
  <c r="D1439" i="10"/>
  <c r="E1439" i="10"/>
  <c r="H1439" i="10"/>
  <c r="I1439" i="10"/>
  <c r="J1439" i="10"/>
  <c r="U1439" i="10" s="1"/>
  <c r="V1439" i="10" s="1"/>
  <c r="W1439" i="10" s="1"/>
  <c r="K1439" i="10"/>
  <c r="L1439" i="10"/>
  <c r="R1439" i="10" s="1"/>
  <c r="S1439" i="10" s="1"/>
  <c r="M1439" i="10"/>
  <c r="P1439" i="10"/>
  <c r="O1439" i="10" s="1"/>
  <c r="Q1439" i="10" s="1"/>
  <c r="T1439" i="10"/>
  <c r="X1439" i="10"/>
  <c r="Y1439" i="10" s="1"/>
  <c r="Z1439" i="10"/>
  <c r="AA1439" i="10" s="1"/>
  <c r="A1440" i="10"/>
  <c r="B1440" i="10"/>
  <c r="C1440" i="10"/>
  <c r="D1440" i="10"/>
  <c r="E1440" i="10"/>
  <c r="H1440" i="10"/>
  <c r="I1440" i="10"/>
  <c r="J1440" i="10"/>
  <c r="K1440" i="10"/>
  <c r="R1440" i="10" s="1"/>
  <c r="S1440" i="10" s="1"/>
  <c r="L1440" i="10"/>
  <c r="M1440" i="10"/>
  <c r="O1440" i="10"/>
  <c r="P1440" i="10"/>
  <c r="Q1440" i="10"/>
  <c r="T1440" i="10"/>
  <c r="U1440" i="10"/>
  <c r="V1440" i="10" s="1"/>
  <c r="W1440" i="10" s="1"/>
  <c r="G1440" i="10" s="1"/>
  <c r="X1440" i="10"/>
  <c r="Y1440" i="10"/>
  <c r="Z1440" i="10"/>
  <c r="AA1440" i="10"/>
  <c r="A1441" i="10"/>
  <c r="B1441" i="10"/>
  <c r="C1441" i="10"/>
  <c r="D1441" i="10"/>
  <c r="E1441" i="10"/>
  <c r="H1441" i="10"/>
  <c r="I1441" i="10"/>
  <c r="J1441" i="10"/>
  <c r="U1441" i="10" s="1"/>
  <c r="V1441" i="10" s="1"/>
  <c r="W1441" i="10" s="1"/>
  <c r="K1441" i="10"/>
  <c r="L1441" i="10"/>
  <c r="M1441" i="10"/>
  <c r="P1441" i="10"/>
  <c r="O1441" i="10" s="1"/>
  <c r="Q1441" i="10" s="1"/>
  <c r="R1441" i="10"/>
  <c r="S1441" i="10" s="1"/>
  <c r="T1441" i="10"/>
  <c r="X1441" i="10"/>
  <c r="Y1441" i="10" s="1"/>
  <c r="Z1441" i="10"/>
  <c r="AA1441" i="10" s="1"/>
  <c r="A1442" i="10"/>
  <c r="B1442" i="10"/>
  <c r="C1442" i="10"/>
  <c r="D1442" i="10"/>
  <c r="E1442" i="10"/>
  <c r="H1442" i="10"/>
  <c r="I1442" i="10"/>
  <c r="J1442" i="10"/>
  <c r="K1442" i="10"/>
  <c r="R1442" i="10" s="1"/>
  <c r="S1442" i="10" s="1"/>
  <c r="L1442" i="10"/>
  <c r="M1442" i="10"/>
  <c r="O1442" i="10"/>
  <c r="Q1442" i="10" s="1"/>
  <c r="P1442" i="10"/>
  <c r="T1442" i="10"/>
  <c r="U1442" i="10"/>
  <c r="V1442" i="10" s="1"/>
  <c r="W1442" i="10" s="1"/>
  <c r="G1442" i="10" s="1"/>
  <c r="X1442" i="10"/>
  <c r="Y1442" i="10"/>
  <c r="Z1442" i="10"/>
  <c r="AA1442" i="10"/>
  <c r="A1443" i="10"/>
  <c r="B1443" i="10"/>
  <c r="C1443" i="10"/>
  <c r="D1443" i="10"/>
  <c r="E1443" i="10"/>
  <c r="H1443" i="10"/>
  <c r="I1443" i="10"/>
  <c r="J1443" i="10"/>
  <c r="U1443" i="10" s="1"/>
  <c r="V1443" i="10" s="1"/>
  <c r="W1443" i="10" s="1"/>
  <c r="G1443" i="10" s="1"/>
  <c r="K1443" i="10"/>
  <c r="L1443" i="10"/>
  <c r="R1443" i="10" s="1"/>
  <c r="S1443" i="10" s="1"/>
  <c r="M1443" i="10"/>
  <c r="P1443" i="10"/>
  <c r="O1443" i="10" s="1"/>
  <c r="Q1443" i="10" s="1"/>
  <c r="T1443" i="10"/>
  <c r="X1443" i="10"/>
  <c r="Y1443" i="10" s="1"/>
  <c r="Z1443" i="10"/>
  <c r="AA1443" i="10" s="1"/>
  <c r="A1444" i="10"/>
  <c r="B1444" i="10"/>
  <c r="C1444" i="10"/>
  <c r="D1444" i="10"/>
  <c r="E1444" i="10"/>
  <c r="H1444" i="10"/>
  <c r="I1444" i="10"/>
  <c r="J1444" i="10"/>
  <c r="K1444" i="10"/>
  <c r="R1444" i="10" s="1"/>
  <c r="S1444" i="10" s="1"/>
  <c r="L1444" i="10"/>
  <c r="M1444" i="10"/>
  <c r="O1444" i="10"/>
  <c r="P1444" i="10"/>
  <c r="Q1444" i="10"/>
  <c r="T1444" i="10"/>
  <c r="U1444" i="10"/>
  <c r="V1444" i="10" s="1"/>
  <c r="W1444" i="10" s="1"/>
  <c r="G1444" i="10" s="1"/>
  <c r="X1444" i="10"/>
  <c r="Y1444" i="10"/>
  <c r="Z1444" i="10"/>
  <c r="AA1444" i="10"/>
  <c r="A1445" i="10"/>
  <c r="B1445" i="10"/>
  <c r="C1445" i="10"/>
  <c r="D1445" i="10"/>
  <c r="E1445" i="10"/>
  <c r="H1445" i="10"/>
  <c r="I1445" i="10"/>
  <c r="J1445" i="10"/>
  <c r="U1445" i="10" s="1"/>
  <c r="V1445" i="10" s="1"/>
  <c r="W1445" i="10" s="1"/>
  <c r="K1445" i="10"/>
  <c r="L1445" i="10"/>
  <c r="M1445" i="10"/>
  <c r="P1445" i="10"/>
  <c r="O1445" i="10" s="1"/>
  <c r="Q1445" i="10" s="1"/>
  <c r="R1445" i="10"/>
  <c r="S1445" i="10" s="1"/>
  <c r="T1445" i="10"/>
  <c r="X1445" i="10"/>
  <c r="Y1445" i="10" s="1"/>
  <c r="Z1445" i="10"/>
  <c r="AA1445" i="10" s="1"/>
  <c r="A1446" i="10"/>
  <c r="B1446" i="10"/>
  <c r="C1446" i="10"/>
  <c r="D1446" i="10"/>
  <c r="E1446" i="10"/>
  <c r="H1446" i="10"/>
  <c r="I1446" i="10"/>
  <c r="J1446" i="10"/>
  <c r="K1446" i="10"/>
  <c r="R1446" i="10" s="1"/>
  <c r="S1446" i="10" s="1"/>
  <c r="N1446" i="10" s="1"/>
  <c r="L1446" i="10"/>
  <c r="M1446" i="10"/>
  <c r="O1446" i="10"/>
  <c r="Q1446" i="10" s="1"/>
  <c r="P1446" i="10"/>
  <c r="T1446" i="10"/>
  <c r="U1446" i="10"/>
  <c r="V1446" i="10" s="1"/>
  <c r="W1446" i="10" s="1"/>
  <c r="G1446" i="10" s="1"/>
  <c r="X1446" i="10"/>
  <c r="Y1446" i="10"/>
  <c r="Z1446" i="10"/>
  <c r="AA1446" i="10"/>
  <c r="A1447" i="10"/>
  <c r="B1447" i="10"/>
  <c r="C1447" i="10"/>
  <c r="D1447" i="10"/>
  <c r="E1447" i="10"/>
  <c r="H1447" i="10"/>
  <c r="I1447" i="10"/>
  <c r="J1447" i="10"/>
  <c r="U1447" i="10" s="1"/>
  <c r="V1447" i="10" s="1"/>
  <c r="W1447" i="10" s="1"/>
  <c r="K1447" i="10"/>
  <c r="L1447" i="10"/>
  <c r="R1447" i="10" s="1"/>
  <c r="S1447" i="10" s="1"/>
  <c r="M1447" i="10"/>
  <c r="P1447" i="10"/>
  <c r="O1447" i="10" s="1"/>
  <c r="Q1447" i="10" s="1"/>
  <c r="T1447" i="10"/>
  <c r="X1447" i="10"/>
  <c r="Y1447" i="10" s="1"/>
  <c r="Z1447" i="10"/>
  <c r="AA1447" i="10" s="1"/>
  <c r="A1448" i="10"/>
  <c r="B1448" i="10"/>
  <c r="C1448" i="10"/>
  <c r="D1448" i="10"/>
  <c r="E1448" i="10"/>
  <c r="H1448" i="10"/>
  <c r="I1448" i="10"/>
  <c r="J1448" i="10"/>
  <c r="K1448" i="10"/>
  <c r="R1448" i="10" s="1"/>
  <c r="S1448" i="10" s="1"/>
  <c r="L1448" i="10"/>
  <c r="M1448" i="10"/>
  <c r="O1448" i="10"/>
  <c r="P1448" i="10"/>
  <c r="Q1448" i="10"/>
  <c r="T1448" i="10"/>
  <c r="U1448" i="10"/>
  <c r="V1448" i="10" s="1"/>
  <c r="W1448" i="10" s="1"/>
  <c r="G1448" i="10" s="1"/>
  <c r="X1448" i="10"/>
  <c r="Y1448" i="10"/>
  <c r="Z1448" i="10"/>
  <c r="AA1448" i="10"/>
  <c r="A1449" i="10"/>
  <c r="B1449" i="10"/>
  <c r="C1449" i="10"/>
  <c r="D1449" i="10"/>
  <c r="E1449" i="10"/>
  <c r="H1449" i="10"/>
  <c r="I1449" i="10"/>
  <c r="J1449" i="10"/>
  <c r="U1449" i="10" s="1"/>
  <c r="V1449" i="10" s="1"/>
  <c r="W1449" i="10" s="1"/>
  <c r="K1449" i="10"/>
  <c r="L1449" i="10"/>
  <c r="M1449" i="10"/>
  <c r="P1449" i="10"/>
  <c r="O1449" i="10" s="1"/>
  <c r="Q1449" i="10" s="1"/>
  <c r="R1449" i="10"/>
  <c r="S1449" i="10" s="1"/>
  <c r="T1449" i="10"/>
  <c r="X1449" i="10"/>
  <c r="Y1449" i="10" s="1"/>
  <c r="Z1449" i="10"/>
  <c r="AA1449" i="10" s="1"/>
  <c r="A1450" i="10"/>
  <c r="B1450" i="10"/>
  <c r="C1450" i="10"/>
  <c r="D1450" i="10"/>
  <c r="E1450" i="10"/>
  <c r="H1450" i="10"/>
  <c r="I1450" i="10"/>
  <c r="J1450" i="10"/>
  <c r="K1450" i="10"/>
  <c r="R1450" i="10" s="1"/>
  <c r="S1450" i="10" s="1"/>
  <c r="L1450" i="10"/>
  <c r="M1450" i="10"/>
  <c r="O1450" i="10"/>
  <c r="Q1450" i="10" s="1"/>
  <c r="P1450" i="10"/>
  <c r="T1450" i="10"/>
  <c r="U1450" i="10"/>
  <c r="V1450" i="10" s="1"/>
  <c r="W1450" i="10" s="1"/>
  <c r="G1450" i="10" s="1"/>
  <c r="X1450" i="10"/>
  <c r="Y1450" i="10"/>
  <c r="Z1450" i="10"/>
  <c r="AA1450" i="10"/>
  <c r="A1451" i="10"/>
  <c r="B1451" i="10"/>
  <c r="C1451" i="10"/>
  <c r="D1451" i="10"/>
  <c r="E1451" i="10"/>
  <c r="H1451" i="10"/>
  <c r="I1451" i="10"/>
  <c r="J1451" i="10"/>
  <c r="U1451" i="10" s="1"/>
  <c r="V1451" i="10" s="1"/>
  <c r="W1451" i="10" s="1"/>
  <c r="G1451" i="10" s="1"/>
  <c r="K1451" i="10"/>
  <c r="L1451" i="10"/>
  <c r="R1451" i="10" s="1"/>
  <c r="S1451" i="10" s="1"/>
  <c r="M1451" i="10"/>
  <c r="P1451" i="10"/>
  <c r="O1451" i="10" s="1"/>
  <c r="Q1451" i="10" s="1"/>
  <c r="T1451" i="10"/>
  <c r="X1451" i="10"/>
  <c r="Y1451" i="10" s="1"/>
  <c r="Z1451" i="10"/>
  <c r="AA1451" i="10" s="1"/>
  <c r="A1452" i="10"/>
  <c r="B1452" i="10"/>
  <c r="C1452" i="10"/>
  <c r="D1452" i="10"/>
  <c r="E1452" i="10"/>
  <c r="H1452" i="10"/>
  <c r="I1452" i="10"/>
  <c r="J1452" i="10"/>
  <c r="K1452" i="10"/>
  <c r="R1452" i="10" s="1"/>
  <c r="S1452" i="10" s="1"/>
  <c r="L1452" i="10"/>
  <c r="M1452" i="10"/>
  <c r="O1452" i="10"/>
  <c r="P1452" i="10"/>
  <c r="Q1452" i="10"/>
  <c r="T1452" i="10"/>
  <c r="U1452" i="10"/>
  <c r="V1452" i="10" s="1"/>
  <c r="W1452" i="10" s="1"/>
  <c r="G1452" i="10" s="1"/>
  <c r="X1452" i="10"/>
  <c r="Y1452" i="10"/>
  <c r="Z1452" i="10"/>
  <c r="AA1452" i="10"/>
  <c r="A1453" i="10"/>
  <c r="B1453" i="10"/>
  <c r="C1453" i="10"/>
  <c r="D1453" i="10"/>
  <c r="E1453" i="10"/>
  <c r="H1453" i="10"/>
  <c r="I1453" i="10"/>
  <c r="J1453" i="10"/>
  <c r="U1453" i="10" s="1"/>
  <c r="K1453" i="10"/>
  <c r="L1453" i="10"/>
  <c r="M1453" i="10"/>
  <c r="P1453" i="10"/>
  <c r="O1453" i="10" s="1"/>
  <c r="R1453" i="10"/>
  <c r="S1453" i="10" s="1"/>
  <c r="N1453" i="10" s="1"/>
  <c r="T1453" i="10"/>
  <c r="V1453" i="10"/>
  <c r="W1453" i="10" s="1"/>
  <c r="G1453" i="10" s="1"/>
  <c r="X1453" i="10"/>
  <c r="Y1453" i="10" s="1"/>
  <c r="Z1453" i="10"/>
  <c r="AA1453" i="10" s="1"/>
  <c r="A1454" i="10"/>
  <c r="B1454" i="10"/>
  <c r="C1454" i="10"/>
  <c r="D1454" i="10"/>
  <c r="E1454" i="10"/>
  <c r="H1454" i="10"/>
  <c r="I1454" i="10"/>
  <c r="J1454" i="10"/>
  <c r="K1454" i="10"/>
  <c r="R1454" i="10" s="1"/>
  <c r="S1454" i="10" s="1"/>
  <c r="L1454" i="10"/>
  <c r="M1454" i="10"/>
  <c r="O1454" i="10"/>
  <c r="P1454" i="10"/>
  <c r="T1454" i="10"/>
  <c r="U1454" i="10"/>
  <c r="V1454" i="10" s="1"/>
  <c r="W1454" i="10" s="1"/>
  <c r="G1454" i="10" s="1"/>
  <c r="X1454" i="10"/>
  <c r="Y1454" i="10"/>
  <c r="Z1454" i="10"/>
  <c r="AA1454" i="10"/>
  <c r="A1455" i="10"/>
  <c r="B1455" i="10"/>
  <c r="C1455" i="10"/>
  <c r="D1455" i="10"/>
  <c r="E1455" i="10"/>
  <c r="H1455" i="10"/>
  <c r="I1455" i="10"/>
  <c r="J1455" i="10"/>
  <c r="U1455" i="10" s="1"/>
  <c r="V1455" i="10" s="1"/>
  <c r="W1455" i="10" s="1"/>
  <c r="G1455" i="10" s="1"/>
  <c r="K1455" i="10"/>
  <c r="L1455" i="10"/>
  <c r="R1455" i="10" s="1"/>
  <c r="M1455" i="10"/>
  <c r="P1455" i="10"/>
  <c r="O1455" i="10" s="1"/>
  <c r="Q1455" i="10" s="1"/>
  <c r="T1455" i="10"/>
  <c r="X1455" i="10"/>
  <c r="Y1455" i="10" s="1"/>
  <c r="Z1455" i="10"/>
  <c r="AA1455" i="10" s="1"/>
  <c r="A1456" i="10"/>
  <c r="B1456" i="10"/>
  <c r="C1456" i="10"/>
  <c r="D1456" i="10"/>
  <c r="E1456" i="10"/>
  <c r="H1456" i="10"/>
  <c r="I1456" i="10"/>
  <c r="J1456" i="10"/>
  <c r="K1456" i="10"/>
  <c r="R1456" i="10" s="1"/>
  <c r="S1456" i="10" s="1"/>
  <c r="L1456" i="10"/>
  <c r="M1456" i="10"/>
  <c r="O1456" i="10"/>
  <c r="P1456" i="10"/>
  <c r="Q1456" i="10"/>
  <c r="T1456" i="10"/>
  <c r="U1456" i="10"/>
  <c r="V1456" i="10" s="1"/>
  <c r="W1456" i="10" s="1"/>
  <c r="G1456" i="10" s="1"/>
  <c r="X1456" i="10"/>
  <c r="Y1456" i="10"/>
  <c r="Z1456" i="10"/>
  <c r="AA1456" i="10"/>
  <c r="A1457" i="10"/>
  <c r="B1457" i="10"/>
  <c r="C1457" i="10"/>
  <c r="D1457" i="10"/>
  <c r="E1457" i="10"/>
  <c r="H1457" i="10"/>
  <c r="I1457" i="10"/>
  <c r="J1457" i="10"/>
  <c r="U1457" i="10" s="1"/>
  <c r="K1457" i="10"/>
  <c r="L1457" i="10"/>
  <c r="M1457" i="10"/>
  <c r="P1457" i="10"/>
  <c r="O1457" i="10" s="1"/>
  <c r="R1457" i="10"/>
  <c r="S1457" i="10" s="1"/>
  <c r="N1457" i="10" s="1"/>
  <c r="T1457" i="10"/>
  <c r="V1457" i="10"/>
  <c r="W1457" i="10" s="1"/>
  <c r="G1457" i="10" s="1"/>
  <c r="X1457" i="10"/>
  <c r="Y1457" i="10" s="1"/>
  <c r="Z1457" i="10"/>
  <c r="AA1457" i="10" s="1"/>
  <c r="A1458" i="10"/>
  <c r="B1458" i="10"/>
  <c r="C1458" i="10"/>
  <c r="D1458" i="10"/>
  <c r="E1458" i="10"/>
  <c r="H1458" i="10"/>
  <c r="I1458" i="10"/>
  <c r="J1458" i="10"/>
  <c r="K1458" i="10"/>
  <c r="R1458" i="10" s="1"/>
  <c r="S1458" i="10" s="1"/>
  <c r="L1458" i="10"/>
  <c r="M1458" i="10"/>
  <c r="O1458" i="10"/>
  <c r="P1458" i="10"/>
  <c r="T1458" i="10"/>
  <c r="U1458" i="10"/>
  <c r="V1458" i="10" s="1"/>
  <c r="W1458" i="10" s="1"/>
  <c r="G1458" i="10" s="1"/>
  <c r="X1458" i="10"/>
  <c r="Y1458" i="10"/>
  <c r="Z1458" i="10"/>
  <c r="AA1458" i="10"/>
  <c r="A1459" i="10"/>
  <c r="B1459" i="10"/>
  <c r="C1459" i="10"/>
  <c r="D1459" i="10"/>
  <c r="E1459" i="10"/>
  <c r="H1459" i="10"/>
  <c r="I1459" i="10"/>
  <c r="J1459" i="10"/>
  <c r="U1459" i="10" s="1"/>
  <c r="V1459" i="10" s="1"/>
  <c r="W1459" i="10" s="1"/>
  <c r="G1459" i="10" s="1"/>
  <c r="K1459" i="10"/>
  <c r="L1459" i="10"/>
  <c r="R1459" i="10" s="1"/>
  <c r="M1459" i="10"/>
  <c r="P1459" i="10"/>
  <c r="O1459" i="10" s="1"/>
  <c r="Q1459" i="10" s="1"/>
  <c r="T1459" i="10"/>
  <c r="X1459" i="10"/>
  <c r="Y1459" i="10" s="1"/>
  <c r="Z1459" i="10"/>
  <c r="AA1459" i="10" s="1"/>
  <c r="A1460" i="10"/>
  <c r="B1460" i="10"/>
  <c r="C1460" i="10"/>
  <c r="D1460" i="10"/>
  <c r="E1460" i="10"/>
  <c r="H1460" i="10"/>
  <c r="I1460" i="10"/>
  <c r="J1460" i="10"/>
  <c r="K1460" i="10"/>
  <c r="R1460" i="10" s="1"/>
  <c r="S1460" i="10" s="1"/>
  <c r="L1460" i="10"/>
  <c r="M1460" i="10"/>
  <c r="O1460" i="10"/>
  <c r="P1460" i="10"/>
  <c r="Q1460" i="10"/>
  <c r="T1460" i="10"/>
  <c r="U1460" i="10"/>
  <c r="V1460" i="10" s="1"/>
  <c r="W1460" i="10" s="1"/>
  <c r="G1460" i="10" s="1"/>
  <c r="X1460" i="10"/>
  <c r="Y1460" i="10"/>
  <c r="Z1460" i="10"/>
  <c r="AA1460" i="10"/>
  <c r="A1461" i="10"/>
  <c r="B1461" i="10"/>
  <c r="C1461" i="10"/>
  <c r="D1461" i="10"/>
  <c r="E1461" i="10"/>
  <c r="H1461" i="10"/>
  <c r="I1461" i="10"/>
  <c r="J1461" i="10"/>
  <c r="U1461" i="10" s="1"/>
  <c r="K1461" i="10"/>
  <c r="L1461" i="10"/>
  <c r="M1461" i="10"/>
  <c r="P1461" i="10"/>
  <c r="O1461" i="10" s="1"/>
  <c r="R1461" i="10"/>
  <c r="S1461" i="10" s="1"/>
  <c r="T1461" i="10"/>
  <c r="V1461" i="10"/>
  <c r="W1461" i="10" s="1"/>
  <c r="G1461" i="10" s="1"/>
  <c r="X1461" i="10"/>
  <c r="Y1461" i="10" s="1"/>
  <c r="Z1461" i="10"/>
  <c r="AA1461" i="10" s="1"/>
  <c r="A1462" i="10"/>
  <c r="B1462" i="10"/>
  <c r="C1462" i="10"/>
  <c r="D1462" i="10"/>
  <c r="E1462" i="10"/>
  <c r="H1462" i="10"/>
  <c r="I1462" i="10"/>
  <c r="J1462" i="10"/>
  <c r="K1462" i="10"/>
  <c r="R1462" i="10" s="1"/>
  <c r="S1462" i="10" s="1"/>
  <c r="L1462" i="10"/>
  <c r="M1462" i="10"/>
  <c r="O1462" i="10"/>
  <c r="P1462" i="10"/>
  <c r="T1462" i="10"/>
  <c r="U1462" i="10"/>
  <c r="V1462" i="10" s="1"/>
  <c r="W1462" i="10" s="1"/>
  <c r="G1462" i="10" s="1"/>
  <c r="X1462" i="10"/>
  <c r="Y1462" i="10"/>
  <c r="Z1462" i="10"/>
  <c r="AA1462" i="10"/>
  <c r="A1463" i="10"/>
  <c r="B1463" i="10"/>
  <c r="C1463" i="10"/>
  <c r="D1463" i="10"/>
  <c r="E1463" i="10"/>
  <c r="H1463" i="10"/>
  <c r="I1463" i="10"/>
  <c r="J1463" i="10"/>
  <c r="U1463" i="10" s="1"/>
  <c r="V1463" i="10" s="1"/>
  <c r="W1463" i="10" s="1"/>
  <c r="G1463" i="10" s="1"/>
  <c r="K1463" i="10"/>
  <c r="L1463" i="10"/>
  <c r="R1463" i="10" s="1"/>
  <c r="M1463" i="10"/>
  <c r="P1463" i="10"/>
  <c r="O1463" i="10" s="1"/>
  <c r="Q1463" i="10" s="1"/>
  <c r="T1463" i="10"/>
  <c r="X1463" i="10"/>
  <c r="Y1463" i="10" s="1"/>
  <c r="Z1463" i="10"/>
  <c r="AA1463" i="10" s="1"/>
  <c r="A1464" i="10"/>
  <c r="B1464" i="10"/>
  <c r="C1464" i="10"/>
  <c r="D1464" i="10"/>
  <c r="E1464" i="10"/>
  <c r="H1464" i="10"/>
  <c r="I1464" i="10"/>
  <c r="J1464" i="10"/>
  <c r="K1464" i="10"/>
  <c r="R1464" i="10" s="1"/>
  <c r="S1464" i="10" s="1"/>
  <c r="L1464" i="10"/>
  <c r="M1464" i="10"/>
  <c r="O1464" i="10"/>
  <c r="P1464" i="10"/>
  <c r="Q1464" i="10"/>
  <c r="T1464" i="10"/>
  <c r="U1464" i="10"/>
  <c r="V1464" i="10" s="1"/>
  <c r="W1464" i="10" s="1"/>
  <c r="G1464" i="10" s="1"/>
  <c r="X1464" i="10"/>
  <c r="Y1464" i="10"/>
  <c r="Z1464" i="10"/>
  <c r="AA1464" i="10"/>
  <c r="A1465" i="10"/>
  <c r="B1465" i="10"/>
  <c r="C1465" i="10"/>
  <c r="D1465" i="10"/>
  <c r="E1465" i="10"/>
  <c r="H1465" i="10"/>
  <c r="I1465" i="10"/>
  <c r="J1465" i="10"/>
  <c r="U1465" i="10" s="1"/>
  <c r="K1465" i="10"/>
  <c r="L1465" i="10"/>
  <c r="M1465" i="10"/>
  <c r="P1465" i="10"/>
  <c r="O1465" i="10" s="1"/>
  <c r="R1465" i="10"/>
  <c r="S1465" i="10" s="1"/>
  <c r="T1465" i="10"/>
  <c r="V1465" i="10"/>
  <c r="W1465" i="10" s="1"/>
  <c r="G1465" i="10" s="1"/>
  <c r="X1465" i="10"/>
  <c r="Y1465" i="10" s="1"/>
  <c r="Z1465" i="10"/>
  <c r="AA1465" i="10" s="1"/>
  <c r="A1466" i="10"/>
  <c r="B1466" i="10"/>
  <c r="C1466" i="10"/>
  <c r="D1466" i="10"/>
  <c r="E1466" i="10"/>
  <c r="H1466" i="10"/>
  <c r="I1466" i="10"/>
  <c r="J1466" i="10"/>
  <c r="K1466" i="10"/>
  <c r="R1466" i="10" s="1"/>
  <c r="S1466" i="10" s="1"/>
  <c r="L1466" i="10"/>
  <c r="M1466" i="10"/>
  <c r="O1466" i="10"/>
  <c r="P1466" i="10"/>
  <c r="T1466" i="10"/>
  <c r="U1466" i="10"/>
  <c r="V1466" i="10" s="1"/>
  <c r="W1466" i="10" s="1"/>
  <c r="G1466" i="10" s="1"/>
  <c r="X1466" i="10"/>
  <c r="Y1466" i="10"/>
  <c r="Z1466" i="10"/>
  <c r="AA1466" i="10"/>
  <c r="A1467" i="10"/>
  <c r="B1467" i="10"/>
  <c r="C1467" i="10"/>
  <c r="D1467" i="10"/>
  <c r="E1467" i="10"/>
  <c r="H1467" i="10"/>
  <c r="I1467" i="10"/>
  <c r="J1467" i="10"/>
  <c r="U1467" i="10" s="1"/>
  <c r="V1467" i="10" s="1"/>
  <c r="W1467" i="10" s="1"/>
  <c r="G1467" i="10" s="1"/>
  <c r="K1467" i="10"/>
  <c r="L1467" i="10"/>
  <c r="R1467" i="10" s="1"/>
  <c r="M1467" i="10"/>
  <c r="P1467" i="10"/>
  <c r="O1467" i="10" s="1"/>
  <c r="Q1467" i="10" s="1"/>
  <c r="T1467" i="10"/>
  <c r="X1467" i="10"/>
  <c r="Y1467" i="10" s="1"/>
  <c r="Z1467" i="10"/>
  <c r="AA1467" i="10" s="1"/>
  <c r="A1468" i="10"/>
  <c r="B1468" i="10"/>
  <c r="C1468" i="10"/>
  <c r="D1468" i="10"/>
  <c r="E1468" i="10"/>
  <c r="H1468" i="10"/>
  <c r="I1468" i="10"/>
  <c r="J1468" i="10"/>
  <c r="K1468" i="10"/>
  <c r="R1468" i="10" s="1"/>
  <c r="S1468" i="10" s="1"/>
  <c r="L1468" i="10"/>
  <c r="M1468" i="10"/>
  <c r="O1468" i="10"/>
  <c r="P1468" i="10"/>
  <c r="Q1468" i="10"/>
  <c r="T1468" i="10"/>
  <c r="U1468" i="10"/>
  <c r="V1468" i="10" s="1"/>
  <c r="W1468" i="10" s="1"/>
  <c r="G1468" i="10" s="1"/>
  <c r="X1468" i="10"/>
  <c r="Y1468" i="10"/>
  <c r="Z1468" i="10"/>
  <c r="AA1468" i="10"/>
  <c r="A1469" i="10"/>
  <c r="B1469" i="10"/>
  <c r="C1469" i="10"/>
  <c r="D1469" i="10"/>
  <c r="E1469" i="10"/>
  <c r="H1469" i="10"/>
  <c r="I1469" i="10"/>
  <c r="J1469" i="10"/>
  <c r="U1469" i="10" s="1"/>
  <c r="K1469" i="10"/>
  <c r="L1469" i="10"/>
  <c r="M1469" i="10"/>
  <c r="P1469" i="10"/>
  <c r="O1469" i="10" s="1"/>
  <c r="R1469" i="10"/>
  <c r="S1469" i="10" s="1"/>
  <c r="N1469" i="10" s="1"/>
  <c r="T1469" i="10"/>
  <c r="V1469" i="10"/>
  <c r="W1469" i="10" s="1"/>
  <c r="G1469" i="10" s="1"/>
  <c r="X1469" i="10"/>
  <c r="Y1469" i="10" s="1"/>
  <c r="Z1469" i="10"/>
  <c r="AA1469" i="10" s="1"/>
  <c r="A1470" i="10"/>
  <c r="B1470" i="10"/>
  <c r="C1470" i="10"/>
  <c r="D1470" i="10"/>
  <c r="E1470" i="10"/>
  <c r="H1470" i="10"/>
  <c r="I1470" i="10"/>
  <c r="J1470" i="10"/>
  <c r="K1470" i="10"/>
  <c r="R1470" i="10" s="1"/>
  <c r="S1470" i="10" s="1"/>
  <c r="L1470" i="10"/>
  <c r="M1470" i="10"/>
  <c r="O1470" i="10"/>
  <c r="P1470" i="10"/>
  <c r="T1470" i="10"/>
  <c r="U1470" i="10"/>
  <c r="V1470" i="10" s="1"/>
  <c r="W1470" i="10" s="1"/>
  <c r="G1470" i="10" s="1"/>
  <c r="X1470" i="10"/>
  <c r="Y1470" i="10"/>
  <c r="Z1470" i="10"/>
  <c r="AA1470" i="10"/>
  <c r="A1471" i="10"/>
  <c r="B1471" i="10"/>
  <c r="C1471" i="10"/>
  <c r="D1471" i="10"/>
  <c r="E1471" i="10"/>
  <c r="H1471" i="10"/>
  <c r="I1471" i="10"/>
  <c r="J1471" i="10"/>
  <c r="U1471" i="10" s="1"/>
  <c r="V1471" i="10" s="1"/>
  <c r="W1471" i="10" s="1"/>
  <c r="G1471" i="10" s="1"/>
  <c r="K1471" i="10"/>
  <c r="L1471" i="10"/>
  <c r="R1471" i="10" s="1"/>
  <c r="M1471" i="10"/>
  <c r="P1471" i="10"/>
  <c r="O1471" i="10" s="1"/>
  <c r="Q1471" i="10" s="1"/>
  <c r="T1471" i="10"/>
  <c r="X1471" i="10"/>
  <c r="Y1471" i="10" s="1"/>
  <c r="Z1471" i="10"/>
  <c r="AA1471" i="10" s="1"/>
  <c r="A1472" i="10"/>
  <c r="B1472" i="10"/>
  <c r="C1472" i="10"/>
  <c r="D1472" i="10"/>
  <c r="E1472" i="10"/>
  <c r="H1472" i="10"/>
  <c r="I1472" i="10"/>
  <c r="J1472" i="10"/>
  <c r="K1472" i="10"/>
  <c r="R1472" i="10" s="1"/>
  <c r="S1472" i="10" s="1"/>
  <c r="L1472" i="10"/>
  <c r="M1472" i="10"/>
  <c r="O1472" i="10"/>
  <c r="P1472" i="10"/>
  <c r="Q1472" i="10"/>
  <c r="T1472" i="10"/>
  <c r="U1472" i="10"/>
  <c r="V1472" i="10" s="1"/>
  <c r="W1472" i="10" s="1"/>
  <c r="G1472" i="10" s="1"/>
  <c r="X1472" i="10"/>
  <c r="Y1472" i="10"/>
  <c r="Z1472" i="10"/>
  <c r="AA1472" i="10"/>
  <c r="A1473" i="10"/>
  <c r="B1473" i="10"/>
  <c r="C1473" i="10"/>
  <c r="D1473" i="10"/>
  <c r="E1473" i="10"/>
  <c r="H1473" i="10"/>
  <c r="I1473" i="10"/>
  <c r="J1473" i="10"/>
  <c r="U1473" i="10" s="1"/>
  <c r="K1473" i="10"/>
  <c r="L1473" i="10"/>
  <c r="M1473" i="10"/>
  <c r="P1473" i="10"/>
  <c r="O1473" i="10" s="1"/>
  <c r="R1473" i="10"/>
  <c r="S1473" i="10" s="1"/>
  <c r="N1473" i="10" s="1"/>
  <c r="T1473" i="10"/>
  <c r="V1473" i="10"/>
  <c r="W1473" i="10" s="1"/>
  <c r="G1473" i="10" s="1"/>
  <c r="X1473" i="10"/>
  <c r="Y1473" i="10" s="1"/>
  <c r="Z1473" i="10"/>
  <c r="AA1473" i="10" s="1"/>
  <c r="A1474" i="10"/>
  <c r="B1474" i="10"/>
  <c r="C1474" i="10"/>
  <c r="D1474" i="10"/>
  <c r="E1474" i="10"/>
  <c r="H1474" i="10"/>
  <c r="I1474" i="10"/>
  <c r="J1474" i="10"/>
  <c r="K1474" i="10"/>
  <c r="R1474" i="10" s="1"/>
  <c r="S1474" i="10" s="1"/>
  <c r="L1474" i="10"/>
  <c r="M1474" i="10"/>
  <c r="O1474" i="10"/>
  <c r="P1474" i="10"/>
  <c r="T1474" i="10"/>
  <c r="U1474" i="10"/>
  <c r="V1474" i="10" s="1"/>
  <c r="W1474" i="10" s="1"/>
  <c r="G1474" i="10" s="1"/>
  <c r="X1474" i="10"/>
  <c r="Y1474" i="10"/>
  <c r="Z1474" i="10"/>
  <c r="AA1474" i="10"/>
  <c r="A1475" i="10"/>
  <c r="B1475" i="10"/>
  <c r="C1475" i="10"/>
  <c r="D1475" i="10"/>
  <c r="E1475" i="10"/>
  <c r="H1475" i="10"/>
  <c r="I1475" i="10"/>
  <c r="J1475" i="10"/>
  <c r="U1475" i="10" s="1"/>
  <c r="V1475" i="10" s="1"/>
  <c r="W1475" i="10" s="1"/>
  <c r="G1475" i="10" s="1"/>
  <c r="K1475" i="10"/>
  <c r="L1475" i="10"/>
  <c r="R1475" i="10" s="1"/>
  <c r="M1475" i="10"/>
  <c r="P1475" i="10"/>
  <c r="O1475" i="10" s="1"/>
  <c r="Q1475" i="10" s="1"/>
  <c r="T1475" i="10"/>
  <c r="X1475" i="10"/>
  <c r="Y1475" i="10" s="1"/>
  <c r="Z1475" i="10"/>
  <c r="AA1475" i="10" s="1"/>
  <c r="A1476" i="10"/>
  <c r="B1476" i="10"/>
  <c r="C1476" i="10"/>
  <c r="D1476" i="10"/>
  <c r="E1476" i="10"/>
  <c r="H1476" i="10"/>
  <c r="I1476" i="10"/>
  <c r="J1476" i="10"/>
  <c r="K1476" i="10"/>
  <c r="R1476" i="10" s="1"/>
  <c r="S1476" i="10" s="1"/>
  <c r="L1476" i="10"/>
  <c r="M1476" i="10"/>
  <c r="O1476" i="10"/>
  <c r="P1476" i="10"/>
  <c r="Q1476" i="10"/>
  <c r="T1476" i="10"/>
  <c r="U1476" i="10"/>
  <c r="V1476" i="10" s="1"/>
  <c r="W1476" i="10" s="1"/>
  <c r="G1476" i="10" s="1"/>
  <c r="X1476" i="10"/>
  <c r="Y1476" i="10"/>
  <c r="Z1476" i="10"/>
  <c r="AA1476" i="10"/>
  <c r="A1477" i="10"/>
  <c r="B1477" i="10"/>
  <c r="C1477" i="10"/>
  <c r="D1477" i="10"/>
  <c r="E1477" i="10"/>
  <c r="H1477" i="10"/>
  <c r="I1477" i="10"/>
  <c r="J1477" i="10"/>
  <c r="U1477" i="10" s="1"/>
  <c r="K1477" i="10"/>
  <c r="L1477" i="10"/>
  <c r="M1477" i="10"/>
  <c r="P1477" i="10"/>
  <c r="O1477" i="10" s="1"/>
  <c r="R1477" i="10"/>
  <c r="S1477" i="10" s="1"/>
  <c r="T1477" i="10"/>
  <c r="V1477" i="10"/>
  <c r="W1477" i="10" s="1"/>
  <c r="G1477" i="10" s="1"/>
  <c r="X1477" i="10"/>
  <c r="Y1477" i="10" s="1"/>
  <c r="Z1477" i="10"/>
  <c r="AA1477" i="10" s="1"/>
  <c r="A1478" i="10"/>
  <c r="B1478" i="10"/>
  <c r="C1478" i="10"/>
  <c r="D1478" i="10"/>
  <c r="E1478" i="10"/>
  <c r="H1478" i="10"/>
  <c r="I1478" i="10"/>
  <c r="J1478" i="10"/>
  <c r="K1478" i="10"/>
  <c r="R1478" i="10" s="1"/>
  <c r="S1478" i="10" s="1"/>
  <c r="L1478" i="10"/>
  <c r="M1478" i="10"/>
  <c r="O1478" i="10"/>
  <c r="P1478" i="10"/>
  <c r="T1478" i="10"/>
  <c r="U1478" i="10"/>
  <c r="V1478" i="10" s="1"/>
  <c r="W1478" i="10" s="1"/>
  <c r="G1478" i="10" s="1"/>
  <c r="X1478" i="10"/>
  <c r="Y1478" i="10"/>
  <c r="Z1478" i="10"/>
  <c r="AA1478" i="10"/>
  <c r="A1479" i="10"/>
  <c r="B1479" i="10"/>
  <c r="C1479" i="10"/>
  <c r="D1479" i="10"/>
  <c r="E1479" i="10"/>
  <c r="H1479" i="10"/>
  <c r="I1479" i="10"/>
  <c r="J1479" i="10"/>
  <c r="U1479" i="10" s="1"/>
  <c r="V1479" i="10" s="1"/>
  <c r="W1479" i="10" s="1"/>
  <c r="G1479" i="10" s="1"/>
  <c r="K1479" i="10"/>
  <c r="L1479" i="10"/>
  <c r="R1479" i="10" s="1"/>
  <c r="M1479" i="10"/>
  <c r="P1479" i="10"/>
  <c r="O1479" i="10" s="1"/>
  <c r="Q1479" i="10" s="1"/>
  <c r="T1479" i="10"/>
  <c r="X1479" i="10"/>
  <c r="Y1479" i="10" s="1"/>
  <c r="Z1479" i="10"/>
  <c r="AA1479" i="10" s="1"/>
  <c r="A1480" i="10"/>
  <c r="B1480" i="10"/>
  <c r="C1480" i="10"/>
  <c r="D1480" i="10"/>
  <c r="E1480" i="10"/>
  <c r="H1480" i="10"/>
  <c r="I1480" i="10"/>
  <c r="J1480" i="10"/>
  <c r="K1480" i="10"/>
  <c r="R1480" i="10" s="1"/>
  <c r="S1480" i="10" s="1"/>
  <c r="L1480" i="10"/>
  <c r="M1480" i="10"/>
  <c r="O1480" i="10"/>
  <c r="P1480" i="10"/>
  <c r="Q1480" i="10"/>
  <c r="T1480" i="10"/>
  <c r="U1480" i="10"/>
  <c r="V1480" i="10" s="1"/>
  <c r="W1480" i="10" s="1"/>
  <c r="G1480" i="10" s="1"/>
  <c r="X1480" i="10"/>
  <c r="Y1480" i="10"/>
  <c r="Z1480" i="10"/>
  <c r="AA1480" i="10"/>
  <c r="A1481" i="10"/>
  <c r="B1481" i="10"/>
  <c r="C1481" i="10"/>
  <c r="D1481" i="10"/>
  <c r="E1481" i="10"/>
  <c r="H1481" i="10"/>
  <c r="I1481" i="10"/>
  <c r="J1481" i="10"/>
  <c r="U1481" i="10" s="1"/>
  <c r="K1481" i="10"/>
  <c r="L1481" i="10"/>
  <c r="M1481" i="10"/>
  <c r="P1481" i="10"/>
  <c r="O1481" i="10" s="1"/>
  <c r="R1481" i="10"/>
  <c r="S1481" i="10" s="1"/>
  <c r="T1481" i="10"/>
  <c r="V1481" i="10"/>
  <c r="W1481" i="10" s="1"/>
  <c r="G1481" i="10" s="1"/>
  <c r="X1481" i="10"/>
  <c r="Y1481" i="10" s="1"/>
  <c r="Z1481" i="10"/>
  <c r="AA1481" i="10" s="1"/>
  <c r="A1482" i="10"/>
  <c r="B1482" i="10"/>
  <c r="C1482" i="10"/>
  <c r="D1482" i="10"/>
  <c r="E1482" i="10"/>
  <c r="H1482" i="10"/>
  <c r="I1482" i="10"/>
  <c r="J1482" i="10"/>
  <c r="K1482" i="10"/>
  <c r="R1482" i="10" s="1"/>
  <c r="S1482" i="10" s="1"/>
  <c r="L1482" i="10"/>
  <c r="M1482" i="10"/>
  <c r="O1482" i="10"/>
  <c r="P1482" i="10"/>
  <c r="T1482" i="10"/>
  <c r="U1482" i="10"/>
  <c r="V1482" i="10" s="1"/>
  <c r="W1482" i="10" s="1"/>
  <c r="G1482" i="10" s="1"/>
  <c r="X1482" i="10"/>
  <c r="Y1482" i="10"/>
  <c r="Z1482" i="10"/>
  <c r="AA1482" i="10"/>
  <c r="A1483" i="10"/>
  <c r="B1483" i="10"/>
  <c r="C1483" i="10"/>
  <c r="D1483" i="10"/>
  <c r="E1483" i="10"/>
  <c r="H1483" i="10"/>
  <c r="I1483" i="10"/>
  <c r="J1483" i="10"/>
  <c r="U1483" i="10" s="1"/>
  <c r="V1483" i="10" s="1"/>
  <c r="W1483" i="10" s="1"/>
  <c r="G1483" i="10" s="1"/>
  <c r="K1483" i="10"/>
  <c r="L1483" i="10"/>
  <c r="R1483" i="10" s="1"/>
  <c r="M1483" i="10"/>
  <c r="P1483" i="10"/>
  <c r="O1483" i="10" s="1"/>
  <c r="Q1483" i="10" s="1"/>
  <c r="T1483" i="10"/>
  <c r="X1483" i="10"/>
  <c r="Y1483" i="10" s="1"/>
  <c r="Z1483" i="10"/>
  <c r="AA1483" i="10" s="1"/>
  <c r="A1484" i="10"/>
  <c r="B1484" i="10"/>
  <c r="C1484" i="10"/>
  <c r="D1484" i="10"/>
  <c r="E1484" i="10"/>
  <c r="H1484" i="10"/>
  <c r="I1484" i="10"/>
  <c r="J1484" i="10"/>
  <c r="K1484" i="10"/>
  <c r="R1484" i="10" s="1"/>
  <c r="S1484" i="10" s="1"/>
  <c r="L1484" i="10"/>
  <c r="M1484" i="10"/>
  <c r="U1484" i="10" s="1"/>
  <c r="V1484" i="10" s="1"/>
  <c r="W1484" i="10" s="1"/>
  <c r="G1484" i="10" s="1"/>
  <c r="O1484" i="10"/>
  <c r="P1484" i="10"/>
  <c r="Q1484" i="10"/>
  <c r="T1484" i="10"/>
  <c r="X1484" i="10"/>
  <c r="Y1484" i="10"/>
  <c r="Z1484" i="10"/>
  <c r="AA1484" i="10"/>
  <c r="A1485" i="10"/>
  <c r="B1485" i="10"/>
  <c r="C1485" i="10"/>
  <c r="D1485" i="10"/>
  <c r="E1485" i="10"/>
  <c r="H1485" i="10"/>
  <c r="I1485" i="10"/>
  <c r="J1485" i="10"/>
  <c r="U1485" i="10" s="1"/>
  <c r="K1485" i="10"/>
  <c r="L1485" i="10"/>
  <c r="M1485" i="10"/>
  <c r="P1485" i="10"/>
  <c r="O1485" i="10" s="1"/>
  <c r="R1485" i="10"/>
  <c r="S1485" i="10" s="1"/>
  <c r="N1485" i="10" s="1"/>
  <c r="T1485" i="10"/>
  <c r="V1485" i="10"/>
  <c r="W1485" i="10" s="1"/>
  <c r="G1485" i="10" s="1"/>
  <c r="X1485" i="10"/>
  <c r="Y1485" i="10" s="1"/>
  <c r="Z1485" i="10"/>
  <c r="AA1485" i="10" s="1"/>
  <c r="A1486" i="10"/>
  <c r="B1486" i="10"/>
  <c r="C1486" i="10"/>
  <c r="D1486" i="10"/>
  <c r="E1486" i="10"/>
  <c r="H1486" i="10"/>
  <c r="I1486" i="10"/>
  <c r="J1486" i="10"/>
  <c r="K1486" i="10"/>
  <c r="R1486" i="10" s="1"/>
  <c r="S1486" i="10" s="1"/>
  <c r="L1486" i="10"/>
  <c r="M1486" i="10"/>
  <c r="O1486" i="10"/>
  <c r="P1486" i="10"/>
  <c r="T1486" i="10"/>
  <c r="U1486" i="10"/>
  <c r="V1486" i="10" s="1"/>
  <c r="W1486" i="10" s="1"/>
  <c r="G1486" i="10" s="1"/>
  <c r="X1486" i="10"/>
  <c r="Y1486" i="10"/>
  <c r="Z1486" i="10"/>
  <c r="AA1486" i="10"/>
  <c r="A1487" i="10"/>
  <c r="B1487" i="10"/>
  <c r="C1487" i="10"/>
  <c r="D1487" i="10"/>
  <c r="E1487" i="10"/>
  <c r="H1487" i="10"/>
  <c r="I1487" i="10"/>
  <c r="J1487" i="10"/>
  <c r="U1487" i="10" s="1"/>
  <c r="V1487" i="10" s="1"/>
  <c r="W1487" i="10" s="1"/>
  <c r="G1487" i="10" s="1"/>
  <c r="K1487" i="10"/>
  <c r="L1487" i="10"/>
  <c r="R1487" i="10" s="1"/>
  <c r="M1487" i="10"/>
  <c r="P1487" i="10"/>
  <c r="O1487" i="10" s="1"/>
  <c r="Q1487" i="10" s="1"/>
  <c r="T1487" i="10"/>
  <c r="X1487" i="10"/>
  <c r="Y1487" i="10" s="1"/>
  <c r="Z1487" i="10"/>
  <c r="AA1487" i="10" s="1"/>
  <c r="A1488" i="10"/>
  <c r="B1488" i="10"/>
  <c r="C1488" i="10"/>
  <c r="D1488" i="10"/>
  <c r="E1488" i="10"/>
  <c r="H1488" i="10"/>
  <c r="I1488" i="10"/>
  <c r="J1488" i="10"/>
  <c r="K1488" i="10"/>
  <c r="R1488" i="10" s="1"/>
  <c r="S1488" i="10" s="1"/>
  <c r="L1488" i="10"/>
  <c r="M1488" i="10"/>
  <c r="U1488" i="10" s="1"/>
  <c r="V1488" i="10" s="1"/>
  <c r="W1488" i="10" s="1"/>
  <c r="G1488" i="10" s="1"/>
  <c r="O1488" i="10"/>
  <c r="P1488" i="10"/>
  <c r="Q1488" i="10"/>
  <c r="T1488" i="10"/>
  <c r="X1488" i="10"/>
  <c r="Y1488" i="10"/>
  <c r="Z1488" i="10"/>
  <c r="AA1488" i="10"/>
  <c r="A1489" i="10"/>
  <c r="B1489" i="10"/>
  <c r="C1489" i="10"/>
  <c r="D1489" i="10"/>
  <c r="E1489" i="10"/>
  <c r="H1489" i="10"/>
  <c r="I1489" i="10"/>
  <c r="J1489" i="10"/>
  <c r="U1489" i="10" s="1"/>
  <c r="K1489" i="10"/>
  <c r="L1489" i="10"/>
  <c r="M1489" i="10"/>
  <c r="P1489" i="10"/>
  <c r="O1489" i="10" s="1"/>
  <c r="R1489" i="10"/>
  <c r="S1489" i="10" s="1"/>
  <c r="T1489" i="10"/>
  <c r="V1489" i="10"/>
  <c r="W1489" i="10" s="1"/>
  <c r="G1489" i="10" s="1"/>
  <c r="X1489" i="10"/>
  <c r="Y1489" i="10" s="1"/>
  <c r="Z1489" i="10"/>
  <c r="AA1489" i="10" s="1"/>
  <c r="A1490" i="10"/>
  <c r="B1490" i="10"/>
  <c r="C1490" i="10"/>
  <c r="D1490" i="10"/>
  <c r="E1490" i="10"/>
  <c r="H1490" i="10"/>
  <c r="I1490" i="10"/>
  <c r="J1490" i="10"/>
  <c r="K1490" i="10"/>
  <c r="R1490" i="10" s="1"/>
  <c r="S1490" i="10" s="1"/>
  <c r="L1490" i="10"/>
  <c r="M1490" i="10"/>
  <c r="O1490" i="10"/>
  <c r="P1490" i="10"/>
  <c r="T1490" i="10"/>
  <c r="U1490" i="10"/>
  <c r="V1490" i="10" s="1"/>
  <c r="W1490" i="10" s="1"/>
  <c r="G1490" i="10" s="1"/>
  <c r="X1490" i="10"/>
  <c r="Y1490" i="10"/>
  <c r="Z1490" i="10"/>
  <c r="AA1490" i="10"/>
  <c r="A1491" i="10"/>
  <c r="B1491" i="10"/>
  <c r="C1491" i="10"/>
  <c r="D1491" i="10"/>
  <c r="E1491" i="10"/>
  <c r="H1491" i="10"/>
  <c r="I1491" i="10"/>
  <c r="J1491" i="10"/>
  <c r="U1491" i="10" s="1"/>
  <c r="V1491" i="10" s="1"/>
  <c r="W1491" i="10" s="1"/>
  <c r="G1491" i="10" s="1"/>
  <c r="K1491" i="10"/>
  <c r="L1491" i="10"/>
  <c r="R1491" i="10" s="1"/>
  <c r="M1491" i="10"/>
  <c r="P1491" i="10"/>
  <c r="O1491" i="10" s="1"/>
  <c r="Q1491" i="10" s="1"/>
  <c r="T1491" i="10"/>
  <c r="X1491" i="10"/>
  <c r="Y1491" i="10" s="1"/>
  <c r="Z1491" i="10"/>
  <c r="AA1491" i="10" s="1"/>
  <c r="A1492" i="10"/>
  <c r="B1492" i="10"/>
  <c r="C1492" i="10"/>
  <c r="D1492" i="10"/>
  <c r="E1492" i="10"/>
  <c r="H1492" i="10"/>
  <c r="I1492" i="10"/>
  <c r="J1492" i="10"/>
  <c r="K1492" i="10"/>
  <c r="R1492" i="10" s="1"/>
  <c r="S1492" i="10" s="1"/>
  <c r="L1492" i="10"/>
  <c r="M1492" i="10"/>
  <c r="U1492" i="10" s="1"/>
  <c r="V1492" i="10" s="1"/>
  <c r="W1492" i="10" s="1"/>
  <c r="G1492" i="10" s="1"/>
  <c r="O1492" i="10"/>
  <c r="P1492" i="10"/>
  <c r="Q1492" i="10"/>
  <c r="T1492" i="10"/>
  <c r="X1492" i="10"/>
  <c r="Y1492" i="10"/>
  <c r="Z1492" i="10"/>
  <c r="AA1492" i="10"/>
  <c r="A1493" i="10"/>
  <c r="B1493" i="10"/>
  <c r="C1493" i="10"/>
  <c r="D1493" i="10"/>
  <c r="E1493" i="10"/>
  <c r="H1493" i="10"/>
  <c r="I1493" i="10"/>
  <c r="J1493" i="10"/>
  <c r="U1493" i="10" s="1"/>
  <c r="K1493" i="10"/>
  <c r="L1493" i="10"/>
  <c r="M1493" i="10"/>
  <c r="P1493" i="10"/>
  <c r="O1493" i="10" s="1"/>
  <c r="R1493" i="10"/>
  <c r="S1493" i="10" s="1"/>
  <c r="N1493" i="10" s="1"/>
  <c r="T1493" i="10"/>
  <c r="V1493" i="10"/>
  <c r="W1493" i="10" s="1"/>
  <c r="G1493" i="10" s="1"/>
  <c r="X1493" i="10"/>
  <c r="Y1493" i="10" s="1"/>
  <c r="Z1493" i="10"/>
  <c r="AA1493" i="10" s="1"/>
  <c r="A1494" i="10"/>
  <c r="B1494" i="10"/>
  <c r="C1494" i="10"/>
  <c r="D1494" i="10"/>
  <c r="E1494" i="10"/>
  <c r="H1494" i="10"/>
  <c r="I1494" i="10"/>
  <c r="J1494" i="10"/>
  <c r="K1494" i="10"/>
  <c r="R1494" i="10" s="1"/>
  <c r="S1494" i="10" s="1"/>
  <c r="L1494" i="10"/>
  <c r="M1494" i="10"/>
  <c r="O1494" i="10"/>
  <c r="P1494" i="10"/>
  <c r="T1494" i="10"/>
  <c r="U1494" i="10"/>
  <c r="V1494" i="10" s="1"/>
  <c r="W1494" i="10" s="1"/>
  <c r="G1494" i="10" s="1"/>
  <c r="X1494" i="10"/>
  <c r="Y1494" i="10"/>
  <c r="Z1494" i="10"/>
  <c r="AA1494" i="10"/>
  <c r="A1495" i="10"/>
  <c r="B1495" i="10"/>
  <c r="C1495" i="10"/>
  <c r="D1495" i="10"/>
  <c r="E1495" i="10"/>
  <c r="H1495" i="10"/>
  <c r="I1495" i="10"/>
  <c r="J1495" i="10"/>
  <c r="U1495" i="10" s="1"/>
  <c r="V1495" i="10" s="1"/>
  <c r="W1495" i="10" s="1"/>
  <c r="G1495" i="10" s="1"/>
  <c r="K1495" i="10"/>
  <c r="L1495" i="10"/>
  <c r="R1495" i="10" s="1"/>
  <c r="M1495" i="10"/>
  <c r="P1495" i="10"/>
  <c r="O1495" i="10" s="1"/>
  <c r="Q1495" i="10" s="1"/>
  <c r="T1495" i="10"/>
  <c r="X1495" i="10"/>
  <c r="Y1495" i="10" s="1"/>
  <c r="Z1495" i="10"/>
  <c r="AA1495" i="10" s="1"/>
  <c r="A1496" i="10"/>
  <c r="B1496" i="10"/>
  <c r="C1496" i="10"/>
  <c r="D1496" i="10"/>
  <c r="E1496" i="10"/>
  <c r="H1496" i="10"/>
  <c r="I1496" i="10"/>
  <c r="J1496" i="10"/>
  <c r="K1496" i="10"/>
  <c r="R1496" i="10" s="1"/>
  <c r="S1496" i="10" s="1"/>
  <c r="L1496" i="10"/>
  <c r="M1496" i="10"/>
  <c r="U1496" i="10" s="1"/>
  <c r="V1496" i="10" s="1"/>
  <c r="W1496" i="10" s="1"/>
  <c r="G1496" i="10" s="1"/>
  <c r="O1496" i="10"/>
  <c r="P1496" i="10"/>
  <c r="Q1496" i="10"/>
  <c r="T1496" i="10"/>
  <c r="X1496" i="10"/>
  <c r="Y1496" i="10"/>
  <c r="Z1496" i="10"/>
  <c r="AA1496" i="10"/>
  <c r="A1497" i="10"/>
  <c r="B1497" i="10"/>
  <c r="C1497" i="10"/>
  <c r="D1497" i="10"/>
  <c r="E1497" i="10"/>
  <c r="H1497" i="10"/>
  <c r="I1497" i="10"/>
  <c r="J1497" i="10"/>
  <c r="U1497" i="10" s="1"/>
  <c r="K1497" i="10"/>
  <c r="L1497" i="10"/>
  <c r="M1497" i="10"/>
  <c r="P1497" i="10"/>
  <c r="O1497" i="10" s="1"/>
  <c r="R1497" i="10"/>
  <c r="S1497" i="10" s="1"/>
  <c r="T1497" i="10"/>
  <c r="V1497" i="10"/>
  <c r="W1497" i="10" s="1"/>
  <c r="G1497" i="10" s="1"/>
  <c r="X1497" i="10"/>
  <c r="Y1497" i="10" s="1"/>
  <c r="Z1497" i="10"/>
  <c r="AA1497" i="10" s="1"/>
  <c r="A1498" i="10"/>
  <c r="B1498" i="10"/>
  <c r="C1498" i="10"/>
  <c r="D1498" i="10"/>
  <c r="E1498" i="10"/>
  <c r="H1498" i="10"/>
  <c r="I1498" i="10"/>
  <c r="J1498" i="10"/>
  <c r="K1498" i="10"/>
  <c r="R1498" i="10" s="1"/>
  <c r="S1498" i="10" s="1"/>
  <c r="L1498" i="10"/>
  <c r="M1498" i="10"/>
  <c r="O1498" i="10"/>
  <c r="P1498" i="10"/>
  <c r="T1498" i="10"/>
  <c r="U1498" i="10"/>
  <c r="V1498" i="10" s="1"/>
  <c r="W1498" i="10"/>
  <c r="G1498" i="10" s="1"/>
  <c r="X1498" i="10"/>
  <c r="Y1498" i="10"/>
  <c r="Z1498" i="10"/>
  <c r="AA1498" i="10"/>
  <c r="A1499" i="10"/>
  <c r="B1499" i="10"/>
  <c r="C1499" i="10"/>
  <c r="D1499" i="10"/>
  <c r="E1499" i="10"/>
  <c r="H1499" i="10"/>
  <c r="I1499" i="10"/>
  <c r="J1499" i="10"/>
  <c r="U1499" i="10" s="1"/>
  <c r="V1499" i="10" s="1"/>
  <c r="W1499" i="10" s="1"/>
  <c r="G1499" i="10" s="1"/>
  <c r="K1499" i="10"/>
  <c r="L1499" i="10"/>
  <c r="R1499" i="10" s="1"/>
  <c r="M1499" i="10"/>
  <c r="P1499" i="10"/>
  <c r="O1499" i="10" s="1"/>
  <c r="Q1499" i="10" s="1"/>
  <c r="T1499" i="10"/>
  <c r="X1499" i="10"/>
  <c r="Y1499" i="10" s="1"/>
  <c r="Z1499" i="10"/>
  <c r="AA1499" i="10" s="1"/>
  <c r="A1500" i="10"/>
  <c r="B1500" i="10"/>
  <c r="C1500" i="10"/>
  <c r="D1500" i="10"/>
  <c r="E1500" i="10"/>
  <c r="H1500" i="10"/>
  <c r="I1500" i="10"/>
  <c r="J1500" i="10"/>
  <c r="K1500" i="10"/>
  <c r="R1500" i="10" s="1"/>
  <c r="S1500" i="10" s="1"/>
  <c r="L1500" i="10"/>
  <c r="M1500" i="10"/>
  <c r="U1500" i="10" s="1"/>
  <c r="V1500" i="10" s="1"/>
  <c r="W1500" i="10" s="1"/>
  <c r="G1500" i="10" s="1"/>
  <c r="O1500" i="10"/>
  <c r="P1500" i="10"/>
  <c r="Q1500" i="10"/>
  <c r="T1500" i="10"/>
  <c r="X1500" i="10"/>
  <c r="Y1500" i="10"/>
  <c r="Z1500" i="10"/>
  <c r="AA1500" i="10"/>
  <c r="A1501" i="10"/>
  <c r="B1501" i="10"/>
  <c r="C1501" i="10"/>
  <c r="D1501" i="10"/>
  <c r="E1501" i="10"/>
  <c r="H1501" i="10"/>
  <c r="I1501" i="10"/>
  <c r="J1501" i="10"/>
  <c r="U1501" i="10" s="1"/>
  <c r="K1501" i="10"/>
  <c r="L1501" i="10"/>
  <c r="M1501" i="10"/>
  <c r="P1501" i="10"/>
  <c r="O1501" i="10" s="1"/>
  <c r="R1501" i="10"/>
  <c r="S1501" i="10" s="1"/>
  <c r="T1501" i="10"/>
  <c r="V1501" i="10"/>
  <c r="W1501" i="10" s="1"/>
  <c r="X1501" i="10"/>
  <c r="Y1501" i="10" s="1"/>
  <c r="Z1501" i="10"/>
  <c r="AA1501" i="10" s="1"/>
  <c r="A1502" i="10"/>
  <c r="B1502" i="10"/>
  <c r="C1502" i="10"/>
  <c r="D1502" i="10"/>
  <c r="E1502" i="10"/>
  <c r="H1502" i="10"/>
  <c r="I1502" i="10"/>
  <c r="J1502" i="10"/>
  <c r="K1502" i="10"/>
  <c r="R1502" i="10" s="1"/>
  <c r="S1502" i="10" s="1"/>
  <c r="L1502" i="10"/>
  <c r="M1502" i="10"/>
  <c r="O1502" i="10"/>
  <c r="P1502" i="10"/>
  <c r="T1502" i="10"/>
  <c r="U1502" i="10"/>
  <c r="V1502" i="10" s="1"/>
  <c r="W1502" i="10" s="1"/>
  <c r="G1502" i="10" s="1"/>
  <c r="X1502" i="10"/>
  <c r="Y1502" i="10"/>
  <c r="Z1502" i="10"/>
  <c r="AA1502" i="10"/>
  <c r="A1503" i="10"/>
  <c r="B1503" i="10"/>
  <c r="C1503" i="10"/>
  <c r="D1503" i="10"/>
  <c r="E1503" i="10"/>
  <c r="H1503" i="10"/>
  <c r="I1503" i="10"/>
  <c r="J1503" i="10"/>
  <c r="U1503" i="10" s="1"/>
  <c r="V1503" i="10" s="1"/>
  <c r="W1503" i="10" s="1"/>
  <c r="K1503" i="10"/>
  <c r="L1503" i="10"/>
  <c r="R1503" i="10" s="1"/>
  <c r="S1503" i="10" s="1"/>
  <c r="M1503" i="10"/>
  <c r="P1503" i="10"/>
  <c r="O1503" i="10" s="1"/>
  <c r="T1503" i="10"/>
  <c r="X1503" i="10"/>
  <c r="Y1503" i="10" s="1"/>
  <c r="Z1503" i="10"/>
  <c r="AA1503" i="10" s="1"/>
  <c r="A1504" i="10"/>
  <c r="B1504" i="10"/>
  <c r="C1504" i="10"/>
  <c r="D1504" i="10"/>
  <c r="E1504" i="10"/>
  <c r="H1504" i="10"/>
  <c r="I1504" i="10"/>
  <c r="J1504" i="10"/>
  <c r="K1504" i="10"/>
  <c r="R1504" i="10" s="1"/>
  <c r="S1504" i="10" s="1"/>
  <c r="L1504" i="10"/>
  <c r="M1504" i="10"/>
  <c r="U1504" i="10" s="1"/>
  <c r="V1504" i="10" s="1"/>
  <c r="W1504" i="10" s="1"/>
  <c r="G1504" i="10" s="1"/>
  <c r="O1504" i="10"/>
  <c r="P1504" i="10"/>
  <c r="Q1504" i="10"/>
  <c r="T1504" i="10"/>
  <c r="X1504" i="10"/>
  <c r="Y1504" i="10"/>
  <c r="Z1504" i="10"/>
  <c r="AA1504" i="10"/>
  <c r="A1505" i="10"/>
  <c r="B1505" i="10"/>
  <c r="C1505" i="10"/>
  <c r="D1505" i="10"/>
  <c r="E1505" i="10"/>
  <c r="H1505" i="10"/>
  <c r="I1505" i="10"/>
  <c r="J1505" i="10"/>
  <c r="U1505" i="10" s="1"/>
  <c r="K1505" i="10"/>
  <c r="L1505" i="10"/>
  <c r="M1505" i="10"/>
  <c r="P1505" i="10"/>
  <c r="O1505" i="10" s="1"/>
  <c r="R1505" i="10"/>
  <c r="S1505" i="10" s="1"/>
  <c r="T1505" i="10"/>
  <c r="V1505" i="10"/>
  <c r="W1505" i="10" s="1"/>
  <c r="X1505" i="10"/>
  <c r="Y1505" i="10" s="1"/>
  <c r="Z1505" i="10"/>
  <c r="AA1505" i="10" s="1"/>
  <c r="A1506" i="10"/>
  <c r="B1506" i="10"/>
  <c r="C1506" i="10"/>
  <c r="D1506" i="10"/>
  <c r="E1506" i="10"/>
  <c r="H1506" i="10"/>
  <c r="I1506" i="10"/>
  <c r="J1506" i="10"/>
  <c r="K1506" i="10"/>
  <c r="R1506" i="10" s="1"/>
  <c r="S1506" i="10" s="1"/>
  <c r="L1506" i="10"/>
  <c r="M1506" i="10"/>
  <c r="O1506" i="10"/>
  <c r="P1506" i="10"/>
  <c r="T1506" i="10"/>
  <c r="U1506" i="10"/>
  <c r="V1506" i="10" s="1"/>
  <c r="W1506" i="10" s="1"/>
  <c r="G1506" i="10" s="1"/>
  <c r="X1506" i="10"/>
  <c r="Y1506" i="10"/>
  <c r="Z1506" i="10"/>
  <c r="AA1506" i="10"/>
  <c r="A1507" i="10"/>
  <c r="B1507" i="10"/>
  <c r="C1507" i="10"/>
  <c r="D1507" i="10"/>
  <c r="E1507" i="10"/>
  <c r="H1507" i="10"/>
  <c r="I1507" i="10"/>
  <c r="J1507" i="10"/>
  <c r="U1507" i="10" s="1"/>
  <c r="V1507" i="10" s="1"/>
  <c r="W1507" i="10" s="1"/>
  <c r="K1507" i="10"/>
  <c r="L1507" i="10"/>
  <c r="R1507" i="10" s="1"/>
  <c r="S1507" i="10" s="1"/>
  <c r="M1507" i="10"/>
  <c r="P1507" i="10"/>
  <c r="O1507" i="10" s="1"/>
  <c r="T1507" i="10"/>
  <c r="X1507" i="10"/>
  <c r="Y1507" i="10" s="1"/>
  <c r="Z1507" i="10"/>
  <c r="AA1507" i="10" s="1"/>
  <c r="A1508" i="10"/>
  <c r="B1508" i="10"/>
  <c r="C1508" i="10"/>
  <c r="D1508" i="10"/>
  <c r="E1508" i="10"/>
  <c r="H1508" i="10"/>
  <c r="I1508" i="10"/>
  <c r="J1508" i="10"/>
  <c r="K1508" i="10"/>
  <c r="R1508" i="10" s="1"/>
  <c r="L1508" i="10"/>
  <c r="M1508" i="10"/>
  <c r="U1508" i="10" s="1"/>
  <c r="V1508" i="10" s="1"/>
  <c r="W1508" i="10" s="1"/>
  <c r="G1508" i="10" s="1"/>
  <c r="O1508" i="10"/>
  <c r="P1508" i="10"/>
  <c r="Q1508" i="10"/>
  <c r="S1508" i="10"/>
  <c r="T1508" i="10"/>
  <c r="X1508" i="10"/>
  <c r="Y1508" i="10"/>
  <c r="Z1508" i="10"/>
  <c r="AA1508" i="10"/>
  <c r="A1509" i="10"/>
  <c r="B1509" i="10"/>
  <c r="C1509" i="10"/>
  <c r="D1509" i="10"/>
  <c r="E1509" i="10"/>
  <c r="H1509" i="10"/>
  <c r="I1509" i="10"/>
  <c r="J1509" i="10"/>
  <c r="K1509" i="10"/>
  <c r="L1509" i="10"/>
  <c r="M1509" i="10"/>
  <c r="P1509" i="10"/>
  <c r="R1509" i="10"/>
  <c r="T1509" i="10"/>
  <c r="X1509" i="10"/>
  <c r="Y1509" i="10" s="1"/>
  <c r="Z1509" i="10"/>
  <c r="AA1509" i="10" s="1"/>
  <c r="A1510" i="10"/>
  <c r="B1510" i="10"/>
  <c r="C1510" i="10"/>
  <c r="D1510" i="10"/>
  <c r="E1510" i="10"/>
  <c r="H1510" i="10"/>
  <c r="I1510" i="10"/>
  <c r="J1510" i="10"/>
  <c r="K1510" i="10"/>
  <c r="R1510" i="10" s="1"/>
  <c r="S1510" i="10" s="1"/>
  <c r="L1510" i="10"/>
  <c r="M1510" i="10"/>
  <c r="O1510" i="10"/>
  <c r="Q1510" i="10" s="1"/>
  <c r="P1510" i="10"/>
  <c r="T1510" i="10"/>
  <c r="U1510" i="10"/>
  <c r="V1510" i="10" s="1"/>
  <c r="W1510" i="10"/>
  <c r="G1510" i="10" s="1"/>
  <c r="X1510" i="10"/>
  <c r="Y1510" i="10"/>
  <c r="Z1510" i="10"/>
  <c r="AA1510" i="10"/>
  <c r="A1511" i="10"/>
  <c r="B1511" i="10"/>
  <c r="C1511" i="10"/>
  <c r="D1511" i="10"/>
  <c r="E1511" i="10"/>
  <c r="H1511" i="10"/>
  <c r="I1511" i="10"/>
  <c r="J1511" i="10"/>
  <c r="K1511" i="10"/>
  <c r="L1511" i="10"/>
  <c r="M1511" i="10"/>
  <c r="P1511" i="10"/>
  <c r="O1511" i="10" s="1"/>
  <c r="Q1511" i="10" s="1"/>
  <c r="R1511" i="10"/>
  <c r="T1511" i="10"/>
  <c r="X1511" i="10"/>
  <c r="Y1511" i="10" s="1"/>
  <c r="Z1511" i="10"/>
  <c r="AA1511" i="10" s="1"/>
  <c r="A1512" i="10"/>
  <c r="B1512" i="10"/>
  <c r="C1512" i="10"/>
  <c r="D1512" i="10"/>
  <c r="E1512" i="10"/>
  <c r="H1512" i="10"/>
  <c r="I1512" i="10"/>
  <c r="J1512" i="10"/>
  <c r="K1512" i="10"/>
  <c r="R1512" i="10" s="1"/>
  <c r="L1512" i="10"/>
  <c r="M1512" i="10"/>
  <c r="U1512" i="10" s="1"/>
  <c r="V1512" i="10" s="1"/>
  <c r="W1512" i="10" s="1"/>
  <c r="G1512" i="10" s="1"/>
  <c r="O1512" i="10"/>
  <c r="P1512" i="10"/>
  <c r="Q1512" i="10"/>
  <c r="S1512" i="10"/>
  <c r="T1512" i="10"/>
  <c r="X1512" i="10"/>
  <c r="Y1512" i="10"/>
  <c r="Z1512" i="10"/>
  <c r="AA1512" i="10"/>
  <c r="A1513" i="10"/>
  <c r="B1513" i="10"/>
  <c r="C1513" i="10"/>
  <c r="D1513" i="10"/>
  <c r="E1513" i="10"/>
  <c r="H1513" i="10"/>
  <c r="I1513" i="10"/>
  <c r="J1513" i="10"/>
  <c r="K1513" i="10"/>
  <c r="L1513" i="10"/>
  <c r="M1513" i="10"/>
  <c r="P1513" i="10"/>
  <c r="R1513" i="10"/>
  <c r="T1513" i="10"/>
  <c r="X1513" i="10"/>
  <c r="Y1513" i="10" s="1"/>
  <c r="Z1513" i="10"/>
  <c r="AA1513" i="10" s="1"/>
  <c r="A1514" i="10"/>
  <c r="B1514" i="10"/>
  <c r="C1514" i="10"/>
  <c r="D1514" i="10"/>
  <c r="E1514" i="10"/>
  <c r="H1514" i="10"/>
  <c r="I1514" i="10"/>
  <c r="J1514" i="10"/>
  <c r="K1514" i="10"/>
  <c r="R1514" i="10" s="1"/>
  <c r="S1514" i="10" s="1"/>
  <c r="L1514" i="10"/>
  <c r="M1514" i="10"/>
  <c r="O1514" i="10"/>
  <c r="Q1514" i="10" s="1"/>
  <c r="P1514" i="10"/>
  <c r="T1514" i="10"/>
  <c r="U1514" i="10"/>
  <c r="V1514" i="10" s="1"/>
  <c r="W1514" i="10"/>
  <c r="G1514" i="10" s="1"/>
  <c r="X1514" i="10"/>
  <c r="Y1514" i="10"/>
  <c r="Z1514" i="10"/>
  <c r="AA1514" i="10"/>
  <c r="A1515" i="10"/>
  <c r="B1515" i="10"/>
  <c r="C1515" i="10"/>
  <c r="D1515" i="10"/>
  <c r="E1515" i="10"/>
  <c r="H1515" i="10"/>
  <c r="I1515" i="10"/>
  <c r="J1515" i="10"/>
  <c r="K1515" i="10"/>
  <c r="L1515" i="10"/>
  <c r="M1515" i="10"/>
  <c r="P1515" i="10"/>
  <c r="O1515" i="10" s="1"/>
  <c r="Q1515" i="10" s="1"/>
  <c r="R1515" i="10"/>
  <c r="T1515" i="10"/>
  <c r="X1515" i="10"/>
  <c r="Y1515" i="10" s="1"/>
  <c r="Z1515" i="10"/>
  <c r="AA1515" i="10" s="1"/>
  <c r="A1516" i="10"/>
  <c r="B1516" i="10"/>
  <c r="C1516" i="10"/>
  <c r="D1516" i="10"/>
  <c r="E1516" i="10"/>
  <c r="H1516" i="10"/>
  <c r="I1516" i="10"/>
  <c r="J1516" i="10"/>
  <c r="K1516" i="10"/>
  <c r="R1516" i="10" s="1"/>
  <c r="L1516" i="10"/>
  <c r="M1516" i="10"/>
  <c r="U1516" i="10" s="1"/>
  <c r="V1516" i="10" s="1"/>
  <c r="W1516" i="10" s="1"/>
  <c r="G1516" i="10" s="1"/>
  <c r="O1516" i="10"/>
  <c r="P1516" i="10"/>
  <c r="Q1516" i="10"/>
  <c r="S1516" i="10"/>
  <c r="T1516" i="10"/>
  <c r="X1516" i="10"/>
  <c r="Y1516" i="10"/>
  <c r="Z1516" i="10"/>
  <c r="AA1516" i="10"/>
  <c r="A1517" i="10"/>
  <c r="B1517" i="10"/>
  <c r="C1517" i="10"/>
  <c r="D1517" i="10"/>
  <c r="E1517" i="10"/>
  <c r="H1517" i="10"/>
  <c r="I1517" i="10"/>
  <c r="J1517" i="10"/>
  <c r="K1517" i="10"/>
  <c r="L1517" i="10"/>
  <c r="M1517" i="10"/>
  <c r="P1517" i="10"/>
  <c r="R1517" i="10"/>
  <c r="T1517" i="10"/>
  <c r="X1517" i="10"/>
  <c r="Y1517" i="10" s="1"/>
  <c r="Z1517" i="10"/>
  <c r="AA1517" i="10" s="1"/>
  <c r="A1518" i="10"/>
  <c r="B1518" i="10"/>
  <c r="C1518" i="10"/>
  <c r="D1518" i="10"/>
  <c r="E1518" i="10"/>
  <c r="H1518" i="10"/>
  <c r="I1518" i="10"/>
  <c r="J1518" i="10"/>
  <c r="K1518" i="10"/>
  <c r="R1518" i="10" s="1"/>
  <c r="S1518" i="10" s="1"/>
  <c r="L1518" i="10"/>
  <c r="M1518" i="10"/>
  <c r="O1518" i="10"/>
  <c r="Q1518" i="10" s="1"/>
  <c r="P1518" i="10"/>
  <c r="T1518" i="10"/>
  <c r="U1518" i="10"/>
  <c r="V1518" i="10" s="1"/>
  <c r="W1518" i="10"/>
  <c r="G1518" i="10" s="1"/>
  <c r="X1518" i="10"/>
  <c r="Y1518" i="10"/>
  <c r="Z1518" i="10"/>
  <c r="AA1518" i="10"/>
  <c r="A1519" i="10"/>
  <c r="B1519" i="10"/>
  <c r="C1519" i="10"/>
  <c r="D1519" i="10"/>
  <c r="E1519" i="10"/>
  <c r="H1519" i="10"/>
  <c r="I1519" i="10"/>
  <c r="J1519" i="10"/>
  <c r="K1519" i="10"/>
  <c r="L1519" i="10"/>
  <c r="M1519" i="10"/>
  <c r="P1519" i="10"/>
  <c r="O1519" i="10" s="1"/>
  <c r="Q1519" i="10" s="1"/>
  <c r="R1519" i="10"/>
  <c r="T1519" i="10"/>
  <c r="X1519" i="10"/>
  <c r="Y1519" i="10" s="1"/>
  <c r="Z1519" i="10"/>
  <c r="AA1519" i="10" s="1"/>
  <c r="A1520" i="10"/>
  <c r="B1520" i="10"/>
  <c r="C1520" i="10"/>
  <c r="D1520" i="10"/>
  <c r="E1520" i="10"/>
  <c r="H1520" i="10"/>
  <c r="I1520" i="10"/>
  <c r="J1520" i="10"/>
  <c r="K1520" i="10"/>
  <c r="R1520" i="10" s="1"/>
  <c r="L1520" i="10"/>
  <c r="M1520" i="10"/>
  <c r="U1520" i="10" s="1"/>
  <c r="V1520" i="10" s="1"/>
  <c r="W1520" i="10" s="1"/>
  <c r="G1520" i="10" s="1"/>
  <c r="O1520" i="10"/>
  <c r="P1520" i="10"/>
  <c r="Q1520" i="10"/>
  <c r="S1520" i="10"/>
  <c r="T1520" i="10"/>
  <c r="X1520" i="10"/>
  <c r="Y1520" i="10"/>
  <c r="Z1520" i="10"/>
  <c r="AA1520" i="10"/>
  <c r="A1521" i="10"/>
  <c r="B1521" i="10"/>
  <c r="C1521" i="10"/>
  <c r="D1521" i="10"/>
  <c r="E1521" i="10"/>
  <c r="H1521" i="10"/>
  <c r="I1521" i="10"/>
  <c r="J1521" i="10"/>
  <c r="K1521" i="10"/>
  <c r="L1521" i="10"/>
  <c r="M1521" i="10"/>
  <c r="P1521" i="10"/>
  <c r="R1521" i="10"/>
  <c r="T1521" i="10"/>
  <c r="X1521" i="10"/>
  <c r="Y1521" i="10" s="1"/>
  <c r="Z1521" i="10"/>
  <c r="AA1521" i="10" s="1"/>
  <c r="A1522" i="10"/>
  <c r="B1522" i="10"/>
  <c r="C1522" i="10"/>
  <c r="D1522" i="10"/>
  <c r="E1522" i="10"/>
  <c r="H1522" i="10"/>
  <c r="I1522" i="10"/>
  <c r="J1522" i="10"/>
  <c r="K1522" i="10"/>
  <c r="R1522" i="10" s="1"/>
  <c r="S1522" i="10" s="1"/>
  <c r="L1522" i="10"/>
  <c r="M1522" i="10"/>
  <c r="O1522" i="10"/>
  <c r="Q1522" i="10" s="1"/>
  <c r="P1522" i="10"/>
  <c r="T1522" i="10"/>
  <c r="U1522" i="10"/>
  <c r="V1522" i="10" s="1"/>
  <c r="W1522" i="10"/>
  <c r="G1522" i="10" s="1"/>
  <c r="X1522" i="10"/>
  <c r="Y1522" i="10"/>
  <c r="Z1522" i="10"/>
  <c r="AA1522" i="10"/>
  <c r="A1523" i="10"/>
  <c r="B1523" i="10"/>
  <c r="C1523" i="10"/>
  <c r="D1523" i="10"/>
  <c r="E1523" i="10"/>
  <c r="H1523" i="10"/>
  <c r="I1523" i="10"/>
  <c r="J1523" i="10"/>
  <c r="K1523" i="10"/>
  <c r="L1523" i="10"/>
  <c r="M1523" i="10"/>
  <c r="P1523" i="10"/>
  <c r="O1523" i="10" s="1"/>
  <c r="Q1523" i="10" s="1"/>
  <c r="R1523" i="10"/>
  <c r="T1523" i="10"/>
  <c r="X1523" i="10"/>
  <c r="Y1523" i="10" s="1"/>
  <c r="Z1523" i="10"/>
  <c r="AA1523" i="10" s="1"/>
  <c r="A1524" i="10"/>
  <c r="B1524" i="10"/>
  <c r="C1524" i="10"/>
  <c r="D1524" i="10"/>
  <c r="E1524" i="10"/>
  <c r="H1524" i="10"/>
  <c r="I1524" i="10"/>
  <c r="J1524" i="10"/>
  <c r="K1524" i="10"/>
  <c r="R1524" i="10" s="1"/>
  <c r="L1524" i="10"/>
  <c r="M1524" i="10"/>
  <c r="U1524" i="10" s="1"/>
  <c r="V1524" i="10" s="1"/>
  <c r="W1524" i="10" s="1"/>
  <c r="G1524" i="10" s="1"/>
  <c r="O1524" i="10"/>
  <c r="P1524" i="10"/>
  <c r="Q1524" i="10"/>
  <c r="S1524" i="10"/>
  <c r="T1524" i="10"/>
  <c r="X1524" i="10"/>
  <c r="Y1524" i="10"/>
  <c r="Z1524" i="10"/>
  <c r="AA1524" i="10"/>
  <c r="A1525" i="10"/>
  <c r="B1525" i="10"/>
  <c r="C1525" i="10"/>
  <c r="D1525" i="10"/>
  <c r="E1525" i="10"/>
  <c r="H1525" i="10"/>
  <c r="I1525" i="10"/>
  <c r="J1525" i="10"/>
  <c r="K1525" i="10"/>
  <c r="L1525" i="10"/>
  <c r="M1525" i="10"/>
  <c r="P1525" i="10"/>
  <c r="R1525" i="10"/>
  <c r="T1525" i="10"/>
  <c r="X1525" i="10"/>
  <c r="Y1525" i="10" s="1"/>
  <c r="Z1525" i="10"/>
  <c r="AA1525" i="10" s="1"/>
  <c r="A1526" i="10"/>
  <c r="B1526" i="10"/>
  <c r="C1526" i="10"/>
  <c r="D1526" i="10"/>
  <c r="E1526" i="10"/>
  <c r="H1526" i="10"/>
  <c r="I1526" i="10"/>
  <c r="J1526" i="10"/>
  <c r="K1526" i="10"/>
  <c r="R1526" i="10" s="1"/>
  <c r="S1526" i="10" s="1"/>
  <c r="L1526" i="10"/>
  <c r="M1526" i="10"/>
  <c r="O1526" i="10"/>
  <c r="Q1526" i="10" s="1"/>
  <c r="P1526" i="10"/>
  <c r="T1526" i="10"/>
  <c r="U1526" i="10"/>
  <c r="V1526" i="10" s="1"/>
  <c r="W1526" i="10"/>
  <c r="G1526" i="10" s="1"/>
  <c r="X1526" i="10"/>
  <c r="Y1526" i="10"/>
  <c r="Z1526" i="10"/>
  <c r="AA1526" i="10"/>
  <c r="A1527" i="10"/>
  <c r="B1527" i="10"/>
  <c r="C1527" i="10"/>
  <c r="D1527" i="10"/>
  <c r="E1527" i="10"/>
  <c r="H1527" i="10"/>
  <c r="I1527" i="10"/>
  <c r="J1527" i="10"/>
  <c r="K1527" i="10"/>
  <c r="L1527" i="10"/>
  <c r="M1527" i="10"/>
  <c r="P1527" i="10"/>
  <c r="O1527" i="10" s="1"/>
  <c r="Q1527" i="10" s="1"/>
  <c r="R1527" i="10"/>
  <c r="T1527" i="10"/>
  <c r="X1527" i="10"/>
  <c r="Y1527" i="10" s="1"/>
  <c r="Z1527" i="10"/>
  <c r="AA1527" i="10" s="1"/>
  <c r="A1528" i="10"/>
  <c r="B1528" i="10"/>
  <c r="C1528" i="10"/>
  <c r="D1528" i="10"/>
  <c r="E1528" i="10"/>
  <c r="H1528" i="10"/>
  <c r="I1528" i="10"/>
  <c r="J1528" i="10"/>
  <c r="K1528" i="10"/>
  <c r="R1528" i="10" s="1"/>
  <c r="L1528" i="10"/>
  <c r="M1528" i="10"/>
  <c r="U1528" i="10" s="1"/>
  <c r="V1528" i="10" s="1"/>
  <c r="W1528" i="10" s="1"/>
  <c r="G1528" i="10" s="1"/>
  <c r="O1528" i="10"/>
  <c r="P1528" i="10"/>
  <c r="Q1528" i="10"/>
  <c r="S1528" i="10"/>
  <c r="T1528" i="10"/>
  <c r="X1528" i="10"/>
  <c r="Y1528" i="10"/>
  <c r="Z1528" i="10"/>
  <c r="AA1528" i="10"/>
  <c r="A1529" i="10"/>
  <c r="B1529" i="10"/>
  <c r="C1529" i="10"/>
  <c r="D1529" i="10"/>
  <c r="E1529" i="10"/>
  <c r="H1529" i="10"/>
  <c r="I1529" i="10"/>
  <c r="J1529" i="10"/>
  <c r="K1529" i="10"/>
  <c r="L1529" i="10"/>
  <c r="M1529" i="10"/>
  <c r="P1529" i="10"/>
  <c r="R1529" i="10"/>
  <c r="T1529" i="10"/>
  <c r="X1529" i="10"/>
  <c r="Y1529" i="10" s="1"/>
  <c r="Z1529" i="10"/>
  <c r="AA1529" i="10" s="1"/>
  <c r="A1530" i="10"/>
  <c r="B1530" i="10"/>
  <c r="C1530" i="10"/>
  <c r="D1530" i="10"/>
  <c r="E1530" i="10"/>
  <c r="H1530" i="10"/>
  <c r="I1530" i="10"/>
  <c r="J1530" i="10"/>
  <c r="K1530" i="10"/>
  <c r="R1530" i="10" s="1"/>
  <c r="S1530" i="10" s="1"/>
  <c r="L1530" i="10"/>
  <c r="M1530" i="10"/>
  <c r="O1530" i="10"/>
  <c r="Q1530" i="10" s="1"/>
  <c r="P1530" i="10"/>
  <c r="T1530" i="10"/>
  <c r="U1530" i="10"/>
  <c r="V1530" i="10" s="1"/>
  <c r="W1530" i="10"/>
  <c r="G1530" i="10" s="1"/>
  <c r="X1530" i="10"/>
  <c r="Y1530" i="10"/>
  <c r="Z1530" i="10"/>
  <c r="AA1530" i="10"/>
  <c r="A1531" i="10"/>
  <c r="B1531" i="10"/>
  <c r="C1531" i="10"/>
  <c r="D1531" i="10"/>
  <c r="E1531" i="10"/>
  <c r="H1531" i="10"/>
  <c r="I1531" i="10"/>
  <c r="J1531" i="10"/>
  <c r="K1531" i="10"/>
  <c r="L1531" i="10"/>
  <c r="M1531" i="10"/>
  <c r="P1531" i="10"/>
  <c r="O1531" i="10" s="1"/>
  <c r="Q1531" i="10" s="1"/>
  <c r="R1531" i="10"/>
  <c r="T1531" i="10"/>
  <c r="X1531" i="10"/>
  <c r="Y1531" i="10" s="1"/>
  <c r="Z1531" i="10"/>
  <c r="AA1531" i="10" s="1"/>
  <c r="A1532" i="10"/>
  <c r="B1532" i="10"/>
  <c r="C1532" i="10"/>
  <c r="D1532" i="10"/>
  <c r="E1532" i="10"/>
  <c r="H1532" i="10"/>
  <c r="I1532" i="10"/>
  <c r="J1532" i="10"/>
  <c r="K1532" i="10"/>
  <c r="R1532" i="10" s="1"/>
  <c r="L1532" i="10"/>
  <c r="M1532" i="10"/>
  <c r="U1532" i="10" s="1"/>
  <c r="V1532" i="10" s="1"/>
  <c r="W1532" i="10" s="1"/>
  <c r="G1532" i="10" s="1"/>
  <c r="O1532" i="10"/>
  <c r="P1532" i="10"/>
  <c r="Q1532" i="10"/>
  <c r="S1532" i="10"/>
  <c r="T1532" i="10"/>
  <c r="X1532" i="10"/>
  <c r="Y1532" i="10"/>
  <c r="Z1532" i="10"/>
  <c r="AA1532" i="10"/>
  <c r="A1533" i="10"/>
  <c r="B1533" i="10"/>
  <c r="C1533" i="10"/>
  <c r="D1533" i="10"/>
  <c r="E1533" i="10"/>
  <c r="H1533" i="10"/>
  <c r="I1533" i="10"/>
  <c r="J1533" i="10"/>
  <c r="K1533" i="10"/>
  <c r="L1533" i="10"/>
  <c r="M1533" i="10"/>
  <c r="P1533" i="10"/>
  <c r="R1533" i="10"/>
  <c r="T1533" i="10"/>
  <c r="X1533" i="10"/>
  <c r="Y1533" i="10" s="1"/>
  <c r="Z1533" i="10"/>
  <c r="AA1533" i="10" s="1"/>
  <c r="A1534" i="10"/>
  <c r="B1534" i="10"/>
  <c r="C1534" i="10"/>
  <c r="D1534" i="10"/>
  <c r="E1534" i="10"/>
  <c r="H1534" i="10"/>
  <c r="I1534" i="10"/>
  <c r="J1534" i="10"/>
  <c r="K1534" i="10"/>
  <c r="R1534" i="10" s="1"/>
  <c r="S1534" i="10" s="1"/>
  <c r="L1534" i="10"/>
  <c r="M1534" i="10"/>
  <c r="O1534" i="10"/>
  <c r="Q1534" i="10" s="1"/>
  <c r="P1534" i="10"/>
  <c r="T1534" i="10"/>
  <c r="U1534" i="10"/>
  <c r="V1534" i="10" s="1"/>
  <c r="W1534" i="10"/>
  <c r="G1534" i="10" s="1"/>
  <c r="X1534" i="10"/>
  <c r="Y1534" i="10"/>
  <c r="Z1534" i="10"/>
  <c r="AA1534" i="10"/>
  <c r="A1535" i="10"/>
  <c r="B1535" i="10"/>
  <c r="C1535" i="10"/>
  <c r="D1535" i="10"/>
  <c r="E1535" i="10"/>
  <c r="H1535" i="10"/>
  <c r="I1535" i="10"/>
  <c r="J1535" i="10"/>
  <c r="K1535" i="10"/>
  <c r="L1535" i="10"/>
  <c r="M1535" i="10"/>
  <c r="P1535" i="10"/>
  <c r="O1535" i="10" s="1"/>
  <c r="Q1535" i="10" s="1"/>
  <c r="R1535" i="10"/>
  <c r="T1535" i="10"/>
  <c r="X1535" i="10"/>
  <c r="Y1535" i="10" s="1"/>
  <c r="Z1535" i="10"/>
  <c r="AA1535" i="10" s="1"/>
  <c r="A1536" i="10"/>
  <c r="B1536" i="10"/>
  <c r="C1536" i="10"/>
  <c r="D1536" i="10"/>
  <c r="E1536" i="10"/>
  <c r="H1536" i="10"/>
  <c r="I1536" i="10"/>
  <c r="J1536" i="10"/>
  <c r="K1536" i="10"/>
  <c r="R1536" i="10" s="1"/>
  <c r="L1536" i="10"/>
  <c r="M1536" i="10"/>
  <c r="U1536" i="10" s="1"/>
  <c r="V1536" i="10" s="1"/>
  <c r="W1536" i="10" s="1"/>
  <c r="G1536" i="10" s="1"/>
  <c r="O1536" i="10"/>
  <c r="P1536" i="10"/>
  <c r="Q1536" i="10"/>
  <c r="S1536" i="10"/>
  <c r="T1536" i="10"/>
  <c r="X1536" i="10"/>
  <c r="Y1536" i="10"/>
  <c r="Z1536" i="10"/>
  <c r="AA1536" i="10"/>
  <c r="A1537" i="10"/>
  <c r="B1537" i="10"/>
  <c r="C1537" i="10"/>
  <c r="D1537" i="10"/>
  <c r="E1537" i="10"/>
  <c r="H1537" i="10"/>
  <c r="I1537" i="10"/>
  <c r="J1537" i="10"/>
  <c r="K1537" i="10"/>
  <c r="L1537" i="10"/>
  <c r="M1537" i="10"/>
  <c r="P1537" i="10"/>
  <c r="R1537" i="10"/>
  <c r="T1537" i="10"/>
  <c r="X1537" i="10"/>
  <c r="Y1537" i="10" s="1"/>
  <c r="Z1537" i="10"/>
  <c r="AA1537" i="10" s="1"/>
  <c r="A1538" i="10"/>
  <c r="B1538" i="10"/>
  <c r="C1538" i="10"/>
  <c r="D1538" i="10"/>
  <c r="E1538" i="10"/>
  <c r="H1538" i="10"/>
  <c r="I1538" i="10"/>
  <c r="J1538" i="10"/>
  <c r="K1538" i="10"/>
  <c r="R1538" i="10" s="1"/>
  <c r="S1538" i="10" s="1"/>
  <c r="L1538" i="10"/>
  <c r="M1538" i="10"/>
  <c r="O1538" i="10"/>
  <c r="Q1538" i="10" s="1"/>
  <c r="P1538" i="10"/>
  <c r="T1538" i="10"/>
  <c r="U1538" i="10"/>
  <c r="V1538" i="10" s="1"/>
  <c r="W1538" i="10"/>
  <c r="G1538" i="10" s="1"/>
  <c r="X1538" i="10"/>
  <c r="Y1538" i="10"/>
  <c r="Z1538" i="10"/>
  <c r="AA1538" i="10"/>
  <c r="A1539" i="10"/>
  <c r="B1539" i="10"/>
  <c r="C1539" i="10"/>
  <c r="D1539" i="10"/>
  <c r="E1539" i="10"/>
  <c r="H1539" i="10"/>
  <c r="I1539" i="10"/>
  <c r="J1539" i="10"/>
  <c r="K1539" i="10"/>
  <c r="L1539" i="10"/>
  <c r="M1539" i="10"/>
  <c r="P1539" i="10"/>
  <c r="O1539" i="10" s="1"/>
  <c r="Q1539" i="10" s="1"/>
  <c r="R1539" i="10"/>
  <c r="T1539" i="10"/>
  <c r="X1539" i="10"/>
  <c r="Y1539" i="10" s="1"/>
  <c r="Z1539" i="10"/>
  <c r="AA1539" i="10" s="1"/>
  <c r="A1540" i="10"/>
  <c r="B1540" i="10"/>
  <c r="C1540" i="10"/>
  <c r="D1540" i="10"/>
  <c r="E1540" i="10"/>
  <c r="H1540" i="10"/>
  <c r="I1540" i="10"/>
  <c r="J1540" i="10"/>
  <c r="K1540" i="10"/>
  <c r="R1540" i="10" s="1"/>
  <c r="L1540" i="10"/>
  <c r="M1540" i="10"/>
  <c r="U1540" i="10" s="1"/>
  <c r="V1540" i="10" s="1"/>
  <c r="W1540" i="10" s="1"/>
  <c r="G1540" i="10" s="1"/>
  <c r="O1540" i="10"/>
  <c r="P1540" i="10"/>
  <c r="Q1540" i="10"/>
  <c r="S1540" i="10"/>
  <c r="T1540" i="10"/>
  <c r="X1540" i="10"/>
  <c r="Y1540" i="10"/>
  <c r="Z1540" i="10"/>
  <c r="AA1540" i="10"/>
  <c r="A1541" i="10"/>
  <c r="B1541" i="10"/>
  <c r="C1541" i="10"/>
  <c r="D1541" i="10"/>
  <c r="E1541" i="10"/>
  <c r="H1541" i="10"/>
  <c r="I1541" i="10"/>
  <c r="J1541" i="10"/>
  <c r="K1541" i="10"/>
  <c r="L1541" i="10"/>
  <c r="M1541" i="10"/>
  <c r="P1541" i="10"/>
  <c r="R1541" i="10"/>
  <c r="T1541" i="10"/>
  <c r="X1541" i="10"/>
  <c r="Y1541" i="10" s="1"/>
  <c r="Z1541" i="10"/>
  <c r="AA1541" i="10" s="1"/>
  <c r="A1542" i="10"/>
  <c r="B1542" i="10"/>
  <c r="C1542" i="10"/>
  <c r="D1542" i="10"/>
  <c r="E1542" i="10"/>
  <c r="H1542" i="10"/>
  <c r="I1542" i="10"/>
  <c r="J1542" i="10"/>
  <c r="K1542" i="10"/>
  <c r="R1542" i="10" s="1"/>
  <c r="S1542" i="10" s="1"/>
  <c r="L1542" i="10"/>
  <c r="M1542" i="10"/>
  <c r="O1542" i="10"/>
  <c r="Q1542" i="10" s="1"/>
  <c r="P1542" i="10"/>
  <c r="T1542" i="10"/>
  <c r="U1542" i="10"/>
  <c r="V1542" i="10" s="1"/>
  <c r="W1542" i="10"/>
  <c r="G1542" i="10" s="1"/>
  <c r="X1542" i="10"/>
  <c r="Y1542" i="10"/>
  <c r="Z1542" i="10"/>
  <c r="AA1542" i="10"/>
  <c r="A1543" i="10"/>
  <c r="B1543" i="10"/>
  <c r="C1543" i="10"/>
  <c r="D1543" i="10"/>
  <c r="E1543" i="10"/>
  <c r="H1543" i="10"/>
  <c r="I1543" i="10"/>
  <c r="J1543" i="10"/>
  <c r="K1543" i="10"/>
  <c r="L1543" i="10"/>
  <c r="M1543" i="10"/>
  <c r="P1543" i="10"/>
  <c r="O1543" i="10" s="1"/>
  <c r="Q1543" i="10" s="1"/>
  <c r="R1543" i="10"/>
  <c r="T1543" i="10"/>
  <c r="X1543" i="10"/>
  <c r="Y1543" i="10" s="1"/>
  <c r="Z1543" i="10"/>
  <c r="AA1543" i="10" s="1"/>
  <c r="A1544" i="10"/>
  <c r="B1544" i="10"/>
  <c r="C1544" i="10"/>
  <c r="D1544" i="10"/>
  <c r="E1544" i="10"/>
  <c r="H1544" i="10"/>
  <c r="I1544" i="10"/>
  <c r="J1544" i="10"/>
  <c r="K1544" i="10"/>
  <c r="R1544" i="10" s="1"/>
  <c r="L1544" i="10"/>
  <c r="M1544" i="10"/>
  <c r="U1544" i="10" s="1"/>
  <c r="V1544" i="10" s="1"/>
  <c r="W1544" i="10" s="1"/>
  <c r="G1544" i="10" s="1"/>
  <c r="O1544" i="10"/>
  <c r="P1544" i="10"/>
  <c r="Q1544" i="10"/>
  <c r="S1544" i="10"/>
  <c r="T1544" i="10"/>
  <c r="X1544" i="10"/>
  <c r="Y1544" i="10"/>
  <c r="Z1544" i="10"/>
  <c r="AA1544" i="10"/>
  <c r="A1545" i="10"/>
  <c r="B1545" i="10"/>
  <c r="C1545" i="10"/>
  <c r="D1545" i="10"/>
  <c r="E1545" i="10"/>
  <c r="H1545" i="10"/>
  <c r="I1545" i="10"/>
  <c r="J1545" i="10"/>
  <c r="K1545" i="10"/>
  <c r="L1545" i="10"/>
  <c r="M1545" i="10"/>
  <c r="P1545" i="10"/>
  <c r="R1545" i="10"/>
  <c r="T1545" i="10"/>
  <c r="X1545" i="10"/>
  <c r="Y1545" i="10" s="1"/>
  <c r="Z1545" i="10"/>
  <c r="AA1545" i="10" s="1"/>
  <c r="A1546" i="10"/>
  <c r="B1546" i="10"/>
  <c r="C1546" i="10"/>
  <c r="D1546" i="10"/>
  <c r="E1546" i="10"/>
  <c r="H1546" i="10"/>
  <c r="I1546" i="10"/>
  <c r="J1546" i="10"/>
  <c r="K1546" i="10"/>
  <c r="R1546" i="10" s="1"/>
  <c r="S1546" i="10" s="1"/>
  <c r="L1546" i="10"/>
  <c r="M1546" i="10"/>
  <c r="O1546" i="10"/>
  <c r="Q1546" i="10" s="1"/>
  <c r="P1546" i="10"/>
  <c r="T1546" i="10"/>
  <c r="U1546" i="10"/>
  <c r="V1546" i="10" s="1"/>
  <c r="W1546" i="10"/>
  <c r="G1546" i="10" s="1"/>
  <c r="X1546" i="10"/>
  <c r="Y1546" i="10"/>
  <c r="Z1546" i="10"/>
  <c r="AA1546" i="10"/>
  <c r="A1547" i="10"/>
  <c r="B1547" i="10"/>
  <c r="C1547" i="10"/>
  <c r="D1547" i="10"/>
  <c r="E1547" i="10"/>
  <c r="H1547" i="10"/>
  <c r="I1547" i="10"/>
  <c r="J1547" i="10"/>
  <c r="K1547" i="10"/>
  <c r="L1547" i="10"/>
  <c r="M1547" i="10"/>
  <c r="P1547" i="10"/>
  <c r="O1547" i="10" s="1"/>
  <c r="Q1547" i="10" s="1"/>
  <c r="R1547" i="10"/>
  <c r="T1547" i="10"/>
  <c r="X1547" i="10"/>
  <c r="Y1547" i="10" s="1"/>
  <c r="Z1547" i="10"/>
  <c r="AA1547" i="10" s="1"/>
  <c r="A1548" i="10"/>
  <c r="B1548" i="10"/>
  <c r="C1548" i="10"/>
  <c r="D1548" i="10"/>
  <c r="E1548" i="10"/>
  <c r="H1548" i="10"/>
  <c r="I1548" i="10"/>
  <c r="J1548" i="10"/>
  <c r="K1548" i="10"/>
  <c r="R1548" i="10" s="1"/>
  <c r="L1548" i="10"/>
  <c r="M1548" i="10"/>
  <c r="U1548" i="10" s="1"/>
  <c r="V1548" i="10" s="1"/>
  <c r="W1548" i="10" s="1"/>
  <c r="G1548" i="10" s="1"/>
  <c r="O1548" i="10"/>
  <c r="P1548" i="10"/>
  <c r="Q1548" i="10"/>
  <c r="S1548" i="10"/>
  <c r="T1548" i="10"/>
  <c r="X1548" i="10"/>
  <c r="Y1548" i="10"/>
  <c r="Z1548" i="10"/>
  <c r="AA1548" i="10"/>
  <c r="A1549" i="10"/>
  <c r="B1549" i="10"/>
  <c r="C1549" i="10"/>
  <c r="D1549" i="10"/>
  <c r="E1549" i="10"/>
  <c r="H1549" i="10"/>
  <c r="I1549" i="10"/>
  <c r="J1549" i="10"/>
  <c r="K1549" i="10"/>
  <c r="L1549" i="10"/>
  <c r="M1549" i="10"/>
  <c r="P1549" i="10"/>
  <c r="R1549" i="10"/>
  <c r="T1549" i="10"/>
  <c r="X1549" i="10"/>
  <c r="Y1549" i="10" s="1"/>
  <c r="Z1549" i="10"/>
  <c r="AA1549" i="10" s="1"/>
  <c r="A1550" i="10"/>
  <c r="B1550" i="10"/>
  <c r="C1550" i="10"/>
  <c r="D1550" i="10"/>
  <c r="E1550" i="10"/>
  <c r="H1550" i="10"/>
  <c r="I1550" i="10"/>
  <c r="J1550" i="10"/>
  <c r="K1550" i="10"/>
  <c r="R1550" i="10" s="1"/>
  <c r="S1550" i="10" s="1"/>
  <c r="L1550" i="10"/>
  <c r="M1550" i="10"/>
  <c r="O1550" i="10"/>
  <c r="Q1550" i="10" s="1"/>
  <c r="P1550" i="10"/>
  <c r="T1550" i="10"/>
  <c r="U1550" i="10"/>
  <c r="V1550" i="10" s="1"/>
  <c r="W1550" i="10"/>
  <c r="G1550" i="10" s="1"/>
  <c r="X1550" i="10"/>
  <c r="Y1550" i="10"/>
  <c r="Z1550" i="10"/>
  <c r="AA1550" i="10"/>
  <c r="A1551" i="10"/>
  <c r="B1551" i="10"/>
  <c r="C1551" i="10"/>
  <c r="D1551" i="10"/>
  <c r="E1551" i="10"/>
  <c r="H1551" i="10"/>
  <c r="I1551" i="10"/>
  <c r="J1551" i="10"/>
  <c r="K1551" i="10"/>
  <c r="L1551" i="10"/>
  <c r="M1551" i="10"/>
  <c r="P1551" i="10"/>
  <c r="O1551" i="10" s="1"/>
  <c r="Q1551" i="10" s="1"/>
  <c r="R1551" i="10"/>
  <c r="T1551" i="10"/>
  <c r="X1551" i="10"/>
  <c r="Y1551" i="10" s="1"/>
  <c r="Z1551" i="10"/>
  <c r="AA1551" i="10" s="1"/>
  <c r="A1552" i="10"/>
  <c r="B1552" i="10"/>
  <c r="C1552" i="10"/>
  <c r="D1552" i="10"/>
  <c r="E1552" i="10"/>
  <c r="H1552" i="10"/>
  <c r="I1552" i="10"/>
  <c r="J1552" i="10"/>
  <c r="K1552" i="10"/>
  <c r="R1552" i="10" s="1"/>
  <c r="L1552" i="10"/>
  <c r="M1552" i="10"/>
  <c r="U1552" i="10" s="1"/>
  <c r="V1552" i="10" s="1"/>
  <c r="W1552" i="10" s="1"/>
  <c r="G1552" i="10" s="1"/>
  <c r="O1552" i="10"/>
  <c r="P1552" i="10"/>
  <c r="Q1552" i="10"/>
  <c r="S1552" i="10"/>
  <c r="T1552" i="10"/>
  <c r="X1552" i="10"/>
  <c r="Y1552" i="10"/>
  <c r="Z1552" i="10"/>
  <c r="AA1552" i="10"/>
  <c r="A1553" i="10"/>
  <c r="B1553" i="10"/>
  <c r="C1553" i="10"/>
  <c r="D1553" i="10"/>
  <c r="E1553" i="10"/>
  <c r="H1553" i="10"/>
  <c r="I1553" i="10"/>
  <c r="J1553" i="10"/>
  <c r="K1553" i="10"/>
  <c r="L1553" i="10"/>
  <c r="M1553" i="10"/>
  <c r="P1553" i="10"/>
  <c r="R1553" i="10"/>
  <c r="T1553" i="10"/>
  <c r="X1553" i="10"/>
  <c r="Y1553" i="10" s="1"/>
  <c r="Z1553" i="10"/>
  <c r="AA1553" i="10" s="1"/>
  <c r="A1554" i="10"/>
  <c r="B1554" i="10"/>
  <c r="C1554" i="10"/>
  <c r="D1554" i="10"/>
  <c r="E1554" i="10"/>
  <c r="H1554" i="10"/>
  <c r="I1554" i="10"/>
  <c r="J1554" i="10"/>
  <c r="K1554" i="10"/>
  <c r="R1554" i="10" s="1"/>
  <c r="S1554" i="10" s="1"/>
  <c r="L1554" i="10"/>
  <c r="M1554" i="10"/>
  <c r="O1554" i="10"/>
  <c r="Q1554" i="10" s="1"/>
  <c r="P1554" i="10"/>
  <c r="T1554" i="10"/>
  <c r="U1554" i="10"/>
  <c r="V1554" i="10" s="1"/>
  <c r="W1554" i="10"/>
  <c r="G1554" i="10" s="1"/>
  <c r="X1554" i="10"/>
  <c r="Y1554" i="10"/>
  <c r="Z1554" i="10"/>
  <c r="AA1554" i="10"/>
  <c r="A1555" i="10"/>
  <c r="B1555" i="10"/>
  <c r="C1555" i="10"/>
  <c r="D1555" i="10"/>
  <c r="E1555" i="10"/>
  <c r="H1555" i="10"/>
  <c r="I1555" i="10"/>
  <c r="J1555" i="10"/>
  <c r="K1555" i="10"/>
  <c r="L1555" i="10"/>
  <c r="M1555" i="10"/>
  <c r="P1555" i="10"/>
  <c r="O1555" i="10" s="1"/>
  <c r="Q1555" i="10" s="1"/>
  <c r="R1555" i="10"/>
  <c r="T1555" i="10"/>
  <c r="X1555" i="10"/>
  <c r="Y1555" i="10" s="1"/>
  <c r="Z1555" i="10"/>
  <c r="AA1555" i="10" s="1"/>
  <c r="A1556" i="10"/>
  <c r="B1556" i="10"/>
  <c r="C1556" i="10"/>
  <c r="D1556" i="10"/>
  <c r="E1556" i="10"/>
  <c r="H1556" i="10"/>
  <c r="I1556" i="10"/>
  <c r="J1556" i="10"/>
  <c r="K1556" i="10"/>
  <c r="R1556" i="10" s="1"/>
  <c r="L1556" i="10"/>
  <c r="M1556" i="10"/>
  <c r="U1556" i="10" s="1"/>
  <c r="V1556" i="10" s="1"/>
  <c r="W1556" i="10" s="1"/>
  <c r="G1556" i="10" s="1"/>
  <c r="O1556" i="10"/>
  <c r="P1556" i="10"/>
  <c r="Q1556" i="10"/>
  <c r="S1556" i="10"/>
  <c r="T1556" i="10"/>
  <c r="X1556" i="10"/>
  <c r="Y1556" i="10"/>
  <c r="Z1556" i="10"/>
  <c r="AA1556" i="10"/>
  <c r="A1557" i="10"/>
  <c r="B1557" i="10"/>
  <c r="C1557" i="10"/>
  <c r="D1557" i="10"/>
  <c r="E1557" i="10"/>
  <c r="H1557" i="10"/>
  <c r="I1557" i="10"/>
  <c r="J1557" i="10"/>
  <c r="K1557" i="10"/>
  <c r="L1557" i="10"/>
  <c r="M1557" i="10"/>
  <c r="P1557" i="10"/>
  <c r="R1557" i="10"/>
  <c r="T1557" i="10"/>
  <c r="X1557" i="10"/>
  <c r="Y1557" i="10" s="1"/>
  <c r="Z1557" i="10"/>
  <c r="AA1557" i="10" s="1"/>
  <c r="A1558" i="10"/>
  <c r="B1558" i="10"/>
  <c r="C1558" i="10"/>
  <c r="D1558" i="10"/>
  <c r="E1558" i="10"/>
  <c r="H1558" i="10"/>
  <c r="I1558" i="10"/>
  <c r="J1558" i="10"/>
  <c r="K1558" i="10"/>
  <c r="R1558" i="10" s="1"/>
  <c r="S1558" i="10" s="1"/>
  <c r="L1558" i="10"/>
  <c r="M1558" i="10"/>
  <c r="O1558" i="10"/>
  <c r="Q1558" i="10" s="1"/>
  <c r="P1558" i="10"/>
  <c r="T1558" i="10"/>
  <c r="U1558" i="10"/>
  <c r="V1558" i="10" s="1"/>
  <c r="W1558" i="10"/>
  <c r="G1558" i="10" s="1"/>
  <c r="X1558" i="10"/>
  <c r="Y1558" i="10"/>
  <c r="Z1558" i="10"/>
  <c r="AA1558" i="10"/>
  <c r="A1559" i="10"/>
  <c r="B1559" i="10"/>
  <c r="C1559" i="10"/>
  <c r="D1559" i="10"/>
  <c r="E1559" i="10"/>
  <c r="H1559" i="10"/>
  <c r="I1559" i="10"/>
  <c r="J1559" i="10"/>
  <c r="K1559" i="10"/>
  <c r="L1559" i="10"/>
  <c r="M1559" i="10"/>
  <c r="P1559" i="10"/>
  <c r="O1559" i="10" s="1"/>
  <c r="Q1559" i="10" s="1"/>
  <c r="R1559" i="10"/>
  <c r="T1559" i="10"/>
  <c r="X1559" i="10"/>
  <c r="Y1559" i="10" s="1"/>
  <c r="Z1559" i="10"/>
  <c r="AA1559" i="10" s="1"/>
  <c r="A1560" i="10"/>
  <c r="B1560" i="10"/>
  <c r="C1560" i="10"/>
  <c r="D1560" i="10"/>
  <c r="E1560" i="10"/>
  <c r="H1560" i="10"/>
  <c r="I1560" i="10"/>
  <c r="J1560" i="10"/>
  <c r="K1560" i="10"/>
  <c r="R1560" i="10" s="1"/>
  <c r="L1560" i="10"/>
  <c r="M1560" i="10"/>
  <c r="U1560" i="10" s="1"/>
  <c r="V1560" i="10" s="1"/>
  <c r="W1560" i="10" s="1"/>
  <c r="G1560" i="10" s="1"/>
  <c r="O1560" i="10"/>
  <c r="P1560" i="10"/>
  <c r="Q1560" i="10"/>
  <c r="S1560" i="10"/>
  <c r="T1560" i="10"/>
  <c r="X1560" i="10"/>
  <c r="Y1560" i="10"/>
  <c r="Z1560" i="10"/>
  <c r="AA1560" i="10"/>
  <c r="A1561" i="10"/>
  <c r="B1561" i="10"/>
  <c r="C1561" i="10"/>
  <c r="D1561" i="10"/>
  <c r="E1561" i="10"/>
  <c r="H1561" i="10"/>
  <c r="I1561" i="10"/>
  <c r="J1561" i="10"/>
  <c r="K1561" i="10"/>
  <c r="L1561" i="10"/>
  <c r="M1561" i="10"/>
  <c r="P1561" i="10"/>
  <c r="R1561" i="10"/>
  <c r="T1561" i="10"/>
  <c r="X1561" i="10"/>
  <c r="Y1561" i="10" s="1"/>
  <c r="Z1561" i="10"/>
  <c r="AA1561" i="10" s="1"/>
  <c r="A1562" i="10"/>
  <c r="B1562" i="10"/>
  <c r="C1562" i="10"/>
  <c r="D1562" i="10"/>
  <c r="E1562" i="10"/>
  <c r="H1562" i="10"/>
  <c r="I1562" i="10"/>
  <c r="J1562" i="10"/>
  <c r="K1562" i="10"/>
  <c r="R1562" i="10" s="1"/>
  <c r="S1562" i="10" s="1"/>
  <c r="L1562" i="10"/>
  <c r="M1562" i="10"/>
  <c r="O1562" i="10"/>
  <c r="Q1562" i="10" s="1"/>
  <c r="P1562" i="10"/>
  <c r="T1562" i="10"/>
  <c r="U1562" i="10"/>
  <c r="V1562" i="10" s="1"/>
  <c r="W1562" i="10"/>
  <c r="G1562" i="10" s="1"/>
  <c r="X1562" i="10"/>
  <c r="Y1562" i="10"/>
  <c r="Z1562" i="10"/>
  <c r="AA1562" i="10"/>
  <c r="A1563" i="10"/>
  <c r="B1563" i="10"/>
  <c r="C1563" i="10"/>
  <c r="D1563" i="10"/>
  <c r="E1563" i="10"/>
  <c r="H1563" i="10"/>
  <c r="I1563" i="10"/>
  <c r="J1563" i="10"/>
  <c r="K1563" i="10"/>
  <c r="L1563" i="10"/>
  <c r="M1563" i="10"/>
  <c r="P1563" i="10"/>
  <c r="O1563" i="10" s="1"/>
  <c r="Q1563" i="10" s="1"/>
  <c r="R1563" i="10"/>
  <c r="T1563" i="10"/>
  <c r="X1563" i="10"/>
  <c r="Y1563" i="10" s="1"/>
  <c r="Z1563" i="10"/>
  <c r="AA1563" i="10" s="1"/>
  <c r="A1564" i="10"/>
  <c r="B1564" i="10"/>
  <c r="C1564" i="10"/>
  <c r="D1564" i="10"/>
  <c r="E1564" i="10"/>
  <c r="H1564" i="10"/>
  <c r="I1564" i="10"/>
  <c r="J1564" i="10"/>
  <c r="K1564" i="10"/>
  <c r="R1564" i="10" s="1"/>
  <c r="L1564" i="10"/>
  <c r="M1564" i="10"/>
  <c r="U1564" i="10" s="1"/>
  <c r="V1564" i="10" s="1"/>
  <c r="W1564" i="10" s="1"/>
  <c r="G1564" i="10" s="1"/>
  <c r="O1564" i="10"/>
  <c r="P1564" i="10"/>
  <c r="Q1564" i="10"/>
  <c r="S1564" i="10"/>
  <c r="T1564" i="10"/>
  <c r="X1564" i="10"/>
  <c r="Y1564" i="10"/>
  <c r="Z1564" i="10"/>
  <c r="AA1564" i="10"/>
  <c r="A1565" i="10"/>
  <c r="B1565" i="10"/>
  <c r="C1565" i="10"/>
  <c r="D1565" i="10"/>
  <c r="E1565" i="10"/>
  <c r="H1565" i="10"/>
  <c r="I1565" i="10"/>
  <c r="J1565" i="10"/>
  <c r="K1565" i="10"/>
  <c r="L1565" i="10"/>
  <c r="M1565" i="10"/>
  <c r="P1565" i="10"/>
  <c r="R1565" i="10"/>
  <c r="T1565" i="10"/>
  <c r="X1565" i="10"/>
  <c r="Y1565" i="10" s="1"/>
  <c r="Z1565" i="10"/>
  <c r="AA1565" i="10" s="1"/>
  <c r="A1566" i="10"/>
  <c r="B1566" i="10"/>
  <c r="C1566" i="10"/>
  <c r="D1566" i="10"/>
  <c r="E1566" i="10"/>
  <c r="H1566" i="10"/>
  <c r="I1566" i="10"/>
  <c r="J1566" i="10"/>
  <c r="K1566" i="10"/>
  <c r="R1566" i="10" s="1"/>
  <c r="S1566" i="10" s="1"/>
  <c r="L1566" i="10"/>
  <c r="M1566" i="10"/>
  <c r="O1566" i="10"/>
  <c r="Q1566" i="10" s="1"/>
  <c r="P1566" i="10"/>
  <c r="T1566" i="10"/>
  <c r="U1566" i="10"/>
  <c r="V1566" i="10" s="1"/>
  <c r="W1566" i="10"/>
  <c r="G1566" i="10" s="1"/>
  <c r="X1566" i="10"/>
  <c r="Y1566" i="10"/>
  <c r="Z1566" i="10"/>
  <c r="AA1566" i="10"/>
  <c r="A1567" i="10"/>
  <c r="B1567" i="10"/>
  <c r="C1567" i="10"/>
  <c r="D1567" i="10"/>
  <c r="E1567" i="10"/>
  <c r="H1567" i="10"/>
  <c r="I1567" i="10"/>
  <c r="J1567" i="10"/>
  <c r="K1567" i="10"/>
  <c r="L1567" i="10"/>
  <c r="M1567" i="10"/>
  <c r="P1567" i="10"/>
  <c r="O1567" i="10" s="1"/>
  <c r="Q1567" i="10" s="1"/>
  <c r="R1567" i="10"/>
  <c r="T1567" i="10"/>
  <c r="X1567" i="10"/>
  <c r="Y1567" i="10" s="1"/>
  <c r="Z1567" i="10"/>
  <c r="AA1567" i="10" s="1"/>
  <c r="A1568" i="10"/>
  <c r="B1568" i="10"/>
  <c r="C1568" i="10"/>
  <c r="D1568" i="10"/>
  <c r="E1568" i="10"/>
  <c r="H1568" i="10"/>
  <c r="I1568" i="10"/>
  <c r="J1568" i="10"/>
  <c r="K1568" i="10"/>
  <c r="R1568" i="10" s="1"/>
  <c r="L1568" i="10"/>
  <c r="M1568" i="10"/>
  <c r="U1568" i="10" s="1"/>
  <c r="V1568" i="10" s="1"/>
  <c r="W1568" i="10" s="1"/>
  <c r="G1568" i="10" s="1"/>
  <c r="O1568" i="10"/>
  <c r="P1568" i="10"/>
  <c r="Q1568" i="10"/>
  <c r="S1568" i="10"/>
  <c r="T1568" i="10"/>
  <c r="X1568" i="10"/>
  <c r="Y1568" i="10"/>
  <c r="Z1568" i="10"/>
  <c r="AA1568" i="10"/>
  <c r="A1569" i="10"/>
  <c r="B1569" i="10"/>
  <c r="C1569" i="10"/>
  <c r="D1569" i="10"/>
  <c r="E1569" i="10"/>
  <c r="H1569" i="10"/>
  <c r="I1569" i="10"/>
  <c r="J1569" i="10"/>
  <c r="K1569" i="10"/>
  <c r="L1569" i="10"/>
  <c r="M1569" i="10"/>
  <c r="P1569" i="10"/>
  <c r="R1569" i="10"/>
  <c r="T1569" i="10"/>
  <c r="X1569" i="10"/>
  <c r="Y1569" i="10" s="1"/>
  <c r="Z1569" i="10"/>
  <c r="AA1569" i="10" s="1"/>
  <c r="A1570" i="10"/>
  <c r="B1570" i="10"/>
  <c r="C1570" i="10"/>
  <c r="D1570" i="10"/>
  <c r="E1570" i="10"/>
  <c r="H1570" i="10"/>
  <c r="I1570" i="10"/>
  <c r="J1570" i="10"/>
  <c r="K1570" i="10"/>
  <c r="R1570" i="10" s="1"/>
  <c r="S1570" i="10" s="1"/>
  <c r="L1570" i="10"/>
  <c r="M1570" i="10"/>
  <c r="O1570" i="10"/>
  <c r="Q1570" i="10" s="1"/>
  <c r="P1570" i="10"/>
  <c r="T1570" i="10"/>
  <c r="U1570" i="10"/>
  <c r="V1570" i="10" s="1"/>
  <c r="W1570" i="10"/>
  <c r="G1570" i="10" s="1"/>
  <c r="X1570" i="10"/>
  <c r="Y1570" i="10"/>
  <c r="Z1570" i="10"/>
  <c r="AA1570" i="10"/>
  <c r="A1571" i="10"/>
  <c r="B1571" i="10"/>
  <c r="C1571" i="10"/>
  <c r="D1571" i="10"/>
  <c r="E1571" i="10"/>
  <c r="H1571" i="10"/>
  <c r="I1571" i="10"/>
  <c r="J1571" i="10"/>
  <c r="K1571" i="10"/>
  <c r="L1571" i="10"/>
  <c r="M1571" i="10"/>
  <c r="P1571" i="10"/>
  <c r="O1571" i="10" s="1"/>
  <c r="Q1571" i="10" s="1"/>
  <c r="R1571" i="10"/>
  <c r="T1571" i="10"/>
  <c r="X1571" i="10"/>
  <c r="Y1571" i="10" s="1"/>
  <c r="Z1571" i="10"/>
  <c r="AA1571" i="10" s="1"/>
  <c r="A1572" i="10"/>
  <c r="B1572" i="10"/>
  <c r="C1572" i="10"/>
  <c r="D1572" i="10"/>
  <c r="E1572" i="10"/>
  <c r="H1572" i="10"/>
  <c r="I1572" i="10"/>
  <c r="J1572" i="10"/>
  <c r="K1572" i="10"/>
  <c r="R1572" i="10" s="1"/>
  <c r="L1572" i="10"/>
  <c r="M1572" i="10"/>
  <c r="U1572" i="10" s="1"/>
  <c r="V1572" i="10" s="1"/>
  <c r="W1572" i="10" s="1"/>
  <c r="G1572" i="10" s="1"/>
  <c r="O1572" i="10"/>
  <c r="P1572" i="10"/>
  <c r="Q1572" i="10"/>
  <c r="S1572" i="10"/>
  <c r="T1572" i="10"/>
  <c r="X1572" i="10"/>
  <c r="Y1572" i="10"/>
  <c r="Z1572" i="10"/>
  <c r="AA1572" i="10"/>
  <c r="A1573" i="10"/>
  <c r="B1573" i="10"/>
  <c r="C1573" i="10"/>
  <c r="D1573" i="10"/>
  <c r="E1573" i="10"/>
  <c r="H1573" i="10"/>
  <c r="I1573" i="10"/>
  <c r="J1573" i="10"/>
  <c r="K1573" i="10"/>
  <c r="L1573" i="10"/>
  <c r="M1573" i="10"/>
  <c r="P1573" i="10"/>
  <c r="R1573" i="10"/>
  <c r="T1573" i="10"/>
  <c r="X1573" i="10"/>
  <c r="Y1573" i="10" s="1"/>
  <c r="Z1573" i="10"/>
  <c r="AA1573" i="10" s="1"/>
  <c r="A1574" i="10"/>
  <c r="B1574" i="10"/>
  <c r="C1574" i="10"/>
  <c r="D1574" i="10"/>
  <c r="E1574" i="10"/>
  <c r="H1574" i="10"/>
  <c r="I1574" i="10"/>
  <c r="J1574" i="10"/>
  <c r="K1574" i="10"/>
  <c r="R1574" i="10" s="1"/>
  <c r="S1574" i="10" s="1"/>
  <c r="L1574" i="10"/>
  <c r="M1574" i="10"/>
  <c r="O1574" i="10"/>
  <c r="Q1574" i="10" s="1"/>
  <c r="P1574" i="10"/>
  <c r="T1574" i="10"/>
  <c r="U1574" i="10"/>
  <c r="V1574" i="10" s="1"/>
  <c r="W1574" i="10"/>
  <c r="G1574" i="10" s="1"/>
  <c r="X1574" i="10"/>
  <c r="Y1574" i="10"/>
  <c r="Z1574" i="10"/>
  <c r="AA1574" i="10"/>
  <c r="A1575" i="10"/>
  <c r="B1575" i="10"/>
  <c r="C1575" i="10"/>
  <c r="D1575" i="10"/>
  <c r="E1575" i="10"/>
  <c r="H1575" i="10"/>
  <c r="I1575" i="10"/>
  <c r="J1575" i="10"/>
  <c r="K1575" i="10"/>
  <c r="L1575" i="10"/>
  <c r="M1575" i="10"/>
  <c r="P1575" i="10"/>
  <c r="O1575" i="10" s="1"/>
  <c r="Q1575" i="10" s="1"/>
  <c r="R1575" i="10"/>
  <c r="T1575" i="10"/>
  <c r="X1575" i="10"/>
  <c r="Y1575" i="10" s="1"/>
  <c r="Z1575" i="10"/>
  <c r="AA1575" i="10" s="1"/>
  <c r="A1576" i="10"/>
  <c r="B1576" i="10"/>
  <c r="C1576" i="10"/>
  <c r="D1576" i="10"/>
  <c r="E1576" i="10"/>
  <c r="H1576" i="10"/>
  <c r="I1576" i="10"/>
  <c r="J1576" i="10"/>
  <c r="K1576" i="10"/>
  <c r="R1576" i="10" s="1"/>
  <c r="L1576" i="10"/>
  <c r="M1576" i="10"/>
  <c r="U1576" i="10" s="1"/>
  <c r="V1576" i="10" s="1"/>
  <c r="W1576" i="10" s="1"/>
  <c r="G1576" i="10" s="1"/>
  <c r="O1576" i="10"/>
  <c r="P1576" i="10"/>
  <c r="Q1576" i="10"/>
  <c r="S1576" i="10"/>
  <c r="T1576" i="10"/>
  <c r="X1576" i="10"/>
  <c r="Y1576" i="10"/>
  <c r="Z1576" i="10"/>
  <c r="AA1576" i="10"/>
  <c r="A1577" i="10"/>
  <c r="B1577" i="10"/>
  <c r="C1577" i="10"/>
  <c r="D1577" i="10"/>
  <c r="E1577" i="10"/>
  <c r="H1577" i="10"/>
  <c r="I1577" i="10"/>
  <c r="J1577" i="10"/>
  <c r="K1577" i="10"/>
  <c r="L1577" i="10"/>
  <c r="M1577" i="10"/>
  <c r="P1577" i="10"/>
  <c r="R1577" i="10"/>
  <c r="T1577" i="10"/>
  <c r="X1577" i="10"/>
  <c r="Y1577" i="10" s="1"/>
  <c r="Z1577" i="10"/>
  <c r="AA1577" i="10" s="1"/>
  <c r="A1578" i="10"/>
  <c r="B1578" i="10"/>
  <c r="C1578" i="10"/>
  <c r="D1578" i="10"/>
  <c r="E1578" i="10"/>
  <c r="H1578" i="10"/>
  <c r="I1578" i="10"/>
  <c r="J1578" i="10"/>
  <c r="K1578" i="10"/>
  <c r="L1578" i="10"/>
  <c r="M1578" i="10"/>
  <c r="P1578" i="10"/>
  <c r="T1578" i="10"/>
  <c r="O1578" i="10" s="1"/>
  <c r="Q1578" i="10" s="1"/>
  <c r="X1578" i="10"/>
  <c r="Y1578" i="10"/>
  <c r="Z1578" i="10"/>
  <c r="AA1578" i="10"/>
  <c r="A1579" i="10"/>
  <c r="B1579" i="10"/>
  <c r="C1579" i="10"/>
  <c r="D1579" i="10"/>
  <c r="E1579" i="10"/>
  <c r="H1579" i="10"/>
  <c r="I1579" i="10"/>
  <c r="J1579" i="10"/>
  <c r="K1579" i="10"/>
  <c r="L1579" i="10"/>
  <c r="M1579" i="10"/>
  <c r="P1579" i="10"/>
  <c r="O1579" i="10" s="1"/>
  <c r="Q1579" i="10" s="1"/>
  <c r="R1579" i="10"/>
  <c r="T1579" i="10"/>
  <c r="U1579" i="10"/>
  <c r="V1579" i="10" s="1"/>
  <c r="W1579" i="10" s="1"/>
  <c r="G1579" i="10" s="1"/>
  <c r="X1579" i="10"/>
  <c r="Y1579" i="10" s="1"/>
  <c r="Z1579" i="10"/>
  <c r="AA1579" i="10" s="1"/>
  <c r="A1580" i="10"/>
  <c r="B1580" i="10"/>
  <c r="C1580" i="10"/>
  <c r="D1580" i="10"/>
  <c r="E1580" i="10"/>
  <c r="H1580" i="10"/>
  <c r="I1580" i="10"/>
  <c r="J1580" i="10"/>
  <c r="Q1580" i="10" s="1"/>
  <c r="K1580" i="10"/>
  <c r="L1580" i="10"/>
  <c r="M1580" i="10"/>
  <c r="O1580" i="10"/>
  <c r="P1580" i="10"/>
  <c r="R1580" i="10"/>
  <c r="S1580" i="10" s="1"/>
  <c r="T1580" i="10"/>
  <c r="X1580" i="10"/>
  <c r="Y1580" i="10"/>
  <c r="Z1580" i="10"/>
  <c r="AA1580" i="10" s="1"/>
  <c r="A1581" i="10"/>
  <c r="B1581" i="10"/>
  <c r="C1581" i="10"/>
  <c r="D1581" i="10"/>
  <c r="E1581" i="10"/>
  <c r="H1581" i="10"/>
  <c r="I1581" i="10"/>
  <c r="J1581" i="10"/>
  <c r="K1581" i="10"/>
  <c r="L1581" i="10"/>
  <c r="M1581" i="10"/>
  <c r="P1581" i="10"/>
  <c r="R1581" i="10"/>
  <c r="S1581" i="10" s="1"/>
  <c r="T1581" i="10"/>
  <c r="O1581" i="10" s="1"/>
  <c r="Q1581" i="10" s="1"/>
  <c r="X1581" i="10"/>
  <c r="Y1581" i="10" s="1"/>
  <c r="Z1581" i="10"/>
  <c r="AA1581" i="10" s="1"/>
  <c r="A1582" i="10"/>
  <c r="B1582" i="10"/>
  <c r="C1582" i="10"/>
  <c r="D1582" i="10"/>
  <c r="E1582" i="10"/>
  <c r="H1582" i="10"/>
  <c r="I1582" i="10"/>
  <c r="J1582" i="10"/>
  <c r="K1582" i="10"/>
  <c r="L1582" i="10"/>
  <c r="M1582" i="10"/>
  <c r="P1582" i="10"/>
  <c r="T1582" i="10"/>
  <c r="O1582" i="10" s="1"/>
  <c r="Q1582" i="10" s="1"/>
  <c r="X1582" i="10"/>
  <c r="Y1582" i="10"/>
  <c r="Z1582" i="10"/>
  <c r="AA1582" i="10"/>
  <c r="A1583" i="10"/>
  <c r="B1583" i="10"/>
  <c r="C1583" i="10"/>
  <c r="D1583" i="10"/>
  <c r="E1583" i="10"/>
  <c r="H1583" i="10"/>
  <c r="I1583" i="10"/>
  <c r="J1583" i="10"/>
  <c r="K1583" i="10"/>
  <c r="L1583" i="10"/>
  <c r="M1583" i="10"/>
  <c r="P1583" i="10"/>
  <c r="O1583" i="10" s="1"/>
  <c r="Q1583" i="10" s="1"/>
  <c r="R1583" i="10"/>
  <c r="T1583" i="10"/>
  <c r="U1583" i="10"/>
  <c r="V1583" i="10" s="1"/>
  <c r="W1583" i="10" s="1"/>
  <c r="G1583" i="10" s="1"/>
  <c r="X1583" i="10"/>
  <c r="Y1583" i="10" s="1"/>
  <c r="Z1583" i="10"/>
  <c r="AA1583" i="10" s="1"/>
  <c r="A1584" i="10"/>
  <c r="B1584" i="10"/>
  <c r="C1584" i="10"/>
  <c r="D1584" i="10"/>
  <c r="E1584" i="10"/>
  <c r="H1584" i="10"/>
  <c r="I1584" i="10"/>
  <c r="J1584" i="10"/>
  <c r="Q1584" i="10" s="1"/>
  <c r="K1584" i="10"/>
  <c r="L1584" i="10"/>
  <c r="M1584" i="10"/>
  <c r="O1584" i="10"/>
  <c r="P1584" i="10"/>
  <c r="R1584" i="10"/>
  <c r="S1584" i="10" s="1"/>
  <c r="T1584" i="10"/>
  <c r="X1584" i="10"/>
  <c r="Y1584" i="10"/>
  <c r="Z1584" i="10"/>
  <c r="AA1584" i="10" s="1"/>
  <c r="A1585" i="10"/>
  <c r="B1585" i="10"/>
  <c r="C1585" i="10"/>
  <c r="D1585" i="10"/>
  <c r="E1585" i="10"/>
  <c r="H1585" i="10"/>
  <c r="I1585" i="10"/>
  <c r="J1585" i="10"/>
  <c r="K1585" i="10"/>
  <c r="L1585" i="10"/>
  <c r="M1585" i="10"/>
  <c r="P1585" i="10"/>
  <c r="R1585" i="10"/>
  <c r="S1585" i="10" s="1"/>
  <c r="T1585" i="10"/>
  <c r="O1585" i="10" s="1"/>
  <c r="Q1585" i="10" s="1"/>
  <c r="X1585" i="10"/>
  <c r="Y1585" i="10" s="1"/>
  <c r="Z1585" i="10"/>
  <c r="AA1585" i="10" s="1"/>
  <c r="A1586" i="10"/>
  <c r="B1586" i="10"/>
  <c r="C1586" i="10"/>
  <c r="D1586" i="10"/>
  <c r="E1586" i="10"/>
  <c r="H1586" i="10"/>
  <c r="I1586" i="10"/>
  <c r="J1586" i="10"/>
  <c r="K1586" i="10"/>
  <c r="L1586" i="10"/>
  <c r="M1586" i="10"/>
  <c r="P1586" i="10"/>
  <c r="T1586" i="10"/>
  <c r="O1586" i="10" s="1"/>
  <c r="Q1586" i="10" s="1"/>
  <c r="X1586" i="10"/>
  <c r="Y1586" i="10"/>
  <c r="Z1586" i="10"/>
  <c r="AA1586" i="10"/>
  <c r="A1587" i="10"/>
  <c r="B1587" i="10"/>
  <c r="C1587" i="10"/>
  <c r="D1587" i="10"/>
  <c r="E1587" i="10"/>
  <c r="H1587" i="10"/>
  <c r="I1587" i="10"/>
  <c r="J1587" i="10"/>
  <c r="K1587" i="10"/>
  <c r="L1587" i="10"/>
  <c r="M1587" i="10"/>
  <c r="P1587" i="10"/>
  <c r="O1587" i="10" s="1"/>
  <c r="Q1587" i="10" s="1"/>
  <c r="R1587" i="10"/>
  <c r="T1587" i="10"/>
  <c r="U1587" i="10"/>
  <c r="V1587" i="10" s="1"/>
  <c r="W1587" i="10" s="1"/>
  <c r="G1587" i="10" s="1"/>
  <c r="X1587" i="10"/>
  <c r="Y1587" i="10" s="1"/>
  <c r="Z1587" i="10"/>
  <c r="AA1587" i="10" s="1"/>
  <c r="A1588" i="10"/>
  <c r="B1588" i="10"/>
  <c r="C1588" i="10"/>
  <c r="D1588" i="10"/>
  <c r="E1588" i="10"/>
  <c r="H1588" i="10"/>
  <c r="I1588" i="10"/>
  <c r="J1588" i="10"/>
  <c r="Q1588" i="10" s="1"/>
  <c r="K1588" i="10"/>
  <c r="L1588" i="10"/>
  <c r="M1588" i="10"/>
  <c r="O1588" i="10"/>
  <c r="P1588" i="10"/>
  <c r="R1588" i="10"/>
  <c r="S1588" i="10" s="1"/>
  <c r="T1588" i="10"/>
  <c r="X1588" i="10"/>
  <c r="Y1588" i="10"/>
  <c r="Z1588" i="10"/>
  <c r="AA1588" i="10" s="1"/>
  <c r="A1589" i="10"/>
  <c r="B1589" i="10"/>
  <c r="C1589" i="10"/>
  <c r="D1589" i="10"/>
  <c r="E1589" i="10"/>
  <c r="H1589" i="10"/>
  <c r="I1589" i="10"/>
  <c r="J1589" i="10"/>
  <c r="K1589" i="10"/>
  <c r="L1589" i="10"/>
  <c r="M1589" i="10"/>
  <c r="P1589" i="10"/>
  <c r="R1589" i="10"/>
  <c r="S1589" i="10" s="1"/>
  <c r="T1589" i="10"/>
  <c r="O1589" i="10" s="1"/>
  <c r="Q1589" i="10" s="1"/>
  <c r="X1589" i="10"/>
  <c r="Y1589" i="10" s="1"/>
  <c r="Z1589" i="10"/>
  <c r="AA1589" i="10" s="1"/>
  <c r="A1590" i="10"/>
  <c r="B1590" i="10"/>
  <c r="C1590" i="10"/>
  <c r="D1590" i="10"/>
  <c r="E1590" i="10"/>
  <c r="H1590" i="10"/>
  <c r="I1590" i="10"/>
  <c r="J1590" i="10"/>
  <c r="K1590" i="10"/>
  <c r="L1590" i="10"/>
  <c r="M1590" i="10"/>
  <c r="P1590" i="10"/>
  <c r="T1590" i="10"/>
  <c r="O1590" i="10" s="1"/>
  <c r="Q1590" i="10" s="1"/>
  <c r="X1590" i="10"/>
  <c r="Y1590" i="10"/>
  <c r="Z1590" i="10"/>
  <c r="AA1590" i="10"/>
  <c r="A1591" i="10"/>
  <c r="B1591" i="10"/>
  <c r="C1591" i="10"/>
  <c r="D1591" i="10"/>
  <c r="E1591" i="10"/>
  <c r="H1591" i="10"/>
  <c r="I1591" i="10"/>
  <c r="J1591" i="10"/>
  <c r="K1591" i="10"/>
  <c r="L1591" i="10"/>
  <c r="M1591" i="10"/>
  <c r="P1591" i="10"/>
  <c r="O1591" i="10" s="1"/>
  <c r="Q1591" i="10" s="1"/>
  <c r="R1591" i="10"/>
  <c r="T1591" i="10"/>
  <c r="U1591" i="10"/>
  <c r="V1591" i="10" s="1"/>
  <c r="W1591" i="10" s="1"/>
  <c r="G1591" i="10" s="1"/>
  <c r="X1591" i="10"/>
  <c r="Y1591" i="10" s="1"/>
  <c r="Z1591" i="10"/>
  <c r="AA1591" i="10" s="1"/>
  <c r="A1592" i="10"/>
  <c r="B1592" i="10"/>
  <c r="C1592" i="10"/>
  <c r="D1592" i="10"/>
  <c r="E1592" i="10"/>
  <c r="H1592" i="10"/>
  <c r="I1592" i="10"/>
  <c r="J1592" i="10"/>
  <c r="Q1592" i="10" s="1"/>
  <c r="K1592" i="10"/>
  <c r="L1592" i="10"/>
  <c r="M1592" i="10"/>
  <c r="O1592" i="10"/>
  <c r="P1592" i="10"/>
  <c r="R1592" i="10"/>
  <c r="S1592" i="10" s="1"/>
  <c r="T1592" i="10"/>
  <c r="X1592" i="10"/>
  <c r="Y1592" i="10"/>
  <c r="Z1592" i="10"/>
  <c r="AA1592" i="10" s="1"/>
  <c r="A1593" i="10"/>
  <c r="B1593" i="10"/>
  <c r="C1593" i="10"/>
  <c r="D1593" i="10"/>
  <c r="E1593" i="10"/>
  <c r="H1593" i="10"/>
  <c r="I1593" i="10"/>
  <c r="J1593" i="10"/>
  <c r="K1593" i="10"/>
  <c r="L1593" i="10"/>
  <c r="M1593" i="10"/>
  <c r="P1593" i="10"/>
  <c r="R1593" i="10"/>
  <c r="S1593" i="10" s="1"/>
  <c r="T1593" i="10"/>
  <c r="O1593" i="10" s="1"/>
  <c r="Q1593" i="10" s="1"/>
  <c r="X1593" i="10"/>
  <c r="Y1593" i="10" s="1"/>
  <c r="Z1593" i="10"/>
  <c r="AA1593" i="10" s="1"/>
  <c r="A1594" i="10"/>
  <c r="B1594" i="10"/>
  <c r="C1594" i="10"/>
  <c r="D1594" i="10"/>
  <c r="E1594" i="10"/>
  <c r="H1594" i="10"/>
  <c r="I1594" i="10"/>
  <c r="J1594" i="10"/>
  <c r="K1594" i="10"/>
  <c r="L1594" i="10"/>
  <c r="M1594" i="10"/>
  <c r="P1594" i="10"/>
  <c r="T1594" i="10"/>
  <c r="O1594" i="10" s="1"/>
  <c r="Q1594" i="10" s="1"/>
  <c r="X1594" i="10"/>
  <c r="Y1594" i="10"/>
  <c r="Z1594" i="10"/>
  <c r="AA1594" i="10"/>
  <c r="A1595" i="10"/>
  <c r="B1595" i="10"/>
  <c r="C1595" i="10"/>
  <c r="D1595" i="10"/>
  <c r="E1595" i="10"/>
  <c r="H1595" i="10"/>
  <c r="I1595" i="10"/>
  <c r="J1595" i="10"/>
  <c r="K1595" i="10"/>
  <c r="L1595" i="10"/>
  <c r="M1595" i="10"/>
  <c r="P1595" i="10"/>
  <c r="O1595" i="10" s="1"/>
  <c r="Q1595" i="10" s="1"/>
  <c r="R1595" i="10"/>
  <c r="T1595" i="10"/>
  <c r="U1595" i="10"/>
  <c r="V1595" i="10" s="1"/>
  <c r="W1595" i="10" s="1"/>
  <c r="G1595" i="10" s="1"/>
  <c r="X1595" i="10"/>
  <c r="Y1595" i="10" s="1"/>
  <c r="Z1595" i="10"/>
  <c r="AA1595" i="10" s="1"/>
  <c r="A1596" i="10"/>
  <c r="B1596" i="10"/>
  <c r="C1596" i="10"/>
  <c r="D1596" i="10"/>
  <c r="E1596" i="10"/>
  <c r="H1596" i="10"/>
  <c r="I1596" i="10"/>
  <c r="J1596" i="10"/>
  <c r="Q1596" i="10" s="1"/>
  <c r="K1596" i="10"/>
  <c r="L1596" i="10"/>
  <c r="M1596" i="10"/>
  <c r="O1596" i="10"/>
  <c r="P1596" i="10"/>
  <c r="R1596" i="10"/>
  <c r="S1596" i="10" s="1"/>
  <c r="T1596" i="10"/>
  <c r="X1596" i="10"/>
  <c r="Y1596" i="10"/>
  <c r="Z1596" i="10"/>
  <c r="AA1596" i="10" s="1"/>
  <c r="A1597" i="10"/>
  <c r="B1597" i="10"/>
  <c r="C1597" i="10"/>
  <c r="D1597" i="10"/>
  <c r="E1597" i="10"/>
  <c r="H1597" i="10"/>
  <c r="I1597" i="10"/>
  <c r="J1597" i="10"/>
  <c r="K1597" i="10"/>
  <c r="L1597" i="10"/>
  <c r="M1597" i="10"/>
  <c r="P1597" i="10"/>
  <c r="R1597" i="10"/>
  <c r="S1597" i="10" s="1"/>
  <c r="T1597" i="10"/>
  <c r="O1597" i="10" s="1"/>
  <c r="Q1597" i="10" s="1"/>
  <c r="X1597" i="10"/>
  <c r="Y1597" i="10" s="1"/>
  <c r="Z1597" i="10"/>
  <c r="AA1597" i="10" s="1"/>
  <c r="A1598" i="10"/>
  <c r="B1598" i="10"/>
  <c r="C1598" i="10"/>
  <c r="D1598" i="10"/>
  <c r="E1598" i="10"/>
  <c r="H1598" i="10"/>
  <c r="I1598" i="10"/>
  <c r="J1598" i="10"/>
  <c r="K1598" i="10"/>
  <c r="L1598" i="10"/>
  <c r="M1598" i="10"/>
  <c r="P1598" i="10"/>
  <c r="T1598" i="10"/>
  <c r="O1598" i="10" s="1"/>
  <c r="Q1598" i="10" s="1"/>
  <c r="X1598" i="10"/>
  <c r="Y1598" i="10"/>
  <c r="Z1598" i="10"/>
  <c r="AA1598" i="10"/>
  <c r="A1599" i="10"/>
  <c r="B1599" i="10"/>
  <c r="C1599" i="10"/>
  <c r="D1599" i="10"/>
  <c r="E1599" i="10"/>
  <c r="H1599" i="10"/>
  <c r="I1599" i="10"/>
  <c r="J1599" i="10"/>
  <c r="K1599" i="10"/>
  <c r="L1599" i="10"/>
  <c r="M1599" i="10"/>
  <c r="P1599" i="10"/>
  <c r="O1599" i="10" s="1"/>
  <c r="Q1599" i="10" s="1"/>
  <c r="R1599" i="10"/>
  <c r="T1599" i="10"/>
  <c r="U1599" i="10"/>
  <c r="V1599" i="10" s="1"/>
  <c r="W1599" i="10" s="1"/>
  <c r="G1599" i="10" s="1"/>
  <c r="X1599" i="10"/>
  <c r="Y1599" i="10" s="1"/>
  <c r="Z1599" i="10"/>
  <c r="AA1599" i="10" s="1"/>
  <c r="A1600" i="10"/>
  <c r="B1600" i="10"/>
  <c r="C1600" i="10"/>
  <c r="D1600" i="10"/>
  <c r="E1600" i="10"/>
  <c r="H1600" i="10"/>
  <c r="I1600" i="10"/>
  <c r="J1600" i="10"/>
  <c r="Q1600" i="10" s="1"/>
  <c r="K1600" i="10"/>
  <c r="L1600" i="10"/>
  <c r="M1600" i="10"/>
  <c r="O1600" i="10"/>
  <c r="P1600" i="10"/>
  <c r="R1600" i="10"/>
  <c r="S1600" i="10" s="1"/>
  <c r="T1600" i="10"/>
  <c r="X1600" i="10"/>
  <c r="Y1600" i="10"/>
  <c r="Z1600" i="10"/>
  <c r="AA1600" i="10" s="1"/>
  <c r="A1601" i="10"/>
  <c r="B1601" i="10"/>
  <c r="C1601" i="10"/>
  <c r="D1601" i="10"/>
  <c r="E1601" i="10"/>
  <c r="H1601" i="10"/>
  <c r="I1601" i="10"/>
  <c r="J1601" i="10"/>
  <c r="K1601" i="10"/>
  <c r="L1601" i="10"/>
  <c r="M1601" i="10"/>
  <c r="P1601" i="10"/>
  <c r="R1601" i="10"/>
  <c r="S1601" i="10" s="1"/>
  <c r="T1601" i="10"/>
  <c r="O1601" i="10" s="1"/>
  <c r="Q1601" i="10" s="1"/>
  <c r="X1601" i="10"/>
  <c r="Y1601" i="10" s="1"/>
  <c r="Z1601" i="10"/>
  <c r="AA1601" i="10" s="1"/>
  <c r="A1602" i="10"/>
  <c r="B1602" i="10"/>
  <c r="C1602" i="10"/>
  <c r="D1602" i="10"/>
  <c r="E1602" i="10"/>
  <c r="H1602" i="10"/>
  <c r="I1602" i="10"/>
  <c r="J1602" i="10"/>
  <c r="K1602" i="10"/>
  <c r="L1602" i="10"/>
  <c r="M1602" i="10"/>
  <c r="P1602" i="10"/>
  <c r="T1602" i="10"/>
  <c r="O1602" i="10" s="1"/>
  <c r="Q1602" i="10" s="1"/>
  <c r="X1602" i="10"/>
  <c r="Y1602" i="10"/>
  <c r="Z1602" i="10"/>
  <c r="AA1602" i="10"/>
  <c r="A1603" i="10"/>
  <c r="B1603" i="10"/>
  <c r="C1603" i="10"/>
  <c r="D1603" i="10"/>
  <c r="E1603" i="10"/>
  <c r="H1603" i="10"/>
  <c r="I1603" i="10"/>
  <c r="J1603" i="10"/>
  <c r="K1603" i="10"/>
  <c r="L1603" i="10"/>
  <c r="M1603" i="10"/>
  <c r="P1603" i="10"/>
  <c r="O1603" i="10" s="1"/>
  <c r="Q1603" i="10" s="1"/>
  <c r="R1603" i="10"/>
  <c r="T1603" i="10"/>
  <c r="U1603" i="10"/>
  <c r="V1603" i="10" s="1"/>
  <c r="W1603" i="10" s="1"/>
  <c r="G1603" i="10" s="1"/>
  <c r="X1603" i="10"/>
  <c r="Y1603" i="10" s="1"/>
  <c r="Z1603" i="10"/>
  <c r="AA1603" i="10" s="1"/>
  <c r="A1604" i="10"/>
  <c r="B1604" i="10"/>
  <c r="C1604" i="10"/>
  <c r="D1604" i="10"/>
  <c r="E1604" i="10"/>
  <c r="H1604" i="10"/>
  <c r="I1604" i="10"/>
  <c r="J1604" i="10"/>
  <c r="U1604" i="10" s="1"/>
  <c r="V1604" i="10" s="1"/>
  <c r="W1604" i="10" s="1"/>
  <c r="K1604" i="10"/>
  <c r="L1604" i="10"/>
  <c r="R1604" i="10" s="1"/>
  <c r="S1604" i="10" s="1"/>
  <c r="M1604" i="10"/>
  <c r="P1604" i="10"/>
  <c r="O1604" i="10" s="1"/>
  <c r="Q1604" i="10" s="1"/>
  <c r="T1604" i="10"/>
  <c r="X1604" i="10"/>
  <c r="Y1604" i="10" s="1"/>
  <c r="Z1604" i="10"/>
  <c r="AA1604" i="10" s="1"/>
  <c r="A1605" i="10"/>
  <c r="B1605" i="10"/>
  <c r="C1605" i="10"/>
  <c r="D1605" i="10"/>
  <c r="E1605" i="10"/>
  <c r="H1605" i="10"/>
  <c r="I1605" i="10"/>
  <c r="J1605" i="10"/>
  <c r="K1605" i="10"/>
  <c r="R1605" i="10" s="1"/>
  <c r="S1605" i="10" s="1"/>
  <c r="L1605" i="10"/>
  <c r="M1605" i="10"/>
  <c r="O1605" i="10"/>
  <c r="P1605" i="10"/>
  <c r="Q1605" i="10"/>
  <c r="T1605" i="10"/>
  <c r="U1605" i="10"/>
  <c r="V1605" i="10" s="1"/>
  <c r="W1605" i="10" s="1"/>
  <c r="G1605" i="10" s="1"/>
  <c r="X1605" i="10"/>
  <c r="Y1605" i="10"/>
  <c r="Z1605" i="10"/>
  <c r="AA1605" i="10"/>
  <c r="A1606" i="10"/>
  <c r="B1606" i="10"/>
  <c r="C1606" i="10"/>
  <c r="D1606" i="10"/>
  <c r="E1606" i="10"/>
  <c r="H1606" i="10"/>
  <c r="I1606" i="10"/>
  <c r="J1606" i="10"/>
  <c r="U1606" i="10" s="1"/>
  <c r="V1606" i="10" s="1"/>
  <c r="W1606" i="10" s="1"/>
  <c r="K1606" i="10"/>
  <c r="L1606" i="10"/>
  <c r="M1606" i="10"/>
  <c r="P1606" i="10"/>
  <c r="O1606" i="10" s="1"/>
  <c r="Q1606" i="10" s="1"/>
  <c r="R1606" i="10"/>
  <c r="S1606" i="10" s="1"/>
  <c r="T1606" i="10"/>
  <c r="X1606" i="10"/>
  <c r="Y1606" i="10" s="1"/>
  <c r="Z1606" i="10"/>
  <c r="AA1606" i="10" s="1"/>
  <c r="A1607" i="10"/>
  <c r="B1607" i="10"/>
  <c r="C1607" i="10"/>
  <c r="D1607" i="10"/>
  <c r="E1607" i="10"/>
  <c r="H1607" i="10"/>
  <c r="I1607" i="10"/>
  <c r="J1607" i="10"/>
  <c r="K1607" i="10"/>
  <c r="R1607" i="10" s="1"/>
  <c r="S1607" i="10" s="1"/>
  <c r="L1607" i="10"/>
  <c r="M1607" i="10"/>
  <c r="O1607" i="10"/>
  <c r="Q1607" i="10" s="1"/>
  <c r="P1607" i="10"/>
  <c r="T1607" i="10"/>
  <c r="U1607" i="10"/>
  <c r="V1607" i="10" s="1"/>
  <c r="W1607" i="10" s="1"/>
  <c r="G1607" i="10" s="1"/>
  <c r="X1607" i="10"/>
  <c r="Y1607" i="10"/>
  <c r="Z1607" i="10"/>
  <c r="AA1607" i="10"/>
  <c r="A1608" i="10"/>
  <c r="B1608" i="10"/>
  <c r="C1608" i="10"/>
  <c r="D1608" i="10"/>
  <c r="E1608" i="10"/>
  <c r="H1608" i="10"/>
  <c r="I1608" i="10"/>
  <c r="J1608" i="10"/>
  <c r="U1608" i="10" s="1"/>
  <c r="V1608" i="10" s="1"/>
  <c r="W1608" i="10" s="1"/>
  <c r="G1608" i="10" s="1"/>
  <c r="K1608" i="10"/>
  <c r="L1608" i="10"/>
  <c r="R1608" i="10" s="1"/>
  <c r="S1608" i="10" s="1"/>
  <c r="M1608" i="10"/>
  <c r="P1608" i="10"/>
  <c r="O1608" i="10" s="1"/>
  <c r="Q1608" i="10" s="1"/>
  <c r="T1608" i="10"/>
  <c r="X1608" i="10"/>
  <c r="Y1608" i="10" s="1"/>
  <c r="Z1608" i="10"/>
  <c r="AA1608" i="10" s="1"/>
  <c r="A1609" i="10"/>
  <c r="B1609" i="10"/>
  <c r="C1609" i="10"/>
  <c r="D1609" i="10"/>
  <c r="E1609" i="10"/>
  <c r="H1609" i="10"/>
  <c r="I1609" i="10"/>
  <c r="J1609" i="10"/>
  <c r="K1609" i="10"/>
  <c r="R1609" i="10" s="1"/>
  <c r="S1609" i="10" s="1"/>
  <c r="N1609" i="10" s="1"/>
  <c r="L1609" i="10"/>
  <c r="M1609" i="10"/>
  <c r="O1609" i="10"/>
  <c r="P1609" i="10"/>
  <c r="Q1609" i="10"/>
  <c r="T1609" i="10"/>
  <c r="U1609" i="10"/>
  <c r="V1609" i="10" s="1"/>
  <c r="W1609" i="10" s="1"/>
  <c r="G1609" i="10" s="1"/>
  <c r="X1609" i="10"/>
  <c r="Y1609" i="10"/>
  <c r="Z1609" i="10"/>
  <c r="AA1609" i="10"/>
  <c r="A1610" i="10"/>
  <c r="B1610" i="10"/>
  <c r="C1610" i="10"/>
  <c r="D1610" i="10"/>
  <c r="E1610" i="10"/>
  <c r="H1610" i="10"/>
  <c r="I1610" i="10"/>
  <c r="J1610" i="10"/>
  <c r="U1610" i="10" s="1"/>
  <c r="V1610" i="10" s="1"/>
  <c r="W1610" i="10" s="1"/>
  <c r="K1610" i="10"/>
  <c r="L1610" i="10"/>
  <c r="M1610" i="10"/>
  <c r="P1610" i="10"/>
  <c r="O1610" i="10" s="1"/>
  <c r="Q1610" i="10" s="1"/>
  <c r="R1610" i="10"/>
  <c r="S1610" i="10" s="1"/>
  <c r="T1610" i="10"/>
  <c r="X1610" i="10"/>
  <c r="Y1610" i="10" s="1"/>
  <c r="Z1610" i="10"/>
  <c r="AA1610" i="10" s="1"/>
  <c r="A1611" i="10"/>
  <c r="B1611" i="10"/>
  <c r="C1611" i="10"/>
  <c r="D1611" i="10"/>
  <c r="E1611" i="10"/>
  <c r="H1611" i="10"/>
  <c r="I1611" i="10"/>
  <c r="J1611" i="10"/>
  <c r="K1611" i="10"/>
  <c r="R1611" i="10" s="1"/>
  <c r="S1611" i="10" s="1"/>
  <c r="N1611" i="10" s="1"/>
  <c r="L1611" i="10"/>
  <c r="M1611" i="10"/>
  <c r="O1611" i="10"/>
  <c r="Q1611" i="10" s="1"/>
  <c r="P1611" i="10"/>
  <c r="T1611" i="10"/>
  <c r="U1611" i="10"/>
  <c r="V1611" i="10" s="1"/>
  <c r="W1611" i="10" s="1"/>
  <c r="G1611" i="10" s="1"/>
  <c r="X1611" i="10"/>
  <c r="Y1611" i="10"/>
  <c r="Z1611" i="10"/>
  <c r="AA1611" i="10"/>
  <c r="A1612" i="10"/>
  <c r="B1612" i="10"/>
  <c r="C1612" i="10"/>
  <c r="D1612" i="10"/>
  <c r="E1612" i="10"/>
  <c r="H1612" i="10"/>
  <c r="I1612" i="10"/>
  <c r="J1612" i="10"/>
  <c r="U1612" i="10" s="1"/>
  <c r="V1612" i="10" s="1"/>
  <c r="W1612" i="10" s="1"/>
  <c r="K1612" i="10"/>
  <c r="L1612" i="10"/>
  <c r="R1612" i="10" s="1"/>
  <c r="S1612" i="10" s="1"/>
  <c r="M1612" i="10"/>
  <c r="P1612" i="10"/>
  <c r="O1612" i="10" s="1"/>
  <c r="Q1612" i="10" s="1"/>
  <c r="T1612" i="10"/>
  <c r="X1612" i="10"/>
  <c r="Y1612" i="10" s="1"/>
  <c r="Z1612" i="10"/>
  <c r="AA1612" i="10" s="1"/>
  <c r="A1613" i="10"/>
  <c r="B1613" i="10"/>
  <c r="C1613" i="10"/>
  <c r="D1613" i="10"/>
  <c r="E1613" i="10"/>
  <c r="H1613" i="10"/>
  <c r="I1613" i="10"/>
  <c r="J1613" i="10"/>
  <c r="K1613" i="10"/>
  <c r="R1613" i="10" s="1"/>
  <c r="S1613" i="10" s="1"/>
  <c r="L1613" i="10"/>
  <c r="M1613" i="10"/>
  <c r="O1613" i="10"/>
  <c r="P1613" i="10"/>
  <c r="Q1613" i="10"/>
  <c r="T1613" i="10"/>
  <c r="U1613" i="10"/>
  <c r="V1613" i="10" s="1"/>
  <c r="W1613" i="10" s="1"/>
  <c r="G1613" i="10" s="1"/>
  <c r="X1613" i="10"/>
  <c r="Y1613" i="10"/>
  <c r="Z1613" i="10"/>
  <c r="AA1613" i="10"/>
  <c r="A1614" i="10"/>
  <c r="B1614" i="10"/>
  <c r="C1614" i="10"/>
  <c r="D1614" i="10"/>
  <c r="E1614" i="10"/>
  <c r="H1614" i="10"/>
  <c r="I1614" i="10"/>
  <c r="J1614" i="10"/>
  <c r="U1614" i="10" s="1"/>
  <c r="V1614" i="10" s="1"/>
  <c r="W1614" i="10" s="1"/>
  <c r="K1614" i="10"/>
  <c r="L1614" i="10"/>
  <c r="M1614" i="10"/>
  <c r="P1614" i="10"/>
  <c r="O1614" i="10" s="1"/>
  <c r="Q1614" i="10" s="1"/>
  <c r="R1614" i="10"/>
  <c r="S1614" i="10" s="1"/>
  <c r="T1614" i="10"/>
  <c r="X1614" i="10"/>
  <c r="Y1614" i="10" s="1"/>
  <c r="Z1614" i="10"/>
  <c r="AA1614" i="10" s="1"/>
  <c r="A1615" i="10"/>
  <c r="B1615" i="10"/>
  <c r="C1615" i="10"/>
  <c r="D1615" i="10"/>
  <c r="E1615" i="10"/>
  <c r="H1615" i="10"/>
  <c r="I1615" i="10"/>
  <c r="J1615" i="10"/>
  <c r="K1615" i="10"/>
  <c r="R1615" i="10" s="1"/>
  <c r="S1615" i="10" s="1"/>
  <c r="L1615" i="10"/>
  <c r="M1615" i="10"/>
  <c r="O1615" i="10"/>
  <c r="Q1615" i="10" s="1"/>
  <c r="P1615" i="10"/>
  <c r="T1615" i="10"/>
  <c r="U1615" i="10"/>
  <c r="V1615" i="10" s="1"/>
  <c r="W1615" i="10" s="1"/>
  <c r="G1615" i="10" s="1"/>
  <c r="X1615" i="10"/>
  <c r="Y1615" i="10"/>
  <c r="Z1615" i="10"/>
  <c r="AA1615" i="10"/>
  <c r="A1616" i="10"/>
  <c r="B1616" i="10"/>
  <c r="C1616" i="10"/>
  <c r="D1616" i="10"/>
  <c r="E1616" i="10"/>
  <c r="H1616" i="10"/>
  <c r="I1616" i="10"/>
  <c r="J1616" i="10"/>
  <c r="U1616" i="10" s="1"/>
  <c r="V1616" i="10" s="1"/>
  <c r="W1616" i="10" s="1"/>
  <c r="G1616" i="10" s="1"/>
  <c r="K1616" i="10"/>
  <c r="L1616" i="10"/>
  <c r="R1616" i="10" s="1"/>
  <c r="S1616" i="10" s="1"/>
  <c r="M1616" i="10"/>
  <c r="P1616" i="10"/>
  <c r="O1616" i="10" s="1"/>
  <c r="Q1616" i="10" s="1"/>
  <c r="T1616" i="10"/>
  <c r="X1616" i="10"/>
  <c r="Y1616" i="10" s="1"/>
  <c r="Z1616" i="10"/>
  <c r="AA1616" i="10" s="1"/>
  <c r="A1617" i="10"/>
  <c r="B1617" i="10"/>
  <c r="C1617" i="10"/>
  <c r="D1617" i="10"/>
  <c r="E1617" i="10"/>
  <c r="H1617" i="10"/>
  <c r="I1617" i="10"/>
  <c r="J1617" i="10"/>
  <c r="K1617" i="10"/>
  <c r="R1617" i="10" s="1"/>
  <c r="S1617" i="10" s="1"/>
  <c r="N1617" i="10" s="1"/>
  <c r="L1617" i="10"/>
  <c r="M1617" i="10"/>
  <c r="O1617" i="10"/>
  <c r="P1617" i="10"/>
  <c r="Q1617" i="10"/>
  <c r="T1617" i="10"/>
  <c r="U1617" i="10"/>
  <c r="V1617" i="10" s="1"/>
  <c r="W1617" i="10" s="1"/>
  <c r="G1617" i="10" s="1"/>
  <c r="X1617" i="10"/>
  <c r="Y1617" i="10"/>
  <c r="Z1617" i="10"/>
  <c r="AA1617" i="10"/>
  <c r="A1618" i="10"/>
  <c r="B1618" i="10"/>
  <c r="C1618" i="10"/>
  <c r="D1618" i="10"/>
  <c r="E1618" i="10"/>
  <c r="H1618" i="10"/>
  <c r="I1618" i="10"/>
  <c r="J1618" i="10"/>
  <c r="U1618" i="10" s="1"/>
  <c r="V1618" i="10" s="1"/>
  <c r="W1618" i="10" s="1"/>
  <c r="K1618" i="10"/>
  <c r="L1618" i="10"/>
  <c r="M1618" i="10"/>
  <c r="P1618" i="10"/>
  <c r="O1618" i="10" s="1"/>
  <c r="Q1618" i="10" s="1"/>
  <c r="R1618" i="10"/>
  <c r="S1618" i="10" s="1"/>
  <c r="T1618" i="10"/>
  <c r="X1618" i="10"/>
  <c r="Y1618" i="10" s="1"/>
  <c r="Z1618" i="10"/>
  <c r="AA1618" i="10" s="1"/>
  <c r="A1619" i="10"/>
  <c r="B1619" i="10"/>
  <c r="C1619" i="10"/>
  <c r="D1619" i="10"/>
  <c r="E1619" i="10"/>
  <c r="H1619" i="10"/>
  <c r="I1619" i="10"/>
  <c r="J1619" i="10"/>
  <c r="K1619" i="10"/>
  <c r="R1619" i="10" s="1"/>
  <c r="S1619" i="10" s="1"/>
  <c r="N1619" i="10" s="1"/>
  <c r="L1619" i="10"/>
  <c r="M1619" i="10"/>
  <c r="O1619" i="10"/>
  <c r="Q1619" i="10" s="1"/>
  <c r="P1619" i="10"/>
  <c r="T1619" i="10"/>
  <c r="U1619" i="10"/>
  <c r="V1619" i="10" s="1"/>
  <c r="W1619" i="10" s="1"/>
  <c r="G1619" i="10" s="1"/>
  <c r="X1619" i="10"/>
  <c r="Y1619" i="10"/>
  <c r="Z1619" i="10"/>
  <c r="AA1619" i="10"/>
  <c r="A1620" i="10"/>
  <c r="B1620" i="10"/>
  <c r="C1620" i="10"/>
  <c r="D1620" i="10"/>
  <c r="E1620" i="10"/>
  <c r="H1620" i="10"/>
  <c r="I1620" i="10"/>
  <c r="J1620" i="10"/>
  <c r="U1620" i="10" s="1"/>
  <c r="V1620" i="10" s="1"/>
  <c r="W1620" i="10" s="1"/>
  <c r="K1620" i="10"/>
  <c r="L1620" i="10"/>
  <c r="R1620" i="10" s="1"/>
  <c r="S1620" i="10" s="1"/>
  <c r="M1620" i="10"/>
  <c r="P1620" i="10"/>
  <c r="O1620" i="10" s="1"/>
  <c r="Q1620" i="10" s="1"/>
  <c r="T1620" i="10"/>
  <c r="X1620" i="10"/>
  <c r="Y1620" i="10" s="1"/>
  <c r="Z1620" i="10"/>
  <c r="AA1620" i="10" s="1"/>
  <c r="A1621" i="10"/>
  <c r="B1621" i="10"/>
  <c r="C1621" i="10"/>
  <c r="D1621" i="10"/>
  <c r="E1621" i="10"/>
  <c r="H1621" i="10"/>
  <c r="I1621" i="10"/>
  <c r="J1621" i="10"/>
  <c r="K1621" i="10"/>
  <c r="R1621" i="10" s="1"/>
  <c r="S1621" i="10" s="1"/>
  <c r="L1621" i="10"/>
  <c r="M1621" i="10"/>
  <c r="O1621" i="10"/>
  <c r="P1621" i="10"/>
  <c r="Q1621" i="10"/>
  <c r="T1621" i="10"/>
  <c r="U1621" i="10"/>
  <c r="V1621" i="10" s="1"/>
  <c r="W1621" i="10" s="1"/>
  <c r="G1621" i="10" s="1"/>
  <c r="X1621" i="10"/>
  <c r="Y1621" i="10"/>
  <c r="Z1621" i="10"/>
  <c r="AA1621" i="10"/>
  <c r="A1622" i="10"/>
  <c r="B1622" i="10"/>
  <c r="C1622" i="10"/>
  <c r="D1622" i="10"/>
  <c r="E1622" i="10"/>
  <c r="H1622" i="10"/>
  <c r="I1622" i="10"/>
  <c r="J1622" i="10"/>
  <c r="U1622" i="10" s="1"/>
  <c r="V1622" i="10" s="1"/>
  <c r="W1622" i="10" s="1"/>
  <c r="K1622" i="10"/>
  <c r="L1622" i="10"/>
  <c r="M1622" i="10"/>
  <c r="P1622" i="10"/>
  <c r="O1622" i="10" s="1"/>
  <c r="Q1622" i="10" s="1"/>
  <c r="R1622" i="10"/>
  <c r="S1622" i="10" s="1"/>
  <c r="T1622" i="10"/>
  <c r="X1622" i="10"/>
  <c r="Y1622" i="10" s="1"/>
  <c r="Z1622" i="10"/>
  <c r="AA1622" i="10" s="1"/>
  <c r="A1623" i="10"/>
  <c r="B1623" i="10"/>
  <c r="C1623" i="10"/>
  <c r="D1623" i="10"/>
  <c r="E1623" i="10"/>
  <c r="H1623" i="10"/>
  <c r="I1623" i="10"/>
  <c r="J1623" i="10"/>
  <c r="K1623" i="10"/>
  <c r="R1623" i="10" s="1"/>
  <c r="S1623" i="10" s="1"/>
  <c r="L1623" i="10"/>
  <c r="M1623" i="10"/>
  <c r="O1623" i="10"/>
  <c r="Q1623" i="10" s="1"/>
  <c r="P1623" i="10"/>
  <c r="T1623" i="10"/>
  <c r="U1623" i="10"/>
  <c r="V1623" i="10" s="1"/>
  <c r="W1623" i="10" s="1"/>
  <c r="G1623" i="10" s="1"/>
  <c r="X1623" i="10"/>
  <c r="Y1623" i="10"/>
  <c r="Z1623" i="10"/>
  <c r="AA1623" i="10"/>
  <c r="A1624" i="10"/>
  <c r="B1624" i="10"/>
  <c r="C1624" i="10"/>
  <c r="D1624" i="10"/>
  <c r="E1624" i="10"/>
  <c r="H1624" i="10"/>
  <c r="I1624" i="10"/>
  <c r="J1624" i="10"/>
  <c r="U1624" i="10" s="1"/>
  <c r="V1624" i="10" s="1"/>
  <c r="W1624" i="10" s="1"/>
  <c r="G1624" i="10" s="1"/>
  <c r="K1624" i="10"/>
  <c r="L1624" i="10"/>
  <c r="R1624" i="10" s="1"/>
  <c r="S1624" i="10" s="1"/>
  <c r="M1624" i="10"/>
  <c r="P1624" i="10"/>
  <c r="O1624" i="10" s="1"/>
  <c r="Q1624" i="10" s="1"/>
  <c r="T1624" i="10"/>
  <c r="X1624" i="10"/>
  <c r="Y1624" i="10" s="1"/>
  <c r="Z1624" i="10"/>
  <c r="AA1624" i="10" s="1"/>
  <c r="A1625" i="10"/>
  <c r="B1625" i="10"/>
  <c r="C1625" i="10"/>
  <c r="D1625" i="10"/>
  <c r="E1625" i="10"/>
  <c r="H1625" i="10"/>
  <c r="I1625" i="10"/>
  <c r="J1625" i="10"/>
  <c r="K1625" i="10"/>
  <c r="R1625" i="10" s="1"/>
  <c r="S1625" i="10" s="1"/>
  <c r="N1625" i="10" s="1"/>
  <c r="L1625" i="10"/>
  <c r="M1625" i="10"/>
  <c r="O1625" i="10"/>
  <c r="P1625" i="10"/>
  <c r="Q1625" i="10"/>
  <c r="T1625" i="10"/>
  <c r="U1625" i="10"/>
  <c r="V1625" i="10" s="1"/>
  <c r="W1625" i="10" s="1"/>
  <c r="G1625" i="10" s="1"/>
  <c r="X1625" i="10"/>
  <c r="Y1625" i="10"/>
  <c r="Z1625" i="10"/>
  <c r="AA1625" i="10"/>
  <c r="A1626" i="10"/>
  <c r="B1626" i="10"/>
  <c r="C1626" i="10"/>
  <c r="D1626" i="10"/>
  <c r="E1626" i="10"/>
  <c r="H1626" i="10"/>
  <c r="I1626" i="10"/>
  <c r="J1626" i="10"/>
  <c r="U1626" i="10" s="1"/>
  <c r="V1626" i="10" s="1"/>
  <c r="W1626" i="10" s="1"/>
  <c r="K1626" i="10"/>
  <c r="L1626" i="10"/>
  <c r="M1626" i="10"/>
  <c r="P1626" i="10"/>
  <c r="O1626" i="10" s="1"/>
  <c r="Q1626" i="10" s="1"/>
  <c r="R1626" i="10"/>
  <c r="S1626" i="10" s="1"/>
  <c r="T1626" i="10"/>
  <c r="X1626" i="10"/>
  <c r="Y1626" i="10" s="1"/>
  <c r="Z1626" i="10"/>
  <c r="AA1626" i="10" s="1"/>
  <c r="A1627" i="10"/>
  <c r="B1627" i="10"/>
  <c r="C1627" i="10"/>
  <c r="D1627" i="10"/>
  <c r="E1627" i="10"/>
  <c r="H1627" i="10"/>
  <c r="I1627" i="10"/>
  <c r="J1627" i="10"/>
  <c r="K1627" i="10"/>
  <c r="R1627" i="10" s="1"/>
  <c r="S1627" i="10" s="1"/>
  <c r="N1627" i="10" s="1"/>
  <c r="L1627" i="10"/>
  <c r="M1627" i="10"/>
  <c r="O1627" i="10"/>
  <c r="Q1627" i="10" s="1"/>
  <c r="P1627" i="10"/>
  <c r="T1627" i="10"/>
  <c r="U1627" i="10"/>
  <c r="V1627" i="10" s="1"/>
  <c r="W1627" i="10" s="1"/>
  <c r="G1627" i="10" s="1"/>
  <c r="X1627" i="10"/>
  <c r="Y1627" i="10"/>
  <c r="Z1627" i="10"/>
  <c r="AA1627" i="10"/>
  <c r="A1628" i="10"/>
  <c r="B1628" i="10"/>
  <c r="C1628" i="10"/>
  <c r="D1628" i="10"/>
  <c r="E1628" i="10"/>
  <c r="H1628" i="10"/>
  <c r="I1628" i="10"/>
  <c r="J1628" i="10"/>
  <c r="U1628" i="10" s="1"/>
  <c r="V1628" i="10" s="1"/>
  <c r="W1628" i="10" s="1"/>
  <c r="K1628" i="10"/>
  <c r="L1628" i="10"/>
  <c r="R1628" i="10" s="1"/>
  <c r="S1628" i="10" s="1"/>
  <c r="M1628" i="10"/>
  <c r="P1628" i="10"/>
  <c r="O1628" i="10" s="1"/>
  <c r="Q1628" i="10" s="1"/>
  <c r="T1628" i="10"/>
  <c r="X1628" i="10"/>
  <c r="Y1628" i="10" s="1"/>
  <c r="Z1628" i="10"/>
  <c r="AA1628" i="10" s="1"/>
  <c r="A1629" i="10"/>
  <c r="B1629" i="10"/>
  <c r="C1629" i="10"/>
  <c r="D1629" i="10"/>
  <c r="E1629" i="10"/>
  <c r="H1629" i="10"/>
  <c r="I1629" i="10"/>
  <c r="J1629" i="10"/>
  <c r="K1629" i="10"/>
  <c r="R1629" i="10" s="1"/>
  <c r="S1629" i="10" s="1"/>
  <c r="L1629" i="10"/>
  <c r="M1629" i="10"/>
  <c r="O1629" i="10"/>
  <c r="P1629" i="10"/>
  <c r="Q1629" i="10"/>
  <c r="T1629" i="10"/>
  <c r="U1629" i="10"/>
  <c r="V1629" i="10" s="1"/>
  <c r="W1629" i="10" s="1"/>
  <c r="G1629" i="10" s="1"/>
  <c r="X1629" i="10"/>
  <c r="Y1629" i="10"/>
  <c r="Z1629" i="10"/>
  <c r="AA1629" i="10"/>
  <c r="A1630" i="10"/>
  <c r="B1630" i="10"/>
  <c r="C1630" i="10"/>
  <c r="D1630" i="10"/>
  <c r="E1630" i="10"/>
  <c r="H1630" i="10"/>
  <c r="I1630" i="10"/>
  <c r="J1630" i="10"/>
  <c r="U1630" i="10" s="1"/>
  <c r="V1630" i="10" s="1"/>
  <c r="W1630" i="10" s="1"/>
  <c r="K1630" i="10"/>
  <c r="L1630" i="10"/>
  <c r="M1630" i="10"/>
  <c r="P1630" i="10"/>
  <c r="O1630" i="10" s="1"/>
  <c r="Q1630" i="10" s="1"/>
  <c r="R1630" i="10"/>
  <c r="S1630" i="10" s="1"/>
  <c r="T1630" i="10"/>
  <c r="X1630" i="10"/>
  <c r="Y1630" i="10" s="1"/>
  <c r="Z1630" i="10"/>
  <c r="AA1630" i="10" s="1"/>
  <c r="A1631" i="10"/>
  <c r="B1631" i="10"/>
  <c r="C1631" i="10"/>
  <c r="D1631" i="10"/>
  <c r="E1631" i="10"/>
  <c r="H1631" i="10"/>
  <c r="I1631" i="10"/>
  <c r="J1631" i="10"/>
  <c r="K1631" i="10"/>
  <c r="R1631" i="10" s="1"/>
  <c r="S1631" i="10" s="1"/>
  <c r="L1631" i="10"/>
  <c r="M1631" i="10"/>
  <c r="O1631" i="10"/>
  <c r="Q1631" i="10" s="1"/>
  <c r="P1631" i="10"/>
  <c r="T1631" i="10"/>
  <c r="U1631" i="10"/>
  <c r="V1631" i="10" s="1"/>
  <c r="W1631" i="10" s="1"/>
  <c r="G1631" i="10" s="1"/>
  <c r="X1631" i="10"/>
  <c r="Y1631" i="10"/>
  <c r="Z1631" i="10"/>
  <c r="AA1631" i="10"/>
  <c r="A1632" i="10"/>
  <c r="B1632" i="10"/>
  <c r="C1632" i="10"/>
  <c r="D1632" i="10"/>
  <c r="E1632" i="10"/>
  <c r="H1632" i="10"/>
  <c r="I1632" i="10"/>
  <c r="J1632" i="10"/>
  <c r="U1632" i="10" s="1"/>
  <c r="V1632" i="10" s="1"/>
  <c r="W1632" i="10" s="1"/>
  <c r="G1632" i="10" s="1"/>
  <c r="K1632" i="10"/>
  <c r="L1632" i="10"/>
  <c r="R1632" i="10" s="1"/>
  <c r="S1632" i="10" s="1"/>
  <c r="M1632" i="10"/>
  <c r="P1632" i="10"/>
  <c r="O1632" i="10" s="1"/>
  <c r="Q1632" i="10" s="1"/>
  <c r="T1632" i="10"/>
  <c r="X1632" i="10"/>
  <c r="Y1632" i="10" s="1"/>
  <c r="Z1632" i="10"/>
  <c r="AA1632" i="10" s="1"/>
  <c r="A1633" i="10"/>
  <c r="B1633" i="10"/>
  <c r="C1633" i="10"/>
  <c r="D1633" i="10"/>
  <c r="E1633" i="10"/>
  <c r="H1633" i="10"/>
  <c r="I1633" i="10"/>
  <c r="J1633" i="10"/>
  <c r="K1633" i="10"/>
  <c r="R1633" i="10" s="1"/>
  <c r="S1633" i="10" s="1"/>
  <c r="N1633" i="10" s="1"/>
  <c r="L1633" i="10"/>
  <c r="M1633" i="10"/>
  <c r="O1633" i="10"/>
  <c r="P1633" i="10"/>
  <c r="Q1633" i="10"/>
  <c r="T1633" i="10"/>
  <c r="U1633" i="10"/>
  <c r="V1633" i="10" s="1"/>
  <c r="W1633" i="10" s="1"/>
  <c r="G1633" i="10" s="1"/>
  <c r="X1633" i="10"/>
  <c r="Y1633" i="10"/>
  <c r="Z1633" i="10"/>
  <c r="AA1633" i="10"/>
  <c r="A1634" i="10"/>
  <c r="B1634" i="10"/>
  <c r="C1634" i="10"/>
  <c r="D1634" i="10"/>
  <c r="E1634" i="10"/>
  <c r="H1634" i="10"/>
  <c r="I1634" i="10"/>
  <c r="J1634" i="10"/>
  <c r="U1634" i="10" s="1"/>
  <c r="V1634" i="10" s="1"/>
  <c r="W1634" i="10" s="1"/>
  <c r="K1634" i="10"/>
  <c r="L1634" i="10"/>
  <c r="M1634" i="10"/>
  <c r="P1634" i="10"/>
  <c r="O1634" i="10" s="1"/>
  <c r="Q1634" i="10" s="1"/>
  <c r="R1634" i="10"/>
  <c r="S1634" i="10" s="1"/>
  <c r="T1634" i="10"/>
  <c r="X1634" i="10"/>
  <c r="Y1634" i="10" s="1"/>
  <c r="Z1634" i="10"/>
  <c r="AA1634" i="10" s="1"/>
  <c r="A1635" i="10"/>
  <c r="B1635" i="10"/>
  <c r="C1635" i="10"/>
  <c r="D1635" i="10"/>
  <c r="E1635" i="10"/>
  <c r="H1635" i="10"/>
  <c r="I1635" i="10"/>
  <c r="J1635" i="10"/>
  <c r="K1635" i="10"/>
  <c r="R1635" i="10" s="1"/>
  <c r="S1635" i="10" s="1"/>
  <c r="N1635" i="10" s="1"/>
  <c r="L1635" i="10"/>
  <c r="M1635" i="10"/>
  <c r="O1635" i="10"/>
  <c r="Q1635" i="10" s="1"/>
  <c r="P1635" i="10"/>
  <c r="T1635" i="10"/>
  <c r="U1635" i="10"/>
  <c r="V1635" i="10" s="1"/>
  <c r="W1635" i="10" s="1"/>
  <c r="G1635" i="10" s="1"/>
  <c r="X1635" i="10"/>
  <c r="Y1635" i="10"/>
  <c r="Z1635" i="10"/>
  <c r="AA1635" i="10"/>
  <c r="A1636" i="10"/>
  <c r="B1636" i="10"/>
  <c r="C1636" i="10"/>
  <c r="D1636" i="10"/>
  <c r="E1636" i="10"/>
  <c r="H1636" i="10"/>
  <c r="I1636" i="10"/>
  <c r="J1636" i="10"/>
  <c r="U1636" i="10" s="1"/>
  <c r="V1636" i="10" s="1"/>
  <c r="W1636" i="10" s="1"/>
  <c r="K1636" i="10"/>
  <c r="L1636" i="10"/>
  <c r="R1636" i="10" s="1"/>
  <c r="S1636" i="10" s="1"/>
  <c r="M1636" i="10"/>
  <c r="P1636" i="10"/>
  <c r="O1636" i="10" s="1"/>
  <c r="Q1636" i="10" s="1"/>
  <c r="T1636" i="10"/>
  <c r="X1636" i="10"/>
  <c r="Y1636" i="10" s="1"/>
  <c r="Z1636" i="10"/>
  <c r="AA1636" i="10" s="1"/>
  <c r="A1637" i="10"/>
  <c r="B1637" i="10"/>
  <c r="C1637" i="10"/>
  <c r="D1637" i="10"/>
  <c r="E1637" i="10"/>
  <c r="H1637" i="10"/>
  <c r="I1637" i="10"/>
  <c r="J1637" i="10"/>
  <c r="K1637" i="10"/>
  <c r="R1637" i="10" s="1"/>
  <c r="S1637" i="10" s="1"/>
  <c r="L1637" i="10"/>
  <c r="M1637" i="10"/>
  <c r="O1637" i="10"/>
  <c r="P1637" i="10"/>
  <c r="Q1637" i="10"/>
  <c r="T1637" i="10"/>
  <c r="U1637" i="10"/>
  <c r="V1637" i="10" s="1"/>
  <c r="W1637" i="10" s="1"/>
  <c r="G1637" i="10" s="1"/>
  <c r="X1637" i="10"/>
  <c r="Y1637" i="10"/>
  <c r="Z1637" i="10"/>
  <c r="AA1637" i="10"/>
  <c r="A1638" i="10"/>
  <c r="B1638" i="10"/>
  <c r="C1638" i="10"/>
  <c r="D1638" i="10"/>
  <c r="E1638" i="10"/>
  <c r="H1638" i="10"/>
  <c r="I1638" i="10"/>
  <c r="J1638" i="10"/>
  <c r="U1638" i="10" s="1"/>
  <c r="V1638" i="10" s="1"/>
  <c r="W1638" i="10" s="1"/>
  <c r="K1638" i="10"/>
  <c r="L1638" i="10"/>
  <c r="M1638" i="10"/>
  <c r="P1638" i="10"/>
  <c r="O1638" i="10" s="1"/>
  <c r="Q1638" i="10" s="1"/>
  <c r="R1638" i="10"/>
  <c r="S1638" i="10" s="1"/>
  <c r="T1638" i="10"/>
  <c r="X1638" i="10"/>
  <c r="Y1638" i="10" s="1"/>
  <c r="Z1638" i="10"/>
  <c r="AA1638" i="10" s="1"/>
  <c r="A1639" i="10"/>
  <c r="B1639" i="10"/>
  <c r="C1639" i="10"/>
  <c r="D1639" i="10"/>
  <c r="E1639" i="10"/>
  <c r="H1639" i="10"/>
  <c r="I1639" i="10"/>
  <c r="J1639" i="10"/>
  <c r="K1639" i="10"/>
  <c r="R1639" i="10" s="1"/>
  <c r="S1639" i="10" s="1"/>
  <c r="L1639" i="10"/>
  <c r="M1639" i="10"/>
  <c r="O1639" i="10"/>
  <c r="Q1639" i="10" s="1"/>
  <c r="P1639" i="10"/>
  <c r="T1639" i="10"/>
  <c r="U1639" i="10"/>
  <c r="V1639" i="10" s="1"/>
  <c r="W1639" i="10" s="1"/>
  <c r="G1639" i="10" s="1"/>
  <c r="X1639" i="10"/>
  <c r="Y1639" i="10"/>
  <c r="Z1639" i="10"/>
  <c r="AA1639" i="10"/>
  <c r="A1640" i="10"/>
  <c r="B1640" i="10"/>
  <c r="C1640" i="10"/>
  <c r="D1640" i="10"/>
  <c r="E1640" i="10"/>
  <c r="H1640" i="10"/>
  <c r="I1640" i="10"/>
  <c r="J1640" i="10"/>
  <c r="U1640" i="10" s="1"/>
  <c r="V1640" i="10" s="1"/>
  <c r="W1640" i="10" s="1"/>
  <c r="G1640" i="10" s="1"/>
  <c r="K1640" i="10"/>
  <c r="L1640" i="10"/>
  <c r="R1640" i="10" s="1"/>
  <c r="S1640" i="10" s="1"/>
  <c r="M1640" i="10"/>
  <c r="P1640" i="10"/>
  <c r="O1640" i="10" s="1"/>
  <c r="Q1640" i="10" s="1"/>
  <c r="T1640" i="10"/>
  <c r="X1640" i="10"/>
  <c r="Y1640" i="10" s="1"/>
  <c r="Z1640" i="10"/>
  <c r="AA1640" i="10" s="1"/>
  <c r="A1641" i="10"/>
  <c r="B1641" i="10"/>
  <c r="C1641" i="10"/>
  <c r="D1641" i="10"/>
  <c r="E1641" i="10"/>
  <c r="H1641" i="10"/>
  <c r="I1641" i="10"/>
  <c r="J1641" i="10"/>
  <c r="K1641" i="10"/>
  <c r="R1641" i="10" s="1"/>
  <c r="S1641" i="10" s="1"/>
  <c r="N1641" i="10" s="1"/>
  <c r="L1641" i="10"/>
  <c r="M1641" i="10"/>
  <c r="O1641" i="10"/>
  <c r="P1641" i="10"/>
  <c r="Q1641" i="10"/>
  <c r="T1641" i="10"/>
  <c r="U1641" i="10"/>
  <c r="V1641" i="10" s="1"/>
  <c r="W1641" i="10" s="1"/>
  <c r="G1641" i="10" s="1"/>
  <c r="X1641" i="10"/>
  <c r="Y1641" i="10"/>
  <c r="Z1641" i="10"/>
  <c r="AA1641" i="10"/>
  <c r="A1642" i="10"/>
  <c r="B1642" i="10"/>
  <c r="C1642" i="10"/>
  <c r="D1642" i="10"/>
  <c r="E1642" i="10"/>
  <c r="H1642" i="10"/>
  <c r="I1642" i="10"/>
  <c r="J1642" i="10"/>
  <c r="U1642" i="10" s="1"/>
  <c r="V1642" i="10" s="1"/>
  <c r="W1642" i="10" s="1"/>
  <c r="K1642" i="10"/>
  <c r="L1642" i="10"/>
  <c r="M1642" i="10"/>
  <c r="P1642" i="10"/>
  <c r="O1642" i="10" s="1"/>
  <c r="Q1642" i="10" s="1"/>
  <c r="R1642" i="10"/>
  <c r="S1642" i="10" s="1"/>
  <c r="T1642" i="10"/>
  <c r="X1642" i="10"/>
  <c r="Y1642" i="10" s="1"/>
  <c r="Z1642" i="10"/>
  <c r="AA1642" i="10" s="1"/>
  <c r="A1643" i="10"/>
  <c r="B1643" i="10"/>
  <c r="C1643" i="10"/>
  <c r="D1643" i="10"/>
  <c r="E1643" i="10"/>
  <c r="H1643" i="10"/>
  <c r="I1643" i="10"/>
  <c r="J1643" i="10"/>
  <c r="K1643" i="10"/>
  <c r="R1643" i="10" s="1"/>
  <c r="S1643" i="10" s="1"/>
  <c r="N1643" i="10" s="1"/>
  <c r="L1643" i="10"/>
  <c r="M1643" i="10"/>
  <c r="O1643" i="10"/>
  <c r="Q1643" i="10" s="1"/>
  <c r="P1643" i="10"/>
  <c r="T1643" i="10"/>
  <c r="U1643" i="10"/>
  <c r="V1643" i="10" s="1"/>
  <c r="W1643" i="10" s="1"/>
  <c r="G1643" i="10" s="1"/>
  <c r="X1643" i="10"/>
  <c r="Y1643" i="10"/>
  <c r="Z1643" i="10"/>
  <c r="AA1643" i="10"/>
  <c r="A1644" i="10"/>
  <c r="B1644" i="10"/>
  <c r="C1644" i="10"/>
  <c r="D1644" i="10"/>
  <c r="E1644" i="10"/>
  <c r="H1644" i="10"/>
  <c r="I1644" i="10"/>
  <c r="J1644" i="10"/>
  <c r="U1644" i="10" s="1"/>
  <c r="V1644" i="10" s="1"/>
  <c r="W1644" i="10" s="1"/>
  <c r="K1644" i="10"/>
  <c r="L1644" i="10"/>
  <c r="R1644" i="10" s="1"/>
  <c r="S1644" i="10" s="1"/>
  <c r="M1644" i="10"/>
  <c r="P1644" i="10"/>
  <c r="O1644" i="10" s="1"/>
  <c r="Q1644" i="10" s="1"/>
  <c r="T1644" i="10"/>
  <c r="X1644" i="10"/>
  <c r="Y1644" i="10" s="1"/>
  <c r="Z1644" i="10"/>
  <c r="AA1644" i="10" s="1"/>
  <c r="A1645" i="10"/>
  <c r="B1645" i="10"/>
  <c r="C1645" i="10"/>
  <c r="D1645" i="10"/>
  <c r="E1645" i="10"/>
  <c r="H1645" i="10"/>
  <c r="I1645" i="10"/>
  <c r="J1645" i="10"/>
  <c r="K1645" i="10"/>
  <c r="R1645" i="10" s="1"/>
  <c r="S1645" i="10" s="1"/>
  <c r="L1645" i="10"/>
  <c r="M1645" i="10"/>
  <c r="O1645" i="10"/>
  <c r="P1645" i="10"/>
  <c r="Q1645" i="10"/>
  <c r="T1645" i="10"/>
  <c r="U1645" i="10"/>
  <c r="V1645" i="10" s="1"/>
  <c r="W1645" i="10" s="1"/>
  <c r="G1645" i="10" s="1"/>
  <c r="X1645" i="10"/>
  <c r="Y1645" i="10"/>
  <c r="Z1645" i="10"/>
  <c r="AA1645" i="10"/>
  <c r="A1646" i="10"/>
  <c r="B1646" i="10"/>
  <c r="C1646" i="10"/>
  <c r="D1646" i="10"/>
  <c r="E1646" i="10"/>
  <c r="H1646" i="10"/>
  <c r="I1646" i="10"/>
  <c r="J1646" i="10"/>
  <c r="U1646" i="10" s="1"/>
  <c r="V1646" i="10" s="1"/>
  <c r="W1646" i="10" s="1"/>
  <c r="K1646" i="10"/>
  <c r="L1646" i="10"/>
  <c r="M1646" i="10"/>
  <c r="P1646" i="10"/>
  <c r="O1646" i="10" s="1"/>
  <c r="Q1646" i="10" s="1"/>
  <c r="R1646" i="10"/>
  <c r="S1646" i="10" s="1"/>
  <c r="T1646" i="10"/>
  <c r="X1646" i="10"/>
  <c r="Y1646" i="10" s="1"/>
  <c r="Z1646" i="10"/>
  <c r="AA1646" i="10" s="1"/>
  <c r="A1647" i="10"/>
  <c r="B1647" i="10"/>
  <c r="C1647" i="10"/>
  <c r="D1647" i="10"/>
  <c r="E1647" i="10"/>
  <c r="H1647" i="10"/>
  <c r="I1647" i="10"/>
  <c r="J1647" i="10"/>
  <c r="K1647" i="10"/>
  <c r="R1647" i="10" s="1"/>
  <c r="S1647" i="10" s="1"/>
  <c r="L1647" i="10"/>
  <c r="M1647" i="10"/>
  <c r="O1647" i="10"/>
  <c r="Q1647" i="10" s="1"/>
  <c r="P1647" i="10"/>
  <c r="T1647" i="10"/>
  <c r="U1647" i="10"/>
  <c r="V1647" i="10" s="1"/>
  <c r="W1647" i="10" s="1"/>
  <c r="G1647" i="10" s="1"/>
  <c r="X1647" i="10"/>
  <c r="Y1647" i="10"/>
  <c r="Z1647" i="10"/>
  <c r="AA1647" i="10"/>
  <c r="A1648" i="10"/>
  <c r="B1648" i="10"/>
  <c r="C1648" i="10"/>
  <c r="D1648" i="10"/>
  <c r="E1648" i="10"/>
  <c r="H1648" i="10"/>
  <c r="I1648" i="10"/>
  <c r="J1648" i="10"/>
  <c r="U1648" i="10" s="1"/>
  <c r="V1648" i="10" s="1"/>
  <c r="W1648" i="10" s="1"/>
  <c r="G1648" i="10" s="1"/>
  <c r="K1648" i="10"/>
  <c r="L1648" i="10"/>
  <c r="R1648" i="10" s="1"/>
  <c r="S1648" i="10" s="1"/>
  <c r="M1648" i="10"/>
  <c r="P1648" i="10"/>
  <c r="O1648" i="10" s="1"/>
  <c r="Q1648" i="10" s="1"/>
  <c r="T1648" i="10"/>
  <c r="X1648" i="10"/>
  <c r="Y1648" i="10" s="1"/>
  <c r="Z1648" i="10"/>
  <c r="AA1648" i="10" s="1"/>
  <c r="A1649" i="10"/>
  <c r="B1649" i="10"/>
  <c r="C1649" i="10"/>
  <c r="D1649" i="10"/>
  <c r="E1649" i="10"/>
  <c r="H1649" i="10"/>
  <c r="I1649" i="10"/>
  <c r="J1649" i="10"/>
  <c r="K1649" i="10"/>
  <c r="R1649" i="10" s="1"/>
  <c r="S1649" i="10" s="1"/>
  <c r="N1649" i="10" s="1"/>
  <c r="L1649" i="10"/>
  <c r="M1649" i="10"/>
  <c r="O1649" i="10"/>
  <c r="P1649" i="10"/>
  <c r="Q1649" i="10"/>
  <c r="T1649" i="10"/>
  <c r="U1649" i="10"/>
  <c r="V1649" i="10" s="1"/>
  <c r="W1649" i="10" s="1"/>
  <c r="G1649" i="10" s="1"/>
  <c r="X1649" i="10"/>
  <c r="Y1649" i="10"/>
  <c r="Z1649" i="10"/>
  <c r="AA1649" i="10"/>
  <c r="A1650" i="10"/>
  <c r="B1650" i="10"/>
  <c r="C1650" i="10"/>
  <c r="D1650" i="10"/>
  <c r="E1650" i="10"/>
  <c r="H1650" i="10"/>
  <c r="I1650" i="10"/>
  <c r="J1650" i="10"/>
  <c r="U1650" i="10" s="1"/>
  <c r="V1650" i="10" s="1"/>
  <c r="W1650" i="10" s="1"/>
  <c r="K1650" i="10"/>
  <c r="L1650" i="10"/>
  <c r="M1650" i="10"/>
  <c r="P1650" i="10"/>
  <c r="O1650" i="10" s="1"/>
  <c r="Q1650" i="10" s="1"/>
  <c r="R1650" i="10"/>
  <c r="S1650" i="10" s="1"/>
  <c r="T1650" i="10"/>
  <c r="X1650" i="10"/>
  <c r="Y1650" i="10" s="1"/>
  <c r="Z1650" i="10"/>
  <c r="AA1650" i="10" s="1"/>
  <c r="A1651" i="10"/>
  <c r="B1651" i="10"/>
  <c r="C1651" i="10"/>
  <c r="D1651" i="10"/>
  <c r="E1651" i="10"/>
  <c r="H1651" i="10"/>
  <c r="I1651" i="10"/>
  <c r="J1651" i="10"/>
  <c r="K1651" i="10"/>
  <c r="R1651" i="10" s="1"/>
  <c r="S1651" i="10" s="1"/>
  <c r="N1651" i="10" s="1"/>
  <c r="L1651" i="10"/>
  <c r="M1651" i="10"/>
  <c r="O1651" i="10"/>
  <c r="Q1651" i="10" s="1"/>
  <c r="P1651" i="10"/>
  <c r="T1651" i="10"/>
  <c r="U1651" i="10"/>
  <c r="V1651" i="10" s="1"/>
  <c r="W1651" i="10" s="1"/>
  <c r="G1651" i="10" s="1"/>
  <c r="X1651" i="10"/>
  <c r="Y1651" i="10"/>
  <c r="Z1651" i="10"/>
  <c r="AA1651" i="10"/>
  <c r="A1652" i="10"/>
  <c r="B1652" i="10"/>
  <c r="C1652" i="10"/>
  <c r="D1652" i="10"/>
  <c r="E1652" i="10"/>
  <c r="H1652" i="10"/>
  <c r="I1652" i="10"/>
  <c r="J1652" i="10"/>
  <c r="U1652" i="10" s="1"/>
  <c r="V1652" i="10" s="1"/>
  <c r="W1652" i="10" s="1"/>
  <c r="K1652" i="10"/>
  <c r="L1652" i="10"/>
  <c r="R1652" i="10" s="1"/>
  <c r="S1652" i="10" s="1"/>
  <c r="M1652" i="10"/>
  <c r="P1652" i="10"/>
  <c r="O1652" i="10" s="1"/>
  <c r="Q1652" i="10" s="1"/>
  <c r="T1652" i="10"/>
  <c r="X1652" i="10"/>
  <c r="Y1652" i="10" s="1"/>
  <c r="Z1652" i="10"/>
  <c r="AA1652" i="10" s="1"/>
  <c r="A1653" i="10"/>
  <c r="B1653" i="10"/>
  <c r="C1653" i="10"/>
  <c r="D1653" i="10"/>
  <c r="E1653" i="10"/>
  <c r="H1653" i="10"/>
  <c r="I1653" i="10"/>
  <c r="J1653" i="10"/>
  <c r="K1653" i="10"/>
  <c r="R1653" i="10" s="1"/>
  <c r="S1653" i="10" s="1"/>
  <c r="L1653" i="10"/>
  <c r="M1653" i="10"/>
  <c r="O1653" i="10"/>
  <c r="P1653" i="10"/>
  <c r="Q1653" i="10"/>
  <c r="T1653" i="10"/>
  <c r="U1653" i="10"/>
  <c r="V1653" i="10" s="1"/>
  <c r="W1653" i="10" s="1"/>
  <c r="G1653" i="10" s="1"/>
  <c r="X1653" i="10"/>
  <c r="Y1653" i="10"/>
  <c r="Z1653" i="10"/>
  <c r="AA1653" i="10"/>
  <c r="A1654" i="10"/>
  <c r="B1654" i="10"/>
  <c r="C1654" i="10"/>
  <c r="D1654" i="10"/>
  <c r="E1654" i="10"/>
  <c r="H1654" i="10"/>
  <c r="I1654" i="10"/>
  <c r="J1654" i="10"/>
  <c r="U1654" i="10" s="1"/>
  <c r="V1654" i="10" s="1"/>
  <c r="W1654" i="10" s="1"/>
  <c r="K1654" i="10"/>
  <c r="L1654" i="10"/>
  <c r="M1654" i="10"/>
  <c r="P1654" i="10"/>
  <c r="O1654" i="10" s="1"/>
  <c r="Q1654" i="10" s="1"/>
  <c r="R1654" i="10"/>
  <c r="S1654" i="10" s="1"/>
  <c r="T1654" i="10"/>
  <c r="X1654" i="10"/>
  <c r="Y1654" i="10" s="1"/>
  <c r="Z1654" i="10"/>
  <c r="AA1654" i="10" s="1"/>
  <c r="A1655" i="10"/>
  <c r="B1655" i="10"/>
  <c r="C1655" i="10"/>
  <c r="D1655" i="10"/>
  <c r="E1655" i="10"/>
  <c r="H1655" i="10"/>
  <c r="I1655" i="10"/>
  <c r="J1655" i="10"/>
  <c r="K1655" i="10"/>
  <c r="R1655" i="10" s="1"/>
  <c r="S1655" i="10" s="1"/>
  <c r="L1655" i="10"/>
  <c r="M1655" i="10"/>
  <c r="O1655" i="10"/>
  <c r="Q1655" i="10" s="1"/>
  <c r="P1655" i="10"/>
  <c r="T1655" i="10"/>
  <c r="U1655" i="10"/>
  <c r="V1655" i="10" s="1"/>
  <c r="W1655" i="10" s="1"/>
  <c r="G1655" i="10" s="1"/>
  <c r="X1655" i="10"/>
  <c r="Y1655" i="10"/>
  <c r="Z1655" i="10"/>
  <c r="AA1655" i="10"/>
  <c r="A1656" i="10"/>
  <c r="B1656" i="10"/>
  <c r="C1656" i="10"/>
  <c r="D1656" i="10"/>
  <c r="E1656" i="10"/>
  <c r="H1656" i="10"/>
  <c r="I1656" i="10"/>
  <c r="J1656" i="10"/>
  <c r="U1656" i="10" s="1"/>
  <c r="V1656" i="10" s="1"/>
  <c r="W1656" i="10" s="1"/>
  <c r="G1656" i="10" s="1"/>
  <c r="K1656" i="10"/>
  <c r="L1656" i="10"/>
  <c r="R1656" i="10" s="1"/>
  <c r="S1656" i="10" s="1"/>
  <c r="M1656" i="10"/>
  <c r="P1656" i="10"/>
  <c r="O1656" i="10" s="1"/>
  <c r="Q1656" i="10" s="1"/>
  <c r="T1656" i="10"/>
  <c r="X1656" i="10"/>
  <c r="Y1656" i="10" s="1"/>
  <c r="Z1656" i="10"/>
  <c r="AA1656" i="10" s="1"/>
  <c r="A1657" i="10"/>
  <c r="B1657" i="10"/>
  <c r="C1657" i="10"/>
  <c r="D1657" i="10"/>
  <c r="E1657" i="10"/>
  <c r="H1657" i="10"/>
  <c r="I1657" i="10"/>
  <c r="J1657" i="10"/>
  <c r="K1657" i="10"/>
  <c r="R1657" i="10" s="1"/>
  <c r="S1657" i="10" s="1"/>
  <c r="N1657" i="10" s="1"/>
  <c r="L1657" i="10"/>
  <c r="M1657" i="10"/>
  <c r="O1657" i="10"/>
  <c r="P1657" i="10"/>
  <c r="Q1657" i="10"/>
  <c r="T1657" i="10"/>
  <c r="U1657" i="10"/>
  <c r="V1657" i="10" s="1"/>
  <c r="W1657" i="10" s="1"/>
  <c r="G1657" i="10" s="1"/>
  <c r="X1657" i="10"/>
  <c r="Y1657" i="10"/>
  <c r="Z1657" i="10"/>
  <c r="AA1657" i="10"/>
  <c r="A1658" i="10"/>
  <c r="B1658" i="10"/>
  <c r="C1658" i="10"/>
  <c r="D1658" i="10"/>
  <c r="E1658" i="10"/>
  <c r="H1658" i="10"/>
  <c r="I1658" i="10"/>
  <c r="J1658" i="10"/>
  <c r="U1658" i="10" s="1"/>
  <c r="V1658" i="10" s="1"/>
  <c r="W1658" i="10" s="1"/>
  <c r="K1658" i="10"/>
  <c r="L1658" i="10"/>
  <c r="M1658" i="10"/>
  <c r="P1658" i="10"/>
  <c r="O1658" i="10" s="1"/>
  <c r="Q1658" i="10" s="1"/>
  <c r="R1658" i="10"/>
  <c r="S1658" i="10" s="1"/>
  <c r="T1658" i="10"/>
  <c r="X1658" i="10"/>
  <c r="Y1658" i="10" s="1"/>
  <c r="Z1658" i="10"/>
  <c r="AA1658" i="10" s="1"/>
  <c r="A1659" i="10"/>
  <c r="B1659" i="10"/>
  <c r="C1659" i="10"/>
  <c r="D1659" i="10"/>
  <c r="E1659" i="10"/>
  <c r="H1659" i="10"/>
  <c r="I1659" i="10"/>
  <c r="J1659" i="10"/>
  <c r="K1659" i="10"/>
  <c r="R1659" i="10" s="1"/>
  <c r="S1659" i="10" s="1"/>
  <c r="N1659" i="10" s="1"/>
  <c r="L1659" i="10"/>
  <c r="M1659" i="10"/>
  <c r="O1659" i="10"/>
  <c r="Q1659" i="10" s="1"/>
  <c r="P1659" i="10"/>
  <c r="T1659" i="10"/>
  <c r="U1659" i="10"/>
  <c r="V1659" i="10" s="1"/>
  <c r="W1659" i="10" s="1"/>
  <c r="G1659" i="10" s="1"/>
  <c r="X1659" i="10"/>
  <c r="Y1659" i="10"/>
  <c r="Z1659" i="10"/>
  <c r="AA1659" i="10"/>
  <c r="A1660" i="10"/>
  <c r="B1660" i="10"/>
  <c r="C1660" i="10"/>
  <c r="D1660" i="10"/>
  <c r="E1660" i="10"/>
  <c r="H1660" i="10"/>
  <c r="I1660" i="10"/>
  <c r="J1660" i="10"/>
  <c r="U1660" i="10" s="1"/>
  <c r="V1660" i="10" s="1"/>
  <c r="W1660" i="10" s="1"/>
  <c r="K1660" i="10"/>
  <c r="L1660" i="10"/>
  <c r="R1660" i="10" s="1"/>
  <c r="S1660" i="10" s="1"/>
  <c r="M1660" i="10"/>
  <c r="P1660" i="10"/>
  <c r="O1660" i="10" s="1"/>
  <c r="Q1660" i="10" s="1"/>
  <c r="T1660" i="10"/>
  <c r="X1660" i="10"/>
  <c r="Y1660" i="10" s="1"/>
  <c r="Z1660" i="10"/>
  <c r="AA1660" i="10" s="1"/>
  <c r="A1661" i="10"/>
  <c r="B1661" i="10"/>
  <c r="C1661" i="10"/>
  <c r="D1661" i="10"/>
  <c r="E1661" i="10"/>
  <c r="H1661" i="10"/>
  <c r="I1661" i="10"/>
  <c r="J1661" i="10"/>
  <c r="K1661" i="10"/>
  <c r="R1661" i="10" s="1"/>
  <c r="S1661" i="10" s="1"/>
  <c r="N1661" i="10" s="1"/>
  <c r="L1661" i="10"/>
  <c r="M1661" i="10"/>
  <c r="O1661" i="10"/>
  <c r="P1661" i="10"/>
  <c r="Q1661" i="10"/>
  <c r="T1661" i="10"/>
  <c r="U1661" i="10"/>
  <c r="V1661" i="10" s="1"/>
  <c r="W1661" i="10" s="1"/>
  <c r="G1661" i="10" s="1"/>
  <c r="X1661" i="10"/>
  <c r="Y1661" i="10"/>
  <c r="Z1661" i="10"/>
  <c r="AA1661" i="10"/>
  <c r="A1662" i="10"/>
  <c r="B1662" i="10"/>
  <c r="C1662" i="10"/>
  <c r="D1662" i="10"/>
  <c r="E1662" i="10"/>
  <c r="H1662" i="10"/>
  <c r="I1662" i="10"/>
  <c r="J1662" i="10"/>
  <c r="U1662" i="10" s="1"/>
  <c r="V1662" i="10" s="1"/>
  <c r="W1662" i="10" s="1"/>
  <c r="K1662" i="10"/>
  <c r="L1662" i="10"/>
  <c r="M1662" i="10"/>
  <c r="P1662" i="10"/>
  <c r="O1662" i="10" s="1"/>
  <c r="Q1662" i="10" s="1"/>
  <c r="R1662" i="10"/>
  <c r="S1662" i="10" s="1"/>
  <c r="T1662" i="10"/>
  <c r="X1662" i="10"/>
  <c r="Y1662" i="10" s="1"/>
  <c r="Z1662" i="10"/>
  <c r="AA1662" i="10" s="1"/>
  <c r="A1663" i="10"/>
  <c r="B1663" i="10"/>
  <c r="C1663" i="10"/>
  <c r="D1663" i="10"/>
  <c r="E1663" i="10"/>
  <c r="H1663" i="10"/>
  <c r="I1663" i="10"/>
  <c r="J1663" i="10"/>
  <c r="K1663" i="10"/>
  <c r="R1663" i="10" s="1"/>
  <c r="S1663" i="10" s="1"/>
  <c r="L1663" i="10"/>
  <c r="M1663" i="10"/>
  <c r="O1663" i="10"/>
  <c r="Q1663" i="10" s="1"/>
  <c r="P1663" i="10"/>
  <c r="T1663" i="10"/>
  <c r="U1663" i="10"/>
  <c r="V1663" i="10" s="1"/>
  <c r="W1663" i="10" s="1"/>
  <c r="G1663" i="10" s="1"/>
  <c r="X1663" i="10"/>
  <c r="Y1663" i="10"/>
  <c r="Z1663" i="10"/>
  <c r="AA1663" i="10"/>
  <c r="A1664" i="10"/>
  <c r="B1664" i="10"/>
  <c r="C1664" i="10"/>
  <c r="D1664" i="10"/>
  <c r="E1664" i="10"/>
  <c r="H1664" i="10"/>
  <c r="I1664" i="10"/>
  <c r="J1664" i="10"/>
  <c r="U1664" i="10" s="1"/>
  <c r="V1664" i="10" s="1"/>
  <c r="W1664" i="10" s="1"/>
  <c r="G1664" i="10" s="1"/>
  <c r="K1664" i="10"/>
  <c r="L1664" i="10"/>
  <c r="R1664" i="10" s="1"/>
  <c r="S1664" i="10" s="1"/>
  <c r="M1664" i="10"/>
  <c r="P1664" i="10"/>
  <c r="O1664" i="10" s="1"/>
  <c r="Q1664" i="10" s="1"/>
  <c r="T1664" i="10"/>
  <c r="X1664" i="10"/>
  <c r="Y1664" i="10" s="1"/>
  <c r="Z1664" i="10"/>
  <c r="AA1664" i="10" s="1"/>
  <c r="A1665" i="10"/>
  <c r="B1665" i="10"/>
  <c r="C1665" i="10"/>
  <c r="D1665" i="10"/>
  <c r="E1665" i="10"/>
  <c r="H1665" i="10"/>
  <c r="I1665" i="10"/>
  <c r="J1665" i="10"/>
  <c r="K1665" i="10"/>
  <c r="R1665" i="10" s="1"/>
  <c r="S1665" i="10" s="1"/>
  <c r="N1665" i="10" s="1"/>
  <c r="L1665" i="10"/>
  <c r="M1665" i="10"/>
  <c r="O1665" i="10"/>
  <c r="P1665" i="10"/>
  <c r="Q1665" i="10"/>
  <c r="T1665" i="10"/>
  <c r="U1665" i="10"/>
  <c r="V1665" i="10" s="1"/>
  <c r="W1665" i="10" s="1"/>
  <c r="G1665" i="10" s="1"/>
  <c r="X1665" i="10"/>
  <c r="Y1665" i="10"/>
  <c r="Z1665" i="10"/>
  <c r="AA1665" i="10"/>
  <c r="A1666" i="10"/>
  <c r="B1666" i="10"/>
  <c r="C1666" i="10"/>
  <c r="D1666" i="10"/>
  <c r="E1666" i="10"/>
  <c r="H1666" i="10"/>
  <c r="I1666" i="10"/>
  <c r="J1666" i="10"/>
  <c r="U1666" i="10" s="1"/>
  <c r="V1666" i="10" s="1"/>
  <c r="W1666" i="10" s="1"/>
  <c r="K1666" i="10"/>
  <c r="L1666" i="10"/>
  <c r="M1666" i="10"/>
  <c r="P1666" i="10"/>
  <c r="O1666" i="10" s="1"/>
  <c r="Q1666" i="10" s="1"/>
  <c r="R1666" i="10"/>
  <c r="S1666" i="10" s="1"/>
  <c r="T1666" i="10"/>
  <c r="X1666" i="10"/>
  <c r="Y1666" i="10" s="1"/>
  <c r="Z1666" i="10"/>
  <c r="AA1666" i="10" s="1"/>
  <c r="A1667" i="10"/>
  <c r="B1667" i="10"/>
  <c r="C1667" i="10"/>
  <c r="D1667" i="10"/>
  <c r="E1667" i="10"/>
  <c r="H1667" i="10"/>
  <c r="I1667" i="10"/>
  <c r="J1667" i="10"/>
  <c r="K1667" i="10"/>
  <c r="R1667" i="10" s="1"/>
  <c r="S1667" i="10" s="1"/>
  <c r="N1667" i="10" s="1"/>
  <c r="L1667" i="10"/>
  <c r="M1667" i="10"/>
  <c r="O1667" i="10"/>
  <c r="Q1667" i="10" s="1"/>
  <c r="P1667" i="10"/>
  <c r="T1667" i="10"/>
  <c r="U1667" i="10"/>
  <c r="V1667" i="10" s="1"/>
  <c r="W1667" i="10" s="1"/>
  <c r="G1667" i="10" s="1"/>
  <c r="X1667" i="10"/>
  <c r="Y1667" i="10"/>
  <c r="Z1667" i="10"/>
  <c r="AA1667" i="10"/>
  <c r="A1668" i="10"/>
  <c r="B1668" i="10"/>
  <c r="C1668" i="10"/>
  <c r="D1668" i="10"/>
  <c r="E1668" i="10"/>
  <c r="H1668" i="10"/>
  <c r="I1668" i="10"/>
  <c r="J1668" i="10"/>
  <c r="U1668" i="10" s="1"/>
  <c r="V1668" i="10" s="1"/>
  <c r="W1668" i="10" s="1"/>
  <c r="K1668" i="10"/>
  <c r="L1668" i="10"/>
  <c r="R1668" i="10" s="1"/>
  <c r="S1668" i="10" s="1"/>
  <c r="M1668" i="10"/>
  <c r="P1668" i="10"/>
  <c r="O1668" i="10" s="1"/>
  <c r="Q1668" i="10" s="1"/>
  <c r="T1668" i="10"/>
  <c r="X1668" i="10"/>
  <c r="Y1668" i="10" s="1"/>
  <c r="Z1668" i="10"/>
  <c r="AA1668" i="10" s="1"/>
  <c r="A1669" i="10"/>
  <c r="B1669" i="10"/>
  <c r="C1669" i="10"/>
  <c r="D1669" i="10"/>
  <c r="E1669" i="10"/>
  <c r="H1669" i="10"/>
  <c r="I1669" i="10"/>
  <c r="J1669" i="10"/>
  <c r="K1669" i="10"/>
  <c r="R1669" i="10" s="1"/>
  <c r="S1669" i="10" s="1"/>
  <c r="N1669" i="10" s="1"/>
  <c r="L1669" i="10"/>
  <c r="M1669" i="10"/>
  <c r="O1669" i="10"/>
  <c r="P1669" i="10"/>
  <c r="Q1669" i="10"/>
  <c r="T1669" i="10"/>
  <c r="U1669" i="10"/>
  <c r="V1669" i="10" s="1"/>
  <c r="W1669" i="10" s="1"/>
  <c r="G1669" i="10" s="1"/>
  <c r="X1669" i="10"/>
  <c r="Y1669" i="10"/>
  <c r="Z1669" i="10"/>
  <c r="AA1669" i="10"/>
  <c r="A1670" i="10"/>
  <c r="B1670" i="10"/>
  <c r="C1670" i="10"/>
  <c r="D1670" i="10"/>
  <c r="E1670" i="10"/>
  <c r="H1670" i="10"/>
  <c r="I1670" i="10"/>
  <c r="J1670" i="10"/>
  <c r="U1670" i="10" s="1"/>
  <c r="V1670" i="10" s="1"/>
  <c r="W1670" i="10" s="1"/>
  <c r="K1670" i="10"/>
  <c r="L1670" i="10"/>
  <c r="M1670" i="10"/>
  <c r="P1670" i="10"/>
  <c r="O1670" i="10" s="1"/>
  <c r="Q1670" i="10" s="1"/>
  <c r="R1670" i="10"/>
  <c r="S1670" i="10" s="1"/>
  <c r="T1670" i="10"/>
  <c r="X1670" i="10"/>
  <c r="Y1670" i="10" s="1"/>
  <c r="Z1670" i="10"/>
  <c r="AA1670" i="10" s="1"/>
  <c r="A1671" i="10"/>
  <c r="B1671" i="10"/>
  <c r="C1671" i="10"/>
  <c r="D1671" i="10"/>
  <c r="E1671" i="10"/>
  <c r="H1671" i="10"/>
  <c r="I1671" i="10"/>
  <c r="J1671" i="10"/>
  <c r="K1671" i="10"/>
  <c r="R1671" i="10" s="1"/>
  <c r="S1671" i="10" s="1"/>
  <c r="L1671" i="10"/>
  <c r="M1671" i="10"/>
  <c r="O1671" i="10"/>
  <c r="Q1671" i="10" s="1"/>
  <c r="P1671" i="10"/>
  <c r="T1671" i="10"/>
  <c r="U1671" i="10"/>
  <c r="V1671" i="10" s="1"/>
  <c r="W1671" i="10" s="1"/>
  <c r="G1671" i="10" s="1"/>
  <c r="X1671" i="10"/>
  <c r="Y1671" i="10"/>
  <c r="Z1671" i="10"/>
  <c r="AA1671" i="10"/>
  <c r="A1672" i="10"/>
  <c r="B1672" i="10"/>
  <c r="C1672" i="10"/>
  <c r="D1672" i="10"/>
  <c r="E1672" i="10"/>
  <c r="H1672" i="10"/>
  <c r="I1672" i="10"/>
  <c r="J1672" i="10"/>
  <c r="U1672" i="10" s="1"/>
  <c r="V1672" i="10" s="1"/>
  <c r="W1672" i="10" s="1"/>
  <c r="G1672" i="10" s="1"/>
  <c r="K1672" i="10"/>
  <c r="L1672" i="10"/>
  <c r="R1672" i="10" s="1"/>
  <c r="S1672" i="10" s="1"/>
  <c r="M1672" i="10"/>
  <c r="P1672" i="10"/>
  <c r="O1672" i="10" s="1"/>
  <c r="Q1672" i="10" s="1"/>
  <c r="T1672" i="10"/>
  <c r="X1672" i="10"/>
  <c r="Y1672" i="10" s="1"/>
  <c r="Z1672" i="10"/>
  <c r="AA1672" i="10" s="1"/>
  <c r="A1673" i="10"/>
  <c r="B1673" i="10"/>
  <c r="C1673" i="10"/>
  <c r="D1673" i="10"/>
  <c r="E1673" i="10"/>
  <c r="H1673" i="10"/>
  <c r="I1673" i="10"/>
  <c r="J1673" i="10"/>
  <c r="K1673" i="10"/>
  <c r="R1673" i="10" s="1"/>
  <c r="S1673" i="10" s="1"/>
  <c r="N1673" i="10" s="1"/>
  <c r="L1673" i="10"/>
  <c r="M1673" i="10"/>
  <c r="O1673" i="10"/>
  <c r="P1673" i="10"/>
  <c r="Q1673" i="10"/>
  <c r="T1673" i="10"/>
  <c r="U1673" i="10"/>
  <c r="V1673" i="10" s="1"/>
  <c r="W1673" i="10" s="1"/>
  <c r="G1673" i="10" s="1"/>
  <c r="X1673" i="10"/>
  <c r="Y1673" i="10"/>
  <c r="Z1673" i="10"/>
  <c r="AA1673" i="10"/>
  <c r="A1674" i="10"/>
  <c r="B1674" i="10"/>
  <c r="C1674" i="10"/>
  <c r="D1674" i="10"/>
  <c r="E1674" i="10"/>
  <c r="H1674" i="10"/>
  <c r="I1674" i="10"/>
  <c r="J1674" i="10"/>
  <c r="U1674" i="10" s="1"/>
  <c r="V1674" i="10" s="1"/>
  <c r="W1674" i="10" s="1"/>
  <c r="K1674" i="10"/>
  <c r="L1674" i="10"/>
  <c r="M1674" i="10"/>
  <c r="P1674" i="10"/>
  <c r="O1674" i="10" s="1"/>
  <c r="Q1674" i="10" s="1"/>
  <c r="R1674" i="10"/>
  <c r="S1674" i="10" s="1"/>
  <c r="T1674" i="10"/>
  <c r="X1674" i="10"/>
  <c r="Y1674" i="10" s="1"/>
  <c r="Z1674" i="10"/>
  <c r="AA1674" i="10" s="1"/>
  <c r="A1675" i="10"/>
  <c r="B1675" i="10"/>
  <c r="C1675" i="10"/>
  <c r="D1675" i="10"/>
  <c r="E1675" i="10"/>
  <c r="H1675" i="10"/>
  <c r="I1675" i="10"/>
  <c r="J1675" i="10"/>
  <c r="K1675" i="10"/>
  <c r="R1675" i="10" s="1"/>
  <c r="S1675" i="10" s="1"/>
  <c r="N1675" i="10" s="1"/>
  <c r="L1675" i="10"/>
  <c r="M1675" i="10"/>
  <c r="O1675" i="10"/>
  <c r="Q1675" i="10" s="1"/>
  <c r="P1675" i="10"/>
  <c r="T1675" i="10"/>
  <c r="U1675" i="10"/>
  <c r="V1675" i="10" s="1"/>
  <c r="W1675" i="10" s="1"/>
  <c r="G1675" i="10" s="1"/>
  <c r="X1675" i="10"/>
  <c r="Y1675" i="10"/>
  <c r="Z1675" i="10"/>
  <c r="AA1675" i="10"/>
  <c r="A1676" i="10"/>
  <c r="B1676" i="10"/>
  <c r="C1676" i="10"/>
  <c r="D1676" i="10"/>
  <c r="E1676" i="10"/>
  <c r="H1676" i="10"/>
  <c r="I1676" i="10"/>
  <c r="J1676" i="10"/>
  <c r="U1676" i="10" s="1"/>
  <c r="V1676" i="10" s="1"/>
  <c r="W1676" i="10" s="1"/>
  <c r="K1676" i="10"/>
  <c r="L1676" i="10"/>
  <c r="R1676" i="10" s="1"/>
  <c r="S1676" i="10" s="1"/>
  <c r="M1676" i="10"/>
  <c r="P1676" i="10"/>
  <c r="O1676" i="10" s="1"/>
  <c r="Q1676" i="10" s="1"/>
  <c r="T1676" i="10"/>
  <c r="X1676" i="10"/>
  <c r="Y1676" i="10" s="1"/>
  <c r="Z1676" i="10"/>
  <c r="AA1676" i="10" s="1"/>
  <c r="A1677" i="10"/>
  <c r="B1677" i="10"/>
  <c r="C1677" i="10"/>
  <c r="D1677" i="10"/>
  <c r="E1677" i="10"/>
  <c r="H1677" i="10"/>
  <c r="I1677" i="10"/>
  <c r="J1677" i="10"/>
  <c r="K1677" i="10"/>
  <c r="R1677" i="10" s="1"/>
  <c r="S1677" i="10" s="1"/>
  <c r="N1677" i="10" s="1"/>
  <c r="L1677" i="10"/>
  <c r="M1677" i="10"/>
  <c r="O1677" i="10"/>
  <c r="P1677" i="10"/>
  <c r="Q1677" i="10"/>
  <c r="T1677" i="10"/>
  <c r="U1677" i="10"/>
  <c r="V1677" i="10" s="1"/>
  <c r="W1677" i="10" s="1"/>
  <c r="G1677" i="10" s="1"/>
  <c r="X1677" i="10"/>
  <c r="Y1677" i="10"/>
  <c r="Z1677" i="10"/>
  <c r="AA1677" i="10"/>
  <c r="A1678" i="10"/>
  <c r="B1678" i="10"/>
  <c r="C1678" i="10"/>
  <c r="D1678" i="10"/>
  <c r="E1678" i="10"/>
  <c r="H1678" i="10"/>
  <c r="I1678" i="10"/>
  <c r="J1678" i="10"/>
  <c r="U1678" i="10" s="1"/>
  <c r="V1678" i="10" s="1"/>
  <c r="W1678" i="10" s="1"/>
  <c r="K1678" i="10"/>
  <c r="L1678" i="10"/>
  <c r="M1678" i="10"/>
  <c r="P1678" i="10"/>
  <c r="O1678" i="10" s="1"/>
  <c r="Q1678" i="10" s="1"/>
  <c r="R1678" i="10"/>
  <c r="S1678" i="10" s="1"/>
  <c r="T1678" i="10"/>
  <c r="X1678" i="10"/>
  <c r="Y1678" i="10" s="1"/>
  <c r="Z1678" i="10"/>
  <c r="AA1678" i="10" s="1"/>
  <c r="A1679" i="10"/>
  <c r="B1679" i="10"/>
  <c r="C1679" i="10"/>
  <c r="D1679" i="10"/>
  <c r="E1679" i="10"/>
  <c r="H1679" i="10"/>
  <c r="I1679" i="10"/>
  <c r="J1679" i="10"/>
  <c r="K1679" i="10"/>
  <c r="R1679" i="10" s="1"/>
  <c r="S1679" i="10" s="1"/>
  <c r="L1679" i="10"/>
  <c r="M1679" i="10"/>
  <c r="O1679" i="10"/>
  <c r="Q1679" i="10" s="1"/>
  <c r="P1679" i="10"/>
  <c r="T1679" i="10"/>
  <c r="U1679" i="10"/>
  <c r="V1679" i="10" s="1"/>
  <c r="W1679" i="10" s="1"/>
  <c r="G1679" i="10" s="1"/>
  <c r="X1679" i="10"/>
  <c r="Y1679" i="10"/>
  <c r="Z1679" i="10"/>
  <c r="AA1679" i="10"/>
  <c r="A1680" i="10"/>
  <c r="B1680" i="10"/>
  <c r="C1680" i="10"/>
  <c r="D1680" i="10"/>
  <c r="E1680" i="10"/>
  <c r="H1680" i="10"/>
  <c r="I1680" i="10"/>
  <c r="J1680" i="10"/>
  <c r="U1680" i="10" s="1"/>
  <c r="V1680" i="10" s="1"/>
  <c r="W1680" i="10" s="1"/>
  <c r="G1680" i="10" s="1"/>
  <c r="K1680" i="10"/>
  <c r="L1680" i="10"/>
  <c r="R1680" i="10" s="1"/>
  <c r="S1680" i="10" s="1"/>
  <c r="M1680" i="10"/>
  <c r="P1680" i="10"/>
  <c r="O1680" i="10" s="1"/>
  <c r="Q1680" i="10" s="1"/>
  <c r="T1680" i="10"/>
  <c r="X1680" i="10"/>
  <c r="Y1680" i="10" s="1"/>
  <c r="Z1680" i="10"/>
  <c r="AA1680" i="10" s="1"/>
  <c r="A1681" i="10"/>
  <c r="B1681" i="10"/>
  <c r="C1681" i="10"/>
  <c r="D1681" i="10"/>
  <c r="E1681" i="10"/>
  <c r="H1681" i="10"/>
  <c r="I1681" i="10"/>
  <c r="J1681" i="10"/>
  <c r="K1681" i="10"/>
  <c r="R1681" i="10" s="1"/>
  <c r="S1681" i="10" s="1"/>
  <c r="N1681" i="10" s="1"/>
  <c r="L1681" i="10"/>
  <c r="M1681" i="10"/>
  <c r="O1681" i="10"/>
  <c r="P1681" i="10"/>
  <c r="Q1681" i="10"/>
  <c r="T1681" i="10"/>
  <c r="U1681" i="10"/>
  <c r="V1681" i="10" s="1"/>
  <c r="W1681" i="10" s="1"/>
  <c r="G1681" i="10" s="1"/>
  <c r="X1681" i="10"/>
  <c r="Y1681" i="10"/>
  <c r="Z1681" i="10"/>
  <c r="AA1681" i="10"/>
  <c r="A1682" i="10"/>
  <c r="B1682" i="10"/>
  <c r="C1682" i="10"/>
  <c r="D1682" i="10"/>
  <c r="E1682" i="10"/>
  <c r="H1682" i="10"/>
  <c r="I1682" i="10"/>
  <c r="J1682" i="10"/>
  <c r="U1682" i="10" s="1"/>
  <c r="V1682" i="10" s="1"/>
  <c r="W1682" i="10" s="1"/>
  <c r="K1682" i="10"/>
  <c r="L1682" i="10"/>
  <c r="M1682" i="10"/>
  <c r="P1682" i="10"/>
  <c r="O1682" i="10" s="1"/>
  <c r="Q1682" i="10" s="1"/>
  <c r="R1682" i="10"/>
  <c r="S1682" i="10" s="1"/>
  <c r="T1682" i="10"/>
  <c r="X1682" i="10"/>
  <c r="Y1682" i="10" s="1"/>
  <c r="Z1682" i="10"/>
  <c r="AA1682" i="10" s="1"/>
  <c r="A1683" i="10"/>
  <c r="B1683" i="10"/>
  <c r="C1683" i="10"/>
  <c r="D1683" i="10"/>
  <c r="E1683" i="10"/>
  <c r="H1683" i="10"/>
  <c r="I1683" i="10"/>
  <c r="J1683" i="10"/>
  <c r="K1683" i="10"/>
  <c r="R1683" i="10" s="1"/>
  <c r="S1683" i="10" s="1"/>
  <c r="N1683" i="10" s="1"/>
  <c r="L1683" i="10"/>
  <c r="M1683" i="10"/>
  <c r="O1683" i="10"/>
  <c r="Q1683" i="10" s="1"/>
  <c r="P1683" i="10"/>
  <c r="T1683" i="10"/>
  <c r="U1683" i="10"/>
  <c r="V1683" i="10" s="1"/>
  <c r="W1683" i="10" s="1"/>
  <c r="G1683" i="10" s="1"/>
  <c r="X1683" i="10"/>
  <c r="Y1683" i="10"/>
  <c r="Z1683" i="10"/>
  <c r="AA1683" i="10"/>
  <c r="A1684" i="10"/>
  <c r="B1684" i="10"/>
  <c r="C1684" i="10"/>
  <c r="D1684" i="10"/>
  <c r="E1684" i="10"/>
  <c r="H1684" i="10"/>
  <c r="I1684" i="10"/>
  <c r="J1684" i="10"/>
  <c r="U1684" i="10" s="1"/>
  <c r="V1684" i="10" s="1"/>
  <c r="W1684" i="10" s="1"/>
  <c r="K1684" i="10"/>
  <c r="L1684" i="10"/>
  <c r="R1684" i="10" s="1"/>
  <c r="S1684" i="10" s="1"/>
  <c r="M1684" i="10"/>
  <c r="P1684" i="10"/>
  <c r="O1684" i="10" s="1"/>
  <c r="Q1684" i="10" s="1"/>
  <c r="T1684" i="10"/>
  <c r="X1684" i="10"/>
  <c r="Y1684" i="10" s="1"/>
  <c r="Z1684" i="10"/>
  <c r="AA1684" i="10" s="1"/>
  <c r="A1685" i="10"/>
  <c r="B1685" i="10"/>
  <c r="C1685" i="10"/>
  <c r="D1685" i="10"/>
  <c r="E1685" i="10"/>
  <c r="H1685" i="10"/>
  <c r="I1685" i="10"/>
  <c r="J1685" i="10"/>
  <c r="K1685" i="10"/>
  <c r="R1685" i="10" s="1"/>
  <c r="S1685" i="10" s="1"/>
  <c r="N1685" i="10" s="1"/>
  <c r="L1685" i="10"/>
  <c r="M1685" i="10"/>
  <c r="O1685" i="10"/>
  <c r="P1685" i="10"/>
  <c r="Q1685" i="10"/>
  <c r="T1685" i="10"/>
  <c r="U1685" i="10"/>
  <c r="V1685" i="10" s="1"/>
  <c r="W1685" i="10" s="1"/>
  <c r="G1685" i="10" s="1"/>
  <c r="X1685" i="10"/>
  <c r="Y1685" i="10"/>
  <c r="Z1685" i="10"/>
  <c r="AA1685" i="10"/>
  <c r="A1686" i="10"/>
  <c r="B1686" i="10"/>
  <c r="C1686" i="10"/>
  <c r="D1686" i="10"/>
  <c r="E1686" i="10"/>
  <c r="H1686" i="10"/>
  <c r="I1686" i="10"/>
  <c r="J1686" i="10"/>
  <c r="U1686" i="10" s="1"/>
  <c r="V1686" i="10" s="1"/>
  <c r="W1686" i="10" s="1"/>
  <c r="K1686" i="10"/>
  <c r="L1686" i="10"/>
  <c r="M1686" i="10"/>
  <c r="P1686" i="10"/>
  <c r="O1686" i="10" s="1"/>
  <c r="Q1686" i="10" s="1"/>
  <c r="R1686" i="10"/>
  <c r="S1686" i="10" s="1"/>
  <c r="T1686" i="10"/>
  <c r="X1686" i="10"/>
  <c r="Y1686" i="10" s="1"/>
  <c r="Z1686" i="10"/>
  <c r="AA1686" i="10" s="1"/>
  <c r="A1687" i="10"/>
  <c r="B1687" i="10"/>
  <c r="C1687" i="10"/>
  <c r="D1687" i="10"/>
  <c r="E1687" i="10"/>
  <c r="H1687" i="10"/>
  <c r="I1687" i="10"/>
  <c r="J1687" i="10"/>
  <c r="K1687" i="10"/>
  <c r="R1687" i="10" s="1"/>
  <c r="S1687" i="10" s="1"/>
  <c r="L1687" i="10"/>
  <c r="M1687" i="10"/>
  <c r="O1687" i="10"/>
  <c r="Q1687" i="10" s="1"/>
  <c r="P1687" i="10"/>
  <c r="T1687" i="10"/>
  <c r="U1687" i="10"/>
  <c r="V1687" i="10" s="1"/>
  <c r="W1687" i="10" s="1"/>
  <c r="G1687" i="10" s="1"/>
  <c r="X1687" i="10"/>
  <c r="Y1687" i="10"/>
  <c r="Z1687" i="10"/>
  <c r="AA1687" i="10"/>
  <c r="A2066" i="12"/>
  <c r="B2066" i="12"/>
  <c r="C2066" i="12"/>
  <c r="D2066" i="12"/>
  <c r="E2066" i="12"/>
  <c r="J2066" i="12"/>
  <c r="K2066" i="12"/>
  <c r="L2066" i="12"/>
  <c r="M2066" i="12"/>
  <c r="N2066" i="12"/>
  <c r="O2066" i="12"/>
  <c r="P2066" i="12"/>
  <c r="Q2066" i="12"/>
  <c r="R2066" i="12"/>
  <c r="S2066" i="12"/>
  <c r="T2066" i="12"/>
  <c r="U2066" i="12"/>
  <c r="A2067" i="12"/>
  <c r="B2067" i="12"/>
  <c r="C2067" i="12"/>
  <c r="D2067" i="12"/>
  <c r="E2067" i="12"/>
  <c r="J2067" i="12"/>
  <c r="K2067" i="12"/>
  <c r="L2067" i="12"/>
  <c r="M2067" i="12"/>
  <c r="N2067" i="12"/>
  <c r="O2067" i="12"/>
  <c r="P2067" i="12"/>
  <c r="Q2067" i="12"/>
  <c r="R2067" i="12"/>
  <c r="S2067" i="12"/>
  <c r="T2067" i="12"/>
  <c r="U2067" i="12"/>
  <c r="A2068" i="12"/>
  <c r="B2068" i="12"/>
  <c r="C2068" i="12"/>
  <c r="D2068" i="12"/>
  <c r="E2068" i="12"/>
  <c r="J2068" i="12"/>
  <c r="K2068" i="12"/>
  <c r="L2068" i="12"/>
  <c r="M2068" i="12"/>
  <c r="N2068" i="12"/>
  <c r="O2068" i="12"/>
  <c r="P2068" i="12"/>
  <c r="Q2068" i="12"/>
  <c r="R2068" i="12"/>
  <c r="S2068" i="12"/>
  <c r="T2068" i="12"/>
  <c r="U2068" i="12"/>
  <c r="A2069" i="12"/>
  <c r="B2069" i="12"/>
  <c r="C2069" i="12"/>
  <c r="D2069" i="12"/>
  <c r="E2069" i="12"/>
  <c r="J2069" i="12"/>
  <c r="K2069" i="12"/>
  <c r="L2069" i="12"/>
  <c r="M2069" i="12"/>
  <c r="N2069" i="12"/>
  <c r="O2069" i="12"/>
  <c r="P2069" i="12"/>
  <c r="Q2069" i="12"/>
  <c r="R2069" i="12"/>
  <c r="S2069" i="12"/>
  <c r="T2069" i="12"/>
  <c r="U2069" i="12"/>
  <c r="A2070" i="12"/>
  <c r="B2070" i="12"/>
  <c r="C2070" i="12"/>
  <c r="D2070" i="12"/>
  <c r="E2070" i="12"/>
  <c r="J2070" i="12"/>
  <c r="K2070" i="12"/>
  <c r="L2070" i="12"/>
  <c r="M2070" i="12"/>
  <c r="N2070" i="12"/>
  <c r="O2070" i="12"/>
  <c r="P2070" i="12"/>
  <c r="Q2070" i="12"/>
  <c r="R2070" i="12"/>
  <c r="S2070" i="12"/>
  <c r="T2070" i="12"/>
  <c r="U2070" i="12"/>
  <c r="A2071" i="12"/>
  <c r="B2071" i="12"/>
  <c r="C2071" i="12"/>
  <c r="D2071" i="12"/>
  <c r="E2071" i="12"/>
  <c r="J2071" i="12"/>
  <c r="K2071" i="12"/>
  <c r="L2071" i="12"/>
  <c r="M2071" i="12"/>
  <c r="N2071" i="12"/>
  <c r="O2071" i="12"/>
  <c r="P2071" i="12"/>
  <c r="Q2071" i="12"/>
  <c r="R2071" i="12"/>
  <c r="S2071" i="12"/>
  <c r="T2071" i="12"/>
  <c r="U2071" i="12"/>
  <c r="A2072" i="12"/>
  <c r="B2072" i="12"/>
  <c r="C2072" i="12"/>
  <c r="D2072" i="12"/>
  <c r="E2072" i="12"/>
  <c r="J2072" i="12"/>
  <c r="K2072" i="12"/>
  <c r="L2072" i="12"/>
  <c r="M2072" i="12"/>
  <c r="N2072" i="12"/>
  <c r="O2072" i="12"/>
  <c r="P2072" i="12"/>
  <c r="Q2072" i="12"/>
  <c r="R2072" i="12"/>
  <c r="S2072" i="12"/>
  <c r="T2072" i="12"/>
  <c r="U2072" i="12"/>
  <c r="A2073" i="12"/>
  <c r="B2073" i="12"/>
  <c r="C2073" i="12"/>
  <c r="D2073" i="12"/>
  <c r="O2073" i="12" s="1"/>
  <c r="E2073" i="12"/>
  <c r="J2073" i="12"/>
  <c r="K2073" i="12"/>
  <c r="L2073" i="12"/>
  <c r="M2073" i="12"/>
  <c r="N2073" i="12"/>
  <c r="P2073" i="12"/>
  <c r="Q2073" i="12"/>
  <c r="R2073" i="12"/>
  <c r="S2073" i="12"/>
  <c r="T2073" i="12"/>
  <c r="U2073" i="12"/>
  <c r="A2074" i="12"/>
  <c r="B2074" i="12"/>
  <c r="C2074" i="12"/>
  <c r="D2074" i="12"/>
  <c r="E2074" i="12"/>
  <c r="J2074" i="12"/>
  <c r="K2074" i="12"/>
  <c r="L2074" i="12"/>
  <c r="M2074" i="12"/>
  <c r="N2074" i="12"/>
  <c r="O2074" i="12"/>
  <c r="P2074" i="12"/>
  <c r="Q2074" i="12"/>
  <c r="R2074" i="12"/>
  <c r="S2074" i="12"/>
  <c r="T2074" i="12"/>
  <c r="U2074" i="12"/>
  <c r="A2075" i="12"/>
  <c r="B2075" i="12"/>
  <c r="C2075" i="12"/>
  <c r="D2075" i="12"/>
  <c r="E2075" i="12"/>
  <c r="J2075" i="12"/>
  <c r="K2075" i="12"/>
  <c r="L2075" i="12"/>
  <c r="M2075" i="12"/>
  <c r="N2075" i="12"/>
  <c r="O2075" i="12"/>
  <c r="P2075" i="12"/>
  <c r="Q2075" i="12"/>
  <c r="R2075" i="12"/>
  <c r="S2075" i="12"/>
  <c r="T2075" i="12"/>
  <c r="U2075" i="12"/>
  <c r="A2076" i="12"/>
  <c r="B2076" i="12"/>
  <c r="C2076" i="12"/>
  <c r="D2076" i="12"/>
  <c r="E2076" i="12"/>
  <c r="J2076" i="12"/>
  <c r="K2076" i="12"/>
  <c r="L2076" i="12"/>
  <c r="M2076" i="12"/>
  <c r="N2076" i="12"/>
  <c r="O2076" i="12"/>
  <c r="P2076" i="12"/>
  <c r="Q2076" i="12"/>
  <c r="R2076" i="12"/>
  <c r="S2076" i="12"/>
  <c r="T2076" i="12"/>
  <c r="U2076" i="12"/>
  <c r="A2077" i="12"/>
  <c r="B2077" i="12"/>
  <c r="C2077" i="12"/>
  <c r="D2077" i="12"/>
  <c r="O2077" i="12" s="1"/>
  <c r="E2077" i="12"/>
  <c r="J2077" i="12"/>
  <c r="K2077" i="12"/>
  <c r="L2077" i="12"/>
  <c r="M2077" i="12"/>
  <c r="N2077" i="12"/>
  <c r="P2077" i="12"/>
  <c r="Q2077" i="12"/>
  <c r="R2077" i="12"/>
  <c r="S2077" i="12"/>
  <c r="T2077" i="12"/>
  <c r="U2077" i="12"/>
  <c r="A2078" i="12"/>
  <c r="B2078" i="12"/>
  <c r="C2078" i="12"/>
  <c r="D2078" i="12"/>
  <c r="E2078" i="12"/>
  <c r="J2078" i="12"/>
  <c r="K2078" i="12"/>
  <c r="L2078" i="12"/>
  <c r="M2078" i="12"/>
  <c r="N2078" i="12"/>
  <c r="O2078" i="12"/>
  <c r="P2078" i="12"/>
  <c r="Q2078" i="12"/>
  <c r="R2078" i="12"/>
  <c r="S2078" i="12"/>
  <c r="T2078" i="12"/>
  <c r="U2078" i="12"/>
  <c r="A2079" i="12"/>
  <c r="B2079" i="12"/>
  <c r="C2079" i="12"/>
  <c r="D2079" i="12"/>
  <c r="E2079" i="12"/>
  <c r="J2079" i="12"/>
  <c r="K2079" i="12"/>
  <c r="L2079" i="12"/>
  <c r="M2079" i="12"/>
  <c r="N2079" i="12"/>
  <c r="O2079" i="12"/>
  <c r="P2079" i="12"/>
  <c r="Q2079" i="12"/>
  <c r="R2079" i="12"/>
  <c r="S2079" i="12"/>
  <c r="T2079" i="12"/>
  <c r="U2079" i="12"/>
  <c r="A2080" i="12"/>
  <c r="B2080" i="12"/>
  <c r="C2080" i="12"/>
  <c r="D2080" i="12"/>
  <c r="E2080" i="12"/>
  <c r="J2080" i="12"/>
  <c r="K2080" i="12"/>
  <c r="L2080" i="12"/>
  <c r="M2080" i="12"/>
  <c r="N2080" i="12"/>
  <c r="O2080" i="12"/>
  <c r="P2080" i="12"/>
  <c r="Q2080" i="12"/>
  <c r="R2080" i="12"/>
  <c r="S2080" i="12"/>
  <c r="T2080" i="12"/>
  <c r="U2080" i="12"/>
  <c r="A2081" i="12"/>
  <c r="B2081" i="12"/>
  <c r="C2081" i="12"/>
  <c r="D2081" i="12"/>
  <c r="E2081" i="12"/>
  <c r="J2081" i="12"/>
  <c r="K2081" i="12"/>
  <c r="L2081" i="12"/>
  <c r="M2081" i="12"/>
  <c r="N2081" i="12"/>
  <c r="O2081" i="12"/>
  <c r="P2081" i="12"/>
  <c r="Q2081" i="12"/>
  <c r="R2081" i="12"/>
  <c r="S2081" i="12"/>
  <c r="T2081" i="12"/>
  <c r="U2081" i="12"/>
  <c r="A2082" i="12"/>
  <c r="B2082" i="12"/>
  <c r="C2082" i="12"/>
  <c r="D2082" i="12"/>
  <c r="E2082" i="12"/>
  <c r="J2082" i="12"/>
  <c r="K2082" i="12"/>
  <c r="L2082" i="12"/>
  <c r="M2082" i="12"/>
  <c r="N2082" i="12"/>
  <c r="O2082" i="12"/>
  <c r="P2082" i="12"/>
  <c r="Q2082" i="12"/>
  <c r="R2082" i="12"/>
  <c r="S2082" i="12"/>
  <c r="T2082" i="12"/>
  <c r="U2082" i="12"/>
  <c r="A2083" i="12"/>
  <c r="B2083" i="12"/>
  <c r="C2083" i="12"/>
  <c r="D2083" i="12"/>
  <c r="E2083" i="12"/>
  <c r="J2083" i="12"/>
  <c r="K2083" i="12"/>
  <c r="L2083" i="12"/>
  <c r="M2083" i="12"/>
  <c r="N2083" i="12"/>
  <c r="O2083" i="12"/>
  <c r="P2083" i="12"/>
  <c r="Q2083" i="12"/>
  <c r="R2083" i="12"/>
  <c r="S2083" i="12"/>
  <c r="T2083" i="12"/>
  <c r="U2083" i="12"/>
  <c r="A2084" i="12"/>
  <c r="B2084" i="12"/>
  <c r="C2084" i="12"/>
  <c r="D2084" i="12"/>
  <c r="E2084" i="12"/>
  <c r="J2084" i="12"/>
  <c r="K2084" i="12"/>
  <c r="L2084" i="12"/>
  <c r="M2084" i="12"/>
  <c r="N2084" i="12"/>
  <c r="O2084" i="12"/>
  <c r="P2084" i="12"/>
  <c r="Q2084" i="12"/>
  <c r="R2084" i="12"/>
  <c r="S2084" i="12"/>
  <c r="T2084" i="12"/>
  <c r="U2084" i="12"/>
  <c r="A2085" i="12"/>
  <c r="B2085" i="12"/>
  <c r="C2085" i="12"/>
  <c r="D2085" i="12"/>
  <c r="E2085" i="12"/>
  <c r="J2085" i="12"/>
  <c r="K2085" i="12"/>
  <c r="L2085" i="12"/>
  <c r="M2085" i="12"/>
  <c r="N2085" i="12"/>
  <c r="O2085" i="12"/>
  <c r="P2085" i="12"/>
  <c r="Q2085" i="12"/>
  <c r="R2085" i="12"/>
  <c r="S2085" i="12"/>
  <c r="T2085" i="12"/>
  <c r="U2085" i="12"/>
  <c r="A2086" i="12"/>
  <c r="B2086" i="12"/>
  <c r="C2086" i="12"/>
  <c r="D2086" i="12"/>
  <c r="E2086" i="12"/>
  <c r="J2086" i="12"/>
  <c r="K2086" i="12"/>
  <c r="L2086" i="12"/>
  <c r="M2086" i="12"/>
  <c r="N2086" i="12"/>
  <c r="O2086" i="12"/>
  <c r="P2086" i="12"/>
  <c r="Q2086" i="12"/>
  <c r="R2086" i="12"/>
  <c r="S2086" i="12"/>
  <c r="T2086" i="12"/>
  <c r="U2086" i="12"/>
  <c r="A2087" i="12"/>
  <c r="B2087" i="12"/>
  <c r="C2087" i="12"/>
  <c r="D2087" i="12"/>
  <c r="E2087" i="12"/>
  <c r="J2087" i="12"/>
  <c r="K2087" i="12"/>
  <c r="L2087" i="12"/>
  <c r="M2087" i="12"/>
  <c r="N2087" i="12"/>
  <c r="O2087" i="12"/>
  <c r="P2087" i="12"/>
  <c r="Q2087" i="12"/>
  <c r="R2087" i="12"/>
  <c r="S2087" i="12"/>
  <c r="T2087" i="12"/>
  <c r="U2087" i="12"/>
  <c r="A2088" i="12"/>
  <c r="B2088" i="12"/>
  <c r="C2088" i="12"/>
  <c r="D2088" i="12"/>
  <c r="E2088" i="12"/>
  <c r="J2088" i="12"/>
  <c r="K2088" i="12"/>
  <c r="L2088" i="12"/>
  <c r="M2088" i="12"/>
  <c r="N2088" i="12"/>
  <c r="O2088" i="12"/>
  <c r="P2088" i="12"/>
  <c r="Q2088" i="12"/>
  <c r="R2088" i="12"/>
  <c r="S2088" i="12"/>
  <c r="T2088" i="12"/>
  <c r="U2088" i="12"/>
  <c r="A2089" i="12"/>
  <c r="B2089" i="12"/>
  <c r="C2089" i="12"/>
  <c r="D2089" i="12"/>
  <c r="E2089" i="12"/>
  <c r="J2089" i="12"/>
  <c r="K2089" i="12"/>
  <c r="L2089" i="12"/>
  <c r="M2089" i="12"/>
  <c r="N2089" i="12"/>
  <c r="O2089" i="12"/>
  <c r="P2089" i="12"/>
  <c r="Q2089" i="12"/>
  <c r="R2089" i="12"/>
  <c r="S2089" i="12"/>
  <c r="T2089" i="12"/>
  <c r="U2089" i="12"/>
  <c r="A2090" i="12"/>
  <c r="B2090" i="12"/>
  <c r="C2090" i="12"/>
  <c r="D2090" i="12"/>
  <c r="E2090" i="12"/>
  <c r="J2090" i="12"/>
  <c r="K2090" i="12"/>
  <c r="L2090" i="12"/>
  <c r="M2090" i="12"/>
  <c r="N2090" i="12"/>
  <c r="O2090" i="12"/>
  <c r="P2090" i="12"/>
  <c r="Q2090" i="12"/>
  <c r="R2090" i="12"/>
  <c r="S2090" i="12"/>
  <c r="T2090" i="12"/>
  <c r="U2090" i="12"/>
  <c r="A2091" i="12"/>
  <c r="B2091" i="12"/>
  <c r="C2091" i="12"/>
  <c r="D2091" i="12"/>
  <c r="E2091" i="12"/>
  <c r="J2091" i="12"/>
  <c r="K2091" i="12"/>
  <c r="L2091" i="12"/>
  <c r="M2091" i="12"/>
  <c r="N2091" i="12"/>
  <c r="O2091" i="12"/>
  <c r="P2091" i="12"/>
  <c r="Q2091" i="12"/>
  <c r="R2091" i="12"/>
  <c r="S2091" i="12"/>
  <c r="T2091" i="12"/>
  <c r="U2091" i="12"/>
  <c r="A2092" i="12"/>
  <c r="B2092" i="12"/>
  <c r="C2092" i="12"/>
  <c r="D2092" i="12"/>
  <c r="E2092" i="12"/>
  <c r="J2092" i="12"/>
  <c r="K2092" i="12"/>
  <c r="L2092" i="12"/>
  <c r="M2092" i="12"/>
  <c r="N2092" i="12"/>
  <c r="O2092" i="12"/>
  <c r="P2092" i="12"/>
  <c r="Q2092" i="12"/>
  <c r="R2092" i="12"/>
  <c r="S2092" i="12"/>
  <c r="T2092" i="12"/>
  <c r="U2092" i="12"/>
  <c r="A2093" i="12"/>
  <c r="B2093" i="12"/>
  <c r="C2093" i="12"/>
  <c r="D2093" i="12"/>
  <c r="E2093" i="12"/>
  <c r="J2093" i="12"/>
  <c r="K2093" i="12"/>
  <c r="L2093" i="12"/>
  <c r="M2093" i="12"/>
  <c r="N2093" i="12"/>
  <c r="O2093" i="12"/>
  <c r="P2093" i="12"/>
  <c r="Q2093" i="12"/>
  <c r="R2093" i="12"/>
  <c r="S2093" i="12"/>
  <c r="T2093" i="12"/>
  <c r="U2093" i="12"/>
  <c r="A2094" i="12"/>
  <c r="B2094" i="12"/>
  <c r="C2094" i="12"/>
  <c r="D2094" i="12"/>
  <c r="E2094" i="12"/>
  <c r="J2094" i="12"/>
  <c r="K2094" i="12"/>
  <c r="L2094" i="12"/>
  <c r="M2094" i="12"/>
  <c r="N2094" i="12"/>
  <c r="O2094" i="12"/>
  <c r="P2094" i="12"/>
  <c r="Q2094" i="12"/>
  <c r="R2094" i="12"/>
  <c r="S2094" i="12"/>
  <c r="T2094" i="12"/>
  <c r="U2094" i="12"/>
  <c r="A2095" i="12"/>
  <c r="B2095" i="12"/>
  <c r="C2095" i="12"/>
  <c r="D2095" i="12"/>
  <c r="O2095" i="12" s="1"/>
  <c r="E2095" i="12"/>
  <c r="J2095" i="12"/>
  <c r="K2095" i="12"/>
  <c r="L2095" i="12"/>
  <c r="M2095" i="12"/>
  <c r="N2095" i="12"/>
  <c r="P2095" i="12"/>
  <c r="Q2095" i="12"/>
  <c r="R2095" i="12"/>
  <c r="S2095" i="12"/>
  <c r="T2095" i="12"/>
  <c r="U2095" i="12"/>
  <c r="A2096" i="12"/>
  <c r="B2096" i="12"/>
  <c r="C2096" i="12"/>
  <c r="D2096" i="12"/>
  <c r="E2096" i="12"/>
  <c r="J2096" i="12"/>
  <c r="K2096" i="12"/>
  <c r="L2096" i="12"/>
  <c r="M2096" i="12"/>
  <c r="N2096" i="12"/>
  <c r="O2096" i="12"/>
  <c r="P2096" i="12"/>
  <c r="Q2096" i="12"/>
  <c r="R2096" i="12"/>
  <c r="S2096" i="12"/>
  <c r="T2096" i="12"/>
  <c r="U2096" i="12"/>
  <c r="A2097" i="12"/>
  <c r="B2097" i="12"/>
  <c r="C2097" i="12"/>
  <c r="D2097" i="12"/>
  <c r="O2097" i="12" s="1"/>
  <c r="E2097" i="12"/>
  <c r="J2097" i="12"/>
  <c r="K2097" i="12"/>
  <c r="L2097" i="12"/>
  <c r="M2097" i="12"/>
  <c r="N2097" i="12"/>
  <c r="P2097" i="12"/>
  <c r="Q2097" i="12"/>
  <c r="R2097" i="12"/>
  <c r="S2097" i="12"/>
  <c r="T2097" i="12"/>
  <c r="U2097" i="12"/>
  <c r="A2098" i="12"/>
  <c r="B2098" i="12"/>
  <c r="C2098" i="12"/>
  <c r="D2098" i="12"/>
  <c r="E2098" i="12"/>
  <c r="J2098" i="12"/>
  <c r="K2098" i="12"/>
  <c r="L2098" i="12"/>
  <c r="M2098" i="12"/>
  <c r="N2098" i="12"/>
  <c r="O2098" i="12"/>
  <c r="P2098" i="12"/>
  <c r="Q2098" i="12"/>
  <c r="R2098" i="12"/>
  <c r="S2098" i="12"/>
  <c r="T2098" i="12"/>
  <c r="U2098" i="12"/>
  <c r="A2099" i="12"/>
  <c r="B2099" i="12"/>
  <c r="C2099" i="12"/>
  <c r="D2099" i="12"/>
  <c r="O2099" i="12" s="1"/>
  <c r="E2099" i="12"/>
  <c r="J2099" i="12"/>
  <c r="K2099" i="12"/>
  <c r="L2099" i="12"/>
  <c r="M2099" i="12"/>
  <c r="N2099" i="12"/>
  <c r="P2099" i="12"/>
  <c r="Q2099" i="12"/>
  <c r="R2099" i="12"/>
  <c r="S2099" i="12"/>
  <c r="T2099" i="12"/>
  <c r="U2099" i="12"/>
  <c r="A2100" i="12"/>
  <c r="B2100" i="12"/>
  <c r="C2100" i="12"/>
  <c r="D2100" i="12"/>
  <c r="E2100" i="12"/>
  <c r="J2100" i="12"/>
  <c r="K2100" i="12"/>
  <c r="L2100" i="12"/>
  <c r="M2100" i="12"/>
  <c r="N2100" i="12"/>
  <c r="O2100" i="12"/>
  <c r="P2100" i="12"/>
  <c r="Q2100" i="12"/>
  <c r="R2100" i="12"/>
  <c r="S2100" i="12"/>
  <c r="T2100" i="12"/>
  <c r="U2100" i="12"/>
  <c r="A2101" i="12"/>
  <c r="B2101" i="12"/>
  <c r="C2101" i="12"/>
  <c r="D2101" i="12"/>
  <c r="O2101" i="12" s="1"/>
  <c r="E2101" i="12"/>
  <c r="J2101" i="12"/>
  <c r="K2101" i="12"/>
  <c r="L2101" i="12"/>
  <c r="M2101" i="12"/>
  <c r="N2101" i="12"/>
  <c r="P2101" i="12"/>
  <c r="Q2101" i="12"/>
  <c r="R2101" i="12"/>
  <c r="S2101" i="12"/>
  <c r="T2101" i="12"/>
  <c r="U2101" i="12"/>
  <c r="A2102" i="12"/>
  <c r="B2102" i="12"/>
  <c r="C2102" i="12"/>
  <c r="D2102" i="12"/>
  <c r="E2102" i="12"/>
  <c r="J2102" i="12"/>
  <c r="K2102" i="12"/>
  <c r="L2102" i="12"/>
  <c r="M2102" i="12"/>
  <c r="N2102" i="12"/>
  <c r="O2102" i="12"/>
  <c r="P2102" i="12"/>
  <c r="Q2102" i="12"/>
  <c r="R2102" i="12"/>
  <c r="S2102" i="12"/>
  <c r="T2102" i="12"/>
  <c r="U2102" i="12"/>
  <c r="A2103" i="12"/>
  <c r="B2103" i="12"/>
  <c r="C2103" i="12"/>
  <c r="D2103" i="12"/>
  <c r="O2103" i="12" s="1"/>
  <c r="E2103" i="12"/>
  <c r="J2103" i="12"/>
  <c r="K2103" i="12"/>
  <c r="L2103" i="12"/>
  <c r="M2103" i="12"/>
  <c r="N2103" i="12"/>
  <c r="P2103" i="12"/>
  <c r="Q2103" i="12"/>
  <c r="R2103" i="12"/>
  <c r="S2103" i="12"/>
  <c r="T2103" i="12"/>
  <c r="U2103" i="12"/>
  <c r="A2104" i="12"/>
  <c r="B2104" i="12"/>
  <c r="C2104" i="12"/>
  <c r="D2104" i="12"/>
  <c r="E2104" i="12"/>
  <c r="J2104" i="12"/>
  <c r="K2104" i="12"/>
  <c r="L2104" i="12"/>
  <c r="M2104" i="12"/>
  <c r="N2104" i="12"/>
  <c r="O2104" i="12"/>
  <c r="P2104" i="12"/>
  <c r="Q2104" i="12"/>
  <c r="R2104" i="12"/>
  <c r="S2104" i="12"/>
  <c r="T2104" i="12"/>
  <c r="U2104" i="12"/>
  <c r="A2105" i="12"/>
  <c r="B2105" i="12"/>
  <c r="C2105" i="12"/>
  <c r="D2105" i="12"/>
  <c r="O2105" i="12" s="1"/>
  <c r="E2105" i="12"/>
  <c r="J2105" i="12"/>
  <c r="K2105" i="12"/>
  <c r="L2105" i="12"/>
  <c r="M2105" i="12"/>
  <c r="N2105" i="12"/>
  <c r="P2105" i="12"/>
  <c r="Q2105" i="12"/>
  <c r="R2105" i="12"/>
  <c r="S2105" i="12"/>
  <c r="T2105" i="12"/>
  <c r="U2105" i="12"/>
  <c r="A2106" i="12"/>
  <c r="B2106" i="12"/>
  <c r="C2106" i="12"/>
  <c r="D2106" i="12"/>
  <c r="E2106" i="12"/>
  <c r="J2106" i="12"/>
  <c r="K2106" i="12"/>
  <c r="L2106" i="12"/>
  <c r="M2106" i="12"/>
  <c r="N2106" i="12"/>
  <c r="O2106" i="12"/>
  <c r="P2106" i="12"/>
  <c r="Q2106" i="12"/>
  <c r="R2106" i="12"/>
  <c r="S2106" i="12"/>
  <c r="T2106" i="12"/>
  <c r="U2106" i="12"/>
  <c r="A2107" i="12"/>
  <c r="B2107" i="12"/>
  <c r="C2107" i="12"/>
  <c r="D2107" i="12"/>
  <c r="O2107" i="12" s="1"/>
  <c r="E2107" i="12"/>
  <c r="J2107" i="12"/>
  <c r="K2107" i="12"/>
  <c r="L2107" i="12"/>
  <c r="M2107" i="12"/>
  <c r="N2107" i="12"/>
  <c r="P2107" i="12"/>
  <c r="Q2107" i="12"/>
  <c r="R2107" i="12"/>
  <c r="S2107" i="12"/>
  <c r="T2107" i="12"/>
  <c r="U2107" i="12"/>
  <c r="A2108" i="12"/>
  <c r="B2108" i="12"/>
  <c r="C2108" i="12"/>
  <c r="D2108" i="12"/>
  <c r="E2108" i="12"/>
  <c r="J2108" i="12"/>
  <c r="K2108" i="12"/>
  <c r="L2108" i="12"/>
  <c r="M2108" i="12"/>
  <c r="N2108" i="12"/>
  <c r="O2108" i="12"/>
  <c r="P2108" i="12"/>
  <c r="Q2108" i="12"/>
  <c r="R2108" i="12"/>
  <c r="S2108" i="12"/>
  <c r="T2108" i="12"/>
  <c r="U2108" i="12"/>
  <c r="A2109" i="12"/>
  <c r="B2109" i="12"/>
  <c r="C2109" i="12"/>
  <c r="D2109" i="12"/>
  <c r="O2109" i="12" s="1"/>
  <c r="E2109" i="12"/>
  <c r="J2109" i="12"/>
  <c r="K2109" i="12"/>
  <c r="L2109" i="12"/>
  <c r="M2109" i="12"/>
  <c r="N2109" i="12"/>
  <c r="P2109" i="12"/>
  <c r="Q2109" i="12"/>
  <c r="R2109" i="12"/>
  <c r="S2109" i="12"/>
  <c r="T2109" i="12"/>
  <c r="U2109" i="12"/>
  <c r="A2110" i="12"/>
  <c r="B2110" i="12"/>
  <c r="C2110" i="12"/>
  <c r="D2110" i="12"/>
  <c r="E2110" i="12"/>
  <c r="J2110" i="12"/>
  <c r="K2110" i="12"/>
  <c r="L2110" i="12"/>
  <c r="M2110" i="12"/>
  <c r="N2110" i="12"/>
  <c r="O2110" i="12"/>
  <c r="P2110" i="12"/>
  <c r="Q2110" i="12"/>
  <c r="R2110" i="12"/>
  <c r="S2110" i="12"/>
  <c r="T2110" i="12"/>
  <c r="U2110" i="12"/>
  <c r="A2111" i="12"/>
  <c r="B2111" i="12"/>
  <c r="C2111" i="12"/>
  <c r="D2111" i="12"/>
  <c r="E2111" i="12"/>
  <c r="J2111" i="12"/>
  <c r="K2111" i="12"/>
  <c r="L2111" i="12"/>
  <c r="M2111" i="12"/>
  <c r="N2111" i="12"/>
  <c r="O2111" i="12"/>
  <c r="P2111" i="12"/>
  <c r="Q2111" i="12"/>
  <c r="R2111" i="12"/>
  <c r="S2111" i="12"/>
  <c r="T2111" i="12"/>
  <c r="U2111" i="12"/>
  <c r="A2112" i="12"/>
  <c r="B2112" i="12"/>
  <c r="C2112" i="12"/>
  <c r="D2112" i="12"/>
  <c r="E2112" i="12"/>
  <c r="J2112" i="12"/>
  <c r="K2112" i="12"/>
  <c r="L2112" i="12"/>
  <c r="M2112" i="12"/>
  <c r="N2112" i="12"/>
  <c r="O2112" i="12"/>
  <c r="P2112" i="12"/>
  <c r="Q2112" i="12"/>
  <c r="R2112" i="12"/>
  <c r="S2112" i="12"/>
  <c r="T2112" i="12"/>
  <c r="U2112" i="12"/>
  <c r="A2113" i="12"/>
  <c r="B2113" i="12"/>
  <c r="C2113" i="12"/>
  <c r="D2113" i="12"/>
  <c r="O2113" i="12" s="1"/>
  <c r="E2113" i="12"/>
  <c r="J2113" i="12"/>
  <c r="K2113" i="12"/>
  <c r="L2113" i="12"/>
  <c r="M2113" i="12"/>
  <c r="N2113" i="12"/>
  <c r="P2113" i="12"/>
  <c r="Q2113" i="12"/>
  <c r="R2113" i="12"/>
  <c r="S2113" i="12"/>
  <c r="T2113" i="12"/>
  <c r="U2113" i="12"/>
  <c r="A2114" i="12"/>
  <c r="B2114" i="12"/>
  <c r="C2114" i="12"/>
  <c r="D2114" i="12"/>
  <c r="E2114" i="12"/>
  <c r="J2114" i="12"/>
  <c r="K2114" i="12"/>
  <c r="L2114" i="12"/>
  <c r="M2114" i="12"/>
  <c r="N2114" i="12"/>
  <c r="O2114" i="12"/>
  <c r="P2114" i="12"/>
  <c r="Q2114" i="12"/>
  <c r="R2114" i="12"/>
  <c r="S2114" i="12"/>
  <c r="T2114" i="12"/>
  <c r="U2114" i="12"/>
  <c r="A2115" i="12"/>
  <c r="B2115" i="12"/>
  <c r="C2115" i="12"/>
  <c r="D2115" i="12"/>
  <c r="E2115" i="12"/>
  <c r="J2115" i="12"/>
  <c r="K2115" i="12"/>
  <c r="L2115" i="12"/>
  <c r="M2115" i="12"/>
  <c r="N2115" i="12"/>
  <c r="O2115" i="12"/>
  <c r="P2115" i="12"/>
  <c r="Q2115" i="12"/>
  <c r="R2115" i="12"/>
  <c r="S2115" i="12"/>
  <c r="T2115" i="12"/>
  <c r="U2115" i="12"/>
  <c r="A2116" i="12"/>
  <c r="B2116" i="12"/>
  <c r="C2116" i="12"/>
  <c r="D2116" i="12"/>
  <c r="E2116" i="12"/>
  <c r="J2116" i="12"/>
  <c r="K2116" i="12"/>
  <c r="L2116" i="12"/>
  <c r="M2116" i="12"/>
  <c r="N2116" i="12"/>
  <c r="O2116" i="12"/>
  <c r="P2116" i="12"/>
  <c r="Q2116" i="12"/>
  <c r="R2116" i="12"/>
  <c r="S2116" i="12"/>
  <c r="T2116" i="12"/>
  <c r="U2116" i="12"/>
  <c r="A2117" i="12"/>
  <c r="B2117" i="12"/>
  <c r="C2117" i="12"/>
  <c r="D2117" i="12"/>
  <c r="O2117" i="12" s="1"/>
  <c r="E2117" i="12"/>
  <c r="J2117" i="12"/>
  <c r="K2117" i="12"/>
  <c r="L2117" i="12"/>
  <c r="M2117" i="12"/>
  <c r="N2117" i="12"/>
  <c r="P2117" i="12"/>
  <c r="Q2117" i="12"/>
  <c r="R2117" i="12"/>
  <c r="S2117" i="12"/>
  <c r="T2117" i="12"/>
  <c r="U2117" i="12"/>
  <c r="A2118" i="12"/>
  <c r="B2118" i="12"/>
  <c r="C2118" i="12"/>
  <c r="D2118" i="12"/>
  <c r="E2118" i="12"/>
  <c r="J2118" i="12"/>
  <c r="K2118" i="12"/>
  <c r="L2118" i="12"/>
  <c r="M2118" i="12"/>
  <c r="N2118" i="12"/>
  <c r="O2118" i="12"/>
  <c r="P2118" i="12"/>
  <c r="Q2118" i="12"/>
  <c r="R2118" i="12"/>
  <c r="S2118" i="12"/>
  <c r="T2118" i="12"/>
  <c r="U2118" i="12"/>
  <c r="A2119" i="12"/>
  <c r="B2119" i="12"/>
  <c r="C2119" i="12"/>
  <c r="D2119" i="12"/>
  <c r="E2119" i="12"/>
  <c r="J2119" i="12"/>
  <c r="K2119" i="12"/>
  <c r="L2119" i="12"/>
  <c r="M2119" i="12"/>
  <c r="N2119" i="12"/>
  <c r="O2119" i="12"/>
  <c r="P2119" i="12"/>
  <c r="Q2119" i="12"/>
  <c r="R2119" i="12"/>
  <c r="S2119" i="12"/>
  <c r="T2119" i="12"/>
  <c r="U2119" i="12"/>
  <c r="A2120" i="12"/>
  <c r="B2120" i="12"/>
  <c r="C2120" i="12"/>
  <c r="D2120" i="12"/>
  <c r="E2120" i="12"/>
  <c r="J2120" i="12"/>
  <c r="K2120" i="12"/>
  <c r="L2120" i="12"/>
  <c r="M2120" i="12"/>
  <c r="N2120" i="12"/>
  <c r="O2120" i="12"/>
  <c r="P2120" i="12"/>
  <c r="Q2120" i="12"/>
  <c r="R2120" i="12"/>
  <c r="S2120" i="12"/>
  <c r="T2120" i="12"/>
  <c r="U2120" i="12"/>
  <c r="A2121" i="12"/>
  <c r="B2121" i="12"/>
  <c r="C2121" i="12"/>
  <c r="D2121" i="12"/>
  <c r="O2121" i="12" s="1"/>
  <c r="E2121" i="12"/>
  <c r="J2121" i="12"/>
  <c r="K2121" i="12"/>
  <c r="L2121" i="12"/>
  <c r="M2121" i="12"/>
  <c r="N2121" i="12"/>
  <c r="P2121" i="12"/>
  <c r="Q2121" i="12"/>
  <c r="R2121" i="12"/>
  <c r="S2121" i="12"/>
  <c r="T2121" i="12"/>
  <c r="U2121" i="12"/>
  <c r="A2122" i="12"/>
  <c r="B2122" i="12"/>
  <c r="C2122" i="12"/>
  <c r="D2122" i="12"/>
  <c r="E2122" i="12"/>
  <c r="J2122" i="12"/>
  <c r="K2122" i="12"/>
  <c r="L2122" i="12"/>
  <c r="M2122" i="12"/>
  <c r="N2122" i="12"/>
  <c r="O2122" i="12"/>
  <c r="P2122" i="12"/>
  <c r="Q2122" i="12"/>
  <c r="R2122" i="12"/>
  <c r="S2122" i="12"/>
  <c r="T2122" i="12"/>
  <c r="U2122" i="12"/>
  <c r="A2123" i="12"/>
  <c r="B2123" i="12"/>
  <c r="C2123" i="12"/>
  <c r="D2123" i="12"/>
  <c r="E2123" i="12"/>
  <c r="J2123" i="12"/>
  <c r="K2123" i="12"/>
  <c r="L2123" i="12"/>
  <c r="M2123" i="12"/>
  <c r="N2123" i="12"/>
  <c r="O2123" i="12"/>
  <c r="P2123" i="12"/>
  <c r="Q2123" i="12"/>
  <c r="R2123" i="12"/>
  <c r="S2123" i="12"/>
  <c r="T2123" i="12"/>
  <c r="U2123" i="12"/>
  <c r="A2124" i="12"/>
  <c r="B2124" i="12"/>
  <c r="C2124" i="12"/>
  <c r="D2124" i="12"/>
  <c r="E2124" i="12"/>
  <c r="J2124" i="12"/>
  <c r="K2124" i="12"/>
  <c r="L2124" i="12"/>
  <c r="M2124" i="12"/>
  <c r="N2124" i="12"/>
  <c r="O2124" i="12"/>
  <c r="P2124" i="12"/>
  <c r="Q2124" i="12"/>
  <c r="R2124" i="12"/>
  <c r="S2124" i="12"/>
  <c r="T2124" i="12"/>
  <c r="U2124" i="12"/>
  <c r="A2125" i="12"/>
  <c r="B2125" i="12"/>
  <c r="C2125" i="12"/>
  <c r="D2125" i="12"/>
  <c r="O2125" i="12" s="1"/>
  <c r="E2125" i="12"/>
  <c r="J2125" i="12"/>
  <c r="K2125" i="12"/>
  <c r="L2125" i="12"/>
  <c r="M2125" i="12"/>
  <c r="N2125" i="12"/>
  <c r="P2125" i="12"/>
  <c r="Q2125" i="12"/>
  <c r="R2125" i="12"/>
  <c r="S2125" i="12"/>
  <c r="T2125" i="12"/>
  <c r="U2125" i="12"/>
  <c r="A2126" i="12"/>
  <c r="B2126" i="12"/>
  <c r="C2126" i="12"/>
  <c r="D2126" i="12"/>
  <c r="E2126" i="12"/>
  <c r="J2126" i="12"/>
  <c r="K2126" i="12"/>
  <c r="L2126" i="12"/>
  <c r="M2126" i="12"/>
  <c r="N2126" i="12"/>
  <c r="O2126" i="12"/>
  <c r="P2126" i="12"/>
  <c r="Q2126" i="12"/>
  <c r="R2126" i="12"/>
  <c r="S2126" i="12"/>
  <c r="T2126" i="12"/>
  <c r="U2126" i="12"/>
  <c r="A2127" i="12"/>
  <c r="B2127" i="12"/>
  <c r="C2127" i="12"/>
  <c r="D2127" i="12"/>
  <c r="E2127" i="12"/>
  <c r="J2127" i="12"/>
  <c r="K2127" i="12"/>
  <c r="L2127" i="12"/>
  <c r="M2127" i="12"/>
  <c r="N2127" i="12"/>
  <c r="O2127" i="12"/>
  <c r="P2127" i="12"/>
  <c r="Q2127" i="12"/>
  <c r="R2127" i="12"/>
  <c r="S2127" i="12"/>
  <c r="T2127" i="12"/>
  <c r="U2127" i="12"/>
  <c r="A2128" i="12"/>
  <c r="B2128" i="12"/>
  <c r="C2128" i="12"/>
  <c r="D2128" i="12"/>
  <c r="E2128" i="12"/>
  <c r="J2128" i="12"/>
  <c r="K2128" i="12"/>
  <c r="L2128" i="12"/>
  <c r="M2128" i="12"/>
  <c r="N2128" i="12"/>
  <c r="O2128" i="12"/>
  <c r="P2128" i="12"/>
  <c r="Q2128" i="12"/>
  <c r="R2128" i="12"/>
  <c r="S2128" i="12"/>
  <c r="T2128" i="12"/>
  <c r="U2128" i="12"/>
  <c r="A2129" i="12"/>
  <c r="B2129" i="12"/>
  <c r="C2129" i="12"/>
  <c r="D2129" i="12"/>
  <c r="O2129" i="12" s="1"/>
  <c r="E2129" i="12"/>
  <c r="J2129" i="12"/>
  <c r="K2129" i="12"/>
  <c r="L2129" i="12"/>
  <c r="M2129" i="12"/>
  <c r="N2129" i="12"/>
  <c r="P2129" i="12"/>
  <c r="Q2129" i="12"/>
  <c r="R2129" i="12"/>
  <c r="S2129" i="12"/>
  <c r="T2129" i="12"/>
  <c r="U2129" i="12"/>
  <c r="A2130" i="12"/>
  <c r="B2130" i="12"/>
  <c r="C2130" i="12"/>
  <c r="D2130" i="12"/>
  <c r="E2130" i="12"/>
  <c r="J2130" i="12"/>
  <c r="K2130" i="12"/>
  <c r="L2130" i="12"/>
  <c r="M2130" i="12"/>
  <c r="N2130" i="12"/>
  <c r="O2130" i="12"/>
  <c r="P2130" i="12"/>
  <c r="Q2130" i="12"/>
  <c r="R2130" i="12"/>
  <c r="S2130" i="12"/>
  <c r="T2130" i="12"/>
  <c r="U2130" i="12"/>
  <c r="A2131" i="12"/>
  <c r="B2131" i="12"/>
  <c r="C2131" i="12"/>
  <c r="D2131" i="12"/>
  <c r="E2131" i="12"/>
  <c r="J2131" i="12"/>
  <c r="K2131" i="12"/>
  <c r="L2131" i="12"/>
  <c r="M2131" i="12"/>
  <c r="N2131" i="12"/>
  <c r="O2131" i="12"/>
  <c r="P2131" i="12"/>
  <c r="Q2131" i="12"/>
  <c r="R2131" i="12"/>
  <c r="S2131" i="12"/>
  <c r="T2131" i="12"/>
  <c r="U2131" i="12"/>
  <c r="A2132" i="12"/>
  <c r="B2132" i="12"/>
  <c r="C2132" i="12"/>
  <c r="D2132" i="12"/>
  <c r="E2132" i="12"/>
  <c r="J2132" i="12"/>
  <c r="K2132" i="12"/>
  <c r="L2132" i="12"/>
  <c r="M2132" i="12"/>
  <c r="N2132" i="12"/>
  <c r="O2132" i="12"/>
  <c r="P2132" i="12"/>
  <c r="Q2132" i="12"/>
  <c r="R2132" i="12"/>
  <c r="S2132" i="12"/>
  <c r="T2132" i="12"/>
  <c r="U2132" i="12"/>
  <c r="A2133" i="12"/>
  <c r="B2133" i="12"/>
  <c r="C2133" i="12"/>
  <c r="D2133" i="12"/>
  <c r="O2133" i="12" s="1"/>
  <c r="E2133" i="12"/>
  <c r="J2133" i="12"/>
  <c r="K2133" i="12"/>
  <c r="L2133" i="12"/>
  <c r="M2133" i="12"/>
  <c r="N2133" i="12"/>
  <c r="P2133" i="12"/>
  <c r="Q2133" i="12"/>
  <c r="R2133" i="12"/>
  <c r="S2133" i="12"/>
  <c r="T2133" i="12"/>
  <c r="U2133" i="12"/>
  <c r="A2134" i="12"/>
  <c r="B2134" i="12"/>
  <c r="C2134" i="12"/>
  <c r="D2134" i="12"/>
  <c r="O2134" i="12" s="1"/>
  <c r="E2134" i="12"/>
  <c r="J2134" i="12"/>
  <c r="K2134" i="12"/>
  <c r="L2134" i="12"/>
  <c r="M2134" i="12"/>
  <c r="N2134" i="12"/>
  <c r="P2134" i="12"/>
  <c r="Q2134" i="12"/>
  <c r="R2134" i="12"/>
  <c r="S2134" i="12"/>
  <c r="T2134" i="12"/>
  <c r="U2134" i="12"/>
  <c r="A2135" i="12"/>
  <c r="B2135" i="12"/>
  <c r="C2135" i="12"/>
  <c r="D2135" i="12"/>
  <c r="E2135" i="12"/>
  <c r="J2135" i="12"/>
  <c r="K2135" i="12"/>
  <c r="L2135" i="12"/>
  <c r="M2135" i="12"/>
  <c r="N2135" i="12"/>
  <c r="O2135" i="12"/>
  <c r="P2135" i="12"/>
  <c r="Q2135" i="12"/>
  <c r="R2135" i="12"/>
  <c r="S2135" i="12"/>
  <c r="T2135" i="12"/>
  <c r="U2135" i="12"/>
  <c r="A2136" i="12"/>
  <c r="B2136" i="12"/>
  <c r="C2136" i="12"/>
  <c r="D2136" i="12"/>
  <c r="E2136" i="12"/>
  <c r="J2136" i="12"/>
  <c r="K2136" i="12"/>
  <c r="L2136" i="12"/>
  <c r="M2136" i="12"/>
  <c r="N2136" i="12"/>
  <c r="O2136" i="12"/>
  <c r="P2136" i="12"/>
  <c r="Q2136" i="12"/>
  <c r="R2136" i="12"/>
  <c r="S2136" i="12"/>
  <c r="T2136" i="12"/>
  <c r="U2136" i="12"/>
  <c r="A2137" i="12"/>
  <c r="B2137" i="12"/>
  <c r="C2137" i="12"/>
  <c r="D2137" i="12"/>
  <c r="O2137" i="12" s="1"/>
  <c r="E2137" i="12"/>
  <c r="J2137" i="12"/>
  <c r="K2137" i="12"/>
  <c r="L2137" i="12"/>
  <c r="M2137" i="12"/>
  <c r="N2137" i="12"/>
  <c r="P2137" i="12"/>
  <c r="Q2137" i="12"/>
  <c r="R2137" i="12"/>
  <c r="S2137" i="12"/>
  <c r="T2137" i="12"/>
  <c r="U2137" i="12"/>
  <c r="A2138" i="12"/>
  <c r="B2138" i="12"/>
  <c r="C2138" i="12"/>
  <c r="D2138" i="12"/>
  <c r="O2138" i="12" s="1"/>
  <c r="E2138" i="12"/>
  <c r="J2138" i="12"/>
  <c r="K2138" i="12"/>
  <c r="L2138" i="12"/>
  <c r="M2138" i="12"/>
  <c r="N2138" i="12"/>
  <c r="P2138" i="12"/>
  <c r="Q2138" i="12"/>
  <c r="R2138" i="12"/>
  <c r="S2138" i="12"/>
  <c r="T2138" i="12"/>
  <c r="U2138" i="12"/>
  <c r="A2139" i="12"/>
  <c r="B2139" i="12"/>
  <c r="C2139" i="12"/>
  <c r="D2139" i="12"/>
  <c r="E2139" i="12"/>
  <c r="J2139" i="12"/>
  <c r="K2139" i="12"/>
  <c r="L2139" i="12"/>
  <c r="M2139" i="12"/>
  <c r="N2139" i="12"/>
  <c r="O2139" i="12"/>
  <c r="P2139" i="12"/>
  <c r="Q2139" i="12"/>
  <c r="R2139" i="12"/>
  <c r="S2139" i="12"/>
  <c r="T2139" i="12"/>
  <c r="U2139" i="12"/>
  <c r="A2140" i="12"/>
  <c r="B2140" i="12"/>
  <c r="C2140" i="12"/>
  <c r="D2140" i="12"/>
  <c r="E2140" i="12"/>
  <c r="J2140" i="12"/>
  <c r="K2140" i="12"/>
  <c r="L2140" i="12"/>
  <c r="M2140" i="12"/>
  <c r="N2140" i="12"/>
  <c r="O2140" i="12"/>
  <c r="P2140" i="12"/>
  <c r="Q2140" i="12"/>
  <c r="R2140" i="12"/>
  <c r="S2140" i="12"/>
  <c r="T2140" i="12"/>
  <c r="U2140" i="12"/>
  <c r="A2141" i="12"/>
  <c r="B2141" i="12"/>
  <c r="C2141" i="12"/>
  <c r="D2141" i="12"/>
  <c r="O2141" i="12" s="1"/>
  <c r="E2141" i="12"/>
  <c r="J2141" i="12"/>
  <c r="K2141" i="12"/>
  <c r="L2141" i="12"/>
  <c r="M2141" i="12"/>
  <c r="N2141" i="12"/>
  <c r="P2141" i="12"/>
  <c r="Q2141" i="12"/>
  <c r="R2141" i="12"/>
  <c r="S2141" i="12"/>
  <c r="T2141" i="12"/>
  <c r="U2141" i="12"/>
  <c r="A2142" i="12"/>
  <c r="B2142" i="12"/>
  <c r="C2142" i="12"/>
  <c r="D2142" i="12"/>
  <c r="O2142" i="12" s="1"/>
  <c r="E2142" i="12"/>
  <c r="J2142" i="12"/>
  <c r="K2142" i="12"/>
  <c r="L2142" i="12"/>
  <c r="M2142" i="12"/>
  <c r="N2142" i="12"/>
  <c r="P2142" i="12"/>
  <c r="Q2142" i="12"/>
  <c r="R2142" i="12"/>
  <c r="S2142" i="12"/>
  <c r="T2142" i="12"/>
  <c r="U2142" i="12"/>
  <c r="A2143" i="12"/>
  <c r="B2143" i="12"/>
  <c r="C2143" i="12"/>
  <c r="D2143" i="12"/>
  <c r="E2143" i="12"/>
  <c r="J2143" i="12"/>
  <c r="K2143" i="12"/>
  <c r="L2143" i="12"/>
  <c r="M2143" i="12"/>
  <c r="N2143" i="12"/>
  <c r="O2143" i="12"/>
  <c r="P2143" i="12"/>
  <c r="Q2143" i="12"/>
  <c r="R2143" i="12"/>
  <c r="S2143" i="12"/>
  <c r="T2143" i="12"/>
  <c r="U2143" i="12"/>
  <c r="A2144" i="12"/>
  <c r="B2144" i="12"/>
  <c r="C2144" i="12"/>
  <c r="D2144" i="12"/>
  <c r="E2144" i="12"/>
  <c r="J2144" i="12"/>
  <c r="K2144" i="12"/>
  <c r="L2144" i="12"/>
  <c r="M2144" i="12"/>
  <c r="N2144" i="12"/>
  <c r="O2144" i="12"/>
  <c r="P2144" i="12"/>
  <c r="Q2144" i="12"/>
  <c r="R2144" i="12"/>
  <c r="S2144" i="12"/>
  <c r="T2144" i="12"/>
  <c r="U2144" i="12"/>
  <c r="A2145" i="12"/>
  <c r="B2145" i="12"/>
  <c r="C2145" i="12"/>
  <c r="D2145" i="12"/>
  <c r="O2145" i="12" s="1"/>
  <c r="E2145" i="12"/>
  <c r="J2145" i="12"/>
  <c r="K2145" i="12"/>
  <c r="L2145" i="12"/>
  <c r="M2145" i="12"/>
  <c r="N2145" i="12"/>
  <c r="P2145" i="12"/>
  <c r="Q2145" i="12"/>
  <c r="R2145" i="12"/>
  <c r="S2145" i="12"/>
  <c r="T2145" i="12"/>
  <c r="U2145" i="12"/>
  <c r="A2146" i="12"/>
  <c r="B2146" i="12"/>
  <c r="C2146" i="12"/>
  <c r="D2146" i="12"/>
  <c r="O2146" i="12" s="1"/>
  <c r="E2146" i="12"/>
  <c r="J2146" i="12"/>
  <c r="K2146" i="12"/>
  <c r="L2146" i="12"/>
  <c r="M2146" i="12"/>
  <c r="N2146" i="12"/>
  <c r="P2146" i="12"/>
  <c r="Q2146" i="12"/>
  <c r="R2146" i="12"/>
  <c r="S2146" i="12"/>
  <c r="T2146" i="12"/>
  <c r="U2146" i="12"/>
  <c r="A2147" i="12"/>
  <c r="B2147" i="12"/>
  <c r="C2147" i="12"/>
  <c r="D2147" i="12"/>
  <c r="E2147" i="12"/>
  <c r="J2147" i="12"/>
  <c r="K2147" i="12"/>
  <c r="L2147" i="12"/>
  <c r="M2147" i="12"/>
  <c r="N2147" i="12"/>
  <c r="O2147" i="12"/>
  <c r="P2147" i="12"/>
  <c r="Q2147" i="12"/>
  <c r="R2147" i="12"/>
  <c r="S2147" i="12"/>
  <c r="T2147" i="12"/>
  <c r="U2147" i="12"/>
  <c r="A2148" i="12"/>
  <c r="B2148" i="12"/>
  <c r="C2148" i="12"/>
  <c r="D2148" i="12"/>
  <c r="E2148" i="12"/>
  <c r="J2148" i="12"/>
  <c r="K2148" i="12"/>
  <c r="L2148" i="12"/>
  <c r="M2148" i="12"/>
  <c r="N2148" i="12"/>
  <c r="O2148" i="12"/>
  <c r="P2148" i="12"/>
  <c r="Q2148" i="12"/>
  <c r="R2148" i="12"/>
  <c r="S2148" i="12"/>
  <c r="T2148" i="12"/>
  <c r="U2148" i="12"/>
  <c r="A2149" i="12"/>
  <c r="B2149" i="12"/>
  <c r="C2149" i="12"/>
  <c r="D2149" i="12"/>
  <c r="O2149" i="12" s="1"/>
  <c r="E2149" i="12"/>
  <c r="J2149" i="12"/>
  <c r="K2149" i="12"/>
  <c r="L2149" i="12"/>
  <c r="M2149" i="12"/>
  <c r="N2149" i="12"/>
  <c r="P2149" i="12"/>
  <c r="Q2149" i="12"/>
  <c r="R2149" i="12"/>
  <c r="S2149" i="12"/>
  <c r="T2149" i="12"/>
  <c r="U2149" i="12"/>
  <c r="A2150" i="12"/>
  <c r="B2150" i="12"/>
  <c r="C2150" i="12"/>
  <c r="D2150" i="12"/>
  <c r="O2150" i="12" s="1"/>
  <c r="E2150" i="12"/>
  <c r="J2150" i="12"/>
  <c r="K2150" i="12"/>
  <c r="L2150" i="12"/>
  <c r="M2150" i="12"/>
  <c r="N2150" i="12"/>
  <c r="P2150" i="12"/>
  <c r="Q2150" i="12"/>
  <c r="R2150" i="12"/>
  <c r="S2150" i="12"/>
  <c r="T2150" i="12"/>
  <c r="U2150" i="12"/>
  <c r="A2151" i="12"/>
  <c r="B2151" i="12"/>
  <c r="C2151" i="12"/>
  <c r="D2151" i="12"/>
  <c r="E2151" i="12"/>
  <c r="J2151" i="12"/>
  <c r="K2151" i="12"/>
  <c r="L2151" i="12"/>
  <c r="M2151" i="12"/>
  <c r="N2151" i="12"/>
  <c r="O2151" i="12"/>
  <c r="P2151" i="12"/>
  <c r="Q2151" i="12"/>
  <c r="R2151" i="12"/>
  <c r="S2151" i="12"/>
  <c r="T2151" i="12"/>
  <c r="U2151" i="12"/>
  <c r="A2152" i="12"/>
  <c r="B2152" i="12"/>
  <c r="C2152" i="12"/>
  <c r="D2152" i="12"/>
  <c r="E2152" i="12"/>
  <c r="J2152" i="12"/>
  <c r="K2152" i="12"/>
  <c r="L2152" i="12"/>
  <c r="M2152" i="12"/>
  <c r="N2152" i="12"/>
  <c r="O2152" i="12"/>
  <c r="P2152" i="12"/>
  <c r="Q2152" i="12"/>
  <c r="R2152" i="12"/>
  <c r="S2152" i="12"/>
  <c r="T2152" i="12"/>
  <c r="U2152" i="12"/>
  <c r="A2153" i="12"/>
  <c r="B2153" i="12"/>
  <c r="C2153" i="12"/>
  <c r="D2153" i="12"/>
  <c r="O2153" i="12" s="1"/>
  <c r="E2153" i="12"/>
  <c r="J2153" i="12"/>
  <c r="K2153" i="12"/>
  <c r="L2153" i="12"/>
  <c r="M2153" i="12"/>
  <c r="N2153" i="12"/>
  <c r="P2153" i="12"/>
  <c r="Q2153" i="12"/>
  <c r="R2153" i="12"/>
  <c r="S2153" i="12"/>
  <c r="T2153" i="12"/>
  <c r="U2153" i="12"/>
  <c r="A2154" i="12"/>
  <c r="B2154" i="12"/>
  <c r="C2154" i="12"/>
  <c r="D2154" i="12"/>
  <c r="O2154" i="12" s="1"/>
  <c r="E2154" i="12"/>
  <c r="J2154" i="12"/>
  <c r="K2154" i="12"/>
  <c r="L2154" i="12"/>
  <c r="M2154" i="12"/>
  <c r="N2154" i="12"/>
  <c r="P2154" i="12"/>
  <c r="Q2154" i="12"/>
  <c r="R2154" i="12"/>
  <c r="S2154" i="12"/>
  <c r="T2154" i="12"/>
  <c r="U2154" i="12"/>
  <c r="A2155" i="12"/>
  <c r="B2155" i="12"/>
  <c r="C2155" i="12"/>
  <c r="D2155" i="12"/>
  <c r="E2155" i="12"/>
  <c r="J2155" i="12"/>
  <c r="K2155" i="12"/>
  <c r="L2155" i="12"/>
  <c r="M2155" i="12"/>
  <c r="N2155" i="12"/>
  <c r="O2155" i="12"/>
  <c r="P2155" i="12"/>
  <c r="Q2155" i="12"/>
  <c r="R2155" i="12"/>
  <c r="S2155" i="12"/>
  <c r="T2155" i="12"/>
  <c r="U2155" i="12"/>
  <c r="A2156" i="12"/>
  <c r="B2156" i="12"/>
  <c r="C2156" i="12"/>
  <c r="D2156" i="12"/>
  <c r="E2156" i="12"/>
  <c r="J2156" i="12"/>
  <c r="K2156" i="12"/>
  <c r="L2156" i="12"/>
  <c r="M2156" i="12"/>
  <c r="N2156" i="12"/>
  <c r="O2156" i="12"/>
  <c r="P2156" i="12"/>
  <c r="Q2156" i="12"/>
  <c r="R2156" i="12"/>
  <c r="S2156" i="12"/>
  <c r="T2156" i="12"/>
  <c r="U2156" i="12"/>
  <c r="A2157" i="12"/>
  <c r="B2157" i="12"/>
  <c r="C2157" i="12"/>
  <c r="D2157" i="12"/>
  <c r="O2157" i="12" s="1"/>
  <c r="E2157" i="12"/>
  <c r="J2157" i="12"/>
  <c r="K2157" i="12"/>
  <c r="L2157" i="12"/>
  <c r="M2157" i="12"/>
  <c r="N2157" i="12"/>
  <c r="P2157" i="12"/>
  <c r="Q2157" i="12"/>
  <c r="R2157" i="12"/>
  <c r="S2157" i="12"/>
  <c r="T2157" i="12"/>
  <c r="U2157" i="12"/>
  <c r="A2158" i="12"/>
  <c r="B2158" i="12"/>
  <c r="C2158" i="12"/>
  <c r="D2158" i="12"/>
  <c r="O2158" i="12" s="1"/>
  <c r="E2158" i="12"/>
  <c r="J2158" i="12"/>
  <c r="K2158" i="12"/>
  <c r="L2158" i="12"/>
  <c r="M2158" i="12"/>
  <c r="N2158" i="12"/>
  <c r="P2158" i="12"/>
  <c r="Q2158" i="12"/>
  <c r="R2158" i="12"/>
  <c r="S2158" i="12"/>
  <c r="T2158" i="12"/>
  <c r="U2158" i="12"/>
  <c r="A2159" i="12"/>
  <c r="B2159" i="12"/>
  <c r="C2159" i="12"/>
  <c r="D2159" i="12"/>
  <c r="E2159" i="12"/>
  <c r="J2159" i="12"/>
  <c r="K2159" i="12"/>
  <c r="L2159" i="12"/>
  <c r="M2159" i="12"/>
  <c r="N2159" i="12"/>
  <c r="O2159" i="12"/>
  <c r="P2159" i="12"/>
  <c r="Q2159" i="12"/>
  <c r="R2159" i="12"/>
  <c r="S2159" i="12"/>
  <c r="T2159" i="12"/>
  <c r="U2159" i="12"/>
  <c r="A2160" i="12"/>
  <c r="B2160" i="12"/>
  <c r="C2160" i="12"/>
  <c r="D2160" i="12"/>
  <c r="E2160" i="12"/>
  <c r="J2160" i="12"/>
  <c r="K2160" i="12"/>
  <c r="L2160" i="12"/>
  <c r="M2160" i="12"/>
  <c r="N2160" i="12"/>
  <c r="O2160" i="12"/>
  <c r="P2160" i="12"/>
  <c r="Q2160" i="12"/>
  <c r="R2160" i="12"/>
  <c r="S2160" i="12"/>
  <c r="T2160" i="12"/>
  <c r="U2160" i="12"/>
  <c r="A2161" i="12"/>
  <c r="B2161" i="12"/>
  <c r="C2161" i="12"/>
  <c r="D2161" i="12"/>
  <c r="O2161" i="12" s="1"/>
  <c r="E2161" i="12"/>
  <c r="J2161" i="12"/>
  <c r="K2161" i="12"/>
  <c r="L2161" i="12"/>
  <c r="M2161" i="12"/>
  <c r="N2161" i="12"/>
  <c r="P2161" i="12"/>
  <c r="Q2161" i="12"/>
  <c r="R2161" i="12"/>
  <c r="S2161" i="12"/>
  <c r="T2161" i="12"/>
  <c r="U2161" i="12"/>
  <c r="A2162" i="12"/>
  <c r="B2162" i="12"/>
  <c r="C2162" i="12"/>
  <c r="D2162" i="12"/>
  <c r="O2162" i="12" s="1"/>
  <c r="E2162" i="12"/>
  <c r="J2162" i="12"/>
  <c r="K2162" i="12"/>
  <c r="L2162" i="12"/>
  <c r="M2162" i="12"/>
  <c r="N2162" i="12"/>
  <c r="P2162" i="12"/>
  <c r="Q2162" i="12"/>
  <c r="R2162" i="12"/>
  <c r="S2162" i="12"/>
  <c r="T2162" i="12"/>
  <c r="U2162" i="12"/>
  <c r="A2163" i="12"/>
  <c r="B2163" i="12"/>
  <c r="C2163" i="12"/>
  <c r="D2163" i="12"/>
  <c r="E2163" i="12"/>
  <c r="J2163" i="12"/>
  <c r="K2163" i="12"/>
  <c r="L2163" i="12"/>
  <c r="M2163" i="12"/>
  <c r="N2163" i="12"/>
  <c r="O2163" i="12"/>
  <c r="P2163" i="12"/>
  <c r="Q2163" i="12"/>
  <c r="R2163" i="12"/>
  <c r="S2163" i="12"/>
  <c r="T2163" i="12"/>
  <c r="U2163" i="12"/>
  <c r="A2164" i="12"/>
  <c r="B2164" i="12"/>
  <c r="C2164" i="12"/>
  <c r="D2164" i="12"/>
  <c r="E2164" i="12"/>
  <c r="J2164" i="12"/>
  <c r="K2164" i="12"/>
  <c r="L2164" i="12"/>
  <c r="M2164" i="12"/>
  <c r="N2164" i="12"/>
  <c r="O2164" i="12"/>
  <c r="P2164" i="12"/>
  <c r="Q2164" i="12"/>
  <c r="R2164" i="12"/>
  <c r="S2164" i="12"/>
  <c r="T2164" i="12"/>
  <c r="U2164" i="12"/>
  <c r="A2165" i="12"/>
  <c r="B2165" i="12"/>
  <c r="C2165" i="12"/>
  <c r="D2165" i="12"/>
  <c r="O2165" i="12" s="1"/>
  <c r="E2165" i="12"/>
  <c r="J2165" i="12"/>
  <c r="K2165" i="12"/>
  <c r="L2165" i="12"/>
  <c r="M2165" i="12"/>
  <c r="N2165" i="12"/>
  <c r="P2165" i="12"/>
  <c r="Q2165" i="12"/>
  <c r="R2165" i="12"/>
  <c r="S2165" i="12"/>
  <c r="T2165" i="12"/>
  <c r="U2165" i="12"/>
  <c r="A2166" i="12"/>
  <c r="B2166" i="12"/>
  <c r="C2166" i="12"/>
  <c r="D2166" i="12"/>
  <c r="O2166" i="12" s="1"/>
  <c r="E2166" i="12"/>
  <c r="J2166" i="12"/>
  <c r="K2166" i="12"/>
  <c r="L2166" i="12"/>
  <c r="M2166" i="12"/>
  <c r="N2166" i="12"/>
  <c r="P2166" i="12"/>
  <c r="Q2166" i="12"/>
  <c r="R2166" i="12"/>
  <c r="S2166" i="12"/>
  <c r="T2166" i="12"/>
  <c r="U2166" i="12"/>
  <c r="A2167" i="12"/>
  <c r="B2167" i="12"/>
  <c r="C2167" i="12"/>
  <c r="D2167" i="12"/>
  <c r="E2167" i="12"/>
  <c r="J2167" i="12"/>
  <c r="K2167" i="12"/>
  <c r="L2167" i="12"/>
  <c r="M2167" i="12"/>
  <c r="N2167" i="12"/>
  <c r="O2167" i="12"/>
  <c r="P2167" i="12"/>
  <c r="Q2167" i="12"/>
  <c r="R2167" i="12"/>
  <c r="S2167" i="12"/>
  <c r="T2167" i="12"/>
  <c r="U2167" i="12"/>
  <c r="A2168" i="12"/>
  <c r="B2168" i="12"/>
  <c r="C2168" i="12"/>
  <c r="D2168" i="12"/>
  <c r="E2168" i="12"/>
  <c r="J2168" i="12"/>
  <c r="K2168" i="12"/>
  <c r="L2168" i="12"/>
  <c r="M2168" i="12"/>
  <c r="N2168" i="12"/>
  <c r="O2168" i="12"/>
  <c r="P2168" i="12"/>
  <c r="Q2168" i="12"/>
  <c r="R2168" i="12"/>
  <c r="S2168" i="12"/>
  <c r="T2168" i="12"/>
  <c r="U2168" i="12"/>
  <c r="A2169" i="12"/>
  <c r="B2169" i="12"/>
  <c r="C2169" i="12"/>
  <c r="D2169" i="12"/>
  <c r="O2169" i="12" s="1"/>
  <c r="E2169" i="12"/>
  <c r="J2169" i="12"/>
  <c r="K2169" i="12"/>
  <c r="L2169" i="12"/>
  <c r="M2169" i="12"/>
  <c r="N2169" i="12"/>
  <c r="P2169" i="12"/>
  <c r="Q2169" i="12"/>
  <c r="R2169" i="12"/>
  <c r="S2169" i="12"/>
  <c r="T2169" i="12"/>
  <c r="U2169" i="12"/>
  <c r="A2170" i="12"/>
  <c r="B2170" i="12"/>
  <c r="C2170" i="12"/>
  <c r="D2170" i="12"/>
  <c r="O2170" i="12" s="1"/>
  <c r="E2170" i="12"/>
  <c r="J2170" i="12"/>
  <c r="K2170" i="12"/>
  <c r="L2170" i="12"/>
  <c r="M2170" i="12"/>
  <c r="N2170" i="12"/>
  <c r="P2170" i="12"/>
  <c r="Q2170" i="12"/>
  <c r="R2170" i="12"/>
  <c r="S2170" i="12"/>
  <c r="T2170" i="12"/>
  <c r="U2170" i="12"/>
  <c r="A2171" i="12"/>
  <c r="B2171" i="12"/>
  <c r="C2171" i="12"/>
  <c r="D2171" i="12"/>
  <c r="E2171" i="12"/>
  <c r="J2171" i="12"/>
  <c r="K2171" i="12"/>
  <c r="L2171" i="12"/>
  <c r="M2171" i="12"/>
  <c r="N2171" i="12"/>
  <c r="O2171" i="12"/>
  <c r="P2171" i="12"/>
  <c r="Q2171" i="12"/>
  <c r="R2171" i="12"/>
  <c r="S2171" i="12"/>
  <c r="T2171" i="12"/>
  <c r="U2171" i="12"/>
  <c r="A2172" i="12"/>
  <c r="B2172" i="12"/>
  <c r="C2172" i="12"/>
  <c r="D2172" i="12"/>
  <c r="E2172" i="12"/>
  <c r="J2172" i="12"/>
  <c r="K2172" i="12"/>
  <c r="L2172" i="12"/>
  <c r="M2172" i="12"/>
  <c r="N2172" i="12"/>
  <c r="O2172" i="12"/>
  <c r="P2172" i="12"/>
  <c r="Q2172" i="12"/>
  <c r="R2172" i="12"/>
  <c r="S2172" i="12"/>
  <c r="T2172" i="12"/>
  <c r="U2172" i="12"/>
  <c r="A2173" i="12"/>
  <c r="B2173" i="12"/>
  <c r="C2173" i="12"/>
  <c r="D2173" i="12"/>
  <c r="O2173" i="12" s="1"/>
  <c r="E2173" i="12"/>
  <c r="J2173" i="12"/>
  <c r="K2173" i="12"/>
  <c r="L2173" i="12"/>
  <c r="M2173" i="12"/>
  <c r="N2173" i="12"/>
  <c r="P2173" i="12"/>
  <c r="Q2173" i="12"/>
  <c r="R2173" i="12"/>
  <c r="S2173" i="12"/>
  <c r="T2173" i="12"/>
  <c r="U2173" i="12"/>
  <c r="A2174" i="12"/>
  <c r="B2174" i="12"/>
  <c r="C2174" i="12"/>
  <c r="D2174" i="12"/>
  <c r="O2174" i="12" s="1"/>
  <c r="E2174" i="12"/>
  <c r="J2174" i="12"/>
  <c r="K2174" i="12"/>
  <c r="L2174" i="12"/>
  <c r="M2174" i="12"/>
  <c r="N2174" i="12"/>
  <c r="P2174" i="12"/>
  <c r="Q2174" i="12"/>
  <c r="R2174" i="12"/>
  <c r="S2174" i="12"/>
  <c r="T2174" i="12"/>
  <c r="U2174" i="12"/>
  <c r="A2175" i="12"/>
  <c r="B2175" i="12"/>
  <c r="C2175" i="12"/>
  <c r="D2175" i="12"/>
  <c r="E2175" i="12"/>
  <c r="J2175" i="12"/>
  <c r="K2175" i="12"/>
  <c r="L2175" i="12"/>
  <c r="M2175" i="12"/>
  <c r="N2175" i="12"/>
  <c r="O2175" i="12"/>
  <c r="P2175" i="12"/>
  <c r="Q2175" i="12"/>
  <c r="R2175" i="12"/>
  <c r="S2175" i="12"/>
  <c r="T2175" i="12"/>
  <c r="U2175" i="12"/>
  <c r="A2176" i="12"/>
  <c r="B2176" i="12"/>
  <c r="C2176" i="12"/>
  <c r="D2176" i="12"/>
  <c r="E2176" i="12"/>
  <c r="J2176" i="12"/>
  <c r="K2176" i="12"/>
  <c r="L2176" i="12"/>
  <c r="M2176" i="12"/>
  <c r="N2176" i="12"/>
  <c r="O2176" i="12"/>
  <c r="P2176" i="12"/>
  <c r="Q2176" i="12"/>
  <c r="R2176" i="12"/>
  <c r="S2176" i="12"/>
  <c r="T2176" i="12"/>
  <c r="U2176" i="12"/>
  <c r="A2177" i="12"/>
  <c r="B2177" i="12"/>
  <c r="C2177" i="12"/>
  <c r="D2177" i="12"/>
  <c r="O2177" i="12" s="1"/>
  <c r="E2177" i="12"/>
  <c r="J2177" i="12"/>
  <c r="K2177" i="12"/>
  <c r="L2177" i="12"/>
  <c r="M2177" i="12"/>
  <c r="N2177" i="12"/>
  <c r="P2177" i="12"/>
  <c r="Q2177" i="12"/>
  <c r="R2177" i="12"/>
  <c r="S2177" i="12"/>
  <c r="T2177" i="12"/>
  <c r="U2177" i="12"/>
  <c r="A2178" i="12"/>
  <c r="B2178" i="12"/>
  <c r="C2178" i="12"/>
  <c r="D2178" i="12"/>
  <c r="O2178" i="12" s="1"/>
  <c r="E2178" i="12"/>
  <c r="J2178" i="12"/>
  <c r="K2178" i="12"/>
  <c r="L2178" i="12"/>
  <c r="M2178" i="12"/>
  <c r="N2178" i="12"/>
  <c r="P2178" i="12"/>
  <c r="Q2178" i="12"/>
  <c r="R2178" i="12"/>
  <c r="S2178" i="12"/>
  <c r="T2178" i="12"/>
  <c r="U2178" i="12"/>
  <c r="A2179" i="12"/>
  <c r="B2179" i="12"/>
  <c r="C2179" i="12"/>
  <c r="D2179" i="12"/>
  <c r="E2179" i="12"/>
  <c r="J2179" i="12"/>
  <c r="K2179" i="12"/>
  <c r="L2179" i="12"/>
  <c r="M2179" i="12"/>
  <c r="N2179" i="12"/>
  <c r="O2179" i="12"/>
  <c r="P2179" i="12"/>
  <c r="Q2179" i="12"/>
  <c r="R2179" i="12"/>
  <c r="S2179" i="12"/>
  <c r="T2179" i="12"/>
  <c r="U2179" i="12"/>
  <c r="A2180" i="12"/>
  <c r="B2180" i="12"/>
  <c r="C2180" i="12"/>
  <c r="D2180" i="12"/>
  <c r="E2180" i="12"/>
  <c r="J2180" i="12"/>
  <c r="K2180" i="12"/>
  <c r="L2180" i="12"/>
  <c r="M2180" i="12"/>
  <c r="N2180" i="12"/>
  <c r="O2180" i="12"/>
  <c r="P2180" i="12"/>
  <c r="Q2180" i="12"/>
  <c r="R2180" i="12"/>
  <c r="S2180" i="12"/>
  <c r="T2180" i="12"/>
  <c r="U2180" i="12"/>
  <c r="A2181" i="12"/>
  <c r="B2181" i="12"/>
  <c r="C2181" i="12"/>
  <c r="D2181" i="12"/>
  <c r="O2181" i="12" s="1"/>
  <c r="E2181" i="12"/>
  <c r="J2181" i="12"/>
  <c r="K2181" i="12"/>
  <c r="L2181" i="12"/>
  <c r="M2181" i="12"/>
  <c r="N2181" i="12"/>
  <c r="P2181" i="12"/>
  <c r="Q2181" i="12"/>
  <c r="R2181" i="12"/>
  <c r="S2181" i="12"/>
  <c r="T2181" i="12"/>
  <c r="U2181" i="12"/>
  <c r="A2182" i="12"/>
  <c r="B2182" i="12"/>
  <c r="C2182" i="12"/>
  <c r="D2182" i="12"/>
  <c r="O2182" i="12" s="1"/>
  <c r="E2182" i="12"/>
  <c r="J2182" i="12"/>
  <c r="K2182" i="12"/>
  <c r="L2182" i="12"/>
  <c r="M2182" i="12"/>
  <c r="N2182" i="12"/>
  <c r="P2182" i="12"/>
  <c r="Q2182" i="12"/>
  <c r="R2182" i="12"/>
  <c r="S2182" i="12"/>
  <c r="T2182" i="12"/>
  <c r="U2182" i="12"/>
  <c r="A2183" i="12"/>
  <c r="B2183" i="12"/>
  <c r="C2183" i="12"/>
  <c r="D2183" i="12"/>
  <c r="O2183" i="12" s="1"/>
  <c r="E2183" i="12"/>
  <c r="J2183" i="12"/>
  <c r="K2183" i="12"/>
  <c r="L2183" i="12"/>
  <c r="M2183" i="12"/>
  <c r="N2183" i="12"/>
  <c r="P2183" i="12"/>
  <c r="Q2183" i="12"/>
  <c r="R2183" i="12"/>
  <c r="S2183" i="12"/>
  <c r="T2183" i="12"/>
  <c r="U2183" i="12"/>
  <c r="A2184" i="12"/>
  <c r="B2184" i="12"/>
  <c r="C2184" i="12"/>
  <c r="D2184" i="12"/>
  <c r="E2184" i="12"/>
  <c r="J2184" i="12"/>
  <c r="K2184" i="12"/>
  <c r="L2184" i="12"/>
  <c r="M2184" i="12"/>
  <c r="N2184" i="12"/>
  <c r="O2184" i="12"/>
  <c r="P2184" i="12"/>
  <c r="Q2184" i="12"/>
  <c r="R2184" i="12"/>
  <c r="S2184" i="12"/>
  <c r="T2184" i="12"/>
  <c r="U2184" i="12"/>
  <c r="A2185" i="12"/>
  <c r="B2185" i="12"/>
  <c r="C2185" i="12"/>
  <c r="D2185" i="12"/>
  <c r="O2185" i="12" s="1"/>
  <c r="E2185" i="12"/>
  <c r="J2185" i="12"/>
  <c r="K2185" i="12"/>
  <c r="L2185" i="12"/>
  <c r="M2185" i="12"/>
  <c r="N2185" i="12"/>
  <c r="P2185" i="12"/>
  <c r="Q2185" i="12"/>
  <c r="R2185" i="12"/>
  <c r="S2185" i="12"/>
  <c r="T2185" i="12"/>
  <c r="U2185" i="12"/>
  <c r="A2186" i="12"/>
  <c r="B2186" i="12"/>
  <c r="C2186" i="12"/>
  <c r="D2186" i="12"/>
  <c r="O2186" i="12" s="1"/>
  <c r="E2186" i="12"/>
  <c r="J2186" i="12"/>
  <c r="K2186" i="12"/>
  <c r="L2186" i="12"/>
  <c r="M2186" i="12"/>
  <c r="N2186" i="12"/>
  <c r="P2186" i="12"/>
  <c r="Q2186" i="12"/>
  <c r="R2186" i="12"/>
  <c r="S2186" i="12"/>
  <c r="T2186" i="12"/>
  <c r="U2186" i="12"/>
  <c r="A2187" i="12"/>
  <c r="B2187" i="12"/>
  <c r="C2187" i="12"/>
  <c r="D2187" i="12"/>
  <c r="E2187" i="12"/>
  <c r="J2187" i="12"/>
  <c r="K2187" i="12"/>
  <c r="L2187" i="12"/>
  <c r="M2187" i="12"/>
  <c r="N2187" i="12"/>
  <c r="O2187" i="12"/>
  <c r="P2187" i="12"/>
  <c r="Q2187" i="12"/>
  <c r="R2187" i="12"/>
  <c r="S2187" i="12"/>
  <c r="T2187" i="12"/>
  <c r="U2187" i="12"/>
  <c r="A2188" i="12"/>
  <c r="B2188" i="12"/>
  <c r="C2188" i="12"/>
  <c r="D2188" i="12"/>
  <c r="E2188" i="12"/>
  <c r="J2188" i="12"/>
  <c r="K2188" i="12"/>
  <c r="L2188" i="12"/>
  <c r="M2188" i="12"/>
  <c r="N2188" i="12"/>
  <c r="O2188" i="12"/>
  <c r="P2188" i="12"/>
  <c r="Q2188" i="12"/>
  <c r="R2188" i="12"/>
  <c r="S2188" i="12"/>
  <c r="T2188" i="12"/>
  <c r="U2188" i="12"/>
  <c r="A2189" i="12"/>
  <c r="B2189" i="12"/>
  <c r="C2189" i="12"/>
  <c r="D2189" i="12"/>
  <c r="O2189" i="12" s="1"/>
  <c r="E2189" i="12"/>
  <c r="J2189" i="12"/>
  <c r="K2189" i="12"/>
  <c r="L2189" i="12"/>
  <c r="M2189" i="12"/>
  <c r="N2189" i="12"/>
  <c r="P2189" i="12"/>
  <c r="Q2189" i="12"/>
  <c r="R2189" i="12"/>
  <c r="S2189" i="12"/>
  <c r="T2189" i="12"/>
  <c r="U2189" i="12"/>
  <c r="A2190" i="12"/>
  <c r="B2190" i="12"/>
  <c r="C2190" i="12"/>
  <c r="D2190" i="12"/>
  <c r="O2190" i="12" s="1"/>
  <c r="E2190" i="12"/>
  <c r="J2190" i="12"/>
  <c r="K2190" i="12"/>
  <c r="L2190" i="12"/>
  <c r="M2190" i="12"/>
  <c r="N2190" i="12"/>
  <c r="P2190" i="12"/>
  <c r="Q2190" i="12"/>
  <c r="R2190" i="12"/>
  <c r="S2190" i="12"/>
  <c r="T2190" i="12"/>
  <c r="U2190" i="12"/>
  <c r="A2191" i="12"/>
  <c r="B2191" i="12"/>
  <c r="C2191" i="12"/>
  <c r="D2191" i="12"/>
  <c r="E2191" i="12"/>
  <c r="J2191" i="12"/>
  <c r="K2191" i="12"/>
  <c r="L2191" i="12"/>
  <c r="M2191" i="12"/>
  <c r="N2191" i="12"/>
  <c r="O2191" i="12"/>
  <c r="P2191" i="12"/>
  <c r="Q2191" i="12"/>
  <c r="R2191" i="12"/>
  <c r="S2191" i="12"/>
  <c r="T2191" i="12"/>
  <c r="U2191" i="12"/>
  <c r="A2192" i="12"/>
  <c r="B2192" i="12"/>
  <c r="C2192" i="12"/>
  <c r="D2192" i="12"/>
  <c r="E2192" i="12"/>
  <c r="J2192" i="12"/>
  <c r="K2192" i="12"/>
  <c r="L2192" i="12"/>
  <c r="M2192" i="12"/>
  <c r="N2192" i="12"/>
  <c r="O2192" i="12"/>
  <c r="P2192" i="12"/>
  <c r="Q2192" i="12"/>
  <c r="R2192" i="12"/>
  <c r="S2192" i="12"/>
  <c r="T2192" i="12"/>
  <c r="U2192" i="12"/>
  <c r="A2193" i="12"/>
  <c r="B2193" i="12"/>
  <c r="C2193" i="12"/>
  <c r="D2193" i="12"/>
  <c r="O2193" i="12" s="1"/>
  <c r="E2193" i="12"/>
  <c r="J2193" i="12"/>
  <c r="K2193" i="12"/>
  <c r="L2193" i="12"/>
  <c r="M2193" i="12"/>
  <c r="N2193" i="12"/>
  <c r="P2193" i="12"/>
  <c r="Q2193" i="12"/>
  <c r="R2193" i="12"/>
  <c r="S2193" i="12"/>
  <c r="T2193" i="12"/>
  <c r="U2193" i="12"/>
  <c r="A2194" i="12"/>
  <c r="B2194" i="12"/>
  <c r="C2194" i="12"/>
  <c r="D2194" i="12"/>
  <c r="O2194" i="12" s="1"/>
  <c r="E2194" i="12"/>
  <c r="J2194" i="12"/>
  <c r="K2194" i="12"/>
  <c r="L2194" i="12"/>
  <c r="M2194" i="12"/>
  <c r="N2194" i="12"/>
  <c r="P2194" i="12"/>
  <c r="Q2194" i="12"/>
  <c r="R2194" i="12"/>
  <c r="S2194" i="12"/>
  <c r="T2194" i="12"/>
  <c r="U2194" i="12"/>
  <c r="A2195" i="12"/>
  <c r="B2195" i="12"/>
  <c r="C2195" i="12"/>
  <c r="D2195" i="12"/>
  <c r="E2195" i="12"/>
  <c r="J2195" i="12"/>
  <c r="K2195" i="12"/>
  <c r="L2195" i="12"/>
  <c r="M2195" i="12"/>
  <c r="N2195" i="12"/>
  <c r="O2195" i="12"/>
  <c r="P2195" i="12"/>
  <c r="Q2195" i="12"/>
  <c r="R2195" i="12"/>
  <c r="S2195" i="12"/>
  <c r="T2195" i="12"/>
  <c r="U2195" i="12"/>
  <c r="A2196" i="12"/>
  <c r="B2196" i="12"/>
  <c r="C2196" i="12"/>
  <c r="D2196" i="12"/>
  <c r="E2196" i="12"/>
  <c r="J2196" i="12"/>
  <c r="K2196" i="12"/>
  <c r="L2196" i="12"/>
  <c r="M2196" i="12"/>
  <c r="N2196" i="12"/>
  <c r="O2196" i="12"/>
  <c r="P2196" i="12"/>
  <c r="Q2196" i="12"/>
  <c r="R2196" i="12"/>
  <c r="S2196" i="12"/>
  <c r="T2196" i="12"/>
  <c r="U2196" i="12"/>
  <c r="A2197" i="12"/>
  <c r="B2197" i="12"/>
  <c r="C2197" i="12"/>
  <c r="D2197" i="12"/>
  <c r="O2197" i="12" s="1"/>
  <c r="E2197" i="12"/>
  <c r="J2197" i="12"/>
  <c r="K2197" i="12"/>
  <c r="L2197" i="12"/>
  <c r="M2197" i="12"/>
  <c r="N2197" i="12"/>
  <c r="P2197" i="12"/>
  <c r="Q2197" i="12"/>
  <c r="R2197" i="12"/>
  <c r="S2197" i="12"/>
  <c r="T2197" i="12"/>
  <c r="U2197" i="12"/>
  <c r="A2198" i="12"/>
  <c r="B2198" i="12"/>
  <c r="C2198" i="12"/>
  <c r="D2198" i="12"/>
  <c r="O2198" i="12" s="1"/>
  <c r="E2198" i="12"/>
  <c r="J2198" i="12"/>
  <c r="K2198" i="12"/>
  <c r="L2198" i="12"/>
  <c r="M2198" i="12"/>
  <c r="N2198" i="12"/>
  <c r="P2198" i="12"/>
  <c r="Q2198" i="12"/>
  <c r="R2198" i="12"/>
  <c r="S2198" i="12"/>
  <c r="T2198" i="12"/>
  <c r="U2198" i="12"/>
  <c r="A2199" i="12"/>
  <c r="B2199" i="12"/>
  <c r="C2199" i="12"/>
  <c r="D2199" i="12"/>
  <c r="E2199" i="12"/>
  <c r="J2199" i="12"/>
  <c r="K2199" i="12"/>
  <c r="L2199" i="12"/>
  <c r="M2199" i="12"/>
  <c r="N2199" i="12"/>
  <c r="O2199" i="12"/>
  <c r="P2199" i="12"/>
  <c r="Q2199" i="12"/>
  <c r="R2199" i="12"/>
  <c r="S2199" i="12"/>
  <c r="T2199" i="12"/>
  <c r="U2199" i="12"/>
  <c r="A2200" i="12"/>
  <c r="B2200" i="12"/>
  <c r="C2200" i="12"/>
  <c r="D2200" i="12"/>
  <c r="E2200" i="12"/>
  <c r="J2200" i="12"/>
  <c r="K2200" i="12"/>
  <c r="L2200" i="12"/>
  <c r="M2200" i="12"/>
  <c r="N2200" i="12"/>
  <c r="O2200" i="12"/>
  <c r="P2200" i="12"/>
  <c r="Q2200" i="12"/>
  <c r="R2200" i="12"/>
  <c r="S2200" i="12"/>
  <c r="T2200" i="12"/>
  <c r="U2200" i="12"/>
  <c r="A2201" i="12"/>
  <c r="B2201" i="12"/>
  <c r="C2201" i="12"/>
  <c r="D2201" i="12"/>
  <c r="O2201" i="12" s="1"/>
  <c r="E2201" i="12"/>
  <c r="J2201" i="12"/>
  <c r="K2201" i="12"/>
  <c r="L2201" i="12"/>
  <c r="M2201" i="12"/>
  <c r="N2201" i="12"/>
  <c r="P2201" i="12"/>
  <c r="Q2201" i="12"/>
  <c r="R2201" i="12"/>
  <c r="S2201" i="12"/>
  <c r="T2201" i="12"/>
  <c r="U2201" i="12"/>
  <c r="A2202" i="12"/>
  <c r="B2202" i="12"/>
  <c r="C2202" i="12"/>
  <c r="D2202" i="12"/>
  <c r="O2202" i="12" s="1"/>
  <c r="E2202" i="12"/>
  <c r="J2202" i="12"/>
  <c r="K2202" i="12"/>
  <c r="L2202" i="12"/>
  <c r="M2202" i="12"/>
  <c r="N2202" i="12"/>
  <c r="P2202" i="12"/>
  <c r="Q2202" i="12"/>
  <c r="R2202" i="12"/>
  <c r="S2202" i="12"/>
  <c r="T2202" i="12"/>
  <c r="U2202" i="12"/>
  <c r="A2203" i="12"/>
  <c r="B2203" i="12"/>
  <c r="C2203" i="12"/>
  <c r="D2203" i="12"/>
  <c r="E2203" i="12"/>
  <c r="J2203" i="12"/>
  <c r="K2203" i="12"/>
  <c r="L2203" i="12"/>
  <c r="M2203" i="12"/>
  <c r="N2203" i="12"/>
  <c r="O2203" i="12"/>
  <c r="P2203" i="12"/>
  <c r="Q2203" i="12"/>
  <c r="R2203" i="12"/>
  <c r="S2203" i="12"/>
  <c r="T2203" i="12"/>
  <c r="U2203" i="12"/>
  <c r="A2204" i="12"/>
  <c r="B2204" i="12"/>
  <c r="C2204" i="12"/>
  <c r="D2204" i="12"/>
  <c r="E2204" i="12"/>
  <c r="J2204" i="12"/>
  <c r="K2204" i="12"/>
  <c r="L2204" i="12"/>
  <c r="M2204" i="12"/>
  <c r="N2204" i="12"/>
  <c r="O2204" i="12"/>
  <c r="P2204" i="12"/>
  <c r="Q2204" i="12"/>
  <c r="R2204" i="12"/>
  <c r="S2204" i="12"/>
  <c r="T2204" i="12"/>
  <c r="U2204" i="12"/>
  <c r="A2205" i="12"/>
  <c r="B2205" i="12"/>
  <c r="C2205" i="12"/>
  <c r="D2205" i="12"/>
  <c r="E2205" i="12"/>
  <c r="J2205" i="12"/>
  <c r="K2205" i="12"/>
  <c r="L2205" i="12"/>
  <c r="M2205" i="12"/>
  <c r="N2205" i="12"/>
  <c r="O2205" i="12"/>
  <c r="P2205" i="12"/>
  <c r="Q2205" i="12"/>
  <c r="R2205" i="12"/>
  <c r="S2205" i="12"/>
  <c r="T2205" i="12"/>
  <c r="U2205" i="12"/>
  <c r="A2206" i="12"/>
  <c r="B2206" i="12"/>
  <c r="C2206" i="12"/>
  <c r="D2206" i="12"/>
  <c r="O2206" i="12" s="1"/>
  <c r="E2206" i="12"/>
  <c r="J2206" i="12"/>
  <c r="K2206" i="12"/>
  <c r="L2206" i="12"/>
  <c r="M2206" i="12"/>
  <c r="N2206" i="12"/>
  <c r="P2206" i="12"/>
  <c r="Q2206" i="12"/>
  <c r="R2206" i="12"/>
  <c r="S2206" i="12"/>
  <c r="T2206" i="12"/>
  <c r="U2206" i="12"/>
  <c r="A2207" i="12"/>
  <c r="B2207" i="12"/>
  <c r="C2207" i="12"/>
  <c r="D2207" i="12"/>
  <c r="E2207" i="12"/>
  <c r="J2207" i="12"/>
  <c r="K2207" i="12"/>
  <c r="L2207" i="12"/>
  <c r="M2207" i="12"/>
  <c r="N2207" i="12"/>
  <c r="O2207" i="12"/>
  <c r="P2207" i="12"/>
  <c r="Q2207" i="12"/>
  <c r="R2207" i="12"/>
  <c r="S2207" i="12"/>
  <c r="T2207" i="12"/>
  <c r="U2207" i="12"/>
  <c r="A2208" i="12"/>
  <c r="B2208" i="12"/>
  <c r="C2208" i="12"/>
  <c r="D2208" i="12"/>
  <c r="E2208" i="12"/>
  <c r="J2208" i="12"/>
  <c r="K2208" i="12"/>
  <c r="L2208" i="12"/>
  <c r="M2208" i="12"/>
  <c r="N2208" i="12"/>
  <c r="O2208" i="12"/>
  <c r="P2208" i="12"/>
  <c r="Q2208" i="12"/>
  <c r="R2208" i="12"/>
  <c r="S2208" i="12"/>
  <c r="T2208" i="12"/>
  <c r="U2208" i="12"/>
  <c r="A2209" i="12"/>
  <c r="B2209" i="12"/>
  <c r="C2209" i="12"/>
  <c r="D2209" i="12"/>
  <c r="O2209" i="12" s="1"/>
  <c r="E2209" i="12"/>
  <c r="J2209" i="12"/>
  <c r="K2209" i="12"/>
  <c r="L2209" i="12"/>
  <c r="M2209" i="12"/>
  <c r="N2209" i="12"/>
  <c r="P2209" i="12"/>
  <c r="Q2209" i="12"/>
  <c r="R2209" i="12"/>
  <c r="S2209" i="12"/>
  <c r="T2209" i="12"/>
  <c r="U2209" i="12"/>
  <c r="A2210" i="12"/>
  <c r="B2210" i="12"/>
  <c r="C2210" i="12"/>
  <c r="D2210" i="12"/>
  <c r="O2210" i="12" s="1"/>
  <c r="E2210" i="12"/>
  <c r="J2210" i="12"/>
  <c r="K2210" i="12"/>
  <c r="L2210" i="12"/>
  <c r="M2210" i="12"/>
  <c r="N2210" i="12"/>
  <c r="P2210" i="12"/>
  <c r="Q2210" i="12"/>
  <c r="R2210" i="12"/>
  <c r="S2210" i="12"/>
  <c r="T2210" i="12"/>
  <c r="U2210" i="12"/>
  <c r="A2211" i="12"/>
  <c r="B2211" i="12"/>
  <c r="C2211" i="12"/>
  <c r="D2211" i="12"/>
  <c r="E2211" i="12"/>
  <c r="J2211" i="12"/>
  <c r="K2211" i="12"/>
  <c r="L2211" i="12"/>
  <c r="M2211" i="12"/>
  <c r="N2211" i="12"/>
  <c r="O2211" i="12"/>
  <c r="P2211" i="12"/>
  <c r="Q2211" i="12"/>
  <c r="R2211" i="12"/>
  <c r="S2211" i="12"/>
  <c r="T2211" i="12"/>
  <c r="U2211" i="12"/>
  <c r="A2212" i="12"/>
  <c r="B2212" i="12"/>
  <c r="C2212" i="12"/>
  <c r="D2212" i="12"/>
  <c r="E2212" i="12"/>
  <c r="J2212" i="12"/>
  <c r="K2212" i="12"/>
  <c r="L2212" i="12"/>
  <c r="M2212" i="12"/>
  <c r="N2212" i="12"/>
  <c r="O2212" i="12"/>
  <c r="P2212" i="12"/>
  <c r="Q2212" i="12"/>
  <c r="R2212" i="12"/>
  <c r="S2212" i="12"/>
  <c r="T2212" i="12"/>
  <c r="U2212" i="12"/>
  <c r="A2213" i="12"/>
  <c r="B2213" i="12"/>
  <c r="C2213" i="12"/>
  <c r="D2213" i="12"/>
  <c r="E2213" i="12"/>
  <c r="J2213" i="12"/>
  <c r="K2213" i="12"/>
  <c r="L2213" i="12"/>
  <c r="M2213" i="12"/>
  <c r="N2213" i="12"/>
  <c r="O2213" i="12"/>
  <c r="P2213" i="12"/>
  <c r="Q2213" i="12"/>
  <c r="R2213" i="12"/>
  <c r="S2213" i="12"/>
  <c r="T2213" i="12"/>
  <c r="U2213" i="12"/>
  <c r="A2214" i="12"/>
  <c r="B2214" i="12"/>
  <c r="C2214" i="12"/>
  <c r="D2214" i="12"/>
  <c r="O2214" i="12" s="1"/>
  <c r="E2214" i="12"/>
  <c r="J2214" i="12"/>
  <c r="K2214" i="12"/>
  <c r="L2214" i="12"/>
  <c r="M2214" i="12"/>
  <c r="N2214" i="12"/>
  <c r="P2214" i="12"/>
  <c r="Q2214" i="12"/>
  <c r="R2214" i="12"/>
  <c r="S2214" i="12"/>
  <c r="T2214" i="12"/>
  <c r="U2214" i="12"/>
  <c r="A2215" i="12"/>
  <c r="B2215" i="12"/>
  <c r="C2215" i="12"/>
  <c r="D2215" i="12"/>
  <c r="E2215" i="12"/>
  <c r="J2215" i="12"/>
  <c r="K2215" i="12"/>
  <c r="L2215" i="12"/>
  <c r="M2215" i="12"/>
  <c r="N2215" i="12"/>
  <c r="O2215" i="12"/>
  <c r="P2215" i="12"/>
  <c r="Q2215" i="12"/>
  <c r="R2215" i="12"/>
  <c r="S2215" i="12"/>
  <c r="T2215" i="12"/>
  <c r="U2215" i="12"/>
  <c r="A2216" i="12"/>
  <c r="B2216" i="12"/>
  <c r="C2216" i="12"/>
  <c r="D2216" i="12"/>
  <c r="E2216" i="12"/>
  <c r="J2216" i="12"/>
  <c r="K2216" i="12"/>
  <c r="L2216" i="12"/>
  <c r="M2216" i="12"/>
  <c r="N2216" i="12"/>
  <c r="O2216" i="12"/>
  <c r="P2216" i="12"/>
  <c r="Q2216" i="12"/>
  <c r="R2216" i="12"/>
  <c r="S2216" i="12"/>
  <c r="T2216" i="12"/>
  <c r="U2216" i="12"/>
  <c r="A2217" i="12"/>
  <c r="B2217" i="12"/>
  <c r="C2217" i="12"/>
  <c r="D2217" i="12"/>
  <c r="E2217" i="12"/>
  <c r="J2217" i="12"/>
  <c r="K2217" i="12"/>
  <c r="L2217" i="12"/>
  <c r="M2217" i="12"/>
  <c r="N2217" i="12"/>
  <c r="O2217" i="12"/>
  <c r="P2217" i="12"/>
  <c r="Q2217" i="12"/>
  <c r="R2217" i="12"/>
  <c r="S2217" i="12"/>
  <c r="T2217" i="12"/>
  <c r="U2217" i="12"/>
  <c r="A2218" i="12"/>
  <c r="B2218" i="12"/>
  <c r="C2218" i="12"/>
  <c r="D2218" i="12"/>
  <c r="E2218" i="12"/>
  <c r="J2218" i="12"/>
  <c r="K2218" i="12"/>
  <c r="L2218" i="12"/>
  <c r="M2218" i="12"/>
  <c r="N2218" i="12"/>
  <c r="O2218" i="12"/>
  <c r="P2218" i="12"/>
  <c r="Q2218" i="12"/>
  <c r="R2218" i="12"/>
  <c r="S2218" i="12"/>
  <c r="T2218" i="12"/>
  <c r="U2218" i="12"/>
  <c r="A2219" i="12"/>
  <c r="B2219" i="12"/>
  <c r="C2219" i="12"/>
  <c r="D2219" i="12"/>
  <c r="E2219" i="12"/>
  <c r="J2219" i="12"/>
  <c r="K2219" i="12"/>
  <c r="L2219" i="12"/>
  <c r="M2219" i="12"/>
  <c r="N2219" i="12"/>
  <c r="O2219" i="12"/>
  <c r="P2219" i="12"/>
  <c r="Q2219" i="12"/>
  <c r="R2219" i="12"/>
  <c r="S2219" i="12"/>
  <c r="T2219" i="12"/>
  <c r="U2219" i="12"/>
  <c r="A2220" i="12"/>
  <c r="B2220" i="12"/>
  <c r="C2220" i="12"/>
  <c r="D2220" i="12"/>
  <c r="E2220" i="12"/>
  <c r="J2220" i="12"/>
  <c r="K2220" i="12"/>
  <c r="L2220" i="12"/>
  <c r="M2220" i="12"/>
  <c r="N2220" i="12"/>
  <c r="O2220" i="12"/>
  <c r="P2220" i="12"/>
  <c r="Q2220" i="12"/>
  <c r="R2220" i="12"/>
  <c r="S2220" i="12"/>
  <c r="T2220" i="12"/>
  <c r="U2220" i="12"/>
  <c r="A2221" i="12"/>
  <c r="B2221" i="12"/>
  <c r="C2221" i="12"/>
  <c r="D2221" i="12"/>
  <c r="E2221" i="12"/>
  <c r="J2221" i="12"/>
  <c r="K2221" i="12"/>
  <c r="L2221" i="12"/>
  <c r="M2221" i="12"/>
  <c r="N2221" i="12"/>
  <c r="O2221" i="12"/>
  <c r="P2221" i="12"/>
  <c r="Q2221" i="12"/>
  <c r="R2221" i="12"/>
  <c r="S2221" i="12"/>
  <c r="T2221" i="12"/>
  <c r="U2221" i="12"/>
  <c r="A2222" i="12"/>
  <c r="B2222" i="12"/>
  <c r="C2222" i="12"/>
  <c r="D2222" i="12"/>
  <c r="O2222" i="12" s="1"/>
  <c r="E2222" i="12"/>
  <c r="J2222" i="12"/>
  <c r="K2222" i="12"/>
  <c r="L2222" i="12"/>
  <c r="M2222" i="12"/>
  <c r="N2222" i="12"/>
  <c r="P2222" i="12"/>
  <c r="Q2222" i="12"/>
  <c r="R2222" i="12"/>
  <c r="S2222" i="12"/>
  <c r="T2222" i="12"/>
  <c r="U2222" i="12"/>
  <c r="A2223" i="12"/>
  <c r="B2223" i="12"/>
  <c r="C2223" i="12"/>
  <c r="D2223" i="12"/>
  <c r="E2223" i="12"/>
  <c r="J2223" i="12"/>
  <c r="K2223" i="12"/>
  <c r="L2223" i="12"/>
  <c r="M2223" i="12"/>
  <c r="N2223" i="12"/>
  <c r="O2223" i="12"/>
  <c r="P2223" i="12"/>
  <c r="Q2223" i="12"/>
  <c r="R2223" i="12"/>
  <c r="S2223" i="12"/>
  <c r="T2223" i="12"/>
  <c r="U2223" i="12"/>
  <c r="A2224" i="12"/>
  <c r="B2224" i="12"/>
  <c r="C2224" i="12"/>
  <c r="D2224" i="12"/>
  <c r="O2224" i="12" s="1"/>
  <c r="E2224" i="12"/>
  <c r="J2224" i="12"/>
  <c r="K2224" i="12"/>
  <c r="L2224" i="12"/>
  <c r="M2224" i="12"/>
  <c r="N2224" i="12"/>
  <c r="P2224" i="12"/>
  <c r="Q2224" i="12"/>
  <c r="R2224" i="12"/>
  <c r="S2224" i="12"/>
  <c r="T2224" i="12"/>
  <c r="U2224" i="12"/>
  <c r="A2225" i="12"/>
  <c r="B2225" i="12"/>
  <c r="C2225" i="12"/>
  <c r="D2225" i="12"/>
  <c r="E2225" i="12"/>
  <c r="J2225" i="12"/>
  <c r="K2225" i="12"/>
  <c r="L2225" i="12"/>
  <c r="M2225" i="12"/>
  <c r="N2225" i="12"/>
  <c r="O2225" i="12"/>
  <c r="P2225" i="12"/>
  <c r="Q2225" i="12"/>
  <c r="R2225" i="12"/>
  <c r="S2225" i="12"/>
  <c r="T2225" i="12"/>
  <c r="U2225" i="12"/>
  <c r="A2226" i="12"/>
  <c r="B2226" i="12"/>
  <c r="C2226" i="12"/>
  <c r="D2226" i="12"/>
  <c r="O2226" i="12" s="1"/>
  <c r="E2226" i="12"/>
  <c r="J2226" i="12"/>
  <c r="K2226" i="12"/>
  <c r="L2226" i="12"/>
  <c r="M2226" i="12"/>
  <c r="N2226" i="12"/>
  <c r="P2226" i="12"/>
  <c r="Q2226" i="12"/>
  <c r="R2226" i="12"/>
  <c r="S2226" i="12"/>
  <c r="T2226" i="12"/>
  <c r="U2226" i="12"/>
  <c r="A2227" i="12"/>
  <c r="B2227" i="12"/>
  <c r="C2227" i="12"/>
  <c r="D2227" i="12"/>
  <c r="E2227" i="12"/>
  <c r="J2227" i="12"/>
  <c r="K2227" i="12"/>
  <c r="L2227" i="12"/>
  <c r="M2227" i="12"/>
  <c r="N2227" i="12"/>
  <c r="O2227" i="12"/>
  <c r="P2227" i="12"/>
  <c r="Q2227" i="12"/>
  <c r="R2227" i="12"/>
  <c r="S2227" i="12"/>
  <c r="T2227" i="12"/>
  <c r="U2227" i="12"/>
  <c r="A2228" i="12"/>
  <c r="B2228" i="12"/>
  <c r="C2228" i="12"/>
  <c r="D2228" i="12"/>
  <c r="O2228" i="12" s="1"/>
  <c r="E2228" i="12"/>
  <c r="J2228" i="12"/>
  <c r="K2228" i="12"/>
  <c r="L2228" i="12"/>
  <c r="M2228" i="12"/>
  <c r="N2228" i="12"/>
  <c r="P2228" i="12"/>
  <c r="Q2228" i="12"/>
  <c r="R2228" i="12"/>
  <c r="S2228" i="12"/>
  <c r="T2228" i="12"/>
  <c r="U2228" i="12"/>
  <c r="A2229" i="12"/>
  <c r="B2229" i="12"/>
  <c r="C2229" i="12"/>
  <c r="D2229" i="12"/>
  <c r="E2229" i="12"/>
  <c r="J2229" i="12"/>
  <c r="K2229" i="12"/>
  <c r="L2229" i="12"/>
  <c r="M2229" i="12"/>
  <c r="N2229" i="12"/>
  <c r="O2229" i="12"/>
  <c r="P2229" i="12"/>
  <c r="Q2229" i="12"/>
  <c r="R2229" i="12"/>
  <c r="S2229" i="12"/>
  <c r="T2229" i="12"/>
  <c r="U2229" i="12"/>
  <c r="A2230" i="12"/>
  <c r="B2230" i="12"/>
  <c r="C2230" i="12"/>
  <c r="D2230" i="12"/>
  <c r="O2230" i="12" s="1"/>
  <c r="E2230" i="12"/>
  <c r="J2230" i="12"/>
  <c r="K2230" i="12"/>
  <c r="L2230" i="12"/>
  <c r="M2230" i="12"/>
  <c r="N2230" i="12"/>
  <c r="P2230" i="12"/>
  <c r="Q2230" i="12"/>
  <c r="R2230" i="12"/>
  <c r="S2230" i="12"/>
  <c r="T2230" i="12"/>
  <c r="U2230" i="12"/>
  <c r="A2231" i="12"/>
  <c r="B2231" i="12"/>
  <c r="C2231" i="12"/>
  <c r="D2231" i="12"/>
  <c r="E2231" i="12"/>
  <c r="J2231" i="12"/>
  <c r="K2231" i="12"/>
  <c r="L2231" i="12"/>
  <c r="M2231" i="12"/>
  <c r="N2231" i="12"/>
  <c r="O2231" i="12"/>
  <c r="P2231" i="12"/>
  <c r="Q2231" i="12"/>
  <c r="R2231" i="12"/>
  <c r="S2231" i="12"/>
  <c r="T2231" i="12"/>
  <c r="U2231" i="12"/>
  <c r="A2232" i="12"/>
  <c r="B2232" i="12"/>
  <c r="C2232" i="12"/>
  <c r="D2232" i="12"/>
  <c r="O2232" i="12" s="1"/>
  <c r="E2232" i="12"/>
  <c r="J2232" i="12"/>
  <c r="K2232" i="12"/>
  <c r="L2232" i="12"/>
  <c r="M2232" i="12"/>
  <c r="N2232" i="12"/>
  <c r="P2232" i="12"/>
  <c r="Q2232" i="12"/>
  <c r="R2232" i="12"/>
  <c r="S2232" i="12"/>
  <c r="T2232" i="12"/>
  <c r="U2232" i="12"/>
  <c r="A2233" i="12"/>
  <c r="B2233" i="12"/>
  <c r="C2233" i="12"/>
  <c r="D2233" i="12"/>
  <c r="E2233" i="12"/>
  <c r="J2233" i="12"/>
  <c r="K2233" i="12"/>
  <c r="L2233" i="12"/>
  <c r="M2233" i="12"/>
  <c r="N2233" i="12"/>
  <c r="O2233" i="12"/>
  <c r="P2233" i="12"/>
  <c r="Q2233" i="12"/>
  <c r="R2233" i="12"/>
  <c r="S2233" i="12"/>
  <c r="T2233" i="12"/>
  <c r="U2233" i="12"/>
  <c r="A2234" i="12"/>
  <c r="B2234" i="12"/>
  <c r="C2234" i="12"/>
  <c r="D2234" i="12"/>
  <c r="O2234" i="12" s="1"/>
  <c r="E2234" i="12"/>
  <c r="J2234" i="12"/>
  <c r="K2234" i="12"/>
  <c r="L2234" i="12"/>
  <c r="M2234" i="12"/>
  <c r="N2234" i="12"/>
  <c r="P2234" i="12"/>
  <c r="Q2234" i="12"/>
  <c r="R2234" i="12"/>
  <c r="S2234" i="12"/>
  <c r="T2234" i="12"/>
  <c r="U2234" i="12"/>
  <c r="A2235" i="12"/>
  <c r="B2235" i="12"/>
  <c r="C2235" i="12"/>
  <c r="D2235" i="12"/>
  <c r="E2235" i="12"/>
  <c r="J2235" i="12"/>
  <c r="K2235" i="12"/>
  <c r="L2235" i="12"/>
  <c r="M2235" i="12"/>
  <c r="N2235" i="12"/>
  <c r="O2235" i="12"/>
  <c r="P2235" i="12"/>
  <c r="Q2235" i="12"/>
  <c r="R2235" i="12"/>
  <c r="S2235" i="12"/>
  <c r="T2235" i="12"/>
  <c r="U2235" i="12"/>
  <c r="A2236" i="12"/>
  <c r="B2236" i="12"/>
  <c r="C2236" i="12"/>
  <c r="D2236" i="12"/>
  <c r="O2236" i="12" s="1"/>
  <c r="E2236" i="12"/>
  <c r="J2236" i="12"/>
  <c r="K2236" i="12"/>
  <c r="L2236" i="12"/>
  <c r="M2236" i="12"/>
  <c r="N2236" i="12"/>
  <c r="P2236" i="12"/>
  <c r="Q2236" i="12"/>
  <c r="R2236" i="12"/>
  <c r="S2236" i="12"/>
  <c r="T2236" i="12"/>
  <c r="U2236" i="12"/>
  <c r="A2237" i="12"/>
  <c r="B2237" i="12"/>
  <c r="C2237" i="12"/>
  <c r="D2237" i="12"/>
  <c r="E2237" i="12"/>
  <c r="J2237" i="12"/>
  <c r="K2237" i="12"/>
  <c r="L2237" i="12"/>
  <c r="M2237" i="12"/>
  <c r="N2237" i="12"/>
  <c r="O2237" i="12"/>
  <c r="P2237" i="12"/>
  <c r="Q2237" i="12"/>
  <c r="R2237" i="12"/>
  <c r="S2237" i="12"/>
  <c r="T2237" i="12"/>
  <c r="U2237" i="12"/>
  <c r="A2238" i="12"/>
  <c r="B2238" i="12"/>
  <c r="C2238" i="12"/>
  <c r="D2238" i="12"/>
  <c r="O2238" i="12" s="1"/>
  <c r="E2238" i="12"/>
  <c r="J2238" i="12"/>
  <c r="K2238" i="12"/>
  <c r="L2238" i="12"/>
  <c r="M2238" i="12"/>
  <c r="N2238" i="12"/>
  <c r="P2238" i="12"/>
  <c r="Q2238" i="12"/>
  <c r="R2238" i="12"/>
  <c r="S2238" i="12"/>
  <c r="T2238" i="12"/>
  <c r="U2238" i="12"/>
  <c r="A2239" i="12"/>
  <c r="B2239" i="12"/>
  <c r="C2239" i="12"/>
  <c r="D2239" i="12"/>
  <c r="E2239" i="12"/>
  <c r="J2239" i="12"/>
  <c r="K2239" i="12"/>
  <c r="L2239" i="12"/>
  <c r="M2239" i="12"/>
  <c r="N2239" i="12"/>
  <c r="O2239" i="12"/>
  <c r="P2239" i="12"/>
  <c r="Q2239" i="12"/>
  <c r="R2239" i="12"/>
  <c r="S2239" i="12"/>
  <c r="T2239" i="12"/>
  <c r="U2239" i="12"/>
  <c r="A2240" i="12"/>
  <c r="B2240" i="12"/>
  <c r="C2240" i="12"/>
  <c r="D2240" i="12"/>
  <c r="O2240" i="12" s="1"/>
  <c r="E2240" i="12"/>
  <c r="J2240" i="12"/>
  <c r="K2240" i="12"/>
  <c r="L2240" i="12"/>
  <c r="M2240" i="12"/>
  <c r="N2240" i="12"/>
  <c r="P2240" i="12"/>
  <c r="Q2240" i="12"/>
  <c r="R2240" i="12"/>
  <c r="S2240" i="12"/>
  <c r="T2240" i="12"/>
  <c r="U2240" i="12"/>
  <c r="A2241" i="12"/>
  <c r="B2241" i="12"/>
  <c r="C2241" i="12"/>
  <c r="D2241" i="12"/>
  <c r="E2241" i="12"/>
  <c r="J2241" i="12"/>
  <c r="K2241" i="12"/>
  <c r="L2241" i="12"/>
  <c r="M2241" i="12"/>
  <c r="N2241" i="12"/>
  <c r="O2241" i="12"/>
  <c r="P2241" i="12"/>
  <c r="Q2241" i="12"/>
  <c r="R2241" i="12"/>
  <c r="S2241" i="12"/>
  <c r="T2241" i="12"/>
  <c r="U2241" i="12"/>
  <c r="A2242" i="12"/>
  <c r="B2242" i="12"/>
  <c r="C2242" i="12"/>
  <c r="D2242" i="12"/>
  <c r="O2242" i="12" s="1"/>
  <c r="E2242" i="12"/>
  <c r="J2242" i="12"/>
  <c r="K2242" i="12"/>
  <c r="L2242" i="12"/>
  <c r="M2242" i="12"/>
  <c r="N2242" i="12"/>
  <c r="P2242" i="12"/>
  <c r="Q2242" i="12"/>
  <c r="R2242" i="12"/>
  <c r="S2242" i="12"/>
  <c r="T2242" i="12"/>
  <c r="U2242" i="12"/>
  <c r="A2243" i="12"/>
  <c r="B2243" i="12"/>
  <c r="C2243" i="12"/>
  <c r="D2243" i="12"/>
  <c r="E2243" i="12"/>
  <c r="J2243" i="12"/>
  <c r="K2243" i="12"/>
  <c r="L2243" i="12"/>
  <c r="M2243" i="12"/>
  <c r="N2243" i="12"/>
  <c r="O2243" i="12"/>
  <c r="P2243" i="12"/>
  <c r="Q2243" i="12"/>
  <c r="R2243" i="12"/>
  <c r="S2243" i="12"/>
  <c r="T2243" i="12"/>
  <c r="U2243" i="12"/>
  <c r="A2244" i="12"/>
  <c r="B2244" i="12"/>
  <c r="C2244" i="12"/>
  <c r="D2244" i="12"/>
  <c r="O2244" i="12" s="1"/>
  <c r="E2244" i="12"/>
  <c r="J2244" i="12"/>
  <c r="K2244" i="12"/>
  <c r="L2244" i="12"/>
  <c r="M2244" i="12"/>
  <c r="N2244" i="12"/>
  <c r="P2244" i="12"/>
  <c r="Q2244" i="12"/>
  <c r="R2244" i="12"/>
  <c r="S2244" i="12"/>
  <c r="T2244" i="12"/>
  <c r="U2244" i="12"/>
  <c r="A2245" i="12"/>
  <c r="B2245" i="12"/>
  <c r="C2245" i="12"/>
  <c r="D2245" i="12"/>
  <c r="E2245" i="12"/>
  <c r="J2245" i="12"/>
  <c r="K2245" i="12"/>
  <c r="L2245" i="12"/>
  <c r="M2245" i="12"/>
  <c r="N2245" i="12"/>
  <c r="O2245" i="12"/>
  <c r="P2245" i="12"/>
  <c r="Q2245" i="12"/>
  <c r="R2245" i="12"/>
  <c r="S2245" i="12"/>
  <c r="T2245" i="12"/>
  <c r="U2245" i="12"/>
  <c r="A2246" i="12"/>
  <c r="B2246" i="12"/>
  <c r="C2246" i="12"/>
  <c r="D2246" i="12"/>
  <c r="O2246" i="12" s="1"/>
  <c r="E2246" i="12"/>
  <c r="J2246" i="12"/>
  <c r="K2246" i="12"/>
  <c r="L2246" i="12"/>
  <c r="M2246" i="12"/>
  <c r="N2246" i="12"/>
  <c r="P2246" i="12"/>
  <c r="Q2246" i="12"/>
  <c r="R2246" i="12"/>
  <c r="S2246" i="12"/>
  <c r="T2246" i="12"/>
  <c r="U2246" i="12"/>
  <c r="A2247" i="12"/>
  <c r="B2247" i="12"/>
  <c r="C2247" i="12"/>
  <c r="D2247" i="12"/>
  <c r="E2247" i="12"/>
  <c r="J2247" i="12"/>
  <c r="K2247" i="12"/>
  <c r="L2247" i="12"/>
  <c r="M2247" i="12"/>
  <c r="N2247" i="12"/>
  <c r="O2247" i="12"/>
  <c r="P2247" i="12"/>
  <c r="Q2247" i="12"/>
  <c r="R2247" i="12"/>
  <c r="S2247" i="12"/>
  <c r="T2247" i="12"/>
  <c r="U2247" i="12"/>
  <c r="A2248" i="12"/>
  <c r="B2248" i="12"/>
  <c r="C2248" i="12"/>
  <c r="D2248" i="12"/>
  <c r="O2248" i="12" s="1"/>
  <c r="E2248" i="12"/>
  <c r="J2248" i="12"/>
  <c r="K2248" i="12"/>
  <c r="L2248" i="12"/>
  <c r="M2248" i="12"/>
  <c r="N2248" i="12"/>
  <c r="P2248" i="12"/>
  <c r="Q2248" i="12"/>
  <c r="R2248" i="12"/>
  <c r="S2248" i="12"/>
  <c r="T2248" i="12"/>
  <c r="U2248" i="12"/>
  <c r="A2249" i="12"/>
  <c r="B2249" i="12"/>
  <c r="C2249" i="12"/>
  <c r="D2249" i="12"/>
  <c r="E2249" i="12"/>
  <c r="J2249" i="12"/>
  <c r="K2249" i="12"/>
  <c r="L2249" i="12"/>
  <c r="M2249" i="12"/>
  <c r="N2249" i="12"/>
  <c r="O2249" i="12"/>
  <c r="P2249" i="12"/>
  <c r="Q2249" i="12"/>
  <c r="R2249" i="12"/>
  <c r="S2249" i="12"/>
  <c r="T2249" i="12"/>
  <c r="U2249" i="12"/>
  <c r="A2250" i="12"/>
  <c r="B2250" i="12"/>
  <c r="C2250" i="12"/>
  <c r="D2250" i="12"/>
  <c r="O2250" i="12" s="1"/>
  <c r="E2250" i="12"/>
  <c r="J2250" i="12"/>
  <c r="K2250" i="12"/>
  <c r="L2250" i="12"/>
  <c r="M2250" i="12"/>
  <c r="N2250" i="12"/>
  <c r="P2250" i="12"/>
  <c r="Q2250" i="12"/>
  <c r="R2250" i="12"/>
  <c r="S2250" i="12"/>
  <c r="T2250" i="12"/>
  <c r="U2250" i="12"/>
  <c r="A2251" i="12"/>
  <c r="B2251" i="12"/>
  <c r="C2251" i="12"/>
  <c r="D2251" i="12"/>
  <c r="E2251" i="12"/>
  <c r="J2251" i="12"/>
  <c r="K2251" i="12"/>
  <c r="L2251" i="12"/>
  <c r="M2251" i="12"/>
  <c r="N2251" i="12"/>
  <c r="O2251" i="12"/>
  <c r="P2251" i="12"/>
  <c r="Q2251" i="12"/>
  <c r="R2251" i="12"/>
  <c r="S2251" i="12"/>
  <c r="T2251" i="12"/>
  <c r="U2251" i="12"/>
  <c r="A2252" i="12"/>
  <c r="B2252" i="12"/>
  <c r="C2252" i="12"/>
  <c r="D2252" i="12"/>
  <c r="O2252" i="12" s="1"/>
  <c r="E2252" i="12"/>
  <c r="J2252" i="12"/>
  <c r="K2252" i="12"/>
  <c r="L2252" i="12"/>
  <c r="M2252" i="12"/>
  <c r="N2252" i="12"/>
  <c r="P2252" i="12"/>
  <c r="Q2252" i="12"/>
  <c r="R2252" i="12"/>
  <c r="S2252" i="12"/>
  <c r="T2252" i="12"/>
  <c r="U2252" i="12"/>
  <c r="A2253" i="12"/>
  <c r="B2253" i="12"/>
  <c r="C2253" i="12"/>
  <c r="D2253" i="12"/>
  <c r="E2253" i="12"/>
  <c r="J2253" i="12"/>
  <c r="K2253" i="12"/>
  <c r="L2253" i="12"/>
  <c r="M2253" i="12"/>
  <c r="N2253" i="12"/>
  <c r="O2253" i="12"/>
  <c r="P2253" i="12"/>
  <c r="Q2253" i="12"/>
  <c r="R2253" i="12"/>
  <c r="S2253" i="12"/>
  <c r="T2253" i="12"/>
  <c r="U2253" i="12"/>
  <c r="A2254" i="12"/>
  <c r="B2254" i="12"/>
  <c r="C2254" i="12"/>
  <c r="D2254" i="12"/>
  <c r="O2254" i="12" s="1"/>
  <c r="E2254" i="12"/>
  <c r="J2254" i="12"/>
  <c r="K2254" i="12"/>
  <c r="L2254" i="12"/>
  <c r="M2254" i="12"/>
  <c r="N2254" i="12"/>
  <c r="P2254" i="12"/>
  <c r="Q2254" i="12"/>
  <c r="R2254" i="12"/>
  <c r="S2254" i="12"/>
  <c r="T2254" i="12"/>
  <c r="U2254" i="12"/>
  <c r="A2255" i="12"/>
  <c r="B2255" i="12"/>
  <c r="C2255" i="12"/>
  <c r="D2255" i="12"/>
  <c r="E2255" i="12"/>
  <c r="J2255" i="12"/>
  <c r="K2255" i="12"/>
  <c r="L2255" i="12"/>
  <c r="M2255" i="12"/>
  <c r="N2255" i="12"/>
  <c r="O2255" i="12"/>
  <c r="P2255" i="12"/>
  <c r="Q2255" i="12"/>
  <c r="R2255" i="12"/>
  <c r="S2255" i="12"/>
  <c r="T2255" i="12"/>
  <c r="U2255" i="12"/>
  <c r="A2256" i="12"/>
  <c r="B2256" i="12"/>
  <c r="C2256" i="12"/>
  <c r="D2256" i="12"/>
  <c r="O2256" i="12" s="1"/>
  <c r="E2256" i="12"/>
  <c r="J2256" i="12"/>
  <c r="K2256" i="12"/>
  <c r="L2256" i="12"/>
  <c r="M2256" i="12"/>
  <c r="N2256" i="12"/>
  <c r="P2256" i="12"/>
  <c r="Q2256" i="12"/>
  <c r="R2256" i="12"/>
  <c r="S2256" i="12"/>
  <c r="T2256" i="12"/>
  <c r="U2256" i="12"/>
  <c r="A2257" i="12"/>
  <c r="B2257" i="12"/>
  <c r="C2257" i="12"/>
  <c r="D2257" i="12"/>
  <c r="E2257" i="12"/>
  <c r="J2257" i="12"/>
  <c r="K2257" i="12"/>
  <c r="L2257" i="12"/>
  <c r="M2257" i="12"/>
  <c r="N2257" i="12"/>
  <c r="O2257" i="12"/>
  <c r="P2257" i="12"/>
  <c r="Q2257" i="12"/>
  <c r="R2257" i="12"/>
  <c r="S2257" i="12"/>
  <c r="T2257" i="12"/>
  <c r="U2257" i="12"/>
  <c r="A2258" i="12"/>
  <c r="B2258" i="12"/>
  <c r="C2258" i="12"/>
  <c r="D2258" i="12"/>
  <c r="O2258" i="12" s="1"/>
  <c r="E2258" i="12"/>
  <c r="J2258" i="12"/>
  <c r="K2258" i="12"/>
  <c r="L2258" i="12"/>
  <c r="M2258" i="12"/>
  <c r="N2258" i="12"/>
  <c r="P2258" i="12"/>
  <c r="Q2258" i="12"/>
  <c r="R2258" i="12"/>
  <c r="S2258" i="12"/>
  <c r="T2258" i="12"/>
  <c r="U2258" i="12"/>
  <c r="A1471" i="12"/>
  <c r="B1471" i="12"/>
  <c r="C1471" i="12"/>
  <c r="D1471" i="12"/>
  <c r="E1471" i="12"/>
  <c r="J1471" i="12"/>
  <c r="K1471" i="12"/>
  <c r="L1471" i="12"/>
  <c r="M1471" i="12"/>
  <c r="N1471" i="12"/>
  <c r="O1471" i="12"/>
  <c r="P1471" i="12"/>
  <c r="Q1471" i="12"/>
  <c r="R1471" i="12"/>
  <c r="S1471" i="12"/>
  <c r="T1471" i="12"/>
  <c r="U1471" i="12"/>
  <c r="A1472" i="12"/>
  <c r="B1472" i="12"/>
  <c r="C1472" i="12"/>
  <c r="D1472" i="12"/>
  <c r="E1472" i="12"/>
  <c r="J1472" i="12"/>
  <c r="K1472" i="12"/>
  <c r="L1472" i="12"/>
  <c r="M1472" i="12"/>
  <c r="N1472" i="12"/>
  <c r="O1472" i="12"/>
  <c r="P1472" i="12"/>
  <c r="Q1472" i="12"/>
  <c r="R1472" i="12"/>
  <c r="S1472" i="12"/>
  <c r="T1472" i="12"/>
  <c r="U1472" i="12"/>
  <c r="A1473" i="12"/>
  <c r="B1473" i="12"/>
  <c r="C1473" i="12"/>
  <c r="D1473" i="12"/>
  <c r="E1473" i="12"/>
  <c r="J1473" i="12"/>
  <c r="K1473" i="12"/>
  <c r="L1473" i="12"/>
  <c r="M1473" i="12"/>
  <c r="N1473" i="12"/>
  <c r="O1473" i="12"/>
  <c r="P1473" i="12"/>
  <c r="Q1473" i="12"/>
  <c r="R1473" i="12"/>
  <c r="S1473" i="12"/>
  <c r="T1473" i="12"/>
  <c r="U1473" i="12"/>
  <c r="A1474" i="12"/>
  <c r="B1474" i="12"/>
  <c r="C1474" i="12"/>
  <c r="D1474" i="12"/>
  <c r="O1474" i="12" s="1"/>
  <c r="E1474" i="12"/>
  <c r="J1474" i="12"/>
  <c r="K1474" i="12"/>
  <c r="L1474" i="12"/>
  <c r="M1474" i="12"/>
  <c r="N1474" i="12"/>
  <c r="P1474" i="12"/>
  <c r="Q1474" i="12"/>
  <c r="R1474" i="12"/>
  <c r="S1474" i="12"/>
  <c r="T1474" i="12"/>
  <c r="U1474" i="12"/>
  <c r="A1475" i="12"/>
  <c r="B1475" i="12"/>
  <c r="C1475" i="12"/>
  <c r="D1475" i="12"/>
  <c r="E1475" i="12"/>
  <c r="J1475" i="12"/>
  <c r="K1475" i="12"/>
  <c r="L1475" i="12"/>
  <c r="M1475" i="12"/>
  <c r="N1475" i="12"/>
  <c r="O1475" i="12"/>
  <c r="P1475" i="12"/>
  <c r="Q1475" i="12"/>
  <c r="R1475" i="12"/>
  <c r="S1475" i="12"/>
  <c r="T1475" i="12"/>
  <c r="U1475" i="12"/>
  <c r="A1476" i="12"/>
  <c r="B1476" i="12"/>
  <c r="C1476" i="12"/>
  <c r="D1476" i="12"/>
  <c r="E1476" i="12"/>
  <c r="J1476" i="12"/>
  <c r="K1476" i="12"/>
  <c r="L1476" i="12"/>
  <c r="M1476" i="12"/>
  <c r="N1476" i="12"/>
  <c r="O1476" i="12"/>
  <c r="P1476" i="12"/>
  <c r="Q1476" i="12"/>
  <c r="R1476" i="12"/>
  <c r="S1476" i="12"/>
  <c r="T1476" i="12"/>
  <c r="U1476" i="12"/>
  <c r="A1477" i="12"/>
  <c r="B1477" i="12"/>
  <c r="C1477" i="12"/>
  <c r="D1477" i="12"/>
  <c r="E1477" i="12"/>
  <c r="J1477" i="12"/>
  <c r="K1477" i="12"/>
  <c r="L1477" i="12"/>
  <c r="M1477" i="12"/>
  <c r="N1477" i="12"/>
  <c r="O1477" i="12"/>
  <c r="P1477" i="12"/>
  <c r="Q1477" i="12"/>
  <c r="R1477" i="12"/>
  <c r="S1477" i="12"/>
  <c r="T1477" i="12"/>
  <c r="U1477" i="12"/>
  <c r="A1478" i="12"/>
  <c r="B1478" i="12"/>
  <c r="C1478" i="12"/>
  <c r="D1478" i="12"/>
  <c r="O1478" i="12" s="1"/>
  <c r="E1478" i="12"/>
  <c r="J1478" i="12"/>
  <c r="K1478" i="12"/>
  <c r="L1478" i="12"/>
  <c r="M1478" i="12"/>
  <c r="N1478" i="12"/>
  <c r="P1478" i="12"/>
  <c r="Q1478" i="12"/>
  <c r="R1478" i="12"/>
  <c r="S1478" i="12"/>
  <c r="T1478" i="12"/>
  <c r="U1478" i="12"/>
  <c r="A1479" i="12"/>
  <c r="B1479" i="12"/>
  <c r="C1479" i="12"/>
  <c r="D1479" i="12"/>
  <c r="E1479" i="12"/>
  <c r="J1479" i="12"/>
  <c r="K1479" i="12"/>
  <c r="L1479" i="12"/>
  <c r="M1479" i="12"/>
  <c r="N1479" i="12"/>
  <c r="O1479" i="12"/>
  <c r="P1479" i="12"/>
  <c r="Q1479" i="12"/>
  <c r="R1479" i="12"/>
  <c r="S1479" i="12"/>
  <c r="T1479" i="12"/>
  <c r="U1479" i="12"/>
  <c r="A1480" i="12"/>
  <c r="B1480" i="12"/>
  <c r="C1480" i="12"/>
  <c r="D1480" i="12"/>
  <c r="O1480" i="12" s="1"/>
  <c r="E1480" i="12"/>
  <c r="J1480" i="12"/>
  <c r="K1480" i="12"/>
  <c r="L1480" i="12"/>
  <c r="M1480" i="12"/>
  <c r="N1480" i="12"/>
  <c r="P1480" i="12"/>
  <c r="Q1480" i="12"/>
  <c r="R1480" i="12"/>
  <c r="S1480" i="12"/>
  <c r="T1480" i="12"/>
  <c r="U1480" i="12"/>
  <c r="A1481" i="12"/>
  <c r="B1481" i="12"/>
  <c r="C1481" i="12"/>
  <c r="D1481" i="12"/>
  <c r="E1481" i="12"/>
  <c r="J1481" i="12"/>
  <c r="K1481" i="12"/>
  <c r="L1481" i="12"/>
  <c r="M1481" i="12"/>
  <c r="N1481" i="12"/>
  <c r="O1481" i="12"/>
  <c r="P1481" i="12"/>
  <c r="Q1481" i="12"/>
  <c r="R1481" i="12"/>
  <c r="S1481" i="12"/>
  <c r="T1481" i="12"/>
  <c r="U1481" i="12"/>
  <c r="A1482" i="12"/>
  <c r="B1482" i="12"/>
  <c r="C1482" i="12"/>
  <c r="D1482" i="12"/>
  <c r="O1482" i="12" s="1"/>
  <c r="E1482" i="12"/>
  <c r="J1482" i="12"/>
  <c r="K1482" i="12"/>
  <c r="L1482" i="12"/>
  <c r="M1482" i="12"/>
  <c r="N1482" i="12"/>
  <c r="P1482" i="12"/>
  <c r="Q1482" i="12"/>
  <c r="R1482" i="12"/>
  <c r="S1482" i="12"/>
  <c r="T1482" i="12"/>
  <c r="U1482" i="12"/>
  <c r="A1483" i="12"/>
  <c r="B1483" i="12"/>
  <c r="C1483" i="12"/>
  <c r="D1483" i="12"/>
  <c r="E1483" i="12"/>
  <c r="J1483" i="12"/>
  <c r="K1483" i="12"/>
  <c r="L1483" i="12"/>
  <c r="M1483" i="12"/>
  <c r="N1483" i="12"/>
  <c r="O1483" i="12"/>
  <c r="P1483" i="12"/>
  <c r="Q1483" i="12"/>
  <c r="R1483" i="12"/>
  <c r="S1483" i="12"/>
  <c r="T1483" i="12"/>
  <c r="U1483" i="12"/>
  <c r="A1484" i="12"/>
  <c r="B1484" i="12"/>
  <c r="C1484" i="12"/>
  <c r="D1484" i="12"/>
  <c r="E1484" i="12"/>
  <c r="J1484" i="12"/>
  <c r="K1484" i="12"/>
  <c r="L1484" i="12"/>
  <c r="M1484" i="12"/>
  <c r="N1484" i="12"/>
  <c r="O1484" i="12"/>
  <c r="P1484" i="12"/>
  <c r="Q1484" i="12"/>
  <c r="R1484" i="12"/>
  <c r="S1484" i="12"/>
  <c r="T1484" i="12"/>
  <c r="U1484" i="12"/>
  <c r="A1485" i="12"/>
  <c r="B1485" i="12"/>
  <c r="C1485" i="12"/>
  <c r="D1485" i="12"/>
  <c r="E1485" i="12"/>
  <c r="J1485" i="12"/>
  <c r="K1485" i="12"/>
  <c r="L1485" i="12"/>
  <c r="M1485" i="12"/>
  <c r="N1485" i="12"/>
  <c r="O1485" i="12"/>
  <c r="P1485" i="12"/>
  <c r="Q1485" i="12"/>
  <c r="R1485" i="12"/>
  <c r="S1485" i="12"/>
  <c r="T1485" i="12"/>
  <c r="U1485" i="12"/>
  <c r="A1486" i="12"/>
  <c r="B1486" i="12"/>
  <c r="C1486" i="12"/>
  <c r="D1486" i="12"/>
  <c r="O1486" i="12" s="1"/>
  <c r="E1486" i="12"/>
  <c r="J1486" i="12"/>
  <c r="K1486" i="12"/>
  <c r="L1486" i="12"/>
  <c r="M1486" i="12"/>
  <c r="N1486" i="12"/>
  <c r="P1486" i="12"/>
  <c r="Q1486" i="12"/>
  <c r="R1486" i="12"/>
  <c r="S1486" i="12"/>
  <c r="T1486" i="12"/>
  <c r="U1486" i="12"/>
  <c r="A1487" i="12"/>
  <c r="B1487" i="12"/>
  <c r="C1487" i="12"/>
  <c r="D1487" i="12"/>
  <c r="E1487" i="12"/>
  <c r="J1487" i="12"/>
  <c r="K1487" i="12"/>
  <c r="L1487" i="12"/>
  <c r="M1487" i="12"/>
  <c r="N1487" i="12"/>
  <c r="O1487" i="12"/>
  <c r="P1487" i="12"/>
  <c r="Q1487" i="12"/>
  <c r="R1487" i="12"/>
  <c r="S1487" i="12"/>
  <c r="T1487" i="12"/>
  <c r="U1487" i="12"/>
  <c r="A1488" i="12"/>
  <c r="B1488" i="12"/>
  <c r="C1488" i="12"/>
  <c r="D1488" i="12"/>
  <c r="E1488" i="12"/>
  <c r="J1488" i="12"/>
  <c r="K1488" i="12"/>
  <c r="L1488" i="12"/>
  <c r="M1488" i="12"/>
  <c r="N1488" i="12"/>
  <c r="O1488" i="12"/>
  <c r="P1488" i="12"/>
  <c r="Q1488" i="12"/>
  <c r="R1488" i="12"/>
  <c r="S1488" i="12"/>
  <c r="T1488" i="12"/>
  <c r="U1488" i="12"/>
  <c r="A1489" i="12"/>
  <c r="B1489" i="12"/>
  <c r="C1489" i="12"/>
  <c r="D1489" i="12"/>
  <c r="E1489" i="12"/>
  <c r="J1489" i="12"/>
  <c r="K1489" i="12"/>
  <c r="L1489" i="12"/>
  <c r="M1489" i="12"/>
  <c r="N1489" i="12"/>
  <c r="O1489" i="12"/>
  <c r="P1489" i="12"/>
  <c r="Q1489" i="12"/>
  <c r="R1489" i="12"/>
  <c r="S1489" i="12"/>
  <c r="T1489" i="12"/>
  <c r="U1489" i="12"/>
  <c r="A1490" i="12"/>
  <c r="B1490" i="12"/>
  <c r="C1490" i="12"/>
  <c r="D1490" i="12"/>
  <c r="O1490" i="12" s="1"/>
  <c r="E1490" i="12"/>
  <c r="J1490" i="12"/>
  <c r="K1490" i="12"/>
  <c r="L1490" i="12"/>
  <c r="M1490" i="12"/>
  <c r="N1490" i="12"/>
  <c r="P1490" i="12"/>
  <c r="Q1490" i="12"/>
  <c r="R1490" i="12"/>
  <c r="S1490" i="12"/>
  <c r="T1490" i="12"/>
  <c r="U1490" i="12"/>
  <c r="A1491" i="12"/>
  <c r="B1491" i="12"/>
  <c r="C1491" i="12"/>
  <c r="D1491" i="12"/>
  <c r="E1491" i="12"/>
  <c r="J1491" i="12"/>
  <c r="K1491" i="12"/>
  <c r="L1491" i="12"/>
  <c r="M1491" i="12"/>
  <c r="N1491" i="12"/>
  <c r="O1491" i="12"/>
  <c r="P1491" i="12"/>
  <c r="Q1491" i="12"/>
  <c r="R1491" i="12"/>
  <c r="S1491" i="12"/>
  <c r="T1491" i="12"/>
  <c r="U1491" i="12"/>
  <c r="A1492" i="12"/>
  <c r="B1492" i="12"/>
  <c r="C1492" i="12"/>
  <c r="D1492" i="12"/>
  <c r="E1492" i="12"/>
  <c r="J1492" i="12"/>
  <c r="K1492" i="12"/>
  <c r="L1492" i="12"/>
  <c r="M1492" i="12"/>
  <c r="N1492" i="12"/>
  <c r="O1492" i="12"/>
  <c r="P1492" i="12"/>
  <c r="Q1492" i="12"/>
  <c r="R1492" i="12"/>
  <c r="S1492" i="12"/>
  <c r="T1492" i="12"/>
  <c r="U1492" i="12"/>
  <c r="A1493" i="12"/>
  <c r="B1493" i="12"/>
  <c r="C1493" i="12"/>
  <c r="D1493" i="12"/>
  <c r="E1493" i="12"/>
  <c r="J1493" i="12"/>
  <c r="K1493" i="12"/>
  <c r="L1493" i="12"/>
  <c r="M1493" i="12"/>
  <c r="N1493" i="12"/>
  <c r="O1493" i="12"/>
  <c r="P1493" i="12"/>
  <c r="Q1493" i="12"/>
  <c r="R1493" i="12"/>
  <c r="S1493" i="12"/>
  <c r="T1493" i="12"/>
  <c r="U1493" i="12"/>
  <c r="A1494" i="12"/>
  <c r="B1494" i="12"/>
  <c r="C1494" i="12"/>
  <c r="D1494" i="12"/>
  <c r="O1494" i="12" s="1"/>
  <c r="E1494" i="12"/>
  <c r="J1494" i="12"/>
  <c r="K1494" i="12"/>
  <c r="L1494" i="12"/>
  <c r="M1494" i="12"/>
  <c r="N1494" i="12"/>
  <c r="P1494" i="12"/>
  <c r="Q1494" i="12"/>
  <c r="R1494" i="12"/>
  <c r="S1494" i="12"/>
  <c r="T1494" i="12"/>
  <c r="U1494" i="12"/>
  <c r="A1495" i="12"/>
  <c r="B1495" i="12"/>
  <c r="C1495" i="12"/>
  <c r="D1495" i="12"/>
  <c r="O1495" i="12" s="1"/>
  <c r="E1495" i="12"/>
  <c r="J1495" i="12"/>
  <c r="K1495" i="12"/>
  <c r="L1495" i="12"/>
  <c r="M1495" i="12"/>
  <c r="N1495" i="12"/>
  <c r="P1495" i="12"/>
  <c r="Q1495" i="12"/>
  <c r="R1495" i="12"/>
  <c r="S1495" i="12"/>
  <c r="T1495" i="12"/>
  <c r="U1495" i="12"/>
  <c r="A1496" i="12"/>
  <c r="B1496" i="12"/>
  <c r="C1496" i="12"/>
  <c r="D1496" i="12"/>
  <c r="E1496" i="12"/>
  <c r="J1496" i="12"/>
  <c r="K1496" i="12"/>
  <c r="L1496" i="12"/>
  <c r="M1496" i="12"/>
  <c r="N1496" i="12"/>
  <c r="O1496" i="12"/>
  <c r="P1496" i="12"/>
  <c r="Q1496" i="12"/>
  <c r="R1496" i="12"/>
  <c r="S1496" i="12"/>
  <c r="T1496" i="12"/>
  <c r="U1496" i="12"/>
  <c r="A1497" i="12"/>
  <c r="B1497" i="12"/>
  <c r="C1497" i="12"/>
  <c r="D1497" i="12"/>
  <c r="E1497" i="12"/>
  <c r="J1497" i="12"/>
  <c r="K1497" i="12"/>
  <c r="L1497" i="12"/>
  <c r="M1497" i="12"/>
  <c r="N1497" i="12"/>
  <c r="O1497" i="12"/>
  <c r="P1497" i="12"/>
  <c r="Q1497" i="12"/>
  <c r="R1497" i="12"/>
  <c r="S1497" i="12"/>
  <c r="T1497" i="12"/>
  <c r="U1497" i="12"/>
  <c r="A1498" i="12"/>
  <c r="B1498" i="12"/>
  <c r="C1498" i="12"/>
  <c r="D1498" i="12"/>
  <c r="O1498" i="12" s="1"/>
  <c r="E1498" i="12"/>
  <c r="J1498" i="12"/>
  <c r="K1498" i="12"/>
  <c r="L1498" i="12"/>
  <c r="M1498" i="12"/>
  <c r="N1498" i="12"/>
  <c r="P1498" i="12"/>
  <c r="Q1498" i="12"/>
  <c r="R1498" i="12"/>
  <c r="S1498" i="12"/>
  <c r="T1498" i="12"/>
  <c r="U1498" i="12"/>
  <c r="A1499" i="12"/>
  <c r="B1499" i="12"/>
  <c r="C1499" i="12"/>
  <c r="D1499" i="12"/>
  <c r="O1499" i="12" s="1"/>
  <c r="E1499" i="12"/>
  <c r="J1499" i="12"/>
  <c r="K1499" i="12"/>
  <c r="L1499" i="12"/>
  <c r="M1499" i="12"/>
  <c r="N1499" i="12"/>
  <c r="P1499" i="12"/>
  <c r="Q1499" i="12"/>
  <c r="R1499" i="12"/>
  <c r="S1499" i="12"/>
  <c r="T1499" i="12"/>
  <c r="U1499" i="12"/>
  <c r="A1500" i="12"/>
  <c r="B1500" i="12"/>
  <c r="C1500" i="12"/>
  <c r="D1500" i="12"/>
  <c r="O1500" i="12" s="1"/>
  <c r="E1500" i="12"/>
  <c r="J1500" i="12"/>
  <c r="K1500" i="12"/>
  <c r="L1500" i="12"/>
  <c r="M1500" i="12"/>
  <c r="N1500" i="12"/>
  <c r="P1500" i="12"/>
  <c r="Q1500" i="12"/>
  <c r="R1500" i="12"/>
  <c r="S1500" i="12"/>
  <c r="T1500" i="12"/>
  <c r="U1500" i="12"/>
  <c r="A1501" i="12"/>
  <c r="B1501" i="12"/>
  <c r="C1501" i="12"/>
  <c r="D1501" i="12"/>
  <c r="E1501" i="12"/>
  <c r="J1501" i="12"/>
  <c r="K1501" i="12"/>
  <c r="L1501" i="12"/>
  <c r="M1501" i="12"/>
  <c r="N1501" i="12"/>
  <c r="O1501" i="12"/>
  <c r="P1501" i="12"/>
  <c r="Q1501" i="12"/>
  <c r="R1501" i="12"/>
  <c r="S1501" i="12"/>
  <c r="T1501" i="12"/>
  <c r="U1501" i="12"/>
  <c r="A1502" i="12"/>
  <c r="B1502" i="12"/>
  <c r="C1502" i="12"/>
  <c r="D1502" i="12"/>
  <c r="O1502" i="12" s="1"/>
  <c r="E1502" i="12"/>
  <c r="J1502" i="12"/>
  <c r="K1502" i="12"/>
  <c r="L1502" i="12"/>
  <c r="M1502" i="12"/>
  <c r="N1502" i="12"/>
  <c r="P1502" i="12"/>
  <c r="Q1502" i="12"/>
  <c r="R1502" i="12"/>
  <c r="S1502" i="12"/>
  <c r="T1502" i="12"/>
  <c r="U1502" i="12"/>
  <c r="A1503" i="12"/>
  <c r="B1503" i="12"/>
  <c r="C1503" i="12"/>
  <c r="D1503" i="12"/>
  <c r="O1503" i="12" s="1"/>
  <c r="E1503" i="12"/>
  <c r="J1503" i="12"/>
  <c r="K1503" i="12"/>
  <c r="L1503" i="12"/>
  <c r="M1503" i="12"/>
  <c r="N1503" i="12"/>
  <c r="P1503" i="12"/>
  <c r="Q1503" i="12"/>
  <c r="R1503" i="12"/>
  <c r="S1503" i="12"/>
  <c r="T1503" i="12"/>
  <c r="U1503" i="12"/>
  <c r="A1504" i="12"/>
  <c r="B1504" i="12"/>
  <c r="C1504" i="12"/>
  <c r="D1504" i="12"/>
  <c r="E1504" i="12"/>
  <c r="J1504" i="12"/>
  <c r="K1504" i="12"/>
  <c r="L1504" i="12"/>
  <c r="M1504" i="12"/>
  <c r="N1504" i="12"/>
  <c r="O1504" i="12"/>
  <c r="P1504" i="12"/>
  <c r="Q1504" i="12"/>
  <c r="R1504" i="12"/>
  <c r="S1504" i="12"/>
  <c r="T1504" i="12"/>
  <c r="U1504" i="12"/>
  <c r="A1505" i="12"/>
  <c r="B1505" i="12"/>
  <c r="C1505" i="12"/>
  <c r="D1505" i="12"/>
  <c r="E1505" i="12"/>
  <c r="J1505" i="12"/>
  <c r="K1505" i="12"/>
  <c r="L1505" i="12"/>
  <c r="M1505" i="12"/>
  <c r="N1505" i="12"/>
  <c r="O1505" i="12"/>
  <c r="P1505" i="12"/>
  <c r="Q1505" i="12"/>
  <c r="R1505" i="12"/>
  <c r="S1505" i="12"/>
  <c r="T1505" i="12"/>
  <c r="U1505" i="12"/>
  <c r="A1506" i="12"/>
  <c r="B1506" i="12"/>
  <c r="C1506" i="12"/>
  <c r="D1506" i="12"/>
  <c r="O1506" i="12" s="1"/>
  <c r="E1506" i="12"/>
  <c r="J1506" i="12"/>
  <c r="K1506" i="12"/>
  <c r="L1506" i="12"/>
  <c r="M1506" i="12"/>
  <c r="N1506" i="12"/>
  <c r="P1506" i="12"/>
  <c r="Q1506" i="12"/>
  <c r="R1506" i="12"/>
  <c r="S1506" i="12"/>
  <c r="T1506" i="12"/>
  <c r="U1506" i="12"/>
  <c r="A1507" i="12"/>
  <c r="B1507" i="12"/>
  <c r="C1507" i="12"/>
  <c r="D1507" i="12"/>
  <c r="O1507" i="12" s="1"/>
  <c r="E1507" i="12"/>
  <c r="J1507" i="12"/>
  <c r="K1507" i="12"/>
  <c r="L1507" i="12"/>
  <c r="M1507" i="12"/>
  <c r="N1507" i="12"/>
  <c r="P1507" i="12"/>
  <c r="Q1507" i="12"/>
  <c r="R1507" i="12"/>
  <c r="S1507" i="12"/>
  <c r="T1507" i="12"/>
  <c r="U1507" i="12"/>
  <c r="A1508" i="12"/>
  <c r="B1508" i="12"/>
  <c r="C1508" i="12"/>
  <c r="D1508" i="12"/>
  <c r="O1508" i="12" s="1"/>
  <c r="E1508" i="12"/>
  <c r="J1508" i="12"/>
  <c r="K1508" i="12"/>
  <c r="L1508" i="12"/>
  <c r="M1508" i="12"/>
  <c r="N1508" i="12"/>
  <c r="P1508" i="12"/>
  <c r="Q1508" i="12"/>
  <c r="R1508" i="12"/>
  <c r="S1508" i="12"/>
  <c r="T1508" i="12"/>
  <c r="U1508" i="12"/>
  <c r="A1509" i="12"/>
  <c r="B1509" i="12"/>
  <c r="C1509" i="12"/>
  <c r="D1509" i="12"/>
  <c r="E1509" i="12"/>
  <c r="J1509" i="12"/>
  <c r="K1509" i="12"/>
  <c r="L1509" i="12"/>
  <c r="M1509" i="12"/>
  <c r="N1509" i="12"/>
  <c r="O1509" i="12"/>
  <c r="P1509" i="12"/>
  <c r="Q1509" i="12"/>
  <c r="R1509" i="12"/>
  <c r="S1509" i="12"/>
  <c r="T1509" i="12"/>
  <c r="U1509" i="12"/>
  <c r="A1510" i="12"/>
  <c r="B1510" i="12"/>
  <c r="C1510" i="12"/>
  <c r="D1510" i="12"/>
  <c r="O1510" i="12" s="1"/>
  <c r="E1510" i="12"/>
  <c r="J1510" i="12"/>
  <c r="K1510" i="12"/>
  <c r="L1510" i="12"/>
  <c r="M1510" i="12"/>
  <c r="N1510" i="12"/>
  <c r="P1510" i="12"/>
  <c r="Q1510" i="12"/>
  <c r="R1510" i="12"/>
  <c r="S1510" i="12"/>
  <c r="T1510" i="12"/>
  <c r="U1510" i="12"/>
  <c r="A1511" i="12"/>
  <c r="B1511" i="12"/>
  <c r="C1511" i="12"/>
  <c r="D1511" i="12"/>
  <c r="O1511" i="12" s="1"/>
  <c r="E1511" i="12"/>
  <c r="J1511" i="12"/>
  <c r="K1511" i="12"/>
  <c r="L1511" i="12"/>
  <c r="M1511" i="12"/>
  <c r="N1511" i="12"/>
  <c r="P1511" i="12"/>
  <c r="Q1511" i="12"/>
  <c r="R1511" i="12"/>
  <c r="S1511" i="12"/>
  <c r="T1511" i="12"/>
  <c r="U1511" i="12"/>
  <c r="A1512" i="12"/>
  <c r="B1512" i="12"/>
  <c r="C1512" i="12"/>
  <c r="D1512" i="12"/>
  <c r="O1512" i="12" s="1"/>
  <c r="E1512" i="12"/>
  <c r="J1512" i="12"/>
  <c r="K1512" i="12"/>
  <c r="L1512" i="12"/>
  <c r="M1512" i="12"/>
  <c r="N1512" i="12"/>
  <c r="P1512" i="12"/>
  <c r="Q1512" i="12"/>
  <c r="R1512" i="12"/>
  <c r="S1512" i="12"/>
  <c r="T1512" i="12"/>
  <c r="U1512" i="12"/>
  <c r="A1513" i="12"/>
  <c r="B1513" i="12"/>
  <c r="C1513" i="12"/>
  <c r="D1513" i="12"/>
  <c r="E1513" i="12"/>
  <c r="J1513" i="12"/>
  <c r="K1513" i="12"/>
  <c r="L1513" i="12"/>
  <c r="M1513" i="12"/>
  <c r="N1513" i="12"/>
  <c r="O1513" i="12"/>
  <c r="P1513" i="12"/>
  <c r="Q1513" i="12"/>
  <c r="R1513" i="12"/>
  <c r="S1513" i="12"/>
  <c r="T1513" i="12"/>
  <c r="U1513" i="12"/>
  <c r="A1514" i="12"/>
  <c r="B1514" i="12"/>
  <c r="C1514" i="12"/>
  <c r="D1514" i="12"/>
  <c r="O1514" i="12" s="1"/>
  <c r="E1514" i="12"/>
  <c r="J1514" i="12"/>
  <c r="K1514" i="12"/>
  <c r="L1514" i="12"/>
  <c r="M1514" i="12"/>
  <c r="N1514" i="12"/>
  <c r="P1514" i="12"/>
  <c r="Q1514" i="12"/>
  <c r="R1514" i="12"/>
  <c r="S1514" i="12"/>
  <c r="T1514" i="12"/>
  <c r="U1514" i="12"/>
  <c r="A1515" i="12"/>
  <c r="B1515" i="12"/>
  <c r="C1515" i="12"/>
  <c r="D1515" i="12"/>
  <c r="O1515" i="12" s="1"/>
  <c r="E1515" i="12"/>
  <c r="J1515" i="12"/>
  <c r="K1515" i="12"/>
  <c r="L1515" i="12"/>
  <c r="M1515" i="12"/>
  <c r="N1515" i="12"/>
  <c r="P1515" i="12"/>
  <c r="Q1515" i="12"/>
  <c r="R1515" i="12"/>
  <c r="S1515" i="12"/>
  <c r="T1515" i="12"/>
  <c r="U1515" i="12"/>
  <c r="A1516" i="12"/>
  <c r="B1516" i="12"/>
  <c r="C1516" i="12"/>
  <c r="D1516" i="12"/>
  <c r="O1516" i="12" s="1"/>
  <c r="E1516" i="12"/>
  <c r="J1516" i="12"/>
  <c r="K1516" i="12"/>
  <c r="L1516" i="12"/>
  <c r="M1516" i="12"/>
  <c r="N1516" i="12"/>
  <c r="P1516" i="12"/>
  <c r="Q1516" i="12"/>
  <c r="R1516" i="12"/>
  <c r="S1516" i="12"/>
  <c r="T1516" i="12"/>
  <c r="U1516" i="12"/>
  <c r="A1517" i="12"/>
  <c r="B1517" i="12"/>
  <c r="C1517" i="12"/>
  <c r="D1517" i="12"/>
  <c r="E1517" i="12"/>
  <c r="J1517" i="12"/>
  <c r="K1517" i="12"/>
  <c r="L1517" i="12"/>
  <c r="M1517" i="12"/>
  <c r="N1517" i="12"/>
  <c r="O1517" i="12"/>
  <c r="P1517" i="12"/>
  <c r="Q1517" i="12"/>
  <c r="R1517" i="12"/>
  <c r="S1517" i="12"/>
  <c r="T1517" i="12"/>
  <c r="U1517" i="12"/>
  <c r="A1518" i="12"/>
  <c r="B1518" i="12"/>
  <c r="C1518" i="12"/>
  <c r="D1518" i="12"/>
  <c r="O1518" i="12" s="1"/>
  <c r="E1518" i="12"/>
  <c r="J1518" i="12"/>
  <c r="K1518" i="12"/>
  <c r="L1518" i="12"/>
  <c r="M1518" i="12"/>
  <c r="N1518" i="12"/>
  <c r="P1518" i="12"/>
  <c r="Q1518" i="12"/>
  <c r="R1518" i="12"/>
  <c r="S1518" i="12"/>
  <c r="T1518" i="12"/>
  <c r="U1518" i="12"/>
  <c r="A1519" i="12"/>
  <c r="B1519" i="12"/>
  <c r="C1519" i="12"/>
  <c r="D1519" i="12"/>
  <c r="O1519" i="12" s="1"/>
  <c r="E1519" i="12"/>
  <c r="J1519" i="12"/>
  <c r="K1519" i="12"/>
  <c r="L1519" i="12"/>
  <c r="M1519" i="12"/>
  <c r="N1519" i="12"/>
  <c r="P1519" i="12"/>
  <c r="Q1519" i="12"/>
  <c r="R1519" i="12"/>
  <c r="S1519" i="12"/>
  <c r="T1519" i="12"/>
  <c r="U1519" i="12"/>
  <c r="A1520" i="12"/>
  <c r="B1520" i="12"/>
  <c r="C1520" i="12"/>
  <c r="D1520" i="12"/>
  <c r="O1520" i="12" s="1"/>
  <c r="E1520" i="12"/>
  <c r="J1520" i="12"/>
  <c r="K1520" i="12"/>
  <c r="L1520" i="12"/>
  <c r="M1520" i="12"/>
  <c r="N1520" i="12"/>
  <c r="P1520" i="12"/>
  <c r="Q1520" i="12"/>
  <c r="R1520" i="12"/>
  <c r="S1520" i="12"/>
  <c r="T1520" i="12"/>
  <c r="U1520" i="12"/>
  <c r="A1521" i="12"/>
  <c r="B1521" i="12"/>
  <c r="C1521" i="12"/>
  <c r="D1521" i="12"/>
  <c r="E1521" i="12"/>
  <c r="J1521" i="12"/>
  <c r="K1521" i="12"/>
  <c r="L1521" i="12"/>
  <c r="M1521" i="12"/>
  <c r="N1521" i="12"/>
  <c r="O1521" i="12"/>
  <c r="P1521" i="12"/>
  <c r="Q1521" i="12"/>
  <c r="R1521" i="12"/>
  <c r="S1521" i="12"/>
  <c r="T1521" i="12"/>
  <c r="U1521" i="12"/>
  <c r="A1522" i="12"/>
  <c r="B1522" i="12"/>
  <c r="C1522" i="12"/>
  <c r="D1522" i="12"/>
  <c r="O1522" i="12" s="1"/>
  <c r="E1522" i="12"/>
  <c r="J1522" i="12"/>
  <c r="K1522" i="12"/>
  <c r="L1522" i="12"/>
  <c r="M1522" i="12"/>
  <c r="N1522" i="12"/>
  <c r="P1522" i="12"/>
  <c r="Q1522" i="12"/>
  <c r="R1522" i="12"/>
  <c r="S1522" i="12"/>
  <c r="T1522" i="12"/>
  <c r="U1522" i="12"/>
  <c r="A1523" i="12"/>
  <c r="B1523" i="12"/>
  <c r="C1523" i="12"/>
  <c r="D1523" i="12"/>
  <c r="O1523" i="12" s="1"/>
  <c r="E1523" i="12"/>
  <c r="J1523" i="12"/>
  <c r="K1523" i="12"/>
  <c r="L1523" i="12"/>
  <c r="M1523" i="12"/>
  <c r="N1523" i="12"/>
  <c r="P1523" i="12"/>
  <c r="Q1523" i="12"/>
  <c r="R1523" i="12"/>
  <c r="S1523" i="12"/>
  <c r="T1523" i="12"/>
  <c r="U1523" i="12"/>
  <c r="A1524" i="12"/>
  <c r="B1524" i="12"/>
  <c r="C1524" i="12"/>
  <c r="D1524" i="12"/>
  <c r="O1524" i="12" s="1"/>
  <c r="E1524" i="12"/>
  <c r="J1524" i="12"/>
  <c r="K1524" i="12"/>
  <c r="L1524" i="12"/>
  <c r="M1524" i="12"/>
  <c r="N1524" i="12"/>
  <c r="P1524" i="12"/>
  <c r="Q1524" i="12"/>
  <c r="R1524" i="12"/>
  <c r="S1524" i="12"/>
  <c r="T1524" i="12"/>
  <c r="U1524" i="12"/>
  <c r="A1525" i="12"/>
  <c r="B1525" i="12"/>
  <c r="C1525" i="12"/>
  <c r="D1525" i="12"/>
  <c r="E1525" i="12"/>
  <c r="J1525" i="12"/>
  <c r="K1525" i="12"/>
  <c r="L1525" i="12"/>
  <c r="M1525" i="12"/>
  <c r="N1525" i="12"/>
  <c r="O1525" i="12"/>
  <c r="P1525" i="12"/>
  <c r="Q1525" i="12"/>
  <c r="R1525" i="12"/>
  <c r="S1525" i="12"/>
  <c r="T1525" i="12"/>
  <c r="U1525" i="12"/>
  <c r="A1526" i="12"/>
  <c r="B1526" i="12"/>
  <c r="C1526" i="12"/>
  <c r="D1526" i="12"/>
  <c r="O1526" i="12" s="1"/>
  <c r="E1526" i="12"/>
  <c r="J1526" i="12"/>
  <c r="K1526" i="12"/>
  <c r="L1526" i="12"/>
  <c r="M1526" i="12"/>
  <c r="N1526" i="12"/>
  <c r="P1526" i="12"/>
  <c r="Q1526" i="12"/>
  <c r="R1526" i="12"/>
  <c r="S1526" i="12"/>
  <c r="T1526" i="12"/>
  <c r="U1526" i="12"/>
  <c r="A1527" i="12"/>
  <c r="B1527" i="12"/>
  <c r="C1527" i="12"/>
  <c r="D1527" i="12"/>
  <c r="O1527" i="12" s="1"/>
  <c r="E1527" i="12"/>
  <c r="J1527" i="12"/>
  <c r="K1527" i="12"/>
  <c r="L1527" i="12"/>
  <c r="M1527" i="12"/>
  <c r="N1527" i="12"/>
  <c r="P1527" i="12"/>
  <c r="Q1527" i="12"/>
  <c r="R1527" i="12"/>
  <c r="S1527" i="12"/>
  <c r="T1527" i="12"/>
  <c r="U1527" i="12"/>
  <c r="A1528" i="12"/>
  <c r="B1528" i="12"/>
  <c r="C1528" i="12"/>
  <c r="D1528" i="12"/>
  <c r="O1528" i="12" s="1"/>
  <c r="E1528" i="12"/>
  <c r="J1528" i="12"/>
  <c r="K1528" i="12"/>
  <c r="L1528" i="12"/>
  <c r="M1528" i="12"/>
  <c r="N1528" i="12"/>
  <c r="P1528" i="12"/>
  <c r="Q1528" i="12"/>
  <c r="R1528" i="12"/>
  <c r="S1528" i="12"/>
  <c r="T1528" i="12"/>
  <c r="U1528" i="12"/>
  <c r="A1529" i="12"/>
  <c r="B1529" i="12"/>
  <c r="C1529" i="12"/>
  <c r="D1529" i="12"/>
  <c r="E1529" i="12"/>
  <c r="J1529" i="12"/>
  <c r="K1529" i="12"/>
  <c r="L1529" i="12"/>
  <c r="M1529" i="12"/>
  <c r="N1529" i="12"/>
  <c r="O1529" i="12"/>
  <c r="P1529" i="12"/>
  <c r="Q1529" i="12"/>
  <c r="R1529" i="12"/>
  <c r="S1529" i="12"/>
  <c r="T1529" i="12"/>
  <c r="U1529" i="12"/>
  <c r="A1530" i="12"/>
  <c r="B1530" i="12"/>
  <c r="C1530" i="12"/>
  <c r="D1530" i="12"/>
  <c r="O1530" i="12" s="1"/>
  <c r="E1530" i="12"/>
  <c r="J1530" i="12"/>
  <c r="K1530" i="12"/>
  <c r="L1530" i="12"/>
  <c r="M1530" i="12"/>
  <c r="N1530" i="12"/>
  <c r="P1530" i="12"/>
  <c r="Q1530" i="12"/>
  <c r="R1530" i="12"/>
  <c r="S1530" i="12"/>
  <c r="T1530" i="12"/>
  <c r="U1530" i="12"/>
  <c r="A1531" i="12"/>
  <c r="B1531" i="12"/>
  <c r="C1531" i="12"/>
  <c r="D1531" i="12"/>
  <c r="O1531" i="12" s="1"/>
  <c r="E1531" i="12"/>
  <c r="J1531" i="12"/>
  <c r="K1531" i="12"/>
  <c r="L1531" i="12"/>
  <c r="M1531" i="12"/>
  <c r="N1531" i="12"/>
  <c r="P1531" i="12"/>
  <c r="Q1531" i="12"/>
  <c r="R1531" i="12"/>
  <c r="S1531" i="12"/>
  <c r="T1531" i="12"/>
  <c r="U1531" i="12"/>
  <c r="A1532" i="12"/>
  <c r="B1532" i="12"/>
  <c r="C1532" i="12"/>
  <c r="D1532" i="12"/>
  <c r="O1532" i="12" s="1"/>
  <c r="E1532" i="12"/>
  <c r="J1532" i="12"/>
  <c r="K1532" i="12"/>
  <c r="L1532" i="12"/>
  <c r="M1532" i="12"/>
  <c r="N1532" i="12"/>
  <c r="P1532" i="12"/>
  <c r="Q1532" i="12"/>
  <c r="R1532" i="12"/>
  <c r="S1532" i="12"/>
  <c r="T1532" i="12"/>
  <c r="U1532" i="12"/>
  <c r="A1533" i="12"/>
  <c r="B1533" i="12"/>
  <c r="C1533" i="12"/>
  <c r="D1533" i="12"/>
  <c r="E1533" i="12"/>
  <c r="J1533" i="12"/>
  <c r="K1533" i="12"/>
  <c r="L1533" i="12"/>
  <c r="M1533" i="12"/>
  <c r="N1533" i="12"/>
  <c r="O1533" i="12"/>
  <c r="P1533" i="12"/>
  <c r="Q1533" i="12"/>
  <c r="R1533" i="12"/>
  <c r="S1533" i="12"/>
  <c r="T1533" i="12"/>
  <c r="U1533" i="12"/>
  <c r="A1534" i="12"/>
  <c r="B1534" i="12"/>
  <c r="C1534" i="12"/>
  <c r="D1534" i="12"/>
  <c r="O1534" i="12" s="1"/>
  <c r="E1534" i="12"/>
  <c r="J1534" i="12"/>
  <c r="K1534" i="12"/>
  <c r="L1534" i="12"/>
  <c r="M1534" i="12"/>
  <c r="N1534" i="12"/>
  <c r="P1534" i="12"/>
  <c r="Q1534" i="12"/>
  <c r="R1534" i="12"/>
  <c r="S1534" i="12"/>
  <c r="T1534" i="12"/>
  <c r="U1534" i="12"/>
  <c r="A1535" i="12"/>
  <c r="B1535" i="12"/>
  <c r="C1535" i="12"/>
  <c r="D1535" i="12"/>
  <c r="O1535" i="12" s="1"/>
  <c r="E1535" i="12"/>
  <c r="J1535" i="12"/>
  <c r="K1535" i="12"/>
  <c r="L1535" i="12"/>
  <c r="M1535" i="12"/>
  <c r="N1535" i="12"/>
  <c r="P1535" i="12"/>
  <c r="Q1535" i="12"/>
  <c r="R1535" i="12"/>
  <c r="S1535" i="12"/>
  <c r="T1535" i="12"/>
  <c r="U1535" i="12"/>
  <c r="A1536" i="12"/>
  <c r="B1536" i="12"/>
  <c r="C1536" i="12"/>
  <c r="D1536" i="12"/>
  <c r="O1536" i="12" s="1"/>
  <c r="E1536" i="12"/>
  <c r="J1536" i="12"/>
  <c r="K1536" i="12"/>
  <c r="L1536" i="12"/>
  <c r="M1536" i="12"/>
  <c r="N1536" i="12"/>
  <c r="P1536" i="12"/>
  <c r="Q1536" i="12"/>
  <c r="R1536" i="12"/>
  <c r="S1536" i="12"/>
  <c r="T1536" i="12"/>
  <c r="U1536" i="12"/>
  <c r="A1537" i="12"/>
  <c r="B1537" i="12"/>
  <c r="C1537" i="12"/>
  <c r="D1537" i="12"/>
  <c r="E1537" i="12"/>
  <c r="J1537" i="12"/>
  <c r="K1537" i="12"/>
  <c r="L1537" i="12"/>
  <c r="M1537" i="12"/>
  <c r="N1537" i="12"/>
  <c r="O1537" i="12"/>
  <c r="P1537" i="12"/>
  <c r="Q1537" i="12"/>
  <c r="R1537" i="12"/>
  <c r="S1537" i="12"/>
  <c r="T1537" i="12"/>
  <c r="U1537" i="12"/>
  <c r="A1538" i="12"/>
  <c r="B1538" i="12"/>
  <c r="C1538" i="12"/>
  <c r="D1538" i="12"/>
  <c r="O1538" i="12" s="1"/>
  <c r="E1538" i="12"/>
  <c r="J1538" i="12"/>
  <c r="K1538" i="12"/>
  <c r="L1538" i="12"/>
  <c r="M1538" i="12"/>
  <c r="N1538" i="12"/>
  <c r="P1538" i="12"/>
  <c r="Q1538" i="12"/>
  <c r="R1538" i="12"/>
  <c r="S1538" i="12"/>
  <c r="T1538" i="12"/>
  <c r="U1538" i="12"/>
  <c r="A1539" i="12"/>
  <c r="B1539" i="12"/>
  <c r="C1539" i="12"/>
  <c r="D1539" i="12"/>
  <c r="O1539" i="12" s="1"/>
  <c r="E1539" i="12"/>
  <c r="J1539" i="12"/>
  <c r="K1539" i="12"/>
  <c r="L1539" i="12"/>
  <c r="M1539" i="12"/>
  <c r="N1539" i="12"/>
  <c r="P1539" i="12"/>
  <c r="Q1539" i="12"/>
  <c r="R1539" i="12"/>
  <c r="S1539" i="12"/>
  <c r="T1539" i="12"/>
  <c r="U1539" i="12"/>
  <c r="A1540" i="12"/>
  <c r="B1540" i="12"/>
  <c r="C1540" i="12"/>
  <c r="D1540" i="12"/>
  <c r="O1540" i="12" s="1"/>
  <c r="E1540" i="12"/>
  <c r="J1540" i="12"/>
  <c r="K1540" i="12"/>
  <c r="L1540" i="12"/>
  <c r="M1540" i="12"/>
  <c r="N1540" i="12"/>
  <c r="P1540" i="12"/>
  <c r="Q1540" i="12"/>
  <c r="R1540" i="12"/>
  <c r="S1540" i="12"/>
  <c r="T1540" i="12"/>
  <c r="U1540" i="12"/>
  <c r="A1541" i="12"/>
  <c r="B1541" i="12"/>
  <c r="C1541" i="12"/>
  <c r="D1541" i="12"/>
  <c r="E1541" i="12"/>
  <c r="J1541" i="12"/>
  <c r="K1541" i="12"/>
  <c r="L1541" i="12"/>
  <c r="M1541" i="12"/>
  <c r="N1541" i="12"/>
  <c r="O1541" i="12"/>
  <c r="P1541" i="12"/>
  <c r="Q1541" i="12"/>
  <c r="R1541" i="12"/>
  <c r="S1541" i="12"/>
  <c r="T1541" i="12"/>
  <c r="U1541" i="12"/>
  <c r="A1542" i="12"/>
  <c r="B1542" i="12"/>
  <c r="C1542" i="12"/>
  <c r="D1542" i="12"/>
  <c r="O1542" i="12" s="1"/>
  <c r="E1542" i="12"/>
  <c r="J1542" i="12"/>
  <c r="K1542" i="12"/>
  <c r="L1542" i="12"/>
  <c r="M1542" i="12"/>
  <c r="N1542" i="12"/>
  <c r="P1542" i="12"/>
  <c r="Q1542" i="12"/>
  <c r="R1542" i="12"/>
  <c r="S1542" i="12"/>
  <c r="T1542" i="12"/>
  <c r="U1542" i="12"/>
  <c r="A1543" i="12"/>
  <c r="B1543" i="12"/>
  <c r="C1543" i="12"/>
  <c r="D1543" i="12"/>
  <c r="E1543" i="12"/>
  <c r="J1543" i="12"/>
  <c r="K1543" i="12"/>
  <c r="L1543" i="12"/>
  <c r="M1543" i="12"/>
  <c r="N1543" i="12"/>
  <c r="O1543" i="12"/>
  <c r="P1543" i="12"/>
  <c r="Q1543" i="12"/>
  <c r="R1543" i="12"/>
  <c r="S1543" i="12"/>
  <c r="T1543" i="12"/>
  <c r="U1543" i="12"/>
  <c r="A1544" i="12"/>
  <c r="B1544" i="12"/>
  <c r="C1544" i="12"/>
  <c r="D1544" i="12"/>
  <c r="O1544" i="12" s="1"/>
  <c r="E1544" i="12"/>
  <c r="J1544" i="12"/>
  <c r="K1544" i="12"/>
  <c r="L1544" i="12"/>
  <c r="M1544" i="12"/>
  <c r="N1544" i="12"/>
  <c r="P1544" i="12"/>
  <c r="Q1544" i="12"/>
  <c r="R1544" i="12"/>
  <c r="S1544" i="12"/>
  <c r="T1544" i="12"/>
  <c r="U1544" i="12"/>
  <c r="A1545" i="12"/>
  <c r="B1545" i="12"/>
  <c r="C1545" i="12"/>
  <c r="D1545" i="12"/>
  <c r="E1545" i="12"/>
  <c r="J1545" i="12"/>
  <c r="K1545" i="12"/>
  <c r="L1545" i="12"/>
  <c r="M1545" i="12"/>
  <c r="N1545" i="12"/>
  <c r="O1545" i="12"/>
  <c r="P1545" i="12"/>
  <c r="Q1545" i="12"/>
  <c r="R1545" i="12"/>
  <c r="S1545" i="12"/>
  <c r="T1545" i="12"/>
  <c r="U1545" i="12"/>
  <c r="A1546" i="12"/>
  <c r="B1546" i="12"/>
  <c r="C1546" i="12"/>
  <c r="D1546" i="12"/>
  <c r="O1546" i="12" s="1"/>
  <c r="E1546" i="12"/>
  <c r="J1546" i="12"/>
  <c r="K1546" i="12"/>
  <c r="L1546" i="12"/>
  <c r="M1546" i="12"/>
  <c r="N1546" i="12"/>
  <c r="P1546" i="12"/>
  <c r="Q1546" i="12"/>
  <c r="R1546" i="12"/>
  <c r="S1546" i="12"/>
  <c r="T1546" i="12"/>
  <c r="U1546" i="12"/>
  <c r="A1547" i="12"/>
  <c r="B1547" i="12"/>
  <c r="C1547" i="12"/>
  <c r="D1547" i="12"/>
  <c r="E1547" i="12"/>
  <c r="J1547" i="12"/>
  <c r="K1547" i="12"/>
  <c r="L1547" i="12"/>
  <c r="M1547" i="12"/>
  <c r="N1547" i="12"/>
  <c r="O1547" i="12"/>
  <c r="P1547" i="12"/>
  <c r="Q1547" i="12"/>
  <c r="R1547" i="12"/>
  <c r="S1547" i="12"/>
  <c r="T1547" i="12"/>
  <c r="U1547" i="12"/>
  <c r="A1548" i="12"/>
  <c r="B1548" i="12"/>
  <c r="C1548" i="12"/>
  <c r="D1548" i="12"/>
  <c r="O1548" i="12" s="1"/>
  <c r="E1548" i="12"/>
  <c r="J1548" i="12"/>
  <c r="K1548" i="12"/>
  <c r="L1548" i="12"/>
  <c r="M1548" i="12"/>
  <c r="N1548" i="12"/>
  <c r="P1548" i="12"/>
  <c r="Q1548" i="12"/>
  <c r="R1548" i="12"/>
  <c r="S1548" i="12"/>
  <c r="T1548" i="12"/>
  <c r="U1548" i="12"/>
  <c r="A1549" i="12"/>
  <c r="B1549" i="12"/>
  <c r="C1549" i="12"/>
  <c r="D1549" i="12"/>
  <c r="E1549" i="12"/>
  <c r="J1549" i="12"/>
  <c r="K1549" i="12"/>
  <c r="L1549" i="12"/>
  <c r="M1549" i="12"/>
  <c r="N1549" i="12"/>
  <c r="O1549" i="12"/>
  <c r="P1549" i="12"/>
  <c r="Q1549" i="12"/>
  <c r="R1549" i="12"/>
  <c r="S1549" i="12"/>
  <c r="T1549" i="12"/>
  <c r="U1549" i="12"/>
  <c r="A1550" i="12"/>
  <c r="B1550" i="12"/>
  <c r="C1550" i="12"/>
  <c r="D1550" i="12"/>
  <c r="O1550" i="12" s="1"/>
  <c r="E1550" i="12"/>
  <c r="J1550" i="12"/>
  <c r="K1550" i="12"/>
  <c r="L1550" i="12"/>
  <c r="M1550" i="12"/>
  <c r="N1550" i="12"/>
  <c r="P1550" i="12"/>
  <c r="Q1550" i="12"/>
  <c r="R1550" i="12"/>
  <c r="S1550" i="12"/>
  <c r="T1550" i="12"/>
  <c r="U1550" i="12"/>
  <c r="A1551" i="12"/>
  <c r="B1551" i="12"/>
  <c r="C1551" i="12"/>
  <c r="D1551" i="12"/>
  <c r="E1551" i="12"/>
  <c r="J1551" i="12"/>
  <c r="K1551" i="12"/>
  <c r="L1551" i="12"/>
  <c r="M1551" i="12"/>
  <c r="N1551" i="12"/>
  <c r="O1551" i="12"/>
  <c r="P1551" i="12"/>
  <c r="Q1551" i="12"/>
  <c r="R1551" i="12"/>
  <c r="S1551" i="12"/>
  <c r="T1551" i="12"/>
  <c r="U1551" i="12"/>
  <c r="A1552" i="12"/>
  <c r="B1552" i="12"/>
  <c r="C1552" i="12"/>
  <c r="D1552" i="12"/>
  <c r="O1552" i="12" s="1"/>
  <c r="E1552" i="12"/>
  <c r="J1552" i="12"/>
  <c r="K1552" i="12"/>
  <c r="L1552" i="12"/>
  <c r="M1552" i="12"/>
  <c r="N1552" i="12"/>
  <c r="P1552" i="12"/>
  <c r="Q1552" i="12"/>
  <c r="R1552" i="12"/>
  <c r="S1552" i="12"/>
  <c r="T1552" i="12"/>
  <c r="U1552" i="12"/>
  <c r="A1553" i="12"/>
  <c r="B1553" i="12"/>
  <c r="C1553" i="12"/>
  <c r="D1553" i="12"/>
  <c r="E1553" i="12"/>
  <c r="J1553" i="12"/>
  <c r="K1553" i="12"/>
  <c r="L1553" i="12"/>
  <c r="M1553" i="12"/>
  <c r="N1553" i="12"/>
  <c r="O1553" i="12"/>
  <c r="P1553" i="12"/>
  <c r="Q1553" i="12"/>
  <c r="R1553" i="12"/>
  <c r="S1553" i="12"/>
  <c r="T1553" i="12"/>
  <c r="U1553" i="12"/>
  <c r="A1554" i="12"/>
  <c r="B1554" i="12"/>
  <c r="C1554" i="12"/>
  <c r="D1554" i="12"/>
  <c r="O1554" i="12" s="1"/>
  <c r="E1554" i="12"/>
  <c r="J1554" i="12"/>
  <c r="K1554" i="12"/>
  <c r="L1554" i="12"/>
  <c r="M1554" i="12"/>
  <c r="N1554" i="12"/>
  <c r="P1554" i="12"/>
  <c r="Q1554" i="12"/>
  <c r="R1554" i="12"/>
  <c r="S1554" i="12"/>
  <c r="T1554" i="12"/>
  <c r="U1554" i="12"/>
  <c r="A1555" i="12"/>
  <c r="B1555" i="12"/>
  <c r="C1555" i="12"/>
  <c r="D1555" i="12"/>
  <c r="E1555" i="12"/>
  <c r="J1555" i="12"/>
  <c r="K1555" i="12"/>
  <c r="L1555" i="12"/>
  <c r="M1555" i="12"/>
  <c r="N1555" i="12"/>
  <c r="O1555" i="12"/>
  <c r="P1555" i="12"/>
  <c r="Q1555" i="12"/>
  <c r="R1555" i="12"/>
  <c r="S1555" i="12"/>
  <c r="T1555" i="12"/>
  <c r="U1555" i="12"/>
  <c r="A1556" i="12"/>
  <c r="B1556" i="12"/>
  <c r="C1556" i="12"/>
  <c r="D1556" i="12"/>
  <c r="O1556" i="12" s="1"/>
  <c r="E1556" i="12"/>
  <c r="J1556" i="12"/>
  <c r="K1556" i="12"/>
  <c r="L1556" i="12"/>
  <c r="M1556" i="12"/>
  <c r="N1556" i="12"/>
  <c r="P1556" i="12"/>
  <c r="Q1556" i="12"/>
  <c r="R1556" i="12"/>
  <c r="S1556" i="12"/>
  <c r="T1556" i="12"/>
  <c r="U1556" i="12"/>
  <c r="A1557" i="12"/>
  <c r="B1557" i="12"/>
  <c r="C1557" i="12"/>
  <c r="D1557" i="12"/>
  <c r="E1557" i="12"/>
  <c r="J1557" i="12"/>
  <c r="K1557" i="12"/>
  <c r="L1557" i="12"/>
  <c r="M1557" i="12"/>
  <c r="N1557" i="12"/>
  <c r="O1557" i="12"/>
  <c r="P1557" i="12"/>
  <c r="Q1557" i="12"/>
  <c r="R1557" i="12"/>
  <c r="S1557" i="12"/>
  <c r="T1557" i="12"/>
  <c r="U1557" i="12"/>
  <c r="A1558" i="12"/>
  <c r="B1558" i="12"/>
  <c r="C1558" i="12"/>
  <c r="D1558" i="12"/>
  <c r="O1558" i="12" s="1"/>
  <c r="E1558" i="12"/>
  <c r="J1558" i="12"/>
  <c r="K1558" i="12"/>
  <c r="L1558" i="12"/>
  <c r="M1558" i="12"/>
  <c r="N1558" i="12"/>
  <c r="P1558" i="12"/>
  <c r="Q1558" i="12"/>
  <c r="R1558" i="12"/>
  <c r="S1558" i="12"/>
  <c r="T1558" i="12"/>
  <c r="U1558" i="12"/>
  <c r="A1559" i="12"/>
  <c r="B1559" i="12"/>
  <c r="C1559" i="12"/>
  <c r="D1559" i="12"/>
  <c r="E1559" i="12"/>
  <c r="J1559" i="12"/>
  <c r="K1559" i="12"/>
  <c r="L1559" i="12"/>
  <c r="M1559" i="12"/>
  <c r="N1559" i="12"/>
  <c r="O1559" i="12"/>
  <c r="P1559" i="12"/>
  <c r="Q1559" i="12"/>
  <c r="R1559" i="12"/>
  <c r="S1559" i="12"/>
  <c r="T1559" i="12"/>
  <c r="U1559" i="12"/>
  <c r="A1560" i="12"/>
  <c r="B1560" i="12"/>
  <c r="C1560" i="12"/>
  <c r="D1560" i="12"/>
  <c r="O1560" i="12" s="1"/>
  <c r="E1560" i="12"/>
  <c r="J1560" i="12"/>
  <c r="K1560" i="12"/>
  <c r="L1560" i="12"/>
  <c r="M1560" i="12"/>
  <c r="N1560" i="12"/>
  <c r="P1560" i="12"/>
  <c r="Q1560" i="12"/>
  <c r="R1560" i="12"/>
  <c r="S1560" i="12"/>
  <c r="T1560" i="12"/>
  <c r="U1560" i="12"/>
  <c r="A1561" i="12"/>
  <c r="B1561" i="12"/>
  <c r="C1561" i="12"/>
  <c r="D1561" i="12"/>
  <c r="E1561" i="12"/>
  <c r="J1561" i="12"/>
  <c r="K1561" i="12"/>
  <c r="L1561" i="12"/>
  <c r="M1561" i="12"/>
  <c r="N1561" i="12"/>
  <c r="O1561" i="12"/>
  <c r="P1561" i="12"/>
  <c r="Q1561" i="12"/>
  <c r="R1561" i="12"/>
  <c r="S1561" i="12"/>
  <c r="T1561" i="12"/>
  <c r="U1561" i="12"/>
  <c r="A1562" i="12"/>
  <c r="B1562" i="12"/>
  <c r="C1562" i="12"/>
  <c r="D1562" i="12"/>
  <c r="O1562" i="12" s="1"/>
  <c r="E1562" i="12"/>
  <c r="J1562" i="12"/>
  <c r="K1562" i="12"/>
  <c r="L1562" i="12"/>
  <c r="M1562" i="12"/>
  <c r="N1562" i="12"/>
  <c r="P1562" i="12"/>
  <c r="Q1562" i="12"/>
  <c r="R1562" i="12"/>
  <c r="S1562" i="12"/>
  <c r="T1562" i="12"/>
  <c r="U1562" i="12"/>
  <c r="A1563" i="12"/>
  <c r="B1563" i="12"/>
  <c r="C1563" i="12"/>
  <c r="D1563" i="12"/>
  <c r="E1563" i="12"/>
  <c r="J1563" i="12"/>
  <c r="K1563" i="12"/>
  <c r="L1563" i="12"/>
  <c r="M1563" i="12"/>
  <c r="N1563" i="12"/>
  <c r="O1563" i="12"/>
  <c r="P1563" i="12"/>
  <c r="Q1563" i="12"/>
  <c r="R1563" i="12"/>
  <c r="S1563" i="12"/>
  <c r="T1563" i="12"/>
  <c r="U1563" i="12"/>
  <c r="A1564" i="12"/>
  <c r="B1564" i="12"/>
  <c r="C1564" i="12"/>
  <c r="D1564" i="12"/>
  <c r="O1564" i="12" s="1"/>
  <c r="E1564" i="12"/>
  <c r="J1564" i="12"/>
  <c r="K1564" i="12"/>
  <c r="L1564" i="12"/>
  <c r="M1564" i="12"/>
  <c r="N1564" i="12"/>
  <c r="P1564" i="12"/>
  <c r="Q1564" i="12"/>
  <c r="R1564" i="12"/>
  <c r="S1564" i="12"/>
  <c r="T1564" i="12"/>
  <c r="U1564" i="12"/>
  <c r="A1565" i="12"/>
  <c r="B1565" i="12"/>
  <c r="C1565" i="12"/>
  <c r="D1565" i="12"/>
  <c r="E1565" i="12"/>
  <c r="J1565" i="12"/>
  <c r="K1565" i="12"/>
  <c r="L1565" i="12"/>
  <c r="M1565" i="12"/>
  <c r="N1565" i="12"/>
  <c r="O1565" i="12"/>
  <c r="P1565" i="12"/>
  <c r="Q1565" i="12"/>
  <c r="R1565" i="12"/>
  <c r="S1565" i="12"/>
  <c r="T1565" i="12"/>
  <c r="U1565" i="12"/>
  <c r="A1566" i="12"/>
  <c r="B1566" i="12"/>
  <c r="C1566" i="12"/>
  <c r="D1566" i="12"/>
  <c r="O1566" i="12" s="1"/>
  <c r="E1566" i="12"/>
  <c r="J1566" i="12"/>
  <c r="K1566" i="12"/>
  <c r="L1566" i="12"/>
  <c r="M1566" i="12"/>
  <c r="N1566" i="12"/>
  <c r="P1566" i="12"/>
  <c r="Q1566" i="12"/>
  <c r="R1566" i="12"/>
  <c r="S1566" i="12"/>
  <c r="T1566" i="12"/>
  <c r="U1566" i="12"/>
  <c r="A1567" i="12"/>
  <c r="B1567" i="12"/>
  <c r="C1567" i="12"/>
  <c r="D1567" i="12"/>
  <c r="E1567" i="12"/>
  <c r="J1567" i="12"/>
  <c r="K1567" i="12"/>
  <c r="L1567" i="12"/>
  <c r="M1567" i="12"/>
  <c r="N1567" i="12"/>
  <c r="O1567" i="12"/>
  <c r="P1567" i="12"/>
  <c r="Q1567" i="12"/>
  <c r="R1567" i="12"/>
  <c r="S1567" i="12"/>
  <c r="T1567" i="12"/>
  <c r="U1567" i="12"/>
  <c r="A1568" i="12"/>
  <c r="B1568" i="12"/>
  <c r="C1568" i="12"/>
  <c r="D1568" i="12"/>
  <c r="O1568" i="12" s="1"/>
  <c r="E1568" i="12"/>
  <c r="J1568" i="12"/>
  <c r="K1568" i="12"/>
  <c r="L1568" i="12"/>
  <c r="M1568" i="12"/>
  <c r="N1568" i="12"/>
  <c r="P1568" i="12"/>
  <c r="Q1568" i="12"/>
  <c r="R1568" i="12"/>
  <c r="S1568" i="12"/>
  <c r="T1568" i="12"/>
  <c r="U1568" i="12"/>
  <c r="A1569" i="12"/>
  <c r="B1569" i="12"/>
  <c r="C1569" i="12"/>
  <c r="D1569" i="12"/>
  <c r="E1569" i="12"/>
  <c r="J1569" i="12"/>
  <c r="K1569" i="12"/>
  <c r="L1569" i="12"/>
  <c r="M1569" i="12"/>
  <c r="N1569" i="12"/>
  <c r="O1569" i="12"/>
  <c r="P1569" i="12"/>
  <c r="Q1569" i="12"/>
  <c r="R1569" i="12"/>
  <c r="S1569" i="12"/>
  <c r="T1569" i="12"/>
  <c r="U1569" i="12"/>
  <c r="A1570" i="12"/>
  <c r="B1570" i="12"/>
  <c r="C1570" i="12"/>
  <c r="D1570" i="12"/>
  <c r="O1570" i="12" s="1"/>
  <c r="E1570" i="12"/>
  <c r="J1570" i="12"/>
  <c r="K1570" i="12"/>
  <c r="L1570" i="12"/>
  <c r="M1570" i="12"/>
  <c r="N1570" i="12"/>
  <c r="P1570" i="12"/>
  <c r="Q1570" i="12"/>
  <c r="R1570" i="12"/>
  <c r="S1570" i="12"/>
  <c r="T1570" i="12"/>
  <c r="U1570" i="12"/>
  <c r="A1571" i="12"/>
  <c r="B1571" i="12"/>
  <c r="C1571" i="12"/>
  <c r="D1571" i="12"/>
  <c r="E1571" i="12"/>
  <c r="J1571" i="12"/>
  <c r="K1571" i="12"/>
  <c r="L1571" i="12"/>
  <c r="M1571" i="12"/>
  <c r="N1571" i="12"/>
  <c r="O1571" i="12"/>
  <c r="P1571" i="12"/>
  <c r="Q1571" i="12"/>
  <c r="R1571" i="12"/>
  <c r="S1571" i="12"/>
  <c r="T1571" i="12"/>
  <c r="U1571" i="12"/>
  <c r="A1572" i="12"/>
  <c r="B1572" i="12"/>
  <c r="C1572" i="12"/>
  <c r="D1572" i="12"/>
  <c r="O1572" i="12" s="1"/>
  <c r="E1572" i="12"/>
  <c r="J1572" i="12"/>
  <c r="K1572" i="12"/>
  <c r="L1572" i="12"/>
  <c r="M1572" i="12"/>
  <c r="N1572" i="12"/>
  <c r="P1572" i="12"/>
  <c r="Q1572" i="12"/>
  <c r="R1572" i="12"/>
  <c r="S1572" i="12"/>
  <c r="T1572" i="12"/>
  <c r="U1572" i="12"/>
  <c r="A1573" i="12"/>
  <c r="B1573" i="12"/>
  <c r="C1573" i="12"/>
  <c r="D1573" i="12"/>
  <c r="E1573" i="12"/>
  <c r="J1573" i="12"/>
  <c r="K1573" i="12"/>
  <c r="L1573" i="12"/>
  <c r="M1573" i="12"/>
  <c r="N1573" i="12"/>
  <c r="O1573" i="12"/>
  <c r="P1573" i="12"/>
  <c r="Q1573" i="12"/>
  <c r="R1573" i="12"/>
  <c r="S1573" i="12"/>
  <c r="T1573" i="12"/>
  <c r="U1573" i="12"/>
  <c r="A1574" i="12"/>
  <c r="B1574" i="12"/>
  <c r="C1574" i="12"/>
  <c r="D1574" i="12"/>
  <c r="O1574" i="12" s="1"/>
  <c r="E1574" i="12"/>
  <c r="J1574" i="12"/>
  <c r="K1574" i="12"/>
  <c r="L1574" i="12"/>
  <c r="M1574" i="12"/>
  <c r="N1574" i="12"/>
  <c r="P1574" i="12"/>
  <c r="Q1574" i="12"/>
  <c r="R1574" i="12"/>
  <c r="S1574" i="12"/>
  <c r="T1574" i="12"/>
  <c r="U1574" i="12"/>
  <c r="A1575" i="12"/>
  <c r="B1575" i="12"/>
  <c r="C1575" i="12"/>
  <c r="D1575" i="12"/>
  <c r="E1575" i="12"/>
  <c r="J1575" i="12"/>
  <c r="K1575" i="12"/>
  <c r="L1575" i="12"/>
  <c r="M1575" i="12"/>
  <c r="N1575" i="12"/>
  <c r="O1575" i="12"/>
  <c r="P1575" i="12"/>
  <c r="Q1575" i="12"/>
  <c r="R1575" i="12"/>
  <c r="S1575" i="12"/>
  <c r="T1575" i="12"/>
  <c r="U1575" i="12"/>
  <c r="A1576" i="12"/>
  <c r="B1576" i="12"/>
  <c r="C1576" i="12"/>
  <c r="D1576" i="12"/>
  <c r="O1576" i="12" s="1"/>
  <c r="E1576" i="12"/>
  <c r="J1576" i="12"/>
  <c r="K1576" i="12"/>
  <c r="L1576" i="12"/>
  <c r="M1576" i="12"/>
  <c r="N1576" i="12"/>
  <c r="P1576" i="12"/>
  <c r="Q1576" i="12"/>
  <c r="R1576" i="12"/>
  <c r="S1576" i="12"/>
  <c r="T1576" i="12"/>
  <c r="U1576" i="12"/>
  <c r="A1577" i="12"/>
  <c r="B1577" i="12"/>
  <c r="C1577" i="12"/>
  <c r="D1577" i="12"/>
  <c r="E1577" i="12"/>
  <c r="J1577" i="12"/>
  <c r="K1577" i="12"/>
  <c r="L1577" i="12"/>
  <c r="M1577" i="12"/>
  <c r="N1577" i="12"/>
  <c r="O1577" i="12"/>
  <c r="P1577" i="12"/>
  <c r="Q1577" i="12"/>
  <c r="R1577" i="12"/>
  <c r="S1577" i="12"/>
  <c r="T1577" i="12"/>
  <c r="U1577" i="12"/>
  <c r="A1578" i="12"/>
  <c r="B1578" i="12"/>
  <c r="C1578" i="12"/>
  <c r="D1578" i="12"/>
  <c r="O1578" i="12" s="1"/>
  <c r="E1578" i="12"/>
  <c r="J1578" i="12"/>
  <c r="K1578" i="12"/>
  <c r="L1578" i="12"/>
  <c r="M1578" i="12"/>
  <c r="N1578" i="12"/>
  <c r="P1578" i="12"/>
  <c r="Q1578" i="12"/>
  <c r="R1578" i="12"/>
  <c r="S1578" i="12"/>
  <c r="T1578" i="12"/>
  <c r="U1578" i="12"/>
  <c r="A1579" i="12"/>
  <c r="B1579" i="12"/>
  <c r="C1579" i="12"/>
  <c r="D1579" i="12"/>
  <c r="E1579" i="12"/>
  <c r="J1579" i="12"/>
  <c r="K1579" i="12"/>
  <c r="L1579" i="12"/>
  <c r="M1579" i="12"/>
  <c r="N1579" i="12"/>
  <c r="O1579" i="12"/>
  <c r="P1579" i="12"/>
  <c r="Q1579" i="12"/>
  <c r="R1579" i="12"/>
  <c r="S1579" i="12"/>
  <c r="T1579" i="12"/>
  <c r="U1579" i="12"/>
  <c r="A1580" i="12"/>
  <c r="B1580" i="12"/>
  <c r="C1580" i="12"/>
  <c r="D1580" i="12"/>
  <c r="O1580" i="12" s="1"/>
  <c r="E1580" i="12"/>
  <c r="J1580" i="12"/>
  <c r="K1580" i="12"/>
  <c r="L1580" i="12"/>
  <c r="M1580" i="12"/>
  <c r="N1580" i="12"/>
  <c r="P1580" i="12"/>
  <c r="Q1580" i="12"/>
  <c r="R1580" i="12"/>
  <c r="S1580" i="12"/>
  <c r="T1580" i="12"/>
  <c r="U1580" i="12"/>
  <c r="A1581" i="12"/>
  <c r="B1581" i="12"/>
  <c r="C1581" i="12"/>
  <c r="D1581" i="12"/>
  <c r="E1581" i="12"/>
  <c r="J1581" i="12"/>
  <c r="K1581" i="12"/>
  <c r="L1581" i="12"/>
  <c r="M1581" i="12"/>
  <c r="N1581" i="12"/>
  <c r="O1581" i="12"/>
  <c r="P1581" i="12"/>
  <c r="Q1581" i="12"/>
  <c r="R1581" i="12"/>
  <c r="S1581" i="12"/>
  <c r="T1581" i="12"/>
  <c r="U1581" i="12"/>
  <c r="A1582" i="12"/>
  <c r="B1582" i="12"/>
  <c r="C1582" i="12"/>
  <c r="D1582" i="12"/>
  <c r="O1582" i="12" s="1"/>
  <c r="E1582" i="12"/>
  <c r="J1582" i="12"/>
  <c r="K1582" i="12"/>
  <c r="L1582" i="12"/>
  <c r="M1582" i="12"/>
  <c r="N1582" i="12"/>
  <c r="P1582" i="12"/>
  <c r="Q1582" i="12"/>
  <c r="R1582" i="12"/>
  <c r="S1582" i="12"/>
  <c r="T1582" i="12"/>
  <c r="U1582" i="12"/>
  <c r="A1583" i="12"/>
  <c r="B1583" i="12"/>
  <c r="C1583" i="12"/>
  <c r="D1583" i="12"/>
  <c r="E1583" i="12"/>
  <c r="J1583" i="12"/>
  <c r="K1583" i="12"/>
  <c r="L1583" i="12"/>
  <c r="M1583" i="12"/>
  <c r="N1583" i="12"/>
  <c r="O1583" i="12"/>
  <c r="P1583" i="12"/>
  <c r="Q1583" i="12"/>
  <c r="R1583" i="12"/>
  <c r="S1583" i="12"/>
  <c r="T1583" i="12"/>
  <c r="U1583" i="12"/>
  <c r="A1584" i="12"/>
  <c r="B1584" i="12"/>
  <c r="C1584" i="12"/>
  <c r="D1584" i="12"/>
  <c r="O1584" i="12" s="1"/>
  <c r="E1584" i="12"/>
  <c r="J1584" i="12"/>
  <c r="K1584" i="12"/>
  <c r="L1584" i="12"/>
  <c r="M1584" i="12"/>
  <c r="N1584" i="12"/>
  <c r="P1584" i="12"/>
  <c r="Q1584" i="12"/>
  <c r="R1584" i="12"/>
  <c r="S1584" i="12"/>
  <c r="T1584" i="12"/>
  <c r="U1584" i="12"/>
  <c r="A1585" i="12"/>
  <c r="B1585" i="12"/>
  <c r="C1585" i="12"/>
  <c r="D1585" i="12"/>
  <c r="E1585" i="12"/>
  <c r="J1585" i="12"/>
  <c r="K1585" i="12"/>
  <c r="L1585" i="12"/>
  <c r="M1585" i="12"/>
  <c r="N1585" i="12"/>
  <c r="O1585" i="12"/>
  <c r="P1585" i="12"/>
  <c r="Q1585" i="12"/>
  <c r="R1585" i="12"/>
  <c r="S1585" i="12"/>
  <c r="T1585" i="12"/>
  <c r="U1585" i="12"/>
  <c r="A1586" i="12"/>
  <c r="B1586" i="12"/>
  <c r="C1586" i="12"/>
  <c r="D1586" i="12"/>
  <c r="O1586" i="12" s="1"/>
  <c r="E1586" i="12"/>
  <c r="J1586" i="12"/>
  <c r="K1586" i="12"/>
  <c r="L1586" i="12"/>
  <c r="M1586" i="12"/>
  <c r="N1586" i="12"/>
  <c r="P1586" i="12"/>
  <c r="Q1586" i="12"/>
  <c r="R1586" i="12"/>
  <c r="S1586" i="12"/>
  <c r="T1586" i="12"/>
  <c r="U1586" i="12"/>
  <c r="A1587" i="12"/>
  <c r="B1587" i="12"/>
  <c r="C1587" i="12"/>
  <c r="D1587" i="12"/>
  <c r="E1587" i="12"/>
  <c r="J1587" i="12"/>
  <c r="K1587" i="12"/>
  <c r="L1587" i="12"/>
  <c r="M1587" i="12"/>
  <c r="N1587" i="12"/>
  <c r="O1587" i="12"/>
  <c r="P1587" i="12"/>
  <c r="Q1587" i="12"/>
  <c r="R1587" i="12"/>
  <c r="S1587" i="12"/>
  <c r="T1587" i="12"/>
  <c r="U1587" i="12"/>
  <c r="A1588" i="12"/>
  <c r="B1588" i="12"/>
  <c r="C1588" i="12"/>
  <c r="D1588" i="12"/>
  <c r="O1588" i="12" s="1"/>
  <c r="E1588" i="12"/>
  <c r="J1588" i="12"/>
  <c r="K1588" i="12"/>
  <c r="L1588" i="12"/>
  <c r="M1588" i="12"/>
  <c r="N1588" i="12"/>
  <c r="P1588" i="12"/>
  <c r="Q1588" i="12"/>
  <c r="R1588" i="12"/>
  <c r="S1588" i="12"/>
  <c r="T1588" i="12"/>
  <c r="U1588" i="12"/>
  <c r="A1589" i="12"/>
  <c r="B1589" i="12"/>
  <c r="C1589" i="12"/>
  <c r="D1589" i="12"/>
  <c r="E1589" i="12"/>
  <c r="J1589" i="12"/>
  <c r="K1589" i="12"/>
  <c r="L1589" i="12"/>
  <c r="M1589" i="12"/>
  <c r="N1589" i="12"/>
  <c r="O1589" i="12"/>
  <c r="P1589" i="12"/>
  <c r="Q1589" i="12"/>
  <c r="R1589" i="12"/>
  <c r="S1589" i="12"/>
  <c r="T1589" i="12"/>
  <c r="U1589" i="12"/>
  <c r="A1590" i="12"/>
  <c r="B1590" i="12"/>
  <c r="C1590" i="12"/>
  <c r="D1590" i="12"/>
  <c r="O1590" i="12" s="1"/>
  <c r="E1590" i="12"/>
  <c r="J1590" i="12"/>
  <c r="K1590" i="12"/>
  <c r="L1590" i="12"/>
  <c r="M1590" i="12"/>
  <c r="N1590" i="12"/>
  <c r="P1590" i="12"/>
  <c r="Q1590" i="12"/>
  <c r="R1590" i="12"/>
  <c r="S1590" i="12"/>
  <c r="T1590" i="12"/>
  <c r="U1590" i="12"/>
  <c r="A1591" i="12"/>
  <c r="B1591" i="12"/>
  <c r="C1591" i="12"/>
  <c r="D1591" i="12"/>
  <c r="E1591" i="12"/>
  <c r="J1591" i="12"/>
  <c r="K1591" i="12"/>
  <c r="L1591" i="12"/>
  <c r="M1591" i="12"/>
  <c r="N1591" i="12"/>
  <c r="O1591" i="12"/>
  <c r="P1591" i="12"/>
  <c r="Q1591" i="12"/>
  <c r="R1591" i="12"/>
  <c r="S1591" i="12"/>
  <c r="T1591" i="12"/>
  <c r="U1591" i="12"/>
  <c r="A1592" i="12"/>
  <c r="B1592" i="12"/>
  <c r="C1592" i="12"/>
  <c r="D1592" i="12"/>
  <c r="O1592" i="12" s="1"/>
  <c r="E1592" i="12"/>
  <c r="J1592" i="12"/>
  <c r="K1592" i="12"/>
  <c r="L1592" i="12"/>
  <c r="M1592" i="12"/>
  <c r="N1592" i="12"/>
  <c r="P1592" i="12"/>
  <c r="Q1592" i="12"/>
  <c r="R1592" i="12"/>
  <c r="S1592" i="12"/>
  <c r="T1592" i="12"/>
  <c r="U1592" i="12"/>
  <c r="A1593" i="12"/>
  <c r="B1593" i="12"/>
  <c r="C1593" i="12"/>
  <c r="D1593" i="12"/>
  <c r="E1593" i="12"/>
  <c r="J1593" i="12"/>
  <c r="K1593" i="12"/>
  <c r="L1593" i="12"/>
  <c r="M1593" i="12"/>
  <c r="N1593" i="12"/>
  <c r="O1593" i="12"/>
  <c r="P1593" i="12"/>
  <c r="Q1593" i="12"/>
  <c r="R1593" i="12"/>
  <c r="S1593" i="12"/>
  <c r="T1593" i="12"/>
  <c r="U1593" i="12"/>
  <c r="A1594" i="12"/>
  <c r="B1594" i="12"/>
  <c r="C1594" i="12"/>
  <c r="D1594" i="12"/>
  <c r="O1594" i="12" s="1"/>
  <c r="E1594" i="12"/>
  <c r="J1594" i="12"/>
  <c r="K1594" i="12"/>
  <c r="L1594" i="12"/>
  <c r="M1594" i="12"/>
  <c r="N1594" i="12"/>
  <c r="P1594" i="12"/>
  <c r="Q1594" i="12"/>
  <c r="R1594" i="12"/>
  <c r="S1594" i="12"/>
  <c r="T1594" i="12"/>
  <c r="U1594" i="12"/>
  <c r="A1595" i="12"/>
  <c r="B1595" i="12"/>
  <c r="C1595" i="12"/>
  <c r="D1595" i="12"/>
  <c r="E1595" i="12"/>
  <c r="J1595" i="12"/>
  <c r="K1595" i="12"/>
  <c r="L1595" i="12"/>
  <c r="M1595" i="12"/>
  <c r="N1595" i="12"/>
  <c r="O1595" i="12"/>
  <c r="P1595" i="12"/>
  <c r="Q1595" i="12"/>
  <c r="R1595" i="12"/>
  <c r="S1595" i="12"/>
  <c r="T1595" i="12"/>
  <c r="U1595" i="12"/>
  <c r="A1596" i="12"/>
  <c r="B1596" i="12"/>
  <c r="C1596" i="12"/>
  <c r="D1596" i="12"/>
  <c r="E1596" i="12"/>
  <c r="J1596" i="12"/>
  <c r="K1596" i="12"/>
  <c r="L1596" i="12"/>
  <c r="M1596" i="12"/>
  <c r="N1596" i="12"/>
  <c r="O1596" i="12"/>
  <c r="P1596" i="12"/>
  <c r="Q1596" i="12"/>
  <c r="R1596" i="12"/>
  <c r="S1596" i="12"/>
  <c r="T1596" i="12"/>
  <c r="U1596" i="12"/>
  <c r="A1597" i="12"/>
  <c r="B1597" i="12"/>
  <c r="C1597" i="12"/>
  <c r="D1597" i="12"/>
  <c r="O1597" i="12" s="1"/>
  <c r="E1597" i="12"/>
  <c r="J1597" i="12"/>
  <c r="K1597" i="12"/>
  <c r="L1597" i="12"/>
  <c r="M1597" i="12"/>
  <c r="N1597" i="12"/>
  <c r="P1597" i="12"/>
  <c r="Q1597" i="12"/>
  <c r="R1597" i="12"/>
  <c r="S1597" i="12"/>
  <c r="T1597" i="12"/>
  <c r="U1597" i="12"/>
  <c r="A1598" i="12"/>
  <c r="B1598" i="12"/>
  <c r="C1598" i="12"/>
  <c r="D1598" i="12"/>
  <c r="O1598" i="12" s="1"/>
  <c r="E1598" i="12"/>
  <c r="J1598" i="12"/>
  <c r="K1598" i="12"/>
  <c r="L1598" i="12"/>
  <c r="M1598" i="12"/>
  <c r="N1598" i="12"/>
  <c r="P1598" i="12"/>
  <c r="Q1598" i="12"/>
  <c r="R1598" i="12"/>
  <c r="S1598" i="12"/>
  <c r="T1598" i="12"/>
  <c r="U1598" i="12"/>
  <c r="A1599" i="12"/>
  <c r="B1599" i="12"/>
  <c r="C1599" i="12"/>
  <c r="D1599" i="12"/>
  <c r="E1599" i="12"/>
  <c r="J1599" i="12"/>
  <c r="K1599" i="12"/>
  <c r="L1599" i="12"/>
  <c r="M1599" i="12"/>
  <c r="N1599" i="12"/>
  <c r="O1599" i="12"/>
  <c r="P1599" i="12"/>
  <c r="Q1599" i="12"/>
  <c r="R1599" i="12"/>
  <c r="S1599" i="12"/>
  <c r="T1599" i="12"/>
  <c r="U1599" i="12"/>
  <c r="A1600" i="12"/>
  <c r="B1600" i="12"/>
  <c r="C1600" i="12"/>
  <c r="D1600" i="12"/>
  <c r="O1600" i="12" s="1"/>
  <c r="E1600" i="12"/>
  <c r="J1600" i="12"/>
  <c r="K1600" i="12"/>
  <c r="L1600" i="12"/>
  <c r="M1600" i="12"/>
  <c r="N1600" i="12"/>
  <c r="P1600" i="12"/>
  <c r="Q1600" i="12"/>
  <c r="R1600" i="12"/>
  <c r="S1600" i="12"/>
  <c r="T1600" i="12"/>
  <c r="U1600" i="12"/>
  <c r="A1601" i="12"/>
  <c r="B1601" i="12"/>
  <c r="C1601" i="12"/>
  <c r="D1601" i="12"/>
  <c r="E1601" i="12"/>
  <c r="J1601" i="12"/>
  <c r="K1601" i="12"/>
  <c r="L1601" i="12"/>
  <c r="M1601" i="12"/>
  <c r="N1601" i="12"/>
  <c r="O1601" i="12"/>
  <c r="P1601" i="12"/>
  <c r="Q1601" i="12"/>
  <c r="R1601" i="12"/>
  <c r="S1601" i="12"/>
  <c r="T1601" i="12"/>
  <c r="U1601" i="12"/>
  <c r="A1602" i="12"/>
  <c r="B1602" i="12"/>
  <c r="C1602" i="12"/>
  <c r="D1602" i="12"/>
  <c r="O1602" i="12" s="1"/>
  <c r="E1602" i="12"/>
  <c r="J1602" i="12"/>
  <c r="K1602" i="12"/>
  <c r="L1602" i="12"/>
  <c r="M1602" i="12"/>
  <c r="N1602" i="12"/>
  <c r="P1602" i="12"/>
  <c r="Q1602" i="12"/>
  <c r="R1602" i="12"/>
  <c r="S1602" i="12"/>
  <c r="T1602" i="12"/>
  <c r="U1602" i="12"/>
  <c r="A1603" i="12"/>
  <c r="B1603" i="12"/>
  <c r="C1603" i="12"/>
  <c r="D1603" i="12"/>
  <c r="E1603" i="12"/>
  <c r="J1603" i="12"/>
  <c r="K1603" i="12"/>
  <c r="L1603" i="12"/>
  <c r="M1603" i="12"/>
  <c r="N1603" i="12"/>
  <c r="O1603" i="12"/>
  <c r="P1603" i="12"/>
  <c r="Q1603" i="12"/>
  <c r="R1603" i="12"/>
  <c r="S1603" i="12"/>
  <c r="T1603" i="12"/>
  <c r="U1603" i="12"/>
  <c r="A1604" i="12"/>
  <c r="B1604" i="12"/>
  <c r="C1604" i="12"/>
  <c r="D1604" i="12"/>
  <c r="O1604" i="12" s="1"/>
  <c r="E1604" i="12"/>
  <c r="J1604" i="12"/>
  <c r="K1604" i="12"/>
  <c r="L1604" i="12"/>
  <c r="M1604" i="12"/>
  <c r="N1604" i="12"/>
  <c r="P1604" i="12"/>
  <c r="Q1604" i="12"/>
  <c r="R1604" i="12"/>
  <c r="S1604" i="12"/>
  <c r="T1604" i="12"/>
  <c r="U1604" i="12"/>
  <c r="A1605" i="12"/>
  <c r="B1605" i="12"/>
  <c r="C1605" i="12"/>
  <c r="D1605" i="12"/>
  <c r="E1605" i="12"/>
  <c r="J1605" i="12"/>
  <c r="K1605" i="12"/>
  <c r="L1605" i="12"/>
  <c r="M1605" i="12"/>
  <c r="N1605" i="12"/>
  <c r="O1605" i="12"/>
  <c r="P1605" i="12"/>
  <c r="Q1605" i="12"/>
  <c r="R1605" i="12"/>
  <c r="S1605" i="12"/>
  <c r="T1605" i="12"/>
  <c r="U1605" i="12"/>
  <c r="A1606" i="12"/>
  <c r="B1606" i="12"/>
  <c r="C1606" i="12"/>
  <c r="D1606" i="12"/>
  <c r="O1606" i="12" s="1"/>
  <c r="E1606" i="12"/>
  <c r="J1606" i="12"/>
  <c r="K1606" i="12"/>
  <c r="L1606" i="12"/>
  <c r="M1606" i="12"/>
  <c r="N1606" i="12"/>
  <c r="P1606" i="12"/>
  <c r="Q1606" i="12"/>
  <c r="R1606" i="12"/>
  <c r="S1606" i="12"/>
  <c r="T1606" i="12"/>
  <c r="U1606" i="12"/>
  <c r="A1607" i="12"/>
  <c r="B1607" i="12"/>
  <c r="C1607" i="12"/>
  <c r="D1607" i="12"/>
  <c r="E1607" i="12"/>
  <c r="J1607" i="12"/>
  <c r="K1607" i="12"/>
  <c r="L1607" i="12"/>
  <c r="M1607" i="12"/>
  <c r="N1607" i="12"/>
  <c r="O1607" i="12"/>
  <c r="P1607" i="12"/>
  <c r="Q1607" i="12"/>
  <c r="R1607" i="12"/>
  <c r="S1607" i="12"/>
  <c r="T1607" i="12"/>
  <c r="U1607" i="12"/>
  <c r="A1608" i="12"/>
  <c r="B1608" i="12"/>
  <c r="C1608" i="12"/>
  <c r="D1608" i="12"/>
  <c r="O1608" i="12" s="1"/>
  <c r="E1608" i="12"/>
  <c r="J1608" i="12"/>
  <c r="K1608" i="12"/>
  <c r="L1608" i="12"/>
  <c r="M1608" i="12"/>
  <c r="N1608" i="12"/>
  <c r="P1608" i="12"/>
  <c r="Q1608" i="12"/>
  <c r="R1608" i="12"/>
  <c r="S1608" i="12"/>
  <c r="T1608" i="12"/>
  <c r="U1608" i="12"/>
  <c r="A1609" i="12"/>
  <c r="B1609" i="12"/>
  <c r="C1609" i="12"/>
  <c r="D1609" i="12"/>
  <c r="E1609" i="12"/>
  <c r="J1609" i="12"/>
  <c r="K1609" i="12"/>
  <c r="L1609" i="12"/>
  <c r="M1609" i="12"/>
  <c r="N1609" i="12"/>
  <c r="O1609" i="12"/>
  <c r="P1609" i="12"/>
  <c r="Q1609" i="12"/>
  <c r="R1609" i="12"/>
  <c r="S1609" i="12"/>
  <c r="T1609" i="12"/>
  <c r="U1609" i="12"/>
  <c r="A1610" i="12"/>
  <c r="B1610" i="12"/>
  <c r="C1610" i="12"/>
  <c r="D1610" i="12"/>
  <c r="O1610" i="12" s="1"/>
  <c r="E1610" i="12"/>
  <c r="J1610" i="12"/>
  <c r="K1610" i="12"/>
  <c r="L1610" i="12"/>
  <c r="M1610" i="12"/>
  <c r="N1610" i="12"/>
  <c r="P1610" i="12"/>
  <c r="Q1610" i="12"/>
  <c r="R1610" i="12"/>
  <c r="S1610" i="12"/>
  <c r="T1610" i="12"/>
  <c r="U1610" i="12"/>
  <c r="A1611" i="12"/>
  <c r="B1611" i="12"/>
  <c r="C1611" i="12"/>
  <c r="D1611" i="12"/>
  <c r="E1611" i="12"/>
  <c r="J1611" i="12"/>
  <c r="K1611" i="12"/>
  <c r="L1611" i="12"/>
  <c r="M1611" i="12"/>
  <c r="N1611" i="12"/>
  <c r="O1611" i="12"/>
  <c r="P1611" i="12"/>
  <c r="Q1611" i="12"/>
  <c r="R1611" i="12"/>
  <c r="S1611" i="12"/>
  <c r="T1611" i="12"/>
  <c r="U1611" i="12"/>
  <c r="A1612" i="12"/>
  <c r="B1612" i="12"/>
  <c r="C1612" i="12"/>
  <c r="D1612" i="12"/>
  <c r="O1612" i="12" s="1"/>
  <c r="E1612" i="12"/>
  <c r="J1612" i="12"/>
  <c r="K1612" i="12"/>
  <c r="L1612" i="12"/>
  <c r="M1612" i="12"/>
  <c r="N1612" i="12"/>
  <c r="P1612" i="12"/>
  <c r="Q1612" i="12"/>
  <c r="R1612" i="12"/>
  <c r="S1612" i="12"/>
  <c r="T1612" i="12"/>
  <c r="U1612" i="12"/>
  <c r="A1613" i="12"/>
  <c r="B1613" i="12"/>
  <c r="C1613" i="12"/>
  <c r="D1613" i="12"/>
  <c r="E1613" i="12"/>
  <c r="J1613" i="12"/>
  <c r="K1613" i="12"/>
  <c r="L1613" i="12"/>
  <c r="M1613" i="12"/>
  <c r="N1613" i="12"/>
  <c r="O1613" i="12"/>
  <c r="P1613" i="12"/>
  <c r="Q1613" i="12"/>
  <c r="R1613" i="12"/>
  <c r="S1613" i="12"/>
  <c r="T1613" i="12"/>
  <c r="U1613" i="12"/>
  <c r="A1614" i="12"/>
  <c r="B1614" i="12"/>
  <c r="C1614" i="12"/>
  <c r="D1614" i="12"/>
  <c r="O1614" i="12" s="1"/>
  <c r="E1614" i="12"/>
  <c r="J1614" i="12"/>
  <c r="K1614" i="12"/>
  <c r="L1614" i="12"/>
  <c r="M1614" i="12"/>
  <c r="N1614" i="12"/>
  <c r="P1614" i="12"/>
  <c r="Q1614" i="12"/>
  <c r="R1614" i="12"/>
  <c r="S1614" i="12"/>
  <c r="T1614" i="12"/>
  <c r="U1614" i="12"/>
  <c r="A1615" i="12"/>
  <c r="B1615" i="12"/>
  <c r="C1615" i="12"/>
  <c r="D1615" i="12"/>
  <c r="E1615" i="12"/>
  <c r="J1615" i="12"/>
  <c r="K1615" i="12"/>
  <c r="L1615" i="12"/>
  <c r="M1615" i="12"/>
  <c r="N1615" i="12"/>
  <c r="O1615" i="12"/>
  <c r="P1615" i="12"/>
  <c r="Q1615" i="12"/>
  <c r="R1615" i="12"/>
  <c r="S1615" i="12"/>
  <c r="T1615" i="12"/>
  <c r="U1615" i="12"/>
  <c r="A1616" i="12"/>
  <c r="B1616" i="12"/>
  <c r="C1616" i="12"/>
  <c r="D1616" i="12"/>
  <c r="O1616" i="12" s="1"/>
  <c r="E1616" i="12"/>
  <c r="J1616" i="12"/>
  <c r="K1616" i="12"/>
  <c r="L1616" i="12"/>
  <c r="M1616" i="12"/>
  <c r="N1616" i="12"/>
  <c r="P1616" i="12"/>
  <c r="Q1616" i="12"/>
  <c r="R1616" i="12"/>
  <c r="S1616" i="12"/>
  <c r="T1616" i="12"/>
  <c r="U1616" i="12"/>
  <c r="A1617" i="12"/>
  <c r="B1617" i="12"/>
  <c r="C1617" i="12"/>
  <c r="D1617" i="12"/>
  <c r="E1617" i="12"/>
  <c r="J1617" i="12"/>
  <c r="K1617" i="12"/>
  <c r="L1617" i="12"/>
  <c r="M1617" i="12"/>
  <c r="N1617" i="12"/>
  <c r="O1617" i="12"/>
  <c r="P1617" i="12"/>
  <c r="Q1617" i="12"/>
  <c r="R1617" i="12"/>
  <c r="S1617" i="12"/>
  <c r="T1617" i="12"/>
  <c r="U1617" i="12"/>
  <c r="A1618" i="12"/>
  <c r="B1618" i="12"/>
  <c r="C1618" i="12"/>
  <c r="D1618" i="12"/>
  <c r="O1618" i="12" s="1"/>
  <c r="E1618" i="12"/>
  <c r="J1618" i="12"/>
  <c r="K1618" i="12"/>
  <c r="L1618" i="12"/>
  <c r="M1618" i="12"/>
  <c r="N1618" i="12"/>
  <c r="P1618" i="12"/>
  <c r="Q1618" i="12"/>
  <c r="R1618" i="12"/>
  <c r="S1618" i="12"/>
  <c r="T1618" i="12"/>
  <c r="U1618" i="12"/>
  <c r="A1619" i="12"/>
  <c r="B1619" i="12"/>
  <c r="C1619" i="12"/>
  <c r="D1619" i="12"/>
  <c r="E1619" i="12"/>
  <c r="J1619" i="12"/>
  <c r="K1619" i="12"/>
  <c r="L1619" i="12"/>
  <c r="M1619" i="12"/>
  <c r="N1619" i="12"/>
  <c r="O1619" i="12"/>
  <c r="P1619" i="12"/>
  <c r="Q1619" i="12"/>
  <c r="R1619" i="12"/>
  <c r="S1619" i="12"/>
  <c r="T1619" i="12"/>
  <c r="U1619" i="12"/>
  <c r="A1620" i="12"/>
  <c r="B1620" i="12"/>
  <c r="C1620" i="12"/>
  <c r="D1620" i="12"/>
  <c r="O1620" i="12" s="1"/>
  <c r="E1620" i="12"/>
  <c r="J1620" i="12"/>
  <c r="K1620" i="12"/>
  <c r="L1620" i="12"/>
  <c r="M1620" i="12"/>
  <c r="N1620" i="12"/>
  <c r="P1620" i="12"/>
  <c r="Q1620" i="12"/>
  <c r="R1620" i="12"/>
  <c r="S1620" i="12"/>
  <c r="T1620" i="12"/>
  <c r="U1620" i="12"/>
  <c r="A1621" i="12"/>
  <c r="B1621" i="12"/>
  <c r="C1621" i="12"/>
  <c r="D1621" i="12"/>
  <c r="E1621" i="12"/>
  <c r="J1621" i="12"/>
  <c r="K1621" i="12"/>
  <c r="L1621" i="12"/>
  <c r="M1621" i="12"/>
  <c r="N1621" i="12"/>
  <c r="O1621" i="12"/>
  <c r="P1621" i="12"/>
  <c r="Q1621" i="12"/>
  <c r="R1621" i="12"/>
  <c r="S1621" i="12"/>
  <c r="T1621" i="12"/>
  <c r="U1621" i="12"/>
  <c r="A1622" i="12"/>
  <c r="B1622" i="12"/>
  <c r="C1622" i="12"/>
  <c r="D1622" i="12"/>
  <c r="O1622" i="12" s="1"/>
  <c r="E1622" i="12"/>
  <c r="J1622" i="12"/>
  <c r="K1622" i="12"/>
  <c r="L1622" i="12"/>
  <c r="M1622" i="12"/>
  <c r="N1622" i="12"/>
  <c r="P1622" i="12"/>
  <c r="Q1622" i="12"/>
  <c r="R1622" i="12"/>
  <c r="S1622" i="12"/>
  <c r="T1622" i="12"/>
  <c r="U1622" i="12"/>
  <c r="A1623" i="12"/>
  <c r="B1623" i="12"/>
  <c r="C1623" i="12"/>
  <c r="D1623" i="12"/>
  <c r="E1623" i="12"/>
  <c r="J1623" i="12"/>
  <c r="K1623" i="12"/>
  <c r="L1623" i="12"/>
  <c r="M1623" i="12"/>
  <c r="N1623" i="12"/>
  <c r="O1623" i="12"/>
  <c r="P1623" i="12"/>
  <c r="Q1623" i="12"/>
  <c r="R1623" i="12"/>
  <c r="S1623" i="12"/>
  <c r="T1623" i="12"/>
  <c r="U1623" i="12"/>
  <c r="A1624" i="12"/>
  <c r="B1624" i="12"/>
  <c r="C1624" i="12"/>
  <c r="D1624" i="12"/>
  <c r="O1624" i="12" s="1"/>
  <c r="E1624" i="12"/>
  <c r="J1624" i="12"/>
  <c r="K1624" i="12"/>
  <c r="L1624" i="12"/>
  <c r="M1624" i="12"/>
  <c r="N1624" i="12"/>
  <c r="P1624" i="12"/>
  <c r="Q1624" i="12"/>
  <c r="R1624" i="12"/>
  <c r="S1624" i="12"/>
  <c r="T1624" i="12"/>
  <c r="U1624" i="12"/>
  <c r="A1625" i="12"/>
  <c r="B1625" i="12"/>
  <c r="C1625" i="12"/>
  <c r="D1625" i="12"/>
  <c r="E1625" i="12"/>
  <c r="J1625" i="12"/>
  <c r="K1625" i="12"/>
  <c r="L1625" i="12"/>
  <c r="M1625" i="12"/>
  <c r="N1625" i="12"/>
  <c r="O1625" i="12"/>
  <c r="P1625" i="12"/>
  <c r="Q1625" i="12"/>
  <c r="R1625" i="12"/>
  <c r="S1625" i="12"/>
  <c r="T1625" i="12"/>
  <c r="U1625" i="12"/>
  <c r="A1626" i="12"/>
  <c r="B1626" i="12"/>
  <c r="C1626" i="12"/>
  <c r="D1626" i="12"/>
  <c r="O1626" i="12" s="1"/>
  <c r="E1626" i="12"/>
  <c r="J1626" i="12"/>
  <c r="K1626" i="12"/>
  <c r="L1626" i="12"/>
  <c r="M1626" i="12"/>
  <c r="N1626" i="12"/>
  <c r="P1626" i="12"/>
  <c r="Q1626" i="12"/>
  <c r="R1626" i="12"/>
  <c r="S1626" i="12"/>
  <c r="T1626" i="12"/>
  <c r="U1626" i="12"/>
  <c r="A1627" i="12"/>
  <c r="B1627" i="12"/>
  <c r="C1627" i="12"/>
  <c r="D1627" i="12"/>
  <c r="E1627" i="12"/>
  <c r="J1627" i="12"/>
  <c r="K1627" i="12"/>
  <c r="L1627" i="12"/>
  <c r="M1627" i="12"/>
  <c r="N1627" i="12"/>
  <c r="O1627" i="12"/>
  <c r="P1627" i="12"/>
  <c r="Q1627" i="12"/>
  <c r="R1627" i="12"/>
  <c r="S1627" i="12"/>
  <c r="T1627" i="12"/>
  <c r="U1627" i="12"/>
  <c r="A1628" i="12"/>
  <c r="B1628" i="12"/>
  <c r="C1628" i="12"/>
  <c r="D1628" i="12"/>
  <c r="O1628" i="12" s="1"/>
  <c r="E1628" i="12"/>
  <c r="J1628" i="12"/>
  <c r="K1628" i="12"/>
  <c r="L1628" i="12"/>
  <c r="M1628" i="12"/>
  <c r="N1628" i="12"/>
  <c r="P1628" i="12"/>
  <c r="Q1628" i="12"/>
  <c r="R1628" i="12"/>
  <c r="S1628" i="12"/>
  <c r="T1628" i="12"/>
  <c r="U1628" i="12"/>
  <c r="A1629" i="12"/>
  <c r="B1629" i="12"/>
  <c r="C1629" i="12"/>
  <c r="D1629" i="12"/>
  <c r="E1629" i="12"/>
  <c r="J1629" i="12"/>
  <c r="K1629" i="12"/>
  <c r="L1629" i="12"/>
  <c r="M1629" i="12"/>
  <c r="N1629" i="12"/>
  <c r="O1629" i="12"/>
  <c r="P1629" i="12"/>
  <c r="Q1629" i="12"/>
  <c r="R1629" i="12"/>
  <c r="S1629" i="12"/>
  <c r="T1629" i="12"/>
  <c r="U1629" i="12"/>
  <c r="A1630" i="12"/>
  <c r="B1630" i="12"/>
  <c r="C1630" i="12"/>
  <c r="D1630" i="12"/>
  <c r="O1630" i="12" s="1"/>
  <c r="E1630" i="12"/>
  <c r="J1630" i="12"/>
  <c r="K1630" i="12"/>
  <c r="L1630" i="12"/>
  <c r="M1630" i="12"/>
  <c r="N1630" i="12"/>
  <c r="P1630" i="12"/>
  <c r="Q1630" i="12"/>
  <c r="R1630" i="12"/>
  <c r="S1630" i="12"/>
  <c r="T1630" i="12"/>
  <c r="U1630" i="12"/>
  <c r="A1631" i="12"/>
  <c r="B1631" i="12"/>
  <c r="C1631" i="12"/>
  <c r="D1631" i="12"/>
  <c r="E1631" i="12"/>
  <c r="J1631" i="12"/>
  <c r="K1631" i="12"/>
  <c r="L1631" i="12"/>
  <c r="M1631" i="12"/>
  <c r="N1631" i="12"/>
  <c r="O1631" i="12"/>
  <c r="P1631" i="12"/>
  <c r="Q1631" i="12"/>
  <c r="R1631" i="12"/>
  <c r="S1631" i="12"/>
  <c r="T1631" i="12"/>
  <c r="U1631" i="12"/>
  <c r="A1632" i="12"/>
  <c r="B1632" i="12"/>
  <c r="C1632" i="12"/>
  <c r="D1632" i="12"/>
  <c r="O1632" i="12" s="1"/>
  <c r="E1632" i="12"/>
  <c r="J1632" i="12"/>
  <c r="K1632" i="12"/>
  <c r="L1632" i="12"/>
  <c r="M1632" i="12"/>
  <c r="N1632" i="12"/>
  <c r="P1632" i="12"/>
  <c r="Q1632" i="12"/>
  <c r="R1632" i="12"/>
  <c r="S1632" i="12"/>
  <c r="T1632" i="12"/>
  <c r="U1632" i="12"/>
  <c r="A1633" i="12"/>
  <c r="B1633" i="12"/>
  <c r="C1633" i="12"/>
  <c r="D1633" i="12"/>
  <c r="E1633" i="12"/>
  <c r="J1633" i="12"/>
  <c r="K1633" i="12"/>
  <c r="L1633" i="12"/>
  <c r="M1633" i="12"/>
  <c r="N1633" i="12"/>
  <c r="O1633" i="12"/>
  <c r="P1633" i="12"/>
  <c r="Q1633" i="12"/>
  <c r="R1633" i="12"/>
  <c r="S1633" i="12"/>
  <c r="T1633" i="12"/>
  <c r="U1633" i="12"/>
  <c r="A1634" i="12"/>
  <c r="B1634" i="12"/>
  <c r="C1634" i="12"/>
  <c r="D1634" i="12"/>
  <c r="O1634" i="12" s="1"/>
  <c r="E1634" i="12"/>
  <c r="J1634" i="12"/>
  <c r="K1634" i="12"/>
  <c r="L1634" i="12"/>
  <c r="M1634" i="12"/>
  <c r="N1634" i="12"/>
  <c r="P1634" i="12"/>
  <c r="Q1634" i="12"/>
  <c r="R1634" i="12"/>
  <c r="S1634" i="12"/>
  <c r="T1634" i="12"/>
  <c r="U1634" i="12"/>
  <c r="A1635" i="12"/>
  <c r="B1635" i="12"/>
  <c r="C1635" i="12"/>
  <c r="D1635" i="12"/>
  <c r="E1635" i="12"/>
  <c r="J1635" i="12"/>
  <c r="K1635" i="12"/>
  <c r="L1635" i="12"/>
  <c r="M1635" i="12"/>
  <c r="N1635" i="12"/>
  <c r="O1635" i="12"/>
  <c r="P1635" i="12"/>
  <c r="Q1635" i="12"/>
  <c r="R1635" i="12"/>
  <c r="S1635" i="12"/>
  <c r="T1635" i="12"/>
  <c r="U1635" i="12"/>
  <c r="A1636" i="12"/>
  <c r="B1636" i="12"/>
  <c r="C1636" i="12"/>
  <c r="D1636" i="12"/>
  <c r="O1636" i="12" s="1"/>
  <c r="E1636" i="12"/>
  <c r="J1636" i="12"/>
  <c r="K1636" i="12"/>
  <c r="L1636" i="12"/>
  <c r="M1636" i="12"/>
  <c r="N1636" i="12"/>
  <c r="P1636" i="12"/>
  <c r="Q1636" i="12"/>
  <c r="R1636" i="12"/>
  <c r="S1636" i="12"/>
  <c r="T1636" i="12"/>
  <c r="U1636" i="12"/>
  <c r="A1637" i="12"/>
  <c r="B1637" i="12"/>
  <c r="C1637" i="12"/>
  <c r="D1637" i="12"/>
  <c r="E1637" i="12"/>
  <c r="J1637" i="12"/>
  <c r="K1637" i="12"/>
  <c r="L1637" i="12"/>
  <c r="M1637" i="12"/>
  <c r="N1637" i="12"/>
  <c r="O1637" i="12"/>
  <c r="P1637" i="12"/>
  <c r="Q1637" i="12"/>
  <c r="R1637" i="12"/>
  <c r="S1637" i="12"/>
  <c r="T1637" i="12"/>
  <c r="U1637" i="12"/>
  <c r="A1638" i="12"/>
  <c r="B1638" i="12"/>
  <c r="C1638" i="12"/>
  <c r="D1638" i="12"/>
  <c r="O1638" i="12" s="1"/>
  <c r="E1638" i="12"/>
  <c r="J1638" i="12"/>
  <c r="K1638" i="12"/>
  <c r="L1638" i="12"/>
  <c r="M1638" i="12"/>
  <c r="N1638" i="12"/>
  <c r="P1638" i="12"/>
  <c r="Q1638" i="12"/>
  <c r="R1638" i="12"/>
  <c r="S1638" i="12"/>
  <c r="T1638" i="12"/>
  <c r="U1638" i="12"/>
  <c r="A1639" i="12"/>
  <c r="B1639" i="12"/>
  <c r="C1639" i="12"/>
  <c r="D1639" i="12"/>
  <c r="E1639" i="12"/>
  <c r="J1639" i="12"/>
  <c r="K1639" i="12"/>
  <c r="L1639" i="12"/>
  <c r="M1639" i="12"/>
  <c r="N1639" i="12"/>
  <c r="O1639" i="12"/>
  <c r="P1639" i="12"/>
  <c r="Q1639" i="12"/>
  <c r="R1639" i="12"/>
  <c r="S1639" i="12"/>
  <c r="T1639" i="12"/>
  <c r="U1639" i="12"/>
  <c r="A1640" i="12"/>
  <c r="B1640" i="12"/>
  <c r="C1640" i="12"/>
  <c r="D1640" i="12"/>
  <c r="O1640" i="12" s="1"/>
  <c r="E1640" i="12"/>
  <c r="J1640" i="12"/>
  <c r="K1640" i="12"/>
  <c r="L1640" i="12"/>
  <c r="M1640" i="12"/>
  <c r="N1640" i="12"/>
  <c r="P1640" i="12"/>
  <c r="Q1640" i="12"/>
  <c r="R1640" i="12"/>
  <c r="S1640" i="12"/>
  <c r="T1640" i="12"/>
  <c r="U1640" i="12"/>
  <c r="A1641" i="12"/>
  <c r="B1641" i="12"/>
  <c r="C1641" i="12"/>
  <c r="D1641" i="12"/>
  <c r="E1641" i="12"/>
  <c r="J1641" i="12"/>
  <c r="K1641" i="12"/>
  <c r="L1641" i="12"/>
  <c r="M1641" i="12"/>
  <c r="N1641" i="12"/>
  <c r="O1641" i="12"/>
  <c r="P1641" i="12"/>
  <c r="Q1641" i="12"/>
  <c r="R1641" i="12"/>
  <c r="S1641" i="12"/>
  <c r="T1641" i="12"/>
  <c r="U1641" i="12"/>
  <c r="A1642" i="12"/>
  <c r="B1642" i="12"/>
  <c r="C1642" i="12"/>
  <c r="D1642" i="12"/>
  <c r="O1642" i="12" s="1"/>
  <c r="E1642" i="12"/>
  <c r="J1642" i="12"/>
  <c r="K1642" i="12"/>
  <c r="L1642" i="12"/>
  <c r="M1642" i="12"/>
  <c r="N1642" i="12"/>
  <c r="P1642" i="12"/>
  <c r="Q1642" i="12"/>
  <c r="R1642" i="12"/>
  <c r="S1642" i="12"/>
  <c r="T1642" i="12"/>
  <c r="U1642" i="12"/>
  <c r="A1643" i="12"/>
  <c r="B1643" i="12"/>
  <c r="C1643" i="12"/>
  <c r="D1643" i="12"/>
  <c r="E1643" i="12"/>
  <c r="J1643" i="12"/>
  <c r="K1643" i="12"/>
  <c r="L1643" i="12"/>
  <c r="M1643" i="12"/>
  <c r="N1643" i="12"/>
  <c r="O1643" i="12"/>
  <c r="P1643" i="12"/>
  <c r="Q1643" i="12"/>
  <c r="R1643" i="12"/>
  <c r="S1643" i="12"/>
  <c r="T1643" i="12"/>
  <c r="U1643" i="12"/>
  <c r="A1644" i="12"/>
  <c r="B1644" i="12"/>
  <c r="C1644" i="12"/>
  <c r="D1644" i="12"/>
  <c r="O1644" i="12" s="1"/>
  <c r="E1644" i="12"/>
  <c r="J1644" i="12"/>
  <c r="K1644" i="12"/>
  <c r="L1644" i="12"/>
  <c r="M1644" i="12"/>
  <c r="N1644" i="12"/>
  <c r="P1644" i="12"/>
  <c r="Q1644" i="12"/>
  <c r="R1644" i="12"/>
  <c r="S1644" i="12"/>
  <c r="T1644" i="12"/>
  <c r="U1644" i="12"/>
  <c r="A1645" i="12"/>
  <c r="B1645" i="12"/>
  <c r="C1645" i="12"/>
  <c r="D1645" i="12"/>
  <c r="E1645" i="12"/>
  <c r="J1645" i="12"/>
  <c r="K1645" i="12"/>
  <c r="L1645" i="12"/>
  <c r="M1645" i="12"/>
  <c r="N1645" i="12"/>
  <c r="O1645" i="12"/>
  <c r="P1645" i="12"/>
  <c r="Q1645" i="12"/>
  <c r="R1645" i="12"/>
  <c r="S1645" i="12"/>
  <c r="T1645" i="12"/>
  <c r="U1645" i="12"/>
  <c r="A1646" i="12"/>
  <c r="B1646" i="12"/>
  <c r="C1646" i="12"/>
  <c r="D1646" i="12"/>
  <c r="O1646" i="12" s="1"/>
  <c r="E1646" i="12"/>
  <c r="J1646" i="12"/>
  <c r="K1646" i="12"/>
  <c r="L1646" i="12"/>
  <c r="M1646" i="12"/>
  <c r="N1646" i="12"/>
  <c r="P1646" i="12"/>
  <c r="Q1646" i="12"/>
  <c r="R1646" i="12"/>
  <c r="S1646" i="12"/>
  <c r="T1646" i="12"/>
  <c r="U1646" i="12"/>
  <c r="A1647" i="12"/>
  <c r="B1647" i="12"/>
  <c r="C1647" i="12"/>
  <c r="D1647" i="12"/>
  <c r="E1647" i="12"/>
  <c r="J1647" i="12"/>
  <c r="K1647" i="12"/>
  <c r="L1647" i="12"/>
  <c r="M1647" i="12"/>
  <c r="N1647" i="12"/>
  <c r="O1647" i="12"/>
  <c r="P1647" i="12"/>
  <c r="Q1647" i="12"/>
  <c r="R1647" i="12"/>
  <c r="S1647" i="12"/>
  <c r="T1647" i="12"/>
  <c r="U1647" i="12"/>
  <c r="A1648" i="12"/>
  <c r="B1648" i="12"/>
  <c r="C1648" i="12"/>
  <c r="D1648" i="12"/>
  <c r="O1648" i="12" s="1"/>
  <c r="E1648" i="12"/>
  <c r="J1648" i="12"/>
  <c r="K1648" i="12"/>
  <c r="L1648" i="12"/>
  <c r="M1648" i="12"/>
  <c r="N1648" i="12"/>
  <c r="P1648" i="12"/>
  <c r="Q1648" i="12"/>
  <c r="R1648" i="12"/>
  <c r="S1648" i="12"/>
  <c r="T1648" i="12"/>
  <c r="U1648" i="12"/>
  <c r="A1649" i="12"/>
  <c r="B1649" i="12"/>
  <c r="C1649" i="12"/>
  <c r="D1649" i="12"/>
  <c r="E1649" i="12"/>
  <c r="J1649" i="12"/>
  <c r="K1649" i="12"/>
  <c r="L1649" i="12"/>
  <c r="M1649" i="12"/>
  <c r="N1649" i="12"/>
  <c r="O1649" i="12"/>
  <c r="P1649" i="12"/>
  <c r="Q1649" i="12"/>
  <c r="R1649" i="12"/>
  <c r="S1649" i="12"/>
  <c r="T1649" i="12"/>
  <c r="U1649" i="12"/>
  <c r="A1650" i="12"/>
  <c r="B1650" i="12"/>
  <c r="C1650" i="12"/>
  <c r="D1650" i="12"/>
  <c r="O1650" i="12" s="1"/>
  <c r="E1650" i="12"/>
  <c r="J1650" i="12"/>
  <c r="K1650" i="12"/>
  <c r="L1650" i="12"/>
  <c r="M1650" i="12"/>
  <c r="N1650" i="12"/>
  <c r="P1650" i="12"/>
  <c r="Q1650" i="12"/>
  <c r="R1650" i="12"/>
  <c r="S1650" i="12"/>
  <c r="T1650" i="12"/>
  <c r="U1650" i="12"/>
  <c r="A1651" i="12"/>
  <c r="B1651" i="12"/>
  <c r="C1651" i="12"/>
  <c r="D1651" i="12"/>
  <c r="E1651" i="12"/>
  <c r="J1651" i="12"/>
  <c r="K1651" i="12"/>
  <c r="L1651" i="12"/>
  <c r="M1651" i="12"/>
  <c r="N1651" i="12"/>
  <c r="O1651" i="12"/>
  <c r="P1651" i="12"/>
  <c r="Q1651" i="12"/>
  <c r="R1651" i="12"/>
  <c r="S1651" i="12"/>
  <c r="T1651" i="12"/>
  <c r="U1651" i="12"/>
  <c r="A1652" i="12"/>
  <c r="B1652" i="12"/>
  <c r="C1652" i="12"/>
  <c r="D1652" i="12"/>
  <c r="O1652" i="12" s="1"/>
  <c r="E1652" i="12"/>
  <c r="J1652" i="12"/>
  <c r="K1652" i="12"/>
  <c r="L1652" i="12"/>
  <c r="M1652" i="12"/>
  <c r="N1652" i="12"/>
  <c r="P1652" i="12"/>
  <c r="Q1652" i="12"/>
  <c r="R1652" i="12"/>
  <c r="S1652" i="12"/>
  <c r="T1652" i="12"/>
  <c r="U1652" i="12"/>
  <c r="A1653" i="12"/>
  <c r="B1653" i="12"/>
  <c r="C1653" i="12"/>
  <c r="D1653" i="12"/>
  <c r="E1653" i="12"/>
  <c r="J1653" i="12"/>
  <c r="K1653" i="12"/>
  <c r="L1653" i="12"/>
  <c r="M1653" i="12"/>
  <c r="N1653" i="12"/>
  <c r="O1653" i="12"/>
  <c r="P1653" i="12"/>
  <c r="Q1653" i="12"/>
  <c r="R1653" i="12"/>
  <c r="S1653" i="12"/>
  <c r="T1653" i="12"/>
  <c r="U1653" i="12"/>
  <c r="A1654" i="12"/>
  <c r="B1654" i="12"/>
  <c r="C1654" i="12"/>
  <c r="D1654" i="12"/>
  <c r="O1654" i="12" s="1"/>
  <c r="E1654" i="12"/>
  <c r="J1654" i="12"/>
  <c r="K1654" i="12"/>
  <c r="L1654" i="12"/>
  <c r="M1654" i="12"/>
  <c r="N1654" i="12"/>
  <c r="P1654" i="12"/>
  <c r="Q1654" i="12"/>
  <c r="R1654" i="12"/>
  <c r="S1654" i="12"/>
  <c r="T1654" i="12"/>
  <c r="U1654" i="12"/>
  <c r="A1655" i="12"/>
  <c r="B1655" i="12"/>
  <c r="C1655" i="12"/>
  <c r="D1655" i="12"/>
  <c r="E1655" i="12"/>
  <c r="J1655" i="12"/>
  <c r="K1655" i="12"/>
  <c r="L1655" i="12"/>
  <c r="M1655" i="12"/>
  <c r="N1655" i="12"/>
  <c r="O1655" i="12"/>
  <c r="P1655" i="12"/>
  <c r="Q1655" i="12"/>
  <c r="R1655" i="12"/>
  <c r="S1655" i="12"/>
  <c r="T1655" i="12"/>
  <c r="U1655" i="12"/>
  <c r="A1656" i="12"/>
  <c r="B1656" i="12"/>
  <c r="C1656" i="12"/>
  <c r="D1656" i="12"/>
  <c r="O1656" i="12" s="1"/>
  <c r="E1656" i="12"/>
  <c r="J1656" i="12"/>
  <c r="K1656" i="12"/>
  <c r="L1656" i="12"/>
  <c r="M1656" i="12"/>
  <c r="N1656" i="12"/>
  <c r="P1656" i="12"/>
  <c r="Q1656" i="12"/>
  <c r="R1656" i="12"/>
  <c r="S1656" i="12"/>
  <c r="T1656" i="12"/>
  <c r="U1656" i="12"/>
  <c r="A1657" i="12"/>
  <c r="B1657" i="12"/>
  <c r="C1657" i="12"/>
  <c r="D1657" i="12"/>
  <c r="E1657" i="12"/>
  <c r="J1657" i="12"/>
  <c r="K1657" i="12"/>
  <c r="L1657" i="12"/>
  <c r="M1657" i="12"/>
  <c r="N1657" i="12"/>
  <c r="O1657" i="12"/>
  <c r="P1657" i="12"/>
  <c r="Q1657" i="12"/>
  <c r="R1657" i="12"/>
  <c r="S1657" i="12"/>
  <c r="T1657" i="12"/>
  <c r="U1657" i="12"/>
  <c r="A1658" i="12"/>
  <c r="B1658" i="12"/>
  <c r="C1658" i="12"/>
  <c r="D1658" i="12"/>
  <c r="O1658" i="12" s="1"/>
  <c r="E1658" i="12"/>
  <c r="J1658" i="12"/>
  <c r="K1658" i="12"/>
  <c r="L1658" i="12"/>
  <c r="M1658" i="12"/>
  <c r="N1658" i="12"/>
  <c r="P1658" i="12"/>
  <c r="Q1658" i="12"/>
  <c r="R1658" i="12"/>
  <c r="S1658" i="12"/>
  <c r="T1658" i="12"/>
  <c r="U1658" i="12"/>
  <c r="A1659" i="12"/>
  <c r="B1659" i="12"/>
  <c r="C1659" i="12"/>
  <c r="D1659" i="12"/>
  <c r="E1659" i="12"/>
  <c r="J1659" i="12"/>
  <c r="K1659" i="12"/>
  <c r="L1659" i="12"/>
  <c r="M1659" i="12"/>
  <c r="N1659" i="12"/>
  <c r="O1659" i="12"/>
  <c r="P1659" i="12"/>
  <c r="Q1659" i="12"/>
  <c r="R1659" i="12"/>
  <c r="S1659" i="12"/>
  <c r="T1659" i="12"/>
  <c r="U1659" i="12"/>
  <c r="A1660" i="12"/>
  <c r="B1660" i="12"/>
  <c r="C1660" i="12"/>
  <c r="D1660" i="12"/>
  <c r="O1660" i="12" s="1"/>
  <c r="E1660" i="12"/>
  <c r="J1660" i="12"/>
  <c r="K1660" i="12"/>
  <c r="L1660" i="12"/>
  <c r="M1660" i="12"/>
  <c r="N1660" i="12"/>
  <c r="P1660" i="12"/>
  <c r="Q1660" i="12"/>
  <c r="R1660" i="12"/>
  <c r="S1660" i="12"/>
  <c r="T1660" i="12"/>
  <c r="U1660" i="12"/>
  <c r="A1661" i="12"/>
  <c r="B1661" i="12"/>
  <c r="C1661" i="12"/>
  <c r="D1661" i="12"/>
  <c r="E1661" i="12"/>
  <c r="J1661" i="12"/>
  <c r="K1661" i="12"/>
  <c r="L1661" i="12"/>
  <c r="M1661" i="12"/>
  <c r="N1661" i="12"/>
  <c r="O1661" i="12"/>
  <c r="P1661" i="12"/>
  <c r="Q1661" i="12"/>
  <c r="R1661" i="12"/>
  <c r="S1661" i="12"/>
  <c r="T1661" i="12"/>
  <c r="U1661" i="12"/>
  <c r="A1662" i="12"/>
  <c r="B1662" i="12"/>
  <c r="C1662" i="12"/>
  <c r="D1662" i="12"/>
  <c r="O1662" i="12" s="1"/>
  <c r="E1662" i="12"/>
  <c r="J1662" i="12"/>
  <c r="K1662" i="12"/>
  <c r="L1662" i="12"/>
  <c r="M1662" i="12"/>
  <c r="N1662" i="12"/>
  <c r="P1662" i="12"/>
  <c r="Q1662" i="12"/>
  <c r="R1662" i="12"/>
  <c r="S1662" i="12"/>
  <c r="T1662" i="12"/>
  <c r="U1662" i="12"/>
  <c r="A1663" i="12"/>
  <c r="B1663" i="12"/>
  <c r="C1663" i="12"/>
  <c r="D1663" i="12"/>
  <c r="E1663" i="12"/>
  <c r="J1663" i="12"/>
  <c r="K1663" i="12"/>
  <c r="L1663" i="12"/>
  <c r="M1663" i="12"/>
  <c r="N1663" i="12"/>
  <c r="O1663" i="12"/>
  <c r="P1663" i="12"/>
  <c r="Q1663" i="12"/>
  <c r="R1663" i="12"/>
  <c r="S1663" i="12"/>
  <c r="T1663" i="12"/>
  <c r="U1663" i="12"/>
  <c r="A1664" i="12"/>
  <c r="B1664" i="12"/>
  <c r="C1664" i="12"/>
  <c r="D1664" i="12"/>
  <c r="O1664" i="12" s="1"/>
  <c r="E1664" i="12"/>
  <c r="J1664" i="12"/>
  <c r="K1664" i="12"/>
  <c r="L1664" i="12"/>
  <c r="M1664" i="12"/>
  <c r="N1664" i="12"/>
  <c r="P1664" i="12"/>
  <c r="Q1664" i="12"/>
  <c r="R1664" i="12"/>
  <c r="S1664" i="12"/>
  <c r="T1664" i="12"/>
  <c r="U1664" i="12"/>
  <c r="A1665" i="12"/>
  <c r="B1665" i="12"/>
  <c r="C1665" i="12"/>
  <c r="D1665" i="12"/>
  <c r="E1665" i="12"/>
  <c r="J1665" i="12"/>
  <c r="K1665" i="12"/>
  <c r="L1665" i="12"/>
  <c r="M1665" i="12"/>
  <c r="N1665" i="12"/>
  <c r="O1665" i="12"/>
  <c r="P1665" i="12"/>
  <c r="Q1665" i="12"/>
  <c r="R1665" i="12"/>
  <c r="S1665" i="12"/>
  <c r="T1665" i="12"/>
  <c r="U1665" i="12"/>
  <c r="A1666" i="12"/>
  <c r="B1666" i="12"/>
  <c r="C1666" i="12"/>
  <c r="D1666" i="12"/>
  <c r="O1666" i="12" s="1"/>
  <c r="E1666" i="12"/>
  <c r="J1666" i="12"/>
  <c r="K1666" i="12"/>
  <c r="L1666" i="12"/>
  <c r="M1666" i="12"/>
  <c r="N1666" i="12"/>
  <c r="P1666" i="12"/>
  <c r="Q1666" i="12"/>
  <c r="R1666" i="12"/>
  <c r="S1666" i="12"/>
  <c r="T1666" i="12"/>
  <c r="U1666" i="12"/>
  <c r="A1667" i="12"/>
  <c r="B1667" i="12"/>
  <c r="C1667" i="12"/>
  <c r="D1667" i="12"/>
  <c r="E1667" i="12"/>
  <c r="J1667" i="12"/>
  <c r="K1667" i="12"/>
  <c r="L1667" i="12"/>
  <c r="M1667" i="12"/>
  <c r="N1667" i="12"/>
  <c r="O1667" i="12"/>
  <c r="P1667" i="12"/>
  <c r="Q1667" i="12"/>
  <c r="R1667" i="12"/>
  <c r="S1667" i="12"/>
  <c r="T1667" i="12"/>
  <c r="U1667" i="12"/>
  <c r="A1668" i="12"/>
  <c r="B1668" i="12"/>
  <c r="C1668" i="12"/>
  <c r="D1668" i="12"/>
  <c r="O1668" i="12" s="1"/>
  <c r="E1668" i="12"/>
  <c r="J1668" i="12"/>
  <c r="K1668" i="12"/>
  <c r="L1668" i="12"/>
  <c r="M1668" i="12"/>
  <c r="N1668" i="12"/>
  <c r="P1668" i="12"/>
  <c r="Q1668" i="12"/>
  <c r="R1668" i="12"/>
  <c r="S1668" i="12"/>
  <c r="T1668" i="12"/>
  <c r="U1668" i="12"/>
  <c r="A1669" i="12"/>
  <c r="B1669" i="12"/>
  <c r="C1669" i="12"/>
  <c r="D1669" i="12"/>
  <c r="E1669" i="12"/>
  <c r="J1669" i="12"/>
  <c r="K1669" i="12"/>
  <c r="L1669" i="12"/>
  <c r="M1669" i="12"/>
  <c r="N1669" i="12"/>
  <c r="O1669" i="12"/>
  <c r="P1669" i="12"/>
  <c r="Q1669" i="12"/>
  <c r="R1669" i="12"/>
  <c r="S1669" i="12"/>
  <c r="T1669" i="12"/>
  <c r="U1669" i="12"/>
  <c r="A1670" i="12"/>
  <c r="B1670" i="12"/>
  <c r="C1670" i="12"/>
  <c r="D1670" i="12"/>
  <c r="O1670" i="12" s="1"/>
  <c r="E1670" i="12"/>
  <c r="J1670" i="12"/>
  <c r="K1670" i="12"/>
  <c r="L1670" i="12"/>
  <c r="M1670" i="12"/>
  <c r="N1670" i="12"/>
  <c r="P1670" i="12"/>
  <c r="Q1670" i="12"/>
  <c r="R1670" i="12"/>
  <c r="S1670" i="12"/>
  <c r="T1670" i="12"/>
  <c r="U1670" i="12"/>
  <c r="A1671" i="12"/>
  <c r="B1671" i="12"/>
  <c r="C1671" i="12"/>
  <c r="D1671" i="12"/>
  <c r="E1671" i="12"/>
  <c r="J1671" i="12"/>
  <c r="K1671" i="12"/>
  <c r="L1671" i="12"/>
  <c r="M1671" i="12"/>
  <c r="N1671" i="12"/>
  <c r="O1671" i="12"/>
  <c r="P1671" i="12"/>
  <c r="Q1671" i="12"/>
  <c r="R1671" i="12"/>
  <c r="S1671" i="12"/>
  <c r="T1671" i="12"/>
  <c r="U1671" i="12"/>
  <c r="A1672" i="12"/>
  <c r="B1672" i="12"/>
  <c r="C1672" i="12"/>
  <c r="D1672" i="12"/>
  <c r="O1672" i="12" s="1"/>
  <c r="E1672" i="12"/>
  <c r="J1672" i="12"/>
  <c r="K1672" i="12"/>
  <c r="L1672" i="12"/>
  <c r="M1672" i="12"/>
  <c r="N1672" i="12"/>
  <c r="P1672" i="12"/>
  <c r="Q1672" i="12"/>
  <c r="R1672" i="12"/>
  <c r="S1672" i="12"/>
  <c r="T1672" i="12"/>
  <c r="U1672" i="12"/>
  <c r="A1673" i="12"/>
  <c r="B1673" i="12"/>
  <c r="C1673" i="12"/>
  <c r="D1673" i="12"/>
  <c r="E1673" i="12"/>
  <c r="J1673" i="12"/>
  <c r="K1673" i="12"/>
  <c r="L1673" i="12"/>
  <c r="M1673" i="12"/>
  <c r="N1673" i="12"/>
  <c r="O1673" i="12"/>
  <c r="P1673" i="12"/>
  <c r="Q1673" i="12"/>
  <c r="R1673" i="12"/>
  <c r="S1673" i="12"/>
  <c r="T1673" i="12"/>
  <c r="U1673" i="12"/>
  <c r="A1674" i="12"/>
  <c r="B1674" i="12"/>
  <c r="C1674" i="12"/>
  <c r="D1674" i="12"/>
  <c r="O1674" i="12" s="1"/>
  <c r="E1674" i="12"/>
  <c r="J1674" i="12"/>
  <c r="K1674" i="12"/>
  <c r="L1674" i="12"/>
  <c r="M1674" i="12"/>
  <c r="N1674" i="12"/>
  <c r="P1674" i="12"/>
  <c r="Q1674" i="12"/>
  <c r="R1674" i="12"/>
  <c r="S1674" i="12"/>
  <c r="T1674" i="12"/>
  <c r="U1674" i="12"/>
  <c r="A1675" i="12"/>
  <c r="B1675" i="12"/>
  <c r="C1675" i="12"/>
  <c r="D1675" i="12"/>
  <c r="E1675" i="12"/>
  <c r="J1675" i="12"/>
  <c r="K1675" i="12"/>
  <c r="L1675" i="12"/>
  <c r="M1675" i="12"/>
  <c r="N1675" i="12"/>
  <c r="O1675" i="12"/>
  <c r="P1675" i="12"/>
  <c r="Q1675" i="12"/>
  <c r="R1675" i="12"/>
  <c r="S1675" i="12"/>
  <c r="T1675" i="12"/>
  <c r="U1675" i="12"/>
  <c r="A1676" i="12"/>
  <c r="B1676" i="12"/>
  <c r="C1676" i="12"/>
  <c r="D1676" i="12"/>
  <c r="O1676" i="12" s="1"/>
  <c r="E1676" i="12"/>
  <c r="J1676" i="12"/>
  <c r="K1676" i="12"/>
  <c r="L1676" i="12"/>
  <c r="M1676" i="12"/>
  <c r="N1676" i="12"/>
  <c r="P1676" i="12"/>
  <c r="Q1676" i="12"/>
  <c r="R1676" i="12"/>
  <c r="S1676" i="12"/>
  <c r="T1676" i="12"/>
  <c r="U1676" i="12"/>
  <c r="A1677" i="12"/>
  <c r="B1677" i="12"/>
  <c r="C1677" i="12"/>
  <c r="D1677" i="12"/>
  <c r="E1677" i="12"/>
  <c r="J1677" i="12"/>
  <c r="K1677" i="12"/>
  <c r="L1677" i="12"/>
  <c r="M1677" i="12"/>
  <c r="N1677" i="12"/>
  <c r="O1677" i="12"/>
  <c r="P1677" i="12"/>
  <c r="Q1677" i="12"/>
  <c r="R1677" i="12"/>
  <c r="S1677" i="12"/>
  <c r="T1677" i="12"/>
  <c r="U1677" i="12"/>
  <c r="A1678" i="12"/>
  <c r="B1678" i="12"/>
  <c r="C1678" i="12"/>
  <c r="D1678" i="12"/>
  <c r="O1678" i="12" s="1"/>
  <c r="E1678" i="12"/>
  <c r="J1678" i="12"/>
  <c r="K1678" i="12"/>
  <c r="L1678" i="12"/>
  <c r="M1678" i="12"/>
  <c r="N1678" i="12"/>
  <c r="P1678" i="12"/>
  <c r="Q1678" i="12"/>
  <c r="R1678" i="12"/>
  <c r="S1678" i="12"/>
  <c r="T1678" i="12"/>
  <c r="U1678" i="12"/>
  <c r="A1679" i="12"/>
  <c r="B1679" i="12"/>
  <c r="C1679" i="12"/>
  <c r="D1679" i="12"/>
  <c r="E1679" i="12"/>
  <c r="J1679" i="12"/>
  <c r="K1679" i="12"/>
  <c r="L1679" i="12"/>
  <c r="M1679" i="12"/>
  <c r="N1679" i="12"/>
  <c r="O1679" i="12"/>
  <c r="P1679" i="12"/>
  <c r="Q1679" i="12"/>
  <c r="R1679" i="12"/>
  <c r="S1679" i="12"/>
  <c r="T1679" i="12"/>
  <c r="U1679" i="12"/>
  <c r="A1680" i="12"/>
  <c r="B1680" i="12"/>
  <c r="C1680" i="12"/>
  <c r="D1680" i="12"/>
  <c r="O1680" i="12" s="1"/>
  <c r="E1680" i="12"/>
  <c r="J1680" i="12"/>
  <c r="K1680" i="12"/>
  <c r="L1680" i="12"/>
  <c r="M1680" i="12"/>
  <c r="N1680" i="12"/>
  <c r="P1680" i="12"/>
  <c r="Q1680" i="12"/>
  <c r="R1680" i="12"/>
  <c r="S1680" i="12"/>
  <c r="T1680" i="12"/>
  <c r="U1680" i="12"/>
  <c r="A1681" i="12"/>
  <c r="B1681" i="12"/>
  <c r="C1681" i="12"/>
  <c r="D1681" i="12"/>
  <c r="E1681" i="12"/>
  <c r="J1681" i="12"/>
  <c r="K1681" i="12"/>
  <c r="L1681" i="12"/>
  <c r="M1681" i="12"/>
  <c r="N1681" i="12"/>
  <c r="O1681" i="12"/>
  <c r="P1681" i="12"/>
  <c r="Q1681" i="12"/>
  <c r="R1681" i="12"/>
  <c r="S1681" i="12"/>
  <c r="T1681" i="12"/>
  <c r="U1681" i="12"/>
  <c r="A1682" i="12"/>
  <c r="B1682" i="12"/>
  <c r="C1682" i="12"/>
  <c r="D1682" i="12"/>
  <c r="O1682" i="12" s="1"/>
  <c r="E1682" i="12"/>
  <c r="J1682" i="12"/>
  <c r="K1682" i="12"/>
  <c r="L1682" i="12"/>
  <c r="M1682" i="12"/>
  <c r="N1682" i="12"/>
  <c r="P1682" i="12"/>
  <c r="Q1682" i="12"/>
  <c r="R1682" i="12"/>
  <c r="S1682" i="12"/>
  <c r="T1682" i="12"/>
  <c r="U1682" i="12"/>
  <c r="A1683" i="12"/>
  <c r="B1683" i="12"/>
  <c r="C1683" i="12"/>
  <c r="D1683" i="12"/>
  <c r="E1683" i="12"/>
  <c r="J1683" i="12"/>
  <c r="K1683" i="12"/>
  <c r="L1683" i="12"/>
  <c r="M1683" i="12"/>
  <c r="N1683" i="12"/>
  <c r="O1683" i="12"/>
  <c r="P1683" i="12"/>
  <c r="Q1683" i="12"/>
  <c r="R1683" i="12"/>
  <c r="S1683" i="12"/>
  <c r="T1683" i="12"/>
  <c r="U1683" i="12"/>
  <c r="A1684" i="12"/>
  <c r="B1684" i="12"/>
  <c r="C1684" i="12"/>
  <c r="D1684" i="12"/>
  <c r="O1684" i="12" s="1"/>
  <c r="E1684" i="12"/>
  <c r="J1684" i="12"/>
  <c r="K1684" i="12"/>
  <c r="L1684" i="12"/>
  <c r="M1684" i="12"/>
  <c r="N1684" i="12"/>
  <c r="P1684" i="12"/>
  <c r="Q1684" i="12"/>
  <c r="R1684" i="12"/>
  <c r="S1684" i="12"/>
  <c r="T1684" i="12"/>
  <c r="U1684" i="12"/>
  <c r="A1685" i="12"/>
  <c r="B1685" i="12"/>
  <c r="C1685" i="12"/>
  <c r="D1685" i="12"/>
  <c r="E1685" i="12"/>
  <c r="J1685" i="12"/>
  <c r="K1685" i="12"/>
  <c r="L1685" i="12"/>
  <c r="M1685" i="12"/>
  <c r="N1685" i="12"/>
  <c r="O1685" i="12"/>
  <c r="P1685" i="12"/>
  <c r="Q1685" i="12"/>
  <c r="R1685" i="12"/>
  <c r="S1685" i="12"/>
  <c r="T1685" i="12"/>
  <c r="U1685" i="12"/>
  <c r="A1686" i="12"/>
  <c r="B1686" i="12"/>
  <c r="C1686" i="12"/>
  <c r="D1686" i="12"/>
  <c r="O1686" i="12" s="1"/>
  <c r="E1686" i="12"/>
  <c r="J1686" i="12"/>
  <c r="K1686" i="12"/>
  <c r="L1686" i="12"/>
  <c r="M1686" i="12"/>
  <c r="N1686" i="12"/>
  <c r="P1686" i="12"/>
  <c r="Q1686" i="12"/>
  <c r="R1686" i="12"/>
  <c r="S1686" i="12"/>
  <c r="T1686" i="12"/>
  <c r="U1686" i="12"/>
  <c r="A1687" i="12"/>
  <c r="B1687" i="12"/>
  <c r="C1687" i="12"/>
  <c r="D1687" i="12"/>
  <c r="E1687" i="12"/>
  <c r="J1687" i="12"/>
  <c r="K1687" i="12"/>
  <c r="L1687" i="12"/>
  <c r="M1687" i="12"/>
  <c r="N1687" i="12"/>
  <c r="O1687" i="12"/>
  <c r="P1687" i="12"/>
  <c r="Q1687" i="12"/>
  <c r="R1687" i="12"/>
  <c r="S1687" i="12"/>
  <c r="T1687" i="12"/>
  <c r="U1687" i="12"/>
  <c r="A1688" i="12"/>
  <c r="B1688" i="12"/>
  <c r="C1688" i="12"/>
  <c r="D1688" i="12"/>
  <c r="O1688" i="12" s="1"/>
  <c r="E1688" i="12"/>
  <c r="J1688" i="12"/>
  <c r="K1688" i="12"/>
  <c r="L1688" i="12"/>
  <c r="M1688" i="12"/>
  <c r="N1688" i="12"/>
  <c r="P1688" i="12"/>
  <c r="Q1688" i="12"/>
  <c r="R1688" i="12"/>
  <c r="S1688" i="12"/>
  <c r="T1688" i="12"/>
  <c r="U1688" i="12"/>
  <c r="A1689" i="12"/>
  <c r="B1689" i="12"/>
  <c r="C1689" i="12"/>
  <c r="D1689" i="12"/>
  <c r="E1689" i="12"/>
  <c r="J1689" i="12"/>
  <c r="K1689" i="12"/>
  <c r="L1689" i="12"/>
  <c r="M1689" i="12"/>
  <c r="N1689" i="12"/>
  <c r="O1689" i="12"/>
  <c r="P1689" i="12"/>
  <c r="Q1689" i="12"/>
  <c r="R1689" i="12"/>
  <c r="S1689" i="12"/>
  <c r="T1689" i="12"/>
  <c r="U1689" i="12"/>
  <c r="A1690" i="12"/>
  <c r="B1690" i="12"/>
  <c r="C1690" i="12"/>
  <c r="D1690" i="12"/>
  <c r="O1690" i="12" s="1"/>
  <c r="E1690" i="12"/>
  <c r="J1690" i="12"/>
  <c r="K1690" i="12"/>
  <c r="L1690" i="12"/>
  <c r="M1690" i="12"/>
  <c r="N1690" i="12"/>
  <c r="P1690" i="12"/>
  <c r="Q1690" i="12"/>
  <c r="R1690" i="12"/>
  <c r="S1690" i="12"/>
  <c r="T1690" i="12"/>
  <c r="U1690" i="12"/>
  <c r="A1691" i="12"/>
  <c r="B1691" i="12"/>
  <c r="C1691" i="12"/>
  <c r="D1691" i="12"/>
  <c r="E1691" i="12"/>
  <c r="J1691" i="12"/>
  <c r="K1691" i="12"/>
  <c r="L1691" i="12"/>
  <c r="M1691" i="12"/>
  <c r="N1691" i="12"/>
  <c r="O1691" i="12"/>
  <c r="P1691" i="12"/>
  <c r="Q1691" i="12"/>
  <c r="R1691" i="12"/>
  <c r="S1691" i="12"/>
  <c r="T1691" i="12"/>
  <c r="U1691" i="12"/>
  <c r="A1692" i="12"/>
  <c r="B1692" i="12"/>
  <c r="C1692" i="12"/>
  <c r="D1692" i="12"/>
  <c r="O1692" i="12" s="1"/>
  <c r="E1692" i="12"/>
  <c r="J1692" i="12"/>
  <c r="K1692" i="12"/>
  <c r="L1692" i="12"/>
  <c r="M1692" i="12"/>
  <c r="N1692" i="12"/>
  <c r="P1692" i="12"/>
  <c r="Q1692" i="12"/>
  <c r="R1692" i="12"/>
  <c r="S1692" i="12"/>
  <c r="T1692" i="12"/>
  <c r="U1692" i="12"/>
  <c r="A1693" i="12"/>
  <c r="B1693" i="12"/>
  <c r="C1693" i="12"/>
  <c r="D1693" i="12"/>
  <c r="E1693" i="12"/>
  <c r="J1693" i="12"/>
  <c r="K1693" i="12"/>
  <c r="L1693" i="12"/>
  <c r="M1693" i="12"/>
  <c r="N1693" i="12"/>
  <c r="O1693" i="12"/>
  <c r="P1693" i="12"/>
  <c r="Q1693" i="12"/>
  <c r="R1693" i="12"/>
  <c r="S1693" i="12"/>
  <c r="T1693" i="12"/>
  <c r="U1693" i="12"/>
  <c r="A1694" i="12"/>
  <c r="B1694" i="12"/>
  <c r="C1694" i="12"/>
  <c r="D1694" i="12"/>
  <c r="O1694" i="12" s="1"/>
  <c r="E1694" i="12"/>
  <c r="J1694" i="12"/>
  <c r="K1694" i="12"/>
  <c r="L1694" i="12"/>
  <c r="M1694" i="12"/>
  <c r="N1694" i="12"/>
  <c r="P1694" i="12"/>
  <c r="Q1694" i="12"/>
  <c r="R1694" i="12"/>
  <c r="S1694" i="12"/>
  <c r="T1694" i="12"/>
  <c r="U1694" i="12"/>
  <c r="A1695" i="12"/>
  <c r="B1695" i="12"/>
  <c r="C1695" i="12"/>
  <c r="D1695" i="12"/>
  <c r="E1695" i="12"/>
  <c r="J1695" i="12"/>
  <c r="K1695" i="12"/>
  <c r="L1695" i="12"/>
  <c r="M1695" i="12"/>
  <c r="N1695" i="12"/>
  <c r="O1695" i="12"/>
  <c r="P1695" i="12"/>
  <c r="Q1695" i="12"/>
  <c r="R1695" i="12"/>
  <c r="S1695" i="12"/>
  <c r="T1695" i="12"/>
  <c r="U1695" i="12"/>
  <c r="A1696" i="12"/>
  <c r="B1696" i="12"/>
  <c r="C1696" i="12"/>
  <c r="D1696" i="12"/>
  <c r="O1696" i="12" s="1"/>
  <c r="E1696" i="12"/>
  <c r="J1696" i="12"/>
  <c r="K1696" i="12"/>
  <c r="L1696" i="12"/>
  <c r="M1696" i="12"/>
  <c r="N1696" i="12"/>
  <c r="P1696" i="12"/>
  <c r="Q1696" i="12"/>
  <c r="R1696" i="12"/>
  <c r="S1696" i="12"/>
  <c r="T1696" i="12"/>
  <c r="U1696" i="12"/>
  <c r="A1697" i="12"/>
  <c r="B1697" i="12"/>
  <c r="C1697" i="12"/>
  <c r="D1697" i="12"/>
  <c r="E1697" i="12"/>
  <c r="J1697" i="12"/>
  <c r="K1697" i="12"/>
  <c r="L1697" i="12"/>
  <c r="M1697" i="12"/>
  <c r="N1697" i="12"/>
  <c r="O1697" i="12"/>
  <c r="P1697" i="12"/>
  <c r="Q1697" i="12"/>
  <c r="R1697" i="12"/>
  <c r="S1697" i="12"/>
  <c r="T1697" i="12"/>
  <c r="U1697" i="12"/>
  <c r="A1698" i="12"/>
  <c r="B1698" i="12"/>
  <c r="C1698" i="12"/>
  <c r="D1698" i="12"/>
  <c r="O1698" i="12" s="1"/>
  <c r="E1698" i="12"/>
  <c r="J1698" i="12"/>
  <c r="K1698" i="12"/>
  <c r="L1698" i="12"/>
  <c r="M1698" i="12"/>
  <c r="N1698" i="12"/>
  <c r="P1698" i="12"/>
  <c r="Q1698" i="12"/>
  <c r="R1698" i="12"/>
  <c r="S1698" i="12"/>
  <c r="T1698" i="12"/>
  <c r="U1698" i="12"/>
  <c r="A1699" i="12"/>
  <c r="B1699" i="12"/>
  <c r="C1699" i="12"/>
  <c r="D1699" i="12"/>
  <c r="E1699" i="12"/>
  <c r="J1699" i="12"/>
  <c r="K1699" i="12"/>
  <c r="L1699" i="12"/>
  <c r="M1699" i="12"/>
  <c r="N1699" i="12"/>
  <c r="O1699" i="12"/>
  <c r="P1699" i="12"/>
  <c r="Q1699" i="12"/>
  <c r="R1699" i="12"/>
  <c r="S1699" i="12"/>
  <c r="T1699" i="12"/>
  <c r="U1699" i="12"/>
  <c r="A1700" i="12"/>
  <c r="B1700" i="12"/>
  <c r="C1700" i="12"/>
  <c r="D1700" i="12"/>
  <c r="O1700" i="12" s="1"/>
  <c r="E1700" i="12"/>
  <c r="J1700" i="12"/>
  <c r="K1700" i="12"/>
  <c r="L1700" i="12"/>
  <c r="M1700" i="12"/>
  <c r="N1700" i="12"/>
  <c r="P1700" i="12"/>
  <c r="Q1700" i="12"/>
  <c r="R1700" i="12"/>
  <c r="S1700" i="12"/>
  <c r="T1700" i="12"/>
  <c r="U1700" i="12"/>
  <c r="A1701" i="12"/>
  <c r="B1701" i="12"/>
  <c r="C1701" i="12"/>
  <c r="D1701" i="12"/>
  <c r="E1701" i="12"/>
  <c r="J1701" i="12"/>
  <c r="K1701" i="12"/>
  <c r="L1701" i="12"/>
  <c r="M1701" i="12"/>
  <c r="N1701" i="12"/>
  <c r="O1701" i="12"/>
  <c r="P1701" i="12"/>
  <c r="Q1701" i="12"/>
  <c r="R1701" i="12"/>
  <c r="S1701" i="12"/>
  <c r="T1701" i="12"/>
  <c r="U1701" i="12"/>
  <c r="A1702" i="12"/>
  <c r="B1702" i="12"/>
  <c r="C1702" i="12"/>
  <c r="D1702" i="12"/>
  <c r="O1702" i="12" s="1"/>
  <c r="E1702" i="12"/>
  <c r="J1702" i="12"/>
  <c r="K1702" i="12"/>
  <c r="L1702" i="12"/>
  <c r="M1702" i="12"/>
  <c r="N1702" i="12"/>
  <c r="P1702" i="12"/>
  <c r="Q1702" i="12"/>
  <c r="R1702" i="12"/>
  <c r="S1702" i="12"/>
  <c r="T1702" i="12"/>
  <c r="U1702" i="12"/>
  <c r="A1703" i="12"/>
  <c r="B1703" i="12"/>
  <c r="C1703" i="12"/>
  <c r="D1703" i="12"/>
  <c r="E1703" i="12"/>
  <c r="J1703" i="12"/>
  <c r="K1703" i="12"/>
  <c r="L1703" i="12"/>
  <c r="M1703" i="12"/>
  <c r="N1703" i="12"/>
  <c r="O1703" i="12"/>
  <c r="P1703" i="12"/>
  <c r="Q1703" i="12"/>
  <c r="R1703" i="12"/>
  <c r="S1703" i="12"/>
  <c r="T1703" i="12"/>
  <c r="U1703" i="12"/>
  <c r="A1704" i="12"/>
  <c r="B1704" i="12"/>
  <c r="C1704" i="12"/>
  <c r="D1704" i="12"/>
  <c r="O1704" i="12" s="1"/>
  <c r="E1704" i="12"/>
  <c r="J1704" i="12"/>
  <c r="K1704" i="12"/>
  <c r="L1704" i="12"/>
  <c r="M1704" i="12"/>
  <c r="N1704" i="12"/>
  <c r="P1704" i="12"/>
  <c r="Q1704" i="12"/>
  <c r="R1704" i="12"/>
  <c r="S1704" i="12"/>
  <c r="T1704" i="12"/>
  <c r="U1704" i="12"/>
  <c r="A1705" i="12"/>
  <c r="B1705" i="12"/>
  <c r="C1705" i="12"/>
  <c r="D1705" i="12"/>
  <c r="E1705" i="12"/>
  <c r="J1705" i="12"/>
  <c r="K1705" i="12"/>
  <c r="L1705" i="12"/>
  <c r="M1705" i="12"/>
  <c r="N1705" i="12"/>
  <c r="O1705" i="12"/>
  <c r="P1705" i="12"/>
  <c r="Q1705" i="12"/>
  <c r="R1705" i="12"/>
  <c r="S1705" i="12"/>
  <c r="T1705" i="12"/>
  <c r="U1705" i="12"/>
  <c r="A1706" i="12"/>
  <c r="B1706" i="12"/>
  <c r="C1706" i="12"/>
  <c r="D1706" i="12"/>
  <c r="O1706" i="12" s="1"/>
  <c r="E1706" i="12"/>
  <c r="J1706" i="12"/>
  <c r="K1706" i="12"/>
  <c r="L1706" i="12"/>
  <c r="M1706" i="12"/>
  <c r="N1706" i="12"/>
  <c r="P1706" i="12"/>
  <c r="Q1706" i="12"/>
  <c r="R1706" i="12"/>
  <c r="S1706" i="12"/>
  <c r="T1706" i="12"/>
  <c r="U1706" i="12"/>
  <c r="A1707" i="12"/>
  <c r="B1707" i="12"/>
  <c r="C1707" i="12"/>
  <c r="D1707" i="12"/>
  <c r="E1707" i="12"/>
  <c r="J1707" i="12"/>
  <c r="K1707" i="12"/>
  <c r="L1707" i="12"/>
  <c r="M1707" i="12"/>
  <c r="N1707" i="12"/>
  <c r="O1707" i="12"/>
  <c r="P1707" i="12"/>
  <c r="Q1707" i="12"/>
  <c r="R1707" i="12"/>
  <c r="S1707" i="12"/>
  <c r="T1707" i="12"/>
  <c r="U1707" i="12"/>
  <c r="A1708" i="12"/>
  <c r="B1708" i="12"/>
  <c r="C1708" i="12"/>
  <c r="D1708" i="12"/>
  <c r="O1708" i="12" s="1"/>
  <c r="E1708" i="12"/>
  <c r="J1708" i="12"/>
  <c r="K1708" i="12"/>
  <c r="L1708" i="12"/>
  <c r="M1708" i="12"/>
  <c r="N1708" i="12"/>
  <c r="P1708" i="12"/>
  <c r="Q1708" i="12"/>
  <c r="R1708" i="12"/>
  <c r="S1708" i="12"/>
  <c r="T1708" i="12"/>
  <c r="U1708" i="12"/>
  <c r="A1709" i="12"/>
  <c r="B1709" i="12"/>
  <c r="C1709" i="12"/>
  <c r="D1709" i="12"/>
  <c r="E1709" i="12"/>
  <c r="J1709" i="12"/>
  <c r="K1709" i="12"/>
  <c r="L1709" i="12"/>
  <c r="M1709" i="12"/>
  <c r="N1709" i="12"/>
  <c r="O1709" i="12"/>
  <c r="P1709" i="12"/>
  <c r="Q1709" i="12"/>
  <c r="R1709" i="12"/>
  <c r="S1709" i="12"/>
  <c r="T1709" i="12"/>
  <c r="U1709" i="12"/>
  <c r="A1710" i="12"/>
  <c r="B1710" i="12"/>
  <c r="C1710" i="12"/>
  <c r="D1710" i="12"/>
  <c r="O1710" i="12" s="1"/>
  <c r="E1710" i="12"/>
  <c r="J1710" i="12"/>
  <c r="K1710" i="12"/>
  <c r="L1710" i="12"/>
  <c r="M1710" i="12"/>
  <c r="N1710" i="12"/>
  <c r="P1710" i="12"/>
  <c r="Q1710" i="12"/>
  <c r="R1710" i="12"/>
  <c r="S1710" i="12"/>
  <c r="T1710" i="12"/>
  <c r="U1710" i="12"/>
  <c r="A1711" i="12"/>
  <c r="B1711" i="12"/>
  <c r="C1711" i="12"/>
  <c r="D1711" i="12"/>
  <c r="E1711" i="12"/>
  <c r="J1711" i="12"/>
  <c r="K1711" i="12"/>
  <c r="L1711" i="12"/>
  <c r="M1711" i="12"/>
  <c r="N1711" i="12"/>
  <c r="O1711" i="12"/>
  <c r="P1711" i="12"/>
  <c r="Q1711" i="12"/>
  <c r="R1711" i="12"/>
  <c r="S1711" i="12"/>
  <c r="T1711" i="12"/>
  <c r="U1711" i="12"/>
  <c r="A1712" i="12"/>
  <c r="B1712" i="12"/>
  <c r="C1712" i="12"/>
  <c r="D1712" i="12"/>
  <c r="O1712" i="12" s="1"/>
  <c r="E1712" i="12"/>
  <c r="J1712" i="12"/>
  <c r="K1712" i="12"/>
  <c r="L1712" i="12"/>
  <c r="M1712" i="12"/>
  <c r="N1712" i="12"/>
  <c r="P1712" i="12"/>
  <c r="Q1712" i="12"/>
  <c r="R1712" i="12"/>
  <c r="S1712" i="12"/>
  <c r="T1712" i="12"/>
  <c r="U1712" i="12"/>
  <c r="A1713" i="12"/>
  <c r="B1713" i="12"/>
  <c r="C1713" i="12"/>
  <c r="D1713" i="12"/>
  <c r="E1713" i="12"/>
  <c r="J1713" i="12"/>
  <c r="K1713" i="12"/>
  <c r="L1713" i="12"/>
  <c r="M1713" i="12"/>
  <c r="N1713" i="12"/>
  <c r="O1713" i="12"/>
  <c r="P1713" i="12"/>
  <c r="Q1713" i="12"/>
  <c r="R1713" i="12"/>
  <c r="S1713" i="12"/>
  <c r="T1713" i="12"/>
  <c r="U1713" i="12"/>
  <c r="A1714" i="12"/>
  <c r="B1714" i="12"/>
  <c r="C1714" i="12"/>
  <c r="D1714" i="12"/>
  <c r="O1714" i="12" s="1"/>
  <c r="E1714" i="12"/>
  <c r="J1714" i="12"/>
  <c r="K1714" i="12"/>
  <c r="L1714" i="12"/>
  <c r="M1714" i="12"/>
  <c r="N1714" i="12"/>
  <c r="P1714" i="12"/>
  <c r="Q1714" i="12"/>
  <c r="R1714" i="12"/>
  <c r="S1714" i="12"/>
  <c r="T1714" i="12"/>
  <c r="U1714" i="12"/>
  <c r="A1715" i="12"/>
  <c r="B1715" i="12"/>
  <c r="C1715" i="12"/>
  <c r="D1715" i="12"/>
  <c r="E1715" i="12"/>
  <c r="J1715" i="12"/>
  <c r="K1715" i="12"/>
  <c r="L1715" i="12"/>
  <c r="M1715" i="12"/>
  <c r="N1715" i="12"/>
  <c r="O1715" i="12"/>
  <c r="P1715" i="12"/>
  <c r="Q1715" i="12"/>
  <c r="R1715" i="12"/>
  <c r="S1715" i="12"/>
  <c r="T1715" i="12"/>
  <c r="U1715" i="12"/>
  <c r="A1716" i="12"/>
  <c r="B1716" i="12"/>
  <c r="C1716" i="12"/>
  <c r="D1716" i="12"/>
  <c r="O1716" i="12" s="1"/>
  <c r="E1716" i="12"/>
  <c r="J1716" i="12"/>
  <c r="K1716" i="12"/>
  <c r="L1716" i="12"/>
  <c r="M1716" i="12"/>
  <c r="N1716" i="12"/>
  <c r="P1716" i="12"/>
  <c r="Q1716" i="12"/>
  <c r="R1716" i="12"/>
  <c r="S1716" i="12"/>
  <c r="T1716" i="12"/>
  <c r="U1716" i="12"/>
  <c r="A1717" i="12"/>
  <c r="B1717" i="12"/>
  <c r="C1717" i="12"/>
  <c r="D1717" i="12"/>
  <c r="E1717" i="12"/>
  <c r="J1717" i="12"/>
  <c r="K1717" i="12"/>
  <c r="L1717" i="12"/>
  <c r="M1717" i="12"/>
  <c r="N1717" i="12"/>
  <c r="O1717" i="12"/>
  <c r="P1717" i="12"/>
  <c r="Q1717" i="12"/>
  <c r="R1717" i="12"/>
  <c r="S1717" i="12"/>
  <c r="T1717" i="12"/>
  <c r="U1717" i="12"/>
  <c r="A1718" i="12"/>
  <c r="B1718" i="12"/>
  <c r="C1718" i="12"/>
  <c r="D1718" i="12"/>
  <c r="O1718" i="12" s="1"/>
  <c r="E1718" i="12"/>
  <c r="J1718" i="12"/>
  <c r="K1718" i="12"/>
  <c r="L1718" i="12"/>
  <c r="M1718" i="12"/>
  <c r="N1718" i="12"/>
  <c r="P1718" i="12"/>
  <c r="Q1718" i="12"/>
  <c r="R1718" i="12"/>
  <c r="S1718" i="12"/>
  <c r="T1718" i="12"/>
  <c r="U1718" i="12"/>
  <c r="A1719" i="12"/>
  <c r="B1719" i="12"/>
  <c r="C1719" i="12"/>
  <c r="D1719" i="12"/>
  <c r="E1719" i="12"/>
  <c r="J1719" i="12"/>
  <c r="K1719" i="12"/>
  <c r="L1719" i="12"/>
  <c r="M1719" i="12"/>
  <c r="N1719" i="12"/>
  <c r="O1719" i="12"/>
  <c r="P1719" i="12"/>
  <c r="Q1719" i="12"/>
  <c r="R1719" i="12"/>
  <c r="S1719" i="12"/>
  <c r="T1719" i="12"/>
  <c r="U1719" i="12"/>
  <c r="A1720" i="12"/>
  <c r="B1720" i="12"/>
  <c r="C1720" i="12"/>
  <c r="D1720" i="12"/>
  <c r="O1720" i="12" s="1"/>
  <c r="E1720" i="12"/>
  <c r="J1720" i="12"/>
  <c r="K1720" i="12"/>
  <c r="L1720" i="12"/>
  <c r="M1720" i="12"/>
  <c r="N1720" i="12"/>
  <c r="P1720" i="12"/>
  <c r="Q1720" i="12"/>
  <c r="R1720" i="12"/>
  <c r="S1720" i="12"/>
  <c r="T1720" i="12"/>
  <c r="U1720" i="12"/>
  <c r="A1721" i="12"/>
  <c r="B1721" i="12"/>
  <c r="C1721" i="12"/>
  <c r="D1721" i="12"/>
  <c r="E1721" i="12"/>
  <c r="J1721" i="12"/>
  <c r="K1721" i="12"/>
  <c r="L1721" i="12"/>
  <c r="M1721" i="12"/>
  <c r="N1721" i="12"/>
  <c r="O1721" i="12"/>
  <c r="P1721" i="12"/>
  <c r="Q1721" i="12"/>
  <c r="R1721" i="12"/>
  <c r="S1721" i="12"/>
  <c r="T1721" i="12"/>
  <c r="U1721" i="12"/>
  <c r="A1722" i="12"/>
  <c r="B1722" i="12"/>
  <c r="C1722" i="12"/>
  <c r="D1722" i="12"/>
  <c r="O1722" i="12" s="1"/>
  <c r="E1722" i="12"/>
  <c r="J1722" i="12"/>
  <c r="K1722" i="12"/>
  <c r="L1722" i="12"/>
  <c r="M1722" i="12"/>
  <c r="N1722" i="12"/>
  <c r="P1722" i="12"/>
  <c r="Q1722" i="12"/>
  <c r="R1722" i="12"/>
  <c r="S1722" i="12"/>
  <c r="T1722" i="12"/>
  <c r="U1722" i="12"/>
  <c r="A1723" i="12"/>
  <c r="B1723" i="12"/>
  <c r="C1723" i="12"/>
  <c r="D1723" i="12"/>
  <c r="E1723" i="12"/>
  <c r="J1723" i="12"/>
  <c r="K1723" i="12"/>
  <c r="L1723" i="12"/>
  <c r="M1723" i="12"/>
  <c r="N1723" i="12"/>
  <c r="O1723" i="12"/>
  <c r="P1723" i="12"/>
  <c r="Q1723" i="12"/>
  <c r="R1723" i="12"/>
  <c r="S1723" i="12"/>
  <c r="T1723" i="12"/>
  <c r="U1723" i="12"/>
  <c r="A1724" i="12"/>
  <c r="B1724" i="12"/>
  <c r="C1724" i="12"/>
  <c r="D1724" i="12"/>
  <c r="O1724" i="12" s="1"/>
  <c r="E1724" i="12"/>
  <c r="J1724" i="12"/>
  <c r="K1724" i="12"/>
  <c r="L1724" i="12"/>
  <c r="M1724" i="12"/>
  <c r="N1724" i="12"/>
  <c r="P1724" i="12"/>
  <c r="Q1724" i="12"/>
  <c r="R1724" i="12"/>
  <c r="S1724" i="12"/>
  <c r="T1724" i="12"/>
  <c r="U1724" i="12"/>
  <c r="A1725" i="12"/>
  <c r="B1725" i="12"/>
  <c r="C1725" i="12"/>
  <c r="D1725" i="12"/>
  <c r="E1725" i="12"/>
  <c r="J1725" i="12"/>
  <c r="K1725" i="12"/>
  <c r="L1725" i="12"/>
  <c r="M1725" i="12"/>
  <c r="N1725" i="12"/>
  <c r="O1725" i="12"/>
  <c r="P1725" i="12"/>
  <c r="Q1725" i="12"/>
  <c r="R1725" i="12"/>
  <c r="S1725" i="12"/>
  <c r="T1725" i="12"/>
  <c r="U1725" i="12"/>
  <c r="A1726" i="12"/>
  <c r="B1726" i="12"/>
  <c r="C1726" i="12"/>
  <c r="D1726" i="12"/>
  <c r="O1726" i="12" s="1"/>
  <c r="E1726" i="12"/>
  <c r="J1726" i="12"/>
  <c r="K1726" i="12"/>
  <c r="L1726" i="12"/>
  <c r="M1726" i="12"/>
  <c r="N1726" i="12"/>
  <c r="P1726" i="12"/>
  <c r="Q1726" i="12"/>
  <c r="R1726" i="12"/>
  <c r="S1726" i="12"/>
  <c r="T1726" i="12"/>
  <c r="U1726" i="12"/>
  <c r="A1727" i="12"/>
  <c r="B1727" i="12"/>
  <c r="C1727" i="12"/>
  <c r="D1727" i="12"/>
  <c r="E1727" i="12"/>
  <c r="J1727" i="12"/>
  <c r="K1727" i="12"/>
  <c r="L1727" i="12"/>
  <c r="M1727" i="12"/>
  <c r="N1727" i="12"/>
  <c r="O1727" i="12"/>
  <c r="P1727" i="12"/>
  <c r="Q1727" i="12"/>
  <c r="R1727" i="12"/>
  <c r="S1727" i="12"/>
  <c r="T1727" i="12"/>
  <c r="U1727" i="12"/>
  <c r="A1728" i="12"/>
  <c r="B1728" i="12"/>
  <c r="C1728" i="12"/>
  <c r="D1728" i="12"/>
  <c r="O1728" i="12" s="1"/>
  <c r="E1728" i="12"/>
  <c r="J1728" i="12"/>
  <c r="K1728" i="12"/>
  <c r="L1728" i="12"/>
  <c r="M1728" i="12"/>
  <c r="N1728" i="12"/>
  <c r="P1728" i="12"/>
  <c r="Q1728" i="12"/>
  <c r="R1728" i="12"/>
  <c r="S1728" i="12"/>
  <c r="T1728" i="12"/>
  <c r="U1728" i="12"/>
  <c r="A1729" i="12"/>
  <c r="B1729" i="12"/>
  <c r="C1729" i="12"/>
  <c r="D1729" i="12"/>
  <c r="E1729" i="12"/>
  <c r="J1729" i="12"/>
  <c r="K1729" i="12"/>
  <c r="L1729" i="12"/>
  <c r="M1729" i="12"/>
  <c r="N1729" i="12"/>
  <c r="O1729" i="12"/>
  <c r="P1729" i="12"/>
  <c r="Q1729" i="12"/>
  <c r="R1729" i="12"/>
  <c r="S1729" i="12"/>
  <c r="T1729" i="12"/>
  <c r="U1729" i="12"/>
  <c r="A1730" i="12"/>
  <c r="B1730" i="12"/>
  <c r="C1730" i="12"/>
  <c r="D1730" i="12"/>
  <c r="O1730" i="12" s="1"/>
  <c r="E1730" i="12"/>
  <c r="J1730" i="12"/>
  <c r="K1730" i="12"/>
  <c r="L1730" i="12"/>
  <c r="M1730" i="12"/>
  <c r="N1730" i="12"/>
  <c r="P1730" i="12"/>
  <c r="Q1730" i="12"/>
  <c r="R1730" i="12"/>
  <c r="S1730" i="12"/>
  <c r="T1730" i="12"/>
  <c r="U1730" i="12"/>
  <c r="A1731" i="12"/>
  <c r="B1731" i="12"/>
  <c r="C1731" i="12"/>
  <c r="D1731" i="12"/>
  <c r="E1731" i="12"/>
  <c r="J1731" i="12"/>
  <c r="K1731" i="12"/>
  <c r="L1731" i="12"/>
  <c r="M1731" i="12"/>
  <c r="N1731" i="12"/>
  <c r="O1731" i="12"/>
  <c r="P1731" i="12"/>
  <c r="Q1731" i="12"/>
  <c r="R1731" i="12"/>
  <c r="S1731" i="12"/>
  <c r="T1731" i="12"/>
  <c r="U1731" i="12"/>
  <c r="A1732" i="12"/>
  <c r="B1732" i="12"/>
  <c r="C1732" i="12"/>
  <c r="D1732" i="12"/>
  <c r="O1732" i="12" s="1"/>
  <c r="E1732" i="12"/>
  <c r="J1732" i="12"/>
  <c r="K1732" i="12"/>
  <c r="L1732" i="12"/>
  <c r="M1732" i="12"/>
  <c r="N1732" i="12"/>
  <c r="P1732" i="12"/>
  <c r="Q1732" i="12"/>
  <c r="R1732" i="12"/>
  <c r="S1732" i="12"/>
  <c r="T1732" i="12"/>
  <c r="U1732" i="12"/>
  <c r="A1733" i="12"/>
  <c r="B1733" i="12"/>
  <c r="C1733" i="12"/>
  <c r="D1733" i="12"/>
  <c r="E1733" i="12"/>
  <c r="J1733" i="12"/>
  <c r="K1733" i="12"/>
  <c r="L1733" i="12"/>
  <c r="M1733" i="12"/>
  <c r="N1733" i="12"/>
  <c r="O1733" i="12"/>
  <c r="P1733" i="12"/>
  <c r="Q1733" i="12"/>
  <c r="R1733" i="12"/>
  <c r="S1733" i="12"/>
  <c r="T1733" i="12"/>
  <c r="U1733" i="12"/>
  <c r="A1734" i="12"/>
  <c r="B1734" i="12"/>
  <c r="C1734" i="12"/>
  <c r="D1734" i="12"/>
  <c r="O1734" i="12" s="1"/>
  <c r="E1734" i="12"/>
  <c r="J1734" i="12"/>
  <c r="K1734" i="12"/>
  <c r="L1734" i="12"/>
  <c r="M1734" i="12"/>
  <c r="N1734" i="12"/>
  <c r="P1734" i="12"/>
  <c r="Q1734" i="12"/>
  <c r="R1734" i="12"/>
  <c r="S1734" i="12"/>
  <c r="T1734" i="12"/>
  <c r="U1734" i="12"/>
  <c r="A1735" i="12"/>
  <c r="B1735" i="12"/>
  <c r="C1735" i="12"/>
  <c r="D1735" i="12"/>
  <c r="E1735" i="12"/>
  <c r="J1735" i="12"/>
  <c r="K1735" i="12"/>
  <c r="L1735" i="12"/>
  <c r="M1735" i="12"/>
  <c r="N1735" i="12"/>
  <c r="O1735" i="12"/>
  <c r="P1735" i="12"/>
  <c r="Q1735" i="12"/>
  <c r="R1735" i="12"/>
  <c r="S1735" i="12"/>
  <c r="T1735" i="12"/>
  <c r="U1735" i="12"/>
  <c r="A1736" i="12"/>
  <c r="B1736" i="12"/>
  <c r="C1736" i="12"/>
  <c r="D1736" i="12"/>
  <c r="O1736" i="12" s="1"/>
  <c r="E1736" i="12"/>
  <c r="J1736" i="12"/>
  <c r="K1736" i="12"/>
  <c r="L1736" i="12"/>
  <c r="M1736" i="12"/>
  <c r="N1736" i="12"/>
  <c r="P1736" i="12"/>
  <c r="Q1736" i="12"/>
  <c r="R1736" i="12"/>
  <c r="S1736" i="12"/>
  <c r="T1736" i="12"/>
  <c r="U1736" i="12"/>
  <c r="A1737" i="12"/>
  <c r="B1737" i="12"/>
  <c r="C1737" i="12"/>
  <c r="D1737" i="12"/>
  <c r="E1737" i="12"/>
  <c r="J1737" i="12"/>
  <c r="K1737" i="12"/>
  <c r="L1737" i="12"/>
  <c r="M1737" i="12"/>
  <c r="N1737" i="12"/>
  <c r="O1737" i="12"/>
  <c r="P1737" i="12"/>
  <c r="Q1737" i="12"/>
  <c r="R1737" i="12"/>
  <c r="S1737" i="12"/>
  <c r="T1737" i="12"/>
  <c r="U1737" i="12"/>
  <c r="A1738" i="12"/>
  <c r="B1738" i="12"/>
  <c r="C1738" i="12"/>
  <c r="D1738" i="12"/>
  <c r="O1738" i="12" s="1"/>
  <c r="E1738" i="12"/>
  <c r="J1738" i="12"/>
  <c r="K1738" i="12"/>
  <c r="L1738" i="12"/>
  <c r="M1738" i="12"/>
  <c r="N1738" i="12"/>
  <c r="P1738" i="12"/>
  <c r="Q1738" i="12"/>
  <c r="R1738" i="12"/>
  <c r="S1738" i="12"/>
  <c r="T1738" i="12"/>
  <c r="U1738" i="12"/>
  <c r="A1739" i="12"/>
  <c r="B1739" i="12"/>
  <c r="C1739" i="12"/>
  <c r="D1739" i="12"/>
  <c r="E1739" i="12"/>
  <c r="J1739" i="12"/>
  <c r="K1739" i="12"/>
  <c r="L1739" i="12"/>
  <c r="M1739" i="12"/>
  <c r="N1739" i="12"/>
  <c r="O1739" i="12"/>
  <c r="P1739" i="12"/>
  <c r="Q1739" i="12"/>
  <c r="R1739" i="12"/>
  <c r="S1739" i="12"/>
  <c r="T1739" i="12"/>
  <c r="U1739" i="12"/>
  <c r="A1740" i="12"/>
  <c r="B1740" i="12"/>
  <c r="C1740" i="12"/>
  <c r="D1740" i="12"/>
  <c r="O1740" i="12" s="1"/>
  <c r="E1740" i="12"/>
  <c r="J1740" i="12"/>
  <c r="K1740" i="12"/>
  <c r="L1740" i="12"/>
  <c r="M1740" i="12"/>
  <c r="N1740" i="12"/>
  <c r="P1740" i="12"/>
  <c r="Q1740" i="12"/>
  <c r="R1740" i="12"/>
  <c r="S1740" i="12"/>
  <c r="T1740" i="12"/>
  <c r="U1740" i="12"/>
  <c r="A1741" i="12"/>
  <c r="B1741" i="12"/>
  <c r="C1741" i="12"/>
  <c r="D1741" i="12"/>
  <c r="E1741" i="12"/>
  <c r="J1741" i="12"/>
  <c r="K1741" i="12"/>
  <c r="L1741" i="12"/>
  <c r="M1741" i="12"/>
  <c r="N1741" i="12"/>
  <c r="O1741" i="12"/>
  <c r="P1741" i="12"/>
  <c r="Q1741" i="12"/>
  <c r="R1741" i="12"/>
  <c r="S1741" i="12"/>
  <c r="T1741" i="12"/>
  <c r="U1741" i="12"/>
  <c r="A1742" i="12"/>
  <c r="B1742" i="12"/>
  <c r="C1742" i="12"/>
  <c r="D1742" i="12"/>
  <c r="O1742" i="12" s="1"/>
  <c r="E1742" i="12"/>
  <c r="J1742" i="12"/>
  <c r="K1742" i="12"/>
  <c r="L1742" i="12"/>
  <c r="M1742" i="12"/>
  <c r="N1742" i="12"/>
  <c r="P1742" i="12"/>
  <c r="Q1742" i="12"/>
  <c r="R1742" i="12"/>
  <c r="S1742" i="12"/>
  <c r="T1742" i="12"/>
  <c r="U1742" i="12"/>
  <c r="A1743" i="12"/>
  <c r="B1743" i="12"/>
  <c r="C1743" i="12"/>
  <c r="D1743" i="12"/>
  <c r="E1743" i="12"/>
  <c r="J1743" i="12"/>
  <c r="K1743" i="12"/>
  <c r="L1743" i="12"/>
  <c r="M1743" i="12"/>
  <c r="N1743" i="12"/>
  <c r="O1743" i="12"/>
  <c r="P1743" i="12"/>
  <c r="Q1743" i="12"/>
  <c r="R1743" i="12"/>
  <c r="S1743" i="12"/>
  <c r="T1743" i="12"/>
  <c r="U1743" i="12"/>
  <c r="A1744" i="12"/>
  <c r="B1744" i="12"/>
  <c r="C1744" i="12"/>
  <c r="D1744" i="12"/>
  <c r="O1744" i="12" s="1"/>
  <c r="E1744" i="12"/>
  <c r="J1744" i="12"/>
  <c r="K1744" i="12"/>
  <c r="L1744" i="12"/>
  <c r="M1744" i="12"/>
  <c r="N1744" i="12"/>
  <c r="P1744" i="12"/>
  <c r="Q1744" i="12"/>
  <c r="R1744" i="12"/>
  <c r="S1744" i="12"/>
  <c r="T1744" i="12"/>
  <c r="U1744" i="12"/>
  <c r="A1745" i="12"/>
  <c r="B1745" i="12"/>
  <c r="C1745" i="12"/>
  <c r="D1745" i="12"/>
  <c r="E1745" i="12"/>
  <c r="J1745" i="12"/>
  <c r="K1745" i="12"/>
  <c r="L1745" i="12"/>
  <c r="M1745" i="12"/>
  <c r="N1745" i="12"/>
  <c r="O1745" i="12"/>
  <c r="P1745" i="12"/>
  <c r="Q1745" i="12"/>
  <c r="R1745" i="12"/>
  <c r="S1745" i="12"/>
  <c r="T1745" i="12"/>
  <c r="U1745" i="12"/>
  <c r="A1746" i="12"/>
  <c r="B1746" i="12"/>
  <c r="C1746" i="12"/>
  <c r="D1746" i="12"/>
  <c r="O1746" i="12" s="1"/>
  <c r="E1746" i="12"/>
  <c r="J1746" i="12"/>
  <c r="K1746" i="12"/>
  <c r="L1746" i="12"/>
  <c r="M1746" i="12"/>
  <c r="N1746" i="12"/>
  <c r="P1746" i="12"/>
  <c r="Q1746" i="12"/>
  <c r="R1746" i="12"/>
  <c r="S1746" i="12"/>
  <c r="T1746" i="12"/>
  <c r="U1746" i="12"/>
  <c r="A1747" i="12"/>
  <c r="B1747" i="12"/>
  <c r="C1747" i="12"/>
  <c r="D1747" i="12"/>
  <c r="E1747" i="12"/>
  <c r="J1747" i="12"/>
  <c r="K1747" i="12"/>
  <c r="L1747" i="12"/>
  <c r="M1747" i="12"/>
  <c r="N1747" i="12"/>
  <c r="O1747" i="12"/>
  <c r="P1747" i="12"/>
  <c r="Q1747" i="12"/>
  <c r="R1747" i="12"/>
  <c r="S1747" i="12"/>
  <c r="T1747" i="12"/>
  <c r="U1747" i="12"/>
  <c r="A1748" i="12"/>
  <c r="B1748" i="12"/>
  <c r="C1748" i="12"/>
  <c r="D1748" i="12"/>
  <c r="O1748" i="12" s="1"/>
  <c r="E1748" i="12"/>
  <c r="J1748" i="12"/>
  <c r="K1748" i="12"/>
  <c r="L1748" i="12"/>
  <c r="M1748" i="12"/>
  <c r="N1748" i="12"/>
  <c r="P1748" i="12"/>
  <c r="Q1748" i="12"/>
  <c r="R1748" i="12"/>
  <c r="S1748" i="12"/>
  <c r="T1748" i="12"/>
  <c r="U1748" i="12"/>
  <c r="A1749" i="12"/>
  <c r="B1749" i="12"/>
  <c r="C1749" i="12"/>
  <c r="D1749" i="12"/>
  <c r="E1749" i="12"/>
  <c r="J1749" i="12"/>
  <c r="K1749" i="12"/>
  <c r="L1749" i="12"/>
  <c r="M1749" i="12"/>
  <c r="N1749" i="12"/>
  <c r="O1749" i="12"/>
  <c r="P1749" i="12"/>
  <c r="Q1749" i="12"/>
  <c r="R1749" i="12"/>
  <c r="S1749" i="12"/>
  <c r="T1749" i="12"/>
  <c r="U1749" i="12"/>
  <c r="A1750" i="12"/>
  <c r="B1750" i="12"/>
  <c r="C1750" i="12"/>
  <c r="D1750" i="12"/>
  <c r="O1750" i="12" s="1"/>
  <c r="E1750" i="12"/>
  <c r="J1750" i="12"/>
  <c r="K1750" i="12"/>
  <c r="L1750" i="12"/>
  <c r="M1750" i="12"/>
  <c r="N1750" i="12"/>
  <c r="P1750" i="12"/>
  <c r="Q1750" i="12"/>
  <c r="R1750" i="12"/>
  <c r="S1750" i="12"/>
  <c r="T1750" i="12"/>
  <c r="U1750" i="12"/>
  <c r="A1751" i="12"/>
  <c r="B1751" i="12"/>
  <c r="C1751" i="12"/>
  <c r="D1751" i="12"/>
  <c r="E1751" i="12"/>
  <c r="J1751" i="12"/>
  <c r="K1751" i="12"/>
  <c r="L1751" i="12"/>
  <c r="M1751" i="12"/>
  <c r="N1751" i="12"/>
  <c r="O1751" i="12"/>
  <c r="P1751" i="12"/>
  <c r="Q1751" i="12"/>
  <c r="R1751" i="12"/>
  <c r="S1751" i="12"/>
  <c r="T1751" i="12"/>
  <c r="U1751" i="12"/>
  <c r="A1752" i="12"/>
  <c r="B1752" i="12"/>
  <c r="C1752" i="12"/>
  <c r="D1752" i="12"/>
  <c r="O1752" i="12" s="1"/>
  <c r="E1752" i="12"/>
  <c r="J1752" i="12"/>
  <c r="K1752" i="12"/>
  <c r="L1752" i="12"/>
  <c r="M1752" i="12"/>
  <c r="N1752" i="12"/>
  <c r="P1752" i="12"/>
  <c r="Q1752" i="12"/>
  <c r="R1752" i="12"/>
  <c r="S1752" i="12"/>
  <c r="T1752" i="12"/>
  <c r="U1752" i="12"/>
  <c r="A1753" i="12"/>
  <c r="B1753" i="12"/>
  <c r="C1753" i="12"/>
  <c r="D1753" i="12"/>
  <c r="E1753" i="12"/>
  <c r="J1753" i="12"/>
  <c r="K1753" i="12"/>
  <c r="L1753" i="12"/>
  <c r="M1753" i="12"/>
  <c r="N1753" i="12"/>
  <c r="O1753" i="12"/>
  <c r="P1753" i="12"/>
  <c r="Q1753" i="12"/>
  <c r="R1753" i="12"/>
  <c r="S1753" i="12"/>
  <c r="T1753" i="12"/>
  <c r="U1753" i="12"/>
  <c r="A1754" i="12"/>
  <c r="B1754" i="12"/>
  <c r="C1754" i="12"/>
  <c r="D1754" i="12"/>
  <c r="O1754" i="12" s="1"/>
  <c r="E1754" i="12"/>
  <c r="J1754" i="12"/>
  <c r="K1754" i="12"/>
  <c r="L1754" i="12"/>
  <c r="M1754" i="12"/>
  <c r="N1754" i="12"/>
  <c r="P1754" i="12"/>
  <c r="Q1754" i="12"/>
  <c r="R1754" i="12"/>
  <c r="S1754" i="12"/>
  <c r="T1754" i="12"/>
  <c r="U1754" i="12"/>
  <c r="A1755" i="12"/>
  <c r="B1755" i="12"/>
  <c r="C1755" i="12"/>
  <c r="D1755" i="12"/>
  <c r="E1755" i="12"/>
  <c r="J1755" i="12"/>
  <c r="K1755" i="12"/>
  <c r="L1755" i="12"/>
  <c r="M1755" i="12"/>
  <c r="N1755" i="12"/>
  <c r="O1755" i="12"/>
  <c r="P1755" i="12"/>
  <c r="Q1755" i="12"/>
  <c r="R1755" i="12"/>
  <c r="S1755" i="12"/>
  <c r="T1755" i="12"/>
  <c r="U1755" i="12"/>
  <c r="A1756" i="12"/>
  <c r="B1756" i="12"/>
  <c r="C1756" i="12"/>
  <c r="D1756" i="12"/>
  <c r="O1756" i="12" s="1"/>
  <c r="E1756" i="12"/>
  <c r="J1756" i="12"/>
  <c r="K1756" i="12"/>
  <c r="L1756" i="12"/>
  <c r="M1756" i="12"/>
  <c r="N1756" i="12"/>
  <c r="P1756" i="12"/>
  <c r="Q1756" i="12"/>
  <c r="R1756" i="12"/>
  <c r="S1756" i="12"/>
  <c r="T1756" i="12"/>
  <c r="U1756" i="12"/>
  <c r="A1757" i="12"/>
  <c r="B1757" i="12"/>
  <c r="C1757" i="12"/>
  <c r="D1757" i="12"/>
  <c r="E1757" i="12"/>
  <c r="J1757" i="12"/>
  <c r="K1757" i="12"/>
  <c r="L1757" i="12"/>
  <c r="M1757" i="12"/>
  <c r="N1757" i="12"/>
  <c r="O1757" i="12"/>
  <c r="P1757" i="12"/>
  <c r="Q1757" i="12"/>
  <c r="R1757" i="12"/>
  <c r="S1757" i="12"/>
  <c r="T1757" i="12"/>
  <c r="U1757" i="12"/>
  <c r="A1758" i="12"/>
  <c r="B1758" i="12"/>
  <c r="C1758" i="12"/>
  <c r="D1758" i="12"/>
  <c r="O1758" i="12" s="1"/>
  <c r="E1758" i="12"/>
  <c r="J1758" i="12"/>
  <c r="K1758" i="12"/>
  <c r="L1758" i="12"/>
  <c r="M1758" i="12"/>
  <c r="N1758" i="12"/>
  <c r="P1758" i="12"/>
  <c r="Q1758" i="12"/>
  <c r="R1758" i="12"/>
  <c r="S1758" i="12"/>
  <c r="T1758" i="12"/>
  <c r="U1758" i="12"/>
  <c r="A1759" i="12"/>
  <c r="B1759" i="12"/>
  <c r="C1759" i="12"/>
  <c r="D1759" i="12"/>
  <c r="E1759" i="12"/>
  <c r="J1759" i="12"/>
  <c r="K1759" i="12"/>
  <c r="L1759" i="12"/>
  <c r="M1759" i="12"/>
  <c r="N1759" i="12"/>
  <c r="O1759" i="12"/>
  <c r="P1759" i="12"/>
  <c r="Q1759" i="12"/>
  <c r="R1759" i="12"/>
  <c r="S1759" i="12"/>
  <c r="T1759" i="12"/>
  <c r="U1759" i="12"/>
  <c r="A1760" i="12"/>
  <c r="B1760" i="12"/>
  <c r="C1760" i="12"/>
  <c r="D1760" i="12"/>
  <c r="O1760" i="12" s="1"/>
  <c r="E1760" i="12"/>
  <c r="J1760" i="12"/>
  <c r="K1760" i="12"/>
  <c r="L1760" i="12"/>
  <c r="M1760" i="12"/>
  <c r="N1760" i="12"/>
  <c r="P1760" i="12"/>
  <c r="Q1760" i="12"/>
  <c r="R1760" i="12"/>
  <c r="S1760" i="12"/>
  <c r="T1760" i="12"/>
  <c r="U1760" i="12"/>
  <c r="A1761" i="12"/>
  <c r="B1761" i="12"/>
  <c r="C1761" i="12"/>
  <c r="D1761" i="12"/>
  <c r="E1761" i="12"/>
  <c r="J1761" i="12"/>
  <c r="K1761" i="12"/>
  <c r="L1761" i="12"/>
  <c r="M1761" i="12"/>
  <c r="N1761" i="12"/>
  <c r="O1761" i="12"/>
  <c r="P1761" i="12"/>
  <c r="Q1761" i="12"/>
  <c r="R1761" i="12"/>
  <c r="S1761" i="12"/>
  <c r="T1761" i="12"/>
  <c r="U1761" i="12"/>
  <c r="A1762" i="12"/>
  <c r="B1762" i="12"/>
  <c r="C1762" i="12"/>
  <c r="D1762" i="12"/>
  <c r="O1762" i="12" s="1"/>
  <c r="E1762" i="12"/>
  <c r="J1762" i="12"/>
  <c r="K1762" i="12"/>
  <c r="L1762" i="12"/>
  <c r="M1762" i="12"/>
  <c r="N1762" i="12"/>
  <c r="P1762" i="12"/>
  <c r="Q1762" i="12"/>
  <c r="R1762" i="12"/>
  <c r="S1762" i="12"/>
  <c r="T1762" i="12"/>
  <c r="U1762" i="12"/>
  <c r="A1763" i="12"/>
  <c r="B1763" i="12"/>
  <c r="C1763" i="12"/>
  <c r="D1763" i="12"/>
  <c r="E1763" i="12"/>
  <c r="J1763" i="12"/>
  <c r="K1763" i="12"/>
  <c r="L1763" i="12"/>
  <c r="M1763" i="12"/>
  <c r="N1763" i="12"/>
  <c r="O1763" i="12"/>
  <c r="P1763" i="12"/>
  <c r="Q1763" i="12"/>
  <c r="R1763" i="12"/>
  <c r="S1763" i="12"/>
  <c r="T1763" i="12"/>
  <c r="U1763" i="12"/>
  <c r="A1764" i="12"/>
  <c r="B1764" i="12"/>
  <c r="C1764" i="12"/>
  <c r="D1764" i="12"/>
  <c r="O1764" i="12" s="1"/>
  <c r="E1764" i="12"/>
  <c r="J1764" i="12"/>
  <c r="K1764" i="12"/>
  <c r="L1764" i="12"/>
  <c r="M1764" i="12"/>
  <c r="N1764" i="12"/>
  <c r="P1764" i="12"/>
  <c r="Q1764" i="12"/>
  <c r="R1764" i="12"/>
  <c r="S1764" i="12"/>
  <c r="T1764" i="12"/>
  <c r="U1764" i="12"/>
  <c r="A1765" i="12"/>
  <c r="B1765" i="12"/>
  <c r="C1765" i="12"/>
  <c r="D1765" i="12"/>
  <c r="E1765" i="12"/>
  <c r="J1765" i="12"/>
  <c r="K1765" i="12"/>
  <c r="L1765" i="12"/>
  <c r="M1765" i="12"/>
  <c r="N1765" i="12"/>
  <c r="O1765" i="12"/>
  <c r="P1765" i="12"/>
  <c r="Q1765" i="12"/>
  <c r="R1765" i="12"/>
  <c r="S1765" i="12"/>
  <c r="T1765" i="12"/>
  <c r="U1765" i="12"/>
  <c r="A1766" i="12"/>
  <c r="B1766" i="12"/>
  <c r="C1766" i="12"/>
  <c r="D1766" i="12"/>
  <c r="O1766" i="12" s="1"/>
  <c r="E1766" i="12"/>
  <c r="J1766" i="12"/>
  <c r="K1766" i="12"/>
  <c r="L1766" i="12"/>
  <c r="M1766" i="12"/>
  <c r="N1766" i="12"/>
  <c r="P1766" i="12"/>
  <c r="Q1766" i="12"/>
  <c r="R1766" i="12"/>
  <c r="S1766" i="12"/>
  <c r="T1766" i="12"/>
  <c r="U1766" i="12"/>
  <c r="A1767" i="12"/>
  <c r="B1767" i="12"/>
  <c r="C1767" i="12"/>
  <c r="D1767" i="12"/>
  <c r="E1767" i="12"/>
  <c r="J1767" i="12"/>
  <c r="K1767" i="12"/>
  <c r="L1767" i="12"/>
  <c r="M1767" i="12"/>
  <c r="N1767" i="12"/>
  <c r="O1767" i="12"/>
  <c r="P1767" i="12"/>
  <c r="Q1767" i="12"/>
  <c r="R1767" i="12"/>
  <c r="S1767" i="12"/>
  <c r="T1767" i="12"/>
  <c r="U1767" i="12"/>
  <c r="A1768" i="12"/>
  <c r="B1768" i="12"/>
  <c r="C1768" i="12"/>
  <c r="D1768" i="12"/>
  <c r="O1768" i="12" s="1"/>
  <c r="E1768" i="12"/>
  <c r="J1768" i="12"/>
  <c r="K1768" i="12"/>
  <c r="L1768" i="12"/>
  <c r="M1768" i="12"/>
  <c r="N1768" i="12"/>
  <c r="P1768" i="12"/>
  <c r="Q1768" i="12"/>
  <c r="R1768" i="12"/>
  <c r="S1768" i="12"/>
  <c r="T1768" i="12"/>
  <c r="U1768" i="12"/>
  <c r="A1769" i="12"/>
  <c r="B1769" i="12"/>
  <c r="C1769" i="12"/>
  <c r="D1769" i="12"/>
  <c r="E1769" i="12"/>
  <c r="J1769" i="12"/>
  <c r="K1769" i="12"/>
  <c r="L1769" i="12"/>
  <c r="M1769" i="12"/>
  <c r="N1769" i="12"/>
  <c r="O1769" i="12"/>
  <c r="P1769" i="12"/>
  <c r="Q1769" i="12"/>
  <c r="R1769" i="12"/>
  <c r="S1769" i="12"/>
  <c r="T1769" i="12"/>
  <c r="U1769" i="12"/>
  <c r="A1770" i="12"/>
  <c r="B1770" i="12"/>
  <c r="C1770" i="12"/>
  <c r="D1770" i="12"/>
  <c r="O1770" i="12" s="1"/>
  <c r="E1770" i="12"/>
  <c r="J1770" i="12"/>
  <c r="K1770" i="12"/>
  <c r="L1770" i="12"/>
  <c r="M1770" i="12"/>
  <c r="N1770" i="12"/>
  <c r="P1770" i="12"/>
  <c r="Q1770" i="12"/>
  <c r="R1770" i="12"/>
  <c r="S1770" i="12"/>
  <c r="T1770" i="12"/>
  <c r="U1770" i="12"/>
  <c r="A1771" i="12"/>
  <c r="B1771" i="12"/>
  <c r="C1771" i="12"/>
  <c r="D1771" i="12"/>
  <c r="E1771" i="12"/>
  <c r="J1771" i="12"/>
  <c r="K1771" i="12"/>
  <c r="L1771" i="12"/>
  <c r="M1771" i="12"/>
  <c r="N1771" i="12"/>
  <c r="O1771" i="12"/>
  <c r="P1771" i="12"/>
  <c r="Q1771" i="12"/>
  <c r="R1771" i="12"/>
  <c r="S1771" i="12"/>
  <c r="T1771" i="12"/>
  <c r="U1771" i="12"/>
  <c r="A1772" i="12"/>
  <c r="B1772" i="12"/>
  <c r="C1772" i="12"/>
  <c r="D1772" i="12"/>
  <c r="O1772" i="12" s="1"/>
  <c r="E1772" i="12"/>
  <c r="J1772" i="12"/>
  <c r="K1772" i="12"/>
  <c r="L1772" i="12"/>
  <c r="M1772" i="12"/>
  <c r="N1772" i="12"/>
  <c r="P1772" i="12"/>
  <c r="Q1772" i="12"/>
  <c r="R1772" i="12"/>
  <c r="S1772" i="12"/>
  <c r="T1772" i="12"/>
  <c r="U1772" i="12"/>
  <c r="A1773" i="12"/>
  <c r="B1773" i="12"/>
  <c r="C1773" i="12"/>
  <c r="D1773" i="12"/>
  <c r="E1773" i="12"/>
  <c r="J1773" i="12"/>
  <c r="K1773" i="12"/>
  <c r="L1773" i="12"/>
  <c r="M1773" i="12"/>
  <c r="N1773" i="12"/>
  <c r="O1773" i="12"/>
  <c r="P1773" i="12"/>
  <c r="Q1773" i="12"/>
  <c r="R1773" i="12"/>
  <c r="S1773" i="12"/>
  <c r="T1773" i="12"/>
  <c r="U1773" i="12"/>
  <c r="A1774" i="12"/>
  <c r="B1774" i="12"/>
  <c r="C1774" i="12"/>
  <c r="D1774" i="12"/>
  <c r="O1774" i="12" s="1"/>
  <c r="E1774" i="12"/>
  <c r="J1774" i="12"/>
  <c r="K1774" i="12"/>
  <c r="L1774" i="12"/>
  <c r="M1774" i="12"/>
  <c r="N1774" i="12"/>
  <c r="P1774" i="12"/>
  <c r="Q1774" i="12"/>
  <c r="R1774" i="12"/>
  <c r="S1774" i="12"/>
  <c r="T1774" i="12"/>
  <c r="U1774" i="12"/>
  <c r="A1775" i="12"/>
  <c r="B1775" i="12"/>
  <c r="C1775" i="12"/>
  <c r="D1775" i="12"/>
  <c r="E1775" i="12"/>
  <c r="J1775" i="12"/>
  <c r="K1775" i="12"/>
  <c r="L1775" i="12"/>
  <c r="M1775" i="12"/>
  <c r="N1775" i="12"/>
  <c r="O1775" i="12"/>
  <c r="P1775" i="12"/>
  <c r="Q1775" i="12"/>
  <c r="R1775" i="12"/>
  <c r="S1775" i="12"/>
  <c r="T1775" i="12"/>
  <c r="U1775" i="12"/>
  <c r="A1776" i="12"/>
  <c r="B1776" i="12"/>
  <c r="C1776" i="12"/>
  <c r="D1776" i="12"/>
  <c r="O1776" i="12" s="1"/>
  <c r="E1776" i="12"/>
  <c r="J1776" i="12"/>
  <c r="K1776" i="12"/>
  <c r="L1776" i="12"/>
  <c r="M1776" i="12"/>
  <c r="N1776" i="12"/>
  <c r="P1776" i="12"/>
  <c r="Q1776" i="12"/>
  <c r="R1776" i="12"/>
  <c r="S1776" i="12"/>
  <c r="T1776" i="12"/>
  <c r="U1776" i="12"/>
  <c r="A1777" i="12"/>
  <c r="B1777" i="12"/>
  <c r="C1777" i="12"/>
  <c r="D1777" i="12"/>
  <c r="E1777" i="12"/>
  <c r="J1777" i="12"/>
  <c r="K1777" i="12"/>
  <c r="L1777" i="12"/>
  <c r="M1777" i="12"/>
  <c r="N1777" i="12"/>
  <c r="O1777" i="12"/>
  <c r="P1777" i="12"/>
  <c r="Q1777" i="12"/>
  <c r="R1777" i="12"/>
  <c r="S1777" i="12"/>
  <c r="T1777" i="12"/>
  <c r="U1777" i="12"/>
  <c r="A1778" i="12"/>
  <c r="B1778" i="12"/>
  <c r="C1778" i="12"/>
  <c r="D1778" i="12"/>
  <c r="O1778" i="12" s="1"/>
  <c r="E1778" i="12"/>
  <c r="J1778" i="12"/>
  <c r="K1778" i="12"/>
  <c r="L1778" i="12"/>
  <c r="M1778" i="12"/>
  <c r="N1778" i="12"/>
  <c r="P1778" i="12"/>
  <c r="Q1778" i="12"/>
  <c r="R1778" i="12"/>
  <c r="S1778" i="12"/>
  <c r="T1778" i="12"/>
  <c r="U1778" i="12"/>
  <c r="A1779" i="12"/>
  <c r="B1779" i="12"/>
  <c r="C1779" i="12"/>
  <c r="D1779" i="12"/>
  <c r="E1779" i="12"/>
  <c r="J1779" i="12"/>
  <c r="K1779" i="12"/>
  <c r="L1779" i="12"/>
  <c r="M1779" i="12"/>
  <c r="N1779" i="12"/>
  <c r="O1779" i="12"/>
  <c r="P1779" i="12"/>
  <c r="Q1779" i="12"/>
  <c r="R1779" i="12"/>
  <c r="S1779" i="12"/>
  <c r="T1779" i="12"/>
  <c r="U1779" i="12"/>
  <c r="A1780" i="12"/>
  <c r="B1780" i="12"/>
  <c r="C1780" i="12"/>
  <c r="D1780" i="12"/>
  <c r="O1780" i="12" s="1"/>
  <c r="E1780" i="12"/>
  <c r="J1780" i="12"/>
  <c r="K1780" i="12"/>
  <c r="L1780" i="12"/>
  <c r="M1780" i="12"/>
  <c r="N1780" i="12"/>
  <c r="P1780" i="12"/>
  <c r="Q1780" i="12"/>
  <c r="R1780" i="12"/>
  <c r="S1780" i="12"/>
  <c r="T1780" i="12"/>
  <c r="U1780" i="12"/>
  <c r="A1781" i="12"/>
  <c r="B1781" i="12"/>
  <c r="C1781" i="12"/>
  <c r="D1781" i="12"/>
  <c r="E1781" i="12"/>
  <c r="J1781" i="12"/>
  <c r="K1781" i="12"/>
  <c r="L1781" i="12"/>
  <c r="M1781" i="12"/>
  <c r="N1781" i="12"/>
  <c r="O1781" i="12"/>
  <c r="P1781" i="12"/>
  <c r="Q1781" i="12"/>
  <c r="R1781" i="12"/>
  <c r="S1781" i="12"/>
  <c r="T1781" i="12"/>
  <c r="U1781" i="12"/>
  <c r="A1782" i="12"/>
  <c r="B1782" i="12"/>
  <c r="C1782" i="12"/>
  <c r="D1782" i="12"/>
  <c r="O1782" i="12" s="1"/>
  <c r="E1782" i="12"/>
  <c r="J1782" i="12"/>
  <c r="K1782" i="12"/>
  <c r="L1782" i="12"/>
  <c r="M1782" i="12"/>
  <c r="N1782" i="12"/>
  <c r="P1782" i="12"/>
  <c r="Q1782" i="12"/>
  <c r="R1782" i="12"/>
  <c r="S1782" i="12"/>
  <c r="T1782" i="12"/>
  <c r="U1782" i="12"/>
  <c r="A1783" i="12"/>
  <c r="B1783" i="12"/>
  <c r="C1783" i="12"/>
  <c r="D1783" i="12"/>
  <c r="E1783" i="12"/>
  <c r="J1783" i="12"/>
  <c r="K1783" i="12"/>
  <c r="L1783" i="12"/>
  <c r="M1783" i="12"/>
  <c r="N1783" i="12"/>
  <c r="O1783" i="12"/>
  <c r="P1783" i="12"/>
  <c r="Q1783" i="12"/>
  <c r="R1783" i="12"/>
  <c r="S1783" i="12"/>
  <c r="T1783" i="12"/>
  <c r="U1783" i="12"/>
  <c r="A1784" i="12"/>
  <c r="B1784" i="12"/>
  <c r="C1784" i="12"/>
  <c r="D1784" i="12"/>
  <c r="O1784" i="12" s="1"/>
  <c r="E1784" i="12"/>
  <c r="J1784" i="12"/>
  <c r="K1784" i="12"/>
  <c r="L1784" i="12"/>
  <c r="M1784" i="12"/>
  <c r="N1784" i="12"/>
  <c r="P1784" i="12"/>
  <c r="Q1784" i="12"/>
  <c r="R1784" i="12"/>
  <c r="S1784" i="12"/>
  <c r="T1784" i="12"/>
  <c r="U1784" i="12"/>
  <c r="A1785" i="12"/>
  <c r="B1785" i="12"/>
  <c r="C1785" i="12"/>
  <c r="D1785" i="12"/>
  <c r="E1785" i="12"/>
  <c r="J1785" i="12"/>
  <c r="K1785" i="12"/>
  <c r="L1785" i="12"/>
  <c r="M1785" i="12"/>
  <c r="N1785" i="12"/>
  <c r="O1785" i="12"/>
  <c r="P1785" i="12"/>
  <c r="Q1785" i="12"/>
  <c r="R1785" i="12"/>
  <c r="S1785" i="12"/>
  <c r="T1785" i="12"/>
  <c r="U1785" i="12"/>
  <c r="A1786" i="12"/>
  <c r="B1786" i="12"/>
  <c r="C1786" i="12"/>
  <c r="D1786" i="12"/>
  <c r="O1786" i="12" s="1"/>
  <c r="E1786" i="12"/>
  <c r="J1786" i="12"/>
  <c r="K1786" i="12"/>
  <c r="L1786" i="12"/>
  <c r="M1786" i="12"/>
  <c r="N1786" i="12"/>
  <c r="P1786" i="12"/>
  <c r="Q1786" i="12"/>
  <c r="R1786" i="12"/>
  <c r="S1786" i="12"/>
  <c r="T1786" i="12"/>
  <c r="U1786" i="12"/>
  <c r="A1787" i="12"/>
  <c r="B1787" i="12"/>
  <c r="C1787" i="12"/>
  <c r="D1787" i="12"/>
  <c r="E1787" i="12"/>
  <c r="J1787" i="12"/>
  <c r="K1787" i="12"/>
  <c r="L1787" i="12"/>
  <c r="M1787" i="12"/>
  <c r="N1787" i="12"/>
  <c r="O1787" i="12"/>
  <c r="P1787" i="12"/>
  <c r="Q1787" i="12"/>
  <c r="R1787" i="12"/>
  <c r="S1787" i="12"/>
  <c r="T1787" i="12"/>
  <c r="U1787" i="12"/>
  <c r="A1788" i="12"/>
  <c r="B1788" i="12"/>
  <c r="C1788" i="12"/>
  <c r="D1788" i="12"/>
  <c r="O1788" i="12" s="1"/>
  <c r="E1788" i="12"/>
  <c r="J1788" i="12"/>
  <c r="K1788" i="12"/>
  <c r="L1788" i="12"/>
  <c r="M1788" i="12"/>
  <c r="N1788" i="12"/>
  <c r="P1788" i="12"/>
  <c r="Q1788" i="12"/>
  <c r="R1788" i="12"/>
  <c r="S1788" i="12"/>
  <c r="T1788" i="12"/>
  <c r="U1788" i="12"/>
  <c r="A1789" i="12"/>
  <c r="B1789" i="12"/>
  <c r="C1789" i="12"/>
  <c r="D1789" i="12"/>
  <c r="E1789" i="12"/>
  <c r="J1789" i="12"/>
  <c r="K1789" i="12"/>
  <c r="L1789" i="12"/>
  <c r="M1789" i="12"/>
  <c r="N1789" i="12"/>
  <c r="O1789" i="12"/>
  <c r="P1789" i="12"/>
  <c r="Q1789" i="12"/>
  <c r="R1789" i="12"/>
  <c r="S1789" i="12"/>
  <c r="T1789" i="12"/>
  <c r="U1789" i="12"/>
  <c r="A1790" i="12"/>
  <c r="B1790" i="12"/>
  <c r="C1790" i="12"/>
  <c r="D1790" i="12"/>
  <c r="O1790" i="12" s="1"/>
  <c r="E1790" i="12"/>
  <c r="J1790" i="12"/>
  <c r="K1790" i="12"/>
  <c r="L1790" i="12"/>
  <c r="M1790" i="12"/>
  <c r="N1790" i="12"/>
  <c r="P1790" i="12"/>
  <c r="Q1790" i="12"/>
  <c r="R1790" i="12"/>
  <c r="S1790" i="12"/>
  <c r="T1790" i="12"/>
  <c r="U1790" i="12"/>
  <c r="A1791" i="12"/>
  <c r="B1791" i="12"/>
  <c r="C1791" i="12"/>
  <c r="D1791" i="12"/>
  <c r="E1791" i="12"/>
  <c r="J1791" i="12"/>
  <c r="K1791" i="12"/>
  <c r="L1791" i="12"/>
  <c r="M1791" i="12"/>
  <c r="N1791" i="12"/>
  <c r="O1791" i="12"/>
  <c r="P1791" i="12"/>
  <c r="Q1791" i="12"/>
  <c r="R1791" i="12"/>
  <c r="S1791" i="12"/>
  <c r="T1791" i="12"/>
  <c r="U1791" i="12"/>
  <c r="A1792" i="12"/>
  <c r="B1792" i="12"/>
  <c r="C1792" i="12"/>
  <c r="D1792" i="12"/>
  <c r="O1792" i="12" s="1"/>
  <c r="E1792" i="12"/>
  <c r="J1792" i="12"/>
  <c r="K1792" i="12"/>
  <c r="L1792" i="12"/>
  <c r="M1792" i="12"/>
  <c r="N1792" i="12"/>
  <c r="P1792" i="12"/>
  <c r="Q1792" i="12"/>
  <c r="R1792" i="12"/>
  <c r="S1792" i="12"/>
  <c r="T1792" i="12"/>
  <c r="U1792" i="12"/>
  <c r="A1793" i="12"/>
  <c r="B1793" i="12"/>
  <c r="C1793" i="12"/>
  <c r="D1793" i="12"/>
  <c r="E1793" i="12"/>
  <c r="J1793" i="12"/>
  <c r="K1793" i="12"/>
  <c r="L1793" i="12"/>
  <c r="M1793" i="12"/>
  <c r="N1793" i="12"/>
  <c r="O1793" i="12"/>
  <c r="P1793" i="12"/>
  <c r="Q1793" i="12"/>
  <c r="R1793" i="12"/>
  <c r="S1793" i="12"/>
  <c r="T1793" i="12"/>
  <c r="U1793" i="12"/>
  <c r="A1794" i="12"/>
  <c r="B1794" i="12"/>
  <c r="C1794" i="12"/>
  <c r="D1794" i="12"/>
  <c r="O1794" i="12" s="1"/>
  <c r="E1794" i="12"/>
  <c r="J1794" i="12"/>
  <c r="K1794" i="12"/>
  <c r="L1794" i="12"/>
  <c r="M1794" i="12"/>
  <c r="N1794" i="12"/>
  <c r="P1794" i="12"/>
  <c r="Q1794" i="12"/>
  <c r="R1794" i="12"/>
  <c r="S1794" i="12"/>
  <c r="T1794" i="12"/>
  <c r="U1794" i="12"/>
  <c r="A1795" i="12"/>
  <c r="B1795" i="12"/>
  <c r="C1795" i="12"/>
  <c r="D1795" i="12"/>
  <c r="E1795" i="12"/>
  <c r="J1795" i="12"/>
  <c r="K1795" i="12"/>
  <c r="L1795" i="12"/>
  <c r="M1795" i="12"/>
  <c r="N1795" i="12"/>
  <c r="O1795" i="12"/>
  <c r="P1795" i="12"/>
  <c r="Q1795" i="12"/>
  <c r="R1795" i="12"/>
  <c r="S1795" i="12"/>
  <c r="T1795" i="12"/>
  <c r="U1795" i="12"/>
  <c r="A1796" i="12"/>
  <c r="B1796" i="12"/>
  <c r="C1796" i="12"/>
  <c r="D1796" i="12"/>
  <c r="O1796" i="12" s="1"/>
  <c r="E1796" i="12"/>
  <c r="J1796" i="12"/>
  <c r="K1796" i="12"/>
  <c r="L1796" i="12"/>
  <c r="M1796" i="12"/>
  <c r="N1796" i="12"/>
  <c r="P1796" i="12"/>
  <c r="Q1796" i="12"/>
  <c r="R1796" i="12"/>
  <c r="S1796" i="12"/>
  <c r="T1796" i="12"/>
  <c r="U1796" i="12"/>
  <c r="A1797" i="12"/>
  <c r="B1797" i="12"/>
  <c r="C1797" i="12"/>
  <c r="D1797" i="12"/>
  <c r="E1797" i="12"/>
  <c r="J1797" i="12"/>
  <c r="K1797" i="12"/>
  <c r="L1797" i="12"/>
  <c r="M1797" i="12"/>
  <c r="N1797" i="12"/>
  <c r="O1797" i="12"/>
  <c r="P1797" i="12"/>
  <c r="Q1797" i="12"/>
  <c r="R1797" i="12"/>
  <c r="S1797" i="12"/>
  <c r="T1797" i="12"/>
  <c r="U1797" i="12"/>
  <c r="A1798" i="12"/>
  <c r="B1798" i="12"/>
  <c r="C1798" i="12"/>
  <c r="D1798" i="12"/>
  <c r="O1798" i="12" s="1"/>
  <c r="E1798" i="12"/>
  <c r="J1798" i="12"/>
  <c r="K1798" i="12"/>
  <c r="L1798" i="12"/>
  <c r="M1798" i="12"/>
  <c r="N1798" i="12"/>
  <c r="P1798" i="12"/>
  <c r="Q1798" i="12"/>
  <c r="R1798" i="12"/>
  <c r="S1798" i="12"/>
  <c r="T1798" i="12"/>
  <c r="U1798" i="12"/>
  <c r="A1799" i="12"/>
  <c r="B1799" i="12"/>
  <c r="C1799" i="12"/>
  <c r="D1799" i="12"/>
  <c r="E1799" i="12"/>
  <c r="J1799" i="12"/>
  <c r="K1799" i="12"/>
  <c r="L1799" i="12"/>
  <c r="M1799" i="12"/>
  <c r="N1799" i="12"/>
  <c r="O1799" i="12"/>
  <c r="P1799" i="12"/>
  <c r="Q1799" i="12"/>
  <c r="R1799" i="12"/>
  <c r="S1799" i="12"/>
  <c r="T1799" i="12"/>
  <c r="U1799" i="12"/>
  <c r="A1800" i="12"/>
  <c r="B1800" i="12"/>
  <c r="C1800" i="12"/>
  <c r="D1800" i="12"/>
  <c r="O1800" i="12" s="1"/>
  <c r="E1800" i="12"/>
  <c r="J1800" i="12"/>
  <c r="K1800" i="12"/>
  <c r="L1800" i="12"/>
  <c r="M1800" i="12"/>
  <c r="N1800" i="12"/>
  <c r="P1800" i="12"/>
  <c r="Q1800" i="12"/>
  <c r="R1800" i="12"/>
  <c r="S1800" i="12"/>
  <c r="T1800" i="12"/>
  <c r="U1800" i="12"/>
  <c r="A1801" i="12"/>
  <c r="B1801" i="12"/>
  <c r="C1801" i="12"/>
  <c r="D1801" i="12"/>
  <c r="E1801" i="12"/>
  <c r="J1801" i="12"/>
  <c r="K1801" i="12"/>
  <c r="L1801" i="12"/>
  <c r="M1801" i="12"/>
  <c r="N1801" i="12"/>
  <c r="O1801" i="12"/>
  <c r="P1801" i="12"/>
  <c r="Q1801" i="12"/>
  <c r="R1801" i="12"/>
  <c r="S1801" i="12"/>
  <c r="T1801" i="12"/>
  <c r="U1801" i="12"/>
  <c r="A1802" i="12"/>
  <c r="B1802" i="12"/>
  <c r="C1802" i="12"/>
  <c r="D1802" i="12"/>
  <c r="O1802" i="12" s="1"/>
  <c r="E1802" i="12"/>
  <c r="J1802" i="12"/>
  <c r="K1802" i="12"/>
  <c r="L1802" i="12"/>
  <c r="M1802" i="12"/>
  <c r="N1802" i="12"/>
  <c r="P1802" i="12"/>
  <c r="Q1802" i="12"/>
  <c r="R1802" i="12"/>
  <c r="S1802" i="12"/>
  <c r="T1802" i="12"/>
  <c r="U1802" i="12"/>
  <c r="A1803" i="12"/>
  <c r="B1803" i="12"/>
  <c r="C1803" i="12"/>
  <c r="D1803" i="12"/>
  <c r="E1803" i="12"/>
  <c r="J1803" i="12"/>
  <c r="K1803" i="12"/>
  <c r="L1803" i="12"/>
  <c r="M1803" i="12"/>
  <c r="N1803" i="12"/>
  <c r="O1803" i="12"/>
  <c r="P1803" i="12"/>
  <c r="Q1803" i="12"/>
  <c r="R1803" i="12"/>
  <c r="S1803" i="12"/>
  <c r="T1803" i="12"/>
  <c r="U1803" i="12"/>
  <c r="A1804" i="12"/>
  <c r="B1804" i="12"/>
  <c r="C1804" i="12"/>
  <c r="D1804" i="12"/>
  <c r="O1804" i="12" s="1"/>
  <c r="E1804" i="12"/>
  <c r="J1804" i="12"/>
  <c r="K1804" i="12"/>
  <c r="L1804" i="12"/>
  <c r="M1804" i="12"/>
  <c r="N1804" i="12"/>
  <c r="P1804" i="12"/>
  <c r="Q1804" i="12"/>
  <c r="R1804" i="12"/>
  <c r="S1804" i="12"/>
  <c r="T1804" i="12"/>
  <c r="U1804" i="12"/>
  <c r="A1805" i="12"/>
  <c r="B1805" i="12"/>
  <c r="C1805" i="12"/>
  <c r="D1805" i="12"/>
  <c r="E1805" i="12"/>
  <c r="J1805" i="12"/>
  <c r="K1805" i="12"/>
  <c r="L1805" i="12"/>
  <c r="M1805" i="12"/>
  <c r="N1805" i="12"/>
  <c r="O1805" i="12"/>
  <c r="P1805" i="12"/>
  <c r="Q1805" i="12"/>
  <c r="R1805" i="12"/>
  <c r="S1805" i="12"/>
  <c r="T1805" i="12"/>
  <c r="U1805" i="12"/>
  <c r="A1806" i="12"/>
  <c r="B1806" i="12"/>
  <c r="C1806" i="12"/>
  <c r="D1806" i="12"/>
  <c r="O1806" i="12" s="1"/>
  <c r="E1806" i="12"/>
  <c r="J1806" i="12"/>
  <c r="K1806" i="12"/>
  <c r="L1806" i="12"/>
  <c r="M1806" i="12"/>
  <c r="N1806" i="12"/>
  <c r="P1806" i="12"/>
  <c r="Q1806" i="12"/>
  <c r="R1806" i="12"/>
  <c r="S1806" i="12"/>
  <c r="T1806" i="12"/>
  <c r="U1806" i="12"/>
  <c r="A1807" i="12"/>
  <c r="B1807" i="12"/>
  <c r="C1807" i="12"/>
  <c r="D1807" i="12"/>
  <c r="E1807" i="12"/>
  <c r="J1807" i="12"/>
  <c r="K1807" i="12"/>
  <c r="L1807" i="12"/>
  <c r="M1807" i="12"/>
  <c r="N1807" i="12"/>
  <c r="O1807" i="12"/>
  <c r="P1807" i="12"/>
  <c r="Q1807" i="12"/>
  <c r="R1807" i="12"/>
  <c r="S1807" i="12"/>
  <c r="T1807" i="12"/>
  <c r="U1807" i="12"/>
  <c r="A1808" i="12"/>
  <c r="B1808" i="12"/>
  <c r="C1808" i="12"/>
  <c r="D1808" i="12"/>
  <c r="O1808" i="12" s="1"/>
  <c r="E1808" i="12"/>
  <c r="J1808" i="12"/>
  <c r="K1808" i="12"/>
  <c r="L1808" i="12"/>
  <c r="M1808" i="12"/>
  <c r="N1808" i="12"/>
  <c r="P1808" i="12"/>
  <c r="Q1808" i="12"/>
  <c r="R1808" i="12"/>
  <c r="S1808" i="12"/>
  <c r="T1808" i="12"/>
  <c r="U1808" i="12"/>
  <c r="A1809" i="12"/>
  <c r="B1809" i="12"/>
  <c r="C1809" i="12"/>
  <c r="D1809" i="12"/>
  <c r="E1809" i="12"/>
  <c r="J1809" i="12"/>
  <c r="K1809" i="12"/>
  <c r="L1809" i="12"/>
  <c r="M1809" i="12"/>
  <c r="N1809" i="12"/>
  <c r="O1809" i="12"/>
  <c r="P1809" i="12"/>
  <c r="Q1809" i="12"/>
  <c r="R1809" i="12"/>
  <c r="S1809" i="12"/>
  <c r="T1809" i="12"/>
  <c r="U1809" i="12"/>
  <c r="A1810" i="12"/>
  <c r="B1810" i="12"/>
  <c r="C1810" i="12"/>
  <c r="D1810" i="12"/>
  <c r="O1810" i="12" s="1"/>
  <c r="E1810" i="12"/>
  <c r="J1810" i="12"/>
  <c r="K1810" i="12"/>
  <c r="L1810" i="12"/>
  <c r="M1810" i="12"/>
  <c r="N1810" i="12"/>
  <c r="P1810" i="12"/>
  <c r="Q1810" i="12"/>
  <c r="R1810" i="12"/>
  <c r="S1810" i="12"/>
  <c r="T1810" i="12"/>
  <c r="U1810" i="12"/>
  <c r="A1811" i="12"/>
  <c r="B1811" i="12"/>
  <c r="C1811" i="12"/>
  <c r="D1811" i="12"/>
  <c r="E1811" i="12"/>
  <c r="J1811" i="12"/>
  <c r="K1811" i="12"/>
  <c r="L1811" i="12"/>
  <c r="M1811" i="12"/>
  <c r="N1811" i="12"/>
  <c r="O1811" i="12"/>
  <c r="P1811" i="12"/>
  <c r="Q1811" i="12"/>
  <c r="R1811" i="12"/>
  <c r="S1811" i="12"/>
  <c r="T1811" i="12"/>
  <c r="U1811" i="12"/>
  <c r="A1812" i="12"/>
  <c r="B1812" i="12"/>
  <c r="C1812" i="12"/>
  <c r="D1812" i="12"/>
  <c r="O1812" i="12" s="1"/>
  <c r="E1812" i="12"/>
  <c r="J1812" i="12"/>
  <c r="K1812" i="12"/>
  <c r="L1812" i="12"/>
  <c r="M1812" i="12"/>
  <c r="N1812" i="12"/>
  <c r="P1812" i="12"/>
  <c r="Q1812" i="12"/>
  <c r="R1812" i="12"/>
  <c r="S1812" i="12"/>
  <c r="T1812" i="12"/>
  <c r="U1812" i="12"/>
  <c r="A1813" i="12"/>
  <c r="B1813" i="12"/>
  <c r="C1813" i="12"/>
  <c r="D1813" i="12"/>
  <c r="O1813" i="12" s="1"/>
  <c r="E1813" i="12"/>
  <c r="J1813" i="12"/>
  <c r="K1813" i="12"/>
  <c r="L1813" i="12"/>
  <c r="M1813" i="12"/>
  <c r="N1813" i="12"/>
  <c r="P1813" i="12"/>
  <c r="Q1813" i="12"/>
  <c r="R1813" i="12"/>
  <c r="S1813" i="12"/>
  <c r="T1813" i="12"/>
  <c r="U1813" i="12"/>
  <c r="A1814" i="12"/>
  <c r="B1814" i="12"/>
  <c r="C1814" i="12"/>
  <c r="D1814" i="12"/>
  <c r="E1814" i="12"/>
  <c r="J1814" i="12"/>
  <c r="K1814" i="12"/>
  <c r="L1814" i="12"/>
  <c r="M1814" i="12"/>
  <c r="N1814" i="12"/>
  <c r="O1814" i="12"/>
  <c r="P1814" i="12"/>
  <c r="Q1814" i="12"/>
  <c r="R1814" i="12"/>
  <c r="S1814" i="12"/>
  <c r="T1814" i="12"/>
  <c r="U1814" i="12"/>
  <c r="A1815" i="12"/>
  <c r="B1815" i="12"/>
  <c r="C1815" i="12"/>
  <c r="D1815" i="12"/>
  <c r="E1815" i="12"/>
  <c r="J1815" i="12"/>
  <c r="K1815" i="12"/>
  <c r="L1815" i="12"/>
  <c r="M1815" i="12"/>
  <c r="N1815" i="12"/>
  <c r="O1815" i="12"/>
  <c r="P1815" i="12"/>
  <c r="Q1815" i="12"/>
  <c r="R1815" i="12"/>
  <c r="S1815" i="12"/>
  <c r="T1815" i="12"/>
  <c r="U1815" i="12"/>
  <c r="A1816" i="12"/>
  <c r="B1816" i="12"/>
  <c r="C1816" i="12"/>
  <c r="D1816" i="12"/>
  <c r="E1816" i="12"/>
  <c r="J1816" i="12"/>
  <c r="K1816" i="12"/>
  <c r="L1816" i="12"/>
  <c r="M1816" i="12"/>
  <c r="N1816" i="12"/>
  <c r="O1816" i="12"/>
  <c r="P1816" i="12"/>
  <c r="Q1816" i="12"/>
  <c r="R1816" i="12"/>
  <c r="S1816" i="12"/>
  <c r="T1816" i="12"/>
  <c r="U1816" i="12"/>
  <c r="A1817" i="12"/>
  <c r="B1817" i="12"/>
  <c r="C1817" i="12"/>
  <c r="D1817" i="12"/>
  <c r="O1817" i="12" s="1"/>
  <c r="E1817" i="12"/>
  <c r="J1817" i="12"/>
  <c r="K1817" i="12"/>
  <c r="L1817" i="12"/>
  <c r="M1817" i="12"/>
  <c r="N1817" i="12"/>
  <c r="P1817" i="12"/>
  <c r="Q1817" i="12"/>
  <c r="R1817" i="12"/>
  <c r="S1817" i="12"/>
  <c r="T1817" i="12"/>
  <c r="U1817" i="12"/>
  <c r="A1818" i="12"/>
  <c r="B1818" i="12"/>
  <c r="C1818" i="12"/>
  <c r="D1818" i="12"/>
  <c r="E1818" i="12"/>
  <c r="J1818" i="12"/>
  <c r="K1818" i="12"/>
  <c r="L1818" i="12"/>
  <c r="M1818" i="12"/>
  <c r="N1818" i="12"/>
  <c r="O1818" i="12"/>
  <c r="P1818" i="12"/>
  <c r="Q1818" i="12"/>
  <c r="R1818" i="12"/>
  <c r="S1818" i="12"/>
  <c r="T1818" i="12"/>
  <c r="U1818" i="12"/>
  <c r="A1819" i="12"/>
  <c r="B1819" i="12"/>
  <c r="C1819" i="12"/>
  <c r="D1819" i="12"/>
  <c r="E1819" i="12"/>
  <c r="J1819" i="12"/>
  <c r="K1819" i="12"/>
  <c r="L1819" i="12"/>
  <c r="M1819" i="12"/>
  <c r="N1819" i="12"/>
  <c r="O1819" i="12"/>
  <c r="P1819" i="12"/>
  <c r="Q1819" i="12"/>
  <c r="R1819" i="12"/>
  <c r="S1819" i="12"/>
  <c r="T1819" i="12"/>
  <c r="U1819" i="12"/>
  <c r="A1820" i="12"/>
  <c r="B1820" i="12"/>
  <c r="C1820" i="12"/>
  <c r="D1820" i="12"/>
  <c r="E1820" i="12"/>
  <c r="J1820" i="12"/>
  <c r="K1820" i="12"/>
  <c r="L1820" i="12"/>
  <c r="M1820" i="12"/>
  <c r="N1820" i="12"/>
  <c r="O1820" i="12"/>
  <c r="P1820" i="12"/>
  <c r="Q1820" i="12"/>
  <c r="R1820" i="12"/>
  <c r="S1820" i="12"/>
  <c r="T1820" i="12"/>
  <c r="U1820" i="12"/>
  <c r="A1821" i="12"/>
  <c r="B1821" i="12"/>
  <c r="C1821" i="12"/>
  <c r="D1821" i="12"/>
  <c r="O1821" i="12" s="1"/>
  <c r="E1821" i="12"/>
  <c r="J1821" i="12"/>
  <c r="K1821" i="12"/>
  <c r="L1821" i="12"/>
  <c r="M1821" i="12"/>
  <c r="N1821" i="12"/>
  <c r="P1821" i="12"/>
  <c r="Q1821" i="12"/>
  <c r="R1821" i="12"/>
  <c r="S1821" i="12"/>
  <c r="T1821" i="12"/>
  <c r="U1821" i="12"/>
  <c r="A1822" i="12"/>
  <c r="B1822" i="12"/>
  <c r="C1822" i="12"/>
  <c r="D1822" i="12"/>
  <c r="E1822" i="12"/>
  <c r="J1822" i="12"/>
  <c r="K1822" i="12"/>
  <c r="L1822" i="12"/>
  <c r="M1822" i="12"/>
  <c r="N1822" i="12"/>
  <c r="O1822" i="12"/>
  <c r="P1822" i="12"/>
  <c r="Q1822" i="12"/>
  <c r="R1822" i="12"/>
  <c r="S1822" i="12"/>
  <c r="T1822" i="12"/>
  <c r="U1822" i="12"/>
  <c r="A1823" i="12"/>
  <c r="B1823" i="12"/>
  <c r="C1823" i="12"/>
  <c r="D1823" i="12"/>
  <c r="O1823" i="12" s="1"/>
  <c r="E1823" i="12"/>
  <c r="J1823" i="12"/>
  <c r="K1823" i="12"/>
  <c r="L1823" i="12"/>
  <c r="M1823" i="12"/>
  <c r="N1823" i="12"/>
  <c r="P1823" i="12"/>
  <c r="Q1823" i="12"/>
  <c r="R1823" i="12"/>
  <c r="S1823" i="12"/>
  <c r="T1823" i="12"/>
  <c r="U1823" i="12"/>
  <c r="A1824" i="12"/>
  <c r="B1824" i="12"/>
  <c r="C1824" i="12"/>
  <c r="D1824" i="12"/>
  <c r="E1824" i="12"/>
  <c r="J1824" i="12"/>
  <c r="K1824" i="12"/>
  <c r="L1824" i="12"/>
  <c r="M1824" i="12"/>
  <c r="N1824" i="12"/>
  <c r="O1824" i="12"/>
  <c r="P1824" i="12"/>
  <c r="Q1824" i="12"/>
  <c r="R1824" i="12"/>
  <c r="S1824" i="12"/>
  <c r="T1824" i="12"/>
  <c r="U1824" i="12"/>
  <c r="A1825" i="12"/>
  <c r="B1825" i="12"/>
  <c r="C1825" i="12"/>
  <c r="D1825" i="12"/>
  <c r="O1825" i="12" s="1"/>
  <c r="E1825" i="12"/>
  <c r="J1825" i="12"/>
  <c r="K1825" i="12"/>
  <c r="L1825" i="12"/>
  <c r="M1825" i="12"/>
  <c r="N1825" i="12"/>
  <c r="P1825" i="12"/>
  <c r="Q1825" i="12"/>
  <c r="R1825" i="12"/>
  <c r="S1825" i="12"/>
  <c r="T1825" i="12"/>
  <c r="U1825" i="12"/>
  <c r="A1826" i="12"/>
  <c r="B1826" i="12"/>
  <c r="C1826" i="12"/>
  <c r="D1826" i="12"/>
  <c r="E1826" i="12"/>
  <c r="J1826" i="12"/>
  <c r="K1826" i="12"/>
  <c r="L1826" i="12"/>
  <c r="M1826" i="12"/>
  <c r="N1826" i="12"/>
  <c r="O1826" i="12"/>
  <c r="P1826" i="12"/>
  <c r="Q1826" i="12"/>
  <c r="R1826" i="12"/>
  <c r="S1826" i="12"/>
  <c r="T1826" i="12"/>
  <c r="U1826" i="12"/>
  <c r="A1827" i="12"/>
  <c r="B1827" i="12"/>
  <c r="C1827" i="12"/>
  <c r="D1827" i="12"/>
  <c r="O1827" i="12" s="1"/>
  <c r="E1827" i="12"/>
  <c r="J1827" i="12"/>
  <c r="K1827" i="12"/>
  <c r="L1827" i="12"/>
  <c r="M1827" i="12"/>
  <c r="N1827" i="12"/>
  <c r="P1827" i="12"/>
  <c r="Q1827" i="12"/>
  <c r="R1827" i="12"/>
  <c r="S1827" i="12"/>
  <c r="T1827" i="12"/>
  <c r="U1827" i="12"/>
  <c r="A1828" i="12"/>
  <c r="B1828" i="12"/>
  <c r="C1828" i="12"/>
  <c r="D1828" i="12"/>
  <c r="E1828" i="12"/>
  <c r="J1828" i="12"/>
  <c r="K1828" i="12"/>
  <c r="L1828" i="12"/>
  <c r="M1828" i="12"/>
  <c r="N1828" i="12"/>
  <c r="O1828" i="12"/>
  <c r="P1828" i="12"/>
  <c r="Q1828" i="12"/>
  <c r="R1828" i="12"/>
  <c r="S1828" i="12"/>
  <c r="T1828" i="12"/>
  <c r="U1828" i="12"/>
  <c r="A1829" i="12"/>
  <c r="B1829" i="12"/>
  <c r="C1829" i="12"/>
  <c r="D1829" i="12"/>
  <c r="E1829" i="12"/>
  <c r="J1829" i="12"/>
  <c r="K1829" i="12"/>
  <c r="L1829" i="12"/>
  <c r="M1829" i="12"/>
  <c r="N1829" i="12"/>
  <c r="O1829" i="12"/>
  <c r="P1829" i="12"/>
  <c r="Q1829" i="12"/>
  <c r="R1829" i="12"/>
  <c r="S1829" i="12"/>
  <c r="T1829" i="12"/>
  <c r="U1829" i="12"/>
  <c r="A1830" i="12"/>
  <c r="B1830" i="12"/>
  <c r="C1830" i="12"/>
  <c r="D1830" i="12"/>
  <c r="E1830" i="12"/>
  <c r="J1830" i="12"/>
  <c r="K1830" i="12"/>
  <c r="L1830" i="12"/>
  <c r="M1830" i="12"/>
  <c r="N1830" i="12"/>
  <c r="O1830" i="12"/>
  <c r="P1830" i="12"/>
  <c r="Q1830" i="12"/>
  <c r="R1830" i="12"/>
  <c r="S1830" i="12"/>
  <c r="T1830" i="12"/>
  <c r="U1830" i="12"/>
  <c r="A1831" i="12"/>
  <c r="B1831" i="12"/>
  <c r="C1831" i="12"/>
  <c r="D1831" i="12"/>
  <c r="E1831" i="12"/>
  <c r="J1831" i="12"/>
  <c r="K1831" i="12"/>
  <c r="L1831" i="12"/>
  <c r="M1831" i="12"/>
  <c r="N1831" i="12"/>
  <c r="O1831" i="12"/>
  <c r="P1831" i="12"/>
  <c r="Q1831" i="12"/>
  <c r="R1831" i="12"/>
  <c r="S1831" i="12"/>
  <c r="T1831" i="12"/>
  <c r="U1831" i="12"/>
  <c r="A1832" i="12"/>
  <c r="B1832" i="12"/>
  <c r="C1832" i="12"/>
  <c r="D1832" i="12"/>
  <c r="E1832" i="12"/>
  <c r="J1832" i="12"/>
  <c r="K1832" i="12"/>
  <c r="L1832" i="12"/>
  <c r="M1832" i="12"/>
  <c r="N1832" i="12"/>
  <c r="O1832" i="12"/>
  <c r="P1832" i="12"/>
  <c r="Q1832" i="12"/>
  <c r="R1832" i="12"/>
  <c r="S1832" i="12"/>
  <c r="T1832" i="12"/>
  <c r="U1832" i="12"/>
  <c r="A1833" i="12"/>
  <c r="B1833" i="12"/>
  <c r="C1833" i="12"/>
  <c r="D1833" i="12"/>
  <c r="E1833" i="12"/>
  <c r="J1833" i="12"/>
  <c r="K1833" i="12"/>
  <c r="L1833" i="12"/>
  <c r="M1833" i="12"/>
  <c r="N1833" i="12"/>
  <c r="O1833" i="12"/>
  <c r="P1833" i="12"/>
  <c r="Q1833" i="12"/>
  <c r="R1833" i="12"/>
  <c r="S1833" i="12"/>
  <c r="T1833" i="12"/>
  <c r="U1833" i="12"/>
  <c r="A1834" i="12"/>
  <c r="B1834" i="12"/>
  <c r="C1834" i="12"/>
  <c r="D1834" i="12"/>
  <c r="E1834" i="12"/>
  <c r="J1834" i="12"/>
  <c r="K1834" i="12"/>
  <c r="L1834" i="12"/>
  <c r="M1834" i="12"/>
  <c r="N1834" i="12"/>
  <c r="O1834" i="12"/>
  <c r="P1834" i="12"/>
  <c r="Q1834" i="12"/>
  <c r="R1834" i="12"/>
  <c r="S1834" i="12"/>
  <c r="T1834" i="12"/>
  <c r="U1834" i="12"/>
  <c r="A1835" i="12"/>
  <c r="B1835" i="12"/>
  <c r="C1835" i="12"/>
  <c r="D1835" i="12"/>
  <c r="E1835" i="12"/>
  <c r="J1835" i="12"/>
  <c r="K1835" i="12"/>
  <c r="L1835" i="12"/>
  <c r="M1835" i="12"/>
  <c r="N1835" i="12"/>
  <c r="O1835" i="12"/>
  <c r="P1835" i="12"/>
  <c r="Q1835" i="12"/>
  <c r="R1835" i="12"/>
  <c r="S1835" i="12"/>
  <c r="T1835" i="12"/>
  <c r="U1835" i="12"/>
  <c r="A1836" i="12"/>
  <c r="B1836" i="12"/>
  <c r="C1836" i="12"/>
  <c r="D1836" i="12"/>
  <c r="E1836" i="12"/>
  <c r="J1836" i="12"/>
  <c r="K1836" i="12"/>
  <c r="L1836" i="12"/>
  <c r="M1836" i="12"/>
  <c r="N1836" i="12"/>
  <c r="O1836" i="12"/>
  <c r="P1836" i="12"/>
  <c r="Q1836" i="12"/>
  <c r="R1836" i="12"/>
  <c r="S1836" i="12"/>
  <c r="T1836" i="12"/>
  <c r="U1836" i="12"/>
  <c r="A1837" i="12"/>
  <c r="B1837" i="12"/>
  <c r="C1837" i="12"/>
  <c r="D1837" i="12"/>
  <c r="O1837" i="12" s="1"/>
  <c r="E1837" i="12"/>
  <c r="J1837" i="12"/>
  <c r="K1837" i="12"/>
  <c r="L1837" i="12"/>
  <c r="M1837" i="12"/>
  <c r="N1837" i="12"/>
  <c r="P1837" i="12"/>
  <c r="Q1837" i="12"/>
  <c r="R1837" i="12"/>
  <c r="S1837" i="12"/>
  <c r="T1837" i="12"/>
  <c r="U1837" i="12"/>
  <c r="A1838" i="12"/>
  <c r="B1838" i="12"/>
  <c r="C1838" i="12"/>
  <c r="D1838" i="12"/>
  <c r="O1838" i="12" s="1"/>
  <c r="E1838" i="12"/>
  <c r="J1838" i="12"/>
  <c r="K1838" i="12"/>
  <c r="L1838" i="12"/>
  <c r="M1838" i="12"/>
  <c r="N1838" i="12"/>
  <c r="P1838" i="12"/>
  <c r="Q1838" i="12"/>
  <c r="R1838" i="12"/>
  <c r="S1838" i="12"/>
  <c r="T1838" i="12"/>
  <c r="U1838" i="12"/>
  <c r="A1839" i="12"/>
  <c r="B1839" i="12"/>
  <c r="C1839" i="12"/>
  <c r="D1839" i="12"/>
  <c r="O1839" i="12" s="1"/>
  <c r="E1839" i="12"/>
  <c r="J1839" i="12"/>
  <c r="K1839" i="12"/>
  <c r="L1839" i="12"/>
  <c r="M1839" i="12"/>
  <c r="N1839" i="12"/>
  <c r="P1839" i="12"/>
  <c r="Q1839" i="12"/>
  <c r="R1839" i="12"/>
  <c r="S1839" i="12"/>
  <c r="T1839" i="12"/>
  <c r="U1839" i="12"/>
  <c r="A1840" i="12"/>
  <c r="B1840" i="12"/>
  <c r="C1840" i="12"/>
  <c r="D1840" i="12"/>
  <c r="E1840" i="12"/>
  <c r="J1840" i="12"/>
  <c r="K1840" i="12"/>
  <c r="L1840" i="12"/>
  <c r="M1840" i="12"/>
  <c r="N1840" i="12"/>
  <c r="O1840" i="12"/>
  <c r="P1840" i="12"/>
  <c r="Q1840" i="12"/>
  <c r="R1840" i="12"/>
  <c r="S1840" i="12"/>
  <c r="T1840" i="12"/>
  <c r="U1840" i="12"/>
  <c r="A1841" i="12"/>
  <c r="B1841" i="12"/>
  <c r="C1841" i="12"/>
  <c r="D1841" i="12"/>
  <c r="O1841" i="12" s="1"/>
  <c r="E1841" i="12"/>
  <c r="J1841" i="12"/>
  <c r="K1841" i="12"/>
  <c r="L1841" i="12"/>
  <c r="M1841" i="12"/>
  <c r="N1841" i="12"/>
  <c r="P1841" i="12"/>
  <c r="Q1841" i="12"/>
  <c r="R1841" i="12"/>
  <c r="S1841" i="12"/>
  <c r="T1841" i="12"/>
  <c r="U1841" i="12"/>
  <c r="A1842" i="12"/>
  <c r="B1842" i="12"/>
  <c r="C1842" i="12"/>
  <c r="D1842" i="12"/>
  <c r="E1842" i="12"/>
  <c r="J1842" i="12"/>
  <c r="K1842" i="12"/>
  <c r="L1842" i="12"/>
  <c r="M1842" i="12"/>
  <c r="N1842" i="12"/>
  <c r="O1842" i="12"/>
  <c r="P1842" i="12"/>
  <c r="Q1842" i="12"/>
  <c r="R1842" i="12"/>
  <c r="S1842" i="12"/>
  <c r="T1842" i="12"/>
  <c r="U1842" i="12"/>
  <c r="A1843" i="12"/>
  <c r="B1843" i="12"/>
  <c r="C1843" i="12"/>
  <c r="D1843" i="12"/>
  <c r="E1843" i="12"/>
  <c r="J1843" i="12"/>
  <c r="K1843" i="12"/>
  <c r="L1843" i="12"/>
  <c r="M1843" i="12"/>
  <c r="N1843" i="12"/>
  <c r="O1843" i="12"/>
  <c r="P1843" i="12"/>
  <c r="Q1843" i="12"/>
  <c r="R1843" i="12"/>
  <c r="S1843" i="12"/>
  <c r="T1843" i="12"/>
  <c r="U1843" i="12"/>
  <c r="A1844" i="12"/>
  <c r="B1844" i="12"/>
  <c r="C1844" i="12"/>
  <c r="D1844" i="12"/>
  <c r="E1844" i="12"/>
  <c r="J1844" i="12"/>
  <c r="K1844" i="12"/>
  <c r="L1844" i="12"/>
  <c r="M1844" i="12"/>
  <c r="N1844" i="12"/>
  <c r="O1844" i="12"/>
  <c r="P1844" i="12"/>
  <c r="Q1844" i="12"/>
  <c r="R1844" i="12"/>
  <c r="S1844" i="12"/>
  <c r="T1844" i="12"/>
  <c r="U1844" i="12"/>
  <c r="A1845" i="12"/>
  <c r="B1845" i="12"/>
  <c r="C1845" i="12"/>
  <c r="D1845" i="12"/>
  <c r="O1845" i="12" s="1"/>
  <c r="E1845" i="12"/>
  <c r="J1845" i="12"/>
  <c r="K1845" i="12"/>
  <c r="L1845" i="12"/>
  <c r="M1845" i="12"/>
  <c r="N1845" i="12"/>
  <c r="P1845" i="12"/>
  <c r="Q1845" i="12"/>
  <c r="R1845" i="12"/>
  <c r="S1845" i="12"/>
  <c r="T1845" i="12"/>
  <c r="U1845" i="12"/>
  <c r="A1846" i="12"/>
  <c r="B1846" i="12"/>
  <c r="C1846" i="12"/>
  <c r="D1846" i="12"/>
  <c r="E1846" i="12"/>
  <c r="J1846" i="12"/>
  <c r="K1846" i="12"/>
  <c r="L1846" i="12"/>
  <c r="M1846" i="12"/>
  <c r="N1846" i="12"/>
  <c r="O1846" i="12"/>
  <c r="P1846" i="12"/>
  <c r="Q1846" i="12"/>
  <c r="R1846" i="12"/>
  <c r="S1846" i="12"/>
  <c r="T1846" i="12"/>
  <c r="U1846" i="12"/>
  <c r="A1847" i="12"/>
  <c r="B1847" i="12"/>
  <c r="C1847" i="12"/>
  <c r="D1847" i="12"/>
  <c r="E1847" i="12"/>
  <c r="J1847" i="12"/>
  <c r="K1847" i="12"/>
  <c r="L1847" i="12"/>
  <c r="M1847" i="12"/>
  <c r="N1847" i="12"/>
  <c r="O1847" i="12"/>
  <c r="P1847" i="12"/>
  <c r="Q1847" i="12"/>
  <c r="R1847" i="12"/>
  <c r="S1847" i="12"/>
  <c r="T1847" i="12"/>
  <c r="U1847" i="12"/>
  <c r="A1848" i="12"/>
  <c r="B1848" i="12"/>
  <c r="C1848" i="12"/>
  <c r="D1848" i="12"/>
  <c r="E1848" i="12"/>
  <c r="J1848" i="12"/>
  <c r="K1848" i="12"/>
  <c r="L1848" i="12"/>
  <c r="M1848" i="12"/>
  <c r="N1848" i="12"/>
  <c r="O1848" i="12"/>
  <c r="P1848" i="12"/>
  <c r="Q1848" i="12"/>
  <c r="R1848" i="12"/>
  <c r="S1848" i="12"/>
  <c r="T1848" i="12"/>
  <c r="U1848" i="12"/>
  <c r="A1849" i="12"/>
  <c r="B1849" i="12"/>
  <c r="C1849" i="12"/>
  <c r="D1849" i="12"/>
  <c r="O1849" i="12" s="1"/>
  <c r="E1849" i="12"/>
  <c r="J1849" i="12"/>
  <c r="K1849" i="12"/>
  <c r="L1849" i="12"/>
  <c r="M1849" i="12"/>
  <c r="N1849" i="12"/>
  <c r="P1849" i="12"/>
  <c r="Q1849" i="12"/>
  <c r="R1849" i="12"/>
  <c r="S1849" i="12"/>
  <c r="T1849" i="12"/>
  <c r="U1849" i="12"/>
  <c r="A1850" i="12"/>
  <c r="B1850" i="12"/>
  <c r="C1850" i="12"/>
  <c r="D1850" i="12"/>
  <c r="O1850" i="12" s="1"/>
  <c r="E1850" i="12"/>
  <c r="J1850" i="12"/>
  <c r="K1850" i="12"/>
  <c r="L1850" i="12"/>
  <c r="M1850" i="12"/>
  <c r="N1850" i="12"/>
  <c r="P1850" i="12"/>
  <c r="Q1850" i="12"/>
  <c r="R1850" i="12"/>
  <c r="S1850" i="12"/>
  <c r="T1850" i="12"/>
  <c r="U1850" i="12"/>
  <c r="A1851" i="12"/>
  <c r="B1851" i="12"/>
  <c r="C1851" i="12"/>
  <c r="D1851" i="12"/>
  <c r="E1851" i="12"/>
  <c r="J1851" i="12"/>
  <c r="K1851" i="12"/>
  <c r="L1851" i="12"/>
  <c r="M1851" i="12"/>
  <c r="N1851" i="12"/>
  <c r="O1851" i="12"/>
  <c r="P1851" i="12"/>
  <c r="Q1851" i="12"/>
  <c r="R1851" i="12"/>
  <c r="S1851" i="12"/>
  <c r="T1851" i="12"/>
  <c r="U1851" i="12"/>
  <c r="A1852" i="12"/>
  <c r="B1852" i="12"/>
  <c r="C1852" i="12"/>
  <c r="D1852" i="12"/>
  <c r="E1852" i="12"/>
  <c r="J1852" i="12"/>
  <c r="K1852" i="12"/>
  <c r="L1852" i="12"/>
  <c r="M1852" i="12"/>
  <c r="N1852" i="12"/>
  <c r="O1852" i="12"/>
  <c r="P1852" i="12"/>
  <c r="Q1852" i="12"/>
  <c r="R1852" i="12"/>
  <c r="S1852" i="12"/>
  <c r="T1852" i="12"/>
  <c r="U1852" i="12"/>
  <c r="A1853" i="12"/>
  <c r="B1853" i="12"/>
  <c r="C1853" i="12"/>
  <c r="D1853" i="12"/>
  <c r="O1853" i="12" s="1"/>
  <c r="E1853" i="12"/>
  <c r="J1853" i="12"/>
  <c r="K1853" i="12"/>
  <c r="L1853" i="12"/>
  <c r="M1853" i="12"/>
  <c r="N1853" i="12"/>
  <c r="P1853" i="12"/>
  <c r="Q1853" i="12"/>
  <c r="R1853" i="12"/>
  <c r="S1853" i="12"/>
  <c r="T1853" i="12"/>
  <c r="U1853" i="12"/>
  <c r="A1854" i="12"/>
  <c r="B1854" i="12"/>
  <c r="C1854" i="12"/>
  <c r="D1854" i="12"/>
  <c r="O1854" i="12" s="1"/>
  <c r="E1854" i="12"/>
  <c r="J1854" i="12"/>
  <c r="K1854" i="12"/>
  <c r="L1854" i="12"/>
  <c r="M1854" i="12"/>
  <c r="N1854" i="12"/>
  <c r="P1854" i="12"/>
  <c r="Q1854" i="12"/>
  <c r="R1854" i="12"/>
  <c r="S1854" i="12"/>
  <c r="T1854" i="12"/>
  <c r="U1854" i="12"/>
  <c r="A1855" i="12"/>
  <c r="B1855" i="12"/>
  <c r="C1855" i="12"/>
  <c r="D1855" i="12"/>
  <c r="O1855" i="12" s="1"/>
  <c r="E1855" i="12"/>
  <c r="J1855" i="12"/>
  <c r="K1855" i="12"/>
  <c r="L1855" i="12"/>
  <c r="M1855" i="12"/>
  <c r="N1855" i="12"/>
  <c r="P1855" i="12"/>
  <c r="Q1855" i="12"/>
  <c r="R1855" i="12"/>
  <c r="S1855" i="12"/>
  <c r="T1855" i="12"/>
  <c r="U1855" i="12"/>
  <c r="A1856" i="12"/>
  <c r="B1856" i="12"/>
  <c r="C1856" i="12"/>
  <c r="D1856" i="12"/>
  <c r="E1856" i="12"/>
  <c r="J1856" i="12"/>
  <c r="K1856" i="12"/>
  <c r="L1856" i="12"/>
  <c r="M1856" i="12"/>
  <c r="N1856" i="12"/>
  <c r="O1856" i="12"/>
  <c r="P1856" i="12"/>
  <c r="Q1856" i="12"/>
  <c r="R1856" i="12"/>
  <c r="S1856" i="12"/>
  <c r="T1856" i="12"/>
  <c r="U1856" i="12"/>
  <c r="A1857" i="12"/>
  <c r="B1857" i="12"/>
  <c r="C1857" i="12"/>
  <c r="D1857" i="12"/>
  <c r="O1857" i="12" s="1"/>
  <c r="E1857" i="12"/>
  <c r="J1857" i="12"/>
  <c r="K1857" i="12"/>
  <c r="L1857" i="12"/>
  <c r="M1857" i="12"/>
  <c r="N1857" i="12"/>
  <c r="P1857" i="12"/>
  <c r="Q1857" i="12"/>
  <c r="R1857" i="12"/>
  <c r="S1857" i="12"/>
  <c r="T1857" i="12"/>
  <c r="U1857" i="12"/>
  <c r="A1858" i="12"/>
  <c r="B1858" i="12"/>
  <c r="C1858" i="12"/>
  <c r="D1858" i="12"/>
  <c r="E1858" i="12"/>
  <c r="J1858" i="12"/>
  <c r="K1858" i="12"/>
  <c r="L1858" i="12"/>
  <c r="M1858" i="12"/>
  <c r="N1858" i="12"/>
  <c r="O1858" i="12"/>
  <c r="P1858" i="12"/>
  <c r="Q1858" i="12"/>
  <c r="R1858" i="12"/>
  <c r="S1858" i="12"/>
  <c r="T1858" i="12"/>
  <c r="U1858" i="12"/>
  <c r="A1859" i="12"/>
  <c r="B1859" i="12"/>
  <c r="C1859" i="12"/>
  <c r="D1859" i="12"/>
  <c r="E1859" i="12"/>
  <c r="J1859" i="12"/>
  <c r="K1859" i="12"/>
  <c r="L1859" i="12"/>
  <c r="M1859" i="12"/>
  <c r="N1859" i="12"/>
  <c r="O1859" i="12"/>
  <c r="P1859" i="12"/>
  <c r="Q1859" i="12"/>
  <c r="R1859" i="12"/>
  <c r="S1859" i="12"/>
  <c r="T1859" i="12"/>
  <c r="U1859" i="12"/>
  <c r="A1860" i="12"/>
  <c r="B1860" i="12"/>
  <c r="C1860" i="12"/>
  <c r="D1860" i="12"/>
  <c r="E1860" i="12"/>
  <c r="J1860" i="12"/>
  <c r="K1860" i="12"/>
  <c r="L1860" i="12"/>
  <c r="M1860" i="12"/>
  <c r="N1860" i="12"/>
  <c r="O1860" i="12"/>
  <c r="P1860" i="12"/>
  <c r="Q1860" i="12"/>
  <c r="R1860" i="12"/>
  <c r="S1860" i="12"/>
  <c r="T1860" i="12"/>
  <c r="U1860" i="12"/>
  <c r="A1861" i="12"/>
  <c r="B1861" i="12"/>
  <c r="C1861" i="12"/>
  <c r="D1861" i="12"/>
  <c r="O1861" i="12" s="1"/>
  <c r="E1861" i="12"/>
  <c r="J1861" i="12"/>
  <c r="K1861" i="12"/>
  <c r="L1861" i="12"/>
  <c r="M1861" i="12"/>
  <c r="N1861" i="12"/>
  <c r="P1861" i="12"/>
  <c r="Q1861" i="12"/>
  <c r="R1861" i="12"/>
  <c r="S1861" i="12"/>
  <c r="T1861" i="12"/>
  <c r="U1861" i="12"/>
  <c r="A1862" i="12"/>
  <c r="B1862" i="12"/>
  <c r="C1862" i="12"/>
  <c r="D1862" i="12"/>
  <c r="O1862" i="12" s="1"/>
  <c r="E1862" i="12"/>
  <c r="J1862" i="12"/>
  <c r="K1862" i="12"/>
  <c r="L1862" i="12"/>
  <c r="M1862" i="12"/>
  <c r="N1862" i="12"/>
  <c r="P1862" i="12"/>
  <c r="Q1862" i="12"/>
  <c r="R1862" i="12"/>
  <c r="S1862" i="12"/>
  <c r="T1862" i="12"/>
  <c r="U1862" i="12"/>
  <c r="A1863" i="12"/>
  <c r="B1863" i="12"/>
  <c r="C1863" i="12"/>
  <c r="D1863" i="12"/>
  <c r="E1863" i="12"/>
  <c r="J1863" i="12"/>
  <c r="K1863" i="12"/>
  <c r="L1863" i="12"/>
  <c r="M1863" i="12"/>
  <c r="N1863" i="12"/>
  <c r="O1863" i="12"/>
  <c r="P1863" i="12"/>
  <c r="Q1863" i="12"/>
  <c r="R1863" i="12"/>
  <c r="S1863" i="12"/>
  <c r="T1863" i="12"/>
  <c r="U1863" i="12"/>
  <c r="A1864" i="12"/>
  <c r="B1864" i="12"/>
  <c r="C1864" i="12"/>
  <c r="D1864" i="12"/>
  <c r="E1864" i="12"/>
  <c r="J1864" i="12"/>
  <c r="K1864" i="12"/>
  <c r="L1864" i="12"/>
  <c r="M1864" i="12"/>
  <c r="N1864" i="12"/>
  <c r="O1864" i="12"/>
  <c r="P1864" i="12"/>
  <c r="Q1864" i="12"/>
  <c r="R1864" i="12"/>
  <c r="S1864" i="12"/>
  <c r="T1864" i="12"/>
  <c r="U1864" i="12"/>
  <c r="A1865" i="12"/>
  <c r="B1865" i="12"/>
  <c r="C1865" i="12"/>
  <c r="D1865" i="12"/>
  <c r="O1865" i="12" s="1"/>
  <c r="E1865" i="12"/>
  <c r="J1865" i="12"/>
  <c r="K1865" i="12"/>
  <c r="L1865" i="12"/>
  <c r="M1865" i="12"/>
  <c r="N1865" i="12"/>
  <c r="P1865" i="12"/>
  <c r="Q1865" i="12"/>
  <c r="R1865" i="12"/>
  <c r="S1865" i="12"/>
  <c r="T1865" i="12"/>
  <c r="U1865" i="12"/>
  <c r="A1866" i="12"/>
  <c r="B1866" i="12"/>
  <c r="C1866" i="12"/>
  <c r="D1866" i="12"/>
  <c r="O1866" i="12" s="1"/>
  <c r="E1866" i="12"/>
  <c r="J1866" i="12"/>
  <c r="K1866" i="12"/>
  <c r="L1866" i="12"/>
  <c r="M1866" i="12"/>
  <c r="N1866" i="12"/>
  <c r="P1866" i="12"/>
  <c r="Q1866" i="12"/>
  <c r="R1866" i="12"/>
  <c r="S1866" i="12"/>
  <c r="T1866" i="12"/>
  <c r="U1866" i="12"/>
  <c r="A1867" i="12"/>
  <c r="B1867" i="12"/>
  <c r="C1867" i="12"/>
  <c r="D1867" i="12"/>
  <c r="E1867" i="12"/>
  <c r="J1867" i="12"/>
  <c r="K1867" i="12"/>
  <c r="L1867" i="12"/>
  <c r="M1867" i="12"/>
  <c r="N1867" i="12"/>
  <c r="O1867" i="12"/>
  <c r="P1867" i="12"/>
  <c r="Q1867" i="12"/>
  <c r="R1867" i="12"/>
  <c r="S1867" i="12"/>
  <c r="T1867" i="12"/>
  <c r="U1867" i="12"/>
  <c r="A1868" i="12"/>
  <c r="B1868" i="12"/>
  <c r="C1868" i="12"/>
  <c r="D1868" i="12"/>
  <c r="E1868" i="12"/>
  <c r="J1868" i="12"/>
  <c r="K1868" i="12"/>
  <c r="L1868" i="12"/>
  <c r="M1868" i="12"/>
  <c r="N1868" i="12"/>
  <c r="O1868" i="12"/>
  <c r="P1868" i="12"/>
  <c r="Q1868" i="12"/>
  <c r="R1868" i="12"/>
  <c r="S1868" i="12"/>
  <c r="T1868" i="12"/>
  <c r="U1868" i="12"/>
  <c r="A1869" i="12"/>
  <c r="B1869" i="12"/>
  <c r="C1869" i="12"/>
  <c r="D1869" i="12"/>
  <c r="O1869" i="12" s="1"/>
  <c r="E1869" i="12"/>
  <c r="J1869" i="12"/>
  <c r="K1869" i="12"/>
  <c r="L1869" i="12"/>
  <c r="M1869" i="12"/>
  <c r="N1869" i="12"/>
  <c r="P1869" i="12"/>
  <c r="Q1869" i="12"/>
  <c r="R1869" i="12"/>
  <c r="S1869" i="12"/>
  <c r="T1869" i="12"/>
  <c r="U1869" i="12"/>
  <c r="A1870" i="12"/>
  <c r="B1870" i="12"/>
  <c r="C1870" i="12"/>
  <c r="D1870" i="12"/>
  <c r="O1870" i="12" s="1"/>
  <c r="E1870" i="12"/>
  <c r="J1870" i="12"/>
  <c r="K1870" i="12"/>
  <c r="L1870" i="12"/>
  <c r="M1870" i="12"/>
  <c r="N1870" i="12"/>
  <c r="P1870" i="12"/>
  <c r="Q1870" i="12"/>
  <c r="R1870" i="12"/>
  <c r="S1870" i="12"/>
  <c r="T1870" i="12"/>
  <c r="U1870" i="12"/>
  <c r="A1871" i="12"/>
  <c r="B1871" i="12"/>
  <c r="C1871" i="12"/>
  <c r="D1871" i="12"/>
  <c r="E1871" i="12"/>
  <c r="J1871" i="12"/>
  <c r="K1871" i="12"/>
  <c r="L1871" i="12"/>
  <c r="M1871" i="12"/>
  <c r="N1871" i="12"/>
  <c r="O1871" i="12"/>
  <c r="P1871" i="12"/>
  <c r="Q1871" i="12"/>
  <c r="R1871" i="12"/>
  <c r="S1871" i="12"/>
  <c r="T1871" i="12"/>
  <c r="U1871" i="12"/>
  <c r="A1872" i="12"/>
  <c r="B1872" i="12"/>
  <c r="C1872" i="12"/>
  <c r="D1872" i="12"/>
  <c r="E1872" i="12"/>
  <c r="J1872" i="12"/>
  <c r="K1872" i="12"/>
  <c r="L1872" i="12"/>
  <c r="M1872" i="12"/>
  <c r="N1872" i="12"/>
  <c r="O1872" i="12"/>
  <c r="P1872" i="12"/>
  <c r="Q1872" i="12"/>
  <c r="R1872" i="12"/>
  <c r="S1872" i="12"/>
  <c r="T1872" i="12"/>
  <c r="U1872" i="12"/>
  <c r="A1873" i="12"/>
  <c r="B1873" i="12"/>
  <c r="C1873" i="12"/>
  <c r="D1873" i="12"/>
  <c r="O1873" i="12" s="1"/>
  <c r="E1873" i="12"/>
  <c r="J1873" i="12"/>
  <c r="K1873" i="12"/>
  <c r="L1873" i="12"/>
  <c r="M1873" i="12"/>
  <c r="N1873" i="12"/>
  <c r="P1873" i="12"/>
  <c r="Q1873" i="12"/>
  <c r="R1873" i="12"/>
  <c r="S1873" i="12"/>
  <c r="T1873" i="12"/>
  <c r="U1873" i="12"/>
  <c r="A1874" i="12"/>
  <c r="B1874" i="12"/>
  <c r="C1874" i="12"/>
  <c r="D1874" i="12"/>
  <c r="O1874" i="12" s="1"/>
  <c r="E1874" i="12"/>
  <c r="J1874" i="12"/>
  <c r="K1874" i="12"/>
  <c r="L1874" i="12"/>
  <c r="M1874" i="12"/>
  <c r="N1874" i="12"/>
  <c r="P1874" i="12"/>
  <c r="Q1874" i="12"/>
  <c r="R1874" i="12"/>
  <c r="S1874" i="12"/>
  <c r="T1874" i="12"/>
  <c r="U1874" i="12"/>
  <c r="A1875" i="12"/>
  <c r="B1875" i="12"/>
  <c r="C1875" i="12"/>
  <c r="D1875" i="12"/>
  <c r="O1875" i="12" s="1"/>
  <c r="E1875" i="12"/>
  <c r="J1875" i="12"/>
  <c r="K1875" i="12"/>
  <c r="L1875" i="12"/>
  <c r="M1875" i="12"/>
  <c r="N1875" i="12"/>
  <c r="P1875" i="12"/>
  <c r="Q1875" i="12"/>
  <c r="R1875" i="12"/>
  <c r="S1875" i="12"/>
  <c r="T1875" i="12"/>
  <c r="U1875" i="12"/>
  <c r="A1876" i="12"/>
  <c r="B1876" i="12"/>
  <c r="C1876" i="12"/>
  <c r="D1876" i="12"/>
  <c r="E1876" i="12"/>
  <c r="J1876" i="12"/>
  <c r="K1876" i="12"/>
  <c r="L1876" i="12"/>
  <c r="M1876" i="12"/>
  <c r="N1876" i="12"/>
  <c r="O1876" i="12"/>
  <c r="P1876" i="12"/>
  <c r="Q1876" i="12"/>
  <c r="R1876" i="12"/>
  <c r="S1876" i="12"/>
  <c r="T1876" i="12"/>
  <c r="U1876" i="12"/>
  <c r="A1877" i="12"/>
  <c r="B1877" i="12"/>
  <c r="C1877" i="12"/>
  <c r="D1877" i="12"/>
  <c r="O1877" i="12" s="1"/>
  <c r="E1877" i="12"/>
  <c r="J1877" i="12"/>
  <c r="K1877" i="12"/>
  <c r="L1877" i="12"/>
  <c r="M1877" i="12"/>
  <c r="N1877" i="12"/>
  <c r="P1877" i="12"/>
  <c r="Q1877" i="12"/>
  <c r="R1877" i="12"/>
  <c r="S1877" i="12"/>
  <c r="T1877" i="12"/>
  <c r="U1877" i="12"/>
  <c r="A1878" i="12"/>
  <c r="B1878" i="12"/>
  <c r="C1878" i="12"/>
  <c r="D1878" i="12"/>
  <c r="O1878" i="12" s="1"/>
  <c r="E1878" i="12"/>
  <c r="J1878" i="12"/>
  <c r="K1878" i="12"/>
  <c r="L1878" i="12"/>
  <c r="M1878" i="12"/>
  <c r="N1878" i="12"/>
  <c r="P1878" i="12"/>
  <c r="Q1878" i="12"/>
  <c r="R1878" i="12"/>
  <c r="S1878" i="12"/>
  <c r="T1878" i="12"/>
  <c r="U1878" i="12"/>
  <c r="A1879" i="12"/>
  <c r="B1879" i="12"/>
  <c r="C1879" i="12"/>
  <c r="D1879" i="12"/>
  <c r="O1879" i="12" s="1"/>
  <c r="E1879" i="12"/>
  <c r="J1879" i="12"/>
  <c r="K1879" i="12"/>
  <c r="L1879" i="12"/>
  <c r="M1879" i="12"/>
  <c r="N1879" i="12"/>
  <c r="P1879" i="12"/>
  <c r="Q1879" i="12"/>
  <c r="R1879" i="12"/>
  <c r="S1879" i="12"/>
  <c r="T1879" i="12"/>
  <c r="U1879" i="12"/>
  <c r="A1880" i="12"/>
  <c r="B1880" i="12"/>
  <c r="C1880" i="12"/>
  <c r="D1880" i="12"/>
  <c r="E1880" i="12"/>
  <c r="J1880" i="12"/>
  <c r="K1880" i="12"/>
  <c r="L1880" i="12"/>
  <c r="M1880" i="12"/>
  <c r="N1880" i="12"/>
  <c r="O1880" i="12"/>
  <c r="P1880" i="12"/>
  <c r="Q1880" i="12"/>
  <c r="R1880" i="12"/>
  <c r="S1880" i="12"/>
  <c r="T1880" i="12"/>
  <c r="U1880" i="12"/>
  <c r="A1881" i="12"/>
  <c r="B1881" i="12"/>
  <c r="C1881" i="12"/>
  <c r="D1881" i="12"/>
  <c r="O1881" i="12" s="1"/>
  <c r="E1881" i="12"/>
  <c r="J1881" i="12"/>
  <c r="K1881" i="12"/>
  <c r="L1881" i="12"/>
  <c r="M1881" i="12"/>
  <c r="N1881" i="12"/>
  <c r="P1881" i="12"/>
  <c r="Q1881" i="12"/>
  <c r="R1881" i="12"/>
  <c r="S1881" i="12"/>
  <c r="T1881" i="12"/>
  <c r="U1881" i="12"/>
  <c r="A1882" i="12"/>
  <c r="B1882" i="12"/>
  <c r="C1882" i="12"/>
  <c r="D1882" i="12"/>
  <c r="O1882" i="12" s="1"/>
  <c r="E1882" i="12"/>
  <c r="J1882" i="12"/>
  <c r="K1882" i="12"/>
  <c r="L1882" i="12"/>
  <c r="M1882" i="12"/>
  <c r="N1882" i="12"/>
  <c r="P1882" i="12"/>
  <c r="Q1882" i="12"/>
  <c r="R1882" i="12"/>
  <c r="S1882" i="12"/>
  <c r="T1882" i="12"/>
  <c r="U1882" i="12"/>
  <c r="A1883" i="12"/>
  <c r="B1883" i="12"/>
  <c r="C1883" i="12"/>
  <c r="D1883" i="12"/>
  <c r="O1883" i="12" s="1"/>
  <c r="E1883" i="12"/>
  <c r="J1883" i="12"/>
  <c r="K1883" i="12"/>
  <c r="L1883" i="12"/>
  <c r="M1883" i="12"/>
  <c r="N1883" i="12"/>
  <c r="P1883" i="12"/>
  <c r="Q1883" i="12"/>
  <c r="R1883" i="12"/>
  <c r="S1883" i="12"/>
  <c r="T1883" i="12"/>
  <c r="U1883" i="12"/>
  <c r="A1884" i="12"/>
  <c r="B1884" i="12"/>
  <c r="C1884" i="12"/>
  <c r="D1884" i="12"/>
  <c r="E1884" i="12"/>
  <c r="J1884" i="12"/>
  <c r="K1884" i="12"/>
  <c r="L1884" i="12"/>
  <c r="M1884" i="12"/>
  <c r="N1884" i="12"/>
  <c r="O1884" i="12"/>
  <c r="P1884" i="12"/>
  <c r="Q1884" i="12"/>
  <c r="R1884" i="12"/>
  <c r="S1884" i="12"/>
  <c r="T1884" i="12"/>
  <c r="U1884" i="12"/>
  <c r="A1885" i="12"/>
  <c r="B1885" i="12"/>
  <c r="C1885" i="12"/>
  <c r="D1885" i="12"/>
  <c r="O1885" i="12" s="1"/>
  <c r="E1885" i="12"/>
  <c r="J1885" i="12"/>
  <c r="K1885" i="12"/>
  <c r="L1885" i="12"/>
  <c r="M1885" i="12"/>
  <c r="N1885" i="12"/>
  <c r="P1885" i="12"/>
  <c r="Q1885" i="12"/>
  <c r="R1885" i="12"/>
  <c r="S1885" i="12"/>
  <c r="T1885" i="12"/>
  <c r="U1885" i="12"/>
  <c r="A1886" i="12"/>
  <c r="B1886" i="12"/>
  <c r="C1886" i="12"/>
  <c r="D1886" i="12"/>
  <c r="O1886" i="12" s="1"/>
  <c r="E1886" i="12"/>
  <c r="J1886" i="12"/>
  <c r="K1886" i="12"/>
  <c r="L1886" i="12"/>
  <c r="M1886" i="12"/>
  <c r="N1886" i="12"/>
  <c r="P1886" i="12"/>
  <c r="Q1886" i="12"/>
  <c r="R1886" i="12"/>
  <c r="S1886" i="12"/>
  <c r="T1886" i="12"/>
  <c r="U1886" i="12"/>
  <c r="A1887" i="12"/>
  <c r="B1887" i="12"/>
  <c r="C1887" i="12"/>
  <c r="D1887" i="12"/>
  <c r="O1887" i="12" s="1"/>
  <c r="E1887" i="12"/>
  <c r="J1887" i="12"/>
  <c r="K1887" i="12"/>
  <c r="L1887" i="12"/>
  <c r="M1887" i="12"/>
  <c r="N1887" i="12"/>
  <c r="P1887" i="12"/>
  <c r="Q1887" i="12"/>
  <c r="R1887" i="12"/>
  <c r="S1887" i="12"/>
  <c r="T1887" i="12"/>
  <c r="U1887" i="12"/>
  <c r="A1888" i="12"/>
  <c r="B1888" i="12"/>
  <c r="C1888" i="12"/>
  <c r="D1888" i="12"/>
  <c r="E1888" i="12"/>
  <c r="J1888" i="12"/>
  <c r="K1888" i="12"/>
  <c r="L1888" i="12"/>
  <c r="M1888" i="12"/>
  <c r="N1888" i="12"/>
  <c r="O1888" i="12"/>
  <c r="P1888" i="12"/>
  <c r="Q1888" i="12"/>
  <c r="R1888" i="12"/>
  <c r="S1888" i="12"/>
  <c r="T1888" i="12"/>
  <c r="U1888" i="12"/>
  <c r="A1889" i="12"/>
  <c r="B1889" i="12"/>
  <c r="C1889" i="12"/>
  <c r="D1889" i="12"/>
  <c r="O1889" i="12" s="1"/>
  <c r="E1889" i="12"/>
  <c r="J1889" i="12"/>
  <c r="K1889" i="12"/>
  <c r="L1889" i="12"/>
  <c r="M1889" i="12"/>
  <c r="N1889" i="12"/>
  <c r="P1889" i="12"/>
  <c r="Q1889" i="12"/>
  <c r="R1889" i="12"/>
  <c r="S1889" i="12"/>
  <c r="T1889" i="12"/>
  <c r="U1889" i="12"/>
  <c r="A1890" i="12"/>
  <c r="B1890" i="12"/>
  <c r="C1890" i="12"/>
  <c r="D1890" i="12"/>
  <c r="O1890" i="12" s="1"/>
  <c r="E1890" i="12"/>
  <c r="J1890" i="12"/>
  <c r="K1890" i="12"/>
  <c r="L1890" i="12"/>
  <c r="M1890" i="12"/>
  <c r="N1890" i="12"/>
  <c r="P1890" i="12"/>
  <c r="Q1890" i="12"/>
  <c r="R1890" i="12"/>
  <c r="S1890" i="12"/>
  <c r="T1890" i="12"/>
  <c r="U1890" i="12"/>
  <c r="A1891" i="12"/>
  <c r="B1891" i="12"/>
  <c r="C1891" i="12"/>
  <c r="D1891" i="12"/>
  <c r="O1891" i="12" s="1"/>
  <c r="E1891" i="12"/>
  <c r="J1891" i="12"/>
  <c r="K1891" i="12"/>
  <c r="L1891" i="12"/>
  <c r="M1891" i="12"/>
  <c r="N1891" i="12"/>
  <c r="P1891" i="12"/>
  <c r="Q1891" i="12"/>
  <c r="R1891" i="12"/>
  <c r="S1891" i="12"/>
  <c r="T1891" i="12"/>
  <c r="U1891" i="12"/>
  <c r="A1892" i="12"/>
  <c r="B1892" i="12"/>
  <c r="C1892" i="12"/>
  <c r="D1892" i="12"/>
  <c r="E1892" i="12"/>
  <c r="J1892" i="12"/>
  <c r="K1892" i="12"/>
  <c r="L1892" i="12"/>
  <c r="M1892" i="12"/>
  <c r="N1892" i="12"/>
  <c r="O1892" i="12"/>
  <c r="P1892" i="12"/>
  <c r="Q1892" i="12"/>
  <c r="R1892" i="12"/>
  <c r="S1892" i="12"/>
  <c r="T1892" i="12"/>
  <c r="U1892" i="12"/>
  <c r="A1893" i="12"/>
  <c r="B1893" i="12"/>
  <c r="C1893" i="12"/>
  <c r="D1893" i="12"/>
  <c r="O1893" i="12" s="1"/>
  <c r="E1893" i="12"/>
  <c r="J1893" i="12"/>
  <c r="K1893" i="12"/>
  <c r="L1893" i="12"/>
  <c r="M1893" i="12"/>
  <c r="N1893" i="12"/>
  <c r="P1893" i="12"/>
  <c r="Q1893" i="12"/>
  <c r="R1893" i="12"/>
  <c r="S1893" i="12"/>
  <c r="T1893" i="12"/>
  <c r="U1893" i="12"/>
  <c r="A1894" i="12"/>
  <c r="B1894" i="12"/>
  <c r="C1894" i="12"/>
  <c r="D1894" i="12"/>
  <c r="O1894" i="12" s="1"/>
  <c r="E1894" i="12"/>
  <c r="J1894" i="12"/>
  <c r="K1894" i="12"/>
  <c r="L1894" i="12"/>
  <c r="M1894" i="12"/>
  <c r="N1894" i="12"/>
  <c r="P1894" i="12"/>
  <c r="Q1894" i="12"/>
  <c r="R1894" i="12"/>
  <c r="S1894" i="12"/>
  <c r="T1894" i="12"/>
  <c r="U1894" i="12"/>
  <c r="A1895" i="12"/>
  <c r="B1895" i="12"/>
  <c r="C1895" i="12"/>
  <c r="D1895" i="12"/>
  <c r="O1895" i="12" s="1"/>
  <c r="E1895" i="12"/>
  <c r="J1895" i="12"/>
  <c r="K1895" i="12"/>
  <c r="L1895" i="12"/>
  <c r="M1895" i="12"/>
  <c r="N1895" i="12"/>
  <c r="P1895" i="12"/>
  <c r="Q1895" i="12"/>
  <c r="R1895" i="12"/>
  <c r="S1895" i="12"/>
  <c r="T1895" i="12"/>
  <c r="U1895" i="12"/>
  <c r="A1896" i="12"/>
  <c r="B1896" i="12"/>
  <c r="C1896" i="12"/>
  <c r="D1896" i="12"/>
  <c r="E1896" i="12"/>
  <c r="J1896" i="12"/>
  <c r="K1896" i="12"/>
  <c r="L1896" i="12"/>
  <c r="M1896" i="12"/>
  <c r="N1896" i="12"/>
  <c r="O1896" i="12"/>
  <c r="P1896" i="12"/>
  <c r="Q1896" i="12"/>
  <c r="R1896" i="12"/>
  <c r="S1896" i="12"/>
  <c r="T1896" i="12"/>
  <c r="U1896" i="12"/>
  <c r="A1897" i="12"/>
  <c r="B1897" i="12"/>
  <c r="C1897" i="12"/>
  <c r="D1897" i="12"/>
  <c r="O1897" i="12" s="1"/>
  <c r="E1897" i="12"/>
  <c r="J1897" i="12"/>
  <c r="K1897" i="12"/>
  <c r="L1897" i="12"/>
  <c r="M1897" i="12"/>
  <c r="N1897" i="12"/>
  <c r="P1897" i="12"/>
  <c r="Q1897" i="12"/>
  <c r="R1897" i="12"/>
  <c r="S1897" i="12"/>
  <c r="T1897" i="12"/>
  <c r="U1897" i="12"/>
  <c r="A1898" i="12"/>
  <c r="B1898" i="12"/>
  <c r="C1898" i="12"/>
  <c r="D1898" i="12"/>
  <c r="O1898" i="12" s="1"/>
  <c r="E1898" i="12"/>
  <c r="J1898" i="12"/>
  <c r="K1898" i="12"/>
  <c r="L1898" i="12"/>
  <c r="M1898" i="12"/>
  <c r="N1898" i="12"/>
  <c r="P1898" i="12"/>
  <c r="Q1898" i="12"/>
  <c r="R1898" i="12"/>
  <c r="S1898" i="12"/>
  <c r="T1898" i="12"/>
  <c r="U1898" i="12"/>
  <c r="A1899" i="12"/>
  <c r="B1899" i="12"/>
  <c r="C1899" i="12"/>
  <c r="D1899" i="12"/>
  <c r="O1899" i="12" s="1"/>
  <c r="E1899" i="12"/>
  <c r="J1899" i="12"/>
  <c r="K1899" i="12"/>
  <c r="L1899" i="12"/>
  <c r="M1899" i="12"/>
  <c r="N1899" i="12"/>
  <c r="P1899" i="12"/>
  <c r="Q1899" i="12"/>
  <c r="R1899" i="12"/>
  <c r="S1899" i="12"/>
  <c r="T1899" i="12"/>
  <c r="U1899" i="12"/>
  <c r="A1900" i="12"/>
  <c r="B1900" i="12"/>
  <c r="C1900" i="12"/>
  <c r="D1900" i="12"/>
  <c r="E1900" i="12"/>
  <c r="J1900" i="12"/>
  <c r="K1900" i="12"/>
  <c r="L1900" i="12"/>
  <c r="M1900" i="12"/>
  <c r="N1900" i="12"/>
  <c r="O1900" i="12"/>
  <c r="P1900" i="12"/>
  <c r="Q1900" i="12"/>
  <c r="R1900" i="12"/>
  <c r="S1900" i="12"/>
  <c r="T1900" i="12"/>
  <c r="U1900" i="12"/>
  <c r="A1901" i="12"/>
  <c r="B1901" i="12"/>
  <c r="C1901" i="12"/>
  <c r="D1901" i="12"/>
  <c r="O1901" i="12" s="1"/>
  <c r="E1901" i="12"/>
  <c r="J1901" i="12"/>
  <c r="K1901" i="12"/>
  <c r="L1901" i="12"/>
  <c r="M1901" i="12"/>
  <c r="N1901" i="12"/>
  <c r="P1901" i="12"/>
  <c r="Q1901" i="12"/>
  <c r="R1901" i="12"/>
  <c r="S1901" i="12"/>
  <c r="T1901" i="12"/>
  <c r="U1901" i="12"/>
  <c r="A1902" i="12"/>
  <c r="B1902" i="12"/>
  <c r="C1902" i="12"/>
  <c r="D1902" i="12"/>
  <c r="O1902" i="12" s="1"/>
  <c r="E1902" i="12"/>
  <c r="J1902" i="12"/>
  <c r="K1902" i="12"/>
  <c r="L1902" i="12"/>
  <c r="M1902" i="12"/>
  <c r="N1902" i="12"/>
  <c r="P1902" i="12"/>
  <c r="Q1902" i="12"/>
  <c r="R1902" i="12"/>
  <c r="S1902" i="12"/>
  <c r="T1902" i="12"/>
  <c r="U1902" i="12"/>
  <c r="A1903" i="12"/>
  <c r="B1903" i="12"/>
  <c r="C1903" i="12"/>
  <c r="D1903" i="12"/>
  <c r="O1903" i="12" s="1"/>
  <c r="E1903" i="12"/>
  <c r="J1903" i="12"/>
  <c r="K1903" i="12"/>
  <c r="L1903" i="12"/>
  <c r="M1903" i="12"/>
  <c r="N1903" i="12"/>
  <c r="P1903" i="12"/>
  <c r="Q1903" i="12"/>
  <c r="R1903" i="12"/>
  <c r="S1903" i="12"/>
  <c r="T1903" i="12"/>
  <c r="U1903" i="12"/>
  <c r="A1904" i="12"/>
  <c r="B1904" i="12"/>
  <c r="C1904" i="12"/>
  <c r="D1904" i="12"/>
  <c r="E1904" i="12"/>
  <c r="J1904" i="12"/>
  <c r="K1904" i="12"/>
  <c r="L1904" i="12"/>
  <c r="M1904" i="12"/>
  <c r="N1904" i="12"/>
  <c r="O1904" i="12"/>
  <c r="P1904" i="12"/>
  <c r="Q1904" i="12"/>
  <c r="R1904" i="12"/>
  <c r="S1904" i="12"/>
  <c r="T1904" i="12"/>
  <c r="U1904" i="12"/>
  <c r="A1905" i="12"/>
  <c r="B1905" i="12"/>
  <c r="C1905" i="12"/>
  <c r="D1905" i="12"/>
  <c r="O1905" i="12" s="1"/>
  <c r="E1905" i="12"/>
  <c r="J1905" i="12"/>
  <c r="K1905" i="12"/>
  <c r="L1905" i="12"/>
  <c r="M1905" i="12"/>
  <c r="N1905" i="12"/>
  <c r="P1905" i="12"/>
  <c r="Q1905" i="12"/>
  <c r="R1905" i="12"/>
  <c r="S1905" i="12"/>
  <c r="T1905" i="12"/>
  <c r="U1905" i="12"/>
  <c r="A1906" i="12"/>
  <c r="B1906" i="12"/>
  <c r="C1906" i="12"/>
  <c r="D1906" i="12"/>
  <c r="E1906" i="12"/>
  <c r="J1906" i="12"/>
  <c r="K1906" i="12"/>
  <c r="L1906" i="12"/>
  <c r="M1906" i="12"/>
  <c r="N1906" i="12"/>
  <c r="O1906" i="12"/>
  <c r="P1906" i="12"/>
  <c r="Q1906" i="12"/>
  <c r="R1906" i="12"/>
  <c r="S1906" i="12"/>
  <c r="T1906" i="12"/>
  <c r="U1906" i="12"/>
  <c r="A1907" i="12"/>
  <c r="B1907" i="12"/>
  <c r="C1907" i="12"/>
  <c r="D1907" i="12"/>
  <c r="O1907" i="12" s="1"/>
  <c r="E1907" i="12"/>
  <c r="J1907" i="12"/>
  <c r="K1907" i="12"/>
  <c r="L1907" i="12"/>
  <c r="M1907" i="12"/>
  <c r="N1907" i="12"/>
  <c r="P1907" i="12"/>
  <c r="Q1907" i="12"/>
  <c r="R1907" i="12"/>
  <c r="S1907" i="12"/>
  <c r="T1907" i="12"/>
  <c r="U1907" i="12"/>
  <c r="A1908" i="12"/>
  <c r="B1908" i="12"/>
  <c r="C1908" i="12"/>
  <c r="D1908" i="12"/>
  <c r="E1908" i="12"/>
  <c r="J1908" i="12"/>
  <c r="K1908" i="12"/>
  <c r="L1908" i="12"/>
  <c r="M1908" i="12"/>
  <c r="N1908" i="12"/>
  <c r="O1908" i="12"/>
  <c r="P1908" i="12"/>
  <c r="Q1908" i="12"/>
  <c r="R1908" i="12"/>
  <c r="S1908" i="12"/>
  <c r="T1908" i="12"/>
  <c r="U1908" i="12"/>
  <c r="A1909" i="12"/>
  <c r="B1909" i="12"/>
  <c r="C1909" i="12"/>
  <c r="D1909" i="12"/>
  <c r="O1909" i="12" s="1"/>
  <c r="E1909" i="12"/>
  <c r="J1909" i="12"/>
  <c r="K1909" i="12"/>
  <c r="L1909" i="12"/>
  <c r="M1909" i="12"/>
  <c r="N1909" i="12"/>
  <c r="P1909" i="12"/>
  <c r="Q1909" i="12"/>
  <c r="R1909" i="12"/>
  <c r="S1909" i="12"/>
  <c r="T1909" i="12"/>
  <c r="U1909" i="12"/>
  <c r="A1910" i="12"/>
  <c r="B1910" i="12"/>
  <c r="C1910" i="12"/>
  <c r="D1910" i="12"/>
  <c r="E1910" i="12"/>
  <c r="J1910" i="12"/>
  <c r="K1910" i="12"/>
  <c r="L1910" i="12"/>
  <c r="M1910" i="12"/>
  <c r="N1910" i="12"/>
  <c r="O1910" i="12"/>
  <c r="P1910" i="12"/>
  <c r="Q1910" i="12"/>
  <c r="R1910" i="12"/>
  <c r="S1910" i="12"/>
  <c r="T1910" i="12"/>
  <c r="U1910" i="12"/>
  <c r="A1911" i="12"/>
  <c r="B1911" i="12"/>
  <c r="C1911" i="12"/>
  <c r="D1911" i="12"/>
  <c r="O1911" i="12" s="1"/>
  <c r="E1911" i="12"/>
  <c r="J1911" i="12"/>
  <c r="K1911" i="12"/>
  <c r="L1911" i="12"/>
  <c r="M1911" i="12"/>
  <c r="N1911" i="12"/>
  <c r="P1911" i="12"/>
  <c r="Q1911" i="12"/>
  <c r="R1911" i="12"/>
  <c r="S1911" i="12"/>
  <c r="T1911" i="12"/>
  <c r="U1911" i="12"/>
  <c r="A1912" i="12"/>
  <c r="B1912" i="12"/>
  <c r="C1912" i="12"/>
  <c r="D1912" i="12"/>
  <c r="E1912" i="12"/>
  <c r="J1912" i="12"/>
  <c r="K1912" i="12"/>
  <c r="L1912" i="12"/>
  <c r="M1912" i="12"/>
  <c r="N1912" i="12"/>
  <c r="O1912" i="12"/>
  <c r="P1912" i="12"/>
  <c r="Q1912" i="12"/>
  <c r="R1912" i="12"/>
  <c r="S1912" i="12"/>
  <c r="T1912" i="12"/>
  <c r="U1912" i="12"/>
  <c r="A1913" i="12"/>
  <c r="B1913" i="12"/>
  <c r="C1913" i="12"/>
  <c r="D1913" i="12"/>
  <c r="O1913" i="12" s="1"/>
  <c r="E1913" i="12"/>
  <c r="J1913" i="12"/>
  <c r="K1913" i="12"/>
  <c r="L1913" i="12"/>
  <c r="M1913" i="12"/>
  <c r="N1913" i="12"/>
  <c r="P1913" i="12"/>
  <c r="Q1913" i="12"/>
  <c r="R1913" i="12"/>
  <c r="S1913" i="12"/>
  <c r="T1913" i="12"/>
  <c r="U1913" i="12"/>
  <c r="A1914" i="12"/>
  <c r="B1914" i="12"/>
  <c r="C1914" i="12"/>
  <c r="D1914" i="12"/>
  <c r="E1914" i="12"/>
  <c r="J1914" i="12"/>
  <c r="K1914" i="12"/>
  <c r="L1914" i="12"/>
  <c r="M1914" i="12"/>
  <c r="N1914" i="12"/>
  <c r="O1914" i="12"/>
  <c r="P1914" i="12"/>
  <c r="Q1914" i="12"/>
  <c r="R1914" i="12"/>
  <c r="S1914" i="12"/>
  <c r="T1914" i="12"/>
  <c r="U1914" i="12"/>
  <c r="A1915" i="12"/>
  <c r="B1915" i="12"/>
  <c r="C1915" i="12"/>
  <c r="D1915" i="12"/>
  <c r="O1915" i="12" s="1"/>
  <c r="E1915" i="12"/>
  <c r="J1915" i="12"/>
  <c r="K1915" i="12"/>
  <c r="L1915" i="12"/>
  <c r="M1915" i="12"/>
  <c r="N1915" i="12"/>
  <c r="P1915" i="12"/>
  <c r="Q1915" i="12"/>
  <c r="R1915" i="12"/>
  <c r="S1915" i="12"/>
  <c r="T1915" i="12"/>
  <c r="U1915" i="12"/>
  <c r="A1916" i="12"/>
  <c r="B1916" i="12"/>
  <c r="C1916" i="12"/>
  <c r="D1916" i="12"/>
  <c r="E1916" i="12"/>
  <c r="J1916" i="12"/>
  <c r="K1916" i="12"/>
  <c r="L1916" i="12"/>
  <c r="M1916" i="12"/>
  <c r="N1916" i="12"/>
  <c r="O1916" i="12"/>
  <c r="P1916" i="12"/>
  <c r="Q1916" i="12"/>
  <c r="R1916" i="12"/>
  <c r="S1916" i="12"/>
  <c r="T1916" i="12"/>
  <c r="U1916" i="12"/>
  <c r="A1917" i="12"/>
  <c r="B1917" i="12"/>
  <c r="C1917" i="12"/>
  <c r="D1917" i="12"/>
  <c r="O1917" i="12" s="1"/>
  <c r="E1917" i="12"/>
  <c r="J1917" i="12"/>
  <c r="K1917" i="12"/>
  <c r="L1917" i="12"/>
  <c r="M1917" i="12"/>
  <c r="N1917" i="12"/>
  <c r="P1917" i="12"/>
  <c r="Q1917" i="12"/>
  <c r="R1917" i="12"/>
  <c r="S1917" i="12"/>
  <c r="T1917" i="12"/>
  <c r="U1917" i="12"/>
  <c r="A1918" i="12"/>
  <c r="B1918" i="12"/>
  <c r="C1918" i="12"/>
  <c r="D1918" i="12"/>
  <c r="E1918" i="12"/>
  <c r="J1918" i="12"/>
  <c r="K1918" i="12"/>
  <c r="L1918" i="12"/>
  <c r="M1918" i="12"/>
  <c r="N1918" i="12"/>
  <c r="O1918" i="12"/>
  <c r="P1918" i="12"/>
  <c r="Q1918" i="12"/>
  <c r="R1918" i="12"/>
  <c r="S1918" i="12"/>
  <c r="T1918" i="12"/>
  <c r="U1918" i="12"/>
  <c r="A1919" i="12"/>
  <c r="B1919" i="12"/>
  <c r="C1919" i="12"/>
  <c r="D1919" i="12"/>
  <c r="O1919" i="12" s="1"/>
  <c r="E1919" i="12"/>
  <c r="J1919" i="12"/>
  <c r="K1919" i="12"/>
  <c r="L1919" i="12"/>
  <c r="M1919" i="12"/>
  <c r="N1919" i="12"/>
  <c r="P1919" i="12"/>
  <c r="Q1919" i="12"/>
  <c r="R1919" i="12"/>
  <c r="S1919" i="12"/>
  <c r="T1919" i="12"/>
  <c r="U1919" i="12"/>
  <c r="A1920" i="12"/>
  <c r="B1920" i="12"/>
  <c r="C1920" i="12"/>
  <c r="D1920" i="12"/>
  <c r="E1920" i="12"/>
  <c r="J1920" i="12"/>
  <c r="K1920" i="12"/>
  <c r="L1920" i="12"/>
  <c r="M1920" i="12"/>
  <c r="N1920" i="12"/>
  <c r="O1920" i="12"/>
  <c r="P1920" i="12"/>
  <c r="Q1920" i="12"/>
  <c r="R1920" i="12"/>
  <c r="S1920" i="12"/>
  <c r="T1920" i="12"/>
  <c r="U1920" i="12"/>
  <c r="A1921" i="12"/>
  <c r="B1921" i="12"/>
  <c r="C1921" i="12"/>
  <c r="D1921" i="12"/>
  <c r="O1921" i="12" s="1"/>
  <c r="E1921" i="12"/>
  <c r="J1921" i="12"/>
  <c r="K1921" i="12"/>
  <c r="L1921" i="12"/>
  <c r="M1921" i="12"/>
  <c r="N1921" i="12"/>
  <c r="P1921" i="12"/>
  <c r="Q1921" i="12"/>
  <c r="R1921" i="12"/>
  <c r="S1921" i="12"/>
  <c r="T1921" i="12"/>
  <c r="U1921" i="12"/>
  <c r="A1922" i="12"/>
  <c r="B1922" i="12"/>
  <c r="C1922" i="12"/>
  <c r="D1922" i="12"/>
  <c r="E1922" i="12"/>
  <c r="J1922" i="12"/>
  <c r="K1922" i="12"/>
  <c r="L1922" i="12"/>
  <c r="M1922" i="12"/>
  <c r="N1922" i="12"/>
  <c r="O1922" i="12"/>
  <c r="P1922" i="12"/>
  <c r="Q1922" i="12"/>
  <c r="R1922" i="12"/>
  <c r="S1922" i="12"/>
  <c r="T1922" i="12"/>
  <c r="U1922" i="12"/>
  <c r="A1923" i="12"/>
  <c r="B1923" i="12"/>
  <c r="C1923" i="12"/>
  <c r="D1923" i="12"/>
  <c r="O1923" i="12" s="1"/>
  <c r="E1923" i="12"/>
  <c r="J1923" i="12"/>
  <c r="K1923" i="12"/>
  <c r="L1923" i="12"/>
  <c r="M1923" i="12"/>
  <c r="N1923" i="12"/>
  <c r="P1923" i="12"/>
  <c r="Q1923" i="12"/>
  <c r="R1923" i="12"/>
  <c r="S1923" i="12"/>
  <c r="T1923" i="12"/>
  <c r="U1923" i="12"/>
  <c r="A1924" i="12"/>
  <c r="B1924" i="12"/>
  <c r="C1924" i="12"/>
  <c r="D1924" i="12"/>
  <c r="E1924" i="12"/>
  <c r="J1924" i="12"/>
  <c r="K1924" i="12"/>
  <c r="L1924" i="12"/>
  <c r="M1924" i="12"/>
  <c r="N1924" i="12"/>
  <c r="O1924" i="12"/>
  <c r="P1924" i="12"/>
  <c r="Q1924" i="12"/>
  <c r="R1924" i="12"/>
  <c r="S1924" i="12"/>
  <c r="T1924" i="12"/>
  <c r="U1924" i="12"/>
  <c r="A1925" i="12"/>
  <c r="B1925" i="12"/>
  <c r="C1925" i="12"/>
  <c r="D1925" i="12"/>
  <c r="O1925" i="12" s="1"/>
  <c r="E1925" i="12"/>
  <c r="J1925" i="12"/>
  <c r="K1925" i="12"/>
  <c r="L1925" i="12"/>
  <c r="M1925" i="12"/>
  <c r="N1925" i="12"/>
  <c r="P1925" i="12"/>
  <c r="Q1925" i="12"/>
  <c r="R1925" i="12"/>
  <c r="S1925" i="12"/>
  <c r="T1925" i="12"/>
  <c r="U1925" i="12"/>
  <c r="A1926" i="12"/>
  <c r="B1926" i="12"/>
  <c r="C1926" i="12"/>
  <c r="D1926" i="12"/>
  <c r="E1926" i="12"/>
  <c r="J1926" i="12"/>
  <c r="K1926" i="12"/>
  <c r="L1926" i="12"/>
  <c r="M1926" i="12"/>
  <c r="N1926" i="12"/>
  <c r="O1926" i="12"/>
  <c r="P1926" i="12"/>
  <c r="Q1926" i="12"/>
  <c r="R1926" i="12"/>
  <c r="S1926" i="12"/>
  <c r="T1926" i="12"/>
  <c r="U1926" i="12"/>
  <c r="A1927" i="12"/>
  <c r="B1927" i="12"/>
  <c r="C1927" i="12"/>
  <c r="D1927" i="12"/>
  <c r="O1927" i="12" s="1"/>
  <c r="E1927" i="12"/>
  <c r="J1927" i="12"/>
  <c r="K1927" i="12"/>
  <c r="L1927" i="12"/>
  <c r="M1927" i="12"/>
  <c r="N1927" i="12"/>
  <c r="P1927" i="12"/>
  <c r="Q1927" i="12"/>
  <c r="R1927" i="12"/>
  <c r="S1927" i="12"/>
  <c r="T1927" i="12"/>
  <c r="U1927" i="12"/>
  <c r="A1928" i="12"/>
  <c r="B1928" i="12"/>
  <c r="C1928" i="12"/>
  <c r="D1928" i="12"/>
  <c r="E1928" i="12"/>
  <c r="J1928" i="12"/>
  <c r="K1928" i="12"/>
  <c r="L1928" i="12"/>
  <c r="M1928" i="12"/>
  <c r="N1928" i="12"/>
  <c r="O1928" i="12"/>
  <c r="P1928" i="12"/>
  <c r="Q1928" i="12"/>
  <c r="R1928" i="12"/>
  <c r="S1928" i="12"/>
  <c r="T1928" i="12"/>
  <c r="U1928" i="12"/>
  <c r="A1929" i="12"/>
  <c r="B1929" i="12"/>
  <c r="C1929" i="12"/>
  <c r="D1929" i="12"/>
  <c r="O1929" i="12" s="1"/>
  <c r="E1929" i="12"/>
  <c r="J1929" i="12"/>
  <c r="K1929" i="12"/>
  <c r="L1929" i="12"/>
  <c r="M1929" i="12"/>
  <c r="N1929" i="12"/>
  <c r="P1929" i="12"/>
  <c r="Q1929" i="12"/>
  <c r="R1929" i="12"/>
  <c r="S1929" i="12"/>
  <c r="T1929" i="12"/>
  <c r="U1929" i="12"/>
  <c r="A1930" i="12"/>
  <c r="B1930" i="12"/>
  <c r="C1930" i="12"/>
  <c r="D1930" i="12"/>
  <c r="E1930" i="12"/>
  <c r="J1930" i="12"/>
  <c r="K1930" i="12"/>
  <c r="L1930" i="12"/>
  <c r="M1930" i="12"/>
  <c r="N1930" i="12"/>
  <c r="O1930" i="12"/>
  <c r="P1930" i="12"/>
  <c r="Q1930" i="12"/>
  <c r="R1930" i="12"/>
  <c r="S1930" i="12"/>
  <c r="T1930" i="12"/>
  <c r="U1930" i="12"/>
  <c r="A1931" i="12"/>
  <c r="B1931" i="12"/>
  <c r="C1931" i="12"/>
  <c r="D1931" i="12"/>
  <c r="O1931" i="12" s="1"/>
  <c r="E1931" i="12"/>
  <c r="J1931" i="12"/>
  <c r="K1931" i="12"/>
  <c r="L1931" i="12"/>
  <c r="M1931" i="12"/>
  <c r="N1931" i="12"/>
  <c r="P1931" i="12"/>
  <c r="Q1931" i="12"/>
  <c r="R1931" i="12"/>
  <c r="S1931" i="12"/>
  <c r="T1931" i="12"/>
  <c r="U1931" i="12"/>
  <c r="A1932" i="12"/>
  <c r="B1932" i="12"/>
  <c r="C1932" i="12"/>
  <c r="D1932" i="12"/>
  <c r="E1932" i="12"/>
  <c r="J1932" i="12"/>
  <c r="K1932" i="12"/>
  <c r="L1932" i="12"/>
  <c r="M1932" i="12"/>
  <c r="N1932" i="12"/>
  <c r="O1932" i="12"/>
  <c r="P1932" i="12"/>
  <c r="Q1932" i="12"/>
  <c r="R1932" i="12"/>
  <c r="S1932" i="12"/>
  <c r="T1932" i="12"/>
  <c r="U1932" i="12"/>
  <c r="A1933" i="12"/>
  <c r="B1933" i="12"/>
  <c r="C1933" i="12"/>
  <c r="D1933" i="12"/>
  <c r="O1933" i="12" s="1"/>
  <c r="E1933" i="12"/>
  <c r="J1933" i="12"/>
  <c r="K1933" i="12"/>
  <c r="L1933" i="12"/>
  <c r="M1933" i="12"/>
  <c r="N1933" i="12"/>
  <c r="P1933" i="12"/>
  <c r="Q1933" i="12"/>
  <c r="R1933" i="12"/>
  <c r="S1933" i="12"/>
  <c r="T1933" i="12"/>
  <c r="U1933" i="12"/>
  <c r="A1934" i="12"/>
  <c r="B1934" i="12"/>
  <c r="C1934" i="12"/>
  <c r="D1934" i="12"/>
  <c r="E1934" i="12"/>
  <c r="J1934" i="12"/>
  <c r="K1934" i="12"/>
  <c r="L1934" i="12"/>
  <c r="M1934" i="12"/>
  <c r="N1934" i="12"/>
  <c r="O1934" i="12"/>
  <c r="P1934" i="12"/>
  <c r="Q1934" i="12"/>
  <c r="R1934" i="12"/>
  <c r="S1934" i="12"/>
  <c r="T1934" i="12"/>
  <c r="U1934" i="12"/>
  <c r="A1935" i="12"/>
  <c r="B1935" i="12"/>
  <c r="C1935" i="12"/>
  <c r="D1935" i="12"/>
  <c r="O1935" i="12" s="1"/>
  <c r="E1935" i="12"/>
  <c r="J1935" i="12"/>
  <c r="K1935" i="12"/>
  <c r="L1935" i="12"/>
  <c r="M1935" i="12"/>
  <c r="N1935" i="12"/>
  <c r="P1935" i="12"/>
  <c r="Q1935" i="12"/>
  <c r="R1935" i="12"/>
  <c r="S1935" i="12"/>
  <c r="T1935" i="12"/>
  <c r="U1935" i="12"/>
  <c r="A1936" i="12"/>
  <c r="B1936" i="12"/>
  <c r="C1936" i="12"/>
  <c r="D1936" i="12"/>
  <c r="E1936" i="12"/>
  <c r="J1936" i="12"/>
  <c r="K1936" i="12"/>
  <c r="L1936" i="12"/>
  <c r="M1936" i="12"/>
  <c r="N1936" i="12"/>
  <c r="O1936" i="12"/>
  <c r="P1936" i="12"/>
  <c r="Q1936" i="12"/>
  <c r="R1936" i="12"/>
  <c r="S1936" i="12"/>
  <c r="T1936" i="12"/>
  <c r="U1936" i="12"/>
  <c r="A1937" i="12"/>
  <c r="B1937" i="12"/>
  <c r="C1937" i="12"/>
  <c r="D1937" i="12"/>
  <c r="O1937" i="12" s="1"/>
  <c r="E1937" i="12"/>
  <c r="J1937" i="12"/>
  <c r="K1937" i="12"/>
  <c r="L1937" i="12"/>
  <c r="M1937" i="12"/>
  <c r="N1937" i="12"/>
  <c r="P1937" i="12"/>
  <c r="Q1937" i="12"/>
  <c r="R1937" i="12"/>
  <c r="S1937" i="12"/>
  <c r="T1937" i="12"/>
  <c r="U1937" i="12"/>
  <c r="A1938" i="12"/>
  <c r="B1938" i="12"/>
  <c r="C1938" i="12"/>
  <c r="D1938" i="12"/>
  <c r="E1938" i="12"/>
  <c r="J1938" i="12"/>
  <c r="K1938" i="12"/>
  <c r="L1938" i="12"/>
  <c r="M1938" i="12"/>
  <c r="N1938" i="12"/>
  <c r="O1938" i="12"/>
  <c r="P1938" i="12"/>
  <c r="Q1938" i="12"/>
  <c r="R1938" i="12"/>
  <c r="S1938" i="12"/>
  <c r="T1938" i="12"/>
  <c r="U1938" i="12"/>
  <c r="A1939" i="12"/>
  <c r="B1939" i="12"/>
  <c r="C1939" i="12"/>
  <c r="D1939" i="12"/>
  <c r="O1939" i="12" s="1"/>
  <c r="E1939" i="12"/>
  <c r="J1939" i="12"/>
  <c r="K1939" i="12"/>
  <c r="L1939" i="12"/>
  <c r="M1939" i="12"/>
  <c r="N1939" i="12"/>
  <c r="P1939" i="12"/>
  <c r="Q1939" i="12"/>
  <c r="R1939" i="12"/>
  <c r="S1939" i="12"/>
  <c r="T1939" i="12"/>
  <c r="U1939" i="12"/>
  <c r="A1940" i="12"/>
  <c r="B1940" i="12"/>
  <c r="C1940" i="12"/>
  <c r="D1940" i="12"/>
  <c r="E1940" i="12"/>
  <c r="J1940" i="12"/>
  <c r="K1940" i="12"/>
  <c r="L1940" i="12"/>
  <c r="M1940" i="12"/>
  <c r="N1940" i="12"/>
  <c r="O1940" i="12"/>
  <c r="P1940" i="12"/>
  <c r="Q1940" i="12"/>
  <c r="R1940" i="12"/>
  <c r="S1940" i="12"/>
  <c r="T1940" i="12"/>
  <c r="U1940" i="12"/>
  <c r="A1941" i="12"/>
  <c r="B1941" i="12"/>
  <c r="C1941" i="12"/>
  <c r="D1941" i="12"/>
  <c r="O1941" i="12" s="1"/>
  <c r="E1941" i="12"/>
  <c r="J1941" i="12"/>
  <c r="K1941" i="12"/>
  <c r="L1941" i="12"/>
  <c r="M1941" i="12"/>
  <c r="N1941" i="12"/>
  <c r="P1941" i="12"/>
  <c r="Q1941" i="12"/>
  <c r="R1941" i="12"/>
  <c r="S1941" i="12"/>
  <c r="T1941" i="12"/>
  <c r="U1941" i="12"/>
  <c r="A1942" i="12"/>
  <c r="B1942" i="12"/>
  <c r="C1942" i="12"/>
  <c r="D1942" i="12"/>
  <c r="E1942" i="12"/>
  <c r="J1942" i="12"/>
  <c r="K1942" i="12"/>
  <c r="L1942" i="12"/>
  <c r="M1942" i="12"/>
  <c r="N1942" i="12"/>
  <c r="O1942" i="12"/>
  <c r="P1942" i="12"/>
  <c r="Q1942" i="12"/>
  <c r="R1942" i="12"/>
  <c r="S1942" i="12"/>
  <c r="T1942" i="12"/>
  <c r="U1942" i="12"/>
  <c r="A1943" i="12"/>
  <c r="B1943" i="12"/>
  <c r="C1943" i="12"/>
  <c r="D1943" i="12"/>
  <c r="O1943" i="12" s="1"/>
  <c r="E1943" i="12"/>
  <c r="J1943" i="12"/>
  <c r="K1943" i="12"/>
  <c r="L1943" i="12"/>
  <c r="M1943" i="12"/>
  <c r="N1943" i="12"/>
  <c r="P1943" i="12"/>
  <c r="Q1943" i="12"/>
  <c r="R1943" i="12"/>
  <c r="S1943" i="12"/>
  <c r="T1943" i="12"/>
  <c r="U1943" i="12"/>
  <c r="A1944" i="12"/>
  <c r="B1944" i="12"/>
  <c r="C1944" i="12"/>
  <c r="D1944" i="12"/>
  <c r="E1944" i="12"/>
  <c r="J1944" i="12"/>
  <c r="K1944" i="12"/>
  <c r="L1944" i="12"/>
  <c r="M1944" i="12"/>
  <c r="N1944" i="12"/>
  <c r="O1944" i="12"/>
  <c r="P1944" i="12"/>
  <c r="Q1944" i="12"/>
  <c r="R1944" i="12"/>
  <c r="S1944" i="12"/>
  <c r="T1944" i="12"/>
  <c r="U1944" i="12"/>
  <c r="A1945" i="12"/>
  <c r="B1945" i="12"/>
  <c r="C1945" i="12"/>
  <c r="D1945" i="12"/>
  <c r="O1945" i="12" s="1"/>
  <c r="E1945" i="12"/>
  <c r="J1945" i="12"/>
  <c r="K1945" i="12"/>
  <c r="L1945" i="12"/>
  <c r="M1945" i="12"/>
  <c r="N1945" i="12"/>
  <c r="P1945" i="12"/>
  <c r="Q1945" i="12"/>
  <c r="R1945" i="12"/>
  <c r="S1945" i="12"/>
  <c r="T1945" i="12"/>
  <c r="U1945" i="12"/>
  <c r="A1946" i="12"/>
  <c r="B1946" i="12"/>
  <c r="C1946" i="12"/>
  <c r="D1946" i="12"/>
  <c r="E1946" i="12"/>
  <c r="J1946" i="12"/>
  <c r="K1946" i="12"/>
  <c r="L1946" i="12"/>
  <c r="M1946" i="12"/>
  <c r="N1946" i="12"/>
  <c r="O1946" i="12"/>
  <c r="P1946" i="12"/>
  <c r="Q1946" i="12"/>
  <c r="R1946" i="12"/>
  <c r="S1946" i="12"/>
  <c r="T1946" i="12"/>
  <c r="U1946" i="12"/>
  <c r="A1947" i="12"/>
  <c r="B1947" i="12"/>
  <c r="C1947" i="12"/>
  <c r="D1947" i="12"/>
  <c r="O1947" i="12" s="1"/>
  <c r="E1947" i="12"/>
  <c r="J1947" i="12"/>
  <c r="K1947" i="12"/>
  <c r="L1947" i="12"/>
  <c r="M1947" i="12"/>
  <c r="N1947" i="12"/>
  <c r="P1947" i="12"/>
  <c r="Q1947" i="12"/>
  <c r="R1947" i="12"/>
  <c r="S1947" i="12"/>
  <c r="T1947" i="12"/>
  <c r="U1947" i="12"/>
  <c r="A1948" i="12"/>
  <c r="B1948" i="12"/>
  <c r="C1948" i="12"/>
  <c r="D1948" i="12"/>
  <c r="O1948" i="12" s="1"/>
  <c r="E1948" i="12"/>
  <c r="J1948" i="12"/>
  <c r="K1948" i="12"/>
  <c r="L1948" i="12"/>
  <c r="M1948" i="12"/>
  <c r="N1948" i="12"/>
  <c r="P1948" i="12"/>
  <c r="Q1948" i="12"/>
  <c r="R1948" i="12"/>
  <c r="S1948" i="12"/>
  <c r="T1948" i="12"/>
  <c r="U1948" i="12"/>
  <c r="A1949" i="12"/>
  <c r="B1949" i="12"/>
  <c r="C1949" i="12"/>
  <c r="D1949" i="12"/>
  <c r="E1949" i="12"/>
  <c r="J1949" i="12"/>
  <c r="K1949" i="12"/>
  <c r="L1949" i="12"/>
  <c r="M1949" i="12"/>
  <c r="N1949" i="12"/>
  <c r="O1949" i="12"/>
  <c r="P1949" i="12"/>
  <c r="Q1949" i="12"/>
  <c r="R1949" i="12"/>
  <c r="S1949" i="12"/>
  <c r="T1949" i="12"/>
  <c r="U1949" i="12"/>
  <c r="A1950" i="12"/>
  <c r="B1950" i="12"/>
  <c r="C1950" i="12"/>
  <c r="D1950" i="12"/>
  <c r="E1950" i="12"/>
  <c r="J1950" i="12"/>
  <c r="K1950" i="12"/>
  <c r="L1950" i="12"/>
  <c r="M1950" i="12"/>
  <c r="N1950" i="12"/>
  <c r="O1950" i="12"/>
  <c r="P1950" i="12"/>
  <c r="Q1950" i="12"/>
  <c r="R1950" i="12"/>
  <c r="S1950" i="12"/>
  <c r="T1950" i="12"/>
  <c r="U1950" i="12"/>
  <c r="A1951" i="12"/>
  <c r="B1951" i="12"/>
  <c r="C1951" i="12"/>
  <c r="D1951" i="12"/>
  <c r="O1951" i="12" s="1"/>
  <c r="E1951" i="12"/>
  <c r="J1951" i="12"/>
  <c r="K1951" i="12"/>
  <c r="L1951" i="12"/>
  <c r="M1951" i="12"/>
  <c r="N1951" i="12"/>
  <c r="P1951" i="12"/>
  <c r="Q1951" i="12"/>
  <c r="R1951" i="12"/>
  <c r="S1951" i="12"/>
  <c r="T1951" i="12"/>
  <c r="U1951" i="12"/>
  <c r="A1952" i="12"/>
  <c r="B1952" i="12"/>
  <c r="C1952" i="12"/>
  <c r="D1952" i="12"/>
  <c r="O1952" i="12" s="1"/>
  <c r="E1952" i="12"/>
  <c r="J1952" i="12"/>
  <c r="K1952" i="12"/>
  <c r="L1952" i="12"/>
  <c r="M1952" i="12"/>
  <c r="N1952" i="12"/>
  <c r="P1952" i="12"/>
  <c r="Q1952" i="12"/>
  <c r="R1952" i="12"/>
  <c r="S1952" i="12"/>
  <c r="T1952" i="12"/>
  <c r="U1952" i="12"/>
  <c r="A1953" i="12"/>
  <c r="B1953" i="12"/>
  <c r="C1953" i="12"/>
  <c r="D1953" i="12"/>
  <c r="E1953" i="12"/>
  <c r="J1953" i="12"/>
  <c r="K1953" i="12"/>
  <c r="L1953" i="12"/>
  <c r="M1953" i="12"/>
  <c r="N1953" i="12"/>
  <c r="O1953" i="12"/>
  <c r="P1953" i="12"/>
  <c r="Q1953" i="12"/>
  <c r="R1953" i="12"/>
  <c r="S1953" i="12"/>
  <c r="T1953" i="12"/>
  <c r="U1953" i="12"/>
  <c r="A1954" i="12"/>
  <c r="B1954" i="12"/>
  <c r="C1954" i="12"/>
  <c r="D1954" i="12"/>
  <c r="E1954" i="12"/>
  <c r="J1954" i="12"/>
  <c r="K1954" i="12"/>
  <c r="L1954" i="12"/>
  <c r="M1954" i="12"/>
  <c r="N1954" i="12"/>
  <c r="O1954" i="12"/>
  <c r="P1954" i="12"/>
  <c r="Q1954" i="12"/>
  <c r="R1954" i="12"/>
  <c r="S1954" i="12"/>
  <c r="T1954" i="12"/>
  <c r="U1954" i="12"/>
  <c r="A1955" i="12"/>
  <c r="B1955" i="12"/>
  <c r="C1955" i="12"/>
  <c r="D1955" i="12"/>
  <c r="O1955" i="12" s="1"/>
  <c r="E1955" i="12"/>
  <c r="J1955" i="12"/>
  <c r="K1955" i="12"/>
  <c r="L1955" i="12"/>
  <c r="M1955" i="12"/>
  <c r="N1955" i="12"/>
  <c r="P1955" i="12"/>
  <c r="Q1955" i="12"/>
  <c r="R1955" i="12"/>
  <c r="S1955" i="12"/>
  <c r="T1955" i="12"/>
  <c r="U1955" i="12"/>
  <c r="A1956" i="12"/>
  <c r="B1956" i="12"/>
  <c r="C1956" i="12"/>
  <c r="D1956" i="12"/>
  <c r="O1956" i="12" s="1"/>
  <c r="E1956" i="12"/>
  <c r="J1956" i="12"/>
  <c r="K1956" i="12"/>
  <c r="L1956" i="12"/>
  <c r="M1956" i="12"/>
  <c r="N1956" i="12"/>
  <c r="P1956" i="12"/>
  <c r="Q1956" i="12"/>
  <c r="R1956" i="12"/>
  <c r="S1956" i="12"/>
  <c r="T1956" i="12"/>
  <c r="U1956" i="12"/>
  <c r="A1957" i="12"/>
  <c r="B1957" i="12"/>
  <c r="C1957" i="12"/>
  <c r="D1957" i="12"/>
  <c r="E1957" i="12"/>
  <c r="J1957" i="12"/>
  <c r="K1957" i="12"/>
  <c r="L1957" i="12"/>
  <c r="M1957" i="12"/>
  <c r="N1957" i="12"/>
  <c r="O1957" i="12"/>
  <c r="P1957" i="12"/>
  <c r="Q1957" i="12"/>
  <c r="R1957" i="12"/>
  <c r="S1957" i="12"/>
  <c r="T1957" i="12"/>
  <c r="U1957" i="12"/>
  <c r="A1958" i="12"/>
  <c r="B1958" i="12"/>
  <c r="C1958" i="12"/>
  <c r="D1958" i="12"/>
  <c r="E1958" i="12"/>
  <c r="J1958" i="12"/>
  <c r="K1958" i="12"/>
  <c r="L1958" i="12"/>
  <c r="M1958" i="12"/>
  <c r="N1958" i="12"/>
  <c r="O1958" i="12"/>
  <c r="P1958" i="12"/>
  <c r="Q1958" i="12"/>
  <c r="R1958" i="12"/>
  <c r="S1958" i="12"/>
  <c r="T1958" i="12"/>
  <c r="U1958" i="12"/>
  <c r="A1959" i="12"/>
  <c r="B1959" i="12"/>
  <c r="C1959" i="12"/>
  <c r="D1959" i="12"/>
  <c r="O1959" i="12" s="1"/>
  <c r="E1959" i="12"/>
  <c r="J1959" i="12"/>
  <c r="K1959" i="12"/>
  <c r="L1959" i="12"/>
  <c r="M1959" i="12"/>
  <c r="N1959" i="12"/>
  <c r="P1959" i="12"/>
  <c r="Q1959" i="12"/>
  <c r="R1959" i="12"/>
  <c r="S1959" i="12"/>
  <c r="T1959" i="12"/>
  <c r="U1959" i="12"/>
  <c r="A1960" i="12"/>
  <c r="B1960" i="12"/>
  <c r="C1960" i="12"/>
  <c r="D1960" i="12"/>
  <c r="O1960" i="12" s="1"/>
  <c r="E1960" i="12"/>
  <c r="J1960" i="12"/>
  <c r="K1960" i="12"/>
  <c r="L1960" i="12"/>
  <c r="M1960" i="12"/>
  <c r="N1960" i="12"/>
  <c r="P1960" i="12"/>
  <c r="Q1960" i="12"/>
  <c r="R1960" i="12"/>
  <c r="S1960" i="12"/>
  <c r="T1960" i="12"/>
  <c r="U1960" i="12"/>
  <c r="A1961" i="12"/>
  <c r="B1961" i="12"/>
  <c r="C1961" i="12"/>
  <c r="D1961" i="12"/>
  <c r="E1961" i="12"/>
  <c r="J1961" i="12"/>
  <c r="K1961" i="12"/>
  <c r="L1961" i="12"/>
  <c r="M1961" i="12"/>
  <c r="N1961" i="12"/>
  <c r="O1961" i="12"/>
  <c r="P1961" i="12"/>
  <c r="Q1961" i="12"/>
  <c r="R1961" i="12"/>
  <c r="S1961" i="12"/>
  <c r="T1961" i="12"/>
  <c r="U1961" i="12"/>
  <c r="A1962" i="12"/>
  <c r="B1962" i="12"/>
  <c r="C1962" i="12"/>
  <c r="D1962" i="12"/>
  <c r="E1962" i="12"/>
  <c r="J1962" i="12"/>
  <c r="K1962" i="12"/>
  <c r="L1962" i="12"/>
  <c r="M1962" i="12"/>
  <c r="N1962" i="12"/>
  <c r="O1962" i="12"/>
  <c r="P1962" i="12"/>
  <c r="Q1962" i="12"/>
  <c r="R1962" i="12"/>
  <c r="S1962" i="12"/>
  <c r="T1962" i="12"/>
  <c r="U1962" i="12"/>
  <c r="A1963" i="12"/>
  <c r="B1963" i="12"/>
  <c r="C1963" i="12"/>
  <c r="D1963" i="12"/>
  <c r="O1963" i="12" s="1"/>
  <c r="E1963" i="12"/>
  <c r="J1963" i="12"/>
  <c r="K1963" i="12"/>
  <c r="L1963" i="12"/>
  <c r="M1963" i="12"/>
  <c r="N1963" i="12"/>
  <c r="P1963" i="12"/>
  <c r="Q1963" i="12"/>
  <c r="R1963" i="12"/>
  <c r="S1963" i="12"/>
  <c r="T1963" i="12"/>
  <c r="U1963" i="12"/>
  <c r="A1964" i="12"/>
  <c r="B1964" i="12"/>
  <c r="C1964" i="12"/>
  <c r="D1964" i="12"/>
  <c r="O1964" i="12" s="1"/>
  <c r="E1964" i="12"/>
  <c r="J1964" i="12"/>
  <c r="K1964" i="12"/>
  <c r="L1964" i="12"/>
  <c r="M1964" i="12"/>
  <c r="N1964" i="12"/>
  <c r="P1964" i="12"/>
  <c r="Q1964" i="12"/>
  <c r="R1964" i="12"/>
  <c r="S1964" i="12"/>
  <c r="T1964" i="12"/>
  <c r="U1964" i="12"/>
  <c r="A1965" i="12"/>
  <c r="B1965" i="12"/>
  <c r="C1965" i="12"/>
  <c r="D1965" i="12"/>
  <c r="E1965" i="12"/>
  <c r="J1965" i="12"/>
  <c r="K1965" i="12"/>
  <c r="L1965" i="12"/>
  <c r="M1965" i="12"/>
  <c r="N1965" i="12"/>
  <c r="O1965" i="12"/>
  <c r="P1965" i="12"/>
  <c r="Q1965" i="12"/>
  <c r="R1965" i="12"/>
  <c r="S1965" i="12"/>
  <c r="T1965" i="12"/>
  <c r="U1965" i="12"/>
  <c r="A1966" i="12"/>
  <c r="B1966" i="12"/>
  <c r="C1966" i="12"/>
  <c r="D1966" i="12"/>
  <c r="E1966" i="12"/>
  <c r="J1966" i="12"/>
  <c r="K1966" i="12"/>
  <c r="L1966" i="12"/>
  <c r="M1966" i="12"/>
  <c r="N1966" i="12"/>
  <c r="O1966" i="12"/>
  <c r="P1966" i="12"/>
  <c r="Q1966" i="12"/>
  <c r="R1966" i="12"/>
  <c r="S1966" i="12"/>
  <c r="T1966" i="12"/>
  <c r="U1966" i="12"/>
  <c r="A1967" i="12"/>
  <c r="B1967" i="12"/>
  <c r="C1967" i="12"/>
  <c r="D1967" i="12"/>
  <c r="O1967" i="12" s="1"/>
  <c r="E1967" i="12"/>
  <c r="J1967" i="12"/>
  <c r="K1967" i="12"/>
  <c r="L1967" i="12"/>
  <c r="M1967" i="12"/>
  <c r="N1967" i="12"/>
  <c r="P1967" i="12"/>
  <c r="Q1967" i="12"/>
  <c r="R1967" i="12"/>
  <c r="S1967" i="12"/>
  <c r="T1967" i="12"/>
  <c r="U1967" i="12"/>
  <c r="A1968" i="12"/>
  <c r="B1968" i="12"/>
  <c r="C1968" i="12"/>
  <c r="D1968" i="12"/>
  <c r="O1968" i="12" s="1"/>
  <c r="E1968" i="12"/>
  <c r="J1968" i="12"/>
  <c r="K1968" i="12"/>
  <c r="L1968" i="12"/>
  <c r="M1968" i="12"/>
  <c r="N1968" i="12"/>
  <c r="P1968" i="12"/>
  <c r="Q1968" i="12"/>
  <c r="R1968" i="12"/>
  <c r="S1968" i="12"/>
  <c r="T1968" i="12"/>
  <c r="U1968" i="12"/>
  <c r="A1969" i="12"/>
  <c r="B1969" i="12"/>
  <c r="C1969" i="12"/>
  <c r="D1969" i="12"/>
  <c r="E1969" i="12"/>
  <c r="J1969" i="12"/>
  <c r="K1969" i="12"/>
  <c r="L1969" i="12"/>
  <c r="M1969" i="12"/>
  <c r="N1969" i="12"/>
  <c r="O1969" i="12"/>
  <c r="P1969" i="12"/>
  <c r="Q1969" i="12"/>
  <c r="R1969" i="12"/>
  <c r="S1969" i="12"/>
  <c r="T1969" i="12"/>
  <c r="U1969" i="12"/>
  <c r="A1970" i="12"/>
  <c r="B1970" i="12"/>
  <c r="C1970" i="12"/>
  <c r="D1970" i="12"/>
  <c r="E1970" i="12"/>
  <c r="J1970" i="12"/>
  <c r="K1970" i="12"/>
  <c r="L1970" i="12"/>
  <c r="M1970" i="12"/>
  <c r="N1970" i="12"/>
  <c r="O1970" i="12"/>
  <c r="P1970" i="12"/>
  <c r="Q1970" i="12"/>
  <c r="R1970" i="12"/>
  <c r="S1970" i="12"/>
  <c r="T1970" i="12"/>
  <c r="U1970" i="12"/>
  <c r="A1971" i="12"/>
  <c r="B1971" i="12"/>
  <c r="C1971" i="12"/>
  <c r="D1971" i="12"/>
  <c r="O1971" i="12" s="1"/>
  <c r="E1971" i="12"/>
  <c r="J1971" i="12"/>
  <c r="K1971" i="12"/>
  <c r="L1971" i="12"/>
  <c r="M1971" i="12"/>
  <c r="N1971" i="12"/>
  <c r="P1971" i="12"/>
  <c r="Q1971" i="12"/>
  <c r="R1971" i="12"/>
  <c r="S1971" i="12"/>
  <c r="T1971" i="12"/>
  <c r="U1971" i="12"/>
  <c r="A1972" i="12"/>
  <c r="B1972" i="12"/>
  <c r="C1972" i="12"/>
  <c r="D1972" i="12"/>
  <c r="O1972" i="12" s="1"/>
  <c r="E1972" i="12"/>
  <c r="J1972" i="12"/>
  <c r="K1972" i="12"/>
  <c r="L1972" i="12"/>
  <c r="M1972" i="12"/>
  <c r="N1972" i="12"/>
  <c r="P1972" i="12"/>
  <c r="Q1972" i="12"/>
  <c r="R1972" i="12"/>
  <c r="S1972" i="12"/>
  <c r="T1972" i="12"/>
  <c r="U1972" i="12"/>
  <c r="A1973" i="12"/>
  <c r="B1973" i="12"/>
  <c r="C1973" i="12"/>
  <c r="D1973" i="12"/>
  <c r="E1973" i="12"/>
  <c r="J1973" i="12"/>
  <c r="K1973" i="12"/>
  <c r="L1973" i="12"/>
  <c r="M1973" i="12"/>
  <c r="N1973" i="12"/>
  <c r="O1973" i="12"/>
  <c r="P1973" i="12"/>
  <c r="Q1973" i="12"/>
  <c r="R1973" i="12"/>
  <c r="S1973" i="12"/>
  <c r="T1973" i="12"/>
  <c r="U1973" i="12"/>
  <c r="A1974" i="12"/>
  <c r="B1974" i="12"/>
  <c r="C1974" i="12"/>
  <c r="D1974" i="12"/>
  <c r="E1974" i="12"/>
  <c r="J1974" i="12"/>
  <c r="K1974" i="12"/>
  <c r="L1974" i="12"/>
  <c r="M1974" i="12"/>
  <c r="N1974" i="12"/>
  <c r="O1974" i="12"/>
  <c r="P1974" i="12"/>
  <c r="Q1974" i="12"/>
  <c r="R1974" i="12"/>
  <c r="S1974" i="12"/>
  <c r="T1974" i="12"/>
  <c r="U1974" i="12"/>
  <c r="A1975" i="12"/>
  <c r="B1975" i="12"/>
  <c r="C1975" i="12"/>
  <c r="D1975" i="12"/>
  <c r="O1975" i="12" s="1"/>
  <c r="E1975" i="12"/>
  <c r="J1975" i="12"/>
  <c r="K1975" i="12"/>
  <c r="L1975" i="12"/>
  <c r="M1975" i="12"/>
  <c r="N1975" i="12"/>
  <c r="P1975" i="12"/>
  <c r="Q1975" i="12"/>
  <c r="R1975" i="12"/>
  <c r="S1975" i="12"/>
  <c r="T1975" i="12"/>
  <c r="U1975" i="12"/>
  <c r="A1976" i="12"/>
  <c r="B1976" i="12"/>
  <c r="C1976" i="12"/>
  <c r="D1976" i="12"/>
  <c r="O1976" i="12" s="1"/>
  <c r="E1976" i="12"/>
  <c r="J1976" i="12"/>
  <c r="K1976" i="12"/>
  <c r="L1976" i="12"/>
  <c r="M1976" i="12"/>
  <c r="N1976" i="12"/>
  <c r="P1976" i="12"/>
  <c r="Q1976" i="12"/>
  <c r="R1976" i="12"/>
  <c r="S1976" i="12"/>
  <c r="T1976" i="12"/>
  <c r="U1976" i="12"/>
  <c r="A1977" i="12"/>
  <c r="B1977" i="12"/>
  <c r="C1977" i="12"/>
  <c r="D1977" i="12"/>
  <c r="E1977" i="12"/>
  <c r="J1977" i="12"/>
  <c r="K1977" i="12"/>
  <c r="L1977" i="12"/>
  <c r="M1977" i="12"/>
  <c r="N1977" i="12"/>
  <c r="O1977" i="12"/>
  <c r="P1977" i="12"/>
  <c r="Q1977" i="12"/>
  <c r="R1977" i="12"/>
  <c r="S1977" i="12"/>
  <c r="T1977" i="12"/>
  <c r="U1977" i="12"/>
  <c r="A1978" i="12"/>
  <c r="B1978" i="12"/>
  <c r="C1978" i="12"/>
  <c r="D1978" i="12"/>
  <c r="E1978" i="12"/>
  <c r="J1978" i="12"/>
  <c r="K1978" i="12"/>
  <c r="L1978" i="12"/>
  <c r="M1978" i="12"/>
  <c r="N1978" i="12"/>
  <c r="O1978" i="12"/>
  <c r="P1978" i="12"/>
  <c r="Q1978" i="12"/>
  <c r="R1978" i="12"/>
  <c r="S1978" i="12"/>
  <c r="T1978" i="12"/>
  <c r="U1978" i="12"/>
  <c r="A1979" i="12"/>
  <c r="B1979" i="12"/>
  <c r="C1979" i="12"/>
  <c r="D1979" i="12"/>
  <c r="O1979" i="12" s="1"/>
  <c r="E1979" i="12"/>
  <c r="J1979" i="12"/>
  <c r="K1979" i="12"/>
  <c r="L1979" i="12"/>
  <c r="M1979" i="12"/>
  <c r="N1979" i="12"/>
  <c r="P1979" i="12"/>
  <c r="Q1979" i="12"/>
  <c r="R1979" i="12"/>
  <c r="S1979" i="12"/>
  <c r="T1979" i="12"/>
  <c r="U1979" i="12"/>
  <c r="A1980" i="12"/>
  <c r="B1980" i="12"/>
  <c r="C1980" i="12"/>
  <c r="D1980" i="12"/>
  <c r="O1980" i="12" s="1"/>
  <c r="E1980" i="12"/>
  <c r="J1980" i="12"/>
  <c r="K1980" i="12"/>
  <c r="L1980" i="12"/>
  <c r="M1980" i="12"/>
  <c r="N1980" i="12"/>
  <c r="P1980" i="12"/>
  <c r="Q1980" i="12"/>
  <c r="R1980" i="12"/>
  <c r="S1980" i="12"/>
  <c r="T1980" i="12"/>
  <c r="U1980" i="12"/>
  <c r="A1981" i="12"/>
  <c r="B1981" i="12"/>
  <c r="C1981" i="12"/>
  <c r="D1981" i="12"/>
  <c r="E1981" i="12"/>
  <c r="J1981" i="12"/>
  <c r="K1981" i="12"/>
  <c r="L1981" i="12"/>
  <c r="M1981" i="12"/>
  <c r="N1981" i="12"/>
  <c r="O1981" i="12"/>
  <c r="P1981" i="12"/>
  <c r="Q1981" i="12"/>
  <c r="R1981" i="12"/>
  <c r="S1981" i="12"/>
  <c r="T1981" i="12"/>
  <c r="U1981" i="12"/>
  <c r="A1982" i="12"/>
  <c r="B1982" i="12"/>
  <c r="C1982" i="12"/>
  <c r="D1982" i="12"/>
  <c r="E1982" i="12"/>
  <c r="J1982" i="12"/>
  <c r="K1982" i="12"/>
  <c r="L1982" i="12"/>
  <c r="M1982" i="12"/>
  <c r="N1982" i="12"/>
  <c r="O1982" i="12"/>
  <c r="P1982" i="12"/>
  <c r="Q1982" i="12"/>
  <c r="R1982" i="12"/>
  <c r="S1982" i="12"/>
  <c r="T1982" i="12"/>
  <c r="U1982" i="12"/>
  <c r="A1983" i="12"/>
  <c r="B1983" i="12"/>
  <c r="C1983" i="12"/>
  <c r="D1983" i="12"/>
  <c r="O1983" i="12" s="1"/>
  <c r="E1983" i="12"/>
  <c r="J1983" i="12"/>
  <c r="K1983" i="12"/>
  <c r="L1983" i="12"/>
  <c r="M1983" i="12"/>
  <c r="N1983" i="12"/>
  <c r="P1983" i="12"/>
  <c r="Q1983" i="12"/>
  <c r="R1983" i="12"/>
  <c r="S1983" i="12"/>
  <c r="T1983" i="12"/>
  <c r="U1983" i="12"/>
  <c r="A1984" i="12"/>
  <c r="B1984" i="12"/>
  <c r="C1984" i="12"/>
  <c r="D1984" i="12"/>
  <c r="E1984" i="12"/>
  <c r="J1984" i="12"/>
  <c r="K1984" i="12"/>
  <c r="L1984" i="12"/>
  <c r="M1984" i="12"/>
  <c r="N1984" i="12"/>
  <c r="O1984" i="12"/>
  <c r="P1984" i="12"/>
  <c r="Q1984" i="12"/>
  <c r="R1984" i="12"/>
  <c r="S1984" i="12"/>
  <c r="T1984" i="12"/>
  <c r="U1984" i="12"/>
  <c r="A1985" i="12"/>
  <c r="B1985" i="12"/>
  <c r="C1985" i="12"/>
  <c r="D1985" i="12"/>
  <c r="E1985" i="12"/>
  <c r="J1985" i="12"/>
  <c r="K1985" i="12"/>
  <c r="L1985" i="12"/>
  <c r="M1985" i="12"/>
  <c r="N1985" i="12"/>
  <c r="O1985" i="12"/>
  <c r="P1985" i="12"/>
  <c r="Q1985" i="12"/>
  <c r="R1985" i="12"/>
  <c r="S1985" i="12"/>
  <c r="T1985" i="12"/>
  <c r="U1985" i="12"/>
  <c r="A1986" i="12"/>
  <c r="B1986" i="12"/>
  <c r="C1986" i="12"/>
  <c r="D1986" i="12"/>
  <c r="E1986" i="12"/>
  <c r="J1986" i="12"/>
  <c r="K1986" i="12"/>
  <c r="L1986" i="12"/>
  <c r="M1986" i="12"/>
  <c r="N1986" i="12"/>
  <c r="O1986" i="12"/>
  <c r="P1986" i="12"/>
  <c r="Q1986" i="12"/>
  <c r="R1986" i="12"/>
  <c r="S1986" i="12"/>
  <c r="T1986" i="12"/>
  <c r="U1986" i="12"/>
  <c r="A1987" i="12"/>
  <c r="B1987" i="12"/>
  <c r="C1987" i="12"/>
  <c r="D1987" i="12"/>
  <c r="O1987" i="12" s="1"/>
  <c r="E1987" i="12"/>
  <c r="J1987" i="12"/>
  <c r="K1987" i="12"/>
  <c r="L1987" i="12"/>
  <c r="M1987" i="12"/>
  <c r="N1987" i="12"/>
  <c r="P1987" i="12"/>
  <c r="Q1987" i="12"/>
  <c r="R1987" i="12"/>
  <c r="S1987" i="12"/>
  <c r="T1987" i="12"/>
  <c r="U1987" i="12"/>
  <c r="A1988" i="12"/>
  <c r="B1988" i="12"/>
  <c r="C1988" i="12"/>
  <c r="D1988" i="12"/>
  <c r="E1988" i="12"/>
  <c r="J1988" i="12"/>
  <c r="K1988" i="12"/>
  <c r="L1988" i="12"/>
  <c r="M1988" i="12"/>
  <c r="N1988" i="12"/>
  <c r="O1988" i="12"/>
  <c r="P1988" i="12"/>
  <c r="Q1988" i="12"/>
  <c r="R1988" i="12"/>
  <c r="S1988" i="12"/>
  <c r="T1988" i="12"/>
  <c r="U1988" i="12"/>
  <c r="A1989" i="12"/>
  <c r="B1989" i="12"/>
  <c r="C1989" i="12"/>
  <c r="D1989" i="12"/>
  <c r="E1989" i="12"/>
  <c r="J1989" i="12"/>
  <c r="K1989" i="12"/>
  <c r="L1989" i="12"/>
  <c r="M1989" i="12"/>
  <c r="N1989" i="12"/>
  <c r="O1989" i="12"/>
  <c r="P1989" i="12"/>
  <c r="Q1989" i="12"/>
  <c r="R1989" i="12"/>
  <c r="S1989" i="12"/>
  <c r="T1989" i="12"/>
  <c r="U1989" i="12"/>
  <c r="A1990" i="12"/>
  <c r="B1990" i="12"/>
  <c r="C1990" i="12"/>
  <c r="D1990" i="12"/>
  <c r="E1990" i="12"/>
  <c r="J1990" i="12"/>
  <c r="K1990" i="12"/>
  <c r="L1990" i="12"/>
  <c r="M1990" i="12"/>
  <c r="N1990" i="12"/>
  <c r="O1990" i="12"/>
  <c r="P1990" i="12"/>
  <c r="Q1990" i="12"/>
  <c r="R1990" i="12"/>
  <c r="S1990" i="12"/>
  <c r="T1990" i="12"/>
  <c r="U1990" i="12"/>
  <c r="A1991" i="12"/>
  <c r="B1991" i="12"/>
  <c r="C1991" i="12"/>
  <c r="D1991" i="12"/>
  <c r="O1991" i="12" s="1"/>
  <c r="E1991" i="12"/>
  <c r="J1991" i="12"/>
  <c r="K1991" i="12"/>
  <c r="L1991" i="12"/>
  <c r="M1991" i="12"/>
  <c r="N1991" i="12"/>
  <c r="P1991" i="12"/>
  <c r="Q1991" i="12"/>
  <c r="R1991" i="12"/>
  <c r="S1991" i="12"/>
  <c r="T1991" i="12"/>
  <c r="U1991" i="12"/>
  <c r="A1992" i="12"/>
  <c r="B1992" i="12"/>
  <c r="C1992" i="12"/>
  <c r="D1992" i="12"/>
  <c r="O1992" i="12" s="1"/>
  <c r="E1992" i="12"/>
  <c r="J1992" i="12"/>
  <c r="K1992" i="12"/>
  <c r="L1992" i="12"/>
  <c r="M1992" i="12"/>
  <c r="N1992" i="12"/>
  <c r="P1992" i="12"/>
  <c r="Q1992" i="12"/>
  <c r="R1992" i="12"/>
  <c r="S1992" i="12"/>
  <c r="T1992" i="12"/>
  <c r="U1992" i="12"/>
  <c r="A1993" i="12"/>
  <c r="B1993" i="12"/>
  <c r="C1993" i="12"/>
  <c r="D1993" i="12"/>
  <c r="E1993" i="12"/>
  <c r="J1993" i="12"/>
  <c r="K1993" i="12"/>
  <c r="L1993" i="12"/>
  <c r="M1993" i="12"/>
  <c r="N1993" i="12"/>
  <c r="O1993" i="12"/>
  <c r="P1993" i="12"/>
  <c r="Q1993" i="12"/>
  <c r="R1993" i="12"/>
  <c r="S1993" i="12"/>
  <c r="T1993" i="12"/>
  <c r="U1993" i="12"/>
  <c r="A1994" i="12"/>
  <c r="B1994" i="12"/>
  <c r="C1994" i="12"/>
  <c r="D1994" i="12"/>
  <c r="E1994" i="12"/>
  <c r="J1994" i="12"/>
  <c r="K1994" i="12"/>
  <c r="L1994" i="12"/>
  <c r="M1994" i="12"/>
  <c r="N1994" i="12"/>
  <c r="O1994" i="12"/>
  <c r="P1994" i="12"/>
  <c r="Q1994" i="12"/>
  <c r="R1994" i="12"/>
  <c r="S1994" i="12"/>
  <c r="T1994" i="12"/>
  <c r="U1994" i="12"/>
  <c r="A1995" i="12"/>
  <c r="B1995" i="12"/>
  <c r="C1995" i="12"/>
  <c r="D1995" i="12"/>
  <c r="O1995" i="12" s="1"/>
  <c r="E1995" i="12"/>
  <c r="J1995" i="12"/>
  <c r="K1995" i="12"/>
  <c r="L1995" i="12"/>
  <c r="M1995" i="12"/>
  <c r="N1995" i="12"/>
  <c r="P1995" i="12"/>
  <c r="Q1995" i="12"/>
  <c r="R1995" i="12"/>
  <c r="S1995" i="12"/>
  <c r="T1995" i="12"/>
  <c r="U1995" i="12"/>
  <c r="A1996" i="12"/>
  <c r="B1996" i="12"/>
  <c r="C1996" i="12"/>
  <c r="D1996" i="12"/>
  <c r="O1996" i="12" s="1"/>
  <c r="E1996" i="12"/>
  <c r="J1996" i="12"/>
  <c r="K1996" i="12"/>
  <c r="L1996" i="12"/>
  <c r="M1996" i="12"/>
  <c r="N1996" i="12"/>
  <c r="P1996" i="12"/>
  <c r="Q1996" i="12"/>
  <c r="R1996" i="12"/>
  <c r="S1996" i="12"/>
  <c r="T1996" i="12"/>
  <c r="U1996" i="12"/>
  <c r="A1997" i="12"/>
  <c r="B1997" i="12"/>
  <c r="C1997" i="12"/>
  <c r="D1997" i="12"/>
  <c r="E1997" i="12"/>
  <c r="J1997" i="12"/>
  <c r="K1997" i="12"/>
  <c r="L1997" i="12"/>
  <c r="M1997" i="12"/>
  <c r="N1997" i="12"/>
  <c r="O1997" i="12"/>
  <c r="P1997" i="12"/>
  <c r="Q1997" i="12"/>
  <c r="R1997" i="12"/>
  <c r="S1997" i="12"/>
  <c r="T1997" i="12"/>
  <c r="U1997" i="12"/>
  <c r="A1998" i="12"/>
  <c r="B1998" i="12"/>
  <c r="C1998" i="12"/>
  <c r="D1998" i="12"/>
  <c r="E1998" i="12"/>
  <c r="J1998" i="12"/>
  <c r="K1998" i="12"/>
  <c r="L1998" i="12"/>
  <c r="M1998" i="12"/>
  <c r="N1998" i="12"/>
  <c r="O1998" i="12"/>
  <c r="P1998" i="12"/>
  <c r="Q1998" i="12"/>
  <c r="R1998" i="12"/>
  <c r="S1998" i="12"/>
  <c r="T1998" i="12"/>
  <c r="U1998" i="12"/>
  <c r="A1999" i="12"/>
  <c r="B1999" i="12"/>
  <c r="C1999" i="12"/>
  <c r="D1999" i="12"/>
  <c r="O1999" i="12" s="1"/>
  <c r="E1999" i="12"/>
  <c r="J1999" i="12"/>
  <c r="K1999" i="12"/>
  <c r="L1999" i="12"/>
  <c r="M1999" i="12"/>
  <c r="N1999" i="12"/>
  <c r="P1999" i="12"/>
  <c r="Q1999" i="12"/>
  <c r="R1999" i="12"/>
  <c r="S1999" i="12"/>
  <c r="T1999" i="12"/>
  <c r="U1999" i="12"/>
  <c r="A2000" i="12"/>
  <c r="B2000" i="12"/>
  <c r="C2000" i="12"/>
  <c r="D2000" i="12"/>
  <c r="O2000" i="12" s="1"/>
  <c r="E2000" i="12"/>
  <c r="J2000" i="12"/>
  <c r="K2000" i="12"/>
  <c r="L2000" i="12"/>
  <c r="M2000" i="12"/>
  <c r="N2000" i="12"/>
  <c r="P2000" i="12"/>
  <c r="Q2000" i="12"/>
  <c r="R2000" i="12"/>
  <c r="S2000" i="12"/>
  <c r="T2000" i="12"/>
  <c r="U2000" i="12"/>
  <c r="A2001" i="12"/>
  <c r="B2001" i="12"/>
  <c r="C2001" i="12"/>
  <c r="D2001" i="12"/>
  <c r="E2001" i="12"/>
  <c r="J2001" i="12"/>
  <c r="K2001" i="12"/>
  <c r="L2001" i="12"/>
  <c r="M2001" i="12"/>
  <c r="N2001" i="12"/>
  <c r="O2001" i="12"/>
  <c r="P2001" i="12"/>
  <c r="Q2001" i="12"/>
  <c r="R2001" i="12"/>
  <c r="S2001" i="12"/>
  <c r="T2001" i="12"/>
  <c r="U2001" i="12"/>
  <c r="A2002" i="12"/>
  <c r="B2002" i="12"/>
  <c r="C2002" i="12"/>
  <c r="D2002" i="12"/>
  <c r="E2002" i="12"/>
  <c r="J2002" i="12"/>
  <c r="K2002" i="12"/>
  <c r="L2002" i="12"/>
  <c r="M2002" i="12"/>
  <c r="N2002" i="12"/>
  <c r="O2002" i="12"/>
  <c r="P2002" i="12"/>
  <c r="Q2002" i="12"/>
  <c r="R2002" i="12"/>
  <c r="S2002" i="12"/>
  <c r="T2002" i="12"/>
  <c r="U2002" i="12"/>
  <c r="A2003" i="12"/>
  <c r="B2003" i="12"/>
  <c r="C2003" i="12"/>
  <c r="D2003" i="12"/>
  <c r="O2003" i="12" s="1"/>
  <c r="E2003" i="12"/>
  <c r="J2003" i="12"/>
  <c r="K2003" i="12"/>
  <c r="L2003" i="12"/>
  <c r="M2003" i="12"/>
  <c r="N2003" i="12"/>
  <c r="P2003" i="12"/>
  <c r="Q2003" i="12"/>
  <c r="R2003" i="12"/>
  <c r="S2003" i="12"/>
  <c r="T2003" i="12"/>
  <c r="U2003" i="12"/>
  <c r="A2004" i="12"/>
  <c r="B2004" i="12"/>
  <c r="C2004" i="12"/>
  <c r="D2004" i="12"/>
  <c r="O2004" i="12" s="1"/>
  <c r="E2004" i="12"/>
  <c r="J2004" i="12"/>
  <c r="K2004" i="12"/>
  <c r="L2004" i="12"/>
  <c r="M2004" i="12"/>
  <c r="N2004" i="12"/>
  <c r="P2004" i="12"/>
  <c r="Q2004" i="12"/>
  <c r="R2004" i="12"/>
  <c r="S2004" i="12"/>
  <c r="T2004" i="12"/>
  <c r="U2004" i="12"/>
  <c r="A2005" i="12"/>
  <c r="B2005" i="12"/>
  <c r="C2005" i="12"/>
  <c r="D2005" i="12"/>
  <c r="E2005" i="12"/>
  <c r="J2005" i="12"/>
  <c r="K2005" i="12"/>
  <c r="L2005" i="12"/>
  <c r="M2005" i="12"/>
  <c r="N2005" i="12"/>
  <c r="O2005" i="12"/>
  <c r="P2005" i="12"/>
  <c r="Q2005" i="12"/>
  <c r="R2005" i="12"/>
  <c r="S2005" i="12"/>
  <c r="T2005" i="12"/>
  <c r="U2005" i="12"/>
  <c r="A2006" i="12"/>
  <c r="B2006" i="12"/>
  <c r="C2006" i="12"/>
  <c r="D2006" i="12"/>
  <c r="E2006" i="12"/>
  <c r="J2006" i="12"/>
  <c r="K2006" i="12"/>
  <c r="L2006" i="12"/>
  <c r="M2006" i="12"/>
  <c r="N2006" i="12"/>
  <c r="O2006" i="12"/>
  <c r="P2006" i="12"/>
  <c r="Q2006" i="12"/>
  <c r="R2006" i="12"/>
  <c r="S2006" i="12"/>
  <c r="T2006" i="12"/>
  <c r="U2006" i="12"/>
  <c r="A2007" i="12"/>
  <c r="B2007" i="12"/>
  <c r="C2007" i="12"/>
  <c r="D2007" i="12"/>
  <c r="O2007" i="12" s="1"/>
  <c r="E2007" i="12"/>
  <c r="J2007" i="12"/>
  <c r="K2007" i="12"/>
  <c r="L2007" i="12"/>
  <c r="M2007" i="12"/>
  <c r="N2007" i="12"/>
  <c r="P2007" i="12"/>
  <c r="Q2007" i="12"/>
  <c r="R2007" i="12"/>
  <c r="S2007" i="12"/>
  <c r="T2007" i="12"/>
  <c r="U2007" i="12"/>
  <c r="A2008" i="12"/>
  <c r="B2008" i="12"/>
  <c r="C2008" i="12"/>
  <c r="D2008" i="12"/>
  <c r="O2008" i="12" s="1"/>
  <c r="E2008" i="12"/>
  <c r="J2008" i="12"/>
  <c r="K2008" i="12"/>
  <c r="L2008" i="12"/>
  <c r="M2008" i="12"/>
  <c r="N2008" i="12"/>
  <c r="P2008" i="12"/>
  <c r="Q2008" i="12"/>
  <c r="R2008" i="12"/>
  <c r="S2008" i="12"/>
  <c r="T2008" i="12"/>
  <c r="U2008" i="12"/>
  <c r="A2009" i="12"/>
  <c r="B2009" i="12"/>
  <c r="C2009" i="12"/>
  <c r="D2009" i="12"/>
  <c r="E2009" i="12"/>
  <c r="J2009" i="12"/>
  <c r="K2009" i="12"/>
  <c r="L2009" i="12"/>
  <c r="M2009" i="12"/>
  <c r="N2009" i="12"/>
  <c r="O2009" i="12"/>
  <c r="P2009" i="12"/>
  <c r="Q2009" i="12"/>
  <c r="R2009" i="12"/>
  <c r="S2009" i="12"/>
  <c r="T2009" i="12"/>
  <c r="U2009" i="12"/>
  <c r="A2010" i="12"/>
  <c r="B2010" i="12"/>
  <c r="C2010" i="12"/>
  <c r="D2010" i="12"/>
  <c r="E2010" i="12"/>
  <c r="J2010" i="12"/>
  <c r="K2010" i="12"/>
  <c r="L2010" i="12"/>
  <c r="M2010" i="12"/>
  <c r="N2010" i="12"/>
  <c r="O2010" i="12"/>
  <c r="P2010" i="12"/>
  <c r="Q2010" i="12"/>
  <c r="R2010" i="12"/>
  <c r="S2010" i="12"/>
  <c r="T2010" i="12"/>
  <c r="U2010" i="12"/>
  <c r="A2011" i="12"/>
  <c r="B2011" i="12"/>
  <c r="C2011" i="12"/>
  <c r="D2011" i="12"/>
  <c r="O2011" i="12" s="1"/>
  <c r="E2011" i="12"/>
  <c r="J2011" i="12"/>
  <c r="K2011" i="12"/>
  <c r="L2011" i="12"/>
  <c r="M2011" i="12"/>
  <c r="N2011" i="12"/>
  <c r="P2011" i="12"/>
  <c r="Q2011" i="12"/>
  <c r="R2011" i="12"/>
  <c r="S2011" i="12"/>
  <c r="T2011" i="12"/>
  <c r="U2011" i="12"/>
  <c r="A2012" i="12"/>
  <c r="B2012" i="12"/>
  <c r="C2012" i="12"/>
  <c r="D2012" i="12"/>
  <c r="O2012" i="12" s="1"/>
  <c r="E2012" i="12"/>
  <c r="J2012" i="12"/>
  <c r="K2012" i="12"/>
  <c r="L2012" i="12"/>
  <c r="M2012" i="12"/>
  <c r="N2012" i="12"/>
  <c r="P2012" i="12"/>
  <c r="Q2012" i="12"/>
  <c r="R2012" i="12"/>
  <c r="S2012" i="12"/>
  <c r="T2012" i="12"/>
  <c r="U2012" i="12"/>
  <c r="A2013" i="12"/>
  <c r="B2013" i="12"/>
  <c r="C2013" i="12"/>
  <c r="D2013" i="12"/>
  <c r="E2013" i="12"/>
  <c r="J2013" i="12"/>
  <c r="K2013" i="12"/>
  <c r="L2013" i="12"/>
  <c r="M2013" i="12"/>
  <c r="N2013" i="12"/>
  <c r="O2013" i="12"/>
  <c r="P2013" i="12"/>
  <c r="Q2013" i="12"/>
  <c r="R2013" i="12"/>
  <c r="S2013" i="12"/>
  <c r="T2013" i="12"/>
  <c r="U2013" i="12"/>
  <c r="A2014" i="12"/>
  <c r="B2014" i="12"/>
  <c r="C2014" i="12"/>
  <c r="D2014" i="12"/>
  <c r="E2014" i="12"/>
  <c r="J2014" i="12"/>
  <c r="K2014" i="12"/>
  <c r="L2014" i="12"/>
  <c r="M2014" i="12"/>
  <c r="N2014" i="12"/>
  <c r="O2014" i="12"/>
  <c r="P2014" i="12"/>
  <c r="Q2014" i="12"/>
  <c r="R2014" i="12"/>
  <c r="S2014" i="12"/>
  <c r="T2014" i="12"/>
  <c r="U2014" i="12"/>
  <c r="A2015" i="12"/>
  <c r="B2015" i="12"/>
  <c r="C2015" i="12"/>
  <c r="D2015" i="12"/>
  <c r="O2015" i="12" s="1"/>
  <c r="E2015" i="12"/>
  <c r="J2015" i="12"/>
  <c r="K2015" i="12"/>
  <c r="L2015" i="12"/>
  <c r="M2015" i="12"/>
  <c r="N2015" i="12"/>
  <c r="P2015" i="12"/>
  <c r="Q2015" i="12"/>
  <c r="R2015" i="12"/>
  <c r="S2015" i="12"/>
  <c r="T2015" i="12"/>
  <c r="U2015" i="12"/>
  <c r="A2016" i="12"/>
  <c r="B2016" i="12"/>
  <c r="C2016" i="12"/>
  <c r="D2016" i="12"/>
  <c r="O2016" i="12" s="1"/>
  <c r="E2016" i="12"/>
  <c r="J2016" i="12"/>
  <c r="K2016" i="12"/>
  <c r="L2016" i="12"/>
  <c r="M2016" i="12"/>
  <c r="N2016" i="12"/>
  <c r="P2016" i="12"/>
  <c r="Q2016" i="12"/>
  <c r="R2016" i="12"/>
  <c r="S2016" i="12"/>
  <c r="T2016" i="12"/>
  <c r="U2016" i="12"/>
  <c r="A2017" i="12"/>
  <c r="B2017" i="12"/>
  <c r="C2017" i="12"/>
  <c r="D2017" i="12"/>
  <c r="E2017" i="12"/>
  <c r="J2017" i="12"/>
  <c r="K2017" i="12"/>
  <c r="L2017" i="12"/>
  <c r="M2017" i="12"/>
  <c r="N2017" i="12"/>
  <c r="O2017" i="12"/>
  <c r="P2017" i="12"/>
  <c r="Q2017" i="12"/>
  <c r="R2017" i="12"/>
  <c r="S2017" i="12"/>
  <c r="T2017" i="12"/>
  <c r="U2017" i="12"/>
  <c r="A2018" i="12"/>
  <c r="B2018" i="12"/>
  <c r="C2018" i="12"/>
  <c r="D2018" i="12"/>
  <c r="E2018" i="12"/>
  <c r="J2018" i="12"/>
  <c r="K2018" i="12"/>
  <c r="L2018" i="12"/>
  <c r="M2018" i="12"/>
  <c r="N2018" i="12"/>
  <c r="O2018" i="12"/>
  <c r="P2018" i="12"/>
  <c r="Q2018" i="12"/>
  <c r="R2018" i="12"/>
  <c r="S2018" i="12"/>
  <c r="T2018" i="12"/>
  <c r="U2018" i="12"/>
  <c r="A2019" i="12"/>
  <c r="B2019" i="12"/>
  <c r="C2019" i="12"/>
  <c r="D2019" i="12"/>
  <c r="O2019" i="12" s="1"/>
  <c r="E2019" i="12"/>
  <c r="J2019" i="12"/>
  <c r="K2019" i="12"/>
  <c r="L2019" i="12"/>
  <c r="M2019" i="12"/>
  <c r="N2019" i="12"/>
  <c r="P2019" i="12"/>
  <c r="Q2019" i="12"/>
  <c r="R2019" i="12"/>
  <c r="S2019" i="12"/>
  <c r="T2019" i="12"/>
  <c r="U2019" i="12"/>
  <c r="A2020" i="12"/>
  <c r="B2020" i="12"/>
  <c r="C2020" i="12"/>
  <c r="D2020" i="12"/>
  <c r="O2020" i="12" s="1"/>
  <c r="E2020" i="12"/>
  <c r="J2020" i="12"/>
  <c r="K2020" i="12"/>
  <c r="L2020" i="12"/>
  <c r="M2020" i="12"/>
  <c r="N2020" i="12"/>
  <c r="P2020" i="12"/>
  <c r="Q2020" i="12"/>
  <c r="R2020" i="12"/>
  <c r="S2020" i="12"/>
  <c r="T2020" i="12"/>
  <c r="U2020" i="12"/>
  <c r="A2021" i="12"/>
  <c r="B2021" i="12"/>
  <c r="C2021" i="12"/>
  <c r="D2021" i="12"/>
  <c r="E2021" i="12"/>
  <c r="J2021" i="12"/>
  <c r="K2021" i="12"/>
  <c r="L2021" i="12"/>
  <c r="M2021" i="12"/>
  <c r="N2021" i="12"/>
  <c r="O2021" i="12"/>
  <c r="P2021" i="12"/>
  <c r="Q2021" i="12"/>
  <c r="R2021" i="12"/>
  <c r="S2021" i="12"/>
  <c r="T2021" i="12"/>
  <c r="U2021" i="12"/>
  <c r="A2022" i="12"/>
  <c r="B2022" i="12"/>
  <c r="C2022" i="12"/>
  <c r="D2022" i="12"/>
  <c r="E2022" i="12"/>
  <c r="J2022" i="12"/>
  <c r="K2022" i="12"/>
  <c r="L2022" i="12"/>
  <c r="M2022" i="12"/>
  <c r="N2022" i="12"/>
  <c r="O2022" i="12"/>
  <c r="P2022" i="12"/>
  <c r="Q2022" i="12"/>
  <c r="R2022" i="12"/>
  <c r="S2022" i="12"/>
  <c r="T2022" i="12"/>
  <c r="U2022" i="12"/>
  <c r="A2023" i="12"/>
  <c r="B2023" i="12"/>
  <c r="C2023" i="12"/>
  <c r="D2023" i="12"/>
  <c r="O2023" i="12" s="1"/>
  <c r="E2023" i="12"/>
  <c r="J2023" i="12"/>
  <c r="K2023" i="12"/>
  <c r="L2023" i="12"/>
  <c r="M2023" i="12"/>
  <c r="N2023" i="12"/>
  <c r="P2023" i="12"/>
  <c r="Q2023" i="12"/>
  <c r="R2023" i="12"/>
  <c r="S2023" i="12"/>
  <c r="T2023" i="12"/>
  <c r="U2023" i="12"/>
  <c r="A2024" i="12"/>
  <c r="B2024" i="12"/>
  <c r="C2024" i="12"/>
  <c r="D2024" i="12"/>
  <c r="O2024" i="12" s="1"/>
  <c r="E2024" i="12"/>
  <c r="J2024" i="12"/>
  <c r="K2024" i="12"/>
  <c r="L2024" i="12"/>
  <c r="M2024" i="12"/>
  <c r="N2024" i="12"/>
  <c r="P2024" i="12"/>
  <c r="Q2024" i="12"/>
  <c r="R2024" i="12"/>
  <c r="S2024" i="12"/>
  <c r="T2024" i="12"/>
  <c r="U2024" i="12"/>
  <c r="A2025" i="12"/>
  <c r="B2025" i="12"/>
  <c r="C2025" i="12"/>
  <c r="D2025" i="12"/>
  <c r="E2025" i="12"/>
  <c r="J2025" i="12"/>
  <c r="K2025" i="12"/>
  <c r="L2025" i="12"/>
  <c r="M2025" i="12"/>
  <c r="N2025" i="12"/>
  <c r="O2025" i="12"/>
  <c r="P2025" i="12"/>
  <c r="Q2025" i="12"/>
  <c r="R2025" i="12"/>
  <c r="S2025" i="12"/>
  <c r="T2025" i="12"/>
  <c r="U2025" i="12"/>
  <c r="A2026" i="12"/>
  <c r="B2026" i="12"/>
  <c r="C2026" i="12"/>
  <c r="D2026" i="12"/>
  <c r="E2026" i="12"/>
  <c r="J2026" i="12"/>
  <c r="K2026" i="12"/>
  <c r="L2026" i="12"/>
  <c r="M2026" i="12"/>
  <c r="N2026" i="12"/>
  <c r="O2026" i="12"/>
  <c r="P2026" i="12"/>
  <c r="Q2026" i="12"/>
  <c r="R2026" i="12"/>
  <c r="S2026" i="12"/>
  <c r="T2026" i="12"/>
  <c r="U2026" i="12"/>
  <c r="A2027" i="12"/>
  <c r="B2027" i="12"/>
  <c r="C2027" i="12"/>
  <c r="D2027" i="12"/>
  <c r="O2027" i="12" s="1"/>
  <c r="E2027" i="12"/>
  <c r="J2027" i="12"/>
  <c r="K2027" i="12"/>
  <c r="L2027" i="12"/>
  <c r="M2027" i="12"/>
  <c r="N2027" i="12"/>
  <c r="P2027" i="12"/>
  <c r="Q2027" i="12"/>
  <c r="R2027" i="12"/>
  <c r="S2027" i="12"/>
  <c r="T2027" i="12"/>
  <c r="U2027" i="12"/>
  <c r="A2028" i="12"/>
  <c r="B2028" i="12"/>
  <c r="C2028" i="12"/>
  <c r="D2028" i="12"/>
  <c r="O2028" i="12" s="1"/>
  <c r="E2028" i="12"/>
  <c r="J2028" i="12"/>
  <c r="K2028" i="12"/>
  <c r="L2028" i="12"/>
  <c r="M2028" i="12"/>
  <c r="N2028" i="12"/>
  <c r="P2028" i="12"/>
  <c r="Q2028" i="12"/>
  <c r="R2028" i="12"/>
  <c r="S2028" i="12"/>
  <c r="T2028" i="12"/>
  <c r="U2028" i="12"/>
  <c r="A2029" i="12"/>
  <c r="B2029" i="12"/>
  <c r="C2029" i="12"/>
  <c r="D2029" i="12"/>
  <c r="E2029" i="12"/>
  <c r="J2029" i="12"/>
  <c r="K2029" i="12"/>
  <c r="L2029" i="12"/>
  <c r="M2029" i="12"/>
  <c r="N2029" i="12"/>
  <c r="O2029" i="12"/>
  <c r="P2029" i="12"/>
  <c r="Q2029" i="12"/>
  <c r="R2029" i="12"/>
  <c r="S2029" i="12"/>
  <c r="T2029" i="12"/>
  <c r="U2029" i="12"/>
  <c r="A2030" i="12"/>
  <c r="B2030" i="12"/>
  <c r="C2030" i="12"/>
  <c r="D2030" i="12"/>
  <c r="E2030" i="12"/>
  <c r="J2030" i="12"/>
  <c r="K2030" i="12"/>
  <c r="L2030" i="12"/>
  <c r="M2030" i="12"/>
  <c r="N2030" i="12"/>
  <c r="O2030" i="12"/>
  <c r="P2030" i="12"/>
  <c r="Q2030" i="12"/>
  <c r="R2030" i="12"/>
  <c r="S2030" i="12"/>
  <c r="T2030" i="12"/>
  <c r="U2030" i="12"/>
  <c r="A2031" i="12"/>
  <c r="B2031" i="12"/>
  <c r="C2031" i="12"/>
  <c r="D2031" i="12"/>
  <c r="O2031" i="12" s="1"/>
  <c r="E2031" i="12"/>
  <c r="J2031" i="12"/>
  <c r="K2031" i="12"/>
  <c r="L2031" i="12"/>
  <c r="M2031" i="12"/>
  <c r="N2031" i="12"/>
  <c r="P2031" i="12"/>
  <c r="Q2031" i="12"/>
  <c r="R2031" i="12"/>
  <c r="S2031" i="12"/>
  <c r="T2031" i="12"/>
  <c r="U2031" i="12"/>
  <c r="A2032" i="12"/>
  <c r="B2032" i="12"/>
  <c r="C2032" i="12"/>
  <c r="D2032" i="12"/>
  <c r="O2032" i="12" s="1"/>
  <c r="E2032" i="12"/>
  <c r="J2032" i="12"/>
  <c r="K2032" i="12"/>
  <c r="L2032" i="12"/>
  <c r="M2032" i="12"/>
  <c r="N2032" i="12"/>
  <c r="P2032" i="12"/>
  <c r="Q2032" i="12"/>
  <c r="R2032" i="12"/>
  <c r="S2032" i="12"/>
  <c r="T2032" i="12"/>
  <c r="U2032" i="12"/>
  <c r="A2033" i="12"/>
  <c r="B2033" i="12"/>
  <c r="C2033" i="12"/>
  <c r="D2033" i="12"/>
  <c r="E2033" i="12"/>
  <c r="J2033" i="12"/>
  <c r="K2033" i="12"/>
  <c r="L2033" i="12"/>
  <c r="M2033" i="12"/>
  <c r="N2033" i="12"/>
  <c r="O2033" i="12"/>
  <c r="P2033" i="12"/>
  <c r="Q2033" i="12"/>
  <c r="R2033" i="12"/>
  <c r="S2033" i="12"/>
  <c r="T2033" i="12"/>
  <c r="U2033" i="12"/>
  <c r="A2034" i="12"/>
  <c r="B2034" i="12"/>
  <c r="C2034" i="12"/>
  <c r="D2034" i="12"/>
  <c r="E2034" i="12"/>
  <c r="J2034" i="12"/>
  <c r="K2034" i="12"/>
  <c r="L2034" i="12"/>
  <c r="M2034" i="12"/>
  <c r="N2034" i="12"/>
  <c r="O2034" i="12"/>
  <c r="P2034" i="12"/>
  <c r="Q2034" i="12"/>
  <c r="R2034" i="12"/>
  <c r="S2034" i="12"/>
  <c r="T2034" i="12"/>
  <c r="U2034" i="12"/>
  <c r="A2035" i="12"/>
  <c r="B2035" i="12"/>
  <c r="C2035" i="12"/>
  <c r="D2035" i="12"/>
  <c r="O2035" i="12" s="1"/>
  <c r="E2035" i="12"/>
  <c r="J2035" i="12"/>
  <c r="K2035" i="12"/>
  <c r="L2035" i="12"/>
  <c r="M2035" i="12"/>
  <c r="N2035" i="12"/>
  <c r="P2035" i="12"/>
  <c r="Q2035" i="12"/>
  <c r="R2035" i="12"/>
  <c r="S2035" i="12"/>
  <c r="T2035" i="12"/>
  <c r="U2035" i="12"/>
  <c r="A2036" i="12"/>
  <c r="B2036" i="12"/>
  <c r="C2036" i="12"/>
  <c r="D2036" i="12"/>
  <c r="O2036" i="12" s="1"/>
  <c r="E2036" i="12"/>
  <c r="J2036" i="12"/>
  <c r="K2036" i="12"/>
  <c r="L2036" i="12"/>
  <c r="M2036" i="12"/>
  <c r="N2036" i="12"/>
  <c r="P2036" i="12"/>
  <c r="Q2036" i="12"/>
  <c r="R2036" i="12"/>
  <c r="S2036" i="12"/>
  <c r="T2036" i="12"/>
  <c r="U2036" i="12"/>
  <c r="A2037" i="12"/>
  <c r="B2037" i="12"/>
  <c r="C2037" i="12"/>
  <c r="D2037" i="12"/>
  <c r="E2037" i="12"/>
  <c r="J2037" i="12"/>
  <c r="K2037" i="12"/>
  <c r="L2037" i="12"/>
  <c r="M2037" i="12"/>
  <c r="N2037" i="12"/>
  <c r="O2037" i="12"/>
  <c r="P2037" i="12"/>
  <c r="Q2037" i="12"/>
  <c r="R2037" i="12"/>
  <c r="S2037" i="12"/>
  <c r="T2037" i="12"/>
  <c r="U2037" i="12"/>
  <c r="A2038" i="12"/>
  <c r="B2038" i="12"/>
  <c r="C2038" i="12"/>
  <c r="D2038" i="12"/>
  <c r="E2038" i="12"/>
  <c r="J2038" i="12"/>
  <c r="K2038" i="12"/>
  <c r="L2038" i="12"/>
  <c r="M2038" i="12"/>
  <c r="N2038" i="12"/>
  <c r="O2038" i="12"/>
  <c r="P2038" i="12"/>
  <c r="Q2038" i="12"/>
  <c r="R2038" i="12"/>
  <c r="S2038" i="12"/>
  <c r="T2038" i="12"/>
  <c r="U2038" i="12"/>
  <c r="A2039" i="12"/>
  <c r="B2039" i="12"/>
  <c r="C2039" i="12"/>
  <c r="D2039" i="12"/>
  <c r="O2039" i="12" s="1"/>
  <c r="E2039" i="12"/>
  <c r="J2039" i="12"/>
  <c r="K2039" i="12"/>
  <c r="L2039" i="12"/>
  <c r="M2039" i="12"/>
  <c r="N2039" i="12"/>
  <c r="P2039" i="12"/>
  <c r="Q2039" i="12"/>
  <c r="R2039" i="12"/>
  <c r="S2039" i="12"/>
  <c r="T2039" i="12"/>
  <c r="U2039" i="12"/>
  <c r="A2040" i="12"/>
  <c r="B2040" i="12"/>
  <c r="C2040" i="12"/>
  <c r="D2040" i="12"/>
  <c r="E2040" i="12"/>
  <c r="J2040" i="12"/>
  <c r="K2040" i="12"/>
  <c r="L2040" i="12"/>
  <c r="M2040" i="12"/>
  <c r="N2040" i="12"/>
  <c r="O2040" i="12"/>
  <c r="P2040" i="12"/>
  <c r="Q2040" i="12"/>
  <c r="R2040" i="12"/>
  <c r="S2040" i="12"/>
  <c r="T2040" i="12"/>
  <c r="U2040" i="12"/>
  <c r="A2041" i="12"/>
  <c r="B2041" i="12"/>
  <c r="C2041" i="12"/>
  <c r="D2041" i="12"/>
  <c r="E2041" i="12"/>
  <c r="J2041" i="12"/>
  <c r="K2041" i="12"/>
  <c r="L2041" i="12"/>
  <c r="M2041" i="12"/>
  <c r="N2041" i="12"/>
  <c r="O2041" i="12"/>
  <c r="P2041" i="12"/>
  <c r="Q2041" i="12"/>
  <c r="R2041" i="12"/>
  <c r="S2041" i="12"/>
  <c r="T2041" i="12"/>
  <c r="U2041" i="12"/>
  <c r="A2042" i="12"/>
  <c r="B2042" i="12"/>
  <c r="C2042" i="12"/>
  <c r="D2042" i="12"/>
  <c r="E2042" i="12"/>
  <c r="J2042" i="12"/>
  <c r="K2042" i="12"/>
  <c r="L2042" i="12"/>
  <c r="M2042" i="12"/>
  <c r="N2042" i="12"/>
  <c r="O2042" i="12"/>
  <c r="P2042" i="12"/>
  <c r="Q2042" i="12"/>
  <c r="R2042" i="12"/>
  <c r="S2042" i="12"/>
  <c r="T2042" i="12"/>
  <c r="U2042" i="12"/>
  <c r="A2043" i="12"/>
  <c r="B2043" i="12"/>
  <c r="C2043" i="12"/>
  <c r="D2043" i="12"/>
  <c r="O2043" i="12" s="1"/>
  <c r="E2043" i="12"/>
  <c r="J2043" i="12"/>
  <c r="K2043" i="12"/>
  <c r="L2043" i="12"/>
  <c r="M2043" i="12"/>
  <c r="N2043" i="12"/>
  <c r="P2043" i="12"/>
  <c r="Q2043" i="12"/>
  <c r="R2043" i="12"/>
  <c r="S2043" i="12"/>
  <c r="T2043" i="12"/>
  <c r="U2043" i="12"/>
  <c r="A2044" i="12"/>
  <c r="B2044" i="12"/>
  <c r="C2044" i="12"/>
  <c r="D2044" i="12"/>
  <c r="E2044" i="12"/>
  <c r="J2044" i="12"/>
  <c r="K2044" i="12"/>
  <c r="L2044" i="12"/>
  <c r="M2044" i="12"/>
  <c r="N2044" i="12"/>
  <c r="O2044" i="12"/>
  <c r="P2044" i="12"/>
  <c r="Q2044" i="12"/>
  <c r="R2044" i="12"/>
  <c r="S2044" i="12"/>
  <c r="T2044" i="12"/>
  <c r="U2044" i="12"/>
  <c r="A2045" i="12"/>
  <c r="B2045" i="12"/>
  <c r="C2045" i="12"/>
  <c r="D2045" i="12"/>
  <c r="O2045" i="12" s="1"/>
  <c r="E2045" i="12"/>
  <c r="J2045" i="12"/>
  <c r="K2045" i="12"/>
  <c r="L2045" i="12"/>
  <c r="M2045" i="12"/>
  <c r="N2045" i="12"/>
  <c r="P2045" i="12"/>
  <c r="Q2045" i="12"/>
  <c r="R2045" i="12"/>
  <c r="S2045" i="12"/>
  <c r="T2045" i="12"/>
  <c r="U2045" i="12"/>
  <c r="A2046" i="12"/>
  <c r="B2046" i="12"/>
  <c r="C2046" i="12"/>
  <c r="D2046" i="12"/>
  <c r="E2046" i="12"/>
  <c r="J2046" i="12"/>
  <c r="K2046" i="12"/>
  <c r="L2046" i="12"/>
  <c r="M2046" i="12"/>
  <c r="N2046" i="12"/>
  <c r="O2046" i="12"/>
  <c r="P2046" i="12"/>
  <c r="Q2046" i="12"/>
  <c r="R2046" i="12"/>
  <c r="S2046" i="12"/>
  <c r="T2046" i="12"/>
  <c r="U2046" i="12"/>
  <c r="A2047" i="12"/>
  <c r="B2047" i="12"/>
  <c r="C2047" i="12"/>
  <c r="D2047" i="12"/>
  <c r="O2047" i="12" s="1"/>
  <c r="E2047" i="12"/>
  <c r="J2047" i="12"/>
  <c r="K2047" i="12"/>
  <c r="L2047" i="12"/>
  <c r="M2047" i="12"/>
  <c r="N2047" i="12"/>
  <c r="P2047" i="12"/>
  <c r="Q2047" i="12"/>
  <c r="R2047" i="12"/>
  <c r="S2047" i="12"/>
  <c r="T2047" i="12"/>
  <c r="U2047" i="12"/>
  <c r="A2048" i="12"/>
  <c r="B2048" i="12"/>
  <c r="C2048" i="12"/>
  <c r="D2048" i="12"/>
  <c r="E2048" i="12"/>
  <c r="J2048" i="12"/>
  <c r="K2048" i="12"/>
  <c r="L2048" i="12"/>
  <c r="M2048" i="12"/>
  <c r="N2048" i="12"/>
  <c r="O2048" i="12"/>
  <c r="P2048" i="12"/>
  <c r="Q2048" i="12"/>
  <c r="R2048" i="12"/>
  <c r="S2048" i="12"/>
  <c r="T2048" i="12"/>
  <c r="U2048" i="12"/>
  <c r="A2049" i="12"/>
  <c r="B2049" i="12"/>
  <c r="C2049" i="12"/>
  <c r="D2049" i="12"/>
  <c r="O2049" i="12" s="1"/>
  <c r="E2049" i="12"/>
  <c r="J2049" i="12"/>
  <c r="K2049" i="12"/>
  <c r="L2049" i="12"/>
  <c r="M2049" i="12"/>
  <c r="N2049" i="12"/>
  <c r="P2049" i="12"/>
  <c r="Q2049" i="12"/>
  <c r="R2049" i="12"/>
  <c r="S2049" i="12"/>
  <c r="T2049" i="12"/>
  <c r="U2049" i="12"/>
  <c r="A2050" i="12"/>
  <c r="B2050" i="12"/>
  <c r="C2050" i="12"/>
  <c r="D2050" i="12"/>
  <c r="E2050" i="12"/>
  <c r="J2050" i="12"/>
  <c r="K2050" i="12"/>
  <c r="L2050" i="12"/>
  <c r="M2050" i="12"/>
  <c r="N2050" i="12"/>
  <c r="O2050" i="12"/>
  <c r="P2050" i="12"/>
  <c r="Q2050" i="12"/>
  <c r="R2050" i="12"/>
  <c r="S2050" i="12"/>
  <c r="T2050" i="12"/>
  <c r="U2050" i="12"/>
  <c r="A2051" i="12"/>
  <c r="B2051" i="12"/>
  <c r="C2051" i="12"/>
  <c r="D2051" i="12"/>
  <c r="O2051" i="12" s="1"/>
  <c r="E2051" i="12"/>
  <c r="J2051" i="12"/>
  <c r="K2051" i="12"/>
  <c r="L2051" i="12"/>
  <c r="M2051" i="12"/>
  <c r="N2051" i="12"/>
  <c r="P2051" i="12"/>
  <c r="Q2051" i="12"/>
  <c r="R2051" i="12"/>
  <c r="S2051" i="12"/>
  <c r="T2051" i="12"/>
  <c r="U2051" i="12"/>
  <c r="A2052" i="12"/>
  <c r="B2052" i="12"/>
  <c r="C2052" i="12"/>
  <c r="D2052" i="12"/>
  <c r="E2052" i="12"/>
  <c r="J2052" i="12"/>
  <c r="K2052" i="12"/>
  <c r="L2052" i="12"/>
  <c r="M2052" i="12"/>
  <c r="N2052" i="12"/>
  <c r="O2052" i="12"/>
  <c r="P2052" i="12"/>
  <c r="Q2052" i="12"/>
  <c r="R2052" i="12"/>
  <c r="S2052" i="12"/>
  <c r="T2052" i="12"/>
  <c r="U2052" i="12"/>
  <c r="A2053" i="12"/>
  <c r="B2053" i="12"/>
  <c r="C2053" i="12"/>
  <c r="D2053" i="12"/>
  <c r="O2053" i="12" s="1"/>
  <c r="E2053" i="12"/>
  <c r="J2053" i="12"/>
  <c r="K2053" i="12"/>
  <c r="L2053" i="12"/>
  <c r="M2053" i="12"/>
  <c r="N2053" i="12"/>
  <c r="P2053" i="12"/>
  <c r="Q2053" i="12"/>
  <c r="R2053" i="12"/>
  <c r="S2053" i="12"/>
  <c r="T2053" i="12"/>
  <c r="U2053" i="12"/>
  <c r="A2054" i="12"/>
  <c r="B2054" i="12"/>
  <c r="C2054" i="12"/>
  <c r="D2054" i="12"/>
  <c r="E2054" i="12"/>
  <c r="J2054" i="12"/>
  <c r="K2054" i="12"/>
  <c r="L2054" i="12"/>
  <c r="M2054" i="12"/>
  <c r="N2054" i="12"/>
  <c r="O2054" i="12"/>
  <c r="P2054" i="12"/>
  <c r="Q2054" i="12"/>
  <c r="R2054" i="12"/>
  <c r="S2054" i="12"/>
  <c r="T2054" i="12"/>
  <c r="U2054" i="12"/>
  <c r="A2055" i="12"/>
  <c r="B2055" i="12"/>
  <c r="C2055" i="12"/>
  <c r="D2055" i="12"/>
  <c r="O2055" i="12" s="1"/>
  <c r="E2055" i="12"/>
  <c r="J2055" i="12"/>
  <c r="K2055" i="12"/>
  <c r="L2055" i="12"/>
  <c r="M2055" i="12"/>
  <c r="N2055" i="12"/>
  <c r="P2055" i="12"/>
  <c r="Q2055" i="12"/>
  <c r="R2055" i="12"/>
  <c r="S2055" i="12"/>
  <c r="T2055" i="12"/>
  <c r="U2055" i="12"/>
  <c r="A2056" i="12"/>
  <c r="B2056" i="12"/>
  <c r="C2056" i="12"/>
  <c r="D2056" i="12"/>
  <c r="E2056" i="12"/>
  <c r="J2056" i="12"/>
  <c r="K2056" i="12"/>
  <c r="L2056" i="12"/>
  <c r="M2056" i="12"/>
  <c r="N2056" i="12"/>
  <c r="O2056" i="12"/>
  <c r="P2056" i="12"/>
  <c r="Q2056" i="12"/>
  <c r="R2056" i="12"/>
  <c r="S2056" i="12"/>
  <c r="T2056" i="12"/>
  <c r="U2056" i="12"/>
  <c r="A2057" i="12"/>
  <c r="B2057" i="12"/>
  <c r="C2057" i="12"/>
  <c r="D2057" i="12"/>
  <c r="O2057" i="12" s="1"/>
  <c r="E2057" i="12"/>
  <c r="J2057" i="12"/>
  <c r="K2057" i="12"/>
  <c r="L2057" i="12"/>
  <c r="M2057" i="12"/>
  <c r="N2057" i="12"/>
  <c r="P2057" i="12"/>
  <c r="Q2057" i="12"/>
  <c r="R2057" i="12"/>
  <c r="S2057" i="12"/>
  <c r="T2057" i="12"/>
  <c r="U2057" i="12"/>
  <c r="A2058" i="12"/>
  <c r="B2058" i="12"/>
  <c r="C2058" i="12"/>
  <c r="D2058" i="12"/>
  <c r="E2058" i="12"/>
  <c r="J2058" i="12"/>
  <c r="K2058" i="12"/>
  <c r="L2058" i="12"/>
  <c r="M2058" i="12"/>
  <c r="N2058" i="12"/>
  <c r="O2058" i="12"/>
  <c r="P2058" i="12"/>
  <c r="Q2058" i="12"/>
  <c r="R2058" i="12"/>
  <c r="S2058" i="12"/>
  <c r="T2058" i="12"/>
  <c r="U2058" i="12"/>
  <c r="A2059" i="12"/>
  <c r="B2059" i="12"/>
  <c r="C2059" i="12"/>
  <c r="D2059" i="12"/>
  <c r="O2059" i="12" s="1"/>
  <c r="E2059" i="12"/>
  <c r="J2059" i="12"/>
  <c r="K2059" i="12"/>
  <c r="L2059" i="12"/>
  <c r="M2059" i="12"/>
  <c r="N2059" i="12"/>
  <c r="P2059" i="12"/>
  <c r="Q2059" i="12"/>
  <c r="R2059" i="12"/>
  <c r="S2059" i="12"/>
  <c r="T2059" i="12"/>
  <c r="U2059" i="12"/>
  <c r="A2060" i="12"/>
  <c r="B2060" i="12"/>
  <c r="C2060" i="12"/>
  <c r="D2060" i="12"/>
  <c r="E2060" i="12"/>
  <c r="J2060" i="12"/>
  <c r="K2060" i="12"/>
  <c r="L2060" i="12"/>
  <c r="M2060" i="12"/>
  <c r="N2060" i="12"/>
  <c r="O2060" i="12"/>
  <c r="P2060" i="12"/>
  <c r="Q2060" i="12"/>
  <c r="R2060" i="12"/>
  <c r="S2060" i="12"/>
  <c r="T2060" i="12"/>
  <c r="U2060" i="12"/>
  <c r="A2061" i="12"/>
  <c r="B2061" i="12"/>
  <c r="C2061" i="12"/>
  <c r="D2061" i="12"/>
  <c r="O2061" i="12" s="1"/>
  <c r="E2061" i="12"/>
  <c r="J2061" i="12"/>
  <c r="K2061" i="12"/>
  <c r="L2061" i="12"/>
  <c r="M2061" i="12"/>
  <c r="N2061" i="12"/>
  <c r="P2061" i="12"/>
  <c r="Q2061" i="12"/>
  <c r="R2061" i="12"/>
  <c r="S2061" i="12"/>
  <c r="T2061" i="12"/>
  <c r="U2061" i="12"/>
  <c r="A2062" i="12"/>
  <c r="B2062" i="12"/>
  <c r="C2062" i="12"/>
  <c r="D2062" i="12"/>
  <c r="E2062" i="12"/>
  <c r="J2062" i="12"/>
  <c r="K2062" i="12"/>
  <c r="L2062" i="12"/>
  <c r="M2062" i="12"/>
  <c r="N2062" i="12"/>
  <c r="O2062" i="12"/>
  <c r="P2062" i="12"/>
  <c r="Q2062" i="12"/>
  <c r="R2062" i="12"/>
  <c r="S2062" i="12"/>
  <c r="T2062" i="12"/>
  <c r="U2062" i="12"/>
  <c r="A2063" i="12"/>
  <c r="B2063" i="12"/>
  <c r="C2063" i="12"/>
  <c r="D2063" i="12"/>
  <c r="O2063" i="12" s="1"/>
  <c r="E2063" i="12"/>
  <c r="J2063" i="12"/>
  <c r="K2063" i="12"/>
  <c r="L2063" i="12"/>
  <c r="M2063" i="12"/>
  <c r="N2063" i="12"/>
  <c r="P2063" i="12"/>
  <c r="Q2063" i="12"/>
  <c r="R2063" i="12"/>
  <c r="S2063" i="12"/>
  <c r="T2063" i="12"/>
  <c r="U2063" i="12"/>
  <c r="A2064" i="12"/>
  <c r="B2064" i="12"/>
  <c r="C2064" i="12"/>
  <c r="D2064" i="12"/>
  <c r="E2064" i="12"/>
  <c r="J2064" i="12"/>
  <c r="K2064" i="12"/>
  <c r="L2064" i="12"/>
  <c r="M2064" i="12"/>
  <c r="N2064" i="12"/>
  <c r="O2064" i="12"/>
  <c r="P2064" i="12"/>
  <c r="Q2064" i="12"/>
  <c r="R2064" i="12"/>
  <c r="S2064" i="12"/>
  <c r="T2064" i="12"/>
  <c r="U2064" i="12"/>
  <c r="A2065" i="12"/>
  <c r="B2065" i="12"/>
  <c r="C2065" i="12"/>
  <c r="D2065" i="12"/>
  <c r="O2065" i="12" s="1"/>
  <c r="E2065" i="12"/>
  <c r="J2065" i="12"/>
  <c r="K2065" i="12"/>
  <c r="L2065" i="12"/>
  <c r="M2065" i="12"/>
  <c r="N2065" i="12"/>
  <c r="P2065" i="12"/>
  <c r="Q2065" i="12"/>
  <c r="R2065" i="12"/>
  <c r="S2065" i="12"/>
  <c r="T2065" i="12"/>
  <c r="U2065" i="12"/>
  <c r="A12" i="12"/>
  <c r="B12" i="12"/>
  <c r="C12" i="12"/>
  <c r="D12" i="12"/>
  <c r="E12" i="12"/>
  <c r="J12" i="12"/>
  <c r="K12" i="12"/>
  <c r="L12" i="12"/>
  <c r="M12" i="12"/>
  <c r="N12" i="12"/>
  <c r="O12" i="12"/>
  <c r="P12" i="12"/>
  <c r="Q12" i="12"/>
  <c r="R12" i="12"/>
  <c r="S12" i="12"/>
  <c r="T12" i="12"/>
  <c r="U12" i="12"/>
  <c r="A13" i="12"/>
  <c r="B13" i="12"/>
  <c r="C13" i="12"/>
  <c r="D13" i="12"/>
  <c r="E13" i="12"/>
  <c r="J13" i="12"/>
  <c r="K13" i="12"/>
  <c r="L13" i="12"/>
  <c r="M13" i="12"/>
  <c r="N13" i="12"/>
  <c r="O13" i="12"/>
  <c r="P13" i="12"/>
  <c r="Q13" i="12"/>
  <c r="R13" i="12"/>
  <c r="S13" i="12"/>
  <c r="T13" i="12"/>
  <c r="U13" i="12"/>
  <c r="A14" i="12"/>
  <c r="B14" i="12"/>
  <c r="C14" i="12"/>
  <c r="D14" i="12"/>
  <c r="E14" i="12"/>
  <c r="J14" i="12"/>
  <c r="K14" i="12"/>
  <c r="L14" i="12"/>
  <c r="M14" i="12"/>
  <c r="N14" i="12"/>
  <c r="O14" i="12"/>
  <c r="P14" i="12"/>
  <c r="Q14" i="12"/>
  <c r="R14" i="12"/>
  <c r="S14" i="12"/>
  <c r="T14" i="12"/>
  <c r="U14" i="12"/>
  <c r="A15" i="12"/>
  <c r="B15" i="12"/>
  <c r="C15" i="12"/>
  <c r="D15" i="12"/>
  <c r="O15" i="12" s="1"/>
  <c r="E15" i="12"/>
  <c r="J15" i="12"/>
  <c r="K15" i="12"/>
  <c r="L15" i="12"/>
  <c r="M15" i="12"/>
  <c r="N15" i="12"/>
  <c r="P15" i="12"/>
  <c r="Q15" i="12"/>
  <c r="R15" i="12"/>
  <c r="S15" i="12"/>
  <c r="T15" i="12"/>
  <c r="U15" i="12"/>
  <c r="A16" i="12"/>
  <c r="B16" i="12"/>
  <c r="C16" i="12"/>
  <c r="D16" i="12"/>
  <c r="E16" i="12"/>
  <c r="J16" i="12"/>
  <c r="K16" i="12"/>
  <c r="L16" i="12"/>
  <c r="M16" i="12"/>
  <c r="N16" i="12"/>
  <c r="O16" i="12"/>
  <c r="P16" i="12"/>
  <c r="Q16" i="12"/>
  <c r="R16" i="12"/>
  <c r="S16" i="12"/>
  <c r="T16" i="12"/>
  <c r="U16" i="12"/>
  <c r="A17" i="12"/>
  <c r="B17" i="12"/>
  <c r="C17" i="12"/>
  <c r="D17" i="12"/>
  <c r="E17" i="12"/>
  <c r="J17" i="12"/>
  <c r="K17" i="12"/>
  <c r="L17" i="12"/>
  <c r="M17" i="12"/>
  <c r="N17" i="12"/>
  <c r="O17" i="12"/>
  <c r="P17" i="12"/>
  <c r="Q17" i="12"/>
  <c r="R17" i="12"/>
  <c r="S17" i="12"/>
  <c r="T17" i="12"/>
  <c r="U17" i="12"/>
  <c r="A18" i="12"/>
  <c r="B18" i="12"/>
  <c r="C18" i="12"/>
  <c r="D18" i="12"/>
  <c r="E18" i="12"/>
  <c r="J18" i="12"/>
  <c r="K18" i="12"/>
  <c r="L18" i="12"/>
  <c r="M18" i="12"/>
  <c r="N18" i="12"/>
  <c r="O18" i="12"/>
  <c r="P18" i="12"/>
  <c r="Q18" i="12"/>
  <c r="R18" i="12"/>
  <c r="S18" i="12"/>
  <c r="T18" i="12"/>
  <c r="U18" i="12"/>
  <c r="A19" i="12"/>
  <c r="B19" i="12"/>
  <c r="C19" i="12"/>
  <c r="D19" i="12"/>
  <c r="E19" i="12"/>
  <c r="J19" i="12"/>
  <c r="K19" i="12"/>
  <c r="L19" i="12"/>
  <c r="M19" i="12"/>
  <c r="N19" i="12"/>
  <c r="O19" i="12"/>
  <c r="P19" i="12"/>
  <c r="Q19" i="12"/>
  <c r="R19" i="12"/>
  <c r="S19" i="12"/>
  <c r="T19" i="12"/>
  <c r="U19" i="12"/>
  <c r="A20" i="12"/>
  <c r="B20" i="12"/>
  <c r="C20" i="12"/>
  <c r="D20" i="12"/>
  <c r="E20" i="12"/>
  <c r="J20" i="12"/>
  <c r="K20" i="12"/>
  <c r="L20" i="12"/>
  <c r="M20" i="12"/>
  <c r="N20" i="12"/>
  <c r="O20" i="12"/>
  <c r="P20" i="12"/>
  <c r="Q20" i="12"/>
  <c r="R20" i="12"/>
  <c r="S20" i="12"/>
  <c r="T20" i="12"/>
  <c r="U20" i="12"/>
  <c r="A21" i="12"/>
  <c r="B21" i="12"/>
  <c r="C21" i="12"/>
  <c r="D21" i="12"/>
  <c r="E21" i="12"/>
  <c r="J21" i="12"/>
  <c r="K21" i="12"/>
  <c r="L21" i="12"/>
  <c r="M21" i="12"/>
  <c r="N21" i="12"/>
  <c r="O21" i="12"/>
  <c r="P21" i="12"/>
  <c r="Q21" i="12"/>
  <c r="R21" i="12"/>
  <c r="S21" i="12"/>
  <c r="T21" i="12"/>
  <c r="U21" i="12"/>
  <c r="A22" i="12"/>
  <c r="B22" i="12"/>
  <c r="C22" i="12"/>
  <c r="D22" i="12"/>
  <c r="E22" i="12"/>
  <c r="J22" i="12"/>
  <c r="K22" i="12"/>
  <c r="L22" i="12"/>
  <c r="M22" i="12"/>
  <c r="N22" i="12"/>
  <c r="O22" i="12"/>
  <c r="P22" i="12"/>
  <c r="Q22" i="12"/>
  <c r="R22" i="12"/>
  <c r="S22" i="12"/>
  <c r="T22" i="12"/>
  <c r="U22" i="12"/>
  <c r="A23" i="12"/>
  <c r="B23" i="12"/>
  <c r="C23" i="12"/>
  <c r="D23" i="12"/>
  <c r="E23" i="12"/>
  <c r="J23" i="12"/>
  <c r="K23" i="12"/>
  <c r="L23" i="12"/>
  <c r="M23" i="12"/>
  <c r="N23" i="12"/>
  <c r="O23" i="12"/>
  <c r="P23" i="12"/>
  <c r="Q23" i="12"/>
  <c r="R23" i="12"/>
  <c r="S23" i="12"/>
  <c r="T23" i="12"/>
  <c r="U23" i="12"/>
  <c r="A24" i="12"/>
  <c r="B24" i="12"/>
  <c r="C24" i="12"/>
  <c r="D24" i="12"/>
  <c r="E24" i="12"/>
  <c r="J24" i="12"/>
  <c r="K24" i="12"/>
  <c r="L24" i="12"/>
  <c r="M24" i="12"/>
  <c r="N24" i="12"/>
  <c r="O24" i="12"/>
  <c r="P24" i="12"/>
  <c r="Q24" i="12"/>
  <c r="R24" i="12"/>
  <c r="S24" i="12"/>
  <c r="T24" i="12"/>
  <c r="U24" i="12"/>
  <c r="A25" i="12"/>
  <c r="B25" i="12"/>
  <c r="C25" i="12"/>
  <c r="D25" i="12"/>
  <c r="E25" i="12"/>
  <c r="J25" i="12"/>
  <c r="K25" i="12"/>
  <c r="L25" i="12"/>
  <c r="M25" i="12"/>
  <c r="N25" i="12"/>
  <c r="O25" i="12"/>
  <c r="P25" i="12"/>
  <c r="Q25" i="12"/>
  <c r="R25" i="12"/>
  <c r="S25" i="12"/>
  <c r="T25" i="12"/>
  <c r="U25" i="12"/>
  <c r="A26" i="12"/>
  <c r="B26" i="12"/>
  <c r="C26" i="12"/>
  <c r="D26" i="12"/>
  <c r="E26" i="12"/>
  <c r="J26" i="12"/>
  <c r="K26" i="12"/>
  <c r="L26" i="12"/>
  <c r="M26" i="12"/>
  <c r="N26" i="12"/>
  <c r="O26" i="12"/>
  <c r="P26" i="12"/>
  <c r="Q26" i="12"/>
  <c r="R26" i="12"/>
  <c r="S26" i="12"/>
  <c r="T26" i="12"/>
  <c r="U26" i="12"/>
  <c r="A27" i="12"/>
  <c r="B27" i="12"/>
  <c r="C27" i="12"/>
  <c r="D27" i="12"/>
  <c r="E27" i="12"/>
  <c r="J27" i="12"/>
  <c r="K27" i="12"/>
  <c r="L27" i="12"/>
  <c r="M27" i="12"/>
  <c r="N27" i="12"/>
  <c r="O27" i="12"/>
  <c r="P27" i="12"/>
  <c r="Q27" i="12"/>
  <c r="R27" i="12"/>
  <c r="S27" i="12"/>
  <c r="T27" i="12"/>
  <c r="U27" i="12"/>
  <c r="A28" i="12"/>
  <c r="B28" i="12"/>
  <c r="C28" i="12"/>
  <c r="D28" i="12"/>
  <c r="E28" i="12"/>
  <c r="J28" i="12"/>
  <c r="K28" i="12"/>
  <c r="L28" i="12"/>
  <c r="M28" i="12"/>
  <c r="N28" i="12"/>
  <c r="O28" i="12"/>
  <c r="P28" i="12"/>
  <c r="Q28" i="12"/>
  <c r="R28" i="12"/>
  <c r="S28" i="12"/>
  <c r="T28" i="12"/>
  <c r="U28" i="12"/>
  <c r="A29" i="12"/>
  <c r="B29" i="12"/>
  <c r="C29" i="12"/>
  <c r="D29" i="12"/>
  <c r="E29" i="12"/>
  <c r="J29" i="12"/>
  <c r="K29" i="12"/>
  <c r="L29" i="12"/>
  <c r="M29" i="12"/>
  <c r="N29" i="12"/>
  <c r="O29" i="12"/>
  <c r="P29" i="12"/>
  <c r="Q29" i="12"/>
  <c r="R29" i="12"/>
  <c r="S29" i="12"/>
  <c r="T29" i="12"/>
  <c r="U29" i="12"/>
  <c r="A30" i="12"/>
  <c r="B30" i="12"/>
  <c r="C30" i="12"/>
  <c r="D30" i="12"/>
  <c r="E30" i="12"/>
  <c r="J30" i="12"/>
  <c r="K30" i="12"/>
  <c r="L30" i="12"/>
  <c r="M30" i="12"/>
  <c r="N30" i="12"/>
  <c r="O30" i="12"/>
  <c r="P30" i="12"/>
  <c r="Q30" i="12"/>
  <c r="R30" i="12"/>
  <c r="S30" i="12"/>
  <c r="T30" i="12"/>
  <c r="U30" i="12"/>
  <c r="A31" i="12"/>
  <c r="B31" i="12"/>
  <c r="C31" i="12"/>
  <c r="D31" i="12"/>
  <c r="E31" i="12"/>
  <c r="J31" i="12"/>
  <c r="K31" i="12"/>
  <c r="L31" i="12"/>
  <c r="M31" i="12"/>
  <c r="N31" i="12"/>
  <c r="O31" i="12"/>
  <c r="P31" i="12"/>
  <c r="Q31" i="12"/>
  <c r="R31" i="12"/>
  <c r="S31" i="12"/>
  <c r="T31" i="12"/>
  <c r="U31" i="12"/>
  <c r="A32" i="12"/>
  <c r="B32" i="12"/>
  <c r="C32" i="12"/>
  <c r="D32" i="12"/>
  <c r="E32" i="12"/>
  <c r="J32" i="12"/>
  <c r="K32" i="12"/>
  <c r="L32" i="12"/>
  <c r="M32" i="12"/>
  <c r="N32" i="12"/>
  <c r="O32" i="12"/>
  <c r="P32" i="12"/>
  <c r="Q32" i="12"/>
  <c r="R32" i="12"/>
  <c r="S32" i="12"/>
  <c r="T32" i="12"/>
  <c r="U32" i="12"/>
  <c r="A33" i="12"/>
  <c r="B33" i="12"/>
  <c r="C33" i="12"/>
  <c r="D33" i="12"/>
  <c r="E33" i="12"/>
  <c r="J33" i="12"/>
  <c r="K33" i="12"/>
  <c r="L33" i="12"/>
  <c r="M33" i="12"/>
  <c r="N33" i="12"/>
  <c r="O33" i="12"/>
  <c r="P33" i="12"/>
  <c r="Q33" i="12"/>
  <c r="R33" i="12"/>
  <c r="S33" i="12"/>
  <c r="T33" i="12"/>
  <c r="U33" i="12"/>
  <c r="A34" i="12"/>
  <c r="B34" i="12"/>
  <c r="C34" i="12"/>
  <c r="D34" i="12"/>
  <c r="E34" i="12"/>
  <c r="J34" i="12"/>
  <c r="K34" i="12"/>
  <c r="L34" i="12"/>
  <c r="M34" i="12"/>
  <c r="N34" i="12"/>
  <c r="O34" i="12"/>
  <c r="P34" i="12"/>
  <c r="Q34" i="12"/>
  <c r="R34" i="12"/>
  <c r="S34" i="12"/>
  <c r="T34" i="12"/>
  <c r="U34" i="12"/>
  <c r="A35" i="12"/>
  <c r="B35" i="12"/>
  <c r="C35" i="12"/>
  <c r="D35" i="12"/>
  <c r="E35" i="12"/>
  <c r="J35" i="12"/>
  <c r="K35" i="12"/>
  <c r="L35" i="12"/>
  <c r="M35" i="12"/>
  <c r="N35" i="12"/>
  <c r="O35" i="12"/>
  <c r="P35" i="12"/>
  <c r="Q35" i="12"/>
  <c r="R35" i="12"/>
  <c r="S35" i="12"/>
  <c r="T35" i="12"/>
  <c r="U35" i="12"/>
  <c r="A36" i="12"/>
  <c r="B36" i="12"/>
  <c r="C36" i="12"/>
  <c r="D36" i="12"/>
  <c r="E36" i="12"/>
  <c r="J36" i="12"/>
  <c r="K36" i="12"/>
  <c r="L36" i="12"/>
  <c r="M36" i="12"/>
  <c r="N36" i="12"/>
  <c r="O36" i="12"/>
  <c r="P36" i="12"/>
  <c r="Q36" i="12"/>
  <c r="R36" i="12"/>
  <c r="S36" i="12"/>
  <c r="T36" i="12"/>
  <c r="U36" i="12"/>
  <c r="A37" i="12"/>
  <c r="B37" i="12"/>
  <c r="C37" i="12"/>
  <c r="D37" i="12"/>
  <c r="E37" i="12"/>
  <c r="J37" i="12"/>
  <c r="K37" i="12"/>
  <c r="L37" i="12"/>
  <c r="M37" i="12"/>
  <c r="N37" i="12"/>
  <c r="O37" i="12"/>
  <c r="P37" i="12"/>
  <c r="Q37" i="12"/>
  <c r="R37" i="12"/>
  <c r="S37" i="12"/>
  <c r="T37" i="12"/>
  <c r="U37" i="12"/>
  <c r="A38" i="12"/>
  <c r="B38" i="12"/>
  <c r="C38" i="12"/>
  <c r="D38" i="12"/>
  <c r="E38" i="12"/>
  <c r="J38" i="12"/>
  <c r="K38" i="12"/>
  <c r="L38" i="12"/>
  <c r="M38" i="12"/>
  <c r="N38" i="12"/>
  <c r="O38" i="12"/>
  <c r="P38" i="12"/>
  <c r="Q38" i="12"/>
  <c r="R38" i="12"/>
  <c r="S38" i="12"/>
  <c r="T38" i="12"/>
  <c r="U38" i="12"/>
  <c r="A39" i="12"/>
  <c r="B39" i="12"/>
  <c r="C39" i="12"/>
  <c r="D39" i="12"/>
  <c r="E39" i="12"/>
  <c r="J39" i="12"/>
  <c r="K39" i="12"/>
  <c r="L39" i="12"/>
  <c r="M39" i="12"/>
  <c r="N39" i="12"/>
  <c r="O39" i="12"/>
  <c r="P39" i="12"/>
  <c r="Q39" i="12"/>
  <c r="R39" i="12"/>
  <c r="S39" i="12"/>
  <c r="T39" i="12"/>
  <c r="U39" i="12"/>
  <c r="A40" i="12"/>
  <c r="B40" i="12"/>
  <c r="C40" i="12"/>
  <c r="D40" i="12"/>
  <c r="E40" i="12"/>
  <c r="J40" i="12"/>
  <c r="K40" i="12"/>
  <c r="L40" i="12"/>
  <c r="M40" i="12"/>
  <c r="N40" i="12"/>
  <c r="O40" i="12"/>
  <c r="P40" i="12"/>
  <c r="Q40" i="12"/>
  <c r="R40" i="12"/>
  <c r="S40" i="12"/>
  <c r="T40" i="12"/>
  <c r="U40" i="12"/>
  <c r="A41" i="12"/>
  <c r="B41" i="12"/>
  <c r="C41" i="12"/>
  <c r="D41" i="12"/>
  <c r="E41" i="12"/>
  <c r="J41" i="12"/>
  <c r="K41" i="12"/>
  <c r="L41" i="12"/>
  <c r="M41" i="12"/>
  <c r="N41" i="12"/>
  <c r="O41" i="12"/>
  <c r="P41" i="12"/>
  <c r="Q41" i="12"/>
  <c r="R41" i="12"/>
  <c r="S41" i="12"/>
  <c r="T41" i="12"/>
  <c r="U41" i="12"/>
  <c r="A42" i="12"/>
  <c r="B42" i="12"/>
  <c r="C42" i="12"/>
  <c r="D42" i="12"/>
  <c r="E42" i="12"/>
  <c r="J42" i="12"/>
  <c r="K42" i="12"/>
  <c r="L42" i="12"/>
  <c r="M42" i="12"/>
  <c r="N42" i="12"/>
  <c r="O42" i="12"/>
  <c r="P42" i="12"/>
  <c r="Q42" i="12"/>
  <c r="R42" i="12"/>
  <c r="S42" i="12"/>
  <c r="T42" i="12"/>
  <c r="U42" i="12"/>
  <c r="A43" i="12"/>
  <c r="B43" i="12"/>
  <c r="C43" i="12"/>
  <c r="D43" i="12"/>
  <c r="O43" i="12" s="1"/>
  <c r="E43" i="12"/>
  <c r="J43" i="12"/>
  <c r="K43" i="12"/>
  <c r="L43" i="12"/>
  <c r="M43" i="12"/>
  <c r="N43" i="12"/>
  <c r="P43" i="12"/>
  <c r="Q43" i="12"/>
  <c r="R43" i="12"/>
  <c r="S43" i="12"/>
  <c r="T43" i="12"/>
  <c r="U43" i="12"/>
  <c r="A44" i="12"/>
  <c r="B44" i="12"/>
  <c r="C44" i="12"/>
  <c r="D44" i="12"/>
  <c r="E44" i="12"/>
  <c r="J44" i="12"/>
  <c r="K44" i="12"/>
  <c r="L44" i="12"/>
  <c r="M44" i="12"/>
  <c r="N44" i="12"/>
  <c r="O44" i="12"/>
  <c r="P44" i="12"/>
  <c r="Q44" i="12"/>
  <c r="R44" i="12"/>
  <c r="S44" i="12"/>
  <c r="T44" i="12"/>
  <c r="U44" i="12"/>
  <c r="A45" i="12"/>
  <c r="B45" i="12"/>
  <c r="C45" i="12"/>
  <c r="D45" i="12"/>
  <c r="E45" i="12"/>
  <c r="J45" i="12"/>
  <c r="K45" i="12"/>
  <c r="L45" i="12"/>
  <c r="M45" i="12"/>
  <c r="N45" i="12"/>
  <c r="O45" i="12"/>
  <c r="P45" i="12"/>
  <c r="Q45" i="12"/>
  <c r="R45" i="12"/>
  <c r="S45" i="12"/>
  <c r="T45" i="12"/>
  <c r="U45" i="12"/>
  <c r="A46" i="12"/>
  <c r="B46" i="12"/>
  <c r="C46" i="12"/>
  <c r="D46" i="12"/>
  <c r="E46" i="12"/>
  <c r="J46" i="12"/>
  <c r="K46" i="12"/>
  <c r="L46" i="12"/>
  <c r="M46" i="12"/>
  <c r="N46" i="12"/>
  <c r="O46" i="12"/>
  <c r="P46" i="12"/>
  <c r="Q46" i="12"/>
  <c r="R46" i="12"/>
  <c r="S46" i="12"/>
  <c r="T46" i="12"/>
  <c r="U46" i="12"/>
  <c r="A47" i="12"/>
  <c r="B47" i="12"/>
  <c r="C47" i="12"/>
  <c r="D47" i="12"/>
  <c r="O47" i="12" s="1"/>
  <c r="E47" i="12"/>
  <c r="J47" i="12"/>
  <c r="K47" i="12"/>
  <c r="L47" i="12"/>
  <c r="M47" i="12"/>
  <c r="N47" i="12"/>
  <c r="P47" i="12"/>
  <c r="Q47" i="12"/>
  <c r="R47" i="12"/>
  <c r="S47" i="12"/>
  <c r="T47" i="12"/>
  <c r="U47" i="12"/>
  <c r="A48" i="12"/>
  <c r="B48" i="12"/>
  <c r="C48" i="12"/>
  <c r="D48" i="12"/>
  <c r="E48" i="12"/>
  <c r="J48" i="12"/>
  <c r="K48" i="12"/>
  <c r="L48" i="12"/>
  <c r="M48" i="12"/>
  <c r="N48" i="12"/>
  <c r="O48" i="12"/>
  <c r="P48" i="12"/>
  <c r="Q48" i="12"/>
  <c r="R48" i="12"/>
  <c r="S48" i="12"/>
  <c r="T48" i="12"/>
  <c r="U48" i="12"/>
  <c r="A49" i="12"/>
  <c r="B49" i="12"/>
  <c r="C49" i="12"/>
  <c r="D49" i="12"/>
  <c r="E49" i="12"/>
  <c r="J49" i="12"/>
  <c r="K49" i="12"/>
  <c r="L49" i="12"/>
  <c r="M49" i="12"/>
  <c r="N49" i="12"/>
  <c r="O49" i="12"/>
  <c r="P49" i="12"/>
  <c r="Q49" i="12"/>
  <c r="R49" i="12"/>
  <c r="S49" i="12"/>
  <c r="T49" i="12"/>
  <c r="U49" i="12"/>
  <c r="A50" i="12"/>
  <c r="B50" i="12"/>
  <c r="C50" i="12"/>
  <c r="D50" i="12"/>
  <c r="E50" i="12"/>
  <c r="J50" i="12"/>
  <c r="K50" i="12"/>
  <c r="L50" i="12"/>
  <c r="M50" i="12"/>
  <c r="N50" i="12"/>
  <c r="O50" i="12"/>
  <c r="P50" i="12"/>
  <c r="Q50" i="12"/>
  <c r="R50" i="12"/>
  <c r="S50" i="12"/>
  <c r="T50" i="12"/>
  <c r="U50" i="12"/>
  <c r="A51" i="12"/>
  <c r="B51" i="12"/>
  <c r="C51" i="12"/>
  <c r="D51" i="12"/>
  <c r="O51" i="12" s="1"/>
  <c r="E51" i="12"/>
  <c r="J51" i="12"/>
  <c r="K51" i="12"/>
  <c r="L51" i="12"/>
  <c r="M51" i="12"/>
  <c r="N51" i="12"/>
  <c r="P51" i="12"/>
  <c r="Q51" i="12"/>
  <c r="R51" i="12"/>
  <c r="S51" i="12"/>
  <c r="T51" i="12"/>
  <c r="U51" i="12"/>
  <c r="A52" i="12"/>
  <c r="B52" i="12"/>
  <c r="C52" i="12"/>
  <c r="D52" i="12"/>
  <c r="O52" i="12" s="1"/>
  <c r="E52" i="12"/>
  <c r="J52" i="12"/>
  <c r="K52" i="12"/>
  <c r="L52" i="12"/>
  <c r="M52" i="12"/>
  <c r="N52" i="12"/>
  <c r="P52" i="12"/>
  <c r="Q52" i="12"/>
  <c r="R52" i="12"/>
  <c r="S52" i="12"/>
  <c r="T52" i="12"/>
  <c r="U52" i="12"/>
  <c r="A53" i="12"/>
  <c r="B53" i="12"/>
  <c r="C53" i="12"/>
  <c r="D53" i="12"/>
  <c r="E53" i="12"/>
  <c r="J53" i="12"/>
  <c r="K53" i="12"/>
  <c r="L53" i="12"/>
  <c r="M53" i="12"/>
  <c r="N53" i="12"/>
  <c r="O53" i="12"/>
  <c r="P53" i="12"/>
  <c r="Q53" i="12"/>
  <c r="R53" i="12"/>
  <c r="S53" i="12"/>
  <c r="T53" i="12"/>
  <c r="U53" i="12"/>
  <c r="A54" i="12"/>
  <c r="B54" i="12"/>
  <c r="C54" i="12"/>
  <c r="D54" i="12"/>
  <c r="E54" i="12"/>
  <c r="J54" i="12"/>
  <c r="K54" i="12"/>
  <c r="L54" i="12"/>
  <c r="M54" i="12"/>
  <c r="N54" i="12"/>
  <c r="O54" i="12"/>
  <c r="P54" i="12"/>
  <c r="Q54" i="12"/>
  <c r="R54" i="12"/>
  <c r="S54" i="12"/>
  <c r="T54" i="12"/>
  <c r="U54" i="12"/>
  <c r="A55" i="12"/>
  <c r="B55" i="12"/>
  <c r="C55" i="12"/>
  <c r="D55" i="12"/>
  <c r="O55" i="12" s="1"/>
  <c r="E55" i="12"/>
  <c r="J55" i="12"/>
  <c r="K55" i="12"/>
  <c r="L55" i="12"/>
  <c r="M55" i="12"/>
  <c r="N55" i="12"/>
  <c r="P55" i="12"/>
  <c r="Q55" i="12"/>
  <c r="R55" i="12"/>
  <c r="S55" i="12"/>
  <c r="T55" i="12"/>
  <c r="U55" i="12"/>
  <c r="A56" i="12"/>
  <c r="B56" i="12"/>
  <c r="C56" i="12"/>
  <c r="D56" i="12"/>
  <c r="E56" i="12"/>
  <c r="J56" i="12"/>
  <c r="K56" i="12"/>
  <c r="L56" i="12"/>
  <c r="M56" i="12"/>
  <c r="N56" i="12"/>
  <c r="O56" i="12"/>
  <c r="P56" i="12"/>
  <c r="Q56" i="12"/>
  <c r="R56" i="12"/>
  <c r="S56" i="12"/>
  <c r="T56" i="12"/>
  <c r="U56" i="12"/>
  <c r="A57" i="12"/>
  <c r="B57" i="12"/>
  <c r="C57" i="12"/>
  <c r="D57" i="12"/>
  <c r="E57" i="12"/>
  <c r="J57" i="12"/>
  <c r="K57" i="12"/>
  <c r="L57" i="12"/>
  <c r="M57" i="12"/>
  <c r="N57" i="12"/>
  <c r="O57" i="12"/>
  <c r="P57" i="12"/>
  <c r="Q57" i="12"/>
  <c r="R57" i="12"/>
  <c r="S57" i="12"/>
  <c r="T57" i="12"/>
  <c r="U57" i="12"/>
  <c r="A58" i="12"/>
  <c r="B58" i="12"/>
  <c r="C58" i="12"/>
  <c r="D58" i="12"/>
  <c r="E58" i="12"/>
  <c r="J58" i="12"/>
  <c r="K58" i="12"/>
  <c r="L58" i="12"/>
  <c r="M58" i="12"/>
  <c r="N58" i="12"/>
  <c r="O58" i="12"/>
  <c r="P58" i="12"/>
  <c r="Q58" i="12"/>
  <c r="R58" i="12"/>
  <c r="S58" i="12"/>
  <c r="T58" i="12"/>
  <c r="U58" i="12"/>
  <c r="A59" i="12"/>
  <c r="B59" i="12"/>
  <c r="C59" i="12"/>
  <c r="D59" i="12"/>
  <c r="O59" i="12" s="1"/>
  <c r="E59" i="12"/>
  <c r="J59" i="12"/>
  <c r="K59" i="12"/>
  <c r="L59" i="12"/>
  <c r="M59" i="12"/>
  <c r="N59" i="12"/>
  <c r="P59" i="12"/>
  <c r="Q59" i="12"/>
  <c r="R59" i="12"/>
  <c r="S59" i="12"/>
  <c r="T59" i="12"/>
  <c r="U59" i="12"/>
  <c r="A60" i="12"/>
  <c r="B60" i="12"/>
  <c r="C60" i="12"/>
  <c r="D60" i="12"/>
  <c r="O60" i="12" s="1"/>
  <c r="E60" i="12"/>
  <c r="J60" i="12"/>
  <c r="K60" i="12"/>
  <c r="L60" i="12"/>
  <c r="M60" i="12"/>
  <c r="N60" i="12"/>
  <c r="P60" i="12"/>
  <c r="Q60" i="12"/>
  <c r="R60" i="12"/>
  <c r="S60" i="12"/>
  <c r="T60" i="12"/>
  <c r="U60" i="12"/>
  <c r="A61" i="12"/>
  <c r="B61" i="12"/>
  <c r="C61" i="12"/>
  <c r="D61" i="12"/>
  <c r="E61" i="12"/>
  <c r="J61" i="12"/>
  <c r="K61" i="12"/>
  <c r="L61" i="12"/>
  <c r="M61" i="12"/>
  <c r="N61" i="12"/>
  <c r="O61" i="12"/>
  <c r="P61" i="12"/>
  <c r="Q61" i="12"/>
  <c r="R61" i="12"/>
  <c r="S61" i="12"/>
  <c r="T61" i="12"/>
  <c r="U61" i="12"/>
  <c r="A62" i="12"/>
  <c r="B62" i="12"/>
  <c r="C62" i="12"/>
  <c r="D62" i="12"/>
  <c r="E62" i="12"/>
  <c r="J62" i="12"/>
  <c r="K62" i="12"/>
  <c r="L62" i="12"/>
  <c r="M62" i="12"/>
  <c r="N62" i="12"/>
  <c r="O62" i="12"/>
  <c r="P62" i="12"/>
  <c r="Q62" i="12"/>
  <c r="R62" i="12"/>
  <c r="S62" i="12"/>
  <c r="T62" i="12"/>
  <c r="U62" i="12"/>
  <c r="A63" i="12"/>
  <c r="B63" i="12"/>
  <c r="C63" i="12"/>
  <c r="D63" i="12"/>
  <c r="O63" i="12" s="1"/>
  <c r="E63" i="12"/>
  <c r="J63" i="12"/>
  <c r="K63" i="12"/>
  <c r="L63" i="12"/>
  <c r="M63" i="12"/>
  <c r="N63" i="12"/>
  <c r="P63" i="12"/>
  <c r="Q63" i="12"/>
  <c r="R63" i="12"/>
  <c r="S63" i="12"/>
  <c r="T63" i="12"/>
  <c r="U63" i="12"/>
  <c r="A64" i="12"/>
  <c r="B64" i="12"/>
  <c r="C64" i="12"/>
  <c r="D64" i="12"/>
  <c r="O64" i="12" s="1"/>
  <c r="E64" i="12"/>
  <c r="J64" i="12"/>
  <c r="K64" i="12"/>
  <c r="L64" i="12"/>
  <c r="M64" i="12"/>
  <c r="N64" i="12"/>
  <c r="P64" i="12"/>
  <c r="Q64" i="12"/>
  <c r="R64" i="12"/>
  <c r="S64" i="12"/>
  <c r="T64" i="12"/>
  <c r="U64" i="12"/>
  <c r="A65" i="12"/>
  <c r="B65" i="12"/>
  <c r="C65" i="12"/>
  <c r="D65" i="12"/>
  <c r="E65" i="12"/>
  <c r="J65" i="12"/>
  <c r="K65" i="12"/>
  <c r="L65" i="12"/>
  <c r="M65" i="12"/>
  <c r="N65" i="12"/>
  <c r="O65" i="12"/>
  <c r="P65" i="12"/>
  <c r="Q65" i="12"/>
  <c r="R65" i="12"/>
  <c r="S65" i="12"/>
  <c r="T65" i="12"/>
  <c r="U65" i="12"/>
  <c r="A66" i="12"/>
  <c r="B66" i="12"/>
  <c r="C66" i="12"/>
  <c r="D66" i="12"/>
  <c r="E66" i="12"/>
  <c r="J66" i="12"/>
  <c r="K66" i="12"/>
  <c r="L66" i="12"/>
  <c r="M66" i="12"/>
  <c r="N66" i="12"/>
  <c r="O66" i="12"/>
  <c r="P66" i="12"/>
  <c r="Q66" i="12"/>
  <c r="R66" i="12"/>
  <c r="S66" i="12"/>
  <c r="T66" i="12"/>
  <c r="U66" i="12"/>
  <c r="A67" i="12"/>
  <c r="B67" i="12"/>
  <c r="C67" i="12"/>
  <c r="D67" i="12"/>
  <c r="O67" i="12" s="1"/>
  <c r="E67" i="12"/>
  <c r="J67" i="12"/>
  <c r="K67" i="12"/>
  <c r="L67" i="12"/>
  <c r="M67" i="12"/>
  <c r="N67" i="12"/>
  <c r="P67" i="12"/>
  <c r="Q67" i="12"/>
  <c r="R67" i="12"/>
  <c r="S67" i="12"/>
  <c r="T67" i="12"/>
  <c r="U67" i="12"/>
  <c r="A68" i="12"/>
  <c r="B68" i="12"/>
  <c r="C68" i="12"/>
  <c r="D68" i="12"/>
  <c r="O68" i="12" s="1"/>
  <c r="E68" i="12"/>
  <c r="J68" i="12"/>
  <c r="K68" i="12"/>
  <c r="L68" i="12"/>
  <c r="M68" i="12"/>
  <c r="N68" i="12"/>
  <c r="P68" i="12"/>
  <c r="Q68" i="12"/>
  <c r="R68" i="12"/>
  <c r="S68" i="12"/>
  <c r="T68" i="12"/>
  <c r="U68" i="12"/>
  <c r="A69" i="12"/>
  <c r="B69" i="12"/>
  <c r="C69" i="12"/>
  <c r="D69" i="12"/>
  <c r="E69" i="12"/>
  <c r="J69" i="12"/>
  <c r="K69" i="12"/>
  <c r="L69" i="12"/>
  <c r="M69" i="12"/>
  <c r="N69" i="12"/>
  <c r="O69" i="12"/>
  <c r="P69" i="12"/>
  <c r="Q69" i="12"/>
  <c r="R69" i="12"/>
  <c r="S69" i="12"/>
  <c r="T69" i="12"/>
  <c r="U69" i="12"/>
  <c r="A70" i="12"/>
  <c r="B70" i="12"/>
  <c r="C70" i="12"/>
  <c r="D70" i="12"/>
  <c r="E70" i="12"/>
  <c r="J70" i="12"/>
  <c r="K70" i="12"/>
  <c r="L70" i="12"/>
  <c r="M70" i="12"/>
  <c r="N70" i="12"/>
  <c r="O70" i="12"/>
  <c r="P70" i="12"/>
  <c r="Q70" i="12"/>
  <c r="R70" i="12"/>
  <c r="S70" i="12"/>
  <c r="T70" i="12"/>
  <c r="U70" i="12"/>
  <c r="A71" i="12"/>
  <c r="B71" i="12"/>
  <c r="C71" i="12"/>
  <c r="D71" i="12"/>
  <c r="O71" i="12" s="1"/>
  <c r="E71" i="12"/>
  <c r="J71" i="12"/>
  <c r="K71" i="12"/>
  <c r="L71" i="12"/>
  <c r="M71" i="12"/>
  <c r="N71" i="12"/>
  <c r="P71" i="12"/>
  <c r="Q71" i="12"/>
  <c r="R71" i="12"/>
  <c r="S71" i="12"/>
  <c r="T71" i="12"/>
  <c r="U71" i="12"/>
  <c r="A72" i="12"/>
  <c r="B72" i="12"/>
  <c r="C72" i="12"/>
  <c r="D72" i="12"/>
  <c r="O72" i="12" s="1"/>
  <c r="E72" i="12"/>
  <c r="J72" i="12"/>
  <c r="K72" i="12"/>
  <c r="L72" i="12"/>
  <c r="M72" i="12"/>
  <c r="N72" i="12"/>
  <c r="P72" i="12"/>
  <c r="Q72" i="12"/>
  <c r="R72" i="12"/>
  <c r="S72" i="12"/>
  <c r="T72" i="12"/>
  <c r="U72" i="12"/>
  <c r="A73" i="12"/>
  <c r="B73" i="12"/>
  <c r="C73" i="12"/>
  <c r="D73" i="12"/>
  <c r="E73" i="12"/>
  <c r="J73" i="12"/>
  <c r="K73" i="12"/>
  <c r="L73" i="12"/>
  <c r="M73" i="12"/>
  <c r="N73" i="12"/>
  <c r="O73" i="12"/>
  <c r="P73" i="12"/>
  <c r="Q73" i="12"/>
  <c r="R73" i="12"/>
  <c r="S73" i="12"/>
  <c r="T73" i="12"/>
  <c r="U73" i="12"/>
  <c r="A74" i="12"/>
  <c r="B74" i="12"/>
  <c r="C74" i="12"/>
  <c r="D74" i="12"/>
  <c r="E74" i="12"/>
  <c r="J74" i="12"/>
  <c r="K74" i="12"/>
  <c r="L74" i="12"/>
  <c r="M74" i="12"/>
  <c r="N74" i="12"/>
  <c r="O74" i="12"/>
  <c r="P74" i="12"/>
  <c r="Q74" i="12"/>
  <c r="R74" i="12"/>
  <c r="S74" i="12"/>
  <c r="T74" i="12"/>
  <c r="U74" i="12"/>
  <c r="A75" i="12"/>
  <c r="B75" i="12"/>
  <c r="C75" i="12"/>
  <c r="D75" i="12"/>
  <c r="O75" i="12" s="1"/>
  <c r="E75" i="12"/>
  <c r="J75" i="12"/>
  <c r="K75" i="12"/>
  <c r="L75" i="12"/>
  <c r="M75" i="12"/>
  <c r="N75" i="12"/>
  <c r="P75" i="12"/>
  <c r="Q75" i="12"/>
  <c r="R75" i="12"/>
  <c r="S75" i="12"/>
  <c r="T75" i="12"/>
  <c r="U75" i="12"/>
  <c r="A76" i="12"/>
  <c r="B76" i="12"/>
  <c r="C76" i="12"/>
  <c r="D76" i="12"/>
  <c r="O76" i="12" s="1"/>
  <c r="E76" i="12"/>
  <c r="J76" i="12"/>
  <c r="K76" i="12"/>
  <c r="L76" i="12"/>
  <c r="M76" i="12"/>
  <c r="N76" i="12"/>
  <c r="P76" i="12"/>
  <c r="Q76" i="12"/>
  <c r="R76" i="12"/>
  <c r="S76" i="12"/>
  <c r="T76" i="12"/>
  <c r="U76" i="12"/>
  <c r="A77" i="12"/>
  <c r="B77" i="12"/>
  <c r="C77" i="12"/>
  <c r="D77" i="12"/>
  <c r="E77" i="12"/>
  <c r="J77" i="12"/>
  <c r="K77" i="12"/>
  <c r="L77" i="12"/>
  <c r="M77" i="12"/>
  <c r="N77" i="12"/>
  <c r="O77" i="12"/>
  <c r="P77" i="12"/>
  <c r="Q77" i="12"/>
  <c r="R77" i="12"/>
  <c r="S77" i="12"/>
  <c r="T77" i="12"/>
  <c r="U77" i="12"/>
  <c r="A78" i="12"/>
  <c r="B78" i="12"/>
  <c r="C78" i="12"/>
  <c r="D78" i="12"/>
  <c r="E78" i="12"/>
  <c r="J78" i="12"/>
  <c r="K78" i="12"/>
  <c r="L78" i="12"/>
  <c r="M78" i="12"/>
  <c r="N78" i="12"/>
  <c r="O78" i="12"/>
  <c r="P78" i="12"/>
  <c r="Q78" i="12"/>
  <c r="R78" i="12"/>
  <c r="S78" i="12"/>
  <c r="T78" i="12"/>
  <c r="U78" i="12"/>
  <c r="A79" i="12"/>
  <c r="B79" i="12"/>
  <c r="C79" i="12"/>
  <c r="D79" i="12"/>
  <c r="O79" i="12" s="1"/>
  <c r="E79" i="12"/>
  <c r="J79" i="12"/>
  <c r="K79" i="12"/>
  <c r="L79" i="12"/>
  <c r="M79" i="12"/>
  <c r="N79" i="12"/>
  <c r="P79" i="12"/>
  <c r="Q79" i="12"/>
  <c r="R79" i="12"/>
  <c r="S79" i="12"/>
  <c r="T79" i="12"/>
  <c r="U79" i="12"/>
  <c r="A80" i="12"/>
  <c r="B80" i="12"/>
  <c r="C80" i="12"/>
  <c r="D80" i="12"/>
  <c r="O80" i="12" s="1"/>
  <c r="E80" i="12"/>
  <c r="J80" i="12"/>
  <c r="K80" i="12"/>
  <c r="L80" i="12"/>
  <c r="M80" i="12"/>
  <c r="N80" i="12"/>
  <c r="P80" i="12"/>
  <c r="Q80" i="12"/>
  <c r="R80" i="12"/>
  <c r="S80" i="12"/>
  <c r="T80" i="12"/>
  <c r="U80" i="12"/>
  <c r="A81" i="12"/>
  <c r="B81" i="12"/>
  <c r="C81" i="12"/>
  <c r="D81" i="12"/>
  <c r="O81" i="12" s="1"/>
  <c r="E81" i="12"/>
  <c r="J81" i="12"/>
  <c r="K81" i="12"/>
  <c r="L81" i="12"/>
  <c r="M81" i="12"/>
  <c r="N81" i="12"/>
  <c r="P81" i="12"/>
  <c r="Q81" i="12"/>
  <c r="R81" i="12"/>
  <c r="S81" i="12"/>
  <c r="T81" i="12"/>
  <c r="U81" i="12"/>
  <c r="A82" i="12"/>
  <c r="B82" i="12"/>
  <c r="C82" i="12"/>
  <c r="D82" i="12"/>
  <c r="E82" i="12"/>
  <c r="J82" i="12"/>
  <c r="K82" i="12"/>
  <c r="L82" i="12"/>
  <c r="M82" i="12"/>
  <c r="N82" i="12"/>
  <c r="O82" i="12"/>
  <c r="P82" i="12"/>
  <c r="Q82" i="12"/>
  <c r="R82" i="12"/>
  <c r="S82" i="12"/>
  <c r="T82" i="12"/>
  <c r="U82" i="12"/>
  <c r="A83" i="12"/>
  <c r="B83" i="12"/>
  <c r="C83" i="12"/>
  <c r="D83" i="12"/>
  <c r="O83" i="12" s="1"/>
  <c r="E83" i="12"/>
  <c r="J83" i="12"/>
  <c r="K83" i="12"/>
  <c r="L83" i="12"/>
  <c r="M83" i="12"/>
  <c r="N83" i="12"/>
  <c r="P83" i="12"/>
  <c r="Q83" i="12"/>
  <c r="R83" i="12"/>
  <c r="S83" i="12"/>
  <c r="T83" i="12"/>
  <c r="U83" i="12"/>
  <c r="A84" i="12"/>
  <c r="B84" i="12"/>
  <c r="C84" i="12"/>
  <c r="D84" i="12"/>
  <c r="O84" i="12" s="1"/>
  <c r="E84" i="12"/>
  <c r="J84" i="12"/>
  <c r="K84" i="12"/>
  <c r="L84" i="12"/>
  <c r="M84" i="12"/>
  <c r="N84" i="12"/>
  <c r="P84" i="12"/>
  <c r="Q84" i="12"/>
  <c r="R84" i="12"/>
  <c r="S84" i="12"/>
  <c r="T84" i="12"/>
  <c r="U84" i="12"/>
  <c r="A85" i="12"/>
  <c r="B85" i="12"/>
  <c r="C85" i="12"/>
  <c r="D85" i="12"/>
  <c r="O85" i="12" s="1"/>
  <c r="E85" i="12"/>
  <c r="J85" i="12"/>
  <c r="K85" i="12"/>
  <c r="L85" i="12"/>
  <c r="M85" i="12"/>
  <c r="N85" i="12"/>
  <c r="P85" i="12"/>
  <c r="Q85" i="12"/>
  <c r="R85" i="12"/>
  <c r="S85" i="12"/>
  <c r="T85" i="12"/>
  <c r="U85" i="12"/>
  <c r="A86" i="12"/>
  <c r="B86" i="12"/>
  <c r="C86" i="12"/>
  <c r="D86" i="12"/>
  <c r="E86" i="12"/>
  <c r="J86" i="12"/>
  <c r="K86" i="12"/>
  <c r="L86" i="12"/>
  <c r="M86" i="12"/>
  <c r="N86" i="12"/>
  <c r="O86" i="12"/>
  <c r="P86" i="12"/>
  <c r="Q86" i="12"/>
  <c r="R86" i="12"/>
  <c r="S86" i="12"/>
  <c r="T86" i="12"/>
  <c r="U86" i="12"/>
  <c r="A87" i="12"/>
  <c r="B87" i="12"/>
  <c r="C87" i="12"/>
  <c r="D87" i="12"/>
  <c r="O87" i="12" s="1"/>
  <c r="E87" i="12"/>
  <c r="J87" i="12"/>
  <c r="K87" i="12"/>
  <c r="L87" i="12"/>
  <c r="M87" i="12"/>
  <c r="N87" i="12"/>
  <c r="P87" i="12"/>
  <c r="Q87" i="12"/>
  <c r="R87" i="12"/>
  <c r="S87" i="12"/>
  <c r="T87" i="12"/>
  <c r="U87" i="12"/>
  <c r="A88" i="12"/>
  <c r="B88" i="12"/>
  <c r="C88" i="12"/>
  <c r="D88" i="12"/>
  <c r="O88" i="12" s="1"/>
  <c r="E88" i="12"/>
  <c r="J88" i="12"/>
  <c r="K88" i="12"/>
  <c r="L88" i="12"/>
  <c r="M88" i="12"/>
  <c r="N88" i="12"/>
  <c r="P88" i="12"/>
  <c r="Q88" i="12"/>
  <c r="R88" i="12"/>
  <c r="S88" i="12"/>
  <c r="T88" i="12"/>
  <c r="U88" i="12"/>
  <c r="A89" i="12"/>
  <c r="B89" i="12"/>
  <c r="C89" i="12"/>
  <c r="D89" i="12"/>
  <c r="O89" i="12" s="1"/>
  <c r="E89" i="12"/>
  <c r="J89" i="12"/>
  <c r="K89" i="12"/>
  <c r="L89" i="12"/>
  <c r="M89" i="12"/>
  <c r="N89" i="12"/>
  <c r="P89" i="12"/>
  <c r="Q89" i="12"/>
  <c r="R89" i="12"/>
  <c r="S89" i="12"/>
  <c r="T89" i="12"/>
  <c r="U89" i="12"/>
  <c r="A90" i="12"/>
  <c r="B90" i="12"/>
  <c r="C90" i="12"/>
  <c r="D90" i="12"/>
  <c r="E90" i="12"/>
  <c r="J90" i="12"/>
  <c r="K90" i="12"/>
  <c r="L90" i="12"/>
  <c r="M90" i="12"/>
  <c r="N90" i="12"/>
  <c r="O90" i="12"/>
  <c r="P90" i="12"/>
  <c r="Q90" i="12"/>
  <c r="R90" i="12"/>
  <c r="S90" i="12"/>
  <c r="T90" i="12"/>
  <c r="U90" i="12"/>
  <c r="A91" i="12"/>
  <c r="B91" i="12"/>
  <c r="C91" i="12"/>
  <c r="D91" i="12"/>
  <c r="O91" i="12" s="1"/>
  <c r="E91" i="12"/>
  <c r="J91" i="12"/>
  <c r="K91" i="12"/>
  <c r="L91" i="12"/>
  <c r="M91" i="12"/>
  <c r="N91" i="12"/>
  <c r="P91" i="12"/>
  <c r="Q91" i="12"/>
  <c r="R91" i="12"/>
  <c r="S91" i="12"/>
  <c r="T91" i="12"/>
  <c r="U91" i="12"/>
  <c r="A92" i="12"/>
  <c r="B92" i="12"/>
  <c r="C92" i="12"/>
  <c r="D92" i="12"/>
  <c r="O92" i="12" s="1"/>
  <c r="E92" i="12"/>
  <c r="J92" i="12"/>
  <c r="K92" i="12"/>
  <c r="L92" i="12"/>
  <c r="M92" i="12"/>
  <c r="N92" i="12"/>
  <c r="P92" i="12"/>
  <c r="Q92" i="12"/>
  <c r="R92" i="12"/>
  <c r="S92" i="12"/>
  <c r="T92" i="12"/>
  <c r="U92" i="12"/>
  <c r="A93" i="12"/>
  <c r="B93" i="12"/>
  <c r="C93" i="12"/>
  <c r="D93" i="12"/>
  <c r="O93" i="12" s="1"/>
  <c r="E93" i="12"/>
  <c r="J93" i="12"/>
  <c r="K93" i="12"/>
  <c r="L93" i="12"/>
  <c r="M93" i="12"/>
  <c r="N93" i="12"/>
  <c r="P93" i="12"/>
  <c r="Q93" i="12"/>
  <c r="R93" i="12"/>
  <c r="S93" i="12"/>
  <c r="T93" i="12"/>
  <c r="U93" i="12"/>
  <c r="A94" i="12"/>
  <c r="B94" i="12"/>
  <c r="C94" i="12"/>
  <c r="D94" i="12"/>
  <c r="E94" i="12"/>
  <c r="J94" i="12"/>
  <c r="K94" i="12"/>
  <c r="L94" i="12"/>
  <c r="M94" i="12"/>
  <c r="N94" i="12"/>
  <c r="O94" i="12"/>
  <c r="P94" i="12"/>
  <c r="Q94" i="12"/>
  <c r="R94" i="12"/>
  <c r="S94" i="12"/>
  <c r="T94" i="12"/>
  <c r="U94" i="12"/>
  <c r="A95" i="12"/>
  <c r="B95" i="12"/>
  <c r="C95" i="12"/>
  <c r="D95" i="12"/>
  <c r="O95" i="12" s="1"/>
  <c r="E95" i="12"/>
  <c r="J95" i="12"/>
  <c r="K95" i="12"/>
  <c r="L95" i="12"/>
  <c r="M95" i="12"/>
  <c r="N95" i="12"/>
  <c r="P95" i="12"/>
  <c r="Q95" i="12"/>
  <c r="R95" i="12"/>
  <c r="S95" i="12"/>
  <c r="T95" i="12"/>
  <c r="U95" i="12"/>
  <c r="A96" i="12"/>
  <c r="B96" i="12"/>
  <c r="C96" i="12"/>
  <c r="D96" i="12"/>
  <c r="O96" i="12" s="1"/>
  <c r="E96" i="12"/>
  <c r="J96" i="12"/>
  <c r="K96" i="12"/>
  <c r="L96" i="12"/>
  <c r="M96" i="12"/>
  <c r="N96" i="12"/>
  <c r="P96" i="12"/>
  <c r="Q96" i="12"/>
  <c r="R96" i="12"/>
  <c r="S96" i="12"/>
  <c r="T96" i="12"/>
  <c r="U96" i="12"/>
  <c r="A97" i="12"/>
  <c r="B97" i="12"/>
  <c r="C97" i="12"/>
  <c r="D97" i="12"/>
  <c r="O97" i="12" s="1"/>
  <c r="E97" i="12"/>
  <c r="J97" i="12"/>
  <c r="K97" i="12"/>
  <c r="L97" i="12"/>
  <c r="M97" i="12"/>
  <c r="N97" i="12"/>
  <c r="P97" i="12"/>
  <c r="Q97" i="12"/>
  <c r="R97" i="12"/>
  <c r="S97" i="12"/>
  <c r="T97" i="12"/>
  <c r="U97" i="12"/>
  <c r="A98" i="12"/>
  <c r="B98" i="12"/>
  <c r="C98" i="12"/>
  <c r="D98" i="12"/>
  <c r="E98" i="12"/>
  <c r="J98" i="12"/>
  <c r="K98" i="12"/>
  <c r="L98" i="12"/>
  <c r="M98" i="12"/>
  <c r="N98" i="12"/>
  <c r="O98" i="12"/>
  <c r="P98" i="12"/>
  <c r="Q98" i="12"/>
  <c r="R98" i="12"/>
  <c r="S98" i="12"/>
  <c r="T98" i="12"/>
  <c r="U98" i="12"/>
  <c r="A99" i="12"/>
  <c r="B99" i="12"/>
  <c r="C99" i="12"/>
  <c r="D99" i="12"/>
  <c r="O99" i="12" s="1"/>
  <c r="E99" i="12"/>
  <c r="J99" i="12"/>
  <c r="K99" i="12"/>
  <c r="L99" i="12"/>
  <c r="M99" i="12"/>
  <c r="N99" i="12"/>
  <c r="P99" i="12"/>
  <c r="Q99" i="12"/>
  <c r="R99" i="12"/>
  <c r="S99" i="12"/>
  <c r="T99" i="12"/>
  <c r="U99" i="12"/>
  <c r="A100" i="12"/>
  <c r="B100" i="12"/>
  <c r="C100" i="12"/>
  <c r="D100" i="12"/>
  <c r="O100" i="12" s="1"/>
  <c r="E100" i="12"/>
  <c r="J100" i="12"/>
  <c r="K100" i="12"/>
  <c r="L100" i="12"/>
  <c r="M100" i="12"/>
  <c r="N100" i="12"/>
  <c r="P100" i="12"/>
  <c r="Q100" i="12"/>
  <c r="R100" i="12"/>
  <c r="S100" i="12"/>
  <c r="T100" i="12"/>
  <c r="U100" i="12"/>
  <c r="A101" i="12"/>
  <c r="B101" i="12"/>
  <c r="C101" i="12"/>
  <c r="D101" i="12"/>
  <c r="O101" i="12" s="1"/>
  <c r="E101" i="12"/>
  <c r="J101" i="12"/>
  <c r="K101" i="12"/>
  <c r="L101" i="12"/>
  <c r="M101" i="12"/>
  <c r="N101" i="12"/>
  <c r="P101" i="12"/>
  <c r="Q101" i="12"/>
  <c r="R101" i="12"/>
  <c r="S101" i="12"/>
  <c r="T101" i="12"/>
  <c r="U101" i="12"/>
  <c r="A102" i="12"/>
  <c r="B102" i="12"/>
  <c r="C102" i="12"/>
  <c r="D102" i="12"/>
  <c r="E102" i="12"/>
  <c r="J102" i="12"/>
  <c r="K102" i="12"/>
  <c r="L102" i="12"/>
  <c r="M102" i="12"/>
  <c r="N102" i="12"/>
  <c r="O102" i="12"/>
  <c r="P102" i="12"/>
  <c r="Q102" i="12"/>
  <c r="R102" i="12"/>
  <c r="S102" i="12"/>
  <c r="T102" i="12"/>
  <c r="U102" i="12"/>
  <c r="A103" i="12"/>
  <c r="B103" i="12"/>
  <c r="C103" i="12"/>
  <c r="D103" i="12"/>
  <c r="O103" i="12" s="1"/>
  <c r="E103" i="12"/>
  <c r="J103" i="12"/>
  <c r="K103" i="12"/>
  <c r="L103" i="12"/>
  <c r="M103" i="12"/>
  <c r="N103" i="12"/>
  <c r="P103" i="12"/>
  <c r="Q103" i="12"/>
  <c r="R103" i="12"/>
  <c r="S103" i="12"/>
  <c r="T103" i="12"/>
  <c r="U103" i="12"/>
  <c r="A104" i="12"/>
  <c r="B104" i="12"/>
  <c r="C104" i="12"/>
  <c r="D104" i="12"/>
  <c r="O104" i="12" s="1"/>
  <c r="E104" i="12"/>
  <c r="J104" i="12"/>
  <c r="K104" i="12"/>
  <c r="L104" i="12"/>
  <c r="M104" i="12"/>
  <c r="N104" i="12"/>
  <c r="P104" i="12"/>
  <c r="Q104" i="12"/>
  <c r="R104" i="12"/>
  <c r="S104" i="12"/>
  <c r="T104" i="12"/>
  <c r="U104" i="12"/>
  <c r="A105" i="12"/>
  <c r="B105" i="12"/>
  <c r="C105" i="12"/>
  <c r="D105" i="12"/>
  <c r="O105" i="12" s="1"/>
  <c r="E105" i="12"/>
  <c r="J105" i="12"/>
  <c r="K105" i="12"/>
  <c r="L105" i="12"/>
  <c r="M105" i="12"/>
  <c r="N105" i="12"/>
  <c r="P105" i="12"/>
  <c r="Q105" i="12"/>
  <c r="R105" i="12"/>
  <c r="S105" i="12"/>
  <c r="T105" i="12"/>
  <c r="U105" i="12"/>
  <c r="A106" i="12"/>
  <c r="B106" i="12"/>
  <c r="C106" i="12"/>
  <c r="D106" i="12"/>
  <c r="E106" i="12"/>
  <c r="J106" i="12"/>
  <c r="K106" i="12"/>
  <c r="L106" i="12"/>
  <c r="M106" i="12"/>
  <c r="N106" i="12"/>
  <c r="O106" i="12"/>
  <c r="P106" i="12"/>
  <c r="Q106" i="12"/>
  <c r="R106" i="12"/>
  <c r="S106" i="12"/>
  <c r="T106" i="12"/>
  <c r="U106" i="12"/>
  <c r="A107" i="12"/>
  <c r="B107" i="12"/>
  <c r="C107" i="12"/>
  <c r="D107" i="12"/>
  <c r="O107" i="12" s="1"/>
  <c r="E107" i="12"/>
  <c r="J107" i="12"/>
  <c r="K107" i="12"/>
  <c r="L107" i="12"/>
  <c r="M107" i="12"/>
  <c r="N107" i="12"/>
  <c r="P107" i="12"/>
  <c r="Q107" i="12"/>
  <c r="R107" i="12"/>
  <c r="S107" i="12"/>
  <c r="T107" i="12"/>
  <c r="U107" i="12"/>
  <c r="A108" i="12"/>
  <c r="B108" i="12"/>
  <c r="C108" i="12"/>
  <c r="D108" i="12"/>
  <c r="O108" i="12" s="1"/>
  <c r="E108" i="12"/>
  <c r="J108" i="12"/>
  <c r="K108" i="12"/>
  <c r="L108" i="12"/>
  <c r="M108" i="12"/>
  <c r="N108" i="12"/>
  <c r="P108" i="12"/>
  <c r="Q108" i="12"/>
  <c r="R108" i="12"/>
  <c r="S108" i="12"/>
  <c r="T108" i="12"/>
  <c r="U108" i="12"/>
  <c r="A109" i="12"/>
  <c r="B109" i="12"/>
  <c r="C109" i="12"/>
  <c r="D109" i="12"/>
  <c r="O109" i="12" s="1"/>
  <c r="E109" i="12"/>
  <c r="J109" i="12"/>
  <c r="K109" i="12"/>
  <c r="L109" i="12"/>
  <c r="M109" i="12"/>
  <c r="N109" i="12"/>
  <c r="P109" i="12"/>
  <c r="Q109" i="12"/>
  <c r="R109" i="12"/>
  <c r="S109" i="12"/>
  <c r="T109" i="12"/>
  <c r="U109" i="12"/>
  <c r="A110" i="12"/>
  <c r="B110" i="12"/>
  <c r="C110" i="12"/>
  <c r="D110" i="12"/>
  <c r="E110" i="12"/>
  <c r="J110" i="12"/>
  <c r="K110" i="12"/>
  <c r="L110" i="12"/>
  <c r="M110" i="12"/>
  <c r="N110" i="12"/>
  <c r="O110" i="12"/>
  <c r="P110" i="12"/>
  <c r="Q110" i="12"/>
  <c r="R110" i="12"/>
  <c r="S110" i="12"/>
  <c r="T110" i="12"/>
  <c r="U110" i="12"/>
  <c r="A111" i="12"/>
  <c r="B111" i="12"/>
  <c r="C111" i="12"/>
  <c r="D111" i="12"/>
  <c r="O111" i="12" s="1"/>
  <c r="E111" i="12"/>
  <c r="J111" i="12"/>
  <c r="K111" i="12"/>
  <c r="L111" i="12"/>
  <c r="M111" i="12"/>
  <c r="N111" i="12"/>
  <c r="P111" i="12"/>
  <c r="Q111" i="12"/>
  <c r="R111" i="12"/>
  <c r="S111" i="12"/>
  <c r="T111" i="12"/>
  <c r="U111" i="12"/>
  <c r="A112" i="12"/>
  <c r="B112" i="12"/>
  <c r="C112" i="12"/>
  <c r="D112" i="12"/>
  <c r="O112" i="12" s="1"/>
  <c r="E112" i="12"/>
  <c r="J112" i="12"/>
  <c r="K112" i="12"/>
  <c r="L112" i="12"/>
  <c r="M112" i="12"/>
  <c r="N112" i="12"/>
  <c r="P112" i="12"/>
  <c r="Q112" i="12"/>
  <c r="R112" i="12"/>
  <c r="S112" i="12"/>
  <c r="T112" i="12"/>
  <c r="U112" i="12"/>
  <c r="A113" i="12"/>
  <c r="B113" i="12"/>
  <c r="C113" i="12"/>
  <c r="D113" i="12"/>
  <c r="O113" i="12" s="1"/>
  <c r="E113" i="12"/>
  <c r="J113" i="12"/>
  <c r="K113" i="12"/>
  <c r="L113" i="12"/>
  <c r="M113" i="12"/>
  <c r="N113" i="12"/>
  <c r="P113" i="12"/>
  <c r="Q113" i="12"/>
  <c r="R113" i="12"/>
  <c r="S113" i="12"/>
  <c r="T113" i="12"/>
  <c r="U113" i="12"/>
  <c r="A114" i="12"/>
  <c r="B114" i="12"/>
  <c r="C114" i="12"/>
  <c r="D114" i="12"/>
  <c r="E114" i="12"/>
  <c r="J114" i="12"/>
  <c r="K114" i="12"/>
  <c r="L114" i="12"/>
  <c r="M114" i="12"/>
  <c r="N114" i="12"/>
  <c r="O114" i="12"/>
  <c r="P114" i="12"/>
  <c r="Q114" i="12"/>
  <c r="R114" i="12"/>
  <c r="S114" i="12"/>
  <c r="T114" i="12"/>
  <c r="U114" i="12"/>
  <c r="A115" i="12"/>
  <c r="B115" i="12"/>
  <c r="C115" i="12"/>
  <c r="D115" i="12"/>
  <c r="O115" i="12" s="1"/>
  <c r="E115" i="12"/>
  <c r="J115" i="12"/>
  <c r="K115" i="12"/>
  <c r="L115" i="12"/>
  <c r="M115" i="12"/>
  <c r="N115" i="12"/>
  <c r="P115" i="12"/>
  <c r="Q115" i="12"/>
  <c r="R115" i="12"/>
  <c r="S115" i="12"/>
  <c r="T115" i="12"/>
  <c r="U115" i="12"/>
  <c r="A116" i="12"/>
  <c r="B116" i="12"/>
  <c r="C116" i="12"/>
  <c r="D116" i="12"/>
  <c r="O116" i="12" s="1"/>
  <c r="E116" i="12"/>
  <c r="J116" i="12"/>
  <c r="K116" i="12"/>
  <c r="L116" i="12"/>
  <c r="M116" i="12"/>
  <c r="N116" i="12"/>
  <c r="P116" i="12"/>
  <c r="Q116" i="12"/>
  <c r="R116" i="12"/>
  <c r="S116" i="12"/>
  <c r="T116" i="12"/>
  <c r="U116" i="12"/>
  <c r="A117" i="12"/>
  <c r="B117" i="12"/>
  <c r="C117" i="12"/>
  <c r="D117" i="12"/>
  <c r="O117" i="12" s="1"/>
  <c r="E117" i="12"/>
  <c r="J117" i="12"/>
  <c r="K117" i="12"/>
  <c r="L117" i="12"/>
  <c r="M117" i="12"/>
  <c r="N117" i="12"/>
  <c r="P117" i="12"/>
  <c r="Q117" i="12"/>
  <c r="R117" i="12"/>
  <c r="S117" i="12"/>
  <c r="T117" i="12"/>
  <c r="U117" i="12"/>
  <c r="A118" i="12"/>
  <c r="B118" i="12"/>
  <c r="C118" i="12"/>
  <c r="D118" i="12"/>
  <c r="E118" i="12"/>
  <c r="J118" i="12"/>
  <c r="K118" i="12"/>
  <c r="L118" i="12"/>
  <c r="M118" i="12"/>
  <c r="N118" i="12"/>
  <c r="O118" i="12"/>
  <c r="P118" i="12"/>
  <c r="Q118" i="12"/>
  <c r="R118" i="12"/>
  <c r="S118" i="12"/>
  <c r="T118" i="12"/>
  <c r="U118" i="12"/>
  <c r="A119" i="12"/>
  <c r="B119" i="12"/>
  <c r="C119" i="12"/>
  <c r="D119" i="12"/>
  <c r="O119" i="12" s="1"/>
  <c r="E119" i="12"/>
  <c r="J119" i="12"/>
  <c r="K119" i="12"/>
  <c r="L119" i="12"/>
  <c r="M119" i="12"/>
  <c r="N119" i="12"/>
  <c r="P119" i="12"/>
  <c r="Q119" i="12"/>
  <c r="R119" i="12"/>
  <c r="S119" i="12"/>
  <c r="T119" i="12"/>
  <c r="U119" i="12"/>
  <c r="A120" i="12"/>
  <c r="B120" i="12"/>
  <c r="C120" i="12"/>
  <c r="D120" i="12"/>
  <c r="O120" i="12" s="1"/>
  <c r="E120" i="12"/>
  <c r="J120" i="12"/>
  <c r="K120" i="12"/>
  <c r="L120" i="12"/>
  <c r="M120" i="12"/>
  <c r="N120" i="12"/>
  <c r="P120" i="12"/>
  <c r="Q120" i="12"/>
  <c r="R120" i="12"/>
  <c r="S120" i="12"/>
  <c r="T120" i="12"/>
  <c r="U120" i="12"/>
  <c r="A121" i="12"/>
  <c r="B121" i="12"/>
  <c r="C121" i="12"/>
  <c r="D121" i="12"/>
  <c r="O121" i="12" s="1"/>
  <c r="E121" i="12"/>
  <c r="J121" i="12"/>
  <c r="K121" i="12"/>
  <c r="L121" i="12"/>
  <c r="M121" i="12"/>
  <c r="N121" i="12"/>
  <c r="P121" i="12"/>
  <c r="Q121" i="12"/>
  <c r="R121" i="12"/>
  <c r="S121" i="12"/>
  <c r="T121" i="12"/>
  <c r="U121" i="12"/>
  <c r="A122" i="12"/>
  <c r="B122" i="12"/>
  <c r="C122" i="12"/>
  <c r="D122" i="12"/>
  <c r="E122" i="12"/>
  <c r="J122" i="12"/>
  <c r="K122" i="12"/>
  <c r="L122" i="12"/>
  <c r="M122" i="12"/>
  <c r="N122" i="12"/>
  <c r="O122" i="12"/>
  <c r="P122" i="12"/>
  <c r="Q122" i="12"/>
  <c r="R122" i="12"/>
  <c r="S122" i="12"/>
  <c r="T122" i="12"/>
  <c r="U122" i="12"/>
  <c r="A123" i="12"/>
  <c r="B123" i="12"/>
  <c r="C123" i="12"/>
  <c r="D123" i="12"/>
  <c r="E123" i="12"/>
  <c r="J123" i="12"/>
  <c r="K123" i="12"/>
  <c r="L123" i="12"/>
  <c r="M123" i="12"/>
  <c r="N123" i="12"/>
  <c r="O123" i="12"/>
  <c r="P123" i="12"/>
  <c r="Q123" i="12"/>
  <c r="R123" i="12"/>
  <c r="S123" i="12"/>
  <c r="T123" i="12"/>
  <c r="U123" i="12"/>
  <c r="A124" i="12"/>
  <c r="B124" i="12"/>
  <c r="C124" i="12"/>
  <c r="D124" i="12"/>
  <c r="O124" i="12" s="1"/>
  <c r="E124" i="12"/>
  <c r="J124" i="12"/>
  <c r="K124" i="12"/>
  <c r="L124" i="12"/>
  <c r="M124" i="12"/>
  <c r="N124" i="12"/>
  <c r="P124" i="12"/>
  <c r="Q124" i="12"/>
  <c r="R124" i="12"/>
  <c r="S124" i="12"/>
  <c r="T124" i="12"/>
  <c r="U124" i="12"/>
  <c r="A125" i="12"/>
  <c r="B125" i="12"/>
  <c r="C125" i="12"/>
  <c r="D125" i="12"/>
  <c r="O125" i="12" s="1"/>
  <c r="E125" i="12"/>
  <c r="J125" i="12"/>
  <c r="K125" i="12"/>
  <c r="L125" i="12"/>
  <c r="M125" i="12"/>
  <c r="N125" i="12"/>
  <c r="P125" i="12"/>
  <c r="Q125" i="12"/>
  <c r="R125" i="12"/>
  <c r="S125" i="12"/>
  <c r="T125" i="12"/>
  <c r="U125" i="12"/>
  <c r="A126" i="12"/>
  <c r="B126" i="12"/>
  <c r="C126" i="12"/>
  <c r="D126" i="12"/>
  <c r="E126" i="12"/>
  <c r="J126" i="12"/>
  <c r="K126" i="12"/>
  <c r="L126" i="12"/>
  <c r="M126" i="12"/>
  <c r="N126" i="12"/>
  <c r="O126" i="12"/>
  <c r="P126" i="12"/>
  <c r="Q126" i="12"/>
  <c r="R126" i="12"/>
  <c r="S126" i="12"/>
  <c r="T126" i="12"/>
  <c r="U126" i="12"/>
  <c r="A127" i="12"/>
  <c r="B127" i="12"/>
  <c r="C127" i="12"/>
  <c r="D127" i="12"/>
  <c r="E127" i="12"/>
  <c r="J127" i="12"/>
  <c r="K127" i="12"/>
  <c r="L127" i="12"/>
  <c r="M127" i="12"/>
  <c r="N127" i="12"/>
  <c r="O127" i="12"/>
  <c r="P127" i="12"/>
  <c r="Q127" i="12"/>
  <c r="R127" i="12"/>
  <c r="S127" i="12"/>
  <c r="T127" i="12"/>
  <c r="U127" i="12"/>
  <c r="A128" i="12"/>
  <c r="B128" i="12"/>
  <c r="C128" i="12"/>
  <c r="D128" i="12"/>
  <c r="O128" i="12" s="1"/>
  <c r="E128" i="12"/>
  <c r="J128" i="12"/>
  <c r="K128" i="12"/>
  <c r="L128" i="12"/>
  <c r="M128" i="12"/>
  <c r="N128" i="12"/>
  <c r="P128" i="12"/>
  <c r="Q128" i="12"/>
  <c r="R128" i="12"/>
  <c r="S128" i="12"/>
  <c r="T128" i="12"/>
  <c r="U128" i="12"/>
  <c r="A129" i="12"/>
  <c r="B129" i="12"/>
  <c r="C129" i="12"/>
  <c r="D129" i="12"/>
  <c r="O129" i="12" s="1"/>
  <c r="E129" i="12"/>
  <c r="J129" i="12"/>
  <c r="K129" i="12"/>
  <c r="L129" i="12"/>
  <c r="M129" i="12"/>
  <c r="N129" i="12"/>
  <c r="P129" i="12"/>
  <c r="Q129" i="12"/>
  <c r="R129" i="12"/>
  <c r="S129" i="12"/>
  <c r="T129" i="12"/>
  <c r="U129" i="12"/>
  <c r="A130" i="12"/>
  <c r="B130" i="12"/>
  <c r="C130" i="12"/>
  <c r="D130" i="12"/>
  <c r="E130" i="12"/>
  <c r="J130" i="12"/>
  <c r="K130" i="12"/>
  <c r="L130" i="12"/>
  <c r="M130" i="12"/>
  <c r="N130" i="12"/>
  <c r="O130" i="12"/>
  <c r="P130" i="12"/>
  <c r="Q130" i="12"/>
  <c r="R130" i="12"/>
  <c r="S130" i="12"/>
  <c r="T130" i="12"/>
  <c r="U130" i="12"/>
  <c r="A131" i="12"/>
  <c r="B131" i="12"/>
  <c r="C131" i="12"/>
  <c r="D131" i="12"/>
  <c r="E131" i="12"/>
  <c r="J131" i="12"/>
  <c r="K131" i="12"/>
  <c r="L131" i="12"/>
  <c r="M131" i="12"/>
  <c r="N131" i="12"/>
  <c r="O131" i="12"/>
  <c r="P131" i="12"/>
  <c r="Q131" i="12"/>
  <c r="R131" i="12"/>
  <c r="S131" i="12"/>
  <c r="T131" i="12"/>
  <c r="U131" i="12"/>
  <c r="A132" i="12"/>
  <c r="B132" i="12"/>
  <c r="C132" i="12"/>
  <c r="D132" i="12"/>
  <c r="O132" i="12" s="1"/>
  <c r="E132" i="12"/>
  <c r="J132" i="12"/>
  <c r="K132" i="12"/>
  <c r="L132" i="12"/>
  <c r="M132" i="12"/>
  <c r="N132" i="12"/>
  <c r="P132" i="12"/>
  <c r="Q132" i="12"/>
  <c r="R132" i="12"/>
  <c r="S132" i="12"/>
  <c r="T132" i="12"/>
  <c r="U132" i="12"/>
  <c r="A133" i="12"/>
  <c r="B133" i="12"/>
  <c r="C133" i="12"/>
  <c r="D133" i="12"/>
  <c r="O133" i="12" s="1"/>
  <c r="E133" i="12"/>
  <c r="J133" i="12"/>
  <c r="K133" i="12"/>
  <c r="L133" i="12"/>
  <c r="M133" i="12"/>
  <c r="N133" i="12"/>
  <c r="P133" i="12"/>
  <c r="Q133" i="12"/>
  <c r="R133" i="12"/>
  <c r="S133" i="12"/>
  <c r="T133" i="12"/>
  <c r="U133" i="12"/>
  <c r="A134" i="12"/>
  <c r="B134" i="12"/>
  <c r="C134" i="12"/>
  <c r="D134" i="12"/>
  <c r="E134" i="12"/>
  <c r="J134" i="12"/>
  <c r="K134" i="12"/>
  <c r="L134" i="12"/>
  <c r="M134" i="12"/>
  <c r="N134" i="12"/>
  <c r="O134" i="12"/>
  <c r="P134" i="12"/>
  <c r="Q134" i="12"/>
  <c r="R134" i="12"/>
  <c r="S134" i="12"/>
  <c r="T134" i="12"/>
  <c r="U134" i="12"/>
  <c r="A135" i="12"/>
  <c r="B135" i="12"/>
  <c r="C135" i="12"/>
  <c r="D135" i="12"/>
  <c r="E135" i="12"/>
  <c r="J135" i="12"/>
  <c r="K135" i="12"/>
  <c r="L135" i="12"/>
  <c r="M135" i="12"/>
  <c r="N135" i="12"/>
  <c r="O135" i="12"/>
  <c r="P135" i="12"/>
  <c r="Q135" i="12"/>
  <c r="R135" i="12"/>
  <c r="S135" i="12"/>
  <c r="T135" i="12"/>
  <c r="U135" i="12"/>
  <c r="A136" i="12"/>
  <c r="B136" i="12"/>
  <c r="C136" i="12"/>
  <c r="D136" i="12"/>
  <c r="O136" i="12" s="1"/>
  <c r="E136" i="12"/>
  <c r="J136" i="12"/>
  <c r="K136" i="12"/>
  <c r="L136" i="12"/>
  <c r="M136" i="12"/>
  <c r="N136" i="12"/>
  <c r="P136" i="12"/>
  <c r="Q136" i="12"/>
  <c r="R136" i="12"/>
  <c r="S136" i="12"/>
  <c r="T136" i="12"/>
  <c r="U136" i="12"/>
  <c r="A137" i="12"/>
  <c r="B137" i="12"/>
  <c r="C137" i="12"/>
  <c r="D137" i="12"/>
  <c r="E137" i="12"/>
  <c r="J137" i="12"/>
  <c r="K137" i="12"/>
  <c r="L137" i="12"/>
  <c r="M137" i="12"/>
  <c r="N137" i="12"/>
  <c r="O137" i="12"/>
  <c r="P137" i="12"/>
  <c r="Q137" i="12"/>
  <c r="R137" i="12"/>
  <c r="S137" i="12"/>
  <c r="T137" i="12"/>
  <c r="U137" i="12"/>
  <c r="A138" i="12"/>
  <c r="B138" i="12"/>
  <c r="C138" i="12"/>
  <c r="D138" i="12"/>
  <c r="E138" i="12"/>
  <c r="J138" i="12"/>
  <c r="K138" i="12"/>
  <c r="L138" i="12"/>
  <c r="M138" i="12"/>
  <c r="N138" i="12"/>
  <c r="O138" i="12"/>
  <c r="P138" i="12"/>
  <c r="Q138" i="12"/>
  <c r="R138" i="12"/>
  <c r="S138" i="12"/>
  <c r="T138" i="12"/>
  <c r="U138" i="12"/>
  <c r="A139" i="12"/>
  <c r="B139" i="12"/>
  <c r="C139" i="12"/>
  <c r="D139" i="12"/>
  <c r="E139" i="12"/>
  <c r="J139" i="12"/>
  <c r="K139" i="12"/>
  <c r="L139" i="12"/>
  <c r="M139" i="12"/>
  <c r="N139" i="12"/>
  <c r="O139" i="12"/>
  <c r="P139" i="12"/>
  <c r="Q139" i="12"/>
  <c r="R139" i="12"/>
  <c r="S139" i="12"/>
  <c r="T139" i="12"/>
  <c r="U139" i="12"/>
  <c r="A140" i="12"/>
  <c r="B140" i="12"/>
  <c r="C140" i="12"/>
  <c r="D140" i="12"/>
  <c r="O140" i="12" s="1"/>
  <c r="E140" i="12"/>
  <c r="J140" i="12"/>
  <c r="K140" i="12"/>
  <c r="L140" i="12"/>
  <c r="M140" i="12"/>
  <c r="N140" i="12"/>
  <c r="P140" i="12"/>
  <c r="Q140" i="12"/>
  <c r="R140" i="12"/>
  <c r="S140" i="12"/>
  <c r="T140" i="12"/>
  <c r="U140" i="12"/>
  <c r="A141" i="12"/>
  <c r="B141" i="12"/>
  <c r="C141" i="12"/>
  <c r="D141" i="12"/>
  <c r="E141" i="12"/>
  <c r="J141" i="12"/>
  <c r="K141" i="12"/>
  <c r="L141" i="12"/>
  <c r="M141" i="12"/>
  <c r="N141" i="12"/>
  <c r="O141" i="12"/>
  <c r="P141" i="12"/>
  <c r="Q141" i="12"/>
  <c r="R141" i="12"/>
  <c r="S141" i="12"/>
  <c r="T141" i="12"/>
  <c r="U141" i="12"/>
  <c r="A142" i="12"/>
  <c r="B142" i="12"/>
  <c r="C142" i="12"/>
  <c r="D142" i="12"/>
  <c r="E142" i="12"/>
  <c r="J142" i="12"/>
  <c r="K142" i="12"/>
  <c r="L142" i="12"/>
  <c r="M142" i="12"/>
  <c r="N142" i="12"/>
  <c r="O142" i="12"/>
  <c r="P142" i="12"/>
  <c r="Q142" i="12"/>
  <c r="R142" i="12"/>
  <c r="S142" i="12"/>
  <c r="T142" i="12"/>
  <c r="U142" i="12"/>
  <c r="A143" i="12"/>
  <c r="B143" i="12"/>
  <c r="C143" i="12"/>
  <c r="D143" i="12"/>
  <c r="E143" i="12"/>
  <c r="J143" i="12"/>
  <c r="K143" i="12"/>
  <c r="L143" i="12"/>
  <c r="M143" i="12"/>
  <c r="N143" i="12"/>
  <c r="O143" i="12"/>
  <c r="P143" i="12"/>
  <c r="Q143" i="12"/>
  <c r="R143" i="12"/>
  <c r="S143" i="12"/>
  <c r="T143" i="12"/>
  <c r="U143" i="12"/>
  <c r="A144" i="12"/>
  <c r="B144" i="12"/>
  <c r="C144" i="12"/>
  <c r="D144" i="12"/>
  <c r="O144" i="12" s="1"/>
  <c r="E144" i="12"/>
  <c r="J144" i="12"/>
  <c r="K144" i="12"/>
  <c r="L144" i="12"/>
  <c r="M144" i="12"/>
  <c r="N144" i="12"/>
  <c r="P144" i="12"/>
  <c r="Q144" i="12"/>
  <c r="R144" i="12"/>
  <c r="S144" i="12"/>
  <c r="T144" i="12"/>
  <c r="U144" i="12"/>
  <c r="A145" i="12"/>
  <c r="B145" i="12"/>
  <c r="C145" i="12"/>
  <c r="D145" i="12"/>
  <c r="E145" i="12"/>
  <c r="J145" i="12"/>
  <c r="K145" i="12"/>
  <c r="L145" i="12"/>
  <c r="M145" i="12"/>
  <c r="N145" i="12"/>
  <c r="O145" i="12"/>
  <c r="P145" i="12"/>
  <c r="Q145" i="12"/>
  <c r="R145" i="12"/>
  <c r="S145" i="12"/>
  <c r="T145" i="12"/>
  <c r="U145" i="12"/>
  <c r="A146" i="12"/>
  <c r="B146" i="12"/>
  <c r="C146" i="12"/>
  <c r="D146" i="12"/>
  <c r="E146" i="12"/>
  <c r="J146" i="12"/>
  <c r="K146" i="12"/>
  <c r="L146" i="12"/>
  <c r="M146" i="12"/>
  <c r="N146" i="12"/>
  <c r="O146" i="12"/>
  <c r="P146" i="12"/>
  <c r="Q146" i="12"/>
  <c r="R146" i="12"/>
  <c r="S146" i="12"/>
  <c r="T146" i="12"/>
  <c r="U146" i="12"/>
  <c r="A147" i="12"/>
  <c r="B147" i="12"/>
  <c r="C147" i="12"/>
  <c r="D147" i="12"/>
  <c r="E147" i="12"/>
  <c r="J147" i="12"/>
  <c r="K147" i="12"/>
  <c r="L147" i="12"/>
  <c r="M147" i="12"/>
  <c r="N147" i="12"/>
  <c r="O147" i="12"/>
  <c r="P147" i="12"/>
  <c r="Q147" i="12"/>
  <c r="R147" i="12"/>
  <c r="S147" i="12"/>
  <c r="T147" i="12"/>
  <c r="U147" i="12"/>
  <c r="A148" i="12"/>
  <c r="B148" i="12"/>
  <c r="C148" i="12"/>
  <c r="D148" i="12"/>
  <c r="O148" i="12" s="1"/>
  <c r="E148" i="12"/>
  <c r="J148" i="12"/>
  <c r="K148" i="12"/>
  <c r="L148" i="12"/>
  <c r="M148" i="12"/>
  <c r="N148" i="12"/>
  <c r="P148" i="12"/>
  <c r="Q148" i="12"/>
  <c r="R148" i="12"/>
  <c r="S148" i="12"/>
  <c r="T148" i="12"/>
  <c r="U148" i="12"/>
  <c r="A149" i="12"/>
  <c r="B149" i="12"/>
  <c r="C149" i="12"/>
  <c r="D149" i="12"/>
  <c r="E149" i="12"/>
  <c r="J149" i="12"/>
  <c r="K149" i="12"/>
  <c r="L149" i="12"/>
  <c r="M149" i="12"/>
  <c r="N149" i="12"/>
  <c r="O149" i="12"/>
  <c r="P149" i="12"/>
  <c r="Q149" i="12"/>
  <c r="R149" i="12"/>
  <c r="S149" i="12"/>
  <c r="T149" i="12"/>
  <c r="U149" i="12"/>
  <c r="A150" i="12"/>
  <c r="B150" i="12"/>
  <c r="C150" i="12"/>
  <c r="D150" i="12"/>
  <c r="E150" i="12"/>
  <c r="J150" i="12"/>
  <c r="K150" i="12"/>
  <c r="L150" i="12"/>
  <c r="M150" i="12"/>
  <c r="N150" i="12"/>
  <c r="O150" i="12"/>
  <c r="P150" i="12"/>
  <c r="Q150" i="12"/>
  <c r="R150" i="12"/>
  <c r="S150" i="12"/>
  <c r="T150" i="12"/>
  <c r="U150" i="12"/>
  <c r="A151" i="12"/>
  <c r="B151" i="12"/>
  <c r="C151" i="12"/>
  <c r="D151" i="12"/>
  <c r="E151" i="12"/>
  <c r="J151" i="12"/>
  <c r="K151" i="12"/>
  <c r="L151" i="12"/>
  <c r="M151" i="12"/>
  <c r="N151" i="12"/>
  <c r="O151" i="12"/>
  <c r="P151" i="12"/>
  <c r="Q151" i="12"/>
  <c r="R151" i="12"/>
  <c r="S151" i="12"/>
  <c r="T151" i="12"/>
  <c r="U151" i="12"/>
  <c r="A152" i="12"/>
  <c r="B152" i="12"/>
  <c r="C152" i="12"/>
  <c r="D152" i="12"/>
  <c r="O152" i="12" s="1"/>
  <c r="E152" i="12"/>
  <c r="J152" i="12"/>
  <c r="K152" i="12"/>
  <c r="L152" i="12"/>
  <c r="M152" i="12"/>
  <c r="N152" i="12"/>
  <c r="P152" i="12"/>
  <c r="Q152" i="12"/>
  <c r="R152" i="12"/>
  <c r="S152" i="12"/>
  <c r="T152" i="12"/>
  <c r="U152" i="12"/>
  <c r="A153" i="12"/>
  <c r="B153" i="12"/>
  <c r="C153" i="12"/>
  <c r="D153" i="12"/>
  <c r="O153" i="12" s="1"/>
  <c r="E153" i="12"/>
  <c r="J153" i="12"/>
  <c r="K153" i="12"/>
  <c r="L153" i="12"/>
  <c r="M153" i="12"/>
  <c r="N153" i="12"/>
  <c r="P153" i="12"/>
  <c r="Q153" i="12"/>
  <c r="R153" i="12"/>
  <c r="S153" i="12"/>
  <c r="T153" i="12"/>
  <c r="U153" i="12"/>
  <c r="A154" i="12"/>
  <c r="B154" i="12"/>
  <c r="C154" i="12"/>
  <c r="D154" i="12"/>
  <c r="E154" i="12"/>
  <c r="J154" i="12"/>
  <c r="K154" i="12"/>
  <c r="L154" i="12"/>
  <c r="M154" i="12"/>
  <c r="N154" i="12"/>
  <c r="O154" i="12"/>
  <c r="P154" i="12"/>
  <c r="Q154" i="12"/>
  <c r="R154" i="12"/>
  <c r="S154" i="12"/>
  <c r="T154" i="12"/>
  <c r="U154" i="12"/>
  <c r="A155" i="12"/>
  <c r="B155" i="12"/>
  <c r="C155" i="12"/>
  <c r="D155" i="12"/>
  <c r="E155" i="12"/>
  <c r="J155" i="12"/>
  <c r="K155" i="12"/>
  <c r="L155" i="12"/>
  <c r="M155" i="12"/>
  <c r="N155" i="12"/>
  <c r="O155" i="12"/>
  <c r="P155" i="12"/>
  <c r="Q155" i="12"/>
  <c r="R155" i="12"/>
  <c r="S155" i="12"/>
  <c r="T155" i="12"/>
  <c r="U155" i="12"/>
  <c r="A156" i="12"/>
  <c r="B156" i="12"/>
  <c r="C156" i="12"/>
  <c r="D156" i="12"/>
  <c r="E156" i="12"/>
  <c r="J156" i="12"/>
  <c r="K156" i="12"/>
  <c r="L156" i="12"/>
  <c r="M156" i="12"/>
  <c r="N156" i="12"/>
  <c r="O156" i="12"/>
  <c r="P156" i="12"/>
  <c r="Q156" i="12"/>
  <c r="R156" i="12"/>
  <c r="S156" i="12"/>
  <c r="T156" i="12"/>
  <c r="U156" i="12"/>
  <c r="A157" i="12"/>
  <c r="B157" i="12"/>
  <c r="C157" i="12"/>
  <c r="D157" i="12"/>
  <c r="O157" i="12" s="1"/>
  <c r="E157" i="12"/>
  <c r="J157" i="12"/>
  <c r="K157" i="12"/>
  <c r="L157" i="12"/>
  <c r="M157" i="12"/>
  <c r="N157" i="12"/>
  <c r="P157" i="12"/>
  <c r="Q157" i="12"/>
  <c r="R157" i="12"/>
  <c r="S157" i="12"/>
  <c r="T157" i="12"/>
  <c r="U157" i="12"/>
  <c r="A158" i="12"/>
  <c r="B158" i="12"/>
  <c r="C158" i="12"/>
  <c r="D158" i="12"/>
  <c r="E158" i="12"/>
  <c r="J158" i="12"/>
  <c r="K158" i="12"/>
  <c r="L158" i="12"/>
  <c r="M158" i="12"/>
  <c r="N158" i="12"/>
  <c r="O158" i="12"/>
  <c r="P158" i="12"/>
  <c r="Q158" i="12"/>
  <c r="R158" i="12"/>
  <c r="S158" i="12"/>
  <c r="T158" i="12"/>
  <c r="U158" i="12"/>
  <c r="A159" i="12"/>
  <c r="B159" i="12"/>
  <c r="C159" i="12"/>
  <c r="D159" i="12"/>
  <c r="E159" i="12"/>
  <c r="J159" i="12"/>
  <c r="K159" i="12"/>
  <c r="L159" i="12"/>
  <c r="M159" i="12"/>
  <c r="N159" i="12"/>
  <c r="O159" i="12"/>
  <c r="P159" i="12"/>
  <c r="Q159" i="12"/>
  <c r="R159" i="12"/>
  <c r="S159" i="12"/>
  <c r="T159" i="12"/>
  <c r="U159" i="12"/>
  <c r="A160" i="12"/>
  <c r="B160" i="12"/>
  <c r="C160" i="12"/>
  <c r="D160" i="12"/>
  <c r="E160" i="12"/>
  <c r="J160" i="12"/>
  <c r="K160" i="12"/>
  <c r="L160" i="12"/>
  <c r="M160" i="12"/>
  <c r="N160" i="12"/>
  <c r="O160" i="12"/>
  <c r="P160" i="12"/>
  <c r="Q160" i="12"/>
  <c r="R160" i="12"/>
  <c r="S160" i="12"/>
  <c r="T160" i="12"/>
  <c r="U160" i="12"/>
  <c r="A161" i="12"/>
  <c r="B161" i="12"/>
  <c r="C161" i="12"/>
  <c r="D161" i="12"/>
  <c r="O161" i="12" s="1"/>
  <c r="E161" i="12"/>
  <c r="J161" i="12"/>
  <c r="K161" i="12"/>
  <c r="L161" i="12"/>
  <c r="M161" i="12"/>
  <c r="N161" i="12"/>
  <c r="P161" i="12"/>
  <c r="Q161" i="12"/>
  <c r="R161" i="12"/>
  <c r="S161" i="12"/>
  <c r="T161" i="12"/>
  <c r="U161" i="12"/>
  <c r="A162" i="12"/>
  <c r="B162" i="12"/>
  <c r="C162" i="12"/>
  <c r="D162" i="12"/>
  <c r="E162" i="12"/>
  <c r="J162" i="12"/>
  <c r="K162" i="12"/>
  <c r="L162" i="12"/>
  <c r="M162" i="12"/>
  <c r="N162" i="12"/>
  <c r="O162" i="12"/>
  <c r="P162" i="12"/>
  <c r="Q162" i="12"/>
  <c r="R162" i="12"/>
  <c r="S162" i="12"/>
  <c r="T162" i="12"/>
  <c r="U162" i="12"/>
  <c r="A163" i="12"/>
  <c r="B163" i="12"/>
  <c r="C163" i="12"/>
  <c r="D163" i="12"/>
  <c r="O163" i="12" s="1"/>
  <c r="E163" i="12"/>
  <c r="J163" i="12"/>
  <c r="K163" i="12"/>
  <c r="L163" i="12"/>
  <c r="M163" i="12"/>
  <c r="N163" i="12"/>
  <c r="P163" i="12"/>
  <c r="Q163" i="12"/>
  <c r="R163" i="12"/>
  <c r="S163" i="12"/>
  <c r="T163" i="12"/>
  <c r="U163" i="12"/>
  <c r="A164" i="12"/>
  <c r="B164" i="12"/>
  <c r="C164" i="12"/>
  <c r="D164" i="12"/>
  <c r="E164" i="12"/>
  <c r="J164" i="12"/>
  <c r="K164" i="12"/>
  <c r="L164" i="12"/>
  <c r="M164" i="12"/>
  <c r="N164" i="12"/>
  <c r="O164" i="12"/>
  <c r="P164" i="12"/>
  <c r="Q164" i="12"/>
  <c r="R164" i="12"/>
  <c r="S164" i="12"/>
  <c r="T164" i="12"/>
  <c r="U164" i="12"/>
  <c r="A165" i="12"/>
  <c r="B165" i="12"/>
  <c r="C165" i="12"/>
  <c r="D165" i="12"/>
  <c r="O165" i="12" s="1"/>
  <c r="E165" i="12"/>
  <c r="J165" i="12"/>
  <c r="K165" i="12"/>
  <c r="L165" i="12"/>
  <c r="M165" i="12"/>
  <c r="N165" i="12"/>
  <c r="P165" i="12"/>
  <c r="Q165" i="12"/>
  <c r="R165" i="12"/>
  <c r="S165" i="12"/>
  <c r="T165" i="12"/>
  <c r="U165" i="12"/>
  <c r="A166" i="12"/>
  <c r="B166" i="12"/>
  <c r="C166" i="12"/>
  <c r="D166" i="12"/>
  <c r="E166" i="12"/>
  <c r="J166" i="12"/>
  <c r="K166" i="12"/>
  <c r="L166" i="12"/>
  <c r="M166" i="12"/>
  <c r="N166" i="12"/>
  <c r="O166" i="12"/>
  <c r="P166" i="12"/>
  <c r="Q166" i="12"/>
  <c r="R166" i="12"/>
  <c r="S166" i="12"/>
  <c r="T166" i="12"/>
  <c r="U166" i="12"/>
  <c r="A167" i="12"/>
  <c r="B167" i="12"/>
  <c r="C167" i="12"/>
  <c r="D167" i="12"/>
  <c r="O167" i="12" s="1"/>
  <c r="E167" i="12"/>
  <c r="J167" i="12"/>
  <c r="K167" i="12"/>
  <c r="L167" i="12"/>
  <c r="M167" i="12"/>
  <c r="N167" i="12"/>
  <c r="P167" i="12"/>
  <c r="Q167" i="12"/>
  <c r="R167" i="12"/>
  <c r="S167" i="12"/>
  <c r="T167" i="12"/>
  <c r="U167" i="12"/>
  <c r="A168" i="12"/>
  <c r="B168" i="12"/>
  <c r="C168" i="12"/>
  <c r="D168" i="12"/>
  <c r="E168" i="12"/>
  <c r="J168" i="12"/>
  <c r="K168" i="12"/>
  <c r="L168" i="12"/>
  <c r="M168" i="12"/>
  <c r="N168" i="12"/>
  <c r="O168" i="12"/>
  <c r="P168" i="12"/>
  <c r="Q168" i="12"/>
  <c r="R168" i="12"/>
  <c r="S168" i="12"/>
  <c r="T168" i="12"/>
  <c r="U168" i="12"/>
  <c r="A169" i="12"/>
  <c r="B169" i="12"/>
  <c r="C169" i="12"/>
  <c r="D169" i="12"/>
  <c r="O169" i="12" s="1"/>
  <c r="E169" i="12"/>
  <c r="J169" i="12"/>
  <c r="K169" i="12"/>
  <c r="L169" i="12"/>
  <c r="M169" i="12"/>
  <c r="N169" i="12"/>
  <c r="P169" i="12"/>
  <c r="Q169" i="12"/>
  <c r="R169" i="12"/>
  <c r="S169" i="12"/>
  <c r="T169" i="12"/>
  <c r="U169" i="12"/>
  <c r="A170" i="12"/>
  <c r="B170" i="12"/>
  <c r="C170" i="12"/>
  <c r="D170" i="12"/>
  <c r="E170" i="12"/>
  <c r="J170" i="12"/>
  <c r="K170" i="12"/>
  <c r="L170" i="12"/>
  <c r="M170" i="12"/>
  <c r="N170" i="12"/>
  <c r="O170" i="12"/>
  <c r="P170" i="12"/>
  <c r="Q170" i="12"/>
  <c r="R170" i="12"/>
  <c r="S170" i="12"/>
  <c r="T170" i="12"/>
  <c r="U170" i="12"/>
  <c r="A171" i="12"/>
  <c r="B171" i="12"/>
  <c r="C171" i="12"/>
  <c r="D171" i="12"/>
  <c r="O171" i="12" s="1"/>
  <c r="E171" i="12"/>
  <c r="J171" i="12"/>
  <c r="K171" i="12"/>
  <c r="L171" i="12"/>
  <c r="M171" i="12"/>
  <c r="N171" i="12"/>
  <c r="P171" i="12"/>
  <c r="Q171" i="12"/>
  <c r="R171" i="12"/>
  <c r="S171" i="12"/>
  <c r="T171" i="12"/>
  <c r="U171" i="12"/>
  <c r="A172" i="12"/>
  <c r="B172" i="12"/>
  <c r="C172" i="12"/>
  <c r="D172" i="12"/>
  <c r="E172" i="12"/>
  <c r="J172" i="12"/>
  <c r="K172" i="12"/>
  <c r="L172" i="12"/>
  <c r="M172" i="12"/>
  <c r="N172" i="12"/>
  <c r="O172" i="12"/>
  <c r="P172" i="12"/>
  <c r="Q172" i="12"/>
  <c r="R172" i="12"/>
  <c r="S172" i="12"/>
  <c r="T172" i="12"/>
  <c r="U172" i="12"/>
  <c r="A173" i="12"/>
  <c r="B173" i="12"/>
  <c r="C173" i="12"/>
  <c r="D173" i="12"/>
  <c r="O173" i="12" s="1"/>
  <c r="E173" i="12"/>
  <c r="J173" i="12"/>
  <c r="K173" i="12"/>
  <c r="L173" i="12"/>
  <c r="M173" i="12"/>
  <c r="N173" i="12"/>
  <c r="P173" i="12"/>
  <c r="Q173" i="12"/>
  <c r="R173" i="12"/>
  <c r="S173" i="12"/>
  <c r="T173" i="12"/>
  <c r="U173" i="12"/>
  <c r="A174" i="12"/>
  <c r="B174" i="12"/>
  <c r="C174" i="12"/>
  <c r="D174" i="12"/>
  <c r="E174" i="12"/>
  <c r="J174" i="12"/>
  <c r="K174" i="12"/>
  <c r="L174" i="12"/>
  <c r="M174" i="12"/>
  <c r="N174" i="12"/>
  <c r="O174" i="12"/>
  <c r="P174" i="12"/>
  <c r="Q174" i="12"/>
  <c r="R174" i="12"/>
  <c r="S174" i="12"/>
  <c r="T174" i="12"/>
  <c r="U174" i="12"/>
  <c r="A175" i="12"/>
  <c r="B175" i="12"/>
  <c r="C175" i="12"/>
  <c r="D175" i="12"/>
  <c r="O175" i="12" s="1"/>
  <c r="E175" i="12"/>
  <c r="J175" i="12"/>
  <c r="K175" i="12"/>
  <c r="L175" i="12"/>
  <c r="M175" i="12"/>
  <c r="N175" i="12"/>
  <c r="P175" i="12"/>
  <c r="Q175" i="12"/>
  <c r="R175" i="12"/>
  <c r="S175" i="12"/>
  <c r="T175" i="12"/>
  <c r="U175" i="12"/>
  <c r="A176" i="12"/>
  <c r="B176" i="12"/>
  <c r="C176" i="12"/>
  <c r="D176" i="12"/>
  <c r="E176" i="12"/>
  <c r="J176" i="12"/>
  <c r="K176" i="12"/>
  <c r="L176" i="12"/>
  <c r="M176" i="12"/>
  <c r="N176" i="12"/>
  <c r="O176" i="12"/>
  <c r="P176" i="12"/>
  <c r="Q176" i="12"/>
  <c r="R176" i="12"/>
  <c r="S176" i="12"/>
  <c r="T176" i="12"/>
  <c r="U176" i="12"/>
  <c r="A177" i="12"/>
  <c r="B177" i="12"/>
  <c r="C177" i="12"/>
  <c r="D177" i="12"/>
  <c r="O177" i="12" s="1"/>
  <c r="E177" i="12"/>
  <c r="J177" i="12"/>
  <c r="K177" i="12"/>
  <c r="L177" i="12"/>
  <c r="M177" i="12"/>
  <c r="N177" i="12"/>
  <c r="P177" i="12"/>
  <c r="Q177" i="12"/>
  <c r="R177" i="12"/>
  <c r="S177" i="12"/>
  <c r="T177" i="12"/>
  <c r="U177" i="12"/>
  <c r="A178" i="12"/>
  <c r="B178" i="12"/>
  <c r="C178" i="12"/>
  <c r="D178" i="12"/>
  <c r="E178" i="12"/>
  <c r="J178" i="12"/>
  <c r="K178" i="12"/>
  <c r="L178" i="12"/>
  <c r="M178" i="12"/>
  <c r="N178" i="12"/>
  <c r="O178" i="12"/>
  <c r="P178" i="12"/>
  <c r="Q178" i="12"/>
  <c r="R178" i="12"/>
  <c r="S178" i="12"/>
  <c r="T178" i="12"/>
  <c r="U178" i="12"/>
  <c r="A179" i="12"/>
  <c r="B179" i="12"/>
  <c r="C179" i="12"/>
  <c r="D179" i="12"/>
  <c r="O179" i="12" s="1"/>
  <c r="E179" i="12"/>
  <c r="J179" i="12"/>
  <c r="K179" i="12"/>
  <c r="L179" i="12"/>
  <c r="M179" i="12"/>
  <c r="N179" i="12"/>
  <c r="P179" i="12"/>
  <c r="Q179" i="12"/>
  <c r="R179" i="12"/>
  <c r="S179" i="12"/>
  <c r="T179" i="12"/>
  <c r="U179" i="12"/>
  <c r="A180" i="12"/>
  <c r="B180" i="12"/>
  <c r="C180" i="12"/>
  <c r="D180" i="12"/>
  <c r="E180" i="12"/>
  <c r="J180" i="12"/>
  <c r="K180" i="12"/>
  <c r="L180" i="12"/>
  <c r="M180" i="12"/>
  <c r="N180" i="12"/>
  <c r="O180" i="12"/>
  <c r="P180" i="12"/>
  <c r="Q180" i="12"/>
  <c r="R180" i="12"/>
  <c r="S180" i="12"/>
  <c r="T180" i="12"/>
  <c r="U180" i="12"/>
  <c r="A181" i="12"/>
  <c r="B181" i="12"/>
  <c r="C181" i="12"/>
  <c r="D181" i="12"/>
  <c r="O181" i="12" s="1"/>
  <c r="E181" i="12"/>
  <c r="J181" i="12"/>
  <c r="K181" i="12"/>
  <c r="L181" i="12"/>
  <c r="M181" i="12"/>
  <c r="N181" i="12"/>
  <c r="P181" i="12"/>
  <c r="Q181" i="12"/>
  <c r="R181" i="12"/>
  <c r="S181" i="12"/>
  <c r="T181" i="12"/>
  <c r="U181" i="12"/>
  <c r="A182" i="12"/>
  <c r="B182" i="12"/>
  <c r="C182" i="12"/>
  <c r="D182" i="12"/>
  <c r="E182" i="12"/>
  <c r="J182" i="12"/>
  <c r="K182" i="12"/>
  <c r="L182" i="12"/>
  <c r="M182" i="12"/>
  <c r="N182" i="12"/>
  <c r="O182" i="12"/>
  <c r="P182" i="12"/>
  <c r="Q182" i="12"/>
  <c r="R182" i="12"/>
  <c r="S182" i="12"/>
  <c r="T182" i="12"/>
  <c r="U182" i="12"/>
  <c r="A183" i="12"/>
  <c r="B183" i="12"/>
  <c r="C183" i="12"/>
  <c r="D183" i="12"/>
  <c r="O183" i="12" s="1"/>
  <c r="E183" i="12"/>
  <c r="J183" i="12"/>
  <c r="K183" i="12"/>
  <c r="L183" i="12"/>
  <c r="M183" i="12"/>
  <c r="N183" i="12"/>
  <c r="P183" i="12"/>
  <c r="Q183" i="12"/>
  <c r="R183" i="12"/>
  <c r="S183" i="12"/>
  <c r="T183" i="12"/>
  <c r="U183" i="12"/>
  <c r="A184" i="12"/>
  <c r="B184" i="12"/>
  <c r="C184" i="12"/>
  <c r="D184" i="12"/>
  <c r="E184" i="12"/>
  <c r="J184" i="12"/>
  <c r="K184" i="12"/>
  <c r="L184" i="12"/>
  <c r="M184" i="12"/>
  <c r="N184" i="12"/>
  <c r="O184" i="12"/>
  <c r="P184" i="12"/>
  <c r="Q184" i="12"/>
  <c r="R184" i="12"/>
  <c r="S184" i="12"/>
  <c r="T184" i="12"/>
  <c r="U184" i="12"/>
  <c r="A185" i="12"/>
  <c r="B185" i="12"/>
  <c r="C185" i="12"/>
  <c r="D185" i="12"/>
  <c r="O185" i="12" s="1"/>
  <c r="E185" i="12"/>
  <c r="J185" i="12"/>
  <c r="K185" i="12"/>
  <c r="L185" i="12"/>
  <c r="M185" i="12"/>
  <c r="N185" i="12"/>
  <c r="P185" i="12"/>
  <c r="Q185" i="12"/>
  <c r="R185" i="12"/>
  <c r="S185" i="12"/>
  <c r="T185" i="12"/>
  <c r="U185" i="12"/>
  <c r="A186" i="12"/>
  <c r="B186" i="12"/>
  <c r="C186" i="12"/>
  <c r="D186" i="12"/>
  <c r="E186" i="12"/>
  <c r="J186" i="12"/>
  <c r="K186" i="12"/>
  <c r="L186" i="12"/>
  <c r="M186" i="12"/>
  <c r="N186" i="12"/>
  <c r="O186" i="12"/>
  <c r="P186" i="12"/>
  <c r="Q186" i="12"/>
  <c r="R186" i="12"/>
  <c r="S186" i="12"/>
  <c r="T186" i="12"/>
  <c r="U186" i="12"/>
  <c r="A187" i="12"/>
  <c r="B187" i="12"/>
  <c r="C187" i="12"/>
  <c r="D187" i="12"/>
  <c r="O187" i="12" s="1"/>
  <c r="E187" i="12"/>
  <c r="J187" i="12"/>
  <c r="K187" i="12"/>
  <c r="L187" i="12"/>
  <c r="M187" i="12"/>
  <c r="N187" i="12"/>
  <c r="P187" i="12"/>
  <c r="Q187" i="12"/>
  <c r="R187" i="12"/>
  <c r="S187" i="12"/>
  <c r="T187" i="12"/>
  <c r="U187" i="12"/>
  <c r="A188" i="12"/>
  <c r="B188" i="12"/>
  <c r="C188" i="12"/>
  <c r="D188" i="12"/>
  <c r="E188" i="12"/>
  <c r="J188" i="12"/>
  <c r="K188" i="12"/>
  <c r="L188" i="12"/>
  <c r="M188" i="12"/>
  <c r="N188" i="12"/>
  <c r="O188" i="12"/>
  <c r="P188" i="12"/>
  <c r="Q188" i="12"/>
  <c r="R188" i="12"/>
  <c r="S188" i="12"/>
  <c r="T188" i="12"/>
  <c r="U188" i="12"/>
  <c r="A189" i="12"/>
  <c r="B189" i="12"/>
  <c r="C189" i="12"/>
  <c r="D189" i="12"/>
  <c r="O189" i="12" s="1"/>
  <c r="E189" i="12"/>
  <c r="J189" i="12"/>
  <c r="K189" i="12"/>
  <c r="L189" i="12"/>
  <c r="M189" i="12"/>
  <c r="N189" i="12"/>
  <c r="P189" i="12"/>
  <c r="Q189" i="12"/>
  <c r="R189" i="12"/>
  <c r="S189" i="12"/>
  <c r="T189" i="12"/>
  <c r="U189" i="12"/>
  <c r="A190" i="12"/>
  <c r="B190" i="12"/>
  <c r="C190" i="12"/>
  <c r="D190" i="12"/>
  <c r="E190" i="12"/>
  <c r="J190" i="12"/>
  <c r="K190" i="12"/>
  <c r="L190" i="12"/>
  <c r="M190" i="12"/>
  <c r="N190" i="12"/>
  <c r="O190" i="12"/>
  <c r="P190" i="12"/>
  <c r="Q190" i="12"/>
  <c r="R190" i="12"/>
  <c r="S190" i="12"/>
  <c r="T190" i="12"/>
  <c r="U190" i="12"/>
  <c r="A191" i="12"/>
  <c r="B191" i="12"/>
  <c r="C191" i="12"/>
  <c r="D191" i="12"/>
  <c r="O191" i="12" s="1"/>
  <c r="E191" i="12"/>
  <c r="J191" i="12"/>
  <c r="K191" i="12"/>
  <c r="L191" i="12"/>
  <c r="M191" i="12"/>
  <c r="N191" i="12"/>
  <c r="P191" i="12"/>
  <c r="Q191" i="12"/>
  <c r="R191" i="12"/>
  <c r="S191" i="12"/>
  <c r="T191" i="12"/>
  <c r="U191" i="12"/>
  <c r="A192" i="12"/>
  <c r="B192" i="12"/>
  <c r="C192" i="12"/>
  <c r="D192" i="12"/>
  <c r="E192" i="12"/>
  <c r="J192" i="12"/>
  <c r="K192" i="12"/>
  <c r="L192" i="12"/>
  <c r="M192" i="12"/>
  <c r="N192" i="12"/>
  <c r="O192" i="12"/>
  <c r="P192" i="12"/>
  <c r="Q192" i="12"/>
  <c r="R192" i="12"/>
  <c r="S192" i="12"/>
  <c r="T192" i="12"/>
  <c r="U192" i="12"/>
  <c r="A193" i="12"/>
  <c r="B193" i="12"/>
  <c r="C193" i="12"/>
  <c r="D193" i="12"/>
  <c r="O193" i="12" s="1"/>
  <c r="E193" i="12"/>
  <c r="J193" i="12"/>
  <c r="K193" i="12"/>
  <c r="L193" i="12"/>
  <c r="M193" i="12"/>
  <c r="N193" i="12"/>
  <c r="P193" i="12"/>
  <c r="Q193" i="12"/>
  <c r="R193" i="12"/>
  <c r="S193" i="12"/>
  <c r="T193" i="12"/>
  <c r="U193" i="12"/>
  <c r="A194" i="12"/>
  <c r="B194" i="12"/>
  <c r="C194" i="12"/>
  <c r="D194" i="12"/>
  <c r="E194" i="12"/>
  <c r="J194" i="12"/>
  <c r="K194" i="12"/>
  <c r="L194" i="12"/>
  <c r="M194" i="12"/>
  <c r="N194" i="12"/>
  <c r="O194" i="12"/>
  <c r="P194" i="12"/>
  <c r="Q194" i="12"/>
  <c r="R194" i="12"/>
  <c r="S194" i="12"/>
  <c r="T194" i="12"/>
  <c r="U194" i="12"/>
  <c r="A195" i="12"/>
  <c r="B195" i="12"/>
  <c r="C195" i="12"/>
  <c r="D195" i="12"/>
  <c r="O195" i="12" s="1"/>
  <c r="E195" i="12"/>
  <c r="J195" i="12"/>
  <c r="K195" i="12"/>
  <c r="L195" i="12"/>
  <c r="M195" i="12"/>
  <c r="N195" i="12"/>
  <c r="P195" i="12"/>
  <c r="Q195" i="12"/>
  <c r="R195" i="12"/>
  <c r="S195" i="12"/>
  <c r="T195" i="12"/>
  <c r="U195" i="12"/>
  <c r="A196" i="12"/>
  <c r="B196" i="12"/>
  <c r="C196" i="12"/>
  <c r="D196" i="12"/>
  <c r="E196" i="12"/>
  <c r="J196" i="12"/>
  <c r="K196" i="12"/>
  <c r="L196" i="12"/>
  <c r="M196" i="12"/>
  <c r="N196" i="12"/>
  <c r="O196" i="12"/>
  <c r="P196" i="12"/>
  <c r="Q196" i="12"/>
  <c r="R196" i="12"/>
  <c r="S196" i="12"/>
  <c r="T196" i="12"/>
  <c r="U196" i="12"/>
  <c r="A197" i="12"/>
  <c r="B197" i="12"/>
  <c r="C197" i="12"/>
  <c r="D197" i="12"/>
  <c r="O197" i="12" s="1"/>
  <c r="E197" i="12"/>
  <c r="J197" i="12"/>
  <c r="K197" i="12"/>
  <c r="L197" i="12"/>
  <c r="M197" i="12"/>
  <c r="N197" i="12"/>
  <c r="P197" i="12"/>
  <c r="Q197" i="12"/>
  <c r="R197" i="12"/>
  <c r="S197" i="12"/>
  <c r="T197" i="12"/>
  <c r="U197" i="12"/>
  <c r="A198" i="12"/>
  <c r="B198" i="12"/>
  <c r="C198" i="12"/>
  <c r="D198" i="12"/>
  <c r="E198" i="12"/>
  <c r="J198" i="12"/>
  <c r="K198" i="12"/>
  <c r="L198" i="12"/>
  <c r="M198" i="12"/>
  <c r="N198" i="12"/>
  <c r="O198" i="12"/>
  <c r="P198" i="12"/>
  <c r="Q198" i="12"/>
  <c r="R198" i="12"/>
  <c r="S198" i="12"/>
  <c r="T198" i="12"/>
  <c r="U198" i="12"/>
  <c r="A199" i="12"/>
  <c r="B199" i="12"/>
  <c r="C199" i="12"/>
  <c r="D199" i="12"/>
  <c r="O199" i="12" s="1"/>
  <c r="E199" i="12"/>
  <c r="J199" i="12"/>
  <c r="K199" i="12"/>
  <c r="L199" i="12"/>
  <c r="M199" i="12"/>
  <c r="N199" i="12"/>
  <c r="P199" i="12"/>
  <c r="Q199" i="12"/>
  <c r="R199" i="12"/>
  <c r="S199" i="12"/>
  <c r="T199" i="12"/>
  <c r="U199" i="12"/>
  <c r="A200" i="12"/>
  <c r="B200" i="12"/>
  <c r="C200" i="12"/>
  <c r="D200" i="12"/>
  <c r="E200" i="12"/>
  <c r="J200" i="12"/>
  <c r="K200" i="12"/>
  <c r="L200" i="12"/>
  <c r="M200" i="12"/>
  <c r="N200" i="12"/>
  <c r="O200" i="12"/>
  <c r="P200" i="12"/>
  <c r="Q200" i="12"/>
  <c r="R200" i="12"/>
  <c r="S200" i="12"/>
  <c r="T200" i="12"/>
  <c r="U200" i="12"/>
  <c r="A201" i="12"/>
  <c r="B201" i="12"/>
  <c r="C201" i="12"/>
  <c r="D201" i="12"/>
  <c r="O201" i="12" s="1"/>
  <c r="E201" i="12"/>
  <c r="J201" i="12"/>
  <c r="K201" i="12"/>
  <c r="L201" i="12"/>
  <c r="M201" i="12"/>
  <c r="N201" i="12"/>
  <c r="P201" i="12"/>
  <c r="Q201" i="12"/>
  <c r="R201" i="12"/>
  <c r="S201" i="12"/>
  <c r="T201" i="12"/>
  <c r="U201" i="12"/>
  <c r="A202" i="12"/>
  <c r="B202" i="12"/>
  <c r="C202" i="12"/>
  <c r="D202" i="12"/>
  <c r="E202" i="12"/>
  <c r="J202" i="12"/>
  <c r="K202" i="12"/>
  <c r="L202" i="12"/>
  <c r="M202" i="12"/>
  <c r="N202" i="12"/>
  <c r="O202" i="12"/>
  <c r="P202" i="12"/>
  <c r="Q202" i="12"/>
  <c r="R202" i="12"/>
  <c r="S202" i="12"/>
  <c r="T202" i="12"/>
  <c r="U202" i="12"/>
  <c r="A203" i="12"/>
  <c r="B203" i="12"/>
  <c r="C203" i="12"/>
  <c r="D203" i="12"/>
  <c r="O203" i="12" s="1"/>
  <c r="E203" i="12"/>
  <c r="J203" i="12"/>
  <c r="K203" i="12"/>
  <c r="L203" i="12"/>
  <c r="M203" i="12"/>
  <c r="N203" i="12"/>
  <c r="P203" i="12"/>
  <c r="Q203" i="12"/>
  <c r="R203" i="12"/>
  <c r="S203" i="12"/>
  <c r="T203" i="12"/>
  <c r="U203" i="12"/>
  <c r="A204" i="12"/>
  <c r="B204" i="12"/>
  <c r="C204" i="12"/>
  <c r="D204" i="12"/>
  <c r="E204" i="12"/>
  <c r="J204" i="12"/>
  <c r="K204" i="12"/>
  <c r="L204" i="12"/>
  <c r="M204" i="12"/>
  <c r="N204" i="12"/>
  <c r="O204" i="12"/>
  <c r="P204" i="12"/>
  <c r="Q204" i="12"/>
  <c r="R204" i="12"/>
  <c r="S204" i="12"/>
  <c r="T204" i="12"/>
  <c r="U204" i="12"/>
  <c r="A205" i="12"/>
  <c r="B205" i="12"/>
  <c r="C205" i="12"/>
  <c r="D205" i="12"/>
  <c r="O205" i="12" s="1"/>
  <c r="E205" i="12"/>
  <c r="J205" i="12"/>
  <c r="K205" i="12"/>
  <c r="L205" i="12"/>
  <c r="M205" i="12"/>
  <c r="N205" i="12"/>
  <c r="P205" i="12"/>
  <c r="Q205" i="12"/>
  <c r="R205" i="12"/>
  <c r="S205" i="12"/>
  <c r="T205" i="12"/>
  <c r="U205" i="12"/>
  <c r="A206" i="12"/>
  <c r="B206" i="12"/>
  <c r="C206" i="12"/>
  <c r="D206" i="12"/>
  <c r="E206" i="12"/>
  <c r="J206" i="12"/>
  <c r="K206" i="12"/>
  <c r="L206" i="12"/>
  <c r="M206" i="12"/>
  <c r="N206" i="12"/>
  <c r="O206" i="12"/>
  <c r="P206" i="12"/>
  <c r="Q206" i="12"/>
  <c r="R206" i="12"/>
  <c r="S206" i="12"/>
  <c r="T206" i="12"/>
  <c r="U206" i="12"/>
  <c r="A207" i="12"/>
  <c r="B207" i="12"/>
  <c r="C207" i="12"/>
  <c r="D207" i="12"/>
  <c r="O207" i="12" s="1"/>
  <c r="E207" i="12"/>
  <c r="J207" i="12"/>
  <c r="K207" i="12"/>
  <c r="L207" i="12"/>
  <c r="M207" i="12"/>
  <c r="N207" i="12"/>
  <c r="P207" i="12"/>
  <c r="Q207" i="12"/>
  <c r="R207" i="12"/>
  <c r="S207" i="12"/>
  <c r="T207" i="12"/>
  <c r="U207" i="12"/>
  <c r="A208" i="12"/>
  <c r="B208" i="12"/>
  <c r="C208" i="12"/>
  <c r="D208" i="12"/>
  <c r="E208" i="12"/>
  <c r="J208" i="12"/>
  <c r="K208" i="12"/>
  <c r="L208" i="12"/>
  <c r="M208" i="12"/>
  <c r="N208" i="12"/>
  <c r="O208" i="12"/>
  <c r="P208" i="12"/>
  <c r="Q208" i="12"/>
  <c r="R208" i="12"/>
  <c r="S208" i="12"/>
  <c r="T208" i="12"/>
  <c r="U208" i="12"/>
  <c r="A209" i="12"/>
  <c r="B209" i="12"/>
  <c r="C209" i="12"/>
  <c r="D209" i="12"/>
  <c r="O209" i="12" s="1"/>
  <c r="E209" i="12"/>
  <c r="J209" i="12"/>
  <c r="K209" i="12"/>
  <c r="L209" i="12"/>
  <c r="M209" i="12"/>
  <c r="N209" i="12"/>
  <c r="P209" i="12"/>
  <c r="Q209" i="12"/>
  <c r="R209" i="12"/>
  <c r="S209" i="12"/>
  <c r="T209" i="12"/>
  <c r="U209" i="12"/>
  <c r="A210" i="12"/>
  <c r="B210" i="12"/>
  <c r="C210" i="12"/>
  <c r="D210" i="12"/>
  <c r="E210" i="12"/>
  <c r="J210" i="12"/>
  <c r="K210" i="12"/>
  <c r="L210" i="12"/>
  <c r="M210" i="12"/>
  <c r="N210" i="12"/>
  <c r="O210" i="12"/>
  <c r="P210" i="12"/>
  <c r="Q210" i="12"/>
  <c r="R210" i="12"/>
  <c r="S210" i="12"/>
  <c r="T210" i="12"/>
  <c r="U210" i="12"/>
  <c r="A211" i="12"/>
  <c r="B211" i="12"/>
  <c r="C211" i="12"/>
  <c r="D211" i="12"/>
  <c r="O211" i="12" s="1"/>
  <c r="E211" i="12"/>
  <c r="J211" i="12"/>
  <c r="K211" i="12"/>
  <c r="L211" i="12"/>
  <c r="M211" i="12"/>
  <c r="N211" i="12"/>
  <c r="P211" i="12"/>
  <c r="Q211" i="12"/>
  <c r="R211" i="12"/>
  <c r="S211" i="12"/>
  <c r="T211" i="12"/>
  <c r="U211" i="12"/>
  <c r="A212" i="12"/>
  <c r="B212" i="12"/>
  <c r="C212" i="12"/>
  <c r="D212" i="12"/>
  <c r="E212" i="12"/>
  <c r="J212" i="12"/>
  <c r="K212" i="12"/>
  <c r="L212" i="12"/>
  <c r="M212" i="12"/>
  <c r="N212" i="12"/>
  <c r="O212" i="12"/>
  <c r="P212" i="12"/>
  <c r="Q212" i="12"/>
  <c r="R212" i="12"/>
  <c r="S212" i="12"/>
  <c r="T212" i="12"/>
  <c r="U212" i="12"/>
  <c r="A213" i="12"/>
  <c r="B213" i="12"/>
  <c r="C213" i="12"/>
  <c r="D213" i="12"/>
  <c r="O213" i="12" s="1"/>
  <c r="E213" i="12"/>
  <c r="J213" i="12"/>
  <c r="K213" i="12"/>
  <c r="L213" i="12"/>
  <c r="M213" i="12"/>
  <c r="N213" i="12"/>
  <c r="P213" i="12"/>
  <c r="Q213" i="12"/>
  <c r="R213" i="12"/>
  <c r="S213" i="12"/>
  <c r="T213" i="12"/>
  <c r="U213" i="12"/>
  <c r="A214" i="12"/>
  <c r="B214" i="12"/>
  <c r="C214" i="12"/>
  <c r="D214" i="12"/>
  <c r="E214" i="12"/>
  <c r="J214" i="12"/>
  <c r="K214" i="12"/>
  <c r="L214" i="12"/>
  <c r="M214" i="12"/>
  <c r="N214" i="12"/>
  <c r="O214" i="12"/>
  <c r="P214" i="12"/>
  <c r="Q214" i="12"/>
  <c r="R214" i="12"/>
  <c r="S214" i="12"/>
  <c r="T214" i="12"/>
  <c r="U214" i="12"/>
  <c r="A215" i="12"/>
  <c r="B215" i="12"/>
  <c r="C215" i="12"/>
  <c r="D215" i="12"/>
  <c r="O215" i="12" s="1"/>
  <c r="E215" i="12"/>
  <c r="J215" i="12"/>
  <c r="K215" i="12"/>
  <c r="L215" i="12"/>
  <c r="M215" i="12"/>
  <c r="N215" i="12"/>
  <c r="P215" i="12"/>
  <c r="Q215" i="12"/>
  <c r="R215" i="12"/>
  <c r="S215" i="12"/>
  <c r="T215" i="12"/>
  <c r="U215" i="12"/>
  <c r="A216" i="12"/>
  <c r="B216" i="12"/>
  <c r="C216" i="12"/>
  <c r="D216" i="12"/>
  <c r="E216" i="12"/>
  <c r="J216" i="12"/>
  <c r="K216" i="12"/>
  <c r="L216" i="12"/>
  <c r="M216" i="12"/>
  <c r="N216" i="12"/>
  <c r="O216" i="12"/>
  <c r="P216" i="12"/>
  <c r="Q216" i="12"/>
  <c r="R216" i="12"/>
  <c r="S216" i="12"/>
  <c r="T216" i="12"/>
  <c r="U216" i="12"/>
  <c r="A217" i="12"/>
  <c r="B217" i="12"/>
  <c r="C217" i="12"/>
  <c r="D217" i="12"/>
  <c r="O217" i="12" s="1"/>
  <c r="E217" i="12"/>
  <c r="J217" i="12"/>
  <c r="K217" i="12"/>
  <c r="L217" i="12"/>
  <c r="M217" i="12"/>
  <c r="N217" i="12"/>
  <c r="P217" i="12"/>
  <c r="Q217" i="12"/>
  <c r="R217" i="12"/>
  <c r="S217" i="12"/>
  <c r="T217" i="12"/>
  <c r="U217" i="12"/>
  <c r="A218" i="12"/>
  <c r="B218" i="12"/>
  <c r="C218" i="12"/>
  <c r="D218" i="12"/>
  <c r="E218" i="12"/>
  <c r="J218" i="12"/>
  <c r="K218" i="12"/>
  <c r="L218" i="12"/>
  <c r="M218" i="12"/>
  <c r="N218" i="12"/>
  <c r="O218" i="12"/>
  <c r="P218" i="12"/>
  <c r="Q218" i="12"/>
  <c r="R218" i="12"/>
  <c r="S218" i="12"/>
  <c r="T218" i="12"/>
  <c r="U218" i="12"/>
  <c r="A219" i="12"/>
  <c r="B219" i="12"/>
  <c r="C219" i="12"/>
  <c r="D219" i="12"/>
  <c r="O219" i="12" s="1"/>
  <c r="E219" i="12"/>
  <c r="J219" i="12"/>
  <c r="K219" i="12"/>
  <c r="L219" i="12"/>
  <c r="M219" i="12"/>
  <c r="N219" i="12"/>
  <c r="P219" i="12"/>
  <c r="Q219" i="12"/>
  <c r="R219" i="12"/>
  <c r="S219" i="12"/>
  <c r="T219" i="12"/>
  <c r="U219" i="12"/>
  <c r="A220" i="12"/>
  <c r="B220" i="12"/>
  <c r="C220" i="12"/>
  <c r="D220" i="12"/>
  <c r="E220" i="12"/>
  <c r="J220" i="12"/>
  <c r="K220" i="12"/>
  <c r="L220" i="12"/>
  <c r="M220" i="12"/>
  <c r="N220" i="12"/>
  <c r="O220" i="12"/>
  <c r="P220" i="12"/>
  <c r="Q220" i="12"/>
  <c r="R220" i="12"/>
  <c r="S220" i="12"/>
  <c r="T220" i="12"/>
  <c r="U220" i="12"/>
  <c r="A221" i="12"/>
  <c r="B221" i="12"/>
  <c r="C221" i="12"/>
  <c r="D221" i="12"/>
  <c r="O221" i="12" s="1"/>
  <c r="E221" i="12"/>
  <c r="J221" i="12"/>
  <c r="K221" i="12"/>
  <c r="L221" i="12"/>
  <c r="M221" i="12"/>
  <c r="N221" i="12"/>
  <c r="P221" i="12"/>
  <c r="Q221" i="12"/>
  <c r="R221" i="12"/>
  <c r="S221" i="12"/>
  <c r="T221" i="12"/>
  <c r="U221" i="12"/>
  <c r="A222" i="12"/>
  <c r="B222" i="12"/>
  <c r="C222" i="12"/>
  <c r="D222" i="12"/>
  <c r="E222" i="12"/>
  <c r="J222" i="12"/>
  <c r="K222" i="12"/>
  <c r="L222" i="12"/>
  <c r="M222" i="12"/>
  <c r="N222" i="12"/>
  <c r="O222" i="12"/>
  <c r="P222" i="12"/>
  <c r="Q222" i="12"/>
  <c r="R222" i="12"/>
  <c r="S222" i="12"/>
  <c r="T222" i="12"/>
  <c r="U222" i="12"/>
  <c r="A223" i="12"/>
  <c r="B223" i="12"/>
  <c r="C223" i="12"/>
  <c r="D223" i="12"/>
  <c r="O223" i="12" s="1"/>
  <c r="E223" i="12"/>
  <c r="J223" i="12"/>
  <c r="K223" i="12"/>
  <c r="L223" i="12"/>
  <c r="M223" i="12"/>
  <c r="N223" i="12"/>
  <c r="P223" i="12"/>
  <c r="Q223" i="12"/>
  <c r="R223" i="12"/>
  <c r="S223" i="12"/>
  <c r="T223" i="12"/>
  <c r="U223" i="12"/>
  <c r="A224" i="12"/>
  <c r="B224" i="12"/>
  <c r="C224" i="12"/>
  <c r="D224" i="12"/>
  <c r="E224" i="12"/>
  <c r="J224" i="12"/>
  <c r="K224" i="12"/>
  <c r="L224" i="12"/>
  <c r="M224" i="12"/>
  <c r="N224" i="12"/>
  <c r="O224" i="12"/>
  <c r="P224" i="12"/>
  <c r="Q224" i="12"/>
  <c r="R224" i="12"/>
  <c r="S224" i="12"/>
  <c r="T224" i="12"/>
  <c r="U224" i="12"/>
  <c r="A225" i="12"/>
  <c r="B225" i="12"/>
  <c r="C225" i="12"/>
  <c r="D225" i="12"/>
  <c r="O225" i="12" s="1"/>
  <c r="E225" i="12"/>
  <c r="J225" i="12"/>
  <c r="K225" i="12"/>
  <c r="L225" i="12"/>
  <c r="M225" i="12"/>
  <c r="N225" i="12"/>
  <c r="P225" i="12"/>
  <c r="Q225" i="12"/>
  <c r="R225" i="12"/>
  <c r="S225" i="12"/>
  <c r="T225" i="12"/>
  <c r="U225" i="12"/>
  <c r="A226" i="12"/>
  <c r="B226" i="12"/>
  <c r="C226" i="12"/>
  <c r="D226" i="12"/>
  <c r="E226" i="12"/>
  <c r="J226" i="12"/>
  <c r="K226" i="12"/>
  <c r="L226" i="12"/>
  <c r="M226" i="12"/>
  <c r="N226" i="12"/>
  <c r="O226" i="12"/>
  <c r="P226" i="12"/>
  <c r="Q226" i="12"/>
  <c r="R226" i="12"/>
  <c r="S226" i="12"/>
  <c r="T226" i="12"/>
  <c r="U226" i="12"/>
  <c r="A227" i="12"/>
  <c r="B227" i="12"/>
  <c r="C227" i="12"/>
  <c r="D227" i="12"/>
  <c r="O227" i="12" s="1"/>
  <c r="E227" i="12"/>
  <c r="J227" i="12"/>
  <c r="K227" i="12"/>
  <c r="L227" i="12"/>
  <c r="M227" i="12"/>
  <c r="N227" i="12"/>
  <c r="P227" i="12"/>
  <c r="Q227" i="12"/>
  <c r="R227" i="12"/>
  <c r="S227" i="12"/>
  <c r="T227" i="12"/>
  <c r="U227" i="12"/>
  <c r="A228" i="12"/>
  <c r="B228" i="12"/>
  <c r="C228" i="12"/>
  <c r="D228" i="12"/>
  <c r="E228" i="12"/>
  <c r="J228" i="12"/>
  <c r="K228" i="12"/>
  <c r="L228" i="12"/>
  <c r="M228" i="12"/>
  <c r="N228" i="12"/>
  <c r="O228" i="12"/>
  <c r="P228" i="12"/>
  <c r="Q228" i="12"/>
  <c r="R228" i="12"/>
  <c r="S228" i="12"/>
  <c r="T228" i="12"/>
  <c r="U228" i="12"/>
  <c r="A229" i="12"/>
  <c r="B229" i="12"/>
  <c r="C229" i="12"/>
  <c r="D229" i="12"/>
  <c r="O229" i="12" s="1"/>
  <c r="E229" i="12"/>
  <c r="J229" i="12"/>
  <c r="K229" i="12"/>
  <c r="L229" i="12"/>
  <c r="M229" i="12"/>
  <c r="N229" i="12"/>
  <c r="P229" i="12"/>
  <c r="Q229" i="12"/>
  <c r="R229" i="12"/>
  <c r="S229" i="12"/>
  <c r="T229" i="12"/>
  <c r="U229" i="12"/>
  <c r="A230" i="12"/>
  <c r="B230" i="12"/>
  <c r="C230" i="12"/>
  <c r="D230" i="12"/>
  <c r="E230" i="12"/>
  <c r="J230" i="12"/>
  <c r="K230" i="12"/>
  <c r="L230" i="12"/>
  <c r="M230" i="12"/>
  <c r="N230" i="12"/>
  <c r="O230" i="12"/>
  <c r="P230" i="12"/>
  <c r="Q230" i="12"/>
  <c r="R230" i="12"/>
  <c r="S230" i="12"/>
  <c r="T230" i="12"/>
  <c r="U230" i="12"/>
  <c r="A231" i="12"/>
  <c r="B231" i="12"/>
  <c r="C231" i="12"/>
  <c r="D231" i="12"/>
  <c r="O231" i="12" s="1"/>
  <c r="E231" i="12"/>
  <c r="J231" i="12"/>
  <c r="K231" i="12"/>
  <c r="L231" i="12"/>
  <c r="M231" i="12"/>
  <c r="N231" i="12"/>
  <c r="P231" i="12"/>
  <c r="Q231" i="12"/>
  <c r="R231" i="12"/>
  <c r="S231" i="12"/>
  <c r="T231" i="12"/>
  <c r="U231" i="12"/>
  <c r="A232" i="12"/>
  <c r="B232" i="12"/>
  <c r="C232" i="12"/>
  <c r="D232" i="12"/>
  <c r="E232" i="12"/>
  <c r="J232" i="12"/>
  <c r="K232" i="12"/>
  <c r="L232" i="12"/>
  <c r="M232" i="12"/>
  <c r="N232" i="12"/>
  <c r="O232" i="12"/>
  <c r="P232" i="12"/>
  <c r="Q232" i="12"/>
  <c r="R232" i="12"/>
  <c r="S232" i="12"/>
  <c r="T232" i="12"/>
  <c r="U232" i="12"/>
  <c r="A233" i="12"/>
  <c r="B233" i="12"/>
  <c r="C233" i="12"/>
  <c r="D233" i="12"/>
  <c r="O233" i="12" s="1"/>
  <c r="E233" i="12"/>
  <c r="J233" i="12"/>
  <c r="K233" i="12"/>
  <c r="L233" i="12"/>
  <c r="M233" i="12"/>
  <c r="N233" i="12"/>
  <c r="P233" i="12"/>
  <c r="Q233" i="12"/>
  <c r="R233" i="12"/>
  <c r="S233" i="12"/>
  <c r="T233" i="12"/>
  <c r="U233" i="12"/>
  <c r="A234" i="12"/>
  <c r="B234" i="12"/>
  <c r="C234" i="12"/>
  <c r="D234" i="12"/>
  <c r="E234" i="12"/>
  <c r="J234" i="12"/>
  <c r="K234" i="12"/>
  <c r="L234" i="12"/>
  <c r="M234" i="12"/>
  <c r="N234" i="12"/>
  <c r="O234" i="12"/>
  <c r="P234" i="12"/>
  <c r="Q234" i="12"/>
  <c r="R234" i="12"/>
  <c r="S234" i="12"/>
  <c r="T234" i="12"/>
  <c r="U234" i="12"/>
  <c r="A235" i="12"/>
  <c r="B235" i="12"/>
  <c r="C235" i="12"/>
  <c r="D235" i="12"/>
  <c r="O235" i="12" s="1"/>
  <c r="E235" i="12"/>
  <c r="J235" i="12"/>
  <c r="K235" i="12"/>
  <c r="L235" i="12"/>
  <c r="M235" i="12"/>
  <c r="N235" i="12"/>
  <c r="P235" i="12"/>
  <c r="Q235" i="12"/>
  <c r="R235" i="12"/>
  <c r="S235" i="12"/>
  <c r="T235" i="12"/>
  <c r="U235" i="12"/>
  <c r="A236" i="12"/>
  <c r="B236" i="12"/>
  <c r="C236" i="12"/>
  <c r="D236" i="12"/>
  <c r="E236" i="12"/>
  <c r="J236" i="12"/>
  <c r="K236" i="12"/>
  <c r="L236" i="12"/>
  <c r="M236" i="12"/>
  <c r="N236" i="12"/>
  <c r="O236" i="12"/>
  <c r="P236" i="12"/>
  <c r="Q236" i="12"/>
  <c r="R236" i="12"/>
  <c r="S236" i="12"/>
  <c r="T236" i="12"/>
  <c r="U236" i="12"/>
  <c r="A237" i="12"/>
  <c r="B237" i="12"/>
  <c r="C237" i="12"/>
  <c r="D237" i="12"/>
  <c r="O237" i="12" s="1"/>
  <c r="E237" i="12"/>
  <c r="J237" i="12"/>
  <c r="K237" i="12"/>
  <c r="L237" i="12"/>
  <c r="M237" i="12"/>
  <c r="N237" i="12"/>
  <c r="P237" i="12"/>
  <c r="Q237" i="12"/>
  <c r="R237" i="12"/>
  <c r="S237" i="12"/>
  <c r="T237" i="12"/>
  <c r="U237" i="12"/>
  <c r="A238" i="12"/>
  <c r="B238" i="12"/>
  <c r="C238" i="12"/>
  <c r="D238" i="12"/>
  <c r="E238" i="12"/>
  <c r="J238" i="12"/>
  <c r="K238" i="12"/>
  <c r="L238" i="12"/>
  <c r="M238" i="12"/>
  <c r="N238" i="12"/>
  <c r="O238" i="12"/>
  <c r="P238" i="12"/>
  <c r="Q238" i="12"/>
  <c r="R238" i="12"/>
  <c r="S238" i="12"/>
  <c r="T238" i="12"/>
  <c r="U238" i="12"/>
  <c r="A239" i="12"/>
  <c r="B239" i="12"/>
  <c r="C239" i="12"/>
  <c r="D239" i="12"/>
  <c r="O239" i="12" s="1"/>
  <c r="E239" i="12"/>
  <c r="J239" i="12"/>
  <c r="K239" i="12"/>
  <c r="L239" i="12"/>
  <c r="M239" i="12"/>
  <c r="N239" i="12"/>
  <c r="P239" i="12"/>
  <c r="Q239" i="12"/>
  <c r="R239" i="12"/>
  <c r="S239" i="12"/>
  <c r="T239" i="12"/>
  <c r="U239" i="12"/>
  <c r="A240" i="12"/>
  <c r="B240" i="12"/>
  <c r="C240" i="12"/>
  <c r="D240" i="12"/>
  <c r="E240" i="12"/>
  <c r="J240" i="12"/>
  <c r="K240" i="12"/>
  <c r="L240" i="12"/>
  <c r="M240" i="12"/>
  <c r="N240" i="12"/>
  <c r="O240" i="12"/>
  <c r="P240" i="12"/>
  <c r="Q240" i="12"/>
  <c r="R240" i="12"/>
  <c r="S240" i="12"/>
  <c r="T240" i="12"/>
  <c r="U240" i="12"/>
  <c r="A241" i="12"/>
  <c r="B241" i="12"/>
  <c r="C241" i="12"/>
  <c r="D241" i="12"/>
  <c r="O241" i="12" s="1"/>
  <c r="E241" i="12"/>
  <c r="J241" i="12"/>
  <c r="K241" i="12"/>
  <c r="L241" i="12"/>
  <c r="M241" i="12"/>
  <c r="N241" i="12"/>
  <c r="P241" i="12"/>
  <c r="Q241" i="12"/>
  <c r="R241" i="12"/>
  <c r="S241" i="12"/>
  <c r="T241" i="12"/>
  <c r="U241" i="12"/>
  <c r="A242" i="12"/>
  <c r="B242" i="12"/>
  <c r="C242" i="12"/>
  <c r="D242" i="12"/>
  <c r="E242" i="12"/>
  <c r="J242" i="12"/>
  <c r="K242" i="12"/>
  <c r="L242" i="12"/>
  <c r="M242" i="12"/>
  <c r="N242" i="12"/>
  <c r="O242" i="12"/>
  <c r="P242" i="12"/>
  <c r="Q242" i="12"/>
  <c r="R242" i="12"/>
  <c r="S242" i="12"/>
  <c r="T242" i="12"/>
  <c r="U242" i="12"/>
  <c r="A243" i="12"/>
  <c r="B243" i="12"/>
  <c r="C243" i="12"/>
  <c r="D243" i="12"/>
  <c r="O243" i="12" s="1"/>
  <c r="E243" i="12"/>
  <c r="J243" i="12"/>
  <c r="K243" i="12"/>
  <c r="L243" i="12"/>
  <c r="M243" i="12"/>
  <c r="N243" i="12"/>
  <c r="P243" i="12"/>
  <c r="Q243" i="12"/>
  <c r="R243" i="12"/>
  <c r="S243" i="12"/>
  <c r="T243" i="12"/>
  <c r="U243" i="12"/>
  <c r="A244" i="12"/>
  <c r="B244" i="12"/>
  <c r="C244" i="12"/>
  <c r="D244" i="12"/>
  <c r="E244" i="12"/>
  <c r="J244" i="12"/>
  <c r="K244" i="12"/>
  <c r="L244" i="12"/>
  <c r="M244" i="12"/>
  <c r="N244" i="12"/>
  <c r="O244" i="12"/>
  <c r="P244" i="12"/>
  <c r="Q244" i="12"/>
  <c r="R244" i="12"/>
  <c r="S244" i="12"/>
  <c r="T244" i="12"/>
  <c r="U244" i="12"/>
  <c r="A245" i="12"/>
  <c r="B245" i="12"/>
  <c r="C245" i="12"/>
  <c r="D245" i="12"/>
  <c r="O245" i="12" s="1"/>
  <c r="E245" i="12"/>
  <c r="J245" i="12"/>
  <c r="K245" i="12"/>
  <c r="L245" i="12"/>
  <c r="M245" i="12"/>
  <c r="N245" i="12"/>
  <c r="P245" i="12"/>
  <c r="Q245" i="12"/>
  <c r="R245" i="12"/>
  <c r="S245" i="12"/>
  <c r="T245" i="12"/>
  <c r="U245" i="12"/>
  <c r="A246" i="12"/>
  <c r="B246" i="12"/>
  <c r="C246" i="12"/>
  <c r="D246" i="12"/>
  <c r="E246" i="12"/>
  <c r="J246" i="12"/>
  <c r="K246" i="12"/>
  <c r="L246" i="12"/>
  <c r="M246" i="12"/>
  <c r="N246" i="12"/>
  <c r="O246" i="12"/>
  <c r="P246" i="12"/>
  <c r="Q246" i="12"/>
  <c r="R246" i="12"/>
  <c r="S246" i="12"/>
  <c r="T246" i="12"/>
  <c r="U246" i="12"/>
  <c r="A247" i="12"/>
  <c r="B247" i="12"/>
  <c r="C247" i="12"/>
  <c r="D247" i="12"/>
  <c r="O247" i="12" s="1"/>
  <c r="E247" i="12"/>
  <c r="J247" i="12"/>
  <c r="K247" i="12"/>
  <c r="L247" i="12"/>
  <c r="M247" i="12"/>
  <c r="N247" i="12"/>
  <c r="P247" i="12"/>
  <c r="Q247" i="12"/>
  <c r="R247" i="12"/>
  <c r="S247" i="12"/>
  <c r="T247" i="12"/>
  <c r="U247" i="12"/>
  <c r="A248" i="12"/>
  <c r="B248" i="12"/>
  <c r="C248" i="12"/>
  <c r="D248" i="12"/>
  <c r="E248" i="12"/>
  <c r="J248" i="12"/>
  <c r="K248" i="12"/>
  <c r="L248" i="12"/>
  <c r="M248" i="12"/>
  <c r="N248" i="12"/>
  <c r="O248" i="12"/>
  <c r="P248" i="12"/>
  <c r="Q248" i="12"/>
  <c r="R248" i="12"/>
  <c r="S248" i="12"/>
  <c r="T248" i="12"/>
  <c r="U248" i="12"/>
  <c r="A249" i="12"/>
  <c r="B249" i="12"/>
  <c r="C249" i="12"/>
  <c r="D249" i="12"/>
  <c r="O249" i="12" s="1"/>
  <c r="E249" i="12"/>
  <c r="J249" i="12"/>
  <c r="K249" i="12"/>
  <c r="L249" i="12"/>
  <c r="M249" i="12"/>
  <c r="N249" i="12"/>
  <c r="P249" i="12"/>
  <c r="Q249" i="12"/>
  <c r="R249" i="12"/>
  <c r="S249" i="12"/>
  <c r="T249" i="12"/>
  <c r="U249" i="12"/>
  <c r="A250" i="12"/>
  <c r="B250" i="12"/>
  <c r="C250" i="12"/>
  <c r="D250" i="12"/>
  <c r="E250" i="12"/>
  <c r="J250" i="12"/>
  <c r="K250" i="12"/>
  <c r="L250" i="12"/>
  <c r="M250" i="12"/>
  <c r="N250" i="12"/>
  <c r="O250" i="12"/>
  <c r="P250" i="12"/>
  <c r="Q250" i="12"/>
  <c r="R250" i="12"/>
  <c r="S250" i="12"/>
  <c r="T250" i="12"/>
  <c r="U250" i="12"/>
  <c r="A251" i="12"/>
  <c r="B251" i="12"/>
  <c r="C251" i="12"/>
  <c r="D251" i="12"/>
  <c r="O251" i="12" s="1"/>
  <c r="E251" i="12"/>
  <c r="J251" i="12"/>
  <c r="K251" i="12"/>
  <c r="L251" i="12"/>
  <c r="M251" i="12"/>
  <c r="N251" i="12"/>
  <c r="P251" i="12"/>
  <c r="Q251" i="12"/>
  <c r="R251" i="12"/>
  <c r="S251" i="12"/>
  <c r="T251" i="12"/>
  <c r="U251" i="12"/>
  <c r="A252" i="12"/>
  <c r="B252" i="12"/>
  <c r="C252" i="12"/>
  <c r="D252" i="12"/>
  <c r="E252" i="12"/>
  <c r="J252" i="12"/>
  <c r="K252" i="12"/>
  <c r="L252" i="12"/>
  <c r="M252" i="12"/>
  <c r="N252" i="12"/>
  <c r="O252" i="12"/>
  <c r="P252" i="12"/>
  <c r="Q252" i="12"/>
  <c r="R252" i="12"/>
  <c r="S252" i="12"/>
  <c r="T252" i="12"/>
  <c r="U252" i="12"/>
  <c r="A253" i="12"/>
  <c r="B253" i="12"/>
  <c r="C253" i="12"/>
  <c r="D253" i="12"/>
  <c r="O253" i="12" s="1"/>
  <c r="E253" i="12"/>
  <c r="J253" i="12"/>
  <c r="K253" i="12"/>
  <c r="L253" i="12"/>
  <c r="M253" i="12"/>
  <c r="N253" i="12"/>
  <c r="P253" i="12"/>
  <c r="Q253" i="12"/>
  <c r="R253" i="12"/>
  <c r="S253" i="12"/>
  <c r="T253" i="12"/>
  <c r="U253" i="12"/>
  <c r="A254" i="12"/>
  <c r="B254" i="12"/>
  <c r="C254" i="12"/>
  <c r="D254" i="12"/>
  <c r="E254" i="12"/>
  <c r="J254" i="12"/>
  <c r="K254" i="12"/>
  <c r="L254" i="12"/>
  <c r="M254" i="12"/>
  <c r="N254" i="12"/>
  <c r="O254" i="12"/>
  <c r="P254" i="12"/>
  <c r="Q254" i="12"/>
  <c r="R254" i="12"/>
  <c r="S254" i="12"/>
  <c r="T254" i="12"/>
  <c r="U254" i="12"/>
  <c r="A255" i="12"/>
  <c r="B255" i="12"/>
  <c r="C255" i="12"/>
  <c r="D255" i="12"/>
  <c r="O255" i="12" s="1"/>
  <c r="E255" i="12"/>
  <c r="J255" i="12"/>
  <c r="K255" i="12"/>
  <c r="L255" i="12"/>
  <c r="M255" i="12"/>
  <c r="N255" i="12"/>
  <c r="P255" i="12"/>
  <c r="Q255" i="12"/>
  <c r="R255" i="12"/>
  <c r="S255" i="12"/>
  <c r="T255" i="12"/>
  <c r="U255" i="12"/>
  <c r="A256" i="12"/>
  <c r="B256" i="12"/>
  <c r="C256" i="12"/>
  <c r="D256" i="12"/>
  <c r="E256" i="12"/>
  <c r="J256" i="12"/>
  <c r="K256" i="12"/>
  <c r="L256" i="12"/>
  <c r="M256" i="12"/>
  <c r="N256" i="12"/>
  <c r="O256" i="12"/>
  <c r="P256" i="12"/>
  <c r="Q256" i="12"/>
  <c r="R256" i="12"/>
  <c r="S256" i="12"/>
  <c r="T256" i="12"/>
  <c r="U256" i="12"/>
  <c r="A257" i="12"/>
  <c r="B257" i="12"/>
  <c r="C257" i="12"/>
  <c r="D257" i="12"/>
  <c r="O257" i="12" s="1"/>
  <c r="E257" i="12"/>
  <c r="J257" i="12"/>
  <c r="K257" i="12"/>
  <c r="L257" i="12"/>
  <c r="M257" i="12"/>
  <c r="N257" i="12"/>
  <c r="P257" i="12"/>
  <c r="Q257" i="12"/>
  <c r="R257" i="12"/>
  <c r="S257" i="12"/>
  <c r="T257" i="12"/>
  <c r="U257" i="12"/>
  <c r="A258" i="12"/>
  <c r="B258" i="12"/>
  <c r="C258" i="12"/>
  <c r="D258" i="12"/>
  <c r="E258" i="12"/>
  <c r="J258" i="12"/>
  <c r="K258" i="12"/>
  <c r="L258" i="12"/>
  <c r="M258" i="12"/>
  <c r="N258" i="12"/>
  <c r="O258" i="12"/>
  <c r="P258" i="12"/>
  <c r="Q258" i="12"/>
  <c r="R258" i="12"/>
  <c r="S258" i="12"/>
  <c r="T258" i="12"/>
  <c r="U258" i="12"/>
  <c r="A259" i="12"/>
  <c r="B259" i="12"/>
  <c r="C259" i="12"/>
  <c r="D259" i="12"/>
  <c r="O259" i="12" s="1"/>
  <c r="E259" i="12"/>
  <c r="J259" i="12"/>
  <c r="K259" i="12"/>
  <c r="L259" i="12"/>
  <c r="M259" i="12"/>
  <c r="N259" i="12"/>
  <c r="P259" i="12"/>
  <c r="Q259" i="12"/>
  <c r="R259" i="12"/>
  <c r="S259" i="12"/>
  <c r="T259" i="12"/>
  <c r="U259" i="12"/>
  <c r="A260" i="12"/>
  <c r="B260" i="12"/>
  <c r="C260" i="12"/>
  <c r="D260" i="12"/>
  <c r="E260" i="12"/>
  <c r="J260" i="12"/>
  <c r="K260" i="12"/>
  <c r="L260" i="12"/>
  <c r="M260" i="12"/>
  <c r="N260" i="12"/>
  <c r="O260" i="12"/>
  <c r="P260" i="12"/>
  <c r="Q260" i="12"/>
  <c r="R260" i="12"/>
  <c r="S260" i="12"/>
  <c r="T260" i="12"/>
  <c r="U260" i="12"/>
  <c r="A261" i="12"/>
  <c r="B261" i="12"/>
  <c r="C261" i="12"/>
  <c r="D261" i="12"/>
  <c r="O261" i="12" s="1"/>
  <c r="E261" i="12"/>
  <c r="J261" i="12"/>
  <c r="K261" i="12"/>
  <c r="L261" i="12"/>
  <c r="M261" i="12"/>
  <c r="N261" i="12"/>
  <c r="P261" i="12"/>
  <c r="Q261" i="12"/>
  <c r="R261" i="12"/>
  <c r="S261" i="12"/>
  <c r="T261" i="12"/>
  <c r="U261" i="12"/>
  <c r="A262" i="12"/>
  <c r="B262" i="12"/>
  <c r="C262" i="12"/>
  <c r="D262" i="12"/>
  <c r="E262" i="12"/>
  <c r="J262" i="12"/>
  <c r="K262" i="12"/>
  <c r="L262" i="12"/>
  <c r="M262" i="12"/>
  <c r="N262" i="12"/>
  <c r="O262" i="12"/>
  <c r="P262" i="12"/>
  <c r="Q262" i="12"/>
  <c r="R262" i="12"/>
  <c r="S262" i="12"/>
  <c r="T262" i="12"/>
  <c r="U262" i="12"/>
  <c r="A263" i="12"/>
  <c r="B263" i="12"/>
  <c r="C263" i="12"/>
  <c r="D263" i="12"/>
  <c r="O263" i="12" s="1"/>
  <c r="E263" i="12"/>
  <c r="J263" i="12"/>
  <c r="K263" i="12"/>
  <c r="L263" i="12"/>
  <c r="M263" i="12"/>
  <c r="N263" i="12"/>
  <c r="P263" i="12"/>
  <c r="Q263" i="12"/>
  <c r="R263" i="12"/>
  <c r="S263" i="12"/>
  <c r="T263" i="12"/>
  <c r="U263" i="12"/>
  <c r="A264" i="12"/>
  <c r="B264" i="12"/>
  <c r="C264" i="12"/>
  <c r="D264" i="12"/>
  <c r="E264" i="12"/>
  <c r="J264" i="12"/>
  <c r="K264" i="12"/>
  <c r="L264" i="12"/>
  <c r="M264" i="12"/>
  <c r="N264" i="12"/>
  <c r="O264" i="12"/>
  <c r="P264" i="12"/>
  <c r="Q264" i="12"/>
  <c r="R264" i="12"/>
  <c r="S264" i="12"/>
  <c r="T264" i="12"/>
  <c r="U264" i="12"/>
  <c r="A265" i="12"/>
  <c r="B265" i="12"/>
  <c r="C265" i="12"/>
  <c r="D265" i="12"/>
  <c r="O265" i="12" s="1"/>
  <c r="E265" i="12"/>
  <c r="J265" i="12"/>
  <c r="K265" i="12"/>
  <c r="L265" i="12"/>
  <c r="M265" i="12"/>
  <c r="N265" i="12"/>
  <c r="P265" i="12"/>
  <c r="Q265" i="12"/>
  <c r="R265" i="12"/>
  <c r="S265" i="12"/>
  <c r="T265" i="12"/>
  <c r="U265" i="12"/>
  <c r="A266" i="12"/>
  <c r="B266" i="12"/>
  <c r="C266" i="12"/>
  <c r="D266" i="12"/>
  <c r="E266" i="12"/>
  <c r="J266" i="12"/>
  <c r="K266" i="12"/>
  <c r="L266" i="12"/>
  <c r="M266" i="12"/>
  <c r="N266" i="12"/>
  <c r="O266" i="12"/>
  <c r="P266" i="12"/>
  <c r="Q266" i="12"/>
  <c r="R266" i="12"/>
  <c r="S266" i="12"/>
  <c r="T266" i="12"/>
  <c r="U266" i="12"/>
  <c r="A267" i="12"/>
  <c r="B267" i="12"/>
  <c r="C267" i="12"/>
  <c r="D267" i="12"/>
  <c r="O267" i="12" s="1"/>
  <c r="E267" i="12"/>
  <c r="J267" i="12"/>
  <c r="K267" i="12"/>
  <c r="L267" i="12"/>
  <c r="M267" i="12"/>
  <c r="N267" i="12"/>
  <c r="P267" i="12"/>
  <c r="Q267" i="12"/>
  <c r="R267" i="12"/>
  <c r="S267" i="12"/>
  <c r="T267" i="12"/>
  <c r="U267" i="12"/>
  <c r="A268" i="12"/>
  <c r="B268" i="12"/>
  <c r="C268" i="12"/>
  <c r="D268" i="12"/>
  <c r="E268" i="12"/>
  <c r="J268" i="12"/>
  <c r="K268" i="12"/>
  <c r="L268" i="12"/>
  <c r="M268" i="12"/>
  <c r="N268" i="12"/>
  <c r="O268" i="12"/>
  <c r="P268" i="12"/>
  <c r="Q268" i="12"/>
  <c r="R268" i="12"/>
  <c r="S268" i="12"/>
  <c r="T268" i="12"/>
  <c r="U268" i="12"/>
  <c r="A269" i="12"/>
  <c r="B269" i="12"/>
  <c r="C269" i="12"/>
  <c r="D269" i="12"/>
  <c r="O269" i="12" s="1"/>
  <c r="E269" i="12"/>
  <c r="J269" i="12"/>
  <c r="K269" i="12"/>
  <c r="L269" i="12"/>
  <c r="M269" i="12"/>
  <c r="N269" i="12"/>
  <c r="P269" i="12"/>
  <c r="Q269" i="12"/>
  <c r="R269" i="12"/>
  <c r="S269" i="12"/>
  <c r="T269" i="12"/>
  <c r="U269" i="12"/>
  <c r="A270" i="12"/>
  <c r="B270" i="12"/>
  <c r="C270" i="12"/>
  <c r="D270" i="12"/>
  <c r="E270" i="12"/>
  <c r="J270" i="12"/>
  <c r="K270" i="12"/>
  <c r="L270" i="12"/>
  <c r="M270" i="12"/>
  <c r="N270" i="12"/>
  <c r="O270" i="12"/>
  <c r="P270" i="12"/>
  <c r="Q270" i="12"/>
  <c r="R270" i="12"/>
  <c r="S270" i="12"/>
  <c r="T270" i="12"/>
  <c r="U270" i="12"/>
  <c r="A271" i="12"/>
  <c r="B271" i="12"/>
  <c r="C271" i="12"/>
  <c r="D271" i="12"/>
  <c r="O271" i="12" s="1"/>
  <c r="E271" i="12"/>
  <c r="J271" i="12"/>
  <c r="K271" i="12"/>
  <c r="L271" i="12"/>
  <c r="M271" i="12"/>
  <c r="N271" i="12"/>
  <c r="P271" i="12"/>
  <c r="Q271" i="12"/>
  <c r="R271" i="12"/>
  <c r="S271" i="12"/>
  <c r="T271" i="12"/>
  <c r="U271" i="12"/>
  <c r="A272" i="12"/>
  <c r="B272" i="12"/>
  <c r="C272" i="12"/>
  <c r="D272" i="12"/>
  <c r="E272" i="12"/>
  <c r="J272" i="12"/>
  <c r="K272" i="12"/>
  <c r="L272" i="12"/>
  <c r="M272" i="12"/>
  <c r="N272" i="12"/>
  <c r="O272" i="12"/>
  <c r="P272" i="12"/>
  <c r="Q272" i="12"/>
  <c r="R272" i="12"/>
  <c r="S272" i="12"/>
  <c r="T272" i="12"/>
  <c r="U272" i="12"/>
  <c r="A273" i="12"/>
  <c r="B273" i="12"/>
  <c r="C273" i="12"/>
  <c r="D273" i="12"/>
  <c r="O273" i="12" s="1"/>
  <c r="E273" i="12"/>
  <c r="J273" i="12"/>
  <c r="K273" i="12"/>
  <c r="L273" i="12"/>
  <c r="M273" i="12"/>
  <c r="N273" i="12"/>
  <c r="P273" i="12"/>
  <c r="Q273" i="12"/>
  <c r="R273" i="12"/>
  <c r="S273" i="12"/>
  <c r="T273" i="12"/>
  <c r="U273" i="12"/>
  <c r="A274" i="12"/>
  <c r="B274" i="12"/>
  <c r="C274" i="12"/>
  <c r="D274" i="12"/>
  <c r="E274" i="12"/>
  <c r="J274" i="12"/>
  <c r="K274" i="12"/>
  <c r="L274" i="12"/>
  <c r="M274" i="12"/>
  <c r="N274" i="12"/>
  <c r="O274" i="12"/>
  <c r="P274" i="12"/>
  <c r="Q274" i="12"/>
  <c r="R274" i="12"/>
  <c r="S274" i="12"/>
  <c r="T274" i="12"/>
  <c r="U274" i="12"/>
  <c r="A275" i="12"/>
  <c r="B275" i="12"/>
  <c r="C275" i="12"/>
  <c r="D275" i="12"/>
  <c r="O275" i="12" s="1"/>
  <c r="E275" i="12"/>
  <c r="J275" i="12"/>
  <c r="K275" i="12"/>
  <c r="L275" i="12"/>
  <c r="M275" i="12"/>
  <c r="N275" i="12"/>
  <c r="P275" i="12"/>
  <c r="Q275" i="12"/>
  <c r="R275" i="12"/>
  <c r="S275" i="12"/>
  <c r="T275" i="12"/>
  <c r="U275" i="12"/>
  <c r="A276" i="12"/>
  <c r="B276" i="12"/>
  <c r="C276" i="12"/>
  <c r="D276" i="12"/>
  <c r="E276" i="12"/>
  <c r="J276" i="12"/>
  <c r="K276" i="12"/>
  <c r="L276" i="12"/>
  <c r="M276" i="12"/>
  <c r="N276" i="12"/>
  <c r="O276" i="12"/>
  <c r="P276" i="12"/>
  <c r="Q276" i="12"/>
  <c r="R276" i="12"/>
  <c r="S276" i="12"/>
  <c r="T276" i="12"/>
  <c r="U276" i="12"/>
  <c r="A277" i="12"/>
  <c r="B277" i="12"/>
  <c r="C277" i="12"/>
  <c r="D277" i="12"/>
  <c r="O277" i="12" s="1"/>
  <c r="E277" i="12"/>
  <c r="J277" i="12"/>
  <c r="K277" i="12"/>
  <c r="L277" i="12"/>
  <c r="M277" i="12"/>
  <c r="N277" i="12"/>
  <c r="P277" i="12"/>
  <c r="Q277" i="12"/>
  <c r="R277" i="12"/>
  <c r="S277" i="12"/>
  <c r="T277" i="12"/>
  <c r="U277" i="12"/>
  <c r="A278" i="12"/>
  <c r="B278" i="12"/>
  <c r="C278" i="12"/>
  <c r="D278" i="12"/>
  <c r="E278" i="12"/>
  <c r="J278" i="12"/>
  <c r="K278" i="12"/>
  <c r="L278" i="12"/>
  <c r="M278" i="12"/>
  <c r="N278" i="12"/>
  <c r="O278" i="12"/>
  <c r="P278" i="12"/>
  <c r="Q278" i="12"/>
  <c r="R278" i="12"/>
  <c r="S278" i="12"/>
  <c r="T278" i="12"/>
  <c r="U278" i="12"/>
  <c r="A279" i="12"/>
  <c r="B279" i="12"/>
  <c r="C279" i="12"/>
  <c r="D279" i="12"/>
  <c r="O279" i="12" s="1"/>
  <c r="E279" i="12"/>
  <c r="J279" i="12"/>
  <c r="K279" i="12"/>
  <c r="L279" i="12"/>
  <c r="M279" i="12"/>
  <c r="N279" i="12"/>
  <c r="P279" i="12"/>
  <c r="Q279" i="12"/>
  <c r="R279" i="12"/>
  <c r="S279" i="12"/>
  <c r="T279" i="12"/>
  <c r="U279" i="12"/>
  <c r="A280" i="12"/>
  <c r="B280" i="12"/>
  <c r="C280" i="12"/>
  <c r="D280" i="12"/>
  <c r="E280" i="12"/>
  <c r="J280" i="12"/>
  <c r="K280" i="12"/>
  <c r="L280" i="12"/>
  <c r="M280" i="12"/>
  <c r="N280" i="12"/>
  <c r="O280" i="12"/>
  <c r="P280" i="12"/>
  <c r="Q280" i="12"/>
  <c r="R280" i="12"/>
  <c r="S280" i="12"/>
  <c r="T280" i="12"/>
  <c r="U280" i="12"/>
  <c r="A281" i="12"/>
  <c r="B281" i="12"/>
  <c r="C281" i="12"/>
  <c r="D281" i="12"/>
  <c r="O281" i="12" s="1"/>
  <c r="E281" i="12"/>
  <c r="J281" i="12"/>
  <c r="K281" i="12"/>
  <c r="L281" i="12"/>
  <c r="M281" i="12"/>
  <c r="N281" i="12"/>
  <c r="P281" i="12"/>
  <c r="Q281" i="12"/>
  <c r="R281" i="12"/>
  <c r="S281" i="12"/>
  <c r="T281" i="12"/>
  <c r="U281" i="12"/>
  <c r="A282" i="12"/>
  <c r="B282" i="12"/>
  <c r="C282" i="12"/>
  <c r="D282" i="12"/>
  <c r="E282" i="12"/>
  <c r="J282" i="12"/>
  <c r="K282" i="12"/>
  <c r="L282" i="12"/>
  <c r="M282" i="12"/>
  <c r="N282" i="12"/>
  <c r="O282" i="12"/>
  <c r="P282" i="12"/>
  <c r="Q282" i="12"/>
  <c r="R282" i="12"/>
  <c r="S282" i="12"/>
  <c r="T282" i="12"/>
  <c r="U282" i="12"/>
  <c r="A283" i="12"/>
  <c r="B283" i="12"/>
  <c r="C283" i="12"/>
  <c r="D283" i="12"/>
  <c r="O283" i="12" s="1"/>
  <c r="E283" i="12"/>
  <c r="J283" i="12"/>
  <c r="K283" i="12"/>
  <c r="L283" i="12"/>
  <c r="M283" i="12"/>
  <c r="N283" i="12"/>
  <c r="P283" i="12"/>
  <c r="Q283" i="12"/>
  <c r="R283" i="12"/>
  <c r="S283" i="12"/>
  <c r="T283" i="12"/>
  <c r="U283" i="12"/>
  <c r="A284" i="12"/>
  <c r="B284" i="12"/>
  <c r="C284" i="12"/>
  <c r="D284" i="12"/>
  <c r="E284" i="12"/>
  <c r="J284" i="12"/>
  <c r="K284" i="12"/>
  <c r="L284" i="12"/>
  <c r="M284" i="12"/>
  <c r="N284" i="12"/>
  <c r="O284" i="12"/>
  <c r="P284" i="12"/>
  <c r="Q284" i="12"/>
  <c r="R284" i="12"/>
  <c r="S284" i="12"/>
  <c r="T284" i="12"/>
  <c r="U284" i="12"/>
  <c r="A285" i="12"/>
  <c r="B285" i="12"/>
  <c r="C285" i="12"/>
  <c r="D285" i="12"/>
  <c r="O285" i="12" s="1"/>
  <c r="E285" i="12"/>
  <c r="J285" i="12"/>
  <c r="K285" i="12"/>
  <c r="L285" i="12"/>
  <c r="M285" i="12"/>
  <c r="N285" i="12"/>
  <c r="P285" i="12"/>
  <c r="Q285" i="12"/>
  <c r="R285" i="12"/>
  <c r="S285" i="12"/>
  <c r="T285" i="12"/>
  <c r="U285" i="12"/>
  <c r="A286" i="12"/>
  <c r="B286" i="12"/>
  <c r="C286" i="12"/>
  <c r="D286" i="12"/>
  <c r="E286" i="12"/>
  <c r="J286" i="12"/>
  <c r="K286" i="12"/>
  <c r="L286" i="12"/>
  <c r="M286" i="12"/>
  <c r="N286" i="12"/>
  <c r="O286" i="12"/>
  <c r="P286" i="12"/>
  <c r="Q286" i="12"/>
  <c r="R286" i="12"/>
  <c r="S286" i="12"/>
  <c r="T286" i="12"/>
  <c r="U286" i="12"/>
  <c r="A287" i="12"/>
  <c r="B287" i="12"/>
  <c r="C287" i="12"/>
  <c r="D287" i="12"/>
  <c r="O287" i="12" s="1"/>
  <c r="E287" i="12"/>
  <c r="J287" i="12"/>
  <c r="K287" i="12"/>
  <c r="L287" i="12"/>
  <c r="M287" i="12"/>
  <c r="N287" i="12"/>
  <c r="P287" i="12"/>
  <c r="Q287" i="12"/>
  <c r="R287" i="12"/>
  <c r="S287" i="12"/>
  <c r="T287" i="12"/>
  <c r="U287" i="12"/>
  <c r="A288" i="12"/>
  <c r="B288" i="12"/>
  <c r="C288" i="12"/>
  <c r="D288" i="12"/>
  <c r="E288" i="12"/>
  <c r="J288" i="12"/>
  <c r="K288" i="12"/>
  <c r="L288" i="12"/>
  <c r="M288" i="12"/>
  <c r="N288" i="12"/>
  <c r="O288" i="12"/>
  <c r="P288" i="12"/>
  <c r="Q288" i="12"/>
  <c r="R288" i="12"/>
  <c r="S288" i="12"/>
  <c r="T288" i="12"/>
  <c r="U288" i="12"/>
  <c r="A289" i="12"/>
  <c r="B289" i="12"/>
  <c r="C289" i="12"/>
  <c r="D289" i="12"/>
  <c r="O289" i="12" s="1"/>
  <c r="E289" i="12"/>
  <c r="J289" i="12"/>
  <c r="K289" i="12"/>
  <c r="L289" i="12"/>
  <c r="M289" i="12"/>
  <c r="N289" i="12"/>
  <c r="P289" i="12"/>
  <c r="Q289" i="12"/>
  <c r="R289" i="12"/>
  <c r="S289" i="12"/>
  <c r="T289" i="12"/>
  <c r="U289" i="12"/>
  <c r="A290" i="12"/>
  <c r="B290" i="12"/>
  <c r="C290" i="12"/>
  <c r="D290" i="12"/>
  <c r="E290" i="12"/>
  <c r="J290" i="12"/>
  <c r="K290" i="12"/>
  <c r="L290" i="12"/>
  <c r="M290" i="12"/>
  <c r="N290" i="12"/>
  <c r="O290" i="12"/>
  <c r="P290" i="12"/>
  <c r="Q290" i="12"/>
  <c r="R290" i="12"/>
  <c r="S290" i="12"/>
  <c r="T290" i="12"/>
  <c r="U290" i="12"/>
  <c r="A291" i="12"/>
  <c r="B291" i="12"/>
  <c r="C291" i="12"/>
  <c r="D291" i="12"/>
  <c r="O291" i="12" s="1"/>
  <c r="E291" i="12"/>
  <c r="J291" i="12"/>
  <c r="K291" i="12"/>
  <c r="L291" i="12"/>
  <c r="M291" i="12"/>
  <c r="N291" i="12"/>
  <c r="P291" i="12"/>
  <c r="Q291" i="12"/>
  <c r="R291" i="12"/>
  <c r="S291" i="12"/>
  <c r="T291" i="12"/>
  <c r="U291" i="12"/>
  <c r="A292" i="12"/>
  <c r="B292" i="12"/>
  <c r="C292" i="12"/>
  <c r="D292" i="12"/>
  <c r="E292" i="12"/>
  <c r="J292" i="12"/>
  <c r="K292" i="12"/>
  <c r="L292" i="12"/>
  <c r="M292" i="12"/>
  <c r="N292" i="12"/>
  <c r="O292" i="12"/>
  <c r="P292" i="12"/>
  <c r="Q292" i="12"/>
  <c r="R292" i="12"/>
  <c r="S292" i="12"/>
  <c r="T292" i="12"/>
  <c r="U292" i="12"/>
  <c r="A293" i="12"/>
  <c r="B293" i="12"/>
  <c r="C293" i="12"/>
  <c r="D293" i="12"/>
  <c r="O293" i="12" s="1"/>
  <c r="E293" i="12"/>
  <c r="J293" i="12"/>
  <c r="K293" i="12"/>
  <c r="L293" i="12"/>
  <c r="M293" i="12"/>
  <c r="N293" i="12"/>
  <c r="P293" i="12"/>
  <c r="Q293" i="12"/>
  <c r="R293" i="12"/>
  <c r="S293" i="12"/>
  <c r="T293" i="12"/>
  <c r="U293" i="12"/>
  <c r="A294" i="12"/>
  <c r="B294" i="12"/>
  <c r="C294" i="12"/>
  <c r="D294" i="12"/>
  <c r="E294" i="12"/>
  <c r="J294" i="12"/>
  <c r="K294" i="12"/>
  <c r="L294" i="12"/>
  <c r="M294" i="12"/>
  <c r="N294" i="12"/>
  <c r="O294" i="12"/>
  <c r="P294" i="12"/>
  <c r="Q294" i="12"/>
  <c r="R294" i="12"/>
  <c r="S294" i="12"/>
  <c r="T294" i="12"/>
  <c r="U294" i="12"/>
  <c r="A295" i="12"/>
  <c r="B295" i="12"/>
  <c r="C295" i="12"/>
  <c r="D295" i="12"/>
  <c r="O295" i="12" s="1"/>
  <c r="E295" i="12"/>
  <c r="J295" i="12"/>
  <c r="K295" i="12"/>
  <c r="L295" i="12"/>
  <c r="M295" i="12"/>
  <c r="N295" i="12"/>
  <c r="P295" i="12"/>
  <c r="Q295" i="12"/>
  <c r="R295" i="12"/>
  <c r="S295" i="12"/>
  <c r="T295" i="12"/>
  <c r="U295" i="12"/>
  <c r="A296" i="12"/>
  <c r="B296" i="12"/>
  <c r="C296" i="12"/>
  <c r="D296" i="12"/>
  <c r="E296" i="12"/>
  <c r="J296" i="12"/>
  <c r="K296" i="12"/>
  <c r="L296" i="12"/>
  <c r="M296" i="12"/>
  <c r="N296" i="12"/>
  <c r="O296" i="12"/>
  <c r="P296" i="12"/>
  <c r="Q296" i="12"/>
  <c r="R296" i="12"/>
  <c r="S296" i="12"/>
  <c r="T296" i="12"/>
  <c r="U296" i="12"/>
  <c r="A297" i="12"/>
  <c r="B297" i="12"/>
  <c r="C297" i="12"/>
  <c r="D297" i="12"/>
  <c r="O297" i="12" s="1"/>
  <c r="E297" i="12"/>
  <c r="J297" i="12"/>
  <c r="K297" i="12"/>
  <c r="L297" i="12"/>
  <c r="M297" i="12"/>
  <c r="N297" i="12"/>
  <c r="P297" i="12"/>
  <c r="Q297" i="12"/>
  <c r="R297" i="12"/>
  <c r="S297" i="12"/>
  <c r="T297" i="12"/>
  <c r="U297" i="12"/>
  <c r="A298" i="12"/>
  <c r="B298" i="12"/>
  <c r="C298" i="12"/>
  <c r="D298" i="12"/>
  <c r="E298" i="12"/>
  <c r="J298" i="12"/>
  <c r="K298" i="12"/>
  <c r="L298" i="12"/>
  <c r="M298" i="12"/>
  <c r="N298" i="12"/>
  <c r="O298" i="12"/>
  <c r="P298" i="12"/>
  <c r="Q298" i="12"/>
  <c r="R298" i="12"/>
  <c r="S298" i="12"/>
  <c r="T298" i="12"/>
  <c r="U298" i="12"/>
  <c r="A299" i="12"/>
  <c r="B299" i="12"/>
  <c r="C299" i="12"/>
  <c r="D299" i="12"/>
  <c r="O299" i="12" s="1"/>
  <c r="E299" i="12"/>
  <c r="J299" i="12"/>
  <c r="K299" i="12"/>
  <c r="L299" i="12"/>
  <c r="M299" i="12"/>
  <c r="N299" i="12"/>
  <c r="P299" i="12"/>
  <c r="Q299" i="12"/>
  <c r="R299" i="12"/>
  <c r="S299" i="12"/>
  <c r="T299" i="12"/>
  <c r="U299" i="12"/>
  <c r="A300" i="12"/>
  <c r="B300" i="12"/>
  <c r="C300" i="12"/>
  <c r="D300" i="12"/>
  <c r="E300" i="12"/>
  <c r="J300" i="12"/>
  <c r="K300" i="12"/>
  <c r="L300" i="12"/>
  <c r="M300" i="12"/>
  <c r="N300" i="12"/>
  <c r="O300" i="12"/>
  <c r="P300" i="12"/>
  <c r="Q300" i="12"/>
  <c r="R300" i="12"/>
  <c r="S300" i="12"/>
  <c r="T300" i="12"/>
  <c r="U300" i="12"/>
  <c r="A301" i="12"/>
  <c r="B301" i="12"/>
  <c r="C301" i="12"/>
  <c r="D301" i="12"/>
  <c r="O301" i="12" s="1"/>
  <c r="E301" i="12"/>
  <c r="J301" i="12"/>
  <c r="K301" i="12"/>
  <c r="L301" i="12"/>
  <c r="M301" i="12"/>
  <c r="N301" i="12"/>
  <c r="P301" i="12"/>
  <c r="Q301" i="12"/>
  <c r="R301" i="12"/>
  <c r="S301" i="12"/>
  <c r="T301" i="12"/>
  <c r="U301" i="12"/>
  <c r="A302" i="12"/>
  <c r="B302" i="12"/>
  <c r="C302" i="12"/>
  <c r="D302" i="12"/>
  <c r="E302" i="12"/>
  <c r="J302" i="12"/>
  <c r="K302" i="12"/>
  <c r="L302" i="12"/>
  <c r="M302" i="12"/>
  <c r="N302" i="12"/>
  <c r="O302" i="12"/>
  <c r="P302" i="12"/>
  <c r="Q302" i="12"/>
  <c r="R302" i="12"/>
  <c r="S302" i="12"/>
  <c r="T302" i="12"/>
  <c r="U302" i="12"/>
  <c r="A303" i="12"/>
  <c r="B303" i="12"/>
  <c r="C303" i="12"/>
  <c r="D303" i="12"/>
  <c r="O303" i="12" s="1"/>
  <c r="E303" i="12"/>
  <c r="J303" i="12"/>
  <c r="K303" i="12"/>
  <c r="L303" i="12"/>
  <c r="M303" i="12"/>
  <c r="N303" i="12"/>
  <c r="P303" i="12"/>
  <c r="Q303" i="12"/>
  <c r="R303" i="12"/>
  <c r="S303" i="12"/>
  <c r="T303" i="12"/>
  <c r="U303" i="12"/>
  <c r="A304" i="12"/>
  <c r="B304" i="12"/>
  <c r="C304" i="12"/>
  <c r="D304" i="12"/>
  <c r="E304" i="12"/>
  <c r="J304" i="12"/>
  <c r="K304" i="12"/>
  <c r="L304" i="12"/>
  <c r="M304" i="12"/>
  <c r="N304" i="12"/>
  <c r="O304" i="12"/>
  <c r="P304" i="12"/>
  <c r="Q304" i="12"/>
  <c r="R304" i="12"/>
  <c r="S304" i="12"/>
  <c r="T304" i="12"/>
  <c r="U304" i="12"/>
  <c r="A305" i="12"/>
  <c r="B305" i="12"/>
  <c r="C305" i="12"/>
  <c r="D305" i="12"/>
  <c r="O305" i="12" s="1"/>
  <c r="E305" i="12"/>
  <c r="J305" i="12"/>
  <c r="K305" i="12"/>
  <c r="L305" i="12"/>
  <c r="M305" i="12"/>
  <c r="N305" i="12"/>
  <c r="P305" i="12"/>
  <c r="Q305" i="12"/>
  <c r="R305" i="12"/>
  <c r="S305" i="12"/>
  <c r="T305" i="12"/>
  <c r="U305" i="12"/>
  <c r="A306" i="12"/>
  <c r="B306" i="12"/>
  <c r="C306" i="12"/>
  <c r="D306" i="12"/>
  <c r="E306" i="12"/>
  <c r="J306" i="12"/>
  <c r="K306" i="12"/>
  <c r="L306" i="12"/>
  <c r="M306" i="12"/>
  <c r="N306" i="12"/>
  <c r="O306" i="12"/>
  <c r="P306" i="12"/>
  <c r="Q306" i="12"/>
  <c r="R306" i="12"/>
  <c r="S306" i="12"/>
  <c r="T306" i="12"/>
  <c r="U306" i="12"/>
  <c r="A307" i="12"/>
  <c r="B307" i="12"/>
  <c r="C307" i="12"/>
  <c r="D307" i="12"/>
  <c r="O307" i="12" s="1"/>
  <c r="E307" i="12"/>
  <c r="J307" i="12"/>
  <c r="K307" i="12"/>
  <c r="L307" i="12"/>
  <c r="M307" i="12"/>
  <c r="N307" i="12"/>
  <c r="P307" i="12"/>
  <c r="Q307" i="12"/>
  <c r="R307" i="12"/>
  <c r="S307" i="12"/>
  <c r="T307" i="12"/>
  <c r="U307" i="12"/>
  <c r="A308" i="12"/>
  <c r="B308" i="12"/>
  <c r="C308" i="12"/>
  <c r="D308" i="12"/>
  <c r="E308" i="12"/>
  <c r="J308" i="12"/>
  <c r="K308" i="12"/>
  <c r="L308" i="12"/>
  <c r="M308" i="12"/>
  <c r="N308" i="12"/>
  <c r="O308" i="12"/>
  <c r="P308" i="12"/>
  <c r="Q308" i="12"/>
  <c r="R308" i="12"/>
  <c r="S308" i="12"/>
  <c r="T308" i="12"/>
  <c r="U308" i="12"/>
  <c r="A309" i="12"/>
  <c r="B309" i="12"/>
  <c r="C309" i="12"/>
  <c r="D309" i="12"/>
  <c r="O309" i="12" s="1"/>
  <c r="E309" i="12"/>
  <c r="J309" i="12"/>
  <c r="K309" i="12"/>
  <c r="L309" i="12"/>
  <c r="M309" i="12"/>
  <c r="N309" i="12"/>
  <c r="P309" i="12"/>
  <c r="Q309" i="12"/>
  <c r="R309" i="12"/>
  <c r="S309" i="12"/>
  <c r="T309" i="12"/>
  <c r="U309" i="12"/>
  <c r="A310" i="12"/>
  <c r="B310" i="12"/>
  <c r="C310" i="12"/>
  <c r="D310" i="12"/>
  <c r="E310" i="12"/>
  <c r="J310" i="12"/>
  <c r="K310" i="12"/>
  <c r="L310" i="12"/>
  <c r="M310" i="12"/>
  <c r="N310" i="12"/>
  <c r="O310" i="12"/>
  <c r="P310" i="12"/>
  <c r="Q310" i="12"/>
  <c r="R310" i="12"/>
  <c r="S310" i="12"/>
  <c r="T310" i="12"/>
  <c r="U310" i="12"/>
  <c r="A311" i="12"/>
  <c r="B311" i="12"/>
  <c r="C311" i="12"/>
  <c r="D311" i="12"/>
  <c r="O311" i="12" s="1"/>
  <c r="E311" i="12"/>
  <c r="J311" i="12"/>
  <c r="K311" i="12"/>
  <c r="L311" i="12"/>
  <c r="M311" i="12"/>
  <c r="N311" i="12"/>
  <c r="P311" i="12"/>
  <c r="Q311" i="12"/>
  <c r="R311" i="12"/>
  <c r="S311" i="12"/>
  <c r="T311" i="12"/>
  <c r="U311" i="12"/>
  <c r="A312" i="12"/>
  <c r="B312" i="12"/>
  <c r="C312" i="12"/>
  <c r="D312" i="12"/>
  <c r="E312" i="12"/>
  <c r="J312" i="12"/>
  <c r="K312" i="12"/>
  <c r="L312" i="12"/>
  <c r="M312" i="12"/>
  <c r="N312" i="12"/>
  <c r="O312" i="12"/>
  <c r="P312" i="12"/>
  <c r="Q312" i="12"/>
  <c r="R312" i="12"/>
  <c r="S312" i="12"/>
  <c r="T312" i="12"/>
  <c r="U312" i="12"/>
  <c r="A313" i="12"/>
  <c r="B313" i="12"/>
  <c r="C313" i="12"/>
  <c r="D313" i="12"/>
  <c r="O313" i="12" s="1"/>
  <c r="E313" i="12"/>
  <c r="J313" i="12"/>
  <c r="K313" i="12"/>
  <c r="L313" i="12"/>
  <c r="M313" i="12"/>
  <c r="N313" i="12"/>
  <c r="P313" i="12"/>
  <c r="Q313" i="12"/>
  <c r="R313" i="12"/>
  <c r="S313" i="12"/>
  <c r="T313" i="12"/>
  <c r="U313" i="12"/>
  <c r="A314" i="12"/>
  <c r="B314" i="12"/>
  <c r="C314" i="12"/>
  <c r="D314" i="12"/>
  <c r="E314" i="12"/>
  <c r="J314" i="12"/>
  <c r="K314" i="12"/>
  <c r="L314" i="12"/>
  <c r="M314" i="12"/>
  <c r="N314" i="12"/>
  <c r="O314" i="12"/>
  <c r="P314" i="12"/>
  <c r="Q314" i="12"/>
  <c r="R314" i="12"/>
  <c r="S314" i="12"/>
  <c r="T314" i="12"/>
  <c r="U314" i="12"/>
  <c r="A315" i="12"/>
  <c r="B315" i="12"/>
  <c r="C315" i="12"/>
  <c r="D315" i="12"/>
  <c r="O315" i="12" s="1"/>
  <c r="E315" i="12"/>
  <c r="J315" i="12"/>
  <c r="K315" i="12"/>
  <c r="L315" i="12"/>
  <c r="M315" i="12"/>
  <c r="N315" i="12"/>
  <c r="P315" i="12"/>
  <c r="Q315" i="12"/>
  <c r="R315" i="12"/>
  <c r="S315" i="12"/>
  <c r="T315" i="12"/>
  <c r="U315" i="12"/>
  <c r="A316" i="12"/>
  <c r="B316" i="12"/>
  <c r="C316" i="12"/>
  <c r="D316" i="12"/>
  <c r="E316" i="12"/>
  <c r="J316" i="12"/>
  <c r="K316" i="12"/>
  <c r="L316" i="12"/>
  <c r="M316" i="12"/>
  <c r="N316" i="12"/>
  <c r="O316" i="12"/>
  <c r="P316" i="12"/>
  <c r="Q316" i="12"/>
  <c r="R316" i="12"/>
  <c r="S316" i="12"/>
  <c r="T316" i="12"/>
  <c r="U316" i="12"/>
  <c r="A317" i="12"/>
  <c r="B317" i="12"/>
  <c r="C317" i="12"/>
  <c r="D317" i="12"/>
  <c r="O317" i="12" s="1"/>
  <c r="E317" i="12"/>
  <c r="J317" i="12"/>
  <c r="K317" i="12"/>
  <c r="L317" i="12"/>
  <c r="M317" i="12"/>
  <c r="N317" i="12"/>
  <c r="P317" i="12"/>
  <c r="Q317" i="12"/>
  <c r="R317" i="12"/>
  <c r="S317" i="12"/>
  <c r="T317" i="12"/>
  <c r="U317" i="12"/>
  <c r="A318" i="12"/>
  <c r="B318" i="12"/>
  <c r="C318" i="12"/>
  <c r="D318" i="12"/>
  <c r="E318" i="12"/>
  <c r="J318" i="12"/>
  <c r="K318" i="12"/>
  <c r="L318" i="12"/>
  <c r="M318" i="12"/>
  <c r="N318" i="12"/>
  <c r="O318" i="12"/>
  <c r="P318" i="12"/>
  <c r="Q318" i="12"/>
  <c r="R318" i="12"/>
  <c r="S318" i="12"/>
  <c r="T318" i="12"/>
  <c r="U318" i="12"/>
  <c r="A319" i="12"/>
  <c r="B319" i="12"/>
  <c r="C319" i="12"/>
  <c r="D319" i="12"/>
  <c r="O319" i="12" s="1"/>
  <c r="E319" i="12"/>
  <c r="J319" i="12"/>
  <c r="K319" i="12"/>
  <c r="L319" i="12"/>
  <c r="M319" i="12"/>
  <c r="N319" i="12"/>
  <c r="P319" i="12"/>
  <c r="Q319" i="12"/>
  <c r="R319" i="12"/>
  <c r="S319" i="12"/>
  <c r="T319" i="12"/>
  <c r="U319" i="12"/>
  <c r="A320" i="12"/>
  <c r="B320" i="12"/>
  <c r="C320" i="12"/>
  <c r="D320" i="12"/>
  <c r="E320" i="12"/>
  <c r="J320" i="12"/>
  <c r="K320" i="12"/>
  <c r="L320" i="12"/>
  <c r="M320" i="12"/>
  <c r="N320" i="12"/>
  <c r="O320" i="12"/>
  <c r="P320" i="12"/>
  <c r="Q320" i="12"/>
  <c r="R320" i="12"/>
  <c r="S320" i="12"/>
  <c r="T320" i="12"/>
  <c r="U320" i="12"/>
  <c r="A321" i="12"/>
  <c r="B321" i="12"/>
  <c r="C321" i="12"/>
  <c r="D321" i="12"/>
  <c r="O321" i="12" s="1"/>
  <c r="E321" i="12"/>
  <c r="J321" i="12"/>
  <c r="K321" i="12"/>
  <c r="L321" i="12"/>
  <c r="M321" i="12"/>
  <c r="N321" i="12"/>
  <c r="P321" i="12"/>
  <c r="Q321" i="12"/>
  <c r="R321" i="12"/>
  <c r="S321" i="12"/>
  <c r="T321" i="12"/>
  <c r="U321" i="12"/>
  <c r="A322" i="12"/>
  <c r="B322" i="12"/>
  <c r="C322" i="12"/>
  <c r="D322" i="12"/>
  <c r="E322" i="12"/>
  <c r="J322" i="12"/>
  <c r="K322" i="12"/>
  <c r="L322" i="12"/>
  <c r="M322" i="12"/>
  <c r="N322" i="12"/>
  <c r="O322" i="12"/>
  <c r="P322" i="12"/>
  <c r="Q322" i="12"/>
  <c r="R322" i="12"/>
  <c r="S322" i="12"/>
  <c r="T322" i="12"/>
  <c r="U322" i="12"/>
  <c r="A323" i="12"/>
  <c r="B323" i="12"/>
  <c r="C323" i="12"/>
  <c r="D323" i="12"/>
  <c r="O323" i="12" s="1"/>
  <c r="E323" i="12"/>
  <c r="J323" i="12"/>
  <c r="K323" i="12"/>
  <c r="L323" i="12"/>
  <c r="M323" i="12"/>
  <c r="N323" i="12"/>
  <c r="P323" i="12"/>
  <c r="Q323" i="12"/>
  <c r="R323" i="12"/>
  <c r="S323" i="12"/>
  <c r="T323" i="12"/>
  <c r="U323" i="12"/>
  <c r="A324" i="12"/>
  <c r="B324" i="12"/>
  <c r="C324" i="12"/>
  <c r="D324" i="12"/>
  <c r="E324" i="12"/>
  <c r="J324" i="12"/>
  <c r="K324" i="12"/>
  <c r="L324" i="12"/>
  <c r="M324" i="12"/>
  <c r="N324" i="12"/>
  <c r="O324" i="12"/>
  <c r="P324" i="12"/>
  <c r="Q324" i="12"/>
  <c r="R324" i="12"/>
  <c r="S324" i="12"/>
  <c r="T324" i="12"/>
  <c r="U324" i="12"/>
  <c r="A325" i="12"/>
  <c r="B325" i="12"/>
  <c r="C325" i="12"/>
  <c r="D325" i="12"/>
  <c r="O325" i="12" s="1"/>
  <c r="E325" i="12"/>
  <c r="J325" i="12"/>
  <c r="K325" i="12"/>
  <c r="L325" i="12"/>
  <c r="M325" i="12"/>
  <c r="N325" i="12"/>
  <c r="P325" i="12"/>
  <c r="Q325" i="12"/>
  <c r="R325" i="12"/>
  <c r="S325" i="12"/>
  <c r="T325" i="12"/>
  <c r="U325" i="12"/>
  <c r="A326" i="12"/>
  <c r="B326" i="12"/>
  <c r="C326" i="12"/>
  <c r="D326" i="12"/>
  <c r="E326" i="12"/>
  <c r="J326" i="12"/>
  <c r="K326" i="12"/>
  <c r="L326" i="12"/>
  <c r="M326" i="12"/>
  <c r="N326" i="12"/>
  <c r="O326" i="12"/>
  <c r="P326" i="12"/>
  <c r="Q326" i="12"/>
  <c r="R326" i="12"/>
  <c r="S326" i="12"/>
  <c r="T326" i="12"/>
  <c r="U326" i="12"/>
  <c r="A327" i="12"/>
  <c r="B327" i="12"/>
  <c r="C327" i="12"/>
  <c r="D327" i="12"/>
  <c r="O327" i="12" s="1"/>
  <c r="E327" i="12"/>
  <c r="J327" i="12"/>
  <c r="K327" i="12"/>
  <c r="L327" i="12"/>
  <c r="M327" i="12"/>
  <c r="N327" i="12"/>
  <c r="P327" i="12"/>
  <c r="Q327" i="12"/>
  <c r="R327" i="12"/>
  <c r="S327" i="12"/>
  <c r="T327" i="12"/>
  <c r="U327" i="12"/>
  <c r="A328" i="12"/>
  <c r="B328" i="12"/>
  <c r="C328" i="12"/>
  <c r="D328" i="12"/>
  <c r="E328" i="12"/>
  <c r="J328" i="12"/>
  <c r="K328" i="12"/>
  <c r="L328" i="12"/>
  <c r="M328" i="12"/>
  <c r="N328" i="12"/>
  <c r="O328" i="12"/>
  <c r="P328" i="12"/>
  <c r="Q328" i="12"/>
  <c r="R328" i="12"/>
  <c r="S328" i="12"/>
  <c r="T328" i="12"/>
  <c r="U328" i="12"/>
  <c r="A329" i="12"/>
  <c r="B329" i="12"/>
  <c r="C329" i="12"/>
  <c r="D329" i="12"/>
  <c r="O329" i="12" s="1"/>
  <c r="E329" i="12"/>
  <c r="J329" i="12"/>
  <c r="K329" i="12"/>
  <c r="L329" i="12"/>
  <c r="M329" i="12"/>
  <c r="N329" i="12"/>
  <c r="P329" i="12"/>
  <c r="Q329" i="12"/>
  <c r="R329" i="12"/>
  <c r="S329" i="12"/>
  <c r="T329" i="12"/>
  <c r="U329" i="12"/>
  <c r="A330" i="12"/>
  <c r="B330" i="12"/>
  <c r="C330" i="12"/>
  <c r="D330" i="12"/>
  <c r="E330" i="12"/>
  <c r="J330" i="12"/>
  <c r="K330" i="12"/>
  <c r="L330" i="12"/>
  <c r="M330" i="12"/>
  <c r="N330" i="12"/>
  <c r="O330" i="12"/>
  <c r="P330" i="12"/>
  <c r="Q330" i="12"/>
  <c r="R330" i="12"/>
  <c r="S330" i="12"/>
  <c r="T330" i="12"/>
  <c r="U330" i="12"/>
  <c r="A331" i="12"/>
  <c r="B331" i="12"/>
  <c r="C331" i="12"/>
  <c r="D331" i="12"/>
  <c r="O331" i="12" s="1"/>
  <c r="E331" i="12"/>
  <c r="J331" i="12"/>
  <c r="K331" i="12"/>
  <c r="L331" i="12"/>
  <c r="M331" i="12"/>
  <c r="N331" i="12"/>
  <c r="P331" i="12"/>
  <c r="Q331" i="12"/>
  <c r="R331" i="12"/>
  <c r="S331" i="12"/>
  <c r="T331" i="12"/>
  <c r="U331" i="12"/>
  <c r="A332" i="12"/>
  <c r="B332" i="12"/>
  <c r="C332" i="12"/>
  <c r="D332" i="12"/>
  <c r="E332" i="12"/>
  <c r="J332" i="12"/>
  <c r="K332" i="12"/>
  <c r="L332" i="12"/>
  <c r="M332" i="12"/>
  <c r="N332" i="12"/>
  <c r="O332" i="12"/>
  <c r="P332" i="12"/>
  <c r="Q332" i="12"/>
  <c r="R332" i="12"/>
  <c r="S332" i="12"/>
  <c r="T332" i="12"/>
  <c r="U332" i="12"/>
  <c r="A333" i="12"/>
  <c r="B333" i="12"/>
  <c r="C333" i="12"/>
  <c r="D333" i="12"/>
  <c r="O333" i="12" s="1"/>
  <c r="E333" i="12"/>
  <c r="J333" i="12"/>
  <c r="K333" i="12"/>
  <c r="L333" i="12"/>
  <c r="M333" i="12"/>
  <c r="N333" i="12"/>
  <c r="P333" i="12"/>
  <c r="Q333" i="12"/>
  <c r="R333" i="12"/>
  <c r="S333" i="12"/>
  <c r="T333" i="12"/>
  <c r="U333" i="12"/>
  <c r="A334" i="12"/>
  <c r="B334" i="12"/>
  <c r="C334" i="12"/>
  <c r="D334" i="12"/>
  <c r="E334" i="12"/>
  <c r="J334" i="12"/>
  <c r="K334" i="12"/>
  <c r="L334" i="12"/>
  <c r="M334" i="12"/>
  <c r="N334" i="12"/>
  <c r="O334" i="12"/>
  <c r="P334" i="12"/>
  <c r="Q334" i="12"/>
  <c r="R334" i="12"/>
  <c r="S334" i="12"/>
  <c r="T334" i="12"/>
  <c r="U334" i="12"/>
  <c r="A335" i="12"/>
  <c r="B335" i="12"/>
  <c r="C335" i="12"/>
  <c r="D335" i="12"/>
  <c r="O335" i="12" s="1"/>
  <c r="E335" i="12"/>
  <c r="J335" i="12"/>
  <c r="K335" i="12"/>
  <c r="L335" i="12"/>
  <c r="M335" i="12"/>
  <c r="N335" i="12"/>
  <c r="P335" i="12"/>
  <c r="Q335" i="12"/>
  <c r="R335" i="12"/>
  <c r="S335" i="12"/>
  <c r="T335" i="12"/>
  <c r="U335" i="12"/>
  <c r="A336" i="12"/>
  <c r="B336" i="12"/>
  <c r="C336" i="12"/>
  <c r="D336" i="12"/>
  <c r="E336" i="12"/>
  <c r="J336" i="12"/>
  <c r="K336" i="12"/>
  <c r="L336" i="12"/>
  <c r="M336" i="12"/>
  <c r="N336" i="12"/>
  <c r="O336" i="12"/>
  <c r="P336" i="12"/>
  <c r="Q336" i="12"/>
  <c r="R336" i="12"/>
  <c r="S336" i="12"/>
  <c r="T336" i="12"/>
  <c r="U336" i="12"/>
  <c r="A337" i="12"/>
  <c r="B337" i="12"/>
  <c r="C337" i="12"/>
  <c r="D337" i="12"/>
  <c r="O337" i="12" s="1"/>
  <c r="E337" i="12"/>
  <c r="J337" i="12"/>
  <c r="K337" i="12"/>
  <c r="L337" i="12"/>
  <c r="M337" i="12"/>
  <c r="N337" i="12"/>
  <c r="P337" i="12"/>
  <c r="Q337" i="12"/>
  <c r="R337" i="12"/>
  <c r="S337" i="12"/>
  <c r="T337" i="12"/>
  <c r="U337" i="12"/>
  <c r="A338" i="12"/>
  <c r="B338" i="12"/>
  <c r="C338" i="12"/>
  <c r="D338" i="12"/>
  <c r="E338" i="12"/>
  <c r="J338" i="12"/>
  <c r="K338" i="12"/>
  <c r="L338" i="12"/>
  <c r="M338" i="12"/>
  <c r="N338" i="12"/>
  <c r="O338" i="12"/>
  <c r="P338" i="12"/>
  <c r="Q338" i="12"/>
  <c r="R338" i="12"/>
  <c r="S338" i="12"/>
  <c r="T338" i="12"/>
  <c r="U338" i="12"/>
  <c r="A339" i="12"/>
  <c r="B339" i="12"/>
  <c r="C339" i="12"/>
  <c r="D339" i="12"/>
  <c r="O339" i="12" s="1"/>
  <c r="E339" i="12"/>
  <c r="J339" i="12"/>
  <c r="K339" i="12"/>
  <c r="L339" i="12"/>
  <c r="M339" i="12"/>
  <c r="N339" i="12"/>
  <c r="P339" i="12"/>
  <c r="Q339" i="12"/>
  <c r="R339" i="12"/>
  <c r="S339" i="12"/>
  <c r="T339" i="12"/>
  <c r="U339" i="12"/>
  <c r="A340" i="12"/>
  <c r="B340" i="12"/>
  <c r="C340" i="12"/>
  <c r="D340" i="12"/>
  <c r="E340" i="12"/>
  <c r="J340" i="12"/>
  <c r="K340" i="12"/>
  <c r="L340" i="12"/>
  <c r="M340" i="12"/>
  <c r="N340" i="12"/>
  <c r="O340" i="12"/>
  <c r="P340" i="12"/>
  <c r="Q340" i="12"/>
  <c r="R340" i="12"/>
  <c r="S340" i="12"/>
  <c r="T340" i="12"/>
  <c r="U340" i="12"/>
  <c r="A341" i="12"/>
  <c r="B341" i="12"/>
  <c r="C341" i="12"/>
  <c r="D341" i="12"/>
  <c r="O341" i="12" s="1"/>
  <c r="E341" i="12"/>
  <c r="J341" i="12"/>
  <c r="K341" i="12"/>
  <c r="L341" i="12"/>
  <c r="M341" i="12"/>
  <c r="N341" i="12"/>
  <c r="P341" i="12"/>
  <c r="Q341" i="12"/>
  <c r="R341" i="12"/>
  <c r="S341" i="12"/>
  <c r="T341" i="12"/>
  <c r="U341" i="12"/>
  <c r="A342" i="12"/>
  <c r="B342" i="12"/>
  <c r="C342" i="12"/>
  <c r="D342" i="12"/>
  <c r="E342" i="12"/>
  <c r="J342" i="12"/>
  <c r="K342" i="12"/>
  <c r="L342" i="12"/>
  <c r="M342" i="12"/>
  <c r="N342" i="12"/>
  <c r="O342" i="12"/>
  <c r="P342" i="12"/>
  <c r="Q342" i="12"/>
  <c r="R342" i="12"/>
  <c r="S342" i="12"/>
  <c r="T342" i="12"/>
  <c r="U342" i="12"/>
  <c r="A343" i="12"/>
  <c r="B343" i="12"/>
  <c r="C343" i="12"/>
  <c r="D343" i="12"/>
  <c r="O343" i="12" s="1"/>
  <c r="E343" i="12"/>
  <c r="J343" i="12"/>
  <c r="K343" i="12"/>
  <c r="L343" i="12"/>
  <c r="M343" i="12"/>
  <c r="N343" i="12"/>
  <c r="P343" i="12"/>
  <c r="Q343" i="12"/>
  <c r="R343" i="12"/>
  <c r="S343" i="12"/>
  <c r="T343" i="12"/>
  <c r="U343" i="12"/>
  <c r="A344" i="12"/>
  <c r="B344" i="12"/>
  <c r="C344" i="12"/>
  <c r="D344" i="12"/>
  <c r="E344" i="12"/>
  <c r="J344" i="12"/>
  <c r="K344" i="12"/>
  <c r="L344" i="12"/>
  <c r="M344" i="12"/>
  <c r="N344" i="12"/>
  <c r="O344" i="12"/>
  <c r="P344" i="12"/>
  <c r="Q344" i="12"/>
  <c r="R344" i="12"/>
  <c r="S344" i="12"/>
  <c r="T344" i="12"/>
  <c r="U344" i="12"/>
  <c r="A345" i="12"/>
  <c r="B345" i="12"/>
  <c r="C345" i="12"/>
  <c r="D345" i="12"/>
  <c r="O345" i="12" s="1"/>
  <c r="E345" i="12"/>
  <c r="J345" i="12"/>
  <c r="K345" i="12"/>
  <c r="L345" i="12"/>
  <c r="M345" i="12"/>
  <c r="N345" i="12"/>
  <c r="P345" i="12"/>
  <c r="Q345" i="12"/>
  <c r="R345" i="12"/>
  <c r="S345" i="12"/>
  <c r="T345" i="12"/>
  <c r="U345" i="12"/>
  <c r="A346" i="12"/>
  <c r="B346" i="12"/>
  <c r="C346" i="12"/>
  <c r="D346" i="12"/>
  <c r="E346" i="12"/>
  <c r="J346" i="12"/>
  <c r="K346" i="12"/>
  <c r="L346" i="12"/>
  <c r="M346" i="12"/>
  <c r="N346" i="12"/>
  <c r="O346" i="12"/>
  <c r="P346" i="12"/>
  <c r="Q346" i="12"/>
  <c r="R346" i="12"/>
  <c r="S346" i="12"/>
  <c r="T346" i="12"/>
  <c r="U346" i="12"/>
  <c r="A347" i="12"/>
  <c r="B347" i="12"/>
  <c r="C347" i="12"/>
  <c r="D347" i="12"/>
  <c r="O347" i="12" s="1"/>
  <c r="E347" i="12"/>
  <c r="J347" i="12"/>
  <c r="K347" i="12"/>
  <c r="L347" i="12"/>
  <c r="M347" i="12"/>
  <c r="N347" i="12"/>
  <c r="P347" i="12"/>
  <c r="Q347" i="12"/>
  <c r="R347" i="12"/>
  <c r="S347" i="12"/>
  <c r="T347" i="12"/>
  <c r="U347" i="12"/>
  <c r="A348" i="12"/>
  <c r="B348" i="12"/>
  <c r="C348" i="12"/>
  <c r="D348" i="12"/>
  <c r="E348" i="12"/>
  <c r="J348" i="12"/>
  <c r="K348" i="12"/>
  <c r="L348" i="12"/>
  <c r="M348" i="12"/>
  <c r="N348" i="12"/>
  <c r="O348" i="12"/>
  <c r="P348" i="12"/>
  <c r="Q348" i="12"/>
  <c r="R348" i="12"/>
  <c r="S348" i="12"/>
  <c r="T348" i="12"/>
  <c r="U348" i="12"/>
  <c r="A349" i="12"/>
  <c r="B349" i="12"/>
  <c r="C349" i="12"/>
  <c r="D349" i="12"/>
  <c r="O349" i="12" s="1"/>
  <c r="E349" i="12"/>
  <c r="J349" i="12"/>
  <c r="K349" i="12"/>
  <c r="L349" i="12"/>
  <c r="M349" i="12"/>
  <c r="N349" i="12"/>
  <c r="P349" i="12"/>
  <c r="Q349" i="12"/>
  <c r="R349" i="12"/>
  <c r="S349" i="12"/>
  <c r="T349" i="12"/>
  <c r="U349" i="12"/>
  <c r="A350" i="12"/>
  <c r="B350" i="12"/>
  <c r="C350" i="12"/>
  <c r="D350" i="12"/>
  <c r="E350" i="12"/>
  <c r="J350" i="12"/>
  <c r="K350" i="12"/>
  <c r="L350" i="12"/>
  <c r="M350" i="12"/>
  <c r="N350" i="12"/>
  <c r="O350" i="12"/>
  <c r="P350" i="12"/>
  <c r="Q350" i="12"/>
  <c r="R350" i="12"/>
  <c r="S350" i="12"/>
  <c r="T350" i="12"/>
  <c r="U350" i="12"/>
  <c r="A351" i="12"/>
  <c r="B351" i="12"/>
  <c r="C351" i="12"/>
  <c r="D351" i="12"/>
  <c r="O351" i="12" s="1"/>
  <c r="E351" i="12"/>
  <c r="J351" i="12"/>
  <c r="K351" i="12"/>
  <c r="L351" i="12"/>
  <c r="M351" i="12"/>
  <c r="N351" i="12"/>
  <c r="P351" i="12"/>
  <c r="Q351" i="12"/>
  <c r="R351" i="12"/>
  <c r="S351" i="12"/>
  <c r="T351" i="12"/>
  <c r="U351" i="12"/>
  <c r="A352" i="12"/>
  <c r="B352" i="12"/>
  <c r="C352" i="12"/>
  <c r="D352" i="12"/>
  <c r="E352" i="12"/>
  <c r="J352" i="12"/>
  <c r="K352" i="12"/>
  <c r="L352" i="12"/>
  <c r="M352" i="12"/>
  <c r="N352" i="12"/>
  <c r="O352" i="12"/>
  <c r="P352" i="12"/>
  <c r="Q352" i="12"/>
  <c r="R352" i="12"/>
  <c r="S352" i="12"/>
  <c r="T352" i="12"/>
  <c r="U352" i="12"/>
  <c r="A353" i="12"/>
  <c r="B353" i="12"/>
  <c r="C353" i="12"/>
  <c r="D353" i="12"/>
  <c r="O353" i="12" s="1"/>
  <c r="E353" i="12"/>
  <c r="J353" i="12"/>
  <c r="K353" i="12"/>
  <c r="L353" i="12"/>
  <c r="M353" i="12"/>
  <c r="N353" i="12"/>
  <c r="P353" i="12"/>
  <c r="Q353" i="12"/>
  <c r="R353" i="12"/>
  <c r="S353" i="12"/>
  <c r="T353" i="12"/>
  <c r="U353" i="12"/>
  <c r="A354" i="12"/>
  <c r="B354" i="12"/>
  <c r="C354" i="12"/>
  <c r="D354" i="12"/>
  <c r="E354" i="12"/>
  <c r="J354" i="12"/>
  <c r="K354" i="12"/>
  <c r="L354" i="12"/>
  <c r="M354" i="12"/>
  <c r="N354" i="12"/>
  <c r="O354" i="12"/>
  <c r="P354" i="12"/>
  <c r="Q354" i="12"/>
  <c r="R354" i="12"/>
  <c r="S354" i="12"/>
  <c r="T354" i="12"/>
  <c r="U354" i="12"/>
  <c r="A355" i="12"/>
  <c r="B355" i="12"/>
  <c r="C355" i="12"/>
  <c r="D355" i="12"/>
  <c r="O355" i="12" s="1"/>
  <c r="E355" i="12"/>
  <c r="J355" i="12"/>
  <c r="K355" i="12"/>
  <c r="L355" i="12"/>
  <c r="M355" i="12"/>
  <c r="N355" i="12"/>
  <c r="P355" i="12"/>
  <c r="Q355" i="12"/>
  <c r="R355" i="12"/>
  <c r="S355" i="12"/>
  <c r="T355" i="12"/>
  <c r="U355" i="12"/>
  <c r="A356" i="12"/>
  <c r="B356" i="12"/>
  <c r="C356" i="12"/>
  <c r="D356" i="12"/>
  <c r="E356" i="12"/>
  <c r="J356" i="12"/>
  <c r="K356" i="12"/>
  <c r="L356" i="12"/>
  <c r="M356" i="12"/>
  <c r="N356" i="12"/>
  <c r="O356" i="12"/>
  <c r="P356" i="12"/>
  <c r="Q356" i="12"/>
  <c r="R356" i="12"/>
  <c r="S356" i="12"/>
  <c r="T356" i="12"/>
  <c r="U356" i="12"/>
  <c r="A357" i="12"/>
  <c r="B357" i="12"/>
  <c r="C357" i="12"/>
  <c r="D357" i="12"/>
  <c r="O357" i="12" s="1"/>
  <c r="E357" i="12"/>
  <c r="J357" i="12"/>
  <c r="K357" i="12"/>
  <c r="L357" i="12"/>
  <c r="M357" i="12"/>
  <c r="N357" i="12"/>
  <c r="P357" i="12"/>
  <c r="Q357" i="12"/>
  <c r="R357" i="12"/>
  <c r="S357" i="12"/>
  <c r="T357" i="12"/>
  <c r="U357" i="12"/>
  <c r="A358" i="12"/>
  <c r="B358" i="12"/>
  <c r="C358" i="12"/>
  <c r="D358" i="12"/>
  <c r="E358" i="12"/>
  <c r="J358" i="12"/>
  <c r="K358" i="12"/>
  <c r="L358" i="12"/>
  <c r="M358" i="12"/>
  <c r="N358" i="12"/>
  <c r="O358" i="12"/>
  <c r="P358" i="12"/>
  <c r="Q358" i="12"/>
  <c r="R358" i="12"/>
  <c r="S358" i="12"/>
  <c r="T358" i="12"/>
  <c r="U358" i="12"/>
  <c r="A359" i="12"/>
  <c r="B359" i="12"/>
  <c r="C359" i="12"/>
  <c r="D359" i="12"/>
  <c r="O359" i="12" s="1"/>
  <c r="E359" i="12"/>
  <c r="J359" i="12"/>
  <c r="K359" i="12"/>
  <c r="L359" i="12"/>
  <c r="M359" i="12"/>
  <c r="N359" i="12"/>
  <c r="P359" i="12"/>
  <c r="Q359" i="12"/>
  <c r="R359" i="12"/>
  <c r="S359" i="12"/>
  <c r="T359" i="12"/>
  <c r="U359" i="12"/>
  <c r="A360" i="12"/>
  <c r="B360" i="12"/>
  <c r="C360" i="12"/>
  <c r="D360" i="12"/>
  <c r="E360" i="12"/>
  <c r="J360" i="12"/>
  <c r="K360" i="12"/>
  <c r="L360" i="12"/>
  <c r="M360" i="12"/>
  <c r="N360" i="12"/>
  <c r="O360" i="12"/>
  <c r="P360" i="12"/>
  <c r="Q360" i="12"/>
  <c r="R360" i="12"/>
  <c r="S360" i="12"/>
  <c r="T360" i="12"/>
  <c r="U360" i="12"/>
  <c r="A361" i="12"/>
  <c r="B361" i="12"/>
  <c r="C361" i="12"/>
  <c r="D361" i="12"/>
  <c r="O361" i="12" s="1"/>
  <c r="E361" i="12"/>
  <c r="J361" i="12"/>
  <c r="K361" i="12"/>
  <c r="L361" i="12"/>
  <c r="M361" i="12"/>
  <c r="N361" i="12"/>
  <c r="P361" i="12"/>
  <c r="Q361" i="12"/>
  <c r="R361" i="12"/>
  <c r="S361" i="12"/>
  <c r="T361" i="12"/>
  <c r="U361" i="12"/>
  <c r="A362" i="12"/>
  <c r="B362" i="12"/>
  <c r="C362" i="12"/>
  <c r="D362" i="12"/>
  <c r="E362" i="12"/>
  <c r="J362" i="12"/>
  <c r="K362" i="12"/>
  <c r="L362" i="12"/>
  <c r="M362" i="12"/>
  <c r="N362" i="12"/>
  <c r="O362" i="12"/>
  <c r="P362" i="12"/>
  <c r="Q362" i="12"/>
  <c r="R362" i="12"/>
  <c r="S362" i="12"/>
  <c r="T362" i="12"/>
  <c r="U362" i="12"/>
  <c r="A363" i="12"/>
  <c r="B363" i="12"/>
  <c r="C363" i="12"/>
  <c r="D363" i="12"/>
  <c r="O363" i="12" s="1"/>
  <c r="E363" i="12"/>
  <c r="J363" i="12"/>
  <c r="K363" i="12"/>
  <c r="L363" i="12"/>
  <c r="M363" i="12"/>
  <c r="N363" i="12"/>
  <c r="P363" i="12"/>
  <c r="Q363" i="12"/>
  <c r="R363" i="12"/>
  <c r="S363" i="12"/>
  <c r="T363" i="12"/>
  <c r="U363" i="12"/>
  <c r="A364" i="12"/>
  <c r="B364" i="12"/>
  <c r="C364" i="12"/>
  <c r="D364" i="12"/>
  <c r="E364" i="12"/>
  <c r="J364" i="12"/>
  <c r="K364" i="12"/>
  <c r="L364" i="12"/>
  <c r="M364" i="12"/>
  <c r="N364" i="12"/>
  <c r="O364" i="12"/>
  <c r="P364" i="12"/>
  <c r="Q364" i="12"/>
  <c r="R364" i="12"/>
  <c r="S364" i="12"/>
  <c r="T364" i="12"/>
  <c r="U364" i="12"/>
  <c r="A365" i="12"/>
  <c r="B365" i="12"/>
  <c r="C365" i="12"/>
  <c r="D365" i="12"/>
  <c r="O365" i="12" s="1"/>
  <c r="E365" i="12"/>
  <c r="J365" i="12"/>
  <c r="K365" i="12"/>
  <c r="L365" i="12"/>
  <c r="M365" i="12"/>
  <c r="N365" i="12"/>
  <c r="P365" i="12"/>
  <c r="Q365" i="12"/>
  <c r="R365" i="12"/>
  <c r="S365" i="12"/>
  <c r="T365" i="12"/>
  <c r="U365" i="12"/>
  <c r="A366" i="12"/>
  <c r="B366" i="12"/>
  <c r="C366" i="12"/>
  <c r="D366" i="12"/>
  <c r="E366" i="12"/>
  <c r="J366" i="12"/>
  <c r="K366" i="12"/>
  <c r="L366" i="12"/>
  <c r="M366" i="12"/>
  <c r="N366" i="12"/>
  <c r="O366" i="12"/>
  <c r="P366" i="12"/>
  <c r="Q366" i="12"/>
  <c r="R366" i="12"/>
  <c r="S366" i="12"/>
  <c r="T366" i="12"/>
  <c r="U366" i="12"/>
  <c r="A367" i="12"/>
  <c r="B367" i="12"/>
  <c r="C367" i="12"/>
  <c r="D367" i="12"/>
  <c r="O367" i="12" s="1"/>
  <c r="E367" i="12"/>
  <c r="J367" i="12"/>
  <c r="K367" i="12"/>
  <c r="L367" i="12"/>
  <c r="M367" i="12"/>
  <c r="N367" i="12"/>
  <c r="P367" i="12"/>
  <c r="Q367" i="12"/>
  <c r="R367" i="12"/>
  <c r="S367" i="12"/>
  <c r="T367" i="12"/>
  <c r="U367" i="12"/>
  <c r="A368" i="12"/>
  <c r="B368" i="12"/>
  <c r="C368" i="12"/>
  <c r="D368" i="12"/>
  <c r="E368" i="12"/>
  <c r="J368" i="12"/>
  <c r="K368" i="12"/>
  <c r="L368" i="12"/>
  <c r="M368" i="12"/>
  <c r="N368" i="12"/>
  <c r="O368" i="12"/>
  <c r="P368" i="12"/>
  <c r="Q368" i="12"/>
  <c r="R368" i="12"/>
  <c r="S368" i="12"/>
  <c r="T368" i="12"/>
  <c r="U368" i="12"/>
  <c r="A369" i="12"/>
  <c r="B369" i="12"/>
  <c r="C369" i="12"/>
  <c r="D369" i="12"/>
  <c r="O369" i="12" s="1"/>
  <c r="E369" i="12"/>
  <c r="J369" i="12"/>
  <c r="K369" i="12"/>
  <c r="L369" i="12"/>
  <c r="M369" i="12"/>
  <c r="N369" i="12"/>
  <c r="P369" i="12"/>
  <c r="Q369" i="12"/>
  <c r="R369" i="12"/>
  <c r="S369" i="12"/>
  <c r="T369" i="12"/>
  <c r="U369" i="12"/>
  <c r="A370" i="12"/>
  <c r="B370" i="12"/>
  <c r="C370" i="12"/>
  <c r="D370" i="12"/>
  <c r="E370" i="12"/>
  <c r="J370" i="12"/>
  <c r="K370" i="12"/>
  <c r="L370" i="12"/>
  <c r="M370" i="12"/>
  <c r="N370" i="12"/>
  <c r="O370" i="12"/>
  <c r="P370" i="12"/>
  <c r="Q370" i="12"/>
  <c r="R370" i="12"/>
  <c r="S370" i="12"/>
  <c r="T370" i="12"/>
  <c r="U370" i="12"/>
  <c r="A371" i="12"/>
  <c r="B371" i="12"/>
  <c r="C371" i="12"/>
  <c r="D371" i="12"/>
  <c r="O371" i="12" s="1"/>
  <c r="E371" i="12"/>
  <c r="J371" i="12"/>
  <c r="K371" i="12"/>
  <c r="L371" i="12"/>
  <c r="M371" i="12"/>
  <c r="N371" i="12"/>
  <c r="P371" i="12"/>
  <c r="Q371" i="12"/>
  <c r="R371" i="12"/>
  <c r="S371" i="12"/>
  <c r="T371" i="12"/>
  <c r="U371" i="12"/>
  <c r="A372" i="12"/>
  <c r="B372" i="12"/>
  <c r="C372" i="12"/>
  <c r="D372" i="12"/>
  <c r="E372" i="12"/>
  <c r="J372" i="12"/>
  <c r="K372" i="12"/>
  <c r="L372" i="12"/>
  <c r="M372" i="12"/>
  <c r="N372" i="12"/>
  <c r="O372" i="12"/>
  <c r="P372" i="12"/>
  <c r="Q372" i="12"/>
  <c r="R372" i="12"/>
  <c r="S372" i="12"/>
  <c r="T372" i="12"/>
  <c r="U372" i="12"/>
  <c r="A373" i="12"/>
  <c r="B373" i="12"/>
  <c r="C373" i="12"/>
  <c r="D373" i="12"/>
  <c r="O373" i="12" s="1"/>
  <c r="E373" i="12"/>
  <c r="J373" i="12"/>
  <c r="K373" i="12"/>
  <c r="L373" i="12"/>
  <c r="M373" i="12"/>
  <c r="N373" i="12"/>
  <c r="P373" i="12"/>
  <c r="Q373" i="12"/>
  <c r="R373" i="12"/>
  <c r="S373" i="12"/>
  <c r="T373" i="12"/>
  <c r="U373" i="12"/>
  <c r="A374" i="12"/>
  <c r="B374" i="12"/>
  <c r="C374" i="12"/>
  <c r="D374" i="12"/>
  <c r="E374" i="12"/>
  <c r="J374" i="12"/>
  <c r="K374" i="12"/>
  <c r="L374" i="12"/>
  <c r="M374" i="12"/>
  <c r="N374" i="12"/>
  <c r="O374" i="12"/>
  <c r="P374" i="12"/>
  <c r="Q374" i="12"/>
  <c r="R374" i="12"/>
  <c r="S374" i="12"/>
  <c r="T374" i="12"/>
  <c r="U374" i="12"/>
  <c r="A375" i="12"/>
  <c r="B375" i="12"/>
  <c r="C375" i="12"/>
  <c r="D375" i="12"/>
  <c r="O375" i="12" s="1"/>
  <c r="E375" i="12"/>
  <c r="J375" i="12"/>
  <c r="K375" i="12"/>
  <c r="L375" i="12"/>
  <c r="M375" i="12"/>
  <c r="N375" i="12"/>
  <c r="P375" i="12"/>
  <c r="Q375" i="12"/>
  <c r="R375" i="12"/>
  <c r="S375" i="12"/>
  <c r="T375" i="12"/>
  <c r="U375" i="12"/>
  <c r="A376" i="12"/>
  <c r="B376" i="12"/>
  <c r="C376" i="12"/>
  <c r="D376" i="12"/>
  <c r="E376" i="12"/>
  <c r="J376" i="12"/>
  <c r="K376" i="12"/>
  <c r="L376" i="12"/>
  <c r="M376" i="12"/>
  <c r="N376" i="12"/>
  <c r="O376" i="12"/>
  <c r="P376" i="12"/>
  <c r="Q376" i="12"/>
  <c r="R376" i="12"/>
  <c r="S376" i="12"/>
  <c r="T376" i="12"/>
  <c r="U376" i="12"/>
  <c r="A377" i="12"/>
  <c r="B377" i="12"/>
  <c r="C377" i="12"/>
  <c r="D377" i="12"/>
  <c r="O377" i="12" s="1"/>
  <c r="E377" i="12"/>
  <c r="J377" i="12"/>
  <c r="K377" i="12"/>
  <c r="L377" i="12"/>
  <c r="M377" i="12"/>
  <c r="N377" i="12"/>
  <c r="P377" i="12"/>
  <c r="Q377" i="12"/>
  <c r="R377" i="12"/>
  <c r="S377" i="12"/>
  <c r="T377" i="12"/>
  <c r="U377" i="12"/>
  <c r="A378" i="12"/>
  <c r="B378" i="12"/>
  <c r="C378" i="12"/>
  <c r="D378" i="12"/>
  <c r="E378" i="12"/>
  <c r="J378" i="12"/>
  <c r="K378" i="12"/>
  <c r="L378" i="12"/>
  <c r="M378" i="12"/>
  <c r="N378" i="12"/>
  <c r="O378" i="12"/>
  <c r="P378" i="12"/>
  <c r="Q378" i="12"/>
  <c r="R378" i="12"/>
  <c r="S378" i="12"/>
  <c r="T378" i="12"/>
  <c r="U378" i="12"/>
  <c r="A379" i="12"/>
  <c r="B379" i="12"/>
  <c r="C379" i="12"/>
  <c r="D379" i="12"/>
  <c r="O379" i="12" s="1"/>
  <c r="E379" i="12"/>
  <c r="J379" i="12"/>
  <c r="K379" i="12"/>
  <c r="L379" i="12"/>
  <c r="M379" i="12"/>
  <c r="N379" i="12"/>
  <c r="P379" i="12"/>
  <c r="Q379" i="12"/>
  <c r="R379" i="12"/>
  <c r="S379" i="12"/>
  <c r="T379" i="12"/>
  <c r="U379" i="12"/>
  <c r="A380" i="12"/>
  <c r="B380" i="12"/>
  <c r="C380" i="12"/>
  <c r="D380" i="12"/>
  <c r="E380" i="12"/>
  <c r="J380" i="12"/>
  <c r="K380" i="12"/>
  <c r="L380" i="12"/>
  <c r="M380" i="12"/>
  <c r="N380" i="12"/>
  <c r="O380" i="12"/>
  <c r="P380" i="12"/>
  <c r="Q380" i="12"/>
  <c r="R380" i="12"/>
  <c r="S380" i="12"/>
  <c r="T380" i="12"/>
  <c r="U380" i="12"/>
  <c r="A381" i="12"/>
  <c r="B381" i="12"/>
  <c r="C381" i="12"/>
  <c r="D381" i="12"/>
  <c r="O381" i="12" s="1"/>
  <c r="E381" i="12"/>
  <c r="J381" i="12"/>
  <c r="K381" i="12"/>
  <c r="L381" i="12"/>
  <c r="M381" i="12"/>
  <c r="N381" i="12"/>
  <c r="P381" i="12"/>
  <c r="Q381" i="12"/>
  <c r="R381" i="12"/>
  <c r="S381" i="12"/>
  <c r="T381" i="12"/>
  <c r="U381" i="12"/>
  <c r="A382" i="12"/>
  <c r="B382" i="12"/>
  <c r="C382" i="12"/>
  <c r="D382" i="12"/>
  <c r="E382" i="12"/>
  <c r="J382" i="12"/>
  <c r="K382" i="12"/>
  <c r="L382" i="12"/>
  <c r="M382" i="12"/>
  <c r="N382" i="12"/>
  <c r="O382" i="12"/>
  <c r="P382" i="12"/>
  <c r="Q382" i="12"/>
  <c r="R382" i="12"/>
  <c r="S382" i="12"/>
  <c r="T382" i="12"/>
  <c r="U382" i="12"/>
  <c r="A383" i="12"/>
  <c r="B383" i="12"/>
  <c r="C383" i="12"/>
  <c r="D383" i="12"/>
  <c r="O383" i="12" s="1"/>
  <c r="E383" i="12"/>
  <c r="J383" i="12"/>
  <c r="K383" i="12"/>
  <c r="L383" i="12"/>
  <c r="M383" i="12"/>
  <c r="N383" i="12"/>
  <c r="P383" i="12"/>
  <c r="Q383" i="12"/>
  <c r="R383" i="12"/>
  <c r="S383" i="12"/>
  <c r="T383" i="12"/>
  <c r="U383" i="12"/>
  <c r="A384" i="12"/>
  <c r="B384" i="12"/>
  <c r="C384" i="12"/>
  <c r="D384" i="12"/>
  <c r="E384" i="12"/>
  <c r="J384" i="12"/>
  <c r="K384" i="12"/>
  <c r="L384" i="12"/>
  <c r="M384" i="12"/>
  <c r="N384" i="12"/>
  <c r="O384" i="12"/>
  <c r="P384" i="12"/>
  <c r="Q384" i="12"/>
  <c r="R384" i="12"/>
  <c r="S384" i="12"/>
  <c r="T384" i="12"/>
  <c r="U384" i="12"/>
  <c r="A385" i="12"/>
  <c r="B385" i="12"/>
  <c r="C385" i="12"/>
  <c r="D385" i="12"/>
  <c r="O385" i="12" s="1"/>
  <c r="E385" i="12"/>
  <c r="J385" i="12"/>
  <c r="K385" i="12"/>
  <c r="L385" i="12"/>
  <c r="M385" i="12"/>
  <c r="N385" i="12"/>
  <c r="P385" i="12"/>
  <c r="Q385" i="12"/>
  <c r="R385" i="12"/>
  <c r="S385" i="12"/>
  <c r="T385" i="12"/>
  <c r="U385" i="12"/>
  <c r="A386" i="12"/>
  <c r="B386" i="12"/>
  <c r="C386" i="12"/>
  <c r="D386" i="12"/>
  <c r="E386" i="12"/>
  <c r="J386" i="12"/>
  <c r="K386" i="12"/>
  <c r="L386" i="12"/>
  <c r="M386" i="12"/>
  <c r="N386" i="12"/>
  <c r="O386" i="12"/>
  <c r="P386" i="12"/>
  <c r="Q386" i="12"/>
  <c r="R386" i="12"/>
  <c r="S386" i="12"/>
  <c r="T386" i="12"/>
  <c r="U386" i="12"/>
  <c r="A387" i="12"/>
  <c r="B387" i="12"/>
  <c r="C387" i="12"/>
  <c r="D387" i="12"/>
  <c r="O387" i="12" s="1"/>
  <c r="E387" i="12"/>
  <c r="J387" i="12"/>
  <c r="K387" i="12"/>
  <c r="L387" i="12"/>
  <c r="M387" i="12"/>
  <c r="N387" i="12"/>
  <c r="P387" i="12"/>
  <c r="Q387" i="12"/>
  <c r="R387" i="12"/>
  <c r="S387" i="12"/>
  <c r="T387" i="12"/>
  <c r="U387" i="12"/>
  <c r="A388" i="12"/>
  <c r="B388" i="12"/>
  <c r="C388" i="12"/>
  <c r="D388" i="12"/>
  <c r="E388" i="12"/>
  <c r="J388" i="12"/>
  <c r="K388" i="12"/>
  <c r="L388" i="12"/>
  <c r="M388" i="12"/>
  <c r="N388" i="12"/>
  <c r="O388" i="12"/>
  <c r="P388" i="12"/>
  <c r="Q388" i="12"/>
  <c r="R388" i="12"/>
  <c r="S388" i="12"/>
  <c r="T388" i="12"/>
  <c r="U388" i="12"/>
  <c r="A389" i="12"/>
  <c r="B389" i="12"/>
  <c r="C389" i="12"/>
  <c r="D389" i="12"/>
  <c r="O389" i="12" s="1"/>
  <c r="E389" i="12"/>
  <c r="J389" i="12"/>
  <c r="K389" i="12"/>
  <c r="L389" i="12"/>
  <c r="M389" i="12"/>
  <c r="N389" i="12"/>
  <c r="P389" i="12"/>
  <c r="Q389" i="12"/>
  <c r="R389" i="12"/>
  <c r="S389" i="12"/>
  <c r="T389" i="12"/>
  <c r="U389" i="12"/>
  <c r="A390" i="12"/>
  <c r="B390" i="12"/>
  <c r="C390" i="12"/>
  <c r="D390" i="12"/>
  <c r="E390" i="12"/>
  <c r="J390" i="12"/>
  <c r="K390" i="12"/>
  <c r="L390" i="12"/>
  <c r="M390" i="12"/>
  <c r="N390" i="12"/>
  <c r="O390" i="12"/>
  <c r="P390" i="12"/>
  <c r="Q390" i="12"/>
  <c r="R390" i="12"/>
  <c r="S390" i="12"/>
  <c r="T390" i="12"/>
  <c r="U390" i="12"/>
  <c r="A391" i="12"/>
  <c r="B391" i="12"/>
  <c r="C391" i="12"/>
  <c r="D391" i="12"/>
  <c r="O391" i="12" s="1"/>
  <c r="E391" i="12"/>
  <c r="J391" i="12"/>
  <c r="K391" i="12"/>
  <c r="L391" i="12"/>
  <c r="M391" i="12"/>
  <c r="N391" i="12"/>
  <c r="P391" i="12"/>
  <c r="Q391" i="12"/>
  <c r="R391" i="12"/>
  <c r="S391" i="12"/>
  <c r="T391" i="12"/>
  <c r="U391" i="12"/>
  <c r="A392" i="12"/>
  <c r="B392" i="12"/>
  <c r="C392" i="12"/>
  <c r="D392" i="12"/>
  <c r="E392" i="12"/>
  <c r="J392" i="12"/>
  <c r="K392" i="12"/>
  <c r="L392" i="12"/>
  <c r="M392" i="12"/>
  <c r="N392" i="12"/>
  <c r="O392" i="12"/>
  <c r="P392" i="12"/>
  <c r="Q392" i="12"/>
  <c r="R392" i="12"/>
  <c r="S392" i="12"/>
  <c r="T392" i="12"/>
  <c r="U392" i="12"/>
  <c r="A393" i="12"/>
  <c r="B393" i="12"/>
  <c r="C393" i="12"/>
  <c r="D393" i="12"/>
  <c r="O393" i="12" s="1"/>
  <c r="E393" i="12"/>
  <c r="J393" i="12"/>
  <c r="K393" i="12"/>
  <c r="L393" i="12"/>
  <c r="M393" i="12"/>
  <c r="N393" i="12"/>
  <c r="P393" i="12"/>
  <c r="Q393" i="12"/>
  <c r="R393" i="12"/>
  <c r="S393" i="12"/>
  <c r="T393" i="12"/>
  <c r="U393" i="12"/>
  <c r="A394" i="12"/>
  <c r="B394" i="12"/>
  <c r="C394" i="12"/>
  <c r="D394" i="12"/>
  <c r="E394" i="12"/>
  <c r="J394" i="12"/>
  <c r="K394" i="12"/>
  <c r="L394" i="12"/>
  <c r="M394" i="12"/>
  <c r="N394" i="12"/>
  <c r="O394" i="12"/>
  <c r="P394" i="12"/>
  <c r="Q394" i="12"/>
  <c r="R394" i="12"/>
  <c r="S394" i="12"/>
  <c r="T394" i="12"/>
  <c r="U394" i="12"/>
  <c r="A395" i="12"/>
  <c r="B395" i="12"/>
  <c r="C395" i="12"/>
  <c r="D395" i="12"/>
  <c r="O395" i="12" s="1"/>
  <c r="E395" i="12"/>
  <c r="J395" i="12"/>
  <c r="K395" i="12"/>
  <c r="L395" i="12"/>
  <c r="M395" i="12"/>
  <c r="N395" i="12"/>
  <c r="P395" i="12"/>
  <c r="Q395" i="12"/>
  <c r="R395" i="12"/>
  <c r="S395" i="12"/>
  <c r="T395" i="12"/>
  <c r="U395" i="12"/>
  <c r="A396" i="12"/>
  <c r="B396" i="12"/>
  <c r="C396" i="12"/>
  <c r="D396" i="12"/>
  <c r="E396" i="12"/>
  <c r="J396" i="12"/>
  <c r="K396" i="12"/>
  <c r="L396" i="12"/>
  <c r="M396" i="12"/>
  <c r="N396" i="12"/>
  <c r="O396" i="12"/>
  <c r="P396" i="12"/>
  <c r="Q396" i="12"/>
  <c r="R396" i="12"/>
  <c r="S396" i="12"/>
  <c r="T396" i="12"/>
  <c r="U396" i="12"/>
  <c r="A397" i="12"/>
  <c r="B397" i="12"/>
  <c r="C397" i="12"/>
  <c r="D397" i="12"/>
  <c r="O397" i="12" s="1"/>
  <c r="E397" i="12"/>
  <c r="J397" i="12"/>
  <c r="K397" i="12"/>
  <c r="L397" i="12"/>
  <c r="M397" i="12"/>
  <c r="N397" i="12"/>
  <c r="P397" i="12"/>
  <c r="Q397" i="12"/>
  <c r="R397" i="12"/>
  <c r="S397" i="12"/>
  <c r="T397" i="12"/>
  <c r="U397" i="12"/>
  <c r="A398" i="12"/>
  <c r="B398" i="12"/>
  <c r="C398" i="12"/>
  <c r="D398" i="12"/>
  <c r="E398" i="12"/>
  <c r="J398" i="12"/>
  <c r="K398" i="12"/>
  <c r="L398" i="12"/>
  <c r="M398" i="12"/>
  <c r="N398" i="12"/>
  <c r="O398" i="12"/>
  <c r="P398" i="12"/>
  <c r="Q398" i="12"/>
  <c r="R398" i="12"/>
  <c r="S398" i="12"/>
  <c r="T398" i="12"/>
  <c r="U398" i="12"/>
  <c r="A399" i="12"/>
  <c r="B399" i="12"/>
  <c r="C399" i="12"/>
  <c r="D399" i="12"/>
  <c r="O399" i="12" s="1"/>
  <c r="E399" i="12"/>
  <c r="J399" i="12"/>
  <c r="K399" i="12"/>
  <c r="L399" i="12"/>
  <c r="M399" i="12"/>
  <c r="N399" i="12"/>
  <c r="P399" i="12"/>
  <c r="Q399" i="12"/>
  <c r="R399" i="12"/>
  <c r="S399" i="12"/>
  <c r="T399" i="12"/>
  <c r="U399" i="12"/>
  <c r="A400" i="12"/>
  <c r="B400" i="12"/>
  <c r="C400" i="12"/>
  <c r="D400" i="12"/>
  <c r="E400" i="12"/>
  <c r="J400" i="12"/>
  <c r="K400" i="12"/>
  <c r="L400" i="12"/>
  <c r="M400" i="12"/>
  <c r="N400" i="12"/>
  <c r="O400" i="12"/>
  <c r="P400" i="12"/>
  <c r="Q400" i="12"/>
  <c r="R400" i="12"/>
  <c r="S400" i="12"/>
  <c r="T400" i="12"/>
  <c r="U400" i="12"/>
  <c r="A401" i="12"/>
  <c r="B401" i="12"/>
  <c r="C401" i="12"/>
  <c r="D401" i="12"/>
  <c r="O401" i="12" s="1"/>
  <c r="E401" i="12"/>
  <c r="J401" i="12"/>
  <c r="K401" i="12"/>
  <c r="L401" i="12"/>
  <c r="M401" i="12"/>
  <c r="N401" i="12"/>
  <c r="P401" i="12"/>
  <c r="Q401" i="12"/>
  <c r="R401" i="12"/>
  <c r="S401" i="12"/>
  <c r="T401" i="12"/>
  <c r="U401" i="12"/>
  <c r="A402" i="12"/>
  <c r="B402" i="12"/>
  <c r="C402" i="12"/>
  <c r="D402" i="12"/>
  <c r="E402" i="12"/>
  <c r="J402" i="12"/>
  <c r="K402" i="12"/>
  <c r="L402" i="12"/>
  <c r="M402" i="12"/>
  <c r="N402" i="12"/>
  <c r="O402" i="12"/>
  <c r="P402" i="12"/>
  <c r="Q402" i="12"/>
  <c r="R402" i="12"/>
  <c r="S402" i="12"/>
  <c r="T402" i="12"/>
  <c r="U402" i="12"/>
  <c r="A403" i="12"/>
  <c r="B403" i="12"/>
  <c r="C403" i="12"/>
  <c r="D403" i="12"/>
  <c r="O403" i="12" s="1"/>
  <c r="E403" i="12"/>
  <c r="J403" i="12"/>
  <c r="K403" i="12"/>
  <c r="L403" i="12"/>
  <c r="M403" i="12"/>
  <c r="N403" i="12"/>
  <c r="P403" i="12"/>
  <c r="Q403" i="12"/>
  <c r="R403" i="12"/>
  <c r="S403" i="12"/>
  <c r="T403" i="12"/>
  <c r="U403" i="12"/>
  <c r="A404" i="12"/>
  <c r="B404" i="12"/>
  <c r="C404" i="12"/>
  <c r="D404" i="12"/>
  <c r="E404" i="12"/>
  <c r="J404" i="12"/>
  <c r="K404" i="12"/>
  <c r="L404" i="12"/>
  <c r="M404" i="12"/>
  <c r="N404" i="12"/>
  <c r="O404" i="12"/>
  <c r="P404" i="12"/>
  <c r="Q404" i="12"/>
  <c r="R404" i="12"/>
  <c r="S404" i="12"/>
  <c r="T404" i="12"/>
  <c r="U404" i="12"/>
  <c r="A405" i="12"/>
  <c r="B405" i="12"/>
  <c r="C405" i="12"/>
  <c r="D405" i="12"/>
  <c r="O405" i="12" s="1"/>
  <c r="E405" i="12"/>
  <c r="J405" i="12"/>
  <c r="K405" i="12"/>
  <c r="L405" i="12"/>
  <c r="M405" i="12"/>
  <c r="N405" i="12"/>
  <c r="P405" i="12"/>
  <c r="Q405" i="12"/>
  <c r="R405" i="12"/>
  <c r="S405" i="12"/>
  <c r="T405" i="12"/>
  <c r="U405" i="12"/>
  <c r="A406" i="12"/>
  <c r="B406" i="12"/>
  <c r="C406" i="12"/>
  <c r="D406" i="12"/>
  <c r="E406" i="12"/>
  <c r="J406" i="12"/>
  <c r="K406" i="12"/>
  <c r="L406" i="12"/>
  <c r="M406" i="12"/>
  <c r="N406" i="12"/>
  <c r="O406" i="12"/>
  <c r="P406" i="12"/>
  <c r="Q406" i="12"/>
  <c r="R406" i="12"/>
  <c r="S406" i="12"/>
  <c r="T406" i="12"/>
  <c r="U406" i="12"/>
  <c r="A407" i="12"/>
  <c r="B407" i="12"/>
  <c r="C407" i="12"/>
  <c r="D407" i="12"/>
  <c r="O407" i="12" s="1"/>
  <c r="E407" i="12"/>
  <c r="J407" i="12"/>
  <c r="K407" i="12"/>
  <c r="L407" i="12"/>
  <c r="M407" i="12"/>
  <c r="N407" i="12"/>
  <c r="P407" i="12"/>
  <c r="Q407" i="12"/>
  <c r="R407" i="12"/>
  <c r="S407" i="12"/>
  <c r="T407" i="12"/>
  <c r="U407" i="12"/>
  <c r="A408" i="12"/>
  <c r="B408" i="12"/>
  <c r="C408" i="12"/>
  <c r="D408" i="12"/>
  <c r="E408" i="12"/>
  <c r="J408" i="12"/>
  <c r="K408" i="12"/>
  <c r="L408" i="12"/>
  <c r="M408" i="12"/>
  <c r="N408" i="12"/>
  <c r="O408" i="12"/>
  <c r="P408" i="12"/>
  <c r="Q408" i="12"/>
  <c r="R408" i="12"/>
  <c r="S408" i="12"/>
  <c r="T408" i="12"/>
  <c r="U408" i="12"/>
  <c r="A409" i="12"/>
  <c r="B409" i="12"/>
  <c r="C409" i="12"/>
  <c r="D409" i="12"/>
  <c r="O409" i="12" s="1"/>
  <c r="E409" i="12"/>
  <c r="J409" i="12"/>
  <c r="K409" i="12"/>
  <c r="L409" i="12"/>
  <c r="M409" i="12"/>
  <c r="N409" i="12"/>
  <c r="P409" i="12"/>
  <c r="Q409" i="12"/>
  <c r="R409" i="12"/>
  <c r="S409" i="12"/>
  <c r="T409" i="12"/>
  <c r="U409" i="12"/>
  <c r="A410" i="12"/>
  <c r="B410" i="12"/>
  <c r="C410" i="12"/>
  <c r="D410" i="12"/>
  <c r="E410" i="12"/>
  <c r="J410" i="12"/>
  <c r="K410" i="12"/>
  <c r="L410" i="12"/>
  <c r="M410" i="12"/>
  <c r="N410" i="12"/>
  <c r="O410" i="12"/>
  <c r="P410" i="12"/>
  <c r="Q410" i="12"/>
  <c r="R410" i="12"/>
  <c r="S410" i="12"/>
  <c r="T410" i="12"/>
  <c r="U410" i="12"/>
  <c r="A411" i="12"/>
  <c r="B411" i="12"/>
  <c r="C411" i="12"/>
  <c r="D411" i="12"/>
  <c r="O411" i="12" s="1"/>
  <c r="E411" i="12"/>
  <c r="J411" i="12"/>
  <c r="K411" i="12"/>
  <c r="L411" i="12"/>
  <c r="M411" i="12"/>
  <c r="N411" i="12"/>
  <c r="P411" i="12"/>
  <c r="Q411" i="12"/>
  <c r="R411" i="12"/>
  <c r="S411" i="12"/>
  <c r="T411" i="12"/>
  <c r="U411" i="12"/>
  <c r="A412" i="12"/>
  <c r="B412" i="12"/>
  <c r="C412" i="12"/>
  <c r="D412" i="12"/>
  <c r="E412" i="12"/>
  <c r="J412" i="12"/>
  <c r="K412" i="12"/>
  <c r="L412" i="12"/>
  <c r="M412" i="12"/>
  <c r="N412" i="12"/>
  <c r="O412" i="12"/>
  <c r="P412" i="12"/>
  <c r="Q412" i="12"/>
  <c r="R412" i="12"/>
  <c r="S412" i="12"/>
  <c r="T412" i="12"/>
  <c r="U412" i="12"/>
  <c r="A413" i="12"/>
  <c r="B413" i="12"/>
  <c r="C413" i="12"/>
  <c r="D413" i="12"/>
  <c r="O413" i="12" s="1"/>
  <c r="E413" i="12"/>
  <c r="J413" i="12"/>
  <c r="K413" i="12"/>
  <c r="L413" i="12"/>
  <c r="M413" i="12"/>
  <c r="N413" i="12"/>
  <c r="P413" i="12"/>
  <c r="Q413" i="12"/>
  <c r="R413" i="12"/>
  <c r="S413" i="12"/>
  <c r="T413" i="12"/>
  <c r="U413" i="12"/>
  <c r="A414" i="12"/>
  <c r="B414" i="12"/>
  <c r="C414" i="12"/>
  <c r="D414" i="12"/>
  <c r="E414" i="12"/>
  <c r="J414" i="12"/>
  <c r="K414" i="12"/>
  <c r="L414" i="12"/>
  <c r="M414" i="12"/>
  <c r="N414" i="12"/>
  <c r="O414" i="12"/>
  <c r="P414" i="12"/>
  <c r="Q414" i="12"/>
  <c r="R414" i="12"/>
  <c r="S414" i="12"/>
  <c r="T414" i="12"/>
  <c r="U414" i="12"/>
  <c r="A415" i="12"/>
  <c r="B415" i="12"/>
  <c r="C415" i="12"/>
  <c r="D415" i="12"/>
  <c r="O415" i="12" s="1"/>
  <c r="E415" i="12"/>
  <c r="J415" i="12"/>
  <c r="K415" i="12"/>
  <c r="L415" i="12"/>
  <c r="M415" i="12"/>
  <c r="N415" i="12"/>
  <c r="P415" i="12"/>
  <c r="Q415" i="12"/>
  <c r="R415" i="12"/>
  <c r="S415" i="12"/>
  <c r="T415" i="12"/>
  <c r="U415" i="12"/>
  <c r="A416" i="12"/>
  <c r="B416" i="12"/>
  <c r="C416" i="12"/>
  <c r="D416" i="12"/>
  <c r="E416" i="12"/>
  <c r="J416" i="12"/>
  <c r="K416" i="12"/>
  <c r="L416" i="12"/>
  <c r="M416" i="12"/>
  <c r="N416" i="12"/>
  <c r="O416" i="12"/>
  <c r="P416" i="12"/>
  <c r="Q416" i="12"/>
  <c r="R416" i="12"/>
  <c r="S416" i="12"/>
  <c r="T416" i="12"/>
  <c r="U416" i="12"/>
  <c r="A417" i="12"/>
  <c r="B417" i="12"/>
  <c r="C417" i="12"/>
  <c r="D417" i="12"/>
  <c r="E417" i="12"/>
  <c r="J417" i="12"/>
  <c r="K417" i="12"/>
  <c r="L417" i="12"/>
  <c r="M417" i="12"/>
  <c r="N417" i="12"/>
  <c r="O417" i="12"/>
  <c r="P417" i="12"/>
  <c r="Q417" i="12"/>
  <c r="R417" i="12"/>
  <c r="S417" i="12"/>
  <c r="T417" i="12"/>
  <c r="U417" i="12"/>
  <c r="A418" i="12"/>
  <c r="B418" i="12"/>
  <c r="C418" i="12"/>
  <c r="D418" i="12"/>
  <c r="E418" i="12"/>
  <c r="J418" i="12"/>
  <c r="K418" i="12"/>
  <c r="L418" i="12"/>
  <c r="M418" i="12"/>
  <c r="N418" i="12"/>
  <c r="O418" i="12"/>
  <c r="P418" i="12"/>
  <c r="Q418" i="12"/>
  <c r="R418" i="12"/>
  <c r="S418" i="12"/>
  <c r="T418" i="12"/>
  <c r="U418" i="12"/>
  <c r="A419" i="12"/>
  <c r="B419" i="12"/>
  <c r="C419" i="12"/>
  <c r="D419" i="12"/>
  <c r="O419" i="12" s="1"/>
  <c r="E419" i="12"/>
  <c r="J419" i="12"/>
  <c r="K419" i="12"/>
  <c r="L419" i="12"/>
  <c r="M419" i="12"/>
  <c r="N419" i="12"/>
  <c r="P419" i="12"/>
  <c r="Q419" i="12"/>
  <c r="R419" i="12"/>
  <c r="S419" i="12"/>
  <c r="T419" i="12"/>
  <c r="U419" i="12"/>
  <c r="A420" i="12"/>
  <c r="B420" i="12"/>
  <c r="C420" i="12"/>
  <c r="D420" i="12"/>
  <c r="E420" i="12"/>
  <c r="J420" i="12"/>
  <c r="K420" i="12"/>
  <c r="L420" i="12"/>
  <c r="M420" i="12"/>
  <c r="N420" i="12"/>
  <c r="O420" i="12"/>
  <c r="P420" i="12"/>
  <c r="Q420" i="12"/>
  <c r="R420" i="12"/>
  <c r="S420" i="12"/>
  <c r="T420" i="12"/>
  <c r="U420" i="12"/>
  <c r="A421" i="12"/>
  <c r="B421" i="12"/>
  <c r="C421" i="12"/>
  <c r="D421" i="12"/>
  <c r="E421" i="12"/>
  <c r="J421" i="12"/>
  <c r="K421" i="12"/>
  <c r="L421" i="12"/>
  <c r="M421" i="12"/>
  <c r="N421" i="12"/>
  <c r="O421" i="12"/>
  <c r="P421" i="12"/>
  <c r="Q421" i="12"/>
  <c r="R421" i="12"/>
  <c r="S421" i="12"/>
  <c r="T421" i="12"/>
  <c r="U421" i="12"/>
  <c r="A422" i="12"/>
  <c r="B422" i="12"/>
  <c r="C422" i="12"/>
  <c r="D422" i="12"/>
  <c r="E422" i="12"/>
  <c r="J422" i="12"/>
  <c r="K422" i="12"/>
  <c r="L422" i="12"/>
  <c r="M422" i="12"/>
  <c r="N422" i="12"/>
  <c r="O422" i="12"/>
  <c r="P422" i="12"/>
  <c r="Q422" i="12"/>
  <c r="R422" i="12"/>
  <c r="S422" i="12"/>
  <c r="T422" i="12"/>
  <c r="U422" i="12"/>
  <c r="A423" i="12"/>
  <c r="B423" i="12"/>
  <c r="C423" i="12"/>
  <c r="D423" i="12"/>
  <c r="O423" i="12" s="1"/>
  <c r="E423" i="12"/>
  <c r="J423" i="12"/>
  <c r="K423" i="12"/>
  <c r="L423" i="12"/>
  <c r="M423" i="12"/>
  <c r="N423" i="12"/>
  <c r="P423" i="12"/>
  <c r="Q423" i="12"/>
  <c r="R423" i="12"/>
  <c r="S423" i="12"/>
  <c r="T423" i="12"/>
  <c r="U423" i="12"/>
  <c r="A424" i="12"/>
  <c r="B424" i="12"/>
  <c r="C424" i="12"/>
  <c r="D424" i="12"/>
  <c r="E424" i="12"/>
  <c r="J424" i="12"/>
  <c r="K424" i="12"/>
  <c r="L424" i="12"/>
  <c r="M424" i="12"/>
  <c r="N424" i="12"/>
  <c r="O424" i="12"/>
  <c r="P424" i="12"/>
  <c r="Q424" i="12"/>
  <c r="R424" i="12"/>
  <c r="S424" i="12"/>
  <c r="T424" i="12"/>
  <c r="U424" i="12"/>
  <c r="A425" i="12"/>
  <c r="B425" i="12"/>
  <c r="C425" i="12"/>
  <c r="D425" i="12"/>
  <c r="E425" i="12"/>
  <c r="J425" i="12"/>
  <c r="K425" i="12"/>
  <c r="L425" i="12"/>
  <c r="M425" i="12"/>
  <c r="N425" i="12"/>
  <c r="O425" i="12"/>
  <c r="P425" i="12"/>
  <c r="Q425" i="12"/>
  <c r="R425" i="12"/>
  <c r="S425" i="12"/>
  <c r="T425" i="12"/>
  <c r="U425" i="12"/>
  <c r="A426" i="12"/>
  <c r="B426" i="12"/>
  <c r="C426" i="12"/>
  <c r="D426" i="12"/>
  <c r="E426" i="12"/>
  <c r="J426" i="12"/>
  <c r="K426" i="12"/>
  <c r="L426" i="12"/>
  <c r="M426" i="12"/>
  <c r="N426" i="12"/>
  <c r="O426" i="12"/>
  <c r="P426" i="12"/>
  <c r="Q426" i="12"/>
  <c r="R426" i="12"/>
  <c r="S426" i="12"/>
  <c r="T426" i="12"/>
  <c r="U426" i="12"/>
  <c r="A427" i="12"/>
  <c r="B427" i="12"/>
  <c r="C427" i="12"/>
  <c r="D427" i="12"/>
  <c r="O427" i="12" s="1"/>
  <c r="E427" i="12"/>
  <c r="J427" i="12"/>
  <c r="K427" i="12"/>
  <c r="L427" i="12"/>
  <c r="M427" i="12"/>
  <c r="N427" i="12"/>
  <c r="P427" i="12"/>
  <c r="Q427" i="12"/>
  <c r="R427" i="12"/>
  <c r="S427" i="12"/>
  <c r="T427" i="12"/>
  <c r="U427" i="12"/>
  <c r="A428" i="12"/>
  <c r="B428" i="12"/>
  <c r="C428" i="12"/>
  <c r="D428" i="12"/>
  <c r="O428" i="12" s="1"/>
  <c r="E428" i="12"/>
  <c r="J428" i="12"/>
  <c r="K428" i="12"/>
  <c r="L428" i="12"/>
  <c r="M428" i="12"/>
  <c r="N428" i="12"/>
  <c r="P428" i="12"/>
  <c r="Q428" i="12"/>
  <c r="R428" i="12"/>
  <c r="S428" i="12"/>
  <c r="T428" i="12"/>
  <c r="U428" i="12"/>
  <c r="A429" i="12"/>
  <c r="B429" i="12"/>
  <c r="C429" i="12"/>
  <c r="D429" i="12"/>
  <c r="E429" i="12"/>
  <c r="J429" i="12"/>
  <c r="K429" i="12"/>
  <c r="L429" i="12"/>
  <c r="M429" i="12"/>
  <c r="N429" i="12"/>
  <c r="O429" i="12"/>
  <c r="P429" i="12"/>
  <c r="Q429" i="12"/>
  <c r="R429" i="12"/>
  <c r="S429" i="12"/>
  <c r="T429" i="12"/>
  <c r="U429" i="12"/>
  <c r="A430" i="12"/>
  <c r="B430" i="12"/>
  <c r="C430" i="12"/>
  <c r="D430" i="12"/>
  <c r="E430" i="12"/>
  <c r="J430" i="12"/>
  <c r="K430" i="12"/>
  <c r="L430" i="12"/>
  <c r="M430" i="12"/>
  <c r="N430" i="12"/>
  <c r="O430" i="12"/>
  <c r="P430" i="12"/>
  <c r="Q430" i="12"/>
  <c r="R430" i="12"/>
  <c r="S430" i="12"/>
  <c r="T430" i="12"/>
  <c r="U430" i="12"/>
  <c r="A431" i="12"/>
  <c r="B431" i="12"/>
  <c r="C431" i="12"/>
  <c r="D431" i="12"/>
  <c r="O431" i="12" s="1"/>
  <c r="E431" i="12"/>
  <c r="J431" i="12"/>
  <c r="K431" i="12"/>
  <c r="L431" i="12"/>
  <c r="M431" i="12"/>
  <c r="N431" i="12"/>
  <c r="P431" i="12"/>
  <c r="Q431" i="12"/>
  <c r="R431" i="12"/>
  <c r="S431" i="12"/>
  <c r="T431" i="12"/>
  <c r="U431" i="12"/>
  <c r="A432" i="12"/>
  <c r="B432" i="12"/>
  <c r="C432" i="12"/>
  <c r="D432" i="12"/>
  <c r="E432" i="12"/>
  <c r="J432" i="12"/>
  <c r="K432" i="12"/>
  <c r="L432" i="12"/>
  <c r="M432" i="12"/>
  <c r="N432" i="12"/>
  <c r="O432" i="12"/>
  <c r="P432" i="12"/>
  <c r="Q432" i="12"/>
  <c r="R432" i="12"/>
  <c r="S432" i="12"/>
  <c r="T432" i="12"/>
  <c r="U432" i="12"/>
  <c r="A433" i="12"/>
  <c r="B433" i="12"/>
  <c r="C433" i="12"/>
  <c r="D433" i="12"/>
  <c r="E433" i="12"/>
  <c r="J433" i="12"/>
  <c r="K433" i="12"/>
  <c r="L433" i="12"/>
  <c r="M433" i="12"/>
  <c r="N433" i="12"/>
  <c r="O433" i="12"/>
  <c r="P433" i="12"/>
  <c r="Q433" i="12"/>
  <c r="R433" i="12"/>
  <c r="S433" i="12"/>
  <c r="T433" i="12"/>
  <c r="U433" i="12"/>
  <c r="A434" i="12"/>
  <c r="B434" i="12"/>
  <c r="C434" i="12"/>
  <c r="D434" i="12"/>
  <c r="E434" i="12"/>
  <c r="J434" i="12"/>
  <c r="K434" i="12"/>
  <c r="L434" i="12"/>
  <c r="M434" i="12"/>
  <c r="N434" i="12"/>
  <c r="O434" i="12"/>
  <c r="P434" i="12"/>
  <c r="Q434" i="12"/>
  <c r="R434" i="12"/>
  <c r="S434" i="12"/>
  <c r="T434" i="12"/>
  <c r="U434" i="12"/>
  <c r="A435" i="12"/>
  <c r="B435" i="12"/>
  <c r="C435" i="12"/>
  <c r="D435" i="12"/>
  <c r="O435" i="12" s="1"/>
  <c r="E435" i="12"/>
  <c r="J435" i="12"/>
  <c r="K435" i="12"/>
  <c r="L435" i="12"/>
  <c r="M435" i="12"/>
  <c r="N435" i="12"/>
  <c r="P435" i="12"/>
  <c r="Q435" i="12"/>
  <c r="R435" i="12"/>
  <c r="S435" i="12"/>
  <c r="T435" i="12"/>
  <c r="U435" i="12"/>
  <c r="A436" i="12"/>
  <c r="B436" i="12"/>
  <c r="C436" i="12"/>
  <c r="D436" i="12"/>
  <c r="E436" i="12"/>
  <c r="J436" i="12"/>
  <c r="K436" i="12"/>
  <c r="L436" i="12"/>
  <c r="M436" i="12"/>
  <c r="N436" i="12"/>
  <c r="O436" i="12"/>
  <c r="P436" i="12"/>
  <c r="Q436" i="12"/>
  <c r="R436" i="12"/>
  <c r="S436" i="12"/>
  <c r="T436" i="12"/>
  <c r="U436" i="12"/>
  <c r="A437" i="12"/>
  <c r="B437" i="12"/>
  <c r="C437" i="12"/>
  <c r="D437" i="12"/>
  <c r="E437" i="12"/>
  <c r="J437" i="12"/>
  <c r="K437" i="12"/>
  <c r="L437" i="12"/>
  <c r="M437" i="12"/>
  <c r="N437" i="12"/>
  <c r="O437" i="12"/>
  <c r="P437" i="12"/>
  <c r="Q437" i="12"/>
  <c r="R437" i="12"/>
  <c r="S437" i="12"/>
  <c r="T437" i="12"/>
  <c r="U437" i="12"/>
  <c r="A438" i="12"/>
  <c r="B438" i="12"/>
  <c r="C438" i="12"/>
  <c r="D438" i="12"/>
  <c r="E438" i="12"/>
  <c r="J438" i="12"/>
  <c r="K438" i="12"/>
  <c r="L438" i="12"/>
  <c r="M438" i="12"/>
  <c r="N438" i="12"/>
  <c r="O438" i="12"/>
  <c r="P438" i="12"/>
  <c r="Q438" i="12"/>
  <c r="R438" i="12"/>
  <c r="S438" i="12"/>
  <c r="T438" i="12"/>
  <c r="U438" i="12"/>
  <c r="A439" i="12"/>
  <c r="B439" i="12"/>
  <c r="C439" i="12"/>
  <c r="D439" i="12"/>
  <c r="O439" i="12" s="1"/>
  <c r="E439" i="12"/>
  <c r="J439" i="12"/>
  <c r="K439" i="12"/>
  <c r="L439" i="12"/>
  <c r="M439" i="12"/>
  <c r="N439" i="12"/>
  <c r="P439" i="12"/>
  <c r="Q439" i="12"/>
  <c r="R439" i="12"/>
  <c r="S439" i="12"/>
  <c r="T439" i="12"/>
  <c r="U439" i="12"/>
  <c r="A440" i="12"/>
  <c r="B440" i="12"/>
  <c r="C440" i="12"/>
  <c r="D440" i="12"/>
  <c r="E440" i="12"/>
  <c r="J440" i="12"/>
  <c r="K440" i="12"/>
  <c r="L440" i="12"/>
  <c r="M440" i="12"/>
  <c r="N440" i="12"/>
  <c r="O440" i="12"/>
  <c r="P440" i="12"/>
  <c r="Q440" i="12"/>
  <c r="R440" i="12"/>
  <c r="S440" i="12"/>
  <c r="T440" i="12"/>
  <c r="U440" i="12"/>
  <c r="A441" i="12"/>
  <c r="B441" i="12"/>
  <c r="C441" i="12"/>
  <c r="D441" i="12"/>
  <c r="E441" i="12"/>
  <c r="J441" i="12"/>
  <c r="K441" i="12"/>
  <c r="L441" i="12"/>
  <c r="M441" i="12"/>
  <c r="N441" i="12"/>
  <c r="O441" i="12"/>
  <c r="P441" i="12"/>
  <c r="Q441" i="12"/>
  <c r="R441" i="12"/>
  <c r="S441" i="12"/>
  <c r="T441" i="12"/>
  <c r="U441" i="12"/>
  <c r="A442" i="12"/>
  <c r="B442" i="12"/>
  <c r="C442" i="12"/>
  <c r="D442" i="12"/>
  <c r="E442" i="12"/>
  <c r="J442" i="12"/>
  <c r="K442" i="12"/>
  <c r="L442" i="12"/>
  <c r="M442" i="12"/>
  <c r="N442" i="12"/>
  <c r="O442" i="12"/>
  <c r="P442" i="12"/>
  <c r="Q442" i="12"/>
  <c r="R442" i="12"/>
  <c r="S442" i="12"/>
  <c r="T442" i="12"/>
  <c r="U442" i="12"/>
  <c r="A443" i="12"/>
  <c r="B443" i="12"/>
  <c r="C443" i="12"/>
  <c r="D443" i="12"/>
  <c r="O443" i="12" s="1"/>
  <c r="E443" i="12"/>
  <c r="J443" i="12"/>
  <c r="K443" i="12"/>
  <c r="L443" i="12"/>
  <c r="M443" i="12"/>
  <c r="N443" i="12"/>
  <c r="P443" i="12"/>
  <c r="Q443" i="12"/>
  <c r="R443" i="12"/>
  <c r="S443" i="12"/>
  <c r="T443" i="12"/>
  <c r="U443" i="12"/>
  <c r="A444" i="12"/>
  <c r="B444" i="12"/>
  <c r="C444" i="12"/>
  <c r="D444" i="12"/>
  <c r="E444" i="12"/>
  <c r="J444" i="12"/>
  <c r="K444" i="12"/>
  <c r="L444" i="12"/>
  <c r="M444" i="12"/>
  <c r="N444" i="12"/>
  <c r="O444" i="12"/>
  <c r="P444" i="12"/>
  <c r="Q444" i="12"/>
  <c r="R444" i="12"/>
  <c r="S444" i="12"/>
  <c r="T444" i="12"/>
  <c r="U444" i="12"/>
  <c r="A445" i="12"/>
  <c r="B445" i="12"/>
  <c r="C445" i="12"/>
  <c r="D445" i="12"/>
  <c r="E445" i="12"/>
  <c r="J445" i="12"/>
  <c r="K445" i="12"/>
  <c r="L445" i="12"/>
  <c r="M445" i="12"/>
  <c r="N445" i="12"/>
  <c r="O445" i="12"/>
  <c r="P445" i="12"/>
  <c r="Q445" i="12"/>
  <c r="R445" i="12"/>
  <c r="S445" i="12"/>
  <c r="T445" i="12"/>
  <c r="U445" i="12"/>
  <c r="A446" i="12"/>
  <c r="B446" i="12"/>
  <c r="C446" i="12"/>
  <c r="D446" i="12"/>
  <c r="E446" i="12"/>
  <c r="J446" i="12"/>
  <c r="K446" i="12"/>
  <c r="L446" i="12"/>
  <c r="M446" i="12"/>
  <c r="N446" i="12"/>
  <c r="O446" i="12"/>
  <c r="P446" i="12"/>
  <c r="Q446" i="12"/>
  <c r="R446" i="12"/>
  <c r="S446" i="12"/>
  <c r="T446" i="12"/>
  <c r="U446" i="12"/>
  <c r="A447" i="12"/>
  <c r="B447" i="12"/>
  <c r="C447" i="12"/>
  <c r="D447" i="12"/>
  <c r="O447" i="12" s="1"/>
  <c r="E447" i="12"/>
  <c r="J447" i="12"/>
  <c r="K447" i="12"/>
  <c r="L447" i="12"/>
  <c r="M447" i="12"/>
  <c r="N447" i="12"/>
  <c r="P447" i="12"/>
  <c r="Q447" i="12"/>
  <c r="R447" i="12"/>
  <c r="S447" i="12"/>
  <c r="T447" i="12"/>
  <c r="U447" i="12"/>
  <c r="A448" i="12"/>
  <c r="B448" i="12"/>
  <c r="C448" i="12"/>
  <c r="D448" i="12"/>
  <c r="E448" i="12"/>
  <c r="J448" i="12"/>
  <c r="K448" i="12"/>
  <c r="L448" i="12"/>
  <c r="M448" i="12"/>
  <c r="N448" i="12"/>
  <c r="O448" i="12"/>
  <c r="P448" i="12"/>
  <c r="Q448" i="12"/>
  <c r="R448" i="12"/>
  <c r="S448" i="12"/>
  <c r="T448" i="12"/>
  <c r="U448" i="12"/>
  <c r="A449" i="12"/>
  <c r="B449" i="12"/>
  <c r="C449" i="12"/>
  <c r="D449" i="12"/>
  <c r="E449" i="12"/>
  <c r="J449" i="12"/>
  <c r="K449" i="12"/>
  <c r="L449" i="12"/>
  <c r="M449" i="12"/>
  <c r="N449" i="12"/>
  <c r="O449" i="12"/>
  <c r="P449" i="12"/>
  <c r="Q449" i="12"/>
  <c r="R449" i="12"/>
  <c r="S449" i="12"/>
  <c r="T449" i="12"/>
  <c r="U449" i="12"/>
  <c r="A450" i="12"/>
  <c r="B450" i="12"/>
  <c r="C450" i="12"/>
  <c r="D450" i="12"/>
  <c r="E450" i="12"/>
  <c r="J450" i="12"/>
  <c r="K450" i="12"/>
  <c r="L450" i="12"/>
  <c r="M450" i="12"/>
  <c r="N450" i="12"/>
  <c r="O450" i="12"/>
  <c r="P450" i="12"/>
  <c r="Q450" i="12"/>
  <c r="R450" i="12"/>
  <c r="S450" i="12"/>
  <c r="T450" i="12"/>
  <c r="U450" i="12"/>
  <c r="A451" i="12"/>
  <c r="B451" i="12"/>
  <c r="C451" i="12"/>
  <c r="D451" i="12"/>
  <c r="O451" i="12" s="1"/>
  <c r="E451" i="12"/>
  <c r="J451" i="12"/>
  <c r="K451" i="12"/>
  <c r="L451" i="12"/>
  <c r="M451" i="12"/>
  <c r="N451" i="12"/>
  <c r="P451" i="12"/>
  <c r="Q451" i="12"/>
  <c r="R451" i="12"/>
  <c r="S451" i="12"/>
  <c r="T451" i="12"/>
  <c r="U451" i="12"/>
  <c r="A452" i="12"/>
  <c r="B452" i="12"/>
  <c r="C452" i="12"/>
  <c r="D452" i="12"/>
  <c r="E452" i="12"/>
  <c r="J452" i="12"/>
  <c r="K452" i="12"/>
  <c r="L452" i="12"/>
  <c r="M452" i="12"/>
  <c r="N452" i="12"/>
  <c r="O452" i="12"/>
  <c r="P452" i="12"/>
  <c r="Q452" i="12"/>
  <c r="R452" i="12"/>
  <c r="S452" i="12"/>
  <c r="T452" i="12"/>
  <c r="U452" i="12"/>
  <c r="A453" i="12"/>
  <c r="B453" i="12"/>
  <c r="C453" i="12"/>
  <c r="D453" i="12"/>
  <c r="E453" i="12"/>
  <c r="J453" i="12"/>
  <c r="K453" i="12"/>
  <c r="L453" i="12"/>
  <c r="M453" i="12"/>
  <c r="N453" i="12"/>
  <c r="O453" i="12"/>
  <c r="P453" i="12"/>
  <c r="Q453" i="12"/>
  <c r="R453" i="12"/>
  <c r="S453" i="12"/>
  <c r="T453" i="12"/>
  <c r="U453" i="12"/>
  <c r="A454" i="12"/>
  <c r="B454" i="12"/>
  <c r="C454" i="12"/>
  <c r="D454" i="12"/>
  <c r="E454" i="12"/>
  <c r="J454" i="12"/>
  <c r="K454" i="12"/>
  <c r="L454" i="12"/>
  <c r="M454" i="12"/>
  <c r="N454" i="12"/>
  <c r="O454" i="12"/>
  <c r="P454" i="12"/>
  <c r="Q454" i="12"/>
  <c r="R454" i="12"/>
  <c r="S454" i="12"/>
  <c r="T454" i="12"/>
  <c r="U454" i="12"/>
  <c r="A455" i="12"/>
  <c r="B455" i="12"/>
  <c r="C455" i="12"/>
  <c r="D455" i="12"/>
  <c r="O455" i="12" s="1"/>
  <c r="E455" i="12"/>
  <c r="J455" i="12"/>
  <c r="K455" i="12"/>
  <c r="L455" i="12"/>
  <c r="M455" i="12"/>
  <c r="N455" i="12"/>
  <c r="P455" i="12"/>
  <c r="Q455" i="12"/>
  <c r="R455" i="12"/>
  <c r="S455" i="12"/>
  <c r="T455" i="12"/>
  <c r="U455" i="12"/>
  <c r="A456" i="12"/>
  <c r="B456" i="12"/>
  <c r="C456" i="12"/>
  <c r="D456" i="12"/>
  <c r="E456" i="12"/>
  <c r="J456" i="12"/>
  <c r="K456" i="12"/>
  <c r="L456" i="12"/>
  <c r="M456" i="12"/>
  <c r="N456" i="12"/>
  <c r="O456" i="12"/>
  <c r="P456" i="12"/>
  <c r="Q456" i="12"/>
  <c r="R456" i="12"/>
  <c r="S456" i="12"/>
  <c r="T456" i="12"/>
  <c r="U456" i="12"/>
  <c r="A457" i="12"/>
  <c r="B457" i="12"/>
  <c r="C457" i="12"/>
  <c r="D457" i="12"/>
  <c r="E457" i="12"/>
  <c r="J457" i="12"/>
  <c r="K457" i="12"/>
  <c r="L457" i="12"/>
  <c r="M457" i="12"/>
  <c r="N457" i="12"/>
  <c r="O457" i="12"/>
  <c r="P457" i="12"/>
  <c r="Q457" i="12"/>
  <c r="R457" i="12"/>
  <c r="S457" i="12"/>
  <c r="T457" i="12"/>
  <c r="U457" i="12"/>
  <c r="A458" i="12"/>
  <c r="B458" i="12"/>
  <c r="C458" i="12"/>
  <c r="D458" i="12"/>
  <c r="E458" i="12"/>
  <c r="J458" i="12"/>
  <c r="K458" i="12"/>
  <c r="L458" i="12"/>
  <c r="M458" i="12"/>
  <c r="N458" i="12"/>
  <c r="O458" i="12"/>
  <c r="P458" i="12"/>
  <c r="Q458" i="12"/>
  <c r="R458" i="12"/>
  <c r="S458" i="12"/>
  <c r="T458" i="12"/>
  <c r="U458" i="12"/>
  <c r="A459" i="12"/>
  <c r="B459" i="12"/>
  <c r="C459" i="12"/>
  <c r="D459" i="12"/>
  <c r="O459" i="12" s="1"/>
  <c r="E459" i="12"/>
  <c r="J459" i="12"/>
  <c r="K459" i="12"/>
  <c r="L459" i="12"/>
  <c r="M459" i="12"/>
  <c r="N459" i="12"/>
  <c r="P459" i="12"/>
  <c r="Q459" i="12"/>
  <c r="R459" i="12"/>
  <c r="S459" i="12"/>
  <c r="T459" i="12"/>
  <c r="U459" i="12"/>
  <c r="A460" i="12"/>
  <c r="B460" i="12"/>
  <c r="C460" i="12"/>
  <c r="D460" i="12"/>
  <c r="E460" i="12"/>
  <c r="J460" i="12"/>
  <c r="K460" i="12"/>
  <c r="L460" i="12"/>
  <c r="M460" i="12"/>
  <c r="N460" i="12"/>
  <c r="O460" i="12"/>
  <c r="P460" i="12"/>
  <c r="Q460" i="12"/>
  <c r="R460" i="12"/>
  <c r="S460" i="12"/>
  <c r="T460" i="12"/>
  <c r="U460" i="12"/>
  <c r="A461" i="12"/>
  <c r="B461" i="12"/>
  <c r="C461" i="12"/>
  <c r="D461" i="12"/>
  <c r="E461" i="12"/>
  <c r="J461" i="12"/>
  <c r="K461" i="12"/>
  <c r="L461" i="12"/>
  <c r="M461" i="12"/>
  <c r="N461" i="12"/>
  <c r="O461" i="12"/>
  <c r="P461" i="12"/>
  <c r="Q461" i="12"/>
  <c r="R461" i="12"/>
  <c r="S461" i="12"/>
  <c r="T461" i="12"/>
  <c r="U461" i="12"/>
  <c r="A462" i="12"/>
  <c r="B462" i="12"/>
  <c r="C462" i="12"/>
  <c r="D462" i="12"/>
  <c r="E462" i="12"/>
  <c r="J462" i="12"/>
  <c r="K462" i="12"/>
  <c r="L462" i="12"/>
  <c r="M462" i="12"/>
  <c r="N462" i="12"/>
  <c r="O462" i="12"/>
  <c r="P462" i="12"/>
  <c r="Q462" i="12"/>
  <c r="R462" i="12"/>
  <c r="S462" i="12"/>
  <c r="T462" i="12"/>
  <c r="U462" i="12"/>
  <c r="A463" i="12"/>
  <c r="B463" i="12"/>
  <c r="C463" i="12"/>
  <c r="D463" i="12"/>
  <c r="O463" i="12" s="1"/>
  <c r="E463" i="12"/>
  <c r="J463" i="12"/>
  <c r="K463" i="12"/>
  <c r="L463" i="12"/>
  <c r="M463" i="12"/>
  <c r="N463" i="12"/>
  <c r="P463" i="12"/>
  <c r="Q463" i="12"/>
  <c r="R463" i="12"/>
  <c r="S463" i="12"/>
  <c r="T463" i="12"/>
  <c r="U463" i="12"/>
  <c r="A464" i="12"/>
  <c r="B464" i="12"/>
  <c r="C464" i="12"/>
  <c r="D464" i="12"/>
  <c r="E464" i="12"/>
  <c r="J464" i="12"/>
  <c r="K464" i="12"/>
  <c r="L464" i="12"/>
  <c r="M464" i="12"/>
  <c r="N464" i="12"/>
  <c r="O464" i="12"/>
  <c r="P464" i="12"/>
  <c r="Q464" i="12"/>
  <c r="R464" i="12"/>
  <c r="S464" i="12"/>
  <c r="T464" i="12"/>
  <c r="U464" i="12"/>
  <c r="A465" i="12"/>
  <c r="B465" i="12"/>
  <c r="C465" i="12"/>
  <c r="D465" i="12"/>
  <c r="E465" i="12"/>
  <c r="J465" i="12"/>
  <c r="K465" i="12"/>
  <c r="L465" i="12"/>
  <c r="M465" i="12"/>
  <c r="N465" i="12"/>
  <c r="O465" i="12"/>
  <c r="P465" i="12"/>
  <c r="Q465" i="12"/>
  <c r="R465" i="12"/>
  <c r="S465" i="12"/>
  <c r="T465" i="12"/>
  <c r="U465" i="12"/>
  <c r="A466" i="12"/>
  <c r="B466" i="12"/>
  <c r="C466" i="12"/>
  <c r="D466" i="12"/>
  <c r="E466" i="12"/>
  <c r="J466" i="12"/>
  <c r="K466" i="12"/>
  <c r="L466" i="12"/>
  <c r="M466" i="12"/>
  <c r="N466" i="12"/>
  <c r="O466" i="12"/>
  <c r="P466" i="12"/>
  <c r="Q466" i="12"/>
  <c r="R466" i="12"/>
  <c r="S466" i="12"/>
  <c r="T466" i="12"/>
  <c r="U466" i="12"/>
  <c r="A467" i="12"/>
  <c r="B467" i="12"/>
  <c r="C467" i="12"/>
  <c r="D467" i="12"/>
  <c r="O467" i="12" s="1"/>
  <c r="E467" i="12"/>
  <c r="J467" i="12"/>
  <c r="K467" i="12"/>
  <c r="L467" i="12"/>
  <c r="M467" i="12"/>
  <c r="N467" i="12"/>
  <c r="P467" i="12"/>
  <c r="Q467" i="12"/>
  <c r="R467" i="12"/>
  <c r="S467" i="12"/>
  <c r="T467" i="12"/>
  <c r="U467" i="12"/>
  <c r="A468" i="12"/>
  <c r="B468" i="12"/>
  <c r="C468" i="12"/>
  <c r="D468" i="12"/>
  <c r="E468" i="12"/>
  <c r="J468" i="12"/>
  <c r="K468" i="12"/>
  <c r="L468" i="12"/>
  <c r="M468" i="12"/>
  <c r="N468" i="12"/>
  <c r="O468" i="12"/>
  <c r="P468" i="12"/>
  <c r="Q468" i="12"/>
  <c r="R468" i="12"/>
  <c r="S468" i="12"/>
  <c r="T468" i="12"/>
  <c r="U468" i="12"/>
  <c r="A469" i="12"/>
  <c r="B469" i="12"/>
  <c r="C469" i="12"/>
  <c r="D469" i="12"/>
  <c r="E469" i="12"/>
  <c r="J469" i="12"/>
  <c r="K469" i="12"/>
  <c r="L469" i="12"/>
  <c r="M469" i="12"/>
  <c r="N469" i="12"/>
  <c r="O469" i="12"/>
  <c r="P469" i="12"/>
  <c r="Q469" i="12"/>
  <c r="R469" i="12"/>
  <c r="S469" i="12"/>
  <c r="T469" i="12"/>
  <c r="U469" i="12"/>
  <c r="A470" i="12"/>
  <c r="B470" i="12"/>
  <c r="C470" i="12"/>
  <c r="D470" i="12"/>
  <c r="E470" i="12"/>
  <c r="J470" i="12"/>
  <c r="K470" i="12"/>
  <c r="L470" i="12"/>
  <c r="M470" i="12"/>
  <c r="N470" i="12"/>
  <c r="O470" i="12"/>
  <c r="P470" i="12"/>
  <c r="Q470" i="12"/>
  <c r="R470" i="12"/>
  <c r="S470" i="12"/>
  <c r="T470" i="12"/>
  <c r="U470" i="12"/>
  <c r="A471" i="12"/>
  <c r="B471" i="12"/>
  <c r="C471" i="12"/>
  <c r="D471" i="12"/>
  <c r="O471" i="12" s="1"/>
  <c r="E471" i="12"/>
  <c r="J471" i="12"/>
  <c r="K471" i="12"/>
  <c r="L471" i="12"/>
  <c r="M471" i="12"/>
  <c r="N471" i="12"/>
  <c r="P471" i="12"/>
  <c r="Q471" i="12"/>
  <c r="R471" i="12"/>
  <c r="S471" i="12"/>
  <c r="T471" i="12"/>
  <c r="U471" i="12"/>
  <c r="A472" i="12"/>
  <c r="B472" i="12"/>
  <c r="C472" i="12"/>
  <c r="D472" i="12"/>
  <c r="E472" i="12"/>
  <c r="J472" i="12"/>
  <c r="K472" i="12"/>
  <c r="L472" i="12"/>
  <c r="M472" i="12"/>
  <c r="N472" i="12"/>
  <c r="O472" i="12"/>
  <c r="P472" i="12"/>
  <c r="Q472" i="12"/>
  <c r="R472" i="12"/>
  <c r="S472" i="12"/>
  <c r="T472" i="12"/>
  <c r="U472" i="12"/>
  <c r="A473" i="12"/>
  <c r="B473" i="12"/>
  <c r="C473" i="12"/>
  <c r="D473" i="12"/>
  <c r="E473" i="12"/>
  <c r="J473" i="12"/>
  <c r="K473" i="12"/>
  <c r="L473" i="12"/>
  <c r="M473" i="12"/>
  <c r="N473" i="12"/>
  <c r="O473" i="12"/>
  <c r="P473" i="12"/>
  <c r="Q473" i="12"/>
  <c r="R473" i="12"/>
  <c r="S473" i="12"/>
  <c r="T473" i="12"/>
  <c r="U473" i="12"/>
  <c r="A474" i="12"/>
  <c r="B474" i="12"/>
  <c r="C474" i="12"/>
  <c r="D474" i="12"/>
  <c r="E474" i="12"/>
  <c r="J474" i="12"/>
  <c r="K474" i="12"/>
  <c r="L474" i="12"/>
  <c r="M474" i="12"/>
  <c r="N474" i="12"/>
  <c r="O474" i="12"/>
  <c r="P474" i="12"/>
  <c r="Q474" i="12"/>
  <c r="R474" i="12"/>
  <c r="S474" i="12"/>
  <c r="T474" i="12"/>
  <c r="U474" i="12"/>
  <c r="A475" i="12"/>
  <c r="B475" i="12"/>
  <c r="C475" i="12"/>
  <c r="D475" i="12"/>
  <c r="O475" i="12" s="1"/>
  <c r="E475" i="12"/>
  <c r="J475" i="12"/>
  <c r="K475" i="12"/>
  <c r="L475" i="12"/>
  <c r="M475" i="12"/>
  <c r="N475" i="12"/>
  <c r="P475" i="12"/>
  <c r="Q475" i="12"/>
  <c r="R475" i="12"/>
  <c r="S475" i="12"/>
  <c r="T475" i="12"/>
  <c r="U475" i="12"/>
  <c r="A476" i="12"/>
  <c r="B476" i="12"/>
  <c r="C476" i="12"/>
  <c r="D476" i="12"/>
  <c r="E476" i="12"/>
  <c r="J476" i="12"/>
  <c r="K476" i="12"/>
  <c r="L476" i="12"/>
  <c r="M476" i="12"/>
  <c r="N476" i="12"/>
  <c r="O476" i="12"/>
  <c r="P476" i="12"/>
  <c r="Q476" i="12"/>
  <c r="R476" i="12"/>
  <c r="S476" i="12"/>
  <c r="T476" i="12"/>
  <c r="U476" i="12"/>
  <c r="A477" i="12"/>
  <c r="B477" i="12"/>
  <c r="C477" i="12"/>
  <c r="D477" i="12"/>
  <c r="E477" i="12"/>
  <c r="J477" i="12"/>
  <c r="K477" i="12"/>
  <c r="L477" i="12"/>
  <c r="M477" i="12"/>
  <c r="N477" i="12"/>
  <c r="O477" i="12"/>
  <c r="P477" i="12"/>
  <c r="Q477" i="12"/>
  <c r="R477" i="12"/>
  <c r="S477" i="12"/>
  <c r="T477" i="12"/>
  <c r="U477" i="12"/>
  <c r="A478" i="12"/>
  <c r="B478" i="12"/>
  <c r="C478" i="12"/>
  <c r="D478" i="12"/>
  <c r="E478" i="12"/>
  <c r="J478" i="12"/>
  <c r="K478" i="12"/>
  <c r="L478" i="12"/>
  <c r="M478" i="12"/>
  <c r="N478" i="12"/>
  <c r="O478" i="12"/>
  <c r="P478" i="12"/>
  <c r="Q478" i="12"/>
  <c r="R478" i="12"/>
  <c r="S478" i="12"/>
  <c r="T478" i="12"/>
  <c r="U478" i="12"/>
  <c r="A479" i="12"/>
  <c r="B479" i="12"/>
  <c r="C479" i="12"/>
  <c r="D479" i="12"/>
  <c r="O479" i="12" s="1"/>
  <c r="E479" i="12"/>
  <c r="J479" i="12"/>
  <c r="K479" i="12"/>
  <c r="L479" i="12"/>
  <c r="M479" i="12"/>
  <c r="N479" i="12"/>
  <c r="P479" i="12"/>
  <c r="Q479" i="12"/>
  <c r="R479" i="12"/>
  <c r="S479" i="12"/>
  <c r="T479" i="12"/>
  <c r="U479" i="12"/>
  <c r="A480" i="12"/>
  <c r="B480" i="12"/>
  <c r="C480" i="12"/>
  <c r="D480" i="12"/>
  <c r="E480" i="12"/>
  <c r="J480" i="12"/>
  <c r="K480" i="12"/>
  <c r="L480" i="12"/>
  <c r="M480" i="12"/>
  <c r="N480" i="12"/>
  <c r="O480" i="12"/>
  <c r="P480" i="12"/>
  <c r="Q480" i="12"/>
  <c r="R480" i="12"/>
  <c r="S480" i="12"/>
  <c r="T480" i="12"/>
  <c r="U480" i="12"/>
  <c r="A481" i="12"/>
  <c r="B481" i="12"/>
  <c r="C481" i="12"/>
  <c r="D481" i="12"/>
  <c r="E481" i="12"/>
  <c r="J481" i="12"/>
  <c r="K481" i="12"/>
  <c r="L481" i="12"/>
  <c r="M481" i="12"/>
  <c r="N481" i="12"/>
  <c r="O481" i="12"/>
  <c r="P481" i="12"/>
  <c r="Q481" i="12"/>
  <c r="R481" i="12"/>
  <c r="S481" i="12"/>
  <c r="T481" i="12"/>
  <c r="U481" i="12"/>
  <c r="A482" i="12"/>
  <c r="B482" i="12"/>
  <c r="C482" i="12"/>
  <c r="D482" i="12"/>
  <c r="E482" i="12"/>
  <c r="J482" i="12"/>
  <c r="K482" i="12"/>
  <c r="L482" i="12"/>
  <c r="M482" i="12"/>
  <c r="N482" i="12"/>
  <c r="O482" i="12"/>
  <c r="P482" i="12"/>
  <c r="Q482" i="12"/>
  <c r="R482" i="12"/>
  <c r="S482" i="12"/>
  <c r="T482" i="12"/>
  <c r="U482" i="12"/>
  <c r="A483" i="12"/>
  <c r="B483" i="12"/>
  <c r="C483" i="12"/>
  <c r="D483" i="12"/>
  <c r="O483" i="12" s="1"/>
  <c r="E483" i="12"/>
  <c r="J483" i="12"/>
  <c r="K483" i="12"/>
  <c r="L483" i="12"/>
  <c r="M483" i="12"/>
  <c r="N483" i="12"/>
  <c r="P483" i="12"/>
  <c r="Q483" i="12"/>
  <c r="R483" i="12"/>
  <c r="S483" i="12"/>
  <c r="T483" i="12"/>
  <c r="U483" i="12"/>
  <c r="A484" i="12"/>
  <c r="B484" i="12"/>
  <c r="C484" i="12"/>
  <c r="D484" i="12"/>
  <c r="E484" i="12"/>
  <c r="J484" i="12"/>
  <c r="K484" i="12"/>
  <c r="L484" i="12"/>
  <c r="M484" i="12"/>
  <c r="N484" i="12"/>
  <c r="O484" i="12"/>
  <c r="P484" i="12"/>
  <c r="Q484" i="12"/>
  <c r="R484" i="12"/>
  <c r="S484" i="12"/>
  <c r="T484" i="12"/>
  <c r="U484" i="12"/>
  <c r="A485" i="12"/>
  <c r="B485" i="12"/>
  <c r="C485" i="12"/>
  <c r="D485" i="12"/>
  <c r="E485" i="12"/>
  <c r="J485" i="12"/>
  <c r="K485" i="12"/>
  <c r="L485" i="12"/>
  <c r="M485" i="12"/>
  <c r="N485" i="12"/>
  <c r="O485" i="12"/>
  <c r="P485" i="12"/>
  <c r="Q485" i="12"/>
  <c r="R485" i="12"/>
  <c r="S485" i="12"/>
  <c r="T485" i="12"/>
  <c r="U485" i="12"/>
  <c r="A486" i="12"/>
  <c r="B486" i="12"/>
  <c r="C486" i="12"/>
  <c r="D486" i="12"/>
  <c r="E486" i="12"/>
  <c r="J486" i="12"/>
  <c r="K486" i="12"/>
  <c r="L486" i="12"/>
  <c r="M486" i="12"/>
  <c r="N486" i="12"/>
  <c r="O486" i="12"/>
  <c r="P486" i="12"/>
  <c r="Q486" i="12"/>
  <c r="R486" i="12"/>
  <c r="S486" i="12"/>
  <c r="T486" i="12"/>
  <c r="U486" i="12"/>
  <c r="A487" i="12"/>
  <c r="B487" i="12"/>
  <c r="C487" i="12"/>
  <c r="D487" i="12"/>
  <c r="O487" i="12" s="1"/>
  <c r="E487" i="12"/>
  <c r="J487" i="12"/>
  <c r="K487" i="12"/>
  <c r="L487" i="12"/>
  <c r="M487" i="12"/>
  <c r="N487" i="12"/>
  <c r="P487" i="12"/>
  <c r="Q487" i="12"/>
  <c r="R487" i="12"/>
  <c r="S487" i="12"/>
  <c r="T487" i="12"/>
  <c r="U487" i="12"/>
  <c r="A488" i="12"/>
  <c r="B488" i="12"/>
  <c r="C488" i="12"/>
  <c r="D488" i="12"/>
  <c r="E488" i="12"/>
  <c r="J488" i="12"/>
  <c r="K488" i="12"/>
  <c r="L488" i="12"/>
  <c r="M488" i="12"/>
  <c r="N488" i="12"/>
  <c r="O488" i="12"/>
  <c r="P488" i="12"/>
  <c r="Q488" i="12"/>
  <c r="R488" i="12"/>
  <c r="S488" i="12"/>
  <c r="T488" i="12"/>
  <c r="U488" i="12"/>
  <c r="A489" i="12"/>
  <c r="B489" i="12"/>
  <c r="C489" i="12"/>
  <c r="D489" i="12"/>
  <c r="E489" i="12"/>
  <c r="J489" i="12"/>
  <c r="K489" i="12"/>
  <c r="L489" i="12"/>
  <c r="M489" i="12"/>
  <c r="N489" i="12"/>
  <c r="O489" i="12"/>
  <c r="P489" i="12"/>
  <c r="Q489" i="12"/>
  <c r="R489" i="12"/>
  <c r="S489" i="12"/>
  <c r="T489" i="12"/>
  <c r="U489" i="12"/>
  <c r="A490" i="12"/>
  <c r="B490" i="12"/>
  <c r="C490" i="12"/>
  <c r="D490" i="12"/>
  <c r="E490" i="12"/>
  <c r="J490" i="12"/>
  <c r="K490" i="12"/>
  <c r="L490" i="12"/>
  <c r="M490" i="12"/>
  <c r="N490" i="12"/>
  <c r="O490" i="12"/>
  <c r="P490" i="12"/>
  <c r="Q490" i="12"/>
  <c r="R490" i="12"/>
  <c r="S490" i="12"/>
  <c r="T490" i="12"/>
  <c r="U490" i="12"/>
  <c r="A491" i="12"/>
  <c r="B491" i="12"/>
  <c r="C491" i="12"/>
  <c r="D491" i="12"/>
  <c r="O491" i="12" s="1"/>
  <c r="E491" i="12"/>
  <c r="J491" i="12"/>
  <c r="K491" i="12"/>
  <c r="L491" i="12"/>
  <c r="M491" i="12"/>
  <c r="N491" i="12"/>
  <c r="P491" i="12"/>
  <c r="Q491" i="12"/>
  <c r="R491" i="12"/>
  <c r="S491" i="12"/>
  <c r="T491" i="12"/>
  <c r="U491" i="12"/>
  <c r="A492" i="12"/>
  <c r="B492" i="12"/>
  <c r="C492" i="12"/>
  <c r="D492" i="12"/>
  <c r="E492" i="12"/>
  <c r="J492" i="12"/>
  <c r="K492" i="12"/>
  <c r="L492" i="12"/>
  <c r="M492" i="12"/>
  <c r="N492" i="12"/>
  <c r="O492" i="12"/>
  <c r="P492" i="12"/>
  <c r="Q492" i="12"/>
  <c r="R492" i="12"/>
  <c r="S492" i="12"/>
  <c r="T492" i="12"/>
  <c r="U492" i="12"/>
  <c r="A493" i="12"/>
  <c r="B493" i="12"/>
  <c r="C493" i="12"/>
  <c r="D493" i="12"/>
  <c r="E493" i="12"/>
  <c r="J493" i="12"/>
  <c r="K493" i="12"/>
  <c r="L493" i="12"/>
  <c r="M493" i="12"/>
  <c r="N493" i="12"/>
  <c r="O493" i="12"/>
  <c r="P493" i="12"/>
  <c r="Q493" i="12"/>
  <c r="R493" i="12"/>
  <c r="S493" i="12"/>
  <c r="T493" i="12"/>
  <c r="U493" i="12"/>
  <c r="A494" i="12"/>
  <c r="B494" i="12"/>
  <c r="C494" i="12"/>
  <c r="D494" i="12"/>
  <c r="E494" i="12"/>
  <c r="J494" i="12"/>
  <c r="K494" i="12"/>
  <c r="L494" i="12"/>
  <c r="M494" i="12"/>
  <c r="N494" i="12"/>
  <c r="O494" i="12"/>
  <c r="P494" i="12"/>
  <c r="Q494" i="12"/>
  <c r="R494" i="12"/>
  <c r="S494" i="12"/>
  <c r="T494" i="12"/>
  <c r="U494" i="12"/>
  <c r="A495" i="12"/>
  <c r="B495" i="12"/>
  <c r="C495" i="12"/>
  <c r="D495" i="12"/>
  <c r="O495" i="12" s="1"/>
  <c r="E495" i="12"/>
  <c r="J495" i="12"/>
  <c r="K495" i="12"/>
  <c r="L495" i="12"/>
  <c r="M495" i="12"/>
  <c r="N495" i="12"/>
  <c r="P495" i="12"/>
  <c r="Q495" i="12"/>
  <c r="R495" i="12"/>
  <c r="S495" i="12"/>
  <c r="T495" i="12"/>
  <c r="U495" i="12"/>
  <c r="A496" i="12"/>
  <c r="B496" i="12"/>
  <c r="C496" i="12"/>
  <c r="D496" i="12"/>
  <c r="E496" i="12"/>
  <c r="J496" i="12"/>
  <c r="K496" i="12"/>
  <c r="L496" i="12"/>
  <c r="M496" i="12"/>
  <c r="N496" i="12"/>
  <c r="O496" i="12"/>
  <c r="P496" i="12"/>
  <c r="Q496" i="12"/>
  <c r="R496" i="12"/>
  <c r="S496" i="12"/>
  <c r="T496" i="12"/>
  <c r="U496" i="12"/>
  <c r="A497" i="12"/>
  <c r="B497" i="12"/>
  <c r="C497" i="12"/>
  <c r="D497" i="12"/>
  <c r="E497" i="12"/>
  <c r="J497" i="12"/>
  <c r="K497" i="12"/>
  <c r="L497" i="12"/>
  <c r="M497" i="12"/>
  <c r="N497" i="12"/>
  <c r="O497" i="12"/>
  <c r="P497" i="12"/>
  <c r="Q497" i="12"/>
  <c r="R497" i="12"/>
  <c r="S497" i="12"/>
  <c r="T497" i="12"/>
  <c r="U497" i="12"/>
  <c r="A498" i="12"/>
  <c r="B498" i="12"/>
  <c r="C498" i="12"/>
  <c r="D498" i="12"/>
  <c r="E498" i="12"/>
  <c r="J498" i="12"/>
  <c r="K498" i="12"/>
  <c r="L498" i="12"/>
  <c r="M498" i="12"/>
  <c r="N498" i="12"/>
  <c r="O498" i="12"/>
  <c r="P498" i="12"/>
  <c r="Q498" i="12"/>
  <c r="R498" i="12"/>
  <c r="S498" i="12"/>
  <c r="T498" i="12"/>
  <c r="U498" i="12"/>
  <c r="A499" i="12"/>
  <c r="B499" i="12"/>
  <c r="C499" i="12"/>
  <c r="D499" i="12"/>
  <c r="O499" i="12" s="1"/>
  <c r="E499" i="12"/>
  <c r="J499" i="12"/>
  <c r="K499" i="12"/>
  <c r="L499" i="12"/>
  <c r="M499" i="12"/>
  <c r="N499" i="12"/>
  <c r="P499" i="12"/>
  <c r="Q499" i="12"/>
  <c r="R499" i="12"/>
  <c r="S499" i="12"/>
  <c r="T499" i="12"/>
  <c r="U499" i="12"/>
  <c r="A500" i="12"/>
  <c r="B500" i="12"/>
  <c r="C500" i="12"/>
  <c r="D500" i="12"/>
  <c r="E500" i="12"/>
  <c r="J500" i="12"/>
  <c r="K500" i="12"/>
  <c r="L500" i="12"/>
  <c r="M500" i="12"/>
  <c r="N500" i="12"/>
  <c r="O500" i="12"/>
  <c r="P500" i="12"/>
  <c r="Q500" i="12"/>
  <c r="R500" i="12"/>
  <c r="S500" i="12"/>
  <c r="T500" i="12"/>
  <c r="U500" i="12"/>
  <c r="A501" i="12"/>
  <c r="B501" i="12"/>
  <c r="C501" i="12"/>
  <c r="D501" i="12"/>
  <c r="E501" i="12"/>
  <c r="J501" i="12"/>
  <c r="K501" i="12"/>
  <c r="L501" i="12"/>
  <c r="M501" i="12"/>
  <c r="N501" i="12"/>
  <c r="O501" i="12"/>
  <c r="P501" i="12"/>
  <c r="Q501" i="12"/>
  <c r="R501" i="12"/>
  <c r="S501" i="12"/>
  <c r="T501" i="12"/>
  <c r="U501" i="12"/>
  <c r="A502" i="12"/>
  <c r="B502" i="12"/>
  <c r="C502" i="12"/>
  <c r="D502" i="12"/>
  <c r="E502" i="12"/>
  <c r="J502" i="12"/>
  <c r="K502" i="12"/>
  <c r="L502" i="12"/>
  <c r="M502" i="12"/>
  <c r="N502" i="12"/>
  <c r="O502" i="12"/>
  <c r="P502" i="12"/>
  <c r="Q502" i="12"/>
  <c r="R502" i="12"/>
  <c r="S502" i="12"/>
  <c r="T502" i="12"/>
  <c r="U502" i="12"/>
  <c r="A503" i="12"/>
  <c r="B503" i="12"/>
  <c r="C503" i="12"/>
  <c r="D503" i="12"/>
  <c r="O503" i="12" s="1"/>
  <c r="E503" i="12"/>
  <c r="J503" i="12"/>
  <c r="K503" i="12"/>
  <c r="L503" i="12"/>
  <c r="M503" i="12"/>
  <c r="N503" i="12"/>
  <c r="P503" i="12"/>
  <c r="Q503" i="12"/>
  <c r="R503" i="12"/>
  <c r="S503" i="12"/>
  <c r="T503" i="12"/>
  <c r="U503" i="12"/>
  <c r="A504" i="12"/>
  <c r="B504" i="12"/>
  <c r="C504" i="12"/>
  <c r="D504" i="12"/>
  <c r="E504" i="12"/>
  <c r="J504" i="12"/>
  <c r="K504" i="12"/>
  <c r="L504" i="12"/>
  <c r="M504" i="12"/>
  <c r="N504" i="12"/>
  <c r="O504" i="12"/>
  <c r="P504" i="12"/>
  <c r="Q504" i="12"/>
  <c r="R504" i="12"/>
  <c r="S504" i="12"/>
  <c r="T504" i="12"/>
  <c r="U504" i="12"/>
  <c r="A505" i="12"/>
  <c r="B505" i="12"/>
  <c r="C505" i="12"/>
  <c r="D505" i="12"/>
  <c r="E505" i="12"/>
  <c r="J505" i="12"/>
  <c r="K505" i="12"/>
  <c r="L505" i="12"/>
  <c r="M505" i="12"/>
  <c r="N505" i="12"/>
  <c r="O505" i="12"/>
  <c r="P505" i="12"/>
  <c r="Q505" i="12"/>
  <c r="R505" i="12"/>
  <c r="S505" i="12"/>
  <c r="T505" i="12"/>
  <c r="U505" i="12"/>
  <c r="A506" i="12"/>
  <c r="B506" i="12"/>
  <c r="C506" i="12"/>
  <c r="D506" i="12"/>
  <c r="E506" i="12"/>
  <c r="J506" i="12"/>
  <c r="K506" i="12"/>
  <c r="L506" i="12"/>
  <c r="M506" i="12"/>
  <c r="N506" i="12"/>
  <c r="O506" i="12"/>
  <c r="P506" i="12"/>
  <c r="Q506" i="12"/>
  <c r="R506" i="12"/>
  <c r="S506" i="12"/>
  <c r="T506" i="12"/>
  <c r="U506" i="12"/>
  <c r="A507" i="12"/>
  <c r="B507" i="12"/>
  <c r="C507" i="12"/>
  <c r="D507" i="12"/>
  <c r="O507" i="12" s="1"/>
  <c r="E507" i="12"/>
  <c r="J507" i="12"/>
  <c r="K507" i="12"/>
  <c r="L507" i="12"/>
  <c r="M507" i="12"/>
  <c r="N507" i="12"/>
  <c r="P507" i="12"/>
  <c r="Q507" i="12"/>
  <c r="R507" i="12"/>
  <c r="S507" i="12"/>
  <c r="T507" i="12"/>
  <c r="U507" i="12"/>
  <c r="A508" i="12"/>
  <c r="B508" i="12"/>
  <c r="C508" i="12"/>
  <c r="D508" i="12"/>
  <c r="O508" i="12" s="1"/>
  <c r="E508" i="12"/>
  <c r="J508" i="12"/>
  <c r="K508" i="12"/>
  <c r="L508" i="12"/>
  <c r="M508" i="12"/>
  <c r="N508" i="12"/>
  <c r="P508" i="12"/>
  <c r="Q508" i="12"/>
  <c r="R508" i="12"/>
  <c r="S508" i="12"/>
  <c r="T508" i="12"/>
  <c r="U508" i="12"/>
  <c r="A509" i="12"/>
  <c r="B509" i="12"/>
  <c r="C509" i="12"/>
  <c r="D509" i="12"/>
  <c r="E509" i="12"/>
  <c r="J509" i="12"/>
  <c r="K509" i="12"/>
  <c r="L509" i="12"/>
  <c r="M509" i="12"/>
  <c r="N509" i="12"/>
  <c r="O509" i="12"/>
  <c r="P509" i="12"/>
  <c r="Q509" i="12"/>
  <c r="R509" i="12"/>
  <c r="S509" i="12"/>
  <c r="T509" i="12"/>
  <c r="U509" i="12"/>
  <c r="A510" i="12"/>
  <c r="B510" i="12"/>
  <c r="C510" i="12"/>
  <c r="D510" i="12"/>
  <c r="E510" i="12"/>
  <c r="J510" i="12"/>
  <c r="K510" i="12"/>
  <c r="L510" i="12"/>
  <c r="M510" i="12"/>
  <c r="N510" i="12"/>
  <c r="O510" i="12"/>
  <c r="P510" i="12"/>
  <c r="Q510" i="12"/>
  <c r="R510" i="12"/>
  <c r="S510" i="12"/>
  <c r="T510" i="12"/>
  <c r="U510" i="12"/>
  <c r="A511" i="12"/>
  <c r="B511" i="12"/>
  <c r="C511" i="12"/>
  <c r="D511" i="12"/>
  <c r="O511" i="12" s="1"/>
  <c r="E511" i="12"/>
  <c r="J511" i="12"/>
  <c r="K511" i="12"/>
  <c r="L511" i="12"/>
  <c r="M511" i="12"/>
  <c r="N511" i="12"/>
  <c r="P511" i="12"/>
  <c r="Q511" i="12"/>
  <c r="R511" i="12"/>
  <c r="S511" i="12"/>
  <c r="T511" i="12"/>
  <c r="U511" i="12"/>
  <c r="A512" i="12"/>
  <c r="B512" i="12"/>
  <c r="C512" i="12"/>
  <c r="D512" i="12"/>
  <c r="E512" i="12"/>
  <c r="J512" i="12"/>
  <c r="K512" i="12"/>
  <c r="L512" i="12"/>
  <c r="M512" i="12"/>
  <c r="N512" i="12"/>
  <c r="O512" i="12"/>
  <c r="P512" i="12"/>
  <c r="Q512" i="12"/>
  <c r="R512" i="12"/>
  <c r="S512" i="12"/>
  <c r="T512" i="12"/>
  <c r="U512" i="12"/>
  <c r="A513" i="12"/>
  <c r="B513" i="12"/>
  <c r="C513" i="12"/>
  <c r="D513" i="12"/>
  <c r="E513" i="12"/>
  <c r="J513" i="12"/>
  <c r="K513" i="12"/>
  <c r="L513" i="12"/>
  <c r="M513" i="12"/>
  <c r="N513" i="12"/>
  <c r="O513" i="12"/>
  <c r="P513" i="12"/>
  <c r="Q513" i="12"/>
  <c r="R513" i="12"/>
  <c r="S513" i="12"/>
  <c r="T513" i="12"/>
  <c r="U513" i="12"/>
  <c r="A514" i="12"/>
  <c r="B514" i="12"/>
  <c r="C514" i="12"/>
  <c r="D514" i="12"/>
  <c r="E514" i="12"/>
  <c r="J514" i="12"/>
  <c r="K514" i="12"/>
  <c r="L514" i="12"/>
  <c r="M514" i="12"/>
  <c r="N514" i="12"/>
  <c r="O514" i="12"/>
  <c r="P514" i="12"/>
  <c r="Q514" i="12"/>
  <c r="R514" i="12"/>
  <c r="S514" i="12"/>
  <c r="T514" i="12"/>
  <c r="U514" i="12"/>
  <c r="A515" i="12"/>
  <c r="B515" i="12"/>
  <c r="C515" i="12"/>
  <c r="D515" i="12"/>
  <c r="O515" i="12" s="1"/>
  <c r="E515" i="12"/>
  <c r="J515" i="12"/>
  <c r="K515" i="12"/>
  <c r="L515" i="12"/>
  <c r="M515" i="12"/>
  <c r="N515" i="12"/>
  <c r="P515" i="12"/>
  <c r="Q515" i="12"/>
  <c r="R515" i="12"/>
  <c r="S515" i="12"/>
  <c r="T515" i="12"/>
  <c r="U515" i="12"/>
  <c r="A516" i="12"/>
  <c r="B516" i="12"/>
  <c r="C516" i="12"/>
  <c r="D516" i="12"/>
  <c r="O516" i="12" s="1"/>
  <c r="E516" i="12"/>
  <c r="J516" i="12"/>
  <c r="K516" i="12"/>
  <c r="L516" i="12"/>
  <c r="M516" i="12"/>
  <c r="N516" i="12"/>
  <c r="P516" i="12"/>
  <c r="Q516" i="12"/>
  <c r="R516" i="12"/>
  <c r="S516" i="12"/>
  <c r="T516" i="12"/>
  <c r="U516" i="12"/>
  <c r="A517" i="12"/>
  <c r="B517" i="12"/>
  <c r="C517" i="12"/>
  <c r="D517" i="12"/>
  <c r="E517" i="12"/>
  <c r="J517" i="12"/>
  <c r="K517" i="12"/>
  <c r="L517" i="12"/>
  <c r="M517" i="12"/>
  <c r="N517" i="12"/>
  <c r="O517" i="12"/>
  <c r="P517" i="12"/>
  <c r="Q517" i="12"/>
  <c r="R517" i="12"/>
  <c r="S517" i="12"/>
  <c r="T517" i="12"/>
  <c r="U517" i="12"/>
  <c r="A518" i="12"/>
  <c r="B518" i="12"/>
  <c r="C518" i="12"/>
  <c r="D518" i="12"/>
  <c r="E518" i="12"/>
  <c r="J518" i="12"/>
  <c r="K518" i="12"/>
  <c r="L518" i="12"/>
  <c r="M518" i="12"/>
  <c r="N518" i="12"/>
  <c r="O518" i="12"/>
  <c r="P518" i="12"/>
  <c r="Q518" i="12"/>
  <c r="R518" i="12"/>
  <c r="S518" i="12"/>
  <c r="T518" i="12"/>
  <c r="U518" i="12"/>
  <c r="A519" i="12"/>
  <c r="B519" i="12"/>
  <c r="C519" i="12"/>
  <c r="D519" i="12"/>
  <c r="O519" i="12" s="1"/>
  <c r="E519" i="12"/>
  <c r="J519" i="12"/>
  <c r="K519" i="12"/>
  <c r="L519" i="12"/>
  <c r="M519" i="12"/>
  <c r="N519" i="12"/>
  <c r="P519" i="12"/>
  <c r="Q519" i="12"/>
  <c r="R519" i="12"/>
  <c r="S519" i="12"/>
  <c r="T519" i="12"/>
  <c r="U519" i="12"/>
  <c r="A520" i="12"/>
  <c r="B520" i="12"/>
  <c r="C520" i="12"/>
  <c r="D520" i="12"/>
  <c r="E520" i="12"/>
  <c r="J520" i="12"/>
  <c r="K520" i="12"/>
  <c r="L520" i="12"/>
  <c r="M520" i="12"/>
  <c r="N520" i="12"/>
  <c r="O520" i="12"/>
  <c r="P520" i="12"/>
  <c r="Q520" i="12"/>
  <c r="R520" i="12"/>
  <c r="S520" i="12"/>
  <c r="T520" i="12"/>
  <c r="U520" i="12"/>
  <c r="A521" i="12"/>
  <c r="B521" i="12"/>
  <c r="C521" i="12"/>
  <c r="D521" i="12"/>
  <c r="E521" i="12"/>
  <c r="J521" i="12"/>
  <c r="K521" i="12"/>
  <c r="L521" i="12"/>
  <c r="M521" i="12"/>
  <c r="N521" i="12"/>
  <c r="O521" i="12"/>
  <c r="P521" i="12"/>
  <c r="Q521" i="12"/>
  <c r="R521" i="12"/>
  <c r="S521" i="12"/>
  <c r="T521" i="12"/>
  <c r="U521" i="12"/>
  <c r="A522" i="12"/>
  <c r="B522" i="12"/>
  <c r="C522" i="12"/>
  <c r="D522" i="12"/>
  <c r="E522" i="12"/>
  <c r="J522" i="12"/>
  <c r="K522" i="12"/>
  <c r="L522" i="12"/>
  <c r="M522" i="12"/>
  <c r="N522" i="12"/>
  <c r="O522" i="12"/>
  <c r="P522" i="12"/>
  <c r="Q522" i="12"/>
  <c r="R522" i="12"/>
  <c r="S522" i="12"/>
  <c r="T522" i="12"/>
  <c r="U522" i="12"/>
  <c r="A523" i="12"/>
  <c r="B523" i="12"/>
  <c r="C523" i="12"/>
  <c r="D523" i="12"/>
  <c r="O523" i="12" s="1"/>
  <c r="E523" i="12"/>
  <c r="J523" i="12"/>
  <c r="K523" i="12"/>
  <c r="L523" i="12"/>
  <c r="M523" i="12"/>
  <c r="N523" i="12"/>
  <c r="P523" i="12"/>
  <c r="Q523" i="12"/>
  <c r="R523" i="12"/>
  <c r="S523" i="12"/>
  <c r="T523" i="12"/>
  <c r="U523" i="12"/>
  <c r="A524" i="12"/>
  <c r="B524" i="12"/>
  <c r="C524" i="12"/>
  <c r="D524" i="12"/>
  <c r="E524" i="12"/>
  <c r="J524" i="12"/>
  <c r="K524" i="12"/>
  <c r="L524" i="12"/>
  <c r="M524" i="12"/>
  <c r="N524" i="12"/>
  <c r="O524" i="12"/>
  <c r="P524" i="12"/>
  <c r="Q524" i="12"/>
  <c r="R524" i="12"/>
  <c r="S524" i="12"/>
  <c r="T524" i="12"/>
  <c r="U524" i="12"/>
  <c r="A525" i="12"/>
  <c r="B525" i="12"/>
  <c r="C525" i="12"/>
  <c r="D525" i="12"/>
  <c r="E525" i="12"/>
  <c r="J525" i="12"/>
  <c r="K525" i="12"/>
  <c r="L525" i="12"/>
  <c r="M525" i="12"/>
  <c r="N525" i="12"/>
  <c r="O525" i="12"/>
  <c r="P525" i="12"/>
  <c r="Q525" i="12"/>
  <c r="R525" i="12"/>
  <c r="S525" i="12"/>
  <c r="T525" i="12"/>
  <c r="U525" i="12"/>
  <c r="A526" i="12"/>
  <c r="B526" i="12"/>
  <c r="C526" i="12"/>
  <c r="D526" i="12"/>
  <c r="E526" i="12"/>
  <c r="J526" i="12"/>
  <c r="K526" i="12"/>
  <c r="L526" i="12"/>
  <c r="M526" i="12"/>
  <c r="N526" i="12"/>
  <c r="O526" i="12"/>
  <c r="P526" i="12"/>
  <c r="Q526" i="12"/>
  <c r="R526" i="12"/>
  <c r="S526" i="12"/>
  <c r="T526" i="12"/>
  <c r="U526" i="12"/>
  <c r="A527" i="12"/>
  <c r="B527" i="12"/>
  <c r="C527" i="12"/>
  <c r="D527" i="12"/>
  <c r="O527" i="12" s="1"/>
  <c r="E527" i="12"/>
  <c r="J527" i="12"/>
  <c r="K527" i="12"/>
  <c r="L527" i="12"/>
  <c r="M527" i="12"/>
  <c r="N527" i="12"/>
  <c r="P527" i="12"/>
  <c r="Q527" i="12"/>
  <c r="R527" i="12"/>
  <c r="S527" i="12"/>
  <c r="T527" i="12"/>
  <c r="U527" i="12"/>
  <c r="A528" i="12"/>
  <c r="B528" i="12"/>
  <c r="C528" i="12"/>
  <c r="D528" i="12"/>
  <c r="E528" i="12"/>
  <c r="J528" i="12"/>
  <c r="K528" i="12"/>
  <c r="L528" i="12"/>
  <c r="M528" i="12"/>
  <c r="N528" i="12"/>
  <c r="O528" i="12"/>
  <c r="P528" i="12"/>
  <c r="Q528" i="12"/>
  <c r="R528" i="12"/>
  <c r="S528" i="12"/>
  <c r="T528" i="12"/>
  <c r="U528" i="12"/>
  <c r="A529" i="12"/>
  <c r="B529" i="12"/>
  <c r="C529" i="12"/>
  <c r="D529" i="12"/>
  <c r="E529" i="12"/>
  <c r="J529" i="12"/>
  <c r="K529" i="12"/>
  <c r="L529" i="12"/>
  <c r="M529" i="12"/>
  <c r="N529" i="12"/>
  <c r="O529" i="12"/>
  <c r="P529" i="12"/>
  <c r="Q529" i="12"/>
  <c r="R529" i="12"/>
  <c r="S529" i="12"/>
  <c r="T529" i="12"/>
  <c r="U529" i="12"/>
  <c r="A530" i="12"/>
  <c r="B530" i="12"/>
  <c r="C530" i="12"/>
  <c r="D530" i="12"/>
  <c r="E530" i="12"/>
  <c r="J530" i="12"/>
  <c r="K530" i="12"/>
  <c r="L530" i="12"/>
  <c r="M530" i="12"/>
  <c r="N530" i="12"/>
  <c r="O530" i="12"/>
  <c r="P530" i="12"/>
  <c r="Q530" i="12"/>
  <c r="R530" i="12"/>
  <c r="S530" i="12"/>
  <c r="T530" i="12"/>
  <c r="U530" i="12"/>
  <c r="A531" i="12"/>
  <c r="B531" i="12"/>
  <c r="C531" i="12"/>
  <c r="D531" i="12"/>
  <c r="O531" i="12" s="1"/>
  <c r="E531" i="12"/>
  <c r="J531" i="12"/>
  <c r="K531" i="12"/>
  <c r="L531" i="12"/>
  <c r="M531" i="12"/>
  <c r="N531" i="12"/>
  <c r="P531" i="12"/>
  <c r="Q531" i="12"/>
  <c r="R531" i="12"/>
  <c r="S531" i="12"/>
  <c r="T531" i="12"/>
  <c r="U531" i="12"/>
  <c r="A532" i="12"/>
  <c r="B532" i="12"/>
  <c r="C532" i="12"/>
  <c r="D532" i="12"/>
  <c r="E532" i="12"/>
  <c r="J532" i="12"/>
  <c r="K532" i="12"/>
  <c r="L532" i="12"/>
  <c r="M532" i="12"/>
  <c r="N532" i="12"/>
  <c r="O532" i="12"/>
  <c r="P532" i="12"/>
  <c r="Q532" i="12"/>
  <c r="R532" i="12"/>
  <c r="S532" i="12"/>
  <c r="T532" i="12"/>
  <c r="U532" i="12"/>
  <c r="A533" i="12"/>
  <c r="B533" i="12"/>
  <c r="C533" i="12"/>
  <c r="D533" i="12"/>
  <c r="E533" i="12"/>
  <c r="J533" i="12"/>
  <c r="K533" i="12"/>
  <c r="L533" i="12"/>
  <c r="M533" i="12"/>
  <c r="N533" i="12"/>
  <c r="O533" i="12"/>
  <c r="P533" i="12"/>
  <c r="Q533" i="12"/>
  <c r="R533" i="12"/>
  <c r="S533" i="12"/>
  <c r="T533" i="12"/>
  <c r="U533" i="12"/>
  <c r="A534" i="12"/>
  <c r="B534" i="12"/>
  <c r="C534" i="12"/>
  <c r="D534" i="12"/>
  <c r="E534" i="12"/>
  <c r="J534" i="12"/>
  <c r="K534" i="12"/>
  <c r="L534" i="12"/>
  <c r="M534" i="12"/>
  <c r="N534" i="12"/>
  <c r="O534" i="12"/>
  <c r="P534" i="12"/>
  <c r="Q534" i="12"/>
  <c r="R534" i="12"/>
  <c r="S534" i="12"/>
  <c r="T534" i="12"/>
  <c r="U534" i="12"/>
  <c r="A535" i="12"/>
  <c r="B535" i="12"/>
  <c r="C535" i="12"/>
  <c r="D535" i="12"/>
  <c r="O535" i="12" s="1"/>
  <c r="E535" i="12"/>
  <c r="J535" i="12"/>
  <c r="K535" i="12"/>
  <c r="L535" i="12"/>
  <c r="M535" i="12"/>
  <c r="N535" i="12"/>
  <c r="P535" i="12"/>
  <c r="Q535" i="12"/>
  <c r="R535" i="12"/>
  <c r="S535" i="12"/>
  <c r="T535" i="12"/>
  <c r="U535" i="12"/>
  <c r="A536" i="12"/>
  <c r="B536" i="12"/>
  <c r="C536" i="12"/>
  <c r="D536" i="12"/>
  <c r="E536" i="12"/>
  <c r="J536" i="12"/>
  <c r="K536" i="12"/>
  <c r="L536" i="12"/>
  <c r="M536" i="12"/>
  <c r="N536" i="12"/>
  <c r="O536" i="12"/>
  <c r="P536" i="12"/>
  <c r="Q536" i="12"/>
  <c r="R536" i="12"/>
  <c r="S536" i="12"/>
  <c r="T536" i="12"/>
  <c r="U536" i="12"/>
  <c r="A537" i="12"/>
  <c r="B537" i="12"/>
  <c r="C537" i="12"/>
  <c r="D537" i="12"/>
  <c r="E537" i="12"/>
  <c r="J537" i="12"/>
  <c r="K537" i="12"/>
  <c r="L537" i="12"/>
  <c r="M537" i="12"/>
  <c r="N537" i="12"/>
  <c r="O537" i="12"/>
  <c r="P537" i="12"/>
  <c r="Q537" i="12"/>
  <c r="R537" i="12"/>
  <c r="S537" i="12"/>
  <c r="T537" i="12"/>
  <c r="U537" i="12"/>
  <c r="A538" i="12"/>
  <c r="B538" i="12"/>
  <c r="C538" i="12"/>
  <c r="D538" i="12"/>
  <c r="E538" i="12"/>
  <c r="J538" i="12"/>
  <c r="K538" i="12"/>
  <c r="L538" i="12"/>
  <c r="M538" i="12"/>
  <c r="N538" i="12"/>
  <c r="O538" i="12"/>
  <c r="P538" i="12"/>
  <c r="Q538" i="12"/>
  <c r="R538" i="12"/>
  <c r="S538" i="12"/>
  <c r="T538" i="12"/>
  <c r="U538" i="12"/>
  <c r="A539" i="12"/>
  <c r="B539" i="12"/>
  <c r="C539" i="12"/>
  <c r="D539" i="12"/>
  <c r="O539" i="12" s="1"/>
  <c r="E539" i="12"/>
  <c r="J539" i="12"/>
  <c r="K539" i="12"/>
  <c r="L539" i="12"/>
  <c r="M539" i="12"/>
  <c r="N539" i="12"/>
  <c r="P539" i="12"/>
  <c r="Q539" i="12"/>
  <c r="R539" i="12"/>
  <c r="S539" i="12"/>
  <c r="T539" i="12"/>
  <c r="U539" i="12"/>
  <c r="A540" i="12"/>
  <c r="B540" i="12"/>
  <c r="C540" i="12"/>
  <c r="D540" i="12"/>
  <c r="O540" i="12" s="1"/>
  <c r="E540" i="12"/>
  <c r="J540" i="12"/>
  <c r="K540" i="12"/>
  <c r="L540" i="12"/>
  <c r="M540" i="12"/>
  <c r="N540" i="12"/>
  <c r="P540" i="12"/>
  <c r="Q540" i="12"/>
  <c r="R540" i="12"/>
  <c r="S540" i="12"/>
  <c r="T540" i="12"/>
  <c r="U540" i="12"/>
  <c r="A541" i="12"/>
  <c r="B541" i="12"/>
  <c r="C541" i="12"/>
  <c r="D541" i="12"/>
  <c r="E541" i="12"/>
  <c r="J541" i="12"/>
  <c r="K541" i="12"/>
  <c r="L541" i="12"/>
  <c r="M541" i="12"/>
  <c r="N541" i="12"/>
  <c r="O541" i="12"/>
  <c r="P541" i="12"/>
  <c r="Q541" i="12"/>
  <c r="R541" i="12"/>
  <c r="S541" i="12"/>
  <c r="T541" i="12"/>
  <c r="U541" i="12"/>
  <c r="A542" i="12"/>
  <c r="B542" i="12"/>
  <c r="C542" i="12"/>
  <c r="D542" i="12"/>
  <c r="E542" i="12"/>
  <c r="J542" i="12"/>
  <c r="K542" i="12"/>
  <c r="L542" i="12"/>
  <c r="M542" i="12"/>
  <c r="N542" i="12"/>
  <c r="O542" i="12"/>
  <c r="P542" i="12"/>
  <c r="Q542" i="12"/>
  <c r="R542" i="12"/>
  <c r="S542" i="12"/>
  <c r="T542" i="12"/>
  <c r="U542" i="12"/>
  <c r="A543" i="12"/>
  <c r="B543" i="12"/>
  <c r="C543" i="12"/>
  <c r="D543" i="12"/>
  <c r="O543" i="12" s="1"/>
  <c r="E543" i="12"/>
  <c r="J543" i="12"/>
  <c r="K543" i="12"/>
  <c r="L543" i="12"/>
  <c r="M543" i="12"/>
  <c r="N543" i="12"/>
  <c r="P543" i="12"/>
  <c r="Q543" i="12"/>
  <c r="R543" i="12"/>
  <c r="S543" i="12"/>
  <c r="T543" i="12"/>
  <c r="U543" i="12"/>
  <c r="A544" i="12"/>
  <c r="B544" i="12"/>
  <c r="C544" i="12"/>
  <c r="D544" i="12"/>
  <c r="O544" i="12" s="1"/>
  <c r="E544" i="12"/>
  <c r="J544" i="12"/>
  <c r="K544" i="12"/>
  <c r="L544" i="12"/>
  <c r="M544" i="12"/>
  <c r="N544" i="12"/>
  <c r="P544" i="12"/>
  <c r="Q544" i="12"/>
  <c r="R544" i="12"/>
  <c r="S544" i="12"/>
  <c r="T544" i="12"/>
  <c r="U544" i="12"/>
  <c r="A545" i="12"/>
  <c r="B545" i="12"/>
  <c r="C545" i="12"/>
  <c r="D545" i="12"/>
  <c r="E545" i="12"/>
  <c r="J545" i="12"/>
  <c r="K545" i="12"/>
  <c r="L545" i="12"/>
  <c r="M545" i="12"/>
  <c r="N545" i="12"/>
  <c r="O545" i="12"/>
  <c r="P545" i="12"/>
  <c r="Q545" i="12"/>
  <c r="R545" i="12"/>
  <c r="S545" i="12"/>
  <c r="T545" i="12"/>
  <c r="U545" i="12"/>
  <c r="A546" i="12"/>
  <c r="B546" i="12"/>
  <c r="C546" i="12"/>
  <c r="D546" i="12"/>
  <c r="E546" i="12"/>
  <c r="J546" i="12"/>
  <c r="K546" i="12"/>
  <c r="L546" i="12"/>
  <c r="M546" i="12"/>
  <c r="N546" i="12"/>
  <c r="O546" i="12"/>
  <c r="P546" i="12"/>
  <c r="Q546" i="12"/>
  <c r="R546" i="12"/>
  <c r="S546" i="12"/>
  <c r="T546" i="12"/>
  <c r="U546" i="12"/>
  <c r="A547" i="12"/>
  <c r="B547" i="12"/>
  <c r="C547" i="12"/>
  <c r="D547" i="12"/>
  <c r="O547" i="12" s="1"/>
  <c r="E547" i="12"/>
  <c r="J547" i="12"/>
  <c r="K547" i="12"/>
  <c r="L547" i="12"/>
  <c r="M547" i="12"/>
  <c r="N547" i="12"/>
  <c r="P547" i="12"/>
  <c r="Q547" i="12"/>
  <c r="R547" i="12"/>
  <c r="S547" i="12"/>
  <c r="T547" i="12"/>
  <c r="U547" i="12"/>
  <c r="A548" i="12"/>
  <c r="B548" i="12"/>
  <c r="C548" i="12"/>
  <c r="D548" i="12"/>
  <c r="O548" i="12" s="1"/>
  <c r="E548" i="12"/>
  <c r="J548" i="12"/>
  <c r="K548" i="12"/>
  <c r="L548" i="12"/>
  <c r="M548" i="12"/>
  <c r="N548" i="12"/>
  <c r="P548" i="12"/>
  <c r="Q548" i="12"/>
  <c r="R548" i="12"/>
  <c r="S548" i="12"/>
  <c r="T548" i="12"/>
  <c r="U548" i="12"/>
  <c r="A549" i="12"/>
  <c r="B549" i="12"/>
  <c r="C549" i="12"/>
  <c r="D549" i="12"/>
  <c r="E549" i="12"/>
  <c r="J549" i="12"/>
  <c r="K549" i="12"/>
  <c r="L549" i="12"/>
  <c r="M549" i="12"/>
  <c r="N549" i="12"/>
  <c r="O549" i="12"/>
  <c r="P549" i="12"/>
  <c r="Q549" i="12"/>
  <c r="R549" i="12"/>
  <c r="S549" i="12"/>
  <c r="T549" i="12"/>
  <c r="U549" i="12"/>
  <c r="A550" i="12"/>
  <c r="B550" i="12"/>
  <c r="C550" i="12"/>
  <c r="D550" i="12"/>
  <c r="E550" i="12"/>
  <c r="J550" i="12"/>
  <c r="K550" i="12"/>
  <c r="L550" i="12"/>
  <c r="M550" i="12"/>
  <c r="N550" i="12"/>
  <c r="O550" i="12"/>
  <c r="P550" i="12"/>
  <c r="Q550" i="12"/>
  <c r="R550" i="12"/>
  <c r="S550" i="12"/>
  <c r="T550" i="12"/>
  <c r="U550" i="12"/>
  <c r="A551" i="12"/>
  <c r="B551" i="12"/>
  <c r="C551" i="12"/>
  <c r="D551" i="12"/>
  <c r="O551" i="12" s="1"/>
  <c r="E551" i="12"/>
  <c r="J551" i="12"/>
  <c r="K551" i="12"/>
  <c r="L551" i="12"/>
  <c r="M551" i="12"/>
  <c r="N551" i="12"/>
  <c r="P551" i="12"/>
  <c r="Q551" i="12"/>
  <c r="R551" i="12"/>
  <c r="S551" i="12"/>
  <c r="T551" i="12"/>
  <c r="U551" i="12"/>
  <c r="A552" i="12"/>
  <c r="B552" i="12"/>
  <c r="C552" i="12"/>
  <c r="D552" i="12"/>
  <c r="O552" i="12" s="1"/>
  <c r="E552" i="12"/>
  <c r="J552" i="12"/>
  <c r="K552" i="12"/>
  <c r="L552" i="12"/>
  <c r="M552" i="12"/>
  <c r="N552" i="12"/>
  <c r="P552" i="12"/>
  <c r="Q552" i="12"/>
  <c r="R552" i="12"/>
  <c r="S552" i="12"/>
  <c r="T552" i="12"/>
  <c r="U552" i="12"/>
  <c r="A553" i="12"/>
  <c r="B553" i="12"/>
  <c r="C553" i="12"/>
  <c r="D553" i="12"/>
  <c r="E553" i="12"/>
  <c r="J553" i="12"/>
  <c r="K553" i="12"/>
  <c r="L553" i="12"/>
  <c r="M553" i="12"/>
  <c r="N553" i="12"/>
  <c r="O553" i="12"/>
  <c r="P553" i="12"/>
  <c r="Q553" i="12"/>
  <c r="R553" i="12"/>
  <c r="S553" i="12"/>
  <c r="T553" i="12"/>
  <c r="U553" i="12"/>
  <c r="A554" i="12"/>
  <c r="B554" i="12"/>
  <c r="C554" i="12"/>
  <c r="D554" i="12"/>
  <c r="E554" i="12"/>
  <c r="J554" i="12"/>
  <c r="K554" i="12"/>
  <c r="L554" i="12"/>
  <c r="M554" i="12"/>
  <c r="N554" i="12"/>
  <c r="O554" i="12"/>
  <c r="P554" i="12"/>
  <c r="Q554" i="12"/>
  <c r="R554" i="12"/>
  <c r="S554" i="12"/>
  <c r="T554" i="12"/>
  <c r="U554" i="12"/>
  <c r="A555" i="12"/>
  <c r="B555" i="12"/>
  <c r="C555" i="12"/>
  <c r="D555" i="12"/>
  <c r="O555" i="12" s="1"/>
  <c r="E555" i="12"/>
  <c r="J555" i="12"/>
  <c r="K555" i="12"/>
  <c r="L555" i="12"/>
  <c r="M555" i="12"/>
  <c r="N555" i="12"/>
  <c r="P555" i="12"/>
  <c r="Q555" i="12"/>
  <c r="R555" i="12"/>
  <c r="S555" i="12"/>
  <c r="T555" i="12"/>
  <c r="U555" i="12"/>
  <c r="A556" i="12"/>
  <c r="B556" i="12"/>
  <c r="C556" i="12"/>
  <c r="D556" i="12"/>
  <c r="O556" i="12" s="1"/>
  <c r="E556" i="12"/>
  <c r="J556" i="12"/>
  <c r="K556" i="12"/>
  <c r="L556" i="12"/>
  <c r="M556" i="12"/>
  <c r="N556" i="12"/>
  <c r="P556" i="12"/>
  <c r="Q556" i="12"/>
  <c r="R556" i="12"/>
  <c r="S556" i="12"/>
  <c r="T556" i="12"/>
  <c r="U556" i="12"/>
  <c r="A557" i="12"/>
  <c r="B557" i="12"/>
  <c r="C557" i="12"/>
  <c r="D557" i="12"/>
  <c r="E557" i="12"/>
  <c r="J557" i="12"/>
  <c r="K557" i="12"/>
  <c r="L557" i="12"/>
  <c r="M557" i="12"/>
  <c r="N557" i="12"/>
  <c r="O557" i="12"/>
  <c r="P557" i="12"/>
  <c r="Q557" i="12"/>
  <c r="R557" i="12"/>
  <c r="S557" i="12"/>
  <c r="T557" i="12"/>
  <c r="U557" i="12"/>
  <c r="A558" i="12"/>
  <c r="B558" i="12"/>
  <c r="C558" i="12"/>
  <c r="D558" i="12"/>
  <c r="E558" i="12"/>
  <c r="J558" i="12"/>
  <c r="K558" i="12"/>
  <c r="L558" i="12"/>
  <c r="M558" i="12"/>
  <c r="N558" i="12"/>
  <c r="O558" i="12"/>
  <c r="P558" i="12"/>
  <c r="Q558" i="12"/>
  <c r="R558" i="12"/>
  <c r="S558" i="12"/>
  <c r="T558" i="12"/>
  <c r="U558" i="12"/>
  <c r="A559" i="12"/>
  <c r="B559" i="12"/>
  <c r="C559" i="12"/>
  <c r="D559" i="12"/>
  <c r="O559" i="12" s="1"/>
  <c r="E559" i="12"/>
  <c r="J559" i="12"/>
  <c r="K559" i="12"/>
  <c r="L559" i="12"/>
  <c r="M559" i="12"/>
  <c r="N559" i="12"/>
  <c r="P559" i="12"/>
  <c r="Q559" i="12"/>
  <c r="R559" i="12"/>
  <c r="S559" i="12"/>
  <c r="T559" i="12"/>
  <c r="U559" i="12"/>
  <c r="A560" i="12"/>
  <c r="B560" i="12"/>
  <c r="C560" i="12"/>
  <c r="D560" i="12"/>
  <c r="O560" i="12" s="1"/>
  <c r="E560" i="12"/>
  <c r="J560" i="12"/>
  <c r="K560" i="12"/>
  <c r="L560" i="12"/>
  <c r="M560" i="12"/>
  <c r="N560" i="12"/>
  <c r="P560" i="12"/>
  <c r="Q560" i="12"/>
  <c r="R560" i="12"/>
  <c r="S560" i="12"/>
  <c r="T560" i="12"/>
  <c r="U560" i="12"/>
  <c r="A561" i="12"/>
  <c r="B561" i="12"/>
  <c r="C561" i="12"/>
  <c r="D561" i="12"/>
  <c r="E561" i="12"/>
  <c r="J561" i="12"/>
  <c r="K561" i="12"/>
  <c r="L561" i="12"/>
  <c r="M561" i="12"/>
  <c r="N561" i="12"/>
  <c r="O561" i="12"/>
  <c r="P561" i="12"/>
  <c r="Q561" i="12"/>
  <c r="R561" i="12"/>
  <c r="S561" i="12"/>
  <c r="T561" i="12"/>
  <c r="U561" i="12"/>
  <c r="A562" i="12"/>
  <c r="B562" i="12"/>
  <c r="C562" i="12"/>
  <c r="D562" i="12"/>
  <c r="E562" i="12"/>
  <c r="J562" i="12"/>
  <c r="K562" i="12"/>
  <c r="L562" i="12"/>
  <c r="M562" i="12"/>
  <c r="N562" i="12"/>
  <c r="O562" i="12"/>
  <c r="P562" i="12"/>
  <c r="Q562" i="12"/>
  <c r="R562" i="12"/>
  <c r="S562" i="12"/>
  <c r="T562" i="12"/>
  <c r="U562" i="12"/>
  <c r="A563" i="12"/>
  <c r="B563" i="12"/>
  <c r="C563" i="12"/>
  <c r="D563" i="12"/>
  <c r="O563" i="12" s="1"/>
  <c r="E563" i="12"/>
  <c r="J563" i="12"/>
  <c r="K563" i="12"/>
  <c r="L563" i="12"/>
  <c r="M563" i="12"/>
  <c r="N563" i="12"/>
  <c r="P563" i="12"/>
  <c r="Q563" i="12"/>
  <c r="R563" i="12"/>
  <c r="S563" i="12"/>
  <c r="T563" i="12"/>
  <c r="U563" i="12"/>
  <c r="A564" i="12"/>
  <c r="B564" i="12"/>
  <c r="C564" i="12"/>
  <c r="D564" i="12"/>
  <c r="O564" i="12" s="1"/>
  <c r="E564" i="12"/>
  <c r="J564" i="12"/>
  <c r="K564" i="12"/>
  <c r="L564" i="12"/>
  <c r="M564" i="12"/>
  <c r="N564" i="12"/>
  <c r="P564" i="12"/>
  <c r="Q564" i="12"/>
  <c r="R564" i="12"/>
  <c r="S564" i="12"/>
  <c r="T564" i="12"/>
  <c r="U564" i="12"/>
  <c r="A565" i="12"/>
  <c r="B565" i="12"/>
  <c r="C565" i="12"/>
  <c r="D565" i="12"/>
  <c r="E565" i="12"/>
  <c r="J565" i="12"/>
  <c r="K565" i="12"/>
  <c r="L565" i="12"/>
  <c r="M565" i="12"/>
  <c r="N565" i="12"/>
  <c r="O565" i="12"/>
  <c r="P565" i="12"/>
  <c r="Q565" i="12"/>
  <c r="R565" i="12"/>
  <c r="S565" i="12"/>
  <c r="T565" i="12"/>
  <c r="U565" i="12"/>
  <c r="A566" i="12"/>
  <c r="B566" i="12"/>
  <c r="C566" i="12"/>
  <c r="D566" i="12"/>
  <c r="E566" i="12"/>
  <c r="J566" i="12"/>
  <c r="K566" i="12"/>
  <c r="L566" i="12"/>
  <c r="M566" i="12"/>
  <c r="N566" i="12"/>
  <c r="O566" i="12"/>
  <c r="P566" i="12"/>
  <c r="Q566" i="12"/>
  <c r="R566" i="12"/>
  <c r="S566" i="12"/>
  <c r="T566" i="12"/>
  <c r="U566" i="12"/>
  <c r="A567" i="12"/>
  <c r="B567" i="12"/>
  <c r="C567" i="12"/>
  <c r="D567" i="12"/>
  <c r="O567" i="12" s="1"/>
  <c r="E567" i="12"/>
  <c r="J567" i="12"/>
  <c r="K567" i="12"/>
  <c r="L567" i="12"/>
  <c r="M567" i="12"/>
  <c r="N567" i="12"/>
  <c r="P567" i="12"/>
  <c r="Q567" i="12"/>
  <c r="R567" i="12"/>
  <c r="S567" i="12"/>
  <c r="T567" i="12"/>
  <c r="U567" i="12"/>
  <c r="A568" i="12"/>
  <c r="B568" i="12"/>
  <c r="C568" i="12"/>
  <c r="D568" i="12"/>
  <c r="O568" i="12" s="1"/>
  <c r="E568" i="12"/>
  <c r="J568" i="12"/>
  <c r="K568" i="12"/>
  <c r="L568" i="12"/>
  <c r="M568" i="12"/>
  <c r="N568" i="12"/>
  <c r="P568" i="12"/>
  <c r="Q568" i="12"/>
  <c r="R568" i="12"/>
  <c r="S568" i="12"/>
  <c r="T568" i="12"/>
  <c r="U568" i="12"/>
  <c r="A569" i="12"/>
  <c r="B569" i="12"/>
  <c r="C569" i="12"/>
  <c r="D569" i="12"/>
  <c r="E569" i="12"/>
  <c r="J569" i="12"/>
  <c r="K569" i="12"/>
  <c r="L569" i="12"/>
  <c r="M569" i="12"/>
  <c r="N569" i="12"/>
  <c r="O569" i="12"/>
  <c r="P569" i="12"/>
  <c r="Q569" i="12"/>
  <c r="R569" i="12"/>
  <c r="S569" i="12"/>
  <c r="T569" i="12"/>
  <c r="U569" i="12"/>
  <c r="A570" i="12"/>
  <c r="B570" i="12"/>
  <c r="C570" i="12"/>
  <c r="D570" i="12"/>
  <c r="E570" i="12"/>
  <c r="J570" i="12"/>
  <c r="K570" i="12"/>
  <c r="L570" i="12"/>
  <c r="M570" i="12"/>
  <c r="N570" i="12"/>
  <c r="O570" i="12"/>
  <c r="P570" i="12"/>
  <c r="Q570" i="12"/>
  <c r="R570" i="12"/>
  <c r="S570" i="12"/>
  <c r="T570" i="12"/>
  <c r="U570" i="12"/>
  <c r="A571" i="12"/>
  <c r="B571" i="12"/>
  <c r="C571" i="12"/>
  <c r="D571" i="12"/>
  <c r="O571" i="12" s="1"/>
  <c r="E571" i="12"/>
  <c r="J571" i="12"/>
  <c r="K571" i="12"/>
  <c r="L571" i="12"/>
  <c r="M571" i="12"/>
  <c r="N571" i="12"/>
  <c r="P571" i="12"/>
  <c r="Q571" i="12"/>
  <c r="R571" i="12"/>
  <c r="S571" i="12"/>
  <c r="T571" i="12"/>
  <c r="U571" i="12"/>
  <c r="A572" i="12"/>
  <c r="B572" i="12"/>
  <c r="C572" i="12"/>
  <c r="D572" i="12"/>
  <c r="O572" i="12" s="1"/>
  <c r="E572" i="12"/>
  <c r="J572" i="12"/>
  <c r="K572" i="12"/>
  <c r="L572" i="12"/>
  <c r="M572" i="12"/>
  <c r="N572" i="12"/>
  <c r="P572" i="12"/>
  <c r="Q572" i="12"/>
  <c r="R572" i="12"/>
  <c r="S572" i="12"/>
  <c r="T572" i="12"/>
  <c r="U572" i="12"/>
  <c r="A573" i="12"/>
  <c r="B573" i="12"/>
  <c r="C573" i="12"/>
  <c r="D573" i="12"/>
  <c r="E573" i="12"/>
  <c r="J573" i="12"/>
  <c r="K573" i="12"/>
  <c r="L573" i="12"/>
  <c r="M573" i="12"/>
  <c r="N573" i="12"/>
  <c r="O573" i="12"/>
  <c r="P573" i="12"/>
  <c r="Q573" i="12"/>
  <c r="R573" i="12"/>
  <c r="S573" i="12"/>
  <c r="T573" i="12"/>
  <c r="U573" i="12"/>
  <c r="A574" i="12"/>
  <c r="B574" i="12"/>
  <c r="C574" i="12"/>
  <c r="D574" i="12"/>
  <c r="E574" i="12"/>
  <c r="J574" i="12"/>
  <c r="K574" i="12"/>
  <c r="L574" i="12"/>
  <c r="M574" i="12"/>
  <c r="N574" i="12"/>
  <c r="O574" i="12"/>
  <c r="P574" i="12"/>
  <c r="Q574" i="12"/>
  <c r="R574" i="12"/>
  <c r="S574" i="12"/>
  <c r="T574" i="12"/>
  <c r="U574" i="12"/>
  <c r="A575" i="12"/>
  <c r="B575" i="12"/>
  <c r="C575" i="12"/>
  <c r="D575" i="12"/>
  <c r="O575" i="12" s="1"/>
  <c r="E575" i="12"/>
  <c r="J575" i="12"/>
  <c r="K575" i="12"/>
  <c r="L575" i="12"/>
  <c r="M575" i="12"/>
  <c r="N575" i="12"/>
  <c r="P575" i="12"/>
  <c r="Q575" i="12"/>
  <c r="R575" i="12"/>
  <c r="S575" i="12"/>
  <c r="T575" i="12"/>
  <c r="U575" i="12"/>
  <c r="A576" i="12"/>
  <c r="B576" i="12"/>
  <c r="C576" i="12"/>
  <c r="D576" i="12"/>
  <c r="O576" i="12" s="1"/>
  <c r="E576" i="12"/>
  <c r="J576" i="12"/>
  <c r="K576" i="12"/>
  <c r="L576" i="12"/>
  <c r="M576" i="12"/>
  <c r="N576" i="12"/>
  <c r="P576" i="12"/>
  <c r="Q576" i="12"/>
  <c r="R576" i="12"/>
  <c r="S576" i="12"/>
  <c r="T576" i="12"/>
  <c r="U576" i="12"/>
  <c r="A577" i="12"/>
  <c r="B577" i="12"/>
  <c r="C577" i="12"/>
  <c r="D577" i="12"/>
  <c r="E577" i="12"/>
  <c r="J577" i="12"/>
  <c r="K577" i="12"/>
  <c r="L577" i="12"/>
  <c r="M577" i="12"/>
  <c r="N577" i="12"/>
  <c r="O577" i="12"/>
  <c r="P577" i="12"/>
  <c r="Q577" i="12"/>
  <c r="R577" i="12"/>
  <c r="S577" i="12"/>
  <c r="T577" i="12"/>
  <c r="U577" i="12"/>
  <c r="A578" i="12"/>
  <c r="B578" i="12"/>
  <c r="C578" i="12"/>
  <c r="D578" i="12"/>
  <c r="E578" i="12"/>
  <c r="J578" i="12"/>
  <c r="K578" i="12"/>
  <c r="L578" i="12"/>
  <c r="M578" i="12"/>
  <c r="N578" i="12"/>
  <c r="O578" i="12"/>
  <c r="P578" i="12"/>
  <c r="Q578" i="12"/>
  <c r="R578" i="12"/>
  <c r="S578" i="12"/>
  <c r="T578" i="12"/>
  <c r="U578" i="12"/>
  <c r="A579" i="12"/>
  <c r="B579" i="12"/>
  <c r="C579" i="12"/>
  <c r="D579" i="12"/>
  <c r="O579" i="12" s="1"/>
  <c r="E579" i="12"/>
  <c r="J579" i="12"/>
  <c r="K579" i="12"/>
  <c r="L579" i="12"/>
  <c r="M579" i="12"/>
  <c r="N579" i="12"/>
  <c r="P579" i="12"/>
  <c r="Q579" i="12"/>
  <c r="R579" i="12"/>
  <c r="S579" i="12"/>
  <c r="T579" i="12"/>
  <c r="U579" i="12"/>
  <c r="A580" i="12"/>
  <c r="B580" i="12"/>
  <c r="C580" i="12"/>
  <c r="D580" i="12"/>
  <c r="O580" i="12" s="1"/>
  <c r="E580" i="12"/>
  <c r="J580" i="12"/>
  <c r="K580" i="12"/>
  <c r="L580" i="12"/>
  <c r="M580" i="12"/>
  <c r="N580" i="12"/>
  <c r="P580" i="12"/>
  <c r="Q580" i="12"/>
  <c r="R580" i="12"/>
  <c r="S580" i="12"/>
  <c r="T580" i="12"/>
  <c r="U580" i="12"/>
  <c r="A581" i="12"/>
  <c r="B581" i="12"/>
  <c r="C581" i="12"/>
  <c r="D581" i="12"/>
  <c r="E581" i="12"/>
  <c r="J581" i="12"/>
  <c r="K581" i="12"/>
  <c r="L581" i="12"/>
  <c r="M581" i="12"/>
  <c r="N581" i="12"/>
  <c r="O581" i="12"/>
  <c r="P581" i="12"/>
  <c r="Q581" i="12"/>
  <c r="R581" i="12"/>
  <c r="S581" i="12"/>
  <c r="T581" i="12"/>
  <c r="U581" i="12"/>
  <c r="A582" i="12"/>
  <c r="B582" i="12"/>
  <c r="C582" i="12"/>
  <c r="D582" i="12"/>
  <c r="E582" i="12"/>
  <c r="J582" i="12"/>
  <c r="K582" i="12"/>
  <c r="L582" i="12"/>
  <c r="M582" i="12"/>
  <c r="N582" i="12"/>
  <c r="O582" i="12"/>
  <c r="P582" i="12"/>
  <c r="Q582" i="12"/>
  <c r="R582" i="12"/>
  <c r="S582" i="12"/>
  <c r="T582" i="12"/>
  <c r="U582" i="12"/>
  <c r="A583" i="12"/>
  <c r="B583" i="12"/>
  <c r="C583" i="12"/>
  <c r="D583" i="12"/>
  <c r="O583" i="12" s="1"/>
  <c r="E583" i="12"/>
  <c r="J583" i="12"/>
  <c r="K583" i="12"/>
  <c r="L583" i="12"/>
  <c r="M583" i="12"/>
  <c r="N583" i="12"/>
  <c r="P583" i="12"/>
  <c r="Q583" i="12"/>
  <c r="R583" i="12"/>
  <c r="S583" i="12"/>
  <c r="T583" i="12"/>
  <c r="U583" i="12"/>
  <c r="A584" i="12"/>
  <c r="B584" i="12"/>
  <c r="C584" i="12"/>
  <c r="D584" i="12"/>
  <c r="E584" i="12"/>
  <c r="J584" i="12"/>
  <c r="K584" i="12"/>
  <c r="L584" i="12"/>
  <c r="M584" i="12"/>
  <c r="N584" i="12"/>
  <c r="O584" i="12"/>
  <c r="P584" i="12"/>
  <c r="Q584" i="12"/>
  <c r="R584" i="12"/>
  <c r="S584" i="12"/>
  <c r="T584" i="12"/>
  <c r="U584" i="12"/>
  <c r="A585" i="12"/>
  <c r="B585" i="12"/>
  <c r="C585" i="12"/>
  <c r="D585" i="12"/>
  <c r="E585" i="12"/>
  <c r="J585" i="12"/>
  <c r="K585" i="12"/>
  <c r="L585" i="12"/>
  <c r="M585" i="12"/>
  <c r="N585" i="12"/>
  <c r="O585" i="12"/>
  <c r="P585" i="12"/>
  <c r="Q585" i="12"/>
  <c r="R585" i="12"/>
  <c r="S585" i="12"/>
  <c r="T585" i="12"/>
  <c r="U585" i="12"/>
  <c r="A586" i="12"/>
  <c r="B586" i="12"/>
  <c r="C586" i="12"/>
  <c r="D586" i="12"/>
  <c r="E586" i="12"/>
  <c r="J586" i="12"/>
  <c r="K586" i="12"/>
  <c r="L586" i="12"/>
  <c r="M586" i="12"/>
  <c r="N586" i="12"/>
  <c r="O586" i="12"/>
  <c r="P586" i="12"/>
  <c r="Q586" i="12"/>
  <c r="R586" i="12"/>
  <c r="S586" i="12"/>
  <c r="T586" i="12"/>
  <c r="U586" i="12"/>
  <c r="A587" i="12"/>
  <c r="B587" i="12"/>
  <c r="C587" i="12"/>
  <c r="D587" i="12"/>
  <c r="O587" i="12" s="1"/>
  <c r="E587" i="12"/>
  <c r="J587" i="12"/>
  <c r="K587" i="12"/>
  <c r="L587" i="12"/>
  <c r="M587" i="12"/>
  <c r="N587" i="12"/>
  <c r="P587" i="12"/>
  <c r="Q587" i="12"/>
  <c r="R587" i="12"/>
  <c r="S587" i="12"/>
  <c r="T587" i="12"/>
  <c r="U587" i="12"/>
  <c r="A588" i="12"/>
  <c r="B588" i="12"/>
  <c r="C588" i="12"/>
  <c r="D588" i="12"/>
  <c r="E588" i="12"/>
  <c r="J588" i="12"/>
  <c r="K588" i="12"/>
  <c r="L588" i="12"/>
  <c r="M588" i="12"/>
  <c r="N588" i="12"/>
  <c r="O588" i="12"/>
  <c r="P588" i="12"/>
  <c r="Q588" i="12"/>
  <c r="R588" i="12"/>
  <c r="S588" i="12"/>
  <c r="T588" i="12"/>
  <c r="U588" i="12"/>
  <c r="A589" i="12"/>
  <c r="B589" i="12"/>
  <c r="C589" i="12"/>
  <c r="D589" i="12"/>
  <c r="E589" i="12"/>
  <c r="J589" i="12"/>
  <c r="K589" i="12"/>
  <c r="L589" i="12"/>
  <c r="M589" i="12"/>
  <c r="N589" i="12"/>
  <c r="O589" i="12"/>
  <c r="P589" i="12"/>
  <c r="Q589" i="12"/>
  <c r="R589" i="12"/>
  <c r="S589" i="12"/>
  <c r="T589" i="12"/>
  <c r="U589" i="12"/>
  <c r="A590" i="12"/>
  <c r="B590" i="12"/>
  <c r="C590" i="12"/>
  <c r="D590" i="12"/>
  <c r="E590" i="12"/>
  <c r="J590" i="12"/>
  <c r="K590" i="12"/>
  <c r="L590" i="12"/>
  <c r="M590" i="12"/>
  <c r="N590" i="12"/>
  <c r="O590" i="12"/>
  <c r="P590" i="12"/>
  <c r="Q590" i="12"/>
  <c r="R590" i="12"/>
  <c r="S590" i="12"/>
  <c r="T590" i="12"/>
  <c r="U590" i="12"/>
  <c r="A591" i="12"/>
  <c r="B591" i="12"/>
  <c r="C591" i="12"/>
  <c r="D591" i="12"/>
  <c r="O591" i="12" s="1"/>
  <c r="E591" i="12"/>
  <c r="J591" i="12"/>
  <c r="K591" i="12"/>
  <c r="L591" i="12"/>
  <c r="M591" i="12"/>
  <c r="N591" i="12"/>
  <c r="P591" i="12"/>
  <c r="Q591" i="12"/>
  <c r="R591" i="12"/>
  <c r="S591" i="12"/>
  <c r="T591" i="12"/>
  <c r="U591" i="12"/>
  <c r="A592" i="12"/>
  <c r="B592" i="12"/>
  <c r="C592" i="12"/>
  <c r="D592" i="12"/>
  <c r="E592" i="12"/>
  <c r="J592" i="12"/>
  <c r="K592" i="12"/>
  <c r="L592" i="12"/>
  <c r="M592" i="12"/>
  <c r="N592" i="12"/>
  <c r="O592" i="12"/>
  <c r="P592" i="12"/>
  <c r="Q592" i="12"/>
  <c r="R592" i="12"/>
  <c r="S592" i="12"/>
  <c r="T592" i="12"/>
  <c r="U592" i="12"/>
  <c r="A593" i="12"/>
  <c r="B593" i="12"/>
  <c r="C593" i="12"/>
  <c r="D593" i="12"/>
  <c r="E593" i="12"/>
  <c r="J593" i="12"/>
  <c r="K593" i="12"/>
  <c r="L593" i="12"/>
  <c r="M593" i="12"/>
  <c r="N593" i="12"/>
  <c r="O593" i="12"/>
  <c r="P593" i="12"/>
  <c r="Q593" i="12"/>
  <c r="R593" i="12"/>
  <c r="S593" i="12"/>
  <c r="T593" i="12"/>
  <c r="U593" i="12"/>
  <c r="A594" i="12"/>
  <c r="B594" i="12"/>
  <c r="C594" i="12"/>
  <c r="D594" i="12"/>
  <c r="E594" i="12"/>
  <c r="J594" i="12"/>
  <c r="K594" i="12"/>
  <c r="L594" i="12"/>
  <c r="M594" i="12"/>
  <c r="N594" i="12"/>
  <c r="O594" i="12"/>
  <c r="P594" i="12"/>
  <c r="Q594" i="12"/>
  <c r="R594" i="12"/>
  <c r="S594" i="12"/>
  <c r="T594" i="12"/>
  <c r="U594" i="12"/>
  <c r="A595" i="12"/>
  <c r="B595" i="12"/>
  <c r="C595" i="12"/>
  <c r="D595" i="12"/>
  <c r="O595" i="12" s="1"/>
  <c r="E595" i="12"/>
  <c r="J595" i="12"/>
  <c r="K595" i="12"/>
  <c r="L595" i="12"/>
  <c r="M595" i="12"/>
  <c r="N595" i="12"/>
  <c r="P595" i="12"/>
  <c r="Q595" i="12"/>
  <c r="R595" i="12"/>
  <c r="S595" i="12"/>
  <c r="T595" i="12"/>
  <c r="U595" i="12"/>
  <c r="A596" i="12"/>
  <c r="B596" i="12"/>
  <c r="C596" i="12"/>
  <c r="D596" i="12"/>
  <c r="E596" i="12"/>
  <c r="J596" i="12"/>
  <c r="K596" i="12"/>
  <c r="L596" i="12"/>
  <c r="M596" i="12"/>
  <c r="N596" i="12"/>
  <c r="O596" i="12"/>
  <c r="P596" i="12"/>
  <c r="Q596" i="12"/>
  <c r="R596" i="12"/>
  <c r="S596" i="12"/>
  <c r="T596" i="12"/>
  <c r="U596" i="12"/>
  <c r="A597" i="12"/>
  <c r="B597" i="12"/>
  <c r="C597" i="12"/>
  <c r="D597" i="12"/>
  <c r="E597" i="12"/>
  <c r="J597" i="12"/>
  <c r="K597" i="12"/>
  <c r="L597" i="12"/>
  <c r="M597" i="12"/>
  <c r="N597" i="12"/>
  <c r="O597" i="12"/>
  <c r="P597" i="12"/>
  <c r="Q597" i="12"/>
  <c r="R597" i="12"/>
  <c r="S597" i="12"/>
  <c r="T597" i="12"/>
  <c r="U597" i="12"/>
  <c r="A598" i="12"/>
  <c r="B598" i="12"/>
  <c r="C598" i="12"/>
  <c r="D598" i="12"/>
  <c r="E598" i="12"/>
  <c r="J598" i="12"/>
  <c r="K598" i="12"/>
  <c r="L598" i="12"/>
  <c r="M598" i="12"/>
  <c r="N598" i="12"/>
  <c r="O598" i="12"/>
  <c r="P598" i="12"/>
  <c r="Q598" i="12"/>
  <c r="R598" i="12"/>
  <c r="S598" i="12"/>
  <c r="T598" i="12"/>
  <c r="U598" i="12"/>
  <c r="A599" i="12"/>
  <c r="B599" i="12"/>
  <c r="C599" i="12"/>
  <c r="D599" i="12"/>
  <c r="O599" i="12" s="1"/>
  <c r="E599" i="12"/>
  <c r="J599" i="12"/>
  <c r="K599" i="12"/>
  <c r="L599" i="12"/>
  <c r="M599" i="12"/>
  <c r="N599" i="12"/>
  <c r="P599" i="12"/>
  <c r="Q599" i="12"/>
  <c r="R599" i="12"/>
  <c r="S599" i="12"/>
  <c r="T599" i="12"/>
  <c r="U599" i="12"/>
  <c r="A600" i="12"/>
  <c r="B600" i="12"/>
  <c r="C600" i="12"/>
  <c r="D600" i="12"/>
  <c r="E600" i="12"/>
  <c r="J600" i="12"/>
  <c r="K600" i="12"/>
  <c r="L600" i="12"/>
  <c r="M600" i="12"/>
  <c r="N600" i="12"/>
  <c r="O600" i="12"/>
  <c r="P600" i="12"/>
  <c r="Q600" i="12"/>
  <c r="R600" i="12"/>
  <c r="S600" i="12"/>
  <c r="T600" i="12"/>
  <c r="U600" i="12"/>
  <c r="A601" i="12"/>
  <c r="B601" i="12"/>
  <c r="C601" i="12"/>
  <c r="D601" i="12"/>
  <c r="E601" i="12"/>
  <c r="J601" i="12"/>
  <c r="K601" i="12"/>
  <c r="L601" i="12"/>
  <c r="M601" i="12"/>
  <c r="N601" i="12"/>
  <c r="O601" i="12"/>
  <c r="P601" i="12"/>
  <c r="Q601" i="12"/>
  <c r="R601" i="12"/>
  <c r="S601" i="12"/>
  <c r="T601" i="12"/>
  <c r="U601" i="12"/>
  <c r="A602" i="12"/>
  <c r="B602" i="12"/>
  <c r="C602" i="12"/>
  <c r="D602" i="12"/>
  <c r="E602" i="12"/>
  <c r="J602" i="12"/>
  <c r="K602" i="12"/>
  <c r="L602" i="12"/>
  <c r="M602" i="12"/>
  <c r="N602" i="12"/>
  <c r="O602" i="12"/>
  <c r="P602" i="12"/>
  <c r="Q602" i="12"/>
  <c r="R602" i="12"/>
  <c r="S602" i="12"/>
  <c r="T602" i="12"/>
  <c r="U602" i="12"/>
  <c r="A603" i="12"/>
  <c r="B603" i="12"/>
  <c r="C603" i="12"/>
  <c r="D603" i="12"/>
  <c r="O603" i="12" s="1"/>
  <c r="E603" i="12"/>
  <c r="J603" i="12"/>
  <c r="K603" i="12"/>
  <c r="L603" i="12"/>
  <c r="M603" i="12"/>
  <c r="N603" i="12"/>
  <c r="P603" i="12"/>
  <c r="Q603" i="12"/>
  <c r="R603" i="12"/>
  <c r="S603" i="12"/>
  <c r="T603" i="12"/>
  <c r="U603" i="12"/>
  <c r="A604" i="12"/>
  <c r="B604" i="12"/>
  <c r="C604" i="12"/>
  <c r="D604" i="12"/>
  <c r="E604" i="12"/>
  <c r="J604" i="12"/>
  <c r="K604" i="12"/>
  <c r="L604" i="12"/>
  <c r="M604" i="12"/>
  <c r="N604" i="12"/>
  <c r="O604" i="12"/>
  <c r="P604" i="12"/>
  <c r="Q604" i="12"/>
  <c r="R604" i="12"/>
  <c r="S604" i="12"/>
  <c r="T604" i="12"/>
  <c r="U604" i="12"/>
  <c r="A605" i="12"/>
  <c r="B605" i="12"/>
  <c r="C605" i="12"/>
  <c r="D605" i="12"/>
  <c r="E605" i="12"/>
  <c r="J605" i="12"/>
  <c r="K605" i="12"/>
  <c r="L605" i="12"/>
  <c r="M605" i="12"/>
  <c r="N605" i="12"/>
  <c r="O605" i="12"/>
  <c r="P605" i="12"/>
  <c r="Q605" i="12"/>
  <c r="R605" i="12"/>
  <c r="S605" i="12"/>
  <c r="T605" i="12"/>
  <c r="U605" i="12"/>
  <c r="A606" i="12"/>
  <c r="B606" i="12"/>
  <c r="C606" i="12"/>
  <c r="D606" i="12"/>
  <c r="E606" i="12"/>
  <c r="J606" i="12"/>
  <c r="K606" i="12"/>
  <c r="L606" i="12"/>
  <c r="M606" i="12"/>
  <c r="N606" i="12"/>
  <c r="O606" i="12"/>
  <c r="P606" i="12"/>
  <c r="Q606" i="12"/>
  <c r="R606" i="12"/>
  <c r="S606" i="12"/>
  <c r="T606" i="12"/>
  <c r="U606" i="12"/>
  <c r="A607" i="12"/>
  <c r="B607" i="12"/>
  <c r="C607" i="12"/>
  <c r="D607" i="12"/>
  <c r="O607" i="12" s="1"/>
  <c r="E607" i="12"/>
  <c r="J607" i="12"/>
  <c r="K607" i="12"/>
  <c r="L607" i="12"/>
  <c r="M607" i="12"/>
  <c r="N607" i="12"/>
  <c r="P607" i="12"/>
  <c r="Q607" i="12"/>
  <c r="R607" i="12"/>
  <c r="S607" i="12"/>
  <c r="T607" i="12"/>
  <c r="U607" i="12"/>
  <c r="A608" i="12"/>
  <c r="B608" i="12"/>
  <c r="C608" i="12"/>
  <c r="D608" i="12"/>
  <c r="E608" i="12"/>
  <c r="J608" i="12"/>
  <c r="K608" i="12"/>
  <c r="L608" i="12"/>
  <c r="M608" i="12"/>
  <c r="N608" i="12"/>
  <c r="O608" i="12"/>
  <c r="P608" i="12"/>
  <c r="Q608" i="12"/>
  <c r="R608" i="12"/>
  <c r="S608" i="12"/>
  <c r="T608" i="12"/>
  <c r="U608" i="12"/>
  <c r="A609" i="12"/>
  <c r="B609" i="12"/>
  <c r="C609" i="12"/>
  <c r="D609" i="12"/>
  <c r="E609" i="12"/>
  <c r="J609" i="12"/>
  <c r="K609" i="12"/>
  <c r="L609" i="12"/>
  <c r="M609" i="12"/>
  <c r="N609" i="12"/>
  <c r="O609" i="12"/>
  <c r="P609" i="12"/>
  <c r="Q609" i="12"/>
  <c r="R609" i="12"/>
  <c r="S609" i="12"/>
  <c r="T609" i="12"/>
  <c r="U609" i="12"/>
  <c r="A610" i="12"/>
  <c r="B610" i="12"/>
  <c r="C610" i="12"/>
  <c r="D610" i="12"/>
  <c r="E610" i="12"/>
  <c r="J610" i="12"/>
  <c r="K610" i="12"/>
  <c r="L610" i="12"/>
  <c r="M610" i="12"/>
  <c r="N610" i="12"/>
  <c r="O610" i="12"/>
  <c r="P610" i="12"/>
  <c r="Q610" i="12"/>
  <c r="R610" i="12"/>
  <c r="S610" i="12"/>
  <c r="T610" i="12"/>
  <c r="U610" i="12"/>
  <c r="A611" i="12"/>
  <c r="B611" i="12"/>
  <c r="C611" i="12"/>
  <c r="D611" i="12"/>
  <c r="O611" i="12" s="1"/>
  <c r="E611" i="12"/>
  <c r="J611" i="12"/>
  <c r="K611" i="12"/>
  <c r="L611" i="12"/>
  <c r="M611" i="12"/>
  <c r="N611" i="12"/>
  <c r="P611" i="12"/>
  <c r="Q611" i="12"/>
  <c r="R611" i="12"/>
  <c r="S611" i="12"/>
  <c r="T611" i="12"/>
  <c r="U611" i="12"/>
  <c r="A612" i="12"/>
  <c r="B612" i="12"/>
  <c r="C612" i="12"/>
  <c r="D612" i="12"/>
  <c r="E612" i="12"/>
  <c r="J612" i="12"/>
  <c r="K612" i="12"/>
  <c r="L612" i="12"/>
  <c r="M612" i="12"/>
  <c r="N612" i="12"/>
  <c r="O612" i="12"/>
  <c r="P612" i="12"/>
  <c r="Q612" i="12"/>
  <c r="R612" i="12"/>
  <c r="S612" i="12"/>
  <c r="T612" i="12"/>
  <c r="U612" i="12"/>
  <c r="A613" i="12"/>
  <c r="B613" i="12"/>
  <c r="C613" i="12"/>
  <c r="D613" i="12"/>
  <c r="E613" i="12"/>
  <c r="J613" i="12"/>
  <c r="K613" i="12"/>
  <c r="L613" i="12"/>
  <c r="M613" i="12"/>
  <c r="N613" i="12"/>
  <c r="O613" i="12"/>
  <c r="P613" i="12"/>
  <c r="Q613" i="12"/>
  <c r="R613" i="12"/>
  <c r="S613" i="12"/>
  <c r="T613" i="12"/>
  <c r="U613" i="12"/>
  <c r="A614" i="12"/>
  <c r="B614" i="12"/>
  <c r="C614" i="12"/>
  <c r="D614" i="12"/>
  <c r="E614" i="12"/>
  <c r="J614" i="12"/>
  <c r="K614" i="12"/>
  <c r="L614" i="12"/>
  <c r="M614" i="12"/>
  <c r="N614" i="12"/>
  <c r="O614" i="12"/>
  <c r="P614" i="12"/>
  <c r="Q614" i="12"/>
  <c r="R614" i="12"/>
  <c r="S614" i="12"/>
  <c r="T614" i="12"/>
  <c r="U614" i="12"/>
  <c r="A615" i="12"/>
  <c r="B615" i="12"/>
  <c r="C615" i="12"/>
  <c r="D615" i="12"/>
  <c r="O615" i="12" s="1"/>
  <c r="E615" i="12"/>
  <c r="J615" i="12"/>
  <c r="K615" i="12"/>
  <c r="L615" i="12"/>
  <c r="M615" i="12"/>
  <c r="N615" i="12"/>
  <c r="P615" i="12"/>
  <c r="Q615" i="12"/>
  <c r="R615" i="12"/>
  <c r="S615" i="12"/>
  <c r="T615" i="12"/>
  <c r="U615" i="12"/>
  <c r="A616" i="12"/>
  <c r="B616" i="12"/>
  <c r="C616" i="12"/>
  <c r="D616" i="12"/>
  <c r="E616" i="12"/>
  <c r="J616" i="12"/>
  <c r="K616" i="12"/>
  <c r="L616" i="12"/>
  <c r="M616" i="12"/>
  <c r="N616" i="12"/>
  <c r="O616" i="12"/>
  <c r="P616" i="12"/>
  <c r="Q616" i="12"/>
  <c r="R616" i="12"/>
  <c r="S616" i="12"/>
  <c r="T616" i="12"/>
  <c r="U616" i="12"/>
  <c r="A617" i="12"/>
  <c r="B617" i="12"/>
  <c r="C617" i="12"/>
  <c r="D617" i="12"/>
  <c r="E617" i="12"/>
  <c r="J617" i="12"/>
  <c r="K617" i="12"/>
  <c r="L617" i="12"/>
  <c r="M617" i="12"/>
  <c r="N617" i="12"/>
  <c r="O617" i="12"/>
  <c r="P617" i="12"/>
  <c r="Q617" i="12"/>
  <c r="R617" i="12"/>
  <c r="S617" i="12"/>
  <c r="T617" i="12"/>
  <c r="U617" i="12"/>
  <c r="A618" i="12"/>
  <c r="B618" i="12"/>
  <c r="C618" i="12"/>
  <c r="D618" i="12"/>
  <c r="E618" i="12"/>
  <c r="J618" i="12"/>
  <c r="K618" i="12"/>
  <c r="L618" i="12"/>
  <c r="M618" i="12"/>
  <c r="N618" i="12"/>
  <c r="O618" i="12"/>
  <c r="P618" i="12"/>
  <c r="Q618" i="12"/>
  <c r="R618" i="12"/>
  <c r="S618" i="12"/>
  <c r="T618" i="12"/>
  <c r="U618" i="12"/>
  <c r="A619" i="12"/>
  <c r="B619" i="12"/>
  <c r="C619" i="12"/>
  <c r="D619" i="12"/>
  <c r="O619" i="12" s="1"/>
  <c r="E619" i="12"/>
  <c r="J619" i="12"/>
  <c r="K619" i="12"/>
  <c r="L619" i="12"/>
  <c r="M619" i="12"/>
  <c r="N619" i="12"/>
  <c r="P619" i="12"/>
  <c r="Q619" i="12"/>
  <c r="R619" i="12"/>
  <c r="S619" i="12"/>
  <c r="T619" i="12"/>
  <c r="U619" i="12"/>
  <c r="A620" i="12"/>
  <c r="B620" i="12"/>
  <c r="C620" i="12"/>
  <c r="D620" i="12"/>
  <c r="E620" i="12"/>
  <c r="J620" i="12"/>
  <c r="K620" i="12"/>
  <c r="L620" i="12"/>
  <c r="M620" i="12"/>
  <c r="N620" i="12"/>
  <c r="O620" i="12"/>
  <c r="P620" i="12"/>
  <c r="Q620" i="12"/>
  <c r="R620" i="12"/>
  <c r="S620" i="12"/>
  <c r="T620" i="12"/>
  <c r="U620" i="12"/>
  <c r="A621" i="12"/>
  <c r="B621" i="12"/>
  <c r="C621" i="12"/>
  <c r="D621" i="12"/>
  <c r="E621" i="12"/>
  <c r="J621" i="12"/>
  <c r="K621" i="12"/>
  <c r="L621" i="12"/>
  <c r="M621" i="12"/>
  <c r="N621" i="12"/>
  <c r="O621" i="12"/>
  <c r="P621" i="12"/>
  <c r="Q621" i="12"/>
  <c r="R621" i="12"/>
  <c r="S621" i="12"/>
  <c r="T621" i="12"/>
  <c r="U621" i="12"/>
  <c r="A622" i="12"/>
  <c r="B622" i="12"/>
  <c r="C622" i="12"/>
  <c r="D622" i="12"/>
  <c r="E622" i="12"/>
  <c r="J622" i="12"/>
  <c r="K622" i="12"/>
  <c r="L622" i="12"/>
  <c r="M622" i="12"/>
  <c r="N622" i="12"/>
  <c r="O622" i="12"/>
  <c r="P622" i="12"/>
  <c r="Q622" i="12"/>
  <c r="R622" i="12"/>
  <c r="S622" i="12"/>
  <c r="T622" i="12"/>
  <c r="U622" i="12"/>
  <c r="A623" i="12"/>
  <c r="B623" i="12"/>
  <c r="C623" i="12"/>
  <c r="D623" i="12"/>
  <c r="O623" i="12" s="1"/>
  <c r="E623" i="12"/>
  <c r="J623" i="12"/>
  <c r="K623" i="12"/>
  <c r="L623" i="12"/>
  <c r="M623" i="12"/>
  <c r="N623" i="12"/>
  <c r="P623" i="12"/>
  <c r="Q623" i="12"/>
  <c r="R623" i="12"/>
  <c r="S623" i="12"/>
  <c r="T623" i="12"/>
  <c r="U623" i="12"/>
  <c r="A624" i="12"/>
  <c r="B624" i="12"/>
  <c r="C624" i="12"/>
  <c r="D624" i="12"/>
  <c r="E624" i="12"/>
  <c r="J624" i="12"/>
  <c r="K624" i="12"/>
  <c r="L624" i="12"/>
  <c r="M624" i="12"/>
  <c r="N624" i="12"/>
  <c r="O624" i="12"/>
  <c r="P624" i="12"/>
  <c r="Q624" i="12"/>
  <c r="R624" i="12"/>
  <c r="S624" i="12"/>
  <c r="T624" i="12"/>
  <c r="U624" i="12"/>
  <c r="A625" i="12"/>
  <c r="B625" i="12"/>
  <c r="C625" i="12"/>
  <c r="D625" i="12"/>
  <c r="E625" i="12"/>
  <c r="J625" i="12"/>
  <c r="K625" i="12"/>
  <c r="L625" i="12"/>
  <c r="M625" i="12"/>
  <c r="N625" i="12"/>
  <c r="O625" i="12"/>
  <c r="P625" i="12"/>
  <c r="Q625" i="12"/>
  <c r="R625" i="12"/>
  <c r="S625" i="12"/>
  <c r="T625" i="12"/>
  <c r="U625" i="12"/>
  <c r="A626" i="12"/>
  <c r="B626" i="12"/>
  <c r="C626" i="12"/>
  <c r="D626" i="12"/>
  <c r="E626" i="12"/>
  <c r="J626" i="12"/>
  <c r="K626" i="12"/>
  <c r="L626" i="12"/>
  <c r="M626" i="12"/>
  <c r="N626" i="12"/>
  <c r="O626" i="12"/>
  <c r="P626" i="12"/>
  <c r="Q626" i="12"/>
  <c r="R626" i="12"/>
  <c r="S626" i="12"/>
  <c r="T626" i="12"/>
  <c r="U626" i="12"/>
  <c r="A627" i="12"/>
  <c r="B627" i="12"/>
  <c r="C627" i="12"/>
  <c r="D627" i="12"/>
  <c r="O627" i="12" s="1"/>
  <c r="E627" i="12"/>
  <c r="J627" i="12"/>
  <c r="K627" i="12"/>
  <c r="L627" i="12"/>
  <c r="M627" i="12"/>
  <c r="N627" i="12"/>
  <c r="P627" i="12"/>
  <c r="Q627" i="12"/>
  <c r="R627" i="12"/>
  <c r="S627" i="12"/>
  <c r="T627" i="12"/>
  <c r="U627" i="12"/>
  <c r="A628" i="12"/>
  <c r="B628" i="12"/>
  <c r="C628" i="12"/>
  <c r="D628" i="12"/>
  <c r="E628" i="12"/>
  <c r="J628" i="12"/>
  <c r="K628" i="12"/>
  <c r="L628" i="12"/>
  <c r="M628" i="12"/>
  <c r="N628" i="12"/>
  <c r="O628" i="12"/>
  <c r="P628" i="12"/>
  <c r="Q628" i="12"/>
  <c r="R628" i="12"/>
  <c r="S628" i="12"/>
  <c r="T628" i="12"/>
  <c r="U628" i="12"/>
  <c r="A629" i="12"/>
  <c r="B629" i="12"/>
  <c r="C629" i="12"/>
  <c r="D629" i="12"/>
  <c r="E629" i="12"/>
  <c r="J629" i="12"/>
  <c r="K629" i="12"/>
  <c r="L629" i="12"/>
  <c r="M629" i="12"/>
  <c r="N629" i="12"/>
  <c r="O629" i="12"/>
  <c r="P629" i="12"/>
  <c r="Q629" i="12"/>
  <c r="R629" i="12"/>
  <c r="S629" i="12"/>
  <c r="T629" i="12"/>
  <c r="U629" i="12"/>
  <c r="A630" i="12"/>
  <c r="B630" i="12"/>
  <c r="C630" i="12"/>
  <c r="D630" i="12"/>
  <c r="E630" i="12"/>
  <c r="J630" i="12"/>
  <c r="K630" i="12"/>
  <c r="L630" i="12"/>
  <c r="M630" i="12"/>
  <c r="N630" i="12"/>
  <c r="O630" i="12"/>
  <c r="P630" i="12"/>
  <c r="Q630" i="12"/>
  <c r="R630" i="12"/>
  <c r="S630" i="12"/>
  <c r="T630" i="12"/>
  <c r="U630" i="12"/>
  <c r="A631" i="12"/>
  <c r="B631" i="12"/>
  <c r="C631" i="12"/>
  <c r="D631" i="12"/>
  <c r="O631" i="12" s="1"/>
  <c r="E631" i="12"/>
  <c r="J631" i="12"/>
  <c r="K631" i="12"/>
  <c r="L631" i="12"/>
  <c r="M631" i="12"/>
  <c r="N631" i="12"/>
  <c r="P631" i="12"/>
  <c r="Q631" i="12"/>
  <c r="R631" i="12"/>
  <c r="S631" i="12"/>
  <c r="T631" i="12"/>
  <c r="U631" i="12"/>
  <c r="A632" i="12"/>
  <c r="B632" i="12"/>
  <c r="C632" i="12"/>
  <c r="D632" i="12"/>
  <c r="E632" i="12"/>
  <c r="J632" i="12"/>
  <c r="K632" i="12"/>
  <c r="L632" i="12"/>
  <c r="M632" i="12"/>
  <c r="N632" i="12"/>
  <c r="O632" i="12"/>
  <c r="P632" i="12"/>
  <c r="Q632" i="12"/>
  <c r="R632" i="12"/>
  <c r="S632" i="12"/>
  <c r="T632" i="12"/>
  <c r="U632" i="12"/>
  <c r="A633" i="12"/>
  <c r="B633" i="12"/>
  <c r="C633" i="12"/>
  <c r="D633" i="12"/>
  <c r="E633" i="12"/>
  <c r="J633" i="12"/>
  <c r="K633" i="12"/>
  <c r="L633" i="12"/>
  <c r="M633" i="12"/>
  <c r="N633" i="12"/>
  <c r="O633" i="12"/>
  <c r="P633" i="12"/>
  <c r="Q633" i="12"/>
  <c r="R633" i="12"/>
  <c r="S633" i="12"/>
  <c r="T633" i="12"/>
  <c r="U633" i="12"/>
  <c r="A634" i="12"/>
  <c r="B634" i="12"/>
  <c r="C634" i="12"/>
  <c r="D634" i="12"/>
  <c r="E634" i="12"/>
  <c r="J634" i="12"/>
  <c r="K634" i="12"/>
  <c r="L634" i="12"/>
  <c r="M634" i="12"/>
  <c r="N634" i="12"/>
  <c r="O634" i="12"/>
  <c r="P634" i="12"/>
  <c r="Q634" i="12"/>
  <c r="R634" i="12"/>
  <c r="S634" i="12"/>
  <c r="T634" i="12"/>
  <c r="U634" i="12"/>
  <c r="A635" i="12"/>
  <c r="B635" i="12"/>
  <c r="C635" i="12"/>
  <c r="D635" i="12"/>
  <c r="O635" i="12" s="1"/>
  <c r="E635" i="12"/>
  <c r="J635" i="12"/>
  <c r="K635" i="12"/>
  <c r="L635" i="12"/>
  <c r="M635" i="12"/>
  <c r="N635" i="12"/>
  <c r="P635" i="12"/>
  <c r="Q635" i="12"/>
  <c r="R635" i="12"/>
  <c r="S635" i="12"/>
  <c r="T635" i="12"/>
  <c r="U635" i="12"/>
  <c r="A636" i="12"/>
  <c r="B636" i="12"/>
  <c r="C636" i="12"/>
  <c r="D636" i="12"/>
  <c r="E636" i="12"/>
  <c r="J636" i="12"/>
  <c r="K636" i="12"/>
  <c r="L636" i="12"/>
  <c r="M636" i="12"/>
  <c r="N636" i="12"/>
  <c r="O636" i="12"/>
  <c r="P636" i="12"/>
  <c r="Q636" i="12"/>
  <c r="R636" i="12"/>
  <c r="S636" i="12"/>
  <c r="T636" i="12"/>
  <c r="U636" i="12"/>
  <c r="A637" i="12"/>
  <c r="B637" i="12"/>
  <c r="C637" i="12"/>
  <c r="D637" i="12"/>
  <c r="E637" i="12"/>
  <c r="J637" i="12"/>
  <c r="K637" i="12"/>
  <c r="L637" i="12"/>
  <c r="M637" i="12"/>
  <c r="N637" i="12"/>
  <c r="O637" i="12"/>
  <c r="P637" i="12"/>
  <c r="Q637" i="12"/>
  <c r="R637" i="12"/>
  <c r="S637" i="12"/>
  <c r="T637" i="12"/>
  <c r="U637" i="12"/>
  <c r="A638" i="12"/>
  <c r="B638" i="12"/>
  <c r="C638" i="12"/>
  <c r="D638" i="12"/>
  <c r="E638" i="12"/>
  <c r="J638" i="12"/>
  <c r="K638" i="12"/>
  <c r="L638" i="12"/>
  <c r="M638" i="12"/>
  <c r="N638" i="12"/>
  <c r="O638" i="12"/>
  <c r="P638" i="12"/>
  <c r="Q638" i="12"/>
  <c r="R638" i="12"/>
  <c r="S638" i="12"/>
  <c r="T638" i="12"/>
  <c r="U638" i="12"/>
  <c r="A639" i="12"/>
  <c r="B639" i="12"/>
  <c r="C639" i="12"/>
  <c r="D639" i="12"/>
  <c r="O639" i="12" s="1"/>
  <c r="E639" i="12"/>
  <c r="J639" i="12"/>
  <c r="K639" i="12"/>
  <c r="L639" i="12"/>
  <c r="M639" i="12"/>
  <c r="N639" i="12"/>
  <c r="P639" i="12"/>
  <c r="Q639" i="12"/>
  <c r="R639" i="12"/>
  <c r="S639" i="12"/>
  <c r="T639" i="12"/>
  <c r="U639" i="12"/>
  <c r="A640" i="12"/>
  <c r="B640" i="12"/>
  <c r="C640" i="12"/>
  <c r="D640" i="12"/>
  <c r="E640" i="12"/>
  <c r="J640" i="12"/>
  <c r="K640" i="12"/>
  <c r="L640" i="12"/>
  <c r="M640" i="12"/>
  <c r="N640" i="12"/>
  <c r="O640" i="12"/>
  <c r="P640" i="12"/>
  <c r="Q640" i="12"/>
  <c r="R640" i="12"/>
  <c r="S640" i="12"/>
  <c r="T640" i="12"/>
  <c r="U640" i="12"/>
  <c r="A641" i="12"/>
  <c r="B641" i="12"/>
  <c r="C641" i="12"/>
  <c r="D641" i="12"/>
  <c r="E641" i="12"/>
  <c r="J641" i="12"/>
  <c r="K641" i="12"/>
  <c r="L641" i="12"/>
  <c r="M641" i="12"/>
  <c r="N641" i="12"/>
  <c r="O641" i="12"/>
  <c r="P641" i="12"/>
  <c r="Q641" i="12"/>
  <c r="R641" i="12"/>
  <c r="S641" i="12"/>
  <c r="T641" i="12"/>
  <c r="U641" i="12"/>
  <c r="A642" i="12"/>
  <c r="B642" i="12"/>
  <c r="C642" i="12"/>
  <c r="D642" i="12"/>
  <c r="E642" i="12"/>
  <c r="J642" i="12"/>
  <c r="K642" i="12"/>
  <c r="L642" i="12"/>
  <c r="M642" i="12"/>
  <c r="N642" i="12"/>
  <c r="O642" i="12"/>
  <c r="P642" i="12"/>
  <c r="Q642" i="12"/>
  <c r="R642" i="12"/>
  <c r="S642" i="12"/>
  <c r="T642" i="12"/>
  <c r="U642" i="12"/>
  <c r="A643" i="12"/>
  <c r="B643" i="12"/>
  <c r="C643" i="12"/>
  <c r="D643" i="12"/>
  <c r="O643" i="12" s="1"/>
  <c r="E643" i="12"/>
  <c r="J643" i="12"/>
  <c r="K643" i="12"/>
  <c r="L643" i="12"/>
  <c r="M643" i="12"/>
  <c r="N643" i="12"/>
  <c r="P643" i="12"/>
  <c r="Q643" i="12"/>
  <c r="R643" i="12"/>
  <c r="S643" i="12"/>
  <c r="T643" i="12"/>
  <c r="U643" i="12"/>
  <c r="A644" i="12"/>
  <c r="B644" i="12"/>
  <c r="C644" i="12"/>
  <c r="D644" i="12"/>
  <c r="E644" i="12"/>
  <c r="J644" i="12"/>
  <c r="K644" i="12"/>
  <c r="L644" i="12"/>
  <c r="M644" i="12"/>
  <c r="N644" i="12"/>
  <c r="O644" i="12"/>
  <c r="P644" i="12"/>
  <c r="Q644" i="12"/>
  <c r="R644" i="12"/>
  <c r="S644" i="12"/>
  <c r="T644" i="12"/>
  <c r="U644" i="12"/>
  <c r="A645" i="12"/>
  <c r="B645" i="12"/>
  <c r="C645" i="12"/>
  <c r="D645" i="12"/>
  <c r="E645" i="12"/>
  <c r="J645" i="12"/>
  <c r="K645" i="12"/>
  <c r="L645" i="12"/>
  <c r="M645" i="12"/>
  <c r="N645" i="12"/>
  <c r="O645" i="12"/>
  <c r="P645" i="12"/>
  <c r="Q645" i="12"/>
  <c r="R645" i="12"/>
  <c r="S645" i="12"/>
  <c r="T645" i="12"/>
  <c r="U645" i="12"/>
  <c r="A646" i="12"/>
  <c r="B646" i="12"/>
  <c r="C646" i="12"/>
  <c r="D646" i="12"/>
  <c r="E646" i="12"/>
  <c r="J646" i="12"/>
  <c r="K646" i="12"/>
  <c r="L646" i="12"/>
  <c r="M646" i="12"/>
  <c r="N646" i="12"/>
  <c r="O646" i="12"/>
  <c r="P646" i="12"/>
  <c r="Q646" i="12"/>
  <c r="R646" i="12"/>
  <c r="S646" i="12"/>
  <c r="T646" i="12"/>
  <c r="U646" i="12"/>
  <c r="A647" i="12"/>
  <c r="B647" i="12"/>
  <c r="C647" i="12"/>
  <c r="D647" i="12"/>
  <c r="O647" i="12" s="1"/>
  <c r="E647" i="12"/>
  <c r="J647" i="12"/>
  <c r="K647" i="12"/>
  <c r="L647" i="12"/>
  <c r="M647" i="12"/>
  <c r="N647" i="12"/>
  <c r="P647" i="12"/>
  <c r="Q647" i="12"/>
  <c r="R647" i="12"/>
  <c r="S647" i="12"/>
  <c r="T647" i="12"/>
  <c r="U647" i="12"/>
  <c r="A648" i="12"/>
  <c r="B648" i="12"/>
  <c r="C648" i="12"/>
  <c r="D648" i="12"/>
  <c r="E648" i="12"/>
  <c r="J648" i="12"/>
  <c r="K648" i="12"/>
  <c r="L648" i="12"/>
  <c r="M648" i="12"/>
  <c r="N648" i="12"/>
  <c r="O648" i="12"/>
  <c r="P648" i="12"/>
  <c r="Q648" i="12"/>
  <c r="R648" i="12"/>
  <c r="S648" i="12"/>
  <c r="T648" i="12"/>
  <c r="U648" i="12"/>
  <c r="A649" i="12"/>
  <c r="B649" i="12"/>
  <c r="C649" i="12"/>
  <c r="D649" i="12"/>
  <c r="E649" i="12"/>
  <c r="J649" i="12"/>
  <c r="K649" i="12"/>
  <c r="L649" i="12"/>
  <c r="M649" i="12"/>
  <c r="N649" i="12"/>
  <c r="O649" i="12"/>
  <c r="P649" i="12"/>
  <c r="Q649" i="12"/>
  <c r="R649" i="12"/>
  <c r="S649" i="12"/>
  <c r="T649" i="12"/>
  <c r="U649" i="12"/>
  <c r="A650" i="12"/>
  <c r="B650" i="12"/>
  <c r="C650" i="12"/>
  <c r="D650" i="12"/>
  <c r="E650" i="12"/>
  <c r="J650" i="12"/>
  <c r="K650" i="12"/>
  <c r="L650" i="12"/>
  <c r="M650" i="12"/>
  <c r="N650" i="12"/>
  <c r="O650" i="12"/>
  <c r="P650" i="12"/>
  <c r="Q650" i="12"/>
  <c r="R650" i="12"/>
  <c r="S650" i="12"/>
  <c r="T650" i="12"/>
  <c r="U650" i="12"/>
  <c r="A651" i="12"/>
  <c r="B651" i="12"/>
  <c r="C651" i="12"/>
  <c r="D651" i="12"/>
  <c r="O651" i="12" s="1"/>
  <c r="E651" i="12"/>
  <c r="J651" i="12"/>
  <c r="K651" i="12"/>
  <c r="L651" i="12"/>
  <c r="M651" i="12"/>
  <c r="N651" i="12"/>
  <c r="P651" i="12"/>
  <c r="Q651" i="12"/>
  <c r="R651" i="12"/>
  <c r="S651" i="12"/>
  <c r="T651" i="12"/>
  <c r="U651" i="12"/>
  <c r="A652" i="12"/>
  <c r="B652" i="12"/>
  <c r="C652" i="12"/>
  <c r="D652" i="12"/>
  <c r="E652" i="12"/>
  <c r="J652" i="12"/>
  <c r="K652" i="12"/>
  <c r="L652" i="12"/>
  <c r="M652" i="12"/>
  <c r="N652" i="12"/>
  <c r="O652" i="12"/>
  <c r="P652" i="12"/>
  <c r="Q652" i="12"/>
  <c r="R652" i="12"/>
  <c r="S652" i="12"/>
  <c r="T652" i="12"/>
  <c r="U652" i="12"/>
  <c r="A653" i="12"/>
  <c r="B653" i="12"/>
  <c r="C653" i="12"/>
  <c r="D653" i="12"/>
  <c r="E653" i="12"/>
  <c r="J653" i="12"/>
  <c r="K653" i="12"/>
  <c r="L653" i="12"/>
  <c r="M653" i="12"/>
  <c r="N653" i="12"/>
  <c r="O653" i="12"/>
  <c r="P653" i="12"/>
  <c r="Q653" i="12"/>
  <c r="R653" i="12"/>
  <c r="S653" i="12"/>
  <c r="T653" i="12"/>
  <c r="U653" i="12"/>
  <c r="A654" i="12"/>
  <c r="B654" i="12"/>
  <c r="C654" i="12"/>
  <c r="D654" i="12"/>
  <c r="E654" i="12"/>
  <c r="J654" i="12"/>
  <c r="K654" i="12"/>
  <c r="L654" i="12"/>
  <c r="M654" i="12"/>
  <c r="N654" i="12"/>
  <c r="O654" i="12"/>
  <c r="P654" i="12"/>
  <c r="Q654" i="12"/>
  <c r="R654" i="12"/>
  <c r="S654" i="12"/>
  <c r="T654" i="12"/>
  <c r="U654" i="12"/>
  <c r="A655" i="12"/>
  <c r="B655" i="12"/>
  <c r="C655" i="12"/>
  <c r="D655" i="12"/>
  <c r="O655" i="12" s="1"/>
  <c r="E655" i="12"/>
  <c r="J655" i="12"/>
  <c r="K655" i="12"/>
  <c r="L655" i="12"/>
  <c r="M655" i="12"/>
  <c r="N655" i="12"/>
  <c r="P655" i="12"/>
  <c r="Q655" i="12"/>
  <c r="R655" i="12"/>
  <c r="S655" i="12"/>
  <c r="T655" i="12"/>
  <c r="U655" i="12"/>
  <c r="A656" i="12"/>
  <c r="B656" i="12"/>
  <c r="C656" i="12"/>
  <c r="D656" i="12"/>
  <c r="E656" i="12"/>
  <c r="J656" i="12"/>
  <c r="K656" i="12"/>
  <c r="L656" i="12"/>
  <c r="M656" i="12"/>
  <c r="N656" i="12"/>
  <c r="O656" i="12"/>
  <c r="P656" i="12"/>
  <c r="Q656" i="12"/>
  <c r="R656" i="12"/>
  <c r="S656" i="12"/>
  <c r="T656" i="12"/>
  <c r="U656" i="12"/>
  <c r="A657" i="12"/>
  <c r="B657" i="12"/>
  <c r="C657" i="12"/>
  <c r="D657" i="12"/>
  <c r="E657" i="12"/>
  <c r="J657" i="12"/>
  <c r="K657" i="12"/>
  <c r="L657" i="12"/>
  <c r="M657" i="12"/>
  <c r="N657" i="12"/>
  <c r="O657" i="12"/>
  <c r="P657" i="12"/>
  <c r="Q657" i="12"/>
  <c r="R657" i="12"/>
  <c r="S657" i="12"/>
  <c r="T657" i="12"/>
  <c r="U657" i="12"/>
  <c r="A658" i="12"/>
  <c r="B658" i="12"/>
  <c r="C658" i="12"/>
  <c r="D658" i="12"/>
  <c r="E658" i="12"/>
  <c r="J658" i="12"/>
  <c r="K658" i="12"/>
  <c r="L658" i="12"/>
  <c r="M658" i="12"/>
  <c r="N658" i="12"/>
  <c r="O658" i="12"/>
  <c r="P658" i="12"/>
  <c r="Q658" i="12"/>
  <c r="R658" i="12"/>
  <c r="S658" i="12"/>
  <c r="T658" i="12"/>
  <c r="U658" i="12"/>
  <c r="A659" i="12"/>
  <c r="B659" i="12"/>
  <c r="C659" i="12"/>
  <c r="D659" i="12"/>
  <c r="O659" i="12" s="1"/>
  <c r="E659" i="12"/>
  <c r="J659" i="12"/>
  <c r="K659" i="12"/>
  <c r="L659" i="12"/>
  <c r="M659" i="12"/>
  <c r="N659" i="12"/>
  <c r="P659" i="12"/>
  <c r="Q659" i="12"/>
  <c r="R659" i="12"/>
  <c r="S659" i="12"/>
  <c r="T659" i="12"/>
  <c r="U659" i="12"/>
  <c r="A660" i="12"/>
  <c r="B660" i="12"/>
  <c r="C660" i="12"/>
  <c r="D660" i="12"/>
  <c r="E660" i="12"/>
  <c r="J660" i="12"/>
  <c r="K660" i="12"/>
  <c r="L660" i="12"/>
  <c r="M660" i="12"/>
  <c r="N660" i="12"/>
  <c r="O660" i="12"/>
  <c r="P660" i="12"/>
  <c r="Q660" i="12"/>
  <c r="R660" i="12"/>
  <c r="S660" i="12"/>
  <c r="T660" i="12"/>
  <c r="U660" i="12"/>
  <c r="A661" i="12"/>
  <c r="B661" i="12"/>
  <c r="C661" i="12"/>
  <c r="D661" i="12"/>
  <c r="E661" i="12"/>
  <c r="J661" i="12"/>
  <c r="K661" i="12"/>
  <c r="L661" i="12"/>
  <c r="M661" i="12"/>
  <c r="N661" i="12"/>
  <c r="O661" i="12"/>
  <c r="P661" i="12"/>
  <c r="Q661" i="12"/>
  <c r="R661" i="12"/>
  <c r="S661" i="12"/>
  <c r="T661" i="12"/>
  <c r="U661" i="12"/>
  <c r="A662" i="12"/>
  <c r="B662" i="12"/>
  <c r="C662" i="12"/>
  <c r="D662" i="12"/>
  <c r="E662" i="12"/>
  <c r="J662" i="12"/>
  <c r="K662" i="12"/>
  <c r="L662" i="12"/>
  <c r="M662" i="12"/>
  <c r="N662" i="12"/>
  <c r="O662" i="12"/>
  <c r="P662" i="12"/>
  <c r="Q662" i="12"/>
  <c r="R662" i="12"/>
  <c r="S662" i="12"/>
  <c r="T662" i="12"/>
  <c r="U662" i="12"/>
  <c r="A663" i="12"/>
  <c r="B663" i="12"/>
  <c r="C663" i="12"/>
  <c r="D663" i="12"/>
  <c r="O663" i="12" s="1"/>
  <c r="E663" i="12"/>
  <c r="J663" i="12"/>
  <c r="K663" i="12"/>
  <c r="L663" i="12"/>
  <c r="M663" i="12"/>
  <c r="N663" i="12"/>
  <c r="P663" i="12"/>
  <c r="Q663" i="12"/>
  <c r="R663" i="12"/>
  <c r="S663" i="12"/>
  <c r="T663" i="12"/>
  <c r="U663" i="12"/>
  <c r="A664" i="12"/>
  <c r="B664" i="12"/>
  <c r="C664" i="12"/>
  <c r="D664" i="12"/>
  <c r="E664" i="12"/>
  <c r="J664" i="12"/>
  <c r="K664" i="12"/>
  <c r="L664" i="12"/>
  <c r="M664" i="12"/>
  <c r="N664" i="12"/>
  <c r="O664" i="12"/>
  <c r="P664" i="12"/>
  <c r="Q664" i="12"/>
  <c r="R664" i="12"/>
  <c r="S664" i="12"/>
  <c r="T664" i="12"/>
  <c r="U664" i="12"/>
  <c r="A665" i="12"/>
  <c r="B665" i="12"/>
  <c r="C665" i="12"/>
  <c r="D665" i="12"/>
  <c r="E665" i="12"/>
  <c r="J665" i="12"/>
  <c r="K665" i="12"/>
  <c r="L665" i="12"/>
  <c r="M665" i="12"/>
  <c r="N665" i="12"/>
  <c r="O665" i="12"/>
  <c r="P665" i="12"/>
  <c r="Q665" i="12"/>
  <c r="R665" i="12"/>
  <c r="S665" i="12"/>
  <c r="T665" i="12"/>
  <c r="U665" i="12"/>
  <c r="A666" i="12"/>
  <c r="B666" i="12"/>
  <c r="C666" i="12"/>
  <c r="D666" i="12"/>
  <c r="E666" i="12"/>
  <c r="J666" i="12"/>
  <c r="K666" i="12"/>
  <c r="L666" i="12"/>
  <c r="M666" i="12"/>
  <c r="N666" i="12"/>
  <c r="O666" i="12"/>
  <c r="P666" i="12"/>
  <c r="Q666" i="12"/>
  <c r="R666" i="12"/>
  <c r="S666" i="12"/>
  <c r="T666" i="12"/>
  <c r="U666" i="12"/>
  <c r="A667" i="12"/>
  <c r="B667" i="12"/>
  <c r="C667" i="12"/>
  <c r="D667" i="12"/>
  <c r="O667" i="12" s="1"/>
  <c r="E667" i="12"/>
  <c r="J667" i="12"/>
  <c r="K667" i="12"/>
  <c r="L667" i="12"/>
  <c r="M667" i="12"/>
  <c r="N667" i="12"/>
  <c r="P667" i="12"/>
  <c r="Q667" i="12"/>
  <c r="R667" i="12"/>
  <c r="S667" i="12"/>
  <c r="T667" i="12"/>
  <c r="U667" i="12"/>
  <c r="A668" i="12"/>
  <c r="B668" i="12"/>
  <c r="C668" i="12"/>
  <c r="D668" i="12"/>
  <c r="E668" i="12"/>
  <c r="J668" i="12"/>
  <c r="K668" i="12"/>
  <c r="L668" i="12"/>
  <c r="M668" i="12"/>
  <c r="N668" i="12"/>
  <c r="O668" i="12"/>
  <c r="P668" i="12"/>
  <c r="Q668" i="12"/>
  <c r="R668" i="12"/>
  <c r="S668" i="12"/>
  <c r="T668" i="12"/>
  <c r="U668" i="12"/>
  <c r="A669" i="12"/>
  <c r="B669" i="12"/>
  <c r="C669" i="12"/>
  <c r="D669" i="12"/>
  <c r="E669" i="12"/>
  <c r="J669" i="12"/>
  <c r="K669" i="12"/>
  <c r="L669" i="12"/>
  <c r="M669" i="12"/>
  <c r="N669" i="12"/>
  <c r="O669" i="12"/>
  <c r="P669" i="12"/>
  <c r="Q669" i="12"/>
  <c r="R669" i="12"/>
  <c r="S669" i="12"/>
  <c r="T669" i="12"/>
  <c r="U669" i="12"/>
  <c r="A670" i="12"/>
  <c r="B670" i="12"/>
  <c r="C670" i="12"/>
  <c r="D670" i="12"/>
  <c r="E670" i="12"/>
  <c r="J670" i="12"/>
  <c r="K670" i="12"/>
  <c r="L670" i="12"/>
  <c r="M670" i="12"/>
  <c r="N670" i="12"/>
  <c r="O670" i="12"/>
  <c r="P670" i="12"/>
  <c r="Q670" i="12"/>
  <c r="R670" i="12"/>
  <c r="S670" i="12"/>
  <c r="T670" i="12"/>
  <c r="U670" i="12"/>
  <c r="A671" i="12"/>
  <c r="B671" i="12"/>
  <c r="C671" i="12"/>
  <c r="D671" i="12"/>
  <c r="O671" i="12" s="1"/>
  <c r="E671" i="12"/>
  <c r="J671" i="12"/>
  <c r="K671" i="12"/>
  <c r="L671" i="12"/>
  <c r="M671" i="12"/>
  <c r="N671" i="12"/>
  <c r="P671" i="12"/>
  <c r="Q671" i="12"/>
  <c r="R671" i="12"/>
  <c r="S671" i="12"/>
  <c r="T671" i="12"/>
  <c r="U671" i="12"/>
  <c r="A672" i="12"/>
  <c r="B672" i="12"/>
  <c r="C672" i="12"/>
  <c r="D672" i="12"/>
  <c r="E672" i="12"/>
  <c r="J672" i="12"/>
  <c r="K672" i="12"/>
  <c r="L672" i="12"/>
  <c r="M672" i="12"/>
  <c r="N672" i="12"/>
  <c r="O672" i="12"/>
  <c r="P672" i="12"/>
  <c r="Q672" i="12"/>
  <c r="R672" i="12"/>
  <c r="S672" i="12"/>
  <c r="T672" i="12"/>
  <c r="U672" i="12"/>
  <c r="A673" i="12"/>
  <c r="B673" i="12"/>
  <c r="C673" i="12"/>
  <c r="D673" i="12"/>
  <c r="E673" i="12"/>
  <c r="J673" i="12"/>
  <c r="K673" i="12"/>
  <c r="L673" i="12"/>
  <c r="M673" i="12"/>
  <c r="N673" i="12"/>
  <c r="O673" i="12"/>
  <c r="P673" i="12"/>
  <c r="Q673" i="12"/>
  <c r="R673" i="12"/>
  <c r="S673" i="12"/>
  <c r="T673" i="12"/>
  <c r="U673" i="12"/>
  <c r="A674" i="12"/>
  <c r="B674" i="12"/>
  <c r="C674" i="12"/>
  <c r="D674" i="12"/>
  <c r="E674" i="12"/>
  <c r="J674" i="12"/>
  <c r="K674" i="12"/>
  <c r="L674" i="12"/>
  <c r="M674" i="12"/>
  <c r="N674" i="12"/>
  <c r="O674" i="12"/>
  <c r="P674" i="12"/>
  <c r="Q674" i="12"/>
  <c r="R674" i="12"/>
  <c r="S674" i="12"/>
  <c r="T674" i="12"/>
  <c r="U674" i="12"/>
  <c r="A675" i="12"/>
  <c r="B675" i="12"/>
  <c r="C675" i="12"/>
  <c r="D675" i="12"/>
  <c r="O675" i="12" s="1"/>
  <c r="E675" i="12"/>
  <c r="J675" i="12"/>
  <c r="K675" i="12"/>
  <c r="L675" i="12"/>
  <c r="M675" i="12"/>
  <c r="N675" i="12"/>
  <c r="P675" i="12"/>
  <c r="Q675" i="12"/>
  <c r="R675" i="12"/>
  <c r="S675" i="12"/>
  <c r="T675" i="12"/>
  <c r="U675" i="12"/>
  <c r="A676" i="12"/>
  <c r="B676" i="12"/>
  <c r="C676" i="12"/>
  <c r="D676" i="12"/>
  <c r="E676" i="12"/>
  <c r="J676" i="12"/>
  <c r="K676" i="12"/>
  <c r="L676" i="12"/>
  <c r="M676" i="12"/>
  <c r="N676" i="12"/>
  <c r="O676" i="12"/>
  <c r="P676" i="12"/>
  <c r="Q676" i="12"/>
  <c r="R676" i="12"/>
  <c r="S676" i="12"/>
  <c r="T676" i="12"/>
  <c r="U676" i="12"/>
  <c r="A677" i="12"/>
  <c r="B677" i="12"/>
  <c r="C677" i="12"/>
  <c r="D677" i="12"/>
  <c r="E677" i="12"/>
  <c r="J677" i="12"/>
  <c r="K677" i="12"/>
  <c r="L677" i="12"/>
  <c r="M677" i="12"/>
  <c r="N677" i="12"/>
  <c r="O677" i="12"/>
  <c r="P677" i="12"/>
  <c r="Q677" i="12"/>
  <c r="R677" i="12"/>
  <c r="S677" i="12"/>
  <c r="T677" i="12"/>
  <c r="U677" i="12"/>
  <c r="A678" i="12"/>
  <c r="B678" i="12"/>
  <c r="C678" i="12"/>
  <c r="D678" i="12"/>
  <c r="E678" i="12"/>
  <c r="J678" i="12"/>
  <c r="K678" i="12"/>
  <c r="L678" i="12"/>
  <c r="M678" i="12"/>
  <c r="N678" i="12"/>
  <c r="O678" i="12"/>
  <c r="P678" i="12"/>
  <c r="Q678" i="12"/>
  <c r="R678" i="12"/>
  <c r="S678" i="12"/>
  <c r="T678" i="12"/>
  <c r="U678" i="12"/>
  <c r="A679" i="12"/>
  <c r="B679" i="12"/>
  <c r="C679" i="12"/>
  <c r="D679" i="12"/>
  <c r="O679" i="12" s="1"/>
  <c r="E679" i="12"/>
  <c r="J679" i="12"/>
  <c r="K679" i="12"/>
  <c r="L679" i="12"/>
  <c r="M679" i="12"/>
  <c r="N679" i="12"/>
  <c r="P679" i="12"/>
  <c r="Q679" i="12"/>
  <c r="R679" i="12"/>
  <c r="S679" i="12"/>
  <c r="T679" i="12"/>
  <c r="U679" i="12"/>
  <c r="A680" i="12"/>
  <c r="B680" i="12"/>
  <c r="C680" i="12"/>
  <c r="D680" i="12"/>
  <c r="E680" i="12"/>
  <c r="J680" i="12"/>
  <c r="K680" i="12"/>
  <c r="L680" i="12"/>
  <c r="M680" i="12"/>
  <c r="N680" i="12"/>
  <c r="O680" i="12"/>
  <c r="P680" i="12"/>
  <c r="Q680" i="12"/>
  <c r="R680" i="12"/>
  <c r="S680" i="12"/>
  <c r="T680" i="12"/>
  <c r="U680" i="12"/>
  <c r="A681" i="12"/>
  <c r="B681" i="12"/>
  <c r="C681" i="12"/>
  <c r="D681" i="12"/>
  <c r="E681" i="12"/>
  <c r="J681" i="12"/>
  <c r="K681" i="12"/>
  <c r="L681" i="12"/>
  <c r="M681" i="12"/>
  <c r="N681" i="12"/>
  <c r="O681" i="12"/>
  <c r="P681" i="12"/>
  <c r="Q681" i="12"/>
  <c r="R681" i="12"/>
  <c r="S681" i="12"/>
  <c r="T681" i="12"/>
  <c r="U681" i="12"/>
  <c r="A682" i="12"/>
  <c r="B682" i="12"/>
  <c r="C682" i="12"/>
  <c r="D682" i="12"/>
  <c r="E682" i="12"/>
  <c r="J682" i="12"/>
  <c r="K682" i="12"/>
  <c r="L682" i="12"/>
  <c r="M682" i="12"/>
  <c r="N682" i="12"/>
  <c r="O682" i="12"/>
  <c r="P682" i="12"/>
  <c r="Q682" i="12"/>
  <c r="R682" i="12"/>
  <c r="S682" i="12"/>
  <c r="T682" i="12"/>
  <c r="U682" i="12"/>
  <c r="A683" i="12"/>
  <c r="B683" i="12"/>
  <c r="C683" i="12"/>
  <c r="D683" i="12"/>
  <c r="O683" i="12" s="1"/>
  <c r="E683" i="12"/>
  <c r="J683" i="12"/>
  <c r="K683" i="12"/>
  <c r="L683" i="12"/>
  <c r="M683" i="12"/>
  <c r="N683" i="12"/>
  <c r="P683" i="12"/>
  <c r="Q683" i="12"/>
  <c r="R683" i="12"/>
  <c r="S683" i="12"/>
  <c r="T683" i="12"/>
  <c r="U683" i="12"/>
  <c r="A684" i="12"/>
  <c r="B684" i="12"/>
  <c r="C684" i="12"/>
  <c r="D684" i="12"/>
  <c r="E684" i="12"/>
  <c r="J684" i="12"/>
  <c r="K684" i="12"/>
  <c r="L684" i="12"/>
  <c r="M684" i="12"/>
  <c r="N684" i="12"/>
  <c r="O684" i="12"/>
  <c r="P684" i="12"/>
  <c r="Q684" i="12"/>
  <c r="R684" i="12"/>
  <c r="S684" i="12"/>
  <c r="T684" i="12"/>
  <c r="U684" i="12"/>
  <c r="A685" i="12"/>
  <c r="B685" i="12"/>
  <c r="C685" i="12"/>
  <c r="D685" i="12"/>
  <c r="E685" i="12"/>
  <c r="J685" i="12"/>
  <c r="K685" i="12"/>
  <c r="L685" i="12"/>
  <c r="M685" i="12"/>
  <c r="N685" i="12"/>
  <c r="O685" i="12"/>
  <c r="P685" i="12"/>
  <c r="Q685" i="12"/>
  <c r="R685" i="12"/>
  <c r="S685" i="12"/>
  <c r="T685" i="12"/>
  <c r="U685" i="12"/>
  <c r="A686" i="12"/>
  <c r="B686" i="12"/>
  <c r="C686" i="12"/>
  <c r="D686" i="12"/>
  <c r="E686" i="12"/>
  <c r="J686" i="12"/>
  <c r="K686" i="12"/>
  <c r="L686" i="12"/>
  <c r="M686" i="12"/>
  <c r="N686" i="12"/>
  <c r="O686" i="12"/>
  <c r="P686" i="12"/>
  <c r="Q686" i="12"/>
  <c r="R686" i="12"/>
  <c r="S686" i="12"/>
  <c r="T686" i="12"/>
  <c r="U686" i="12"/>
  <c r="A687" i="12"/>
  <c r="B687" i="12"/>
  <c r="C687" i="12"/>
  <c r="D687" i="12"/>
  <c r="O687" i="12" s="1"/>
  <c r="E687" i="12"/>
  <c r="J687" i="12"/>
  <c r="K687" i="12"/>
  <c r="L687" i="12"/>
  <c r="M687" i="12"/>
  <c r="N687" i="12"/>
  <c r="P687" i="12"/>
  <c r="Q687" i="12"/>
  <c r="R687" i="12"/>
  <c r="S687" i="12"/>
  <c r="T687" i="12"/>
  <c r="U687" i="12"/>
  <c r="A688" i="12"/>
  <c r="B688" i="12"/>
  <c r="C688" i="12"/>
  <c r="D688" i="12"/>
  <c r="E688" i="12"/>
  <c r="J688" i="12"/>
  <c r="K688" i="12"/>
  <c r="L688" i="12"/>
  <c r="M688" i="12"/>
  <c r="N688" i="12"/>
  <c r="O688" i="12"/>
  <c r="P688" i="12"/>
  <c r="Q688" i="12"/>
  <c r="R688" i="12"/>
  <c r="S688" i="12"/>
  <c r="T688" i="12"/>
  <c r="U688" i="12"/>
  <c r="A689" i="12"/>
  <c r="B689" i="12"/>
  <c r="C689" i="12"/>
  <c r="D689" i="12"/>
  <c r="E689" i="12"/>
  <c r="J689" i="12"/>
  <c r="K689" i="12"/>
  <c r="L689" i="12"/>
  <c r="M689" i="12"/>
  <c r="N689" i="12"/>
  <c r="O689" i="12"/>
  <c r="P689" i="12"/>
  <c r="Q689" i="12"/>
  <c r="R689" i="12"/>
  <c r="S689" i="12"/>
  <c r="T689" i="12"/>
  <c r="U689" i="12"/>
  <c r="A690" i="12"/>
  <c r="B690" i="12"/>
  <c r="C690" i="12"/>
  <c r="D690" i="12"/>
  <c r="E690" i="12"/>
  <c r="J690" i="12"/>
  <c r="K690" i="12"/>
  <c r="L690" i="12"/>
  <c r="M690" i="12"/>
  <c r="N690" i="12"/>
  <c r="O690" i="12"/>
  <c r="P690" i="12"/>
  <c r="Q690" i="12"/>
  <c r="R690" i="12"/>
  <c r="S690" i="12"/>
  <c r="T690" i="12"/>
  <c r="U690" i="12"/>
  <c r="A691" i="12"/>
  <c r="B691" i="12"/>
  <c r="C691" i="12"/>
  <c r="D691" i="12"/>
  <c r="O691" i="12" s="1"/>
  <c r="E691" i="12"/>
  <c r="J691" i="12"/>
  <c r="K691" i="12"/>
  <c r="L691" i="12"/>
  <c r="M691" i="12"/>
  <c r="N691" i="12"/>
  <c r="P691" i="12"/>
  <c r="Q691" i="12"/>
  <c r="R691" i="12"/>
  <c r="S691" i="12"/>
  <c r="T691" i="12"/>
  <c r="U691" i="12"/>
  <c r="A692" i="12"/>
  <c r="B692" i="12"/>
  <c r="C692" i="12"/>
  <c r="D692" i="12"/>
  <c r="E692" i="12"/>
  <c r="J692" i="12"/>
  <c r="K692" i="12"/>
  <c r="L692" i="12"/>
  <c r="M692" i="12"/>
  <c r="N692" i="12"/>
  <c r="O692" i="12"/>
  <c r="P692" i="12"/>
  <c r="Q692" i="12"/>
  <c r="R692" i="12"/>
  <c r="S692" i="12"/>
  <c r="T692" i="12"/>
  <c r="U692" i="12"/>
  <c r="A693" i="12"/>
  <c r="B693" i="12"/>
  <c r="C693" i="12"/>
  <c r="D693" i="12"/>
  <c r="E693" i="12"/>
  <c r="J693" i="12"/>
  <c r="K693" i="12"/>
  <c r="L693" i="12"/>
  <c r="M693" i="12"/>
  <c r="N693" i="12"/>
  <c r="O693" i="12"/>
  <c r="P693" i="12"/>
  <c r="Q693" i="12"/>
  <c r="R693" i="12"/>
  <c r="S693" i="12"/>
  <c r="T693" i="12"/>
  <c r="U693" i="12"/>
  <c r="A694" i="12"/>
  <c r="B694" i="12"/>
  <c r="C694" i="12"/>
  <c r="D694" i="12"/>
  <c r="E694" i="12"/>
  <c r="J694" i="12"/>
  <c r="K694" i="12"/>
  <c r="L694" i="12"/>
  <c r="M694" i="12"/>
  <c r="N694" i="12"/>
  <c r="O694" i="12"/>
  <c r="P694" i="12"/>
  <c r="Q694" i="12"/>
  <c r="R694" i="12"/>
  <c r="S694" i="12"/>
  <c r="T694" i="12"/>
  <c r="U694" i="12"/>
  <c r="A695" i="12"/>
  <c r="B695" i="12"/>
  <c r="C695" i="12"/>
  <c r="D695" i="12"/>
  <c r="O695" i="12" s="1"/>
  <c r="E695" i="12"/>
  <c r="J695" i="12"/>
  <c r="K695" i="12"/>
  <c r="L695" i="12"/>
  <c r="M695" i="12"/>
  <c r="N695" i="12"/>
  <c r="P695" i="12"/>
  <c r="Q695" i="12"/>
  <c r="R695" i="12"/>
  <c r="S695" i="12"/>
  <c r="T695" i="12"/>
  <c r="U695" i="12"/>
  <c r="A696" i="12"/>
  <c r="B696" i="12"/>
  <c r="C696" i="12"/>
  <c r="D696" i="12"/>
  <c r="E696" i="12"/>
  <c r="J696" i="12"/>
  <c r="K696" i="12"/>
  <c r="L696" i="12"/>
  <c r="M696" i="12"/>
  <c r="N696" i="12"/>
  <c r="O696" i="12"/>
  <c r="P696" i="12"/>
  <c r="Q696" i="12"/>
  <c r="R696" i="12"/>
  <c r="S696" i="12"/>
  <c r="T696" i="12"/>
  <c r="U696" i="12"/>
  <c r="A697" i="12"/>
  <c r="B697" i="12"/>
  <c r="C697" i="12"/>
  <c r="D697" i="12"/>
  <c r="E697" i="12"/>
  <c r="J697" i="12"/>
  <c r="K697" i="12"/>
  <c r="L697" i="12"/>
  <c r="M697" i="12"/>
  <c r="N697" i="12"/>
  <c r="O697" i="12"/>
  <c r="P697" i="12"/>
  <c r="Q697" i="12"/>
  <c r="R697" i="12"/>
  <c r="S697" i="12"/>
  <c r="T697" i="12"/>
  <c r="U697" i="12"/>
  <c r="A698" i="12"/>
  <c r="B698" i="12"/>
  <c r="C698" i="12"/>
  <c r="D698" i="12"/>
  <c r="E698" i="12"/>
  <c r="J698" i="12"/>
  <c r="K698" i="12"/>
  <c r="L698" i="12"/>
  <c r="M698" i="12"/>
  <c r="N698" i="12"/>
  <c r="O698" i="12"/>
  <c r="P698" i="12"/>
  <c r="Q698" i="12"/>
  <c r="R698" i="12"/>
  <c r="S698" i="12"/>
  <c r="T698" i="12"/>
  <c r="U698" i="12"/>
  <c r="A699" i="12"/>
  <c r="B699" i="12"/>
  <c r="C699" i="12"/>
  <c r="D699" i="12"/>
  <c r="O699" i="12" s="1"/>
  <c r="E699" i="12"/>
  <c r="J699" i="12"/>
  <c r="K699" i="12"/>
  <c r="L699" i="12"/>
  <c r="M699" i="12"/>
  <c r="N699" i="12"/>
  <c r="P699" i="12"/>
  <c r="Q699" i="12"/>
  <c r="R699" i="12"/>
  <c r="S699" i="12"/>
  <c r="T699" i="12"/>
  <c r="U699" i="12"/>
  <c r="A700" i="12"/>
  <c r="B700" i="12"/>
  <c r="C700" i="12"/>
  <c r="D700" i="12"/>
  <c r="E700" i="12"/>
  <c r="J700" i="12"/>
  <c r="K700" i="12"/>
  <c r="L700" i="12"/>
  <c r="M700" i="12"/>
  <c r="N700" i="12"/>
  <c r="O700" i="12"/>
  <c r="P700" i="12"/>
  <c r="Q700" i="12"/>
  <c r="R700" i="12"/>
  <c r="S700" i="12"/>
  <c r="T700" i="12"/>
  <c r="U700" i="12"/>
  <c r="A701" i="12"/>
  <c r="B701" i="12"/>
  <c r="C701" i="12"/>
  <c r="D701" i="12"/>
  <c r="E701" i="12"/>
  <c r="J701" i="12"/>
  <c r="K701" i="12"/>
  <c r="L701" i="12"/>
  <c r="M701" i="12"/>
  <c r="N701" i="12"/>
  <c r="O701" i="12"/>
  <c r="P701" i="12"/>
  <c r="Q701" i="12"/>
  <c r="R701" i="12"/>
  <c r="S701" i="12"/>
  <c r="T701" i="12"/>
  <c r="U701" i="12"/>
  <c r="A702" i="12"/>
  <c r="B702" i="12"/>
  <c r="C702" i="12"/>
  <c r="D702" i="12"/>
  <c r="E702" i="12"/>
  <c r="J702" i="12"/>
  <c r="K702" i="12"/>
  <c r="L702" i="12"/>
  <c r="M702" i="12"/>
  <c r="N702" i="12"/>
  <c r="O702" i="12"/>
  <c r="P702" i="12"/>
  <c r="Q702" i="12"/>
  <c r="R702" i="12"/>
  <c r="S702" i="12"/>
  <c r="T702" i="12"/>
  <c r="U702" i="12"/>
  <c r="A703" i="12"/>
  <c r="B703" i="12"/>
  <c r="C703" i="12"/>
  <c r="D703" i="12"/>
  <c r="O703" i="12" s="1"/>
  <c r="E703" i="12"/>
  <c r="J703" i="12"/>
  <c r="K703" i="12"/>
  <c r="L703" i="12"/>
  <c r="M703" i="12"/>
  <c r="N703" i="12"/>
  <c r="P703" i="12"/>
  <c r="Q703" i="12"/>
  <c r="R703" i="12"/>
  <c r="S703" i="12"/>
  <c r="T703" i="12"/>
  <c r="U703" i="12"/>
  <c r="A704" i="12"/>
  <c r="B704" i="12"/>
  <c r="C704" i="12"/>
  <c r="D704" i="12"/>
  <c r="E704" i="12"/>
  <c r="J704" i="12"/>
  <c r="K704" i="12"/>
  <c r="L704" i="12"/>
  <c r="M704" i="12"/>
  <c r="N704" i="12"/>
  <c r="O704" i="12"/>
  <c r="P704" i="12"/>
  <c r="Q704" i="12"/>
  <c r="R704" i="12"/>
  <c r="S704" i="12"/>
  <c r="T704" i="12"/>
  <c r="U704" i="12"/>
  <c r="A705" i="12"/>
  <c r="B705" i="12"/>
  <c r="C705" i="12"/>
  <c r="D705" i="12"/>
  <c r="E705" i="12"/>
  <c r="J705" i="12"/>
  <c r="K705" i="12"/>
  <c r="L705" i="12"/>
  <c r="M705" i="12"/>
  <c r="N705" i="12"/>
  <c r="O705" i="12"/>
  <c r="P705" i="12"/>
  <c r="Q705" i="12"/>
  <c r="R705" i="12"/>
  <c r="S705" i="12"/>
  <c r="T705" i="12"/>
  <c r="U705" i="12"/>
  <c r="A706" i="12"/>
  <c r="B706" i="12"/>
  <c r="C706" i="12"/>
  <c r="D706" i="12"/>
  <c r="E706" i="12"/>
  <c r="J706" i="12"/>
  <c r="K706" i="12"/>
  <c r="L706" i="12"/>
  <c r="M706" i="12"/>
  <c r="N706" i="12"/>
  <c r="O706" i="12"/>
  <c r="P706" i="12"/>
  <c r="Q706" i="12"/>
  <c r="R706" i="12"/>
  <c r="S706" i="12"/>
  <c r="T706" i="12"/>
  <c r="U706" i="12"/>
  <c r="A707" i="12"/>
  <c r="B707" i="12"/>
  <c r="C707" i="12"/>
  <c r="D707" i="12"/>
  <c r="O707" i="12" s="1"/>
  <c r="E707" i="12"/>
  <c r="J707" i="12"/>
  <c r="K707" i="12"/>
  <c r="L707" i="12"/>
  <c r="M707" i="12"/>
  <c r="N707" i="12"/>
  <c r="P707" i="12"/>
  <c r="Q707" i="12"/>
  <c r="R707" i="12"/>
  <c r="S707" i="12"/>
  <c r="T707" i="12"/>
  <c r="U707" i="12"/>
  <c r="A708" i="12"/>
  <c r="B708" i="12"/>
  <c r="C708" i="12"/>
  <c r="D708" i="12"/>
  <c r="O708" i="12" s="1"/>
  <c r="E708" i="12"/>
  <c r="J708" i="12"/>
  <c r="K708" i="12"/>
  <c r="L708" i="12"/>
  <c r="M708" i="12"/>
  <c r="N708" i="12"/>
  <c r="P708" i="12"/>
  <c r="Q708" i="12"/>
  <c r="R708" i="12"/>
  <c r="S708" i="12"/>
  <c r="T708" i="12"/>
  <c r="U708" i="12"/>
  <c r="A709" i="12"/>
  <c r="B709" i="12"/>
  <c r="C709" i="12"/>
  <c r="D709" i="12"/>
  <c r="E709" i="12"/>
  <c r="J709" i="12"/>
  <c r="K709" i="12"/>
  <c r="L709" i="12"/>
  <c r="M709" i="12"/>
  <c r="N709" i="12"/>
  <c r="O709" i="12"/>
  <c r="P709" i="12"/>
  <c r="Q709" i="12"/>
  <c r="R709" i="12"/>
  <c r="S709" i="12"/>
  <c r="T709" i="12"/>
  <c r="U709" i="12"/>
  <c r="A710" i="12"/>
  <c r="B710" i="12"/>
  <c r="C710" i="12"/>
  <c r="D710" i="12"/>
  <c r="E710" i="12"/>
  <c r="J710" i="12"/>
  <c r="K710" i="12"/>
  <c r="L710" i="12"/>
  <c r="M710" i="12"/>
  <c r="N710" i="12"/>
  <c r="O710" i="12"/>
  <c r="P710" i="12"/>
  <c r="Q710" i="12"/>
  <c r="R710" i="12"/>
  <c r="S710" i="12"/>
  <c r="T710" i="12"/>
  <c r="U710" i="12"/>
  <c r="A711" i="12"/>
  <c r="B711" i="12"/>
  <c r="C711" i="12"/>
  <c r="D711" i="12"/>
  <c r="O711" i="12" s="1"/>
  <c r="E711" i="12"/>
  <c r="J711" i="12"/>
  <c r="K711" i="12"/>
  <c r="L711" i="12"/>
  <c r="M711" i="12"/>
  <c r="N711" i="12"/>
  <c r="P711" i="12"/>
  <c r="Q711" i="12"/>
  <c r="R711" i="12"/>
  <c r="S711" i="12"/>
  <c r="T711" i="12"/>
  <c r="U711" i="12"/>
  <c r="A712" i="12"/>
  <c r="B712" i="12"/>
  <c r="C712" i="12"/>
  <c r="D712" i="12"/>
  <c r="E712" i="12"/>
  <c r="J712" i="12"/>
  <c r="K712" i="12"/>
  <c r="L712" i="12"/>
  <c r="M712" i="12"/>
  <c r="N712" i="12"/>
  <c r="O712" i="12"/>
  <c r="P712" i="12"/>
  <c r="Q712" i="12"/>
  <c r="R712" i="12"/>
  <c r="S712" i="12"/>
  <c r="T712" i="12"/>
  <c r="U712" i="12"/>
  <c r="A713" i="12"/>
  <c r="B713" i="12"/>
  <c r="C713" i="12"/>
  <c r="D713" i="12"/>
  <c r="E713" i="12"/>
  <c r="J713" i="12"/>
  <c r="K713" i="12"/>
  <c r="L713" i="12"/>
  <c r="M713" i="12"/>
  <c r="N713" i="12"/>
  <c r="O713" i="12"/>
  <c r="P713" i="12"/>
  <c r="Q713" i="12"/>
  <c r="R713" i="12"/>
  <c r="S713" i="12"/>
  <c r="T713" i="12"/>
  <c r="U713" i="12"/>
  <c r="A714" i="12"/>
  <c r="B714" i="12"/>
  <c r="C714" i="12"/>
  <c r="D714" i="12"/>
  <c r="E714" i="12"/>
  <c r="J714" i="12"/>
  <c r="K714" i="12"/>
  <c r="L714" i="12"/>
  <c r="M714" i="12"/>
  <c r="N714" i="12"/>
  <c r="O714" i="12"/>
  <c r="P714" i="12"/>
  <c r="Q714" i="12"/>
  <c r="R714" i="12"/>
  <c r="S714" i="12"/>
  <c r="T714" i="12"/>
  <c r="U714" i="12"/>
  <c r="A715" i="12"/>
  <c r="B715" i="12"/>
  <c r="C715" i="12"/>
  <c r="D715" i="12"/>
  <c r="O715" i="12" s="1"/>
  <c r="E715" i="12"/>
  <c r="J715" i="12"/>
  <c r="K715" i="12"/>
  <c r="L715" i="12"/>
  <c r="M715" i="12"/>
  <c r="N715" i="12"/>
  <c r="P715" i="12"/>
  <c r="Q715" i="12"/>
  <c r="R715" i="12"/>
  <c r="S715" i="12"/>
  <c r="T715" i="12"/>
  <c r="U715" i="12"/>
  <c r="A716" i="12"/>
  <c r="B716" i="12"/>
  <c r="C716" i="12"/>
  <c r="D716" i="12"/>
  <c r="O716" i="12" s="1"/>
  <c r="E716" i="12"/>
  <c r="J716" i="12"/>
  <c r="K716" i="12"/>
  <c r="L716" i="12"/>
  <c r="M716" i="12"/>
  <c r="N716" i="12"/>
  <c r="P716" i="12"/>
  <c r="Q716" i="12"/>
  <c r="R716" i="12"/>
  <c r="S716" i="12"/>
  <c r="T716" i="12"/>
  <c r="U716" i="12"/>
  <c r="A717" i="12"/>
  <c r="B717" i="12"/>
  <c r="C717" i="12"/>
  <c r="D717" i="12"/>
  <c r="E717" i="12"/>
  <c r="J717" i="12"/>
  <c r="K717" i="12"/>
  <c r="L717" i="12"/>
  <c r="M717" i="12"/>
  <c r="N717" i="12"/>
  <c r="O717" i="12"/>
  <c r="P717" i="12"/>
  <c r="Q717" i="12"/>
  <c r="R717" i="12"/>
  <c r="S717" i="12"/>
  <c r="T717" i="12"/>
  <c r="U717" i="12"/>
  <c r="A718" i="12"/>
  <c r="B718" i="12"/>
  <c r="C718" i="12"/>
  <c r="D718" i="12"/>
  <c r="E718" i="12"/>
  <c r="J718" i="12"/>
  <c r="K718" i="12"/>
  <c r="L718" i="12"/>
  <c r="M718" i="12"/>
  <c r="N718" i="12"/>
  <c r="O718" i="12"/>
  <c r="P718" i="12"/>
  <c r="Q718" i="12"/>
  <c r="R718" i="12"/>
  <c r="S718" i="12"/>
  <c r="T718" i="12"/>
  <c r="U718" i="12"/>
  <c r="A719" i="12"/>
  <c r="B719" i="12"/>
  <c r="C719" i="12"/>
  <c r="D719" i="12"/>
  <c r="O719" i="12" s="1"/>
  <c r="E719" i="12"/>
  <c r="J719" i="12"/>
  <c r="K719" i="12"/>
  <c r="L719" i="12"/>
  <c r="M719" i="12"/>
  <c r="N719" i="12"/>
  <c r="P719" i="12"/>
  <c r="Q719" i="12"/>
  <c r="R719" i="12"/>
  <c r="S719" i="12"/>
  <c r="T719" i="12"/>
  <c r="U719" i="12"/>
  <c r="A720" i="12"/>
  <c r="B720" i="12"/>
  <c r="C720" i="12"/>
  <c r="D720" i="12"/>
  <c r="E720" i="12"/>
  <c r="J720" i="12"/>
  <c r="K720" i="12"/>
  <c r="L720" i="12"/>
  <c r="M720" i="12"/>
  <c r="N720" i="12"/>
  <c r="O720" i="12"/>
  <c r="P720" i="12"/>
  <c r="Q720" i="12"/>
  <c r="R720" i="12"/>
  <c r="S720" i="12"/>
  <c r="T720" i="12"/>
  <c r="U720" i="12"/>
  <c r="A721" i="12"/>
  <c r="B721" i="12"/>
  <c r="C721" i="12"/>
  <c r="D721" i="12"/>
  <c r="E721" i="12"/>
  <c r="J721" i="12"/>
  <c r="K721" i="12"/>
  <c r="L721" i="12"/>
  <c r="M721" i="12"/>
  <c r="N721" i="12"/>
  <c r="O721" i="12"/>
  <c r="P721" i="12"/>
  <c r="Q721" i="12"/>
  <c r="R721" i="12"/>
  <c r="S721" i="12"/>
  <c r="T721" i="12"/>
  <c r="U721" i="12"/>
  <c r="A722" i="12"/>
  <c r="B722" i="12"/>
  <c r="C722" i="12"/>
  <c r="D722" i="12"/>
  <c r="E722" i="12"/>
  <c r="J722" i="12"/>
  <c r="K722" i="12"/>
  <c r="L722" i="12"/>
  <c r="M722" i="12"/>
  <c r="N722" i="12"/>
  <c r="O722" i="12"/>
  <c r="P722" i="12"/>
  <c r="Q722" i="12"/>
  <c r="R722" i="12"/>
  <c r="S722" i="12"/>
  <c r="T722" i="12"/>
  <c r="U722" i="12"/>
  <c r="A723" i="12"/>
  <c r="B723" i="12"/>
  <c r="C723" i="12"/>
  <c r="D723" i="12"/>
  <c r="O723" i="12" s="1"/>
  <c r="E723" i="12"/>
  <c r="J723" i="12"/>
  <c r="K723" i="12"/>
  <c r="L723" i="12"/>
  <c r="M723" i="12"/>
  <c r="N723" i="12"/>
  <c r="P723" i="12"/>
  <c r="Q723" i="12"/>
  <c r="R723" i="12"/>
  <c r="S723" i="12"/>
  <c r="T723" i="12"/>
  <c r="U723" i="12"/>
  <c r="A724" i="12"/>
  <c r="B724" i="12"/>
  <c r="C724" i="12"/>
  <c r="D724" i="12"/>
  <c r="O724" i="12" s="1"/>
  <c r="E724" i="12"/>
  <c r="J724" i="12"/>
  <c r="K724" i="12"/>
  <c r="L724" i="12"/>
  <c r="M724" i="12"/>
  <c r="N724" i="12"/>
  <c r="P724" i="12"/>
  <c r="Q724" i="12"/>
  <c r="R724" i="12"/>
  <c r="S724" i="12"/>
  <c r="T724" i="12"/>
  <c r="U724" i="12"/>
  <c r="A725" i="12"/>
  <c r="B725" i="12"/>
  <c r="C725" i="12"/>
  <c r="D725" i="12"/>
  <c r="E725" i="12"/>
  <c r="J725" i="12"/>
  <c r="K725" i="12"/>
  <c r="L725" i="12"/>
  <c r="M725" i="12"/>
  <c r="N725" i="12"/>
  <c r="O725" i="12"/>
  <c r="P725" i="12"/>
  <c r="Q725" i="12"/>
  <c r="R725" i="12"/>
  <c r="S725" i="12"/>
  <c r="T725" i="12"/>
  <c r="U725" i="12"/>
  <c r="A726" i="12"/>
  <c r="B726" i="12"/>
  <c r="C726" i="12"/>
  <c r="D726" i="12"/>
  <c r="E726" i="12"/>
  <c r="J726" i="12"/>
  <c r="K726" i="12"/>
  <c r="L726" i="12"/>
  <c r="M726" i="12"/>
  <c r="N726" i="12"/>
  <c r="O726" i="12"/>
  <c r="P726" i="12"/>
  <c r="Q726" i="12"/>
  <c r="R726" i="12"/>
  <c r="S726" i="12"/>
  <c r="T726" i="12"/>
  <c r="U726" i="12"/>
  <c r="A727" i="12"/>
  <c r="B727" i="12"/>
  <c r="C727" i="12"/>
  <c r="D727" i="12"/>
  <c r="O727" i="12" s="1"/>
  <c r="E727" i="12"/>
  <c r="J727" i="12"/>
  <c r="K727" i="12"/>
  <c r="L727" i="12"/>
  <c r="M727" i="12"/>
  <c r="N727" i="12"/>
  <c r="P727" i="12"/>
  <c r="Q727" i="12"/>
  <c r="R727" i="12"/>
  <c r="S727" i="12"/>
  <c r="T727" i="12"/>
  <c r="U727" i="12"/>
  <c r="A728" i="12"/>
  <c r="B728" i="12"/>
  <c r="C728" i="12"/>
  <c r="D728" i="12"/>
  <c r="E728" i="12"/>
  <c r="J728" i="12"/>
  <c r="K728" i="12"/>
  <c r="L728" i="12"/>
  <c r="M728" i="12"/>
  <c r="N728" i="12"/>
  <c r="O728" i="12"/>
  <c r="P728" i="12"/>
  <c r="Q728" i="12"/>
  <c r="R728" i="12"/>
  <c r="S728" i="12"/>
  <c r="T728" i="12"/>
  <c r="U728" i="12"/>
  <c r="A729" i="12"/>
  <c r="B729" i="12"/>
  <c r="C729" i="12"/>
  <c r="D729" i="12"/>
  <c r="E729" i="12"/>
  <c r="J729" i="12"/>
  <c r="K729" i="12"/>
  <c r="L729" i="12"/>
  <c r="M729" i="12"/>
  <c r="N729" i="12"/>
  <c r="O729" i="12"/>
  <c r="P729" i="12"/>
  <c r="Q729" i="12"/>
  <c r="R729" i="12"/>
  <c r="S729" i="12"/>
  <c r="T729" i="12"/>
  <c r="U729" i="12"/>
  <c r="A730" i="12"/>
  <c r="B730" i="12"/>
  <c r="C730" i="12"/>
  <c r="D730" i="12"/>
  <c r="E730" i="12"/>
  <c r="J730" i="12"/>
  <c r="K730" i="12"/>
  <c r="L730" i="12"/>
  <c r="M730" i="12"/>
  <c r="N730" i="12"/>
  <c r="O730" i="12"/>
  <c r="P730" i="12"/>
  <c r="Q730" i="12"/>
  <c r="R730" i="12"/>
  <c r="S730" i="12"/>
  <c r="T730" i="12"/>
  <c r="U730" i="12"/>
  <c r="A731" i="12"/>
  <c r="B731" i="12"/>
  <c r="C731" i="12"/>
  <c r="D731" i="12"/>
  <c r="O731" i="12" s="1"/>
  <c r="E731" i="12"/>
  <c r="J731" i="12"/>
  <c r="K731" i="12"/>
  <c r="L731" i="12"/>
  <c r="M731" i="12"/>
  <c r="N731" i="12"/>
  <c r="P731" i="12"/>
  <c r="Q731" i="12"/>
  <c r="R731" i="12"/>
  <c r="S731" i="12"/>
  <c r="T731" i="12"/>
  <c r="U731" i="12"/>
  <c r="A732" i="12"/>
  <c r="B732" i="12"/>
  <c r="C732" i="12"/>
  <c r="D732" i="12"/>
  <c r="O732" i="12" s="1"/>
  <c r="E732" i="12"/>
  <c r="J732" i="12"/>
  <c r="K732" i="12"/>
  <c r="L732" i="12"/>
  <c r="M732" i="12"/>
  <c r="N732" i="12"/>
  <c r="P732" i="12"/>
  <c r="Q732" i="12"/>
  <c r="R732" i="12"/>
  <c r="S732" i="12"/>
  <c r="T732" i="12"/>
  <c r="U732" i="12"/>
  <c r="A733" i="12"/>
  <c r="B733" i="12"/>
  <c r="C733" i="12"/>
  <c r="D733" i="12"/>
  <c r="E733" i="12"/>
  <c r="J733" i="12"/>
  <c r="K733" i="12"/>
  <c r="L733" i="12"/>
  <c r="M733" i="12"/>
  <c r="N733" i="12"/>
  <c r="O733" i="12"/>
  <c r="P733" i="12"/>
  <c r="Q733" i="12"/>
  <c r="R733" i="12"/>
  <c r="S733" i="12"/>
  <c r="T733" i="12"/>
  <c r="U733" i="12"/>
  <c r="A734" i="12"/>
  <c r="B734" i="12"/>
  <c r="C734" i="12"/>
  <c r="D734" i="12"/>
  <c r="E734" i="12"/>
  <c r="J734" i="12"/>
  <c r="K734" i="12"/>
  <c r="L734" i="12"/>
  <c r="M734" i="12"/>
  <c r="N734" i="12"/>
  <c r="O734" i="12"/>
  <c r="P734" i="12"/>
  <c r="Q734" i="12"/>
  <c r="R734" i="12"/>
  <c r="S734" i="12"/>
  <c r="T734" i="12"/>
  <c r="U734" i="12"/>
  <c r="A735" i="12"/>
  <c r="B735" i="12"/>
  <c r="C735" i="12"/>
  <c r="D735" i="12"/>
  <c r="O735" i="12" s="1"/>
  <c r="E735" i="12"/>
  <c r="J735" i="12"/>
  <c r="K735" i="12"/>
  <c r="L735" i="12"/>
  <c r="M735" i="12"/>
  <c r="N735" i="12"/>
  <c r="P735" i="12"/>
  <c r="Q735" i="12"/>
  <c r="R735" i="12"/>
  <c r="S735" i="12"/>
  <c r="T735" i="12"/>
  <c r="U735" i="12"/>
  <c r="A736" i="12"/>
  <c r="B736" i="12"/>
  <c r="C736" i="12"/>
  <c r="D736" i="12"/>
  <c r="E736" i="12"/>
  <c r="J736" i="12"/>
  <c r="K736" i="12"/>
  <c r="L736" i="12"/>
  <c r="M736" i="12"/>
  <c r="N736" i="12"/>
  <c r="O736" i="12"/>
  <c r="P736" i="12"/>
  <c r="Q736" i="12"/>
  <c r="R736" i="12"/>
  <c r="S736" i="12"/>
  <c r="T736" i="12"/>
  <c r="U736" i="12"/>
  <c r="A737" i="12"/>
  <c r="B737" i="12"/>
  <c r="C737" i="12"/>
  <c r="D737" i="12"/>
  <c r="E737" i="12"/>
  <c r="J737" i="12"/>
  <c r="K737" i="12"/>
  <c r="L737" i="12"/>
  <c r="M737" i="12"/>
  <c r="N737" i="12"/>
  <c r="O737" i="12"/>
  <c r="P737" i="12"/>
  <c r="Q737" i="12"/>
  <c r="R737" i="12"/>
  <c r="S737" i="12"/>
  <c r="T737" i="12"/>
  <c r="U737" i="12"/>
  <c r="A738" i="12"/>
  <c r="B738" i="12"/>
  <c r="C738" i="12"/>
  <c r="D738" i="12"/>
  <c r="E738" i="12"/>
  <c r="J738" i="12"/>
  <c r="K738" i="12"/>
  <c r="L738" i="12"/>
  <c r="M738" i="12"/>
  <c r="N738" i="12"/>
  <c r="O738" i="12"/>
  <c r="P738" i="12"/>
  <c r="Q738" i="12"/>
  <c r="R738" i="12"/>
  <c r="S738" i="12"/>
  <c r="T738" i="12"/>
  <c r="U738" i="12"/>
  <c r="A739" i="12"/>
  <c r="B739" i="12"/>
  <c r="C739" i="12"/>
  <c r="D739" i="12"/>
  <c r="O739" i="12" s="1"/>
  <c r="E739" i="12"/>
  <c r="J739" i="12"/>
  <c r="K739" i="12"/>
  <c r="L739" i="12"/>
  <c r="M739" i="12"/>
  <c r="N739" i="12"/>
  <c r="P739" i="12"/>
  <c r="Q739" i="12"/>
  <c r="R739" i="12"/>
  <c r="S739" i="12"/>
  <c r="T739" i="12"/>
  <c r="U739" i="12"/>
  <c r="A740" i="12"/>
  <c r="B740" i="12"/>
  <c r="C740" i="12"/>
  <c r="D740" i="12"/>
  <c r="O740" i="12" s="1"/>
  <c r="E740" i="12"/>
  <c r="J740" i="12"/>
  <c r="K740" i="12"/>
  <c r="L740" i="12"/>
  <c r="M740" i="12"/>
  <c r="N740" i="12"/>
  <c r="P740" i="12"/>
  <c r="Q740" i="12"/>
  <c r="R740" i="12"/>
  <c r="S740" i="12"/>
  <c r="T740" i="12"/>
  <c r="U740" i="12"/>
  <c r="A741" i="12"/>
  <c r="B741" i="12"/>
  <c r="C741" i="12"/>
  <c r="D741" i="12"/>
  <c r="E741" i="12"/>
  <c r="J741" i="12"/>
  <c r="K741" i="12"/>
  <c r="L741" i="12"/>
  <c r="M741" i="12"/>
  <c r="N741" i="12"/>
  <c r="O741" i="12"/>
  <c r="P741" i="12"/>
  <c r="Q741" i="12"/>
  <c r="R741" i="12"/>
  <c r="S741" i="12"/>
  <c r="T741" i="12"/>
  <c r="U741" i="12"/>
  <c r="A742" i="12"/>
  <c r="B742" i="12"/>
  <c r="C742" i="12"/>
  <c r="D742" i="12"/>
  <c r="E742" i="12"/>
  <c r="J742" i="12"/>
  <c r="K742" i="12"/>
  <c r="L742" i="12"/>
  <c r="M742" i="12"/>
  <c r="N742" i="12"/>
  <c r="O742" i="12"/>
  <c r="P742" i="12"/>
  <c r="Q742" i="12"/>
  <c r="R742" i="12"/>
  <c r="S742" i="12"/>
  <c r="T742" i="12"/>
  <c r="U742" i="12"/>
  <c r="A743" i="12"/>
  <c r="B743" i="12"/>
  <c r="C743" i="12"/>
  <c r="D743" i="12"/>
  <c r="O743" i="12" s="1"/>
  <c r="E743" i="12"/>
  <c r="J743" i="12"/>
  <c r="K743" i="12"/>
  <c r="L743" i="12"/>
  <c r="M743" i="12"/>
  <c r="N743" i="12"/>
  <c r="P743" i="12"/>
  <c r="Q743" i="12"/>
  <c r="R743" i="12"/>
  <c r="S743" i="12"/>
  <c r="T743" i="12"/>
  <c r="U743" i="12"/>
  <c r="A744" i="12"/>
  <c r="B744" i="12"/>
  <c r="C744" i="12"/>
  <c r="D744" i="12"/>
  <c r="E744" i="12"/>
  <c r="J744" i="12"/>
  <c r="K744" i="12"/>
  <c r="L744" i="12"/>
  <c r="M744" i="12"/>
  <c r="N744" i="12"/>
  <c r="O744" i="12"/>
  <c r="P744" i="12"/>
  <c r="Q744" i="12"/>
  <c r="R744" i="12"/>
  <c r="S744" i="12"/>
  <c r="T744" i="12"/>
  <c r="U744" i="12"/>
  <c r="A745" i="12"/>
  <c r="B745" i="12"/>
  <c r="C745" i="12"/>
  <c r="D745" i="12"/>
  <c r="O745" i="12" s="1"/>
  <c r="E745" i="12"/>
  <c r="J745" i="12"/>
  <c r="K745" i="12"/>
  <c r="L745" i="12"/>
  <c r="M745" i="12"/>
  <c r="N745" i="12"/>
  <c r="P745" i="12"/>
  <c r="Q745" i="12"/>
  <c r="R745" i="12"/>
  <c r="S745" i="12"/>
  <c r="T745" i="12"/>
  <c r="U745" i="12"/>
  <c r="A746" i="12"/>
  <c r="B746" i="12"/>
  <c r="C746" i="12"/>
  <c r="D746" i="12"/>
  <c r="E746" i="12"/>
  <c r="J746" i="12"/>
  <c r="K746" i="12"/>
  <c r="L746" i="12"/>
  <c r="M746" i="12"/>
  <c r="N746" i="12"/>
  <c r="O746" i="12"/>
  <c r="P746" i="12"/>
  <c r="Q746" i="12"/>
  <c r="R746" i="12"/>
  <c r="S746" i="12"/>
  <c r="T746" i="12"/>
  <c r="U746" i="12"/>
  <c r="A747" i="12"/>
  <c r="B747" i="12"/>
  <c r="C747" i="12"/>
  <c r="D747" i="12"/>
  <c r="O747" i="12" s="1"/>
  <c r="E747" i="12"/>
  <c r="J747" i="12"/>
  <c r="K747" i="12"/>
  <c r="L747" i="12"/>
  <c r="M747" i="12"/>
  <c r="N747" i="12"/>
  <c r="P747" i="12"/>
  <c r="Q747" i="12"/>
  <c r="R747" i="12"/>
  <c r="S747" i="12"/>
  <c r="T747" i="12"/>
  <c r="U747" i="12"/>
  <c r="A748" i="12"/>
  <c r="B748" i="12"/>
  <c r="C748" i="12"/>
  <c r="D748" i="12"/>
  <c r="O748" i="12" s="1"/>
  <c r="E748" i="12"/>
  <c r="J748" i="12"/>
  <c r="K748" i="12"/>
  <c r="L748" i="12"/>
  <c r="M748" i="12"/>
  <c r="N748" i="12"/>
  <c r="P748" i="12"/>
  <c r="Q748" i="12"/>
  <c r="R748" i="12"/>
  <c r="S748" i="12"/>
  <c r="T748" i="12"/>
  <c r="U748" i="12"/>
  <c r="A749" i="12"/>
  <c r="B749" i="12"/>
  <c r="C749" i="12"/>
  <c r="D749" i="12"/>
  <c r="E749" i="12"/>
  <c r="J749" i="12"/>
  <c r="K749" i="12"/>
  <c r="L749" i="12"/>
  <c r="M749" i="12"/>
  <c r="N749" i="12"/>
  <c r="O749" i="12"/>
  <c r="P749" i="12"/>
  <c r="Q749" i="12"/>
  <c r="R749" i="12"/>
  <c r="S749" i="12"/>
  <c r="T749" i="12"/>
  <c r="U749" i="12"/>
  <c r="A750" i="12"/>
  <c r="B750" i="12"/>
  <c r="C750" i="12"/>
  <c r="D750" i="12"/>
  <c r="E750" i="12"/>
  <c r="J750" i="12"/>
  <c r="K750" i="12"/>
  <c r="L750" i="12"/>
  <c r="M750" i="12"/>
  <c r="N750" i="12"/>
  <c r="O750" i="12"/>
  <c r="P750" i="12"/>
  <c r="Q750" i="12"/>
  <c r="R750" i="12"/>
  <c r="S750" i="12"/>
  <c r="T750" i="12"/>
  <c r="U750" i="12"/>
  <c r="A751" i="12"/>
  <c r="B751" i="12"/>
  <c r="C751" i="12"/>
  <c r="D751" i="12"/>
  <c r="O751" i="12" s="1"/>
  <c r="E751" i="12"/>
  <c r="J751" i="12"/>
  <c r="K751" i="12"/>
  <c r="L751" i="12"/>
  <c r="M751" i="12"/>
  <c r="N751" i="12"/>
  <c r="P751" i="12"/>
  <c r="Q751" i="12"/>
  <c r="R751" i="12"/>
  <c r="S751" i="12"/>
  <c r="T751" i="12"/>
  <c r="U751" i="12"/>
  <c r="A752" i="12"/>
  <c r="B752" i="12"/>
  <c r="C752" i="12"/>
  <c r="D752" i="12"/>
  <c r="E752" i="12"/>
  <c r="J752" i="12"/>
  <c r="K752" i="12"/>
  <c r="L752" i="12"/>
  <c r="M752" i="12"/>
  <c r="N752" i="12"/>
  <c r="O752" i="12"/>
  <c r="P752" i="12"/>
  <c r="Q752" i="12"/>
  <c r="R752" i="12"/>
  <c r="S752" i="12"/>
  <c r="T752" i="12"/>
  <c r="U752" i="12"/>
  <c r="A753" i="12"/>
  <c r="B753" i="12"/>
  <c r="C753" i="12"/>
  <c r="D753" i="12"/>
  <c r="O753" i="12" s="1"/>
  <c r="E753" i="12"/>
  <c r="J753" i="12"/>
  <c r="K753" i="12"/>
  <c r="L753" i="12"/>
  <c r="M753" i="12"/>
  <c r="N753" i="12"/>
  <c r="P753" i="12"/>
  <c r="Q753" i="12"/>
  <c r="R753" i="12"/>
  <c r="S753" i="12"/>
  <c r="T753" i="12"/>
  <c r="U753" i="12"/>
  <c r="A754" i="12"/>
  <c r="B754" i="12"/>
  <c r="C754" i="12"/>
  <c r="D754" i="12"/>
  <c r="E754" i="12"/>
  <c r="J754" i="12"/>
  <c r="K754" i="12"/>
  <c r="L754" i="12"/>
  <c r="M754" i="12"/>
  <c r="N754" i="12"/>
  <c r="O754" i="12"/>
  <c r="P754" i="12"/>
  <c r="Q754" i="12"/>
  <c r="R754" i="12"/>
  <c r="S754" i="12"/>
  <c r="T754" i="12"/>
  <c r="U754" i="12"/>
  <c r="A755" i="12"/>
  <c r="B755" i="12"/>
  <c r="C755" i="12"/>
  <c r="D755" i="12"/>
  <c r="O755" i="12" s="1"/>
  <c r="E755" i="12"/>
  <c r="J755" i="12"/>
  <c r="K755" i="12"/>
  <c r="L755" i="12"/>
  <c r="M755" i="12"/>
  <c r="N755" i="12"/>
  <c r="P755" i="12"/>
  <c r="Q755" i="12"/>
  <c r="R755" i="12"/>
  <c r="S755" i="12"/>
  <c r="T755" i="12"/>
  <c r="U755" i="12"/>
  <c r="A756" i="12"/>
  <c r="B756" i="12"/>
  <c r="C756" i="12"/>
  <c r="D756" i="12"/>
  <c r="O756" i="12" s="1"/>
  <c r="E756" i="12"/>
  <c r="J756" i="12"/>
  <c r="K756" i="12"/>
  <c r="L756" i="12"/>
  <c r="M756" i="12"/>
  <c r="N756" i="12"/>
  <c r="P756" i="12"/>
  <c r="Q756" i="12"/>
  <c r="R756" i="12"/>
  <c r="S756" i="12"/>
  <c r="T756" i="12"/>
  <c r="U756" i="12"/>
  <c r="A757" i="12"/>
  <c r="B757" i="12"/>
  <c r="C757" i="12"/>
  <c r="D757" i="12"/>
  <c r="E757" i="12"/>
  <c r="J757" i="12"/>
  <c r="K757" i="12"/>
  <c r="L757" i="12"/>
  <c r="M757" i="12"/>
  <c r="N757" i="12"/>
  <c r="O757" i="12"/>
  <c r="P757" i="12"/>
  <c r="Q757" i="12"/>
  <c r="R757" i="12"/>
  <c r="S757" i="12"/>
  <c r="T757" i="12"/>
  <c r="U757" i="12"/>
  <c r="A758" i="12"/>
  <c r="B758" i="12"/>
  <c r="C758" i="12"/>
  <c r="D758" i="12"/>
  <c r="O758" i="12" s="1"/>
  <c r="E758" i="12"/>
  <c r="J758" i="12"/>
  <c r="K758" i="12"/>
  <c r="L758" i="12"/>
  <c r="M758" i="12"/>
  <c r="N758" i="12"/>
  <c r="P758" i="12"/>
  <c r="Q758" i="12"/>
  <c r="R758" i="12"/>
  <c r="S758" i="12"/>
  <c r="T758" i="12"/>
  <c r="U758" i="12"/>
  <c r="A759" i="12"/>
  <c r="B759" i="12"/>
  <c r="C759" i="12"/>
  <c r="D759" i="12"/>
  <c r="E759" i="12"/>
  <c r="J759" i="12"/>
  <c r="K759" i="12"/>
  <c r="L759" i="12"/>
  <c r="M759" i="12"/>
  <c r="N759" i="12"/>
  <c r="O759" i="12"/>
  <c r="P759" i="12"/>
  <c r="Q759" i="12"/>
  <c r="R759" i="12"/>
  <c r="S759" i="12"/>
  <c r="T759" i="12"/>
  <c r="U759" i="12"/>
  <c r="A760" i="12"/>
  <c r="B760" i="12"/>
  <c r="C760" i="12"/>
  <c r="D760" i="12"/>
  <c r="O760" i="12" s="1"/>
  <c r="E760" i="12"/>
  <c r="J760" i="12"/>
  <c r="K760" i="12"/>
  <c r="L760" i="12"/>
  <c r="M760" i="12"/>
  <c r="N760" i="12"/>
  <c r="P760" i="12"/>
  <c r="Q760" i="12"/>
  <c r="R760" i="12"/>
  <c r="S760" i="12"/>
  <c r="T760" i="12"/>
  <c r="U760" i="12"/>
  <c r="A761" i="12"/>
  <c r="B761" i="12"/>
  <c r="C761" i="12"/>
  <c r="D761" i="12"/>
  <c r="E761" i="12"/>
  <c r="J761" i="12"/>
  <c r="K761" i="12"/>
  <c r="L761" i="12"/>
  <c r="M761" i="12"/>
  <c r="N761" i="12"/>
  <c r="O761" i="12"/>
  <c r="P761" i="12"/>
  <c r="Q761" i="12"/>
  <c r="R761" i="12"/>
  <c r="S761" i="12"/>
  <c r="T761" i="12"/>
  <c r="U761" i="12"/>
  <c r="A762" i="12"/>
  <c r="B762" i="12"/>
  <c r="C762" i="12"/>
  <c r="D762" i="12"/>
  <c r="O762" i="12" s="1"/>
  <c r="E762" i="12"/>
  <c r="J762" i="12"/>
  <c r="K762" i="12"/>
  <c r="L762" i="12"/>
  <c r="M762" i="12"/>
  <c r="N762" i="12"/>
  <c r="P762" i="12"/>
  <c r="Q762" i="12"/>
  <c r="R762" i="12"/>
  <c r="S762" i="12"/>
  <c r="T762" i="12"/>
  <c r="U762" i="12"/>
  <c r="A763" i="12"/>
  <c r="B763" i="12"/>
  <c r="C763" i="12"/>
  <c r="D763" i="12"/>
  <c r="O763" i="12" s="1"/>
  <c r="E763" i="12"/>
  <c r="J763" i="12"/>
  <c r="K763" i="12"/>
  <c r="L763" i="12"/>
  <c r="M763" i="12"/>
  <c r="N763" i="12"/>
  <c r="P763" i="12"/>
  <c r="Q763" i="12"/>
  <c r="R763" i="12"/>
  <c r="S763" i="12"/>
  <c r="T763" i="12"/>
  <c r="U763" i="12"/>
  <c r="A764" i="12"/>
  <c r="B764" i="12"/>
  <c r="C764" i="12"/>
  <c r="D764" i="12"/>
  <c r="E764" i="12"/>
  <c r="J764" i="12"/>
  <c r="K764" i="12"/>
  <c r="L764" i="12"/>
  <c r="M764" i="12"/>
  <c r="N764" i="12"/>
  <c r="O764" i="12"/>
  <c r="P764" i="12"/>
  <c r="Q764" i="12"/>
  <c r="R764" i="12"/>
  <c r="S764" i="12"/>
  <c r="T764" i="12"/>
  <c r="U764" i="12"/>
  <c r="A765" i="12"/>
  <c r="B765" i="12"/>
  <c r="C765" i="12"/>
  <c r="D765" i="12"/>
  <c r="E765" i="12"/>
  <c r="J765" i="12"/>
  <c r="K765" i="12"/>
  <c r="L765" i="12"/>
  <c r="M765" i="12"/>
  <c r="N765" i="12"/>
  <c r="O765" i="12"/>
  <c r="P765" i="12"/>
  <c r="Q765" i="12"/>
  <c r="R765" i="12"/>
  <c r="S765" i="12"/>
  <c r="T765" i="12"/>
  <c r="U765" i="12"/>
  <c r="A766" i="12"/>
  <c r="B766" i="12"/>
  <c r="C766" i="12"/>
  <c r="D766" i="12"/>
  <c r="O766" i="12" s="1"/>
  <c r="E766" i="12"/>
  <c r="J766" i="12"/>
  <c r="K766" i="12"/>
  <c r="L766" i="12"/>
  <c r="M766" i="12"/>
  <c r="N766" i="12"/>
  <c r="P766" i="12"/>
  <c r="Q766" i="12"/>
  <c r="R766" i="12"/>
  <c r="S766" i="12"/>
  <c r="T766" i="12"/>
  <c r="U766" i="12"/>
  <c r="A767" i="12"/>
  <c r="B767" i="12"/>
  <c r="C767" i="12"/>
  <c r="D767" i="12"/>
  <c r="O767" i="12" s="1"/>
  <c r="E767" i="12"/>
  <c r="J767" i="12"/>
  <c r="K767" i="12"/>
  <c r="L767" i="12"/>
  <c r="M767" i="12"/>
  <c r="N767" i="12"/>
  <c r="P767" i="12"/>
  <c r="Q767" i="12"/>
  <c r="R767" i="12"/>
  <c r="S767" i="12"/>
  <c r="T767" i="12"/>
  <c r="U767" i="12"/>
  <c r="A768" i="12"/>
  <c r="B768" i="12"/>
  <c r="C768" i="12"/>
  <c r="D768" i="12"/>
  <c r="E768" i="12"/>
  <c r="J768" i="12"/>
  <c r="K768" i="12"/>
  <c r="L768" i="12"/>
  <c r="M768" i="12"/>
  <c r="N768" i="12"/>
  <c r="O768" i="12"/>
  <c r="P768" i="12"/>
  <c r="Q768" i="12"/>
  <c r="R768" i="12"/>
  <c r="S768" i="12"/>
  <c r="T768" i="12"/>
  <c r="U768" i="12"/>
  <c r="A769" i="12"/>
  <c r="B769" i="12"/>
  <c r="C769" i="12"/>
  <c r="D769" i="12"/>
  <c r="E769" i="12"/>
  <c r="J769" i="12"/>
  <c r="K769" i="12"/>
  <c r="L769" i="12"/>
  <c r="M769" i="12"/>
  <c r="N769" i="12"/>
  <c r="O769" i="12"/>
  <c r="P769" i="12"/>
  <c r="Q769" i="12"/>
  <c r="R769" i="12"/>
  <c r="S769" i="12"/>
  <c r="T769" i="12"/>
  <c r="U769" i="12"/>
  <c r="A770" i="12"/>
  <c r="B770" i="12"/>
  <c r="C770" i="12"/>
  <c r="D770" i="12"/>
  <c r="O770" i="12" s="1"/>
  <c r="E770" i="12"/>
  <c r="J770" i="12"/>
  <c r="K770" i="12"/>
  <c r="L770" i="12"/>
  <c r="M770" i="12"/>
  <c r="N770" i="12"/>
  <c r="P770" i="12"/>
  <c r="Q770" i="12"/>
  <c r="R770" i="12"/>
  <c r="S770" i="12"/>
  <c r="T770" i="12"/>
  <c r="U770" i="12"/>
  <c r="A771" i="12"/>
  <c r="B771" i="12"/>
  <c r="C771" i="12"/>
  <c r="D771" i="12"/>
  <c r="O771" i="12" s="1"/>
  <c r="E771" i="12"/>
  <c r="J771" i="12"/>
  <c r="K771" i="12"/>
  <c r="L771" i="12"/>
  <c r="M771" i="12"/>
  <c r="N771" i="12"/>
  <c r="P771" i="12"/>
  <c r="Q771" i="12"/>
  <c r="R771" i="12"/>
  <c r="S771" i="12"/>
  <c r="T771" i="12"/>
  <c r="U771" i="12"/>
  <c r="A772" i="12"/>
  <c r="B772" i="12"/>
  <c r="C772" i="12"/>
  <c r="D772" i="12"/>
  <c r="E772" i="12"/>
  <c r="J772" i="12"/>
  <c r="K772" i="12"/>
  <c r="L772" i="12"/>
  <c r="M772" i="12"/>
  <c r="N772" i="12"/>
  <c r="O772" i="12"/>
  <c r="P772" i="12"/>
  <c r="Q772" i="12"/>
  <c r="R772" i="12"/>
  <c r="S772" i="12"/>
  <c r="T772" i="12"/>
  <c r="U772" i="12"/>
  <c r="A773" i="12"/>
  <c r="B773" i="12"/>
  <c r="C773" i="12"/>
  <c r="D773" i="12"/>
  <c r="E773" i="12"/>
  <c r="J773" i="12"/>
  <c r="K773" i="12"/>
  <c r="L773" i="12"/>
  <c r="M773" i="12"/>
  <c r="N773" i="12"/>
  <c r="O773" i="12"/>
  <c r="P773" i="12"/>
  <c r="Q773" i="12"/>
  <c r="R773" i="12"/>
  <c r="S773" i="12"/>
  <c r="T773" i="12"/>
  <c r="U773" i="12"/>
  <c r="A774" i="12"/>
  <c r="B774" i="12"/>
  <c r="C774" i="12"/>
  <c r="D774" i="12"/>
  <c r="O774" i="12" s="1"/>
  <c r="E774" i="12"/>
  <c r="J774" i="12"/>
  <c r="K774" i="12"/>
  <c r="L774" i="12"/>
  <c r="M774" i="12"/>
  <c r="N774" i="12"/>
  <c r="P774" i="12"/>
  <c r="Q774" i="12"/>
  <c r="R774" i="12"/>
  <c r="S774" i="12"/>
  <c r="T774" i="12"/>
  <c r="U774" i="12"/>
  <c r="A775" i="12"/>
  <c r="B775" i="12"/>
  <c r="C775" i="12"/>
  <c r="D775" i="12"/>
  <c r="O775" i="12" s="1"/>
  <c r="E775" i="12"/>
  <c r="J775" i="12"/>
  <c r="K775" i="12"/>
  <c r="L775" i="12"/>
  <c r="M775" i="12"/>
  <c r="N775" i="12"/>
  <c r="P775" i="12"/>
  <c r="Q775" i="12"/>
  <c r="R775" i="12"/>
  <c r="S775" i="12"/>
  <c r="T775" i="12"/>
  <c r="U775" i="12"/>
  <c r="A776" i="12"/>
  <c r="B776" i="12"/>
  <c r="C776" i="12"/>
  <c r="D776" i="12"/>
  <c r="E776" i="12"/>
  <c r="J776" i="12"/>
  <c r="K776" i="12"/>
  <c r="L776" i="12"/>
  <c r="M776" i="12"/>
  <c r="N776" i="12"/>
  <c r="O776" i="12"/>
  <c r="P776" i="12"/>
  <c r="Q776" i="12"/>
  <c r="R776" i="12"/>
  <c r="S776" i="12"/>
  <c r="T776" i="12"/>
  <c r="U776" i="12"/>
  <c r="A777" i="12"/>
  <c r="B777" i="12"/>
  <c r="C777" i="12"/>
  <c r="D777" i="12"/>
  <c r="E777" i="12"/>
  <c r="J777" i="12"/>
  <c r="K777" i="12"/>
  <c r="L777" i="12"/>
  <c r="M777" i="12"/>
  <c r="N777" i="12"/>
  <c r="O777" i="12"/>
  <c r="P777" i="12"/>
  <c r="Q777" i="12"/>
  <c r="R777" i="12"/>
  <c r="S777" i="12"/>
  <c r="T777" i="12"/>
  <c r="U777" i="12"/>
  <c r="A778" i="12"/>
  <c r="B778" i="12"/>
  <c r="C778" i="12"/>
  <c r="D778" i="12"/>
  <c r="O778" i="12" s="1"/>
  <c r="E778" i="12"/>
  <c r="J778" i="12"/>
  <c r="K778" i="12"/>
  <c r="L778" i="12"/>
  <c r="M778" i="12"/>
  <c r="N778" i="12"/>
  <c r="P778" i="12"/>
  <c r="Q778" i="12"/>
  <c r="R778" i="12"/>
  <c r="S778" i="12"/>
  <c r="T778" i="12"/>
  <c r="U778" i="12"/>
  <c r="A779" i="12"/>
  <c r="B779" i="12"/>
  <c r="C779" i="12"/>
  <c r="D779" i="12"/>
  <c r="O779" i="12" s="1"/>
  <c r="E779" i="12"/>
  <c r="J779" i="12"/>
  <c r="K779" i="12"/>
  <c r="L779" i="12"/>
  <c r="M779" i="12"/>
  <c r="N779" i="12"/>
  <c r="P779" i="12"/>
  <c r="Q779" i="12"/>
  <c r="R779" i="12"/>
  <c r="S779" i="12"/>
  <c r="T779" i="12"/>
  <c r="U779" i="12"/>
  <c r="A780" i="12"/>
  <c r="B780" i="12"/>
  <c r="C780" i="12"/>
  <c r="D780" i="12"/>
  <c r="E780" i="12"/>
  <c r="J780" i="12"/>
  <c r="K780" i="12"/>
  <c r="L780" i="12"/>
  <c r="M780" i="12"/>
  <c r="N780" i="12"/>
  <c r="O780" i="12"/>
  <c r="P780" i="12"/>
  <c r="Q780" i="12"/>
  <c r="R780" i="12"/>
  <c r="S780" i="12"/>
  <c r="T780" i="12"/>
  <c r="U780" i="12"/>
  <c r="A781" i="12"/>
  <c r="B781" i="12"/>
  <c r="C781" i="12"/>
  <c r="D781" i="12"/>
  <c r="E781" i="12"/>
  <c r="J781" i="12"/>
  <c r="K781" i="12"/>
  <c r="L781" i="12"/>
  <c r="M781" i="12"/>
  <c r="N781" i="12"/>
  <c r="O781" i="12"/>
  <c r="P781" i="12"/>
  <c r="Q781" i="12"/>
  <c r="R781" i="12"/>
  <c r="S781" i="12"/>
  <c r="T781" i="12"/>
  <c r="U781" i="12"/>
  <c r="A782" i="12"/>
  <c r="B782" i="12"/>
  <c r="C782" i="12"/>
  <c r="D782" i="12"/>
  <c r="O782" i="12" s="1"/>
  <c r="E782" i="12"/>
  <c r="J782" i="12"/>
  <c r="K782" i="12"/>
  <c r="L782" i="12"/>
  <c r="M782" i="12"/>
  <c r="N782" i="12"/>
  <c r="P782" i="12"/>
  <c r="Q782" i="12"/>
  <c r="R782" i="12"/>
  <c r="S782" i="12"/>
  <c r="T782" i="12"/>
  <c r="U782" i="12"/>
  <c r="A783" i="12"/>
  <c r="B783" i="12"/>
  <c r="C783" i="12"/>
  <c r="D783" i="12"/>
  <c r="O783" i="12" s="1"/>
  <c r="E783" i="12"/>
  <c r="J783" i="12"/>
  <c r="K783" i="12"/>
  <c r="L783" i="12"/>
  <c r="M783" i="12"/>
  <c r="N783" i="12"/>
  <c r="P783" i="12"/>
  <c r="Q783" i="12"/>
  <c r="R783" i="12"/>
  <c r="S783" i="12"/>
  <c r="T783" i="12"/>
  <c r="U783" i="12"/>
  <c r="A784" i="12"/>
  <c r="B784" i="12"/>
  <c r="C784" i="12"/>
  <c r="D784" i="12"/>
  <c r="E784" i="12"/>
  <c r="J784" i="12"/>
  <c r="K784" i="12"/>
  <c r="L784" i="12"/>
  <c r="M784" i="12"/>
  <c r="N784" i="12"/>
  <c r="O784" i="12"/>
  <c r="P784" i="12"/>
  <c r="Q784" i="12"/>
  <c r="R784" i="12"/>
  <c r="S784" i="12"/>
  <c r="T784" i="12"/>
  <c r="U784" i="12"/>
  <c r="A785" i="12"/>
  <c r="B785" i="12"/>
  <c r="C785" i="12"/>
  <c r="D785" i="12"/>
  <c r="E785" i="12"/>
  <c r="J785" i="12"/>
  <c r="K785" i="12"/>
  <c r="L785" i="12"/>
  <c r="M785" i="12"/>
  <c r="N785" i="12"/>
  <c r="O785" i="12"/>
  <c r="P785" i="12"/>
  <c r="Q785" i="12"/>
  <c r="R785" i="12"/>
  <c r="S785" i="12"/>
  <c r="T785" i="12"/>
  <c r="U785" i="12"/>
  <c r="A786" i="12"/>
  <c r="B786" i="12"/>
  <c r="C786" i="12"/>
  <c r="D786" i="12"/>
  <c r="O786" i="12" s="1"/>
  <c r="E786" i="12"/>
  <c r="J786" i="12"/>
  <c r="K786" i="12"/>
  <c r="L786" i="12"/>
  <c r="M786" i="12"/>
  <c r="N786" i="12"/>
  <c r="P786" i="12"/>
  <c r="Q786" i="12"/>
  <c r="R786" i="12"/>
  <c r="S786" i="12"/>
  <c r="T786" i="12"/>
  <c r="U786" i="12"/>
  <c r="A787" i="12"/>
  <c r="B787" i="12"/>
  <c r="C787" i="12"/>
  <c r="D787" i="12"/>
  <c r="O787" i="12" s="1"/>
  <c r="E787" i="12"/>
  <c r="J787" i="12"/>
  <c r="K787" i="12"/>
  <c r="L787" i="12"/>
  <c r="M787" i="12"/>
  <c r="N787" i="12"/>
  <c r="P787" i="12"/>
  <c r="Q787" i="12"/>
  <c r="R787" i="12"/>
  <c r="S787" i="12"/>
  <c r="T787" i="12"/>
  <c r="U787" i="12"/>
  <c r="A788" i="12"/>
  <c r="B788" i="12"/>
  <c r="C788" i="12"/>
  <c r="D788" i="12"/>
  <c r="E788" i="12"/>
  <c r="J788" i="12"/>
  <c r="K788" i="12"/>
  <c r="L788" i="12"/>
  <c r="M788" i="12"/>
  <c r="N788" i="12"/>
  <c r="O788" i="12"/>
  <c r="P788" i="12"/>
  <c r="Q788" i="12"/>
  <c r="R788" i="12"/>
  <c r="S788" i="12"/>
  <c r="T788" i="12"/>
  <c r="U788" i="12"/>
  <c r="A789" i="12"/>
  <c r="B789" i="12"/>
  <c r="C789" i="12"/>
  <c r="D789" i="12"/>
  <c r="E789" i="12"/>
  <c r="J789" i="12"/>
  <c r="K789" i="12"/>
  <c r="L789" i="12"/>
  <c r="M789" i="12"/>
  <c r="N789" i="12"/>
  <c r="O789" i="12"/>
  <c r="P789" i="12"/>
  <c r="Q789" i="12"/>
  <c r="R789" i="12"/>
  <c r="S789" i="12"/>
  <c r="T789" i="12"/>
  <c r="U789" i="12"/>
  <c r="A790" i="12"/>
  <c r="B790" i="12"/>
  <c r="C790" i="12"/>
  <c r="D790" i="12"/>
  <c r="O790" i="12" s="1"/>
  <c r="E790" i="12"/>
  <c r="J790" i="12"/>
  <c r="K790" i="12"/>
  <c r="L790" i="12"/>
  <c r="M790" i="12"/>
  <c r="N790" i="12"/>
  <c r="P790" i="12"/>
  <c r="Q790" i="12"/>
  <c r="R790" i="12"/>
  <c r="S790" i="12"/>
  <c r="T790" i="12"/>
  <c r="U790" i="12"/>
  <c r="A791" i="12"/>
  <c r="B791" i="12"/>
  <c r="C791" i="12"/>
  <c r="D791" i="12"/>
  <c r="O791" i="12" s="1"/>
  <c r="E791" i="12"/>
  <c r="J791" i="12"/>
  <c r="K791" i="12"/>
  <c r="L791" i="12"/>
  <c r="M791" i="12"/>
  <c r="N791" i="12"/>
  <c r="P791" i="12"/>
  <c r="Q791" i="12"/>
  <c r="R791" i="12"/>
  <c r="S791" i="12"/>
  <c r="T791" i="12"/>
  <c r="U791" i="12"/>
  <c r="A792" i="12"/>
  <c r="B792" i="12"/>
  <c r="C792" i="12"/>
  <c r="D792" i="12"/>
  <c r="E792" i="12"/>
  <c r="J792" i="12"/>
  <c r="K792" i="12"/>
  <c r="L792" i="12"/>
  <c r="M792" i="12"/>
  <c r="N792" i="12"/>
  <c r="O792" i="12"/>
  <c r="P792" i="12"/>
  <c r="Q792" i="12"/>
  <c r="R792" i="12"/>
  <c r="S792" i="12"/>
  <c r="T792" i="12"/>
  <c r="U792" i="12"/>
  <c r="A793" i="12"/>
  <c r="B793" i="12"/>
  <c r="C793" i="12"/>
  <c r="D793" i="12"/>
  <c r="E793" i="12"/>
  <c r="J793" i="12"/>
  <c r="K793" i="12"/>
  <c r="L793" i="12"/>
  <c r="M793" i="12"/>
  <c r="N793" i="12"/>
  <c r="O793" i="12"/>
  <c r="P793" i="12"/>
  <c r="Q793" i="12"/>
  <c r="R793" i="12"/>
  <c r="S793" i="12"/>
  <c r="T793" i="12"/>
  <c r="U793" i="12"/>
  <c r="A794" i="12"/>
  <c r="B794" i="12"/>
  <c r="C794" i="12"/>
  <c r="D794" i="12"/>
  <c r="O794" i="12" s="1"/>
  <c r="E794" i="12"/>
  <c r="J794" i="12"/>
  <c r="K794" i="12"/>
  <c r="L794" i="12"/>
  <c r="M794" i="12"/>
  <c r="N794" i="12"/>
  <c r="P794" i="12"/>
  <c r="Q794" i="12"/>
  <c r="R794" i="12"/>
  <c r="S794" i="12"/>
  <c r="T794" i="12"/>
  <c r="U794" i="12"/>
  <c r="A795" i="12"/>
  <c r="B795" i="12"/>
  <c r="C795" i="12"/>
  <c r="D795" i="12"/>
  <c r="O795" i="12" s="1"/>
  <c r="E795" i="12"/>
  <c r="J795" i="12"/>
  <c r="K795" i="12"/>
  <c r="L795" i="12"/>
  <c r="M795" i="12"/>
  <c r="N795" i="12"/>
  <c r="P795" i="12"/>
  <c r="Q795" i="12"/>
  <c r="R795" i="12"/>
  <c r="S795" i="12"/>
  <c r="T795" i="12"/>
  <c r="U795" i="12"/>
  <c r="A796" i="12"/>
  <c r="B796" i="12"/>
  <c r="C796" i="12"/>
  <c r="D796" i="12"/>
  <c r="E796" i="12"/>
  <c r="J796" i="12"/>
  <c r="K796" i="12"/>
  <c r="L796" i="12"/>
  <c r="M796" i="12"/>
  <c r="N796" i="12"/>
  <c r="O796" i="12"/>
  <c r="P796" i="12"/>
  <c r="Q796" i="12"/>
  <c r="R796" i="12"/>
  <c r="S796" i="12"/>
  <c r="T796" i="12"/>
  <c r="U796" i="12"/>
  <c r="A797" i="12"/>
  <c r="B797" i="12"/>
  <c r="C797" i="12"/>
  <c r="D797" i="12"/>
  <c r="E797" i="12"/>
  <c r="J797" i="12"/>
  <c r="K797" i="12"/>
  <c r="L797" i="12"/>
  <c r="M797" i="12"/>
  <c r="N797" i="12"/>
  <c r="O797" i="12"/>
  <c r="P797" i="12"/>
  <c r="Q797" i="12"/>
  <c r="R797" i="12"/>
  <c r="S797" i="12"/>
  <c r="T797" i="12"/>
  <c r="U797" i="12"/>
  <c r="A798" i="12"/>
  <c r="B798" i="12"/>
  <c r="C798" i="12"/>
  <c r="D798" i="12"/>
  <c r="O798" i="12" s="1"/>
  <c r="E798" i="12"/>
  <c r="J798" i="12"/>
  <c r="K798" i="12"/>
  <c r="L798" i="12"/>
  <c r="M798" i="12"/>
  <c r="N798" i="12"/>
  <c r="P798" i="12"/>
  <c r="Q798" i="12"/>
  <c r="R798" i="12"/>
  <c r="S798" i="12"/>
  <c r="T798" i="12"/>
  <c r="U798" i="12"/>
  <c r="A799" i="12"/>
  <c r="B799" i="12"/>
  <c r="C799" i="12"/>
  <c r="D799" i="12"/>
  <c r="O799" i="12" s="1"/>
  <c r="E799" i="12"/>
  <c r="J799" i="12"/>
  <c r="K799" i="12"/>
  <c r="L799" i="12"/>
  <c r="M799" i="12"/>
  <c r="N799" i="12"/>
  <c r="P799" i="12"/>
  <c r="Q799" i="12"/>
  <c r="R799" i="12"/>
  <c r="S799" i="12"/>
  <c r="T799" i="12"/>
  <c r="U799" i="12"/>
  <c r="A800" i="12"/>
  <c r="B800" i="12"/>
  <c r="C800" i="12"/>
  <c r="D800" i="12"/>
  <c r="E800" i="12"/>
  <c r="J800" i="12"/>
  <c r="K800" i="12"/>
  <c r="L800" i="12"/>
  <c r="M800" i="12"/>
  <c r="N800" i="12"/>
  <c r="O800" i="12"/>
  <c r="P800" i="12"/>
  <c r="Q800" i="12"/>
  <c r="R800" i="12"/>
  <c r="S800" i="12"/>
  <c r="T800" i="12"/>
  <c r="U800" i="12"/>
  <c r="A801" i="12"/>
  <c r="B801" i="12"/>
  <c r="C801" i="12"/>
  <c r="D801" i="12"/>
  <c r="E801" i="12"/>
  <c r="J801" i="12"/>
  <c r="K801" i="12"/>
  <c r="L801" i="12"/>
  <c r="M801" i="12"/>
  <c r="N801" i="12"/>
  <c r="O801" i="12"/>
  <c r="P801" i="12"/>
  <c r="Q801" i="12"/>
  <c r="R801" i="12"/>
  <c r="S801" i="12"/>
  <c r="T801" i="12"/>
  <c r="U801" i="12"/>
  <c r="A802" i="12"/>
  <c r="B802" i="12"/>
  <c r="C802" i="12"/>
  <c r="D802" i="12"/>
  <c r="O802" i="12" s="1"/>
  <c r="E802" i="12"/>
  <c r="J802" i="12"/>
  <c r="K802" i="12"/>
  <c r="L802" i="12"/>
  <c r="M802" i="12"/>
  <c r="N802" i="12"/>
  <c r="P802" i="12"/>
  <c r="Q802" i="12"/>
  <c r="R802" i="12"/>
  <c r="S802" i="12"/>
  <c r="T802" i="12"/>
  <c r="U802" i="12"/>
  <c r="A803" i="12"/>
  <c r="B803" i="12"/>
  <c r="C803" i="12"/>
  <c r="D803" i="12"/>
  <c r="E803" i="12"/>
  <c r="J803" i="12"/>
  <c r="K803" i="12"/>
  <c r="L803" i="12"/>
  <c r="M803" i="12"/>
  <c r="N803" i="12"/>
  <c r="O803" i="12"/>
  <c r="P803" i="12"/>
  <c r="Q803" i="12"/>
  <c r="R803" i="12"/>
  <c r="S803" i="12"/>
  <c r="T803" i="12"/>
  <c r="U803" i="12"/>
  <c r="A804" i="12"/>
  <c r="B804" i="12"/>
  <c r="C804" i="12"/>
  <c r="D804" i="12"/>
  <c r="E804" i="12"/>
  <c r="J804" i="12"/>
  <c r="K804" i="12"/>
  <c r="L804" i="12"/>
  <c r="M804" i="12"/>
  <c r="N804" i="12"/>
  <c r="O804" i="12"/>
  <c r="P804" i="12"/>
  <c r="Q804" i="12"/>
  <c r="R804" i="12"/>
  <c r="S804" i="12"/>
  <c r="T804" i="12"/>
  <c r="U804" i="12"/>
  <c r="A805" i="12"/>
  <c r="B805" i="12"/>
  <c r="C805" i="12"/>
  <c r="D805" i="12"/>
  <c r="E805" i="12"/>
  <c r="J805" i="12"/>
  <c r="K805" i="12"/>
  <c r="L805" i="12"/>
  <c r="M805" i="12"/>
  <c r="N805" i="12"/>
  <c r="O805" i="12"/>
  <c r="P805" i="12"/>
  <c r="Q805" i="12"/>
  <c r="R805" i="12"/>
  <c r="S805" i="12"/>
  <c r="T805" i="12"/>
  <c r="U805" i="12"/>
  <c r="A806" i="12"/>
  <c r="B806" i="12"/>
  <c r="C806" i="12"/>
  <c r="D806" i="12"/>
  <c r="O806" i="12" s="1"/>
  <c r="E806" i="12"/>
  <c r="J806" i="12"/>
  <c r="K806" i="12"/>
  <c r="L806" i="12"/>
  <c r="M806" i="12"/>
  <c r="N806" i="12"/>
  <c r="P806" i="12"/>
  <c r="Q806" i="12"/>
  <c r="R806" i="12"/>
  <c r="S806" i="12"/>
  <c r="T806" i="12"/>
  <c r="U806" i="12"/>
  <c r="A807" i="12"/>
  <c r="B807" i="12"/>
  <c r="C807" i="12"/>
  <c r="D807" i="12"/>
  <c r="E807" i="12"/>
  <c r="J807" i="12"/>
  <c r="K807" i="12"/>
  <c r="L807" i="12"/>
  <c r="M807" i="12"/>
  <c r="N807" i="12"/>
  <c r="O807" i="12"/>
  <c r="P807" i="12"/>
  <c r="Q807" i="12"/>
  <c r="R807" i="12"/>
  <c r="S807" i="12"/>
  <c r="T807" i="12"/>
  <c r="U807" i="12"/>
  <c r="A808" i="12"/>
  <c r="B808" i="12"/>
  <c r="C808" i="12"/>
  <c r="D808" i="12"/>
  <c r="E808" i="12"/>
  <c r="J808" i="12"/>
  <c r="K808" i="12"/>
  <c r="L808" i="12"/>
  <c r="M808" i="12"/>
  <c r="N808" i="12"/>
  <c r="O808" i="12"/>
  <c r="P808" i="12"/>
  <c r="Q808" i="12"/>
  <c r="R808" i="12"/>
  <c r="S808" i="12"/>
  <c r="T808" i="12"/>
  <c r="U808" i="12"/>
  <c r="A809" i="12"/>
  <c r="B809" i="12"/>
  <c r="C809" i="12"/>
  <c r="D809" i="12"/>
  <c r="E809" i="12"/>
  <c r="J809" i="12"/>
  <c r="K809" i="12"/>
  <c r="L809" i="12"/>
  <c r="M809" i="12"/>
  <c r="N809" i="12"/>
  <c r="O809" i="12"/>
  <c r="P809" i="12"/>
  <c r="Q809" i="12"/>
  <c r="R809" i="12"/>
  <c r="S809" i="12"/>
  <c r="T809" i="12"/>
  <c r="U809" i="12"/>
  <c r="A810" i="12"/>
  <c r="B810" i="12"/>
  <c r="C810" i="12"/>
  <c r="D810" i="12"/>
  <c r="O810" i="12" s="1"/>
  <c r="E810" i="12"/>
  <c r="J810" i="12"/>
  <c r="K810" i="12"/>
  <c r="L810" i="12"/>
  <c r="M810" i="12"/>
  <c r="N810" i="12"/>
  <c r="P810" i="12"/>
  <c r="Q810" i="12"/>
  <c r="R810" i="12"/>
  <c r="S810" i="12"/>
  <c r="T810" i="12"/>
  <c r="U810" i="12"/>
  <c r="A811" i="12"/>
  <c r="B811" i="12"/>
  <c r="C811" i="12"/>
  <c r="D811" i="12"/>
  <c r="E811" i="12"/>
  <c r="J811" i="12"/>
  <c r="K811" i="12"/>
  <c r="L811" i="12"/>
  <c r="M811" i="12"/>
  <c r="N811" i="12"/>
  <c r="O811" i="12"/>
  <c r="P811" i="12"/>
  <c r="Q811" i="12"/>
  <c r="R811" i="12"/>
  <c r="S811" i="12"/>
  <c r="T811" i="12"/>
  <c r="U811" i="12"/>
  <c r="A812" i="12"/>
  <c r="B812" i="12"/>
  <c r="C812" i="12"/>
  <c r="D812" i="12"/>
  <c r="E812" i="12"/>
  <c r="J812" i="12"/>
  <c r="K812" i="12"/>
  <c r="L812" i="12"/>
  <c r="M812" i="12"/>
  <c r="N812" i="12"/>
  <c r="O812" i="12"/>
  <c r="P812" i="12"/>
  <c r="Q812" i="12"/>
  <c r="R812" i="12"/>
  <c r="S812" i="12"/>
  <c r="T812" i="12"/>
  <c r="U812" i="12"/>
  <c r="A813" i="12"/>
  <c r="B813" i="12"/>
  <c r="C813" i="12"/>
  <c r="D813" i="12"/>
  <c r="E813" i="12"/>
  <c r="J813" i="12"/>
  <c r="K813" i="12"/>
  <c r="L813" i="12"/>
  <c r="M813" i="12"/>
  <c r="N813" i="12"/>
  <c r="O813" i="12"/>
  <c r="P813" i="12"/>
  <c r="Q813" i="12"/>
  <c r="R813" i="12"/>
  <c r="S813" i="12"/>
  <c r="T813" i="12"/>
  <c r="U813" i="12"/>
  <c r="A814" i="12"/>
  <c r="B814" i="12"/>
  <c r="C814" i="12"/>
  <c r="D814" i="12"/>
  <c r="O814" i="12" s="1"/>
  <c r="E814" i="12"/>
  <c r="J814" i="12"/>
  <c r="K814" i="12"/>
  <c r="L814" i="12"/>
  <c r="M814" i="12"/>
  <c r="N814" i="12"/>
  <c r="P814" i="12"/>
  <c r="Q814" i="12"/>
  <c r="R814" i="12"/>
  <c r="S814" i="12"/>
  <c r="T814" i="12"/>
  <c r="U814" i="12"/>
  <c r="A815" i="12"/>
  <c r="B815" i="12"/>
  <c r="C815" i="12"/>
  <c r="D815" i="12"/>
  <c r="E815" i="12"/>
  <c r="J815" i="12"/>
  <c r="K815" i="12"/>
  <c r="L815" i="12"/>
  <c r="M815" i="12"/>
  <c r="N815" i="12"/>
  <c r="O815" i="12"/>
  <c r="P815" i="12"/>
  <c r="Q815" i="12"/>
  <c r="R815" i="12"/>
  <c r="S815" i="12"/>
  <c r="T815" i="12"/>
  <c r="U815" i="12"/>
  <c r="A816" i="12"/>
  <c r="B816" i="12"/>
  <c r="C816" i="12"/>
  <c r="D816" i="12"/>
  <c r="E816" i="12"/>
  <c r="J816" i="12"/>
  <c r="K816" i="12"/>
  <c r="L816" i="12"/>
  <c r="M816" i="12"/>
  <c r="N816" i="12"/>
  <c r="O816" i="12"/>
  <c r="P816" i="12"/>
  <c r="Q816" i="12"/>
  <c r="R816" i="12"/>
  <c r="S816" i="12"/>
  <c r="T816" i="12"/>
  <c r="U816" i="12"/>
  <c r="A817" i="12"/>
  <c r="B817" i="12"/>
  <c r="C817" i="12"/>
  <c r="D817" i="12"/>
  <c r="E817" i="12"/>
  <c r="J817" i="12"/>
  <c r="K817" i="12"/>
  <c r="L817" i="12"/>
  <c r="M817" i="12"/>
  <c r="N817" i="12"/>
  <c r="O817" i="12"/>
  <c r="P817" i="12"/>
  <c r="Q817" i="12"/>
  <c r="R817" i="12"/>
  <c r="S817" i="12"/>
  <c r="T817" i="12"/>
  <c r="U817" i="12"/>
  <c r="A818" i="12"/>
  <c r="B818" i="12"/>
  <c r="C818" i="12"/>
  <c r="D818" i="12"/>
  <c r="O818" i="12" s="1"/>
  <c r="E818" i="12"/>
  <c r="J818" i="12"/>
  <c r="K818" i="12"/>
  <c r="L818" i="12"/>
  <c r="M818" i="12"/>
  <c r="N818" i="12"/>
  <c r="P818" i="12"/>
  <c r="Q818" i="12"/>
  <c r="R818" i="12"/>
  <c r="S818" i="12"/>
  <c r="T818" i="12"/>
  <c r="U818" i="12"/>
  <c r="A819" i="12"/>
  <c r="B819" i="12"/>
  <c r="C819" i="12"/>
  <c r="D819" i="12"/>
  <c r="E819" i="12"/>
  <c r="J819" i="12"/>
  <c r="K819" i="12"/>
  <c r="L819" i="12"/>
  <c r="M819" i="12"/>
  <c r="N819" i="12"/>
  <c r="O819" i="12"/>
  <c r="P819" i="12"/>
  <c r="Q819" i="12"/>
  <c r="R819" i="12"/>
  <c r="S819" i="12"/>
  <c r="T819" i="12"/>
  <c r="U819" i="12"/>
  <c r="A820" i="12"/>
  <c r="B820" i="12"/>
  <c r="C820" i="12"/>
  <c r="D820" i="12"/>
  <c r="E820" i="12"/>
  <c r="J820" i="12"/>
  <c r="K820" i="12"/>
  <c r="L820" i="12"/>
  <c r="M820" i="12"/>
  <c r="N820" i="12"/>
  <c r="O820" i="12"/>
  <c r="P820" i="12"/>
  <c r="Q820" i="12"/>
  <c r="R820" i="12"/>
  <c r="S820" i="12"/>
  <c r="T820" i="12"/>
  <c r="U820" i="12"/>
  <c r="A821" i="12"/>
  <c r="B821" i="12"/>
  <c r="C821" i="12"/>
  <c r="D821" i="12"/>
  <c r="E821" i="12"/>
  <c r="J821" i="12"/>
  <c r="K821" i="12"/>
  <c r="L821" i="12"/>
  <c r="M821" i="12"/>
  <c r="N821" i="12"/>
  <c r="O821" i="12"/>
  <c r="P821" i="12"/>
  <c r="Q821" i="12"/>
  <c r="R821" i="12"/>
  <c r="S821" i="12"/>
  <c r="T821" i="12"/>
  <c r="U821" i="12"/>
  <c r="A822" i="12"/>
  <c r="B822" i="12"/>
  <c r="C822" i="12"/>
  <c r="D822" i="12"/>
  <c r="O822" i="12" s="1"/>
  <c r="E822" i="12"/>
  <c r="J822" i="12"/>
  <c r="K822" i="12"/>
  <c r="L822" i="12"/>
  <c r="M822" i="12"/>
  <c r="N822" i="12"/>
  <c r="P822" i="12"/>
  <c r="Q822" i="12"/>
  <c r="R822" i="12"/>
  <c r="S822" i="12"/>
  <c r="T822" i="12"/>
  <c r="U822" i="12"/>
  <c r="A823" i="12"/>
  <c r="B823" i="12"/>
  <c r="C823" i="12"/>
  <c r="D823" i="12"/>
  <c r="E823" i="12"/>
  <c r="J823" i="12"/>
  <c r="K823" i="12"/>
  <c r="L823" i="12"/>
  <c r="M823" i="12"/>
  <c r="N823" i="12"/>
  <c r="O823" i="12"/>
  <c r="P823" i="12"/>
  <c r="Q823" i="12"/>
  <c r="R823" i="12"/>
  <c r="S823" i="12"/>
  <c r="T823" i="12"/>
  <c r="U823" i="12"/>
  <c r="A824" i="12"/>
  <c r="B824" i="12"/>
  <c r="C824" i="12"/>
  <c r="D824" i="12"/>
  <c r="E824" i="12"/>
  <c r="J824" i="12"/>
  <c r="K824" i="12"/>
  <c r="L824" i="12"/>
  <c r="M824" i="12"/>
  <c r="N824" i="12"/>
  <c r="O824" i="12"/>
  <c r="P824" i="12"/>
  <c r="Q824" i="12"/>
  <c r="R824" i="12"/>
  <c r="S824" i="12"/>
  <c r="T824" i="12"/>
  <c r="U824" i="12"/>
  <c r="A825" i="12"/>
  <c r="B825" i="12"/>
  <c r="C825" i="12"/>
  <c r="D825" i="12"/>
  <c r="E825" i="12"/>
  <c r="J825" i="12"/>
  <c r="K825" i="12"/>
  <c r="L825" i="12"/>
  <c r="M825" i="12"/>
  <c r="N825" i="12"/>
  <c r="O825" i="12"/>
  <c r="P825" i="12"/>
  <c r="Q825" i="12"/>
  <c r="R825" i="12"/>
  <c r="S825" i="12"/>
  <c r="T825" i="12"/>
  <c r="U825" i="12"/>
  <c r="A826" i="12"/>
  <c r="B826" i="12"/>
  <c r="C826" i="12"/>
  <c r="D826" i="12"/>
  <c r="O826" i="12" s="1"/>
  <c r="E826" i="12"/>
  <c r="J826" i="12"/>
  <c r="K826" i="12"/>
  <c r="L826" i="12"/>
  <c r="M826" i="12"/>
  <c r="N826" i="12"/>
  <c r="P826" i="12"/>
  <c r="Q826" i="12"/>
  <c r="R826" i="12"/>
  <c r="S826" i="12"/>
  <c r="T826" i="12"/>
  <c r="U826" i="12"/>
  <c r="A827" i="12"/>
  <c r="B827" i="12"/>
  <c r="C827" i="12"/>
  <c r="D827" i="12"/>
  <c r="E827" i="12"/>
  <c r="J827" i="12"/>
  <c r="K827" i="12"/>
  <c r="L827" i="12"/>
  <c r="M827" i="12"/>
  <c r="N827" i="12"/>
  <c r="O827" i="12"/>
  <c r="P827" i="12"/>
  <c r="Q827" i="12"/>
  <c r="R827" i="12"/>
  <c r="S827" i="12"/>
  <c r="T827" i="12"/>
  <c r="U827" i="12"/>
  <c r="A828" i="12"/>
  <c r="B828" i="12"/>
  <c r="C828" i="12"/>
  <c r="D828" i="12"/>
  <c r="E828" i="12"/>
  <c r="J828" i="12"/>
  <c r="K828" i="12"/>
  <c r="L828" i="12"/>
  <c r="M828" i="12"/>
  <c r="N828" i="12"/>
  <c r="O828" i="12"/>
  <c r="P828" i="12"/>
  <c r="Q828" i="12"/>
  <c r="R828" i="12"/>
  <c r="S828" i="12"/>
  <c r="T828" i="12"/>
  <c r="U828" i="12"/>
  <c r="A829" i="12"/>
  <c r="B829" i="12"/>
  <c r="C829" i="12"/>
  <c r="D829" i="12"/>
  <c r="E829" i="12"/>
  <c r="J829" i="12"/>
  <c r="K829" i="12"/>
  <c r="L829" i="12"/>
  <c r="M829" i="12"/>
  <c r="N829" i="12"/>
  <c r="O829" i="12"/>
  <c r="P829" i="12"/>
  <c r="Q829" i="12"/>
  <c r="R829" i="12"/>
  <c r="S829" i="12"/>
  <c r="T829" i="12"/>
  <c r="U829" i="12"/>
  <c r="A830" i="12"/>
  <c r="B830" i="12"/>
  <c r="C830" i="12"/>
  <c r="D830" i="12"/>
  <c r="O830" i="12" s="1"/>
  <c r="E830" i="12"/>
  <c r="J830" i="12"/>
  <c r="K830" i="12"/>
  <c r="L830" i="12"/>
  <c r="M830" i="12"/>
  <c r="N830" i="12"/>
  <c r="P830" i="12"/>
  <c r="Q830" i="12"/>
  <c r="R830" i="12"/>
  <c r="S830" i="12"/>
  <c r="T830" i="12"/>
  <c r="U830" i="12"/>
  <c r="A831" i="12"/>
  <c r="B831" i="12"/>
  <c r="C831" i="12"/>
  <c r="D831" i="12"/>
  <c r="E831" i="12"/>
  <c r="J831" i="12"/>
  <c r="K831" i="12"/>
  <c r="L831" i="12"/>
  <c r="M831" i="12"/>
  <c r="N831" i="12"/>
  <c r="O831" i="12"/>
  <c r="P831" i="12"/>
  <c r="Q831" i="12"/>
  <c r="R831" i="12"/>
  <c r="S831" i="12"/>
  <c r="T831" i="12"/>
  <c r="U831" i="12"/>
  <c r="A832" i="12"/>
  <c r="B832" i="12"/>
  <c r="C832" i="12"/>
  <c r="D832" i="12"/>
  <c r="E832" i="12"/>
  <c r="J832" i="12"/>
  <c r="K832" i="12"/>
  <c r="L832" i="12"/>
  <c r="M832" i="12"/>
  <c r="N832" i="12"/>
  <c r="O832" i="12"/>
  <c r="P832" i="12"/>
  <c r="Q832" i="12"/>
  <c r="R832" i="12"/>
  <c r="S832" i="12"/>
  <c r="T832" i="12"/>
  <c r="U832" i="12"/>
  <c r="A833" i="12"/>
  <c r="B833" i="12"/>
  <c r="C833" i="12"/>
  <c r="D833" i="12"/>
  <c r="E833" i="12"/>
  <c r="J833" i="12"/>
  <c r="K833" i="12"/>
  <c r="L833" i="12"/>
  <c r="M833" i="12"/>
  <c r="N833" i="12"/>
  <c r="O833" i="12"/>
  <c r="P833" i="12"/>
  <c r="Q833" i="12"/>
  <c r="R833" i="12"/>
  <c r="S833" i="12"/>
  <c r="T833" i="12"/>
  <c r="U833" i="12"/>
  <c r="A834" i="12"/>
  <c r="B834" i="12"/>
  <c r="C834" i="12"/>
  <c r="D834" i="12"/>
  <c r="O834" i="12" s="1"/>
  <c r="E834" i="12"/>
  <c r="J834" i="12"/>
  <c r="K834" i="12"/>
  <c r="L834" i="12"/>
  <c r="M834" i="12"/>
  <c r="N834" i="12"/>
  <c r="P834" i="12"/>
  <c r="Q834" i="12"/>
  <c r="R834" i="12"/>
  <c r="S834" i="12"/>
  <c r="T834" i="12"/>
  <c r="U834" i="12"/>
  <c r="A835" i="12"/>
  <c r="B835" i="12"/>
  <c r="C835" i="12"/>
  <c r="D835" i="12"/>
  <c r="E835" i="12"/>
  <c r="J835" i="12"/>
  <c r="K835" i="12"/>
  <c r="L835" i="12"/>
  <c r="M835" i="12"/>
  <c r="N835" i="12"/>
  <c r="O835" i="12"/>
  <c r="P835" i="12"/>
  <c r="Q835" i="12"/>
  <c r="R835" i="12"/>
  <c r="S835" i="12"/>
  <c r="T835" i="12"/>
  <c r="U835" i="12"/>
  <c r="A836" i="12"/>
  <c r="B836" i="12"/>
  <c r="C836" i="12"/>
  <c r="D836" i="12"/>
  <c r="E836" i="12"/>
  <c r="J836" i="12"/>
  <c r="K836" i="12"/>
  <c r="L836" i="12"/>
  <c r="M836" i="12"/>
  <c r="N836" i="12"/>
  <c r="O836" i="12"/>
  <c r="P836" i="12"/>
  <c r="Q836" i="12"/>
  <c r="R836" i="12"/>
  <c r="S836" i="12"/>
  <c r="T836" i="12"/>
  <c r="U836" i="12"/>
  <c r="A837" i="12"/>
  <c r="B837" i="12"/>
  <c r="C837" i="12"/>
  <c r="D837" i="12"/>
  <c r="E837" i="12"/>
  <c r="J837" i="12"/>
  <c r="K837" i="12"/>
  <c r="L837" i="12"/>
  <c r="M837" i="12"/>
  <c r="N837" i="12"/>
  <c r="O837" i="12"/>
  <c r="P837" i="12"/>
  <c r="Q837" i="12"/>
  <c r="R837" i="12"/>
  <c r="S837" i="12"/>
  <c r="T837" i="12"/>
  <c r="U837" i="12"/>
  <c r="A838" i="12"/>
  <c r="B838" i="12"/>
  <c r="C838" i="12"/>
  <c r="D838" i="12"/>
  <c r="O838" i="12" s="1"/>
  <c r="E838" i="12"/>
  <c r="J838" i="12"/>
  <c r="K838" i="12"/>
  <c r="L838" i="12"/>
  <c r="M838" i="12"/>
  <c r="N838" i="12"/>
  <c r="P838" i="12"/>
  <c r="Q838" i="12"/>
  <c r="R838" i="12"/>
  <c r="S838" i="12"/>
  <c r="T838" i="12"/>
  <c r="U838" i="12"/>
  <c r="A839" i="12"/>
  <c r="B839" i="12"/>
  <c r="C839" i="12"/>
  <c r="D839" i="12"/>
  <c r="E839" i="12"/>
  <c r="J839" i="12"/>
  <c r="K839" i="12"/>
  <c r="L839" i="12"/>
  <c r="M839" i="12"/>
  <c r="N839" i="12"/>
  <c r="O839" i="12"/>
  <c r="P839" i="12"/>
  <c r="Q839" i="12"/>
  <c r="R839" i="12"/>
  <c r="S839" i="12"/>
  <c r="T839" i="12"/>
  <c r="U839" i="12"/>
  <c r="A840" i="12"/>
  <c r="B840" i="12"/>
  <c r="C840" i="12"/>
  <c r="D840" i="12"/>
  <c r="E840" i="12"/>
  <c r="J840" i="12"/>
  <c r="K840" i="12"/>
  <c r="L840" i="12"/>
  <c r="M840" i="12"/>
  <c r="N840" i="12"/>
  <c r="O840" i="12"/>
  <c r="P840" i="12"/>
  <c r="Q840" i="12"/>
  <c r="R840" i="12"/>
  <c r="S840" i="12"/>
  <c r="T840" i="12"/>
  <c r="U840" i="12"/>
  <c r="A841" i="12"/>
  <c r="B841" i="12"/>
  <c r="C841" i="12"/>
  <c r="D841" i="12"/>
  <c r="E841" i="12"/>
  <c r="J841" i="12"/>
  <c r="K841" i="12"/>
  <c r="L841" i="12"/>
  <c r="M841" i="12"/>
  <c r="N841" i="12"/>
  <c r="O841" i="12"/>
  <c r="P841" i="12"/>
  <c r="Q841" i="12"/>
  <c r="R841" i="12"/>
  <c r="S841" i="12"/>
  <c r="T841" i="12"/>
  <c r="U841" i="12"/>
  <c r="A842" i="12"/>
  <c r="B842" i="12"/>
  <c r="C842" i="12"/>
  <c r="D842" i="12"/>
  <c r="O842" i="12" s="1"/>
  <c r="E842" i="12"/>
  <c r="J842" i="12"/>
  <c r="K842" i="12"/>
  <c r="L842" i="12"/>
  <c r="M842" i="12"/>
  <c r="N842" i="12"/>
  <c r="P842" i="12"/>
  <c r="Q842" i="12"/>
  <c r="R842" i="12"/>
  <c r="S842" i="12"/>
  <c r="T842" i="12"/>
  <c r="U842" i="12"/>
  <c r="A843" i="12"/>
  <c r="B843" i="12"/>
  <c r="C843" i="12"/>
  <c r="D843" i="12"/>
  <c r="E843" i="12"/>
  <c r="J843" i="12"/>
  <c r="K843" i="12"/>
  <c r="L843" i="12"/>
  <c r="M843" i="12"/>
  <c r="N843" i="12"/>
  <c r="O843" i="12"/>
  <c r="P843" i="12"/>
  <c r="Q843" i="12"/>
  <c r="R843" i="12"/>
  <c r="S843" i="12"/>
  <c r="T843" i="12"/>
  <c r="U843" i="12"/>
  <c r="A844" i="12"/>
  <c r="B844" i="12"/>
  <c r="C844" i="12"/>
  <c r="D844" i="12"/>
  <c r="E844" i="12"/>
  <c r="J844" i="12"/>
  <c r="K844" i="12"/>
  <c r="L844" i="12"/>
  <c r="M844" i="12"/>
  <c r="N844" i="12"/>
  <c r="O844" i="12"/>
  <c r="P844" i="12"/>
  <c r="Q844" i="12"/>
  <c r="R844" i="12"/>
  <c r="S844" i="12"/>
  <c r="T844" i="12"/>
  <c r="U844" i="12"/>
  <c r="A845" i="12"/>
  <c r="B845" i="12"/>
  <c r="C845" i="12"/>
  <c r="D845" i="12"/>
  <c r="E845" i="12"/>
  <c r="J845" i="12"/>
  <c r="K845" i="12"/>
  <c r="L845" i="12"/>
  <c r="M845" i="12"/>
  <c r="N845" i="12"/>
  <c r="O845" i="12"/>
  <c r="P845" i="12"/>
  <c r="Q845" i="12"/>
  <c r="R845" i="12"/>
  <c r="S845" i="12"/>
  <c r="T845" i="12"/>
  <c r="U845" i="12"/>
  <c r="A846" i="12"/>
  <c r="B846" i="12"/>
  <c r="C846" i="12"/>
  <c r="D846" i="12"/>
  <c r="O846" i="12" s="1"/>
  <c r="E846" i="12"/>
  <c r="J846" i="12"/>
  <c r="K846" i="12"/>
  <c r="L846" i="12"/>
  <c r="M846" i="12"/>
  <c r="N846" i="12"/>
  <c r="P846" i="12"/>
  <c r="Q846" i="12"/>
  <c r="R846" i="12"/>
  <c r="S846" i="12"/>
  <c r="T846" i="12"/>
  <c r="U846" i="12"/>
  <c r="A847" i="12"/>
  <c r="B847" i="12"/>
  <c r="C847" i="12"/>
  <c r="D847" i="12"/>
  <c r="E847" i="12"/>
  <c r="J847" i="12"/>
  <c r="K847" i="12"/>
  <c r="L847" i="12"/>
  <c r="M847" i="12"/>
  <c r="N847" i="12"/>
  <c r="O847" i="12"/>
  <c r="P847" i="12"/>
  <c r="Q847" i="12"/>
  <c r="R847" i="12"/>
  <c r="S847" i="12"/>
  <c r="T847" i="12"/>
  <c r="U847" i="12"/>
  <c r="A848" i="12"/>
  <c r="B848" i="12"/>
  <c r="C848" i="12"/>
  <c r="D848" i="12"/>
  <c r="E848" i="12"/>
  <c r="J848" i="12"/>
  <c r="K848" i="12"/>
  <c r="L848" i="12"/>
  <c r="M848" i="12"/>
  <c r="N848" i="12"/>
  <c r="O848" i="12"/>
  <c r="P848" i="12"/>
  <c r="Q848" i="12"/>
  <c r="R848" i="12"/>
  <c r="S848" i="12"/>
  <c r="T848" i="12"/>
  <c r="U848" i="12"/>
  <c r="A849" i="12"/>
  <c r="B849" i="12"/>
  <c r="C849" i="12"/>
  <c r="D849" i="12"/>
  <c r="E849" i="12"/>
  <c r="J849" i="12"/>
  <c r="K849" i="12"/>
  <c r="L849" i="12"/>
  <c r="M849" i="12"/>
  <c r="N849" i="12"/>
  <c r="O849" i="12"/>
  <c r="P849" i="12"/>
  <c r="Q849" i="12"/>
  <c r="R849" i="12"/>
  <c r="S849" i="12"/>
  <c r="T849" i="12"/>
  <c r="U849" i="12"/>
  <c r="A850" i="12"/>
  <c r="B850" i="12"/>
  <c r="C850" i="12"/>
  <c r="D850" i="12"/>
  <c r="O850" i="12" s="1"/>
  <c r="E850" i="12"/>
  <c r="J850" i="12"/>
  <c r="K850" i="12"/>
  <c r="L850" i="12"/>
  <c r="M850" i="12"/>
  <c r="N850" i="12"/>
  <c r="P850" i="12"/>
  <c r="Q850" i="12"/>
  <c r="R850" i="12"/>
  <c r="S850" i="12"/>
  <c r="T850" i="12"/>
  <c r="U850" i="12"/>
  <c r="A851" i="12"/>
  <c r="B851" i="12"/>
  <c r="C851" i="12"/>
  <c r="D851" i="12"/>
  <c r="E851" i="12"/>
  <c r="J851" i="12"/>
  <c r="K851" i="12"/>
  <c r="L851" i="12"/>
  <c r="M851" i="12"/>
  <c r="N851" i="12"/>
  <c r="O851" i="12"/>
  <c r="P851" i="12"/>
  <c r="Q851" i="12"/>
  <c r="R851" i="12"/>
  <c r="S851" i="12"/>
  <c r="T851" i="12"/>
  <c r="U851" i="12"/>
  <c r="A852" i="12"/>
  <c r="B852" i="12"/>
  <c r="C852" i="12"/>
  <c r="D852" i="12"/>
  <c r="E852" i="12"/>
  <c r="J852" i="12"/>
  <c r="K852" i="12"/>
  <c r="L852" i="12"/>
  <c r="M852" i="12"/>
  <c r="N852" i="12"/>
  <c r="O852" i="12"/>
  <c r="P852" i="12"/>
  <c r="Q852" i="12"/>
  <c r="R852" i="12"/>
  <c r="S852" i="12"/>
  <c r="T852" i="12"/>
  <c r="U852" i="12"/>
  <c r="A853" i="12"/>
  <c r="B853" i="12"/>
  <c r="C853" i="12"/>
  <c r="D853" i="12"/>
  <c r="E853" i="12"/>
  <c r="J853" i="12"/>
  <c r="K853" i="12"/>
  <c r="L853" i="12"/>
  <c r="M853" i="12"/>
  <c r="N853" i="12"/>
  <c r="O853" i="12"/>
  <c r="P853" i="12"/>
  <c r="Q853" i="12"/>
  <c r="R853" i="12"/>
  <c r="S853" i="12"/>
  <c r="T853" i="12"/>
  <c r="U853" i="12"/>
  <c r="A854" i="12"/>
  <c r="B854" i="12"/>
  <c r="C854" i="12"/>
  <c r="D854" i="12"/>
  <c r="O854" i="12" s="1"/>
  <c r="E854" i="12"/>
  <c r="J854" i="12"/>
  <c r="K854" i="12"/>
  <c r="L854" i="12"/>
  <c r="M854" i="12"/>
  <c r="N854" i="12"/>
  <c r="P854" i="12"/>
  <c r="Q854" i="12"/>
  <c r="R854" i="12"/>
  <c r="S854" i="12"/>
  <c r="T854" i="12"/>
  <c r="U854" i="12"/>
  <c r="A855" i="12"/>
  <c r="B855" i="12"/>
  <c r="C855" i="12"/>
  <c r="D855" i="12"/>
  <c r="E855" i="12"/>
  <c r="J855" i="12"/>
  <c r="K855" i="12"/>
  <c r="L855" i="12"/>
  <c r="M855" i="12"/>
  <c r="N855" i="12"/>
  <c r="O855" i="12"/>
  <c r="P855" i="12"/>
  <c r="Q855" i="12"/>
  <c r="R855" i="12"/>
  <c r="S855" i="12"/>
  <c r="T855" i="12"/>
  <c r="U855" i="12"/>
  <c r="A856" i="12"/>
  <c r="B856" i="12"/>
  <c r="C856" i="12"/>
  <c r="D856" i="12"/>
  <c r="E856" i="12"/>
  <c r="J856" i="12"/>
  <c r="K856" i="12"/>
  <c r="L856" i="12"/>
  <c r="M856" i="12"/>
  <c r="N856" i="12"/>
  <c r="O856" i="12"/>
  <c r="P856" i="12"/>
  <c r="Q856" i="12"/>
  <c r="R856" i="12"/>
  <c r="S856" i="12"/>
  <c r="T856" i="12"/>
  <c r="U856" i="12"/>
  <c r="A857" i="12"/>
  <c r="B857" i="12"/>
  <c r="C857" i="12"/>
  <c r="D857" i="12"/>
  <c r="E857" i="12"/>
  <c r="J857" i="12"/>
  <c r="K857" i="12"/>
  <c r="L857" i="12"/>
  <c r="M857" i="12"/>
  <c r="N857" i="12"/>
  <c r="O857" i="12"/>
  <c r="P857" i="12"/>
  <c r="Q857" i="12"/>
  <c r="R857" i="12"/>
  <c r="S857" i="12"/>
  <c r="T857" i="12"/>
  <c r="U857" i="12"/>
  <c r="A858" i="12"/>
  <c r="B858" i="12"/>
  <c r="C858" i="12"/>
  <c r="D858" i="12"/>
  <c r="O858" i="12" s="1"/>
  <c r="E858" i="12"/>
  <c r="J858" i="12"/>
  <c r="K858" i="12"/>
  <c r="L858" i="12"/>
  <c r="M858" i="12"/>
  <c r="N858" i="12"/>
  <c r="P858" i="12"/>
  <c r="Q858" i="12"/>
  <c r="R858" i="12"/>
  <c r="S858" i="12"/>
  <c r="T858" i="12"/>
  <c r="U858" i="12"/>
  <c r="A859" i="12"/>
  <c r="B859" i="12"/>
  <c r="C859" i="12"/>
  <c r="D859" i="12"/>
  <c r="E859" i="12"/>
  <c r="J859" i="12"/>
  <c r="K859" i="12"/>
  <c r="L859" i="12"/>
  <c r="M859" i="12"/>
  <c r="N859" i="12"/>
  <c r="O859" i="12"/>
  <c r="P859" i="12"/>
  <c r="Q859" i="12"/>
  <c r="R859" i="12"/>
  <c r="S859" i="12"/>
  <c r="T859" i="12"/>
  <c r="U859" i="12"/>
  <c r="A860" i="12"/>
  <c r="B860" i="12"/>
  <c r="C860" i="12"/>
  <c r="D860" i="12"/>
  <c r="E860" i="12"/>
  <c r="J860" i="12"/>
  <c r="K860" i="12"/>
  <c r="L860" i="12"/>
  <c r="M860" i="12"/>
  <c r="N860" i="12"/>
  <c r="O860" i="12"/>
  <c r="P860" i="12"/>
  <c r="Q860" i="12"/>
  <c r="R860" i="12"/>
  <c r="S860" i="12"/>
  <c r="T860" i="12"/>
  <c r="U860" i="12"/>
  <c r="A861" i="12"/>
  <c r="B861" i="12"/>
  <c r="C861" i="12"/>
  <c r="D861" i="12"/>
  <c r="E861" i="12"/>
  <c r="J861" i="12"/>
  <c r="K861" i="12"/>
  <c r="L861" i="12"/>
  <c r="M861" i="12"/>
  <c r="N861" i="12"/>
  <c r="O861" i="12"/>
  <c r="P861" i="12"/>
  <c r="Q861" i="12"/>
  <c r="R861" i="12"/>
  <c r="S861" i="12"/>
  <c r="T861" i="12"/>
  <c r="U861" i="12"/>
  <c r="A862" i="12"/>
  <c r="B862" i="12"/>
  <c r="C862" i="12"/>
  <c r="D862" i="12"/>
  <c r="O862" i="12" s="1"/>
  <c r="E862" i="12"/>
  <c r="J862" i="12"/>
  <c r="K862" i="12"/>
  <c r="L862" i="12"/>
  <c r="M862" i="12"/>
  <c r="N862" i="12"/>
  <c r="P862" i="12"/>
  <c r="Q862" i="12"/>
  <c r="R862" i="12"/>
  <c r="S862" i="12"/>
  <c r="T862" i="12"/>
  <c r="U862" i="12"/>
  <c r="A863" i="12"/>
  <c r="B863" i="12"/>
  <c r="C863" i="12"/>
  <c r="D863" i="12"/>
  <c r="E863" i="12"/>
  <c r="J863" i="12"/>
  <c r="K863" i="12"/>
  <c r="L863" i="12"/>
  <c r="M863" i="12"/>
  <c r="N863" i="12"/>
  <c r="O863" i="12"/>
  <c r="P863" i="12"/>
  <c r="Q863" i="12"/>
  <c r="R863" i="12"/>
  <c r="S863" i="12"/>
  <c r="T863" i="12"/>
  <c r="U863" i="12"/>
  <c r="A864" i="12"/>
  <c r="B864" i="12"/>
  <c r="C864" i="12"/>
  <c r="D864" i="12"/>
  <c r="E864" i="12"/>
  <c r="J864" i="12"/>
  <c r="K864" i="12"/>
  <c r="L864" i="12"/>
  <c r="M864" i="12"/>
  <c r="N864" i="12"/>
  <c r="O864" i="12"/>
  <c r="P864" i="12"/>
  <c r="Q864" i="12"/>
  <c r="R864" i="12"/>
  <c r="S864" i="12"/>
  <c r="T864" i="12"/>
  <c r="U864" i="12"/>
  <c r="A865" i="12"/>
  <c r="B865" i="12"/>
  <c r="C865" i="12"/>
  <c r="D865" i="12"/>
  <c r="E865" i="12"/>
  <c r="J865" i="12"/>
  <c r="K865" i="12"/>
  <c r="L865" i="12"/>
  <c r="M865" i="12"/>
  <c r="N865" i="12"/>
  <c r="O865" i="12"/>
  <c r="P865" i="12"/>
  <c r="Q865" i="12"/>
  <c r="R865" i="12"/>
  <c r="S865" i="12"/>
  <c r="T865" i="12"/>
  <c r="U865" i="12"/>
  <c r="A866" i="12"/>
  <c r="B866" i="12"/>
  <c r="C866" i="12"/>
  <c r="D866" i="12"/>
  <c r="O866" i="12" s="1"/>
  <c r="E866" i="12"/>
  <c r="J866" i="12"/>
  <c r="K866" i="12"/>
  <c r="L866" i="12"/>
  <c r="M866" i="12"/>
  <c r="N866" i="12"/>
  <c r="P866" i="12"/>
  <c r="Q866" i="12"/>
  <c r="R866" i="12"/>
  <c r="S866" i="12"/>
  <c r="T866" i="12"/>
  <c r="U866" i="12"/>
  <c r="A867" i="12"/>
  <c r="B867" i="12"/>
  <c r="C867" i="12"/>
  <c r="D867" i="12"/>
  <c r="E867" i="12"/>
  <c r="J867" i="12"/>
  <c r="K867" i="12"/>
  <c r="L867" i="12"/>
  <c r="M867" i="12"/>
  <c r="N867" i="12"/>
  <c r="O867" i="12"/>
  <c r="P867" i="12"/>
  <c r="Q867" i="12"/>
  <c r="R867" i="12"/>
  <c r="S867" i="12"/>
  <c r="T867" i="12"/>
  <c r="U867" i="12"/>
  <c r="A868" i="12"/>
  <c r="B868" i="12"/>
  <c r="C868" i="12"/>
  <c r="D868" i="12"/>
  <c r="E868" i="12"/>
  <c r="J868" i="12"/>
  <c r="K868" i="12"/>
  <c r="L868" i="12"/>
  <c r="M868" i="12"/>
  <c r="N868" i="12"/>
  <c r="O868" i="12"/>
  <c r="P868" i="12"/>
  <c r="Q868" i="12"/>
  <c r="R868" i="12"/>
  <c r="S868" i="12"/>
  <c r="T868" i="12"/>
  <c r="U868" i="12"/>
  <c r="A869" i="12"/>
  <c r="B869" i="12"/>
  <c r="C869" i="12"/>
  <c r="D869" i="12"/>
  <c r="E869" i="12"/>
  <c r="J869" i="12"/>
  <c r="K869" i="12"/>
  <c r="L869" i="12"/>
  <c r="M869" i="12"/>
  <c r="N869" i="12"/>
  <c r="O869" i="12"/>
  <c r="P869" i="12"/>
  <c r="Q869" i="12"/>
  <c r="R869" i="12"/>
  <c r="S869" i="12"/>
  <c r="T869" i="12"/>
  <c r="U869" i="12"/>
  <c r="A870" i="12"/>
  <c r="B870" i="12"/>
  <c r="C870" i="12"/>
  <c r="D870" i="12"/>
  <c r="O870" i="12" s="1"/>
  <c r="E870" i="12"/>
  <c r="J870" i="12"/>
  <c r="K870" i="12"/>
  <c r="L870" i="12"/>
  <c r="M870" i="12"/>
  <c r="N870" i="12"/>
  <c r="P870" i="12"/>
  <c r="Q870" i="12"/>
  <c r="R870" i="12"/>
  <c r="S870" i="12"/>
  <c r="T870" i="12"/>
  <c r="U870" i="12"/>
  <c r="A871" i="12"/>
  <c r="B871" i="12"/>
  <c r="C871" i="12"/>
  <c r="D871" i="12"/>
  <c r="E871" i="12"/>
  <c r="J871" i="12"/>
  <c r="K871" i="12"/>
  <c r="L871" i="12"/>
  <c r="M871" i="12"/>
  <c r="N871" i="12"/>
  <c r="O871" i="12"/>
  <c r="P871" i="12"/>
  <c r="Q871" i="12"/>
  <c r="R871" i="12"/>
  <c r="S871" i="12"/>
  <c r="T871" i="12"/>
  <c r="U871" i="12"/>
  <c r="A872" i="12"/>
  <c r="B872" i="12"/>
  <c r="C872" i="12"/>
  <c r="D872" i="12"/>
  <c r="E872" i="12"/>
  <c r="J872" i="12"/>
  <c r="K872" i="12"/>
  <c r="L872" i="12"/>
  <c r="M872" i="12"/>
  <c r="N872" i="12"/>
  <c r="O872" i="12"/>
  <c r="P872" i="12"/>
  <c r="Q872" i="12"/>
  <c r="R872" i="12"/>
  <c r="S872" i="12"/>
  <c r="T872" i="12"/>
  <c r="U872" i="12"/>
  <c r="A873" i="12"/>
  <c r="B873" i="12"/>
  <c r="C873" i="12"/>
  <c r="D873" i="12"/>
  <c r="E873" i="12"/>
  <c r="J873" i="12"/>
  <c r="K873" i="12"/>
  <c r="L873" i="12"/>
  <c r="M873" i="12"/>
  <c r="N873" i="12"/>
  <c r="O873" i="12"/>
  <c r="P873" i="12"/>
  <c r="Q873" i="12"/>
  <c r="R873" i="12"/>
  <c r="S873" i="12"/>
  <c r="T873" i="12"/>
  <c r="U873" i="12"/>
  <c r="A874" i="12"/>
  <c r="B874" i="12"/>
  <c r="C874" i="12"/>
  <c r="D874" i="12"/>
  <c r="O874" i="12" s="1"/>
  <c r="E874" i="12"/>
  <c r="J874" i="12"/>
  <c r="K874" i="12"/>
  <c r="L874" i="12"/>
  <c r="M874" i="12"/>
  <c r="N874" i="12"/>
  <c r="P874" i="12"/>
  <c r="Q874" i="12"/>
  <c r="R874" i="12"/>
  <c r="S874" i="12"/>
  <c r="T874" i="12"/>
  <c r="U874" i="12"/>
  <c r="A875" i="12"/>
  <c r="B875" i="12"/>
  <c r="C875" i="12"/>
  <c r="D875" i="12"/>
  <c r="E875" i="12"/>
  <c r="J875" i="12"/>
  <c r="K875" i="12"/>
  <c r="L875" i="12"/>
  <c r="M875" i="12"/>
  <c r="N875" i="12"/>
  <c r="O875" i="12"/>
  <c r="P875" i="12"/>
  <c r="Q875" i="12"/>
  <c r="R875" i="12"/>
  <c r="S875" i="12"/>
  <c r="T875" i="12"/>
  <c r="U875" i="12"/>
  <c r="A876" i="12"/>
  <c r="B876" i="12"/>
  <c r="C876" i="12"/>
  <c r="D876" i="12"/>
  <c r="E876" i="12"/>
  <c r="J876" i="12"/>
  <c r="K876" i="12"/>
  <c r="L876" i="12"/>
  <c r="M876" i="12"/>
  <c r="N876" i="12"/>
  <c r="O876" i="12"/>
  <c r="P876" i="12"/>
  <c r="Q876" i="12"/>
  <c r="R876" i="12"/>
  <c r="S876" i="12"/>
  <c r="T876" i="12"/>
  <c r="U876" i="12"/>
  <c r="A877" i="12"/>
  <c r="B877" i="12"/>
  <c r="C877" i="12"/>
  <c r="D877" i="12"/>
  <c r="E877" i="12"/>
  <c r="J877" i="12"/>
  <c r="K877" i="12"/>
  <c r="L877" i="12"/>
  <c r="M877" i="12"/>
  <c r="N877" i="12"/>
  <c r="O877" i="12"/>
  <c r="P877" i="12"/>
  <c r="Q877" i="12"/>
  <c r="R877" i="12"/>
  <c r="S877" i="12"/>
  <c r="T877" i="12"/>
  <c r="U877" i="12"/>
  <c r="A878" i="12"/>
  <c r="B878" i="12"/>
  <c r="C878" i="12"/>
  <c r="D878" i="12"/>
  <c r="O878" i="12" s="1"/>
  <c r="E878" i="12"/>
  <c r="J878" i="12"/>
  <c r="K878" i="12"/>
  <c r="L878" i="12"/>
  <c r="M878" i="12"/>
  <c r="N878" i="12"/>
  <c r="P878" i="12"/>
  <c r="Q878" i="12"/>
  <c r="R878" i="12"/>
  <c r="S878" i="12"/>
  <c r="T878" i="12"/>
  <c r="U878" i="12"/>
  <c r="A879" i="12"/>
  <c r="B879" i="12"/>
  <c r="C879" i="12"/>
  <c r="D879" i="12"/>
  <c r="E879" i="12"/>
  <c r="J879" i="12"/>
  <c r="K879" i="12"/>
  <c r="L879" i="12"/>
  <c r="M879" i="12"/>
  <c r="N879" i="12"/>
  <c r="O879" i="12"/>
  <c r="P879" i="12"/>
  <c r="Q879" i="12"/>
  <c r="R879" i="12"/>
  <c r="S879" i="12"/>
  <c r="T879" i="12"/>
  <c r="U879" i="12"/>
  <c r="A880" i="12"/>
  <c r="B880" i="12"/>
  <c r="C880" i="12"/>
  <c r="D880" i="12"/>
  <c r="E880" i="12"/>
  <c r="J880" i="12"/>
  <c r="K880" i="12"/>
  <c r="L880" i="12"/>
  <c r="M880" i="12"/>
  <c r="N880" i="12"/>
  <c r="O880" i="12"/>
  <c r="P880" i="12"/>
  <c r="Q880" i="12"/>
  <c r="R880" i="12"/>
  <c r="S880" i="12"/>
  <c r="T880" i="12"/>
  <c r="U880" i="12"/>
  <c r="A881" i="12"/>
  <c r="B881" i="12"/>
  <c r="C881" i="12"/>
  <c r="D881" i="12"/>
  <c r="E881" i="12"/>
  <c r="J881" i="12"/>
  <c r="K881" i="12"/>
  <c r="L881" i="12"/>
  <c r="M881" i="12"/>
  <c r="N881" i="12"/>
  <c r="O881" i="12"/>
  <c r="P881" i="12"/>
  <c r="Q881" i="12"/>
  <c r="R881" i="12"/>
  <c r="S881" i="12"/>
  <c r="T881" i="12"/>
  <c r="U881" i="12"/>
  <c r="A882" i="12"/>
  <c r="B882" i="12"/>
  <c r="C882" i="12"/>
  <c r="D882" i="12"/>
  <c r="O882" i="12" s="1"/>
  <c r="E882" i="12"/>
  <c r="J882" i="12"/>
  <c r="K882" i="12"/>
  <c r="L882" i="12"/>
  <c r="M882" i="12"/>
  <c r="N882" i="12"/>
  <c r="P882" i="12"/>
  <c r="Q882" i="12"/>
  <c r="R882" i="12"/>
  <c r="S882" i="12"/>
  <c r="T882" i="12"/>
  <c r="U882" i="12"/>
  <c r="A883" i="12"/>
  <c r="B883" i="12"/>
  <c r="C883" i="12"/>
  <c r="D883" i="12"/>
  <c r="E883" i="12"/>
  <c r="J883" i="12"/>
  <c r="K883" i="12"/>
  <c r="L883" i="12"/>
  <c r="M883" i="12"/>
  <c r="N883" i="12"/>
  <c r="O883" i="12"/>
  <c r="P883" i="12"/>
  <c r="Q883" i="12"/>
  <c r="R883" i="12"/>
  <c r="S883" i="12"/>
  <c r="T883" i="12"/>
  <c r="U883" i="12"/>
  <c r="A884" i="12"/>
  <c r="B884" i="12"/>
  <c r="C884" i="12"/>
  <c r="D884" i="12"/>
  <c r="E884" i="12"/>
  <c r="J884" i="12"/>
  <c r="K884" i="12"/>
  <c r="L884" i="12"/>
  <c r="M884" i="12"/>
  <c r="N884" i="12"/>
  <c r="O884" i="12"/>
  <c r="P884" i="12"/>
  <c r="Q884" i="12"/>
  <c r="R884" i="12"/>
  <c r="S884" i="12"/>
  <c r="T884" i="12"/>
  <c r="U884" i="12"/>
  <c r="A885" i="12"/>
  <c r="B885" i="12"/>
  <c r="C885" i="12"/>
  <c r="D885" i="12"/>
  <c r="E885" i="12"/>
  <c r="J885" i="12"/>
  <c r="K885" i="12"/>
  <c r="L885" i="12"/>
  <c r="M885" i="12"/>
  <c r="N885" i="12"/>
  <c r="O885" i="12"/>
  <c r="P885" i="12"/>
  <c r="Q885" i="12"/>
  <c r="R885" i="12"/>
  <c r="S885" i="12"/>
  <c r="T885" i="12"/>
  <c r="U885" i="12"/>
  <c r="A886" i="12"/>
  <c r="B886" i="12"/>
  <c r="C886" i="12"/>
  <c r="D886" i="12"/>
  <c r="O886" i="12" s="1"/>
  <c r="E886" i="12"/>
  <c r="J886" i="12"/>
  <c r="K886" i="12"/>
  <c r="L886" i="12"/>
  <c r="M886" i="12"/>
  <c r="N886" i="12"/>
  <c r="P886" i="12"/>
  <c r="Q886" i="12"/>
  <c r="R886" i="12"/>
  <c r="S886" i="12"/>
  <c r="T886" i="12"/>
  <c r="U886" i="12"/>
  <c r="A887" i="12"/>
  <c r="B887" i="12"/>
  <c r="C887" i="12"/>
  <c r="D887" i="12"/>
  <c r="E887" i="12"/>
  <c r="J887" i="12"/>
  <c r="K887" i="12"/>
  <c r="L887" i="12"/>
  <c r="M887" i="12"/>
  <c r="N887" i="12"/>
  <c r="O887" i="12"/>
  <c r="P887" i="12"/>
  <c r="Q887" i="12"/>
  <c r="R887" i="12"/>
  <c r="S887" i="12"/>
  <c r="T887" i="12"/>
  <c r="U887" i="12"/>
  <c r="A888" i="12"/>
  <c r="B888" i="12"/>
  <c r="C888" i="12"/>
  <c r="D888" i="12"/>
  <c r="E888" i="12"/>
  <c r="J888" i="12"/>
  <c r="K888" i="12"/>
  <c r="L888" i="12"/>
  <c r="M888" i="12"/>
  <c r="N888" i="12"/>
  <c r="O888" i="12"/>
  <c r="P888" i="12"/>
  <c r="Q888" i="12"/>
  <c r="R888" i="12"/>
  <c r="S888" i="12"/>
  <c r="T888" i="12"/>
  <c r="U888" i="12"/>
  <c r="A889" i="12"/>
  <c r="B889" i="12"/>
  <c r="C889" i="12"/>
  <c r="D889" i="12"/>
  <c r="E889" i="12"/>
  <c r="J889" i="12"/>
  <c r="K889" i="12"/>
  <c r="L889" i="12"/>
  <c r="M889" i="12"/>
  <c r="N889" i="12"/>
  <c r="O889" i="12"/>
  <c r="P889" i="12"/>
  <c r="Q889" i="12"/>
  <c r="R889" i="12"/>
  <c r="S889" i="12"/>
  <c r="T889" i="12"/>
  <c r="U889" i="12"/>
  <c r="A890" i="12"/>
  <c r="B890" i="12"/>
  <c r="C890" i="12"/>
  <c r="D890" i="12"/>
  <c r="O890" i="12" s="1"/>
  <c r="E890" i="12"/>
  <c r="J890" i="12"/>
  <c r="K890" i="12"/>
  <c r="L890" i="12"/>
  <c r="M890" i="12"/>
  <c r="N890" i="12"/>
  <c r="P890" i="12"/>
  <c r="Q890" i="12"/>
  <c r="R890" i="12"/>
  <c r="S890" i="12"/>
  <c r="T890" i="12"/>
  <c r="U890" i="12"/>
  <c r="A891" i="12"/>
  <c r="B891" i="12"/>
  <c r="C891" i="12"/>
  <c r="D891" i="12"/>
  <c r="E891" i="12"/>
  <c r="J891" i="12"/>
  <c r="K891" i="12"/>
  <c r="L891" i="12"/>
  <c r="M891" i="12"/>
  <c r="N891" i="12"/>
  <c r="O891" i="12"/>
  <c r="P891" i="12"/>
  <c r="Q891" i="12"/>
  <c r="R891" i="12"/>
  <c r="S891" i="12"/>
  <c r="T891" i="12"/>
  <c r="U891" i="12"/>
  <c r="A892" i="12"/>
  <c r="B892" i="12"/>
  <c r="C892" i="12"/>
  <c r="D892" i="12"/>
  <c r="E892" i="12"/>
  <c r="J892" i="12"/>
  <c r="K892" i="12"/>
  <c r="L892" i="12"/>
  <c r="M892" i="12"/>
  <c r="N892" i="12"/>
  <c r="O892" i="12"/>
  <c r="P892" i="12"/>
  <c r="Q892" i="12"/>
  <c r="R892" i="12"/>
  <c r="S892" i="12"/>
  <c r="T892" i="12"/>
  <c r="U892" i="12"/>
  <c r="A893" i="12"/>
  <c r="B893" i="12"/>
  <c r="C893" i="12"/>
  <c r="D893" i="12"/>
  <c r="E893" i="12"/>
  <c r="J893" i="12"/>
  <c r="K893" i="12"/>
  <c r="L893" i="12"/>
  <c r="M893" i="12"/>
  <c r="N893" i="12"/>
  <c r="O893" i="12"/>
  <c r="P893" i="12"/>
  <c r="Q893" i="12"/>
  <c r="R893" i="12"/>
  <c r="S893" i="12"/>
  <c r="T893" i="12"/>
  <c r="U893" i="12"/>
  <c r="A894" i="12"/>
  <c r="B894" i="12"/>
  <c r="C894" i="12"/>
  <c r="D894" i="12"/>
  <c r="O894" i="12" s="1"/>
  <c r="E894" i="12"/>
  <c r="J894" i="12"/>
  <c r="K894" i="12"/>
  <c r="L894" i="12"/>
  <c r="M894" i="12"/>
  <c r="N894" i="12"/>
  <c r="P894" i="12"/>
  <c r="Q894" i="12"/>
  <c r="R894" i="12"/>
  <c r="S894" i="12"/>
  <c r="T894" i="12"/>
  <c r="U894" i="12"/>
  <c r="A895" i="12"/>
  <c r="B895" i="12"/>
  <c r="C895" i="12"/>
  <c r="D895" i="12"/>
  <c r="E895" i="12"/>
  <c r="J895" i="12"/>
  <c r="K895" i="12"/>
  <c r="L895" i="12"/>
  <c r="M895" i="12"/>
  <c r="N895" i="12"/>
  <c r="O895" i="12"/>
  <c r="P895" i="12"/>
  <c r="Q895" i="12"/>
  <c r="R895" i="12"/>
  <c r="S895" i="12"/>
  <c r="T895" i="12"/>
  <c r="U895" i="12"/>
  <c r="A896" i="12"/>
  <c r="B896" i="12"/>
  <c r="C896" i="12"/>
  <c r="D896" i="12"/>
  <c r="E896" i="12"/>
  <c r="J896" i="12"/>
  <c r="K896" i="12"/>
  <c r="L896" i="12"/>
  <c r="M896" i="12"/>
  <c r="N896" i="12"/>
  <c r="O896" i="12"/>
  <c r="P896" i="12"/>
  <c r="Q896" i="12"/>
  <c r="R896" i="12"/>
  <c r="S896" i="12"/>
  <c r="T896" i="12"/>
  <c r="U896" i="12"/>
  <c r="A897" i="12"/>
  <c r="B897" i="12"/>
  <c r="C897" i="12"/>
  <c r="D897" i="12"/>
  <c r="E897" i="12"/>
  <c r="J897" i="12"/>
  <c r="K897" i="12"/>
  <c r="L897" i="12"/>
  <c r="M897" i="12"/>
  <c r="N897" i="12"/>
  <c r="O897" i="12"/>
  <c r="P897" i="12"/>
  <c r="Q897" i="12"/>
  <c r="R897" i="12"/>
  <c r="S897" i="12"/>
  <c r="T897" i="12"/>
  <c r="U897" i="12"/>
  <c r="A898" i="12"/>
  <c r="B898" i="12"/>
  <c r="C898" i="12"/>
  <c r="D898" i="12"/>
  <c r="O898" i="12" s="1"/>
  <c r="E898" i="12"/>
  <c r="J898" i="12"/>
  <c r="K898" i="12"/>
  <c r="L898" i="12"/>
  <c r="M898" i="12"/>
  <c r="N898" i="12"/>
  <c r="P898" i="12"/>
  <c r="Q898" i="12"/>
  <c r="R898" i="12"/>
  <c r="S898" i="12"/>
  <c r="T898" i="12"/>
  <c r="U898" i="12"/>
  <c r="A899" i="12"/>
  <c r="B899" i="12"/>
  <c r="C899" i="12"/>
  <c r="D899" i="12"/>
  <c r="E899" i="12"/>
  <c r="J899" i="12"/>
  <c r="K899" i="12"/>
  <c r="L899" i="12"/>
  <c r="M899" i="12"/>
  <c r="N899" i="12"/>
  <c r="O899" i="12"/>
  <c r="P899" i="12"/>
  <c r="Q899" i="12"/>
  <c r="R899" i="12"/>
  <c r="S899" i="12"/>
  <c r="T899" i="12"/>
  <c r="U899" i="12"/>
  <c r="A900" i="12"/>
  <c r="B900" i="12"/>
  <c r="C900" i="12"/>
  <c r="D900" i="12"/>
  <c r="E900" i="12"/>
  <c r="J900" i="12"/>
  <c r="K900" i="12"/>
  <c r="L900" i="12"/>
  <c r="M900" i="12"/>
  <c r="N900" i="12"/>
  <c r="O900" i="12"/>
  <c r="P900" i="12"/>
  <c r="Q900" i="12"/>
  <c r="R900" i="12"/>
  <c r="S900" i="12"/>
  <c r="T900" i="12"/>
  <c r="U900" i="12"/>
  <c r="A901" i="12"/>
  <c r="B901" i="12"/>
  <c r="C901" i="12"/>
  <c r="D901" i="12"/>
  <c r="E901" i="12"/>
  <c r="J901" i="12"/>
  <c r="K901" i="12"/>
  <c r="L901" i="12"/>
  <c r="M901" i="12"/>
  <c r="N901" i="12"/>
  <c r="O901" i="12"/>
  <c r="P901" i="12"/>
  <c r="Q901" i="12"/>
  <c r="R901" i="12"/>
  <c r="S901" i="12"/>
  <c r="T901" i="12"/>
  <c r="U901" i="12"/>
  <c r="A902" i="12"/>
  <c r="B902" i="12"/>
  <c r="C902" i="12"/>
  <c r="D902" i="12"/>
  <c r="O902" i="12" s="1"/>
  <c r="E902" i="12"/>
  <c r="J902" i="12"/>
  <c r="K902" i="12"/>
  <c r="L902" i="12"/>
  <c r="M902" i="12"/>
  <c r="N902" i="12"/>
  <c r="P902" i="12"/>
  <c r="Q902" i="12"/>
  <c r="R902" i="12"/>
  <c r="S902" i="12"/>
  <c r="T902" i="12"/>
  <c r="U902" i="12"/>
  <c r="A903" i="12"/>
  <c r="B903" i="12"/>
  <c r="C903" i="12"/>
  <c r="D903" i="12"/>
  <c r="E903" i="12"/>
  <c r="J903" i="12"/>
  <c r="K903" i="12"/>
  <c r="L903" i="12"/>
  <c r="M903" i="12"/>
  <c r="N903" i="12"/>
  <c r="O903" i="12"/>
  <c r="P903" i="12"/>
  <c r="Q903" i="12"/>
  <c r="R903" i="12"/>
  <c r="S903" i="12"/>
  <c r="T903" i="12"/>
  <c r="U903" i="12"/>
  <c r="A904" i="12"/>
  <c r="B904" i="12"/>
  <c r="C904" i="12"/>
  <c r="D904" i="12"/>
  <c r="E904" i="12"/>
  <c r="J904" i="12"/>
  <c r="K904" i="12"/>
  <c r="L904" i="12"/>
  <c r="M904" i="12"/>
  <c r="N904" i="12"/>
  <c r="O904" i="12"/>
  <c r="P904" i="12"/>
  <c r="Q904" i="12"/>
  <c r="R904" i="12"/>
  <c r="S904" i="12"/>
  <c r="T904" i="12"/>
  <c r="U904" i="12"/>
  <c r="A905" i="12"/>
  <c r="B905" i="12"/>
  <c r="C905" i="12"/>
  <c r="D905" i="12"/>
  <c r="E905" i="12"/>
  <c r="J905" i="12"/>
  <c r="K905" i="12"/>
  <c r="L905" i="12"/>
  <c r="M905" i="12"/>
  <c r="N905" i="12"/>
  <c r="O905" i="12"/>
  <c r="P905" i="12"/>
  <c r="Q905" i="12"/>
  <c r="R905" i="12"/>
  <c r="S905" i="12"/>
  <c r="T905" i="12"/>
  <c r="U905" i="12"/>
  <c r="A906" i="12"/>
  <c r="B906" i="12"/>
  <c r="C906" i="12"/>
  <c r="D906" i="12"/>
  <c r="O906" i="12" s="1"/>
  <c r="E906" i="12"/>
  <c r="J906" i="12"/>
  <c r="K906" i="12"/>
  <c r="L906" i="12"/>
  <c r="M906" i="12"/>
  <c r="N906" i="12"/>
  <c r="P906" i="12"/>
  <c r="Q906" i="12"/>
  <c r="R906" i="12"/>
  <c r="S906" i="12"/>
  <c r="T906" i="12"/>
  <c r="U906" i="12"/>
  <c r="A907" i="12"/>
  <c r="B907" i="12"/>
  <c r="C907" i="12"/>
  <c r="D907" i="12"/>
  <c r="E907" i="12"/>
  <c r="J907" i="12"/>
  <c r="K907" i="12"/>
  <c r="L907" i="12"/>
  <c r="M907" i="12"/>
  <c r="N907" i="12"/>
  <c r="O907" i="12"/>
  <c r="P907" i="12"/>
  <c r="Q907" i="12"/>
  <c r="R907" i="12"/>
  <c r="S907" i="12"/>
  <c r="T907" i="12"/>
  <c r="U907" i="12"/>
  <c r="A908" i="12"/>
  <c r="B908" i="12"/>
  <c r="C908" i="12"/>
  <c r="D908" i="12"/>
  <c r="E908" i="12"/>
  <c r="J908" i="12"/>
  <c r="K908" i="12"/>
  <c r="L908" i="12"/>
  <c r="M908" i="12"/>
  <c r="N908" i="12"/>
  <c r="O908" i="12"/>
  <c r="P908" i="12"/>
  <c r="Q908" i="12"/>
  <c r="R908" i="12"/>
  <c r="S908" i="12"/>
  <c r="T908" i="12"/>
  <c r="U908" i="12"/>
  <c r="A909" i="12"/>
  <c r="B909" i="12"/>
  <c r="C909" i="12"/>
  <c r="D909" i="12"/>
  <c r="E909" i="12"/>
  <c r="J909" i="12"/>
  <c r="K909" i="12"/>
  <c r="L909" i="12"/>
  <c r="M909" i="12"/>
  <c r="N909" i="12"/>
  <c r="O909" i="12"/>
  <c r="P909" i="12"/>
  <c r="Q909" i="12"/>
  <c r="R909" i="12"/>
  <c r="S909" i="12"/>
  <c r="T909" i="12"/>
  <c r="U909" i="12"/>
  <c r="A910" i="12"/>
  <c r="B910" i="12"/>
  <c r="C910" i="12"/>
  <c r="D910" i="12"/>
  <c r="O910" i="12" s="1"/>
  <c r="E910" i="12"/>
  <c r="J910" i="12"/>
  <c r="K910" i="12"/>
  <c r="L910" i="12"/>
  <c r="M910" i="12"/>
  <c r="N910" i="12"/>
  <c r="P910" i="12"/>
  <c r="Q910" i="12"/>
  <c r="R910" i="12"/>
  <c r="S910" i="12"/>
  <c r="T910" i="12"/>
  <c r="U910" i="12"/>
  <c r="A911" i="12"/>
  <c r="B911" i="12"/>
  <c r="C911" i="12"/>
  <c r="D911" i="12"/>
  <c r="E911" i="12"/>
  <c r="J911" i="12"/>
  <c r="K911" i="12"/>
  <c r="L911" i="12"/>
  <c r="M911" i="12"/>
  <c r="N911" i="12"/>
  <c r="O911" i="12"/>
  <c r="P911" i="12"/>
  <c r="Q911" i="12"/>
  <c r="R911" i="12"/>
  <c r="S911" i="12"/>
  <c r="T911" i="12"/>
  <c r="U911" i="12"/>
  <c r="A912" i="12"/>
  <c r="B912" i="12"/>
  <c r="C912" i="12"/>
  <c r="D912" i="12"/>
  <c r="E912" i="12"/>
  <c r="J912" i="12"/>
  <c r="K912" i="12"/>
  <c r="L912" i="12"/>
  <c r="M912" i="12"/>
  <c r="N912" i="12"/>
  <c r="O912" i="12"/>
  <c r="P912" i="12"/>
  <c r="Q912" i="12"/>
  <c r="R912" i="12"/>
  <c r="S912" i="12"/>
  <c r="T912" i="12"/>
  <c r="U912" i="12"/>
  <c r="A913" i="12"/>
  <c r="B913" i="12"/>
  <c r="C913" i="12"/>
  <c r="D913" i="12"/>
  <c r="E913" i="12"/>
  <c r="J913" i="12"/>
  <c r="K913" i="12"/>
  <c r="L913" i="12"/>
  <c r="M913" i="12"/>
  <c r="N913" i="12"/>
  <c r="O913" i="12"/>
  <c r="P913" i="12"/>
  <c r="Q913" i="12"/>
  <c r="R913" i="12"/>
  <c r="S913" i="12"/>
  <c r="T913" i="12"/>
  <c r="U913" i="12"/>
  <c r="A914" i="12"/>
  <c r="B914" i="12"/>
  <c r="C914" i="12"/>
  <c r="D914" i="12"/>
  <c r="O914" i="12" s="1"/>
  <c r="E914" i="12"/>
  <c r="J914" i="12"/>
  <c r="K914" i="12"/>
  <c r="L914" i="12"/>
  <c r="M914" i="12"/>
  <c r="N914" i="12"/>
  <c r="P914" i="12"/>
  <c r="Q914" i="12"/>
  <c r="R914" i="12"/>
  <c r="S914" i="12"/>
  <c r="T914" i="12"/>
  <c r="U914" i="12"/>
  <c r="A915" i="12"/>
  <c r="B915" i="12"/>
  <c r="C915" i="12"/>
  <c r="D915" i="12"/>
  <c r="E915" i="12"/>
  <c r="J915" i="12"/>
  <c r="K915" i="12"/>
  <c r="L915" i="12"/>
  <c r="M915" i="12"/>
  <c r="N915" i="12"/>
  <c r="O915" i="12"/>
  <c r="P915" i="12"/>
  <c r="Q915" i="12"/>
  <c r="R915" i="12"/>
  <c r="S915" i="12"/>
  <c r="T915" i="12"/>
  <c r="U915" i="12"/>
  <c r="A916" i="12"/>
  <c r="B916" i="12"/>
  <c r="C916" i="12"/>
  <c r="D916" i="12"/>
  <c r="E916" i="12"/>
  <c r="J916" i="12"/>
  <c r="K916" i="12"/>
  <c r="L916" i="12"/>
  <c r="M916" i="12"/>
  <c r="N916" i="12"/>
  <c r="O916" i="12"/>
  <c r="P916" i="12"/>
  <c r="Q916" i="12"/>
  <c r="R916" i="12"/>
  <c r="S916" i="12"/>
  <c r="T916" i="12"/>
  <c r="U916" i="12"/>
  <c r="A917" i="12"/>
  <c r="B917" i="12"/>
  <c r="C917" i="12"/>
  <c r="D917" i="12"/>
  <c r="E917" i="12"/>
  <c r="J917" i="12"/>
  <c r="K917" i="12"/>
  <c r="L917" i="12"/>
  <c r="M917" i="12"/>
  <c r="N917" i="12"/>
  <c r="O917" i="12"/>
  <c r="P917" i="12"/>
  <c r="Q917" i="12"/>
  <c r="R917" i="12"/>
  <c r="S917" i="12"/>
  <c r="T917" i="12"/>
  <c r="U917" i="12"/>
  <c r="A918" i="12"/>
  <c r="B918" i="12"/>
  <c r="C918" i="12"/>
  <c r="D918" i="12"/>
  <c r="O918" i="12" s="1"/>
  <c r="E918" i="12"/>
  <c r="J918" i="12"/>
  <c r="K918" i="12"/>
  <c r="L918" i="12"/>
  <c r="M918" i="12"/>
  <c r="N918" i="12"/>
  <c r="P918" i="12"/>
  <c r="Q918" i="12"/>
  <c r="R918" i="12"/>
  <c r="S918" i="12"/>
  <c r="T918" i="12"/>
  <c r="U918" i="12"/>
  <c r="A919" i="12"/>
  <c r="B919" i="12"/>
  <c r="C919" i="12"/>
  <c r="D919" i="12"/>
  <c r="E919" i="12"/>
  <c r="J919" i="12"/>
  <c r="K919" i="12"/>
  <c r="L919" i="12"/>
  <c r="M919" i="12"/>
  <c r="N919" i="12"/>
  <c r="O919" i="12"/>
  <c r="P919" i="12"/>
  <c r="Q919" i="12"/>
  <c r="R919" i="12"/>
  <c r="S919" i="12"/>
  <c r="T919" i="12"/>
  <c r="U919" i="12"/>
  <c r="A920" i="12"/>
  <c r="B920" i="12"/>
  <c r="C920" i="12"/>
  <c r="D920" i="12"/>
  <c r="E920" i="12"/>
  <c r="J920" i="12"/>
  <c r="K920" i="12"/>
  <c r="L920" i="12"/>
  <c r="M920" i="12"/>
  <c r="N920" i="12"/>
  <c r="O920" i="12"/>
  <c r="P920" i="12"/>
  <c r="Q920" i="12"/>
  <c r="R920" i="12"/>
  <c r="S920" i="12"/>
  <c r="T920" i="12"/>
  <c r="U920" i="12"/>
  <c r="A921" i="12"/>
  <c r="B921" i="12"/>
  <c r="C921" i="12"/>
  <c r="D921" i="12"/>
  <c r="E921" i="12"/>
  <c r="J921" i="12"/>
  <c r="K921" i="12"/>
  <c r="L921" i="12"/>
  <c r="M921" i="12"/>
  <c r="N921" i="12"/>
  <c r="O921" i="12"/>
  <c r="P921" i="12"/>
  <c r="Q921" i="12"/>
  <c r="R921" i="12"/>
  <c r="S921" i="12"/>
  <c r="T921" i="12"/>
  <c r="U921" i="12"/>
  <c r="A922" i="12"/>
  <c r="B922" i="12"/>
  <c r="C922" i="12"/>
  <c r="D922" i="12"/>
  <c r="O922" i="12" s="1"/>
  <c r="E922" i="12"/>
  <c r="J922" i="12"/>
  <c r="K922" i="12"/>
  <c r="L922" i="12"/>
  <c r="M922" i="12"/>
  <c r="N922" i="12"/>
  <c r="P922" i="12"/>
  <c r="Q922" i="12"/>
  <c r="R922" i="12"/>
  <c r="S922" i="12"/>
  <c r="T922" i="12"/>
  <c r="U922" i="12"/>
  <c r="A923" i="12"/>
  <c r="B923" i="12"/>
  <c r="C923" i="12"/>
  <c r="D923" i="12"/>
  <c r="E923" i="12"/>
  <c r="J923" i="12"/>
  <c r="K923" i="12"/>
  <c r="L923" i="12"/>
  <c r="M923" i="12"/>
  <c r="N923" i="12"/>
  <c r="O923" i="12"/>
  <c r="P923" i="12"/>
  <c r="Q923" i="12"/>
  <c r="R923" i="12"/>
  <c r="S923" i="12"/>
  <c r="T923" i="12"/>
  <c r="U923" i="12"/>
  <c r="A924" i="12"/>
  <c r="B924" i="12"/>
  <c r="C924" i="12"/>
  <c r="D924" i="12"/>
  <c r="E924" i="12"/>
  <c r="J924" i="12"/>
  <c r="K924" i="12"/>
  <c r="L924" i="12"/>
  <c r="M924" i="12"/>
  <c r="N924" i="12"/>
  <c r="O924" i="12"/>
  <c r="P924" i="12"/>
  <c r="Q924" i="12"/>
  <c r="R924" i="12"/>
  <c r="S924" i="12"/>
  <c r="T924" i="12"/>
  <c r="U924" i="12"/>
  <c r="A925" i="12"/>
  <c r="B925" i="12"/>
  <c r="C925" i="12"/>
  <c r="D925" i="12"/>
  <c r="E925" i="12"/>
  <c r="J925" i="12"/>
  <c r="K925" i="12"/>
  <c r="L925" i="12"/>
  <c r="M925" i="12"/>
  <c r="N925" i="12"/>
  <c r="O925" i="12"/>
  <c r="P925" i="12"/>
  <c r="Q925" i="12"/>
  <c r="R925" i="12"/>
  <c r="S925" i="12"/>
  <c r="T925" i="12"/>
  <c r="U925" i="12"/>
  <c r="A926" i="12"/>
  <c r="B926" i="12"/>
  <c r="C926" i="12"/>
  <c r="D926" i="12"/>
  <c r="O926" i="12" s="1"/>
  <c r="E926" i="12"/>
  <c r="J926" i="12"/>
  <c r="K926" i="12"/>
  <c r="L926" i="12"/>
  <c r="M926" i="12"/>
  <c r="N926" i="12"/>
  <c r="P926" i="12"/>
  <c r="Q926" i="12"/>
  <c r="R926" i="12"/>
  <c r="S926" i="12"/>
  <c r="T926" i="12"/>
  <c r="U926" i="12"/>
  <c r="A927" i="12"/>
  <c r="B927" i="12"/>
  <c r="C927" i="12"/>
  <c r="D927" i="12"/>
  <c r="E927" i="12"/>
  <c r="J927" i="12"/>
  <c r="K927" i="12"/>
  <c r="L927" i="12"/>
  <c r="M927" i="12"/>
  <c r="N927" i="12"/>
  <c r="O927" i="12"/>
  <c r="P927" i="12"/>
  <c r="Q927" i="12"/>
  <c r="R927" i="12"/>
  <c r="S927" i="12"/>
  <c r="T927" i="12"/>
  <c r="U927" i="12"/>
  <c r="A928" i="12"/>
  <c r="B928" i="12"/>
  <c r="C928" i="12"/>
  <c r="D928" i="12"/>
  <c r="O928" i="12" s="1"/>
  <c r="E928" i="12"/>
  <c r="J928" i="12"/>
  <c r="K928" i="12"/>
  <c r="L928" i="12"/>
  <c r="M928" i="12"/>
  <c r="N928" i="12"/>
  <c r="P928" i="12"/>
  <c r="Q928" i="12"/>
  <c r="R928" i="12"/>
  <c r="S928" i="12"/>
  <c r="T928" i="12"/>
  <c r="U928" i="12"/>
  <c r="A929" i="12"/>
  <c r="B929" i="12"/>
  <c r="C929" i="12"/>
  <c r="D929" i="12"/>
  <c r="E929" i="12"/>
  <c r="J929" i="12"/>
  <c r="K929" i="12"/>
  <c r="L929" i="12"/>
  <c r="M929" i="12"/>
  <c r="N929" i="12"/>
  <c r="O929" i="12"/>
  <c r="P929" i="12"/>
  <c r="Q929" i="12"/>
  <c r="R929" i="12"/>
  <c r="S929" i="12"/>
  <c r="T929" i="12"/>
  <c r="U929" i="12"/>
  <c r="A930" i="12"/>
  <c r="B930" i="12"/>
  <c r="C930" i="12"/>
  <c r="D930" i="12"/>
  <c r="O930" i="12" s="1"/>
  <c r="E930" i="12"/>
  <c r="J930" i="12"/>
  <c r="K930" i="12"/>
  <c r="L930" i="12"/>
  <c r="M930" i="12"/>
  <c r="N930" i="12"/>
  <c r="P930" i="12"/>
  <c r="Q930" i="12"/>
  <c r="R930" i="12"/>
  <c r="S930" i="12"/>
  <c r="T930" i="12"/>
  <c r="U930" i="12"/>
  <c r="A931" i="12"/>
  <c r="B931" i="12"/>
  <c r="C931" i="12"/>
  <c r="D931" i="12"/>
  <c r="E931" i="12"/>
  <c r="J931" i="12"/>
  <c r="K931" i="12"/>
  <c r="L931" i="12"/>
  <c r="M931" i="12"/>
  <c r="N931" i="12"/>
  <c r="O931" i="12"/>
  <c r="P931" i="12"/>
  <c r="Q931" i="12"/>
  <c r="R931" i="12"/>
  <c r="S931" i="12"/>
  <c r="T931" i="12"/>
  <c r="U931" i="12"/>
  <c r="A932" i="12"/>
  <c r="B932" i="12"/>
  <c r="C932" i="12"/>
  <c r="D932" i="12"/>
  <c r="O932" i="12" s="1"/>
  <c r="E932" i="12"/>
  <c r="J932" i="12"/>
  <c r="K932" i="12"/>
  <c r="L932" i="12"/>
  <c r="M932" i="12"/>
  <c r="N932" i="12"/>
  <c r="P932" i="12"/>
  <c r="Q932" i="12"/>
  <c r="R932" i="12"/>
  <c r="S932" i="12"/>
  <c r="T932" i="12"/>
  <c r="U932" i="12"/>
  <c r="A933" i="12"/>
  <c r="B933" i="12"/>
  <c r="C933" i="12"/>
  <c r="D933" i="12"/>
  <c r="E933" i="12"/>
  <c r="J933" i="12"/>
  <c r="K933" i="12"/>
  <c r="L933" i="12"/>
  <c r="M933" i="12"/>
  <c r="N933" i="12"/>
  <c r="O933" i="12"/>
  <c r="P933" i="12"/>
  <c r="Q933" i="12"/>
  <c r="R933" i="12"/>
  <c r="S933" i="12"/>
  <c r="T933" i="12"/>
  <c r="U933" i="12"/>
  <c r="A934" i="12"/>
  <c r="B934" i="12"/>
  <c r="C934" i="12"/>
  <c r="D934" i="12"/>
  <c r="O934" i="12" s="1"/>
  <c r="E934" i="12"/>
  <c r="J934" i="12"/>
  <c r="K934" i="12"/>
  <c r="L934" i="12"/>
  <c r="M934" i="12"/>
  <c r="N934" i="12"/>
  <c r="P934" i="12"/>
  <c r="Q934" i="12"/>
  <c r="R934" i="12"/>
  <c r="S934" i="12"/>
  <c r="T934" i="12"/>
  <c r="U934" i="12"/>
  <c r="A935" i="12"/>
  <c r="B935" i="12"/>
  <c r="C935" i="12"/>
  <c r="D935" i="12"/>
  <c r="E935" i="12"/>
  <c r="J935" i="12"/>
  <c r="K935" i="12"/>
  <c r="L935" i="12"/>
  <c r="M935" i="12"/>
  <c r="N935" i="12"/>
  <c r="O935" i="12"/>
  <c r="P935" i="12"/>
  <c r="Q935" i="12"/>
  <c r="R935" i="12"/>
  <c r="S935" i="12"/>
  <c r="T935" i="12"/>
  <c r="U935" i="12"/>
  <c r="A936" i="12"/>
  <c r="B936" i="12"/>
  <c r="C936" i="12"/>
  <c r="D936" i="12"/>
  <c r="O936" i="12" s="1"/>
  <c r="E936" i="12"/>
  <c r="J936" i="12"/>
  <c r="K936" i="12"/>
  <c r="L936" i="12"/>
  <c r="M936" i="12"/>
  <c r="N936" i="12"/>
  <c r="P936" i="12"/>
  <c r="Q936" i="12"/>
  <c r="R936" i="12"/>
  <c r="S936" i="12"/>
  <c r="T936" i="12"/>
  <c r="U936" i="12"/>
  <c r="A937" i="12"/>
  <c r="B937" i="12"/>
  <c r="C937" i="12"/>
  <c r="D937" i="12"/>
  <c r="E937" i="12"/>
  <c r="J937" i="12"/>
  <c r="K937" i="12"/>
  <c r="L937" i="12"/>
  <c r="M937" i="12"/>
  <c r="N937" i="12"/>
  <c r="O937" i="12"/>
  <c r="P937" i="12"/>
  <c r="Q937" i="12"/>
  <c r="R937" i="12"/>
  <c r="S937" i="12"/>
  <c r="T937" i="12"/>
  <c r="U937" i="12"/>
  <c r="A938" i="12"/>
  <c r="B938" i="12"/>
  <c r="C938" i="12"/>
  <c r="D938" i="12"/>
  <c r="O938" i="12" s="1"/>
  <c r="E938" i="12"/>
  <c r="J938" i="12"/>
  <c r="K938" i="12"/>
  <c r="L938" i="12"/>
  <c r="M938" i="12"/>
  <c r="N938" i="12"/>
  <c r="P938" i="12"/>
  <c r="Q938" i="12"/>
  <c r="R938" i="12"/>
  <c r="S938" i="12"/>
  <c r="T938" i="12"/>
  <c r="U938" i="12"/>
  <c r="A939" i="12"/>
  <c r="B939" i="12"/>
  <c r="C939" i="12"/>
  <c r="D939" i="12"/>
  <c r="E939" i="12"/>
  <c r="J939" i="12"/>
  <c r="K939" i="12"/>
  <c r="L939" i="12"/>
  <c r="M939" i="12"/>
  <c r="N939" i="12"/>
  <c r="O939" i="12"/>
  <c r="P939" i="12"/>
  <c r="Q939" i="12"/>
  <c r="R939" i="12"/>
  <c r="S939" i="12"/>
  <c r="T939" i="12"/>
  <c r="U939" i="12"/>
  <c r="A940" i="12"/>
  <c r="B940" i="12"/>
  <c r="C940" i="12"/>
  <c r="D940" i="12"/>
  <c r="O940" i="12" s="1"/>
  <c r="E940" i="12"/>
  <c r="J940" i="12"/>
  <c r="K940" i="12"/>
  <c r="L940" i="12"/>
  <c r="M940" i="12"/>
  <c r="N940" i="12"/>
  <c r="P940" i="12"/>
  <c r="Q940" i="12"/>
  <c r="R940" i="12"/>
  <c r="S940" i="12"/>
  <c r="T940" i="12"/>
  <c r="U940" i="12"/>
  <c r="A941" i="12"/>
  <c r="B941" i="12"/>
  <c r="C941" i="12"/>
  <c r="D941" i="12"/>
  <c r="E941" i="12"/>
  <c r="J941" i="12"/>
  <c r="K941" i="12"/>
  <c r="L941" i="12"/>
  <c r="M941" i="12"/>
  <c r="N941" i="12"/>
  <c r="O941" i="12"/>
  <c r="P941" i="12"/>
  <c r="Q941" i="12"/>
  <c r="R941" i="12"/>
  <c r="S941" i="12"/>
  <c r="T941" i="12"/>
  <c r="U941" i="12"/>
  <c r="A942" i="12"/>
  <c r="B942" i="12"/>
  <c r="C942" i="12"/>
  <c r="D942" i="12"/>
  <c r="O942" i="12" s="1"/>
  <c r="E942" i="12"/>
  <c r="J942" i="12"/>
  <c r="K942" i="12"/>
  <c r="L942" i="12"/>
  <c r="M942" i="12"/>
  <c r="N942" i="12"/>
  <c r="P942" i="12"/>
  <c r="Q942" i="12"/>
  <c r="R942" i="12"/>
  <c r="S942" i="12"/>
  <c r="T942" i="12"/>
  <c r="U942" i="12"/>
  <c r="A943" i="12"/>
  <c r="B943" i="12"/>
  <c r="C943" i="12"/>
  <c r="D943" i="12"/>
  <c r="E943" i="12"/>
  <c r="J943" i="12"/>
  <c r="K943" i="12"/>
  <c r="L943" i="12"/>
  <c r="M943" i="12"/>
  <c r="N943" i="12"/>
  <c r="O943" i="12"/>
  <c r="P943" i="12"/>
  <c r="Q943" i="12"/>
  <c r="R943" i="12"/>
  <c r="S943" i="12"/>
  <c r="T943" i="12"/>
  <c r="U943" i="12"/>
  <c r="A944" i="12"/>
  <c r="B944" i="12"/>
  <c r="C944" i="12"/>
  <c r="D944" i="12"/>
  <c r="O944" i="12" s="1"/>
  <c r="E944" i="12"/>
  <c r="J944" i="12"/>
  <c r="K944" i="12"/>
  <c r="L944" i="12"/>
  <c r="M944" i="12"/>
  <c r="N944" i="12"/>
  <c r="P944" i="12"/>
  <c r="Q944" i="12"/>
  <c r="R944" i="12"/>
  <c r="S944" i="12"/>
  <c r="T944" i="12"/>
  <c r="U944" i="12"/>
  <c r="A945" i="12"/>
  <c r="B945" i="12"/>
  <c r="C945" i="12"/>
  <c r="D945" i="12"/>
  <c r="E945" i="12"/>
  <c r="J945" i="12"/>
  <c r="K945" i="12"/>
  <c r="L945" i="12"/>
  <c r="M945" i="12"/>
  <c r="N945" i="12"/>
  <c r="O945" i="12"/>
  <c r="P945" i="12"/>
  <c r="Q945" i="12"/>
  <c r="R945" i="12"/>
  <c r="S945" i="12"/>
  <c r="T945" i="12"/>
  <c r="U945" i="12"/>
  <c r="A946" i="12"/>
  <c r="B946" i="12"/>
  <c r="C946" i="12"/>
  <c r="D946" i="12"/>
  <c r="O946" i="12" s="1"/>
  <c r="E946" i="12"/>
  <c r="J946" i="12"/>
  <c r="K946" i="12"/>
  <c r="L946" i="12"/>
  <c r="M946" i="12"/>
  <c r="N946" i="12"/>
  <c r="P946" i="12"/>
  <c r="Q946" i="12"/>
  <c r="R946" i="12"/>
  <c r="S946" i="12"/>
  <c r="T946" i="12"/>
  <c r="U946" i="12"/>
  <c r="A947" i="12"/>
  <c r="B947" i="12"/>
  <c r="C947" i="12"/>
  <c r="D947" i="12"/>
  <c r="E947" i="12"/>
  <c r="J947" i="12"/>
  <c r="K947" i="12"/>
  <c r="L947" i="12"/>
  <c r="M947" i="12"/>
  <c r="N947" i="12"/>
  <c r="O947" i="12"/>
  <c r="P947" i="12"/>
  <c r="Q947" i="12"/>
  <c r="R947" i="12"/>
  <c r="S947" i="12"/>
  <c r="T947" i="12"/>
  <c r="U947" i="12"/>
  <c r="A948" i="12"/>
  <c r="B948" i="12"/>
  <c r="C948" i="12"/>
  <c r="D948" i="12"/>
  <c r="O948" i="12" s="1"/>
  <c r="E948" i="12"/>
  <c r="J948" i="12"/>
  <c r="K948" i="12"/>
  <c r="L948" i="12"/>
  <c r="M948" i="12"/>
  <c r="N948" i="12"/>
  <c r="P948" i="12"/>
  <c r="Q948" i="12"/>
  <c r="R948" i="12"/>
  <c r="S948" i="12"/>
  <c r="T948" i="12"/>
  <c r="U948" i="12"/>
  <c r="A949" i="12"/>
  <c r="B949" i="12"/>
  <c r="C949" i="12"/>
  <c r="D949" i="12"/>
  <c r="E949" i="12"/>
  <c r="J949" i="12"/>
  <c r="K949" i="12"/>
  <c r="L949" i="12"/>
  <c r="M949" i="12"/>
  <c r="N949" i="12"/>
  <c r="O949" i="12"/>
  <c r="P949" i="12"/>
  <c r="Q949" i="12"/>
  <c r="R949" i="12"/>
  <c r="S949" i="12"/>
  <c r="T949" i="12"/>
  <c r="U949" i="12"/>
  <c r="A950" i="12"/>
  <c r="B950" i="12"/>
  <c r="C950" i="12"/>
  <c r="D950" i="12"/>
  <c r="O950" i="12" s="1"/>
  <c r="E950" i="12"/>
  <c r="J950" i="12"/>
  <c r="K950" i="12"/>
  <c r="L950" i="12"/>
  <c r="M950" i="12"/>
  <c r="N950" i="12"/>
  <c r="P950" i="12"/>
  <c r="Q950" i="12"/>
  <c r="R950" i="12"/>
  <c r="S950" i="12"/>
  <c r="T950" i="12"/>
  <c r="U950" i="12"/>
  <c r="A951" i="12"/>
  <c r="B951" i="12"/>
  <c r="C951" i="12"/>
  <c r="D951" i="12"/>
  <c r="E951" i="12"/>
  <c r="J951" i="12"/>
  <c r="K951" i="12"/>
  <c r="L951" i="12"/>
  <c r="M951" i="12"/>
  <c r="N951" i="12"/>
  <c r="O951" i="12"/>
  <c r="P951" i="12"/>
  <c r="Q951" i="12"/>
  <c r="R951" i="12"/>
  <c r="S951" i="12"/>
  <c r="T951" i="12"/>
  <c r="U951" i="12"/>
  <c r="A952" i="12"/>
  <c r="B952" i="12"/>
  <c r="C952" i="12"/>
  <c r="D952" i="12"/>
  <c r="O952" i="12" s="1"/>
  <c r="E952" i="12"/>
  <c r="J952" i="12"/>
  <c r="K952" i="12"/>
  <c r="L952" i="12"/>
  <c r="M952" i="12"/>
  <c r="N952" i="12"/>
  <c r="P952" i="12"/>
  <c r="Q952" i="12"/>
  <c r="R952" i="12"/>
  <c r="S952" i="12"/>
  <c r="T952" i="12"/>
  <c r="U952" i="12"/>
  <c r="A953" i="12"/>
  <c r="B953" i="12"/>
  <c r="C953" i="12"/>
  <c r="D953" i="12"/>
  <c r="E953" i="12"/>
  <c r="J953" i="12"/>
  <c r="K953" i="12"/>
  <c r="L953" i="12"/>
  <c r="M953" i="12"/>
  <c r="N953" i="12"/>
  <c r="O953" i="12"/>
  <c r="P953" i="12"/>
  <c r="Q953" i="12"/>
  <c r="R953" i="12"/>
  <c r="S953" i="12"/>
  <c r="T953" i="12"/>
  <c r="U953" i="12"/>
  <c r="A954" i="12"/>
  <c r="B954" i="12"/>
  <c r="C954" i="12"/>
  <c r="D954" i="12"/>
  <c r="O954" i="12" s="1"/>
  <c r="E954" i="12"/>
  <c r="J954" i="12"/>
  <c r="K954" i="12"/>
  <c r="L954" i="12"/>
  <c r="M954" i="12"/>
  <c r="N954" i="12"/>
  <c r="P954" i="12"/>
  <c r="Q954" i="12"/>
  <c r="R954" i="12"/>
  <c r="S954" i="12"/>
  <c r="T954" i="12"/>
  <c r="U954" i="12"/>
  <c r="A955" i="12"/>
  <c r="B955" i="12"/>
  <c r="C955" i="12"/>
  <c r="D955" i="12"/>
  <c r="E955" i="12"/>
  <c r="J955" i="12"/>
  <c r="K955" i="12"/>
  <c r="L955" i="12"/>
  <c r="M955" i="12"/>
  <c r="N955" i="12"/>
  <c r="O955" i="12"/>
  <c r="P955" i="12"/>
  <c r="Q955" i="12"/>
  <c r="R955" i="12"/>
  <c r="S955" i="12"/>
  <c r="T955" i="12"/>
  <c r="U955" i="12"/>
  <c r="A956" i="12"/>
  <c r="B956" i="12"/>
  <c r="C956" i="12"/>
  <c r="D956" i="12"/>
  <c r="O956" i="12" s="1"/>
  <c r="E956" i="12"/>
  <c r="J956" i="12"/>
  <c r="K956" i="12"/>
  <c r="L956" i="12"/>
  <c r="M956" i="12"/>
  <c r="N956" i="12"/>
  <c r="P956" i="12"/>
  <c r="Q956" i="12"/>
  <c r="R956" i="12"/>
  <c r="S956" i="12"/>
  <c r="T956" i="12"/>
  <c r="U956" i="12"/>
  <c r="A957" i="12"/>
  <c r="B957" i="12"/>
  <c r="C957" i="12"/>
  <c r="D957" i="12"/>
  <c r="E957" i="12"/>
  <c r="J957" i="12"/>
  <c r="K957" i="12"/>
  <c r="L957" i="12"/>
  <c r="M957" i="12"/>
  <c r="N957" i="12"/>
  <c r="O957" i="12"/>
  <c r="P957" i="12"/>
  <c r="Q957" i="12"/>
  <c r="R957" i="12"/>
  <c r="S957" i="12"/>
  <c r="T957" i="12"/>
  <c r="U957" i="12"/>
  <c r="A958" i="12"/>
  <c r="B958" i="12"/>
  <c r="C958" i="12"/>
  <c r="D958" i="12"/>
  <c r="O958" i="12" s="1"/>
  <c r="E958" i="12"/>
  <c r="J958" i="12"/>
  <c r="K958" i="12"/>
  <c r="L958" i="12"/>
  <c r="M958" i="12"/>
  <c r="N958" i="12"/>
  <c r="P958" i="12"/>
  <c r="Q958" i="12"/>
  <c r="R958" i="12"/>
  <c r="S958" i="12"/>
  <c r="T958" i="12"/>
  <c r="U958" i="12"/>
  <c r="A959" i="12"/>
  <c r="B959" i="12"/>
  <c r="C959" i="12"/>
  <c r="D959" i="12"/>
  <c r="E959" i="12"/>
  <c r="J959" i="12"/>
  <c r="K959" i="12"/>
  <c r="L959" i="12"/>
  <c r="M959" i="12"/>
  <c r="N959" i="12"/>
  <c r="O959" i="12"/>
  <c r="P959" i="12"/>
  <c r="Q959" i="12"/>
  <c r="R959" i="12"/>
  <c r="S959" i="12"/>
  <c r="T959" i="12"/>
  <c r="U959" i="12"/>
  <c r="A960" i="12"/>
  <c r="B960" i="12"/>
  <c r="C960" i="12"/>
  <c r="D960" i="12"/>
  <c r="O960" i="12" s="1"/>
  <c r="E960" i="12"/>
  <c r="J960" i="12"/>
  <c r="K960" i="12"/>
  <c r="L960" i="12"/>
  <c r="M960" i="12"/>
  <c r="N960" i="12"/>
  <c r="P960" i="12"/>
  <c r="Q960" i="12"/>
  <c r="R960" i="12"/>
  <c r="S960" i="12"/>
  <c r="T960" i="12"/>
  <c r="U960" i="12"/>
  <c r="A961" i="12"/>
  <c r="B961" i="12"/>
  <c r="C961" i="12"/>
  <c r="D961" i="12"/>
  <c r="E961" i="12"/>
  <c r="J961" i="12"/>
  <c r="K961" i="12"/>
  <c r="L961" i="12"/>
  <c r="M961" i="12"/>
  <c r="N961" i="12"/>
  <c r="O961" i="12"/>
  <c r="P961" i="12"/>
  <c r="Q961" i="12"/>
  <c r="R961" i="12"/>
  <c r="S961" i="12"/>
  <c r="T961" i="12"/>
  <c r="U961" i="12"/>
  <c r="A962" i="12"/>
  <c r="B962" i="12"/>
  <c r="C962" i="12"/>
  <c r="D962" i="12"/>
  <c r="O962" i="12" s="1"/>
  <c r="E962" i="12"/>
  <c r="J962" i="12"/>
  <c r="K962" i="12"/>
  <c r="L962" i="12"/>
  <c r="M962" i="12"/>
  <c r="N962" i="12"/>
  <c r="P962" i="12"/>
  <c r="Q962" i="12"/>
  <c r="R962" i="12"/>
  <c r="S962" i="12"/>
  <c r="T962" i="12"/>
  <c r="U962" i="12"/>
  <c r="A963" i="12"/>
  <c r="B963" i="12"/>
  <c r="C963" i="12"/>
  <c r="D963" i="12"/>
  <c r="E963" i="12"/>
  <c r="J963" i="12"/>
  <c r="K963" i="12"/>
  <c r="L963" i="12"/>
  <c r="M963" i="12"/>
  <c r="N963" i="12"/>
  <c r="O963" i="12"/>
  <c r="P963" i="12"/>
  <c r="Q963" i="12"/>
  <c r="R963" i="12"/>
  <c r="S963" i="12"/>
  <c r="T963" i="12"/>
  <c r="U963" i="12"/>
  <c r="A964" i="12"/>
  <c r="B964" i="12"/>
  <c r="C964" i="12"/>
  <c r="D964" i="12"/>
  <c r="O964" i="12" s="1"/>
  <c r="E964" i="12"/>
  <c r="J964" i="12"/>
  <c r="K964" i="12"/>
  <c r="L964" i="12"/>
  <c r="M964" i="12"/>
  <c r="N964" i="12"/>
  <c r="P964" i="12"/>
  <c r="Q964" i="12"/>
  <c r="R964" i="12"/>
  <c r="S964" i="12"/>
  <c r="T964" i="12"/>
  <c r="U964" i="12"/>
  <c r="A965" i="12"/>
  <c r="B965" i="12"/>
  <c r="C965" i="12"/>
  <c r="D965" i="12"/>
  <c r="E965" i="12"/>
  <c r="J965" i="12"/>
  <c r="K965" i="12"/>
  <c r="L965" i="12"/>
  <c r="M965" i="12"/>
  <c r="N965" i="12"/>
  <c r="O965" i="12"/>
  <c r="P965" i="12"/>
  <c r="Q965" i="12"/>
  <c r="R965" i="12"/>
  <c r="S965" i="12"/>
  <c r="T965" i="12"/>
  <c r="U965" i="12"/>
  <c r="A966" i="12"/>
  <c r="B966" i="12"/>
  <c r="C966" i="12"/>
  <c r="D966" i="12"/>
  <c r="O966" i="12" s="1"/>
  <c r="E966" i="12"/>
  <c r="J966" i="12"/>
  <c r="K966" i="12"/>
  <c r="L966" i="12"/>
  <c r="M966" i="12"/>
  <c r="N966" i="12"/>
  <c r="P966" i="12"/>
  <c r="Q966" i="12"/>
  <c r="R966" i="12"/>
  <c r="S966" i="12"/>
  <c r="T966" i="12"/>
  <c r="U966" i="12"/>
  <c r="A967" i="12"/>
  <c r="B967" i="12"/>
  <c r="C967" i="12"/>
  <c r="D967" i="12"/>
  <c r="E967" i="12"/>
  <c r="J967" i="12"/>
  <c r="K967" i="12"/>
  <c r="L967" i="12"/>
  <c r="M967" i="12"/>
  <c r="N967" i="12"/>
  <c r="O967" i="12"/>
  <c r="P967" i="12"/>
  <c r="Q967" i="12"/>
  <c r="R967" i="12"/>
  <c r="S967" i="12"/>
  <c r="T967" i="12"/>
  <c r="U967" i="12"/>
  <c r="A968" i="12"/>
  <c r="B968" i="12"/>
  <c r="C968" i="12"/>
  <c r="D968" i="12"/>
  <c r="O968" i="12" s="1"/>
  <c r="E968" i="12"/>
  <c r="J968" i="12"/>
  <c r="K968" i="12"/>
  <c r="L968" i="12"/>
  <c r="M968" i="12"/>
  <c r="N968" i="12"/>
  <c r="P968" i="12"/>
  <c r="Q968" i="12"/>
  <c r="R968" i="12"/>
  <c r="S968" i="12"/>
  <c r="T968" i="12"/>
  <c r="U968" i="12"/>
  <c r="A969" i="12"/>
  <c r="B969" i="12"/>
  <c r="C969" i="12"/>
  <c r="D969" i="12"/>
  <c r="E969" i="12"/>
  <c r="J969" i="12"/>
  <c r="K969" i="12"/>
  <c r="L969" i="12"/>
  <c r="M969" i="12"/>
  <c r="N969" i="12"/>
  <c r="O969" i="12"/>
  <c r="P969" i="12"/>
  <c r="Q969" i="12"/>
  <c r="R969" i="12"/>
  <c r="S969" i="12"/>
  <c r="T969" i="12"/>
  <c r="U969" i="12"/>
  <c r="A970" i="12"/>
  <c r="B970" i="12"/>
  <c r="C970" i="12"/>
  <c r="D970" i="12"/>
  <c r="O970" i="12" s="1"/>
  <c r="E970" i="12"/>
  <c r="J970" i="12"/>
  <c r="K970" i="12"/>
  <c r="L970" i="12"/>
  <c r="M970" i="12"/>
  <c r="N970" i="12"/>
  <c r="P970" i="12"/>
  <c r="Q970" i="12"/>
  <c r="R970" i="12"/>
  <c r="S970" i="12"/>
  <c r="T970" i="12"/>
  <c r="U970" i="12"/>
  <c r="A971" i="12"/>
  <c r="B971" i="12"/>
  <c r="C971" i="12"/>
  <c r="D971" i="12"/>
  <c r="E971" i="12"/>
  <c r="J971" i="12"/>
  <c r="K971" i="12"/>
  <c r="L971" i="12"/>
  <c r="M971" i="12"/>
  <c r="N971" i="12"/>
  <c r="O971" i="12"/>
  <c r="P971" i="12"/>
  <c r="Q971" i="12"/>
  <c r="R971" i="12"/>
  <c r="S971" i="12"/>
  <c r="T971" i="12"/>
  <c r="U971" i="12"/>
  <c r="A972" i="12"/>
  <c r="B972" i="12"/>
  <c r="C972" i="12"/>
  <c r="D972" i="12"/>
  <c r="O972" i="12" s="1"/>
  <c r="E972" i="12"/>
  <c r="J972" i="12"/>
  <c r="K972" i="12"/>
  <c r="L972" i="12"/>
  <c r="M972" i="12"/>
  <c r="N972" i="12"/>
  <c r="P972" i="12"/>
  <c r="Q972" i="12"/>
  <c r="R972" i="12"/>
  <c r="S972" i="12"/>
  <c r="T972" i="12"/>
  <c r="U972" i="12"/>
  <c r="A973" i="12"/>
  <c r="B973" i="12"/>
  <c r="C973" i="12"/>
  <c r="D973" i="12"/>
  <c r="E973" i="12"/>
  <c r="J973" i="12"/>
  <c r="K973" i="12"/>
  <c r="L973" i="12"/>
  <c r="M973" i="12"/>
  <c r="N973" i="12"/>
  <c r="O973" i="12"/>
  <c r="P973" i="12"/>
  <c r="Q973" i="12"/>
  <c r="R973" i="12"/>
  <c r="S973" i="12"/>
  <c r="T973" i="12"/>
  <c r="U973" i="12"/>
  <c r="A974" i="12"/>
  <c r="B974" i="12"/>
  <c r="C974" i="12"/>
  <c r="D974" i="12"/>
  <c r="O974" i="12" s="1"/>
  <c r="E974" i="12"/>
  <c r="J974" i="12"/>
  <c r="K974" i="12"/>
  <c r="L974" i="12"/>
  <c r="M974" i="12"/>
  <c r="N974" i="12"/>
  <c r="P974" i="12"/>
  <c r="Q974" i="12"/>
  <c r="R974" i="12"/>
  <c r="S974" i="12"/>
  <c r="T974" i="12"/>
  <c r="U974" i="12"/>
  <c r="A975" i="12"/>
  <c r="B975" i="12"/>
  <c r="C975" i="12"/>
  <c r="D975" i="12"/>
  <c r="E975" i="12"/>
  <c r="J975" i="12"/>
  <c r="K975" i="12"/>
  <c r="L975" i="12"/>
  <c r="M975" i="12"/>
  <c r="N975" i="12"/>
  <c r="O975" i="12"/>
  <c r="P975" i="12"/>
  <c r="Q975" i="12"/>
  <c r="R975" i="12"/>
  <c r="S975" i="12"/>
  <c r="T975" i="12"/>
  <c r="U975" i="12"/>
  <c r="A976" i="12"/>
  <c r="B976" i="12"/>
  <c r="C976" i="12"/>
  <c r="D976" i="12"/>
  <c r="O976" i="12" s="1"/>
  <c r="E976" i="12"/>
  <c r="J976" i="12"/>
  <c r="K976" i="12"/>
  <c r="L976" i="12"/>
  <c r="M976" i="12"/>
  <c r="N976" i="12"/>
  <c r="P976" i="12"/>
  <c r="Q976" i="12"/>
  <c r="R976" i="12"/>
  <c r="S976" i="12"/>
  <c r="T976" i="12"/>
  <c r="U976" i="12"/>
  <c r="A977" i="12"/>
  <c r="B977" i="12"/>
  <c r="C977" i="12"/>
  <c r="D977" i="12"/>
  <c r="E977" i="12"/>
  <c r="J977" i="12"/>
  <c r="K977" i="12"/>
  <c r="L977" i="12"/>
  <c r="M977" i="12"/>
  <c r="N977" i="12"/>
  <c r="O977" i="12"/>
  <c r="P977" i="12"/>
  <c r="Q977" i="12"/>
  <c r="R977" i="12"/>
  <c r="S977" i="12"/>
  <c r="T977" i="12"/>
  <c r="U977" i="12"/>
  <c r="A978" i="12"/>
  <c r="B978" i="12"/>
  <c r="C978" i="12"/>
  <c r="D978" i="12"/>
  <c r="O978" i="12" s="1"/>
  <c r="E978" i="12"/>
  <c r="J978" i="12"/>
  <c r="K978" i="12"/>
  <c r="L978" i="12"/>
  <c r="M978" i="12"/>
  <c r="N978" i="12"/>
  <c r="P978" i="12"/>
  <c r="Q978" i="12"/>
  <c r="R978" i="12"/>
  <c r="S978" i="12"/>
  <c r="T978" i="12"/>
  <c r="U978" i="12"/>
  <c r="A979" i="12"/>
  <c r="B979" i="12"/>
  <c r="C979" i="12"/>
  <c r="D979" i="12"/>
  <c r="E979" i="12"/>
  <c r="J979" i="12"/>
  <c r="K979" i="12"/>
  <c r="L979" i="12"/>
  <c r="M979" i="12"/>
  <c r="N979" i="12"/>
  <c r="O979" i="12"/>
  <c r="P979" i="12"/>
  <c r="Q979" i="12"/>
  <c r="R979" i="12"/>
  <c r="S979" i="12"/>
  <c r="T979" i="12"/>
  <c r="U979" i="12"/>
  <c r="A980" i="12"/>
  <c r="B980" i="12"/>
  <c r="C980" i="12"/>
  <c r="D980" i="12"/>
  <c r="O980" i="12" s="1"/>
  <c r="E980" i="12"/>
  <c r="J980" i="12"/>
  <c r="K980" i="12"/>
  <c r="L980" i="12"/>
  <c r="M980" i="12"/>
  <c r="N980" i="12"/>
  <c r="P980" i="12"/>
  <c r="Q980" i="12"/>
  <c r="R980" i="12"/>
  <c r="S980" i="12"/>
  <c r="T980" i="12"/>
  <c r="U980" i="12"/>
  <c r="A981" i="12"/>
  <c r="B981" i="12"/>
  <c r="C981" i="12"/>
  <c r="D981" i="12"/>
  <c r="E981" i="12"/>
  <c r="J981" i="12"/>
  <c r="K981" i="12"/>
  <c r="L981" i="12"/>
  <c r="M981" i="12"/>
  <c r="N981" i="12"/>
  <c r="O981" i="12"/>
  <c r="P981" i="12"/>
  <c r="Q981" i="12"/>
  <c r="R981" i="12"/>
  <c r="S981" i="12"/>
  <c r="T981" i="12"/>
  <c r="U981" i="12"/>
  <c r="A982" i="12"/>
  <c r="B982" i="12"/>
  <c r="C982" i="12"/>
  <c r="D982" i="12"/>
  <c r="O982" i="12" s="1"/>
  <c r="E982" i="12"/>
  <c r="J982" i="12"/>
  <c r="K982" i="12"/>
  <c r="L982" i="12"/>
  <c r="M982" i="12"/>
  <c r="N982" i="12"/>
  <c r="P982" i="12"/>
  <c r="Q982" i="12"/>
  <c r="R982" i="12"/>
  <c r="S982" i="12"/>
  <c r="T982" i="12"/>
  <c r="U982" i="12"/>
  <c r="A983" i="12"/>
  <c r="B983" i="12"/>
  <c r="C983" i="12"/>
  <c r="D983" i="12"/>
  <c r="E983" i="12"/>
  <c r="J983" i="12"/>
  <c r="K983" i="12"/>
  <c r="L983" i="12"/>
  <c r="M983" i="12"/>
  <c r="N983" i="12"/>
  <c r="O983" i="12"/>
  <c r="P983" i="12"/>
  <c r="Q983" i="12"/>
  <c r="R983" i="12"/>
  <c r="S983" i="12"/>
  <c r="T983" i="12"/>
  <c r="U983" i="12"/>
  <c r="A984" i="12"/>
  <c r="B984" i="12"/>
  <c r="C984" i="12"/>
  <c r="D984" i="12"/>
  <c r="O984" i="12" s="1"/>
  <c r="E984" i="12"/>
  <c r="J984" i="12"/>
  <c r="K984" i="12"/>
  <c r="L984" i="12"/>
  <c r="M984" i="12"/>
  <c r="N984" i="12"/>
  <c r="P984" i="12"/>
  <c r="Q984" i="12"/>
  <c r="R984" i="12"/>
  <c r="S984" i="12"/>
  <c r="T984" i="12"/>
  <c r="U984" i="12"/>
  <c r="A985" i="12"/>
  <c r="B985" i="12"/>
  <c r="C985" i="12"/>
  <c r="D985" i="12"/>
  <c r="E985" i="12"/>
  <c r="J985" i="12"/>
  <c r="K985" i="12"/>
  <c r="L985" i="12"/>
  <c r="M985" i="12"/>
  <c r="N985" i="12"/>
  <c r="O985" i="12"/>
  <c r="P985" i="12"/>
  <c r="Q985" i="12"/>
  <c r="R985" i="12"/>
  <c r="S985" i="12"/>
  <c r="T985" i="12"/>
  <c r="U985" i="12"/>
  <c r="A986" i="12"/>
  <c r="B986" i="12"/>
  <c r="C986" i="12"/>
  <c r="D986" i="12"/>
  <c r="O986" i="12" s="1"/>
  <c r="E986" i="12"/>
  <c r="J986" i="12"/>
  <c r="K986" i="12"/>
  <c r="L986" i="12"/>
  <c r="M986" i="12"/>
  <c r="N986" i="12"/>
  <c r="P986" i="12"/>
  <c r="Q986" i="12"/>
  <c r="R986" i="12"/>
  <c r="S986" i="12"/>
  <c r="T986" i="12"/>
  <c r="U986" i="12"/>
  <c r="A987" i="12"/>
  <c r="B987" i="12"/>
  <c r="C987" i="12"/>
  <c r="D987" i="12"/>
  <c r="E987" i="12"/>
  <c r="J987" i="12"/>
  <c r="K987" i="12"/>
  <c r="L987" i="12"/>
  <c r="M987" i="12"/>
  <c r="N987" i="12"/>
  <c r="O987" i="12"/>
  <c r="P987" i="12"/>
  <c r="Q987" i="12"/>
  <c r="R987" i="12"/>
  <c r="S987" i="12"/>
  <c r="T987" i="12"/>
  <c r="U987" i="12"/>
  <c r="A988" i="12"/>
  <c r="B988" i="12"/>
  <c r="C988" i="12"/>
  <c r="D988" i="12"/>
  <c r="O988" i="12" s="1"/>
  <c r="E988" i="12"/>
  <c r="J988" i="12"/>
  <c r="K988" i="12"/>
  <c r="L988" i="12"/>
  <c r="M988" i="12"/>
  <c r="N988" i="12"/>
  <c r="P988" i="12"/>
  <c r="Q988" i="12"/>
  <c r="R988" i="12"/>
  <c r="S988" i="12"/>
  <c r="T988" i="12"/>
  <c r="U988" i="12"/>
  <c r="A989" i="12"/>
  <c r="B989" i="12"/>
  <c r="C989" i="12"/>
  <c r="D989" i="12"/>
  <c r="E989" i="12"/>
  <c r="J989" i="12"/>
  <c r="K989" i="12"/>
  <c r="L989" i="12"/>
  <c r="M989" i="12"/>
  <c r="N989" i="12"/>
  <c r="O989" i="12"/>
  <c r="P989" i="12"/>
  <c r="Q989" i="12"/>
  <c r="R989" i="12"/>
  <c r="S989" i="12"/>
  <c r="T989" i="12"/>
  <c r="U989" i="12"/>
  <c r="A990" i="12"/>
  <c r="B990" i="12"/>
  <c r="C990" i="12"/>
  <c r="D990" i="12"/>
  <c r="O990" i="12" s="1"/>
  <c r="E990" i="12"/>
  <c r="J990" i="12"/>
  <c r="K990" i="12"/>
  <c r="L990" i="12"/>
  <c r="M990" i="12"/>
  <c r="N990" i="12"/>
  <c r="P990" i="12"/>
  <c r="Q990" i="12"/>
  <c r="R990" i="12"/>
  <c r="S990" i="12"/>
  <c r="T990" i="12"/>
  <c r="U990" i="12"/>
  <c r="A991" i="12"/>
  <c r="B991" i="12"/>
  <c r="C991" i="12"/>
  <c r="D991" i="12"/>
  <c r="E991" i="12"/>
  <c r="J991" i="12"/>
  <c r="K991" i="12"/>
  <c r="L991" i="12"/>
  <c r="M991" i="12"/>
  <c r="N991" i="12"/>
  <c r="O991" i="12"/>
  <c r="P991" i="12"/>
  <c r="Q991" i="12"/>
  <c r="R991" i="12"/>
  <c r="S991" i="12"/>
  <c r="T991" i="12"/>
  <c r="U991" i="12"/>
  <c r="A992" i="12"/>
  <c r="B992" i="12"/>
  <c r="C992" i="12"/>
  <c r="D992" i="12"/>
  <c r="O992" i="12" s="1"/>
  <c r="E992" i="12"/>
  <c r="J992" i="12"/>
  <c r="K992" i="12"/>
  <c r="L992" i="12"/>
  <c r="M992" i="12"/>
  <c r="N992" i="12"/>
  <c r="P992" i="12"/>
  <c r="Q992" i="12"/>
  <c r="R992" i="12"/>
  <c r="S992" i="12"/>
  <c r="T992" i="12"/>
  <c r="U992" i="12"/>
  <c r="A993" i="12"/>
  <c r="B993" i="12"/>
  <c r="C993" i="12"/>
  <c r="D993" i="12"/>
  <c r="E993" i="12"/>
  <c r="J993" i="12"/>
  <c r="K993" i="12"/>
  <c r="L993" i="12"/>
  <c r="M993" i="12"/>
  <c r="N993" i="12"/>
  <c r="O993" i="12"/>
  <c r="P993" i="12"/>
  <c r="Q993" i="12"/>
  <c r="R993" i="12"/>
  <c r="S993" i="12"/>
  <c r="T993" i="12"/>
  <c r="U993" i="12"/>
  <c r="A994" i="12"/>
  <c r="B994" i="12"/>
  <c r="C994" i="12"/>
  <c r="D994" i="12"/>
  <c r="O994" i="12" s="1"/>
  <c r="E994" i="12"/>
  <c r="J994" i="12"/>
  <c r="K994" i="12"/>
  <c r="L994" i="12"/>
  <c r="M994" i="12"/>
  <c r="N994" i="12"/>
  <c r="P994" i="12"/>
  <c r="Q994" i="12"/>
  <c r="R994" i="12"/>
  <c r="S994" i="12"/>
  <c r="T994" i="12"/>
  <c r="U994" i="12"/>
  <c r="A995" i="12"/>
  <c r="B995" i="12"/>
  <c r="C995" i="12"/>
  <c r="D995" i="12"/>
  <c r="E995" i="12"/>
  <c r="J995" i="12"/>
  <c r="K995" i="12"/>
  <c r="L995" i="12"/>
  <c r="M995" i="12"/>
  <c r="N995" i="12"/>
  <c r="O995" i="12"/>
  <c r="P995" i="12"/>
  <c r="Q995" i="12"/>
  <c r="R995" i="12"/>
  <c r="S995" i="12"/>
  <c r="T995" i="12"/>
  <c r="U995" i="12"/>
  <c r="A996" i="12"/>
  <c r="B996" i="12"/>
  <c r="C996" i="12"/>
  <c r="D996" i="12"/>
  <c r="O996" i="12" s="1"/>
  <c r="E996" i="12"/>
  <c r="J996" i="12"/>
  <c r="K996" i="12"/>
  <c r="L996" i="12"/>
  <c r="M996" i="12"/>
  <c r="N996" i="12"/>
  <c r="P996" i="12"/>
  <c r="Q996" i="12"/>
  <c r="R996" i="12"/>
  <c r="S996" i="12"/>
  <c r="T996" i="12"/>
  <c r="U996" i="12"/>
  <c r="A997" i="12"/>
  <c r="B997" i="12"/>
  <c r="C997" i="12"/>
  <c r="D997" i="12"/>
  <c r="E997" i="12"/>
  <c r="J997" i="12"/>
  <c r="K997" i="12"/>
  <c r="L997" i="12"/>
  <c r="M997" i="12"/>
  <c r="N997" i="12"/>
  <c r="O997" i="12"/>
  <c r="P997" i="12"/>
  <c r="Q997" i="12"/>
  <c r="R997" i="12"/>
  <c r="S997" i="12"/>
  <c r="T997" i="12"/>
  <c r="U997" i="12"/>
  <c r="A998" i="12"/>
  <c r="B998" i="12"/>
  <c r="C998" i="12"/>
  <c r="D998" i="12"/>
  <c r="O998" i="12" s="1"/>
  <c r="E998" i="12"/>
  <c r="J998" i="12"/>
  <c r="K998" i="12"/>
  <c r="L998" i="12"/>
  <c r="M998" i="12"/>
  <c r="N998" i="12"/>
  <c r="P998" i="12"/>
  <c r="Q998" i="12"/>
  <c r="R998" i="12"/>
  <c r="S998" i="12"/>
  <c r="T998" i="12"/>
  <c r="U998" i="12"/>
  <c r="A999" i="12"/>
  <c r="B999" i="12"/>
  <c r="C999" i="12"/>
  <c r="D999" i="12"/>
  <c r="E999" i="12"/>
  <c r="J999" i="12"/>
  <c r="K999" i="12"/>
  <c r="L999" i="12"/>
  <c r="M999" i="12"/>
  <c r="N999" i="12"/>
  <c r="O999" i="12"/>
  <c r="P999" i="12"/>
  <c r="Q999" i="12"/>
  <c r="R999" i="12"/>
  <c r="S999" i="12"/>
  <c r="T999" i="12"/>
  <c r="U999" i="12"/>
  <c r="A1000" i="12"/>
  <c r="B1000" i="12"/>
  <c r="C1000" i="12"/>
  <c r="D1000" i="12"/>
  <c r="O1000" i="12" s="1"/>
  <c r="E1000" i="12"/>
  <c r="J1000" i="12"/>
  <c r="K1000" i="12"/>
  <c r="L1000" i="12"/>
  <c r="M1000" i="12"/>
  <c r="N1000" i="12"/>
  <c r="P1000" i="12"/>
  <c r="Q1000" i="12"/>
  <c r="R1000" i="12"/>
  <c r="S1000" i="12"/>
  <c r="T1000" i="12"/>
  <c r="U1000" i="12"/>
  <c r="A1001" i="12"/>
  <c r="B1001" i="12"/>
  <c r="C1001" i="12"/>
  <c r="D1001" i="12"/>
  <c r="E1001" i="12"/>
  <c r="J1001" i="12"/>
  <c r="K1001" i="12"/>
  <c r="L1001" i="12"/>
  <c r="M1001" i="12"/>
  <c r="N1001" i="12"/>
  <c r="O1001" i="12"/>
  <c r="P1001" i="12"/>
  <c r="Q1001" i="12"/>
  <c r="R1001" i="12"/>
  <c r="S1001" i="12"/>
  <c r="T1001" i="12"/>
  <c r="U1001" i="12"/>
  <c r="A1002" i="12"/>
  <c r="B1002" i="12"/>
  <c r="C1002" i="12"/>
  <c r="D1002" i="12"/>
  <c r="O1002" i="12" s="1"/>
  <c r="E1002" i="12"/>
  <c r="J1002" i="12"/>
  <c r="K1002" i="12"/>
  <c r="L1002" i="12"/>
  <c r="M1002" i="12"/>
  <c r="N1002" i="12"/>
  <c r="P1002" i="12"/>
  <c r="Q1002" i="12"/>
  <c r="R1002" i="12"/>
  <c r="S1002" i="12"/>
  <c r="T1002" i="12"/>
  <c r="U1002" i="12"/>
  <c r="A1003" i="12"/>
  <c r="B1003" i="12"/>
  <c r="C1003" i="12"/>
  <c r="D1003" i="12"/>
  <c r="E1003" i="12"/>
  <c r="J1003" i="12"/>
  <c r="K1003" i="12"/>
  <c r="L1003" i="12"/>
  <c r="M1003" i="12"/>
  <c r="N1003" i="12"/>
  <c r="O1003" i="12"/>
  <c r="P1003" i="12"/>
  <c r="Q1003" i="12"/>
  <c r="R1003" i="12"/>
  <c r="S1003" i="12"/>
  <c r="T1003" i="12"/>
  <c r="U1003" i="12"/>
  <c r="A1004" i="12"/>
  <c r="B1004" i="12"/>
  <c r="C1004" i="12"/>
  <c r="D1004" i="12"/>
  <c r="O1004" i="12" s="1"/>
  <c r="E1004" i="12"/>
  <c r="J1004" i="12"/>
  <c r="K1004" i="12"/>
  <c r="L1004" i="12"/>
  <c r="M1004" i="12"/>
  <c r="N1004" i="12"/>
  <c r="P1004" i="12"/>
  <c r="Q1004" i="12"/>
  <c r="R1004" i="12"/>
  <c r="S1004" i="12"/>
  <c r="T1004" i="12"/>
  <c r="U1004" i="12"/>
  <c r="A1005" i="12"/>
  <c r="B1005" i="12"/>
  <c r="C1005" i="12"/>
  <c r="D1005" i="12"/>
  <c r="E1005" i="12"/>
  <c r="J1005" i="12"/>
  <c r="K1005" i="12"/>
  <c r="L1005" i="12"/>
  <c r="M1005" i="12"/>
  <c r="N1005" i="12"/>
  <c r="O1005" i="12"/>
  <c r="P1005" i="12"/>
  <c r="Q1005" i="12"/>
  <c r="R1005" i="12"/>
  <c r="S1005" i="12"/>
  <c r="T1005" i="12"/>
  <c r="U1005" i="12"/>
  <c r="A1006" i="12"/>
  <c r="B1006" i="12"/>
  <c r="C1006" i="12"/>
  <c r="D1006" i="12"/>
  <c r="O1006" i="12" s="1"/>
  <c r="E1006" i="12"/>
  <c r="J1006" i="12"/>
  <c r="K1006" i="12"/>
  <c r="L1006" i="12"/>
  <c r="M1006" i="12"/>
  <c r="N1006" i="12"/>
  <c r="P1006" i="12"/>
  <c r="Q1006" i="12"/>
  <c r="R1006" i="12"/>
  <c r="S1006" i="12"/>
  <c r="T1006" i="12"/>
  <c r="U1006" i="12"/>
  <c r="A1007" i="12"/>
  <c r="B1007" i="12"/>
  <c r="C1007" i="12"/>
  <c r="D1007" i="12"/>
  <c r="E1007" i="12"/>
  <c r="J1007" i="12"/>
  <c r="K1007" i="12"/>
  <c r="L1007" i="12"/>
  <c r="M1007" i="12"/>
  <c r="N1007" i="12"/>
  <c r="O1007" i="12"/>
  <c r="P1007" i="12"/>
  <c r="Q1007" i="12"/>
  <c r="R1007" i="12"/>
  <c r="S1007" i="12"/>
  <c r="T1007" i="12"/>
  <c r="U1007" i="12"/>
  <c r="A1008" i="12"/>
  <c r="B1008" i="12"/>
  <c r="C1008" i="12"/>
  <c r="D1008" i="12"/>
  <c r="O1008" i="12" s="1"/>
  <c r="E1008" i="12"/>
  <c r="J1008" i="12"/>
  <c r="K1008" i="12"/>
  <c r="L1008" i="12"/>
  <c r="M1008" i="12"/>
  <c r="N1008" i="12"/>
  <c r="P1008" i="12"/>
  <c r="Q1008" i="12"/>
  <c r="R1008" i="12"/>
  <c r="S1008" i="12"/>
  <c r="T1008" i="12"/>
  <c r="U1008" i="12"/>
  <c r="A1009" i="12"/>
  <c r="B1009" i="12"/>
  <c r="C1009" i="12"/>
  <c r="D1009" i="12"/>
  <c r="E1009" i="12"/>
  <c r="J1009" i="12"/>
  <c r="K1009" i="12"/>
  <c r="L1009" i="12"/>
  <c r="M1009" i="12"/>
  <c r="N1009" i="12"/>
  <c r="O1009" i="12"/>
  <c r="P1009" i="12"/>
  <c r="Q1009" i="12"/>
  <c r="R1009" i="12"/>
  <c r="S1009" i="12"/>
  <c r="T1009" i="12"/>
  <c r="U1009" i="12"/>
  <c r="A1010" i="12"/>
  <c r="B1010" i="12"/>
  <c r="C1010" i="12"/>
  <c r="D1010" i="12"/>
  <c r="O1010" i="12" s="1"/>
  <c r="E1010" i="12"/>
  <c r="J1010" i="12"/>
  <c r="K1010" i="12"/>
  <c r="L1010" i="12"/>
  <c r="M1010" i="12"/>
  <c r="N1010" i="12"/>
  <c r="P1010" i="12"/>
  <c r="Q1010" i="12"/>
  <c r="R1010" i="12"/>
  <c r="S1010" i="12"/>
  <c r="T1010" i="12"/>
  <c r="U1010" i="12"/>
  <c r="A1011" i="12"/>
  <c r="B1011" i="12"/>
  <c r="C1011" i="12"/>
  <c r="D1011" i="12"/>
  <c r="E1011" i="12"/>
  <c r="J1011" i="12"/>
  <c r="K1011" i="12"/>
  <c r="L1011" i="12"/>
  <c r="M1011" i="12"/>
  <c r="N1011" i="12"/>
  <c r="O1011" i="12"/>
  <c r="P1011" i="12"/>
  <c r="Q1011" i="12"/>
  <c r="R1011" i="12"/>
  <c r="S1011" i="12"/>
  <c r="T1011" i="12"/>
  <c r="U1011" i="12"/>
  <c r="A1012" i="12"/>
  <c r="B1012" i="12"/>
  <c r="C1012" i="12"/>
  <c r="D1012" i="12"/>
  <c r="O1012" i="12" s="1"/>
  <c r="E1012" i="12"/>
  <c r="J1012" i="12"/>
  <c r="K1012" i="12"/>
  <c r="L1012" i="12"/>
  <c r="M1012" i="12"/>
  <c r="N1012" i="12"/>
  <c r="P1012" i="12"/>
  <c r="Q1012" i="12"/>
  <c r="R1012" i="12"/>
  <c r="S1012" i="12"/>
  <c r="T1012" i="12"/>
  <c r="U1012" i="12"/>
  <c r="A1013" i="12"/>
  <c r="B1013" i="12"/>
  <c r="C1013" i="12"/>
  <c r="D1013" i="12"/>
  <c r="E1013" i="12"/>
  <c r="J1013" i="12"/>
  <c r="K1013" i="12"/>
  <c r="L1013" i="12"/>
  <c r="M1013" i="12"/>
  <c r="N1013" i="12"/>
  <c r="O1013" i="12"/>
  <c r="P1013" i="12"/>
  <c r="Q1013" i="12"/>
  <c r="R1013" i="12"/>
  <c r="S1013" i="12"/>
  <c r="T1013" i="12"/>
  <c r="U1013" i="12"/>
  <c r="A1014" i="12"/>
  <c r="B1014" i="12"/>
  <c r="C1014" i="12"/>
  <c r="D1014" i="12"/>
  <c r="O1014" i="12" s="1"/>
  <c r="E1014" i="12"/>
  <c r="J1014" i="12"/>
  <c r="K1014" i="12"/>
  <c r="L1014" i="12"/>
  <c r="M1014" i="12"/>
  <c r="N1014" i="12"/>
  <c r="P1014" i="12"/>
  <c r="Q1014" i="12"/>
  <c r="R1014" i="12"/>
  <c r="S1014" i="12"/>
  <c r="T1014" i="12"/>
  <c r="U1014" i="12"/>
  <c r="A1015" i="12"/>
  <c r="B1015" i="12"/>
  <c r="C1015" i="12"/>
  <c r="D1015" i="12"/>
  <c r="E1015" i="12"/>
  <c r="J1015" i="12"/>
  <c r="K1015" i="12"/>
  <c r="L1015" i="12"/>
  <c r="M1015" i="12"/>
  <c r="N1015" i="12"/>
  <c r="O1015" i="12"/>
  <c r="P1015" i="12"/>
  <c r="Q1015" i="12"/>
  <c r="R1015" i="12"/>
  <c r="S1015" i="12"/>
  <c r="T1015" i="12"/>
  <c r="U1015" i="12"/>
  <c r="A1016" i="12"/>
  <c r="B1016" i="12"/>
  <c r="C1016" i="12"/>
  <c r="D1016" i="12"/>
  <c r="O1016" i="12" s="1"/>
  <c r="E1016" i="12"/>
  <c r="J1016" i="12"/>
  <c r="K1016" i="12"/>
  <c r="L1016" i="12"/>
  <c r="M1016" i="12"/>
  <c r="N1016" i="12"/>
  <c r="P1016" i="12"/>
  <c r="Q1016" i="12"/>
  <c r="R1016" i="12"/>
  <c r="S1016" i="12"/>
  <c r="T1016" i="12"/>
  <c r="U1016" i="12"/>
  <c r="A1017" i="12"/>
  <c r="B1017" i="12"/>
  <c r="C1017" i="12"/>
  <c r="D1017" i="12"/>
  <c r="E1017" i="12"/>
  <c r="J1017" i="12"/>
  <c r="K1017" i="12"/>
  <c r="L1017" i="12"/>
  <c r="M1017" i="12"/>
  <c r="N1017" i="12"/>
  <c r="O1017" i="12"/>
  <c r="P1017" i="12"/>
  <c r="Q1017" i="12"/>
  <c r="R1017" i="12"/>
  <c r="S1017" i="12"/>
  <c r="T1017" i="12"/>
  <c r="U1017" i="12"/>
  <c r="A1018" i="12"/>
  <c r="B1018" i="12"/>
  <c r="C1018" i="12"/>
  <c r="D1018" i="12"/>
  <c r="O1018" i="12" s="1"/>
  <c r="E1018" i="12"/>
  <c r="J1018" i="12"/>
  <c r="K1018" i="12"/>
  <c r="L1018" i="12"/>
  <c r="M1018" i="12"/>
  <c r="N1018" i="12"/>
  <c r="P1018" i="12"/>
  <c r="Q1018" i="12"/>
  <c r="R1018" i="12"/>
  <c r="S1018" i="12"/>
  <c r="T1018" i="12"/>
  <c r="U1018" i="12"/>
  <c r="A1019" i="12"/>
  <c r="B1019" i="12"/>
  <c r="C1019" i="12"/>
  <c r="D1019" i="12"/>
  <c r="E1019" i="12"/>
  <c r="J1019" i="12"/>
  <c r="K1019" i="12"/>
  <c r="L1019" i="12"/>
  <c r="M1019" i="12"/>
  <c r="N1019" i="12"/>
  <c r="O1019" i="12"/>
  <c r="P1019" i="12"/>
  <c r="Q1019" i="12"/>
  <c r="R1019" i="12"/>
  <c r="S1019" i="12"/>
  <c r="T1019" i="12"/>
  <c r="U1019" i="12"/>
  <c r="A1020" i="12"/>
  <c r="B1020" i="12"/>
  <c r="C1020" i="12"/>
  <c r="D1020" i="12"/>
  <c r="O1020" i="12" s="1"/>
  <c r="E1020" i="12"/>
  <c r="J1020" i="12"/>
  <c r="K1020" i="12"/>
  <c r="L1020" i="12"/>
  <c r="M1020" i="12"/>
  <c r="N1020" i="12"/>
  <c r="P1020" i="12"/>
  <c r="Q1020" i="12"/>
  <c r="R1020" i="12"/>
  <c r="S1020" i="12"/>
  <c r="T1020" i="12"/>
  <c r="U1020" i="12"/>
  <c r="A1021" i="12"/>
  <c r="B1021" i="12"/>
  <c r="C1021" i="12"/>
  <c r="D1021" i="12"/>
  <c r="E1021" i="12"/>
  <c r="J1021" i="12"/>
  <c r="K1021" i="12"/>
  <c r="L1021" i="12"/>
  <c r="M1021" i="12"/>
  <c r="N1021" i="12"/>
  <c r="O1021" i="12"/>
  <c r="P1021" i="12"/>
  <c r="Q1021" i="12"/>
  <c r="R1021" i="12"/>
  <c r="S1021" i="12"/>
  <c r="T1021" i="12"/>
  <c r="U1021" i="12"/>
  <c r="A1022" i="12"/>
  <c r="B1022" i="12"/>
  <c r="C1022" i="12"/>
  <c r="D1022" i="12"/>
  <c r="O1022" i="12" s="1"/>
  <c r="E1022" i="12"/>
  <c r="J1022" i="12"/>
  <c r="K1022" i="12"/>
  <c r="L1022" i="12"/>
  <c r="M1022" i="12"/>
  <c r="N1022" i="12"/>
  <c r="P1022" i="12"/>
  <c r="Q1022" i="12"/>
  <c r="R1022" i="12"/>
  <c r="S1022" i="12"/>
  <c r="T1022" i="12"/>
  <c r="U1022" i="12"/>
  <c r="A1023" i="12"/>
  <c r="B1023" i="12"/>
  <c r="C1023" i="12"/>
  <c r="D1023" i="12"/>
  <c r="E1023" i="12"/>
  <c r="J1023" i="12"/>
  <c r="K1023" i="12"/>
  <c r="L1023" i="12"/>
  <c r="M1023" i="12"/>
  <c r="N1023" i="12"/>
  <c r="O1023" i="12"/>
  <c r="P1023" i="12"/>
  <c r="Q1023" i="12"/>
  <c r="R1023" i="12"/>
  <c r="S1023" i="12"/>
  <c r="T1023" i="12"/>
  <c r="U1023" i="12"/>
  <c r="A1024" i="12"/>
  <c r="B1024" i="12"/>
  <c r="C1024" i="12"/>
  <c r="D1024" i="12"/>
  <c r="O1024" i="12" s="1"/>
  <c r="E1024" i="12"/>
  <c r="J1024" i="12"/>
  <c r="K1024" i="12"/>
  <c r="L1024" i="12"/>
  <c r="M1024" i="12"/>
  <c r="N1024" i="12"/>
  <c r="P1024" i="12"/>
  <c r="Q1024" i="12"/>
  <c r="R1024" i="12"/>
  <c r="S1024" i="12"/>
  <c r="T1024" i="12"/>
  <c r="U1024" i="12"/>
  <c r="A1025" i="12"/>
  <c r="B1025" i="12"/>
  <c r="C1025" i="12"/>
  <c r="D1025" i="12"/>
  <c r="E1025" i="12"/>
  <c r="J1025" i="12"/>
  <c r="K1025" i="12"/>
  <c r="L1025" i="12"/>
  <c r="M1025" i="12"/>
  <c r="N1025" i="12"/>
  <c r="O1025" i="12"/>
  <c r="P1025" i="12"/>
  <c r="Q1025" i="12"/>
  <c r="R1025" i="12"/>
  <c r="S1025" i="12"/>
  <c r="T1025" i="12"/>
  <c r="U1025" i="12"/>
  <c r="A1026" i="12"/>
  <c r="B1026" i="12"/>
  <c r="C1026" i="12"/>
  <c r="D1026" i="12"/>
  <c r="O1026" i="12" s="1"/>
  <c r="E1026" i="12"/>
  <c r="J1026" i="12"/>
  <c r="K1026" i="12"/>
  <c r="L1026" i="12"/>
  <c r="M1026" i="12"/>
  <c r="N1026" i="12"/>
  <c r="P1026" i="12"/>
  <c r="Q1026" i="12"/>
  <c r="R1026" i="12"/>
  <c r="S1026" i="12"/>
  <c r="T1026" i="12"/>
  <c r="U1026" i="12"/>
  <c r="A1027" i="12"/>
  <c r="B1027" i="12"/>
  <c r="C1027" i="12"/>
  <c r="D1027" i="12"/>
  <c r="E1027" i="12"/>
  <c r="J1027" i="12"/>
  <c r="K1027" i="12"/>
  <c r="L1027" i="12"/>
  <c r="M1027" i="12"/>
  <c r="N1027" i="12"/>
  <c r="O1027" i="12"/>
  <c r="P1027" i="12"/>
  <c r="Q1027" i="12"/>
  <c r="R1027" i="12"/>
  <c r="S1027" i="12"/>
  <c r="T1027" i="12"/>
  <c r="U1027" i="12"/>
  <c r="A1028" i="12"/>
  <c r="B1028" i="12"/>
  <c r="C1028" i="12"/>
  <c r="D1028" i="12"/>
  <c r="O1028" i="12" s="1"/>
  <c r="E1028" i="12"/>
  <c r="J1028" i="12"/>
  <c r="K1028" i="12"/>
  <c r="L1028" i="12"/>
  <c r="M1028" i="12"/>
  <c r="N1028" i="12"/>
  <c r="P1028" i="12"/>
  <c r="Q1028" i="12"/>
  <c r="R1028" i="12"/>
  <c r="S1028" i="12"/>
  <c r="T1028" i="12"/>
  <c r="U1028" i="12"/>
  <c r="A1029" i="12"/>
  <c r="B1029" i="12"/>
  <c r="C1029" i="12"/>
  <c r="D1029" i="12"/>
  <c r="E1029" i="12"/>
  <c r="J1029" i="12"/>
  <c r="K1029" i="12"/>
  <c r="L1029" i="12"/>
  <c r="M1029" i="12"/>
  <c r="N1029" i="12"/>
  <c r="O1029" i="12"/>
  <c r="P1029" i="12"/>
  <c r="Q1029" i="12"/>
  <c r="R1029" i="12"/>
  <c r="S1029" i="12"/>
  <c r="T1029" i="12"/>
  <c r="U1029" i="12"/>
  <c r="A1030" i="12"/>
  <c r="B1030" i="12"/>
  <c r="C1030" i="12"/>
  <c r="D1030" i="12"/>
  <c r="O1030" i="12" s="1"/>
  <c r="E1030" i="12"/>
  <c r="J1030" i="12"/>
  <c r="K1030" i="12"/>
  <c r="L1030" i="12"/>
  <c r="M1030" i="12"/>
  <c r="N1030" i="12"/>
  <c r="P1030" i="12"/>
  <c r="Q1030" i="12"/>
  <c r="R1030" i="12"/>
  <c r="S1030" i="12"/>
  <c r="T1030" i="12"/>
  <c r="U1030" i="12"/>
  <c r="A1031" i="12"/>
  <c r="B1031" i="12"/>
  <c r="C1031" i="12"/>
  <c r="D1031" i="12"/>
  <c r="E1031" i="12"/>
  <c r="J1031" i="12"/>
  <c r="K1031" i="12"/>
  <c r="L1031" i="12"/>
  <c r="M1031" i="12"/>
  <c r="N1031" i="12"/>
  <c r="O1031" i="12"/>
  <c r="P1031" i="12"/>
  <c r="Q1031" i="12"/>
  <c r="R1031" i="12"/>
  <c r="S1031" i="12"/>
  <c r="T1031" i="12"/>
  <c r="U1031" i="12"/>
  <c r="A1032" i="12"/>
  <c r="B1032" i="12"/>
  <c r="C1032" i="12"/>
  <c r="D1032" i="12"/>
  <c r="O1032" i="12" s="1"/>
  <c r="E1032" i="12"/>
  <c r="J1032" i="12"/>
  <c r="K1032" i="12"/>
  <c r="L1032" i="12"/>
  <c r="M1032" i="12"/>
  <c r="N1032" i="12"/>
  <c r="P1032" i="12"/>
  <c r="Q1032" i="12"/>
  <c r="R1032" i="12"/>
  <c r="S1032" i="12"/>
  <c r="T1032" i="12"/>
  <c r="U1032" i="12"/>
  <c r="A1033" i="12"/>
  <c r="B1033" i="12"/>
  <c r="C1033" i="12"/>
  <c r="D1033" i="12"/>
  <c r="E1033" i="12"/>
  <c r="J1033" i="12"/>
  <c r="K1033" i="12"/>
  <c r="L1033" i="12"/>
  <c r="M1033" i="12"/>
  <c r="N1033" i="12"/>
  <c r="O1033" i="12"/>
  <c r="P1033" i="12"/>
  <c r="Q1033" i="12"/>
  <c r="R1033" i="12"/>
  <c r="S1033" i="12"/>
  <c r="T1033" i="12"/>
  <c r="U1033" i="12"/>
  <c r="A1034" i="12"/>
  <c r="B1034" i="12"/>
  <c r="C1034" i="12"/>
  <c r="D1034" i="12"/>
  <c r="O1034" i="12" s="1"/>
  <c r="E1034" i="12"/>
  <c r="J1034" i="12"/>
  <c r="K1034" i="12"/>
  <c r="L1034" i="12"/>
  <c r="M1034" i="12"/>
  <c r="N1034" i="12"/>
  <c r="P1034" i="12"/>
  <c r="Q1034" i="12"/>
  <c r="R1034" i="12"/>
  <c r="S1034" i="12"/>
  <c r="T1034" i="12"/>
  <c r="U1034" i="12"/>
  <c r="A1035" i="12"/>
  <c r="B1035" i="12"/>
  <c r="C1035" i="12"/>
  <c r="D1035" i="12"/>
  <c r="E1035" i="12"/>
  <c r="J1035" i="12"/>
  <c r="K1035" i="12"/>
  <c r="L1035" i="12"/>
  <c r="M1035" i="12"/>
  <c r="N1035" i="12"/>
  <c r="O1035" i="12"/>
  <c r="P1035" i="12"/>
  <c r="Q1035" i="12"/>
  <c r="R1035" i="12"/>
  <c r="S1035" i="12"/>
  <c r="T1035" i="12"/>
  <c r="U1035" i="12"/>
  <c r="A1036" i="12"/>
  <c r="B1036" i="12"/>
  <c r="C1036" i="12"/>
  <c r="D1036" i="12"/>
  <c r="O1036" i="12" s="1"/>
  <c r="E1036" i="12"/>
  <c r="J1036" i="12"/>
  <c r="K1036" i="12"/>
  <c r="L1036" i="12"/>
  <c r="M1036" i="12"/>
  <c r="N1036" i="12"/>
  <c r="P1036" i="12"/>
  <c r="Q1036" i="12"/>
  <c r="R1036" i="12"/>
  <c r="S1036" i="12"/>
  <c r="T1036" i="12"/>
  <c r="U1036" i="12"/>
  <c r="A1037" i="12"/>
  <c r="B1037" i="12"/>
  <c r="C1037" i="12"/>
  <c r="D1037" i="12"/>
  <c r="E1037" i="12"/>
  <c r="J1037" i="12"/>
  <c r="K1037" i="12"/>
  <c r="L1037" i="12"/>
  <c r="M1037" i="12"/>
  <c r="N1037" i="12"/>
  <c r="O1037" i="12"/>
  <c r="P1037" i="12"/>
  <c r="Q1037" i="12"/>
  <c r="R1037" i="12"/>
  <c r="S1037" i="12"/>
  <c r="T1037" i="12"/>
  <c r="U1037" i="12"/>
  <c r="A1038" i="12"/>
  <c r="B1038" i="12"/>
  <c r="C1038" i="12"/>
  <c r="D1038" i="12"/>
  <c r="O1038" i="12" s="1"/>
  <c r="E1038" i="12"/>
  <c r="J1038" i="12"/>
  <c r="K1038" i="12"/>
  <c r="L1038" i="12"/>
  <c r="M1038" i="12"/>
  <c r="N1038" i="12"/>
  <c r="P1038" i="12"/>
  <c r="Q1038" i="12"/>
  <c r="R1038" i="12"/>
  <c r="S1038" i="12"/>
  <c r="T1038" i="12"/>
  <c r="U1038" i="12"/>
  <c r="A1039" i="12"/>
  <c r="B1039" i="12"/>
  <c r="C1039" i="12"/>
  <c r="D1039" i="12"/>
  <c r="E1039" i="12"/>
  <c r="J1039" i="12"/>
  <c r="K1039" i="12"/>
  <c r="L1039" i="12"/>
  <c r="M1039" i="12"/>
  <c r="N1039" i="12"/>
  <c r="O1039" i="12"/>
  <c r="P1039" i="12"/>
  <c r="Q1039" i="12"/>
  <c r="R1039" i="12"/>
  <c r="S1039" i="12"/>
  <c r="T1039" i="12"/>
  <c r="U1039" i="12"/>
  <c r="A1040" i="12"/>
  <c r="B1040" i="12"/>
  <c r="C1040" i="12"/>
  <c r="D1040" i="12"/>
  <c r="O1040" i="12" s="1"/>
  <c r="E1040" i="12"/>
  <c r="J1040" i="12"/>
  <c r="K1040" i="12"/>
  <c r="L1040" i="12"/>
  <c r="M1040" i="12"/>
  <c r="N1040" i="12"/>
  <c r="P1040" i="12"/>
  <c r="Q1040" i="12"/>
  <c r="R1040" i="12"/>
  <c r="S1040" i="12"/>
  <c r="T1040" i="12"/>
  <c r="U1040" i="12"/>
  <c r="A1041" i="12"/>
  <c r="B1041" i="12"/>
  <c r="C1041" i="12"/>
  <c r="D1041" i="12"/>
  <c r="E1041" i="12"/>
  <c r="J1041" i="12"/>
  <c r="K1041" i="12"/>
  <c r="L1041" i="12"/>
  <c r="M1041" i="12"/>
  <c r="N1041" i="12"/>
  <c r="O1041" i="12"/>
  <c r="P1041" i="12"/>
  <c r="Q1041" i="12"/>
  <c r="R1041" i="12"/>
  <c r="S1041" i="12"/>
  <c r="T1041" i="12"/>
  <c r="U1041" i="12"/>
  <c r="A1042" i="12"/>
  <c r="B1042" i="12"/>
  <c r="C1042" i="12"/>
  <c r="D1042" i="12"/>
  <c r="O1042" i="12" s="1"/>
  <c r="E1042" i="12"/>
  <c r="J1042" i="12"/>
  <c r="K1042" i="12"/>
  <c r="L1042" i="12"/>
  <c r="M1042" i="12"/>
  <c r="N1042" i="12"/>
  <c r="P1042" i="12"/>
  <c r="Q1042" i="12"/>
  <c r="R1042" i="12"/>
  <c r="S1042" i="12"/>
  <c r="T1042" i="12"/>
  <c r="U1042" i="12"/>
  <c r="A1043" i="12"/>
  <c r="B1043" i="12"/>
  <c r="C1043" i="12"/>
  <c r="D1043" i="12"/>
  <c r="E1043" i="12"/>
  <c r="J1043" i="12"/>
  <c r="K1043" i="12"/>
  <c r="L1043" i="12"/>
  <c r="M1043" i="12"/>
  <c r="N1043" i="12"/>
  <c r="O1043" i="12"/>
  <c r="P1043" i="12"/>
  <c r="Q1043" i="12"/>
  <c r="R1043" i="12"/>
  <c r="S1043" i="12"/>
  <c r="T1043" i="12"/>
  <c r="U1043" i="12"/>
  <c r="A1044" i="12"/>
  <c r="B1044" i="12"/>
  <c r="C1044" i="12"/>
  <c r="D1044" i="12"/>
  <c r="O1044" i="12" s="1"/>
  <c r="E1044" i="12"/>
  <c r="J1044" i="12"/>
  <c r="K1044" i="12"/>
  <c r="L1044" i="12"/>
  <c r="M1044" i="12"/>
  <c r="N1044" i="12"/>
  <c r="P1044" i="12"/>
  <c r="Q1044" i="12"/>
  <c r="R1044" i="12"/>
  <c r="S1044" i="12"/>
  <c r="T1044" i="12"/>
  <c r="U1044" i="12"/>
  <c r="A1045" i="12"/>
  <c r="B1045" i="12"/>
  <c r="C1045" i="12"/>
  <c r="D1045" i="12"/>
  <c r="E1045" i="12"/>
  <c r="J1045" i="12"/>
  <c r="K1045" i="12"/>
  <c r="L1045" i="12"/>
  <c r="M1045" i="12"/>
  <c r="N1045" i="12"/>
  <c r="O1045" i="12"/>
  <c r="P1045" i="12"/>
  <c r="Q1045" i="12"/>
  <c r="R1045" i="12"/>
  <c r="S1045" i="12"/>
  <c r="T1045" i="12"/>
  <c r="U1045" i="12"/>
  <c r="A1046" i="12"/>
  <c r="B1046" i="12"/>
  <c r="C1046" i="12"/>
  <c r="D1046" i="12"/>
  <c r="O1046" i="12" s="1"/>
  <c r="E1046" i="12"/>
  <c r="J1046" i="12"/>
  <c r="K1046" i="12"/>
  <c r="L1046" i="12"/>
  <c r="M1046" i="12"/>
  <c r="N1046" i="12"/>
  <c r="P1046" i="12"/>
  <c r="Q1046" i="12"/>
  <c r="R1046" i="12"/>
  <c r="S1046" i="12"/>
  <c r="T1046" i="12"/>
  <c r="U1046" i="12"/>
  <c r="A1047" i="12"/>
  <c r="B1047" i="12"/>
  <c r="C1047" i="12"/>
  <c r="D1047" i="12"/>
  <c r="E1047" i="12"/>
  <c r="J1047" i="12"/>
  <c r="K1047" i="12"/>
  <c r="L1047" i="12"/>
  <c r="M1047" i="12"/>
  <c r="N1047" i="12"/>
  <c r="O1047" i="12"/>
  <c r="P1047" i="12"/>
  <c r="Q1047" i="12"/>
  <c r="R1047" i="12"/>
  <c r="S1047" i="12"/>
  <c r="T1047" i="12"/>
  <c r="U1047" i="12"/>
  <c r="A1048" i="12"/>
  <c r="B1048" i="12"/>
  <c r="C1048" i="12"/>
  <c r="D1048" i="12"/>
  <c r="O1048" i="12" s="1"/>
  <c r="E1048" i="12"/>
  <c r="J1048" i="12"/>
  <c r="K1048" i="12"/>
  <c r="L1048" i="12"/>
  <c r="M1048" i="12"/>
  <c r="N1048" i="12"/>
  <c r="P1048" i="12"/>
  <c r="Q1048" i="12"/>
  <c r="R1048" i="12"/>
  <c r="S1048" i="12"/>
  <c r="T1048" i="12"/>
  <c r="U1048" i="12"/>
  <c r="A1049" i="12"/>
  <c r="B1049" i="12"/>
  <c r="C1049" i="12"/>
  <c r="D1049" i="12"/>
  <c r="E1049" i="12"/>
  <c r="J1049" i="12"/>
  <c r="K1049" i="12"/>
  <c r="L1049" i="12"/>
  <c r="M1049" i="12"/>
  <c r="N1049" i="12"/>
  <c r="O1049" i="12"/>
  <c r="P1049" i="12"/>
  <c r="Q1049" i="12"/>
  <c r="R1049" i="12"/>
  <c r="S1049" i="12"/>
  <c r="T1049" i="12"/>
  <c r="U1049" i="12"/>
  <c r="A1050" i="12"/>
  <c r="B1050" i="12"/>
  <c r="C1050" i="12"/>
  <c r="D1050" i="12"/>
  <c r="O1050" i="12" s="1"/>
  <c r="E1050" i="12"/>
  <c r="J1050" i="12"/>
  <c r="K1050" i="12"/>
  <c r="L1050" i="12"/>
  <c r="M1050" i="12"/>
  <c r="N1050" i="12"/>
  <c r="P1050" i="12"/>
  <c r="Q1050" i="12"/>
  <c r="R1050" i="12"/>
  <c r="S1050" i="12"/>
  <c r="T1050" i="12"/>
  <c r="U1050" i="12"/>
  <c r="A1051" i="12"/>
  <c r="B1051" i="12"/>
  <c r="C1051" i="12"/>
  <c r="D1051" i="12"/>
  <c r="E1051" i="12"/>
  <c r="J1051" i="12"/>
  <c r="K1051" i="12"/>
  <c r="L1051" i="12"/>
  <c r="M1051" i="12"/>
  <c r="N1051" i="12"/>
  <c r="O1051" i="12"/>
  <c r="P1051" i="12"/>
  <c r="Q1051" i="12"/>
  <c r="R1051" i="12"/>
  <c r="S1051" i="12"/>
  <c r="T1051" i="12"/>
  <c r="U1051" i="12"/>
  <c r="A1052" i="12"/>
  <c r="B1052" i="12"/>
  <c r="C1052" i="12"/>
  <c r="D1052" i="12"/>
  <c r="O1052" i="12" s="1"/>
  <c r="E1052" i="12"/>
  <c r="J1052" i="12"/>
  <c r="K1052" i="12"/>
  <c r="L1052" i="12"/>
  <c r="M1052" i="12"/>
  <c r="N1052" i="12"/>
  <c r="P1052" i="12"/>
  <c r="Q1052" i="12"/>
  <c r="R1052" i="12"/>
  <c r="S1052" i="12"/>
  <c r="T1052" i="12"/>
  <c r="U1052" i="12"/>
  <c r="A1053" i="12"/>
  <c r="B1053" i="12"/>
  <c r="C1053" i="12"/>
  <c r="D1053" i="12"/>
  <c r="E1053" i="12"/>
  <c r="J1053" i="12"/>
  <c r="K1053" i="12"/>
  <c r="L1053" i="12"/>
  <c r="M1053" i="12"/>
  <c r="N1053" i="12"/>
  <c r="O1053" i="12"/>
  <c r="P1053" i="12"/>
  <c r="Q1053" i="12"/>
  <c r="R1053" i="12"/>
  <c r="S1053" i="12"/>
  <c r="T1053" i="12"/>
  <c r="U1053" i="12"/>
  <c r="A1054" i="12"/>
  <c r="B1054" i="12"/>
  <c r="C1054" i="12"/>
  <c r="D1054" i="12"/>
  <c r="O1054" i="12" s="1"/>
  <c r="E1054" i="12"/>
  <c r="J1054" i="12"/>
  <c r="K1054" i="12"/>
  <c r="L1054" i="12"/>
  <c r="M1054" i="12"/>
  <c r="N1054" i="12"/>
  <c r="P1054" i="12"/>
  <c r="Q1054" i="12"/>
  <c r="R1054" i="12"/>
  <c r="S1054" i="12"/>
  <c r="T1054" i="12"/>
  <c r="U1054" i="12"/>
  <c r="A1055" i="12"/>
  <c r="B1055" i="12"/>
  <c r="C1055" i="12"/>
  <c r="D1055" i="12"/>
  <c r="E1055" i="12"/>
  <c r="J1055" i="12"/>
  <c r="K1055" i="12"/>
  <c r="L1055" i="12"/>
  <c r="M1055" i="12"/>
  <c r="N1055" i="12"/>
  <c r="O1055" i="12"/>
  <c r="P1055" i="12"/>
  <c r="Q1055" i="12"/>
  <c r="R1055" i="12"/>
  <c r="S1055" i="12"/>
  <c r="T1055" i="12"/>
  <c r="U1055" i="12"/>
  <c r="A1056" i="12"/>
  <c r="B1056" i="12"/>
  <c r="C1056" i="12"/>
  <c r="D1056" i="12"/>
  <c r="O1056" i="12" s="1"/>
  <c r="E1056" i="12"/>
  <c r="J1056" i="12"/>
  <c r="K1056" i="12"/>
  <c r="L1056" i="12"/>
  <c r="M1056" i="12"/>
  <c r="N1056" i="12"/>
  <c r="P1056" i="12"/>
  <c r="Q1056" i="12"/>
  <c r="R1056" i="12"/>
  <c r="S1056" i="12"/>
  <c r="T1056" i="12"/>
  <c r="U1056" i="12"/>
  <c r="A1057" i="12"/>
  <c r="B1057" i="12"/>
  <c r="C1057" i="12"/>
  <c r="D1057" i="12"/>
  <c r="E1057" i="12"/>
  <c r="J1057" i="12"/>
  <c r="K1057" i="12"/>
  <c r="L1057" i="12"/>
  <c r="M1057" i="12"/>
  <c r="N1057" i="12"/>
  <c r="O1057" i="12"/>
  <c r="P1057" i="12"/>
  <c r="Q1057" i="12"/>
  <c r="R1057" i="12"/>
  <c r="S1057" i="12"/>
  <c r="T1057" i="12"/>
  <c r="U1057" i="12"/>
  <c r="A1058" i="12"/>
  <c r="B1058" i="12"/>
  <c r="C1058" i="12"/>
  <c r="D1058" i="12"/>
  <c r="O1058" i="12" s="1"/>
  <c r="E1058" i="12"/>
  <c r="J1058" i="12"/>
  <c r="K1058" i="12"/>
  <c r="L1058" i="12"/>
  <c r="M1058" i="12"/>
  <c r="N1058" i="12"/>
  <c r="P1058" i="12"/>
  <c r="Q1058" i="12"/>
  <c r="R1058" i="12"/>
  <c r="S1058" i="12"/>
  <c r="T1058" i="12"/>
  <c r="U1058" i="12"/>
  <c r="A1059" i="12"/>
  <c r="B1059" i="12"/>
  <c r="C1059" i="12"/>
  <c r="D1059" i="12"/>
  <c r="E1059" i="12"/>
  <c r="J1059" i="12"/>
  <c r="K1059" i="12"/>
  <c r="L1059" i="12"/>
  <c r="M1059" i="12"/>
  <c r="N1059" i="12"/>
  <c r="O1059" i="12"/>
  <c r="P1059" i="12"/>
  <c r="Q1059" i="12"/>
  <c r="R1059" i="12"/>
  <c r="S1059" i="12"/>
  <c r="T1059" i="12"/>
  <c r="U1059" i="12"/>
  <c r="A1060" i="12"/>
  <c r="B1060" i="12"/>
  <c r="C1060" i="12"/>
  <c r="D1060" i="12"/>
  <c r="O1060" i="12" s="1"/>
  <c r="E1060" i="12"/>
  <c r="J1060" i="12"/>
  <c r="K1060" i="12"/>
  <c r="L1060" i="12"/>
  <c r="M1060" i="12"/>
  <c r="N1060" i="12"/>
  <c r="P1060" i="12"/>
  <c r="Q1060" i="12"/>
  <c r="R1060" i="12"/>
  <c r="S1060" i="12"/>
  <c r="T1060" i="12"/>
  <c r="U1060" i="12"/>
  <c r="A1061" i="12"/>
  <c r="B1061" i="12"/>
  <c r="C1061" i="12"/>
  <c r="D1061" i="12"/>
  <c r="E1061" i="12"/>
  <c r="J1061" i="12"/>
  <c r="K1061" i="12"/>
  <c r="L1061" i="12"/>
  <c r="M1061" i="12"/>
  <c r="N1061" i="12"/>
  <c r="O1061" i="12"/>
  <c r="P1061" i="12"/>
  <c r="Q1061" i="12"/>
  <c r="R1061" i="12"/>
  <c r="S1061" i="12"/>
  <c r="T1061" i="12"/>
  <c r="U1061" i="12"/>
  <c r="A1062" i="12"/>
  <c r="B1062" i="12"/>
  <c r="C1062" i="12"/>
  <c r="D1062" i="12"/>
  <c r="O1062" i="12" s="1"/>
  <c r="E1062" i="12"/>
  <c r="J1062" i="12"/>
  <c r="K1062" i="12"/>
  <c r="L1062" i="12"/>
  <c r="M1062" i="12"/>
  <c r="N1062" i="12"/>
  <c r="P1062" i="12"/>
  <c r="Q1062" i="12"/>
  <c r="R1062" i="12"/>
  <c r="S1062" i="12"/>
  <c r="T1062" i="12"/>
  <c r="U1062" i="12"/>
  <c r="A1063" i="12"/>
  <c r="B1063" i="12"/>
  <c r="C1063" i="12"/>
  <c r="D1063" i="12"/>
  <c r="E1063" i="12"/>
  <c r="J1063" i="12"/>
  <c r="K1063" i="12"/>
  <c r="L1063" i="12"/>
  <c r="M1063" i="12"/>
  <c r="N1063" i="12"/>
  <c r="O1063" i="12"/>
  <c r="P1063" i="12"/>
  <c r="Q1063" i="12"/>
  <c r="R1063" i="12"/>
  <c r="S1063" i="12"/>
  <c r="T1063" i="12"/>
  <c r="U1063" i="12"/>
  <c r="A1064" i="12"/>
  <c r="B1064" i="12"/>
  <c r="C1064" i="12"/>
  <c r="D1064" i="12"/>
  <c r="O1064" i="12" s="1"/>
  <c r="E1064" i="12"/>
  <c r="J1064" i="12"/>
  <c r="K1064" i="12"/>
  <c r="L1064" i="12"/>
  <c r="M1064" i="12"/>
  <c r="N1064" i="12"/>
  <c r="P1064" i="12"/>
  <c r="Q1064" i="12"/>
  <c r="R1064" i="12"/>
  <c r="S1064" i="12"/>
  <c r="T1064" i="12"/>
  <c r="U1064" i="12"/>
  <c r="A1065" i="12"/>
  <c r="B1065" i="12"/>
  <c r="C1065" i="12"/>
  <c r="D1065" i="12"/>
  <c r="E1065" i="12"/>
  <c r="J1065" i="12"/>
  <c r="K1065" i="12"/>
  <c r="L1065" i="12"/>
  <c r="M1065" i="12"/>
  <c r="N1065" i="12"/>
  <c r="O1065" i="12"/>
  <c r="P1065" i="12"/>
  <c r="Q1065" i="12"/>
  <c r="R1065" i="12"/>
  <c r="S1065" i="12"/>
  <c r="T1065" i="12"/>
  <c r="U1065" i="12"/>
  <c r="A1066" i="12"/>
  <c r="B1066" i="12"/>
  <c r="C1066" i="12"/>
  <c r="D1066" i="12"/>
  <c r="O1066" i="12" s="1"/>
  <c r="E1066" i="12"/>
  <c r="J1066" i="12"/>
  <c r="K1066" i="12"/>
  <c r="L1066" i="12"/>
  <c r="M1066" i="12"/>
  <c r="N1066" i="12"/>
  <c r="P1066" i="12"/>
  <c r="Q1066" i="12"/>
  <c r="R1066" i="12"/>
  <c r="S1066" i="12"/>
  <c r="T1066" i="12"/>
  <c r="U1066" i="12"/>
  <c r="A1067" i="12"/>
  <c r="B1067" i="12"/>
  <c r="C1067" i="12"/>
  <c r="D1067" i="12"/>
  <c r="E1067" i="12"/>
  <c r="J1067" i="12"/>
  <c r="K1067" i="12"/>
  <c r="L1067" i="12"/>
  <c r="M1067" i="12"/>
  <c r="N1067" i="12"/>
  <c r="O1067" i="12"/>
  <c r="P1067" i="12"/>
  <c r="Q1067" i="12"/>
  <c r="R1067" i="12"/>
  <c r="S1067" i="12"/>
  <c r="T1067" i="12"/>
  <c r="U1067" i="12"/>
  <c r="A1068" i="12"/>
  <c r="B1068" i="12"/>
  <c r="C1068" i="12"/>
  <c r="D1068" i="12"/>
  <c r="O1068" i="12" s="1"/>
  <c r="E1068" i="12"/>
  <c r="J1068" i="12"/>
  <c r="K1068" i="12"/>
  <c r="L1068" i="12"/>
  <c r="M1068" i="12"/>
  <c r="N1068" i="12"/>
  <c r="P1068" i="12"/>
  <c r="Q1068" i="12"/>
  <c r="R1068" i="12"/>
  <c r="S1068" i="12"/>
  <c r="T1068" i="12"/>
  <c r="U1068" i="12"/>
  <c r="A1069" i="12"/>
  <c r="B1069" i="12"/>
  <c r="C1069" i="12"/>
  <c r="D1069" i="12"/>
  <c r="E1069" i="12"/>
  <c r="J1069" i="12"/>
  <c r="K1069" i="12"/>
  <c r="L1069" i="12"/>
  <c r="M1069" i="12"/>
  <c r="N1069" i="12"/>
  <c r="O1069" i="12"/>
  <c r="P1069" i="12"/>
  <c r="Q1069" i="12"/>
  <c r="R1069" i="12"/>
  <c r="S1069" i="12"/>
  <c r="T1069" i="12"/>
  <c r="U1069" i="12"/>
  <c r="A1070" i="12"/>
  <c r="B1070" i="12"/>
  <c r="C1070" i="12"/>
  <c r="D1070" i="12"/>
  <c r="O1070" i="12" s="1"/>
  <c r="E1070" i="12"/>
  <c r="J1070" i="12"/>
  <c r="K1070" i="12"/>
  <c r="L1070" i="12"/>
  <c r="M1070" i="12"/>
  <c r="N1070" i="12"/>
  <c r="P1070" i="12"/>
  <c r="Q1070" i="12"/>
  <c r="R1070" i="12"/>
  <c r="S1070" i="12"/>
  <c r="T1070" i="12"/>
  <c r="U1070" i="12"/>
  <c r="A1071" i="12"/>
  <c r="B1071" i="12"/>
  <c r="C1071" i="12"/>
  <c r="D1071" i="12"/>
  <c r="E1071" i="12"/>
  <c r="J1071" i="12"/>
  <c r="K1071" i="12"/>
  <c r="L1071" i="12"/>
  <c r="M1071" i="12"/>
  <c r="N1071" i="12"/>
  <c r="O1071" i="12"/>
  <c r="P1071" i="12"/>
  <c r="Q1071" i="12"/>
  <c r="R1071" i="12"/>
  <c r="S1071" i="12"/>
  <c r="T1071" i="12"/>
  <c r="U1071" i="12"/>
  <c r="A1072" i="12"/>
  <c r="B1072" i="12"/>
  <c r="C1072" i="12"/>
  <c r="D1072" i="12"/>
  <c r="O1072" i="12" s="1"/>
  <c r="E1072" i="12"/>
  <c r="J1072" i="12"/>
  <c r="K1072" i="12"/>
  <c r="L1072" i="12"/>
  <c r="M1072" i="12"/>
  <c r="N1072" i="12"/>
  <c r="P1072" i="12"/>
  <c r="Q1072" i="12"/>
  <c r="R1072" i="12"/>
  <c r="S1072" i="12"/>
  <c r="T1072" i="12"/>
  <c r="U1072" i="12"/>
  <c r="A1073" i="12"/>
  <c r="B1073" i="12"/>
  <c r="C1073" i="12"/>
  <c r="D1073" i="12"/>
  <c r="E1073" i="12"/>
  <c r="J1073" i="12"/>
  <c r="K1073" i="12"/>
  <c r="L1073" i="12"/>
  <c r="M1073" i="12"/>
  <c r="N1073" i="12"/>
  <c r="O1073" i="12"/>
  <c r="P1073" i="12"/>
  <c r="Q1073" i="12"/>
  <c r="R1073" i="12"/>
  <c r="S1073" i="12"/>
  <c r="T1073" i="12"/>
  <c r="U1073" i="12"/>
  <c r="A1074" i="12"/>
  <c r="B1074" i="12"/>
  <c r="C1074" i="12"/>
  <c r="D1074" i="12"/>
  <c r="O1074" i="12" s="1"/>
  <c r="E1074" i="12"/>
  <c r="J1074" i="12"/>
  <c r="K1074" i="12"/>
  <c r="L1074" i="12"/>
  <c r="M1074" i="12"/>
  <c r="N1074" i="12"/>
  <c r="P1074" i="12"/>
  <c r="Q1074" i="12"/>
  <c r="R1074" i="12"/>
  <c r="S1074" i="12"/>
  <c r="T1074" i="12"/>
  <c r="U1074" i="12"/>
  <c r="A1075" i="12"/>
  <c r="B1075" i="12"/>
  <c r="C1075" i="12"/>
  <c r="D1075" i="12"/>
  <c r="E1075" i="12"/>
  <c r="J1075" i="12"/>
  <c r="K1075" i="12"/>
  <c r="L1075" i="12"/>
  <c r="M1075" i="12"/>
  <c r="N1075" i="12"/>
  <c r="O1075" i="12"/>
  <c r="P1075" i="12"/>
  <c r="Q1075" i="12"/>
  <c r="R1075" i="12"/>
  <c r="S1075" i="12"/>
  <c r="T1075" i="12"/>
  <c r="U1075" i="12"/>
  <c r="A1076" i="12"/>
  <c r="B1076" i="12"/>
  <c r="C1076" i="12"/>
  <c r="D1076" i="12"/>
  <c r="O1076" i="12" s="1"/>
  <c r="E1076" i="12"/>
  <c r="J1076" i="12"/>
  <c r="K1076" i="12"/>
  <c r="L1076" i="12"/>
  <c r="M1076" i="12"/>
  <c r="N1076" i="12"/>
  <c r="P1076" i="12"/>
  <c r="Q1076" i="12"/>
  <c r="R1076" i="12"/>
  <c r="S1076" i="12"/>
  <c r="T1076" i="12"/>
  <c r="U1076" i="12"/>
  <c r="A1077" i="12"/>
  <c r="B1077" i="12"/>
  <c r="C1077" i="12"/>
  <c r="D1077" i="12"/>
  <c r="E1077" i="12"/>
  <c r="J1077" i="12"/>
  <c r="K1077" i="12"/>
  <c r="L1077" i="12"/>
  <c r="M1077" i="12"/>
  <c r="N1077" i="12"/>
  <c r="O1077" i="12"/>
  <c r="P1077" i="12"/>
  <c r="Q1077" i="12"/>
  <c r="R1077" i="12"/>
  <c r="S1077" i="12"/>
  <c r="T1077" i="12"/>
  <c r="U1077" i="12"/>
  <c r="A1078" i="12"/>
  <c r="B1078" i="12"/>
  <c r="C1078" i="12"/>
  <c r="D1078" i="12"/>
  <c r="O1078" i="12" s="1"/>
  <c r="E1078" i="12"/>
  <c r="J1078" i="12"/>
  <c r="K1078" i="12"/>
  <c r="L1078" i="12"/>
  <c r="M1078" i="12"/>
  <c r="N1078" i="12"/>
  <c r="P1078" i="12"/>
  <c r="Q1078" i="12"/>
  <c r="R1078" i="12"/>
  <c r="S1078" i="12"/>
  <c r="T1078" i="12"/>
  <c r="U1078" i="12"/>
  <c r="A1079" i="12"/>
  <c r="B1079" i="12"/>
  <c r="C1079" i="12"/>
  <c r="D1079" i="12"/>
  <c r="E1079" i="12"/>
  <c r="J1079" i="12"/>
  <c r="K1079" i="12"/>
  <c r="L1079" i="12"/>
  <c r="M1079" i="12"/>
  <c r="N1079" i="12"/>
  <c r="O1079" i="12"/>
  <c r="P1079" i="12"/>
  <c r="Q1079" i="12"/>
  <c r="R1079" i="12"/>
  <c r="S1079" i="12"/>
  <c r="T1079" i="12"/>
  <c r="U1079" i="12"/>
  <c r="A1080" i="12"/>
  <c r="B1080" i="12"/>
  <c r="C1080" i="12"/>
  <c r="D1080" i="12"/>
  <c r="O1080" i="12" s="1"/>
  <c r="E1080" i="12"/>
  <c r="J1080" i="12"/>
  <c r="K1080" i="12"/>
  <c r="L1080" i="12"/>
  <c r="M1080" i="12"/>
  <c r="N1080" i="12"/>
  <c r="P1080" i="12"/>
  <c r="Q1080" i="12"/>
  <c r="R1080" i="12"/>
  <c r="S1080" i="12"/>
  <c r="T1080" i="12"/>
  <c r="U1080" i="12"/>
  <c r="A1081" i="12"/>
  <c r="B1081" i="12"/>
  <c r="C1081" i="12"/>
  <c r="D1081" i="12"/>
  <c r="E1081" i="12"/>
  <c r="J1081" i="12"/>
  <c r="K1081" i="12"/>
  <c r="L1081" i="12"/>
  <c r="M1081" i="12"/>
  <c r="N1081" i="12"/>
  <c r="O1081" i="12"/>
  <c r="P1081" i="12"/>
  <c r="Q1081" i="12"/>
  <c r="R1081" i="12"/>
  <c r="S1081" i="12"/>
  <c r="T1081" i="12"/>
  <c r="U1081" i="12"/>
  <c r="A1082" i="12"/>
  <c r="B1082" i="12"/>
  <c r="C1082" i="12"/>
  <c r="D1082" i="12"/>
  <c r="O1082" i="12" s="1"/>
  <c r="E1082" i="12"/>
  <c r="J1082" i="12"/>
  <c r="K1082" i="12"/>
  <c r="L1082" i="12"/>
  <c r="M1082" i="12"/>
  <c r="N1082" i="12"/>
  <c r="P1082" i="12"/>
  <c r="Q1082" i="12"/>
  <c r="R1082" i="12"/>
  <c r="S1082" i="12"/>
  <c r="T1082" i="12"/>
  <c r="U1082" i="12"/>
  <c r="A1083" i="12"/>
  <c r="B1083" i="12"/>
  <c r="C1083" i="12"/>
  <c r="D1083" i="12"/>
  <c r="E1083" i="12"/>
  <c r="J1083" i="12"/>
  <c r="K1083" i="12"/>
  <c r="L1083" i="12"/>
  <c r="M1083" i="12"/>
  <c r="N1083" i="12"/>
  <c r="O1083" i="12"/>
  <c r="P1083" i="12"/>
  <c r="Q1083" i="12"/>
  <c r="R1083" i="12"/>
  <c r="S1083" i="12"/>
  <c r="T1083" i="12"/>
  <c r="U1083" i="12"/>
  <c r="A1084" i="12"/>
  <c r="B1084" i="12"/>
  <c r="C1084" i="12"/>
  <c r="D1084" i="12"/>
  <c r="O1084" i="12" s="1"/>
  <c r="E1084" i="12"/>
  <c r="J1084" i="12"/>
  <c r="K1084" i="12"/>
  <c r="L1084" i="12"/>
  <c r="M1084" i="12"/>
  <c r="N1084" i="12"/>
  <c r="P1084" i="12"/>
  <c r="Q1084" i="12"/>
  <c r="R1084" i="12"/>
  <c r="S1084" i="12"/>
  <c r="T1084" i="12"/>
  <c r="U1084" i="12"/>
  <c r="A1085" i="12"/>
  <c r="B1085" i="12"/>
  <c r="C1085" i="12"/>
  <c r="D1085" i="12"/>
  <c r="E1085" i="12"/>
  <c r="J1085" i="12"/>
  <c r="K1085" i="12"/>
  <c r="L1085" i="12"/>
  <c r="M1085" i="12"/>
  <c r="N1085" i="12"/>
  <c r="O1085" i="12"/>
  <c r="P1085" i="12"/>
  <c r="Q1085" i="12"/>
  <c r="R1085" i="12"/>
  <c r="S1085" i="12"/>
  <c r="T1085" i="12"/>
  <c r="U1085" i="12"/>
  <c r="A1086" i="12"/>
  <c r="B1086" i="12"/>
  <c r="C1086" i="12"/>
  <c r="D1086" i="12"/>
  <c r="O1086" i="12" s="1"/>
  <c r="E1086" i="12"/>
  <c r="J1086" i="12"/>
  <c r="K1086" i="12"/>
  <c r="L1086" i="12"/>
  <c r="M1086" i="12"/>
  <c r="N1086" i="12"/>
  <c r="P1086" i="12"/>
  <c r="Q1086" i="12"/>
  <c r="R1086" i="12"/>
  <c r="S1086" i="12"/>
  <c r="T1086" i="12"/>
  <c r="U1086" i="12"/>
  <c r="A1087" i="12"/>
  <c r="B1087" i="12"/>
  <c r="C1087" i="12"/>
  <c r="D1087" i="12"/>
  <c r="E1087" i="12"/>
  <c r="J1087" i="12"/>
  <c r="K1087" i="12"/>
  <c r="L1087" i="12"/>
  <c r="M1087" i="12"/>
  <c r="N1087" i="12"/>
  <c r="O1087" i="12"/>
  <c r="P1087" i="12"/>
  <c r="Q1087" i="12"/>
  <c r="R1087" i="12"/>
  <c r="S1087" i="12"/>
  <c r="T1087" i="12"/>
  <c r="U1087" i="12"/>
  <c r="A1088" i="12"/>
  <c r="B1088" i="12"/>
  <c r="C1088" i="12"/>
  <c r="D1088" i="12"/>
  <c r="O1088" i="12" s="1"/>
  <c r="E1088" i="12"/>
  <c r="J1088" i="12"/>
  <c r="K1088" i="12"/>
  <c r="L1088" i="12"/>
  <c r="M1088" i="12"/>
  <c r="N1088" i="12"/>
  <c r="P1088" i="12"/>
  <c r="Q1088" i="12"/>
  <c r="R1088" i="12"/>
  <c r="S1088" i="12"/>
  <c r="T1088" i="12"/>
  <c r="U1088" i="12"/>
  <c r="A1089" i="12"/>
  <c r="B1089" i="12"/>
  <c r="C1089" i="12"/>
  <c r="D1089" i="12"/>
  <c r="E1089" i="12"/>
  <c r="J1089" i="12"/>
  <c r="K1089" i="12"/>
  <c r="L1089" i="12"/>
  <c r="M1089" i="12"/>
  <c r="N1089" i="12"/>
  <c r="O1089" i="12"/>
  <c r="P1089" i="12"/>
  <c r="Q1089" i="12"/>
  <c r="R1089" i="12"/>
  <c r="S1089" i="12"/>
  <c r="T1089" i="12"/>
  <c r="U1089" i="12"/>
  <c r="A1090" i="12"/>
  <c r="B1090" i="12"/>
  <c r="C1090" i="12"/>
  <c r="D1090" i="12"/>
  <c r="O1090" i="12" s="1"/>
  <c r="E1090" i="12"/>
  <c r="J1090" i="12"/>
  <c r="K1090" i="12"/>
  <c r="L1090" i="12"/>
  <c r="M1090" i="12"/>
  <c r="N1090" i="12"/>
  <c r="P1090" i="12"/>
  <c r="Q1090" i="12"/>
  <c r="R1090" i="12"/>
  <c r="S1090" i="12"/>
  <c r="T1090" i="12"/>
  <c r="U1090" i="12"/>
  <c r="A1091" i="12"/>
  <c r="B1091" i="12"/>
  <c r="C1091" i="12"/>
  <c r="D1091" i="12"/>
  <c r="E1091" i="12"/>
  <c r="J1091" i="12"/>
  <c r="K1091" i="12"/>
  <c r="L1091" i="12"/>
  <c r="M1091" i="12"/>
  <c r="N1091" i="12"/>
  <c r="O1091" i="12"/>
  <c r="P1091" i="12"/>
  <c r="Q1091" i="12"/>
  <c r="R1091" i="12"/>
  <c r="S1091" i="12"/>
  <c r="T1091" i="12"/>
  <c r="U1091" i="12"/>
  <c r="A1092" i="12"/>
  <c r="B1092" i="12"/>
  <c r="C1092" i="12"/>
  <c r="D1092" i="12"/>
  <c r="O1092" i="12" s="1"/>
  <c r="E1092" i="12"/>
  <c r="J1092" i="12"/>
  <c r="K1092" i="12"/>
  <c r="L1092" i="12"/>
  <c r="M1092" i="12"/>
  <c r="N1092" i="12"/>
  <c r="P1092" i="12"/>
  <c r="Q1092" i="12"/>
  <c r="R1092" i="12"/>
  <c r="S1092" i="12"/>
  <c r="T1092" i="12"/>
  <c r="U1092" i="12"/>
  <c r="A1093" i="12"/>
  <c r="B1093" i="12"/>
  <c r="C1093" i="12"/>
  <c r="D1093" i="12"/>
  <c r="E1093" i="12"/>
  <c r="J1093" i="12"/>
  <c r="K1093" i="12"/>
  <c r="L1093" i="12"/>
  <c r="M1093" i="12"/>
  <c r="N1093" i="12"/>
  <c r="O1093" i="12"/>
  <c r="P1093" i="12"/>
  <c r="Q1093" i="12"/>
  <c r="R1093" i="12"/>
  <c r="S1093" i="12"/>
  <c r="T1093" i="12"/>
  <c r="U1093" i="12"/>
  <c r="A1094" i="12"/>
  <c r="B1094" i="12"/>
  <c r="C1094" i="12"/>
  <c r="D1094" i="12"/>
  <c r="O1094" i="12" s="1"/>
  <c r="E1094" i="12"/>
  <c r="J1094" i="12"/>
  <c r="K1094" i="12"/>
  <c r="L1094" i="12"/>
  <c r="M1094" i="12"/>
  <c r="N1094" i="12"/>
  <c r="P1094" i="12"/>
  <c r="Q1094" i="12"/>
  <c r="R1094" i="12"/>
  <c r="S1094" i="12"/>
  <c r="T1094" i="12"/>
  <c r="U1094" i="12"/>
  <c r="A1095" i="12"/>
  <c r="B1095" i="12"/>
  <c r="C1095" i="12"/>
  <c r="D1095" i="12"/>
  <c r="E1095" i="12"/>
  <c r="J1095" i="12"/>
  <c r="K1095" i="12"/>
  <c r="L1095" i="12"/>
  <c r="M1095" i="12"/>
  <c r="N1095" i="12"/>
  <c r="O1095" i="12"/>
  <c r="P1095" i="12"/>
  <c r="Q1095" i="12"/>
  <c r="R1095" i="12"/>
  <c r="S1095" i="12"/>
  <c r="T1095" i="12"/>
  <c r="U1095" i="12"/>
  <c r="A1096" i="12"/>
  <c r="B1096" i="12"/>
  <c r="C1096" i="12"/>
  <c r="D1096" i="12"/>
  <c r="O1096" i="12" s="1"/>
  <c r="E1096" i="12"/>
  <c r="J1096" i="12"/>
  <c r="K1096" i="12"/>
  <c r="L1096" i="12"/>
  <c r="M1096" i="12"/>
  <c r="N1096" i="12"/>
  <c r="P1096" i="12"/>
  <c r="Q1096" i="12"/>
  <c r="R1096" i="12"/>
  <c r="S1096" i="12"/>
  <c r="T1096" i="12"/>
  <c r="U1096" i="12"/>
  <c r="A1097" i="12"/>
  <c r="B1097" i="12"/>
  <c r="C1097" i="12"/>
  <c r="D1097" i="12"/>
  <c r="E1097" i="12"/>
  <c r="J1097" i="12"/>
  <c r="K1097" i="12"/>
  <c r="L1097" i="12"/>
  <c r="M1097" i="12"/>
  <c r="N1097" i="12"/>
  <c r="O1097" i="12"/>
  <c r="P1097" i="12"/>
  <c r="Q1097" i="12"/>
  <c r="R1097" i="12"/>
  <c r="S1097" i="12"/>
  <c r="T1097" i="12"/>
  <c r="U1097" i="12"/>
  <c r="A1098" i="12"/>
  <c r="B1098" i="12"/>
  <c r="C1098" i="12"/>
  <c r="D1098" i="12"/>
  <c r="O1098" i="12" s="1"/>
  <c r="E1098" i="12"/>
  <c r="J1098" i="12"/>
  <c r="K1098" i="12"/>
  <c r="L1098" i="12"/>
  <c r="M1098" i="12"/>
  <c r="N1098" i="12"/>
  <c r="P1098" i="12"/>
  <c r="Q1098" i="12"/>
  <c r="R1098" i="12"/>
  <c r="S1098" i="12"/>
  <c r="T1098" i="12"/>
  <c r="U1098" i="12"/>
  <c r="A1099" i="12"/>
  <c r="B1099" i="12"/>
  <c r="C1099" i="12"/>
  <c r="D1099" i="12"/>
  <c r="E1099" i="12"/>
  <c r="J1099" i="12"/>
  <c r="K1099" i="12"/>
  <c r="L1099" i="12"/>
  <c r="M1099" i="12"/>
  <c r="N1099" i="12"/>
  <c r="O1099" i="12"/>
  <c r="P1099" i="12"/>
  <c r="Q1099" i="12"/>
  <c r="R1099" i="12"/>
  <c r="S1099" i="12"/>
  <c r="T1099" i="12"/>
  <c r="U1099" i="12"/>
  <c r="A1100" i="12"/>
  <c r="B1100" i="12"/>
  <c r="C1100" i="12"/>
  <c r="D1100" i="12"/>
  <c r="O1100" i="12" s="1"/>
  <c r="E1100" i="12"/>
  <c r="J1100" i="12"/>
  <c r="K1100" i="12"/>
  <c r="L1100" i="12"/>
  <c r="M1100" i="12"/>
  <c r="N1100" i="12"/>
  <c r="P1100" i="12"/>
  <c r="Q1100" i="12"/>
  <c r="R1100" i="12"/>
  <c r="S1100" i="12"/>
  <c r="T1100" i="12"/>
  <c r="U1100" i="12"/>
  <c r="A1101" i="12"/>
  <c r="B1101" i="12"/>
  <c r="C1101" i="12"/>
  <c r="D1101" i="12"/>
  <c r="E1101" i="12"/>
  <c r="J1101" i="12"/>
  <c r="K1101" i="12"/>
  <c r="L1101" i="12"/>
  <c r="M1101" i="12"/>
  <c r="N1101" i="12"/>
  <c r="O1101" i="12"/>
  <c r="P1101" i="12"/>
  <c r="Q1101" i="12"/>
  <c r="R1101" i="12"/>
  <c r="S1101" i="12"/>
  <c r="T1101" i="12"/>
  <c r="U1101" i="12"/>
  <c r="A1102" i="12"/>
  <c r="B1102" i="12"/>
  <c r="C1102" i="12"/>
  <c r="D1102" i="12"/>
  <c r="O1102" i="12" s="1"/>
  <c r="E1102" i="12"/>
  <c r="J1102" i="12"/>
  <c r="K1102" i="12"/>
  <c r="L1102" i="12"/>
  <c r="M1102" i="12"/>
  <c r="N1102" i="12"/>
  <c r="P1102" i="12"/>
  <c r="Q1102" i="12"/>
  <c r="R1102" i="12"/>
  <c r="S1102" i="12"/>
  <c r="T1102" i="12"/>
  <c r="U1102" i="12"/>
  <c r="A1103" i="12"/>
  <c r="B1103" i="12"/>
  <c r="C1103" i="12"/>
  <c r="D1103" i="12"/>
  <c r="E1103" i="12"/>
  <c r="J1103" i="12"/>
  <c r="K1103" i="12"/>
  <c r="L1103" i="12"/>
  <c r="M1103" i="12"/>
  <c r="N1103" i="12"/>
  <c r="O1103" i="12"/>
  <c r="P1103" i="12"/>
  <c r="Q1103" i="12"/>
  <c r="R1103" i="12"/>
  <c r="S1103" i="12"/>
  <c r="T1103" i="12"/>
  <c r="U1103" i="12"/>
  <c r="A1104" i="12"/>
  <c r="B1104" i="12"/>
  <c r="C1104" i="12"/>
  <c r="D1104" i="12"/>
  <c r="O1104" i="12" s="1"/>
  <c r="E1104" i="12"/>
  <c r="J1104" i="12"/>
  <c r="K1104" i="12"/>
  <c r="L1104" i="12"/>
  <c r="M1104" i="12"/>
  <c r="N1104" i="12"/>
  <c r="P1104" i="12"/>
  <c r="Q1104" i="12"/>
  <c r="R1104" i="12"/>
  <c r="S1104" i="12"/>
  <c r="T1104" i="12"/>
  <c r="U1104" i="12"/>
  <c r="A1105" i="12"/>
  <c r="B1105" i="12"/>
  <c r="C1105" i="12"/>
  <c r="D1105" i="12"/>
  <c r="E1105" i="12"/>
  <c r="J1105" i="12"/>
  <c r="K1105" i="12"/>
  <c r="L1105" i="12"/>
  <c r="M1105" i="12"/>
  <c r="N1105" i="12"/>
  <c r="O1105" i="12"/>
  <c r="P1105" i="12"/>
  <c r="Q1105" i="12"/>
  <c r="R1105" i="12"/>
  <c r="S1105" i="12"/>
  <c r="T1105" i="12"/>
  <c r="U1105" i="12"/>
  <c r="A1106" i="12"/>
  <c r="B1106" i="12"/>
  <c r="C1106" i="12"/>
  <c r="D1106" i="12"/>
  <c r="O1106" i="12" s="1"/>
  <c r="E1106" i="12"/>
  <c r="J1106" i="12"/>
  <c r="K1106" i="12"/>
  <c r="L1106" i="12"/>
  <c r="M1106" i="12"/>
  <c r="N1106" i="12"/>
  <c r="P1106" i="12"/>
  <c r="Q1106" i="12"/>
  <c r="R1106" i="12"/>
  <c r="S1106" i="12"/>
  <c r="T1106" i="12"/>
  <c r="U1106" i="12"/>
  <c r="A1107" i="12"/>
  <c r="B1107" i="12"/>
  <c r="C1107" i="12"/>
  <c r="D1107" i="12"/>
  <c r="E1107" i="12"/>
  <c r="J1107" i="12"/>
  <c r="K1107" i="12"/>
  <c r="L1107" i="12"/>
  <c r="M1107" i="12"/>
  <c r="N1107" i="12"/>
  <c r="O1107" i="12"/>
  <c r="P1107" i="12"/>
  <c r="Q1107" i="12"/>
  <c r="R1107" i="12"/>
  <c r="S1107" i="12"/>
  <c r="T1107" i="12"/>
  <c r="U1107" i="12"/>
  <c r="A1108" i="12"/>
  <c r="B1108" i="12"/>
  <c r="C1108" i="12"/>
  <c r="D1108" i="12"/>
  <c r="O1108" i="12" s="1"/>
  <c r="E1108" i="12"/>
  <c r="J1108" i="12"/>
  <c r="K1108" i="12"/>
  <c r="L1108" i="12"/>
  <c r="M1108" i="12"/>
  <c r="N1108" i="12"/>
  <c r="P1108" i="12"/>
  <c r="Q1108" i="12"/>
  <c r="R1108" i="12"/>
  <c r="S1108" i="12"/>
  <c r="T1108" i="12"/>
  <c r="U1108" i="12"/>
  <c r="A1109" i="12"/>
  <c r="B1109" i="12"/>
  <c r="C1109" i="12"/>
  <c r="D1109" i="12"/>
  <c r="E1109" i="12"/>
  <c r="J1109" i="12"/>
  <c r="K1109" i="12"/>
  <c r="L1109" i="12"/>
  <c r="M1109" i="12"/>
  <c r="N1109" i="12"/>
  <c r="O1109" i="12"/>
  <c r="P1109" i="12"/>
  <c r="Q1109" i="12"/>
  <c r="R1109" i="12"/>
  <c r="S1109" i="12"/>
  <c r="T1109" i="12"/>
  <c r="U1109" i="12"/>
  <c r="A1110" i="12"/>
  <c r="B1110" i="12"/>
  <c r="C1110" i="12"/>
  <c r="D1110" i="12"/>
  <c r="O1110" i="12" s="1"/>
  <c r="E1110" i="12"/>
  <c r="J1110" i="12"/>
  <c r="K1110" i="12"/>
  <c r="L1110" i="12"/>
  <c r="M1110" i="12"/>
  <c r="N1110" i="12"/>
  <c r="P1110" i="12"/>
  <c r="Q1110" i="12"/>
  <c r="R1110" i="12"/>
  <c r="S1110" i="12"/>
  <c r="T1110" i="12"/>
  <c r="U1110" i="12"/>
  <c r="A1111" i="12"/>
  <c r="B1111" i="12"/>
  <c r="C1111" i="12"/>
  <c r="D1111" i="12"/>
  <c r="E1111" i="12"/>
  <c r="J1111" i="12"/>
  <c r="K1111" i="12"/>
  <c r="L1111" i="12"/>
  <c r="M1111" i="12"/>
  <c r="N1111" i="12"/>
  <c r="O1111" i="12"/>
  <c r="P1111" i="12"/>
  <c r="Q1111" i="12"/>
  <c r="R1111" i="12"/>
  <c r="S1111" i="12"/>
  <c r="T1111" i="12"/>
  <c r="U1111" i="12"/>
  <c r="A1112" i="12"/>
  <c r="B1112" i="12"/>
  <c r="C1112" i="12"/>
  <c r="D1112" i="12"/>
  <c r="O1112" i="12" s="1"/>
  <c r="E1112" i="12"/>
  <c r="J1112" i="12"/>
  <c r="K1112" i="12"/>
  <c r="L1112" i="12"/>
  <c r="M1112" i="12"/>
  <c r="N1112" i="12"/>
  <c r="P1112" i="12"/>
  <c r="Q1112" i="12"/>
  <c r="R1112" i="12"/>
  <c r="S1112" i="12"/>
  <c r="T1112" i="12"/>
  <c r="U1112" i="12"/>
  <c r="A1113" i="12"/>
  <c r="B1113" i="12"/>
  <c r="C1113" i="12"/>
  <c r="D1113" i="12"/>
  <c r="E1113" i="12"/>
  <c r="J1113" i="12"/>
  <c r="K1113" i="12"/>
  <c r="L1113" i="12"/>
  <c r="M1113" i="12"/>
  <c r="N1113" i="12"/>
  <c r="O1113" i="12"/>
  <c r="P1113" i="12"/>
  <c r="Q1113" i="12"/>
  <c r="R1113" i="12"/>
  <c r="S1113" i="12"/>
  <c r="T1113" i="12"/>
  <c r="U1113" i="12"/>
  <c r="A1114" i="12"/>
  <c r="B1114" i="12"/>
  <c r="C1114" i="12"/>
  <c r="D1114" i="12"/>
  <c r="O1114" i="12" s="1"/>
  <c r="E1114" i="12"/>
  <c r="J1114" i="12"/>
  <c r="K1114" i="12"/>
  <c r="L1114" i="12"/>
  <c r="M1114" i="12"/>
  <c r="N1114" i="12"/>
  <c r="P1114" i="12"/>
  <c r="Q1114" i="12"/>
  <c r="R1114" i="12"/>
  <c r="S1114" i="12"/>
  <c r="T1114" i="12"/>
  <c r="U1114" i="12"/>
  <c r="A1115" i="12"/>
  <c r="B1115" i="12"/>
  <c r="C1115" i="12"/>
  <c r="D1115" i="12"/>
  <c r="E1115" i="12"/>
  <c r="J1115" i="12"/>
  <c r="K1115" i="12"/>
  <c r="L1115" i="12"/>
  <c r="M1115" i="12"/>
  <c r="N1115" i="12"/>
  <c r="O1115" i="12"/>
  <c r="P1115" i="12"/>
  <c r="Q1115" i="12"/>
  <c r="R1115" i="12"/>
  <c r="S1115" i="12"/>
  <c r="T1115" i="12"/>
  <c r="U1115" i="12"/>
  <c r="A1116" i="12"/>
  <c r="B1116" i="12"/>
  <c r="C1116" i="12"/>
  <c r="D1116" i="12"/>
  <c r="O1116" i="12" s="1"/>
  <c r="E1116" i="12"/>
  <c r="J1116" i="12"/>
  <c r="K1116" i="12"/>
  <c r="L1116" i="12"/>
  <c r="M1116" i="12"/>
  <c r="N1116" i="12"/>
  <c r="P1116" i="12"/>
  <c r="Q1116" i="12"/>
  <c r="R1116" i="12"/>
  <c r="S1116" i="12"/>
  <c r="T1116" i="12"/>
  <c r="U1116" i="12"/>
  <c r="A1117" i="12"/>
  <c r="B1117" i="12"/>
  <c r="C1117" i="12"/>
  <c r="D1117" i="12"/>
  <c r="E1117" i="12"/>
  <c r="J1117" i="12"/>
  <c r="K1117" i="12"/>
  <c r="L1117" i="12"/>
  <c r="M1117" i="12"/>
  <c r="N1117" i="12"/>
  <c r="O1117" i="12"/>
  <c r="P1117" i="12"/>
  <c r="Q1117" i="12"/>
  <c r="R1117" i="12"/>
  <c r="S1117" i="12"/>
  <c r="T1117" i="12"/>
  <c r="U1117" i="12"/>
  <c r="A1118" i="12"/>
  <c r="B1118" i="12"/>
  <c r="C1118" i="12"/>
  <c r="D1118" i="12"/>
  <c r="O1118" i="12" s="1"/>
  <c r="E1118" i="12"/>
  <c r="J1118" i="12"/>
  <c r="K1118" i="12"/>
  <c r="L1118" i="12"/>
  <c r="M1118" i="12"/>
  <c r="N1118" i="12"/>
  <c r="P1118" i="12"/>
  <c r="Q1118" i="12"/>
  <c r="R1118" i="12"/>
  <c r="S1118" i="12"/>
  <c r="T1118" i="12"/>
  <c r="U1118" i="12"/>
  <c r="A1119" i="12"/>
  <c r="B1119" i="12"/>
  <c r="C1119" i="12"/>
  <c r="D1119" i="12"/>
  <c r="E1119" i="12"/>
  <c r="J1119" i="12"/>
  <c r="K1119" i="12"/>
  <c r="L1119" i="12"/>
  <c r="M1119" i="12"/>
  <c r="N1119" i="12"/>
  <c r="O1119" i="12"/>
  <c r="P1119" i="12"/>
  <c r="Q1119" i="12"/>
  <c r="R1119" i="12"/>
  <c r="S1119" i="12"/>
  <c r="T1119" i="12"/>
  <c r="U1119" i="12"/>
  <c r="A1120" i="12"/>
  <c r="B1120" i="12"/>
  <c r="C1120" i="12"/>
  <c r="D1120" i="12"/>
  <c r="O1120" i="12" s="1"/>
  <c r="E1120" i="12"/>
  <c r="J1120" i="12"/>
  <c r="K1120" i="12"/>
  <c r="L1120" i="12"/>
  <c r="M1120" i="12"/>
  <c r="N1120" i="12"/>
  <c r="P1120" i="12"/>
  <c r="Q1120" i="12"/>
  <c r="R1120" i="12"/>
  <c r="S1120" i="12"/>
  <c r="T1120" i="12"/>
  <c r="U1120" i="12"/>
  <c r="A1121" i="12"/>
  <c r="B1121" i="12"/>
  <c r="C1121" i="12"/>
  <c r="D1121" i="12"/>
  <c r="E1121" i="12"/>
  <c r="J1121" i="12"/>
  <c r="K1121" i="12"/>
  <c r="L1121" i="12"/>
  <c r="M1121" i="12"/>
  <c r="N1121" i="12"/>
  <c r="O1121" i="12"/>
  <c r="P1121" i="12"/>
  <c r="Q1121" i="12"/>
  <c r="R1121" i="12"/>
  <c r="S1121" i="12"/>
  <c r="T1121" i="12"/>
  <c r="U1121" i="12"/>
  <c r="A1122" i="12"/>
  <c r="B1122" i="12"/>
  <c r="C1122" i="12"/>
  <c r="D1122" i="12"/>
  <c r="O1122" i="12" s="1"/>
  <c r="E1122" i="12"/>
  <c r="J1122" i="12"/>
  <c r="K1122" i="12"/>
  <c r="L1122" i="12"/>
  <c r="M1122" i="12"/>
  <c r="N1122" i="12"/>
  <c r="P1122" i="12"/>
  <c r="Q1122" i="12"/>
  <c r="R1122" i="12"/>
  <c r="S1122" i="12"/>
  <c r="T1122" i="12"/>
  <c r="U1122" i="12"/>
  <c r="A1123" i="12"/>
  <c r="B1123" i="12"/>
  <c r="C1123" i="12"/>
  <c r="D1123" i="12"/>
  <c r="E1123" i="12"/>
  <c r="J1123" i="12"/>
  <c r="K1123" i="12"/>
  <c r="L1123" i="12"/>
  <c r="M1123" i="12"/>
  <c r="N1123" i="12"/>
  <c r="O1123" i="12"/>
  <c r="P1123" i="12"/>
  <c r="Q1123" i="12"/>
  <c r="R1123" i="12"/>
  <c r="S1123" i="12"/>
  <c r="T1123" i="12"/>
  <c r="U1123" i="12"/>
  <c r="A1124" i="12"/>
  <c r="B1124" i="12"/>
  <c r="C1124" i="12"/>
  <c r="D1124" i="12"/>
  <c r="O1124" i="12" s="1"/>
  <c r="E1124" i="12"/>
  <c r="J1124" i="12"/>
  <c r="K1124" i="12"/>
  <c r="L1124" i="12"/>
  <c r="M1124" i="12"/>
  <c r="N1124" i="12"/>
  <c r="P1124" i="12"/>
  <c r="Q1124" i="12"/>
  <c r="R1124" i="12"/>
  <c r="S1124" i="12"/>
  <c r="T1124" i="12"/>
  <c r="U1124" i="12"/>
  <c r="A1125" i="12"/>
  <c r="B1125" i="12"/>
  <c r="C1125" i="12"/>
  <c r="D1125" i="12"/>
  <c r="E1125" i="12"/>
  <c r="J1125" i="12"/>
  <c r="K1125" i="12"/>
  <c r="L1125" i="12"/>
  <c r="M1125" i="12"/>
  <c r="N1125" i="12"/>
  <c r="O1125" i="12"/>
  <c r="P1125" i="12"/>
  <c r="Q1125" i="12"/>
  <c r="R1125" i="12"/>
  <c r="S1125" i="12"/>
  <c r="T1125" i="12"/>
  <c r="U1125" i="12"/>
  <c r="A1126" i="12"/>
  <c r="B1126" i="12"/>
  <c r="C1126" i="12"/>
  <c r="D1126" i="12"/>
  <c r="O1126" i="12" s="1"/>
  <c r="E1126" i="12"/>
  <c r="J1126" i="12"/>
  <c r="K1126" i="12"/>
  <c r="L1126" i="12"/>
  <c r="M1126" i="12"/>
  <c r="N1126" i="12"/>
  <c r="P1126" i="12"/>
  <c r="Q1126" i="12"/>
  <c r="R1126" i="12"/>
  <c r="S1126" i="12"/>
  <c r="T1126" i="12"/>
  <c r="U1126" i="12"/>
  <c r="A1127" i="12"/>
  <c r="B1127" i="12"/>
  <c r="C1127" i="12"/>
  <c r="D1127" i="12"/>
  <c r="E1127" i="12"/>
  <c r="J1127" i="12"/>
  <c r="K1127" i="12"/>
  <c r="L1127" i="12"/>
  <c r="M1127" i="12"/>
  <c r="N1127" i="12"/>
  <c r="O1127" i="12"/>
  <c r="P1127" i="12"/>
  <c r="Q1127" i="12"/>
  <c r="R1127" i="12"/>
  <c r="S1127" i="12"/>
  <c r="T1127" i="12"/>
  <c r="U1127" i="12"/>
  <c r="A1128" i="12"/>
  <c r="B1128" i="12"/>
  <c r="C1128" i="12"/>
  <c r="D1128" i="12"/>
  <c r="O1128" i="12" s="1"/>
  <c r="E1128" i="12"/>
  <c r="J1128" i="12"/>
  <c r="K1128" i="12"/>
  <c r="L1128" i="12"/>
  <c r="M1128" i="12"/>
  <c r="N1128" i="12"/>
  <c r="P1128" i="12"/>
  <c r="Q1128" i="12"/>
  <c r="R1128" i="12"/>
  <c r="S1128" i="12"/>
  <c r="T1128" i="12"/>
  <c r="U1128" i="12"/>
  <c r="A1129" i="12"/>
  <c r="B1129" i="12"/>
  <c r="C1129" i="12"/>
  <c r="D1129" i="12"/>
  <c r="E1129" i="12"/>
  <c r="J1129" i="12"/>
  <c r="K1129" i="12"/>
  <c r="L1129" i="12"/>
  <c r="M1129" i="12"/>
  <c r="N1129" i="12"/>
  <c r="O1129" i="12"/>
  <c r="P1129" i="12"/>
  <c r="Q1129" i="12"/>
  <c r="R1129" i="12"/>
  <c r="S1129" i="12"/>
  <c r="T1129" i="12"/>
  <c r="U1129" i="12"/>
  <c r="A1130" i="12"/>
  <c r="B1130" i="12"/>
  <c r="C1130" i="12"/>
  <c r="D1130" i="12"/>
  <c r="O1130" i="12" s="1"/>
  <c r="E1130" i="12"/>
  <c r="J1130" i="12"/>
  <c r="K1130" i="12"/>
  <c r="L1130" i="12"/>
  <c r="M1130" i="12"/>
  <c r="N1130" i="12"/>
  <c r="P1130" i="12"/>
  <c r="Q1130" i="12"/>
  <c r="R1130" i="12"/>
  <c r="S1130" i="12"/>
  <c r="T1130" i="12"/>
  <c r="U1130" i="12"/>
  <c r="A1131" i="12"/>
  <c r="B1131" i="12"/>
  <c r="C1131" i="12"/>
  <c r="D1131" i="12"/>
  <c r="E1131" i="12"/>
  <c r="J1131" i="12"/>
  <c r="K1131" i="12"/>
  <c r="L1131" i="12"/>
  <c r="M1131" i="12"/>
  <c r="N1131" i="12"/>
  <c r="O1131" i="12"/>
  <c r="P1131" i="12"/>
  <c r="Q1131" i="12"/>
  <c r="R1131" i="12"/>
  <c r="S1131" i="12"/>
  <c r="T1131" i="12"/>
  <c r="U1131" i="12"/>
  <c r="A1132" i="12"/>
  <c r="B1132" i="12"/>
  <c r="C1132" i="12"/>
  <c r="D1132" i="12"/>
  <c r="O1132" i="12" s="1"/>
  <c r="E1132" i="12"/>
  <c r="J1132" i="12"/>
  <c r="K1132" i="12"/>
  <c r="L1132" i="12"/>
  <c r="M1132" i="12"/>
  <c r="N1132" i="12"/>
  <c r="P1132" i="12"/>
  <c r="Q1132" i="12"/>
  <c r="R1132" i="12"/>
  <c r="S1132" i="12"/>
  <c r="T1132" i="12"/>
  <c r="U1132" i="12"/>
  <c r="A1133" i="12"/>
  <c r="B1133" i="12"/>
  <c r="C1133" i="12"/>
  <c r="D1133" i="12"/>
  <c r="E1133" i="12"/>
  <c r="J1133" i="12"/>
  <c r="K1133" i="12"/>
  <c r="L1133" i="12"/>
  <c r="M1133" i="12"/>
  <c r="N1133" i="12"/>
  <c r="O1133" i="12"/>
  <c r="P1133" i="12"/>
  <c r="Q1133" i="12"/>
  <c r="R1133" i="12"/>
  <c r="S1133" i="12"/>
  <c r="T1133" i="12"/>
  <c r="U1133" i="12"/>
  <c r="A1134" i="12"/>
  <c r="B1134" i="12"/>
  <c r="C1134" i="12"/>
  <c r="D1134" i="12"/>
  <c r="O1134" i="12" s="1"/>
  <c r="E1134" i="12"/>
  <c r="J1134" i="12"/>
  <c r="K1134" i="12"/>
  <c r="L1134" i="12"/>
  <c r="M1134" i="12"/>
  <c r="N1134" i="12"/>
  <c r="P1134" i="12"/>
  <c r="Q1134" i="12"/>
  <c r="R1134" i="12"/>
  <c r="S1134" i="12"/>
  <c r="T1134" i="12"/>
  <c r="U1134" i="12"/>
  <c r="A1135" i="12"/>
  <c r="B1135" i="12"/>
  <c r="C1135" i="12"/>
  <c r="D1135" i="12"/>
  <c r="E1135" i="12"/>
  <c r="J1135" i="12"/>
  <c r="K1135" i="12"/>
  <c r="L1135" i="12"/>
  <c r="M1135" i="12"/>
  <c r="N1135" i="12"/>
  <c r="O1135" i="12"/>
  <c r="P1135" i="12"/>
  <c r="Q1135" i="12"/>
  <c r="R1135" i="12"/>
  <c r="S1135" i="12"/>
  <c r="T1135" i="12"/>
  <c r="U1135" i="12"/>
  <c r="A1136" i="12"/>
  <c r="B1136" i="12"/>
  <c r="C1136" i="12"/>
  <c r="D1136" i="12"/>
  <c r="O1136" i="12" s="1"/>
  <c r="E1136" i="12"/>
  <c r="J1136" i="12"/>
  <c r="K1136" i="12"/>
  <c r="L1136" i="12"/>
  <c r="M1136" i="12"/>
  <c r="N1136" i="12"/>
  <c r="P1136" i="12"/>
  <c r="Q1136" i="12"/>
  <c r="R1136" i="12"/>
  <c r="S1136" i="12"/>
  <c r="T1136" i="12"/>
  <c r="U1136" i="12"/>
  <c r="A1137" i="12"/>
  <c r="B1137" i="12"/>
  <c r="C1137" i="12"/>
  <c r="D1137" i="12"/>
  <c r="E1137" i="12"/>
  <c r="J1137" i="12"/>
  <c r="K1137" i="12"/>
  <c r="L1137" i="12"/>
  <c r="M1137" i="12"/>
  <c r="N1137" i="12"/>
  <c r="O1137" i="12"/>
  <c r="P1137" i="12"/>
  <c r="Q1137" i="12"/>
  <c r="R1137" i="12"/>
  <c r="S1137" i="12"/>
  <c r="T1137" i="12"/>
  <c r="U1137" i="12"/>
  <c r="A1138" i="12"/>
  <c r="B1138" i="12"/>
  <c r="C1138" i="12"/>
  <c r="D1138" i="12"/>
  <c r="O1138" i="12" s="1"/>
  <c r="E1138" i="12"/>
  <c r="J1138" i="12"/>
  <c r="K1138" i="12"/>
  <c r="L1138" i="12"/>
  <c r="M1138" i="12"/>
  <c r="N1138" i="12"/>
  <c r="P1138" i="12"/>
  <c r="Q1138" i="12"/>
  <c r="R1138" i="12"/>
  <c r="S1138" i="12"/>
  <c r="T1138" i="12"/>
  <c r="U1138" i="12"/>
  <c r="A1139" i="12"/>
  <c r="B1139" i="12"/>
  <c r="C1139" i="12"/>
  <c r="D1139" i="12"/>
  <c r="E1139" i="12"/>
  <c r="J1139" i="12"/>
  <c r="K1139" i="12"/>
  <c r="L1139" i="12"/>
  <c r="M1139" i="12"/>
  <c r="N1139" i="12"/>
  <c r="O1139" i="12"/>
  <c r="P1139" i="12"/>
  <c r="Q1139" i="12"/>
  <c r="R1139" i="12"/>
  <c r="S1139" i="12"/>
  <c r="T1139" i="12"/>
  <c r="U1139" i="12"/>
  <c r="A1140" i="12"/>
  <c r="B1140" i="12"/>
  <c r="C1140" i="12"/>
  <c r="D1140" i="12"/>
  <c r="O1140" i="12" s="1"/>
  <c r="E1140" i="12"/>
  <c r="J1140" i="12"/>
  <c r="K1140" i="12"/>
  <c r="L1140" i="12"/>
  <c r="M1140" i="12"/>
  <c r="N1140" i="12"/>
  <c r="P1140" i="12"/>
  <c r="Q1140" i="12"/>
  <c r="R1140" i="12"/>
  <c r="S1140" i="12"/>
  <c r="T1140" i="12"/>
  <c r="U1140" i="12"/>
  <c r="A1141" i="12"/>
  <c r="B1141" i="12"/>
  <c r="C1141" i="12"/>
  <c r="D1141" i="12"/>
  <c r="E1141" i="12"/>
  <c r="J1141" i="12"/>
  <c r="K1141" i="12"/>
  <c r="L1141" i="12"/>
  <c r="M1141" i="12"/>
  <c r="N1141" i="12"/>
  <c r="O1141" i="12"/>
  <c r="P1141" i="12"/>
  <c r="Q1141" i="12"/>
  <c r="R1141" i="12"/>
  <c r="S1141" i="12"/>
  <c r="T1141" i="12"/>
  <c r="U1141" i="12"/>
  <c r="A1142" i="12"/>
  <c r="B1142" i="12"/>
  <c r="C1142" i="12"/>
  <c r="D1142" i="12"/>
  <c r="O1142" i="12" s="1"/>
  <c r="E1142" i="12"/>
  <c r="J1142" i="12"/>
  <c r="K1142" i="12"/>
  <c r="L1142" i="12"/>
  <c r="M1142" i="12"/>
  <c r="N1142" i="12"/>
  <c r="P1142" i="12"/>
  <c r="Q1142" i="12"/>
  <c r="R1142" i="12"/>
  <c r="S1142" i="12"/>
  <c r="T1142" i="12"/>
  <c r="U1142" i="12"/>
  <c r="A1143" i="12"/>
  <c r="B1143" i="12"/>
  <c r="C1143" i="12"/>
  <c r="D1143" i="12"/>
  <c r="E1143" i="12"/>
  <c r="J1143" i="12"/>
  <c r="K1143" i="12"/>
  <c r="L1143" i="12"/>
  <c r="M1143" i="12"/>
  <c r="N1143" i="12"/>
  <c r="O1143" i="12"/>
  <c r="P1143" i="12"/>
  <c r="Q1143" i="12"/>
  <c r="R1143" i="12"/>
  <c r="S1143" i="12"/>
  <c r="T1143" i="12"/>
  <c r="U1143" i="12"/>
  <c r="A1144" i="12"/>
  <c r="B1144" i="12"/>
  <c r="C1144" i="12"/>
  <c r="D1144" i="12"/>
  <c r="O1144" i="12" s="1"/>
  <c r="E1144" i="12"/>
  <c r="J1144" i="12"/>
  <c r="K1144" i="12"/>
  <c r="L1144" i="12"/>
  <c r="M1144" i="12"/>
  <c r="N1144" i="12"/>
  <c r="P1144" i="12"/>
  <c r="Q1144" i="12"/>
  <c r="R1144" i="12"/>
  <c r="S1144" i="12"/>
  <c r="T1144" i="12"/>
  <c r="U1144" i="12"/>
  <c r="A1145" i="12"/>
  <c r="B1145" i="12"/>
  <c r="C1145" i="12"/>
  <c r="D1145" i="12"/>
  <c r="E1145" i="12"/>
  <c r="J1145" i="12"/>
  <c r="K1145" i="12"/>
  <c r="L1145" i="12"/>
  <c r="M1145" i="12"/>
  <c r="N1145" i="12"/>
  <c r="O1145" i="12"/>
  <c r="P1145" i="12"/>
  <c r="Q1145" i="12"/>
  <c r="R1145" i="12"/>
  <c r="S1145" i="12"/>
  <c r="T1145" i="12"/>
  <c r="U1145" i="12"/>
  <c r="A1146" i="12"/>
  <c r="B1146" i="12"/>
  <c r="C1146" i="12"/>
  <c r="D1146" i="12"/>
  <c r="O1146" i="12" s="1"/>
  <c r="E1146" i="12"/>
  <c r="J1146" i="12"/>
  <c r="K1146" i="12"/>
  <c r="L1146" i="12"/>
  <c r="M1146" i="12"/>
  <c r="N1146" i="12"/>
  <c r="P1146" i="12"/>
  <c r="Q1146" i="12"/>
  <c r="R1146" i="12"/>
  <c r="S1146" i="12"/>
  <c r="T1146" i="12"/>
  <c r="U1146" i="12"/>
  <c r="A1147" i="12"/>
  <c r="B1147" i="12"/>
  <c r="C1147" i="12"/>
  <c r="D1147" i="12"/>
  <c r="E1147" i="12"/>
  <c r="J1147" i="12"/>
  <c r="K1147" i="12"/>
  <c r="L1147" i="12"/>
  <c r="M1147" i="12"/>
  <c r="N1147" i="12"/>
  <c r="O1147" i="12"/>
  <c r="P1147" i="12"/>
  <c r="Q1147" i="12"/>
  <c r="R1147" i="12"/>
  <c r="S1147" i="12"/>
  <c r="T1147" i="12"/>
  <c r="U1147" i="12"/>
  <c r="A1148" i="12"/>
  <c r="B1148" i="12"/>
  <c r="C1148" i="12"/>
  <c r="D1148" i="12"/>
  <c r="O1148" i="12" s="1"/>
  <c r="E1148" i="12"/>
  <c r="J1148" i="12"/>
  <c r="K1148" i="12"/>
  <c r="L1148" i="12"/>
  <c r="M1148" i="12"/>
  <c r="N1148" i="12"/>
  <c r="P1148" i="12"/>
  <c r="Q1148" i="12"/>
  <c r="R1148" i="12"/>
  <c r="S1148" i="12"/>
  <c r="T1148" i="12"/>
  <c r="U1148" i="12"/>
  <c r="A1149" i="12"/>
  <c r="B1149" i="12"/>
  <c r="C1149" i="12"/>
  <c r="D1149" i="12"/>
  <c r="E1149" i="12"/>
  <c r="J1149" i="12"/>
  <c r="K1149" i="12"/>
  <c r="L1149" i="12"/>
  <c r="M1149" i="12"/>
  <c r="N1149" i="12"/>
  <c r="O1149" i="12"/>
  <c r="P1149" i="12"/>
  <c r="Q1149" i="12"/>
  <c r="R1149" i="12"/>
  <c r="S1149" i="12"/>
  <c r="T1149" i="12"/>
  <c r="U1149" i="12"/>
  <c r="A1150" i="12"/>
  <c r="B1150" i="12"/>
  <c r="C1150" i="12"/>
  <c r="D1150" i="12"/>
  <c r="O1150" i="12" s="1"/>
  <c r="E1150" i="12"/>
  <c r="J1150" i="12"/>
  <c r="K1150" i="12"/>
  <c r="L1150" i="12"/>
  <c r="M1150" i="12"/>
  <c r="N1150" i="12"/>
  <c r="P1150" i="12"/>
  <c r="Q1150" i="12"/>
  <c r="R1150" i="12"/>
  <c r="S1150" i="12"/>
  <c r="T1150" i="12"/>
  <c r="U1150" i="12"/>
  <c r="A1151" i="12"/>
  <c r="B1151" i="12"/>
  <c r="C1151" i="12"/>
  <c r="D1151" i="12"/>
  <c r="E1151" i="12"/>
  <c r="J1151" i="12"/>
  <c r="K1151" i="12"/>
  <c r="L1151" i="12"/>
  <c r="M1151" i="12"/>
  <c r="N1151" i="12"/>
  <c r="O1151" i="12"/>
  <c r="P1151" i="12"/>
  <c r="Q1151" i="12"/>
  <c r="R1151" i="12"/>
  <c r="S1151" i="12"/>
  <c r="T1151" i="12"/>
  <c r="U1151" i="12"/>
  <c r="A1152" i="12"/>
  <c r="B1152" i="12"/>
  <c r="C1152" i="12"/>
  <c r="D1152" i="12"/>
  <c r="O1152" i="12" s="1"/>
  <c r="E1152" i="12"/>
  <c r="J1152" i="12"/>
  <c r="K1152" i="12"/>
  <c r="L1152" i="12"/>
  <c r="M1152" i="12"/>
  <c r="N1152" i="12"/>
  <c r="P1152" i="12"/>
  <c r="Q1152" i="12"/>
  <c r="R1152" i="12"/>
  <c r="S1152" i="12"/>
  <c r="T1152" i="12"/>
  <c r="U1152" i="12"/>
  <c r="A1153" i="12"/>
  <c r="B1153" i="12"/>
  <c r="C1153" i="12"/>
  <c r="D1153" i="12"/>
  <c r="E1153" i="12"/>
  <c r="J1153" i="12"/>
  <c r="K1153" i="12"/>
  <c r="L1153" i="12"/>
  <c r="M1153" i="12"/>
  <c r="N1153" i="12"/>
  <c r="O1153" i="12"/>
  <c r="P1153" i="12"/>
  <c r="Q1153" i="12"/>
  <c r="R1153" i="12"/>
  <c r="S1153" i="12"/>
  <c r="T1153" i="12"/>
  <c r="U1153" i="12"/>
  <c r="A1154" i="12"/>
  <c r="B1154" i="12"/>
  <c r="C1154" i="12"/>
  <c r="D1154" i="12"/>
  <c r="O1154" i="12" s="1"/>
  <c r="E1154" i="12"/>
  <c r="J1154" i="12"/>
  <c r="K1154" i="12"/>
  <c r="L1154" i="12"/>
  <c r="M1154" i="12"/>
  <c r="N1154" i="12"/>
  <c r="P1154" i="12"/>
  <c r="Q1154" i="12"/>
  <c r="R1154" i="12"/>
  <c r="S1154" i="12"/>
  <c r="T1154" i="12"/>
  <c r="U1154" i="12"/>
  <c r="A1155" i="12"/>
  <c r="B1155" i="12"/>
  <c r="C1155" i="12"/>
  <c r="D1155" i="12"/>
  <c r="E1155" i="12"/>
  <c r="J1155" i="12"/>
  <c r="K1155" i="12"/>
  <c r="L1155" i="12"/>
  <c r="M1155" i="12"/>
  <c r="N1155" i="12"/>
  <c r="O1155" i="12"/>
  <c r="P1155" i="12"/>
  <c r="Q1155" i="12"/>
  <c r="R1155" i="12"/>
  <c r="S1155" i="12"/>
  <c r="T1155" i="12"/>
  <c r="U1155" i="12"/>
  <c r="A1156" i="12"/>
  <c r="B1156" i="12"/>
  <c r="C1156" i="12"/>
  <c r="D1156" i="12"/>
  <c r="O1156" i="12" s="1"/>
  <c r="E1156" i="12"/>
  <c r="J1156" i="12"/>
  <c r="K1156" i="12"/>
  <c r="L1156" i="12"/>
  <c r="M1156" i="12"/>
  <c r="N1156" i="12"/>
  <c r="P1156" i="12"/>
  <c r="Q1156" i="12"/>
  <c r="R1156" i="12"/>
  <c r="S1156" i="12"/>
  <c r="T1156" i="12"/>
  <c r="U1156" i="12"/>
  <c r="A1157" i="12"/>
  <c r="B1157" i="12"/>
  <c r="C1157" i="12"/>
  <c r="D1157" i="12"/>
  <c r="E1157" i="12"/>
  <c r="J1157" i="12"/>
  <c r="K1157" i="12"/>
  <c r="L1157" i="12"/>
  <c r="M1157" i="12"/>
  <c r="N1157" i="12"/>
  <c r="O1157" i="12"/>
  <c r="P1157" i="12"/>
  <c r="Q1157" i="12"/>
  <c r="R1157" i="12"/>
  <c r="S1157" i="12"/>
  <c r="T1157" i="12"/>
  <c r="U1157" i="12"/>
  <c r="A1158" i="12"/>
  <c r="B1158" i="12"/>
  <c r="C1158" i="12"/>
  <c r="D1158" i="12"/>
  <c r="O1158" i="12" s="1"/>
  <c r="E1158" i="12"/>
  <c r="J1158" i="12"/>
  <c r="K1158" i="12"/>
  <c r="L1158" i="12"/>
  <c r="M1158" i="12"/>
  <c r="N1158" i="12"/>
  <c r="P1158" i="12"/>
  <c r="Q1158" i="12"/>
  <c r="R1158" i="12"/>
  <c r="S1158" i="12"/>
  <c r="T1158" i="12"/>
  <c r="U1158" i="12"/>
  <c r="A1159" i="12"/>
  <c r="B1159" i="12"/>
  <c r="C1159" i="12"/>
  <c r="D1159" i="12"/>
  <c r="E1159" i="12"/>
  <c r="J1159" i="12"/>
  <c r="K1159" i="12"/>
  <c r="L1159" i="12"/>
  <c r="M1159" i="12"/>
  <c r="N1159" i="12"/>
  <c r="O1159" i="12"/>
  <c r="P1159" i="12"/>
  <c r="Q1159" i="12"/>
  <c r="R1159" i="12"/>
  <c r="S1159" i="12"/>
  <c r="T1159" i="12"/>
  <c r="U1159" i="12"/>
  <c r="A1160" i="12"/>
  <c r="B1160" i="12"/>
  <c r="C1160" i="12"/>
  <c r="D1160" i="12"/>
  <c r="O1160" i="12" s="1"/>
  <c r="E1160" i="12"/>
  <c r="J1160" i="12"/>
  <c r="K1160" i="12"/>
  <c r="L1160" i="12"/>
  <c r="M1160" i="12"/>
  <c r="N1160" i="12"/>
  <c r="P1160" i="12"/>
  <c r="Q1160" i="12"/>
  <c r="R1160" i="12"/>
  <c r="S1160" i="12"/>
  <c r="T1160" i="12"/>
  <c r="U1160" i="12"/>
  <c r="A1161" i="12"/>
  <c r="B1161" i="12"/>
  <c r="C1161" i="12"/>
  <c r="D1161" i="12"/>
  <c r="E1161" i="12"/>
  <c r="J1161" i="12"/>
  <c r="K1161" i="12"/>
  <c r="L1161" i="12"/>
  <c r="M1161" i="12"/>
  <c r="N1161" i="12"/>
  <c r="O1161" i="12"/>
  <c r="P1161" i="12"/>
  <c r="Q1161" i="12"/>
  <c r="R1161" i="12"/>
  <c r="S1161" i="12"/>
  <c r="T1161" i="12"/>
  <c r="U1161" i="12"/>
  <c r="A1162" i="12"/>
  <c r="B1162" i="12"/>
  <c r="C1162" i="12"/>
  <c r="D1162" i="12"/>
  <c r="O1162" i="12" s="1"/>
  <c r="E1162" i="12"/>
  <c r="J1162" i="12"/>
  <c r="K1162" i="12"/>
  <c r="L1162" i="12"/>
  <c r="M1162" i="12"/>
  <c r="N1162" i="12"/>
  <c r="P1162" i="12"/>
  <c r="Q1162" i="12"/>
  <c r="R1162" i="12"/>
  <c r="S1162" i="12"/>
  <c r="T1162" i="12"/>
  <c r="U1162" i="12"/>
  <c r="A1163" i="12"/>
  <c r="B1163" i="12"/>
  <c r="C1163" i="12"/>
  <c r="D1163" i="12"/>
  <c r="E1163" i="12"/>
  <c r="J1163" i="12"/>
  <c r="K1163" i="12"/>
  <c r="L1163" i="12"/>
  <c r="M1163" i="12"/>
  <c r="N1163" i="12"/>
  <c r="O1163" i="12"/>
  <c r="P1163" i="12"/>
  <c r="Q1163" i="12"/>
  <c r="R1163" i="12"/>
  <c r="S1163" i="12"/>
  <c r="T1163" i="12"/>
  <c r="U1163" i="12"/>
  <c r="A1164" i="12"/>
  <c r="B1164" i="12"/>
  <c r="C1164" i="12"/>
  <c r="D1164" i="12"/>
  <c r="O1164" i="12" s="1"/>
  <c r="E1164" i="12"/>
  <c r="J1164" i="12"/>
  <c r="K1164" i="12"/>
  <c r="L1164" i="12"/>
  <c r="M1164" i="12"/>
  <c r="N1164" i="12"/>
  <c r="P1164" i="12"/>
  <c r="Q1164" i="12"/>
  <c r="R1164" i="12"/>
  <c r="S1164" i="12"/>
  <c r="T1164" i="12"/>
  <c r="U1164" i="12"/>
  <c r="A1165" i="12"/>
  <c r="B1165" i="12"/>
  <c r="C1165" i="12"/>
  <c r="D1165" i="12"/>
  <c r="E1165" i="12"/>
  <c r="J1165" i="12"/>
  <c r="K1165" i="12"/>
  <c r="L1165" i="12"/>
  <c r="M1165" i="12"/>
  <c r="N1165" i="12"/>
  <c r="O1165" i="12"/>
  <c r="P1165" i="12"/>
  <c r="Q1165" i="12"/>
  <c r="R1165" i="12"/>
  <c r="S1165" i="12"/>
  <c r="T1165" i="12"/>
  <c r="U1165" i="12"/>
  <c r="A1166" i="12"/>
  <c r="B1166" i="12"/>
  <c r="C1166" i="12"/>
  <c r="D1166" i="12"/>
  <c r="O1166" i="12" s="1"/>
  <c r="E1166" i="12"/>
  <c r="J1166" i="12"/>
  <c r="K1166" i="12"/>
  <c r="L1166" i="12"/>
  <c r="M1166" i="12"/>
  <c r="N1166" i="12"/>
  <c r="P1166" i="12"/>
  <c r="Q1166" i="12"/>
  <c r="R1166" i="12"/>
  <c r="S1166" i="12"/>
  <c r="T1166" i="12"/>
  <c r="U1166" i="12"/>
  <c r="A1167" i="12"/>
  <c r="B1167" i="12"/>
  <c r="C1167" i="12"/>
  <c r="D1167" i="12"/>
  <c r="E1167" i="12"/>
  <c r="J1167" i="12"/>
  <c r="K1167" i="12"/>
  <c r="L1167" i="12"/>
  <c r="M1167" i="12"/>
  <c r="N1167" i="12"/>
  <c r="O1167" i="12"/>
  <c r="P1167" i="12"/>
  <c r="Q1167" i="12"/>
  <c r="R1167" i="12"/>
  <c r="S1167" i="12"/>
  <c r="T1167" i="12"/>
  <c r="U1167" i="12"/>
  <c r="A1168" i="12"/>
  <c r="B1168" i="12"/>
  <c r="C1168" i="12"/>
  <c r="D1168" i="12"/>
  <c r="O1168" i="12" s="1"/>
  <c r="E1168" i="12"/>
  <c r="J1168" i="12"/>
  <c r="K1168" i="12"/>
  <c r="L1168" i="12"/>
  <c r="M1168" i="12"/>
  <c r="N1168" i="12"/>
  <c r="P1168" i="12"/>
  <c r="Q1168" i="12"/>
  <c r="R1168" i="12"/>
  <c r="S1168" i="12"/>
  <c r="T1168" i="12"/>
  <c r="U1168" i="12"/>
  <c r="A1169" i="12"/>
  <c r="B1169" i="12"/>
  <c r="C1169" i="12"/>
  <c r="D1169" i="12"/>
  <c r="E1169" i="12"/>
  <c r="J1169" i="12"/>
  <c r="K1169" i="12"/>
  <c r="L1169" i="12"/>
  <c r="M1169" i="12"/>
  <c r="N1169" i="12"/>
  <c r="O1169" i="12"/>
  <c r="P1169" i="12"/>
  <c r="Q1169" i="12"/>
  <c r="R1169" i="12"/>
  <c r="S1169" i="12"/>
  <c r="T1169" i="12"/>
  <c r="U1169" i="12"/>
  <c r="A1170" i="12"/>
  <c r="B1170" i="12"/>
  <c r="C1170" i="12"/>
  <c r="D1170" i="12"/>
  <c r="O1170" i="12" s="1"/>
  <c r="E1170" i="12"/>
  <c r="J1170" i="12"/>
  <c r="K1170" i="12"/>
  <c r="L1170" i="12"/>
  <c r="M1170" i="12"/>
  <c r="N1170" i="12"/>
  <c r="P1170" i="12"/>
  <c r="Q1170" i="12"/>
  <c r="R1170" i="12"/>
  <c r="S1170" i="12"/>
  <c r="T1170" i="12"/>
  <c r="U1170" i="12"/>
  <c r="A1171" i="12"/>
  <c r="B1171" i="12"/>
  <c r="C1171" i="12"/>
  <c r="D1171" i="12"/>
  <c r="E1171" i="12"/>
  <c r="J1171" i="12"/>
  <c r="K1171" i="12"/>
  <c r="L1171" i="12"/>
  <c r="M1171" i="12"/>
  <c r="N1171" i="12"/>
  <c r="O1171" i="12"/>
  <c r="P1171" i="12"/>
  <c r="Q1171" i="12"/>
  <c r="R1171" i="12"/>
  <c r="S1171" i="12"/>
  <c r="T1171" i="12"/>
  <c r="U1171" i="12"/>
  <c r="A1172" i="12"/>
  <c r="B1172" i="12"/>
  <c r="C1172" i="12"/>
  <c r="D1172" i="12"/>
  <c r="O1172" i="12" s="1"/>
  <c r="E1172" i="12"/>
  <c r="J1172" i="12"/>
  <c r="K1172" i="12"/>
  <c r="L1172" i="12"/>
  <c r="M1172" i="12"/>
  <c r="N1172" i="12"/>
  <c r="P1172" i="12"/>
  <c r="Q1172" i="12"/>
  <c r="R1172" i="12"/>
  <c r="S1172" i="12"/>
  <c r="T1172" i="12"/>
  <c r="U1172" i="12"/>
  <c r="A1173" i="12"/>
  <c r="B1173" i="12"/>
  <c r="C1173" i="12"/>
  <c r="D1173" i="12"/>
  <c r="E1173" i="12"/>
  <c r="J1173" i="12"/>
  <c r="K1173" i="12"/>
  <c r="L1173" i="12"/>
  <c r="M1173" i="12"/>
  <c r="N1173" i="12"/>
  <c r="O1173" i="12"/>
  <c r="P1173" i="12"/>
  <c r="Q1173" i="12"/>
  <c r="R1173" i="12"/>
  <c r="S1173" i="12"/>
  <c r="T1173" i="12"/>
  <c r="U1173" i="12"/>
  <c r="A1174" i="12"/>
  <c r="B1174" i="12"/>
  <c r="C1174" i="12"/>
  <c r="D1174" i="12"/>
  <c r="O1174" i="12" s="1"/>
  <c r="E1174" i="12"/>
  <c r="J1174" i="12"/>
  <c r="K1174" i="12"/>
  <c r="L1174" i="12"/>
  <c r="M1174" i="12"/>
  <c r="N1174" i="12"/>
  <c r="P1174" i="12"/>
  <c r="Q1174" i="12"/>
  <c r="R1174" i="12"/>
  <c r="S1174" i="12"/>
  <c r="T1174" i="12"/>
  <c r="U1174" i="12"/>
  <c r="A1175" i="12"/>
  <c r="B1175" i="12"/>
  <c r="C1175" i="12"/>
  <c r="D1175" i="12"/>
  <c r="E1175" i="12"/>
  <c r="J1175" i="12"/>
  <c r="K1175" i="12"/>
  <c r="L1175" i="12"/>
  <c r="M1175" i="12"/>
  <c r="N1175" i="12"/>
  <c r="O1175" i="12"/>
  <c r="P1175" i="12"/>
  <c r="Q1175" i="12"/>
  <c r="R1175" i="12"/>
  <c r="S1175" i="12"/>
  <c r="T1175" i="12"/>
  <c r="U1175" i="12"/>
  <c r="A1176" i="12"/>
  <c r="B1176" i="12"/>
  <c r="C1176" i="12"/>
  <c r="D1176" i="12"/>
  <c r="O1176" i="12" s="1"/>
  <c r="E1176" i="12"/>
  <c r="J1176" i="12"/>
  <c r="K1176" i="12"/>
  <c r="L1176" i="12"/>
  <c r="M1176" i="12"/>
  <c r="N1176" i="12"/>
  <c r="P1176" i="12"/>
  <c r="Q1176" i="12"/>
  <c r="R1176" i="12"/>
  <c r="S1176" i="12"/>
  <c r="T1176" i="12"/>
  <c r="U1176" i="12"/>
  <c r="A1177" i="12"/>
  <c r="B1177" i="12"/>
  <c r="C1177" i="12"/>
  <c r="D1177" i="12"/>
  <c r="E1177" i="12"/>
  <c r="J1177" i="12"/>
  <c r="K1177" i="12"/>
  <c r="L1177" i="12"/>
  <c r="M1177" i="12"/>
  <c r="N1177" i="12"/>
  <c r="O1177" i="12"/>
  <c r="P1177" i="12"/>
  <c r="Q1177" i="12"/>
  <c r="R1177" i="12"/>
  <c r="S1177" i="12"/>
  <c r="T1177" i="12"/>
  <c r="U1177" i="12"/>
  <c r="A1178" i="12"/>
  <c r="B1178" i="12"/>
  <c r="C1178" i="12"/>
  <c r="D1178" i="12"/>
  <c r="O1178" i="12" s="1"/>
  <c r="E1178" i="12"/>
  <c r="J1178" i="12"/>
  <c r="K1178" i="12"/>
  <c r="L1178" i="12"/>
  <c r="M1178" i="12"/>
  <c r="N1178" i="12"/>
  <c r="P1178" i="12"/>
  <c r="Q1178" i="12"/>
  <c r="R1178" i="12"/>
  <c r="S1178" i="12"/>
  <c r="T1178" i="12"/>
  <c r="U1178" i="12"/>
  <c r="A1179" i="12"/>
  <c r="B1179" i="12"/>
  <c r="C1179" i="12"/>
  <c r="D1179" i="12"/>
  <c r="E1179" i="12"/>
  <c r="J1179" i="12"/>
  <c r="K1179" i="12"/>
  <c r="L1179" i="12"/>
  <c r="M1179" i="12"/>
  <c r="N1179" i="12"/>
  <c r="O1179" i="12"/>
  <c r="P1179" i="12"/>
  <c r="Q1179" i="12"/>
  <c r="R1179" i="12"/>
  <c r="S1179" i="12"/>
  <c r="T1179" i="12"/>
  <c r="U1179" i="12"/>
  <c r="A1180" i="12"/>
  <c r="B1180" i="12"/>
  <c r="C1180" i="12"/>
  <c r="D1180" i="12"/>
  <c r="O1180" i="12" s="1"/>
  <c r="E1180" i="12"/>
  <c r="J1180" i="12"/>
  <c r="K1180" i="12"/>
  <c r="L1180" i="12"/>
  <c r="M1180" i="12"/>
  <c r="N1180" i="12"/>
  <c r="P1180" i="12"/>
  <c r="Q1180" i="12"/>
  <c r="R1180" i="12"/>
  <c r="S1180" i="12"/>
  <c r="T1180" i="12"/>
  <c r="U1180" i="12"/>
  <c r="A1181" i="12"/>
  <c r="B1181" i="12"/>
  <c r="C1181" i="12"/>
  <c r="D1181" i="12"/>
  <c r="E1181" i="12"/>
  <c r="J1181" i="12"/>
  <c r="K1181" i="12"/>
  <c r="L1181" i="12"/>
  <c r="M1181" i="12"/>
  <c r="N1181" i="12"/>
  <c r="O1181" i="12"/>
  <c r="P1181" i="12"/>
  <c r="Q1181" i="12"/>
  <c r="R1181" i="12"/>
  <c r="S1181" i="12"/>
  <c r="T1181" i="12"/>
  <c r="U1181" i="12"/>
  <c r="A1182" i="12"/>
  <c r="B1182" i="12"/>
  <c r="C1182" i="12"/>
  <c r="D1182" i="12"/>
  <c r="O1182" i="12" s="1"/>
  <c r="E1182" i="12"/>
  <c r="J1182" i="12"/>
  <c r="K1182" i="12"/>
  <c r="L1182" i="12"/>
  <c r="M1182" i="12"/>
  <c r="N1182" i="12"/>
  <c r="P1182" i="12"/>
  <c r="Q1182" i="12"/>
  <c r="R1182" i="12"/>
  <c r="S1182" i="12"/>
  <c r="T1182" i="12"/>
  <c r="U1182" i="12"/>
  <c r="A1183" i="12"/>
  <c r="B1183" i="12"/>
  <c r="C1183" i="12"/>
  <c r="D1183" i="12"/>
  <c r="E1183" i="12"/>
  <c r="J1183" i="12"/>
  <c r="K1183" i="12"/>
  <c r="L1183" i="12"/>
  <c r="M1183" i="12"/>
  <c r="N1183" i="12"/>
  <c r="O1183" i="12"/>
  <c r="P1183" i="12"/>
  <c r="Q1183" i="12"/>
  <c r="R1183" i="12"/>
  <c r="S1183" i="12"/>
  <c r="T1183" i="12"/>
  <c r="U1183" i="12"/>
  <c r="A1184" i="12"/>
  <c r="B1184" i="12"/>
  <c r="C1184" i="12"/>
  <c r="D1184" i="12"/>
  <c r="O1184" i="12" s="1"/>
  <c r="E1184" i="12"/>
  <c r="J1184" i="12"/>
  <c r="K1184" i="12"/>
  <c r="L1184" i="12"/>
  <c r="M1184" i="12"/>
  <c r="N1184" i="12"/>
  <c r="P1184" i="12"/>
  <c r="Q1184" i="12"/>
  <c r="R1184" i="12"/>
  <c r="S1184" i="12"/>
  <c r="T1184" i="12"/>
  <c r="U1184" i="12"/>
  <c r="A1185" i="12"/>
  <c r="B1185" i="12"/>
  <c r="C1185" i="12"/>
  <c r="D1185" i="12"/>
  <c r="E1185" i="12"/>
  <c r="J1185" i="12"/>
  <c r="K1185" i="12"/>
  <c r="L1185" i="12"/>
  <c r="M1185" i="12"/>
  <c r="N1185" i="12"/>
  <c r="O1185" i="12"/>
  <c r="P1185" i="12"/>
  <c r="Q1185" i="12"/>
  <c r="R1185" i="12"/>
  <c r="S1185" i="12"/>
  <c r="T1185" i="12"/>
  <c r="U1185" i="12"/>
  <c r="A1186" i="12"/>
  <c r="B1186" i="12"/>
  <c r="C1186" i="12"/>
  <c r="D1186" i="12"/>
  <c r="O1186" i="12" s="1"/>
  <c r="E1186" i="12"/>
  <c r="J1186" i="12"/>
  <c r="K1186" i="12"/>
  <c r="L1186" i="12"/>
  <c r="M1186" i="12"/>
  <c r="N1186" i="12"/>
  <c r="P1186" i="12"/>
  <c r="Q1186" i="12"/>
  <c r="R1186" i="12"/>
  <c r="S1186" i="12"/>
  <c r="T1186" i="12"/>
  <c r="U1186" i="12"/>
  <c r="A1187" i="12"/>
  <c r="B1187" i="12"/>
  <c r="C1187" i="12"/>
  <c r="D1187" i="12"/>
  <c r="E1187" i="12"/>
  <c r="J1187" i="12"/>
  <c r="K1187" i="12"/>
  <c r="L1187" i="12"/>
  <c r="M1187" i="12"/>
  <c r="N1187" i="12"/>
  <c r="O1187" i="12"/>
  <c r="P1187" i="12"/>
  <c r="Q1187" i="12"/>
  <c r="R1187" i="12"/>
  <c r="S1187" i="12"/>
  <c r="T1187" i="12"/>
  <c r="U1187" i="12"/>
  <c r="A1188" i="12"/>
  <c r="B1188" i="12"/>
  <c r="C1188" i="12"/>
  <c r="D1188" i="12"/>
  <c r="O1188" i="12" s="1"/>
  <c r="E1188" i="12"/>
  <c r="J1188" i="12"/>
  <c r="K1188" i="12"/>
  <c r="L1188" i="12"/>
  <c r="M1188" i="12"/>
  <c r="N1188" i="12"/>
  <c r="P1188" i="12"/>
  <c r="Q1188" i="12"/>
  <c r="R1188" i="12"/>
  <c r="S1188" i="12"/>
  <c r="T1188" i="12"/>
  <c r="U1188" i="12"/>
  <c r="A1189" i="12"/>
  <c r="B1189" i="12"/>
  <c r="C1189" i="12"/>
  <c r="D1189" i="12"/>
  <c r="E1189" i="12"/>
  <c r="J1189" i="12"/>
  <c r="K1189" i="12"/>
  <c r="L1189" i="12"/>
  <c r="M1189" i="12"/>
  <c r="N1189" i="12"/>
  <c r="O1189" i="12"/>
  <c r="P1189" i="12"/>
  <c r="Q1189" i="12"/>
  <c r="R1189" i="12"/>
  <c r="S1189" i="12"/>
  <c r="T1189" i="12"/>
  <c r="U1189" i="12"/>
  <c r="A1190" i="12"/>
  <c r="B1190" i="12"/>
  <c r="C1190" i="12"/>
  <c r="D1190" i="12"/>
  <c r="O1190" i="12" s="1"/>
  <c r="E1190" i="12"/>
  <c r="J1190" i="12"/>
  <c r="K1190" i="12"/>
  <c r="L1190" i="12"/>
  <c r="M1190" i="12"/>
  <c r="N1190" i="12"/>
  <c r="P1190" i="12"/>
  <c r="Q1190" i="12"/>
  <c r="R1190" i="12"/>
  <c r="S1190" i="12"/>
  <c r="T1190" i="12"/>
  <c r="U1190" i="12"/>
  <c r="A1191" i="12"/>
  <c r="B1191" i="12"/>
  <c r="C1191" i="12"/>
  <c r="D1191" i="12"/>
  <c r="E1191" i="12"/>
  <c r="J1191" i="12"/>
  <c r="K1191" i="12"/>
  <c r="L1191" i="12"/>
  <c r="M1191" i="12"/>
  <c r="N1191" i="12"/>
  <c r="O1191" i="12"/>
  <c r="P1191" i="12"/>
  <c r="Q1191" i="12"/>
  <c r="R1191" i="12"/>
  <c r="S1191" i="12"/>
  <c r="T1191" i="12"/>
  <c r="U1191" i="12"/>
  <c r="A1192" i="12"/>
  <c r="B1192" i="12"/>
  <c r="C1192" i="12"/>
  <c r="D1192" i="12"/>
  <c r="O1192" i="12" s="1"/>
  <c r="E1192" i="12"/>
  <c r="J1192" i="12"/>
  <c r="K1192" i="12"/>
  <c r="L1192" i="12"/>
  <c r="M1192" i="12"/>
  <c r="N1192" i="12"/>
  <c r="P1192" i="12"/>
  <c r="Q1192" i="12"/>
  <c r="R1192" i="12"/>
  <c r="S1192" i="12"/>
  <c r="T1192" i="12"/>
  <c r="U1192" i="12"/>
  <c r="A1193" i="12"/>
  <c r="B1193" i="12"/>
  <c r="C1193" i="12"/>
  <c r="D1193" i="12"/>
  <c r="E1193" i="12"/>
  <c r="J1193" i="12"/>
  <c r="K1193" i="12"/>
  <c r="L1193" i="12"/>
  <c r="M1193" i="12"/>
  <c r="N1193" i="12"/>
  <c r="O1193" i="12"/>
  <c r="P1193" i="12"/>
  <c r="Q1193" i="12"/>
  <c r="R1193" i="12"/>
  <c r="S1193" i="12"/>
  <c r="T1193" i="12"/>
  <c r="U1193" i="12"/>
  <c r="A1194" i="12"/>
  <c r="B1194" i="12"/>
  <c r="C1194" i="12"/>
  <c r="D1194" i="12"/>
  <c r="O1194" i="12" s="1"/>
  <c r="E1194" i="12"/>
  <c r="J1194" i="12"/>
  <c r="K1194" i="12"/>
  <c r="L1194" i="12"/>
  <c r="M1194" i="12"/>
  <c r="N1194" i="12"/>
  <c r="P1194" i="12"/>
  <c r="Q1194" i="12"/>
  <c r="R1194" i="12"/>
  <c r="S1194" i="12"/>
  <c r="T1194" i="12"/>
  <c r="U1194" i="12"/>
  <c r="A1195" i="12"/>
  <c r="B1195" i="12"/>
  <c r="C1195" i="12"/>
  <c r="D1195" i="12"/>
  <c r="E1195" i="12"/>
  <c r="J1195" i="12"/>
  <c r="K1195" i="12"/>
  <c r="L1195" i="12"/>
  <c r="M1195" i="12"/>
  <c r="N1195" i="12"/>
  <c r="O1195" i="12"/>
  <c r="P1195" i="12"/>
  <c r="Q1195" i="12"/>
  <c r="R1195" i="12"/>
  <c r="S1195" i="12"/>
  <c r="T1195" i="12"/>
  <c r="U1195" i="12"/>
  <c r="A1196" i="12"/>
  <c r="B1196" i="12"/>
  <c r="C1196" i="12"/>
  <c r="D1196" i="12"/>
  <c r="O1196" i="12" s="1"/>
  <c r="E1196" i="12"/>
  <c r="J1196" i="12"/>
  <c r="K1196" i="12"/>
  <c r="L1196" i="12"/>
  <c r="M1196" i="12"/>
  <c r="N1196" i="12"/>
  <c r="P1196" i="12"/>
  <c r="Q1196" i="12"/>
  <c r="R1196" i="12"/>
  <c r="S1196" i="12"/>
  <c r="T1196" i="12"/>
  <c r="U1196" i="12"/>
  <c r="A1197" i="12"/>
  <c r="B1197" i="12"/>
  <c r="C1197" i="12"/>
  <c r="D1197" i="12"/>
  <c r="E1197" i="12"/>
  <c r="J1197" i="12"/>
  <c r="K1197" i="12"/>
  <c r="L1197" i="12"/>
  <c r="M1197" i="12"/>
  <c r="N1197" i="12"/>
  <c r="O1197" i="12"/>
  <c r="P1197" i="12"/>
  <c r="Q1197" i="12"/>
  <c r="R1197" i="12"/>
  <c r="S1197" i="12"/>
  <c r="T1197" i="12"/>
  <c r="U1197" i="12"/>
  <c r="A1198" i="12"/>
  <c r="B1198" i="12"/>
  <c r="C1198" i="12"/>
  <c r="D1198" i="12"/>
  <c r="O1198" i="12" s="1"/>
  <c r="E1198" i="12"/>
  <c r="J1198" i="12"/>
  <c r="K1198" i="12"/>
  <c r="L1198" i="12"/>
  <c r="M1198" i="12"/>
  <c r="N1198" i="12"/>
  <c r="P1198" i="12"/>
  <c r="Q1198" i="12"/>
  <c r="R1198" i="12"/>
  <c r="S1198" i="12"/>
  <c r="T1198" i="12"/>
  <c r="U1198" i="12"/>
  <c r="A1199" i="12"/>
  <c r="B1199" i="12"/>
  <c r="C1199" i="12"/>
  <c r="D1199" i="12"/>
  <c r="E1199" i="12"/>
  <c r="J1199" i="12"/>
  <c r="K1199" i="12"/>
  <c r="L1199" i="12"/>
  <c r="M1199" i="12"/>
  <c r="N1199" i="12"/>
  <c r="O1199" i="12"/>
  <c r="P1199" i="12"/>
  <c r="Q1199" i="12"/>
  <c r="R1199" i="12"/>
  <c r="S1199" i="12"/>
  <c r="T1199" i="12"/>
  <c r="U1199" i="12"/>
  <c r="A1200" i="12"/>
  <c r="B1200" i="12"/>
  <c r="C1200" i="12"/>
  <c r="D1200" i="12"/>
  <c r="O1200" i="12" s="1"/>
  <c r="E1200" i="12"/>
  <c r="J1200" i="12"/>
  <c r="K1200" i="12"/>
  <c r="L1200" i="12"/>
  <c r="M1200" i="12"/>
  <c r="N1200" i="12"/>
  <c r="P1200" i="12"/>
  <c r="Q1200" i="12"/>
  <c r="R1200" i="12"/>
  <c r="S1200" i="12"/>
  <c r="T1200" i="12"/>
  <c r="U1200" i="12"/>
  <c r="A1201" i="12"/>
  <c r="B1201" i="12"/>
  <c r="C1201" i="12"/>
  <c r="D1201" i="12"/>
  <c r="E1201" i="12"/>
  <c r="J1201" i="12"/>
  <c r="K1201" i="12"/>
  <c r="L1201" i="12"/>
  <c r="M1201" i="12"/>
  <c r="N1201" i="12"/>
  <c r="O1201" i="12"/>
  <c r="P1201" i="12"/>
  <c r="Q1201" i="12"/>
  <c r="R1201" i="12"/>
  <c r="S1201" i="12"/>
  <c r="T1201" i="12"/>
  <c r="U1201" i="12"/>
  <c r="A1202" i="12"/>
  <c r="B1202" i="12"/>
  <c r="C1202" i="12"/>
  <c r="D1202" i="12"/>
  <c r="O1202" i="12" s="1"/>
  <c r="E1202" i="12"/>
  <c r="J1202" i="12"/>
  <c r="K1202" i="12"/>
  <c r="L1202" i="12"/>
  <c r="M1202" i="12"/>
  <c r="N1202" i="12"/>
  <c r="P1202" i="12"/>
  <c r="Q1202" i="12"/>
  <c r="R1202" i="12"/>
  <c r="S1202" i="12"/>
  <c r="T1202" i="12"/>
  <c r="U1202" i="12"/>
  <c r="A1203" i="12"/>
  <c r="B1203" i="12"/>
  <c r="C1203" i="12"/>
  <c r="D1203" i="12"/>
  <c r="E1203" i="12"/>
  <c r="J1203" i="12"/>
  <c r="K1203" i="12"/>
  <c r="L1203" i="12"/>
  <c r="M1203" i="12"/>
  <c r="N1203" i="12"/>
  <c r="O1203" i="12"/>
  <c r="P1203" i="12"/>
  <c r="Q1203" i="12"/>
  <c r="R1203" i="12"/>
  <c r="S1203" i="12"/>
  <c r="T1203" i="12"/>
  <c r="U1203" i="12"/>
  <c r="A1204" i="12"/>
  <c r="B1204" i="12"/>
  <c r="C1204" i="12"/>
  <c r="D1204" i="12"/>
  <c r="O1204" i="12" s="1"/>
  <c r="E1204" i="12"/>
  <c r="J1204" i="12"/>
  <c r="K1204" i="12"/>
  <c r="L1204" i="12"/>
  <c r="M1204" i="12"/>
  <c r="N1204" i="12"/>
  <c r="P1204" i="12"/>
  <c r="Q1204" i="12"/>
  <c r="R1204" i="12"/>
  <c r="S1204" i="12"/>
  <c r="T1204" i="12"/>
  <c r="U1204" i="12"/>
  <c r="A1205" i="12"/>
  <c r="B1205" i="12"/>
  <c r="C1205" i="12"/>
  <c r="D1205" i="12"/>
  <c r="E1205" i="12"/>
  <c r="J1205" i="12"/>
  <c r="K1205" i="12"/>
  <c r="L1205" i="12"/>
  <c r="M1205" i="12"/>
  <c r="N1205" i="12"/>
  <c r="O1205" i="12"/>
  <c r="P1205" i="12"/>
  <c r="Q1205" i="12"/>
  <c r="R1205" i="12"/>
  <c r="S1205" i="12"/>
  <c r="T1205" i="12"/>
  <c r="U1205" i="12"/>
  <c r="A1206" i="12"/>
  <c r="B1206" i="12"/>
  <c r="C1206" i="12"/>
  <c r="D1206" i="12"/>
  <c r="O1206" i="12" s="1"/>
  <c r="E1206" i="12"/>
  <c r="J1206" i="12"/>
  <c r="K1206" i="12"/>
  <c r="L1206" i="12"/>
  <c r="M1206" i="12"/>
  <c r="N1206" i="12"/>
  <c r="P1206" i="12"/>
  <c r="Q1206" i="12"/>
  <c r="R1206" i="12"/>
  <c r="S1206" i="12"/>
  <c r="T1206" i="12"/>
  <c r="U1206" i="12"/>
  <c r="A1207" i="12"/>
  <c r="B1207" i="12"/>
  <c r="C1207" i="12"/>
  <c r="D1207" i="12"/>
  <c r="E1207" i="12"/>
  <c r="J1207" i="12"/>
  <c r="K1207" i="12"/>
  <c r="L1207" i="12"/>
  <c r="M1207" i="12"/>
  <c r="N1207" i="12"/>
  <c r="O1207" i="12"/>
  <c r="P1207" i="12"/>
  <c r="Q1207" i="12"/>
  <c r="R1207" i="12"/>
  <c r="S1207" i="12"/>
  <c r="T1207" i="12"/>
  <c r="U1207" i="12"/>
  <c r="A1208" i="12"/>
  <c r="B1208" i="12"/>
  <c r="C1208" i="12"/>
  <c r="D1208" i="12"/>
  <c r="O1208" i="12" s="1"/>
  <c r="E1208" i="12"/>
  <c r="J1208" i="12"/>
  <c r="K1208" i="12"/>
  <c r="L1208" i="12"/>
  <c r="M1208" i="12"/>
  <c r="N1208" i="12"/>
  <c r="P1208" i="12"/>
  <c r="Q1208" i="12"/>
  <c r="R1208" i="12"/>
  <c r="S1208" i="12"/>
  <c r="T1208" i="12"/>
  <c r="U1208" i="12"/>
  <c r="A1209" i="12"/>
  <c r="B1209" i="12"/>
  <c r="C1209" i="12"/>
  <c r="D1209" i="12"/>
  <c r="E1209" i="12"/>
  <c r="J1209" i="12"/>
  <c r="K1209" i="12"/>
  <c r="L1209" i="12"/>
  <c r="M1209" i="12"/>
  <c r="N1209" i="12"/>
  <c r="O1209" i="12"/>
  <c r="P1209" i="12"/>
  <c r="Q1209" i="12"/>
  <c r="R1209" i="12"/>
  <c r="S1209" i="12"/>
  <c r="T1209" i="12"/>
  <c r="U1209" i="12"/>
  <c r="A1210" i="12"/>
  <c r="B1210" i="12"/>
  <c r="C1210" i="12"/>
  <c r="D1210" i="12"/>
  <c r="O1210" i="12" s="1"/>
  <c r="E1210" i="12"/>
  <c r="J1210" i="12"/>
  <c r="K1210" i="12"/>
  <c r="L1210" i="12"/>
  <c r="M1210" i="12"/>
  <c r="N1210" i="12"/>
  <c r="P1210" i="12"/>
  <c r="Q1210" i="12"/>
  <c r="R1210" i="12"/>
  <c r="S1210" i="12"/>
  <c r="T1210" i="12"/>
  <c r="U1210" i="12"/>
  <c r="A1211" i="12"/>
  <c r="B1211" i="12"/>
  <c r="C1211" i="12"/>
  <c r="D1211" i="12"/>
  <c r="E1211" i="12"/>
  <c r="J1211" i="12"/>
  <c r="K1211" i="12"/>
  <c r="L1211" i="12"/>
  <c r="M1211" i="12"/>
  <c r="N1211" i="12"/>
  <c r="O1211" i="12"/>
  <c r="P1211" i="12"/>
  <c r="Q1211" i="12"/>
  <c r="R1211" i="12"/>
  <c r="S1211" i="12"/>
  <c r="T1211" i="12"/>
  <c r="U1211" i="12"/>
  <c r="A1212" i="12"/>
  <c r="B1212" i="12"/>
  <c r="C1212" i="12"/>
  <c r="D1212" i="12"/>
  <c r="O1212" i="12" s="1"/>
  <c r="E1212" i="12"/>
  <c r="J1212" i="12"/>
  <c r="K1212" i="12"/>
  <c r="L1212" i="12"/>
  <c r="M1212" i="12"/>
  <c r="N1212" i="12"/>
  <c r="P1212" i="12"/>
  <c r="Q1212" i="12"/>
  <c r="R1212" i="12"/>
  <c r="S1212" i="12"/>
  <c r="T1212" i="12"/>
  <c r="U1212" i="12"/>
  <c r="A1213" i="12"/>
  <c r="B1213" i="12"/>
  <c r="C1213" i="12"/>
  <c r="D1213" i="12"/>
  <c r="E1213" i="12"/>
  <c r="J1213" i="12"/>
  <c r="K1213" i="12"/>
  <c r="L1213" i="12"/>
  <c r="M1213" i="12"/>
  <c r="N1213" i="12"/>
  <c r="O1213" i="12"/>
  <c r="P1213" i="12"/>
  <c r="Q1213" i="12"/>
  <c r="R1213" i="12"/>
  <c r="S1213" i="12"/>
  <c r="T1213" i="12"/>
  <c r="U1213" i="12"/>
  <c r="A1214" i="12"/>
  <c r="B1214" i="12"/>
  <c r="C1214" i="12"/>
  <c r="D1214" i="12"/>
  <c r="O1214" i="12" s="1"/>
  <c r="E1214" i="12"/>
  <c r="J1214" i="12"/>
  <c r="K1214" i="12"/>
  <c r="L1214" i="12"/>
  <c r="M1214" i="12"/>
  <c r="N1214" i="12"/>
  <c r="P1214" i="12"/>
  <c r="Q1214" i="12"/>
  <c r="R1214" i="12"/>
  <c r="S1214" i="12"/>
  <c r="T1214" i="12"/>
  <c r="U1214" i="12"/>
  <c r="A1215" i="12"/>
  <c r="B1215" i="12"/>
  <c r="C1215" i="12"/>
  <c r="D1215" i="12"/>
  <c r="E1215" i="12"/>
  <c r="J1215" i="12"/>
  <c r="K1215" i="12"/>
  <c r="L1215" i="12"/>
  <c r="M1215" i="12"/>
  <c r="N1215" i="12"/>
  <c r="O1215" i="12"/>
  <c r="P1215" i="12"/>
  <c r="Q1215" i="12"/>
  <c r="R1215" i="12"/>
  <c r="S1215" i="12"/>
  <c r="T1215" i="12"/>
  <c r="U1215" i="12"/>
  <c r="A1216" i="12"/>
  <c r="B1216" i="12"/>
  <c r="C1216" i="12"/>
  <c r="D1216" i="12"/>
  <c r="O1216" i="12" s="1"/>
  <c r="E1216" i="12"/>
  <c r="J1216" i="12"/>
  <c r="K1216" i="12"/>
  <c r="L1216" i="12"/>
  <c r="M1216" i="12"/>
  <c r="N1216" i="12"/>
  <c r="P1216" i="12"/>
  <c r="Q1216" i="12"/>
  <c r="R1216" i="12"/>
  <c r="S1216" i="12"/>
  <c r="T1216" i="12"/>
  <c r="U1216" i="12"/>
  <c r="A1217" i="12"/>
  <c r="B1217" i="12"/>
  <c r="C1217" i="12"/>
  <c r="D1217" i="12"/>
  <c r="E1217" i="12"/>
  <c r="J1217" i="12"/>
  <c r="K1217" i="12"/>
  <c r="L1217" i="12"/>
  <c r="M1217" i="12"/>
  <c r="N1217" i="12"/>
  <c r="O1217" i="12"/>
  <c r="P1217" i="12"/>
  <c r="Q1217" i="12"/>
  <c r="R1217" i="12"/>
  <c r="S1217" i="12"/>
  <c r="T1217" i="12"/>
  <c r="U1217" i="12"/>
  <c r="A1218" i="12"/>
  <c r="B1218" i="12"/>
  <c r="C1218" i="12"/>
  <c r="D1218" i="12"/>
  <c r="O1218" i="12" s="1"/>
  <c r="E1218" i="12"/>
  <c r="J1218" i="12"/>
  <c r="K1218" i="12"/>
  <c r="L1218" i="12"/>
  <c r="M1218" i="12"/>
  <c r="N1218" i="12"/>
  <c r="P1218" i="12"/>
  <c r="Q1218" i="12"/>
  <c r="R1218" i="12"/>
  <c r="S1218" i="12"/>
  <c r="T1218" i="12"/>
  <c r="U1218" i="12"/>
  <c r="A1219" i="12"/>
  <c r="B1219" i="12"/>
  <c r="C1219" i="12"/>
  <c r="D1219" i="12"/>
  <c r="E1219" i="12"/>
  <c r="J1219" i="12"/>
  <c r="K1219" i="12"/>
  <c r="L1219" i="12"/>
  <c r="M1219" i="12"/>
  <c r="N1219" i="12"/>
  <c r="O1219" i="12"/>
  <c r="P1219" i="12"/>
  <c r="Q1219" i="12"/>
  <c r="R1219" i="12"/>
  <c r="S1219" i="12"/>
  <c r="T1219" i="12"/>
  <c r="U1219" i="12"/>
  <c r="A1220" i="12"/>
  <c r="B1220" i="12"/>
  <c r="C1220" i="12"/>
  <c r="D1220" i="12"/>
  <c r="O1220" i="12" s="1"/>
  <c r="E1220" i="12"/>
  <c r="J1220" i="12"/>
  <c r="K1220" i="12"/>
  <c r="L1220" i="12"/>
  <c r="M1220" i="12"/>
  <c r="N1220" i="12"/>
  <c r="P1220" i="12"/>
  <c r="Q1220" i="12"/>
  <c r="R1220" i="12"/>
  <c r="S1220" i="12"/>
  <c r="T1220" i="12"/>
  <c r="U1220" i="12"/>
  <c r="A1221" i="12"/>
  <c r="B1221" i="12"/>
  <c r="C1221" i="12"/>
  <c r="D1221" i="12"/>
  <c r="E1221" i="12"/>
  <c r="J1221" i="12"/>
  <c r="K1221" i="12"/>
  <c r="L1221" i="12"/>
  <c r="M1221" i="12"/>
  <c r="N1221" i="12"/>
  <c r="O1221" i="12"/>
  <c r="P1221" i="12"/>
  <c r="Q1221" i="12"/>
  <c r="R1221" i="12"/>
  <c r="S1221" i="12"/>
  <c r="T1221" i="12"/>
  <c r="U1221" i="12"/>
  <c r="A1222" i="12"/>
  <c r="B1222" i="12"/>
  <c r="C1222" i="12"/>
  <c r="D1222" i="12"/>
  <c r="O1222" i="12" s="1"/>
  <c r="E1222" i="12"/>
  <c r="J1222" i="12"/>
  <c r="K1222" i="12"/>
  <c r="L1222" i="12"/>
  <c r="M1222" i="12"/>
  <c r="N1222" i="12"/>
  <c r="P1222" i="12"/>
  <c r="Q1222" i="12"/>
  <c r="R1222" i="12"/>
  <c r="S1222" i="12"/>
  <c r="T1222" i="12"/>
  <c r="U1222" i="12"/>
  <c r="A1223" i="12"/>
  <c r="B1223" i="12"/>
  <c r="C1223" i="12"/>
  <c r="D1223" i="12"/>
  <c r="E1223" i="12"/>
  <c r="J1223" i="12"/>
  <c r="K1223" i="12"/>
  <c r="L1223" i="12"/>
  <c r="M1223" i="12"/>
  <c r="N1223" i="12"/>
  <c r="O1223" i="12"/>
  <c r="P1223" i="12"/>
  <c r="Q1223" i="12"/>
  <c r="R1223" i="12"/>
  <c r="S1223" i="12"/>
  <c r="T1223" i="12"/>
  <c r="U1223" i="12"/>
  <c r="A1224" i="12"/>
  <c r="B1224" i="12"/>
  <c r="C1224" i="12"/>
  <c r="D1224" i="12"/>
  <c r="O1224" i="12" s="1"/>
  <c r="E1224" i="12"/>
  <c r="J1224" i="12"/>
  <c r="K1224" i="12"/>
  <c r="L1224" i="12"/>
  <c r="M1224" i="12"/>
  <c r="N1224" i="12"/>
  <c r="P1224" i="12"/>
  <c r="Q1224" i="12"/>
  <c r="R1224" i="12"/>
  <c r="S1224" i="12"/>
  <c r="T1224" i="12"/>
  <c r="U1224" i="12"/>
  <c r="A1225" i="12"/>
  <c r="B1225" i="12"/>
  <c r="C1225" i="12"/>
  <c r="D1225" i="12"/>
  <c r="E1225" i="12"/>
  <c r="J1225" i="12"/>
  <c r="K1225" i="12"/>
  <c r="L1225" i="12"/>
  <c r="M1225" i="12"/>
  <c r="N1225" i="12"/>
  <c r="O1225" i="12"/>
  <c r="P1225" i="12"/>
  <c r="Q1225" i="12"/>
  <c r="R1225" i="12"/>
  <c r="S1225" i="12"/>
  <c r="T1225" i="12"/>
  <c r="U1225" i="12"/>
  <c r="A1226" i="12"/>
  <c r="B1226" i="12"/>
  <c r="C1226" i="12"/>
  <c r="D1226" i="12"/>
  <c r="O1226" i="12" s="1"/>
  <c r="E1226" i="12"/>
  <c r="J1226" i="12"/>
  <c r="K1226" i="12"/>
  <c r="L1226" i="12"/>
  <c r="M1226" i="12"/>
  <c r="N1226" i="12"/>
  <c r="P1226" i="12"/>
  <c r="Q1226" i="12"/>
  <c r="R1226" i="12"/>
  <c r="S1226" i="12"/>
  <c r="T1226" i="12"/>
  <c r="U1226" i="12"/>
  <c r="A1227" i="12"/>
  <c r="B1227" i="12"/>
  <c r="C1227" i="12"/>
  <c r="D1227" i="12"/>
  <c r="E1227" i="12"/>
  <c r="J1227" i="12"/>
  <c r="K1227" i="12"/>
  <c r="L1227" i="12"/>
  <c r="M1227" i="12"/>
  <c r="N1227" i="12"/>
  <c r="O1227" i="12"/>
  <c r="P1227" i="12"/>
  <c r="Q1227" i="12"/>
  <c r="R1227" i="12"/>
  <c r="S1227" i="12"/>
  <c r="T1227" i="12"/>
  <c r="U1227" i="12"/>
  <c r="A1228" i="12"/>
  <c r="B1228" i="12"/>
  <c r="C1228" i="12"/>
  <c r="D1228" i="12"/>
  <c r="O1228" i="12" s="1"/>
  <c r="E1228" i="12"/>
  <c r="J1228" i="12"/>
  <c r="K1228" i="12"/>
  <c r="L1228" i="12"/>
  <c r="M1228" i="12"/>
  <c r="N1228" i="12"/>
  <c r="P1228" i="12"/>
  <c r="Q1228" i="12"/>
  <c r="R1228" i="12"/>
  <c r="S1228" i="12"/>
  <c r="T1228" i="12"/>
  <c r="U1228" i="12"/>
  <c r="A1229" i="12"/>
  <c r="B1229" i="12"/>
  <c r="C1229" i="12"/>
  <c r="D1229" i="12"/>
  <c r="E1229" i="12"/>
  <c r="J1229" i="12"/>
  <c r="K1229" i="12"/>
  <c r="L1229" i="12"/>
  <c r="M1229" i="12"/>
  <c r="N1229" i="12"/>
  <c r="O1229" i="12"/>
  <c r="P1229" i="12"/>
  <c r="Q1229" i="12"/>
  <c r="R1229" i="12"/>
  <c r="S1229" i="12"/>
  <c r="T1229" i="12"/>
  <c r="U1229" i="12"/>
  <c r="A1230" i="12"/>
  <c r="B1230" i="12"/>
  <c r="C1230" i="12"/>
  <c r="D1230" i="12"/>
  <c r="O1230" i="12" s="1"/>
  <c r="E1230" i="12"/>
  <c r="J1230" i="12"/>
  <c r="K1230" i="12"/>
  <c r="L1230" i="12"/>
  <c r="M1230" i="12"/>
  <c r="N1230" i="12"/>
  <c r="P1230" i="12"/>
  <c r="Q1230" i="12"/>
  <c r="R1230" i="12"/>
  <c r="S1230" i="12"/>
  <c r="T1230" i="12"/>
  <c r="U1230" i="12"/>
  <c r="A1231" i="12"/>
  <c r="B1231" i="12"/>
  <c r="C1231" i="12"/>
  <c r="D1231" i="12"/>
  <c r="E1231" i="12"/>
  <c r="J1231" i="12"/>
  <c r="K1231" i="12"/>
  <c r="L1231" i="12"/>
  <c r="M1231" i="12"/>
  <c r="N1231" i="12"/>
  <c r="O1231" i="12"/>
  <c r="P1231" i="12"/>
  <c r="Q1231" i="12"/>
  <c r="R1231" i="12"/>
  <c r="S1231" i="12"/>
  <c r="T1231" i="12"/>
  <c r="U1231" i="12"/>
  <c r="A1232" i="12"/>
  <c r="B1232" i="12"/>
  <c r="C1232" i="12"/>
  <c r="D1232" i="12"/>
  <c r="O1232" i="12" s="1"/>
  <c r="E1232" i="12"/>
  <c r="J1232" i="12"/>
  <c r="K1232" i="12"/>
  <c r="L1232" i="12"/>
  <c r="M1232" i="12"/>
  <c r="N1232" i="12"/>
  <c r="P1232" i="12"/>
  <c r="Q1232" i="12"/>
  <c r="R1232" i="12"/>
  <c r="S1232" i="12"/>
  <c r="T1232" i="12"/>
  <c r="U1232" i="12"/>
  <c r="A1233" i="12"/>
  <c r="B1233" i="12"/>
  <c r="C1233" i="12"/>
  <c r="D1233" i="12"/>
  <c r="E1233" i="12"/>
  <c r="J1233" i="12"/>
  <c r="K1233" i="12"/>
  <c r="L1233" i="12"/>
  <c r="M1233" i="12"/>
  <c r="N1233" i="12"/>
  <c r="O1233" i="12"/>
  <c r="P1233" i="12"/>
  <c r="Q1233" i="12"/>
  <c r="R1233" i="12"/>
  <c r="S1233" i="12"/>
  <c r="T1233" i="12"/>
  <c r="U1233" i="12"/>
  <c r="A1234" i="12"/>
  <c r="B1234" i="12"/>
  <c r="C1234" i="12"/>
  <c r="D1234" i="12"/>
  <c r="O1234" i="12" s="1"/>
  <c r="E1234" i="12"/>
  <c r="J1234" i="12"/>
  <c r="K1234" i="12"/>
  <c r="L1234" i="12"/>
  <c r="M1234" i="12"/>
  <c r="N1234" i="12"/>
  <c r="P1234" i="12"/>
  <c r="Q1234" i="12"/>
  <c r="R1234" i="12"/>
  <c r="S1234" i="12"/>
  <c r="T1234" i="12"/>
  <c r="U1234" i="12"/>
  <c r="A1235" i="12"/>
  <c r="B1235" i="12"/>
  <c r="C1235" i="12"/>
  <c r="D1235" i="12"/>
  <c r="E1235" i="12"/>
  <c r="J1235" i="12"/>
  <c r="K1235" i="12"/>
  <c r="L1235" i="12"/>
  <c r="M1235" i="12"/>
  <c r="N1235" i="12"/>
  <c r="O1235" i="12"/>
  <c r="P1235" i="12"/>
  <c r="Q1235" i="12"/>
  <c r="R1235" i="12"/>
  <c r="S1235" i="12"/>
  <c r="T1235" i="12"/>
  <c r="U1235" i="12"/>
  <c r="A1236" i="12"/>
  <c r="B1236" i="12"/>
  <c r="C1236" i="12"/>
  <c r="D1236" i="12"/>
  <c r="O1236" i="12" s="1"/>
  <c r="E1236" i="12"/>
  <c r="J1236" i="12"/>
  <c r="K1236" i="12"/>
  <c r="L1236" i="12"/>
  <c r="M1236" i="12"/>
  <c r="N1236" i="12"/>
  <c r="P1236" i="12"/>
  <c r="Q1236" i="12"/>
  <c r="R1236" i="12"/>
  <c r="S1236" i="12"/>
  <c r="T1236" i="12"/>
  <c r="U1236" i="12"/>
  <c r="A1237" i="12"/>
  <c r="B1237" i="12"/>
  <c r="C1237" i="12"/>
  <c r="D1237" i="12"/>
  <c r="E1237" i="12"/>
  <c r="J1237" i="12"/>
  <c r="K1237" i="12"/>
  <c r="L1237" i="12"/>
  <c r="M1237" i="12"/>
  <c r="N1237" i="12"/>
  <c r="O1237" i="12"/>
  <c r="P1237" i="12"/>
  <c r="Q1237" i="12"/>
  <c r="R1237" i="12"/>
  <c r="S1237" i="12"/>
  <c r="T1237" i="12"/>
  <c r="U1237" i="12"/>
  <c r="A1238" i="12"/>
  <c r="B1238" i="12"/>
  <c r="C1238" i="12"/>
  <c r="D1238" i="12"/>
  <c r="O1238" i="12" s="1"/>
  <c r="E1238" i="12"/>
  <c r="J1238" i="12"/>
  <c r="K1238" i="12"/>
  <c r="L1238" i="12"/>
  <c r="M1238" i="12"/>
  <c r="N1238" i="12"/>
  <c r="P1238" i="12"/>
  <c r="Q1238" i="12"/>
  <c r="R1238" i="12"/>
  <c r="S1238" i="12"/>
  <c r="T1238" i="12"/>
  <c r="U1238" i="12"/>
  <c r="A1239" i="12"/>
  <c r="B1239" i="12"/>
  <c r="C1239" i="12"/>
  <c r="D1239" i="12"/>
  <c r="E1239" i="12"/>
  <c r="J1239" i="12"/>
  <c r="K1239" i="12"/>
  <c r="L1239" i="12"/>
  <c r="M1239" i="12"/>
  <c r="N1239" i="12"/>
  <c r="O1239" i="12"/>
  <c r="P1239" i="12"/>
  <c r="Q1239" i="12"/>
  <c r="R1239" i="12"/>
  <c r="S1239" i="12"/>
  <c r="T1239" i="12"/>
  <c r="U1239" i="12"/>
  <c r="A1240" i="12"/>
  <c r="B1240" i="12"/>
  <c r="C1240" i="12"/>
  <c r="D1240" i="12"/>
  <c r="O1240" i="12" s="1"/>
  <c r="E1240" i="12"/>
  <c r="J1240" i="12"/>
  <c r="K1240" i="12"/>
  <c r="L1240" i="12"/>
  <c r="M1240" i="12"/>
  <c r="N1240" i="12"/>
  <c r="P1240" i="12"/>
  <c r="Q1240" i="12"/>
  <c r="R1240" i="12"/>
  <c r="S1240" i="12"/>
  <c r="T1240" i="12"/>
  <c r="U1240" i="12"/>
  <c r="A1241" i="12"/>
  <c r="B1241" i="12"/>
  <c r="C1241" i="12"/>
  <c r="D1241" i="12"/>
  <c r="E1241" i="12"/>
  <c r="J1241" i="12"/>
  <c r="K1241" i="12"/>
  <c r="L1241" i="12"/>
  <c r="M1241" i="12"/>
  <c r="N1241" i="12"/>
  <c r="O1241" i="12"/>
  <c r="P1241" i="12"/>
  <c r="Q1241" i="12"/>
  <c r="R1241" i="12"/>
  <c r="S1241" i="12"/>
  <c r="T1241" i="12"/>
  <c r="U1241" i="12"/>
  <c r="A1242" i="12"/>
  <c r="B1242" i="12"/>
  <c r="C1242" i="12"/>
  <c r="D1242" i="12"/>
  <c r="O1242" i="12" s="1"/>
  <c r="E1242" i="12"/>
  <c r="J1242" i="12"/>
  <c r="K1242" i="12"/>
  <c r="L1242" i="12"/>
  <c r="M1242" i="12"/>
  <c r="N1242" i="12"/>
  <c r="P1242" i="12"/>
  <c r="Q1242" i="12"/>
  <c r="R1242" i="12"/>
  <c r="S1242" i="12"/>
  <c r="T1242" i="12"/>
  <c r="U1242" i="12"/>
  <c r="A1243" i="12"/>
  <c r="B1243" i="12"/>
  <c r="C1243" i="12"/>
  <c r="D1243" i="12"/>
  <c r="E1243" i="12"/>
  <c r="J1243" i="12"/>
  <c r="K1243" i="12"/>
  <c r="L1243" i="12"/>
  <c r="M1243" i="12"/>
  <c r="N1243" i="12"/>
  <c r="O1243" i="12"/>
  <c r="P1243" i="12"/>
  <c r="Q1243" i="12"/>
  <c r="R1243" i="12"/>
  <c r="S1243" i="12"/>
  <c r="T1243" i="12"/>
  <c r="U1243" i="12"/>
  <c r="A1244" i="12"/>
  <c r="B1244" i="12"/>
  <c r="C1244" i="12"/>
  <c r="D1244" i="12"/>
  <c r="O1244" i="12" s="1"/>
  <c r="E1244" i="12"/>
  <c r="J1244" i="12"/>
  <c r="K1244" i="12"/>
  <c r="L1244" i="12"/>
  <c r="M1244" i="12"/>
  <c r="N1244" i="12"/>
  <c r="P1244" i="12"/>
  <c r="Q1244" i="12"/>
  <c r="R1244" i="12"/>
  <c r="S1244" i="12"/>
  <c r="T1244" i="12"/>
  <c r="U1244" i="12"/>
  <c r="A1245" i="12"/>
  <c r="B1245" i="12"/>
  <c r="C1245" i="12"/>
  <c r="D1245" i="12"/>
  <c r="E1245" i="12"/>
  <c r="J1245" i="12"/>
  <c r="K1245" i="12"/>
  <c r="L1245" i="12"/>
  <c r="M1245" i="12"/>
  <c r="N1245" i="12"/>
  <c r="O1245" i="12"/>
  <c r="P1245" i="12"/>
  <c r="Q1245" i="12"/>
  <c r="R1245" i="12"/>
  <c r="S1245" i="12"/>
  <c r="T1245" i="12"/>
  <c r="U1245" i="12"/>
  <c r="A1246" i="12"/>
  <c r="B1246" i="12"/>
  <c r="C1246" i="12"/>
  <c r="D1246" i="12"/>
  <c r="O1246" i="12" s="1"/>
  <c r="E1246" i="12"/>
  <c r="J1246" i="12"/>
  <c r="K1246" i="12"/>
  <c r="L1246" i="12"/>
  <c r="M1246" i="12"/>
  <c r="N1246" i="12"/>
  <c r="P1246" i="12"/>
  <c r="Q1246" i="12"/>
  <c r="R1246" i="12"/>
  <c r="S1246" i="12"/>
  <c r="T1246" i="12"/>
  <c r="U1246" i="12"/>
  <c r="A1247" i="12"/>
  <c r="B1247" i="12"/>
  <c r="C1247" i="12"/>
  <c r="D1247" i="12"/>
  <c r="E1247" i="12"/>
  <c r="J1247" i="12"/>
  <c r="K1247" i="12"/>
  <c r="L1247" i="12"/>
  <c r="M1247" i="12"/>
  <c r="N1247" i="12"/>
  <c r="O1247" i="12"/>
  <c r="P1247" i="12"/>
  <c r="Q1247" i="12"/>
  <c r="R1247" i="12"/>
  <c r="S1247" i="12"/>
  <c r="T1247" i="12"/>
  <c r="U1247" i="12"/>
  <c r="A1248" i="12"/>
  <c r="B1248" i="12"/>
  <c r="C1248" i="12"/>
  <c r="D1248" i="12"/>
  <c r="O1248" i="12" s="1"/>
  <c r="E1248" i="12"/>
  <c r="J1248" i="12"/>
  <c r="K1248" i="12"/>
  <c r="L1248" i="12"/>
  <c r="M1248" i="12"/>
  <c r="N1248" i="12"/>
  <c r="P1248" i="12"/>
  <c r="Q1248" i="12"/>
  <c r="R1248" i="12"/>
  <c r="S1248" i="12"/>
  <c r="T1248" i="12"/>
  <c r="U1248" i="12"/>
  <c r="A1249" i="12"/>
  <c r="B1249" i="12"/>
  <c r="C1249" i="12"/>
  <c r="D1249" i="12"/>
  <c r="E1249" i="12"/>
  <c r="J1249" i="12"/>
  <c r="K1249" i="12"/>
  <c r="L1249" i="12"/>
  <c r="M1249" i="12"/>
  <c r="N1249" i="12"/>
  <c r="O1249" i="12"/>
  <c r="P1249" i="12"/>
  <c r="Q1249" i="12"/>
  <c r="R1249" i="12"/>
  <c r="S1249" i="12"/>
  <c r="T1249" i="12"/>
  <c r="U1249" i="12"/>
  <c r="A1250" i="12"/>
  <c r="B1250" i="12"/>
  <c r="C1250" i="12"/>
  <c r="D1250" i="12"/>
  <c r="O1250" i="12" s="1"/>
  <c r="E1250" i="12"/>
  <c r="J1250" i="12"/>
  <c r="K1250" i="12"/>
  <c r="L1250" i="12"/>
  <c r="M1250" i="12"/>
  <c r="N1250" i="12"/>
  <c r="P1250" i="12"/>
  <c r="Q1250" i="12"/>
  <c r="R1250" i="12"/>
  <c r="S1250" i="12"/>
  <c r="T1250" i="12"/>
  <c r="U1250" i="12"/>
  <c r="A1251" i="12"/>
  <c r="B1251" i="12"/>
  <c r="C1251" i="12"/>
  <c r="D1251" i="12"/>
  <c r="E1251" i="12"/>
  <c r="J1251" i="12"/>
  <c r="K1251" i="12"/>
  <c r="L1251" i="12"/>
  <c r="M1251" i="12"/>
  <c r="N1251" i="12"/>
  <c r="O1251" i="12"/>
  <c r="P1251" i="12"/>
  <c r="Q1251" i="12"/>
  <c r="R1251" i="12"/>
  <c r="S1251" i="12"/>
  <c r="T1251" i="12"/>
  <c r="U1251" i="12"/>
  <c r="A1252" i="12"/>
  <c r="B1252" i="12"/>
  <c r="C1252" i="12"/>
  <c r="D1252" i="12"/>
  <c r="O1252" i="12" s="1"/>
  <c r="E1252" i="12"/>
  <c r="J1252" i="12"/>
  <c r="K1252" i="12"/>
  <c r="L1252" i="12"/>
  <c r="M1252" i="12"/>
  <c r="N1252" i="12"/>
  <c r="P1252" i="12"/>
  <c r="Q1252" i="12"/>
  <c r="R1252" i="12"/>
  <c r="S1252" i="12"/>
  <c r="T1252" i="12"/>
  <c r="U1252" i="12"/>
  <c r="A1253" i="12"/>
  <c r="B1253" i="12"/>
  <c r="C1253" i="12"/>
  <c r="D1253" i="12"/>
  <c r="E1253" i="12"/>
  <c r="J1253" i="12"/>
  <c r="K1253" i="12"/>
  <c r="L1253" i="12"/>
  <c r="M1253" i="12"/>
  <c r="N1253" i="12"/>
  <c r="O1253" i="12"/>
  <c r="P1253" i="12"/>
  <c r="Q1253" i="12"/>
  <c r="R1253" i="12"/>
  <c r="S1253" i="12"/>
  <c r="T1253" i="12"/>
  <c r="U1253" i="12"/>
  <c r="A1254" i="12"/>
  <c r="B1254" i="12"/>
  <c r="C1254" i="12"/>
  <c r="D1254" i="12"/>
  <c r="O1254" i="12" s="1"/>
  <c r="E1254" i="12"/>
  <c r="J1254" i="12"/>
  <c r="K1254" i="12"/>
  <c r="L1254" i="12"/>
  <c r="M1254" i="12"/>
  <c r="N1254" i="12"/>
  <c r="P1254" i="12"/>
  <c r="Q1254" i="12"/>
  <c r="R1254" i="12"/>
  <c r="S1254" i="12"/>
  <c r="T1254" i="12"/>
  <c r="U1254" i="12"/>
  <c r="A1255" i="12"/>
  <c r="B1255" i="12"/>
  <c r="C1255" i="12"/>
  <c r="D1255" i="12"/>
  <c r="E1255" i="12"/>
  <c r="J1255" i="12"/>
  <c r="K1255" i="12"/>
  <c r="L1255" i="12"/>
  <c r="M1255" i="12"/>
  <c r="N1255" i="12"/>
  <c r="O1255" i="12"/>
  <c r="P1255" i="12"/>
  <c r="Q1255" i="12"/>
  <c r="R1255" i="12"/>
  <c r="S1255" i="12"/>
  <c r="T1255" i="12"/>
  <c r="U1255" i="12"/>
  <c r="A1256" i="12"/>
  <c r="B1256" i="12"/>
  <c r="C1256" i="12"/>
  <c r="D1256" i="12"/>
  <c r="O1256" i="12" s="1"/>
  <c r="E1256" i="12"/>
  <c r="J1256" i="12"/>
  <c r="K1256" i="12"/>
  <c r="L1256" i="12"/>
  <c r="M1256" i="12"/>
  <c r="N1256" i="12"/>
  <c r="P1256" i="12"/>
  <c r="Q1256" i="12"/>
  <c r="R1256" i="12"/>
  <c r="S1256" i="12"/>
  <c r="T1256" i="12"/>
  <c r="U1256" i="12"/>
  <c r="A1257" i="12"/>
  <c r="B1257" i="12"/>
  <c r="C1257" i="12"/>
  <c r="D1257" i="12"/>
  <c r="E1257" i="12"/>
  <c r="J1257" i="12"/>
  <c r="K1257" i="12"/>
  <c r="L1257" i="12"/>
  <c r="M1257" i="12"/>
  <c r="N1257" i="12"/>
  <c r="O1257" i="12"/>
  <c r="P1257" i="12"/>
  <c r="Q1257" i="12"/>
  <c r="R1257" i="12"/>
  <c r="S1257" i="12"/>
  <c r="T1257" i="12"/>
  <c r="U1257" i="12"/>
  <c r="A1258" i="12"/>
  <c r="B1258" i="12"/>
  <c r="C1258" i="12"/>
  <c r="D1258" i="12"/>
  <c r="O1258" i="12" s="1"/>
  <c r="E1258" i="12"/>
  <c r="J1258" i="12"/>
  <c r="K1258" i="12"/>
  <c r="L1258" i="12"/>
  <c r="M1258" i="12"/>
  <c r="N1258" i="12"/>
  <c r="P1258" i="12"/>
  <c r="Q1258" i="12"/>
  <c r="R1258" i="12"/>
  <c r="S1258" i="12"/>
  <c r="T1258" i="12"/>
  <c r="U1258" i="12"/>
  <c r="A1259" i="12"/>
  <c r="B1259" i="12"/>
  <c r="C1259" i="12"/>
  <c r="D1259" i="12"/>
  <c r="E1259" i="12"/>
  <c r="J1259" i="12"/>
  <c r="K1259" i="12"/>
  <c r="L1259" i="12"/>
  <c r="M1259" i="12"/>
  <c r="N1259" i="12"/>
  <c r="O1259" i="12"/>
  <c r="P1259" i="12"/>
  <c r="Q1259" i="12"/>
  <c r="R1259" i="12"/>
  <c r="S1259" i="12"/>
  <c r="T1259" i="12"/>
  <c r="U1259" i="12"/>
  <c r="A1260" i="12"/>
  <c r="B1260" i="12"/>
  <c r="C1260" i="12"/>
  <c r="D1260" i="12"/>
  <c r="O1260" i="12" s="1"/>
  <c r="E1260" i="12"/>
  <c r="J1260" i="12"/>
  <c r="K1260" i="12"/>
  <c r="L1260" i="12"/>
  <c r="M1260" i="12"/>
  <c r="N1260" i="12"/>
  <c r="P1260" i="12"/>
  <c r="Q1260" i="12"/>
  <c r="R1260" i="12"/>
  <c r="S1260" i="12"/>
  <c r="T1260" i="12"/>
  <c r="U1260" i="12"/>
  <c r="A1261" i="12"/>
  <c r="B1261" i="12"/>
  <c r="C1261" i="12"/>
  <c r="D1261" i="12"/>
  <c r="E1261" i="12"/>
  <c r="J1261" i="12"/>
  <c r="K1261" i="12"/>
  <c r="L1261" i="12"/>
  <c r="M1261" i="12"/>
  <c r="N1261" i="12"/>
  <c r="O1261" i="12"/>
  <c r="P1261" i="12"/>
  <c r="Q1261" i="12"/>
  <c r="R1261" i="12"/>
  <c r="S1261" i="12"/>
  <c r="T1261" i="12"/>
  <c r="U1261" i="12"/>
  <c r="A1262" i="12"/>
  <c r="B1262" i="12"/>
  <c r="C1262" i="12"/>
  <c r="D1262" i="12"/>
  <c r="O1262" i="12" s="1"/>
  <c r="E1262" i="12"/>
  <c r="J1262" i="12"/>
  <c r="K1262" i="12"/>
  <c r="L1262" i="12"/>
  <c r="M1262" i="12"/>
  <c r="N1262" i="12"/>
  <c r="P1262" i="12"/>
  <c r="Q1262" i="12"/>
  <c r="R1262" i="12"/>
  <c r="S1262" i="12"/>
  <c r="T1262" i="12"/>
  <c r="U1262" i="12"/>
  <c r="A1263" i="12"/>
  <c r="B1263" i="12"/>
  <c r="C1263" i="12"/>
  <c r="D1263" i="12"/>
  <c r="E1263" i="12"/>
  <c r="J1263" i="12"/>
  <c r="K1263" i="12"/>
  <c r="L1263" i="12"/>
  <c r="M1263" i="12"/>
  <c r="N1263" i="12"/>
  <c r="O1263" i="12"/>
  <c r="P1263" i="12"/>
  <c r="Q1263" i="12"/>
  <c r="R1263" i="12"/>
  <c r="S1263" i="12"/>
  <c r="T1263" i="12"/>
  <c r="U1263" i="12"/>
  <c r="A1264" i="12"/>
  <c r="B1264" i="12"/>
  <c r="C1264" i="12"/>
  <c r="D1264" i="12"/>
  <c r="O1264" i="12" s="1"/>
  <c r="E1264" i="12"/>
  <c r="J1264" i="12"/>
  <c r="K1264" i="12"/>
  <c r="L1264" i="12"/>
  <c r="M1264" i="12"/>
  <c r="N1264" i="12"/>
  <c r="P1264" i="12"/>
  <c r="Q1264" i="12"/>
  <c r="R1264" i="12"/>
  <c r="S1264" i="12"/>
  <c r="T1264" i="12"/>
  <c r="U1264" i="12"/>
  <c r="A1265" i="12"/>
  <c r="B1265" i="12"/>
  <c r="C1265" i="12"/>
  <c r="D1265" i="12"/>
  <c r="E1265" i="12"/>
  <c r="J1265" i="12"/>
  <c r="K1265" i="12"/>
  <c r="L1265" i="12"/>
  <c r="M1265" i="12"/>
  <c r="N1265" i="12"/>
  <c r="O1265" i="12"/>
  <c r="P1265" i="12"/>
  <c r="Q1265" i="12"/>
  <c r="R1265" i="12"/>
  <c r="S1265" i="12"/>
  <c r="T1265" i="12"/>
  <c r="U1265" i="12"/>
  <c r="A1266" i="12"/>
  <c r="B1266" i="12"/>
  <c r="C1266" i="12"/>
  <c r="D1266" i="12"/>
  <c r="O1266" i="12" s="1"/>
  <c r="E1266" i="12"/>
  <c r="J1266" i="12"/>
  <c r="K1266" i="12"/>
  <c r="L1266" i="12"/>
  <c r="M1266" i="12"/>
  <c r="N1266" i="12"/>
  <c r="P1266" i="12"/>
  <c r="Q1266" i="12"/>
  <c r="R1266" i="12"/>
  <c r="S1266" i="12"/>
  <c r="T1266" i="12"/>
  <c r="U1266" i="12"/>
  <c r="A1267" i="12"/>
  <c r="B1267" i="12"/>
  <c r="C1267" i="12"/>
  <c r="D1267" i="12"/>
  <c r="E1267" i="12"/>
  <c r="J1267" i="12"/>
  <c r="K1267" i="12"/>
  <c r="L1267" i="12"/>
  <c r="M1267" i="12"/>
  <c r="N1267" i="12"/>
  <c r="O1267" i="12"/>
  <c r="P1267" i="12"/>
  <c r="Q1267" i="12"/>
  <c r="R1267" i="12"/>
  <c r="S1267" i="12"/>
  <c r="T1267" i="12"/>
  <c r="U1267" i="12"/>
  <c r="A1268" i="12"/>
  <c r="B1268" i="12"/>
  <c r="C1268" i="12"/>
  <c r="D1268" i="12"/>
  <c r="O1268" i="12" s="1"/>
  <c r="E1268" i="12"/>
  <c r="J1268" i="12"/>
  <c r="K1268" i="12"/>
  <c r="L1268" i="12"/>
  <c r="M1268" i="12"/>
  <c r="N1268" i="12"/>
  <c r="P1268" i="12"/>
  <c r="Q1268" i="12"/>
  <c r="R1268" i="12"/>
  <c r="S1268" i="12"/>
  <c r="T1268" i="12"/>
  <c r="U1268" i="12"/>
  <c r="A1269" i="12"/>
  <c r="B1269" i="12"/>
  <c r="C1269" i="12"/>
  <c r="D1269" i="12"/>
  <c r="E1269" i="12"/>
  <c r="J1269" i="12"/>
  <c r="K1269" i="12"/>
  <c r="L1269" i="12"/>
  <c r="M1269" i="12"/>
  <c r="N1269" i="12"/>
  <c r="O1269" i="12"/>
  <c r="P1269" i="12"/>
  <c r="Q1269" i="12"/>
  <c r="R1269" i="12"/>
  <c r="S1269" i="12"/>
  <c r="T1269" i="12"/>
  <c r="U1269" i="12"/>
  <c r="A1270" i="12"/>
  <c r="B1270" i="12"/>
  <c r="C1270" i="12"/>
  <c r="D1270" i="12"/>
  <c r="O1270" i="12" s="1"/>
  <c r="E1270" i="12"/>
  <c r="J1270" i="12"/>
  <c r="K1270" i="12"/>
  <c r="L1270" i="12"/>
  <c r="M1270" i="12"/>
  <c r="N1270" i="12"/>
  <c r="P1270" i="12"/>
  <c r="Q1270" i="12"/>
  <c r="R1270" i="12"/>
  <c r="S1270" i="12"/>
  <c r="T1270" i="12"/>
  <c r="U1270" i="12"/>
  <c r="A1271" i="12"/>
  <c r="B1271" i="12"/>
  <c r="C1271" i="12"/>
  <c r="D1271" i="12"/>
  <c r="E1271" i="12"/>
  <c r="J1271" i="12"/>
  <c r="K1271" i="12"/>
  <c r="L1271" i="12"/>
  <c r="M1271" i="12"/>
  <c r="N1271" i="12"/>
  <c r="O1271" i="12"/>
  <c r="P1271" i="12"/>
  <c r="Q1271" i="12"/>
  <c r="R1271" i="12"/>
  <c r="S1271" i="12"/>
  <c r="T1271" i="12"/>
  <c r="U1271" i="12"/>
  <c r="A1272" i="12"/>
  <c r="B1272" i="12"/>
  <c r="C1272" i="12"/>
  <c r="D1272" i="12"/>
  <c r="O1272" i="12" s="1"/>
  <c r="E1272" i="12"/>
  <c r="J1272" i="12"/>
  <c r="K1272" i="12"/>
  <c r="L1272" i="12"/>
  <c r="M1272" i="12"/>
  <c r="N1272" i="12"/>
  <c r="P1272" i="12"/>
  <c r="Q1272" i="12"/>
  <c r="R1272" i="12"/>
  <c r="S1272" i="12"/>
  <c r="T1272" i="12"/>
  <c r="U1272" i="12"/>
  <c r="A1273" i="12"/>
  <c r="B1273" i="12"/>
  <c r="C1273" i="12"/>
  <c r="D1273" i="12"/>
  <c r="E1273" i="12"/>
  <c r="J1273" i="12"/>
  <c r="K1273" i="12"/>
  <c r="L1273" i="12"/>
  <c r="M1273" i="12"/>
  <c r="N1273" i="12"/>
  <c r="O1273" i="12"/>
  <c r="P1273" i="12"/>
  <c r="Q1273" i="12"/>
  <c r="R1273" i="12"/>
  <c r="S1273" i="12"/>
  <c r="T1273" i="12"/>
  <c r="U1273" i="12"/>
  <c r="A1274" i="12"/>
  <c r="B1274" i="12"/>
  <c r="C1274" i="12"/>
  <c r="D1274" i="12"/>
  <c r="O1274" i="12" s="1"/>
  <c r="E1274" i="12"/>
  <c r="J1274" i="12"/>
  <c r="K1274" i="12"/>
  <c r="L1274" i="12"/>
  <c r="M1274" i="12"/>
  <c r="N1274" i="12"/>
  <c r="P1274" i="12"/>
  <c r="Q1274" i="12"/>
  <c r="R1274" i="12"/>
  <c r="S1274" i="12"/>
  <c r="T1274" i="12"/>
  <c r="U1274" i="12"/>
  <c r="A1275" i="12"/>
  <c r="B1275" i="12"/>
  <c r="C1275" i="12"/>
  <c r="D1275" i="12"/>
  <c r="E1275" i="12"/>
  <c r="J1275" i="12"/>
  <c r="K1275" i="12"/>
  <c r="L1275" i="12"/>
  <c r="M1275" i="12"/>
  <c r="N1275" i="12"/>
  <c r="O1275" i="12"/>
  <c r="P1275" i="12"/>
  <c r="Q1275" i="12"/>
  <c r="R1275" i="12"/>
  <c r="S1275" i="12"/>
  <c r="T1275" i="12"/>
  <c r="U1275" i="12"/>
  <c r="A1276" i="12"/>
  <c r="B1276" i="12"/>
  <c r="C1276" i="12"/>
  <c r="D1276" i="12"/>
  <c r="O1276" i="12" s="1"/>
  <c r="E1276" i="12"/>
  <c r="J1276" i="12"/>
  <c r="K1276" i="12"/>
  <c r="L1276" i="12"/>
  <c r="M1276" i="12"/>
  <c r="N1276" i="12"/>
  <c r="P1276" i="12"/>
  <c r="Q1276" i="12"/>
  <c r="R1276" i="12"/>
  <c r="S1276" i="12"/>
  <c r="T1276" i="12"/>
  <c r="U1276" i="12"/>
  <c r="A1277" i="12"/>
  <c r="B1277" i="12"/>
  <c r="C1277" i="12"/>
  <c r="D1277" i="12"/>
  <c r="E1277" i="12"/>
  <c r="J1277" i="12"/>
  <c r="K1277" i="12"/>
  <c r="L1277" i="12"/>
  <c r="M1277" i="12"/>
  <c r="N1277" i="12"/>
  <c r="O1277" i="12"/>
  <c r="P1277" i="12"/>
  <c r="Q1277" i="12"/>
  <c r="R1277" i="12"/>
  <c r="S1277" i="12"/>
  <c r="T1277" i="12"/>
  <c r="U1277" i="12"/>
  <c r="A1278" i="12"/>
  <c r="B1278" i="12"/>
  <c r="C1278" i="12"/>
  <c r="D1278" i="12"/>
  <c r="O1278" i="12" s="1"/>
  <c r="E1278" i="12"/>
  <c r="J1278" i="12"/>
  <c r="K1278" i="12"/>
  <c r="L1278" i="12"/>
  <c r="M1278" i="12"/>
  <c r="N1278" i="12"/>
  <c r="P1278" i="12"/>
  <c r="Q1278" i="12"/>
  <c r="R1278" i="12"/>
  <c r="S1278" i="12"/>
  <c r="T1278" i="12"/>
  <c r="U1278" i="12"/>
  <c r="A1279" i="12"/>
  <c r="B1279" i="12"/>
  <c r="C1279" i="12"/>
  <c r="D1279" i="12"/>
  <c r="E1279" i="12"/>
  <c r="J1279" i="12"/>
  <c r="K1279" i="12"/>
  <c r="L1279" i="12"/>
  <c r="M1279" i="12"/>
  <c r="N1279" i="12"/>
  <c r="O1279" i="12"/>
  <c r="P1279" i="12"/>
  <c r="Q1279" i="12"/>
  <c r="R1279" i="12"/>
  <c r="S1279" i="12"/>
  <c r="T1279" i="12"/>
  <c r="U1279" i="12"/>
  <c r="A1280" i="12"/>
  <c r="B1280" i="12"/>
  <c r="C1280" i="12"/>
  <c r="D1280" i="12"/>
  <c r="O1280" i="12" s="1"/>
  <c r="E1280" i="12"/>
  <c r="J1280" i="12"/>
  <c r="K1280" i="12"/>
  <c r="L1280" i="12"/>
  <c r="M1280" i="12"/>
  <c r="N1280" i="12"/>
  <c r="P1280" i="12"/>
  <c r="Q1280" i="12"/>
  <c r="R1280" i="12"/>
  <c r="S1280" i="12"/>
  <c r="T1280" i="12"/>
  <c r="U1280" i="12"/>
  <c r="A1281" i="12"/>
  <c r="B1281" i="12"/>
  <c r="C1281" i="12"/>
  <c r="D1281" i="12"/>
  <c r="E1281" i="12"/>
  <c r="J1281" i="12"/>
  <c r="K1281" i="12"/>
  <c r="L1281" i="12"/>
  <c r="M1281" i="12"/>
  <c r="N1281" i="12"/>
  <c r="O1281" i="12"/>
  <c r="P1281" i="12"/>
  <c r="Q1281" i="12"/>
  <c r="R1281" i="12"/>
  <c r="S1281" i="12"/>
  <c r="T1281" i="12"/>
  <c r="U1281" i="12"/>
  <c r="A1282" i="12"/>
  <c r="B1282" i="12"/>
  <c r="C1282" i="12"/>
  <c r="D1282" i="12"/>
  <c r="O1282" i="12" s="1"/>
  <c r="E1282" i="12"/>
  <c r="J1282" i="12"/>
  <c r="K1282" i="12"/>
  <c r="L1282" i="12"/>
  <c r="M1282" i="12"/>
  <c r="N1282" i="12"/>
  <c r="P1282" i="12"/>
  <c r="Q1282" i="12"/>
  <c r="R1282" i="12"/>
  <c r="S1282" i="12"/>
  <c r="T1282" i="12"/>
  <c r="U1282" i="12"/>
  <c r="A1283" i="12"/>
  <c r="B1283" i="12"/>
  <c r="C1283" i="12"/>
  <c r="D1283" i="12"/>
  <c r="E1283" i="12"/>
  <c r="J1283" i="12"/>
  <c r="K1283" i="12"/>
  <c r="L1283" i="12"/>
  <c r="M1283" i="12"/>
  <c r="N1283" i="12"/>
  <c r="O1283" i="12"/>
  <c r="P1283" i="12"/>
  <c r="Q1283" i="12"/>
  <c r="R1283" i="12"/>
  <c r="S1283" i="12"/>
  <c r="T1283" i="12"/>
  <c r="U1283" i="12"/>
  <c r="A1284" i="12"/>
  <c r="B1284" i="12"/>
  <c r="C1284" i="12"/>
  <c r="D1284" i="12"/>
  <c r="O1284" i="12" s="1"/>
  <c r="E1284" i="12"/>
  <c r="J1284" i="12"/>
  <c r="K1284" i="12"/>
  <c r="L1284" i="12"/>
  <c r="M1284" i="12"/>
  <c r="N1284" i="12"/>
  <c r="P1284" i="12"/>
  <c r="Q1284" i="12"/>
  <c r="R1284" i="12"/>
  <c r="S1284" i="12"/>
  <c r="T1284" i="12"/>
  <c r="U1284" i="12"/>
  <c r="A1285" i="12"/>
  <c r="B1285" i="12"/>
  <c r="C1285" i="12"/>
  <c r="D1285" i="12"/>
  <c r="E1285" i="12"/>
  <c r="J1285" i="12"/>
  <c r="K1285" i="12"/>
  <c r="L1285" i="12"/>
  <c r="M1285" i="12"/>
  <c r="N1285" i="12"/>
  <c r="O1285" i="12"/>
  <c r="P1285" i="12"/>
  <c r="Q1285" i="12"/>
  <c r="R1285" i="12"/>
  <c r="S1285" i="12"/>
  <c r="T1285" i="12"/>
  <c r="U1285" i="12"/>
  <c r="A1286" i="12"/>
  <c r="B1286" i="12"/>
  <c r="C1286" i="12"/>
  <c r="D1286" i="12"/>
  <c r="O1286" i="12" s="1"/>
  <c r="E1286" i="12"/>
  <c r="J1286" i="12"/>
  <c r="K1286" i="12"/>
  <c r="L1286" i="12"/>
  <c r="M1286" i="12"/>
  <c r="N1286" i="12"/>
  <c r="P1286" i="12"/>
  <c r="Q1286" i="12"/>
  <c r="R1286" i="12"/>
  <c r="S1286" i="12"/>
  <c r="T1286" i="12"/>
  <c r="U1286" i="12"/>
  <c r="A1287" i="12"/>
  <c r="B1287" i="12"/>
  <c r="C1287" i="12"/>
  <c r="D1287" i="12"/>
  <c r="E1287" i="12"/>
  <c r="J1287" i="12"/>
  <c r="K1287" i="12"/>
  <c r="L1287" i="12"/>
  <c r="M1287" i="12"/>
  <c r="N1287" i="12"/>
  <c r="O1287" i="12"/>
  <c r="P1287" i="12"/>
  <c r="Q1287" i="12"/>
  <c r="R1287" i="12"/>
  <c r="S1287" i="12"/>
  <c r="T1287" i="12"/>
  <c r="U1287" i="12"/>
  <c r="A1288" i="12"/>
  <c r="B1288" i="12"/>
  <c r="C1288" i="12"/>
  <c r="D1288" i="12"/>
  <c r="O1288" i="12" s="1"/>
  <c r="E1288" i="12"/>
  <c r="J1288" i="12"/>
  <c r="K1288" i="12"/>
  <c r="L1288" i="12"/>
  <c r="M1288" i="12"/>
  <c r="N1288" i="12"/>
  <c r="P1288" i="12"/>
  <c r="Q1288" i="12"/>
  <c r="R1288" i="12"/>
  <c r="S1288" i="12"/>
  <c r="T1288" i="12"/>
  <c r="U1288" i="12"/>
  <c r="A1289" i="12"/>
  <c r="B1289" i="12"/>
  <c r="C1289" i="12"/>
  <c r="D1289" i="12"/>
  <c r="E1289" i="12"/>
  <c r="J1289" i="12"/>
  <c r="K1289" i="12"/>
  <c r="L1289" i="12"/>
  <c r="M1289" i="12"/>
  <c r="N1289" i="12"/>
  <c r="O1289" i="12"/>
  <c r="P1289" i="12"/>
  <c r="Q1289" i="12"/>
  <c r="R1289" i="12"/>
  <c r="S1289" i="12"/>
  <c r="T1289" i="12"/>
  <c r="U1289" i="12"/>
  <c r="A1290" i="12"/>
  <c r="B1290" i="12"/>
  <c r="C1290" i="12"/>
  <c r="D1290" i="12"/>
  <c r="O1290" i="12" s="1"/>
  <c r="E1290" i="12"/>
  <c r="J1290" i="12"/>
  <c r="K1290" i="12"/>
  <c r="L1290" i="12"/>
  <c r="M1290" i="12"/>
  <c r="N1290" i="12"/>
  <c r="P1290" i="12"/>
  <c r="Q1290" i="12"/>
  <c r="R1290" i="12"/>
  <c r="S1290" i="12"/>
  <c r="T1290" i="12"/>
  <c r="U1290" i="12"/>
  <c r="A1291" i="12"/>
  <c r="B1291" i="12"/>
  <c r="C1291" i="12"/>
  <c r="D1291" i="12"/>
  <c r="E1291" i="12"/>
  <c r="J1291" i="12"/>
  <c r="K1291" i="12"/>
  <c r="L1291" i="12"/>
  <c r="M1291" i="12"/>
  <c r="N1291" i="12"/>
  <c r="O1291" i="12"/>
  <c r="P1291" i="12"/>
  <c r="Q1291" i="12"/>
  <c r="R1291" i="12"/>
  <c r="S1291" i="12"/>
  <c r="T1291" i="12"/>
  <c r="U1291" i="12"/>
  <c r="A1292" i="12"/>
  <c r="B1292" i="12"/>
  <c r="C1292" i="12"/>
  <c r="D1292" i="12"/>
  <c r="O1292" i="12" s="1"/>
  <c r="E1292" i="12"/>
  <c r="J1292" i="12"/>
  <c r="K1292" i="12"/>
  <c r="L1292" i="12"/>
  <c r="M1292" i="12"/>
  <c r="N1292" i="12"/>
  <c r="P1292" i="12"/>
  <c r="Q1292" i="12"/>
  <c r="R1292" i="12"/>
  <c r="S1292" i="12"/>
  <c r="T1292" i="12"/>
  <c r="U1292" i="12"/>
  <c r="A1293" i="12"/>
  <c r="B1293" i="12"/>
  <c r="C1293" i="12"/>
  <c r="D1293" i="12"/>
  <c r="E1293" i="12"/>
  <c r="J1293" i="12"/>
  <c r="K1293" i="12"/>
  <c r="L1293" i="12"/>
  <c r="M1293" i="12"/>
  <c r="N1293" i="12"/>
  <c r="O1293" i="12"/>
  <c r="P1293" i="12"/>
  <c r="Q1293" i="12"/>
  <c r="R1293" i="12"/>
  <c r="S1293" i="12"/>
  <c r="T1293" i="12"/>
  <c r="U1293" i="12"/>
  <c r="A1294" i="12"/>
  <c r="B1294" i="12"/>
  <c r="C1294" i="12"/>
  <c r="D1294" i="12"/>
  <c r="O1294" i="12" s="1"/>
  <c r="E1294" i="12"/>
  <c r="J1294" i="12"/>
  <c r="K1294" i="12"/>
  <c r="L1294" i="12"/>
  <c r="M1294" i="12"/>
  <c r="N1294" i="12"/>
  <c r="P1294" i="12"/>
  <c r="Q1294" i="12"/>
  <c r="R1294" i="12"/>
  <c r="S1294" i="12"/>
  <c r="T1294" i="12"/>
  <c r="U1294" i="12"/>
  <c r="A1295" i="12"/>
  <c r="B1295" i="12"/>
  <c r="C1295" i="12"/>
  <c r="D1295" i="12"/>
  <c r="E1295" i="12"/>
  <c r="J1295" i="12"/>
  <c r="K1295" i="12"/>
  <c r="L1295" i="12"/>
  <c r="M1295" i="12"/>
  <c r="N1295" i="12"/>
  <c r="O1295" i="12"/>
  <c r="P1295" i="12"/>
  <c r="Q1295" i="12"/>
  <c r="R1295" i="12"/>
  <c r="S1295" i="12"/>
  <c r="T1295" i="12"/>
  <c r="U1295" i="12"/>
  <c r="A1296" i="12"/>
  <c r="B1296" i="12"/>
  <c r="C1296" i="12"/>
  <c r="D1296" i="12"/>
  <c r="O1296" i="12" s="1"/>
  <c r="E1296" i="12"/>
  <c r="J1296" i="12"/>
  <c r="K1296" i="12"/>
  <c r="L1296" i="12"/>
  <c r="M1296" i="12"/>
  <c r="N1296" i="12"/>
  <c r="P1296" i="12"/>
  <c r="Q1296" i="12"/>
  <c r="R1296" i="12"/>
  <c r="S1296" i="12"/>
  <c r="T1296" i="12"/>
  <c r="U1296" i="12"/>
  <c r="A1297" i="12"/>
  <c r="B1297" i="12"/>
  <c r="C1297" i="12"/>
  <c r="D1297" i="12"/>
  <c r="E1297" i="12"/>
  <c r="J1297" i="12"/>
  <c r="K1297" i="12"/>
  <c r="L1297" i="12"/>
  <c r="M1297" i="12"/>
  <c r="N1297" i="12"/>
  <c r="O1297" i="12"/>
  <c r="P1297" i="12"/>
  <c r="Q1297" i="12"/>
  <c r="R1297" i="12"/>
  <c r="S1297" i="12"/>
  <c r="T1297" i="12"/>
  <c r="U1297" i="12"/>
  <c r="A1298" i="12"/>
  <c r="B1298" i="12"/>
  <c r="C1298" i="12"/>
  <c r="D1298" i="12"/>
  <c r="O1298" i="12" s="1"/>
  <c r="E1298" i="12"/>
  <c r="J1298" i="12"/>
  <c r="K1298" i="12"/>
  <c r="L1298" i="12"/>
  <c r="M1298" i="12"/>
  <c r="N1298" i="12"/>
  <c r="P1298" i="12"/>
  <c r="Q1298" i="12"/>
  <c r="R1298" i="12"/>
  <c r="S1298" i="12"/>
  <c r="T1298" i="12"/>
  <c r="U1298" i="12"/>
  <c r="A1299" i="12"/>
  <c r="B1299" i="12"/>
  <c r="C1299" i="12"/>
  <c r="D1299" i="12"/>
  <c r="E1299" i="12"/>
  <c r="J1299" i="12"/>
  <c r="K1299" i="12"/>
  <c r="L1299" i="12"/>
  <c r="M1299" i="12"/>
  <c r="N1299" i="12"/>
  <c r="O1299" i="12"/>
  <c r="P1299" i="12"/>
  <c r="Q1299" i="12"/>
  <c r="R1299" i="12"/>
  <c r="S1299" i="12"/>
  <c r="T1299" i="12"/>
  <c r="U1299" i="12"/>
  <c r="A1300" i="12"/>
  <c r="B1300" i="12"/>
  <c r="C1300" i="12"/>
  <c r="D1300" i="12"/>
  <c r="O1300" i="12" s="1"/>
  <c r="E1300" i="12"/>
  <c r="J1300" i="12"/>
  <c r="K1300" i="12"/>
  <c r="L1300" i="12"/>
  <c r="M1300" i="12"/>
  <c r="N1300" i="12"/>
  <c r="P1300" i="12"/>
  <c r="Q1300" i="12"/>
  <c r="R1300" i="12"/>
  <c r="S1300" i="12"/>
  <c r="T1300" i="12"/>
  <c r="U1300" i="12"/>
  <c r="A1301" i="12"/>
  <c r="B1301" i="12"/>
  <c r="C1301" i="12"/>
  <c r="D1301" i="12"/>
  <c r="E1301" i="12"/>
  <c r="J1301" i="12"/>
  <c r="K1301" i="12"/>
  <c r="L1301" i="12"/>
  <c r="M1301" i="12"/>
  <c r="N1301" i="12"/>
  <c r="O1301" i="12"/>
  <c r="P1301" i="12"/>
  <c r="Q1301" i="12"/>
  <c r="R1301" i="12"/>
  <c r="S1301" i="12"/>
  <c r="T1301" i="12"/>
  <c r="U1301" i="12"/>
  <c r="A1302" i="12"/>
  <c r="B1302" i="12"/>
  <c r="C1302" i="12"/>
  <c r="D1302" i="12"/>
  <c r="O1302" i="12" s="1"/>
  <c r="E1302" i="12"/>
  <c r="J1302" i="12"/>
  <c r="K1302" i="12"/>
  <c r="L1302" i="12"/>
  <c r="M1302" i="12"/>
  <c r="N1302" i="12"/>
  <c r="P1302" i="12"/>
  <c r="Q1302" i="12"/>
  <c r="R1302" i="12"/>
  <c r="S1302" i="12"/>
  <c r="T1302" i="12"/>
  <c r="U1302" i="12"/>
  <c r="A1303" i="12"/>
  <c r="B1303" i="12"/>
  <c r="C1303" i="12"/>
  <c r="D1303" i="12"/>
  <c r="E1303" i="12"/>
  <c r="J1303" i="12"/>
  <c r="K1303" i="12"/>
  <c r="L1303" i="12"/>
  <c r="M1303" i="12"/>
  <c r="N1303" i="12"/>
  <c r="O1303" i="12"/>
  <c r="P1303" i="12"/>
  <c r="Q1303" i="12"/>
  <c r="R1303" i="12"/>
  <c r="S1303" i="12"/>
  <c r="T1303" i="12"/>
  <c r="U1303" i="12"/>
  <c r="A1304" i="12"/>
  <c r="B1304" i="12"/>
  <c r="C1304" i="12"/>
  <c r="D1304" i="12"/>
  <c r="O1304" i="12" s="1"/>
  <c r="E1304" i="12"/>
  <c r="J1304" i="12"/>
  <c r="K1304" i="12"/>
  <c r="L1304" i="12"/>
  <c r="M1304" i="12"/>
  <c r="N1304" i="12"/>
  <c r="P1304" i="12"/>
  <c r="Q1304" i="12"/>
  <c r="R1304" i="12"/>
  <c r="S1304" i="12"/>
  <c r="T1304" i="12"/>
  <c r="U1304" i="12"/>
  <c r="A1305" i="12"/>
  <c r="B1305" i="12"/>
  <c r="C1305" i="12"/>
  <c r="D1305" i="12"/>
  <c r="E1305" i="12"/>
  <c r="J1305" i="12"/>
  <c r="K1305" i="12"/>
  <c r="L1305" i="12"/>
  <c r="M1305" i="12"/>
  <c r="N1305" i="12"/>
  <c r="O1305" i="12"/>
  <c r="P1305" i="12"/>
  <c r="Q1305" i="12"/>
  <c r="R1305" i="12"/>
  <c r="S1305" i="12"/>
  <c r="T1305" i="12"/>
  <c r="U1305" i="12"/>
  <c r="A1306" i="12"/>
  <c r="B1306" i="12"/>
  <c r="C1306" i="12"/>
  <c r="D1306" i="12"/>
  <c r="O1306" i="12" s="1"/>
  <c r="E1306" i="12"/>
  <c r="J1306" i="12"/>
  <c r="K1306" i="12"/>
  <c r="L1306" i="12"/>
  <c r="M1306" i="12"/>
  <c r="N1306" i="12"/>
  <c r="P1306" i="12"/>
  <c r="Q1306" i="12"/>
  <c r="R1306" i="12"/>
  <c r="S1306" i="12"/>
  <c r="T1306" i="12"/>
  <c r="U1306" i="12"/>
  <c r="A1307" i="12"/>
  <c r="B1307" i="12"/>
  <c r="C1307" i="12"/>
  <c r="D1307" i="12"/>
  <c r="E1307" i="12"/>
  <c r="J1307" i="12"/>
  <c r="K1307" i="12"/>
  <c r="L1307" i="12"/>
  <c r="M1307" i="12"/>
  <c r="N1307" i="12"/>
  <c r="O1307" i="12"/>
  <c r="P1307" i="12"/>
  <c r="Q1307" i="12"/>
  <c r="R1307" i="12"/>
  <c r="S1307" i="12"/>
  <c r="T1307" i="12"/>
  <c r="U1307" i="12"/>
  <c r="A1308" i="12"/>
  <c r="B1308" i="12"/>
  <c r="C1308" i="12"/>
  <c r="D1308" i="12"/>
  <c r="O1308" i="12" s="1"/>
  <c r="E1308" i="12"/>
  <c r="J1308" i="12"/>
  <c r="K1308" i="12"/>
  <c r="L1308" i="12"/>
  <c r="M1308" i="12"/>
  <c r="N1308" i="12"/>
  <c r="P1308" i="12"/>
  <c r="Q1308" i="12"/>
  <c r="R1308" i="12"/>
  <c r="S1308" i="12"/>
  <c r="T1308" i="12"/>
  <c r="U1308" i="12"/>
  <c r="A1309" i="12"/>
  <c r="B1309" i="12"/>
  <c r="C1309" i="12"/>
  <c r="D1309" i="12"/>
  <c r="E1309" i="12"/>
  <c r="J1309" i="12"/>
  <c r="K1309" i="12"/>
  <c r="L1309" i="12"/>
  <c r="M1309" i="12"/>
  <c r="N1309" i="12"/>
  <c r="O1309" i="12"/>
  <c r="P1309" i="12"/>
  <c r="Q1309" i="12"/>
  <c r="R1309" i="12"/>
  <c r="S1309" i="12"/>
  <c r="T1309" i="12"/>
  <c r="U1309" i="12"/>
  <c r="A1310" i="12"/>
  <c r="B1310" i="12"/>
  <c r="C1310" i="12"/>
  <c r="D1310" i="12"/>
  <c r="O1310" i="12" s="1"/>
  <c r="E1310" i="12"/>
  <c r="J1310" i="12"/>
  <c r="K1310" i="12"/>
  <c r="L1310" i="12"/>
  <c r="M1310" i="12"/>
  <c r="N1310" i="12"/>
  <c r="P1310" i="12"/>
  <c r="Q1310" i="12"/>
  <c r="R1310" i="12"/>
  <c r="S1310" i="12"/>
  <c r="T1310" i="12"/>
  <c r="U1310" i="12"/>
  <c r="A1311" i="12"/>
  <c r="B1311" i="12"/>
  <c r="C1311" i="12"/>
  <c r="D1311" i="12"/>
  <c r="E1311" i="12"/>
  <c r="J1311" i="12"/>
  <c r="K1311" i="12"/>
  <c r="L1311" i="12"/>
  <c r="M1311" i="12"/>
  <c r="N1311" i="12"/>
  <c r="O1311" i="12"/>
  <c r="P1311" i="12"/>
  <c r="Q1311" i="12"/>
  <c r="R1311" i="12"/>
  <c r="S1311" i="12"/>
  <c r="T1311" i="12"/>
  <c r="U1311" i="12"/>
  <c r="A1312" i="12"/>
  <c r="B1312" i="12"/>
  <c r="C1312" i="12"/>
  <c r="D1312" i="12"/>
  <c r="O1312" i="12" s="1"/>
  <c r="E1312" i="12"/>
  <c r="J1312" i="12"/>
  <c r="K1312" i="12"/>
  <c r="L1312" i="12"/>
  <c r="M1312" i="12"/>
  <c r="N1312" i="12"/>
  <c r="P1312" i="12"/>
  <c r="Q1312" i="12"/>
  <c r="R1312" i="12"/>
  <c r="S1312" i="12"/>
  <c r="T1312" i="12"/>
  <c r="U1312" i="12"/>
  <c r="A1313" i="12"/>
  <c r="B1313" i="12"/>
  <c r="C1313" i="12"/>
  <c r="D1313" i="12"/>
  <c r="E1313" i="12"/>
  <c r="J1313" i="12"/>
  <c r="K1313" i="12"/>
  <c r="L1313" i="12"/>
  <c r="M1313" i="12"/>
  <c r="N1313" i="12"/>
  <c r="O1313" i="12"/>
  <c r="P1313" i="12"/>
  <c r="Q1313" i="12"/>
  <c r="R1313" i="12"/>
  <c r="S1313" i="12"/>
  <c r="T1313" i="12"/>
  <c r="U1313" i="12"/>
  <c r="A1314" i="12"/>
  <c r="B1314" i="12"/>
  <c r="C1314" i="12"/>
  <c r="D1314" i="12"/>
  <c r="O1314" i="12" s="1"/>
  <c r="E1314" i="12"/>
  <c r="J1314" i="12"/>
  <c r="K1314" i="12"/>
  <c r="L1314" i="12"/>
  <c r="M1314" i="12"/>
  <c r="N1314" i="12"/>
  <c r="P1314" i="12"/>
  <c r="Q1314" i="12"/>
  <c r="R1314" i="12"/>
  <c r="S1314" i="12"/>
  <c r="T1314" i="12"/>
  <c r="U1314" i="12"/>
  <c r="A1315" i="12"/>
  <c r="B1315" i="12"/>
  <c r="C1315" i="12"/>
  <c r="D1315" i="12"/>
  <c r="E1315" i="12"/>
  <c r="J1315" i="12"/>
  <c r="K1315" i="12"/>
  <c r="L1315" i="12"/>
  <c r="M1315" i="12"/>
  <c r="N1315" i="12"/>
  <c r="O1315" i="12"/>
  <c r="P1315" i="12"/>
  <c r="Q1315" i="12"/>
  <c r="R1315" i="12"/>
  <c r="S1315" i="12"/>
  <c r="T1315" i="12"/>
  <c r="U1315" i="12"/>
  <c r="A1316" i="12"/>
  <c r="B1316" i="12"/>
  <c r="C1316" i="12"/>
  <c r="D1316" i="12"/>
  <c r="O1316" i="12" s="1"/>
  <c r="E1316" i="12"/>
  <c r="J1316" i="12"/>
  <c r="K1316" i="12"/>
  <c r="L1316" i="12"/>
  <c r="M1316" i="12"/>
  <c r="N1316" i="12"/>
  <c r="P1316" i="12"/>
  <c r="Q1316" i="12"/>
  <c r="R1316" i="12"/>
  <c r="S1316" i="12"/>
  <c r="T1316" i="12"/>
  <c r="U1316" i="12"/>
  <c r="A1317" i="12"/>
  <c r="B1317" i="12"/>
  <c r="C1317" i="12"/>
  <c r="D1317" i="12"/>
  <c r="E1317" i="12"/>
  <c r="J1317" i="12"/>
  <c r="K1317" i="12"/>
  <c r="L1317" i="12"/>
  <c r="M1317" i="12"/>
  <c r="N1317" i="12"/>
  <c r="O1317" i="12"/>
  <c r="P1317" i="12"/>
  <c r="Q1317" i="12"/>
  <c r="R1317" i="12"/>
  <c r="S1317" i="12"/>
  <c r="T1317" i="12"/>
  <c r="U1317" i="12"/>
  <c r="A1318" i="12"/>
  <c r="B1318" i="12"/>
  <c r="C1318" i="12"/>
  <c r="D1318" i="12"/>
  <c r="O1318" i="12" s="1"/>
  <c r="E1318" i="12"/>
  <c r="J1318" i="12"/>
  <c r="K1318" i="12"/>
  <c r="L1318" i="12"/>
  <c r="M1318" i="12"/>
  <c r="N1318" i="12"/>
  <c r="P1318" i="12"/>
  <c r="Q1318" i="12"/>
  <c r="R1318" i="12"/>
  <c r="S1318" i="12"/>
  <c r="T1318" i="12"/>
  <c r="U1318" i="12"/>
  <c r="A1319" i="12"/>
  <c r="B1319" i="12"/>
  <c r="C1319" i="12"/>
  <c r="D1319" i="12"/>
  <c r="E1319" i="12"/>
  <c r="J1319" i="12"/>
  <c r="K1319" i="12"/>
  <c r="L1319" i="12"/>
  <c r="M1319" i="12"/>
  <c r="N1319" i="12"/>
  <c r="O1319" i="12"/>
  <c r="P1319" i="12"/>
  <c r="Q1319" i="12"/>
  <c r="R1319" i="12"/>
  <c r="S1319" i="12"/>
  <c r="T1319" i="12"/>
  <c r="U1319" i="12"/>
  <c r="A1320" i="12"/>
  <c r="B1320" i="12"/>
  <c r="C1320" i="12"/>
  <c r="D1320" i="12"/>
  <c r="O1320" i="12" s="1"/>
  <c r="E1320" i="12"/>
  <c r="J1320" i="12"/>
  <c r="K1320" i="12"/>
  <c r="L1320" i="12"/>
  <c r="M1320" i="12"/>
  <c r="N1320" i="12"/>
  <c r="P1320" i="12"/>
  <c r="Q1320" i="12"/>
  <c r="R1320" i="12"/>
  <c r="S1320" i="12"/>
  <c r="T1320" i="12"/>
  <c r="U1320" i="12"/>
  <c r="A1321" i="12"/>
  <c r="B1321" i="12"/>
  <c r="C1321" i="12"/>
  <c r="D1321" i="12"/>
  <c r="E1321" i="12"/>
  <c r="J1321" i="12"/>
  <c r="K1321" i="12"/>
  <c r="L1321" i="12"/>
  <c r="M1321" i="12"/>
  <c r="N1321" i="12"/>
  <c r="O1321" i="12"/>
  <c r="P1321" i="12"/>
  <c r="Q1321" i="12"/>
  <c r="R1321" i="12"/>
  <c r="S1321" i="12"/>
  <c r="T1321" i="12"/>
  <c r="U1321" i="12"/>
  <c r="A1322" i="12"/>
  <c r="B1322" i="12"/>
  <c r="C1322" i="12"/>
  <c r="D1322" i="12"/>
  <c r="O1322" i="12" s="1"/>
  <c r="E1322" i="12"/>
  <c r="J1322" i="12"/>
  <c r="K1322" i="12"/>
  <c r="L1322" i="12"/>
  <c r="M1322" i="12"/>
  <c r="N1322" i="12"/>
  <c r="P1322" i="12"/>
  <c r="Q1322" i="12"/>
  <c r="R1322" i="12"/>
  <c r="S1322" i="12"/>
  <c r="T1322" i="12"/>
  <c r="U1322" i="12"/>
  <c r="A1323" i="12"/>
  <c r="B1323" i="12"/>
  <c r="C1323" i="12"/>
  <c r="D1323" i="12"/>
  <c r="E1323" i="12"/>
  <c r="J1323" i="12"/>
  <c r="K1323" i="12"/>
  <c r="L1323" i="12"/>
  <c r="M1323" i="12"/>
  <c r="N1323" i="12"/>
  <c r="O1323" i="12"/>
  <c r="P1323" i="12"/>
  <c r="Q1323" i="12"/>
  <c r="R1323" i="12"/>
  <c r="S1323" i="12"/>
  <c r="T1323" i="12"/>
  <c r="U1323" i="12"/>
  <c r="A1324" i="12"/>
  <c r="B1324" i="12"/>
  <c r="C1324" i="12"/>
  <c r="D1324" i="12"/>
  <c r="O1324" i="12" s="1"/>
  <c r="E1324" i="12"/>
  <c r="J1324" i="12"/>
  <c r="K1324" i="12"/>
  <c r="L1324" i="12"/>
  <c r="M1324" i="12"/>
  <c r="N1324" i="12"/>
  <c r="P1324" i="12"/>
  <c r="Q1324" i="12"/>
  <c r="R1324" i="12"/>
  <c r="S1324" i="12"/>
  <c r="T1324" i="12"/>
  <c r="U1324" i="12"/>
  <c r="A1325" i="12"/>
  <c r="B1325" i="12"/>
  <c r="C1325" i="12"/>
  <c r="D1325" i="12"/>
  <c r="E1325" i="12"/>
  <c r="J1325" i="12"/>
  <c r="K1325" i="12"/>
  <c r="L1325" i="12"/>
  <c r="M1325" i="12"/>
  <c r="N1325" i="12"/>
  <c r="O1325" i="12"/>
  <c r="P1325" i="12"/>
  <c r="Q1325" i="12"/>
  <c r="R1325" i="12"/>
  <c r="S1325" i="12"/>
  <c r="T1325" i="12"/>
  <c r="U1325" i="12"/>
  <c r="A1326" i="12"/>
  <c r="B1326" i="12"/>
  <c r="C1326" i="12"/>
  <c r="D1326" i="12"/>
  <c r="O1326" i="12" s="1"/>
  <c r="E1326" i="12"/>
  <c r="J1326" i="12"/>
  <c r="K1326" i="12"/>
  <c r="L1326" i="12"/>
  <c r="M1326" i="12"/>
  <c r="N1326" i="12"/>
  <c r="P1326" i="12"/>
  <c r="Q1326" i="12"/>
  <c r="R1326" i="12"/>
  <c r="S1326" i="12"/>
  <c r="T1326" i="12"/>
  <c r="U1326" i="12"/>
  <c r="A1327" i="12"/>
  <c r="B1327" i="12"/>
  <c r="C1327" i="12"/>
  <c r="D1327" i="12"/>
  <c r="E1327" i="12"/>
  <c r="J1327" i="12"/>
  <c r="K1327" i="12"/>
  <c r="L1327" i="12"/>
  <c r="M1327" i="12"/>
  <c r="N1327" i="12"/>
  <c r="O1327" i="12"/>
  <c r="P1327" i="12"/>
  <c r="Q1327" i="12"/>
  <c r="R1327" i="12"/>
  <c r="S1327" i="12"/>
  <c r="T1327" i="12"/>
  <c r="U1327" i="12"/>
  <c r="A1328" i="12"/>
  <c r="B1328" i="12"/>
  <c r="C1328" i="12"/>
  <c r="D1328" i="12"/>
  <c r="O1328" i="12" s="1"/>
  <c r="E1328" i="12"/>
  <c r="J1328" i="12"/>
  <c r="K1328" i="12"/>
  <c r="L1328" i="12"/>
  <c r="M1328" i="12"/>
  <c r="N1328" i="12"/>
  <c r="P1328" i="12"/>
  <c r="Q1328" i="12"/>
  <c r="R1328" i="12"/>
  <c r="S1328" i="12"/>
  <c r="T1328" i="12"/>
  <c r="U1328" i="12"/>
  <c r="A1329" i="12"/>
  <c r="B1329" i="12"/>
  <c r="C1329" i="12"/>
  <c r="D1329" i="12"/>
  <c r="E1329" i="12"/>
  <c r="J1329" i="12"/>
  <c r="K1329" i="12"/>
  <c r="L1329" i="12"/>
  <c r="M1329" i="12"/>
  <c r="N1329" i="12"/>
  <c r="O1329" i="12"/>
  <c r="P1329" i="12"/>
  <c r="Q1329" i="12"/>
  <c r="R1329" i="12"/>
  <c r="S1329" i="12"/>
  <c r="T1329" i="12"/>
  <c r="U1329" i="12"/>
  <c r="A1330" i="12"/>
  <c r="B1330" i="12"/>
  <c r="C1330" i="12"/>
  <c r="D1330" i="12"/>
  <c r="O1330" i="12" s="1"/>
  <c r="E1330" i="12"/>
  <c r="J1330" i="12"/>
  <c r="K1330" i="12"/>
  <c r="L1330" i="12"/>
  <c r="M1330" i="12"/>
  <c r="N1330" i="12"/>
  <c r="P1330" i="12"/>
  <c r="Q1330" i="12"/>
  <c r="R1330" i="12"/>
  <c r="S1330" i="12"/>
  <c r="T1330" i="12"/>
  <c r="U1330" i="12"/>
  <c r="A1331" i="12"/>
  <c r="B1331" i="12"/>
  <c r="C1331" i="12"/>
  <c r="D1331" i="12"/>
  <c r="E1331" i="12"/>
  <c r="J1331" i="12"/>
  <c r="K1331" i="12"/>
  <c r="L1331" i="12"/>
  <c r="M1331" i="12"/>
  <c r="N1331" i="12"/>
  <c r="O1331" i="12"/>
  <c r="P1331" i="12"/>
  <c r="Q1331" i="12"/>
  <c r="R1331" i="12"/>
  <c r="S1331" i="12"/>
  <c r="T1331" i="12"/>
  <c r="U1331" i="12"/>
  <c r="A1332" i="12"/>
  <c r="B1332" i="12"/>
  <c r="C1332" i="12"/>
  <c r="D1332" i="12"/>
  <c r="O1332" i="12" s="1"/>
  <c r="E1332" i="12"/>
  <c r="J1332" i="12"/>
  <c r="K1332" i="12"/>
  <c r="L1332" i="12"/>
  <c r="M1332" i="12"/>
  <c r="N1332" i="12"/>
  <c r="P1332" i="12"/>
  <c r="Q1332" i="12"/>
  <c r="R1332" i="12"/>
  <c r="S1332" i="12"/>
  <c r="T1332" i="12"/>
  <c r="U1332" i="12"/>
  <c r="A1333" i="12"/>
  <c r="B1333" i="12"/>
  <c r="C1333" i="12"/>
  <c r="D1333" i="12"/>
  <c r="E1333" i="12"/>
  <c r="J1333" i="12"/>
  <c r="K1333" i="12"/>
  <c r="L1333" i="12"/>
  <c r="M1333" i="12"/>
  <c r="N1333" i="12"/>
  <c r="O1333" i="12"/>
  <c r="P1333" i="12"/>
  <c r="Q1333" i="12"/>
  <c r="R1333" i="12"/>
  <c r="S1333" i="12"/>
  <c r="T1333" i="12"/>
  <c r="U1333" i="12"/>
  <c r="A1334" i="12"/>
  <c r="B1334" i="12"/>
  <c r="C1334" i="12"/>
  <c r="D1334" i="12"/>
  <c r="O1334" i="12" s="1"/>
  <c r="E1334" i="12"/>
  <c r="J1334" i="12"/>
  <c r="K1334" i="12"/>
  <c r="L1334" i="12"/>
  <c r="M1334" i="12"/>
  <c r="N1334" i="12"/>
  <c r="P1334" i="12"/>
  <c r="Q1334" i="12"/>
  <c r="R1334" i="12"/>
  <c r="S1334" i="12"/>
  <c r="T1334" i="12"/>
  <c r="U1334" i="12"/>
  <c r="A1335" i="12"/>
  <c r="B1335" i="12"/>
  <c r="C1335" i="12"/>
  <c r="D1335" i="12"/>
  <c r="E1335" i="12"/>
  <c r="J1335" i="12"/>
  <c r="K1335" i="12"/>
  <c r="L1335" i="12"/>
  <c r="M1335" i="12"/>
  <c r="N1335" i="12"/>
  <c r="O1335" i="12"/>
  <c r="P1335" i="12"/>
  <c r="Q1335" i="12"/>
  <c r="R1335" i="12"/>
  <c r="S1335" i="12"/>
  <c r="T1335" i="12"/>
  <c r="U1335" i="12"/>
  <c r="A1336" i="12"/>
  <c r="B1336" i="12"/>
  <c r="C1336" i="12"/>
  <c r="D1336" i="12"/>
  <c r="O1336" i="12" s="1"/>
  <c r="E1336" i="12"/>
  <c r="J1336" i="12"/>
  <c r="K1336" i="12"/>
  <c r="L1336" i="12"/>
  <c r="M1336" i="12"/>
  <c r="N1336" i="12"/>
  <c r="P1336" i="12"/>
  <c r="Q1336" i="12"/>
  <c r="R1336" i="12"/>
  <c r="S1336" i="12"/>
  <c r="T1336" i="12"/>
  <c r="U1336" i="12"/>
  <c r="A1337" i="12"/>
  <c r="B1337" i="12"/>
  <c r="C1337" i="12"/>
  <c r="D1337" i="12"/>
  <c r="E1337" i="12"/>
  <c r="J1337" i="12"/>
  <c r="K1337" i="12"/>
  <c r="L1337" i="12"/>
  <c r="M1337" i="12"/>
  <c r="N1337" i="12"/>
  <c r="O1337" i="12"/>
  <c r="P1337" i="12"/>
  <c r="Q1337" i="12"/>
  <c r="R1337" i="12"/>
  <c r="S1337" i="12"/>
  <c r="T1337" i="12"/>
  <c r="U1337" i="12"/>
  <c r="A1338" i="12"/>
  <c r="B1338" i="12"/>
  <c r="C1338" i="12"/>
  <c r="D1338" i="12"/>
  <c r="O1338" i="12" s="1"/>
  <c r="E1338" i="12"/>
  <c r="J1338" i="12"/>
  <c r="K1338" i="12"/>
  <c r="L1338" i="12"/>
  <c r="M1338" i="12"/>
  <c r="N1338" i="12"/>
  <c r="P1338" i="12"/>
  <c r="Q1338" i="12"/>
  <c r="R1338" i="12"/>
  <c r="S1338" i="12"/>
  <c r="T1338" i="12"/>
  <c r="U1338" i="12"/>
  <c r="A1339" i="12"/>
  <c r="B1339" i="12"/>
  <c r="C1339" i="12"/>
  <c r="D1339" i="12"/>
  <c r="E1339" i="12"/>
  <c r="J1339" i="12"/>
  <c r="K1339" i="12"/>
  <c r="L1339" i="12"/>
  <c r="M1339" i="12"/>
  <c r="N1339" i="12"/>
  <c r="O1339" i="12"/>
  <c r="P1339" i="12"/>
  <c r="Q1339" i="12"/>
  <c r="R1339" i="12"/>
  <c r="S1339" i="12"/>
  <c r="T1339" i="12"/>
  <c r="U1339" i="12"/>
  <c r="A1340" i="12"/>
  <c r="B1340" i="12"/>
  <c r="C1340" i="12"/>
  <c r="D1340" i="12"/>
  <c r="O1340" i="12" s="1"/>
  <c r="E1340" i="12"/>
  <c r="J1340" i="12"/>
  <c r="K1340" i="12"/>
  <c r="L1340" i="12"/>
  <c r="M1340" i="12"/>
  <c r="N1340" i="12"/>
  <c r="P1340" i="12"/>
  <c r="Q1340" i="12"/>
  <c r="R1340" i="12"/>
  <c r="S1340" i="12"/>
  <c r="T1340" i="12"/>
  <c r="U1340" i="12"/>
  <c r="A1341" i="12"/>
  <c r="B1341" i="12"/>
  <c r="C1341" i="12"/>
  <c r="D1341" i="12"/>
  <c r="E1341" i="12"/>
  <c r="J1341" i="12"/>
  <c r="K1341" i="12"/>
  <c r="L1341" i="12"/>
  <c r="M1341" i="12"/>
  <c r="N1341" i="12"/>
  <c r="O1341" i="12"/>
  <c r="P1341" i="12"/>
  <c r="Q1341" i="12"/>
  <c r="R1341" i="12"/>
  <c r="S1341" i="12"/>
  <c r="T1341" i="12"/>
  <c r="U1341" i="12"/>
  <c r="A1342" i="12"/>
  <c r="B1342" i="12"/>
  <c r="C1342" i="12"/>
  <c r="D1342" i="12"/>
  <c r="O1342" i="12" s="1"/>
  <c r="E1342" i="12"/>
  <c r="J1342" i="12"/>
  <c r="K1342" i="12"/>
  <c r="L1342" i="12"/>
  <c r="M1342" i="12"/>
  <c r="N1342" i="12"/>
  <c r="P1342" i="12"/>
  <c r="Q1342" i="12"/>
  <c r="R1342" i="12"/>
  <c r="S1342" i="12"/>
  <c r="T1342" i="12"/>
  <c r="U1342" i="12"/>
  <c r="A1343" i="12"/>
  <c r="B1343" i="12"/>
  <c r="C1343" i="12"/>
  <c r="D1343" i="12"/>
  <c r="E1343" i="12"/>
  <c r="J1343" i="12"/>
  <c r="K1343" i="12"/>
  <c r="L1343" i="12"/>
  <c r="M1343" i="12"/>
  <c r="N1343" i="12"/>
  <c r="O1343" i="12"/>
  <c r="P1343" i="12"/>
  <c r="Q1343" i="12"/>
  <c r="R1343" i="12"/>
  <c r="S1343" i="12"/>
  <c r="T1343" i="12"/>
  <c r="U1343" i="12"/>
  <c r="A1344" i="12"/>
  <c r="B1344" i="12"/>
  <c r="C1344" i="12"/>
  <c r="D1344" i="12"/>
  <c r="O1344" i="12" s="1"/>
  <c r="E1344" i="12"/>
  <c r="J1344" i="12"/>
  <c r="K1344" i="12"/>
  <c r="L1344" i="12"/>
  <c r="M1344" i="12"/>
  <c r="N1344" i="12"/>
  <c r="P1344" i="12"/>
  <c r="Q1344" i="12"/>
  <c r="R1344" i="12"/>
  <c r="S1344" i="12"/>
  <c r="T1344" i="12"/>
  <c r="U1344" i="12"/>
  <c r="A1345" i="12"/>
  <c r="B1345" i="12"/>
  <c r="C1345" i="12"/>
  <c r="D1345" i="12"/>
  <c r="E1345" i="12"/>
  <c r="J1345" i="12"/>
  <c r="K1345" i="12"/>
  <c r="L1345" i="12"/>
  <c r="M1345" i="12"/>
  <c r="N1345" i="12"/>
  <c r="O1345" i="12"/>
  <c r="P1345" i="12"/>
  <c r="Q1345" i="12"/>
  <c r="R1345" i="12"/>
  <c r="S1345" i="12"/>
  <c r="T1345" i="12"/>
  <c r="U1345" i="12"/>
  <c r="A1346" i="12"/>
  <c r="B1346" i="12"/>
  <c r="C1346" i="12"/>
  <c r="D1346" i="12"/>
  <c r="O1346" i="12" s="1"/>
  <c r="E1346" i="12"/>
  <c r="J1346" i="12"/>
  <c r="K1346" i="12"/>
  <c r="L1346" i="12"/>
  <c r="M1346" i="12"/>
  <c r="N1346" i="12"/>
  <c r="P1346" i="12"/>
  <c r="Q1346" i="12"/>
  <c r="R1346" i="12"/>
  <c r="S1346" i="12"/>
  <c r="T1346" i="12"/>
  <c r="U1346" i="12"/>
  <c r="A1347" i="12"/>
  <c r="B1347" i="12"/>
  <c r="C1347" i="12"/>
  <c r="D1347" i="12"/>
  <c r="E1347" i="12"/>
  <c r="J1347" i="12"/>
  <c r="K1347" i="12"/>
  <c r="L1347" i="12"/>
  <c r="M1347" i="12"/>
  <c r="N1347" i="12"/>
  <c r="O1347" i="12"/>
  <c r="P1347" i="12"/>
  <c r="Q1347" i="12"/>
  <c r="R1347" i="12"/>
  <c r="S1347" i="12"/>
  <c r="T1347" i="12"/>
  <c r="U1347" i="12"/>
  <c r="A1348" i="12"/>
  <c r="B1348" i="12"/>
  <c r="C1348" i="12"/>
  <c r="D1348" i="12"/>
  <c r="O1348" i="12" s="1"/>
  <c r="E1348" i="12"/>
  <c r="J1348" i="12"/>
  <c r="K1348" i="12"/>
  <c r="L1348" i="12"/>
  <c r="M1348" i="12"/>
  <c r="N1348" i="12"/>
  <c r="P1348" i="12"/>
  <c r="Q1348" i="12"/>
  <c r="R1348" i="12"/>
  <c r="S1348" i="12"/>
  <c r="T1348" i="12"/>
  <c r="U1348" i="12"/>
  <c r="A1349" i="12"/>
  <c r="B1349" i="12"/>
  <c r="C1349" i="12"/>
  <c r="D1349" i="12"/>
  <c r="E1349" i="12"/>
  <c r="J1349" i="12"/>
  <c r="K1349" i="12"/>
  <c r="L1349" i="12"/>
  <c r="M1349" i="12"/>
  <c r="N1349" i="12"/>
  <c r="O1349" i="12"/>
  <c r="P1349" i="12"/>
  <c r="Q1349" i="12"/>
  <c r="R1349" i="12"/>
  <c r="S1349" i="12"/>
  <c r="T1349" i="12"/>
  <c r="U1349" i="12"/>
  <c r="A1350" i="12"/>
  <c r="B1350" i="12"/>
  <c r="C1350" i="12"/>
  <c r="D1350" i="12"/>
  <c r="O1350" i="12" s="1"/>
  <c r="E1350" i="12"/>
  <c r="J1350" i="12"/>
  <c r="K1350" i="12"/>
  <c r="L1350" i="12"/>
  <c r="M1350" i="12"/>
  <c r="N1350" i="12"/>
  <c r="P1350" i="12"/>
  <c r="Q1350" i="12"/>
  <c r="R1350" i="12"/>
  <c r="S1350" i="12"/>
  <c r="T1350" i="12"/>
  <c r="U1350" i="12"/>
  <c r="A1351" i="12"/>
  <c r="B1351" i="12"/>
  <c r="C1351" i="12"/>
  <c r="D1351" i="12"/>
  <c r="E1351" i="12"/>
  <c r="J1351" i="12"/>
  <c r="K1351" i="12"/>
  <c r="L1351" i="12"/>
  <c r="M1351" i="12"/>
  <c r="N1351" i="12"/>
  <c r="O1351" i="12"/>
  <c r="P1351" i="12"/>
  <c r="Q1351" i="12"/>
  <c r="R1351" i="12"/>
  <c r="S1351" i="12"/>
  <c r="T1351" i="12"/>
  <c r="U1351" i="12"/>
  <c r="A1352" i="12"/>
  <c r="B1352" i="12"/>
  <c r="C1352" i="12"/>
  <c r="D1352" i="12"/>
  <c r="O1352" i="12" s="1"/>
  <c r="E1352" i="12"/>
  <c r="J1352" i="12"/>
  <c r="K1352" i="12"/>
  <c r="L1352" i="12"/>
  <c r="M1352" i="12"/>
  <c r="N1352" i="12"/>
  <c r="P1352" i="12"/>
  <c r="Q1352" i="12"/>
  <c r="R1352" i="12"/>
  <c r="S1352" i="12"/>
  <c r="T1352" i="12"/>
  <c r="U1352" i="12"/>
  <c r="A1353" i="12"/>
  <c r="B1353" i="12"/>
  <c r="C1353" i="12"/>
  <c r="D1353" i="12"/>
  <c r="E1353" i="12"/>
  <c r="J1353" i="12"/>
  <c r="K1353" i="12"/>
  <c r="L1353" i="12"/>
  <c r="M1353" i="12"/>
  <c r="N1353" i="12"/>
  <c r="O1353" i="12"/>
  <c r="P1353" i="12"/>
  <c r="Q1353" i="12"/>
  <c r="R1353" i="12"/>
  <c r="S1353" i="12"/>
  <c r="T1353" i="12"/>
  <c r="U1353" i="12"/>
  <c r="A1354" i="12"/>
  <c r="B1354" i="12"/>
  <c r="C1354" i="12"/>
  <c r="D1354" i="12"/>
  <c r="O1354" i="12" s="1"/>
  <c r="E1354" i="12"/>
  <c r="J1354" i="12"/>
  <c r="K1354" i="12"/>
  <c r="L1354" i="12"/>
  <c r="M1354" i="12"/>
  <c r="N1354" i="12"/>
  <c r="P1354" i="12"/>
  <c r="Q1354" i="12"/>
  <c r="R1354" i="12"/>
  <c r="S1354" i="12"/>
  <c r="T1354" i="12"/>
  <c r="U1354" i="12"/>
  <c r="A1355" i="12"/>
  <c r="B1355" i="12"/>
  <c r="C1355" i="12"/>
  <c r="D1355" i="12"/>
  <c r="E1355" i="12"/>
  <c r="J1355" i="12"/>
  <c r="K1355" i="12"/>
  <c r="L1355" i="12"/>
  <c r="M1355" i="12"/>
  <c r="N1355" i="12"/>
  <c r="O1355" i="12"/>
  <c r="P1355" i="12"/>
  <c r="Q1355" i="12"/>
  <c r="R1355" i="12"/>
  <c r="S1355" i="12"/>
  <c r="T1355" i="12"/>
  <c r="U1355" i="12"/>
  <c r="A1356" i="12"/>
  <c r="B1356" i="12"/>
  <c r="C1356" i="12"/>
  <c r="D1356" i="12"/>
  <c r="O1356" i="12" s="1"/>
  <c r="E1356" i="12"/>
  <c r="J1356" i="12"/>
  <c r="K1356" i="12"/>
  <c r="L1356" i="12"/>
  <c r="M1356" i="12"/>
  <c r="N1356" i="12"/>
  <c r="P1356" i="12"/>
  <c r="Q1356" i="12"/>
  <c r="R1356" i="12"/>
  <c r="S1356" i="12"/>
  <c r="T1356" i="12"/>
  <c r="U1356" i="12"/>
  <c r="A1357" i="12"/>
  <c r="B1357" i="12"/>
  <c r="C1357" i="12"/>
  <c r="D1357" i="12"/>
  <c r="E1357" i="12"/>
  <c r="J1357" i="12"/>
  <c r="K1357" i="12"/>
  <c r="L1357" i="12"/>
  <c r="M1357" i="12"/>
  <c r="N1357" i="12"/>
  <c r="O1357" i="12"/>
  <c r="P1357" i="12"/>
  <c r="Q1357" i="12"/>
  <c r="R1357" i="12"/>
  <c r="S1357" i="12"/>
  <c r="T1357" i="12"/>
  <c r="U1357" i="12"/>
  <c r="A1358" i="12"/>
  <c r="B1358" i="12"/>
  <c r="C1358" i="12"/>
  <c r="D1358" i="12"/>
  <c r="O1358" i="12" s="1"/>
  <c r="E1358" i="12"/>
  <c r="J1358" i="12"/>
  <c r="K1358" i="12"/>
  <c r="L1358" i="12"/>
  <c r="M1358" i="12"/>
  <c r="N1358" i="12"/>
  <c r="P1358" i="12"/>
  <c r="Q1358" i="12"/>
  <c r="R1358" i="12"/>
  <c r="S1358" i="12"/>
  <c r="T1358" i="12"/>
  <c r="U1358" i="12"/>
  <c r="A1359" i="12"/>
  <c r="B1359" i="12"/>
  <c r="C1359" i="12"/>
  <c r="D1359" i="12"/>
  <c r="E1359" i="12"/>
  <c r="J1359" i="12"/>
  <c r="K1359" i="12"/>
  <c r="L1359" i="12"/>
  <c r="M1359" i="12"/>
  <c r="N1359" i="12"/>
  <c r="O1359" i="12"/>
  <c r="P1359" i="12"/>
  <c r="Q1359" i="12"/>
  <c r="R1359" i="12"/>
  <c r="S1359" i="12"/>
  <c r="T1359" i="12"/>
  <c r="U1359" i="12"/>
  <c r="A1360" i="12"/>
  <c r="B1360" i="12"/>
  <c r="C1360" i="12"/>
  <c r="D1360" i="12"/>
  <c r="O1360" i="12" s="1"/>
  <c r="E1360" i="12"/>
  <c r="J1360" i="12"/>
  <c r="K1360" i="12"/>
  <c r="L1360" i="12"/>
  <c r="M1360" i="12"/>
  <c r="N1360" i="12"/>
  <c r="P1360" i="12"/>
  <c r="Q1360" i="12"/>
  <c r="R1360" i="12"/>
  <c r="S1360" i="12"/>
  <c r="T1360" i="12"/>
  <c r="U1360" i="12"/>
  <c r="A1361" i="12"/>
  <c r="B1361" i="12"/>
  <c r="C1361" i="12"/>
  <c r="D1361" i="12"/>
  <c r="E1361" i="12"/>
  <c r="J1361" i="12"/>
  <c r="K1361" i="12"/>
  <c r="L1361" i="12"/>
  <c r="M1361" i="12"/>
  <c r="N1361" i="12"/>
  <c r="O1361" i="12"/>
  <c r="P1361" i="12"/>
  <c r="Q1361" i="12"/>
  <c r="R1361" i="12"/>
  <c r="S1361" i="12"/>
  <c r="T1361" i="12"/>
  <c r="U1361" i="12"/>
  <c r="A1362" i="12"/>
  <c r="B1362" i="12"/>
  <c r="C1362" i="12"/>
  <c r="D1362" i="12"/>
  <c r="O1362" i="12" s="1"/>
  <c r="E1362" i="12"/>
  <c r="J1362" i="12"/>
  <c r="K1362" i="12"/>
  <c r="L1362" i="12"/>
  <c r="M1362" i="12"/>
  <c r="N1362" i="12"/>
  <c r="P1362" i="12"/>
  <c r="Q1362" i="12"/>
  <c r="R1362" i="12"/>
  <c r="S1362" i="12"/>
  <c r="T1362" i="12"/>
  <c r="U1362" i="12"/>
  <c r="A1363" i="12"/>
  <c r="B1363" i="12"/>
  <c r="C1363" i="12"/>
  <c r="D1363" i="12"/>
  <c r="E1363" i="12"/>
  <c r="J1363" i="12"/>
  <c r="K1363" i="12"/>
  <c r="L1363" i="12"/>
  <c r="M1363" i="12"/>
  <c r="N1363" i="12"/>
  <c r="O1363" i="12"/>
  <c r="P1363" i="12"/>
  <c r="Q1363" i="12"/>
  <c r="R1363" i="12"/>
  <c r="S1363" i="12"/>
  <c r="T1363" i="12"/>
  <c r="U1363" i="12"/>
  <c r="A1364" i="12"/>
  <c r="B1364" i="12"/>
  <c r="C1364" i="12"/>
  <c r="D1364" i="12"/>
  <c r="O1364" i="12" s="1"/>
  <c r="E1364" i="12"/>
  <c r="J1364" i="12"/>
  <c r="K1364" i="12"/>
  <c r="L1364" i="12"/>
  <c r="M1364" i="12"/>
  <c r="N1364" i="12"/>
  <c r="P1364" i="12"/>
  <c r="Q1364" i="12"/>
  <c r="R1364" i="12"/>
  <c r="S1364" i="12"/>
  <c r="T1364" i="12"/>
  <c r="U1364" i="12"/>
  <c r="A1365" i="12"/>
  <c r="B1365" i="12"/>
  <c r="C1365" i="12"/>
  <c r="D1365" i="12"/>
  <c r="E1365" i="12"/>
  <c r="J1365" i="12"/>
  <c r="K1365" i="12"/>
  <c r="L1365" i="12"/>
  <c r="M1365" i="12"/>
  <c r="N1365" i="12"/>
  <c r="O1365" i="12"/>
  <c r="P1365" i="12"/>
  <c r="Q1365" i="12"/>
  <c r="R1365" i="12"/>
  <c r="S1365" i="12"/>
  <c r="T1365" i="12"/>
  <c r="U1365" i="12"/>
  <c r="A1366" i="12"/>
  <c r="B1366" i="12"/>
  <c r="C1366" i="12"/>
  <c r="D1366" i="12"/>
  <c r="O1366" i="12" s="1"/>
  <c r="E1366" i="12"/>
  <c r="J1366" i="12"/>
  <c r="K1366" i="12"/>
  <c r="L1366" i="12"/>
  <c r="M1366" i="12"/>
  <c r="N1366" i="12"/>
  <c r="P1366" i="12"/>
  <c r="Q1366" i="12"/>
  <c r="R1366" i="12"/>
  <c r="S1366" i="12"/>
  <c r="T1366" i="12"/>
  <c r="U1366" i="12"/>
  <c r="A1367" i="12"/>
  <c r="B1367" i="12"/>
  <c r="C1367" i="12"/>
  <c r="D1367" i="12"/>
  <c r="E1367" i="12"/>
  <c r="J1367" i="12"/>
  <c r="K1367" i="12"/>
  <c r="L1367" i="12"/>
  <c r="M1367" i="12"/>
  <c r="N1367" i="12"/>
  <c r="O1367" i="12"/>
  <c r="P1367" i="12"/>
  <c r="Q1367" i="12"/>
  <c r="R1367" i="12"/>
  <c r="S1367" i="12"/>
  <c r="T1367" i="12"/>
  <c r="U1367" i="12"/>
  <c r="A1368" i="12"/>
  <c r="B1368" i="12"/>
  <c r="C1368" i="12"/>
  <c r="D1368" i="12"/>
  <c r="O1368" i="12" s="1"/>
  <c r="E1368" i="12"/>
  <c r="J1368" i="12"/>
  <c r="K1368" i="12"/>
  <c r="L1368" i="12"/>
  <c r="M1368" i="12"/>
  <c r="N1368" i="12"/>
  <c r="P1368" i="12"/>
  <c r="Q1368" i="12"/>
  <c r="R1368" i="12"/>
  <c r="S1368" i="12"/>
  <c r="T1368" i="12"/>
  <c r="U1368" i="12"/>
  <c r="A1369" i="12"/>
  <c r="B1369" i="12"/>
  <c r="C1369" i="12"/>
  <c r="D1369" i="12"/>
  <c r="E1369" i="12"/>
  <c r="J1369" i="12"/>
  <c r="K1369" i="12"/>
  <c r="L1369" i="12"/>
  <c r="M1369" i="12"/>
  <c r="N1369" i="12"/>
  <c r="O1369" i="12"/>
  <c r="P1369" i="12"/>
  <c r="Q1369" i="12"/>
  <c r="R1369" i="12"/>
  <c r="S1369" i="12"/>
  <c r="T1369" i="12"/>
  <c r="U1369" i="12"/>
  <c r="A1370" i="12"/>
  <c r="B1370" i="12"/>
  <c r="C1370" i="12"/>
  <c r="D1370" i="12"/>
  <c r="O1370" i="12" s="1"/>
  <c r="E1370" i="12"/>
  <c r="J1370" i="12"/>
  <c r="K1370" i="12"/>
  <c r="L1370" i="12"/>
  <c r="M1370" i="12"/>
  <c r="N1370" i="12"/>
  <c r="P1370" i="12"/>
  <c r="Q1370" i="12"/>
  <c r="R1370" i="12"/>
  <c r="S1370" i="12"/>
  <c r="T1370" i="12"/>
  <c r="U1370" i="12"/>
  <c r="A1371" i="12"/>
  <c r="B1371" i="12"/>
  <c r="C1371" i="12"/>
  <c r="D1371" i="12"/>
  <c r="E1371" i="12"/>
  <c r="J1371" i="12"/>
  <c r="K1371" i="12"/>
  <c r="L1371" i="12"/>
  <c r="M1371" i="12"/>
  <c r="N1371" i="12"/>
  <c r="O1371" i="12"/>
  <c r="P1371" i="12"/>
  <c r="Q1371" i="12"/>
  <c r="R1371" i="12"/>
  <c r="S1371" i="12"/>
  <c r="T1371" i="12"/>
  <c r="U1371" i="12"/>
  <c r="A1372" i="12"/>
  <c r="B1372" i="12"/>
  <c r="C1372" i="12"/>
  <c r="D1372" i="12"/>
  <c r="O1372" i="12" s="1"/>
  <c r="E1372" i="12"/>
  <c r="J1372" i="12"/>
  <c r="K1372" i="12"/>
  <c r="L1372" i="12"/>
  <c r="M1372" i="12"/>
  <c r="N1372" i="12"/>
  <c r="P1372" i="12"/>
  <c r="Q1372" i="12"/>
  <c r="R1372" i="12"/>
  <c r="S1372" i="12"/>
  <c r="T1372" i="12"/>
  <c r="U1372" i="12"/>
  <c r="A1373" i="12"/>
  <c r="B1373" i="12"/>
  <c r="C1373" i="12"/>
  <c r="D1373" i="12"/>
  <c r="E1373" i="12"/>
  <c r="J1373" i="12"/>
  <c r="K1373" i="12"/>
  <c r="L1373" i="12"/>
  <c r="M1373" i="12"/>
  <c r="N1373" i="12"/>
  <c r="O1373" i="12"/>
  <c r="P1373" i="12"/>
  <c r="Q1373" i="12"/>
  <c r="R1373" i="12"/>
  <c r="S1373" i="12"/>
  <c r="T1373" i="12"/>
  <c r="U1373" i="12"/>
  <c r="A1374" i="12"/>
  <c r="B1374" i="12"/>
  <c r="C1374" i="12"/>
  <c r="D1374" i="12"/>
  <c r="O1374" i="12" s="1"/>
  <c r="E1374" i="12"/>
  <c r="J1374" i="12"/>
  <c r="K1374" i="12"/>
  <c r="L1374" i="12"/>
  <c r="M1374" i="12"/>
  <c r="N1374" i="12"/>
  <c r="P1374" i="12"/>
  <c r="Q1374" i="12"/>
  <c r="R1374" i="12"/>
  <c r="S1374" i="12"/>
  <c r="T1374" i="12"/>
  <c r="U1374" i="12"/>
  <c r="A1375" i="12"/>
  <c r="B1375" i="12"/>
  <c r="C1375" i="12"/>
  <c r="D1375" i="12"/>
  <c r="E1375" i="12"/>
  <c r="J1375" i="12"/>
  <c r="K1375" i="12"/>
  <c r="L1375" i="12"/>
  <c r="M1375" i="12"/>
  <c r="N1375" i="12"/>
  <c r="O1375" i="12"/>
  <c r="P1375" i="12"/>
  <c r="Q1375" i="12"/>
  <c r="R1375" i="12"/>
  <c r="S1375" i="12"/>
  <c r="T1375" i="12"/>
  <c r="U1375" i="12"/>
  <c r="A1376" i="12"/>
  <c r="B1376" i="12"/>
  <c r="C1376" i="12"/>
  <c r="D1376" i="12"/>
  <c r="O1376" i="12" s="1"/>
  <c r="E1376" i="12"/>
  <c r="J1376" i="12"/>
  <c r="K1376" i="12"/>
  <c r="L1376" i="12"/>
  <c r="M1376" i="12"/>
  <c r="N1376" i="12"/>
  <c r="P1376" i="12"/>
  <c r="Q1376" i="12"/>
  <c r="R1376" i="12"/>
  <c r="S1376" i="12"/>
  <c r="T1376" i="12"/>
  <c r="U1376" i="12"/>
  <c r="A1377" i="12"/>
  <c r="B1377" i="12"/>
  <c r="C1377" i="12"/>
  <c r="D1377" i="12"/>
  <c r="E1377" i="12"/>
  <c r="J1377" i="12"/>
  <c r="K1377" i="12"/>
  <c r="L1377" i="12"/>
  <c r="M1377" i="12"/>
  <c r="N1377" i="12"/>
  <c r="O1377" i="12"/>
  <c r="P1377" i="12"/>
  <c r="Q1377" i="12"/>
  <c r="R1377" i="12"/>
  <c r="S1377" i="12"/>
  <c r="T1377" i="12"/>
  <c r="U1377" i="12"/>
  <c r="A1378" i="12"/>
  <c r="B1378" i="12"/>
  <c r="C1378" i="12"/>
  <c r="D1378" i="12"/>
  <c r="O1378" i="12" s="1"/>
  <c r="E1378" i="12"/>
  <c r="J1378" i="12"/>
  <c r="K1378" i="12"/>
  <c r="L1378" i="12"/>
  <c r="M1378" i="12"/>
  <c r="N1378" i="12"/>
  <c r="P1378" i="12"/>
  <c r="Q1378" i="12"/>
  <c r="R1378" i="12"/>
  <c r="S1378" i="12"/>
  <c r="T1378" i="12"/>
  <c r="U1378" i="12"/>
  <c r="A1379" i="12"/>
  <c r="B1379" i="12"/>
  <c r="C1379" i="12"/>
  <c r="D1379" i="12"/>
  <c r="E1379" i="12"/>
  <c r="J1379" i="12"/>
  <c r="K1379" i="12"/>
  <c r="L1379" i="12"/>
  <c r="M1379" i="12"/>
  <c r="N1379" i="12"/>
  <c r="O1379" i="12"/>
  <c r="P1379" i="12"/>
  <c r="Q1379" i="12"/>
  <c r="R1379" i="12"/>
  <c r="S1379" i="12"/>
  <c r="T1379" i="12"/>
  <c r="U1379" i="12"/>
  <c r="A1380" i="12"/>
  <c r="B1380" i="12"/>
  <c r="C1380" i="12"/>
  <c r="D1380" i="12"/>
  <c r="O1380" i="12" s="1"/>
  <c r="E1380" i="12"/>
  <c r="J1380" i="12"/>
  <c r="K1380" i="12"/>
  <c r="L1380" i="12"/>
  <c r="M1380" i="12"/>
  <c r="N1380" i="12"/>
  <c r="P1380" i="12"/>
  <c r="Q1380" i="12"/>
  <c r="R1380" i="12"/>
  <c r="S1380" i="12"/>
  <c r="T1380" i="12"/>
  <c r="U1380" i="12"/>
  <c r="A1381" i="12"/>
  <c r="B1381" i="12"/>
  <c r="C1381" i="12"/>
  <c r="D1381" i="12"/>
  <c r="E1381" i="12"/>
  <c r="J1381" i="12"/>
  <c r="K1381" i="12"/>
  <c r="L1381" i="12"/>
  <c r="M1381" i="12"/>
  <c r="N1381" i="12"/>
  <c r="O1381" i="12"/>
  <c r="P1381" i="12"/>
  <c r="Q1381" i="12"/>
  <c r="R1381" i="12"/>
  <c r="S1381" i="12"/>
  <c r="T1381" i="12"/>
  <c r="U1381" i="12"/>
  <c r="A1382" i="12"/>
  <c r="B1382" i="12"/>
  <c r="C1382" i="12"/>
  <c r="D1382" i="12"/>
  <c r="O1382" i="12" s="1"/>
  <c r="E1382" i="12"/>
  <c r="J1382" i="12"/>
  <c r="K1382" i="12"/>
  <c r="L1382" i="12"/>
  <c r="M1382" i="12"/>
  <c r="N1382" i="12"/>
  <c r="P1382" i="12"/>
  <c r="Q1382" i="12"/>
  <c r="R1382" i="12"/>
  <c r="S1382" i="12"/>
  <c r="T1382" i="12"/>
  <c r="U1382" i="12"/>
  <c r="A1383" i="12"/>
  <c r="B1383" i="12"/>
  <c r="C1383" i="12"/>
  <c r="D1383" i="12"/>
  <c r="E1383" i="12"/>
  <c r="J1383" i="12"/>
  <c r="K1383" i="12"/>
  <c r="L1383" i="12"/>
  <c r="M1383" i="12"/>
  <c r="N1383" i="12"/>
  <c r="O1383" i="12"/>
  <c r="P1383" i="12"/>
  <c r="Q1383" i="12"/>
  <c r="R1383" i="12"/>
  <c r="S1383" i="12"/>
  <c r="T1383" i="12"/>
  <c r="U1383" i="12"/>
  <c r="A1384" i="12"/>
  <c r="B1384" i="12"/>
  <c r="C1384" i="12"/>
  <c r="D1384" i="12"/>
  <c r="O1384" i="12" s="1"/>
  <c r="E1384" i="12"/>
  <c r="J1384" i="12"/>
  <c r="K1384" i="12"/>
  <c r="L1384" i="12"/>
  <c r="M1384" i="12"/>
  <c r="N1384" i="12"/>
  <c r="P1384" i="12"/>
  <c r="Q1384" i="12"/>
  <c r="R1384" i="12"/>
  <c r="S1384" i="12"/>
  <c r="T1384" i="12"/>
  <c r="U1384" i="12"/>
  <c r="A1385" i="12"/>
  <c r="B1385" i="12"/>
  <c r="C1385" i="12"/>
  <c r="D1385" i="12"/>
  <c r="E1385" i="12"/>
  <c r="J1385" i="12"/>
  <c r="K1385" i="12"/>
  <c r="L1385" i="12"/>
  <c r="M1385" i="12"/>
  <c r="N1385" i="12"/>
  <c r="O1385" i="12"/>
  <c r="P1385" i="12"/>
  <c r="Q1385" i="12"/>
  <c r="R1385" i="12"/>
  <c r="S1385" i="12"/>
  <c r="T1385" i="12"/>
  <c r="U1385" i="12"/>
  <c r="A1386" i="12"/>
  <c r="B1386" i="12"/>
  <c r="C1386" i="12"/>
  <c r="D1386" i="12"/>
  <c r="O1386" i="12" s="1"/>
  <c r="E1386" i="12"/>
  <c r="J1386" i="12"/>
  <c r="K1386" i="12"/>
  <c r="L1386" i="12"/>
  <c r="M1386" i="12"/>
  <c r="N1386" i="12"/>
  <c r="P1386" i="12"/>
  <c r="Q1386" i="12"/>
  <c r="R1386" i="12"/>
  <c r="S1386" i="12"/>
  <c r="T1386" i="12"/>
  <c r="U1386" i="12"/>
  <c r="A1387" i="12"/>
  <c r="B1387" i="12"/>
  <c r="C1387" i="12"/>
  <c r="D1387" i="12"/>
  <c r="E1387" i="12"/>
  <c r="J1387" i="12"/>
  <c r="K1387" i="12"/>
  <c r="L1387" i="12"/>
  <c r="M1387" i="12"/>
  <c r="N1387" i="12"/>
  <c r="O1387" i="12"/>
  <c r="P1387" i="12"/>
  <c r="Q1387" i="12"/>
  <c r="R1387" i="12"/>
  <c r="S1387" i="12"/>
  <c r="T1387" i="12"/>
  <c r="U1387" i="12"/>
  <c r="A1388" i="12"/>
  <c r="B1388" i="12"/>
  <c r="C1388" i="12"/>
  <c r="D1388" i="12"/>
  <c r="O1388" i="12" s="1"/>
  <c r="E1388" i="12"/>
  <c r="J1388" i="12"/>
  <c r="K1388" i="12"/>
  <c r="L1388" i="12"/>
  <c r="M1388" i="12"/>
  <c r="N1388" i="12"/>
  <c r="P1388" i="12"/>
  <c r="Q1388" i="12"/>
  <c r="R1388" i="12"/>
  <c r="S1388" i="12"/>
  <c r="T1388" i="12"/>
  <c r="U1388" i="12"/>
  <c r="A1389" i="12"/>
  <c r="B1389" i="12"/>
  <c r="C1389" i="12"/>
  <c r="D1389" i="12"/>
  <c r="E1389" i="12"/>
  <c r="J1389" i="12"/>
  <c r="K1389" i="12"/>
  <c r="L1389" i="12"/>
  <c r="M1389" i="12"/>
  <c r="N1389" i="12"/>
  <c r="O1389" i="12"/>
  <c r="P1389" i="12"/>
  <c r="Q1389" i="12"/>
  <c r="R1389" i="12"/>
  <c r="S1389" i="12"/>
  <c r="T1389" i="12"/>
  <c r="U1389" i="12"/>
  <c r="A1390" i="12"/>
  <c r="B1390" i="12"/>
  <c r="C1390" i="12"/>
  <c r="D1390" i="12"/>
  <c r="O1390" i="12" s="1"/>
  <c r="E1390" i="12"/>
  <c r="J1390" i="12"/>
  <c r="K1390" i="12"/>
  <c r="L1390" i="12"/>
  <c r="M1390" i="12"/>
  <c r="N1390" i="12"/>
  <c r="P1390" i="12"/>
  <c r="Q1390" i="12"/>
  <c r="R1390" i="12"/>
  <c r="S1390" i="12"/>
  <c r="T1390" i="12"/>
  <c r="U1390" i="12"/>
  <c r="A1391" i="12"/>
  <c r="B1391" i="12"/>
  <c r="C1391" i="12"/>
  <c r="D1391" i="12"/>
  <c r="E1391" i="12"/>
  <c r="J1391" i="12"/>
  <c r="K1391" i="12"/>
  <c r="L1391" i="12"/>
  <c r="M1391" i="12"/>
  <c r="N1391" i="12"/>
  <c r="O1391" i="12"/>
  <c r="P1391" i="12"/>
  <c r="Q1391" i="12"/>
  <c r="R1391" i="12"/>
  <c r="S1391" i="12"/>
  <c r="T1391" i="12"/>
  <c r="U1391" i="12"/>
  <c r="A1392" i="12"/>
  <c r="B1392" i="12"/>
  <c r="C1392" i="12"/>
  <c r="D1392" i="12"/>
  <c r="O1392" i="12" s="1"/>
  <c r="E1392" i="12"/>
  <c r="J1392" i="12"/>
  <c r="K1392" i="12"/>
  <c r="L1392" i="12"/>
  <c r="M1392" i="12"/>
  <c r="N1392" i="12"/>
  <c r="P1392" i="12"/>
  <c r="Q1392" i="12"/>
  <c r="R1392" i="12"/>
  <c r="S1392" i="12"/>
  <c r="T1392" i="12"/>
  <c r="U1392" i="12"/>
  <c r="A1393" i="12"/>
  <c r="B1393" i="12"/>
  <c r="C1393" i="12"/>
  <c r="D1393" i="12"/>
  <c r="E1393" i="12"/>
  <c r="J1393" i="12"/>
  <c r="K1393" i="12"/>
  <c r="L1393" i="12"/>
  <c r="M1393" i="12"/>
  <c r="N1393" i="12"/>
  <c r="O1393" i="12"/>
  <c r="P1393" i="12"/>
  <c r="Q1393" i="12"/>
  <c r="R1393" i="12"/>
  <c r="S1393" i="12"/>
  <c r="T1393" i="12"/>
  <c r="U1393" i="12"/>
  <c r="A1394" i="12"/>
  <c r="B1394" i="12"/>
  <c r="C1394" i="12"/>
  <c r="D1394" i="12"/>
  <c r="O1394" i="12" s="1"/>
  <c r="E1394" i="12"/>
  <c r="J1394" i="12"/>
  <c r="K1394" i="12"/>
  <c r="L1394" i="12"/>
  <c r="M1394" i="12"/>
  <c r="N1394" i="12"/>
  <c r="P1394" i="12"/>
  <c r="Q1394" i="12"/>
  <c r="R1394" i="12"/>
  <c r="S1394" i="12"/>
  <c r="T1394" i="12"/>
  <c r="U1394" i="12"/>
  <c r="A1395" i="12"/>
  <c r="B1395" i="12"/>
  <c r="C1395" i="12"/>
  <c r="D1395" i="12"/>
  <c r="E1395" i="12"/>
  <c r="J1395" i="12"/>
  <c r="K1395" i="12"/>
  <c r="L1395" i="12"/>
  <c r="M1395" i="12"/>
  <c r="N1395" i="12"/>
  <c r="O1395" i="12"/>
  <c r="P1395" i="12"/>
  <c r="Q1395" i="12"/>
  <c r="R1395" i="12"/>
  <c r="S1395" i="12"/>
  <c r="T1395" i="12"/>
  <c r="U1395" i="12"/>
  <c r="A1396" i="12"/>
  <c r="B1396" i="12"/>
  <c r="C1396" i="12"/>
  <c r="D1396" i="12"/>
  <c r="O1396" i="12" s="1"/>
  <c r="E1396" i="12"/>
  <c r="J1396" i="12"/>
  <c r="K1396" i="12"/>
  <c r="L1396" i="12"/>
  <c r="M1396" i="12"/>
  <c r="N1396" i="12"/>
  <c r="P1396" i="12"/>
  <c r="Q1396" i="12"/>
  <c r="R1396" i="12"/>
  <c r="S1396" i="12"/>
  <c r="T1396" i="12"/>
  <c r="U1396" i="12"/>
  <c r="A1397" i="12"/>
  <c r="B1397" i="12"/>
  <c r="C1397" i="12"/>
  <c r="D1397" i="12"/>
  <c r="E1397" i="12"/>
  <c r="J1397" i="12"/>
  <c r="K1397" i="12"/>
  <c r="L1397" i="12"/>
  <c r="M1397" i="12"/>
  <c r="N1397" i="12"/>
  <c r="O1397" i="12"/>
  <c r="P1397" i="12"/>
  <c r="Q1397" i="12"/>
  <c r="R1397" i="12"/>
  <c r="S1397" i="12"/>
  <c r="T1397" i="12"/>
  <c r="U1397" i="12"/>
  <c r="A1398" i="12"/>
  <c r="B1398" i="12"/>
  <c r="C1398" i="12"/>
  <c r="D1398" i="12"/>
  <c r="O1398" i="12" s="1"/>
  <c r="E1398" i="12"/>
  <c r="J1398" i="12"/>
  <c r="K1398" i="12"/>
  <c r="L1398" i="12"/>
  <c r="M1398" i="12"/>
  <c r="N1398" i="12"/>
  <c r="P1398" i="12"/>
  <c r="Q1398" i="12"/>
  <c r="R1398" i="12"/>
  <c r="S1398" i="12"/>
  <c r="T1398" i="12"/>
  <c r="U1398" i="12"/>
  <c r="A1399" i="12"/>
  <c r="B1399" i="12"/>
  <c r="C1399" i="12"/>
  <c r="D1399" i="12"/>
  <c r="E1399" i="12"/>
  <c r="J1399" i="12"/>
  <c r="K1399" i="12"/>
  <c r="L1399" i="12"/>
  <c r="M1399" i="12"/>
  <c r="N1399" i="12"/>
  <c r="O1399" i="12"/>
  <c r="P1399" i="12"/>
  <c r="Q1399" i="12"/>
  <c r="R1399" i="12"/>
  <c r="S1399" i="12"/>
  <c r="T1399" i="12"/>
  <c r="U1399" i="12"/>
  <c r="A1400" i="12"/>
  <c r="B1400" i="12"/>
  <c r="C1400" i="12"/>
  <c r="D1400" i="12"/>
  <c r="O1400" i="12" s="1"/>
  <c r="E1400" i="12"/>
  <c r="J1400" i="12"/>
  <c r="K1400" i="12"/>
  <c r="L1400" i="12"/>
  <c r="M1400" i="12"/>
  <c r="N1400" i="12"/>
  <c r="P1400" i="12"/>
  <c r="Q1400" i="12"/>
  <c r="R1400" i="12"/>
  <c r="S1400" i="12"/>
  <c r="T1400" i="12"/>
  <c r="U1400" i="12"/>
  <c r="A1401" i="12"/>
  <c r="B1401" i="12"/>
  <c r="C1401" i="12"/>
  <c r="D1401" i="12"/>
  <c r="E1401" i="12"/>
  <c r="J1401" i="12"/>
  <c r="K1401" i="12"/>
  <c r="L1401" i="12"/>
  <c r="M1401" i="12"/>
  <c r="N1401" i="12"/>
  <c r="O1401" i="12"/>
  <c r="P1401" i="12"/>
  <c r="Q1401" i="12"/>
  <c r="R1401" i="12"/>
  <c r="S1401" i="12"/>
  <c r="T1401" i="12"/>
  <c r="U1401" i="12"/>
  <c r="A1402" i="12"/>
  <c r="B1402" i="12"/>
  <c r="C1402" i="12"/>
  <c r="D1402" i="12"/>
  <c r="O1402" i="12" s="1"/>
  <c r="E1402" i="12"/>
  <c r="J1402" i="12"/>
  <c r="K1402" i="12"/>
  <c r="L1402" i="12"/>
  <c r="M1402" i="12"/>
  <c r="N1402" i="12"/>
  <c r="P1402" i="12"/>
  <c r="Q1402" i="12"/>
  <c r="R1402" i="12"/>
  <c r="S1402" i="12"/>
  <c r="T1402" i="12"/>
  <c r="U1402" i="12"/>
  <c r="A1403" i="12"/>
  <c r="B1403" i="12"/>
  <c r="C1403" i="12"/>
  <c r="D1403" i="12"/>
  <c r="E1403" i="12"/>
  <c r="J1403" i="12"/>
  <c r="K1403" i="12"/>
  <c r="L1403" i="12"/>
  <c r="M1403" i="12"/>
  <c r="N1403" i="12"/>
  <c r="O1403" i="12"/>
  <c r="P1403" i="12"/>
  <c r="Q1403" i="12"/>
  <c r="R1403" i="12"/>
  <c r="S1403" i="12"/>
  <c r="T1403" i="12"/>
  <c r="U1403" i="12"/>
  <c r="A1404" i="12"/>
  <c r="B1404" i="12"/>
  <c r="C1404" i="12"/>
  <c r="D1404" i="12"/>
  <c r="O1404" i="12" s="1"/>
  <c r="E1404" i="12"/>
  <c r="J1404" i="12"/>
  <c r="K1404" i="12"/>
  <c r="L1404" i="12"/>
  <c r="M1404" i="12"/>
  <c r="N1404" i="12"/>
  <c r="P1404" i="12"/>
  <c r="Q1404" i="12"/>
  <c r="R1404" i="12"/>
  <c r="S1404" i="12"/>
  <c r="T1404" i="12"/>
  <c r="U1404" i="12"/>
  <c r="A1405" i="12"/>
  <c r="B1405" i="12"/>
  <c r="C1405" i="12"/>
  <c r="D1405" i="12"/>
  <c r="E1405" i="12"/>
  <c r="J1405" i="12"/>
  <c r="K1405" i="12"/>
  <c r="L1405" i="12"/>
  <c r="M1405" i="12"/>
  <c r="N1405" i="12"/>
  <c r="O1405" i="12"/>
  <c r="P1405" i="12"/>
  <c r="Q1405" i="12"/>
  <c r="R1405" i="12"/>
  <c r="S1405" i="12"/>
  <c r="T1405" i="12"/>
  <c r="U1405" i="12"/>
  <c r="A1406" i="12"/>
  <c r="B1406" i="12"/>
  <c r="C1406" i="12"/>
  <c r="D1406" i="12"/>
  <c r="O1406" i="12" s="1"/>
  <c r="E1406" i="12"/>
  <c r="J1406" i="12"/>
  <c r="K1406" i="12"/>
  <c r="L1406" i="12"/>
  <c r="M1406" i="12"/>
  <c r="N1406" i="12"/>
  <c r="P1406" i="12"/>
  <c r="Q1406" i="12"/>
  <c r="R1406" i="12"/>
  <c r="S1406" i="12"/>
  <c r="T1406" i="12"/>
  <c r="U1406" i="12"/>
  <c r="A1407" i="12"/>
  <c r="B1407" i="12"/>
  <c r="C1407" i="12"/>
  <c r="D1407" i="12"/>
  <c r="E1407" i="12"/>
  <c r="J1407" i="12"/>
  <c r="K1407" i="12"/>
  <c r="L1407" i="12"/>
  <c r="M1407" i="12"/>
  <c r="N1407" i="12"/>
  <c r="O1407" i="12"/>
  <c r="P1407" i="12"/>
  <c r="Q1407" i="12"/>
  <c r="R1407" i="12"/>
  <c r="S1407" i="12"/>
  <c r="T1407" i="12"/>
  <c r="U1407" i="12"/>
  <c r="A1408" i="12"/>
  <c r="B1408" i="12"/>
  <c r="C1408" i="12"/>
  <c r="D1408" i="12"/>
  <c r="O1408" i="12" s="1"/>
  <c r="E1408" i="12"/>
  <c r="J1408" i="12"/>
  <c r="K1408" i="12"/>
  <c r="L1408" i="12"/>
  <c r="M1408" i="12"/>
  <c r="N1408" i="12"/>
  <c r="P1408" i="12"/>
  <c r="Q1408" i="12"/>
  <c r="R1408" i="12"/>
  <c r="S1408" i="12"/>
  <c r="T1408" i="12"/>
  <c r="U1408" i="12"/>
  <c r="A1409" i="12"/>
  <c r="B1409" i="12"/>
  <c r="C1409" i="12"/>
  <c r="D1409" i="12"/>
  <c r="E1409" i="12"/>
  <c r="J1409" i="12"/>
  <c r="K1409" i="12"/>
  <c r="L1409" i="12"/>
  <c r="M1409" i="12"/>
  <c r="N1409" i="12"/>
  <c r="O1409" i="12"/>
  <c r="P1409" i="12"/>
  <c r="Q1409" i="12"/>
  <c r="R1409" i="12"/>
  <c r="S1409" i="12"/>
  <c r="T1409" i="12"/>
  <c r="U1409" i="12"/>
  <c r="A1410" i="12"/>
  <c r="B1410" i="12"/>
  <c r="C1410" i="12"/>
  <c r="D1410" i="12"/>
  <c r="O1410" i="12" s="1"/>
  <c r="E1410" i="12"/>
  <c r="J1410" i="12"/>
  <c r="K1410" i="12"/>
  <c r="L1410" i="12"/>
  <c r="M1410" i="12"/>
  <c r="N1410" i="12"/>
  <c r="P1410" i="12"/>
  <c r="Q1410" i="12"/>
  <c r="R1410" i="12"/>
  <c r="S1410" i="12"/>
  <c r="T1410" i="12"/>
  <c r="U1410" i="12"/>
  <c r="A1411" i="12"/>
  <c r="B1411" i="12"/>
  <c r="C1411" i="12"/>
  <c r="D1411" i="12"/>
  <c r="E1411" i="12"/>
  <c r="J1411" i="12"/>
  <c r="K1411" i="12"/>
  <c r="L1411" i="12"/>
  <c r="M1411" i="12"/>
  <c r="N1411" i="12"/>
  <c r="O1411" i="12"/>
  <c r="P1411" i="12"/>
  <c r="Q1411" i="12"/>
  <c r="R1411" i="12"/>
  <c r="S1411" i="12"/>
  <c r="T1411" i="12"/>
  <c r="U1411" i="12"/>
  <c r="A1412" i="12"/>
  <c r="B1412" i="12"/>
  <c r="C1412" i="12"/>
  <c r="D1412" i="12"/>
  <c r="O1412" i="12" s="1"/>
  <c r="E1412" i="12"/>
  <c r="J1412" i="12"/>
  <c r="K1412" i="12"/>
  <c r="L1412" i="12"/>
  <c r="M1412" i="12"/>
  <c r="N1412" i="12"/>
  <c r="P1412" i="12"/>
  <c r="Q1412" i="12"/>
  <c r="R1412" i="12"/>
  <c r="S1412" i="12"/>
  <c r="T1412" i="12"/>
  <c r="U1412" i="12"/>
  <c r="A1413" i="12"/>
  <c r="B1413" i="12"/>
  <c r="C1413" i="12"/>
  <c r="D1413" i="12"/>
  <c r="E1413" i="12"/>
  <c r="J1413" i="12"/>
  <c r="K1413" i="12"/>
  <c r="L1413" i="12"/>
  <c r="M1413" i="12"/>
  <c r="N1413" i="12"/>
  <c r="O1413" i="12"/>
  <c r="P1413" i="12"/>
  <c r="Q1413" i="12"/>
  <c r="R1413" i="12"/>
  <c r="S1413" i="12"/>
  <c r="T1413" i="12"/>
  <c r="U1413" i="12"/>
  <c r="A1414" i="12"/>
  <c r="B1414" i="12"/>
  <c r="C1414" i="12"/>
  <c r="D1414" i="12"/>
  <c r="O1414" i="12" s="1"/>
  <c r="E1414" i="12"/>
  <c r="J1414" i="12"/>
  <c r="K1414" i="12"/>
  <c r="L1414" i="12"/>
  <c r="M1414" i="12"/>
  <c r="N1414" i="12"/>
  <c r="P1414" i="12"/>
  <c r="Q1414" i="12"/>
  <c r="R1414" i="12"/>
  <c r="S1414" i="12"/>
  <c r="T1414" i="12"/>
  <c r="U1414" i="12"/>
  <c r="A1415" i="12"/>
  <c r="B1415" i="12"/>
  <c r="C1415" i="12"/>
  <c r="D1415" i="12"/>
  <c r="E1415" i="12"/>
  <c r="J1415" i="12"/>
  <c r="K1415" i="12"/>
  <c r="L1415" i="12"/>
  <c r="M1415" i="12"/>
  <c r="N1415" i="12"/>
  <c r="O1415" i="12"/>
  <c r="P1415" i="12"/>
  <c r="Q1415" i="12"/>
  <c r="R1415" i="12"/>
  <c r="S1415" i="12"/>
  <c r="T1415" i="12"/>
  <c r="U1415" i="12"/>
  <c r="A1416" i="12"/>
  <c r="B1416" i="12"/>
  <c r="C1416" i="12"/>
  <c r="D1416" i="12"/>
  <c r="O1416" i="12" s="1"/>
  <c r="E1416" i="12"/>
  <c r="J1416" i="12"/>
  <c r="K1416" i="12"/>
  <c r="L1416" i="12"/>
  <c r="M1416" i="12"/>
  <c r="N1416" i="12"/>
  <c r="P1416" i="12"/>
  <c r="Q1416" i="12"/>
  <c r="R1416" i="12"/>
  <c r="S1416" i="12"/>
  <c r="T1416" i="12"/>
  <c r="U1416" i="12"/>
  <c r="A1417" i="12"/>
  <c r="B1417" i="12"/>
  <c r="C1417" i="12"/>
  <c r="D1417" i="12"/>
  <c r="E1417" i="12"/>
  <c r="J1417" i="12"/>
  <c r="K1417" i="12"/>
  <c r="L1417" i="12"/>
  <c r="M1417" i="12"/>
  <c r="N1417" i="12"/>
  <c r="O1417" i="12"/>
  <c r="P1417" i="12"/>
  <c r="Q1417" i="12"/>
  <c r="R1417" i="12"/>
  <c r="S1417" i="12"/>
  <c r="T1417" i="12"/>
  <c r="U1417" i="12"/>
  <c r="A1418" i="12"/>
  <c r="B1418" i="12"/>
  <c r="C1418" i="12"/>
  <c r="D1418" i="12"/>
  <c r="O1418" i="12" s="1"/>
  <c r="E1418" i="12"/>
  <c r="J1418" i="12"/>
  <c r="K1418" i="12"/>
  <c r="L1418" i="12"/>
  <c r="M1418" i="12"/>
  <c r="N1418" i="12"/>
  <c r="P1418" i="12"/>
  <c r="Q1418" i="12"/>
  <c r="R1418" i="12"/>
  <c r="S1418" i="12"/>
  <c r="T1418" i="12"/>
  <c r="U1418" i="12"/>
  <c r="A1419" i="12"/>
  <c r="B1419" i="12"/>
  <c r="C1419" i="12"/>
  <c r="D1419" i="12"/>
  <c r="O1419" i="12" s="1"/>
  <c r="E1419" i="12"/>
  <c r="J1419" i="12"/>
  <c r="K1419" i="12"/>
  <c r="L1419" i="12"/>
  <c r="M1419" i="12"/>
  <c r="N1419" i="12"/>
  <c r="P1419" i="12"/>
  <c r="Q1419" i="12"/>
  <c r="R1419" i="12"/>
  <c r="S1419" i="12"/>
  <c r="T1419" i="12"/>
  <c r="U1419" i="12"/>
  <c r="A1420" i="12"/>
  <c r="B1420" i="12"/>
  <c r="C1420" i="12"/>
  <c r="D1420" i="12"/>
  <c r="E1420" i="12"/>
  <c r="J1420" i="12"/>
  <c r="K1420" i="12"/>
  <c r="L1420" i="12"/>
  <c r="M1420" i="12"/>
  <c r="N1420" i="12"/>
  <c r="O1420" i="12"/>
  <c r="P1420" i="12"/>
  <c r="Q1420" i="12"/>
  <c r="R1420" i="12"/>
  <c r="S1420" i="12"/>
  <c r="T1420" i="12"/>
  <c r="U1420" i="12"/>
  <c r="A1421" i="12"/>
  <c r="B1421" i="12"/>
  <c r="C1421" i="12"/>
  <c r="D1421" i="12"/>
  <c r="O1421" i="12" s="1"/>
  <c r="E1421" i="12"/>
  <c r="J1421" i="12"/>
  <c r="K1421" i="12"/>
  <c r="L1421" i="12"/>
  <c r="M1421" i="12"/>
  <c r="N1421" i="12"/>
  <c r="P1421" i="12"/>
  <c r="Q1421" i="12"/>
  <c r="R1421" i="12"/>
  <c r="S1421" i="12"/>
  <c r="T1421" i="12"/>
  <c r="U1421" i="12"/>
  <c r="A1422" i="12"/>
  <c r="B1422" i="12"/>
  <c r="C1422" i="12"/>
  <c r="D1422" i="12"/>
  <c r="E1422" i="12"/>
  <c r="J1422" i="12"/>
  <c r="K1422" i="12"/>
  <c r="L1422" i="12"/>
  <c r="M1422" i="12"/>
  <c r="N1422" i="12"/>
  <c r="O1422" i="12"/>
  <c r="P1422" i="12"/>
  <c r="Q1422" i="12"/>
  <c r="R1422" i="12"/>
  <c r="S1422" i="12"/>
  <c r="T1422" i="12"/>
  <c r="U1422" i="12"/>
  <c r="A1423" i="12"/>
  <c r="B1423" i="12"/>
  <c r="C1423" i="12"/>
  <c r="D1423" i="12"/>
  <c r="O1423" i="12" s="1"/>
  <c r="E1423" i="12"/>
  <c r="J1423" i="12"/>
  <c r="K1423" i="12"/>
  <c r="L1423" i="12"/>
  <c r="M1423" i="12"/>
  <c r="N1423" i="12"/>
  <c r="P1423" i="12"/>
  <c r="Q1423" i="12"/>
  <c r="R1423" i="12"/>
  <c r="S1423" i="12"/>
  <c r="T1423" i="12"/>
  <c r="U1423" i="12"/>
  <c r="A1424" i="12"/>
  <c r="B1424" i="12"/>
  <c r="C1424" i="12"/>
  <c r="D1424" i="12"/>
  <c r="E1424" i="12"/>
  <c r="J1424" i="12"/>
  <c r="K1424" i="12"/>
  <c r="L1424" i="12"/>
  <c r="M1424" i="12"/>
  <c r="N1424" i="12"/>
  <c r="O1424" i="12"/>
  <c r="P1424" i="12"/>
  <c r="Q1424" i="12"/>
  <c r="R1424" i="12"/>
  <c r="S1424" i="12"/>
  <c r="T1424" i="12"/>
  <c r="U1424" i="12"/>
  <c r="A1425" i="12"/>
  <c r="B1425" i="12"/>
  <c r="C1425" i="12"/>
  <c r="D1425" i="12"/>
  <c r="O1425" i="12" s="1"/>
  <c r="E1425" i="12"/>
  <c r="J1425" i="12"/>
  <c r="K1425" i="12"/>
  <c r="L1425" i="12"/>
  <c r="M1425" i="12"/>
  <c r="N1425" i="12"/>
  <c r="P1425" i="12"/>
  <c r="Q1425" i="12"/>
  <c r="R1425" i="12"/>
  <c r="S1425" i="12"/>
  <c r="T1425" i="12"/>
  <c r="U1425" i="12"/>
  <c r="A1426" i="12"/>
  <c r="B1426" i="12"/>
  <c r="C1426" i="12"/>
  <c r="D1426" i="12"/>
  <c r="E1426" i="12"/>
  <c r="J1426" i="12"/>
  <c r="K1426" i="12"/>
  <c r="L1426" i="12"/>
  <c r="M1426" i="12"/>
  <c r="N1426" i="12"/>
  <c r="O1426" i="12"/>
  <c r="P1426" i="12"/>
  <c r="Q1426" i="12"/>
  <c r="R1426" i="12"/>
  <c r="S1426" i="12"/>
  <c r="T1426" i="12"/>
  <c r="U1426" i="12"/>
  <c r="A1427" i="12"/>
  <c r="B1427" i="12"/>
  <c r="C1427" i="12"/>
  <c r="D1427" i="12"/>
  <c r="O1427" i="12" s="1"/>
  <c r="E1427" i="12"/>
  <c r="J1427" i="12"/>
  <c r="K1427" i="12"/>
  <c r="L1427" i="12"/>
  <c r="M1427" i="12"/>
  <c r="N1427" i="12"/>
  <c r="P1427" i="12"/>
  <c r="Q1427" i="12"/>
  <c r="R1427" i="12"/>
  <c r="S1427" i="12"/>
  <c r="T1427" i="12"/>
  <c r="U1427" i="12"/>
  <c r="A1428" i="12"/>
  <c r="B1428" i="12"/>
  <c r="C1428" i="12"/>
  <c r="D1428" i="12"/>
  <c r="E1428" i="12"/>
  <c r="J1428" i="12"/>
  <c r="K1428" i="12"/>
  <c r="L1428" i="12"/>
  <c r="M1428" i="12"/>
  <c r="N1428" i="12"/>
  <c r="O1428" i="12"/>
  <c r="P1428" i="12"/>
  <c r="Q1428" i="12"/>
  <c r="R1428" i="12"/>
  <c r="S1428" i="12"/>
  <c r="T1428" i="12"/>
  <c r="U1428" i="12"/>
  <c r="A1429" i="12"/>
  <c r="B1429" i="12"/>
  <c r="C1429" i="12"/>
  <c r="D1429" i="12"/>
  <c r="O1429" i="12" s="1"/>
  <c r="E1429" i="12"/>
  <c r="J1429" i="12"/>
  <c r="K1429" i="12"/>
  <c r="L1429" i="12"/>
  <c r="M1429" i="12"/>
  <c r="N1429" i="12"/>
  <c r="P1429" i="12"/>
  <c r="Q1429" i="12"/>
  <c r="R1429" i="12"/>
  <c r="S1429" i="12"/>
  <c r="T1429" i="12"/>
  <c r="U1429" i="12"/>
  <c r="A1430" i="12"/>
  <c r="B1430" i="12"/>
  <c r="C1430" i="12"/>
  <c r="D1430" i="12"/>
  <c r="E1430" i="12"/>
  <c r="J1430" i="12"/>
  <c r="K1430" i="12"/>
  <c r="L1430" i="12"/>
  <c r="M1430" i="12"/>
  <c r="N1430" i="12"/>
  <c r="O1430" i="12"/>
  <c r="P1430" i="12"/>
  <c r="Q1430" i="12"/>
  <c r="R1430" i="12"/>
  <c r="S1430" i="12"/>
  <c r="T1430" i="12"/>
  <c r="U1430" i="12"/>
  <c r="A1431" i="12"/>
  <c r="B1431" i="12"/>
  <c r="C1431" i="12"/>
  <c r="D1431" i="12"/>
  <c r="O1431" i="12" s="1"/>
  <c r="E1431" i="12"/>
  <c r="J1431" i="12"/>
  <c r="K1431" i="12"/>
  <c r="L1431" i="12"/>
  <c r="M1431" i="12"/>
  <c r="N1431" i="12"/>
  <c r="P1431" i="12"/>
  <c r="Q1431" i="12"/>
  <c r="R1431" i="12"/>
  <c r="S1431" i="12"/>
  <c r="T1431" i="12"/>
  <c r="U1431" i="12"/>
  <c r="A1432" i="12"/>
  <c r="B1432" i="12"/>
  <c r="C1432" i="12"/>
  <c r="D1432" i="12"/>
  <c r="E1432" i="12"/>
  <c r="J1432" i="12"/>
  <c r="K1432" i="12"/>
  <c r="L1432" i="12"/>
  <c r="M1432" i="12"/>
  <c r="N1432" i="12"/>
  <c r="O1432" i="12"/>
  <c r="P1432" i="12"/>
  <c r="Q1432" i="12"/>
  <c r="R1432" i="12"/>
  <c r="S1432" i="12"/>
  <c r="T1432" i="12"/>
  <c r="U1432" i="12"/>
  <c r="A1433" i="12"/>
  <c r="B1433" i="12"/>
  <c r="C1433" i="12"/>
  <c r="D1433" i="12"/>
  <c r="O1433" i="12" s="1"/>
  <c r="E1433" i="12"/>
  <c r="J1433" i="12"/>
  <c r="K1433" i="12"/>
  <c r="L1433" i="12"/>
  <c r="M1433" i="12"/>
  <c r="N1433" i="12"/>
  <c r="P1433" i="12"/>
  <c r="Q1433" i="12"/>
  <c r="R1433" i="12"/>
  <c r="S1433" i="12"/>
  <c r="T1433" i="12"/>
  <c r="U1433" i="12"/>
  <c r="A1434" i="12"/>
  <c r="B1434" i="12"/>
  <c r="C1434" i="12"/>
  <c r="D1434" i="12"/>
  <c r="E1434" i="12"/>
  <c r="J1434" i="12"/>
  <c r="K1434" i="12"/>
  <c r="L1434" i="12"/>
  <c r="M1434" i="12"/>
  <c r="N1434" i="12"/>
  <c r="O1434" i="12"/>
  <c r="P1434" i="12"/>
  <c r="Q1434" i="12"/>
  <c r="R1434" i="12"/>
  <c r="S1434" i="12"/>
  <c r="T1434" i="12"/>
  <c r="U1434" i="12"/>
  <c r="A1435" i="12"/>
  <c r="B1435" i="12"/>
  <c r="C1435" i="12"/>
  <c r="D1435" i="12"/>
  <c r="O1435" i="12" s="1"/>
  <c r="E1435" i="12"/>
  <c r="J1435" i="12"/>
  <c r="K1435" i="12"/>
  <c r="L1435" i="12"/>
  <c r="M1435" i="12"/>
  <c r="N1435" i="12"/>
  <c r="P1435" i="12"/>
  <c r="Q1435" i="12"/>
  <c r="R1435" i="12"/>
  <c r="S1435" i="12"/>
  <c r="T1435" i="12"/>
  <c r="U1435" i="12"/>
  <c r="A1436" i="12"/>
  <c r="B1436" i="12"/>
  <c r="C1436" i="12"/>
  <c r="D1436" i="12"/>
  <c r="E1436" i="12"/>
  <c r="J1436" i="12"/>
  <c r="K1436" i="12"/>
  <c r="L1436" i="12"/>
  <c r="M1436" i="12"/>
  <c r="N1436" i="12"/>
  <c r="O1436" i="12"/>
  <c r="P1436" i="12"/>
  <c r="Q1436" i="12"/>
  <c r="R1436" i="12"/>
  <c r="S1436" i="12"/>
  <c r="T1436" i="12"/>
  <c r="U1436" i="12"/>
  <c r="A1437" i="12"/>
  <c r="B1437" i="12"/>
  <c r="C1437" i="12"/>
  <c r="D1437" i="12"/>
  <c r="O1437" i="12" s="1"/>
  <c r="E1437" i="12"/>
  <c r="J1437" i="12"/>
  <c r="K1437" i="12"/>
  <c r="L1437" i="12"/>
  <c r="M1437" i="12"/>
  <c r="N1437" i="12"/>
  <c r="P1437" i="12"/>
  <c r="Q1437" i="12"/>
  <c r="R1437" i="12"/>
  <c r="S1437" i="12"/>
  <c r="T1437" i="12"/>
  <c r="U1437" i="12"/>
  <c r="A1438" i="12"/>
  <c r="B1438" i="12"/>
  <c r="C1438" i="12"/>
  <c r="D1438" i="12"/>
  <c r="E1438" i="12"/>
  <c r="J1438" i="12"/>
  <c r="K1438" i="12"/>
  <c r="L1438" i="12"/>
  <c r="M1438" i="12"/>
  <c r="N1438" i="12"/>
  <c r="O1438" i="12"/>
  <c r="P1438" i="12"/>
  <c r="Q1438" i="12"/>
  <c r="R1438" i="12"/>
  <c r="S1438" i="12"/>
  <c r="T1438" i="12"/>
  <c r="U1438" i="12"/>
  <c r="A1439" i="12"/>
  <c r="B1439" i="12"/>
  <c r="C1439" i="12"/>
  <c r="D1439" i="12"/>
  <c r="O1439" i="12" s="1"/>
  <c r="E1439" i="12"/>
  <c r="J1439" i="12"/>
  <c r="K1439" i="12"/>
  <c r="L1439" i="12"/>
  <c r="M1439" i="12"/>
  <c r="N1439" i="12"/>
  <c r="P1439" i="12"/>
  <c r="Q1439" i="12"/>
  <c r="R1439" i="12"/>
  <c r="S1439" i="12"/>
  <c r="T1439" i="12"/>
  <c r="U1439" i="12"/>
  <c r="A1440" i="12"/>
  <c r="B1440" i="12"/>
  <c r="C1440" i="12"/>
  <c r="D1440" i="12"/>
  <c r="E1440" i="12"/>
  <c r="J1440" i="12"/>
  <c r="K1440" i="12"/>
  <c r="L1440" i="12"/>
  <c r="M1440" i="12"/>
  <c r="N1440" i="12"/>
  <c r="O1440" i="12"/>
  <c r="P1440" i="12"/>
  <c r="Q1440" i="12"/>
  <c r="R1440" i="12"/>
  <c r="S1440" i="12"/>
  <c r="T1440" i="12"/>
  <c r="U1440" i="12"/>
  <c r="A1441" i="12"/>
  <c r="B1441" i="12"/>
  <c r="C1441" i="12"/>
  <c r="D1441" i="12"/>
  <c r="O1441" i="12" s="1"/>
  <c r="E1441" i="12"/>
  <c r="J1441" i="12"/>
  <c r="K1441" i="12"/>
  <c r="L1441" i="12"/>
  <c r="M1441" i="12"/>
  <c r="N1441" i="12"/>
  <c r="P1441" i="12"/>
  <c r="Q1441" i="12"/>
  <c r="R1441" i="12"/>
  <c r="S1441" i="12"/>
  <c r="T1441" i="12"/>
  <c r="U1441" i="12"/>
  <c r="A1442" i="12"/>
  <c r="B1442" i="12"/>
  <c r="C1442" i="12"/>
  <c r="D1442" i="12"/>
  <c r="E1442" i="12"/>
  <c r="J1442" i="12"/>
  <c r="K1442" i="12"/>
  <c r="L1442" i="12"/>
  <c r="M1442" i="12"/>
  <c r="N1442" i="12"/>
  <c r="O1442" i="12"/>
  <c r="P1442" i="12"/>
  <c r="Q1442" i="12"/>
  <c r="R1442" i="12"/>
  <c r="S1442" i="12"/>
  <c r="T1442" i="12"/>
  <c r="U1442" i="12"/>
  <c r="A1443" i="12"/>
  <c r="B1443" i="12"/>
  <c r="C1443" i="12"/>
  <c r="D1443" i="12"/>
  <c r="O1443" i="12" s="1"/>
  <c r="E1443" i="12"/>
  <c r="J1443" i="12"/>
  <c r="K1443" i="12"/>
  <c r="L1443" i="12"/>
  <c r="M1443" i="12"/>
  <c r="N1443" i="12"/>
  <c r="P1443" i="12"/>
  <c r="Q1443" i="12"/>
  <c r="R1443" i="12"/>
  <c r="S1443" i="12"/>
  <c r="T1443" i="12"/>
  <c r="U1443" i="12"/>
  <c r="A1444" i="12"/>
  <c r="B1444" i="12"/>
  <c r="C1444" i="12"/>
  <c r="D1444" i="12"/>
  <c r="E1444" i="12"/>
  <c r="J1444" i="12"/>
  <c r="K1444" i="12"/>
  <c r="L1444" i="12"/>
  <c r="M1444" i="12"/>
  <c r="N1444" i="12"/>
  <c r="O1444" i="12"/>
  <c r="P1444" i="12"/>
  <c r="Q1444" i="12"/>
  <c r="R1444" i="12"/>
  <c r="S1444" i="12"/>
  <c r="T1444" i="12"/>
  <c r="U1444" i="12"/>
  <c r="A1445" i="12"/>
  <c r="B1445" i="12"/>
  <c r="C1445" i="12"/>
  <c r="D1445" i="12"/>
  <c r="O1445" i="12" s="1"/>
  <c r="E1445" i="12"/>
  <c r="J1445" i="12"/>
  <c r="K1445" i="12"/>
  <c r="L1445" i="12"/>
  <c r="M1445" i="12"/>
  <c r="N1445" i="12"/>
  <c r="P1445" i="12"/>
  <c r="Q1445" i="12"/>
  <c r="R1445" i="12"/>
  <c r="S1445" i="12"/>
  <c r="T1445" i="12"/>
  <c r="U1445" i="12"/>
  <c r="A1446" i="12"/>
  <c r="B1446" i="12"/>
  <c r="C1446" i="12"/>
  <c r="D1446" i="12"/>
  <c r="E1446" i="12"/>
  <c r="J1446" i="12"/>
  <c r="K1446" i="12"/>
  <c r="L1446" i="12"/>
  <c r="M1446" i="12"/>
  <c r="N1446" i="12"/>
  <c r="O1446" i="12"/>
  <c r="P1446" i="12"/>
  <c r="Q1446" i="12"/>
  <c r="R1446" i="12"/>
  <c r="S1446" i="12"/>
  <c r="T1446" i="12"/>
  <c r="U1446" i="12"/>
  <c r="A1447" i="12"/>
  <c r="B1447" i="12"/>
  <c r="C1447" i="12"/>
  <c r="D1447" i="12"/>
  <c r="O1447" i="12" s="1"/>
  <c r="E1447" i="12"/>
  <c r="J1447" i="12"/>
  <c r="K1447" i="12"/>
  <c r="L1447" i="12"/>
  <c r="M1447" i="12"/>
  <c r="N1447" i="12"/>
  <c r="P1447" i="12"/>
  <c r="Q1447" i="12"/>
  <c r="R1447" i="12"/>
  <c r="S1447" i="12"/>
  <c r="T1447" i="12"/>
  <c r="U1447" i="12"/>
  <c r="A1448" i="12"/>
  <c r="B1448" i="12"/>
  <c r="C1448" i="12"/>
  <c r="D1448" i="12"/>
  <c r="E1448" i="12"/>
  <c r="J1448" i="12"/>
  <c r="K1448" i="12"/>
  <c r="L1448" i="12"/>
  <c r="M1448" i="12"/>
  <c r="N1448" i="12"/>
  <c r="O1448" i="12"/>
  <c r="P1448" i="12"/>
  <c r="Q1448" i="12"/>
  <c r="R1448" i="12"/>
  <c r="S1448" i="12"/>
  <c r="T1448" i="12"/>
  <c r="U1448" i="12"/>
  <c r="A1449" i="12"/>
  <c r="B1449" i="12"/>
  <c r="C1449" i="12"/>
  <c r="D1449" i="12"/>
  <c r="O1449" i="12" s="1"/>
  <c r="E1449" i="12"/>
  <c r="J1449" i="12"/>
  <c r="K1449" i="12"/>
  <c r="L1449" i="12"/>
  <c r="M1449" i="12"/>
  <c r="N1449" i="12"/>
  <c r="P1449" i="12"/>
  <c r="Q1449" i="12"/>
  <c r="R1449" i="12"/>
  <c r="S1449" i="12"/>
  <c r="T1449" i="12"/>
  <c r="U1449" i="12"/>
  <c r="A1450" i="12"/>
  <c r="B1450" i="12"/>
  <c r="C1450" i="12"/>
  <c r="D1450" i="12"/>
  <c r="E1450" i="12"/>
  <c r="J1450" i="12"/>
  <c r="K1450" i="12"/>
  <c r="L1450" i="12"/>
  <c r="M1450" i="12"/>
  <c r="N1450" i="12"/>
  <c r="O1450" i="12"/>
  <c r="P1450" i="12"/>
  <c r="Q1450" i="12"/>
  <c r="R1450" i="12"/>
  <c r="S1450" i="12"/>
  <c r="T1450" i="12"/>
  <c r="U1450" i="12"/>
  <c r="A1451" i="12"/>
  <c r="B1451" i="12"/>
  <c r="C1451" i="12"/>
  <c r="D1451" i="12"/>
  <c r="O1451" i="12" s="1"/>
  <c r="E1451" i="12"/>
  <c r="J1451" i="12"/>
  <c r="K1451" i="12"/>
  <c r="L1451" i="12"/>
  <c r="M1451" i="12"/>
  <c r="N1451" i="12"/>
  <c r="P1451" i="12"/>
  <c r="Q1451" i="12"/>
  <c r="R1451" i="12"/>
  <c r="S1451" i="12"/>
  <c r="T1451" i="12"/>
  <c r="U1451" i="12"/>
  <c r="A1452" i="12"/>
  <c r="B1452" i="12"/>
  <c r="C1452" i="12"/>
  <c r="D1452" i="12"/>
  <c r="E1452" i="12"/>
  <c r="J1452" i="12"/>
  <c r="K1452" i="12"/>
  <c r="L1452" i="12"/>
  <c r="M1452" i="12"/>
  <c r="N1452" i="12"/>
  <c r="O1452" i="12"/>
  <c r="P1452" i="12"/>
  <c r="Q1452" i="12"/>
  <c r="R1452" i="12"/>
  <c r="S1452" i="12"/>
  <c r="T1452" i="12"/>
  <c r="U1452" i="12"/>
  <c r="A1453" i="12"/>
  <c r="B1453" i="12"/>
  <c r="C1453" i="12"/>
  <c r="D1453" i="12"/>
  <c r="O1453" i="12" s="1"/>
  <c r="E1453" i="12"/>
  <c r="J1453" i="12"/>
  <c r="K1453" i="12"/>
  <c r="L1453" i="12"/>
  <c r="M1453" i="12"/>
  <c r="N1453" i="12"/>
  <c r="P1453" i="12"/>
  <c r="Q1453" i="12"/>
  <c r="R1453" i="12"/>
  <c r="S1453" i="12"/>
  <c r="T1453" i="12"/>
  <c r="U1453" i="12"/>
  <c r="A1454" i="12"/>
  <c r="B1454" i="12"/>
  <c r="C1454" i="12"/>
  <c r="D1454" i="12"/>
  <c r="E1454" i="12"/>
  <c r="J1454" i="12"/>
  <c r="K1454" i="12"/>
  <c r="L1454" i="12"/>
  <c r="M1454" i="12"/>
  <c r="N1454" i="12"/>
  <c r="O1454" i="12"/>
  <c r="P1454" i="12"/>
  <c r="Q1454" i="12"/>
  <c r="R1454" i="12"/>
  <c r="S1454" i="12"/>
  <c r="T1454" i="12"/>
  <c r="U1454" i="12"/>
  <c r="A1455" i="12"/>
  <c r="B1455" i="12"/>
  <c r="C1455" i="12"/>
  <c r="D1455" i="12"/>
  <c r="O1455" i="12" s="1"/>
  <c r="E1455" i="12"/>
  <c r="J1455" i="12"/>
  <c r="K1455" i="12"/>
  <c r="L1455" i="12"/>
  <c r="M1455" i="12"/>
  <c r="N1455" i="12"/>
  <c r="P1455" i="12"/>
  <c r="Q1455" i="12"/>
  <c r="R1455" i="12"/>
  <c r="S1455" i="12"/>
  <c r="T1455" i="12"/>
  <c r="U1455" i="12"/>
  <c r="A1456" i="12"/>
  <c r="B1456" i="12"/>
  <c r="C1456" i="12"/>
  <c r="D1456" i="12"/>
  <c r="E1456" i="12"/>
  <c r="J1456" i="12"/>
  <c r="K1456" i="12"/>
  <c r="L1456" i="12"/>
  <c r="M1456" i="12"/>
  <c r="N1456" i="12"/>
  <c r="O1456" i="12"/>
  <c r="P1456" i="12"/>
  <c r="Q1456" i="12"/>
  <c r="R1456" i="12"/>
  <c r="S1456" i="12"/>
  <c r="T1456" i="12"/>
  <c r="U1456" i="12"/>
  <c r="A1457" i="12"/>
  <c r="B1457" i="12"/>
  <c r="C1457" i="12"/>
  <c r="D1457" i="12"/>
  <c r="O1457" i="12" s="1"/>
  <c r="E1457" i="12"/>
  <c r="J1457" i="12"/>
  <c r="K1457" i="12"/>
  <c r="L1457" i="12"/>
  <c r="M1457" i="12"/>
  <c r="N1457" i="12"/>
  <c r="P1457" i="12"/>
  <c r="Q1457" i="12"/>
  <c r="R1457" i="12"/>
  <c r="S1457" i="12"/>
  <c r="T1457" i="12"/>
  <c r="U1457" i="12"/>
  <c r="A1458" i="12"/>
  <c r="B1458" i="12"/>
  <c r="C1458" i="12"/>
  <c r="D1458" i="12"/>
  <c r="E1458" i="12"/>
  <c r="J1458" i="12"/>
  <c r="K1458" i="12"/>
  <c r="L1458" i="12"/>
  <c r="M1458" i="12"/>
  <c r="N1458" i="12"/>
  <c r="O1458" i="12"/>
  <c r="P1458" i="12"/>
  <c r="Q1458" i="12"/>
  <c r="R1458" i="12"/>
  <c r="S1458" i="12"/>
  <c r="T1458" i="12"/>
  <c r="U1458" i="12"/>
  <c r="A1459" i="12"/>
  <c r="B1459" i="12"/>
  <c r="C1459" i="12"/>
  <c r="D1459" i="12"/>
  <c r="O1459" i="12" s="1"/>
  <c r="E1459" i="12"/>
  <c r="J1459" i="12"/>
  <c r="K1459" i="12"/>
  <c r="L1459" i="12"/>
  <c r="M1459" i="12"/>
  <c r="N1459" i="12"/>
  <c r="P1459" i="12"/>
  <c r="Q1459" i="12"/>
  <c r="R1459" i="12"/>
  <c r="S1459" i="12"/>
  <c r="T1459" i="12"/>
  <c r="U1459" i="12"/>
  <c r="A1460" i="12"/>
  <c r="B1460" i="12"/>
  <c r="C1460" i="12"/>
  <c r="D1460" i="12"/>
  <c r="E1460" i="12"/>
  <c r="J1460" i="12"/>
  <c r="K1460" i="12"/>
  <c r="L1460" i="12"/>
  <c r="M1460" i="12"/>
  <c r="N1460" i="12"/>
  <c r="O1460" i="12"/>
  <c r="P1460" i="12"/>
  <c r="Q1460" i="12"/>
  <c r="R1460" i="12"/>
  <c r="S1460" i="12"/>
  <c r="T1460" i="12"/>
  <c r="U1460" i="12"/>
  <c r="A1461" i="12"/>
  <c r="B1461" i="12"/>
  <c r="C1461" i="12"/>
  <c r="D1461" i="12"/>
  <c r="O1461" i="12" s="1"/>
  <c r="E1461" i="12"/>
  <c r="J1461" i="12"/>
  <c r="K1461" i="12"/>
  <c r="L1461" i="12"/>
  <c r="M1461" i="12"/>
  <c r="N1461" i="12"/>
  <c r="P1461" i="12"/>
  <c r="Q1461" i="12"/>
  <c r="R1461" i="12"/>
  <c r="S1461" i="12"/>
  <c r="T1461" i="12"/>
  <c r="U1461" i="12"/>
  <c r="A1462" i="12"/>
  <c r="B1462" i="12"/>
  <c r="C1462" i="12"/>
  <c r="D1462" i="12"/>
  <c r="E1462" i="12"/>
  <c r="J1462" i="12"/>
  <c r="K1462" i="12"/>
  <c r="L1462" i="12"/>
  <c r="M1462" i="12"/>
  <c r="N1462" i="12"/>
  <c r="O1462" i="12"/>
  <c r="P1462" i="12"/>
  <c r="Q1462" i="12"/>
  <c r="R1462" i="12"/>
  <c r="S1462" i="12"/>
  <c r="T1462" i="12"/>
  <c r="U1462" i="12"/>
  <c r="A1463" i="12"/>
  <c r="B1463" i="12"/>
  <c r="C1463" i="12"/>
  <c r="D1463" i="12"/>
  <c r="O1463" i="12" s="1"/>
  <c r="E1463" i="12"/>
  <c r="J1463" i="12"/>
  <c r="K1463" i="12"/>
  <c r="L1463" i="12"/>
  <c r="M1463" i="12"/>
  <c r="N1463" i="12"/>
  <c r="P1463" i="12"/>
  <c r="Q1463" i="12"/>
  <c r="R1463" i="12"/>
  <c r="S1463" i="12"/>
  <c r="T1463" i="12"/>
  <c r="U1463" i="12"/>
  <c r="A1464" i="12"/>
  <c r="B1464" i="12"/>
  <c r="C1464" i="12"/>
  <c r="D1464" i="12"/>
  <c r="E1464" i="12"/>
  <c r="J1464" i="12"/>
  <c r="K1464" i="12"/>
  <c r="L1464" i="12"/>
  <c r="M1464" i="12"/>
  <c r="N1464" i="12"/>
  <c r="O1464" i="12"/>
  <c r="P1464" i="12"/>
  <c r="Q1464" i="12"/>
  <c r="R1464" i="12"/>
  <c r="S1464" i="12"/>
  <c r="T1464" i="12"/>
  <c r="U1464" i="12"/>
  <c r="A1465" i="12"/>
  <c r="B1465" i="12"/>
  <c r="C1465" i="12"/>
  <c r="D1465" i="12"/>
  <c r="O1465" i="12" s="1"/>
  <c r="E1465" i="12"/>
  <c r="J1465" i="12"/>
  <c r="K1465" i="12"/>
  <c r="L1465" i="12"/>
  <c r="M1465" i="12"/>
  <c r="N1465" i="12"/>
  <c r="P1465" i="12"/>
  <c r="Q1465" i="12"/>
  <c r="R1465" i="12"/>
  <c r="S1465" i="12"/>
  <c r="T1465" i="12"/>
  <c r="U1465" i="12"/>
  <c r="A1466" i="12"/>
  <c r="B1466" i="12"/>
  <c r="C1466" i="12"/>
  <c r="D1466" i="12"/>
  <c r="E1466" i="12"/>
  <c r="J1466" i="12"/>
  <c r="K1466" i="12"/>
  <c r="L1466" i="12"/>
  <c r="M1466" i="12"/>
  <c r="N1466" i="12"/>
  <c r="O1466" i="12"/>
  <c r="P1466" i="12"/>
  <c r="Q1466" i="12"/>
  <c r="R1466" i="12"/>
  <c r="S1466" i="12"/>
  <c r="T1466" i="12"/>
  <c r="U1466" i="12"/>
  <c r="A1467" i="12"/>
  <c r="B1467" i="12"/>
  <c r="C1467" i="12"/>
  <c r="D1467" i="12"/>
  <c r="O1467" i="12" s="1"/>
  <c r="E1467" i="12"/>
  <c r="J1467" i="12"/>
  <c r="K1467" i="12"/>
  <c r="L1467" i="12"/>
  <c r="M1467" i="12"/>
  <c r="N1467" i="12"/>
  <c r="P1467" i="12"/>
  <c r="Q1467" i="12"/>
  <c r="R1467" i="12"/>
  <c r="S1467" i="12"/>
  <c r="T1467" i="12"/>
  <c r="U1467" i="12"/>
  <c r="A1468" i="12"/>
  <c r="B1468" i="12"/>
  <c r="C1468" i="12"/>
  <c r="D1468" i="12"/>
  <c r="E1468" i="12"/>
  <c r="J1468" i="12"/>
  <c r="K1468" i="12"/>
  <c r="L1468" i="12"/>
  <c r="M1468" i="12"/>
  <c r="N1468" i="12"/>
  <c r="O1468" i="12"/>
  <c r="P1468" i="12"/>
  <c r="Q1468" i="12"/>
  <c r="R1468" i="12"/>
  <c r="S1468" i="12"/>
  <c r="T1468" i="12"/>
  <c r="U1468" i="12"/>
  <c r="A1469" i="12"/>
  <c r="B1469" i="12"/>
  <c r="C1469" i="12"/>
  <c r="D1469" i="12"/>
  <c r="O1469" i="12" s="1"/>
  <c r="E1469" i="12"/>
  <c r="J1469" i="12"/>
  <c r="K1469" i="12"/>
  <c r="L1469" i="12"/>
  <c r="M1469" i="12"/>
  <c r="N1469" i="12"/>
  <c r="P1469" i="12"/>
  <c r="Q1469" i="12"/>
  <c r="R1469" i="12"/>
  <c r="S1469" i="12"/>
  <c r="T1469" i="12"/>
  <c r="U1469" i="12"/>
  <c r="A1470" i="12"/>
  <c r="B1470" i="12"/>
  <c r="C1470" i="12"/>
  <c r="D1470" i="12"/>
  <c r="E1470" i="12"/>
  <c r="J1470" i="12"/>
  <c r="K1470" i="12"/>
  <c r="L1470" i="12"/>
  <c r="M1470" i="12"/>
  <c r="N1470" i="12"/>
  <c r="O1470" i="12"/>
  <c r="P1470" i="12"/>
  <c r="Q1470" i="12"/>
  <c r="R1470" i="12"/>
  <c r="S1470" i="12"/>
  <c r="T1470" i="12"/>
  <c r="U1470" i="12"/>
  <c r="A11" i="12"/>
  <c r="B11" i="12"/>
  <c r="C11" i="12"/>
  <c r="D11" i="12"/>
  <c r="E11" i="12"/>
  <c r="J11" i="12"/>
  <c r="K11" i="12"/>
  <c r="L11" i="12"/>
  <c r="M11" i="12"/>
  <c r="N11" i="12"/>
  <c r="O11" i="12"/>
  <c r="P11" i="12"/>
  <c r="Q11" i="12"/>
  <c r="R11" i="12"/>
  <c r="N1502" i="10" l="1"/>
  <c r="N1497" i="10"/>
  <c r="N1477" i="10"/>
  <c r="N1461" i="10"/>
  <c r="N1481" i="10"/>
  <c r="N1465" i="10"/>
  <c r="N1122" i="10"/>
  <c r="N1114" i="10"/>
  <c r="N1106" i="10"/>
  <c r="N1098" i="10"/>
  <c r="N1090" i="10"/>
  <c r="N1082" i="10"/>
  <c r="N1074" i="10"/>
  <c r="N1066" i="10"/>
  <c r="N1058" i="10"/>
  <c r="N1050" i="10"/>
  <c r="N1042" i="10"/>
  <c r="N1034" i="10"/>
  <c r="N1028" i="10"/>
  <c r="N1026" i="10"/>
  <c r="N1020" i="10"/>
  <c r="N722" i="10"/>
  <c r="N720" i="10"/>
  <c r="N674" i="10"/>
  <c r="N662" i="10"/>
  <c r="N353" i="10"/>
  <c r="N182" i="10"/>
  <c r="N2210" i="10"/>
  <c r="N2194" i="10"/>
  <c r="N2024" i="10"/>
  <c r="N2020" i="10"/>
  <c r="N2015" i="10"/>
  <c r="N1936" i="10"/>
  <c r="N1823" i="10"/>
  <c r="N1328" i="10"/>
  <c r="N1324" i="10"/>
  <c r="N1320" i="10"/>
  <c r="N1316" i="10"/>
  <c r="N1304" i="10"/>
  <c r="N1284" i="10"/>
  <c r="N960" i="10"/>
  <c r="N944" i="10"/>
  <c r="N928" i="10"/>
  <c r="N912" i="10"/>
  <c r="N896" i="10"/>
  <c r="N880" i="10"/>
  <c r="N864" i="10"/>
  <c r="N848" i="10"/>
  <c r="N832" i="10"/>
  <c r="N816" i="10"/>
  <c r="N805" i="10"/>
  <c r="N487" i="10"/>
  <c r="N478" i="10"/>
  <c r="N470" i="10"/>
  <c r="N462" i="10"/>
  <c r="N413" i="10"/>
  <c r="N411" i="10"/>
  <c r="N405" i="10"/>
  <c r="N403" i="10"/>
  <c r="N397" i="10"/>
  <c r="N395" i="10"/>
  <c r="N389" i="10"/>
  <c r="N387" i="10"/>
  <c r="N381" i="10"/>
  <c r="N373" i="10"/>
  <c r="N365" i="10"/>
  <c r="N221" i="10"/>
  <c r="N137" i="10"/>
  <c r="N136" i="10"/>
  <c r="N102" i="10"/>
  <c r="N2289" i="10"/>
  <c r="N2288" i="10"/>
  <c r="N2273" i="10"/>
  <c r="N2272" i="10"/>
  <c r="G2261" i="10"/>
  <c r="N2213" i="10"/>
  <c r="N2069" i="10"/>
  <c r="N2067" i="10"/>
  <c r="N2063" i="10"/>
  <c r="N2059" i="10"/>
  <c r="N2055" i="10"/>
  <c r="N2051" i="10"/>
  <c r="N2047" i="10"/>
  <c r="N2043" i="10"/>
  <c r="N2039" i="10"/>
  <c r="N2035" i="10"/>
  <c r="N2031" i="10"/>
  <c r="N2027" i="10"/>
  <c r="N2023" i="10"/>
  <c r="N2019" i="10"/>
  <c r="N2008" i="10"/>
  <c r="N2000" i="10"/>
  <c r="N1992" i="10"/>
  <c r="N1984" i="10"/>
  <c r="N1976" i="10"/>
  <c r="N1962" i="10"/>
  <c r="N1958" i="10"/>
  <c r="N1954" i="10"/>
  <c r="N1950" i="10"/>
  <c r="N1945" i="10"/>
  <c r="N1940" i="10"/>
  <c r="N1867" i="10"/>
  <c r="N1790" i="10"/>
  <c r="N1773" i="10"/>
  <c r="N1772" i="10"/>
  <c r="N1724" i="10"/>
  <c r="N1275" i="10"/>
  <c r="N1267" i="10"/>
  <c r="N1259" i="10"/>
  <c r="N1251" i="10"/>
  <c r="N1243" i="10"/>
  <c r="N1143" i="10"/>
  <c r="N1126" i="10"/>
  <c r="N1118" i="10"/>
  <c r="N1110" i="10"/>
  <c r="N1102" i="10"/>
  <c r="N1094" i="10"/>
  <c r="N1086" i="10"/>
  <c r="N1078" i="10"/>
  <c r="N1070" i="10"/>
  <c r="N1062" i="10"/>
  <c r="N1054" i="10"/>
  <c r="N990" i="10"/>
  <c r="N985" i="10"/>
  <c r="G735" i="10"/>
  <c r="N2299" i="10"/>
  <c r="N2265" i="10"/>
  <c r="N2140" i="10"/>
  <c r="N2132" i="10"/>
  <c r="N2124" i="10"/>
  <c r="N2116" i="10"/>
  <c r="N2108" i="10"/>
  <c r="N2100" i="10"/>
  <c r="N2092" i="10"/>
  <c r="N2084" i="10"/>
  <c r="N2076" i="10"/>
  <c r="N1820" i="10"/>
  <c r="N1702" i="10"/>
  <c r="N1694" i="10"/>
  <c r="G2277" i="10"/>
  <c r="N2016" i="10"/>
  <c r="N1937" i="10"/>
  <c r="N1859" i="10"/>
  <c r="N1771" i="10"/>
  <c r="N1765" i="10"/>
  <c r="N1730" i="10"/>
  <c r="N1728" i="10"/>
  <c r="N1722" i="10"/>
  <c r="N1720" i="10"/>
  <c r="N1716" i="10"/>
  <c r="N1714" i="10"/>
  <c r="N1688" i="10"/>
  <c r="N2303" i="10"/>
  <c r="G2302" i="10"/>
  <c r="N2298" i="10"/>
  <c r="N2297" i="10"/>
  <c r="N2295" i="10"/>
  <c r="G2294" i="10"/>
  <c r="N2293" i="10"/>
  <c r="N2292" i="10"/>
  <c r="G2290" i="10"/>
  <c r="N2287" i="10"/>
  <c r="N2281" i="10"/>
  <c r="N2277" i="10"/>
  <c r="G2253" i="10"/>
  <c r="N2252" i="10"/>
  <c r="N1653" i="10"/>
  <c r="N1645" i="10"/>
  <c r="G2304" i="10"/>
  <c r="N2304" i="10" s="1"/>
  <c r="G2296" i="10"/>
  <c r="N2296" i="10" s="1"/>
  <c r="N2290" i="10"/>
  <c r="N2283" i="10"/>
  <c r="N2268" i="10"/>
  <c r="N2266" i="10"/>
  <c r="N2260" i="10"/>
  <c r="N2258" i="10"/>
  <c r="N2250" i="10"/>
  <c r="N2245" i="10"/>
  <c r="N2302" i="10"/>
  <c r="N2294" i="10"/>
  <c r="N2286" i="10"/>
  <c r="N2285" i="10"/>
  <c r="N2284" i="10"/>
  <c r="G2282" i="10"/>
  <c r="N2261" i="10"/>
  <c r="N2253" i="10"/>
  <c r="N2249" i="10"/>
  <c r="G2300" i="10"/>
  <c r="N2300" i="10" s="1"/>
  <c r="N2291" i="10"/>
  <c r="N2282" i="10"/>
  <c r="N2276" i="10"/>
  <c r="N2274" i="10"/>
  <c r="G2269" i="10"/>
  <c r="N2269" i="10" s="1"/>
  <c r="N1317" i="10"/>
  <c r="N1312" i="10"/>
  <c r="N1296" i="10"/>
  <c r="N1280" i="10"/>
  <c r="N1273" i="10"/>
  <c r="N1265" i="10"/>
  <c r="N1257" i="10"/>
  <c r="N1249" i="10"/>
  <c r="N1241" i="10"/>
  <c r="N1233" i="10"/>
  <c r="N1225" i="10"/>
  <c r="N1217" i="10"/>
  <c r="N1209" i="10"/>
  <c r="N1201" i="10"/>
  <c r="N1135" i="10"/>
  <c r="N1046" i="10"/>
  <c r="N1038" i="10"/>
  <c r="N969" i="10"/>
  <c r="N801" i="10"/>
  <c r="N670" i="10"/>
  <c r="N654" i="10"/>
  <c r="N635" i="10"/>
  <c r="N627" i="10"/>
  <c r="N619" i="10"/>
  <c r="N611" i="10"/>
  <c r="N609" i="10"/>
  <c r="N603" i="10"/>
  <c r="N601" i="10"/>
  <c r="N595" i="10"/>
  <c r="N593" i="10"/>
  <c r="N587" i="10"/>
  <c r="N585" i="10"/>
  <c r="N579" i="10"/>
  <c r="N577" i="10"/>
  <c r="N571" i="10"/>
  <c r="N569" i="10"/>
  <c r="N563" i="10"/>
  <c r="N551" i="10"/>
  <c r="N547" i="10"/>
  <c r="N543" i="10"/>
  <c r="N539" i="10"/>
  <c r="N535" i="10"/>
  <c r="N531" i="10"/>
  <c r="N527" i="10"/>
  <c r="N523" i="10"/>
  <c r="N519" i="10"/>
  <c r="N515" i="10"/>
  <c r="N511" i="10"/>
  <c r="N507" i="10"/>
  <c r="N503" i="10"/>
  <c r="N499" i="10"/>
  <c r="N495" i="10"/>
  <c r="N454" i="10"/>
  <c r="N450" i="10"/>
  <c r="N446" i="10"/>
  <c r="N442" i="10"/>
  <c r="N438" i="10"/>
  <c r="N434" i="10"/>
  <c r="N430" i="10"/>
  <c r="N426" i="10"/>
  <c r="N350" i="10"/>
  <c r="N283" i="10"/>
  <c r="N267" i="10"/>
  <c r="G186" i="10"/>
  <c r="N152" i="10"/>
  <c r="N78" i="10"/>
  <c r="U2280" i="10"/>
  <c r="V2280" i="10" s="1"/>
  <c r="W2280" i="10" s="1"/>
  <c r="G2280" i="10" s="1"/>
  <c r="N2280" i="10" s="1"/>
  <c r="Q2278" i="10"/>
  <c r="S2275" i="10"/>
  <c r="N2275" i="10" s="1"/>
  <c r="O2267" i="10"/>
  <c r="Q2267" i="10" s="1"/>
  <c r="U2264" i="10"/>
  <c r="V2264" i="10" s="1"/>
  <c r="W2264" i="10" s="1"/>
  <c r="G2264" i="10" s="1"/>
  <c r="N2264" i="10" s="1"/>
  <c r="Q2262" i="10"/>
  <c r="S2259" i="10"/>
  <c r="N2259" i="10" s="1"/>
  <c r="O2251" i="10"/>
  <c r="Q2251" i="10" s="1"/>
  <c r="U2248" i="10"/>
  <c r="V2248" i="10" s="1"/>
  <c r="W2248" i="10" s="1"/>
  <c r="G2248" i="10" s="1"/>
  <c r="N2248" i="10" s="1"/>
  <c r="Q2243" i="10"/>
  <c r="N2238" i="10"/>
  <c r="N2236" i="10"/>
  <c r="S2235" i="10"/>
  <c r="G2233" i="10"/>
  <c r="N2233" i="10" s="1"/>
  <c r="G2231" i="10"/>
  <c r="N2228" i="10"/>
  <c r="G2225" i="10"/>
  <c r="N2217" i="10"/>
  <c r="N2178" i="10"/>
  <c r="N1486" i="10"/>
  <c r="N1480" i="10"/>
  <c r="N1476" i="10"/>
  <c r="N1472" i="10"/>
  <c r="N1468" i="10"/>
  <c r="N1464" i="10"/>
  <c r="N1460" i="10"/>
  <c r="N1456" i="10"/>
  <c r="N1452" i="10"/>
  <c r="N1444" i="10"/>
  <c r="N1436" i="10"/>
  <c r="N1428" i="10"/>
  <c r="N1420" i="10"/>
  <c r="N1414" i="10"/>
  <c r="N1412" i="10"/>
  <c r="N1406" i="10"/>
  <c r="N1404" i="10"/>
  <c r="N1398" i="10"/>
  <c r="N1396" i="10"/>
  <c r="N1392" i="10"/>
  <c r="N1388" i="10"/>
  <c r="N1384" i="10"/>
  <c r="N1380" i="10"/>
  <c r="N1376" i="10"/>
  <c r="N1372" i="10"/>
  <c r="N1368" i="10"/>
  <c r="N1364" i="10"/>
  <c r="N1305" i="10"/>
  <c r="N1289" i="10"/>
  <c r="N1144" i="10"/>
  <c r="N965" i="10"/>
  <c r="N727" i="10"/>
  <c r="N663" i="10"/>
  <c r="N647" i="10"/>
  <c r="N488" i="10"/>
  <c r="N482" i="10"/>
  <c r="N474" i="10"/>
  <c r="N466" i="10"/>
  <c r="N458" i="10"/>
  <c r="N417" i="10"/>
  <c r="N407" i="10"/>
  <c r="N399" i="10"/>
  <c r="N391" i="10"/>
  <c r="N383" i="10"/>
  <c r="N367" i="10"/>
  <c r="N330" i="10"/>
  <c r="N324" i="10"/>
  <c r="N314" i="10"/>
  <c r="N308" i="10"/>
  <c r="N298" i="10"/>
  <c r="N292" i="10"/>
  <c r="N282" i="10"/>
  <c r="N263" i="10"/>
  <c r="N259" i="10"/>
  <c r="N255" i="10"/>
  <c r="N251" i="10"/>
  <c r="N247" i="10"/>
  <c r="N243" i="10"/>
  <c r="N239" i="10"/>
  <c r="G226" i="10"/>
  <c r="N214" i="10"/>
  <c r="N208" i="10"/>
  <c r="N192" i="10"/>
  <c r="N190" i="10"/>
  <c r="N186" i="10"/>
  <c r="N181" i="10"/>
  <c r="N178" i="10"/>
  <c r="N172" i="10"/>
  <c r="N122" i="10"/>
  <c r="N94" i="10"/>
  <c r="Q2281" i="10"/>
  <c r="N2271" i="10"/>
  <c r="R2270" i="10"/>
  <c r="S2270" i="10" s="1"/>
  <c r="N2270" i="10" s="1"/>
  <c r="Q2265" i="10"/>
  <c r="N2255" i="10"/>
  <c r="R2254" i="10"/>
  <c r="S2254" i="10" s="1"/>
  <c r="N2254" i="10" s="1"/>
  <c r="Q2249" i="10"/>
  <c r="N2240" i="10"/>
  <c r="N2239" i="10"/>
  <c r="Q2237" i="10"/>
  <c r="G2235" i="10"/>
  <c r="Q2234" i="10"/>
  <c r="G2232" i="10"/>
  <c r="N2230" i="10"/>
  <c r="G2227" i="10"/>
  <c r="N2227" i="10" s="1"/>
  <c r="G2226" i="10"/>
  <c r="N2226" i="10" s="1"/>
  <c r="N2223" i="10"/>
  <c r="G2221" i="10"/>
  <c r="N2198" i="10"/>
  <c r="N2174" i="10"/>
  <c r="N2267" i="10"/>
  <c r="N2251" i="10"/>
  <c r="N2246" i="10"/>
  <c r="N2244" i="10"/>
  <c r="N2225" i="10"/>
  <c r="N2215" i="10"/>
  <c r="N2214" i="10"/>
  <c r="N2202" i="10"/>
  <c r="N2186" i="10"/>
  <c r="N1489" i="10"/>
  <c r="N1448" i="10"/>
  <c r="N1440" i="10"/>
  <c r="N1432" i="10"/>
  <c r="N1424" i="10"/>
  <c r="N1416" i="10"/>
  <c r="N1313" i="10"/>
  <c r="N1308" i="10"/>
  <c r="N1297" i="10"/>
  <c r="N1292" i="10"/>
  <c r="N1191" i="10"/>
  <c r="N1187" i="10"/>
  <c r="N1183" i="10"/>
  <c r="N1179" i="10"/>
  <c r="N1175" i="10"/>
  <c r="N1171" i="10"/>
  <c r="N1167" i="10"/>
  <c r="N1163" i="10"/>
  <c r="N1159" i="10"/>
  <c r="N1155" i="10"/>
  <c r="N1151" i="10"/>
  <c r="N1147" i="10"/>
  <c r="N1136" i="10"/>
  <c r="N1131" i="10"/>
  <c r="N974" i="10"/>
  <c r="N966" i="10"/>
  <c r="N793" i="10"/>
  <c r="N789" i="10"/>
  <c r="N721" i="10"/>
  <c r="N671" i="10"/>
  <c r="N666" i="10"/>
  <c r="N655" i="10"/>
  <c r="N650" i="10"/>
  <c r="N491" i="10"/>
  <c r="N379" i="10"/>
  <c r="N371" i="10"/>
  <c r="N363" i="10"/>
  <c r="N357" i="10"/>
  <c r="N349" i="10"/>
  <c r="N332" i="10"/>
  <c r="N331" i="10"/>
  <c r="N322" i="10"/>
  <c r="N316" i="10"/>
  <c r="N315" i="10"/>
  <c r="N306" i="10"/>
  <c r="N300" i="10"/>
  <c r="N299" i="10"/>
  <c r="N290" i="10"/>
  <c r="N284" i="10"/>
  <c r="N275" i="10"/>
  <c r="G271" i="10"/>
  <c r="N189" i="10"/>
  <c r="N169" i="10"/>
  <c r="N168" i="10"/>
  <c r="N165" i="10"/>
  <c r="G141" i="10"/>
  <c r="N118" i="10"/>
  <c r="N116" i="10"/>
  <c r="N110" i="10"/>
  <c r="N108" i="10"/>
  <c r="N98" i="10"/>
  <c r="N96" i="10"/>
  <c r="N95" i="10"/>
  <c r="O2291" i="10"/>
  <c r="Q2291" i="10" s="1"/>
  <c r="O2287" i="10"/>
  <c r="Q2287" i="10" s="1"/>
  <c r="O2283" i="10"/>
  <c r="Q2283" i="10" s="1"/>
  <c r="S2279" i="10"/>
  <c r="N2279" i="10" s="1"/>
  <c r="R2278" i="10"/>
  <c r="S2278" i="10" s="1"/>
  <c r="N2278" i="10" s="1"/>
  <c r="Q2273" i="10"/>
  <c r="O2271" i="10"/>
  <c r="Q2271" i="10" s="1"/>
  <c r="S2263" i="10"/>
  <c r="N2263" i="10" s="1"/>
  <c r="R2262" i="10"/>
  <c r="S2262" i="10" s="1"/>
  <c r="N2262" i="10" s="1"/>
  <c r="Q2257" i="10"/>
  <c r="O2255" i="10"/>
  <c r="Q2255" i="10" s="1"/>
  <c r="S2247" i="10"/>
  <c r="N2247" i="10" s="1"/>
  <c r="Q2245" i="10"/>
  <c r="G2243" i="10"/>
  <c r="N2243" i="10" s="1"/>
  <c r="Q2242" i="10"/>
  <c r="O2239" i="10"/>
  <c r="Q2239" i="10" s="1"/>
  <c r="N2232" i="10"/>
  <c r="N2231" i="10"/>
  <c r="G2229" i="10"/>
  <c r="N2229" i="10" s="1"/>
  <c r="G2224" i="10"/>
  <c r="N2224" i="10" s="1"/>
  <c r="N2222" i="10"/>
  <c r="N2221" i="10"/>
  <c r="G2219" i="10"/>
  <c r="N2219" i="10" s="1"/>
  <c r="G2218" i="10"/>
  <c r="N2218" i="10" s="1"/>
  <c r="N2206" i="10"/>
  <c r="N2190" i="10"/>
  <c r="N2182" i="10"/>
  <c r="U2216" i="10"/>
  <c r="V2216" i="10" s="1"/>
  <c r="W2216" i="10" s="1"/>
  <c r="G2216" i="10" s="1"/>
  <c r="U2211" i="10"/>
  <c r="V2211" i="10" s="1"/>
  <c r="W2211" i="10" s="1"/>
  <c r="G2211" i="10" s="1"/>
  <c r="N2211" i="10" s="1"/>
  <c r="S2209" i="10"/>
  <c r="N2209" i="10" s="1"/>
  <c r="U2207" i="10"/>
  <c r="V2207" i="10" s="1"/>
  <c r="W2207" i="10" s="1"/>
  <c r="G2207" i="10" s="1"/>
  <c r="N2207" i="10" s="1"/>
  <c r="S2205" i="10"/>
  <c r="N2205" i="10" s="1"/>
  <c r="U2203" i="10"/>
  <c r="V2203" i="10" s="1"/>
  <c r="W2203" i="10" s="1"/>
  <c r="G2203" i="10" s="1"/>
  <c r="N2203" i="10" s="1"/>
  <c r="S2201" i="10"/>
  <c r="N2201" i="10" s="1"/>
  <c r="U2199" i="10"/>
  <c r="V2199" i="10" s="1"/>
  <c r="W2199" i="10" s="1"/>
  <c r="G2199" i="10" s="1"/>
  <c r="N2199" i="10" s="1"/>
  <c r="S2197" i="10"/>
  <c r="N2197" i="10" s="1"/>
  <c r="U2195" i="10"/>
  <c r="V2195" i="10" s="1"/>
  <c r="W2195" i="10" s="1"/>
  <c r="G2195" i="10" s="1"/>
  <c r="N2195" i="10" s="1"/>
  <c r="S2193" i="10"/>
  <c r="N2193" i="10" s="1"/>
  <c r="U2191" i="10"/>
  <c r="V2191" i="10" s="1"/>
  <c r="W2191" i="10" s="1"/>
  <c r="G2191" i="10" s="1"/>
  <c r="N2191" i="10" s="1"/>
  <c r="S2189" i="10"/>
  <c r="N2189" i="10" s="1"/>
  <c r="U2187" i="10"/>
  <c r="V2187" i="10" s="1"/>
  <c r="W2187" i="10" s="1"/>
  <c r="G2187" i="10" s="1"/>
  <c r="N2187" i="10" s="1"/>
  <c r="S2185" i="10"/>
  <c r="N2185" i="10" s="1"/>
  <c r="U2183" i="10"/>
  <c r="V2183" i="10" s="1"/>
  <c r="W2183" i="10" s="1"/>
  <c r="G2183" i="10" s="1"/>
  <c r="N2183" i="10" s="1"/>
  <c r="S2181" i="10"/>
  <c r="U2179" i="10"/>
  <c r="V2179" i="10" s="1"/>
  <c r="W2179" i="10" s="1"/>
  <c r="G2179" i="10" s="1"/>
  <c r="N2179" i="10" s="1"/>
  <c r="S2177" i="10"/>
  <c r="U2175" i="10"/>
  <c r="V2175" i="10" s="1"/>
  <c r="W2175" i="10" s="1"/>
  <c r="G2175" i="10" s="1"/>
  <c r="N2175" i="10" s="1"/>
  <c r="S2173" i="10"/>
  <c r="N2139" i="10"/>
  <c r="N2138" i="10"/>
  <c r="N2136" i="10"/>
  <c r="G2135" i="10"/>
  <c r="N2131" i="10"/>
  <c r="N2130" i="10"/>
  <c r="N2128" i="10"/>
  <c r="G2127" i="10"/>
  <c r="N2123" i="10"/>
  <c r="N2122" i="10"/>
  <c r="N2120" i="10"/>
  <c r="G2119" i="10"/>
  <c r="N2115" i="10"/>
  <c r="N2114" i="10"/>
  <c r="N2112" i="10"/>
  <c r="G2111" i="10"/>
  <c r="N2107" i="10"/>
  <c r="N2106" i="10"/>
  <c r="N2104" i="10"/>
  <c r="G2103" i="10"/>
  <c r="N2099" i="10"/>
  <c r="N2098" i="10"/>
  <c r="N2096" i="10"/>
  <c r="G2095" i="10"/>
  <c r="N2091" i="10"/>
  <c r="N2090" i="10"/>
  <c r="N2088" i="10"/>
  <c r="G2087" i="10"/>
  <c r="N2083" i="10"/>
  <c r="N2082" i="10"/>
  <c r="N2080" i="10"/>
  <c r="G2079" i="10"/>
  <c r="N2075" i="10"/>
  <c r="N2074" i="10"/>
  <c r="N2072" i="10"/>
  <c r="G2071" i="10"/>
  <c r="N2064" i="10"/>
  <c r="N2060" i="10"/>
  <c r="N2056" i="10"/>
  <c r="N2052" i="10"/>
  <c r="N2048" i="10"/>
  <c r="N2044" i="10"/>
  <c r="N2040" i="10"/>
  <c r="N2036" i="10"/>
  <c r="N2032" i="10"/>
  <c r="N2028" i="10"/>
  <c r="O2217" i="10"/>
  <c r="Q2217" i="10" s="1"/>
  <c r="O2213" i="10"/>
  <c r="Q2213" i="10" s="1"/>
  <c r="Q2210" i="10"/>
  <c r="Q2209" i="10"/>
  <c r="Q2206" i="10"/>
  <c r="Q2205" i="10"/>
  <c r="Q2202" i="10"/>
  <c r="Q2201" i="10"/>
  <c r="Q2198" i="10"/>
  <c r="Q2197" i="10"/>
  <c r="Q2194" i="10"/>
  <c r="Q2193" i="10"/>
  <c r="Q2190" i="10"/>
  <c r="Q2189" i="10"/>
  <c r="Q2186" i="10"/>
  <c r="G2137" i="10"/>
  <c r="N2137" i="10" s="1"/>
  <c r="G2129" i="10"/>
  <c r="N2129" i="10" s="1"/>
  <c r="G2121" i="10"/>
  <c r="N2121" i="10" s="1"/>
  <c r="G2113" i="10"/>
  <c r="N2113" i="10" s="1"/>
  <c r="G2105" i="10"/>
  <c r="N2105" i="10" s="1"/>
  <c r="G2097" i="10"/>
  <c r="N2097" i="10" s="1"/>
  <c r="G2089" i="10"/>
  <c r="N2089" i="10" s="1"/>
  <c r="G2081" i="10"/>
  <c r="N2081" i="10" s="1"/>
  <c r="G2073" i="10"/>
  <c r="N2073" i="10" s="1"/>
  <c r="G2068" i="10"/>
  <c r="N2216" i="10"/>
  <c r="N2212" i="10"/>
  <c r="N2208" i="10"/>
  <c r="N2204" i="10"/>
  <c r="N2200" i="10"/>
  <c r="N2196" i="10"/>
  <c r="N2192" i="10"/>
  <c r="N2188" i="10"/>
  <c r="N2184" i="10"/>
  <c r="G2181" i="10"/>
  <c r="N2180" i="10"/>
  <c r="G2177" i="10"/>
  <c r="N2176" i="10"/>
  <c r="G2173" i="10"/>
  <c r="N2172" i="10"/>
  <c r="N2170" i="10"/>
  <c r="N2166" i="10"/>
  <c r="N2162" i="10"/>
  <c r="N2158" i="10"/>
  <c r="N2154" i="10"/>
  <c r="N2150" i="10"/>
  <c r="N2146" i="10"/>
  <c r="N2142" i="10"/>
  <c r="N2135" i="10"/>
  <c r="N2127" i="10"/>
  <c r="N2119" i="10"/>
  <c r="N2111" i="10"/>
  <c r="N2103" i="10"/>
  <c r="N2095" i="10"/>
  <c r="N2087" i="10"/>
  <c r="N2079" i="10"/>
  <c r="N2071" i="10"/>
  <c r="N2012" i="10"/>
  <c r="O2211" i="10"/>
  <c r="Q2211" i="10" s="1"/>
  <c r="O2207" i="10"/>
  <c r="Q2207" i="10" s="1"/>
  <c r="O2203" i="10"/>
  <c r="Q2203" i="10" s="1"/>
  <c r="O2199" i="10"/>
  <c r="Q2199" i="10" s="1"/>
  <c r="O2195" i="10"/>
  <c r="Q2195" i="10" s="1"/>
  <c r="O2191" i="10"/>
  <c r="Q2191" i="10" s="1"/>
  <c r="O2187" i="10"/>
  <c r="Q2187" i="10" s="1"/>
  <c r="O2183" i="10"/>
  <c r="Q2183" i="10" s="1"/>
  <c r="O2179" i="10"/>
  <c r="Q2179" i="10" s="1"/>
  <c r="O2175" i="10"/>
  <c r="Q2175" i="10" s="1"/>
  <c r="O2171" i="10"/>
  <c r="Q2171" i="10" s="1"/>
  <c r="U2171" i="10"/>
  <c r="V2171" i="10" s="1"/>
  <c r="W2171" i="10" s="1"/>
  <c r="G2171" i="10" s="1"/>
  <c r="N2171" i="10" s="1"/>
  <c r="G2169" i="10"/>
  <c r="N2169" i="10" s="1"/>
  <c r="N2168" i="10"/>
  <c r="O2167" i="10"/>
  <c r="Q2167" i="10" s="1"/>
  <c r="U2167" i="10"/>
  <c r="V2167" i="10" s="1"/>
  <c r="W2167" i="10" s="1"/>
  <c r="G2167" i="10" s="1"/>
  <c r="N2167" i="10" s="1"/>
  <c r="G2165" i="10"/>
  <c r="N2165" i="10" s="1"/>
  <c r="N2164" i="10"/>
  <c r="O2163" i="10"/>
  <c r="Q2163" i="10" s="1"/>
  <c r="U2163" i="10"/>
  <c r="V2163" i="10" s="1"/>
  <c r="W2163" i="10" s="1"/>
  <c r="G2163" i="10" s="1"/>
  <c r="N2163" i="10" s="1"/>
  <c r="G2161" i="10"/>
  <c r="N2161" i="10" s="1"/>
  <c r="N2160" i="10"/>
  <c r="O2159" i="10"/>
  <c r="Q2159" i="10" s="1"/>
  <c r="U2159" i="10"/>
  <c r="V2159" i="10" s="1"/>
  <c r="W2159" i="10" s="1"/>
  <c r="G2159" i="10" s="1"/>
  <c r="N2159" i="10" s="1"/>
  <c r="G2157" i="10"/>
  <c r="N2157" i="10" s="1"/>
  <c r="N2156" i="10"/>
  <c r="O2155" i="10"/>
  <c r="Q2155" i="10" s="1"/>
  <c r="U2155" i="10"/>
  <c r="V2155" i="10" s="1"/>
  <c r="W2155" i="10" s="1"/>
  <c r="G2155" i="10" s="1"/>
  <c r="N2155" i="10" s="1"/>
  <c r="G2153" i="10"/>
  <c r="N2153" i="10" s="1"/>
  <c r="N2152" i="10"/>
  <c r="O2151" i="10"/>
  <c r="Q2151" i="10" s="1"/>
  <c r="U2151" i="10"/>
  <c r="V2151" i="10" s="1"/>
  <c r="W2151" i="10" s="1"/>
  <c r="G2151" i="10" s="1"/>
  <c r="N2151" i="10" s="1"/>
  <c r="G2149" i="10"/>
  <c r="N2149" i="10" s="1"/>
  <c r="N2148" i="10"/>
  <c r="O2147" i="10"/>
  <c r="Q2147" i="10" s="1"/>
  <c r="U2147" i="10"/>
  <c r="V2147" i="10" s="1"/>
  <c r="W2147" i="10" s="1"/>
  <c r="G2147" i="10" s="1"/>
  <c r="N2147" i="10" s="1"/>
  <c r="G2145" i="10"/>
  <c r="N2145" i="10" s="1"/>
  <c r="N2144" i="10"/>
  <c r="O2143" i="10"/>
  <c r="Q2143" i="10" s="1"/>
  <c r="U2143" i="10"/>
  <c r="V2143" i="10" s="1"/>
  <c r="W2143" i="10" s="1"/>
  <c r="G2143" i="10" s="1"/>
  <c r="N2143" i="10" s="1"/>
  <c r="G2141" i="10"/>
  <c r="N2141" i="10" s="1"/>
  <c r="G2133" i="10"/>
  <c r="N2133" i="10" s="1"/>
  <c r="G2125" i="10"/>
  <c r="N2125" i="10" s="1"/>
  <c r="G2117" i="10"/>
  <c r="N2117" i="10" s="1"/>
  <c r="G2109" i="10"/>
  <c r="N2109" i="10" s="1"/>
  <c r="G2101" i="10"/>
  <c r="N2101" i="10" s="1"/>
  <c r="G2093" i="10"/>
  <c r="N2093" i="10" s="1"/>
  <c r="G2085" i="10"/>
  <c r="N2085" i="10" s="1"/>
  <c r="G2077" i="10"/>
  <c r="N2077" i="10" s="1"/>
  <c r="O2069" i="10"/>
  <c r="Q2069" i="10" s="1"/>
  <c r="Q2067" i="10"/>
  <c r="Q2064" i="10"/>
  <c r="Q2063" i="10"/>
  <c r="Q2060" i="10"/>
  <c r="Q2059" i="10"/>
  <c r="Q2056" i="10"/>
  <c r="Q2055" i="10"/>
  <c r="Q2052" i="10"/>
  <c r="Q2051" i="10"/>
  <c r="Q2048" i="10"/>
  <c r="Q2047" i="10"/>
  <c r="Q2044" i="10"/>
  <c r="Q2043" i="10"/>
  <c r="Q2040" i="10"/>
  <c r="Q2039" i="10"/>
  <c r="Q2036" i="10"/>
  <c r="Q2035" i="10"/>
  <c r="Q2032" i="10"/>
  <c r="Q2031" i="10"/>
  <c r="Q2028" i="10"/>
  <c r="Q2027" i="10"/>
  <c r="Q2024" i="10"/>
  <c r="Q2023" i="10"/>
  <c r="Q2020" i="10"/>
  <c r="Q2019" i="10"/>
  <c r="Q2015" i="10"/>
  <c r="Q2011" i="10"/>
  <c r="Q2007" i="10"/>
  <c r="G2003" i="10"/>
  <c r="G1995" i="10"/>
  <c r="G1987" i="10"/>
  <c r="G1979" i="10"/>
  <c r="N1963" i="10"/>
  <c r="N1959" i="10"/>
  <c r="N1955" i="10"/>
  <c r="N1951" i="10"/>
  <c r="N1947" i="10"/>
  <c r="N1941" i="10"/>
  <c r="N2068" i="10"/>
  <c r="N2066" i="10"/>
  <c r="N2062" i="10"/>
  <c r="N2058" i="10"/>
  <c r="N2054" i="10"/>
  <c r="N2050" i="10"/>
  <c r="N2046" i="10"/>
  <c r="N2042" i="10"/>
  <c r="N2038" i="10"/>
  <c r="N2034" i="10"/>
  <c r="N2030" i="10"/>
  <c r="N2026" i="10"/>
  <c r="N2022" i="10"/>
  <c r="N2018" i="10"/>
  <c r="N2014" i="10"/>
  <c r="N2010" i="10"/>
  <c r="N2006" i="10"/>
  <c r="O2065" i="10"/>
  <c r="Q2065" i="10" s="1"/>
  <c r="O2061" i="10"/>
  <c r="Q2061" i="10" s="1"/>
  <c r="O2057" i="10"/>
  <c r="Q2057" i="10" s="1"/>
  <c r="O2053" i="10"/>
  <c r="Q2053" i="10" s="1"/>
  <c r="O2049" i="10"/>
  <c r="Q2049" i="10" s="1"/>
  <c r="O2045" i="10"/>
  <c r="Q2045" i="10" s="1"/>
  <c r="O2041" i="10"/>
  <c r="Q2041" i="10" s="1"/>
  <c r="O2037" i="10"/>
  <c r="Q2037" i="10" s="1"/>
  <c r="O2033" i="10"/>
  <c r="Q2033" i="10" s="1"/>
  <c r="O2029" i="10"/>
  <c r="Q2029" i="10" s="1"/>
  <c r="O2025" i="10"/>
  <c r="Q2025" i="10" s="1"/>
  <c r="O2021" i="10"/>
  <c r="Q2021" i="10" s="1"/>
  <c r="Q2016" i="10"/>
  <c r="Q2012" i="10"/>
  <c r="Q2008" i="10"/>
  <c r="G1999" i="10"/>
  <c r="N1999" i="10" s="1"/>
  <c r="G1991" i="10"/>
  <c r="N1991" i="10" s="1"/>
  <c r="G1983" i="10"/>
  <c r="N1983" i="10" s="1"/>
  <c r="G1975" i="10"/>
  <c r="N1975" i="10" s="1"/>
  <c r="N1972" i="10"/>
  <c r="G2065" i="10"/>
  <c r="N2065" i="10" s="1"/>
  <c r="G2061" i="10"/>
  <c r="N2061" i="10" s="1"/>
  <c r="G2057" i="10"/>
  <c r="N2057" i="10" s="1"/>
  <c r="G2053" i="10"/>
  <c r="N2053" i="10" s="1"/>
  <c r="G2049" i="10"/>
  <c r="N2049" i="10" s="1"/>
  <c r="G2045" i="10"/>
  <c r="N2045" i="10" s="1"/>
  <c r="G2041" i="10"/>
  <c r="N2041" i="10" s="1"/>
  <c r="G2037" i="10"/>
  <c r="N2037" i="10" s="1"/>
  <c r="G2033" i="10"/>
  <c r="N2033" i="10" s="1"/>
  <c r="G2029" i="10"/>
  <c r="N2029" i="10" s="1"/>
  <c r="G2025" i="10"/>
  <c r="N2025" i="10" s="1"/>
  <c r="G2021" i="10"/>
  <c r="N2021" i="10" s="1"/>
  <c r="S2017" i="10"/>
  <c r="N2017" i="10" s="1"/>
  <c r="S2013" i="10"/>
  <c r="N2013" i="10" s="1"/>
  <c r="S2009" i="10"/>
  <c r="N2009" i="10" s="1"/>
  <c r="S2005" i="10"/>
  <c r="N2005" i="10" s="1"/>
  <c r="N2004" i="10"/>
  <c r="N2003" i="10"/>
  <c r="G2001" i="10"/>
  <c r="N2001" i="10" s="1"/>
  <c r="N1997" i="10"/>
  <c r="N1996" i="10"/>
  <c r="N1995" i="10"/>
  <c r="G1993" i="10"/>
  <c r="N1993" i="10" s="1"/>
  <c r="N1989" i="10"/>
  <c r="N1988" i="10"/>
  <c r="N1987" i="10"/>
  <c r="G1985" i="10"/>
  <c r="N1985" i="10" s="1"/>
  <c r="N1981" i="10"/>
  <c r="N1980" i="10"/>
  <c r="N1979" i="10"/>
  <c r="G1977" i="10"/>
  <c r="N1977" i="10" s="1"/>
  <c r="N1973" i="10"/>
  <c r="O1964" i="10"/>
  <c r="Q1964" i="10" s="1"/>
  <c r="O1960" i="10"/>
  <c r="Q1960" i="10" s="1"/>
  <c r="O1956" i="10"/>
  <c r="Q1956" i="10" s="1"/>
  <c r="O1952" i="10"/>
  <c r="Q1952" i="10" s="1"/>
  <c r="O1948" i="10"/>
  <c r="Q1948" i="10" s="1"/>
  <c r="Q1945" i="10"/>
  <c r="Q1941" i="10"/>
  <c r="Q1937" i="10"/>
  <c r="G1928" i="10"/>
  <c r="G1920" i="10"/>
  <c r="G1912" i="10"/>
  <c r="G1904" i="10"/>
  <c r="G1896" i="10"/>
  <c r="G1888" i="10"/>
  <c r="N1863" i="10"/>
  <c r="S1968" i="10"/>
  <c r="N1968" i="10" s="1"/>
  <c r="G1964" i="10"/>
  <c r="N1964" i="10" s="1"/>
  <c r="G1960" i="10"/>
  <c r="N1960" i="10" s="1"/>
  <c r="G1956" i="10"/>
  <c r="N1956" i="10" s="1"/>
  <c r="G1952" i="10"/>
  <c r="N1952" i="10" s="1"/>
  <c r="G1948" i="10"/>
  <c r="N1948" i="10" s="1"/>
  <c r="S1942" i="10"/>
  <c r="N1942" i="10" s="1"/>
  <c r="S1938" i="10"/>
  <c r="N1938" i="10" s="1"/>
  <c r="S1934" i="10"/>
  <c r="N1934" i="10" s="1"/>
  <c r="N1933" i="10"/>
  <c r="G1930" i="10"/>
  <c r="N1926" i="10"/>
  <c r="N1925" i="10"/>
  <c r="G1922" i="10"/>
  <c r="N1918" i="10"/>
  <c r="N1917" i="10"/>
  <c r="G1914" i="10"/>
  <c r="N1910" i="10"/>
  <c r="N1909" i="10"/>
  <c r="G1906" i="10"/>
  <c r="N1906" i="10" s="1"/>
  <c r="N1902" i="10"/>
  <c r="N1901" i="10"/>
  <c r="G1898" i="10"/>
  <c r="N1894" i="10"/>
  <c r="N1893" i="10"/>
  <c r="G1890" i="10"/>
  <c r="N1886" i="10"/>
  <c r="N1883" i="10"/>
  <c r="N1879" i="10"/>
  <c r="U1971" i="10"/>
  <c r="V1971" i="10" s="1"/>
  <c r="W1971" i="10" s="1"/>
  <c r="G1971" i="10" s="1"/>
  <c r="R1971" i="10"/>
  <c r="S1971" i="10" s="1"/>
  <c r="U1970" i="10"/>
  <c r="V1970" i="10" s="1"/>
  <c r="W1970" i="10" s="1"/>
  <c r="G1970" i="10" s="1"/>
  <c r="N1970" i="10" s="1"/>
  <c r="U1969" i="10"/>
  <c r="V1969" i="10" s="1"/>
  <c r="W1969" i="10" s="1"/>
  <c r="G1969" i="10" s="1"/>
  <c r="N1969" i="10" s="1"/>
  <c r="U1967" i="10"/>
  <c r="V1967" i="10" s="1"/>
  <c r="W1967" i="10" s="1"/>
  <c r="G1967" i="10" s="1"/>
  <c r="R1967" i="10"/>
  <c r="S1967" i="10" s="1"/>
  <c r="Q1966" i="10"/>
  <c r="Q1963" i="10"/>
  <c r="Q1962" i="10"/>
  <c r="Q1959" i="10"/>
  <c r="Q1958" i="10"/>
  <c r="Q1955" i="10"/>
  <c r="Q1954" i="10"/>
  <c r="Q1951" i="10"/>
  <c r="Q1950" i="10"/>
  <c r="Q1947" i="10"/>
  <c r="Q1946" i="10"/>
  <c r="Q1944" i="10"/>
  <c r="Q1940" i="10"/>
  <c r="Q1936" i="10"/>
  <c r="G1932" i="10"/>
  <c r="N1932" i="10" s="1"/>
  <c r="G1924" i="10"/>
  <c r="N1924" i="10" s="1"/>
  <c r="G1916" i="10"/>
  <c r="N1916" i="10" s="1"/>
  <c r="G1908" i="10"/>
  <c r="N1908" i="10" s="1"/>
  <c r="G1900" i="10"/>
  <c r="N1900" i="10" s="1"/>
  <c r="G1892" i="10"/>
  <c r="N1892" i="10" s="1"/>
  <c r="G1966" i="10"/>
  <c r="N1966" i="10" s="1"/>
  <c r="N1965" i="10"/>
  <c r="N1961" i="10"/>
  <c r="N1957" i="10"/>
  <c r="N1953" i="10"/>
  <c r="N1949" i="10"/>
  <c r="N1943" i="10"/>
  <c r="N1939" i="10"/>
  <c r="N1935" i="10"/>
  <c r="N1930" i="10"/>
  <c r="N1928" i="10"/>
  <c r="N1922" i="10"/>
  <c r="N1920" i="10"/>
  <c r="N1914" i="10"/>
  <c r="N1912" i="10"/>
  <c r="N1904" i="10"/>
  <c r="N1898" i="10"/>
  <c r="N1896" i="10"/>
  <c r="N1890" i="10"/>
  <c r="N1888" i="10"/>
  <c r="O1882" i="10"/>
  <c r="Q1882" i="10" s="1"/>
  <c r="O1878" i="10"/>
  <c r="Q1878" i="10" s="1"/>
  <c r="O1874" i="10"/>
  <c r="Q1874" i="10" s="1"/>
  <c r="O1870" i="10"/>
  <c r="Q1870" i="10" s="1"/>
  <c r="Q1867" i="10"/>
  <c r="Q1863" i="10"/>
  <c r="Q1859" i="10"/>
  <c r="G1850" i="10"/>
  <c r="G1842" i="10"/>
  <c r="N1835" i="10"/>
  <c r="N1832" i="10"/>
  <c r="N1828" i="10"/>
  <c r="N1885" i="10"/>
  <c r="N1881" i="10"/>
  <c r="N1877" i="10"/>
  <c r="N1873" i="10"/>
  <c r="N1869" i="10"/>
  <c r="G1836" i="10"/>
  <c r="Q1885" i="10"/>
  <c r="Q1884" i="10"/>
  <c r="Q1881" i="10"/>
  <c r="Q1880" i="10"/>
  <c r="Q1877" i="10"/>
  <c r="Q1876" i="10"/>
  <c r="Q1873" i="10"/>
  <c r="Q1872" i="10"/>
  <c r="Q1866" i="10"/>
  <c r="Q1862" i="10"/>
  <c r="Q1858" i="10"/>
  <c r="G1854" i="10"/>
  <c r="N1854" i="10" s="1"/>
  <c r="G1846" i="10"/>
  <c r="N1846" i="10" s="1"/>
  <c r="G1838" i="10"/>
  <c r="N1838" i="10" s="1"/>
  <c r="G1884" i="10"/>
  <c r="N1884" i="10" s="1"/>
  <c r="G1880" i="10"/>
  <c r="N1880" i="10" s="1"/>
  <c r="G1876" i="10"/>
  <c r="N1876" i="10" s="1"/>
  <c r="G1872" i="10"/>
  <c r="N1872" i="10" s="1"/>
  <c r="Q1868" i="10"/>
  <c r="G1868" i="10"/>
  <c r="N1868" i="10" s="1"/>
  <c r="G1866" i="10"/>
  <c r="N1866" i="10" s="1"/>
  <c r="N1865" i="10"/>
  <c r="Q1864" i="10"/>
  <c r="G1864" i="10"/>
  <c r="N1864" i="10" s="1"/>
  <c r="G1862" i="10"/>
  <c r="N1862" i="10" s="1"/>
  <c r="N1861" i="10"/>
  <c r="Q1860" i="10"/>
  <c r="G1860" i="10"/>
  <c r="N1860" i="10" s="1"/>
  <c r="G1858" i="10"/>
  <c r="N1858" i="10" s="1"/>
  <c r="N1857" i="10"/>
  <c r="Q1856" i="10"/>
  <c r="G1856" i="10"/>
  <c r="N1856" i="10" s="1"/>
  <c r="G1855" i="10"/>
  <c r="N1855" i="10" s="1"/>
  <c r="N1852" i="10"/>
  <c r="N1851" i="10"/>
  <c r="N1850" i="10"/>
  <c r="G1848" i="10"/>
  <c r="N1848" i="10" s="1"/>
  <c r="N1844" i="10"/>
  <c r="N1843" i="10"/>
  <c r="N1842" i="10"/>
  <c r="G1840" i="10"/>
  <c r="N1840" i="10" s="1"/>
  <c r="N1836" i="10"/>
  <c r="N1824" i="10"/>
  <c r="O1835" i="10"/>
  <c r="Q1835" i="10" s="1"/>
  <c r="O1831" i="10"/>
  <c r="Q1831" i="10" s="1"/>
  <c r="O1827" i="10"/>
  <c r="Q1827" i="10" s="1"/>
  <c r="Q1823" i="10"/>
  <c r="G1811" i="10"/>
  <c r="G1803" i="10"/>
  <c r="G1795" i="10"/>
  <c r="N1795" i="10" s="1"/>
  <c r="G1787" i="10"/>
  <c r="N1834" i="10"/>
  <c r="N1830" i="10"/>
  <c r="N1826" i="10"/>
  <c r="N1822" i="10"/>
  <c r="Q1834" i="10"/>
  <c r="Q1833" i="10"/>
  <c r="Q1830" i="10"/>
  <c r="Q1829" i="10"/>
  <c r="Q1824" i="10"/>
  <c r="Q1820" i="10"/>
  <c r="G1815" i="10"/>
  <c r="N1815" i="10" s="1"/>
  <c r="G1807" i="10"/>
  <c r="N1807" i="10" s="1"/>
  <c r="G1799" i="10"/>
  <c r="N1799" i="10" s="1"/>
  <c r="G1791" i="10"/>
  <c r="N1791" i="10" s="1"/>
  <c r="N1784" i="10"/>
  <c r="G1833" i="10"/>
  <c r="N1833" i="10" s="1"/>
  <c r="G1829" i="10"/>
  <c r="N1829" i="10" s="1"/>
  <c r="S1825" i="10"/>
  <c r="N1825" i="10" s="1"/>
  <c r="S1821" i="10"/>
  <c r="N1821" i="10" s="1"/>
  <c r="N1819" i="10"/>
  <c r="G1817" i="10"/>
  <c r="N1817" i="10" s="1"/>
  <c r="N1813" i="10"/>
  <c r="N1812" i="10"/>
  <c r="N1811" i="10"/>
  <c r="G1809" i="10"/>
  <c r="N1809" i="10" s="1"/>
  <c r="N1805" i="10"/>
  <c r="N1804" i="10"/>
  <c r="N1803" i="10"/>
  <c r="G1801" i="10"/>
  <c r="N1801" i="10" s="1"/>
  <c r="N1797" i="10"/>
  <c r="N1796" i="10"/>
  <c r="G1793" i="10"/>
  <c r="N1793" i="10" s="1"/>
  <c r="N1789" i="10"/>
  <c r="N1788" i="10"/>
  <c r="N1787" i="10"/>
  <c r="N1786" i="10"/>
  <c r="G1785" i="10"/>
  <c r="O1786" i="10"/>
  <c r="Q1786" i="10" s="1"/>
  <c r="O1782" i="10"/>
  <c r="Q1782" i="10" s="1"/>
  <c r="R1780" i="10"/>
  <c r="S1780" i="10" s="1"/>
  <c r="N1780" i="10" s="1"/>
  <c r="Q1778" i="10"/>
  <c r="N1777" i="10"/>
  <c r="N1776" i="10"/>
  <c r="G1774" i="10"/>
  <c r="N1770" i="10"/>
  <c r="N1767" i="10"/>
  <c r="N1756" i="10"/>
  <c r="N1785" i="10"/>
  <c r="N1762" i="10"/>
  <c r="N1758" i="10"/>
  <c r="G1781" i="10"/>
  <c r="N1781" i="10" s="1"/>
  <c r="N1775" i="10"/>
  <c r="N1769" i="10"/>
  <c r="G1766" i="10"/>
  <c r="N1766" i="10" s="1"/>
  <c r="N1779" i="10"/>
  <c r="N1774" i="10"/>
  <c r="G1768" i="10"/>
  <c r="N1768" i="10" s="1"/>
  <c r="O1763" i="10"/>
  <c r="Q1763" i="10" s="1"/>
  <c r="O1759" i="10"/>
  <c r="Q1759" i="10" s="1"/>
  <c r="Q1757" i="10"/>
  <c r="G1757" i="10"/>
  <c r="G1755" i="10"/>
  <c r="N1755" i="10" s="1"/>
  <c r="N1754" i="10"/>
  <c r="G1753" i="10"/>
  <c r="N1753" i="10" s="1"/>
  <c r="N1749" i="10"/>
  <c r="N1748" i="10"/>
  <c r="G1745" i="10"/>
  <c r="U1764" i="10"/>
  <c r="V1764" i="10" s="1"/>
  <c r="W1764" i="10" s="1"/>
  <c r="G1764" i="10" s="1"/>
  <c r="N1764" i="10" s="1"/>
  <c r="U1763" i="10"/>
  <c r="V1763" i="10" s="1"/>
  <c r="W1763" i="10" s="1"/>
  <c r="G1763" i="10" s="1"/>
  <c r="N1763" i="10" s="1"/>
  <c r="S1761" i="10"/>
  <c r="U1759" i="10"/>
  <c r="V1759" i="10" s="1"/>
  <c r="W1759" i="10" s="1"/>
  <c r="G1759" i="10" s="1"/>
  <c r="Q1756" i="10"/>
  <c r="G1747" i="10"/>
  <c r="N1747" i="10" s="1"/>
  <c r="N1757" i="10"/>
  <c r="N1745" i="10"/>
  <c r="G1741" i="10"/>
  <c r="N1741" i="10" s="1"/>
  <c r="N1740" i="10"/>
  <c r="U1761" i="10"/>
  <c r="V1761" i="10" s="1"/>
  <c r="W1761" i="10" s="1"/>
  <c r="G1761" i="10" s="1"/>
  <c r="N1760" i="10"/>
  <c r="S1759" i="10"/>
  <c r="N1759" i="10" s="1"/>
  <c r="Q1755" i="10"/>
  <c r="G1751" i="10"/>
  <c r="N1751" i="10" s="1"/>
  <c r="G1743" i="10"/>
  <c r="N1743" i="10" s="1"/>
  <c r="U1739" i="10"/>
  <c r="V1739" i="10" s="1"/>
  <c r="W1739" i="10" s="1"/>
  <c r="G1739" i="10" s="1"/>
  <c r="N1738" i="10"/>
  <c r="S1737" i="10"/>
  <c r="O1735" i="10"/>
  <c r="Q1735" i="10" s="1"/>
  <c r="U1735" i="10"/>
  <c r="V1735" i="10" s="1"/>
  <c r="W1735" i="10" s="1"/>
  <c r="G1735" i="10" s="1"/>
  <c r="G1729" i="10"/>
  <c r="G1721" i="10"/>
  <c r="N1709" i="10"/>
  <c r="O1737" i="10"/>
  <c r="Q1737" i="10" s="1"/>
  <c r="G1731" i="10"/>
  <c r="N1727" i="10"/>
  <c r="N1726" i="10"/>
  <c r="G1723" i="10"/>
  <c r="N1723" i="10" s="1"/>
  <c r="N1719" i="10"/>
  <c r="N1718" i="10"/>
  <c r="S1739" i="10"/>
  <c r="N1739" i="10" s="1"/>
  <c r="U1737" i="10"/>
  <c r="V1737" i="10" s="1"/>
  <c r="W1737" i="10" s="1"/>
  <c r="G1737" i="10" s="1"/>
  <c r="S1735" i="10"/>
  <c r="G1733" i="10"/>
  <c r="N1733" i="10" s="1"/>
  <c r="G1725" i="10"/>
  <c r="N1725" i="10" s="1"/>
  <c r="G1717" i="10"/>
  <c r="N1717" i="10" s="1"/>
  <c r="G1736" i="10"/>
  <c r="N1736" i="10" s="1"/>
  <c r="N1734" i="10"/>
  <c r="N1731" i="10"/>
  <c r="N1729" i="10"/>
  <c r="N1721" i="10"/>
  <c r="N1712" i="10"/>
  <c r="N1704" i="10"/>
  <c r="G1703" i="10"/>
  <c r="N1696" i="10"/>
  <c r="G1695" i="10"/>
  <c r="Q1715" i="10"/>
  <c r="Q1711" i="10"/>
  <c r="G1708" i="10"/>
  <c r="N1708" i="10" s="1"/>
  <c r="G1705" i="10"/>
  <c r="N1705" i="10" s="1"/>
  <c r="G1697" i="10"/>
  <c r="N1697" i="10" s="1"/>
  <c r="G1689" i="10"/>
  <c r="N1689" i="10" s="1"/>
  <c r="G1715" i="10"/>
  <c r="N1715" i="10" s="1"/>
  <c r="G1711" i="10"/>
  <c r="N1711" i="10" s="1"/>
  <c r="G1707" i="10"/>
  <c r="N1707" i="10" s="1"/>
  <c r="N1703" i="10"/>
  <c r="N1700" i="10"/>
  <c r="G1699" i="10"/>
  <c r="N1699" i="10" s="1"/>
  <c r="N1695" i="10"/>
  <c r="N1692" i="10"/>
  <c r="G1691" i="10"/>
  <c r="N1691" i="10" s="1"/>
  <c r="O1713" i="10"/>
  <c r="Q1713" i="10" s="1"/>
  <c r="O1709" i="10"/>
  <c r="Q1709" i="10" s="1"/>
  <c r="G1701" i="10"/>
  <c r="N1701" i="10" s="1"/>
  <c r="G1693" i="10"/>
  <c r="N1693" i="10" s="1"/>
  <c r="N1498" i="10"/>
  <c r="N1482" i="10"/>
  <c r="N1478" i="10"/>
  <c r="N1474" i="10"/>
  <c r="N1470" i="10"/>
  <c r="N1466" i="10"/>
  <c r="N1462" i="10"/>
  <c r="N1458" i="10"/>
  <c r="N1454" i="10"/>
  <c r="G1682" i="10"/>
  <c r="N1682" i="10" s="1"/>
  <c r="G1674" i="10"/>
  <c r="N1674" i="10" s="1"/>
  <c r="G1666" i="10"/>
  <c r="N1666" i="10" s="1"/>
  <c r="G1658" i="10"/>
  <c r="N1658" i="10" s="1"/>
  <c r="G1650" i="10"/>
  <c r="N1650" i="10" s="1"/>
  <c r="G1642" i="10"/>
  <c r="N1642" i="10" s="1"/>
  <c r="G1634" i="10"/>
  <c r="N1634" i="10" s="1"/>
  <c r="G1626" i="10"/>
  <c r="N1626" i="10" s="1"/>
  <c r="G1618" i="10"/>
  <c r="N1618" i="10" s="1"/>
  <c r="G1610" i="10"/>
  <c r="N1610" i="10" s="1"/>
  <c r="N1687" i="10"/>
  <c r="G1684" i="10"/>
  <c r="N1684" i="10" s="1"/>
  <c r="N1680" i="10"/>
  <c r="N1679" i="10"/>
  <c r="G1676" i="10"/>
  <c r="N1676" i="10" s="1"/>
  <c r="N1672" i="10"/>
  <c r="N1671" i="10"/>
  <c r="G1668" i="10"/>
  <c r="N1668" i="10" s="1"/>
  <c r="N1664" i="10"/>
  <c r="N1663" i="10"/>
  <c r="G1660" i="10"/>
  <c r="N1660" i="10" s="1"/>
  <c r="N1656" i="10"/>
  <c r="N1655" i="10"/>
  <c r="G1652" i="10"/>
  <c r="N1652" i="10" s="1"/>
  <c r="N1648" i="10"/>
  <c r="N1647" i="10"/>
  <c r="G1644" i="10"/>
  <c r="N1644" i="10" s="1"/>
  <c r="N1640" i="10"/>
  <c r="N1639" i="10"/>
  <c r="N1637" i="10"/>
  <c r="G1636" i="10"/>
  <c r="N1636" i="10" s="1"/>
  <c r="N1632" i="10"/>
  <c r="N1631" i="10"/>
  <c r="N1629" i="10"/>
  <c r="G1628" i="10"/>
  <c r="N1628" i="10" s="1"/>
  <c r="N1624" i="10"/>
  <c r="N1623" i="10"/>
  <c r="N1621" i="10"/>
  <c r="G1620" i="10"/>
  <c r="N1620" i="10" s="1"/>
  <c r="N1616" i="10"/>
  <c r="N1615" i="10"/>
  <c r="N1613" i="10"/>
  <c r="G1612" i="10"/>
  <c r="N1612" i="10" s="1"/>
  <c r="N1608" i="10"/>
  <c r="N1607" i="10"/>
  <c r="N1605" i="10"/>
  <c r="G1604" i="10"/>
  <c r="N1604" i="10" s="1"/>
  <c r="N1506" i="10"/>
  <c r="N1490" i="10"/>
  <c r="G1686" i="10"/>
  <c r="N1686" i="10" s="1"/>
  <c r="G1678" i="10"/>
  <c r="N1678" i="10" s="1"/>
  <c r="G1670" i="10"/>
  <c r="N1670" i="10" s="1"/>
  <c r="G1662" i="10"/>
  <c r="N1662" i="10" s="1"/>
  <c r="G1654" i="10"/>
  <c r="N1654" i="10" s="1"/>
  <c r="G1646" i="10"/>
  <c r="N1646" i="10" s="1"/>
  <c r="G1638" i="10"/>
  <c r="N1638" i="10" s="1"/>
  <c r="G1630" i="10"/>
  <c r="N1630" i="10" s="1"/>
  <c r="G1622" i="10"/>
  <c r="N1622" i="10" s="1"/>
  <c r="G1614" i="10"/>
  <c r="N1614" i="10" s="1"/>
  <c r="G1606" i="10"/>
  <c r="N1606" i="10" s="1"/>
  <c r="N1574" i="10"/>
  <c r="N1570" i="10"/>
  <c r="N1566" i="10"/>
  <c r="N1562" i="10"/>
  <c r="N1558" i="10"/>
  <c r="N1554" i="10"/>
  <c r="N1550" i="10"/>
  <c r="N1546" i="10"/>
  <c r="N1542" i="10"/>
  <c r="N1538" i="10"/>
  <c r="N1534" i="10"/>
  <c r="N1530" i="10"/>
  <c r="N1526" i="10"/>
  <c r="N1522" i="10"/>
  <c r="N1518" i="10"/>
  <c r="N1514" i="10"/>
  <c r="N1510" i="10"/>
  <c r="N1494" i="10"/>
  <c r="S1577" i="10"/>
  <c r="U1575" i="10"/>
  <c r="V1575" i="10" s="1"/>
  <c r="W1575" i="10" s="1"/>
  <c r="G1575" i="10" s="1"/>
  <c r="S1573" i="10"/>
  <c r="U1571" i="10"/>
  <c r="V1571" i="10" s="1"/>
  <c r="W1571" i="10" s="1"/>
  <c r="G1571" i="10" s="1"/>
  <c r="S1569" i="10"/>
  <c r="U1567" i="10"/>
  <c r="V1567" i="10" s="1"/>
  <c r="W1567" i="10" s="1"/>
  <c r="G1567" i="10" s="1"/>
  <c r="S1565" i="10"/>
  <c r="U1563" i="10"/>
  <c r="V1563" i="10" s="1"/>
  <c r="W1563" i="10" s="1"/>
  <c r="G1563" i="10" s="1"/>
  <c r="S1561" i="10"/>
  <c r="U1559" i="10"/>
  <c r="V1559" i="10" s="1"/>
  <c r="W1559" i="10" s="1"/>
  <c r="G1559" i="10" s="1"/>
  <c r="S1557" i="10"/>
  <c r="U1555" i="10"/>
  <c r="V1555" i="10" s="1"/>
  <c r="W1555" i="10" s="1"/>
  <c r="G1555" i="10" s="1"/>
  <c r="S1553" i="10"/>
  <c r="U1551" i="10"/>
  <c r="V1551" i="10" s="1"/>
  <c r="W1551" i="10" s="1"/>
  <c r="G1551" i="10" s="1"/>
  <c r="S1549" i="10"/>
  <c r="U1547" i="10"/>
  <c r="V1547" i="10" s="1"/>
  <c r="W1547" i="10" s="1"/>
  <c r="G1547" i="10" s="1"/>
  <c r="S1545" i="10"/>
  <c r="U1543" i="10"/>
  <c r="V1543" i="10" s="1"/>
  <c r="W1543" i="10" s="1"/>
  <c r="G1543" i="10" s="1"/>
  <c r="S1541" i="10"/>
  <c r="U1539" i="10"/>
  <c r="V1539" i="10" s="1"/>
  <c r="W1539" i="10" s="1"/>
  <c r="G1539" i="10" s="1"/>
  <c r="S1537" i="10"/>
  <c r="U1535" i="10"/>
  <c r="V1535" i="10" s="1"/>
  <c r="W1535" i="10" s="1"/>
  <c r="G1535" i="10" s="1"/>
  <c r="S1533" i="10"/>
  <c r="U1531" i="10"/>
  <c r="V1531" i="10" s="1"/>
  <c r="W1531" i="10" s="1"/>
  <c r="G1531" i="10" s="1"/>
  <c r="S1529" i="10"/>
  <c r="U1527" i="10"/>
  <c r="V1527" i="10" s="1"/>
  <c r="W1527" i="10" s="1"/>
  <c r="G1527" i="10" s="1"/>
  <c r="S1525" i="10"/>
  <c r="U1523" i="10"/>
  <c r="V1523" i="10" s="1"/>
  <c r="W1523" i="10" s="1"/>
  <c r="G1523" i="10" s="1"/>
  <c r="S1521" i="10"/>
  <c r="U1519" i="10"/>
  <c r="V1519" i="10" s="1"/>
  <c r="W1519" i="10" s="1"/>
  <c r="G1519" i="10" s="1"/>
  <c r="S1517" i="10"/>
  <c r="U1515" i="10"/>
  <c r="V1515" i="10" s="1"/>
  <c r="W1515" i="10" s="1"/>
  <c r="G1515" i="10" s="1"/>
  <c r="S1513" i="10"/>
  <c r="U1511" i="10"/>
  <c r="V1511" i="10" s="1"/>
  <c r="W1511" i="10" s="1"/>
  <c r="G1511" i="10" s="1"/>
  <c r="S1509" i="10"/>
  <c r="Q1505" i="10"/>
  <c r="Q1501" i="10"/>
  <c r="Q1497" i="10"/>
  <c r="Q1493" i="10"/>
  <c r="Q1489" i="10"/>
  <c r="Q1485" i="10"/>
  <c r="Q1481" i="10"/>
  <c r="Q1477" i="10"/>
  <c r="Q1473" i="10"/>
  <c r="Q1469" i="10"/>
  <c r="Q1465" i="10"/>
  <c r="Q1461" i="10"/>
  <c r="Q1457" i="10"/>
  <c r="Q1453" i="10"/>
  <c r="G1449" i="10"/>
  <c r="G1441" i="10"/>
  <c r="G1433" i="10"/>
  <c r="G1425" i="10"/>
  <c r="G1417" i="10"/>
  <c r="G1409" i="10"/>
  <c r="G1401" i="10"/>
  <c r="N1393" i="10"/>
  <c r="N1389" i="10"/>
  <c r="N1385" i="10"/>
  <c r="N1381" i="10"/>
  <c r="N1377" i="10"/>
  <c r="N1373" i="10"/>
  <c r="N1369" i="10"/>
  <c r="N1365" i="10"/>
  <c r="N1361" i="10"/>
  <c r="N1357" i="10"/>
  <c r="N1353" i="10"/>
  <c r="N1349" i="10"/>
  <c r="N1345" i="10"/>
  <c r="N1341" i="10"/>
  <c r="N1337" i="10"/>
  <c r="N1333" i="10"/>
  <c r="N1329" i="10"/>
  <c r="N1325" i="10"/>
  <c r="N1321" i="10"/>
  <c r="N1301" i="10"/>
  <c r="N1285" i="10"/>
  <c r="S1603" i="10"/>
  <c r="N1603" i="10" s="1"/>
  <c r="S1599" i="10"/>
  <c r="N1599" i="10" s="1"/>
  <c r="S1595" i="10"/>
  <c r="N1595" i="10" s="1"/>
  <c r="S1591" i="10"/>
  <c r="N1591" i="10" s="1"/>
  <c r="S1587" i="10"/>
  <c r="N1587" i="10" s="1"/>
  <c r="S1583" i="10"/>
  <c r="N1583" i="10" s="1"/>
  <c r="S1579" i="10"/>
  <c r="N1579" i="10" s="1"/>
  <c r="O1577" i="10"/>
  <c r="Q1577" i="10" s="1"/>
  <c r="O1573" i="10"/>
  <c r="Q1573" i="10" s="1"/>
  <c r="O1569" i="10"/>
  <c r="Q1569" i="10" s="1"/>
  <c r="O1565" i="10"/>
  <c r="Q1565" i="10" s="1"/>
  <c r="O1561" i="10"/>
  <c r="Q1561" i="10" s="1"/>
  <c r="O1557" i="10"/>
  <c r="Q1557" i="10" s="1"/>
  <c r="O1553" i="10"/>
  <c r="Q1553" i="10" s="1"/>
  <c r="O1549" i="10"/>
  <c r="Q1549" i="10" s="1"/>
  <c r="O1545" i="10"/>
  <c r="Q1545" i="10" s="1"/>
  <c r="O1541" i="10"/>
  <c r="Q1541" i="10" s="1"/>
  <c r="O1537" i="10"/>
  <c r="Q1537" i="10" s="1"/>
  <c r="O1533" i="10"/>
  <c r="Q1533" i="10" s="1"/>
  <c r="O1529" i="10"/>
  <c r="Q1529" i="10" s="1"/>
  <c r="O1525" i="10"/>
  <c r="Q1525" i="10" s="1"/>
  <c r="O1521" i="10"/>
  <c r="Q1521" i="10" s="1"/>
  <c r="O1517" i="10"/>
  <c r="Q1517" i="10" s="1"/>
  <c r="O1513" i="10"/>
  <c r="Q1513" i="10" s="1"/>
  <c r="O1509" i="10"/>
  <c r="Q1509" i="10" s="1"/>
  <c r="Q1507" i="10"/>
  <c r="G1507" i="10"/>
  <c r="G1505" i="10"/>
  <c r="N1505" i="10" s="1"/>
  <c r="N1504" i="10"/>
  <c r="Q1503" i="10"/>
  <c r="G1503" i="10"/>
  <c r="G1501" i="10"/>
  <c r="N1501" i="10" s="1"/>
  <c r="N1500" i="10"/>
  <c r="N1496" i="10"/>
  <c r="N1492" i="10"/>
  <c r="N1488" i="10"/>
  <c r="N1484" i="10"/>
  <c r="U1602" i="10"/>
  <c r="V1602" i="10" s="1"/>
  <c r="W1602" i="10" s="1"/>
  <c r="G1602" i="10" s="1"/>
  <c r="R1602" i="10"/>
  <c r="S1602" i="10" s="1"/>
  <c r="U1601" i="10"/>
  <c r="V1601" i="10" s="1"/>
  <c r="W1601" i="10" s="1"/>
  <c r="G1601" i="10" s="1"/>
  <c r="N1601" i="10" s="1"/>
  <c r="U1600" i="10"/>
  <c r="V1600" i="10" s="1"/>
  <c r="W1600" i="10" s="1"/>
  <c r="G1600" i="10" s="1"/>
  <c r="N1600" i="10" s="1"/>
  <c r="U1598" i="10"/>
  <c r="V1598" i="10" s="1"/>
  <c r="W1598" i="10" s="1"/>
  <c r="G1598" i="10" s="1"/>
  <c r="R1598" i="10"/>
  <c r="S1598" i="10" s="1"/>
  <c r="U1597" i="10"/>
  <c r="V1597" i="10" s="1"/>
  <c r="W1597" i="10" s="1"/>
  <c r="G1597" i="10" s="1"/>
  <c r="N1597" i="10" s="1"/>
  <c r="U1596" i="10"/>
  <c r="V1596" i="10" s="1"/>
  <c r="W1596" i="10" s="1"/>
  <c r="G1596" i="10" s="1"/>
  <c r="N1596" i="10" s="1"/>
  <c r="U1594" i="10"/>
  <c r="V1594" i="10" s="1"/>
  <c r="W1594" i="10" s="1"/>
  <c r="G1594" i="10" s="1"/>
  <c r="R1594" i="10"/>
  <c r="S1594" i="10" s="1"/>
  <c r="U1593" i="10"/>
  <c r="V1593" i="10" s="1"/>
  <c r="W1593" i="10" s="1"/>
  <c r="G1593" i="10" s="1"/>
  <c r="N1593" i="10" s="1"/>
  <c r="U1592" i="10"/>
  <c r="V1592" i="10" s="1"/>
  <c r="W1592" i="10" s="1"/>
  <c r="G1592" i="10" s="1"/>
  <c r="N1592" i="10" s="1"/>
  <c r="U1590" i="10"/>
  <c r="V1590" i="10" s="1"/>
  <c r="W1590" i="10" s="1"/>
  <c r="G1590" i="10" s="1"/>
  <c r="R1590" i="10"/>
  <c r="S1590" i="10" s="1"/>
  <c r="U1589" i="10"/>
  <c r="V1589" i="10" s="1"/>
  <c r="W1589" i="10" s="1"/>
  <c r="G1589" i="10" s="1"/>
  <c r="N1589" i="10" s="1"/>
  <c r="U1588" i="10"/>
  <c r="V1588" i="10" s="1"/>
  <c r="W1588" i="10" s="1"/>
  <c r="G1588" i="10" s="1"/>
  <c r="N1588" i="10" s="1"/>
  <c r="U1586" i="10"/>
  <c r="V1586" i="10" s="1"/>
  <c r="W1586" i="10" s="1"/>
  <c r="G1586" i="10" s="1"/>
  <c r="R1586" i="10"/>
  <c r="S1586" i="10" s="1"/>
  <c r="U1585" i="10"/>
  <c r="V1585" i="10" s="1"/>
  <c r="W1585" i="10" s="1"/>
  <c r="G1585" i="10" s="1"/>
  <c r="N1585" i="10" s="1"/>
  <c r="U1584" i="10"/>
  <c r="V1584" i="10" s="1"/>
  <c r="W1584" i="10" s="1"/>
  <c r="G1584" i="10" s="1"/>
  <c r="N1584" i="10" s="1"/>
  <c r="U1582" i="10"/>
  <c r="V1582" i="10" s="1"/>
  <c r="W1582" i="10" s="1"/>
  <c r="G1582" i="10" s="1"/>
  <c r="R1582" i="10"/>
  <c r="S1582" i="10" s="1"/>
  <c r="U1581" i="10"/>
  <c r="V1581" i="10" s="1"/>
  <c r="W1581" i="10" s="1"/>
  <c r="G1581" i="10" s="1"/>
  <c r="N1581" i="10" s="1"/>
  <c r="U1580" i="10"/>
  <c r="V1580" i="10" s="1"/>
  <c r="W1580" i="10" s="1"/>
  <c r="G1580" i="10" s="1"/>
  <c r="N1580" i="10" s="1"/>
  <c r="U1578" i="10"/>
  <c r="V1578" i="10" s="1"/>
  <c r="W1578" i="10" s="1"/>
  <c r="G1578" i="10" s="1"/>
  <c r="R1578" i="10"/>
  <c r="S1578" i="10" s="1"/>
  <c r="U1577" i="10"/>
  <c r="V1577" i="10" s="1"/>
  <c r="W1577" i="10" s="1"/>
  <c r="G1577" i="10" s="1"/>
  <c r="N1576" i="10"/>
  <c r="S1575" i="10"/>
  <c r="N1575" i="10" s="1"/>
  <c r="U1573" i="10"/>
  <c r="V1573" i="10" s="1"/>
  <c r="W1573" i="10" s="1"/>
  <c r="G1573" i="10" s="1"/>
  <c r="N1572" i="10"/>
  <c r="S1571" i="10"/>
  <c r="N1571" i="10" s="1"/>
  <c r="U1569" i="10"/>
  <c r="V1569" i="10" s="1"/>
  <c r="W1569" i="10" s="1"/>
  <c r="G1569" i="10" s="1"/>
  <c r="N1568" i="10"/>
  <c r="S1567" i="10"/>
  <c r="N1567" i="10" s="1"/>
  <c r="U1565" i="10"/>
  <c r="V1565" i="10" s="1"/>
  <c r="W1565" i="10" s="1"/>
  <c r="G1565" i="10" s="1"/>
  <c r="N1564" i="10"/>
  <c r="S1563" i="10"/>
  <c r="N1563" i="10" s="1"/>
  <c r="U1561" i="10"/>
  <c r="V1561" i="10" s="1"/>
  <c r="W1561" i="10" s="1"/>
  <c r="G1561" i="10" s="1"/>
  <c r="N1560" i="10"/>
  <c r="S1559" i="10"/>
  <c r="N1559" i="10" s="1"/>
  <c r="U1557" i="10"/>
  <c r="V1557" i="10" s="1"/>
  <c r="W1557" i="10" s="1"/>
  <c r="G1557" i="10" s="1"/>
  <c r="N1556" i="10"/>
  <c r="S1555" i="10"/>
  <c r="N1555" i="10" s="1"/>
  <c r="U1553" i="10"/>
  <c r="V1553" i="10" s="1"/>
  <c r="W1553" i="10" s="1"/>
  <c r="G1553" i="10" s="1"/>
  <c r="N1552" i="10"/>
  <c r="S1551" i="10"/>
  <c r="N1551" i="10" s="1"/>
  <c r="U1549" i="10"/>
  <c r="V1549" i="10" s="1"/>
  <c r="W1549" i="10" s="1"/>
  <c r="G1549" i="10" s="1"/>
  <c r="N1548" i="10"/>
  <c r="S1547" i="10"/>
  <c r="N1547" i="10" s="1"/>
  <c r="U1545" i="10"/>
  <c r="V1545" i="10" s="1"/>
  <c r="W1545" i="10" s="1"/>
  <c r="G1545" i="10" s="1"/>
  <c r="N1544" i="10"/>
  <c r="S1543" i="10"/>
  <c r="N1543" i="10" s="1"/>
  <c r="U1541" i="10"/>
  <c r="V1541" i="10" s="1"/>
  <c r="W1541" i="10" s="1"/>
  <c r="G1541" i="10" s="1"/>
  <c r="N1540" i="10"/>
  <c r="S1539" i="10"/>
  <c r="N1539" i="10" s="1"/>
  <c r="U1537" i="10"/>
  <c r="V1537" i="10" s="1"/>
  <c r="W1537" i="10" s="1"/>
  <c r="G1537" i="10" s="1"/>
  <c r="N1536" i="10"/>
  <c r="S1535" i="10"/>
  <c r="N1535" i="10" s="1"/>
  <c r="U1533" i="10"/>
  <c r="V1533" i="10" s="1"/>
  <c r="W1533" i="10" s="1"/>
  <c r="G1533" i="10" s="1"/>
  <c r="N1532" i="10"/>
  <c r="S1531" i="10"/>
  <c r="N1531" i="10" s="1"/>
  <c r="U1529" i="10"/>
  <c r="V1529" i="10" s="1"/>
  <c r="W1529" i="10" s="1"/>
  <c r="G1529" i="10" s="1"/>
  <c r="N1528" i="10"/>
  <c r="S1527" i="10"/>
  <c r="N1527" i="10" s="1"/>
  <c r="U1525" i="10"/>
  <c r="V1525" i="10" s="1"/>
  <c r="W1525" i="10" s="1"/>
  <c r="G1525" i="10" s="1"/>
  <c r="N1524" i="10"/>
  <c r="S1523" i="10"/>
  <c r="N1523" i="10" s="1"/>
  <c r="U1521" i="10"/>
  <c r="V1521" i="10" s="1"/>
  <c r="W1521" i="10" s="1"/>
  <c r="G1521" i="10" s="1"/>
  <c r="N1520" i="10"/>
  <c r="S1519" i="10"/>
  <c r="N1519" i="10" s="1"/>
  <c r="U1517" i="10"/>
  <c r="V1517" i="10" s="1"/>
  <c r="W1517" i="10" s="1"/>
  <c r="G1517" i="10" s="1"/>
  <c r="N1516" i="10"/>
  <c r="S1515" i="10"/>
  <c r="N1515" i="10" s="1"/>
  <c r="U1513" i="10"/>
  <c r="V1513" i="10" s="1"/>
  <c r="W1513" i="10" s="1"/>
  <c r="G1513" i="10" s="1"/>
  <c r="N1512" i="10"/>
  <c r="S1511" i="10"/>
  <c r="N1511" i="10" s="1"/>
  <c r="U1509" i="10"/>
  <c r="V1509" i="10" s="1"/>
  <c r="W1509" i="10" s="1"/>
  <c r="G1509" i="10" s="1"/>
  <c r="N1508" i="10"/>
  <c r="Q1506" i="10"/>
  <c r="Q1502" i="10"/>
  <c r="Q1498" i="10"/>
  <c r="Q1494" i="10"/>
  <c r="Q1490" i="10"/>
  <c r="Q1486" i="10"/>
  <c r="Q1482" i="10"/>
  <c r="Q1478" i="10"/>
  <c r="Q1474" i="10"/>
  <c r="Q1470" i="10"/>
  <c r="Q1466" i="10"/>
  <c r="Q1462" i="10"/>
  <c r="Q1458" i="10"/>
  <c r="Q1454" i="10"/>
  <c r="G1445" i="10"/>
  <c r="N1445" i="10" s="1"/>
  <c r="G1437" i="10"/>
  <c r="N1437" i="10" s="1"/>
  <c r="G1429" i="10"/>
  <c r="N1429" i="10" s="1"/>
  <c r="G1421" i="10"/>
  <c r="N1421" i="10" s="1"/>
  <c r="G1413" i="10"/>
  <c r="N1413" i="10" s="1"/>
  <c r="G1405" i="10"/>
  <c r="N1405" i="10" s="1"/>
  <c r="G1397" i="10"/>
  <c r="N1397" i="10" s="1"/>
  <c r="N1309" i="10"/>
  <c r="N1293" i="10"/>
  <c r="N1507" i="10"/>
  <c r="N1503" i="10"/>
  <c r="S1499" i="10"/>
  <c r="N1499" i="10" s="1"/>
  <c r="S1495" i="10"/>
  <c r="N1495" i="10" s="1"/>
  <c r="S1491" i="10"/>
  <c r="N1491" i="10" s="1"/>
  <c r="S1487" i="10"/>
  <c r="N1487" i="10" s="1"/>
  <c r="S1483" i="10"/>
  <c r="N1483" i="10" s="1"/>
  <c r="S1479" i="10"/>
  <c r="N1479" i="10" s="1"/>
  <c r="S1475" i="10"/>
  <c r="N1475" i="10" s="1"/>
  <c r="S1471" i="10"/>
  <c r="N1471" i="10" s="1"/>
  <c r="S1467" i="10"/>
  <c r="N1467" i="10" s="1"/>
  <c r="S1463" i="10"/>
  <c r="N1463" i="10" s="1"/>
  <c r="S1459" i="10"/>
  <c r="N1459" i="10" s="1"/>
  <c r="S1455" i="10"/>
  <c r="N1455" i="10" s="1"/>
  <c r="N1451" i="10"/>
  <c r="N1450" i="10"/>
  <c r="N1449" i="10"/>
  <c r="G1447" i="10"/>
  <c r="N1447" i="10" s="1"/>
  <c r="N1443" i="10"/>
  <c r="N1442" i="10"/>
  <c r="N1441" i="10"/>
  <c r="G1439" i="10"/>
  <c r="N1439" i="10" s="1"/>
  <c r="N1435" i="10"/>
  <c r="N1434" i="10"/>
  <c r="N1433" i="10"/>
  <c r="G1431" i="10"/>
  <c r="N1431" i="10" s="1"/>
  <c r="N1427" i="10"/>
  <c r="N1426" i="10"/>
  <c r="N1425" i="10"/>
  <c r="G1423" i="10"/>
  <c r="N1423" i="10" s="1"/>
  <c r="N1419" i="10"/>
  <c r="N1418" i="10"/>
  <c r="N1417" i="10"/>
  <c r="G1415" i="10"/>
  <c r="N1415" i="10" s="1"/>
  <c r="N1411" i="10"/>
  <c r="N1410" i="10"/>
  <c r="N1409" i="10"/>
  <c r="N1408" i="10"/>
  <c r="G1407" i="10"/>
  <c r="N1407" i="10" s="1"/>
  <c r="N1403" i="10"/>
  <c r="N1402" i="10"/>
  <c r="N1401" i="10"/>
  <c r="N1400" i="10"/>
  <c r="G1399" i="10"/>
  <c r="N1399" i="10" s="1"/>
  <c r="N1395" i="10"/>
  <c r="N1281" i="10"/>
  <c r="N1391" i="10"/>
  <c r="N1387" i="10"/>
  <c r="N1383" i="10"/>
  <c r="N1379" i="10"/>
  <c r="N1375" i="10"/>
  <c r="N1371" i="10"/>
  <c r="N1367" i="10"/>
  <c r="N1363" i="10"/>
  <c r="N1359" i="10"/>
  <c r="N1355" i="10"/>
  <c r="N1351" i="10"/>
  <c r="N1347" i="10"/>
  <c r="N1343" i="10"/>
  <c r="N1339" i="10"/>
  <c r="N1335" i="10"/>
  <c r="N1331" i="10"/>
  <c r="N1327" i="10"/>
  <c r="N1323" i="10"/>
  <c r="N1319" i="10"/>
  <c r="N1315" i="10"/>
  <c r="N1311" i="10"/>
  <c r="N1307" i="10"/>
  <c r="N1303" i="10"/>
  <c r="N1299" i="10"/>
  <c r="N1295" i="10"/>
  <c r="N1291" i="10"/>
  <c r="N1287" i="10"/>
  <c r="N1283" i="10"/>
  <c r="G1194" i="10"/>
  <c r="N1140" i="10"/>
  <c r="O1394" i="10"/>
  <c r="Q1394" i="10" s="1"/>
  <c r="O1390" i="10"/>
  <c r="Q1390" i="10" s="1"/>
  <c r="O1386" i="10"/>
  <c r="Q1386" i="10" s="1"/>
  <c r="O1382" i="10"/>
  <c r="Q1382" i="10" s="1"/>
  <c r="O1378" i="10"/>
  <c r="Q1378" i="10" s="1"/>
  <c r="O1374" i="10"/>
  <c r="Q1374" i="10" s="1"/>
  <c r="O1370" i="10"/>
  <c r="Q1370" i="10" s="1"/>
  <c r="O1366" i="10"/>
  <c r="Q1366" i="10" s="1"/>
  <c r="O1362" i="10"/>
  <c r="Q1362" i="10" s="1"/>
  <c r="O1358" i="10"/>
  <c r="Q1358" i="10" s="1"/>
  <c r="O1354" i="10"/>
  <c r="Q1354" i="10" s="1"/>
  <c r="O1350" i="10"/>
  <c r="Q1350" i="10" s="1"/>
  <c r="O1346" i="10"/>
  <c r="Q1346" i="10" s="1"/>
  <c r="O1342" i="10"/>
  <c r="Q1342" i="10" s="1"/>
  <c r="O1338" i="10"/>
  <c r="Q1338" i="10" s="1"/>
  <c r="O1334" i="10"/>
  <c r="Q1334" i="10" s="1"/>
  <c r="O1330" i="10"/>
  <c r="Q1330" i="10" s="1"/>
  <c r="O1326" i="10"/>
  <c r="Q1326" i="10" s="1"/>
  <c r="O1322" i="10"/>
  <c r="Q1322" i="10" s="1"/>
  <c r="O1318" i="10"/>
  <c r="Q1318" i="10" s="1"/>
  <c r="Q1313" i="10"/>
  <c r="Q1309" i="10"/>
  <c r="Q1305" i="10"/>
  <c r="Q1301" i="10"/>
  <c r="Q1297" i="10"/>
  <c r="Q1293" i="10"/>
  <c r="Q1289" i="10"/>
  <c r="Q1285" i="10"/>
  <c r="Q1281" i="10"/>
  <c r="G1279" i="10"/>
  <c r="N1279" i="10" s="1"/>
  <c r="G1272" i="10"/>
  <c r="N1272" i="10" s="1"/>
  <c r="G1264" i="10"/>
  <c r="N1264" i="10" s="1"/>
  <c r="G1256" i="10"/>
  <c r="N1256" i="10" s="1"/>
  <c r="G1248" i="10"/>
  <c r="N1248" i="10" s="1"/>
  <c r="G1240" i="10"/>
  <c r="N1240" i="10" s="1"/>
  <c r="G1232" i="10"/>
  <c r="N1232" i="10" s="1"/>
  <c r="G1224" i="10"/>
  <c r="N1224" i="10" s="1"/>
  <c r="G1216" i="10"/>
  <c r="N1216" i="10" s="1"/>
  <c r="G1208" i="10"/>
  <c r="N1208" i="10" s="1"/>
  <c r="G1200" i="10"/>
  <c r="N1200" i="10" s="1"/>
  <c r="G1394" i="10"/>
  <c r="N1394" i="10" s="1"/>
  <c r="G1390" i="10"/>
  <c r="N1390" i="10" s="1"/>
  <c r="G1386" i="10"/>
  <c r="N1386" i="10" s="1"/>
  <c r="G1382" i="10"/>
  <c r="N1382" i="10" s="1"/>
  <c r="G1378" i="10"/>
  <c r="N1378" i="10" s="1"/>
  <c r="G1374" i="10"/>
  <c r="N1374" i="10" s="1"/>
  <c r="G1370" i="10"/>
  <c r="N1370" i="10" s="1"/>
  <c r="G1366" i="10"/>
  <c r="N1366" i="10" s="1"/>
  <c r="G1362" i="10"/>
  <c r="N1362" i="10" s="1"/>
  <c r="G1358" i="10"/>
  <c r="N1358" i="10" s="1"/>
  <c r="G1354" i="10"/>
  <c r="N1354" i="10" s="1"/>
  <c r="G1350" i="10"/>
  <c r="N1350" i="10" s="1"/>
  <c r="G1346" i="10"/>
  <c r="N1346" i="10" s="1"/>
  <c r="G1342" i="10"/>
  <c r="N1342" i="10" s="1"/>
  <c r="G1338" i="10"/>
  <c r="N1338" i="10" s="1"/>
  <c r="G1334" i="10"/>
  <c r="N1334" i="10" s="1"/>
  <c r="G1330" i="10"/>
  <c r="N1330" i="10" s="1"/>
  <c r="G1326" i="10"/>
  <c r="N1326" i="10" s="1"/>
  <c r="G1322" i="10"/>
  <c r="N1322" i="10" s="1"/>
  <c r="G1318" i="10"/>
  <c r="N1318" i="10" s="1"/>
  <c r="S1314" i="10"/>
  <c r="N1314" i="10" s="1"/>
  <c r="S1310" i="10"/>
  <c r="N1310" i="10" s="1"/>
  <c r="S1306" i="10"/>
  <c r="N1306" i="10" s="1"/>
  <c r="S1302" i="10"/>
  <c r="N1302" i="10" s="1"/>
  <c r="S1298" i="10"/>
  <c r="N1298" i="10" s="1"/>
  <c r="S1294" i="10"/>
  <c r="N1294" i="10" s="1"/>
  <c r="S1290" i="10"/>
  <c r="N1290" i="10" s="1"/>
  <c r="S1286" i="10"/>
  <c r="N1286" i="10" s="1"/>
  <c r="S1282" i="10"/>
  <c r="N1282" i="10" s="1"/>
  <c r="N1278" i="10"/>
  <c r="N1277" i="10"/>
  <c r="G1274" i="10"/>
  <c r="N1274" i="10" s="1"/>
  <c r="N1270" i="10"/>
  <c r="N1269" i="10"/>
  <c r="G1266" i="10"/>
  <c r="N1266" i="10" s="1"/>
  <c r="N1262" i="10"/>
  <c r="N1261" i="10"/>
  <c r="G1258" i="10"/>
  <c r="N1258" i="10" s="1"/>
  <c r="N1254" i="10"/>
  <c r="N1253" i="10"/>
  <c r="G1250" i="10"/>
  <c r="N1250" i="10" s="1"/>
  <c r="N1246" i="10"/>
  <c r="N1245" i="10"/>
  <c r="G1242" i="10"/>
  <c r="N1242" i="10" s="1"/>
  <c r="N1238" i="10"/>
  <c r="N1237" i="10"/>
  <c r="N1235" i="10"/>
  <c r="G1234" i="10"/>
  <c r="N1234" i="10" s="1"/>
  <c r="N1230" i="10"/>
  <c r="N1229" i="10"/>
  <c r="N1227" i="10"/>
  <c r="G1226" i="10"/>
  <c r="N1226" i="10" s="1"/>
  <c r="N1222" i="10"/>
  <c r="N1221" i="10"/>
  <c r="N1219" i="10"/>
  <c r="G1218" i="10"/>
  <c r="N1218" i="10" s="1"/>
  <c r="N1214" i="10"/>
  <c r="N1213" i="10"/>
  <c r="N1211" i="10"/>
  <c r="G1210" i="10"/>
  <c r="N1210" i="10" s="1"/>
  <c r="N1206" i="10"/>
  <c r="N1205" i="10"/>
  <c r="N1203" i="10"/>
  <c r="G1202" i="10"/>
  <c r="N1202" i="10" s="1"/>
  <c r="N1198" i="10"/>
  <c r="N1197" i="10"/>
  <c r="N1195" i="10"/>
  <c r="N1192" i="10"/>
  <c r="N1188" i="10"/>
  <c r="N1184" i="10"/>
  <c r="N1180" i="10"/>
  <c r="N1176" i="10"/>
  <c r="N1172" i="10"/>
  <c r="N1168" i="10"/>
  <c r="N1164" i="10"/>
  <c r="N1160" i="10"/>
  <c r="N1156" i="10"/>
  <c r="N1152" i="10"/>
  <c r="N1148" i="10"/>
  <c r="N1132" i="10"/>
  <c r="Q1393" i="10"/>
  <c r="Q1392" i="10"/>
  <c r="Q1389" i="10"/>
  <c r="Q1388" i="10"/>
  <c r="Q1385" i="10"/>
  <c r="Q1384" i="10"/>
  <c r="Q1381" i="10"/>
  <c r="Q1380" i="10"/>
  <c r="Q1377" i="10"/>
  <c r="Q1376" i="10"/>
  <c r="Q1373" i="10"/>
  <c r="Q1372" i="10"/>
  <c r="Q1369" i="10"/>
  <c r="Q1368" i="10"/>
  <c r="Q1365" i="10"/>
  <c r="Q1364" i="10"/>
  <c r="Q1361" i="10"/>
  <c r="Q1360" i="10"/>
  <c r="Q1357" i="10"/>
  <c r="Q1356" i="10"/>
  <c r="Q1353" i="10"/>
  <c r="Q1352" i="10"/>
  <c r="Q1349" i="10"/>
  <c r="Q1348" i="10"/>
  <c r="Q1345" i="10"/>
  <c r="Q1344" i="10"/>
  <c r="Q1341" i="10"/>
  <c r="Q1340" i="10"/>
  <c r="Q1337" i="10"/>
  <c r="Q1336" i="10"/>
  <c r="Q1333" i="10"/>
  <c r="Q1332" i="10"/>
  <c r="Q1329" i="10"/>
  <c r="Q1328" i="10"/>
  <c r="Q1325" i="10"/>
  <c r="Q1324" i="10"/>
  <c r="Q1321" i="10"/>
  <c r="Q1320" i="10"/>
  <c r="Q1317" i="10"/>
  <c r="Q1316" i="10"/>
  <c r="Q1312" i="10"/>
  <c r="Q1308" i="10"/>
  <c r="Q1304" i="10"/>
  <c r="Q1300" i="10"/>
  <c r="Q1296" i="10"/>
  <c r="Q1292" i="10"/>
  <c r="Q1288" i="10"/>
  <c r="Q1284" i="10"/>
  <c r="Q1280" i="10"/>
  <c r="G1276" i="10"/>
  <c r="N1276" i="10" s="1"/>
  <c r="G1268" i="10"/>
  <c r="N1268" i="10" s="1"/>
  <c r="G1260" i="10"/>
  <c r="N1260" i="10" s="1"/>
  <c r="G1252" i="10"/>
  <c r="N1252" i="10" s="1"/>
  <c r="G1244" i="10"/>
  <c r="N1244" i="10" s="1"/>
  <c r="G1236" i="10"/>
  <c r="N1236" i="10" s="1"/>
  <c r="G1228" i="10"/>
  <c r="N1228" i="10" s="1"/>
  <c r="G1220" i="10"/>
  <c r="N1220" i="10" s="1"/>
  <c r="G1212" i="10"/>
  <c r="N1212" i="10" s="1"/>
  <c r="G1204" i="10"/>
  <c r="N1204" i="10" s="1"/>
  <c r="G1196" i="10"/>
  <c r="N1196" i="10" s="1"/>
  <c r="G1193" i="10"/>
  <c r="N1193" i="10" s="1"/>
  <c r="G1189" i="10"/>
  <c r="N1189" i="10" s="1"/>
  <c r="G1185" i="10"/>
  <c r="N1185" i="10" s="1"/>
  <c r="G1181" i="10"/>
  <c r="N1181" i="10" s="1"/>
  <c r="G1177" i="10"/>
  <c r="N1177" i="10" s="1"/>
  <c r="G1173" i="10"/>
  <c r="N1173" i="10" s="1"/>
  <c r="G1169" i="10"/>
  <c r="N1169" i="10" s="1"/>
  <c r="G1165" i="10"/>
  <c r="N1165" i="10" s="1"/>
  <c r="G1161" i="10"/>
  <c r="N1161" i="10" s="1"/>
  <c r="G1157" i="10"/>
  <c r="N1157" i="10" s="1"/>
  <c r="G1153" i="10"/>
  <c r="N1153" i="10" s="1"/>
  <c r="G1149" i="10"/>
  <c r="N1149" i="10" s="1"/>
  <c r="S1145" i="10"/>
  <c r="N1145" i="10" s="1"/>
  <c r="S1141" i="10"/>
  <c r="N1141" i="10" s="1"/>
  <c r="S1137" i="10"/>
  <c r="N1137" i="10" s="1"/>
  <c r="S1133" i="10"/>
  <c r="N1133" i="10" s="1"/>
  <c r="S1129" i="10"/>
  <c r="N1129" i="10" s="1"/>
  <c r="N1128" i="10"/>
  <c r="G1125" i="10"/>
  <c r="N1121" i="10"/>
  <c r="N1120" i="10"/>
  <c r="G1117" i="10"/>
  <c r="N1113" i="10"/>
  <c r="N1112" i="10"/>
  <c r="G1109" i="10"/>
  <c r="N1105" i="10"/>
  <c r="N1104" i="10"/>
  <c r="G1101" i="10"/>
  <c r="N1097" i="10"/>
  <c r="N1096" i="10"/>
  <c r="G1093" i="10"/>
  <c r="N1089" i="10"/>
  <c r="N1088" i="10"/>
  <c r="G1085" i="10"/>
  <c r="N1081" i="10"/>
  <c r="N1080" i="10"/>
  <c r="G1077" i="10"/>
  <c r="N1073" i="10"/>
  <c r="N1072" i="10"/>
  <c r="G1069" i="10"/>
  <c r="N1065" i="10"/>
  <c r="N1064" i="10"/>
  <c r="G1061" i="10"/>
  <c r="N1057" i="10"/>
  <c r="N1056" i="10"/>
  <c r="G1053" i="10"/>
  <c r="N1049" i="10"/>
  <c r="N1048" i="10"/>
  <c r="G1045" i="10"/>
  <c r="N1041" i="10"/>
  <c r="N1040" i="10"/>
  <c r="G1037" i="10"/>
  <c r="N1032" i="10"/>
  <c r="N1030" i="10"/>
  <c r="G1029" i="10"/>
  <c r="N1029" i="10" s="1"/>
  <c r="N1025" i="10"/>
  <c r="N1024" i="10"/>
  <c r="N1022" i="10"/>
  <c r="G1021" i="10"/>
  <c r="N1021" i="10" s="1"/>
  <c r="N1016" i="10"/>
  <c r="N1014" i="10"/>
  <c r="N1000" i="10"/>
  <c r="G999" i="10"/>
  <c r="N998" i="10"/>
  <c r="Q1192" i="10"/>
  <c r="Q1191" i="10"/>
  <c r="Q1188" i="10"/>
  <c r="Q1187" i="10"/>
  <c r="Q1184" i="10"/>
  <c r="Q1183" i="10"/>
  <c r="Q1180" i="10"/>
  <c r="Q1179" i="10"/>
  <c r="Q1176" i="10"/>
  <c r="Q1175" i="10"/>
  <c r="Q1172" i="10"/>
  <c r="Q1171" i="10"/>
  <c r="Q1168" i="10"/>
  <c r="Q1167" i="10"/>
  <c r="Q1164" i="10"/>
  <c r="Q1163" i="10"/>
  <c r="Q1160" i="10"/>
  <c r="Q1159" i="10"/>
  <c r="Q1156" i="10"/>
  <c r="Q1155" i="10"/>
  <c r="Q1152" i="10"/>
  <c r="Q1151" i="10"/>
  <c r="Q1148" i="10"/>
  <c r="Q1147" i="10"/>
  <c r="Q1143" i="10"/>
  <c r="Q1139" i="10"/>
  <c r="Q1135" i="10"/>
  <c r="Q1131" i="10"/>
  <c r="G1127" i="10"/>
  <c r="N1127" i="10" s="1"/>
  <c r="G1119" i="10"/>
  <c r="N1119" i="10" s="1"/>
  <c r="G1111" i="10"/>
  <c r="N1111" i="10" s="1"/>
  <c r="G1103" i="10"/>
  <c r="N1103" i="10" s="1"/>
  <c r="G1095" i="10"/>
  <c r="N1095" i="10" s="1"/>
  <c r="G1087" i="10"/>
  <c r="N1087" i="10" s="1"/>
  <c r="G1079" i="10"/>
  <c r="N1079" i="10" s="1"/>
  <c r="G1071" i="10"/>
  <c r="N1071" i="10" s="1"/>
  <c r="G1063" i="10"/>
  <c r="N1063" i="10" s="1"/>
  <c r="G1055" i="10"/>
  <c r="N1055" i="10" s="1"/>
  <c r="G1047" i="10"/>
  <c r="N1047" i="10" s="1"/>
  <c r="G1039" i="10"/>
  <c r="N1039" i="10" s="1"/>
  <c r="G1031" i="10"/>
  <c r="N1031" i="10" s="1"/>
  <c r="G1023" i="10"/>
  <c r="N1023" i="10" s="1"/>
  <c r="G1015" i="10"/>
  <c r="N1015" i="10" s="1"/>
  <c r="G1007" i="10"/>
  <c r="N1007" i="10" s="1"/>
  <c r="N1194" i="10"/>
  <c r="N1190" i="10"/>
  <c r="N1186" i="10"/>
  <c r="N1182" i="10"/>
  <c r="N1178" i="10"/>
  <c r="N1174" i="10"/>
  <c r="N1170" i="10"/>
  <c r="N1166" i="10"/>
  <c r="N1162" i="10"/>
  <c r="N1158" i="10"/>
  <c r="N1154" i="10"/>
  <c r="N1150" i="10"/>
  <c r="N1146" i="10"/>
  <c r="N1142" i="10"/>
  <c r="N1138" i="10"/>
  <c r="N1134" i="10"/>
  <c r="N1130" i="10"/>
  <c r="N1125" i="10"/>
  <c r="N1117" i="10"/>
  <c r="N1109" i="10"/>
  <c r="N1101" i="10"/>
  <c r="N1093" i="10"/>
  <c r="N1085" i="10"/>
  <c r="N1077" i="10"/>
  <c r="N1069" i="10"/>
  <c r="N1061" i="10"/>
  <c r="N1053" i="10"/>
  <c r="N1045" i="10"/>
  <c r="N1037" i="10"/>
  <c r="G1033" i="10"/>
  <c r="N1033" i="10" s="1"/>
  <c r="N1018" i="10"/>
  <c r="G1017" i="10"/>
  <c r="N1017" i="10" s="1"/>
  <c r="O1193" i="10"/>
  <c r="Q1193" i="10" s="1"/>
  <c r="O1189" i="10"/>
  <c r="Q1189" i="10" s="1"/>
  <c r="O1185" i="10"/>
  <c r="Q1185" i="10" s="1"/>
  <c r="O1181" i="10"/>
  <c r="Q1181" i="10" s="1"/>
  <c r="O1177" i="10"/>
  <c r="Q1177" i="10" s="1"/>
  <c r="O1173" i="10"/>
  <c r="Q1173" i="10" s="1"/>
  <c r="O1169" i="10"/>
  <c r="Q1169" i="10" s="1"/>
  <c r="O1165" i="10"/>
  <c r="Q1165" i="10" s="1"/>
  <c r="O1161" i="10"/>
  <c r="Q1161" i="10" s="1"/>
  <c r="O1157" i="10"/>
  <c r="Q1157" i="10" s="1"/>
  <c r="O1153" i="10"/>
  <c r="Q1153" i="10" s="1"/>
  <c r="O1149" i="10"/>
  <c r="Q1149" i="10" s="1"/>
  <c r="Q1144" i="10"/>
  <c r="Q1140" i="10"/>
  <c r="Q1136" i="10"/>
  <c r="Q1132" i="10"/>
  <c r="G1123" i="10"/>
  <c r="N1123" i="10" s="1"/>
  <c r="G1115" i="10"/>
  <c r="N1115" i="10" s="1"/>
  <c r="G1107" i="10"/>
  <c r="N1107" i="10" s="1"/>
  <c r="G1099" i="10"/>
  <c r="N1099" i="10" s="1"/>
  <c r="G1091" i="10"/>
  <c r="N1091" i="10" s="1"/>
  <c r="G1083" i="10"/>
  <c r="N1083" i="10" s="1"/>
  <c r="G1075" i="10"/>
  <c r="N1075" i="10" s="1"/>
  <c r="G1067" i="10"/>
  <c r="N1067" i="10" s="1"/>
  <c r="G1059" i="10"/>
  <c r="N1059" i="10" s="1"/>
  <c r="G1051" i="10"/>
  <c r="N1051" i="10" s="1"/>
  <c r="G1043" i="10"/>
  <c r="N1043" i="10" s="1"/>
  <c r="G1035" i="10"/>
  <c r="N1035" i="10" s="1"/>
  <c r="G1027" i="10"/>
  <c r="N1027" i="10" s="1"/>
  <c r="G1019" i="10"/>
  <c r="N1019" i="10" s="1"/>
  <c r="G1011" i="10"/>
  <c r="N1011" i="10" s="1"/>
  <c r="G1003" i="10"/>
  <c r="N1003" i="10" s="1"/>
  <c r="G995" i="10"/>
  <c r="G991" i="10"/>
  <c r="Q990" i="10"/>
  <c r="O987" i="10"/>
  <c r="Q987" i="10" s="1"/>
  <c r="S979" i="10"/>
  <c r="N979" i="10" s="1"/>
  <c r="Q977" i="10"/>
  <c r="G975" i="10"/>
  <c r="Q974" i="10"/>
  <c r="O971" i="10"/>
  <c r="Q971" i="10" s="1"/>
  <c r="N963" i="10"/>
  <c r="G961" i="10"/>
  <c r="N961" i="10" s="1"/>
  <c r="G956" i="10"/>
  <c r="N954" i="10"/>
  <c r="G951" i="10"/>
  <c r="N951" i="10" s="1"/>
  <c r="G950" i="10"/>
  <c r="N947" i="10"/>
  <c r="G945" i="10"/>
  <c r="N945" i="10" s="1"/>
  <c r="G940" i="10"/>
  <c r="N938" i="10"/>
  <c r="G935" i="10"/>
  <c r="N935" i="10" s="1"/>
  <c r="G934" i="10"/>
  <c r="N931" i="10"/>
  <c r="G929" i="10"/>
  <c r="N929" i="10" s="1"/>
  <c r="G924" i="10"/>
  <c r="N922" i="10"/>
  <c r="G919" i="10"/>
  <c r="N919" i="10" s="1"/>
  <c r="G918" i="10"/>
  <c r="N915" i="10"/>
  <c r="G913" i="10"/>
  <c r="N913" i="10" s="1"/>
  <c r="G908" i="10"/>
  <c r="N906" i="10"/>
  <c r="G903" i="10"/>
  <c r="N903" i="10" s="1"/>
  <c r="G902" i="10"/>
  <c r="N899" i="10"/>
  <c r="G897" i="10"/>
  <c r="N897" i="10" s="1"/>
  <c r="G892" i="10"/>
  <c r="N890" i="10"/>
  <c r="G887" i="10"/>
  <c r="N887" i="10" s="1"/>
  <c r="G886" i="10"/>
  <c r="N883" i="10"/>
  <c r="G881" i="10"/>
  <c r="N881" i="10" s="1"/>
  <c r="G876" i="10"/>
  <c r="N874" i="10"/>
  <c r="G871" i="10"/>
  <c r="N871" i="10" s="1"/>
  <c r="G870" i="10"/>
  <c r="N867" i="10"/>
  <c r="G865" i="10"/>
  <c r="N865" i="10" s="1"/>
  <c r="G860" i="10"/>
  <c r="N858" i="10"/>
  <c r="G855" i="10"/>
  <c r="N855" i="10" s="1"/>
  <c r="G854" i="10"/>
  <c r="N851" i="10"/>
  <c r="G849" i="10"/>
  <c r="N849" i="10" s="1"/>
  <c r="G844" i="10"/>
  <c r="N842" i="10"/>
  <c r="G839" i="10"/>
  <c r="N839" i="10" s="1"/>
  <c r="G838" i="10"/>
  <c r="N835" i="10"/>
  <c r="G833" i="10"/>
  <c r="N833" i="10" s="1"/>
  <c r="G828" i="10"/>
  <c r="N826" i="10"/>
  <c r="G823" i="10"/>
  <c r="N823" i="10" s="1"/>
  <c r="G822" i="10"/>
  <c r="N819" i="10"/>
  <c r="G817" i="10"/>
  <c r="N817" i="10" s="1"/>
  <c r="G812" i="10"/>
  <c r="N986" i="10"/>
  <c r="N984" i="10"/>
  <c r="N970" i="10"/>
  <c r="N968" i="10"/>
  <c r="G957" i="10"/>
  <c r="N950" i="10"/>
  <c r="G941" i="10"/>
  <c r="N934" i="10"/>
  <c r="G925" i="10"/>
  <c r="N918" i="10"/>
  <c r="G909" i="10"/>
  <c r="N902" i="10"/>
  <c r="G893" i="10"/>
  <c r="N886" i="10"/>
  <c r="G877" i="10"/>
  <c r="N870" i="10"/>
  <c r="G861" i="10"/>
  <c r="N854" i="10"/>
  <c r="G845" i="10"/>
  <c r="N838" i="10"/>
  <c r="G829" i="10"/>
  <c r="N822" i="10"/>
  <c r="G813" i="10"/>
  <c r="U1013" i="10"/>
  <c r="V1013" i="10" s="1"/>
  <c r="W1013" i="10" s="1"/>
  <c r="G1013" i="10" s="1"/>
  <c r="N1013" i="10" s="1"/>
  <c r="U1012" i="10"/>
  <c r="V1012" i="10" s="1"/>
  <c r="W1012" i="10" s="1"/>
  <c r="G1012" i="10" s="1"/>
  <c r="N1012" i="10" s="1"/>
  <c r="U1010" i="10"/>
  <c r="V1010" i="10" s="1"/>
  <c r="W1010" i="10" s="1"/>
  <c r="G1010" i="10" s="1"/>
  <c r="R1010" i="10"/>
  <c r="S1010" i="10" s="1"/>
  <c r="U1009" i="10"/>
  <c r="V1009" i="10" s="1"/>
  <c r="W1009" i="10" s="1"/>
  <c r="G1009" i="10" s="1"/>
  <c r="N1009" i="10" s="1"/>
  <c r="U1008" i="10"/>
  <c r="V1008" i="10" s="1"/>
  <c r="W1008" i="10" s="1"/>
  <c r="G1008" i="10" s="1"/>
  <c r="N1008" i="10" s="1"/>
  <c r="U1006" i="10"/>
  <c r="V1006" i="10" s="1"/>
  <c r="W1006" i="10" s="1"/>
  <c r="G1006" i="10" s="1"/>
  <c r="R1006" i="10"/>
  <c r="S1006" i="10" s="1"/>
  <c r="U1005" i="10"/>
  <c r="V1005" i="10" s="1"/>
  <c r="W1005" i="10" s="1"/>
  <c r="G1005" i="10" s="1"/>
  <c r="N1005" i="10" s="1"/>
  <c r="U1004" i="10"/>
  <c r="V1004" i="10" s="1"/>
  <c r="W1004" i="10" s="1"/>
  <c r="G1004" i="10" s="1"/>
  <c r="N1004" i="10" s="1"/>
  <c r="U1002" i="10"/>
  <c r="V1002" i="10" s="1"/>
  <c r="W1002" i="10" s="1"/>
  <c r="G1002" i="10" s="1"/>
  <c r="R1002" i="10"/>
  <c r="S1002" i="10" s="1"/>
  <c r="U1001" i="10"/>
  <c r="V1001" i="10" s="1"/>
  <c r="W1001" i="10" s="1"/>
  <c r="G1001" i="10" s="1"/>
  <c r="N1001" i="10" s="1"/>
  <c r="Q997" i="10"/>
  <c r="N988" i="10"/>
  <c r="Q985" i="10"/>
  <c r="G983" i="10"/>
  <c r="N983" i="10" s="1"/>
  <c r="Q982" i="10"/>
  <c r="G980" i="10"/>
  <c r="N980" i="10" s="1"/>
  <c r="O979" i="10"/>
  <c r="Q979" i="10" s="1"/>
  <c r="N972" i="10"/>
  <c r="Q969" i="10"/>
  <c r="G967" i="10"/>
  <c r="N967" i="10" s="1"/>
  <c r="Q966" i="10"/>
  <c r="G964" i="10"/>
  <c r="N964" i="10" s="1"/>
  <c r="N962" i="10"/>
  <c r="G959" i="10"/>
  <c r="N959" i="10" s="1"/>
  <c r="G958" i="10"/>
  <c r="N956" i="10"/>
  <c r="G953" i="10"/>
  <c r="N953" i="10" s="1"/>
  <c r="G948" i="10"/>
  <c r="N948" i="10" s="1"/>
  <c r="N946" i="10"/>
  <c r="G943" i="10"/>
  <c r="N943" i="10" s="1"/>
  <c r="G942" i="10"/>
  <c r="N940" i="10"/>
  <c r="G937" i="10"/>
  <c r="N937" i="10" s="1"/>
  <c r="G932" i="10"/>
  <c r="N932" i="10" s="1"/>
  <c r="N930" i="10"/>
  <c r="G927" i="10"/>
  <c r="N927" i="10" s="1"/>
  <c r="G926" i="10"/>
  <c r="N924" i="10"/>
  <c r="G921" i="10"/>
  <c r="N921" i="10" s="1"/>
  <c r="G916" i="10"/>
  <c r="N916" i="10" s="1"/>
  <c r="N914" i="10"/>
  <c r="G911" i="10"/>
  <c r="N911" i="10" s="1"/>
  <c r="G910" i="10"/>
  <c r="N908" i="10"/>
  <c r="G905" i="10"/>
  <c r="N905" i="10" s="1"/>
  <c r="G900" i="10"/>
  <c r="N900" i="10" s="1"/>
  <c r="N898" i="10"/>
  <c r="G895" i="10"/>
  <c r="N895" i="10" s="1"/>
  <c r="G894" i="10"/>
  <c r="N892" i="10"/>
  <c r="G889" i="10"/>
  <c r="N889" i="10" s="1"/>
  <c r="G884" i="10"/>
  <c r="N884" i="10" s="1"/>
  <c r="N882" i="10"/>
  <c r="G879" i="10"/>
  <c r="N879" i="10" s="1"/>
  <c r="G878" i="10"/>
  <c r="N876" i="10"/>
  <c r="G873" i="10"/>
  <c r="N873" i="10" s="1"/>
  <c r="G868" i="10"/>
  <c r="N868" i="10" s="1"/>
  <c r="N866" i="10"/>
  <c r="G863" i="10"/>
  <c r="N863" i="10" s="1"/>
  <c r="G862" i="10"/>
  <c r="N860" i="10"/>
  <c r="G857" i="10"/>
  <c r="N857" i="10" s="1"/>
  <c r="G852" i="10"/>
  <c r="N852" i="10" s="1"/>
  <c r="N850" i="10"/>
  <c r="G847" i="10"/>
  <c r="N847" i="10" s="1"/>
  <c r="G846" i="10"/>
  <c r="N844" i="10"/>
  <c r="G841" i="10"/>
  <c r="N841" i="10" s="1"/>
  <c r="G836" i="10"/>
  <c r="N836" i="10" s="1"/>
  <c r="N834" i="10"/>
  <c r="G831" i="10"/>
  <c r="N831" i="10" s="1"/>
  <c r="G830" i="10"/>
  <c r="N828" i="10"/>
  <c r="G825" i="10"/>
  <c r="N825" i="10" s="1"/>
  <c r="G820" i="10"/>
  <c r="N820" i="10" s="1"/>
  <c r="N818" i="10"/>
  <c r="G815" i="10"/>
  <c r="N815" i="10" s="1"/>
  <c r="G814" i="10"/>
  <c r="N812" i="10"/>
  <c r="N809" i="10"/>
  <c r="S999" i="10"/>
  <c r="N999" i="10" s="1"/>
  <c r="N996" i="10"/>
  <c r="N992" i="10"/>
  <c r="S991" i="10"/>
  <c r="N991" i="10" s="1"/>
  <c r="G989" i="10"/>
  <c r="N989" i="10" s="1"/>
  <c r="G987" i="10"/>
  <c r="N987" i="10" s="1"/>
  <c r="Q983" i="10"/>
  <c r="N978" i="10"/>
  <c r="N976" i="10"/>
  <c r="S975" i="10"/>
  <c r="G973" i="10"/>
  <c r="N973" i="10" s="1"/>
  <c r="G971" i="10"/>
  <c r="N971" i="10" s="1"/>
  <c r="Q967" i="10"/>
  <c r="N958" i="10"/>
  <c r="N957" i="10"/>
  <c r="G955" i="10"/>
  <c r="N955" i="10" s="1"/>
  <c r="N952" i="10"/>
  <c r="G949" i="10"/>
  <c r="N949" i="10" s="1"/>
  <c r="N942" i="10"/>
  <c r="N941" i="10"/>
  <c r="G939" i="10"/>
  <c r="N939" i="10" s="1"/>
  <c r="N936" i="10"/>
  <c r="G933" i="10"/>
  <c r="N933" i="10" s="1"/>
  <c r="N926" i="10"/>
  <c r="N925" i="10"/>
  <c r="G923" i="10"/>
  <c r="N923" i="10" s="1"/>
  <c r="N920" i="10"/>
  <c r="G917" i="10"/>
  <c r="N917" i="10" s="1"/>
  <c r="N910" i="10"/>
  <c r="N909" i="10"/>
  <c r="G907" i="10"/>
  <c r="N907" i="10" s="1"/>
  <c r="N904" i="10"/>
  <c r="G901" i="10"/>
  <c r="N901" i="10" s="1"/>
  <c r="N894" i="10"/>
  <c r="N893" i="10"/>
  <c r="G891" i="10"/>
  <c r="N891" i="10" s="1"/>
  <c r="N888" i="10"/>
  <c r="G885" i="10"/>
  <c r="N885" i="10" s="1"/>
  <c r="N878" i="10"/>
  <c r="N877" i="10"/>
  <c r="G875" i="10"/>
  <c r="N875" i="10" s="1"/>
  <c r="N872" i="10"/>
  <c r="G869" i="10"/>
  <c r="N869" i="10" s="1"/>
  <c r="N862" i="10"/>
  <c r="N861" i="10"/>
  <c r="G859" i="10"/>
  <c r="N859" i="10" s="1"/>
  <c r="N856" i="10"/>
  <c r="G853" i="10"/>
  <c r="N853" i="10" s="1"/>
  <c r="N846" i="10"/>
  <c r="N845" i="10"/>
  <c r="G843" i="10"/>
  <c r="N843" i="10" s="1"/>
  <c r="N840" i="10"/>
  <c r="G837" i="10"/>
  <c r="N837" i="10" s="1"/>
  <c r="N830" i="10"/>
  <c r="N829" i="10"/>
  <c r="G827" i="10"/>
  <c r="N827" i="10" s="1"/>
  <c r="N824" i="10"/>
  <c r="G821" i="10"/>
  <c r="N821" i="10" s="1"/>
  <c r="N814" i="10"/>
  <c r="N813" i="10"/>
  <c r="G811" i="10"/>
  <c r="N811" i="10" s="1"/>
  <c r="N797" i="10"/>
  <c r="S810" i="10"/>
  <c r="U808" i="10"/>
  <c r="V808" i="10" s="1"/>
  <c r="W808" i="10" s="1"/>
  <c r="G808" i="10" s="1"/>
  <c r="N807" i="10"/>
  <c r="S806" i="10"/>
  <c r="U804" i="10"/>
  <c r="V804" i="10" s="1"/>
  <c r="W804" i="10" s="1"/>
  <c r="G804" i="10" s="1"/>
  <c r="N803" i="10"/>
  <c r="S802" i="10"/>
  <c r="U800" i="10"/>
  <c r="V800" i="10" s="1"/>
  <c r="W800" i="10" s="1"/>
  <c r="G800" i="10" s="1"/>
  <c r="N799" i="10"/>
  <c r="S798" i="10"/>
  <c r="U796" i="10"/>
  <c r="V796" i="10" s="1"/>
  <c r="W796" i="10" s="1"/>
  <c r="G796" i="10" s="1"/>
  <c r="N795" i="10"/>
  <c r="S794" i="10"/>
  <c r="U792" i="10"/>
  <c r="V792" i="10" s="1"/>
  <c r="W792" i="10" s="1"/>
  <c r="G792" i="10" s="1"/>
  <c r="N791" i="10"/>
  <c r="S790" i="10"/>
  <c r="U788" i="10"/>
  <c r="V788" i="10" s="1"/>
  <c r="W788" i="10" s="1"/>
  <c r="G788" i="10" s="1"/>
  <c r="N787" i="10"/>
  <c r="S786" i="10"/>
  <c r="O784" i="10"/>
  <c r="Q784" i="10" s="1"/>
  <c r="U784" i="10"/>
  <c r="V784" i="10" s="1"/>
  <c r="W784" i="10" s="1"/>
  <c r="G784" i="10" s="1"/>
  <c r="G782" i="10"/>
  <c r="N782" i="10" s="1"/>
  <c r="N781" i="10"/>
  <c r="O780" i="10"/>
  <c r="Q780" i="10" s="1"/>
  <c r="U780" i="10"/>
  <c r="V780" i="10" s="1"/>
  <c r="W780" i="10" s="1"/>
  <c r="G780" i="10" s="1"/>
  <c r="G778" i="10"/>
  <c r="N778" i="10" s="1"/>
  <c r="N777" i="10"/>
  <c r="O776" i="10"/>
  <c r="Q776" i="10" s="1"/>
  <c r="U776" i="10"/>
  <c r="V776" i="10" s="1"/>
  <c r="W776" i="10" s="1"/>
  <c r="G776" i="10" s="1"/>
  <c r="G774" i="10"/>
  <c r="N774" i="10" s="1"/>
  <c r="N773" i="10"/>
  <c r="O772" i="10"/>
  <c r="Q772" i="10" s="1"/>
  <c r="U772" i="10"/>
  <c r="V772" i="10" s="1"/>
  <c r="W772" i="10" s="1"/>
  <c r="G772" i="10" s="1"/>
  <c r="G770" i="10"/>
  <c r="N770" i="10" s="1"/>
  <c r="N769" i="10"/>
  <c r="O768" i="10"/>
  <c r="Q768" i="10" s="1"/>
  <c r="U768" i="10"/>
  <c r="V768" i="10" s="1"/>
  <c r="W768" i="10" s="1"/>
  <c r="G768" i="10" s="1"/>
  <c r="N768" i="10" s="1"/>
  <c r="G766" i="10"/>
  <c r="N766" i="10" s="1"/>
  <c r="N765" i="10"/>
  <c r="O764" i="10"/>
  <c r="Q764" i="10" s="1"/>
  <c r="U764" i="10"/>
  <c r="V764" i="10" s="1"/>
  <c r="W764" i="10" s="1"/>
  <c r="G764" i="10" s="1"/>
  <c r="G762" i="10"/>
  <c r="N762" i="10" s="1"/>
  <c r="N761" i="10"/>
  <c r="O760" i="10"/>
  <c r="Q760" i="10" s="1"/>
  <c r="U760" i="10"/>
  <c r="V760" i="10" s="1"/>
  <c r="W760" i="10" s="1"/>
  <c r="G760" i="10" s="1"/>
  <c r="N760" i="10" s="1"/>
  <c r="G758" i="10"/>
  <c r="N758" i="10" s="1"/>
  <c r="N757" i="10"/>
  <c r="O756" i="10"/>
  <c r="Q756" i="10" s="1"/>
  <c r="U756" i="10"/>
  <c r="V756" i="10" s="1"/>
  <c r="W756" i="10" s="1"/>
  <c r="G756" i="10" s="1"/>
  <c r="N756" i="10" s="1"/>
  <c r="G754" i="10"/>
  <c r="N754" i="10" s="1"/>
  <c r="N753" i="10"/>
  <c r="O752" i="10"/>
  <c r="Q752" i="10" s="1"/>
  <c r="U752" i="10"/>
  <c r="V752" i="10" s="1"/>
  <c r="W752" i="10" s="1"/>
  <c r="G752" i="10" s="1"/>
  <c r="N752" i="10" s="1"/>
  <c r="G750" i="10"/>
  <c r="N750" i="10" s="1"/>
  <c r="N749" i="10"/>
  <c r="O748" i="10"/>
  <c r="Q748" i="10" s="1"/>
  <c r="U748" i="10"/>
  <c r="V748" i="10" s="1"/>
  <c r="W748" i="10" s="1"/>
  <c r="G748" i="10" s="1"/>
  <c r="N748" i="10" s="1"/>
  <c r="G746" i="10"/>
  <c r="N746" i="10" s="1"/>
  <c r="N745" i="10"/>
  <c r="O744" i="10"/>
  <c r="Q744" i="10" s="1"/>
  <c r="U744" i="10"/>
  <c r="V744" i="10" s="1"/>
  <c r="W744" i="10" s="1"/>
  <c r="G744" i="10" s="1"/>
  <c r="N744" i="10" s="1"/>
  <c r="G742" i="10"/>
  <c r="N742" i="10" s="1"/>
  <c r="N741" i="10"/>
  <c r="O740" i="10"/>
  <c r="Q740" i="10" s="1"/>
  <c r="U740" i="10"/>
  <c r="V740" i="10" s="1"/>
  <c r="W740" i="10" s="1"/>
  <c r="G740" i="10" s="1"/>
  <c r="N740" i="10" s="1"/>
  <c r="G738" i="10"/>
  <c r="N738" i="10" s="1"/>
  <c r="N737" i="10"/>
  <c r="Q735" i="10"/>
  <c r="N732" i="10"/>
  <c r="N719" i="10"/>
  <c r="N717" i="10"/>
  <c r="N675" i="10"/>
  <c r="N659" i="10"/>
  <c r="N736" i="10"/>
  <c r="N715" i="10"/>
  <c r="N711" i="10"/>
  <c r="N707" i="10"/>
  <c r="N703" i="10"/>
  <c r="N699" i="10"/>
  <c r="N695" i="10"/>
  <c r="N691" i="10"/>
  <c r="N687" i="10"/>
  <c r="N683" i="10"/>
  <c r="N679" i="10"/>
  <c r="U810" i="10"/>
  <c r="V810" i="10" s="1"/>
  <c r="W810" i="10" s="1"/>
  <c r="G810" i="10" s="1"/>
  <c r="S808" i="10"/>
  <c r="N808" i="10" s="1"/>
  <c r="U806" i="10"/>
  <c r="V806" i="10" s="1"/>
  <c r="W806" i="10" s="1"/>
  <c r="G806" i="10" s="1"/>
  <c r="S804" i="10"/>
  <c r="U802" i="10"/>
  <c r="V802" i="10" s="1"/>
  <c r="W802" i="10" s="1"/>
  <c r="G802" i="10" s="1"/>
  <c r="S800" i="10"/>
  <c r="U798" i="10"/>
  <c r="V798" i="10" s="1"/>
  <c r="W798" i="10" s="1"/>
  <c r="G798" i="10" s="1"/>
  <c r="S796" i="10"/>
  <c r="N796" i="10" s="1"/>
  <c r="U794" i="10"/>
  <c r="V794" i="10" s="1"/>
  <c r="W794" i="10" s="1"/>
  <c r="G794" i="10" s="1"/>
  <c r="S792" i="10"/>
  <c r="N792" i="10" s="1"/>
  <c r="U790" i="10"/>
  <c r="V790" i="10" s="1"/>
  <c r="W790" i="10" s="1"/>
  <c r="G790" i="10" s="1"/>
  <c r="S788" i="10"/>
  <c r="U786" i="10"/>
  <c r="V786" i="10" s="1"/>
  <c r="W786" i="10" s="1"/>
  <c r="G786" i="10" s="1"/>
  <c r="S784" i="10"/>
  <c r="S780" i="10"/>
  <c r="N780" i="10" s="1"/>
  <c r="S776" i="10"/>
  <c r="S772" i="10"/>
  <c r="N764" i="10"/>
  <c r="Q734" i="10"/>
  <c r="S731" i="10"/>
  <c r="N731" i="10" s="1"/>
  <c r="G730" i="10"/>
  <c r="N730" i="10" s="1"/>
  <c r="Q727" i="10"/>
  <c r="N725" i="10"/>
  <c r="G723" i="10"/>
  <c r="N667" i="10"/>
  <c r="N651" i="10"/>
  <c r="O808" i="10"/>
  <c r="Q808" i="10" s="1"/>
  <c r="O804" i="10"/>
  <c r="Q804" i="10" s="1"/>
  <c r="O800" i="10"/>
  <c r="Q800" i="10" s="1"/>
  <c r="O796" i="10"/>
  <c r="Q796" i="10" s="1"/>
  <c r="O792" i="10"/>
  <c r="Q792" i="10" s="1"/>
  <c r="O788" i="10"/>
  <c r="Q788" i="10" s="1"/>
  <c r="G785" i="10"/>
  <c r="N785" i="10" s="1"/>
  <c r="N783" i="10"/>
  <c r="N779" i="10"/>
  <c r="N775" i="10"/>
  <c r="N771" i="10"/>
  <c r="N767" i="10"/>
  <c r="N763" i="10"/>
  <c r="N759" i="10"/>
  <c r="N755" i="10"/>
  <c r="N751" i="10"/>
  <c r="N747" i="10"/>
  <c r="N743" i="10"/>
  <c r="N739" i="10"/>
  <c r="N735" i="10"/>
  <c r="G734" i="10"/>
  <c r="N734" i="10" s="1"/>
  <c r="N733" i="10"/>
  <c r="G729" i="10"/>
  <c r="N729" i="10" s="1"/>
  <c r="N728" i="10"/>
  <c r="G726" i="10"/>
  <c r="N726" i="10" s="1"/>
  <c r="N723" i="10"/>
  <c r="N718" i="10"/>
  <c r="N673" i="10"/>
  <c r="N669" i="10"/>
  <c r="N665" i="10"/>
  <c r="N661" i="10"/>
  <c r="N657" i="10"/>
  <c r="N653" i="10"/>
  <c r="N649" i="10"/>
  <c r="N645" i="10"/>
  <c r="G643" i="10"/>
  <c r="N643" i="10" s="1"/>
  <c r="N561" i="10"/>
  <c r="G560" i="10"/>
  <c r="N560" i="10" s="1"/>
  <c r="N484" i="10"/>
  <c r="O736" i="10"/>
  <c r="Q736" i="10" s="1"/>
  <c r="O732" i="10"/>
  <c r="Q732" i="10" s="1"/>
  <c r="O728" i="10"/>
  <c r="Q728" i="10" s="1"/>
  <c r="O724" i="10"/>
  <c r="Q724" i="10" s="1"/>
  <c r="O720" i="10"/>
  <c r="Q720" i="10" s="1"/>
  <c r="S716" i="10"/>
  <c r="U714" i="10"/>
  <c r="V714" i="10" s="1"/>
  <c r="W714" i="10" s="1"/>
  <c r="G714" i="10" s="1"/>
  <c r="N713" i="10"/>
  <c r="S712" i="10"/>
  <c r="U710" i="10"/>
  <c r="V710" i="10" s="1"/>
  <c r="W710" i="10" s="1"/>
  <c r="G710" i="10" s="1"/>
  <c r="N709" i="10"/>
  <c r="S708" i="10"/>
  <c r="U706" i="10"/>
  <c r="V706" i="10" s="1"/>
  <c r="W706" i="10" s="1"/>
  <c r="G706" i="10" s="1"/>
  <c r="N705" i="10"/>
  <c r="S704" i="10"/>
  <c r="U702" i="10"/>
  <c r="V702" i="10" s="1"/>
  <c r="W702" i="10" s="1"/>
  <c r="G702" i="10" s="1"/>
  <c r="N701" i="10"/>
  <c r="S700" i="10"/>
  <c r="U698" i="10"/>
  <c r="V698" i="10" s="1"/>
  <c r="W698" i="10" s="1"/>
  <c r="G698" i="10" s="1"/>
  <c r="N697" i="10"/>
  <c r="S696" i="10"/>
  <c r="U694" i="10"/>
  <c r="V694" i="10" s="1"/>
  <c r="W694" i="10" s="1"/>
  <c r="G694" i="10" s="1"/>
  <c r="N693" i="10"/>
  <c r="S692" i="10"/>
  <c r="U690" i="10"/>
  <c r="V690" i="10" s="1"/>
  <c r="W690" i="10" s="1"/>
  <c r="G690" i="10" s="1"/>
  <c r="N689" i="10"/>
  <c r="S688" i="10"/>
  <c r="U686" i="10"/>
  <c r="V686" i="10" s="1"/>
  <c r="W686" i="10" s="1"/>
  <c r="G686" i="10" s="1"/>
  <c r="N685" i="10"/>
  <c r="S684" i="10"/>
  <c r="U682" i="10"/>
  <c r="V682" i="10" s="1"/>
  <c r="W682" i="10" s="1"/>
  <c r="G682" i="10" s="1"/>
  <c r="N681" i="10"/>
  <c r="S680" i="10"/>
  <c r="U678" i="10"/>
  <c r="V678" i="10" s="1"/>
  <c r="W678" i="10" s="1"/>
  <c r="G678" i="10" s="1"/>
  <c r="N677" i="10"/>
  <c r="S676" i="10"/>
  <c r="Q675" i="10"/>
  <c r="Q671" i="10"/>
  <c r="Q667" i="10"/>
  <c r="Q663" i="10"/>
  <c r="Q659" i="10"/>
  <c r="Q655" i="10"/>
  <c r="Q651" i="10"/>
  <c r="Q647" i="10"/>
  <c r="G642" i="10"/>
  <c r="N642" i="10" s="1"/>
  <c r="G634" i="10"/>
  <c r="N634" i="10" s="1"/>
  <c r="G626" i="10"/>
  <c r="N626" i="10" s="1"/>
  <c r="G618" i="10"/>
  <c r="N618" i="10" s="1"/>
  <c r="G610" i="10"/>
  <c r="N610" i="10" s="1"/>
  <c r="G602" i="10"/>
  <c r="N602" i="10" s="1"/>
  <c r="G594" i="10"/>
  <c r="N594" i="10" s="1"/>
  <c r="G586" i="10"/>
  <c r="N586" i="10" s="1"/>
  <c r="G578" i="10"/>
  <c r="N578" i="10" s="1"/>
  <c r="G570" i="10"/>
  <c r="N570" i="10" s="1"/>
  <c r="G562" i="10"/>
  <c r="N562" i="10" s="1"/>
  <c r="O716" i="10"/>
  <c r="Q716" i="10" s="1"/>
  <c r="O712" i="10"/>
  <c r="Q712" i="10" s="1"/>
  <c r="O708" i="10"/>
  <c r="Q708" i="10" s="1"/>
  <c r="O704" i="10"/>
  <c r="Q704" i="10" s="1"/>
  <c r="O700" i="10"/>
  <c r="Q700" i="10" s="1"/>
  <c r="O696" i="10"/>
  <c r="Q696" i="10" s="1"/>
  <c r="O692" i="10"/>
  <c r="Q692" i="10" s="1"/>
  <c r="O688" i="10"/>
  <c r="Q688" i="10" s="1"/>
  <c r="O684" i="10"/>
  <c r="Q684" i="10" s="1"/>
  <c r="O680" i="10"/>
  <c r="Q680" i="10" s="1"/>
  <c r="O676" i="10"/>
  <c r="Q676" i="10" s="1"/>
  <c r="S672" i="10"/>
  <c r="N672" i="10" s="1"/>
  <c r="S668" i="10"/>
  <c r="N668" i="10" s="1"/>
  <c r="S664" i="10"/>
  <c r="N664" i="10" s="1"/>
  <c r="S660" i="10"/>
  <c r="N660" i="10" s="1"/>
  <c r="S656" i="10"/>
  <c r="N656" i="10" s="1"/>
  <c r="S652" i="10"/>
  <c r="N652" i="10" s="1"/>
  <c r="S648" i="10"/>
  <c r="N648" i="10" s="1"/>
  <c r="S644" i="10"/>
  <c r="N644" i="10" s="1"/>
  <c r="N640" i="10"/>
  <c r="N639" i="10"/>
  <c r="G636" i="10"/>
  <c r="N636" i="10" s="1"/>
  <c r="N632" i="10"/>
  <c r="N631" i="10"/>
  <c r="G628" i="10"/>
  <c r="N628" i="10" s="1"/>
  <c r="N624" i="10"/>
  <c r="N623" i="10"/>
  <c r="G620" i="10"/>
  <c r="N620" i="10" s="1"/>
  <c r="N616" i="10"/>
  <c r="N615" i="10"/>
  <c r="G612" i="10"/>
  <c r="N612" i="10" s="1"/>
  <c r="N608" i="10"/>
  <c r="N607" i="10"/>
  <c r="G604" i="10"/>
  <c r="N604" i="10" s="1"/>
  <c r="N600" i="10"/>
  <c r="N599" i="10"/>
  <c r="G596" i="10"/>
  <c r="N596" i="10" s="1"/>
  <c r="N592" i="10"/>
  <c r="N591" i="10"/>
  <c r="G588" i="10"/>
  <c r="N588" i="10" s="1"/>
  <c r="N584" i="10"/>
  <c r="N583" i="10"/>
  <c r="G580" i="10"/>
  <c r="N580" i="10" s="1"/>
  <c r="N576" i="10"/>
  <c r="N575" i="10"/>
  <c r="N573" i="10"/>
  <c r="G572" i="10"/>
  <c r="N572" i="10" s="1"/>
  <c r="N568" i="10"/>
  <c r="N567" i="10"/>
  <c r="N565" i="10"/>
  <c r="G564" i="10"/>
  <c r="N564" i="10" s="1"/>
  <c r="N559" i="10"/>
  <c r="N492" i="10"/>
  <c r="U716" i="10"/>
  <c r="V716" i="10" s="1"/>
  <c r="W716" i="10" s="1"/>
  <c r="G716" i="10" s="1"/>
  <c r="S714" i="10"/>
  <c r="U712" i="10"/>
  <c r="V712" i="10" s="1"/>
  <c r="W712" i="10" s="1"/>
  <c r="G712" i="10" s="1"/>
  <c r="S710" i="10"/>
  <c r="U708" i="10"/>
  <c r="V708" i="10" s="1"/>
  <c r="W708" i="10" s="1"/>
  <c r="G708" i="10" s="1"/>
  <c r="S706" i="10"/>
  <c r="N706" i="10" s="1"/>
  <c r="U704" i="10"/>
  <c r="V704" i="10" s="1"/>
  <c r="W704" i="10" s="1"/>
  <c r="G704" i="10" s="1"/>
  <c r="S702" i="10"/>
  <c r="N702" i="10" s="1"/>
  <c r="U700" i="10"/>
  <c r="V700" i="10" s="1"/>
  <c r="W700" i="10" s="1"/>
  <c r="G700" i="10" s="1"/>
  <c r="S698" i="10"/>
  <c r="U696" i="10"/>
  <c r="V696" i="10" s="1"/>
  <c r="W696" i="10" s="1"/>
  <c r="G696" i="10" s="1"/>
  <c r="S694" i="10"/>
  <c r="U692" i="10"/>
  <c r="V692" i="10" s="1"/>
  <c r="W692" i="10" s="1"/>
  <c r="G692" i="10" s="1"/>
  <c r="S690" i="10"/>
  <c r="N690" i="10" s="1"/>
  <c r="U688" i="10"/>
  <c r="V688" i="10" s="1"/>
  <c r="W688" i="10" s="1"/>
  <c r="G688" i="10" s="1"/>
  <c r="S686" i="10"/>
  <c r="N686" i="10" s="1"/>
  <c r="U684" i="10"/>
  <c r="V684" i="10" s="1"/>
  <c r="W684" i="10" s="1"/>
  <c r="G684" i="10" s="1"/>
  <c r="S682" i="10"/>
  <c r="U680" i="10"/>
  <c r="V680" i="10" s="1"/>
  <c r="W680" i="10" s="1"/>
  <c r="G680" i="10" s="1"/>
  <c r="S678" i="10"/>
  <c r="U676" i="10"/>
  <c r="V676" i="10" s="1"/>
  <c r="W676" i="10" s="1"/>
  <c r="G676" i="10" s="1"/>
  <c r="Q674" i="10"/>
  <c r="Q670" i="10"/>
  <c r="Q666" i="10"/>
  <c r="Q662" i="10"/>
  <c r="Q658" i="10"/>
  <c r="Q654" i="10"/>
  <c r="Q650" i="10"/>
  <c r="Q646" i="10"/>
  <c r="G638" i="10"/>
  <c r="N638" i="10" s="1"/>
  <c r="G630" i="10"/>
  <c r="N630" i="10" s="1"/>
  <c r="G622" i="10"/>
  <c r="N622" i="10" s="1"/>
  <c r="G614" i="10"/>
  <c r="N614" i="10" s="1"/>
  <c r="G606" i="10"/>
  <c r="N606" i="10" s="1"/>
  <c r="G598" i="10"/>
  <c r="N598" i="10" s="1"/>
  <c r="G590" i="10"/>
  <c r="N590" i="10" s="1"/>
  <c r="G582" i="10"/>
  <c r="N582" i="10" s="1"/>
  <c r="G574" i="10"/>
  <c r="N574" i="10" s="1"/>
  <c r="G566" i="10"/>
  <c r="N566" i="10" s="1"/>
  <c r="G558" i="10"/>
  <c r="N558" i="10" s="1"/>
  <c r="N552" i="10"/>
  <c r="N548" i="10"/>
  <c r="N544" i="10"/>
  <c r="N540" i="10"/>
  <c r="N536" i="10"/>
  <c r="N532" i="10"/>
  <c r="N528" i="10"/>
  <c r="N524" i="10"/>
  <c r="N520" i="10"/>
  <c r="N516" i="10"/>
  <c r="N512" i="10"/>
  <c r="N508" i="10"/>
  <c r="N504" i="10"/>
  <c r="N500" i="10"/>
  <c r="N496" i="10"/>
  <c r="U557" i="10"/>
  <c r="V557" i="10" s="1"/>
  <c r="W557" i="10" s="1"/>
  <c r="G557" i="10" s="1"/>
  <c r="N557" i="10" s="1"/>
  <c r="U556" i="10"/>
  <c r="V556" i="10" s="1"/>
  <c r="W556" i="10" s="1"/>
  <c r="G556" i="10" s="1"/>
  <c r="N556" i="10" s="1"/>
  <c r="U554" i="10"/>
  <c r="V554" i="10" s="1"/>
  <c r="W554" i="10" s="1"/>
  <c r="G554" i="10" s="1"/>
  <c r="R554" i="10"/>
  <c r="S554" i="10" s="1"/>
  <c r="U553" i="10"/>
  <c r="V553" i="10" s="1"/>
  <c r="W553" i="10" s="1"/>
  <c r="G553" i="10" s="1"/>
  <c r="N553" i="10" s="1"/>
  <c r="Q552" i="10"/>
  <c r="Q551" i="10"/>
  <c r="Q548" i="10"/>
  <c r="Q547" i="10"/>
  <c r="Q544" i="10"/>
  <c r="Q543" i="10"/>
  <c r="Q540" i="10"/>
  <c r="Q539" i="10"/>
  <c r="Q536" i="10"/>
  <c r="Q535" i="10"/>
  <c r="Q532" i="10"/>
  <c r="Q531" i="10"/>
  <c r="Q528" i="10"/>
  <c r="Q527" i="10"/>
  <c r="Q524" i="10"/>
  <c r="Q523" i="10"/>
  <c r="Q520" i="10"/>
  <c r="Q519" i="10"/>
  <c r="Q516" i="10"/>
  <c r="Q515" i="10"/>
  <c r="Q512" i="10"/>
  <c r="Q511" i="10"/>
  <c r="Q508" i="10"/>
  <c r="Q507" i="10"/>
  <c r="Q504" i="10"/>
  <c r="Q503" i="10"/>
  <c r="Q500" i="10"/>
  <c r="Q499" i="10"/>
  <c r="Q496" i="10"/>
  <c r="Q495" i="10"/>
  <c r="Q491" i="10"/>
  <c r="Q487" i="10"/>
  <c r="Q483" i="10"/>
  <c r="G479" i="10"/>
  <c r="N479" i="10" s="1"/>
  <c r="G471" i="10"/>
  <c r="N471" i="10" s="1"/>
  <c r="G463" i="10"/>
  <c r="N463" i="10" s="1"/>
  <c r="G455" i="10"/>
  <c r="N550" i="10"/>
  <c r="N546" i="10"/>
  <c r="N542" i="10"/>
  <c r="N538" i="10"/>
  <c r="N534" i="10"/>
  <c r="N530" i="10"/>
  <c r="N526" i="10"/>
  <c r="N522" i="10"/>
  <c r="N518" i="10"/>
  <c r="N514" i="10"/>
  <c r="N510" i="10"/>
  <c r="N506" i="10"/>
  <c r="N502" i="10"/>
  <c r="N498" i="10"/>
  <c r="N494" i="10"/>
  <c r="N490" i="10"/>
  <c r="N486" i="10"/>
  <c r="N475" i="10"/>
  <c r="O549" i="10"/>
  <c r="Q549" i="10" s="1"/>
  <c r="O545" i="10"/>
  <c r="Q545" i="10" s="1"/>
  <c r="O541" i="10"/>
  <c r="Q541" i="10" s="1"/>
  <c r="O537" i="10"/>
  <c r="Q537" i="10" s="1"/>
  <c r="O533" i="10"/>
  <c r="Q533" i="10" s="1"/>
  <c r="O529" i="10"/>
  <c r="Q529" i="10" s="1"/>
  <c r="O525" i="10"/>
  <c r="Q525" i="10" s="1"/>
  <c r="O521" i="10"/>
  <c r="Q521" i="10" s="1"/>
  <c r="O517" i="10"/>
  <c r="Q517" i="10" s="1"/>
  <c r="O513" i="10"/>
  <c r="Q513" i="10" s="1"/>
  <c r="O509" i="10"/>
  <c r="Q509" i="10" s="1"/>
  <c r="O505" i="10"/>
  <c r="Q505" i="10" s="1"/>
  <c r="O501" i="10"/>
  <c r="Q501" i="10" s="1"/>
  <c r="O497" i="10"/>
  <c r="Q497" i="10" s="1"/>
  <c r="Q492" i="10"/>
  <c r="Q488" i="10"/>
  <c r="Q484" i="10"/>
  <c r="G475" i="10"/>
  <c r="G467" i="10"/>
  <c r="N467" i="10" s="1"/>
  <c r="G459" i="10"/>
  <c r="N459" i="10" s="1"/>
  <c r="N421" i="10"/>
  <c r="S555" i="10"/>
  <c r="N555" i="10" s="1"/>
  <c r="G549" i="10"/>
  <c r="N549" i="10" s="1"/>
  <c r="G545" i="10"/>
  <c r="N545" i="10" s="1"/>
  <c r="G541" i="10"/>
  <c r="N541" i="10" s="1"/>
  <c r="G537" i="10"/>
  <c r="N537" i="10" s="1"/>
  <c r="G533" i="10"/>
  <c r="N533" i="10" s="1"/>
  <c r="G529" i="10"/>
  <c r="N529" i="10" s="1"/>
  <c r="G525" i="10"/>
  <c r="N525" i="10" s="1"/>
  <c r="G521" i="10"/>
  <c r="N521" i="10" s="1"/>
  <c r="G517" i="10"/>
  <c r="N517" i="10" s="1"/>
  <c r="G513" i="10"/>
  <c r="N513" i="10" s="1"/>
  <c r="G509" i="10"/>
  <c r="N509" i="10" s="1"/>
  <c r="G505" i="10"/>
  <c r="N505" i="10" s="1"/>
  <c r="G501" i="10"/>
  <c r="N501" i="10" s="1"/>
  <c r="G497" i="10"/>
  <c r="N497" i="10" s="1"/>
  <c r="S493" i="10"/>
  <c r="N493" i="10" s="1"/>
  <c r="S489" i="10"/>
  <c r="N489" i="10" s="1"/>
  <c r="S485" i="10"/>
  <c r="N485" i="10" s="1"/>
  <c r="N481" i="10"/>
  <c r="N480" i="10"/>
  <c r="G477" i="10"/>
  <c r="N477" i="10" s="1"/>
  <c r="N473" i="10"/>
  <c r="N472" i="10"/>
  <c r="G469" i="10"/>
  <c r="N469" i="10" s="1"/>
  <c r="N465" i="10"/>
  <c r="N464" i="10"/>
  <c r="G461" i="10"/>
  <c r="N461" i="10" s="1"/>
  <c r="N457" i="10"/>
  <c r="N456" i="10"/>
  <c r="N455" i="10"/>
  <c r="N451" i="10"/>
  <c r="N447" i="10"/>
  <c r="N443" i="10"/>
  <c r="N439" i="10"/>
  <c r="N435" i="10"/>
  <c r="N431" i="10"/>
  <c r="N427" i="10"/>
  <c r="Q453" i="10"/>
  <c r="Q452" i="10"/>
  <c r="Q449" i="10"/>
  <c r="Q448" i="10"/>
  <c r="Q445" i="10"/>
  <c r="Q444" i="10"/>
  <c r="Q441" i="10"/>
  <c r="Q440" i="10"/>
  <c r="Q437" i="10"/>
  <c r="Q436" i="10"/>
  <c r="Q433" i="10"/>
  <c r="Q432" i="10"/>
  <c r="Q429" i="10"/>
  <c r="Q428" i="10"/>
  <c r="Q425" i="10"/>
  <c r="Q424" i="10"/>
  <c r="Q420" i="10"/>
  <c r="Q416" i="10"/>
  <c r="G412" i="10"/>
  <c r="G404" i="10"/>
  <c r="N404" i="10" s="1"/>
  <c r="G396" i="10"/>
  <c r="N396" i="10" s="1"/>
  <c r="G388" i="10"/>
  <c r="G380" i="10"/>
  <c r="N380" i="10" s="1"/>
  <c r="G372" i="10"/>
  <c r="G364" i="10"/>
  <c r="N364" i="10" s="1"/>
  <c r="G360" i="10"/>
  <c r="G352" i="10"/>
  <c r="G452" i="10"/>
  <c r="N452" i="10" s="1"/>
  <c r="G448" i="10"/>
  <c r="N448" i="10" s="1"/>
  <c r="G444" i="10"/>
  <c r="N444" i="10" s="1"/>
  <c r="G440" i="10"/>
  <c r="N440" i="10" s="1"/>
  <c r="G436" i="10"/>
  <c r="N436" i="10" s="1"/>
  <c r="G432" i="10"/>
  <c r="N432" i="10" s="1"/>
  <c r="G428" i="10"/>
  <c r="N428" i="10" s="1"/>
  <c r="G424" i="10"/>
  <c r="N424" i="10" s="1"/>
  <c r="N423" i="10"/>
  <c r="Q422" i="10"/>
  <c r="G422" i="10"/>
  <c r="N422" i="10" s="1"/>
  <c r="G420" i="10"/>
  <c r="N420" i="10" s="1"/>
  <c r="N419" i="10"/>
  <c r="Q418" i="10"/>
  <c r="G418" i="10"/>
  <c r="N418" i="10" s="1"/>
  <c r="G416" i="10"/>
  <c r="N416" i="10" s="1"/>
  <c r="N415" i="10"/>
  <c r="Q414" i="10"/>
  <c r="G414" i="10"/>
  <c r="N414" i="10" s="1"/>
  <c r="N410" i="10"/>
  <c r="N409" i="10"/>
  <c r="G406" i="10"/>
  <c r="N402" i="10"/>
  <c r="N401" i="10"/>
  <c r="G398" i="10"/>
  <c r="N394" i="10"/>
  <c r="N393" i="10"/>
  <c r="G390" i="10"/>
  <c r="N386" i="10"/>
  <c r="N385" i="10"/>
  <c r="G382" i="10"/>
  <c r="N382" i="10" s="1"/>
  <c r="N378" i="10"/>
  <c r="N377" i="10"/>
  <c r="G374" i="10"/>
  <c r="N370" i="10"/>
  <c r="N369" i="10"/>
  <c r="G366" i="10"/>
  <c r="N366" i="10" s="1"/>
  <c r="N362" i="10"/>
  <c r="N361" i="10"/>
  <c r="N360" i="10"/>
  <c r="N359" i="10"/>
  <c r="N358" i="10"/>
  <c r="N354" i="10"/>
  <c r="O454" i="10"/>
  <c r="Q454" i="10" s="1"/>
  <c r="O450" i="10"/>
  <c r="Q450" i="10" s="1"/>
  <c r="O446" i="10"/>
  <c r="Q446" i="10" s="1"/>
  <c r="O442" i="10"/>
  <c r="Q442" i="10" s="1"/>
  <c r="O438" i="10"/>
  <c r="Q438" i="10" s="1"/>
  <c r="O434" i="10"/>
  <c r="Q434" i="10" s="1"/>
  <c r="O430" i="10"/>
  <c r="Q430" i="10" s="1"/>
  <c r="O426" i="10"/>
  <c r="Q426" i="10" s="1"/>
  <c r="Q421" i="10"/>
  <c r="Q417" i="10"/>
  <c r="G408" i="10"/>
  <c r="N408" i="10" s="1"/>
  <c r="G400" i="10"/>
  <c r="N400" i="10" s="1"/>
  <c r="G392" i="10"/>
  <c r="N392" i="10" s="1"/>
  <c r="G384" i="10"/>
  <c r="N384" i="10" s="1"/>
  <c r="G376" i="10"/>
  <c r="N376" i="10" s="1"/>
  <c r="G368" i="10"/>
  <c r="N368" i="10" s="1"/>
  <c r="N453" i="10"/>
  <c r="N449" i="10"/>
  <c r="N445" i="10"/>
  <c r="N441" i="10"/>
  <c r="N437" i="10"/>
  <c r="N433" i="10"/>
  <c r="N429" i="10"/>
  <c r="N425" i="10"/>
  <c r="N412" i="10"/>
  <c r="N406" i="10"/>
  <c r="N398" i="10"/>
  <c r="N390" i="10"/>
  <c r="N388" i="10"/>
  <c r="N374" i="10"/>
  <c r="N372" i="10"/>
  <c r="R352" i="10"/>
  <c r="S352" i="10" s="1"/>
  <c r="N352" i="10" s="1"/>
  <c r="U351" i="10"/>
  <c r="V351" i="10" s="1"/>
  <c r="W351" i="10" s="1"/>
  <c r="G351" i="10" s="1"/>
  <c r="N351" i="10" s="1"/>
  <c r="G344" i="10"/>
  <c r="N344" i="10" s="1"/>
  <c r="G340" i="10"/>
  <c r="N337" i="10"/>
  <c r="N334" i="10"/>
  <c r="N328" i="10"/>
  <c r="N327" i="10"/>
  <c r="G325" i="10"/>
  <c r="N321" i="10"/>
  <c r="N318" i="10"/>
  <c r="N312" i="10"/>
  <c r="N311" i="10"/>
  <c r="G309" i="10"/>
  <c r="N309" i="10" s="1"/>
  <c r="N305" i="10"/>
  <c r="N302" i="10"/>
  <c r="N296" i="10"/>
  <c r="N295" i="10"/>
  <c r="G293" i="10"/>
  <c r="N293" i="10" s="1"/>
  <c r="N289" i="10"/>
  <c r="N286" i="10"/>
  <c r="N279" i="10"/>
  <c r="N278" i="10"/>
  <c r="N277" i="10"/>
  <c r="N274" i="10"/>
  <c r="Q357" i="10"/>
  <c r="O352" i="10"/>
  <c r="Q352" i="10" s="1"/>
  <c r="Q349" i="10"/>
  <c r="N346" i="10"/>
  <c r="N342" i="10"/>
  <c r="N338" i="10"/>
  <c r="N281" i="10"/>
  <c r="R356" i="10"/>
  <c r="S356" i="10" s="1"/>
  <c r="N356" i="10" s="1"/>
  <c r="U355" i="10"/>
  <c r="V355" i="10" s="1"/>
  <c r="W355" i="10" s="1"/>
  <c r="G355" i="10" s="1"/>
  <c r="N355" i="10" s="1"/>
  <c r="R348" i="10"/>
  <c r="S348" i="10" s="1"/>
  <c r="N348" i="10" s="1"/>
  <c r="U347" i="10"/>
  <c r="V347" i="10" s="1"/>
  <c r="W347" i="10" s="1"/>
  <c r="G347" i="10" s="1"/>
  <c r="N347" i="10" s="1"/>
  <c r="Q345" i="10"/>
  <c r="R343" i="10"/>
  <c r="S343" i="10" s="1"/>
  <c r="N343" i="10" s="1"/>
  <c r="Q341" i="10"/>
  <c r="N340" i="10"/>
  <c r="R339" i="10"/>
  <c r="S339" i="10" s="1"/>
  <c r="N336" i="10"/>
  <c r="G333" i="10"/>
  <c r="N333" i="10" s="1"/>
  <c r="N329" i="10"/>
  <c r="N326" i="10"/>
  <c r="G323" i="10"/>
  <c r="N323" i="10" s="1"/>
  <c r="N320" i="10"/>
  <c r="G317" i="10"/>
  <c r="N317" i="10" s="1"/>
  <c r="N313" i="10"/>
  <c r="N310" i="10"/>
  <c r="G307" i="10"/>
  <c r="N307" i="10" s="1"/>
  <c r="N304" i="10"/>
  <c r="G301" i="10"/>
  <c r="N301" i="10" s="1"/>
  <c r="N297" i="10"/>
  <c r="N294" i="10"/>
  <c r="G291" i="10"/>
  <c r="N291" i="10" s="1"/>
  <c r="N288" i="10"/>
  <c r="G285" i="10"/>
  <c r="N285" i="10" s="1"/>
  <c r="N271" i="10"/>
  <c r="Q339" i="10"/>
  <c r="G339" i="10"/>
  <c r="G335" i="10"/>
  <c r="N335" i="10" s="1"/>
  <c r="N325" i="10"/>
  <c r="G319" i="10"/>
  <c r="N319" i="10" s="1"/>
  <c r="G303" i="10"/>
  <c r="N303" i="10" s="1"/>
  <c r="G287" i="10"/>
  <c r="N287" i="10" s="1"/>
  <c r="U280" i="10"/>
  <c r="V280" i="10" s="1"/>
  <c r="W280" i="10" s="1"/>
  <c r="G280" i="10" s="1"/>
  <c r="N280" i="10" s="1"/>
  <c r="U276" i="10"/>
  <c r="V276" i="10" s="1"/>
  <c r="W276" i="10" s="1"/>
  <c r="G276" i="10" s="1"/>
  <c r="N276" i="10" s="1"/>
  <c r="G273" i="10"/>
  <c r="N273" i="10" s="1"/>
  <c r="S264" i="10"/>
  <c r="N264" i="10" s="1"/>
  <c r="N260" i="10"/>
  <c r="N256" i="10"/>
  <c r="N252" i="10"/>
  <c r="N248" i="10"/>
  <c r="N244" i="10"/>
  <c r="N240" i="10"/>
  <c r="G236" i="10"/>
  <c r="N226" i="10"/>
  <c r="N268" i="10"/>
  <c r="G272" i="10"/>
  <c r="R272" i="10"/>
  <c r="S272" i="10" s="1"/>
  <c r="Q271" i="10"/>
  <c r="O268" i="10"/>
  <c r="Q268" i="10" s="1"/>
  <c r="Q266" i="10"/>
  <c r="U266" i="10"/>
  <c r="V266" i="10" s="1"/>
  <c r="W266" i="10" s="1"/>
  <c r="G266" i="10" s="1"/>
  <c r="N266" i="10" s="1"/>
  <c r="G265" i="10"/>
  <c r="N265" i="10" s="1"/>
  <c r="N236" i="10"/>
  <c r="G233" i="10"/>
  <c r="N233" i="10" s="1"/>
  <c r="N232" i="10"/>
  <c r="O272" i="10"/>
  <c r="Q272" i="10" s="1"/>
  <c r="Q270" i="10"/>
  <c r="U270" i="10"/>
  <c r="V270" i="10" s="1"/>
  <c r="W270" i="10" s="1"/>
  <c r="G270" i="10" s="1"/>
  <c r="N270" i="10" s="1"/>
  <c r="G269" i="10"/>
  <c r="N269" i="10" s="1"/>
  <c r="G261" i="10"/>
  <c r="N261" i="10" s="1"/>
  <c r="G257" i="10"/>
  <c r="N257" i="10" s="1"/>
  <c r="G253" i="10"/>
  <c r="N253" i="10" s="1"/>
  <c r="G249" i="10"/>
  <c r="N249" i="10" s="1"/>
  <c r="G245" i="10"/>
  <c r="N245" i="10" s="1"/>
  <c r="G241" i="10"/>
  <c r="N241" i="10"/>
  <c r="N237" i="10"/>
  <c r="N222" i="10"/>
  <c r="O231" i="10"/>
  <c r="Q231" i="10" s="1"/>
  <c r="N224" i="10"/>
  <c r="N223" i="10"/>
  <c r="G220" i="10"/>
  <c r="N212" i="10"/>
  <c r="N211" i="10"/>
  <c r="G209" i="10"/>
  <c r="N209" i="10" s="1"/>
  <c r="G204" i="10"/>
  <c r="N204" i="10" s="1"/>
  <c r="G199" i="10"/>
  <c r="N199" i="10" s="1"/>
  <c r="G198" i="10"/>
  <c r="N198" i="10" s="1"/>
  <c r="N196" i="10"/>
  <c r="N195" i="10"/>
  <c r="G193" i="10"/>
  <c r="N193" i="10" s="1"/>
  <c r="N185" i="10"/>
  <c r="N183" i="10"/>
  <c r="G235" i="10"/>
  <c r="N235" i="10" s="1"/>
  <c r="G231" i="10"/>
  <c r="N231" i="10" s="1"/>
  <c r="N230" i="10"/>
  <c r="N228" i="10"/>
  <c r="G205" i="10"/>
  <c r="N205" i="10" s="1"/>
  <c r="U262" i="10"/>
  <c r="V262" i="10" s="1"/>
  <c r="W262" i="10" s="1"/>
  <c r="G262" i="10" s="1"/>
  <c r="N262" i="10" s="1"/>
  <c r="U258" i="10"/>
  <c r="V258" i="10" s="1"/>
  <c r="W258" i="10" s="1"/>
  <c r="G258" i="10" s="1"/>
  <c r="N258" i="10" s="1"/>
  <c r="U254" i="10"/>
  <c r="V254" i="10" s="1"/>
  <c r="W254" i="10" s="1"/>
  <c r="G254" i="10" s="1"/>
  <c r="N254" i="10" s="1"/>
  <c r="U250" i="10"/>
  <c r="V250" i="10" s="1"/>
  <c r="W250" i="10" s="1"/>
  <c r="G250" i="10" s="1"/>
  <c r="N250" i="10" s="1"/>
  <c r="U246" i="10"/>
  <c r="V246" i="10" s="1"/>
  <c r="W246" i="10" s="1"/>
  <c r="G246" i="10" s="1"/>
  <c r="N246" i="10" s="1"/>
  <c r="U242" i="10"/>
  <c r="V242" i="10" s="1"/>
  <c r="W242" i="10" s="1"/>
  <c r="G242" i="10" s="1"/>
  <c r="N242" i="10" s="1"/>
  <c r="U238" i="10"/>
  <c r="V238" i="10" s="1"/>
  <c r="W238" i="10" s="1"/>
  <c r="G238" i="10" s="1"/>
  <c r="N238" i="10" s="1"/>
  <c r="Q232" i="10"/>
  <c r="G229" i="10"/>
  <c r="N229" i="10" s="1"/>
  <c r="G227" i="10"/>
  <c r="N227" i="10" s="1"/>
  <c r="Q226" i="10"/>
  <c r="O223" i="10"/>
  <c r="Q223" i="10" s="1"/>
  <c r="N220" i="10"/>
  <c r="G217" i="10"/>
  <c r="N217" i="10" s="1"/>
  <c r="N210" i="10"/>
  <c r="G207" i="10"/>
  <c r="N207" i="10" s="1"/>
  <c r="G206" i="10"/>
  <c r="N206" i="10" s="1"/>
  <c r="G201" i="10"/>
  <c r="N201" i="10" s="1"/>
  <c r="N194" i="10"/>
  <c r="N191" i="10"/>
  <c r="Q230" i="10"/>
  <c r="O227" i="10"/>
  <c r="Q227" i="10" s="1"/>
  <c r="G219" i="10"/>
  <c r="N219" i="10" s="1"/>
  <c r="G218" i="10"/>
  <c r="N218" i="10" s="1"/>
  <c r="N216" i="10"/>
  <c r="N215" i="10"/>
  <c r="G213" i="10"/>
  <c r="N213" i="10" s="1"/>
  <c r="G203" i="10"/>
  <c r="N203" i="10" s="1"/>
  <c r="G202" i="10"/>
  <c r="N202" i="10" s="1"/>
  <c r="N200" i="10"/>
  <c r="G197" i="10"/>
  <c r="N197" i="10" s="1"/>
  <c r="O183" i="10"/>
  <c r="Q183" i="10" s="1"/>
  <c r="N180" i="10"/>
  <c r="N141" i="10"/>
  <c r="G188" i="10"/>
  <c r="N179" i="10"/>
  <c r="G171" i="10"/>
  <c r="N171" i="10" s="1"/>
  <c r="S188" i="10"/>
  <c r="R187" i="10"/>
  <c r="S187" i="10" s="1"/>
  <c r="N187" i="10" s="1"/>
  <c r="Q182" i="10"/>
  <c r="O180" i="10"/>
  <c r="Q180" i="10" s="1"/>
  <c r="O179" i="10"/>
  <c r="Q179" i="10" s="1"/>
  <c r="Q175" i="10"/>
  <c r="U175" i="10"/>
  <c r="V175" i="10" s="1"/>
  <c r="W175" i="10" s="1"/>
  <c r="G175" i="10" s="1"/>
  <c r="N175" i="10" s="1"/>
  <c r="N174" i="10"/>
  <c r="G173" i="10"/>
  <c r="Q172" i="10"/>
  <c r="N156" i="10"/>
  <c r="G149" i="10"/>
  <c r="N149" i="10" s="1"/>
  <c r="G148" i="10"/>
  <c r="N148" i="10" s="1"/>
  <c r="G147" i="10"/>
  <c r="G132" i="10"/>
  <c r="N132" i="10" s="1"/>
  <c r="G131" i="10"/>
  <c r="N131" i="10" s="1"/>
  <c r="O187" i="10"/>
  <c r="Q187" i="10" s="1"/>
  <c r="S184" i="10"/>
  <c r="N184" i="10" s="1"/>
  <c r="N162" i="10"/>
  <c r="N161" i="10"/>
  <c r="G153" i="10"/>
  <c r="N153" i="10" s="1"/>
  <c r="N140" i="10"/>
  <c r="R177" i="10"/>
  <c r="S177" i="10" s="1"/>
  <c r="N177" i="10" s="1"/>
  <c r="U176" i="10"/>
  <c r="V176" i="10" s="1"/>
  <c r="W176" i="10" s="1"/>
  <c r="G176" i="10" s="1"/>
  <c r="N176" i="10" s="1"/>
  <c r="R173" i="10"/>
  <c r="S173" i="10" s="1"/>
  <c r="G170" i="10"/>
  <c r="O166" i="10"/>
  <c r="Q166" i="10" s="1"/>
  <c r="Q165" i="10"/>
  <c r="G160" i="10"/>
  <c r="N160" i="10" s="1"/>
  <c r="G158" i="10"/>
  <c r="N158" i="10" s="1"/>
  <c r="N157" i="10"/>
  <c r="N147" i="10"/>
  <c r="G144" i="10"/>
  <c r="N144" i="10" s="1"/>
  <c r="G142" i="10"/>
  <c r="N142" i="10" s="1"/>
  <c r="Q141" i="10"/>
  <c r="O138" i="10"/>
  <c r="Q138" i="10" s="1"/>
  <c r="N133" i="10"/>
  <c r="G126" i="10"/>
  <c r="N126" i="10" s="1"/>
  <c r="O174" i="10"/>
  <c r="Q174" i="10" s="1"/>
  <c r="Q171" i="10"/>
  <c r="S170" i="10"/>
  <c r="N167" i="10"/>
  <c r="O162" i="10"/>
  <c r="Q162" i="10" s="1"/>
  <c r="G159" i="10"/>
  <c r="N159" i="10" s="1"/>
  <c r="V154" i="10"/>
  <c r="W154" i="10" s="1"/>
  <c r="G154" i="10" s="1"/>
  <c r="S154" i="10"/>
  <c r="N151" i="10"/>
  <c r="S150" i="10"/>
  <c r="Q148" i="10"/>
  <c r="G146" i="10"/>
  <c r="N146" i="10" s="1"/>
  <c r="Q145" i="10"/>
  <c r="O142" i="10"/>
  <c r="Q142" i="10" s="1"/>
  <c r="N135" i="10"/>
  <c r="S134" i="10"/>
  <c r="Q132" i="10"/>
  <c r="G130" i="10"/>
  <c r="N130" i="10" s="1"/>
  <c r="G127" i="10"/>
  <c r="N127" i="10" s="1"/>
  <c r="V166" i="10"/>
  <c r="W166" i="10" s="1"/>
  <c r="G166" i="10" s="1"/>
  <c r="S166" i="10"/>
  <c r="N163" i="10"/>
  <c r="Q158" i="10"/>
  <c r="G155" i="10"/>
  <c r="N155" i="10" s="1"/>
  <c r="Q152" i="10"/>
  <c r="G150" i="10"/>
  <c r="Q146" i="10"/>
  <c r="N139" i="10"/>
  <c r="S138" i="10"/>
  <c r="N138" i="10" s="1"/>
  <c r="Q136" i="10"/>
  <c r="G134" i="10"/>
  <c r="Q130" i="10"/>
  <c r="G128" i="10"/>
  <c r="N128" i="10" s="1"/>
  <c r="S125" i="10"/>
  <c r="U123" i="10"/>
  <c r="V123" i="10" s="1"/>
  <c r="W123" i="10" s="1"/>
  <c r="G123" i="10" s="1"/>
  <c r="Q121" i="10"/>
  <c r="G117" i="10"/>
  <c r="N117" i="10" s="1"/>
  <c r="G109" i="10"/>
  <c r="N109" i="10" s="1"/>
  <c r="N105" i="10"/>
  <c r="G104" i="10"/>
  <c r="N104" i="10" s="1"/>
  <c r="N99" i="10"/>
  <c r="O125" i="10"/>
  <c r="Q125" i="10" s="1"/>
  <c r="G121" i="10"/>
  <c r="N121" i="10" s="1"/>
  <c r="N120" i="10"/>
  <c r="Q119" i="10"/>
  <c r="G119" i="10"/>
  <c r="N115" i="10"/>
  <c r="N114" i="10"/>
  <c r="N112" i="10"/>
  <c r="G111" i="10"/>
  <c r="N107" i="10"/>
  <c r="N106" i="10"/>
  <c r="N101" i="10"/>
  <c r="G91" i="10"/>
  <c r="U125" i="10"/>
  <c r="V125" i="10" s="1"/>
  <c r="W125" i="10" s="1"/>
  <c r="G125" i="10" s="1"/>
  <c r="N124" i="10"/>
  <c r="S123" i="10"/>
  <c r="N123" i="10" s="1"/>
  <c r="Q122" i="10"/>
  <c r="G113" i="10"/>
  <c r="N113" i="10" s="1"/>
  <c r="N103" i="10"/>
  <c r="N100" i="10"/>
  <c r="N92" i="10"/>
  <c r="N91" i="10"/>
  <c r="N119" i="10"/>
  <c r="N111" i="10"/>
  <c r="O105" i="10"/>
  <c r="Q105" i="10" s="1"/>
  <c r="O101" i="10"/>
  <c r="Q101" i="10" s="1"/>
  <c r="O100" i="10"/>
  <c r="Q100" i="10" s="1"/>
  <c r="N97" i="10"/>
  <c r="Q91" i="10"/>
  <c r="N79" i="10"/>
  <c r="N93" i="10"/>
  <c r="N88" i="10"/>
  <c r="G83" i="10"/>
  <c r="N83" i="10" s="1"/>
  <c r="N82" i="10"/>
  <c r="Q99" i="10"/>
  <c r="O97" i="10"/>
  <c r="Q97" i="10" s="1"/>
  <c r="O88" i="10"/>
  <c r="Q88" i="10" s="1"/>
  <c r="Q95" i="10"/>
  <c r="O93" i="10"/>
  <c r="Q93" i="10" s="1"/>
  <c r="Q90" i="10"/>
  <c r="U90" i="10"/>
  <c r="V90" i="10" s="1"/>
  <c r="W90" i="10" s="1"/>
  <c r="G90" i="10" s="1"/>
  <c r="N90" i="10" s="1"/>
  <c r="G89" i="10"/>
  <c r="N89" i="10" s="1"/>
  <c r="G87" i="10"/>
  <c r="N87" i="10" s="1"/>
  <c r="G76" i="10"/>
  <c r="R76" i="10"/>
  <c r="S76" i="10" s="1"/>
  <c r="G75" i="10"/>
  <c r="N75" i="10" s="1"/>
  <c r="N74" i="10"/>
  <c r="G73" i="10"/>
  <c r="N73" i="10" s="1"/>
  <c r="G70" i="10"/>
  <c r="G68" i="10"/>
  <c r="N68" i="10" s="1"/>
  <c r="N59" i="10"/>
  <c r="G58" i="10"/>
  <c r="O85" i="10"/>
  <c r="Q85" i="10" s="1"/>
  <c r="O81" i="10"/>
  <c r="Q81" i="10" s="1"/>
  <c r="Q78" i="10"/>
  <c r="Q76" i="10"/>
  <c r="N72" i="10"/>
  <c r="N67" i="10"/>
  <c r="G63" i="10"/>
  <c r="N63" i="10" s="1"/>
  <c r="N62" i="10"/>
  <c r="G61" i="10"/>
  <c r="N61" i="10" s="1"/>
  <c r="G85" i="10"/>
  <c r="N85" i="10" s="1"/>
  <c r="G81" i="10"/>
  <c r="N81" i="10" s="1"/>
  <c r="N80" i="10"/>
  <c r="N65" i="10"/>
  <c r="N60" i="10"/>
  <c r="U86" i="10"/>
  <c r="V86" i="10" s="1"/>
  <c r="W86" i="10" s="1"/>
  <c r="G86" i="10" s="1"/>
  <c r="N86" i="10" s="1"/>
  <c r="R84" i="10"/>
  <c r="S84" i="10" s="1"/>
  <c r="N84" i="10" s="1"/>
  <c r="N77" i="10"/>
  <c r="N70" i="10"/>
  <c r="N69" i="10"/>
  <c r="G66" i="10"/>
  <c r="N66" i="10" s="1"/>
  <c r="G64" i="10"/>
  <c r="N64" i="10"/>
  <c r="N58" i="10"/>
  <c r="U11" i="12"/>
  <c r="T11" i="12"/>
  <c r="S11" i="12"/>
  <c r="I57" i="10"/>
  <c r="N188" i="10" l="1"/>
  <c r="N1735" i="10"/>
  <c r="N166" i="10"/>
  <c r="N272" i="10"/>
  <c r="N76" i="10"/>
  <c r="N150" i="10"/>
  <c r="N554" i="10"/>
  <c r="N678" i="10"/>
  <c r="N694" i="10"/>
  <c r="N710" i="10"/>
  <c r="N688" i="10"/>
  <c r="N704" i="10"/>
  <c r="N794" i="10"/>
  <c r="N810" i="10"/>
  <c r="N1737" i="10"/>
  <c r="N1509" i="10"/>
  <c r="N1517" i="10"/>
  <c r="N1525" i="10"/>
  <c r="N1533" i="10"/>
  <c r="N1541" i="10"/>
  <c r="N1549" i="10"/>
  <c r="N1557" i="10"/>
  <c r="N1565" i="10"/>
  <c r="N1573" i="10"/>
  <c r="N1761" i="10"/>
  <c r="N2173" i="10"/>
  <c r="N2181" i="10"/>
  <c r="N1967" i="10"/>
  <c r="N1971" i="10"/>
  <c r="N800" i="10"/>
  <c r="N1578" i="10"/>
  <c r="N1582" i="10"/>
  <c r="N1586" i="10"/>
  <c r="N1590" i="10"/>
  <c r="N1594" i="10"/>
  <c r="N1598" i="10"/>
  <c r="N1602" i="10"/>
  <c r="N2177" i="10"/>
  <c r="N2235" i="10"/>
  <c r="N684" i="10"/>
  <c r="N700" i="10"/>
  <c r="N716" i="10"/>
  <c r="N784" i="10"/>
  <c r="N790" i="10"/>
  <c r="N806" i="10"/>
  <c r="N134" i="10"/>
  <c r="N154" i="10"/>
  <c r="N173" i="10"/>
  <c r="N680" i="10"/>
  <c r="N696" i="10"/>
  <c r="N712" i="10"/>
  <c r="N772" i="10"/>
  <c r="N786" i="10"/>
  <c r="N802" i="10"/>
  <c r="N125" i="10"/>
  <c r="N170" i="10"/>
  <c r="N339" i="10"/>
  <c r="N682" i="10"/>
  <c r="N698" i="10"/>
  <c r="N714" i="10"/>
  <c r="N676" i="10"/>
  <c r="N692" i="10"/>
  <c r="N708" i="10"/>
  <c r="N776" i="10"/>
  <c r="N788" i="10"/>
  <c r="N804" i="10"/>
  <c r="N798" i="10"/>
  <c r="N975" i="10"/>
  <c r="N1002" i="10"/>
  <c r="N1006" i="10"/>
  <c r="N1010" i="10"/>
  <c r="N1513" i="10"/>
  <c r="N1521" i="10"/>
  <c r="N1529" i="10"/>
  <c r="N1537" i="10"/>
  <c r="N1545" i="10"/>
  <c r="N1553" i="10"/>
  <c r="N1561" i="10"/>
  <c r="N1569" i="10"/>
  <c r="N1577" i="10"/>
  <c r="I6" i="10"/>
  <c r="I10" i="10"/>
  <c r="E33" i="11"/>
  <c r="E32" i="11"/>
  <c r="B33" i="11"/>
  <c r="B32" i="11"/>
  <c r="B18" i="17" l="1"/>
  <c r="B16" i="17"/>
  <c r="B7" i="17"/>
  <c r="B8" i="17" s="1"/>
  <c r="Q13" i="10" l="1"/>
  <c r="Q12" i="10"/>
  <c r="Q11" i="10"/>
  <c r="Z57" i="10" l="1"/>
  <c r="AA57" i="10" s="1"/>
  <c r="X57" i="10"/>
  <c r="Y57" i="10" s="1"/>
  <c r="M57" i="10"/>
  <c r="L57" i="10"/>
  <c r="K57" i="10"/>
  <c r="J57" i="10"/>
  <c r="H57" i="10"/>
  <c r="T57" i="10"/>
  <c r="P57" i="10"/>
  <c r="E57" i="10"/>
  <c r="D57" i="10"/>
  <c r="C57" i="10"/>
  <c r="B57" i="10"/>
  <c r="I20" i="10" l="1"/>
  <c r="I47" i="10" s="1"/>
  <c r="I16" i="10"/>
  <c r="C11" i="10"/>
  <c r="C7" i="10"/>
  <c r="C9" i="10"/>
  <c r="C8" i="10"/>
  <c r="C6" i="10"/>
  <c r="B21" i="10"/>
  <c r="E19" i="10"/>
  <c r="B18" i="10"/>
  <c r="C17" i="10"/>
  <c r="B16" i="10"/>
  <c r="B8" i="10"/>
  <c r="B6" i="10"/>
  <c r="E21" i="10"/>
  <c r="J20" i="10"/>
  <c r="D19" i="10"/>
  <c r="E18" i="10"/>
  <c r="B17" i="10"/>
  <c r="E16" i="10"/>
  <c r="B11" i="10"/>
  <c r="B7" i="10"/>
  <c r="H20" i="10"/>
  <c r="D18" i="10"/>
  <c r="J16" i="10"/>
  <c r="C21" i="10"/>
  <c r="B19" i="10"/>
  <c r="D17" i="10"/>
  <c r="C16" i="10"/>
  <c r="H16" i="10"/>
  <c r="B9" i="10"/>
  <c r="C19" i="10"/>
  <c r="D16" i="10"/>
  <c r="C18" i="10"/>
  <c r="E17" i="10"/>
  <c r="D21" i="10"/>
  <c r="D9" i="10"/>
  <c r="D6" i="10"/>
  <c r="D8" i="10"/>
  <c r="D7" i="10"/>
  <c r="D11" i="10"/>
  <c r="H6" i="10"/>
  <c r="H10" i="10"/>
  <c r="E9" i="10"/>
  <c r="E8" i="10"/>
  <c r="E6" i="10"/>
  <c r="E11" i="10"/>
  <c r="E7" i="10"/>
  <c r="U57" i="10"/>
  <c r="J6" i="10"/>
  <c r="R57" i="10"/>
  <c r="S57" i="10" s="1"/>
  <c r="O57" i="10"/>
  <c r="Q57" i="10" s="1"/>
  <c r="A57" i="10"/>
  <c r="A3" i="12"/>
  <c r="V57" i="10"/>
  <c r="A4" i="12"/>
  <c r="N54" i="10"/>
  <c r="W57" i="10" l="1"/>
  <c r="G57" i="10" s="1"/>
  <c r="N57" i="10" s="1"/>
  <c r="G2" i="10"/>
  <c r="R51" i="10" l="1"/>
  <c r="R50" i="10"/>
  <c r="C8" i="11" s="1"/>
  <c r="U52" i="10"/>
  <c r="U53" i="10" s="1"/>
  <c r="V375" i="10" s="1"/>
  <c r="W375" i="10" s="1"/>
  <c r="G375" i="10" s="1"/>
  <c r="C27" i="11"/>
  <c r="G18" i="10" l="1"/>
  <c r="G21" i="10"/>
  <c r="G19" i="10"/>
  <c r="G16" i="10"/>
  <c r="G17" i="10"/>
  <c r="G8" i="10"/>
  <c r="G9" i="10"/>
  <c r="G6" i="10"/>
  <c r="G11" i="10"/>
  <c r="G7" i="10"/>
  <c r="E3" i="11"/>
  <c r="C6" i="11"/>
  <c r="E6" i="11" s="1"/>
  <c r="Q53" i="10" l="1"/>
  <c r="S994" i="10" l="1"/>
  <c r="N994" i="10" s="1"/>
  <c r="S995" i="10"/>
  <c r="N995" i="10" s="1"/>
  <c r="S993" i="10"/>
  <c r="N993" i="10" s="1"/>
  <c r="S375" i="10"/>
  <c r="N375" i="10" s="1"/>
  <c r="E18" i="17"/>
  <c r="A19" i="17"/>
  <c r="B19" i="17"/>
  <c r="D47" i="10"/>
  <c r="P29" i="10" s="1"/>
  <c r="C9" i="11"/>
  <c r="F21" i="10" l="1"/>
  <c r="F19" i="10"/>
  <c r="F17" i="10"/>
  <c r="F18" i="10"/>
  <c r="F16" i="10"/>
  <c r="F8" i="10"/>
  <c r="F7" i="10"/>
  <c r="C25" i="11"/>
  <c r="F9" i="10" l="1"/>
  <c r="F11" i="10"/>
  <c r="F6" i="10"/>
  <c r="C10" i="11"/>
  <c r="E10" i="11" s="1"/>
  <c r="C7" i="11"/>
  <c r="E47" i="10"/>
  <c r="C24" i="11" s="1"/>
  <c r="E9" i="11" l="1"/>
  <c r="E8" i="11"/>
  <c r="E7" i="11"/>
  <c r="C12" i="11" l="1"/>
  <c r="E12" i="11" s="1"/>
  <c r="C11" i="11"/>
  <c r="E11" i="11" s="1"/>
  <c r="G22" i="10"/>
  <c r="S52" i="10" l="1"/>
  <c r="G23" i="10"/>
  <c r="AI37" i="10" s="1"/>
  <c r="I37" i="10" s="1"/>
  <c r="G24" i="10"/>
  <c r="AJ37" i="10" s="1"/>
  <c r="D40" i="10" l="1"/>
  <c r="F39" i="10"/>
  <c r="B39" i="10"/>
  <c r="D38" i="10"/>
  <c r="F37" i="10"/>
  <c r="B37" i="10"/>
  <c r="G40" i="10"/>
  <c r="C40" i="10"/>
  <c r="E39" i="10"/>
  <c r="G38" i="10"/>
  <c r="C38" i="10"/>
  <c r="E37" i="10"/>
  <c r="F40" i="10"/>
  <c r="B40" i="10"/>
  <c r="D39" i="10"/>
  <c r="F38" i="10"/>
  <c r="B38" i="10"/>
  <c r="D37" i="10"/>
  <c r="E40" i="10"/>
  <c r="G39" i="10"/>
  <c r="C39" i="10"/>
  <c r="E38" i="10"/>
  <c r="G37" i="10"/>
  <c r="C17" i="11" s="1"/>
  <c r="C37" i="10"/>
  <c r="F22" i="10"/>
  <c r="H37" i="10"/>
  <c r="J37" i="10"/>
  <c r="F23" i="10" l="1"/>
  <c r="AG29" i="10" s="1"/>
  <c r="I29" i="10" s="1"/>
  <c r="F24" i="10"/>
  <c r="AH29" i="10" s="1"/>
  <c r="C47" i="10"/>
  <c r="C22" i="11" s="1"/>
  <c r="C18" i="11"/>
  <c r="E17" i="11" s="1"/>
  <c r="D32" i="10" l="1"/>
  <c r="F31" i="10"/>
  <c r="B31" i="10"/>
  <c r="D30" i="10"/>
  <c r="F29" i="10"/>
  <c r="B29" i="10"/>
  <c r="G32" i="10"/>
  <c r="C32" i="10"/>
  <c r="E31" i="10"/>
  <c r="G30" i="10"/>
  <c r="C30" i="10"/>
  <c r="E29" i="10"/>
  <c r="F32" i="10"/>
  <c r="B32" i="10"/>
  <c r="D31" i="10"/>
  <c r="F30" i="10"/>
  <c r="B30" i="10"/>
  <c r="D29" i="10"/>
  <c r="E32" i="10"/>
  <c r="G31" i="10"/>
  <c r="C31" i="10"/>
  <c r="E30" i="10"/>
  <c r="G29" i="10"/>
  <c r="C29" i="10"/>
  <c r="C15" i="11"/>
  <c r="H29" i="10"/>
  <c r="J29" i="10"/>
  <c r="C16" i="11" l="1"/>
  <c r="E15" i="11" s="1"/>
  <c r="B47" i="10"/>
  <c r="C21" i="11" l="1"/>
  <c r="F47" i="10"/>
  <c r="C23" i="11" l="1"/>
  <c r="G47" i="10"/>
  <c r="Q14" i="10" l="1"/>
  <c r="P15" i="10"/>
  <c r="Q15" i="10" s="1"/>
  <c r="H47" i="10" s="1"/>
  <c r="Q29" i="10" s="1"/>
  <c r="C33" i="11" s="1"/>
  <c r="C32" i="11"/>
  <c r="C26" i="11"/>
  <c r="K47" i="10" l="1"/>
  <c r="E17" i="17" s="1"/>
  <c r="E19" i="17" s="1"/>
  <c r="C31" i="11" l="1"/>
</calcChain>
</file>

<file path=xl/comments1.xml><?xml version="1.0" encoding="utf-8"?>
<comments xmlns="http://schemas.openxmlformats.org/spreadsheetml/2006/main">
  <authors>
    <author>martinstilkenbaeumer</author>
    <author>Wolfgang Brückner</author>
  </authors>
  <commentList>
    <comment ref="AQ5" authorId="0">
      <text>
        <r>
          <rPr>
            <b/>
            <sz val="8"/>
            <color indexed="81"/>
            <rFont val="Tahoma"/>
            <family val="2"/>
          </rPr>
          <t>martinstilkenbaeumer:</t>
        </r>
        <r>
          <rPr>
            <sz val="8"/>
            <color indexed="81"/>
            <rFont val="Tahoma"/>
            <family val="2"/>
          </rPr>
          <t xml:space="preserve">
Plausibility check
</t>
        </r>
      </text>
    </comment>
    <comment ref="R50" authorId="1">
      <text>
        <r>
          <rPr>
            <b/>
            <sz val="9"/>
            <color indexed="81"/>
            <rFont val="Tahoma"/>
            <family val="2"/>
          </rPr>
          <t>Wolfgang Brückner:</t>
        </r>
        <r>
          <rPr>
            <sz val="9"/>
            <color indexed="81"/>
            <rFont val="Tahoma"/>
            <family val="2"/>
          </rPr>
          <t xml:space="preserve">
when </t>
        </r>
        <r>
          <rPr>
            <b/>
            <sz val="9"/>
            <color indexed="81"/>
            <rFont val="Tahoma"/>
            <family val="2"/>
          </rPr>
          <t xml:space="preserve">"1" </t>
        </r>
        <r>
          <rPr>
            <sz val="9"/>
            <color indexed="81"/>
            <rFont val="Tahoma"/>
            <family val="2"/>
          </rPr>
          <t xml:space="preserve">then automatical fill in of highest measured value
when </t>
        </r>
        <r>
          <rPr>
            <b/>
            <sz val="9"/>
            <color indexed="81"/>
            <rFont val="Tahoma"/>
            <family val="2"/>
          </rPr>
          <t>"2"</t>
        </r>
        <r>
          <rPr>
            <sz val="9"/>
            <color indexed="81"/>
            <rFont val="Tahoma"/>
            <family val="2"/>
          </rPr>
          <t xml:space="preserve"> then previpus valid value will be inserted </t>
        </r>
        <r>
          <rPr>
            <b/>
            <sz val="9"/>
            <color indexed="81"/>
            <rFont val="Tahoma"/>
            <family val="2"/>
          </rPr>
          <t>manually</t>
        </r>
      </text>
    </comment>
  </commentList>
</comments>
</file>

<file path=xl/sharedStrings.xml><?xml version="1.0" encoding="utf-8"?>
<sst xmlns="http://schemas.openxmlformats.org/spreadsheetml/2006/main" count="646" uniqueCount="270">
  <si>
    <t>Nm3/h</t>
  </si>
  <si>
    <t>°C</t>
  </si>
  <si>
    <t>bar</t>
  </si>
  <si>
    <t>t/h</t>
  </si>
  <si>
    <t>ppmV</t>
  </si>
  <si>
    <t>Date</t>
  </si>
  <si>
    <t>NAP</t>
  </si>
  <si>
    <r>
      <t>N</t>
    </r>
    <r>
      <rPr>
        <b/>
        <vertAlign val="subscript"/>
        <sz val="10"/>
        <color indexed="9"/>
        <rFont val="Arial"/>
        <family val="2"/>
      </rPr>
      <t>2</t>
    </r>
    <r>
      <rPr>
        <b/>
        <sz val="10"/>
        <color indexed="9"/>
        <rFont val="Arial"/>
        <family val="2"/>
      </rPr>
      <t>O Emissions Reduction Calculation</t>
    </r>
  </si>
  <si>
    <t>Limits for database queries</t>
  </si>
  <si>
    <t>Project:</t>
  </si>
  <si>
    <t>Raw data analysis without parameter limits</t>
  </si>
  <si>
    <t>OTh</t>
  </si>
  <si>
    <t>OPh</t>
  </si>
  <si>
    <t>AFR</t>
  </si>
  <si>
    <t>AIFR</t>
  </si>
  <si>
    <t>NCSG</t>
  </si>
  <si>
    <t>VSG</t>
  </si>
  <si>
    <t>OH</t>
  </si>
  <si>
    <t>mg/Nm³</t>
  </si>
  <si>
    <t>Nm³/h</t>
  </si>
  <si>
    <t>h</t>
  </si>
  <si>
    <t>ST1</t>
  </si>
  <si>
    <t>ST2</t>
  </si>
  <si>
    <t>ST3</t>
  </si>
  <si>
    <t>ST4</t>
  </si>
  <si>
    <t>ST5</t>
  </si>
  <si>
    <t>count</t>
  </si>
  <si>
    <t>Minimum</t>
  </si>
  <si>
    <t>Maximum</t>
  </si>
  <si>
    <t>Average</t>
  </si>
  <si>
    <t>Sum</t>
  </si>
  <si>
    <t>Standard deviation</t>
  </si>
  <si>
    <t>Analysis with operational limits (plant downtimes excluded), calculation of NAP, OH, NCSG+VSG confidence levels</t>
  </si>
  <si>
    <r>
      <t xml:space="preserve">95% confidence level </t>
    </r>
    <r>
      <rPr>
        <b/>
        <i/>
        <sz val="10"/>
        <rFont val="Arial"/>
        <family val="2"/>
      </rPr>
      <t>(1.96 * Std.dev.)</t>
    </r>
  </si>
  <si>
    <t>Lower limit</t>
  </si>
  <si>
    <t>Upper limit</t>
  </si>
  <si>
    <t>Recalculation of NCSG mean after elimination of data that lies outside the 95% confidence interval</t>
  </si>
  <si>
    <t>Recalculation of VSG mean after elimination of data that lies outside the 95% confidence interval</t>
  </si>
  <si>
    <t>Calculation of EFn and ERUs</t>
  </si>
  <si>
    <t>NCSGn</t>
  </si>
  <si>
    <t>VSGn</t>
  </si>
  <si>
    <t>NAPn</t>
  </si>
  <si>
    <t>OHn</t>
  </si>
  <si>
    <t>PEn</t>
  </si>
  <si>
    <t>EFn</t>
  </si>
  <si>
    <t>ERUn</t>
  </si>
  <si>
    <t>t</t>
  </si>
  <si>
    <r>
      <t>kg N</t>
    </r>
    <r>
      <rPr>
        <b/>
        <vertAlign val="subscript"/>
        <sz val="14"/>
        <rFont val="Arial"/>
        <family val="2"/>
      </rPr>
      <t>2</t>
    </r>
    <r>
      <rPr>
        <b/>
        <sz val="14"/>
        <rFont val="Arial"/>
        <family val="2"/>
      </rPr>
      <t>O</t>
    </r>
  </si>
  <si>
    <r>
      <t>kg N</t>
    </r>
    <r>
      <rPr>
        <b/>
        <vertAlign val="subscript"/>
        <sz val="14"/>
        <rFont val="Arial"/>
        <family val="2"/>
      </rPr>
      <t>2</t>
    </r>
    <r>
      <rPr>
        <b/>
        <sz val="14"/>
        <rFont val="Arial"/>
        <family val="2"/>
      </rPr>
      <t>O/ t HNO</t>
    </r>
    <r>
      <rPr>
        <b/>
        <vertAlign val="subscript"/>
        <sz val="14"/>
        <rFont val="Arial"/>
        <family val="2"/>
      </rPr>
      <t>3</t>
    </r>
  </si>
  <si>
    <t>%</t>
  </si>
  <si>
    <r>
      <t>t CO</t>
    </r>
    <r>
      <rPr>
        <b/>
        <vertAlign val="subscript"/>
        <sz val="14"/>
        <rFont val="Arial"/>
        <family val="2"/>
      </rPr>
      <t>2</t>
    </r>
    <r>
      <rPr>
        <b/>
        <sz val="14"/>
        <rFont val="Arial"/>
        <family val="2"/>
      </rPr>
      <t>e</t>
    </r>
  </si>
  <si>
    <t>Colour Code</t>
  </si>
  <si>
    <t>AMS downtime value replaced by substitute value</t>
  </si>
  <si>
    <t>NA Plant shutdown</t>
  </si>
  <si>
    <t>AMS uptime</t>
  </si>
  <si>
    <t>NA Plant in operation</t>
  </si>
  <si>
    <t>QAL2</t>
  </si>
  <si>
    <t>NCSG
QAL2 corrected</t>
  </si>
  <si>
    <t>OH (plant in operation</t>
  </si>
  <si>
    <t>analyser main-
tanance</t>
  </si>
  <si>
    <t>Plausibility check</t>
  </si>
  <si>
    <r>
      <t>N</t>
    </r>
    <r>
      <rPr>
        <vertAlign val="subscript"/>
        <sz val="10"/>
        <rFont val="Arial"/>
        <family val="2"/>
      </rPr>
      <t>2</t>
    </r>
    <r>
      <rPr>
        <sz val="10"/>
        <rFont val="Arial"/>
        <family val="2"/>
      </rPr>
      <t>O-measured</t>
    </r>
  </si>
  <si>
    <r>
      <t>N</t>
    </r>
    <r>
      <rPr>
        <vertAlign val="subscript"/>
        <sz val="10"/>
        <rFont val="Arial"/>
        <family val="2"/>
      </rPr>
      <t>2</t>
    </r>
    <r>
      <rPr>
        <sz val="10"/>
        <rFont val="Arial"/>
        <family val="2"/>
      </rPr>
      <t>O after plausibility check</t>
    </r>
  </si>
  <si>
    <r>
      <t>N</t>
    </r>
    <r>
      <rPr>
        <vertAlign val="subscript"/>
        <sz val="10"/>
        <rFont val="Arial"/>
        <family val="2"/>
      </rPr>
      <t>2</t>
    </r>
    <r>
      <rPr>
        <sz val="10"/>
        <rFont val="Arial"/>
        <family val="2"/>
      </rPr>
      <t>O (incl substitute values)</t>
    </r>
  </si>
  <si>
    <t>Stack gas flow</t>
  </si>
  <si>
    <r>
      <t xml:space="preserve">Stack gas flow </t>
    </r>
    <r>
      <rPr>
        <sz val="10"/>
        <rFont val="Arial"/>
        <family val="2"/>
      </rPr>
      <t>(excl. Analyzer downtime)</t>
    </r>
  </si>
  <si>
    <r>
      <t xml:space="preserve">Stack gas flow </t>
    </r>
    <r>
      <rPr>
        <sz val="10"/>
        <rFont val="Arial"/>
        <family val="2"/>
      </rPr>
      <t>(incl. Substitute values)</t>
    </r>
  </si>
  <si>
    <t>Stack gas flow
QAL2 corrected</t>
  </si>
  <si>
    <t>TSG</t>
  </si>
  <si>
    <t>TSG
QAL2 corrected</t>
  </si>
  <si>
    <t>PSG</t>
  </si>
  <si>
    <t>PSG 
QAL2 corrected</t>
  </si>
  <si>
    <r>
      <t>mg/Nm</t>
    </r>
    <r>
      <rPr>
        <b/>
        <vertAlign val="superscript"/>
        <sz val="10"/>
        <rFont val="Arial"/>
        <family val="2"/>
      </rPr>
      <t>3</t>
    </r>
  </si>
  <si>
    <t>ton</t>
  </si>
  <si>
    <t>1/0 (yes/no)</t>
  </si>
  <si>
    <t>1=on; 0=off</t>
  </si>
  <si>
    <t>0=maintenance</t>
  </si>
  <si>
    <t>1=on, 0=off</t>
  </si>
  <si>
    <t>ppm</t>
  </si>
  <si>
    <r>
      <t>m</t>
    </r>
    <r>
      <rPr>
        <b/>
        <vertAlign val="superscript"/>
        <sz val="10"/>
        <rFont val="Arial"/>
        <family val="2"/>
      </rPr>
      <t>3</t>
    </r>
    <r>
      <rPr>
        <b/>
        <sz val="10"/>
        <rFont val="Arial"/>
        <family val="2"/>
      </rPr>
      <t>/h</t>
    </r>
  </si>
  <si>
    <t>m³/h</t>
  </si>
  <si>
    <t>mbar</t>
  </si>
  <si>
    <t>status signal flow meter</t>
  </si>
  <si>
    <t>status signal analyser</t>
  </si>
  <si>
    <t>&gt;800</t>
  </si>
  <si>
    <t>result</t>
  </si>
  <si>
    <t xml:space="preserve">unit </t>
  </si>
  <si>
    <t>Explanation</t>
  </si>
  <si>
    <t>Rawdatasets</t>
  </si>
  <si>
    <t>Datasets</t>
  </si>
  <si>
    <t xml:space="preserve">Operational hours </t>
  </si>
  <si>
    <t>Downtime NCSG measurement</t>
  </si>
  <si>
    <t>Downtime VSG measurement</t>
  </si>
  <si>
    <t>Implausible data recording</t>
  </si>
  <si>
    <t>Substitute value for VSG</t>
  </si>
  <si>
    <t>NCSG data within confidence interval</t>
  </si>
  <si>
    <r>
      <t xml:space="preserve"> mg N</t>
    </r>
    <r>
      <rPr>
        <vertAlign val="subscript"/>
        <sz val="11"/>
        <rFont val="Times New Roman"/>
        <family val="1"/>
      </rPr>
      <t>2</t>
    </r>
    <r>
      <rPr>
        <sz val="11"/>
        <rFont val="Times New Roman"/>
        <family val="1"/>
      </rPr>
      <t>O/Nm³</t>
    </r>
  </si>
  <si>
    <t>VSG data within confidence interval</t>
  </si>
  <si>
    <r>
      <t>NCSG</t>
    </r>
    <r>
      <rPr>
        <vertAlign val="subscript"/>
        <sz val="11"/>
        <rFont val="Arial"/>
        <family val="2"/>
      </rPr>
      <t>n</t>
    </r>
  </si>
  <si>
    <r>
      <t xml:space="preserve"> mg N</t>
    </r>
    <r>
      <rPr>
        <vertAlign val="subscript"/>
        <sz val="11"/>
        <rFont val="Arial"/>
        <family val="2"/>
      </rPr>
      <t>2</t>
    </r>
    <r>
      <rPr>
        <sz val="11"/>
        <rFont val="Arial"/>
        <family val="2"/>
      </rPr>
      <t>O/Nm³</t>
    </r>
  </si>
  <si>
    <r>
      <t>Mean concentration of N</t>
    </r>
    <r>
      <rPr>
        <vertAlign val="subscript"/>
        <sz val="11"/>
        <rFont val="Arial"/>
        <family val="2"/>
      </rPr>
      <t>2</t>
    </r>
    <r>
      <rPr>
        <sz val="11"/>
        <rFont val="Arial"/>
        <family val="2"/>
      </rPr>
      <t>O in the tail gas stream during the Verification Period</t>
    </r>
  </si>
  <si>
    <r>
      <t>VSG</t>
    </r>
    <r>
      <rPr>
        <vertAlign val="subscript"/>
        <sz val="11"/>
        <rFont val="Arial"/>
        <family val="2"/>
      </rPr>
      <t>n</t>
    </r>
  </si>
  <si>
    <t>Mean tail gas volume flow rate during the Verification Period</t>
  </si>
  <si>
    <r>
      <t>PE</t>
    </r>
    <r>
      <rPr>
        <vertAlign val="subscript"/>
        <sz val="11"/>
        <rFont val="Arial"/>
        <family val="2"/>
      </rPr>
      <t>n</t>
    </r>
  </si>
  <si>
    <r>
      <t xml:space="preserve"> kgN</t>
    </r>
    <r>
      <rPr>
        <vertAlign val="subscript"/>
        <sz val="11"/>
        <rFont val="Arial"/>
        <family val="2"/>
      </rPr>
      <t>2</t>
    </r>
    <r>
      <rPr>
        <sz val="11"/>
        <rFont val="Arial"/>
        <family val="2"/>
      </rPr>
      <t>O</t>
    </r>
  </si>
  <si>
    <r>
      <t>total N</t>
    </r>
    <r>
      <rPr>
        <vertAlign val="subscript"/>
        <sz val="11"/>
        <rFont val="Arial"/>
        <family val="2"/>
      </rPr>
      <t>2</t>
    </r>
    <r>
      <rPr>
        <sz val="11"/>
        <rFont val="Arial"/>
        <family val="2"/>
      </rPr>
      <t>O emissions during the specific Verification Period</t>
    </r>
  </si>
  <si>
    <t>Operating hours of the plant during the Verification Period</t>
  </si>
  <si>
    <r>
      <t>NAP</t>
    </r>
    <r>
      <rPr>
        <vertAlign val="subscript"/>
        <sz val="11"/>
        <rFont val="Arial"/>
        <family val="2"/>
      </rPr>
      <t>n</t>
    </r>
  </si>
  <si>
    <r>
      <t>tHNO</t>
    </r>
    <r>
      <rPr>
        <vertAlign val="subscript"/>
        <sz val="11"/>
        <rFont val="Arial"/>
        <family val="2"/>
      </rPr>
      <t>3</t>
    </r>
  </si>
  <si>
    <t>Nitric acid production during the Verification Period</t>
  </si>
  <si>
    <r>
      <t>EF</t>
    </r>
    <r>
      <rPr>
        <vertAlign val="subscript"/>
        <sz val="11"/>
        <rFont val="Arial"/>
        <family val="2"/>
      </rPr>
      <t>n</t>
    </r>
  </si>
  <si>
    <r>
      <t>kg N2O /tHNO</t>
    </r>
    <r>
      <rPr>
        <vertAlign val="subscript"/>
        <sz val="11"/>
        <rFont val="Arial"/>
        <family val="2"/>
      </rPr>
      <t>3</t>
    </r>
  </si>
  <si>
    <t>Emissions factor used to calculate the emissions from the defined Verification Period n</t>
  </si>
  <si>
    <r>
      <t>GWP</t>
    </r>
    <r>
      <rPr>
        <vertAlign val="subscript"/>
        <sz val="11"/>
        <rFont val="Arial"/>
        <family val="2"/>
      </rPr>
      <t>N2O</t>
    </r>
  </si>
  <si>
    <r>
      <t>tCO</t>
    </r>
    <r>
      <rPr>
        <vertAlign val="subscript"/>
        <sz val="11"/>
        <rFont val="Arial"/>
        <family val="2"/>
      </rPr>
      <t>2</t>
    </r>
    <r>
      <rPr>
        <sz val="11"/>
        <rFont val="Arial"/>
        <family val="2"/>
      </rPr>
      <t>e/tN</t>
    </r>
    <r>
      <rPr>
        <vertAlign val="subscript"/>
        <sz val="11"/>
        <rFont val="Arial"/>
        <family val="2"/>
      </rPr>
      <t>2</t>
    </r>
    <r>
      <rPr>
        <sz val="11"/>
        <rFont val="Arial"/>
        <family val="2"/>
      </rPr>
      <t>O</t>
    </r>
  </si>
  <si>
    <t>IPCC default factor</t>
  </si>
  <si>
    <t>ERU</t>
  </si>
  <si>
    <r>
      <t>ERUs (tCO</t>
    </r>
    <r>
      <rPr>
        <vertAlign val="subscript"/>
        <sz val="11"/>
        <rFont val="Arial"/>
        <family val="2"/>
      </rPr>
      <t>2</t>
    </r>
    <r>
      <rPr>
        <sz val="11"/>
        <rFont val="Arial"/>
        <family val="2"/>
      </rPr>
      <t>e)</t>
    </r>
  </si>
  <si>
    <r>
      <t>Emission Reduction Units awardable to the project for the Verification Period (tCO</t>
    </r>
    <r>
      <rPr>
        <vertAlign val="subscript"/>
        <sz val="11"/>
        <rFont val="Arial"/>
        <family val="2"/>
      </rPr>
      <t>2</t>
    </r>
    <r>
      <rPr>
        <sz val="11"/>
        <rFont val="Arial"/>
        <family val="2"/>
      </rPr>
      <t>e)</t>
    </r>
  </si>
  <si>
    <t>starting date</t>
  </si>
  <si>
    <t>ending date</t>
  </si>
  <si>
    <t>Units/ Respresentative unit</t>
  </si>
  <si>
    <t>measured</t>
  </si>
  <si>
    <t>hourly average</t>
  </si>
  <si>
    <t>t 100%NA/h</t>
  </si>
  <si>
    <t>tail gas temperature</t>
  </si>
  <si>
    <t>tail gas pressure</t>
  </si>
  <si>
    <t>mbar/h</t>
  </si>
  <si>
    <t>TT.MM.JJJJ hh:mm</t>
  </si>
  <si>
    <t>SignalAnalyser</t>
  </si>
  <si>
    <t>SignalFlowMeter</t>
  </si>
  <si>
    <t>NCSGppm</t>
  </si>
  <si>
    <t>VSGnon</t>
  </si>
  <si>
    <t>AnalyserMaintenance</t>
  </si>
  <si>
    <t>NCSGcalc</t>
  </si>
  <si>
    <t>calculated/normalized</t>
  </si>
  <si>
    <t>Syra 3</t>
  </si>
  <si>
    <t>Average tail gas flow</t>
  </si>
  <si>
    <t>Operating time in 1h</t>
  </si>
  <si>
    <t>Status signal analyser</t>
  </si>
  <si>
    <t>Analyser in maintenance</t>
  </si>
  <si>
    <t>Status signal flow meter</t>
  </si>
  <si>
    <t>Average temp in burner</t>
  </si>
  <si>
    <t>Average burner pressure</t>
  </si>
  <si>
    <t>Average air flow</t>
  </si>
  <si>
    <t>Average NH3 flow</t>
  </si>
  <si>
    <t>Average ratio</t>
  </si>
  <si>
    <t>Average TG temperature</t>
  </si>
  <si>
    <t>Average TG pressure</t>
  </si>
  <si>
    <t>48QIA-807_VC</t>
  </si>
  <si>
    <t>Raw data N2O</t>
  </si>
  <si>
    <t>48FI-810</t>
  </si>
  <si>
    <t>48HZ-801</t>
  </si>
  <si>
    <t>48XIA-826</t>
  </si>
  <si>
    <t>48XIA-827</t>
  </si>
  <si>
    <t>48XIA-832</t>
  </si>
  <si>
    <t>48TICA-807</t>
  </si>
  <si>
    <t>48PQ-834</t>
  </si>
  <si>
    <t>48FZ-801-802_SIS/48FI-801_2-BER</t>
  </si>
  <si>
    <t>48FZ-801-802_SIS/48FI-801_1-BER</t>
  </si>
  <si>
    <t>48FIC-801</t>
  </si>
  <si>
    <t>48TI-899</t>
  </si>
  <si>
    <t>48PI-898</t>
  </si>
  <si>
    <t>48QIA-807_VC/PV.CV</t>
  </si>
  <si>
    <t>48FI-810/PV.CV</t>
  </si>
  <si>
    <t>48HZ-801/PV.CV</t>
  </si>
  <si>
    <t>48XIA-826/PV.CV</t>
  </si>
  <si>
    <t>48XIA-827/PV.CV</t>
  </si>
  <si>
    <t>48XIA-832/PV.CV</t>
  </si>
  <si>
    <t>48TICA-807/PV.CV</t>
  </si>
  <si>
    <t>48PQ-834/PV.CV</t>
  </si>
  <si>
    <t>48FZ-801-802_SIS/48FI-801_2-BER.CV</t>
  </si>
  <si>
    <t>48FZ-801-802_SIS/48FI-801_1-BER.CV</t>
  </si>
  <si>
    <t>48FIC-801/PV.CV</t>
  </si>
  <si>
    <t>48TI-899/PV.CV</t>
  </si>
  <si>
    <t>48PI-898/PV.CV</t>
  </si>
  <si>
    <t>Corrected data</t>
  </si>
  <si>
    <t>mg/Nm3</t>
  </si>
  <si>
    <t>m3/h</t>
  </si>
  <si>
    <t>ton/h</t>
  </si>
  <si>
    <t>kPa</t>
  </si>
  <si>
    <t>Event</t>
  </si>
  <si>
    <t>used/measured</t>
  </si>
  <si>
    <t>comments</t>
  </si>
  <si>
    <t>Oth</t>
  </si>
  <si>
    <t>Oph</t>
  </si>
  <si>
    <t>&lt;925</t>
  </si>
  <si>
    <t>Köping Syra 3</t>
  </si>
  <si>
    <t>Verfication period</t>
  </si>
  <si>
    <t>To</t>
  </si>
  <si>
    <t>From</t>
  </si>
  <si>
    <t>AMS downtime</t>
  </si>
  <si>
    <t>Plant events</t>
  </si>
  <si>
    <t>Project Campaign:</t>
  </si>
  <si>
    <t>Analyzer downtime (status (ST1&lt;1; ST2&lt;2/3)</t>
  </si>
  <si>
    <t>St1 &lt; 1</t>
  </si>
  <si>
    <t>St2 &lt; (2/3)</t>
  </si>
  <si>
    <r>
      <t>Nm</t>
    </r>
    <r>
      <rPr>
        <b/>
        <vertAlign val="superscript"/>
        <sz val="10"/>
        <rFont val="Arial"/>
        <family val="2"/>
      </rPr>
      <t>3</t>
    </r>
    <r>
      <rPr>
        <b/>
        <sz val="10"/>
        <rFont val="Arial"/>
        <family val="2"/>
      </rPr>
      <t>/h</t>
    </r>
  </si>
  <si>
    <t>&lt;11.5</t>
  </si>
  <si>
    <t>N_Serve hourly average Syra 3</t>
  </si>
  <si>
    <t>48FIQ-805/PV.CV</t>
  </si>
  <si>
    <t>48FIQ-805_1/PV.CV</t>
  </si>
  <si>
    <t>Average NA mix flow</t>
  </si>
  <si>
    <t>Average NA concentration</t>
  </si>
  <si>
    <t>Average NA flow 100%</t>
  </si>
  <si>
    <t>48FIQ-805</t>
  </si>
  <si>
    <t>48FIQ-805_1</t>
  </si>
  <si>
    <r>
      <rPr>
        <sz val="10"/>
        <rFont val="Arial"/>
        <family val="2"/>
      </rPr>
      <t>linked/measured</t>
    </r>
  </si>
  <si>
    <r>
      <rPr>
        <sz val="10"/>
        <rFont val="Arial"/>
        <family val="2"/>
      </rPr>
      <t>linked/
measured</t>
    </r>
  </si>
  <si>
    <r>
      <rPr>
        <sz val="10"/>
        <rFont val="Arial"/>
        <family val="2"/>
      </rPr>
      <t>Nm</t>
    </r>
    <r>
      <rPr>
        <vertAlign val="superscript"/>
        <sz val="10"/>
        <rFont val="Arial"/>
        <family val="2"/>
      </rPr>
      <t>3</t>
    </r>
    <r>
      <rPr>
        <sz val="10"/>
        <rFont val="Arial"/>
        <family val="2"/>
      </rPr>
      <t>/h</t>
    </r>
  </si>
  <si>
    <r>
      <t>mg/</t>
    </r>
    <r>
      <rPr>
        <sz val="10"/>
        <rFont val="Arial"/>
        <family val="2"/>
      </rPr>
      <t>Nm</t>
    </r>
    <r>
      <rPr>
        <vertAlign val="superscript"/>
        <sz val="10"/>
        <rFont val="Arial"/>
        <family val="2"/>
      </rPr>
      <t>3</t>
    </r>
  </si>
  <si>
    <t>Explanation/Action</t>
  </si>
  <si>
    <t>impact on data
1 = excluded
0 = none</t>
  </si>
  <si>
    <t>Event/Reasons for downtime</t>
  </si>
  <si>
    <t>Substitute value for current MP</t>
  </si>
  <si>
    <t>Substitute value for NCSG for current MP</t>
  </si>
  <si>
    <t>Substitute value of previous MP</t>
  </si>
  <si>
    <t>Project
Campaign</t>
  </si>
  <si>
    <r>
      <t>EF</t>
    </r>
    <r>
      <rPr>
        <b/>
        <vertAlign val="subscript"/>
        <sz val="11"/>
        <color theme="8" tint="-0.249977111117893"/>
        <rFont val="Calibri"/>
        <family val="2"/>
        <scheme val="minor"/>
      </rPr>
      <t>n</t>
    </r>
  </si>
  <si>
    <r>
      <t>EF</t>
    </r>
    <r>
      <rPr>
        <b/>
        <vertAlign val="subscript"/>
        <sz val="11"/>
        <color theme="8" tint="-0.249977111117893"/>
        <rFont val="Calibri"/>
        <family val="2"/>
        <scheme val="minor"/>
      </rPr>
      <t>ma,n</t>
    </r>
  </si>
  <si>
    <t>Calculation of moving averages during the production campaigns</t>
  </si>
  <si>
    <t>EFma,n</t>
  </si>
  <si>
    <t>impact on data
1 = highest 
measured value
2 = last valid hour
0 = none</t>
  </si>
  <si>
    <t>N_Serve  Syra 3</t>
  </si>
  <si>
    <t>periods in which the maintenance last longer than 1/3 of an hour</t>
  </si>
  <si>
    <r>
      <t>EF</t>
    </r>
    <r>
      <rPr>
        <vertAlign val="subscript"/>
        <sz val="11"/>
        <rFont val="Arial"/>
        <family val="2"/>
      </rPr>
      <t>BL</t>
    </r>
  </si>
  <si>
    <t>PDD</t>
  </si>
  <si>
    <t>Parameter</t>
  </si>
  <si>
    <t>Value</t>
  </si>
  <si>
    <t>design operational days/year</t>
  </si>
  <si>
    <t>estimated emission reductions /year</t>
  </si>
  <si>
    <t>operational hours/year</t>
  </si>
  <si>
    <t>ERU per hour</t>
  </si>
  <si>
    <t>design operational days</t>
  </si>
  <si>
    <t>operational hours/monitoring period</t>
  </si>
  <si>
    <t>Baseline emission factor</t>
  </si>
  <si>
    <t>EFBL</t>
  </si>
  <si>
    <t>linked/calculated</t>
  </si>
  <si>
    <t>NAPcross</t>
  </si>
  <si>
    <t>Monitoring Period 3</t>
  </si>
  <si>
    <t>Project campaign 5</t>
  </si>
  <si>
    <t>Project Campaign 5</t>
  </si>
  <si>
    <t>hour missing</t>
  </si>
  <si>
    <t>2012 (PC5)</t>
  </si>
  <si>
    <t>2012 (PC3+PC4)</t>
  </si>
  <si>
    <t>Distribution of emission reduction to years</t>
  </si>
  <si>
    <t>Efficiency</t>
  </si>
  <si>
    <t>PE(hour)</t>
  </si>
  <si>
    <t>preliminary emission factor</t>
  </si>
  <si>
    <t>ERs (EFBL)</t>
  </si>
  <si>
    <t>abatement efficiency</t>
  </si>
  <si>
    <t>kgN2O/tHNO3</t>
  </si>
  <si>
    <t>kgN2O</t>
  </si>
  <si>
    <r>
      <t>EF</t>
    </r>
    <r>
      <rPr>
        <vertAlign val="subscript"/>
        <sz val="10"/>
        <color rgb="FFFF0000"/>
        <rFont val="Arial"/>
        <family val="2"/>
      </rPr>
      <t>n</t>
    </r>
  </si>
  <si>
    <t>average:</t>
  </si>
  <si>
    <t>?</t>
  </si>
  <si>
    <t>Planned inspection stop</t>
  </si>
  <si>
    <t>Trip due to leaking valve</t>
  </si>
  <si>
    <t>Trip due to compressor temp</t>
  </si>
  <si>
    <t>Trip due to stop in the sealing air for the compressor</t>
  </si>
  <si>
    <t>Stop due to pump failure</t>
  </si>
  <si>
    <t>Stop due to pump failure + trip due to human error</t>
  </si>
  <si>
    <t>Analyser signal &lt;1</t>
  </si>
  <si>
    <t>Maintenance signal &lt;2/3</t>
  </si>
  <si>
    <t>calibration</t>
  </si>
  <si>
    <t>maintenance</t>
  </si>
  <si>
    <t>factual operational days in monitoring period</t>
  </si>
  <si>
    <t>operational days of Monitoring Period</t>
  </si>
  <si>
    <t>measured emission reductions /operational days</t>
  </si>
  <si>
    <t>Comparison PDD values with factual operational days per monitoring period</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</si>
</sst>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43" formatCode="_-* #,##0.00\ _€_-;\-* #,##0.00\ _€_-;_-* &quot;-&quot;??\ _€_-;_-@_-"/>
    <numFmt numFmtId="164" formatCode="dd/mm/yyyy\ hh:mm:ss"/>
    <numFmt numFmtId="165" formatCode="0.0"/>
    <numFmt numFmtId="166" formatCode="0.000"/>
    <numFmt numFmtId="167" formatCode="0.00000"/>
    <numFmt numFmtId="168" formatCode="0.0%"/>
    <numFmt numFmtId="169" formatCode="#,##0.0"/>
    <numFmt numFmtId="170" formatCode="0.0000"/>
    <numFmt numFmtId="171" formatCode="#,##0.00000"/>
    <numFmt numFmtId="172" formatCode="yyyy/mm/dd\ hh:mm;@"/>
    <numFmt numFmtId="173" formatCode="_-* #,##0.00\ _k_r_-;\-* #,##0.00\ _k_r_-;_-* &quot;-&quot;??\ _k_r_-;_-@_-"/>
    <numFmt numFmtId="174" formatCode="0.0000\ \º\C"/>
    <numFmt numFmtId="175" formatCode="d/m/yy\ h:mm;@"/>
    <numFmt numFmtId="176" formatCode="_-* #,##0.00_-;\-* #,##0.00_-;_-* &quot;-&quot;??_-;_-@_-"/>
    <numFmt numFmtId="177" formatCode="_(* #,##0.00_);_(* \(#,##0.00\);_(* &quot;-&quot;??_);_(@_)"/>
  </numFmts>
  <fonts count="79"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9"/>
      <name val="Arial"/>
      <family val="2"/>
    </font>
    <font>
      <sz val="8"/>
      <color indexed="81"/>
      <name val="Tahoma"/>
      <family val="2"/>
    </font>
    <font>
      <b/>
      <sz val="8"/>
      <color indexed="81"/>
      <name val="Tahom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0"/>
      <color indexed="9"/>
      <name val="Arial"/>
      <family val="2"/>
    </font>
    <font>
      <b/>
      <vertAlign val="subscript"/>
      <sz val="10"/>
      <color indexed="9"/>
      <name val="Arial"/>
      <family val="2"/>
    </font>
    <font>
      <b/>
      <sz val="14"/>
      <name val="Arial"/>
      <family val="2"/>
    </font>
    <font>
      <b/>
      <sz val="10"/>
      <name val="Arial"/>
      <family val="2"/>
    </font>
    <font>
      <b/>
      <i/>
      <sz val="10"/>
      <name val="Arial"/>
      <family val="2"/>
    </font>
    <font>
      <sz val="11"/>
      <name val="Tahoma"/>
      <family val="2"/>
    </font>
    <font>
      <sz val="10"/>
      <color indexed="22"/>
      <name val="Arial"/>
      <family val="2"/>
    </font>
    <font>
      <sz val="14"/>
      <name val="Arial"/>
      <family val="2"/>
    </font>
    <font>
      <b/>
      <vertAlign val="subscript"/>
      <sz val="14"/>
      <name val="Arial"/>
      <family val="2"/>
    </font>
    <font>
      <sz val="8"/>
      <name val="Arial"/>
      <family val="2"/>
    </font>
    <font>
      <vertAlign val="subscript"/>
      <sz val="10"/>
      <name val="Arial"/>
      <family val="2"/>
    </font>
    <font>
      <b/>
      <vertAlign val="superscript"/>
      <sz val="10"/>
      <name val="Arial"/>
      <family val="2"/>
    </font>
    <font>
      <sz val="10"/>
      <color indexed="8"/>
      <name val="Arial"/>
      <family val="2"/>
    </font>
    <font>
      <b/>
      <sz val="11"/>
      <name val="Times New Roman"/>
      <family val="1"/>
    </font>
    <font>
      <sz val="11"/>
      <name val="Times New Roman"/>
      <family val="1"/>
    </font>
    <font>
      <vertAlign val="subscript"/>
      <sz val="11"/>
      <name val="Times New Roman"/>
      <family val="1"/>
    </font>
    <font>
      <sz val="11"/>
      <name val="Arial"/>
      <family val="2"/>
    </font>
    <font>
      <vertAlign val="subscript"/>
      <sz val="11"/>
      <name val="Arial"/>
      <family val="2"/>
    </font>
    <font>
      <sz val="10"/>
      <color rgb="FFFF0000"/>
      <name val="Arial"/>
      <family val="2"/>
    </font>
    <font>
      <vertAlign val="superscript"/>
      <sz val="10"/>
      <name val="Arial"/>
      <family val="2"/>
    </font>
    <font>
      <b/>
      <sz val="16"/>
      <color indexed="62"/>
      <name val="Calibri"/>
      <family val="2"/>
    </font>
    <font>
      <sz val="11"/>
      <name val="Calibri"/>
      <family val="2"/>
    </font>
    <font>
      <b/>
      <sz val="11"/>
      <color indexed="22"/>
      <name val="Calibri"/>
      <family val="2"/>
    </font>
    <font>
      <b/>
      <sz val="14"/>
      <color indexed="8"/>
      <name val="Calibri"/>
      <family val="2"/>
    </font>
    <font>
      <b/>
      <sz val="11"/>
      <name val="Calibri"/>
      <family val="2"/>
    </font>
    <font>
      <b/>
      <sz val="16"/>
      <color indexed="18"/>
      <name val="Calibri"/>
      <family val="2"/>
    </font>
    <font>
      <sz val="11"/>
      <color indexed="22"/>
      <name val="Calibri"/>
      <family val="2"/>
    </font>
    <font>
      <b/>
      <sz val="10"/>
      <name val="Calibri"/>
      <family val="2"/>
    </font>
    <font>
      <b/>
      <sz val="10"/>
      <color indexed="8"/>
      <name val="Calibri"/>
      <family val="2"/>
    </font>
    <font>
      <sz val="10"/>
      <name val="Calibri"/>
      <family val="2"/>
    </font>
    <font>
      <sz val="10"/>
      <color indexed="8"/>
      <name val="Calibri"/>
      <family val="2"/>
    </font>
    <font>
      <sz val="11"/>
      <color indexed="60"/>
      <name val="Calibri"/>
      <family val="2"/>
    </font>
    <font>
      <sz val="10"/>
      <color theme="1"/>
      <name val="Calibri"/>
      <family val="2"/>
      <scheme val="minor"/>
    </font>
    <font>
      <sz val="9"/>
      <color indexed="81"/>
      <name val="Tahoma"/>
      <family val="2"/>
    </font>
    <font>
      <b/>
      <sz val="9"/>
      <color indexed="81"/>
      <name val="Tahoma"/>
      <family val="2"/>
    </font>
    <font>
      <b/>
      <sz val="11"/>
      <color theme="8" tint="-0.249977111117893"/>
      <name val="Calibri"/>
      <family val="2"/>
      <scheme val="minor"/>
    </font>
    <font>
      <b/>
      <vertAlign val="subscript"/>
      <sz val="11"/>
      <color theme="8" tint="-0.249977111117893"/>
      <name val="Calibri"/>
      <family val="2"/>
      <scheme val="minor"/>
    </font>
    <font>
      <sz val="11"/>
      <color theme="8" tint="-0.249977111117893"/>
      <name val="Calibri"/>
      <family val="2"/>
      <scheme val="minor"/>
    </font>
    <font>
      <b/>
      <sz val="11"/>
      <color theme="1"/>
      <name val="Calibri"/>
      <family val="2"/>
      <scheme val="minor"/>
    </font>
    <font>
      <b/>
      <sz val="10"/>
      <color theme="1"/>
      <name val="Calibri"/>
      <family val="2"/>
      <scheme val="minor"/>
    </font>
    <font>
      <b/>
      <sz val="10"/>
      <color theme="8" tint="-0.249977111117893"/>
      <name val="Arial"/>
      <family val="2"/>
    </font>
    <font>
      <sz val="10"/>
      <color theme="8" tint="-0.249977111117893"/>
      <name val="Arial"/>
      <family val="2"/>
    </font>
    <font>
      <sz val="10"/>
      <color rgb="FF000000"/>
      <name val="Calibri"/>
      <family val="2"/>
    </font>
    <font>
      <sz val="10"/>
      <color theme="1"/>
      <name val="Calibri"/>
      <family val="2"/>
      <scheme val="minor"/>
    </font>
    <font>
      <b/>
      <sz val="10"/>
      <color rgb="FFFF0000"/>
      <name val="Arial"/>
      <family val="2"/>
    </font>
    <font>
      <b/>
      <sz val="11"/>
      <color rgb="FFFF0000"/>
      <name val="Calibri"/>
      <family val="2"/>
      <scheme val="minor"/>
    </font>
    <font>
      <vertAlign val="subscript"/>
      <sz val="10"/>
      <color rgb="FFFF0000"/>
      <name val="Arial"/>
      <family val="2"/>
    </font>
    <font>
      <sz val="10"/>
      <color theme="1"/>
      <name val="Calibri"/>
      <family val="2"/>
      <scheme val="minor"/>
    </font>
  </fonts>
  <fills count="4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6"/>
      </patternFill>
    </fill>
    <fill>
      <patternFill patternType="solid">
        <fgColor theme="7" tint="0.59999389629810485"/>
        <bgColor indexed="64"/>
      </patternFill>
    </fill>
    <fill>
      <patternFill patternType="solid">
        <fgColor indexed="57"/>
        <bgColor indexed="64"/>
      </patternFill>
    </fill>
    <fill>
      <patternFill patternType="solid">
        <fgColor indexed="13"/>
        <bgColor indexed="64"/>
      </patternFill>
    </fill>
    <fill>
      <patternFill patternType="solid">
        <fgColor indexed="52"/>
        <bgColor indexed="64"/>
      </patternFill>
    </fill>
    <fill>
      <patternFill patternType="solid">
        <fgColor indexed="31"/>
        <bgColor indexed="64"/>
      </patternFill>
    </fill>
    <fill>
      <patternFill patternType="solid">
        <fgColor indexed="11"/>
        <bgColor indexed="64"/>
      </patternFill>
    </fill>
    <fill>
      <patternFill patternType="solid">
        <fgColor indexed="43"/>
        <bgColor indexed="64"/>
      </patternFill>
    </fill>
    <fill>
      <patternFill patternType="solid">
        <fgColor indexed="45"/>
        <bgColor indexed="64"/>
      </patternFill>
    </fill>
    <fill>
      <patternFill patternType="solid">
        <fgColor indexed="47"/>
        <bgColor indexed="64"/>
      </patternFill>
    </fill>
    <fill>
      <patternFill patternType="solid">
        <fgColor indexed="42"/>
        <bgColor indexed="64"/>
      </patternFill>
    </fill>
    <fill>
      <patternFill patternType="solid">
        <fgColor theme="6" tint="0.59999389629810485"/>
        <bgColor indexed="64"/>
      </patternFill>
    </fill>
    <fill>
      <patternFill patternType="solid">
        <fgColor rgb="FFFFFF00"/>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indexed="22"/>
        <bgColor indexed="64"/>
      </patternFill>
    </fill>
    <fill>
      <patternFill patternType="solid">
        <fgColor theme="4" tint="0.39997558519241921"/>
        <bgColor indexed="64"/>
      </patternFill>
    </fill>
    <fill>
      <patternFill patternType="solid">
        <fgColor indexed="43"/>
      </patternFill>
    </fill>
    <fill>
      <patternFill patternType="solid">
        <fgColor rgb="FF00B0F0"/>
        <bgColor indexed="64"/>
      </patternFill>
    </fill>
    <fill>
      <patternFill patternType="solid">
        <fgColor theme="0" tint="-4.9989318521683403E-2"/>
        <bgColor indexed="64"/>
      </patternFill>
    </fill>
    <fill>
      <patternFill patternType="solid">
        <fgColor theme="8" tint="0.79998168889431442"/>
        <bgColor theme="8" tint="0.79998168889431442"/>
      </patternFill>
    </fill>
    <fill>
      <patternFill patternType="solid">
        <fgColor theme="5" tint="0.59999389629810485"/>
        <bgColor indexed="64"/>
      </patternFill>
    </fill>
    <fill>
      <patternFill patternType="solid">
        <fgColor rgb="FFFFFF00"/>
        <bgColor theme="8" tint="0.79998168889431442"/>
      </patternFill>
    </fill>
    <fill>
      <patternFill patternType="solid">
        <fgColor rgb="FFCCFFCC"/>
        <bgColor indexed="64"/>
      </patternFill>
    </fill>
    <fill>
      <patternFill patternType="gray0625"/>
    </fill>
    <fill>
      <patternFill patternType="gray0625">
        <bgColor indexed="31"/>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23"/>
      </left>
      <right style="thin">
        <color indexed="23"/>
      </right>
      <top/>
      <bottom style="thin">
        <color indexed="23"/>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bottom style="medium">
        <color indexed="23"/>
      </bottom>
      <diagonal/>
    </border>
    <border>
      <left/>
      <right/>
      <top/>
      <bottom style="medium">
        <color indexed="23"/>
      </bottom>
      <diagonal/>
    </border>
    <border>
      <left/>
      <right style="medium">
        <color indexed="64"/>
      </right>
      <top/>
      <bottom style="medium">
        <color indexed="23"/>
      </bottom>
      <diagonal/>
    </border>
    <border>
      <left/>
      <right/>
      <top/>
      <bottom style="thick">
        <color indexed="23"/>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thin">
        <color theme="8"/>
      </top>
      <bottom style="thin">
        <color theme="8"/>
      </bottom>
      <diagonal/>
    </border>
    <border>
      <left/>
      <right/>
      <top/>
      <bottom style="thin">
        <color theme="8"/>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s>
  <cellStyleXfs count="281">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17" fillId="3" borderId="0" applyNumberFormat="0" applyBorder="0" applyAlignment="0" applyProtection="0"/>
    <xf numFmtId="0" fontId="18" fillId="20" borderId="2" applyNumberFormat="0" applyAlignment="0" applyProtection="0"/>
    <xf numFmtId="0" fontId="19" fillId="21" borderId="3" applyNumberFormat="0" applyAlignment="0" applyProtection="0"/>
    <xf numFmtId="0" fontId="20" fillId="0" borderId="0" applyNumberFormat="0" applyFill="0" applyBorder="0" applyAlignment="0" applyProtection="0"/>
    <xf numFmtId="0" fontId="21" fillId="4" borderId="0" applyNumberFormat="0" applyBorder="0" applyAlignment="0" applyProtection="0"/>
    <xf numFmtId="0" fontId="22" fillId="0" borderId="4"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5" fillId="7" borderId="2" applyNumberFormat="0" applyAlignment="0" applyProtection="0"/>
    <xf numFmtId="0" fontId="26" fillId="0" borderId="7" applyNumberFormat="0" applyFill="0" applyAlignment="0" applyProtection="0"/>
    <xf numFmtId="0" fontId="11" fillId="22" borderId="8" applyNumberFormat="0" applyFont="0" applyAlignment="0" applyProtection="0"/>
    <xf numFmtId="0" fontId="27" fillId="20" borderId="9" applyNumberFormat="0" applyAlignment="0" applyProtection="0"/>
    <xf numFmtId="0" fontId="28" fillId="0" borderId="0" applyNumberFormat="0" applyFill="0" applyBorder="0" applyAlignment="0" applyProtection="0"/>
    <xf numFmtId="0" fontId="29" fillId="0" borderId="10" applyNumberFormat="0" applyFill="0" applyAlignment="0" applyProtection="0"/>
    <xf numFmtId="0" fontId="30" fillId="0" borderId="0" applyNumberFormat="0" applyFill="0" applyBorder="0" applyAlignment="0" applyProtection="0"/>
    <xf numFmtId="43" fontId="11" fillId="0" borderId="0" applyFont="0" applyFill="0" applyBorder="0" applyAlignment="0" applyProtection="0"/>
    <xf numFmtId="0" fontId="36" fillId="0" borderId="0"/>
    <xf numFmtId="0" fontId="43" fillId="0" borderId="0"/>
    <xf numFmtId="43" fontId="11" fillId="0" borderId="0" applyFont="0" applyFill="0" applyBorder="0" applyAlignment="0" applyProtection="0"/>
    <xf numFmtId="43" fontId="15" fillId="0" borderId="0" applyFont="0" applyFill="0" applyBorder="0" applyAlignment="0" applyProtection="0"/>
    <xf numFmtId="0" fontId="15" fillId="22" borderId="8" applyNumberFormat="0" applyFont="0" applyAlignment="0" applyProtection="0"/>
    <xf numFmtId="9" fontId="11" fillId="0" borderId="0" applyFont="0" applyFill="0" applyBorder="0" applyAlignment="0" applyProtection="0"/>
    <xf numFmtId="9" fontId="15" fillId="0" borderId="0" applyFont="0" applyFill="0" applyBorder="0" applyAlignment="0" applyProtection="0"/>
    <xf numFmtId="0" fontId="11" fillId="0" borderId="0"/>
    <xf numFmtId="0" fontId="11" fillId="0" borderId="0"/>
    <xf numFmtId="0" fontId="11" fillId="0" borderId="0"/>
    <xf numFmtId="0" fontId="15" fillId="0" borderId="0"/>
    <xf numFmtId="9" fontId="11" fillId="0" borderId="0" applyFont="0" applyFill="0" applyBorder="0" applyAlignment="0" applyProtection="0"/>
    <xf numFmtId="0" fontId="10" fillId="0" borderId="0"/>
    <xf numFmtId="0" fontId="11" fillId="0" borderId="0"/>
    <xf numFmtId="43" fontId="11" fillId="0" borderId="0" applyFont="0" applyFill="0" applyBorder="0" applyAlignment="0" applyProtection="0"/>
    <xf numFmtId="9" fontId="11" fillId="0" borderId="0" applyFont="0" applyFill="0" applyBorder="0" applyAlignment="0" applyProtection="0"/>
    <xf numFmtId="0" fontId="9" fillId="0" borderId="0"/>
    <xf numFmtId="0" fontId="9"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173" fontId="15" fillId="0" borderId="0" applyFont="0" applyFill="0" applyBorder="0" applyAlignment="0" applyProtection="0"/>
    <xf numFmtId="9" fontId="6"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76" fontId="5" fillId="0" borderId="0" applyFont="0" applyFill="0" applyBorder="0" applyAlignment="0" applyProtection="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5"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8" borderId="0" applyNumberFormat="0" applyBorder="0" applyAlignment="0" applyProtection="0"/>
    <xf numFmtId="0" fontId="15" fillId="11" borderId="0" applyNumberFormat="0" applyBorder="0" applyAlignment="0" applyProtection="0"/>
    <xf numFmtId="0" fontId="16" fillId="12"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7" borderId="0" applyNumberFormat="0" applyBorder="0" applyAlignment="0" applyProtection="0"/>
    <xf numFmtId="0" fontId="16" fillId="18"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9" borderId="0" applyNumberFormat="0" applyBorder="0" applyAlignment="0" applyProtection="0"/>
    <xf numFmtId="0" fontId="30" fillId="0" borderId="0" applyNumberFormat="0" applyFill="0" applyBorder="0" applyAlignment="0" applyProtection="0"/>
    <xf numFmtId="0" fontId="18" fillId="20" borderId="2" applyNumberFormat="0" applyAlignment="0" applyProtection="0"/>
    <xf numFmtId="0" fontId="26" fillId="0" borderId="7" applyNumberFormat="0" applyFill="0" applyAlignment="0" applyProtection="0"/>
    <xf numFmtId="177" fontId="11" fillId="0" borderId="0" applyFont="0" applyFill="0" applyBorder="0" applyAlignment="0" applyProtection="0"/>
    <xf numFmtId="43" fontId="11" fillId="0" borderId="0" applyFont="0" applyFill="0" applyBorder="0" applyAlignment="0" applyProtection="0"/>
    <xf numFmtId="0" fontId="11" fillId="22" borderId="8" applyNumberFormat="0" applyFont="0" applyAlignment="0" applyProtection="0"/>
    <xf numFmtId="0" fontId="25" fillId="7" borderId="2" applyNumberFormat="0" applyAlignment="0" applyProtection="0"/>
    <xf numFmtId="0" fontId="17" fillId="3" borderId="0" applyNumberFormat="0" applyBorder="0" applyAlignment="0" applyProtection="0"/>
    <xf numFmtId="0" fontId="62" fillId="39" borderId="0" applyNumberFormat="0" applyBorder="0" applyAlignment="0" applyProtection="0"/>
    <xf numFmtId="0" fontId="15" fillId="22" borderId="8" applyNumberFormat="0" applyFont="0" applyAlignment="0" applyProtection="0"/>
    <xf numFmtId="9" fontId="11" fillId="0" borderId="0" applyFont="0" applyFill="0" applyBorder="0" applyAlignment="0" applyProtection="0"/>
    <xf numFmtId="0" fontId="21" fillId="4" borderId="0" applyNumberFormat="0" applyBorder="0" applyAlignment="0" applyProtection="0"/>
    <xf numFmtId="0" fontId="27" fillId="20" borderId="9" applyNumberFormat="0" applyAlignment="0" applyProtection="0"/>
    <xf numFmtId="0" fontId="36" fillId="0" borderId="0"/>
    <xf numFmtId="0" fontId="15" fillId="0" borderId="0"/>
    <xf numFmtId="0" fontId="20" fillId="0" borderId="0" applyNumberFormat="0" applyFill="0" applyBorder="0" applyAlignment="0" applyProtection="0"/>
    <xf numFmtId="0" fontId="28" fillId="0" borderId="0" applyNumberFormat="0" applyFill="0" applyBorder="0" applyAlignment="0" applyProtection="0"/>
    <xf numFmtId="0" fontId="22" fillId="0" borderId="4" applyNumberFormat="0" applyFill="0" applyAlignment="0" applyProtection="0"/>
    <xf numFmtId="0" fontId="23" fillId="0" borderId="5" applyNumberFormat="0" applyFill="0" applyAlignment="0" applyProtection="0"/>
    <xf numFmtId="0" fontId="24" fillId="0" borderId="6" applyNumberFormat="0" applyFill="0" applyAlignment="0" applyProtection="0"/>
    <xf numFmtId="0" fontId="24" fillId="0" borderId="0" applyNumberFormat="0" applyFill="0" applyBorder="0" applyAlignment="0" applyProtection="0"/>
    <xf numFmtId="0" fontId="29" fillId="0" borderId="10" applyNumberFormat="0" applyFill="0" applyAlignment="0" applyProtection="0"/>
    <xf numFmtId="0" fontId="19" fillId="21" borderId="3" applyNumberForma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176" fontId="4" fillId="0" borderId="0" applyFont="0" applyFill="0" applyBorder="0" applyAlignment="0" applyProtection="0"/>
    <xf numFmtId="0" fontId="2" fillId="0" borderId="0"/>
  </cellStyleXfs>
  <cellXfs count="457">
    <xf numFmtId="0" fontId="0" fillId="0" borderId="0" xfId="0"/>
    <xf numFmtId="0" fontId="0" fillId="0" borderId="0" xfId="0" applyBorder="1"/>
    <xf numFmtId="0" fontId="0" fillId="0" borderId="0" xfId="0" applyFill="1" applyBorder="1" applyAlignment="1">
      <alignment horizontal="right"/>
    </xf>
    <xf numFmtId="0" fontId="34" fillId="0" borderId="0" xfId="0" applyFont="1" applyFill="1" applyBorder="1" applyAlignment="1">
      <alignment horizontal="right"/>
    </xf>
    <xf numFmtId="0" fontId="34" fillId="0" borderId="0" xfId="0" applyFont="1" applyFill="1" applyBorder="1" applyAlignment="1">
      <alignment horizontal="right" wrapText="1"/>
    </xf>
    <xf numFmtId="0" fontId="0" fillId="0" borderId="0" xfId="0" applyFill="1" applyBorder="1"/>
    <xf numFmtId="0" fontId="34" fillId="26" borderId="0" xfId="0" applyFont="1" applyFill="1" applyBorder="1"/>
    <xf numFmtId="0" fontId="0" fillId="26" borderId="0" xfId="0" applyFill="1" applyBorder="1"/>
    <xf numFmtId="0" fontId="0" fillId="0" borderId="0" xfId="0" applyBorder="1" applyAlignment="1">
      <alignment horizontal="center"/>
    </xf>
    <xf numFmtId="0" fontId="0" fillId="0" borderId="0" xfId="0" applyFill="1" applyBorder="1" applyAlignment="1">
      <alignment horizontal="center"/>
    </xf>
    <xf numFmtId="0" fontId="34" fillId="25" borderId="14" xfId="0" applyFont="1" applyFill="1" applyBorder="1"/>
    <xf numFmtId="0" fontId="0" fillId="25" borderId="15" xfId="0" applyFill="1" applyBorder="1"/>
    <xf numFmtId="0" fontId="34" fillId="27" borderId="17" xfId="0" applyFont="1" applyFill="1" applyBorder="1" applyAlignment="1">
      <alignment horizontal="right"/>
    </xf>
    <xf numFmtId="0" fontId="34" fillId="27" borderId="0" xfId="0" applyFont="1" applyFill="1" applyBorder="1" applyAlignment="1">
      <alignment horizontal="right"/>
    </xf>
    <xf numFmtId="0" fontId="34" fillId="27" borderId="0" xfId="0" applyFont="1" applyFill="1" applyBorder="1" applyAlignment="1">
      <alignment horizontal="right" wrapText="1"/>
    </xf>
    <xf numFmtId="1" fontId="0" fillId="0" borderId="0" xfId="0" applyNumberFormat="1" applyBorder="1"/>
    <xf numFmtId="0" fontId="34" fillId="27" borderId="17" xfId="0" applyFont="1" applyFill="1" applyBorder="1" applyAlignment="1">
      <alignment horizontal="center"/>
    </xf>
    <xf numFmtId="0" fontId="34" fillId="27" borderId="0" xfId="0" applyFont="1" applyFill="1" applyBorder="1" applyAlignment="1">
      <alignment horizontal="center"/>
    </xf>
    <xf numFmtId="0" fontId="34" fillId="28" borderId="0" xfId="0" applyFont="1" applyFill="1" applyBorder="1" applyAlignment="1">
      <alignment horizontal="center" wrapText="1"/>
    </xf>
    <xf numFmtId="0" fontId="0" fillId="28" borderId="0" xfId="0" applyFill="1" applyBorder="1" applyAlignment="1">
      <alignment horizontal="center"/>
    </xf>
    <xf numFmtId="0" fontId="34" fillId="27" borderId="0" xfId="0" applyFont="1" applyFill="1" applyBorder="1" applyAlignment="1">
      <alignment horizontal="center" wrapText="1"/>
    </xf>
    <xf numFmtId="0" fontId="34" fillId="27" borderId="18" xfId="0" applyFont="1" applyFill="1" applyBorder="1" applyAlignment="1">
      <alignment horizontal="center"/>
    </xf>
    <xf numFmtId="0" fontId="34" fillId="0" borderId="17" xfId="0" applyFont="1" applyBorder="1"/>
    <xf numFmtId="3" fontId="0" fillId="0" borderId="0" xfId="0" applyNumberFormat="1" applyBorder="1"/>
    <xf numFmtId="4" fontId="0" fillId="0" borderId="0" xfId="0" applyNumberFormat="1" applyBorder="1"/>
    <xf numFmtId="0" fontId="0" fillId="0" borderId="19" xfId="0" applyBorder="1" applyAlignment="1">
      <alignment horizontal="center"/>
    </xf>
    <xf numFmtId="0" fontId="0" fillId="0" borderId="20" xfId="0" applyBorder="1" applyAlignment="1">
      <alignment horizontal="center"/>
    </xf>
    <xf numFmtId="165" fontId="0" fillId="0" borderId="20" xfId="0" applyNumberFormat="1" applyBorder="1" applyAlignment="1">
      <alignment horizontal="center"/>
    </xf>
    <xf numFmtId="0" fontId="0" fillId="0" borderId="21" xfId="0" applyBorder="1" applyAlignment="1">
      <alignment horizontal="center"/>
    </xf>
    <xf numFmtId="4" fontId="0" fillId="0" borderId="0" xfId="41" applyNumberFormat="1" applyFont="1" applyBorder="1"/>
    <xf numFmtId="0" fontId="34" fillId="0" borderId="19" xfId="0" applyFont="1" applyBorder="1"/>
    <xf numFmtId="4" fontId="0" fillId="0" borderId="20" xfId="0" applyNumberFormat="1" applyBorder="1"/>
    <xf numFmtId="0" fontId="34" fillId="0" borderId="0" xfId="0" applyFont="1" applyBorder="1"/>
    <xf numFmtId="4" fontId="0" fillId="25" borderId="15" xfId="0" applyNumberFormat="1" applyFill="1" applyBorder="1"/>
    <xf numFmtId="4" fontId="34" fillId="27" borderId="0" xfId="0" applyNumberFormat="1" applyFont="1" applyFill="1" applyBorder="1" applyAlignment="1">
      <alignment horizontal="right"/>
    </xf>
    <xf numFmtId="4" fontId="34" fillId="27" borderId="0" xfId="0" applyNumberFormat="1" applyFont="1" applyFill="1" applyBorder="1" applyAlignment="1">
      <alignment horizontal="right" wrapText="1"/>
    </xf>
    <xf numFmtId="3" fontId="34" fillId="27" borderId="0" xfId="0" applyNumberFormat="1" applyFont="1" applyFill="1" applyBorder="1" applyAlignment="1">
      <alignment horizontal="right"/>
    </xf>
    <xf numFmtId="4" fontId="0" fillId="28" borderId="0" xfId="0" applyNumberFormat="1" applyFill="1" applyBorder="1"/>
    <xf numFmtId="0" fontId="34" fillId="0" borderId="17" xfId="42" applyFont="1" applyBorder="1" applyAlignment="1">
      <alignment horizontal="left" indent="2"/>
    </xf>
    <xf numFmtId="4" fontId="11" fillId="0" borderId="0" xfId="0" applyNumberFormat="1" applyFont="1" applyBorder="1"/>
    <xf numFmtId="4" fontId="11" fillId="29" borderId="0" xfId="0" applyNumberFormat="1" applyFont="1" applyFill="1" applyBorder="1"/>
    <xf numFmtId="4" fontId="11" fillId="29" borderId="0" xfId="41" applyNumberFormat="1" applyFont="1" applyFill="1" applyBorder="1"/>
    <xf numFmtId="0" fontId="34" fillId="0" borderId="19" xfId="42" applyFont="1" applyBorder="1" applyAlignment="1">
      <alignment horizontal="left" indent="2"/>
    </xf>
    <xf numFmtId="4" fontId="11" fillId="0" borderId="20" xfId="0" applyNumberFormat="1" applyFont="1" applyFill="1" applyBorder="1" applyAlignment="1">
      <alignment horizontal="right"/>
    </xf>
    <xf numFmtId="4" fontId="11" fillId="29" borderId="20" xfId="0" applyNumberFormat="1" applyFont="1" applyFill="1" applyBorder="1" applyAlignment="1">
      <alignment horizontal="right" wrapText="1"/>
    </xf>
    <xf numFmtId="4" fontId="11" fillId="29" borderId="20" xfId="41" applyNumberFormat="1" applyFont="1" applyFill="1" applyBorder="1" applyAlignment="1">
      <alignment horizontal="right" wrapText="1"/>
    </xf>
    <xf numFmtId="3" fontId="37" fillId="0" borderId="0" xfId="0" applyNumberFormat="1" applyFont="1" applyBorder="1"/>
    <xf numFmtId="4" fontId="37" fillId="0" borderId="0" xfId="0" applyNumberFormat="1" applyFont="1" applyBorder="1"/>
    <xf numFmtId="4" fontId="37" fillId="0" borderId="20" xfId="0" applyNumberFormat="1" applyFont="1" applyBorder="1"/>
    <xf numFmtId="4" fontId="0" fillId="28" borderId="20" xfId="0" applyNumberFormat="1" applyFill="1" applyBorder="1"/>
    <xf numFmtId="2" fontId="0" fillId="0" borderId="20" xfId="0" applyNumberFormat="1" applyBorder="1"/>
    <xf numFmtId="1" fontId="0" fillId="0" borderId="20" xfId="41" applyNumberFormat="1" applyFont="1" applyBorder="1"/>
    <xf numFmtId="1" fontId="0" fillId="0" borderId="20" xfId="0" applyNumberFormat="1" applyBorder="1"/>
    <xf numFmtId="1" fontId="0" fillId="0" borderId="21" xfId="0" applyNumberFormat="1" applyBorder="1"/>
    <xf numFmtId="2" fontId="0" fillId="0" borderId="0" xfId="0" applyNumberFormat="1" applyBorder="1"/>
    <xf numFmtId="1" fontId="0" fillId="0" borderId="0" xfId="41" applyNumberFormat="1" applyFont="1" applyBorder="1"/>
    <xf numFmtId="0" fontId="33" fillId="25" borderId="14" xfId="0" applyFont="1" applyFill="1" applyBorder="1"/>
    <xf numFmtId="0" fontId="38" fillId="25" borderId="15" xfId="0" applyFont="1" applyFill="1" applyBorder="1"/>
    <xf numFmtId="0" fontId="11" fillId="0" borderId="0" xfId="0" applyFont="1" applyBorder="1"/>
    <xf numFmtId="0" fontId="33" fillId="27" borderId="17" xfId="0" applyFont="1" applyFill="1" applyBorder="1" applyAlignment="1">
      <alignment horizontal="center"/>
    </xf>
    <xf numFmtId="0" fontId="33" fillId="27" borderId="0" xfId="0" applyFont="1" applyFill="1" applyBorder="1" applyAlignment="1">
      <alignment horizontal="center"/>
    </xf>
    <xf numFmtId="1" fontId="0" fillId="0" borderId="0" xfId="0" applyNumberFormat="1" applyFill="1" applyBorder="1"/>
    <xf numFmtId="0" fontId="33" fillId="0" borderId="0" xfId="0" applyFont="1" applyFill="1" applyBorder="1" applyAlignment="1">
      <alignment horizontal="center" wrapText="1"/>
    </xf>
    <xf numFmtId="2" fontId="33" fillId="28" borderId="19" xfId="0" applyNumberFormat="1" applyFont="1" applyFill="1" applyBorder="1" applyAlignment="1">
      <alignment horizontal="center"/>
    </xf>
    <xf numFmtId="3" fontId="33" fillId="28" borderId="20" xfId="0" applyNumberFormat="1" applyFont="1" applyFill="1" applyBorder="1" applyAlignment="1">
      <alignment horizontal="center"/>
    </xf>
    <xf numFmtId="4" fontId="33" fillId="28" borderId="20" xfId="0" applyNumberFormat="1" applyFont="1" applyFill="1" applyBorder="1" applyAlignment="1">
      <alignment horizontal="center"/>
    </xf>
    <xf numFmtId="167" fontId="33" fillId="28" borderId="20" xfId="0" applyNumberFormat="1" applyFont="1" applyFill="1" applyBorder="1" applyAlignment="1">
      <alignment horizontal="center"/>
    </xf>
    <xf numFmtId="4" fontId="0" fillId="0" borderId="0" xfId="0" applyNumberFormat="1" applyFill="1" applyBorder="1"/>
    <xf numFmtId="169" fontId="0" fillId="0" borderId="0" xfId="0" applyNumberFormat="1" applyBorder="1"/>
    <xf numFmtId="0" fontId="34" fillId="0" borderId="0" xfId="0" applyFont="1" applyBorder="1" applyAlignment="1">
      <alignment horizontal="right"/>
    </xf>
    <xf numFmtId="4" fontId="40" fillId="30" borderId="26" xfId="0" applyNumberFormat="1" applyFont="1" applyFill="1" applyBorder="1" applyAlignment="1">
      <alignment wrapText="1"/>
    </xf>
    <xf numFmtId="4" fontId="40" fillId="30" borderId="1" xfId="0" applyNumberFormat="1" applyFont="1" applyFill="1" applyBorder="1" applyAlignment="1">
      <alignment wrapText="1"/>
    </xf>
    <xf numFmtId="4" fontId="0" fillId="28" borderId="28" xfId="0" applyNumberFormat="1" applyFill="1" applyBorder="1" applyAlignment="1">
      <alignment wrapText="1"/>
    </xf>
    <xf numFmtId="4" fontId="0" fillId="28" borderId="29" xfId="0" applyNumberFormat="1" applyFill="1" applyBorder="1" applyAlignment="1">
      <alignment wrapText="1"/>
    </xf>
    <xf numFmtId="0" fontId="0" fillId="0" borderId="0" xfId="0" applyBorder="1" applyAlignment="1">
      <alignment horizontal="right"/>
    </xf>
    <xf numFmtId="4" fontId="34" fillId="31" borderId="0" xfId="0" applyNumberFormat="1" applyFont="1" applyFill="1" applyBorder="1"/>
    <xf numFmtId="0" fontId="34" fillId="27" borderId="0" xfId="0" applyFont="1" applyFill="1" applyBorder="1" applyAlignment="1">
      <alignment wrapText="1"/>
    </xf>
    <xf numFmtId="0" fontId="0" fillId="0" borderId="0" xfId="0" applyBorder="1" applyAlignment="1">
      <alignment wrapText="1"/>
    </xf>
    <xf numFmtId="0" fontId="0" fillId="0" borderId="0" xfId="0" applyAlignment="1">
      <alignment wrapText="1"/>
    </xf>
    <xf numFmtId="0" fontId="34" fillId="32" borderId="0" xfId="0" applyFont="1" applyFill="1" applyBorder="1" applyAlignment="1">
      <alignment wrapText="1"/>
    </xf>
    <xf numFmtId="0" fontId="0" fillId="0" borderId="0" xfId="0" applyFill="1" applyBorder="1" applyAlignment="1">
      <alignment wrapText="1"/>
    </xf>
    <xf numFmtId="0" fontId="34" fillId="27" borderId="0" xfId="0" applyFont="1" applyFill="1" applyBorder="1"/>
    <xf numFmtId="0" fontId="34" fillId="28" borderId="0" xfId="0" applyFont="1" applyFill="1" applyBorder="1" applyAlignment="1">
      <alignment horizontal="center"/>
    </xf>
    <xf numFmtId="0" fontId="34" fillId="32" borderId="0" xfId="0" applyFont="1" applyFill="1" applyBorder="1"/>
    <xf numFmtId="0" fontId="34" fillId="32" borderId="0" xfId="0" applyFont="1" applyFill="1" applyBorder="1" applyAlignment="1">
      <alignment horizontal="center"/>
    </xf>
    <xf numFmtId="0" fontId="43" fillId="0" borderId="0" xfId="0" applyFont="1" applyBorder="1"/>
    <xf numFmtId="14" fontId="0" fillId="23" borderId="0" xfId="0" applyNumberFormat="1" applyFill="1" applyBorder="1"/>
    <xf numFmtId="14" fontId="0" fillId="23" borderId="0" xfId="0" quotePrefix="1" applyNumberFormat="1" applyFill="1" applyBorder="1"/>
    <xf numFmtId="0" fontId="0" fillId="0" borderId="20" xfId="0" applyBorder="1"/>
    <xf numFmtId="4" fontId="0" fillId="0" borderId="20" xfId="0" applyNumberFormat="1" applyBorder="1" applyAlignment="1">
      <alignment horizontal="center"/>
    </xf>
    <xf numFmtId="4" fontId="34" fillId="32" borderId="0" xfId="0" applyNumberFormat="1" applyFont="1" applyFill="1" applyBorder="1" applyAlignment="1">
      <alignment wrapText="1"/>
    </xf>
    <xf numFmtId="4" fontId="34" fillId="32" borderId="0" xfId="0" applyNumberFormat="1" applyFont="1" applyFill="1" applyBorder="1"/>
    <xf numFmtId="4" fontId="0" fillId="32" borderId="0" xfId="0" applyNumberFormat="1" applyFill="1" applyBorder="1" applyAlignment="1">
      <alignment horizontal="center"/>
    </xf>
    <xf numFmtId="0" fontId="45" fillId="0" borderId="0" xfId="0" applyFont="1"/>
    <xf numFmtId="0" fontId="44" fillId="0" borderId="0" xfId="0" applyFont="1" applyFill="1" applyBorder="1" applyAlignment="1">
      <alignment horizontal="left" vertical="center" wrapText="1"/>
    </xf>
    <xf numFmtId="0" fontId="44" fillId="0" borderId="0" xfId="0" applyFont="1" applyFill="1" applyBorder="1" applyAlignment="1">
      <alignment horizontal="right"/>
    </xf>
    <xf numFmtId="0" fontId="45" fillId="0" borderId="0" xfId="0" applyFont="1" applyFill="1" applyBorder="1"/>
    <xf numFmtId="0" fontId="45" fillId="0" borderId="0" xfId="0" applyFont="1" applyFill="1" applyBorder="1" applyAlignment="1">
      <alignment horizontal="left" wrapText="1"/>
    </xf>
    <xf numFmtId="0" fontId="45" fillId="0" borderId="0" xfId="0" applyFont="1" applyAlignment="1">
      <alignment horizontal="left" vertical="center" wrapText="1"/>
    </xf>
    <xf numFmtId="0" fontId="45" fillId="0" borderId="0" xfId="0" applyFont="1" applyAlignment="1">
      <alignment horizontal="right"/>
    </xf>
    <xf numFmtId="0" fontId="45" fillId="0" borderId="0" xfId="0" applyFont="1" applyAlignment="1">
      <alignment horizontal="left" wrapText="1"/>
    </xf>
    <xf numFmtId="0" fontId="45" fillId="0" borderId="0" xfId="0" applyFont="1" applyFill="1" applyBorder="1" applyAlignment="1">
      <alignment horizontal="left" vertical="center" wrapText="1"/>
    </xf>
    <xf numFmtId="0" fontId="45" fillId="0" borderId="0" xfId="0" applyFont="1" applyFill="1" applyBorder="1" applyAlignment="1">
      <alignment horizontal="right"/>
    </xf>
    <xf numFmtId="0" fontId="45" fillId="0" borderId="1" xfId="0" applyFont="1" applyBorder="1" applyAlignment="1">
      <alignment horizontal="left" vertical="center" wrapText="1"/>
    </xf>
    <xf numFmtId="0" fontId="44" fillId="0" borderId="1" xfId="0" applyFont="1" applyBorder="1" applyAlignment="1">
      <alignment horizontal="right"/>
    </xf>
    <xf numFmtId="0" fontId="44" fillId="0" borderId="1" xfId="0" applyFont="1" applyBorder="1" applyAlignment="1">
      <alignment horizontal="center"/>
    </xf>
    <xf numFmtId="0" fontId="44" fillId="0" borderId="1" xfId="0" applyFont="1" applyBorder="1" applyAlignment="1">
      <alignment horizontal="left" wrapText="1"/>
    </xf>
    <xf numFmtId="0" fontId="44" fillId="0" borderId="0" xfId="0" applyFont="1" applyFill="1" applyBorder="1" applyAlignment="1">
      <alignment horizontal="center"/>
    </xf>
    <xf numFmtId="0" fontId="44" fillId="0" borderId="0" xfId="0" applyFont="1" applyFill="1" applyBorder="1" applyAlignment="1">
      <alignment horizontal="left" wrapText="1"/>
    </xf>
    <xf numFmtId="3" fontId="45" fillId="0" borderId="1" xfId="0" applyNumberFormat="1" applyFont="1" applyBorder="1" applyAlignment="1">
      <alignment horizontal="right" vertical="center"/>
    </xf>
    <xf numFmtId="0" fontId="45" fillId="0" borderId="1" xfId="0" applyFont="1" applyBorder="1" applyAlignment="1">
      <alignment horizontal="center" vertical="center"/>
    </xf>
    <xf numFmtId="3" fontId="45" fillId="0" borderId="0" xfId="0" applyNumberFormat="1" applyFont="1" applyFill="1" applyBorder="1" applyAlignment="1">
      <alignment horizontal="right" vertical="center"/>
    </xf>
    <xf numFmtId="0" fontId="45" fillId="0" borderId="0" xfId="0" applyFont="1" applyFill="1" applyBorder="1" applyAlignment="1">
      <alignment horizontal="center" vertical="center"/>
    </xf>
    <xf numFmtId="0" fontId="45" fillId="0" borderId="1" xfId="0" applyFont="1" applyBorder="1" applyAlignment="1">
      <alignment vertical="center" wrapText="1"/>
    </xf>
    <xf numFmtId="3" fontId="45" fillId="0" borderId="0" xfId="0" applyNumberFormat="1" applyFont="1"/>
    <xf numFmtId="0" fontId="45" fillId="0" borderId="0" xfId="0" applyFont="1" applyFill="1" applyBorder="1" applyAlignment="1">
      <alignment vertical="center" wrapText="1"/>
    </xf>
    <xf numFmtId="14" fontId="45" fillId="0" borderId="1" xfId="0" applyNumberFormat="1" applyFont="1" applyBorder="1" applyAlignment="1">
      <alignment horizontal="left" vertical="center" wrapText="1"/>
    </xf>
    <xf numFmtId="14" fontId="45" fillId="0" borderId="0" xfId="0" applyNumberFormat="1" applyFont="1" applyFill="1" applyBorder="1" applyAlignment="1">
      <alignment horizontal="left" vertical="center" wrapText="1"/>
    </xf>
    <xf numFmtId="4" fontId="45" fillId="0" borderId="1" xfId="0" applyNumberFormat="1" applyFont="1" applyBorder="1" applyAlignment="1">
      <alignment horizontal="right" vertical="center"/>
    </xf>
    <xf numFmtId="4" fontId="45" fillId="0" borderId="0" xfId="0" applyNumberFormat="1" applyFont="1" applyFill="1" applyBorder="1" applyAlignment="1">
      <alignment horizontal="right" vertical="center"/>
    </xf>
    <xf numFmtId="0" fontId="45" fillId="0" borderId="0" xfId="0" applyFont="1" applyBorder="1" applyAlignment="1">
      <alignment horizontal="left" vertical="center" wrapText="1"/>
    </xf>
    <xf numFmtId="4" fontId="45" fillId="0" borderId="0" xfId="0" applyNumberFormat="1" applyFont="1" applyBorder="1" applyAlignment="1">
      <alignment horizontal="right" vertical="center"/>
    </xf>
    <xf numFmtId="0" fontId="45" fillId="0" borderId="0" xfId="0" applyFont="1" applyBorder="1" applyAlignment="1">
      <alignment horizontal="center" vertical="center"/>
    </xf>
    <xf numFmtId="2" fontId="45" fillId="0" borderId="1" xfId="0" applyNumberFormat="1" applyFont="1" applyBorder="1" applyAlignment="1">
      <alignment horizontal="right"/>
    </xf>
    <xf numFmtId="2" fontId="45" fillId="0" borderId="0" xfId="0" applyNumberFormat="1" applyFont="1" applyFill="1" applyBorder="1" applyAlignment="1">
      <alignment horizontal="right"/>
    </xf>
    <xf numFmtId="3" fontId="45" fillId="0" borderId="1" xfId="0" applyNumberFormat="1" applyFont="1" applyBorder="1" applyAlignment="1">
      <alignment horizontal="right" vertical="top" wrapText="1"/>
    </xf>
    <xf numFmtId="4" fontId="45" fillId="0" borderId="0" xfId="0" applyNumberFormat="1" applyFont="1" applyFill="1" applyBorder="1" applyAlignment="1">
      <alignment horizontal="right" vertical="top" wrapText="1"/>
    </xf>
    <xf numFmtId="2" fontId="45" fillId="0" borderId="0" xfId="0" applyNumberFormat="1" applyFont="1" applyAlignment="1">
      <alignment horizontal="right"/>
    </xf>
    <xf numFmtId="0" fontId="45" fillId="0" borderId="0" xfId="0" applyFont="1" applyBorder="1" applyAlignment="1">
      <alignment horizontal="center" vertical="top" wrapText="1"/>
    </xf>
    <xf numFmtId="0" fontId="45" fillId="0" borderId="0" xfId="0" applyFont="1" applyFill="1" applyBorder="1" applyAlignment="1">
      <alignment horizontal="center" vertical="top" wrapText="1"/>
    </xf>
    <xf numFmtId="0" fontId="47" fillId="0" borderId="1" xfId="0" applyFont="1" applyBorder="1" applyAlignment="1">
      <alignment horizontal="center" vertical="top" wrapText="1"/>
    </xf>
    <xf numFmtId="2" fontId="47" fillId="0" borderId="1" xfId="0" applyNumberFormat="1" applyFont="1" applyBorder="1" applyAlignment="1">
      <alignment horizontal="center" vertical="top" wrapText="1"/>
    </xf>
    <xf numFmtId="3" fontId="47" fillId="0" borderId="1" xfId="0" applyNumberFormat="1" applyFont="1" applyBorder="1" applyAlignment="1">
      <alignment horizontal="left" vertical="top" wrapText="1"/>
    </xf>
    <xf numFmtId="2" fontId="45" fillId="0" borderId="0" xfId="0" applyNumberFormat="1" applyFont="1" applyFill="1" applyBorder="1" applyAlignment="1">
      <alignment horizontal="right" vertical="center" wrapText="1"/>
    </xf>
    <xf numFmtId="0" fontId="45" fillId="0" borderId="0" xfId="0" applyFont="1" applyFill="1" applyBorder="1" applyAlignment="1">
      <alignment horizontal="center" vertical="center" wrapText="1"/>
    </xf>
    <xf numFmtId="3" fontId="45" fillId="0" borderId="0" xfId="0" applyNumberFormat="1" applyFont="1" applyFill="1" applyBorder="1" applyAlignment="1">
      <alignment horizontal="left" vertical="top" wrapText="1"/>
    </xf>
    <xf numFmtId="4" fontId="47" fillId="0" borderId="1" xfId="0" applyNumberFormat="1" applyFont="1" applyBorder="1" applyAlignment="1">
      <alignment horizontal="center" vertical="top" wrapText="1"/>
    </xf>
    <xf numFmtId="4" fontId="45" fillId="0" borderId="0" xfId="0" applyNumberFormat="1" applyFont="1" applyFill="1" applyBorder="1" applyAlignment="1">
      <alignment horizontal="right" vertical="center" wrapText="1"/>
    </xf>
    <xf numFmtId="3" fontId="45" fillId="0" borderId="0" xfId="0" applyNumberFormat="1" applyFont="1" applyFill="1" applyBorder="1" applyAlignment="1">
      <alignment horizontal="right" vertical="center" wrapText="1"/>
    </xf>
    <xf numFmtId="3" fontId="47" fillId="0" borderId="1" xfId="0" applyNumberFormat="1" applyFont="1" applyBorder="1" applyAlignment="1">
      <alignment horizontal="center" vertical="top" wrapText="1"/>
    </xf>
    <xf numFmtId="0" fontId="45" fillId="0" borderId="0" xfId="0" applyFont="1" applyBorder="1"/>
    <xf numFmtId="167" fontId="47" fillId="0" borderId="1" xfId="0" applyNumberFormat="1" applyFont="1" applyBorder="1" applyAlignment="1">
      <alignment horizontal="center" vertical="top" wrapText="1"/>
    </xf>
    <xf numFmtId="1" fontId="47" fillId="0" borderId="1" xfId="0" applyNumberFormat="1" applyFont="1" applyBorder="1" applyAlignment="1">
      <alignment horizontal="center" vertical="top" wrapText="1"/>
    </xf>
    <xf numFmtId="0" fontId="45" fillId="0" borderId="0" xfId="0" applyFont="1" applyBorder="1" applyAlignment="1">
      <alignment horizontal="center" vertical="center" wrapText="1"/>
    </xf>
    <xf numFmtId="3" fontId="45" fillId="0" borderId="0" xfId="0" applyNumberFormat="1" applyFont="1" applyBorder="1" applyAlignment="1">
      <alignment horizontal="left" vertical="top" wrapText="1"/>
    </xf>
    <xf numFmtId="1" fontId="45" fillId="0" borderId="0" xfId="0" applyNumberFormat="1" applyFont="1" applyBorder="1" applyAlignment="1">
      <alignment horizontal="right" vertical="center" wrapText="1"/>
    </xf>
    <xf numFmtId="3" fontId="45" fillId="0" borderId="0" xfId="0" applyNumberFormat="1" applyFont="1" applyBorder="1" applyAlignment="1">
      <alignment horizontal="right" vertical="center" wrapText="1"/>
    </xf>
    <xf numFmtId="0" fontId="45" fillId="0" borderId="0" xfId="0" applyFont="1" applyBorder="1" applyAlignment="1">
      <alignment horizontal="right"/>
    </xf>
    <xf numFmtId="0" fontId="45" fillId="0" borderId="0" xfId="0" applyFont="1" applyBorder="1" applyAlignment="1">
      <alignment horizontal="left" wrapText="1"/>
    </xf>
    <xf numFmtId="0" fontId="44" fillId="33" borderId="0" xfId="0" applyFont="1" applyFill="1" applyAlignment="1">
      <alignment horizontal="left"/>
    </xf>
    <xf numFmtId="0" fontId="45" fillId="33" borderId="0" xfId="0" applyFont="1" applyFill="1" applyAlignment="1">
      <alignment horizontal="right"/>
    </xf>
    <xf numFmtId="0" fontId="45" fillId="33" borderId="0" xfId="0" applyFont="1" applyFill="1"/>
    <xf numFmtId="14" fontId="45" fillId="33" borderId="0" xfId="0" applyNumberFormat="1" applyFont="1" applyFill="1" applyAlignment="1">
      <alignment horizontal="left" wrapText="1"/>
    </xf>
    <xf numFmtId="22" fontId="0" fillId="0" borderId="0" xfId="0" applyNumberFormat="1"/>
    <xf numFmtId="22" fontId="0" fillId="35" borderId="1" xfId="0" applyNumberFormat="1" applyFill="1" applyBorder="1" applyAlignment="1">
      <alignment horizontal="left" vertical="center"/>
    </xf>
    <xf numFmtId="164" fontId="0" fillId="35" borderId="1" xfId="0" applyNumberFormat="1" applyFill="1" applyBorder="1" applyAlignment="1">
      <alignment horizontal="center" vertical="center"/>
    </xf>
    <xf numFmtId="0" fontId="0" fillId="27" borderId="0" xfId="0" applyFill="1" applyBorder="1" applyAlignment="1">
      <alignment wrapText="1"/>
    </xf>
    <xf numFmtId="171" fontId="0" fillId="0" borderId="0" xfId="0" applyNumberFormat="1"/>
    <xf numFmtId="1" fontId="0" fillId="26" borderId="0" xfId="0" applyNumberFormat="1" applyFill="1" applyBorder="1"/>
    <xf numFmtId="1" fontId="0" fillId="25" borderId="16" xfId="0" applyNumberFormat="1" applyFill="1" applyBorder="1"/>
    <xf numFmtId="1" fontId="34" fillId="27" borderId="18" xfId="0" applyNumberFormat="1" applyFont="1" applyFill="1" applyBorder="1" applyAlignment="1">
      <alignment horizontal="center" wrapText="1"/>
    </xf>
    <xf numFmtId="1" fontId="0" fillId="0" borderId="18" xfId="0" applyNumberFormat="1" applyBorder="1"/>
    <xf numFmtId="1" fontId="37" fillId="0" borderId="18" xfId="0" applyNumberFormat="1" applyFont="1" applyBorder="1"/>
    <xf numFmtId="1" fontId="37" fillId="0" borderId="21" xfId="0" applyNumberFormat="1" applyFont="1" applyBorder="1"/>
    <xf numFmtId="1" fontId="38" fillId="25" borderId="16" xfId="0" applyNumberFormat="1" applyFont="1" applyFill="1" applyBorder="1"/>
    <xf numFmtId="1" fontId="33" fillId="27" borderId="18" xfId="0" applyNumberFormat="1" applyFont="1" applyFill="1" applyBorder="1" applyAlignment="1">
      <alignment horizontal="center" wrapText="1"/>
    </xf>
    <xf numFmtId="1" fontId="40" fillId="30" borderId="27" xfId="0" applyNumberFormat="1" applyFont="1" applyFill="1" applyBorder="1" applyAlignment="1">
      <alignment wrapText="1"/>
    </xf>
    <xf numFmtId="1" fontId="0" fillId="28" borderId="30" xfId="0" applyNumberFormat="1" applyFill="1" applyBorder="1" applyAlignment="1">
      <alignment wrapText="1"/>
    </xf>
    <xf numFmtId="1" fontId="34" fillId="28" borderId="0" xfId="0" applyNumberFormat="1" applyFont="1" applyFill="1" applyBorder="1" applyAlignment="1">
      <alignment horizontal="center" wrapText="1"/>
    </xf>
    <xf numFmtId="1" fontId="34" fillId="27" borderId="0" xfId="0" applyNumberFormat="1" applyFont="1" applyFill="1" applyBorder="1" applyAlignment="1">
      <alignment wrapText="1"/>
    </xf>
    <xf numFmtId="1" fontId="34" fillId="28" borderId="0" xfId="0" applyNumberFormat="1" applyFont="1" applyFill="1" applyBorder="1" applyAlignment="1">
      <alignment horizontal="center"/>
    </xf>
    <xf numFmtId="1" fontId="34" fillId="27" borderId="0" xfId="0" applyNumberFormat="1" applyFont="1" applyFill="1" applyBorder="1"/>
    <xf numFmtId="1" fontId="34" fillId="27" borderId="0" xfId="0" applyNumberFormat="1" applyFont="1" applyFill="1" applyBorder="1" applyAlignment="1">
      <alignment horizontal="center"/>
    </xf>
    <xf numFmtId="0" fontId="11" fillId="0" borderId="0" xfId="49"/>
    <xf numFmtId="1" fontId="11" fillId="0" borderId="0" xfId="49" applyNumberFormat="1" applyAlignment="1">
      <alignment vertical="center"/>
    </xf>
    <xf numFmtId="171" fontId="11" fillId="0" borderId="0" xfId="49" applyNumberFormat="1" applyAlignment="1">
      <alignment horizontal="center" vertical="center"/>
    </xf>
    <xf numFmtId="171" fontId="11" fillId="0" borderId="0" xfId="49" applyNumberFormat="1" applyAlignment="1">
      <alignment vertical="center"/>
    </xf>
    <xf numFmtId="171" fontId="11" fillId="0" borderId="0" xfId="49" applyNumberFormat="1" applyFont="1" applyAlignment="1">
      <alignment horizontal="center" vertical="center"/>
    </xf>
    <xf numFmtId="171" fontId="11" fillId="27" borderId="0" xfId="49" applyNumberFormat="1" applyFont="1" applyFill="1" applyBorder="1" applyAlignment="1">
      <alignment wrapText="1"/>
    </xf>
    <xf numFmtId="171" fontId="11" fillId="27" borderId="0" xfId="49" applyNumberFormat="1" applyFill="1" applyBorder="1" applyAlignment="1">
      <alignment wrapText="1"/>
    </xf>
    <xf numFmtId="171" fontId="11" fillId="27" borderId="0" xfId="49" applyNumberFormat="1" applyFill="1" applyBorder="1" applyAlignment="1">
      <alignment horizontal="center"/>
    </xf>
    <xf numFmtId="10" fontId="11" fillId="27" borderId="0" xfId="49" applyNumberFormat="1" applyFill="1" applyBorder="1" applyAlignment="1">
      <alignment wrapText="1"/>
    </xf>
    <xf numFmtId="10" fontId="11" fillId="27" borderId="0" xfId="49" applyNumberFormat="1" applyFill="1" applyBorder="1" applyAlignment="1">
      <alignment horizontal="center"/>
    </xf>
    <xf numFmtId="171" fontId="11" fillId="34" borderId="0" xfId="49" applyNumberFormat="1" applyFill="1" applyBorder="1" applyAlignment="1">
      <alignment wrapText="1"/>
    </xf>
    <xf numFmtId="171" fontId="11" fillId="34" borderId="0" xfId="49" applyNumberFormat="1" applyFill="1" applyBorder="1" applyAlignment="1">
      <alignment horizontal="center"/>
    </xf>
    <xf numFmtId="4" fontId="11" fillId="0" borderId="0" xfId="49" applyNumberFormat="1" applyAlignment="1">
      <alignment vertical="center"/>
    </xf>
    <xf numFmtId="4" fontId="11" fillId="0" borderId="0" xfId="49" applyNumberFormat="1" applyFont="1" applyAlignment="1">
      <alignment horizontal="center" vertical="center"/>
    </xf>
    <xf numFmtId="4" fontId="11" fillId="27" borderId="0" xfId="49" applyNumberFormat="1" applyFont="1" applyFill="1" applyBorder="1" applyAlignment="1">
      <alignment wrapText="1"/>
    </xf>
    <xf numFmtId="4" fontId="11" fillId="27" borderId="0" xfId="49" applyNumberFormat="1" applyFill="1" applyBorder="1" applyAlignment="1">
      <alignment wrapText="1"/>
    </xf>
    <xf numFmtId="1" fontId="12" fillId="0" borderId="0" xfId="49" applyNumberFormat="1" applyFont="1" applyAlignment="1">
      <alignment vertical="center"/>
    </xf>
    <xf numFmtId="1" fontId="11" fillId="0" borderId="0" xfId="49" applyNumberFormat="1" applyFont="1" applyAlignment="1">
      <alignment horizontal="center" vertical="center"/>
    </xf>
    <xf numFmtId="1" fontId="11" fillId="27" borderId="0" xfId="49" applyNumberFormat="1" applyFill="1" applyBorder="1" applyAlignment="1">
      <alignment wrapText="1"/>
    </xf>
    <xf numFmtId="1" fontId="11" fillId="27" borderId="0" xfId="49" applyNumberFormat="1" applyFont="1" applyFill="1" applyBorder="1" applyAlignment="1">
      <alignment wrapText="1"/>
    </xf>
    <xf numFmtId="1" fontId="11" fillId="27" borderId="0" xfId="49" applyNumberFormat="1" applyFont="1" applyFill="1" applyBorder="1" applyAlignment="1">
      <alignment horizontal="center"/>
    </xf>
    <xf numFmtId="22" fontId="0" fillId="36" borderId="1" xfId="0" applyNumberFormat="1" applyFill="1" applyBorder="1" applyAlignment="1">
      <alignment horizontal="left" vertical="center"/>
    </xf>
    <xf numFmtId="164" fontId="0" fillId="36" borderId="1" xfId="0" applyNumberFormat="1" applyFill="1" applyBorder="1" applyAlignment="1">
      <alignment horizontal="center" vertical="center"/>
    </xf>
    <xf numFmtId="3" fontId="0" fillId="0" borderId="18" xfId="0" applyNumberFormat="1" applyBorder="1"/>
    <xf numFmtId="4" fontId="0" fillId="27" borderId="0" xfId="49" applyNumberFormat="1" applyFont="1" applyFill="1" applyBorder="1" applyAlignment="1">
      <alignment wrapText="1"/>
    </xf>
    <xf numFmtId="0" fontId="0" fillId="27" borderId="0" xfId="0" applyFill="1" applyBorder="1" applyAlignment="1">
      <alignment wrapText="1"/>
    </xf>
    <xf numFmtId="171" fontId="11" fillId="27" borderId="0" xfId="49" applyNumberFormat="1" applyFill="1" applyBorder="1" applyAlignment="1">
      <alignment horizontal="center"/>
    </xf>
    <xf numFmtId="0" fontId="0" fillId="0" borderId="0" xfId="0" applyBorder="1"/>
    <xf numFmtId="3" fontId="0" fillId="0" borderId="0" xfId="0" applyNumberFormat="1" applyBorder="1"/>
    <xf numFmtId="4" fontId="0" fillId="0" borderId="0" xfId="0" applyNumberFormat="1" applyBorder="1"/>
    <xf numFmtId="4" fontId="0" fillId="0" borderId="20" xfId="0" applyNumberFormat="1" applyBorder="1"/>
    <xf numFmtId="3" fontId="37" fillId="0" borderId="0" xfId="0" applyNumberFormat="1" applyFont="1" applyBorder="1"/>
    <xf numFmtId="4" fontId="37" fillId="0" borderId="0" xfId="0" applyNumberFormat="1" applyFont="1" applyBorder="1"/>
    <xf numFmtId="4" fontId="37" fillId="0" borderId="20" xfId="0" applyNumberFormat="1" applyFont="1" applyBorder="1"/>
    <xf numFmtId="171" fontId="11" fillId="27" borderId="0" xfId="49" applyNumberFormat="1" applyFill="1" applyBorder="1" applyAlignment="1">
      <alignment wrapText="1"/>
    </xf>
    <xf numFmtId="171" fontId="11" fillId="27" borderId="0" xfId="49" applyNumberFormat="1" applyFill="1" applyBorder="1" applyAlignment="1">
      <alignment horizontal="center"/>
    </xf>
    <xf numFmtId="0" fontId="6" fillId="0" borderId="14" xfId="95" applyBorder="1"/>
    <xf numFmtId="0" fontId="6" fillId="0" borderId="15" xfId="95" applyBorder="1"/>
    <xf numFmtId="0" fontId="6" fillId="0" borderId="16" xfId="95" applyBorder="1"/>
    <xf numFmtId="0" fontId="6" fillId="0" borderId="0" xfId="95"/>
    <xf numFmtId="0" fontId="6" fillId="0" borderId="35" xfId="95" applyBorder="1"/>
    <xf numFmtId="0" fontId="6" fillId="0" borderId="36" xfId="95" applyBorder="1"/>
    <xf numFmtId="14" fontId="6" fillId="0" borderId="37" xfId="95" applyNumberFormat="1" applyBorder="1"/>
    <xf numFmtId="0" fontId="6" fillId="0" borderId="0" xfId="95" applyBorder="1"/>
    <xf numFmtId="0" fontId="29" fillId="0" borderId="0" xfId="95" applyFont="1" applyBorder="1"/>
    <xf numFmtId="0" fontId="6" fillId="0" borderId="17" xfId="95" applyBorder="1"/>
    <xf numFmtId="0" fontId="6" fillId="0" borderId="18" xfId="95" applyBorder="1"/>
    <xf numFmtId="0" fontId="52" fillId="0" borderId="0" xfId="95" applyFont="1" applyBorder="1" applyAlignment="1">
      <alignment horizontal="right"/>
    </xf>
    <xf numFmtId="0" fontId="16" fillId="0" borderId="18" xfId="95" applyFont="1" applyBorder="1"/>
    <xf numFmtId="14" fontId="6" fillId="0" borderId="0" xfId="95" applyNumberFormat="1"/>
    <xf numFmtId="0" fontId="53" fillId="0" borderId="0" xfId="95" applyFont="1" applyBorder="1" applyAlignment="1">
      <alignment horizontal="right"/>
    </xf>
    <xf numFmtId="14" fontId="53" fillId="0" borderId="0" xfId="95" applyNumberFormat="1" applyFont="1" applyBorder="1" applyAlignment="1">
      <alignment horizontal="left"/>
    </xf>
    <xf numFmtId="22" fontId="6" fillId="0" borderId="0" xfId="95" applyNumberFormat="1"/>
    <xf numFmtId="0" fontId="16" fillId="0" borderId="0" xfId="95" applyFont="1" applyBorder="1" applyAlignment="1">
      <alignment horizontal="right"/>
    </xf>
    <xf numFmtId="0" fontId="6" fillId="0" borderId="0" xfId="95" applyNumberFormat="1"/>
    <xf numFmtId="172" fontId="6" fillId="0" borderId="0" xfId="95" applyNumberFormat="1"/>
    <xf numFmtId="14" fontId="53" fillId="37" borderId="0" xfId="95" applyNumberFormat="1" applyFont="1" applyFill="1" applyAlignment="1">
      <alignment horizontal="left"/>
    </xf>
    <xf numFmtId="172" fontId="29" fillId="0" borderId="0" xfId="95" applyNumberFormat="1" applyFont="1" applyFill="1"/>
    <xf numFmtId="0" fontId="57" fillId="0" borderId="0" xfId="95" applyFont="1" applyFill="1"/>
    <xf numFmtId="49" fontId="58" fillId="37" borderId="0" xfId="95" applyNumberFormat="1" applyFont="1" applyFill="1" applyAlignment="1">
      <alignment vertical="top" wrapText="1"/>
    </xf>
    <xf numFmtId="49" fontId="59" fillId="0" borderId="0" xfId="95" applyNumberFormat="1" applyFont="1" applyFill="1" applyAlignment="1">
      <alignment vertical="top" wrapText="1"/>
    </xf>
    <xf numFmtId="49" fontId="58" fillId="37" borderId="0" xfId="95" applyNumberFormat="1" applyFont="1" applyFill="1"/>
    <xf numFmtId="0" fontId="59" fillId="38" borderId="0" xfId="95" applyNumberFormat="1" applyFont="1" applyFill="1"/>
    <xf numFmtId="49" fontId="59" fillId="0" borderId="0" xfId="95" applyNumberFormat="1" applyFont="1" applyFill="1"/>
    <xf numFmtId="0" fontId="61" fillId="0" borderId="0" xfId="95" applyNumberFormat="1" applyFont="1" applyFill="1" applyBorder="1"/>
    <xf numFmtId="172" fontId="52" fillId="0" borderId="0" xfId="95" applyNumberFormat="1" applyFont="1" applyFill="1"/>
    <xf numFmtId="174" fontId="6" fillId="0" borderId="0" xfId="95" applyNumberFormat="1"/>
    <xf numFmtId="10" fontId="0" fillId="27" borderId="0" xfId="49" applyNumberFormat="1" applyFont="1" applyFill="1" applyBorder="1" applyAlignment="1">
      <alignment wrapText="1"/>
    </xf>
    <xf numFmtId="170" fontId="33" fillId="28" borderId="20" xfId="0" applyNumberFormat="1" applyFont="1" applyFill="1" applyBorder="1" applyAlignment="1">
      <alignment horizontal="center"/>
    </xf>
    <xf numFmtId="171" fontId="11" fillId="0" borderId="0" xfId="49" applyNumberFormat="1" applyAlignment="1">
      <alignment vertical="center"/>
    </xf>
    <xf numFmtId="4" fontId="0" fillId="0" borderId="1" xfId="0" applyNumberFormat="1" applyBorder="1" applyAlignment="1">
      <alignment vertical="center"/>
    </xf>
    <xf numFmtId="4" fontId="0" fillId="0" borderId="1" xfId="0" applyNumberFormat="1" applyBorder="1"/>
    <xf numFmtId="0" fontId="0" fillId="0" borderId="0" xfId="0"/>
    <xf numFmtId="0" fontId="33" fillId="27" borderId="0" xfId="0" applyFont="1" applyFill="1" applyBorder="1" applyAlignment="1">
      <alignment horizontal="center" wrapText="1"/>
    </xf>
    <xf numFmtId="0" fontId="6" fillId="0" borderId="0" xfId="95"/>
    <xf numFmtId="175" fontId="6" fillId="0" borderId="0" xfId="95" applyNumberFormat="1" applyFill="1"/>
    <xf numFmtId="172" fontId="6" fillId="0" borderId="0" xfId="95" applyNumberFormat="1" applyFill="1"/>
    <xf numFmtId="3" fontId="33" fillId="28" borderId="21" xfId="0" applyNumberFormat="1" applyFont="1" applyFill="1" applyBorder="1" applyAlignment="1">
      <alignment horizontal="center"/>
    </xf>
    <xf numFmtId="10" fontId="11" fillId="0" borderId="0" xfId="49" applyNumberFormat="1" applyFill="1" applyBorder="1" applyAlignment="1">
      <alignment vertical="center"/>
    </xf>
    <xf numFmtId="171" fontId="11" fillId="0" borderId="0" xfId="49" applyNumberFormat="1" applyFill="1" applyBorder="1" applyAlignment="1">
      <alignment vertical="center"/>
    </xf>
    <xf numFmtId="0" fontId="11" fillId="0" borderId="0" xfId="49" applyFill="1" applyBorder="1" applyAlignment="1">
      <alignment vertical="center"/>
    </xf>
    <xf numFmtId="171" fontId="49" fillId="0" borderId="0" xfId="49" applyNumberFormat="1" applyFont="1" applyFill="1" applyBorder="1" applyAlignment="1">
      <alignment vertical="center" wrapText="1"/>
    </xf>
    <xf numFmtId="0" fontId="49" fillId="0" borderId="0" xfId="49" applyFont="1" applyFill="1" applyBorder="1" applyAlignment="1">
      <alignment vertical="center" wrapText="1"/>
    </xf>
    <xf numFmtId="10" fontId="49" fillId="0" borderId="0" xfId="49" applyNumberFormat="1" applyFont="1" applyFill="1" applyBorder="1" applyAlignment="1">
      <alignment vertical="center"/>
    </xf>
    <xf numFmtId="171" fontId="49" fillId="0" borderId="0" xfId="49" applyNumberFormat="1" applyFont="1" applyFill="1" applyBorder="1" applyAlignment="1">
      <alignment vertical="center"/>
    </xf>
    <xf numFmtId="0" fontId="49" fillId="0" borderId="0" xfId="49" applyFont="1" applyFill="1" applyBorder="1" applyAlignment="1">
      <alignment vertical="center"/>
    </xf>
    <xf numFmtId="10" fontId="11" fillId="0" borderId="0" xfId="49" applyNumberFormat="1" applyFill="1" applyBorder="1" applyAlignment="1">
      <alignment horizontal="center" vertical="center"/>
    </xf>
    <xf numFmtId="171" fontId="11" fillId="0" borderId="0" xfId="49" applyNumberFormat="1" applyFill="1" applyBorder="1" applyAlignment="1">
      <alignment horizontal="center" vertical="center"/>
    </xf>
    <xf numFmtId="0" fontId="0" fillId="0" borderId="0" xfId="0" applyAlignment="1">
      <alignment wrapText="1"/>
    </xf>
    <xf numFmtId="4" fontId="61" fillId="0" borderId="1" xfId="0" applyNumberFormat="1" applyFont="1" applyBorder="1"/>
    <xf numFmtId="0" fontId="29" fillId="37" borderId="38" xfId="140" applyNumberFormat="1" applyFont="1" applyFill="1" applyBorder="1"/>
    <xf numFmtId="0" fontId="57" fillId="37" borderId="0" xfId="140" applyNumberFormat="1" applyFont="1" applyFill="1" applyAlignment="1" applyProtection="1">
      <alignment wrapText="1"/>
    </xf>
    <xf numFmtId="0" fontId="57" fillId="37" borderId="0" xfId="140" applyNumberFormat="1" applyFont="1" applyFill="1"/>
    <xf numFmtId="0" fontId="59" fillId="37" borderId="0" xfId="140" applyNumberFormat="1" applyFont="1" applyFill="1"/>
    <xf numFmtId="172" fontId="29" fillId="37" borderId="38" xfId="140" applyNumberFormat="1" applyFont="1" applyFill="1" applyBorder="1"/>
    <xf numFmtId="0" fontId="59" fillId="37" borderId="0" xfId="140" applyNumberFormat="1" applyFont="1" applyFill="1" applyAlignment="1">
      <alignment horizontal="left" vertical="top" wrapText="1"/>
    </xf>
    <xf numFmtId="0" fontId="34" fillId="27" borderId="0" xfId="0" applyFont="1" applyFill="1" applyBorder="1" applyAlignment="1">
      <alignment horizontal="right"/>
    </xf>
    <xf numFmtId="0" fontId="0" fillId="0" borderId="20" xfId="0" applyBorder="1"/>
    <xf numFmtId="4" fontId="0" fillId="34" borderId="0" xfId="0" applyNumberFormat="1" applyFill="1" applyBorder="1" applyAlignment="1">
      <alignment horizontal="right"/>
    </xf>
    <xf numFmtId="3" fontId="0" fillId="34" borderId="0" xfId="0" applyNumberFormat="1" applyFill="1" applyBorder="1"/>
    <xf numFmtId="0" fontId="34" fillId="34" borderId="0" xfId="0" applyFont="1" applyFill="1" applyBorder="1" applyAlignment="1">
      <alignment horizontal="right"/>
    </xf>
    <xf numFmtId="0" fontId="0" fillId="34" borderId="0" xfId="0" applyFill="1" applyBorder="1"/>
    <xf numFmtId="4" fontId="0" fillId="0" borderId="0" xfId="0" applyNumberFormat="1"/>
    <xf numFmtId="172" fontId="60" fillId="37" borderId="1" xfId="0" applyNumberFormat="1" applyFont="1" applyFill="1" applyBorder="1"/>
    <xf numFmtId="171" fontId="0" fillId="27" borderId="0" xfId="49" applyNumberFormat="1" applyFont="1" applyFill="1" applyBorder="1" applyAlignment="1">
      <alignment wrapText="1"/>
    </xf>
    <xf numFmtId="171" fontId="0" fillId="34" borderId="0" xfId="49" applyNumberFormat="1" applyFont="1" applyFill="1" applyBorder="1" applyAlignment="1">
      <alignment wrapText="1"/>
    </xf>
    <xf numFmtId="171" fontId="0" fillId="27" borderId="0" xfId="49" applyNumberFormat="1" applyFont="1" applyFill="1" applyBorder="1"/>
    <xf numFmtId="10" fontId="0" fillId="27" borderId="0" xfId="49" applyNumberFormat="1" applyFont="1" applyFill="1" applyBorder="1" applyAlignment="1">
      <alignment wrapText="1"/>
    </xf>
    <xf numFmtId="10" fontId="0" fillId="27" borderId="0" xfId="49" applyNumberFormat="1" applyFont="1" applyFill="1" applyBorder="1"/>
    <xf numFmtId="171" fontId="0" fillId="34" borderId="0" xfId="49" applyNumberFormat="1" applyFont="1" applyFill="1" applyBorder="1"/>
    <xf numFmtId="0" fontId="0" fillId="27" borderId="0" xfId="0" applyFont="1" applyFill="1" applyBorder="1" applyAlignment="1">
      <alignment wrapText="1"/>
    </xf>
    <xf numFmtId="2" fontId="0" fillId="27" borderId="0" xfId="49" applyNumberFormat="1" applyFont="1" applyFill="1" applyBorder="1" applyAlignment="1">
      <alignment wrapText="1"/>
    </xf>
    <xf numFmtId="2" fontId="0" fillId="27" borderId="0" xfId="49" applyNumberFormat="1" applyFont="1" applyFill="1" applyBorder="1"/>
    <xf numFmtId="1" fontId="0" fillId="27" borderId="0" xfId="49" applyNumberFormat="1" applyFont="1" applyFill="1" applyBorder="1" applyAlignment="1">
      <alignment wrapText="1"/>
    </xf>
    <xf numFmtId="165" fontId="0" fillId="27" borderId="0" xfId="49" applyNumberFormat="1" applyFont="1" applyFill="1" applyBorder="1" applyAlignment="1">
      <alignment wrapText="1"/>
    </xf>
    <xf numFmtId="4" fontId="0" fillId="0" borderId="0" xfId="53" applyNumberFormat="1" applyFont="1"/>
    <xf numFmtId="1" fontId="0" fillId="27" borderId="0" xfId="49" applyNumberFormat="1" applyFont="1" applyFill="1" applyBorder="1"/>
    <xf numFmtId="165" fontId="0" fillId="27" borderId="0" xfId="49" applyNumberFormat="1" applyFont="1" applyFill="1" applyBorder="1"/>
    <xf numFmtId="0" fontId="0" fillId="0" borderId="0" xfId="49" applyFont="1"/>
    <xf numFmtId="0" fontId="11" fillId="0" borderId="34" xfId="49" applyBorder="1"/>
    <xf numFmtId="0" fontId="29" fillId="0" borderId="0" xfId="140" applyFont="1" applyBorder="1"/>
    <xf numFmtId="0" fontId="5" fillId="0" borderId="17" xfId="140" applyBorder="1"/>
    <xf numFmtId="0" fontId="5" fillId="0" borderId="18" xfId="140" quotePrefix="1" applyBorder="1"/>
    <xf numFmtId="0" fontId="29" fillId="0" borderId="18" xfId="140" applyFont="1" applyBorder="1"/>
    <xf numFmtId="0" fontId="5" fillId="0" borderId="18" xfId="140" applyBorder="1"/>
    <xf numFmtId="0" fontId="5" fillId="0" borderId="19" xfId="140" applyBorder="1"/>
    <xf numFmtId="0" fontId="55" fillId="0" borderId="0" xfId="140" applyFont="1" applyBorder="1"/>
    <xf numFmtId="0" fontId="6" fillId="0" borderId="0" xfId="95" applyFill="1"/>
    <xf numFmtId="0" fontId="5" fillId="0" borderId="21" xfId="140" applyBorder="1"/>
    <xf numFmtId="0" fontId="5" fillId="0" borderId="20" xfId="140" applyBorder="1"/>
    <xf numFmtId="0" fontId="5" fillId="0" borderId="0" xfId="140" applyBorder="1"/>
    <xf numFmtId="0" fontId="5" fillId="0" borderId="14" xfId="140" applyBorder="1"/>
    <xf numFmtId="0" fontId="63" fillId="0" borderId="0" xfId="95" applyFont="1" applyFill="1" applyAlignment="1">
      <alignment wrapText="1"/>
    </xf>
    <xf numFmtId="0" fontId="5" fillId="0" borderId="16" xfId="140" applyBorder="1"/>
    <xf numFmtId="172" fontId="63" fillId="0" borderId="0" xfId="140" applyNumberFormat="1" applyFont="1"/>
    <xf numFmtId="0" fontId="63" fillId="0" borderId="0" xfId="140" applyFont="1"/>
    <xf numFmtId="171" fontId="0" fillId="0" borderId="0" xfId="0" applyNumberFormat="1"/>
    <xf numFmtId="172" fontId="63" fillId="0" borderId="0" xfId="140" applyNumberFormat="1" applyFont="1"/>
    <xf numFmtId="0" fontId="63" fillId="0" borderId="0" xfId="140" applyFont="1"/>
    <xf numFmtId="0" fontId="5" fillId="0" borderId="17" xfId="140" applyBorder="1" applyAlignment="1">
      <alignment wrapText="1"/>
    </xf>
    <xf numFmtId="0" fontId="55" fillId="0" borderId="0" xfId="140" applyFont="1" applyBorder="1" applyAlignment="1">
      <alignment wrapText="1"/>
    </xf>
    <xf numFmtId="0" fontId="5" fillId="0" borderId="0" xfId="140" applyBorder="1" applyAlignment="1">
      <alignment wrapText="1"/>
    </xf>
    <xf numFmtId="0" fontId="5" fillId="0" borderId="18" xfId="140" applyBorder="1" applyAlignment="1">
      <alignment wrapText="1"/>
    </xf>
    <xf numFmtId="0" fontId="5" fillId="0" borderId="0" xfId="140" applyFill="1" applyBorder="1"/>
    <xf numFmtId="0" fontId="5" fillId="0" borderId="19" xfId="140" applyBorder="1"/>
    <xf numFmtId="0" fontId="5" fillId="0" borderId="20" xfId="140" applyBorder="1"/>
    <xf numFmtId="0" fontId="5" fillId="0" borderId="21" xfId="140" applyBorder="1"/>
    <xf numFmtId="0" fontId="29" fillId="0" borderId="0" xfId="140" applyNumberFormat="1" applyFont="1" applyBorder="1" applyAlignment="1">
      <alignment horizontal="right"/>
    </xf>
    <xf numFmtId="14" fontId="29" fillId="0" borderId="0" xfId="140" applyNumberFormat="1" applyFont="1" applyBorder="1" applyAlignment="1">
      <alignment horizontal="left"/>
    </xf>
    <xf numFmtId="0" fontId="53" fillId="0" borderId="0" xfId="140" applyFont="1" applyBorder="1" applyAlignment="1">
      <alignment horizontal="right"/>
    </xf>
    <xf numFmtId="14" fontId="53" fillId="0" borderId="0" xfId="140" applyNumberFormat="1" applyFont="1" applyBorder="1" applyAlignment="1">
      <alignment horizontal="left"/>
    </xf>
    <xf numFmtId="0" fontId="0" fillId="31" borderId="0" xfId="0" applyFont="1" applyFill="1" applyBorder="1" applyAlignment="1">
      <alignment horizontal="right"/>
    </xf>
    <xf numFmtId="168" fontId="0" fillId="0" borderId="0" xfId="0" applyNumberFormat="1" applyBorder="1"/>
    <xf numFmtId="4" fontId="0" fillId="40" borderId="0" xfId="0" applyNumberFormat="1" applyFill="1" applyBorder="1" applyAlignment="1">
      <alignment horizontal="right"/>
    </xf>
    <xf numFmtId="4" fontId="0" fillId="40" borderId="0" xfId="0" applyNumberFormat="1" applyFill="1" applyBorder="1"/>
    <xf numFmtId="2" fontId="43" fillId="0" borderId="2" xfId="43" applyNumberFormat="1" applyFont="1" applyFill="1" applyBorder="1" applyAlignment="1">
      <alignment horizontal="center" wrapText="1"/>
    </xf>
    <xf numFmtId="0" fontId="66" fillId="41" borderId="40" xfId="0" applyFont="1" applyFill="1" applyBorder="1" applyAlignment="1">
      <alignment wrapText="1"/>
    </xf>
    <xf numFmtId="0" fontId="66" fillId="41" borderId="40" xfId="0" applyFont="1" applyFill="1" applyBorder="1"/>
    <xf numFmtId="0" fontId="68" fillId="41" borderId="40" xfId="0" applyFont="1" applyFill="1" applyBorder="1"/>
    <xf numFmtId="167" fontId="68" fillId="41" borderId="40" xfId="0" applyNumberFormat="1" applyFont="1" applyFill="1" applyBorder="1"/>
    <xf numFmtId="0" fontId="70" fillId="0" borderId="41" xfId="95" applyNumberFormat="1" applyFont="1" applyBorder="1" applyAlignment="1">
      <alignment wrapText="1"/>
    </xf>
    <xf numFmtId="172" fontId="69" fillId="0" borderId="0" xfId="95" applyNumberFormat="1" applyFont="1"/>
    <xf numFmtId="167" fontId="66" fillId="41" borderId="40" xfId="0" applyNumberFormat="1" applyFont="1" applyFill="1" applyBorder="1"/>
    <xf numFmtId="0" fontId="34" fillId="0" borderId="0" xfId="0" applyFont="1"/>
    <xf numFmtId="0" fontId="71" fillId="0" borderId="41" xfId="0" applyFont="1" applyFill="1" applyBorder="1"/>
    <xf numFmtId="4" fontId="71" fillId="0" borderId="41" xfId="0" applyNumberFormat="1" applyFont="1" applyFill="1" applyBorder="1"/>
    <xf numFmtId="3" fontId="0" fillId="0" borderId="0" xfId="0" applyNumberFormat="1"/>
    <xf numFmtId="0" fontId="72" fillId="42" borderId="0" xfId="0" applyFont="1" applyFill="1"/>
    <xf numFmtId="4" fontId="72" fillId="42" borderId="0" xfId="0" applyNumberFormat="1" applyFont="1" applyFill="1"/>
    <xf numFmtId="0" fontId="72" fillId="0" borderId="0" xfId="0" applyFont="1" applyFill="1"/>
    <xf numFmtId="3" fontId="72" fillId="0" borderId="0" xfId="0" applyNumberFormat="1" applyFont="1" applyFill="1"/>
    <xf numFmtId="3" fontId="72" fillId="42" borderId="0" xfId="0" applyNumberFormat="1" applyFont="1" applyFill="1"/>
    <xf numFmtId="0" fontId="71" fillId="42" borderId="42" xfId="0" applyFont="1" applyFill="1" applyBorder="1"/>
    <xf numFmtId="169" fontId="71" fillId="42" borderId="42" xfId="0" applyNumberFormat="1" applyFont="1" applyFill="1" applyBorder="1"/>
    <xf numFmtId="3" fontId="72" fillId="43" borderId="0" xfId="0" applyNumberFormat="1" applyFont="1" applyFill="1"/>
    <xf numFmtId="3" fontId="72" fillId="44" borderId="0" xfId="0" applyNumberFormat="1" applyFont="1" applyFill="1"/>
    <xf numFmtId="3" fontId="72" fillId="0" borderId="42" xfId="0" applyNumberFormat="1" applyFont="1" applyFill="1" applyBorder="1"/>
    <xf numFmtId="3" fontId="68" fillId="41" borderId="40" xfId="0" applyNumberFormat="1" applyFont="1" applyFill="1" applyBorder="1"/>
    <xf numFmtId="1" fontId="34" fillId="27" borderId="0" xfId="0" applyNumberFormat="1" applyFont="1" applyFill="1" applyBorder="1" applyAlignment="1">
      <alignment horizontal="center" wrapText="1"/>
    </xf>
    <xf numFmtId="3" fontId="0" fillId="28" borderId="0" xfId="0" applyNumberFormat="1" applyFill="1" applyBorder="1"/>
    <xf numFmtId="169" fontId="68" fillId="41" borderId="40" xfId="0" applyNumberFormat="1" applyFont="1" applyFill="1" applyBorder="1"/>
    <xf numFmtId="0" fontId="0" fillId="40" borderId="0" xfId="0" applyFill="1" applyBorder="1" applyAlignment="1">
      <alignment horizontal="left"/>
    </xf>
    <xf numFmtId="4" fontId="34" fillId="31" borderId="0" xfId="0" applyNumberFormat="1" applyFont="1" applyFill="1" applyBorder="1" applyAlignment="1">
      <alignment horizontal="left"/>
    </xf>
    <xf numFmtId="4" fontId="34" fillId="0" borderId="0" xfId="0" applyNumberFormat="1" applyFont="1" applyFill="1" applyBorder="1"/>
    <xf numFmtId="4" fontId="43" fillId="0" borderId="0" xfId="43" applyNumberFormat="1" applyFont="1" applyFill="1" applyBorder="1" applyAlignment="1">
      <alignment horizontal="center" wrapText="1"/>
    </xf>
    <xf numFmtId="1" fontId="43" fillId="0" borderId="0" xfId="43" applyNumberFormat="1" applyFont="1" applyFill="1" applyBorder="1" applyAlignment="1">
      <alignment horizontal="center" wrapText="1"/>
    </xf>
    <xf numFmtId="169" fontId="0" fillId="0" borderId="0" xfId="0" applyNumberFormat="1" applyFill="1" applyBorder="1" applyAlignment="1">
      <alignment horizontal="center"/>
    </xf>
    <xf numFmtId="0" fontId="0" fillId="0" borderId="0" xfId="0"/>
    <xf numFmtId="0" fontId="0" fillId="0" borderId="0" xfId="0" applyFill="1" applyBorder="1"/>
    <xf numFmtId="1" fontId="0" fillId="0" borderId="0" xfId="0" applyNumberFormat="1" applyFill="1" applyBorder="1"/>
    <xf numFmtId="22" fontId="0" fillId="0" borderId="2" xfId="0" applyNumberFormat="1" applyFill="1" applyBorder="1"/>
    <xf numFmtId="166" fontId="43" fillId="0" borderId="2" xfId="43" applyNumberFormat="1" applyFont="1" applyFill="1" applyBorder="1" applyAlignment="1">
      <alignment horizontal="right" wrapText="1"/>
    </xf>
    <xf numFmtId="165" fontId="43" fillId="0" borderId="2" xfId="43" applyNumberFormat="1" applyFont="1" applyFill="1" applyBorder="1" applyAlignment="1">
      <alignment horizontal="center" wrapText="1"/>
    </xf>
    <xf numFmtId="169" fontId="43" fillId="0" borderId="0" xfId="43" applyNumberFormat="1" applyFont="1" applyFill="1" applyBorder="1" applyAlignment="1">
      <alignment horizontal="center" wrapText="1"/>
    </xf>
    <xf numFmtId="4" fontId="11" fillId="0" borderId="0" xfId="43" applyNumberFormat="1" applyFont="1" applyFill="1" applyBorder="1" applyAlignment="1">
      <alignment horizontal="center" wrapText="1"/>
    </xf>
    <xf numFmtId="4" fontId="11" fillId="0" borderId="2" xfId="43" applyNumberFormat="1" applyFont="1" applyFill="1" applyBorder="1" applyAlignment="1">
      <alignment horizontal="center" wrapText="1"/>
    </xf>
    <xf numFmtId="4" fontId="11" fillId="0" borderId="31" xfId="43" applyNumberFormat="1" applyFont="1" applyFill="1" applyBorder="1" applyAlignment="1">
      <alignment horizontal="center" wrapText="1"/>
    </xf>
    <xf numFmtId="3" fontId="43" fillId="0" borderId="0" xfId="43" applyNumberFormat="1" applyFont="1" applyFill="1" applyBorder="1" applyAlignment="1">
      <alignment horizontal="center" wrapText="1"/>
    </xf>
    <xf numFmtId="3" fontId="11" fillId="0" borderId="31" xfId="43" applyNumberFormat="1" applyFont="1" applyFill="1" applyBorder="1" applyAlignment="1">
      <alignment horizontal="center" wrapText="1"/>
    </xf>
    <xf numFmtId="0" fontId="61" fillId="0" borderId="0" xfId="231" applyNumberFormat="1" applyFont="1" applyFill="1" applyBorder="1"/>
    <xf numFmtId="0" fontId="59" fillId="0" borderId="0" xfId="231" applyFont="1" applyFill="1" applyBorder="1"/>
    <xf numFmtId="0" fontId="61" fillId="0" borderId="0" xfId="231" applyFont="1" applyFill="1" applyBorder="1"/>
    <xf numFmtId="0" fontId="4" fillId="0" borderId="0" xfId="231" applyFill="1" applyBorder="1"/>
    <xf numFmtId="4" fontId="0" fillId="0" borderId="1" xfId="0" applyNumberFormat="1" applyBorder="1" applyAlignment="1">
      <alignment vertical="center"/>
    </xf>
    <xf numFmtId="4" fontId="0" fillId="0" borderId="1" xfId="0" applyNumberFormat="1" applyBorder="1"/>
    <xf numFmtId="172" fontId="60" fillId="37" borderId="1" xfId="0" applyNumberFormat="1" applyFont="1" applyFill="1" applyBorder="1"/>
    <xf numFmtId="0" fontId="61" fillId="0" borderId="39" xfId="0" applyNumberFormat="1" applyFont="1" applyBorder="1"/>
    <xf numFmtId="4" fontId="61" fillId="0" borderId="1" xfId="0" applyNumberFormat="1" applyFont="1" applyBorder="1"/>
    <xf numFmtId="0" fontId="61" fillId="0" borderId="1" xfId="0" applyNumberFormat="1" applyFont="1" applyBorder="1"/>
    <xf numFmtId="0" fontId="3" fillId="0" borderId="0" xfId="95" applyFont="1"/>
    <xf numFmtId="4" fontId="0" fillId="45" borderId="0" xfId="0" applyNumberFormat="1" applyFill="1" applyBorder="1"/>
    <xf numFmtId="169" fontId="43" fillId="45" borderId="0" xfId="43" applyNumberFormat="1" applyFont="1" applyFill="1" applyBorder="1" applyAlignment="1">
      <alignment horizontal="center" wrapText="1"/>
    </xf>
    <xf numFmtId="1" fontId="43" fillId="45" borderId="0" xfId="43" applyNumberFormat="1" applyFont="1" applyFill="1" applyBorder="1" applyAlignment="1">
      <alignment horizontal="center" wrapText="1"/>
    </xf>
    <xf numFmtId="0" fontId="0" fillId="41" borderId="0" xfId="0" applyFill="1" applyBorder="1" applyAlignment="1">
      <alignment horizontal="right"/>
    </xf>
    <xf numFmtId="0" fontId="0" fillId="41" borderId="0" xfId="0" applyFill="1" applyBorder="1"/>
    <xf numFmtId="3" fontId="0" fillId="28" borderId="18" xfId="0" applyNumberFormat="1" applyFill="1" applyBorder="1"/>
    <xf numFmtId="3" fontId="37" fillId="0" borderId="18" xfId="0" applyNumberFormat="1" applyFont="1" applyBorder="1"/>
    <xf numFmtId="0" fontId="72" fillId="42" borderId="0" xfId="0" applyFont="1" applyFill="1" applyAlignment="1">
      <alignment horizontal="left"/>
    </xf>
    <xf numFmtId="4" fontId="40" fillId="30" borderId="39" xfId="0" applyNumberFormat="1" applyFont="1" applyFill="1" applyBorder="1" applyAlignment="1">
      <alignment wrapText="1"/>
    </xf>
    <xf numFmtId="4" fontId="0" fillId="28" borderId="44" xfId="0" applyNumberFormat="1" applyFill="1" applyBorder="1" applyAlignment="1">
      <alignment wrapText="1"/>
    </xf>
    <xf numFmtId="4" fontId="11" fillId="46" borderId="0" xfId="49" applyNumberFormat="1" applyFill="1" applyAlignment="1">
      <alignment vertical="center"/>
    </xf>
    <xf numFmtId="171" fontId="11" fillId="46" borderId="0" xfId="49" applyNumberFormat="1" applyFill="1" applyAlignment="1">
      <alignment vertical="center"/>
    </xf>
    <xf numFmtId="4" fontId="11" fillId="46" borderId="0" xfId="49" applyNumberFormat="1" applyFont="1" applyFill="1" applyAlignment="1">
      <alignment horizontal="center" vertical="center"/>
    </xf>
    <xf numFmtId="4" fontId="0" fillId="47" borderId="0" xfId="49" applyNumberFormat="1" applyFont="1" applyFill="1" applyBorder="1" applyAlignment="1">
      <alignment wrapText="1"/>
    </xf>
    <xf numFmtId="4" fontId="11" fillId="47" borderId="0" xfId="49" applyNumberFormat="1" applyFill="1" applyBorder="1" applyAlignment="1">
      <alignment wrapText="1"/>
    </xf>
    <xf numFmtId="171" fontId="0" fillId="47" borderId="0" xfId="49" applyNumberFormat="1" applyFont="1" applyFill="1" applyBorder="1" applyAlignment="1">
      <alignment wrapText="1"/>
    </xf>
    <xf numFmtId="171" fontId="11" fillId="47" borderId="0" xfId="49" applyNumberFormat="1" applyFill="1" applyBorder="1" applyAlignment="1">
      <alignment horizontal="center"/>
    </xf>
    <xf numFmtId="4" fontId="61" fillId="46" borderId="1" xfId="0" applyNumberFormat="1" applyFont="1" applyFill="1" applyBorder="1"/>
    <xf numFmtId="172" fontId="63" fillId="0" borderId="0" xfId="95" applyNumberFormat="1" applyFont="1" applyFill="1"/>
    <xf numFmtId="175" fontId="63" fillId="0" borderId="0" xfId="95" applyNumberFormat="1" applyFont="1" applyFill="1"/>
    <xf numFmtId="0" fontId="63" fillId="0" borderId="0" xfId="95" applyFont="1" applyFill="1"/>
    <xf numFmtId="175" fontId="63" fillId="0" borderId="0" xfId="95" applyNumberFormat="1" applyFont="1"/>
    <xf numFmtId="0" fontId="63" fillId="0" borderId="0" xfId="280" applyFont="1"/>
    <xf numFmtId="0" fontId="73" fillId="0" borderId="0" xfId="0" applyFont="1" applyAlignment="1">
      <alignment wrapText="1"/>
    </xf>
    <xf numFmtId="175" fontId="63" fillId="0" borderId="0" xfId="95" applyNumberFormat="1" applyFont="1" applyFill="1" applyAlignment="1">
      <alignment wrapText="1"/>
    </xf>
    <xf numFmtId="172" fontId="70" fillId="0" borderId="0" xfId="95" applyNumberFormat="1" applyFont="1" applyFill="1"/>
    <xf numFmtId="172" fontId="74" fillId="0" borderId="0" xfId="95" applyNumberFormat="1" applyFont="1" applyFill="1"/>
    <xf numFmtId="175" fontId="74" fillId="0" borderId="0" xfId="95" applyNumberFormat="1" applyFont="1" applyFill="1"/>
    <xf numFmtId="0" fontId="74" fillId="0" borderId="0" xfId="95" applyFont="1" applyFill="1"/>
    <xf numFmtId="0" fontId="1" fillId="0" borderId="0" xfId="95" applyFont="1"/>
    <xf numFmtId="22" fontId="0" fillId="0" borderId="45" xfId="0" applyNumberFormat="1" applyFill="1" applyBorder="1"/>
    <xf numFmtId="166" fontId="43" fillId="0" borderId="45" xfId="43" applyNumberFormat="1" applyFont="1" applyFill="1" applyBorder="1" applyAlignment="1">
      <alignment horizontal="right" wrapText="1"/>
    </xf>
    <xf numFmtId="2" fontId="43" fillId="0" borderId="45" xfId="43" applyNumberFormat="1" applyFont="1" applyFill="1" applyBorder="1" applyAlignment="1">
      <alignment horizontal="center" wrapText="1"/>
    </xf>
    <xf numFmtId="165" fontId="43" fillId="0" borderId="45" xfId="43" applyNumberFormat="1" applyFont="1" applyFill="1" applyBorder="1" applyAlignment="1">
      <alignment horizontal="center" wrapText="1"/>
    </xf>
    <xf numFmtId="4" fontId="11" fillId="0" borderId="45" xfId="43" applyNumberFormat="1" applyFont="1" applyFill="1" applyBorder="1" applyAlignment="1">
      <alignment horizontal="center" wrapText="1"/>
    </xf>
    <xf numFmtId="4" fontId="11" fillId="0" borderId="46" xfId="43" applyNumberFormat="1" applyFont="1" applyFill="1" applyBorder="1" applyAlignment="1">
      <alignment horizontal="center" wrapText="1"/>
    </xf>
    <xf numFmtId="3" fontId="11" fillId="0" borderId="46" xfId="43" applyNumberFormat="1" applyFont="1" applyFill="1" applyBorder="1" applyAlignment="1">
      <alignment horizontal="center" wrapText="1"/>
    </xf>
    <xf numFmtId="14" fontId="0" fillId="0" borderId="0" xfId="0" applyNumberFormat="1" applyBorder="1"/>
    <xf numFmtId="0" fontId="75" fillId="34" borderId="0" xfId="99" applyFont="1" applyFill="1" applyBorder="1" applyAlignment="1">
      <alignment horizontal="center" wrapText="1"/>
    </xf>
    <xf numFmtId="0" fontId="76" fillId="34" borderId="0" xfId="95" applyFont="1" applyFill="1" applyBorder="1" applyAlignment="1">
      <alignment horizontal="center"/>
    </xf>
    <xf numFmtId="0" fontId="0" fillId="34" borderId="0" xfId="0" applyFill="1" applyBorder="1" applyAlignment="1">
      <alignment horizontal="right"/>
    </xf>
    <xf numFmtId="0" fontId="75" fillId="34" borderId="0" xfId="99" applyFont="1" applyFill="1" applyBorder="1" applyAlignment="1">
      <alignment horizontal="center"/>
    </xf>
    <xf numFmtId="10" fontId="0" fillId="34" borderId="0" xfId="0" applyNumberFormat="1" applyFill="1" applyBorder="1" applyAlignment="1">
      <alignment horizontal="right"/>
    </xf>
    <xf numFmtId="0" fontId="0" fillId="40" borderId="0" xfId="0" applyFill="1" applyBorder="1"/>
    <xf numFmtId="165" fontId="0" fillId="0" borderId="40" xfId="0" applyNumberFormat="1" applyBorder="1"/>
    <xf numFmtId="0" fontId="0" fillId="0" borderId="40" xfId="0" applyBorder="1"/>
    <xf numFmtId="0" fontId="0" fillId="0" borderId="40" xfId="0" applyFill="1" applyBorder="1"/>
    <xf numFmtId="10" fontId="0" fillId="0" borderId="40" xfId="0" applyNumberFormat="1" applyFill="1" applyBorder="1"/>
    <xf numFmtId="171" fontId="0" fillId="0" borderId="0" xfId="0" applyNumberFormat="1" applyFill="1"/>
    <xf numFmtId="4" fontId="0" fillId="0" borderId="0" xfId="0" applyNumberFormat="1" applyFill="1"/>
    <xf numFmtId="172" fontId="78" fillId="0" borderId="0" xfId="95" applyNumberFormat="1" applyFont="1" applyFill="1"/>
    <xf numFmtId="0" fontId="51" fillId="0" borderId="36" xfId="95" applyFont="1" applyBorder="1" applyAlignment="1">
      <alignment horizontal="center"/>
    </xf>
    <xf numFmtId="0" fontId="6" fillId="0" borderId="36" xfId="95" applyBorder="1" applyAlignment="1">
      <alignment horizontal="center"/>
    </xf>
    <xf numFmtId="0" fontId="54" fillId="0" borderId="15" xfId="140" applyFont="1" applyBorder="1" applyAlignment="1">
      <alignment horizontal="center"/>
    </xf>
    <xf numFmtId="172" fontId="56" fillId="37" borderId="38" xfId="140" applyNumberFormat="1" applyFont="1" applyFill="1" applyBorder="1" applyAlignment="1">
      <alignment horizontal="center"/>
    </xf>
    <xf numFmtId="0" fontId="5" fillId="0" borderId="38" xfId="140" applyBorder="1" applyAlignment="1">
      <alignment horizontal="center"/>
    </xf>
    <xf numFmtId="169" fontId="34" fillId="0" borderId="22" xfId="0" applyNumberFormat="1" applyFont="1" applyBorder="1" applyAlignment="1">
      <alignment horizontal="center"/>
    </xf>
    <xf numFmtId="169" fontId="34" fillId="0" borderId="23" xfId="0" applyNumberFormat="1" applyFont="1" applyBorder="1" applyAlignment="1">
      <alignment horizontal="center"/>
    </xf>
    <xf numFmtId="169" fontId="34" fillId="0" borderId="24" xfId="0" applyNumberFormat="1" applyFont="1" applyBorder="1" applyAlignment="1">
      <alignment horizontal="center"/>
    </xf>
    <xf numFmtId="169" fontId="34" fillId="0" borderId="43" xfId="0" applyNumberFormat="1" applyFont="1" applyBorder="1" applyAlignment="1">
      <alignment horizontal="center"/>
    </xf>
    <xf numFmtId="169" fontId="34" fillId="0" borderId="25" xfId="0" applyNumberFormat="1" applyFont="1" applyBorder="1" applyAlignment="1">
      <alignment horizontal="center"/>
    </xf>
    <xf numFmtId="0" fontId="31" fillId="24" borderId="0" xfId="0" applyFont="1" applyFill="1" applyBorder="1" applyAlignment="1">
      <alignment horizontal="center"/>
    </xf>
    <xf numFmtId="0" fontId="33" fillId="25" borderId="11" xfId="0" applyFont="1" applyFill="1" applyBorder="1" applyAlignment="1">
      <alignment horizontal="center"/>
    </xf>
    <xf numFmtId="0" fontId="33" fillId="25" borderId="12" xfId="0" applyFont="1" applyFill="1" applyBorder="1" applyAlignment="1">
      <alignment horizontal="center"/>
    </xf>
    <xf numFmtId="0" fontId="33" fillId="25" borderId="13" xfId="0" applyFont="1" applyFill="1" applyBorder="1" applyAlignment="1">
      <alignment horizontal="center"/>
    </xf>
    <xf numFmtId="0" fontId="34" fillId="25" borderId="14" xfId="0" applyFont="1" applyFill="1" applyBorder="1" applyAlignment="1">
      <alignment horizontal="center"/>
    </xf>
    <xf numFmtId="0" fontId="34" fillId="25" borderId="15" xfId="0" applyFont="1" applyFill="1" applyBorder="1" applyAlignment="1">
      <alignment horizontal="center"/>
    </xf>
    <xf numFmtId="0" fontId="34" fillId="25" borderId="16" xfId="0" applyFont="1" applyFill="1" applyBorder="1" applyAlignment="1">
      <alignment horizontal="center"/>
    </xf>
    <xf numFmtId="0" fontId="34" fillId="25" borderId="11" xfId="0" applyFont="1" applyFill="1" applyBorder="1" applyAlignment="1">
      <alignment horizontal="center"/>
    </xf>
    <xf numFmtId="0" fontId="34" fillId="25" borderId="12" xfId="0" applyFont="1" applyFill="1" applyBorder="1" applyAlignment="1">
      <alignment horizontal="center"/>
    </xf>
    <xf numFmtId="0" fontId="34" fillId="25" borderId="13" xfId="0" applyFont="1" applyFill="1" applyBorder="1" applyAlignment="1">
      <alignment horizontal="center"/>
    </xf>
    <xf numFmtId="0" fontId="34" fillId="25" borderId="0" xfId="0" applyFont="1" applyFill="1" applyBorder="1" applyAlignment="1">
      <alignment horizontal="center"/>
    </xf>
    <xf numFmtId="0" fontId="45" fillId="0" borderId="32" xfId="0" applyFont="1" applyBorder="1" applyAlignment="1">
      <alignment horizontal="left" vertical="center" wrapText="1"/>
    </xf>
    <xf numFmtId="0" fontId="45" fillId="0" borderId="33" xfId="0" applyFont="1" applyBorder="1" applyAlignment="1">
      <alignment horizontal="left" vertical="center" wrapText="1"/>
    </xf>
  </cellXfs>
  <cellStyles count="281">
    <cellStyle name="20 % - Accent1" xfId="146"/>
    <cellStyle name="20 % - Accent2" xfId="147"/>
    <cellStyle name="20 % - Accent3" xfId="148"/>
    <cellStyle name="20 % - Accent4" xfId="149"/>
    <cellStyle name="20 % - Accent5" xfId="150"/>
    <cellStyle name="20 % - Accent6" xfId="151"/>
    <cellStyle name="20% - Accent1" xfId="1"/>
    <cellStyle name="20% - Accent2" xfId="2"/>
    <cellStyle name="20% - Accent3" xfId="3"/>
    <cellStyle name="20% - Accent4" xfId="4"/>
    <cellStyle name="20% - Accent5" xfId="5"/>
    <cellStyle name="20% - Accent6" xfId="6"/>
    <cellStyle name="40 % - Accent1" xfId="152"/>
    <cellStyle name="40 % - Accent2" xfId="153"/>
    <cellStyle name="40 % - Accent3" xfId="154"/>
    <cellStyle name="40 % - Accent4" xfId="155"/>
    <cellStyle name="40 % - Accent5" xfId="156"/>
    <cellStyle name="40 % - Accent6" xfId="157"/>
    <cellStyle name="40% - Accent1" xfId="7"/>
    <cellStyle name="40% - Accent2" xfId="8"/>
    <cellStyle name="40% - Accent3" xfId="9"/>
    <cellStyle name="40% - Accent4" xfId="10"/>
    <cellStyle name="40% - Accent5" xfId="11"/>
    <cellStyle name="40% - Accent6" xfId="12"/>
    <cellStyle name="60 % - Accent1" xfId="158"/>
    <cellStyle name="60 % - Accent2" xfId="159"/>
    <cellStyle name="60 % - Accent3" xfId="160"/>
    <cellStyle name="60 % - Accent4" xfId="161"/>
    <cellStyle name="60 % - Accent5" xfId="162"/>
    <cellStyle name="60 % - Accent6" xfId="163"/>
    <cellStyle name="60% - Accent1" xfId="13"/>
    <cellStyle name="60% - Accent2" xfId="14"/>
    <cellStyle name="60% - Accent3" xfId="15"/>
    <cellStyle name="60% - Accent4" xfId="16"/>
    <cellStyle name="60% - Accent5" xfId="17"/>
    <cellStyle name="60% - Accent6" xfId="18"/>
    <cellStyle name="Accent1" xfId="19"/>
    <cellStyle name="Accent1 2" xfId="164"/>
    <cellStyle name="Accent2" xfId="20"/>
    <cellStyle name="Accent2 2" xfId="165"/>
    <cellStyle name="Accent3" xfId="21"/>
    <cellStyle name="Accent3 2" xfId="166"/>
    <cellStyle name="Accent4" xfId="22"/>
    <cellStyle name="Accent4 2" xfId="167"/>
    <cellStyle name="Accent5" xfId="23"/>
    <cellStyle name="Accent5 2" xfId="168"/>
    <cellStyle name="Accent6" xfId="24"/>
    <cellStyle name="Accent6 2" xfId="169"/>
    <cellStyle name="Avertissement" xfId="170"/>
    <cellStyle name="Bad" xfId="25"/>
    <cellStyle name="Calcul" xfId="171"/>
    <cellStyle name="Calculation" xfId="26"/>
    <cellStyle name="Cellule liée" xfId="172"/>
    <cellStyle name="Check Cell" xfId="27"/>
    <cellStyle name="Comma 2" xfId="173"/>
    <cellStyle name="Comma 3" xfId="174"/>
    <cellStyle name="Commentaire" xfId="175"/>
    <cellStyle name="Dezimal 2" xfId="44"/>
    <cellStyle name="Dezimal 2 2" xfId="45"/>
    <cellStyle name="Dezimal 3" xfId="56"/>
    <cellStyle name="Dezimal 4" xfId="100"/>
    <cellStyle name="Dezimal 5" xfId="145"/>
    <cellStyle name="Dezimal 5 2" xfId="279"/>
    <cellStyle name="Entrée" xfId="176"/>
    <cellStyle name="Explanatory Text" xfId="28"/>
    <cellStyle name="Good" xfId="29"/>
    <cellStyle name="Heading 1" xfId="30"/>
    <cellStyle name="Heading 2" xfId="31"/>
    <cellStyle name="Heading 3" xfId="32"/>
    <cellStyle name="Heading 4" xfId="33"/>
    <cellStyle name="Input" xfId="34"/>
    <cellStyle name="Insatisfaisant" xfId="177"/>
    <cellStyle name="Komma" xfId="41" builtinId="3"/>
    <cellStyle name="Linked Cell" xfId="35"/>
    <cellStyle name="Neutre" xfId="178"/>
    <cellStyle name="Normal 2" xfId="99"/>
    <cellStyle name="Note" xfId="36"/>
    <cellStyle name="Notiz 2" xfId="46"/>
    <cellStyle name="Notiz 2 2" xfId="179"/>
    <cellStyle name="Output" xfId="37"/>
    <cellStyle name="Percent 2" xfId="180"/>
    <cellStyle name="Prozent" xfId="53" builtinId="5"/>
    <cellStyle name="Prozent 2" xfId="47"/>
    <cellStyle name="Prozent 2 2" xfId="48"/>
    <cellStyle name="Prozent 3" xfId="57"/>
    <cellStyle name="Prozent 4" xfId="101"/>
    <cellStyle name="Prozent 4 2" xfId="144"/>
    <cellStyle name="Prozent 4 2 2" xfId="278"/>
    <cellStyle name="Prozent 4 3" xfId="235"/>
    <cellStyle name="Satisfaisant" xfId="181"/>
    <cellStyle name="Sortie" xfId="182"/>
    <cellStyle name="Standard" xfId="0" builtinId="0"/>
    <cellStyle name="Standard 10" xfId="60"/>
    <cellStyle name="Standard 10 2" xfId="67"/>
    <cellStyle name="Standard 10 2 2" xfId="95"/>
    <cellStyle name="Standard 10 2 2 2" xfId="140"/>
    <cellStyle name="Standard 10 2 2 2 2" xfId="274"/>
    <cellStyle name="Standard 10 2 2 3" xfId="231"/>
    <cellStyle name="Standard 10 2 3" xfId="81"/>
    <cellStyle name="Standard 10 2 3 2" xfId="126"/>
    <cellStyle name="Standard 10 2 3 2 2" xfId="260"/>
    <cellStyle name="Standard 10 2 3 3" xfId="217"/>
    <cellStyle name="Standard 10 2 4" xfId="112"/>
    <cellStyle name="Standard 10 2 4 2" xfId="246"/>
    <cellStyle name="Standard 10 2 5" xfId="203"/>
    <cellStyle name="Standard 10 3" xfId="88"/>
    <cellStyle name="Standard 10 3 2" xfId="133"/>
    <cellStyle name="Standard 10 3 2 2" xfId="267"/>
    <cellStyle name="Standard 10 3 3" xfId="224"/>
    <cellStyle name="Standard 10 4" xfId="74"/>
    <cellStyle name="Standard 10 4 2" xfId="119"/>
    <cellStyle name="Standard 10 4 2 2" xfId="253"/>
    <cellStyle name="Standard 10 4 3" xfId="210"/>
    <cellStyle name="Standard 10 5" xfId="105"/>
    <cellStyle name="Standard 10 5 2" xfId="239"/>
    <cellStyle name="Standard 10 6" xfId="196"/>
    <cellStyle name="Standard 11" xfId="280"/>
    <cellStyle name="Standard 2" xfId="42"/>
    <cellStyle name="Standard 2 2" xfId="183"/>
    <cellStyle name="Standard 3" xfId="49"/>
    <cellStyle name="Standard 4" xfId="50"/>
    <cellStyle name="Standard 5" xfId="51"/>
    <cellStyle name="Standard 6" xfId="52"/>
    <cellStyle name="Standard 6 2" xfId="184"/>
    <cellStyle name="Standard 7" xfId="55"/>
    <cellStyle name="Standard 8" xfId="54"/>
    <cellStyle name="Standard 8 2" xfId="59"/>
    <cellStyle name="Standard 8 2 2" xfId="63"/>
    <cellStyle name="Standard 8 2 2 2" xfId="70"/>
    <cellStyle name="Standard 8 2 2 2 2" xfId="98"/>
    <cellStyle name="Standard 8 2 2 2 2 2" xfId="143"/>
    <cellStyle name="Standard 8 2 2 2 2 2 2" xfId="277"/>
    <cellStyle name="Standard 8 2 2 2 2 3" xfId="234"/>
    <cellStyle name="Standard 8 2 2 2 3" xfId="84"/>
    <cellStyle name="Standard 8 2 2 2 3 2" xfId="129"/>
    <cellStyle name="Standard 8 2 2 2 3 2 2" xfId="263"/>
    <cellStyle name="Standard 8 2 2 2 3 3" xfId="220"/>
    <cellStyle name="Standard 8 2 2 2 4" xfId="115"/>
    <cellStyle name="Standard 8 2 2 2 4 2" xfId="249"/>
    <cellStyle name="Standard 8 2 2 2 5" xfId="206"/>
    <cellStyle name="Standard 8 2 2 3" xfId="91"/>
    <cellStyle name="Standard 8 2 2 3 2" xfId="136"/>
    <cellStyle name="Standard 8 2 2 3 2 2" xfId="270"/>
    <cellStyle name="Standard 8 2 2 3 3" xfId="227"/>
    <cellStyle name="Standard 8 2 2 4" xfId="77"/>
    <cellStyle name="Standard 8 2 2 4 2" xfId="122"/>
    <cellStyle name="Standard 8 2 2 4 2 2" xfId="256"/>
    <cellStyle name="Standard 8 2 2 4 3" xfId="213"/>
    <cellStyle name="Standard 8 2 2 5" xfId="108"/>
    <cellStyle name="Standard 8 2 2 5 2" xfId="242"/>
    <cellStyle name="Standard 8 2 2 6" xfId="199"/>
    <cellStyle name="Standard 8 2 3" xfId="66"/>
    <cellStyle name="Standard 8 2 3 2" xfId="94"/>
    <cellStyle name="Standard 8 2 3 2 2" xfId="139"/>
    <cellStyle name="Standard 8 2 3 2 2 2" xfId="273"/>
    <cellStyle name="Standard 8 2 3 2 3" xfId="230"/>
    <cellStyle name="Standard 8 2 3 3" xfId="80"/>
    <cellStyle name="Standard 8 2 3 3 2" xfId="125"/>
    <cellStyle name="Standard 8 2 3 3 2 2" xfId="259"/>
    <cellStyle name="Standard 8 2 3 3 3" xfId="216"/>
    <cellStyle name="Standard 8 2 3 4" xfId="111"/>
    <cellStyle name="Standard 8 2 3 4 2" xfId="245"/>
    <cellStyle name="Standard 8 2 3 5" xfId="202"/>
    <cellStyle name="Standard 8 2 4" xfId="87"/>
    <cellStyle name="Standard 8 2 4 2" xfId="132"/>
    <cellStyle name="Standard 8 2 4 2 2" xfId="266"/>
    <cellStyle name="Standard 8 2 4 3" xfId="223"/>
    <cellStyle name="Standard 8 2 5" xfId="73"/>
    <cellStyle name="Standard 8 2 5 2" xfId="118"/>
    <cellStyle name="Standard 8 2 5 2 2" xfId="252"/>
    <cellStyle name="Standard 8 2 5 3" xfId="209"/>
    <cellStyle name="Standard 8 2 6" xfId="104"/>
    <cellStyle name="Standard 8 2 6 2" xfId="238"/>
    <cellStyle name="Standard 8 2 7" xfId="195"/>
    <cellStyle name="Standard 8 3" xfId="61"/>
    <cellStyle name="Standard 8 3 2" xfId="68"/>
    <cellStyle name="Standard 8 3 2 2" xfId="96"/>
    <cellStyle name="Standard 8 3 2 2 2" xfId="141"/>
    <cellStyle name="Standard 8 3 2 2 2 2" xfId="275"/>
    <cellStyle name="Standard 8 3 2 2 3" xfId="232"/>
    <cellStyle name="Standard 8 3 2 3" xfId="82"/>
    <cellStyle name="Standard 8 3 2 3 2" xfId="127"/>
    <cellStyle name="Standard 8 3 2 3 2 2" xfId="261"/>
    <cellStyle name="Standard 8 3 2 3 3" xfId="218"/>
    <cellStyle name="Standard 8 3 2 4" xfId="113"/>
    <cellStyle name="Standard 8 3 2 4 2" xfId="247"/>
    <cellStyle name="Standard 8 3 2 5" xfId="204"/>
    <cellStyle name="Standard 8 3 3" xfId="89"/>
    <cellStyle name="Standard 8 3 3 2" xfId="134"/>
    <cellStyle name="Standard 8 3 3 2 2" xfId="268"/>
    <cellStyle name="Standard 8 3 3 3" xfId="225"/>
    <cellStyle name="Standard 8 3 4" xfId="75"/>
    <cellStyle name="Standard 8 3 4 2" xfId="120"/>
    <cellStyle name="Standard 8 3 4 2 2" xfId="254"/>
    <cellStyle name="Standard 8 3 4 3" xfId="211"/>
    <cellStyle name="Standard 8 3 5" xfId="106"/>
    <cellStyle name="Standard 8 3 5 2" xfId="240"/>
    <cellStyle name="Standard 8 3 6" xfId="197"/>
    <cellStyle name="Standard 8 4" xfId="64"/>
    <cellStyle name="Standard 8 4 2" xfId="92"/>
    <cellStyle name="Standard 8 4 2 2" xfId="137"/>
    <cellStyle name="Standard 8 4 2 2 2" xfId="271"/>
    <cellStyle name="Standard 8 4 2 3" xfId="228"/>
    <cellStyle name="Standard 8 4 3" xfId="78"/>
    <cellStyle name="Standard 8 4 3 2" xfId="123"/>
    <cellStyle name="Standard 8 4 3 2 2" xfId="257"/>
    <cellStyle name="Standard 8 4 3 3" xfId="214"/>
    <cellStyle name="Standard 8 4 4" xfId="109"/>
    <cellStyle name="Standard 8 4 4 2" xfId="243"/>
    <cellStyle name="Standard 8 4 5" xfId="200"/>
    <cellStyle name="Standard 8 5" xfId="85"/>
    <cellStyle name="Standard 8 5 2" xfId="130"/>
    <cellStyle name="Standard 8 5 2 2" xfId="264"/>
    <cellStyle name="Standard 8 5 3" xfId="221"/>
    <cellStyle name="Standard 8 6" xfId="71"/>
    <cellStyle name="Standard 8 6 2" xfId="116"/>
    <cellStyle name="Standard 8 6 2 2" xfId="250"/>
    <cellStyle name="Standard 8 6 3" xfId="207"/>
    <cellStyle name="Standard 8 7" xfId="102"/>
    <cellStyle name="Standard 8 7 2" xfId="236"/>
    <cellStyle name="Standard 8 8" xfId="193"/>
    <cellStyle name="Standard 9" xfId="58"/>
    <cellStyle name="Standard 9 2" xfId="62"/>
    <cellStyle name="Standard 9 2 2" xfId="69"/>
    <cellStyle name="Standard 9 2 2 2" xfId="97"/>
    <cellStyle name="Standard 9 2 2 2 2" xfId="142"/>
    <cellStyle name="Standard 9 2 2 2 2 2" xfId="276"/>
    <cellStyle name="Standard 9 2 2 2 3" xfId="233"/>
    <cellStyle name="Standard 9 2 2 3" xfId="83"/>
    <cellStyle name="Standard 9 2 2 3 2" xfId="128"/>
    <cellStyle name="Standard 9 2 2 3 2 2" xfId="262"/>
    <cellStyle name="Standard 9 2 2 3 3" xfId="219"/>
    <cellStyle name="Standard 9 2 2 4" xfId="114"/>
    <cellStyle name="Standard 9 2 2 4 2" xfId="248"/>
    <cellStyle name="Standard 9 2 2 5" xfId="205"/>
    <cellStyle name="Standard 9 2 3" xfId="90"/>
    <cellStyle name="Standard 9 2 3 2" xfId="135"/>
    <cellStyle name="Standard 9 2 3 2 2" xfId="269"/>
    <cellStyle name="Standard 9 2 3 3" xfId="226"/>
    <cellStyle name="Standard 9 2 4" xfId="76"/>
    <cellStyle name="Standard 9 2 4 2" xfId="121"/>
    <cellStyle name="Standard 9 2 4 2 2" xfId="255"/>
    <cellStyle name="Standard 9 2 4 3" xfId="212"/>
    <cellStyle name="Standard 9 2 5" xfId="107"/>
    <cellStyle name="Standard 9 2 5 2" xfId="241"/>
    <cellStyle name="Standard 9 2 6" xfId="198"/>
    <cellStyle name="Standard 9 3" xfId="65"/>
    <cellStyle name="Standard 9 3 2" xfId="93"/>
    <cellStyle name="Standard 9 3 2 2" xfId="138"/>
    <cellStyle name="Standard 9 3 2 2 2" xfId="272"/>
    <cellStyle name="Standard 9 3 2 3" xfId="229"/>
    <cellStyle name="Standard 9 3 3" xfId="79"/>
    <cellStyle name="Standard 9 3 3 2" xfId="124"/>
    <cellStyle name="Standard 9 3 3 2 2" xfId="258"/>
    <cellStyle name="Standard 9 3 3 3" xfId="215"/>
    <cellStyle name="Standard 9 3 4" xfId="110"/>
    <cellStyle name="Standard 9 3 4 2" xfId="244"/>
    <cellStyle name="Standard 9 3 5" xfId="201"/>
    <cellStyle name="Standard 9 4" xfId="86"/>
    <cellStyle name="Standard 9 4 2" xfId="131"/>
    <cellStyle name="Standard 9 4 2 2" xfId="265"/>
    <cellStyle name="Standard 9 4 3" xfId="222"/>
    <cellStyle name="Standard 9 5" xfId="72"/>
    <cellStyle name="Standard 9 5 2" xfId="117"/>
    <cellStyle name="Standard 9 5 2 2" xfId="251"/>
    <cellStyle name="Standard 9 5 3" xfId="208"/>
    <cellStyle name="Standard 9 6" xfId="103"/>
    <cellStyle name="Standard 9 6 2" xfId="237"/>
    <cellStyle name="Standard 9 7" xfId="194"/>
    <cellStyle name="Standard_Project 361" xfId="43"/>
    <cellStyle name="Texte explicatif" xfId="185"/>
    <cellStyle name="Title" xfId="38"/>
    <cellStyle name="Titre" xfId="186"/>
    <cellStyle name="Titre 1" xfId="187"/>
    <cellStyle name="Titre 2" xfId="188"/>
    <cellStyle name="Titre 3" xfId="189"/>
    <cellStyle name="Titre 4" xfId="190"/>
    <cellStyle name="Total" xfId="39"/>
    <cellStyle name="Total 2" xfId="191"/>
    <cellStyle name="Vérification" xfId="192"/>
    <cellStyle name="Warning Text" xfId="40"/>
  </cellStyles>
  <dxfs count="26">
    <dxf>
      <fill>
        <patternFill>
          <bgColor theme="3" tint="0.59996337778862885"/>
        </patternFill>
      </fill>
    </dxf>
    <dxf>
      <fill>
        <patternFill>
          <bgColor indexed="47"/>
        </patternFill>
      </fill>
    </dxf>
    <dxf>
      <fill>
        <patternFill>
          <bgColor indexed="45"/>
        </patternFill>
      </fill>
    </dxf>
    <dxf>
      <fill>
        <patternFill>
          <bgColor indexed="45"/>
        </patternFill>
      </fill>
    </dxf>
    <dxf>
      <fill>
        <patternFill>
          <bgColor indexed="45"/>
        </patternFill>
      </fill>
    </dxf>
    <dxf>
      <fill>
        <patternFill>
          <bgColor indexed="45"/>
        </patternFill>
      </fill>
    </dxf>
    <dxf>
      <fill>
        <patternFill>
          <bgColor indexed="47"/>
        </patternFill>
      </fill>
    </dxf>
    <dxf>
      <font>
        <color auto="1"/>
      </font>
      <fill>
        <patternFill>
          <bgColor theme="9" tint="0.39994506668294322"/>
        </patternFill>
      </fill>
    </dxf>
    <dxf>
      <font>
        <color auto="1"/>
      </font>
      <fill>
        <patternFill>
          <bgColor theme="9" tint="0.39994506668294322"/>
        </patternFill>
      </fill>
    </dxf>
    <dxf>
      <font>
        <color auto="1"/>
      </font>
      <fill>
        <patternFill>
          <bgColor theme="9" tint="0.39994506668294322"/>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strike val="0"/>
        <outline val="0"/>
        <shadow val="0"/>
        <u val="none"/>
        <vertAlign val="baseline"/>
        <sz val="10"/>
        <name val="Calibri"/>
      </font>
    </dxf>
    <dxf>
      <font>
        <strike val="0"/>
        <outline val="0"/>
        <shadow val="0"/>
        <u val="none"/>
        <vertAlign val="baseline"/>
        <sz val="10"/>
        <name val="Calibri"/>
      </font>
      <numFmt numFmtId="175" formatCode="d/m/yy\ h:mm;@"/>
    </dxf>
    <dxf>
      <font>
        <strike val="0"/>
        <outline val="0"/>
        <shadow val="0"/>
        <u val="none"/>
        <vertAlign val="baseline"/>
        <sz val="10"/>
        <name val="Calibri"/>
      </font>
      <numFmt numFmtId="175" formatCode="d/m/yy\ h:mm;@"/>
    </dxf>
    <dxf>
      <font>
        <strike val="0"/>
        <outline val="0"/>
        <shadow val="0"/>
        <u val="none"/>
        <vertAlign val="baseline"/>
        <sz val="10"/>
        <name val="Calibri"/>
      </font>
      <numFmt numFmtId="172" formatCode="yyyy/mm/dd\ hh:mm;@"/>
    </dxf>
    <dxf>
      <font>
        <strike val="0"/>
        <outline val="0"/>
        <shadow val="0"/>
        <u val="none"/>
        <vertAlign val="baseline"/>
        <sz val="10"/>
        <name val="Calibri"/>
      </font>
      <numFmt numFmtId="172" formatCode="yyyy/mm/dd\ hh:mm;@"/>
    </dxf>
    <dxf>
      <font>
        <strike val="0"/>
        <outline val="0"/>
        <shadow val="0"/>
        <u val="none"/>
        <vertAlign val="baseline"/>
        <sz val="10"/>
        <name val="Calibri"/>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dxf>
    <dxf>
      <font>
        <strike val="0"/>
        <outline val="0"/>
        <shadow val="0"/>
        <u val="none"/>
        <vertAlign val="baseline"/>
        <sz val="10"/>
        <color theme="1"/>
        <name val="Calibri"/>
        <scheme val="minor"/>
      </font>
      <numFmt numFmtId="175" formatCode="d/m/yy\ h:mm;@"/>
    </dxf>
    <dxf>
      <font>
        <strike val="0"/>
        <outline val="0"/>
        <shadow val="0"/>
        <u val="none"/>
        <vertAlign val="baseline"/>
        <sz val="10"/>
        <color theme="1"/>
        <name val="Calibri"/>
        <scheme val="minor"/>
      </font>
      <numFmt numFmtId="175" formatCode="d/m/yy\ h:mm;@"/>
    </dxf>
    <dxf>
      <font>
        <strike val="0"/>
        <outline val="0"/>
        <shadow val="0"/>
        <u val="none"/>
        <vertAlign val="baseline"/>
        <sz val="10"/>
        <color theme="1"/>
        <name val="Calibri"/>
        <scheme val="minor"/>
      </font>
      <numFmt numFmtId="172" formatCode="yyyy/mm/dd\ hh:mm;@"/>
    </dxf>
    <dxf>
      <font>
        <strike val="0"/>
        <outline val="0"/>
        <shadow val="0"/>
        <u val="none"/>
        <vertAlign val="baseline"/>
        <sz val="10"/>
        <color theme="1"/>
        <name val="Calibri"/>
        <scheme val="minor"/>
      </font>
      <numFmt numFmtId="172" formatCode="yyyy/mm/dd\ hh:mm;@"/>
    </dxf>
    <dxf>
      <font>
        <strike val="0"/>
        <outline val="0"/>
        <shadow val="0"/>
        <u val="none"/>
        <vertAlign val="baseline"/>
        <sz val="10"/>
        <color theme="1"/>
        <name val="Calibri"/>
        <scheme val="minor"/>
      </font>
    </dxf>
  </dxfs>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xdr:col>
      <xdr:colOff>9525</xdr:colOff>
      <xdr:row>4</xdr:row>
      <xdr:rowOff>171450</xdr:rowOff>
    </xdr:to>
    <xdr:pic>
      <xdr:nvPicPr>
        <xdr:cNvPr id="2" name="Picture 2" descr="yaralogo"/>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847725" cy="101917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0</xdr:col>
      <xdr:colOff>847725</xdr:colOff>
      <xdr:row>3</xdr:row>
      <xdr:rowOff>133350</xdr:rowOff>
    </xdr:to>
    <xdr:pic>
      <xdr:nvPicPr>
        <xdr:cNvPr id="2" name="Picture 9" descr="yaralogo"/>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847725" cy="9906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0</xdr:colOff>
      <xdr:row>4</xdr:row>
      <xdr:rowOff>68035</xdr:rowOff>
    </xdr:from>
    <xdr:to>
      <xdr:col>16</xdr:col>
      <xdr:colOff>402772</xdr:colOff>
      <xdr:row>6</xdr:row>
      <xdr:rowOff>126598</xdr:rowOff>
    </xdr:to>
    <xdr:pic>
      <xdr:nvPicPr>
        <xdr:cNvPr id="2" name="Picture 4"/>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blip>
        <a:srcRect/>
        <a:stretch>
          <a:fillRect/>
        </a:stretch>
      </xdr:blipFill>
      <xdr:spPr bwMode="auto">
        <a:xfrm>
          <a:off x="12559393" y="884464"/>
          <a:ext cx="2171700" cy="412348"/>
        </a:xfrm>
        <a:prstGeom prst="rect">
          <a:avLst/>
        </a:prstGeom>
        <a:solidFill>
          <a:schemeClr val="bg1">
            <a:lumMod val="95000"/>
          </a:schemeClr>
        </a:solidFill>
      </xdr:spPr>
    </xdr:pic>
    <xdr:clientData/>
  </xdr:twoCellAnchor>
</xdr:wsDr>
</file>

<file path=xl/tables/table1.xml><?xml version="1.0" encoding="utf-8"?>
<table xmlns="http://schemas.openxmlformats.org/spreadsheetml/2006/main" id="1" name="Tabelle1" displayName="Tabelle1" ref="A13:E22" totalsRowShown="0" dataDxfId="25" headerRowCellStyle="Standard 10 2 2" dataCellStyle="Standard 10 2 2">
  <autoFilter ref="A13:E22"/>
  <tableColumns count="5">
    <tableColumn id="1" name="From" dataDxfId="24" dataCellStyle="Standard 10 2 2"/>
    <tableColumn id="2" name="To" dataDxfId="23" dataCellStyle="Standard 10 2 2"/>
    <tableColumn id="3" name="Event" dataDxfId="22" dataCellStyle="Standard 10 2 2"/>
    <tableColumn id="4" name="Explanation/Action" dataDxfId="21" dataCellStyle="Standard 10 2 2"/>
    <tableColumn id="5" name="impact on data_x000a_1 = highest _x000a_measured value_x000a_2 = last valid hour_x000a_0 = none" dataDxfId="20" dataCellStyle="Standard 10 2 2"/>
  </tableColumns>
  <tableStyleInfo name="TableStyleLight6" showFirstColumn="0" showLastColumn="0" showRowStripes="1" showColumnStripes="0"/>
</table>
</file>

<file path=xl/tables/table2.xml><?xml version="1.0" encoding="utf-8"?>
<table xmlns="http://schemas.openxmlformats.org/spreadsheetml/2006/main" id="2" name="Tabelle13" displayName="Tabelle13" ref="A2:E8" totalsRowShown="0" headerRowDxfId="19" dataDxfId="18" headerRowCellStyle="Standard 10 2 2" dataCellStyle="Standard 10 2 2">
  <autoFilter ref="A2:E8"/>
  <tableColumns count="5">
    <tableColumn id="1" name="From" dataDxfId="17" dataCellStyle="Standard 10 2 2"/>
    <tableColumn id="2" name="To" dataDxfId="16" dataCellStyle="Standard 10 2 2"/>
    <tableColumn id="3" name="Event/Reasons for downtime" dataDxfId="15" dataCellStyle="Standard 10 2 2"/>
    <tableColumn id="4" name="Explanation/Action" dataDxfId="14" dataCellStyle="Standard 10 2 2"/>
    <tableColumn id="5" name="impact on data_x000a_1 = excluded_x000a_0 = none" dataDxfId="13" dataCellStyle="Standard 10 2 2"/>
  </tableColumns>
  <tableStyleInfo name="TableStyleLight6" showFirstColumn="0" showLastColumn="0" showRowStripes="1" showColumnStripes="0"/>
</table>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N26"/>
  <sheetViews>
    <sheetView workbookViewId="0">
      <selection activeCell="H3" sqref="H3"/>
    </sheetView>
  </sheetViews>
  <sheetFormatPr baseColWidth="10" defaultRowHeight="15" x14ac:dyDescent="0.25"/>
  <cols>
    <col min="1" max="1" width="12.5703125" style="212" customWidth="1"/>
    <col min="2" max="2" width="3.42578125" style="212" customWidth="1"/>
    <col min="3" max="4" width="23.7109375" style="212" customWidth="1"/>
    <col min="5" max="5" width="4.140625" style="212" customWidth="1"/>
    <col min="6" max="6" width="12.5703125" style="212" customWidth="1"/>
    <col min="7" max="7" width="18.28515625" style="212" bestFit="1" customWidth="1"/>
    <col min="8" max="8" width="15.5703125" style="212" bestFit="1" customWidth="1"/>
    <col min="9" max="9" width="17.28515625" style="212" customWidth="1"/>
    <col min="10" max="10" width="10.85546875" style="212" customWidth="1"/>
    <col min="11" max="11" width="11.42578125" style="212" customWidth="1"/>
    <col min="12" max="12" width="9.140625" style="212"/>
    <col min="13" max="13" width="17.85546875" style="227" bestFit="1" customWidth="1"/>
    <col min="14" max="14" width="17.85546875" style="228" bestFit="1" customWidth="1"/>
    <col min="15" max="256" width="9.140625" style="212"/>
    <col min="257" max="257" width="12.5703125" style="212" customWidth="1"/>
    <col min="258" max="258" width="3.42578125" style="212" customWidth="1"/>
    <col min="259" max="260" width="23.7109375" style="212" customWidth="1"/>
    <col min="261" max="261" width="4.140625" style="212" customWidth="1"/>
    <col min="262" max="262" width="12.5703125" style="212" customWidth="1"/>
    <col min="263" max="263" width="18.28515625" style="212" bestFit="1" customWidth="1"/>
    <col min="264" max="264" width="15.5703125" style="212" bestFit="1" customWidth="1"/>
    <col min="265" max="265" width="17.28515625" style="212" customWidth="1"/>
    <col min="266" max="266" width="10.85546875" style="212" customWidth="1"/>
    <col min="267" max="267" width="11.42578125" style="212" customWidth="1"/>
    <col min="268" max="268" width="9.140625" style="212"/>
    <col min="269" max="270" width="17.85546875" style="212" bestFit="1" customWidth="1"/>
    <col min="271" max="512" width="9.140625" style="212"/>
    <col min="513" max="513" width="12.5703125" style="212" customWidth="1"/>
    <col min="514" max="514" width="3.42578125" style="212" customWidth="1"/>
    <col min="515" max="516" width="23.7109375" style="212" customWidth="1"/>
    <col min="517" max="517" width="4.140625" style="212" customWidth="1"/>
    <col min="518" max="518" width="12.5703125" style="212" customWidth="1"/>
    <col min="519" max="519" width="18.28515625" style="212" bestFit="1" customWidth="1"/>
    <col min="520" max="520" width="15.5703125" style="212" bestFit="1" customWidth="1"/>
    <col min="521" max="521" width="17.28515625" style="212" customWidth="1"/>
    <col min="522" max="522" width="10.85546875" style="212" customWidth="1"/>
    <col min="523" max="523" width="11.42578125" style="212" customWidth="1"/>
    <col min="524" max="524" width="9.140625" style="212"/>
    <col min="525" max="526" width="17.85546875" style="212" bestFit="1" customWidth="1"/>
    <col min="527" max="768" width="9.140625" style="212"/>
    <col min="769" max="769" width="12.5703125" style="212" customWidth="1"/>
    <col min="770" max="770" width="3.42578125" style="212" customWidth="1"/>
    <col min="771" max="772" width="23.7109375" style="212" customWidth="1"/>
    <col min="773" max="773" width="4.140625" style="212" customWidth="1"/>
    <col min="774" max="774" width="12.5703125" style="212" customWidth="1"/>
    <col min="775" max="775" width="18.28515625" style="212" bestFit="1" customWidth="1"/>
    <col min="776" max="776" width="15.5703125" style="212" bestFit="1" customWidth="1"/>
    <col min="777" max="777" width="17.28515625" style="212" customWidth="1"/>
    <col min="778" max="778" width="10.85546875" style="212" customWidth="1"/>
    <col min="779" max="779" width="11.42578125" style="212" customWidth="1"/>
    <col min="780" max="780" width="9.140625" style="212"/>
    <col min="781" max="782" width="17.85546875" style="212" bestFit="1" customWidth="1"/>
    <col min="783" max="1024" width="11.42578125" style="212"/>
    <col min="1025" max="1025" width="12.5703125" style="212" customWidth="1"/>
    <col min="1026" max="1026" width="3.42578125" style="212" customWidth="1"/>
    <col min="1027" max="1028" width="23.7109375" style="212" customWidth="1"/>
    <col min="1029" max="1029" width="4.140625" style="212" customWidth="1"/>
    <col min="1030" max="1030" width="12.5703125" style="212" customWidth="1"/>
    <col min="1031" max="1031" width="18.28515625" style="212" bestFit="1" customWidth="1"/>
    <col min="1032" max="1032" width="15.5703125" style="212" bestFit="1" customWidth="1"/>
    <col min="1033" max="1033" width="17.28515625" style="212" customWidth="1"/>
    <col min="1034" max="1034" width="10.85546875" style="212" customWidth="1"/>
    <col min="1035" max="1035" width="11.42578125" style="212" customWidth="1"/>
    <col min="1036" max="1036" width="9.140625" style="212"/>
    <col min="1037" max="1038" width="17.85546875" style="212" bestFit="1" customWidth="1"/>
    <col min="1039" max="1280" width="9.140625" style="212"/>
    <col min="1281" max="1281" width="12.5703125" style="212" customWidth="1"/>
    <col min="1282" max="1282" width="3.42578125" style="212" customWidth="1"/>
    <col min="1283" max="1284" width="23.7109375" style="212" customWidth="1"/>
    <col min="1285" max="1285" width="4.140625" style="212" customWidth="1"/>
    <col min="1286" max="1286" width="12.5703125" style="212" customWidth="1"/>
    <col min="1287" max="1287" width="18.28515625" style="212" bestFit="1" customWidth="1"/>
    <col min="1288" max="1288" width="15.5703125" style="212" bestFit="1" customWidth="1"/>
    <col min="1289" max="1289" width="17.28515625" style="212" customWidth="1"/>
    <col min="1290" max="1290" width="10.85546875" style="212" customWidth="1"/>
    <col min="1291" max="1291" width="11.42578125" style="212" customWidth="1"/>
    <col min="1292" max="1292" width="9.140625" style="212"/>
    <col min="1293" max="1294" width="17.85546875" style="212" bestFit="1" customWidth="1"/>
    <col min="1295" max="1536" width="9.140625" style="212"/>
    <col min="1537" max="1537" width="12.5703125" style="212" customWidth="1"/>
    <col min="1538" max="1538" width="3.42578125" style="212" customWidth="1"/>
    <col min="1539" max="1540" width="23.7109375" style="212" customWidth="1"/>
    <col min="1541" max="1541" width="4.140625" style="212" customWidth="1"/>
    <col min="1542" max="1542" width="12.5703125" style="212" customWidth="1"/>
    <col min="1543" max="1543" width="18.28515625" style="212" bestFit="1" customWidth="1"/>
    <col min="1544" max="1544" width="15.5703125" style="212" bestFit="1" customWidth="1"/>
    <col min="1545" max="1545" width="17.28515625" style="212" customWidth="1"/>
    <col min="1546" max="1546" width="10.85546875" style="212" customWidth="1"/>
    <col min="1547" max="1547" width="11.42578125" style="212" customWidth="1"/>
    <col min="1548" max="1548" width="9.140625" style="212"/>
    <col min="1549" max="1550" width="17.85546875" style="212" bestFit="1" customWidth="1"/>
    <col min="1551" max="1792" width="9.140625" style="212"/>
    <col min="1793" max="1793" width="12.5703125" style="212" customWidth="1"/>
    <col min="1794" max="1794" width="3.42578125" style="212" customWidth="1"/>
    <col min="1795" max="1796" width="23.7109375" style="212" customWidth="1"/>
    <col min="1797" max="1797" width="4.140625" style="212" customWidth="1"/>
    <col min="1798" max="1798" width="12.5703125" style="212" customWidth="1"/>
    <col min="1799" max="1799" width="18.28515625" style="212" bestFit="1" customWidth="1"/>
    <col min="1800" max="1800" width="15.5703125" style="212" bestFit="1" customWidth="1"/>
    <col min="1801" max="1801" width="17.28515625" style="212" customWidth="1"/>
    <col min="1802" max="1802" width="10.85546875" style="212" customWidth="1"/>
    <col min="1803" max="1803" width="11.42578125" style="212" customWidth="1"/>
    <col min="1804" max="1804" width="9.140625" style="212"/>
    <col min="1805" max="1806" width="17.85546875" style="212" bestFit="1" customWidth="1"/>
    <col min="1807" max="2048" width="11.42578125" style="212"/>
    <col min="2049" max="2049" width="12.5703125" style="212" customWidth="1"/>
    <col min="2050" max="2050" width="3.42578125" style="212" customWidth="1"/>
    <col min="2051" max="2052" width="23.7109375" style="212" customWidth="1"/>
    <col min="2053" max="2053" width="4.140625" style="212" customWidth="1"/>
    <col min="2054" max="2054" width="12.5703125" style="212" customWidth="1"/>
    <col min="2055" max="2055" width="18.28515625" style="212" bestFit="1" customWidth="1"/>
    <col min="2056" max="2056" width="15.5703125" style="212" bestFit="1" customWidth="1"/>
    <col min="2057" max="2057" width="17.28515625" style="212" customWidth="1"/>
    <col min="2058" max="2058" width="10.85546875" style="212" customWidth="1"/>
    <col min="2059" max="2059" width="11.42578125" style="212" customWidth="1"/>
    <col min="2060" max="2060" width="9.140625" style="212"/>
    <col min="2061" max="2062" width="17.85546875" style="212" bestFit="1" customWidth="1"/>
    <col min="2063" max="2304" width="9.140625" style="212"/>
    <col min="2305" max="2305" width="12.5703125" style="212" customWidth="1"/>
    <col min="2306" max="2306" width="3.42578125" style="212" customWidth="1"/>
    <col min="2307" max="2308" width="23.7109375" style="212" customWidth="1"/>
    <col min="2309" max="2309" width="4.140625" style="212" customWidth="1"/>
    <col min="2310" max="2310" width="12.5703125" style="212" customWidth="1"/>
    <col min="2311" max="2311" width="18.28515625" style="212" bestFit="1" customWidth="1"/>
    <col min="2312" max="2312" width="15.5703125" style="212" bestFit="1" customWidth="1"/>
    <col min="2313" max="2313" width="17.28515625" style="212" customWidth="1"/>
    <col min="2314" max="2314" width="10.85546875" style="212" customWidth="1"/>
    <col min="2315" max="2315" width="11.42578125" style="212" customWidth="1"/>
    <col min="2316" max="2316" width="9.140625" style="212"/>
    <col min="2317" max="2318" width="17.85546875" style="212" bestFit="1" customWidth="1"/>
    <col min="2319" max="2560" width="9.140625" style="212"/>
    <col min="2561" max="2561" width="12.5703125" style="212" customWidth="1"/>
    <col min="2562" max="2562" width="3.42578125" style="212" customWidth="1"/>
    <col min="2563" max="2564" width="23.7109375" style="212" customWidth="1"/>
    <col min="2565" max="2565" width="4.140625" style="212" customWidth="1"/>
    <col min="2566" max="2566" width="12.5703125" style="212" customWidth="1"/>
    <col min="2567" max="2567" width="18.28515625" style="212" bestFit="1" customWidth="1"/>
    <col min="2568" max="2568" width="15.5703125" style="212" bestFit="1" customWidth="1"/>
    <col min="2569" max="2569" width="17.28515625" style="212" customWidth="1"/>
    <col min="2570" max="2570" width="10.85546875" style="212" customWidth="1"/>
    <col min="2571" max="2571" width="11.42578125" style="212" customWidth="1"/>
    <col min="2572" max="2572" width="9.140625" style="212"/>
    <col min="2573" max="2574" width="17.85546875" style="212" bestFit="1" customWidth="1"/>
    <col min="2575" max="2816" width="9.140625" style="212"/>
    <col min="2817" max="2817" width="12.5703125" style="212" customWidth="1"/>
    <col min="2818" max="2818" width="3.42578125" style="212" customWidth="1"/>
    <col min="2819" max="2820" width="23.7109375" style="212" customWidth="1"/>
    <col min="2821" max="2821" width="4.140625" style="212" customWidth="1"/>
    <col min="2822" max="2822" width="12.5703125" style="212" customWidth="1"/>
    <col min="2823" max="2823" width="18.28515625" style="212" bestFit="1" customWidth="1"/>
    <col min="2824" max="2824" width="15.5703125" style="212" bestFit="1" customWidth="1"/>
    <col min="2825" max="2825" width="17.28515625" style="212" customWidth="1"/>
    <col min="2826" max="2826" width="10.85546875" style="212" customWidth="1"/>
    <col min="2827" max="2827" width="11.42578125" style="212" customWidth="1"/>
    <col min="2828" max="2828" width="9.140625" style="212"/>
    <col min="2829" max="2830" width="17.85546875" style="212" bestFit="1" customWidth="1"/>
    <col min="2831" max="3072" width="11.42578125" style="212"/>
    <col min="3073" max="3073" width="12.5703125" style="212" customWidth="1"/>
    <col min="3074" max="3074" width="3.42578125" style="212" customWidth="1"/>
    <col min="3075" max="3076" width="23.7109375" style="212" customWidth="1"/>
    <col min="3077" max="3077" width="4.140625" style="212" customWidth="1"/>
    <col min="3078" max="3078" width="12.5703125" style="212" customWidth="1"/>
    <col min="3079" max="3079" width="18.28515625" style="212" bestFit="1" customWidth="1"/>
    <col min="3080" max="3080" width="15.5703125" style="212" bestFit="1" customWidth="1"/>
    <col min="3081" max="3081" width="17.28515625" style="212" customWidth="1"/>
    <col min="3082" max="3082" width="10.85546875" style="212" customWidth="1"/>
    <col min="3083" max="3083" width="11.42578125" style="212" customWidth="1"/>
    <col min="3084" max="3084" width="9.140625" style="212"/>
    <col min="3085" max="3086" width="17.85546875" style="212" bestFit="1" customWidth="1"/>
    <col min="3087" max="3328" width="9.140625" style="212"/>
    <col min="3329" max="3329" width="12.5703125" style="212" customWidth="1"/>
    <col min="3330" max="3330" width="3.42578125" style="212" customWidth="1"/>
    <col min="3331" max="3332" width="23.7109375" style="212" customWidth="1"/>
    <col min="3333" max="3333" width="4.140625" style="212" customWidth="1"/>
    <col min="3334" max="3334" width="12.5703125" style="212" customWidth="1"/>
    <col min="3335" max="3335" width="18.28515625" style="212" bestFit="1" customWidth="1"/>
    <col min="3336" max="3336" width="15.5703125" style="212" bestFit="1" customWidth="1"/>
    <col min="3337" max="3337" width="17.28515625" style="212" customWidth="1"/>
    <col min="3338" max="3338" width="10.85546875" style="212" customWidth="1"/>
    <col min="3339" max="3339" width="11.42578125" style="212" customWidth="1"/>
    <col min="3340" max="3340" width="9.140625" style="212"/>
    <col min="3341" max="3342" width="17.85546875" style="212" bestFit="1" customWidth="1"/>
    <col min="3343" max="3584" width="9.140625" style="212"/>
    <col min="3585" max="3585" width="12.5703125" style="212" customWidth="1"/>
    <col min="3586" max="3586" width="3.42578125" style="212" customWidth="1"/>
    <col min="3587" max="3588" width="23.7109375" style="212" customWidth="1"/>
    <col min="3589" max="3589" width="4.140625" style="212" customWidth="1"/>
    <col min="3590" max="3590" width="12.5703125" style="212" customWidth="1"/>
    <col min="3591" max="3591" width="18.28515625" style="212" bestFit="1" customWidth="1"/>
    <col min="3592" max="3592" width="15.5703125" style="212" bestFit="1" customWidth="1"/>
    <col min="3593" max="3593" width="17.28515625" style="212" customWidth="1"/>
    <col min="3594" max="3594" width="10.85546875" style="212" customWidth="1"/>
    <col min="3595" max="3595" width="11.42578125" style="212" customWidth="1"/>
    <col min="3596" max="3596" width="9.140625" style="212"/>
    <col min="3597" max="3598" width="17.85546875" style="212" bestFit="1" customWidth="1"/>
    <col min="3599" max="3840" width="9.140625" style="212"/>
    <col min="3841" max="3841" width="12.5703125" style="212" customWidth="1"/>
    <col min="3842" max="3842" width="3.42578125" style="212" customWidth="1"/>
    <col min="3843" max="3844" width="23.7109375" style="212" customWidth="1"/>
    <col min="3845" max="3845" width="4.140625" style="212" customWidth="1"/>
    <col min="3846" max="3846" width="12.5703125" style="212" customWidth="1"/>
    <col min="3847" max="3847" width="18.28515625" style="212" bestFit="1" customWidth="1"/>
    <col min="3848" max="3848" width="15.5703125" style="212" bestFit="1" customWidth="1"/>
    <col min="3849" max="3849" width="17.28515625" style="212" customWidth="1"/>
    <col min="3850" max="3850" width="10.85546875" style="212" customWidth="1"/>
    <col min="3851" max="3851" width="11.42578125" style="212" customWidth="1"/>
    <col min="3852" max="3852" width="9.140625" style="212"/>
    <col min="3853" max="3854" width="17.85546875" style="212" bestFit="1" customWidth="1"/>
    <col min="3855" max="4096" width="11.42578125" style="212"/>
    <col min="4097" max="4097" width="12.5703125" style="212" customWidth="1"/>
    <col min="4098" max="4098" width="3.42578125" style="212" customWidth="1"/>
    <col min="4099" max="4100" width="23.7109375" style="212" customWidth="1"/>
    <col min="4101" max="4101" width="4.140625" style="212" customWidth="1"/>
    <col min="4102" max="4102" width="12.5703125" style="212" customWidth="1"/>
    <col min="4103" max="4103" width="18.28515625" style="212" bestFit="1" customWidth="1"/>
    <col min="4104" max="4104" width="15.5703125" style="212" bestFit="1" customWidth="1"/>
    <col min="4105" max="4105" width="17.28515625" style="212" customWidth="1"/>
    <col min="4106" max="4106" width="10.85546875" style="212" customWidth="1"/>
    <col min="4107" max="4107" width="11.42578125" style="212" customWidth="1"/>
    <col min="4108" max="4108" width="9.140625" style="212"/>
    <col min="4109" max="4110" width="17.85546875" style="212" bestFit="1" customWidth="1"/>
    <col min="4111" max="4352" width="9.140625" style="212"/>
    <col min="4353" max="4353" width="12.5703125" style="212" customWidth="1"/>
    <col min="4354" max="4354" width="3.42578125" style="212" customWidth="1"/>
    <col min="4355" max="4356" width="23.7109375" style="212" customWidth="1"/>
    <col min="4357" max="4357" width="4.140625" style="212" customWidth="1"/>
    <col min="4358" max="4358" width="12.5703125" style="212" customWidth="1"/>
    <col min="4359" max="4359" width="18.28515625" style="212" bestFit="1" customWidth="1"/>
    <col min="4360" max="4360" width="15.5703125" style="212" bestFit="1" customWidth="1"/>
    <col min="4361" max="4361" width="17.28515625" style="212" customWidth="1"/>
    <col min="4362" max="4362" width="10.85546875" style="212" customWidth="1"/>
    <col min="4363" max="4363" width="11.42578125" style="212" customWidth="1"/>
    <col min="4364" max="4364" width="9.140625" style="212"/>
    <col min="4365" max="4366" width="17.85546875" style="212" bestFit="1" customWidth="1"/>
    <col min="4367" max="4608" width="9.140625" style="212"/>
    <col min="4609" max="4609" width="12.5703125" style="212" customWidth="1"/>
    <col min="4610" max="4610" width="3.42578125" style="212" customWidth="1"/>
    <col min="4611" max="4612" width="23.7109375" style="212" customWidth="1"/>
    <col min="4613" max="4613" width="4.140625" style="212" customWidth="1"/>
    <col min="4614" max="4614" width="12.5703125" style="212" customWidth="1"/>
    <col min="4615" max="4615" width="18.28515625" style="212" bestFit="1" customWidth="1"/>
    <col min="4616" max="4616" width="15.5703125" style="212" bestFit="1" customWidth="1"/>
    <col min="4617" max="4617" width="17.28515625" style="212" customWidth="1"/>
    <col min="4618" max="4618" width="10.85546875" style="212" customWidth="1"/>
    <col min="4619" max="4619" width="11.42578125" style="212" customWidth="1"/>
    <col min="4620" max="4620" width="9.140625" style="212"/>
    <col min="4621" max="4622" width="17.85546875" style="212" bestFit="1" customWidth="1"/>
    <col min="4623" max="4864" width="9.140625" style="212"/>
    <col min="4865" max="4865" width="12.5703125" style="212" customWidth="1"/>
    <col min="4866" max="4866" width="3.42578125" style="212" customWidth="1"/>
    <col min="4867" max="4868" width="23.7109375" style="212" customWidth="1"/>
    <col min="4869" max="4869" width="4.140625" style="212" customWidth="1"/>
    <col min="4870" max="4870" width="12.5703125" style="212" customWidth="1"/>
    <col min="4871" max="4871" width="18.28515625" style="212" bestFit="1" customWidth="1"/>
    <col min="4872" max="4872" width="15.5703125" style="212" bestFit="1" customWidth="1"/>
    <col min="4873" max="4873" width="17.28515625" style="212" customWidth="1"/>
    <col min="4874" max="4874" width="10.85546875" style="212" customWidth="1"/>
    <col min="4875" max="4875" width="11.42578125" style="212" customWidth="1"/>
    <col min="4876" max="4876" width="9.140625" style="212"/>
    <col min="4877" max="4878" width="17.85546875" style="212" bestFit="1" customWidth="1"/>
    <col min="4879" max="5120" width="11.42578125" style="212"/>
    <col min="5121" max="5121" width="12.5703125" style="212" customWidth="1"/>
    <col min="5122" max="5122" width="3.42578125" style="212" customWidth="1"/>
    <col min="5123" max="5124" width="23.7109375" style="212" customWidth="1"/>
    <col min="5125" max="5125" width="4.140625" style="212" customWidth="1"/>
    <col min="5126" max="5126" width="12.5703125" style="212" customWidth="1"/>
    <col min="5127" max="5127" width="18.28515625" style="212" bestFit="1" customWidth="1"/>
    <col min="5128" max="5128" width="15.5703125" style="212" bestFit="1" customWidth="1"/>
    <col min="5129" max="5129" width="17.28515625" style="212" customWidth="1"/>
    <col min="5130" max="5130" width="10.85546875" style="212" customWidth="1"/>
    <col min="5131" max="5131" width="11.42578125" style="212" customWidth="1"/>
    <col min="5132" max="5132" width="9.140625" style="212"/>
    <col min="5133" max="5134" width="17.85546875" style="212" bestFit="1" customWidth="1"/>
    <col min="5135" max="5376" width="9.140625" style="212"/>
    <col min="5377" max="5377" width="12.5703125" style="212" customWidth="1"/>
    <col min="5378" max="5378" width="3.42578125" style="212" customWidth="1"/>
    <col min="5379" max="5380" width="23.7109375" style="212" customWidth="1"/>
    <col min="5381" max="5381" width="4.140625" style="212" customWidth="1"/>
    <col min="5382" max="5382" width="12.5703125" style="212" customWidth="1"/>
    <col min="5383" max="5383" width="18.28515625" style="212" bestFit="1" customWidth="1"/>
    <col min="5384" max="5384" width="15.5703125" style="212" bestFit="1" customWidth="1"/>
    <col min="5385" max="5385" width="17.28515625" style="212" customWidth="1"/>
    <col min="5386" max="5386" width="10.85546875" style="212" customWidth="1"/>
    <col min="5387" max="5387" width="11.42578125" style="212" customWidth="1"/>
    <col min="5388" max="5388" width="9.140625" style="212"/>
    <col min="5389" max="5390" width="17.85546875" style="212" bestFit="1" customWidth="1"/>
    <col min="5391" max="5632" width="9.140625" style="212"/>
    <col min="5633" max="5633" width="12.5703125" style="212" customWidth="1"/>
    <col min="5634" max="5634" width="3.42578125" style="212" customWidth="1"/>
    <col min="5635" max="5636" width="23.7109375" style="212" customWidth="1"/>
    <col min="5637" max="5637" width="4.140625" style="212" customWidth="1"/>
    <col min="5638" max="5638" width="12.5703125" style="212" customWidth="1"/>
    <col min="5639" max="5639" width="18.28515625" style="212" bestFit="1" customWidth="1"/>
    <col min="5640" max="5640" width="15.5703125" style="212" bestFit="1" customWidth="1"/>
    <col min="5641" max="5641" width="17.28515625" style="212" customWidth="1"/>
    <col min="5642" max="5642" width="10.85546875" style="212" customWidth="1"/>
    <col min="5643" max="5643" width="11.42578125" style="212" customWidth="1"/>
    <col min="5644" max="5644" width="9.140625" style="212"/>
    <col min="5645" max="5646" width="17.85546875" style="212" bestFit="1" customWidth="1"/>
    <col min="5647" max="5888" width="9.140625" style="212"/>
    <col min="5889" max="5889" width="12.5703125" style="212" customWidth="1"/>
    <col min="5890" max="5890" width="3.42578125" style="212" customWidth="1"/>
    <col min="5891" max="5892" width="23.7109375" style="212" customWidth="1"/>
    <col min="5893" max="5893" width="4.140625" style="212" customWidth="1"/>
    <col min="5894" max="5894" width="12.5703125" style="212" customWidth="1"/>
    <col min="5895" max="5895" width="18.28515625" style="212" bestFit="1" customWidth="1"/>
    <col min="5896" max="5896" width="15.5703125" style="212" bestFit="1" customWidth="1"/>
    <col min="5897" max="5897" width="17.28515625" style="212" customWidth="1"/>
    <col min="5898" max="5898" width="10.85546875" style="212" customWidth="1"/>
    <col min="5899" max="5899" width="11.42578125" style="212" customWidth="1"/>
    <col min="5900" max="5900" width="9.140625" style="212"/>
    <col min="5901" max="5902" width="17.85546875" style="212" bestFit="1" customWidth="1"/>
    <col min="5903" max="6144" width="11.42578125" style="212"/>
    <col min="6145" max="6145" width="12.5703125" style="212" customWidth="1"/>
    <col min="6146" max="6146" width="3.42578125" style="212" customWidth="1"/>
    <col min="6147" max="6148" width="23.7109375" style="212" customWidth="1"/>
    <col min="6149" max="6149" width="4.140625" style="212" customWidth="1"/>
    <col min="6150" max="6150" width="12.5703125" style="212" customWidth="1"/>
    <col min="6151" max="6151" width="18.28515625" style="212" bestFit="1" customWidth="1"/>
    <col min="6152" max="6152" width="15.5703125" style="212" bestFit="1" customWidth="1"/>
    <col min="6153" max="6153" width="17.28515625" style="212" customWidth="1"/>
    <col min="6154" max="6154" width="10.85546875" style="212" customWidth="1"/>
    <col min="6155" max="6155" width="11.42578125" style="212" customWidth="1"/>
    <col min="6156" max="6156" width="9.140625" style="212"/>
    <col min="6157" max="6158" width="17.85546875" style="212" bestFit="1" customWidth="1"/>
    <col min="6159" max="6400" width="9.140625" style="212"/>
    <col min="6401" max="6401" width="12.5703125" style="212" customWidth="1"/>
    <col min="6402" max="6402" width="3.42578125" style="212" customWidth="1"/>
    <col min="6403" max="6404" width="23.7109375" style="212" customWidth="1"/>
    <col min="6405" max="6405" width="4.140625" style="212" customWidth="1"/>
    <col min="6406" max="6406" width="12.5703125" style="212" customWidth="1"/>
    <col min="6407" max="6407" width="18.28515625" style="212" bestFit="1" customWidth="1"/>
    <col min="6408" max="6408" width="15.5703125" style="212" bestFit="1" customWidth="1"/>
    <col min="6409" max="6409" width="17.28515625" style="212" customWidth="1"/>
    <col min="6410" max="6410" width="10.85546875" style="212" customWidth="1"/>
    <col min="6411" max="6411" width="11.42578125" style="212" customWidth="1"/>
    <col min="6412" max="6412" width="9.140625" style="212"/>
    <col min="6413" max="6414" width="17.85546875" style="212" bestFit="1" customWidth="1"/>
    <col min="6415" max="6656" width="9.140625" style="212"/>
    <col min="6657" max="6657" width="12.5703125" style="212" customWidth="1"/>
    <col min="6658" max="6658" width="3.42578125" style="212" customWidth="1"/>
    <col min="6659" max="6660" width="23.7109375" style="212" customWidth="1"/>
    <col min="6661" max="6661" width="4.140625" style="212" customWidth="1"/>
    <col min="6662" max="6662" width="12.5703125" style="212" customWidth="1"/>
    <col min="6663" max="6663" width="18.28515625" style="212" bestFit="1" customWidth="1"/>
    <col min="6664" max="6664" width="15.5703125" style="212" bestFit="1" customWidth="1"/>
    <col min="6665" max="6665" width="17.28515625" style="212" customWidth="1"/>
    <col min="6666" max="6666" width="10.85546875" style="212" customWidth="1"/>
    <col min="6667" max="6667" width="11.42578125" style="212" customWidth="1"/>
    <col min="6668" max="6668" width="9.140625" style="212"/>
    <col min="6669" max="6670" width="17.85546875" style="212" bestFit="1" customWidth="1"/>
    <col min="6671" max="6912" width="9.140625" style="212"/>
    <col min="6913" max="6913" width="12.5703125" style="212" customWidth="1"/>
    <col min="6914" max="6914" width="3.42578125" style="212" customWidth="1"/>
    <col min="6915" max="6916" width="23.7109375" style="212" customWidth="1"/>
    <col min="6917" max="6917" width="4.140625" style="212" customWidth="1"/>
    <col min="6918" max="6918" width="12.5703125" style="212" customWidth="1"/>
    <col min="6919" max="6919" width="18.28515625" style="212" bestFit="1" customWidth="1"/>
    <col min="6920" max="6920" width="15.5703125" style="212" bestFit="1" customWidth="1"/>
    <col min="6921" max="6921" width="17.28515625" style="212" customWidth="1"/>
    <col min="6922" max="6922" width="10.85546875" style="212" customWidth="1"/>
    <col min="6923" max="6923" width="11.42578125" style="212" customWidth="1"/>
    <col min="6924" max="6924" width="9.140625" style="212"/>
    <col min="6925" max="6926" width="17.85546875" style="212" bestFit="1" customWidth="1"/>
    <col min="6927" max="7168" width="11.42578125" style="212"/>
    <col min="7169" max="7169" width="12.5703125" style="212" customWidth="1"/>
    <col min="7170" max="7170" width="3.42578125" style="212" customWidth="1"/>
    <col min="7171" max="7172" width="23.7109375" style="212" customWidth="1"/>
    <col min="7173" max="7173" width="4.140625" style="212" customWidth="1"/>
    <col min="7174" max="7174" width="12.5703125" style="212" customWidth="1"/>
    <col min="7175" max="7175" width="18.28515625" style="212" bestFit="1" customWidth="1"/>
    <col min="7176" max="7176" width="15.5703125" style="212" bestFit="1" customWidth="1"/>
    <col min="7177" max="7177" width="17.28515625" style="212" customWidth="1"/>
    <col min="7178" max="7178" width="10.85546875" style="212" customWidth="1"/>
    <col min="7179" max="7179" width="11.42578125" style="212" customWidth="1"/>
    <col min="7180" max="7180" width="9.140625" style="212"/>
    <col min="7181" max="7182" width="17.85546875" style="212" bestFit="1" customWidth="1"/>
    <col min="7183" max="7424" width="9.140625" style="212"/>
    <col min="7425" max="7425" width="12.5703125" style="212" customWidth="1"/>
    <col min="7426" max="7426" width="3.42578125" style="212" customWidth="1"/>
    <col min="7427" max="7428" width="23.7109375" style="212" customWidth="1"/>
    <col min="7429" max="7429" width="4.140625" style="212" customWidth="1"/>
    <col min="7430" max="7430" width="12.5703125" style="212" customWidth="1"/>
    <col min="7431" max="7431" width="18.28515625" style="212" bestFit="1" customWidth="1"/>
    <col min="7432" max="7432" width="15.5703125" style="212" bestFit="1" customWidth="1"/>
    <col min="7433" max="7433" width="17.28515625" style="212" customWidth="1"/>
    <col min="7434" max="7434" width="10.85546875" style="212" customWidth="1"/>
    <col min="7435" max="7435" width="11.42578125" style="212" customWidth="1"/>
    <col min="7436" max="7436" width="9.140625" style="212"/>
    <col min="7437" max="7438" width="17.85546875" style="212" bestFit="1" customWidth="1"/>
    <col min="7439" max="7680" width="9.140625" style="212"/>
    <col min="7681" max="7681" width="12.5703125" style="212" customWidth="1"/>
    <col min="7682" max="7682" width="3.42578125" style="212" customWidth="1"/>
    <col min="7683" max="7684" width="23.7109375" style="212" customWidth="1"/>
    <col min="7685" max="7685" width="4.140625" style="212" customWidth="1"/>
    <col min="7686" max="7686" width="12.5703125" style="212" customWidth="1"/>
    <col min="7687" max="7687" width="18.28515625" style="212" bestFit="1" customWidth="1"/>
    <col min="7688" max="7688" width="15.5703125" style="212" bestFit="1" customWidth="1"/>
    <col min="7689" max="7689" width="17.28515625" style="212" customWidth="1"/>
    <col min="7690" max="7690" width="10.85546875" style="212" customWidth="1"/>
    <col min="7691" max="7691" width="11.42578125" style="212" customWidth="1"/>
    <col min="7692" max="7692" width="9.140625" style="212"/>
    <col min="7693" max="7694" width="17.85546875" style="212" bestFit="1" customWidth="1"/>
    <col min="7695" max="7936" width="9.140625" style="212"/>
    <col min="7937" max="7937" width="12.5703125" style="212" customWidth="1"/>
    <col min="7938" max="7938" width="3.42578125" style="212" customWidth="1"/>
    <col min="7939" max="7940" width="23.7109375" style="212" customWidth="1"/>
    <col min="7941" max="7941" width="4.140625" style="212" customWidth="1"/>
    <col min="7942" max="7942" width="12.5703125" style="212" customWidth="1"/>
    <col min="7943" max="7943" width="18.28515625" style="212" bestFit="1" customWidth="1"/>
    <col min="7944" max="7944" width="15.5703125" style="212" bestFit="1" customWidth="1"/>
    <col min="7945" max="7945" width="17.28515625" style="212" customWidth="1"/>
    <col min="7946" max="7946" width="10.85546875" style="212" customWidth="1"/>
    <col min="7947" max="7947" width="11.42578125" style="212" customWidth="1"/>
    <col min="7948" max="7948" width="9.140625" style="212"/>
    <col min="7949" max="7950" width="17.85546875" style="212" bestFit="1" customWidth="1"/>
    <col min="7951" max="8192" width="11.42578125" style="212"/>
    <col min="8193" max="8193" width="12.5703125" style="212" customWidth="1"/>
    <col min="8194" max="8194" width="3.42578125" style="212" customWidth="1"/>
    <col min="8195" max="8196" width="23.7109375" style="212" customWidth="1"/>
    <col min="8197" max="8197" width="4.140625" style="212" customWidth="1"/>
    <col min="8198" max="8198" width="12.5703125" style="212" customWidth="1"/>
    <col min="8199" max="8199" width="18.28515625" style="212" bestFit="1" customWidth="1"/>
    <col min="8200" max="8200" width="15.5703125" style="212" bestFit="1" customWidth="1"/>
    <col min="8201" max="8201" width="17.28515625" style="212" customWidth="1"/>
    <col min="8202" max="8202" width="10.85546875" style="212" customWidth="1"/>
    <col min="8203" max="8203" width="11.42578125" style="212" customWidth="1"/>
    <col min="8204" max="8204" width="9.140625" style="212"/>
    <col min="8205" max="8206" width="17.85546875" style="212" bestFit="1" customWidth="1"/>
    <col min="8207" max="8448" width="9.140625" style="212"/>
    <col min="8449" max="8449" width="12.5703125" style="212" customWidth="1"/>
    <col min="8450" max="8450" width="3.42578125" style="212" customWidth="1"/>
    <col min="8451" max="8452" width="23.7109375" style="212" customWidth="1"/>
    <col min="8453" max="8453" width="4.140625" style="212" customWidth="1"/>
    <col min="8454" max="8454" width="12.5703125" style="212" customWidth="1"/>
    <col min="8455" max="8455" width="18.28515625" style="212" bestFit="1" customWidth="1"/>
    <col min="8456" max="8456" width="15.5703125" style="212" bestFit="1" customWidth="1"/>
    <col min="8457" max="8457" width="17.28515625" style="212" customWidth="1"/>
    <col min="8458" max="8458" width="10.85546875" style="212" customWidth="1"/>
    <col min="8459" max="8459" width="11.42578125" style="212" customWidth="1"/>
    <col min="8460" max="8460" width="9.140625" style="212"/>
    <col min="8461" max="8462" width="17.85546875" style="212" bestFit="1" customWidth="1"/>
    <col min="8463" max="8704" width="9.140625" style="212"/>
    <col min="8705" max="8705" width="12.5703125" style="212" customWidth="1"/>
    <col min="8706" max="8706" width="3.42578125" style="212" customWidth="1"/>
    <col min="8707" max="8708" width="23.7109375" style="212" customWidth="1"/>
    <col min="8709" max="8709" width="4.140625" style="212" customWidth="1"/>
    <col min="8710" max="8710" width="12.5703125" style="212" customWidth="1"/>
    <col min="8711" max="8711" width="18.28515625" style="212" bestFit="1" customWidth="1"/>
    <col min="8712" max="8712" width="15.5703125" style="212" bestFit="1" customWidth="1"/>
    <col min="8713" max="8713" width="17.28515625" style="212" customWidth="1"/>
    <col min="8714" max="8714" width="10.85546875" style="212" customWidth="1"/>
    <col min="8715" max="8715" width="11.42578125" style="212" customWidth="1"/>
    <col min="8716" max="8716" width="9.140625" style="212"/>
    <col min="8717" max="8718" width="17.85546875" style="212" bestFit="1" customWidth="1"/>
    <col min="8719" max="8960" width="9.140625" style="212"/>
    <col min="8961" max="8961" width="12.5703125" style="212" customWidth="1"/>
    <col min="8962" max="8962" width="3.42578125" style="212" customWidth="1"/>
    <col min="8963" max="8964" width="23.7109375" style="212" customWidth="1"/>
    <col min="8965" max="8965" width="4.140625" style="212" customWidth="1"/>
    <col min="8966" max="8966" width="12.5703125" style="212" customWidth="1"/>
    <col min="8967" max="8967" width="18.28515625" style="212" bestFit="1" customWidth="1"/>
    <col min="8968" max="8968" width="15.5703125" style="212" bestFit="1" customWidth="1"/>
    <col min="8969" max="8969" width="17.28515625" style="212" customWidth="1"/>
    <col min="8970" max="8970" width="10.85546875" style="212" customWidth="1"/>
    <col min="8971" max="8971" width="11.42578125" style="212" customWidth="1"/>
    <col min="8972" max="8972" width="9.140625" style="212"/>
    <col min="8973" max="8974" width="17.85546875" style="212" bestFit="1" customWidth="1"/>
    <col min="8975" max="9216" width="11.42578125" style="212"/>
    <col min="9217" max="9217" width="12.5703125" style="212" customWidth="1"/>
    <col min="9218" max="9218" width="3.42578125" style="212" customWidth="1"/>
    <col min="9219" max="9220" width="23.7109375" style="212" customWidth="1"/>
    <col min="9221" max="9221" width="4.140625" style="212" customWidth="1"/>
    <col min="9222" max="9222" width="12.5703125" style="212" customWidth="1"/>
    <col min="9223" max="9223" width="18.28515625" style="212" bestFit="1" customWidth="1"/>
    <col min="9224" max="9224" width="15.5703125" style="212" bestFit="1" customWidth="1"/>
    <col min="9225" max="9225" width="17.28515625" style="212" customWidth="1"/>
    <col min="9226" max="9226" width="10.85546875" style="212" customWidth="1"/>
    <col min="9227" max="9227" width="11.42578125" style="212" customWidth="1"/>
    <col min="9228" max="9228" width="9.140625" style="212"/>
    <col min="9229" max="9230" width="17.85546875" style="212" bestFit="1" customWidth="1"/>
    <col min="9231" max="9472" width="9.140625" style="212"/>
    <col min="9473" max="9473" width="12.5703125" style="212" customWidth="1"/>
    <col min="9474" max="9474" width="3.42578125" style="212" customWidth="1"/>
    <col min="9475" max="9476" width="23.7109375" style="212" customWidth="1"/>
    <col min="9477" max="9477" width="4.140625" style="212" customWidth="1"/>
    <col min="9478" max="9478" width="12.5703125" style="212" customWidth="1"/>
    <col min="9479" max="9479" width="18.28515625" style="212" bestFit="1" customWidth="1"/>
    <col min="9480" max="9480" width="15.5703125" style="212" bestFit="1" customWidth="1"/>
    <col min="9481" max="9481" width="17.28515625" style="212" customWidth="1"/>
    <col min="9482" max="9482" width="10.85546875" style="212" customWidth="1"/>
    <col min="9483" max="9483" width="11.42578125" style="212" customWidth="1"/>
    <col min="9484" max="9484" width="9.140625" style="212"/>
    <col min="9485" max="9486" width="17.85546875" style="212" bestFit="1" customWidth="1"/>
    <col min="9487" max="9728" width="9.140625" style="212"/>
    <col min="9729" max="9729" width="12.5703125" style="212" customWidth="1"/>
    <col min="9730" max="9730" width="3.42578125" style="212" customWidth="1"/>
    <col min="9731" max="9732" width="23.7109375" style="212" customWidth="1"/>
    <col min="9733" max="9733" width="4.140625" style="212" customWidth="1"/>
    <col min="9734" max="9734" width="12.5703125" style="212" customWidth="1"/>
    <col min="9735" max="9735" width="18.28515625" style="212" bestFit="1" customWidth="1"/>
    <col min="9736" max="9736" width="15.5703125" style="212" bestFit="1" customWidth="1"/>
    <col min="9737" max="9737" width="17.28515625" style="212" customWidth="1"/>
    <col min="9738" max="9738" width="10.85546875" style="212" customWidth="1"/>
    <col min="9739" max="9739" width="11.42578125" style="212" customWidth="1"/>
    <col min="9740" max="9740" width="9.140625" style="212"/>
    <col min="9741" max="9742" width="17.85546875" style="212" bestFit="1" customWidth="1"/>
    <col min="9743" max="9984" width="9.140625" style="212"/>
    <col min="9985" max="9985" width="12.5703125" style="212" customWidth="1"/>
    <col min="9986" max="9986" width="3.42578125" style="212" customWidth="1"/>
    <col min="9987" max="9988" width="23.7109375" style="212" customWidth="1"/>
    <col min="9989" max="9989" width="4.140625" style="212" customWidth="1"/>
    <col min="9990" max="9990" width="12.5703125" style="212" customWidth="1"/>
    <col min="9991" max="9991" width="18.28515625" style="212" bestFit="1" customWidth="1"/>
    <col min="9992" max="9992" width="15.5703125" style="212" bestFit="1" customWidth="1"/>
    <col min="9993" max="9993" width="17.28515625" style="212" customWidth="1"/>
    <col min="9994" max="9994" width="10.85546875" style="212" customWidth="1"/>
    <col min="9995" max="9995" width="11.42578125" style="212" customWidth="1"/>
    <col min="9996" max="9996" width="9.140625" style="212"/>
    <col min="9997" max="9998" width="17.85546875" style="212" bestFit="1" customWidth="1"/>
    <col min="9999" max="10240" width="11.42578125" style="212"/>
    <col min="10241" max="10241" width="12.5703125" style="212" customWidth="1"/>
    <col min="10242" max="10242" width="3.42578125" style="212" customWidth="1"/>
    <col min="10243" max="10244" width="23.7109375" style="212" customWidth="1"/>
    <col min="10245" max="10245" width="4.140625" style="212" customWidth="1"/>
    <col min="10246" max="10246" width="12.5703125" style="212" customWidth="1"/>
    <col min="10247" max="10247" width="18.28515625" style="212" bestFit="1" customWidth="1"/>
    <col min="10248" max="10248" width="15.5703125" style="212" bestFit="1" customWidth="1"/>
    <col min="10249" max="10249" width="17.28515625" style="212" customWidth="1"/>
    <col min="10250" max="10250" width="10.85546875" style="212" customWidth="1"/>
    <col min="10251" max="10251" width="11.42578125" style="212" customWidth="1"/>
    <col min="10252" max="10252" width="9.140625" style="212"/>
    <col min="10253" max="10254" width="17.85546875" style="212" bestFit="1" customWidth="1"/>
    <col min="10255" max="10496" width="9.140625" style="212"/>
    <col min="10497" max="10497" width="12.5703125" style="212" customWidth="1"/>
    <col min="10498" max="10498" width="3.42578125" style="212" customWidth="1"/>
    <col min="10499" max="10500" width="23.7109375" style="212" customWidth="1"/>
    <col min="10501" max="10501" width="4.140625" style="212" customWidth="1"/>
    <col min="10502" max="10502" width="12.5703125" style="212" customWidth="1"/>
    <col min="10503" max="10503" width="18.28515625" style="212" bestFit="1" customWidth="1"/>
    <col min="10504" max="10504" width="15.5703125" style="212" bestFit="1" customWidth="1"/>
    <col min="10505" max="10505" width="17.28515625" style="212" customWidth="1"/>
    <col min="10506" max="10506" width="10.85546875" style="212" customWidth="1"/>
    <col min="10507" max="10507" width="11.42578125" style="212" customWidth="1"/>
    <col min="10508" max="10508" width="9.140625" style="212"/>
    <col min="10509" max="10510" width="17.85546875" style="212" bestFit="1" customWidth="1"/>
    <col min="10511" max="10752" width="9.140625" style="212"/>
    <col min="10753" max="10753" width="12.5703125" style="212" customWidth="1"/>
    <col min="10754" max="10754" width="3.42578125" style="212" customWidth="1"/>
    <col min="10755" max="10756" width="23.7109375" style="212" customWidth="1"/>
    <col min="10757" max="10757" width="4.140625" style="212" customWidth="1"/>
    <col min="10758" max="10758" width="12.5703125" style="212" customWidth="1"/>
    <col min="10759" max="10759" width="18.28515625" style="212" bestFit="1" customWidth="1"/>
    <col min="10760" max="10760" width="15.5703125" style="212" bestFit="1" customWidth="1"/>
    <col min="10761" max="10761" width="17.28515625" style="212" customWidth="1"/>
    <col min="10762" max="10762" width="10.85546875" style="212" customWidth="1"/>
    <col min="10763" max="10763" width="11.42578125" style="212" customWidth="1"/>
    <col min="10764" max="10764" width="9.140625" style="212"/>
    <col min="10765" max="10766" width="17.85546875" style="212" bestFit="1" customWidth="1"/>
    <col min="10767" max="11008" width="9.140625" style="212"/>
    <col min="11009" max="11009" width="12.5703125" style="212" customWidth="1"/>
    <col min="11010" max="11010" width="3.42578125" style="212" customWidth="1"/>
    <col min="11011" max="11012" width="23.7109375" style="212" customWidth="1"/>
    <col min="11013" max="11013" width="4.140625" style="212" customWidth="1"/>
    <col min="11014" max="11014" width="12.5703125" style="212" customWidth="1"/>
    <col min="11015" max="11015" width="18.28515625" style="212" bestFit="1" customWidth="1"/>
    <col min="11016" max="11016" width="15.5703125" style="212" bestFit="1" customWidth="1"/>
    <col min="11017" max="11017" width="17.28515625" style="212" customWidth="1"/>
    <col min="11018" max="11018" width="10.85546875" style="212" customWidth="1"/>
    <col min="11019" max="11019" width="11.42578125" style="212" customWidth="1"/>
    <col min="11020" max="11020" width="9.140625" style="212"/>
    <col min="11021" max="11022" width="17.85546875" style="212" bestFit="1" customWidth="1"/>
    <col min="11023" max="11264" width="11.42578125" style="212"/>
    <col min="11265" max="11265" width="12.5703125" style="212" customWidth="1"/>
    <col min="11266" max="11266" width="3.42578125" style="212" customWidth="1"/>
    <col min="11267" max="11268" width="23.7109375" style="212" customWidth="1"/>
    <col min="11269" max="11269" width="4.140625" style="212" customWidth="1"/>
    <col min="11270" max="11270" width="12.5703125" style="212" customWidth="1"/>
    <col min="11271" max="11271" width="18.28515625" style="212" bestFit="1" customWidth="1"/>
    <col min="11272" max="11272" width="15.5703125" style="212" bestFit="1" customWidth="1"/>
    <col min="11273" max="11273" width="17.28515625" style="212" customWidth="1"/>
    <col min="11274" max="11274" width="10.85546875" style="212" customWidth="1"/>
    <col min="11275" max="11275" width="11.42578125" style="212" customWidth="1"/>
    <col min="11276" max="11276" width="9.140625" style="212"/>
    <col min="11277" max="11278" width="17.85546875" style="212" bestFit="1" customWidth="1"/>
    <col min="11279" max="11520" width="9.140625" style="212"/>
    <col min="11521" max="11521" width="12.5703125" style="212" customWidth="1"/>
    <col min="11522" max="11522" width="3.42578125" style="212" customWidth="1"/>
    <col min="11523" max="11524" width="23.7109375" style="212" customWidth="1"/>
    <col min="11525" max="11525" width="4.140625" style="212" customWidth="1"/>
    <col min="11526" max="11526" width="12.5703125" style="212" customWidth="1"/>
    <col min="11527" max="11527" width="18.28515625" style="212" bestFit="1" customWidth="1"/>
    <col min="11528" max="11528" width="15.5703125" style="212" bestFit="1" customWidth="1"/>
    <col min="11529" max="11529" width="17.28515625" style="212" customWidth="1"/>
    <col min="11530" max="11530" width="10.85546875" style="212" customWidth="1"/>
    <col min="11531" max="11531" width="11.42578125" style="212" customWidth="1"/>
    <col min="11532" max="11532" width="9.140625" style="212"/>
    <col min="11533" max="11534" width="17.85546875" style="212" bestFit="1" customWidth="1"/>
    <col min="11535" max="11776" width="9.140625" style="212"/>
    <col min="11777" max="11777" width="12.5703125" style="212" customWidth="1"/>
    <col min="11778" max="11778" width="3.42578125" style="212" customWidth="1"/>
    <col min="11779" max="11780" width="23.7109375" style="212" customWidth="1"/>
    <col min="11781" max="11781" width="4.140625" style="212" customWidth="1"/>
    <col min="11782" max="11782" width="12.5703125" style="212" customWidth="1"/>
    <col min="11783" max="11783" width="18.28515625" style="212" bestFit="1" customWidth="1"/>
    <col min="11784" max="11784" width="15.5703125" style="212" bestFit="1" customWidth="1"/>
    <col min="11785" max="11785" width="17.28515625" style="212" customWidth="1"/>
    <col min="11786" max="11786" width="10.85546875" style="212" customWidth="1"/>
    <col min="11787" max="11787" width="11.42578125" style="212" customWidth="1"/>
    <col min="11788" max="11788" width="9.140625" style="212"/>
    <col min="11789" max="11790" width="17.85546875" style="212" bestFit="1" customWidth="1"/>
    <col min="11791" max="12032" width="9.140625" style="212"/>
    <col min="12033" max="12033" width="12.5703125" style="212" customWidth="1"/>
    <col min="12034" max="12034" width="3.42578125" style="212" customWidth="1"/>
    <col min="12035" max="12036" width="23.7109375" style="212" customWidth="1"/>
    <col min="12037" max="12037" width="4.140625" style="212" customWidth="1"/>
    <col min="12038" max="12038" width="12.5703125" style="212" customWidth="1"/>
    <col min="12039" max="12039" width="18.28515625" style="212" bestFit="1" customWidth="1"/>
    <col min="12040" max="12040" width="15.5703125" style="212" bestFit="1" customWidth="1"/>
    <col min="12041" max="12041" width="17.28515625" style="212" customWidth="1"/>
    <col min="12042" max="12042" width="10.85546875" style="212" customWidth="1"/>
    <col min="12043" max="12043" width="11.42578125" style="212" customWidth="1"/>
    <col min="12044" max="12044" width="9.140625" style="212"/>
    <col min="12045" max="12046" width="17.85546875" style="212" bestFit="1" customWidth="1"/>
    <col min="12047" max="12288" width="11.42578125" style="212"/>
    <col min="12289" max="12289" width="12.5703125" style="212" customWidth="1"/>
    <col min="12290" max="12290" width="3.42578125" style="212" customWidth="1"/>
    <col min="12291" max="12292" width="23.7109375" style="212" customWidth="1"/>
    <col min="12293" max="12293" width="4.140625" style="212" customWidth="1"/>
    <col min="12294" max="12294" width="12.5703125" style="212" customWidth="1"/>
    <col min="12295" max="12295" width="18.28515625" style="212" bestFit="1" customWidth="1"/>
    <col min="12296" max="12296" width="15.5703125" style="212" bestFit="1" customWidth="1"/>
    <col min="12297" max="12297" width="17.28515625" style="212" customWidth="1"/>
    <col min="12298" max="12298" width="10.85546875" style="212" customWidth="1"/>
    <col min="12299" max="12299" width="11.42578125" style="212" customWidth="1"/>
    <col min="12300" max="12300" width="9.140625" style="212"/>
    <col min="12301" max="12302" width="17.85546875" style="212" bestFit="1" customWidth="1"/>
    <col min="12303" max="12544" width="9.140625" style="212"/>
    <col min="12545" max="12545" width="12.5703125" style="212" customWidth="1"/>
    <col min="12546" max="12546" width="3.42578125" style="212" customWidth="1"/>
    <col min="12547" max="12548" width="23.7109375" style="212" customWidth="1"/>
    <col min="12549" max="12549" width="4.140625" style="212" customWidth="1"/>
    <col min="12550" max="12550" width="12.5703125" style="212" customWidth="1"/>
    <col min="12551" max="12551" width="18.28515625" style="212" bestFit="1" customWidth="1"/>
    <col min="12552" max="12552" width="15.5703125" style="212" bestFit="1" customWidth="1"/>
    <col min="12553" max="12553" width="17.28515625" style="212" customWidth="1"/>
    <col min="12554" max="12554" width="10.85546875" style="212" customWidth="1"/>
    <col min="12555" max="12555" width="11.42578125" style="212" customWidth="1"/>
    <col min="12556" max="12556" width="9.140625" style="212"/>
    <col min="12557" max="12558" width="17.85546875" style="212" bestFit="1" customWidth="1"/>
    <col min="12559" max="12800" width="9.140625" style="212"/>
    <col min="12801" max="12801" width="12.5703125" style="212" customWidth="1"/>
    <col min="12802" max="12802" width="3.42578125" style="212" customWidth="1"/>
    <col min="12803" max="12804" width="23.7109375" style="212" customWidth="1"/>
    <col min="12805" max="12805" width="4.140625" style="212" customWidth="1"/>
    <col min="12806" max="12806" width="12.5703125" style="212" customWidth="1"/>
    <col min="12807" max="12807" width="18.28515625" style="212" bestFit="1" customWidth="1"/>
    <col min="12808" max="12808" width="15.5703125" style="212" bestFit="1" customWidth="1"/>
    <col min="12809" max="12809" width="17.28515625" style="212" customWidth="1"/>
    <col min="12810" max="12810" width="10.85546875" style="212" customWidth="1"/>
    <col min="12811" max="12811" width="11.42578125" style="212" customWidth="1"/>
    <col min="12812" max="12812" width="9.140625" style="212"/>
    <col min="12813" max="12814" width="17.85546875" style="212" bestFit="1" customWidth="1"/>
    <col min="12815" max="13056" width="9.140625" style="212"/>
    <col min="13057" max="13057" width="12.5703125" style="212" customWidth="1"/>
    <col min="13058" max="13058" width="3.42578125" style="212" customWidth="1"/>
    <col min="13059" max="13060" width="23.7109375" style="212" customWidth="1"/>
    <col min="13061" max="13061" width="4.140625" style="212" customWidth="1"/>
    <col min="13062" max="13062" width="12.5703125" style="212" customWidth="1"/>
    <col min="13063" max="13063" width="18.28515625" style="212" bestFit="1" customWidth="1"/>
    <col min="13064" max="13064" width="15.5703125" style="212" bestFit="1" customWidth="1"/>
    <col min="13065" max="13065" width="17.28515625" style="212" customWidth="1"/>
    <col min="13066" max="13066" width="10.85546875" style="212" customWidth="1"/>
    <col min="13067" max="13067" width="11.42578125" style="212" customWidth="1"/>
    <col min="13068" max="13068" width="9.140625" style="212"/>
    <col min="13069" max="13070" width="17.85546875" style="212" bestFit="1" customWidth="1"/>
    <col min="13071" max="13312" width="11.42578125" style="212"/>
    <col min="13313" max="13313" width="12.5703125" style="212" customWidth="1"/>
    <col min="13314" max="13314" width="3.42578125" style="212" customWidth="1"/>
    <col min="13315" max="13316" width="23.7109375" style="212" customWidth="1"/>
    <col min="13317" max="13317" width="4.140625" style="212" customWidth="1"/>
    <col min="13318" max="13318" width="12.5703125" style="212" customWidth="1"/>
    <col min="13319" max="13319" width="18.28515625" style="212" bestFit="1" customWidth="1"/>
    <col min="13320" max="13320" width="15.5703125" style="212" bestFit="1" customWidth="1"/>
    <col min="13321" max="13321" width="17.28515625" style="212" customWidth="1"/>
    <col min="13322" max="13322" width="10.85546875" style="212" customWidth="1"/>
    <col min="13323" max="13323" width="11.42578125" style="212" customWidth="1"/>
    <col min="13324" max="13324" width="9.140625" style="212"/>
    <col min="13325" max="13326" width="17.85546875" style="212" bestFit="1" customWidth="1"/>
    <col min="13327" max="13568" width="9.140625" style="212"/>
    <col min="13569" max="13569" width="12.5703125" style="212" customWidth="1"/>
    <col min="13570" max="13570" width="3.42578125" style="212" customWidth="1"/>
    <col min="13571" max="13572" width="23.7109375" style="212" customWidth="1"/>
    <col min="13573" max="13573" width="4.140625" style="212" customWidth="1"/>
    <col min="13574" max="13574" width="12.5703125" style="212" customWidth="1"/>
    <col min="13575" max="13575" width="18.28515625" style="212" bestFit="1" customWidth="1"/>
    <col min="13576" max="13576" width="15.5703125" style="212" bestFit="1" customWidth="1"/>
    <col min="13577" max="13577" width="17.28515625" style="212" customWidth="1"/>
    <col min="13578" max="13578" width="10.85546875" style="212" customWidth="1"/>
    <col min="13579" max="13579" width="11.42578125" style="212" customWidth="1"/>
    <col min="13580" max="13580" width="9.140625" style="212"/>
    <col min="13581" max="13582" width="17.85546875" style="212" bestFit="1" customWidth="1"/>
    <col min="13583" max="13824" width="9.140625" style="212"/>
    <col min="13825" max="13825" width="12.5703125" style="212" customWidth="1"/>
    <col min="13826" max="13826" width="3.42578125" style="212" customWidth="1"/>
    <col min="13827" max="13828" width="23.7109375" style="212" customWidth="1"/>
    <col min="13829" max="13829" width="4.140625" style="212" customWidth="1"/>
    <col min="13830" max="13830" width="12.5703125" style="212" customWidth="1"/>
    <col min="13831" max="13831" width="18.28515625" style="212" bestFit="1" customWidth="1"/>
    <col min="13832" max="13832" width="15.5703125" style="212" bestFit="1" customWidth="1"/>
    <col min="13833" max="13833" width="17.28515625" style="212" customWidth="1"/>
    <col min="13834" max="13834" width="10.85546875" style="212" customWidth="1"/>
    <col min="13835" max="13835" width="11.42578125" style="212" customWidth="1"/>
    <col min="13836" max="13836" width="9.140625" style="212"/>
    <col min="13837" max="13838" width="17.85546875" style="212" bestFit="1" customWidth="1"/>
    <col min="13839" max="14080" width="9.140625" style="212"/>
    <col min="14081" max="14081" width="12.5703125" style="212" customWidth="1"/>
    <col min="14082" max="14082" width="3.42578125" style="212" customWidth="1"/>
    <col min="14083" max="14084" width="23.7109375" style="212" customWidth="1"/>
    <col min="14085" max="14085" width="4.140625" style="212" customWidth="1"/>
    <col min="14086" max="14086" width="12.5703125" style="212" customWidth="1"/>
    <col min="14087" max="14087" width="18.28515625" style="212" bestFit="1" customWidth="1"/>
    <col min="14088" max="14088" width="15.5703125" style="212" bestFit="1" customWidth="1"/>
    <col min="14089" max="14089" width="17.28515625" style="212" customWidth="1"/>
    <col min="14090" max="14090" width="10.85546875" style="212" customWidth="1"/>
    <col min="14091" max="14091" width="11.42578125" style="212" customWidth="1"/>
    <col min="14092" max="14092" width="9.140625" style="212"/>
    <col min="14093" max="14094" width="17.85546875" style="212" bestFit="1" customWidth="1"/>
    <col min="14095" max="14336" width="11.42578125" style="212"/>
    <col min="14337" max="14337" width="12.5703125" style="212" customWidth="1"/>
    <col min="14338" max="14338" width="3.42578125" style="212" customWidth="1"/>
    <col min="14339" max="14340" width="23.7109375" style="212" customWidth="1"/>
    <col min="14341" max="14341" width="4.140625" style="212" customWidth="1"/>
    <col min="14342" max="14342" width="12.5703125" style="212" customWidth="1"/>
    <col min="14343" max="14343" width="18.28515625" style="212" bestFit="1" customWidth="1"/>
    <col min="14344" max="14344" width="15.5703125" style="212" bestFit="1" customWidth="1"/>
    <col min="14345" max="14345" width="17.28515625" style="212" customWidth="1"/>
    <col min="14346" max="14346" width="10.85546875" style="212" customWidth="1"/>
    <col min="14347" max="14347" width="11.42578125" style="212" customWidth="1"/>
    <col min="14348" max="14348" width="9.140625" style="212"/>
    <col min="14349" max="14350" width="17.85546875" style="212" bestFit="1" customWidth="1"/>
    <col min="14351" max="14592" width="9.140625" style="212"/>
    <col min="14593" max="14593" width="12.5703125" style="212" customWidth="1"/>
    <col min="14594" max="14594" width="3.42578125" style="212" customWidth="1"/>
    <col min="14595" max="14596" width="23.7109375" style="212" customWidth="1"/>
    <col min="14597" max="14597" width="4.140625" style="212" customWidth="1"/>
    <col min="14598" max="14598" width="12.5703125" style="212" customWidth="1"/>
    <col min="14599" max="14599" width="18.28515625" style="212" bestFit="1" customWidth="1"/>
    <col min="14600" max="14600" width="15.5703125" style="212" bestFit="1" customWidth="1"/>
    <col min="14601" max="14601" width="17.28515625" style="212" customWidth="1"/>
    <col min="14602" max="14602" width="10.85546875" style="212" customWidth="1"/>
    <col min="14603" max="14603" width="11.42578125" style="212" customWidth="1"/>
    <col min="14604" max="14604" width="9.140625" style="212"/>
    <col min="14605" max="14606" width="17.85546875" style="212" bestFit="1" customWidth="1"/>
    <col min="14607" max="14848" width="9.140625" style="212"/>
    <col min="14849" max="14849" width="12.5703125" style="212" customWidth="1"/>
    <col min="14850" max="14850" width="3.42578125" style="212" customWidth="1"/>
    <col min="14851" max="14852" width="23.7109375" style="212" customWidth="1"/>
    <col min="14853" max="14853" width="4.140625" style="212" customWidth="1"/>
    <col min="14854" max="14854" width="12.5703125" style="212" customWidth="1"/>
    <col min="14855" max="14855" width="18.28515625" style="212" bestFit="1" customWidth="1"/>
    <col min="14856" max="14856" width="15.5703125" style="212" bestFit="1" customWidth="1"/>
    <col min="14857" max="14857" width="17.28515625" style="212" customWidth="1"/>
    <col min="14858" max="14858" width="10.85546875" style="212" customWidth="1"/>
    <col min="14859" max="14859" width="11.42578125" style="212" customWidth="1"/>
    <col min="14860" max="14860" width="9.140625" style="212"/>
    <col min="14861" max="14862" width="17.85546875" style="212" bestFit="1" customWidth="1"/>
    <col min="14863" max="15104" width="9.140625" style="212"/>
    <col min="15105" max="15105" width="12.5703125" style="212" customWidth="1"/>
    <col min="15106" max="15106" width="3.42578125" style="212" customWidth="1"/>
    <col min="15107" max="15108" width="23.7109375" style="212" customWidth="1"/>
    <col min="15109" max="15109" width="4.140625" style="212" customWidth="1"/>
    <col min="15110" max="15110" width="12.5703125" style="212" customWidth="1"/>
    <col min="15111" max="15111" width="18.28515625" style="212" bestFit="1" customWidth="1"/>
    <col min="15112" max="15112" width="15.5703125" style="212" bestFit="1" customWidth="1"/>
    <col min="15113" max="15113" width="17.28515625" style="212" customWidth="1"/>
    <col min="15114" max="15114" width="10.85546875" style="212" customWidth="1"/>
    <col min="15115" max="15115" width="11.42578125" style="212" customWidth="1"/>
    <col min="15116" max="15116" width="9.140625" style="212"/>
    <col min="15117" max="15118" width="17.85546875" style="212" bestFit="1" customWidth="1"/>
    <col min="15119" max="15360" width="11.42578125" style="212"/>
    <col min="15361" max="15361" width="12.5703125" style="212" customWidth="1"/>
    <col min="15362" max="15362" width="3.42578125" style="212" customWidth="1"/>
    <col min="15363" max="15364" width="23.7109375" style="212" customWidth="1"/>
    <col min="15365" max="15365" width="4.140625" style="212" customWidth="1"/>
    <col min="15366" max="15366" width="12.5703125" style="212" customWidth="1"/>
    <col min="15367" max="15367" width="18.28515625" style="212" bestFit="1" customWidth="1"/>
    <col min="15368" max="15368" width="15.5703125" style="212" bestFit="1" customWidth="1"/>
    <col min="15369" max="15369" width="17.28515625" style="212" customWidth="1"/>
    <col min="15370" max="15370" width="10.85546875" style="212" customWidth="1"/>
    <col min="15371" max="15371" width="11.42578125" style="212" customWidth="1"/>
    <col min="15372" max="15372" width="9.140625" style="212"/>
    <col min="15373" max="15374" width="17.85546875" style="212" bestFit="1" customWidth="1"/>
    <col min="15375" max="15616" width="9.140625" style="212"/>
    <col min="15617" max="15617" width="12.5703125" style="212" customWidth="1"/>
    <col min="15618" max="15618" width="3.42578125" style="212" customWidth="1"/>
    <col min="15619" max="15620" width="23.7109375" style="212" customWidth="1"/>
    <col min="15621" max="15621" width="4.140625" style="212" customWidth="1"/>
    <col min="15622" max="15622" width="12.5703125" style="212" customWidth="1"/>
    <col min="15623" max="15623" width="18.28515625" style="212" bestFit="1" customWidth="1"/>
    <col min="15624" max="15624" width="15.5703125" style="212" bestFit="1" customWidth="1"/>
    <col min="15625" max="15625" width="17.28515625" style="212" customWidth="1"/>
    <col min="15626" max="15626" width="10.85546875" style="212" customWidth="1"/>
    <col min="15627" max="15627" width="11.42578125" style="212" customWidth="1"/>
    <col min="15628" max="15628" width="9.140625" style="212"/>
    <col min="15629" max="15630" width="17.85546875" style="212" bestFit="1" customWidth="1"/>
    <col min="15631" max="15872" width="9.140625" style="212"/>
    <col min="15873" max="15873" width="12.5703125" style="212" customWidth="1"/>
    <col min="15874" max="15874" width="3.42578125" style="212" customWidth="1"/>
    <col min="15875" max="15876" width="23.7109375" style="212" customWidth="1"/>
    <col min="15877" max="15877" width="4.140625" style="212" customWidth="1"/>
    <col min="15878" max="15878" width="12.5703125" style="212" customWidth="1"/>
    <col min="15879" max="15879" width="18.28515625" style="212" bestFit="1" customWidth="1"/>
    <col min="15880" max="15880" width="15.5703125" style="212" bestFit="1" customWidth="1"/>
    <col min="15881" max="15881" width="17.28515625" style="212" customWidth="1"/>
    <col min="15882" max="15882" width="10.85546875" style="212" customWidth="1"/>
    <col min="15883" max="15883" width="11.42578125" style="212" customWidth="1"/>
    <col min="15884" max="15884" width="9.140625" style="212"/>
    <col min="15885" max="15886" width="17.85546875" style="212" bestFit="1" customWidth="1"/>
    <col min="15887" max="16128" width="9.140625" style="212"/>
    <col min="16129" max="16129" width="12.5703125" style="212" customWidth="1"/>
    <col min="16130" max="16130" width="3.42578125" style="212" customWidth="1"/>
    <col min="16131" max="16132" width="23.7109375" style="212" customWidth="1"/>
    <col min="16133" max="16133" width="4.140625" style="212" customWidth="1"/>
    <col min="16134" max="16134" width="12.5703125" style="212" customWidth="1"/>
    <col min="16135" max="16135" width="18.28515625" style="212" bestFit="1" customWidth="1"/>
    <col min="16136" max="16136" width="15.5703125" style="212" bestFit="1" customWidth="1"/>
    <col min="16137" max="16137" width="17.28515625" style="212" customWidth="1"/>
    <col min="16138" max="16138" width="10.85546875" style="212" customWidth="1"/>
    <col min="16139" max="16139" width="11.42578125" style="212" customWidth="1"/>
    <col min="16140" max="16140" width="9.140625" style="212"/>
    <col min="16141" max="16142" width="17.85546875" style="212" bestFit="1" customWidth="1"/>
    <col min="16143" max="16384" width="11.42578125" style="212"/>
  </cols>
  <sheetData>
    <row r="1" spans="1:9" x14ac:dyDescent="0.25">
      <c r="A1" s="209"/>
      <c r="B1" s="210"/>
      <c r="C1" s="210"/>
      <c r="D1" s="210"/>
      <c r="E1" s="210"/>
      <c r="F1" s="211"/>
    </row>
    <row r="2" spans="1:9" ht="21.75" thickBot="1" x14ac:dyDescent="0.4">
      <c r="A2" s="213"/>
      <c r="B2" s="214"/>
      <c r="C2" s="434" t="s">
        <v>223</v>
      </c>
      <c r="D2" s="435"/>
      <c r="E2" s="214"/>
      <c r="F2" s="215"/>
      <c r="G2" s="216"/>
      <c r="H2" s="216"/>
      <c r="I2" s="217"/>
    </row>
    <row r="3" spans="1:9" x14ac:dyDescent="0.25">
      <c r="A3" s="218"/>
      <c r="B3" s="216"/>
      <c r="C3" s="216"/>
      <c r="D3" s="216"/>
      <c r="E3" s="216"/>
      <c r="F3" s="219"/>
    </row>
    <row r="4" spans="1:9" x14ac:dyDescent="0.25">
      <c r="A4" s="218"/>
      <c r="B4" s="216"/>
      <c r="C4" s="320"/>
      <c r="D4" s="321"/>
      <c r="E4" s="220"/>
      <c r="F4" s="221"/>
      <c r="H4" s="222"/>
    </row>
    <row r="5" spans="1:9" x14ac:dyDescent="0.25">
      <c r="A5" s="218"/>
      <c r="B5" s="216"/>
      <c r="C5" s="322"/>
      <c r="D5" s="323"/>
      <c r="E5" s="220"/>
      <c r="F5" s="221"/>
      <c r="H5" s="225"/>
    </row>
    <row r="6" spans="1:9" ht="15.75" thickBot="1" x14ac:dyDescent="0.3">
      <c r="A6" s="218"/>
      <c r="B6" s="216"/>
      <c r="C6" s="223"/>
      <c r="D6" s="224"/>
      <c r="E6" s="226"/>
      <c r="F6" s="221"/>
    </row>
    <row r="7" spans="1:9" ht="18.75" x14ac:dyDescent="0.3">
      <c r="B7" s="304"/>
      <c r="C7" s="436" t="s">
        <v>136</v>
      </c>
      <c r="D7" s="436"/>
      <c r="E7" s="306"/>
      <c r="F7" s="221"/>
    </row>
    <row r="8" spans="1:9" x14ac:dyDescent="0.25">
      <c r="B8" s="294"/>
      <c r="C8" s="303"/>
      <c r="D8" s="303"/>
      <c r="E8" s="297"/>
      <c r="F8" s="221"/>
    </row>
    <row r="9" spans="1:9" x14ac:dyDescent="0.25">
      <c r="B9" s="294"/>
      <c r="C9" s="293" t="s">
        <v>149</v>
      </c>
      <c r="D9" s="303" t="s">
        <v>150</v>
      </c>
      <c r="E9" s="295"/>
      <c r="F9" s="221"/>
    </row>
    <row r="10" spans="1:9" x14ac:dyDescent="0.25">
      <c r="B10" s="294"/>
      <c r="C10" s="293" t="s">
        <v>151</v>
      </c>
      <c r="D10" s="303" t="s">
        <v>137</v>
      </c>
      <c r="E10" s="296"/>
      <c r="F10" s="221"/>
    </row>
    <row r="11" spans="1:9" x14ac:dyDescent="0.25">
      <c r="B11" s="294"/>
      <c r="C11" s="293" t="s">
        <v>152</v>
      </c>
      <c r="D11" s="303" t="s">
        <v>138</v>
      </c>
      <c r="E11" s="297"/>
      <c r="F11" s="221"/>
    </row>
    <row r="12" spans="1:9" x14ac:dyDescent="0.25">
      <c r="B12" s="294"/>
      <c r="C12" s="293" t="s">
        <v>153</v>
      </c>
      <c r="D12" s="303" t="s">
        <v>139</v>
      </c>
      <c r="E12" s="296"/>
      <c r="F12" s="221"/>
    </row>
    <row r="13" spans="1:9" x14ac:dyDescent="0.25">
      <c r="B13" s="294"/>
      <c r="C13" s="293" t="s">
        <v>154</v>
      </c>
      <c r="D13" s="303" t="s">
        <v>140</v>
      </c>
      <c r="E13" s="297"/>
      <c r="F13" s="221"/>
    </row>
    <row r="14" spans="1:9" x14ac:dyDescent="0.25">
      <c r="B14" s="294"/>
      <c r="C14" s="293" t="s">
        <v>155</v>
      </c>
      <c r="D14" s="303" t="s">
        <v>141</v>
      </c>
      <c r="E14" s="297"/>
      <c r="F14" s="221"/>
    </row>
    <row r="15" spans="1:9" x14ac:dyDescent="0.25">
      <c r="B15" s="294"/>
      <c r="C15" s="293" t="s">
        <v>205</v>
      </c>
      <c r="D15" s="303" t="s">
        <v>202</v>
      </c>
      <c r="E15" s="297"/>
      <c r="F15" s="221"/>
    </row>
    <row r="16" spans="1:9" x14ac:dyDescent="0.25">
      <c r="B16" s="294"/>
      <c r="C16" s="293" t="s">
        <v>206</v>
      </c>
      <c r="D16" s="316" t="s">
        <v>203</v>
      </c>
      <c r="E16" s="297"/>
      <c r="F16" s="221"/>
    </row>
    <row r="17" spans="1:6" x14ac:dyDescent="0.25">
      <c r="B17" s="294"/>
      <c r="C17" s="299" t="s">
        <v>156</v>
      </c>
      <c r="D17" s="303" t="s">
        <v>142</v>
      </c>
      <c r="E17" s="296"/>
      <c r="F17" s="221"/>
    </row>
    <row r="18" spans="1:6" x14ac:dyDescent="0.25">
      <c r="B18" s="294"/>
      <c r="C18" s="299" t="s">
        <v>157</v>
      </c>
      <c r="D18" s="303" t="s">
        <v>143</v>
      </c>
      <c r="E18" s="297"/>
      <c r="F18" s="221"/>
    </row>
    <row r="19" spans="1:6" ht="30" x14ac:dyDescent="0.25">
      <c r="B19" s="312"/>
      <c r="C19" s="313" t="s">
        <v>158</v>
      </c>
      <c r="D19" s="314" t="s">
        <v>144</v>
      </c>
      <c r="E19" s="315"/>
      <c r="F19" s="221"/>
    </row>
    <row r="20" spans="1:6" ht="30" x14ac:dyDescent="0.25">
      <c r="B20" s="312"/>
      <c r="C20" s="313" t="s">
        <v>159</v>
      </c>
      <c r="D20" s="314" t="s">
        <v>145</v>
      </c>
      <c r="E20" s="315"/>
      <c r="F20" s="221"/>
    </row>
    <row r="21" spans="1:6" x14ac:dyDescent="0.25">
      <c r="B21" s="294"/>
      <c r="C21" s="293" t="s">
        <v>160</v>
      </c>
      <c r="D21" s="303" t="s">
        <v>146</v>
      </c>
      <c r="E21" s="297"/>
      <c r="F21" s="221"/>
    </row>
    <row r="22" spans="1:6" x14ac:dyDescent="0.25">
      <c r="B22" s="294"/>
      <c r="C22" s="293" t="s">
        <v>161</v>
      </c>
      <c r="D22" s="303" t="s">
        <v>147</v>
      </c>
      <c r="E22" s="297"/>
      <c r="F22" s="221"/>
    </row>
    <row r="23" spans="1:6" x14ac:dyDescent="0.25">
      <c r="B23" s="294"/>
      <c r="C23" s="293" t="s">
        <v>162</v>
      </c>
      <c r="D23" s="303" t="s">
        <v>148</v>
      </c>
      <c r="E23" s="297"/>
      <c r="F23" s="221"/>
    </row>
    <row r="24" spans="1:6" ht="15.75" thickBot="1" x14ac:dyDescent="0.3">
      <c r="B24" s="298"/>
      <c r="C24" s="302"/>
      <c r="D24" s="302"/>
      <c r="E24" s="301"/>
      <c r="F24" s="221"/>
    </row>
    <row r="25" spans="1:6" x14ac:dyDescent="0.25">
      <c r="F25" s="221"/>
    </row>
    <row r="26" spans="1:6" ht="15.75" thickBot="1" x14ac:dyDescent="0.3">
      <c r="A26" s="317"/>
      <c r="B26" s="318"/>
      <c r="C26" s="318"/>
      <c r="D26" s="318"/>
      <c r="E26" s="318"/>
      <c r="F26" s="319"/>
    </row>
  </sheetData>
  <mergeCells count="2">
    <mergeCell ref="C2:D2"/>
    <mergeCell ref="C7:D7"/>
  </mergeCells>
  <pageMargins left="0.7" right="0.7" top="0.75" bottom="0.75" header="0.3" footer="0.3"/>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1:AD6192"/>
  <sheetViews>
    <sheetView zoomScale="86" zoomScaleNormal="86" workbookViewId="0">
      <pane xSplit="1" ySplit="6" topLeftCell="P7" activePane="bottomRight" state="frozen"/>
      <selection pane="topRight" activeCell="B1" sqref="B1"/>
      <selection pane="bottomLeft" activeCell="A7" sqref="A7"/>
      <selection pane="bottomRight" activeCell="S17" sqref="S17"/>
    </sheetView>
  </sheetViews>
  <sheetFormatPr baseColWidth="10" defaultRowHeight="15" x14ac:dyDescent="0.25"/>
  <cols>
    <col min="1" max="1" width="15.85546875" style="238" customWidth="1"/>
    <col min="2" max="3" width="13.5703125" style="239" customWidth="1"/>
    <col min="4" max="10" width="13.5703125" style="227" customWidth="1"/>
    <col min="11" max="18" width="13.5703125" style="212" customWidth="1"/>
    <col min="19" max="19" width="9.140625" style="212"/>
    <col min="20" max="20" width="9.7109375" style="237" bestFit="1" customWidth="1"/>
    <col min="21" max="21" width="8.85546875" style="237" customWidth="1"/>
    <col min="22" max="23" width="12.28515625" style="237" bestFit="1" customWidth="1"/>
    <col min="24" max="24" width="10.85546875" style="237" customWidth="1"/>
    <col min="25" max="30" width="9.140625" style="237"/>
    <col min="31" max="257" width="9.140625" style="212"/>
    <col min="258" max="258" width="15.85546875" style="212" bestFit="1" customWidth="1"/>
    <col min="259" max="274" width="13.5703125" style="212" customWidth="1"/>
    <col min="275" max="275" width="14.5703125" style="212" bestFit="1" customWidth="1"/>
    <col min="276" max="276" width="9.7109375" style="212" bestFit="1" customWidth="1"/>
    <col min="277" max="277" width="8.85546875" style="212" customWidth="1"/>
    <col min="278" max="279" width="12.28515625" style="212" bestFit="1" customWidth="1"/>
    <col min="280" max="280" width="11.42578125" style="212" customWidth="1"/>
    <col min="281" max="513" width="9.140625" style="212"/>
    <col min="514" max="514" width="15.85546875" style="212" bestFit="1" customWidth="1"/>
    <col min="515" max="530" width="13.5703125" style="212" customWidth="1"/>
    <col min="531" max="531" width="14.5703125" style="212" bestFit="1" customWidth="1"/>
    <col min="532" max="532" width="9.7109375" style="212" bestFit="1" customWidth="1"/>
    <col min="533" max="533" width="8.85546875" style="212" customWidth="1"/>
    <col min="534" max="535" width="12.28515625" style="212" bestFit="1" customWidth="1"/>
    <col min="536" max="536" width="11.42578125" style="212" customWidth="1"/>
    <col min="537" max="769" width="9.140625" style="212"/>
    <col min="770" max="770" width="15.85546875" style="212" bestFit="1" customWidth="1"/>
    <col min="771" max="786" width="13.5703125" style="212" customWidth="1"/>
    <col min="787" max="787" width="14.5703125" style="212" bestFit="1" customWidth="1"/>
    <col min="788" max="788" width="9.7109375" style="212" bestFit="1" customWidth="1"/>
    <col min="789" max="789" width="8.85546875" style="212" customWidth="1"/>
    <col min="790" max="791" width="12.28515625" style="212" bestFit="1" customWidth="1"/>
    <col min="792" max="792" width="11.42578125" style="212" customWidth="1"/>
    <col min="793" max="1025" width="9.140625" style="212"/>
    <col min="1026" max="1026" width="15.85546875" style="212" bestFit="1" customWidth="1"/>
    <col min="1027" max="1042" width="13.5703125" style="212" customWidth="1"/>
    <col min="1043" max="1043" width="14.5703125" style="212" bestFit="1" customWidth="1"/>
    <col min="1044" max="1044" width="9.7109375" style="212" bestFit="1" customWidth="1"/>
    <col min="1045" max="1045" width="8.85546875" style="212" customWidth="1"/>
    <col min="1046" max="1047" width="12.28515625" style="212" bestFit="1" customWidth="1"/>
    <col min="1048" max="1048" width="11.42578125" style="212" customWidth="1"/>
    <col min="1049" max="1281" width="9.140625" style="212"/>
    <col min="1282" max="1282" width="15.85546875" style="212" bestFit="1" customWidth="1"/>
    <col min="1283" max="1298" width="13.5703125" style="212" customWidth="1"/>
    <col min="1299" max="1299" width="14.5703125" style="212" bestFit="1" customWidth="1"/>
    <col min="1300" max="1300" width="9.7109375" style="212" bestFit="1" customWidth="1"/>
    <col min="1301" max="1301" width="8.85546875" style="212" customWidth="1"/>
    <col min="1302" max="1303" width="12.28515625" style="212" bestFit="1" customWidth="1"/>
    <col min="1304" max="1304" width="11.42578125" style="212" customWidth="1"/>
    <col min="1305" max="1537" width="9.140625" style="212"/>
    <col min="1538" max="1538" width="15.85546875" style="212" bestFit="1" customWidth="1"/>
    <col min="1539" max="1554" width="13.5703125" style="212" customWidth="1"/>
    <col min="1555" max="1555" width="14.5703125" style="212" bestFit="1" customWidth="1"/>
    <col min="1556" max="1556" width="9.7109375" style="212" bestFit="1" customWidth="1"/>
    <col min="1557" max="1557" width="8.85546875" style="212" customWidth="1"/>
    <col min="1558" max="1559" width="12.28515625" style="212" bestFit="1" customWidth="1"/>
    <col min="1560" max="1560" width="11.42578125" style="212" customWidth="1"/>
    <col min="1561" max="1793" width="9.140625" style="212"/>
    <col min="1794" max="1794" width="15.85546875" style="212" bestFit="1" customWidth="1"/>
    <col min="1795" max="1810" width="13.5703125" style="212" customWidth="1"/>
    <col min="1811" max="1811" width="14.5703125" style="212" bestFit="1" customWidth="1"/>
    <col min="1812" max="1812" width="9.7109375" style="212" bestFit="1" customWidth="1"/>
    <col min="1813" max="1813" width="8.85546875" style="212" customWidth="1"/>
    <col min="1814" max="1815" width="12.28515625" style="212" bestFit="1" customWidth="1"/>
    <col min="1816" max="1816" width="11.42578125" style="212" customWidth="1"/>
    <col min="1817" max="2049" width="9.140625" style="212"/>
    <col min="2050" max="2050" width="15.85546875" style="212" bestFit="1" customWidth="1"/>
    <col min="2051" max="2066" width="13.5703125" style="212" customWidth="1"/>
    <col min="2067" max="2067" width="14.5703125" style="212" bestFit="1" customWidth="1"/>
    <col min="2068" max="2068" width="9.7109375" style="212" bestFit="1" customWidth="1"/>
    <col min="2069" max="2069" width="8.85546875" style="212" customWidth="1"/>
    <col min="2070" max="2071" width="12.28515625" style="212" bestFit="1" customWidth="1"/>
    <col min="2072" max="2072" width="11.42578125" style="212" customWidth="1"/>
    <col min="2073" max="2305" width="9.140625" style="212"/>
    <col min="2306" max="2306" width="15.85546875" style="212" bestFit="1" customWidth="1"/>
    <col min="2307" max="2322" width="13.5703125" style="212" customWidth="1"/>
    <col min="2323" max="2323" width="14.5703125" style="212" bestFit="1" customWidth="1"/>
    <col min="2324" max="2324" width="9.7109375" style="212" bestFit="1" customWidth="1"/>
    <col min="2325" max="2325" width="8.85546875" style="212" customWidth="1"/>
    <col min="2326" max="2327" width="12.28515625" style="212" bestFit="1" customWidth="1"/>
    <col min="2328" max="2328" width="11.42578125" style="212" customWidth="1"/>
    <col min="2329" max="2561" width="9.140625" style="212"/>
    <col min="2562" max="2562" width="15.85546875" style="212" bestFit="1" customWidth="1"/>
    <col min="2563" max="2578" width="13.5703125" style="212" customWidth="1"/>
    <col min="2579" max="2579" width="14.5703125" style="212" bestFit="1" customWidth="1"/>
    <col min="2580" max="2580" width="9.7109375" style="212" bestFit="1" customWidth="1"/>
    <col min="2581" max="2581" width="8.85546875" style="212" customWidth="1"/>
    <col min="2582" max="2583" width="12.28515625" style="212" bestFit="1" customWidth="1"/>
    <col min="2584" max="2584" width="11.42578125" style="212" customWidth="1"/>
    <col min="2585" max="2817" width="9.140625" style="212"/>
    <col min="2818" max="2818" width="15.85546875" style="212" bestFit="1" customWidth="1"/>
    <col min="2819" max="2834" width="13.5703125" style="212" customWidth="1"/>
    <col min="2835" max="2835" width="14.5703125" style="212" bestFit="1" customWidth="1"/>
    <col min="2836" max="2836" width="9.7109375" style="212" bestFit="1" customWidth="1"/>
    <col min="2837" max="2837" width="8.85546875" style="212" customWidth="1"/>
    <col min="2838" max="2839" width="12.28515625" style="212" bestFit="1" customWidth="1"/>
    <col min="2840" max="2840" width="11.42578125" style="212" customWidth="1"/>
    <col min="2841" max="3073" width="9.140625" style="212"/>
    <col min="3074" max="3074" width="15.85546875" style="212" bestFit="1" customWidth="1"/>
    <col min="3075" max="3090" width="13.5703125" style="212" customWidth="1"/>
    <col min="3091" max="3091" width="14.5703125" style="212" bestFit="1" customWidth="1"/>
    <col min="3092" max="3092" width="9.7109375" style="212" bestFit="1" customWidth="1"/>
    <col min="3093" max="3093" width="8.85546875" style="212" customWidth="1"/>
    <col min="3094" max="3095" width="12.28515625" style="212" bestFit="1" customWidth="1"/>
    <col min="3096" max="3096" width="11.42578125" style="212" customWidth="1"/>
    <col min="3097" max="3329" width="9.140625" style="212"/>
    <col min="3330" max="3330" width="15.85546875" style="212" bestFit="1" customWidth="1"/>
    <col min="3331" max="3346" width="13.5703125" style="212" customWidth="1"/>
    <col min="3347" max="3347" width="14.5703125" style="212" bestFit="1" customWidth="1"/>
    <col min="3348" max="3348" width="9.7109375" style="212" bestFit="1" customWidth="1"/>
    <col min="3349" max="3349" width="8.85546875" style="212" customWidth="1"/>
    <col min="3350" max="3351" width="12.28515625" style="212" bestFit="1" customWidth="1"/>
    <col min="3352" max="3352" width="11.42578125" style="212" customWidth="1"/>
    <col min="3353" max="3585" width="9.140625" style="212"/>
    <col min="3586" max="3586" width="15.85546875" style="212" bestFit="1" customWidth="1"/>
    <col min="3587" max="3602" width="13.5703125" style="212" customWidth="1"/>
    <col min="3603" max="3603" width="14.5703125" style="212" bestFit="1" customWidth="1"/>
    <col min="3604" max="3604" width="9.7109375" style="212" bestFit="1" customWidth="1"/>
    <col min="3605" max="3605" width="8.85546875" style="212" customWidth="1"/>
    <col min="3606" max="3607" width="12.28515625" style="212" bestFit="1" customWidth="1"/>
    <col min="3608" max="3608" width="11.42578125" style="212" customWidth="1"/>
    <col min="3609" max="3841" width="9.140625" style="212"/>
    <col min="3842" max="3842" width="15.85546875" style="212" bestFit="1" customWidth="1"/>
    <col min="3843" max="3858" width="13.5703125" style="212" customWidth="1"/>
    <col min="3859" max="3859" width="14.5703125" style="212" bestFit="1" customWidth="1"/>
    <col min="3860" max="3860" width="9.7109375" style="212" bestFit="1" customWidth="1"/>
    <col min="3861" max="3861" width="8.85546875" style="212" customWidth="1"/>
    <col min="3862" max="3863" width="12.28515625" style="212" bestFit="1" customWidth="1"/>
    <col min="3864" max="3864" width="11.42578125" style="212" customWidth="1"/>
    <col min="3865" max="4097" width="9.140625" style="212"/>
    <col min="4098" max="4098" width="15.85546875" style="212" bestFit="1" customWidth="1"/>
    <col min="4099" max="4114" width="13.5703125" style="212" customWidth="1"/>
    <col min="4115" max="4115" width="14.5703125" style="212" bestFit="1" customWidth="1"/>
    <col min="4116" max="4116" width="9.7109375" style="212" bestFit="1" customWidth="1"/>
    <col min="4117" max="4117" width="8.85546875" style="212" customWidth="1"/>
    <col min="4118" max="4119" width="12.28515625" style="212" bestFit="1" customWidth="1"/>
    <col min="4120" max="4120" width="11.42578125" style="212" customWidth="1"/>
    <col min="4121" max="4353" width="9.140625" style="212"/>
    <col min="4354" max="4354" width="15.85546875" style="212" bestFit="1" customWidth="1"/>
    <col min="4355" max="4370" width="13.5703125" style="212" customWidth="1"/>
    <col min="4371" max="4371" width="14.5703125" style="212" bestFit="1" customWidth="1"/>
    <col min="4372" max="4372" width="9.7109375" style="212" bestFit="1" customWidth="1"/>
    <col min="4373" max="4373" width="8.85546875" style="212" customWidth="1"/>
    <col min="4374" max="4375" width="12.28515625" style="212" bestFit="1" customWidth="1"/>
    <col min="4376" max="4376" width="11.42578125" style="212" customWidth="1"/>
    <col min="4377" max="4609" width="9.140625" style="212"/>
    <col min="4610" max="4610" width="15.85546875" style="212" bestFit="1" customWidth="1"/>
    <col min="4611" max="4626" width="13.5703125" style="212" customWidth="1"/>
    <col min="4627" max="4627" width="14.5703125" style="212" bestFit="1" customWidth="1"/>
    <col min="4628" max="4628" width="9.7109375" style="212" bestFit="1" customWidth="1"/>
    <col min="4629" max="4629" width="8.85546875" style="212" customWidth="1"/>
    <col min="4630" max="4631" width="12.28515625" style="212" bestFit="1" customWidth="1"/>
    <col min="4632" max="4632" width="11.42578125" style="212" customWidth="1"/>
    <col min="4633" max="4865" width="9.140625" style="212"/>
    <col min="4866" max="4866" width="15.85546875" style="212" bestFit="1" customWidth="1"/>
    <col min="4867" max="4882" width="13.5703125" style="212" customWidth="1"/>
    <col min="4883" max="4883" width="14.5703125" style="212" bestFit="1" customWidth="1"/>
    <col min="4884" max="4884" width="9.7109375" style="212" bestFit="1" customWidth="1"/>
    <col min="4885" max="4885" width="8.85546875" style="212" customWidth="1"/>
    <col min="4886" max="4887" width="12.28515625" style="212" bestFit="1" customWidth="1"/>
    <col min="4888" max="4888" width="11.42578125" style="212" customWidth="1"/>
    <col min="4889" max="5121" width="9.140625" style="212"/>
    <col min="5122" max="5122" width="15.85546875" style="212" bestFit="1" customWidth="1"/>
    <col min="5123" max="5138" width="13.5703125" style="212" customWidth="1"/>
    <col min="5139" max="5139" width="14.5703125" style="212" bestFit="1" customWidth="1"/>
    <col min="5140" max="5140" width="9.7109375" style="212" bestFit="1" customWidth="1"/>
    <col min="5141" max="5141" width="8.85546875" style="212" customWidth="1"/>
    <col min="5142" max="5143" width="12.28515625" style="212" bestFit="1" customWidth="1"/>
    <col min="5144" max="5144" width="11.42578125" style="212" customWidth="1"/>
    <col min="5145" max="5377" width="9.140625" style="212"/>
    <col min="5378" max="5378" width="15.85546875" style="212" bestFit="1" customWidth="1"/>
    <col min="5379" max="5394" width="13.5703125" style="212" customWidth="1"/>
    <col min="5395" max="5395" width="14.5703125" style="212" bestFit="1" customWidth="1"/>
    <col min="5396" max="5396" width="9.7109375" style="212" bestFit="1" customWidth="1"/>
    <col min="5397" max="5397" width="8.85546875" style="212" customWidth="1"/>
    <col min="5398" max="5399" width="12.28515625" style="212" bestFit="1" customWidth="1"/>
    <col min="5400" max="5400" width="11.42578125" style="212" customWidth="1"/>
    <col min="5401" max="5633" width="9.140625" style="212"/>
    <col min="5634" max="5634" width="15.85546875" style="212" bestFit="1" customWidth="1"/>
    <col min="5635" max="5650" width="13.5703125" style="212" customWidth="1"/>
    <col min="5651" max="5651" width="14.5703125" style="212" bestFit="1" customWidth="1"/>
    <col min="5652" max="5652" width="9.7109375" style="212" bestFit="1" customWidth="1"/>
    <col min="5653" max="5653" width="8.85546875" style="212" customWidth="1"/>
    <col min="5654" max="5655" width="12.28515625" style="212" bestFit="1" customWidth="1"/>
    <col min="5656" max="5656" width="11.42578125" style="212" customWidth="1"/>
    <col min="5657" max="5889" width="9.140625" style="212"/>
    <col min="5890" max="5890" width="15.85546875" style="212" bestFit="1" customWidth="1"/>
    <col min="5891" max="5906" width="13.5703125" style="212" customWidth="1"/>
    <col min="5907" max="5907" width="14.5703125" style="212" bestFit="1" customWidth="1"/>
    <col min="5908" max="5908" width="9.7109375" style="212" bestFit="1" customWidth="1"/>
    <col min="5909" max="5909" width="8.85546875" style="212" customWidth="1"/>
    <col min="5910" max="5911" width="12.28515625" style="212" bestFit="1" customWidth="1"/>
    <col min="5912" max="5912" width="11.42578125" style="212" customWidth="1"/>
    <col min="5913" max="6145" width="9.140625" style="212"/>
    <col min="6146" max="6146" width="15.85546875" style="212" bestFit="1" customWidth="1"/>
    <col min="6147" max="6162" width="13.5703125" style="212" customWidth="1"/>
    <col min="6163" max="6163" width="14.5703125" style="212" bestFit="1" customWidth="1"/>
    <col min="6164" max="6164" width="9.7109375" style="212" bestFit="1" customWidth="1"/>
    <col min="6165" max="6165" width="8.85546875" style="212" customWidth="1"/>
    <col min="6166" max="6167" width="12.28515625" style="212" bestFit="1" customWidth="1"/>
    <col min="6168" max="6168" width="11.42578125" style="212" customWidth="1"/>
    <col min="6169" max="6401" width="9.140625" style="212"/>
    <col min="6402" max="6402" width="15.85546875" style="212" bestFit="1" customWidth="1"/>
    <col min="6403" max="6418" width="13.5703125" style="212" customWidth="1"/>
    <col min="6419" max="6419" width="14.5703125" style="212" bestFit="1" customWidth="1"/>
    <col min="6420" max="6420" width="9.7109375" style="212" bestFit="1" customWidth="1"/>
    <col min="6421" max="6421" width="8.85546875" style="212" customWidth="1"/>
    <col min="6422" max="6423" width="12.28515625" style="212" bestFit="1" customWidth="1"/>
    <col min="6424" max="6424" width="11.42578125" style="212" customWidth="1"/>
    <col min="6425" max="6657" width="9.140625" style="212"/>
    <col min="6658" max="6658" width="15.85546875" style="212" bestFit="1" customWidth="1"/>
    <col min="6659" max="6674" width="13.5703125" style="212" customWidth="1"/>
    <col min="6675" max="6675" width="14.5703125" style="212" bestFit="1" customWidth="1"/>
    <col min="6676" max="6676" width="9.7109375" style="212" bestFit="1" customWidth="1"/>
    <col min="6677" max="6677" width="8.85546875" style="212" customWidth="1"/>
    <col min="6678" max="6679" width="12.28515625" style="212" bestFit="1" customWidth="1"/>
    <col min="6680" max="6680" width="11.42578125" style="212" customWidth="1"/>
    <col min="6681" max="6913" width="9.140625" style="212"/>
    <col min="6914" max="6914" width="15.85546875" style="212" bestFit="1" customWidth="1"/>
    <col min="6915" max="6930" width="13.5703125" style="212" customWidth="1"/>
    <col min="6931" max="6931" width="14.5703125" style="212" bestFit="1" customWidth="1"/>
    <col min="6932" max="6932" width="9.7109375" style="212" bestFit="1" customWidth="1"/>
    <col min="6933" max="6933" width="8.85546875" style="212" customWidth="1"/>
    <col min="6934" max="6935" width="12.28515625" style="212" bestFit="1" customWidth="1"/>
    <col min="6936" max="6936" width="11.42578125" style="212" customWidth="1"/>
    <col min="6937" max="7169" width="9.140625" style="212"/>
    <col min="7170" max="7170" width="15.85546875" style="212" bestFit="1" customWidth="1"/>
    <col min="7171" max="7186" width="13.5703125" style="212" customWidth="1"/>
    <col min="7187" max="7187" width="14.5703125" style="212" bestFit="1" customWidth="1"/>
    <col min="7188" max="7188" width="9.7109375" style="212" bestFit="1" customWidth="1"/>
    <col min="7189" max="7189" width="8.85546875" style="212" customWidth="1"/>
    <col min="7190" max="7191" width="12.28515625" style="212" bestFit="1" customWidth="1"/>
    <col min="7192" max="7192" width="11.42578125" style="212" customWidth="1"/>
    <col min="7193" max="7425" width="9.140625" style="212"/>
    <col min="7426" max="7426" width="15.85546875" style="212" bestFit="1" customWidth="1"/>
    <col min="7427" max="7442" width="13.5703125" style="212" customWidth="1"/>
    <col min="7443" max="7443" width="14.5703125" style="212" bestFit="1" customWidth="1"/>
    <col min="7444" max="7444" width="9.7109375" style="212" bestFit="1" customWidth="1"/>
    <col min="7445" max="7445" width="8.85546875" style="212" customWidth="1"/>
    <col min="7446" max="7447" width="12.28515625" style="212" bestFit="1" customWidth="1"/>
    <col min="7448" max="7448" width="11.42578125" style="212" customWidth="1"/>
    <col min="7449" max="7681" width="9.140625" style="212"/>
    <col min="7682" max="7682" width="15.85546875" style="212" bestFit="1" customWidth="1"/>
    <col min="7683" max="7698" width="13.5703125" style="212" customWidth="1"/>
    <col min="7699" max="7699" width="14.5703125" style="212" bestFit="1" customWidth="1"/>
    <col min="7700" max="7700" width="9.7109375" style="212" bestFit="1" customWidth="1"/>
    <col min="7701" max="7701" width="8.85546875" style="212" customWidth="1"/>
    <col min="7702" max="7703" width="12.28515625" style="212" bestFit="1" customWidth="1"/>
    <col min="7704" max="7704" width="11.42578125" style="212" customWidth="1"/>
    <col min="7705" max="7937" width="9.140625" style="212"/>
    <col min="7938" max="7938" width="15.85546875" style="212" bestFit="1" customWidth="1"/>
    <col min="7939" max="7954" width="13.5703125" style="212" customWidth="1"/>
    <col min="7955" max="7955" width="14.5703125" style="212" bestFit="1" customWidth="1"/>
    <col min="7956" max="7956" width="9.7109375" style="212" bestFit="1" customWidth="1"/>
    <col min="7957" max="7957" width="8.85546875" style="212" customWidth="1"/>
    <col min="7958" max="7959" width="12.28515625" style="212" bestFit="1" customWidth="1"/>
    <col min="7960" max="7960" width="11.42578125" style="212" customWidth="1"/>
    <col min="7961" max="8193" width="9.140625" style="212"/>
    <col min="8194" max="8194" width="15.85546875" style="212" bestFit="1" customWidth="1"/>
    <col min="8195" max="8210" width="13.5703125" style="212" customWidth="1"/>
    <col min="8211" max="8211" width="14.5703125" style="212" bestFit="1" customWidth="1"/>
    <col min="8212" max="8212" width="9.7109375" style="212" bestFit="1" customWidth="1"/>
    <col min="8213" max="8213" width="8.85546875" style="212" customWidth="1"/>
    <col min="8214" max="8215" width="12.28515625" style="212" bestFit="1" customWidth="1"/>
    <col min="8216" max="8216" width="11.42578125" style="212" customWidth="1"/>
    <col min="8217" max="8449" width="9.140625" style="212"/>
    <col min="8450" max="8450" width="15.85546875" style="212" bestFit="1" customWidth="1"/>
    <col min="8451" max="8466" width="13.5703125" style="212" customWidth="1"/>
    <col min="8467" max="8467" width="14.5703125" style="212" bestFit="1" customWidth="1"/>
    <col min="8468" max="8468" width="9.7109375" style="212" bestFit="1" customWidth="1"/>
    <col min="8469" max="8469" width="8.85546875" style="212" customWidth="1"/>
    <col min="8470" max="8471" width="12.28515625" style="212" bestFit="1" customWidth="1"/>
    <col min="8472" max="8472" width="11.42578125" style="212" customWidth="1"/>
    <col min="8473" max="8705" width="9.140625" style="212"/>
    <col min="8706" max="8706" width="15.85546875" style="212" bestFit="1" customWidth="1"/>
    <col min="8707" max="8722" width="13.5703125" style="212" customWidth="1"/>
    <col min="8723" max="8723" width="14.5703125" style="212" bestFit="1" customWidth="1"/>
    <col min="8724" max="8724" width="9.7109375" style="212" bestFit="1" customWidth="1"/>
    <col min="8725" max="8725" width="8.85546875" style="212" customWidth="1"/>
    <col min="8726" max="8727" width="12.28515625" style="212" bestFit="1" customWidth="1"/>
    <col min="8728" max="8728" width="11.42578125" style="212" customWidth="1"/>
    <col min="8729" max="8961" width="9.140625" style="212"/>
    <col min="8962" max="8962" width="15.85546875" style="212" bestFit="1" customWidth="1"/>
    <col min="8963" max="8978" width="13.5703125" style="212" customWidth="1"/>
    <col min="8979" max="8979" width="14.5703125" style="212" bestFit="1" customWidth="1"/>
    <col min="8980" max="8980" width="9.7109375" style="212" bestFit="1" customWidth="1"/>
    <col min="8981" max="8981" width="8.85546875" style="212" customWidth="1"/>
    <col min="8982" max="8983" width="12.28515625" style="212" bestFit="1" customWidth="1"/>
    <col min="8984" max="8984" width="11.42578125" style="212" customWidth="1"/>
    <col min="8985" max="9217" width="9.140625" style="212"/>
    <col min="9218" max="9218" width="15.85546875" style="212" bestFit="1" customWidth="1"/>
    <col min="9219" max="9234" width="13.5703125" style="212" customWidth="1"/>
    <col min="9235" max="9235" width="14.5703125" style="212" bestFit="1" customWidth="1"/>
    <col min="9236" max="9236" width="9.7109375" style="212" bestFit="1" customWidth="1"/>
    <col min="9237" max="9237" width="8.85546875" style="212" customWidth="1"/>
    <col min="9238" max="9239" width="12.28515625" style="212" bestFit="1" customWidth="1"/>
    <col min="9240" max="9240" width="11.42578125" style="212" customWidth="1"/>
    <col min="9241" max="9473" width="9.140625" style="212"/>
    <col min="9474" max="9474" width="15.85546875" style="212" bestFit="1" customWidth="1"/>
    <col min="9475" max="9490" width="13.5703125" style="212" customWidth="1"/>
    <col min="9491" max="9491" width="14.5703125" style="212" bestFit="1" customWidth="1"/>
    <col min="9492" max="9492" width="9.7109375" style="212" bestFit="1" customWidth="1"/>
    <col min="9493" max="9493" width="8.85546875" style="212" customWidth="1"/>
    <col min="9494" max="9495" width="12.28515625" style="212" bestFit="1" customWidth="1"/>
    <col min="9496" max="9496" width="11.42578125" style="212" customWidth="1"/>
    <col min="9497" max="9729" width="9.140625" style="212"/>
    <col min="9730" max="9730" width="15.85546875" style="212" bestFit="1" customWidth="1"/>
    <col min="9731" max="9746" width="13.5703125" style="212" customWidth="1"/>
    <col min="9747" max="9747" width="14.5703125" style="212" bestFit="1" customWidth="1"/>
    <col min="9748" max="9748" width="9.7109375" style="212" bestFit="1" customWidth="1"/>
    <col min="9749" max="9749" width="8.85546875" style="212" customWidth="1"/>
    <col min="9750" max="9751" width="12.28515625" style="212" bestFit="1" customWidth="1"/>
    <col min="9752" max="9752" width="11.42578125" style="212" customWidth="1"/>
    <col min="9753" max="9985" width="9.140625" style="212"/>
    <col min="9986" max="9986" width="15.85546875" style="212" bestFit="1" customWidth="1"/>
    <col min="9987" max="10002" width="13.5703125" style="212" customWidth="1"/>
    <col min="10003" max="10003" width="14.5703125" style="212" bestFit="1" customWidth="1"/>
    <col min="10004" max="10004" width="9.7109375" style="212" bestFit="1" customWidth="1"/>
    <col min="10005" max="10005" width="8.85546875" style="212" customWidth="1"/>
    <col min="10006" max="10007" width="12.28515625" style="212" bestFit="1" customWidth="1"/>
    <col min="10008" max="10008" width="11.42578125" style="212" customWidth="1"/>
    <col min="10009" max="10241" width="9.140625" style="212"/>
    <col min="10242" max="10242" width="15.85546875" style="212" bestFit="1" customWidth="1"/>
    <col min="10243" max="10258" width="13.5703125" style="212" customWidth="1"/>
    <col min="10259" max="10259" width="14.5703125" style="212" bestFit="1" customWidth="1"/>
    <col min="10260" max="10260" width="9.7109375" style="212" bestFit="1" customWidth="1"/>
    <col min="10261" max="10261" width="8.85546875" style="212" customWidth="1"/>
    <col min="10262" max="10263" width="12.28515625" style="212" bestFit="1" customWidth="1"/>
    <col min="10264" max="10264" width="11.42578125" style="212" customWidth="1"/>
    <col min="10265" max="10497" width="9.140625" style="212"/>
    <col min="10498" max="10498" width="15.85546875" style="212" bestFit="1" customWidth="1"/>
    <col min="10499" max="10514" width="13.5703125" style="212" customWidth="1"/>
    <col min="10515" max="10515" width="14.5703125" style="212" bestFit="1" customWidth="1"/>
    <col min="10516" max="10516" width="9.7109375" style="212" bestFit="1" customWidth="1"/>
    <col min="10517" max="10517" width="8.85546875" style="212" customWidth="1"/>
    <col min="10518" max="10519" width="12.28515625" style="212" bestFit="1" customWidth="1"/>
    <col min="10520" max="10520" width="11.42578125" style="212" customWidth="1"/>
    <col min="10521" max="10753" width="9.140625" style="212"/>
    <col min="10754" max="10754" width="15.85546875" style="212" bestFit="1" customWidth="1"/>
    <col min="10755" max="10770" width="13.5703125" style="212" customWidth="1"/>
    <col min="10771" max="10771" width="14.5703125" style="212" bestFit="1" customWidth="1"/>
    <col min="10772" max="10772" width="9.7109375" style="212" bestFit="1" customWidth="1"/>
    <col min="10773" max="10773" width="8.85546875" style="212" customWidth="1"/>
    <col min="10774" max="10775" width="12.28515625" style="212" bestFit="1" customWidth="1"/>
    <col min="10776" max="10776" width="11.42578125" style="212" customWidth="1"/>
    <col min="10777" max="11009" width="9.140625" style="212"/>
    <col min="11010" max="11010" width="15.85546875" style="212" bestFit="1" customWidth="1"/>
    <col min="11011" max="11026" width="13.5703125" style="212" customWidth="1"/>
    <col min="11027" max="11027" width="14.5703125" style="212" bestFit="1" customWidth="1"/>
    <col min="11028" max="11028" width="9.7109375" style="212" bestFit="1" customWidth="1"/>
    <col min="11029" max="11029" width="8.85546875" style="212" customWidth="1"/>
    <col min="11030" max="11031" width="12.28515625" style="212" bestFit="1" customWidth="1"/>
    <col min="11032" max="11032" width="11.42578125" style="212" customWidth="1"/>
    <col min="11033" max="11265" width="9.140625" style="212"/>
    <col min="11266" max="11266" width="15.85546875" style="212" bestFit="1" customWidth="1"/>
    <col min="11267" max="11282" width="13.5703125" style="212" customWidth="1"/>
    <col min="11283" max="11283" width="14.5703125" style="212" bestFit="1" customWidth="1"/>
    <col min="11284" max="11284" width="9.7109375" style="212" bestFit="1" customWidth="1"/>
    <col min="11285" max="11285" width="8.85546875" style="212" customWidth="1"/>
    <col min="11286" max="11287" width="12.28515625" style="212" bestFit="1" customWidth="1"/>
    <col min="11288" max="11288" width="11.42578125" style="212" customWidth="1"/>
    <col min="11289" max="11521" width="9.140625" style="212"/>
    <col min="11522" max="11522" width="15.85546875" style="212" bestFit="1" customWidth="1"/>
    <col min="11523" max="11538" width="13.5703125" style="212" customWidth="1"/>
    <col min="11539" max="11539" width="14.5703125" style="212" bestFit="1" customWidth="1"/>
    <col min="11540" max="11540" width="9.7109375" style="212" bestFit="1" customWidth="1"/>
    <col min="11541" max="11541" width="8.85546875" style="212" customWidth="1"/>
    <col min="11542" max="11543" width="12.28515625" style="212" bestFit="1" customWidth="1"/>
    <col min="11544" max="11544" width="11.42578125" style="212" customWidth="1"/>
    <col min="11545" max="11777" width="9.140625" style="212"/>
    <col min="11778" max="11778" width="15.85546875" style="212" bestFit="1" customWidth="1"/>
    <col min="11779" max="11794" width="13.5703125" style="212" customWidth="1"/>
    <col min="11795" max="11795" width="14.5703125" style="212" bestFit="1" customWidth="1"/>
    <col min="11796" max="11796" width="9.7109375" style="212" bestFit="1" customWidth="1"/>
    <col min="11797" max="11797" width="8.85546875" style="212" customWidth="1"/>
    <col min="11798" max="11799" width="12.28515625" style="212" bestFit="1" customWidth="1"/>
    <col min="11800" max="11800" width="11.42578125" style="212" customWidth="1"/>
    <col min="11801" max="12033" width="9.140625" style="212"/>
    <col min="12034" max="12034" width="15.85546875" style="212" bestFit="1" customWidth="1"/>
    <col min="12035" max="12050" width="13.5703125" style="212" customWidth="1"/>
    <col min="12051" max="12051" width="14.5703125" style="212" bestFit="1" customWidth="1"/>
    <col min="12052" max="12052" width="9.7109375" style="212" bestFit="1" customWidth="1"/>
    <col min="12053" max="12053" width="8.85546875" style="212" customWidth="1"/>
    <col min="12054" max="12055" width="12.28515625" style="212" bestFit="1" customWidth="1"/>
    <col min="12056" max="12056" width="11.42578125" style="212" customWidth="1"/>
    <col min="12057" max="12289" width="9.140625" style="212"/>
    <col min="12290" max="12290" width="15.85546875" style="212" bestFit="1" customWidth="1"/>
    <col min="12291" max="12306" width="13.5703125" style="212" customWidth="1"/>
    <col min="12307" max="12307" width="14.5703125" style="212" bestFit="1" customWidth="1"/>
    <col min="12308" max="12308" width="9.7109375" style="212" bestFit="1" customWidth="1"/>
    <col min="12309" max="12309" width="8.85546875" style="212" customWidth="1"/>
    <col min="12310" max="12311" width="12.28515625" style="212" bestFit="1" customWidth="1"/>
    <col min="12312" max="12312" width="11.42578125" style="212" customWidth="1"/>
    <col min="12313" max="12545" width="9.140625" style="212"/>
    <col min="12546" max="12546" width="15.85546875" style="212" bestFit="1" customWidth="1"/>
    <col min="12547" max="12562" width="13.5703125" style="212" customWidth="1"/>
    <col min="12563" max="12563" width="14.5703125" style="212" bestFit="1" customWidth="1"/>
    <col min="12564" max="12564" width="9.7109375" style="212" bestFit="1" customWidth="1"/>
    <col min="12565" max="12565" width="8.85546875" style="212" customWidth="1"/>
    <col min="12566" max="12567" width="12.28515625" style="212" bestFit="1" customWidth="1"/>
    <col min="12568" max="12568" width="11.42578125" style="212" customWidth="1"/>
    <col min="12569" max="12801" width="9.140625" style="212"/>
    <col min="12802" max="12802" width="15.85546875" style="212" bestFit="1" customWidth="1"/>
    <col min="12803" max="12818" width="13.5703125" style="212" customWidth="1"/>
    <col min="12819" max="12819" width="14.5703125" style="212" bestFit="1" customWidth="1"/>
    <col min="12820" max="12820" width="9.7109375" style="212" bestFit="1" customWidth="1"/>
    <col min="12821" max="12821" width="8.85546875" style="212" customWidth="1"/>
    <col min="12822" max="12823" width="12.28515625" style="212" bestFit="1" customWidth="1"/>
    <col min="12824" max="12824" width="11.42578125" style="212" customWidth="1"/>
    <col min="12825" max="13057" width="9.140625" style="212"/>
    <col min="13058" max="13058" width="15.85546875" style="212" bestFit="1" customWidth="1"/>
    <col min="13059" max="13074" width="13.5703125" style="212" customWidth="1"/>
    <col min="13075" max="13075" width="14.5703125" style="212" bestFit="1" customWidth="1"/>
    <col min="13076" max="13076" width="9.7109375" style="212" bestFit="1" customWidth="1"/>
    <col min="13077" max="13077" width="8.85546875" style="212" customWidth="1"/>
    <col min="13078" max="13079" width="12.28515625" style="212" bestFit="1" customWidth="1"/>
    <col min="13080" max="13080" width="11.42578125" style="212" customWidth="1"/>
    <col min="13081" max="13313" width="9.140625" style="212"/>
    <col min="13314" max="13314" width="15.85546875" style="212" bestFit="1" customWidth="1"/>
    <col min="13315" max="13330" width="13.5703125" style="212" customWidth="1"/>
    <col min="13331" max="13331" width="14.5703125" style="212" bestFit="1" customWidth="1"/>
    <col min="13332" max="13332" width="9.7109375" style="212" bestFit="1" customWidth="1"/>
    <col min="13333" max="13333" width="8.85546875" style="212" customWidth="1"/>
    <col min="13334" max="13335" width="12.28515625" style="212" bestFit="1" customWidth="1"/>
    <col min="13336" max="13336" width="11.42578125" style="212" customWidth="1"/>
    <col min="13337" max="13569" width="9.140625" style="212"/>
    <col min="13570" max="13570" width="15.85546875" style="212" bestFit="1" customWidth="1"/>
    <col min="13571" max="13586" width="13.5703125" style="212" customWidth="1"/>
    <col min="13587" max="13587" width="14.5703125" style="212" bestFit="1" customWidth="1"/>
    <col min="13588" max="13588" width="9.7109375" style="212" bestFit="1" customWidth="1"/>
    <col min="13589" max="13589" width="8.85546875" style="212" customWidth="1"/>
    <col min="13590" max="13591" width="12.28515625" style="212" bestFit="1" customWidth="1"/>
    <col min="13592" max="13592" width="11.42578125" style="212" customWidth="1"/>
    <col min="13593" max="13825" width="9.140625" style="212"/>
    <col min="13826" max="13826" width="15.85546875" style="212" bestFit="1" customWidth="1"/>
    <col min="13827" max="13842" width="13.5703125" style="212" customWidth="1"/>
    <col min="13843" max="13843" width="14.5703125" style="212" bestFit="1" customWidth="1"/>
    <col min="13844" max="13844" width="9.7109375" style="212" bestFit="1" customWidth="1"/>
    <col min="13845" max="13845" width="8.85546875" style="212" customWidth="1"/>
    <col min="13846" max="13847" width="12.28515625" style="212" bestFit="1" customWidth="1"/>
    <col min="13848" max="13848" width="11.42578125" style="212" customWidth="1"/>
    <col min="13849" max="14081" width="9.140625" style="212"/>
    <col min="14082" max="14082" width="15.85546875" style="212" bestFit="1" customWidth="1"/>
    <col min="14083" max="14098" width="13.5703125" style="212" customWidth="1"/>
    <col min="14099" max="14099" width="14.5703125" style="212" bestFit="1" customWidth="1"/>
    <col min="14100" max="14100" width="9.7109375" style="212" bestFit="1" customWidth="1"/>
    <col min="14101" max="14101" width="8.85546875" style="212" customWidth="1"/>
    <col min="14102" max="14103" width="12.28515625" style="212" bestFit="1" customWidth="1"/>
    <col min="14104" max="14104" width="11.42578125" style="212" customWidth="1"/>
    <col min="14105" max="14337" width="9.140625" style="212"/>
    <col min="14338" max="14338" width="15.85546875" style="212" bestFit="1" customWidth="1"/>
    <col min="14339" max="14354" width="13.5703125" style="212" customWidth="1"/>
    <col min="14355" max="14355" width="14.5703125" style="212" bestFit="1" customWidth="1"/>
    <col min="14356" max="14356" width="9.7109375" style="212" bestFit="1" customWidth="1"/>
    <col min="14357" max="14357" width="8.85546875" style="212" customWidth="1"/>
    <col min="14358" max="14359" width="12.28515625" style="212" bestFit="1" customWidth="1"/>
    <col min="14360" max="14360" width="11.42578125" style="212" customWidth="1"/>
    <col min="14361" max="14593" width="9.140625" style="212"/>
    <col min="14594" max="14594" width="15.85546875" style="212" bestFit="1" customWidth="1"/>
    <col min="14595" max="14610" width="13.5703125" style="212" customWidth="1"/>
    <col min="14611" max="14611" width="14.5703125" style="212" bestFit="1" customWidth="1"/>
    <col min="14612" max="14612" width="9.7109375" style="212" bestFit="1" customWidth="1"/>
    <col min="14613" max="14613" width="8.85546875" style="212" customWidth="1"/>
    <col min="14614" max="14615" width="12.28515625" style="212" bestFit="1" customWidth="1"/>
    <col min="14616" max="14616" width="11.42578125" style="212" customWidth="1"/>
    <col min="14617" max="14849" width="9.140625" style="212"/>
    <col min="14850" max="14850" width="15.85546875" style="212" bestFit="1" customWidth="1"/>
    <col min="14851" max="14866" width="13.5703125" style="212" customWidth="1"/>
    <col min="14867" max="14867" width="14.5703125" style="212" bestFit="1" customWidth="1"/>
    <col min="14868" max="14868" width="9.7109375" style="212" bestFit="1" customWidth="1"/>
    <col min="14869" max="14869" width="8.85546875" style="212" customWidth="1"/>
    <col min="14870" max="14871" width="12.28515625" style="212" bestFit="1" customWidth="1"/>
    <col min="14872" max="14872" width="11.42578125" style="212" customWidth="1"/>
    <col min="14873" max="15105" width="9.140625" style="212"/>
    <col min="15106" max="15106" width="15.85546875" style="212" bestFit="1" customWidth="1"/>
    <col min="15107" max="15122" width="13.5703125" style="212" customWidth="1"/>
    <col min="15123" max="15123" width="14.5703125" style="212" bestFit="1" customWidth="1"/>
    <col min="15124" max="15124" width="9.7109375" style="212" bestFit="1" customWidth="1"/>
    <col min="15125" max="15125" width="8.85546875" style="212" customWidth="1"/>
    <col min="15126" max="15127" width="12.28515625" style="212" bestFit="1" customWidth="1"/>
    <col min="15128" max="15128" width="11.42578125" style="212" customWidth="1"/>
    <col min="15129" max="15361" width="9.140625" style="212"/>
    <col min="15362" max="15362" width="15.85546875" style="212" bestFit="1" customWidth="1"/>
    <col min="15363" max="15378" width="13.5703125" style="212" customWidth="1"/>
    <col min="15379" max="15379" width="14.5703125" style="212" bestFit="1" customWidth="1"/>
    <col min="15380" max="15380" width="9.7109375" style="212" bestFit="1" customWidth="1"/>
    <col min="15381" max="15381" width="8.85546875" style="212" customWidth="1"/>
    <col min="15382" max="15383" width="12.28515625" style="212" bestFit="1" customWidth="1"/>
    <col min="15384" max="15384" width="11.42578125" style="212" customWidth="1"/>
    <col min="15385" max="15617" width="9.140625" style="212"/>
    <col min="15618" max="15618" width="15.85546875" style="212" bestFit="1" customWidth="1"/>
    <col min="15619" max="15634" width="13.5703125" style="212" customWidth="1"/>
    <col min="15635" max="15635" width="14.5703125" style="212" bestFit="1" customWidth="1"/>
    <col min="15636" max="15636" width="9.7109375" style="212" bestFit="1" customWidth="1"/>
    <col min="15637" max="15637" width="8.85546875" style="212" customWidth="1"/>
    <col min="15638" max="15639" width="12.28515625" style="212" bestFit="1" customWidth="1"/>
    <col min="15640" max="15640" width="11.42578125" style="212" customWidth="1"/>
    <col min="15641" max="15873" width="9.140625" style="212"/>
    <col min="15874" max="15874" width="15.85546875" style="212" bestFit="1" customWidth="1"/>
    <col min="15875" max="15890" width="13.5703125" style="212" customWidth="1"/>
    <col min="15891" max="15891" width="14.5703125" style="212" bestFit="1" customWidth="1"/>
    <col min="15892" max="15892" width="9.7109375" style="212" bestFit="1" customWidth="1"/>
    <col min="15893" max="15893" width="8.85546875" style="212" customWidth="1"/>
    <col min="15894" max="15895" width="12.28515625" style="212" bestFit="1" customWidth="1"/>
    <col min="15896" max="15896" width="11.42578125" style="212" customWidth="1"/>
    <col min="15897" max="16129" width="9.140625" style="212"/>
    <col min="16130" max="16130" width="15.85546875" style="212" bestFit="1" customWidth="1"/>
    <col min="16131" max="16146" width="13.5703125" style="212" customWidth="1"/>
    <col min="16147" max="16147" width="14.5703125" style="212" bestFit="1" customWidth="1"/>
    <col min="16148" max="16148" width="9.7109375" style="212" bestFit="1" customWidth="1"/>
    <col min="16149" max="16149" width="8.85546875" style="212" customWidth="1"/>
    <col min="16150" max="16151" width="12.28515625" style="212" bestFit="1" customWidth="1"/>
    <col min="16152" max="16152" width="11.42578125" style="212" customWidth="1"/>
    <col min="16153" max="16384" width="11.42578125" style="212"/>
  </cols>
  <sheetData>
    <row r="1" spans="1:30" s="230" customFormat="1" ht="27" customHeight="1" thickBot="1" x14ac:dyDescent="0.4">
      <c r="A1" s="229">
        <v>40299</v>
      </c>
      <c r="B1" s="437" t="s">
        <v>199</v>
      </c>
      <c r="C1" s="437"/>
      <c r="D1" s="438"/>
      <c r="E1" s="438"/>
      <c r="F1" s="263"/>
      <c r="G1" s="263"/>
      <c r="H1" s="263"/>
      <c r="I1" s="263"/>
      <c r="J1" s="263"/>
      <c r="K1" s="267"/>
      <c r="L1" s="267"/>
      <c r="M1" s="267"/>
      <c r="N1" s="267"/>
      <c r="O1" s="267"/>
      <c r="P1" s="267"/>
      <c r="Q1" s="267"/>
      <c r="R1" s="267"/>
      <c r="T1" s="237"/>
      <c r="U1" s="237"/>
      <c r="V1" s="237"/>
      <c r="W1" s="237"/>
      <c r="X1" s="237"/>
      <c r="Y1" s="237"/>
      <c r="Z1" s="237"/>
      <c r="AA1" s="237"/>
      <c r="AB1" s="237"/>
      <c r="AC1" s="237"/>
      <c r="AD1" s="237"/>
    </row>
    <row r="2" spans="1:30" s="231" customFormat="1" ht="15" customHeight="1" thickTop="1" x14ac:dyDescent="0.25">
      <c r="A2" s="229">
        <v>40330</v>
      </c>
      <c r="B2" s="265" t="s">
        <v>163</v>
      </c>
      <c r="C2" s="265"/>
      <c r="D2" s="265" t="s">
        <v>164</v>
      </c>
      <c r="E2" s="265" t="s">
        <v>165</v>
      </c>
      <c r="F2" s="265" t="s">
        <v>166</v>
      </c>
      <c r="G2" s="265" t="s">
        <v>167</v>
      </c>
      <c r="H2" s="265" t="s">
        <v>168</v>
      </c>
      <c r="I2" s="265" t="s">
        <v>200</v>
      </c>
      <c r="J2" s="265" t="s">
        <v>201</v>
      </c>
      <c r="K2" s="265"/>
      <c r="L2" s="265" t="s">
        <v>169</v>
      </c>
      <c r="M2" s="265" t="s">
        <v>170</v>
      </c>
      <c r="N2" s="265" t="s">
        <v>171</v>
      </c>
      <c r="O2" s="265" t="s">
        <v>172</v>
      </c>
      <c r="P2" s="265" t="s">
        <v>173</v>
      </c>
      <c r="Q2" s="265" t="s">
        <v>174</v>
      </c>
      <c r="R2" s="264" t="s">
        <v>175</v>
      </c>
      <c r="T2" s="237"/>
      <c r="U2" s="237"/>
      <c r="V2" s="237"/>
      <c r="W2" s="237"/>
      <c r="X2" s="237"/>
      <c r="Y2" s="237"/>
      <c r="Z2" s="237"/>
      <c r="AA2" s="237"/>
      <c r="AB2" s="237"/>
      <c r="AC2" s="237"/>
      <c r="AD2" s="237"/>
    </row>
    <row r="3" spans="1:30" s="233" customFormat="1" ht="25.5" x14ac:dyDescent="0.2">
      <c r="A3" s="232"/>
      <c r="B3" s="268" t="s">
        <v>150</v>
      </c>
      <c r="C3" s="268" t="s">
        <v>150</v>
      </c>
      <c r="D3" s="268" t="s">
        <v>137</v>
      </c>
      <c r="E3" s="268" t="s">
        <v>138</v>
      </c>
      <c r="F3" s="268" t="s">
        <v>139</v>
      </c>
      <c r="G3" s="268" t="s">
        <v>140</v>
      </c>
      <c r="H3" s="268" t="s">
        <v>141</v>
      </c>
      <c r="I3" s="268" t="s">
        <v>202</v>
      </c>
      <c r="J3" s="268" t="s">
        <v>203</v>
      </c>
      <c r="K3" s="268" t="s">
        <v>204</v>
      </c>
      <c r="L3" s="268" t="s">
        <v>142</v>
      </c>
      <c r="M3" s="268" t="s">
        <v>143</v>
      </c>
      <c r="N3" s="268" t="s">
        <v>144</v>
      </c>
      <c r="O3" s="268" t="s">
        <v>145</v>
      </c>
      <c r="P3" s="268" t="s">
        <v>146</v>
      </c>
      <c r="Q3" s="268" t="s">
        <v>147</v>
      </c>
      <c r="R3" s="268" t="s">
        <v>148</v>
      </c>
      <c r="T3" s="237"/>
      <c r="U3" s="237"/>
      <c r="V3" s="237"/>
      <c r="W3" s="237"/>
      <c r="X3" s="237"/>
      <c r="Y3" s="237"/>
      <c r="Z3" s="237"/>
      <c r="AA3" s="237"/>
      <c r="AB3" s="237"/>
      <c r="AC3" s="237"/>
      <c r="AD3" s="237"/>
    </row>
    <row r="4" spans="1:30" s="236" customFormat="1" ht="12.75" x14ac:dyDescent="0.2">
      <c r="A4" s="234"/>
      <c r="B4" s="266" t="s">
        <v>149</v>
      </c>
      <c r="C4" s="266" t="s">
        <v>176</v>
      </c>
      <c r="D4" s="266" t="s">
        <v>151</v>
      </c>
      <c r="E4" s="266" t="s">
        <v>152</v>
      </c>
      <c r="F4" s="266" t="s">
        <v>153</v>
      </c>
      <c r="G4" s="266" t="s">
        <v>154</v>
      </c>
      <c r="H4" s="266" t="s">
        <v>155</v>
      </c>
      <c r="I4" s="266" t="s">
        <v>205</v>
      </c>
      <c r="J4" s="266" t="s">
        <v>206</v>
      </c>
      <c r="K4" s="266"/>
      <c r="L4" s="266" t="s">
        <v>156</v>
      </c>
      <c r="M4" s="266" t="s">
        <v>157</v>
      </c>
      <c r="N4" s="266" t="s">
        <v>158</v>
      </c>
      <c r="O4" s="266" t="s">
        <v>159</v>
      </c>
      <c r="P4" s="266" t="s">
        <v>160</v>
      </c>
      <c r="Q4" s="266" t="s">
        <v>161</v>
      </c>
      <c r="R4" s="266" t="s">
        <v>162</v>
      </c>
      <c r="T4" s="237"/>
      <c r="U4" s="237"/>
      <c r="V4" s="237"/>
      <c r="W4" s="237"/>
      <c r="X4" s="237"/>
      <c r="Y4" s="237"/>
      <c r="Z4" s="237"/>
      <c r="AA4" s="237"/>
      <c r="AB4" s="237"/>
      <c r="AC4" s="237"/>
      <c r="AD4" s="237"/>
    </row>
    <row r="5" spans="1:30" s="236" customFormat="1" ht="12.75" x14ac:dyDescent="0.2">
      <c r="A5" s="234"/>
      <c r="B5" s="266" t="s">
        <v>177</v>
      </c>
      <c r="C5" s="266" t="s">
        <v>177</v>
      </c>
      <c r="D5" s="266" t="s">
        <v>178</v>
      </c>
      <c r="E5" s="266"/>
      <c r="F5" s="266"/>
      <c r="G5" s="266"/>
      <c r="H5" s="266"/>
      <c r="I5" s="266" t="s">
        <v>179</v>
      </c>
      <c r="J5" s="266" t="s">
        <v>49</v>
      </c>
      <c r="K5" s="266" t="s">
        <v>179</v>
      </c>
      <c r="L5" s="266" t="s">
        <v>1</v>
      </c>
      <c r="M5" s="266" t="s">
        <v>180</v>
      </c>
      <c r="N5" s="266" t="s">
        <v>0</v>
      </c>
      <c r="O5" s="266" t="s">
        <v>0</v>
      </c>
      <c r="P5" s="266"/>
      <c r="Q5" s="266" t="s">
        <v>1</v>
      </c>
      <c r="R5" s="266" t="s">
        <v>81</v>
      </c>
      <c r="T5" s="237"/>
      <c r="U5" s="237"/>
      <c r="V5" s="237"/>
      <c r="W5" s="237"/>
      <c r="X5" s="237"/>
      <c r="Y5" s="237"/>
      <c r="Z5" s="237"/>
      <c r="AA5" s="237"/>
      <c r="AB5" s="237"/>
      <c r="AC5" s="237"/>
      <c r="AD5" s="237"/>
    </row>
    <row r="6" spans="1:30" s="236" customFormat="1" ht="12.75" x14ac:dyDescent="0.2">
      <c r="A6" s="235" t="s">
        <v>5</v>
      </c>
      <c r="B6" s="235"/>
      <c r="C6" s="235" t="s">
        <v>15</v>
      </c>
      <c r="D6" s="235" t="s">
        <v>16</v>
      </c>
      <c r="E6" s="235" t="s">
        <v>17</v>
      </c>
      <c r="F6" s="235" t="s">
        <v>129</v>
      </c>
      <c r="G6" s="235" t="s">
        <v>133</v>
      </c>
      <c r="H6" s="235" t="s">
        <v>130</v>
      </c>
      <c r="I6" s="235"/>
      <c r="J6" s="235"/>
      <c r="K6" s="235" t="s">
        <v>6</v>
      </c>
      <c r="L6" s="235" t="s">
        <v>184</v>
      </c>
      <c r="M6" s="235" t="s">
        <v>185</v>
      </c>
      <c r="N6" s="235"/>
      <c r="O6" s="235" t="s">
        <v>13</v>
      </c>
      <c r="P6" s="235" t="s">
        <v>14</v>
      </c>
      <c r="Q6" s="235" t="s">
        <v>68</v>
      </c>
      <c r="R6" s="235" t="s">
        <v>70</v>
      </c>
      <c r="T6" s="237"/>
      <c r="U6" s="237"/>
      <c r="V6" s="237"/>
      <c r="W6" s="237"/>
      <c r="X6" s="237"/>
      <c r="Y6" s="237"/>
      <c r="Z6" s="237"/>
      <c r="AA6" s="237"/>
      <c r="AB6" s="237"/>
      <c r="AC6" s="237"/>
      <c r="AD6" s="237"/>
    </row>
    <row r="7" spans="1:30" x14ac:dyDescent="0.25">
      <c r="A7" s="378">
        <v>41181.333333333336</v>
      </c>
      <c r="B7" s="381">
        <v>3.1301391124725342</v>
      </c>
      <c r="C7" s="381">
        <v>3.1301391124725342</v>
      </c>
      <c r="D7" s="381">
        <v>58218.51953125</v>
      </c>
      <c r="E7" s="381">
        <v>0</v>
      </c>
      <c r="F7" s="381">
        <v>1</v>
      </c>
      <c r="G7" s="381">
        <v>1</v>
      </c>
      <c r="H7" s="381">
        <v>1</v>
      </c>
      <c r="I7" s="381">
        <v>-0.36686021089553833</v>
      </c>
      <c r="J7" s="381">
        <v>54.752658843994141</v>
      </c>
      <c r="K7" s="381">
        <v>-0.20086571970599151</v>
      </c>
      <c r="L7" s="381">
        <v>177.45429992675781</v>
      </c>
      <c r="M7" s="381">
        <v>248.56919860839844</v>
      </c>
      <c r="N7" s="381">
        <v>30556.619140625</v>
      </c>
      <c r="O7" s="381">
        <v>0.18063700199127197</v>
      </c>
      <c r="P7" s="381">
        <v>5.8594561414793134E-4</v>
      </c>
      <c r="Q7" s="381">
        <v>87.564697265625</v>
      </c>
      <c r="R7" s="379">
        <v>1012.8410034179687</v>
      </c>
      <c r="S7" s="360"/>
    </row>
    <row r="8" spans="1:30" x14ac:dyDescent="0.25">
      <c r="A8" s="378">
        <v>41181.375</v>
      </c>
      <c r="B8" s="381">
        <v>3.0840990543365479</v>
      </c>
      <c r="C8" s="381">
        <v>3.0840990543365479</v>
      </c>
      <c r="D8" s="381">
        <v>53787.94921875</v>
      </c>
      <c r="E8" s="381">
        <v>0.71937501430511475</v>
      </c>
      <c r="F8" s="381">
        <v>1</v>
      </c>
      <c r="G8" s="381">
        <v>1</v>
      </c>
      <c r="H8" s="381">
        <v>1</v>
      </c>
      <c r="I8" s="381">
        <v>-0.36630350351333618</v>
      </c>
      <c r="J8" s="381">
        <v>54.752670288085937</v>
      </c>
      <c r="K8" s="381">
        <v>-0.20056094953236425</v>
      </c>
      <c r="L8" s="381">
        <v>176.20109558105469</v>
      </c>
      <c r="M8" s="381">
        <v>233.02999877929687</v>
      </c>
      <c r="N8" s="381">
        <v>27443.509765625</v>
      </c>
      <c r="O8" s="381">
        <v>0.32334539294242859</v>
      </c>
      <c r="P8" s="381">
        <v>1.213210984133184E-3</v>
      </c>
      <c r="Q8" s="381">
        <v>92.543869018554688</v>
      </c>
      <c r="R8" s="379">
        <v>1012.8359985351562</v>
      </c>
      <c r="S8" s="361"/>
    </row>
    <row r="9" spans="1:30" x14ac:dyDescent="0.25">
      <c r="A9" s="378">
        <v>41181.416666666664</v>
      </c>
      <c r="B9" s="381">
        <v>151.52360534667969</v>
      </c>
      <c r="C9" s="381">
        <v>151.52360534667969</v>
      </c>
      <c r="D9" s="381">
        <v>56096.71875</v>
      </c>
      <c r="E9" s="381">
        <v>0.82499998807907104</v>
      </c>
      <c r="F9" s="381">
        <v>1</v>
      </c>
      <c r="G9" s="381">
        <v>1</v>
      </c>
      <c r="H9" s="381">
        <v>1</v>
      </c>
      <c r="I9" s="381">
        <v>10.816960334777832</v>
      </c>
      <c r="J9" s="381">
        <v>54.752750396728516</v>
      </c>
      <c r="K9" s="381">
        <v>5.9225832926140356</v>
      </c>
      <c r="L9" s="381">
        <v>607.39801025390625</v>
      </c>
      <c r="M9" s="381">
        <v>253.32850646972656</v>
      </c>
      <c r="N9" s="381">
        <v>31610.279296875</v>
      </c>
      <c r="O9" s="381">
        <v>2563.014892578125</v>
      </c>
      <c r="P9" s="381">
        <v>7.2197108268737793</v>
      </c>
      <c r="Q9" s="381">
        <v>97.30291748046875</v>
      </c>
      <c r="R9" s="379">
        <v>1012.8350219726562</v>
      </c>
      <c r="S9" s="372"/>
    </row>
    <row r="10" spans="1:30" x14ac:dyDescent="0.25">
      <c r="A10" s="378">
        <v>41181.458333333336</v>
      </c>
      <c r="B10" s="381">
        <v>78.440666198730469</v>
      </c>
      <c r="C10" s="381">
        <v>78.440666198730469</v>
      </c>
      <c r="D10" s="381">
        <v>58278.7109375</v>
      </c>
      <c r="E10" s="381">
        <v>1</v>
      </c>
      <c r="F10" s="381">
        <v>1</v>
      </c>
      <c r="G10" s="381">
        <v>1</v>
      </c>
      <c r="H10" s="381">
        <v>1</v>
      </c>
      <c r="I10" s="381">
        <v>26.975309371948242</v>
      </c>
      <c r="J10" s="381">
        <v>54.752941131591797</v>
      </c>
      <c r="K10" s="381">
        <v>14.769775260487586</v>
      </c>
      <c r="L10" s="381">
        <v>884.23681640625</v>
      </c>
      <c r="M10" s="381">
        <v>296.01168823242187</v>
      </c>
      <c r="N10" s="381">
        <v>35572.671875</v>
      </c>
      <c r="O10" s="381">
        <v>4127.19580078125</v>
      </c>
      <c r="P10" s="381">
        <v>10.397540092468262</v>
      </c>
      <c r="Q10" s="381">
        <v>119.75669860839844</v>
      </c>
      <c r="R10" s="379">
        <v>1012.8400268554687</v>
      </c>
      <c r="S10" s="372"/>
    </row>
    <row r="11" spans="1:30" x14ac:dyDescent="0.25">
      <c r="A11" s="378">
        <v>41181.5</v>
      </c>
      <c r="B11" s="381">
        <v>81.343231201171875</v>
      </c>
      <c r="C11" s="381">
        <v>81.343231201171875</v>
      </c>
      <c r="D11" s="381">
        <v>60411.140625</v>
      </c>
      <c r="E11" s="381">
        <v>1</v>
      </c>
      <c r="F11" s="381">
        <v>1</v>
      </c>
      <c r="G11" s="381">
        <v>1</v>
      </c>
      <c r="H11" s="381">
        <v>1</v>
      </c>
      <c r="I11" s="381">
        <v>25.634250640869141</v>
      </c>
      <c r="J11" s="381">
        <v>54.752971649169922</v>
      </c>
      <c r="K11" s="381">
        <v>14.035513985872239</v>
      </c>
      <c r="L11" s="381">
        <v>884.10992431640625</v>
      </c>
      <c r="M11" s="381">
        <v>314.04598999023437</v>
      </c>
      <c r="N11" s="381">
        <v>37222.25</v>
      </c>
      <c r="O11" s="381">
        <v>4279.66796875</v>
      </c>
      <c r="P11" s="381">
        <v>10.313010215759277</v>
      </c>
      <c r="Q11" s="381">
        <v>119.74739837646484</v>
      </c>
      <c r="R11" s="379">
        <v>1012.8319702148437</v>
      </c>
      <c r="S11" s="372"/>
    </row>
    <row r="12" spans="1:30" x14ac:dyDescent="0.25">
      <c r="A12" s="378">
        <v>41181.541666666664</v>
      </c>
      <c r="B12" s="381">
        <v>83.737091064453125</v>
      </c>
      <c r="C12" s="381">
        <v>83.737091064453125</v>
      </c>
      <c r="D12" s="381">
        <v>62341.328125</v>
      </c>
      <c r="E12" s="381">
        <v>1</v>
      </c>
      <c r="F12" s="381">
        <v>1</v>
      </c>
      <c r="G12" s="381">
        <v>1</v>
      </c>
      <c r="H12" s="381">
        <v>1</v>
      </c>
      <c r="I12" s="381">
        <v>20.073339462280273</v>
      </c>
      <c r="J12" s="381">
        <v>54.811809539794922</v>
      </c>
      <c r="K12" s="381">
        <v>11.002560594341558</v>
      </c>
      <c r="L12" s="381">
        <v>884.0106201171875</v>
      </c>
      <c r="M12" s="381">
        <v>325.30679321289063</v>
      </c>
      <c r="N12" s="381">
        <v>38247.83984375</v>
      </c>
      <c r="O12" s="381">
        <v>4370.3759765625</v>
      </c>
      <c r="P12" s="381">
        <v>10.255040168762207</v>
      </c>
      <c r="Q12" s="381">
        <v>119.67729949951172</v>
      </c>
      <c r="R12" s="379">
        <v>1012.8319702148437</v>
      </c>
      <c r="S12" s="372"/>
    </row>
    <row r="13" spans="1:30" x14ac:dyDescent="0.25">
      <c r="A13" s="378">
        <v>41181.583333333336</v>
      </c>
      <c r="B13" s="381">
        <v>86.106307983398437</v>
      </c>
      <c r="C13" s="381">
        <v>86.106307983398437</v>
      </c>
      <c r="D13" s="381">
        <v>63830.25</v>
      </c>
      <c r="E13" s="381">
        <v>1</v>
      </c>
      <c r="F13" s="381">
        <v>1</v>
      </c>
      <c r="G13" s="381">
        <v>1</v>
      </c>
      <c r="H13" s="381">
        <v>1</v>
      </c>
      <c r="I13" s="381">
        <v>19.628440856933594</v>
      </c>
      <c r="J13" s="381">
        <v>55.0093994140625</v>
      </c>
      <c r="K13" s="381">
        <v>10.797487429743633</v>
      </c>
      <c r="L13" s="381">
        <v>884.12451171875</v>
      </c>
      <c r="M13" s="381">
        <v>337.72860717773437</v>
      </c>
      <c r="N13" s="381">
        <v>39773.62890625</v>
      </c>
      <c r="O13" s="381">
        <v>4514.73779296875</v>
      </c>
      <c r="P13" s="381">
        <v>10.195420265197754</v>
      </c>
      <c r="Q13" s="381">
        <v>118.67269897460937</v>
      </c>
      <c r="R13" s="379">
        <v>1012.8410034179687</v>
      </c>
      <c r="S13" s="372"/>
    </row>
    <row r="14" spans="1:30" x14ac:dyDescent="0.25">
      <c r="A14" s="378">
        <v>41181.625</v>
      </c>
      <c r="B14" s="381">
        <v>98.211196899414063</v>
      </c>
      <c r="C14" s="381">
        <v>98.211196899414063</v>
      </c>
      <c r="D14" s="381">
        <v>69617.6328125</v>
      </c>
      <c r="E14" s="381">
        <v>1</v>
      </c>
      <c r="F14" s="381">
        <v>1</v>
      </c>
      <c r="G14" s="381">
        <v>1</v>
      </c>
      <c r="H14" s="381">
        <v>1</v>
      </c>
      <c r="I14" s="381">
        <v>20.674249649047852</v>
      </c>
      <c r="J14" s="381">
        <v>56.200168609619141</v>
      </c>
      <c r="K14" s="381">
        <v>11.618963161538487</v>
      </c>
      <c r="L14" s="381">
        <v>884.26861572265625</v>
      </c>
      <c r="M14" s="381">
        <v>375.36300659179687</v>
      </c>
      <c r="N14" s="381">
        <v>43966.359375</v>
      </c>
      <c r="O14" s="381">
        <v>4915.26708984375</v>
      </c>
      <c r="P14" s="381">
        <v>10.057029724121094</v>
      </c>
      <c r="Q14" s="381">
        <v>113.01000213623047</v>
      </c>
      <c r="R14" s="379">
        <v>1012.8519897460937</v>
      </c>
      <c r="S14" s="372"/>
    </row>
    <row r="15" spans="1:30" x14ac:dyDescent="0.25">
      <c r="A15" s="378">
        <v>41181.666666666664</v>
      </c>
      <c r="B15" s="381">
        <v>112.55509948730469</v>
      </c>
      <c r="C15" s="381">
        <v>112.55509948730469</v>
      </c>
      <c r="D15" s="381">
        <v>74499.046875</v>
      </c>
      <c r="E15" s="381">
        <v>1</v>
      </c>
      <c r="F15" s="381">
        <v>1</v>
      </c>
      <c r="G15" s="381">
        <v>1</v>
      </c>
      <c r="H15" s="381">
        <v>1</v>
      </c>
      <c r="I15" s="381">
        <v>23.500419616699219</v>
      </c>
      <c r="J15" s="381">
        <v>57.152210235595703</v>
      </c>
      <c r="K15" s="381">
        <v>13.431009225583111</v>
      </c>
      <c r="L15" s="381">
        <v>884.02630615234375</v>
      </c>
      <c r="M15" s="381">
        <v>413.39849853515625</v>
      </c>
      <c r="N15" s="381">
        <v>47830.1484375</v>
      </c>
      <c r="O15" s="381">
        <v>5282.9677734375</v>
      </c>
      <c r="P15" s="381">
        <v>9.9470882415771484</v>
      </c>
      <c r="Q15" s="381">
        <v>107.07440185546875</v>
      </c>
      <c r="R15" s="379">
        <v>1012.8519897460937</v>
      </c>
      <c r="S15" s="372"/>
    </row>
    <row r="16" spans="1:30" x14ac:dyDescent="0.25">
      <c r="A16" s="378">
        <v>41181.708333333336</v>
      </c>
      <c r="B16" s="381">
        <v>117.50479888916016</v>
      </c>
      <c r="C16" s="381">
        <v>117.50479888916016</v>
      </c>
      <c r="D16" s="381">
        <v>75347.421875</v>
      </c>
      <c r="E16" s="381">
        <v>1</v>
      </c>
      <c r="F16" s="381">
        <v>1</v>
      </c>
      <c r="G16" s="381">
        <v>1</v>
      </c>
      <c r="H16" s="381">
        <v>1</v>
      </c>
      <c r="I16" s="381">
        <v>23.813419342041016</v>
      </c>
      <c r="J16" s="381">
        <v>57.562328338623047</v>
      </c>
      <c r="K16" s="381">
        <v>13.707558630318818</v>
      </c>
      <c r="L16" s="381">
        <v>884.07177734375</v>
      </c>
      <c r="M16" s="381">
        <v>421.9525146484375</v>
      </c>
      <c r="N16" s="381">
        <v>48542.98828125</v>
      </c>
      <c r="O16" s="381">
        <v>5375.7587890625</v>
      </c>
      <c r="P16" s="381">
        <v>9.970189094543457</v>
      </c>
      <c r="Q16" s="381">
        <v>105.595703125</v>
      </c>
      <c r="R16" s="379">
        <v>1012.844970703125</v>
      </c>
      <c r="S16" s="372"/>
    </row>
    <row r="17" spans="1:19" x14ac:dyDescent="0.25">
      <c r="A17" s="378">
        <v>41181.75</v>
      </c>
      <c r="B17" s="381">
        <v>117.66069793701172</v>
      </c>
      <c r="C17" s="381">
        <v>117.66069793701172</v>
      </c>
      <c r="D17" s="381">
        <v>75332.84375</v>
      </c>
      <c r="E17" s="381">
        <v>1</v>
      </c>
      <c r="F17" s="381">
        <v>1</v>
      </c>
      <c r="G17" s="381">
        <v>1</v>
      </c>
      <c r="H17" s="381">
        <v>1</v>
      </c>
      <c r="I17" s="381">
        <v>23.82505989074707</v>
      </c>
      <c r="J17" s="381">
        <v>57.936668395996094</v>
      </c>
      <c r="K17" s="381">
        <v>13.803445944049599</v>
      </c>
      <c r="L17" s="381">
        <v>883.93499755859375</v>
      </c>
      <c r="M17" s="381">
        <v>422.70529174804687</v>
      </c>
      <c r="N17" s="381">
        <v>48632.87890625</v>
      </c>
      <c r="O17" s="381">
        <v>5390.23095703125</v>
      </c>
      <c r="P17" s="381">
        <v>9.9784832000732422</v>
      </c>
      <c r="Q17" s="381">
        <v>105.30269622802734</v>
      </c>
      <c r="R17" s="379">
        <v>1012.843994140625</v>
      </c>
      <c r="S17" s="372"/>
    </row>
    <row r="18" spans="1:19" x14ac:dyDescent="0.25">
      <c r="A18" s="378">
        <v>41181.791666666664</v>
      </c>
      <c r="B18" s="381">
        <v>122.36990356445312</v>
      </c>
      <c r="C18" s="381">
        <v>122.36990356445312</v>
      </c>
      <c r="D18" s="381">
        <v>76771.953125</v>
      </c>
      <c r="E18" s="381">
        <v>1</v>
      </c>
      <c r="F18" s="381">
        <v>1</v>
      </c>
      <c r="G18" s="381">
        <v>1</v>
      </c>
      <c r="H18" s="381">
        <v>1</v>
      </c>
      <c r="I18" s="381">
        <v>24.146999359130859</v>
      </c>
      <c r="J18" s="381">
        <v>58.333339691162109</v>
      </c>
      <c r="K18" s="381">
        <v>14.085751161384541</v>
      </c>
      <c r="L18" s="381">
        <v>884.1790771484375</v>
      </c>
      <c r="M18" s="381">
        <v>434.8551025390625</v>
      </c>
      <c r="N18" s="381">
        <v>50196.4296875</v>
      </c>
      <c r="O18" s="381">
        <v>5528.02197265625</v>
      </c>
      <c r="P18" s="381">
        <v>9.9218482971191406</v>
      </c>
      <c r="Q18" s="381">
        <v>103.99320220947266</v>
      </c>
      <c r="R18" s="379">
        <v>1012.8469848632812</v>
      </c>
      <c r="S18" s="372"/>
    </row>
    <row r="19" spans="1:19" x14ac:dyDescent="0.25">
      <c r="A19" s="378">
        <v>41181.833333333336</v>
      </c>
      <c r="B19" s="381">
        <v>125.03900146484375</v>
      </c>
      <c r="C19" s="381">
        <v>125.03900146484375</v>
      </c>
      <c r="D19" s="381">
        <v>78001.8828125</v>
      </c>
      <c r="E19" s="381">
        <v>1</v>
      </c>
      <c r="F19" s="381">
        <v>1</v>
      </c>
      <c r="G19" s="381">
        <v>1</v>
      </c>
      <c r="H19" s="381">
        <v>1</v>
      </c>
      <c r="I19" s="381">
        <v>24.635269165039063</v>
      </c>
      <c r="J19" s="381">
        <v>58.719108581542969</v>
      </c>
      <c r="K19" s="381">
        <v>14.465610450374662</v>
      </c>
      <c r="L19" s="381">
        <v>884.02850341796875</v>
      </c>
      <c r="M19" s="381">
        <v>444.79458618164062</v>
      </c>
      <c r="N19" s="381">
        <v>50966.05859375</v>
      </c>
      <c r="O19" s="381">
        <v>5573.4130859375</v>
      </c>
      <c r="P19" s="381">
        <v>9.8574800491333008</v>
      </c>
      <c r="Q19" s="381">
        <v>101.73709869384766</v>
      </c>
      <c r="R19" s="379">
        <v>1012.8489990234375</v>
      </c>
      <c r="S19" s="372"/>
    </row>
    <row r="20" spans="1:19" x14ac:dyDescent="0.25">
      <c r="A20" s="378">
        <v>41181.875</v>
      </c>
      <c r="B20" s="381">
        <v>124.81050109863281</v>
      </c>
      <c r="C20" s="381">
        <v>124.81050109863281</v>
      </c>
      <c r="D20" s="381">
        <v>77696.03125</v>
      </c>
      <c r="E20" s="381">
        <v>1</v>
      </c>
      <c r="F20" s="381">
        <v>1</v>
      </c>
      <c r="G20" s="381">
        <v>1</v>
      </c>
      <c r="H20" s="381">
        <v>1</v>
      </c>
      <c r="I20" s="381">
        <v>23.883010864257812</v>
      </c>
      <c r="J20" s="381">
        <v>59.081081390380859</v>
      </c>
      <c r="K20" s="381">
        <v>14.110341087185661</v>
      </c>
      <c r="L20" s="381">
        <v>883.90350341796875</v>
      </c>
      <c r="M20" s="381">
        <v>442.42050170898437</v>
      </c>
      <c r="N20" s="381">
        <v>50697.1015625</v>
      </c>
      <c r="O20" s="381">
        <v>5555.31884765625</v>
      </c>
      <c r="P20" s="381">
        <v>9.8765430450439453</v>
      </c>
      <c r="Q20" s="381">
        <v>101.97149658203125</v>
      </c>
      <c r="R20" s="379">
        <v>1012.8489990234375</v>
      </c>
      <c r="S20" s="373"/>
    </row>
    <row r="21" spans="1:19" x14ac:dyDescent="0.25">
      <c r="A21" s="378">
        <v>41181.916666666664</v>
      </c>
      <c r="B21" s="381">
        <v>125.32350158691406</v>
      </c>
      <c r="C21" s="381">
        <v>125.32350158691406</v>
      </c>
      <c r="D21" s="381">
        <v>77836.328125</v>
      </c>
      <c r="E21" s="381">
        <v>1</v>
      </c>
      <c r="F21" s="381">
        <v>1</v>
      </c>
      <c r="G21" s="381">
        <v>1</v>
      </c>
      <c r="H21" s="381">
        <v>1</v>
      </c>
      <c r="I21" s="381">
        <v>23.868829727172852</v>
      </c>
      <c r="J21" s="381">
        <v>59.496330261230469</v>
      </c>
      <c r="K21" s="381">
        <v>14.201077763969515</v>
      </c>
      <c r="L21" s="381">
        <v>884.0089111328125</v>
      </c>
      <c r="M21" s="381">
        <v>442.6326904296875</v>
      </c>
      <c r="N21" s="381">
        <v>50766.91015625</v>
      </c>
      <c r="O21" s="381">
        <v>5574.81005859375</v>
      </c>
      <c r="P21" s="381">
        <v>9.8953762054443359</v>
      </c>
      <c r="Q21" s="381">
        <v>102.17870330810547</v>
      </c>
      <c r="R21" s="379">
        <v>1012.8460083007812</v>
      </c>
      <c r="S21" s="374"/>
    </row>
    <row r="22" spans="1:19" x14ac:dyDescent="0.25">
      <c r="A22" s="378">
        <v>41181.958333333336</v>
      </c>
      <c r="B22" s="381">
        <v>124.23760223388672</v>
      </c>
      <c r="C22" s="381">
        <v>124.23760223388672</v>
      </c>
      <c r="D22" s="381">
        <v>77717.5703125</v>
      </c>
      <c r="E22" s="381">
        <v>1</v>
      </c>
      <c r="F22" s="381">
        <v>1</v>
      </c>
      <c r="G22" s="381">
        <v>1</v>
      </c>
      <c r="H22" s="381">
        <v>1</v>
      </c>
      <c r="I22" s="381">
        <v>24.063129425048828</v>
      </c>
      <c r="J22" s="381">
        <v>59.819190979003906</v>
      </c>
      <c r="K22" s="381">
        <v>14.394369346294843</v>
      </c>
      <c r="L22" s="381">
        <v>883.9617919921875</v>
      </c>
      <c r="M22" s="381">
        <v>442.339111328125</v>
      </c>
      <c r="N22" s="381">
        <v>50739.55078125</v>
      </c>
      <c r="O22" s="381">
        <v>5571.52197265625</v>
      </c>
      <c r="P22" s="381">
        <v>9.8955535888671875</v>
      </c>
      <c r="Q22" s="381">
        <v>102.23979949951172</v>
      </c>
      <c r="R22" s="379">
        <v>1012.8419799804687</v>
      </c>
      <c r="S22" s="374"/>
    </row>
    <row r="23" spans="1:19" x14ac:dyDescent="0.25">
      <c r="A23" s="378">
        <v>41182</v>
      </c>
      <c r="B23" s="381">
        <v>125.80809783935547</v>
      </c>
      <c r="C23" s="381">
        <v>125.80809783935547</v>
      </c>
      <c r="D23" s="381">
        <v>78115.6328125</v>
      </c>
      <c r="E23" s="381">
        <v>1</v>
      </c>
      <c r="F23" s="381">
        <v>1</v>
      </c>
      <c r="G23" s="381">
        <v>1</v>
      </c>
      <c r="H23" s="381">
        <v>1</v>
      </c>
      <c r="I23" s="381">
        <v>23.920589447021484</v>
      </c>
      <c r="J23" s="381">
        <v>60.032268524169922</v>
      </c>
      <c r="K23" s="381">
        <v>14.36007248940019</v>
      </c>
      <c r="L23" s="381">
        <v>884.68597412109375</v>
      </c>
      <c r="M23" s="381">
        <v>444.45361328125</v>
      </c>
      <c r="N23" s="381">
        <v>51078.2890625</v>
      </c>
      <c r="O23" s="381">
        <v>5623.7421875</v>
      </c>
      <c r="P23" s="381">
        <v>9.9179134368896484</v>
      </c>
      <c r="Q23" s="381">
        <v>102.24189758300781</v>
      </c>
      <c r="R23" s="379">
        <v>1012.844970703125</v>
      </c>
      <c r="S23" s="374"/>
    </row>
    <row r="24" spans="1:19" x14ac:dyDescent="0.25">
      <c r="A24" s="378">
        <v>41182.041666666664</v>
      </c>
      <c r="B24" s="381">
        <v>124.27449798583984</v>
      </c>
      <c r="C24" s="381">
        <v>124.27449798583984</v>
      </c>
      <c r="D24" s="381">
        <v>78373.90625</v>
      </c>
      <c r="E24" s="381">
        <v>1</v>
      </c>
      <c r="F24" s="381">
        <v>1</v>
      </c>
      <c r="G24" s="381">
        <v>1</v>
      </c>
      <c r="H24" s="381">
        <v>1</v>
      </c>
      <c r="I24" s="381">
        <v>25.084829330444336</v>
      </c>
      <c r="J24" s="381">
        <v>60.003131866455078</v>
      </c>
      <c r="K24" s="381">
        <v>15.051683221621715</v>
      </c>
      <c r="L24" s="381">
        <v>886.4801025390625</v>
      </c>
      <c r="M24" s="381">
        <v>445.59310913085937</v>
      </c>
      <c r="N24" s="381">
        <v>51401.21875</v>
      </c>
      <c r="O24" s="381">
        <v>5687.21923828125</v>
      </c>
      <c r="P24" s="381">
        <v>9.9624462127685547</v>
      </c>
      <c r="Q24" s="381">
        <v>103.14080047607422</v>
      </c>
      <c r="R24" s="379">
        <v>1012.8489990234375</v>
      </c>
      <c r="S24" s="374"/>
    </row>
    <row r="25" spans="1:19" x14ac:dyDescent="0.25">
      <c r="A25" s="378">
        <v>41182.083333333336</v>
      </c>
      <c r="B25" s="381">
        <v>122.65740203857422</v>
      </c>
      <c r="C25" s="381">
        <v>122.65740203857422</v>
      </c>
      <c r="D25" s="381">
        <v>78460.46875</v>
      </c>
      <c r="E25" s="381">
        <v>1</v>
      </c>
      <c r="F25" s="381">
        <v>1</v>
      </c>
      <c r="G25" s="381">
        <v>1</v>
      </c>
      <c r="H25" s="381">
        <v>1</v>
      </c>
      <c r="I25" s="381">
        <v>24.785320281982422</v>
      </c>
      <c r="J25" s="381">
        <v>59.709690093994141</v>
      </c>
      <c r="K25" s="381">
        <v>14.799237929175579</v>
      </c>
      <c r="L25" s="381">
        <v>887.03741455078125</v>
      </c>
      <c r="M25" s="381">
        <v>445.22711181640625</v>
      </c>
      <c r="N25" s="381">
        <v>51408.96875</v>
      </c>
      <c r="O25" s="381">
        <v>5698.1279296875</v>
      </c>
      <c r="P25" s="381">
        <v>9.9775514602661133</v>
      </c>
      <c r="Q25" s="381">
        <v>103.5177001953125</v>
      </c>
      <c r="R25" s="379">
        <v>1012.8519897460937</v>
      </c>
      <c r="S25" s="374"/>
    </row>
    <row r="26" spans="1:19" x14ac:dyDescent="0.25">
      <c r="A26" s="378">
        <v>41182.125</v>
      </c>
      <c r="B26" s="381">
        <v>121.94259643554687</v>
      </c>
      <c r="C26" s="381">
        <v>121.94259643554687</v>
      </c>
      <c r="D26" s="381">
        <v>78237.8984375</v>
      </c>
      <c r="E26" s="381">
        <v>1</v>
      </c>
      <c r="F26" s="381">
        <v>1</v>
      </c>
      <c r="G26" s="381">
        <v>1</v>
      </c>
      <c r="H26" s="381">
        <v>1</v>
      </c>
      <c r="I26" s="381">
        <v>23.526010513305664</v>
      </c>
      <c r="J26" s="381">
        <v>60.441200256347656</v>
      </c>
      <c r="K26" s="381">
        <v>14.219403126676479</v>
      </c>
      <c r="L26" s="381">
        <v>887.03717041015625</v>
      </c>
      <c r="M26" s="381">
        <v>443.43258666992187</v>
      </c>
      <c r="N26" s="381">
        <v>51242.33984375</v>
      </c>
      <c r="O26" s="381">
        <v>5673.2548828125</v>
      </c>
      <c r="P26" s="381">
        <v>9.9685087203979492</v>
      </c>
      <c r="Q26" s="381">
        <v>103.70980072021484</v>
      </c>
      <c r="R26" s="379">
        <v>1012.8510131835937</v>
      </c>
      <c r="S26" s="374"/>
    </row>
    <row r="27" spans="1:19" x14ac:dyDescent="0.25">
      <c r="A27" s="378">
        <v>41182.166666666664</v>
      </c>
      <c r="B27" s="381">
        <v>119.70600128173828</v>
      </c>
      <c r="C27" s="381">
        <v>119.70600128173828</v>
      </c>
      <c r="D27" s="381">
        <v>77813.9765625</v>
      </c>
      <c r="E27" s="381">
        <v>1</v>
      </c>
      <c r="F27" s="381">
        <v>1</v>
      </c>
      <c r="G27" s="381">
        <v>1</v>
      </c>
      <c r="H27" s="381">
        <v>1</v>
      </c>
      <c r="I27" s="381">
        <v>22.332450866699219</v>
      </c>
      <c r="J27" s="381">
        <v>60.897010803222656</v>
      </c>
      <c r="K27" s="381">
        <v>13.599795016918215</v>
      </c>
      <c r="L27" s="381">
        <v>887.639404296875</v>
      </c>
      <c r="M27" s="381">
        <v>441.30459594726562</v>
      </c>
      <c r="N27" s="381">
        <v>51040.80859375</v>
      </c>
      <c r="O27" s="381">
        <v>5650.85498046875</v>
      </c>
      <c r="P27" s="381">
        <v>9.9680595397949219</v>
      </c>
      <c r="Q27" s="381">
        <v>103.83429718017578</v>
      </c>
      <c r="R27" s="379">
        <v>1012.844970703125</v>
      </c>
      <c r="S27" s="374"/>
    </row>
    <row r="28" spans="1:19" x14ac:dyDescent="0.25">
      <c r="A28" s="378">
        <v>41182.208333333336</v>
      </c>
      <c r="B28" s="381">
        <v>118.74939727783203</v>
      </c>
      <c r="C28" s="381">
        <v>118.74939727783203</v>
      </c>
      <c r="D28" s="381">
        <v>78366.046875</v>
      </c>
      <c r="E28" s="381">
        <v>1</v>
      </c>
      <c r="F28" s="381">
        <v>1</v>
      </c>
      <c r="G28" s="381">
        <v>1</v>
      </c>
      <c r="H28" s="381">
        <v>1</v>
      </c>
      <c r="I28" s="381">
        <v>21.266849517822266</v>
      </c>
      <c r="J28" s="381">
        <v>61.662670135498047</v>
      </c>
      <c r="K28" s="381">
        <v>13.1137072663875</v>
      </c>
      <c r="L28" s="381">
        <v>888.47222900390625</v>
      </c>
      <c r="M28" s="381">
        <v>444.29458618164062</v>
      </c>
      <c r="N28" s="381">
        <v>51324.5</v>
      </c>
      <c r="O28" s="381">
        <v>5699.77294921875</v>
      </c>
      <c r="P28" s="381">
        <v>9.9953231811523437</v>
      </c>
      <c r="Q28" s="381">
        <v>104.18800354003906</v>
      </c>
      <c r="R28" s="379">
        <v>1012.8419799804687</v>
      </c>
      <c r="S28" s="374"/>
    </row>
    <row r="29" spans="1:19" x14ac:dyDescent="0.25">
      <c r="A29" s="378">
        <v>41182.25</v>
      </c>
      <c r="B29" s="381">
        <v>84.236000061035156</v>
      </c>
      <c r="C29" s="381">
        <v>116.63446376203507</v>
      </c>
      <c r="D29" s="381">
        <v>78599.0078125</v>
      </c>
      <c r="E29" s="381">
        <v>1</v>
      </c>
      <c r="F29" s="381">
        <v>1</v>
      </c>
      <c r="G29" s="381">
        <v>0.72222220897674561</v>
      </c>
      <c r="H29" s="381">
        <v>1</v>
      </c>
      <c r="I29" s="381">
        <v>21.726020812988281</v>
      </c>
      <c r="J29" s="381">
        <v>62.347629547119141</v>
      </c>
      <c r="K29" s="381">
        <v>13.545658971811935</v>
      </c>
      <c r="L29" s="381">
        <v>888.98541259765625</v>
      </c>
      <c r="M29" s="381">
        <v>445.556884765625</v>
      </c>
      <c r="N29" s="381">
        <v>51326.62890625</v>
      </c>
      <c r="O29" s="381">
        <v>5709.69189453125</v>
      </c>
      <c r="P29" s="381">
        <v>10.011409759521484</v>
      </c>
      <c r="Q29" s="381">
        <v>104.56880187988281</v>
      </c>
      <c r="R29" s="379">
        <v>1012.8519897460937</v>
      </c>
      <c r="S29" s="374"/>
    </row>
    <row r="30" spans="1:19" x14ac:dyDescent="0.25">
      <c r="A30" s="378">
        <v>41182.291666666664</v>
      </c>
      <c r="B30" s="381">
        <v>112.2333984375</v>
      </c>
      <c r="C30" s="381">
        <v>112.2333984375</v>
      </c>
      <c r="D30" s="381">
        <v>78232.2734375</v>
      </c>
      <c r="E30" s="381">
        <v>1</v>
      </c>
      <c r="F30" s="381">
        <v>1</v>
      </c>
      <c r="G30" s="381">
        <v>1</v>
      </c>
      <c r="H30" s="381">
        <v>1</v>
      </c>
      <c r="I30" s="381">
        <v>21.689060211181641</v>
      </c>
      <c r="J30" s="381">
        <v>62.716239929199219</v>
      </c>
      <c r="K30" s="381">
        <v>13.602563040433161</v>
      </c>
      <c r="L30" s="381">
        <v>891.01910400390625</v>
      </c>
      <c r="M30" s="381">
        <v>443.72198486328125</v>
      </c>
      <c r="N30" s="381">
        <v>51160.9609375</v>
      </c>
      <c r="O30" s="381">
        <v>5710.34814453125</v>
      </c>
      <c r="P30" s="381">
        <v>10.040989875793457</v>
      </c>
      <c r="Q30" s="381">
        <v>104.96369934082031</v>
      </c>
      <c r="R30" s="379">
        <v>1012.8519897460937</v>
      </c>
      <c r="S30" s="374"/>
    </row>
    <row r="31" spans="1:19" x14ac:dyDescent="0.25">
      <c r="A31" s="378">
        <v>41182.333333333336</v>
      </c>
      <c r="B31" s="381">
        <v>108.60600280761719</v>
      </c>
      <c r="C31" s="381">
        <v>108.60600280761719</v>
      </c>
      <c r="D31" s="381">
        <v>78263.7265625</v>
      </c>
      <c r="E31" s="381">
        <v>1</v>
      </c>
      <c r="F31" s="381">
        <v>1</v>
      </c>
      <c r="G31" s="381">
        <v>1</v>
      </c>
      <c r="H31" s="381">
        <v>1</v>
      </c>
      <c r="I31" s="381">
        <v>20.996789932250977</v>
      </c>
      <c r="J31" s="381">
        <v>63.175209045410156</v>
      </c>
      <c r="K31" s="381">
        <v>13.264765932525188</v>
      </c>
      <c r="L31" s="381">
        <v>892.7960205078125</v>
      </c>
      <c r="M31" s="381">
        <v>444.06610107421875</v>
      </c>
      <c r="N31" s="381">
        <v>51102.578125</v>
      </c>
      <c r="O31" s="381">
        <v>5719.02587890625</v>
      </c>
      <c r="P31" s="381">
        <v>10.065079689025879</v>
      </c>
      <c r="Q31" s="381">
        <v>105.72669982910156</v>
      </c>
      <c r="R31" s="379">
        <v>1012.8480224609375</v>
      </c>
      <c r="S31" s="374"/>
    </row>
    <row r="32" spans="1:19" x14ac:dyDescent="0.25">
      <c r="A32" s="378">
        <v>41182.375</v>
      </c>
      <c r="B32" s="381">
        <v>105.14479827880859</v>
      </c>
      <c r="C32" s="381">
        <v>105.14479827880859</v>
      </c>
      <c r="D32" s="381">
        <v>77996.09375</v>
      </c>
      <c r="E32" s="381">
        <v>1</v>
      </c>
      <c r="F32" s="381">
        <v>1</v>
      </c>
      <c r="G32" s="381">
        <v>1</v>
      </c>
      <c r="H32" s="381">
        <v>1</v>
      </c>
      <c r="I32" s="381">
        <v>21.322349548339844</v>
      </c>
      <c r="J32" s="381">
        <v>63.418540954589844</v>
      </c>
      <c r="K32" s="381">
        <v>13.522322980794707</v>
      </c>
      <c r="L32" s="381">
        <v>894.02197265625</v>
      </c>
      <c r="M32" s="381">
        <v>442.96231079101563</v>
      </c>
      <c r="N32" s="381">
        <v>50893.62890625</v>
      </c>
      <c r="O32" s="381">
        <v>5702.71923828125</v>
      </c>
      <c r="P32" s="381">
        <v>10.076399803161621</v>
      </c>
      <c r="Q32" s="381">
        <v>106.57769775390625</v>
      </c>
      <c r="R32" s="379">
        <v>1012.8519897460937</v>
      </c>
      <c r="S32" s="374"/>
    </row>
    <row r="33" spans="1:19" x14ac:dyDescent="0.25">
      <c r="A33" s="378">
        <v>41182.416666666664</v>
      </c>
      <c r="B33" s="381">
        <v>103.59400177001953</v>
      </c>
      <c r="C33" s="381">
        <v>103.59400177001953</v>
      </c>
      <c r="D33" s="381">
        <v>77845.1328125</v>
      </c>
      <c r="E33" s="381">
        <v>1</v>
      </c>
      <c r="F33" s="381">
        <v>1</v>
      </c>
      <c r="G33" s="381">
        <v>1</v>
      </c>
      <c r="H33" s="381">
        <v>1</v>
      </c>
      <c r="I33" s="381">
        <v>22.369070053100586</v>
      </c>
      <c r="J33" s="381">
        <v>63.450969696044922</v>
      </c>
      <c r="K33" s="381">
        <v>14.193391860679913</v>
      </c>
      <c r="L33" s="381">
        <v>894.14849853515625</v>
      </c>
      <c r="M33" s="381">
        <v>441.9901123046875</v>
      </c>
      <c r="N33" s="381">
        <v>50763.33984375</v>
      </c>
      <c r="O33" s="381">
        <v>5684.7548828125</v>
      </c>
      <c r="P33" s="381">
        <v>10.070910453796387</v>
      </c>
      <c r="Q33" s="381">
        <v>107.07039642333984</v>
      </c>
      <c r="R33" s="379">
        <v>1012.8610229492187</v>
      </c>
      <c r="S33" s="374"/>
    </row>
    <row r="34" spans="1:19" x14ac:dyDescent="0.25">
      <c r="A34" s="378">
        <v>41182.458333333336</v>
      </c>
      <c r="B34" s="381">
        <v>101.77169799804687</v>
      </c>
      <c r="C34" s="381">
        <v>101.77169799804687</v>
      </c>
      <c r="D34" s="381">
        <v>77844.9921875</v>
      </c>
      <c r="E34" s="381">
        <v>1</v>
      </c>
      <c r="F34" s="381">
        <v>1</v>
      </c>
      <c r="G34" s="381">
        <v>1</v>
      </c>
      <c r="H34" s="381">
        <v>1</v>
      </c>
      <c r="I34" s="381">
        <v>22.065069198608398</v>
      </c>
      <c r="J34" s="381">
        <v>63.438701629638672</v>
      </c>
      <c r="K34" s="381">
        <v>13.997793413278487</v>
      </c>
      <c r="L34" s="381">
        <v>894.97039794921875</v>
      </c>
      <c r="M34" s="381">
        <v>441.82540893554687</v>
      </c>
      <c r="N34" s="381">
        <v>50739.2890625</v>
      </c>
      <c r="O34" s="381">
        <v>5689.64306640625</v>
      </c>
      <c r="P34" s="381">
        <v>10.082969665527344</v>
      </c>
      <c r="Q34" s="381">
        <v>107.35359954833984</v>
      </c>
      <c r="R34" s="379">
        <v>1012.8720092773437</v>
      </c>
      <c r="S34" s="374"/>
    </row>
    <row r="35" spans="1:19" x14ac:dyDescent="0.25">
      <c r="A35" s="378">
        <v>41182.5</v>
      </c>
      <c r="B35" s="381">
        <v>101.03389739990234</v>
      </c>
      <c r="C35" s="381">
        <v>101.03389739990234</v>
      </c>
      <c r="D35" s="381">
        <v>77937.7421875</v>
      </c>
      <c r="E35" s="381">
        <v>1</v>
      </c>
      <c r="F35" s="381">
        <v>1</v>
      </c>
      <c r="G35" s="381">
        <v>1</v>
      </c>
      <c r="H35" s="381">
        <v>1</v>
      </c>
      <c r="I35" s="381">
        <v>21.744159698486328</v>
      </c>
      <c r="J35" s="381">
        <v>63.562431335449219</v>
      </c>
      <c r="K35" s="381">
        <v>13.821116577820794</v>
      </c>
      <c r="L35" s="381">
        <v>895.017578125</v>
      </c>
      <c r="M35" s="381">
        <v>442.20260620117187</v>
      </c>
      <c r="N35" s="381">
        <v>50689.578125</v>
      </c>
      <c r="O35" s="381">
        <v>5679.3291015625</v>
      </c>
      <c r="P35" s="381">
        <v>10.075630187988281</v>
      </c>
      <c r="Q35" s="381">
        <v>107.66570281982422</v>
      </c>
      <c r="R35" s="379">
        <v>1012.8790283203125</v>
      </c>
      <c r="S35" s="374"/>
    </row>
    <row r="36" spans="1:19" x14ac:dyDescent="0.25">
      <c r="A36" s="378">
        <v>41182.541666666664</v>
      </c>
      <c r="B36" s="381">
        <v>100.23560333251953</v>
      </c>
      <c r="C36" s="381">
        <v>100.23560333251953</v>
      </c>
      <c r="D36" s="381">
        <v>77716</v>
      </c>
      <c r="E36" s="381">
        <v>1</v>
      </c>
      <c r="F36" s="381">
        <v>1</v>
      </c>
      <c r="G36" s="381">
        <v>1</v>
      </c>
      <c r="H36" s="381">
        <v>1</v>
      </c>
      <c r="I36" s="381">
        <v>24.189840316772461</v>
      </c>
      <c r="J36" s="381">
        <v>63.448299407958984</v>
      </c>
      <c r="K36" s="381">
        <v>15.348042310492964</v>
      </c>
      <c r="L36" s="381">
        <v>895.01568603515625</v>
      </c>
      <c r="M36" s="381">
        <v>441.38308715820313</v>
      </c>
      <c r="N36" s="381">
        <v>50615.109375</v>
      </c>
      <c r="O36" s="381">
        <v>5665.169921875</v>
      </c>
      <c r="P36" s="381">
        <v>10.066240310668945</v>
      </c>
      <c r="Q36" s="381">
        <v>107.42960357666016</v>
      </c>
      <c r="R36" s="379">
        <v>1012.8740234375</v>
      </c>
      <c r="S36" s="374"/>
    </row>
    <row r="37" spans="1:19" x14ac:dyDescent="0.25">
      <c r="A37" s="378">
        <v>41182.583333333336</v>
      </c>
      <c r="B37" s="381">
        <v>99.054100036621094</v>
      </c>
      <c r="C37" s="381">
        <v>99.054100036621094</v>
      </c>
      <c r="D37" s="381">
        <v>77633.546875</v>
      </c>
      <c r="E37" s="381">
        <v>1</v>
      </c>
      <c r="F37" s="381">
        <v>1</v>
      </c>
      <c r="G37" s="381">
        <v>1</v>
      </c>
      <c r="H37" s="381">
        <v>1</v>
      </c>
      <c r="I37" s="381">
        <v>22.304500579833984</v>
      </c>
      <c r="J37" s="381">
        <v>63.323459625244141</v>
      </c>
      <c r="K37" s="381">
        <v>14.123981419283519</v>
      </c>
      <c r="L37" s="381">
        <v>895.05621337890625</v>
      </c>
      <c r="M37" s="381">
        <v>440.64260864257812</v>
      </c>
      <c r="N37" s="381">
        <v>50570.78125</v>
      </c>
      <c r="O37" s="381">
        <v>5655.0009765625</v>
      </c>
      <c r="P37" s="381">
        <v>10.057979583740234</v>
      </c>
      <c r="Q37" s="381">
        <v>107.30319976806641</v>
      </c>
      <c r="R37" s="379">
        <v>1012.8699951171875</v>
      </c>
      <c r="S37" s="374"/>
    </row>
    <row r="38" spans="1:19" x14ac:dyDescent="0.25">
      <c r="A38" s="378">
        <v>41182.625</v>
      </c>
      <c r="B38" s="381">
        <v>97.256111145019531</v>
      </c>
      <c r="C38" s="381">
        <v>97.256111145019531</v>
      </c>
      <c r="D38" s="381">
        <v>77622.046875</v>
      </c>
      <c r="E38" s="381">
        <v>1</v>
      </c>
      <c r="F38" s="381">
        <v>1</v>
      </c>
      <c r="G38" s="381">
        <v>1</v>
      </c>
      <c r="H38" s="381">
        <v>1</v>
      </c>
      <c r="I38" s="381">
        <v>21.900779724121094</v>
      </c>
      <c r="J38" s="381">
        <v>63.485160827636719</v>
      </c>
      <c r="K38" s="381">
        <v>13.903745230364729</v>
      </c>
      <c r="L38" s="381">
        <v>895.04742431640625</v>
      </c>
      <c r="M38" s="381">
        <v>440.38180541992187</v>
      </c>
      <c r="N38" s="381">
        <v>50494.26953125</v>
      </c>
      <c r="O38" s="381">
        <v>5648.56982421875</v>
      </c>
      <c r="P38" s="381">
        <v>10.060640335083008</v>
      </c>
      <c r="Q38" s="381">
        <v>107.64040374755859</v>
      </c>
      <c r="R38" s="379">
        <v>1012.8820190429687</v>
      </c>
      <c r="S38" s="374"/>
    </row>
    <row r="39" spans="1:19" x14ac:dyDescent="0.25">
      <c r="A39" s="378">
        <v>41182.666666666664</v>
      </c>
      <c r="B39" s="381">
        <v>96.762840270996094</v>
      </c>
      <c r="C39" s="381">
        <v>96.762840270996094</v>
      </c>
      <c r="D39" s="381">
        <v>77591.4765625</v>
      </c>
      <c r="E39" s="381">
        <v>1</v>
      </c>
      <c r="F39" s="381">
        <v>1</v>
      </c>
      <c r="G39" s="381">
        <v>1</v>
      </c>
      <c r="H39" s="381">
        <v>1</v>
      </c>
      <c r="I39" s="381">
        <v>21.812629699707031</v>
      </c>
      <c r="J39" s="381">
        <v>63.570320129394531</v>
      </c>
      <c r="K39" s="381">
        <v>13.866358528743149</v>
      </c>
      <c r="L39" s="381">
        <v>894.9813232421875</v>
      </c>
      <c r="M39" s="381">
        <v>440.52590942382813</v>
      </c>
      <c r="N39" s="381">
        <v>50492.76171875</v>
      </c>
      <c r="O39" s="381">
        <v>5645.89501953125</v>
      </c>
      <c r="P39" s="381">
        <v>10.057250022888184</v>
      </c>
      <c r="Q39" s="381">
        <v>107.94100189208984</v>
      </c>
      <c r="R39" s="379">
        <v>1012.8800048828125</v>
      </c>
      <c r="S39" s="374"/>
    </row>
    <row r="40" spans="1:19" x14ac:dyDescent="0.25">
      <c r="A40" s="378">
        <v>41182.708333333336</v>
      </c>
      <c r="B40" s="381">
        <v>96.887626647949219</v>
      </c>
      <c r="C40" s="381">
        <v>96.887626647949219</v>
      </c>
      <c r="D40" s="381">
        <v>77551.2109375</v>
      </c>
      <c r="E40" s="381">
        <v>1</v>
      </c>
      <c r="F40" s="381">
        <v>1</v>
      </c>
      <c r="G40" s="381">
        <v>1</v>
      </c>
      <c r="H40" s="381">
        <v>1</v>
      </c>
      <c r="I40" s="381">
        <v>22.263069152832031</v>
      </c>
      <c r="J40" s="381">
        <v>63.580268859863281</v>
      </c>
      <c r="K40" s="381">
        <v>14.154919223827893</v>
      </c>
      <c r="L40" s="381">
        <v>894.96551513671875</v>
      </c>
      <c r="M40" s="381">
        <v>440.93560791015625</v>
      </c>
      <c r="N40" s="381">
        <v>50550.01953125</v>
      </c>
      <c r="O40" s="381">
        <v>5656.1748046875</v>
      </c>
      <c r="P40" s="381">
        <v>10.062709808349609</v>
      </c>
      <c r="Q40" s="381">
        <v>108.03639984130859</v>
      </c>
      <c r="R40" s="379">
        <v>1012.8619995117187</v>
      </c>
      <c r="S40" s="374"/>
    </row>
    <row r="41" spans="1:19" x14ac:dyDescent="0.25">
      <c r="A41" s="378">
        <v>41182.75</v>
      </c>
      <c r="B41" s="381">
        <v>97.568450927734375</v>
      </c>
      <c r="C41" s="381">
        <v>97.568450927734375</v>
      </c>
      <c r="D41" s="381">
        <v>77977.6328125</v>
      </c>
      <c r="E41" s="381">
        <v>1</v>
      </c>
      <c r="F41" s="381">
        <v>1</v>
      </c>
      <c r="G41" s="381">
        <v>1</v>
      </c>
      <c r="H41" s="381">
        <v>1</v>
      </c>
      <c r="I41" s="381">
        <v>22.417070388793945</v>
      </c>
      <c r="J41" s="381">
        <v>63.582210540771484</v>
      </c>
      <c r="K41" s="381">
        <v>14.253268891675907</v>
      </c>
      <c r="L41" s="381">
        <v>894.99908447265625</v>
      </c>
      <c r="M41" s="381">
        <v>444.2921142578125</v>
      </c>
      <c r="N41" s="381">
        <v>50854.05859375</v>
      </c>
      <c r="O41" s="381">
        <v>5701.83984375</v>
      </c>
      <c r="P41" s="381">
        <v>10.082630157470703</v>
      </c>
      <c r="Q41" s="381">
        <v>107.78440093994141</v>
      </c>
      <c r="R41" s="379">
        <v>1012.8480224609375</v>
      </c>
      <c r="S41" s="374"/>
    </row>
    <row r="42" spans="1:19" x14ac:dyDescent="0.25">
      <c r="A42" s="378">
        <v>41182.791666666664</v>
      </c>
      <c r="B42" s="381">
        <v>97.658088684082031</v>
      </c>
      <c r="C42" s="381">
        <v>97.658088684082031</v>
      </c>
      <c r="D42" s="381">
        <v>78049.5234375</v>
      </c>
      <c r="E42" s="381">
        <v>1</v>
      </c>
      <c r="F42" s="381">
        <v>1</v>
      </c>
      <c r="G42" s="381">
        <v>1</v>
      </c>
      <c r="H42" s="381">
        <v>1</v>
      </c>
      <c r="I42" s="381">
        <v>23.605329513549805</v>
      </c>
      <c r="J42" s="381">
        <v>63.553779602050781</v>
      </c>
      <c r="K42" s="381">
        <v>15.002079093379288</v>
      </c>
      <c r="L42" s="381">
        <v>894.9459228515625</v>
      </c>
      <c r="M42" s="381">
        <v>445.44229125976562</v>
      </c>
      <c r="N42" s="381">
        <v>50929.421875</v>
      </c>
      <c r="O42" s="381">
        <v>5712.6337890625</v>
      </c>
      <c r="P42" s="381">
        <v>10.085419654846191</v>
      </c>
      <c r="Q42" s="381">
        <v>107.73310089111328</v>
      </c>
      <c r="R42" s="379">
        <v>1012.844970703125</v>
      </c>
      <c r="S42" s="374"/>
    </row>
    <row r="43" spans="1:19" x14ac:dyDescent="0.25">
      <c r="A43" s="378">
        <v>41182.833333333336</v>
      </c>
      <c r="B43" s="381">
        <v>98.73699951171875</v>
      </c>
      <c r="C43" s="381">
        <v>98.73699951171875</v>
      </c>
      <c r="D43" s="381">
        <v>78405.0234375</v>
      </c>
      <c r="E43" s="381">
        <v>1</v>
      </c>
      <c r="F43" s="381">
        <v>1</v>
      </c>
      <c r="G43" s="381">
        <v>1</v>
      </c>
      <c r="H43" s="381">
        <v>1</v>
      </c>
      <c r="I43" s="381">
        <v>24.770740509033203</v>
      </c>
      <c r="J43" s="381">
        <v>63.343521118164063</v>
      </c>
      <c r="K43" s="381">
        <v>15.690659245465067</v>
      </c>
      <c r="L43" s="381">
        <v>895.019775390625</v>
      </c>
      <c r="M43" s="381">
        <v>447.5906982421875</v>
      </c>
      <c r="N43" s="381">
        <v>51178.7109375</v>
      </c>
      <c r="O43" s="381">
        <v>5744.40380859375</v>
      </c>
      <c r="P43" s="381">
        <v>10.092619895935059</v>
      </c>
      <c r="Q43" s="381">
        <v>107.51599884033203</v>
      </c>
      <c r="R43" s="379">
        <v>1012.8480224609375</v>
      </c>
      <c r="S43" s="374"/>
    </row>
    <row r="44" spans="1:19" x14ac:dyDescent="0.25">
      <c r="A44" s="378">
        <v>41182.875</v>
      </c>
      <c r="B44" s="381">
        <v>97.996612548828125</v>
      </c>
      <c r="C44" s="381">
        <v>97.996612548828125</v>
      </c>
      <c r="D44" s="381">
        <v>78169.78125</v>
      </c>
      <c r="E44" s="381">
        <v>1</v>
      </c>
      <c r="F44" s="381">
        <v>1</v>
      </c>
      <c r="G44" s="381">
        <v>1</v>
      </c>
      <c r="H44" s="381">
        <v>1</v>
      </c>
      <c r="I44" s="381">
        <v>23.476310729980469</v>
      </c>
      <c r="J44" s="381">
        <v>63.424949645996094</v>
      </c>
      <c r="K44" s="381">
        <v>14.889838259227691</v>
      </c>
      <c r="L44" s="381">
        <v>895.02569580078125</v>
      </c>
      <c r="M44" s="381">
        <v>446.59420776367187</v>
      </c>
      <c r="N44" s="381">
        <v>50967.2890625</v>
      </c>
      <c r="O44" s="381">
        <v>5718.787109375</v>
      </c>
      <c r="P44" s="381">
        <v>10.088199615478516</v>
      </c>
      <c r="Q44" s="381">
        <v>107.63719940185547</v>
      </c>
      <c r="R44" s="379">
        <v>1012.8499755859375</v>
      </c>
      <c r="S44" s="374"/>
    </row>
    <row r="45" spans="1:19" x14ac:dyDescent="0.25">
      <c r="A45" s="378">
        <v>41182.916666666664</v>
      </c>
      <c r="B45" s="381">
        <v>96.391380310058594</v>
      </c>
      <c r="C45" s="381">
        <v>96.391380310058594</v>
      </c>
      <c r="D45" s="381">
        <v>77800</v>
      </c>
      <c r="E45" s="381">
        <v>1</v>
      </c>
      <c r="F45" s="381">
        <v>1</v>
      </c>
      <c r="G45" s="381">
        <v>1</v>
      </c>
      <c r="H45" s="381">
        <v>1</v>
      </c>
      <c r="I45" s="381">
        <v>22.935649871826172</v>
      </c>
      <c r="J45" s="381">
        <v>63.447410583496094</v>
      </c>
      <c r="K45" s="381">
        <v>14.552075944170646</v>
      </c>
      <c r="L45" s="381">
        <v>895.0316162109375</v>
      </c>
      <c r="M45" s="381">
        <v>444.99969482421875</v>
      </c>
      <c r="N45" s="381">
        <v>50764.46875</v>
      </c>
      <c r="O45" s="381">
        <v>5688.6630859375</v>
      </c>
      <c r="P45" s="381">
        <v>10.076530456542969</v>
      </c>
      <c r="Q45" s="381">
        <v>107.84639739990234</v>
      </c>
      <c r="R45" s="379">
        <v>1012.8489990234375</v>
      </c>
      <c r="S45" s="374"/>
    </row>
    <row r="46" spans="1:19" x14ac:dyDescent="0.25">
      <c r="A46" s="378">
        <v>41182.958333333336</v>
      </c>
      <c r="B46" s="381">
        <v>96.3909912109375</v>
      </c>
      <c r="C46" s="381">
        <v>96.3909912109375</v>
      </c>
      <c r="D46" s="381">
        <v>77756.953125</v>
      </c>
      <c r="E46" s="381">
        <v>1</v>
      </c>
      <c r="F46" s="381">
        <v>1</v>
      </c>
      <c r="G46" s="381">
        <v>1</v>
      </c>
      <c r="H46" s="381">
        <v>1</v>
      </c>
      <c r="I46" s="381">
        <v>25.189840316772461</v>
      </c>
      <c r="J46" s="381">
        <v>63.341121673583984</v>
      </c>
      <c r="K46" s="381">
        <v>15.955527404428357</v>
      </c>
      <c r="L46" s="381">
        <v>894.962890625</v>
      </c>
      <c r="M46" s="381">
        <v>445.11648559570312</v>
      </c>
      <c r="N46" s="381">
        <v>50778.6796875</v>
      </c>
      <c r="O46" s="381">
        <v>5691.01318359375</v>
      </c>
      <c r="P46" s="381">
        <v>10.079190254211426</v>
      </c>
      <c r="Q46" s="381">
        <v>107.58699798583984</v>
      </c>
      <c r="R46" s="379">
        <v>1012.8460083007812</v>
      </c>
      <c r="S46" s="374"/>
    </row>
    <row r="47" spans="1:19" x14ac:dyDescent="0.25">
      <c r="A47" s="378">
        <v>41183</v>
      </c>
      <c r="B47" s="381">
        <v>97.507919311523438</v>
      </c>
      <c r="C47" s="381">
        <v>97.507919311523438</v>
      </c>
      <c r="D47" s="381">
        <v>77916.078125</v>
      </c>
      <c r="E47" s="381">
        <v>1</v>
      </c>
      <c r="F47" s="381">
        <v>1</v>
      </c>
      <c r="G47" s="381">
        <v>1</v>
      </c>
      <c r="H47" s="381">
        <v>1</v>
      </c>
      <c r="I47" s="381">
        <v>26.936679840087891</v>
      </c>
      <c r="J47" s="381">
        <v>63.00360107421875</v>
      </c>
      <c r="K47" s="381">
        <v>16.97107830908848</v>
      </c>
      <c r="L47" s="381">
        <v>894.99102783203125</v>
      </c>
      <c r="M47" s="381">
        <v>446.24191284179687</v>
      </c>
      <c r="N47" s="381">
        <v>51038.55859375</v>
      </c>
      <c r="O47" s="381">
        <v>5727.98583984375</v>
      </c>
      <c r="P47" s="381">
        <v>10.091440200805664</v>
      </c>
      <c r="Q47" s="381">
        <v>107.23090362548828</v>
      </c>
      <c r="R47" s="381">
        <v>1012.8380126953125</v>
      </c>
      <c r="S47" s="374"/>
    </row>
    <row r="48" spans="1:19" x14ac:dyDescent="0.25">
      <c r="A48" s="378">
        <v>41183.041666666664</v>
      </c>
      <c r="B48" s="381">
        <v>98.069076538085938</v>
      </c>
      <c r="C48" s="381">
        <v>98.069076538085938</v>
      </c>
      <c r="D48" s="381">
        <v>78107.5390625</v>
      </c>
      <c r="E48" s="381">
        <v>1</v>
      </c>
      <c r="F48" s="381">
        <v>1</v>
      </c>
      <c r="G48" s="381">
        <v>1</v>
      </c>
      <c r="H48" s="381">
        <v>1</v>
      </c>
      <c r="I48" s="381">
        <v>25.586589813232422</v>
      </c>
      <c r="J48" s="381">
        <v>62.928661346435547</v>
      </c>
      <c r="K48" s="381">
        <v>16.101298453670605</v>
      </c>
      <c r="L48" s="381">
        <v>894.99737548828125</v>
      </c>
      <c r="M48" s="381">
        <v>447.25448608398437</v>
      </c>
      <c r="N48" s="381">
        <v>51180.30078125</v>
      </c>
      <c r="O48" s="381">
        <v>5749.56884765625</v>
      </c>
      <c r="P48" s="381">
        <v>10.09928035736084</v>
      </c>
      <c r="Q48" s="381">
        <v>106.96089935302734</v>
      </c>
      <c r="R48" s="381">
        <v>1012.8369750976562</v>
      </c>
      <c r="S48" s="374"/>
    </row>
    <row r="49" spans="1:19" x14ac:dyDescent="0.25">
      <c r="A49" s="378">
        <v>41183.083333333336</v>
      </c>
      <c r="B49" s="381">
        <v>97.298896789550781</v>
      </c>
      <c r="C49" s="381">
        <v>97.298896789550781</v>
      </c>
      <c r="D49" s="381">
        <v>77984.4375</v>
      </c>
      <c r="E49" s="381">
        <v>1</v>
      </c>
      <c r="F49" s="381">
        <v>1</v>
      </c>
      <c r="G49" s="381">
        <v>1</v>
      </c>
      <c r="H49" s="381">
        <v>1</v>
      </c>
      <c r="I49" s="381">
        <v>26.535280227661133</v>
      </c>
      <c r="J49" s="381">
        <v>62.876461029052734</v>
      </c>
      <c r="K49" s="381">
        <v>16.684445131295288</v>
      </c>
      <c r="L49" s="381">
        <v>894.9739990234375</v>
      </c>
      <c r="M49" s="381">
        <v>446.70120239257812</v>
      </c>
      <c r="N49" s="381">
        <v>51141.0390625</v>
      </c>
      <c r="O49" s="381">
        <v>5748.59521484375</v>
      </c>
      <c r="P49" s="381">
        <v>10.104109764099121</v>
      </c>
      <c r="Q49" s="381">
        <v>106.589599609375</v>
      </c>
      <c r="R49" s="381">
        <v>1012.8400268554687</v>
      </c>
      <c r="S49" s="374"/>
    </row>
    <row r="50" spans="1:19" x14ac:dyDescent="0.25">
      <c r="A50" s="378">
        <v>41183.125</v>
      </c>
      <c r="B50" s="381">
        <v>96.931549072265625</v>
      </c>
      <c r="C50" s="381">
        <v>96.931549072265625</v>
      </c>
      <c r="D50" s="381">
        <v>77782.5</v>
      </c>
      <c r="E50" s="381">
        <v>1</v>
      </c>
      <c r="F50" s="381">
        <v>1</v>
      </c>
      <c r="G50" s="381">
        <v>1</v>
      </c>
      <c r="H50" s="381">
        <v>1</v>
      </c>
      <c r="I50" s="381">
        <v>27.070840835571289</v>
      </c>
      <c r="J50" s="381">
        <v>62.715610504150391</v>
      </c>
      <c r="K50" s="381">
        <v>16.977643098635379</v>
      </c>
      <c r="L50" s="381">
        <v>895.00457763671875</v>
      </c>
      <c r="M50" s="381">
        <v>445.53460693359375</v>
      </c>
      <c r="N50" s="381">
        <v>51099.921875</v>
      </c>
      <c r="O50" s="381">
        <v>5745.42578125</v>
      </c>
      <c r="P50" s="381">
        <v>10.107359886169434</v>
      </c>
      <c r="Q50" s="381">
        <v>106.28720092773437</v>
      </c>
      <c r="R50" s="381">
        <v>1012.8359985351562</v>
      </c>
      <c r="S50" s="374"/>
    </row>
    <row r="51" spans="1:19" x14ac:dyDescent="0.25">
      <c r="A51" s="378">
        <v>41183.166666666664</v>
      </c>
      <c r="B51" s="381">
        <v>96.364227294921875</v>
      </c>
      <c r="C51" s="381">
        <v>96.364227294921875</v>
      </c>
      <c r="D51" s="381">
        <v>77358.71875</v>
      </c>
      <c r="E51" s="381">
        <v>1</v>
      </c>
      <c r="F51" s="381">
        <v>1</v>
      </c>
      <c r="G51" s="381">
        <v>1</v>
      </c>
      <c r="H51" s="381">
        <v>1</v>
      </c>
      <c r="I51" s="381">
        <v>26.553579330444336</v>
      </c>
      <c r="J51" s="381">
        <v>62.499458312988281</v>
      </c>
      <c r="K51" s="381">
        <v>16.595843244237329</v>
      </c>
      <c r="L51" s="381">
        <v>894.95977783203125</v>
      </c>
      <c r="M51" s="381">
        <v>442.94808959960937</v>
      </c>
      <c r="N51" s="381">
        <v>50935.62109375</v>
      </c>
      <c r="O51" s="381">
        <v>5721.615234375</v>
      </c>
      <c r="P51" s="381">
        <v>10.098360061645508</v>
      </c>
      <c r="Q51" s="381">
        <v>106.13099670410156</v>
      </c>
      <c r="R51" s="381">
        <v>1012.833984375</v>
      </c>
      <c r="S51" s="374"/>
    </row>
    <row r="52" spans="1:19" x14ac:dyDescent="0.25">
      <c r="A52" s="378">
        <v>41183.208333333336</v>
      </c>
      <c r="B52" s="381">
        <v>95.802902221679688</v>
      </c>
      <c r="C52" s="381">
        <v>95.802902221679688</v>
      </c>
      <c r="D52" s="381">
        <v>77141.546875</v>
      </c>
      <c r="E52" s="381">
        <v>1</v>
      </c>
      <c r="F52" s="381">
        <v>1</v>
      </c>
      <c r="G52" s="381">
        <v>1</v>
      </c>
      <c r="H52" s="381">
        <v>1</v>
      </c>
      <c r="I52" s="381">
        <v>27.175119400024414</v>
      </c>
      <c r="J52" s="381">
        <v>62.196090698242187</v>
      </c>
      <c r="K52" s="381">
        <v>16.901861909394793</v>
      </c>
      <c r="L52" s="381">
        <v>895.00738525390625</v>
      </c>
      <c r="M52" s="381">
        <v>441.13580322265625</v>
      </c>
      <c r="N52" s="381">
        <v>50847.3203125</v>
      </c>
      <c r="O52" s="381">
        <v>5715.0068359375</v>
      </c>
      <c r="P52" s="381">
        <v>10.103019714355469</v>
      </c>
      <c r="Q52" s="381">
        <v>106.06199645996094</v>
      </c>
      <c r="R52" s="381">
        <v>1012.8330078125</v>
      </c>
      <c r="S52" s="374"/>
    </row>
    <row r="53" spans="1:19" x14ac:dyDescent="0.25">
      <c r="A53" s="378">
        <v>41183.25</v>
      </c>
      <c r="B53" s="381">
        <v>69.016609191894531</v>
      </c>
      <c r="C53" s="381">
        <v>95.561460633671473</v>
      </c>
      <c r="D53" s="381">
        <v>77013.0078125</v>
      </c>
      <c r="E53" s="381">
        <v>1</v>
      </c>
      <c r="F53" s="381">
        <v>1</v>
      </c>
      <c r="G53" s="381">
        <v>0.72222220897674561</v>
      </c>
      <c r="H53" s="381">
        <v>1</v>
      </c>
      <c r="I53" s="381">
        <v>24.625560760498047</v>
      </c>
      <c r="J53" s="381">
        <v>61.879959106445313</v>
      </c>
      <c r="K53" s="381">
        <v>15.238286928329035</v>
      </c>
      <c r="L53" s="381">
        <v>895.051025390625</v>
      </c>
      <c r="M53" s="381">
        <v>440.05108642578125</v>
      </c>
      <c r="N53" s="381">
        <v>50797.69921875</v>
      </c>
      <c r="O53" s="381">
        <v>5707.43408203125</v>
      </c>
      <c r="P53" s="381">
        <v>10.10105037689209</v>
      </c>
      <c r="Q53" s="381">
        <v>105.93379974365234</v>
      </c>
      <c r="R53" s="381">
        <v>1012.8359985351562</v>
      </c>
      <c r="S53" s="374"/>
    </row>
    <row r="54" spans="1:19" x14ac:dyDescent="0.25">
      <c r="A54" s="378">
        <v>41183.291666666664</v>
      </c>
      <c r="B54" s="381">
        <v>94.772842407226562</v>
      </c>
      <c r="C54" s="381">
        <v>94.772842407226562</v>
      </c>
      <c r="D54" s="381">
        <v>76893.0625</v>
      </c>
      <c r="E54" s="381">
        <v>1</v>
      </c>
      <c r="F54" s="381">
        <v>1</v>
      </c>
      <c r="G54" s="381">
        <v>1</v>
      </c>
      <c r="H54" s="381">
        <v>1</v>
      </c>
      <c r="I54" s="381">
        <v>26.677749633789063</v>
      </c>
      <c r="J54" s="381">
        <v>61.553539276123047</v>
      </c>
      <c r="K54" s="381">
        <v>16.421099098820122</v>
      </c>
      <c r="L54" s="381">
        <v>895.0115966796875</v>
      </c>
      <c r="M54" s="381">
        <v>439.589111328125</v>
      </c>
      <c r="N54" s="381">
        <v>50730.3515625</v>
      </c>
      <c r="O54" s="381">
        <v>5695.38720703125</v>
      </c>
      <c r="P54" s="381">
        <v>10.094149589538574</v>
      </c>
      <c r="Q54" s="381">
        <v>105.86990356445312</v>
      </c>
      <c r="R54" s="381">
        <v>1012.8400268554687</v>
      </c>
      <c r="S54" s="374"/>
    </row>
    <row r="55" spans="1:19" x14ac:dyDescent="0.25">
      <c r="A55" s="378">
        <v>41183.333333333336</v>
      </c>
      <c r="B55" s="381">
        <v>94.565322875976563</v>
      </c>
      <c r="C55" s="381">
        <v>94.565322875976563</v>
      </c>
      <c r="D55" s="381">
        <v>76699.2578125</v>
      </c>
      <c r="E55" s="381">
        <v>1</v>
      </c>
      <c r="F55" s="381">
        <v>1</v>
      </c>
      <c r="G55" s="381">
        <v>1</v>
      </c>
      <c r="H55" s="381">
        <v>1</v>
      </c>
      <c r="I55" s="381">
        <v>28.730720520019531</v>
      </c>
      <c r="J55" s="381">
        <v>60.758411407470703</v>
      </c>
      <c r="K55" s="381">
        <v>17.456329373884074</v>
      </c>
      <c r="L55" s="381">
        <v>894.9285888671875</v>
      </c>
      <c r="M55" s="381">
        <v>437.7279052734375</v>
      </c>
      <c r="N55" s="381">
        <v>50581.80078125</v>
      </c>
      <c r="O55" s="381">
        <v>5670.5029296875</v>
      </c>
      <c r="P55" s="381">
        <v>10.080719947814941</v>
      </c>
      <c r="Q55" s="381">
        <v>106.29350280761719</v>
      </c>
      <c r="R55" s="381">
        <v>1012.8460083007812</v>
      </c>
      <c r="S55" s="374"/>
    </row>
    <row r="56" spans="1:19" x14ac:dyDescent="0.25">
      <c r="A56" s="378">
        <v>41183.375</v>
      </c>
      <c r="B56" s="381">
        <v>94.11419677734375</v>
      </c>
      <c r="C56" s="381">
        <v>94.11419677734375</v>
      </c>
      <c r="D56" s="381">
        <v>76482.3125</v>
      </c>
      <c r="E56" s="381">
        <v>1</v>
      </c>
      <c r="F56" s="381">
        <v>1</v>
      </c>
      <c r="G56" s="381">
        <v>1</v>
      </c>
      <c r="H56" s="381">
        <v>1</v>
      </c>
      <c r="I56" s="381">
        <v>27.711669921875</v>
      </c>
      <c r="J56" s="381">
        <v>59.324661254882812</v>
      </c>
      <c r="K56" s="381">
        <v>16.439854309223591</v>
      </c>
      <c r="L56" s="381">
        <v>895.13482666015625</v>
      </c>
      <c r="M56" s="381">
        <v>435.8428955078125</v>
      </c>
      <c r="N56" s="381">
        <v>50529.53125</v>
      </c>
      <c r="O56" s="381">
        <v>5670.10107421875</v>
      </c>
      <c r="P56" s="381">
        <v>10.090120315551758</v>
      </c>
      <c r="Q56" s="381">
        <v>106.13140106201172</v>
      </c>
      <c r="R56" s="381">
        <v>1012.8510131835937</v>
      </c>
      <c r="S56" s="374"/>
    </row>
    <row r="57" spans="1:19" x14ac:dyDescent="0.25">
      <c r="A57" s="378">
        <v>41183.416666666664</v>
      </c>
      <c r="B57" s="381">
        <v>93.688377380371094</v>
      </c>
      <c r="C57" s="381">
        <v>93.688377380371094</v>
      </c>
      <c r="D57" s="381">
        <v>76402.6015625</v>
      </c>
      <c r="E57" s="381">
        <v>1</v>
      </c>
      <c r="F57" s="381">
        <v>1</v>
      </c>
      <c r="G57" s="381">
        <v>1</v>
      </c>
      <c r="H57" s="381">
        <v>1</v>
      </c>
      <c r="I57" s="381">
        <v>27.127939224243164</v>
      </c>
      <c r="J57" s="381">
        <v>57.974430084228516</v>
      </c>
      <c r="K57" s="381">
        <v>15.727268158850856</v>
      </c>
      <c r="L57" s="381">
        <v>894.950927734375</v>
      </c>
      <c r="M57" s="381">
        <v>435.03900146484375</v>
      </c>
      <c r="N57" s="381">
        <v>50482.48046875</v>
      </c>
      <c r="O57" s="381">
        <v>5659.65380859375</v>
      </c>
      <c r="P57" s="381">
        <v>10.08137035369873</v>
      </c>
      <c r="Q57" s="381">
        <v>106.1177978515625</v>
      </c>
      <c r="R57" s="381">
        <v>1012.85400390625</v>
      </c>
      <c r="S57" s="374"/>
    </row>
    <row r="58" spans="1:19" x14ac:dyDescent="0.25">
      <c r="A58" s="378">
        <v>41183.458333333336</v>
      </c>
      <c r="B58" s="381">
        <v>93.462791442871094</v>
      </c>
      <c r="C58" s="381">
        <v>93.462791442871094</v>
      </c>
      <c r="D58" s="381">
        <v>76290.8828125</v>
      </c>
      <c r="E58" s="381">
        <v>1</v>
      </c>
      <c r="F58" s="381">
        <v>1</v>
      </c>
      <c r="G58" s="381">
        <v>1</v>
      </c>
      <c r="H58" s="381">
        <v>1</v>
      </c>
      <c r="I58" s="381">
        <v>26.512199401855469</v>
      </c>
      <c r="J58" s="381">
        <v>57.265510559082031</v>
      </c>
      <c r="K58" s="381">
        <v>15.182346347914427</v>
      </c>
      <c r="L58" s="381">
        <v>895.06890869140625</v>
      </c>
      <c r="M58" s="381">
        <v>434.07730102539062</v>
      </c>
      <c r="N58" s="381">
        <v>50444.91015625</v>
      </c>
      <c r="O58" s="381">
        <v>5655.63916015625</v>
      </c>
      <c r="P58" s="381">
        <v>10.081339836120605</v>
      </c>
      <c r="Q58" s="381">
        <v>106.00260162353516</v>
      </c>
      <c r="R58" s="381">
        <v>1012.8560180664062</v>
      </c>
      <c r="S58" s="374"/>
    </row>
    <row r="59" spans="1:19" x14ac:dyDescent="0.25">
      <c r="A59" s="378">
        <v>41183.5</v>
      </c>
      <c r="B59" s="381">
        <v>92.167472839355469</v>
      </c>
      <c r="C59" s="381">
        <v>92.167472839355469</v>
      </c>
      <c r="D59" s="381">
        <v>76121.09375</v>
      </c>
      <c r="E59" s="381">
        <v>1</v>
      </c>
      <c r="F59" s="381">
        <v>1</v>
      </c>
      <c r="G59" s="381">
        <v>1</v>
      </c>
      <c r="H59" s="381">
        <v>1</v>
      </c>
      <c r="I59" s="381">
        <v>26.878690719604492</v>
      </c>
      <c r="J59" s="381">
        <v>56.881130218505859</v>
      </c>
      <c r="K59" s="381">
        <v>15.288903069247681</v>
      </c>
      <c r="L59" s="381">
        <v>894.99737548828125</v>
      </c>
      <c r="M59" s="381">
        <v>432.52621459960937</v>
      </c>
      <c r="N59" s="381">
        <v>50259.9296875</v>
      </c>
      <c r="O59" s="381">
        <v>5631.14404296875</v>
      </c>
      <c r="P59" s="381">
        <v>10.074780464172363</v>
      </c>
      <c r="Q59" s="381">
        <v>106.07379913330078</v>
      </c>
      <c r="R59" s="381">
        <v>1012.8579711914062</v>
      </c>
      <c r="S59" s="374"/>
    </row>
    <row r="60" spans="1:19" x14ac:dyDescent="0.25">
      <c r="A60" s="378">
        <v>41183.541666666664</v>
      </c>
      <c r="B60" s="381">
        <v>91.405258178710938</v>
      </c>
      <c r="C60" s="381">
        <v>91.405258178710938</v>
      </c>
      <c r="D60" s="381">
        <v>75979.796875</v>
      </c>
      <c r="E60" s="381">
        <v>1</v>
      </c>
      <c r="F60" s="381">
        <v>1</v>
      </c>
      <c r="G60" s="381">
        <v>1</v>
      </c>
      <c r="H60" s="381">
        <v>1</v>
      </c>
      <c r="I60" s="381">
        <v>26.379049301147461</v>
      </c>
      <c r="J60" s="381">
        <v>56.416431427001953</v>
      </c>
      <c r="K60" s="381">
        <v>14.882118260076895</v>
      </c>
      <c r="L60" s="381">
        <v>895.0250244140625</v>
      </c>
      <c r="M60" s="381">
        <v>430.997802734375</v>
      </c>
      <c r="N60" s="381">
        <v>50119.2109375</v>
      </c>
      <c r="O60" s="381">
        <v>5607.97509765625</v>
      </c>
      <c r="P60" s="381">
        <v>10.063119888305664</v>
      </c>
      <c r="Q60" s="381">
        <v>106.31700134277344</v>
      </c>
      <c r="R60" s="381">
        <v>1012.8629760742187</v>
      </c>
      <c r="S60" s="374"/>
    </row>
    <row r="61" spans="1:19" x14ac:dyDescent="0.25">
      <c r="A61" s="378">
        <v>41183.583333333336</v>
      </c>
      <c r="B61" s="381">
        <v>91.226387023925781</v>
      </c>
      <c r="C61" s="381">
        <v>91.226387023925781</v>
      </c>
      <c r="D61" s="381">
        <v>75981.4375</v>
      </c>
      <c r="E61" s="381">
        <v>1</v>
      </c>
      <c r="F61" s="381">
        <v>1</v>
      </c>
      <c r="G61" s="381">
        <v>1</v>
      </c>
      <c r="H61" s="381">
        <v>1</v>
      </c>
      <c r="I61" s="381">
        <v>25.438100814819336</v>
      </c>
      <c r="J61" s="381">
        <v>56.572219848632813</v>
      </c>
      <c r="K61" s="381">
        <v>14.390898318276449</v>
      </c>
      <c r="L61" s="381">
        <v>894.96502685546875</v>
      </c>
      <c r="M61" s="381">
        <v>431.09170532226562</v>
      </c>
      <c r="N61" s="381">
        <v>50129.0703125</v>
      </c>
      <c r="O61" s="381">
        <v>5609.19677734375</v>
      </c>
      <c r="P61" s="381">
        <v>10.063300132751465</v>
      </c>
      <c r="Q61" s="381">
        <v>106.33070373535156</v>
      </c>
      <c r="R61" s="381">
        <v>1012.8590087890625</v>
      </c>
      <c r="S61" s="374"/>
    </row>
    <row r="62" spans="1:19" x14ac:dyDescent="0.25">
      <c r="A62" s="378">
        <v>41183.625</v>
      </c>
      <c r="B62" s="381">
        <v>91.707229614257813</v>
      </c>
      <c r="C62" s="381">
        <v>91.707229614257813</v>
      </c>
      <c r="D62" s="381">
        <v>75960.6015625</v>
      </c>
      <c r="E62" s="381">
        <v>1</v>
      </c>
      <c r="F62" s="381">
        <v>1</v>
      </c>
      <c r="G62" s="381">
        <v>1</v>
      </c>
      <c r="H62" s="381">
        <v>1</v>
      </c>
      <c r="I62" s="381">
        <v>25.360689163208008</v>
      </c>
      <c r="J62" s="381">
        <v>57.046421051025391</v>
      </c>
      <c r="K62" s="381">
        <v>14.467365521485409</v>
      </c>
      <c r="L62" s="381">
        <v>894.9793701171875</v>
      </c>
      <c r="M62" s="381">
        <v>431.26348876953125</v>
      </c>
      <c r="N62" s="381">
        <v>50197.7109375</v>
      </c>
      <c r="O62" s="381">
        <v>5617.44921875</v>
      </c>
      <c r="P62" s="381">
        <v>10.063920021057129</v>
      </c>
      <c r="Q62" s="381">
        <v>106.16490173339844</v>
      </c>
      <c r="R62" s="381">
        <v>1012.8579711914062</v>
      </c>
      <c r="S62" s="374"/>
    </row>
    <row r="63" spans="1:19" x14ac:dyDescent="0.25">
      <c r="A63" s="378">
        <v>41183.666666666664</v>
      </c>
      <c r="B63" s="381">
        <v>91.563186645507813</v>
      </c>
      <c r="C63" s="381">
        <v>91.563186645507813</v>
      </c>
      <c r="D63" s="381">
        <v>76045.4609375</v>
      </c>
      <c r="E63" s="381">
        <v>1</v>
      </c>
      <c r="F63" s="381">
        <v>1</v>
      </c>
      <c r="G63" s="381">
        <v>1</v>
      </c>
      <c r="H63" s="381">
        <v>1</v>
      </c>
      <c r="I63" s="381">
        <v>25.301620483398438</v>
      </c>
      <c r="J63" s="381">
        <v>57.398719787597656</v>
      </c>
      <c r="K63" s="381">
        <v>14.522806242987281</v>
      </c>
      <c r="L63" s="381">
        <v>894.972412109375</v>
      </c>
      <c r="M63" s="381">
        <v>431.9368896484375</v>
      </c>
      <c r="N63" s="381">
        <v>50257.41015625</v>
      </c>
      <c r="O63" s="381">
        <v>5633.2021484375</v>
      </c>
      <c r="P63" s="381">
        <v>10.078140258789062</v>
      </c>
      <c r="Q63" s="381">
        <v>106.02559661865234</v>
      </c>
      <c r="R63" s="381">
        <v>1012.8569946289062</v>
      </c>
      <c r="S63" s="374"/>
    </row>
    <row r="64" spans="1:19" x14ac:dyDescent="0.25">
      <c r="A64" s="378">
        <v>41183.708333333336</v>
      </c>
      <c r="B64" s="381">
        <v>92.114730834960938</v>
      </c>
      <c r="C64" s="381">
        <v>92.114730834960938</v>
      </c>
      <c r="D64" s="381">
        <v>76118.9375</v>
      </c>
      <c r="E64" s="381">
        <v>1</v>
      </c>
      <c r="F64" s="381">
        <v>1</v>
      </c>
      <c r="G64" s="381">
        <v>1</v>
      </c>
      <c r="H64" s="381">
        <v>1</v>
      </c>
      <c r="I64" s="381">
        <v>25.587760925292969</v>
      </c>
      <c r="J64" s="381">
        <v>57.509918212890625</v>
      </c>
      <c r="K64" s="381">
        <v>14.715500380645972</v>
      </c>
      <c r="L64" s="381">
        <v>894.99810791015625</v>
      </c>
      <c r="M64" s="381">
        <v>432.6903076171875</v>
      </c>
      <c r="N64" s="381">
        <v>50399.4296875</v>
      </c>
      <c r="O64" s="381">
        <v>5655.794921875</v>
      </c>
      <c r="P64" s="381">
        <v>10.088370323181152</v>
      </c>
      <c r="Q64" s="381">
        <v>105.96779632568359</v>
      </c>
      <c r="R64" s="381">
        <v>1012.8519897460937</v>
      </c>
      <c r="S64" s="374"/>
    </row>
    <row r="65" spans="1:19" x14ac:dyDescent="0.25">
      <c r="A65" s="378">
        <v>41183.75</v>
      </c>
      <c r="B65" s="381">
        <v>96.715278625488281</v>
      </c>
      <c r="C65" s="381">
        <v>96.715278625488281</v>
      </c>
      <c r="D65" s="381">
        <v>77803.09375</v>
      </c>
      <c r="E65" s="381">
        <v>1</v>
      </c>
      <c r="F65" s="381">
        <v>1</v>
      </c>
      <c r="G65" s="381">
        <v>1</v>
      </c>
      <c r="H65" s="381">
        <v>1</v>
      </c>
      <c r="I65" s="381">
        <v>26.46306037902832</v>
      </c>
      <c r="J65" s="381">
        <v>57.693679809570312</v>
      </c>
      <c r="K65" s="381">
        <v>15.267513322889863</v>
      </c>
      <c r="L65" s="381">
        <v>895.1287841796875</v>
      </c>
      <c r="M65" s="381">
        <v>446.0491943359375</v>
      </c>
      <c r="N65" s="381">
        <v>51977.859375</v>
      </c>
      <c r="O65" s="381">
        <v>5795.548828125</v>
      </c>
      <c r="P65" s="381">
        <v>10.03164005279541</v>
      </c>
      <c r="Q65" s="381">
        <v>104.35079956054687</v>
      </c>
      <c r="R65" s="381">
        <v>1012.8410034179687</v>
      </c>
      <c r="S65" s="374"/>
    </row>
    <row r="66" spans="1:19" x14ac:dyDescent="0.25">
      <c r="A66" s="378">
        <v>41183.791666666664</v>
      </c>
      <c r="B66" s="381">
        <v>94.297492980957031</v>
      </c>
      <c r="C66" s="381">
        <v>94.297492980957031</v>
      </c>
      <c r="D66" s="381">
        <v>76725.703125</v>
      </c>
      <c r="E66" s="381">
        <v>1</v>
      </c>
      <c r="F66" s="381">
        <v>1</v>
      </c>
      <c r="G66" s="381">
        <v>1</v>
      </c>
      <c r="H66" s="381">
        <v>1</v>
      </c>
      <c r="I66" s="381">
        <v>24.85236930847168</v>
      </c>
      <c r="J66" s="381">
        <v>57.777191162109375</v>
      </c>
      <c r="K66" s="381">
        <v>14.359000923669083</v>
      </c>
      <c r="L66" s="381">
        <v>894.88677978515625</v>
      </c>
      <c r="M66" s="381">
        <v>436.45608520507812</v>
      </c>
      <c r="N66" s="381">
        <v>50805.87890625</v>
      </c>
      <c r="O66" s="381">
        <v>5690.76611328125</v>
      </c>
      <c r="P66" s="381">
        <v>10.072489738464355</v>
      </c>
      <c r="Q66" s="381">
        <v>105.19940185546875</v>
      </c>
      <c r="R66" s="381">
        <v>1012.843994140625</v>
      </c>
      <c r="S66" s="374"/>
    </row>
    <row r="67" spans="1:19" x14ac:dyDescent="0.25">
      <c r="A67" s="378">
        <v>41183.833333333336</v>
      </c>
      <c r="B67" s="381">
        <v>93.415657043457031</v>
      </c>
      <c r="C67" s="381">
        <v>93.415657043457031</v>
      </c>
      <c r="D67" s="381">
        <v>76562.59375</v>
      </c>
      <c r="E67" s="381">
        <v>1</v>
      </c>
      <c r="F67" s="381">
        <v>1</v>
      </c>
      <c r="G67" s="381">
        <v>1</v>
      </c>
      <c r="H67" s="381">
        <v>1</v>
      </c>
      <c r="I67" s="381">
        <v>24.189350128173828</v>
      </c>
      <c r="J67" s="381">
        <v>58.429039001464844</v>
      </c>
      <c r="K67" s="381">
        <v>14.133604820591572</v>
      </c>
      <c r="L67" s="381">
        <v>895.01568603515625</v>
      </c>
      <c r="M67" s="381">
        <v>434.45849609375</v>
      </c>
      <c r="N67" s="381">
        <v>50721.890625</v>
      </c>
      <c r="O67" s="381">
        <v>5693.541015625</v>
      </c>
      <c r="P67" s="381">
        <v>10.092630386352539</v>
      </c>
      <c r="Q67" s="381">
        <v>106.14469909667969</v>
      </c>
      <c r="R67" s="381">
        <v>1012.8469848632812</v>
      </c>
      <c r="S67" s="374"/>
    </row>
    <row r="68" spans="1:19" x14ac:dyDescent="0.25">
      <c r="A68" s="378">
        <v>41183.875</v>
      </c>
      <c r="B68" s="381">
        <v>93.18927001953125</v>
      </c>
      <c r="C68" s="381">
        <v>93.18927001953125</v>
      </c>
      <c r="D68" s="381">
        <v>76606.2265625</v>
      </c>
      <c r="E68" s="381">
        <v>1</v>
      </c>
      <c r="F68" s="381">
        <v>1</v>
      </c>
      <c r="G68" s="381">
        <v>1</v>
      </c>
      <c r="H68" s="381">
        <v>1</v>
      </c>
      <c r="I68" s="381">
        <v>23.786319732666016</v>
      </c>
      <c r="J68" s="381">
        <v>59.232429504394531</v>
      </c>
      <c r="K68" s="381">
        <v>14.089215067341284</v>
      </c>
      <c r="L68" s="381">
        <v>894.99871826171875</v>
      </c>
      <c r="M68" s="381">
        <v>434.84109497070312</v>
      </c>
      <c r="N68" s="381">
        <v>50702.58984375</v>
      </c>
      <c r="O68" s="381">
        <v>5690.01123046875</v>
      </c>
      <c r="P68" s="381">
        <v>10.090889930725098</v>
      </c>
      <c r="Q68" s="381">
        <v>106.20670318603516</v>
      </c>
      <c r="R68" s="381">
        <v>1012.8460083007812</v>
      </c>
      <c r="S68" s="374"/>
    </row>
    <row r="69" spans="1:19" x14ac:dyDescent="0.25">
      <c r="A69" s="378">
        <v>41183.916666666664</v>
      </c>
      <c r="B69" s="381">
        <v>92.792778015136719</v>
      </c>
      <c r="C69" s="381">
        <v>92.792778015136719</v>
      </c>
      <c r="D69" s="381">
        <v>76726.1875</v>
      </c>
      <c r="E69" s="381">
        <v>1</v>
      </c>
      <c r="F69" s="381">
        <v>1</v>
      </c>
      <c r="G69" s="381">
        <v>1</v>
      </c>
      <c r="H69" s="381">
        <v>1</v>
      </c>
      <c r="I69" s="381">
        <v>24.32158088684082</v>
      </c>
      <c r="J69" s="381">
        <v>59.831958770751953</v>
      </c>
      <c r="K69" s="381">
        <v>14.552078248609687</v>
      </c>
      <c r="L69" s="381">
        <v>894.9835205078125</v>
      </c>
      <c r="M69" s="381">
        <v>435.43869018554687</v>
      </c>
      <c r="N69" s="381">
        <v>50700.73828125</v>
      </c>
      <c r="O69" s="381">
        <v>5689.22412109375</v>
      </c>
      <c r="P69" s="381">
        <v>10.089509963989258</v>
      </c>
      <c r="Q69" s="381">
        <v>106.43789672851563</v>
      </c>
      <c r="R69" s="381">
        <v>1012.8489990234375</v>
      </c>
      <c r="S69" s="374"/>
    </row>
    <row r="70" spans="1:19" x14ac:dyDescent="0.25">
      <c r="A70" s="378">
        <v>41183.958333333336</v>
      </c>
      <c r="B70" s="381">
        <v>92.929496765136719</v>
      </c>
      <c r="C70" s="381">
        <v>92.929496765136719</v>
      </c>
      <c r="D70" s="381">
        <v>76815.71875</v>
      </c>
      <c r="E70" s="381">
        <v>1</v>
      </c>
      <c r="F70" s="381">
        <v>1</v>
      </c>
      <c r="G70" s="381">
        <v>1</v>
      </c>
      <c r="H70" s="381">
        <v>1</v>
      </c>
      <c r="I70" s="381">
        <v>22.575479507446289</v>
      </c>
      <c r="J70" s="381">
        <v>60.312568664550781</v>
      </c>
      <c r="K70" s="381">
        <v>13.615851579280134</v>
      </c>
      <c r="L70" s="381">
        <v>894.9984130859375</v>
      </c>
      <c r="M70" s="381">
        <v>436.152099609375</v>
      </c>
      <c r="N70" s="381">
        <v>50731.359375</v>
      </c>
      <c r="O70" s="381">
        <v>5696.033203125</v>
      </c>
      <c r="P70" s="381">
        <v>10.093310356140137</v>
      </c>
      <c r="Q70" s="381">
        <v>106.66860198974609</v>
      </c>
      <c r="R70" s="379">
        <v>1012.8499755859375</v>
      </c>
      <c r="S70" s="374"/>
    </row>
    <row r="71" spans="1:19" x14ac:dyDescent="0.25">
      <c r="A71" s="378">
        <v>41184</v>
      </c>
      <c r="B71" s="381">
        <v>92.551536560058594</v>
      </c>
      <c r="C71" s="381">
        <v>92.551536560058594</v>
      </c>
      <c r="D71" s="381">
        <v>76828.8828125</v>
      </c>
      <c r="E71" s="381">
        <v>1</v>
      </c>
      <c r="F71" s="381">
        <v>1</v>
      </c>
      <c r="G71" s="381">
        <v>1</v>
      </c>
      <c r="H71" s="381">
        <v>1</v>
      </c>
      <c r="I71" s="381">
        <v>20.775320053100586</v>
      </c>
      <c r="J71" s="381">
        <v>61.281719207763672</v>
      </c>
      <c r="K71" s="381">
        <v>12.73147329945532</v>
      </c>
      <c r="L71" s="381">
        <v>895.01812744140625</v>
      </c>
      <c r="M71" s="381">
        <v>437.49139404296875</v>
      </c>
      <c r="N71" s="381">
        <v>50690.19140625</v>
      </c>
      <c r="O71" s="381">
        <v>5687.47998046875</v>
      </c>
      <c r="P71" s="381">
        <v>10.088129997253418</v>
      </c>
      <c r="Q71" s="381">
        <v>106.73320007324219</v>
      </c>
      <c r="R71" s="379">
        <v>1012.85302734375</v>
      </c>
      <c r="S71" s="374"/>
    </row>
    <row r="72" spans="1:19" x14ac:dyDescent="0.25">
      <c r="A72" s="378">
        <v>41184.041666666664</v>
      </c>
      <c r="B72" s="381">
        <v>91.883872985839844</v>
      </c>
      <c r="C72" s="381">
        <v>91.883872985839844</v>
      </c>
      <c r="D72" s="381">
        <v>76886.546875</v>
      </c>
      <c r="E72" s="381">
        <v>1</v>
      </c>
      <c r="F72" s="381">
        <v>1</v>
      </c>
      <c r="G72" s="381">
        <v>1</v>
      </c>
      <c r="H72" s="381">
        <v>1</v>
      </c>
      <c r="I72" s="381">
        <v>23.862049102783203</v>
      </c>
      <c r="J72" s="381">
        <v>61.887260437011719</v>
      </c>
      <c r="K72" s="381">
        <v>14.767568473847058</v>
      </c>
      <c r="L72" s="381">
        <v>894.980712890625</v>
      </c>
      <c r="M72" s="381">
        <v>438.67068481445312</v>
      </c>
      <c r="N72" s="381">
        <v>50693.91015625</v>
      </c>
      <c r="O72" s="381">
        <v>5688.94677734375</v>
      </c>
      <c r="P72" s="381">
        <v>10.090929985046387</v>
      </c>
      <c r="Q72" s="381">
        <v>106.783203125</v>
      </c>
      <c r="R72" s="379">
        <v>1012.85302734375</v>
      </c>
      <c r="S72" s="374"/>
    </row>
    <row r="73" spans="1:19" x14ac:dyDescent="0.25">
      <c r="A73" s="378">
        <v>41184.083333333336</v>
      </c>
      <c r="B73" s="381">
        <v>92.121719360351563</v>
      </c>
      <c r="C73" s="381">
        <v>92.121719360351563</v>
      </c>
      <c r="D73" s="381">
        <v>76862.171875</v>
      </c>
      <c r="E73" s="381">
        <v>1</v>
      </c>
      <c r="F73" s="381">
        <v>1</v>
      </c>
      <c r="G73" s="381">
        <v>1</v>
      </c>
      <c r="H73" s="381">
        <v>1</v>
      </c>
      <c r="I73" s="381">
        <v>24.460699081420898</v>
      </c>
      <c r="J73" s="381">
        <v>61.956230163574219</v>
      </c>
      <c r="K73" s="381">
        <v>15.154927022504417</v>
      </c>
      <c r="L73" s="381">
        <v>894.957275390625</v>
      </c>
      <c r="M73" s="381">
        <v>438.87359619140625</v>
      </c>
      <c r="N73" s="381">
        <v>50691.5</v>
      </c>
      <c r="O73" s="381">
        <v>5683.81298828125</v>
      </c>
      <c r="P73" s="381">
        <v>10.081870079040527</v>
      </c>
      <c r="Q73" s="381">
        <v>106.82520294189453</v>
      </c>
      <c r="R73" s="379">
        <v>1012.85498046875</v>
      </c>
      <c r="S73" s="374"/>
    </row>
    <row r="74" spans="1:19" x14ac:dyDescent="0.25">
      <c r="A74" s="378">
        <v>41184.125</v>
      </c>
      <c r="B74" s="381">
        <v>91.8182373046875</v>
      </c>
      <c r="C74" s="381">
        <v>91.8182373046875</v>
      </c>
      <c r="D74" s="381">
        <v>76877.703125</v>
      </c>
      <c r="E74" s="381">
        <v>1</v>
      </c>
      <c r="F74" s="381">
        <v>1</v>
      </c>
      <c r="G74" s="381">
        <v>1</v>
      </c>
      <c r="H74" s="381">
        <v>1</v>
      </c>
      <c r="I74" s="381">
        <v>26.387130737304687</v>
      </c>
      <c r="J74" s="381">
        <v>61.705711364746094</v>
      </c>
      <c r="K74" s="381">
        <v>16.282366730199428</v>
      </c>
      <c r="L74" s="381">
        <v>894.96612548828125</v>
      </c>
      <c r="M74" s="381">
        <v>438.55758666992187</v>
      </c>
      <c r="N74" s="381">
        <v>50723.01953125</v>
      </c>
      <c r="O74" s="381">
        <v>5694.71484375</v>
      </c>
      <c r="P74" s="381">
        <v>10.094409942626953</v>
      </c>
      <c r="Q74" s="381">
        <v>106.8031005859375</v>
      </c>
      <c r="R74" s="379">
        <v>1012.8569946289062</v>
      </c>
      <c r="S74" s="374"/>
    </row>
    <row r="75" spans="1:19" x14ac:dyDescent="0.25">
      <c r="A75" s="378">
        <v>41184.166666666664</v>
      </c>
      <c r="B75" s="381">
        <v>92.625663757324219</v>
      </c>
      <c r="C75" s="381">
        <v>92.625663757324219</v>
      </c>
      <c r="D75" s="381">
        <v>76930.0625</v>
      </c>
      <c r="E75" s="381">
        <v>1</v>
      </c>
      <c r="F75" s="381">
        <v>1</v>
      </c>
      <c r="G75" s="381">
        <v>1</v>
      </c>
      <c r="H75" s="381">
        <v>1</v>
      </c>
      <c r="I75" s="381">
        <v>27.01885986328125</v>
      </c>
      <c r="J75" s="381">
        <v>60.992988586425781</v>
      </c>
      <c r="K75" s="381">
        <v>16.479610112593509</v>
      </c>
      <c r="L75" s="381">
        <v>895.04400634765625</v>
      </c>
      <c r="M75" s="381">
        <v>438.31149291992187</v>
      </c>
      <c r="N75" s="381">
        <v>50807</v>
      </c>
      <c r="O75" s="381">
        <v>5704.6201171875</v>
      </c>
      <c r="P75" s="381">
        <v>10.095210075378418</v>
      </c>
      <c r="Q75" s="381">
        <v>106.49269866943359</v>
      </c>
      <c r="R75" s="379">
        <v>1012.85498046875</v>
      </c>
      <c r="S75" s="374"/>
    </row>
    <row r="76" spans="1:19" x14ac:dyDescent="0.25">
      <c r="A76" s="378">
        <v>41184.208333333336</v>
      </c>
      <c r="B76" s="381">
        <v>92.264610290527344</v>
      </c>
      <c r="C76" s="381">
        <v>92.264610290527344</v>
      </c>
      <c r="D76" s="381">
        <v>76907.34375</v>
      </c>
      <c r="E76" s="381">
        <v>1</v>
      </c>
      <c r="F76" s="381">
        <v>1</v>
      </c>
      <c r="G76" s="381">
        <v>1</v>
      </c>
      <c r="H76" s="381">
        <v>1</v>
      </c>
      <c r="I76" s="381">
        <v>25.577970504760742</v>
      </c>
      <c r="J76" s="381">
        <v>60.270339965820312</v>
      </c>
      <c r="K76" s="381">
        <v>15.415929779576546</v>
      </c>
      <c r="L76" s="381">
        <v>895.0421142578125</v>
      </c>
      <c r="M76" s="381">
        <v>437.5382080078125</v>
      </c>
      <c r="N76" s="381">
        <v>50797.91015625</v>
      </c>
      <c r="O76" s="381">
        <v>5705.52978515625</v>
      </c>
      <c r="P76" s="381">
        <v>10.098580360412598</v>
      </c>
      <c r="Q76" s="381">
        <v>106.48100280761719</v>
      </c>
      <c r="R76" s="379">
        <v>1012.85302734375</v>
      </c>
      <c r="S76" s="374"/>
    </row>
    <row r="77" spans="1:19" x14ac:dyDescent="0.25">
      <c r="A77" s="378">
        <v>41184.25</v>
      </c>
      <c r="B77" s="381">
        <v>66.927116394042969</v>
      </c>
      <c r="C77" s="381">
        <v>92.668316706663219</v>
      </c>
      <c r="D77" s="381">
        <v>76928.71875</v>
      </c>
      <c r="E77" s="381">
        <v>1</v>
      </c>
      <c r="F77" s="381">
        <v>1</v>
      </c>
      <c r="G77" s="381">
        <v>0.72222220897674561</v>
      </c>
      <c r="H77" s="381">
        <v>1</v>
      </c>
      <c r="I77" s="381">
        <v>25.04347038269043</v>
      </c>
      <c r="J77" s="381">
        <v>59.9522705078125</v>
      </c>
      <c r="K77" s="381">
        <v>15.014129108374473</v>
      </c>
      <c r="L77" s="381">
        <v>894.9849853515625</v>
      </c>
      <c r="M77" s="381">
        <v>437.24810791015625</v>
      </c>
      <c r="N77" s="381">
        <v>50753.69140625</v>
      </c>
      <c r="O77" s="381">
        <v>5700.2529296875</v>
      </c>
      <c r="P77" s="381">
        <v>10.097949981689453</v>
      </c>
      <c r="Q77" s="381">
        <v>106.61689758300781</v>
      </c>
      <c r="R77" s="379">
        <v>1012.85400390625</v>
      </c>
      <c r="S77" s="374"/>
    </row>
    <row r="78" spans="1:19" x14ac:dyDescent="0.25">
      <c r="A78" s="378">
        <v>41184.291666666664</v>
      </c>
      <c r="B78" s="381">
        <v>93.586830139160156</v>
      </c>
      <c r="C78" s="381">
        <v>93.586830139160156</v>
      </c>
      <c r="D78" s="381">
        <v>77103.6015625</v>
      </c>
      <c r="E78" s="381">
        <v>1</v>
      </c>
      <c r="F78" s="381">
        <v>1</v>
      </c>
      <c r="G78" s="381">
        <v>1</v>
      </c>
      <c r="H78" s="381">
        <v>1</v>
      </c>
      <c r="I78" s="381">
        <v>24.44618034362793</v>
      </c>
      <c r="J78" s="381">
        <v>59.956169128417969</v>
      </c>
      <c r="K78" s="381">
        <v>14.65699323226363</v>
      </c>
      <c r="L78" s="381">
        <v>894.943603515625</v>
      </c>
      <c r="M78" s="381">
        <v>437.898193359375</v>
      </c>
      <c r="N78" s="381">
        <v>50847.28125</v>
      </c>
      <c r="O78" s="381">
        <v>5709.7978515625</v>
      </c>
      <c r="P78" s="381">
        <v>10.095179557800293</v>
      </c>
      <c r="Q78" s="381">
        <v>106.77469635009766</v>
      </c>
      <c r="R78" s="379">
        <v>1012.85400390625</v>
      </c>
      <c r="S78" s="374"/>
    </row>
    <row r="79" spans="1:19" x14ac:dyDescent="0.25">
      <c r="A79" s="378">
        <v>41184.333333333336</v>
      </c>
      <c r="B79" s="381">
        <v>93.129302978515625</v>
      </c>
      <c r="C79" s="381">
        <v>93.129302978515625</v>
      </c>
      <c r="D79" s="381">
        <v>77047.421875</v>
      </c>
      <c r="E79" s="381">
        <v>1</v>
      </c>
      <c r="F79" s="381">
        <v>1</v>
      </c>
      <c r="G79" s="381">
        <v>1</v>
      </c>
      <c r="H79" s="381">
        <v>1</v>
      </c>
      <c r="I79" s="381">
        <v>24.028249740600586</v>
      </c>
      <c r="J79" s="381">
        <v>60.202751159667969</v>
      </c>
      <c r="K79" s="381">
        <v>14.465667399357335</v>
      </c>
      <c r="L79" s="381">
        <v>894.97991943359375</v>
      </c>
      <c r="M79" s="381">
        <v>437.5653076171875</v>
      </c>
      <c r="N79" s="381">
        <v>50816.6796875</v>
      </c>
      <c r="O79" s="381">
        <v>5709.1669921875</v>
      </c>
      <c r="P79" s="381">
        <v>10.10044002532959</v>
      </c>
      <c r="Q79" s="381">
        <v>106.7344970703125</v>
      </c>
      <c r="R79" s="379">
        <v>1012.85400390625</v>
      </c>
      <c r="S79" s="374"/>
    </row>
    <row r="80" spans="1:19" x14ac:dyDescent="0.25">
      <c r="A80" s="378">
        <v>41184.375</v>
      </c>
      <c r="B80" s="381">
        <v>92.821006774902344</v>
      </c>
      <c r="C80" s="381">
        <v>92.821006774902344</v>
      </c>
      <c r="D80" s="381">
        <v>76949.9375</v>
      </c>
      <c r="E80" s="381">
        <v>1</v>
      </c>
      <c r="F80" s="381">
        <v>1</v>
      </c>
      <c r="G80" s="381">
        <v>1</v>
      </c>
      <c r="H80" s="381">
        <v>1</v>
      </c>
      <c r="I80" s="381">
        <v>23.888189315795898</v>
      </c>
      <c r="J80" s="381">
        <v>60.609668731689453</v>
      </c>
      <c r="K80" s="381">
        <v>14.478552410302727</v>
      </c>
      <c r="L80" s="381">
        <v>895.04998779296875</v>
      </c>
      <c r="M80" s="381">
        <v>437.16909790039062</v>
      </c>
      <c r="N80" s="381">
        <v>50744.37890625</v>
      </c>
      <c r="O80" s="381">
        <v>5701.546875</v>
      </c>
      <c r="P80" s="381">
        <v>10.101679801940918</v>
      </c>
      <c r="Q80" s="381">
        <v>106.81620025634766</v>
      </c>
      <c r="R80" s="379">
        <v>1012.8519897460937</v>
      </c>
      <c r="S80" s="374"/>
    </row>
    <row r="81" spans="1:19" x14ac:dyDescent="0.25">
      <c r="A81" s="378">
        <v>41184.416666666664</v>
      </c>
      <c r="B81" s="381">
        <v>91.998832702636719</v>
      </c>
      <c r="C81" s="381">
        <v>91.998832702636719</v>
      </c>
      <c r="D81" s="381">
        <v>76653.9296875</v>
      </c>
      <c r="E81" s="381">
        <v>1</v>
      </c>
      <c r="F81" s="381">
        <v>1</v>
      </c>
      <c r="G81" s="381">
        <v>1</v>
      </c>
      <c r="H81" s="381">
        <v>1</v>
      </c>
      <c r="I81" s="381">
        <v>23.347429275512695</v>
      </c>
      <c r="J81" s="381">
        <v>60.980751037597656</v>
      </c>
      <c r="K81" s="381">
        <v>14.237437720179587</v>
      </c>
      <c r="L81" s="381">
        <v>895.0048828125</v>
      </c>
      <c r="M81" s="381">
        <v>435.5806884765625</v>
      </c>
      <c r="N81" s="381">
        <v>50516.76171875</v>
      </c>
      <c r="O81" s="381">
        <v>5666.31103515625</v>
      </c>
      <c r="P81" s="381">
        <v>10.086350440979004</v>
      </c>
      <c r="Q81" s="381">
        <v>106.9385986328125</v>
      </c>
      <c r="R81" s="379">
        <v>1012.85302734375</v>
      </c>
      <c r="S81" s="374"/>
    </row>
    <row r="82" spans="1:19" x14ac:dyDescent="0.25">
      <c r="A82" s="378">
        <v>41184.458333333336</v>
      </c>
      <c r="B82" s="381">
        <v>91.291206359863281</v>
      </c>
      <c r="C82" s="381">
        <v>91.291206359863281</v>
      </c>
      <c r="D82" s="381">
        <v>76415.546875</v>
      </c>
      <c r="E82" s="381">
        <v>1</v>
      </c>
      <c r="F82" s="381">
        <v>1</v>
      </c>
      <c r="G82" s="381">
        <v>1</v>
      </c>
      <c r="H82" s="381">
        <v>1</v>
      </c>
      <c r="I82" s="381">
        <v>22.841609954833984</v>
      </c>
      <c r="J82" s="381">
        <v>61.239479064941406</v>
      </c>
      <c r="K82" s="381">
        <v>13.988082946386131</v>
      </c>
      <c r="L82" s="381">
        <v>894.97021484375</v>
      </c>
      <c r="M82" s="381">
        <v>434.18310546875</v>
      </c>
      <c r="N82" s="381">
        <v>50319.890625</v>
      </c>
      <c r="O82" s="381">
        <v>5635.5849609375</v>
      </c>
      <c r="P82" s="381">
        <v>10.071490287780762</v>
      </c>
      <c r="Q82" s="381">
        <v>107.32579803466797</v>
      </c>
      <c r="R82" s="379">
        <v>1012.85498046875</v>
      </c>
      <c r="S82" s="374"/>
    </row>
    <row r="83" spans="1:19" x14ac:dyDescent="0.25">
      <c r="A83" s="378">
        <v>41184.5</v>
      </c>
      <c r="B83" s="381">
        <v>90.782051086425781</v>
      </c>
      <c r="C83" s="381">
        <v>90.782051086425781</v>
      </c>
      <c r="D83" s="381">
        <v>76163.3671875</v>
      </c>
      <c r="E83" s="381">
        <v>1</v>
      </c>
      <c r="F83" s="381">
        <v>1</v>
      </c>
      <c r="G83" s="381">
        <v>1</v>
      </c>
      <c r="H83" s="381">
        <v>1</v>
      </c>
      <c r="I83" s="381">
        <v>23.818689346313477</v>
      </c>
      <c r="J83" s="381">
        <v>61.543251037597656</v>
      </c>
      <c r="K83" s="381">
        <v>14.658795778267232</v>
      </c>
      <c r="L83" s="381">
        <v>895.0399169921875</v>
      </c>
      <c r="M83" s="381">
        <v>433.12948608398437</v>
      </c>
      <c r="N83" s="381">
        <v>50183.6796875</v>
      </c>
      <c r="O83" s="381">
        <v>5618.49609375</v>
      </c>
      <c r="P83" s="381">
        <v>10.068169593811035</v>
      </c>
      <c r="Q83" s="381">
        <v>107.25949859619141</v>
      </c>
      <c r="R83" s="379">
        <v>1012.8560180664062</v>
      </c>
      <c r="S83" s="374"/>
    </row>
    <row r="84" spans="1:19" x14ac:dyDescent="0.25">
      <c r="A84" s="378">
        <v>41184.541666666664</v>
      </c>
      <c r="B84" s="381">
        <v>89.908912658691406</v>
      </c>
      <c r="C84" s="381">
        <v>89.908912658691406</v>
      </c>
      <c r="D84" s="381">
        <v>75942.3828125</v>
      </c>
      <c r="E84" s="381">
        <v>1</v>
      </c>
      <c r="F84" s="381">
        <v>1</v>
      </c>
      <c r="G84" s="381">
        <v>1</v>
      </c>
      <c r="H84" s="381">
        <v>1</v>
      </c>
      <c r="I84" s="381">
        <v>23.526510238647461</v>
      </c>
      <c r="J84" s="381">
        <v>61.591518402099609</v>
      </c>
      <c r="K84" s="381">
        <v>14.4903348830084</v>
      </c>
      <c r="L84" s="381">
        <v>894.93011474609375</v>
      </c>
      <c r="M84" s="381">
        <v>431.43899536132812</v>
      </c>
      <c r="N84" s="381">
        <v>49997.69921875</v>
      </c>
      <c r="O84" s="381">
        <v>5588.34912109375</v>
      </c>
      <c r="P84" s="381">
        <v>10.053910255432129</v>
      </c>
      <c r="Q84" s="381">
        <v>107.24410247802734</v>
      </c>
      <c r="R84" s="379">
        <v>1012.8590087890625</v>
      </c>
      <c r="S84" s="374"/>
    </row>
    <row r="85" spans="1:19" x14ac:dyDescent="0.25">
      <c r="A85" s="378">
        <v>41184.583333333336</v>
      </c>
      <c r="B85" s="381">
        <v>89.632217407226563</v>
      </c>
      <c r="C85" s="381">
        <v>89.632217407226563</v>
      </c>
      <c r="D85" s="381">
        <v>75879.7109375</v>
      </c>
      <c r="E85" s="381">
        <v>1</v>
      </c>
      <c r="F85" s="381">
        <v>1</v>
      </c>
      <c r="G85" s="381">
        <v>1</v>
      </c>
      <c r="H85" s="381">
        <v>1</v>
      </c>
      <c r="I85" s="381">
        <v>24.118080139160156</v>
      </c>
      <c r="J85" s="381">
        <v>61.425750732421875</v>
      </c>
      <c r="K85" s="381">
        <v>14.814711787726264</v>
      </c>
      <c r="L85" s="381">
        <v>895.019287109375</v>
      </c>
      <c r="M85" s="381">
        <v>430.614501953125</v>
      </c>
      <c r="N85" s="381">
        <v>49938.05859375</v>
      </c>
      <c r="O85" s="381">
        <v>5579.43505859375</v>
      </c>
      <c r="P85" s="381">
        <v>10.049639701843262</v>
      </c>
      <c r="Q85" s="381">
        <v>107.306396484375</v>
      </c>
      <c r="R85" s="379">
        <v>1012.8590087890625</v>
      </c>
      <c r="S85" s="374"/>
    </row>
    <row r="86" spans="1:19" x14ac:dyDescent="0.25">
      <c r="A86" s="378">
        <v>41184.625</v>
      </c>
      <c r="B86" s="381">
        <v>89.168426513671875</v>
      </c>
      <c r="C86" s="381">
        <v>89.168426513671875</v>
      </c>
      <c r="D86" s="381">
        <v>75812.5625</v>
      </c>
      <c r="E86" s="381">
        <v>1</v>
      </c>
      <c r="F86" s="381">
        <v>1</v>
      </c>
      <c r="G86" s="381">
        <v>1</v>
      </c>
      <c r="H86" s="381">
        <v>1</v>
      </c>
      <c r="I86" s="381">
        <v>23.443840026855469</v>
      </c>
      <c r="J86" s="381">
        <v>61.311878204345703</v>
      </c>
      <c r="K86" s="381">
        <v>14.373858643687273</v>
      </c>
      <c r="L86" s="381">
        <v>895.08197021484375</v>
      </c>
      <c r="M86" s="381">
        <v>429.7034912109375</v>
      </c>
      <c r="N86" s="381">
        <v>49858.62109375</v>
      </c>
      <c r="O86" s="381">
        <v>5566.880859375</v>
      </c>
      <c r="P86" s="381">
        <v>10.043729782104492</v>
      </c>
      <c r="Q86" s="381">
        <v>107.35199737548828</v>
      </c>
      <c r="R86" s="379">
        <v>1012.8629760742187</v>
      </c>
      <c r="S86" s="374"/>
    </row>
    <row r="87" spans="1:19" x14ac:dyDescent="0.25">
      <c r="A87" s="378">
        <v>41184.666666666664</v>
      </c>
      <c r="B87" s="381">
        <v>88.905853271484375</v>
      </c>
      <c r="C87" s="381">
        <v>88.905853271484375</v>
      </c>
      <c r="D87" s="381">
        <v>75761.796875</v>
      </c>
      <c r="E87" s="381">
        <v>1</v>
      </c>
      <c r="F87" s="381">
        <v>1</v>
      </c>
      <c r="G87" s="381">
        <v>1</v>
      </c>
      <c r="H87" s="381">
        <v>1</v>
      </c>
      <c r="I87" s="381">
        <v>23.422710418701172</v>
      </c>
      <c r="J87" s="381">
        <v>61.419719696044922</v>
      </c>
      <c r="K87" s="381">
        <v>14.38616308438257</v>
      </c>
      <c r="L87" s="381">
        <v>894.9573974609375</v>
      </c>
      <c r="M87" s="381">
        <v>428.8782958984375</v>
      </c>
      <c r="N87" s="381">
        <v>49751.62890625</v>
      </c>
      <c r="O87" s="381">
        <v>5549.98095703125</v>
      </c>
      <c r="P87" s="381">
        <v>10.036899566650391</v>
      </c>
      <c r="Q87" s="381">
        <v>107.35040283203125</v>
      </c>
      <c r="R87" s="379">
        <v>1012.8690185546875</v>
      </c>
      <c r="S87" s="374"/>
    </row>
    <row r="88" spans="1:19" x14ac:dyDescent="0.25">
      <c r="A88" s="378">
        <v>41184.708333333336</v>
      </c>
      <c r="B88" s="381">
        <v>88.696197509765625</v>
      </c>
      <c r="C88" s="381">
        <v>88.696197509765625</v>
      </c>
      <c r="D88" s="381">
        <v>75731.4765625</v>
      </c>
      <c r="E88" s="381">
        <v>1</v>
      </c>
      <c r="F88" s="381">
        <v>1</v>
      </c>
      <c r="G88" s="381">
        <v>1</v>
      </c>
      <c r="H88" s="381">
        <v>1</v>
      </c>
      <c r="I88" s="381">
        <v>23.349100112915039</v>
      </c>
      <c r="J88" s="381">
        <v>61.565841674804688</v>
      </c>
      <c r="K88" s="381">
        <v>14.375070008008915</v>
      </c>
      <c r="L88" s="381">
        <v>894.96002197265625</v>
      </c>
      <c r="M88" s="381">
        <v>429.1492919921875</v>
      </c>
      <c r="N88" s="381">
        <v>49787.83984375</v>
      </c>
      <c r="O88" s="381">
        <v>5557.14501953125</v>
      </c>
      <c r="P88" s="381">
        <v>10.040809631347656</v>
      </c>
      <c r="Q88" s="381">
        <v>107.49579620361328</v>
      </c>
      <c r="R88" s="379">
        <v>1012.8670043945312</v>
      </c>
      <c r="S88" s="374"/>
    </row>
    <row r="89" spans="1:19" x14ac:dyDescent="0.25">
      <c r="A89" s="378">
        <v>41184.75</v>
      </c>
      <c r="B89" s="381">
        <v>89.863761901855469</v>
      </c>
      <c r="C89" s="381">
        <v>89.863761901855469</v>
      </c>
      <c r="D89" s="381">
        <v>75970.203125</v>
      </c>
      <c r="E89" s="381">
        <v>1</v>
      </c>
      <c r="F89" s="381">
        <v>1</v>
      </c>
      <c r="G89" s="381">
        <v>1</v>
      </c>
      <c r="H89" s="381">
        <v>1</v>
      </c>
      <c r="I89" s="381">
        <v>24.716699600219727</v>
      </c>
      <c r="J89" s="381">
        <v>61.683559417724609</v>
      </c>
      <c r="K89" s="381">
        <v>15.246140084002036</v>
      </c>
      <c r="L89" s="381">
        <v>894.93212890625</v>
      </c>
      <c r="M89" s="381">
        <v>431.55889892578125</v>
      </c>
      <c r="N89" s="381">
        <v>50046.12890625</v>
      </c>
      <c r="O89" s="381">
        <v>5592.93017578125</v>
      </c>
      <c r="P89" s="381">
        <v>10.05265998840332</v>
      </c>
      <c r="Q89" s="381">
        <v>107.06330108642578</v>
      </c>
      <c r="R89" s="379">
        <v>1012.8590087890625</v>
      </c>
      <c r="S89" s="374"/>
    </row>
    <row r="90" spans="1:19" x14ac:dyDescent="0.25">
      <c r="A90" s="378">
        <v>41184.791666666664</v>
      </c>
      <c r="B90" s="381">
        <v>90.623466491699219</v>
      </c>
      <c r="C90" s="381">
        <v>90.623466491699219</v>
      </c>
      <c r="D90" s="381">
        <v>76093.2734375</v>
      </c>
      <c r="E90" s="381">
        <v>1</v>
      </c>
      <c r="F90" s="381">
        <v>1</v>
      </c>
      <c r="G90" s="381">
        <v>1</v>
      </c>
      <c r="H90" s="381">
        <v>1</v>
      </c>
      <c r="I90" s="381">
        <v>23.785400390625</v>
      </c>
      <c r="J90" s="381">
        <v>62.048591613769531</v>
      </c>
      <c r="K90" s="381">
        <v>14.758505952078849</v>
      </c>
      <c r="L90" s="381">
        <v>894.930419921875</v>
      </c>
      <c r="M90" s="381">
        <v>432.06600952148437</v>
      </c>
      <c r="N90" s="381">
        <v>50069.62109375</v>
      </c>
      <c r="O90" s="381">
        <v>5610.51708984375</v>
      </c>
      <c r="P90" s="381">
        <v>10.075409889221191</v>
      </c>
      <c r="Q90" s="381">
        <v>107.154296875</v>
      </c>
      <c r="R90" s="379">
        <v>1012.8569946289062</v>
      </c>
      <c r="S90" s="374"/>
    </row>
    <row r="91" spans="1:19" x14ac:dyDescent="0.25">
      <c r="A91" s="378">
        <v>41184.833333333336</v>
      </c>
      <c r="B91" s="381">
        <v>90.713829040527344</v>
      </c>
      <c r="C91" s="381">
        <v>90.713829040527344</v>
      </c>
      <c r="D91" s="381">
        <v>76066.90625</v>
      </c>
      <c r="E91" s="381">
        <v>1</v>
      </c>
      <c r="F91" s="381">
        <v>1</v>
      </c>
      <c r="G91" s="381">
        <v>1</v>
      </c>
      <c r="H91" s="381">
        <v>1</v>
      </c>
      <c r="I91" s="381">
        <v>24.564189910888672</v>
      </c>
      <c r="J91" s="381">
        <v>62.205429077148437</v>
      </c>
      <c r="K91" s="381">
        <v>15.280259733393905</v>
      </c>
      <c r="L91" s="381">
        <v>895.0255126953125</v>
      </c>
      <c r="M91" s="381">
        <v>431.22900390625</v>
      </c>
      <c r="N91" s="381">
        <v>50006.8515625</v>
      </c>
      <c r="O91" s="381">
        <v>5624.06201171875</v>
      </c>
      <c r="P91" s="381">
        <v>10.110010147094727</v>
      </c>
      <c r="Q91" s="381">
        <v>107.6990966796875</v>
      </c>
      <c r="R91" s="379">
        <v>1012.85498046875</v>
      </c>
      <c r="S91" s="374"/>
    </row>
    <row r="92" spans="1:19" x14ac:dyDescent="0.25">
      <c r="A92" s="378">
        <v>41184.875</v>
      </c>
      <c r="B92" s="381">
        <v>91.23870849609375</v>
      </c>
      <c r="C92" s="381">
        <v>91.23870849609375</v>
      </c>
      <c r="D92" s="381">
        <v>76308.5234375</v>
      </c>
      <c r="E92" s="381">
        <v>1</v>
      </c>
      <c r="F92" s="381">
        <v>1</v>
      </c>
      <c r="G92" s="381">
        <v>1</v>
      </c>
      <c r="H92" s="381">
        <v>1</v>
      </c>
      <c r="I92" s="381">
        <v>24.133760452270508</v>
      </c>
      <c r="J92" s="381">
        <v>62.043849945068359</v>
      </c>
      <c r="K92" s="381">
        <v>14.973514121108964</v>
      </c>
      <c r="L92" s="381">
        <v>895.0576171875</v>
      </c>
      <c r="M92" s="381">
        <v>434.02938842773437</v>
      </c>
      <c r="N92" s="381">
        <v>50342.9609375</v>
      </c>
      <c r="O92" s="381">
        <v>5652.88720703125</v>
      </c>
      <c r="P92" s="381">
        <v>10.095780372619629</v>
      </c>
      <c r="Q92" s="381">
        <v>107.52770233154297</v>
      </c>
      <c r="R92" s="379">
        <v>1012.85400390625</v>
      </c>
      <c r="S92" s="374"/>
    </row>
    <row r="93" spans="1:19" x14ac:dyDescent="0.25">
      <c r="A93" s="378">
        <v>41184.916666666664</v>
      </c>
      <c r="B93" s="381">
        <v>92.511306762695313</v>
      </c>
      <c r="C93" s="381">
        <v>92.511306762695313</v>
      </c>
      <c r="D93" s="381">
        <v>76780.7734375</v>
      </c>
      <c r="E93" s="381">
        <v>1</v>
      </c>
      <c r="F93" s="381">
        <v>1</v>
      </c>
      <c r="G93" s="381">
        <v>1</v>
      </c>
      <c r="H93" s="381">
        <v>1</v>
      </c>
      <c r="I93" s="381">
        <v>24.116069793701172</v>
      </c>
      <c r="J93" s="381">
        <v>61.991901397705078</v>
      </c>
      <c r="K93" s="381">
        <v>14.950010207512969</v>
      </c>
      <c r="L93" s="381">
        <v>894.95037841796875</v>
      </c>
      <c r="M93" s="381">
        <v>438.21170043945313</v>
      </c>
      <c r="N93" s="381">
        <v>50734.44921875</v>
      </c>
      <c r="O93" s="381">
        <v>5691.005859375</v>
      </c>
      <c r="P93" s="381">
        <v>10.085590362548828</v>
      </c>
      <c r="Q93" s="381">
        <v>106.841796875</v>
      </c>
      <c r="R93" s="379">
        <v>1012.8560180664062</v>
      </c>
      <c r="S93" s="374"/>
    </row>
    <row r="94" spans="1:19" x14ac:dyDescent="0.25">
      <c r="A94" s="378">
        <v>41184.958333333336</v>
      </c>
      <c r="B94" s="381">
        <v>93.666908264160156</v>
      </c>
      <c r="C94" s="381">
        <v>93.666908264160156</v>
      </c>
      <c r="D94" s="381">
        <v>77265.09375</v>
      </c>
      <c r="E94" s="381">
        <v>1</v>
      </c>
      <c r="F94" s="381">
        <v>1</v>
      </c>
      <c r="G94" s="381">
        <v>1</v>
      </c>
      <c r="H94" s="381">
        <v>1</v>
      </c>
      <c r="I94" s="381">
        <v>24.906770706176758</v>
      </c>
      <c r="J94" s="381">
        <v>62.009788513183594</v>
      </c>
      <c r="K94" s="381">
        <v>15.444635840363771</v>
      </c>
      <c r="L94" s="381">
        <v>895.01312255859375</v>
      </c>
      <c r="M94" s="381">
        <v>441.25241088867188</v>
      </c>
      <c r="N94" s="381">
        <v>51044.5</v>
      </c>
      <c r="O94" s="381">
        <v>5735.2529296875</v>
      </c>
      <c r="P94" s="381">
        <v>10.101949691772461</v>
      </c>
      <c r="Q94" s="381">
        <v>106.7239990234375</v>
      </c>
      <c r="R94" s="379">
        <v>1012.8560180664062</v>
      </c>
      <c r="S94" s="374"/>
    </row>
    <row r="95" spans="1:19" x14ac:dyDescent="0.25">
      <c r="A95" s="378">
        <v>41185</v>
      </c>
      <c r="B95" s="381">
        <v>94.481918334960938</v>
      </c>
      <c r="C95" s="381">
        <v>94.481918334960938</v>
      </c>
      <c r="D95" s="381">
        <v>77708.640625</v>
      </c>
      <c r="E95" s="381">
        <v>1</v>
      </c>
      <c r="F95" s="381">
        <v>1</v>
      </c>
      <c r="G95" s="381">
        <v>1</v>
      </c>
      <c r="H95" s="381">
        <v>1</v>
      </c>
      <c r="I95" s="381">
        <v>23.564580917358398</v>
      </c>
      <c r="J95" s="381">
        <v>62.074501037597656</v>
      </c>
      <c r="K95" s="381">
        <v>14.627596026051178</v>
      </c>
      <c r="L95" s="381">
        <v>895.03167724609375</v>
      </c>
      <c r="M95" s="381">
        <v>443.95498657226563</v>
      </c>
      <c r="N95" s="381">
        <v>51265.671875</v>
      </c>
      <c r="O95" s="381">
        <v>5768.755859375</v>
      </c>
      <c r="P95" s="381">
        <v>10.114230155944824</v>
      </c>
      <c r="Q95" s="381">
        <v>106.78389739990234</v>
      </c>
      <c r="R95" s="379">
        <v>1012.8579711914062</v>
      </c>
      <c r="S95" s="374"/>
    </row>
    <row r="96" spans="1:19" x14ac:dyDescent="0.25">
      <c r="A96" s="378">
        <v>41185.041666666664</v>
      </c>
      <c r="B96" s="381">
        <v>95.5595703125</v>
      </c>
      <c r="C96" s="381">
        <v>95.5595703125</v>
      </c>
      <c r="D96" s="381">
        <v>78206.5390625</v>
      </c>
      <c r="E96" s="381">
        <v>1</v>
      </c>
      <c r="F96" s="381">
        <v>1</v>
      </c>
      <c r="G96" s="381">
        <v>1</v>
      </c>
      <c r="H96" s="381">
        <v>1</v>
      </c>
      <c r="I96" s="381">
        <v>25.365989685058594</v>
      </c>
      <c r="J96" s="381">
        <v>62.085941314697266</v>
      </c>
      <c r="K96" s="381">
        <v>15.748713469757639</v>
      </c>
      <c r="L96" s="381">
        <v>895.019775390625</v>
      </c>
      <c r="M96" s="381">
        <v>448.32369995117187</v>
      </c>
      <c r="N96" s="381">
        <v>51755.37890625</v>
      </c>
      <c r="O96" s="381">
        <v>5803.22509765625</v>
      </c>
      <c r="P96" s="381">
        <v>10.082590103149414</v>
      </c>
      <c r="Q96" s="381">
        <v>105.93080139160156</v>
      </c>
      <c r="R96" s="379">
        <v>1012.8569946289062</v>
      </c>
      <c r="S96" s="374"/>
    </row>
    <row r="97" spans="1:19" x14ac:dyDescent="0.25">
      <c r="A97" s="378">
        <v>41185.083333333336</v>
      </c>
      <c r="B97" s="381">
        <v>95.096282958984375</v>
      </c>
      <c r="C97" s="381">
        <v>95.096282958984375</v>
      </c>
      <c r="D97" s="381">
        <v>77918.9296875</v>
      </c>
      <c r="E97" s="381">
        <v>1</v>
      </c>
      <c r="F97" s="381">
        <v>1</v>
      </c>
      <c r="G97" s="381">
        <v>1</v>
      </c>
      <c r="H97" s="381">
        <v>1</v>
      </c>
      <c r="I97" s="381">
        <v>27.356290817260742</v>
      </c>
      <c r="J97" s="381">
        <v>61.704429626464844</v>
      </c>
      <c r="K97" s="381">
        <v>16.880043215747719</v>
      </c>
      <c r="L97" s="381">
        <v>895.04058837890625</v>
      </c>
      <c r="M97" s="381">
        <v>446.59469604492188</v>
      </c>
      <c r="N97" s="381">
        <v>51608.140625</v>
      </c>
      <c r="O97" s="381">
        <v>5781.80322265625</v>
      </c>
      <c r="P97" s="381">
        <v>10.074350357055664</v>
      </c>
      <c r="Q97" s="381">
        <v>105.55960083007812</v>
      </c>
      <c r="R97" s="379">
        <v>1012.8519897460937</v>
      </c>
      <c r="S97" s="374"/>
    </row>
    <row r="98" spans="1:19" x14ac:dyDescent="0.25">
      <c r="A98" s="378">
        <v>41185.125</v>
      </c>
      <c r="B98" s="381">
        <v>95.546058654785156</v>
      </c>
      <c r="C98" s="381">
        <v>95.546058654785156</v>
      </c>
      <c r="D98" s="381">
        <v>77877.8828125</v>
      </c>
      <c r="E98" s="381">
        <v>1</v>
      </c>
      <c r="F98" s="381">
        <v>1</v>
      </c>
      <c r="G98" s="381">
        <v>1</v>
      </c>
      <c r="H98" s="381">
        <v>1</v>
      </c>
      <c r="I98" s="381">
        <v>25.892240524291992</v>
      </c>
      <c r="J98" s="381">
        <v>60.937419891357422</v>
      </c>
      <c r="K98" s="381">
        <v>15.778063327568015</v>
      </c>
      <c r="L98" s="381">
        <v>894.8436279296875</v>
      </c>
      <c r="M98" s="381">
        <v>443.93838500976562</v>
      </c>
      <c r="N98" s="381">
        <v>51339.5390625</v>
      </c>
      <c r="O98" s="381">
        <v>5769.240234375</v>
      </c>
      <c r="P98" s="381">
        <v>10.102370262145996</v>
      </c>
      <c r="Q98" s="381">
        <v>106.00630187988281</v>
      </c>
      <c r="R98" s="379">
        <v>1012.85302734375</v>
      </c>
      <c r="S98" s="374"/>
    </row>
    <row r="99" spans="1:19" x14ac:dyDescent="0.25">
      <c r="A99" s="378">
        <v>41185.166666666664</v>
      </c>
      <c r="B99" s="381">
        <v>94.097953796386719</v>
      </c>
      <c r="C99" s="381">
        <v>94.097953796386719</v>
      </c>
      <c r="D99" s="381">
        <v>77074.15625</v>
      </c>
      <c r="E99" s="381">
        <v>1</v>
      </c>
      <c r="F99" s="381">
        <v>1</v>
      </c>
      <c r="G99" s="381">
        <v>1</v>
      </c>
      <c r="H99" s="381">
        <v>1</v>
      </c>
      <c r="I99" s="381">
        <v>24.538330078125</v>
      </c>
      <c r="J99" s="381">
        <v>60.636199951171875</v>
      </c>
      <c r="K99" s="381">
        <v>14.879110890850425</v>
      </c>
      <c r="L99" s="381">
        <v>894.997314453125</v>
      </c>
      <c r="M99" s="381">
        <v>437.04071044921875</v>
      </c>
      <c r="N99" s="381">
        <v>50848.9296875</v>
      </c>
      <c r="O99" s="381">
        <v>5738.60888671875</v>
      </c>
      <c r="P99" s="381">
        <v>10.141449928283691</v>
      </c>
      <c r="Q99" s="381">
        <v>107.25779724121094</v>
      </c>
      <c r="R99" s="379">
        <v>1012.8599853515625</v>
      </c>
      <c r="S99" s="374"/>
    </row>
    <row r="100" spans="1:19" x14ac:dyDescent="0.25">
      <c r="A100" s="378">
        <v>41185.208333333336</v>
      </c>
      <c r="B100" s="381">
        <v>94.926803588867188</v>
      </c>
      <c r="C100" s="381">
        <v>94.926803588867188</v>
      </c>
      <c r="D100" s="381">
        <v>77595.421875</v>
      </c>
      <c r="E100" s="381">
        <v>1</v>
      </c>
      <c r="F100" s="381">
        <v>1</v>
      </c>
      <c r="G100" s="381">
        <v>1</v>
      </c>
      <c r="H100" s="381">
        <v>1</v>
      </c>
      <c r="I100" s="381">
        <v>23.427129745483398</v>
      </c>
      <c r="J100" s="381">
        <v>60.901298522949219</v>
      </c>
      <c r="K100" s="381">
        <v>14.267426221655478</v>
      </c>
      <c r="L100" s="381">
        <v>894.94757080078125</v>
      </c>
      <c r="M100" s="381">
        <v>440.00070190429687</v>
      </c>
      <c r="N100" s="381">
        <v>51140.5390625</v>
      </c>
      <c r="O100" s="381">
        <v>5781.6689453125</v>
      </c>
      <c r="P100" s="381">
        <v>10.157679557800293</v>
      </c>
      <c r="Q100" s="381">
        <v>107.23419952392578</v>
      </c>
      <c r="R100" s="379">
        <v>1012.8610229492187</v>
      </c>
      <c r="S100" s="374"/>
    </row>
    <row r="101" spans="1:19" x14ac:dyDescent="0.25">
      <c r="A101" s="378">
        <v>41185.25</v>
      </c>
      <c r="B101" s="381">
        <v>67.935043334960938</v>
      </c>
      <c r="C101" s="381">
        <v>93.99160412920817</v>
      </c>
      <c r="D101" s="381">
        <v>77872.203125</v>
      </c>
      <c r="E101" s="381">
        <v>1</v>
      </c>
      <c r="F101" s="381">
        <v>1</v>
      </c>
      <c r="G101" s="381">
        <v>0.72277778387069702</v>
      </c>
      <c r="H101" s="381">
        <v>1</v>
      </c>
      <c r="I101" s="381">
        <v>23.824880599975586</v>
      </c>
      <c r="J101" s="381">
        <v>61.373420715332031</v>
      </c>
      <c r="K101" s="381">
        <v>14.622144205548539</v>
      </c>
      <c r="L101" s="381">
        <v>895.04241943359375</v>
      </c>
      <c r="M101" s="381">
        <v>441.8389892578125</v>
      </c>
      <c r="N101" s="381">
        <v>51238.05859375</v>
      </c>
      <c r="O101" s="381">
        <v>5797.712890625</v>
      </c>
      <c r="P101" s="381">
        <v>10.165209770202637</v>
      </c>
      <c r="Q101" s="381">
        <v>107.11630249023437</v>
      </c>
      <c r="R101" s="379">
        <v>1012.8599853515625</v>
      </c>
      <c r="S101" s="374"/>
    </row>
    <row r="102" spans="1:19" x14ac:dyDescent="0.25">
      <c r="A102" s="378">
        <v>41185.291666666664</v>
      </c>
      <c r="B102" s="381">
        <v>93.751907348632813</v>
      </c>
      <c r="C102" s="381">
        <v>93.751907348632813</v>
      </c>
      <c r="D102" s="381">
        <v>77922.7265625</v>
      </c>
      <c r="E102" s="381">
        <v>1</v>
      </c>
      <c r="F102" s="381">
        <v>1</v>
      </c>
      <c r="G102" s="381">
        <v>1</v>
      </c>
      <c r="H102" s="381">
        <v>1</v>
      </c>
      <c r="I102" s="381">
        <v>22.75762939453125</v>
      </c>
      <c r="J102" s="381">
        <v>61.823638916015625</v>
      </c>
      <c r="K102" s="381">
        <v>14.069594622720032</v>
      </c>
      <c r="L102" s="381">
        <v>894.99627685546875</v>
      </c>
      <c r="M102" s="381">
        <v>442.32168579101562</v>
      </c>
      <c r="N102" s="381">
        <v>51224.48828125</v>
      </c>
      <c r="O102" s="381">
        <v>5791.72021484375</v>
      </c>
      <c r="P102" s="381">
        <v>10.157600402832031</v>
      </c>
      <c r="Q102" s="381">
        <v>107.17310333251953</v>
      </c>
      <c r="R102" s="379">
        <v>1012.8579711914062</v>
      </c>
      <c r="S102" s="374"/>
    </row>
    <row r="103" spans="1:19" x14ac:dyDescent="0.25">
      <c r="A103" s="378">
        <v>41185.333333333336</v>
      </c>
      <c r="B103" s="381">
        <v>81.622871398925781</v>
      </c>
      <c r="C103" s="381">
        <v>81.622871398925781</v>
      </c>
      <c r="D103" s="381">
        <v>21550</v>
      </c>
      <c r="E103" s="381">
        <v>0.19729170203208923</v>
      </c>
      <c r="F103" s="381">
        <v>1</v>
      </c>
      <c r="G103" s="381">
        <v>1</v>
      </c>
      <c r="H103" s="381">
        <v>1</v>
      </c>
      <c r="I103" s="381">
        <v>5.2964887619018555</v>
      </c>
      <c r="J103" s="381">
        <v>61.425579071044922</v>
      </c>
      <c r="K103" s="381">
        <v>3.2533988924310324</v>
      </c>
      <c r="L103" s="381">
        <v>559.51678466796875</v>
      </c>
      <c r="M103" s="381">
        <v>91.235099792480469</v>
      </c>
      <c r="N103" s="381">
        <v>10170.919921875</v>
      </c>
      <c r="O103" s="381">
        <v>1116.31494140625</v>
      </c>
      <c r="P103" s="381">
        <v>3.6387550830841064</v>
      </c>
      <c r="Q103" s="381">
        <v>54.777359008789063</v>
      </c>
      <c r="R103" s="379">
        <v>1012.85400390625</v>
      </c>
      <c r="S103" s="374"/>
    </row>
    <row r="104" spans="1:19" x14ac:dyDescent="0.25">
      <c r="A104" s="378">
        <v>41185.375</v>
      </c>
      <c r="B104" s="381">
        <v>82.725166320800781</v>
      </c>
      <c r="C104" s="381">
        <v>82.725166320800781</v>
      </c>
      <c r="D104" s="381">
        <v>-63.687599182128906</v>
      </c>
      <c r="E104" s="381">
        <v>0</v>
      </c>
      <c r="F104" s="381">
        <v>1</v>
      </c>
      <c r="G104" s="381">
        <v>1</v>
      </c>
      <c r="H104" s="381">
        <v>1</v>
      </c>
      <c r="I104" s="381">
        <v>2.8280969127081335E-4</v>
      </c>
      <c r="J104" s="381">
        <v>60.391361236572266</v>
      </c>
      <c r="K104" s="381">
        <v>1.7079262226739168E-4</v>
      </c>
      <c r="L104" s="381">
        <v>428.8258056640625</v>
      </c>
      <c r="M104" s="381">
        <v>0.33237281441688538</v>
      </c>
      <c r="N104" s="381">
        <v>34.689319610595703</v>
      </c>
      <c r="O104" s="381">
        <v>1.1562600135803223</v>
      </c>
      <c r="P104" s="381">
        <v>2.4805560111999512</v>
      </c>
      <c r="Q104" s="381">
        <v>35.267009735107422</v>
      </c>
      <c r="R104" s="379">
        <v>1012.843017578125</v>
      </c>
      <c r="S104" s="374"/>
    </row>
    <row r="105" spans="1:19" x14ac:dyDescent="0.25">
      <c r="A105" s="378">
        <v>41185.416666666664</v>
      </c>
      <c r="B105" s="381">
        <v>33.616489410400391</v>
      </c>
      <c r="C105" s="381">
        <v>33.616489410400391</v>
      </c>
      <c r="D105" s="381">
        <v>29702.130859375</v>
      </c>
      <c r="E105" s="381">
        <v>0</v>
      </c>
      <c r="F105" s="381">
        <v>1</v>
      </c>
      <c r="G105" s="381">
        <v>1</v>
      </c>
      <c r="H105" s="381">
        <v>1</v>
      </c>
      <c r="I105" s="381">
        <v>3.2184898853302002E-2</v>
      </c>
      <c r="J105" s="381">
        <v>58.868831634521484</v>
      </c>
      <c r="K105" s="381">
        <v>1.8946873917691391E-2</v>
      </c>
      <c r="L105" s="381">
        <v>206.30000305175781</v>
      </c>
      <c r="M105" s="381">
        <v>99.664047241210937</v>
      </c>
      <c r="N105" s="381">
        <v>15002.2900390625</v>
      </c>
      <c r="O105" s="381">
        <v>1.0381829738616943</v>
      </c>
      <c r="P105" s="381">
        <v>0.39504939317703247</v>
      </c>
      <c r="Q105" s="381">
        <v>95.51336669921875</v>
      </c>
      <c r="R105" s="379">
        <v>1012.85302734375</v>
      </c>
      <c r="S105" s="374"/>
    </row>
    <row r="106" spans="1:19" x14ac:dyDescent="0.25">
      <c r="A106" s="378">
        <v>41185.458333333336</v>
      </c>
      <c r="B106" s="381">
        <v>-6.1780279502272606E-3</v>
      </c>
      <c r="C106" s="381">
        <v>-6.1780279502272606E-3</v>
      </c>
      <c r="D106" s="381">
        <v>57613.76953125</v>
      </c>
      <c r="E106" s="381">
        <v>0</v>
      </c>
      <c r="F106" s="381">
        <v>1</v>
      </c>
      <c r="G106" s="381">
        <v>1</v>
      </c>
      <c r="H106" s="381">
        <v>1</v>
      </c>
      <c r="I106" s="381">
        <v>-0.36390230059623718</v>
      </c>
      <c r="J106" s="381">
        <v>54.752899169921875</v>
      </c>
      <c r="K106" s="381">
        <v>-0.19924705972248374</v>
      </c>
      <c r="L106" s="381">
        <v>166.55349731445312</v>
      </c>
      <c r="M106" s="381">
        <v>257.43051147460937</v>
      </c>
      <c r="N106" s="381">
        <v>29613.7109375</v>
      </c>
      <c r="O106" s="381">
        <v>0.9635167121887207</v>
      </c>
      <c r="P106" s="381">
        <v>3.2588690519332886E-3</v>
      </c>
      <c r="Q106" s="381">
        <v>93.512252807617187</v>
      </c>
      <c r="R106" s="379">
        <v>1012.8709716796875</v>
      </c>
      <c r="S106" s="374"/>
    </row>
    <row r="107" spans="1:19" x14ac:dyDescent="0.25">
      <c r="A107" s="378">
        <v>41185.5</v>
      </c>
      <c r="B107" s="381">
        <v>-0.44633451104164124</v>
      </c>
      <c r="C107" s="381">
        <v>-0.44633451104164124</v>
      </c>
      <c r="D107" s="381">
        <v>58324.37109375</v>
      </c>
      <c r="E107" s="381">
        <v>0</v>
      </c>
      <c r="F107" s="381">
        <v>1</v>
      </c>
      <c r="G107" s="381">
        <v>1</v>
      </c>
      <c r="H107" s="381">
        <v>1</v>
      </c>
      <c r="I107" s="381">
        <v>0.70699948072433472</v>
      </c>
      <c r="J107" s="381">
        <v>54.781600952148438</v>
      </c>
      <c r="K107" s="381">
        <v>0.38730563426416664</v>
      </c>
      <c r="L107" s="381">
        <v>178.32279968261719</v>
      </c>
      <c r="M107" s="381">
        <v>288.24798583984375</v>
      </c>
      <c r="N107" s="381">
        <v>30192.5</v>
      </c>
      <c r="O107" s="381">
        <v>0.92305529117584229</v>
      </c>
      <c r="P107" s="381">
        <v>3.060811897739768E-3</v>
      </c>
      <c r="Q107" s="381">
        <v>88.557952880859375</v>
      </c>
      <c r="R107" s="379">
        <v>1012.8740234375</v>
      </c>
      <c r="S107" s="374"/>
    </row>
    <row r="108" spans="1:19" x14ac:dyDescent="0.25">
      <c r="A108" s="378">
        <v>41185.541666666664</v>
      </c>
      <c r="B108" s="381">
        <v>1.0908099412918091</v>
      </c>
      <c r="C108" s="381">
        <v>1.0908099412918091</v>
      </c>
      <c r="D108" s="381">
        <v>22023.169921875</v>
      </c>
      <c r="E108" s="381">
        <v>3.3333338797092438E-2</v>
      </c>
      <c r="F108" s="381">
        <v>1</v>
      </c>
      <c r="G108" s="381">
        <v>1</v>
      </c>
      <c r="H108" s="381">
        <v>1</v>
      </c>
      <c r="I108" s="381">
        <v>4.269233226776123</v>
      </c>
      <c r="J108" s="381">
        <v>55.109760284423828</v>
      </c>
      <c r="K108" s="381">
        <v>2.3527641972592939</v>
      </c>
      <c r="L108" s="381">
        <v>187.48370361328125</v>
      </c>
      <c r="M108" s="381">
        <v>96.292510986328125</v>
      </c>
      <c r="N108" s="381">
        <v>9751.6064453125</v>
      </c>
      <c r="O108" s="381">
        <v>0.93051910400390625</v>
      </c>
      <c r="P108" s="381">
        <v>0.75316727161407471</v>
      </c>
      <c r="Q108" s="381">
        <v>49.088489532470703</v>
      </c>
      <c r="R108" s="379">
        <v>1012.8590087890625</v>
      </c>
      <c r="S108" s="374"/>
    </row>
    <row r="109" spans="1:19" x14ac:dyDescent="0.25">
      <c r="A109" s="378">
        <v>41185.583333333336</v>
      </c>
      <c r="B109" s="381">
        <v>2.0563409328460693</v>
      </c>
      <c r="C109" s="381">
        <v>2.0563409328460693</v>
      </c>
      <c r="D109" s="381">
        <v>3330.8369140625</v>
      </c>
      <c r="E109" s="381">
        <v>0</v>
      </c>
      <c r="F109" s="381">
        <v>1</v>
      </c>
      <c r="G109" s="381">
        <v>1</v>
      </c>
      <c r="H109" s="381">
        <v>1</v>
      </c>
      <c r="I109" s="381">
        <v>5.9878028929233551E-2</v>
      </c>
      <c r="J109" s="381">
        <v>55.007221221923828</v>
      </c>
      <c r="K109" s="381">
        <v>3.293723983643105E-2</v>
      </c>
      <c r="L109" s="381">
        <v>173.31880187988281</v>
      </c>
      <c r="M109" s="381">
        <v>10.253689765930176</v>
      </c>
      <c r="N109" s="381">
        <v>2044.60400390625</v>
      </c>
      <c r="O109" s="381">
        <v>1.0320819616317749</v>
      </c>
      <c r="P109" s="381">
        <v>1.1724430322647095</v>
      </c>
      <c r="Q109" s="381">
        <v>39.495281219482422</v>
      </c>
      <c r="R109" s="379">
        <v>1012.8380126953125</v>
      </c>
      <c r="S109" s="374"/>
    </row>
    <row r="110" spans="1:19" x14ac:dyDescent="0.25">
      <c r="A110" s="378">
        <v>41185.625</v>
      </c>
      <c r="B110" s="381">
        <v>0.43796709179878235</v>
      </c>
      <c r="C110" s="381">
        <v>0.43796709179878235</v>
      </c>
      <c r="D110" s="381">
        <v>49590.5390625</v>
      </c>
      <c r="E110" s="381">
        <v>0</v>
      </c>
      <c r="F110" s="381">
        <v>1</v>
      </c>
      <c r="G110" s="381">
        <v>1</v>
      </c>
      <c r="H110" s="381">
        <v>1</v>
      </c>
      <c r="I110" s="381">
        <v>-0.13882459700107574</v>
      </c>
      <c r="J110" s="381">
        <v>54.824081420898437</v>
      </c>
      <c r="K110" s="381">
        <v>-7.6109310092103893E-2</v>
      </c>
      <c r="L110" s="381">
        <v>153.90010070800781</v>
      </c>
      <c r="M110" s="381">
        <v>219.13600158691406</v>
      </c>
      <c r="N110" s="381">
        <v>27450.189453125</v>
      </c>
      <c r="O110" s="381">
        <v>1.0256730318069458</v>
      </c>
      <c r="P110" s="381">
        <v>4.4520148076117039E-3</v>
      </c>
      <c r="Q110" s="381">
        <v>100.94259643554687</v>
      </c>
      <c r="R110" s="379">
        <v>1012.8460083007812</v>
      </c>
      <c r="S110" s="374"/>
    </row>
    <row r="111" spans="1:19" x14ac:dyDescent="0.25">
      <c r="A111" s="378">
        <v>41185.666666666664</v>
      </c>
      <c r="B111" s="381">
        <v>-0.44642949104309082</v>
      </c>
      <c r="C111" s="381">
        <v>-0.44642949104309082</v>
      </c>
      <c r="D111" s="381">
        <v>58947.3203125</v>
      </c>
      <c r="E111" s="381">
        <v>0</v>
      </c>
      <c r="F111" s="381">
        <v>1</v>
      </c>
      <c r="G111" s="381">
        <v>1</v>
      </c>
      <c r="H111" s="381">
        <v>1</v>
      </c>
      <c r="I111" s="381">
        <v>5.2329468727111816</v>
      </c>
      <c r="J111" s="381">
        <v>54.774101257324219</v>
      </c>
      <c r="K111" s="381">
        <v>2.8662996188008036</v>
      </c>
      <c r="L111" s="381">
        <v>190.48309326171875</v>
      </c>
      <c r="M111" s="381">
        <v>320.2449951171875</v>
      </c>
      <c r="N111" s="381">
        <v>33007.33984375</v>
      </c>
      <c r="O111" s="381">
        <v>0.86193639039993286</v>
      </c>
      <c r="P111" s="381">
        <v>2.6133530773222446E-3</v>
      </c>
      <c r="Q111" s="381">
        <v>83.020233154296875</v>
      </c>
      <c r="R111" s="379">
        <v>1012.8619995117187</v>
      </c>
      <c r="S111" s="374"/>
    </row>
    <row r="112" spans="1:19" x14ac:dyDescent="0.25">
      <c r="A112" s="378">
        <v>41185.708333333336</v>
      </c>
      <c r="B112" s="381">
        <v>622.50592041015625</v>
      </c>
      <c r="C112" s="381">
        <v>622.50592041015625</v>
      </c>
      <c r="D112" s="381">
        <v>21659.44921875</v>
      </c>
      <c r="E112" s="381">
        <v>0.24166670441627502</v>
      </c>
      <c r="F112" s="381">
        <v>1</v>
      </c>
      <c r="G112" s="381">
        <v>1</v>
      </c>
      <c r="H112" s="381">
        <v>1</v>
      </c>
      <c r="I112" s="381">
        <v>2.1024460792541504</v>
      </c>
      <c r="J112" s="381">
        <v>55.231590270996094</v>
      </c>
      <c r="K112" s="381">
        <v>1.1612144041622741</v>
      </c>
      <c r="L112" s="381">
        <v>611.1751708984375</v>
      </c>
      <c r="M112" s="381">
        <v>98.777687072753906</v>
      </c>
      <c r="N112" s="381">
        <v>10124.66015625</v>
      </c>
      <c r="O112" s="381">
        <v>604.31298828125</v>
      </c>
      <c r="P112" s="381">
        <v>2.5916669368743896</v>
      </c>
      <c r="Q112" s="381">
        <v>51.205661773681641</v>
      </c>
      <c r="R112" s="379">
        <v>1012.85400390625</v>
      </c>
      <c r="S112" s="374"/>
    </row>
    <row r="113" spans="1:19" x14ac:dyDescent="0.25">
      <c r="A113" s="378">
        <v>41185.75</v>
      </c>
      <c r="B113" s="381">
        <v>407.64651489257812</v>
      </c>
      <c r="C113" s="381">
        <v>407.64651489257812</v>
      </c>
      <c r="D113" s="381">
        <v>-63.08258056640625</v>
      </c>
      <c r="E113" s="381">
        <v>0</v>
      </c>
      <c r="F113" s="381">
        <v>1</v>
      </c>
      <c r="G113" s="381">
        <v>1</v>
      </c>
      <c r="H113" s="381">
        <v>1</v>
      </c>
      <c r="I113" s="381">
        <v>2.8638608637265861E-4</v>
      </c>
      <c r="J113" s="381">
        <v>54.752849578857422</v>
      </c>
      <c r="K113" s="381">
        <v>1.5680454308639847E-4</v>
      </c>
      <c r="L113" s="381">
        <v>513.59661865234375</v>
      </c>
      <c r="M113" s="381">
        <v>0.51626211404800415</v>
      </c>
      <c r="N113" s="381">
        <v>36.473739624023438</v>
      </c>
      <c r="O113" s="381">
        <v>1.1185749769210815</v>
      </c>
      <c r="P113" s="381">
        <v>2.111375093460083</v>
      </c>
      <c r="Q113" s="381">
        <v>32.442760467529297</v>
      </c>
      <c r="R113" s="379">
        <v>1012.8460083007812</v>
      </c>
      <c r="S113" s="374"/>
    </row>
    <row r="114" spans="1:19" x14ac:dyDescent="0.25">
      <c r="A114" s="378">
        <v>41185.791666666664</v>
      </c>
      <c r="B114" s="381">
        <v>85.510932922363281</v>
      </c>
      <c r="C114" s="381">
        <v>85.510932922363281</v>
      </c>
      <c r="D114" s="381">
        <v>27053.509765625</v>
      </c>
      <c r="E114" s="381">
        <v>0</v>
      </c>
      <c r="F114" s="381">
        <v>1</v>
      </c>
      <c r="G114" s="381">
        <v>1</v>
      </c>
      <c r="H114" s="381">
        <v>1</v>
      </c>
      <c r="I114" s="381">
        <v>-0.30484691262245178</v>
      </c>
      <c r="J114" s="381">
        <v>54.922740936279297</v>
      </c>
      <c r="K114" s="381">
        <v>-0.16743028007187491</v>
      </c>
      <c r="L114" s="381">
        <v>162.61630249023437</v>
      </c>
      <c r="M114" s="381">
        <v>44.492359161376953</v>
      </c>
      <c r="N114" s="381">
        <v>13345.8701171875</v>
      </c>
      <c r="O114" s="381">
        <v>1.3499480485916138</v>
      </c>
      <c r="P114" s="381">
        <v>8.8508307933807373E-2</v>
      </c>
      <c r="Q114" s="381">
        <v>69.2725830078125</v>
      </c>
      <c r="R114" s="379">
        <v>1012.8460083007812</v>
      </c>
      <c r="S114" s="374"/>
    </row>
    <row r="115" spans="1:19" x14ac:dyDescent="0.25">
      <c r="A115" s="378">
        <v>41185.833333333336</v>
      </c>
      <c r="B115" s="381">
        <v>3.522104024887085</v>
      </c>
      <c r="C115" s="381">
        <v>3.522104024887085</v>
      </c>
      <c r="D115" s="381">
        <v>15167.4296875</v>
      </c>
      <c r="E115" s="381">
        <v>0</v>
      </c>
      <c r="F115" s="381">
        <v>1</v>
      </c>
      <c r="G115" s="381">
        <v>1</v>
      </c>
      <c r="H115" s="381">
        <v>1</v>
      </c>
      <c r="I115" s="381">
        <v>-0.31321269273757935</v>
      </c>
      <c r="J115" s="381">
        <v>54.752780914306641</v>
      </c>
      <c r="K115" s="381">
        <v>-0.17149265945040726</v>
      </c>
      <c r="L115" s="381">
        <v>124.79489898681641</v>
      </c>
      <c r="M115" s="381">
        <v>42.569900512695313</v>
      </c>
      <c r="N115" s="381">
        <v>5640.97021484375</v>
      </c>
      <c r="O115" s="381">
        <v>1.3250269889831543</v>
      </c>
      <c r="P115" s="381">
        <v>0.44284290075302124</v>
      </c>
      <c r="Q115" s="381">
        <v>109.94560241699219</v>
      </c>
      <c r="R115" s="379">
        <v>1012.8469848632812</v>
      </c>
      <c r="S115" s="374"/>
    </row>
    <row r="116" spans="1:19" x14ac:dyDescent="0.25">
      <c r="A116" s="378">
        <v>41185.875</v>
      </c>
      <c r="B116" s="381">
        <v>3.6207571029663086</v>
      </c>
      <c r="C116" s="381">
        <v>3.6207571029663086</v>
      </c>
      <c r="D116" s="381">
        <v>-64.142868041992188</v>
      </c>
      <c r="E116" s="381">
        <v>0</v>
      </c>
      <c r="F116" s="381">
        <v>1</v>
      </c>
      <c r="G116" s="381">
        <v>1</v>
      </c>
      <c r="H116" s="381">
        <v>1</v>
      </c>
      <c r="I116" s="381">
        <v>-0.35630691051483154</v>
      </c>
      <c r="J116" s="381">
        <v>54.787128448486328</v>
      </c>
      <c r="K116" s="381">
        <v>-0.19521032473459399</v>
      </c>
      <c r="L116" s="381">
        <v>129.94700622558594</v>
      </c>
      <c r="M116" s="381">
        <v>1.5028300285339355</v>
      </c>
      <c r="N116" s="381">
        <v>163.86470031738281</v>
      </c>
      <c r="O116" s="381">
        <v>0.92992281913757324</v>
      </c>
      <c r="P116" s="381">
        <v>-0.10072939842939377</v>
      </c>
      <c r="Q116" s="381">
        <v>64.477027893066406</v>
      </c>
      <c r="R116" s="379">
        <v>1012.843994140625</v>
      </c>
      <c r="S116" s="374"/>
    </row>
    <row r="117" spans="1:19" x14ac:dyDescent="0.25">
      <c r="A117" s="378">
        <v>41185.916666666664</v>
      </c>
      <c r="B117" s="381">
        <v>3.0920219421386719</v>
      </c>
      <c r="C117" s="381">
        <v>3.0920219421386719</v>
      </c>
      <c r="D117" s="381">
        <v>33048.16015625</v>
      </c>
      <c r="E117" s="381">
        <v>0</v>
      </c>
      <c r="F117" s="381">
        <v>1</v>
      </c>
      <c r="G117" s="381">
        <v>1</v>
      </c>
      <c r="H117" s="381">
        <v>1</v>
      </c>
      <c r="I117" s="381">
        <v>-0.34033069014549255</v>
      </c>
      <c r="J117" s="381">
        <v>54.752788543701172</v>
      </c>
      <c r="K117" s="381">
        <v>-0.18634054312468037</v>
      </c>
      <c r="L117" s="381">
        <v>125.22730255126953</v>
      </c>
      <c r="M117" s="381">
        <v>103.84780120849609</v>
      </c>
      <c r="N117" s="381">
        <v>15327.7900390625</v>
      </c>
      <c r="O117" s="381">
        <v>1.1854419708251953</v>
      </c>
      <c r="P117" s="381">
        <v>8.4892772138118744E-3</v>
      </c>
      <c r="Q117" s="381">
        <v>117.35669708251953</v>
      </c>
      <c r="R117" s="379">
        <v>1012.8359985351562</v>
      </c>
      <c r="S117" s="374"/>
    </row>
    <row r="118" spans="1:19" x14ac:dyDescent="0.25">
      <c r="A118" s="378">
        <v>41185.958333333336</v>
      </c>
      <c r="B118" s="381">
        <v>-2.1304849535226822E-2</v>
      </c>
      <c r="C118" s="381">
        <v>-2.1304849535226822E-2</v>
      </c>
      <c r="D118" s="381">
        <v>58060.44921875</v>
      </c>
      <c r="E118" s="381">
        <v>0.11104170233011246</v>
      </c>
      <c r="F118" s="381">
        <v>1</v>
      </c>
      <c r="G118" s="381">
        <v>1</v>
      </c>
      <c r="H118" s="381">
        <v>1</v>
      </c>
      <c r="I118" s="381">
        <v>-0.35494360327720642</v>
      </c>
      <c r="J118" s="381">
        <v>54.752761840820312</v>
      </c>
      <c r="K118" s="381">
        <v>-0.19434142577159491</v>
      </c>
      <c r="L118" s="381">
        <v>187.65919494628906</v>
      </c>
      <c r="M118" s="381">
        <v>279.34451293945312</v>
      </c>
      <c r="N118" s="381">
        <v>30709.099609375</v>
      </c>
      <c r="O118" s="381">
        <v>1.2562500238418579</v>
      </c>
      <c r="P118" s="381">
        <v>4.0902481414377689E-3</v>
      </c>
      <c r="Q118" s="381">
        <v>92.819488525390625</v>
      </c>
      <c r="R118" s="379">
        <v>1012.843994140625</v>
      </c>
      <c r="S118" s="374"/>
    </row>
    <row r="119" spans="1:19" x14ac:dyDescent="0.25">
      <c r="A119" s="378">
        <v>41186</v>
      </c>
      <c r="B119" s="381">
        <v>0.20479300618171692</v>
      </c>
      <c r="C119" s="381">
        <v>0.20479300618171692</v>
      </c>
      <c r="D119" s="381">
        <v>57809.05859375</v>
      </c>
      <c r="E119" s="381">
        <v>0.9806249737739563</v>
      </c>
      <c r="F119" s="381">
        <v>1</v>
      </c>
      <c r="G119" s="381">
        <v>1</v>
      </c>
      <c r="H119" s="381">
        <v>1</v>
      </c>
      <c r="I119" s="381">
        <v>11.758529663085938</v>
      </c>
      <c r="J119" s="381">
        <v>55.295639038085938</v>
      </c>
      <c r="K119" s="381">
        <v>6.5019541186862622</v>
      </c>
      <c r="L119" s="381">
        <v>256.28109741210937</v>
      </c>
      <c r="M119" s="381">
        <v>302.10751342773437</v>
      </c>
      <c r="N119" s="381">
        <v>30769.990234375</v>
      </c>
      <c r="O119" s="381">
        <v>325.28610229492187</v>
      </c>
      <c r="P119" s="381">
        <v>0.93268358707427979</v>
      </c>
      <c r="Q119" s="381">
        <v>88.167381286621094</v>
      </c>
      <c r="R119" s="379">
        <v>1012.843017578125</v>
      </c>
      <c r="S119" s="374"/>
    </row>
    <row r="120" spans="1:19" x14ac:dyDescent="0.25">
      <c r="A120" s="378">
        <v>41186.041666666664</v>
      </c>
      <c r="B120" s="381">
        <v>216.49989318847656</v>
      </c>
      <c r="C120" s="381">
        <v>216.49989318847656</v>
      </c>
      <c r="D120" s="381">
        <v>58518.73046875</v>
      </c>
      <c r="E120" s="381">
        <v>0.91104167699813843</v>
      </c>
      <c r="F120" s="381">
        <v>1</v>
      </c>
      <c r="G120" s="381">
        <v>1</v>
      </c>
      <c r="H120" s="381">
        <v>1</v>
      </c>
      <c r="I120" s="381">
        <v>22.296659469604492</v>
      </c>
      <c r="J120" s="381">
        <v>54.778270721435547</v>
      </c>
      <c r="K120" s="381">
        <v>12.213724486096543</v>
      </c>
      <c r="L120" s="381">
        <v>800.29742431640625</v>
      </c>
      <c r="M120" s="381">
        <v>300.54971313476562</v>
      </c>
      <c r="N120" s="381">
        <v>35328.98828125</v>
      </c>
      <c r="O120" s="381">
        <v>3623.443115234375</v>
      </c>
      <c r="P120" s="381">
        <v>9.100346565246582</v>
      </c>
      <c r="Q120" s="381">
        <v>111.81199645996094</v>
      </c>
      <c r="R120" s="379">
        <v>1012.8389892578125</v>
      </c>
      <c r="S120" s="374"/>
    </row>
    <row r="121" spans="1:19" x14ac:dyDescent="0.25">
      <c r="A121" s="378">
        <v>41186.083333333336</v>
      </c>
      <c r="B121" s="381">
        <v>87.048728942871094</v>
      </c>
      <c r="C121" s="381">
        <v>87.048728942871094</v>
      </c>
      <c r="D121" s="381">
        <v>63672.421875</v>
      </c>
      <c r="E121" s="381">
        <v>1</v>
      </c>
      <c r="F121" s="381">
        <v>1</v>
      </c>
      <c r="G121" s="381">
        <v>1</v>
      </c>
      <c r="H121" s="381">
        <v>1</v>
      </c>
      <c r="I121" s="381">
        <v>15.874529838562012</v>
      </c>
      <c r="J121" s="381">
        <v>54.826900482177734</v>
      </c>
      <c r="K121" s="381">
        <v>8.7035126766020046</v>
      </c>
      <c r="L121" s="381">
        <v>881.55950927734375</v>
      </c>
      <c r="M121" s="381">
        <v>332.37039184570312</v>
      </c>
      <c r="N121" s="381">
        <v>39116.76171875</v>
      </c>
      <c r="O121" s="381">
        <v>4418.1669921875</v>
      </c>
      <c r="P121" s="381">
        <v>10.148839950561523</v>
      </c>
      <c r="Q121" s="381">
        <v>119.75710296630859</v>
      </c>
      <c r="R121" s="379">
        <v>1012.8499755859375</v>
      </c>
      <c r="S121" s="374"/>
    </row>
    <row r="122" spans="1:19" x14ac:dyDescent="0.25">
      <c r="A122" s="378">
        <v>41186.125</v>
      </c>
      <c r="B122" s="381">
        <v>92.113227844238281</v>
      </c>
      <c r="C122" s="381">
        <v>92.113227844238281</v>
      </c>
      <c r="D122" s="381">
        <v>68236.7734375</v>
      </c>
      <c r="E122" s="381">
        <v>1</v>
      </c>
      <c r="F122" s="381">
        <v>1</v>
      </c>
      <c r="G122" s="381">
        <v>1</v>
      </c>
      <c r="H122" s="381">
        <v>1</v>
      </c>
      <c r="I122" s="381">
        <v>20.198890686035156</v>
      </c>
      <c r="J122" s="381">
        <v>56.432041168212891</v>
      </c>
      <c r="K122" s="381">
        <v>11.398646307465679</v>
      </c>
      <c r="L122" s="381">
        <v>882.73529052734375</v>
      </c>
      <c r="M122" s="381">
        <v>360.44351196289062</v>
      </c>
      <c r="N122" s="381">
        <v>41977.640625</v>
      </c>
      <c r="O122" s="381">
        <v>4710.77099609375</v>
      </c>
      <c r="P122" s="381">
        <v>10.090239524841309</v>
      </c>
      <c r="Q122" s="381">
        <v>119.73069763183594</v>
      </c>
      <c r="R122" s="379">
        <v>1012.8489990234375</v>
      </c>
      <c r="S122" s="374"/>
    </row>
    <row r="123" spans="1:19" x14ac:dyDescent="0.25">
      <c r="A123" s="378">
        <v>41186.166666666664</v>
      </c>
      <c r="B123" s="381">
        <v>102.47679901123047</v>
      </c>
      <c r="C123" s="381">
        <v>102.47679901123047</v>
      </c>
      <c r="D123" s="381">
        <v>73721.4609375</v>
      </c>
      <c r="E123" s="381">
        <v>1</v>
      </c>
      <c r="F123" s="381">
        <v>1</v>
      </c>
      <c r="G123" s="381">
        <v>1</v>
      </c>
      <c r="H123" s="381">
        <v>1</v>
      </c>
      <c r="I123" s="381">
        <v>23.664270401000977</v>
      </c>
      <c r="J123" s="381">
        <v>58.762439727783203</v>
      </c>
      <c r="K123" s="381">
        <v>13.90570263140784</v>
      </c>
      <c r="L123" s="381">
        <v>885.8773193359375</v>
      </c>
      <c r="M123" s="381">
        <v>401.3828125</v>
      </c>
      <c r="N123" s="381">
        <v>46512.71875</v>
      </c>
      <c r="O123" s="381">
        <v>5208.09912109375</v>
      </c>
      <c r="P123" s="381">
        <v>10.069350242614746</v>
      </c>
      <c r="Q123" s="381">
        <v>115.22589874267578</v>
      </c>
      <c r="R123" s="379">
        <v>1012.85498046875</v>
      </c>
      <c r="S123" s="374"/>
    </row>
    <row r="124" spans="1:19" x14ac:dyDescent="0.25">
      <c r="A124" s="378">
        <v>41186.208333333336</v>
      </c>
      <c r="B124" s="381">
        <v>103.46559906005859</v>
      </c>
      <c r="C124" s="381">
        <v>103.46559906005859</v>
      </c>
      <c r="D124" s="381">
        <v>76429.078125</v>
      </c>
      <c r="E124" s="381">
        <v>1</v>
      </c>
      <c r="F124" s="381">
        <v>1</v>
      </c>
      <c r="G124" s="381">
        <v>1</v>
      </c>
      <c r="H124" s="381">
        <v>1</v>
      </c>
      <c r="I124" s="381">
        <v>24.36305046081543</v>
      </c>
      <c r="J124" s="381">
        <v>59.122440338134766</v>
      </c>
      <c r="K124" s="381">
        <v>14.404029973245269</v>
      </c>
      <c r="L124" s="381">
        <v>890.24542236328125</v>
      </c>
      <c r="M124" s="381">
        <v>428.16290283203125</v>
      </c>
      <c r="N124" s="381">
        <v>49150.859375</v>
      </c>
      <c r="O124" s="381">
        <v>5487.34521484375</v>
      </c>
      <c r="P124" s="381">
        <v>10.042730331420898</v>
      </c>
      <c r="Q124" s="381">
        <v>110.052001953125</v>
      </c>
      <c r="R124" s="379">
        <v>1012.85400390625</v>
      </c>
      <c r="S124" s="374"/>
    </row>
    <row r="125" spans="1:19" x14ac:dyDescent="0.25">
      <c r="A125" s="378">
        <v>41186.25</v>
      </c>
      <c r="B125" s="381">
        <v>73.757232666015625</v>
      </c>
      <c r="C125" s="381">
        <v>102.12540094899033</v>
      </c>
      <c r="D125" s="381">
        <v>76952.296875</v>
      </c>
      <c r="E125" s="381">
        <v>1</v>
      </c>
      <c r="F125" s="381">
        <v>1</v>
      </c>
      <c r="G125" s="381">
        <v>0.72222220897674561</v>
      </c>
      <c r="H125" s="381">
        <v>1</v>
      </c>
      <c r="I125" s="381">
        <v>24.002729415893555</v>
      </c>
      <c r="J125" s="381">
        <v>59.621231079101563</v>
      </c>
      <c r="K125" s="381">
        <v>14.31072277034138</v>
      </c>
      <c r="L125" s="381">
        <v>891.888427734375</v>
      </c>
      <c r="M125" s="381">
        <v>432.45489501953125</v>
      </c>
      <c r="N125" s="381">
        <v>49474.01953125</v>
      </c>
      <c r="O125" s="381">
        <v>5532.578125</v>
      </c>
      <c r="P125" s="381">
        <v>10.058449745178223</v>
      </c>
      <c r="Q125" s="381">
        <v>109.00299835205078</v>
      </c>
      <c r="R125" s="379">
        <v>1012.85498046875</v>
      </c>
      <c r="S125" s="374"/>
    </row>
    <row r="126" spans="1:19" x14ac:dyDescent="0.25">
      <c r="A126" s="378">
        <v>41186.291666666664</v>
      </c>
      <c r="B126" s="381">
        <v>102.25669860839844</v>
      </c>
      <c r="C126" s="381">
        <v>102.25669860839844</v>
      </c>
      <c r="D126" s="381">
        <v>76629.4296875</v>
      </c>
      <c r="E126" s="381">
        <v>1</v>
      </c>
      <c r="F126" s="381">
        <v>1</v>
      </c>
      <c r="G126" s="381">
        <v>1</v>
      </c>
      <c r="H126" s="381">
        <v>1</v>
      </c>
      <c r="I126" s="381">
        <v>25.40485954284668</v>
      </c>
      <c r="J126" s="381">
        <v>60.043060302734375</v>
      </c>
      <c r="K126" s="381">
        <v>15.2538551351364</v>
      </c>
      <c r="L126" s="381">
        <v>891.9796142578125</v>
      </c>
      <c r="M126" s="381">
        <v>431.10791015625</v>
      </c>
      <c r="N126" s="381">
        <v>49493.12890625</v>
      </c>
      <c r="O126" s="381">
        <v>5533.83203125</v>
      </c>
      <c r="P126" s="381">
        <v>10.056779861450195</v>
      </c>
      <c r="Q126" s="381">
        <v>107.83090209960937</v>
      </c>
      <c r="R126" s="379">
        <v>1012.85400390625</v>
      </c>
      <c r="S126" s="374"/>
    </row>
    <row r="127" spans="1:19" x14ac:dyDescent="0.25">
      <c r="A127" s="378">
        <v>41186.333333333336</v>
      </c>
      <c r="B127" s="381">
        <v>102.84100341796875</v>
      </c>
      <c r="C127" s="381">
        <v>102.84100341796875</v>
      </c>
      <c r="D127" s="381">
        <v>76231.96875</v>
      </c>
      <c r="E127" s="381">
        <v>1</v>
      </c>
      <c r="F127" s="381">
        <v>1</v>
      </c>
      <c r="G127" s="381">
        <v>1</v>
      </c>
      <c r="H127" s="381">
        <v>1</v>
      </c>
      <c r="I127" s="381">
        <v>24.930950164794922</v>
      </c>
      <c r="J127" s="381">
        <v>60.089321136474609</v>
      </c>
      <c r="K127" s="381">
        <v>14.980838706898066</v>
      </c>
      <c r="L127" s="381">
        <v>892.01318359375</v>
      </c>
      <c r="M127" s="381">
        <v>431.0537109375</v>
      </c>
      <c r="N127" s="381">
        <v>49675.8515625</v>
      </c>
      <c r="O127" s="381">
        <v>5565.51806640625</v>
      </c>
      <c r="P127" s="381">
        <v>10.074799537658691</v>
      </c>
      <c r="Q127" s="381">
        <v>105.22440338134766</v>
      </c>
      <c r="R127" s="379">
        <v>1012.8519897460937</v>
      </c>
      <c r="S127" s="374"/>
    </row>
    <row r="128" spans="1:19" x14ac:dyDescent="0.25">
      <c r="A128" s="378">
        <v>41186.375</v>
      </c>
      <c r="B128" s="381">
        <v>102.25749969482422</v>
      </c>
      <c r="C128" s="381">
        <v>102.25749969482422</v>
      </c>
      <c r="D128" s="381">
        <v>76164.296875</v>
      </c>
      <c r="E128" s="381">
        <v>1</v>
      </c>
      <c r="F128" s="381">
        <v>1</v>
      </c>
      <c r="G128" s="381">
        <v>1</v>
      </c>
      <c r="H128" s="381">
        <v>1</v>
      </c>
      <c r="I128" s="381">
        <v>24.510360717773437</v>
      </c>
      <c r="J128" s="381">
        <v>59.953269958496094</v>
      </c>
      <c r="K128" s="381">
        <v>14.694762728927889</v>
      </c>
      <c r="L128" s="381">
        <v>891.99652099609375</v>
      </c>
      <c r="M128" s="381">
        <v>430.21798706054687</v>
      </c>
      <c r="N128" s="381">
        <v>49615.01171875</v>
      </c>
      <c r="O128" s="381">
        <v>5558.48388671875</v>
      </c>
      <c r="P128" s="381">
        <v>10.074150085449219</v>
      </c>
      <c r="Q128" s="381">
        <v>105.32559967041016</v>
      </c>
      <c r="R128" s="379">
        <v>1012.8569946289062</v>
      </c>
      <c r="S128" s="374"/>
    </row>
    <row r="129" spans="1:19" x14ac:dyDescent="0.25">
      <c r="A129" s="378">
        <v>41186.416666666664</v>
      </c>
      <c r="B129" s="381">
        <v>100.68009948730469</v>
      </c>
      <c r="C129" s="381">
        <v>100.68009948730469</v>
      </c>
      <c r="D129" s="381">
        <v>75861.5625</v>
      </c>
      <c r="E129" s="381">
        <v>1</v>
      </c>
      <c r="F129" s="381">
        <v>1</v>
      </c>
      <c r="G129" s="381">
        <v>1</v>
      </c>
      <c r="H129" s="381">
        <v>1</v>
      </c>
      <c r="I129" s="381">
        <v>23.641019821166992</v>
      </c>
      <c r="J129" s="381">
        <v>60.009300231933594</v>
      </c>
      <c r="K129" s="381">
        <v>14.186810562375031</v>
      </c>
      <c r="L129" s="381">
        <v>892.076171875</v>
      </c>
      <c r="M129" s="381">
        <v>428.08621215820312</v>
      </c>
      <c r="N129" s="381">
        <v>49399.23828125</v>
      </c>
      <c r="O129" s="381">
        <v>5528.73681640625</v>
      </c>
      <c r="P129" s="381">
        <v>10.065679550170898</v>
      </c>
      <c r="Q129" s="381">
        <v>105.46530151367187</v>
      </c>
      <c r="R129" s="379">
        <v>1012.8610229492187</v>
      </c>
      <c r="S129" s="374"/>
    </row>
    <row r="130" spans="1:19" x14ac:dyDescent="0.25">
      <c r="A130" s="378">
        <v>41186.458333333336</v>
      </c>
      <c r="B130" s="381">
        <v>99.321601867675781</v>
      </c>
      <c r="C130" s="381">
        <v>99.321601867675781</v>
      </c>
      <c r="D130" s="381">
        <v>75518.65625</v>
      </c>
      <c r="E130" s="381">
        <v>1</v>
      </c>
      <c r="F130" s="381">
        <v>1</v>
      </c>
      <c r="G130" s="381">
        <v>1</v>
      </c>
      <c r="H130" s="381">
        <v>1</v>
      </c>
      <c r="I130" s="381">
        <v>23.879249572753906</v>
      </c>
      <c r="J130" s="381">
        <v>60.223831176757813</v>
      </c>
      <c r="K130" s="381">
        <v>14.380998948971973</v>
      </c>
      <c r="L130" s="381">
        <v>892.28802490234375</v>
      </c>
      <c r="M130" s="381">
        <v>425.50860595703125</v>
      </c>
      <c r="N130" s="381">
        <v>49097.5</v>
      </c>
      <c r="O130" s="381">
        <v>5488.08203125</v>
      </c>
      <c r="P130" s="381">
        <v>10.054570198059082</v>
      </c>
      <c r="Q130" s="381">
        <v>105.57379913330078</v>
      </c>
      <c r="R130" s="379">
        <v>1012.8629760742187</v>
      </c>
      <c r="S130" s="374"/>
    </row>
    <row r="131" spans="1:19" x14ac:dyDescent="0.25">
      <c r="A131" s="378">
        <v>41186.5</v>
      </c>
      <c r="B131" s="381">
        <v>96.606582641601563</v>
      </c>
      <c r="C131" s="381">
        <v>96.606582641601563</v>
      </c>
      <c r="D131" s="381">
        <v>75291.53125</v>
      </c>
      <c r="E131" s="381">
        <v>1</v>
      </c>
      <c r="F131" s="381">
        <v>1</v>
      </c>
      <c r="G131" s="381">
        <v>1</v>
      </c>
      <c r="H131" s="381">
        <v>1</v>
      </c>
      <c r="I131" s="381">
        <v>23.469020843505859</v>
      </c>
      <c r="J131" s="381">
        <v>60.363430023193359</v>
      </c>
      <c r="K131" s="381">
        <v>14.166705973998324</v>
      </c>
      <c r="L131" s="381">
        <v>893.00372314453125</v>
      </c>
      <c r="M131" s="381">
        <v>423.40109252929687</v>
      </c>
      <c r="N131" s="381">
        <v>48899.94140625</v>
      </c>
      <c r="O131" s="381">
        <v>5467.68798828125</v>
      </c>
      <c r="P131" s="381">
        <v>10.057979583740234</v>
      </c>
      <c r="Q131" s="381">
        <v>105.95690155029297</v>
      </c>
      <c r="R131" s="379">
        <v>1012.8670043945312</v>
      </c>
      <c r="S131" s="374"/>
    </row>
    <row r="132" spans="1:19" x14ac:dyDescent="0.25">
      <c r="A132" s="378">
        <v>41186.541666666664</v>
      </c>
      <c r="B132" s="381">
        <v>98.0906982421875</v>
      </c>
      <c r="C132" s="381">
        <v>98.0906982421875</v>
      </c>
      <c r="D132" s="381">
        <v>75476.2109375</v>
      </c>
      <c r="E132" s="381">
        <v>1</v>
      </c>
      <c r="F132" s="381">
        <v>1</v>
      </c>
      <c r="G132" s="381">
        <v>1</v>
      </c>
      <c r="H132" s="381">
        <v>1</v>
      </c>
      <c r="I132" s="381">
        <v>22.785709381103516</v>
      </c>
      <c r="J132" s="381">
        <v>60.237758636474609</v>
      </c>
      <c r="K132" s="381">
        <v>13.725600620597689</v>
      </c>
      <c r="L132" s="381">
        <v>892.95947265625</v>
      </c>
      <c r="M132" s="381">
        <v>424.59310913085937</v>
      </c>
      <c r="N132" s="381">
        <v>49317.30078125</v>
      </c>
      <c r="O132" s="381">
        <v>5522.0478515625</v>
      </c>
      <c r="P132" s="381">
        <v>10.070210456848145</v>
      </c>
      <c r="Q132" s="381">
        <v>106.64659881591797</v>
      </c>
      <c r="R132" s="379">
        <v>1012.8809814453125</v>
      </c>
      <c r="S132" s="374"/>
    </row>
    <row r="133" spans="1:19" x14ac:dyDescent="0.25">
      <c r="A133" s="378">
        <v>41186.583333333336</v>
      </c>
      <c r="B133" s="381">
        <v>98.862823486328125</v>
      </c>
      <c r="C133" s="381">
        <v>98.862823486328125</v>
      </c>
      <c r="D133" s="381">
        <v>75731.6796875</v>
      </c>
      <c r="E133" s="381">
        <v>1</v>
      </c>
      <c r="F133" s="381">
        <v>1</v>
      </c>
      <c r="G133" s="381">
        <v>1</v>
      </c>
      <c r="H133" s="381">
        <v>1</v>
      </c>
      <c r="I133" s="381">
        <v>23.332740783691406</v>
      </c>
      <c r="J133" s="381">
        <v>61.044418334960937</v>
      </c>
      <c r="K133" s="381">
        <v>14.243335893008625</v>
      </c>
      <c r="L133" s="381">
        <v>893.2056884765625</v>
      </c>
      <c r="M133" s="381">
        <v>426.8511962890625</v>
      </c>
      <c r="N133" s="381">
        <v>49445.140625</v>
      </c>
      <c r="O133" s="381">
        <v>5543.6640625</v>
      </c>
      <c r="P133" s="381">
        <v>10.080940246582031</v>
      </c>
      <c r="Q133" s="381">
        <v>106.89600372314453</v>
      </c>
      <c r="R133" s="379">
        <v>1012.8770141601562</v>
      </c>
      <c r="S133" s="374"/>
    </row>
    <row r="134" spans="1:19" x14ac:dyDescent="0.25">
      <c r="A134" s="378">
        <v>41186.625</v>
      </c>
      <c r="B134" s="381">
        <v>96.892402648925781</v>
      </c>
      <c r="C134" s="381">
        <v>96.892402648925781</v>
      </c>
      <c r="D134" s="381">
        <v>75740.65625</v>
      </c>
      <c r="E134" s="381">
        <v>1</v>
      </c>
      <c r="F134" s="381">
        <v>1</v>
      </c>
      <c r="G134" s="381">
        <v>1</v>
      </c>
      <c r="H134" s="381">
        <v>1</v>
      </c>
      <c r="I134" s="381">
        <v>23.864229202270508</v>
      </c>
      <c r="J134" s="381">
        <v>61.215671539306641</v>
      </c>
      <c r="K134" s="381">
        <v>14.608648163849212</v>
      </c>
      <c r="L134" s="381">
        <v>893.93841552734375</v>
      </c>
      <c r="M134" s="381">
        <v>426.50601196289062</v>
      </c>
      <c r="N134" s="381">
        <v>49401.94921875</v>
      </c>
      <c r="O134" s="381">
        <v>5542.89013671875</v>
      </c>
      <c r="P134" s="381">
        <v>10.088190078735352</v>
      </c>
      <c r="Q134" s="381">
        <v>107.09609985351562</v>
      </c>
      <c r="R134" s="379">
        <v>1012.885986328125</v>
      </c>
      <c r="S134" s="374"/>
    </row>
    <row r="135" spans="1:19" x14ac:dyDescent="0.25">
      <c r="A135" s="378">
        <v>41186.666666666664</v>
      </c>
      <c r="B135" s="381">
        <v>99.921188354492188</v>
      </c>
      <c r="C135" s="381">
        <v>99.921188354492188</v>
      </c>
      <c r="D135" s="381">
        <v>76960.7890625</v>
      </c>
      <c r="E135" s="381">
        <v>1</v>
      </c>
      <c r="F135" s="381">
        <v>1</v>
      </c>
      <c r="G135" s="381">
        <v>1</v>
      </c>
      <c r="H135" s="381">
        <v>1</v>
      </c>
      <c r="I135" s="381">
        <v>24.233400344848633</v>
      </c>
      <c r="J135" s="381">
        <v>61.305641174316406</v>
      </c>
      <c r="K135" s="381">
        <v>14.856441459748458</v>
      </c>
      <c r="L135" s="381">
        <v>894.2783203125</v>
      </c>
      <c r="M135" s="381">
        <v>439.77740478515625</v>
      </c>
      <c r="N135" s="381">
        <v>51001.3515625</v>
      </c>
      <c r="O135" s="381">
        <v>5665.97509765625</v>
      </c>
      <c r="P135" s="381">
        <v>9.9999494552612305</v>
      </c>
      <c r="Q135" s="381">
        <v>104.87809753417969</v>
      </c>
      <c r="R135" s="379">
        <v>1012.8740234375</v>
      </c>
      <c r="S135" s="374"/>
    </row>
    <row r="136" spans="1:19" x14ac:dyDescent="0.25">
      <c r="A136" s="378">
        <v>41186.708333333336</v>
      </c>
      <c r="B136" s="381">
        <v>103.11940002441406</v>
      </c>
      <c r="C136" s="381">
        <v>103.11940002441406</v>
      </c>
      <c r="D136" s="381">
        <v>78360.140625</v>
      </c>
      <c r="E136" s="381">
        <v>1</v>
      </c>
      <c r="F136" s="381">
        <v>1</v>
      </c>
      <c r="G136" s="381">
        <v>1</v>
      </c>
      <c r="H136" s="381">
        <v>1</v>
      </c>
      <c r="I136" s="381">
        <v>25.180929183959961</v>
      </c>
      <c r="J136" s="381">
        <v>61.279441833496094</v>
      </c>
      <c r="K136" s="381">
        <v>15.430732852418586</v>
      </c>
      <c r="L136" s="381">
        <v>894.00042724609375</v>
      </c>
      <c r="M136" s="381">
        <v>451.13479614257812</v>
      </c>
      <c r="N136" s="381">
        <v>52065.91015625</v>
      </c>
      <c r="O136" s="381">
        <v>5746.93701171875</v>
      </c>
      <c r="P136" s="381">
        <v>9.9419784545898438</v>
      </c>
      <c r="Q136" s="381">
        <v>102.62259674072266</v>
      </c>
      <c r="R136" s="379">
        <v>1012.8619995117187</v>
      </c>
      <c r="S136" s="374"/>
    </row>
    <row r="137" spans="1:19" x14ac:dyDescent="0.25">
      <c r="A137" s="378">
        <v>41186.75</v>
      </c>
      <c r="B137" s="381">
        <v>103.92929840087891</v>
      </c>
      <c r="C137" s="381">
        <v>103.92929840087891</v>
      </c>
      <c r="D137" s="381">
        <v>78674.828125</v>
      </c>
      <c r="E137" s="381">
        <v>1</v>
      </c>
      <c r="F137" s="381">
        <v>1</v>
      </c>
      <c r="G137" s="381">
        <v>1</v>
      </c>
      <c r="H137" s="381">
        <v>1</v>
      </c>
      <c r="I137" s="381">
        <v>25.047609329223633</v>
      </c>
      <c r="J137" s="381">
        <v>61.109378814697266</v>
      </c>
      <c r="K137" s="381">
        <v>15.306438469020723</v>
      </c>
      <c r="L137" s="381">
        <v>893.9312744140625</v>
      </c>
      <c r="M137" s="381">
        <v>452.89239501953125</v>
      </c>
      <c r="N137" s="381">
        <v>52327.76953125</v>
      </c>
      <c r="O137" s="381">
        <v>5781.52197265625</v>
      </c>
      <c r="P137" s="381">
        <v>9.9494333267211914</v>
      </c>
      <c r="Q137" s="381">
        <v>102.49810028076172</v>
      </c>
      <c r="R137" s="379">
        <v>1012.8590087890625</v>
      </c>
      <c r="S137" s="374"/>
    </row>
    <row r="138" spans="1:19" x14ac:dyDescent="0.25">
      <c r="A138" s="378">
        <v>41186.791666666664</v>
      </c>
      <c r="B138" s="381">
        <v>104.72910308837891</v>
      </c>
      <c r="C138" s="381">
        <v>104.72910308837891</v>
      </c>
      <c r="D138" s="381">
        <v>78903.40625</v>
      </c>
      <c r="E138" s="381">
        <v>1</v>
      </c>
      <c r="F138" s="381">
        <v>1</v>
      </c>
      <c r="G138" s="381">
        <v>1</v>
      </c>
      <c r="H138" s="381">
        <v>1</v>
      </c>
      <c r="I138" s="381">
        <v>24.298589706420898</v>
      </c>
      <c r="J138" s="381">
        <v>61.110149383544922</v>
      </c>
      <c r="K138" s="381">
        <v>14.848904467688481</v>
      </c>
      <c r="L138" s="381">
        <v>894.0833740234375</v>
      </c>
      <c r="M138" s="381">
        <v>454.4053955078125</v>
      </c>
      <c r="N138" s="381">
        <v>52411.25</v>
      </c>
      <c r="O138" s="381">
        <v>5790.72607421875</v>
      </c>
      <c r="P138" s="381">
        <v>9.9497613906860352</v>
      </c>
      <c r="Q138" s="381">
        <v>102.35929870605469</v>
      </c>
      <c r="R138" s="379">
        <v>1012.8629760742187</v>
      </c>
      <c r="S138" s="374"/>
    </row>
    <row r="139" spans="1:19" x14ac:dyDescent="0.25">
      <c r="A139" s="378">
        <v>41186.833333333336</v>
      </c>
      <c r="B139" s="381">
        <v>105.20269775390625</v>
      </c>
      <c r="C139" s="381">
        <v>105.20269775390625</v>
      </c>
      <c r="D139" s="381">
        <v>79269.328125</v>
      </c>
      <c r="E139" s="381">
        <v>0.9806249737739563</v>
      </c>
      <c r="F139" s="381">
        <v>1</v>
      </c>
      <c r="G139" s="381">
        <v>1</v>
      </c>
      <c r="H139" s="381">
        <v>1</v>
      </c>
      <c r="I139" s="381">
        <v>25.313980102539063</v>
      </c>
      <c r="J139" s="381">
        <v>61.202770233154297</v>
      </c>
      <c r="K139" s="381">
        <v>15.492857079023379</v>
      </c>
      <c r="L139" s="381">
        <v>893.42742919921875</v>
      </c>
      <c r="M139" s="381">
        <v>448.027099609375</v>
      </c>
      <c r="N139" s="381">
        <v>51437.421875</v>
      </c>
      <c r="O139" s="381">
        <v>5690.06005859375</v>
      </c>
      <c r="P139" s="381">
        <v>9.7780561447143555</v>
      </c>
      <c r="Q139" s="381">
        <v>102.0780029296875</v>
      </c>
      <c r="R139" s="379">
        <v>1012.8629760742187</v>
      </c>
      <c r="S139" s="374"/>
    </row>
    <row r="140" spans="1:19" x14ac:dyDescent="0.25">
      <c r="A140" s="378">
        <v>41186.875</v>
      </c>
      <c r="B140" s="381">
        <v>90.968742370605469</v>
      </c>
      <c r="C140" s="381">
        <v>90.968742370605469</v>
      </c>
      <c r="D140" s="381">
        <v>4443.8701171875</v>
      </c>
      <c r="E140" s="381">
        <v>0</v>
      </c>
      <c r="F140" s="381">
        <v>1</v>
      </c>
      <c r="G140" s="381">
        <v>1</v>
      </c>
      <c r="H140" s="381">
        <v>1</v>
      </c>
      <c r="I140" s="381">
        <v>0.32642239332199097</v>
      </c>
      <c r="J140" s="381">
        <v>60.329128265380859</v>
      </c>
      <c r="K140" s="381">
        <v>0.19692778435414993</v>
      </c>
      <c r="L140" s="381">
        <v>622.2213134765625</v>
      </c>
      <c r="M140" s="381">
        <v>0.34728041291236877</v>
      </c>
      <c r="N140" s="381">
        <v>37.574138641357422</v>
      </c>
      <c r="O140" s="381">
        <v>1.2831109762191772</v>
      </c>
      <c r="P140" s="381">
        <v>3.2127320766448975</v>
      </c>
      <c r="Q140" s="381">
        <v>39.315559387207031</v>
      </c>
      <c r="R140" s="379">
        <v>1012.8560180664062</v>
      </c>
      <c r="S140" s="374"/>
    </row>
    <row r="141" spans="1:19" x14ac:dyDescent="0.25">
      <c r="A141" s="378">
        <v>41186.916666666664</v>
      </c>
      <c r="B141" s="381">
        <v>44.910598754882813</v>
      </c>
      <c r="C141" s="381">
        <v>44.910598754882813</v>
      </c>
      <c r="D141" s="381">
        <v>37868.390625</v>
      </c>
      <c r="E141" s="381">
        <v>0</v>
      </c>
      <c r="F141" s="381">
        <v>1</v>
      </c>
      <c r="G141" s="381">
        <v>1</v>
      </c>
      <c r="H141" s="381">
        <v>1</v>
      </c>
      <c r="I141" s="381">
        <v>-8.2491733133792877E-2</v>
      </c>
      <c r="J141" s="381">
        <v>56.975440979003906</v>
      </c>
      <c r="K141" s="381">
        <v>-4.7000028724201573E-2</v>
      </c>
      <c r="L141" s="381">
        <v>225.36959838867187</v>
      </c>
      <c r="M141" s="381">
        <v>142.86549377441406</v>
      </c>
      <c r="N141" s="381">
        <v>19479.7890625</v>
      </c>
      <c r="O141" s="381">
        <v>1.339959979057312</v>
      </c>
      <c r="P141" s="381">
        <v>0.47776028513908386</v>
      </c>
      <c r="Q141" s="381">
        <v>102.06369781494141</v>
      </c>
      <c r="R141" s="379">
        <v>1012.8499755859375</v>
      </c>
      <c r="S141" s="374"/>
    </row>
    <row r="142" spans="1:19" x14ac:dyDescent="0.25">
      <c r="A142" s="378">
        <v>41186.958333333336</v>
      </c>
      <c r="B142" s="381">
        <v>-0.44744080305099487</v>
      </c>
      <c r="C142" s="381">
        <v>-0.44744080305099487</v>
      </c>
      <c r="D142" s="381">
        <v>58259.01953125</v>
      </c>
      <c r="E142" s="381">
        <v>0.15270830690860748</v>
      </c>
      <c r="F142" s="381">
        <v>1</v>
      </c>
      <c r="G142" s="381">
        <v>1</v>
      </c>
      <c r="H142" s="381">
        <v>1</v>
      </c>
      <c r="I142" s="381">
        <v>7.6132497787475586</v>
      </c>
      <c r="J142" s="381">
        <v>56.95758056640625</v>
      </c>
      <c r="K142" s="381">
        <v>4.3363228764518862</v>
      </c>
      <c r="L142" s="381">
        <v>189.7384033203125</v>
      </c>
      <c r="M142" s="381">
        <v>276.32989501953125</v>
      </c>
      <c r="N142" s="381">
        <v>30163.1796875</v>
      </c>
      <c r="O142" s="381">
        <v>1.2792530059814453</v>
      </c>
      <c r="P142" s="381">
        <v>4.2187701910734177E-3</v>
      </c>
      <c r="Q142" s="381">
        <v>89.427436828613281</v>
      </c>
      <c r="R142" s="379">
        <v>1012.8599853515625</v>
      </c>
      <c r="S142" s="374"/>
    </row>
    <row r="143" spans="1:19" x14ac:dyDescent="0.25">
      <c r="A143" s="378">
        <v>41187</v>
      </c>
      <c r="B143" s="381">
        <v>-0.43630328774452209</v>
      </c>
      <c r="C143" s="381">
        <v>-0.43630328774452209</v>
      </c>
      <c r="D143" s="381">
        <v>57644.76171875</v>
      </c>
      <c r="E143" s="381">
        <v>1</v>
      </c>
      <c r="F143" s="381">
        <v>1</v>
      </c>
      <c r="G143" s="381">
        <v>1</v>
      </c>
      <c r="H143" s="381">
        <v>1</v>
      </c>
      <c r="I143" s="381">
        <v>13.320010185241699</v>
      </c>
      <c r="J143" s="381">
        <v>55.853328704833984</v>
      </c>
      <c r="K143" s="381">
        <v>7.4396690722804122</v>
      </c>
      <c r="L143" s="381">
        <v>222.2926025390625</v>
      </c>
      <c r="M143" s="381">
        <v>290.63211059570312</v>
      </c>
      <c r="N143" s="381">
        <v>30719.560546875</v>
      </c>
      <c r="O143" s="381">
        <v>247.98590087890625</v>
      </c>
      <c r="P143" s="381">
        <v>0.7276800274848938</v>
      </c>
      <c r="Q143" s="381">
        <v>85.461647033691406</v>
      </c>
      <c r="R143" s="379">
        <v>1012.8590087890625</v>
      </c>
      <c r="S143" s="374"/>
    </row>
    <row r="144" spans="1:19" x14ac:dyDescent="0.25">
      <c r="A144" s="378">
        <v>41187.041666666664</v>
      </c>
      <c r="B144" s="381">
        <v>350.87091064453125</v>
      </c>
      <c r="C144" s="381">
        <v>350.87091064453125</v>
      </c>
      <c r="D144" s="381">
        <v>57984.48828125</v>
      </c>
      <c r="E144" s="381">
        <v>1</v>
      </c>
      <c r="F144" s="381">
        <v>1</v>
      </c>
      <c r="G144" s="381">
        <v>1</v>
      </c>
      <c r="H144" s="381">
        <v>1</v>
      </c>
      <c r="I144" s="381">
        <v>14.240900039672852</v>
      </c>
      <c r="J144" s="381">
        <v>54.768260955810547</v>
      </c>
      <c r="K144" s="381">
        <v>7.7994932961841554</v>
      </c>
      <c r="L144" s="381">
        <v>747.89093017578125</v>
      </c>
      <c r="M144" s="381">
        <v>295.44158935546875</v>
      </c>
      <c r="N144" s="381">
        <v>34973.83984375</v>
      </c>
      <c r="O144" s="381">
        <v>3289.65087890625</v>
      </c>
      <c r="P144" s="381">
        <v>8.2282199859619141</v>
      </c>
      <c r="Q144" s="381">
        <v>105.70809936523437</v>
      </c>
      <c r="R144" s="379">
        <v>1012.8569946289062</v>
      </c>
      <c r="S144" s="374"/>
    </row>
    <row r="145" spans="1:19" x14ac:dyDescent="0.25">
      <c r="A145" s="378">
        <v>41187.083333333336</v>
      </c>
      <c r="B145" s="381">
        <v>93.328773498535156</v>
      </c>
      <c r="C145" s="381">
        <v>93.328773498535156</v>
      </c>
      <c r="D145" s="381">
        <v>66092.2890625</v>
      </c>
      <c r="E145" s="381">
        <v>1</v>
      </c>
      <c r="F145" s="381">
        <v>1</v>
      </c>
      <c r="G145" s="381">
        <v>1</v>
      </c>
      <c r="H145" s="381">
        <v>1</v>
      </c>
      <c r="I145" s="381">
        <v>16.401300430297852</v>
      </c>
      <c r="J145" s="381">
        <v>54.882080078125</v>
      </c>
      <c r="K145" s="381">
        <v>9.0013748360099264</v>
      </c>
      <c r="L145" s="381">
        <v>884.72967529296875</v>
      </c>
      <c r="M145" s="381">
        <v>350.38958740234375</v>
      </c>
      <c r="N145" s="381">
        <v>41415.41015625</v>
      </c>
      <c r="O145" s="381">
        <v>4702.2587890625</v>
      </c>
      <c r="P145" s="381">
        <v>10.197369575500488</v>
      </c>
      <c r="Q145" s="381">
        <v>117.08110046386719</v>
      </c>
      <c r="R145" s="379">
        <v>1012.8599853515625</v>
      </c>
      <c r="S145" s="374"/>
    </row>
    <row r="146" spans="1:19" x14ac:dyDescent="0.25">
      <c r="A146" s="378">
        <v>41187.125</v>
      </c>
      <c r="B146" s="381">
        <v>97.522628784179688</v>
      </c>
      <c r="C146" s="381">
        <v>97.522628784179688</v>
      </c>
      <c r="D146" s="381">
        <v>70119.546875</v>
      </c>
      <c r="E146" s="381">
        <v>1</v>
      </c>
      <c r="F146" s="381">
        <v>1</v>
      </c>
      <c r="G146" s="381">
        <v>1</v>
      </c>
      <c r="H146" s="381">
        <v>1</v>
      </c>
      <c r="I146" s="381">
        <v>15.875060081481934</v>
      </c>
      <c r="J146" s="381">
        <v>58.125770568847656</v>
      </c>
      <c r="K146" s="381">
        <v>9.2275010006289087</v>
      </c>
      <c r="L146" s="381">
        <v>885.05999755859375</v>
      </c>
      <c r="M146" s="381">
        <v>375.85440063476562</v>
      </c>
      <c r="N146" s="381">
        <v>43666.80859375</v>
      </c>
      <c r="O146" s="381">
        <v>4927.13720703125</v>
      </c>
      <c r="P146" s="381">
        <v>10.139699935913086</v>
      </c>
      <c r="Q146" s="381">
        <v>114.21479797363281</v>
      </c>
      <c r="R146" s="379">
        <v>1012.8590087890625</v>
      </c>
      <c r="S146" s="374"/>
    </row>
    <row r="147" spans="1:19" x14ac:dyDescent="0.25">
      <c r="A147" s="378">
        <v>41187.166666666664</v>
      </c>
      <c r="B147" s="381">
        <v>101.36180114746094</v>
      </c>
      <c r="C147" s="381">
        <v>101.36180114746094</v>
      </c>
      <c r="D147" s="381">
        <v>71841.15625</v>
      </c>
      <c r="E147" s="381">
        <v>1</v>
      </c>
      <c r="F147" s="381">
        <v>1</v>
      </c>
      <c r="G147" s="381">
        <v>1</v>
      </c>
      <c r="H147" s="381">
        <v>1</v>
      </c>
      <c r="I147" s="381">
        <v>24.455459594726562</v>
      </c>
      <c r="J147" s="381">
        <v>60.675930023193359</v>
      </c>
      <c r="K147" s="381">
        <v>14.838577550546615</v>
      </c>
      <c r="L147" s="381">
        <v>885.28521728515625</v>
      </c>
      <c r="M147" s="381">
        <v>390.943115234375</v>
      </c>
      <c r="N147" s="381">
        <v>45273.80078125</v>
      </c>
      <c r="O147" s="381">
        <v>5060.3720703125</v>
      </c>
      <c r="P147" s="381">
        <v>10.05463981628418</v>
      </c>
      <c r="Q147" s="381">
        <v>111.83149719238281</v>
      </c>
      <c r="R147" s="379">
        <v>1012.85498046875</v>
      </c>
      <c r="S147" s="374"/>
    </row>
    <row r="148" spans="1:19" x14ac:dyDescent="0.25">
      <c r="A148" s="378">
        <v>41187.208333333336</v>
      </c>
      <c r="B148" s="381">
        <v>108.63719940185547</v>
      </c>
      <c r="C148" s="381">
        <v>108.63719940185547</v>
      </c>
      <c r="D148" s="381">
        <v>74800.0234375</v>
      </c>
      <c r="E148" s="381">
        <v>1</v>
      </c>
      <c r="F148" s="381">
        <v>1</v>
      </c>
      <c r="G148" s="381">
        <v>1</v>
      </c>
      <c r="H148" s="381">
        <v>1</v>
      </c>
      <c r="I148" s="381">
        <v>23.338470458984375</v>
      </c>
      <c r="J148" s="381">
        <v>61.11199951171875</v>
      </c>
      <c r="K148" s="381">
        <v>14.262605952937156</v>
      </c>
      <c r="L148" s="381">
        <v>885.73077392578125</v>
      </c>
      <c r="M148" s="381">
        <v>419.7041015625</v>
      </c>
      <c r="N148" s="381">
        <v>48319.4609375</v>
      </c>
      <c r="O148" s="381">
        <v>5331.87109375</v>
      </c>
      <c r="P148" s="381">
        <v>9.9380531311035156</v>
      </c>
      <c r="Q148" s="381">
        <v>106.77700042724609</v>
      </c>
      <c r="R148" s="379">
        <v>1012.8489990234375</v>
      </c>
      <c r="S148" s="374"/>
    </row>
    <row r="149" spans="1:19" x14ac:dyDescent="0.25">
      <c r="A149" s="378">
        <v>41187.25</v>
      </c>
      <c r="B149" s="381">
        <v>75.769706726074219</v>
      </c>
      <c r="C149" s="381">
        <v>104.83126130455223</v>
      </c>
      <c r="D149" s="381">
        <v>75091.328125</v>
      </c>
      <c r="E149" s="381">
        <v>1</v>
      </c>
      <c r="F149" s="381">
        <v>1</v>
      </c>
      <c r="G149" s="381">
        <v>0.72277778387069702</v>
      </c>
      <c r="H149" s="381">
        <v>1</v>
      </c>
      <c r="I149" s="381">
        <v>23.361749649047852</v>
      </c>
      <c r="J149" s="381">
        <v>61.164108276367187</v>
      </c>
      <c r="K149" s="381">
        <v>14.289005850597459</v>
      </c>
      <c r="L149" s="381">
        <v>888.81182861328125</v>
      </c>
      <c r="M149" s="381">
        <v>425.00808715820312</v>
      </c>
      <c r="N149" s="381">
        <v>48616.51953125</v>
      </c>
      <c r="O149" s="381">
        <v>5408.43701171875</v>
      </c>
      <c r="P149" s="381">
        <v>10.011509895324707</v>
      </c>
      <c r="Q149" s="381">
        <v>105.54830169677734</v>
      </c>
      <c r="R149" s="379">
        <v>1012.8489990234375</v>
      </c>
      <c r="S149" s="374"/>
    </row>
    <row r="150" spans="1:19" x14ac:dyDescent="0.25">
      <c r="A150" s="378">
        <v>41187.291666666664</v>
      </c>
      <c r="B150" s="381">
        <v>103.07440185546875</v>
      </c>
      <c r="C150" s="381">
        <v>103.07440185546875</v>
      </c>
      <c r="D150" s="381">
        <v>74901.5234375</v>
      </c>
      <c r="E150" s="381">
        <v>1</v>
      </c>
      <c r="F150" s="381">
        <v>1</v>
      </c>
      <c r="G150" s="381">
        <v>1</v>
      </c>
      <c r="H150" s="381">
        <v>1</v>
      </c>
      <c r="I150" s="381">
        <v>23.410440444946289</v>
      </c>
      <c r="J150" s="381">
        <v>61.163261413574219</v>
      </c>
      <c r="K150" s="381">
        <v>14.318588887411606</v>
      </c>
      <c r="L150" s="381">
        <v>889.9722900390625</v>
      </c>
      <c r="M150" s="381">
        <v>422.51361083984375</v>
      </c>
      <c r="N150" s="381">
        <v>48421.37890625</v>
      </c>
      <c r="O150" s="381">
        <v>5410.27099609375</v>
      </c>
      <c r="P150" s="381">
        <v>10.050539970397949</v>
      </c>
      <c r="Q150" s="381">
        <v>106.42630004882812</v>
      </c>
      <c r="R150" s="379">
        <v>1012.8460083007812</v>
      </c>
      <c r="S150" s="374"/>
    </row>
    <row r="151" spans="1:19" x14ac:dyDescent="0.25">
      <c r="A151" s="378">
        <v>41187.333333333336</v>
      </c>
      <c r="B151" s="381">
        <v>97.911247253417969</v>
      </c>
      <c r="C151" s="381">
        <v>97.911247253417969</v>
      </c>
      <c r="D151" s="381">
        <v>74781.9296875</v>
      </c>
      <c r="E151" s="381">
        <v>1</v>
      </c>
      <c r="F151" s="381">
        <v>1</v>
      </c>
      <c r="G151" s="381">
        <v>1</v>
      </c>
      <c r="H151" s="381">
        <v>1</v>
      </c>
      <c r="I151" s="381">
        <v>25.528909683227539</v>
      </c>
      <c r="J151" s="381">
        <v>60.897701263427734</v>
      </c>
      <c r="K151" s="381">
        <v>15.546519154702182</v>
      </c>
      <c r="L151" s="381">
        <v>894.6942138671875</v>
      </c>
      <c r="M151" s="381">
        <v>420.54409790039062</v>
      </c>
      <c r="N151" s="381">
        <v>48352.62890625</v>
      </c>
      <c r="O151" s="381">
        <v>5454.5908203125</v>
      </c>
      <c r="P151" s="381">
        <v>10.137490272521973</v>
      </c>
      <c r="Q151" s="381">
        <v>106.98220062255859</v>
      </c>
      <c r="R151" s="379">
        <v>1012.8469848632812</v>
      </c>
      <c r="S151" s="374"/>
    </row>
    <row r="152" spans="1:19" x14ac:dyDescent="0.25">
      <c r="A152" s="378">
        <v>41187.375</v>
      </c>
      <c r="B152" s="381">
        <v>96.483566284179688</v>
      </c>
      <c r="C152" s="381">
        <v>96.483566284179688</v>
      </c>
      <c r="D152" s="381">
        <v>74685.453125</v>
      </c>
      <c r="E152" s="381">
        <v>1</v>
      </c>
      <c r="F152" s="381">
        <v>1</v>
      </c>
      <c r="G152" s="381">
        <v>1</v>
      </c>
      <c r="H152" s="381">
        <v>1</v>
      </c>
      <c r="I152" s="381">
        <v>24.398719787597656</v>
      </c>
      <c r="J152" s="381">
        <v>60.408981323242187</v>
      </c>
      <c r="K152" s="381">
        <v>14.739018079600065</v>
      </c>
      <c r="L152" s="381">
        <v>894.98052978515625</v>
      </c>
      <c r="M152" s="381">
        <v>418.7484130859375</v>
      </c>
      <c r="N152" s="381">
        <v>48235.37890625</v>
      </c>
      <c r="O152" s="381">
        <v>5439.63818359375</v>
      </c>
      <c r="P152" s="381">
        <v>10.135190010070801</v>
      </c>
      <c r="Q152" s="381">
        <v>107.49770355224609</v>
      </c>
      <c r="R152" s="379">
        <v>1012.8510131835937</v>
      </c>
      <c r="S152" s="374"/>
    </row>
    <row r="153" spans="1:19" x14ac:dyDescent="0.25">
      <c r="A153" s="378">
        <v>41187.416666666664</v>
      </c>
      <c r="B153" s="381">
        <v>96.516456604003906</v>
      </c>
      <c r="C153" s="381">
        <v>96.516456604003906</v>
      </c>
      <c r="D153" s="381">
        <v>75892.0625</v>
      </c>
      <c r="E153" s="381">
        <v>1</v>
      </c>
      <c r="F153" s="381">
        <v>1</v>
      </c>
      <c r="G153" s="381">
        <v>1</v>
      </c>
      <c r="H153" s="381">
        <v>1</v>
      </c>
      <c r="I153" s="381">
        <v>23.493330001831055</v>
      </c>
      <c r="J153" s="381">
        <v>60.286060333251953</v>
      </c>
      <c r="K153" s="381">
        <v>14.163203099193852</v>
      </c>
      <c r="L153" s="381">
        <v>897.13970947265625</v>
      </c>
      <c r="M153" s="381">
        <v>429.639892578125</v>
      </c>
      <c r="N153" s="381">
        <v>49740.21875</v>
      </c>
      <c r="O153" s="381">
        <v>5580.373046875</v>
      </c>
      <c r="P153" s="381">
        <v>10.088210105895996</v>
      </c>
      <c r="Q153" s="381">
        <v>106.27079772949219</v>
      </c>
      <c r="R153" s="379">
        <v>1012.8569946289062</v>
      </c>
      <c r="S153" s="374"/>
    </row>
    <row r="154" spans="1:19" x14ac:dyDescent="0.25">
      <c r="A154" s="378">
        <v>41187.458333333336</v>
      </c>
      <c r="B154" s="381">
        <v>99.024040222167969</v>
      </c>
      <c r="C154" s="381">
        <v>99.024040222167969</v>
      </c>
      <c r="D154" s="381">
        <v>78169.8984375</v>
      </c>
      <c r="E154" s="381">
        <v>1</v>
      </c>
      <c r="F154" s="381">
        <v>1</v>
      </c>
      <c r="G154" s="381">
        <v>1</v>
      </c>
      <c r="H154" s="381">
        <v>1</v>
      </c>
      <c r="I154" s="381">
        <v>24.604249954223633</v>
      </c>
      <c r="J154" s="381">
        <v>60.575729370117188</v>
      </c>
      <c r="K154" s="381">
        <v>14.90420386581769</v>
      </c>
      <c r="L154" s="381">
        <v>898.02349853515625</v>
      </c>
      <c r="M154" s="381">
        <v>452.11260986328125</v>
      </c>
      <c r="N154" s="381">
        <v>51971.30859375</v>
      </c>
      <c r="O154" s="381">
        <v>5757.3388671875</v>
      </c>
      <c r="P154" s="381">
        <v>9.9737119674682617</v>
      </c>
      <c r="Q154" s="381">
        <v>102.33329772949219</v>
      </c>
      <c r="R154" s="379">
        <v>1012.8590087890625</v>
      </c>
      <c r="S154" s="374"/>
    </row>
    <row r="155" spans="1:19" x14ac:dyDescent="0.25">
      <c r="A155" s="378">
        <v>41187.5</v>
      </c>
      <c r="B155" s="381">
        <v>104.66339874267578</v>
      </c>
      <c r="C155" s="381">
        <v>104.66339874267578</v>
      </c>
      <c r="D155" s="381">
        <v>80872.5390625</v>
      </c>
      <c r="E155" s="381">
        <v>1</v>
      </c>
      <c r="F155" s="381">
        <v>1</v>
      </c>
      <c r="G155" s="381">
        <v>1</v>
      </c>
      <c r="H155" s="381">
        <v>1</v>
      </c>
      <c r="I155" s="381">
        <v>25.692150115966797</v>
      </c>
      <c r="J155" s="381">
        <v>60.766841888427734</v>
      </c>
      <c r="K155" s="381">
        <v>15.612308238707046</v>
      </c>
      <c r="L155" s="381">
        <v>898.1448974609375</v>
      </c>
      <c r="M155" s="381">
        <v>471.69180297851562</v>
      </c>
      <c r="N155" s="381">
        <v>53932.0703125</v>
      </c>
      <c r="O155" s="381">
        <v>5945.56298828125</v>
      </c>
      <c r="P155" s="381">
        <v>9.9301786422729492</v>
      </c>
      <c r="Q155" s="381">
        <v>99.607246398925781</v>
      </c>
      <c r="R155" s="379">
        <v>1012.85498046875</v>
      </c>
      <c r="S155" s="374"/>
    </row>
    <row r="156" spans="1:19" x14ac:dyDescent="0.25">
      <c r="A156" s="378">
        <v>41187.541666666664</v>
      </c>
      <c r="B156" s="381">
        <v>104.68730163574219</v>
      </c>
      <c r="C156" s="381">
        <v>104.68730163574219</v>
      </c>
      <c r="D156" s="381">
        <v>81370.3828125</v>
      </c>
      <c r="E156" s="381">
        <v>1</v>
      </c>
      <c r="F156" s="381">
        <v>1</v>
      </c>
      <c r="G156" s="381">
        <v>1</v>
      </c>
      <c r="H156" s="381">
        <v>1</v>
      </c>
      <c r="I156" s="381">
        <v>25.208049774169922</v>
      </c>
      <c r="J156" s="381">
        <v>60.892971038818359</v>
      </c>
      <c r="K156" s="381">
        <v>15.349930448436208</v>
      </c>
      <c r="L156" s="381">
        <v>898.00927734375</v>
      </c>
      <c r="M156" s="381">
        <v>475.38308715820313</v>
      </c>
      <c r="N156" s="381">
        <v>54158.640625</v>
      </c>
      <c r="O156" s="381">
        <v>5948.65283203125</v>
      </c>
      <c r="P156" s="381">
        <v>9.8976993560791016</v>
      </c>
      <c r="Q156" s="381">
        <v>98.544296264648438</v>
      </c>
      <c r="R156" s="379">
        <v>1012.8690185546875</v>
      </c>
      <c r="S156" s="374"/>
    </row>
    <row r="157" spans="1:19" x14ac:dyDescent="0.25">
      <c r="A157" s="378">
        <v>41187.583333333336</v>
      </c>
      <c r="B157" s="381">
        <v>103.72389984130859</v>
      </c>
      <c r="C157" s="381">
        <v>103.72389984130859</v>
      </c>
      <c r="D157" s="381">
        <v>81345.9921875</v>
      </c>
      <c r="E157" s="381">
        <v>1</v>
      </c>
      <c r="F157" s="381">
        <v>1</v>
      </c>
      <c r="G157" s="381">
        <v>1</v>
      </c>
      <c r="H157" s="381">
        <v>1</v>
      </c>
      <c r="I157" s="381">
        <v>24.932100296020508</v>
      </c>
      <c r="J157" s="381">
        <v>61.09307861328125</v>
      </c>
      <c r="K157" s="381">
        <v>15.231787633789937</v>
      </c>
      <c r="L157" s="381">
        <v>897.9752197265625</v>
      </c>
      <c r="M157" s="381">
        <v>474.86370849609375</v>
      </c>
      <c r="N157" s="381">
        <v>54067.69921875</v>
      </c>
      <c r="O157" s="381">
        <v>5936.3359375</v>
      </c>
      <c r="P157" s="381">
        <v>9.8939170837402344</v>
      </c>
      <c r="Q157" s="381">
        <v>98.608078002929688</v>
      </c>
      <c r="R157" s="379">
        <v>1012.885986328125</v>
      </c>
      <c r="S157" s="374"/>
    </row>
    <row r="158" spans="1:19" x14ac:dyDescent="0.25">
      <c r="A158" s="378">
        <v>41187.625</v>
      </c>
      <c r="B158" s="381">
        <v>103.84259796142578</v>
      </c>
      <c r="C158" s="381">
        <v>103.84259796142578</v>
      </c>
      <c r="D158" s="381">
        <v>81505.890625</v>
      </c>
      <c r="E158" s="381">
        <v>1</v>
      </c>
      <c r="F158" s="381">
        <v>1</v>
      </c>
      <c r="G158" s="381">
        <v>1</v>
      </c>
      <c r="H158" s="381">
        <v>1</v>
      </c>
      <c r="I158" s="381">
        <v>24.991889953613281</v>
      </c>
      <c r="J158" s="381">
        <v>61.344760894775391</v>
      </c>
      <c r="K158" s="381">
        <v>15.33121513512946</v>
      </c>
      <c r="L158" s="381">
        <v>898.023681640625</v>
      </c>
      <c r="M158" s="381">
        <v>475.78091430664062</v>
      </c>
      <c r="N158" s="381">
        <v>54141.609375</v>
      </c>
      <c r="O158" s="381">
        <v>5947.65380859375</v>
      </c>
      <c r="P158" s="381">
        <v>9.8993549346923828</v>
      </c>
      <c r="Q158" s="381">
        <v>98.515289306640625</v>
      </c>
      <c r="R158" s="379">
        <v>1012.8920288085937</v>
      </c>
      <c r="S158" s="374"/>
    </row>
    <row r="159" spans="1:19" x14ac:dyDescent="0.25">
      <c r="A159" s="378">
        <v>41187.666666666664</v>
      </c>
      <c r="B159" s="381">
        <v>103.40489959716797</v>
      </c>
      <c r="C159" s="381">
        <v>103.40489959716797</v>
      </c>
      <c r="D159" s="381">
        <v>81562.0625</v>
      </c>
      <c r="E159" s="381">
        <v>1</v>
      </c>
      <c r="F159" s="381">
        <v>1</v>
      </c>
      <c r="G159" s="381">
        <v>1</v>
      </c>
      <c r="H159" s="381">
        <v>1</v>
      </c>
      <c r="I159" s="381">
        <v>25.512699127197266</v>
      </c>
      <c r="J159" s="381">
        <v>61.512981414794922</v>
      </c>
      <c r="K159" s="381">
        <v>15.6936218725254</v>
      </c>
      <c r="L159" s="381">
        <v>897.98992919921875</v>
      </c>
      <c r="M159" s="381">
        <v>476.19479370117187</v>
      </c>
      <c r="N159" s="381">
        <v>54164.55859375</v>
      </c>
      <c r="O159" s="381">
        <v>5951.298828125</v>
      </c>
      <c r="P159" s="381">
        <v>9.9002351760864258</v>
      </c>
      <c r="Q159" s="381">
        <v>98.430557250976563</v>
      </c>
      <c r="R159" s="379">
        <v>1012.8909912109375</v>
      </c>
      <c r="S159" s="374"/>
    </row>
    <row r="160" spans="1:19" x14ac:dyDescent="0.25">
      <c r="A160" s="378">
        <v>41187.708333333336</v>
      </c>
      <c r="B160" s="381">
        <v>103.3291015625</v>
      </c>
      <c r="C160" s="381">
        <v>103.3291015625</v>
      </c>
      <c r="D160" s="381">
        <v>81460.953125</v>
      </c>
      <c r="E160" s="381">
        <v>1</v>
      </c>
      <c r="F160" s="381">
        <v>1</v>
      </c>
      <c r="G160" s="381">
        <v>1</v>
      </c>
      <c r="H160" s="381">
        <v>1</v>
      </c>
      <c r="I160" s="381">
        <v>25.421760559082031</v>
      </c>
      <c r="J160" s="381">
        <v>61.525680541992188</v>
      </c>
      <c r="K160" s="381">
        <v>15.640911189730978</v>
      </c>
      <c r="L160" s="381">
        <v>898.00787353515625</v>
      </c>
      <c r="M160" s="381">
        <v>475.82290649414062</v>
      </c>
      <c r="N160" s="381">
        <v>54155.9609375</v>
      </c>
      <c r="O160" s="381">
        <v>5949.8388671875</v>
      </c>
      <c r="P160" s="381">
        <v>9.8995943069458008</v>
      </c>
      <c r="Q160" s="381">
        <v>98.440513610839844</v>
      </c>
      <c r="R160" s="379">
        <v>1012.8809814453125</v>
      </c>
      <c r="S160" s="374"/>
    </row>
    <row r="161" spans="1:19" x14ac:dyDescent="0.25">
      <c r="A161" s="378">
        <v>41187.75</v>
      </c>
      <c r="B161" s="381">
        <v>104.05960083007812</v>
      </c>
      <c r="C161" s="381">
        <v>104.05960083007812</v>
      </c>
      <c r="D161" s="381">
        <v>81475.84375</v>
      </c>
      <c r="E161" s="381">
        <v>1</v>
      </c>
      <c r="F161" s="381">
        <v>1</v>
      </c>
      <c r="G161" s="381">
        <v>1</v>
      </c>
      <c r="H161" s="381">
        <v>1</v>
      </c>
      <c r="I161" s="381">
        <v>25.478979110717773</v>
      </c>
      <c r="J161" s="381">
        <v>61.528999328613281</v>
      </c>
      <c r="K161" s="381">
        <v>15.676960885971058</v>
      </c>
      <c r="L161" s="381">
        <v>897.9385986328125</v>
      </c>
      <c r="M161" s="381">
        <v>476.12820434570312</v>
      </c>
      <c r="N161" s="381">
        <v>54216.609375</v>
      </c>
      <c r="O161" s="381">
        <v>5961.68212890625</v>
      </c>
      <c r="P161" s="381">
        <v>9.9079713821411133</v>
      </c>
      <c r="Q161" s="381">
        <v>98.393013000488281</v>
      </c>
      <c r="R161" s="379">
        <v>1012.8660278320312</v>
      </c>
      <c r="S161" s="374"/>
    </row>
    <row r="162" spans="1:19" x14ac:dyDescent="0.25">
      <c r="A162" s="378">
        <v>41187.791666666664</v>
      </c>
      <c r="B162" s="381">
        <v>105.17549896240234</v>
      </c>
      <c r="C162" s="381">
        <v>105.17549896240234</v>
      </c>
      <c r="D162" s="381">
        <v>81816.703125</v>
      </c>
      <c r="E162" s="381">
        <v>1</v>
      </c>
      <c r="F162" s="381">
        <v>1</v>
      </c>
      <c r="G162" s="381">
        <v>1</v>
      </c>
      <c r="H162" s="381">
        <v>1</v>
      </c>
      <c r="I162" s="381">
        <v>26.286670684814453</v>
      </c>
      <c r="J162" s="381">
        <v>61.436939239501953</v>
      </c>
      <c r="K162" s="381">
        <v>16.149725896717428</v>
      </c>
      <c r="L162" s="381">
        <v>897.94317626953125</v>
      </c>
      <c r="M162" s="381">
        <v>476.47671508789062</v>
      </c>
      <c r="N162" s="381">
        <v>54308.859375</v>
      </c>
      <c r="O162" s="381">
        <v>6002.173828125</v>
      </c>
      <c r="P162" s="381">
        <v>9.9535226821899414</v>
      </c>
      <c r="Q162" s="381">
        <v>98.551712036132813</v>
      </c>
      <c r="R162" s="379">
        <v>1012.8579711914062</v>
      </c>
      <c r="S162" s="374"/>
    </row>
    <row r="163" spans="1:19" x14ac:dyDescent="0.25">
      <c r="A163" s="378">
        <v>41187.833333333336</v>
      </c>
      <c r="B163" s="381">
        <v>106.24420166015625</v>
      </c>
      <c r="C163" s="381">
        <v>106.24420166015625</v>
      </c>
      <c r="D163" s="381">
        <v>82143.4375</v>
      </c>
      <c r="E163" s="381">
        <v>1</v>
      </c>
      <c r="F163" s="381">
        <v>1</v>
      </c>
      <c r="G163" s="381">
        <v>1</v>
      </c>
      <c r="H163" s="381">
        <v>1</v>
      </c>
      <c r="I163" s="381">
        <v>24.577779769897461</v>
      </c>
      <c r="J163" s="381">
        <v>61.441860198974609</v>
      </c>
      <c r="K163" s="381">
        <v>15.101045086232261</v>
      </c>
      <c r="L163" s="381">
        <v>897.91937255859375</v>
      </c>
      <c r="M163" s="381">
        <v>476.998291015625</v>
      </c>
      <c r="N163" s="381">
        <v>54390.5703125</v>
      </c>
      <c r="O163" s="381">
        <v>6045.77880859375</v>
      </c>
      <c r="P163" s="381">
        <v>10.003580093383789</v>
      </c>
      <c r="Q163" s="381">
        <v>98.885322570800781</v>
      </c>
      <c r="R163" s="379">
        <v>1012.8560180664062</v>
      </c>
      <c r="S163" s="374"/>
    </row>
    <row r="164" spans="1:19" x14ac:dyDescent="0.25">
      <c r="A164" s="378">
        <v>41187.875</v>
      </c>
      <c r="B164" s="381">
        <v>106.68340301513672</v>
      </c>
      <c r="C164" s="381">
        <v>106.68340301513672</v>
      </c>
      <c r="D164" s="381">
        <v>82310.6875</v>
      </c>
      <c r="E164" s="381">
        <v>1</v>
      </c>
      <c r="F164" s="381">
        <v>1</v>
      </c>
      <c r="G164" s="381">
        <v>1</v>
      </c>
      <c r="H164" s="381">
        <v>1</v>
      </c>
      <c r="I164" s="381">
        <v>26.505729675292969</v>
      </c>
      <c r="J164" s="381">
        <v>61.624801635742188</v>
      </c>
      <c r="K164" s="381">
        <v>16.334103334505343</v>
      </c>
      <c r="L164" s="381">
        <v>898.00421142578125</v>
      </c>
      <c r="M164" s="381">
        <v>477.58041381835937</v>
      </c>
      <c r="N164" s="381">
        <v>54457.80078125</v>
      </c>
      <c r="O164" s="381">
        <v>6063.6220703125</v>
      </c>
      <c r="P164" s="381">
        <v>10.01891040802002</v>
      </c>
      <c r="Q164" s="381">
        <v>99.051193237304687</v>
      </c>
      <c r="R164" s="379">
        <v>1012.85302734375</v>
      </c>
      <c r="S164" s="374"/>
    </row>
    <row r="165" spans="1:19" x14ac:dyDescent="0.25">
      <c r="A165" s="378">
        <v>41187.916666666664</v>
      </c>
      <c r="B165" s="381">
        <v>106.97799682617187</v>
      </c>
      <c r="C165" s="381">
        <v>106.97799682617187</v>
      </c>
      <c r="D165" s="381">
        <v>82481.078125</v>
      </c>
      <c r="E165" s="381">
        <v>1</v>
      </c>
      <c r="F165" s="381">
        <v>1</v>
      </c>
      <c r="G165" s="381">
        <v>1</v>
      </c>
      <c r="H165" s="381">
        <v>1</v>
      </c>
      <c r="I165" s="381">
        <v>26.015050888061523</v>
      </c>
      <c r="J165" s="381">
        <v>61.626220703125</v>
      </c>
      <c r="K165" s="381">
        <v>16.032092676307073</v>
      </c>
      <c r="L165" s="381">
        <v>898.00018310546875</v>
      </c>
      <c r="M165" s="381">
        <v>479.51910400390625</v>
      </c>
      <c r="N165" s="381">
        <v>54696.328125</v>
      </c>
      <c r="O165" s="381">
        <v>6082.35693359375</v>
      </c>
      <c r="P165" s="381">
        <v>10.007060050964355</v>
      </c>
      <c r="Q165" s="381">
        <v>98.782203674316406</v>
      </c>
      <c r="R165" s="379">
        <v>1012.8489990234375</v>
      </c>
      <c r="S165" s="374"/>
    </row>
    <row r="166" spans="1:19" x14ac:dyDescent="0.25">
      <c r="A166" s="378">
        <v>41187.958333333336</v>
      </c>
      <c r="B166" s="381">
        <v>107.37660217285156</v>
      </c>
      <c r="C166" s="381">
        <v>107.37660217285156</v>
      </c>
      <c r="D166" s="381">
        <v>82929.7265625</v>
      </c>
      <c r="E166" s="381">
        <v>1</v>
      </c>
      <c r="F166" s="381">
        <v>1</v>
      </c>
      <c r="G166" s="381">
        <v>1</v>
      </c>
      <c r="H166" s="381">
        <v>1</v>
      </c>
      <c r="I166" s="381">
        <v>25.56879997253418</v>
      </c>
      <c r="J166" s="381">
        <v>61.580009460449219</v>
      </c>
      <c r="K166" s="381">
        <v>15.745269442009885</v>
      </c>
      <c r="L166" s="381">
        <v>898.0831298828125</v>
      </c>
      <c r="M166" s="381">
        <v>483.51199340820312</v>
      </c>
      <c r="N166" s="381">
        <v>55093.6796875</v>
      </c>
      <c r="O166" s="381">
        <v>6055.3369140625</v>
      </c>
      <c r="P166" s="381">
        <v>9.9023199081420898</v>
      </c>
      <c r="Q166" s="381">
        <v>98.105117797851563</v>
      </c>
      <c r="R166" s="379">
        <v>1012.844970703125</v>
      </c>
      <c r="S166" s="374"/>
    </row>
    <row r="167" spans="1:19" x14ac:dyDescent="0.25">
      <c r="A167" s="378">
        <v>41188</v>
      </c>
      <c r="B167" s="381">
        <v>107.47599792480469</v>
      </c>
      <c r="C167" s="381">
        <v>107.47599792480469</v>
      </c>
      <c r="D167" s="381">
        <v>83067.640625</v>
      </c>
      <c r="E167" s="381">
        <v>1</v>
      </c>
      <c r="F167" s="381">
        <v>1</v>
      </c>
      <c r="G167" s="381">
        <v>1</v>
      </c>
      <c r="H167" s="381">
        <v>1</v>
      </c>
      <c r="I167" s="381">
        <v>26.697139739990234</v>
      </c>
      <c r="J167" s="381">
        <v>61.575309753417969</v>
      </c>
      <c r="K167" s="381">
        <v>16.438846490201833</v>
      </c>
      <c r="L167" s="381">
        <v>898.22332763671875</v>
      </c>
      <c r="M167" s="381">
        <v>485.45730590820312</v>
      </c>
      <c r="N167" s="381">
        <v>55276.46875</v>
      </c>
      <c r="O167" s="381">
        <v>6073.2548828125</v>
      </c>
      <c r="P167" s="381">
        <v>9.9000949859619141</v>
      </c>
      <c r="Q167" s="381">
        <v>97.563041687011719</v>
      </c>
      <c r="R167" s="379">
        <v>1012.8410034179687</v>
      </c>
      <c r="S167" s="374"/>
    </row>
    <row r="168" spans="1:19" x14ac:dyDescent="0.25">
      <c r="A168" s="378">
        <v>41188.041666666664</v>
      </c>
      <c r="B168" s="381">
        <v>106.0531005859375</v>
      </c>
      <c r="C168" s="381">
        <v>106.0531005859375</v>
      </c>
      <c r="D168" s="381">
        <v>82588.671875</v>
      </c>
      <c r="E168" s="381">
        <v>1</v>
      </c>
      <c r="F168" s="381">
        <v>1</v>
      </c>
      <c r="G168" s="381">
        <v>1</v>
      </c>
      <c r="H168" s="381">
        <v>1</v>
      </c>
      <c r="I168" s="381">
        <v>24.510530471801758</v>
      </c>
      <c r="J168" s="381">
        <v>61.633529663085938</v>
      </c>
      <c r="K168" s="381">
        <v>15.106705068917654</v>
      </c>
      <c r="L168" s="381">
        <v>897.8350830078125</v>
      </c>
      <c r="M168" s="381">
        <v>482.31600952148437</v>
      </c>
      <c r="N168" s="381">
        <v>54916.26953125</v>
      </c>
      <c r="O168" s="381">
        <v>6003.63916015625</v>
      </c>
      <c r="P168" s="381">
        <v>9.8540506362915039</v>
      </c>
      <c r="Q168" s="381">
        <v>97.905708312988281</v>
      </c>
      <c r="R168" s="379">
        <v>1012.843017578125</v>
      </c>
      <c r="S168" s="374"/>
    </row>
    <row r="169" spans="1:19" x14ac:dyDescent="0.25">
      <c r="A169" s="378">
        <v>41188.083333333336</v>
      </c>
      <c r="B169" s="381">
        <v>106.34719848632812</v>
      </c>
      <c r="C169" s="381">
        <v>106.34719848632812</v>
      </c>
      <c r="D169" s="381">
        <v>82594.8828125</v>
      </c>
      <c r="E169" s="381">
        <v>1</v>
      </c>
      <c r="F169" s="381">
        <v>1</v>
      </c>
      <c r="G169" s="381">
        <v>1</v>
      </c>
      <c r="H169" s="381">
        <v>1</v>
      </c>
      <c r="I169" s="381">
        <v>25.453409194946289</v>
      </c>
      <c r="J169" s="381">
        <v>61.828948974609375</v>
      </c>
      <c r="K169" s="381">
        <v>15.737575383441872</v>
      </c>
      <c r="L169" s="381">
        <v>898.12701416015625</v>
      </c>
      <c r="M169" s="381">
        <v>482.21099853515625</v>
      </c>
      <c r="N169" s="381">
        <v>54887.73046875</v>
      </c>
      <c r="O169" s="381">
        <v>6033.7900390625</v>
      </c>
      <c r="P169" s="381">
        <v>9.9035186767578125</v>
      </c>
      <c r="Q169" s="381">
        <v>97.973541259765625</v>
      </c>
      <c r="R169" s="379">
        <v>1012.843017578125</v>
      </c>
      <c r="S169" s="374"/>
    </row>
    <row r="170" spans="1:19" x14ac:dyDescent="0.25">
      <c r="A170" s="378">
        <v>41188.125</v>
      </c>
      <c r="B170" s="381">
        <v>106.78530120849609</v>
      </c>
      <c r="C170" s="381">
        <v>106.78530120849609</v>
      </c>
      <c r="D170" s="381">
        <v>82652.890625</v>
      </c>
      <c r="E170" s="381">
        <v>1</v>
      </c>
      <c r="F170" s="381">
        <v>1</v>
      </c>
      <c r="G170" s="381">
        <v>1</v>
      </c>
      <c r="H170" s="381">
        <v>1</v>
      </c>
      <c r="I170" s="381">
        <v>25.830429077148437</v>
      </c>
      <c r="J170" s="381">
        <v>61.991069793701172</v>
      </c>
      <c r="K170" s="381">
        <v>16.01255931722757</v>
      </c>
      <c r="L170" s="381">
        <v>898.04388427734375</v>
      </c>
      <c r="M170" s="381">
        <v>483.09759521484375</v>
      </c>
      <c r="N170" s="381">
        <v>54967.51953125</v>
      </c>
      <c r="O170" s="381">
        <v>5999.287109375</v>
      </c>
      <c r="P170" s="381">
        <v>9.8402423858642578</v>
      </c>
      <c r="Q170" s="381">
        <v>97.86151123046875</v>
      </c>
      <c r="R170" s="379">
        <v>1012.8410034179687</v>
      </c>
      <c r="S170" s="374"/>
    </row>
    <row r="171" spans="1:19" x14ac:dyDescent="0.25">
      <c r="A171" s="378">
        <v>41188.166666666664</v>
      </c>
      <c r="B171" s="381">
        <v>107.42440032958984</v>
      </c>
      <c r="C171" s="381">
        <v>107.42440032958984</v>
      </c>
      <c r="D171" s="381">
        <v>82744</v>
      </c>
      <c r="E171" s="381">
        <v>1</v>
      </c>
      <c r="F171" s="381">
        <v>1</v>
      </c>
      <c r="G171" s="381">
        <v>1</v>
      </c>
      <c r="H171" s="381">
        <v>1</v>
      </c>
      <c r="I171" s="381">
        <v>26.511110305786133</v>
      </c>
      <c r="J171" s="381">
        <v>61.900730133056641</v>
      </c>
      <c r="K171" s="381">
        <v>16.410570845661642</v>
      </c>
      <c r="L171" s="381">
        <v>897.95611572265625</v>
      </c>
      <c r="M171" s="381">
        <v>483.51849365234375</v>
      </c>
      <c r="N171" s="381">
        <v>55054.6796875</v>
      </c>
      <c r="O171" s="381">
        <v>6014.44677734375</v>
      </c>
      <c r="P171" s="381">
        <v>9.8487415313720703</v>
      </c>
      <c r="Q171" s="381">
        <v>97.691253662109375</v>
      </c>
      <c r="R171" s="379">
        <v>1012.8369750976562</v>
      </c>
      <c r="S171" s="374"/>
    </row>
    <row r="172" spans="1:19" x14ac:dyDescent="0.25">
      <c r="A172" s="378">
        <v>41188.208333333336</v>
      </c>
      <c r="B172" s="381">
        <v>107.5364990234375</v>
      </c>
      <c r="C172" s="381">
        <v>107.5364990234375</v>
      </c>
      <c r="D172" s="381">
        <v>82832.8671875</v>
      </c>
      <c r="E172" s="381">
        <v>1</v>
      </c>
      <c r="F172" s="381">
        <v>1</v>
      </c>
      <c r="G172" s="381">
        <v>1</v>
      </c>
      <c r="H172" s="381">
        <v>1</v>
      </c>
      <c r="I172" s="381">
        <v>25.939870834350586</v>
      </c>
      <c r="J172" s="381">
        <v>61.751430511474609</v>
      </c>
      <c r="K172" s="381">
        <v>16.018241313040271</v>
      </c>
      <c r="L172" s="381">
        <v>898.01861572265625</v>
      </c>
      <c r="M172" s="381">
        <v>483.97808837890625</v>
      </c>
      <c r="N172" s="381">
        <v>55117.55078125</v>
      </c>
      <c r="O172" s="381">
        <v>6021.89501953125</v>
      </c>
      <c r="P172" s="381">
        <v>9.8486919403076172</v>
      </c>
      <c r="Q172" s="381">
        <v>97.736228942871094</v>
      </c>
      <c r="R172" s="379">
        <v>1012.833984375</v>
      </c>
      <c r="S172" s="374"/>
    </row>
    <row r="173" spans="1:19" x14ac:dyDescent="0.25">
      <c r="A173" s="378">
        <v>41188.25</v>
      </c>
      <c r="B173" s="381">
        <v>77.434150695800781</v>
      </c>
      <c r="C173" s="381">
        <v>107.13410459452298</v>
      </c>
      <c r="D173" s="381">
        <v>82823.453125</v>
      </c>
      <c r="E173" s="381">
        <v>1</v>
      </c>
      <c r="F173" s="381">
        <v>1</v>
      </c>
      <c r="G173" s="381">
        <v>0.72277778387069702</v>
      </c>
      <c r="H173" s="381">
        <v>1</v>
      </c>
      <c r="I173" s="381">
        <v>24.353300094604492</v>
      </c>
      <c r="J173" s="381">
        <v>61.985389709472656</v>
      </c>
      <c r="K173" s="381">
        <v>15.095487970757967</v>
      </c>
      <c r="L173" s="381">
        <v>897.93841552734375</v>
      </c>
      <c r="M173" s="381">
        <v>484.43389892578125</v>
      </c>
      <c r="N173" s="381">
        <v>55111.6796875</v>
      </c>
      <c r="O173" s="381">
        <v>6023.3740234375</v>
      </c>
      <c r="P173" s="381">
        <v>9.853388786315918</v>
      </c>
      <c r="Q173" s="381">
        <v>97.789459228515625</v>
      </c>
      <c r="R173" s="379">
        <v>1012.8389892578125</v>
      </c>
      <c r="S173" s="374"/>
    </row>
    <row r="174" spans="1:19" x14ac:dyDescent="0.25">
      <c r="A174" s="378">
        <v>41188.291666666664</v>
      </c>
      <c r="B174" s="381">
        <v>107.12490081787109</v>
      </c>
      <c r="C174" s="381">
        <v>107.12490081787109</v>
      </c>
      <c r="D174" s="381">
        <v>82810.5078125</v>
      </c>
      <c r="E174" s="381">
        <v>1</v>
      </c>
      <c r="F174" s="381">
        <v>1</v>
      </c>
      <c r="G174" s="381">
        <v>1</v>
      </c>
      <c r="H174" s="381">
        <v>1</v>
      </c>
      <c r="I174" s="381">
        <v>26.49846076965332</v>
      </c>
      <c r="J174" s="381">
        <v>62.114139556884766</v>
      </c>
      <c r="K174" s="381">
        <v>16.459290902888824</v>
      </c>
      <c r="L174" s="381">
        <v>898.02667236328125</v>
      </c>
      <c r="M174" s="381">
        <v>484.3328857421875</v>
      </c>
      <c r="N174" s="381">
        <v>55110.62890625</v>
      </c>
      <c r="O174" s="381">
        <v>6022.75</v>
      </c>
      <c r="P174" s="381">
        <v>9.8524293899536133</v>
      </c>
      <c r="Q174" s="381">
        <v>97.860183715820313</v>
      </c>
      <c r="R174" s="379">
        <v>1012.8359985351562</v>
      </c>
      <c r="S174" s="374"/>
    </row>
    <row r="175" spans="1:19" x14ac:dyDescent="0.25">
      <c r="A175" s="378">
        <v>41188.333333333336</v>
      </c>
      <c r="B175" s="381">
        <v>106.73030090332031</v>
      </c>
      <c r="C175" s="381">
        <v>106.73030090332031</v>
      </c>
      <c r="D175" s="381">
        <v>82616.953125</v>
      </c>
      <c r="E175" s="381">
        <v>1</v>
      </c>
      <c r="F175" s="381">
        <v>1</v>
      </c>
      <c r="G175" s="381">
        <v>1</v>
      </c>
      <c r="H175" s="381">
        <v>1</v>
      </c>
      <c r="I175" s="381">
        <v>25.676229476928711</v>
      </c>
      <c r="J175" s="381">
        <v>62.116981506347656</v>
      </c>
      <c r="K175" s="381">
        <v>15.949298715711192</v>
      </c>
      <c r="L175" s="381">
        <v>897.8826904296875</v>
      </c>
      <c r="M175" s="381">
        <v>483.0155029296875</v>
      </c>
      <c r="N175" s="381">
        <v>54910.5</v>
      </c>
      <c r="O175" s="381">
        <v>6010.0068359375</v>
      </c>
      <c r="P175" s="381">
        <v>9.8655004501342773</v>
      </c>
      <c r="Q175" s="381">
        <v>97.995811462402344</v>
      </c>
      <c r="R175" s="379">
        <v>1012.8410034179687</v>
      </c>
      <c r="S175" s="374"/>
    </row>
    <row r="176" spans="1:19" x14ac:dyDescent="0.25">
      <c r="A176" s="378">
        <v>41188.375</v>
      </c>
      <c r="B176" s="381">
        <v>105.36009979248047</v>
      </c>
      <c r="C176" s="381">
        <v>105.36009979248047</v>
      </c>
      <c r="D176" s="381">
        <v>82190.359375</v>
      </c>
      <c r="E176" s="381">
        <v>1</v>
      </c>
      <c r="F176" s="381">
        <v>1</v>
      </c>
      <c r="G176" s="381">
        <v>1</v>
      </c>
      <c r="H176" s="381">
        <v>1</v>
      </c>
      <c r="I176" s="381">
        <v>24.134929656982422</v>
      </c>
      <c r="J176" s="381">
        <v>62.241748809814453</v>
      </c>
      <c r="K176" s="381">
        <v>15.022002292524412</v>
      </c>
      <c r="L176" s="381">
        <v>898.014892578125</v>
      </c>
      <c r="M176" s="381">
        <v>480.52218627929687</v>
      </c>
      <c r="N176" s="381">
        <v>54598.08984375</v>
      </c>
      <c r="O176" s="381">
        <v>6018.18994140625</v>
      </c>
      <c r="P176" s="381">
        <v>9.9286155700683594</v>
      </c>
      <c r="Q176" s="381">
        <v>98.287567138671875</v>
      </c>
      <c r="R176" s="379">
        <v>1012.844970703125</v>
      </c>
      <c r="S176" s="374"/>
    </row>
    <row r="177" spans="1:19" x14ac:dyDescent="0.25">
      <c r="A177" s="378">
        <v>41188.416666666664</v>
      </c>
      <c r="B177" s="381">
        <v>103.43650054931641</v>
      </c>
      <c r="C177" s="381">
        <v>103.43650054931641</v>
      </c>
      <c r="D177" s="381">
        <v>81671.09375</v>
      </c>
      <c r="E177" s="381">
        <v>1</v>
      </c>
      <c r="F177" s="381">
        <v>1</v>
      </c>
      <c r="G177" s="381">
        <v>1</v>
      </c>
      <c r="H177" s="381">
        <v>1</v>
      </c>
      <c r="I177" s="381">
        <v>25.022409439086914</v>
      </c>
      <c r="J177" s="381">
        <v>62.368820190429688</v>
      </c>
      <c r="K177" s="381">
        <v>15.606181550377222</v>
      </c>
      <c r="L177" s="381">
        <v>898.06072998046875</v>
      </c>
      <c r="M177" s="381">
        <v>477.71200561523437</v>
      </c>
      <c r="N177" s="381">
        <v>54258.3984375</v>
      </c>
      <c r="O177" s="381">
        <v>5976.18115234375</v>
      </c>
      <c r="P177" s="381">
        <v>9.9229698181152344</v>
      </c>
      <c r="Q177" s="381">
        <v>98.607940673828125</v>
      </c>
      <c r="R177" s="379">
        <v>1012.8590087890625</v>
      </c>
      <c r="S177" s="374"/>
    </row>
    <row r="178" spans="1:19" x14ac:dyDescent="0.25">
      <c r="A178" s="378">
        <v>41188.458333333336</v>
      </c>
      <c r="B178" s="381">
        <v>102.15660095214844</v>
      </c>
      <c r="C178" s="381">
        <v>102.15660095214844</v>
      </c>
      <c r="D178" s="381">
        <v>81084.359375</v>
      </c>
      <c r="E178" s="381">
        <v>1</v>
      </c>
      <c r="F178" s="381">
        <v>1</v>
      </c>
      <c r="G178" s="381">
        <v>1</v>
      </c>
      <c r="H178" s="381">
        <v>1</v>
      </c>
      <c r="I178" s="381">
        <v>25.119590759277344</v>
      </c>
      <c r="J178" s="381">
        <v>62.417800903320312</v>
      </c>
      <c r="K178" s="381">
        <v>15.67909614785458</v>
      </c>
      <c r="L178" s="381">
        <v>898.0211181640625</v>
      </c>
      <c r="M178" s="381">
        <v>474.59161376953125</v>
      </c>
      <c r="N178" s="381">
        <v>53870.578125</v>
      </c>
      <c r="O178" s="381">
        <v>5917.708984375</v>
      </c>
      <c r="P178" s="381">
        <v>9.8966169357299805</v>
      </c>
      <c r="Q178" s="381">
        <v>98.738441467285156</v>
      </c>
      <c r="R178" s="379">
        <v>1012.875</v>
      </c>
      <c r="S178" s="374"/>
    </row>
    <row r="179" spans="1:19" x14ac:dyDescent="0.25">
      <c r="A179" s="378">
        <v>41188.5</v>
      </c>
      <c r="B179" s="381">
        <v>100.46820068359375</v>
      </c>
      <c r="C179" s="381">
        <v>100.46820068359375</v>
      </c>
      <c r="D179" s="381">
        <v>80522.453125</v>
      </c>
      <c r="E179" s="381">
        <v>1</v>
      </c>
      <c r="F179" s="381">
        <v>1</v>
      </c>
      <c r="G179" s="381">
        <v>1</v>
      </c>
      <c r="H179" s="381">
        <v>1</v>
      </c>
      <c r="I179" s="381">
        <v>25.481220245361328</v>
      </c>
      <c r="J179" s="381">
        <v>62.305690765380859</v>
      </c>
      <c r="K179" s="381">
        <v>15.876250289320451</v>
      </c>
      <c r="L179" s="381">
        <v>898.010986328125</v>
      </c>
      <c r="M179" s="381">
        <v>471.37258911132812</v>
      </c>
      <c r="N179" s="381">
        <v>53527.828125</v>
      </c>
      <c r="O179" s="381">
        <v>5864.673828125</v>
      </c>
      <c r="P179" s="381">
        <v>9.8749265670776367</v>
      </c>
      <c r="Q179" s="381">
        <v>98.907882690429687</v>
      </c>
      <c r="R179" s="379">
        <v>1012.8809814453125</v>
      </c>
      <c r="S179" s="374"/>
    </row>
    <row r="180" spans="1:19" x14ac:dyDescent="0.25">
      <c r="A180" s="378">
        <v>41188.541666666664</v>
      </c>
      <c r="B180" s="381">
        <v>100.60549926757812</v>
      </c>
      <c r="C180" s="381">
        <v>100.60549926757812</v>
      </c>
      <c r="D180" s="381">
        <v>80281.703125</v>
      </c>
      <c r="E180" s="381">
        <v>1</v>
      </c>
      <c r="F180" s="381">
        <v>1</v>
      </c>
      <c r="G180" s="381">
        <v>1</v>
      </c>
      <c r="H180" s="381">
        <v>1</v>
      </c>
      <c r="I180" s="381">
        <v>25.891490936279297</v>
      </c>
      <c r="J180" s="381">
        <v>62.095851898193359</v>
      </c>
      <c r="K180" s="381">
        <v>16.077541866026149</v>
      </c>
      <c r="L180" s="381">
        <v>898.035888671875</v>
      </c>
      <c r="M180" s="381">
        <v>469.86019897460938</v>
      </c>
      <c r="N180" s="381">
        <v>53408.05859375</v>
      </c>
      <c r="O180" s="381">
        <v>5845.8681640625</v>
      </c>
      <c r="P180" s="381">
        <v>9.8662939071655273</v>
      </c>
      <c r="Q180" s="381">
        <v>98.782516479492188</v>
      </c>
      <c r="R180" s="379">
        <v>1012.8790283203125</v>
      </c>
      <c r="S180" s="374"/>
    </row>
    <row r="181" spans="1:19" x14ac:dyDescent="0.25">
      <c r="A181" s="378">
        <v>41188.583333333336</v>
      </c>
      <c r="B181" s="381">
        <v>100.35489654541016</v>
      </c>
      <c r="C181" s="381">
        <v>100.35489654541016</v>
      </c>
      <c r="D181" s="381">
        <v>80186.1328125</v>
      </c>
      <c r="E181" s="381">
        <v>1</v>
      </c>
      <c r="F181" s="381">
        <v>1</v>
      </c>
      <c r="G181" s="381">
        <v>1</v>
      </c>
      <c r="H181" s="381">
        <v>1</v>
      </c>
      <c r="I181" s="381">
        <v>25.998989105224609</v>
      </c>
      <c r="J181" s="381">
        <v>61.766731262207031</v>
      </c>
      <c r="K181" s="381">
        <v>16.058725731514571</v>
      </c>
      <c r="L181" s="381">
        <v>897.956787109375</v>
      </c>
      <c r="M181" s="381">
        <v>468.87429809570312</v>
      </c>
      <c r="N181" s="381">
        <v>53284.2890625</v>
      </c>
      <c r="O181" s="381">
        <v>5825.22412109375</v>
      </c>
      <c r="P181" s="381">
        <v>9.8545198440551758</v>
      </c>
      <c r="Q181" s="381">
        <v>98.730072021484375</v>
      </c>
      <c r="R181" s="379">
        <v>1012.8790283203125</v>
      </c>
      <c r="S181" s="374"/>
    </row>
    <row r="182" spans="1:19" x14ac:dyDescent="0.25">
      <c r="A182" s="378">
        <v>41188.625</v>
      </c>
      <c r="B182" s="381">
        <v>100.96990203857422</v>
      </c>
      <c r="C182" s="381">
        <v>100.96990203857422</v>
      </c>
      <c r="D182" s="381">
        <v>80397.0234375</v>
      </c>
      <c r="E182" s="381">
        <v>1</v>
      </c>
      <c r="F182" s="381">
        <v>1</v>
      </c>
      <c r="G182" s="381">
        <v>1</v>
      </c>
      <c r="H182" s="381">
        <v>1</v>
      </c>
      <c r="I182" s="381">
        <v>26.164020538330078</v>
      </c>
      <c r="J182" s="381">
        <v>61.47821044921875</v>
      </c>
      <c r="K182" s="381">
        <v>16.085171608531383</v>
      </c>
      <c r="L182" s="381">
        <v>898.03887939453125</v>
      </c>
      <c r="M182" s="381">
        <v>469.7467041015625</v>
      </c>
      <c r="N182" s="381">
        <v>53405.328125</v>
      </c>
      <c r="O182" s="381">
        <v>5841.38916015625</v>
      </c>
      <c r="P182" s="381">
        <v>9.8597164154052734</v>
      </c>
      <c r="Q182" s="381">
        <v>98.255126953125</v>
      </c>
      <c r="R182" s="379">
        <v>1012.8800048828125</v>
      </c>
      <c r="S182" s="374"/>
    </row>
    <row r="183" spans="1:19" x14ac:dyDescent="0.25">
      <c r="A183" s="378">
        <v>41188.666666666664</v>
      </c>
      <c r="B183" s="381">
        <v>100.78079986572266</v>
      </c>
      <c r="C183" s="381">
        <v>100.78079986572266</v>
      </c>
      <c r="D183" s="381">
        <v>80387.578125</v>
      </c>
      <c r="E183" s="381">
        <v>1</v>
      </c>
      <c r="F183" s="381">
        <v>1</v>
      </c>
      <c r="G183" s="381">
        <v>1</v>
      </c>
      <c r="H183" s="381">
        <v>1</v>
      </c>
      <c r="I183" s="381">
        <v>25.873830795288086</v>
      </c>
      <c r="J183" s="381">
        <v>61.0972900390625</v>
      </c>
      <c r="K183" s="381">
        <v>15.808209445213434</v>
      </c>
      <c r="L183" s="381">
        <v>897.9801025390625</v>
      </c>
      <c r="M183" s="381">
        <v>469.14068603515625</v>
      </c>
      <c r="N183" s="381">
        <v>53424.12890625</v>
      </c>
      <c r="O183" s="381">
        <v>5846.81982421875</v>
      </c>
      <c r="P183" s="381">
        <v>9.8652267456054687</v>
      </c>
      <c r="Q183" s="381">
        <v>98.433547973632813</v>
      </c>
      <c r="R183" s="379">
        <v>1012.8720092773437</v>
      </c>
      <c r="S183" s="374"/>
    </row>
    <row r="184" spans="1:19" x14ac:dyDescent="0.25">
      <c r="A184" s="378">
        <v>41188.708333333336</v>
      </c>
      <c r="B184" s="381">
        <v>101.26899719238281</v>
      </c>
      <c r="C184" s="381">
        <v>101.26899719238281</v>
      </c>
      <c r="D184" s="381">
        <v>80477.7421875</v>
      </c>
      <c r="E184" s="381">
        <v>1</v>
      </c>
      <c r="F184" s="381">
        <v>1</v>
      </c>
      <c r="G184" s="381">
        <v>1</v>
      </c>
      <c r="H184" s="381">
        <v>1</v>
      </c>
      <c r="I184" s="381">
        <v>24.558120727539063</v>
      </c>
      <c r="J184" s="381">
        <v>61.018199920654297</v>
      </c>
      <c r="K184" s="381">
        <v>14.984923202285426</v>
      </c>
      <c r="L184" s="381">
        <v>897.952880859375</v>
      </c>
      <c r="M184" s="381">
        <v>469.91119384765625</v>
      </c>
      <c r="N184" s="381">
        <v>53556.51953125</v>
      </c>
      <c r="O184" s="381">
        <v>5868.26416015625</v>
      </c>
      <c r="P184" s="381">
        <v>9.8745012283325195</v>
      </c>
      <c r="Q184" s="381">
        <v>98.521438598632812</v>
      </c>
      <c r="R184" s="379">
        <v>1012.8670043945312</v>
      </c>
      <c r="S184" s="374"/>
    </row>
    <row r="185" spans="1:19" x14ac:dyDescent="0.25">
      <c r="A185" s="378">
        <v>41188.75</v>
      </c>
      <c r="B185" s="381">
        <v>101.93460083007812</v>
      </c>
      <c r="C185" s="381">
        <v>101.93460083007812</v>
      </c>
      <c r="D185" s="381">
        <v>80833.640625</v>
      </c>
      <c r="E185" s="381">
        <v>1</v>
      </c>
      <c r="F185" s="381">
        <v>1</v>
      </c>
      <c r="G185" s="381">
        <v>1</v>
      </c>
      <c r="H185" s="381">
        <v>1</v>
      </c>
      <c r="I185" s="381">
        <v>25.373420715332031</v>
      </c>
      <c r="J185" s="381">
        <v>61.221839904785156</v>
      </c>
      <c r="K185" s="381">
        <v>15.534075008708168</v>
      </c>
      <c r="L185" s="381">
        <v>898.03350830078125</v>
      </c>
      <c r="M185" s="381">
        <v>472.0369873046875</v>
      </c>
      <c r="N185" s="381">
        <v>53765.01171875</v>
      </c>
      <c r="O185" s="381">
        <v>5901.3828125</v>
      </c>
      <c r="P185" s="381">
        <v>9.8905630111694336</v>
      </c>
      <c r="Q185" s="381">
        <v>98.381820678710937</v>
      </c>
      <c r="R185" s="379">
        <v>1012.85498046875</v>
      </c>
      <c r="S185" s="374"/>
    </row>
    <row r="186" spans="1:19" x14ac:dyDescent="0.25">
      <c r="A186" s="378">
        <v>41188.791666666664</v>
      </c>
      <c r="B186" s="381">
        <v>102.13140106201172</v>
      </c>
      <c r="C186" s="381">
        <v>102.13140106201172</v>
      </c>
      <c r="D186" s="381">
        <v>81040</v>
      </c>
      <c r="E186" s="381">
        <v>1</v>
      </c>
      <c r="F186" s="381">
        <v>1</v>
      </c>
      <c r="G186" s="381">
        <v>1</v>
      </c>
      <c r="H186" s="381">
        <v>1</v>
      </c>
      <c r="I186" s="381">
        <v>25.305780410766602</v>
      </c>
      <c r="J186" s="381">
        <v>61.236061096191406</v>
      </c>
      <c r="K186" s="381">
        <v>15.496263153205073</v>
      </c>
      <c r="L186" s="381">
        <v>897.9923095703125</v>
      </c>
      <c r="M186" s="381">
        <v>473.32659912109375</v>
      </c>
      <c r="N186" s="381">
        <v>53948.30859375</v>
      </c>
      <c r="O186" s="381">
        <v>5929.76123046875</v>
      </c>
      <c r="P186" s="381">
        <v>9.9030466079711914</v>
      </c>
      <c r="Q186" s="381">
        <v>98.317916870117187</v>
      </c>
      <c r="R186" s="379">
        <v>1012.8460083007812</v>
      </c>
      <c r="S186" s="374"/>
    </row>
    <row r="187" spans="1:19" x14ac:dyDescent="0.25">
      <c r="A187" s="378">
        <v>41188.833333333336</v>
      </c>
      <c r="B187" s="381">
        <v>102.34470367431641</v>
      </c>
      <c r="C187" s="381">
        <v>102.34470367431641</v>
      </c>
      <c r="D187" s="381">
        <v>81318.34375</v>
      </c>
      <c r="E187" s="381">
        <v>1</v>
      </c>
      <c r="F187" s="381">
        <v>1</v>
      </c>
      <c r="G187" s="381">
        <v>1</v>
      </c>
      <c r="H187" s="381">
        <v>1</v>
      </c>
      <c r="I187" s="381">
        <v>25.515840530395508</v>
      </c>
      <c r="J187" s="381">
        <v>61.316249847412109</v>
      </c>
      <c r="K187" s="381">
        <v>15.645356530284552</v>
      </c>
      <c r="L187" s="381">
        <v>897.94482421875</v>
      </c>
      <c r="M187" s="381">
        <v>474.92318725585937</v>
      </c>
      <c r="N187" s="381">
        <v>54118.94921875</v>
      </c>
      <c r="O187" s="381">
        <v>5960.15380859375</v>
      </c>
      <c r="P187" s="381">
        <v>9.9206600189208984</v>
      </c>
      <c r="Q187" s="381">
        <v>98.163429260253906</v>
      </c>
      <c r="R187" s="379">
        <v>1012.8380126953125</v>
      </c>
      <c r="S187" s="374"/>
    </row>
    <row r="188" spans="1:19" x14ac:dyDescent="0.25">
      <c r="A188" s="378">
        <v>41188.875</v>
      </c>
      <c r="B188" s="381">
        <v>102.49870300292969</v>
      </c>
      <c r="C188" s="381">
        <v>102.49870300292969</v>
      </c>
      <c r="D188" s="381">
        <v>81485.09375</v>
      </c>
      <c r="E188" s="381">
        <v>1</v>
      </c>
      <c r="F188" s="381">
        <v>1</v>
      </c>
      <c r="G188" s="381">
        <v>1</v>
      </c>
      <c r="H188" s="381">
        <v>1</v>
      </c>
      <c r="I188" s="381">
        <v>25.488870620727539</v>
      </c>
      <c r="J188" s="381">
        <v>61.386810302734375</v>
      </c>
      <c r="K188" s="381">
        <v>15.646804656255409</v>
      </c>
      <c r="L188" s="381">
        <v>898.073974609375</v>
      </c>
      <c r="M188" s="381">
        <v>475.885009765625</v>
      </c>
      <c r="N188" s="381">
        <v>54211.6796875</v>
      </c>
      <c r="O188" s="381">
        <v>5975.6337890625</v>
      </c>
      <c r="P188" s="381">
        <v>9.9280500411987305</v>
      </c>
      <c r="Q188" s="381">
        <v>98.084060668945313</v>
      </c>
      <c r="R188" s="379">
        <v>1012.8359985351562</v>
      </c>
      <c r="S188" s="374"/>
    </row>
    <row r="189" spans="1:19" x14ac:dyDescent="0.25">
      <c r="A189" s="378">
        <v>41188.916666666664</v>
      </c>
      <c r="B189" s="381">
        <v>102.51860046386719</v>
      </c>
      <c r="C189" s="381">
        <v>102.51860046386719</v>
      </c>
      <c r="D189" s="381">
        <v>81568.0625</v>
      </c>
      <c r="E189" s="381">
        <v>1</v>
      </c>
      <c r="F189" s="381">
        <v>1</v>
      </c>
      <c r="G189" s="381">
        <v>1</v>
      </c>
      <c r="H189" s="381">
        <v>1</v>
      </c>
      <c r="I189" s="381">
        <v>25.501310348510742</v>
      </c>
      <c r="J189" s="381">
        <v>61.446510314941406</v>
      </c>
      <c r="K189" s="381">
        <v>15.669665293742874</v>
      </c>
      <c r="L189" s="381">
        <v>897.93719482421875</v>
      </c>
      <c r="M189" s="381">
        <v>476.28799438476562</v>
      </c>
      <c r="N189" s="381">
        <v>54260.5</v>
      </c>
      <c r="O189" s="381">
        <v>5983.62890625</v>
      </c>
      <c r="P189" s="381">
        <v>9.9317455291748047</v>
      </c>
      <c r="Q189" s="381">
        <v>98.159690856933594</v>
      </c>
      <c r="R189" s="379">
        <v>1012.8369750976562</v>
      </c>
      <c r="S189" s="374"/>
    </row>
    <row r="190" spans="1:19" x14ac:dyDescent="0.25">
      <c r="A190" s="378">
        <v>41188.958333333336</v>
      </c>
      <c r="B190" s="381">
        <v>103.18509674072266</v>
      </c>
      <c r="C190" s="381">
        <v>103.18509674072266</v>
      </c>
      <c r="D190" s="381">
        <v>81614.59375</v>
      </c>
      <c r="E190" s="381">
        <v>1</v>
      </c>
      <c r="F190" s="381">
        <v>1</v>
      </c>
      <c r="G190" s="381">
        <v>1</v>
      </c>
      <c r="H190" s="381">
        <v>1</v>
      </c>
      <c r="I190" s="381">
        <v>25.654689788818359</v>
      </c>
      <c r="J190" s="381">
        <v>61.486839294433594</v>
      </c>
      <c r="K190" s="381">
        <v>15.77425788193621</v>
      </c>
      <c r="L190" s="381">
        <v>897.99798583984375</v>
      </c>
      <c r="M190" s="381">
        <v>476.80938720703125</v>
      </c>
      <c r="N190" s="381">
        <v>54326.21875</v>
      </c>
      <c r="O190" s="381">
        <v>5994.9111328125</v>
      </c>
      <c r="P190" s="381">
        <v>9.9384860992431641</v>
      </c>
      <c r="Q190" s="381">
        <v>98.116752624511719</v>
      </c>
      <c r="R190" s="379">
        <v>1012.8350219726562</v>
      </c>
      <c r="S190" s="374"/>
    </row>
    <row r="191" spans="1:19" x14ac:dyDescent="0.25">
      <c r="A191" s="378">
        <v>41189</v>
      </c>
      <c r="B191" s="381">
        <v>103.39820098876953</v>
      </c>
      <c r="C191" s="381">
        <v>103.39820098876953</v>
      </c>
      <c r="D191" s="381">
        <v>81639.171875</v>
      </c>
      <c r="E191" s="381">
        <v>1</v>
      </c>
      <c r="F191" s="381">
        <v>1</v>
      </c>
      <c r="G191" s="381">
        <v>1</v>
      </c>
      <c r="H191" s="381">
        <v>1</v>
      </c>
      <c r="I191" s="381">
        <v>25.828319549560547</v>
      </c>
      <c r="J191" s="381">
        <v>61.408790588378906</v>
      </c>
      <c r="K191" s="381">
        <v>15.860858664686965</v>
      </c>
      <c r="L191" s="381">
        <v>897.965087890625</v>
      </c>
      <c r="M191" s="381">
        <v>476.98260498046875</v>
      </c>
      <c r="N191" s="381">
        <v>54362.2890625</v>
      </c>
      <c r="O191" s="381">
        <v>6001.06689453125</v>
      </c>
      <c r="P191" s="381">
        <v>9.9402761459350586</v>
      </c>
      <c r="Q191" s="381">
        <v>98.119178771972656</v>
      </c>
      <c r="R191" s="379">
        <v>1012.8319702148437</v>
      </c>
      <c r="S191" s="374"/>
    </row>
    <row r="192" spans="1:19" x14ac:dyDescent="0.25">
      <c r="A192" s="378">
        <v>41189.041666666664</v>
      </c>
      <c r="B192" s="381">
        <v>103.910400390625</v>
      </c>
      <c r="C192" s="381">
        <v>103.910400390625</v>
      </c>
      <c r="D192" s="381">
        <v>81729.359375</v>
      </c>
      <c r="E192" s="381">
        <v>1</v>
      </c>
      <c r="F192" s="381">
        <v>1</v>
      </c>
      <c r="G192" s="381">
        <v>1</v>
      </c>
      <c r="H192" s="381">
        <v>1</v>
      </c>
      <c r="I192" s="381">
        <v>26.100290298461914</v>
      </c>
      <c r="J192" s="381">
        <v>61.365249633789063</v>
      </c>
      <c r="K192" s="381">
        <v>16.016508296794782</v>
      </c>
      <c r="L192" s="381">
        <v>897.99761962890625</v>
      </c>
      <c r="M192" s="381">
        <v>477.42279052734375</v>
      </c>
      <c r="N192" s="381">
        <v>54454.23046875</v>
      </c>
      <c r="O192" s="381">
        <v>6015.1220703125</v>
      </c>
      <c r="P192" s="381">
        <v>9.9479713439941406</v>
      </c>
      <c r="Q192" s="381">
        <v>98.047576904296875</v>
      </c>
      <c r="R192" s="379">
        <v>1012.8280029296875</v>
      </c>
      <c r="S192" s="374"/>
    </row>
    <row r="193" spans="1:19" x14ac:dyDescent="0.25">
      <c r="A193" s="378">
        <v>41189.083333333336</v>
      </c>
      <c r="B193" s="381">
        <v>103.91850280761719</v>
      </c>
      <c r="C193" s="381">
        <v>103.91850280761719</v>
      </c>
      <c r="D193" s="381">
        <v>81721.5234375</v>
      </c>
      <c r="E193" s="381">
        <v>1</v>
      </c>
      <c r="F193" s="381">
        <v>1</v>
      </c>
      <c r="G193" s="381">
        <v>1</v>
      </c>
      <c r="H193" s="381">
        <v>1</v>
      </c>
      <c r="I193" s="381">
        <v>25.564079284667969</v>
      </c>
      <c r="J193" s="381">
        <v>61.351879119873047</v>
      </c>
      <c r="K193" s="381">
        <v>15.684043020837999</v>
      </c>
      <c r="L193" s="381">
        <v>898.030517578125</v>
      </c>
      <c r="M193" s="381">
        <v>477.2427978515625</v>
      </c>
      <c r="N193" s="381">
        <v>54445.98046875</v>
      </c>
      <c r="O193" s="381">
        <v>6013.6328125</v>
      </c>
      <c r="P193" s="381">
        <v>9.9464988708496094</v>
      </c>
      <c r="Q193" s="381">
        <v>98.071617126464844</v>
      </c>
      <c r="R193" s="379">
        <v>1012.8280029296875</v>
      </c>
      <c r="S193" s="374"/>
    </row>
    <row r="194" spans="1:19" x14ac:dyDescent="0.25">
      <c r="A194" s="378">
        <v>41189.125</v>
      </c>
      <c r="B194" s="381">
        <v>103.97730255126953</v>
      </c>
      <c r="C194" s="381">
        <v>103.97730255126953</v>
      </c>
      <c r="D194" s="381">
        <v>81613.921875</v>
      </c>
      <c r="E194" s="381">
        <v>1</v>
      </c>
      <c r="F194" s="381">
        <v>1</v>
      </c>
      <c r="G194" s="381">
        <v>1</v>
      </c>
      <c r="H194" s="381">
        <v>1</v>
      </c>
      <c r="I194" s="381">
        <v>25.571319580078125</v>
      </c>
      <c r="J194" s="381">
        <v>61.366291046142578</v>
      </c>
      <c r="K194" s="381">
        <v>15.692170397849987</v>
      </c>
      <c r="L194" s="381">
        <v>898.03179931640625</v>
      </c>
      <c r="M194" s="381">
        <v>476.45449829101563</v>
      </c>
      <c r="N194" s="381">
        <v>54363.4296875</v>
      </c>
      <c r="O194" s="381">
        <v>6001.376953125</v>
      </c>
      <c r="P194" s="381">
        <v>9.9414386749267578</v>
      </c>
      <c r="Q194" s="381">
        <v>98.172370910644531</v>
      </c>
      <c r="R194" s="379">
        <v>1012.8289794921875</v>
      </c>
      <c r="S194" s="374"/>
    </row>
    <row r="195" spans="1:19" x14ac:dyDescent="0.25">
      <c r="A195" s="378">
        <v>41189.166666666664</v>
      </c>
      <c r="B195" s="381">
        <v>103.68740081787109</v>
      </c>
      <c r="C195" s="381">
        <v>103.68740081787109</v>
      </c>
      <c r="D195" s="381">
        <v>81591.84375</v>
      </c>
      <c r="E195" s="381">
        <v>1</v>
      </c>
      <c r="F195" s="381">
        <v>1</v>
      </c>
      <c r="G195" s="381">
        <v>1</v>
      </c>
      <c r="H195" s="381">
        <v>1</v>
      </c>
      <c r="I195" s="381">
        <v>25.743339538574219</v>
      </c>
      <c r="J195" s="381">
        <v>61.351619720458984</v>
      </c>
      <c r="K195" s="381">
        <v>15.793955777052615</v>
      </c>
      <c r="L195" s="381">
        <v>898.00299072265625</v>
      </c>
      <c r="M195" s="381">
        <v>476.29849243164063</v>
      </c>
      <c r="N195" s="381">
        <v>54369.55078125</v>
      </c>
      <c r="O195" s="381">
        <v>6003.6982421875</v>
      </c>
      <c r="P195" s="381">
        <v>9.9440450668334961</v>
      </c>
      <c r="Q195" s="381">
        <v>98.346443176269531</v>
      </c>
      <c r="R195" s="379">
        <v>1012.8300170898437</v>
      </c>
      <c r="S195" s="374"/>
    </row>
    <row r="196" spans="1:19" x14ac:dyDescent="0.25">
      <c r="A196" s="378">
        <v>41189.208333333336</v>
      </c>
      <c r="B196" s="381">
        <v>103.91339874267578</v>
      </c>
      <c r="C196" s="381">
        <v>103.91339874267578</v>
      </c>
      <c r="D196" s="381">
        <v>81699.90625</v>
      </c>
      <c r="E196" s="381">
        <v>1</v>
      </c>
      <c r="F196" s="381">
        <v>1</v>
      </c>
      <c r="G196" s="381">
        <v>1</v>
      </c>
      <c r="H196" s="381">
        <v>1</v>
      </c>
      <c r="I196" s="381">
        <v>25.592500686645508</v>
      </c>
      <c r="J196" s="381">
        <v>61.416389465332031</v>
      </c>
      <c r="K196" s="381">
        <v>15.71798989562798</v>
      </c>
      <c r="L196" s="381">
        <v>897.96807861328125</v>
      </c>
      <c r="M196" s="381">
        <v>476.90341186523437</v>
      </c>
      <c r="N196" s="381">
        <v>54417.44921875</v>
      </c>
      <c r="O196" s="381">
        <v>6014.3330078125</v>
      </c>
      <c r="P196" s="381">
        <v>9.9514017105102539</v>
      </c>
      <c r="Q196" s="381">
        <v>98.439376831054688</v>
      </c>
      <c r="R196" s="379">
        <v>1012.8359985351562</v>
      </c>
      <c r="S196" s="374"/>
    </row>
    <row r="197" spans="1:19" x14ac:dyDescent="0.25">
      <c r="A197" s="378">
        <v>41189.25</v>
      </c>
      <c r="B197" s="381">
        <v>75.792610168457031</v>
      </c>
      <c r="C197" s="381">
        <v>104.86294938752036</v>
      </c>
      <c r="D197" s="381">
        <v>81904.3984375</v>
      </c>
      <c r="E197" s="381">
        <v>1</v>
      </c>
      <c r="F197" s="381">
        <v>1</v>
      </c>
      <c r="G197" s="381">
        <v>0.72277778387069702</v>
      </c>
      <c r="H197" s="381">
        <v>1</v>
      </c>
      <c r="I197" s="381">
        <v>25.371160507202148</v>
      </c>
      <c r="J197" s="381">
        <v>61.507740020751953</v>
      </c>
      <c r="K197" s="381">
        <v>15.60522744501759</v>
      </c>
      <c r="L197" s="381">
        <v>897.89208984375</v>
      </c>
      <c r="M197" s="381">
        <v>476.17559814453125</v>
      </c>
      <c r="N197" s="381">
        <v>54255.08984375</v>
      </c>
      <c r="O197" s="381">
        <v>6022.89013671875</v>
      </c>
      <c r="P197" s="381">
        <v>9.9924764633178711</v>
      </c>
      <c r="Q197" s="381">
        <v>98.752861022949219</v>
      </c>
      <c r="R197" s="379">
        <v>1012.843017578125</v>
      </c>
      <c r="S197" s="374"/>
    </row>
    <row r="198" spans="1:19" x14ac:dyDescent="0.25">
      <c r="A198" s="378">
        <v>41189.291666666664</v>
      </c>
      <c r="B198" s="381">
        <v>106.27279663085937</v>
      </c>
      <c r="C198" s="381">
        <v>106.27279663085937</v>
      </c>
      <c r="D198" s="381">
        <v>82105.6796875</v>
      </c>
      <c r="E198" s="381">
        <v>1</v>
      </c>
      <c r="F198" s="381">
        <v>1</v>
      </c>
      <c r="G198" s="381">
        <v>1</v>
      </c>
      <c r="H198" s="381">
        <v>1</v>
      </c>
      <c r="I198" s="381">
        <v>25.563760757446289</v>
      </c>
      <c r="J198" s="381">
        <v>61.668621063232422</v>
      </c>
      <c r="K198" s="381">
        <v>15.764818751020867</v>
      </c>
      <c r="L198" s="381">
        <v>898.12640380859375</v>
      </c>
      <c r="M198" s="381">
        <v>477.90060424804687</v>
      </c>
      <c r="N198" s="381">
        <v>54630.98046875</v>
      </c>
      <c r="O198" s="381">
        <v>6062.16015625</v>
      </c>
      <c r="P198" s="381">
        <v>9.990321159362793</v>
      </c>
      <c r="Q198" s="381">
        <v>99.294357299804688</v>
      </c>
      <c r="R198" s="379">
        <v>1012.8489990234375</v>
      </c>
      <c r="S198" s="374"/>
    </row>
    <row r="199" spans="1:19" x14ac:dyDescent="0.25">
      <c r="A199" s="378">
        <v>41189.333333333336</v>
      </c>
      <c r="B199" s="381">
        <v>105.59089660644531</v>
      </c>
      <c r="C199" s="381">
        <v>105.59089660644531</v>
      </c>
      <c r="D199" s="381">
        <v>82172.9921875</v>
      </c>
      <c r="E199" s="381">
        <v>1</v>
      </c>
      <c r="F199" s="381">
        <v>1</v>
      </c>
      <c r="G199" s="381">
        <v>1</v>
      </c>
      <c r="H199" s="381">
        <v>1</v>
      </c>
      <c r="I199" s="381">
        <v>25.053630828857422</v>
      </c>
      <c r="J199" s="381">
        <v>61.80316162109375</v>
      </c>
      <c r="K199" s="381">
        <v>15.483935953110922</v>
      </c>
      <c r="L199" s="381">
        <v>898.03021240234375</v>
      </c>
      <c r="M199" s="381">
        <v>479.69790649414062</v>
      </c>
      <c r="N199" s="381">
        <v>54588.5390625</v>
      </c>
      <c r="O199" s="381">
        <v>6032.14404296875</v>
      </c>
      <c r="P199" s="381">
        <v>9.9513530731201172</v>
      </c>
      <c r="Q199" s="381">
        <v>98.376449584960938</v>
      </c>
      <c r="R199" s="379">
        <v>1012.8469848632812</v>
      </c>
      <c r="S199" s="374"/>
    </row>
    <row r="200" spans="1:19" x14ac:dyDescent="0.25">
      <c r="A200" s="378">
        <v>41189.375</v>
      </c>
      <c r="B200" s="381">
        <v>103.60459899902344</v>
      </c>
      <c r="C200" s="381">
        <v>103.60459899902344</v>
      </c>
      <c r="D200" s="381">
        <v>81600.0234375</v>
      </c>
      <c r="E200" s="381">
        <v>1</v>
      </c>
      <c r="F200" s="381">
        <v>1</v>
      </c>
      <c r="G200" s="381">
        <v>1</v>
      </c>
      <c r="H200" s="381">
        <v>1</v>
      </c>
      <c r="I200" s="381">
        <v>25.796310424804688</v>
      </c>
      <c r="J200" s="381">
        <v>61.760910034179687</v>
      </c>
      <c r="K200" s="381">
        <v>15.932036073601338</v>
      </c>
      <c r="L200" s="381">
        <v>898.02099609375</v>
      </c>
      <c r="M200" s="381">
        <v>476.32308959960937</v>
      </c>
      <c r="N200" s="381">
        <v>54235.7109375</v>
      </c>
      <c r="O200" s="381">
        <v>5986.0458984375</v>
      </c>
      <c r="P200" s="381">
        <v>9.9397783279418945</v>
      </c>
      <c r="Q200" s="381">
        <v>98.562019348144531</v>
      </c>
      <c r="R200" s="379">
        <v>1012.8410034179687</v>
      </c>
      <c r="S200" s="374"/>
    </row>
    <row r="201" spans="1:19" x14ac:dyDescent="0.25">
      <c r="A201" s="378">
        <v>41189.416666666664</v>
      </c>
      <c r="B201" s="381">
        <v>102.11049652099609</v>
      </c>
      <c r="C201" s="381">
        <v>102.11049652099609</v>
      </c>
      <c r="D201" s="381">
        <v>81125.5078125</v>
      </c>
      <c r="E201" s="381">
        <v>1</v>
      </c>
      <c r="F201" s="381">
        <v>1</v>
      </c>
      <c r="G201" s="381">
        <v>1</v>
      </c>
      <c r="H201" s="381">
        <v>1</v>
      </c>
      <c r="I201" s="381">
        <v>24.763420104980469</v>
      </c>
      <c r="J201" s="381">
        <v>61.771289825439453</v>
      </c>
      <c r="K201" s="381">
        <v>15.296684003738628</v>
      </c>
      <c r="L201" s="381">
        <v>898.0443115234375</v>
      </c>
      <c r="M201" s="381">
        <v>473.74490356445312</v>
      </c>
      <c r="N201" s="381">
        <v>53900.328125</v>
      </c>
      <c r="O201" s="381">
        <v>5930.11083984375</v>
      </c>
      <c r="P201" s="381">
        <v>9.9119300842285156</v>
      </c>
      <c r="Q201" s="381">
        <v>98.801963806152344</v>
      </c>
      <c r="R201" s="379">
        <v>1012.85400390625</v>
      </c>
      <c r="S201" s="374"/>
    </row>
    <row r="202" spans="1:19" x14ac:dyDescent="0.25">
      <c r="A202" s="378">
        <v>41189.458333333336</v>
      </c>
      <c r="B202" s="381">
        <v>100.61799621582031</v>
      </c>
      <c r="C202" s="381">
        <v>100.61799621582031</v>
      </c>
      <c r="D202" s="381">
        <v>80772.0703125</v>
      </c>
      <c r="E202" s="381">
        <v>1</v>
      </c>
      <c r="F202" s="381">
        <v>1</v>
      </c>
      <c r="G202" s="381">
        <v>1</v>
      </c>
      <c r="H202" s="381">
        <v>1</v>
      </c>
      <c r="I202" s="381">
        <v>24.569419860839844</v>
      </c>
      <c r="J202" s="381">
        <v>61.949981689453125</v>
      </c>
      <c r="K202" s="381">
        <v>15.220751104995143</v>
      </c>
      <c r="L202" s="381">
        <v>898.00732421875</v>
      </c>
      <c r="M202" s="381">
        <v>471.97918701171875</v>
      </c>
      <c r="N202" s="381">
        <v>53626.33984375</v>
      </c>
      <c r="O202" s="381">
        <v>5890.6708984375</v>
      </c>
      <c r="P202" s="381">
        <v>9.8969888687133789</v>
      </c>
      <c r="Q202" s="381">
        <v>98.874427795410156</v>
      </c>
      <c r="R202" s="379">
        <v>1012.8770141601562</v>
      </c>
      <c r="S202" s="374"/>
    </row>
    <row r="203" spans="1:19" x14ac:dyDescent="0.25">
      <c r="A203" s="378">
        <v>41189.5</v>
      </c>
      <c r="B203" s="381">
        <v>99.240257263183594</v>
      </c>
      <c r="C203" s="381">
        <v>99.240257263183594</v>
      </c>
      <c r="D203" s="381">
        <v>80400.4375</v>
      </c>
      <c r="E203" s="381">
        <v>1</v>
      </c>
      <c r="F203" s="381">
        <v>1</v>
      </c>
      <c r="G203" s="381">
        <v>1</v>
      </c>
      <c r="H203" s="381">
        <v>1</v>
      </c>
      <c r="I203" s="381">
        <v>25.045379638671875</v>
      </c>
      <c r="J203" s="381">
        <v>62.034561157226563</v>
      </c>
      <c r="K203" s="381">
        <v>15.536791349011473</v>
      </c>
      <c r="L203" s="381">
        <v>898.0294189453125</v>
      </c>
      <c r="M203" s="381">
        <v>469.99630737304687</v>
      </c>
      <c r="N203" s="381">
        <v>53365.23828125</v>
      </c>
      <c r="O203" s="381">
        <v>5846.6748046875</v>
      </c>
      <c r="P203" s="381">
        <v>9.874232292175293</v>
      </c>
      <c r="Q203" s="381">
        <v>98.893592834472656</v>
      </c>
      <c r="R203" s="379">
        <v>1012.8790283203125</v>
      </c>
      <c r="S203" s="374"/>
    </row>
    <row r="204" spans="1:19" x14ac:dyDescent="0.25">
      <c r="A204" s="378">
        <v>41189.541666666664</v>
      </c>
      <c r="B204" s="381">
        <v>99.271766662597656</v>
      </c>
      <c r="C204" s="381">
        <v>99.271766662597656</v>
      </c>
      <c r="D204" s="381">
        <v>80515.8671875</v>
      </c>
      <c r="E204" s="381">
        <v>1</v>
      </c>
      <c r="F204" s="381">
        <v>1</v>
      </c>
      <c r="G204" s="381">
        <v>1</v>
      </c>
      <c r="H204" s="381">
        <v>1</v>
      </c>
      <c r="I204" s="381">
        <v>25.251739501953125</v>
      </c>
      <c r="J204" s="381">
        <v>61.971809387207031</v>
      </c>
      <c r="K204" s="381">
        <v>15.648959871104452</v>
      </c>
      <c r="L204" s="381">
        <v>898.01190185546875</v>
      </c>
      <c r="M204" s="381">
        <v>470.60211181640625</v>
      </c>
      <c r="N204" s="381">
        <v>53426.25</v>
      </c>
      <c r="O204" s="381">
        <v>5850.23583984375</v>
      </c>
      <c r="P204" s="381">
        <v>9.8694705963134766</v>
      </c>
      <c r="Q204" s="381">
        <v>98.668327331542969</v>
      </c>
      <c r="R204" s="379">
        <v>1012.8809814453125</v>
      </c>
      <c r="S204" s="374"/>
    </row>
    <row r="205" spans="1:19" x14ac:dyDescent="0.25">
      <c r="A205" s="378">
        <v>41189.583333333336</v>
      </c>
      <c r="B205" s="381">
        <v>99.959159851074219</v>
      </c>
      <c r="C205" s="381">
        <v>99.959159851074219</v>
      </c>
      <c r="D205" s="381">
        <v>80502.546875</v>
      </c>
      <c r="E205" s="381">
        <v>1</v>
      </c>
      <c r="F205" s="381">
        <v>1</v>
      </c>
      <c r="G205" s="381">
        <v>1</v>
      </c>
      <c r="H205" s="381">
        <v>1</v>
      </c>
      <c r="I205" s="381">
        <v>25.377460479736328</v>
      </c>
      <c r="J205" s="381">
        <v>61.863651275634766</v>
      </c>
      <c r="K205" s="381">
        <v>15.699423653796112</v>
      </c>
      <c r="L205" s="381">
        <v>898.010986328125</v>
      </c>
      <c r="M205" s="381">
        <v>470.4639892578125</v>
      </c>
      <c r="N205" s="381">
        <v>53408.66015625</v>
      </c>
      <c r="O205" s="381">
        <v>5848.587890625</v>
      </c>
      <c r="P205" s="381">
        <v>9.8694248199462891</v>
      </c>
      <c r="Q205" s="381">
        <v>98.53546142578125</v>
      </c>
      <c r="R205" s="379">
        <v>1012.8779907226562</v>
      </c>
      <c r="S205" s="374"/>
    </row>
    <row r="206" spans="1:19" x14ac:dyDescent="0.25">
      <c r="A206" s="378">
        <v>41189.625</v>
      </c>
      <c r="B206" s="381">
        <v>99.642326354980469</v>
      </c>
      <c r="C206" s="381">
        <v>99.642326354980469</v>
      </c>
      <c r="D206" s="381">
        <v>80325.9765625</v>
      </c>
      <c r="E206" s="381">
        <v>1</v>
      </c>
      <c r="F206" s="381">
        <v>1</v>
      </c>
      <c r="G206" s="381">
        <v>1</v>
      </c>
      <c r="H206" s="381">
        <v>1</v>
      </c>
      <c r="I206" s="381">
        <v>25.07958984375</v>
      </c>
      <c r="J206" s="381">
        <v>61.782669067382812</v>
      </c>
      <c r="K206" s="381">
        <v>15.494839996621012</v>
      </c>
      <c r="L206" s="381">
        <v>898.03582763671875</v>
      </c>
      <c r="M206" s="381">
        <v>469.4739990234375</v>
      </c>
      <c r="N206" s="381">
        <v>53337.671875</v>
      </c>
      <c r="O206" s="381">
        <v>5837.94287109375</v>
      </c>
      <c r="P206" s="381">
        <v>9.8650379180908203</v>
      </c>
      <c r="Q206" s="381">
        <v>98.564407348632813</v>
      </c>
      <c r="R206" s="379">
        <v>1012.8729858398437</v>
      </c>
      <c r="S206" s="374"/>
    </row>
    <row r="207" spans="1:19" x14ac:dyDescent="0.25">
      <c r="A207" s="378">
        <v>41189.666666666664</v>
      </c>
      <c r="B207" s="381">
        <v>100.04499816894531</v>
      </c>
      <c r="C207" s="381">
        <v>100.04499816894531</v>
      </c>
      <c r="D207" s="381">
        <v>80372.90625</v>
      </c>
      <c r="E207" s="381">
        <v>1</v>
      </c>
      <c r="F207" s="381">
        <v>1</v>
      </c>
      <c r="G207" s="381">
        <v>1</v>
      </c>
      <c r="H207" s="381">
        <v>1</v>
      </c>
      <c r="I207" s="381">
        <v>25.363290786743164</v>
      </c>
      <c r="J207" s="381">
        <v>61.689620971679688</v>
      </c>
      <c r="K207" s="381">
        <v>15.646517952286812</v>
      </c>
      <c r="L207" s="381">
        <v>897.972412109375</v>
      </c>
      <c r="M207" s="381">
        <v>469.8135986328125</v>
      </c>
      <c r="N207" s="381">
        <v>53414.640625</v>
      </c>
      <c r="O207" s="381">
        <v>5851.3671875</v>
      </c>
      <c r="P207" s="381">
        <v>9.8730325698852539</v>
      </c>
      <c r="Q207" s="381">
        <v>98.592681884765625</v>
      </c>
      <c r="R207" s="379">
        <v>1012.8619995117187</v>
      </c>
      <c r="S207" s="374"/>
    </row>
    <row r="208" spans="1:19" x14ac:dyDescent="0.25">
      <c r="A208" s="378">
        <v>41189.708333333336</v>
      </c>
      <c r="B208" s="381">
        <v>99.283157348632812</v>
      </c>
      <c r="C208" s="381">
        <v>99.283157348632812</v>
      </c>
      <c r="D208" s="381">
        <v>79582.140625</v>
      </c>
      <c r="E208" s="381">
        <v>1</v>
      </c>
      <c r="F208" s="381">
        <v>1</v>
      </c>
      <c r="G208" s="381">
        <v>1</v>
      </c>
      <c r="H208" s="381">
        <v>1</v>
      </c>
      <c r="I208" s="381">
        <v>24.684999465942383</v>
      </c>
      <c r="J208" s="381">
        <v>61.639320373535156</v>
      </c>
      <c r="K208" s="381">
        <v>15.215665905017667</v>
      </c>
      <c r="L208" s="381">
        <v>897.927490234375</v>
      </c>
      <c r="M208" s="381">
        <v>462.85360717773437</v>
      </c>
      <c r="N208" s="381">
        <v>52658.25</v>
      </c>
      <c r="O208" s="381">
        <v>5799.51611328125</v>
      </c>
      <c r="P208" s="381">
        <v>9.9214267730712891</v>
      </c>
      <c r="Q208" s="381">
        <v>99.659500122070313</v>
      </c>
      <c r="R208" s="379">
        <v>1012.8560180664062</v>
      </c>
      <c r="S208" s="374"/>
    </row>
    <row r="209" spans="1:19" x14ac:dyDescent="0.25">
      <c r="A209" s="378">
        <v>41189.75</v>
      </c>
      <c r="B209" s="381">
        <v>99.324630737304688</v>
      </c>
      <c r="C209" s="381">
        <v>99.324630737304688</v>
      </c>
      <c r="D209" s="381">
        <v>79492.34375</v>
      </c>
      <c r="E209" s="381">
        <v>1</v>
      </c>
      <c r="F209" s="381">
        <v>1</v>
      </c>
      <c r="G209" s="381">
        <v>1</v>
      </c>
      <c r="H209" s="381">
        <v>1</v>
      </c>
      <c r="I209" s="381">
        <v>25.01439094543457</v>
      </c>
      <c r="J209" s="381">
        <v>61.653419494628906</v>
      </c>
      <c r="K209" s="381">
        <v>15.422227383615246</v>
      </c>
      <c r="L209" s="381">
        <v>897.98431396484375</v>
      </c>
      <c r="M209" s="381">
        <v>462.35861206054687</v>
      </c>
      <c r="N209" s="381">
        <v>52750.01953125</v>
      </c>
      <c r="O209" s="381">
        <v>5819.8408203125</v>
      </c>
      <c r="P209" s="381">
        <v>9.9375476837158203</v>
      </c>
      <c r="Q209" s="381">
        <v>100.09320068359375</v>
      </c>
      <c r="R209" s="379">
        <v>1012.8510131835937</v>
      </c>
      <c r="S209" s="374"/>
    </row>
    <row r="210" spans="1:19" x14ac:dyDescent="0.25">
      <c r="A210" s="378">
        <v>41189.791666666664</v>
      </c>
      <c r="B210" s="381">
        <v>99.0216064453125</v>
      </c>
      <c r="C210" s="381">
        <v>99.0216064453125</v>
      </c>
      <c r="D210" s="381">
        <v>79491.609375</v>
      </c>
      <c r="E210" s="381">
        <v>1</v>
      </c>
      <c r="F210" s="381">
        <v>1</v>
      </c>
      <c r="G210" s="381">
        <v>1</v>
      </c>
      <c r="H210" s="381">
        <v>1</v>
      </c>
      <c r="I210" s="381">
        <v>25.172910690307617</v>
      </c>
      <c r="J210" s="381">
        <v>61.577598571777344</v>
      </c>
      <c r="K210" s="381">
        <v>15.500873893709649</v>
      </c>
      <c r="L210" s="381">
        <v>897.99371337890625</v>
      </c>
      <c r="M210" s="381">
        <v>462.1068115234375</v>
      </c>
      <c r="N210" s="381">
        <v>52723.359375</v>
      </c>
      <c r="O210" s="381">
        <v>5821.10302734375</v>
      </c>
      <c r="P210" s="381">
        <v>9.9427700042724609</v>
      </c>
      <c r="Q210" s="381">
        <v>100.23410034179687</v>
      </c>
      <c r="R210" s="379">
        <v>1012.8489990234375</v>
      </c>
      <c r="S210" s="374"/>
    </row>
    <row r="211" spans="1:19" x14ac:dyDescent="0.25">
      <c r="A211" s="378">
        <v>41189.833333333336</v>
      </c>
      <c r="B211" s="381">
        <v>99.487846374511719</v>
      </c>
      <c r="C211" s="381">
        <v>99.487846374511719</v>
      </c>
      <c r="D211" s="381">
        <v>79636.4375</v>
      </c>
      <c r="E211" s="381">
        <v>1</v>
      </c>
      <c r="F211" s="381">
        <v>1</v>
      </c>
      <c r="G211" s="381">
        <v>1</v>
      </c>
      <c r="H211" s="381">
        <v>1</v>
      </c>
      <c r="I211" s="381">
        <v>24.837860107421875</v>
      </c>
      <c r="J211" s="381">
        <v>61.500190734863281</v>
      </c>
      <c r="K211" s="381">
        <v>15.275331340522971</v>
      </c>
      <c r="L211" s="381">
        <v>897.95819091796875</v>
      </c>
      <c r="M211" s="381">
        <v>462.97509765625</v>
      </c>
      <c r="N211" s="381">
        <v>52842.921875</v>
      </c>
      <c r="O211" s="381">
        <v>5834.755859375</v>
      </c>
      <c r="P211" s="381">
        <v>9.9438495635986328</v>
      </c>
      <c r="Q211" s="381">
        <v>100.26249694824219</v>
      </c>
      <c r="R211" s="379">
        <v>1012.8489990234375</v>
      </c>
      <c r="S211" s="374"/>
    </row>
    <row r="212" spans="1:19" x14ac:dyDescent="0.25">
      <c r="A212" s="378">
        <v>41189.875</v>
      </c>
      <c r="B212" s="381">
        <v>100.49949645996094</v>
      </c>
      <c r="C212" s="381">
        <v>100.49949645996094</v>
      </c>
      <c r="D212" s="381">
        <v>79999.7265625</v>
      </c>
      <c r="E212" s="381">
        <v>1</v>
      </c>
      <c r="F212" s="381">
        <v>1</v>
      </c>
      <c r="G212" s="381">
        <v>1</v>
      </c>
      <c r="H212" s="381">
        <v>1</v>
      </c>
      <c r="I212" s="381">
        <v>24.631610870361328</v>
      </c>
      <c r="J212" s="381">
        <v>61.515590667724609</v>
      </c>
      <c r="K212" s="381">
        <v>15.152280917878233</v>
      </c>
      <c r="L212" s="381">
        <v>897.96771240234375</v>
      </c>
      <c r="M212" s="381">
        <v>465.03091430664062</v>
      </c>
      <c r="N212" s="381">
        <v>53052.98046875</v>
      </c>
      <c r="O212" s="381">
        <v>5866.98193359375</v>
      </c>
      <c r="P212" s="381">
        <v>9.957148551940918</v>
      </c>
      <c r="Q212" s="381">
        <v>100.14669799804687</v>
      </c>
      <c r="R212" s="379">
        <v>1012.8519897460937</v>
      </c>
      <c r="S212" s="374"/>
    </row>
    <row r="213" spans="1:19" x14ac:dyDescent="0.25">
      <c r="A213" s="378">
        <v>41189.916666666664</v>
      </c>
      <c r="B213" s="381">
        <v>101.12000274658203</v>
      </c>
      <c r="C213" s="381">
        <v>101.12000274658203</v>
      </c>
      <c r="D213" s="381">
        <v>80298.90625</v>
      </c>
      <c r="E213" s="381">
        <v>1</v>
      </c>
      <c r="F213" s="381">
        <v>1</v>
      </c>
      <c r="G213" s="381">
        <v>1</v>
      </c>
      <c r="H213" s="381">
        <v>1</v>
      </c>
      <c r="I213" s="381">
        <v>24.862020492553711</v>
      </c>
      <c r="J213" s="381">
        <v>61.622928619384766</v>
      </c>
      <c r="K213" s="381">
        <v>15.320705141463186</v>
      </c>
      <c r="L213" s="381">
        <v>898.0006103515625</v>
      </c>
      <c r="M213" s="381">
        <v>466.67520141601562</v>
      </c>
      <c r="N213" s="381">
        <v>53223</v>
      </c>
      <c r="O213" s="381">
        <v>5893.00390625</v>
      </c>
      <c r="P213" s="381">
        <v>9.9683990478515625</v>
      </c>
      <c r="Q213" s="381">
        <v>100.17150115966797</v>
      </c>
      <c r="R213" s="379">
        <v>1012.85400390625</v>
      </c>
      <c r="S213" s="374"/>
    </row>
    <row r="214" spans="1:19" x14ac:dyDescent="0.25">
      <c r="A214" s="378">
        <v>41189.958333333336</v>
      </c>
      <c r="B214" s="381">
        <v>102.11019897460937</v>
      </c>
      <c r="C214" s="381">
        <v>102.11019897460937</v>
      </c>
      <c r="D214" s="381">
        <v>80534.09375</v>
      </c>
      <c r="E214" s="381">
        <v>1</v>
      </c>
      <c r="F214" s="381">
        <v>1</v>
      </c>
      <c r="G214" s="381">
        <v>1</v>
      </c>
      <c r="H214" s="381">
        <v>1</v>
      </c>
      <c r="I214" s="381">
        <v>24.626520156860352</v>
      </c>
      <c r="J214" s="381">
        <v>61.862380981445312</v>
      </c>
      <c r="K214" s="381">
        <v>15.234551721909375</v>
      </c>
      <c r="L214" s="381">
        <v>898.00738525390625</v>
      </c>
      <c r="M214" s="381">
        <v>468.544189453125</v>
      </c>
      <c r="N214" s="381">
        <v>53385.4296875</v>
      </c>
      <c r="O214" s="381">
        <v>5916.48486328125</v>
      </c>
      <c r="P214" s="381">
        <v>9.9768266677856445</v>
      </c>
      <c r="Q214" s="381">
        <v>100.11759948730469</v>
      </c>
      <c r="R214" s="379">
        <v>1012.85400390625</v>
      </c>
      <c r="S214" s="374"/>
    </row>
    <row r="215" spans="1:19" x14ac:dyDescent="0.25">
      <c r="A215" s="378">
        <v>41190</v>
      </c>
      <c r="B215" s="381">
        <v>102.13739776611328</v>
      </c>
      <c r="C215" s="381">
        <v>102.13739776611328</v>
      </c>
      <c r="D215" s="381">
        <v>80672.6484375</v>
      </c>
      <c r="E215" s="381">
        <v>1</v>
      </c>
      <c r="F215" s="381">
        <v>1</v>
      </c>
      <c r="G215" s="381">
        <v>1</v>
      </c>
      <c r="H215" s="381">
        <v>1</v>
      </c>
      <c r="I215" s="381">
        <v>24.815090179443359</v>
      </c>
      <c r="J215" s="381">
        <v>61.958919525146484</v>
      </c>
      <c r="K215" s="381">
        <v>15.37516175437384</v>
      </c>
      <c r="L215" s="381">
        <v>897.92828369140625</v>
      </c>
      <c r="M215" s="381">
        <v>468.54489135742187</v>
      </c>
      <c r="N215" s="381">
        <v>53334.62109375</v>
      </c>
      <c r="O215" s="381">
        <v>5922.3837890625</v>
      </c>
      <c r="P215" s="381">
        <v>9.9943180084228516</v>
      </c>
      <c r="Q215" s="381">
        <v>100.25740051269531</v>
      </c>
      <c r="R215" s="379">
        <v>1012.85302734375</v>
      </c>
      <c r="S215" s="374"/>
    </row>
    <row r="216" spans="1:19" x14ac:dyDescent="0.25">
      <c r="A216" s="378">
        <v>41190.041666666664</v>
      </c>
      <c r="B216" s="381">
        <v>101.67579650878906</v>
      </c>
      <c r="C216" s="381">
        <v>101.67579650878906</v>
      </c>
      <c r="D216" s="381">
        <v>80050.546875</v>
      </c>
      <c r="E216" s="381">
        <v>1</v>
      </c>
      <c r="F216" s="381">
        <v>1</v>
      </c>
      <c r="G216" s="381">
        <v>1</v>
      </c>
      <c r="H216" s="381">
        <v>1</v>
      </c>
      <c r="I216" s="381">
        <v>26.011430740356445</v>
      </c>
      <c r="J216" s="381">
        <v>61.774658203125</v>
      </c>
      <c r="K216" s="381">
        <v>16.06847243359778</v>
      </c>
      <c r="L216" s="381">
        <v>897.95318603515625</v>
      </c>
      <c r="M216" s="381">
        <v>462.4464111328125</v>
      </c>
      <c r="N216" s="381">
        <v>52834.609375</v>
      </c>
      <c r="O216" s="381">
        <v>5896.97119140625</v>
      </c>
      <c r="P216" s="381">
        <v>10.039819717407227</v>
      </c>
      <c r="Q216" s="381">
        <v>101.38670349121094</v>
      </c>
      <c r="R216" s="379">
        <v>1012.8510131835937</v>
      </c>
      <c r="S216" s="374"/>
    </row>
    <row r="217" spans="1:19" x14ac:dyDescent="0.25">
      <c r="A217" s="378">
        <v>41190.083333333336</v>
      </c>
      <c r="B217" s="381">
        <v>101.75029754638672</v>
      </c>
      <c r="C217" s="381">
        <v>101.75029754638672</v>
      </c>
      <c r="D217" s="381">
        <v>80138.40625</v>
      </c>
      <c r="E217" s="381">
        <v>1</v>
      </c>
      <c r="F217" s="381">
        <v>1</v>
      </c>
      <c r="G217" s="381">
        <v>1</v>
      </c>
      <c r="H217" s="381">
        <v>1</v>
      </c>
      <c r="I217" s="381">
        <v>24.691619873046875</v>
      </c>
      <c r="J217" s="381">
        <v>61.663280487060547</v>
      </c>
      <c r="K217" s="381">
        <v>15.225662819115678</v>
      </c>
      <c r="L217" s="381">
        <v>898.0487060546875</v>
      </c>
      <c r="M217" s="381">
        <v>463.8258056640625</v>
      </c>
      <c r="N217" s="381">
        <v>53058.46875</v>
      </c>
      <c r="O217" s="381">
        <v>5914.0830078125</v>
      </c>
      <c r="P217" s="381">
        <v>10.028189659118652</v>
      </c>
      <c r="Q217" s="381">
        <v>101.47869873046875</v>
      </c>
      <c r="R217" s="379">
        <v>1012.8519897460937</v>
      </c>
      <c r="S217" s="374"/>
    </row>
    <row r="218" spans="1:19" x14ac:dyDescent="0.25">
      <c r="A218" s="378">
        <v>41190.125</v>
      </c>
      <c r="B218" s="381">
        <v>104.97329711914062</v>
      </c>
      <c r="C218" s="381">
        <v>104.97329711914062</v>
      </c>
      <c r="D218" s="381">
        <v>81799.578125</v>
      </c>
      <c r="E218" s="381">
        <v>1</v>
      </c>
      <c r="F218" s="381">
        <v>1</v>
      </c>
      <c r="G218" s="381">
        <v>1</v>
      </c>
      <c r="H218" s="381">
        <v>1</v>
      </c>
      <c r="I218" s="381">
        <v>25.525489807128906</v>
      </c>
      <c r="J218" s="381">
        <v>61.806159973144531</v>
      </c>
      <c r="K218" s="381">
        <v>15.776325064122794</v>
      </c>
      <c r="L218" s="381">
        <v>898.0723876953125</v>
      </c>
      <c r="M218" s="381">
        <v>478.30010986328125</v>
      </c>
      <c r="N218" s="381">
        <v>54503.87109375</v>
      </c>
      <c r="O218" s="381">
        <v>6031.26611328125</v>
      </c>
      <c r="P218" s="381">
        <v>9.9633769989013672</v>
      </c>
      <c r="Q218" s="381">
        <v>99.41876220703125</v>
      </c>
      <c r="R218" s="379">
        <v>1012.8519897460937</v>
      </c>
      <c r="S218" s="374"/>
    </row>
    <row r="219" spans="1:19" x14ac:dyDescent="0.25">
      <c r="A219" s="378">
        <v>41190.166666666664</v>
      </c>
      <c r="B219" s="381">
        <v>106.21160125732422</v>
      </c>
      <c r="C219" s="381">
        <v>106.21160125732422</v>
      </c>
      <c r="D219" s="381">
        <v>82321.7578125</v>
      </c>
      <c r="E219" s="381">
        <v>1</v>
      </c>
      <c r="F219" s="381">
        <v>1</v>
      </c>
      <c r="G219" s="381">
        <v>1</v>
      </c>
      <c r="H219" s="381">
        <v>1</v>
      </c>
      <c r="I219" s="381">
        <v>25.850749969482422</v>
      </c>
      <c r="J219" s="381">
        <v>61.91033935546875</v>
      </c>
      <c r="K219" s="381">
        <v>16.004287032040303</v>
      </c>
      <c r="L219" s="381">
        <v>898.090576171875</v>
      </c>
      <c r="M219" s="381">
        <v>482.6265869140625</v>
      </c>
      <c r="N219" s="381">
        <v>54874.94140625</v>
      </c>
      <c r="O219" s="381">
        <v>6057.05712890625</v>
      </c>
      <c r="P219" s="381">
        <v>9.9415597915649414</v>
      </c>
      <c r="Q219" s="381">
        <v>98.451133728027344</v>
      </c>
      <c r="R219" s="379">
        <v>1012.8489990234375</v>
      </c>
      <c r="S219" s="374"/>
    </row>
    <row r="220" spans="1:19" x14ac:dyDescent="0.25">
      <c r="A220" s="378">
        <v>41190.208333333336</v>
      </c>
      <c r="B220" s="381">
        <v>106.72350311279297</v>
      </c>
      <c r="C220" s="381">
        <v>106.72350311279297</v>
      </c>
      <c r="D220" s="381">
        <v>82354.8828125</v>
      </c>
      <c r="E220" s="381">
        <v>1</v>
      </c>
      <c r="F220" s="381">
        <v>1</v>
      </c>
      <c r="G220" s="381">
        <v>1</v>
      </c>
      <c r="H220" s="381">
        <v>1</v>
      </c>
      <c r="I220" s="381">
        <v>26.677009582519531</v>
      </c>
      <c r="J220" s="381">
        <v>61.770900726318359</v>
      </c>
      <c r="K220" s="381">
        <v>16.478629105968576</v>
      </c>
      <c r="L220" s="381">
        <v>897.97369384765625</v>
      </c>
      <c r="M220" s="381">
        <v>482.418701171875</v>
      </c>
      <c r="N220" s="381">
        <v>54839.62890625</v>
      </c>
      <c r="O220" s="381">
        <v>6055.61279296875</v>
      </c>
      <c r="P220" s="381">
        <v>9.9442873001098633</v>
      </c>
      <c r="Q220" s="381">
        <v>98.361686706542969</v>
      </c>
      <c r="R220" s="379">
        <v>1012.8480224609375</v>
      </c>
      <c r="S220" s="374"/>
    </row>
    <row r="221" spans="1:19" x14ac:dyDescent="0.25">
      <c r="A221" s="378">
        <v>41190.25</v>
      </c>
      <c r="B221" s="381">
        <v>77.855628967285156</v>
      </c>
      <c r="C221" s="381">
        <v>107.71724132186846</v>
      </c>
      <c r="D221" s="381">
        <v>82368.953125</v>
      </c>
      <c r="E221" s="381">
        <v>1</v>
      </c>
      <c r="F221" s="381">
        <v>1</v>
      </c>
      <c r="G221" s="381">
        <v>0.72277778387069702</v>
      </c>
      <c r="H221" s="381">
        <v>1</v>
      </c>
      <c r="I221" s="381">
        <v>25.93235969543457</v>
      </c>
      <c r="J221" s="381">
        <v>61.629478454589844</v>
      </c>
      <c r="K221" s="381">
        <v>15.981978031264589</v>
      </c>
      <c r="L221" s="381">
        <v>897.99462890625</v>
      </c>
      <c r="M221" s="381">
        <v>483.27630615234375</v>
      </c>
      <c r="N221" s="381">
        <v>55208.8203125</v>
      </c>
      <c r="O221" s="381">
        <v>6092.80078125</v>
      </c>
      <c r="P221" s="381">
        <v>9.9397993087768555</v>
      </c>
      <c r="Q221" s="381">
        <v>98.578216552734375</v>
      </c>
      <c r="R221" s="379">
        <v>1012.8489990234375</v>
      </c>
      <c r="S221" s="374"/>
    </row>
    <row r="222" spans="1:19" x14ac:dyDescent="0.25">
      <c r="A222" s="378">
        <v>41190.291666666664</v>
      </c>
      <c r="B222" s="381">
        <v>109.78079986572266</v>
      </c>
      <c r="C222" s="381">
        <v>109.78079986572266</v>
      </c>
      <c r="D222" s="381">
        <v>83189.8828125</v>
      </c>
      <c r="E222" s="381">
        <v>1</v>
      </c>
      <c r="F222" s="381">
        <v>1</v>
      </c>
      <c r="G222" s="381">
        <v>1</v>
      </c>
      <c r="H222" s="381">
        <v>1</v>
      </c>
      <c r="I222" s="381">
        <v>25.655689239501953</v>
      </c>
      <c r="J222" s="381">
        <v>61.766708374023438</v>
      </c>
      <c r="K222" s="381">
        <v>15.846674753908882</v>
      </c>
      <c r="L222" s="381">
        <v>898.06427001953125</v>
      </c>
      <c r="M222" s="381">
        <v>489.86459350585937</v>
      </c>
      <c r="N222" s="381">
        <v>55976.8515625</v>
      </c>
      <c r="O222" s="381">
        <v>6144.1728515625</v>
      </c>
      <c r="P222" s="381">
        <v>9.8913249969482422</v>
      </c>
      <c r="Q222" s="381">
        <v>98.205726623535156</v>
      </c>
      <c r="R222" s="379">
        <v>1012.8510131835937</v>
      </c>
      <c r="S222" s="374"/>
    </row>
    <row r="223" spans="1:19" x14ac:dyDescent="0.25">
      <c r="A223" s="378">
        <v>41190.333333333336</v>
      </c>
      <c r="B223" s="381">
        <v>109.52220153808594</v>
      </c>
      <c r="C223" s="381">
        <v>109.52220153808594</v>
      </c>
      <c r="D223" s="381">
        <v>83282.8203125</v>
      </c>
      <c r="E223" s="381">
        <v>1</v>
      </c>
      <c r="F223" s="381">
        <v>1</v>
      </c>
      <c r="G223" s="381">
        <v>1</v>
      </c>
      <c r="H223" s="381">
        <v>1</v>
      </c>
      <c r="I223" s="381">
        <v>26.01902961730957</v>
      </c>
      <c r="J223" s="381">
        <v>61.855091094970703</v>
      </c>
      <c r="K223" s="381">
        <v>16.094094471814241</v>
      </c>
      <c r="L223" s="381">
        <v>897.982177734375</v>
      </c>
      <c r="M223" s="381">
        <v>490.67779541015625</v>
      </c>
      <c r="N223" s="381">
        <v>55972.73046875</v>
      </c>
      <c r="O223" s="381">
        <v>6142.9228515625</v>
      </c>
      <c r="P223" s="381">
        <v>9.8889732360839844</v>
      </c>
      <c r="Q223" s="381">
        <v>97.952766418457031</v>
      </c>
      <c r="R223" s="379">
        <v>1012.8480224609375</v>
      </c>
      <c r="S223" s="374"/>
    </row>
    <row r="224" spans="1:19" x14ac:dyDescent="0.25">
      <c r="A224" s="378">
        <v>41190.375</v>
      </c>
      <c r="B224" s="381">
        <v>106.56240081787109</v>
      </c>
      <c r="C224" s="381">
        <v>106.56240081787109</v>
      </c>
      <c r="D224" s="381">
        <v>81651.828125</v>
      </c>
      <c r="E224" s="381">
        <v>1</v>
      </c>
      <c r="F224" s="381">
        <v>1</v>
      </c>
      <c r="G224" s="381">
        <v>1</v>
      </c>
      <c r="H224" s="381">
        <v>1</v>
      </c>
      <c r="I224" s="381">
        <v>25.816579818725586</v>
      </c>
      <c r="J224" s="381">
        <v>61.848941802978516</v>
      </c>
      <c r="K224" s="381">
        <v>15.967281427603083</v>
      </c>
      <c r="L224" s="381">
        <v>897.850830078125</v>
      </c>
      <c r="M224" s="381">
        <v>476.5775146484375</v>
      </c>
      <c r="N224" s="381">
        <v>54300.828125</v>
      </c>
      <c r="O224" s="381">
        <v>6007.0859375</v>
      </c>
      <c r="P224" s="381">
        <v>9.9614267349243164</v>
      </c>
      <c r="Q224" s="381">
        <v>99.657386779785156</v>
      </c>
      <c r="R224" s="379">
        <v>1012.8510131835937</v>
      </c>
      <c r="S224" s="374"/>
    </row>
    <row r="225" spans="1:19" x14ac:dyDescent="0.25">
      <c r="A225" s="378">
        <v>41190.416666666664</v>
      </c>
      <c r="B225" s="381">
        <v>103.09709930419922</v>
      </c>
      <c r="C225" s="381">
        <v>103.09709930419922</v>
      </c>
      <c r="D225" s="381">
        <v>80080.21875</v>
      </c>
      <c r="E225" s="381">
        <v>1</v>
      </c>
      <c r="F225" s="381">
        <v>1</v>
      </c>
      <c r="G225" s="381">
        <v>1</v>
      </c>
      <c r="H225" s="381">
        <v>1</v>
      </c>
      <c r="I225" s="381">
        <v>24.7623291015625</v>
      </c>
      <c r="J225" s="381">
        <v>61.823150634765625</v>
      </c>
      <c r="K225" s="381">
        <v>15.30885202113539</v>
      </c>
      <c r="L225" s="381">
        <v>898.00799560546875</v>
      </c>
      <c r="M225" s="381">
        <v>465.16250610351562</v>
      </c>
      <c r="N225" s="381">
        <v>53303.421875</v>
      </c>
      <c r="O225" s="381">
        <v>5914.93896484375</v>
      </c>
      <c r="P225" s="381">
        <v>9.9888095855712891</v>
      </c>
      <c r="Q225" s="381">
        <v>101.87670135498047</v>
      </c>
      <c r="R225" s="379">
        <v>1012.8709716796875</v>
      </c>
      <c r="S225" s="374"/>
    </row>
    <row r="226" spans="1:19" x14ac:dyDescent="0.25">
      <c r="A226" s="378">
        <v>41190.458333333336</v>
      </c>
      <c r="B226" s="381">
        <v>102.51439666748047</v>
      </c>
      <c r="C226" s="381">
        <v>102.51439666748047</v>
      </c>
      <c r="D226" s="381">
        <v>80094.3203125</v>
      </c>
      <c r="E226" s="381">
        <v>1</v>
      </c>
      <c r="F226" s="381">
        <v>1</v>
      </c>
      <c r="G226" s="381">
        <v>1</v>
      </c>
      <c r="H226" s="381">
        <v>1</v>
      </c>
      <c r="I226" s="381">
        <v>24.863969802856445</v>
      </c>
      <c r="J226" s="381">
        <v>61.935779571533203</v>
      </c>
      <c r="K226" s="381">
        <v>15.399693529829747</v>
      </c>
      <c r="L226" s="381">
        <v>898.0609130859375</v>
      </c>
      <c r="M226" s="381">
        <v>466.15811157226562</v>
      </c>
      <c r="N226" s="381">
        <v>53439.9609375</v>
      </c>
      <c r="O226" s="381">
        <v>5917.2890625</v>
      </c>
      <c r="P226" s="381">
        <v>9.9697704315185547</v>
      </c>
      <c r="Q226" s="381">
        <v>101.96040344238281</v>
      </c>
      <c r="R226" s="379">
        <v>1012.8790283203125</v>
      </c>
      <c r="S226" s="374"/>
    </row>
    <row r="227" spans="1:19" x14ac:dyDescent="0.25">
      <c r="A227" s="378">
        <v>41190.5</v>
      </c>
      <c r="B227" s="381">
        <v>103.04969787597656</v>
      </c>
      <c r="C227" s="381">
        <v>103.04969787597656</v>
      </c>
      <c r="D227" s="381">
        <v>80651.59375</v>
      </c>
      <c r="E227" s="381">
        <v>1</v>
      </c>
      <c r="F227" s="381">
        <v>1</v>
      </c>
      <c r="G227" s="381">
        <v>1</v>
      </c>
      <c r="H227" s="381">
        <v>1</v>
      </c>
      <c r="I227" s="381">
        <v>24.79203987121582</v>
      </c>
      <c r="J227" s="381">
        <v>62.014049530029297</v>
      </c>
      <c r="K227" s="381">
        <v>15.374547885240391</v>
      </c>
      <c r="L227" s="381">
        <v>898.05877685546875</v>
      </c>
      <c r="M227" s="381">
        <v>471.3411865234375</v>
      </c>
      <c r="N227" s="381">
        <v>53888.23046875</v>
      </c>
      <c r="O227" s="381">
        <v>5941.0859375</v>
      </c>
      <c r="P227" s="381">
        <v>9.9296693801879883</v>
      </c>
      <c r="Q227" s="381">
        <v>101.18039703369141</v>
      </c>
      <c r="R227" s="379">
        <v>1012.8779907226562</v>
      </c>
      <c r="S227" s="374"/>
    </row>
    <row r="228" spans="1:19" x14ac:dyDescent="0.25">
      <c r="A228" s="378">
        <v>41190.541666666664</v>
      </c>
      <c r="B228" s="381">
        <v>102.856201171875</v>
      </c>
      <c r="C228" s="381">
        <v>102.856201171875</v>
      </c>
      <c r="D228" s="381">
        <v>80950.7421875</v>
      </c>
      <c r="E228" s="381">
        <v>1</v>
      </c>
      <c r="F228" s="381">
        <v>1</v>
      </c>
      <c r="G228" s="381">
        <v>1</v>
      </c>
      <c r="H228" s="381">
        <v>1</v>
      </c>
      <c r="I228" s="381">
        <v>22.090190887451172</v>
      </c>
      <c r="J228" s="381">
        <v>62.378890991210937</v>
      </c>
      <c r="K228" s="381">
        <v>13.779616093433578</v>
      </c>
      <c r="L228" s="381">
        <v>898.040771484375</v>
      </c>
      <c r="M228" s="381">
        <v>474.29501342773437</v>
      </c>
      <c r="N228" s="381">
        <v>54012.140625</v>
      </c>
      <c r="O228" s="381">
        <v>5937.10498046875</v>
      </c>
      <c r="P228" s="381">
        <v>9.903355598449707</v>
      </c>
      <c r="Q228" s="381">
        <v>100.92559814453125</v>
      </c>
      <c r="R228" s="379">
        <v>1012.8889770507812</v>
      </c>
      <c r="S228" s="374"/>
    </row>
    <row r="229" spans="1:19" x14ac:dyDescent="0.25">
      <c r="A229" s="378">
        <v>41190.583333333336</v>
      </c>
      <c r="B229" s="381">
        <v>103.82810211181641</v>
      </c>
      <c r="C229" s="381">
        <v>103.82810211181641</v>
      </c>
      <c r="D229" s="381">
        <v>81606.703125</v>
      </c>
      <c r="E229" s="381">
        <v>1</v>
      </c>
      <c r="F229" s="381">
        <v>1</v>
      </c>
      <c r="G229" s="381">
        <v>1</v>
      </c>
      <c r="H229" s="381">
        <v>1</v>
      </c>
      <c r="I229" s="381">
        <v>22.791030883789063</v>
      </c>
      <c r="J229" s="381">
        <v>62.984031677246094</v>
      </c>
      <c r="K229" s="381">
        <v>14.354710111416644</v>
      </c>
      <c r="L229" s="381">
        <v>898.064697265625</v>
      </c>
      <c r="M229" s="381">
        <v>480.7401123046875</v>
      </c>
      <c r="N229" s="381">
        <v>54348.23046875</v>
      </c>
      <c r="O229" s="381">
        <v>5945.83203125</v>
      </c>
      <c r="P229" s="381">
        <v>9.8605680465698242</v>
      </c>
      <c r="Q229" s="381">
        <v>99.898239135742188</v>
      </c>
      <c r="R229" s="379">
        <v>1012.8909912109375</v>
      </c>
      <c r="S229" s="374"/>
    </row>
    <row r="230" spans="1:19" x14ac:dyDescent="0.25">
      <c r="A230" s="378">
        <v>41190.625</v>
      </c>
      <c r="B230" s="381">
        <v>102.64510345458984</v>
      </c>
      <c r="C230" s="381">
        <v>102.64510345458984</v>
      </c>
      <c r="D230" s="381">
        <v>81136.1875</v>
      </c>
      <c r="E230" s="381">
        <v>1</v>
      </c>
      <c r="F230" s="381">
        <v>1</v>
      </c>
      <c r="G230" s="381">
        <v>1</v>
      </c>
      <c r="H230" s="381">
        <v>1</v>
      </c>
      <c r="I230" s="381">
        <v>20.595790863037109</v>
      </c>
      <c r="J230" s="381">
        <v>63.498241424560547</v>
      </c>
      <c r="K230" s="381">
        <v>13.077965005508887</v>
      </c>
      <c r="L230" s="381">
        <v>897.97357177734375</v>
      </c>
      <c r="M230" s="381">
        <v>479.04519653320312</v>
      </c>
      <c r="N230" s="381">
        <v>54252.33984375</v>
      </c>
      <c r="O230" s="381">
        <v>5945.2041015625</v>
      </c>
      <c r="P230" s="381">
        <v>9.8769254684448242</v>
      </c>
      <c r="Q230" s="381">
        <v>100.51229858398437</v>
      </c>
      <c r="R230" s="379">
        <v>1012.8800048828125</v>
      </c>
      <c r="S230" s="374"/>
    </row>
    <row r="231" spans="1:19" x14ac:dyDescent="0.25">
      <c r="A231" s="378">
        <v>41190.666666666664</v>
      </c>
      <c r="B231" s="381">
        <v>104.94750213623047</v>
      </c>
      <c r="C231" s="381">
        <v>104.94750213623047</v>
      </c>
      <c r="D231" s="381">
        <v>81706.3828125</v>
      </c>
      <c r="E231" s="381">
        <v>1</v>
      </c>
      <c r="F231" s="381">
        <v>1</v>
      </c>
      <c r="G231" s="381">
        <v>1</v>
      </c>
      <c r="H231" s="381">
        <v>1</v>
      </c>
      <c r="I231" s="381">
        <v>27.238779067993164</v>
      </c>
      <c r="J231" s="381">
        <v>63.697841644287109</v>
      </c>
      <c r="K231" s="381">
        <v>17.350514356567508</v>
      </c>
      <c r="L231" s="381">
        <v>897.98638916015625</v>
      </c>
      <c r="M231" s="381">
        <v>484.7532958984375</v>
      </c>
      <c r="N231" s="381">
        <v>54635.46875</v>
      </c>
      <c r="O231" s="381">
        <v>5970.73095703125</v>
      </c>
      <c r="P231" s="381">
        <v>9.8518400192260742</v>
      </c>
      <c r="Q231" s="381">
        <v>99.5296630859375</v>
      </c>
      <c r="R231" s="379">
        <v>1012.8660278320312</v>
      </c>
      <c r="S231" s="374"/>
    </row>
    <row r="232" spans="1:19" x14ac:dyDescent="0.25">
      <c r="A232" s="378">
        <v>41190.708333333336</v>
      </c>
      <c r="B232" s="381">
        <v>104.77950286865234</v>
      </c>
      <c r="C232" s="381">
        <v>104.77950286865234</v>
      </c>
      <c r="D232" s="381">
        <v>80898.2109375</v>
      </c>
      <c r="E232" s="381">
        <v>1</v>
      </c>
      <c r="F232" s="381">
        <v>1</v>
      </c>
      <c r="G232" s="381">
        <v>1</v>
      </c>
      <c r="H232" s="381">
        <v>1</v>
      </c>
      <c r="I232" s="381">
        <v>27.055519104003906</v>
      </c>
      <c r="J232" s="381">
        <v>62.991348266601562</v>
      </c>
      <c r="K232" s="381">
        <v>17.042636264140018</v>
      </c>
      <c r="L232" s="381">
        <v>897.836181640625</v>
      </c>
      <c r="M232" s="381">
        <v>475.81671142578125</v>
      </c>
      <c r="N232" s="381">
        <v>53821.5390625</v>
      </c>
      <c r="O232" s="381">
        <v>5914.26904296875</v>
      </c>
      <c r="P232" s="381">
        <v>9.9013996124267578</v>
      </c>
      <c r="Q232" s="381">
        <v>100.06449890136719</v>
      </c>
      <c r="R232" s="379">
        <v>1012.8560180664062</v>
      </c>
      <c r="S232" s="374"/>
    </row>
    <row r="233" spans="1:19" x14ac:dyDescent="0.25">
      <c r="A233" s="378">
        <v>41190.75</v>
      </c>
      <c r="B233" s="381">
        <v>103.01419830322266</v>
      </c>
      <c r="C233" s="381">
        <v>103.01419830322266</v>
      </c>
      <c r="D233" s="381">
        <v>79886.7265625</v>
      </c>
      <c r="E233" s="381">
        <v>1</v>
      </c>
      <c r="F233" s="381">
        <v>1</v>
      </c>
      <c r="G233" s="381">
        <v>1</v>
      </c>
      <c r="H233" s="381">
        <v>1</v>
      </c>
      <c r="I233" s="381">
        <v>27.760210037231445</v>
      </c>
      <c r="J233" s="381">
        <v>63.017898559570313</v>
      </c>
      <c r="K233" s="381">
        <v>17.493901001186167</v>
      </c>
      <c r="L233" s="381">
        <v>897.99261474609375</v>
      </c>
      <c r="M233" s="381">
        <v>466.73590087890625</v>
      </c>
      <c r="N233" s="381">
        <v>53157.91015625</v>
      </c>
      <c r="O233" s="381">
        <v>5890.078125</v>
      </c>
      <c r="P233" s="381">
        <v>9.97509765625</v>
      </c>
      <c r="Q233" s="381">
        <v>101.71849822998047</v>
      </c>
      <c r="R233" s="379">
        <v>1012.8489990234375</v>
      </c>
      <c r="S233" s="374"/>
    </row>
    <row r="234" spans="1:19" x14ac:dyDescent="0.25">
      <c r="A234" s="378">
        <v>41190.791666666664</v>
      </c>
      <c r="B234" s="381">
        <v>102.38960266113281</v>
      </c>
      <c r="C234" s="381">
        <v>102.38960266113281</v>
      </c>
      <c r="D234" s="381">
        <v>80039.21875</v>
      </c>
      <c r="E234" s="381">
        <v>1</v>
      </c>
      <c r="F234" s="381">
        <v>1</v>
      </c>
      <c r="G234" s="381">
        <v>1</v>
      </c>
      <c r="H234" s="381">
        <v>1</v>
      </c>
      <c r="I234" s="381">
        <v>27.320470809936523</v>
      </c>
      <c r="J234" s="381">
        <v>62.702228546142578</v>
      </c>
      <c r="K234" s="381">
        <v>17.13054404712857</v>
      </c>
      <c r="L234" s="381">
        <v>897.98687744140625</v>
      </c>
      <c r="M234" s="381">
        <v>467.35690307617187</v>
      </c>
      <c r="N234" s="381">
        <v>53225.03125</v>
      </c>
      <c r="O234" s="381">
        <v>5904.62890625</v>
      </c>
      <c r="P234" s="381">
        <v>9.9856395721435547</v>
      </c>
      <c r="Q234" s="381">
        <v>101.85489654541016</v>
      </c>
      <c r="R234" s="379">
        <v>1012.8469848632812</v>
      </c>
      <c r="S234" s="374"/>
    </row>
    <row r="235" spans="1:19" x14ac:dyDescent="0.25">
      <c r="A235" s="378">
        <v>41190.833333333336</v>
      </c>
      <c r="B235" s="381">
        <v>102.43720245361328</v>
      </c>
      <c r="C235" s="381">
        <v>102.43720245361328</v>
      </c>
      <c r="D235" s="381">
        <v>80072.9765625</v>
      </c>
      <c r="E235" s="381">
        <v>1</v>
      </c>
      <c r="F235" s="381">
        <v>1</v>
      </c>
      <c r="G235" s="381">
        <v>1</v>
      </c>
      <c r="H235" s="381">
        <v>1</v>
      </c>
      <c r="I235" s="381">
        <v>28.686819076538086</v>
      </c>
      <c r="J235" s="381">
        <v>61.999061584472656</v>
      </c>
      <c r="K235" s="381">
        <v>17.785558625889099</v>
      </c>
      <c r="L235" s="381">
        <v>897.9324951171875</v>
      </c>
      <c r="M235" s="381">
        <v>466.84149169921875</v>
      </c>
      <c r="N235" s="381">
        <v>53309.1484375</v>
      </c>
      <c r="O235" s="381">
        <v>5917.96923828125</v>
      </c>
      <c r="P235" s="381">
        <v>9.9925460815429687</v>
      </c>
      <c r="Q235" s="381">
        <v>101.83249664306641</v>
      </c>
      <c r="R235" s="379">
        <v>1012.8480224609375</v>
      </c>
      <c r="S235" s="374"/>
    </row>
    <row r="236" spans="1:19" x14ac:dyDescent="0.25">
      <c r="A236" s="378">
        <v>41190.875</v>
      </c>
      <c r="B236" s="381">
        <v>103.09929656982422</v>
      </c>
      <c r="C236" s="381">
        <v>103.09929656982422</v>
      </c>
      <c r="D236" s="381">
        <v>80372.546875</v>
      </c>
      <c r="E236" s="381">
        <v>1</v>
      </c>
      <c r="F236" s="381">
        <v>1</v>
      </c>
      <c r="G236" s="381">
        <v>1</v>
      </c>
      <c r="H236" s="381">
        <v>1</v>
      </c>
      <c r="I236" s="381">
        <v>26.788299560546875</v>
      </c>
      <c r="J236" s="381">
        <v>61.217750549316406</v>
      </c>
      <c r="K236" s="381">
        <v>16.399194401379209</v>
      </c>
      <c r="L236" s="381">
        <v>897.97900390625</v>
      </c>
      <c r="M236" s="381">
        <v>465.5635986328125</v>
      </c>
      <c r="N236" s="381">
        <v>53274.28125</v>
      </c>
      <c r="O236" s="381">
        <v>5946.73095703125</v>
      </c>
      <c r="P236" s="381">
        <v>10.041020393371582</v>
      </c>
      <c r="Q236" s="381">
        <v>102.13829803466797</v>
      </c>
      <c r="R236" s="379">
        <v>1012.8510131835937</v>
      </c>
      <c r="S236" s="374"/>
    </row>
    <row r="237" spans="1:19" x14ac:dyDescent="0.25">
      <c r="A237" s="378">
        <v>41190.916666666664</v>
      </c>
      <c r="B237" s="381">
        <v>103.33609771728516</v>
      </c>
      <c r="C237" s="381">
        <v>103.33609771728516</v>
      </c>
      <c r="D237" s="381">
        <v>80663.453125</v>
      </c>
      <c r="E237" s="381">
        <v>1</v>
      </c>
      <c r="F237" s="381">
        <v>1</v>
      </c>
      <c r="G237" s="381">
        <v>1</v>
      </c>
      <c r="H237" s="381">
        <v>1</v>
      </c>
      <c r="I237" s="381">
        <v>25.154619216918945</v>
      </c>
      <c r="J237" s="381">
        <v>60.783500671386719</v>
      </c>
      <c r="K237" s="381">
        <v>15.2898581406007</v>
      </c>
      <c r="L237" s="381">
        <v>897.99151611328125</v>
      </c>
      <c r="M237" s="381">
        <v>466.60980224609375</v>
      </c>
      <c r="N237" s="381">
        <v>53397.890625</v>
      </c>
      <c r="O237" s="381">
        <v>5969.23583984375</v>
      </c>
      <c r="P237" s="381">
        <v>10.054630279541016</v>
      </c>
      <c r="Q237" s="381">
        <v>102.12599945068359</v>
      </c>
      <c r="R237" s="379">
        <v>1012.8579711914062</v>
      </c>
      <c r="S237" s="374"/>
    </row>
    <row r="238" spans="1:19" x14ac:dyDescent="0.25">
      <c r="A238" s="378">
        <v>41190.958333333336</v>
      </c>
      <c r="B238" s="381">
        <v>102.82070159912109</v>
      </c>
      <c r="C238" s="381">
        <v>102.82070159912109</v>
      </c>
      <c r="D238" s="381">
        <v>80480.46875</v>
      </c>
      <c r="E238" s="381">
        <v>1</v>
      </c>
      <c r="F238" s="381">
        <v>1</v>
      </c>
      <c r="G238" s="381">
        <v>1</v>
      </c>
      <c r="H238" s="381">
        <v>1</v>
      </c>
      <c r="I238" s="381">
        <v>26.378940582275391</v>
      </c>
      <c r="J238" s="381">
        <v>60.860210418701172</v>
      </c>
      <c r="K238" s="381">
        <v>16.05427874459696</v>
      </c>
      <c r="L238" s="381">
        <v>897.99560546875</v>
      </c>
      <c r="M238" s="381">
        <v>465.50759887695312</v>
      </c>
      <c r="N238" s="381">
        <v>53295.12890625</v>
      </c>
      <c r="O238" s="381">
        <v>5960.27685546875</v>
      </c>
      <c r="P238" s="381">
        <v>10.05918025970459</v>
      </c>
      <c r="Q238" s="381">
        <v>102.13770294189453</v>
      </c>
      <c r="R238" s="379">
        <v>1012.8510131835937</v>
      </c>
      <c r="S238" s="374"/>
    </row>
    <row r="239" spans="1:19" x14ac:dyDescent="0.25">
      <c r="A239" s="378">
        <v>41191</v>
      </c>
      <c r="B239" s="381">
        <v>103.34850311279297</v>
      </c>
      <c r="C239" s="381">
        <v>103.34850311279297</v>
      </c>
      <c r="D239" s="381">
        <v>80478.2265625</v>
      </c>
      <c r="E239" s="381">
        <v>1</v>
      </c>
      <c r="F239" s="381">
        <v>1</v>
      </c>
      <c r="G239" s="381">
        <v>1</v>
      </c>
      <c r="H239" s="381">
        <v>1</v>
      </c>
      <c r="I239" s="381">
        <v>26.257049560546875</v>
      </c>
      <c r="J239" s="381">
        <v>60.784828186035156</v>
      </c>
      <c r="K239" s="381">
        <v>15.960302462100517</v>
      </c>
      <c r="L239" s="381">
        <v>898.02618408203125</v>
      </c>
      <c r="M239" s="381">
        <v>465.3472900390625</v>
      </c>
      <c r="N239" s="381">
        <v>53320.62890625</v>
      </c>
      <c r="O239" s="381">
        <v>5965.97314453125</v>
      </c>
      <c r="P239" s="381">
        <v>10.063309669494629</v>
      </c>
      <c r="Q239" s="381">
        <v>102.14109802246094</v>
      </c>
      <c r="R239" s="379">
        <v>1012.8380126953125</v>
      </c>
      <c r="S239" s="374"/>
    </row>
    <row r="240" spans="1:19" x14ac:dyDescent="0.25">
      <c r="A240" s="378">
        <v>41191.041666666664</v>
      </c>
      <c r="B240" s="381">
        <v>102.97519683837891</v>
      </c>
      <c r="C240" s="381">
        <v>102.97519683837891</v>
      </c>
      <c r="D240" s="381">
        <v>80338.5234375</v>
      </c>
      <c r="E240" s="381">
        <v>1</v>
      </c>
      <c r="F240" s="381">
        <v>1</v>
      </c>
      <c r="G240" s="381">
        <v>1</v>
      </c>
      <c r="H240" s="381">
        <v>1</v>
      </c>
      <c r="I240" s="381">
        <v>26.582920074462891</v>
      </c>
      <c r="J240" s="381">
        <v>60.646659851074219</v>
      </c>
      <c r="K240" s="381">
        <v>16.121653116042435</v>
      </c>
      <c r="L240" s="381">
        <v>897.986083984375</v>
      </c>
      <c r="M240" s="381">
        <v>464.75381469726562</v>
      </c>
      <c r="N240" s="381">
        <v>53249.19921875</v>
      </c>
      <c r="O240" s="381">
        <v>5958.876953125</v>
      </c>
      <c r="P240" s="381">
        <v>10.06449031829834</v>
      </c>
      <c r="Q240" s="381">
        <v>102.08219909667969</v>
      </c>
      <c r="R240" s="379">
        <v>1012.8359985351562</v>
      </c>
      <c r="S240" s="374"/>
    </row>
    <row r="241" spans="1:19" x14ac:dyDescent="0.25">
      <c r="A241" s="378">
        <v>41191.083333333336</v>
      </c>
      <c r="B241" s="381">
        <v>102.92040252685547</v>
      </c>
      <c r="C241" s="381">
        <v>102.92040252685547</v>
      </c>
      <c r="D241" s="381">
        <v>80486.1796875</v>
      </c>
      <c r="E241" s="381">
        <v>1</v>
      </c>
      <c r="F241" s="381">
        <v>1</v>
      </c>
      <c r="G241" s="381">
        <v>1</v>
      </c>
      <c r="H241" s="381">
        <v>1</v>
      </c>
      <c r="I241" s="381">
        <v>25.553630828857422</v>
      </c>
      <c r="J241" s="381">
        <v>60.634059906005859</v>
      </c>
      <c r="K241" s="381">
        <v>15.494203824928992</v>
      </c>
      <c r="L241" s="381">
        <v>897.955810546875</v>
      </c>
      <c r="M241" s="381">
        <v>465.40811157226562</v>
      </c>
      <c r="N241" s="381">
        <v>53313.8203125</v>
      </c>
      <c r="O241" s="381">
        <v>5966.5419921875</v>
      </c>
      <c r="P241" s="381">
        <v>10.064519882202148</v>
      </c>
      <c r="Q241" s="381">
        <v>102.081298828125</v>
      </c>
      <c r="R241" s="379">
        <v>1012.8330078125</v>
      </c>
      <c r="S241" s="374"/>
    </row>
    <row r="242" spans="1:19" x14ac:dyDescent="0.25">
      <c r="A242" s="378">
        <v>41191.125</v>
      </c>
      <c r="B242" s="381">
        <v>103.36930084228516</v>
      </c>
      <c r="C242" s="381">
        <v>103.36930084228516</v>
      </c>
      <c r="D242" s="381">
        <v>80680.859375</v>
      </c>
      <c r="E242" s="381">
        <v>1</v>
      </c>
      <c r="F242" s="381">
        <v>1</v>
      </c>
      <c r="G242" s="381">
        <v>1</v>
      </c>
      <c r="H242" s="381">
        <v>1</v>
      </c>
      <c r="I242" s="381">
        <v>26.988380432128906</v>
      </c>
      <c r="J242" s="381">
        <v>60.530731201171875</v>
      </c>
      <c r="K242" s="381">
        <v>16.336264014921618</v>
      </c>
      <c r="L242" s="381">
        <v>897.98797607421875</v>
      </c>
      <c r="M242" s="381">
        <v>466.26010131835937</v>
      </c>
      <c r="N242" s="381">
        <v>53426.26953125</v>
      </c>
      <c r="O242" s="381">
        <v>5984.537109375</v>
      </c>
      <c r="P242" s="381">
        <v>10.073260307312012</v>
      </c>
      <c r="Q242" s="381">
        <v>101.84929656982422</v>
      </c>
      <c r="R242" s="379">
        <v>1012.8380126953125</v>
      </c>
      <c r="S242" s="374"/>
    </row>
    <row r="243" spans="1:19" x14ac:dyDescent="0.25">
      <c r="A243" s="378">
        <v>41191.166666666664</v>
      </c>
      <c r="B243" s="381">
        <v>104.92690277099609</v>
      </c>
      <c r="C243" s="381">
        <v>104.92690277099609</v>
      </c>
      <c r="D243" s="381">
        <v>81129.8125</v>
      </c>
      <c r="E243" s="381">
        <v>1</v>
      </c>
      <c r="F243" s="381">
        <v>1</v>
      </c>
      <c r="G243" s="381">
        <v>1</v>
      </c>
      <c r="H243" s="381">
        <v>1</v>
      </c>
      <c r="I243" s="381">
        <v>26.912139892578125</v>
      </c>
      <c r="J243" s="381">
        <v>60.198799133300781</v>
      </c>
      <c r="K243" s="381">
        <v>16.200785036406014</v>
      </c>
      <c r="L243" s="381">
        <v>898.046875</v>
      </c>
      <c r="M243" s="381">
        <v>468.16268920898437</v>
      </c>
      <c r="N243" s="381">
        <v>53703.41015625</v>
      </c>
      <c r="O243" s="381">
        <v>6028.27685546875</v>
      </c>
      <c r="P243" s="381">
        <v>10.092820167541504</v>
      </c>
      <c r="Q243" s="381">
        <v>101.54850006103516</v>
      </c>
      <c r="R243" s="379">
        <v>1012.833984375</v>
      </c>
      <c r="S243" s="374"/>
    </row>
    <row r="244" spans="1:19" x14ac:dyDescent="0.25">
      <c r="A244" s="378">
        <v>41191.208333333336</v>
      </c>
      <c r="B244" s="381">
        <v>103.88980102539062</v>
      </c>
      <c r="C244" s="381">
        <v>103.88980102539062</v>
      </c>
      <c r="D244" s="381">
        <v>80771.296875</v>
      </c>
      <c r="E244" s="381">
        <v>1</v>
      </c>
      <c r="F244" s="381">
        <v>1</v>
      </c>
      <c r="G244" s="381">
        <v>1</v>
      </c>
      <c r="H244" s="381">
        <v>1</v>
      </c>
      <c r="I244" s="381">
        <v>26.23893928527832</v>
      </c>
      <c r="J244" s="381">
        <v>59.952899932861328</v>
      </c>
      <c r="K244" s="381">
        <v>15.731005013147151</v>
      </c>
      <c r="L244" s="381">
        <v>897.9141845703125</v>
      </c>
      <c r="M244" s="381">
        <v>464.70339965820312</v>
      </c>
      <c r="N244" s="381">
        <v>53271.28125</v>
      </c>
      <c r="O244" s="381">
        <v>5993.43994140625</v>
      </c>
      <c r="P244" s="381">
        <v>10.113249778747559</v>
      </c>
      <c r="Q244" s="381">
        <v>101.86329650878906</v>
      </c>
      <c r="R244" s="379">
        <v>1012.8280029296875</v>
      </c>
      <c r="S244" s="374"/>
    </row>
    <row r="245" spans="1:19" x14ac:dyDescent="0.25">
      <c r="A245" s="378">
        <v>41191.25</v>
      </c>
      <c r="B245" s="381">
        <v>75.402603149414063</v>
      </c>
      <c r="C245" s="381">
        <v>104.3233547461987</v>
      </c>
      <c r="D245" s="381">
        <v>80907.2734375</v>
      </c>
      <c r="E245" s="381">
        <v>1</v>
      </c>
      <c r="F245" s="381">
        <v>1</v>
      </c>
      <c r="G245" s="381">
        <v>0.72277778387069702</v>
      </c>
      <c r="H245" s="381">
        <v>1</v>
      </c>
      <c r="I245" s="381">
        <v>24.911949157714844</v>
      </c>
      <c r="J245" s="381">
        <v>60.279529571533203</v>
      </c>
      <c r="K245" s="381">
        <v>15.016805759370037</v>
      </c>
      <c r="L245" s="381">
        <v>898.00701904296875</v>
      </c>
      <c r="M245" s="381">
        <v>465.90438842773437</v>
      </c>
      <c r="N245" s="381">
        <v>53457.41015625</v>
      </c>
      <c r="O245" s="381">
        <v>6011.61083984375</v>
      </c>
      <c r="P245" s="381">
        <v>10.109339714050293</v>
      </c>
      <c r="Q245" s="381">
        <v>102.22560119628906</v>
      </c>
      <c r="R245" s="379">
        <v>1012.822021484375</v>
      </c>
      <c r="S245" s="374"/>
    </row>
    <row r="246" spans="1:19" x14ac:dyDescent="0.25">
      <c r="A246" s="378">
        <v>41191.291666666664</v>
      </c>
      <c r="B246" s="381">
        <v>106.13430023193359</v>
      </c>
      <c r="C246" s="381">
        <v>106.13430023193359</v>
      </c>
      <c r="D246" s="381">
        <v>81901.3515625</v>
      </c>
      <c r="E246" s="381">
        <v>1</v>
      </c>
      <c r="F246" s="381">
        <v>1</v>
      </c>
      <c r="G246" s="381">
        <v>1</v>
      </c>
      <c r="H246" s="381">
        <v>1</v>
      </c>
      <c r="I246" s="381">
        <v>24.507699966430664</v>
      </c>
      <c r="J246" s="381">
        <v>60.951450347900391</v>
      </c>
      <c r="K246" s="381">
        <v>14.937798576451387</v>
      </c>
      <c r="L246" s="381">
        <v>898.08587646484375</v>
      </c>
      <c r="M246" s="381">
        <v>476.22549438476562</v>
      </c>
      <c r="N246" s="381">
        <v>54455.6484375</v>
      </c>
      <c r="O246" s="381">
        <v>6091.93798828125</v>
      </c>
      <c r="P246" s="381">
        <v>10.061409950256348</v>
      </c>
      <c r="Q246" s="381">
        <v>100.71330261230469</v>
      </c>
      <c r="R246" s="379">
        <v>1012.822998046875</v>
      </c>
      <c r="S246" s="374"/>
    </row>
    <row r="247" spans="1:19" x14ac:dyDescent="0.25">
      <c r="A247" s="378">
        <v>41191.333333333336</v>
      </c>
      <c r="B247" s="381">
        <v>108.04799652099609</v>
      </c>
      <c r="C247" s="381">
        <v>108.04799652099609</v>
      </c>
      <c r="D247" s="381">
        <v>82677.703125</v>
      </c>
      <c r="E247" s="381">
        <v>1</v>
      </c>
      <c r="F247" s="381">
        <v>1</v>
      </c>
      <c r="G247" s="381">
        <v>1</v>
      </c>
      <c r="H247" s="381">
        <v>1</v>
      </c>
      <c r="I247" s="381">
        <v>27.588220596313477</v>
      </c>
      <c r="J247" s="381">
        <v>61.292690277099609</v>
      </c>
      <c r="K247" s="381">
        <v>16.909562603061421</v>
      </c>
      <c r="L247" s="381">
        <v>898.109619140625</v>
      </c>
      <c r="M247" s="381">
        <v>483.92568969726562</v>
      </c>
      <c r="N247" s="381">
        <v>55203.96875</v>
      </c>
      <c r="O247" s="381">
        <v>6151.76708984375</v>
      </c>
      <c r="P247" s="381">
        <v>10.025819778442383</v>
      </c>
      <c r="Q247" s="381">
        <v>99.272491455078125</v>
      </c>
      <c r="R247" s="379">
        <v>1012.8270263671875</v>
      </c>
      <c r="S247" s="374"/>
    </row>
    <row r="248" spans="1:19" x14ac:dyDescent="0.25">
      <c r="A248" s="378">
        <v>41191.375</v>
      </c>
      <c r="B248" s="381">
        <v>109.16889953613281</v>
      </c>
      <c r="C248" s="381">
        <v>109.16889953613281</v>
      </c>
      <c r="D248" s="381">
        <v>83087.7734375</v>
      </c>
      <c r="E248" s="381">
        <v>1</v>
      </c>
      <c r="F248" s="381">
        <v>1</v>
      </c>
      <c r="G248" s="381">
        <v>1</v>
      </c>
      <c r="H248" s="381">
        <v>1</v>
      </c>
      <c r="I248" s="381">
        <v>29.160280227661133</v>
      </c>
      <c r="J248" s="381">
        <v>60.720809936523438</v>
      </c>
      <c r="K248" s="381">
        <v>17.706358333995741</v>
      </c>
      <c r="L248" s="381">
        <v>897.97711181640625</v>
      </c>
      <c r="M248" s="381">
        <v>487.90438842773437</v>
      </c>
      <c r="N248" s="381">
        <v>55655.140625</v>
      </c>
      <c r="O248" s="381">
        <v>6177.27099609375</v>
      </c>
      <c r="P248" s="381">
        <v>9.9910163879394531</v>
      </c>
      <c r="Q248" s="381">
        <v>98.142593383789063</v>
      </c>
      <c r="R248" s="379">
        <v>1012.8300170898437</v>
      </c>
      <c r="S248" s="374"/>
    </row>
    <row r="249" spans="1:19" x14ac:dyDescent="0.25">
      <c r="A249" s="378">
        <v>41191.416666666664</v>
      </c>
      <c r="B249" s="381">
        <v>109.24700164794922</v>
      </c>
      <c r="C249" s="381">
        <v>109.24700164794922</v>
      </c>
      <c r="D249" s="381">
        <v>83002.546875</v>
      </c>
      <c r="E249" s="381">
        <v>1</v>
      </c>
      <c r="F249" s="381">
        <v>1</v>
      </c>
      <c r="G249" s="381">
        <v>1</v>
      </c>
      <c r="H249" s="381">
        <v>1</v>
      </c>
      <c r="I249" s="381">
        <v>29.558750152587891</v>
      </c>
      <c r="J249" s="381">
        <v>59.107460021972656</v>
      </c>
      <c r="K249" s="381">
        <v>17.47142642943567</v>
      </c>
      <c r="L249" s="381">
        <v>898.03350830078125</v>
      </c>
      <c r="M249" s="381">
        <v>485.86599731445312</v>
      </c>
      <c r="N249" s="381">
        <v>55576.66015625</v>
      </c>
      <c r="O249" s="381">
        <v>6165.501953125</v>
      </c>
      <c r="P249" s="381">
        <v>9.9868087768554687</v>
      </c>
      <c r="Q249" s="381">
        <v>98.085762023925781</v>
      </c>
      <c r="R249" s="379">
        <v>1012.8319702148437</v>
      </c>
      <c r="S249" s="374"/>
    </row>
    <row r="250" spans="1:19" x14ac:dyDescent="0.25">
      <c r="A250" s="378">
        <v>41191.458333333336</v>
      </c>
      <c r="B250" s="381">
        <v>109.60009765625</v>
      </c>
      <c r="C250" s="381">
        <v>109.60009765625</v>
      </c>
      <c r="D250" s="381">
        <v>83098.6328125</v>
      </c>
      <c r="E250" s="381">
        <v>1</v>
      </c>
      <c r="F250" s="381">
        <v>1</v>
      </c>
      <c r="G250" s="381">
        <v>1</v>
      </c>
      <c r="H250" s="381">
        <v>1</v>
      </c>
      <c r="I250" s="381">
        <v>26.046699523925781</v>
      </c>
      <c r="J250" s="381">
        <v>58.393039703369141</v>
      </c>
      <c r="K250" s="381">
        <v>15.209459594423242</v>
      </c>
      <c r="L250" s="381">
        <v>898.0186767578125</v>
      </c>
      <c r="M250" s="381">
        <v>487.17550659179687</v>
      </c>
      <c r="N250" s="381">
        <v>55795.75</v>
      </c>
      <c r="O250" s="381">
        <v>6171.4599609375</v>
      </c>
      <c r="P250" s="381">
        <v>9.9582939147949219</v>
      </c>
      <c r="Q250" s="381">
        <v>97.856666564941406</v>
      </c>
      <c r="R250" s="379">
        <v>1012.8359985351562</v>
      </c>
      <c r="S250" s="374"/>
    </row>
    <row r="251" spans="1:19" x14ac:dyDescent="0.25">
      <c r="A251" s="378">
        <v>41191.5</v>
      </c>
      <c r="B251" s="381">
        <v>109.71720123291016</v>
      </c>
      <c r="C251" s="381">
        <v>109.71720123291016</v>
      </c>
      <c r="D251" s="381">
        <v>83271.7890625</v>
      </c>
      <c r="E251" s="381">
        <v>1</v>
      </c>
      <c r="F251" s="381">
        <v>1</v>
      </c>
      <c r="G251" s="381">
        <v>1</v>
      </c>
      <c r="H251" s="381">
        <v>1</v>
      </c>
      <c r="I251" s="381">
        <v>26.501029968261719</v>
      </c>
      <c r="J251" s="381">
        <v>59.078350067138672</v>
      </c>
      <c r="K251" s="381">
        <v>15.656371256046986</v>
      </c>
      <c r="L251" s="381">
        <v>898.04638671875</v>
      </c>
      <c r="M251" s="381">
        <v>488.19430541992187</v>
      </c>
      <c r="N251" s="381">
        <v>55816.62890625</v>
      </c>
      <c r="O251" s="381">
        <v>6165.18212890625</v>
      </c>
      <c r="P251" s="381">
        <v>9.9463176727294922</v>
      </c>
      <c r="Q251" s="381">
        <v>97.61138916015625</v>
      </c>
      <c r="R251" s="379">
        <v>1012.8350219726562</v>
      </c>
      <c r="S251" s="374"/>
    </row>
    <row r="252" spans="1:19" x14ac:dyDescent="0.25">
      <c r="A252" s="378">
        <v>41191.541666666664</v>
      </c>
      <c r="B252" s="381">
        <v>108.53089904785156</v>
      </c>
      <c r="C252" s="381">
        <v>108.53089904785156</v>
      </c>
      <c r="D252" s="381">
        <v>83095.34375</v>
      </c>
      <c r="E252" s="381">
        <v>1</v>
      </c>
      <c r="F252" s="381">
        <v>1</v>
      </c>
      <c r="G252" s="381">
        <v>1</v>
      </c>
      <c r="H252" s="381">
        <v>1</v>
      </c>
      <c r="I252" s="381">
        <v>26.663389205932617</v>
      </c>
      <c r="J252" s="381">
        <v>59.64141845703125</v>
      </c>
      <c r="K252" s="381">
        <v>15.902423531137174</v>
      </c>
      <c r="L252" s="381">
        <v>897.96258544921875</v>
      </c>
      <c r="M252" s="381">
        <v>487.16970825195312</v>
      </c>
      <c r="N252" s="381">
        <v>55637.48046875</v>
      </c>
      <c r="O252" s="381">
        <v>6132.4091796875</v>
      </c>
      <c r="P252" s="381">
        <v>9.9277572631835938</v>
      </c>
      <c r="Q252" s="381">
        <v>97.748046875</v>
      </c>
      <c r="R252" s="379">
        <v>1012.8410034179687</v>
      </c>
      <c r="S252" s="374"/>
    </row>
    <row r="253" spans="1:19" x14ac:dyDescent="0.25">
      <c r="A253" s="378">
        <v>41191.583333333336</v>
      </c>
      <c r="B253" s="381">
        <v>108.3948974609375</v>
      </c>
      <c r="C253" s="381">
        <v>108.3948974609375</v>
      </c>
      <c r="D253" s="381">
        <v>83060.328125</v>
      </c>
      <c r="E253" s="381">
        <v>1</v>
      </c>
      <c r="F253" s="381">
        <v>1</v>
      </c>
      <c r="G253" s="381">
        <v>1</v>
      </c>
      <c r="H253" s="381">
        <v>1</v>
      </c>
      <c r="I253" s="381">
        <v>25.150619506835938</v>
      </c>
      <c r="J253" s="381">
        <v>60.231159210205078</v>
      </c>
      <c r="K253" s="381">
        <v>15.148509677515248</v>
      </c>
      <c r="L253" s="381">
        <v>898.0814208984375</v>
      </c>
      <c r="M253" s="381">
        <v>487.1636962890625</v>
      </c>
      <c r="N253" s="381">
        <v>55653.19140625</v>
      </c>
      <c r="O253" s="381">
        <v>6135.97412109375</v>
      </c>
      <c r="P253" s="381">
        <v>9.9304265975952148</v>
      </c>
      <c r="Q253" s="381">
        <v>97.700141906738281</v>
      </c>
      <c r="R253" s="379">
        <v>1012.8389892578125</v>
      </c>
      <c r="S253" s="374"/>
    </row>
    <row r="254" spans="1:19" x14ac:dyDescent="0.25">
      <c r="A254" s="378">
        <v>41191.625</v>
      </c>
      <c r="B254" s="381">
        <v>109.05580139160156</v>
      </c>
      <c r="C254" s="381">
        <v>109.05580139160156</v>
      </c>
      <c r="D254" s="381">
        <v>83027.7265625</v>
      </c>
      <c r="E254" s="381">
        <v>1</v>
      </c>
      <c r="F254" s="381">
        <v>1</v>
      </c>
      <c r="G254" s="381">
        <v>1</v>
      </c>
      <c r="H254" s="381">
        <v>1</v>
      </c>
      <c r="I254" s="381">
        <v>25.964929580688477</v>
      </c>
      <c r="J254" s="381">
        <v>60.844558715820313</v>
      </c>
      <c r="K254" s="381">
        <v>15.798246824243398</v>
      </c>
      <c r="L254" s="381">
        <v>897.94732666015625</v>
      </c>
      <c r="M254" s="381">
        <v>487.38949584960937</v>
      </c>
      <c r="N254" s="381">
        <v>55696.640625</v>
      </c>
      <c r="O254" s="381">
        <v>6135.02392578125</v>
      </c>
      <c r="P254" s="381">
        <v>9.9218721389770508</v>
      </c>
      <c r="Q254" s="381">
        <v>97.772262573242188</v>
      </c>
      <c r="R254" s="379">
        <v>1012.8309936523437</v>
      </c>
      <c r="S254" s="374"/>
    </row>
    <row r="255" spans="1:19" x14ac:dyDescent="0.25">
      <c r="A255" s="378">
        <v>41191.666666666664</v>
      </c>
      <c r="B255" s="381">
        <v>109.98670196533203</v>
      </c>
      <c r="C255" s="381">
        <v>109.98670196533203</v>
      </c>
      <c r="D255" s="381">
        <v>83122.828125</v>
      </c>
      <c r="E255" s="381">
        <v>1</v>
      </c>
      <c r="F255" s="381">
        <v>1</v>
      </c>
      <c r="G255" s="381">
        <v>1</v>
      </c>
      <c r="H255" s="381">
        <v>1</v>
      </c>
      <c r="I255" s="381">
        <v>27.070529937744141</v>
      </c>
      <c r="J255" s="381">
        <v>61.080570220947266</v>
      </c>
      <c r="K255" s="381">
        <v>16.534834047806363</v>
      </c>
      <c r="L255" s="381">
        <v>897.9852294921875</v>
      </c>
      <c r="M255" s="381">
        <v>488.0443115234375</v>
      </c>
      <c r="N255" s="381">
        <v>55812.328125</v>
      </c>
      <c r="O255" s="381">
        <v>6153.43408203125</v>
      </c>
      <c r="P255" s="381">
        <v>9.9305582046508789</v>
      </c>
      <c r="Q255" s="381">
        <v>97.757972717285156</v>
      </c>
      <c r="R255" s="379">
        <v>1012.8419799804687</v>
      </c>
      <c r="S255" s="374"/>
    </row>
    <row r="256" spans="1:19" x14ac:dyDescent="0.25">
      <c r="A256" s="378">
        <v>41191.708333333336</v>
      </c>
      <c r="B256" s="381">
        <v>110.44210052490234</v>
      </c>
      <c r="C256" s="381">
        <v>110.44210052490234</v>
      </c>
      <c r="D256" s="381">
        <v>83266.5703125</v>
      </c>
      <c r="E256" s="381">
        <v>1</v>
      </c>
      <c r="F256" s="381">
        <v>1</v>
      </c>
      <c r="G256" s="381">
        <v>1</v>
      </c>
      <c r="H256" s="381">
        <v>1</v>
      </c>
      <c r="I256" s="381">
        <v>27.231710433959961</v>
      </c>
      <c r="J256" s="381">
        <v>61.019908905029297</v>
      </c>
      <c r="K256" s="381">
        <v>16.616764900083727</v>
      </c>
      <c r="L256" s="381">
        <v>898.051513671875</v>
      </c>
      <c r="M256" s="381">
        <v>489.43740844726562</v>
      </c>
      <c r="N256" s="381">
        <v>56016.2890625</v>
      </c>
      <c r="O256" s="381">
        <v>6170.93701171875</v>
      </c>
      <c r="P256" s="381">
        <v>9.9226961135864258</v>
      </c>
      <c r="Q256" s="381">
        <v>97.656272888183594</v>
      </c>
      <c r="R256" s="379">
        <v>1012.8419799804687</v>
      </c>
      <c r="S256" s="374"/>
    </row>
    <row r="257" spans="1:19" x14ac:dyDescent="0.25">
      <c r="A257" s="378">
        <v>41191.75</v>
      </c>
      <c r="B257" s="381">
        <v>110.94699859619141</v>
      </c>
      <c r="C257" s="381">
        <v>110.94699859619141</v>
      </c>
      <c r="D257" s="381">
        <v>83535.75</v>
      </c>
      <c r="E257" s="381">
        <v>1</v>
      </c>
      <c r="F257" s="381">
        <v>1</v>
      </c>
      <c r="G257" s="381">
        <v>1</v>
      </c>
      <c r="H257" s="381">
        <v>1</v>
      </c>
      <c r="I257" s="381">
        <v>27.025299072265625</v>
      </c>
      <c r="J257" s="381">
        <v>60.883640289306641</v>
      </c>
      <c r="K257" s="381">
        <v>16.453985874267527</v>
      </c>
      <c r="L257" s="381">
        <v>898.04559326171875</v>
      </c>
      <c r="M257" s="381">
        <v>491.534912109375</v>
      </c>
      <c r="N257" s="381">
        <v>56243.05078125</v>
      </c>
      <c r="O257" s="381">
        <v>6186.44384765625</v>
      </c>
      <c r="P257" s="381">
        <v>9.9097986221313477</v>
      </c>
      <c r="Q257" s="381">
        <v>97.247833251953125</v>
      </c>
      <c r="R257" s="379">
        <v>1012.8419799804687</v>
      </c>
      <c r="S257" s="374"/>
    </row>
    <row r="258" spans="1:19" x14ac:dyDescent="0.25">
      <c r="A258" s="378">
        <v>41191.791666666664</v>
      </c>
      <c r="B258" s="381">
        <v>111.46669769287109</v>
      </c>
      <c r="C258" s="381">
        <v>111.46669769287109</v>
      </c>
      <c r="D258" s="381">
        <v>83544.8984375</v>
      </c>
      <c r="E258" s="381">
        <v>1</v>
      </c>
      <c r="F258" s="381">
        <v>1</v>
      </c>
      <c r="G258" s="381">
        <v>1</v>
      </c>
      <c r="H258" s="381">
        <v>1</v>
      </c>
      <c r="I258" s="381">
        <v>26.501270294189453</v>
      </c>
      <c r="J258" s="381">
        <v>60.880710601806641</v>
      </c>
      <c r="K258" s="381">
        <v>16.134161673608034</v>
      </c>
      <c r="L258" s="381">
        <v>897.93487548828125</v>
      </c>
      <c r="M258" s="381">
        <v>491.67041015625</v>
      </c>
      <c r="N258" s="381">
        <v>56240.69140625</v>
      </c>
      <c r="O258" s="381">
        <v>6183.5078125</v>
      </c>
      <c r="P258" s="381">
        <v>9.9050168991088867</v>
      </c>
      <c r="Q258" s="381">
        <v>97.151351928710938</v>
      </c>
      <c r="R258" s="379">
        <v>1012.843994140625</v>
      </c>
      <c r="S258" s="374"/>
    </row>
    <row r="259" spans="1:19" x14ac:dyDescent="0.25">
      <c r="A259" s="378">
        <v>41191.833333333336</v>
      </c>
      <c r="B259" s="381">
        <v>111.49179840087891</v>
      </c>
      <c r="C259" s="381">
        <v>111.49179840087891</v>
      </c>
      <c r="D259" s="381">
        <v>83542.671875</v>
      </c>
      <c r="E259" s="381">
        <v>1</v>
      </c>
      <c r="F259" s="381">
        <v>1</v>
      </c>
      <c r="G259" s="381">
        <v>1</v>
      </c>
      <c r="H259" s="381">
        <v>1</v>
      </c>
      <c r="I259" s="381">
        <v>26.54878044128418</v>
      </c>
      <c r="J259" s="381">
        <v>61.038398742675781</v>
      </c>
      <c r="K259" s="381">
        <v>16.204950467068556</v>
      </c>
      <c r="L259" s="381">
        <v>898.02191162109375</v>
      </c>
      <c r="M259" s="381">
        <v>491.53460693359375</v>
      </c>
      <c r="N259" s="381">
        <v>56272.23046875</v>
      </c>
      <c r="O259" s="381">
        <v>6190.60009765625</v>
      </c>
      <c r="P259" s="381">
        <v>9.9107723236083984</v>
      </c>
      <c r="Q259" s="381">
        <v>97.289039611816406</v>
      </c>
      <c r="R259" s="379">
        <v>1012.8480224609375</v>
      </c>
      <c r="S259" s="374"/>
    </row>
    <row r="260" spans="1:19" x14ac:dyDescent="0.25">
      <c r="A260" s="378">
        <v>41191.875</v>
      </c>
      <c r="B260" s="381">
        <v>111.87190246582031</v>
      </c>
      <c r="C260" s="381">
        <v>111.87190246582031</v>
      </c>
      <c r="D260" s="381">
        <v>83630.65625</v>
      </c>
      <c r="E260" s="381">
        <v>1</v>
      </c>
      <c r="F260" s="381">
        <v>1</v>
      </c>
      <c r="G260" s="381">
        <v>1</v>
      </c>
      <c r="H260" s="381">
        <v>1</v>
      </c>
      <c r="I260" s="381">
        <v>26.181869506835938</v>
      </c>
      <c r="J260" s="381">
        <v>61.210620880126953</v>
      </c>
      <c r="K260" s="381">
        <v>16.026084883158909</v>
      </c>
      <c r="L260" s="381">
        <v>897.9791259765625</v>
      </c>
      <c r="M260" s="381">
        <v>491.95779418945312</v>
      </c>
      <c r="N260" s="381">
        <v>56302.5390625</v>
      </c>
      <c r="O260" s="381">
        <v>6193.7138671875</v>
      </c>
      <c r="P260" s="381">
        <v>9.910069465637207</v>
      </c>
      <c r="Q260" s="381">
        <v>97.442398071289063</v>
      </c>
      <c r="R260" s="379">
        <v>1012.8489990234375</v>
      </c>
      <c r="S260" s="374"/>
    </row>
    <row r="261" spans="1:19" x14ac:dyDescent="0.25">
      <c r="A261" s="378">
        <v>41191.916666666664</v>
      </c>
      <c r="B261" s="381">
        <v>112.77480316162109</v>
      </c>
      <c r="C261" s="381">
        <v>112.77480316162109</v>
      </c>
      <c r="D261" s="381">
        <v>83833.8125</v>
      </c>
      <c r="E261" s="381">
        <v>1</v>
      </c>
      <c r="F261" s="381">
        <v>1</v>
      </c>
      <c r="G261" s="381">
        <v>1</v>
      </c>
      <c r="H261" s="381">
        <v>1</v>
      </c>
      <c r="I261" s="381">
        <v>26.110710144042969</v>
      </c>
      <c r="J261" s="381">
        <v>61.520961761474609</v>
      </c>
      <c r="K261" s="381">
        <v>16.063560003366145</v>
      </c>
      <c r="L261" s="381">
        <v>897.99298095703125</v>
      </c>
      <c r="M261" s="381">
        <v>493.5504150390625</v>
      </c>
      <c r="N261" s="381">
        <v>56475.69140625</v>
      </c>
      <c r="O261" s="381">
        <v>6217.60498046875</v>
      </c>
      <c r="P261" s="381">
        <v>9.9176874160766602</v>
      </c>
      <c r="Q261" s="381">
        <v>97.416473388671875</v>
      </c>
      <c r="R261" s="379">
        <v>1012.8510131835937</v>
      </c>
      <c r="S261" s="374"/>
    </row>
    <row r="262" spans="1:19" x14ac:dyDescent="0.25">
      <c r="A262" s="378">
        <v>41191.958333333336</v>
      </c>
      <c r="B262" s="381">
        <v>112.8125</v>
      </c>
      <c r="C262" s="381">
        <v>112.8125</v>
      </c>
      <c r="D262" s="381">
        <v>83898.1171875</v>
      </c>
      <c r="E262" s="381">
        <v>1</v>
      </c>
      <c r="F262" s="381">
        <v>1</v>
      </c>
      <c r="G262" s="381">
        <v>1</v>
      </c>
      <c r="H262" s="381">
        <v>1</v>
      </c>
      <c r="I262" s="381">
        <v>25.946340560913086</v>
      </c>
      <c r="J262" s="381">
        <v>61.875740051269531</v>
      </c>
      <c r="K262" s="381">
        <v>16.054490238287691</v>
      </c>
      <c r="L262" s="381">
        <v>897.98321533203125</v>
      </c>
      <c r="M262" s="381">
        <v>494.03170776367188</v>
      </c>
      <c r="N262" s="381">
        <v>56503.69140625</v>
      </c>
      <c r="O262" s="381">
        <v>6222.8759765625</v>
      </c>
      <c r="P262" s="381">
        <v>9.9217386245727539</v>
      </c>
      <c r="Q262" s="381">
        <v>97.431953430175781</v>
      </c>
      <c r="R262" s="379">
        <v>1012.8519897460937</v>
      </c>
      <c r="S262" s="374"/>
    </row>
    <row r="263" spans="1:19" x14ac:dyDescent="0.25">
      <c r="A263" s="378">
        <v>41192</v>
      </c>
      <c r="B263" s="381">
        <v>113.52300262451172</v>
      </c>
      <c r="C263" s="381">
        <v>113.52300262451172</v>
      </c>
      <c r="D263" s="381">
        <v>83937.671875</v>
      </c>
      <c r="E263" s="381">
        <v>1</v>
      </c>
      <c r="F263" s="381">
        <v>1</v>
      </c>
      <c r="G263" s="381">
        <v>1</v>
      </c>
      <c r="H263" s="381">
        <v>1</v>
      </c>
      <c r="I263" s="381">
        <v>26.671529769897461</v>
      </c>
      <c r="J263" s="381">
        <v>62.005111694335938</v>
      </c>
      <c r="K263" s="381">
        <v>16.53771182441298</v>
      </c>
      <c r="L263" s="381">
        <v>898.0413818359375</v>
      </c>
      <c r="M263" s="381">
        <v>494.35281372070312</v>
      </c>
      <c r="N263" s="381">
        <v>56531.71875</v>
      </c>
      <c r="O263" s="381">
        <v>6225.744140625</v>
      </c>
      <c r="P263" s="381">
        <v>9.921290397644043</v>
      </c>
      <c r="Q263" s="381">
        <v>97.397239685058594</v>
      </c>
      <c r="R263" s="379">
        <v>1012.8489990234375</v>
      </c>
      <c r="S263" s="374"/>
    </row>
    <row r="264" spans="1:19" x14ac:dyDescent="0.25">
      <c r="A264" s="378">
        <v>41192.041666666664</v>
      </c>
      <c r="B264" s="381">
        <v>114.20950317382813</v>
      </c>
      <c r="C264" s="381">
        <v>114.20950317382813</v>
      </c>
      <c r="D264" s="381">
        <v>84369.5078125</v>
      </c>
      <c r="E264" s="381">
        <v>1</v>
      </c>
      <c r="F264" s="381">
        <v>1</v>
      </c>
      <c r="G264" s="381">
        <v>1</v>
      </c>
      <c r="H264" s="381">
        <v>1</v>
      </c>
      <c r="I264" s="381">
        <v>26.563589096069336</v>
      </c>
      <c r="J264" s="381">
        <v>62.019550323486328</v>
      </c>
      <c r="K264" s="381">
        <v>16.474618507160848</v>
      </c>
      <c r="L264" s="381">
        <v>898.10302734375</v>
      </c>
      <c r="M264" s="381">
        <v>496.96701049804687</v>
      </c>
      <c r="N264" s="381">
        <v>56858.328125</v>
      </c>
      <c r="O264" s="381">
        <v>6217.11376953125</v>
      </c>
      <c r="P264" s="381">
        <v>9.8569307327270508</v>
      </c>
      <c r="Q264" s="381">
        <v>97.281013488769531</v>
      </c>
      <c r="R264" s="379">
        <v>1012.8469848632812</v>
      </c>
      <c r="S264" s="374"/>
    </row>
    <row r="265" spans="1:19" x14ac:dyDescent="0.25">
      <c r="A265" s="378">
        <v>41192.083333333336</v>
      </c>
      <c r="B265" s="381">
        <v>114.40090179443359</v>
      </c>
      <c r="C265" s="381">
        <v>114.40090179443359</v>
      </c>
      <c r="D265" s="381">
        <v>84266.671875</v>
      </c>
      <c r="E265" s="381">
        <v>1</v>
      </c>
      <c r="F265" s="381">
        <v>1</v>
      </c>
      <c r="G265" s="381">
        <v>1</v>
      </c>
      <c r="H265" s="381">
        <v>1</v>
      </c>
      <c r="I265" s="381">
        <v>26.393610000610352</v>
      </c>
      <c r="J265" s="381">
        <v>61.996231079101563</v>
      </c>
      <c r="K265" s="381">
        <v>16.363043446095254</v>
      </c>
      <c r="L265" s="381">
        <v>897.80487060546875</v>
      </c>
      <c r="M265" s="381">
        <v>496.55081176757812</v>
      </c>
      <c r="N265" s="381">
        <v>56748.8515625</v>
      </c>
      <c r="O265" s="381">
        <v>6242.10302734375</v>
      </c>
      <c r="P265" s="381">
        <v>9.9093036651611328</v>
      </c>
      <c r="Q265" s="381">
        <v>97.252449035644531</v>
      </c>
      <c r="R265" s="379">
        <v>1012.8469848632812</v>
      </c>
      <c r="S265" s="361"/>
    </row>
    <row r="266" spans="1:19" x14ac:dyDescent="0.25">
      <c r="A266" s="378">
        <v>41192.125</v>
      </c>
      <c r="B266" s="381">
        <v>114.37840270996094</v>
      </c>
      <c r="C266" s="381">
        <v>114.37840270996094</v>
      </c>
      <c r="D266" s="381">
        <v>84522.8125</v>
      </c>
      <c r="E266" s="381">
        <v>1</v>
      </c>
      <c r="F266" s="381">
        <v>1</v>
      </c>
      <c r="G266" s="381">
        <v>1</v>
      </c>
      <c r="H266" s="381">
        <v>1</v>
      </c>
      <c r="I266" s="381">
        <v>26.753599166870117</v>
      </c>
      <c r="J266" s="381">
        <v>62.004970550537109</v>
      </c>
      <c r="K266" s="381">
        <v>16.588561284626557</v>
      </c>
      <c r="L266" s="381">
        <v>898.01641845703125</v>
      </c>
      <c r="M266" s="381">
        <v>498.07440185546875</v>
      </c>
      <c r="N266" s="381">
        <v>56953.37109375</v>
      </c>
      <c r="O266" s="381">
        <v>6262.77001953125</v>
      </c>
      <c r="P266" s="381">
        <v>9.9074058532714844</v>
      </c>
      <c r="Q266" s="381">
        <v>97.219833374023438</v>
      </c>
      <c r="R266" s="379">
        <v>1012.8469848632812</v>
      </c>
      <c r="S266" s="361"/>
    </row>
    <row r="267" spans="1:19" x14ac:dyDescent="0.25">
      <c r="A267" s="378">
        <v>41192.166666666664</v>
      </c>
      <c r="B267" s="381">
        <v>113.83470153808594</v>
      </c>
      <c r="C267" s="381">
        <v>113.83470153808594</v>
      </c>
      <c r="D267" s="381">
        <v>84326.703125</v>
      </c>
      <c r="E267" s="381">
        <v>1</v>
      </c>
      <c r="F267" s="381">
        <v>1</v>
      </c>
      <c r="G267" s="381">
        <v>1</v>
      </c>
      <c r="H267" s="381">
        <v>1</v>
      </c>
      <c r="I267" s="381">
        <v>26.125949859619141</v>
      </c>
      <c r="J267" s="381">
        <v>62.039768218994141</v>
      </c>
      <c r="K267" s="381">
        <v>16.208478737918341</v>
      </c>
      <c r="L267" s="381">
        <v>897.94970703125</v>
      </c>
      <c r="M267" s="381">
        <v>496.85519409179687</v>
      </c>
      <c r="N267" s="381">
        <v>56776.30859375</v>
      </c>
      <c r="O267" s="381">
        <v>6261.9208984375</v>
      </c>
      <c r="P267" s="381">
        <v>9.9339599609375</v>
      </c>
      <c r="Q267" s="381">
        <v>97.253562927246094</v>
      </c>
      <c r="R267" s="379">
        <v>1012.8460083007812</v>
      </c>
      <c r="S267" s="361"/>
    </row>
    <row r="268" spans="1:19" x14ac:dyDescent="0.25">
      <c r="A268" s="378">
        <v>41192.208333333336</v>
      </c>
      <c r="B268" s="381">
        <v>115.33979797363281</v>
      </c>
      <c r="C268" s="381">
        <v>115.33979797363281</v>
      </c>
      <c r="D268" s="381">
        <v>84787.34375</v>
      </c>
      <c r="E268" s="381">
        <v>1</v>
      </c>
      <c r="F268" s="381">
        <v>1</v>
      </c>
      <c r="G268" s="381">
        <v>1</v>
      </c>
      <c r="H268" s="381">
        <v>1</v>
      </c>
      <c r="I268" s="381">
        <v>27.075799942016602</v>
      </c>
      <c r="J268" s="381">
        <v>62.149940490722656</v>
      </c>
      <c r="K268" s="381">
        <v>16.827593551350436</v>
      </c>
      <c r="L268" s="381">
        <v>898.03192138671875</v>
      </c>
      <c r="M268" s="381">
        <v>499.8629150390625</v>
      </c>
      <c r="N268" s="381">
        <v>57110.9296875</v>
      </c>
      <c r="O268" s="381">
        <v>6310.828125</v>
      </c>
      <c r="P268" s="381">
        <v>9.9510345458984375</v>
      </c>
      <c r="Q268" s="381">
        <v>97.066757202148438</v>
      </c>
      <c r="R268" s="379">
        <v>1012.8419799804687</v>
      </c>
      <c r="S268" s="361"/>
    </row>
    <row r="269" spans="1:19" x14ac:dyDescent="0.25">
      <c r="A269" s="378">
        <v>41192.25</v>
      </c>
      <c r="B269" s="381">
        <v>83.352493286132812</v>
      </c>
      <c r="C269" s="381">
        <v>115.32243401250466</v>
      </c>
      <c r="D269" s="381">
        <v>84888.609375</v>
      </c>
      <c r="E269" s="381">
        <v>1</v>
      </c>
      <c r="F269" s="381">
        <v>1</v>
      </c>
      <c r="G269" s="381">
        <v>0.72277778387069702</v>
      </c>
      <c r="H269" s="381">
        <v>1</v>
      </c>
      <c r="I269" s="381">
        <v>26.639780044555664</v>
      </c>
      <c r="J269" s="381">
        <v>62.123809814453125</v>
      </c>
      <c r="K269" s="381">
        <v>16.549646289868395</v>
      </c>
      <c r="L269" s="381">
        <v>898.01568603515625</v>
      </c>
      <c r="M269" s="381">
        <v>500.37200927734375</v>
      </c>
      <c r="N269" s="381">
        <v>57161.51171875</v>
      </c>
      <c r="O269" s="381">
        <v>6318.62109375</v>
      </c>
      <c r="P269" s="381">
        <v>9.9557466506958008</v>
      </c>
      <c r="Q269" s="381">
        <v>97.099822998046875</v>
      </c>
      <c r="R269" s="379">
        <v>1012.843017578125</v>
      </c>
      <c r="S269" s="361"/>
    </row>
    <row r="270" spans="1:19" x14ac:dyDescent="0.25">
      <c r="A270" s="378">
        <v>41192.291666666664</v>
      </c>
      <c r="B270" s="381">
        <v>114.76270294189453</v>
      </c>
      <c r="C270" s="381">
        <v>114.76270294189453</v>
      </c>
      <c r="D270" s="381">
        <v>84738.578125</v>
      </c>
      <c r="E270" s="381">
        <v>1</v>
      </c>
      <c r="F270" s="381">
        <v>1</v>
      </c>
      <c r="G270" s="381">
        <v>1</v>
      </c>
      <c r="H270" s="381">
        <v>1</v>
      </c>
      <c r="I270" s="381">
        <v>26.59303092956543</v>
      </c>
      <c r="J270" s="381">
        <v>62.12091064453125</v>
      </c>
      <c r="K270" s="381">
        <v>16.5198329814279</v>
      </c>
      <c r="L270" s="381">
        <v>897.99200439453125</v>
      </c>
      <c r="M270" s="381">
        <v>499.43771362304688</v>
      </c>
      <c r="N270" s="381">
        <v>57044.30859375</v>
      </c>
      <c r="O270" s="381">
        <v>6300.89990234375</v>
      </c>
      <c r="P270" s="381">
        <v>9.9480695724487305</v>
      </c>
      <c r="Q270" s="381">
        <v>97.12420654296875</v>
      </c>
      <c r="R270" s="379">
        <v>1012.8419799804687</v>
      </c>
      <c r="S270" s="361"/>
    </row>
    <row r="271" spans="1:19" x14ac:dyDescent="0.25">
      <c r="A271" s="378">
        <v>41192.333333333336</v>
      </c>
      <c r="B271" s="381">
        <v>114.45369720458984</v>
      </c>
      <c r="C271" s="381">
        <v>114.45369720458984</v>
      </c>
      <c r="D271" s="381">
        <v>84690.640625</v>
      </c>
      <c r="E271" s="381">
        <v>1</v>
      </c>
      <c r="F271" s="381">
        <v>1</v>
      </c>
      <c r="G271" s="381">
        <v>1</v>
      </c>
      <c r="H271" s="381">
        <v>1</v>
      </c>
      <c r="I271" s="381">
        <v>26.391910552978516</v>
      </c>
      <c r="J271" s="381">
        <v>62.183879852294922</v>
      </c>
      <c r="K271" s="381">
        <v>16.411513948989306</v>
      </c>
      <c r="L271" s="381">
        <v>897.9398193359375</v>
      </c>
      <c r="M271" s="381">
        <v>499.36099243164062</v>
      </c>
      <c r="N271" s="381">
        <v>57026.8515625</v>
      </c>
      <c r="O271" s="381">
        <v>6295.7060546875</v>
      </c>
      <c r="P271" s="381">
        <v>9.9426555633544922</v>
      </c>
      <c r="Q271" s="381">
        <v>97.200981140136719</v>
      </c>
      <c r="R271" s="379">
        <v>1012.843994140625</v>
      </c>
      <c r="S271" s="361"/>
    </row>
    <row r="272" spans="1:19" x14ac:dyDescent="0.25">
      <c r="A272" s="378">
        <v>41192.375</v>
      </c>
      <c r="B272" s="381">
        <v>114.09970092773437</v>
      </c>
      <c r="C272" s="381">
        <v>114.09970092773437</v>
      </c>
      <c r="D272" s="381">
        <v>84584.1875</v>
      </c>
      <c r="E272" s="381">
        <v>1</v>
      </c>
      <c r="F272" s="381">
        <v>1</v>
      </c>
      <c r="G272" s="381">
        <v>1</v>
      </c>
      <c r="H272" s="381">
        <v>1</v>
      </c>
      <c r="I272" s="381">
        <v>25.902530670166016</v>
      </c>
      <c r="J272" s="381">
        <v>62.285270690917969</v>
      </c>
      <c r="K272" s="381">
        <v>16.133461343710952</v>
      </c>
      <c r="L272" s="381">
        <v>898.06121826171875</v>
      </c>
      <c r="M272" s="381">
        <v>498.63330078125</v>
      </c>
      <c r="N272" s="381">
        <v>56871.83984375</v>
      </c>
      <c r="O272" s="381">
        <v>6274.39111328125</v>
      </c>
      <c r="P272" s="381">
        <v>9.9350776672363281</v>
      </c>
      <c r="Q272" s="381">
        <v>97.349098205566406</v>
      </c>
      <c r="R272" s="379">
        <v>1012.8489990234375</v>
      </c>
      <c r="S272" s="361"/>
    </row>
    <row r="273" spans="1:19" x14ac:dyDescent="0.25">
      <c r="A273" s="378">
        <v>41192.416666666664</v>
      </c>
      <c r="B273" s="381">
        <v>113.08640289306641</v>
      </c>
      <c r="C273" s="381">
        <v>113.08640289306641</v>
      </c>
      <c r="D273" s="381">
        <v>84287.828125</v>
      </c>
      <c r="E273" s="381">
        <v>1</v>
      </c>
      <c r="F273" s="381">
        <v>1</v>
      </c>
      <c r="G273" s="381">
        <v>1</v>
      </c>
      <c r="H273" s="381">
        <v>1</v>
      </c>
      <c r="I273" s="381">
        <v>26.173610687255859</v>
      </c>
      <c r="J273" s="381">
        <v>62.409469604492188</v>
      </c>
      <c r="K273" s="381">
        <v>16.334811606261063</v>
      </c>
      <c r="L273" s="381">
        <v>898.0452880859375</v>
      </c>
      <c r="M273" s="381">
        <v>496.76150512695312</v>
      </c>
      <c r="N273" s="381">
        <v>56661.140625</v>
      </c>
      <c r="O273" s="381">
        <v>6242.39013671875</v>
      </c>
      <c r="P273" s="381">
        <v>9.9246482849121094</v>
      </c>
      <c r="Q273" s="381">
        <v>97.587432861328125</v>
      </c>
      <c r="R273" s="379">
        <v>1012.85400390625</v>
      </c>
      <c r="S273" s="361"/>
    </row>
    <row r="274" spans="1:19" x14ac:dyDescent="0.25">
      <c r="A274" s="378">
        <v>41192.458333333336</v>
      </c>
      <c r="B274" s="381">
        <v>112.48459625244141</v>
      </c>
      <c r="C274" s="381">
        <v>112.48459625244141</v>
      </c>
      <c r="D274" s="381">
        <v>84127.09375</v>
      </c>
      <c r="E274" s="381">
        <v>1</v>
      </c>
      <c r="F274" s="381">
        <v>1</v>
      </c>
      <c r="G274" s="381">
        <v>1</v>
      </c>
      <c r="H274" s="381">
        <v>1</v>
      </c>
      <c r="I274" s="381">
        <v>26.075710296630859</v>
      </c>
      <c r="J274" s="381">
        <v>62.460960388183594</v>
      </c>
      <c r="K274" s="381">
        <v>16.287139079316113</v>
      </c>
      <c r="L274" s="381">
        <v>897.99041748046875</v>
      </c>
      <c r="M274" s="381">
        <v>495.99191284179687</v>
      </c>
      <c r="N274" s="381">
        <v>56519.05078125</v>
      </c>
      <c r="O274" s="381">
        <v>6219.8388671875</v>
      </c>
      <c r="P274" s="381">
        <v>9.9142351150512695</v>
      </c>
      <c r="Q274" s="381">
        <v>97.708839416503906</v>
      </c>
      <c r="R274" s="379">
        <v>1012.8590087890625</v>
      </c>
      <c r="S274" s="361"/>
    </row>
    <row r="275" spans="1:19" x14ac:dyDescent="0.25">
      <c r="A275" s="378">
        <v>41192.5</v>
      </c>
      <c r="B275" s="381">
        <v>111.83910369873047</v>
      </c>
      <c r="C275" s="381">
        <v>111.83910369873047</v>
      </c>
      <c r="D275" s="381">
        <v>84112</v>
      </c>
      <c r="E275" s="381">
        <v>1</v>
      </c>
      <c r="F275" s="381">
        <v>1</v>
      </c>
      <c r="G275" s="381">
        <v>1</v>
      </c>
      <c r="H275" s="381">
        <v>1</v>
      </c>
      <c r="I275" s="381">
        <v>25.961719512939453</v>
      </c>
      <c r="J275" s="381">
        <v>62.452560424804688</v>
      </c>
      <c r="K275" s="381">
        <v>16.213758566136821</v>
      </c>
      <c r="L275" s="381">
        <v>898.0552978515625</v>
      </c>
      <c r="M275" s="381">
        <v>495.701904296875</v>
      </c>
      <c r="N275" s="381">
        <v>56427.2890625</v>
      </c>
      <c r="O275" s="381">
        <v>6203.81494140625</v>
      </c>
      <c r="P275" s="381">
        <v>9.9066753387451172</v>
      </c>
      <c r="Q275" s="381">
        <v>97.739166259765625</v>
      </c>
      <c r="R275" s="379">
        <v>1012.864990234375</v>
      </c>
      <c r="S275" s="375"/>
    </row>
    <row r="276" spans="1:19" x14ac:dyDescent="0.25">
      <c r="A276" s="378">
        <v>41192.541666666664</v>
      </c>
      <c r="B276" s="381">
        <v>111.34120178222656</v>
      </c>
      <c r="C276" s="381">
        <v>111.34120178222656</v>
      </c>
      <c r="D276" s="381">
        <v>83983.5625</v>
      </c>
      <c r="E276" s="381">
        <v>1</v>
      </c>
      <c r="F276" s="381">
        <v>1</v>
      </c>
      <c r="G276" s="381">
        <v>1</v>
      </c>
      <c r="H276" s="381">
        <v>1</v>
      </c>
      <c r="I276" s="381">
        <v>24.765340805053711</v>
      </c>
      <c r="J276" s="381">
        <v>62.570579528808594</v>
      </c>
      <c r="K276" s="381">
        <v>15.495817264006618</v>
      </c>
      <c r="L276" s="381">
        <v>898.02032470703125</v>
      </c>
      <c r="M276" s="381">
        <v>495.25979614257812</v>
      </c>
      <c r="N276" s="381">
        <v>56304.828125</v>
      </c>
      <c r="O276" s="381">
        <v>6182.7939453125</v>
      </c>
      <c r="P276" s="381">
        <v>9.8948812484741211</v>
      </c>
      <c r="Q276" s="381">
        <v>97.846572875976563</v>
      </c>
      <c r="R276" s="379">
        <v>1012.8670043945312</v>
      </c>
      <c r="S276" s="361"/>
    </row>
    <row r="277" spans="1:19" x14ac:dyDescent="0.25">
      <c r="A277" s="378">
        <v>41192.583333333336</v>
      </c>
      <c r="B277" s="381">
        <v>110.93199920654297</v>
      </c>
      <c r="C277" s="381">
        <v>110.93199920654297</v>
      </c>
      <c r="D277" s="381">
        <v>83677.203125</v>
      </c>
      <c r="E277" s="381">
        <v>1</v>
      </c>
      <c r="F277" s="381">
        <v>1</v>
      </c>
      <c r="G277" s="381">
        <v>1</v>
      </c>
      <c r="H277" s="381">
        <v>1</v>
      </c>
      <c r="I277" s="381">
        <v>25.013010025024414</v>
      </c>
      <c r="J277" s="381">
        <v>62.814201354980469</v>
      </c>
      <c r="K277" s="381">
        <v>15.711722482060287</v>
      </c>
      <c r="L277" s="381">
        <v>897.9912109375</v>
      </c>
      <c r="M277" s="381">
        <v>494.11648559570312</v>
      </c>
      <c r="N277" s="381">
        <v>56141.30078125</v>
      </c>
      <c r="O277" s="381">
        <v>6157.205078125</v>
      </c>
      <c r="P277" s="381">
        <v>9.8838586807250977</v>
      </c>
      <c r="Q277" s="381">
        <v>97.913429260253906</v>
      </c>
      <c r="R277" s="379">
        <v>1012.8610229492187</v>
      </c>
      <c r="S277" s="361"/>
    </row>
    <row r="278" spans="1:19" x14ac:dyDescent="0.25">
      <c r="A278" s="378">
        <v>41192.625</v>
      </c>
      <c r="B278" s="381">
        <v>110.55370330810547</v>
      </c>
      <c r="C278" s="381">
        <v>110.55370330810547</v>
      </c>
      <c r="D278" s="381">
        <v>82994.2265625</v>
      </c>
      <c r="E278" s="381">
        <v>1</v>
      </c>
      <c r="F278" s="381">
        <v>1</v>
      </c>
      <c r="G278" s="381">
        <v>1</v>
      </c>
      <c r="H278" s="381">
        <v>1</v>
      </c>
      <c r="I278" s="381">
        <v>25.738449096679688</v>
      </c>
      <c r="J278" s="381">
        <v>62.906379699707031</v>
      </c>
      <c r="K278" s="381">
        <v>16.191126517573139</v>
      </c>
      <c r="L278" s="381">
        <v>897.8380126953125</v>
      </c>
      <c r="M278" s="381">
        <v>487.93560791015625</v>
      </c>
      <c r="N278" s="381">
        <v>55379.21875</v>
      </c>
      <c r="O278" s="381">
        <v>6104.2421875</v>
      </c>
      <c r="P278" s="381">
        <v>9.9290714263916016</v>
      </c>
      <c r="Q278" s="381">
        <v>98.562843322753906</v>
      </c>
      <c r="R278" s="379">
        <v>1012.8469848632812</v>
      </c>
      <c r="S278" s="361"/>
    </row>
    <row r="279" spans="1:19" x14ac:dyDescent="0.25">
      <c r="A279" s="378">
        <v>41192.666666666664</v>
      </c>
      <c r="B279" s="381">
        <v>109.27480316162109</v>
      </c>
      <c r="C279" s="381">
        <v>109.27480316162109</v>
      </c>
      <c r="D279" s="381">
        <v>81981.796875</v>
      </c>
      <c r="E279" s="381">
        <v>1</v>
      </c>
      <c r="F279" s="381">
        <v>1</v>
      </c>
      <c r="G279" s="381">
        <v>1</v>
      </c>
      <c r="H279" s="381">
        <v>1</v>
      </c>
      <c r="I279" s="381">
        <v>25.295700073242187</v>
      </c>
      <c r="J279" s="381">
        <v>62.975921630859375</v>
      </c>
      <c r="K279" s="381">
        <v>15.930200254102237</v>
      </c>
      <c r="L279" s="381">
        <v>897.92822265625</v>
      </c>
      <c r="M279" s="381">
        <v>478.79290771484375</v>
      </c>
      <c r="N279" s="381">
        <v>54655.98828125</v>
      </c>
      <c r="O279" s="381">
        <v>6066.4619140625</v>
      </c>
      <c r="P279" s="381">
        <v>9.9909744262695313</v>
      </c>
      <c r="Q279" s="381">
        <v>100.64530181884766</v>
      </c>
      <c r="R279" s="379">
        <v>1012.8480224609375</v>
      </c>
      <c r="S279" s="361"/>
    </row>
    <row r="280" spans="1:19" x14ac:dyDescent="0.25">
      <c r="A280" s="378">
        <v>41192.708333333336</v>
      </c>
      <c r="B280" s="381">
        <v>109.60299682617187</v>
      </c>
      <c r="C280" s="381">
        <v>109.60299682617187</v>
      </c>
      <c r="D280" s="381">
        <v>82301.9765625</v>
      </c>
      <c r="E280" s="381">
        <v>1</v>
      </c>
      <c r="F280" s="381">
        <v>1</v>
      </c>
      <c r="G280" s="381">
        <v>1</v>
      </c>
      <c r="H280" s="381">
        <v>1</v>
      </c>
      <c r="I280" s="381">
        <v>27.240530014038086</v>
      </c>
      <c r="J280" s="381">
        <v>62.90625</v>
      </c>
      <c r="K280" s="381">
        <v>17.135995911955835</v>
      </c>
      <c r="L280" s="381">
        <v>898.0391845703125</v>
      </c>
      <c r="M280" s="381">
        <v>480.36239624023437</v>
      </c>
      <c r="N280" s="381">
        <v>54863.921875</v>
      </c>
      <c r="O280" s="381">
        <v>6101.619140625</v>
      </c>
      <c r="P280" s="381">
        <v>10.00885009765625</v>
      </c>
      <c r="Q280" s="381">
        <v>100.76709747314453</v>
      </c>
      <c r="R280" s="379">
        <v>1012.8480224609375</v>
      </c>
      <c r="S280" s="361"/>
    </row>
    <row r="281" spans="1:19" x14ac:dyDescent="0.25">
      <c r="A281" s="378">
        <v>41192.75</v>
      </c>
      <c r="B281" s="381">
        <v>110.00129699707031</v>
      </c>
      <c r="C281" s="381">
        <v>110.00129699707031</v>
      </c>
      <c r="D281" s="381">
        <v>82362.421875</v>
      </c>
      <c r="E281" s="381">
        <v>1</v>
      </c>
      <c r="F281" s="381">
        <v>1</v>
      </c>
      <c r="G281" s="381">
        <v>1</v>
      </c>
      <c r="H281" s="381">
        <v>1</v>
      </c>
      <c r="I281" s="381">
        <v>28.609170913696289</v>
      </c>
      <c r="J281" s="381">
        <v>62.322128295898438</v>
      </c>
      <c r="K281" s="381">
        <v>17.82984420122666</v>
      </c>
      <c r="L281" s="381">
        <v>897.9658203125</v>
      </c>
      <c r="M281" s="381">
        <v>479.54290771484375</v>
      </c>
      <c r="N281" s="381">
        <v>54961.1484375</v>
      </c>
      <c r="O281" s="381">
        <v>6115.73486328125</v>
      </c>
      <c r="P281" s="381">
        <v>10.014019966125488</v>
      </c>
      <c r="Q281" s="381">
        <v>100.73480224609375</v>
      </c>
      <c r="R281" s="379">
        <v>1012.8489990234375</v>
      </c>
      <c r="S281" s="374"/>
    </row>
    <row r="282" spans="1:19" x14ac:dyDescent="0.25">
      <c r="A282" s="378">
        <v>41192.791666666664</v>
      </c>
      <c r="B282" s="381">
        <v>110.14099884033203</v>
      </c>
      <c r="C282" s="381">
        <v>110.14099884033203</v>
      </c>
      <c r="D282" s="381">
        <v>82371.828125</v>
      </c>
      <c r="E282" s="381">
        <v>1</v>
      </c>
      <c r="F282" s="381">
        <v>1</v>
      </c>
      <c r="G282" s="381">
        <v>1</v>
      </c>
      <c r="H282" s="381">
        <v>1</v>
      </c>
      <c r="I282" s="381">
        <v>25.778030395507813</v>
      </c>
      <c r="J282" s="381">
        <v>61.874130249023438</v>
      </c>
      <c r="K282" s="381">
        <v>15.949932102549356</v>
      </c>
      <c r="L282" s="381">
        <v>897.91131591796875</v>
      </c>
      <c r="M282" s="381">
        <v>477.25201416015625</v>
      </c>
      <c r="N282" s="381">
        <v>54716.3203125</v>
      </c>
      <c r="O282" s="381">
        <v>6122.44580078125</v>
      </c>
      <c r="P282" s="381">
        <v>10.064350128173828</v>
      </c>
      <c r="Q282" s="381">
        <v>101.13269805908203</v>
      </c>
      <c r="R282" s="379">
        <v>1012.8510131835937</v>
      </c>
      <c r="S282" s="374"/>
    </row>
    <row r="283" spans="1:19" x14ac:dyDescent="0.25">
      <c r="A283" s="378">
        <v>41192.833333333336</v>
      </c>
      <c r="B283" s="381">
        <v>111.93199920654297</v>
      </c>
      <c r="C283" s="381">
        <v>111.93199920654297</v>
      </c>
      <c r="D283" s="381">
        <v>83167.671875</v>
      </c>
      <c r="E283" s="381">
        <v>1</v>
      </c>
      <c r="F283" s="381">
        <v>1</v>
      </c>
      <c r="G283" s="381">
        <v>1</v>
      </c>
      <c r="H283" s="381">
        <v>1</v>
      </c>
      <c r="I283" s="381">
        <v>27.186740875244141</v>
      </c>
      <c r="J283" s="381">
        <v>61.589729309082031</v>
      </c>
      <c r="K283" s="381">
        <v>16.744240113024425</v>
      </c>
      <c r="L283" s="381">
        <v>898.0828857421875</v>
      </c>
      <c r="M283" s="381">
        <v>485.1715087890625</v>
      </c>
      <c r="N283" s="381">
        <v>55829</v>
      </c>
      <c r="O283" s="381">
        <v>6225.33984375</v>
      </c>
      <c r="P283" s="381">
        <v>10.033209800720215</v>
      </c>
      <c r="Q283" s="381">
        <v>100.55349731445312</v>
      </c>
      <c r="R283" s="379">
        <v>1012.8510131835937</v>
      </c>
      <c r="S283" s="374"/>
    </row>
    <row r="284" spans="1:19" x14ac:dyDescent="0.25">
      <c r="A284" s="378">
        <v>41192.875</v>
      </c>
      <c r="B284" s="381">
        <v>113.60099792480469</v>
      </c>
      <c r="C284" s="381">
        <v>113.60099792480469</v>
      </c>
      <c r="D284" s="381">
        <v>83896.453125</v>
      </c>
      <c r="E284" s="381">
        <v>1</v>
      </c>
      <c r="F284" s="381">
        <v>1</v>
      </c>
      <c r="G284" s="381">
        <v>1</v>
      </c>
      <c r="H284" s="381">
        <v>1</v>
      </c>
      <c r="I284" s="381">
        <v>26.610679626464844</v>
      </c>
      <c r="J284" s="381">
        <v>61.567188262939453</v>
      </c>
      <c r="K284" s="381">
        <v>16.383447223673283</v>
      </c>
      <c r="L284" s="381">
        <v>898.0125732421875</v>
      </c>
      <c r="M284" s="381">
        <v>492.15701293945312</v>
      </c>
      <c r="N284" s="381">
        <v>56340.23046875</v>
      </c>
      <c r="O284" s="381">
        <v>6257.35009765625</v>
      </c>
      <c r="P284" s="381">
        <v>9.9969339370727539</v>
      </c>
      <c r="Q284" s="381">
        <v>98.827102661132813</v>
      </c>
      <c r="R284" s="379">
        <v>1012.843994140625</v>
      </c>
      <c r="S284" s="374"/>
    </row>
    <row r="285" spans="1:19" x14ac:dyDescent="0.25">
      <c r="A285" s="378">
        <v>41192.916666666664</v>
      </c>
      <c r="B285" s="381">
        <v>114.43769836425781</v>
      </c>
      <c r="C285" s="381">
        <v>114.43769836425781</v>
      </c>
      <c r="D285" s="381">
        <v>84120.0078125</v>
      </c>
      <c r="E285" s="381">
        <v>1</v>
      </c>
      <c r="F285" s="381">
        <v>1</v>
      </c>
      <c r="G285" s="381">
        <v>1</v>
      </c>
      <c r="H285" s="381">
        <v>1</v>
      </c>
      <c r="I285" s="381">
        <v>26.778190612792969</v>
      </c>
      <c r="J285" s="381">
        <v>61.666759490966797</v>
      </c>
      <c r="K285" s="381">
        <v>16.513242401223689</v>
      </c>
      <c r="L285" s="381">
        <v>897.974609375</v>
      </c>
      <c r="M285" s="381">
        <v>493.689208984375</v>
      </c>
      <c r="N285" s="381">
        <v>56504.6015625</v>
      </c>
      <c r="O285" s="381">
        <v>6281.37109375</v>
      </c>
      <c r="P285" s="381">
        <v>10.004870414733887</v>
      </c>
      <c r="Q285" s="381">
        <v>98.709342956542969</v>
      </c>
      <c r="R285" s="379">
        <v>1012.843017578125</v>
      </c>
      <c r="S285" s="374"/>
    </row>
    <row r="286" spans="1:19" x14ac:dyDescent="0.25">
      <c r="A286" s="378">
        <v>41192.958333333336</v>
      </c>
      <c r="B286" s="381">
        <v>114.08679962158203</v>
      </c>
      <c r="C286" s="381">
        <v>114.08679962158203</v>
      </c>
      <c r="D286" s="381">
        <v>83974.9765625</v>
      </c>
      <c r="E286" s="381">
        <v>1</v>
      </c>
      <c r="F286" s="381">
        <v>1</v>
      </c>
      <c r="G286" s="381">
        <v>1</v>
      </c>
      <c r="H286" s="381">
        <v>1</v>
      </c>
      <c r="I286" s="381">
        <v>26.781579971313477</v>
      </c>
      <c r="J286" s="381">
        <v>61.737998962402344</v>
      </c>
      <c r="K286" s="381">
        <v>16.534411564804468</v>
      </c>
      <c r="L286" s="381">
        <v>898.0133056640625</v>
      </c>
      <c r="M286" s="381">
        <v>493.15509033203125</v>
      </c>
      <c r="N286" s="381">
        <v>56429.28125</v>
      </c>
      <c r="O286" s="381">
        <v>6274.5810546875</v>
      </c>
      <c r="P286" s="381">
        <v>10.006279945373535</v>
      </c>
      <c r="Q286" s="381">
        <v>98.72247314453125</v>
      </c>
      <c r="R286" s="379">
        <v>1012.8369750976562</v>
      </c>
      <c r="S286" s="374"/>
    </row>
    <row r="287" spans="1:19" x14ac:dyDescent="0.25">
      <c r="A287" s="378">
        <v>41193</v>
      </c>
      <c r="B287" s="381">
        <v>114.82469940185547</v>
      </c>
      <c r="C287" s="381">
        <v>114.82469940185547</v>
      </c>
      <c r="D287" s="381">
        <v>84184.9296875</v>
      </c>
      <c r="E287" s="381">
        <v>1</v>
      </c>
      <c r="F287" s="381">
        <v>1</v>
      </c>
      <c r="G287" s="381">
        <v>1</v>
      </c>
      <c r="H287" s="381">
        <v>1</v>
      </c>
      <c r="I287" s="381">
        <v>26.9039306640625</v>
      </c>
      <c r="J287" s="381">
        <v>61.747089385986328</v>
      </c>
      <c r="K287" s="381">
        <v>16.612394115482456</v>
      </c>
      <c r="L287" s="381">
        <v>897.998779296875</v>
      </c>
      <c r="M287" s="381">
        <v>494.4718017578125</v>
      </c>
      <c r="N287" s="381">
        <v>56587.078125</v>
      </c>
      <c r="O287" s="381">
        <v>6298.3701171875</v>
      </c>
      <c r="P287" s="381">
        <v>10.015569686889648</v>
      </c>
      <c r="Q287" s="381">
        <v>98.691757202148438</v>
      </c>
      <c r="R287" s="379">
        <v>1012.8410034179687</v>
      </c>
      <c r="S287" s="374"/>
    </row>
    <row r="288" spans="1:19" x14ac:dyDescent="0.25">
      <c r="A288" s="378">
        <v>41193.041666666664</v>
      </c>
      <c r="B288" s="381">
        <v>114.22509765625</v>
      </c>
      <c r="C288" s="381">
        <v>114.22509765625</v>
      </c>
      <c r="D288" s="381">
        <v>84024.046875</v>
      </c>
      <c r="E288" s="381">
        <v>1</v>
      </c>
      <c r="F288" s="381">
        <v>1</v>
      </c>
      <c r="G288" s="381">
        <v>1</v>
      </c>
      <c r="H288" s="381">
        <v>1</v>
      </c>
      <c r="I288" s="381">
        <v>26.449789047241211</v>
      </c>
      <c r="J288" s="381">
        <v>61.819179534912109</v>
      </c>
      <c r="K288" s="381">
        <v>16.351042577719564</v>
      </c>
      <c r="L288" s="381">
        <v>898.015380859375</v>
      </c>
      <c r="M288" s="381">
        <v>493.26699829101562</v>
      </c>
      <c r="N288" s="381">
        <v>56434.76953125</v>
      </c>
      <c r="O288" s="381">
        <v>6274.05078125</v>
      </c>
      <c r="P288" s="381">
        <v>10.004779815673828</v>
      </c>
      <c r="Q288" s="381">
        <v>98.804603576660156</v>
      </c>
      <c r="R288" s="379">
        <v>1012.8460083007812</v>
      </c>
      <c r="S288" s="374"/>
    </row>
    <row r="289" spans="1:19" x14ac:dyDescent="0.25">
      <c r="A289" s="378">
        <v>41193.083333333336</v>
      </c>
      <c r="B289" s="381">
        <v>113.85540008544922</v>
      </c>
      <c r="C289" s="381">
        <v>113.85540008544922</v>
      </c>
      <c r="D289" s="381">
        <v>83749.15625</v>
      </c>
      <c r="E289" s="381">
        <v>1</v>
      </c>
      <c r="F289" s="381">
        <v>1</v>
      </c>
      <c r="G289" s="381">
        <v>1</v>
      </c>
      <c r="H289" s="381">
        <v>1</v>
      </c>
      <c r="I289" s="381">
        <v>26.394439697265625</v>
      </c>
      <c r="J289" s="381">
        <v>61.909648895263672</v>
      </c>
      <c r="K289" s="381">
        <v>16.340704944449243</v>
      </c>
      <c r="L289" s="381">
        <v>898.01812744140625</v>
      </c>
      <c r="M289" s="381">
        <v>491.74270629882812</v>
      </c>
      <c r="N289" s="381">
        <v>56250.46875</v>
      </c>
      <c r="O289" s="381">
        <v>6247.84716796875</v>
      </c>
      <c r="P289" s="381">
        <v>9.9963054656982422</v>
      </c>
      <c r="Q289" s="381">
        <v>98.946876525878906</v>
      </c>
      <c r="R289" s="379">
        <v>1012.8410034179687</v>
      </c>
      <c r="S289" s="374"/>
    </row>
    <row r="290" spans="1:19" x14ac:dyDescent="0.25">
      <c r="A290" s="378">
        <v>41193.125</v>
      </c>
      <c r="B290" s="381">
        <v>113.60230255126953</v>
      </c>
      <c r="C290" s="381">
        <v>113.60230255126953</v>
      </c>
      <c r="D290" s="381">
        <v>83610.1171875</v>
      </c>
      <c r="E290" s="381">
        <v>1</v>
      </c>
      <c r="F290" s="381">
        <v>1</v>
      </c>
      <c r="G290" s="381">
        <v>1</v>
      </c>
      <c r="H290" s="381">
        <v>1</v>
      </c>
      <c r="I290" s="381">
        <v>26.818769454956055</v>
      </c>
      <c r="J290" s="381">
        <v>61.918838500976562</v>
      </c>
      <c r="K290" s="381">
        <v>16.605870546763473</v>
      </c>
      <c r="L290" s="381">
        <v>898.028076171875</v>
      </c>
      <c r="M290" s="381">
        <v>490.96719360351562</v>
      </c>
      <c r="N290" s="381">
        <v>56190.578125</v>
      </c>
      <c r="O290" s="381">
        <v>6235.1337890625</v>
      </c>
      <c r="P290" s="381">
        <v>9.9878978729248047</v>
      </c>
      <c r="Q290" s="381">
        <v>99.003410339355469</v>
      </c>
      <c r="R290" s="379">
        <v>1012.8410034179687</v>
      </c>
      <c r="S290" s="374"/>
    </row>
    <row r="291" spans="1:19" x14ac:dyDescent="0.25">
      <c r="A291" s="378">
        <v>41193.166666666664</v>
      </c>
      <c r="B291" s="381">
        <v>114.04460144042969</v>
      </c>
      <c r="C291" s="381">
        <v>114.04460144042969</v>
      </c>
      <c r="D291" s="381">
        <v>83571.8515625</v>
      </c>
      <c r="E291" s="381">
        <v>1</v>
      </c>
      <c r="F291" s="381">
        <v>1</v>
      </c>
      <c r="G291" s="381">
        <v>1</v>
      </c>
      <c r="H291" s="381">
        <v>1</v>
      </c>
      <c r="I291" s="381">
        <v>26.705879211425781</v>
      </c>
      <c r="J291" s="381">
        <v>61.860809326171875</v>
      </c>
      <c r="K291" s="381">
        <v>16.520473017857874</v>
      </c>
      <c r="L291" s="381">
        <v>897.93798828125</v>
      </c>
      <c r="M291" s="381">
        <v>490.76150512695312</v>
      </c>
      <c r="N291" s="381">
        <v>56166.48828125</v>
      </c>
      <c r="O291" s="381">
        <v>6228.3671875</v>
      </c>
      <c r="P291" s="381">
        <v>9.9829559326171875</v>
      </c>
      <c r="Q291" s="381">
        <v>98.983566284179688</v>
      </c>
      <c r="R291" s="379">
        <v>1012.8469848632812</v>
      </c>
      <c r="S291" s="374"/>
    </row>
    <row r="292" spans="1:19" x14ac:dyDescent="0.25">
      <c r="A292" s="378">
        <v>41193.208333333336</v>
      </c>
      <c r="B292" s="381">
        <v>113.48159790039062</v>
      </c>
      <c r="C292" s="381">
        <v>113.48159790039062</v>
      </c>
      <c r="D292" s="381">
        <v>83456.3125</v>
      </c>
      <c r="E292" s="381">
        <v>1</v>
      </c>
      <c r="F292" s="381">
        <v>1</v>
      </c>
      <c r="G292" s="381">
        <v>1</v>
      </c>
      <c r="H292" s="381">
        <v>1</v>
      </c>
      <c r="I292" s="381">
        <v>26.237030029296875</v>
      </c>
      <c r="J292" s="381">
        <v>61.884178161621094</v>
      </c>
      <c r="K292" s="381">
        <v>16.236570407648106</v>
      </c>
      <c r="L292" s="381">
        <v>898.051025390625</v>
      </c>
      <c r="M292" s="381">
        <v>489.86111450195312</v>
      </c>
      <c r="N292" s="381">
        <v>56065.9296875</v>
      </c>
      <c r="O292" s="381">
        <v>6215.5927734375</v>
      </c>
      <c r="P292" s="381">
        <v>9.9804134368896484</v>
      </c>
      <c r="Q292" s="381">
        <v>99.163856506347656</v>
      </c>
      <c r="R292" s="379">
        <v>1012.8469848632812</v>
      </c>
      <c r="S292" s="374"/>
    </row>
    <row r="293" spans="1:19" x14ac:dyDescent="0.25">
      <c r="A293" s="378">
        <v>41193.25</v>
      </c>
      <c r="B293" s="381">
        <v>81.845947265625</v>
      </c>
      <c r="C293" s="381">
        <v>113.2380506043155</v>
      </c>
      <c r="D293" s="381">
        <v>83414.7890625</v>
      </c>
      <c r="E293" s="381">
        <v>1</v>
      </c>
      <c r="F293" s="381">
        <v>1</v>
      </c>
      <c r="G293" s="381">
        <v>0.72277778387069702</v>
      </c>
      <c r="H293" s="381">
        <v>1</v>
      </c>
      <c r="I293" s="381">
        <v>26.75956916809082</v>
      </c>
      <c r="J293" s="381">
        <v>61.867118835449219</v>
      </c>
      <c r="K293" s="381">
        <v>16.555374457076979</v>
      </c>
      <c r="L293" s="381">
        <v>898.02569580078125</v>
      </c>
      <c r="M293" s="381">
        <v>489.83938598632812</v>
      </c>
      <c r="N293" s="381">
        <v>56083.98046875</v>
      </c>
      <c r="O293" s="381">
        <v>6219.0439453125</v>
      </c>
      <c r="P293" s="381">
        <v>9.9820070266723633</v>
      </c>
      <c r="Q293" s="381">
        <v>99.16448974609375</v>
      </c>
      <c r="R293" s="379">
        <v>1012.8510131835937</v>
      </c>
      <c r="S293" s="374"/>
    </row>
    <row r="294" spans="1:19" x14ac:dyDescent="0.25">
      <c r="A294" s="378">
        <v>41193.291666666664</v>
      </c>
      <c r="B294" s="381">
        <v>113.34239959716797</v>
      </c>
      <c r="C294" s="381">
        <v>113.34239959716797</v>
      </c>
      <c r="D294" s="381">
        <v>83452.53125</v>
      </c>
      <c r="E294" s="381">
        <v>1</v>
      </c>
      <c r="F294" s="381">
        <v>1</v>
      </c>
      <c r="G294" s="381">
        <v>1</v>
      </c>
      <c r="H294" s="381">
        <v>1</v>
      </c>
      <c r="I294" s="381">
        <v>26.822519302368164</v>
      </c>
      <c r="J294" s="381">
        <v>61.814189910888672</v>
      </c>
      <c r="K294" s="381">
        <v>16.580123020450628</v>
      </c>
      <c r="L294" s="381">
        <v>897.9530029296875</v>
      </c>
      <c r="M294" s="381">
        <v>490.001708984375</v>
      </c>
      <c r="N294" s="381">
        <v>56116.01953125</v>
      </c>
      <c r="O294" s="381">
        <v>6225.80712890625</v>
      </c>
      <c r="P294" s="381">
        <v>9.9860725402832031</v>
      </c>
      <c r="Q294" s="381">
        <v>99.248138427734375</v>
      </c>
      <c r="R294" s="379">
        <v>1012.8499755859375</v>
      </c>
      <c r="S294" s="374"/>
    </row>
    <row r="295" spans="1:19" x14ac:dyDescent="0.25">
      <c r="A295" s="378">
        <v>41193.333333333336</v>
      </c>
      <c r="B295" s="381">
        <v>112.87989807128906</v>
      </c>
      <c r="C295" s="381">
        <v>112.87989807128906</v>
      </c>
      <c r="D295" s="381">
        <v>83443.390625</v>
      </c>
      <c r="E295" s="381">
        <v>1</v>
      </c>
      <c r="F295" s="381">
        <v>1</v>
      </c>
      <c r="G295" s="381">
        <v>1</v>
      </c>
      <c r="H295" s="381">
        <v>1</v>
      </c>
      <c r="I295" s="381">
        <v>26.487899780273438</v>
      </c>
      <c r="J295" s="381">
        <v>61.764751434326172</v>
      </c>
      <c r="K295" s="381">
        <v>16.360185459459316</v>
      </c>
      <c r="L295" s="381">
        <v>898.05889892578125</v>
      </c>
      <c r="M295" s="381">
        <v>490.02410888671875</v>
      </c>
      <c r="N295" s="381">
        <v>56125.30078125</v>
      </c>
      <c r="O295" s="381">
        <v>6229.56005859375</v>
      </c>
      <c r="P295" s="381">
        <v>9.9902801513671875</v>
      </c>
      <c r="Q295" s="381">
        <v>99.233551025390625</v>
      </c>
      <c r="R295" s="379">
        <v>1012.8489990234375</v>
      </c>
      <c r="S295" s="374"/>
    </row>
    <row r="296" spans="1:19" x14ac:dyDescent="0.25">
      <c r="A296" s="378">
        <v>41193.375</v>
      </c>
      <c r="B296" s="381">
        <v>112.97389984130859</v>
      </c>
      <c r="C296" s="381">
        <v>112.97389984130859</v>
      </c>
      <c r="D296" s="381">
        <v>83372.2109375</v>
      </c>
      <c r="E296" s="381">
        <v>1</v>
      </c>
      <c r="F296" s="381">
        <v>1</v>
      </c>
      <c r="G296" s="381">
        <v>1</v>
      </c>
      <c r="H296" s="381">
        <v>1</v>
      </c>
      <c r="I296" s="381">
        <v>26.622890472412109</v>
      </c>
      <c r="J296" s="381">
        <v>61.726238250732422</v>
      </c>
      <c r="K296" s="381">
        <v>16.433308802232641</v>
      </c>
      <c r="L296" s="381">
        <v>898.02667236328125</v>
      </c>
      <c r="M296" s="381">
        <v>489.8450927734375</v>
      </c>
      <c r="N296" s="381">
        <v>56099.390625</v>
      </c>
      <c r="O296" s="381">
        <v>6225.02392578125</v>
      </c>
      <c r="P296" s="381">
        <v>9.9879493713378906</v>
      </c>
      <c r="Q296" s="381">
        <v>99.298446655273438</v>
      </c>
      <c r="R296" s="379">
        <v>1012.8489990234375</v>
      </c>
      <c r="S296" s="374"/>
    </row>
    <row r="297" spans="1:19" x14ac:dyDescent="0.25">
      <c r="A297" s="378">
        <v>41193.416666666664</v>
      </c>
      <c r="B297" s="381">
        <v>110.90149688720703</v>
      </c>
      <c r="C297" s="381">
        <v>110.90149688720703</v>
      </c>
      <c r="D297" s="381">
        <v>82814.5703125</v>
      </c>
      <c r="E297" s="381">
        <v>1</v>
      </c>
      <c r="F297" s="381">
        <v>1</v>
      </c>
      <c r="G297" s="381">
        <v>1</v>
      </c>
      <c r="H297" s="381">
        <v>1</v>
      </c>
      <c r="I297" s="381">
        <v>26.421689987182617</v>
      </c>
      <c r="J297" s="381">
        <v>61.778480529785156</v>
      </c>
      <c r="K297" s="381">
        <v>16.322918604371807</v>
      </c>
      <c r="L297" s="381">
        <v>898.0418701171875</v>
      </c>
      <c r="M297" s="381">
        <v>486.21798706054687</v>
      </c>
      <c r="N297" s="381">
        <v>55675.921875</v>
      </c>
      <c r="O297" s="381">
        <v>6160.7919921875</v>
      </c>
      <c r="P297" s="381">
        <v>9.9643306732177734</v>
      </c>
      <c r="Q297" s="381">
        <v>99.595169067382812</v>
      </c>
      <c r="R297" s="379">
        <v>1012.8560180664062</v>
      </c>
      <c r="S297" s="361"/>
    </row>
    <row r="298" spans="1:19" x14ac:dyDescent="0.25">
      <c r="A298" s="378">
        <v>41193.458333333336</v>
      </c>
      <c r="B298" s="381">
        <v>111.63780212402344</v>
      </c>
      <c r="C298" s="381">
        <v>111.63780212402344</v>
      </c>
      <c r="D298" s="381">
        <v>83084.7265625</v>
      </c>
      <c r="E298" s="381">
        <v>1</v>
      </c>
      <c r="F298" s="381">
        <v>1</v>
      </c>
      <c r="G298" s="381">
        <v>1</v>
      </c>
      <c r="H298" s="381">
        <v>1</v>
      </c>
      <c r="I298" s="381">
        <v>26.283929824829102</v>
      </c>
      <c r="J298" s="381">
        <v>61.778530120849609</v>
      </c>
      <c r="K298" s="381">
        <v>16.237825503775021</v>
      </c>
      <c r="L298" s="381">
        <v>898.0059814453125</v>
      </c>
      <c r="M298" s="381">
        <v>487.91360473632812</v>
      </c>
      <c r="N298" s="381">
        <v>55857.9296875</v>
      </c>
      <c r="O298" s="381">
        <v>6186.39111328125</v>
      </c>
      <c r="P298" s="381">
        <v>9.9716224670410156</v>
      </c>
      <c r="Q298" s="381">
        <v>99.380302429199219</v>
      </c>
      <c r="R298" s="379">
        <v>1012.85400390625</v>
      </c>
      <c r="S298" s="361"/>
    </row>
    <row r="299" spans="1:19" x14ac:dyDescent="0.25">
      <c r="A299" s="378">
        <v>41193.5</v>
      </c>
      <c r="B299" s="381">
        <v>109.70999908447266</v>
      </c>
      <c r="C299" s="381">
        <v>109.70999908447266</v>
      </c>
      <c r="D299" s="381">
        <v>82017.2578125</v>
      </c>
      <c r="E299" s="381">
        <v>1</v>
      </c>
      <c r="F299" s="381">
        <v>1</v>
      </c>
      <c r="G299" s="381">
        <v>1</v>
      </c>
      <c r="H299" s="381">
        <v>1</v>
      </c>
      <c r="I299" s="381">
        <v>26.509279251098633</v>
      </c>
      <c r="J299" s="381">
        <v>61.716560363769531</v>
      </c>
      <c r="K299" s="381">
        <v>16.360615331004521</v>
      </c>
      <c r="L299" s="381">
        <v>897.8385009765625</v>
      </c>
      <c r="M299" s="381">
        <v>477.73199462890625</v>
      </c>
      <c r="N299" s="381">
        <v>54733.16015625</v>
      </c>
      <c r="O299" s="381">
        <v>6100.00390625</v>
      </c>
      <c r="P299" s="381">
        <v>10.027810096740723</v>
      </c>
      <c r="Q299" s="381">
        <v>100.75630187988281</v>
      </c>
      <c r="R299" s="379">
        <v>1012.8460083007812</v>
      </c>
      <c r="S299" s="361"/>
    </row>
    <row r="300" spans="1:19" x14ac:dyDescent="0.25">
      <c r="A300" s="378">
        <v>41193.541666666664</v>
      </c>
      <c r="B300" s="381">
        <v>108.44960021972656</v>
      </c>
      <c r="C300" s="381">
        <v>108.44960021972656</v>
      </c>
      <c r="D300" s="381">
        <v>81503.421875</v>
      </c>
      <c r="E300" s="381">
        <v>1</v>
      </c>
      <c r="F300" s="381">
        <v>1</v>
      </c>
      <c r="G300" s="381">
        <v>1</v>
      </c>
      <c r="H300" s="381">
        <v>1</v>
      </c>
      <c r="I300" s="381">
        <v>25.333869934082031</v>
      </c>
      <c r="J300" s="381">
        <v>61.6685791015625</v>
      </c>
      <c r="K300" s="381">
        <v>15.623037619786338</v>
      </c>
      <c r="L300" s="381">
        <v>898.048583984375</v>
      </c>
      <c r="M300" s="381">
        <v>473.91848754882812</v>
      </c>
      <c r="N300" s="381">
        <v>54424.12109375</v>
      </c>
      <c r="O300" s="381">
        <v>6071.35400390625</v>
      </c>
      <c r="P300" s="381">
        <v>10.036499977111816</v>
      </c>
      <c r="Q300" s="381">
        <v>101.66940307617187</v>
      </c>
      <c r="R300" s="379">
        <v>1012.8510131835937</v>
      </c>
      <c r="S300" s="361"/>
    </row>
    <row r="301" spans="1:19" x14ac:dyDescent="0.25">
      <c r="A301" s="378">
        <v>41193.583333333336</v>
      </c>
      <c r="B301" s="381">
        <v>107.02909851074219</v>
      </c>
      <c r="C301" s="381">
        <v>107.02909851074219</v>
      </c>
      <c r="D301" s="381">
        <v>80900.65625</v>
      </c>
      <c r="E301" s="381">
        <v>1</v>
      </c>
      <c r="F301" s="381">
        <v>1</v>
      </c>
      <c r="G301" s="381">
        <v>1</v>
      </c>
      <c r="H301" s="381">
        <v>1</v>
      </c>
      <c r="I301" s="381">
        <v>26.158639907836914</v>
      </c>
      <c r="J301" s="381">
        <v>61.701839447021484</v>
      </c>
      <c r="K301" s="381">
        <v>16.140361997458022</v>
      </c>
      <c r="L301" s="381">
        <v>898.00958251953125</v>
      </c>
      <c r="M301" s="381">
        <v>468.53988647460937</v>
      </c>
      <c r="N301" s="381">
        <v>53812.94921875</v>
      </c>
      <c r="O301" s="381">
        <v>6011.98779296875</v>
      </c>
      <c r="P301" s="381">
        <v>10.04835033416748</v>
      </c>
      <c r="Q301" s="381">
        <v>102.40769958496094</v>
      </c>
      <c r="R301" s="379">
        <v>1012.85498046875</v>
      </c>
      <c r="S301" s="361"/>
    </row>
    <row r="302" spans="1:19" x14ac:dyDescent="0.25">
      <c r="A302" s="378">
        <v>41193.625</v>
      </c>
      <c r="B302" s="381">
        <v>105.88819885253906</v>
      </c>
      <c r="C302" s="381">
        <v>105.88819885253906</v>
      </c>
      <c r="D302" s="381">
        <v>80416.2265625</v>
      </c>
      <c r="E302" s="381">
        <v>1</v>
      </c>
      <c r="F302" s="381">
        <v>1</v>
      </c>
      <c r="G302" s="381">
        <v>1</v>
      </c>
      <c r="H302" s="381">
        <v>1</v>
      </c>
      <c r="I302" s="381">
        <v>25.341480255126953</v>
      </c>
      <c r="J302" s="381">
        <v>61.772159576416016</v>
      </c>
      <c r="K302" s="381">
        <v>15.653979622222979</v>
      </c>
      <c r="L302" s="381">
        <v>897.99639892578125</v>
      </c>
      <c r="M302" s="381">
        <v>465.85971069335937</v>
      </c>
      <c r="N302" s="381">
        <v>53516.6015625</v>
      </c>
      <c r="O302" s="381">
        <v>5974.3349609375</v>
      </c>
      <c r="P302" s="381">
        <v>10.042289733886719</v>
      </c>
      <c r="Q302" s="381">
        <v>102.81159973144531</v>
      </c>
      <c r="R302" s="379">
        <v>1012.864013671875</v>
      </c>
      <c r="S302" s="361"/>
    </row>
    <row r="303" spans="1:19" x14ac:dyDescent="0.25">
      <c r="A303" s="378">
        <v>41193.666666666664</v>
      </c>
      <c r="B303" s="381">
        <v>105.42299652099609</v>
      </c>
      <c r="C303" s="381">
        <v>105.42299652099609</v>
      </c>
      <c r="D303" s="381">
        <v>80265.2265625</v>
      </c>
      <c r="E303" s="381">
        <v>1</v>
      </c>
      <c r="F303" s="381">
        <v>1</v>
      </c>
      <c r="G303" s="381">
        <v>1</v>
      </c>
      <c r="H303" s="381">
        <v>1</v>
      </c>
      <c r="I303" s="381">
        <v>25.532909393310547</v>
      </c>
      <c r="J303" s="381">
        <v>61.736968994140625</v>
      </c>
      <c r="K303" s="381">
        <v>15.763244355450151</v>
      </c>
      <c r="L303" s="381">
        <v>897.99237060546875</v>
      </c>
      <c r="M303" s="381">
        <v>465.26251220703125</v>
      </c>
      <c r="N303" s="381">
        <v>53482.26953125</v>
      </c>
      <c r="O303" s="381">
        <v>5971.705078125</v>
      </c>
      <c r="P303" s="381">
        <v>10.044280052185059</v>
      </c>
      <c r="Q303" s="381">
        <v>102.94409942626953</v>
      </c>
      <c r="R303" s="379">
        <v>1012.8690185546875</v>
      </c>
      <c r="S303" s="375"/>
    </row>
    <row r="304" spans="1:19" x14ac:dyDescent="0.25">
      <c r="A304" s="378">
        <v>41193.708333333336</v>
      </c>
      <c r="B304" s="381">
        <v>106.04139709472656</v>
      </c>
      <c r="C304" s="381">
        <v>106.04139709472656</v>
      </c>
      <c r="D304" s="381">
        <v>80478.546875</v>
      </c>
      <c r="E304" s="381">
        <v>1</v>
      </c>
      <c r="F304" s="381">
        <v>1</v>
      </c>
      <c r="G304" s="381">
        <v>1</v>
      </c>
      <c r="H304" s="381">
        <v>1</v>
      </c>
      <c r="I304" s="381">
        <v>26.085519790649414</v>
      </c>
      <c r="J304" s="381">
        <v>61.681968688964844</v>
      </c>
      <c r="K304" s="381">
        <v>16.090062149622099</v>
      </c>
      <c r="L304" s="381">
        <v>898.1060791015625</v>
      </c>
      <c r="M304" s="381">
        <v>469.66250610351562</v>
      </c>
      <c r="N304" s="381">
        <v>54163.4296875</v>
      </c>
      <c r="O304" s="381">
        <v>6023.4189453125</v>
      </c>
      <c r="P304" s="381">
        <v>10.008339881896973</v>
      </c>
      <c r="Q304" s="381">
        <v>102.41010284423828</v>
      </c>
      <c r="R304" s="379">
        <v>1012.8610229492187</v>
      </c>
      <c r="S304" s="361"/>
    </row>
    <row r="305" spans="1:19" x14ac:dyDescent="0.25">
      <c r="A305" s="378">
        <v>41193.75</v>
      </c>
      <c r="B305" s="381">
        <v>109.94920349121094</v>
      </c>
      <c r="C305" s="381">
        <v>109.94920349121094</v>
      </c>
      <c r="D305" s="381">
        <v>82439.171875</v>
      </c>
      <c r="E305" s="381">
        <v>1</v>
      </c>
      <c r="F305" s="381">
        <v>1</v>
      </c>
      <c r="G305" s="381">
        <v>1</v>
      </c>
      <c r="H305" s="381">
        <v>1</v>
      </c>
      <c r="I305" s="381">
        <v>26.104490280151367</v>
      </c>
      <c r="J305" s="381">
        <v>61.707790374755859</v>
      </c>
      <c r="K305" s="381">
        <v>16.108504140474324</v>
      </c>
      <c r="L305" s="381">
        <v>898.01171875</v>
      </c>
      <c r="M305" s="381">
        <v>484.414306640625</v>
      </c>
      <c r="N305" s="381">
        <v>55535.19921875</v>
      </c>
      <c r="O305" s="381">
        <v>6150.2001953125</v>
      </c>
      <c r="P305" s="381">
        <v>9.9695205688476563</v>
      </c>
      <c r="Q305" s="381">
        <v>100.16790008544922</v>
      </c>
      <c r="R305" s="379">
        <v>1012.8510131835937</v>
      </c>
      <c r="S305" s="361"/>
    </row>
    <row r="306" spans="1:19" x14ac:dyDescent="0.25">
      <c r="A306" s="378">
        <v>41193.791666666664</v>
      </c>
      <c r="B306" s="381">
        <v>111.94049835205078</v>
      </c>
      <c r="C306" s="381">
        <v>111.94049835205078</v>
      </c>
      <c r="D306" s="381">
        <v>82797.0234375</v>
      </c>
      <c r="E306" s="381">
        <v>1</v>
      </c>
      <c r="F306" s="381">
        <v>1</v>
      </c>
      <c r="G306" s="381">
        <v>1</v>
      </c>
      <c r="H306" s="381">
        <v>1</v>
      </c>
      <c r="I306" s="381">
        <v>26.599489212036133</v>
      </c>
      <c r="J306" s="381">
        <v>61.707199096679688</v>
      </c>
      <c r="K306" s="381">
        <v>16.413799766770971</v>
      </c>
      <c r="L306" s="381">
        <v>897.9149169921875</v>
      </c>
      <c r="M306" s="381">
        <v>486.72250366210937</v>
      </c>
      <c r="N306" s="381">
        <v>55790.28125</v>
      </c>
      <c r="O306" s="381">
        <v>6183.2041015625</v>
      </c>
      <c r="P306" s="381">
        <v>9.9780607223510742</v>
      </c>
      <c r="Q306" s="381">
        <v>99.753463745117188</v>
      </c>
      <c r="R306" s="379">
        <v>1012.843994140625</v>
      </c>
      <c r="S306" s="361"/>
    </row>
    <row r="307" spans="1:19" x14ac:dyDescent="0.25">
      <c r="A307" s="378">
        <v>41193.833333333336</v>
      </c>
      <c r="B307" s="381">
        <v>112.84279632568359</v>
      </c>
      <c r="C307" s="381">
        <v>112.84279632568359</v>
      </c>
      <c r="D307" s="381">
        <v>82955.6328125</v>
      </c>
      <c r="E307" s="381">
        <v>1</v>
      </c>
      <c r="F307" s="381">
        <v>1</v>
      </c>
      <c r="G307" s="381">
        <v>1</v>
      </c>
      <c r="H307" s="381">
        <v>1</v>
      </c>
      <c r="I307" s="381">
        <v>26.123119354248047</v>
      </c>
      <c r="J307" s="381">
        <v>61.724208831787109</v>
      </c>
      <c r="K307" s="381">
        <v>16.124288743593059</v>
      </c>
      <c r="L307" s="381">
        <v>898.00177001953125</v>
      </c>
      <c r="M307" s="381">
        <v>485.89581298828125</v>
      </c>
      <c r="N307" s="381">
        <v>55743.30078125</v>
      </c>
      <c r="O307" s="381">
        <v>6212.7900390625</v>
      </c>
      <c r="P307" s="381">
        <v>10.028539657592773</v>
      </c>
      <c r="Q307" s="381">
        <v>100.22059631347656</v>
      </c>
      <c r="R307" s="379">
        <v>1012.8469848632812</v>
      </c>
      <c r="S307" s="361"/>
    </row>
    <row r="308" spans="1:19" x14ac:dyDescent="0.25">
      <c r="A308" s="378">
        <v>41193.875</v>
      </c>
      <c r="B308" s="381">
        <v>115.83769989013672</v>
      </c>
      <c r="C308" s="381">
        <v>115.83769989013672</v>
      </c>
      <c r="D308" s="381">
        <v>83930.109375</v>
      </c>
      <c r="E308" s="381">
        <v>1</v>
      </c>
      <c r="F308" s="381">
        <v>1</v>
      </c>
      <c r="G308" s="381">
        <v>1</v>
      </c>
      <c r="H308" s="381">
        <v>1</v>
      </c>
      <c r="I308" s="381">
        <v>27.012969970703125</v>
      </c>
      <c r="J308" s="381">
        <v>61.853141784667969</v>
      </c>
      <c r="K308" s="381">
        <v>16.708370616228784</v>
      </c>
      <c r="L308" s="381">
        <v>898.0294189453125</v>
      </c>
      <c r="M308" s="381">
        <v>493.9635009765625</v>
      </c>
      <c r="N308" s="381">
        <v>56550.359375</v>
      </c>
      <c r="O308" s="381">
        <v>6294.455078125</v>
      </c>
      <c r="P308" s="381">
        <v>10.015810012817383</v>
      </c>
      <c r="Q308" s="381">
        <v>99.413963317871094</v>
      </c>
      <c r="R308" s="379">
        <v>1012.843017578125</v>
      </c>
      <c r="S308" s="361"/>
    </row>
    <row r="309" spans="1:19" x14ac:dyDescent="0.25">
      <c r="A309" s="378">
        <v>41193.916666666664</v>
      </c>
      <c r="B309" s="381">
        <v>116.25900268554687</v>
      </c>
      <c r="C309" s="381">
        <v>116.25900268554687</v>
      </c>
      <c r="D309" s="381">
        <v>84095.453125</v>
      </c>
      <c r="E309" s="381">
        <v>1</v>
      </c>
      <c r="F309" s="381">
        <v>1</v>
      </c>
      <c r="G309" s="381">
        <v>1</v>
      </c>
      <c r="H309" s="381">
        <v>1</v>
      </c>
      <c r="I309" s="381">
        <v>26.009609222412109</v>
      </c>
      <c r="J309" s="381">
        <v>61.982028961181641</v>
      </c>
      <c r="K309" s="381">
        <v>16.121283520925644</v>
      </c>
      <c r="L309" s="381">
        <v>898.05059814453125</v>
      </c>
      <c r="M309" s="381">
        <v>495.17068481445312</v>
      </c>
      <c r="N309" s="381">
        <v>56626.73046875</v>
      </c>
      <c r="O309" s="381">
        <v>6304.72607421875</v>
      </c>
      <c r="P309" s="381">
        <v>10.017109870910645</v>
      </c>
      <c r="Q309" s="381">
        <v>99.163856506347656</v>
      </c>
      <c r="R309" s="379">
        <v>1012.8419799804687</v>
      </c>
      <c r="S309" s="361"/>
    </row>
    <row r="310" spans="1:19" x14ac:dyDescent="0.25">
      <c r="A310" s="378">
        <v>41193.958333333336</v>
      </c>
      <c r="B310" s="381">
        <v>116.64890289306641</v>
      </c>
      <c r="C310" s="381">
        <v>116.64890289306641</v>
      </c>
      <c r="D310" s="381">
        <v>84269.5703125</v>
      </c>
      <c r="E310" s="381">
        <v>1</v>
      </c>
      <c r="F310" s="381">
        <v>1</v>
      </c>
      <c r="G310" s="381">
        <v>1</v>
      </c>
      <c r="H310" s="381">
        <v>1</v>
      </c>
      <c r="I310" s="381">
        <v>27.218900680541992</v>
      </c>
      <c r="J310" s="381">
        <v>61.949298858642578</v>
      </c>
      <c r="K310" s="381">
        <v>16.861918128626058</v>
      </c>
      <c r="L310" s="381">
        <v>897.97259521484375</v>
      </c>
      <c r="M310" s="381">
        <v>496.2666015625</v>
      </c>
      <c r="N310" s="381">
        <v>56759.46875</v>
      </c>
      <c r="O310" s="381">
        <v>6323.033203125</v>
      </c>
      <c r="P310" s="381">
        <v>10.022950172424316</v>
      </c>
      <c r="Q310" s="381">
        <v>99.009933471679688</v>
      </c>
      <c r="R310" s="379">
        <v>1012.843017578125</v>
      </c>
      <c r="S310" s="361"/>
    </row>
    <row r="311" spans="1:19" x14ac:dyDescent="0.25">
      <c r="A311" s="378">
        <v>41194</v>
      </c>
      <c r="B311" s="381">
        <v>117.26059722900391</v>
      </c>
      <c r="C311" s="381">
        <v>117.26059722900391</v>
      </c>
      <c r="D311" s="381">
        <v>84456.1484375</v>
      </c>
      <c r="E311" s="381">
        <v>1</v>
      </c>
      <c r="F311" s="381">
        <v>1</v>
      </c>
      <c r="G311" s="381">
        <v>1</v>
      </c>
      <c r="H311" s="381">
        <v>1</v>
      </c>
      <c r="I311" s="381">
        <v>26.859039306640625</v>
      </c>
      <c r="J311" s="381">
        <v>62.044979095458984</v>
      </c>
      <c r="K311" s="381">
        <v>16.664685323046289</v>
      </c>
      <c r="L311" s="381">
        <v>898.0078125</v>
      </c>
      <c r="M311" s="381">
        <v>497.93368530273437</v>
      </c>
      <c r="N311" s="381">
        <v>56940.6484375</v>
      </c>
      <c r="O311" s="381">
        <v>6349.48681640625</v>
      </c>
      <c r="P311" s="381">
        <v>10.03184986114502</v>
      </c>
      <c r="Q311" s="381">
        <v>98.901947021484375</v>
      </c>
      <c r="R311" s="379">
        <v>1012.8400268554687</v>
      </c>
      <c r="S311" s="361"/>
    </row>
    <row r="312" spans="1:19" x14ac:dyDescent="0.25">
      <c r="A312" s="378">
        <v>41194.041666666664</v>
      </c>
      <c r="B312" s="381">
        <v>116.79299926757812</v>
      </c>
      <c r="C312" s="381">
        <v>116.79299926757812</v>
      </c>
      <c r="D312" s="381">
        <v>84299.1875</v>
      </c>
      <c r="E312" s="381">
        <v>1</v>
      </c>
      <c r="F312" s="381">
        <v>1</v>
      </c>
      <c r="G312" s="381">
        <v>1</v>
      </c>
      <c r="H312" s="381">
        <v>1</v>
      </c>
      <c r="I312" s="381">
        <v>27.184659957885742</v>
      </c>
      <c r="J312" s="381">
        <v>62.089229583740234</v>
      </c>
      <c r="K312" s="381">
        <v>16.87874593281078</v>
      </c>
      <c r="L312" s="381">
        <v>897.965576171875</v>
      </c>
      <c r="M312" s="381">
        <v>496.90740966796875</v>
      </c>
      <c r="N312" s="381">
        <v>56793.2890625</v>
      </c>
      <c r="O312" s="381">
        <v>6330.35888671875</v>
      </c>
      <c r="P312" s="381">
        <v>10.028790473937988</v>
      </c>
      <c r="Q312" s="381">
        <v>98.906280517578125</v>
      </c>
      <c r="R312" s="379">
        <v>1012.8359985351562</v>
      </c>
      <c r="S312" s="361"/>
    </row>
    <row r="313" spans="1:19" x14ac:dyDescent="0.25">
      <c r="A313" s="378">
        <v>41194.083333333336</v>
      </c>
      <c r="B313" s="381">
        <v>117.46489715576172</v>
      </c>
      <c r="C313" s="381">
        <v>117.46489715576172</v>
      </c>
      <c r="D313" s="381">
        <v>84615.15625</v>
      </c>
      <c r="E313" s="381">
        <v>1</v>
      </c>
      <c r="F313" s="381">
        <v>1</v>
      </c>
      <c r="G313" s="381">
        <v>1</v>
      </c>
      <c r="H313" s="381">
        <v>1</v>
      </c>
      <c r="I313" s="381">
        <v>25.780740737915039</v>
      </c>
      <c r="J313" s="381">
        <v>62.135860443115234</v>
      </c>
      <c r="K313" s="381">
        <v>16.019085086112245</v>
      </c>
      <c r="L313" s="381">
        <v>897.9718017578125</v>
      </c>
      <c r="M313" s="381">
        <v>498.85910034179687</v>
      </c>
      <c r="N313" s="381">
        <v>57053.51171875</v>
      </c>
      <c r="O313" s="381">
        <v>6366.9150390625</v>
      </c>
      <c r="P313" s="381">
        <v>10.039130210876465</v>
      </c>
      <c r="Q313" s="381">
        <v>98.833091735839844</v>
      </c>
      <c r="R313" s="379">
        <v>1012.833984375</v>
      </c>
      <c r="S313" s="374"/>
    </row>
    <row r="314" spans="1:19" x14ac:dyDescent="0.25">
      <c r="A314" s="378">
        <v>41194.125</v>
      </c>
      <c r="B314" s="381">
        <v>118.39990234375</v>
      </c>
      <c r="C314" s="381">
        <v>118.39990234375</v>
      </c>
      <c r="D314" s="381">
        <v>84794.09375</v>
      </c>
      <c r="E314" s="381">
        <v>1</v>
      </c>
      <c r="F314" s="381">
        <v>1</v>
      </c>
      <c r="G314" s="381">
        <v>1</v>
      </c>
      <c r="H314" s="381">
        <v>1</v>
      </c>
      <c r="I314" s="381">
        <v>28.03523063659668</v>
      </c>
      <c r="J314" s="381">
        <v>62.109779357910156</v>
      </c>
      <c r="K314" s="381">
        <v>17.412619890871429</v>
      </c>
      <c r="L314" s="381">
        <v>897.978271484375</v>
      </c>
      <c r="M314" s="381">
        <v>500.2410888671875</v>
      </c>
      <c r="N314" s="381">
        <v>57198.44921875</v>
      </c>
      <c r="O314" s="381">
        <v>6390.875</v>
      </c>
      <c r="P314" s="381">
        <v>10.050270080566406</v>
      </c>
      <c r="Q314" s="381">
        <v>98.708847045898437</v>
      </c>
      <c r="R314" s="379">
        <v>1012.8330078125</v>
      </c>
      <c r="S314" s="374"/>
    </row>
    <row r="315" spans="1:19" x14ac:dyDescent="0.25">
      <c r="A315" s="378">
        <v>41194.166666666664</v>
      </c>
      <c r="B315" s="381">
        <v>119.0906982421875</v>
      </c>
      <c r="C315" s="381">
        <v>119.0906982421875</v>
      </c>
      <c r="D315" s="381">
        <v>84930.34375</v>
      </c>
      <c r="E315" s="381">
        <v>1</v>
      </c>
      <c r="F315" s="381">
        <v>1</v>
      </c>
      <c r="G315" s="381">
        <v>1</v>
      </c>
      <c r="H315" s="381">
        <v>1</v>
      </c>
      <c r="I315" s="381">
        <v>26.293619155883789</v>
      </c>
      <c r="J315" s="381">
        <v>62.097518920898438</v>
      </c>
      <c r="K315" s="381">
        <v>16.327685130313913</v>
      </c>
      <c r="L315" s="381">
        <v>898.0736083984375</v>
      </c>
      <c r="M315" s="381">
        <v>501.15921020507812</v>
      </c>
      <c r="N315" s="381">
        <v>57265.26171875</v>
      </c>
      <c r="O315" s="381">
        <v>6400.51416015625</v>
      </c>
      <c r="P315" s="381">
        <v>10.053890228271484</v>
      </c>
      <c r="Q315" s="381">
        <v>98.598197937011719</v>
      </c>
      <c r="R315" s="379">
        <v>1012.8330078125</v>
      </c>
      <c r="S315" s="374"/>
    </row>
    <row r="316" spans="1:19" x14ac:dyDescent="0.25">
      <c r="A316" s="378">
        <v>41194.208333333336</v>
      </c>
      <c r="B316" s="381">
        <v>118.83170318603516</v>
      </c>
      <c r="C316" s="381">
        <v>118.83170318603516</v>
      </c>
      <c r="D316" s="381">
        <v>84948.640625</v>
      </c>
      <c r="E316" s="381">
        <v>1</v>
      </c>
      <c r="F316" s="381">
        <v>1</v>
      </c>
      <c r="G316" s="381">
        <v>1</v>
      </c>
      <c r="H316" s="381">
        <v>1</v>
      </c>
      <c r="I316" s="381">
        <v>27.01715087890625</v>
      </c>
      <c r="J316" s="381">
        <v>62.208889007568359</v>
      </c>
      <c r="K316" s="381">
        <v>16.80706940326607</v>
      </c>
      <c r="L316" s="381">
        <v>897.9403076171875</v>
      </c>
      <c r="M316" s="381">
        <v>501.08450317382812</v>
      </c>
      <c r="N316" s="381">
        <v>57254.91015625</v>
      </c>
      <c r="O316" s="381">
        <v>6398.60595703125</v>
      </c>
      <c r="P316" s="381">
        <v>10.053070068359375</v>
      </c>
      <c r="Q316" s="381">
        <v>98.688247680664063</v>
      </c>
      <c r="R316" s="379">
        <v>1012.8319702148437</v>
      </c>
      <c r="S316" s="374"/>
    </row>
    <row r="317" spans="1:19" x14ac:dyDescent="0.25">
      <c r="A317" s="378">
        <v>41194.25</v>
      </c>
      <c r="B317" s="381">
        <v>86.135513305664063</v>
      </c>
      <c r="C317" s="381">
        <v>119.1728844298201</v>
      </c>
      <c r="D317" s="381">
        <v>85005.3125</v>
      </c>
      <c r="E317" s="381">
        <v>1</v>
      </c>
      <c r="F317" s="381">
        <v>1</v>
      </c>
      <c r="G317" s="381">
        <v>0.72277778387069702</v>
      </c>
      <c r="H317" s="381">
        <v>1</v>
      </c>
      <c r="I317" s="381">
        <v>26.805130004882812</v>
      </c>
      <c r="J317" s="381">
        <v>62.300708770751953</v>
      </c>
      <c r="K317" s="381">
        <v>16.69978597996349</v>
      </c>
      <c r="L317" s="381">
        <v>897.9542236328125</v>
      </c>
      <c r="M317" s="381">
        <v>501.51849365234375</v>
      </c>
      <c r="N317" s="381">
        <v>57300.7890625</v>
      </c>
      <c r="O317" s="381">
        <v>6406.97216796875</v>
      </c>
      <c r="P317" s="381">
        <v>10.056819915771484</v>
      </c>
      <c r="Q317" s="381">
        <v>98.694976806640625</v>
      </c>
      <c r="R317" s="379">
        <v>1012.8350219726562</v>
      </c>
      <c r="S317" s="374"/>
    </row>
    <row r="318" spans="1:19" x14ac:dyDescent="0.25">
      <c r="A318" s="378">
        <v>41194.291666666664</v>
      </c>
      <c r="B318" s="381">
        <v>119.87779998779297</v>
      </c>
      <c r="C318" s="381">
        <v>119.87779998779297</v>
      </c>
      <c r="D318" s="381">
        <v>85055.2109375</v>
      </c>
      <c r="E318" s="381">
        <v>1</v>
      </c>
      <c r="F318" s="381">
        <v>1</v>
      </c>
      <c r="G318" s="381">
        <v>1</v>
      </c>
      <c r="H318" s="381">
        <v>1</v>
      </c>
      <c r="I318" s="381">
        <v>27.920839309692383</v>
      </c>
      <c r="J318" s="381">
        <v>62.214881896972656</v>
      </c>
      <c r="K318" s="381">
        <v>17.370917201168631</v>
      </c>
      <c r="L318" s="381">
        <v>898.05169677734375</v>
      </c>
      <c r="M318" s="381">
        <v>501.87710571289062</v>
      </c>
      <c r="N318" s="381">
        <v>57347.73046875</v>
      </c>
      <c r="O318" s="381">
        <v>6418.41796875</v>
      </c>
      <c r="P318" s="381">
        <v>10.065750122070312</v>
      </c>
      <c r="Q318" s="381">
        <v>98.626762390136719</v>
      </c>
      <c r="R318" s="379">
        <v>1012.8330078125</v>
      </c>
      <c r="S318" s="374"/>
    </row>
    <row r="319" spans="1:19" x14ac:dyDescent="0.25">
      <c r="A319" s="378">
        <v>41194.333333333336</v>
      </c>
      <c r="B319" s="381">
        <v>119.37010192871094</v>
      </c>
      <c r="C319" s="381">
        <v>119.37010192871094</v>
      </c>
      <c r="D319" s="381">
        <v>84850</v>
      </c>
      <c r="E319" s="381">
        <v>1</v>
      </c>
      <c r="F319" s="381">
        <v>1</v>
      </c>
      <c r="G319" s="381">
        <v>1</v>
      </c>
      <c r="H319" s="381">
        <v>1</v>
      </c>
      <c r="I319" s="381">
        <v>26.642049789428711</v>
      </c>
      <c r="J319" s="381">
        <v>62.262901306152344</v>
      </c>
      <c r="K319" s="381">
        <v>16.588113166327968</v>
      </c>
      <c r="L319" s="381">
        <v>898.01708984375</v>
      </c>
      <c r="M319" s="381">
        <v>500.86810302734375</v>
      </c>
      <c r="N319" s="381">
        <v>57215.80859375</v>
      </c>
      <c r="O319" s="381">
        <v>6397.4228515625</v>
      </c>
      <c r="P319" s="381">
        <v>10.056960105895996</v>
      </c>
      <c r="Q319" s="381">
        <v>98.676780700683594</v>
      </c>
      <c r="R319" s="379">
        <v>1012.8309936523437</v>
      </c>
      <c r="S319" s="374"/>
    </row>
    <row r="320" spans="1:19" x14ac:dyDescent="0.25">
      <c r="A320" s="378">
        <v>41194.375</v>
      </c>
      <c r="B320" s="381">
        <v>118.46199798583984</v>
      </c>
      <c r="C320" s="381">
        <v>118.46199798583984</v>
      </c>
      <c r="D320" s="381">
        <v>84697.1328125</v>
      </c>
      <c r="E320" s="381">
        <v>1</v>
      </c>
      <c r="F320" s="381">
        <v>1</v>
      </c>
      <c r="G320" s="381">
        <v>1</v>
      </c>
      <c r="H320" s="381">
        <v>1</v>
      </c>
      <c r="I320" s="381">
        <v>26.31212043762207</v>
      </c>
      <c r="J320" s="381">
        <v>62.357448577880859</v>
      </c>
      <c r="K320" s="381">
        <v>16.407566971640264</v>
      </c>
      <c r="L320" s="381">
        <v>897.986328125</v>
      </c>
      <c r="M320" s="381">
        <v>499.7847900390625</v>
      </c>
      <c r="N320" s="381">
        <v>57064.140625</v>
      </c>
      <c r="O320" s="381">
        <v>6376.69384765625</v>
      </c>
      <c r="P320" s="381">
        <v>10.05165958404541</v>
      </c>
      <c r="Q320" s="381">
        <v>98.868858337402344</v>
      </c>
      <c r="R320" s="379">
        <v>1012.8359985351562</v>
      </c>
      <c r="S320" s="374"/>
    </row>
    <row r="321" spans="1:19" x14ac:dyDescent="0.25">
      <c r="A321" s="378">
        <v>41194.416666666664</v>
      </c>
      <c r="B321" s="381">
        <v>117.68939971923828</v>
      </c>
      <c r="C321" s="381">
        <v>117.68939971923828</v>
      </c>
      <c r="D321" s="381">
        <v>84305.4765625</v>
      </c>
      <c r="E321" s="381">
        <v>1</v>
      </c>
      <c r="F321" s="381">
        <v>1</v>
      </c>
      <c r="G321" s="381">
        <v>1</v>
      </c>
      <c r="H321" s="381">
        <v>1</v>
      </c>
      <c r="I321" s="381">
        <v>27.006759643554688</v>
      </c>
      <c r="J321" s="381">
        <v>62.420211791992188</v>
      </c>
      <c r="K321" s="381">
        <v>16.857676567661109</v>
      </c>
      <c r="L321" s="381">
        <v>898.06182861328125</v>
      </c>
      <c r="M321" s="381">
        <v>497.40689086914062</v>
      </c>
      <c r="N321" s="381">
        <v>56808.4296875</v>
      </c>
      <c r="O321" s="381">
        <v>6337.23486328125</v>
      </c>
      <c r="P321" s="381">
        <v>10.034770011901855</v>
      </c>
      <c r="Q321" s="381">
        <v>99.177566528320312</v>
      </c>
      <c r="R321" s="379">
        <v>1012.843017578125</v>
      </c>
      <c r="S321" s="374"/>
    </row>
    <row r="322" spans="1:19" x14ac:dyDescent="0.25">
      <c r="A322" s="378">
        <v>41194.458333333336</v>
      </c>
      <c r="B322" s="381">
        <v>116.00879669189453</v>
      </c>
      <c r="C322" s="381">
        <v>116.00879669189453</v>
      </c>
      <c r="D322" s="381">
        <v>83811.3671875</v>
      </c>
      <c r="E322" s="381">
        <v>1</v>
      </c>
      <c r="F322" s="381">
        <v>1</v>
      </c>
      <c r="G322" s="381">
        <v>1</v>
      </c>
      <c r="H322" s="381">
        <v>1</v>
      </c>
      <c r="I322" s="381">
        <v>27.251409530639648</v>
      </c>
      <c r="J322" s="381">
        <v>62.323238372802734</v>
      </c>
      <c r="K322" s="381">
        <v>16.983960921729231</v>
      </c>
      <c r="L322" s="381">
        <v>898.0435791015625</v>
      </c>
      <c r="M322" s="381">
        <v>493.70831298828125</v>
      </c>
      <c r="N322" s="381">
        <v>56420.37109375</v>
      </c>
      <c r="O322" s="381">
        <v>6281.6669921875</v>
      </c>
      <c r="P322" s="381">
        <v>10.018719673156738</v>
      </c>
      <c r="Q322" s="381">
        <v>99.532798767089844</v>
      </c>
      <c r="R322" s="379">
        <v>1012.8499755859375</v>
      </c>
      <c r="S322" s="374"/>
    </row>
    <row r="323" spans="1:19" x14ac:dyDescent="0.25">
      <c r="A323" s="378">
        <v>41194.5</v>
      </c>
      <c r="B323" s="381">
        <v>115.47339630126953</v>
      </c>
      <c r="C323" s="381">
        <v>115.47339630126953</v>
      </c>
      <c r="D323" s="381">
        <v>83502.96875</v>
      </c>
      <c r="E323" s="381">
        <v>1</v>
      </c>
      <c r="F323" s="381">
        <v>1</v>
      </c>
      <c r="G323" s="381">
        <v>1</v>
      </c>
      <c r="H323" s="381">
        <v>1</v>
      </c>
      <c r="I323" s="381">
        <v>26.224140167236328</v>
      </c>
      <c r="J323" s="381">
        <v>62.201351165771484</v>
      </c>
      <c r="K323" s="381">
        <v>16.311769515626803</v>
      </c>
      <c r="L323" s="381">
        <v>897.99920654296875</v>
      </c>
      <c r="M323" s="381">
        <v>491.71319580078125</v>
      </c>
      <c r="N323" s="381">
        <v>56243.48828125</v>
      </c>
      <c r="O323" s="381">
        <v>6252.81298828125</v>
      </c>
      <c r="P323" s="381">
        <v>10.004650115966797</v>
      </c>
      <c r="Q323" s="381">
        <v>99.617317199707031</v>
      </c>
      <c r="R323" s="379">
        <v>1012.8460083007812</v>
      </c>
      <c r="S323" s="374"/>
    </row>
    <row r="324" spans="1:19" x14ac:dyDescent="0.25">
      <c r="A324" s="378">
        <v>41194.541666666664</v>
      </c>
      <c r="B324" s="381">
        <v>114.77649688720703</v>
      </c>
      <c r="C324" s="381">
        <v>114.77649688720703</v>
      </c>
      <c r="D324" s="381">
        <v>83276.7734375</v>
      </c>
      <c r="E324" s="381">
        <v>1</v>
      </c>
      <c r="F324" s="381">
        <v>1</v>
      </c>
      <c r="G324" s="381">
        <v>1</v>
      </c>
      <c r="H324" s="381">
        <v>1</v>
      </c>
      <c r="I324" s="381">
        <v>27.247219085693359</v>
      </c>
      <c r="J324" s="381">
        <v>61.935569763183594</v>
      </c>
      <c r="K324" s="381">
        <v>16.875720385347087</v>
      </c>
      <c r="L324" s="381">
        <v>898.06488037109375</v>
      </c>
      <c r="M324" s="381">
        <v>489.44110107421875</v>
      </c>
      <c r="N324" s="381">
        <v>56037.1796875</v>
      </c>
      <c r="O324" s="381">
        <v>6226.23095703125</v>
      </c>
      <c r="P324" s="381">
        <v>9.9989748001098633</v>
      </c>
      <c r="Q324" s="381">
        <v>99.932350158691406</v>
      </c>
      <c r="R324" s="379">
        <v>1012.8489990234375</v>
      </c>
      <c r="S324" s="374"/>
    </row>
    <row r="325" spans="1:19" x14ac:dyDescent="0.25">
      <c r="A325" s="378">
        <v>41194.583333333336</v>
      </c>
      <c r="B325" s="381">
        <v>27.567380905151367</v>
      </c>
      <c r="C325" s="381">
        <v>102.52331670880986</v>
      </c>
      <c r="D325" s="381">
        <v>82260.9609375</v>
      </c>
      <c r="E325" s="381">
        <v>1</v>
      </c>
      <c r="F325" s="381">
        <v>0.69333332777023315</v>
      </c>
      <c r="G325" s="381">
        <v>0.26888889074325562</v>
      </c>
      <c r="H325" s="381">
        <v>0.99500000476837158</v>
      </c>
      <c r="I325" s="381">
        <v>26.324039459228516</v>
      </c>
      <c r="J325" s="381">
        <v>61.747531890869141</v>
      </c>
      <c r="K325" s="381">
        <v>16.254444660052105</v>
      </c>
      <c r="L325" s="381">
        <v>897.9580078125</v>
      </c>
      <c r="M325" s="381">
        <v>487.07379150390625</v>
      </c>
      <c r="N325" s="381">
        <v>55783</v>
      </c>
      <c r="O325" s="381">
        <v>6180.44580078125</v>
      </c>
      <c r="P325" s="381">
        <v>9.9746217727661133</v>
      </c>
      <c r="Q325" s="381">
        <v>99.32061767578125</v>
      </c>
      <c r="R325" s="379">
        <v>1011.2979736328125</v>
      </c>
      <c r="S325" s="374"/>
    </row>
    <row r="326" spans="1:19" x14ac:dyDescent="0.25">
      <c r="A326" s="378">
        <v>41194.625</v>
      </c>
      <c r="B326" s="381">
        <v>112.80680084228516</v>
      </c>
      <c r="C326" s="381">
        <v>112.80680084228516</v>
      </c>
      <c r="D326" s="381">
        <v>82280.203125</v>
      </c>
      <c r="E326" s="381">
        <v>1</v>
      </c>
      <c r="F326" s="381">
        <v>1</v>
      </c>
      <c r="G326" s="381">
        <v>1</v>
      </c>
      <c r="H326" s="381">
        <v>1</v>
      </c>
      <c r="I326" s="381">
        <v>25.841400146484375</v>
      </c>
      <c r="J326" s="381">
        <v>61.847728729248047</v>
      </c>
      <c r="K326" s="381">
        <v>15.982319062437163</v>
      </c>
      <c r="L326" s="381">
        <v>898.02618408203125</v>
      </c>
      <c r="M326" s="381">
        <v>484.9453125</v>
      </c>
      <c r="N326" s="381">
        <v>55551.578125</v>
      </c>
      <c r="O326" s="381">
        <v>6152.22607421875</v>
      </c>
      <c r="P326" s="381">
        <v>9.970372200012207</v>
      </c>
      <c r="Q326" s="381">
        <v>99.695556640625</v>
      </c>
      <c r="R326" s="379">
        <v>1012.8709716796875</v>
      </c>
      <c r="S326" s="374"/>
    </row>
    <row r="327" spans="1:19" x14ac:dyDescent="0.25">
      <c r="A327" s="378">
        <v>41194.666666666664</v>
      </c>
      <c r="B327" s="381">
        <v>113.34120178222656</v>
      </c>
      <c r="C327" s="381">
        <v>113.34120178222656</v>
      </c>
      <c r="D327" s="381">
        <v>82403.671875</v>
      </c>
      <c r="E327" s="381">
        <v>1</v>
      </c>
      <c r="F327" s="381">
        <v>1</v>
      </c>
      <c r="G327" s="381">
        <v>1</v>
      </c>
      <c r="H327" s="381">
        <v>1</v>
      </c>
      <c r="I327" s="381">
        <v>26.659950256347656</v>
      </c>
      <c r="J327" s="381">
        <v>61.961109161376953</v>
      </c>
      <c r="K327" s="381">
        <v>16.518800880704365</v>
      </c>
      <c r="L327" s="381">
        <v>898.03363037109375</v>
      </c>
      <c r="M327" s="381">
        <v>485.91958618164062</v>
      </c>
      <c r="N327" s="381">
        <v>55685.23046875</v>
      </c>
      <c r="O327" s="381">
        <v>6168.7177734375</v>
      </c>
      <c r="P327" s="381">
        <v>9.9734020233154297</v>
      </c>
      <c r="Q327" s="381">
        <v>99.738502502441406</v>
      </c>
      <c r="R327" s="379">
        <v>1012.8610229492187</v>
      </c>
      <c r="S327" s="374"/>
    </row>
    <row r="328" spans="1:19" x14ac:dyDescent="0.25">
      <c r="A328" s="378">
        <v>41194.708333333336</v>
      </c>
      <c r="B328" s="381">
        <v>114.02390289306641</v>
      </c>
      <c r="C328" s="381">
        <v>114.02390289306641</v>
      </c>
      <c r="D328" s="381">
        <v>82579.4609375</v>
      </c>
      <c r="E328" s="381">
        <v>1</v>
      </c>
      <c r="F328" s="381">
        <v>1</v>
      </c>
      <c r="G328" s="381">
        <v>1</v>
      </c>
      <c r="H328" s="381">
        <v>1</v>
      </c>
      <c r="I328" s="381">
        <v>26.020330429077148</v>
      </c>
      <c r="J328" s="381">
        <v>61.958000183105469</v>
      </c>
      <c r="K328" s="381">
        <v>16.121676374892267</v>
      </c>
      <c r="L328" s="381">
        <v>897.9271240234375</v>
      </c>
      <c r="M328" s="381">
        <v>486.45199584960937</v>
      </c>
      <c r="N328" s="381">
        <v>55752.25</v>
      </c>
      <c r="O328" s="381">
        <v>6176.02294921875</v>
      </c>
      <c r="P328" s="381">
        <v>9.9733161926269531</v>
      </c>
      <c r="Q328" s="381">
        <v>100.20320129394531</v>
      </c>
      <c r="R328" s="379">
        <v>1012.8499755859375</v>
      </c>
      <c r="S328" s="374"/>
    </row>
    <row r="329" spans="1:19" x14ac:dyDescent="0.25">
      <c r="A329" s="378">
        <v>41194.75</v>
      </c>
      <c r="B329" s="381">
        <v>114.89689636230469</v>
      </c>
      <c r="C329" s="381">
        <v>114.89689636230469</v>
      </c>
      <c r="D329" s="381">
        <v>82839.046875</v>
      </c>
      <c r="E329" s="381">
        <v>1</v>
      </c>
      <c r="F329" s="381">
        <v>1</v>
      </c>
      <c r="G329" s="381">
        <v>1</v>
      </c>
      <c r="H329" s="381">
        <v>1</v>
      </c>
      <c r="I329" s="381">
        <v>27.282810211181641</v>
      </c>
      <c r="J329" s="381">
        <v>61.79010009765625</v>
      </c>
      <c r="K329" s="381">
        <v>16.858075738942716</v>
      </c>
      <c r="L329" s="381">
        <v>898.0496826171875</v>
      </c>
      <c r="M329" s="381">
        <v>487.77578735351562</v>
      </c>
      <c r="N329" s="381">
        <v>55922.48046875</v>
      </c>
      <c r="O329" s="381">
        <v>6200.56787109375</v>
      </c>
      <c r="P329" s="381">
        <v>9.9808835983276367</v>
      </c>
      <c r="Q329" s="381">
        <v>100.06580352783203</v>
      </c>
      <c r="R329" s="379">
        <v>1012.843994140625</v>
      </c>
      <c r="S329" s="374"/>
    </row>
    <row r="330" spans="1:19" x14ac:dyDescent="0.25">
      <c r="A330" s="378">
        <v>41194.791666666664</v>
      </c>
      <c r="B330" s="381">
        <v>113.57070159912109</v>
      </c>
      <c r="C330" s="381">
        <v>113.57070159912109</v>
      </c>
      <c r="D330" s="381">
        <v>82017.8671875</v>
      </c>
      <c r="E330" s="381">
        <v>1</v>
      </c>
      <c r="F330" s="381">
        <v>1</v>
      </c>
      <c r="G330" s="381">
        <v>1</v>
      </c>
      <c r="H330" s="381">
        <v>1</v>
      </c>
      <c r="I330" s="381">
        <v>26.656000137329102</v>
      </c>
      <c r="J330" s="381">
        <v>61.620140075683594</v>
      </c>
      <c r="K330" s="381">
        <v>16.425464623196603</v>
      </c>
      <c r="L330" s="381">
        <v>897.81011962890625</v>
      </c>
      <c r="M330" s="381">
        <v>479.91580200195312</v>
      </c>
      <c r="N330" s="381">
        <v>55068.6796875</v>
      </c>
      <c r="O330" s="381">
        <v>6147.203125</v>
      </c>
      <c r="P330" s="381">
        <v>10.042869567871094</v>
      </c>
      <c r="Q330" s="381">
        <v>100.90969848632812</v>
      </c>
      <c r="R330" s="379">
        <v>1012.8359985351562</v>
      </c>
      <c r="S330" s="374"/>
    </row>
    <row r="331" spans="1:19" x14ac:dyDescent="0.25">
      <c r="A331" s="378">
        <v>41194.833333333336</v>
      </c>
      <c r="B331" s="381">
        <v>116.84110260009766</v>
      </c>
      <c r="C331" s="381">
        <v>116.84110260009766</v>
      </c>
      <c r="D331" s="381">
        <v>83314.46875</v>
      </c>
      <c r="E331" s="381">
        <v>1</v>
      </c>
      <c r="F331" s="381">
        <v>1</v>
      </c>
      <c r="G331" s="381">
        <v>1</v>
      </c>
      <c r="H331" s="381">
        <v>1</v>
      </c>
      <c r="I331" s="381">
        <v>26.82390022277832</v>
      </c>
      <c r="J331" s="381">
        <v>61.661140441894531</v>
      </c>
      <c r="K331" s="381">
        <v>16.539922788361</v>
      </c>
      <c r="L331" s="381">
        <v>898.41339111328125</v>
      </c>
      <c r="M331" s="381">
        <v>491.34130859375</v>
      </c>
      <c r="N331" s="381">
        <v>56512.23046875</v>
      </c>
      <c r="O331" s="381">
        <v>6207.6162109375</v>
      </c>
      <c r="P331" s="381">
        <v>9.8973321914672852</v>
      </c>
      <c r="Q331" s="381">
        <v>99.837997436523438</v>
      </c>
      <c r="R331" s="379">
        <v>1012.8319702148437</v>
      </c>
      <c r="S331" s="374"/>
    </row>
    <row r="332" spans="1:19" x14ac:dyDescent="0.25">
      <c r="A332" s="378">
        <v>41194.875</v>
      </c>
      <c r="B332" s="381">
        <v>118.52400207519531</v>
      </c>
      <c r="C332" s="381">
        <v>118.52400207519531</v>
      </c>
      <c r="D332" s="381">
        <v>83927.1328125</v>
      </c>
      <c r="E332" s="381">
        <v>1</v>
      </c>
      <c r="F332" s="381">
        <v>1</v>
      </c>
      <c r="G332" s="381">
        <v>1</v>
      </c>
      <c r="H332" s="381">
        <v>1</v>
      </c>
      <c r="I332" s="381">
        <v>27.419940948486328</v>
      </c>
      <c r="J332" s="381">
        <v>61.578990936279297</v>
      </c>
      <c r="K332" s="381">
        <v>16.884922951401531</v>
      </c>
      <c r="L332" s="381">
        <v>897.94921875</v>
      </c>
      <c r="M332" s="381">
        <v>495.6669921875</v>
      </c>
      <c r="N332" s="381">
        <v>56839.6015625</v>
      </c>
      <c r="O332" s="381">
        <v>6230.25</v>
      </c>
      <c r="P332" s="381">
        <v>9.8783769607543945</v>
      </c>
      <c r="Q332" s="381">
        <v>98.738197326660156</v>
      </c>
      <c r="R332" s="379">
        <v>1012.8300170898437</v>
      </c>
      <c r="S332" s="374"/>
    </row>
    <row r="333" spans="1:19" x14ac:dyDescent="0.25">
      <c r="A333" s="378">
        <v>41194.916666666664</v>
      </c>
      <c r="B333" s="381">
        <v>120.22100067138672</v>
      </c>
      <c r="C333" s="381">
        <v>120.22100067138672</v>
      </c>
      <c r="D333" s="381">
        <v>84140.8828125</v>
      </c>
      <c r="E333" s="381">
        <v>1</v>
      </c>
      <c r="F333" s="381">
        <v>1</v>
      </c>
      <c r="G333" s="381">
        <v>1</v>
      </c>
      <c r="H333" s="381">
        <v>1</v>
      </c>
      <c r="I333" s="381">
        <v>27.050029754638672</v>
      </c>
      <c r="J333" s="381">
        <v>61.543109893798828</v>
      </c>
      <c r="K333" s="381">
        <v>16.647429538202559</v>
      </c>
      <c r="L333" s="381">
        <v>898.03179931640625</v>
      </c>
      <c r="M333" s="381">
        <v>497.18460083007812</v>
      </c>
      <c r="N333" s="381">
        <v>56994.3203125</v>
      </c>
      <c r="O333" s="381">
        <v>6238.2158203125</v>
      </c>
      <c r="P333" s="381">
        <v>9.8662872314453125</v>
      </c>
      <c r="Q333" s="381">
        <v>98.492767333984375</v>
      </c>
      <c r="R333" s="379">
        <v>1012.823974609375</v>
      </c>
      <c r="S333" s="374"/>
    </row>
    <row r="334" spans="1:19" x14ac:dyDescent="0.25">
      <c r="A334" s="378">
        <v>41194.958333333336</v>
      </c>
      <c r="B334" s="381">
        <v>120.68560028076172</v>
      </c>
      <c r="C334" s="381">
        <v>120.68560028076172</v>
      </c>
      <c r="D334" s="381">
        <v>84366.2734375</v>
      </c>
      <c r="E334" s="381">
        <v>1</v>
      </c>
      <c r="F334" s="381">
        <v>1</v>
      </c>
      <c r="G334" s="381">
        <v>1</v>
      </c>
      <c r="H334" s="381">
        <v>1</v>
      </c>
      <c r="I334" s="381">
        <v>27.398359298706055</v>
      </c>
      <c r="J334" s="381">
        <v>61.566230773925781</v>
      </c>
      <c r="K334" s="381">
        <v>16.868137114110723</v>
      </c>
      <c r="L334" s="381">
        <v>897.9254150390625</v>
      </c>
      <c r="M334" s="381">
        <v>498.27081298828125</v>
      </c>
      <c r="N334" s="381">
        <v>57151.76171875</v>
      </c>
      <c r="O334" s="381">
        <v>6265.630859375</v>
      </c>
      <c r="P334" s="381">
        <v>9.8806467056274414</v>
      </c>
      <c r="Q334" s="381">
        <v>98.528709411621094</v>
      </c>
      <c r="R334" s="379">
        <v>1012.823974609375</v>
      </c>
      <c r="S334" s="374"/>
    </row>
    <row r="335" spans="1:19" x14ac:dyDescent="0.25">
      <c r="A335" s="378">
        <v>41195</v>
      </c>
      <c r="B335" s="381">
        <v>121.28520202636719</v>
      </c>
      <c r="C335" s="381">
        <v>121.28520202636719</v>
      </c>
      <c r="D335" s="381">
        <v>84507.3671875</v>
      </c>
      <c r="E335" s="381">
        <v>1</v>
      </c>
      <c r="F335" s="381">
        <v>1</v>
      </c>
      <c r="G335" s="381">
        <v>1</v>
      </c>
      <c r="H335" s="381">
        <v>1</v>
      </c>
      <c r="I335" s="381">
        <v>27.436859130859375</v>
      </c>
      <c r="J335" s="381">
        <v>61.461700439453125</v>
      </c>
      <c r="K335" s="381">
        <v>16.863160169003532</v>
      </c>
      <c r="L335" s="381">
        <v>898.10992431640625</v>
      </c>
      <c r="M335" s="381">
        <v>498.7947998046875</v>
      </c>
      <c r="N335" s="381">
        <v>57197.87890625</v>
      </c>
      <c r="O335" s="381">
        <v>6273.998046875</v>
      </c>
      <c r="P335" s="381">
        <v>9.8850269317626953</v>
      </c>
      <c r="Q335" s="381">
        <v>98.488471984863281</v>
      </c>
      <c r="R335" s="379">
        <v>1012.8250122070312</v>
      </c>
      <c r="S335" s="374"/>
    </row>
    <row r="336" spans="1:19" x14ac:dyDescent="0.25">
      <c r="A336" s="378">
        <v>41195.041666666664</v>
      </c>
      <c r="B336" s="381">
        <v>120.55780029296875</v>
      </c>
      <c r="C336" s="381">
        <v>120.55780029296875</v>
      </c>
      <c r="D336" s="381">
        <v>83825.9609375</v>
      </c>
      <c r="E336" s="381">
        <v>1</v>
      </c>
      <c r="F336" s="381">
        <v>1</v>
      </c>
      <c r="G336" s="381">
        <v>1</v>
      </c>
      <c r="H336" s="381">
        <v>1</v>
      </c>
      <c r="I336" s="381">
        <v>27.292509078979492</v>
      </c>
      <c r="J336" s="381">
        <v>61.431110382080078</v>
      </c>
      <c r="K336" s="381">
        <v>16.76609137834712</v>
      </c>
      <c r="L336" s="381">
        <v>897.8516845703125</v>
      </c>
      <c r="M336" s="381">
        <v>491.93789672851563</v>
      </c>
      <c r="N336" s="381">
        <v>56653.80859375</v>
      </c>
      <c r="O336" s="381">
        <v>6251.27001953125</v>
      </c>
      <c r="P336" s="381">
        <v>9.9372272491455078</v>
      </c>
      <c r="Q336" s="381">
        <v>99.695777893066406</v>
      </c>
      <c r="R336" s="379">
        <v>1012.8300170898437</v>
      </c>
      <c r="S336" s="374"/>
    </row>
    <row r="337" spans="1:19" x14ac:dyDescent="0.25">
      <c r="A337" s="378">
        <v>41195.083333333336</v>
      </c>
      <c r="B337" s="381">
        <v>120.48770141601562</v>
      </c>
      <c r="C337" s="381">
        <v>120.48770141601562</v>
      </c>
      <c r="D337" s="381">
        <v>84144.28125</v>
      </c>
      <c r="E337" s="381">
        <v>1</v>
      </c>
      <c r="F337" s="381">
        <v>1</v>
      </c>
      <c r="G337" s="381">
        <v>1</v>
      </c>
      <c r="H337" s="381">
        <v>1</v>
      </c>
      <c r="I337" s="381">
        <v>26.727399826049805</v>
      </c>
      <c r="J337" s="381">
        <v>61.449718475341797</v>
      </c>
      <c r="K337" s="381">
        <v>16.423911948886598</v>
      </c>
      <c r="L337" s="381">
        <v>897.973388671875</v>
      </c>
      <c r="M337" s="381">
        <v>495.36331176757812</v>
      </c>
      <c r="N337" s="381">
        <v>56966.91015625</v>
      </c>
      <c r="O337" s="381">
        <v>6274.55908203125</v>
      </c>
      <c r="P337" s="381">
        <v>9.9198551177978516</v>
      </c>
      <c r="Q337" s="381">
        <v>99.155693054199219</v>
      </c>
      <c r="R337" s="379">
        <v>1012.8369750976562</v>
      </c>
      <c r="S337" s="374"/>
    </row>
    <row r="338" spans="1:19" x14ac:dyDescent="0.25">
      <c r="A338" s="378">
        <v>41195.125</v>
      </c>
      <c r="B338" s="381">
        <v>120.56549835205078</v>
      </c>
      <c r="C338" s="381">
        <v>120.56549835205078</v>
      </c>
      <c r="D338" s="381">
        <v>84319.671875</v>
      </c>
      <c r="E338" s="381">
        <v>1</v>
      </c>
      <c r="F338" s="381">
        <v>1</v>
      </c>
      <c r="G338" s="381">
        <v>1</v>
      </c>
      <c r="H338" s="381">
        <v>1</v>
      </c>
      <c r="I338" s="381">
        <v>26.576709747314453</v>
      </c>
      <c r="J338" s="381">
        <v>61.674240112304688</v>
      </c>
      <c r="K338" s="381">
        <v>16.390983783509</v>
      </c>
      <c r="L338" s="381">
        <v>898.13238525390625</v>
      </c>
      <c r="M338" s="381">
        <v>497.44189453125</v>
      </c>
      <c r="N338" s="381">
        <v>57126.359375</v>
      </c>
      <c r="O338" s="381">
        <v>6268.2998046875</v>
      </c>
      <c r="P338" s="381">
        <v>9.8858861923217773</v>
      </c>
      <c r="Q338" s="381">
        <v>98.830253601074219</v>
      </c>
      <c r="R338" s="379">
        <v>1012.8400268554687</v>
      </c>
      <c r="S338" s="374"/>
    </row>
    <row r="339" spans="1:19" x14ac:dyDescent="0.25">
      <c r="A339" s="378">
        <v>41195.166666666664</v>
      </c>
      <c r="B339" s="381">
        <v>119.76229858398437</v>
      </c>
      <c r="C339" s="381">
        <v>119.76229858398437</v>
      </c>
      <c r="D339" s="381">
        <v>84152.703125</v>
      </c>
      <c r="E339" s="381">
        <v>1</v>
      </c>
      <c r="F339" s="381">
        <v>1</v>
      </c>
      <c r="G339" s="381">
        <v>1</v>
      </c>
      <c r="H339" s="381">
        <v>1</v>
      </c>
      <c r="I339" s="381">
        <v>26.059980392456055</v>
      </c>
      <c r="J339" s="381">
        <v>62.001258850097656</v>
      </c>
      <c r="K339" s="381">
        <v>16.157515899411372</v>
      </c>
      <c r="L339" s="381">
        <v>898.013671875</v>
      </c>
      <c r="M339" s="381">
        <v>496.6260986328125</v>
      </c>
      <c r="N339" s="381">
        <v>56984.109375</v>
      </c>
      <c r="O339" s="381">
        <v>6235.91015625</v>
      </c>
      <c r="P339" s="381">
        <v>9.8638601303100586</v>
      </c>
      <c r="Q339" s="381">
        <v>98.787788391113281</v>
      </c>
      <c r="R339" s="379">
        <v>1012.8380126953125</v>
      </c>
      <c r="S339" s="374"/>
    </row>
    <row r="340" spans="1:19" x14ac:dyDescent="0.25">
      <c r="A340" s="378">
        <v>41195.208333333336</v>
      </c>
      <c r="B340" s="381">
        <v>119.68229675292969</v>
      </c>
      <c r="C340" s="381">
        <v>119.68229675292969</v>
      </c>
      <c r="D340" s="381">
        <v>84103.3671875</v>
      </c>
      <c r="E340" s="381">
        <v>1</v>
      </c>
      <c r="F340" s="381">
        <v>1</v>
      </c>
      <c r="G340" s="381">
        <v>1</v>
      </c>
      <c r="H340" s="381">
        <v>1</v>
      </c>
      <c r="I340" s="381">
        <v>26.461360931396484</v>
      </c>
      <c r="J340" s="381">
        <v>62.225318908691406</v>
      </c>
      <c r="K340" s="381">
        <v>16.465666227141337</v>
      </c>
      <c r="L340" s="381">
        <v>897.99627685546875</v>
      </c>
      <c r="M340" s="381">
        <v>496.37109375</v>
      </c>
      <c r="N340" s="381">
        <v>56940.359375</v>
      </c>
      <c r="O340" s="381">
        <v>6229.71484375</v>
      </c>
      <c r="P340" s="381">
        <v>9.8608942031860352</v>
      </c>
      <c r="Q340" s="381">
        <v>98.792129516601563</v>
      </c>
      <c r="R340" s="379">
        <v>1012.833984375</v>
      </c>
      <c r="S340" s="374"/>
    </row>
    <row r="341" spans="1:19" x14ac:dyDescent="0.25">
      <c r="A341" s="378">
        <v>41195.25</v>
      </c>
      <c r="B341" s="381">
        <v>86.673957824707031</v>
      </c>
      <c r="C341" s="381">
        <v>120.01009765056642</v>
      </c>
      <c r="D341" s="381">
        <v>84052.2109375</v>
      </c>
      <c r="E341" s="381">
        <v>1</v>
      </c>
      <c r="F341" s="381">
        <v>1</v>
      </c>
      <c r="G341" s="381">
        <v>0.72222220897674561</v>
      </c>
      <c r="H341" s="381">
        <v>1</v>
      </c>
      <c r="I341" s="381">
        <v>27.031360626220703</v>
      </c>
      <c r="J341" s="381">
        <v>62.262321472167969</v>
      </c>
      <c r="K341" s="381">
        <v>16.83035265139857</v>
      </c>
      <c r="L341" s="381">
        <v>897.98248291015625</v>
      </c>
      <c r="M341" s="381">
        <v>496.23831176757812</v>
      </c>
      <c r="N341" s="381">
        <v>56926.01953125</v>
      </c>
      <c r="O341" s="381">
        <v>6226.89013671875</v>
      </c>
      <c r="P341" s="381">
        <v>9.8592691421508789</v>
      </c>
      <c r="Q341" s="381">
        <v>98.792518615722656</v>
      </c>
      <c r="R341" s="379">
        <v>1012.833984375</v>
      </c>
      <c r="S341" s="374"/>
    </row>
    <row r="342" spans="1:19" x14ac:dyDescent="0.25">
      <c r="A342" s="378">
        <v>41195.291666666664</v>
      </c>
      <c r="B342" s="381">
        <v>120.07859802246094</v>
      </c>
      <c r="C342" s="381">
        <v>120.07859802246094</v>
      </c>
      <c r="D342" s="381">
        <v>83954.1015625</v>
      </c>
      <c r="E342" s="381">
        <v>1</v>
      </c>
      <c r="F342" s="381">
        <v>1</v>
      </c>
      <c r="G342" s="381">
        <v>1</v>
      </c>
      <c r="H342" s="381">
        <v>1</v>
      </c>
      <c r="I342" s="381">
        <v>26.891609191894531</v>
      </c>
      <c r="J342" s="381">
        <v>62.203620910644531</v>
      </c>
      <c r="K342" s="381">
        <v>16.727554638498113</v>
      </c>
      <c r="L342" s="381">
        <v>898.02532958984375</v>
      </c>
      <c r="M342" s="381">
        <v>495.97491455078125</v>
      </c>
      <c r="N342" s="381">
        <v>56887.03125</v>
      </c>
      <c r="O342" s="381">
        <v>6223.4482421875</v>
      </c>
      <c r="P342" s="381">
        <v>9.8600912094116211</v>
      </c>
      <c r="Q342" s="381">
        <v>98.78753662109375</v>
      </c>
      <c r="R342" s="379">
        <v>1012.8319702148437</v>
      </c>
      <c r="S342" s="374"/>
    </row>
    <row r="343" spans="1:19" x14ac:dyDescent="0.25">
      <c r="A343" s="378">
        <v>41195.333333333336</v>
      </c>
      <c r="B343" s="381">
        <v>120.42369842529297</v>
      </c>
      <c r="C343" s="381">
        <v>120.42369842529297</v>
      </c>
      <c r="D343" s="381">
        <v>83916.1796875</v>
      </c>
      <c r="E343" s="381">
        <v>1</v>
      </c>
      <c r="F343" s="381">
        <v>1</v>
      </c>
      <c r="G343" s="381">
        <v>1</v>
      </c>
      <c r="H343" s="381">
        <v>1</v>
      </c>
      <c r="I343" s="381">
        <v>26.79326057434082</v>
      </c>
      <c r="J343" s="381">
        <v>62.167758941650391</v>
      </c>
      <c r="K343" s="381">
        <v>16.656769646464454</v>
      </c>
      <c r="L343" s="381">
        <v>897.9822998046875</v>
      </c>
      <c r="M343" s="381">
        <v>495.5089111328125</v>
      </c>
      <c r="N343" s="381">
        <v>56846.6015625</v>
      </c>
      <c r="O343" s="381">
        <v>6226.55712890625</v>
      </c>
      <c r="P343" s="381">
        <v>9.8720083236694336</v>
      </c>
      <c r="Q343" s="381">
        <v>98.780433654785156</v>
      </c>
      <c r="R343" s="379">
        <v>1012.8289794921875</v>
      </c>
      <c r="S343" s="374"/>
    </row>
    <row r="344" spans="1:19" x14ac:dyDescent="0.25">
      <c r="A344" s="378">
        <v>41195.375</v>
      </c>
      <c r="B344" s="381">
        <v>119.47019958496094</v>
      </c>
      <c r="C344" s="381">
        <v>119.47019958496094</v>
      </c>
      <c r="D344" s="381">
        <v>83669.9765625</v>
      </c>
      <c r="E344" s="381">
        <v>1</v>
      </c>
      <c r="F344" s="381">
        <v>1</v>
      </c>
      <c r="G344" s="381">
        <v>1</v>
      </c>
      <c r="H344" s="381">
        <v>1</v>
      </c>
      <c r="I344" s="381">
        <v>26.518070220947266</v>
      </c>
      <c r="J344" s="381">
        <v>62.142841339111328</v>
      </c>
      <c r="K344" s="381">
        <v>16.479082303597387</v>
      </c>
      <c r="L344" s="381">
        <v>897.96197509765625</v>
      </c>
      <c r="M344" s="381">
        <v>493.814208984375</v>
      </c>
      <c r="N344" s="381">
        <v>56663.98046875</v>
      </c>
      <c r="O344" s="381">
        <v>6205.208984375</v>
      </c>
      <c r="P344" s="381">
        <v>9.8710622787475586</v>
      </c>
      <c r="Q344" s="381">
        <v>99.057968139648437</v>
      </c>
      <c r="R344" s="379">
        <v>1012.8359985351562</v>
      </c>
      <c r="S344" s="374"/>
    </row>
    <row r="345" spans="1:19" x14ac:dyDescent="0.25">
      <c r="A345" s="378">
        <v>41195.416666666664</v>
      </c>
      <c r="B345" s="381">
        <v>119.00440216064453</v>
      </c>
      <c r="C345" s="381">
        <v>119.00440216064453</v>
      </c>
      <c r="D345" s="381">
        <v>83624.5078125</v>
      </c>
      <c r="E345" s="381">
        <v>1</v>
      </c>
      <c r="F345" s="381">
        <v>1</v>
      </c>
      <c r="G345" s="381">
        <v>1</v>
      </c>
      <c r="H345" s="381">
        <v>1</v>
      </c>
      <c r="I345" s="381">
        <v>26.671430587768555</v>
      </c>
      <c r="J345" s="381">
        <v>62.147251129150391</v>
      </c>
      <c r="K345" s="381">
        <v>16.575560947117555</v>
      </c>
      <c r="L345" s="381">
        <v>898.09442138671875</v>
      </c>
      <c r="M345" s="381">
        <v>493.29141235351562</v>
      </c>
      <c r="N345" s="381">
        <v>56570.51953125</v>
      </c>
      <c r="O345" s="381">
        <v>6189.72216796875</v>
      </c>
      <c r="P345" s="381">
        <v>9.8621692657470703</v>
      </c>
      <c r="Q345" s="381">
        <v>99.138023376464844</v>
      </c>
      <c r="R345" s="379">
        <v>1012.843994140625</v>
      </c>
      <c r="S345" s="374"/>
    </row>
    <row r="346" spans="1:19" x14ac:dyDescent="0.25">
      <c r="A346" s="378">
        <v>41195.458333333336</v>
      </c>
      <c r="B346" s="381">
        <v>118.31430053710937</v>
      </c>
      <c r="C346" s="381">
        <v>118.31430053710937</v>
      </c>
      <c r="D346" s="381">
        <v>83435.8125</v>
      </c>
      <c r="E346" s="381">
        <v>1</v>
      </c>
      <c r="F346" s="381">
        <v>1</v>
      </c>
      <c r="G346" s="381">
        <v>1</v>
      </c>
      <c r="H346" s="381">
        <v>1</v>
      </c>
      <c r="I346" s="381">
        <v>26.156890869140625</v>
      </c>
      <c r="J346" s="381">
        <v>62.147621154785156</v>
      </c>
      <c r="K346" s="381">
        <v>16.255885443224106</v>
      </c>
      <c r="L346" s="381">
        <v>897.9697265625</v>
      </c>
      <c r="M346" s="381">
        <v>492.40399169921875</v>
      </c>
      <c r="N346" s="381">
        <v>56441.0703125</v>
      </c>
      <c r="O346" s="381">
        <v>6167.9521484375</v>
      </c>
      <c r="P346" s="381">
        <v>9.8520317077636719</v>
      </c>
      <c r="Q346" s="381">
        <v>99.062187194824219</v>
      </c>
      <c r="R346" s="379">
        <v>1012.8519897460937</v>
      </c>
      <c r="S346" s="374"/>
    </row>
    <row r="347" spans="1:19" x14ac:dyDescent="0.25">
      <c r="A347" s="378">
        <v>41195.5</v>
      </c>
      <c r="B347" s="381">
        <v>118.04399871826172</v>
      </c>
      <c r="C347" s="381">
        <v>118.04399871826172</v>
      </c>
      <c r="D347" s="381">
        <v>83252.8828125</v>
      </c>
      <c r="E347" s="381">
        <v>1</v>
      </c>
      <c r="F347" s="381">
        <v>1</v>
      </c>
      <c r="G347" s="381">
        <v>1</v>
      </c>
      <c r="H347" s="381">
        <v>1</v>
      </c>
      <c r="I347" s="381">
        <v>27.187360763549805</v>
      </c>
      <c r="J347" s="381">
        <v>62.104911804199219</v>
      </c>
      <c r="K347" s="381">
        <v>16.88468642409207</v>
      </c>
      <c r="L347" s="381">
        <v>897.86767578125</v>
      </c>
      <c r="M347" s="381">
        <v>491.501708984375</v>
      </c>
      <c r="N347" s="381">
        <v>56328.5390625</v>
      </c>
      <c r="O347" s="381">
        <v>6191.1279296875</v>
      </c>
      <c r="P347" s="381">
        <v>9.9029226303100586</v>
      </c>
      <c r="Q347" s="381">
        <v>98.8311767578125</v>
      </c>
      <c r="R347" s="379">
        <v>1012.8579711914062</v>
      </c>
      <c r="S347" s="374"/>
    </row>
    <row r="348" spans="1:19" x14ac:dyDescent="0.25">
      <c r="A348" s="378">
        <v>41195.541666666664</v>
      </c>
      <c r="B348" s="381">
        <v>118.39689636230469</v>
      </c>
      <c r="C348" s="381">
        <v>118.39689636230469</v>
      </c>
      <c r="D348" s="381">
        <v>83296.1328125</v>
      </c>
      <c r="E348" s="381">
        <v>1</v>
      </c>
      <c r="F348" s="381">
        <v>1</v>
      </c>
      <c r="G348" s="381">
        <v>1</v>
      </c>
      <c r="H348" s="381">
        <v>1</v>
      </c>
      <c r="I348" s="381">
        <v>28.082540512084961</v>
      </c>
      <c r="J348" s="381">
        <v>61.823719024658203</v>
      </c>
      <c r="K348" s="381">
        <v>17.361670941177216</v>
      </c>
      <c r="L348" s="381">
        <v>898.051513671875</v>
      </c>
      <c r="M348" s="381">
        <v>491.31689453125</v>
      </c>
      <c r="N348" s="381">
        <v>56385.390625</v>
      </c>
      <c r="O348" s="381">
        <v>6220.333984375</v>
      </c>
      <c r="P348" s="381">
        <v>9.9348058700561523</v>
      </c>
      <c r="Q348" s="381">
        <v>98.695213317871094</v>
      </c>
      <c r="R348" s="379">
        <v>1012.85302734375</v>
      </c>
      <c r="S348" s="374"/>
    </row>
    <row r="349" spans="1:19" x14ac:dyDescent="0.25">
      <c r="A349" s="378">
        <v>41195.583333333336</v>
      </c>
      <c r="B349" s="381">
        <v>118.88089752197266</v>
      </c>
      <c r="C349" s="381">
        <v>118.88089752197266</v>
      </c>
      <c r="D349" s="381">
        <v>83243.5625</v>
      </c>
      <c r="E349" s="381">
        <v>1</v>
      </c>
      <c r="F349" s="381">
        <v>1</v>
      </c>
      <c r="G349" s="381">
        <v>1</v>
      </c>
      <c r="H349" s="381">
        <v>1</v>
      </c>
      <c r="I349" s="381">
        <v>28.389579772949219</v>
      </c>
      <c r="J349" s="381">
        <v>61.193050384521484</v>
      </c>
      <c r="K349" s="381">
        <v>17.372449854414736</v>
      </c>
      <c r="L349" s="381">
        <v>897.94482421875</v>
      </c>
      <c r="M349" s="381">
        <v>490.2998046875</v>
      </c>
      <c r="N349" s="381">
        <v>56354.19140625</v>
      </c>
      <c r="O349" s="381">
        <v>6220.2177734375</v>
      </c>
      <c r="P349" s="381">
        <v>9.9405307769775391</v>
      </c>
      <c r="Q349" s="381">
        <v>98.743797302246094</v>
      </c>
      <c r="R349" s="379">
        <v>1012.8480224609375</v>
      </c>
      <c r="S349" s="374"/>
    </row>
    <row r="350" spans="1:19" x14ac:dyDescent="0.25">
      <c r="A350" s="378">
        <v>41195.625</v>
      </c>
      <c r="B350" s="381">
        <v>119.07990264892578</v>
      </c>
      <c r="C350" s="381">
        <v>119.07990264892578</v>
      </c>
      <c r="D350" s="381">
        <v>83225.96875</v>
      </c>
      <c r="E350" s="381">
        <v>1</v>
      </c>
      <c r="F350" s="381">
        <v>1</v>
      </c>
      <c r="G350" s="381">
        <v>1</v>
      </c>
      <c r="H350" s="381">
        <v>1</v>
      </c>
      <c r="I350" s="381">
        <v>26.857589721679688</v>
      </c>
      <c r="J350" s="381">
        <v>60.793979644775391</v>
      </c>
      <c r="K350" s="381">
        <v>16.327797628475238</v>
      </c>
      <c r="L350" s="381">
        <v>897.9818115234375</v>
      </c>
      <c r="M350" s="381">
        <v>489.7421875</v>
      </c>
      <c r="N350" s="381">
        <v>56308.75</v>
      </c>
      <c r="O350" s="381">
        <v>6215.6259765625</v>
      </c>
      <c r="P350" s="381">
        <v>9.94085693359375</v>
      </c>
      <c r="Q350" s="381">
        <v>98.674949645996094</v>
      </c>
      <c r="R350" s="379">
        <v>1012.8489990234375</v>
      </c>
      <c r="S350" s="374"/>
    </row>
    <row r="351" spans="1:19" x14ac:dyDescent="0.25">
      <c r="A351" s="378">
        <v>41195.666666666664</v>
      </c>
      <c r="B351" s="381">
        <v>119.43699645996094</v>
      </c>
      <c r="C351" s="381">
        <v>119.43699645996094</v>
      </c>
      <c r="D351" s="381">
        <v>83229.671875</v>
      </c>
      <c r="E351" s="381">
        <v>1</v>
      </c>
      <c r="F351" s="381">
        <v>1</v>
      </c>
      <c r="G351" s="381">
        <v>1</v>
      </c>
      <c r="H351" s="381">
        <v>1</v>
      </c>
      <c r="I351" s="381">
        <v>25.933980941772461</v>
      </c>
      <c r="J351" s="381">
        <v>61.04888916015625</v>
      </c>
      <c r="K351" s="381">
        <v>15.832407279958716</v>
      </c>
      <c r="L351" s="381">
        <v>898.046875</v>
      </c>
      <c r="M351" s="381">
        <v>489.739990234375</v>
      </c>
      <c r="N351" s="381">
        <v>56320</v>
      </c>
      <c r="O351" s="381">
        <v>6225.32177734375</v>
      </c>
      <c r="P351" s="381">
        <v>9.9544811248779297</v>
      </c>
      <c r="Q351" s="381">
        <v>98.770606994628906</v>
      </c>
      <c r="R351" s="379">
        <v>1012.8480224609375</v>
      </c>
      <c r="S351" s="374"/>
    </row>
    <row r="352" spans="1:19" x14ac:dyDescent="0.25">
      <c r="A352" s="378">
        <v>41195.708333333336</v>
      </c>
      <c r="B352" s="381">
        <v>118.7113037109375</v>
      </c>
      <c r="C352" s="381">
        <v>118.7113037109375</v>
      </c>
      <c r="D352" s="381">
        <v>82130.421875</v>
      </c>
      <c r="E352" s="381">
        <v>1</v>
      </c>
      <c r="F352" s="381">
        <v>1</v>
      </c>
      <c r="G352" s="381">
        <v>1</v>
      </c>
      <c r="H352" s="381">
        <v>1</v>
      </c>
      <c r="I352" s="381">
        <v>26.984790802001953</v>
      </c>
      <c r="J352" s="381">
        <v>61.292449951171875</v>
      </c>
      <c r="K352" s="381">
        <v>16.539639396745478</v>
      </c>
      <c r="L352" s="381">
        <v>897.7540283203125</v>
      </c>
      <c r="M352" s="381">
        <v>478.57229614257812</v>
      </c>
      <c r="N352" s="381">
        <v>55071.98046875</v>
      </c>
      <c r="O352" s="381">
        <v>6144.80810546875</v>
      </c>
      <c r="P352" s="381">
        <v>10.038840293884277</v>
      </c>
      <c r="Q352" s="381">
        <v>100.27069854736328</v>
      </c>
      <c r="R352" s="379">
        <v>1012.8410034179687</v>
      </c>
      <c r="S352" s="374"/>
    </row>
    <row r="353" spans="1:19" x14ac:dyDescent="0.25">
      <c r="A353" s="378">
        <v>41195.75</v>
      </c>
      <c r="B353" s="381">
        <v>119.55400085449219</v>
      </c>
      <c r="C353" s="381">
        <v>119.55400085449219</v>
      </c>
      <c r="D353" s="381">
        <v>82869.953125</v>
      </c>
      <c r="E353" s="381">
        <v>1</v>
      </c>
      <c r="F353" s="381">
        <v>1</v>
      </c>
      <c r="G353" s="381">
        <v>1</v>
      </c>
      <c r="H353" s="381">
        <v>1</v>
      </c>
      <c r="I353" s="381">
        <v>25.642360687255859</v>
      </c>
      <c r="J353" s="381">
        <v>61.334831237792969</v>
      </c>
      <c r="K353" s="381">
        <v>15.727698652914551</v>
      </c>
      <c r="L353" s="381">
        <v>898.4180908203125</v>
      </c>
      <c r="M353" s="381">
        <v>485.7777099609375</v>
      </c>
      <c r="N353" s="381">
        <v>56114.16015625</v>
      </c>
      <c r="O353" s="381">
        <v>6204.02783203125</v>
      </c>
      <c r="P353" s="381">
        <v>9.9578075408935547</v>
      </c>
      <c r="Q353" s="381">
        <v>100.13690185546875</v>
      </c>
      <c r="R353" s="379">
        <v>1012.8359985351562</v>
      </c>
      <c r="S353" s="374"/>
    </row>
    <row r="354" spans="1:19" x14ac:dyDescent="0.25">
      <c r="A354" s="378">
        <v>41195.791666666664</v>
      </c>
      <c r="B354" s="381">
        <v>120.30069732666016</v>
      </c>
      <c r="C354" s="381">
        <v>120.30069732666016</v>
      </c>
      <c r="D354" s="381">
        <v>83583.6015625</v>
      </c>
      <c r="E354" s="381">
        <v>1</v>
      </c>
      <c r="F354" s="381">
        <v>1</v>
      </c>
      <c r="G354" s="381">
        <v>1</v>
      </c>
      <c r="H354" s="381">
        <v>1</v>
      </c>
      <c r="I354" s="381">
        <v>26.638359069824219</v>
      </c>
      <c r="J354" s="381">
        <v>61.489521026611328</v>
      </c>
      <c r="K354" s="381">
        <v>16.379799401383789</v>
      </c>
      <c r="L354" s="381">
        <v>898.007080078125</v>
      </c>
      <c r="M354" s="381">
        <v>492.06109619140625</v>
      </c>
      <c r="N354" s="381">
        <v>56586.46875</v>
      </c>
      <c r="O354" s="381">
        <v>6183.71923828125</v>
      </c>
      <c r="P354" s="381">
        <v>9.8523225784301758</v>
      </c>
      <c r="Q354" s="381">
        <v>98.709373474121094</v>
      </c>
      <c r="R354" s="379">
        <v>1012.8330078125</v>
      </c>
      <c r="S354" s="374"/>
    </row>
    <row r="355" spans="1:19" x14ac:dyDescent="0.25">
      <c r="A355" s="378">
        <v>41195.833333333336</v>
      </c>
      <c r="B355" s="381">
        <v>120.42130279541016</v>
      </c>
      <c r="C355" s="381">
        <v>120.42130279541016</v>
      </c>
      <c r="D355" s="381">
        <v>83688.84375</v>
      </c>
      <c r="E355" s="381">
        <v>1</v>
      </c>
      <c r="F355" s="381">
        <v>1</v>
      </c>
      <c r="G355" s="381">
        <v>1</v>
      </c>
      <c r="H355" s="381">
        <v>1</v>
      </c>
      <c r="I355" s="381">
        <v>27.74608039855957</v>
      </c>
      <c r="J355" s="381">
        <v>61.857318878173828</v>
      </c>
      <c r="K355" s="381">
        <v>17.162981428331477</v>
      </c>
      <c r="L355" s="381">
        <v>897.973876953125</v>
      </c>
      <c r="M355" s="381">
        <v>492.85079956054687</v>
      </c>
      <c r="N355" s="381">
        <v>56646.03125</v>
      </c>
      <c r="O355" s="381">
        <v>6193.8681640625</v>
      </c>
      <c r="P355" s="381">
        <v>9.8562326431274414</v>
      </c>
      <c r="Q355" s="381">
        <v>98.625923156738281</v>
      </c>
      <c r="R355" s="379">
        <v>1012.8289794921875</v>
      </c>
      <c r="S355" s="374"/>
    </row>
    <row r="356" spans="1:19" x14ac:dyDescent="0.25">
      <c r="A356" s="378">
        <v>41195.875</v>
      </c>
      <c r="B356" s="381">
        <v>120.12860107421875</v>
      </c>
      <c r="C356" s="381">
        <v>120.12860107421875</v>
      </c>
      <c r="D356" s="381">
        <v>83761.09375</v>
      </c>
      <c r="E356" s="381">
        <v>1</v>
      </c>
      <c r="F356" s="381">
        <v>1</v>
      </c>
      <c r="G356" s="381">
        <v>1</v>
      </c>
      <c r="H356" s="381">
        <v>1</v>
      </c>
      <c r="I356" s="381">
        <v>26.558969497680664</v>
      </c>
      <c r="J356" s="381">
        <v>61.901588439941406</v>
      </c>
      <c r="K356" s="381">
        <v>16.44042399234386</v>
      </c>
      <c r="L356" s="381">
        <v>897.97113037109375</v>
      </c>
      <c r="M356" s="381">
        <v>493.17019653320312</v>
      </c>
      <c r="N356" s="381">
        <v>56637.08984375</v>
      </c>
      <c r="O356" s="381">
        <v>6196.68017578125</v>
      </c>
      <c r="P356" s="381">
        <v>9.8612594604492187</v>
      </c>
      <c r="Q356" s="381">
        <v>98.72015380859375</v>
      </c>
      <c r="R356" s="379">
        <v>1012.8280029296875</v>
      </c>
      <c r="S356" s="374"/>
    </row>
    <row r="357" spans="1:19" x14ac:dyDescent="0.25">
      <c r="A357" s="378">
        <v>41195.916666666664</v>
      </c>
      <c r="B357" s="381">
        <v>119.79560089111328</v>
      </c>
      <c r="C357" s="381">
        <v>119.79560089111328</v>
      </c>
      <c r="D357" s="381">
        <v>83822.7421875</v>
      </c>
      <c r="E357" s="381">
        <v>1</v>
      </c>
      <c r="F357" s="381">
        <v>1</v>
      </c>
      <c r="G357" s="381">
        <v>1</v>
      </c>
      <c r="H357" s="381">
        <v>1</v>
      </c>
      <c r="I357" s="381">
        <v>27.768440246582031</v>
      </c>
      <c r="J357" s="381">
        <v>61.709609985351562</v>
      </c>
      <c r="K357" s="381">
        <v>17.135796175181166</v>
      </c>
      <c r="L357" s="381">
        <v>897.95361328125</v>
      </c>
      <c r="M357" s="381">
        <v>493.8070068359375</v>
      </c>
      <c r="N357" s="381">
        <v>56730.390625</v>
      </c>
      <c r="O357" s="381">
        <v>6210.83203125</v>
      </c>
      <c r="P357" s="381">
        <v>9.8680343627929687</v>
      </c>
      <c r="Q357" s="381">
        <v>98.708457946777344</v>
      </c>
      <c r="R357" s="379">
        <v>1012.8289794921875</v>
      </c>
      <c r="S357" s="374"/>
    </row>
    <row r="358" spans="1:19" x14ac:dyDescent="0.25">
      <c r="A358" s="378">
        <v>41195.958333333336</v>
      </c>
      <c r="B358" s="381">
        <v>120.07839965820312</v>
      </c>
      <c r="C358" s="381">
        <v>120.07839965820312</v>
      </c>
      <c r="D358" s="381">
        <v>83873.0078125</v>
      </c>
      <c r="E358" s="381">
        <v>1</v>
      </c>
      <c r="F358" s="381">
        <v>1</v>
      </c>
      <c r="G358" s="381">
        <v>1</v>
      </c>
      <c r="H358" s="381">
        <v>1</v>
      </c>
      <c r="I358" s="381">
        <v>27.02263069152832</v>
      </c>
      <c r="J358" s="381">
        <v>61.645061492919922</v>
      </c>
      <c r="K358" s="381">
        <v>16.658117306797283</v>
      </c>
      <c r="L358" s="381">
        <v>898.006591796875</v>
      </c>
      <c r="M358" s="381">
        <v>494.0902099609375</v>
      </c>
      <c r="N358" s="381">
        <v>56762.03125</v>
      </c>
      <c r="O358" s="381">
        <v>6228.86279296875</v>
      </c>
      <c r="P358" s="381">
        <v>9.8883380889892578</v>
      </c>
      <c r="Q358" s="381">
        <v>98.634613037109375</v>
      </c>
      <c r="R358" s="379">
        <v>1012.8280029296875</v>
      </c>
      <c r="S358" s="374"/>
    </row>
    <row r="359" spans="1:19" x14ac:dyDescent="0.25">
      <c r="A359" s="378">
        <v>41196</v>
      </c>
      <c r="B359" s="381">
        <v>119.44570159912109</v>
      </c>
      <c r="C359" s="381">
        <v>119.44570159912109</v>
      </c>
      <c r="D359" s="381">
        <v>83767.34375</v>
      </c>
      <c r="E359" s="381">
        <v>1</v>
      </c>
      <c r="F359" s="381">
        <v>1</v>
      </c>
      <c r="G359" s="381">
        <v>1</v>
      </c>
      <c r="H359" s="381">
        <v>1</v>
      </c>
      <c r="I359" s="381">
        <v>27.757350921630859</v>
      </c>
      <c r="J359" s="381">
        <v>61.450630187988281</v>
      </c>
      <c r="K359" s="381">
        <v>17.057067064833536</v>
      </c>
      <c r="L359" s="381">
        <v>898.05877685546875</v>
      </c>
      <c r="M359" s="381">
        <v>493.36920166015625</v>
      </c>
      <c r="N359" s="381">
        <v>56694.94921875</v>
      </c>
      <c r="O359" s="381">
        <v>6204.31982421875</v>
      </c>
      <c r="P359" s="381">
        <v>9.864222526550293</v>
      </c>
      <c r="Q359" s="381">
        <v>98.639739990234375</v>
      </c>
      <c r="R359" s="379">
        <v>1012.8300170898437</v>
      </c>
      <c r="S359" s="374"/>
    </row>
    <row r="360" spans="1:19" x14ac:dyDescent="0.25">
      <c r="A360" s="378">
        <v>41196.041666666664</v>
      </c>
      <c r="B360" s="381">
        <v>119.85009765625</v>
      </c>
      <c r="C360" s="381">
        <v>119.85009765625</v>
      </c>
      <c r="D360" s="381">
        <v>83942.7265625</v>
      </c>
      <c r="E360" s="381">
        <v>1</v>
      </c>
      <c r="F360" s="381">
        <v>1</v>
      </c>
      <c r="G360" s="381">
        <v>1</v>
      </c>
      <c r="H360" s="381">
        <v>1</v>
      </c>
      <c r="I360" s="381">
        <v>25.990800857543945</v>
      </c>
      <c r="J360" s="381">
        <v>61.397781372070313</v>
      </c>
      <c r="K360" s="381">
        <v>15.957775087365007</v>
      </c>
      <c r="L360" s="381">
        <v>897.93212890625</v>
      </c>
      <c r="M360" s="381">
        <v>494.70028686523437</v>
      </c>
      <c r="N360" s="381">
        <v>56848.26953125</v>
      </c>
      <c r="O360" s="381">
        <v>6229.6318359375</v>
      </c>
      <c r="P360" s="381">
        <v>9.8758869171142578</v>
      </c>
      <c r="Q360" s="381">
        <v>98.58544921875</v>
      </c>
      <c r="R360" s="379">
        <v>1012.8289794921875</v>
      </c>
      <c r="S360" s="374"/>
    </row>
    <row r="361" spans="1:19" x14ac:dyDescent="0.25">
      <c r="A361" s="378">
        <v>41196.083333333336</v>
      </c>
      <c r="B361" s="381">
        <v>118.9844970703125</v>
      </c>
      <c r="C361" s="381">
        <v>118.9844970703125</v>
      </c>
      <c r="D361" s="381">
        <v>83487.7890625</v>
      </c>
      <c r="E361" s="381">
        <v>1</v>
      </c>
      <c r="F361" s="381">
        <v>1</v>
      </c>
      <c r="G361" s="381">
        <v>1</v>
      </c>
      <c r="H361" s="381">
        <v>1</v>
      </c>
      <c r="I361" s="381">
        <v>27.569459915161133</v>
      </c>
      <c r="J361" s="381">
        <v>61.499748229980469</v>
      </c>
      <c r="K361" s="381">
        <v>16.955148436189482</v>
      </c>
      <c r="L361" s="381">
        <v>897.74517822265625</v>
      </c>
      <c r="M361" s="381">
        <v>489.72299194335937</v>
      </c>
      <c r="N361" s="381">
        <v>56184.28125</v>
      </c>
      <c r="O361" s="381">
        <v>6218.09814453125</v>
      </c>
      <c r="P361" s="381">
        <v>9.9653453826904297</v>
      </c>
      <c r="Q361" s="381">
        <v>99.108627319335938</v>
      </c>
      <c r="R361" s="379">
        <v>1012.8259887695312</v>
      </c>
      <c r="S361" s="374"/>
    </row>
    <row r="362" spans="1:19" x14ac:dyDescent="0.25">
      <c r="A362" s="378">
        <v>41196.125</v>
      </c>
      <c r="B362" s="381">
        <v>119.07890319824219</v>
      </c>
      <c r="C362" s="381">
        <v>119.07890319824219</v>
      </c>
      <c r="D362" s="381">
        <v>83805.7734375</v>
      </c>
      <c r="E362" s="381">
        <v>1</v>
      </c>
      <c r="F362" s="381">
        <v>1</v>
      </c>
      <c r="G362" s="381">
        <v>1</v>
      </c>
      <c r="H362" s="381">
        <v>1</v>
      </c>
      <c r="I362" s="381">
        <v>27.16431999206543</v>
      </c>
      <c r="J362" s="381">
        <v>61.419281005859375</v>
      </c>
      <c r="K362" s="381">
        <v>16.684130029257503</v>
      </c>
      <c r="L362" s="381">
        <v>898.2708740234375</v>
      </c>
      <c r="M362" s="381">
        <v>492.4276123046875</v>
      </c>
      <c r="N362" s="381">
        <v>56712.96875</v>
      </c>
      <c r="O362" s="381">
        <v>6248.34521484375</v>
      </c>
      <c r="P362" s="381">
        <v>9.9245309829711914</v>
      </c>
      <c r="Q362" s="381">
        <v>99.34478759765625</v>
      </c>
      <c r="R362" s="379">
        <v>1012.8280029296875</v>
      </c>
      <c r="S362" s="374"/>
    </row>
    <row r="363" spans="1:19" x14ac:dyDescent="0.25">
      <c r="A363" s="378">
        <v>41196.166666666664</v>
      </c>
      <c r="B363" s="381">
        <v>120.48090362548828</v>
      </c>
      <c r="C363" s="381">
        <v>120.48090362548828</v>
      </c>
      <c r="D363" s="381">
        <v>84263.34375</v>
      </c>
      <c r="E363" s="381">
        <v>1</v>
      </c>
      <c r="F363" s="381">
        <v>1</v>
      </c>
      <c r="G363" s="381">
        <v>1</v>
      </c>
      <c r="H363" s="381">
        <v>1</v>
      </c>
      <c r="I363" s="381">
        <v>28.298229217529297</v>
      </c>
      <c r="J363" s="381">
        <v>61.266059875488281</v>
      </c>
      <c r="K363" s="381">
        <v>17.337210056114419</v>
      </c>
      <c r="L363" s="381">
        <v>897.97222900390625</v>
      </c>
      <c r="M363" s="381">
        <v>496.29519653320312</v>
      </c>
      <c r="N363" s="381">
        <v>57025.1015625</v>
      </c>
      <c r="O363" s="381">
        <v>6254.56591796875</v>
      </c>
      <c r="P363" s="381">
        <v>9.8853874206542969</v>
      </c>
      <c r="Q363" s="381">
        <v>98.386886596679688</v>
      </c>
      <c r="R363" s="379">
        <v>1012.8350219726562</v>
      </c>
      <c r="S363" s="374"/>
    </row>
    <row r="364" spans="1:19" x14ac:dyDescent="0.25">
      <c r="A364" s="378">
        <v>41196.208333333336</v>
      </c>
      <c r="B364" s="381">
        <v>119.93699645996094</v>
      </c>
      <c r="C364" s="381">
        <v>119.93699645996094</v>
      </c>
      <c r="D364" s="381">
        <v>84201.578125</v>
      </c>
      <c r="E364" s="381">
        <v>1</v>
      </c>
      <c r="F364" s="381">
        <v>1</v>
      </c>
      <c r="G364" s="381">
        <v>1</v>
      </c>
      <c r="H364" s="381">
        <v>1</v>
      </c>
      <c r="I364" s="381">
        <v>27.206180572509766</v>
      </c>
      <c r="J364" s="381">
        <v>60.919788360595703</v>
      </c>
      <c r="K364" s="381">
        <v>16.573947625774455</v>
      </c>
      <c r="L364" s="381">
        <v>898.05328369140625</v>
      </c>
      <c r="M364" s="381">
        <v>495.33151245117187</v>
      </c>
      <c r="N364" s="381">
        <v>56958.75</v>
      </c>
      <c r="O364" s="381">
        <v>6248.5751953125</v>
      </c>
      <c r="P364" s="381">
        <v>9.8869953155517578</v>
      </c>
      <c r="Q364" s="381">
        <v>98.362739562988281</v>
      </c>
      <c r="R364" s="379">
        <v>1012.8410034179687</v>
      </c>
      <c r="S364" s="374"/>
    </row>
    <row r="365" spans="1:19" x14ac:dyDescent="0.25">
      <c r="A365" s="378">
        <v>41196.25</v>
      </c>
      <c r="B365" s="381">
        <v>86.537353515625</v>
      </c>
      <c r="C365" s="381">
        <v>119.7288508954867</v>
      </c>
      <c r="D365" s="381">
        <v>84166.9296875</v>
      </c>
      <c r="E365" s="381">
        <v>1</v>
      </c>
      <c r="F365" s="381">
        <v>1</v>
      </c>
      <c r="G365" s="381">
        <v>0.72277778387069702</v>
      </c>
      <c r="H365" s="381">
        <v>1</v>
      </c>
      <c r="I365" s="381">
        <v>26.602859497070313</v>
      </c>
      <c r="J365" s="381">
        <v>60.972610473632812</v>
      </c>
      <c r="K365" s="381">
        <v>16.220457895996514</v>
      </c>
      <c r="L365" s="381">
        <v>897.99749755859375</v>
      </c>
      <c r="M365" s="381">
        <v>495.21078491210937</v>
      </c>
      <c r="N365" s="381">
        <v>56901.4609375</v>
      </c>
      <c r="O365" s="381">
        <v>6232.837890625</v>
      </c>
      <c r="P365" s="381">
        <v>9.87139892578125</v>
      </c>
      <c r="Q365" s="381">
        <v>98.348678588867188</v>
      </c>
      <c r="R365" s="379">
        <v>1012.8419799804687</v>
      </c>
      <c r="S365" s="374"/>
    </row>
    <row r="366" spans="1:19" x14ac:dyDescent="0.25">
      <c r="A366" s="378">
        <v>41196.291666666664</v>
      </c>
      <c r="B366" s="381">
        <v>119.53639984130859</v>
      </c>
      <c r="C366" s="381">
        <v>119.53639984130859</v>
      </c>
      <c r="D366" s="381">
        <v>84089.2578125</v>
      </c>
      <c r="E366" s="381">
        <v>1</v>
      </c>
      <c r="F366" s="381">
        <v>1</v>
      </c>
      <c r="G366" s="381">
        <v>1</v>
      </c>
      <c r="H366" s="381">
        <v>1</v>
      </c>
      <c r="I366" s="381">
        <v>26.432989120483398</v>
      </c>
      <c r="J366" s="381">
        <v>61.323188781738281</v>
      </c>
      <c r="K366" s="381">
        <v>16.209551819010375</v>
      </c>
      <c r="L366" s="381">
        <v>897.9708251953125</v>
      </c>
      <c r="M366" s="381">
        <v>495.11770629882813</v>
      </c>
      <c r="N366" s="381">
        <v>56861.0390625</v>
      </c>
      <c r="O366" s="381">
        <v>6229.119140625</v>
      </c>
      <c r="P366" s="381">
        <v>9.8734807968139648</v>
      </c>
      <c r="Q366" s="381">
        <v>98.35455322265625</v>
      </c>
      <c r="R366" s="379">
        <v>1012.8410034179687</v>
      </c>
      <c r="S366" s="374"/>
    </row>
    <row r="367" spans="1:19" x14ac:dyDescent="0.25">
      <c r="A367" s="378">
        <v>41196.333333333336</v>
      </c>
      <c r="B367" s="381">
        <v>119.43129730224609</v>
      </c>
      <c r="C367" s="381">
        <v>119.43129730224609</v>
      </c>
      <c r="D367" s="381">
        <v>84021.7734375</v>
      </c>
      <c r="E367" s="381">
        <v>1</v>
      </c>
      <c r="F367" s="381">
        <v>1</v>
      </c>
      <c r="G367" s="381">
        <v>1</v>
      </c>
      <c r="H367" s="381">
        <v>1</v>
      </c>
      <c r="I367" s="381">
        <v>26.756069183349609</v>
      </c>
      <c r="J367" s="381">
        <v>61.554950714111328</v>
      </c>
      <c r="K367" s="381">
        <v>16.469685198844381</v>
      </c>
      <c r="L367" s="381">
        <v>898.04620361328125</v>
      </c>
      <c r="M367" s="381">
        <v>494.83840942382812</v>
      </c>
      <c r="N367" s="381">
        <v>56799.4609375</v>
      </c>
      <c r="O367" s="381">
        <v>6219.63818359375</v>
      </c>
      <c r="P367" s="381">
        <v>9.8688249588012695</v>
      </c>
      <c r="Q367" s="381">
        <v>98.431556701660156</v>
      </c>
      <c r="R367" s="379">
        <v>1012.8389892578125</v>
      </c>
      <c r="S367" s="374"/>
    </row>
    <row r="368" spans="1:19" x14ac:dyDescent="0.25">
      <c r="A368" s="378">
        <v>41196.375</v>
      </c>
      <c r="B368" s="381">
        <v>119.091796875</v>
      </c>
      <c r="C368" s="381">
        <v>119.091796875</v>
      </c>
      <c r="D368" s="381">
        <v>83902.671875</v>
      </c>
      <c r="E368" s="381">
        <v>1</v>
      </c>
      <c r="F368" s="381">
        <v>1</v>
      </c>
      <c r="G368" s="381">
        <v>1</v>
      </c>
      <c r="H368" s="381">
        <v>1</v>
      </c>
      <c r="I368" s="381">
        <v>26.853109359741211</v>
      </c>
      <c r="J368" s="381">
        <v>61.640308380126953</v>
      </c>
      <c r="K368" s="381">
        <v>16.552339418997217</v>
      </c>
      <c r="L368" s="381">
        <v>897.9495849609375</v>
      </c>
      <c r="M368" s="381">
        <v>493.76950073242187</v>
      </c>
      <c r="N368" s="381">
        <v>56713.578125</v>
      </c>
      <c r="O368" s="381">
        <v>6205.9169921875</v>
      </c>
      <c r="P368" s="381">
        <v>9.8633480072021484</v>
      </c>
      <c r="Q368" s="381">
        <v>98.541282653808594</v>
      </c>
      <c r="R368" s="379">
        <v>1012.8419799804687</v>
      </c>
      <c r="S368" s="374"/>
    </row>
    <row r="369" spans="1:19" x14ac:dyDescent="0.25">
      <c r="A369" s="378">
        <v>41196.416666666664</v>
      </c>
      <c r="B369" s="381">
        <v>119.27290344238281</v>
      </c>
      <c r="C369" s="381">
        <v>119.27290344238281</v>
      </c>
      <c r="D369" s="381">
        <v>83793.9375</v>
      </c>
      <c r="E369" s="381">
        <v>1</v>
      </c>
      <c r="F369" s="381">
        <v>1</v>
      </c>
      <c r="G369" s="381">
        <v>1</v>
      </c>
      <c r="H369" s="381">
        <v>1</v>
      </c>
      <c r="I369" s="381">
        <v>27.450859069824219</v>
      </c>
      <c r="J369" s="381">
        <v>61.498130798339844</v>
      </c>
      <c r="K369" s="381">
        <v>16.881765216028434</v>
      </c>
      <c r="L369" s="381">
        <v>898.04461669921875</v>
      </c>
      <c r="M369" s="381">
        <v>493.08340454101562</v>
      </c>
      <c r="N369" s="381">
        <v>56679.83984375</v>
      </c>
      <c r="O369" s="381">
        <v>6204.06201171875</v>
      </c>
      <c r="P369" s="381">
        <v>9.866703987121582</v>
      </c>
      <c r="Q369" s="381">
        <v>98.438697814941406</v>
      </c>
      <c r="R369" s="379">
        <v>1012.8319702148437</v>
      </c>
      <c r="S369" s="374"/>
    </row>
    <row r="370" spans="1:19" x14ac:dyDescent="0.25">
      <c r="A370" s="378">
        <v>41196.458333333336</v>
      </c>
      <c r="B370" s="381">
        <v>118.82779693603516</v>
      </c>
      <c r="C370" s="381">
        <v>118.82779693603516</v>
      </c>
      <c r="D370" s="381">
        <v>83661.0390625</v>
      </c>
      <c r="E370" s="381">
        <v>1</v>
      </c>
      <c r="F370" s="381">
        <v>1</v>
      </c>
      <c r="G370" s="381">
        <v>1</v>
      </c>
      <c r="H370" s="381">
        <v>1</v>
      </c>
      <c r="I370" s="381">
        <v>27.19856071472168</v>
      </c>
      <c r="J370" s="381">
        <v>61.285041809082031</v>
      </c>
      <c r="K370" s="381">
        <v>16.668649305485744</v>
      </c>
      <c r="L370" s="381">
        <v>897.955322265625</v>
      </c>
      <c r="M370" s="381">
        <v>492.1151123046875</v>
      </c>
      <c r="N370" s="381">
        <v>56589.87890625</v>
      </c>
      <c r="O370" s="381">
        <v>6188.20703125</v>
      </c>
      <c r="P370" s="381">
        <v>9.8583164215087891</v>
      </c>
      <c r="Q370" s="381">
        <v>98.503280639648438</v>
      </c>
      <c r="R370" s="379">
        <v>1012.8289794921875</v>
      </c>
      <c r="S370" s="374"/>
    </row>
    <row r="371" spans="1:19" x14ac:dyDescent="0.25">
      <c r="A371" s="378">
        <v>41196.5</v>
      </c>
      <c r="B371" s="381">
        <v>117.78379821777344</v>
      </c>
      <c r="C371" s="381">
        <v>117.78379821777344</v>
      </c>
      <c r="D371" s="381">
        <v>83393.6796875</v>
      </c>
      <c r="E371" s="381">
        <v>1</v>
      </c>
      <c r="F371" s="381">
        <v>1</v>
      </c>
      <c r="G371" s="381">
        <v>1</v>
      </c>
      <c r="H371" s="381">
        <v>1</v>
      </c>
      <c r="I371" s="381">
        <v>26.697399139404297</v>
      </c>
      <c r="J371" s="381">
        <v>61.21820068359375</v>
      </c>
      <c r="K371" s="381">
        <v>16.343667382460552</v>
      </c>
      <c r="L371" s="381">
        <v>897.86102294921875</v>
      </c>
      <c r="M371" s="381">
        <v>490.076904296875</v>
      </c>
      <c r="N371" s="381">
        <v>56341.62109375</v>
      </c>
      <c r="O371" s="381">
        <v>6192.009765625</v>
      </c>
      <c r="P371" s="381">
        <v>9.9025859832763672</v>
      </c>
      <c r="Q371" s="381">
        <v>98.729721069335937</v>
      </c>
      <c r="R371" s="379">
        <v>1012.8380126953125</v>
      </c>
      <c r="S371" s="374"/>
    </row>
    <row r="372" spans="1:19" x14ac:dyDescent="0.25">
      <c r="A372" s="378">
        <v>41196.541666666664</v>
      </c>
      <c r="B372" s="381">
        <v>116.69960021972656</v>
      </c>
      <c r="C372" s="381">
        <v>116.69960021972656</v>
      </c>
      <c r="D372" s="381">
        <v>83154.2109375</v>
      </c>
      <c r="E372" s="381">
        <v>1</v>
      </c>
      <c r="F372" s="381">
        <v>1</v>
      </c>
      <c r="G372" s="381">
        <v>1</v>
      </c>
      <c r="H372" s="381">
        <v>1</v>
      </c>
      <c r="I372" s="381">
        <v>26.825159072875977</v>
      </c>
      <c r="J372" s="381">
        <v>61.301448822021484</v>
      </c>
      <c r="K372" s="381">
        <v>16.444211160484919</v>
      </c>
      <c r="L372" s="381">
        <v>897.95343017578125</v>
      </c>
      <c r="M372" s="381">
        <v>488.91070556640625</v>
      </c>
      <c r="N372" s="381">
        <v>56209.328125</v>
      </c>
      <c r="O372" s="381">
        <v>6233.5458984375</v>
      </c>
      <c r="P372" s="381">
        <v>9.9825220108032227</v>
      </c>
      <c r="Q372" s="381">
        <v>98.766433715820312</v>
      </c>
      <c r="R372" s="379">
        <v>1012.8359985351562</v>
      </c>
      <c r="S372" s="374"/>
    </row>
    <row r="373" spans="1:19" x14ac:dyDescent="0.25">
      <c r="A373" s="378">
        <v>41196.583333333336</v>
      </c>
      <c r="B373" s="381">
        <v>115.3323974609375</v>
      </c>
      <c r="C373" s="381">
        <v>115.3323974609375</v>
      </c>
      <c r="D373" s="381">
        <v>82956.9609375</v>
      </c>
      <c r="E373" s="381">
        <v>1</v>
      </c>
      <c r="F373" s="381">
        <v>1</v>
      </c>
      <c r="G373" s="381">
        <v>1</v>
      </c>
      <c r="H373" s="381">
        <v>1</v>
      </c>
      <c r="I373" s="381">
        <v>26.191190719604492</v>
      </c>
      <c r="J373" s="381">
        <v>61.386810302734375</v>
      </c>
      <c r="K373" s="381">
        <v>16.077936563070981</v>
      </c>
      <c r="L373" s="381">
        <v>898.06317138671875</v>
      </c>
      <c r="M373" s="381">
        <v>487.40771484375</v>
      </c>
      <c r="N373" s="381">
        <v>55998.16015625</v>
      </c>
      <c r="O373" s="381">
        <v>6204.06689453125</v>
      </c>
      <c r="P373" s="381">
        <v>9.9743785858154297</v>
      </c>
      <c r="Q373" s="381">
        <v>99.326683044433594</v>
      </c>
      <c r="R373" s="379">
        <v>1012.843994140625</v>
      </c>
      <c r="S373" s="374"/>
    </row>
    <row r="374" spans="1:19" x14ac:dyDescent="0.25">
      <c r="A374" s="378">
        <v>41196.625</v>
      </c>
      <c r="B374" s="381">
        <v>114.29689788818359</v>
      </c>
      <c r="C374" s="381">
        <v>114.29689788818359</v>
      </c>
      <c r="D374" s="381">
        <v>82924.703125</v>
      </c>
      <c r="E374" s="381">
        <v>1</v>
      </c>
      <c r="F374" s="381">
        <v>1</v>
      </c>
      <c r="G374" s="381">
        <v>1</v>
      </c>
      <c r="H374" s="381">
        <v>1</v>
      </c>
      <c r="I374" s="381">
        <v>22.321430206298828</v>
      </c>
      <c r="J374" s="381">
        <v>61.972820281982422</v>
      </c>
      <c r="K374" s="381">
        <v>13.833219826117711</v>
      </c>
      <c r="L374" s="381">
        <v>898.073486328125</v>
      </c>
      <c r="M374" s="381">
        <v>487.9932861328125</v>
      </c>
      <c r="N374" s="381">
        <v>55907.0390625</v>
      </c>
      <c r="O374" s="381">
        <v>6186.89697265625</v>
      </c>
      <c r="P374" s="381">
        <v>9.9636011123657227</v>
      </c>
      <c r="Q374" s="381">
        <v>99.60040283203125</v>
      </c>
      <c r="R374" s="379">
        <v>1012.8499755859375</v>
      </c>
      <c r="S374" s="374"/>
    </row>
    <row r="375" spans="1:19" x14ac:dyDescent="0.25">
      <c r="A375" s="378">
        <v>41196.666666666664</v>
      </c>
      <c r="B375" s="381">
        <v>114.42900085449219</v>
      </c>
      <c r="C375" s="381">
        <v>114.42900085449219</v>
      </c>
      <c r="D375" s="381">
        <v>82949.15625</v>
      </c>
      <c r="E375" s="381">
        <v>1</v>
      </c>
      <c r="F375" s="381">
        <v>1</v>
      </c>
      <c r="G375" s="381">
        <v>1</v>
      </c>
      <c r="H375" s="381">
        <v>1</v>
      </c>
      <c r="I375" s="381">
        <v>23.158849716186523</v>
      </c>
      <c r="J375" s="381">
        <v>62.753589630126953</v>
      </c>
      <c r="K375" s="381">
        <v>14.533009513953511</v>
      </c>
      <c r="L375" s="381">
        <v>897.96197509765625</v>
      </c>
      <c r="M375" s="381">
        <v>489.54949951171875</v>
      </c>
      <c r="N375" s="381">
        <v>55906.921875</v>
      </c>
      <c r="O375" s="381">
        <v>6181.97900390625</v>
      </c>
      <c r="P375" s="381">
        <v>9.9566707611083984</v>
      </c>
      <c r="Q375" s="381">
        <v>99.702339172363281</v>
      </c>
      <c r="R375" s="379">
        <v>1012.8489990234375</v>
      </c>
      <c r="S375" s="374"/>
    </row>
    <row r="376" spans="1:19" x14ac:dyDescent="0.25">
      <c r="A376" s="378">
        <v>41196.708333333336</v>
      </c>
      <c r="B376" s="381">
        <v>114.39589691162109</v>
      </c>
      <c r="C376" s="381">
        <v>114.39589691162109</v>
      </c>
      <c r="D376" s="381">
        <v>83091.2734375</v>
      </c>
      <c r="E376" s="381">
        <v>1</v>
      </c>
      <c r="F376" s="381">
        <v>1</v>
      </c>
      <c r="G376" s="381">
        <v>1</v>
      </c>
      <c r="H376" s="381">
        <v>1</v>
      </c>
      <c r="I376" s="381">
        <v>22.193260192871094</v>
      </c>
      <c r="J376" s="381">
        <v>63.430210113525391</v>
      </c>
      <c r="K376" s="381">
        <v>14.077231571379524</v>
      </c>
      <c r="L376" s="381">
        <v>898.0054931640625</v>
      </c>
      <c r="M376" s="381">
        <v>491.66220092773437</v>
      </c>
      <c r="N376" s="381">
        <v>55924.671875</v>
      </c>
      <c r="O376" s="381">
        <v>6185.52001953125</v>
      </c>
      <c r="P376" s="381">
        <v>9.9600105285644531</v>
      </c>
      <c r="Q376" s="381">
        <v>99.746070861816406</v>
      </c>
      <c r="R376" s="379">
        <v>1012.8480224609375</v>
      </c>
      <c r="S376" s="374"/>
    </row>
    <row r="377" spans="1:19" x14ac:dyDescent="0.25">
      <c r="A377" s="378">
        <v>41196.75</v>
      </c>
      <c r="B377" s="381">
        <v>113.9801025390625</v>
      </c>
      <c r="C377" s="381">
        <v>113.9801025390625</v>
      </c>
      <c r="D377" s="381">
        <v>83020.9296875</v>
      </c>
      <c r="E377" s="381">
        <v>1</v>
      </c>
      <c r="F377" s="381">
        <v>1</v>
      </c>
      <c r="G377" s="381">
        <v>1</v>
      </c>
      <c r="H377" s="381">
        <v>1</v>
      </c>
      <c r="I377" s="381">
        <v>25.241270065307617</v>
      </c>
      <c r="J377" s="381">
        <v>63.830669403076172</v>
      </c>
      <c r="K377" s="381">
        <v>16.111671648524133</v>
      </c>
      <c r="L377" s="381">
        <v>897.98779296875</v>
      </c>
      <c r="M377" s="381">
        <v>492.74700927734375</v>
      </c>
      <c r="N377" s="381">
        <v>55847.640625</v>
      </c>
      <c r="O377" s="381">
        <v>6169.865234375</v>
      </c>
      <c r="P377" s="381">
        <v>9.9485130310058594</v>
      </c>
      <c r="Q377" s="381">
        <v>99.684707641601563</v>
      </c>
      <c r="R377" s="379">
        <v>1012.8460083007812</v>
      </c>
      <c r="S377" s="374"/>
    </row>
    <row r="378" spans="1:19" x14ac:dyDescent="0.25">
      <c r="A378" s="378">
        <v>41196.791666666664</v>
      </c>
      <c r="B378" s="381">
        <v>114.20839691162109</v>
      </c>
      <c r="C378" s="381">
        <v>114.20839691162109</v>
      </c>
      <c r="D378" s="381">
        <v>82636</v>
      </c>
      <c r="E378" s="381">
        <v>1</v>
      </c>
      <c r="F378" s="381">
        <v>1</v>
      </c>
      <c r="G378" s="381">
        <v>1</v>
      </c>
      <c r="H378" s="381">
        <v>1</v>
      </c>
      <c r="I378" s="381">
        <v>29.916570663452148</v>
      </c>
      <c r="J378" s="381">
        <v>63.340438842773438</v>
      </c>
      <c r="K378" s="381">
        <v>18.949287144939007</v>
      </c>
      <c r="L378" s="381">
        <v>897.998779296875</v>
      </c>
      <c r="M378" s="381">
        <v>490.02178955078125</v>
      </c>
      <c r="N378" s="381">
        <v>55763.171875</v>
      </c>
      <c r="O378" s="381">
        <v>6160.51708984375</v>
      </c>
      <c r="P378" s="381">
        <v>9.9489049911499023</v>
      </c>
      <c r="Q378" s="381">
        <v>99.409393310546875</v>
      </c>
      <c r="R378" s="379">
        <v>1012.8400268554687</v>
      </c>
      <c r="S378" s="374"/>
    </row>
    <row r="379" spans="1:19" x14ac:dyDescent="0.25">
      <c r="A379" s="378">
        <v>41196.833333333336</v>
      </c>
      <c r="B379" s="381">
        <v>115.02079772949219</v>
      </c>
      <c r="C379" s="381">
        <v>115.02079772949219</v>
      </c>
      <c r="D379" s="381">
        <v>82691.6171875</v>
      </c>
      <c r="E379" s="381">
        <v>1</v>
      </c>
      <c r="F379" s="381">
        <v>1</v>
      </c>
      <c r="G379" s="381">
        <v>1</v>
      </c>
      <c r="H379" s="381">
        <v>1</v>
      </c>
      <c r="I379" s="381">
        <v>27.935890197753906</v>
      </c>
      <c r="J379" s="381">
        <v>62.656719207763672</v>
      </c>
      <c r="K379" s="381">
        <v>17.503712279395842</v>
      </c>
      <c r="L379" s="381">
        <v>898.04327392578125</v>
      </c>
      <c r="M379" s="381">
        <v>489.42959594726562</v>
      </c>
      <c r="N379" s="381">
        <v>55877.859375</v>
      </c>
      <c r="O379" s="381">
        <v>6177.880859375</v>
      </c>
      <c r="P379" s="381">
        <v>9.9562463760375977</v>
      </c>
      <c r="Q379" s="381">
        <v>98.976280212402344</v>
      </c>
      <c r="R379" s="379">
        <v>1012.8380126953125</v>
      </c>
      <c r="S379" s="374"/>
    </row>
    <row r="380" spans="1:19" x14ac:dyDescent="0.25">
      <c r="A380" s="378">
        <v>41196.875</v>
      </c>
      <c r="B380" s="381">
        <v>116.09249877929687</v>
      </c>
      <c r="C380" s="381">
        <v>116.09249877929687</v>
      </c>
      <c r="D380" s="381">
        <v>82942.1171875</v>
      </c>
      <c r="E380" s="381">
        <v>1</v>
      </c>
      <c r="F380" s="381">
        <v>1</v>
      </c>
      <c r="G380" s="381">
        <v>1</v>
      </c>
      <c r="H380" s="381">
        <v>1</v>
      </c>
      <c r="I380" s="381">
        <v>29.270469665527344</v>
      </c>
      <c r="J380" s="381">
        <v>61.898818969726562</v>
      </c>
      <c r="K380" s="381">
        <v>18.1180750298535</v>
      </c>
      <c r="L380" s="381">
        <v>897.947021484375</v>
      </c>
      <c r="M380" s="381">
        <v>490.03628540039062</v>
      </c>
      <c r="N380" s="381">
        <v>56016.30859375</v>
      </c>
      <c r="O380" s="381">
        <v>6198.93017578125</v>
      </c>
      <c r="P380" s="381">
        <v>9.9636259078979492</v>
      </c>
      <c r="Q380" s="381">
        <v>98.87518310546875</v>
      </c>
      <c r="R380" s="379">
        <v>1012.8380126953125</v>
      </c>
      <c r="S380" s="374"/>
    </row>
    <row r="381" spans="1:19" x14ac:dyDescent="0.25">
      <c r="A381" s="378">
        <v>41196.916666666664</v>
      </c>
      <c r="B381" s="381">
        <v>117.63179779052734</v>
      </c>
      <c r="C381" s="381">
        <v>117.63179779052734</v>
      </c>
      <c r="D381" s="381">
        <v>83183.453125</v>
      </c>
      <c r="E381" s="381">
        <v>1</v>
      </c>
      <c r="F381" s="381">
        <v>1</v>
      </c>
      <c r="G381" s="381">
        <v>1</v>
      </c>
      <c r="H381" s="381">
        <v>1</v>
      </c>
      <c r="I381" s="381">
        <v>28.485099792480469</v>
      </c>
      <c r="J381" s="381">
        <v>60.866939544677734</v>
      </c>
      <c r="K381" s="381">
        <v>17.338008469930209</v>
      </c>
      <c r="L381" s="381">
        <v>897.96917724609375</v>
      </c>
      <c r="M381" s="381">
        <v>490.33590698242187</v>
      </c>
      <c r="N381" s="381">
        <v>56167.4296875</v>
      </c>
      <c r="O381" s="381">
        <v>6223.09814453125</v>
      </c>
      <c r="P381" s="381">
        <v>9.974308967590332</v>
      </c>
      <c r="Q381" s="381">
        <v>98.819313049316406</v>
      </c>
      <c r="R381" s="379">
        <v>1012.8410034179687</v>
      </c>
      <c r="S381" s="374"/>
    </row>
    <row r="382" spans="1:19" x14ac:dyDescent="0.25">
      <c r="A382" s="378">
        <v>41196.958333333336</v>
      </c>
      <c r="B382" s="381">
        <v>117.23690032958984</v>
      </c>
      <c r="C382" s="381">
        <v>117.23690032958984</v>
      </c>
      <c r="D382" s="381">
        <v>82692.7265625</v>
      </c>
      <c r="E382" s="381">
        <v>1</v>
      </c>
      <c r="F382" s="381">
        <v>1</v>
      </c>
      <c r="G382" s="381">
        <v>1</v>
      </c>
      <c r="H382" s="381">
        <v>1</v>
      </c>
      <c r="I382" s="381">
        <v>26.659479141235352</v>
      </c>
      <c r="J382" s="381">
        <v>60.287330627441406</v>
      </c>
      <c r="K382" s="381">
        <v>16.072288333430333</v>
      </c>
      <c r="L382" s="381">
        <v>897.95550537109375</v>
      </c>
      <c r="M382" s="381">
        <v>485.55551147460938</v>
      </c>
      <c r="N382" s="381">
        <v>55690.9609375</v>
      </c>
      <c r="O382" s="381">
        <v>6195.22705078125</v>
      </c>
      <c r="P382" s="381">
        <v>10.009900093078613</v>
      </c>
      <c r="Q382" s="381">
        <v>99.398033142089844</v>
      </c>
      <c r="R382" s="379">
        <v>1012.8400268554687</v>
      </c>
      <c r="S382" s="374"/>
    </row>
    <row r="383" spans="1:19" x14ac:dyDescent="0.25">
      <c r="A383" s="378">
        <v>41197</v>
      </c>
      <c r="B383" s="381">
        <v>118.32820129394531</v>
      </c>
      <c r="C383" s="381">
        <v>118.32820129394531</v>
      </c>
      <c r="D383" s="381">
        <v>83456.1484375</v>
      </c>
      <c r="E383" s="381">
        <v>1</v>
      </c>
      <c r="F383" s="381">
        <v>1</v>
      </c>
      <c r="G383" s="381">
        <v>1</v>
      </c>
      <c r="H383" s="381">
        <v>1</v>
      </c>
      <c r="I383" s="381">
        <v>25.362970352172852</v>
      </c>
      <c r="J383" s="381">
        <v>60.708248138427734</v>
      </c>
      <c r="K383" s="381">
        <v>15.397414976672954</v>
      </c>
      <c r="L383" s="381">
        <v>898.07061767578125</v>
      </c>
      <c r="M383" s="381">
        <v>492.05279541015625</v>
      </c>
      <c r="N383" s="381">
        <v>56326.44921875</v>
      </c>
      <c r="O383" s="381">
        <v>6238.79296875</v>
      </c>
      <c r="P383" s="381">
        <v>9.971888542175293</v>
      </c>
      <c r="Q383" s="381">
        <v>98.6888427734375</v>
      </c>
      <c r="R383" s="379">
        <v>1012.8380126953125</v>
      </c>
      <c r="S383" s="374"/>
    </row>
    <row r="384" spans="1:19" x14ac:dyDescent="0.25">
      <c r="A384" s="378">
        <v>41197.041666666664</v>
      </c>
      <c r="B384" s="381">
        <v>118.50389862060547</v>
      </c>
      <c r="C384" s="381">
        <v>118.50389862060547</v>
      </c>
      <c r="D384" s="381">
        <v>83378.3984375</v>
      </c>
      <c r="E384" s="381">
        <v>1</v>
      </c>
      <c r="F384" s="381">
        <v>1</v>
      </c>
      <c r="G384" s="381">
        <v>1</v>
      </c>
      <c r="H384" s="381">
        <v>1</v>
      </c>
      <c r="I384" s="381">
        <v>26.322580337524414</v>
      </c>
      <c r="J384" s="381">
        <v>61.324378967285156</v>
      </c>
      <c r="K384" s="381">
        <v>16.142158920151559</v>
      </c>
      <c r="L384" s="381">
        <v>898.05352783203125</v>
      </c>
      <c r="M384" s="381">
        <v>492.63760375976562</v>
      </c>
      <c r="N384" s="381">
        <v>56313.87109375</v>
      </c>
      <c r="O384" s="381">
        <v>6238.3330078125</v>
      </c>
      <c r="P384" s="381">
        <v>9.9725475311279297</v>
      </c>
      <c r="Q384" s="381">
        <v>98.486343383789063</v>
      </c>
      <c r="R384" s="379">
        <v>1012.8300170898437</v>
      </c>
      <c r="S384" s="374"/>
    </row>
    <row r="385" spans="1:19" x14ac:dyDescent="0.25">
      <c r="A385" s="378">
        <v>41197.083333333336</v>
      </c>
      <c r="B385" s="381">
        <v>118.310302734375</v>
      </c>
      <c r="C385" s="381">
        <v>118.310302734375</v>
      </c>
      <c r="D385" s="381">
        <v>83475.59375</v>
      </c>
      <c r="E385" s="381">
        <v>1</v>
      </c>
      <c r="F385" s="381">
        <v>1</v>
      </c>
      <c r="G385" s="381">
        <v>1</v>
      </c>
      <c r="H385" s="381">
        <v>1</v>
      </c>
      <c r="I385" s="381">
        <v>25.1326904296875</v>
      </c>
      <c r="J385" s="381">
        <v>61.771030426025391</v>
      </c>
      <c r="K385" s="381">
        <v>15.524721852201036</v>
      </c>
      <c r="L385" s="381">
        <v>897.9268798828125</v>
      </c>
      <c r="M385" s="381">
        <v>493.62478637695312</v>
      </c>
      <c r="N385" s="381">
        <v>56350.921875</v>
      </c>
      <c r="O385" s="381">
        <v>6241.4091796875</v>
      </c>
      <c r="P385" s="381">
        <v>9.9726943969726563</v>
      </c>
      <c r="Q385" s="381">
        <v>98.570068359375</v>
      </c>
      <c r="R385" s="379">
        <v>1012.8189697265625</v>
      </c>
      <c r="S385" s="374"/>
    </row>
    <row r="386" spans="1:19" x14ac:dyDescent="0.25">
      <c r="A386" s="378">
        <v>41197.125</v>
      </c>
      <c r="B386" s="381">
        <v>118.38469696044922</v>
      </c>
      <c r="C386" s="381">
        <v>118.38469696044922</v>
      </c>
      <c r="D386" s="381">
        <v>83458.96875</v>
      </c>
      <c r="E386" s="381">
        <v>1</v>
      </c>
      <c r="F386" s="381">
        <v>1</v>
      </c>
      <c r="G386" s="381">
        <v>1</v>
      </c>
      <c r="H386" s="381">
        <v>1</v>
      </c>
      <c r="I386" s="381">
        <v>25.88916015625</v>
      </c>
      <c r="J386" s="381">
        <v>62.127170562744141</v>
      </c>
      <c r="K386" s="381">
        <v>16.084202687535434</v>
      </c>
      <c r="L386" s="381">
        <v>897.9871826171875</v>
      </c>
      <c r="M386" s="381">
        <v>493.714111328125</v>
      </c>
      <c r="N386" s="381">
        <v>56278.51953125</v>
      </c>
      <c r="O386" s="381">
        <v>6240.63818359375</v>
      </c>
      <c r="P386" s="381">
        <v>9.9815607070922852</v>
      </c>
      <c r="Q386" s="381">
        <v>98.779579162597656</v>
      </c>
      <c r="R386" s="379">
        <v>1012.8170166015625</v>
      </c>
      <c r="S386" s="374"/>
    </row>
    <row r="387" spans="1:19" x14ac:dyDescent="0.25">
      <c r="A387" s="378">
        <v>41197.166666666664</v>
      </c>
      <c r="B387" s="381">
        <v>117.33429718017578</v>
      </c>
      <c r="C387" s="381">
        <v>117.33429718017578</v>
      </c>
      <c r="D387" s="381">
        <v>83353.5078125</v>
      </c>
      <c r="E387" s="381">
        <v>1</v>
      </c>
      <c r="F387" s="381">
        <v>1</v>
      </c>
      <c r="G387" s="381">
        <v>1</v>
      </c>
      <c r="H387" s="381">
        <v>1</v>
      </c>
      <c r="I387" s="381">
        <v>25.808660507202148</v>
      </c>
      <c r="J387" s="381">
        <v>62.274349212646484</v>
      </c>
      <c r="K387" s="381">
        <v>16.072175371361446</v>
      </c>
      <c r="L387" s="381">
        <v>898.04327392578125</v>
      </c>
      <c r="M387" s="381">
        <v>493.11581420898437</v>
      </c>
      <c r="N387" s="381">
        <v>56170.359375</v>
      </c>
      <c r="O387" s="381">
        <v>6225.2919921875</v>
      </c>
      <c r="P387" s="381">
        <v>9.9774026870727539</v>
      </c>
      <c r="Q387" s="381">
        <v>98.948410034179688</v>
      </c>
      <c r="R387" s="379">
        <v>1012.822021484375</v>
      </c>
      <c r="S387" s="374"/>
    </row>
    <row r="388" spans="1:19" x14ac:dyDescent="0.25">
      <c r="A388" s="378">
        <v>41197.208333333336</v>
      </c>
      <c r="B388" s="381">
        <v>117.51779937744141</v>
      </c>
      <c r="C388" s="381">
        <v>117.51779937744141</v>
      </c>
      <c r="D388" s="381">
        <v>83283.7890625</v>
      </c>
      <c r="E388" s="381">
        <v>1</v>
      </c>
      <c r="F388" s="381">
        <v>1</v>
      </c>
      <c r="G388" s="381">
        <v>1</v>
      </c>
      <c r="H388" s="381">
        <v>1</v>
      </c>
      <c r="I388" s="381">
        <v>26.382680892944336</v>
      </c>
      <c r="J388" s="381">
        <v>62.334888458251953</v>
      </c>
      <c r="K388" s="381">
        <v>16.445614706913403</v>
      </c>
      <c r="L388" s="381">
        <v>897.98602294921875</v>
      </c>
      <c r="M388" s="381">
        <v>493.16281127929687</v>
      </c>
      <c r="N388" s="381">
        <v>56143.51953125</v>
      </c>
      <c r="O388" s="381">
        <v>6219.69580078125</v>
      </c>
      <c r="P388" s="381">
        <v>9.9732866287231445</v>
      </c>
      <c r="Q388" s="381">
        <v>98.889610290527344</v>
      </c>
      <c r="R388" s="379">
        <v>1012.8189697265625</v>
      </c>
      <c r="S388" s="374"/>
    </row>
    <row r="389" spans="1:19" x14ac:dyDescent="0.25">
      <c r="A389" s="378">
        <v>41197.25</v>
      </c>
      <c r="B389" s="381">
        <v>85.227546691894531</v>
      </c>
      <c r="C389" s="381">
        <v>117.91666621997544</v>
      </c>
      <c r="D389" s="381">
        <v>83209.09375</v>
      </c>
      <c r="E389" s="381">
        <v>1</v>
      </c>
      <c r="F389" s="381">
        <v>1</v>
      </c>
      <c r="G389" s="381">
        <v>0.72277778387069702</v>
      </c>
      <c r="H389" s="381">
        <v>1</v>
      </c>
      <c r="I389" s="381">
        <v>27.939979553222656</v>
      </c>
      <c r="J389" s="381">
        <v>62.154991149902344</v>
      </c>
      <c r="K389" s="381">
        <v>17.366091818590068</v>
      </c>
      <c r="L389" s="381">
        <v>897.982421875</v>
      </c>
      <c r="M389" s="381">
        <v>492.59280395507812</v>
      </c>
      <c r="N389" s="381">
        <v>56128.94921875</v>
      </c>
      <c r="O389" s="381">
        <v>6216.201171875</v>
      </c>
      <c r="P389" s="381">
        <v>9.9706630706787109</v>
      </c>
      <c r="Q389" s="381">
        <v>98.971916198730469</v>
      </c>
      <c r="R389" s="379">
        <v>1012.8200073242187</v>
      </c>
      <c r="S389" s="374"/>
    </row>
    <row r="390" spans="1:19" x14ac:dyDescent="0.25">
      <c r="A390" s="378">
        <v>41197.291666666664</v>
      </c>
      <c r="B390" s="381">
        <v>118.16069793701172</v>
      </c>
      <c r="C390" s="381">
        <v>118.16069793701172</v>
      </c>
      <c r="D390" s="381">
        <v>83217.34375</v>
      </c>
      <c r="E390" s="381">
        <v>1</v>
      </c>
      <c r="F390" s="381">
        <v>1</v>
      </c>
      <c r="G390" s="381">
        <v>1</v>
      </c>
      <c r="H390" s="381">
        <v>1</v>
      </c>
      <c r="I390" s="381">
        <v>27.949850082397461</v>
      </c>
      <c r="J390" s="381">
        <v>61.676971435546875</v>
      </c>
      <c r="K390" s="381">
        <v>17.238621051598457</v>
      </c>
      <c r="L390" s="381">
        <v>898.01171875</v>
      </c>
      <c r="M390" s="381">
        <v>492.11209106445312</v>
      </c>
      <c r="N390" s="381">
        <v>56132.390625</v>
      </c>
      <c r="O390" s="381">
        <v>6218.2080078125</v>
      </c>
      <c r="P390" s="381">
        <v>9.9737548828125</v>
      </c>
      <c r="Q390" s="381">
        <v>98.937896728515625</v>
      </c>
      <c r="R390" s="379">
        <v>1012.822998046875</v>
      </c>
      <c r="S390" s="374"/>
    </row>
    <row r="391" spans="1:19" x14ac:dyDescent="0.25">
      <c r="A391" s="378">
        <v>41197.333333333336</v>
      </c>
      <c r="B391" s="381">
        <v>118.00039672851562</v>
      </c>
      <c r="C391" s="381">
        <v>118.00039672851562</v>
      </c>
      <c r="D391" s="381">
        <v>82997.328125</v>
      </c>
      <c r="E391" s="381">
        <v>1</v>
      </c>
      <c r="F391" s="381">
        <v>1</v>
      </c>
      <c r="G391" s="381">
        <v>1</v>
      </c>
      <c r="H391" s="381">
        <v>1</v>
      </c>
      <c r="I391" s="381">
        <v>28.691959381103516</v>
      </c>
      <c r="J391" s="381">
        <v>61.020809173583984</v>
      </c>
      <c r="K391" s="381">
        <v>17.508065782105405</v>
      </c>
      <c r="L391" s="381">
        <v>897.93951416015625</v>
      </c>
      <c r="M391" s="381">
        <v>490.26699829101562</v>
      </c>
      <c r="N391" s="381">
        <v>55953.80078125</v>
      </c>
      <c r="O391" s="381">
        <v>6198.6982421875</v>
      </c>
      <c r="P391" s="381">
        <v>9.9727573394775391</v>
      </c>
      <c r="Q391" s="381">
        <v>98.904266357421875</v>
      </c>
      <c r="R391" s="379">
        <v>1012.8259887695312</v>
      </c>
      <c r="S391" s="374"/>
    </row>
    <row r="392" spans="1:19" x14ac:dyDescent="0.25">
      <c r="A392" s="378">
        <v>41197.375</v>
      </c>
      <c r="B392" s="381">
        <v>117.77429962158203</v>
      </c>
      <c r="C392" s="381">
        <v>117.77429962158203</v>
      </c>
      <c r="D392" s="381">
        <v>82829.9765625</v>
      </c>
      <c r="E392" s="381">
        <v>1</v>
      </c>
      <c r="F392" s="381">
        <v>1</v>
      </c>
      <c r="G392" s="381">
        <v>1</v>
      </c>
      <c r="H392" s="381">
        <v>1</v>
      </c>
      <c r="I392" s="381">
        <v>29.228399276733398</v>
      </c>
      <c r="J392" s="381">
        <v>60.000839233398438</v>
      </c>
      <c r="K392" s="381">
        <v>17.537284860528597</v>
      </c>
      <c r="L392" s="381">
        <v>898.1090087890625</v>
      </c>
      <c r="M392" s="381">
        <v>488.52578735351562</v>
      </c>
      <c r="N392" s="381">
        <v>56036.94921875</v>
      </c>
      <c r="O392" s="381">
        <v>6207.89013671875</v>
      </c>
      <c r="P392" s="381">
        <v>9.973637580871582</v>
      </c>
      <c r="Q392" s="381">
        <v>99.134101867675781</v>
      </c>
      <c r="R392" s="379">
        <v>1012.8350219726562</v>
      </c>
      <c r="S392" s="374"/>
    </row>
    <row r="393" spans="1:19" x14ac:dyDescent="0.25">
      <c r="A393" s="378">
        <v>41197.416666666664</v>
      </c>
      <c r="B393" s="381">
        <v>116.92220306396484</v>
      </c>
      <c r="C393" s="381">
        <v>116.92220306396484</v>
      </c>
      <c r="D393" s="381">
        <v>82883.09375</v>
      </c>
      <c r="E393" s="381">
        <v>1</v>
      </c>
      <c r="F393" s="381">
        <v>1</v>
      </c>
      <c r="G393" s="381">
        <v>1</v>
      </c>
      <c r="H393" s="381">
        <v>1</v>
      </c>
      <c r="I393" s="381">
        <v>27.350580215454102</v>
      </c>
      <c r="J393" s="381">
        <v>59.123729705810547</v>
      </c>
      <c r="K393" s="381">
        <v>16.170683119555978</v>
      </c>
      <c r="L393" s="381">
        <v>897.97119140625</v>
      </c>
      <c r="M393" s="381">
        <v>488.37469482421875</v>
      </c>
      <c r="N393" s="381">
        <v>55991.7890625</v>
      </c>
      <c r="O393" s="381">
        <v>6196.9169921875</v>
      </c>
      <c r="P393" s="381">
        <v>9.9640369415283203</v>
      </c>
      <c r="Q393" s="381">
        <v>98.992912292480469</v>
      </c>
      <c r="R393" s="379">
        <v>1012.843994140625</v>
      </c>
      <c r="S393" s="374"/>
    </row>
    <row r="394" spans="1:19" x14ac:dyDescent="0.25">
      <c r="A394" s="378">
        <v>41197.458333333336</v>
      </c>
      <c r="B394" s="381">
        <v>116.20649719238281</v>
      </c>
      <c r="C394" s="381">
        <v>116.20649719238281</v>
      </c>
      <c r="D394" s="381">
        <v>82863.7890625</v>
      </c>
      <c r="E394" s="381">
        <v>1</v>
      </c>
      <c r="F394" s="381">
        <v>1</v>
      </c>
      <c r="G394" s="381">
        <v>1</v>
      </c>
      <c r="H394" s="381">
        <v>1</v>
      </c>
      <c r="I394" s="381">
        <v>26.86383056640625</v>
      </c>
      <c r="J394" s="381">
        <v>59.296821594238281</v>
      </c>
      <c r="K394" s="381">
        <v>15.929397684340366</v>
      </c>
      <c r="L394" s="381">
        <v>897.9661865234375</v>
      </c>
      <c r="M394" s="381">
        <v>488.05819702148437</v>
      </c>
      <c r="N394" s="381">
        <v>55971.8203125</v>
      </c>
      <c r="O394" s="381">
        <v>6191.41796875</v>
      </c>
      <c r="P394" s="381">
        <v>9.9602870941162109</v>
      </c>
      <c r="Q394" s="381">
        <v>98.914573669433594</v>
      </c>
      <c r="R394" s="379">
        <v>1012.844970703125</v>
      </c>
      <c r="S394" s="374"/>
    </row>
    <row r="395" spans="1:19" x14ac:dyDescent="0.25">
      <c r="A395" s="378">
        <v>41197.5</v>
      </c>
      <c r="B395" s="381">
        <v>115.64119720458984</v>
      </c>
      <c r="C395" s="381">
        <v>115.64119720458984</v>
      </c>
      <c r="D395" s="381">
        <v>82736.703125</v>
      </c>
      <c r="E395" s="381">
        <v>1</v>
      </c>
      <c r="F395" s="381">
        <v>1</v>
      </c>
      <c r="G395" s="381">
        <v>1</v>
      </c>
      <c r="H395" s="381">
        <v>1</v>
      </c>
      <c r="I395" s="381">
        <v>26.749250411987305</v>
      </c>
      <c r="J395" s="381">
        <v>59.675708770751953</v>
      </c>
      <c r="K395" s="381">
        <v>15.962804774216711</v>
      </c>
      <c r="L395" s="381">
        <v>898.01898193359375</v>
      </c>
      <c r="M395" s="381">
        <v>487.48318481445312</v>
      </c>
      <c r="N395" s="381">
        <v>55894.578125</v>
      </c>
      <c r="O395" s="381">
        <v>6180.93798828125</v>
      </c>
      <c r="P395" s="381">
        <v>9.9573240280151367</v>
      </c>
      <c r="Q395" s="381">
        <v>99.000411987304688</v>
      </c>
      <c r="R395" s="379">
        <v>1012.8469848632812</v>
      </c>
      <c r="S395" s="374"/>
    </row>
    <row r="396" spans="1:19" x14ac:dyDescent="0.25">
      <c r="A396" s="378">
        <v>41197.541666666664</v>
      </c>
      <c r="B396" s="381">
        <v>115.06430053710937</v>
      </c>
      <c r="C396" s="381">
        <v>115.06430053710937</v>
      </c>
      <c r="D396" s="381">
        <v>82601.453125</v>
      </c>
      <c r="E396" s="381">
        <v>1</v>
      </c>
      <c r="F396" s="381">
        <v>1</v>
      </c>
      <c r="G396" s="381">
        <v>1</v>
      </c>
      <c r="H396" s="381">
        <v>1</v>
      </c>
      <c r="I396" s="381">
        <v>26.835990905761719</v>
      </c>
      <c r="J396" s="381">
        <v>59.938739776611328</v>
      </c>
      <c r="K396" s="381">
        <v>16.085154755479596</v>
      </c>
      <c r="L396" s="381">
        <v>897.98297119140625</v>
      </c>
      <c r="M396" s="381">
        <v>486.84780883789062</v>
      </c>
      <c r="N396" s="381">
        <v>55817.890625</v>
      </c>
      <c r="O396" s="381">
        <v>6169.76416015625</v>
      </c>
      <c r="P396" s="381">
        <v>9.9531841278076172</v>
      </c>
      <c r="Q396" s="381">
        <v>99.116081237792969</v>
      </c>
      <c r="R396" s="379">
        <v>1012.8510131835937</v>
      </c>
      <c r="S396" s="374"/>
    </row>
    <row r="397" spans="1:19" x14ac:dyDescent="0.25">
      <c r="A397" s="378">
        <v>41197.583333333336</v>
      </c>
      <c r="B397" s="381">
        <v>114.33119964599609</v>
      </c>
      <c r="C397" s="381">
        <v>114.33119964599609</v>
      </c>
      <c r="D397" s="381">
        <v>82482.4921875</v>
      </c>
      <c r="E397" s="381">
        <v>1</v>
      </c>
      <c r="F397" s="381">
        <v>1</v>
      </c>
      <c r="G397" s="381">
        <v>1</v>
      </c>
      <c r="H397" s="381">
        <v>1</v>
      </c>
      <c r="I397" s="381">
        <v>27.115030288696289</v>
      </c>
      <c r="J397" s="381">
        <v>60.072860717773438</v>
      </c>
      <c r="K397" s="381">
        <v>16.288774378910603</v>
      </c>
      <c r="L397" s="381">
        <v>898.005615234375</v>
      </c>
      <c r="M397" s="381">
        <v>485.91729736328125</v>
      </c>
      <c r="N397" s="381">
        <v>55715.37109375</v>
      </c>
      <c r="O397" s="381">
        <v>6153.19482421875</v>
      </c>
      <c r="P397" s="381">
        <v>9.9458255767822266</v>
      </c>
      <c r="Q397" s="381">
        <v>99.185943603515625</v>
      </c>
      <c r="R397" s="379">
        <v>1012.85498046875</v>
      </c>
      <c r="S397" s="374"/>
    </row>
    <row r="398" spans="1:19" x14ac:dyDescent="0.25">
      <c r="A398" s="378">
        <v>41197.625</v>
      </c>
      <c r="B398" s="381">
        <v>114.02300262451172</v>
      </c>
      <c r="C398" s="381">
        <v>114.02300262451172</v>
      </c>
      <c r="D398" s="381">
        <v>82382.2578125</v>
      </c>
      <c r="E398" s="381">
        <v>1</v>
      </c>
      <c r="F398" s="381">
        <v>1</v>
      </c>
      <c r="G398" s="381">
        <v>1</v>
      </c>
      <c r="H398" s="381">
        <v>1</v>
      </c>
      <c r="I398" s="381">
        <v>26.131559371948242</v>
      </c>
      <c r="J398" s="381">
        <v>60.159000396728516</v>
      </c>
      <c r="K398" s="381">
        <v>15.72048490624169</v>
      </c>
      <c r="L398" s="381">
        <v>897.9852294921875</v>
      </c>
      <c r="M398" s="381">
        <v>485.27310180664062</v>
      </c>
      <c r="N398" s="381">
        <v>55647.26171875</v>
      </c>
      <c r="O398" s="381">
        <v>6145.93798828125</v>
      </c>
      <c r="P398" s="381">
        <v>9.9464378356933594</v>
      </c>
      <c r="Q398" s="381">
        <v>99.227729797363281</v>
      </c>
      <c r="R398" s="379">
        <v>1012.85302734375</v>
      </c>
      <c r="S398" s="374"/>
    </row>
    <row r="399" spans="1:19" x14ac:dyDescent="0.25">
      <c r="A399" s="378">
        <v>41197.666666666664</v>
      </c>
      <c r="B399" s="381">
        <v>114.05400085449219</v>
      </c>
      <c r="C399" s="381">
        <v>114.05400085449219</v>
      </c>
      <c r="D399" s="381">
        <v>82444.5234375</v>
      </c>
      <c r="E399" s="381">
        <v>1</v>
      </c>
      <c r="F399" s="381">
        <v>1</v>
      </c>
      <c r="G399" s="381">
        <v>1</v>
      </c>
      <c r="H399" s="381">
        <v>1</v>
      </c>
      <c r="I399" s="381">
        <v>25.784400939941406</v>
      </c>
      <c r="J399" s="381">
        <v>60.497501373291016</v>
      </c>
      <c r="K399" s="381">
        <v>15.598918312735913</v>
      </c>
      <c r="L399" s="381">
        <v>897.97930908203125</v>
      </c>
      <c r="M399" s="381">
        <v>485.51190185546875</v>
      </c>
      <c r="N399" s="381">
        <v>55655.23828125</v>
      </c>
      <c r="O399" s="381">
        <v>6147.955078125</v>
      </c>
      <c r="P399" s="381">
        <v>9.9474506378173828</v>
      </c>
      <c r="Q399" s="381">
        <v>99.2978515625</v>
      </c>
      <c r="R399" s="379">
        <v>1012.8480224609375</v>
      </c>
      <c r="S399" s="374"/>
    </row>
    <row r="400" spans="1:19" x14ac:dyDescent="0.25">
      <c r="A400" s="378">
        <v>41197.708333333336</v>
      </c>
      <c r="B400" s="381">
        <v>114.21450042724609</v>
      </c>
      <c r="C400" s="381">
        <v>114.21450042724609</v>
      </c>
      <c r="D400" s="381">
        <v>82394.96875</v>
      </c>
      <c r="E400" s="381">
        <v>1</v>
      </c>
      <c r="F400" s="381">
        <v>1</v>
      </c>
      <c r="G400" s="381">
        <v>1</v>
      </c>
      <c r="H400" s="381">
        <v>1</v>
      </c>
      <c r="I400" s="381">
        <v>26.115169525146484</v>
      </c>
      <c r="J400" s="381">
        <v>60.812450408935547</v>
      </c>
      <c r="K400" s="381">
        <v>15.881274516689155</v>
      </c>
      <c r="L400" s="381">
        <v>898.031982421875</v>
      </c>
      <c r="M400" s="381">
        <v>485.63760375976562</v>
      </c>
      <c r="N400" s="381">
        <v>55638.51171875</v>
      </c>
      <c r="O400" s="381">
        <v>6149.0078125</v>
      </c>
      <c r="P400" s="381">
        <v>9.9511814117431641</v>
      </c>
      <c r="Q400" s="381">
        <v>99.114791870117188</v>
      </c>
      <c r="R400" s="379">
        <v>1012.8380126953125</v>
      </c>
      <c r="S400" s="374"/>
    </row>
    <row r="401" spans="1:19" x14ac:dyDescent="0.25">
      <c r="A401" s="378">
        <v>41197.75</v>
      </c>
      <c r="B401" s="381">
        <v>113.60479736328125</v>
      </c>
      <c r="C401" s="381">
        <v>113.60479736328125</v>
      </c>
      <c r="D401" s="381">
        <v>82268.453125</v>
      </c>
      <c r="E401" s="381">
        <v>1</v>
      </c>
      <c r="F401" s="381">
        <v>1</v>
      </c>
      <c r="G401" s="381">
        <v>1</v>
      </c>
      <c r="H401" s="381">
        <v>1</v>
      </c>
      <c r="I401" s="381">
        <v>25.306890487670898</v>
      </c>
      <c r="J401" s="381">
        <v>61.170879364013672</v>
      </c>
      <c r="K401" s="381">
        <v>15.480447450996216</v>
      </c>
      <c r="L401" s="381">
        <v>897.97821044921875</v>
      </c>
      <c r="M401" s="381">
        <v>485.45709228515625</v>
      </c>
      <c r="N401" s="381">
        <v>55551.94140625</v>
      </c>
      <c r="O401" s="381">
        <v>6137.77099609375</v>
      </c>
      <c r="P401" s="381">
        <v>9.9493932723999023</v>
      </c>
      <c r="Q401" s="381">
        <v>98.789138793945313</v>
      </c>
      <c r="R401" s="379">
        <v>1012.8270263671875</v>
      </c>
      <c r="S401" s="374"/>
    </row>
    <row r="402" spans="1:19" x14ac:dyDescent="0.25">
      <c r="A402" s="378">
        <v>41197.791666666664</v>
      </c>
      <c r="B402" s="381">
        <v>113.54789733886719</v>
      </c>
      <c r="C402" s="381">
        <v>113.54789733886719</v>
      </c>
      <c r="D402" s="381">
        <v>82503.1484375</v>
      </c>
      <c r="E402" s="381">
        <v>1</v>
      </c>
      <c r="F402" s="381">
        <v>1</v>
      </c>
      <c r="G402" s="381">
        <v>1</v>
      </c>
      <c r="H402" s="381">
        <v>1</v>
      </c>
      <c r="I402" s="381">
        <v>26.168230056762695</v>
      </c>
      <c r="J402" s="381">
        <v>61.514560699462891</v>
      </c>
      <c r="K402" s="381">
        <v>16.097271762242382</v>
      </c>
      <c r="L402" s="381">
        <v>897.99139404296875</v>
      </c>
      <c r="M402" s="381">
        <v>487.02789306640625</v>
      </c>
      <c r="N402" s="381">
        <v>55680.671875</v>
      </c>
      <c r="O402" s="381">
        <v>6154.61279296875</v>
      </c>
      <c r="P402" s="381">
        <v>9.9538040161132812</v>
      </c>
      <c r="Q402" s="381">
        <v>98.694190979003906</v>
      </c>
      <c r="R402" s="379">
        <v>1012.823974609375</v>
      </c>
      <c r="S402" s="374"/>
    </row>
    <row r="403" spans="1:19" x14ac:dyDescent="0.25">
      <c r="A403" s="378">
        <v>41197.833333333336</v>
      </c>
      <c r="B403" s="381">
        <v>113.43240356445312</v>
      </c>
      <c r="C403" s="381">
        <v>113.43240356445312</v>
      </c>
      <c r="D403" s="381">
        <v>82699.40625</v>
      </c>
      <c r="E403" s="381">
        <v>1</v>
      </c>
      <c r="F403" s="381">
        <v>1</v>
      </c>
      <c r="G403" s="381">
        <v>1</v>
      </c>
      <c r="H403" s="381">
        <v>1</v>
      </c>
      <c r="I403" s="381">
        <v>25.310640335083008</v>
      </c>
      <c r="J403" s="381">
        <v>61.681610107421875</v>
      </c>
      <c r="K403" s="381">
        <v>15.612010487177759</v>
      </c>
      <c r="L403" s="381">
        <v>897.9102783203125</v>
      </c>
      <c r="M403" s="381">
        <v>486.84921264648437</v>
      </c>
      <c r="N403" s="381">
        <v>55444.91015625</v>
      </c>
      <c r="O403" s="381">
        <v>6139.02685546875</v>
      </c>
      <c r="P403" s="381">
        <v>9.9688453674316406</v>
      </c>
      <c r="Q403" s="381">
        <v>98.555801391601563</v>
      </c>
      <c r="R403" s="379">
        <v>1012.8179931640625</v>
      </c>
      <c r="S403" s="374"/>
    </row>
    <row r="404" spans="1:19" x14ac:dyDescent="0.25">
      <c r="A404" s="378">
        <v>41197.875</v>
      </c>
      <c r="B404" s="381">
        <v>111.69309997558594</v>
      </c>
      <c r="C404" s="381">
        <v>111.69309997558594</v>
      </c>
      <c r="D404" s="381">
        <v>81656.609375</v>
      </c>
      <c r="E404" s="381">
        <v>1</v>
      </c>
      <c r="F404" s="381">
        <v>1</v>
      </c>
      <c r="G404" s="381">
        <v>1</v>
      </c>
      <c r="H404" s="381">
        <v>1</v>
      </c>
      <c r="I404" s="381">
        <v>24.21112060546875</v>
      </c>
      <c r="J404" s="381">
        <v>61.979091644287109</v>
      </c>
      <c r="K404" s="381">
        <v>15.005832628172357</v>
      </c>
      <c r="L404" s="381">
        <v>898.10137939453125</v>
      </c>
      <c r="M404" s="381">
        <v>478.69088745117187</v>
      </c>
      <c r="N404" s="381">
        <v>54876.2109375</v>
      </c>
      <c r="O404" s="381">
        <v>6124.634765625</v>
      </c>
      <c r="P404" s="381">
        <v>10.041629791259766</v>
      </c>
      <c r="Q404" s="381">
        <v>100.32199859619141</v>
      </c>
      <c r="R404" s="379">
        <v>1012.8090209960937</v>
      </c>
      <c r="S404" s="374"/>
    </row>
    <row r="405" spans="1:19" x14ac:dyDescent="0.25">
      <c r="A405" s="378">
        <v>41197.916666666664</v>
      </c>
      <c r="B405" s="381">
        <v>113.25700378417969</v>
      </c>
      <c r="C405" s="381">
        <v>113.25700378417969</v>
      </c>
      <c r="D405" s="381">
        <v>83112.5390625</v>
      </c>
      <c r="E405" s="381">
        <v>1</v>
      </c>
      <c r="F405" s="381">
        <v>1</v>
      </c>
      <c r="G405" s="381">
        <v>1</v>
      </c>
      <c r="H405" s="381">
        <v>1</v>
      </c>
      <c r="I405" s="381">
        <v>23.808980941772461</v>
      </c>
      <c r="J405" s="381">
        <v>62.566459655761719</v>
      </c>
      <c r="K405" s="381">
        <v>14.896436455382064</v>
      </c>
      <c r="L405" s="381">
        <v>898.00347900390625</v>
      </c>
      <c r="M405" s="381">
        <v>491.46939086914062</v>
      </c>
      <c r="N405" s="381">
        <v>55823.3515625</v>
      </c>
      <c r="O405" s="381">
        <v>6178.6591796875</v>
      </c>
      <c r="P405" s="381">
        <v>9.9651756286621094</v>
      </c>
      <c r="Q405" s="381">
        <v>98.795509338378906</v>
      </c>
      <c r="R405" s="379">
        <v>1012.8049926757812</v>
      </c>
      <c r="S405" s="374"/>
    </row>
    <row r="406" spans="1:19" x14ac:dyDescent="0.25">
      <c r="A406" s="378">
        <v>41197.958333333336</v>
      </c>
      <c r="B406" s="381">
        <v>112.70040130615234</v>
      </c>
      <c r="C406" s="381">
        <v>112.70040130615234</v>
      </c>
      <c r="D406" s="381">
        <v>83054.8515625</v>
      </c>
      <c r="E406" s="381">
        <v>1</v>
      </c>
      <c r="F406" s="381">
        <v>1</v>
      </c>
      <c r="G406" s="381">
        <v>1</v>
      </c>
      <c r="H406" s="381">
        <v>1</v>
      </c>
      <c r="I406" s="381">
        <v>23.676359176635742</v>
      </c>
      <c r="J406" s="381">
        <v>63.141170501708984</v>
      </c>
      <c r="K406" s="381">
        <v>14.949530316316595</v>
      </c>
      <c r="L406" s="381">
        <v>898.06097412109375</v>
      </c>
      <c r="M406" s="381">
        <v>492.09719848632812</v>
      </c>
      <c r="N406" s="381">
        <v>55701.421875</v>
      </c>
      <c r="O406" s="381">
        <v>6158.5078125</v>
      </c>
      <c r="P406" s="381">
        <v>9.9557113647460937</v>
      </c>
      <c r="Q406" s="381">
        <v>98.685577392578125</v>
      </c>
      <c r="R406" s="379">
        <v>1012.8070068359375</v>
      </c>
      <c r="S406" s="374"/>
    </row>
    <row r="407" spans="1:19" x14ac:dyDescent="0.25">
      <c r="A407" s="378">
        <v>41198</v>
      </c>
      <c r="B407" s="381">
        <v>112.26280212402344</v>
      </c>
      <c r="C407" s="381">
        <v>112.26280212402344</v>
      </c>
      <c r="D407" s="381">
        <v>82970.8828125</v>
      </c>
      <c r="E407" s="381">
        <v>1</v>
      </c>
      <c r="F407" s="381">
        <v>1</v>
      </c>
      <c r="G407" s="381">
        <v>1</v>
      </c>
      <c r="H407" s="381">
        <v>1</v>
      </c>
      <c r="I407" s="381">
        <v>24.097139358520508</v>
      </c>
      <c r="J407" s="381">
        <v>63.492061614990234</v>
      </c>
      <c r="K407" s="381">
        <v>15.299770568961904</v>
      </c>
      <c r="L407" s="381">
        <v>898.0048828125</v>
      </c>
      <c r="M407" s="381">
        <v>492.3157958984375</v>
      </c>
      <c r="N407" s="381">
        <v>55623.2109375</v>
      </c>
      <c r="O407" s="381">
        <v>6149.5478515625</v>
      </c>
      <c r="P407" s="381">
        <v>9.9548044204711914</v>
      </c>
      <c r="Q407" s="381">
        <v>98.918251037597656</v>
      </c>
      <c r="R407" s="379">
        <v>1012.8090209960937</v>
      </c>
      <c r="S407" s="374"/>
    </row>
    <row r="408" spans="1:19" x14ac:dyDescent="0.25">
      <c r="A408" s="378">
        <v>41198.041666666664</v>
      </c>
      <c r="B408" s="381">
        <v>111.89530181884766</v>
      </c>
      <c r="C408" s="381">
        <v>111.89530181884766</v>
      </c>
      <c r="D408" s="381">
        <v>82684.609375</v>
      </c>
      <c r="E408" s="381">
        <v>1</v>
      </c>
      <c r="F408" s="381">
        <v>1</v>
      </c>
      <c r="G408" s="381">
        <v>1</v>
      </c>
      <c r="H408" s="381">
        <v>1</v>
      </c>
      <c r="I408" s="381">
        <v>27.693450927734375</v>
      </c>
      <c r="J408" s="381">
        <v>63.392410278320313</v>
      </c>
      <c r="K408" s="381">
        <v>17.555546032334679</v>
      </c>
      <c r="L408" s="381">
        <v>898.03289794921875</v>
      </c>
      <c r="M408" s="381">
        <v>490.93630981445312</v>
      </c>
      <c r="N408" s="381">
        <v>55447.58984375</v>
      </c>
      <c r="O408" s="381">
        <v>6122.244140625</v>
      </c>
      <c r="P408" s="381">
        <v>9.9435205459594727</v>
      </c>
      <c r="Q408" s="381">
        <v>99.004676818847656</v>
      </c>
      <c r="R408" s="379">
        <v>1012.81201171875</v>
      </c>
      <c r="S408" s="374"/>
    </row>
    <row r="409" spans="1:19" x14ac:dyDescent="0.25">
      <c r="A409" s="378">
        <v>41198.083333333336</v>
      </c>
      <c r="B409" s="381">
        <v>111.47000122070312</v>
      </c>
      <c r="C409" s="381">
        <v>111.47000122070312</v>
      </c>
      <c r="D409" s="381">
        <v>82414.2421875</v>
      </c>
      <c r="E409" s="381">
        <v>1</v>
      </c>
      <c r="F409" s="381">
        <v>1</v>
      </c>
      <c r="G409" s="381">
        <v>1</v>
      </c>
      <c r="H409" s="381">
        <v>1</v>
      </c>
      <c r="I409" s="381">
        <v>26.952409744262695</v>
      </c>
      <c r="J409" s="381">
        <v>63.149280548095703</v>
      </c>
      <c r="K409" s="381">
        <v>17.020252843876733</v>
      </c>
      <c r="L409" s="381">
        <v>897.9434814453125</v>
      </c>
      <c r="M409" s="381">
        <v>489.40008544921875</v>
      </c>
      <c r="N409" s="381">
        <v>55360.5703125</v>
      </c>
      <c r="O409" s="381">
        <v>6101.8271484375</v>
      </c>
      <c r="P409" s="381">
        <v>9.9277009963989258</v>
      </c>
      <c r="Q409" s="381">
        <v>98.861480712890625</v>
      </c>
      <c r="R409" s="379">
        <v>1012.8250122070312</v>
      </c>
      <c r="S409" s="374"/>
    </row>
    <row r="410" spans="1:19" x14ac:dyDescent="0.25">
      <c r="A410" s="378">
        <v>41198.125</v>
      </c>
      <c r="B410" s="381">
        <v>111.96620178222656</v>
      </c>
      <c r="C410" s="381">
        <v>111.96620178222656</v>
      </c>
      <c r="D410" s="381">
        <v>82466.03125</v>
      </c>
      <c r="E410" s="381">
        <v>1</v>
      </c>
      <c r="F410" s="381">
        <v>1</v>
      </c>
      <c r="G410" s="381">
        <v>1</v>
      </c>
      <c r="H410" s="381">
        <v>1</v>
      </c>
      <c r="I410" s="381">
        <v>28.244989395141602</v>
      </c>
      <c r="J410" s="381">
        <v>62.775539398193359</v>
      </c>
      <c r="K410" s="381">
        <v>17.730944445762653</v>
      </c>
      <c r="L410" s="381">
        <v>898.04412841796875</v>
      </c>
      <c r="M410" s="381">
        <v>489.62890625</v>
      </c>
      <c r="N410" s="381">
        <v>55451.37890625</v>
      </c>
      <c r="O410" s="381">
        <v>6117.30419921875</v>
      </c>
      <c r="P410" s="381">
        <v>9.9363899230957031</v>
      </c>
      <c r="Q410" s="381">
        <v>98.772148132324219</v>
      </c>
      <c r="R410" s="379">
        <v>1012.8300170898437</v>
      </c>
      <c r="S410" s="374"/>
    </row>
    <row r="411" spans="1:19" x14ac:dyDescent="0.25">
      <c r="A411" s="378">
        <v>41198.166666666664</v>
      </c>
      <c r="B411" s="381">
        <v>113.24859619140625</v>
      </c>
      <c r="C411" s="381">
        <v>113.24859619140625</v>
      </c>
      <c r="D411" s="381">
        <v>82541.078125</v>
      </c>
      <c r="E411" s="381">
        <v>1</v>
      </c>
      <c r="F411" s="381">
        <v>1</v>
      </c>
      <c r="G411" s="381">
        <v>1</v>
      </c>
      <c r="H411" s="381">
        <v>1</v>
      </c>
      <c r="I411" s="381">
        <v>29.579280853271484</v>
      </c>
      <c r="J411" s="381">
        <v>61.875259399414062</v>
      </c>
      <c r="K411" s="381">
        <v>18.302256756442947</v>
      </c>
      <c r="L411" s="381">
        <v>898.01727294921875</v>
      </c>
      <c r="M411" s="381">
        <v>488.74301147460937</v>
      </c>
      <c r="N411" s="381">
        <v>55537.19921875</v>
      </c>
      <c r="O411" s="381">
        <v>6130.72314453125</v>
      </c>
      <c r="P411" s="381">
        <v>9.9411401748657227</v>
      </c>
      <c r="Q411" s="381">
        <v>98.549530029296875</v>
      </c>
      <c r="R411" s="379">
        <v>1012.8259887695312</v>
      </c>
      <c r="S411" s="374"/>
    </row>
    <row r="412" spans="1:19" x14ac:dyDescent="0.25">
      <c r="A412" s="378">
        <v>41198.208333333336</v>
      </c>
      <c r="B412" s="381">
        <v>113.50740051269531</v>
      </c>
      <c r="C412" s="381">
        <v>113.50740051269531</v>
      </c>
      <c r="D412" s="381">
        <v>82484.28125</v>
      </c>
      <c r="E412" s="381">
        <v>1</v>
      </c>
      <c r="F412" s="381">
        <v>1</v>
      </c>
      <c r="G412" s="381">
        <v>1</v>
      </c>
      <c r="H412" s="381">
        <v>1</v>
      </c>
      <c r="I412" s="381">
        <v>29.209470748901367</v>
      </c>
      <c r="J412" s="381">
        <v>60.336448669433594</v>
      </c>
      <c r="K412" s="381">
        <v>17.623957325024094</v>
      </c>
      <c r="L412" s="381">
        <v>897.96002197265625</v>
      </c>
      <c r="M412" s="381">
        <v>487.47720336914063</v>
      </c>
      <c r="N412" s="381">
        <v>55568.51953125</v>
      </c>
      <c r="O412" s="381">
        <v>6137.296875</v>
      </c>
      <c r="P412" s="381">
        <v>9.946681022644043</v>
      </c>
      <c r="Q412" s="381">
        <v>98.459213256835938</v>
      </c>
      <c r="R412" s="379">
        <v>1012.823974609375</v>
      </c>
      <c r="S412" s="374"/>
    </row>
    <row r="413" spans="1:19" x14ac:dyDescent="0.25">
      <c r="A413" s="378">
        <v>41198.25</v>
      </c>
      <c r="B413" s="381">
        <v>81.394989013671875</v>
      </c>
      <c r="C413" s="381">
        <v>112.61412681748007</v>
      </c>
      <c r="D413" s="381">
        <v>82389.3515625</v>
      </c>
      <c r="E413" s="381">
        <v>1</v>
      </c>
      <c r="F413" s="381">
        <v>1</v>
      </c>
      <c r="G413" s="381">
        <v>0.72277778387069702</v>
      </c>
      <c r="H413" s="381">
        <v>1</v>
      </c>
      <c r="I413" s="381">
        <v>27.703470230102539</v>
      </c>
      <c r="J413" s="381">
        <v>59.292568206787109</v>
      </c>
      <c r="K413" s="381">
        <v>16.42609898183051</v>
      </c>
      <c r="L413" s="381">
        <v>898.0072021484375</v>
      </c>
      <c r="M413" s="381">
        <v>486.47088623046875</v>
      </c>
      <c r="N413" s="381">
        <v>55566.01953125</v>
      </c>
      <c r="O413" s="381">
        <v>6138.55322265625</v>
      </c>
      <c r="P413" s="381">
        <v>9.9484987258911133</v>
      </c>
      <c r="Q413" s="381">
        <v>98.492340087890625</v>
      </c>
      <c r="R413" s="379">
        <v>1012.8209838867187</v>
      </c>
      <c r="S413" s="374"/>
    </row>
    <row r="414" spans="1:19" x14ac:dyDescent="0.25">
      <c r="A414" s="378">
        <v>41198.291666666664</v>
      </c>
      <c r="B414" s="381">
        <v>112.63079833984375</v>
      </c>
      <c r="C414" s="381">
        <v>112.63079833984375</v>
      </c>
      <c r="D414" s="381">
        <v>82480.296875</v>
      </c>
      <c r="E414" s="381">
        <v>1</v>
      </c>
      <c r="F414" s="381">
        <v>1</v>
      </c>
      <c r="G414" s="381">
        <v>1</v>
      </c>
      <c r="H414" s="381">
        <v>1</v>
      </c>
      <c r="I414" s="381">
        <v>26.752639770507813</v>
      </c>
      <c r="J414" s="381">
        <v>59.329448699951172</v>
      </c>
      <c r="K414" s="381">
        <v>15.872193688526167</v>
      </c>
      <c r="L414" s="381">
        <v>897.98968505859375</v>
      </c>
      <c r="M414" s="381">
        <v>486.7296142578125</v>
      </c>
      <c r="N414" s="381">
        <v>55614.3203125</v>
      </c>
      <c r="O414" s="381">
        <v>6146.77978515625</v>
      </c>
      <c r="P414" s="381">
        <v>9.9528961181640625</v>
      </c>
      <c r="Q414" s="381">
        <v>98.541893005371094</v>
      </c>
      <c r="R414" s="379">
        <v>1012.822021484375</v>
      </c>
      <c r="S414" s="374"/>
    </row>
    <row r="415" spans="1:19" x14ac:dyDescent="0.25">
      <c r="A415" s="378">
        <v>41198.333333333336</v>
      </c>
      <c r="B415" s="381">
        <v>112.53260040283203</v>
      </c>
      <c r="C415" s="381">
        <v>112.53260040283203</v>
      </c>
      <c r="D415" s="381">
        <v>82410.390625</v>
      </c>
      <c r="E415" s="381">
        <v>1</v>
      </c>
      <c r="F415" s="381">
        <v>1</v>
      </c>
      <c r="G415" s="381">
        <v>1</v>
      </c>
      <c r="H415" s="381">
        <v>1</v>
      </c>
      <c r="I415" s="381">
        <v>26.023799896240234</v>
      </c>
      <c r="J415" s="381">
        <v>59.862438201904297</v>
      </c>
      <c r="K415" s="381">
        <v>15.578481130674044</v>
      </c>
      <c r="L415" s="381">
        <v>897.974609375</v>
      </c>
      <c r="M415" s="381">
        <v>486.81781005859375</v>
      </c>
      <c r="N415" s="381">
        <v>55621.87890625</v>
      </c>
      <c r="O415" s="381">
        <v>6147.51220703125</v>
      </c>
      <c r="P415" s="381">
        <v>9.9524717330932617</v>
      </c>
      <c r="Q415" s="381">
        <v>98.459342956542969</v>
      </c>
      <c r="R415" s="379">
        <v>1012.8200073242187</v>
      </c>
      <c r="S415" s="374"/>
    </row>
    <row r="416" spans="1:19" x14ac:dyDescent="0.25">
      <c r="A416" s="378">
        <v>41198.375</v>
      </c>
      <c r="B416" s="381">
        <v>112.01519775390625</v>
      </c>
      <c r="C416" s="381">
        <v>112.01519775390625</v>
      </c>
      <c r="D416" s="381">
        <v>82144.0625</v>
      </c>
      <c r="E416" s="381">
        <v>1</v>
      </c>
      <c r="F416" s="381">
        <v>1</v>
      </c>
      <c r="G416" s="381">
        <v>1</v>
      </c>
      <c r="H416" s="381">
        <v>1</v>
      </c>
      <c r="I416" s="381">
        <v>24.798130035400391</v>
      </c>
      <c r="J416" s="381">
        <v>60.556171417236328</v>
      </c>
      <c r="K416" s="381">
        <v>15.016798132506228</v>
      </c>
      <c r="L416" s="381">
        <v>898.0687255859375</v>
      </c>
      <c r="M416" s="381">
        <v>485.89419555664062</v>
      </c>
      <c r="N416" s="381">
        <v>55435.4296875</v>
      </c>
      <c r="O416" s="381">
        <v>6116.63623046875</v>
      </c>
      <c r="P416" s="381">
        <v>9.9381351470947266</v>
      </c>
      <c r="Q416" s="381">
        <v>98.694053649902344</v>
      </c>
      <c r="R416" s="379">
        <v>1012.8189697265625</v>
      </c>
      <c r="S416" s="374"/>
    </row>
    <row r="417" spans="1:19" x14ac:dyDescent="0.25">
      <c r="A417" s="378">
        <v>41198.416666666664</v>
      </c>
      <c r="B417" s="381">
        <v>110.13580322265625</v>
      </c>
      <c r="C417" s="381">
        <v>110.13580322265625</v>
      </c>
      <c r="D417" s="381">
        <v>81722.109375</v>
      </c>
      <c r="E417" s="381">
        <v>1</v>
      </c>
      <c r="F417" s="381">
        <v>1</v>
      </c>
      <c r="G417" s="381">
        <v>1</v>
      </c>
      <c r="H417" s="381">
        <v>1</v>
      </c>
      <c r="I417" s="381">
        <v>24.817649841308594</v>
      </c>
      <c r="J417" s="381">
        <v>61.240329742431641</v>
      </c>
      <c r="K417" s="381">
        <v>15.198410597139446</v>
      </c>
      <c r="L417" s="381">
        <v>897.97418212890625</v>
      </c>
      <c r="M417" s="381">
        <v>484.02090454101562</v>
      </c>
      <c r="N417" s="381">
        <v>55125.3515625</v>
      </c>
      <c r="O417" s="381">
        <v>6071.21484375</v>
      </c>
      <c r="P417" s="381">
        <v>9.9205894470214844</v>
      </c>
      <c r="Q417" s="381">
        <v>99.114791870117188</v>
      </c>
      <c r="R417" s="379">
        <v>1012.833984375</v>
      </c>
      <c r="S417" s="374"/>
    </row>
    <row r="418" spans="1:19" x14ac:dyDescent="0.25">
      <c r="A418" s="378">
        <v>41198.458333333336</v>
      </c>
      <c r="B418" s="381">
        <v>109.106201171875</v>
      </c>
      <c r="C418" s="381">
        <v>109.106201171875</v>
      </c>
      <c r="D418" s="381">
        <v>81465.25</v>
      </c>
      <c r="E418" s="381">
        <v>1</v>
      </c>
      <c r="F418" s="381">
        <v>1</v>
      </c>
      <c r="G418" s="381">
        <v>1</v>
      </c>
      <c r="H418" s="381">
        <v>1</v>
      </c>
      <c r="I418" s="381">
        <v>25.570430755615234</v>
      </c>
      <c r="J418" s="381">
        <v>61.704090118408203</v>
      </c>
      <c r="K418" s="381">
        <v>15.778001637109991</v>
      </c>
      <c r="L418" s="381">
        <v>897.99871826171875</v>
      </c>
      <c r="M418" s="381">
        <v>483.27398681640625</v>
      </c>
      <c r="N418" s="381">
        <v>55004.23828125</v>
      </c>
      <c r="O418" s="381">
        <v>6054.19189453125</v>
      </c>
      <c r="P418" s="381">
        <v>9.9152374267578125</v>
      </c>
      <c r="Q418" s="381">
        <v>99.251419067382813</v>
      </c>
      <c r="R418" s="379">
        <v>1012.8499755859375</v>
      </c>
      <c r="S418" s="374"/>
    </row>
    <row r="419" spans="1:19" x14ac:dyDescent="0.25">
      <c r="A419" s="378">
        <v>41198.5</v>
      </c>
      <c r="B419" s="381">
        <v>109.26239776611328</v>
      </c>
      <c r="C419" s="381">
        <v>109.26239776611328</v>
      </c>
      <c r="D419" s="381">
        <v>81222.1484375</v>
      </c>
      <c r="E419" s="381">
        <v>1</v>
      </c>
      <c r="F419" s="381">
        <v>1</v>
      </c>
      <c r="G419" s="381">
        <v>1</v>
      </c>
      <c r="H419" s="381">
        <v>1</v>
      </c>
      <c r="I419" s="381">
        <v>26.518659591674805</v>
      </c>
      <c r="J419" s="381">
        <v>61.799659729003906</v>
      </c>
      <c r="K419" s="381">
        <v>16.388441392347886</v>
      </c>
      <c r="L419" s="381">
        <v>897.98858642578125</v>
      </c>
      <c r="M419" s="381">
        <v>481.95608520507812</v>
      </c>
      <c r="N419" s="381">
        <v>54897.2890625</v>
      </c>
      <c r="O419" s="381">
        <v>6040.15380859375</v>
      </c>
      <c r="P419" s="381">
        <v>9.9125165939331055</v>
      </c>
      <c r="Q419" s="381">
        <v>99.476509094238281</v>
      </c>
      <c r="R419" s="379">
        <v>1012.843994140625</v>
      </c>
      <c r="S419" s="374"/>
    </row>
    <row r="420" spans="1:19" x14ac:dyDescent="0.25">
      <c r="A420" s="378">
        <v>41198.541666666664</v>
      </c>
      <c r="B420" s="381">
        <v>109.75749969482422</v>
      </c>
      <c r="C420" s="381">
        <v>109.75749969482422</v>
      </c>
      <c r="D420" s="381">
        <v>81326.2734375</v>
      </c>
      <c r="E420" s="381">
        <v>1</v>
      </c>
      <c r="F420" s="381">
        <v>1</v>
      </c>
      <c r="G420" s="381">
        <v>1</v>
      </c>
      <c r="H420" s="381">
        <v>1</v>
      </c>
      <c r="I420" s="381">
        <v>26.458019256591797</v>
      </c>
      <c r="J420" s="381">
        <v>61.675010681152344</v>
      </c>
      <c r="K420" s="381">
        <v>16.317986202524335</v>
      </c>
      <c r="L420" s="381">
        <v>897.9368896484375</v>
      </c>
      <c r="M420" s="381">
        <v>482.49398803710937</v>
      </c>
      <c r="N420" s="381">
        <v>54996.30859375</v>
      </c>
      <c r="O420" s="381">
        <v>6057.990234375</v>
      </c>
      <c r="P420" s="381">
        <v>9.9218959808349609</v>
      </c>
      <c r="Q420" s="381">
        <v>99.622329711914063</v>
      </c>
      <c r="R420" s="379">
        <v>1012.8419799804687</v>
      </c>
      <c r="S420" s="374"/>
    </row>
    <row r="421" spans="1:19" x14ac:dyDescent="0.25">
      <c r="A421" s="378">
        <v>41198.583333333336</v>
      </c>
      <c r="B421" s="381">
        <v>110.82319641113281</v>
      </c>
      <c r="C421" s="381">
        <v>110.82319641113281</v>
      </c>
      <c r="D421" s="381">
        <v>81479.40625</v>
      </c>
      <c r="E421" s="381">
        <v>1</v>
      </c>
      <c r="F421" s="381">
        <v>1</v>
      </c>
      <c r="G421" s="381">
        <v>1</v>
      </c>
      <c r="H421" s="381">
        <v>1</v>
      </c>
      <c r="I421" s="381">
        <v>26.036750793457031</v>
      </c>
      <c r="J421" s="381">
        <v>61.551799774169922</v>
      </c>
      <c r="K421" s="381">
        <v>16.026088716088271</v>
      </c>
      <c r="L421" s="381">
        <v>897.986083984375</v>
      </c>
      <c r="M421" s="381">
        <v>483.53070068359375</v>
      </c>
      <c r="N421" s="381">
        <v>55183.98046875</v>
      </c>
      <c r="O421" s="381">
        <v>6081.0869140625</v>
      </c>
      <c r="P421" s="381">
        <v>9.9272642135620117</v>
      </c>
      <c r="Q421" s="381">
        <v>99.632499694824219</v>
      </c>
      <c r="R421" s="379">
        <v>1012.8389892578125</v>
      </c>
      <c r="S421" s="374"/>
    </row>
    <row r="422" spans="1:19" x14ac:dyDescent="0.25">
      <c r="A422" s="378">
        <v>41198.625</v>
      </c>
      <c r="B422" s="381">
        <v>110.9761962890625</v>
      </c>
      <c r="C422" s="381">
        <v>110.9761962890625</v>
      </c>
      <c r="D422" s="381">
        <v>81457.5390625</v>
      </c>
      <c r="E422" s="381">
        <v>1</v>
      </c>
      <c r="F422" s="381">
        <v>1</v>
      </c>
      <c r="G422" s="381">
        <v>1</v>
      </c>
      <c r="H422" s="381">
        <v>1</v>
      </c>
      <c r="I422" s="381">
        <v>26.67411994934082</v>
      </c>
      <c r="J422" s="381">
        <v>61.468360900878906</v>
      </c>
      <c r="K422" s="381">
        <v>16.396144317594153</v>
      </c>
      <c r="L422" s="381">
        <v>898.04547119140625</v>
      </c>
      <c r="M422" s="381">
        <v>483.34600830078125</v>
      </c>
      <c r="N422" s="381">
        <v>55112.5390625</v>
      </c>
      <c r="O422" s="381">
        <v>6074.1611328125</v>
      </c>
      <c r="P422" s="381">
        <v>9.927393913269043</v>
      </c>
      <c r="Q422" s="381">
        <v>99.719131469726563</v>
      </c>
      <c r="R422" s="379">
        <v>1012.844970703125</v>
      </c>
      <c r="S422" s="374"/>
    </row>
    <row r="423" spans="1:19" x14ac:dyDescent="0.25">
      <c r="A423" s="378">
        <v>41198.666666666664</v>
      </c>
      <c r="B423" s="381">
        <v>110.47779846191406</v>
      </c>
      <c r="C423" s="381">
        <v>110.47779846191406</v>
      </c>
      <c r="D423" s="381">
        <v>81310.078125</v>
      </c>
      <c r="E423" s="381">
        <v>1</v>
      </c>
      <c r="F423" s="381">
        <v>1</v>
      </c>
      <c r="G423" s="381">
        <v>1</v>
      </c>
      <c r="H423" s="381">
        <v>1</v>
      </c>
      <c r="I423" s="381">
        <v>27.416509628295898</v>
      </c>
      <c r="J423" s="381">
        <v>61.226551055908203</v>
      </c>
      <c r="K423" s="381">
        <v>16.786183265316577</v>
      </c>
      <c r="L423" s="381">
        <v>897.9962158203125</v>
      </c>
      <c r="M423" s="381">
        <v>482.22268676757812</v>
      </c>
      <c r="N423" s="381">
        <v>55044.828125</v>
      </c>
      <c r="O423" s="381">
        <v>6067.45703125</v>
      </c>
      <c r="P423" s="381">
        <v>9.9288034439086914</v>
      </c>
      <c r="Q423" s="381">
        <v>99.81683349609375</v>
      </c>
      <c r="R423" s="379">
        <v>1012.8469848632812</v>
      </c>
      <c r="S423" s="374"/>
    </row>
    <row r="424" spans="1:19" x14ac:dyDescent="0.25">
      <c r="A424" s="378">
        <v>41198.708333333336</v>
      </c>
      <c r="B424" s="381">
        <v>110.35430145263672</v>
      </c>
      <c r="C424" s="381">
        <v>110.35430145263672</v>
      </c>
      <c r="D424" s="381">
        <v>81322.9765625</v>
      </c>
      <c r="E424" s="381">
        <v>1</v>
      </c>
      <c r="F424" s="381">
        <v>1</v>
      </c>
      <c r="G424" s="381">
        <v>1</v>
      </c>
      <c r="H424" s="381">
        <v>1</v>
      </c>
      <c r="I424" s="381">
        <v>27.414180755615234</v>
      </c>
      <c r="J424" s="381">
        <v>60.735679626464844</v>
      </c>
      <c r="K424" s="381">
        <v>16.650188995950447</v>
      </c>
      <c r="L424" s="381">
        <v>897.97991943359375</v>
      </c>
      <c r="M424" s="381">
        <v>481.78350830078125</v>
      </c>
      <c r="N424" s="381">
        <v>55039.7109375</v>
      </c>
      <c r="O424" s="381">
        <v>6068.44189453125</v>
      </c>
      <c r="P424" s="381">
        <v>9.9306793212890625</v>
      </c>
      <c r="Q424" s="381">
        <v>99.843803405761719</v>
      </c>
      <c r="R424" s="379">
        <v>1012.843994140625</v>
      </c>
      <c r="S424" s="374"/>
    </row>
    <row r="425" spans="1:19" x14ac:dyDescent="0.25">
      <c r="A425" s="378">
        <v>41198.75</v>
      </c>
      <c r="B425" s="381">
        <v>110.46340179443359</v>
      </c>
      <c r="C425" s="381">
        <v>110.46340179443359</v>
      </c>
      <c r="D425" s="381">
        <v>81266.828125</v>
      </c>
      <c r="E425" s="381">
        <v>1</v>
      </c>
      <c r="F425" s="381">
        <v>1</v>
      </c>
      <c r="G425" s="381">
        <v>1</v>
      </c>
      <c r="H425" s="381">
        <v>1</v>
      </c>
      <c r="I425" s="381">
        <v>26.829349517822266</v>
      </c>
      <c r="J425" s="381">
        <v>60.381359100341797</v>
      </c>
      <c r="K425" s="381">
        <v>16.199925876642084</v>
      </c>
      <c r="L425" s="381">
        <v>898.049072265625</v>
      </c>
      <c r="M425" s="381">
        <v>481.41989135742187</v>
      </c>
      <c r="N425" s="381">
        <v>55003.44921875</v>
      </c>
      <c r="O425" s="381">
        <v>6060.9091796875</v>
      </c>
      <c r="P425" s="381">
        <v>9.9265356063842773</v>
      </c>
      <c r="Q425" s="381">
        <v>99.761436462402344</v>
      </c>
      <c r="R425" s="379">
        <v>1012.8350219726562</v>
      </c>
      <c r="S425" s="374"/>
    </row>
    <row r="426" spans="1:19" x14ac:dyDescent="0.25">
      <c r="A426" s="378">
        <v>41198.791666666664</v>
      </c>
      <c r="B426" s="381">
        <v>110.57289886474609</v>
      </c>
      <c r="C426" s="381">
        <v>110.57289886474609</v>
      </c>
      <c r="D426" s="381">
        <v>81225.6328125</v>
      </c>
      <c r="E426" s="381">
        <v>1</v>
      </c>
      <c r="F426" s="381">
        <v>1</v>
      </c>
      <c r="G426" s="381">
        <v>1</v>
      </c>
      <c r="H426" s="381">
        <v>1</v>
      </c>
      <c r="I426" s="381">
        <v>26.339910507202148</v>
      </c>
      <c r="J426" s="381">
        <v>60.305549621582031</v>
      </c>
      <c r="K426" s="381">
        <v>15.884427801201092</v>
      </c>
      <c r="L426" s="381">
        <v>897.71917724609375</v>
      </c>
      <c r="M426" s="381">
        <v>479.15341186523437</v>
      </c>
      <c r="N426" s="381">
        <v>54681.75</v>
      </c>
      <c r="O426" s="381">
        <v>6041.85693359375</v>
      </c>
      <c r="P426" s="381">
        <v>9.9496364593505859</v>
      </c>
      <c r="Q426" s="381">
        <v>100.14499664306641</v>
      </c>
      <c r="R426" s="379">
        <v>1012.8369750976562</v>
      </c>
      <c r="S426" s="374"/>
    </row>
    <row r="427" spans="1:19" x14ac:dyDescent="0.25">
      <c r="A427" s="378">
        <v>41198.833333333336</v>
      </c>
      <c r="B427" s="381">
        <v>110.78739929199219</v>
      </c>
      <c r="C427" s="381">
        <v>110.78739929199219</v>
      </c>
      <c r="D427" s="381">
        <v>81481.15625</v>
      </c>
      <c r="E427" s="381">
        <v>1</v>
      </c>
      <c r="F427" s="381">
        <v>1</v>
      </c>
      <c r="G427" s="381">
        <v>1</v>
      </c>
      <c r="H427" s="381">
        <v>1</v>
      </c>
      <c r="I427" s="381">
        <v>25.519969940185547</v>
      </c>
      <c r="J427" s="381">
        <v>60.481800079345703</v>
      </c>
      <c r="K427" s="381">
        <v>15.434937199532142</v>
      </c>
      <c r="L427" s="381">
        <v>898.29388427734375</v>
      </c>
      <c r="M427" s="381">
        <v>481.90811157226562</v>
      </c>
      <c r="N427" s="381">
        <v>55202.62109375</v>
      </c>
      <c r="O427" s="381">
        <v>6100.05908203125</v>
      </c>
      <c r="P427" s="381">
        <v>9.951024055480957</v>
      </c>
      <c r="Q427" s="381">
        <v>100.40399932861328</v>
      </c>
      <c r="R427" s="379">
        <v>1012.844970703125</v>
      </c>
      <c r="S427" s="374"/>
    </row>
    <row r="428" spans="1:19" x14ac:dyDescent="0.25">
      <c r="A428" s="378">
        <v>41198.875</v>
      </c>
      <c r="B428" s="381">
        <v>109.88130187988281</v>
      </c>
      <c r="C428" s="381">
        <v>109.88130187988281</v>
      </c>
      <c r="D428" s="381">
        <v>81463.4375</v>
      </c>
      <c r="E428" s="381">
        <v>1</v>
      </c>
      <c r="F428" s="381">
        <v>1</v>
      </c>
      <c r="G428" s="381">
        <v>1</v>
      </c>
      <c r="H428" s="381">
        <v>1</v>
      </c>
      <c r="I428" s="381">
        <v>23.778030395507813</v>
      </c>
      <c r="J428" s="381">
        <v>61.085121154785156</v>
      </c>
      <c r="K428" s="381">
        <v>14.524838675317588</v>
      </c>
      <c r="L428" s="381">
        <v>897.96728515625</v>
      </c>
      <c r="M428" s="381">
        <v>482.826904296875</v>
      </c>
      <c r="N428" s="381">
        <v>55028.41015625</v>
      </c>
      <c r="O428" s="381">
        <v>6064.03076171875</v>
      </c>
      <c r="P428" s="381">
        <v>9.9256277084350586</v>
      </c>
      <c r="Q428" s="381">
        <v>99.966049194335938</v>
      </c>
      <c r="R428" s="379">
        <v>1012.8400268554687</v>
      </c>
      <c r="S428" s="374"/>
    </row>
    <row r="429" spans="1:19" x14ac:dyDescent="0.25">
      <c r="A429" s="378">
        <v>41198.916666666664</v>
      </c>
      <c r="B429" s="381">
        <v>109.70189666748047</v>
      </c>
      <c r="C429" s="381">
        <v>109.70189666748047</v>
      </c>
      <c r="D429" s="381">
        <v>81541.1796875</v>
      </c>
      <c r="E429" s="381">
        <v>1</v>
      </c>
      <c r="F429" s="381">
        <v>1</v>
      </c>
      <c r="G429" s="381">
        <v>1</v>
      </c>
      <c r="H429" s="381">
        <v>1</v>
      </c>
      <c r="I429" s="381">
        <v>23.095119476318359</v>
      </c>
      <c r="J429" s="381">
        <v>61.892829895019531</v>
      </c>
      <c r="K429" s="381">
        <v>14.294223011529247</v>
      </c>
      <c r="L429" s="381">
        <v>898.0106201171875</v>
      </c>
      <c r="M429" s="381">
        <v>484.27081298828125</v>
      </c>
      <c r="N429" s="381">
        <v>55010.83984375</v>
      </c>
      <c r="O429" s="381">
        <v>6057.1259765625</v>
      </c>
      <c r="P429" s="381">
        <v>9.9184169769287109</v>
      </c>
      <c r="Q429" s="381">
        <v>100.20240020751953</v>
      </c>
      <c r="R429" s="379">
        <v>1012.8410034179687</v>
      </c>
      <c r="S429" s="374"/>
    </row>
    <row r="430" spans="1:19" x14ac:dyDescent="0.25">
      <c r="A430" s="378">
        <v>41198.958333333336</v>
      </c>
      <c r="B430" s="381">
        <v>109.68119812011719</v>
      </c>
      <c r="C430" s="381">
        <v>109.68119812011719</v>
      </c>
      <c r="D430" s="381">
        <v>81760.703125</v>
      </c>
      <c r="E430" s="381">
        <v>1</v>
      </c>
      <c r="F430" s="381">
        <v>1</v>
      </c>
      <c r="G430" s="381">
        <v>1</v>
      </c>
      <c r="H430" s="381">
        <v>1</v>
      </c>
      <c r="I430" s="381">
        <v>24.126819610595703</v>
      </c>
      <c r="J430" s="381">
        <v>62.581989288330078</v>
      </c>
      <c r="K430" s="381">
        <v>15.099043664317724</v>
      </c>
      <c r="L430" s="381">
        <v>897.9644775390625</v>
      </c>
      <c r="M430" s="381">
        <v>486.35418701171875</v>
      </c>
      <c r="N430" s="381">
        <v>55094.671875</v>
      </c>
      <c r="O430" s="381">
        <v>6068.98876953125</v>
      </c>
      <c r="P430" s="381">
        <v>9.9231195449829102</v>
      </c>
      <c r="Q430" s="381">
        <v>100.26599884033203</v>
      </c>
      <c r="R430" s="379">
        <v>1012.843994140625</v>
      </c>
      <c r="S430" s="374"/>
    </row>
    <row r="431" spans="1:19" x14ac:dyDescent="0.25">
      <c r="A431" s="378">
        <v>41199</v>
      </c>
      <c r="B431" s="381">
        <v>110.4927978515625</v>
      </c>
      <c r="C431" s="381">
        <v>110.4927978515625</v>
      </c>
      <c r="D431" s="381">
        <v>81940.296875</v>
      </c>
      <c r="E431" s="381">
        <v>1</v>
      </c>
      <c r="F431" s="381">
        <v>1</v>
      </c>
      <c r="G431" s="381">
        <v>1</v>
      </c>
      <c r="H431" s="381">
        <v>1</v>
      </c>
      <c r="I431" s="381">
        <v>26.014980316162109</v>
      </c>
      <c r="J431" s="381">
        <v>62.771339416503906</v>
      </c>
      <c r="K431" s="381">
        <v>16.329951593394799</v>
      </c>
      <c r="L431" s="381">
        <v>897.98138427734375</v>
      </c>
      <c r="M431" s="381">
        <v>487.66070556640625</v>
      </c>
      <c r="N431" s="381">
        <v>55212.83984375</v>
      </c>
      <c r="O431" s="381">
        <v>6083.68505859375</v>
      </c>
      <c r="P431" s="381">
        <v>9.9258260726928711</v>
      </c>
      <c r="Q431" s="381">
        <v>100.05519866943359</v>
      </c>
      <c r="R431" s="379">
        <v>1012.8419799804687</v>
      </c>
      <c r="S431" s="374"/>
    </row>
    <row r="432" spans="1:19" x14ac:dyDescent="0.25">
      <c r="A432" s="378">
        <v>41199.041666666664</v>
      </c>
      <c r="B432" s="381">
        <v>109.85320281982422</v>
      </c>
      <c r="C432" s="381">
        <v>109.85320281982422</v>
      </c>
      <c r="D432" s="381">
        <v>81574.71875</v>
      </c>
      <c r="E432" s="381">
        <v>1</v>
      </c>
      <c r="F432" s="381">
        <v>1</v>
      </c>
      <c r="G432" s="381">
        <v>1</v>
      </c>
      <c r="H432" s="381">
        <v>1</v>
      </c>
      <c r="I432" s="381">
        <v>26.089389801025391</v>
      </c>
      <c r="J432" s="381">
        <v>62.756629943847656</v>
      </c>
      <c r="K432" s="381">
        <v>16.372821812037436</v>
      </c>
      <c r="L432" s="381">
        <v>898.06591796875</v>
      </c>
      <c r="M432" s="381">
        <v>486.06649780273437</v>
      </c>
      <c r="N432" s="381">
        <v>55010.7890625</v>
      </c>
      <c r="O432" s="381">
        <v>6058.80615234375</v>
      </c>
      <c r="P432" s="381">
        <v>9.9215793609619141</v>
      </c>
      <c r="Q432" s="381">
        <v>99.97186279296875</v>
      </c>
      <c r="R432" s="379">
        <v>1012.8400268554687</v>
      </c>
      <c r="S432" s="374"/>
    </row>
    <row r="433" spans="1:19" x14ac:dyDescent="0.25">
      <c r="A433" s="378">
        <v>41199.083333333336</v>
      </c>
      <c r="B433" s="381">
        <v>110.92829895019531</v>
      </c>
      <c r="C433" s="381">
        <v>110.92829895019531</v>
      </c>
      <c r="D433" s="381">
        <v>81844.78125</v>
      </c>
      <c r="E433" s="381">
        <v>1</v>
      </c>
      <c r="F433" s="381">
        <v>1</v>
      </c>
      <c r="G433" s="381">
        <v>1</v>
      </c>
      <c r="H433" s="381">
        <v>1</v>
      </c>
      <c r="I433" s="381">
        <v>26.070510864257812</v>
      </c>
      <c r="J433" s="381">
        <v>62.663440704345703</v>
      </c>
      <c r="K433" s="381">
        <v>16.3366791167442</v>
      </c>
      <c r="L433" s="381">
        <v>897.95330810546875</v>
      </c>
      <c r="M433" s="381">
        <v>487.38650512695312</v>
      </c>
      <c r="N433" s="381">
        <v>55174.83984375</v>
      </c>
      <c r="O433" s="381">
        <v>6080.10009765625</v>
      </c>
      <c r="P433" s="381">
        <v>9.9265708923339844</v>
      </c>
      <c r="Q433" s="381">
        <v>99.936439514160156</v>
      </c>
      <c r="R433" s="379">
        <v>1012.8380126953125</v>
      </c>
      <c r="S433" s="374"/>
    </row>
    <row r="434" spans="1:19" x14ac:dyDescent="0.25">
      <c r="A434" s="378">
        <v>41199.125</v>
      </c>
      <c r="B434" s="381">
        <v>111.16780090332031</v>
      </c>
      <c r="C434" s="381">
        <v>111.16780090332031</v>
      </c>
      <c r="D434" s="381">
        <v>81590.0234375</v>
      </c>
      <c r="E434" s="381">
        <v>1</v>
      </c>
      <c r="F434" s="381">
        <v>1</v>
      </c>
      <c r="G434" s="381">
        <v>1</v>
      </c>
      <c r="H434" s="381">
        <v>1</v>
      </c>
      <c r="I434" s="381">
        <v>27.697410583496094</v>
      </c>
      <c r="J434" s="381">
        <v>62.472400665283203</v>
      </c>
      <c r="K434" s="381">
        <v>17.303237313630234</v>
      </c>
      <c r="L434" s="381">
        <v>898.07342529296875</v>
      </c>
      <c r="M434" s="381">
        <v>485.91339111328125</v>
      </c>
      <c r="N434" s="381">
        <v>55018.2109375</v>
      </c>
      <c r="O434" s="381">
        <v>6058.86376953125</v>
      </c>
      <c r="P434" s="381">
        <v>9.9198942184448242</v>
      </c>
      <c r="Q434" s="381">
        <v>99.843223571777344</v>
      </c>
      <c r="R434" s="379">
        <v>1012.8369750976562</v>
      </c>
      <c r="S434" s="374"/>
    </row>
    <row r="435" spans="1:19" x14ac:dyDescent="0.25">
      <c r="A435" s="378">
        <v>41199.166666666664</v>
      </c>
      <c r="B435" s="381">
        <v>112.55190277099609</v>
      </c>
      <c r="C435" s="381">
        <v>112.55190277099609</v>
      </c>
      <c r="D435" s="381">
        <v>81629.1484375</v>
      </c>
      <c r="E435" s="381">
        <v>1</v>
      </c>
      <c r="F435" s="381">
        <v>1</v>
      </c>
      <c r="G435" s="381">
        <v>1</v>
      </c>
      <c r="H435" s="381">
        <v>1</v>
      </c>
      <c r="I435" s="381">
        <v>28.821329116821289</v>
      </c>
      <c r="J435" s="381">
        <v>62.141338348388672</v>
      </c>
      <c r="K435" s="381">
        <v>17.909959642986578</v>
      </c>
      <c r="L435" s="381">
        <v>897.9219970703125</v>
      </c>
      <c r="M435" s="381">
        <v>485.60159301757812</v>
      </c>
      <c r="N435" s="381">
        <v>55127.78125</v>
      </c>
      <c r="O435" s="381">
        <v>6076.32421875</v>
      </c>
      <c r="P435" s="381">
        <v>9.9285621643066406</v>
      </c>
      <c r="Q435" s="381">
        <v>99.596359252929688</v>
      </c>
      <c r="R435" s="379">
        <v>1012.823974609375</v>
      </c>
      <c r="S435" s="374"/>
    </row>
    <row r="436" spans="1:19" x14ac:dyDescent="0.25">
      <c r="A436" s="378">
        <v>41199.208333333336</v>
      </c>
      <c r="B436" s="381">
        <v>113.4093017578125</v>
      </c>
      <c r="C436" s="381">
        <v>113.4093017578125</v>
      </c>
      <c r="D436" s="381">
        <v>81698.25</v>
      </c>
      <c r="E436" s="381">
        <v>1</v>
      </c>
      <c r="F436" s="381">
        <v>1</v>
      </c>
      <c r="G436" s="381">
        <v>1</v>
      </c>
      <c r="H436" s="381">
        <v>1</v>
      </c>
      <c r="I436" s="381">
        <v>29.633140563964844</v>
      </c>
      <c r="J436" s="381">
        <v>61.972671508789063</v>
      </c>
      <c r="K436" s="381">
        <v>18.364448859443655</v>
      </c>
      <c r="L436" s="381">
        <v>898.02337646484375</v>
      </c>
      <c r="M436" s="381">
        <v>485.73779296875</v>
      </c>
      <c r="N436" s="381">
        <v>55179.9296875</v>
      </c>
      <c r="O436" s="381">
        <v>6083.21923828125</v>
      </c>
      <c r="P436" s="381">
        <v>9.9303951263427734</v>
      </c>
      <c r="Q436" s="381">
        <v>99.561882019042969</v>
      </c>
      <c r="R436" s="379">
        <v>1012.8200073242187</v>
      </c>
      <c r="S436" s="374"/>
    </row>
    <row r="437" spans="1:19" x14ac:dyDescent="0.25">
      <c r="A437" s="378">
        <v>41199.25</v>
      </c>
      <c r="B437" s="381">
        <v>80.914512634277344</v>
      </c>
      <c r="C437" s="381">
        <v>112.0354810867948</v>
      </c>
      <c r="D437" s="381">
        <v>81709.40625</v>
      </c>
      <c r="E437" s="381">
        <v>1</v>
      </c>
      <c r="F437" s="381">
        <v>1</v>
      </c>
      <c r="G437" s="381">
        <v>0.72222220897674561</v>
      </c>
      <c r="H437" s="381">
        <v>1</v>
      </c>
      <c r="I437" s="381">
        <v>27.271739959716797</v>
      </c>
      <c r="J437" s="381">
        <v>61.365718841552734</v>
      </c>
      <c r="K437" s="381">
        <v>16.735499266879195</v>
      </c>
      <c r="L437" s="381">
        <v>898.01861572265625</v>
      </c>
      <c r="M437" s="381">
        <v>485.65359497070312</v>
      </c>
      <c r="N437" s="381">
        <v>55182.62890625</v>
      </c>
      <c r="O437" s="381">
        <v>6084.240234375</v>
      </c>
      <c r="P437" s="381">
        <v>9.9310035705566406</v>
      </c>
      <c r="Q437" s="381">
        <v>99.622100830078125</v>
      </c>
      <c r="R437" s="379">
        <v>1012.8270263671875</v>
      </c>
      <c r="S437" s="374"/>
    </row>
    <row r="438" spans="1:19" x14ac:dyDescent="0.25">
      <c r="A438" s="378">
        <v>41199.291666666664</v>
      </c>
      <c r="B438" s="381">
        <v>111.83750152587891</v>
      </c>
      <c r="C438" s="381">
        <v>111.83750152587891</v>
      </c>
      <c r="D438" s="381">
        <v>81773.3828125</v>
      </c>
      <c r="E438" s="381">
        <v>1</v>
      </c>
      <c r="F438" s="381">
        <v>1</v>
      </c>
      <c r="G438" s="381">
        <v>1</v>
      </c>
      <c r="H438" s="381">
        <v>1</v>
      </c>
      <c r="I438" s="381">
        <v>26.295200347900391</v>
      </c>
      <c r="J438" s="381">
        <v>61.195659637451172</v>
      </c>
      <c r="K438" s="381">
        <v>16.091521305886999</v>
      </c>
      <c r="L438" s="381">
        <v>898.0048828125</v>
      </c>
      <c r="M438" s="381">
        <v>486.86178588867188</v>
      </c>
      <c r="N438" s="381">
        <v>55255.3203125</v>
      </c>
      <c r="O438" s="381">
        <v>6075.26220703125</v>
      </c>
      <c r="P438" s="381">
        <v>9.9068088531494141</v>
      </c>
      <c r="Q438" s="381">
        <v>99.188270568847656</v>
      </c>
      <c r="R438" s="379">
        <v>1012.8330078125</v>
      </c>
      <c r="S438" s="374"/>
    </row>
    <row r="439" spans="1:19" x14ac:dyDescent="0.25">
      <c r="A439" s="378">
        <v>41199.333333333336</v>
      </c>
      <c r="B439" s="381">
        <v>111.48419952392578</v>
      </c>
      <c r="C439" s="381">
        <v>111.48419952392578</v>
      </c>
      <c r="D439" s="381">
        <v>81767.46875</v>
      </c>
      <c r="E439" s="381">
        <v>1</v>
      </c>
      <c r="F439" s="381">
        <v>1</v>
      </c>
      <c r="G439" s="381">
        <v>1</v>
      </c>
      <c r="H439" s="381">
        <v>1</v>
      </c>
      <c r="I439" s="381">
        <v>26.308980941772461</v>
      </c>
      <c r="J439" s="381">
        <v>61.233860015869141</v>
      </c>
      <c r="K439" s="381">
        <v>16.11000456148664</v>
      </c>
      <c r="L439" s="381">
        <v>898.02880859375</v>
      </c>
      <c r="M439" s="381">
        <v>487.02841186523437</v>
      </c>
      <c r="N439" s="381">
        <v>55274.859375</v>
      </c>
      <c r="O439" s="381">
        <v>6083.115234375</v>
      </c>
      <c r="P439" s="381">
        <v>9.9154453277587891</v>
      </c>
      <c r="Q439" s="381">
        <v>99.057876586914062</v>
      </c>
      <c r="R439" s="379">
        <v>1012.8300170898437</v>
      </c>
      <c r="S439" s="374"/>
    </row>
    <row r="440" spans="1:19" x14ac:dyDescent="0.25">
      <c r="A440" s="378">
        <v>41199.375</v>
      </c>
      <c r="B440" s="381">
        <v>110.9259033203125</v>
      </c>
      <c r="C440" s="381">
        <v>110.9259033203125</v>
      </c>
      <c r="D440" s="381">
        <v>81649.2265625</v>
      </c>
      <c r="E440" s="381">
        <v>1</v>
      </c>
      <c r="F440" s="381">
        <v>1</v>
      </c>
      <c r="G440" s="381">
        <v>1</v>
      </c>
      <c r="H440" s="381">
        <v>1</v>
      </c>
      <c r="I440" s="381">
        <v>26.230859756469727</v>
      </c>
      <c r="J440" s="381">
        <v>61.275299072265625</v>
      </c>
      <c r="K440" s="381">
        <v>16.073037765003392</v>
      </c>
      <c r="L440" s="381">
        <v>897.99688720703125</v>
      </c>
      <c r="M440" s="381">
        <v>486.46881103515625</v>
      </c>
      <c r="N440" s="381">
        <v>55174.0703125</v>
      </c>
      <c r="O440" s="381">
        <v>6068.66015625</v>
      </c>
      <c r="P440" s="381">
        <v>9.9095869064331055</v>
      </c>
      <c r="Q440" s="381">
        <v>98.993896484375</v>
      </c>
      <c r="R440" s="379">
        <v>1012.8319702148437</v>
      </c>
      <c r="S440" s="374"/>
    </row>
    <row r="441" spans="1:19" x14ac:dyDescent="0.25">
      <c r="A441" s="378">
        <v>41199.416666666664</v>
      </c>
      <c r="B441" s="381">
        <v>110.55919647216797</v>
      </c>
      <c r="C441" s="381">
        <v>110.55919647216797</v>
      </c>
      <c r="D441" s="381">
        <v>81452.609375</v>
      </c>
      <c r="E441" s="381">
        <v>1</v>
      </c>
      <c r="F441" s="381">
        <v>1</v>
      </c>
      <c r="G441" s="381">
        <v>1</v>
      </c>
      <c r="H441" s="381">
        <v>1</v>
      </c>
      <c r="I441" s="381">
        <v>26.192359924316406</v>
      </c>
      <c r="J441" s="381">
        <v>61.281200408935547</v>
      </c>
      <c r="K441" s="381">
        <v>16.050992577050057</v>
      </c>
      <c r="L441" s="381">
        <v>897.9932861328125</v>
      </c>
      <c r="M441" s="381">
        <v>485.55911254882812</v>
      </c>
      <c r="N441" s="381">
        <v>55095.44921875</v>
      </c>
      <c r="O441" s="381">
        <v>6054.81787109375</v>
      </c>
      <c r="P441" s="381">
        <v>9.9009714126586914</v>
      </c>
      <c r="Q441" s="381">
        <v>99.060531616210938</v>
      </c>
      <c r="R441" s="379">
        <v>1012.8309936523437</v>
      </c>
      <c r="S441" s="374"/>
    </row>
    <row r="442" spans="1:19" x14ac:dyDescent="0.25">
      <c r="A442" s="378">
        <v>41199.458333333336</v>
      </c>
      <c r="B442" s="381">
        <v>109.92530059814453</v>
      </c>
      <c r="C442" s="381">
        <v>109.92530059814453</v>
      </c>
      <c r="D442" s="381">
        <v>81263.796875</v>
      </c>
      <c r="E442" s="381">
        <v>1</v>
      </c>
      <c r="F442" s="381">
        <v>1</v>
      </c>
      <c r="G442" s="381">
        <v>1</v>
      </c>
      <c r="H442" s="381">
        <v>1</v>
      </c>
      <c r="I442" s="381">
        <v>26.338470458984375</v>
      </c>
      <c r="J442" s="381">
        <v>61.297199249267578</v>
      </c>
      <c r="K442" s="381">
        <v>16.144744716453133</v>
      </c>
      <c r="L442" s="381">
        <v>898.02508544921875</v>
      </c>
      <c r="M442" s="381">
        <v>484.73431396484375</v>
      </c>
      <c r="N442" s="381">
        <v>54994.94921875</v>
      </c>
      <c r="O442" s="381">
        <v>6039.73388671875</v>
      </c>
      <c r="P442" s="381">
        <v>9.8963308334350586</v>
      </c>
      <c r="Q442" s="381">
        <v>99.028129577636719</v>
      </c>
      <c r="R442" s="379">
        <v>1012.8350219726562</v>
      </c>
      <c r="S442" s="374"/>
    </row>
    <row r="443" spans="1:19" x14ac:dyDescent="0.25">
      <c r="A443" s="378">
        <v>41199.5</v>
      </c>
      <c r="B443" s="381">
        <v>109.81900024414062</v>
      </c>
      <c r="C443" s="381">
        <v>109.81900024414062</v>
      </c>
      <c r="D443" s="381">
        <v>81212.953125</v>
      </c>
      <c r="E443" s="381">
        <v>1</v>
      </c>
      <c r="F443" s="381">
        <v>1</v>
      </c>
      <c r="G443" s="381">
        <v>1</v>
      </c>
      <c r="H443" s="381">
        <v>1</v>
      </c>
      <c r="I443" s="381">
        <v>26.35658073425293</v>
      </c>
      <c r="J443" s="381">
        <v>61.247379302978516</v>
      </c>
      <c r="K443" s="381">
        <v>16.142714973603653</v>
      </c>
      <c r="L443" s="381">
        <v>897.990478515625</v>
      </c>
      <c r="M443" s="381">
        <v>484.85470581054687</v>
      </c>
      <c r="N443" s="381">
        <v>54881.41015625</v>
      </c>
      <c r="O443" s="381">
        <v>6028.2099609375</v>
      </c>
      <c r="P443" s="381">
        <v>9.8967914581298828</v>
      </c>
      <c r="Q443" s="381">
        <v>98.594596862792969</v>
      </c>
      <c r="R443" s="379">
        <v>1012.8270263671875</v>
      </c>
      <c r="S443" s="374"/>
    </row>
    <row r="444" spans="1:19" x14ac:dyDescent="0.25">
      <c r="A444" s="378">
        <v>41199.541666666664</v>
      </c>
      <c r="B444" s="381">
        <v>110.67310333251953</v>
      </c>
      <c r="C444" s="381">
        <v>110.67310333251953</v>
      </c>
      <c r="D444" s="381">
        <v>81158.8203125</v>
      </c>
      <c r="E444" s="381">
        <v>1</v>
      </c>
      <c r="F444" s="381">
        <v>1</v>
      </c>
      <c r="G444" s="381">
        <v>1</v>
      </c>
      <c r="H444" s="381">
        <v>1</v>
      </c>
      <c r="I444" s="381">
        <v>27.35746955871582</v>
      </c>
      <c r="J444" s="381">
        <v>61.090980529785156</v>
      </c>
      <c r="K444" s="381">
        <v>16.712946401556984</v>
      </c>
      <c r="L444" s="381">
        <v>898.0089111328125</v>
      </c>
      <c r="M444" s="381">
        <v>484.49191284179687</v>
      </c>
      <c r="N444" s="381">
        <v>54885.62109375</v>
      </c>
      <c r="O444" s="381">
        <v>6025.369140625</v>
      </c>
      <c r="P444" s="381">
        <v>9.8920831680297852</v>
      </c>
      <c r="Q444" s="381">
        <v>98.373878479003906</v>
      </c>
      <c r="R444" s="379">
        <v>1012.8209838867187</v>
      </c>
      <c r="S444" s="374"/>
    </row>
    <row r="445" spans="1:19" x14ac:dyDescent="0.25">
      <c r="A445" s="378">
        <v>41199.583333333336</v>
      </c>
      <c r="B445" s="381">
        <v>110.60399627685547</v>
      </c>
      <c r="C445" s="381">
        <v>110.60399627685547</v>
      </c>
      <c r="D445" s="381">
        <v>81060.40625</v>
      </c>
      <c r="E445" s="381">
        <v>1</v>
      </c>
      <c r="F445" s="381">
        <v>1</v>
      </c>
      <c r="G445" s="381">
        <v>1</v>
      </c>
      <c r="H445" s="381">
        <v>1</v>
      </c>
      <c r="I445" s="381">
        <v>27.990530014038086</v>
      </c>
      <c r="J445" s="381">
        <v>60.589649200439453</v>
      </c>
      <c r="K445" s="381">
        <v>16.959363944849393</v>
      </c>
      <c r="L445" s="381">
        <v>897.953125</v>
      </c>
      <c r="M445" s="381">
        <v>483.58489990234375</v>
      </c>
      <c r="N445" s="381">
        <v>54846.41015625</v>
      </c>
      <c r="O445" s="381">
        <v>6022.48095703125</v>
      </c>
      <c r="P445" s="381">
        <v>9.893559455871582</v>
      </c>
      <c r="Q445" s="381">
        <v>98.169593811035156</v>
      </c>
      <c r="R445" s="379">
        <v>1012.8270263671875</v>
      </c>
      <c r="S445" s="374"/>
    </row>
    <row r="446" spans="1:19" x14ac:dyDescent="0.25">
      <c r="A446" s="378">
        <v>41199.625</v>
      </c>
      <c r="B446" s="381">
        <v>109.81089782714844</v>
      </c>
      <c r="C446" s="381">
        <v>109.81089782714844</v>
      </c>
      <c r="D446" s="381">
        <v>80955.7265625</v>
      </c>
      <c r="E446" s="381">
        <v>1</v>
      </c>
      <c r="F446" s="381">
        <v>1</v>
      </c>
      <c r="G446" s="381">
        <v>1</v>
      </c>
      <c r="H446" s="381">
        <v>1</v>
      </c>
      <c r="I446" s="381">
        <v>27.308910369873047</v>
      </c>
      <c r="J446" s="381">
        <v>59.944099426269531</v>
      </c>
      <c r="K446" s="381">
        <v>16.370080384347531</v>
      </c>
      <c r="L446" s="381">
        <v>898.01727294921875</v>
      </c>
      <c r="M446" s="381">
        <v>482.222900390625</v>
      </c>
      <c r="N446" s="381">
        <v>54753.9609375</v>
      </c>
      <c r="O446" s="381">
        <v>6006.39111328125</v>
      </c>
      <c r="P446" s="381">
        <v>9.8868341445922852</v>
      </c>
      <c r="Q446" s="381">
        <v>98.197006225585937</v>
      </c>
      <c r="R446" s="379">
        <v>1012.8309936523437</v>
      </c>
      <c r="S446" s="374"/>
    </row>
    <row r="447" spans="1:19" x14ac:dyDescent="0.25">
      <c r="A447" s="378">
        <v>41199.666666666664</v>
      </c>
      <c r="B447" s="381">
        <v>109.95439910888672</v>
      </c>
      <c r="C447" s="381">
        <v>109.95439910888672</v>
      </c>
      <c r="D447" s="381">
        <v>81017.9609375</v>
      </c>
      <c r="E447" s="381">
        <v>1</v>
      </c>
      <c r="F447" s="381">
        <v>1</v>
      </c>
      <c r="G447" s="381">
        <v>1</v>
      </c>
      <c r="H447" s="381">
        <v>1</v>
      </c>
      <c r="I447" s="381">
        <v>26.294809341430664</v>
      </c>
      <c r="J447" s="381">
        <v>59.764289855957031</v>
      </c>
      <c r="K447" s="381">
        <v>15.714906071883888</v>
      </c>
      <c r="L447" s="381">
        <v>897.9957275390625</v>
      </c>
      <c r="M447" s="381">
        <v>482.564697265625</v>
      </c>
      <c r="N447" s="381">
        <v>54818.0703125</v>
      </c>
      <c r="O447" s="381">
        <v>6011.92822265625</v>
      </c>
      <c r="P447" s="381">
        <v>9.884709358215332</v>
      </c>
      <c r="Q447" s="381">
        <v>98.180206298828125</v>
      </c>
      <c r="R447" s="379">
        <v>1012.8330078125</v>
      </c>
      <c r="S447" s="374"/>
    </row>
    <row r="448" spans="1:19" x14ac:dyDescent="0.25">
      <c r="A448" s="378">
        <v>41199.708333333336</v>
      </c>
      <c r="B448" s="381">
        <v>110.99259948730469</v>
      </c>
      <c r="C448" s="381">
        <v>110.99259948730469</v>
      </c>
      <c r="D448" s="381">
        <v>81224.796875</v>
      </c>
      <c r="E448" s="381">
        <v>1</v>
      </c>
      <c r="F448" s="381">
        <v>1</v>
      </c>
      <c r="G448" s="381">
        <v>1</v>
      </c>
      <c r="H448" s="381">
        <v>1</v>
      </c>
      <c r="I448" s="381">
        <v>25.317789077758789</v>
      </c>
      <c r="J448" s="381">
        <v>60.099868774414063</v>
      </c>
      <c r="K448" s="381">
        <v>15.215958012315969</v>
      </c>
      <c r="L448" s="381">
        <v>897.9832763671875</v>
      </c>
      <c r="M448" s="381">
        <v>484.1455078125</v>
      </c>
      <c r="N448" s="381">
        <v>55013.48046875</v>
      </c>
      <c r="O448" s="381">
        <v>6042.02294921875</v>
      </c>
      <c r="P448" s="381">
        <v>9.8962535858154297</v>
      </c>
      <c r="Q448" s="381">
        <v>98.160369873046875</v>
      </c>
      <c r="R448" s="379">
        <v>1012.8270263671875</v>
      </c>
      <c r="S448" s="374"/>
    </row>
    <row r="449" spans="1:19" x14ac:dyDescent="0.25">
      <c r="A449" s="378">
        <v>41199.75</v>
      </c>
      <c r="B449" s="381">
        <v>110.652099609375</v>
      </c>
      <c r="C449" s="381">
        <v>110.652099609375</v>
      </c>
      <c r="D449" s="381">
        <v>81330.78125</v>
      </c>
      <c r="E449" s="381">
        <v>1</v>
      </c>
      <c r="F449" s="381">
        <v>1</v>
      </c>
      <c r="G449" s="381">
        <v>1</v>
      </c>
      <c r="H449" s="381">
        <v>1</v>
      </c>
      <c r="I449" s="381">
        <v>24.896860122680664</v>
      </c>
      <c r="J449" s="381">
        <v>60.716930389404297</v>
      </c>
      <c r="K449" s="381">
        <v>15.116609229835376</v>
      </c>
      <c r="L449" s="381">
        <v>897.96002197265625</v>
      </c>
      <c r="M449" s="381">
        <v>484.81649780273437</v>
      </c>
      <c r="N449" s="381">
        <v>55038.80078125</v>
      </c>
      <c r="O449" s="381">
        <v>6038.89208984375</v>
      </c>
      <c r="P449" s="381">
        <v>9.888249397277832</v>
      </c>
      <c r="Q449" s="381">
        <v>98.348159790039063</v>
      </c>
      <c r="R449" s="379">
        <v>1012.8289794921875</v>
      </c>
      <c r="S449" s="374"/>
    </row>
    <row r="450" spans="1:19" x14ac:dyDescent="0.25">
      <c r="A450" s="378">
        <v>41199.791666666664</v>
      </c>
      <c r="B450" s="381">
        <v>110.94699859619141</v>
      </c>
      <c r="C450" s="381">
        <v>110.94699859619141</v>
      </c>
      <c r="D450" s="381">
        <v>81540.65625</v>
      </c>
      <c r="E450" s="381">
        <v>1</v>
      </c>
      <c r="F450" s="381">
        <v>1</v>
      </c>
      <c r="G450" s="381">
        <v>1</v>
      </c>
      <c r="H450" s="381">
        <v>1</v>
      </c>
      <c r="I450" s="381">
        <v>25.690780639648438</v>
      </c>
      <c r="J450" s="381">
        <v>61.262908935546875</v>
      </c>
      <c r="K450" s="381">
        <v>15.738919548098929</v>
      </c>
      <c r="L450" s="381">
        <v>898.0509033203125</v>
      </c>
      <c r="M450" s="381">
        <v>486.86569213867187</v>
      </c>
      <c r="N450" s="381">
        <v>55131.3203125</v>
      </c>
      <c r="O450" s="381">
        <v>6057.76123046875</v>
      </c>
      <c r="P450" s="381">
        <v>9.8989467620849609</v>
      </c>
      <c r="Q450" s="381">
        <v>98.184333801269531</v>
      </c>
      <c r="R450" s="379">
        <v>1012.8300170898437</v>
      </c>
      <c r="S450" s="374"/>
    </row>
    <row r="451" spans="1:19" x14ac:dyDescent="0.25">
      <c r="A451" s="378">
        <v>41199.833333333336</v>
      </c>
      <c r="B451" s="381">
        <v>109.06109619140625</v>
      </c>
      <c r="C451" s="381">
        <v>109.06109619140625</v>
      </c>
      <c r="D451" s="381">
        <v>81341.328125</v>
      </c>
      <c r="E451" s="381">
        <v>1</v>
      </c>
      <c r="F451" s="381">
        <v>1</v>
      </c>
      <c r="G451" s="381">
        <v>1</v>
      </c>
      <c r="H451" s="381">
        <v>1</v>
      </c>
      <c r="I451" s="381">
        <v>25.215309143066406</v>
      </c>
      <c r="J451" s="381">
        <v>61.521709442138672</v>
      </c>
      <c r="K451" s="381">
        <v>15.512889225934341</v>
      </c>
      <c r="L451" s="381">
        <v>898.13299560546875</v>
      </c>
      <c r="M451" s="381">
        <v>485.75830078125</v>
      </c>
      <c r="N451" s="381">
        <v>54937.359375</v>
      </c>
      <c r="O451" s="381">
        <v>6026.080078125</v>
      </c>
      <c r="P451" s="381">
        <v>9.8855304718017578</v>
      </c>
      <c r="Q451" s="381">
        <v>98.564788818359375</v>
      </c>
      <c r="R451" s="379">
        <v>1012.833984375</v>
      </c>
      <c r="S451" s="374"/>
    </row>
    <row r="452" spans="1:19" x14ac:dyDescent="0.25">
      <c r="A452" s="378">
        <v>41199.875</v>
      </c>
      <c r="B452" s="381">
        <v>108.93939971923828</v>
      </c>
      <c r="C452" s="381">
        <v>108.93939971923828</v>
      </c>
      <c r="D452" s="381">
        <v>81415.921875</v>
      </c>
      <c r="E452" s="381">
        <v>1</v>
      </c>
      <c r="F452" s="381">
        <v>1</v>
      </c>
      <c r="G452" s="381">
        <v>1</v>
      </c>
      <c r="H452" s="381">
        <v>1</v>
      </c>
      <c r="I452" s="381">
        <v>25.957679748535156</v>
      </c>
      <c r="J452" s="381">
        <v>61.647018432617188</v>
      </c>
      <c r="K452" s="381">
        <v>16.002135619259207</v>
      </c>
      <c r="L452" s="381">
        <v>897.8709716796875</v>
      </c>
      <c r="M452" s="381">
        <v>486.57769775390625</v>
      </c>
      <c r="N452" s="381">
        <v>54990.19921875</v>
      </c>
      <c r="O452" s="381">
        <v>6026.02587890625</v>
      </c>
      <c r="P452" s="381">
        <v>9.8773603439331055</v>
      </c>
      <c r="Q452" s="381">
        <v>98.693878173828125</v>
      </c>
      <c r="R452" s="379">
        <v>1012.8389892578125</v>
      </c>
      <c r="S452" s="374"/>
    </row>
    <row r="453" spans="1:19" x14ac:dyDescent="0.25">
      <c r="A453" s="378">
        <v>41199.916666666664</v>
      </c>
      <c r="B453" s="381">
        <v>108.70989990234375</v>
      </c>
      <c r="C453" s="381">
        <v>108.70989990234375</v>
      </c>
      <c r="D453" s="381">
        <v>81365.6171875</v>
      </c>
      <c r="E453" s="381">
        <v>1</v>
      </c>
      <c r="F453" s="381">
        <v>1</v>
      </c>
      <c r="G453" s="381">
        <v>1</v>
      </c>
      <c r="H453" s="381">
        <v>1</v>
      </c>
      <c r="I453" s="381">
        <v>26.21027946472168</v>
      </c>
      <c r="J453" s="381">
        <v>61.575019836425781</v>
      </c>
      <c r="K453" s="381">
        <v>16.138984779585009</v>
      </c>
      <c r="L453" s="381">
        <v>898.094970703125</v>
      </c>
      <c r="M453" s="381">
        <v>486.44900512695312</v>
      </c>
      <c r="N453" s="381">
        <v>54951.73828125</v>
      </c>
      <c r="O453" s="381">
        <v>6022.68994140625</v>
      </c>
      <c r="P453" s="381">
        <v>9.8772096633911133</v>
      </c>
      <c r="Q453" s="381">
        <v>98.801322937011719</v>
      </c>
      <c r="R453" s="379">
        <v>1012.8400268554687</v>
      </c>
      <c r="S453" s="374"/>
    </row>
    <row r="454" spans="1:19" x14ac:dyDescent="0.25">
      <c r="A454" s="378">
        <v>41199.958333333336</v>
      </c>
      <c r="B454" s="381">
        <v>109.74559783935547</v>
      </c>
      <c r="C454" s="381">
        <v>109.74559783935547</v>
      </c>
      <c r="D454" s="381">
        <v>81633.53125</v>
      </c>
      <c r="E454" s="381">
        <v>1</v>
      </c>
      <c r="F454" s="381">
        <v>1</v>
      </c>
      <c r="G454" s="381">
        <v>1</v>
      </c>
      <c r="H454" s="381">
        <v>1</v>
      </c>
      <c r="I454" s="381">
        <v>26.53856086730957</v>
      </c>
      <c r="J454" s="381">
        <v>61.435211181640625</v>
      </c>
      <c r="K454" s="381">
        <v>16.304020913399871</v>
      </c>
      <c r="L454" s="381">
        <v>897.93109130859375</v>
      </c>
      <c r="M454" s="381">
        <v>488.07260131835937</v>
      </c>
      <c r="N454" s="381">
        <v>55153.4296875</v>
      </c>
      <c r="O454" s="381">
        <v>6049.166015625</v>
      </c>
      <c r="P454" s="381">
        <v>9.8834114074707031</v>
      </c>
      <c r="Q454" s="381">
        <v>98.793212890625</v>
      </c>
      <c r="R454" s="379">
        <v>1012.8400268554687</v>
      </c>
      <c r="S454" s="374"/>
    </row>
    <row r="455" spans="1:19" x14ac:dyDescent="0.25">
      <c r="A455" s="378">
        <v>41200</v>
      </c>
      <c r="B455" s="381">
        <v>111.82759857177734</v>
      </c>
      <c r="C455" s="381">
        <v>111.82759857177734</v>
      </c>
      <c r="D455" s="381">
        <v>82115.5390625</v>
      </c>
      <c r="E455" s="381">
        <v>1</v>
      </c>
      <c r="F455" s="381">
        <v>1</v>
      </c>
      <c r="G455" s="381">
        <v>1</v>
      </c>
      <c r="H455" s="381">
        <v>1</v>
      </c>
      <c r="I455" s="381">
        <v>27.530960083007812</v>
      </c>
      <c r="J455" s="381">
        <v>61.064838409423828</v>
      </c>
      <c r="K455" s="381">
        <v>16.811736287251698</v>
      </c>
      <c r="L455" s="381">
        <v>897.97247314453125</v>
      </c>
      <c r="M455" s="381">
        <v>489.8800048828125</v>
      </c>
      <c r="N455" s="381">
        <v>55455.3203125</v>
      </c>
      <c r="O455" s="381">
        <v>6093.02978515625</v>
      </c>
      <c r="P455" s="381">
        <v>9.8995800018310547</v>
      </c>
      <c r="Q455" s="381">
        <v>98.85205078125</v>
      </c>
      <c r="R455" s="379">
        <v>1012.8419799804687</v>
      </c>
      <c r="S455" s="374"/>
    </row>
    <row r="456" spans="1:19" x14ac:dyDescent="0.25">
      <c r="A456" s="378">
        <v>41200.041666666664</v>
      </c>
      <c r="B456" s="381">
        <v>111.92849731445312</v>
      </c>
      <c r="C456" s="381">
        <v>111.92849731445312</v>
      </c>
      <c r="D456" s="381">
        <v>82303.9765625</v>
      </c>
      <c r="E456" s="381">
        <v>1</v>
      </c>
      <c r="F456" s="381">
        <v>1</v>
      </c>
      <c r="G456" s="381">
        <v>1</v>
      </c>
      <c r="H456" s="381">
        <v>1</v>
      </c>
      <c r="I456" s="381">
        <v>26.60460090637207</v>
      </c>
      <c r="J456" s="381">
        <v>60.686641693115234</v>
      </c>
      <c r="K456" s="381">
        <v>16.145438825933308</v>
      </c>
      <c r="L456" s="381">
        <v>897.9691162109375</v>
      </c>
      <c r="M456" s="381">
        <v>490.33389282226562</v>
      </c>
      <c r="N456" s="381">
        <v>55531</v>
      </c>
      <c r="O456" s="381">
        <v>6105.748046875</v>
      </c>
      <c r="P456" s="381">
        <v>9.9060649871826172</v>
      </c>
      <c r="Q456" s="381">
        <v>98.916412353515625</v>
      </c>
      <c r="R456" s="379">
        <v>1012.8460083007812</v>
      </c>
      <c r="S456" s="374"/>
    </row>
    <row r="457" spans="1:19" x14ac:dyDescent="0.25">
      <c r="A457" s="378">
        <v>41200.083333333336</v>
      </c>
      <c r="B457" s="381">
        <v>111.57160186767578</v>
      </c>
      <c r="C457" s="381">
        <v>111.57160186767578</v>
      </c>
      <c r="D457" s="381">
        <v>82202.09375</v>
      </c>
      <c r="E457" s="381">
        <v>1</v>
      </c>
      <c r="F457" s="381">
        <v>1</v>
      </c>
      <c r="G457" s="381">
        <v>1</v>
      </c>
      <c r="H457" s="381">
        <v>1</v>
      </c>
      <c r="I457" s="381">
        <v>26.049289703369141</v>
      </c>
      <c r="J457" s="381">
        <v>60.765888214111328</v>
      </c>
      <c r="K457" s="381">
        <v>15.829082261719304</v>
      </c>
      <c r="L457" s="381">
        <v>898.022216796875</v>
      </c>
      <c r="M457" s="381">
        <v>489.90899658203125</v>
      </c>
      <c r="N457" s="381">
        <v>55515.30078125</v>
      </c>
      <c r="O457" s="381">
        <v>6100.2080078125</v>
      </c>
      <c r="P457" s="381">
        <v>9.9005317687988281</v>
      </c>
      <c r="Q457" s="381">
        <v>98.86041259765625</v>
      </c>
      <c r="R457" s="379">
        <v>1012.843994140625</v>
      </c>
      <c r="S457" s="374"/>
    </row>
    <row r="458" spans="1:19" x14ac:dyDescent="0.25">
      <c r="A458" s="378">
        <v>41200.125</v>
      </c>
      <c r="B458" s="381">
        <v>111.72589874267578</v>
      </c>
      <c r="C458" s="381">
        <v>111.72589874267578</v>
      </c>
      <c r="D458" s="381">
        <v>82223.1484375</v>
      </c>
      <c r="E458" s="381">
        <v>1</v>
      </c>
      <c r="F458" s="381">
        <v>1</v>
      </c>
      <c r="G458" s="381">
        <v>1</v>
      </c>
      <c r="H458" s="381">
        <v>1</v>
      </c>
      <c r="I458" s="381">
        <v>25.753969192504883</v>
      </c>
      <c r="J458" s="381">
        <v>61.042560577392578</v>
      </c>
      <c r="K458" s="381">
        <v>15.720882245417815</v>
      </c>
      <c r="L458" s="381">
        <v>897.98712158203125</v>
      </c>
      <c r="M458" s="381">
        <v>490.16241455078125</v>
      </c>
      <c r="N458" s="381">
        <v>55527.55859375</v>
      </c>
      <c r="O458" s="381">
        <v>6105.22802734375</v>
      </c>
      <c r="P458" s="381">
        <v>9.9047918319702148</v>
      </c>
      <c r="Q458" s="381">
        <v>98.827972412109375</v>
      </c>
      <c r="R458" s="379">
        <v>1012.8389892578125</v>
      </c>
      <c r="S458" s="374"/>
    </row>
    <row r="459" spans="1:19" x14ac:dyDescent="0.25">
      <c r="A459" s="378">
        <v>41200.166666666664</v>
      </c>
      <c r="B459" s="381">
        <v>111.63079833984375</v>
      </c>
      <c r="C459" s="381">
        <v>111.63079833984375</v>
      </c>
      <c r="D459" s="381">
        <v>82236.8828125</v>
      </c>
      <c r="E459" s="381">
        <v>1</v>
      </c>
      <c r="F459" s="381">
        <v>1</v>
      </c>
      <c r="G459" s="381">
        <v>1</v>
      </c>
      <c r="H459" s="381">
        <v>1</v>
      </c>
      <c r="I459" s="381">
        <v>25.507659912109375</v>
      </c>
      <c r="J459" s="381">
        <v>61.339099884033203</v>
      </c>
      <c r="K459" s="381">
        <v>15.646168991568265</v>
      </c>
      <c r="L459" s="381">
        <v>897.97637939453125</v>
      </c>
      <c r="M459" s="381">
        <v>490.44879150390625</v>
      </c>
      <c r="N459" s="381">
        <v>55511.9296875</v>
      </c>
      <c r="O459" s="381">
        <v>6104.6572265625</v>
      </c>
      <c r="P459" s="381">
        <v>9.9065828323364258</v>
      </c>
      <c r="Q459" s="381">
        <v>98.744056701660156</v>
      </c>
      <c r="R459" s="379">
        <v>1012.8359985351562</v>
      </c>
      <c r="S459" s="374"/>
    </row>
    <row r="460" spans="1:19" x14ac:dyDescent="0.25">
      <c r="A460" s="378">
        <v>41200.208333333336</v>
      </c>
      <c r="B460" s="381">
        <v>111.339599609375</v>
      </c>
      <c r="C460" s="381">
        <v>111.339599609375</v>
      </c>
      <c r="D460" s="381">
        <v>82323.046875</v>
      </c>
      <c r="E460" s="381">
        <v>1</v>
      </c>
      <c r="F460" s="381">
        <v>1</v>
      </c>
      <c r="G460" s="381">
        <v>1</v>
      </c>
      <c r="H460" s="381">
        <v>1</v>
      </c>
      <c r="I460" s="381">
        <v>25.509120941162109</v>
      </c>
      <c r="J460" s="381">
        <v>61.597541809082031</v>
      </c>
      <c r="K460" s="381">
        <v>15.71299143686163</v>
      </c>
      <c r="L460" s="381">
        <v>897.99932861328125</v>
      </c>
      <c r="M460" s="381">
        <v>491.01681518554687</v>
      </c>
      <c r="N460" s="381">
        <v>55577.87109375</v>
      </c>
      <c r="O460" s="381">
        <v>6112.76904296875</v>
      </c>
      <c r="P460" s="381">
        <v>9.9096012115478516</v>
      </c>
      <c r="Q460" s="381">
        <v>99.067771911621094</v>
      </c>
      <c r="R460" s="379">
        <v>1012.8380126953125</v>
      </c>
      <c r="S460" s="374"/>
    </row>
    <row r="461" spans="1:19" x14ac:dyDescent="0.25">
      <c r="A461" s="378">
        <v>41200.25</v>
      </c>
      <c r="B461" s="381">
        <v>80.449653625488281</v>
      </c>
      <c r="C461" s="381">
        <v>111.30620699858216</v>
      </c>
      <c r="D461" s="381">
        <v>82273.09375</v>
      </c>
      <c r="E461" s="381">
        <v>1</v>
      </c>
      <c r="F461" s="381">
        <v>1</v>
      </c>
      <c r="G461" s="381">
        <v>0.72277778387069702</v>
      </c>
      <c r="H461" s="381">
        <v>1</v>
      </c>
      <c r="I461" s="381">
        <v>25.841150283813477</v>
      </c>
      <c r="J461" s="381">
        <v>61.799480438232422</v>
      </c>
      <c r="K461" s="381">
        <v>15.969696614659551</v>
      </c>
      <c r="L461" s="381">
        <v>898.02581787109375</v>
      </c>
      <c r="M461" s="381">
        <v>490.985595703125</v>
      </c>
      <c r="N461" s="381">
        <v>55532.6015625</v>
      </c>
      <c r="O461" s="381">
        <v>6102.31982421875</v>
      </c>
      <c r="P461" s="381">
        <v>9.9024066925048828</v>
      </c>
      <c r="Q461" s="381">
        <v>99.179702758789063</v>
      </c>
      <c r="R461" s="379">
        <v>1012.8419799804687</v>
      </c>
      <c r="S461" s="374"/>
    </row>
    <row r="462" spans="1:19" x14ac:dyDescent="0.25">
      <c r="A462" s="378">
        <v>41200.291666666664</v>
      </c>
      <c r="B462" s="381">
        <v>111.40090179443359</v>
      </c>
      <c r="C462" s="381">
        <v>111.40090179443359</v>
      </c>
      <c r="D462" s="381">
        <v>82253.1484375</v>
      </c>
      <c r="E462" s="381">
        <v>1</v>
      </c>
      <c r="F462" s="381">
        <v>1</v>
      </c>
      <c r="G462" s="381">
        <v>1</v>
      </c>
      <c r="H462" s="381">
        <v>1</v>
      </c>
      <c r="I462" s="381">
        <v>25.925870895385742</v>
      </c>
      <c r="J462" s="381">
        <v>61.886508941650391</v>
      </c>
      <c r="K462" s="381">
        <v>16.044616409873633</v>
      </c>
      <c r="L462" s="381">
        <v>898.00531005859375</v>
      </c>
      <c r="M462" s="381">
        <v>491.005615234375</v>
      </c>
      <c r="N462" s="381">
        <v>55526.30859375</v>
      </c>
      <c r="O462" s="381">
        <v>6103.669921875</v>
      </c>
      <c r="P462" s="381">
        <v>9.9040603637695313</v>
      </c>
      <c r="Q462" s="381">
        <v>99.183296203613281</v>
      </c>
      <c r="R462" s="379">
        <v>1012.843994140625</v>
      </c>
      <c r="S462" s="374"/>
    </row>
    <row r="463" spans="1:19" x14ac:dyDescent="0.25">
      <c r="A463" s="378">
        <v>41200.333333333336</v>
      </c>
      <c r="B463" s="381">
        <v>111.158203125</v>
      </c>
      <c r="C463" s="381">
        <v>111.158203125</v>
      </c>
      <c r="D463" s="381">
        <v>82201.46875</v>
      </c>
      <c r="E463" s="381">
        <v>1</v>
      </c>
      <c r="F463" s="381">
        <v>1</v>
      </c>
      <c r="G463" s="381">
        <v>1</v>
      </c>
      <c r="H463" s="381">
        <v>1</v>
      </c>
      <c r="I463" s="381">
        <v>26.12755012512207</v>
      </c>
      <c r="J463" s="381">
        <v>61.879318237304688</v>
      </c>
      <c r="K463" s="381">
        <v>16.167549889535586</v>
      </c>
      <c r="L463" s="381">
        <v>898.007080078125</v>
      </c>
      <c r="M463" s="381">
        <v>490.73678588867187</v>
      </c>
      <c r="N463" s="381">
        <v>55474.359375</v>
      </c>
      <c r="O463" s="381">
        <v>6100.22900390625</v>
      </c>
      <c r="P463" s="381">
        <v>9.9062032699584961</v>
      </c>
      <c r="Q463" s="381">
        <v>99.354598999023438</v>
      </c>
      <c r="R463" s="379">
        <v>1012.843994140625</v>
      </c>
      <c r="S463" s="374"/>
    </row>
    <row r="464" spans="1:19" x14ac:dyDescent="0.25">
      <c r="A464" s="378">
        <v>41200.375</v>
      </c>
      <c r="B464" s="381">
        <v>110.67359924316406</v>
      </c>
      <c r="C464" s="381">
        <v>110.67359924316406</v>
      </c>
      <c r="D464" s="381">
        <v>81899.328125</v>
      </c>
      <c r="E464" s="381">
        <v>1</v>
      </c>
      <c r="F464" s="381">
        <v>1</v>
      </c>
      <c r="G464" s="381">
        <v>1</v>
      </c>
      <c r="H464" s="381">
        <v>1</v>
      </c>
      <c r="I464" s="381">
        <v>26.295820236206055</v>
      </c>
      <c r="J464" s="381">
        <v>61.833240509033203</v>
      </c>
      <c r="K464" s="381">
        <v>16.259557770476313</v>
      </c>
      <c r="L464" s="381">
        <v>897.9849853515625</v>
      </c>
      <c r="M464" s="381">
        <v>489.36050415039062</v>
      </c>
      <c r="N464" s="381">
        <v>55328.94921875</v>
      </c>
      <c r="O464" s="381">
        <v>6076.94482421875</v>
      </c>
      <c r="P464" s="381">
        <v>9.8962993621826172</v>
      </c>
      <c r="Q464" s="381">
        <v>99.428543090820313</v>
      </c>
      <c r="R464" s="379">
        <v>1012.8469848632812</v>
      </c>
      <c r="S464" s="374"/>
    </row>
    <row r="465" spans="1:19" x14ac:dyDescent="0.25">
      <c r="A465" s="378">
        <v>41200.416666666664</v>
      </c>
      <c r="B465" s="381">
        <v>110.79930114746094</v>
      </c>
      <c r="C465" s="381">
        <v>110.79930114746094</v>
      </c>
      <c r="D465" s="381">
        <v>81807.59375</v>
      </c>
      <c r="E465" s="381">
        <v>1</v>
      </c>
      <c r="F465" s="381">
        <v>1</v>
      </c>
      <c r="G465" s="381">
        <v>1</v>
      </c>
      <c r="H465" s="381">
        <v>1</v>
      </c>
      <c r="I465" s="381">
        <v>26.658220291137695</v>
      </c>
      <c r="J465" s="381">
        <v>61.72467041015625</v>
      </c>
      <c r="K465" s="381">
        <v>16.45469861191814</v>
      </c>
      <c r="L465" s="381">
        <v>898.11376953125</v>
      </c>
      <c r="M465" s="381">
        <v>489.64208984375</v>
      </c>
      <c r="N465" s="381">
        <v>55407.87890625</v>
      </c>
      <c r="O465" s="381">
        <v>6069.578125</v>
      </c>
      <c r="P465" s="381">
        <v>9.8725204467773437</v>
      </c>
      <c r="Q465" s="381">
        <v>99.173408508300781</v>
      </c>
      <c r="R465" s="379">
        <v>1012.8480224609375</v>
      </c>
      <c r="S465" s="374"/>
    </row>
    <row r="466" spans="1:19" x14ac:dyDescent="0.25">
      <c r="A466" s="378">
        <v>41200.458333333336</v>
      </c>
      <c r="B466" s="381">
        <v>110.06870269775391</v>
      </c>
      <c r="C466" s="381">
        <v>110.06870269775391</v>
      </c>
      <c r="D466" s="381">
        <v>81764.40625</v>
      </c>
      <c r="E466" s="381">
        <v>1</v>
      </c>
      <c r="F466" s="381">
        <v>1</v>
      </c>
      <c r="G466" s="381">
        <v>1</v>
      </c>
      <c r="H466" s="381">
        <v>1</v>
      </c>
      <c r="I466" s="381">
        <v>26.259099960327148</v>
      </c>
      <c r="J466" s="381">
        <v>61.615390777587891</v>
      </c>
      <c r="K466" s="381">
        <v>16.179647055232998</v>
      </c>
      <c r="L466" s="381">
        <v>898.00341796875</v>
      </c>
      <c r="M466" s="381">
        <v>490.10101318359375</v>
      </c>
      <c r="N466" s="381">
        <v>55421.6796875</v>
      </c>
      <c r="O466" s="381">
        <v>6059.501953125</v>
      </c>
      <c r="P466" s="381">
        <v>9.8569431304931641</v>
      </c>
      <c r="Q466" s="381">
        <v>98.950508117675781</v>
      </c>
      <c r="R466" s="379">
        <v>1012.8480224609375</v>
      </c>
      <c r="S466" s="374"/>
    </row>
    <row r="467" spans="1:19" x14ac:dyDescent="0.25">
      <c r="A467" s="378">
        <v>41200.5</v>
      </c>
      <c r="B467" s="381">
        <v>109.34410095214844</v>
      </c>
      <c r="C467" s="381">
        <v>109.34410095214844</v>
      </c>
      <c r="D467" s="381">
        <v>81581.796875</v>
      </c>
      <c r="E467" s="381">
        <v>1</v>
      </c>
      <c r="F467" s="381">
        <v>1</v>
      </c>
      <c r="G467" s="381">
        <v>1</v>
      </c>
      <c r="H467" s="381">
        <v>1</v>
      </c>
      <c r="I467" s="381">
        <v>26.234540939331055</v>
      </c>
      <c r="J467" s="381">
        <v>61.467868804931641</v>
      </c>
      <c r="K467" s="381">
        <v>16.125813206164093</v>
      </c>
      <c r="L467" s="381">
        <v>897.96588134765625</v>
      </c>
      <c r="M467" s="381">
        <v>489.01730346679687</v>
      </c>
      <c r="N467" s="381">
        <v>55293.140625</v>
      </c>
      <c r="O467" s="381">
        <v>6041.8349609375</v>
      </c>
      <c r="P467" s="381">
        <v>9.85125732421875</v>
      </c>
      <c r="Q467" s="381">
        <v>99.107032775878906</v>
      </c>
      <c r="R467" s="379">
        <v>1012.8499755859375</v>
      </c>
      <c r="S467" s="374"/>
    </row>
    <row r="468" spans="1:19" x14ac:dyDescent="0.25">
      <c r="A468" s="378">
        <v>41200.541666666664</v>
      </c>
      <c r="B468" s="381">
        <v>109.10939788818359</v>
      </c>
      <c r="C468" s="381">
        <v>109.10939788818359</v>
      </c>
      <c r="D468" s="381">
        <v>81547.0234375</v>
      </c>
      <c r="E468" s="381">
        <v>1</v>
      </c>
      <c r="F468" s="381">
        <v>1</v>
      </c>
      <c r="G468" s="381">
        <v>1</v>
      </c>
      <c r="H468" s="381">
        <v>1</v>
      </c>
      <c r="I468" s="381">
        <v>26.367729187011719</v>
      </c>
      <c r="J468" s="381">
        <v>61.356258392333984</v>
      </c>
      <c r="K468" s="381">
        <v>16.178252052173775</v>
      </c>
      <c r="L468" s="381">
        <v>898.0604248046875</v>
      </c>
      <c r="M468" s="381">
        <v>488.82769775390625</v>
      </c>
      <c r="N468" s="381">
        <v>55322.87890625</v>
      </c>
      <c r="O468" s="381">
        <v>6043.35498046875</v>
      </c>
      <c r="P468" s="381">
        <v>9.8494968414306641</v>
      </c>
      <c r="Q468" s="381">
        <v>99.1468505859375</v>
      </c>
      <c r="R468" s="379">
        <v>1012.8499755859375</v>
      </c>
      <c r="S468" s="374"/>
    </row>
    <row r="469" spans="1:19" x14ac:dyDescent="0.25">
      <c r="A469" s="378">
        <v>41200.583333333336</v>
      </c>
      <c r="B469" s="381">
        <v>110.17299652099609</v>
      </c>
      <c r="C469" s="381">
        <v>110.17299652099609</v>
      </c>
      <c r="D469" s="381">
        <v>81647.6328125</v>
      </c>
      <c r="E469" s="381">
        <v>1</v>
      </c>
      <c r="F469" s="381">
        <v>1</v>
      </c>
      <c r="G469" s="381">
        <v>1</v>
      </c>
      <c r="H469" s="381">
        <v>1</v>
      </c>
      <c r="I469" s="381">
        <v>25.915559768676758</v>
      </c>
      <c r="J469" s="381">
        <v>61.352458953857422</v>
      </c>
      <c r="K469" s="381">
        <v>15.899833169739795</v>
      </c>
      <c r="L469" s="381">
        <v>897.79791259765625</v>
      </c>
      <c r="M469" s="381">
        <v>487.63339233398437</v>
      </c>
      <c r="N469" s="381">
        <v>55132.0390625</v>
      </c>
      <c r="O469" s="381">
        <v>6043.44482421875</v>
      </c>
      <c r="P469" s="381">
        <v>9.8788070678710937</v>
      </c>
      <c r="Q469" s="381">
        <v>99.416221618652344</v>
      </c>
      <c r="R469" s="379">
        <v>1012.8510131835937</v>
      </c>
      <c r="S469" s="374"/>
    </row>
    <row r="470" spans="1:19" x14ac:dyDescent="0.25">
      <c r="A470" s="378">
        <v>41200.625</v>
      </c>
      <c r="B470" s="381">
        <v>108.38749694824219</v>
      </c>
      <c r="C470" s="381">
        <v>108.38749694824219</v>
      </c>
      <c r="D470" s="381">
        <v>80321.4765625</v>
      </c>
      <c r="E470" s="381">
        <v>1</v>
      </c>
      <c r="F470" s="381">
        <v>1</v>
      </c>
      <c r="G470" s="381">
        <v>1</v>
      </c>
      <c r="H470" s="381">
        <v>1</v>
      </c>
      <c r="I470" s="381">
        <v>26.105810165405273</v>
      </c>
      <c r="J470" s="381">
        <v>61.299301147460938</v>
      </c>
      <c r="K470" s="381">
        <v>16.00267919027625</v>
      </c>
      <c r="L470" s="381">
        <v>898.0123291015625</v>
      </c>
      <c r="M470" s="381">
        <v>475.40771484375</v>
      </c>
      <c r="N470" s="381">
        <v>54082.30078125</v>
      </c>
      <c r="O470" s="381">
        <v>5996.55712890625</v>
      </c>
      <c r="P470" s="381">
        <v>9.9809284210205078</v>
      </c>
      <c r="Q470" s="381">
        <v>101.35630035400391</v>
      </c>
      <c r="R470" s="379">
        <v>1012.8489990234375</v>
      </c>
      <c r="S470" s="374"/>
    </row>
    <row r="471" spans="1:19" x14ac:dyDescent="0.25">
      <c r="A471" s="378">
        <v>41200.666666666664</v>
      </c>
      <c r="B471" s="381">
        <v>110.43800354003906</v>
      </c>
      <c r="C471" s="381">
        <v>110.43800354003906</v>
      </c>
      <c r="D471" s="381">
        <v>81383.6875</v>
      </c>
      <c r="E471" s="381">
        <v>1</v>
      </c>
      <c r="F471" s="381">
        <v>1</v>
      </c>
      <c r="G471" s="381">
        <v>1</v>
      </c>
      <c r="H471" s="381">
        <v>1</v>
      </c>
      <c r="I471" s="381">
        <v>25.905679702758789</v>
      </c>
      <c r="J471" s="381">
        <v>61.348861694335938</v>
      </c>
      <c r="K471" s="381">
        <v>15.892839611823147</v>
      </c>
      <c r="L471" s="381">
        <v>898.12652587890625</v>
      </c>
      <c r="M471" s="381">
        <v>485.40670776367187</v>
      </c>
      <c r="N471" s="381">
        <v>55267.76953125</v>
      </c>
      <c r="O471" s="381">
        <v>6097.43896484375</v>
      </c>
      <c r="P471" s="381">
        <v>9.9363737106323242</v>
      </c>
      <c r="Q471" s="381">
        <v>100.27649688720703</v>
      </c>
      <c r="R471" s="379">
        <v>1012.8400268554687</v>
      </c>
      <c r="S471" s="374"/>
    </row>
    <row r="472" spans="1:19" x14ac:dyDescent="0.25">
      <c r="A472" s="378">
        <v>41200.708333333336</v>
      </c>
      <c r="B472" s="381">
        <v>111.04540252685547</v>
      </c>
      <c r="C472" s="381">
        <v>111.04540252685547</v>
      </c>
      <c r="D472" s="381">
        <v>81882.6796875</v>
      </c>
      <c r="E472" s="381">
        <v>1</v>
      </c>
      <c r="F472" s="381">
        <v>1</v>
      </c>
      <c r="G472" s="381">
        <v>1</v>
      </c>
      <c r="H472" s="381">
        <v>1</v>
      </c>
      <c r="I472" s="381">
        <v>26.371200561523437</v>
      </c>
      <c r="J472" s="381">
        <v>61.444141387939453</v>
      </c>
      <c r="K472" s="381">
        <v>16.203557758719544</v>
      </c>
      <c r="L472" s="381">
        <v>898.00958251953125</v>
      </c>
      <c r="M472" s="381">
        <v>489.87588500976562</v>
      </c>
      <c r="N472" s="381">
        <v>55525.8515625</v>
      </c>
      <c r="O472" s="381">
        <v>6102.005859375</v>
      </c>
      <c r="P472" s="381">
        <v>9.9002189636230469</v>
      </c>
      <c r="Q472" s="381">
        <v>99.019302368164063</v>
      </c>
      <c r="R472" s="379">
        <v>1012.8380126953125</v>
      </c>
      <c r="S472" s="374"/>
    </row>
    <row r="473" spans="1:19" x14ac:dyDescent="0.25">
      <c r="A473" s="378">
        <v>41200.75</v>
      </c>
      <c r="B473" s="381">
        <v>110.59750366210937</v>
      </c>
      <c r="C473" s="381">
        <v>110.59750366210937</v>
      </c>
      <c r="D473" s="381">
        <v>81822.6484375</v>
      </c>
      <c r="E473" s="381">
        <v>1</v>
      </c>
      <c r="F473" s="381">
        <v>1</v>
      </c>
      <c r="G473" s="381">
        <v>1</v>
      </c>
      <c r="H473" s="381">
        <v>1</v>
      </c>
      <c r="I473" s="381">
        <v>26.442850112915039</v>
      </c>
      <c r="J473" s="381">
        <v>61.432468414306641</v>
      </c>
      <c r="K473" s="381">
        <v>16.244495543458978</v>
      </c>
      <c r="L473" s="381">
        <v>898.02001953125</v>
      </c>
      <c r="M473" s="381">
        <v>489.37109375</v>
      </c>
      <c r="N473" s="381">
        <v>55484.578125</v>
      </c>
      <c r="O473" s="381">
        <v>6101.85400390625</v>
      </c>
      <c r="P473" s="381">
        <v>9.9075222015380859</v>
      </c>
      <c r="Q473" s="381">
        <v>98.898231506347656</v>
      </c>
      <c r="R473" s="379">
        <v>1012.8389892578125</v>
      </c>
      <c r="S473" s="374"/>
    </row>
    <row r="474" spans="1:19" x14ac:dyDescent="0.25">
      <c r="A474" s="378">
        <v>41200.791666666664</v>
      </c>
      <c r="B474" s="381">
        <v>110.65989685058594</v>
      </c>
      <c r="C474" s="381">
        <v>110.65989685058594</v>
      </c>
      <c r="D474" s="381">
        <v>81594.4921875</v>
      </c>
      <c r="E474" s="381">
        <v>1</v>
      </c>
      <c r="F474" s="381">
        <v>1</v>
      </c>
      <c r="G474" s="381">
        <v>1</v>
      </c>
      <c r="H474" s="381">
        <v>1</v>
      </c>
      <c r="I474" s="381">
        <v>26.595230102539063</v>
      </c>
      <c r="J474" s="381">
        <v>61.360691070556641</v>
      </c>
      <c r="K474" s="381">
        <v>16.31901698272268</v>
      </c>
      <c r="L474" s="381">
        <v>897.99462890625</v>
      </c>
      <c r="M474" s="381">
        <v>487.82620239257812</v>
      </c>
      <c r="N474" s="381">
        <v>55370.48046875</v>
      </c>
      <c r="O474" s="381">
        <v>6092.248046875</v>
      </c>
      <c r="P474" s="381">
        <v>9.9125299453735352</v>
      </c>
      <c r="Q474" s="381">
        <v>98.920143127441406</v>
      </c>
      <c r="R474" s="379">
        <v>1012.8359985351562</v>
      </c>
      <c r="S474" s="374"/>
    </row>
    <row r="475" spans="1:19" x14ac:dyDescent="0.25">
      <c r="A475" s="378">
        <v>41200.833333333336</v>
      </c>
      <c r="B475" s="381">
        <v>110.05069732666016</v>
      </c>
      <c r="C475" s="381">
        <v>110.05069732666016</v>
      </c>
      <c r="D475" s="381">
        <v>81406.2734375</v>
      </c>
      <c r="E475" s="381">
        <v>1</v>
      </c>
      <c r="F475" s="381">
        <v>1</v>
      </c>
      <c r="G475" s="381">
        <v>1</v>
      </c>
      <c r="H475" s="381">
        <v>1</v>
      </c>
      <c r="I475" s="381">
        <v>26.924640655517578</v>
      </c>
      <c r="J475" s="381">
        <v>61.134769439697266</v>
      </c>
      <c r="K475" s="381">
        <v>16.460316987217666</v>
      </c>
      <c r="L475" s="381">
        <v>898.0513916015625</v>
      </c>
      <c r="M475" s="381">
        <v>486.659912109375</v>
      </c>
      <c r="N475" s="381">
        <v>55275.19140625</v>
      </c>
      <c r="O475" s="381">
        <v>6075.98681640625</v>
      </c>
      <c r="P475" s="381">
        <v>9.9032907485961914</v>
      </c>
      <c r="Q475" s="381">
        <v>98.781539916992188</v>
      </c>
      <c r="R475" s="379">
        <v>1012.8369750976562</v>
      </c>
      <c r="S475" s="374"/>
    </row>
    <row r="476" spans="1:19" x14ac:dyDescent="0.25">
      <c r="A476" s="378">
        <v>41200.875</v>
      </c>
      <c r="B476" s="381">
        <v>108.86199951171875</v>
      </c>
      <c r="C476" s="381">
        <v>108.86199951171875</v>
      </c>
      <c r="D476" s="381">
        <v>81056.703125</v>
      </c>
      <c r="E476" s="381">
        <v>1</v>
      </c>
      <c r="F476" s="381">
        <v>1</v>
      </c>
      <c r="G476" s="381">
        <v>1</v>
      </c>
      <c r="H476" s="381">
        <v>1</v>
      </c>
      <c r="I476" s="381">
        <v>27.044219970703125</v>
      </c>
      <c r="J476" s="381">
        <v>60.844181060791016</v>
      </c>
      <c r="K476" s="381">
        <v>16.454834165453214</v>
      </c>
      <c r="L476" s="381">
        <v>897.92669677734375</v>
      </c>
      <c r="M476" s="381">
        <v>484.36099243164062</v>
      </c>
      <c r="N476" s="381">
        <v>55036.7109375</v>
      </c>
      <c r="O476" s="381">
        <v>6033.453125</v>
      </c>
      <c r="P476" s="381">
        <v>9.8793144226074219</v>
      </c>
      <c r="Q476" s="381">
        <v>98.890586853027344</v>
      </c>
      <c r="R476" s="379">
        <v>1012.8350219726562</v>
      </c>
      <c r="S476" s="374"/>
    </row>
    <row r="477" spans="1:19" x14ac:dyDescent="0.25">
      <c r="A477" s="378">
        <v>41200.916666666664</v>
      </c>
      <c r="B477" s="381">
        <v>108.03060150146484</v>
      </c>
      <c r="C477" s="381">
        <v>108.03060150146484</v>
      </c>
      <c r="D477" s="381">
        <v>80764.796875</v>
      </c>
      <c r="E477" s="381">
        <v>1</v>
      </c>
      <c r="F477" s="381">
        <v>1</v>
      </c>
      <c r="G477" s="381">
        <v>1</v>
      </c>
      <c r="H477" s="381">
        <v>1</v>
      </c>
      <c r="I477" s="381">
        <v>27.094230651855469</v>
      </c>
      <c r="J477" s="381">
        <v>60.575668334960938</v>
      </c>
      <c r="K477" s="381">
        <v>16.412511297577293</v>
      </c>
      <c r="L477" s="381">
        <v>898.0604248046875</v>
      </c>
      <c r="M477" s="381">
        <v>481.7578125</v>
      </c>
      <c r="N477" s="381">
        <v>54838.05078125</v>
      </c>
      <c r="O477" s="381">
        <v>6005.15087890625</v>
      </c>
      <c r="P477" s="381">
        <v>9.8696098327636719</v>
      </c>
      <c r="Q477" s="381">
        <v>98.756179809570313</v>
      </c>
      <c r="R477" s="379">
        <v>1012.8410034179687</v>
      </c>
      <c r="S477" s="374"/>
    </row>
    <row r="478" spans="1:19" x14ac:dyDescent="0.25">
      <c r="A478" s="378">
        <v>41200.958333333336</v>
      </c>
      <c r="B478" s="381">
        <v>108.22319793701172</v>
      </c>
      <c r="C478" s="381">
        <v>108.22319793701172</v>
      </c>
      <c r="D478" s="381">
        <v>80686.09375</v>
      </c>
      <c r="E478" s="381">
        <v>1</v>
      </c>
      <c r="F478" s="381">
        <v>1</v>
      </c>
      <c r="G478" s="381">
        <v>1</v>
      </c>
      <c r="H478" s="381">
        <v>1</v>
      </c>
      <c r="I478" s="381">
        <v>26.99846076965332</v>
      </c>
      <c r="J478" s="381">
        <v>60.259040832519531</v>
      </c>
      <c r="K478" s="381">
        <v>16.269013499337163</v>
      </c>
      <c r="L478" s="381">
        <v>898.021728515625</v>
      </c>
      <c r="M478" s="381">
        <v>480.77328491210937</v>
      </c>
      <c r="N478" s="381">
        <v>54814.5</v>
      </c>
      <c r="O478" s="381">
        <v>6001.2060546875</v>
      </c>
      <c r="P478" s="381">
        <v>9.8679332733154297</v>
      </c>
      <c r="Q478" s="381">
        <v>98.674797058105469</v>
      </c>
      <c r="R478" s="379">
        <v>1012.8410034179687</v>
      </c>
      <c r="S478" s="374"/>
    </row>
    <row r="479" spans="1:19" x14ac:dyDescent="0.25">
      <c r="A479" s="378">
        <v>41201</v>
      </c>
      <c r="B479" s="381">
        <v>108.10549926757812</v>
      </c>
      <c r="C479" s="381">
        <v>108.10549926757812</v>
      </c>
      <c r="D479" s="381">
        <v>80677.3828125</v>
      </c>
      <c r="E479" s="381">
        <v>1</v>
      </c>
      <c r="F479" s="381">
        <v>1</v>
      </c>
      <c r="G479" s="381">
        <v>1</v>
      </c>
      <c r="H479" s="381">
        <v>1</v>
      </c>
      <c r="I479" s="381">
        <v>27.029970169067383</v>
      </c>
      <c r="J479" s="381">
        <v>59.999950408935547</v>
      </c>
      <c r="K479" s="381">
        <v>16.2179686969905</v>
      </c>
      <c r="L479" s="381">
        <v>898.05010986328125</v>
      </c>
      <c r="M479" s="381">
        <v>479.79730224609375</v>
      </c>
      <c r="N479" s="381">
        <v>54784.671875</v>
      </c>
      <c r="O479" s="381">
        <v>5989.5</v>
      </c>
      <c r="P479" s="381">
        <v>9.8565654754638672</v>
      </c>
      <c r="Q479" s="381">
        <v>98.86456298828125</v>
      </c>
      <c r="R479" s="379">
        <v>1012.843017578125</v>
      </c>
      <c r="S479" s="374"/>
    </row>
    <row r="480" spans="1:19" x14ac:dyDescent="0.25">
      <c r="A480" s="378">
        <v>41201.041666666664</v>
      </c>
      <c r="B480" s="381">
        <v>108.71070098876953</v>
      </c>
      <c r="C480" s="381">
        <v>108.71070098876953</v>
      </c>
      <c r="D480" s="381">
        <v>80699.796875</v>
      </c>
      <c r="E480" s="381">
        <v>1</v>
      </c>
      <c r="F480" s="381">
        <v>1</v>
      </c>
      <c r="G480" s="381">
        <v>1</v>
      </c>
      <c r="H480" s="381">
        <v>1</v>
      </c>
      <c r="I480" s="381">
        <v>26.92350959777832</v>
      </c>
      <c r="J480" s="381">
        <v>59.735450744628906</v>
      </c>
      <c r="K480" s="381">
        <v>16.082879814506306</v>
      </c>
      <c r="L480" s="381">
        <v>897.94549560546875</v>
      </c>
      <c r="M480" s="381">
        <v>479.59890747070312</v>
      </c>
      <c r="N480" s="381">
        <v>54823.66015625</v>
      </c>
      <c r="O480" s="381">
        <v>5993.60888671875</v>
      </c>
      <c r="P480" s="381">
        <v>9.855839729309082</v>
      </c>
      <c r="Q480" s="381">
        <v>98.924880981445313</v>
      </c>
      <c r="R480" s="379">
        <v>1012.8469848632812</v>
      </c>
      <c r="S480" s="374"/>
    </row>
    <row r="481" spans="1:19" x14ac:dyDescent="0.25">
      <c r="A481" s="378">
        <v>41201.083333333336</v>
      </c>
      <c r="B481" s="381">
        <v>109.05889892578125</v>
      </c>
      <c r="C481" s="381">
        <v>109.05889892578125</v>
      </c>
      <c r="D481" s="381">
        <v>80584.609375</v>
      </c>
      <c r="E481" s="381">
        <v>1</v>
      </c>
      <c r="F481" s="381">
        <v>1</v>
      </c>
      <c r="G481" s="381">
        <v>1</v>
      </c>
      <c r="H481" s="381">
        <v>1</v>
      </c>
      <c r="I481" s="381">
        <v>25.863910675048828</v>
      </c>
      <c r="J481" s="381">
        <v>59.678558349609375</v>
      </c>
      <c r="K481" s="381">
        <v>15.435209023699862</v>
      </c>
      <c r="L481" s="381">
        <v>898.040283203125</v>
      </c>
      <c r="M481" s="381">
        <v>477.073486328125</v>
      </c>
      <c r="N481" s="381">
        <v>54599.1796875</v>
      </c>
      <c r="O481" s="381">
        <v>5987.533203125</v>
      </c>
      <c r="P481" s="381">
        <v>9.882817268371582</v>
      </c>
      <c r="Q481" s="381">
        <v>99.552482604980469</v>
      </c>
      <c r="R481" s="379">
        <v>1012.843994140625</v>
      </c>
      <c r="S481" s="374"/>
    </row>
    <row r="482" spans="1:19" x14ac:dyDescent="0.25">
      <c r="A482" s="378">
        <v>41201.125</v>
      </c>
      <c r="B482" s="381">
        <v>108.06150054931641</v>
      </c>
      <c r="C482" s="381">
        <v>108.06150054931641</v>
      </c>
      <c r="D482" s="381">
        <v>79792.7265625</v>
      </c>
      <c r="E482" s="381">
        <v>1</v>
      </c>
      <c r="F482" s="381">
        <v>1</v>
      </c>
      <c r="G482" s="381">
        <v>1</v>
      </c>
      <c r="H482" s="381">
        <v>1</v>
      </c>
      <c r="I482" s="381">
        <v>25.304759979248047</v>
      </c>
      <c r="J482" s="381">
        <v>60.065059661865234</v>
      </c>
      <c r="K482" s="381">
        <v>15.199319178827135</v>
      </c>
      <c r="L482" s="381">
        <v>897.81878662109375</v>
      </c>
      <c r="M482" s="381">
        <v>471.1068115234375</v>
      </c>
      <c r="N482" s="381">
        <v>53783.5703125</v>
      </c>
      <c r="O482" s="381">
        <v>5924.44677734375</v>
      </c>
      <c r="P482" s="381">
        <v>9.9227361679077148</v>
      </c>
      <c r="Q482" s="381">
        <v>100.07289886474609</v>
      </c>
      <c r="R482" s="379">
        <v>1012.8410034179687</v>
      </c>
      <c r="S482" s="374"/>
    </row>
    <row r="483" spans="1:19" x14ac:dyDescent="0.25">
      <c r="A483" s="378">
        <v>41201.166666666664</v>
      </c>
      <c r="B483" s="381">
        <v>107.1885986328125</v>
      </c>
      <c r="C483" s="381">
        <v>107.1885986328125</v>
      </c>
      <c r="D483" s="381">
        <v>79149.59375</v>
      </c>
      <c r="E483" s="381">
        <v>1</v>
      </c>
      <c r="F483" s="381">
        <v>1</v>
      </c>
      <c r="G483" s="381">
        <v>1</v>
      </c>
      <c r="H483" s="381">
        <v>1</v>
      </c>
      <c r="I483" s="381">
        <v>24.197879791259766</v>
      </c>
      <c r="J483" s="381">
        <v>60.531558990478516</v>
      </c>
      <c r="K483" s="381">
        <v>14.647353880291485</v>
      </c>
      <c r="L483" s="381">
        <v>898.099609375</v>
      </c>
      <c r="M483" s="381">
        <v>465.89889526367188</v>
      </c>
      <c r="N483" s="381">
        <v>53604.421875</v>
      </c>
      <c r="O483" s="381">
        <v>5930.283203125</v>
      </c>
      <c r="P483" s="381">
        <v>9.9605779647827148</v>
      </c>
      <c r="Q483" s="381">
        <v>101.8594970703125</v>
      </c>
      <c r="R483" s="379">
        <v>1012.8419799804687</v>
      </c>
      <c r="S483" s="374"/>
    </row>
    <row r="484" spans="1:19" x14ac:dyDescent="0.25">
      <c r="A484" s="378">
        <v>41201.208333333336</v>
      </c>
      <c r="B484" s="381">
        <v>109.89289855957031</v>
      </c>
      <c r="C484" s="381">
        <v>109.89289855957031</v>
      </c>
      <c r="D484" s="381">
        <v>80957.2890625</v>
      </c>
      <c r="E484" s="381">
        <v>1</v>
      </c>
      <c r="F484" s="381">
        <v>1</v>
      </c>
      <c r="G484" s="381">
        <v>1</v>
      </c>
      <c r="H484" s="381">
        <v>1</v>
      </c>
      <c r="I484" s="381">
        <v>24.507360458374023</v>
      </c>
      <c r="J484" s="381">
        <v>61.244850158691406</v>
      </c>
      <c r="K484" s="381">
        <v>15.009496190581558</v>
      </c>
      <c r="L484" s="381">
        <v>898.10028076171875</v>
      </c>
      <c r="M484" s="381">
        <v>482.3887939453125</v>
      </c>
      <c r="N484" s="381">
        <v>55040.828125</v>
      </c>
      <c r="O484" s="381">
        <v>6023.68408203125</v>
      </c>
      <c r="P484" s="381">
        <v>9.8648414611816406</v>
      </c>
      <c r="Q484" s="381">
        <v>99.309722900390625</v>
      </c>
      <c r="R484" s="379">
        <v>1012.843994140625</v>
      </c>
      <c r="S484" s="374"/>
    </row>
    <row r="485" spans="1:19" x14ac:dyDescent="0.25">
      <c r="A485" s="378">
        <v>41201.25</v>
      </c>
      <c r="B485" s="381">
        <v>79.961639404296875</v>
      </c>
      <c r="C485" s="381">
        <v>110.71611812877872</v>
      </c>
      <c r="D485" s="381">
        <v>80984.9609375</v>
      </c>
      <c r="E485" s="381">
        <v>1</v>
      </c>
      <c r="F485" s="381">
        <v>1</v>
      </c>
      <c r="G485" s="381">
        <v>0.72222220897674561</v>
      </c>
      <c r="H485" s="381">
        <v>1</v>
      </c>
      <c r="I485" s="381">
        <v>25.100490570068359</v>
      </c>
      <c r="J485" s="381">
        <v>61.719841003417969</v>
      </c>
      <c r="K485" s="381">
        <v>15.491982870924112</v>
      </c>
      <c r="L485" s="381">
        <v>898.0355224609375</v>
      </c>
      <c r="M485" s="381">
        <v>483.07119750976562</v>
      </c>
      <c r="N485" s="381">
        <v>55035.87109375</v>
      </c>
      <c r="O485" s="381">
        <v>6018.14306640625</v>
      </c>
      <c r="P485" s="381">
        <v>9.857177734375</v>
      </c>
      <c r="Q485" s="381">
        <v>98.970916748046875</v>
      </c>
      <c r="R485" s="379">
        <v>1012.843994140625</v>
      </c>
      <c r="S485" s="374"/>
    </row>
    <row r="486" spans="1:19" x14ac:dyDescent="0.25">
      <c r="A486" s="378">
        <v>41201.291666666664</v>
      </c>
      <c r="B486" s="381">
        <v>111.21360015869141</v>
      </c>
      <c r="C486" s="381">
        <v>111.21360015869141</v>
      </c>
      <c r="D486" s="381">
        <v>80958.5625</v>
      </c>
      <c r="E486" s="381">
        <v>1</v>
      </c>
      <c r="F486" s="381">
        <v>1</v>
      </c>
      <c r="G486" s="381">
        <v>1</v>
      </c>
      <c r="H486" s="381">
        <v>1</v>
      </c>
      <c r="I486" s="381">
        <v>25.49724006652832</v>
      </c>
      <c r="J486" s="381">
        <v>61.920429229736328</v>
      </c>
      <c r="K486" s="381">
        <v>15.788000490930644</v>
      </c>
      <c r="L486" s="381">
        <v>897.9976806640625</v>
      </c>
      <c r="M486" s="381">
        <v>483.29168701171875</v>
      </c>
      <c r="N486" s="381">
        <v>55053.671875</v>
      </c>
      <c r="O486" s="381">
        <v>6019.59912109375</v>
      </c>
      <c r="P486" s="381">
        <v>9.8566780090332031</v>
      </c>
      <c r="Q486" s="381">
        <v>98.969688415527344</v>
      </c>
      <c r="R486" s="379">
        <v>1012.8419799804687</v>
      </c>
      <c r="S486" s="374"/>
    </row>
    <row r="487" spans="1:19" x14ac:dyDescent="0.25">
      <c r="A487" s="378">
        <v>41201.333333333336</v>
      </c>
      <c r="B487" s="381">
        <v>111.37770080566406</v>
      </c>
      <c r="C487" s="381">
        <v>111.37770080566406</v>
      </c>
      <c r="D487" s="381">
        <v>81037.3125</v>
      </c>
      <c r="E487" s="381">
        <v>1</v>
      </c>
      <c r="F487" s="381">
        <v>1</v>
      </c>
      <c r="G487" s="381">
        <v>1</v>
      </c>
      <c r="H487" s="381">
        <v>1</v>
      </c>
      <c r="I487" s="381">
        <v>25.703170776367188</v>
      </c>
      <c r="J487" s="381">
        <v>61.933879852294922</v>
      </c>
      <c r="K487" s="381">
        <v>15.918970906865434</v>
      </c>
      <c r="L487" s="381">
        <v>898.03192138671875</v>
      </c>
      <c r="M487" s="381">
        <v>483.22198486328125</v>
      </c>
      <c r="N487" s="381">
        <v>55052.91015625</v>
      </c>
      <c r="O487" s="381">
        <v>6016.333984375</v>
      </c>
      <c r="P487" s="381">
        <v>9.8529205322265625</v>
      </c>
      <c r="Q487" s="381">
        <v>99.321098327636719</v>
      </c>
      <c r="R487" s="379">
        <v>1012.8469848632812</v>
      </c>
      <c r="S487" s="374"/>
    </row>
    <row r="488" spans="1:19" x14ac:dyDescent="0.25">
      <c r="A488" s="378">
        <v>41201.375</v>
      </c>
      <c r="B488" s="381">
        <v>110.97799682617187</v>
      </c>
      <c r="C488" s="381">
        <v>110.97799682617187</v>
      </c>
      <c r="D488" s="381">
        <v>81006.9765625</v>
      </c>
      <c r="E488" s="381">
        <v>1</v>
      </c>
      <c r="F488" s="381">
        <v>1</v>
      </c>
      <c r="G488" s="381">
        <v>1</v>
      </c>
      <c r="H488" s="381">
        <v>1</v>
      </c>
      <c r="I488" s="381">
        <v>25.433689117431641</v>
      </c>
      <c r="J488" s="381">
        <v>61.940830230712891</v>
      </c>
      <c r="K488" s="381">
        <v>15.753838197635632</v>
      </c>
      <c r="L488" s="381">
        <v>898.04522705078125</v>
      </c>
      <c r="M488" s="381">
        <v>483.30490112304688</v>
      </c>
      <c r="N488" s="381">
        <v>55048.078125</v>
      </c>
      <c r="O488" s="381">
        <v>6013.7939453125</v>
      </c>
      <c r="P488" s="381">
        <v>9.8491134643554687</v>
      </c>
      <c r="Q488" s="381">
        <v>99.208396911621094</v>
      </c>
      <c r="R488" s="379">
        <v>1012.8480224609375</v>
      </c>
      <c r="S488" s="374"/>
    </row>
    <row r="489" spans="1:19" x14ac:dyDescent="0.25">
      <c r="A489" s="378">
        <v>41201.416666666664</v>
      </c>
      <c r="B489" s="381">
        <v>111.01609802246094</v>
      </c>
      <c r="C489" s="381">
        <v>111.01609802246094</v>
      </c>
      <c r="D489" s="381">
        <v>80974.2421875</v>
      </c>
      <c r="E489" s="381">
        <v>1</v>
      </c>
      <c r="F489" s="381">
        <v>1</v>
      </c>
      <c r="G489" s="381">
        <v>1</v>
      </c>
      <c r="H489" s="381">
        <v>1</v>
      </c>
      <c r="I489" s="381">
        <v>25.321969985961914</v>
      </c>
      <c r="J489" s="381">
        <v>62.000110626220703</v>
      </c>
      <c r="K489" s="381">
        <v>15.69964940403479</v>
      </c>
      <c r="L489" s="381">
        <v>897.94549560546875</v>
      </c>
      <c r="M489" s="381">
        <v>483.19039916992187</v>
      </c>
      <c r="N489" s="381">
        <v>55001.26171875</v>
      </c>
      <c r="O489" s="381">
        <v>6009.798828125</v>
      </c>
      <c r="P489" s="381">
        <v>9.849360466003418</v>
      </c>
      <c r="Q489" s="381">
        <v>99.316261291503906</v>
      </c>
      <c r="R489" s="379">
        <v>1012.8469848632812</v>
      </c>
      <c r="S489" s="374"/>
    </row>
    <row r="490" spans="1:19" x14ac:dyDescent="0.25">
      <c r="A490" s="378">
        <v>41201.458333333336</v>
      </c>
      <c r="B490" s="381">
        <v>110.98580169677734</v>
      </c>
      <c r="C490" s="381">
        <v>110.98580169677734</v>
      </c>
      <c r="D490" s="381">
        <v>80970.9921875</v>
      </c>
      <c r="E490" s="381">
        <v>1</v>
      </c>
      <c r="F490" s="381">
        <v>1</v>
      </c>
      <c r="G490" s="381">
        <v>1</v>
      </c>
      <c r="H490" s="381">
        <v>1</v>
      </c>
      <c r="I490" s="381">
        <v>25.239849090576172</v>
      </c>
      <c r="J490" s="381">
        <v>62.087329864501953</v>
      </c>
      <c r="K490" s="381">
        <v>15.670748362168524</v>
      </c>
      <c r="L490" s="381">
        <v>897.98272705078125</v>
      </c>
      <c r="M490" s="381">
        <v>483.393798828125</v>
      </c>
      <c r="N490" s="381">
        <v>55026.390625</v>
      </c>
      <c r="O490" s="381">
        <v>6014.01123046875</v>
      </c>
      <c r="P490" s="381">
        <v>9.8539495468139648</v>
      </c>
      <c r="Q490" s="381">
        <v>99.340896606445313</v>
      </c>
      <c r="R490" s="379">
        <v>1012.8469848632812</v>
      </c>
      <c r="S490" s="374"/>
    </row>
    <row r="491" spans="1:19" x14ac:dyDescent="0.25">
      <c r="A491" s="378">
        <v>41201.5</v>
      </c>
      <c r="B491" s="381">
        <v>110.99349975585937</v>
      </c>
      <c r="C491" s="381">
        <v>110.99349975585937</v>
      </c>
      <c r="D491" s="381">
        <v>80980.3515625</v>
      </c>
      <c r="E491" s="381">
        <v>1</v>
      </c>
      <c r="F491" s="381">
        <v>1</v>
      </c>
      <c r="G491" s="381">
        <v>1</v>
      </c>
      <c r="H491" s="381">
        <v>1</v>
      </c>
      <c r="I491" s="381">
        <v>25.512580871582031</v>
      </c>
      <c r="J491" s="381">
        <v>62.165981292724609</v>
      </c>
      <c r="K491" s="381">
        <v>15.860146251918923</v>
      </c>
      <c r="L491" s="381">
        <v>898.0155029296875</v>
      </c>
      <c r="M491" s="381">
        <v>483.52389526367187</v>
      </c>
      <c r="N491" s="381">
        <v>55002.421875</v>
      </c>
      <c r="O491" s="381">
        <v>6013.79296875</v>
      </c>
      <c r="P491" s="381">
        <v>9.8564376831054687</v>
      </c>
      <c r="Q491" s="381">
        <v>99.374618530273438</v>
      </c>
      <c r="R491" s="379">
        <v>1012.8469848632812</v>
      </c>
      <c r="S491" s="374"/>
    </row>
    <row r="492" spans="1:19" x14ac:dyDescent="0.25">
      <c r="A492" s="378">
        <v>41201.541666666664</v>
      </c>
      <c r="B492" s="381">
        <v>110.57080078125</v>
      </c>
      <c r="C492" s="381">
        <v>110.57080078125</v>
      </c>
      <c r="D492" s="381">
        <v>80916.578125</v>
      </c>
      <c r="E492" s="381">
        <v>1</v>
      </c>
      <c r="F492" s="381">
        <v>1</v>
      </c>
      <c r="G492" s="381">
        <v>1</v>
      </c>
      <c r="H492" s="381">
        <v>1</v>
      </c>
      <c r="I492" s="381">
        <v>25.351490020751953</v>
      </c>
      <c r="J492" s="381">
        <v>62.207870483398438</v>
      </c>
      <c r="K492" s="381">
        <v>15.770622077721054</v>
      </c>
      <c r="L492" s="381">
        <v>898.01287841796875</v>
      </c>
      <c r="M492" s="381">
        <v>482.69558715820312</v>
      </c>
      <c r="N492" s="381">
        <v>54904.421875</v>
      </c>
      <c r="O492" s="381">
        <v>5996.68115234375</v>
      </c>
      <c r="P492" s="381">
        <v>9.8464164733886719</v>
      </c>
      <c r="Q492" s="381">
        <v>99.700736999511719</v>
      </c>
      <c r="R492" s="379">
        <v>1012.8489990234375</v>
      </c>
      <c r="S492" s="374"/>
    </row>
    <row r="493" spans="1:19" x14ac:dyDescent="0.25">
      <c r="A493" s="378">
        <v>41201.583333333336</v>
      </c>
      <c r="B493" s="381">
        <v>110.76629638671875</v>
      </c>
      <c r="C493" s="381">
        <v>110.76629638671875</v>
      </c>
      <c r="D493" s="381">
        <v>80886.4765625</v>
      </c>
      <c r="E493" s="381">
        <v>1</v>
      </c>
      <c r="F493" s="381">
        <v>1</v>
      </c>
      <c r="G493" s="381">
        <v>1</v>
      </c>
      <c r="H493" s="381">
        <v>1</v>
      </c>
      <c r="I493" s="381">
        <v>25.092100143432617</v>
      </c>
      <c r="J493" s="381">
        <v>62.277011871337891</v>
      </c>
      <c r="K493" s="381">
        <v>15.626610185093522</v>
      </c>
      <c r="L493" s="381">
        <v>898.04547119140625</v>
      </c>
      <c r="M493" s="381">
        <v>482.341796875</v>
      </c>
      <c r="N493" s="381">
        <v>54837.01953125</v>
      </c>
      <c r="O493" s="381">
        <v>5983.68798828125</v>
      </c>
      <c r="P493" s="381">
        <v>9.8388738632202148</v>
      </c>
      <c r="Q493" s="381">
        <v>99.897987365722656</v>
      </c>
      <c r="R493" s="379">
        <v>1012.85302734375</v>
      </c>
      <c r="S493" s="374"/>
    </row>
    <row r="494" spans="1:19" x14ac:dyDescent="0.25">
      <c r="A494" s="378">
        <v>41201.625</v>
      </c>
      <c r="B494" s="381">
        <v>109.03559875488281</v>
      </c>
      <c r="C494" s="381">
        <v>109.03559875488281</v>
      </c>
      <c r="D494" s="381">
        <v>79672.046875</v>
      </c>
      <c r="E494" s="381">
        <v>1</v>
      </c>
      <c r="F494" s="381">
        <v>1</v>
      </c>
      <c r="G494" s="381">
        <v>1</v>
      </c>
      <c r="H494" s="381">
        <v>1</v>
      </c>
      <c r="I494" s="381">
        <v>24.942960739135742</v>
      </c>
      <c r="J494" s="381">
        <v>62.345989227294922</v>
      </c>
      <c r="K494" s="381">
        <v>15.550935615389971</v>
      </c>
      <c r="L494" s="381">
        <v>897.822998046875</v>
      </c>
      <c r="M494" s="381">
        <v>471.85189819335937</v>
      </c>
      <c r="N494" s="381">
        <v>53590.37890625</v>
      </c>
      <c r="O494" s="381">
        <v>5886.29296875</v>
      </c>
      <c r="P494" s="381">
        <v>9.8974103927612305</v>
      </c>
      <c r="Q494" s="381">
        <v>101.25060272216797</v>
      </c>
      <c r="R494" s="379">
        <v>1012.8560180664062</v>
      </c>
      <c r="S494" s="374"/>
    </row>
    <row r="495" spans="1:19" x14ac:dyDescent="0.25">
      <c r="A495" s="378">
        <v>41201.666666666664</v>
      </c>
      <c r="B495" s="381">
        <v>108.49720001220703</v>
      </c>
      <c r="C495" s="381">
        <v>108.49720001220703</v>
      </c>
      <c r="D495" s="381">
        <v>79289.09375</v>
      </c>
      <c r="E495" s="381">
        <v>1</v>
      </c>
      <c r="F495" s="381">
        <v>1</v>
      </c>
      <c r="G495" s="381">
        <v>1</v>
      </c>
      <c r="H495" s="381">
        <v>1</v>
      </c>
      <c r="I495" s="381">
        <v>24.070240020751953</v>
      </c>
      <c r="J495" s="381">
        <v>62.359268188476562</v>
      </c>
      <c r="K495" s="381">
        <v>15.010025528150727</v>
      </c>
      <c r="L495" s="381">
        <v>898.10308837890625</v>
      </c>
      <c r="M495" s="381">
        <v>467.41619873046875</v>
      </c>
      <c r="N495" s="381">
        <v>53529.48046875</v>
      </c>
      <c r="O495" s="381">
        <v>5904.01611328125</v>
      </c>
      <c r="P495" s="381">
        <v>9.9344205856323242</v>
      </c>
      <c r="Q495" s="381">
        <v>102.96559906005859</v>
      </c>
      <c r="R495" s="379">
        <v>1012.8579711914062</v>
      </c>
      <c r="S495" s="374"/>
    </row>
    <row r="496" spans="1:19" x14ac:dyDescent="0.25">
      <c r="A496" s="378">
        <v>41201.708333333336</v>
      </c>
      <c r="B496" s="381">
        <v>111.3125</v>
      </c>
      <c r="C496" s="381">
        <v>111.3125</v>
      </c>
      <c r="D496" s="381">
        <v>81021.5</v>
      </c>
      <c r="E496" s="381">
        <v>1</v>
      </c>
      <c r="F496" s="381">
        <v>1</v>
      </c>
      <c r="G496" s="381">
        <v>1</v>
      </c>
      <c r="H496" s="381">
        <v>1</v>
      </c>
      <c r="I496" s="381">
        <v>25.246580123901367</v>
      </c>
      <c r="J496" s="381">
        <v>62.543251037597656</v>
      </c>
      <c r="K496" s="381">
        <v>15.790031985299866</v>
      </c>
      <c r="L496" s="381">
        <v>898.02557373046875</v>
      </c>
      <c r="M496" s="381">
        <v>483.50970458984375</v>
      </c>
      <c r="N496" s="381">
        <v>54957.51953125</v>
      </c>
      <c r="O496" s="381">
        <v>5995.7119140625</v>
      </c>
      <c r="P496" s="381">
        <v>9.8378438949584961</v>
      </c>
      <c r="Q496" s="381">
        <v>100.40699768066406</v>
      </c>
      <c r="R496" s="379">
        <v>1012.8579711914062</v>
      </c>
      <c r="S496" s="374"/>
    </row>
    <row r="497" spans="1:19" x14ac:dyDescent="0.25">
      <c r="A497" s="378">
        <v>41201.75</v>
      </c>
      <c r="B497" s="381">
        <v>112.03980255126953</v>
      </c>
      <c r="C497" s="381">
        <v>112.03980255126953</v>
      </c>
      <c r="D497" s="381">
        <v>81143.75</v>
      </c>
      <c r="E497" s="381">
        <v>1</v>
      </c>
      <c r="F497" s="381">
        <v>1</v>
      </c>
      <c r="G497" s="381">
        <v>1</v>
      </c>
      <c r="H497" s="381">
        <v>1</v>
      </c>
      <c r="I497" s="381">
        <v>25.020919799804688</v>
      </c>
      <c r="J497" s="381">
        <v>62.679519653320313</v>
      </c>
      <c r="K497" s="381">
        <v>15.682992343360093</v>
      </c>
      <c r="L497" s="381">
        <v>898.18377685546875</v>
      </c>
      <c r="M497" s="381">
        <v>485.377197265625</v>
      </c>
      <c r="N497" s="381">
        <v>55089.609375</v>
      </c>
      <c r="O497" s="381">
        <v>5958.31396484375</v>
      </c>
      <c r="P497" s="381">
        <v>9.7595310211181641</v>
      </c>
      <c r="Q497" s="381">
        <v>100.09200286865234</v>
      </c>
      <c r="R497" s="379">
        <v>1012.8590087890625</v>
      </c>
      <c r="S497" s="374"/>
    </row>
    <row r="498" spans="1:19" x14ac:dyDescent="0.25">
      <c r="A498" s="378">
        <v>41201.791666666664</v>
      </c>
      <c r="B498" s="381">
        <v>112.36810302734375</v>
      </c>
      <c r="C498" s="381">
        <v>112.36810302734375</v>
      </c>
      <c r="D498" s="381">
        <v>81118.0078125</v>
      </c>
      <c r="E498" s="381">
        <v>1</v>
      </c>
      <c r="F498" s="381">
        <v>1</v>
      </c>
      <c r="G498" s="381">
        <v>1</v>
      </c>
      <c r="H498" s="381">
        <v>1</v>
      </c>
      <c r="I498" s="381">
        <v>25.927450180053711</v>
      </c>
      <c r="J498" s="381">
        <v>62.740360260009766</v>
      </c>
      <c r="K498" s="381">
        <v>16.266975649200248</v>
      </c>
      <c r="L498" s="381">
        <v>897.9656982421875</v>
      </c>
      <c r="M498" s="381">
        <v>485.45111083984375</v>
      </c>
      <c r="N498" s="381">
        <v>55062.9296875</v>
      </c>
      <c r="O498" s="381">
        <v>5957.34423828125</v>
      </c>
      <c r="P498" s="381">
        <v>9.7643041610717773</v>
      </c>
      <c r="Q498" s="381">
        <v>100.1260986328125</v>
      </c>
      <c r="R498" s="379">
        <v>1012.8619995117187</v>
      </c>
      <c r="S498" s="374"/>
    </row>
    <row r="499" spans="1:19" x14ac:dyDescent="0.25">
      <c r="A499" s="378">
        <v>41201.833333333336</v>
      </c>
      <c r="B499" s="381">
        <v>112.70510101318359</v>
      </c>
      <c r="C499" s="381">
        <v>112.70510101318359</v>
      </c>
      <c r="D499" s="381">
        <v>81240.453125</v>
      </c>
      <c r="E499" s="381">
        <v>1</v>
      </c>
      <c r="F499" s="381">
        <v>1</v>
      </c>
      <c r="G499" s="381">
        <v>1</v>
      </c>
      <c r="H499" s="381">
        <v>1</v>
      </c>
      <c r="I499" s="381">
        <v>26.49662971496582</v>
      </c>
      <c r="J499" s="381">
        <v>62.670791625976563</v>
      </c>
      <c r="K499" s="381">
        <v>16.605647596572815</v>
      </c>
      <c r="L499" s="381">
        <v>898.00347900390625</v>
      </c>
      <c r="M499" s="381">
        <v>486.11981201171875</v>
      </c>
      <c r="N499" s="381">
        <v>55190.48046875</v>
      </c>
      <c r="O499" s="381">
        <v>5962.69677734375</v>
      </c>
      <c r="P499" s="381">
        <v>9.7498273849487305</v>
      </c>
      <c r="Q499" s="381">
        <v>100.04530334472656</v>
      </c>
      <c r="R499" s="379">
        <v>1012.8579711914062</v>
      </c>
      <c r="S499" s="374"/>
    </row>
    <row r="500" spans="1:19" x14ac:dyDescent="0.25">
      <c r="A500" s="378">
        <v>41201.875</v>
      </c>
      <c r="B500" s="381">
        <v>112.86679840087891</v>
      </c>
      <c r="C500" s="381">
        <v>112.86679840087891</v>
      </c>
      <c r="D500" s="381">
        <v>81207.9375</v>
      </c>
      <c r="E500" s="381">
        <v>1</v>
      </c>
      <c r="F500" s="381">
        <v>1</v>
      </c>
      <c r="G500" s="381">
        <v>1</v>
      </c>
      <c r="H500" s="381">
        <v>1</v>
      </c>
      <c r="I500" s="381">
        <v>28.413539886474609</v>
      </c>
      <c r="J500" s="381">
        <v>62.342739105224609</v>
      </c>
      <c r="K500" s="381">
        <v>17.713779041983798</v>
      </c>
      <c r="L500" s="381">
        <v>897.8355712890625</v>
      </c>
      <c r="M500" s="381">
        <v>484.4696044921875</v>
      </c>
      <c r="N500" s="381">
        <v>55015.87109375</v>
      </c>
      <c r="O500" s="381">
        <v>5961.60986328125</v>
      </c>
      <c r="P500" s="381">
        <v>9.7764301300048828</v>
      </c>
      <c r="Q500" s="381">
        <v>100.18160247802734</v>
      </c>
      <c r="R500" s="379">
        <v>1012.85302734375</v>
      </c>
      <c r="S500" s="374"/>
    </row>
    <row r="501" spans="1:19" x14ac:dyDescent="0.25">
      <c r="A501" s="378">
        <v>41201.916666666664</v>
      </c>
      <c r="B501" s="381">
        <v>111.44090270996094</v>
      </c>
      <c r="C501" s="381">
        <v>111.44090270996094</v>
      </c>
      <c r="D501" s="381">
        <v>80029.5234375</v>
      </c>
      <c r="E501" s="381">
        <v>1</v>
      </c>
      <c r="F501" s="381">
        <v>1</v>
      </c>
      <c r="G501" s="381">
        <v>1</v>
      </c>
      <c r="H501" s="381">
        <v>1</v>
      </c>
      <c r="I501" s="381">
        <v>27.064119338989258</v>
      </c>
      <c r="J501" s="381">
        <v>61.621898651123047</v>
      </c>
      <c r="K501" s="381">
        <v>16.677424189890953</v>
      </c>
      <c r="L501" s="381">
        <v>897.82427978515625</v>
      </c>
      <c r="M501" s="381">
        <v>472.95150756835937</v>
      </c>
      <c r="N501" s="381">
        <v>54016.12890625</v>
      </c>
      <c r="O501" s="381">
        <v>5983.2158203125</v>
      </c>
      <c r="P501" s="381">
        <v>9.9721927642822266</v>
      </c>
      <c r="Q501" s="381">
        <v>101.93470001220703</v>
      </c>
      <c r="R501" s="379">
        <v>1012.8579711914062</v>
      </c>
      <c r="S501" s="374"/>
    </row>
    <row r="502" spans="1:19" x14ac:dyDescent="0.25">
      <c r="A502" s="378">
        <v>41201.958333333336</v>
      </c>
      <c r="B502" s="381">
        <v>111.30259704589844</v>
      </c>
      <c r="C502" s="381">
        <v>111.30259704589844</v>
      </c>
      <c r="D502" s="381">
        <v>80165.0078125</v>
      </c>
      <c r="E502" s="381">
        <v>1</v>
      </c>
      <c r="F502" s="381">
        <v>1</v>
      </c>
      <c r="G502" s="381">
        <v>1</v>
      </c>
      <c r="H502" s="381">
        <v>1</v>
      </c>
      <c r="I502" s="381">
        <v>25.464700698852539</v>
      </c>
      <c r="J502" s="381">
        <v>61.166400909423828</v>
      </c>
      <c r="K502" s="381">
        <v>15.575840919844996</v>
      </c>
      <c r="L502" s="381">
        <v>897.8822021484375</v>
      </c>
      <c r="M502" s="381">
        <v>471.81381225585937</v>
      </c>
      <c r="N502" s="381">
        <v>53957.5390625</v>
      </c>
      <c r="O502" s="381">
        <v>6001.7021484375</v>
      </c>
      <c r="P502" s="381">
        <v>10.010669708251953</v>
      </c>
      <c r="Q502" s="381">
        <v>102.78800201416016</v>
      </c>
      <c r="R502" s="379">
        <v>1012.864990234375</v>
      </c>
      <c r="S502" s="374"/>
    </row>
    <row r="503" spans="1:19" x14ac:dyDescent="0.25">
      <c r="A503" s="378">
        <v>41202</v>
      </c>
      <c r="B503" s="381">
        <v>111.39720153808594</v>
      </c>
      <c r="C503" s="381">
        <v>111.39720153808594</v>
      </c>
      <c r="D503" s="381">
        <v>80264.65625</v>
      </c>
      <c r="E503" s="381">
        <v>1</v>
      </c>
      <c r="F503" s="381">
        <v>1</v>
      </c>
      <c r="G503" s="381">
        <v>1</v>
      </c>
      <c r="H503" s="381">
        <v>1</v>
      </c>
      <c r="I503" s="381">
        <v>25.596759796142578</v>
      </c>
      <c r="J503" s="381">
        <v>61.231838226318359</v>
      </c>
      <c r="K503" s="381">
        <v>15.67336654955332</v>
      </c>
      <c r="L503" s="381">
        <v>898.0728759765625</v>
      </c>
      <c r="M503" s="381">
        <v>470.877197265625</v>
      </c>
      <c r="N503" s="381">
        <v>53920.73828125</v>
      </c>
      <c r="O503" s="381">
        <v>6016.5048828125</v>
      </c>
      <c r="P503" s="381">
        <v>10.038149833679199</v>
      </c>
      <c r="Q503" s="381">
        <v>103.33399963378906</v>
      </c>
      <c r="R503" s="379">
        <v>1012.8699951171875</v>
      </c>
      <c r="S503" s="374"/>
    </row>
    <row r="504" spans="1:19" x14ac:dyDescent="0.25">
      <c r="A504" s="378">
        <v>41202.041666666664</v>
      </c>
      <c r="B504" s="381">
        <v>112.73549652099609</v>
      </c>
      <c r="C504" s="381">
        <v>112.73549652099609</v>
      </c>
      <c r="D504" s="381">
        <v>80816.28125</v>
      </c>
      <c r="E504" s="381">
        <v>1</v>
      </c>
      <c r="F504" s="381">
        <v>1</v>
      </c>
      <c r="G504" s="381">
        <v>1</v>
      </c>
      <c r="H504" s="381">
        <v>1</v>
      </c>
      <c r="I504" s="381">
        <v>25.251880645751953</v>
      </c>
      <c r="J504" s="381">
        <v>61.524990081787109</v>
      </c>
      <c r="K504" s="381">
        <v>15.536217062763608</v>
      </c>
      <c r="L504" s="381">
        <v>897.944580078125</v>
      </c>
      <c r="M504" s="381">
        <v>476.190185546875</v>
      </c>
      <c r="N504" s="381">
        <v>54463.0390625</v>
      </c>
      <c r="O504" s="381">
        <v>6031.8369140625</v>
      </c>
      <c r="P504" s="381">
        <v>9.9724884033203125</v>
      </c>
      <c r="Q504" s="381">
        <v>102.85310363769531</v>
      </c>
      <c r="R504" s="379">
        <v>1012.8679809570312</v>
      </c>
      <c r="S504" s="374"/>
    </row>
    <row r="505" spans="1:19" x14ac:dyDescent="0.25">
      <c r="A505" s="378">
        <v>41202.083333333336</v>
      </c>
      <c r="B505" s="381">
        <v>113.00769805908203</v>
      </c>
      <c r="C505" s="381">
        <v>113.00769805908203</v>
      </c>
      <c r="D505" s="381">
        <v>81336.703125</v>
      </c>
      <c r="E505" s="381">
        <v>1</v>
      </c>
      <c r="F505" s="381">
        <v>1</v>
      </c>
      <c r="G505" s="381">
        <v>1</v>
      </c>
      <c r="H505" s="381">
        <v>1</v>
      </c>
      <c r="I505" s="381">
        <v>25.125740051269531</v>
      </c>
      <c r="J505" s="381">
        <v>61.826290130615234</v>
      </c>
      <c r="K505" s="381">
        <v>15.534312941562094</v>
      </c>
      <c r="L505" s="381">
        <v>897.968017578125</v>
      </c>
      <c r="M505" s="381">
        <v>481.37411499023437</v>
      </c>
      <c r="N505" s="381">
        <v>54925.58984375</v>
      </c>
      <c r="O505" s="381">
        <v>6080.787109375</v>
      </c>
      <c r="P505" s="381">
        <v>9.9694404602050781</v>
      </c>
      <c r="Q505" s="381">
        <v>102.07720184326172</v>
      </c>
      <c r="R505" s="379">
        <v>1012.8579711914062</v>
      </c>
      <c r="S505" s="374"/>
    </row>
    <row r="506" spans="1:19" x14ac:dyDescent="0.25">
      <c r="A506" s="378">
        <v>41202.125</v>
      </c>
      <c r="B506" s="381">
        <v>114.66919708251953</v>
      </c>
      <c r="C506" s="381">
        <v>114.66919708251953</v>
      </c>
      <c r="D506" s="381">
        <v>82251.9609375</v>
      </c>
      <c r="E506" s="381">
        <v>1</v>
      </c>
      <c r="F506" s="381">
        <v>1</v>
      </c>
      <c r="G506" s="381">
        <v>1</v>
      </c>
      <c r="H506" s="381">
        <v>1</v>
      </c>
      <c r="I506" s="381">
        <v>25.264039993286133</v>
      </c>
      <c r="J506" s="381">
        <v>62.097930908203125</v>
      </c>
      <c r="K506" s="381">
        <v>15.688446099651628</v>
      </c>
      <c r="L506" s="381">
        <v>898.33172607421875</v>
      </c>
      <c r="M506" s="381">
        <v>487.57101440429687</v>
      </c>
      <c r="N506" s="381">
        <v>55501.48046875</v>
      </c>
      <c r="O506" s="381">
        <v>6064.24609375</v>
      </c>
      <c r="P506" s="381">
        <v>9.8510599136352539</v>
      </c>
      <c r="Q506" s="381">
        <v>101.22840118408203</v>
      </c>
      <c r="R506" s="379">
        <v>1012.8560180664062</v>
      </c>
      <c r="S506" s="374"/>
    </row>
    <row r="507" spans="1:19" x14ac:dyDescent="0.25">
      <c r="A507" s="378">
        <v>41202.166666666664</v>
      </c>
      <c r="B507" s="381">
        <v>114.57620239257812</v>
      </c>
      <c r="C507" s="381">
        <v>114.57620239257812</v>
      </c>
      <c r="D507" s="381">
        <v>82321.3828125</v>
      </c>
      <c r="E507" s="381">
        <v>1</v>
      </c>
      <c r="F507" s="381">
        <v>1</v>
      </c>
      <c r="G507" s="381">
        <v>1</v>
      </c>
      <c r="H507" s="381">
        <v>1</v>
      </c>
      <c r="I507" s="381">
        <v>25.305389404296875</v>
      </c>
      <c r="J507" s="381">
        <v>62.367031097412109</v>
      </c>
      <c r="K507" s="381">
        <v>15.78222007909906</v>
      </c>
      <c r="L507" s="381">
        <v>897.9901123046875</v>
      </c>
      <c r="M507" s="381">
        <v>488.66400146484375</v>
      </c>
      <c r="N507" s="381">
        <v>55527.8515625</v>
      </c>
      <c r="O507" s="381">
        <v>6057.5361328125</v>
      </c>
      <c r="P507" s="381">
        <v>9.8362998962402344</v>
      </c>
      <c r="Q507" s="381">
        <v>100.90090179443359</v>
      </c>
      <c r="R507" s="379">
        <v>1012.8560180664062</v>
      </c>
      <c r="S507" s="374"/>
    </row>
    <row r="508" spans="1:19" x14ac:dyDescent="0.25">
      <c r="A508" s="378">
        <v>41202.208333333336</v>
      </c>
      <c r="B508" s="381">
        <v>115.83350372314453</v>
      </c>
      <c r="C508" s="381">
        <v>115.83350372314453</v>
      </c>
      <c r="D508" s="381">
        <v>82681.390625</v>
      </c>
      <c r="E508" s="381">
        <v>1</v>
      </c>
      <c r="F508" s="381">
        <v>1</v>
      </c>
      <c r="G508" s="381">
        <v>1</v>
      </c>
      <c r="H508" s="381">
        <v>1</v>
      </c>
      <c r="I508" s="381">
        <v>25.379470825195312</v>
      </c>
      <c r="J508" s="381">
        <v>62.583118438720703</v>
      </c>
      <c r="K508" s="381">
        <v>15.883264285652549</v>
      </c>
      <c r="L508" s="381">
        <v>898.04852294921875</v>
      </c>
      <c r="M508" s="381">
        <v>492.66571044921875</v>
      </c>
      <c r="N508" s="381">
        <v>55967.23046875</v>
      </c>
      <c r="O508" s="381">
        <v>6098.3330078125</v>
      </c>
      <c r="P508" s="381">
        <v>9.8264293670654297</v>
      </c>
      <c r="Q508" s="381">
        <v>100.35449981689453</v>
      </c>
      <c r="R508" s="379">
        <v>1012.8499755859375</v>
      </c>
      <c r="S508" s="374"/>
    </row>
    <row r="509" spans="1:19" x14ac:dyDescent="0.25">
      <c r="A509" s="378">
        <v>41202.25</v>
      </c>
      <c r="B509" s="381">
        <v>84.708381652832031</v>
      </c>
      <c r="C509" s="381">
        <v>117.28853059344165</v>
      </c>
      <c r="D509" s="381">
        <v>83487.46875</v>
      </c>
      <c r="E509" s="381">
        <v>1</v>
      </c>
      <c r="F509" s="381">
        <v>1</v>
      </c>
      <c r="G509" s="381">
        <v>0.72222220897674561</v>
      </c>
      <c r="H509" s="381">
        <v>1</v>
      </c>
      <c r="I509" s="381">
        <v>27.156240463256836</v>
      </c>
      <c r="J509" s="381">
        <v>62.729801177978516</v>
      </c>
      <c r="K509" s="381">
        <v>17.035055650014765</v>
      </c>
      <c r="L509" s="381">
        <v>897.93701171875</v>
      </c>
      <c r="M509" s="381">
        <v>498.92599487304687</v>
      </c>
      <c r="N509" s="381">
        <v>56493.609375</v>
      </c>
      <c r="O509" s="381">
        <v>6128.19580078125</v>
      </c>
      <c r="P509" s="381">
        <v>9.7865419387817383</v>
      </c>
      <c r="Q509" s="381">
        <v>99.220573425292969</v>
      </c>
      <c r="R509" s="379">
        <v>1012.843017578125</v>
      </c>
      <c r="S509" s="374"/>
    </row>
    <row r="510" spans="1:19" x14ac:dyDescent="0.25">
      <c r="A510" s="378">
        <v>41202.291666666664</v>
      </c>
      <c r="B510" s="381">
        <v>118.40399932861328</v>
      </c>
      <c r="C510" s="381">
        <v>118.40399932861328</v>
      </c>
      <c r="D510" s="381">
        <v>83625.3203125</v>
      </c>
      <c r="E510" s="381">
        <v>1</v>
      </c>
      <c r="F510" s="381">
        <v>1</v>
      </c>
      <c r="G510" s="381">
        <v>1</v>
      </c>
      <c r="H510" s="381">
        <v>1</v>
      </c>
      <c r="I510" s="381">
        <v>29.775800704956055</v>
      </c>
      <c r="J510" s="381">
        <v>62.310298919677734</v>
      </c>
      <c r="K510" s="381">
        <v>18.553390424985629</v>
      </c>
      <c r="L510" s="381">
        <v>898.05657958984375</v>
      </c>
      <c r="M510" s="381">
        <v>499.20458984375</v>
      </c>
      <c r="N510" s="381">
        <v>56659.62890625</v>
      </c>
      <c r="O510" s="381">
        <v>6150.73876953125</v>
      </c>
      <c r="P510" s="381">
        <v>9.793635368347168</v>
      </c>
      <c r="Q510" s="381">
        <v>98.887947082519531</v>
      </c>
      <c r="R510" s="379">
        <v>1012.8410034179687</v>
      </c>
      <c r="S510" s="374"/>
    </row>
    <row r="511" spans="1:19" x14ac:dyDescent="0.25">
      <c r="A511" s="378">
        <v>41202.333333333336</v>
      </c>
      <c r="B511" s="381">
        <v>119.11060333251953</v>
      </c>
      <c r="C511" s="381">
        <v>119.11060333251953</v>
      </c>
      <c r="D511" s="381">
        <v>83667.0234375</v>
      </c>
      <c r="E511" s="381">
        <v>1</v>
      </c>
      <c r="F511" s="381">
        <v>1</v>
      </c>
      <c r="G511" s="381">
        <v>1</v>
      </c>
      <c r="H511" s="381">
        <v>1</v>
      </c>
      <c r="I511" s="381">
        <v>28.63231086730957</v>
      </c>
      <c r="J511" s="381">
        <v>61.370071411132813</v>
      </c>
      <c r="K511" s="381">
        <v>17.571669625925423</v>
      </c>
      <c r="L511" s="381">
        <v>898.1019287109375</v>
      </c>
      <c r="M511" s="381">
        <v>498.70138549804687</v>
      </c>
      <c r="N511" s="381">
        <v>56762.98828125</v>
      </c>
      <c r="O511" s="381">
        <v>6157.9208984375</v>
      </c>
      <c r="P511" s="381">
        <v>9.7871952056884766</v>
      </c>
      <c r="Q511" s="381">
        <v>98.6417236328125</v>
      </c>
      <c r="R511" s="379">
        <v>1012.8330078125</v>
      </c>
      <c r="S511" s="374"/>
    </row>
    <row r="512" spans="1:19" x14ac:dyDescent="0.25">
      <c r="A512" s="378">
        <v>41202.375</v>
      </c>
      <c r="B512" s="381">
        <v>119.68280029296875</v>
      </c>
      <c r="C512" s="381">
        <v>119.68280029296875</v>
      </c>
      <c r="D512" s="381">
        <v>83707.7265625</v>
      </c>
      <c r="E512" s="381">
        <v>1</v>
      </c>
      <c r="F512" s="381">
        <v>1</v>
      </c>
      <c r="G512" s="381">
        <v>1</v>
      </c>
      <c r="H512" s="381">
        <v>1</v>
      </c>
      <c r="I512" s="381">
        <v>26.80303955078125</v>
      </c>
      <c r="J512" s="381">
        <v>60.863059997558594</v>
      </c>
      <c r="K512" s="381">
        <v>16.31315004296135</v>
      </c>
      <c r="L512" s="381">
        <v>897.9661865234375</v>
      </c>
      <c r="M512" s="381">
        <v>498.7843017578125</v>
      </c>
      <c r="N512" s="381">
        <v>56794.578125</v>
      </c>
      <c r="O512" s="381">
        <v>6160.31298828125</v>
      </c>
      <c r="P512" s="381">
        <v>9.7836771011352539</v>
      </c>
      <c r="Q512" s="381">
        <v>98.520751953125</v>
      </c>
      <c r="R512" s="379">
        <v>1012.8300170898437</v>
      </c>
      <c r="S512" s="374"/>
    </row>
    <row r="513" spans="1:19" x14ac:dyDescent="0.25">
      <c r="A513" s="378">
        <v>41202.416666666664</v>
      </c>
      <c r="B513" s="381">
        <v>118.82319641113281</v>
      </c>
      <c r="C513" s="381">
        <v>118.82319641113281</v>
      </c>
      <c r="D513" s="381">
        <v>83578.828125</v>
      </c>
      <c r="E513" s="381">
        <v>1</v>
      </c>
      <c r="F513" s="381">
        <v>1</v>
      </c>
      <c r="G513" s="381">
        <v>1</v>
      </c>
      <c r="H513" s="381">
        <v>1</v>
      </c>
      <c r="I513" s="381">
        <v>26.82921028137207</v>
      </c>
      <c r="J513" s="381">
        <v>61.038311004638672</v>
      </c>
      <c r="K513" s="381">
        <v>16.37609681163238</v>
      </c>
      <c r="L513" s="381">
        <v>897.94818115234375</v>
      </c>
      <c r="M513" s="381">
        <v>498.001708984375</v>
      </c>
      <c r="N513" s="381">
        <v>56601.2890625</v>
      </c>
      <c r="O513" s="381">
        <v>6143.03076171875</v>
      </c>
      <c r="P513" s="381">
        <v>9.7905168533325195</v>
      </c>
      <c r="Q513" s="381">
        <v>98.595649719238281</v>
      </c>
      <c r="R513" s="379">
        <v>1012.833984375</v>
      </c>
      <c r="S513" s="374"/>
    </row>
    <row r="514" spans="1:19" x14ac:dyDescent="0.25">
      <c r="A514" s="378">
        <v>41202.458333333336</v>
      </c>
      <c r="B514" s="381">
        <v>116.92870330810547</v>
      </c>
      <c r="C514" s="381">
        <v>116.92870330810547</v>
      </c>
      <c r="D514" s="381">
        <v>83246.0390625</v>
      </c>
      <c r="E514" s="381">
        <v>1</v>
      </c>
      <c r="F514" s="381">
        <v>1</v>
      </c>
      <c r="G514" s="381">
        <v>1</v>
      </c>
      <c r="H514" s="381">
        <v>1</v>
      </c>
      <c r="I514" s="381">
        <v>26.515140533447266</v>
      </c>
      <c r="J514" s="381">
        <v>61.255081176757812</v>
      </c>
      <c r="K514" s="381">
        <v>16.241870857894536</v>
      </c>
      <c r="L514" s="381">
        <v>898.0216064453125</v>
      </c>
      <c r="M514" s="381">
        <v>496.13119506835937</v>
      </c>
      <c r="N514" s="381">
        <v>56288.48828125</v>
      </c>
      <c r="O514" s="381">
        <v>6107.69189453125</v>
      </c>
      <c r="P514" s="381">
        <v>9.7879562377929687</v>
      </c>
      <c r="Q514" s="381">
        <v>98.363571166992188</v>
      </c>
      <c r="R514" s="379">
        <v>1012.8400268554687</v>
      </c>
      <c r="S514" s="374"/>
    </row>
    <row r="515" spans="1:19" x14ac:dyDescent="0.25">
      <c r="A515" s="378">
        <v>41202.5</v>
      </c>
      <c r="B515" s="381">
        <v>117.439697265625</v>
      </c>
      <c r="C515" s="381">
        <v>117.439697265625</v>
      </c>
      <c r="D515" s="381">
        <v>83350.40625</v>
      </c>
      <c r="E515" s="381">
        <v>1</v>
      </c>
      <c r="F515" s="381">
        <v>1</v>
      </c>
      <c r="G515" s="381">
        <v>1</v>
      </c>
      <c r="H515" s="381">
        <v>1</v>
      </c>
      <c r="I515" s="381">
        <v>26.52277946472168</v>
      </c>
      <c r="J515" s="381">
        <v>61.403671264648437</v>
      </c>
      <c r="K515" s="381">
        <v>16.285960312765383</v>
      </c>
      <c r="L515" s="381">
        <v>897.959228515625</v>
      </c>
      <c r="M515" s="381">
        <v>497.101806640625</v>
      </c>
      <c r="N515" s="381">
        <v>56421.44921875</v>
      </c>
      <c r="O515" s="381">
        <v>6134.09912109375</v>
      </c>
      <c r="P515" s="381">
        <v>9.8058300018310547</v>
      </c>
      <c r="Q515" s="381">
        <v>98.401222229003906</v>
      </c>
      <c r="R515" s="379">
        <v>1012.8380126953125</v>
      </c>
      <c r="S515" s="374"/>
    </row>
    <row r="516" spans="1:19" x14ac:dyDescent="0.25">
      <c r="A516" s="378">
        <v>41202.541666666664</v>
      </c>
      <c r="B516" s="381">
        <v>117.88009643554687</v>
      </c>
      <c r="C516" s="381">
        <v>117.88009643554687</v>
      </c>
      <c r="D516" s="381">
        <v>83393.34375</v>
      </c>
      <c r="E516" s="381">
        <v>1</v>
      </c>
      <c r="F516" s="381">
        <v>1</v>
      </c>
      <c r="G516" s="381">
        <v>1</v>
      </c>
      <c r="H516" s="381">
        <v>1</v>
      </c>
      <c r="I516" s="381">
        <v>26.642360687255859</v>
      </c>
      <c r="J516" s="381">
        <v>61.550559997558594</v>
      </c>
      <c r="K516" s="381">
        <v>16.398522199575382</v>
      </c>
      <c r="L516" s="381">
        <v>898.055419921875</v>
      </c>
      <c r="M516" s="381">
        <v>497.64068603515625</v>
      </c>
      <c r="N516" s="381">
        <v>56456.359375</v>
      </c>
      <c r="O516" s="381">
        <v>6132.615234375</v>
      </c>
      <c r="P516" s="381">
        <v>9.7984018325805664</v>
      </c>
      <c r="Q516" s="381">
        <v>98.1915283203125</v>
      </c>
      <c r="R516" s="379">
        <v>1012.8359985351562</v>
      </c>
      <c r="S516" s="374"/>
    </row>
    <row r="517" spans="1:19" x14ac:dyDescent="0.25">
      <c r="A517" s="378">
        <v>41202.583333333336</v>
      </c>
      <c r="B517" s="381">
        <v>117.72499847412109</v>
      </c>
      <c r="C517" s="381">
        <v>117.72499847412109</v>
      </c>
      <c r="D517" s="381">
        <v>83232.15625</v>
      </c>
      <c r="E517" s="381">
        <v>1</v>
      </c>
      <c r="F517" s="381">
        <v>1</v>
      </c>
      <c r="G517" s="381">
        <v>1</v>
      </c>
      <c r="H517" s="381">
        <v>1</v>
      </c>
      <c r="I517" s="381">
        <v>26.748790740966797</v>
      </c>
      <c r="J517" s="381">
        <v>61.643810272216797</v>
      </c>
      <c r="K517" s="381">
        <v>16.488973814473866</v>
      </c>
      <c r="L517" s="381">
        <v>897.92669677734375</v>
      </c>
      <c r="M517" s="381">
        <v>496.51638793945313</v>
      </c>
      <c r="N517" s="381">
        <v>56320.55078125</v>
      </c>
      <c r="O517" s="381">
        <v>6120.47998046875</v>
      </c>
      <c r="P517" s="381">
        <v>9.8023824691772461</v>
      </c>
      <c r="Q517" s="381">
        <v>98.241310119628906</v>
      </c>
      <c r="R517" s="379">
        <v>1012.8350219726562</v>
      </c>
      <c r="S517" s="374"/>
    </row>
    <row r="518" spans="1:19" x14ac:dyDescent="0.25">
      <c r="A518" s="378">
        <v>41202.625</v>
      </c>
      <c r="B518" s="381">
        <v>116.85639953613281</v>
      </c>
      <c r="C518" s="381">
        <v>116.85639953613281</v>
      </c>
      <c r="D518" s="381">
        <v>83001.1328125</v>
      </c>
      <c r="E518" s="381">
        <v>1</v>
      </c>
      <c r="F518" s="381">
        <v>1</v>
      </c>
      <c r="G518" s="381">
        <v>1</v>
      </c>
      <c r="H518" s="381">
        <v>1</v>
      </c>
      <c r="I518" s="381">
        <v>26.461559295654297</v>
      </c>
      <c r="J518" s="381">
        <v>61.680030822753906</v>
      </c>
      <c r="K518" s="381">
        <v>16.321497929740872</v>
      </c>
      <c r="L518" s="381">
        <v>897.99627685546875</v>
      </c>
      <c r="M518" s="381">
        <v>495.4158935546875</v>
      </c>
      <c r="N518" s="381">
        <v>56204.91015625</v>
      </c>
      <c r="O518" s="381">
        <v>6109.9541015625</v>
      </c>
      <c r="P518" s="381">
        <v>9.806584358215332</v>
      </c>
      <c r="Q518" s="381">
        <v>98.265907287597656</v>
      </c>
      <c r="R518" s="379">
        <v>1012.8359985351562</v>
      </c>
      <c r="S518" s="374"/>
    </row>
    <row r="519" spans="1:19" x14ac:dyDescent="0.25">
      <c r="A519" s="378">
        <v>41202.666666666664</v>
      </c>
      <c r="B519" s="381">
        <v>116.2698974609375</v>
      </c>
      <c r="C519" s="381">
        <v>116.2698974609375</v>
      </c>
      <c r="D519" s="381">
        <v>82806.7421875</v>
      </c>
      <c r="E519" s="381">
        <v>1</v>
      </c>
      <c r="F519" s="381">
        <v>1</v>
      </c>
      <c r="G519" s="381">
        <v>1</v>
      </c>
      <c r="H519" s="381">
        <v>1</v>
      </c>
      <c r="I519" s="381">
        <v>27.023799896240234</v>
      </c>
      <c r="J519" s="381">
        <v>61.656528472900391</v>
      </c>
      <c r="K519" s="381">
        <v>16.661936877484987</v>
      </c>
      <c r="L519" s="381">
        <v>898.030517578125</v>
      </c>
      <c r="M519" s="381">
        <v>494.3463134765625</v>
      </c>
      <c r="N519" s="381">
        <v>56100.03125</v>
      </c>
      <c r="O519" s="381">
        <v>6097.80419921875</v>
      </c>
      <c r="P519" s="381">
        <v>9.8039283752441406</v>
      </c>
      <c r="Q519" s="381">
        <v>98.148956298828125</v>
      </c>
      <c r="R519" s="379">
        <v>1012.8350219726562</v>
      </c>
      <c r="S519" s="374"/>
    </row>
    <row r="520" spans="1:19" x14ac:dyDescent="0.25">
      <c r="A520" s="378">
        <v>41202.708333333336</v>
      </c>
      <c r="B520" s="381">
        <v>116.03009796142578</v>
      </c>
      <c r="C520" s="381">
        <v>116.03009796142578</v>
      </c>
      <c r="D520" s="381">
        <v>82825.671875</v>
      </c>
      <c r="E520" s="381">
        <v>1</v>
      </c>
      <c r="F520" s="381">
        <v>1</v>
      </c>
      <c r="G520" s="381">
        <v>1</v>
      </c>
      <c r="H520" s="381">
        <v>1</v>
      </c>
      <c r="I520" s="381">
        <v>27.101869583129883</v>
      </c>
      <c r="J520" s="381">
        <v>61.493328094482422</v>
      </c>
      <c r="K520" s="381">
        <v>16.665841582492796</v>
      </c>
      <c r="L520" s="381">
        <v>898.003173828125</v>
      </c>
      <c r="M520" s="381">
        <v>493.72988891601562</v>
      </c>
      <c r="N520" s="381">
        <v>56070.609375</v>
      </c>
      <c r="O520" s="381">
        <v>6096.01513671875</v>
      </c>
      <c r="P520" s="381">
        <v>9.8072881698608398</v>
      </c>
      <c r="Q520" s="381">
        <v>98.37896728515625</v>
      </c>
      <c r="R520" s="379">
        <v>1012.8389892578125</v>
      </c>
      <c r="S520" s="374"/>
    </row>
    <row r="521" spans="1:19" x14ac:dyDescent="0.25">
      <c r="A521" s="378">
        <v>41202.75</v>
      </c>
      <c r="B521" s="381">
        <v>115.72650146484375</v>
      </c>
      <c r="C521" s="381">
        <v>115.72650146484375</v>
      </c>
      <c r="D521" s="381">
        <v>82695.2734375</v>
      </c>
      <c r="E521" s="381">
        <v>1</v>
      </c>
      <c r="F521" s="381">
        <v>1</v>
      </c>
      <c r="G521" s="381">
        <v>1</v>
      </c>
      <c r="H521" s="381">
        <v>1</v>
      </c>
      <c r="I521" s="381">
        <v>27.161739349365234</v>
      </c>
      <c r="J521" s="381">
        <v>61.286739349365234</v>
      </c>
      <c r="K521" s="381">
        <v>16.646544397799445</v>
      </c>
      <c r="L521" s="381">
        <v>897.93231201171875</v>
      </c>
      <c r="M521" s="381">
        <v>492.82888793945313</v>
      </c>
      <c r="N521" s="381">
        <v>55966.4296875</v>
      </c>
      <c r="O521" s="381">
        <v>6108.48779296875</v>
      </c>
      <c r="P521" s="381">
        <v>9.8406524658203125</v>
      </c>
      <c r="Q521" s="381">
        <v>98.440803527832031</v>
      </c>
      <c r="R521" s="379">
        <v>1012.8480224609375</v>
      </c>
      <c r="S521" s="374"/>
    </row>
    <row r="522" spans="1:19" x14ac:dyDescent="0.25">
      <c r="A522" s="378">
        <v>41202.791666666664</v>
      </c>
      <c r="B522" s="381">
        <v>115.45189666748047</v>
      </c>
      <c r="C522" s="381">
        <v>115.45189666748047</v>
      </c>
      <c r="D522" s="381">
        <v>82682.296875</v>
      </c>
      <c r="E522" s="381">
        <v>1</v>
      </c>
      <c r="F522" s="381">
        <v>1</v>
      </c>
      <c r="G522" s="381">
        <v>1</v>
      </c>
      <c r="H522" s="381">
        <v>1</v>
      </c>
      <c r="I522" s="381">
        <v>27.181730270385742</v>
      </c>
      <c r="J522" s="381">
        <v>61.077278137207031</v>
      </c>
      <c r="K522" s="381">
        <v>16.601860999748897</v>
      </c>
      <c r="L522" s="381">
        <v>897.89117431640625</v>
      </c>
      <c r="M522" s="381">
        <v>492.11981201171875</v>
      </c>
      <c r="N522" s="381">
        <v>55911.08984375</v>
      </c>
      <c r="O522" s="381">
        <v>6149.46484375</v>
      </c>
      <c r="P522" s="381">
        <v>9.9083347320556641</v>
      </c>
      <c r="Q522" s="381">
        <v>98.4422607421875</v>
      </c>
      <c r="R522" s="379">
        <v>1012.8510131835937</v>
      </c>
      <c r="S522" s="374"/>
    </row>
    <row r="523" spans="1:19" x14ac:dyDescent="0.25">
      <c r="A523" s="378">
        <v>41202.833333333336</v>
      </c>
      <c r="B523" s="381">
        <v>115.21019744873047</v>
      </c>
      <c r="C523" s="381">
        <v>115.21019744873047</v>
      </c>
      <c r="D523" s="381">
        <v>82507.2265625</v>
      </c>
      <c r="E523" s="381">
        <v>1</v>
      </c>
      <c r="F523" s="381">
        <v>1</v>
      </c>
      <c r="G523" s="381">
        <v>1</v>
      </c>
      <c r="H523" s="381">
        <v>1</v>
      </c>
      <c r="I523" s="381">
        <v>26.912469863891602</v>
      </c>
      <c r="J523" s="381">
        <v>60.889869689941406</v>
      </c>
      <c r="K523" s="381">
        <v>16.386967830468347</v>
      </c>
      <c r="L523" s="381">
        <v>898.04278564453125</v>
      </c>
      <c r="M523" s="381">
        <v>491.23660278320312</v>
      </c>
      <c r="N523" s="381">
        <v>55870.6796875</v>
      </c>
      <c r="O523" s="381">
        <v>6151.9140625</v>
      </c>
      <c r="P523" s="381">
        <v>9.9186420440673828</v>
      </c>
      <c r="Q523" s="381">
        <v>98.498199462890625</v>
      </c>
      <c r="R523" s="379">
        <v>1012.8460083007812</v>
      </c>
      <c r="S523" s="374"/>
    </row>
    <row r="524" spans="1:19" x14ac:dyDescent="0.25">
      <c r="A524" s="378">
        <v>41202.875</v>
      </c>
      <c r="B524" s="381">
        <v>115.34110260009766</v>
      </c>
      <c r="C524" s="381">
        <v>115.34110260009766</v>
      </c>
      <c r="D524" s="381">
        <v>82516.9296875</v>
      </c>
      <c r="E524" s="381">
        <v>1</v>
      </c>
      <c r="F524" s="381">
        <v>1</v>
      </c>
      <c r="G524" s="381">
        <v>1</v>
      </c>
      <c r="H524" s="381">
        <v>1</v>
      </c>
      <c r="I524" s="381">
        <v>26.492649078369141</v>
      </c>
      <c r="J524" s="381">
        <v>60.850341796875</v>
      </c>
      <c r="K524" s="381">
        <v>16.120867515234277</v>
      </c>
      <c r="L524" s="381">
        <v>897.959716796875</v>
      </c>
      <c r="M524" s="381">
        <v>490.90869140625</v>
      </c>
      <c r="N524" s="381">
        <v>55852.51171875</v>
      </c>
      <c r="O524" s="381">
        <v>6156.61083984375</v>
      </c>
      <c r="P524" s="381">
        <v>9.9284515380859375</v>
      </c>
      <c r="Q524" s="381">
        <v>98.673637390136719</v>
      </c>
      <c r="R524" s="379">
        <v>1012.843994140625</v>
      </c>
      <c r="S524" s="374"/>
    </row>
    <row r="525" spans="1:19" x14ac:dyDescent="0.25">
      <c r="A525" s="378">
        <v>41202.916666666664</v>
      </c>
      <c r="B525" s="381">
        <v>115.32350158691406</v>
      </c>
      <c r="C525" s="381">
        <v>115.32350158691406</v>
      </c>
      <c r="D525" s="381">
        <v>82577.296875</v>
      </c>
      <c r="E525" s="381">
        <v>1</v>
      </c>
      <c r="F525" s="381">
        <v>1</v>
      </c>
      <c r="G525" s="381">
        <v>1</v>
      </c>
      <c r="H525" s="381">
        <v>1</v>
      </c>
      <c r="I525" s="381">
        <v>25.932069778442383</v>
      </c>
      <c r="J525" s="381">
        <v>61.034980773925781</v>
      </c>
      <c r="K525" s="381">
        <v>15.827633803553326</v>
      </c>
      <c r="L525" s="381">
        <v>897.96368408203125</v>
      </c>
      <c r="M525" s="381">
        <v>491.2672119140625</v>
      </c>
      <c r="N525" s="381">
        <v>55881.359375</v>
      </c>
      <c r="O525" s="381">
        <v>6153.89892578125</v>
      </c>
      <c r="P525" s="381">
        <v>9.9202747344970703</v>
      </c>
      <c r="Q525" s="381">
        <v>98.755378723144531</v>
      </c>
      <c r="R525" s="379">
        <v>1012.8499755859375</v>
      </c>
      <c r="S525" s="374"/>
    </row>
    <row r="526" spans="1:19" x14ac:dyDescent="0.25">
      <c r="A526" s="378">
        <v>41202.958333333336</v>
      </c>
      <c r="B526" s="381">
        <v>115.28029632568359</v>
      </c>
      <c r="C526" s="381">
        <v>115.28029632568359</v>
      </c>
      <c r="D526" s="381">
        <v>82624.78125</v>
      </c>
      <c r="E526" s="381">
        <v>1</v>
      </c>
      <c r="F526" s="381">
        <v>1</v>
      </c>
      <c r="G526" s="381">
        <v>1</v>
      </c>
      <c r="H526" s="381">
        <v>1</v>
      </c>
      <c r="I526" s="381">
        <v>25.751729965209961</v>
      </c>
      <c r="J526" s="381">
        <v>61.317958831787109</v>
      </c>
      <c r="K526" s="381">
        <v>15.790435178540429</v>
      </c>
      <c r="L526" s="381">
        <v>897.9910888671875</v>
      </c>
      <c r="M526" s="381">
        <v>491.57040405273437</v>
      </c>
      <c r="N526" s="381">
        <v>55864.921875</v>
      </c>
      <c r="O526" s="381">
        <v>6159.27685546875</v>
      </c>
      <c r="P526" s="381">
        <v>9.9305477142333984</v>
      </c>
      <c r="Q526" s="381">
        <v>98.844680786132813</v>
      </c>
      <c r="R526" s="379">
        <v>1012.85400390625</v>
      </c>
      <c r="S526" s="374"/>
    </row>
    <row r="527" spans="1:19" x14ac:dyDescent="0.25">
      <c r="A527" s="378">
        <v>41203</v>
      </c>
      <c r="B527" s="381">
        <v>114.97329711914062</v>
      </c>
      <c r="C527" s="381">
        <v>114.97329711914062</v>
      </c>
      <c r="D527" s="381">
        <v>82678.546875</v>
      </c>
      <c r="E527" s="381">
        <v>1</v>
      </c>
      <c r="F527" s="381">
        <v>1</v>
      </c>
      <c r="G527" s="381">
        <v>1</v>
      </c>
      <c r="H527" s="381">
        <v>1</v>
      </c>
      <c r="I527" s="381">
        <v>25.969150543212891</v>
      </c>
      <c r="J527" s="381">
        <v>61.578521728515625</v>
      </c>
      <c r="K527" s="381">
        <v>15.991419009963284</v>
      </c>
      <c r="L527" s="381">
        <v>897.99322509765625</v>
      </c>
      <c r="M527" s="381">
        <v>491.77249145507812</v>
      </c>
      <c r="N527" s="381">
        <v>55853.2890625</v>
      </c>
      <c r="O527" s="381">
        <v>6159.2822265625</v>
      </c>
      <c r="P527" s="381">
        <v>9.9326019287109375</v>
      </c>
      <c r="Q527" s="381">
        <v>98.905853271484375</v>
      </c>
      <c r="R527" s="379">
        <v>1012.8560180664062</v>
      </c>
      <c r="S527" s="374"/>
    </row>
    <row r="528" spans="1:19" x14ac:dyDescent="0.25">
      <c r="A528" s="378">
        <v>41203.041666666664</v>
      </c>
      <c r="B528" s="381">
        <v>115.55989837646484</v>
      </c>
      <c r="C528" s="381">
        <v>115.55989837646484</v>
      </c>
      <c r="D528" s="381">
        <v>82689.90625</v>
      </c>
      <c r="E528" s="381">
        <v>1</v>
      </c>
      <c r="F528" s="381">
        <v>1</v>
      </c>
      <c r="G528" s="381">
        <v>1</v>
      </c>
      <c r="H528" s="381">
        <v>1</v>
      </c>
      <c r="I528" s="381">
        <v>26.126340866088867</v>
      </c>
      <c r="J528" s="381">
        <v>61.704120635986328</v>
      </c>
      <c r="K528" s="381">
        <v>16.121028885780468</v>
      </c>
      <c r="L528" s="381">
        <v>897.99560546875</v>
      </c>
      <c r="M528" s="381">
        <v>492.119384765625</v>
      </c>
      <c r="N528" s="381">
        <v>55862.37109375</v>
      </c>
      <c r="O528" s="381">
        <v>6157.31982421875</v>
      </c>
      <c r="P528" s="381">
        <v>9.9284391403198242</v>
      </c>
      <c r="Q528" s="381">
        <v>98.979263305664063</v>
      </c>
      <c r="R528" s="379">
        <v>1012.8610229492187</v>
      </c>
      <c r="S528" s="374"/>
    </row>
    <row r="529" spans="1:19" x14ac:dyDescent="0.25">
      <c r="A529" s="378">
        <v>41203.083333333336</v>
      </c>
      <c r="B529" s="381">
        <v>115.60099792480469</v>
      </c>
      <c r="C529" s="381">
        <v>115.60099792480469</v>
      </c>
      <c r="D529" s="381">
        <v>82730.1796875</v>
      </c>
      <c r="E529" s="381">
        <v>1</v>
      </c>
      <c r="F529" s="381">
        <v>1</v>
      </c>
      <c r="G529" s="381">
        <v>1</v>
      </c>
      <c r="H529" s="381">
        <v>1</v>
      </c>
      <c r="I529" s="381">
        <v>25.797090530395508</v>
      </c>
      <c r="J529" s="381">
        <v>61.825050354003906</v>
      </c>
      <c r="K529" s="381">
        <v>15.949064210284996</v>
      </c>
      <c r="L529" s="381">
        <v>898.01348876953125</v>
      </c>
      <c r="M529" s="381">
        <v>492.57269287109375</v>
      </c>
      <c r="N529" s="381">
        <v>55882.4609375</v>
      </c>
      <c r="O529" s="381">
        <v>6160.18212890625</v>
      </c>
      <c r="P529" s="381">
        <v>9.9302587509155273</v>
      </c>
      <c r="Q529" s="381">
        <v>99.02581787109375</v>
      </c>
      <c r="R529" s="379">
        <v>1012.864990234375</v>
      </c>
      <c r="S529" s="374"/>
    </row>
    <row r="530" spans="1:19" x14ac:dyDescent="0.25">
      <c r="A530" s="378">
        <v>41203.125</v>
      </c>
      <c r="B530" s="381">
        <v>115.61119842529297</v>
      </c>
      <c r="C530" s="381">
        <v>115.61119842529297</v>
      </c>
      <c r="D530" s="381">
        <v>82638.65625</v>
      </c>
      <c r="E530" s="381">
        <v>1</v>
      </c>
      <c r="F530" s="381">
        <v>1</v>
      </c>
      <c r="G530" s="381">
        <v>1</v>
      </c>
      <c r="H530" s="381">
        <v>1</v>
      </c>
      <c r="I530" s="381">
        <v>26.480550765991211</v>
      </c>
      <c r="J530" s="381">
        <v>61.927150726318359</v>
      </c>
      <c r="K530" s="381">
        <v>16.398650586014629</v>
      </c>
      <c r="L530" s="381">
        <v>897.9522705078125</v>
      </c>
      <c r="M530" s="381">
        <v>492.1195068359375</v>
      </c>
      <c r="N530" s="381">
        <v>55820.359375</v>
      </c>
      <c r="O530" s="381">
        <v>6149.68408203125</v>
      </c>
      <c r="P530" s="381">
        <v>9.9242944717407227</v>
      </c>
      <c r="Q530" s="381">
        <v>99.075897216796875</v>
      </c>
      <c r="R530" s="379">
        <v>1012.8660278320312</v>
      </c>
      <c r="S530" s="374"/>
    </row>
    <row r="531" spans="1:19" x14ac:dyDescent="0.25">
      <c r="A531" s="378">
        <v>41203.166666666664</v>
      </c>
      <c r="B531" s="381">
        <v>115.61250305175781</v>
      </c>
      <c r="C531" s="381">
        <v>115.61250305175781</v>
      </c>
      <c r="D531" s="381">
        <v>82595.78125</v>
      </c>
      <c r="E531" s="381">
        <v>1</v>
      </c>
      <c r="F531" s="381">
        <v>1</v>
      </c>
      <c r="G531" s="381">
        <v>1</v>
      </c>
      <c r="H531" s="381">
        <v>1</v>
      </c>
      <c r="I531" s="381">
        <v>26.312650680541992</v>
      </c>
      <c r="J531" s="381">
        <v>61.864768981933594</v>
      </c>
      <c r="K531" s="381">
        <v>16.278260556540481</v>
      </c>
      <c r="L531" s="381">
        <v>898.0919189453125</v>
      </c>
      <c r="M531" s="381">
        <v>492.10409545898437</v>
      </c>
      <c r="N531" s="381">
        <v>55823.78125</v>
      </c>
      <c r="O531" s="381">
        <v>6150.08203125</v>
      </c>
      <c r="P531" s="381">
        <v>9.9241352081298828</v>
      </c>
      <c r="Q531" s="381">
        <v>99.048271179199219</v>
      </c>
      <c r="R531" s="379">
        <v>1012.8670043945312</v>
      </c>
      <c r="S531" s="374"/>
    </row>
    <row r="532" spans="1:19" x14ac:dyDescent="0.25">
      <c r="A532" s="378">
        <v>41203.208333333336</v>
      </c>
      <c r="B532" s="381">
        <v>114.90619659423828</v>
      </c>
      <c r="C532" s="381">
        <v>114.90619659423828</v>
      </c>
      <c r="D532" s="381">
        <v>82432.2265625</v>
      </c>
      <c r="E532" s="381">
        <v>1</v>
      </c>
      <c r="F532" s="381">
        <v>1</v>
      </c>
      <c r="G532" s="381">
        <v>1</v>
      </c>
      <c r="H532" s="381">
        <v>1</v>
      </c>
      <c r="I532" s="381">
        <v>26.250799179077148</v>
      </c>
      <c r="J532" s="381">
        <v>61.810749053955078</v>
      </c>
      <c r="K532" s="381">
        <v>16.225815605237077</v>
      </c>
      <c r="L532" s="381">
        <v>897.9716796875</v>
      </c>
      <c r="M532" s="381">
        <v>491.47470092773437</v>
      </c>
      <c r="N532" s="381">
        <v>55735.76953125</v>
      </c>
      <c r="O532" s="381">
        <v>6132.27880859375</v>
      </c>
      <c r="P532" s="381">
        <v>9.9114189147949219</v>
      </c>
      <c r="Q532" s="381">
        <v>99.160537719726563</v>
      </c>
      <c r="R532" s="379">
        <v>1012.8629760742187</v>
      </c>
      <c r="S532" s="374"/>
    </row>
    <row r="533" spans="1:19" x14ac:dyDescent="0.25">
      <c r="A533" s="378">
        <v>41203.25</v>
      </c>
      <c r="B533" s="381">
        <v>83.671783447265625</v>
      </c>
      <c r="C533" s="381">
        <v>115.76418826707364</v>
      </c>
      <c r="D533" s="381">
        <v>82792.71875</v>
      </c>
      <c r="E533" s="381">
        <v>1</v>
      </c>
      <c r="F533" s="381">
        <v>1</v>
      </c>
      <c r="G533" s="381">
        <v>0.72277778387069702</v>
      </c>
      <c r="H533" s="381">
        <v>1</v>
      </c>
      <c r="I533" s="381">
        <v>26.651079177856445</v>
      </c>
      <c r="J533" s="381">
        <v>61.763099670410156</v>
      </c>
      <c r="K533" s="381">
        <v>16.460532595859405</v>
      </c>
      <c r="L533" s="381">
        <v>898.03350830078125</v>
      </c>
      <c r="M533" s="381">
        <v>493.31790161132812</v>
      </c>
      <c r="N533" s="381">
        <v>55946.0703125</v>
      </c>
      <c r="O533" s="381">
        <v>6137.26611328125</v>
      </c>
      <c r="P533" s="381">
        <v>9.8856639862060547</v>
      </c>
      <c r="Q533" s="381">
        <v>99.0328369140625</v>
      </c>
      <c r="R533" s="379">
        <v>1012.8569946289062</v>
      </c>
      <c r="S533" s="374"/>
    </row>
    <row r="534" spans="1:19" x14ac:dyDescent="0.25">
      <c r="A534" s="378">
        <v>41203.291666666664</v>
      </c>
      <c r="B534" s="381">
        <v>116.40570068359375</v>
      </c>
      <c r="C534" s="381">
        <v>116.40570068359375</v>
      </c>
      <c r="D534" s="381">
        <v>83016.5</v>
      </c>
      <c r="E534" s="381">
        <v>1</v>
      </c>
      <c r="F534" s="381">
        <v>1</v>
      </c>
      <c r="G534" s="381">
        <v>1</v>
      </c>
      <c r="H534" s="381">
        <v>1</v>
      </c>
      <c r="I534" s="381">
        <v>26.095220565795898</v>
      </c>
      <c r="J534" s="381">
        <v>61.728588104248047</v>
      </c>
      <c r="K534" s="381">
        <v>16.108211217955176</v>
      </c>
      <c r="L534" s="381">
        <v>898.0504150390625</v>
      </c>
      <c r="M534" s="381">
        <v>494.841796875</v>
      </c>
      <c r="N534" s="381">
        <v>56089.078125</v>
      </c>
      <c r="O534" s="381">
        <v>6174.369140625</v>
      </c>
      <c r="P534" s="381">
        <v>9.9158287048339844</v>
      </c>
      <c r="Q534" s="381">
        <v>98.960487365722656</v>
      </c>
      <c r="R534" s="379">
        <v>1012.8489990234375</v>
      </c>
      <c r="S534" s="374"/>
    </row>
    <row r="535" spans="1:19" x14ac:dyDescent="0.25">
      <c r="A535" s="378">
        <v>41203.333333333336</v>
      </c>
      <c r="B535" s="381">
        <v>116.52369689941406</v>
      </c>
      <c r="C535" s="381">
        <v>116.52369689941406</v>
      </c>
      <c r="D535" s="381">
        <v>83202.3203125</v>
      </c>
      <c r="E535" s="381">
        <v>1</v>
      </c>
      <c r="F535" s="381">
        <v>1</v>
      </c>
      <c r="G535" s="381">
        <v>1</v>
      </c>
      <c r="H535" s="381">
        <v>1</v>
      </c>
      <c r="I535" s="381">
        <v>25.493759155273438</v>
      </c>
      <c r="J535" s="381">
        <v>61.898200988769531</v>
      </c>
      <c r="K535" s="381">
        <v>15.780178281523986</v>
      </c>
      <c r="L535" s="381">
        <v>898.11767578125</v>
      </c>
      <c r="M535" s="381">
        <v>496.01071166992187</v>
      </c>
      <c r="N535" s="381">
        <v>56149.87109375</v>
      </c>
      <c r="O535" s="381">
        <v>6151.34814453125</v>
      </c>
      <c r="P535" s="381">
        <v>9.8737421035766602</v>
      </c>
      <c r="Q535" s="381">
        <v>99.078376770019531</v>
      </c>
      <c r="R535" s="379">
        <v>1012.8469848632812</v>
      </c>
      <c r="S535" s="374"/>
    </row>
    <row r="536" spans="1:19" x14ac:dyDescent="0.25">
      <c r="A536" s="378">
        <v>41203.375</v>
      </c>
      <c r="B536" s="381">
        <v>116.22699737548828</v>
      </c>
      <c r="C536" s="381">
        <v>116.22699737548828</v>
      </c>
      <c r="D536" s="381">
        <v>83166.640625</v>
      </c>
      <c r="E536" s="381">
        <v>1</v>
      </c>
      <c r="F536" s="381">
        <v>1</v>
      </c>
      <c r="G536" s="381">
        <v>1</v>
      </c>
      <c r="H536" s="381">
        <v>1</v>
      </c>
      <c r="I536" s="381">
        <v>25.41533088684082</v>
      </c>
      <c r="J536" s="381">
        <v>62.198440551757813</v>
      </c>
      <c r="K536" s="381">
        <v>15.807939472684229</v>
      </c>
      <c r="L536" s="381">
        <v>898.0584716796875</v>
      </c>
      <c r="M536" s="381">
        <v>496.49600219726562</v>
      </c>
      <c r="N536" s="381">
        <v>56146.98828125</v>
      </c>
      <c r="O536" s="381">
        <v>6107.93212890625</v>
      </c>
      <c r="P536" s="381">
        <v>9.8121156692504883</v>
      </c>
      <c r="Q536" s="381">
        <v>98.980079650878906</v>
      </c>
      <c r="R536" s="379">
        <v>1012.8499755859375</v>
      </c>
      <c r="S536" s="374"/>
    </row>
    <row r="537" spans="1:19" x14ac:dyDescent="0.25">
      <c r="A537" s="378">
        <v>41203.416666666664</v>
      </c>
      <c r="B537" s="381">
        <v>116.24210357666016</v>
      </c>
      <c r="C537" s="381">
        <v>116.24210357666016</v>
      </c>
      <c r="D537" s="381">
        <v>83114.7578125</v>
      </c>
      <c r="E537" s="381">
        <v>1</v>
      </c>
      <c r="F537" s="381">
        <v>1</v>
      </c>
      <c r="G537" s="381">
        <v>1</v>
      </c>
      <c r="H537" s="381">
        <v>1</v>
      </c>
      <c r="I537" s="381">
        <v>25.69890022277832</v>
      </c>
      <c r="J537" s="381">
        <v>62.439041137695313</v>
      </c>
      <c r="K537" s="381">
        <v>16.046146882035828</v>
      </c>
      <c r="L537" s="381">
        <v>897.81951904296875</v>
      </c>
      <c r="M537" s="381">
        <v>496.65249633789062</v>
      </c>
      <c r="N537" s="381">
        <v>56100.44921875</v>
      </c>
      <c r="O537" s="381">
        <v>6117.72412109375</v>
      </c>
      <c r="P537" s="381">
        <v>9.8330545425415039</v>
      </c>
      <c r="Q537" s="381">
        <v>98.972877502441406</v>
      </c>
      <c r="R537" s="379">
        <v>1012.8510131835937</v>
      </c>
      <c r="S537" s="374"/>
    </row>
    <row r="538" spans="1:19" x14ac:dyDescent="0.25">
      <c r="A538" s="378">
        <v>41203.458333333336</v>
      </c>
      <c r="B538" s="381">
        <v>116.47540283203125</v>
      </c>
      <c r="C538" s="381">
        <v>116.47540283203125</v>
      </c>
      <c r="D538" s="381">
        <v>83030.2109375</v>
      </c>
      <c r="E538" s="381">
        <v>1</v>
      </c>
      <c r="F538" s="381">
        <v>1</v>
      </c>
      <c r="G538" s="381">
        <v>1</v>
      </c>
      <c r="H538" s="381">
        <v>1</v>
      </c>
      <c r="I538" s="381">
        <v>26.5218505859375</v>
      </c>
      <c r="J538" s="381">
        <v>62.526718139648437</v>
      </c>
      <c r="K538" s="381">
        <v>16.583242761287838</v>
      </c>
      <c r="L538" s="381">
        <v>898.14630126953125</v>
      </c>
      <c r="M538" s="381">
        <v>496.51730346679687</v>
      </c>
      <c r="N538" s="381">
        <v>56078.890625</v>
      </c>
      <c r="O538" s="381">
        <v>6150.55322265625</v>
      </c>
      <c r="P538" s="381">
        <v>9.8837499618530273</v>
      </c>
      <c r="Q538" s="381">
        <v>98.950119018554688</v>
      </c>
      <c r="R538" s="379">
        <v>1012.8510131835937</v>
      </c>
      <c r="S538" s="374"/>
    </row>
    <row r="539" spans="1:19" x14ac:dyDescent="0.25">
      <c r="A539" s="378">
        <v>41203.5</v>
      </c>
      <c r="B539" s="381">
        <v>117.28600311279297</v>
      </c>
      <c r="C539" s="381">
        <v>117.28600311279297</v>
      </c>
      <c r="D539" s="381">
        <v>83121.0390625</v>
      </c>
      <c r="E539" s="381">
        <v>1</v>
      </c>
      <c r="F539" s="381">
        <v>1</v>
      </c>
      <c r="G539" s="381">
        <v>1</v>
      </c>
      <c r="H539" s="381">
        <v>1</v>
      </c>
      <c r="I539" s="381">
        <v>28.891519546508789</v>
      </c>
      <c r="J539" s="381">
        <v>62.212158203125</v>
      </c>
      <c r="K539" s="381">
        <v>17.97403784756083</v>
      </c>
      <c r="L539" s="381">
        <v>898.02862548828125</v>
      </c>
      <c r="M539" s="381">
        <v>496.49710083007812</v>
      </c>
      <c r="N539" s="381">
        <v>56181.5703125</v>
      </c>
      <c r="O539" s="381">
        <v>6114.619140625</v>
      </c>
      <c r="P539" s="381">
        <v>9.8156404495239258</v>
      </c>
      <c r="Q539" s="381">
        <v>98.896629333496094</v>
      </c>
      <c r="R539" s="379">
        <v>1012.85400390625</v>
      </c>
      <c r="S539" s="374"/>
    </row>
    <row r="540" spans="1:19" x14ac:dyDescent="0.25">
      <c r="A540" s="378">
        <v>41203.541666666664</v>
      </c>
      <c r="B540" s="381">
        <v>118.04859924316406</v>
      </c>
      <c r="C540" s="381">
        <v>118.04859924316406</v>
      </c>
      <c r="D540" s="381">
        <v>82924.640625</v>
      </c>
      <c r="E540" s="381">
        <v>1</v>
      </c>
      <c r="F540" s="381">
        <v>1</v>
      </c>
      <c r="G540" s="381">
        <v>1</v>
      </c>
      <c r="H540" s="381">
        <v>1</v>
      </c>
      <c r="I540" s="381">
        <v>27.814859390258789</v>
      </c>
      <c r="J540" s="381">
        <v>61.506481170654297</v>
      </c>
      <c r="K540" s="381">
        <v>17.107941253513491</v>
      </c>
      <c r="L540" s="381">
        <v>897.890380859375</v>
      </c>
      <c r="M540" s="381">
        <v>495.04098510742187</v>
      </c>
      <c r="N540" s="381">
        <v>56077.5</v>
      </c>
      <c r="O540" s="381">
        <v>6117.02783203125</v>
      </c>
      <c r="P540" s="381">
        <v>9.8346872329711914</v>
      </c>
      <c r="Q540" s="381">
        <v>98.883476257324219</v>
      </c>
      <c r="R540" s="379">
        <v>1012.85498046875</v>
      </c>
      <c r="S540" s="374"/>
    </row>
    <row r="541" spans="1:19" x14ac:dyDescent="0.25">
      <c r="A541" s="378">
        <v>41203.583333333336</v>
      </c>
      <c r="B541" s="381">
        <v>118.33070373535156</v>
      </c>
      <c r="C541" s="381">
        <v>118.33070373535156</v>
      </c>
      <c r="D541" s="381">
        <v>82923.5</v>
      </c>
      <c r="E541" s="381">
        <v>1</v>
      </c>
      <c r="F541" s="381">
        <v>1</v>
      </c>
      <c r="G541" s="381">
        <v>1</v>
      </c>
      <c r="H541" s="381">
        <v>1</v>
      </c>
      <c r="I541" s="381">
        <v>28.616020202636719</v>
      </c>
      <c r="J541" s="381">
        <v>60.890689849853516</v>
      </c>
      <c r="K541" s="381">
        <v>17.424492108958948</v>
      </c>
      <c r="L541" s="381">
        <v>898.08697509765625</v>
      </c>
      <c r="M541" s="381">
        <v>494.69699096679687</v>
      </c>
      <c r="N541" s="381">
        <v>56210.8203125</v>
      </c>
      <c r="O541" s="381">
        <v>6136.64990234375</v>
      </c>
      <c r="P541" s="381">
        <v>9.8433647155761719</v>
      </c>
      <c r="Q541" s="381">
        <v>98.851020812988281</v>
      </c>
      <c r="R541" s="379">
        <v>1012.8590087890625</v>
      </c>
      <c r="S541" s="374"/>
    </row>
    <row r="542" spans="1:19" x14ac:dyDescent="0.25">
      <c r="A542" s="378">
        <v>41203.625</v>
      </c>
      <c r="B542" s="381">
        <v>119.89499664306641</v>
      </c>
      <c r="C542" s="381">
        <v>119.89499664306641</v>
      </c>
      <c r="D542" s="381">
        <v>83195.7578125</v>
      </c>
      <c r="E542" s="381">
        <v>1</v>
      </c>
      <c r="F542" s="381">
        <v>1</v>
      </c>
      <c r="G542" s="381">
        <v>1</v>
      </c>
      <c r="H542" s="381">
        <v>1</v>
      </c>
      <c r="I542" s="381">
        <v>27.876100540161133</v>
      </c>
      <c r="J542" s="381">
        <v>60.314529418945313</v>
      </c>
      <c r="K542" s="381">
        <v>16.81333886115026</v>
      </c>
      <c r="L542" s="381">
        <v>898.02947998046875</v>
      </c>
      <c r="M542" s="381">
        <v>495.42388916015625</v>
      </c>
      <c r="N542" s="381">
        <v>56366.1796875</v>
      </c>
      <c r="O542" s="381">
        <v>6128.13720703125</v>
      </c>
      <c r="P542" s="381">
        <v>9.8059825897216797</v>
      </c>
      <c r="Q542" s="381">
        <v>98.739013671875</v>
      </c>
      <c r="R542" s="379">
        <v>1012.8499755859375</v>
      </c>
      <c r="S542" s="374"/>
    </row>
    <row r="543" spans="1:19" x14ac:dyDescent="0.25">
      <c r="A543" s="378">
        <v>41203.666666666664</v>
      </c>
      <c r="B543" s="381">
        <v>120.08969879150391</v>
      </c>
      <c r="C543" s="381">
        <v>120.08969879150391</v>
      </c>
      <c r="D543" s="381">
        <v>83304.0703125</v>
      </c>
      <c r="E543" s="381">
        <v>1</v>
      </c>
      <c r="F543" s="381">
        <v>1</v>
      </c>
      <c r="G543" s="381">
        <v>1</v>
      </c>
      <c r="H543" s="381">
        <v>1</v>
      </c>
      <c r="I543" s="381">
        <v>26.943809509277344</v>
      </c>
      <c r="J543" s="381">
        <v>60.096061706542969</v>
      </c>
      <c r="K543" s="381">
        <v>16.192168388788705</v>
      </c>
      <c r="L543" s="381">
        <v>897.95660400390625</v>
      </c>
      <c r="M543" s="381">
        <v>495.7554931640625</v>
      </c>
      <c r="N543" s="381">
        <v>56411.25</v>
      </c>
      <c r="O543" s="381">
        <v>6130.84619140625</v>
      </c>
      <c r="P543" s="381">
        <v>9.8041324615478516</v>
      </c>
      <c r="Q543" s="381">
        <v>98.657386779785156</v>
      </c>
      <c r="R543" s="379">
        <v>1012.8489990234375</v>
      </c>
      <c r="S543" s="374"/>
    </row>
    <row r="544" spans="1:19" x14ac:dyDescent="0.25">
      <c r="A544" s="378">
        <v>41203.708333333336</v>
      </c>
      <c r="B544" s="381">
        <v>119.60250091552734</v>
      </c>
      <c r="C544" s="381">
        <v>119.60250091552734</v>
      </c>
      <c r="D544" s="381">
        <v>83377.546875</v>
      </c>
      <c r="E544" s="381">
        <v>1</v>
      </c>
      <c r="F544" s="381">
        <v>1</v>
      </c>
      <c r="G544" s="381">
        <v>1</v>
      </c>
      <c r="H544" s="381">
        <v>1</v>
      </c>
      <c r="I544" s="381">
        <v>25.54534912109375</v>
      </c>
      <c r="J544" s="381">
        <v>60.486309051513672</v>
      </c>
      <c r="K544" s="381">
        <v>15.451438817672898</v>
      </c>
      <c r="L544" s="381">
        <v>898.0084228515625</v>
      </c>
      <c r="M544" s="381">
        <v>496.40579223632812</v>
      </c>
      <c r="N544" s="381">
        <v>56442.94140625</v>
      </c>
      <c r="O544" s="381">
        <v>6135.0498046875</v>
      </c>
      <c r="P544" s="381">
        <v>9.8037261962890625</v>
      </c>
      <c r="Q544" s="381">
        <v>98.669036865234375</v>
      </c>
      <c r="R544" s="379">
        <v>1012.8489990234375</v>
      </c>
      <c r="S544" s="374"/>
    </row>
    <row r="545" spans="1:19" x14ac:dyDescent="0.25">
      <c r="A545" s="378">
        <v>41203.75</v>
      </c>
      <c r="B545" s="381">
        <v>118.92819976806641</v>
      </c>
      <c r="C545" s="381">
        <v>118.92819976806641</v>
      </c>
      <c r="D545" s="381">
        <v>83358.0703125</v>
      </c>
      <c r="E545" s="381">
        <v>1</v>
      </c>
      <c r="F545" s="381">
        <v>1</v>
      </c>
      <c r="G545" s="381">
        <v>1</v>
      </c>
      <c r="H545" s="381">
        <v>1</v>
      </c>
      <c r="I545" s="381">
        <v>25.320030212402344</v>
      </c>
      <c r="J545" s="381">
        <v>61.158401489257813</v>
      </c>
      <c r="K545" s="381">
        <v>15.485325734502403</v>
      </c>
      <c r="L545" s="381">
        <v>897.98358154296875</v>
      </c>
      <c r="M545" s="381">
        <v>496.98159790039062</v>
      </c>
      <c r="N545" s="381">
        <v>56423.62890625</v>
      </c>
      <c r="O545" s="381">
        <v>6126.48095703125</v>
      </c>
      <c r="P545" s="381">
        <v>9.7942447662353516</v>
      </c>
      <c r="Q545" s="381">
        <v>98.730087280273438</v>
      </c>
      <c r="R545" s="379">
        <v>1012.8489990234375</v>
      </c>
      <c r="S545" s="374"/>
    </row>
    <row r="546" spans="1:19" x14ac:dyDescent="0.25">
      <c r="A546" s="378">
        <v>41203.791666666664</v>
      </c>
      <c r="B546" s="381">
        <v>119.4176025390625</v>
      </c>
      <c r="C546" s="381">
        <v>119.4176025390625</v>
      </c>
      <c r="D546" s="381">
        <v>83433.0703125</v>
      </c>
      <c r="E546" s="381">
        <v>1</v>
      </c>
      <c r="F546" s="381">
        <v>1</v>
      </c>
      <c r="G546" s="381">
        <v>1</v>
      </c>
      <c r="H546" s="381">
        <v>1</v>
      </c>
      <c r="I546" s="381">
        <v>26.307039260864258</v>
      </c>
      <c r="J546" s="381">
        <v>61.661689758300781</v>
      </c>
      <c r="K546" s="381">
        <v>16.2213649336285</v>
      </c>
      <c r="L546" s="381">
        <v>897.9473876953125</v>
      </c>
      <c r="M546" s="381">
        <v>497.74179077148437</v>
      </c>
      <c r="N546" s="381">
        <v>56497.94921875</v>
      </c>
      <c r="O546" s="381">
        <v>6137.57177734375</v>
      </c>
      <c r="P546" s="381">
        <v>9.798640251159668</v>
      </c>
      <c r="Q546" s="381">
        <v>98.786888122558594</v>
      </c>
      <c r="R546" s="379">
        <v>1012.844970703125</v>
      </c>
      <c r="S546" s="374"/>
    </row>
    <row r="547" spans="1:19" x14ac:dyDescent="0.25">
      <c r="A547" s="378">
        <v>41203.833333333336</v>
      </c>
      <c r="B547" s="381">
        <v>119.66130065917969</v>
      </c>
      <c r="C547" s="381">
        <v>119.66130065917969</v>
      </c>
      <c r="D547" s="381">
        <v>83594.6328125</v>
      </c>
      <c r="E547" s="381">
        <v>1</v>
      </c>
      <c r="F547" s="381">
        <v>1</v>
      </c>
      <c r="G547" s="381">
        <v>1</v>
      </c>
      <c r="H547" s="381">
        <v>1</v>
      </c>
      <c r="I547" s="381">
        <v>26.527149200439453</v>
      </c>
      <c r="J547" s="381">
        <v>61.873821258544922</v>
      </c>
      <c r="K547" s="381">
        <v>16.413360881267437</v>
      </c>
      <c r="L547" s="381">
        <v>898.03802490234375</v>
      </c>
      <c r="M547" s="381">
        <v>498.5751953125</v>
      </c>
      <c r="N547" s="381">
        <v>56556.94140625</v>
      </c>
      <c r="O547" s="381">
        <v>6160.31201171875</v>
      </c>
      <c r="P547" s="381">
        <v>9.8221683502197266</v>
      </c>
      <c r="Q547" s="381">
        <v>98.745147705078125</v>
      </c>
      <c r="R547" s="379">
        <v>1012.8410034179687</v>
      </c>
      <c r="S547" s="374"/>
    </row>
    <row r="548" spans="1:19" x14ac:dyDescent="0.25">
      <c r="A548" s="378">
        <v>41203.875</v>
      </c>
      <c r="B548" s="381">
        <v>119.29550170898437</v>
      </c>
      <c r="C548" s="381">
        <v>119.29550170898437</v>
      </c>
      <c r="D548" s="381">
        <v>83631.4765625</v>
      </c>
      <c r="E548" s="381">
        <v>1</v>
      </c>
      <c r="F548" s="381">
        <v>1</v>
      </c>
      <c r="G548" s="381">
        <v>1</v>
      </c>
      <c r="H548" s="381">
        <v>1</v>
      </c>
      <c r="I548" s="381">
        <v>26.557550430297852</v>
      </c>
      <c r="J548" s="381">
        <v>61.946018218994141</v>
      </c>
      <c r="K548" s="381">
        <v>16.451345028070865</v>
      </c>
      <c r="L548" s="381">
        <v>897.97088623046875</v>
      </c>
      <c r="M548" s="381">
        <v>499.03851318359375</v>
      </c>
      <c r="N548" s="381">
        <v>56610.03125</v>
      </c>
      <c r="O548" s="381">
        <v>6162.14404296875</v>
      </c>
      <c r="P548" s="381">
        <v>9.816523551940918</v>
      </c>
      <c r="Q548" s="381">
        <v>98.776863098144531</v>
      </c>
      <c r="R548" s="379">
        <v>1012.8410034179687</v>
      </c>
      <c r="S548" s="374"/>
    </row>
    <row r="549" spans="1:19" x14ac:dyDescent="0.25">
      <c r="A549" s="378">
        <v>41203.916666666664</v>
      </c>
      <c r="B549" s="381">
        <v>119.55290222167969</v>
      </c>
      <c r="C549" s="381">
        <v>119.55290222167969</v>
      </c>
      <c r="D549" s="381">
        <v>83733.90625</v>
      </c>
      <c r="E549" s="381">
        <v>1</v>
      </c>
      <c r="F549" s="381">
        <v>1</v>
      </c>
      <c r="G549" s="381">
        <v>1</v>
      </c>
      <c r="H549" s="381">
        <v>1</v>
      </c>
      <c r="I549" s="381">
        <v>26.533420562744141</v>
      </c>
      <c r="J549" s="381">
        <v>62.005420684814453</v>
      </c>
      <c r="K549" s="381">
        <v>16.452159042000567</v>
      </c>
      <c r="L549" s="381">
        <v>897.9801025390625</v>
      </c>
      <c r="M549" s="381">
        <v>499.79559326171875</v>
      </c>
      <c r="N549" s="381">
        <v>56675.58984375</v>
      </c>
      <c r="O549" s="381">
        <v>6173.125</v>
      </c>
      <c r="P549" s="381">
        <v>9.8222837448120117</v>
      </c>
      <c r="Q549" s="381">
        <v>98.761062622070313</v>
      </c>
      <c r="R549" s="379">
        <v>1012.8410034179687</v>
      </c>
      <c r="S549" s="374"/>
    </row>
    <row r="550" spans="1:19" x14ac:dyDescent="0.25">
      <c r="A550" s="378">
        <v>41203.958333333336</v>
      </c>
      <c r="B550" s="381">
        <v>119.50140380859375</v>
      </c>
      <c r="C550" s="381">
        <v>119.50140380859375</v>
      </c>
      <c r="D550" s="381">
        <v>83761.828125</v>
      </c>
      <c r="E550" s="381">
        <v>1</v>
      </c>
      <c r="F550" s="381">
        <v>1</v>
      </c>
      <c r="G550" s="381">
        <v>1</v>
      </c>
      <c r="H550" s="381">
        <v>1</v>
      </c>
      <c r="I550" s="381">
        <v>26.455570220947266</v>
      </c>
      <c r="J550" s="381">
        <v>62.065181732177734</v>
      </c>
      <c r="K550" s="381">
        <v>16.419697735914816</v>
      </c>
      <c r="L550" s="381">
        <v>897.9835205078125</v>
      </c>
      <c r="M550" s="381">
        <v>500.0692138671875</v>
      </c>
      <c r="N550" s="381">
        <v>56694.41015625</v>
      </c>
      <c r="O550" s="381">
        <v>6174.77197265625</v>
      </c>
      <c r="P550" s="381">
        <v>9.8231954574584961</v>
      </c>
      <c r="Q550" s="381">
        <v>98.814582824707031</v>
      </c>
      <c r="R550" s="379">
        <v>1012.8410034179687</v>
      </c>
      <c r="S550" s="374"/>
    </row>
    <row r="551" spans="1:19" x14ac:dyDescent="0.25">
      <c r="A551" s="378">
        <v>41204</v>
      </c>
      <c r="B551" s="381">
        <v>119.87090301513672</v>
      </c>
      <c r="C551" s="381">
        <v>119.87090301513672</v>
      </c>
      <c r="D551" s="381">
        <v>83814.828125</v>
      </c>
      <c r="E551" s="381">
        <v>1</v>
      </c>
      <c r="F551" s="381">
        <v>1</v>
      </c>
      <c r="G551" s="381">
        <v>1</v>
      </c>
      <c r="H551" s="381">
        <v>1</v>
      </c>
      <c r="I551" s="381">
        <v>26.654499053955078</v>
      </c>
      <c r="J551" s="381">
        <v>62.108879089355469</v>
      </c>
      <c r="K551" s="381">
        <v>16.554810589294355</v>
      </c>
      <c r="L551" s="381">
        <v>898.07708740234375</v>
      </c>
      <c r="M551" s="381">
        <v>500.34228515625</v>
      </c>
      <c r="N551" s="381">
        <v>56705.69140625</v>
      </c>
      <c r="O551" s="381">
        <v>6160.380859375</v>
      </c>
      <c r="P551" s="381">
        <v>9.7989568710327148</v>
      </c>
      <c r="Q551" s="381">
        <v>98.8441162109375</v>
      </c>
      <c r="R551" s="379">
        <v>1012.843994140625</v>
      </c>
      <c r="S551" s="374"/>
    </row>
    <row r="552" spans="1:19" x14ac:dyDescent="0.25">
      <c r="A552" s="378">
        <v>41204.041666666664</v>
      </c>
      <c r="B552" s="381">
        <v>119.64150238037109</v>
      </c>
      <c r="C552" s="381">
        <v>119.64150238037109</v>
      </c>
      <c r="D552" s="381">
        <v>83777.1328125</v>
      </c>
      <c r="E552" s="381">
        <v>1</v>
      </c>
      <c r="F552" s="381">
        <v>1</v>
      </c>
      <c r="G552" s="381">
        <v>1</v>
      </c>
      <c r="H552" s="381">
        <v>1</v>
      </c>
      <c r="I552" s="381">
        <v>26.777389526367188</v>
      </c>
      <c r="J552" s="381">
        <v>62.108051300048828</v>
      </c>
      <c r="K552" s="381">
        <v>16.630914823850034</v>
      </c>
      <c r="L552" s="381">
        <v>898.00018310546875</v>
      </c>
      <c r="M552" s="381">
        <v>500.36770629882812</v>
      </c>
      <c r="N552" s="381">
        <v>56719.55078125</v>
      </c>
      <c r="O552" s="381">
        <v>6152.466796875</v>
      </c>
      <c r="P552" s="381">
        <v>9.7857542037963867</v>
      </c>
      <c r="Q552" s="381">
        <v>98.889488220214844</v>
      </c>
      <c r="R552" s="379">
        <v>1012.843994140625</v>
      </c>
      <c r="S552" s="374"/>
    </row>
    <row r="553" spans="1:19" x14ac:dyDescent="0.25">
      <c r="A553" s="378">
        <v>41204.083333333336</v>
      </c>
      <c r="B553" s="381">
        <v>119.94080352783203</v>
      </c>
      <c r="C553" s="381">
        <v>119.94080352783203</v>
      </c>
      <c r="D553" s="381">
        <v>83931.2265625</v>
      </c>
      <c r="E553" s="381">
        <v>1</v>
      </c>
      <c r="F553" s="381">
        <v>1</v>
      </c>
      <c r="G553" s="381">
        <v>1</v>
      </c>
      <c r="H553" s="381">
        <v>1</v>
      </c>
      <c r="I553" s="381">
        <v>26.740200042724609</v>
      </c>
      <c r="J553" s="381">
        <v>62.086380004882813</v>
      </c>
      <c r="K553" s="381">
        <v>16.602022212591837</v>
      </c>
      <c r="L553" s="381">
        <v>898.03839111328125</v>
      </c>
      <c r="M553" s="381">
        <v>501.32760620117187</v>
      </c>
      <c r="N553" s="381">
        <v>56818.2109375</v>
      </c>
      <c r="O553" s="381">
        <v>6163.5</v>
      </c>
      <c r="P553" s="381">
        <v>9.7854251861572266</v>
      </c>
      <c r="Q553" s="381">
        <v>98.937606811523438</v>
      </c>
      <c r="R553" s="379">
        <v>1012.8460083007812</v>
      </c>
      <c r="S553" s="374"/>
    </row>
    <row r="554" spans="1:19" x14ac:dyDescent="0.25">
      <c r="A554" s="378">
        <v>41204.125</v>
      </c>
      <c r="B554" s="381">
        <v>120.39089965820312</v>
      </c>
      <c r="C554" s="381">
        <v>120.39089965820312</v>
      </c>
      <c r="D554" s="381">
        <v>83985.6171875</v>
      </c>
      <c r="E554" s="381">
        <v>1</v>
      </c>
      <c r="F554" s="381">
        <v>1</v>
      </c>
      <c r="G554" s="381">
        <v>1</v>
      </c>
      <c r="H554" s="381">
        <v>1</v>
      </c>
      <c r="I554" s="381">
        <v>27.077030181884766</v>
      </c>
      <c r="J554" s="381">
        <v>62.065460205078125</v>
      </c>
      <c r="K554" s="381">
        <v>16.805483392254683</v>
      </c>
      <c r="L554" s="381">
        <v>897.9404296875</v>
      </c>
      <c r="M554" s="381">
        <v>501.44970703125</v>
      </c>
      <c r="N554" s="381">
        <v>56850.26953125</v>
      </c>
      <c r="O554" s="381">
        <v>6161.373046875</v>
      </c>
      <c r="P554" s="381">
        <v>9.7784967422485352</v>
      </c>
      <c r="Q554" s="381">
        <v>98.878761291503906</v>
      </c>
      <c r="R554" s="379">
        <v>1012.8469848632812</v>
      </c>
      <c r="S554" s="374"/>
    </row>
    <row r="555" spans="1:19" x14ac:dyDescent="0.25">
      <c r="A555" s="378">
        <v>41204.166666666664</v>
      </c>
      <c r="B555" s="381">
        <v>120.43769836425781</v>
      </c>
      <c r="C555" s="381">
        <v>120.43769836425781</v>
      </c>
      <c r="D555" s="381">
        <v>84023.609375</v>
      </c>
      <c r="E555" s="381">
        <v>1</v>
      </c>
      <c r="F555" s="381">
        <v>1</v>
      </c>
      <c r="G555" s="381">
        <v>1</v>
      </c>
      <c r="H555" s="381">
        <v>1</v>
      </c>
      <c r="I555" s="381">
        <v>27.27039909362793</v>
      </c>
      <c r="J555" s="381">
        <v>62.001499176025391</v>
      </c>
      <c r="K555" s="381">
        <v>16.908056269334555</v>
      </c>
      <c r="L555" s="381">
        <v>898.0145263671875</v>
      </c>
      <c r="M555" s="381">
        <v>501.84219360351562</v>
      </c>
      <c r="N555" s="381">
        <v>56903.3203125</v>
      </c>
      <c r="O555" s="381">
        <v>6172.09716796875</v>
      </c>
      <c r="P555" s="381">
        <v>9.7861757278442383</v>
      </c>
      <c r="Q555" s="381">
        <v>98.77587890625</v>
      </c>
      <c r="R555" s="379">
        <v>1012.8410034179687</v>
      </c>
      <c r="S555" s="374"/>
    </row>
    <row r="556" spans="1:19" x14ac:dyDescent="0.25">
      <c r="A556" s="378">
        <v>41204.208333333336</v>
      </c>
      <c r="B556" s="381">
        <v>120.46279907226562</v>
      </c>
      <c r="C556" s="381">
        <v>120.46279907226562</v>
      </c>
      <c r="D556" s="381">
        <v>83899.59375</v>
      </c>
      <c r="E556" s="381">
        <v>1</v>
      </c>
      <c r="F556" s="381">
        <v>1</v>
      </c>
      <c r="G556" s="381">
        <v>1</v>
      </c>
      <c r="H556" s="381">
        <v>1</v>
      </c>
      <c r="I556" s="381">
        <v>27.195369720458984</v>
      </c>
      <c r="J556" s="381">
        <v>61.907009124755859</v>
      </c>
      <c r="K556" s="381">
        <v>16.835840014355636</v>
      </c>
      <c r="L556" s="381">
        <v>897.80218505859375</v>
      </c>
      <c r="M556" s="381">
        <v>500.96560668945312</v>
      </c>
      <c r="N556" s="381">
        <v>56814.80078125</v>
      </c>
      <c r="O556" s="381">
        <v>6170.2548828125</v>
      </c>
      <c r="P556" s="381">
        <v>9.7955198287963867</v>
      </c>
      <c r="Q556" s="381">
        <v>98.8382568359375</v>
      </c>
      <c r="R556" s="379">
        <v>1012.8389892578125</v>
      </c>
      <c r="S556" s="374"/>
    </row>
    <row r="557" spans="1:19" x14ac:dyDescent="0.25">
      <c r="A557" s="378">
        <v>41204.25</v>
      </c>
      <c r="B557" s="381">
        <v>86.566482543945313</v>
      </c>
      <c r="C557" s="381">
        <v>119.8612857206287</v>
      </c>
      <c r="D557" s="381">
        <v>84012.59375</v>
      </c>
      <c r="E557" s="381">
        <v>1</v>
      </c>
      <c r="F557" s="381">
        <v>1</v>
      </c>
      <c r="G557" s="381">
        <v>0.72222220897674561</v>
      </c>
      <c r="H557" s="381">
        <v>1</v>
      </c>
      <c r="I557" s="381">
        <v>27.152370452880859</v>
      </c>
      <c r="J557" s="381">
        <v>61.8084716796875</v>
      </c>
      <c r="K557" s="381">
        <v>16.782465201732702</v>
      </c>
      <c r="L557" s="381">
        <v>898.1925048828125</v>
      </c>
      <c r="M557" s="381">
        <v>501.24868774414062</v>
      </c>
      <c r="N557" s="381">
        <v>56915.109375</v>
      </c>
      <c r="O557" s="381">
        <v>6191.1767578125</v>
      </c>
      <c r="P557" s="381">
        <v>9.8121490478515625</v>
      </c>
      <c r="Q557" s="381">
        <v>99.020889282226563</v>
      </c>
      <c r="R557" s="379">
        <v>1012.8400268554687</v>
      </c>
      <c r="S557" s="374"/>
    </row>
    <row r="558" spans="1:19" x14ac:dyDescent="0.25">
      <c r="A558" s="378">
        <v>41204.291666666664</v>
      </c>
      <c r="B558" s="381">
        <v>120.06040191650391</v>
      </c>
      <c r="C558" s="381">
        <v>120.06040191650391</v>
      </c>
      <c r="D558" s="381">
        <v>83854.7265625</v>
      </c>
      <c r="E558" s="381">
        <v>1</v>
      </c>
      <c r="F558" s="381">
        <v>1</v>
      </c>
      <c r="G558" s="381">
        <v>1</v>
      </c>
      <c r="H558" s="381">
        <v>1</v>
      </c>
      <c r="I558" s="381">
        <v>26.435089111328125</v>
      </c>
      <c r="J558" s="381">
        <v>61.888198852539063</v>
      </c>
      <c r="K558" s="381">
        <v>16.360200516064651</v>
      </c>
      <c r="L558" s="381">
        <v>897.96258544921875</v>
      </c>
      <c r="M558" s="381">
        <v>499.73141479492187</v>
      </c>
      <c r="N558" s="381">
        <v>56673.94921875</v>
      </c>
      <c r="O558" s="381">
        <v>6171.662109375</v>
      </c>
      <c r="P558" s="381">
        <v>9.8199281692504883</v>
      </c>
      <c r="Q558" s="381">
        <v>99.256378173828125</v>
      </c>
      <c r="R558" s="379">
        <v>1012.8419799804687</v>
      </c>
      <c r="S558" s="374"/>
    </row>
    <row r="559" spans="1:19" x14ac:dyDescent="0.25">
      <c r="A559" s="378">
        <v>41204.333333333336</v>
      </c>
      <c r="B559" s="381">
        <v>120.05750274658203</v>
      </c>
      <c r="C559" s="381">
        <v>120.05750274658203</v>
      </c>
      <c r="D559" s="381">
        <v>83471.296875</v>
      </c>
      <c r="E559" s="381">
        <v>1</v>
      </c>
      <c r="F559" s="381">
        <v>1</v>
      </c>
      <c r="G559" s="381">
        <v>1</v>
      </c>
      <c r="H559" s="381">
        <v>1</v>
      </c>
      <c r="I559" s="381">
        <v>27.108549118041992</v>
      </c>
      <c r="J559" s="381">
        <v>61.950901031494141</v>
      </c>
      <c r="K559" s="381">
        <v>16.793990435192171</v>
      </c>
      <c r="L559" s="381">
        <v>897.7415771484375</v>
      </c>
      <c r="M559" s="381">
        <v>495.18051147460938</v>
      </c>
      <c r="N559" s="381">
        <v>56194.1796875</v>
      </c>
      <c r="O559" s="381">
        <v>6169.009765625</v>
      </c>
      <c r="P559" s="381">
        <v>9.8933773040771484</v>
      </c>
      <c r="Q559" s="381">
        <v>100.18520355224609</v>
      </c>
      <c r="R559" s="379">
        <v>1012.8410034179687</v>
      </c>
      <c r="S559" s="374"/>
    </row>
    <row r="560" spans="1:19" x14ac:dyDescent="0.25">
      <c r="A560" s="378">
        <v>41204.375</v>
      </c>
      <c r="B560" s="381">
        <v>120.18939971923828</v>
      </c>
      <c r="C560" s="381">
        <v>120.18939971923828</v>
      </c>
      <c r="D560" s="381">
        <v>83736.6875</v>
      </c>
      <c r="E560" s="381">
        <v>1</v>
      </c>
      <c r="F560" s="381">
        <v>1</v>
      </c>
      <c r="G560" s="381">
        <v>1</v>
      </c>
      <c r="H560" s="381">
        <v>1</v>
      </c>
      <c r="I560" s="381">
        <v>26.547479629516602</v>
      </c>
      <c r="J560" s="381">
        <v>61.934040069580078</v>
      </c>
      <c r="K560" s="381">
        <v>16.441926671208421</v>
      </c>
      <c r="L560" s="381">
        <v>898.2913818359375</v>
      </c>
      <c r="M560" s="381">
        <v>498.00070190429688</v>
      </c>
      <c r="N560" s="381">
        <v>56640</v>
      </c>
      <c r="O560" s="381">
        <v>6191.587890625</v>
      </c>
      <c r="P560" s="381">
        <v>9.8561639785766602</v>
      </c>
      <c r="Q560" s="381">
        <v>100.21320343017578</v>
      </c>
      <c r="R560" s="379">
        <v>1012.843994140625</v>
      </c>
      <c r="S560" s="374"/>
    </row>
    <row r="561" spans="1:19" x14ac:dyDescent="0.25">
      <c r="A561" s="378">
        <v>41204.416666666664</v>
      </c>
      <c r="B561" s="381">
        <v>119.40110015869141</v>
      </c>
      <c r="C561" s="381">
        <v>119.40110015869141</v>
      </c>
      <c r="D561" s="381">
        <v>83694.359375</v>
      </c>
      <c r="E561" s="381">
        <v>1</v>
      </c>
      <c r="F561" s="381">
        <v>1</v>
      </c>
      <c r="G561" s="381">
        <v>1</v>
      </c>
      <c r="H561" s="381">
        <v>1</v>
      </c>
      <c r="I561" s="381">
        <v>26.883560180664062</v>
      </c>
      <c r="J561" s="381">
        <v>61.956710815429687</v>
      </c>
      <c r="K561" s="381">
        <v>16.656169638026039</v>
      </c>
      <c r="L561" s="381">
        <v>897.961669921875</v>
      </c>
      <c r="M561" s="381">
        <v>498.11529541015625</v>
      </c>
      <c r="N561" s="381">
        <v>56500.76953125</v>
      </c>
      <c r="O561" s="381">
        <v>6163.73876953125</v>
      </c>
      <c r="P561" s="381">
        <v>9.83599853515625</v>
      </c>
      <c r="Q561" s="381">
        <v>99.85479736328125</v>
      </c>
      <c r="R561" s="379">
        <v>1012.85498046875</v>
      </c>
      <c r="S561" s="374"/>
    </row>
    <row r="562" spans="1:19" x14ac:dyDescent="0.25">
      <c r="A562" s="378">
        <v>41204.458333333336</v>
      </c>
      <c r="B562" s="381">
        <v>117.89689636230469</v>
      </c>
      <c r="C562" s="381">
        <v>117.89689636230469</v>
      </c>
      <c r="D562" s="381">
        <v>83349.78125</v>
      </c>
      <c r="E562" s="381">
        <v>1</v>
      </c>
      <c r="F562" s="381">
        <v>1</v>
      </c>
      <c r="G562" s="381">
        <v>1</v>
      </c>
      <c r="H562" s="381">
        <v>1</v>
      </c>
      <c r="I562" s="381">
        <v>26.641979217529297</v>
      </c>
      <c r="J562" s="381">
        <v>61.976551055908203</v>
      </c>
      <c r="K562" s="381">
        <v>16.511779852056499</v>
      </c>
      <c r="L562" s="381">
        <v>897.98431396484375</v>
      </c>
      <c r="M562" s="381">
        <v>496.337890625</v>
      </c>
      <c r="N562" s="381">
        <v>56233.58984375</v>
      </c>
      <c r="O562" s="381">
        <v>6144.49609375</v>
      </c>
      <c r="P562" s="381">
        <v>9.8503856658935547</v>
      </c>
      <c r="Q562" s="381">
        <v>99.88568115234375</v>
      </c>
      <c r="R562" s="379">
        <v>1012.8720092773437</v>
      </c>
      <c r="S562" s="374"/>
    </row>
    <row r="563" spans="1:19" x14ac:dyDescent="0.25">
      <c r="A563" s="378">
        <v>41204.5</v>
      </c>
      <c r="B563" s="381">
        <v>117.64299774169922</v>
      </c>
      <c r="C563" s="381">
        <v>117.64299774169922</v>
      </c>
      <c r="D563" s="381">
        <v>83212.0625</v>
      </c>
      <c r="E563" s="381">
        <v>1</v>
      </c>
      <c r="F563" s="381">
        <v>1</v>
      </c>
      <c r="G563" s="381">
        <v>1</v>
      </c>
      <c r="H563" s="381">
        <v>1</v>
      </c>
      <c r="I563" s="381">
        <v>26.196319580078125</v>
      </c>
      <c r="J563" s="381">
        <v>62.086681365966797</v>
      </c>
      <c r="K563" s="381">
        <v>16.264425467293478</v>
      </c>
      <c r="L563" s="381">
        <v>898.048828125</v>
      </c>
      <c r="M563" s="381">
        <v>496.03189086914062</v>
      </c>
      <c r="N563" s="381">
        <v>56155.359375</v>
      </c>
      <c r="O563" s="381">
        <v>6128.40185546875</v>
      </c>
      <c r="P563" s="381">
        <v>9.8402805328369141</v>
      </c>
      <c r="Q563" s="381">
        <v>99.780311584472656</v>
      </c>
      <c r="R563" s="379">
        <v>1012.8759765625</v>
      </c>
      <c r="S563" s="374"/>
    </row>
    <row r="564" spans="1:19" x14ac:dyDescent="0.25">
      <c r="A564" s="378">
        <v>41204.541666666664</v>
      </c>
      <c r="B564" s="381">
        <v>117.96119689941406</v>
      </c>
      <c r="C564" s="381">
        <v>117.96119689941406</v>
      </c>
      <c r="D564" s="381">
        <v>83100.59375</v>
      </c>
      <c r="E564" s="381">
        <v>1</v>
      </c>
      <c r="F564" s="381">
        <v>1</v>
      </c>
      <c r="G564" s="381">
        <v>1</v>
      </c>
      <c r="H564" s="381">
        <v>1</v>
      </c>
      <c r="I564" s="381">
        <v>26.293010711669922</v>
      </c>
      <c r="J564" s="381">
        <v>62.232761383056641</v>
      </c>
      <c r="K564" s="381">
        <v>16.362866616615065</v>
      </c>
      <c r="L564" s="381">
        <v>897.9456787109375</v>
      </c>
      <c r="M564" s="381">
        <v>495.45928955078125</v>
      </c>
      <c r="N564" s="381">
        <v>56084.23828125</v>
      </c>
      <c r="O564" s="381">
        <v>6131.60302734375</v>
      </c>
      <c r="P564" s="381">
        <v>9.8546218872070312</v>
      </c>
      <c r="Q564" s="381">
        <v>99.936408996582031</v>
      </c>
      <c r="R564" s="379">
        <v>1012.8660278320312</v>
      </c>
      <c r="S564" s="374"/>
    </row>
    <row r="565" spans="1:19" x14ac:dyDescent="0.25">
      <c r="A565" s="378">
        <v>41204.583333333336</v>
      </c>
      <c r="B565" s="381">
        <v>117.98490142822266</v>
      </c>
      <c r="C565" s="381">
        <v>117.98490142822266</v>
      </c>
      <c r="D565" s="381">
        <v>82975.15625</v>
      </c>
      <c r="E565" s="381">
        <v>1</v>
      </c>
      <c r="F565" s="381">
        <v>1</v>
      </c>
      <c r="G565" s="381">
        <v>1</v>
      </c>
      <c r="H565" s="381">
        <v>1</v>
      </c>
      <c r="I565" s="381">
        <v>27.153230667114258</v>
      </c>
      <c r="J565" s="381">
        <v>62.183929443359375</v>
      </c>
      <c r="K565" s="381">
        <v>16.884945799630952</v>
      </c>
      <c r="L565" s="381">
        <v>897.97412109375</v>
      </c>
      <c r="M565" s="381">
        <v>494.82449340820312</v>
      </c>
      <c r="N565" s="381">
        <v>56010.73046875</v>
      </c>
      <c r="O565" s="381">
        <v>6121.40576171875</v>
      </c>
      <c r="P565" s="381">
        <v>9.8540515899658203</v>
      </c>
      <c r="Q565" s="381">
        <v>99.924263000488281</v>
      </c>
      <c r="R565" s="379">
        <v>1012.8619995117187</v>
      </c>
      <c r="S565" s="374"/>
    </row>
    <row r="566" spans="1:19" x14ac:dyDescent="0.25">
      <c r="A566" s="378">
        <v>41204.625</v>
      </c>
      <c r="B566" s="381">
        <v>118.22889709472656</v>
      </c>
      <c r="C566" s="381">
        <v>118.22889709472656</v>
      </c>
      <c r="D566" s="381">
        <v>82950.140625</v>
      </c>
      <c r="E566" s="381">
        <v>1</v>
      </c>
      <c r="F566" s="381">
        <v>1</v>
      </c>
      <c r="G566" s="381">
        <v>1</v>
      </c>
      <c r="H566" s="381">
        <v>1</v>
      </c>
      <c r="I566" s="381">
        <v>26.966289520263672</v>
      </c>
      <c r="J566" s="381">
        <v>62.040370941162109</v>
      </c>
      <c r="K566" s="381">
        <v>16.729986047439308</v>
      </c>
      <c r="L566" s="381">
        <v>898.0115966796875</v>
      </c>
      <c r="M566" s="381">
        <v>494.56008911132812</v>
      </c>
      <c r="N566" s="381">
        <v>56015.48046875</v>
      </c>
      <c r="O566" s="381">
        <v>6120.35107421875</v>
      </c>
      <c r="P566" s="381">
        <v>9.8491840362548828</v>
      </c>
      <c r="Q566" s="381">
        <v>99.920967102050781</v>
      </c>
      <c r="R566" s="379">
        <v>1012.8560180664062</v>
      </c>
      <c r="S566" s="374"/>
    </row>
    <row r="567" spans="1:19" x14ac:dyDescent="0.25">
      <c r="A567" s="378">
        <v>41204.666666666664</v>
      </c>
      <c r="B567" s="381">
        <v>118.42970275878906</v>
      </c>
      <c r="C567" s="381">
        <v>118.42970275878906</v>
      </c>
      <c r="D567" s="381">
        <v>82865.1328125</v>
      </c>
      <c r="E567" s="381">
        <v>1</v>
      </c>
      <c r="F567" s="381">
        <v>1</v>
      </c>
      <c r="G567" s="381">
        <v>1</v>
      </c>
      <c r="H567" s="381">
        <v>1</v>
      </c>
      <c r="I567" s="381">
        <v>26.243019104003906</v>
      </c>
      <c r="J567" s="381">
        <v>61.924541473388672</v>
      </c>
      <c r="K567" s="381">
        <v>16.250869248928211</v>
      </c>
      <c r="L567" s="381">
        <v>897.97979736328125</v>
      </c>
      <c r="M567" s="381">
        <v>494.13128662109375</v>
      </c>
      <c r="N567" s="381">
        <v>55976.3203125</v>
      </c>
      <c r="O567" s="381">
        <v>6112.37109375</v>
      </c>
      <c r="P567" s="381">
        <v>9.8452720642089844</v>
      </c>
      <c r="Q567" s="381">
        <v>99.910110473632813</v>
      </c>
      <c r="R567" s="379">
        <v>1012.8569946289062</v>
      </c>
      <c r="S567" s="374"/>
    </row>
    <row r="568" spans="1:19" x14ac:dyDescent="0.25">
      <c r="A568" s="378">
        <v>41204.708333333336</v>
      </c>
      <c r="B568" s="381">
        <v>118.02140045166016</v>
      </c>
      <c r="C568" s="381">
        <v>118.02140045166016</v>
      </c>
      <c r="D568" s="381">
        <v>82568.5390625</v>
      </c>
      <c r="E568" s="381">
        <v>1</v>
      </c>
      <c r="F568" s="381">
        <v>1</v>
      </c>
      <c r="G568" s="381">
        <v>1</v>
      </c>
      <c r="H568" s="381">
        <v>1</v>
      </c>
      <c r="I568" s="381">
        <v>26.976190567016602</v>
      </c>
      <c r="J568" s="381">
        <v>61.887500762939453</v>
      </c>
      <c r="K568" s="381">
        <v>16.694890142974401</v>
      </c>
      <c r="L568" s="381">
        <v>898.07000732421875</v>
      </c>
      <c r="M568" s="381">
        <v>492.85809326171875</v>
      </c>
      <c r="N568" s="381">
        <v>55819.140625</v>
      </c>
      <c r="O568" s="381">
        <v>6088.7138671875</v>
      </c>
      <c r="P568" s="381">
        <v>9.8343992233276367</v>
      </c>
      <c r="Q568" s="381">
        <v>99.9915771484375</v>
      </c>
      <c r="R568" s="379">
        <v>1012.8560180664062</v>
      </c>
      <c r="S568" s="374"/>
    </row>
    <row r="569" spans="1:19" x14ac:dyDescent="0.25">
      <c r="A569" s="378">
        <v>41204.75</v>
      </c>
      <c r="B569" s="381">
        <v>118.55100250244141</v>
      </c>
      <c r="C569" s="381">
        <v>118.55100250244141</v>
      </c>
      <c r="D569" s="381">
        <v>82646.2578125</v>
      </c>
      <c r="E569" s="381">
        <v>1</v>
      </c>
      <c r="F569" s="381">
        <v>1</v>
      </c>
      <c r="G569" s="381">
        <v>1</v>
      </c>
      <c r="H569" s="381">
        <v>1</v>
      </c>
      <c r="I569" s="381">
        <v>26.810869216918945</v>
      </c>
      <c r="J569" s="381">
        <v>61.803108215332031</v>
      </c>
      <c r="K569" s="381">
        <v>16.569950515603558</v>
      </c>
      <c r="L569" s="381">
        <v>897.97430419921875</v>
      </c>
      <c r="M569" s="381">
        <v>493.24099731445312</v>
      </c>
      <c r="N569" s="381">
        <v>55900.30859375</v>
      </c>
      <c r="O569" s="381">
        <v>6101.67578125</v>
      </c>
      <c r="P569" s="381">
        <v>9.8399362564086914</v>
      </c>
      <c r="Q569" s="381">
        <v>99.952362060546875</v>
      </c>
      <c r="R569" s="379">
        <v>1012.85400390625</v>
      </c>
      <c r="S569" s="374"/>
    </row>
    <row r="570" spans="1:19" x14ac:dyDescent="0.25">
      <c r="A570" s="378">
        <v>41204.791666666664</v>
      </c>
      <c r="B570" s="381">
        <v>118.63670349121094</v>
      </c>
      <c r="C570" s="381">
        <v>118.63670349121094</v>
      </c>
      <c r="D570" s="381">
        <v>82668.2265625</v>
      </c>
      <c r="E570" s="381">
        <v>1</v>
      </c>
      <c r="F570" s="381">
        <v>1</v>
      </c>
      <c r="G570" s="381">
        <v>1</v>
      </c>
      <c r="H570" s="381">
        <v>1</v>
      </c>
      <c r="I570" s="381">
        <v>26.457849502563477</v>
      </c>
      <c r="J570" s="381">
        <v>61.704639434814453</v>
      </c>
      <c r="K570" s="381">
        <v>16.325720637762643</v>
      </c>
      <c r="L570" s="381">
        <v>897.976806640625</v>
      </c>
      <c r="M570" s="381">
        <v>493.34298706054687</v>
      </c>
      <c r="N570" s="381">
        <v>55931.5390625</v>
      </c>
      <c r="O570" s="381">
        <v>6105.85498046875</v>
      </c>
      <c r="P570" s="381">
        <v>9.8431549072265625</v>
      </c>
      <c r="Q570" s="381">
        <v>99.893081665039063</v>
      </c>
      <c r="R570" s="379">
        <v>1012.8510131835937</v>
      </c>
      <c r="S570" s="374"/>
    </row>
    <row r="571" spans="1:19" x14ac:dyDescent="0.25">
      <c r="A571" s="378">
        <v>41204.833333333336</v>
      </c>
      <c r="B571" s="381">
        <v>118.61440277099609</v>
      </c>
      <c r="C571" s="381">
        <v>118.61440277099609</v>
      </c>
      <c r="D571" s="381">
        <v>82782.046875</v>
      </c>
      <c r="E571" s="381">
        <v>1</v>
      </c>
      <c r="F571" s="381">
        <v>1</v>
      </c>
      <c r="G571" s="381">
        <v>1</v>
      </c>
      <c r="H571" s="381">
        <v>1</v>
      </c>
      <c r="I571" s="381">
        <v>26.284980773925781</v>
      </c>
      <c r="J571" s="381">
        <v>61.794818878173828</v>
      </c>
      <c r="K571" s="381">
        <v>16.24275626141025</v>
      </c>
      <c r="L571" s="381">
        <v>897.94873046875</v>
      </c>
      <c r="M571" s="381">
        <v>493.94329833984375</v>
      </c>
      <c r="N571" s="381">
        <v>55974.37109375</v>
      </c>
      <c r="O571" s="381">
        <v>6116.22705078125</v>
      </c>
      <c r="P571" s="381">
        <v>9.8511066436767578</v>
      </c>
      <c r="Q571" s="381">
        <v>99.934860229492188</v>
      </c>
      <c r="R571" s="379">
        <v>1012.8510131835937</v>
      </c>
      <c r="S571" s="374"/>
    </row>
    <row r="572" spans="1:19" x14ac:dyDescent="0.25">
      <c r="A572" s="378">
        <v>41204.875</v>
      </c>
      <c r="B572" s="381">
        <v>118.41699981689453</v>
      </c>
      <c r="C572" s="381">
        <v>118.41699981689453</v>
      </c>
      <c r="D572" s="381">
        <v>82807.578125</v>
      </c>
      <c r="E572" s="381">
        <v>1</v>
      </c>
      <c r="F572" s="381">
        <v>1</v>
      </c>
      <c r="G572" s="381">
        <v>1</v>
      </c>
      <c r="H572" s="381">
        <v>1</v>
      </c>
      <c r="I572" s="381">
        <v>27.12278938293457</v>
      </c>
      <c r="J572" s="381">
        <v>61.798709869384766</v>
      </c>
      <c r="K572" s="381">
        <v>16.76153391924403</v>
      </c>
      <c r="L572" s="381">
        <v>898.1085205078125</v>
      </c>
      <c r="M572" s="381">
        <v>493.868896484375</v>
      </c>
      <c r="N572" s="381">
        <v>55955.23828125</v>
      </c>
      <c r="O572" s="381">
        <v>6114.06689453125</v>
      </c>
      <c r="P572" s="381">
        <v>9.850275993347168</v>
      </c>
      <c r="Q572" s="381">
        <v>99.965423583984375</v>
      </c>
      <c r="R572" s="379">
        <v>1012.85498046875</v>
      </c>
      <c r="S572" s="374"/>
    </row>
    <row r="573" spans="1:19" x14ac:dyDescent="0.25">
      <c r="A573" s="378">
        <v>41204.916666666664</v>
      </c>
      <c r="B573" s="381">
        <v>115.96720123291016</v>
      </c>
      <c r="C573" s="381">
        <v>115.96720123291016</v>
      </c>
      <c r="D573" s="381">
        <v>82135.703125</v>
      </c>
      <c r="E573" s="381">
        <v>1</v>
      </c>
      <c r="F573" s="381">
        <v>1</v>
      </c>
      <c r="G573" s="381">
        <v>1</v>
      </c>
      <c r="H573" s="381">
        <v>1</v>
      </c>
      <c r="I573" s="381">
        <v>26.799749374389648</v>
      </c>
      <c r="J573" s="381">
        <v>61.670909881591797</v>
      </c>
      <c r="K573" s="381">
        <v>16.527649285172302</v>
      </c>
      <c r="L573" s="381">
        <v>897.930419921875</v>
      </c>
      <c r="M573" s="381">
        <v>490.46820068359375</v>
      </c>
      <c r="N573" s="381">
        <v>55603.62109375</v>
      </c>
      <c r="O573" s="381">
        <v>6058.0751953125</v>
      </c>
      <c r="P573" s="381">
        <v>9.8240556716918945</v>
      </c>
      <c r="Q573" s="381">
        <v>100.08419799804687</v>
      </c>
      <c r="R573" s="379">
        <v>1012.8510131835937</v>
      </c>
      <c r="S573" s="374"/>
    </row>
    <row r="574" spans="1:19" x14ac:dyDescent="0.25">
      <c r="A574" s="378">
        <v>41204.958333333336</v>
      </c>
      <c r="B574" s="381">
        <v>115.58209991455078</v>
      </c>
      <c r="C574" s="381">
        <v>115.58209991455078</v>
      </c>
      <c r="D574" s="381">
        <v>82113.34375</v>
      </c>
      <c r="E574" s="381">
        <v>1</v>
      </c>
      <c r="F574" s="381">
        <v>1</v>
      </c>
      <c r="G574" s="381">
        <v>1</v>
      </c>
      <c r="H574" s="381">
        <v>1</v>
      </c>
      <c r="I574" s="381">
        <v>26.647869110107422</v>
      </c>
      <c r="J574" s="381">
        <v>61.538951873779297</v>
      </c>
      <c r="K574" s="381">
        <v>16.398819347056705</v>
      </c>
      <c r="L574" s="381">
        <v>898.069580078125</v>
      </c>
      <c r="M574" s="381">
        <v>490.17019653320312</v>
      </c>
      <c r="N574" s="381">
        <v>55615.30078125</v>
      </c>
      <c r="O574" s="381">
        <v>6059.1181640625</v>
      </c>
      <c r="P574" s="381">
        <v>9.8237810134887695</v>
      </c>
      <c r="Q574" s="381">
        <v>100.10800170898437</v>
      </c>
      <c r="R574" s="379">
        <v>1012.8460083007812</v>
      </c>
      <c r="S574" s="374"/>
    </row>
    <row r="575" spans="1:19" x14ac:dyDescent="0.25">
      <c r="A575" s="378">
        <v>41205</v>
      </c>
      <c r="B575" s="381">
        <v>115.66600036621094</v>
      </c>
      <c r="C575" s="381">
        <v>115.66600036621094</v>
      </c>
      <c r="D575" s="381">
        <v>82104.96875</v>
      </c>
      <c r="E575" s="381">
        <v>1</v>
      </c>
      <c r="F575" s="381">
        <v>1</v>
      </c>
      <c r="G575" s="381">
        <v>1</v>
      </c>
      <c r="H575" s="381">
        <v>1</v>
      </c>
      <c r="I575" s="381">
        <v>26.437179565429688</v>
      </c>
      <c r="J575" s="381">
        <v>61.506191253662109</v>
      </c>
      <c r="K575" s="381">
        <v>16.26050222558726</v>
      </c>
      <c r="L575" s="381">
        <v>897.9512939453125</v>
      </c>
      <c r="M575" s="381">
        <v>490.21859741210937</v>
      </c>
      <c r="N575" s="381">
        <v>55604.75</v>
      </c>
      <c r="O575" s="381">
        <v>6054.98583984375</v>
      </c>
      <c r="P575" s="381">
        <v>9.8212680816650391</v>
      </c>
      <c r="Q575" s="381">
        <v>100.12920379638672</v>
      </c>
      <c r="R575" s="379">
        <v>1012.8460083007812</v>
      </c>
      <c r="S575" s="374"/>
    </row>
    <row r="576" spans="1:19" x14ac:dyDescent="0.25">
      <c r="A576" s="378">
        <v>41205.041666666664</v>
      </c>
      <c r="B576" s="381">
        <v>115.97029876708984</v>
      </c>
      <c r="C576" s="381">
        <v>115.97029876708984</v>
      </c>
      <c r="D576" s="381">
        <v>82161.859375</v>
      </c>
      <c r="E576" s="381">
        <v>1</v>
      </c>
      <c r="F576" s="381">
        <v>1</v>
      </c>
      <c r="G576" s="381">
        <v>1</v>
      </c>
      <c r="H576" s="381">
        <v>1</v>
      </c>
      <c r="I576" s="381">
        <v>27.594829559326172</v>
      </c>
      <c r="J576" s="381">
        <v>61.829029083251953</v>
      </c>
      <c r="K576" s="381">
        <v>17.061615193709585</v>
      </c>
      <c r="L576" s="381">
        <v>898.0302734375</v>
      </c>
      <c r="M576" s="381">
        <v>490.69711303710937</v>
      </c>
      <c r="N576" s="381">
        <v>55643.41015625</v>
      </c>
      <c r="O576" s="381">
        <v>6064.3017578125</v>
      </c>
      <c r="P576" s="381">
        <v>9.8283472061157227</v>
      </c>
      <c r="Q576" s="381">
        <v>100.08419799804687</v>
      </c>
      <c r="R576" s="379">
        <v>1012.8510131835937</v>
      </c>
      <c r="S576" s="374"/>
    </row>
    <row r="577" spans="1:19" x14ac:dyDescent="0.25">
      <c r="A577" s="378">
        <v>41205.083333333336</v>
      </c>
      <c r="B577" s="381">
        <v>116.46009826660156</v>
      </c>
      <c r="C577" s="381">
        <v>116.46009826660156</v>
      </c>
      <c r="D577" s="381">
        <v>82321.46875</v>
      </c>
      <c r="E577" s="381">
        <v>1</v>
      </c>
      <c r="F577" s="381">
        <v>1</v>
      </c>
      <c r="G577" s="381">
        <v>1</v>
      </c>
      <c r="H577" s="381">
        <v>1</v>
      </c>
      <c r="I577" s="381">
        <v>26.768949508666992</v>
      </c>
      <c r="J577" s="381">
        <v>61.698619842529297</v>
      </c>
      <c r="K577" s="381">
        <v>16.516072393191063</v>
      </c>
      <c r="L577" s="381">
        <v>897.9951171875</v>
      </c>
      <c r="M577" s="381">
        <v>491.30929565429687</v>
      </c>
      <c r="N577" s="381">
        <v>55704.46875</v>
      </c>
      <c r="O577" s="381">
        <v>6068.72412109375</v>
      </c>
      <c r="P577" s="381">
        <v>9.8242168426513672</v>
      </c>
      <c r="Q577" s="381">
        <v>100.01760101318359</v>
      </c>
      <c r="R577" s="379">
        <v>1012.85498046875</v>
      </c>
      <c r="S577" s="374"/>
    </row>
    <row r="578" spans="1:19" x14ac:dyDescent="0.25">
      <c r="A578" s="378">
        <v>41205.125</v>
      </c>
      <c r="B578" s="381">
        <v>117.15940093994141</v>
      </c>
      <c r="C578" s="381">
        <v>117.15940093994141</v>
      </c>
      <c r="D578" s="381">
        <v>82473.796875</v>
      </c>
      <c r="E578" s="381">
        <v>1</v>
      </c>
      <c r="F578" s="381">
        <v>1</v>
      </c>
      <c r="G578" s="381">
        <v>1</v>
      </c>
      <c r="H578" s="381">
        <v>1</v>
      </c>
      <c r="I578" s="381">
        <v>26.846160888671875</v>
      </c>
      <c r="J578" s="381">
        <v>61.633880615234375</v>
      </c>
      <c r="K578" s="381">
        <v>16.546330751897766</v>
      </c>
      <c r="L578" s="381">
        <v>897.89141845703125</v>
      </c>
      <c r="M578" s="381">
        <v>491.9912109375</v>
      </c>
      <c r="N578" s="381">
        <v>55789.44140625</v>
      </c>
      <c r="O578" s="381">
        <v>6081.4169921875</v>
      </c>
      <c r="P578" s="381">
        <v>9.8305082321166992</v>
      </c>
      <c r="Q578" s="381">
        <v>99.96734619140625</v>
      </c>
      <c r="R578" s="379">
        <v>1012.85302734375</v>
      </c>
      <c r="S578" s="374"/>
    </row>
    <row r="579" spans="1:19" x14ac:dyDescent="0.25">
      <c r="A579" s="378">
        <v>41205.166666666664</v>
      </c>
      <c r="B579" s="381">
        <v>119.43659973144531</v>
      </c>
      <c r="C579" s="381">
        <v>119.43659973144531</v>
      </c>
      <c r="D579" s="381">
        <v>82969.203125</v>
      </c>
      <c r="E579" s="381">
        <v>1</v>
      </c>
      <c r="F579" s="381">
        <v>1</v>
      </c>
      <c r="G579" s="381">
        <v>1</v>
      </c>
      <c r="H579" s="381">
        <v>1</v>
      </c>
      <c r="I579" s="381">
        <v>27.159360885620117</v>
      </c>
      <c r="J579" s="381">
        <v>61.603969573974609</v>
      </c>
      <c r="K579" s="381">
        <v>16.73124441646338</v>
      </c>
      <c r="L579" s="381">
        <v>898.019287109375</v>
      </c>
      <c r="M579" s="381">
        <v>494.62051391601562</v>
      </c>
      <c r="N579" s="381">
        <v>56058.23828125</v>
      </c>
      <c r="O579" s="381">
        <v>6126.72998046875</v>
      </c>
      <c r="P579" s="381">
        <v>9.8521556854248047</v>
      </c>
      <c r="Q579" s="381">
        <v>99.763900756835938</v>
      </c>
      <c r="R579" s="379">
        <v>1012.8489990234375</v>
      </c>
      <c r="S579" s="374"/>
    </row>
    <row r="580" spans="1:19" x14ac:dyDescent="0.25">
      <c r="A580" s="378">
        <v>41205.208333333336</v>
      </c>
      <c r="B580" s="381">
        <v>119.78140258789062</v>
      </c>
      <c r="C580" s="381">
        <v>119.78140258789062</v>
      </c>
      <c r="D580" s="381">
        <v>82896.90625</v>
      </c>
      <c r="E580" s="381">
        <v>1</v>
      </c>
      <c r="F580" s="381">
        <v>1</v>
      </c>
      <c r="G580" s="381">
        <v>1</v>
      </c>
      <c r="H580" s="381">
        <v>1</v>
      </c>
      <c r="I580" s="381">
        <v>27.688470840454102</v>
      </c>
      <c r="J580" s="381">
        <v>61.563880920410156</v>
      </c>
      <c r="K580" s="381">
        <v>17.046097216899653</v>
      </c>
      <c r="L580" s="381">
        <v>898.02227783203125</v>
      </c>
      <c r="M580" s="381">
        <v>494.32598876953125</v>
      </c>
      <c r="N580" s="381">
        <v>56044.3984375</v>
      </c>
      <c r="O580" s="381">
        <v>6120.71923828125</v>
      </c>
      <c r="P580" s="381">
        <v>9.8477268218994141</v>
      </c>
      <c r="Q580" s="381">
        <v>99.787986755371094</v>
      </c>
      <c r="R580" s="379">
        <v>1012.843017578125</v>
      </c>
      <c r="S580" s="374"/>
    </row>
    <row r="581" spans="1:19" x14ac:dyDescent="0.25">
      <c r="A581" s="378">
        <v>41205.25</v>
      </c>
      <c r="B581" s="381">
        <v>86.165618896484375</v>
      </c>
      <c r="C581" s="381">
        <v>119.21453705320191</v>
      </c>
      <c r="D581" s="381">
        <v>82847.53125</v>
      </c>
      <c r="E581" s="381">
        <v>1</v>
      </c>
      <c r="F581" s="381">
        <v>1</v>
      </c>
      <c r="G581" s="381">
        <v>0.72277778387069702</v>
      </c>
      <c r="H581" s="381">
        <v>1</v>
      </c>
      <c r="I581" s="381">
        <v>27.785770416259766</v>
      </c>
      <c r="J581" s="381">
        <v>61.463409423828125</v>
      </c>
      <c r="K581" s="381">
        <v>17.078081832510652</v>
      </c>
      <c r="L581" s="381">
        <v>897.95257568359375</v>
      </c>
      <c r="M581" s="381">
        <v>494.10931396484375</v>
      </c>
      <c r="N581" s="381">
        <v>56071.140625</v>
      </c>
      <c r="O581" s="381">
        <v>6123.0078125</v>
      </c>
      <c r="P581" s="381">
        <v>9.8445796966552734</v>
      </c>
      <c r="Q581" s="381">
        <v>99.810417175292969</v>
      </c>
      <c r="R581" s="379">
        <v>1012.8419799804687</v>
      </c>
      <c r="S581" s="374"/>
    </row>
    <row r="582" spans="1:19" x14ac:dyDescent="0.25">
      <c r="A582" s="378">
        <v>41205.291666666664</v>
      </c>
      <c r="B582" s="381">
        <v>120.33499908447266</v>
      </c>
      <c r="C582" s="381">
        <v>120.33499908447266</v>
      </c>
      <c r="D582" s="381">
        <v>83120.2734375</v>
      </c>
      <c r="E582" s="381">
        <v>1</v>
      </c>
      <c r="F582" s="381">
        <v>1</v>
      </c>
      <c r="G582" s="381">
        <v>1</v>
      </c>
      <c r="H582" s="381">
        <v>1</v>
      </c>
      <c r="I582" s="381">
        <v>27.22838020324707</v>
      </c>
      <c r="J582" s="381">
        <v>61.411930084228516</v>
      </c>
      <c r="K582" s="381">
        <v>16.721473813486011</v>
      </c>
      <c r="L582" s="381">
        <v>897.9810791015625</v>
      </c>
      <c r="M582" s="381">
        <v>495.56890869140625</v>
      </c>
      <c r="N582" s="381">
        <v>56205.921875</v>
      </c>
      <c r="O582" s="381">
        <v>6149.0458984375</v>
      </c>
      <c r="P582" s="381">
        <v>9.8603439331054687</v>
      </c>
      <c r="Q582" s="381">
        <v>99.6343994140625</v>
      </c>
      <c r="R582" s="379">
        <v>1012.8419799804687</v>
      </c>
      <c r="S582" s="374"/>
    </row>
    <row r="583" spans="1:19" x14ac:dyDescent="0.25">
      <c r="A583" s="378">
        <v>41205.333333333336</v>
      </c>
      <c r="B583" s="381">
        <v>120.38960266113281</v>
      </c>
      <c r="C583" s="381">
        <v>120.38960266113281</v>
      </c>
      <c r="D583" s="381">
        <v>83184.7890625</v>
      </c>
      <c r="E583" s="381">
        <v>1</v>
      </c>
      <c r="F583" s="381">
        <v>1</v>
      </c>
      <c r="G583" s="381">
        <v>1</v>
      </c>
      <c r="H583" s="381">
        <v>1</v>
      </c>
      <c r="I583" s="381">
        <v>27.490400314331055</v>
      </c>
      <c r="J583" s="381">
        <v>61.426578521728516</v>
      </c>
      <c r="K583" s="381">
        <v>16.886412335020069</v>
      </c>
      <c r="L583" s="381">
        <v>897.99481201171875</v>
      </c>
      <c r="M583" s="381">
        <v>495.78768920898437</v>
      </c>
      <c r="N583" s="381">
        <v>56228.48046875</v>
      </c>
      <c r="O583" s="381">
        <v>6164.0009765625</v>
      </c>
      <c r="P583" s="381">
        <v>9.8797855377197266</v>
      </c>
      <c r="Q583" s="381">
        <v>99.6856689453125</v>
      </c>
      <c r="R583" s="379">
        <v>1012.8410034179687</v>
      </c>
      <c r="S583" s="374"/>
    </row>
    <row r="584" spans="1:19" x14ac:dyDescent="0.25">
      <c r="A584" s="378">
        <v>41205.375</v>
      </c>
      <c r="B584" s="381">
        <v>120.08619689941406</v>
      </c>
      <c r="C584" s="381">
        <v>120.08619689941406</v>
      </c>
      <c r="D584" s="381">
        <v>81025.1484375</v>
      </c>
      <c r="E584" s="381">
        <v>0.91041672229766846</v>
      </c>
      <c r="F584" s="381">
        <v>1</v>
      </c>
      <c r="G584" s="381">
        <v>1</v>
      </c>
      <c r="H584" s="381">
        <v>1</v>
      </c>
      <c r="I584" s="381">
        <v>25.292999267578125</v>
      </c>
      <c r="J584" s="381">
        <v>61.541099548339844</v>
      </c>
      <c r="K584" s="381">
        <v>15.565589858021122</v>
      </c>
      <c r="L584" s="381">
        <v>888.19671630859375</v>
      </c>
      <c r="M584" s="381">
        <v>453.63339233398438</v>
      </c>
      <c r="N584" s="381">
        <v>51094.390625</v>
      </c>
      <c r="O584" s="381">
        <v>5591.73193359375</v>
      </c>
      <c r="P584" s="381">
        <v>8.9054851531982422</v>
      </c>
      <c r="Q584" s="381">
        <v>95.789253234863281</v>
      </c>
      <c r="R584" s="379">
        <v>1012.843017578125</v>
      </c>
      <c r="S584" s="374"/>
    </row>
    <row r="585" spans="1:19" x14ac:dyDescent="0.25">
      <c r="A585" s="378">
        <v>41205.416666666664</v>
      </c>
      <c r="B585" s="381">
        <v>122.8843994140625</v>
      </c>
      <c r="C585" s="381">
        <v>122.8843994140625</v>
      </c>
      <c r="D585" s="381">
        <v>1053.2569580078125</v>
      </c>
      <c r="E585" s="381">
        <v>0</v>
      </c>
      <c r="F585" s="381">
        <v>1</v>
      </c>
      <c r="G585" s="381">
        <v>1</v>
      </c>
      <c r="H585" s="381">
        <v>1</v>
      </c>
      <c r="I585" s="381">
        <v>4.549809917807579E-2</v>
      </c>
      <c r="J585" s="381">
        <v>60.594158172607422</v>
      </c>
      <c r="K585" s="381">
        <v>2.7569190181493043E-2</v>
      </c>
      <c r="L585" s="381">
        <v>593.238525390625</v>
      </c>
      <c r="M585" s="381">
        <v>0.30829671025276184</v>
      </c>
      <c r="N585" s="381">
        <v>40.000381469726563</v>
      </c>
      <c r="O585" s="381">
        <v>1.4436420202255249</v>
      </c>
      <c r="P585" s="381">
        <v>2.9977240562438965</v>
      </c>
      <c r="Q585" s="381">
        <v>39.7218017578125</v>
      </c>
      <c r="R585" s="379">
        <v>1012.8560180664062</v>
      </c>
      <c r="S585" s="374"/>
    </row>
    <row r="586" spans="1:19" x14ac:dyDescent="0.25">
      <c r="A586" s="378">
        <v>41205.458333333336</v>
      </c>
      <c r="B586" s="381">
        <v>54.667629241943359</v>
      </c>
      <c r="C586" s="381">
        <v>54.667629241943359</v>
      </c>
      <c r="D586" s="381">
        <v>43165.26953125</v>
      </c>
      <c r="E586" s="381">
        <v>0</v>
      </c>
      <c r="F586" s="381">
        <v>1</v>
      </c>
      <c r="G586" s="381">
        <v>1</v>
      </c>
      <c r="H586" s="381">
        <v>1</v>
      </c>
      <c r="I586" s="381">
        <v>-0.10882890224456787</v>
      </c>
      <c r="J586" s="381">
        <v>56.336479187011719</v>
      </c>
      <c r="K586" s="381">
        <v>-6.1310371862464311E-2</v>
      </c>
      <c r="L586" s="381">
        <v>227.45860290527344</v>
      </c>
      <c r="M586" s="381">
        <v>181.86810302734375</v>
      </c>
      <c r="N586" s="381">
        <v>22348.0703125</v>
      </c>
      <c r="O586" s="381">
        <v>1.2126079797744751</v>
      </c>
      <c r="P586" s="381">
        <v>0.30211541056632996</v>
      </c>
      <c r="Q586" s="381">
        <v>93.834548950195313</v>
      </c>
      <c r="R586" s="379">
        <v>1012.8629760742187</v>
      </c>
      <c r="S586" s="374"/>
    </row>
    <row r="587" spans="1:19" x14ac:dyDescent="0.25">
      <c r="A587" s="378">
        <v>41205.5</v>
      </c>
      <c r="B587" s="381">
        <v>-0.44662630558013916</v>
      </c>
      <c r="C587" s="381">
        <v>-0.44662630558013916</v>
      </c>
      <c r="D587" s="381">
        <v>58474.01953125</v>
      </c>
      <c r="E587" s="381">
        <v>0</v>
      </c>
      <c r="F587" s="381">
        <v>1</v>
      </c>
      <c r="G587" s="381">
        <v>1</v>
      </c>
      <c r="H587" s="381">
        <v>1</v>
      </c>
      <c r="I587" s="381">
        <v>-0.3661876916885376</v>
      </c>
      <c r="J587" s="381">
        <v>54.752510070800781</v>
      </c>
      <c r="K587" s="381">
        <v>-0.20049695276979945</v>
      </c>
      <c r="L587" s="381">
        <v>169.3157958984375</v>
      </c>
      <c r="M587" s="381">
        <v>273.34500122070312</v>
      </c>
      <c r="N587" s="381">
        <v>29047.83984375</v>
      </c>
      <c r="O587" s="381">
        <v>1.2681969404220581</v>
      </c>
      <c r="P587" s="381">
        <v>4.3642087839543819E-3</v>
      </c>
      <c r="Q587" s="381">
        <v>88.954910278320313</v>
      </c>
      <c r="R587" s="379">
        <v>1012.8829956054687</v>
      </c>
      <c r="S587" s="374"/>
    </row>
    <row r="588" spans="1:19" x14ac:dyDescent="0.25">
      <c r="A588" s="378">
        <v>41205.541666666664</v>
      </c>
      <c r="B588" s="381">
        <v>-0.45119211077690125</v>
      </c>
      <c r="C588" s="381">
        <v>-0.45119211077690125</v>
      </c>
      <c r="D588" s="381">
        <v>57317.3515625</v>
      </c>
      <c r="E588" s="381">
        <v>4.7916669398546219E-2</v>
      </c>
      <c r="F588" s="381">
        <v>1</v>
      </c>
      <c r="G588" s="381">
        <v>1</v>
      </c>
      <c r="H588" s="381">
        <v>1</v>
      </c>
      <c r="I588" s="381">
        <v>8.1435079574584961</v>
      </c>
      <c r="J588" s="381">
        <v>54.796421051025391</v>
      </c>
      <c r="K588" s="381">
        <v>4.4623509086927156</v>
      </c>
      <c r="L588" s="381">
        <v>174.2843017578125</v>
      </c>
      <c r="M588" s="381">
        <v>285.0845947265625</v>
      </c>
      <c r="N588" s="381">
        <v>27883.439453125</v>
      </c>
      <c r="O588" s="381">
        <v>1.4298909902572632</v>
      </c>
      <c r="P588" s="381">
        <v>5.1200301386415958E-3</v>
      </c>
      <c r="Q588" s="381">
        <v>91.090538024902344</v>
      </c>
      <c r="R588" s="379">
        <v>1012.8939819335937</v>
      </c>
      <c r="S588" s="374"/>
    </row>
    <row r="589" spans="1:19" x14ac:dyDescent="0.25">
      <c r="A589" s="378">
        <v>41205.583333333336</v>
      </c>
      <c r="B589" s="381">
        <v>97.557167053222656</v>
      </c>
      <c r="C589" s="381">
        <v>97.557167053222656</v>
      </c>
      <c r="D589" s="381">
        <v>59431.12890625</v>
      </c>
      <c r="E589" s="381">
        <v>1</v>
      </c>
      <c r="F589" s="381">
        <v>1</v>
      </c>
      <c r="G589" s="381">
        <v>1</v>
      </c>
      <c r="H589" s="381">
        <v>1</v>
      </c>
      <c r="I589" s="381">
        <v>21.926910400390625</v>
      </c>
      <c r="J589" s="381">
        <v>54.921699523925781</v>
      </c>
      <c r="K589" s="381">
        <v>12.042631844982971</v>
      </c>
      <c r="L589" s="381">
        <v>755.34088134765625</v>
      </c>
      <c r="M589" s="381">
        <v>310.8590087890625</v>
      </c>
      <c r="N589" s="381">
        <v>35242.58984375</v>
      </c>
      <c r="O589" s="381">
        <v>3597.56201171875</v>
      </c>
      <c r="P589" s="381">
        <v>8.8383054733276367</v>
      </c>
      <c r="Q589" s="381">
        <v>107.12689971923828</v>
      </c>
      <c r="R589" s="379">
        <v>1012.8930053710937</v>
      </c>
      <c r="S589" s="374"/>
    </row>
    <row r="590" spans="1:19" x14ac:dyDescent="0.25">
      <c r="A590" s="378">
        <v>41205.625</v>
      </c>
      <c r="B590" s="381">
        <v>87.811347961425781</v>
      </c>
      <c r="C590" s="381">
        <v>87.811347961425781</v>
      </c>
      <c r="D590" s="381">
        <v>62067.109375</v>
      </c>
      <c r="E590" s="381">
        <v>1</v>
      </c>
      <c r="F590" s="381">
        <v>1</v>
      </c>
      <c r="G590" s="381">
        <v>1</v>
      </c>
      <c r="H590" s="381">
        <v>1</v>
      </c>
      <c r="I590" s="381">
        <v>17.984720230102539</v>
      </c>
      <c r="J590" s="381">
        <v>54.909988403320313</v>
      </c>
      <c r="K590" s="381">
        <v>9.8754077927189066</v>
      </c>
      <c r="L590" s="381">
        <v>884.7744140625</v>
      </c>
      <c r="M590" s="381">
        <v>323.8677978515625</v>
      </c>
      <c r="N590" s="381">
        <v>37570.87890625</v>
      </c>
      <c r="O590" s="381">
        <v>4398.3818359375</v>
      </c>
      <c r="P590" s="381">
        <v>10.480310440063477</v>
      </c>
      <c r="Q590" s="381">
        <v>119.73380279541016</v>
      </c>
      <c r="R590" s="379">
        <v>1012.89599609375</v>
      </c>
      <c r="S590" s="374"/>
    </row>
    <row r="591" spans="1:19" x14ac:dyDescent="0.25">
      <c r="A591" s="378">
        <v>41205.666666666664</v>
      </c>
      <c r="B591" s="381">
        <v>112.63390350341797</v>
      </c>
      <c r="C591" s="381">
        <v>112.63390350341797</v>
      </c>
      <c r="D591" s="381">
        <v>76022.34375</v>
      </c>
      <c r="E591" s="381">
        <v>1</v>
      </c>
      <c r="F591" s="381">
        <v>1</v>
      </c>
      <c r="G591" s="381">
        <v>1</v>
      </c>
      <c r="H591" s="381">
        <v>1</v>
      </c>
      <c r="I591" s="381">
        <v>20.667909622192383</v>
      </c>
      <c r="J591" s="381">
        <v>57.013759613037109</v>
      </c>
      <c r="K591" s="381">
        <v>11.783552309036532</v>
      </c>
      <c r="L591" s="381">
        <v>894.347412109375</v>
      </c>
      <c r="M591" s="381">
        <v>428.998291015625</v>
      </c>
      <c r="N591" s="381">
        <v>49963.37890625</v>
      </c>
      <c r="O591" s="381">
        <v>5658.625</v>
      </c>
      <c r="P591" s="381">
        <v>10.190919876098633</v>
      </c>
      <c r="Q591" s="381">
        <v>112.70230102539062</v>
      </c>
      <c r="R591" s="379">
        <v>1012.8779907226562</v>
      </c>
      <c r="S591" s="374"/>
    </row>
    <row r="592" spans="1:19" x14ac:dyDescent="0.25">
      <c r="A592" s="378">
        <v>41205.708333333336</v>
      </c>
      <c r="B592" s="381">
        <v>129.21910095214844</v>
      </c>
      <c r="C592" s="381">
        <v>129.21910095214844</v>
      </c>
      <c r="D592" s="381">
        <v>83320.8125</v>
      </c>
      <c r="E592" s="381">
        <v>1</v>
      </c>
      <c r="F592" s="381">
        <v>1</v>
      </c>
      <c r="G592" s="381">
        <v>1</v>
      </c>
      <c r="H592" s="381">
        <v>1</v>
      </c>
      <c r="I592" s="381">
        <v>22.972280502319336</v>
      </c>
      <c r="J592" s="381">
        <v>60.680751800537109</v>
      </c>
      <c r="K592" s="381">
        <v>13.939752514535575</v>
      </c>
      <c r="L592" s="381">
        <v>898.19268798828125</v>
      </c>
      <c r="M592" s="381">
        <v>495.36599731445312</v>
      </c>
      <c r="N592" s="381">
        <v>55904.37109375</v>
      </c>
      <c r="O592" s="381">
        <v>6101.669921875</v>
      </c>
      <c r="P592" s="381">
        <v>9.8408279418945313</v>
      </c>
      <c r="Q592" s="381">
        <v>101.23320007324219</v>
      </c>
      <c r="R592" s="379">
        <v>1012.8560180664062</v>
      </c>
      <c r="S592" s="374"/>
    </row>
    <row r="593" spans="1:19" x14ac:dyDescent="0.25">
      <c r="A593" s="378">
        <v>41205.75</v>
      </c>
      <c r="B593" s="381">
        <v>130.63960266113281</v>
      </c>
      <c r="C593" s="381">
        <v>130.63960266113281</v>
      </c>
      <c r="D593" s="381">
        <v>82067.2265625</v>
      </c>
      <c r="E593" s="381">
        <v>1</v>
      </c>
      <c r="F593" s="381">
        <v>1</v>
      </c>
      <c r="G593" s="381">
        <v>1</v>
      </c>
      <c r="H593" s="381">
        <v>1</v>
      </c>
      <c r="I593" s="381">
        <v>27.574300765991211</v>
      </c>
      <c r="J593" s="381">
        <v>61.837329864501953</v>
      </c>
      <c r="K593" s="381">
        <v>17.051211322495874</v>
      </c>
      <c r="L593" s="381">
        <v>897.9259033203125</v>
      </c>
      <c r="M593" s="381">
        <v>483.21279907226562</v>
      </c>
      <c r="N593" s="381">
        <v>54511.48828125</v>
      </c>
      <c r="O593" s="381">
        <v>5974.72509765625</v>
      </c>
      <c r="P593" s="381">
        <v>9.8791866302490234</v>
      </c>
      <c r="Q593" s="381">
        <v>102.71530151367187</v>
      </c>
      <c r="R593" s="379">
        <v>1012.8410034179687</v>
      </c>
      <c r="S593" s="374"/>
    </row>
    <row r="594" spans="1:19" x14ac:dyDescent="0.25">
      <c r="A594" s="378">
        <v>41205.791666666664</v>
      </c>
      <c r="B594" s="381">
        <v>135.05999755859375</v>
      </c>
      <c r="C594" s="381">
        <v>135.05999755859375</v>
      </c>
      <c r="D594" s="381">
        <v>83039.78125</v>
      </c>
      <c r="E594" s="381">
        <v>1</v>
      </c>
      <c r="F594" s="381">
        <v>1</v>
      </c>
      <c r="G594" s="381">
        <v>1</v>
      </c>
      <c r="H594" s="381">
        <v>1</v>
      </c>
      <c r="I594" s="381">
        <v>28.94706916809082</v>
      </c>
      <c r="J594" s="381">
        <v>61.684730529785156</v>
      </c>
      <c r="K594" s="381">
        <v>17.855921612607343</v>
      </c>
      <c r="L594" s="381">
        <v>898.0673828125</v>
      </c>
      <c r="M594" s="381">
        <v>491.28549194335937</v>
      </c>
      <c r="N594" s="381">
        <v>55779.828125</v>
      </c>
      <c r="O594" s="381">
        <v>6097.13720703125</v>
      </c>
      <c r="P594" s="381">
        <v>9.852869987487793</v>
      </c>
      <c r="Q594" s="381">
        <v>101.89129638671875</v>
      </c>
      <c r="R594" s="379">
        <v>1012.8380126953125</v>
      </c>
      <c r="S594" s="374"/>
    </row>
    <row r="595" spans="1:19" x14ac:dyDescent="0.25">
      <c r="A595" s="378">
        <v>41205.833333333336</v>
      </c>
      <c r="B595" s="381">
        <v>137.05650329589844</v>
      </c>
      <c r="C595" s="381">
        <v>137.05650329589844</v>
      </c>
      <c r="D595" s="381">
        <v>83405.7265625</v>
      </c>
      <c r="E595" s="381">
        <v>1</v>
      </c>
      <c r="F595" s="381">
        <v>1</v>
      </c>
      <c r="G595" s="381">
        <v>1</v>
      </c>
      <c r="H595" s="381">
        <v>1</v>
      </c>
      <c r="I595" s="381">
        <v>26.530939102172852</v>
      </c>
      <c r="J595" s="381">
        <v>61.287960052490234</v>
      </c>
      <c r="K595" s="381">
        <v>16.260271358490208</v>
      </c>
      <c r="L595" s="381">
        <v>897.88970947265625</v>
      </c>
      <c r="M595" s="381">
        <v>496.03271484375</v>
      </c>
      <c r="N595" s="381">
        <v>56277.44140625</v>
      </c>
      <c r="O595" s="381">
        <v>6156.94677734375</v>
      </c>
      <c r="P595" s="381">
        <v>9.8618021011352539</v>
      </c>
      <c r="Q595" s="381">
        <v>98.805946350097656</v>
      </c>
      <c r="R595" s="379">
        <v>1012.8389892578125</v>
      </c>
      <c r="S595" s="374"/>
    </row>
    <row r="596" spans="1:19" x14ac:dyDescent="0.25">
      <c r="A596" s="378">
        <v>41205.875</v>
      </c>
      <c r="B596" s="381">
        <v>136.13580322265625</v>
      </c>
      <c r="C596" s="381">
        <v>136.13580322265625</v>
      </c>
      <c r="D596" s="381">
        <v>82762.171875</v>
      </c>
      <c r="E596" s="381">
        <v>1</v>
      </c>
      <c r="F596" s="381">
        <v>1</v>
      </c>
      <c r="G596" s="381">
        <v>1</v>
      </c>
      <c r="H596" s="381">
        <v>1</v>
      </c>
      <c r="I596" s="381">
        <v>26.991470336914062</v>
      </c>
      <c r="J596" s="381">
        <v>61.631561279296875</v>
      </c>
      <c r="K596" s="381">
        <v>16.635264580878427</v>
      </c>
      <c r="L596" s="381">
        <v>897.98492431640625</v>
      </c>
      <c r="M596" s="381">
        <v>489.56570434570312</v>
      </c>
      <c r="N596" s="381">
        <v>55532.140625</v>
      </c>
      <c r="O596" s="381">
        <v>6112.23095703125</v>
      </c>
      <c r="P596" s="381">
        <v>9.9153470993041992</v>
      </c>
      <c r="Q596" s="381">
        <v>99.289543151855469</v>
      </c>
      <c r="R596" s="379">
        <v>1012.8380126953125</v>
      </c>
      <c r="S596" s="374"/>
    </row>
    <row r="597" spans="1:19" x14ac:dyDescent="0.25">
      <c r="A597" s="378">
        <v>41205.916666666664</v>
      </c>
      <c r="B597" s="381">
        <v>132.7991943359375</v>
      </c>
      <c r="C597" s="381">
        <v>132.7991943359375</v>
      </c>
      <c r="D597" s="381">
        <v>82355.4765625</v>
      </c>
      <c r="E597" s="381">
        <v>1</v>
      </c>
      <c r="F597" s="381">
        <v>1</v>
      </c>
      <c r="G597" s="381">
        <v>1</v>
      </c>
      <c r="H597" s="381">
        <v>1</v>
      </c>
      <c r="I597" s="381">
        <v>26.993370056152344</v>
      </c>
      <c r="J597" s="381">
        <v>61.940319061279297</v>
      </c>
      <c r="K597" s="381">
        <v>16.719779538172588</v>
      </c>
      <c r="L597" s="381">
        <v>897.97479248046875</v>
      </c>
      <c r="M597" s="381">
        <v>486.03240966796875</v>
      </c>
      <c r="N597" s="381">
        <v>55344.16015625</v>
      </c>
      <c r="O597" s="381">
        <v>6101.9111328125</v>
      </c>
      <c r="P597" s="381">
        <v>9.931218147277832</v>
      </c>
      <c r="Q597" s="381">
        <v>99.986579895019531</v>
      </c>
      <c r="R597" s="379">
        <v>1012.833984375</v>
      </c>
      <c r="S597" s="374"/>
    </row>
    <row r="598" spans="1:19" x14ac:dyDescent="0.25">
      <c r="A598" s="378">
        <v>41205.958333333336</v>
      </c>
      <c r="B598" s="381">
        <v>133.38389587402344</v>
      </c>
      <c r="C598" s="381">
        <v>133.38389587402344</v>
      </c>
      <c r="D598" s="381">
        <v>82866.25</v>
      </c>
      <c r="E598" s="381">
        <v>1</v>
      </c>
      <c r="F598" s="381">
        <v>1</v>
      </c>
      <c r="G598" s="381">
        <v>1</v>
      </c>
      <c r="H598" s="381">
        <v>1</v>
      </c>
      <c r="I598" s="381">
        <v>27.425949096679688</v>
      </c>
      <c r="J598" s="381">
        <v>62.024829864501953</v>
      </c>
      <c r="K598" s="381">
        <v>17.010898265940487</v>
      </c>
      <c r="L598" s="381">
        <v>898.15692138671875</v>
      </c>
      <c r="M598" s="381">
        <v>490.76181030273437</v>
      </c>
      <c r="N598" s="381">
        <v>55901.51171875</v>
      </c>
      <c r="O598" s="381">
        <v>6142.453125</v>
      </c>
      <c r="P598" s="381">
        <v>9.901249885559082</v>
      </c>
      <c r="Q598" s="381">
        <v>99.164749145507813</v>
      </c>
      <c r="R598" s="379">
        <v>1012.823974609375</v>
      </c>
      <c r="S598" s="374"/>
    </row>
    <row r="599" spans="1:19" x14ac:dyDescent="0.25">
      <c r="A599" s="378">
        <v>41206</v>
      </c>
      <c r="B599" s="381">
        <v>131.70869445800781</v>
      </c>
      <c r="C599" s="381">
        <v>131.70869445800781</v>
      </c>
      <c r="D599" s="381">
        <v>82732.0625</v>
      </c>
      <c r="E599" s="381">
        <v>1</v>
      </c>
      <c r="F599" s="381">
        <v>1</v>
      </c>
      <c r="G599" s="381">
        <v>1</v>
      </c>
      <c r="H599" s="381">
        <v>1</v>
      </c>
      <c r="I599" s="381">
        <v>27.390069961547852</v>
      </c>
      <c r="J599" s="381">
        <v>61.900558471679688</v>
      </c>
      <c r="K599" s="381">
        <v>16.954606271981902</v>
      </c>
      <c r="L599" s="381">
        <v>898.00262451171875</v>
      </c>
      <c r="M599" s="381">
        <v>490.85198974609375</v>
      </c>
      <c r="N599" s="381">
        <v>55819.19921875</v>
      </c>
      <c r="O599" s="381">
        <v>6122.06298828125</v>
      </c>
      <c r="P599" s="381">
        <v>9.8834877014160156</v>
      </c>
      <c r="Q599" s="381">
        <v>98.562522888183594</v>
      </c>
      <c r="R599" s="379">
        <v>1012.8259887695312</v>
      </c>
      <c r="S599" s="374"/>
    </row>
    <row r="600" spans="1:19" x14ac:dyDescent="0.25">
      <c r="A600" s="378">
        <v>41206.041666666664</v>
      </c>
      <c r="B600" s="381">
        <v>130.69099426269531</v>
      </c>
      <c r="C600" s="381">
        <v>130.69099426269531</v>
      </c>
      <c r="D600" s="381">
        <v>82553.6328125</v>
      </c>
      <c r="E600" s="381">
        <v>1</v>
      </c>
      <c r="F600" s="381">
        <v>1</v>
      </c>
      <c r="G600" s="381">
        <v>1</v>
      </c>
      <c r="H600" s="381">
        <v>1</v>
      </c>
      <c r="I600" s="381">
        <v>26.469150543212891</v>
      </c>
      <c r="J600" s="381">
        <v>61.791820526123047</v>
      </c>
      <c r="K600" s="381">
        <v>16.355769998451432</v>
      </c>
      <c r="L600" s="381">
        <v>898.00482177734375</v>
      </c>
      <c r="M600" s="381">
        <v>489.31048583984375</v>
      </c>
      <c r="N600" s="381">
        <v>55630.80078125</v>
      </c>
      <c r="O600" s="381">
        <v>6092.47705078125</v>
      </c>
      <c r="P600" s="381">
        <v>9.8700037002563477</v>
      </c>
      <c r="Q600" s="381">
        <v>98.559471130371094</v>
      </c>
      <c r="R600" s="379">
        <v>1012.8270263671875</v>
      </c>
      <c r="S600" s="374"/>
    </row>
    <row r="601" spans="1:19" x14ac:dyDescent="0.25">
      <c r="A601" s="378">
        <v>41206.083333333336</v>
      </c>
      <c r="B601" s="381">
        <v>129.09910583496094</v>
      </c>
      <c r="C601" s="381">
        <v>129.09910583496094</v>
      </c>
      <c r="D601" s="381">
        <v>82409.796875</v>
      </c>
      <c r="E601" s="381">
        <v>1</v>
      </c>
      <c r="F601" s="381">
        <v>1</v>
      </c>
      <c r="G601" s="381">
        <v>1</v>
      </c>
      <c r="H601" s="381">
        <v>1</v>
      </c>
      <c r="I601" s="381">
        <v>26.560209274291992</v>
      </c>
      <c r="J601" s="381">
        <v>61.847080230712891</v>
      </c>
      <c r="K601" s="381">
        <v>16.426713939316613</v>
      </c>
      <c r="L601" s="381">
        <v>897.94189453125</v>
      </c>
      <c r="M601" s="381">
        <v>487.85211181640625</v>
      </c>
      <c r="N601" s="381">
        <v>55442.3515625</v>
      </c>
      <c r="O601" s="381">
        <v>6071.7529296875</v>
      </c>
      <c r="P601" s="381">
        <v>9.8712663650512695</v>
      </c>
      <c r="Q601" s="381">
        <v>98.983299255371094</v>
      </c>
      <c r="R601" s="379">
        <v>1012.8280029296875</v>
      </c>
      <c r="S601" s="374"/>
    </row>
    <row r="602" spans="1:19" x14ac:dyDescent="0.25">
      <c r="A602" s="378">
        <v>41206.125</v>
      </c>
      <c r="B602" s="381">
        <v>128.27999877929687</v>
      </c>
      <c r="C602" s="381">
        <v>128.27999877929687</v>
      </c>
      <c r="D602" s="381">
        <v>82316.8125</v>
      </c>
      <c r="E602" s="381">
        <v>1</v>
      </c>
      <c r="F602" s="381">
        <v>1</v>
      </c>
      <c r="G602" s="381">
        <v>1</v>
      </c>
      <c r="H602" s="381">
        <v>1</v>
      </c>
      <c r="I602" s="381">
        <v>25.969320297241211</v>
      </c>
      <c r="J602" s="381">
        <v>61.938560485839844</v>
      </c>
      <c r="K602" s="381">
        <v>16.085023160068232</v>
      </c>
      <c r="L602" s="381">
        <v>898.005615234375</v>
      </c>
      <c r="M602" s="381">
        <v>487.010009765625</v>
      </c>
      <c r="N602" s="381">
        <v>55314.578125</v>
      </c>
      <c r="O602" s="381">
        <v>6057.97119140625</v>
      </c>
      <c r="P602" s="381">
        <v>9.8718347549438477</v>
      </c>
      <c r="Q602" s="381">
        <v>99.217536926269531</v>
      </c>
      <c r="R602" s="379">
        <v>1012.8280029296875</v>
      </c>
      <c r="S602" s="374"/>
    </row>
    <row r="603" spans="1:19" x14ac:dyDescent="0.25">
      <c r="A603" s="378">
        <v>41206.166666666664</v>
      </c>
      <c r="B603" s="381">
        <v>128.16810607910156</v>
      </c>
      <c r="C603" s="381">
        <v>128.16810607910156</v>
      </c>
      <c r="D603" s="381">
        <v>82287.296875</v>
      </c>
      <c r="E603" s="381">
        <v>1</v>
      </c>
      <c r="F603" s="381">
        <v>1</v>
      </c>
      <c r="G603" s="381">
        <v>1</v>
      </c>
      <c r="H603" s="381">
        <v>1</v>
      </c>
      <c r="I603" s="381">
        <v>25.70890998840332</v>
      </c>
      <c r="J603" s="381">
        <v>62.105258941650391</v>
      </c>
      <c r="K603" s="381">
        <v>15.966585119373704</v>
      </c>
      <c r="L603" s="381">
        <v>897.9788818359375</v>
      </c>
      <c r="M603" s="381">
        <v>486.53079223632812</v>
      </c>
      <c r="N603" s="381">
        <v>55221.37890625</v>
      </c>
      <c r="O603" s="381">
        <v>6045.466796875</v>
      </c>
      <c r="P603" s="381">
        <v>9.8667678833007812</v>
      </c>
      <c r="Q603" s="381">
        <v>99.327049255371094</v>
      </c>
      <c r="R603" s="379">
        <v>1012.8300170898437</v>
      </c>
      <c r="S603" s="374"/>
    </row>
    <row r="604" spans="1:19" x14ac:dyDescent="0.25">
      <c r="A604" s="378">
        <v>41206.208333333336</v>
      </c>
      <c r="B604" s="381">
        <v>127.67729949951172</v>
      </c>
      <c r="C604" s="381">
        <v>127.67729949951172</v>
      </c>
      <c r="D604" s="381">
        <v>82386.4296875</v>
      </c>
      <c r="E604" s="381">
        <v>1</v>
      </c>
      <c r="F604" s="381">
        <v>1</v>
      </c>
      <c r="G604" s="381">
        <v>1</v>
      </c>
      <c r="H604" s="381">
        <v>1</v>
      </c>
      <c r="I604" s="381">
        <v>25.688140869140625</v>
      </c>
      <c r="J604" s="381">
        <v>62.305160522460938</v>
      </c>
      <c r="K604" s="381">
        <v>16.00503740375396</v>
      </c>
      <c r="L604" s="381">
        <v>898.0625</v>
      </c>
      <c r="M604" s="381">
        <v>487.40121459960937</v>
      </c>
      <c r="N604" s="381">
        <v>55260.6484375</v>
      </c>
      <c r="O604" s="381">
        <v>6055.3740234375</v>
      </c>
      <c r="P604" s="381">
        <v>9.8754796981811523</v>
      </c>
      <c r="Q604" s="381">
        <v>99.23309326171875</v>
      </c>
      <c r="R604" s="379">
        <v>1012.8300170898437</v>
      </c>
      <c r="S604" s="374"/>
    </row>
    <row r="605" spans="1:19" x14ac:dyDescent="0.25">
      <c r="A605" s="378">
        <v>41206.25</v>
      </c>
      <c r="B605" s="381">
        <v>92.175361633300781</v>
      </c>
      <c r="C605" s="381">
        <v>127.62742614062797</v>
      </c>
      <c r="D605" s="381">
        <v>82373.1015625</v>
      </c>
      <c r="E605" s="381">
        <v>1</v>
      </c>
      <c r="F605" s="381">
        <v>1</v>
      </c>
      <c r="G605" s="381">
        <v>0.72222220897674561</v>
      </c>
      <c r="H605" s="381">
        <v>1</v>
      </c>
      <c r="I605" s="381">
        <v>25.789379119873047</v>
      </c>
      <c r="J605" s="381">
        <v>62.428119659423828</v>
      </c>
      <c r="K605" s="381">
        <v>16.099824456376808</v>
      </c>
      <c r="L605" s="381">
        <v>897.82452392578125</v>
      </c>
      <c r="M605" s="381">
        <v>487.2847900390625</v>
      </c>
      <c r="N605" s="381">
        <v>55195.23828125</v>
      </c>
      <c r="O605" s="381">
        <v>6078.39404296875</v>
      </c>
      <c r="P605" s="381">
        <v>9.9195575714111328</v>
      </c>
      <c r="Q605" s="381">
        <v>99.298797607421875</v>
      </c>
      <c r="R605" s="379">
        <v>1012.8319702148437</v>
      </c>
      <c r="S605" s="374"/>
    </row>
    <row r="606" spans="1:19" x14ac:dyDescent="0.25">
      <c r="A606" s="378">
        <v>41206.291666666664</v>
      </c>
      <c r="B606" s="381">
        <v>125.55999755859375</v>
      </c>
      <c r="C606" s="381">
        <v>125.55999755859375</v>
      </c>
      <c r="D606" s="381">
        <v>82197.296875</v>
      </c>
      <c r="E606" s="381">
        <v>1</v>
      </c>
      <c r="F606" s="381">
        <v>1</v>
      </c>
      <c r="G606" s="381">
        <v>1</v>
      </c>
      <c r="H606" s="381">
        <v>1</v>
      </c>
      <c r="I606" s="381">
        <v>25.566869735717773</v>
      </c>
      <c r="J606" s="381">
        <v>62.523479461669922</v>
      </c>
      <c r="K606" s="381">
        <v>15.985296548203404</v>
      </c>
      <c r="L606" s="381">
        <v>897.98876953125</v>
      </c>
      <c r="M606" s="381">
        <v>486.06451416015625</v>
      </c>
      <c r="N606" s="381">
        <v>55032.51171875</v>
      </c>
      <c r="O606" s="381">
        <v>6085.3291015625</v>
      </c>
      <c r="P606" s="381">
        <v>9.956085205078125</v>
      </c>
      <c r="Q606" s="381">
        <v>99.592552185058594</v>
      </c>
      <c r="R606" s="379">
        <v>1012.8359985351562</v>
      </c>
      <c r="S606" s="374"/>
    </row>
    <row r="607" spans="1:19" x14ac:dyDescent="0.25">
      <c r="A607" s="378">
        <v>41206.333333333336</v>
      </c>
      <c r="B607" s="381">
        <v>124.91989898681641</v>
      </c>
      <c r="C607" s="381">
        <v>124.91989898681641</v>
      </c>
      <c r="D607" s="381">
        <v>82020.078125</v>
      </c>
      <c r="E607" s="381">
        <v>1</v>
      </c>
      <c r="F607" s="381">
        <v>1</v>
      </c>
      <c r="G607" s="381">
        <v>1</v>
      </c>
      <c r="H607" s="381">
        <v>1</v>
      </c>
      <c r="I607" s="381">
        <v>26.255590438842773</v>
      </c>
      <c r="J607" s="381">
        <v>62.555389404296875</v>
      </c>
      <c r="K607" s="381">
        <v>16.424286839415437</v>
      </c>
      <c r="L607" s="381">
        <v>898.16302490234375</v>
      </c>
      <c r="M607" s="381">
        <v>485.1842041015625</v>
      </c>
      <c r="N607" s="381">
        <v>54951.80078125</v>
      </c>
      <c r="O607" s="381">
        <v>6047.326171875</v>
      </c>
      <c r="P607" s="381">
        <v>9.9141502380371094</v>
      </c>
      <c r="Q607" s="381">
        <v>99.615097045898438</v>
      </c>
      <c r="R607" s="379">
        <v>1012.8369750976562</v>
      </c>
      <c r="S607" s="374"/>
    </row>
    <row r="608" spans="1:19" x14ac:dyDescent="0.25">
      <c r="A608" s="378">
        <v>41206.375</v>
      </c>
      <c r="B608" s="381">
        <v>125.22519683837891</v>
      </c>
      <c r="C608" s="381">
        <v>125.22519683837891</v>
      </c>
      <c r="D608" s="381">
        <v>81868.4296875</v>
      </c>
      <c r="E608" s="381">
        <v>1</v>
      </c>
      <c r="F608" s="381">
        <v>1</v>
      </c>
      <c r="G608" s="381">
        <v>1</v>
      </c>
      <c r="H608" s="381">
        <v>1</v>
      </c>
      <c r="I608" s="381">
        <v>26.689079284667969</v>
      </c>
      <c r="J608" s="381">
        <v>62.416229248046875</v>
      </c>
      <c r="K608" s="381">
        <v>16.658316910511349</v>
      </c>
      <c r="L608" s="381">
        <v>897.8521728515625</v>
      </c>
      <c r="M608" s="381">
        <v>484.20779418945312</v>
      </c>
      <c r="N608" s="381">
        <v>54823.41015625</v>
      </c>
      <c r="O608" s="381">
        <v>6031.03076171875</v>
      </c>
      <c r="P608" s="381">
        <v>9.9102087020874023</v>
      </c>
      <c r="Q608" s="381">
        <v>99.6497802734375</v>
      </c>
      <c r="R608" s="379">
        <v>1012.8419799804687</v>
      </c>
      <c r="S608" s="374"/>
    </row>
    <row r="609" spans="1:19" x14ac:dyDescent="0.25">
      <c r="A609" s="378">
        <v>41206.416666666664</v>
      </c>
      <c r="B609" s="381">
        <v>124.11579895019531</v>
      </c>
      <c r="C609" s="381">
        <v>124.11579895019531</v>
      </c>
      <c r="D609" s="381">
        <v>81915.6875</v>
      </c>
      <c r="E609" s="381">
        <v>1</v>
      </c>
      <c r="F609" s="381">
        <v>1</v>
      </c>
      <c r="G609" s="381">
        <v>1</v>
      </c>
      <c r="H609" s="381">
        <v>1</v>
      </c>
      <c r="I609" s="381">
        <v>26.553430557250977</v>
      </c>
      <c r="J609" s="381">
        <v>62.141189575195313</v>
      </c>
      <c r="K609" s="381">
        <v>16.50061762129917</v>
      </c>
      <c r="L609" s="381">
        <v>898.04510498046875</v>
      </c>
      <c r="M609" s="381">
        <v>484.08489990234375</v>
      </c>
      <c r="N609" s="381">
        <v>54857.08984375</v>
      </c>
      <c r="O609" s="381">
        <v>6075.251953125</v>
      </c>
      <c r="P609" s="381">
        <v>9.9701690673828125</v>
      </c>
      <c r="Q609" s="381">
        <v>99.789398193359375</v>
      </c>
      <c r="R609" s="379">
        <v>1012.8460083007812</v>
      </c>
      <c r="S609" s="374"/>
    </row>
    <row r="610" spans="1:19" x14ac:dyDescent="0.25">
      <c r="A610" s="378">
        <v>41206.458333333336</v>
      </c>
      <c r="B610" s="381">
        <v>123.87779998779297</v>
      </c>
      <c r="C610" s="381">
        <v>123.87779998779297</v>
      </c>
      <c r="D610" s="381">
        <v>82014.609375</v>
      </c>
      <c r="E610" s="381">
        <v>1</v>
      </c>
      <c r="F610" s="381">
        <v>1</v>
      </c>
      <c r="G610" s="381">
        <v>1</v>
      </c>
      <c r="H610" s="381">
        <v>1</v>
      </c>
      <c r="I610" s="381">
        <v>26.029380798339844</v>
      </c>
      <c r="J610" s="381">
        <v>62.033489227294922</v>
      </c>
      <c r="K610" s="381">
        <v>16.146933133469719</v>
      </c>
      <c r="L610" s="381">
        <v>898.034423828125</v>
      </c>
      <c r="M610" s="381">
        <v>484.59759521484375</v>
      </c>
      <c r="N610" s="381">
        <v>54892.48828125</v>
      </c>
      <c r="O610" s="381">
        <v>6070.48095703125</v>
      </c>
      <c r="P610" s="381">
        <v>9.9574699401855469</v>
      </c>
      <c r="Q610" s="381">
        <v>99.8126220703125</v>
      </c>
      <c r="R610" s="379">
        <v>1012.8519897460937</v>
      </c>
      <c r="S610" s="374"/>
    </row>
    <row r="611" spans="1:19" x14ac:dyDescent="0.25">
      <c r="A611" s="378">
        <v>41206.5</v>
      </c>
      <c r="B611" s="381">
        <v>123.02700042724609</v>
      </c>
      <c r="C611" s="381">
        <v>123.02700042724609</v>
      </c>
      <c r="D611" s="381">
        <v>81991.59375</v>
      </c>
      <c r="E611" s="381">
        <v>1</v>
      </c>
      <c r="F611" s="381">
        <v>1</v>
      </c>
      <c r="G611" s="381">
        <v>1</v>
      </c>
      <c r="H611" s="381">
        <v>1</v>
      </c>
      <c r="I611" s="381">
        <v>26.216180801391602</v>
      </c>
      <c r="J611" s="381">
        <v>62.022129058837891</v>
      </c>
      <c r="K611" s="381">
        <v>16.259833490937382</v>
      </c>
      <c r="L611" s="381">
        <v>898.13232421875</v>
      </c>
      <c r="M611" s="381">
        <v>484.48779296875</v>
      </c>
      <c r="N611" s="381">
        <v>54893.48046875</v>
      </c>
      <c r="O611" s="381">
        <v>6034.39111328125</v>
      </c>
      <c r="P611" s="381">
        <v>9.9051761627197266</v>
      </c>
      <c r="Q611" s="381">
        <v>99.877006530761719</v>
      </c>
      <c r="R611" s="379">
        <v>1012.8569946289062</v>
      </c>
      <c r="S611" s="374"/>
    </row>
    <row r="612" spans="1:19" x14ac:dyDescent="0.25">
      <c r="A612" s="378">
        <v>41206.541666666664</v>
      </c>
      <c r="B612" s="381">
        <v>123.37380218505859</v>
      </c>
      <c r="C612" s="381">
        <v>123.37380218505859</v>
      </c>
      <c r="D612" s="381">
        <v>81952.296875</v>
      </c>
      <c r="E612" s="381">
        <v>1</v>
      </c>
      <c r="F612" s="381">
        <v>1</v>
      </c>
      <c r="G612" s="381">
        <v>1</v>
      </c>
      <c r="H612" s="381">
        <v>1</v>
      </c>
      <c r="I612" s="381">
        <v>26.419059753417969</v>
      </c>
      <c r="J612" s="381">
        <v>62.005199432373047</v>
      </c>
      <c r="K612" s="381">
        <v>16.381190688264613</v>
      </c>
      <c r="L612" s="381">
        <v>897.784423828125</v>
      </c>
      <c r="M612" s="381">
        <v>484.15969848632812</v>
      </c>
      <c r="N612" s="381">
        <v>54774.05859375</v>
      </c>
      <c r="O612" s="381">
        <v>6044.27978515625</v>
      </c>
      <c r="P612" s="381">
        <v>9.9387636184692383</v>
      </c>
      <c r="Q612" s="381">
        <v>99.78515625</v>
      </c>
      <c r="R612" s="379">
        <v>1012.8590087890625</v>
      </c>
      <c r="S612" s="374"/>
    </row>
    <row r="613" spans="1:19" x14ac:dyDescent="0.25">
      <c r="A613" s="378">
        <v>41206.583333333336</v>
      </c>
      <c r="B613" s="381">
        <v>122.61830139160156</v>
      </c>
      <c r="C613" s="381">
        <v>122.61830139160156</v>
      </c>
      <c r="D613" s="381">
        <v>81883.2109375</v>
      </c>
      <c r="E613" s="381">
        <v>1</v>
      </c>
      <c r="F613" s="381">
        <v>1</v>
      </c>
      <c r="G613" s="381">
        <v>1</v>
      </c>
      <c r="H613" s="381">
        <v>1</v>
      </c>
      <c r="I613" s="381">
        <v>25.658290863037109</v>
      </c>
      <c r="J613" s="381">
        <v>61.945411682128906</v>
      </c>
      <c r="K613" s="381">
        <v>15.894133905706404</v>
      </c>
      <c r="L613" s="381">
        <v>898.05670166015625</v>
      </c>
      <c r="M613" s="381">
        <v>483.86569213867187</v>
      </c>
      <c r="N613" s="381">
        <v>54728.41015625</v>
      </c>
      <c r="O613" s="381">
        <v>6060.60888671875</v>
      </c>
      <c r="P613" s="381">
        <v>9.9690876007080078</v>
      </c>
      <c r="Q613" s="381">
        <v>99.794593811035156</v>
      </c>
      <c r="R613" s="379">
        <v>1012.8599853515625</v>
      </c>
      <c r="S613" s="374"/>
    </row>
    <row r="614" spans="1:19" x14ac:dyDescent="0.25">
      <c r="A614" s="378">
        <v>41206.625</v>
      </c>
      <c r="B614" s="381">
        <v>122.34780120849609</v>
      </c>
      <c r="C614" s="381">
        <v>122.34780120849609</v>
      </c>
      <c r="D614" s="381">
        <v>81857.296875</v>
      </c>
      <c r="E614" s="381">
        <v>1</v>
      </c>
      <c r="F614" s="381">
        <v>1</v>
      </c>
      <c r="G614" s="381">
        <v>1</v>
      </c>
      <c r="H614" s="381">
        <v>1</v>
      </c>
      <c r="I614" s="381">
        <v>25.769859313964844</v>
      </c>
      <c r="J614" s="381">
        <v>62.007381439208984</v>
      </c>
      <c r="K614" s="381">
        <v>15.979214961157703</v>
      </c>
      <c r="L614" s="381">
        <v>897.99652099609375</v>
      </c>
      <c r="M614" s="381">
        <v>483.96038818359375</v>
      </c>
      <c r="N614" s="381">
        <v>54724.94921875</v>
      </c>
      <c r="O614" s="381">
        <v>6057.98681640625</v>
      </c>
      <c r="P614" s="381">
        <v>9.9662113189697266</v>
      </c>
      <c r="Q614" s="381">
        <v>99.811698913574219</v>
      </c>
      <c r="R614" s="379">
        <v>1012.8610229492187</v>
      </c>
      <c r="S614" s="374"/>
    </row>
    <row r="615" spans="1:19" x14ac:dyDescent="0.25">
      <c r="A615" s="378">
        <v>41206.666666666664</v>
      </c>
      <c r="B615" s="381">
        <v>123.01519775390625</v>
      </c>
      <c r="C615" s="381">
        <v>123.01519775390625</v>
      </c>
      <c r="D615" s="381">
        <v>81878.203125</v>
      </c>
      <c r="E615" s="381">
        <v>1</v>
      </c>
      <c r="F615" s="381">
        <v>1</v>
      </c>
      <c r="G615" s="381">
        <v>1</v>
      </c>
      <c r="H615" s="381">
        <v>1</v>
      </c>
      <c r="I615" s="381">
        <v>25.546360015869141</v>
      </c>
      <c r="J615" s="381">
        <v>62.133319854736328</v>
      </c>
      <c r="K615" s="381">
        <v>15.872801579902443</v>
      </c>
      <c r="L615" s="381">
        <v>898.08209228515625</v>
      </c>
      <c r="M615" s="381">
        <v>484.13958740234375</v>
      </c>
      <c r="N615" s="381">
        <v>54740.5390625</v>
      </c>
      <c r="O615" s="381">
        <v>6041.14599609375</v>
      </c>
      <c r="P615" s="381">
        <v>9.9394054412841797</v>
      </c>
      <c r="Q615" s="381">
        <v>99.716537475585938</v>
      </c>
      <c r="R615" s="379">
        <v>1012.8569946289062</v>
      </c>
      <c r="S615" s="374"/>
    </row>
    <row r="616" spans="1:19" x14ac:dyDescent="0.25">
      <c r="A616" s="378">
        <v>41206.708333333336</v>
      </c>
      <c r="B616" s="381">
        <v>122.99179840087891</v>
      </c>
      <c r="C616" s="381">
        <v>122.99179840087891</v>
      </c>
      <c r="D616" s="381">
        <v>82041.2578125</v>
      </c>
      <c r="E616" s="381">
        <v>1</v>
      </c>
      <c r="F616" s="381">
        <v>1</v>
      </c>
      <c r="G616" s="381">
        <v>1</v>
      </c>
      <c r="H616" s="381">
        <v>1</v>
      </c>
      <c r="I616" s="381">
        <v>26.247190475463867</v>
      </c>
      <c r="J616" s="381">
        <v>62.177928924560547</v>
      </c>
      <c r="K616" s="381">
        <v>16.319959438527949</v>
      </c>
      <c r="L616" s="381">
        <v>897.96197509765625</v>
      </c>
      <c r="M616" s="381">
        <v>485.13558959960937</v>
      </c>
      <c r="N616" s="381">
        <v>54836.48046875</v>
      </c>
      <c r="O616" s="381">
        <v>6016.3779296875</v>
      </c>
      <c r="P616" s="381">
        <v>9.8873052597045898</v>
      </c>
      <c r="Q616" s="381">
        <v>99.686561584472656</v>
      </c>
      <c r="R616" s="379">
        <v>1012.85400390625</v>
      </c>
      <c r="S616" s="374"/>
    </row>
    <row r="617" spans="1:19" x14ac:dyDescent="0.25">
      <c r="A617" s="378">
        <v>41206.75</v>
      </c>
      <c r="B617" s="381">
        <v>123.14250183105469</v>
      </c>
      <c r="C617" s="381">
        <v>123.14250183105469</v>
      </c>
      <c r="D617" s="381">
        <v>82072.78125</v>
      </c>
      <c r="E617" s="381">
        <v>1</v>
      </c>
      <c r="F617" s="381">
        <v>1</v>
      </c>
      <c r="G617" s="381">
        <v>1</v>
      </c>
      <c r="H617" s="381">
        <v>1</v>
      </c>
      <c r="I617" s="381">
        <v>25.586620330810547</v>
      </c>
      <c r="J617" s="381">
        <v>62.157741546630859</v>
      </c>
      <c r="K617" s="381">
        <v>15.904065335742926</v>
      </c>
      <c r="L617" s="381">
        <v>898.1171875</v>
      </c>
      <c r="M617" s="381">
        <v>485.55770874023437</v>
      </c>
      <c r="N617" s="381">
        <v>54886.4609375</v>
      </c>
      <c r="O617" s="381">
        <v>6063.22802734375</v>
      </c>
      <c r="P617" s="381">
        <v>9.948695182800293</v>
      </c>
      <c r="Q617" s="381">
        <v>99.713287353515625</v>
      </c>
      <c r="R617" s="379">
        <v>1012.85400390625</v>
      </c>
      <c r="S617" s="361"/>
    </row>
    <row r="618" spans="1:19" x14ac:dyDescent="0.25">
      <c r="A618" s="378">
        <v>41206.791666666664</v>
      </c>
      <c r="B618" s="381">
        <v>123.52130126953125</v>
      </c>
      <c r="C618" s="381">
        <v>123.52130126953125</v>
      </c>
      <c r="D618" s="381">
        <v>82270.609375</v>
      </c>
      <c r="E618" s="381">
        <v>1</v>
      </c>
      <c r="F618" s="381">
        <v>1</v>
      </c>
      <c r="G618" s="381">
        <v>1</v>
      </c>
      <c r="H618" s="381">
        <v>1</v>
      </c>
      <c r="I618" s="381">
        <v>26.381519317626953</v>
      </c>
      <c r="J618" s="381">
        <v>62.189651489257813</v>
      </c>
      <c r="K618" s="381">
        <v>16.406574921203429</v>
      </c>
      <c r="L618" s="381">
        <v>897.79058837890625</v>
      </c>
      <c r="M618" s="381">
        <v>485.56259155273437</v>
      </c>
      <c r="N618" s="381">
        <v>54814.01953125</v>
      </c>
      <c r="O618" s="381">
        <v>6044.830078125</v>
      </c>
      <c r="P618" s="381">
        <v>9.9320249557495117</v>
      </c>
      <c r="Q618" s="381">
        <v>99.723457336425781</v>
      </c>
      <c r="R618" s="379">
        <v>1012.85302734375</v>
      </c>
      <c r="S618" s="361"/>
    </row>
    <row r="619" spans="1:19" x14ac:dyDescent="0.25">
      <c r="A619" s="378">
        <v>41206.833333333336</v>
      </c>
      <c r="B619" s="381">
        <v>122.51020050048828</v>
      </c>
      <c r="C619" s="381">
        <v>122.51020050048828</v>
      </c>
      <c r="D619" s="381">
        <v>81529.1015625</v>
      </c>
      <c r="E619" s="381">
        <v>1</v>
      </c>
      <c r="F619" s="381">
        <v>1</v>
      </c>
      <c r="G619" s="381">
        <v>1</v>
      </c>
      <c r="H619" s="381">
        <v>1</v>
      </c>
      <c r="I619" s="381">
        <v>26.880250930786133</v>
      </c>
      <c r="J619" s="381">
        <v>61.996189117431641</v>
      </c>
      <c r="K619" s="381">
        <v>16.664731202290351</v>
      </c>
      <c r="L619" s="381">
        <v>897.94732666015625</v>
      </c>
      <c r="M619" s="381">
        <v>479.2677001953125</v>
      </c>
      <c r="N619" s="381">
        <v>54296.91015625</v>
      </c>
      <c r="O619" s="381">
        <v>6053.712890625</v>
      </c>
      <c r="P619" s="381">
        <v>10.031120300292969</v>
      </c>
      <c r="Q619" s="381">
        <v>100.61229705810547</v>
      </c>
      <c r="R619" s="379">
        <v>1012.8499755859375</v>
      </c>
      <c r="S619" s="361"/>
    </row>
    <row r="620" spans="1:19" x14ac:dyDescent="0.25">
      <c r="A620" s="378">
        <v>41206.875</v>
      </c>
      <c r="B620" s="381">
        <v>122.30210113525391</v>
      </c>
      <c r="C620" s="381">
        <v>122.30210113525391</v>
      </c>
      <c r="D620" s="381">
        <v>81554.78125</v>
      </c>
      <c r="E620" s="381">
        <v>1</v>
      </c>
      <c r="F620" s="381">
        <v>1</v>
      </c>
      <c r="G620" s="381">
        <v>1</v>
      </c>
      <c r="H620" s="381">
        <v>1</v>
      </c>
      <c r="I620" s="381">
        <v>26.621889114379883</v>
      </c>
      <c r="J620" s="381">
        <v>61.807720184326172</v>
      </c>
      <c r="K620" s="381">
        <v>16.454382731597505</v>
      </c>
      <c r="L620" s="381">
        <v>897.99407958984375</v>
      </c>
      <c r="M620" s="381">
        <v>479.45339965820312</v>
      </c>
      <c r="N620" s="381">
        <v>54359.66015625</v>
      </c>
      <c r="O620" s="381">
        <v>6034.81982421875</v>
      </c>
      <c r="P620" s="381">
        <v>9.9926986694335937</v>
      </c>
      <c r="Q620" s="381">
        <v>100.59690093994141</v>
      </c>
      <c r="R620" s="379">
        <v>1012.8489990234375</v>
      </c>
      <c r="S620" s="375"/>
    </row>
    <row r="621" spans="1:19" x14ac:dyDescent="0.25">
      <c r="A621" s="378">
        <v>41206.916666666664</v>
      </c>
      <c r="B621" s="381">
        <v>124.94329833984375</v>
      </c>
      <c r="C621" s="381">
        <v>124.94329833984375</v>
      </c>
      <c r="D621" s="381">
        <v>82268.046875</v>
      </c>
      <c r="E621" s="381">
        <v>1</v>
      </c>
      <c r="F621" s="381">
        <v>1</v>
      </c>
      <c r="G621" s="381">
        <v>1</v>
      </c>
      <c r="H621" s="381">
        <v>1</v>
      </c>
      <c r="I621" s="381">
        <v>28.91935920715332</v>
      </c>
      <c r="J621" s="381">
        <v>61.408229827880859</v>
      </c>
      <c r="K621" s="381">
        <v>17.758866566679135</v>
      </c>
      <c r="L621" s="381">
        <v>897.977783203125</v>
      </c>
      <c r="M621" s="381">
        <v>482.98611450195313</v>
      </c>
      <c r="N621" s="381">
        <v>54815.21875</v>
      </c>
      <c r="O621" s="381">
        <v>6128.84912109375</v>
      </c>
      <c r="P621" s="381">
        <v>10.056469917297363</v>
      </c>
      <c r="Q621" s="381">
        <v>100.17680358886719</v>
      </c>
      <c r="R621" s="379">
        <v>1012.8460083007812</v>
      </c>
      <c r="S621" s="361"/>
    </row>
    <row r="622" spans="1:19" x14ac:dyDescent="0.25">
      <c r="A622" s="378">
        <v>41206.958333333336</v>
      </c>
      <c r="B622" s="381">
        <v>125.80339813232422</v>
      </c>
      <c r="C622" s="381">
        <v>125.80339813232422</v>
      </c>
      <c r="D622" s="381">
        <v>82682.3828125</v>
      </c>
      <c r="E622" s="381">
        <v>1</v>
      </c>
      <c r="F622" s="381">
        <v>1</v>
      </c>
      <c r="G622" s="381">
        <v>1</v>
      </c>
      <c r="H622" s="381">
        <v>1</v>
      </c>
      <c r="I622" s="381">
        <v>28.409639358520508</v>
      </c>
      <c r="J622" s="381">
        <v>60.534450531005859</v>
      </c>
      <c r="K622" s="381">
        <v>17.197619083520767</v>
      </c>
      <c r="L622" s="381">
        <v>898.03961181640625</v>
      </c>
      <c r="M622" s="381">
        <v>484.394287109375</v>
      </c>
      <c r="N622" s="381">
        <v>55099.30859375</v>
      </c>
      <c r="O622" s="381">
        <v>6104.85400390625</v>
      </c>
      <c r="P622" s="381">
        <v>9.9744815826416016</v>
      </c>
      <c r="Q622" s="381">
        <v>99.921066284179688</v>
      </c>
      <c r="R622" s="379">
        <v>1012.8400268554687</v>
      </c>
      <c r="S622" s="361"/>
    </row>
    <row r="623" spans="1:19" x14ac:dyDescent="0.25">
      <c r="A623" s="378">
        <v>41207</v>
      </c>
      <c r="B623" s="381">
        <v>128.1300048828125</v>
      </c>
      <c r="C623" s="381">
        <v>128.1300048828125</v>
      </c>
      <c r="D623" s="381">
        <v>84086.40625</v>
      </c>
      <c r="E623" s="381">
        <v>1</v>
      </c>
      <c r="F623" s="381">
        <v>1</v>
      </c>
      <c r="G623" s="381">
        <v>1</v>
      </c>
      <c r="H623" s="381">
        <v>1</v>
      </c>
      <c r="I623" s="381">
        <v>28.020200729370117</v>
      </c>
      <c r="J623" s="381">
        <v>60.053791046142578</v>
      </c>
      <c r="K623" s="381">
        <v>16.827192796725647</v>
      </c>
      <c r="L623" s="381">
        <v>898.21630859375</v>
      </c>
      <c r="M623" s="381">
        <v>497.485107421875</v>
      </c>
      <c r="N623" s="381">
        <v>56612.55078125</v>
      </c>
      <c r="O623" s="381">
        <v>6223.65478515625</v>
      </c>
      <c r="P623" s="381">
        <v>9.904850959777832</v>
      </c>
      <c r="Q623" s="381">
        <v>98.051979064941406</v>
      </c>
      <c r="R623" s="379">
        <v>1012.8300170898437</v>
      </c>
      <c r="S623" s="361"/>
    </row>
    <row r="624" spans="1:19" x14ac:dyDescent="0.25">
      <c r="A624" s="378">
        <v>41207.041666666664</v>
      </c>
      <c r="B624" s="381">
        <v>128.59939575195312</v>
      </c>
      <c r="C624" s="381">
        <v>128.59939575195312</v>
      </c>
      <c r="D624" s="381">
        <v>84278.3671875</v>
      </c>
      <c r="E624" s="381">
        <v>1</v>
      </c>
      <c r="F624" s="381">
        <v>1</v>
      </c>
      <c r="G624" s="381">
        <v>1</v>
      </c>
      <c r="H624" s="381">
        <v>1</v>
      </c>
      <c r="I624" s="381">
        <v>27.016090393066406</v>
      </c>
      <c r="J624" s="381">
        <v>60.163539886474609</v>
      </c>
      <c r="K624" s="381">
        <v>16.253836319398541</v>
      </c>
      <c r="L624" s="381">
        <v>897.9752197265625</v>
      </c>
      <c r="M624" s="381">
        <v>498.93289184570312</v>
      </c>
      <c r="N624" s="381">
        <v>56616.7109375</v>
      </c>
      <c r="O624" s="381">
        <v>6216.89111328125</v>
      </c>
      <c r="P624" s="381">
        <v>9.8937530517578125</v>
      </c>
      <c r="Q624" s="381">
        <v>97.213203430175781</v>
      </c>
      <c r="R624" s="379">
        <v>1012.8280029296875</v>
      </c>
      <c r="S624" s="361"/>
    </row>
    <row r="625" spans="1:19" x14ac:dyDescent="0.25">
      <c r="A625" s="378">
        <v>41207.083333333336</v>
      </c>
      <c r="B625" s="381">
        <v>128.84049987792969</v>
      </c>
      <c r="C625" s="381">
        <v>128.84049987792969</v>
      </c>
      <c r="D625" s="381">
        <v>84413.15625</v>
      </c>
      <c r="E625" s="381">
        <v>1</v>
      </c>
      <c r="F625" s="381">
        <v>1</v>
      </c>
      <c r="G625" s="381">
        <v>1</v>
      </c>
      <c r="H625" s="381">
        <v>1</v>
      </c>
      <c r="I625" s="381">
        <v>26.92024040222168</v>
      </c>
      <c r="J625" s="381">
        <v>60.552848815917969</v>
      </c>
      <c r="K625" s="381">
        <v>16.300972471638961</v>
      </c>
      <c r="L625" s="381">
        <v>897.99212646484375</v>
      </c>
      <c r="M625" s="381">
        <v>499.7213134765625</v>
      </c>
      <c r="N625" s="381">
        <v>56663.78125</v>
      </c>
      <c r="O625" s="381">
        <v>6227.35791015625</v>
      </c>
      <c r="P625" s="381">
        <v>9.902379035949707</v>
      </c>
      <c r="Q625" s="381">
        <v>97.046928405761719</v>
      </c>
      <c r="R625" s="379">
        <v>1012.8280029296875</v>
      </c>
      <c r="S625" s="361"/>
    </row>
    <row r="626" spans="1:19" x14ac:dyDescent="0.25">
      <c r="A626" s="378">
        <v>41207.125</v>
      </c>
      <c r="B626" s="381">
        <v>129.07710266113281</v>
      </c>
      <c r="C626" s="381">
        <v>129.07710266113281</v>
      </c>
      <c r="D626" s="381">
        <v>84520.96875</v>
      </c>
      <c r="E626" s="381">
        <v>1</v>
      </c>
      <c r="F626" s="381">
        <v>1</v>
      </c>
      <c r="G626" s="381">
        <v>1</v>
      </c>
      <c r="H626" s="381">
        <v>1</v>
      </c>
      <c r="I626" s="381">
        <v>26.396030426025391</v>
      </c>
      <c r="J626" s="381">
        <v>61.066699981689453</v>
      </c>
      <c r="K626" s="381">
        <v>16.119184707336391</v>
      </c>
      <c r="L626" s="381">
        <v>898.0098876953125</v>
      </c>
      <c r="M626" s="381">
        <v>500.58551025390625</v>
      </c>
      <c r="N626" s="381">
        <v>56733.4296875</v>
      </c>
      <c r="O626" s="381">
        <v>6241.86181640625</v>
      </c>
      <c r="P626" s="381">
        <v>9.9124326705932617</v>
      </c>
      <c r="Q626" s="381">
        <v>97.030403137207031</v>
      </c>
      <c r="R626" s="379">
        <v>1012.822021484375</v>
      </c>
      <c r="S626" s="361"/>
    </row>
    <row r="627" spans="1:19" x14ac:dyDescent="0.25">
      <c r="A627" s="378">
        <v>41207.166666666664</v>
      </c>
      <c r="B627" s="381">
        <v>128.9071044921875</v>
      </c>
      <c r="C627" s="381">
        <v>128.9071044921875</v>
      </c>
      <c r="D627" s="381">
        <v>84637.3984375</v>
      </c>
      <c r="E627" s="381">
        <v>1</v>
      </c>
      <c r="F627" s="381">
        <v>1</v>
      </c>
      <c r="G627" s="381">
        <v>1</v>
      </c>
      <c r="H627" s="381">
        <v>1</v>
      </c>
      <c r="I627" s="381">
        <v>26.457609176635742</v>
      </c>
      <c r="J627" s="381">
        <v>61.514060974121094</v>
      </c>
      <c r="K627" s="381">
        <v>16.275149841210368</v>
      </c>
      <c r="L627" s="381">
        <v>897.97802734375</v>
      </c>
      <c r="M627" s="381">
        <v>501.27410888671875</v>
      </c>
      <c r="N627" s="381">
        <v>56760.0703125</v>
      </c>
      <c r="O627" s="381">
        <v>6250.73193359375</v>
      </c>
      <c r="P627" s="381">
        <v>9.9195852279663086</v>
      </c>
      <c r="Q627" s="381">
        <v>97.10137939453125</v>
      </c>
      <c r="R627" s="379">
        <v>1012.8319702148437</v>
      </c>
      <c r="S627" s="361"/>
    </row>
    <row r="628" spans="1:19" x14ac:dyDescent="0.25">
      <c r="A628" s="378">
        <v>41207.208333333336</v>
      </c>
      <c r="B628" s="381">
        <v>128.51210021972656</v>
      </c>
      <c r="C628" s="381">
        <v>128.51210021972656</v>
      </c>
      <c r="D628" s="381">
        <v>84557.8515625</v>
      </c>
      <c r="E628" s="381">
        <v>1</v>
      </c>
      <c r="F628" s="381">
        <v>1</v>
      </c>
      <c r="G628" s="381">
        <v>1</v>
      </c>
      <c r="H628" s="381">
        <v>1</v>
      </c>
      <c r="I628" s="381">
        <v>27.125789642333984</v>
      </c>
      <c r="J628" s="381">
        <v>61.725231170654297</v>
      </c>
      <c r="K628" s="381">
        <v>16.743456363596053</v>
      </c>
      <c r="L628" s="381">
        <v>898.011474609375</v>
      </c>
      <c r="M628" s="381">
        <v>500.60079956054687</v>
      </c>
      <c r="N628" s="381">
        <v>56694.890625</v>
      </c>
      <c r="O628" s="381">
        <v>6216.81298828125</v>
      </c>
      <c r="P628" s="381">
        <v>9.8826761245727539</v>
      </c>
      <c r="Q628" s="381">
        <v>97.134727478027344</v>
      </c>
      <c r="R628" s="379">
        <v>1012.8330078125</v>
      </c>
      <c r="S628" s="361"/>
    </row>
    <row r="629" spans="1:19" x14ac:dyDescent="0.25">
      <c r="A629" s="378">
        <v>41207.25</v>
      </c>
      <c r="B629" s="381">
        <v>92.108161926269531</v>
      </c>
      <c r="C629" s="381">
        <v>127.53438039072441</v>
      </c>
      <c r="D629" s="381">
        <v>84572.0234375</v>
      </c>
      <c r="E629" s="381">
        <v>1</v>
      </c>
      <c r="F629" s="381">
        <v>1</v>
      </c>
      <c r="G629" s="381">
        <v>0.72222220897674561</v>
      </c>
      <c r="H629" s="381">
        <v>1</v>
      </c>
      <c r="I629" s="381">
        <v>26.69873046875</v>
      </c>
      <c r="J629" s="381">
        <v>61.847061157226563</v>
      </c>
      <c r="K629" s="381">
        <v>16.512380161210896</v>
      </c>
      <c r="L629" s="381">
        <v>898.03167724609375</v>
      </c>
      <c r="M629" s="381">
        <v>500.85580444335938</v>
      </c>
      <c r="N629" s="381">
        <v>56695.62109375</v>
      </c>
      <c r="O629" s="381">
        <v>6231.4248046875</v>
      </c>
      <c r="P629" s="381">
        <v>9.9023571014404297</v>
      </c>
      <c r="Q629" s="381">
        <v>96.988136291503906</v>
      </c>
      <c r="R629" s="379">
        <v>1012.8319702148437</v>
      </c>
      <c r="S629" s="361"/>
    </row>
    <row r="630" spans="1:19" x14ac:dyDescent="0.25">
      <c r="A630" s="378">
        <v>41207.291666666664</v>
      </c>
      <c r="B630" s="381">
        <v>127.50420379638672</v>
      </c>
      <c r="C630" s="381">
        <v>127.50420379638672</v>
      </c>
      <c r="D630" s="381">
        <v>84727.53125</v>
      </c>
      <c r="E630" s="381">
        <v>1</v>
      </c>
      <c r="F630" s="381">
        <v>1</v>
      </c>
      <c r="G630" s="381">
        <v>1</v>
      </c>
      <c r="H630" s="381">
        <v>1</v>
      </c>
      <c r="I630" s="381">
        <v>26.936689376831055</v>
      </c>
      <c r="J630" s="381">
        <v>61.828811645507812</v>
      </c>
      <c r="K630" s="381">
        <v>16.654634938336386</v>
      </c>
      <c r="L630" s="381">
        <v>897.98822021484375</v>
      </c>
      <c r="M630" s="381">
        <v>501.37948608398437</v>
      </c>
      <c r="N630" s="381">
        <v>56770</v>
      </c>
      <c r="O630" s="381">
        <v>6240.240234375</v>
      </c>
      <c r="P630" s="381">
        <v>9.9031953811645508</v>
      </c>
      <c r="Q630" s="381">
        <v>96.976211547851562</v>
      </c>
      <c r="R630" s="379">
        <v>1012.8319702148437</v>
      </c>
      <c r="S630" s="361"/>
    </row>
    <row r="631" spans="1:19" x14ac:dyDescent="0.25">
      <c r="A631" s="378">
        <v>41207.333333333336</v>
      </c>
      <c r="B631" s="381">
        <v>127.31130218505859</v>
      </c>
      <c r="C631" s="381">
        <v>127.31130218505859</v>
      </c>
      <c r="D631" s="381">
        <v>84763.40625</v>
      </c>
      <c r="E631" s="381">
        <v>1</v>
      </c>
      <c r="F631" s="381">
        <v>1</v>
      </c>
      <c r="G631" s="381">
        <v>1</v>
      </c>
      <c r="H631" s="381">
        <v>1</v>
      </c>
      <c r="I631" s="381">
        <v>26.453800201416016</v>
      </c>
      <c r="J631" s="381">
        <v>61.912078857421875</v>
      </c>
      <c r="K631" s="381">
        <v>16.37809764148551</v>
      </c>
      <c r="L631" s="381">
        <v>898.08642578125</v>
      </c>
      <c r="M631" s="381">
        <v>501.67770385742187</v>
      </c>
      <c r="N631" s="381">
        <v>56769.109375</v>
      </c>
      <c r="O631" s="381">
        <v>6238.5791015625</v>
      </c>
      <c r="P631" s="381">
        <v>9.9005928039550781</v>
      </c>
      <c r="Q631" s="381">
        <v>96.865638732910156</v>
      </c>
      <c r="R631" s="379">
        <v>1012.8300170898437</v>
      </c>
      <c r="S631" s="361"/>
    </row>
    <row r="632" spans="1:19" x14ac:dyDescent="0.25">
      <c r="A632" s="378">
        <v>41207.375</v>
      </c>
      <c r="B632" s="381">
        <v>125.19280242919922</v>
      </c>
      <c r="C632" s="381">
        <v>125.19280242919922</v>
      </c>
      <c r="D632" s="381">
        <v>84119.0625</v>
      </c>
      <c r="E632" s="381">
        <v>1</v>
      </c>
      <c r="F632" s="381">
        <v>1</v>
      </c>
      <c r="G632" s="381">
        <v>1</v>
      </c>
      <c r="H632" s="381">
        <v>1</v>
      </c>
      <c r="I632" s="381">
        <v>26.909200668334961</v>
      </c>
      <c r="J632" s="381">
        <v>62.039581298828125</v>
      </c>
      <c r="K632" s="381">
        <v>16.694355425496468</v>
      </c>
      <c r="L632" s="381">
        <v>897.97271728515625</v>
      </c>
      <c r="M632" s="381">
        <v>497.5380859375</v>
      </c>
      <c r="N632" s="381">
        <v>56293.71875</v>
      </c>
      <c r="O632" s="381">
        <v>6175.5830078125</v>
      </c>
      <c r="P632" s="381">
        <v>9.885798454284668</v>
      </c>
      <c r="Q632" s="381">
        <v>97.081092834472656</v>
      </c>
      <c r="R632" s="379">
        <v>1012.8280029296875</v>
      </c>
      <c r="S632" s="361"/>
    </row>
    <row r="633" spans="1:19" x14ac:dyDescent="0.25">
      <c r="A633" s="378">
        <v>41207.416666666664</v>
      </c>
      <c r="B633" s="381">
        <v>63.183319091796875</v>
      </c>
      <c r="C633" s="381">
        <v>123.9226088227214</v>
      </c>
      <c r="D633" s="381">
        <v>83911.953125</v>
      </c>
      <c r="E633" s="381">
        <v>1</v>
      </c>
      <c r="F633" s="381">
        <v>1</v>
      </c>
      <c r="G633" s="381">
        <v>0.50986111164093018</v>
      </c>
      <c r="H633" s="381">
        <v>1</v>
      </c>
      <c r="I633" s="381">
        <v>25.270389556884766</v>
      </c>
      <c r="J633" s="381">
        <v>62.161159515380859</v>
      </c>
      <c r="K633" s="381">
        <v>15.708367162613285</v>
      </c>
      <c r="L633" s="381">
        <v>898.05352783203125</v>
      </c>
      <c r="M633" s="381">
        <v>495.78619384765625</v>
      </c>
      <c r="N633" s="381">
        <v>56057.76171875</v>
      </c>
      <c r="O633" s="381">
        <v>6132.85400390625</v>
      </c>
      <c r="P633" s="381">
        <v>9.8615942001342773</v>
      </c>
      <c r="Q633" s="381">
        <v>97.337730407714844</v>
      </c>
      <c r="R633" s="379">
        <v>1012.8400268554687</v>
      </c>
      <c r="S633" s="361"/>
    </row>
    <row r="634" spans="1:19" x14ac:dyDescent="0.25">
      <c r="A634" s="378">
        <v>41207.458333333336</v>
      </c>
      <c r="B634" s="381">
        <v>87.727752685546875</v>
      </c>
      <c r="C634" s="381">
        <v>120.61100701182831</v>
      </c>
      <c r="D634" s="381">
        <v>83483.34375</v>
      </c>
      <c r="E634" s="381">
        <v>1</v>
      </c>
      <c r="F634" s="381">
        <v>1</v>
      </c>
      <c r="G634" s="381">
        <v>0.72736108303070068</v>
      </c>
      <c r="H634" s="381">
        <v>1</v>
      </c>
      <c r="I634" s="381">
        <v>25.543830871582031</v>
      </c>
      <c r="J634" s="381">
        <v>62.391391754150391</v>
      </c>
      <c r="K634" s="381">
        <v>15.937151588106353</v>
      </c>
      <c r="L634" s="381">
        <v>897.9647216796875</v>
      </c>
      <c r="M634" s="381">
        <v>493.30068969726562</v>
      </c>
      <c r="N634" s="381">
        <v>55654.21875</v>
      </c>
      <c r="O634" s="381">
        <v>6079.73291015625</v>
      </c>
      <c r="P634" s="381">
        <v>9.8482398986816406</v>
      </c>
      <c r="Q634" s="381">
        <v>97.386802673339844</v>
      </c>
      <c r="R634" s="379">
        <v>1012.8610229492187</v>
      </c>
      <c r="S634" s="361"/>
    </row>
    <row r="635" spans="1:19" x14ac:dyDescent="0.25">
      <c r="A635" s="378">
        <v>41207.5</v>
      </c>
      <c r="B635" s="381">
        <v>120.44049835205078</v>
      </c>
      <c r="C635" s="381">
        <v>120.44049835205078</v>
      </c>
      <c r="D635" s="381">
        <v>83111.65625</v>
      </c>
      <c r="E635" s="381">
        <v>1</v>
      </c>
      <c r="F635" s="381">
        <v>1</v>
      </c>
      <c r="G635" s="381">
        <v>1</v>
      </c>
      <c r="H635" s="381">
        <v>1</v>
      </c>
      <c r="I635" s="381">
        <v>25.866230010986328</v>
      </c>
      <c r="J635" s="381">
        <v>62.541481018066406</v>
      </c>
      <c r="K635" s="381">
        <v>16.17712333241041</v>
      </c>
      <c r="L635" s="381">
        <v>897.88818359375</v>
      </c>
      <c r="M635" s="381">
        <v>490.8037109375</v>
      </c>
      <c r="N635" s="381">
        <v>55334.75</v>
      </c>
      <c r="O635" s="381">
        <v>6101.9208984375</v>
      </c>
      <c r="P635" s="381">
        <v>9.9319772720336914</v>
      </c>
      <c r="Q635" s="381">
        <v>97.346641540527344</v>
      </c>
      <c r="R635" s="379">
        <v>1012.8629760742187</v>
      </c>
      <c r="S635" s="361"/>
    </row>
    <row r="636" spans="1:19" x14ac:dyDescent="0.25">
      <c r="A636" s="378">
        <v>41207.541666666664</v>
      </c>
      <c r="B636" s="381">
        <v>120.36470031738281</v>
      </c>
      <c r="C636" s="381">
        <v>120.36470031738281</v>
      </c>
      <c r="D636" s="381">
        <v>82831.7265625</v>
      </c>
      <c r="E636" s="381">
        <v>1</v>
      </c>
      <c r="F636" s="381">
        <v>1</v>
      </c>
      <c r="G636" s="381">
        <v>1</v>
      </c>
      <c r="H636" s="381">
        <v>1</v>
      </c>
      <c r="I636" s="381">
        <v>26.125490188598633</v>
      </c>
      <c r="J636" s="381">
        <v>62.544879913330078</v>
      </c>
      <c r="K636" s="381">
        <v>16.340156465227846</v>
      </c>
      <c r="L636" s="381">
        <v>898.01080322265625</v>
      </c>
      <c r="M636" s="381">
        <v>488.85879516601562</v>
      </c>
      <c r="N636" s="381">
        <v>55123.359375</v>
      </c>
      <c r="O636" s="381">
        <v>6077.0478515625</v>
      </c>
      <c r="P636" s="381">
        <v>9.9311714172363281</v>
      </c>
      <c r="Q636" s="381">
        <v>97.382980346679688</v>
      </c>
      <c r="R636" s="379">
        <v>1012.8670043945312</v>
      </c>
      <c r="S636" s="361"/>
    </row>
    <row r="637" spans="1:19" x14ac:dyDescent="0.25">
      <c r="A637" s="378">
        <v>41207.583333333336</v>
      </c>
      <c r="B637" s="381">
        <v>120.15170288085937</v>
      </c>
      <c r="C637" s="381">
        <v>120.15170288085937</v>
      </c>
      <c r="D637" s="381">
        <v>82527.5234375</v>
      </c>
      <c r="E637" s="381">
        <v>1</v>
      </c>
      <c r="F637" s="381">
        <v>1</v>
      </c>
      <c r="G637" s="381">
        <v>1</v>
      </c>
      <c r="H637" s="381">
        <v>1</v>
      </c>
      <c r="I637" s="381">
        <v>26.761180877685547</v>
      </c>
      <c r="J637" s="381">
        <v>62.41461181640625</v>
      </c>
      <c r="K637" s="381">
        <v>16.702887162293774</v>
      </c>
      <c r="L637" s="381">
        <v>898.01068115234375</v>
      </c>
      <c r="M637" s="381">
        <v>487.248291015625</v>
      </c>
      <c r="N637" s="381">
        <v>54988.98046875</v>
      </c>
      <c r="O637" s="381">
        <v>6070.56787109375</v>
      </c>
      <c r="P637" s="381">
        <v>9.9421176910400391</v>
      </c>
      <c r="Q637" s="381">
        <v>97.28167724609375</v>
      </c>
      <c r="R637" s="379">
        <v>1012.8510131835937</v>
      </c>
      <c r="S637" s="375"/>
    </row>
    <row r="638" spans="1:19" x14ac:dyDescent="0.25">
      <c r="A638" s="378">
        <v>41207.625</v>
      </c>
      <c r="B638" s="381">
        <v>120.20099639892578</v>
      </c>
      <c r="C638" s="381">
        <v>120.20099639892578</v>
      </c>
      <c r="D638" s="381">
        <v>82436.03125</v>
      </c>
      <c r="E638" s="381">
        <v>1</v>
      </c>
      <c r="F638" s="381">
        <v>1</v>
      </c>
      <c r="G638" s="381">
        <v>1</v>
      </c>
      <c r="H638" s="381">
        <v>1</v>
      </c>
      <c r="I638" s="381">
        <v>26.976789474487305</v>
      </c>
      <c r="J638" s="381">
        <v>62.090679168701172</v>
      </c>
      <c r="K638" s="381">
        <v>16.750071802619861</v>
      </c>
      <c r="L638" s="381">
        <v>897.95660400390625</v>
      </c>
      <c r="M638" s="381">
        <v>486.31271362304687</v>
      </c>
      <c r="N638" s="381">
        <v>54952.71875</v>
      </c>
      <c r="O638" s="381">
        <v>6067.5322265625</v>
      </c>
      <c r="P638" s="381">
        <v>9.942448616027832</v>
      </c>
      <c r="Q638" s="381">
        <v>97.229217529296875</v>
      </c>
      <c r="R638" s="379">
        <v>1012.8410034179687</v>
      </c>
      <c r="S638" s="361"/>
    </row>
    <row r="639" spans="1:19" x14ac:dyDescent="0.25">
      <c r="A639" s="378">
        <v>41207.666666666664</v>
      </c>
      <c r="B639" s="381">
        <v>120.97010040283203</v>
      </c>
      <c r="C639" s="381">
        <v>120.97010040283203</v>
      </c>
      <c r="D639" s="381">
        <v>82549.40625</v>
      </c>
      <c r="E639" s="381">
        <v>1</v>
      </c>
      <c r="F639" s="381">
        <v>1</v>
      </c>
      <c r="G639" s="381">
        <v>1</v>
      </c>
      <c r="H639" s="381">
        <v>1</v>
      </c>
      <c r="I639" s="381">
        <v>25.524299621582031</v>
      </c>
      <c r="J639" s="381">
        <v>61.898670196533203</v>
      </c>
      <c r="K639" s="381">
        <v>15.799202042738035</v>
      </c>
      <c r="L639" s="381">
        <v>897.9879150390625</v>
      </c>
      <c r="M639" s="381">
        <v>486.50119018554687</v>
      </c>
      <c r="N639" s="381">
        <v>55032.03125</v>
      </c>
      <c r="O639" s="381">
        <v>6081.19580078125</v>
      </c>
      <c r="P639" s="381">
        <v>9.9510221481323242</v>
      </c>
      <c r="Q639" s="381">
        <v>97.172096252441406</v>
      </c>
      <c r="R639" s="379">
        <v>1012.8410034179687</v>
      </c>
      <c r="S639" s="361"/>
    </row>
    <row r="640" spans="1:19" x14ac:dyDescent="0.25">
      <c r="A640" s="378">
        <v>41207.708333333336</v>
      </c>
      <c r="B640" s="381">
        <v>121.51999664306641</v>
      </c>
      <c r="C640" s="381">
        <v>121.51999664306641</v>
      </c>
      <c r="D640" s="381">
        <v>82680.453125</v>
      </c>
      <c r="E640" s="381">
        <v>1</v>
      </c>
      <c r="F640" s="381">
        <v>1</v>
      </c>
      <c r="G640" s="381">
        <v>1</v>
      </c>
      <c r="H640" s="381">
        <v>1</v>
      </c>
      <c r="I640" s="381">
        <v>26.593059539794922</v>
      </c>
      <c r="J640" s="381">
        <v>61.915180206298828</v>
      </c>
      <c r="K640" s="381">
        <v>16.465140736432367</v>
      </c>
      <c r="L640" s="381">
        <v>898.2056884765625</v>
      </c>
      <c r="M640" s="381">
        <v>487.35919189453125</v>
      </c>
      <c r="N640" s="381">
        <v>55130.73046875</v>
      </c>
      <c r="O640" s="381">
        <v>6079.48779296875</v>
      </c>
      <c r="P640" s="381">
        <v>9.9317054748535156</v>
      </c>
      <c r="Q640" s="381">
        <v>97.120758056640625</v>
      </c>
      <c r="R640" s="379">
        <v>1012.8389892578125</v>
      </c>
      <c r="S640" s="361"/>
    </row>
    <row r="641" spans="1:19" x14ac:dyDescent="0.25">
      <c r="A641" s="378">
        <v>41207.75</v>
      </c>
      <c r="B641" s="381">
        <v>122.35739898681641</v>
      </c>
      <c r="C641" s="381">
        <v>122.35739898681641</v>
      </c>
      <c r="D641" s="381">
        <v>83106.5234375</v>
      </c>
      <c r="E641" s="381">
        <v>1</v>
      </c>
      <c r="F641" s="381">
        <v>1</v>
      </c>
      <c r="G641" s="381">
        <v>1</v>
      </c>
      <c r="H641" s="381">
        <v>1</v>
      </c>
      <c r="I641" s="381">
        <v>26.324220657348633</v>
      </c>
      <c r="J641" s="381">
        <v>61.9935302734375</v>
      </c>
      <c r="K641" s="381">
        <v>16.319313702459912</v>
      </c>
      <c r="L641" s="381">
        <v>897.96087646484375</v>
      </c>
      <c r="M641" s="381">
        <v>490.01470947265625</v>
      </c>
      <c r="N641" s="381">
        <v>55493.921875</v>
      </c>
      <c r="O641" s="381">
        <v>6066.9619140625</v>
      </c>
      <c r="P641" s="381">
        <v>9.8547077178955078</v>
      </c>
      <c r="Q641" s="381">
        <v>96.961212158203125</v>
      </c>
      <c r="R641" s="379">
        <v>1012.8359985351562</v>
      </c>
      <c r="S641" s="361"/>
    </row>
    <row r="642" spans="1:19" x14ac:dyDescent="0.25">
      <c r="A642" s="378">
        <v>41207.791666666664</v>
      </c>
      <c r="B642" s="381">
        <v>123.25140380859375</v>
      </c>
      <c r="C642" s="381">
        <v>123.25140380859375</v>
      </c>
      <c r="D642" s="381">
        <v>82657.3828125</v>
      </c>
      <c r="E642" s="381">
        <v>1</v>
      </c>
      <c r="F642" s="381">
        <v>1</v>
      </c>
      <c r="G642" s="381">
        <v>1</v>
      </c>
      <c r="H642" s="381">
        <v>1</v>
      </c>
      <c r="I642" s="381">
        <v>27.899879455566406</v>
      </c>
      <c r="J642" s="381">
        <v>61.80902099609375</v>
      </c>
      <c r="K642" s="381">
        <v>17.244642350575887</v>
      </c>
      <c r="L642" s="381">
        <v>897.8167724609375</v>
      </c>
      <c r="M642" s="381">
        <v>481.98251342773437</v>
      </c>
      <c r="N642" s="381">
        <v>54625</v>
      </c>
      <c r="O642" s="381">
        <v>6053.47998046875</v>
      </c>
      <c r="P642" s="381">
        <v>9.9763984680175781</v>
      </c>
      <c r="Q642" s="381">
        <v>98.092628479003906</v>
      </c>
      <c r="R642" s="379">
        <v>1012.8200073242187</v>
      </c>
      <c r="S642" s="361"/>
    </row>
    <row r="643" spans="1:19" x14ac:dyDescent="0.25">
      <c r="A643" s="378">
        <v>41207.833333333336</v>
      </c>
      <c r="B643" s="381">
        <v>123.27510070800781</v>
      </c>
      <c r="C643" s="381">
        <v>123.27510070800781</v>
      </c>
      <c r="D643" s="381">
        <v>82812.328125</v>
      </c>
      <c r="E643" s="381">
        <v>1</v>
      </c>
      <c r="F643" s="381">
        <v>1</v>
      </c>
      <c r="G643" s="381">
        <v>1</v>
      </c>
      <c r="H643" s="381">
        <v>1</v>
      </c>
      <c r="I643" s="381">
        <v>26.617399215698242</v>
      </c>
      <c r="J643" s="381">
        <v>61.512081146240234</v>
      </c>
      <c r="K643" s="381">
        <v>16.372916204579013</v>
      </c>
      <c r="L643" s="381">
        <v>898.08197021484375</v>
      </c>
      <c r="M643" s="381">
        <v>483.48159790039062</v>
      </c>
      <c r="N643" s="381">
        <v>55068.30078125</v>
      </c>
      <c r="O643" s="381">
        <v>6097.90380859375</v>
      </c>
      <c r="P643" s="381">
        <v>9.9695491790771484</v>
      </c>
      <c r="Q643" s="381">
        <v>98.495681762695312</v>
      </c>
      <c r="R643" s="379">
        <v>1012.8150024414062</v>
      </c>
      <c r="S643" s="361"/>
    </row>
    <row r="644" spans="1:19" x14ac:dyDescent="0.25">
      <c r="A644" s="378">
        <v>41207.875</v>
      </c>
      <c r="B644" s="381">
        <v>125.54620361328125</v>
      </c>
      <c r="C644" s="381">
        <v>125.54620361328125</v>
      </c>
      <c r="D644" s="381">
        <v>84386.2578125</v>
      </c>
      <c r="E644" s="381">
        <v>1</v>
      </c>
      <c r="F644" s="381">
        <v>1</v>
      </c>
      <c r="G644" s="381">
        <v>1</v>
      </c>
      <c r="H644" s="381">
        <v>1</v>
      </c>
      <c r="I644" s="381">
        <v>27.062139511108398</v>
      </c>
      <c r="J644" s="381">
        <v>61.502708435058594</v>
      </c>
      <c r="K644" s="381">
        <v>16.643948759805788</v>
      </c>
      <c r="L644" s="381">
        <v>898.11737060546875</v>
      </c>
      <c r="M644" s="381">
        <v>497.14630126953125</v>
      </c>
      <c r="N644" s="381">
        <v>56352.26953125</v>
      </c>
      <c r="O644" s="381">
        <v>6178.4599609375</v>
      </c>
      <c r="P644" s="381">
        <v>9.8813295364379883</v>
      </c>
      <c r="Q644" s="381">
        <v>96.322509765625</v>
      </c>
      <c r="R644" s="379">
        <v>1012.8150024414062</v>
      </c>
      <c r="S644" s="361"/>
    </row>
    <row r="645" spans="1:19" x14ac:dyDescent="0.25">
      <c r="A645" s="378">
        <v>41207.916666666664</v>
      </c>
      <c r="B645" s="381">
        <v>126.45210266113281</v>
      </c>
      <c r="C645" s="381">
        <v>126.45210266113281</v>
      </c>
      <c r="D645" s="381">
        <v>84467.4765625</v>
      </c>
      <c r="E645" s="381">
        <v>1</v>
      </c>
      <c r="F645" s="381">
        <v>1</v>
      </c>
      <c r="G645" s="381">
        <v>1</v>
      </c>
      <c r="H645" s="381">
        <v>1</v>
      </c>
      <c r="I645" s="381">
        <v>27.231039047241211</v>
      </c>
      <c r="J645" s="381">
        <v>61.480640411376953</v>
      </c>
      <c r="K645" s="381">
        <v>16.741817196916017</v>
      </c>
      <c r="L645" s="381">
        <v>897.975830078125</v>
      </c>
      <c r="M645" s="381">
        <v>498.19390869140625</v>
      </c>
      <c r="N645" s="381">
        <v>56449.75</v>
      </c>
      <c r="O645" s="381">
        <v>6176.125</v>
      </c>
      <c r="P645" s="381">
        <v>9.8618783950805664</v>
      </c>
      <c r="Q645" s="381">
        <v>95.857330322265625</v>
      </c>
      <c r="R645" s="379">
        <v>1012.81201171875</v>
      </c>
      <c r="S645" s="361"/>
    </row>
    <row r="646" spans="1:19" x14ac:dyDescent="0.25">
      <c r="A646" s="378">
        <v>41207.958333333336</v>
      </c>
      <c r="B646" s="381">
        <v>126.50550079345703</v>
      </c>
      <c r="C646" s="381">
        <v>126.50550079345703</v>
      </c>
      <c r="D646" s="381">
        <v>84451.453125</v>
      </c>
      <c r="E646" s="381">
        <v>1</v>
      </c>
      <c r="F646" s="381">
        <v>1</v>
      </c>
      <c r="G646" s="381">
        <v>1</v>
      </c>
      <c r="H646" s="381">
        <v>1</v>
      </c>
      <c r="I646" s="381">
        <v>25.880599975585938</v>
      </c>
      <c r="J646" s="381">
        <v>61.613979339599609</v>
      </c>
      <c r="K646" s="381">
        <v>15.946067521921941</v>
      </c>
      <c r="L646" s="381">
        <v>898.0198974609375</v>
      </c>
      <c r="M646" s="381">
        <v>497.79238891601562</v>
      </c>
      <c r="N646" s="381">
        <v>56392.109375</v>
      </c>
      <c r="O646" s="381">
        <v>6170.56396484375</v>
      </c>
      <c r="P646" s="381">
        <v>9.8647537231445313</v>
      </c>
      <c r="Q646" s="381">
        <v>96.019912719726563</v>
      </c>
      <c r="R646" s="379">
        <v>1012.8140258789062</v>
      </c>
      <c r="S646" s="361"/>
    </row>
    <row r="647" spans="1:19" x14ac:dyDescent="0.25">
      <c r="A647" s="378">
        <v>41208</v>
      </c>
      <c r="B647" s="381">
        <v>126.28150177001953</v>
      </c>
      <c r="C647" s="381">
        <v>126.28150177001953</v>
      </c>
      <c r="D647" s="381">
        <v>84406.90625</v>
      </c>
      <c r="E647" s="381">
        <v>1</v>
      </c>
      <c r="F647" s="381">
        <v>1</v>
      </c>
      <c r="G647" s="381">
        <v>1</v>
      </c>
      <c r="H647" s="381">
        <v>1</v>
      </c>
      <c r="I647" s="381">
        <v>25.919010162353516</v>
      </c>
      <c r="J647" s="381">
        <v>62.012279510498047</v>
      </c>
      <c r="K647" s="381">
        <v>16.072969028233057</v>
      </c>
      <c r="L647" s="381">
        <v>898.04351806640625</v>
      </c>
      <c r="M647" s="381">
        <v>498.20138549804687</v>
      </c>
      <c r="N647" s="381">
        <v>56362.9609375</v>
      </c>
      <c r="O647" s="381">
        <v>6172.85888671875</v>
      </c>
      <c r="P647" s="381">
        <v>9.8719816207885742</v>
      </c>
      <c r="Q647" s="381">
        <v>96.065773010253906</v>
      </c>
      <c r="R647" s="379">
        <v>1012.8140258789062</v>
      </c>
      <c r="S647" s="361"/>
    </row>
    <row r="648" spans="1:19" x14ac:dyDescent="0.25">
      <c r="A648" s="378">
        <v>41208.041666666664</v>
      </c>
      <c r="B648" s="381">
        <v>125.78910064697266</v>
      </c>
      <c r="C648" s="381">
        <v>125.78910064697266</v>
      </c>
      <c r="D648" s="381">
        <v>84338.4765625</v>
      </c>
      <c r="E648" s="381">
        <v>1</v>
      </c>
      <c r="F648" s="381">
        <v>1</v>
      </c>
      <c r="G648" s="381">
        <v>1</v>
      </c>
      <c r="H648" s="381">
        <v>1</v>
      </c>
      <c r="I648" s="381">
        <v>25.76024055480957</v>
      </c>
      <c r="J648" s="381">
        <v>62.369380950927734</v>
      </c>
      <c r="K648" s="381">
        <v>16.06650256550456</v>
      </c>
      <c r="L648" s="381">
        <v>897.94171142578125</v>
      </c>
      <c r="M648" s="381">
        <v>498.07418823242187</v>
      </c>
      <c r="N648" s="381">
        <v>56296.4296875</v>
      </c>
      <c r="O648" s="381">
        <v>6172.0751953125</v>
      </c>
      <c r="P648" s="381">
        <v>9.8814067840576172</v>
      </c>
      <c r="Q648" s="381">
        <v>96.242347717285156</v>
      </c>
      <c r="R648" s="379">
        <v>1012.81298828125</v>
      </c>
      <c r="S648" s="361"/>
    </row>
    <row r="649" spans="1:19" x14ac:dyDescent="0.25">
      <c r="A649" s="378">
        <v>41208.083333333336</v>
      </c>
      <c r="B649" s="381">
        <v>125.62359619140625</v>
      </c>
      <c r="C649" s="381">
        <v>125.62359619140625</v>
      </c>
      <c r="D649" s="381">
        <v>84291.65625</v>
      </c>
      <c r="E649" s="381">
        <v>1</v>
      </c>
      <c r="F649" s="381">
        <v>1</v>
      </c>
      <c r="G649" s="381">
        <v>1</v>
      </c>
      <c r="H649" s="381">
        <v>1</v>
      </c>
      <c r="I649" s="381">
        <v>26.080890655517578</v>
      </c>
      <c r="J649" s="381">
        <v>62.596759796142578</v>
      </c>
      <c r="K649" s="381">
        <v>16.325792476328935</v>
      </c>
      <c r="L649" s="381">
        <v>897.97869873046875</v>
      </c>
      <c r="M649" s="381">
        <v>497.90789794921875</v>
      </c>
      <c r="N649" s="381">
        <v>56254.5</v>
      </c>
      <c r="O649" s="381">
        <v>6167.2919921875</v>
      </c>
      <c r="P649" s="381">
        <v>9.8800945281982422</v>
      </c>
      <c r="Q649" s="381">
        <v>96.280693054199219</v>
      </c>
      <c r="R649" s="379">
        <v>1012.81201171875</v>
      </c>
      <c r="S649" s="375"/>
    </row>
    <row r="650" spans="1:19" x14ac:dyDescent="0.25">
      <c r="A650" s="378">
        <v>41208.125</v>
      </c>
      <c r="B650" s="381">
        <v>125.42659759521484</v>
      </c>
      <c r="C650" s="381">
        <v>125.42659759521484</v>
      </c>
      <c r="D650" s="381">
        <v>84237.6796875</v>
      </c>
      <c r="E650" s="381">
        <v>1</v>
      </c>
      <c r="F650" s="381">
        <v>1</v>
      </c>
      <c r="G650" s="381">
        <v>1</v>
      </c>
      <c r="H650" s="381">
        <v>1</v>
      </c>
      <c r="I650" s="381">
        <v>26.54994010925293</v>
      </c>
      <c r="J650" s="381">
        <v>62.677749633789063</v>
      </c>
      <c r="K650" s="381">
        <v>16.640904989598493</v>
      </c>
      <c r="L650" s="381">
        <v>898.04302978515625</v>
      </c>
      <c r="M650" s="381">
        <v>497.31768798828125</v>
      </c>
      <c r="N650" s="381">
        <v>56188.171875</v>
      </c>
      <c r="O650" s="381">
        <v>6156.72509765625</v>
      </c>
      <c r="P650" s="381">
        <v>9.8763980865478516</v>
      </c>
      <c r="Q650" s="381">
        <v>96.374748229980469</v>
      </c>
      <c r="R650" s="379">
        <v>1012.81298828125</v>
      </c>
      <c r="S650" s="361"/>
    </row>
    <row r="651" spans="1:19" x14ac:dyDescent="0.25">
      <c r="A651" s="378">
        <v>41208.166666666664</v>
      </c>
      <c r="B651" s="381">
        <v>125.38870239257813</v>
      </c>
      <c r="C651" s="381">
        <v>125.38870239257813</v>
      </c>
      <c r="D651" s="381">
        <v>84184.0703125</v>
      </c>
      <c r="E651" s="381">
        <v>1</v>
      </c>
      <c r="F651" s="381">
        <v>1</v>
      </c>
      <c r="G651" s="381">
        <v>1</v>
      </c>
      <c r="H651" s="381">
        <v>1</v>
      </c>
      <c r="I651" s="381">
        <v>25.98992919921875</v>
      </c>
      <c r="J651" s="381">
        <v>62.706779479980469</v>
      </c>
      <c r="K651" s="381">
        <v>16.297447589957155</v>
      </c>
      <c r="L651" s="381">
        <v>897.9580078125</v>
      </c>
      <c r="M651" s="381">
        <v>497.0526123046875</v>
      </c>
      <c r="N651" s="381">
        <v>56125.19921875</v>
      </c>
      <c r="O651" s="381">
        <v>6150.6318359375</v>
      </c>
      <c r="P651" s="381">
        <v>9.8772125244140625</v>
      </c>
      <c r="Q651" s="381">
        <v>96.47686767578125</v>
      </c>
      <c r="R651" s="379">
        <v>1012.81298828125</v>
      </c>
      <c r="S651" s="361"/>
    </row>
    <row r="652" spans="1:19" x14ac:dyDescent="0.25">
      <c r="A652" s="378">
        <v>41208.208333333336</v>
      </c>
      <c r="B652" s="381">
        <v>125.03579711914062</v>
      </c>
      <c r="C652" s="381">
        <v>125.03579711914062</v>
      </c>
      <c r="D652" s="381">
        <v>84142.9765625</v>
      </c>
      <c r="E652" s="381">
        <v>1</v>
      </c>
      <c r="F652" s="381">
        <v>1</v>
      </c>
      <c r="G652" s="381">
        <v>1</v>
      </c>
      <c r="H652" s="381">
        <v>1</v>
      </c>
      <c r="I652" s="381">
        <v>26.847829818725586</v>
      </c>
      <c r="J652" s="381">
        <v>62.674430847167969</v>
      </c>
      <c r="K652" s="381">
        <v>16.82672453370251</v>
      </c>
      <c r="L652" s="381">
        <v>898.04730224609375</v>
      </c>
      <c r="M652" s="381">
        <v>496.76519775390625</v>
      </c>
      <c r="N652" s="381">
        <v>56133.48828125</v>
      </c>
      <c r="O652" s="381">
        <v>6161.1611328125</v>
      </c>
      <c r="P652" s="381">
        <v>9.8904218673706055</v>
      </c>
      <c r="Q652" s="381">
        <v>96.509696960449219</v>
      </c>
      <c r="R652" s="379">
        <v>1012.8150024414062</v>
      </c>
      <c r="S652" s="361"/>
    </row>
    <row r="653" spans="1:19" x14ac:dyDescent="0.25">
      <c r="A653" s="378">
        <v>41208.25</v>
      </c>
      <c r="B653" s="381">
        <v>90.510223388671875</v>
      </c>
      <c r="C653" s="381">
        <v>125.32185006731932</v>
      </c>
      <c r="D653" s="381">
        <v>84077.3203125</v>
      </c>
      <c r="E653" s="381">
        <v>1</v>
      </c>
      <c r="F653" s="381">
        <v>1</v>
      </c>
      <c r="G653" s="381">
        <v>0.72222220897674561</v>
      </c>
      <c r="H653" s="381">
        <v>1</v>
      </c>
      <c r="I653" s="381">
        <v>27.539440155029297</v>
      </c>
      <c r="J653" s="381">
        <v>62.562599182128906</v>
      </c>
      <c r="K653" s="381">
        <v>17.229389561193237</v>
      </c>
      <c r="L653" s="381">
        <v>897.918212890625</v>
      </c>
      <c r="M653" s="381">
        <v>496.16030883789062</v>
      </c>
      <c r="N653" s="381">
        <v>56099.671875</v>
      </c>
      <c r="O653" s="381">
        <v>6153.64794921875</v>
      </c>
      <c r="P653" s="381">
        <v>9.8833904266357422</v>
      </c>
      <c r="Q653" s="381">
        <v>96.462142944335938</v>
      </c>
      <c r="R653" s="379">
        <v>1012.8109741210937</v>
      </c>
      <c r="S653" s="361"/>
    </row>
    <row r="654" spans="1:19" x14ac:dyDescent="0.25">
      <c r="A654" s="378">
        <v>41208.291666666664</v>
      </c>
      <c r="B654" s="381">
        <v>124.01309967041016</v>
      </c>
      <c r="C654" s="381">
        <v>124.01309967041016</v>
      </c>
      <c r="D654" s="381">
        <v>84077.9921875</v>
      </c>
      <c r="E654" s="381">
        <v>1</v>
      </c>
      <c r="F654" s="381">
        <v>1</v>
      </c>
      <c r="G654" s="381">
        <v>1</v>
      </c>
      <c r="H654" s="381">
        <v>1</v>
      </c>
      <c r="I654" s="381">
        <v>26.942569732666016</v>
      </c>
      <c r="J654" s="381">
        <v>62.366588592529297</v>
      </c>
      <c r="K654" s="381">
        <v>16.803161621427133</v>
      </c>
      <c r="L654" s="381">
        <v>898.089599609375</v>
      </c>
      <c r="M654" s="381">
        <v>495.685791015625</v>
      </c>
      <c r="N654" s="381">
        <v>56074.8203125</v>
      </c>
      <c r="O654" s="381">
        <v>6160.494140625</v>
      </c>
      <c r="P654" s="381">
        <v>9.8988685607910156</v>
      </c>
      <c r="Q654" s="381">
        <v>96.380950927734375</v>
      </c>
      <c r="R654" s="379">
        <v>1012.8070068359375</v>
      </c>
      <c r="S654" s="361"/>
    </row>
    <row r="655" spans="1:19" x14ac:dyDescent="0.25">
      <c r="A655" s="378">
        <v>41208.333333333336</v>
      </c>
      <c r="B655" s="381">
        <v>123.82969665527344</v>
      </c>
      <c r="C655" s="381">
        <v>123.82969665527344</v>
      </c>
      <c r="D655" s="381">
        <v>83933.1171875</v>
      </c>
      <c r="E655" s="381">
        <v>1</v>
      </c>
      <c r="F655" s="381">
        <v>1</v>
      </c>
      <c r="G655" s="381">
        <v>1</v>
      </c>
      <c r="H655" s="381">
        <v>1</v>
      </c>
      <c r="I655" s="381">
        <v>26.923200607299805</v>
      </c>
      <c r="J655" s="381">
        <v>62.229301452636719</v>
      </c>
      <c r="K655" s="381">
        <v>16.754119666614717</v>
      </c>
      <c r="L655" s="381">
        <v>898.00177001953125</v>
      </c>
      <c r="M655" s="381">
        <v>494.61209106445312</v>
      </c>
      <c r="N655" s="381">
        <v>55973.9296875</v>
      </c>
      <c r="O655" s="381">
        <v>6136.8759765625</v>
      </c>
      <c r="P655" s="381">
        <v>9.8805198669433594</v>
      </c>
      <c r="Q655" s="381">
        <v>96.431251525878906</v>
      </c>
      <c r="R655" s="379">
        <v>1012.8099975585937</v>
      </c>
      <c r="S655" s="361"/>
    </row>
    <row r="656" spans="1:19" x14ac:dyDescent="0.25">
      <c r="A656" s="378">
        <v>41208.375</v>
      </c>
      <c r="B656" s="381">
        <v>122.25370025634766</v>
      </c>
      <c r="C656" s="381">
        <v>122.25370025634766</v>
      </c>
      <c r="D656" s="381">
        <v>83628.453125</v>
      </c>
      <c r="E656" s="381">
        <v>1</v>
      </c>
      <c r="F656" s="381">
        <v>1</v>
      </c>
      <c r="G656" s="381">
        <v>1</v>
      </c>
      <c r="H656" s="381">
        <v>1</v>
      </c>
      <c r="I656" s="381">
        <v>25.995309829711914</v>
      </c>
      <c r="J656" s="381">
        <v>62.190441131591797</v>
      </c>
      <c r="K656" s="381">
        <v>16.166597856621884</v>
      </c>
      <c r="L656" s="381">
        <v>897.9912109375</v>
      </c>
      <c r="M656" s="381">
        <v>492.38211059570312</v>
      </c>
      <c r="N656" s="381">
        <v>55700.23046875</v>
      </c>
      <c r="O656" s="381">
        <v>6101.85888671875</v>
      </c>
      <c r="P656" s="381">
        <v>9.8731613159179687</v>
      </c>
      <c r="Q656" s="381">
        <v>96.544883728027344</v>
      </c>
      <c r="R656" s="379">
        <v>1012.81298828125</v>
      </c>
      <c r="S656" s="361"/>
    </row>
    <row r="657" spans="1:19" x14ac:dyDescent="0.25">
      <c r="A657" s="378">
        <v>41208.416666666664</v>
      </c>
      <c r="B657" s="381">
        <v>120.13860321044922</v>
      </c>
      <c r="C657" s="381">
        <v>120.13860321044922</v>
      </c>
      <c r="D657" s="381">
        <v>83225.296875</v>
      </c>
      <c r="E657" s="381">
        <v>1</v>
      </c>
      <c r="F657" s="381">
        <v>1</v>
      </c>
      <c r="G657" s="381">
        <v>1</v>
      </c>
      <c r="H657" s="381">
        <v>1</v>
      </c>
      <c r="I657" s="381">
        <v>25.466289520263672</v>
      </c>
      <c r="J657" s="381">
        <v>62.300098419189453</v>
      </c>
      <c r="K657" s="381">
        <v>15.865523434839996</v>
      </c>
      <c r="L657" s="381">
        <v>898.0181884765625</v>
      </c>
      <c r="M657" s="381">
        <v>489.86178588867187</v>
      </c>
      <c r="N657" s="381">
        <v>55384.44921875</v>
      </c>
      <c r="O657" s="381">
        <v>6055.32177734375</v>
      </c>
      <c r="P657" s="381">
        <v>9.8560628890991211</v>
      </c>
      <c r="Q657" s="381">
        <v>96.742752075195313</v>
      </c>
      <c r="R657" s="379">
        <v>1012.823974609375</v>
      </c>
      <c r="S657" s="361"/>
    </row>
    <row r="658" spans="1:19" x14ac:dyDescent="0.25">
      <c r="A658" s="378">
        <v>41208.458333333336</v>
      </c>
      <c r="B658" s="381">
        <v>119.67739868164062</v>
      </c>
      <c r="C658" s="381">
        <v>119.67739868164062</v>
      </c>
      <c r="D658" s="381">
        <v>83084.0234375</v>
      </c>
      <c r="E658" s="381">
        <v>1</v>
      </c>
      <c r="F658" s="381">
        <v>1</v>
      </c>
      <c r="G658" s="381">
        <v>1</v>
      </c>
      <c r="H658" s="381">
        <v>1</v>
      </c>
      <c r="I658" s="381">
        <v>26.194580078125</v>
      </c>
      <c r="J658" s="381">
        <v>62.441020965576172</v>
      </c>
      <c r="K658" s="381">
        <v>16.356163238426671</v>
      </c>
      <c r="L658" s="381">
        <v>898.00067138671875</v>
      </c>
      <c r="M658" s="381">
        <v>489.37298583984375</v>
      </c>
      <c r="N658" s="381">
        <v>55312.12890625</v>
      </c>
      <c r="O658" s="381">
        <v>6048.27783203125</v>
      </c>
      <c r="P658" s="381">
        <v>9.85577392578125</v>
      </c>
      <c r="Q658" s="381">
        <v>96.788970947265625</v>
      </c>
      <c r="R658" s="379">
        <v>1012.8400268554687</v>
      </c>
      <c r="S658" s="361"/>
    </row>
    <row r="659" spans="1:19" x14ac:dyDescent="0.25">
      <c r="A659" s="378">
        <v>41208.5</v>
      </c>
      <c r="B659" s="381">
        <v>119.53130340576172</v>
      </c>
      <c r="C659" s="381">
        <v>119.53130340576172</v>
      </c>
      <c r="D659" s="381">
        <v>83018.78125</v>
      </c>
      <c r="E659" s="381">
        <v>1</v>
      </c>
      <c r="F659" s="381">
        <v>1</v>
      </c>
      <c r="G659" s="381">
        <v>1</v>
      </c>
      <c r="H659" s="381">
        <v>1</v>
      </c>
      <c r="I659" s="381">
        <v>25.782100677490234</v>
      </c>
      <c r="J659" s="381">
        <v>62.443458557128906</v>
      </c>
      <c r="K659" s="381">
        <v>16.099235351705865</v>
      </c>
      <c r="L659" s="381">
        <v>897.96502685546875</v>
      </c>
      <c r="M659" s="381">
        <v>488.79620361328125</v>
      </c>
      <c r="N659" s="381">
        <v>55257.171875</v>
      </c>
      <c r="O659" s="381">
        <v>6047.72705078125</v>
      </c>
      <c r="P659" s="381">
        <v>9.8654813766479492</v>
      </c>
      <c r="Q659" s="381">
        <v>96.9246826171875</v>
      </c>
      <c r="R659" s="379">
        <v>1012.8460083007812</v>
      </c>
      <c r="S659" s="361"/>
    </row>
    <row r="660" spans="1:19" x14ac:dyDescent="0.25">
      <c r="A660" s="378">
        <v>41208.541666666664</v>
      </c>
      <c r="B660" s="381">
        <v>118.80989837646484</v>
      </c>
      <c r="C660" s="381">
        <v>118.80989837646484</v>
      </c>
      <c r="D660" s="381">
        <v>83046.2265625</v>
      </c>
      <c r="E660" s="381">
        <v>1</v>
      </c>
      <c r="F660" s="381">
        <v>1</v>
      </c>
      <c r="G660" s="381">
        <v>1</v>
      </c>
      <c r="H660" s="381">
        <v>1</v>
      </c>
      <c r="I660" s="381">
        <v>25.715450286865234</v>
      </c>
      <c r="J660" s="381">
        <v>62.490501403808594</v>
      </c>
      <c r="K660" s="381">
        <v>16.069713822509222</v>
      </c>
      <c r="L660" s="381">
        <v>897.95269775390625</v>
      </c>
      <c r="M660" s="381">
        <v>489.247802734375</v>
      </c>
      <c r="N660" s="381">
        <v>55212.62890625</v>
      </c>
      <c r="O660" s="381">
        <v>6104.95703125</v>
      </c>
      <c r="P660" s="381">
        <v>9.9557666778564453</v>
      </c>
      <c r="Q660" s="381">
        <v>96.837196350097656</v>
      </c>
      <c r="R660" s="379">
        <v>1012.85302734375</v>
      </c>
      <c r="S660" s="361"/>
    </row>
    <row r="661" spans="1:19" x14ac:dyDescent="0.25">
      <c r="A661" s="378">
        <v>41208.583333333336</v>
      </c>
      <c r="B661" s="381">
        <v>118.07230377197266</v>
      </c>
      <c r="C661" s="381">
        <v>118.07230377197266</v>
      </c>
      <c r="D661" s="381">
        <v>82996.0625</v>
      </c>
      <c r="E661" s="381">
        <v>1</v>
      </c>
      <c r="F661" s="381">
        <v>1</v>
      </c>
      <c r="G661" s="381">
        <v>1</v>
      </c>
      <c r="H661" s="381">
        <v>1</v>
      </c>
      <c r="I661" s="381">
        <v>26.083990097045898</v>
      </c>
      <c r="J661" s="381">
        <v>62.542610168457031</v>
      </c>
      <c r="K661" s="381">
        <v>16.313608242774354</v>
      </c>
      <c r="L661" s="381">
        <v>897.9420166015625</v>
      </c>
      <c r="M661" s="381">
        <v>488.80841064453125</v>
      </c>
      <c r="N661" s="381">
        <v>55141.87890625</v>
      </c>
      <c r="O661" s="381">
        <v>6098.373046875</v>
      </c>
      <c r="P661" s="381">
        <v>9.9579153060913086</v>
      </c>
      <c r="Q661" s="381">
        <v>96.9910888671875</v>
      </c>
      <c r="R661" s="379">
        <v>1012.8569946289062</v>
      </c>
      <c r="S661" s="361"/>
    </row>
    <row r="662" spans="1:19" x14ac:dyDescent="0.25">
      <c r="A662" s="378">
        <v>41208.625</v>
      </c>
      <c r="B662" s="381">
        <v>118.98500061035156</v>
      </c>
      <c r="C662" s="381">
        <v>118.98500061035156</v>
      </c>
      <c r="D662" s="381">
        <v>82895.5703125</v>
      </c>
      <c r="E662" s="381">
        <v>1</v>
      </c>
      <c r="F662" s="381">
        <v>1</v>
      </c>
      <c r="G662" s="381">
        <v>1</v>
      </c>
      <c r="H662" s="381">
        <v>1</v>
      </c>
      <c r="I662" s="381">
        <v>26.600349426269531</v>
      </c>
      <c r="J662" s="381">
        <v>62.450149536132812</v>
      </c>
      <c r="K662" s="381">
        <v>16.611957993839169</v>
      </c>
      <c r="L662" s="381">
        <v>898.04217529296875</v>
      </c>
      <c r="M662" s="381">
        <v>488.15069580078125</v>
      </c>
      <c r="N662" s="381">
        <v>55091.96875</v>
      </c>
      <c r="O662" s="381">
        <v>6091.541015625</v>
      </c>
      <c r="P662" s="381">
        <v>9.9554300308227539</v>
      </c>
      <c r="Q662" s="381">
        <v>96.952888488769531</v>
      </c>
      <c r="R662" s="379">
        <v>1012.8560180664062</v>
      </c>
      <c r="S662" s="361"/>
    </row>
    <row r="663" spans="1:19" x14ac:dyDescent="0.25">
      <c r="A663" s="378">
        <v>41208.666666666664</v>
      </c>
      <c r="B663" s="381">
        <v>119.47679901123047</v>
      </c>
      <c r="C663" s="381">
        <v>119.47679901123047</v>
      </c>
      <c r="D663" s="381">
        <v>82942.1328125</v>
      </c>
      <c r="E663" s="381">
        <v>1</v>
      </c>
      <c r="F663" s="381">
        <v>1</v>
      </c>
      <c r="G663" s="381">
        <v>1</v>
      </c>
      <c r="H663" s="381">
        <v>1</v>
      </c>
      <c r="I663" s="381">
        <v>26.754209518432617</v>
      </c>
      <c r="J663" s="381">
        <v>62.251720428466797</v>
      </c>
      <c r="K663" s="381">
        <v>16.654955712260925</v>
      </c>
      <c r="L663" s="381">
        <v>898.1483154296875</v>
      </c>
      <c r="M663" s="381">
        <v>488.06320190429687</v>
      </c>
      <c r="N663" s="381">
        <v>55175.62890625</v>
      </c>
      <c r="O663" s="381">
        <v>6073.1591796875</v>
      </c>
      <c r="P663" s="381">
        <v>9.9158840179443359</v>
      </c>
      <c r="Q663" s="381">
        <v>96.917930603027344</v>
      </c>
      <c r="R663" s="379">
        <v>1012.8469848632812</v>
      </c>
      <c r="S663" s="361"/>
    </row>
    <row r="664" spans="1:19" x14ac:dyDescent="0.25">
      <c r="A664" s="378">
        <v>41208.708333333336</v>
      </c>
      <c r="B664" s="381">
        <v>120.20240020751953</v>
      </c>
      <c r="C664" s="381">
        <v>120.20240020751953</v>
      </c>
      <c r="D664" s="381">
        <v>83061.7109375</v>
      </c>
      <c r="E664" s="381">
        <v>1</v>
      </c>
      <c r="F664" s="381">
        <v>1</v>
      </c>
      <c r="G664" s="381">
        <v>1</v>
      </c>
      <c r="H664" s="381">
        <v>1</v>
      </c>
      <c r="I664" s="381">
        <v>26.885419845581055</v>
      </c>
      <c r="J664" s="381">
        <v>62.068851470947266</v>
      </c>
      <c r="K664" s="381">
        <v>16.687471311294285</v>
      </c>
      <c r="L664" s="381">
        <v>898.0582275390625</v>
      </c>
      <c r="M664" s="381">
        <v>488.83999633789062</v>
      </c>
      <c r="N664" s="381">
        <v>55324.58984375</v>
      </c>
      <c r="O664" s="381">
        <v>6041.43212890625</v>
      </c>
      <c r="P664" s="381">
        <v>9.8447055816650391</v>
      </c>
      <c r="Q664" s="381">
        <v>96.738853454589844</v>
      </c>
      <c r="R664" s="379">
        <v>1012.8300170898437</v>
      </c>
      <c r="S664" s="361"/>
    </row>
    <row r="665" spans="1:19" x14ac:dyDescent="0.25">
      <c r="A665" s="378">
        <v>41208.75</v>
      </c>
      <c r="B665" s="381">
        <v>119.5238037109375</v>
      </c>
      <c r="C665" s="381">
        <v>119.5238037109375</v>
      </c>
      <c r="D665" s="381">
        <v>82408.671875</v>
      </c>
      <c r="E665" s="381">
        <v>1</v>
      </c>
      <c r="F665" s="381">
        <v>1</v>
      </c>
      <c r="G665" s="381">
        <v>1</v>
      </c>
      <c r="H665" s="381">
        <v>1</v>
      </c>
      <c r="I665" s="381">
        <v>26.205099105834961</v>
      </c>
      <c r="J665" s="381">
        <v>61.886619567871094</v>
      </c>
      <c r="K665" s="381">
        <v>16.217449991011673</v>
      </c>
      <c r="L665" s="381">
        <v>897.99102783203125</v>
      </c>
      <c r="M665" s="381">
        <v>482.7550048828125</v>
      </c>
      <c r="N665" s="381">
        <v>54737.05859375</v>
      </c>
      <c r="O665" s="381">
        <v>6037.06689453125</v>
      </c>
      <c r="P665" s="381">
        <v>9.9360761642456055</v>
      </c>
      <c r="Q665" s="381">
        <v>97.605842590332031</v>
      </c>
      <c r="R665" s="379">
        <v>1012.8200073242187</v>
      </c>
      <c r="S665" s="374"/>
    </row>
    <row r="666" spans="1:19" x14ac:dyDescent="0.25">
      <c r="A666" s="378">
        <v>41208.791666666664</v>
      </c>
      <c r="B666" s="381">
        <v>119.73850250244141</v>
      </c>
      <c r="C666" s="381">
        <v>119.73850250244141</v>
      </c>
      <c r="D666" s="381">
        <v>83217.7890625</v>
      </c>
      <c r="E666" s="381">
        <v>1</v>
      </c>
      <c r="F666" s="381">
        <v>1</v>
      </c>
      <c r="G666" s="381">
        <v>1</v>
      </c>
      <c r="H666" s="381">
        <v>1</v>
      </c>
      <c r="I666" s="381">
        <v>25.946809768676758</v>
      </c>
      <c r="J666" s="381">
        <v>61.940029144287109</v>
      </c>
      <c r="K666" s="381">
        <v>16.071461532731117</v>
      </c>
      <c r="L666" s="381">
        <v>897.90802001953125</v>
      </c>
      <c r="M666" s="381">
        <v>489.6776123046875</v>
      </c>
      <c r="N666" s="381">
        <v>55447.1484375</v>
      </c>
      <c r="O666" s="381">
        <v>6072.00390625</v>
      </c>
      <c r="P666" s="381">
        <v>9.8714895248413086</v>
      </c>
      <c r="Q666" s="381">
        <v>97.055610656738281</v>
      </c>
      <c r="R666" s="379">
        <v>1012.822998046875</v>
      </c>
      <c r="S666" s="374"/>
    </row>
    <row r="667" spans="1:19" x14ac:dyDescent="0.25">
      <c r="A667" s="378">
        <v>41208.833333333336</v>
      </c>
      <c r="B667" s="381">
        <v>119.8551025390625</v>
      </c>
      <c r="C667" s="381">
        <v>119.8551025390625</v>
      </c>
      <c r="D667" s="381">
        <v>83227.8671875</v>
      </c>
      <c r="E667" s="381">
        <v>1</v>
      </c>
      <c r="F667" s="381">
        <v>1</v>
      </c>
      <c r="G667" s="381">
        <v>1</v>
      </c>
      <c r="H667" s="381">
        <v>1</v>
      </c>
      <c r="I667" s="381">
        <v>26.10260009765625</v>
      </c>
      <c r="J667" s="381">
        <v>62.096691131591797</v>
      </c>
      <c r="K667" s="381">
        <v>16.20885095995618</v>
      </c>
      <c r="L667" s="381">
        <v>897.90362548828125</v>
      </c>
      <c r="M667" s="381">
        <v>490.19049072265625</v>
      </c>
      <c r="N667" s="381">
        <v>55484.01953125</v>
      </c>
      <c r="O667" s="381">
        <v>6135.365234375</v>
      </c>
      <c r="P667" s="381">
        <v>9.9564638137817383</v>
      </c>
      <c r="Q667" s="381">
        <v>96.762077331542969</v>
      </c>
      <c r="R667" s="379">
        <v>1012.8270263671875</v>
      </c>
      <c r="S667" s="374"/>
    </row>
    <row r="668" spans="1:19" x14ac:dyDescent="0.25">
      <c r="A668" s="378">
        <v>41208.875</v>
      </c>
      <c r="B668" s="381">
        <v>120.59839630126953</v>
      </c>
      <c r="C668" s="381">
        <v>120.59839630126953</v>
      </c>
      <c r="D668" s="381">
        <v>83388.578125</v>
      </c>
      <c r="E668" s="381">
        <v>1</v>
      </c>
      <c r="F668" s="381">
        <v>1</v>
      </c>
      <c r="G668" s="381">
        <v>1</v>
      </c>
      <c r="H668" s="381">
        <v>1</v>
      </c>
      <c r="I668" s="381">
        <v>26.178310394287109</v>
      </c>
      <c r="J668" s="381">
        <v>62.184429168701172</v>
      </c>
      <c r="K668" s="381">
        <v>16.278832884698204</v>
      </c>
      <c r="L668" s="381">
        <v>898.17578125</v>
      </c>
      <c r="M668" s="381">
        <v>491.33840942382812</v>
      </c>
      <c r="N668" s="381">
        <v>55635.6796875</v>
      </c>
      <c r="O668" s="381">
        <v>6118.77490234375</v>
      </c>
      <c r="P668" s="381">
        <v>9.90753173828125</v>
      </c>
      <c r="Q668" s="381">
        <v>96.778602600097656</v>
      </c>
      <c r="R668" s="379">
        <v>1012.822998046875</v>
      </c>
      <c r="S668" s="374"/>
    </row>
    <row r="669" spans="1:19" x14ac:dyDescent="0.25">
      <c r="A669" s="378">
        <v>41208.916666666664</v>
      </c>
      <c r="B669" s="381">
        <v>120.95369720458984</v>
      </c>
      <c r="C669" s="381">
        <v>120.95369720458984</v>
      </c>
      <c r="D669" s="381">
        <v>83462.21875</v>
      </c>
      <c r="E669" s="381">
        <v>1</v>
      </c>
      <c r="F669" s="381">
        <v>1</v>
      </c>
      <c r="G669" s="381">
        <v>1</v>
      </c>
      <c r="H669" s="381">
        <v>1</v>
      </c>
      <c r="I669" s="381">
        <v>26.90386962890625</v>
      </c>
      <c r="J669" s="381">
        <v>62.137100219726563</v>
      </c>
      <c r="K669" s="381">
        <v>16.717284434298055</v>
      </c>
      <c r="L669" s="381">
        <v>898.00311279296875</v>
      </c>
      <c r="M669" s="381">
        <v>491.74539184570312</v>
      </c>
      <c r="N669" s="381">
        <v>55693.19140625</v>
      </c>
      <c r="O669" s="381">
        <v>6103.48876953125</v>
      </c>
      <c r="P669" s="381">
        <v>9.8766851425170898</v>
      </c>
      <c r="Q669" s="381">
        <v>96.764320373535156</v>
      </c>
      <c r="R669" s="379">
        <v>1012.8209838867187</v>
      </c>
      <c r="S669" s="374"/>
    </row>
    <row r="670" spans="1:19" x14ac:dyDescent="0.25">
      <c r="A670" s="378">
        <v>41208.958333333336</v>
      </c>
      <c r="B670" s="381">
        <v>121.13639831542969</v>
      </c>
      <c r="C670" s="381">
        <v>121.13639831542969</v>
      </c>
      <c r="D670" s="381">
        <v>83596.296875</v>
      </c>
      <c r="E670" s="381">
        <v>1</v>
      </c>
      <c r="F670" s="381">
        <v>1</v>
      </c>
      <c r="G670" s="381">
        <v>1</v>
      </c>
      <c r="H670" s="381">
        <v>1</v>
      </c>
      <c r="I670" s="381">
        <v>26.085649490356445</v>
      </c>
      <c r="J670" s="381">
        <v>62.083099365234375</v>
      </c>
      <c r="K670" s="381">
        <v>16.194779693164747</v>
      </c>
      <c r="L670" s="381">
        <v>897.7769775390625</v>
      </c>
      <c r="M670" s="381">
        <v>492.56851196289062</v>
      </c>
      <c r="N670" s="381">
        <v>55770.01953125</v>
      </c>
      <c r="O670" s="381">
        <v>6185.9189453125</v>
      </c>
      <c r="P670" s="381">
        <v>9.9843816757202148</v>
      </c>
      <c r="Q670" s="381">
        <v>96.748573303222656</v>
      </c>
      <c r="R670" s="379">
        <v>1012.8209838867187</v>
      </c>
      <c r="S670" s="374"/>
    </row>
    <row r="671" spans="1:19" x14ac:dyDescent="0.25">
      <c r="A671" s="378">
        <v>41209</v>
      </c>
      <c r="B671" s="381">
        <v>121.17430114746094</v>
      </c>
      <c r="C671" s="381">
        <v>121.17430114746094</v>
      </c>
      <c r="D671" s="381">
        <v>83623.796875</v>
      </c>
      <c r="E671" s="381">
        <v>1</v>
      </c>
      <c r="F671" s="381">
        <v>1</v>
      </c>
      <c r="G671" s="381">
        <v>1</v>
      </c>
      <c r="H671" s="381">
        <v>1</v>
      </c>
      <c r="I671" s="381">
        <v>26.584850311279297</v>
      </c>
      <c r="J671" s="381">
        <v>62.084709167480469</v>
      </c>
      <c r="K671" s="381">
        <v>16.505126998367778</v>
      </c>
      <c r="L671" s="381">
        <v>898.03851318359375</v>
      </c>
      <c r="M671" s="381">
        <v>492.81100463867187</v>
      </c>
      <c r="N671" s="381">
        <v>55810.6796875</v>
      </c>
      <c r="O671" s="381">
        <v>6199.5751953125</v>
      </c>
      <c r="P671" s="381">
        <v>9.9985113143920898</v>
      </c>
      <c r="Q671" s="381">
        <v>96.900581359863281</v>
      </c>
      <c r="R671" s="379">
        <v>1012.822998046875</v>
      </c>
      <c r="S671" s="374"/>
    </row>
    <row r="672" spans="1:19" x14ac:dyDescent="0.25">
      <c r="A672" s="378">
        <v>41209.041666666664</v>
      </c>
      <c r="B672" s="381">
        <v>121.72859954833984</v>
      </c>
      <c r="C672" s="381">
        <v>121.72859954833984</v>
      </c>
      <c r="D672" s="381">
        <v>83747.0390625</v>
      </c>
      <c r="E672" s="381">
        <v>1</v>
      </c>
      <c r="F672" s="381">
        <v>1</v>
      </c>
      <c r="G672" s="381">
        <v>1</v>
      </c>
      <c r="H672" s="381">
        <v>1</v>
      </c>
      <c r="I672" s="381">
        <v>26.271459579467773</v>
      </c>
      <c r="J672" s="381">
        <v>62.166889190673828</v>
      </c>
      <c r="K672" s="381">
        <v>16.332149165540397</v>
      </c>
      <c r="L672" s="381">
        <v>898.05682373046875</v>
      </c>
      <c r="M672" s="381">
        <v>493.55868530273437</v>
      </c>
      <c r="N672" s="381">
        <v>55891.640625</v>
      </c>
      <c r="O672" s="381">
        <v>6165.626953125</v>
      </c>
      <c r="P672" s="381">
        <v>9.9357919692993164</v>
      </c>
      <c r="Q672" s="381">
        <v>96.981460571289063</v>
      </c>
      <c r="R672" s="379">
        <v>1012.8300170898437</v>
      </c>
      <c r="S672" s="374"/>
    </row>
    <row r="673" spans="1:19" x14ac:dyDescent="0.25">
      <c r="A673" s="378">
        <v>41209.083333333336</v>
      </c>
      <c r="B673" s="381">
        <v>123.15229797363281</v>
      </c>
      <c r="C673" s="381">
        <v>123.15229797363281</v>
      </c>
      <c r="D673" s="381">
        <v>83955.421875</v>
      </c>
      <c r="E673" s="381">
        <v>1</v>
      </c>
      <c r="F673" s="381">
        <v>1</v>
      </c>
      <c r="G673" s="381">
        <v>1</v>
      </c>
      <c r="H673" s="381">
        <v>1</v>
      </c>
      <c r="I673" s="381">
        <v>26.646839141845703</v>
      </c>
      <c r="J673" s="381">
        <v>62.163711547851563</v>
      </c>
      <c r="K673" s="381">
        <v>16.564664220756967</v>
      </c>
      <c r="L673" s="381">
        <v>897.8931884765625</v>
      </c>
      <c r="M673" s="381">
        <v>494.96249389648438</v>
      </c>
      <c r="N673" s="381">
        <v>56058.890625</v>
      </c>
      <c r="O673" s="381">
        <v>6235.7880859375</v>
      </c>
      <c r="P673" s="381">
        <v>10.010629653930664</v>
      </c>
      <c r="Q673" s="381">
        <v>96.905258178710938</v>
      </c>
      <c r="R673" s="379">
        <v>1012.8319702148437</v>
      </c>
      <c r="S673" s="374"/>
    </row>
    <row r="674" spans="1:19" x14ac:dyDescent="0.25">
      <c r="A674" s="378">
        <v>41209.125</v>
      </c>
      <c r="B674" s="381">
        <v>120.7843017578125</v>
      </c>
      <c r="C674" s="381">
        <v>120.7843017578125</v>
      </c>
      <c r="D674" s="381">
        <v>82648.5625</v>
      </c>
      <c r="E674" s="381">
        <v>1</v>
      </c>
      <c r="F674" s="381">
        <v>1</v>
      </c>
      <c r="G674" s="381">
        <v>1</v>
      </c>
      <c r="H674" s="381">
        <v>1</v>
      </c>
      <c r="I674" s="381">
        <v>27.251169204711914</v>
      </c>
      <c r="J674" s="381">
        <v>61.985210418701172</v>
      </c>
      <c r="K674" s="381">
        <v>16.891694573096974</v>
      </c>
      <c r="L674" s="381">
        <v>897.83612060546875</v>
      </c>
      <c r="M674" s="381">
        <v>481.73019409179687</v>
      </c>
      <c r="N674" s="381">
        <v>54709.26953125</v>
      </c>
      <c r="O674" s="381">
        <v>6144.86279296875</v>
      </c>
      <c r="P674" s="381">
        <v>10.098930358886719</v>
      </c>
      <c r="Q674" s="381">
        <v>98.691261291503906</v>
      </c>
      <c r="R674" s="379">
        <v>1012.8250122070312</v>
      </c>
      <c r="S674" s="374"/>
    </row>
    <row r="675" spans="1:19" x14ac:dyDescent="0.25">
      <c r="A675" s="378">
        <v>41209.166666666664</v>
      </c>
      <c r="B675" s="381">
        <v>123.44480133056641</v>
      </c>
      <c r="C675" s="381">
        <v>123.44480133056641</v>
      </c>
      <c r="D675" s="381">
        <v>84055.1015625</v>
      </c>
      <c r="E675" s="381">
        <v>1</v>
      </c>
      <c r="F675" s="381">
        <v>1</v>
      </c>
      <c r="G675" s="381">
        <v>1</v>
      </c>
      <c r="H675" s="381">
        <v>1</v>
      </c>
      <c r="I675" s="381">
        <v>26.602630615234375</v>
      </c>
      <c r="J675" s="381">
        <v>61.865730285644531</v>
      </c>
      <c r="K675" s="381">
        <v>16.457911705307197</v>
      </c>
      <c r="L675" s="381">
        <v>898.3760986328125</v>
      </c>
      <c r="M675" s="381">
        <v>495.08200073242187</v>
      </c>
      <c r="N675" s="381">
        <v>56245.55078125</v>
      </c>
      <c r="O675" s="381">
        <v>6241.07080078125</v>
      </c>
      <c r="P675" s="381">
        <v>9.9875774383544922</v>
      </c>
      <c r="Q675" s="381">
        <v>97.583381652832031</v>
      </c>
      <c r="R675" s="379">
        <v>1012.822998046875</v>
      </c>
      <c r="S675" s="374"/>
    </row>
    <row r="676" spans="1:19" x14ac:dyDescent="0.25">
      <c r="A676" s="378">
        <v>41209.208333333336</v>
      </c>
      <c r="B676" s="381">
        <v>123.78810119628906</v>
      </c>
      <c r="C676" s="381">
        <v>123.78810119628906</v>
      </c>
      <c r="D676" s="381">
        <v>84234.953125</v>
      </c>
      <c r="E676" s="381">
        <v>1</v>
      </c>
      <c r="F676" s="381">
        <v>1</v>
      </c>
      <c r="G676" s="381">
        <v>1</v>
      </c>
      <c r="H676" s="381">
        <v>1</v>
      </c>
      <c r="I676" s="381">
        <v>26.045839309692383</v>
      </c>
      <c r="J676" s="381">
        <v>62.0352783203125</v>
      </c>
      <c r="K676" s="381">
        <v>16.157608906629029</v>
      </c>
      <c r="L676" s="381">
        <v>897.79779052734375</v>
      </c>
      <c r="M676" s="381">
        <v>496.71270751953125</v>
      </c>
      <c r="N676" s="381">
        <v>56298.41015625</v>
      </c>
      <c r="O676" s="381">
        <v>6237.69482421875</v>
      </c>
      <c r="P676" s="381">
        <v>9.9742908477783203</v>
      </c>
      <c r="Q676" s="381">
        <v>96.902587890625</v>
      </c>
      <c r="R676" s="379">
        <v>1012.8289794921875</v>
      </c>
      <c r="S676" s="374"/>
    </row>
    <row r="677" spans="1:19" x14ac:dyDescent="0.25">
      <c r="A677" s="378">
        <v>41209.25</v>
      </c>
      <c r="B677" s="381">
        <v>89.870063781738281</v>
      </c>
      <c r="C677" s="381">
        <v>124.43547521069371</v>
      </c>
      <c r="D677" s="381">
        <v>84406.59375</v>
      </c>
      <c r="E677" s="381">
        <v>1</v>
      </c>
      <c r="F677" s="381">
        <v>1</v>
      </c>
      <c r="G677" s="381">
        <v>0.72222220897674561</v>
      </c>
      <c r="H677" s="381">
        <v>1</v>
      </c>
      <c r="I677" s="381">
        <v>26.761470794677734</v>
      </c>
      <c r="J677" s="381">
        <v>62.137969970703125</v>
      </c>
      <c r="K677" s="381">
        <v>16.629034686115336</v>
      </c>
      <c r="L677" s="381">
        <v>898.030517578125</v>
      </c>
      <c r="M677" s="381">
        <v>497.8782958984375</v>
      </c>
      <c r="N677" s="381">
        <v>56409.55078125</v>
      </c>
      <c r="O677" s="381">
        <v>6289.0458984375</v>
      </c>
      <c r="P677" s="381">
        <v>10.030229568481445</v>
      </c>
      <c r="Q677" s="381">
        <v>97.018501281738281</v>
      </c>
      <c r="R677" s="379">
        <v>1012.8319702148437</v>
      </c>
      <c r="S677" s="374"/>
    </row>
    <row r="678" spans="1:19" x14ac:dyDescent="0.25">
      <c r="A678" s="378">
        <v>41209.291666666664</v>
      </c>
      <c r="B678" s="381">
        <v>123.93150329589844</v>
      </c>
      <c r="C678" s="381">
        <v>123.93150329589844</v>
      </c>
      <c r="D678" s="381">
        <v>84246.8203125</v>
      </c>
      <c r="E678" s="381">
        <v>1</v>
      </c>
      <c r="F678" s="381">
        <v>1</v>
      </c>
      <c r="G678" s="381">
        <v>1</v>
      </c>
      <c r="H678" s="381">
        <v>1</v>
      </c>
      <c r="I678" s="381">
        <v>25.94734001159668</v>
      </c>
      <c r="J678" s="381">
        <v>62.315689086914063</v>
      </c>
      <c r="K678" s="381">
        <v>16.169263727951037</v>
      </c>
      <c r="L678" s="381">
        <v>897.95599365234375</v>
      </c>
      <c r="M678" s="381">
        <v>497.17410278320312</v>
      </c>
      <c r="N678" s="381">
        <v>56339.640625</v>
      </c>
      <c r="O678" s="381">
        <v>6272.77587890625</v>
      </c>
      <c r="P678" s="381">
        <v>10.018050193786621</v>
      </c>
      <c r="Q678" s="381">
        <v>97.230491638183594</v>
      </c>
      <c r="R678" s="379">
        <v>1012.8319702148437</v>
      </c>
      <c r="S678" s="374"/>
    </row>
    <row r="679" spans="1:19" x14ac:dyDescent="0.25">
      <c r="A679" s="378">
        <v>41209.333333333336</v>
      </c>
      <c r="B679" s="381">
        <v>125.05670166015625</v>
      </c>
      <c r="C679" s="381">
        <v>125.05670166015625</v>
      </c>
      <c r="D679" s="381">
        <v>84530.6796875</v>
      </c>
      <c r="E679" s="381">
        <v>1</v>
      </c>
      <c r="F679" s="381">
        <v>1</v>
      </c>
      <c r="G679" s="381">
        <v>1</v>
      </c>
      <c r="H679" s="381">
        <v>1</v>
      </c>
      <c r="I679" s="381">
        <v>26.995410919189453</v>
      </c>
      <c r="J679" s="381">
        <v>62.418289184570312</v>
      </c>
      <c r="K679" s="381">
        <v>16.850073654102744</v>
      </c>
      <c r="L679" s="381">
        <v>898.04638671875</v>
      </c>
      <c r="M679" s="381">
        <v>498.80230712890625</v>
      </c>
      <c r="N679" s="381">
        <v>56530.33984375</v>
      </c>
      <c r="O679" s="381">
        <v>6300.4111328125</v>
      </c>
      <c r="P679" s="381">
        <v>10.027850151062012</v>
      </c>
      <c r="Q679" s="381">
        <v>97.276336669921875</v>
      </c>
      <c r="R679" s="379">
        <v>1012.8330078125</v>
      </c>
      <c r="S679" s="374"/>
    </row>
    <row r="680" spans="1:19" x14ac:dyDescent="0.25">
      <c r="A680" s="378">
        <v>41209.375</v>
      </c>
      <c r="B680" s="381">
        <v>124.27210235595703</v>
      </c>
      <c r="C680" s="381">
        <v>124.27210235595703</v>
      </c>
      <c r="D680" s="381">
        <v>84425.59375</v>
      </c>
      <c r="E680" s="381">
        <v>1</v>
      </c>
      <c r="F680" s="381">
        <v>1</v>
      </c>
      <c r="G680" s="381">
        <v>1</v>
      </c>
      <c r="H680" s="381">
        <v>1</v>
      </c>
      <c r="I680" s="381">
        <v>26.146429061889648</v>
      </c>
      <c r="J680" s="381">
        <v>62.490459442138672</v>
      </c>
      <c r="K680" s="381">
        <v>16.339023648487711</v>
      </c>
      <c r="L680" s="381">
        <v>897.994384765625</v>
      </c>
      <c r="M680" s="381">
        <v>498.23870849609375</v>
      </c>
      <c r="N680" s="381">
        <v>56413.05859375</v>
      </c>
      <c r="O680" s="381">
        <v>6283.39501953125</v>
      </c>
      <c r="P680" s="381">
        <v>10.023119926452637</v>
      </c>
      <c r="Q680" s="381">
        <v>97.506317138671875</v>
      </c>
      <c r="R680" s="379">
        <v>1012.8369750976562</v>
      </c>
      <c r="S680" s="374"/>
    </row>
    <row r="681" spans="1:19" x14ac:dyDescent="0.25">
      <c r="A681" s="378">
        <v>41209.416666666664</v>
      </c>
      <c r="B681" s="381">
        <v>123.26640319824219</v>
      </c>
      <c r="C681" s="381">
        <v>123.26640319824219</v>
      </c>
      <c r="D681" s="381">
        <v>84171.828125</v>
      </c>
      <c r="E681" s="381">
        <v>1</v>
      </c>
      <c r="F681" s="381">
        <v>1</v>
      </c>
      <c r="G681" s="381">
        <v>1</v>
      </c>
      <c r="H681" s="381">
        <v>1</v>
      </c>
      <c r="I681" s="381">
        <v>25.840549468994141</v>
      </c>
      <c r="J681" s="381">
        <v>62.553279876708984</v>
      </c>
      <c r="K681" s="381">
        <v>16.164111231019341</v>
      </c>
      <c r="L681" s="381">
        <v>897.99951171875</v>
      </c>
      <c r="M681" s="381">
        <v>496.72369384765625</v>
      </c>
      <c r="N681" s="381">
        <v>56200.2109375</v>
      </c>
      <c r="O681" s="381">
        <v>6249.76318359375</v>
      </c>
      <c r="P681" s="381">
        <v>10.007309913635254</v>
      </c>
      <c r="Q681" s="381">
        <v>97.706253051757813</v>
      </c>
      <c r="R681" s="379">
        <v>1012.8499755859375</v>
      </c>
      <c r="S681" s="361"/>
    </row>
    <row r="682" spans="1:19" x14ac:dyDescent="0.25">
      <c r="A682" s="378">
        <v>41209.458333333336</v>
      </c>
      <c r="B682" s="381">
        <v>122.35299682617187</v>
      </c>
      <c r="C682" s="381">
        <v>122.35299682617187</v>
      </c>
      <c r="D682" s="381">
        <v>84113.4765625</v>
      </c>
      <c r="E682" s="381">
        <v>1</v>
      </c>
      <c r="F682" s="381">
        <v>1</v>
      </c>
      <c r="G682" s="381">
        <v>1</v>
      </c>
      <c r="H682" s="381">
        <v>1</v>
      </c>
      <c r="I682" s="381">
        <v>26.451299667358398</v>
      </c>
      <c r="J682" s="381">
        <v>62.538028717041016</v>
      </c>
      <c r="K682" s="381">
        <v>16.54212138200317</v>
      </c>
      <c r="L682" s="381">
        <v>898.07977294921875</v>
      </c>
      <c r="M682" s="381">
        <v>496.36538696289062</v>
      </c>
      <c r="N682" s="381">
        <v>56115.51171875</v>
      </c>
      <c r="O682" s="381">
        <v>6233.0078125</v>
      </c>
      <c r="P682" s="381">
        <v>9.9971227645874023</v>
      </c>
      <c r="Q682" s="381">
        <v>97.834098815917969</v>
      </c>
      <c r="R682" s="379">
        <v>1012.8560180664062</v>
      </c>
      <c r="S682" s="361"/>
    </row>
    <row r="683" spans="1:19" x14ac:dyDescent="0.25">
      <c r="A683" s="378">
        <v>41209.5</v>
      </c>
      <c r="B683" s="381">
        <v>122.25129699707031</v>
      </c>
      <c r="C683" s="381">
        <v>122.25129699707031</v>
      </c>
      <c r="D683" s="381">
        <v>84152.8515625</v>
      </c>
      <c r="E683" s="381">
        <v>1</v>
      </c>
      <c r="F683" s="381">
        <v>1</v>
      </c>
      <c r="G683" s="381">
        <v>1</v>
      </c>
      <c r="H683" s="381">
        <v>1</v>
      </c>
      <c r="I683" s="381">
        <v>25.27086067199707</v>
      </c>
      <c r="J683" s="381">
        <v>62.548229217529297</v>
      </c>
      <c r="K683" s="381">
        <v>15.806475858363193</v>
      </c>
      <c r="L683" s="381">
        <v>897.8917236328125</v>
      </c>
      <c r="M683" s="381">
        <v>496.69241333007812</v>
      </c>
      <c r="N683" s="381">
        <v>56054.3203125</v>
      </c>
      <c r="O683" s="381">
        <v>6214.9150390625</v>
      </c>
      <c r="P683" s="381">
        <v>9.9805927276611328</v>
      </c>
      <c r="Q683" s="381">
        <v>97.949081420898438</v>
      </c>
      <c r="R683" s="379">
        <v>1012.85302734375</v>
      </c>
      <c r="S683" s="361"/>
    </row>
    <row r="684" spans="1:19" x14ac:dyDescent="0.25">
      <c r="A684" s="378">
        <v>41209.541666666664</v>
      </c>
      <c r="B684" s="381">
        <v>122.14499664306641</v>
      </c>
      <c r="C684" s="381">
        <v>122.14499664306641</v>
      </c>
      <c r="D684" s="381">
        <v>84108.953125</v>
      </c>
      <c r="E684" s="381">
        <v>1</v>
      </c>
      <c r="F684" s="381">
        <v>1</v>
      </c>
      <c r="G684" s="381">
        <v>1</v>
      </c>
      <c r="H684" s="381">
        <v>1</v>
      </c>
      <c r="I684" s="381">
        <v>23.652639389038086</v>
      </c>
      <c r="J684" s="381">
        <v>62.901950836181641</v>
      </c>
      <c r="K684" s="381">
        <v>14.877971599952071</v>
      </c>
      <c r="L684" s="381">
        <v>898.0609130859375</v>
      </c>
      <c r="M684" s="381">
        <v>496.76031494140625</v>
      </c>
      <c r="N684" s="381">
        <v>55974.6015625</v>
      </c>
      <c r="O684" s="381">
        <v>6199.81787109375</v>
      </c>
      <c r="P684" s="381">
        <v>9.9723749160766602</v>
      </c>
      <c r="Q684" s="381">
        <v>98.004158020019531</v>
      </c>
      <c r="R684" s="379">
        <v>1012.8569946289062</v>
      </c>
      <c r="S684" s="375"/>
    </row>
    <row r="685" spans="1:19" x14ac:dyDescent="0.25">
      <c r="A685" s="378">
        <v>41209.583333333336</v>
      </c>
      <c r="B685" s="381">
        <v>121.02690124511719</v>
      </c>
      <c r="C685" s="381">
        <v>121.02690124511719</v>
      </c>
      <c r="D685" s="381">
        <v>83809.8828125</v>
      </c>
      <c r="E685" s="381">
        <v>1</v>
      </c>
      <c r="F685" s="381">
        <v>1</v>
      </c>
      <c r="G685" s="381">
        <v>1</v>
      </c>
      <c r="H685" s="381">
        <v>1</v>
      </c>
      <c r="I685" s="381">
        <v>24.532529830932617</v>
      </c>
      <c r="J685" s="381">
        <v>63.307449340820313</v>
      </c>
      <c r="K685" s="381">
        <v>15.530918894739298</v>
      </c>
      <c r="L685" s="381">
        <v>898.051513671875</v>
      </c>
      <c r="M685" s="381">
        <v>495.75421142578125</v>
      </c>
      <c r="N685" s="381">
        <v>55762.19140625</v>
      </c>
      <c r="O685" s="381">
        <v>6171.89697265625</v>
      </c>
      <c r="P685" s="381">
        <v>9.9651279449462891</v>
      </c>
      <c r="Q685" s="381">
        <v>98.058937072753906</v>
      </c>
      <c r="R685" s="379">
        <v>1012.8599853515625</v>
      </c>
      <c r="S685" s="361"/>
    </row>
    <row r="686" spans="1:19" x14ac:dyDescent="0.25">
      <c r="A686" s="378">
        <v>41209.625</v>
      </c>
      <c r="B686" s="381">
        <v>120.44490051269531</v>
      </c>
      <c r="C686" s="381">
        <v>120.44490051269531</v>
      </c>
      <c r="D686" s="381">
        <v>83307.1484375</v>
      </c>
      <c r="E686" s="381">
        <v>1</v>
      </c>
      <c r="F686" s="381">
        <v>1</v>
      </c>
      <c r="G686" s="381">
        <v>1</v>
      </c>
      <c r="H686" s="381">
        <v>1</v>
      </c>
      <c r="I686" s="381">
        <v>25.094020843505859</v>
      </c>
      <c r="J686" s="381">
        <v>63.536201477050781</v>
      </c>
      <c r="K686" s="381">
        <v>15.943787641823</v>
      </c>
      <c r="L686" s="381">
        <v>897.78570556640625</v>
      </c>
      <c r="M686" s="381">
        <v>491.218994140625</v>
      </c>
      <c r="N686" s="381">
        <v>55135.69921875</v>
      </c>
      <c r="O686" s="381">
        <v>6117.20703125</v>
      </c>
      <c r="P686" s="381">
        <v>9.9868192672729492</v>
      </c>
      <c r="Q686" s="381">
        <v>98.686447143554688</v>
      </c>
      <c r="R686" s="379">
        <v>1012.8670043945312</v>
      </c>
      <c r="S686" s="361"/>
    </row>
    <row r="687" spans="1:19" x14ac:dyDescent="0.25">
      <c r="A687" s="378">
        <v>41209.666666666664</v>
      </c>
      <c r="B687" s="381">
        <v>120.0625</v>
      </c>
      <c r="C687" s="381">
        <v>120.0625</v>
      </c>
      <c r="D687" s="381">
        <v>82559.0625</v>
      </c>
      <c r="E687" s="381">
        <v>1</v>
      </c>
      <c r="F687" s="381">
        <v>1</v>
      </c>
      <c r="G687" s="381">
        <v>1</v>
      </c>
      <c r="H687" s="381">
        <v>1</v>
      </c>
      <c r="I687" s="381">
        <v>24.995140075683594</v>
      </c>
      <c r="J687" s="381">
        <v>63.579868316650391</v>
      </c>
      <c r="K687" s="381">
        <v>15.891877145681939</v>
      </c>
      <c r="L687" s="381">
        <v>898.19561767578125</v>
      </c>
      <c r="M687" s="381">
        <v>484.7218017578125</v>
      </c>
      <c r="N687" s="381">
        <v>54567.66015625</v>
      </c>
      <c r="O687" s="381">
        <v>6079.44091796875</v>
      </c>
      <c r="P687" s="381">
        <v>10.024399757385254</v>
      </c>
      <c r="Q687" s="381">
        <v>100.00730133056641</v>
      </c>
      <c r="R687" s="379">
        <v>1012.864013671875</v>
      </c>
      <c r="S687" s="361"/>
    </row>
    <row r="688" spans="1:19" x14ac:dyDescent="0.25">
      <c r="A688" s="378">
        <v>41209.708333333336</v>
      </c>
      <c r="B688" s="381">
        <v>121.26560211181641</v>
      </c>
      <c r="C688" s="381">
        <v>121.26560211181641</v>
      </c>
      <c r="D688" s="381">
        <v>82555.65625</v>
      </c>
      <c r="E688" s="381">
        <v>1</v>
      </c>
      <c r="F688" s="381">
        <v>1</v>
      </c>
      <c r="G688" s="381">
        <v>1</v>
      </c>
      <c r="H688" s="381">
        <v>1</v>
      </c>
      <c r="I688" s="381">
        <v>28.570959091186523</v>
      </c>
      <c r="J688" s="381">
        <v>63.438499450683594</v>
      </c>
      <c r="K688" s="381">
        <v>18.124987726117396</v>
      </c>
      <c r="L688" s="381">
        <v>897.94091796875</v>
      </c>
      <c r="M688" s="381">
        <v>484.17138671875</v>
      </c>
      <c r="N688" s="381">
        <v>54719.6796875</v>
      </c>
      <c r="O688" s="381">
        <v>6102.2099609375</v>
      </c>
      <c r="P688" s="381">
        <v>10.033639907836914</v>
      </c>
      <c r="Q688" s="381">
        <v>100.4375</v>
      </c>
      <c r="R688" s="379">
        <v>1012.85302734375</v>
      </c>
      <c r="S688" s="361"/>
    </row>
    <row r="689" spans="1:19" x14ac:dyDescent="0.25">
      <c r="A689" s="378">
        <v>41209.75</v>
      </c>
      <c r="B689" s="381">
        <v>124.19049835205078</v>
      </c>
      <c r="C689" s="381">
        <v>124.19049835205078</v>
      </c>
      <c r="D689" s="381">
        <v>84389.390625</v>
      </c>
      <c r="E689" s="381">
        <v>1</v>
      </c>
      <c r="F689" s="381">
        <v>1</v>
      </c>
      <c r="G689" s="381">
        <v>1</v>
      </c>
      <c r="H689" s="381">
        <v>1</v>
      </c>
      <c r="I689" s="381">
        <v>26.313339233398438</v>
      </c>
      <c r="J689" s="381">
        <v>63.263919830322266</v>
      </c>
      <c r="K689" s="381">
        <v>16.646849837297921</v>
      </c>
      <c r="L689" s="381">
        <v>898.057373046875</v>
      </c>
      <c r="M689" s="381">
        <v>500.0867919921875</v>
      </c>
      <c r="N689" s="381">
        <v>56390.4609375</v>
      </c>
      <c r="O689" s="381">
        <v>6186.7021484375</v>
      </c>
      <c r="P689" s="381">
        <v>9.8870000839233398</v>
      </c>
      <c r="Q689" s="381">
        <v>98.442146301269531</v>
      </c>
      <c r="R689" s="379">
        <v>1012.8419799804687</v>
      </c>
      <c r="S689" s="361"/>
    </row>
    <row r="690" spans="1:19" x14ac:dyDescent="0.25">
      <c r="A690" s="378">
        <v>41209.791666666664</v>
      </c>
      <c r="B690" s="381">
        <v>126.68389892578125</v>
      </c>
      <c r="C690" s="381">
        <v>126.68389892578125</v>
      </c>
      <c r="D690" s="381">
        <v>84783.390625</v>
      </c>
      <c r="E690" s="381">
        <v>1</v>
      </c>
      <c r="F690" s="381">
        <v>1</v>
      </c>
      <c r="G690" s="381">
        <v>1</v>
      </c>
      <c r="H690" s="381">
        <v>1</v>
      </c>
      <c r="I690" s="381">
        <v>25.695159912109375</v>
      </c>
      <c r="J690" s="381">
        <v>63.400279998779297</v>
      </c>
      <c r="K690" s="381">
        <v>16.290803330411435</v>
      </c>
      <c r="L690" s="381">
        <v>898.0377197265625</v>
      </c>
      <c r="M690" s="381">
        <v>503.61068725585937</v>
      </c>
      <c r="N690" s="381">
        <v>56692.80078125</v>
      </c>
      <c r="O690" s="381">
        <v>6225.72802734375</v>
      </c>
      <c r="P690" s="381">
        <v>9.8949956893920898</v>
      </c>
      <c r="Q690" s="381">
        <v>97.793190002441406</v>
      </c>
      <c r="R690" s="379">
        <v>1012.8380126953125</v>
      </c>
      <c r="S690" s="361"/>
    </row>
    <row r="691" spans="1:19" x14ac:dyDescent="0.25">
      <c r="A691" s="378">
        <v>41209.833333333336</v>
      </c>
      <c r="B691" s="381">
        <v>127.50640106201172</v>
      </c>
      <c r="C691" s="381">
        <v>127.50640106201172</v>
      </c>
      <c r="D691" s="381">
        <v>85005.953125</v>
      </c>
      <c r="E691" s="381">
        <v>1</v>
      </c>
      <c r="F691" s="381">
        <v>1</v>
      </c>
      <c r="G691" s="381">
        <v>1</v>
      </c>
      <c r="H691" s="381">
        <v>1</v>
      </c>
      <c r="I691" s="381">
        <v>26.843950271606445</v>
      </c>
      <c r="J691" s="381">
        <v>63.466159820556641</v>
      </c>
      <c r="K691" s="381">
        <v>17.036824381528493</v>
      </c>
      <c r="L691" s="381">
        <v>898.086181640625</v>
      </c>
      <c r="M691" s="381">
        <v>505.55841064453125</v>
      </c>
      <c r="N691" s="381">
        <v>56886.80078125</v>
      </c>
      <c r="O691" s="381">
        <v>6238.47705078125</v>
      </c>
      <c r="P691" s="381">
        <v>9.8846025466918945</v>
      </c>
      <c r="Q691" s="381">
        <v>97.735382080078125</v>
      </c>
      <c r="R691" s="379">
        <v>1012.8330078125</v>
      </c>
      <c r="S691" s="361"/>
    </row>
    <row r="692" spans="1:19" x14ac:dyDescent="0.25">
      <c r="A692" s="378">
        <v>41209.875</v>
      </c>
      <c r="B692" s="381">
        <v>127.50160217285156</v>
      </c>
      <c r="C692" s="381">
        <v>127.50160217285156</v>
      </c>
      <c r="D692" s="381">
        <v>85038.703125</v>
      </c>
      <c r="E692" s="381">
        <v>1</v>
      </c>
      <c r="F692" s="381">
        <v>1</v>
      </c>
      <c r="G692" s="381">
        <v>1</v>
      </c>
      <c r="H692" s="381">
        <v>1</v>
      </c>
      <c r="I692" s="381">
        <v>27.018529891967773</v>
      </c>
      <c r="J692" s="381">
        <v>63.500720977783203</v>
      </c>
      <c r="K692" s="381">
        <v>17.156961278997404</v>
      </c>
      <c r="L692" s="381">
        <v>897.8865966796875</v>
      </c>
      <c r="M692" s="381">
        <v>506.27740478515625</v>
      </c>
      <c r="N692" s="381">
        <v>56979.6015625</v>
      </c>
      <c r="O692" s="381">
        <v>6270.173828125</v>
      </c>
      <c r="P692" s="381">
        <v>9.9132575988769531</v>
      </c>
      <c r="Q692" s="381">
        <v>97.632469177246094</v>
      </c>
      <c r="R692" s="379">
        <v>1012.8289794921875</v>
      </c>
      <c r="S692" s="361"/>
    </row>
    <row r="693" spans="1:19" x14ac:dyDescent="0.25">
      <c r="A693" s="378">
        <v>41209.916666666664</v>
      </c>
      <c r="B693" s="381">
        <v>129.19320678710938</v>
      </c>
      <c r="C693" s="381">
        <v>129.19320678710938</v>
      </c>
      <c r="D693" s="381">
        <v>85355.8828125</v>
      </c>
      <c r="E693" s="381">
        <v>1</v>
      </c>
      <c r="F693" s="381">
        <v>1</v>
      </c>
      <c r="G693" s="381">
        <v>1</v>
      </c>
      <c r="H693" s="381">
        <v>1</v>
      </c>
      <c r="I693" s="381">
        <v>29.646730422973633</v>
      </c>
      <c r="J693" s="381">
        <v>63.093971252441406</v>
      </c>
      <c r="K693" s="381">
        <v>18.705299570359784</v>
      </c>
      <c r="L693" s="381">
        <v>897.99658203125</v>
      </c>
      <c r="M693" s="381">
        <v>507.5093994140625</v>
      </c>
      <c r="N693" s="381">
        <v>57255.23828125</v>
      </c>
      <c r="O693" s="381">
        <v>6314.5751953125</v>
      </c>
      <c r="P693" s="381">
        <v>9.9338693618774414</v>
      </c>
      <c r="Q693" s="381">
        <v>97.333938598632812</v>
      </c>
      <c r="R693" s="379">
        <v>1012.8300170898437</v>
      </c>
      <c r="S693" s="361"/>
    </row>
    <row r="694" spans="1:19" x14ac:dyDescent="0.25">
      <c r="A694" s="378">
        <v>41209.958333333336</v>
      </c>
      <c r="B694" s="381">
        <v>129.45939636230469</v>
      </c>
      <c r="C694" s="381">
        <v>129.45939636230469</v>
      </c>
      <c r="D694" s="381">
        <v>85430.4375</v>
      </c>
      <c r="E694" s="381">
        <v>1</v>
      </c>
      <c r="F694" s="381">
        <v>1</v>
      </c>
      <c r="G694" s="381">
        <v>1</v>
      </c>
      <c r="H694" s="381">
        <v>1</v>
      </c>
      <c r="I694" s="381">
        <v>29.741369247436523</v>
      </c>
      <c r="J694" s="381">
        <v>61.781581878662109</v>
      </c>
      <c r="K694" s="381">
        <v>18.374688393440227</v>
      </c>
      <c r="L694" s="381">
        <v>898.0233154296875</v>
      </c>
      <c r="M694" s="381">
        <v>506.23770141601562</v>
      </c>
      <c r="N694" s="381">
        <v>57392.8203125</v>
      </c>
      <c r="O694" s="381">
        <v>6333.8662109375</v>
      </c>
      <c r="P694" s="381">
        <v>9.9391441345214844</v>
      </c>
      <c r="Q694" s="381">
        <v>97.142570495605469</v>
      </c>
      <c r="R694" s="379">
        <v>1012.8300170898437</v>
      </c>
      <c r="S694" s="361"/>
    </row>
    <row r="695" spans="1:19" x14ac:dyDescent="0.25">
      <c r="A695" s="378">
        <v>41210</v>
      </c>
      <c r="B695" s="381">
        <v>129.60690307617188</v>
      </c>
      <c r="C695" s="381">
        <v>129.60690307617188</v>
      </c>
      <c r="D695" s="381">
        <v>85631.7421875</v>
      </c>
      <c r="E695" s="381">
        <v>1</v>
      </c>
      <c r="F695" s="381">
        <v>1</v>
      </c>
      <c r="G695" s="381">
        <v>1</v>
      </c>
      <c r="H695" s="381">
        <v>1</v>
      </c>
      <c r="I695" s="381">
        <v>28.488889694213867</v>
      </c>
      <c r="J695" s="381">
        <v>60.757720947265625</v>
      </c>
      <c r="K695" s="381">
        <v>17.309200101384775</v>
      </c>
      <c r="L695" s="381">
        <v>898.00677490234375</v>
      </c>
      <c r="M695" s="381">
        <v>506.84490966796875</v>
      </c>
      <c r="N695" s="381">
        <v>57547.609375</v>
      </c>
      <c r="O695" s="381">
        <v>6340.251953125</v>
      </c>
      <c r="P695" s="381">
        <v>9.9237833023071289</v>
      </c>
      <c r="Q695" s="381">
        <v>96.93402099609375</v>
      </c>
      <c r="R695" s="379">
        <v>1012.8259887695312</v>
      </c>
      <c r="S695" s="361"/>
    </row>
    <row r="696" spans="1:19" x14ac:dyDescent="0.25">
      <c r="A696" s="378">
        <v>41210.041666666664</v>
      </c>
      <c r="B696" s="381">
        <v>130.46409606933594</v>
      </c>
      <c r="C696" s="381">
        <v>130.46409606933594</v>
      </c>
      <c r="D696" s="381">
        <v>85667.3125</v>
      </c>
      <c r="E696" s="381">
        <v>1</v>
      </c>
      <c r="F696" s="381">
        <v>1</v>
      </c>
      <c r="G696" s="381">
        <v>1</v>
      </c>
      <c r="H696" s="381">
        <v>1</v>
      </c>
      <c r="I696" s="381">
        <v>28.683830261230469</v>
      </c>
      <c r="J696" s="381">
        <v>60.733848571777344</v>
      </c>
      <c r="K696" s="381">
        <v>17.420794035441357</v>
      </c>
      <c r="L696" s="381">
        <v>897.8756103515625</v>
      </c>
      <c r="M696" s="381">
        <v>506.83428955078125</v>
      </c>
      <c r="N696" s="381">
        <v>57588</v>
      </c>
      <c r="O696" s="381">
        <v>6348.798828125</v>
      </c>
      <c r="P696" s="381">
        <v>9.9308910369873047</v>
      </c>
      <c r="Q696" s="381">
        <v>96.75128173828125</v>
      </c>
      <c r="R696" s="379">
        <v>1012.822998046875</v>
      </c>
      <c r="S696" s="361"/>
    </row>
    <row r="697" spans="1:19" x14ac:dyDescent="0.25">
      <c r="A697" s="378">
        <v>41210.083333333336</v>
      </c>
      <c r="B697" s="381">
        <v>130.74139404296875</v>
      </c>
      <c r="C697" s="381">
        <v>130.74139404296875</v>
      </c>
      <c r="D697" s="381">
        <v>85809.1484375</v>
      </c>
      <c r="E697" s="381">
        <v>1</v>
      </c>
      <c r="F697" s="381">
        <v>1</v>
      </c>
      <c r="G697" s="381">
        <v>1</v>
      </c>
      <c r="H697" s="381">
        <v>1</v>
      </c>
      <c r="I697" s="381">
        <v>26.47184944152832</v>
      </c>
      <c r="J697" s="381">
        <v>60.759658813476562</v>
      </c>
      <c r="K697" s="381">
        <v>16.084205402289808</v>
      </c>
      <c r="L697" s="381">
        <v>898.07672119140625</v>
      </c>
      <c r="M697" s="381">
        <v>507.537109375</v>
      </c>
      <c r="N697" s="381">
        <v>57713.33984375</v>
      </c>
      <c r="O697" s="381">
        <v>6374.453125</v>
      </c>
      <c r="P697" s="381">
        <v>9.9467859268188477</v>
      </c>
      <c r="Q697" s="381">
        <v>96.733512878417969</v>
      </c>
      <c r="R697" s="379">
        <v>1012.822021484375</v>
      </c>
      <c r="S697" s="374"/>
    </row>
    <row r="698" spans="1:19" x14ac:dyDescent="0.25">
      <c r="A698" s="378">
        <v>41210.083333333336</v>
      </c>
      <c r="B698" s="381">
        <v>131.79629516601562</v>
      </c>
      <c r="C698" s="381">
        <v>131.79629516601562</v>
      </c>
      <c r="D698" s="381">
        <v>85973.8125</v>
      </c>
      <c r="E698" s="381">
        <v>1</v>
      </c>
      <c r="F698" s="381">
        <v>1</v>
      </c>
      <c r="G698" s="381">
        <v>1</v>
      </c>
      <c r="H698" s="381">
        <v>1</v>
      </c>
      <c r="I698" s="381">
        <v>28.07383918762207</v>
      </c>
      <c r="J698" s="381">
        <v>61.107040405273438</v>
      </c>
      <c r="K698" s="381">
        <v>17.155092255691706</v>
      </c>
      <c r="L698" s="381">
        <v>897.94287109375</v>
      </c>
      <c r="M698" s="381">
        <v>508.59109497070312</v>
      </c>
      <c r="N698" s="381">
        <v>57804.75</v>
      </c>
      <c r="O698" s="381">
        <v>6380.2822265625</v>
      </c>
      <c r="P698" s="381">
        <v>9.9401102066040039</v>
      </c>
      <c r="Q698" s="381">
        <v>96.722328186035156</v>
      </c>
      <c r="R698" s="379">
        <v>1012.8200073242187</v>
      </c>
      <c r="S698" s="374"/>
    </row>
    <row r="699" spans="1:19" x14ac:dyDescent="0.25">
      <c r="A699" s="378">
        <v>41210.125</v>
      </c>
      <c r="B699" s="381">
        <v>132.87460327148437</v>
      </c>
      <c r="C699" s="381">
        <v>132.87460327148437</v>
      </c>
      <c r="D699" s="381">
        <v>85985.046875</v>
      </c>
      <c r="E699" s="381">
        <v>1</v>
      </c>
      <c r="F699" s="381">
        <v>1</v>
      </c>
      <c r="G699" s="381">
        <v>1</v>
      </c>
      <c r="H699" s="381">
        <v>1</v>
      </c>
      <c r="I699" s="381">
        <v>26.075689315795898</v>
      </c>
      <c r="J699" s="381">
        <v>61.59857177734375</v>
      </c>
      <c r="K699" s="381">
        <v>16.062252199627693</v>
      </c>
      <c r="L699" s="381">
        <v>898.08648681640625</v>
      </c>
      <c r="M699" s="381">
        <v>509.07528686523438</v>
      </c>
      <c r="N699" s="381">
        <v>57620.05078125</v>
      </c>
      <c r="O699" s="381">
        <v>6360.9169921875</v>
      </c>
      <c r="P699" s="381">
        <v>9.9438915252685547</v>
      </c>
      <c r="Q699" s="381">
        <v>96.764816284179688</v>
      </c>
      <c r="R699" s="379">
        <v>1012.8189697265625</v>
      </c>
    </row>
    <row r="700" spans="1:19" x14ac:dyDescent="0.25">
      <c r="A700" s="378">
        <v>41210.166666666664</v>
      </c>
      <c r="B700" s="381">
        <v>130.52459716796875</v>
      </c>
      <c r="C700" s="381">
        <v>130.52459716796875</v>
      </c>
      <c r="D700" s="381">
        <v>85399.9921875</v>
      </c>
      <c r="E700" s="381">
        <v>1</v>
      </c>
      <c r="F700" s="381">
        <v>1</v>
      </c>
      <c r="G700" s="381">
        <v>1</v>
      </c>
      <c r="H700" s="381">
        <v>1</v>
      </c>
      <c r="I700" s="381">
        <v>24.446039199829102</v>
      </c>
      <c r="J700" s="381">
        <v>62.470588684082031</v>
      </c>
      <c r="K700" s="381">
        <v>15.271584598074696</v>
      </c>
      <c r="L700" s="381">
        <v>897.908203125</v>
      </c>
      <c r="M700" s="381">
        <v>504.19989013671875</v>
      </c>
      <c r="N700" s="381">
        <v>57254.91015625</v>
      </c>
      <c r="O700" s="381">
        <v>6356.623046875</v>
      </c>
      <c r="P700" s="381">
        <v>9.9955530166625977</v>
      </c>
      <c r="Q700" s="381">
        <v>98.268806457519531</v>
      </c>
      <c r="R700" s="379">
        <v>1012.8189697265625</v>
      </c>
    </row>
    <row r="701" spans="1:19" x14ac:dyDescent="0.25">
      <c r="A701" s="378">
        <v>41210.208333333336</v>
      </c>
      <c r="B701" s="381">
        <v>94.878662109375</v>
      </c>
      <c r="C701" s="381">
        <v>131.37045763768521</v>
      </c>
      <c r="D701" s="381">
        <v>86024.2265625</v>
      </c>
      <c r="E701" s="381">
        <v>1</v>
      </c>
      <c r="F701" s="381">
        <v>1</v>
      </c>
      <c r="G701" s="381">
        <v>0.72222220897674561</v>
      </c>
      <c r="H701" s="381">
        <v>1</v>
      </c>
      <c r="I701" s="381">
        <v>24.266979217529297</v>
      </c>
      <c r="J701" s="381">
        <v>63.287250518798828</v>
      </c>
      <c r="K701" s="381">
        <v>15.357903930742614</v>
      </c>
      <c r="L701" s="381">
        <v>898.01202392578125</v>
      </c>
      <c r="M701" s="381">
        <v>509.28131103515625</v>
      </c>
      <c r="N701" s="381">
        <v>57480.66015625</v>
      </c>
      <c r="O701" s="381">
        <v>6361.1259765625</v>
      </c>
      <c r="P701" s="381">
        <v>9.9632396697998047</v>
      </c>
      <c r="Q701" s="381">
        <v>97.934638977050781</v>
      </c>
      <c r="R701" s="379">
        <v>1012.8189697265625</v>
      </c>
    </row>
    <row r="702" spans="1:19" x14ac:dyDescent="0.25">
      <c r="A702" s="378">
        <v>41210.25</v>
      </c>
      <c r="B702" s="381">
        <v>131.36399841308594</v>
      </c>
      <c r="C702" s="381">
        <v>131.36399841308594</v>
      </c>
      <c r="D702" s="381">
        <v>85884.890625</v>
      </c>
      <c r="E702" s="381">
        <v>1</v>
      </c>
      <c r="F702" s="381">
        <v>1</v>
      </c>
      <c r="G702" s="381">
        <v>1</v>
      </c>
      <c r="H702" s="381">
        <v>1</v>
      </c>
      <c r="I702" s="381">
        <v>26.902950286865234</v>
      </c>
      <c r="J702" s="381">
        <v>63.652488708496094</v>
      </c>
      <c r="K702" s="381">
        <v>17.12439739359921</v>
      </c>
      <c r="L702" s="381">
        <v>897.9918212890625</v>
      </c>
      <c r="M702" s="381">
        <v>509.34451293945312</v>
      </c>
      <c r="N702" s="381">
        <v>57396.6796875</v>
      </c>
      <c r="O702" s="381">
        <v>6361.1337890625</v>
      </c>
      <c r="P702" s="381">
        <v>9.9772310256958008</v>
      </c>
      <c r="Q702" s="381">
        <v>98.0159912109375</v>
      </c>
      <c r="R702" s="379">
        <v>1012.8189697265625</v>
      </c>
    </row>
    <row r="703" spans="1:19" x14ac:dyDescent="0.25">
      <c r="A703" s="378">
        <v>41210.291666666664</v>
      </c>
      <c r="B703" s="381">
        <v>131.56309509277344</v>
      </c>
      <c r="C703" s="381">
        <v>131.56309509277344</v>
      </c>
      <c r="D703" s="381">
        <v>85831</v>
      </c>
      <c r="E703" s="381">
        <v>1</v>
      </c>
      <c r="F703" s="381">
        <v>1</v>
      </c>
      <c r="G703" s="381">
        <v>1</v>
      </c>
      <c r="H703" s="381">
        <v>1</v>
      </c>
      <c r="I703" s="381">
        <v>26.991859436035156</v>
      </c>
      <c r="J703" s="381">
        <v>63.698028564453125</v>
      </c>
      <c r="K703" s="381">
        <v>17.19328233364271</v>
      </c>
      <c r="L703" s="381">
        <v>897.94757080078125</v>
      </c>
      <c r="M703" s="381">
        <v>509.00250244140625</v>
      </c>
      <c r="N703" s="381">
        <v>57429.28125</v>
      </c>
      <c r="O703" s="381">
        <v>6361.39208984375</v>
      </c>
      <c r="P703" s="381">
        <v>9.9711990356445313</v>
      </c>
      <c r="Q703" s="381">
        <v>98.03662109375</v>
      </c>
      <c r="R703" s="379">
        <v>1012.8170166015625</v>
      </c>
    </row>
    <row r="704" spans="1:19" x14ac:dyDescent="0.25">
      <c r="A704" s="378">
        <v>41210.333333333336</v>
      </c>
      <c r="B704" s="381">
        <v>131.43330383300781</v>
      </c>
      <c r="C704" s="381">
        <v>131.43330383300781</v>
      </c>
      <c r="D704" s="381">
        <v>85751.8515625</v>
      </c>
      <c r="E704" s="381">
        <v>1</v>
      </c>
      <c r="F704" s="381">
        <v>1</v>
      </c>
      <c r="G704" s="381">
        <v>1</v>
      </c>
      <c r="H704" s="381">
        <v>1</v>
      </c>
      <c r="I704" s="381">
        <v>26.003259658813477</v>
      </c>
      <c r="J704" s="381">
        <v>63.822219848632813</v>
      </c>
      <c r="K704" s="381">
        <v>16.595857547258785</v>
      </c>
      <c r="L704" s="381">
        <v>898.05401611328125</v>
      </c>
      <c r="M704" s="381">
        <v>509.01910400390625</v>
      </c>
      <c r="N704" s="381">
        <v>57293</v>
      </c>
      <c r="O704" s="381">
        <v>6342.4609375</v>
      </c>
      <c r="P704" s="381">
        <v>9.9672670364379883</v>
      </c>
      <c r="Q704" s="381">
        <v>98.1646728515625</v>
      </c>
      <c r="R704" s="379">
        <v>1012.8200073242187</v>
      </c>
    </row>
    <row r="705" spans="1:18" x14ac:dyDescent="0.25">
      <c r="A705" s="378">
        <v>41210.375</v>
      </c>
      <c r="B705" s="381">
        <v>129.78759765625</v>
      </c>
      <c r="C705" s="381">
        <v>129.78759765625</v>
      </c>
      <c r="D705" s="381">
        <v>85279.203125</v>
      </c>
      <c r="E705" s="381">
        <v>1</v>
      </c>
      <c r="F705" s="381">
        <v>1</v>
      </c>
      <c r="G705" s="381">
        <v>1</v>
      </c>
      <c r="H705" s="381">
        <v>1</v>
      </c>
      <c r="I705" s="381">
        <v>26.530010223388672</v>
      </c>
      <c r="J705" s="381">
        <v>63.800800323486328</v>
      </c>
      <c r="K705" s="381">
        <v>16.926358848424716</v>
      </c>
      <c r="L705" s="381">
        <v>897.969482421875</v>
      </c>
      <c r="M705" s="381">
        <v>506.11849975585938</v>
      </c>
      <c r="N705" s="381">
        <v>56933.26171875</v>
      </c>
      <c r="O705" s="381">
        <v>6299.33984375</v>
      </c>
      <c r="P705" s="381">
        <v>9.9626531600952148</v>
      </c>
      <c r="Q705" s="381">
        <v>98.364768981933594</v>
      </c>
      <c r="R705" s="379">
        <v>1012.8350219726562</v>
      </c>
    </row>
    <row r="706" spans="1:18" x14ac:dyDescent="0.25">
      <c r="A706" s="378">
        <v>41210.416666666664</v>
      </c>
      <c r="B706" s="381">
        <v>128.07420349121094</v>
      </c>
      <c r="C706" s="381">
        <v>128.07420349121094</v>
      </c>
      <c r="D706" s="381">
        <v>84814.15625</v>
      </c>
      <c r="E706" s="381">
        <v>1</v>
      </c>
      <c r="F706" s="381">
        <v>1</v>
      </c>
      <c r="G706" s="381">
        <v>1</v>
      </c>
      <c r="H706" s="381">
        <v>1</v>
      </c>
      <c r="I706" s="381">
        <v>26.822910308837891</v>
      </c>
      <c r="J706" s="381">
        <v>63.766620635986328</v>
      </c>
      <c r="K706" s="381">
        <v>17.104063460167527</v>
      </c>
      <c r="L706" s="381">
        <v>897.9517822265625</v>
      </c>
      <c r="M706" s="381">
        <v>503.11639404296875</v>
      </c>
      <c r="N706" s="381">
        <v>56556.890625</v>
      </c>
      <c r="O706" s="381">
        <v>6267.60400390625</v>
      </c>
      <c r="P706" s="381">
        <v>9.9761838912963867</v>
      </c>
      <c r="Q706" s="381">
        <v>98.618881225585938</v>
      </c>
      <c r="R706" s="379">
        <v>1012.8590087890625</v>
      </c>
    </row>
    <row r="707" spans="1:18" x14ac:dyDescent="0.25">
      <c r="A707" s="378">
        <v>41210.458333333336</v>
      </c>
      <c r="B707" s="381">
        <v>125.618896484375</v>
      </c>
      <c r="C707" s="381">
        <v>125.618896484375</v>
      </c>
      <c r="D707" s="381">
        <v>84108.7734375</v>
      </c>
      <c r="E707" s="381">
        <v>1</v>
      </c>
      <c r="F707" s="381">
        <v>1</v>
      </c>
      <c r="G707" s="381">
        <v>1</v>
      </c>
      <c r="H707" s="381">
        <v>1</v>
      </c>
      <c r="I707" s="381">
        <v>27.593629837036133</v>
      </c>
      <c r="J707" s="381">
        <v>63.659629821777344</v>
      </c>
      <c r="K707" s="381">
        <v>17.566002608648706</v>
      </c>
      <c r="L707" s="381">
        <v>897.92156982421875</v>
      </c>
      <c r="M707" s="381">
        <v>498.4385986328125</v>
      </c>
      <c r="N707" s="381">
        <v>56070.9296875</v>
      </c>
      <c r="O707" s="381">
        <v>6252.98193359375</v>
      </c>
      <c r="P707" s="381">
        <v>10.032939910888672</v>
      </c>
      <c r="Q707" s="381">
        <v>98.87335205078125</v>
      </c>
      <c r="R707" s="379">
        <v>1012.8660278320312</v>
      </c>
    </row>
    <row r="708" spans="1:18" x14ac:dyDescent="0.25">
      <c r="A708" s="378">
        <v>41210.5</v>
      </c>
      <c r="B708" s="381">
        <v>124.66709899902344</v>
      </c>
      <c r="C708" s="381">
        <v>124.66709899902344</v>
      </c>
      <c r="D708" s="381">
        <v>83988.0625</v>
      </c>
      <c r="E708" s="381">
        <v>1</v>
      </c>
      <c r="F708" s="381">
        <v>1</v>
      </c>
      <c r="G708" s="381">
        <v>1</v>
      </c>
      <c r="H708" s="381">
        <v>1</v>
      </c>
      <c r="I708" s="381">
        <v>27.505510330200195</v>
      </c>
      <c r="J708" s="381">
        <v>63.366458892822266</v>
      </c>
      <c r="K708" s="381">
        <v>17.429267896647289</v>
      </c>
      <c r="L708" s="381">
        <v>898.06231689453125</v>
      </c>
      <c r="M708" s="381">
        <v>496.8323974609375</v>
      </c>
      <c r="N708" s="381">
        <v>55843.08984375</v>
      </c>
      <c r="O708" s="381">
        <v>6229.89892578125</v>
      </c>
      <c r="P708" s="381">
        <v>10.03656005859375</v>
      </c>
      <c r="Q708" s="381">
        <v>99.106742858886719</v>
      </c>
      <c r="R708" s="379">
        <v>1012.8720092773437</v>
      </c>
    </row>
    <row r="709" spans="1:18" x14ac:dyDescent="0.25">
      <c r="A709" s="378">
        <v>41210.541666666664</v>
      </c>
      <c r="B709" s="381">
        <v>122.50969696044922</v>
      </c>
      <c r="C709" s="381">
        <v>122.50969696044922</v>
      </c>
      <c r="D709" s="381">
        <v>83295.3828125</v>
      </c>
      <c r="E709" s="381">
        <v>1</v>
      </c>
      <c r="F709" s="381">
        <v>1</v>
      </c>
      <c r="G709" s="381">
        <v>1</v>
      </c>
      <c r="H709" s="381">
        <v>1</v>
      </c>
      <c r="I709" s="381">
        <v>26.893060684204102</v>
      </c>
      <c r="J709" s="381">
        <v>63.120258331298828</v>
      </c>
      <c r="K709" s="381">
        <v>16.974969377062589</v>
      </c>
      <c r="L709" s="381">
        <v>898.06219482421875</v>
      </c>
      <c r="M709" s="381">
        <v>492.1953125</v>
      </c>
      <c r="N709" s="381">
        <v>55408.4296875</v>
      </c>
      <c r="O709" s="381">
        <v>6164.8349609375</v>
      </c>
      <c r="P709" s="381">
        <v>10.012820243835449</v>
      </c>
      <c r="Q709" s="381">
        <v>99.332656860351563</v>
      </c>
      <c r="R709" s="379">
        <v>1012.8670043945312</v>
      </c>
    </row>
    <row r="710" spans="1:18" x14ac:dyDescent="0.25">
      <c r="A710" s="378">
        <v>41210.583333333336</v>
      </c>
      <c r="B710" s="381">
        <v>123.02619934082031</v>
      </c>
      <c r="C710" s="381">
        <v>123.02619934082031</v>
      </c>
      <c r="D710" s="381">
        <v>83077.7265625</v>
      </c>
      <c r="E710" s="381">
        <v>1</v>
      </c>
      <c r="F710" s="381">
        <v>1</v>
      </c>
      <c r="G710" s="381">
        <v>1</v>
      </c>
      <c r="H710" s="381">
        <v>1</v>
      </c>
      <c r="I710" s="381">
        <v>26.111909866333008</v>
      </c>
      <c r="J710" s="381">
        <v>63.00537109375</v>
      </c>
      <c r="K710" s="381">
        <v>16.45190571094863</v>
      </c>
      <c r="L710" s="381">
        <v>897.998779296875</v>
      </c>
      <c r="M710" s="381">
        <v>491.05288696289062</v>
      </c>
      <c r="N710" s="381">
        <v>55275.83984375</v>
      </c>
      <c r="O710" s="381">
        <v>6146.5439453125</v>
      </c>
      <c r="P710" s="381">
        <v>10.0064697265625</v>
      </c>
      <c r="Q710" s="381">
        <v>99.288780212402344</v>
      </c>
      <c r="R710" s="379">
        <v>1012.8590087890625</v>
      </c>
    </row>
    <row r="711" spans="1:18" x14ac:dyDescent="0.25">
      <c r="A711" s="378">
        <v>41210.625</v>
      </c>
      <c r="B711" s="381">
        <v>123.94779968261719</v>
      </c>
      <c r="C711" s="381">
        <v>123.94779968261719</v>
      </c>
      <c r="D711" s="381">
        <v>82934.53125</v>
      </c>
      <c r="E711" s="381">
        <v>1</v>
      </c>
      <c r="F711" s="381">
        <v>1</v>
      </c>
      <c r="G711" s="381">
        <v>1</v>
      </c>
      <c r="H711" s="381">
        <v>1</v>
      </c>
      <c r="I711" s="381">
        <v>26.371650695800781</v>
      </c>
      <c r="J711" s="381">
        <v>62.937118530273438</v>
      </c>
      <c r="K711" s="381">
        <v>16.597557056805819</v>
      </c>
      <c r="L711" s="381">
        <v>897.9705810546875</v>
      </c>
      <c r="M711" s="381">
        <v>490.65530395507812</v>
      </c>
      <c r="N711" s="381">
        <v>55302.890625</v>
      </c>
      <c r="O711" s="381">
        <v>6148.8828125</v>
      </c>
      <c r="P711" s="381">
        <v>10.007570266723633</v>
      </c>
      <c r="Q711" s="381">
        <v>99.229560852050781</v>
      </c>
      <c r="R711" s="379">
        <v>1012.8469848632812</v>
      </c>
    </row>
    <row r="712" spans="1:18" x14ac:dyDescent="0.25">
      <c r="A712" s="378">
        <v>41210.666666666664</v>
      </c>
      <c r="B712" s="381">
        <v>127.77459716796875</v>
      </c>
      <c r="C712" s="381">
        <v>127.77459716796875</v>
      </c>
      <c r="D712" s="381">
        <v>83250.15625</v>
      </c>
      <c r="E712" s="381">
        <v>1</v>
      </c>
      <c r="F712" s="381">
        <v>1</v>
      </c>
      <c r="G712" s="381">
        <v>1</v>
      </c>
      <c r="H712" s="381">
        <v>1</v>
      </c>
      <c r="I712" s="381">
        <v>26.511110305786133</v>
      </c>
      <c r="J712" s="381">
        <v>62.852149963378906</v>
      </c>
      <c r="K712" s="381">
        <v>16.6628028063495</v>
      </c>
      <c r="L712" s="381">
        <v>897.8001708984375</v>
      </c>
      <c r="M712" s="381">
        <v>491.24029541015625</v>
      </c>
      <c r="N712" s="381">
        <v>55219.0390625</v>
      </c>
      <c r="O712" s="381">
        <v>6168.3671875</v>
      </c>
      <c r="P712" s="381">
        <v>10.047980308532715</v>
      </c>
      <c r="Q712" s="381">
        <v>99.203567504882813</v>
      </c>
      <c r="R712" s="379">
        <v>1012.8350219726562</v>
      </c>
    </row>
    <row r="713" spans="1:18" x14ac:dyDescent="0.25">
      <c r="A713" s="378">
        <v>41210.708333333336</v>
      </c>
      <c r="B713" s="381">
        <v>129.16499328613281</v>
      </c>
      <c r="C713" s="381">
        <v>129.16499328613281</v>
      </c>
      <c r="D713" s="381">
        <v>82776.890625</v>
      </c>
      <c r="E713" s="381">
        <v>1</v>
      </c>
      <c r="F713" s="381">
        <v>1</v>
      </c>
      <c r="G713" s="381">
        <v>1</v>
      </c>
      <c r="H713" s="381">
        <v>1</v>
      </c>
      <c r="I713" s="381">
        <v>25.052530288696289</v>
      </c>
      <c r="J713" s="381">
        <v>62.812850952148438</v>
      </c>
      <c r="K713" s="381">
        <v>15.736208509980642</v>
      </c>
      <c r="L713" s="381">
        <v>898.02532958984375</v>
      </c>
      <c r="M713" s="381">
        <v>484.52951049804687</v>
      </c>
      <c r="N713" s="381">
        <v>54868.51953125</v>
      </c>
      <c r="O713" s="381">
        <v>6197.68310546875</v>
      </c>
      <c r="P713" s="381">
        <v>10.149720191955566</v>
      </c>
      <c r="Q713" s="381">
        <v>101.24669647216797</v>
      </c>
      <c r="R713" s="379">
        <v>1012.8309936523437</v>
      </c>
    </row>
    <row r="714" spans="1:18" x14ac:dyDescent="0.25">
      <c r="A714" s="378">
        <v>41210.75</v>
      </c>
      <c r="B714" s="381">
        <v>131.43769836425781</v>
      </c>
      <c r="C714" s="381">
        <v>131.43769836425781</v>
      </c>
      <c r="D714" s="381">
        <v>84050.46875</v>
      </c>
      <c r="E714" s="381">
        <v>1</v>
      </c>
      <c r="F714" s="381">
        <v>1</v>
      </c>
      <c r="G714" s="381">
        <v>1</v>
      </c>
      <c r="H714" s="381">
        <v>1</v>
      </c>
      <c r="I714" s="381">
        <v>26.980499267578125</v>
      </c>
      <c r="J714" s="381">
        <v>62.913909912109375</v>
      </c>
      <c r="K714" s="381">
        <v>16.974487003041432</v>
      </c>
      <c r="L714" s="381">
        <v>898.1005859375</v>
      </c>
      <c r="M714" s="381">
        <v>498.23251342773437</v>
      </c>
      <c r="N714" s="381">
        <v>56134.6015625</v>
      </c>
      <c r="O714" s="381">
        <v>6282.294921875</v>
      </c>
      <c r="P714" s="381">
        <v>10.065019607543945</v>
      </c>
      <c r="Q714" s="381">
        <v>99.303230285644531</v>
      </c>
      <c r="R714" s="379">
        <v>1012.8270263671875</v>
      </c>
    </row>
    <row r="715" spans="1:18" x14ac:dyDescent="0.25">
      <c r="A715" s="378">
        <v>41210.791666666664</v>
      </c>
      <c r="B715" s="381">
        <v>131.91000366210937</v>
      </c>
      <c r="C715" s="381">
        <v>131.91000366210937</v>
      </c>
      <c r="D715" s="381">
        <v>84346.859375</v>
      </c>
      <c r="E715" s="381">
        <v>1</v>
      </c>
      <c r="F715" s="381">
        <v>1</v>
      </c>
      <c r="G715" s="381">
        <v>1</v>
      </c>
      <c r="H715" s="381">
        <v>1</v>
      </c>
      <c r="I715" s="381">
        <v>26.670780181884766</v>
      </c>
      <c r="J715" s="381">
        <v>62.970649719238281</v>
      </c>
      <c r="K715" s="381">
        <v>16.794763565722679</v>
      </c>
      <c r="L715" s="381">
        <v>897.99102783203125</v>
      </c>
      <c r="M715" s="381">
        <v>500.70208740234375</v>
      </c>
      <c r="N715" s="381">
        <v>56350.7890625</v>
      </c>
      <c r="O715" s="381">
        <v>6311.625</v>
      </c>
      <c r="P715" s="381">
        <v>10.071709632873535</v>
      </c>
      <c r="Q715" s="381">
        <v>98.797378540039063</v>
      </c>
      <c r="R715" s="379">
        <v>1012.8270263671875</v>
      </c>
    </row>
    <row r="716" spans="1:18" x14ac:dyDescent="0.25">
      <c r="A716" s="378">
        <v>41210.833333333336</v>
      </c>
      <c r="B716" s="381">
        <v>131.62989807128906</v>
      </c>
      <c r="C716" s="381">
        <v>131.62989807128906</v>
      </c>
      <c r="D716" s="381">
        <v>84306.8125</v>
      </c>
      <c r="E716" s="381">
        <v>1</v>
      </c>
      <c r="F716" s="381">
        <v>1</v>
      </c>
      <c r="G716" s="381">
        <v>1</v>
      </c>
      <c r="H716" s="381">
        <v>1</v>
      </c>
      <c r="I716" s="381">
        <v>26.574380874633789</v>
      </c>
      <c r="J716" s="381">
        <v>62.963600158691406</v>
      </c>
      <c r="K716" s="381">
        <v>16.732186918552181</v>
      </c>
      <c r="L716" s="381">
        <v>898.0435791015625</v>
      </c>
      <c r="M716" s="381">
        <v>500.9097900390625</v>
      </c>
      <c r="N716" s="381">
        <v>56362.62109375</v>
      </c>
      <c r="O716" s="381">
        <v>6312.5087890625</v>
      </c>
      <c r="P716" s="381">
        <v>10.071990013122559</v>
      </c>
      <c r="Q716" s="381">
        <v>98.760871887207031</v>
      </c>
      <c r="R716" s="379">
        <v>1012.822998046875</v>
      </c>
    </row>
    <row r="717" spans="1:18" x14ac:dyDescent="0.25">
      <c r="A717" s="378">
        <v>41210.875</v>
      </c>
      <c r="B717" s="381">
        <v>132.57919311523437</v>
      </c>
      <c r="C717" s="381">
        <v>132.57919311523437</v>
      </c>
      <c r="D717" s="381">
        <v>84684.6796875</v>
      </c>
      <c r="E717" s="381">
        <v>1</v>
      </c>
      <c r="F717" s="381">
        <v>1</v>
      </c>
      <c r="G717" s="381">
        <v>1</v>
      </c>
      <c r="H717" s="381">
        <v>1</v>
      </c>
      <c r="I717" s="381">
        <v>27.761470794677734</v>
      </c>
      <c r="J717" s="381">
        <v>62.947959899902344</v>
      </c>
      <c r="K717" s="381">
        <v>17.475279503456839</v>
      </c>
      <c r="L717" s="381">
        <v>897.96197509765625</v>
      </c>
      <c r="M717" s="381">
        <v>503.589111328125</v>
      </c>
      <c r="N717" s="381">
        <v>56672.6015625</v>
      </c>
      <c r="O717" s="381">
        <v>6357.544921875</v>
      </c>
      <c r="P717" s="381">
        <v>10.087010383605957</v>
      </c>
      <c r="Q717" s="381">
        <v>98.563690185546875</v>
      </c>
      <c r="R717" s="379">
        <v>1012.822998046875</v>
      </c>
    </row>
    <row r="718" spans="1:18" x14ac:dyDescent="0.25">
      <c r="A718" s="378">
        <v>41210.916666666664</v>
      </c>
      <c r="B718" s="381">
        <v>130.42869567871094</v>
      </c>
      <c r="C718" s="381">
        <v>130.42869567871094</v>
      </c>
      <c r="D718" s="381">
        <v>83810.90625</v>
      </c>
      <c r="E718" s="381">
        <v>1</v>
      </c>
      <c r="F718" s="381">
        <v>1</v>
      </c>
      <c r="G718" s="381">
        <v>1</v>
      </c>
      <c r="H718" s="381">
        <v>1</v>
      </c>
      <c r="I718" s="381">
        <v>29.291940689086914</v>
      </c>
      <c r="J718" s="381">
        <v>62.552669525146484</v>
      </c>
      <c r="K718" s="381">
        <v>18.322890856746454</v>
      </c>
      <c r="L718" s="381">
        <v>897.91949462890625</v>
      </c>
      <c r="M718" s="381">
        <v>493.81570434570312</v>
      </c>
      <c r="N718" s="381">
        <v>55791.859375</v>
      </c>
      <c r="O718" s="381">
        <v>6312.02685546875</v>
      </c>
      <c r="P718" s="381">
        <v>10.163459777832031</v>
      </c>
      <c r="Q718" s="381">
        <v>99.842247009277344</v>
      </c>
      <c r="R718" s="379">
        <v>1012.823974609375</v>
      </c>
    </row>
    <row r="719" spans="1:18" x14ac:dyDescent="0.25">
      <c r="A719" s="378">
        <v>41210.958333333336</v>
      </c>
      <c r="B719" s="381">
        <v>130.64950561523437</v>
      </c>
      <c r="C719" s="381">
        <v>130.64950561523437</v>
      </c>
      <c r="D719" s="381">
        <v>85026.65625</v>
      </c>
      <c r="E719" s="381">
        <v>1</v>
      </c>
      <c r="F719" s="381">
        <v>1</v>
      </c>
      <c r="G719" s="381">
        <v>1</v>
      </c>
      <c r="H719" s="381">
        <v>1</v>
      </c>
      <c r="I719" s="381">
        <v>27.850240707397461</v>
      </c>
      <c r="J719" s="381">
        <v>62.019359588623047</v>
      </c>
      <c r="K719" s="381">
        <v>17.272540930617907</v>
      </c>
      <c r="L719" s="381">
        <v>898.0443115234375</v>
      </c>
      <c r="M719" s="381">
        <v>504.1942138671875</v>
      </c>
      <c r="N719" s="381">
        <v>56885.83984375</v>
      </c>
      <c r="O719" s="381">
        <v>6396.0439453125</v>
      </c>
      <c r="P719" s="381">
        <v>10.107040405273437</v>
      </c>
      <c r="Q719" s="381">
        <v>98.633346557617188</v>
      </c>
      <c r="R719" s="379">
        <v>1012.8280029296875</v>
      </c>
    </row>
    <row r="720" spans="1:18" x14ac:dyDescent="0.25">
      <c r="A720" s="378">
        <v>41211</v>
      </c>
      <c r="B720" s="381">
        <v>128.89840698242187</v>
      </c>
      <c r="C720" s="381">
        <v>128.89840698242187</v>
      </c>
      <c r="D720" s="381">
        <v>84976.2734375</v>
      </c>
      <c r="E720" s="381">
        <v>1</v>
      </c>
      <c r="F720" s="381">
        <v>1</v>
      </c>
      <c r="G720" s="381">
        <v>1</v>
      </c>
      <c r="H720" s="381">
        <v>1</v>
      </c>
      <c r="I720" s="381">
        <v>29.153850555419922</v>
      </c>
      <c r="J720" s="381">
        <v>61.643089294433594</v>
      </c>
      <c r="K720" s="381">
        <v>17.971334130643228</v>
      </c>
      <c r="L720" s="381">
        <v>897.96502685546875</v>
      </c>
      <c r="M720" s="381">
        <v>503.96148681640625</v>
      </c>
      <c r="N720" s="381">
        <v>56958.08984375</v>
      </c>
      <c r="O720" s="381">
        <v>6406.5078125</v>
      </c>
      <c r="P720" s="381">
        <v>10.110540390014648</v>
      </c>
      <c r="Q720" s="381">
        <v>98.265541076660156</v>
      </c>
      <c r="R720" s="379">
        <v>1012.822021484375</v>
      </c>
    </row>
    <row r="721" spans="1:18" x14ac:dyDescent="0.25">
      <c r="A721" s="378">
        <v>41211.041666666664</v>
      </c>
      <c r="B721" s="381">
        <v>129.04179382324219</v>
      </c>
      <c r="C721" s="381">
        <v>129.04179382324219</v>
      </c>
      <c r="D721" s="381">
        <v>85089.140625</v>
      </c>
      <c r="E721" s="381">
        <v>1</v>
      </c>
      <c r="F721" s="381">
        <v>1</v>
      </c>
      <c r="G721" s="381">
        <v>1</v>
      </c>
      <c r="H721" s="381">
        <v>1</v>
      </c>
      <c r="I721" s="381">
        <v>28.048660278320312</v>
      </c>
      <c r="J721" s="381">
        <v>61.287399291992188</v>
      </c>
      <c r="K721" s="381">
        <v>17.190294420828579</v>
      </c>
      <c r="L721" s="381">
        <v>898.0294189453125</v>
      </c>
      <c r="M721" s="381">
        <v>503.9036865234375</v>
      </c>
      <c r="N721" s="381">
        <v>57004.80859375</v>
      </c>
      <c r="O721" s="381">
        <v>6418.6708984375</v>
      </c>
      <c r="P721" s="381">
        <v>10.121589660644531</v>
      </c>
      <c r="Q721" s="381">
        <v>98.185256958007812</v>
      </c>
      <c r="R721" s="379">
        <v>1012.8250122070312</v>
      </c>
    </row>
    <row r="722" spans="1:18" x14ac:dyDescent="0.25">
      <c r="A722" s="378">
        <v>41211.083333333336</v>
      </c>
      <c r="B722" s="381">
        <v>128.26400756835937</v>
      </c>
      <c r="C722" s="381">
        <v>128.26400756835937</v>
      </c>
      <c r="D722" s="381">
        <v>84744.4765625</v>
      </c>
      <c r="E722" s="381">
        <v>1</v>
      </c>
      <c r="F722" s="381">
        <v>1</v>
      </c>
      <c r="G722" s="381">
        <v>1</v>
      </c>
      <c r="H722" s="381">
        <v>1</v>
      </c>
      <c r="I722" s="381">
        <v>28.698890686035156</v>
      </c>
      <c r="J722" s="381">
        <v>61.097671508789063</v>
      </c>
      <c r="K722" s="381">
        <v>17.534353958020219</v>
      </c>
      <c r="L722" s="381">
        <v>898.0501708984375</v>
      </c>
      <c r="M722" s="381">
        <v>501.68020629882812</v>
      </c>
      <c r="N722" s="381">
        <v>56827.03125</v>
      </c>
      <c r="O722" s="381">
        <v>6394.5849609375</v>
      </c>
      <c r="P722" s="381">
        <v>10.114319801330566</v>
      </c>
      <c r="Q722" s="381">
        <v>98.256233215332031</v>
      </c>
      <c r="R722" s="379">
        <v>1012.823974609375</v>
      </c>
    </row>
    <row r="723" spans="1:18" x14ac:dyDescent="0.25">
      <c r="A723" s="378">
        <v>41211.125</v>
      </c>
      <c r="B723" s="381">
        <v>127.51959991455078</v>
      </c>
      <c r="C723" s="381">
        <v>127.51959991455078</v>
      </c>
      <c r="D723" s="381">
        <v>84564.7734375</v>
      </c>
      <c r="E723" s="381">
        <v>1</v>
      </c>
      <c r="F723" s="381">
        <v>1</v>
      </c>
      <c r="G723" s="381">
        <v>1</v>
      </c>
      <c r="H723" s="381">
        <v>1</v>
      </c>
      <c r="I723" s="381">
        <v>27.163999557495117</v>
      </c>
      <c r="J723" s="381">
        <v>61.029800415039063</v>
      </c>
      <c r="K723" s="381">
        <v>16.578134714681365</v>
      </c>
      <c r="L723" s="381">
        <v>898.007080078125</v>
      </c>
      <c r="M723" s="381">
        <v>499.94601440429687</v>
      </c>
      <c r="N723" s="381">
        <v>56599.33984375</v>
      </c>
      <c r="O723" s="381">
        <v>6359.51611328125</v>
      </c>
      <c r="P723" s="381">
        <v>10.100810050964355</v>
      </c>
      <c r="Q723" s="381">
        <v>98.262519836425781</v>
      </c>
      <c r="R723" s="379">
        <v>1012.8270263671875</v>
      </c>
    </row>
    <row r="724" spans="1:18" x14ac:dyDescent="0.25">
      <c r="A724" s="378">
        <v>41211.166666666664</v>
      </c>
      <c r="B724" s="381">
        <v>126.33429718017578</v>
      </c>
      <c r="C724" s="381">
        <v>126.33429718017578</v>
      </c>
      <c r="D724" s="381">
        <v>84123.7265625</v>
      </c>
      <c r="E724" s="381">
        <v>1</v>
      </c>
      <c r="F724" s="381">
        <v>1</v>
      </c>
      <c r="G724" s="381">
        <v>1</v>
      </c>
      <c r="H724" s="381">
        <v>1</v>
      </c>
      <c r="I724" s="381">
        <v>26.566549301147461</v>
      </c>
      <c r="J724" s="381">
        <v>61.289531707763672</v>
      </c>
      <c r="K724" s="381">
        <v>16.28251365758544</v>
      </c>
      <c r="L724" s="381">
        <v>898.03912353515625</v>
      </c>
      <c r="M724" s="381">
        <v>497.54000854492187</v>
      </c>
      <c r="N724" s="381">
        <v>56281.01953125</v>
      </c>
      <c r="O724" s="381">
        <v>6310.9521484375</v>
      </c>
      <c r="P724" s="381">
        <v>10.083230018615723</v>
      </c>
      <c r="Q724" s="381">
        <v>98.279541015625</v>
      </c>
      <c r="R724" s="379">
        <v>1012.822021484375</v>
      </c>
    </row>
    <row r="725" spans="1:18" x14ac:dyDescent="0.25">
      <c r="A725" s="378">
        <v>41211.208333333336</v>
      </c>
      <c r="B725" s="381">
        <v>90.618507385253906</v>
      </c>
      <c r="C725" s="381">
        <v>125.47178175764417</v>
      </c>
      <c r="D725" s="381">
        <v>83845.7890625</v>
      </c>
      <c r="E725" s="381">
        <v>1</v>
      </c>
      <c r="F725" s="381">
        <v>1</v>
      </c>
      <c r="G725" s="381">
        <v>0.72222220897674561</v>
      </c>
      <c r="H725" s="381">
        <v>1</v>
      </c>
      <c r="I725" s="381">
        <v>26.463449478149414</v>
      </c>
      <c r="J725" s="381">
        <v>61.605449676513672</v>
      </c>
      <c r="K725" s="381">
        <v>16.302927050930958</v>
      </c>
      <c r="L725" s="381">
        <v>897.99322509765625</v>
      </c>
      <c r="M725" s="381">
        <v>495.8671875</v>
      </c>
      <c r="N725" s="381">
        <v>56088.78125</v>
      </c>
      <c r="O725" s="381">
        <v>6285.76806640625</v>
      </c>
      <c r="P725" s="381">
        <v>10.077489852905273</v>
      </c>
      <c r="Q725" s="381">
        <v>98.150436401367188</v>
      </c>
      <c r="R725" s="379">
        <v>1012.81298828125</v>
      </c>
    </row>
    <row r="726" spans="1:18" x14ac:dyDescent="0.25">
      <c r="A726" s="378">
        <v>41211.25</v>
      </c>
      <c r="B726" s="381">
        <v>125.24420166015625</v>
      </c>
      <c r="C726" s="381">
        <v>125.24420166015625</v>
      </c>
      <c r="D726" s="381">
        <v>83905.546875</v>
      </c>
      <c r="E726" s="381">
        <v>1</v>
      </c>
      <c r="F726" s="381">
        <v>1</v>
      </c>
      <c r="G726" s="381">
        <v>1</v>
      </c>
      <c r="H726" s="381">
        <v>1</v>
      </c>
      <c r="I726" s="381">
        <v>26.637510299682617</v>
      </c>
      <c r="J726" s="381">
        <v>61.771049499511719</v>
      </c>
      <c r="K726" s="381">
        <v>16.454269672654483</v>
      </c>
      <c r="L726" s="381">
        <v>898.03662109375</v>
      </c>
      <c r="M726" s="381">
        <v>495.87710571289062</v>
      </c>
      <c r="N726" s="381">
        <v>56058.828125</v>
      </c>
      <c r="O726" s="381">
        <v>6283.89208984375</v>
      </c>
      <c r="P726" s="381">
        <v>10.07997989654541</v>
      </c>
      <c r="Q726" s="381">
        <v>98.2303466796875</v>
      </c>
      <c r="R726" s="379">
        <v>1012.8140258789062</v>
      </c>
    </row>
    <row r="727" spans="1:18" x14ac:dyDescent="0.25">
      <c r="A727" s="378">
        <v>41211.291666666664</v>
      </c>
      <c r="B727" s="381">
        <v>123.15190124511719</v>
      </c>
      <c r="C727" s="381">
        <v>123.15190124511719</v>
      </c>
      <c r="D727" s="381">
        <v>83372.671875</v>
      </c>
      <c r="E727" s="381">
        <v>1</v>
      </c>
      <c r="F727" s="381">
        <v>1</v>
      </c>
      <c r="G727" s="381">
        <v>1</v>
      </c>
      <c r="H727" s="381">
        <v>1</v>
      </c>
      <c r="I727" s="381">
        <v>25.796279907226562</v>
      </c>
      <c r="J727" s="381">
        <v>61.966480255126953</v>
      </c>
      <c r="K727" s="381">
        <v>15.98504669526883</v>
      </c>
      <c r="L727" s="381">
        <v>898.0369873046875</v>
      </c>
      <c r="M727" s="381">
        <v>492.60308837890625</v>
      </c>
      <c r="N727" s="381">
        <v>55629.83984375</v>
      </c>
      <c r="O727" s="381">
        <v>6222.27197265625</v>
      </c>
      <c r="P727" s="381">
        <v>10.06011962890625</v>
      </c>
      <c r="Q727" s="381">
        <v>98.381401062011719</v>
      </c>
      <c r="R727" s="379">
        <v>1012.8140258789062</v>
      </c>
    </row>
    <row r="728" spans="1:18" x14ac:dyDescent="0.25">
      <c r="A728" s="378">
        <v>41211.333333333336</v>
      </c>
      <c r="B728" s="381">
        <v>123.12899780273437</v>
      </c>
      <c r="C728" s="381">
        <v>123.12899780273437</v>
      </c>
      <c r="D728" s="381">
        <v>83318.1796875</v>
      </c>
      <c r="E728" s="381">
        <v>1</v>
      </c>
      <c r="F728" s="381">
        <v>1</v>
      </c>
      <c r="G728" s="381">
        <v>1</v>
      </c>
      <c r="H728" s="381">
        <v>1</v>
      </c>
      <c r="I728" s="381">
        <v>25.892620086669922</v>
      </c>
      <c r="J728" s="381">
        <v>62.149150848388672</v>
      </c>
      <c r="K728" s="381">
        <v>16.092043516264674</v>
      </c>
      <c r="L728" s="381">
        <v>898.02532958984375</v>
      </c>
      <c r="M728" s="381">
        <v>492.35989379882812</v>
      </c>
      <c r="N728" s="381">
        <v>55621.19921875</v>
      </c>
      <c r="O728" s="381">
        <v>6223.27294921875</v>
      </c>
      <c r="P728" s="381">
        <v>10.063289642333984</v>
      </c>
      <c r="Q728" s="381">
        <v>98.466598510742187</v>
      </c>
      <c r="R728" s="379">
        <v>1012.8040161132812</v>
      </c>
    </row>
    <row r="729" spans="1:18" x14ac:dyDescent="0.25">
      <c r="A729" s="378">
        <v>41211.375</v>
      </c>
      <c r="B729" s="381">
        <v>122.65599822998047</v>
      </c>
      <c r="C729" s="381">
        <v>122.65599822998047</v>
      </c>
      <c r="D729" s="381">
        <v>83088.1171875</v>
      </c>
      <c r="E729" s="381">
        <v>1</v>
      </c>
      <c r="F729" s="381">
        <v>1</v>
      </c>
      <c r="G729" s="381">
        <v>1</v>
      </c>
      <c r="H729" s="381">
        <v>1</v>
      </c>
      <c r="I729" s="381">
        <v>27.25078010559082</v>
      </c>
      <c r="J729" s="381">
        <v>62.200580596923828</v>
      </c>
      <c r="K729" s="381">
        <v>16.950143442868502</v>
      </c>
      <c r="L729" s="381">
        <v>898.01177978515625</v>
      </c>
      <c r="M729" s="381">
        <v>491.0155029296875</v>
      </c>
      <c r="N729" s="381">
        <v>55409.2890625</v>
      </c>
      <c r="O729" s="381">
        <v>6190.64599609375</v>
      </c>
      <c r="P729" s="381">
        <v>10.050180435180664</v>
      </c>
      <c r="Q729" s="381">
        <v>98.347488403320312</v>
      </c>
      <c r="R729" s="379">
        <v>1012.802001953125</v>
      </c>
    </row>
    <row r="730" spans="1:18" x14ac:dyDescent="0.25">
      <c r="A730" s="378">
        <v>41211.416666666664</v>
      </c>
      <c r="B730" s="381">
        <v>121.56130218505859</v>
      </c>
      <c r="C730" s="381">
        <v>121.56130218505859</v>
      </c>
      <c r="D730" s="381">
        <v>82848.0234375</v>
      </c>
      <c r="E730" s="381">
        <v>1</v>
      </c>
      <c r="F730" s="381">
        <v>1</v>
      </c>
      <c r="G730" s="381">
        <v>1</v>
      </c>
      <c r="H730" s="381">
        <v>1</v>
      </c>
      <c r="I730" s="381">
        <v>27.235389709472656</v>
      </c>
      <c r="J730" s="381">
        <v>61.988529205322266</v>
      </c>
      <c r="K730" s="381">
        <v>16.882817504239792</v>
      </c>
      <c r="L730" s="381">
        <v>897.961669921875</v>
      </c>
      <c r="M730" s="381">
        <v>489.22378540039062</v>
      </c>
      <c r="N730" s="381">
        <v>55266.01953125</v>
      </c>
      <c r="O730" s="381">
        <v>6171.6201171875</v>
      </c>
      <c r="P730" s="381">
        <v>10.046310424804687</v>
      </c>
      <c r="Q730" s="381">
        <v>98.288490295410156</v>
      </c>
      <c r="R730" s="379">
        <v>1012.8049926757812</v>
      </c>
    </row>
    <row r="731" spans="1:18" x14ac:dyDescent="0.25">
      <c r="A731" s="378">
        <v>41211.458333333336</v>
      </c>
      <c r="B731" s="381">
        <v>121.66320037841797</v>
      </c>
      <c r="C731" s="381">
        <v>121.66320037841797</v>
      </c>
      <c r="D731" s="381">
        <v>82768.5625</v>
      </c>
      <c r="E731" s="381">
        <v>1</v>
      </c>
      <c r="F731" s="381">
        <v>1</v>
      </c>
      <c r="G731" s="381">
        <v>1</v>
      </c>
      <c r="H731" s="381">
        <v>1</v>
      </c>
      <c r="I731" s="381">
        <v>27.411809921264648</v>
      </c>
      <c r="J731" s="381">
        <v>61.760879516601563</v>
      </c>
      <c r="K731" s="381">
        <v>16.929774898792093</v>
      </c>
      <c r="L731" s="381">
        <v>898.04559326171875</v>
      </c>
      <c r="M731" s="381">
        <v>488.55551147460938</v>
      </c>
      <c r="N731" s="381">
        <v>55228.69921875</v>
      </c>
      <c r="O731" s="381">
        <v>6172.84814453125</v>
      </c>
      <c r="P731" s="381">
        <v>10.05327033996582</v>
      </c>
      <c r="Q731" s="381">
        <v>98.05181884765625</v>
      </c>
      <c r="R731" s="379">
        <v>1012.7999877929687</v>
      </c>
    </row>
    <row r="732" spans="1:18" x14ac:dyDescent="0.25">
      <c r="A732" s="378">
        <v>41211.5</v>
      </c>
      <c r="B732" s="381">
        <v>120.54630279541016</v>
      </c>
      <c r="C732" s="381">
        <v>120.54630279541016</v>
      </c>
      <c r="D732" s="381">
        <v>82435.5</v>
      </c>
      <c r="E732" s="381">
        <v>1</v>
      </c>
      <c r="F732" s="381">
        <v>1</v>
      </c>
      <c r="G732" s="381">
        <v>1</v>
      </c>
      <c r="H732" s="381">
        <v>1</v>
      </c>
      <c r="I732" s="381">
        <v>26.883329391479492</v>
      </c>
      <c r="J732" s="381">
        <v>61.532749176025391</v>
      </c>
      <c r="K732" s="381">
        <v>16.54205164462379</v>
      </c>
      <c r="L732" s="381">
        <v>898.04022216796875</v>
      </c>
      <c r="M732" s="381">
        <v>485.83389282226562</v>
      </c>
      <c r="N732" s="381">
        <v>54912.73046875</v>
      </c>
      <c r="O732" s="381">
        <v>6122.15380859375</v>
      </c>
      <c r="P732" s="381">
        <v>10.030969619750977</v>
      </c>
      <c r="Q732" s="381">
        <v>98.376670837402344</v>
      </c>
      <c r="R732" s="379">
        <v>1012.801025390625</v>
      </c>
    </row>
    <row r="733" spans="1:18" x14ac:dyDescent="0.25">
      <c r="A733" s="378">
        <v>41211.541666666664</v>
      </c>
      <c r="B733" s="381">
        <v>119.16590118408203</v>
      </c>
      <c r="C733" s="381">
        <v>119.16590118408203</v>
      </c>
      <c r="D733" s="381">
        <v>82167.953125</v>
      </c>
      <c r="E733" s="381">
        <v>1</v>
      </c>
      <c r="F733" s="381">
        <v>1</v>
      </c>
      <c r="G733" s="381">
        <v>1</v>
      </c>
      <c r="H733" s="381">
        <v>1</v>
      </c>
      <c r="I733" s="381">
        <v>25.175230026245117</v>
      </c>
      <c r="J733" s="381">
        <v>61.584030151367188</v>
      </c>
      <c r="K733" s="381">
        <v>15.503921250038838</v>
      </c>
      <c r="L733" s="381">
        <v>897.97607421875</v>
      </c>
      <c r="M733" s="381">
        <v>484.35308837890625</v>
      </c>
      <c r="N733" s="381">
        <v>54750.69140625</v>
      </c>
      <c r="O733" s="381">
        <v>6103.26611328125</v>
      </c>
      <c r="P733" s="381">
        <v>10.029549598693848</v>
      </c>
      <c r="Q733" s="381">
        <v>98.39337158203125</v>
      </c>
      <c r="R733" s="379">
        <v>1012.802001953125</v>
      </c>
    </row>
    <row r="734" spans="1:18" x14ac:dyDescent="0.25">
      <c r="A734" s="378">
        <v>41211.583333333336</v>
      </c>
      <c r="B734" s="381">
        <v>119.38009643554687</v>
      </c>
      <c r="C734" s="381">
        <v>119.38009643554687</v>
      </c>
      <c r="D734" s="381">
        <v>82096.1484375</v>
      </c>
      <c r="E734" s="381">
        <v>1</v>
      </c>
      <c r="F734" s="381">
        <v>1</v>
      </c>
      <c r="G734" s="381">
        <v>1</v>
      </c>
      <c r="H734" s="381">
        <v>1</v>
      </c>
      <c r="I734" s="381">
        <v>26.491920471191406</v>
      </c>
      <c r="J734" s="381">
        <v>61.794101715087891</v>
      </c>
      <c r="K734" s="381">
        <v>16.370444282248208</v>
      </c>
      <c r="L734" s="381">
        <v>897.97637939453125</v>
      </c>
      <c r="M734" s="381">
        <v>484.002197265625</v>
      </c>
      <c r="N734" s="381">
        <v>54706.30859375</v>
      </c>
      <c r="O734" s="381">
        <v>6095.287109375</v>
      </c>
      <c r="P734" s="381">
        <v>10.025150299072266</v>
      </c>
      <c r="Q734" s="381">
        <v>98.396636962890625</v>
      </c>
      <c r="R734" s="379">
        <v>1012.802978515625</v>
      </c>
    </row>
    <row r="735" spans="1:18" x14ac:dyDescent="0.25">
      <c r="A735" s="378">
        <v>41211.625</v>
      </c>
      <c r="B735" s="381">
        <v>119.27439880371094</v>
      </c>
      <c r="C735" s="381">
        <v>119.27439880371094</v>
      </c>
      <c r="D735" s="381">
        <v>82180.421875</v>
      </c>
      <c r="E735" s="381">
        <v>1</v>
      </c>
      <c r="F735" s="381">
        <v>1</v>
      </c>
      <c r="G735" s="381">
        <v>1</v>
      </c>
      <c r="H735" s="381">
        <v>1</v>
      </c>
      <c r="I735" s="381">
        <v>27.83091926574707</v>
      </c>
      <c r="J735" s="381">
        <v>61.665439605712891</v>
      </c>
      <c r="K735" s="381">
        <v>17.162058711533973</v>
      </c>
      <c r="L735" s="381">
        <v>897.99102783203125</v>
      </c>
      <c r="M735" s="381">
        <v>484.18719482421875</v>
      </c>
      <c r="N735" s="381">
        <v>54761.0703125</v>
      </c>
      <c r="O735" s="381">
        <v>6108.27880859375</v>
      </c>
      <c r="P735" s="381">
        <v>10.035470008850098</v>
      </c>
      <c r="Q735" s="381">
        <v>98.392852783203125</v>
      </c>
      <c r="R735" s="379">
        <v>1012.8049926757812</v>
      </c>
    </row>
    <row r="736" spans="1:18" x14ac:dyDescent="0.25">
      <c r="A736" s="378">
        <v>41211.666666666664</v>
      </c>
      <c r="B736" s="381">
        <v>117.83910369873047</v>
      </c>
      <c r="C736" s="381">
        <v>117.83910369873047</v>
      </c>
      <c r="D736" s="381">
        <v>80921.9609375</v>
      </c>
      <c r="E736" s="381">
        <v>1</v>
      </c>
      <c r="F736" s="381">
        <v>1</v>
      </c>
      <c r="G736" s="381">
        <v>1</v>
      </c>
      <c r="H736" s="381">
        <v>1</v>
      </c>
      <c r="I736" s="381">
        <v>27.192230224609375</v>
      </c>
      <c r="J736" s="381">
        <v>61.175010681152344</v>
      </c>
      <c r="K736" s="381">
        <v>16.634849744348323</v>
      </c>
      <c r="L736" s="381">
        <v>897.87890625</v>
      </c>
      <c r="M736" s="381">
        <v>472.02069091796875</v>
      </c>
      <c r="N736" s="381">
        <v>53606.55078125</v>
      </c>
      <c r="O736" s="381">
        <v>6035.4912109375</v>
      </c>
      <c r="P736" s="381">
        <v>10.119420051574707</v>
      </c>
      <c r="Q736" s="381">
        <v>99.768356323242187</v>
      </c>
      <c r="R736" s="379">
        <v>1012.802001953125</v>
      </c>
    </row>
    <row r="737" spans="1:18" x14ac:dyDescent="0.25">
      <c r="A737" s="378">
        <v>41211.708333333336</v>
      </c>
      <c r="B737" s="381">
        <v>119.73320007324219</v>
      </c>
      <c r="C737" s="381">
        <v>119.73320007324219</v>
      </c>
      <c r="D737" s="381">
        <v>82269.75</v>
      </c>
      <c r="E737" s="381">
        <v>1</v>
      </c>
      <c r="F737" s="381">
        <v>1</v>
      </c>
      <c r="G737" s="381">
        <v>1</v>
      </c>
      <c r="H737" s="381">
        <v>1</v>
      </c>
      <c r="I737" s="381">
        <v>26.941719055175781</v>
      </c>
      <c r="J737" s="381">
        <v>60.938949584960937</v>
      </c>
      <c r="K737" s="381">
        <v>16.418000592355384</v>
      </c>
      <c r="L737" s="381">
        <v>898.08062744140625</v>
      </c>
      <c r="M737" s="381">
        <v>483.32528686523437</v>
      </c>
      <c r="N737" s="381">
        <v>54824.7890625</v>
      </c>
      <c r="O737" s="381">
        <v>6135.47900390625</v>
      </c>
      <c r="P737" s="381">
        <v>10.065719604492187</v>
      </c>
      <c r="Q737" s="381">
        <v>98.63153076171875</v>
      </c>
      <c r="R737" s="379">
        <v>1012.802001953125</v>
      </c>
    </row>
    <row r="738" spans="1:18" x14ac:dyDescent="0.25">
      <c r="A738" s="378">
        <v>41211.75</v>
      </c>
      <c r="B738" s="381">
        <v>119.43060302734375</v>
      </c>
      <c r="C738" s="381">
        <v>119.43060302734375</v>
      </c>
      <c r="D738" s="381">
        <v>82256.0703125</v>
      </c>
      <c r="E738" s="381">
        <v>1</v>
      </c>
      <c r="F738" s="381">
        <v>1</v>
      </c>
      <c r="G738" s="381">
        <v>1</v>
      </c>
      <c r="H738" s="381">
        <v>1</v>
      </c>
      <c r="I738" s="381">
        <v>26.121509552001953</v>
      </c>
      <c r="J738" s="381">
        <v>60.927841186523438</v>
      </c>
      <c r="K738" s="381">
        <v>15.915271855366299</v>
      </c>
      <c r="L738" s="381">
        <v>898.0369873046875</v>
      </c>
      <c r="M738" s="381">
        <v>483.3494873046875</v>
      </c>
      <c r="N738" s="381">
        <v>54808.94921875</v>
      </c>
      <c r="O738" s="381">
        <v>6127.123046875</v>
      </c>
      <c r="P738" s="381">
        <v>10.054530143737793</v>
      </c>
      <c r="Q738" s="381">
        <v>98.274299621582031</v>
      </c>
      <c r="R738" s="379">
        <v>1012.8040161132812</v>
      </c>
    </row>
    <row r="739" spans="1:18" x14ac:dyDescent="0.25">
      <c r="A739" s="378">
        <v>41211.791666666664</v>
      </c>
      <c r="B739" s="381">
        <v>119.32080078125</v>
      </c>
      <c r="C739" s="381">
        <v>119.32080078125</v>
      </c>
      <c r="D739" s="381">
        <v>82217.5078125</v>
      </c>
      <c r="E739" s="381">
        <v>1</v>
      </c>
      <c r="F739" s="381">
        <v>1</v>
      </c>
      <c r="G739" s="381">
        <v>1</v>
      </c>
      <c r="H739" s="381">
        <v>1</v>
      </c>
      <c r="I739" s="381">
        <v>24.596160888671875</v>
      </c>
      <c r="J739" s="381">
        <v>61.258228302001953</v>
      </c>
      <c r="K739" s="381">
        <v>15.067172390710329</v>
      </c>
      <c r="L739" s="381">
        <v>897.9603271484375</v>
      </c>
      <c r="M739" s="381">
        <v>483.66729736328125</v>
      </c>
      <c r="N739" s="381">
        <v>54739.9296875</v>
      </c>
      <c r="O739" s="381">
        <v>6113.65185546875</v>
      </c>
      <c r="P739" s="381">
        <v>10.046369552612305</v>
      </c>
      <c r="Q739" s="381">
        <v>98.331047058105469</v>
      </c>
      <c r="R739" s="379">
        <v>1012.8049926757812</v>
      </c>
    </row>
    <row r="740" spans="1:18" x14ac:dyDescent="0.25">
      <c r="A740" s="378">
        <v>41211.833333333336</v>
      </c>
      <c r="B740" s="381">
        <v>119.37310028076172</v>
      </c>
      <c r="C740" s="381">
        <v>119.37310028076172</v>
      </c>
      <c r="D740" s="381">
        <v>82259.90625</v>
      </c>
      <c r="E740" s="381">
        <v>1</v>
      </c>
      <c r="F740" s="381">
        <v>1</v>
      </c>
      <c r="G740" s="381">
        <v>1</v>
      </c>
      <c r="H740" s="381">
        <v>1</v>
      </c>
      <c r="I740" s="381">
        <v>25.368339538574219</v>
      </c>
      <c r="J740" s="381">
        <v>61.778839111328125</v>
      </c>
      <c r="K740" s="381">
        <v>15.672265668751207</v>
      </c>
      <c r="L740" s="381">
        <v>897.97998046875</v>
      </c>
      <c r="M740" s="381">
        <v>484.38449096679687</v>
      </c>
      <c r="N740" s="381">
        <v>54730.140625</v>
      </c>
      <c r="O740" s="381">
        <v>6109.8759765625</v>
      </c>
      <c r="P740" s="381">
        <v>10.042420387268066</v>
      </c>
      <c r="Q740" s="381">
        <v>98.420272827148438</v>
      </c>
      <c r="R740" s="379">
        <v>1012.8040161132812</v>
      </c>
    </row>
    <row r="741" spans="1:18" x14ac:dyDescent="0.25">
      <c r="A741" s="378">
        <v>41211.875</v>
      </c>
      <c r="B741" s="381">
        <v>119.60250091552734</v>
      </c>
      <c r="C741" s="381">
        <v>119.60250091552734</v>
      </c>
      <c r="D741" s="381">
        <v>82239.328125</v>
      </c>
      <c r="E741" s="381">
        <v>1</v>
      </c>
      <c r="F741" s="381">
        <v>1</v>
      </c>
      <c r="G741" s="381">
        <v>1</v>
      </c>
      <c r="H741" s="381">
        <v>1</v>
      </c>
      <c r="I741" s="381">
        <v>24.736700057983398</v>
      </c>
      <c r="J741" s="381">
        <v>62.139568328857422</v>
      </c>
      <c r="K741" s="381">
        <v>15.371278634835107</v>
      </c>
      <c r="L741" s="381">
        <v>897.96990966796875</v>
      </c>
      <c r="M741" s="381">
        <v>484.9425048828125</v>
      </c>
      <c r="N741" s="381">
        <v>54710.5</v>
      </c>
      <c r="O741" s="381">
        <v>6103.783203125</v>
      </c>
      <c r="P741" s="381">
        <v>10.038009643554687</v>
      </c>
      <c r="Q741" s="381">
        <v>98.392433166503906</v>
      </c>
      <c r="R741" s="379">
        <v>1012.802978515625</v>
      </c>
    </row>
    <row r="742" spans="1:18" x14ac:dyDescent="0.25">
      <c r="A742" s="378">
        <v>41211.916666666664</v>
      </c>
      <c r="B742" s="381">
        <v>118.59750366210937</v>
      </c>
      <c r="C742" s="381">
        <v>118.59750366210937</v>
      </c>
      <c r="D742" s="381">
        <v>82134.5234375</v>
      </c>
      <c r="E742" s="381">
        <v>1</v>
      </c>
      <c r="F742" s="381">
        <v>1</v>
      </c>
      <c r="G742" s="381">
        <v>1</v>
      </c>
      <c r="H742" s="381">
        <v>1</v>
      </c>
      <c r="I742" s="381">
        <v>25.853939056396484</v>
      </c>
      <c r="J742" s="381">
        <v>62.329769134521484</v>
      </c>
      <c r="K742" s="381">
        <v>16.114700526031811</v>
      </c>
      <c r="L742" s="381">
        <v>898.02099609375</v>
      </c>
      <c r="M742" s="381">
        <v>484.50030517578125</v>
      </c>
      <c r="N742" s="381">
        <v>54611.69140625</v>
      </c>
      <c r="O742" s="381">
        <v>6089.52490234375</v>
      </c>
      <c r="P742" s="381">
        <v>10.032710075378418</v>
      </c>
      <c r="Q742" s="381">
        <v>98.319313049316406</v>
      </c>
      <c r="R742" s="379">
        <v>1012.8070068359375</v>
      </c>
    </row>
    <row r="743" spans="1:18" x14ac:dyDescent="0.25">
      <c r="A743" s="378">
        <v>41211.958333333336</v>
      </c>
      <c r="B743" s="381">
        <v>118.11060333251953</v>
      </c>
      <c r="C743" s="381">
        <v>118.11060333251953</v>
      </c>
      <c r="D743" s="381">
        <v>82002.46875</v>
      </c>
      <c r="E743" s="381">
        <v>1</v>
      </c>
      <c r="F743" s="381">
        <v>1</v>
      </c>
      <c r="G743" s="381">
        <v>1</v>
      </c>
      <c r="H743" s="381">
        <v>1</v>
      </c>
      <c r="I743" s="381">
        <v>26.233779907226562</v>
      </c>
      <c r="J743" s="381">
        <v>62.363651275634766</v>
      </c>
      <c r="K743" s="381">
        <v>16.360343017760314</v>
      </c>
      <c r="L743" s="381">
        <v>898.0352783203125</v>
      </c>
      <c r="M743" s="381">
        <v>483.577392578125</v>
      </c>
      <c r="N743" s="381">
        <v>54491.0390625</v>
      </c>
      <c r="O743" s="381">
        <v>6078.5</v>
      </c>
      <c r="P743" s="381">
        <v>10.035499572753906</v>
      </c>
      <c r="Q743" s="381">
        <v>98.298713684082031</v>
      </c>
      <c r="R743" s="379">
        <v>1012.8099975585937</v>
      </c>
    </row>
    <row r="744" spans="1:18" x14ac:dyDescent="0.25">
      <c r="A744" s="378">
        <v>41212</v>
      </c>
      <c r="B744" s="381">
        <v>118.24340057373047</v>
      </c>
      <c r="C744" s="381">
        <v>118.24340057373047</v>
      </c>
      <c r="D744" s="381">
        <v>81938.5078125</v>
      </c>
      <c r="E744" s="381">
        <v>1</v>
      </c>
      <c r="F744" s="381">
        <v>1</v>
      </c>
      <c r="G744" s="381">
        <v>1</v>
      </c>
      <c r="H744" s="381">
        <v>1</v>
      </c>
      <c r="I744" s="381">
        <v>26.799850463867188</v>
      </c>
      <c r="J744" s="381">
        <v>62.223789215087891</v>
      </c>
      <c r="K744" s="381">
        <v>16.675882462595474</v>
      </c>
      <c r="L744" s="381">
        <v>897.92156982421875</v>
      </c>
      <c r="M744" s="381">
        <v>483.01739501953125</v>
      </c>
      <c r="N744" s="381">
        <v>54440.578125</v>
      </c>
      <c r="O744" s="381">
        <v>6066.990234375</v>
      </c>
      <c r="P744" s="381">
        <v>10.026679992675781</v>
      </c>
      <c r="Q744" s="381">
        <v>98.4117431640625</v>
      </c>
      <c r="R744" s="379">
        <v>1012.8099975585937</v>
      </c>
    </row>
    <row r="745" spans="1:18" x14ac:dyDescent="0.25">
      <c r="A745" s="378">
        <v>41212.041666666664</v>
      </c>
      <c r="B745" s="381">
        <v>118.38459777832031</v>
      </c>
      <c r="C745" s="381">
        <v>118.38459777832031</v>
      </c>
      <c r="D745" s="381">
        <v>81824.359375</v>
      </c>
      <c r="E745" s="381">
        <v>1</v>
      </c>
      <c r="F745" s="381">
        <v>1</v>
      </c>
      <c r="G745" s="381">
        <v>1</v>
      </c>
      <c r="H745" s="381">
        <v>1</v>
      </c>
      <c r="I745" s="381">
        <v>26.313619613647461</v>
      </c>
      <c r="J745" s="381">
        <v>62.133270263671875</v>
      </c>
      <c r="K745" s="381">
        <v>16.349512390702149</v>
      </c>
      <c r="L745" s="381">
        <v>898.03997802734375</v>
      </c>
      <c r="M745" s="381">
        <v>481.81219482421875</v>
      </c>
      <c r="N745" s="381">
        <v>54344.21875</v>
      </c>
      <c r="O745" s="381">
        <v>6057.58984375</v>
      </c>
      <c r="P745" s="381">
        <v>10.02970027923584</v>
      </c>
      <c r="Q745" s="381">
        <v>98.589698791503906</v>
      </c>
      <c r="R745" s="379">
        <v>1012.81298828125</v>
      </c>
    </row>
    <row r="746" spans="1:18" x14ac:dyDescent="0.25">
      <c r="A746" s="378">
        <v>41212.083333333336</v>
      </c>
      <c r="B746" s="381">
        <v>118.19719696044922</v>
      </c>
      <c r="C746" s="381">
        <v>118.19719696044922</v>
      </c>
      <c r="D746" s="381">
        <v>81891.7421875</v>
      </c>
      <c r="E746" s="381">
        <v>1</v>
      </c>
      <c r="F746" s="381">
        <v>1</v>
      </c>
      <c r="G746" s="381">
        <v>1</v>
      </c>
      <c r="H746" s="381">
        <v>1</v>
      </c>
      <c r="I746" s="381">
        <v>26.663419723510742</v>
      </c>
      <c r="J746" s="381">
        <v>61.993450164794922</v>
      </c>
      <c r="K746" s="381">
        <v>16.529573818524732</v>
      </c>
      <c r="L746" s="381">
        <v>898.06231689453125</v>
      </c>
      <c r="M746" s="381">
        <v>482.29971313476562</v>
      </c>
      <c r="N746" s="381">
        <v>54407.26953125</v>
      </c>
      <c r="O746" s="381">
        <v>6064.3662109375</v>
      </c>
      <c r="P746" s="381">
        <v>10.027890205383301</v>
      </c>
      <c r="Q746" s="381">
        <v>98.493339538574219</v>
      </c>
      <c r="R746" s="379">
        <v>1012.8150024414062</v>
      </c>
    </row>
    <row r="747" spans="1:18" x14ac:dyDescent="0.25">
      <c r="A747" s="378">
        <v>41212.125</v>
      </c>
      <c r="B747" s="381">
        <v>118.15650177001953</v>
      </c>
      <c r="C747" s="381">
        <v>118.15650177001953</v>
      </c>
      <c r="D747" s="381">
        <v>81943.9609375</v>
      </c>
      <c r="E747" s="381">
        <v>1</v>
      </c>
      <c r="F747" s="381">
        <v>1</v>
      </c>
      <c r="G747" s="381">
        <v>1</v>
      </c>
      <c r="H747" s="381">
        <v>1</v>
      </c>
      <c r="I747" s="381">
        <v>24.322479248046875</v>
      </c>
      <c r="J747" s="381">
        <v>62.059738159179688</v>
      </c>
      <c r="K747" s="381">
        <v>15.094466935158707</v>
      </c>
      <c r="L747" s="381">
        <v>897.97857666015625</v>
      </c>
      <c r="M747" s="381">
        <v>482.93231201171875</v>
      </c>
      <c r="N747" s="381">
        <v>54391.890625</v>
      </c>
      <c r="O747" s="381">
        <v>6057.97021484375</v>
      </c>
      <c r="P747" s="381">
        <v>10.021579742431641</v>
      </c>
      <c r="Q747" s="381">
        <v>98.471603393554688</v>
      </c>
      <c r="R747" s="379">
        <v>1012.8150024414062</v>
      </c>
    </row>
    <row r="748" spans="1:18" x14ac:dyDescent="0.25">
      <c r="A748" s="378">
        <v>41212.166666666664</v>
      </c>
      <c r="B748" s="381">
        <v>118.18370056152344</v>
      </c>
      <c r="C748" s="381">
        <v>118.18370056152344</v>
      </c>
      <c r="D748" s="381">
        <v>81963.921875</v>
      </c>
      <c r="E748" s="381">
        <v>1</v>
      </c>
      <c r="F748" s="381">
        <v>1</v>
      </c>
      <c r="G748" s="381">
        <v>1</v>
      </c>
      <c r="H748" s="381">
        <v>1</v>
      </c>
      <c r="I748" s="381">
        <v>24.43644905090332</v>
      </c>
      <c r="J748" s="381">
        <v>62.350700378417969</v>
      </c>
      <c r="K748" s="381">
        <v>15.23629713085349</v>
      </c>
      <c r="L748" s="381">
        <v>898.05181884765625</v>
      </c>
      <c r="M748" s="381">
        <v>483.67111206054687</v>
      </c>
      <c r="N748" s="381">
        <v>54388.80859375</v>
      </c>
      <c r="O748" s="381">
        <v>6057.24609375</v>
      </c>
      <c r="P748" s="381">
        <v>10.02046012878418</v>
      </c>
      <c r="Q748" s="381">
        <v>98.522773742675781</v>
      </c>
      <c r="R748" s="379">
        <v>1012.8150024414062</v>
      </c>
    </row>
    <row r="749" spans="1:18" x14ac:dyDescent="0.25">
      <c r="A749" s="378">
        <v>41212.208333333336</v>
      </c>
      <c r="B749" s="381">
        <v>85.438201904296875</v>
      </c>
      <c r="C749" s="381">
        <v>118.29905096015656</v>
      </c>
      <c r="D749" s="381">
        <v>81788.2734375</v>
      </c>
      <c r="E749" s="381">
        <v>1</v>
      </c>
      <c r="F749" s="381">
        <v>1</v>
      </c>
      <c r="G749" s="381">
        <v>0.72222220897674561</v>
      </c>
      <c r="H749" s="381">
        <v>1</v>
      </c>
      <c r="I749" s="381">
        <v>25.492580413818359</v>
      </c>
      <c r="J749" s="381">
        <v>62.527301788330078</v>
      </c>
      <c r="K749" s="381">
        <v>15.93982268898093</v>
      </c>
      <c r="L749" s="381">
        <v>897.974609375</v>
      </c>
      <c r="M749" s="381">
        <v>482.40219116210937</v>
      </c>
      <c r="N749" s="381">
        <v>54191.48046875</v>
      </c>
      <c r="O749" s="381">
        <v>6040.05908203125</v>
      </c>
      <c r="P749" s="381">
        <v>10.02793025970459</v>
      </c>
      <c r="Q749" s="381">
        <v>98.720123291015625</v>
      </c>
      <c r="R749" s="379">
        <v>1012.81298828125</v>
      </c>
    </row>
    <row r="750" spans="1:18" x14ac:dyDescent="0.25">
      <c r="A750" s="378">
        <v>41212.25</v>
      </c>
      <c r="B750" s="381">
        <v>118.86289978027344</v>
      </c>
      <c r="C750" s="381">
        <v>118.86289978027344</v>
      </c>
      <c r="D750" s="381">
        <v>81854.84375</v>
      </c>
      <c r="E750" s="381">
        <v>1</v>
      </c>
      <c r="F750" s="381">
        <v>1</v>
      </c>
      <c r="G750" s="381">
        <v>1</v>
      </c>
      <c r="H750" s="381">
        <v>1</v>
      </c>
      <c r="I750" s="381">
        <v>26.291879653930664</v>
      </c>
      <c r="J750" s="381">
        <v>62.557418823242187</v>
      </c>
      <c r="K750" s="381">
        <v>16.447521271612203</v>
      </c>
      <c r="L750" s="381">
        <v>898.00042724609375</v>
      </c>
      <c r="M750" s="381">
        <v>483.08538818359375</v>
      </c>
      <c r="N750" s="381">
        <v>54289.6484375</v>
      </c>
      <c r="O750" s="381">
        <v>6052.02099609375</v>
      </c>
      <c r="P750" s="381">
        <v>10.029669761657715</v>
      </c>
      <c r="Q750" s="381">
        <v>98.724311828613281</v>
      </c>
      <c r="R750" s="379">
        <v>1012.8109741210937</v>
      </c>
    </row>
    <row r="751" spans="1:18" x14ac:dyDescent="0.25">
      <c r="A751" s="378">
        <v>41212.291666666664</v>
      </c>
      <c r="B751" s="381">
        <v>118.45580291748047</v>
      </c>
      <c r="C751" s="381">
        <v>118.45580291748047</v>
      </c>
      <c r="D751" s="381">
        <v>81743.6484375</v>
      </c>
      <c r="E751" s="381">
        <v>1</v>
      </c>
      <c r="F751" s="381">
        <v>1</v>
      </c>
      <c r="G751" s="381">
        <v>1</v>
      </c>
      <c r="H751" s="381">
        <v>1</v>
      </c>
      <c r="I751" s="381">
        <v>25.861480712890625</v>
      </c>
      <c r="J751" s="381">
        <v>62.544120788574219</v>
      </c>
      <c r="K751" s="381">
        <v>16.174835734784139</v>
      </c>
      <c r="L751" s="381">
        <v>897.98309326171875</v>
      </c>
      <c r="M751" s="381">
        <v>482.24261474609375</v>
      </c>
      <c r="N751" s="381">
        <v>54174.5390625</v>
      </c>
      <c r="O751" s="381">
        <v>6042.39990234375</v>
      </c>
      <c r="P751" s="381">
        <v>10.034740447998047</v>
      </c>
      <c r="Q751" s="381">
        <v>98.87109375</v>
      </c>
      <c r="R751" s="379">
        <v>1012.81298828125</v>
      </c>
    </row>
    <row r="752" spans="1:18" x14ac:dyDescent="0.25">
      <c r="A752" s="378">
        <v>41212.333333333336</v>
      </c>
      <c r="B752" s="381">
        <v>118.23159790039062</v>
      </c>
      <c r="C752" s="381">
        <v>118.23159790039062</v>
      </c>
      <c r="D752" s="381">
        <v>81681.65625</v>
      </c>
      <c r="E752" s="381">
        <v>1</v>
      </c>
      <c r="F752" s="381">
        <v>1</v>
      </c>
      <c r="G752" s="381">
        <v>1</v>
      </c>
      <c r="H752" s="381">
        <v>1</v>
      </c>
      <c r="I752" s="381">
        <v>26.498340606689453</v>
      </c>
      <c r="J752" s="381">
        <v>62.424671173095703</v>
      </c>
      <c r="K752" s="381">
        <v>16.541501990052783</v>
      </c>
      <c r="L752" s="381">
        <v>897.986572265625</v>
      </c>
      <c r="M752" s="381">
        <v>481.565185546875</v>
      </c>
      <c r="N752" s="381">
        <v>54114.87109375</v>
      </c>
      <c r="O752" s="381">
        <v>6030.5048828125</v>
      </c>
      <c r="P752" s="381">
        <v>10.026650428771973</v>
      </c>
      <c r="Q752" s="381">
        <v>99.237861633300781</v>
      </c>
      <c r="R752" s="379">
        <v>1012.8170166015625</v>
      </c>
    </row>
    <row r="753" spans="1:18" x14ac:dyDescent="0.25">
      <c r="A753" s="378">
        <v>41212.375</v>
      </c>
      <c r="B753" s="381">
        <v>118.19170379638672</v>
      </c>
      <c r="C753" s="381">
        <v>118.19170379638672</v>
      </c>
      <c r="D753" s="381">
        <v>81564.7265625</v>
      </c>
      <c r="E753" s="381">
        <v>1</v>
      </c>
      <c r="F753" s="381">
        <v>1</v>
      </c>
      <c r="G753" s="381">
        <v>1</v>
      </c>
      <c r="H753" s="381">
        <v>1</v>
      </c>
      <c r="I753" s="381">
        <v>26.439929962158203</v>
      </c>
      <c r="J753" s="381">
        <v>62.232151031494141</v>
      </c>
      <c r="K753" s="381">
        <v>16.454137146671563</v>
      </c>
      <c r="L753" s="381">
        <v>898.0408935546875</v>
      </c>
      <c r="M753" s="381">
        <v>480.9154052734375</v>
      </c>
      <c r="N753" s="381">
        <v>54056.890625</v>
      </c>
      <c r="O753" s="381">
        <v>6017.875</v>
      </c>
      <c r="P753" s="381">
        <v>10.018850326538086</v>
      </c>
      <c r="Q753" s="381">
        <v>99.087882995605469</v>
      </c>
      <c r="R753" s="379">
        <v>1012.8259887695312</v>
      </c>
    </row>
    <row r="754" spans="1:18" x14ac:dyDescent="0.25">
      <c r="A754" s="378">
        <v>41212.416666666664</v>
      </c>
      <c r="B754" s="381">
        <v>117.84829711914063</v>
      </c>
      <c r="C754" s="381">
        <v>117.84829711914063</v>
      </c>
      <c r="D754" s="381">
        <v>81439.1171875</v>
      </c>
      <c r="E754" s="381">
        <v>1</v>
      </c>
      <c r="F754" s="381">
        <v>1</v>
      </c>
      <c r="G754" s="381">
        <v>1</v>
      </c>
      <c r="H754" s="381">
        <v>1</v>
      </c>
      <c r="I754" s="381">
        <v>26.330299377441406</v>
      </c>
      <c r="J754" s="381">
        <v>61.993709564208984</v>
      </c>
      <c r="K754" s="381">
        <v>16.323129323437751</v>
      </c>
      <c r="L754" s="381">
        <v>898.0308837890625</v>
      </c>
      <c r="M754" s="381">
        <v>480.16650390625</v>
      </c>
      <c r="N754" s="381">
        <v>53994.62890625</v>
      </c>
      <c r="O754" s="381">
        <v>6008.93896484375</v>
      </c>
      <c r="P754" s="381">
        <v>10.015080451965332</v>
      </c>
      <c r="Q754" s="381">
        <v>98.9669189453125</v>
      </c>
      <c r="R754" s="379">
        <v>1012.823974609375</v>
      </c>
    </row>
    <row r="755" spans="1:18" x14ac:dyDescent="0.25">
      <c r="A755" s="378">
        <v>41212.458333333336</v>
      </c>
      <c r="B755" s="381">
        <v>117.78769683837891</v>
      </c>
      <c r="C755" s="381">
        <v>117.78769683837891</v>
      </c>
      <c r="D755" s="381">
        <v>81455.0234375</v>
      </c>
      <c r="E755" s="381">
        <v>1</v>
      </c>
      <c r="F755" s="381">
        <v>1</v>
      </c>
      <c r="G755" s="381">
        <v>1</v>
      </c>
      <c r="H755" s="381">
        <v>1</v>
      </c>
      <c r="I755" s="381">
        <v>26.286489486694336</v>
      </c>
      <c r="J755" s="381">
        <v>61.731819152832031</v>
      </c>
      <c r="K755" s="381">
        <v>16.227128151554354</v>
      </c>
      <c r="L755" s="381">
        <v>897.951416015625</v>
      </c>
      <c r="M755" s="381">
        <v>480.37908935546875</v>
      </c>
      <c r="N755" s="381">
        <v>54002.19921875</v>
      </c>
      <c r="O755" s="381">
        <v>6006.93896484375</v>
      </c>
      <c r="P755" s="381">
        <v>10.010299682617187</v>
      </c>
      <c r="Q755" s="381">
        <v>98.905647277832031</v>
      </c>
      <c r="R755" s="379">
        <v>1012.8270263671875</v>
      </c>
    </row>
    <row r="756" spans="1:18" x14ac:dyDescent="0.25">
      <c r="A756" s="378">
        <v>41212.5</v>
      </c>
      <c r="B756" s="381">
        <v>117.256103515625</v>
      </c>
      <c r="C756" s="381">
        <v>117.256103515625</v>
      </c>
      <c r="D756" s="381">
        <v>81470.1171875</v>
      </c>
      <c r="E756" s="381">
        <v>1</v>
      </c>
      <c r="F756" s="381">
        <v>1</v>
      </c>
      <c r="G756" s="381">
        <v>1</v>
      </c>
      <c r="H756" s="381">
        <v>1</v>
      </c>
      <c r="I756" s="381">
        <v>26.015750885009766</v>
      </c>
      <c r="J756" s="381">
        <v>61.617198944091797</v>
      </c>
      <c r="K756" s="381">
        <v>16.030176979615788</v>
      </c>
      <c r="L756" s="381">
        <v>898.05059814453125</v>
      </c>
      <c r="M756" s="381">
        <v>480.42138671875</v>
      </c>
      <c r="N756" s="381">
        <v>53955.0703125</v>
      </c>
      <c r="O756" s="381">
        <v>5995.19091796875</v>
      </c>
      <c r="P756" s="381">
        <v>10.000579833984375</v>
      </c>
      <c r="Q756" s="381">
        <v>98.829673767089844</v>
      </c>
      <c r="R756" s="379">
        <v>1012.8330078125</v>
      </c>
    </row>
    <row r="757" spans="1:18" x14ac:dyDescent="0.25">
      <c r="A757" s="378">
        <v>41212.541666666664</v>
      </c>
      <c r="B757" s="381">
        <v>118.19380187988281</v>
      </c>
      <c r="C757" s="381">
        <v>118.19380187988281</v>
      </c>
      <c r="D757" s="381">
        <v>81579.8203125</v>
      </c>
      <c r="E757" s="381">
        <v>1</v>
      </c>
      <c r="F757" s="381">
        <v>1</v>
      </c>
      <c r="G757" s="381">
        <v>1</v>
      </c>
      <c r="H757" s="381">
        <v>1</v>
      </c>
      <c r="I757" s="381">
        <v>25.531539916992187</v>
      </c>
      <c r="J757" s="381">
        <v>61.631061553955078</v>
      </c>
      <c r="K757" s="381">
        <v>15.735359081914066</v>
      </c>
      <c r="L757" s="381">
        <v>897.969970703125</v>
      </c>
      <c r="M757" s="381">
        <v>481.22109985351563</v>
      </c>
      <c r="N757" s="381">
        <v>54027.73046875</v>
      </c>
      <c r="O757" s="381">
        <v>5997.84716796875</v>
      </c>
      <c r="P757" s="381">
        <v>9.9925041198730469</v>
      </c>
      <c r="Q757" s="381">
        <v>98.548667907714844</v>
      </c>
      <c r="R757" s="379">
        <v>1012.8369750976562</v>
      </c>
    </row>
    <row r="758" spans="1:18" x14ac:dyDescent="0.25">
      <c r="A758" s="378">
        <v>41212.583333333336</v>
      </c>
      <c r="B758" s="381">
        <v>119.41490173339844</v>
      </c>
      <c r="C758" s="381">
        <v>119.41490173339844</v>
      </c>
      <c r="D758" s="381">
        <v>81643.359375</v>
      </c>
      <c r="E758" s="381">
        <v>1</v>
      </c>
      <c r="F758" s="381">
        <v>1</v>
      </c>
      <c r="G758" s="381">
        <v>1</v>
      </c>
      <c r="H758" s="381">
        <v>1</v>
      </c>
      <c r="I758" s="381">
        <v>26.551019668579102</v>
      </c>
      <c r="J758" s="381">
        <v>61.700820922851563</v>
      </c>
      <c r="K758" s="381">
        <v>16.382197098901088</v>
      </c>
      <c r="L758" s="381">
        <v>898.080322265625</v>
      </c>
      <c r="M758" s="381">
        <v>482.00961303710937</v>
      </c>
      <c r="N758" s="381">
        <v>54121.25</v>
      </c>
      <c r="O758" s="381">
        <v>6014.55712890625</v>
      </c>
      <c r="P758" s="381">
        <v>10.002010345458984</v>
      </c>
      <c r="Q758" s="381">
        <v>98.424789428710938</v>
      </c>
      <c r="R758" s="379">
        <v>1012.8270263671875</v>
      </c>
    </row>
    <row r="759" spans="1:18" x14ac:dyDescent="0.25">
      <c r="A759" s="378">
        <v>41212.625</v>
      </c>
      <c r="B759" s="381">
        <v>118.42320251464844</v>
      </c>
      <c r="C759" s="381">
        <v>118.42320251464844</v>
      </c>
      <c r="D759" s="381">
        <v>81161.0703125</v>
      </c>
      <c r="E759" s="381">
        <v>1</v>
      </c>
      <c r="F759" s="381">
        <v>1</v>
      </c>
      <c r="G759" s="381">
        <v>1</v>
      </c>
      <c r="H759" s="381">
        <v>1</v>
      </c>
      <c r="I759" s="381">
        <v>26.292049407958984</v>
      </c>
      <c r="J759" s="381">
        <v>61.555309295654297</v>
      </c>
      <c r="K759" s="381">
        <v>16.184152333235396</v>
      </c>
      <c r="L759" s="381">
        <v>897.77947998046875</v>
      </c>
      <c r="M759" s="381">
        <v>476.29708862304687</v>
      </c>
      <c r="N759" s="381">
        <v>53434.05078125</v>
      </c>
      <c r="O759" s="381">
        <v>5967.583984375</v>
      </c>
      <c r="P759" s="381">
        <v>10.047450065612793</v>
      </c>
      <c r="Q759" s="381">
        <v>99.183357238769531</v>
      </c>
      <c r="R759" s="379">
        <v>1012.822021484375</v>
      </c>
    </row>
    <row r="760" spans="1:18" x14ac:dyDescent="0.25">
      <c r="A760" s="378">
        <v>41212.666666666664</v>
      </c>
      <c r="B760" s="381">
        <v>116.40070343017578</v>
      </c>
      <c r="C760" s="381">
        <v>116.40070343017578</v>
      </c>
      <c r="D760" s="381">
        <v>80440.546875</v>
      </c>
      <c r="E760" s="381">
        <v>1</v>
      </c>
      <c r="F760" s="381">
        <v>1</v>
      </c>
      <c r="G760" s="381">
        <v>1</v>
      </c>
      <c r="H760" s="381">
        <v>1</v>
      </c>
      <c r="I760" s="381">
        <v>25.824039459228516</v>
      </c>
      <c r="J760" s="381">
        <v>61.363491058349609</v>
      </c>
      <c r="K760" s="381">
        <v>15.846532144468364</v>
      </c>
      <c r="L760" s="381">
        <v>897.87158203125</v>
      </c>
      <c r="M760" s="381">
        <v>468.7152099609375</v>
      </c>
      <c r="N760" s="381">
        <v>52941.76171875</v>
      </c>
      <c r="O760" s="381">
        <v>5960.44677734375</v>
      </c>
      <c r="P760" s="381">
        <v>10.119219779968262</v>
      </c>
      <c r="Q760" s="381">
        <v>101.29090118408203</v>
      </c>
      <c r="R760" s="379">
        <v>1012.8200073242187</v>
      </c>
    </row>
    <row r="761" spans="1:18" x14ac:dyDescent="0.25">
      <c r="A761" s="378">
        <v>41212.708333333336</v>
      </c>
      <c r="B761" s="381">
        <v>118.90879821777344</v>
      </c>
      <c r="C761" s="381">
        <v>118.90879821777344</v>
      </c>
      <c r="D761" s="381">
        <v>82143.59375</v>
      </c>
      <c r="E761" s="381">
        <v>1</v>
      </c>
      <c r="F761" s="381">
        <v>1</v>
      </c>
      <c r="G761" s="381">
        <v>1</v>
      </c>
      <c r="H761" s="381">
        <v>1</v>
      </c>
      <c r="I761" s="381">
        <v>26.590940475463867</v>
      </c>
      <c r="J761" s="381">
        <v>61.330810546875</v>
      </c>
      <c r="K761" s="381">
        <v>16.308439325639046</v>
      </c>
      <c r="L761" s="381">
        <v>898.20697021484375</v>
      </c>
      <c r="M761" s="381">
        <v>483.8472900390625</v>
      </c>
      <c r="N761" s="381">
        <v>54516.83984375</v>
      </c>
      <c r="O761" s="381">
        <v>6094.01220703125</v>
      </c>
      <c r="P761" s="381">
        <v>10.053449630737305</v>
      </c>
      <c r="Q761" s="381">
        <v>99.41986083984375</v>
      </c>
      <c r="R761" s="379">
        <v>1012.822021484375</v>
      </c>
    </row>
    <row r="762" spans="1:18" x14ac:dyDescent="0.25">
      <c r="A762" s="378">
        <v>41212.75</v>
      </c>
      <c r="B762" s="381">
        <v>119.43280029296875</v>
      </c>
      <c r="C762" s="381">
        <v>119.43280029296875</v>
      </c>
      <c r="D762" s="381">
        <v>82396.4921875</v>
      </c>
      <c r="E762" s="381">
        <v>1</v>
      </c>
      <c r="F762" s="381">
        <v>1</v>
      </c>
      <c r="G762" s="381">
        <v>1</v>
      </c>
      <c r="H762" s="381">
        <v>1</v>
      </c>
      <c r="I762" s="381">
        <v>26.793060302734375</v>
      </c>
      <c r="J762" s="381">
        <v>61.246448516845703</v>
      </c>
      <c r="K762" s="381">
        <v>16.409797884401634</v>
      </c>
      <c r="L762" s="381">
        <v>897.99871826171875</v>
      </c>
      <c r="M762" s="381">
        <v>485.9197998046875</v>
      </c>
      <c r="N762" s="381">
        <v>54658.51171875</v>
      </c>
      <c r="O762" s="381">
        <v>6106.06982421875</v>
      </c>
      <c r="P762" s="381">
        <v>10.049249649047852</v>
      </c>
      <c r="Q762" s="381">
        <v>98.713417053222656</v>
      </c>
      <c r="R762" s="379">
        <v>1012.8280029296875</v>
      </c>
    </row>
    <row r="763" spans="1:18" x14ac:dyDescent="0.25">
      <c r="A763" s="378">
        <v>41212.791666666664</v>
      </c>
      <c r="B763" s="381">
        <v>119.5635986328125</v>
      </c>
      <c r="C763" s="381">
        <v>119.5635986328125</v>
      </c>
      <c r="D763" s="381">
        <v>82479.7421875</v>
      </c>
      <c r="E763" s="381">
        <v>1</v>
      </c>
      <c r="F763" s="381">
        <v>1</v>
      </c>
      <c r="G763" s="381">
        <v>1</v>
      </c>
      <c r="H763" s="381">
        <v>1</v>
      </c>
      <c r="I763" s="381">
        <v>27.195369720458984</v>
      </c>
      <c r="J763" s="381">
        <v>61.140670776367188</v>
      </c>
      <c r="K763" s="381">
        <v>16.627431467201678</v>
      </c>
      <c r="L763" s="381">
        <v>897.96722412109375</v>
      </c>
      <c r="M763" s="381">
        <v>486.59548950195312</v>
      </c>
      <c r="N763" s="381">
        <v>54772.2109375</v>
      </c>
      <c r="O763" s="381">
        <v>6124.28076171875</v>
      </c>
      <c r="P763" s="381">
        <v>10.056730270385742</v>
      </c>
      <c r="Q763" s="381">
        <v>98.590316772460938</v>
      </c>
      <c r="R763" s="379">
        <v>1012.8259887695312</v>
      </c>
    </row>
    <row r="764" spans="1:18" x14ac:dyDescent="0.25">
      <c r="A764" s="378">
        <v>41212.833333333336</v>
      </c>
      <c r="B764" s="381">
        <v>119.82959747314453</v>
      </c>
      <c r="C764" s="381">
        <v>119.82959747314453</v>
      </c>
      <c r="D764" s="381">
        <v>82535.8671875</v>
      </c>
      <c r="E764" s="381">
        <v>1</v>
      </c>
      <c r="F764" s="381">
        <v>1</v>
      </c>
      <c r="G764" s="381">
        <v>1</v>
      </c>
      <c r="H764" s="381">
        <v>1</v>
      </c>
      <c r="I764" s="381">
        <v>27.031320571899414</v>
      </c>
      <c r="J764" s="381">
        <v>60.966438293457031</v>
      </c>
      <c r="K764" s="381">
        <v>16.480033376373612</v>
      </c>
      <c r="L764" s="381">
        <v>898.01812744140625</v>
      </c>
      <c r="M764" s="381">
        <v>486.88558959960937</v>
      </c>
      <c r="N764" s="381">
        <v>54846.91015625</v>
      </c>
      <c r="O764" s="381">
        <v>6129.18017578125</v>
      </c>
      <c r="P764" s="381">
        <v>10.053669929504395</v>
      </c>
      <c r="Q764" s="381">
        <v>98.569923400878906</v>
      </c>
      <c r="R764" s="379">
        <v>1012.823974609375</v>
      </c>
    </row>
    <row r="765" spans="1:18" x14ac:dyDescent="0.25">
      <c r="A765" s="378">
        <v>41212.875</v>
      </c>
      <c r="B765" s="381">
        <v>120.30100250244141</v>
      </c>
      <c r="C765" s="381">
        <v>120.30100250244141</v>
      </c>
      <c r="D765" s="381">
        <v>82710.53125</v>
      </c>
      <c r="E765" s="381">
        <v>1</v>
      </c>
      <c r="F765" s="381">
        <v>1</v>
      </c>
      <c r="G765" s="381">
        <v>1</v>
      </c>
      <c r="H765" s="381">
        <v>1</v>
      </c>
      <c r="I765" s="381">
        <v>26.691049575805664</v>
      </c>
      <c r="J765" s="381">
        <v>60.919570922851563</v>
      </c>
      <c r="K765" s="381">
        <v>16.260072876386403</v>
      </c>
      <c r="L765" s="381">
        <v>897.90863037109375</v>
      </c>
      <c r="M765" s="381">
        <v>487.9088134765625</v>
      </c>
      <c r="N765" s="381">
        <v>54926.01953125</v>
      </c>
      <c r="O765" s="381">
        <v>6146.794921875</v>
      </c>
      <c r="P765" s="381">
        <v>10.063639640808105</v>
      </c>
      <c r="Q765" s="381">
        <v>98.365592956542969</v>
      </c>
      <c r="R765" s="379">
        <v>1012.823974609375</v>
      </c>
    </row>
    <row r="766" spans="1:18" x14ac:dyDescent="0.25">
      <c r="A766" s="378">
        <v>41212.916666666664</v>
      </c>
      <c r="B766" s="381">
        <v>120.68080139160156</v>
      </c>
      <c r="C766" s="381">
        <v>120.68080139160156</v>
      </c>
      <c r="D766" s="381">
        <v>82823.28125</v>
      </c>
      <c r="E766" s="381">
        <v>1</v>
      </c>
      <c r="F766" s="381">
        <v>1</v>
      </c>
      <c r="G766" s="381">
        <v>1</v>
      </c>
      <c r="H766" s="381">
        <v>1</v>
      </c>
      <c r="I766" s="381">
        <v>26.447029113769531</v>
      </c>
      <c r="J766" s="381">
        <v>61.013271331787109</v>
      </c>
      <c r="K766" s="381">
        <v>16.136197632380934</v>
      </c>
      <c r="L766" s="381">
        <v>898.03021240234375</v>
      </c>
      <c r="M766" s="381">
        <v>488.685302734375</v>
      </c>
      <c r="N766" s="381">
        <v>55035.1796875</v>
      </c>
      <c r="O766" s="381">
        <v>6161.203125</v>
      </c>
      <c r="P766" s="381">
        <v>10.067680358886719</v>
      </c>
      <c r="Q766" s="381">
        <v>98.447578430175781</v>
      </c>
      <c r="R766" s="379">
        <v>1012.822998046875</v>
      </c>
    </row>
    <row r="767" spans="1:18" x14ac:dyDescent="0.25">
      <c r="A767" s="378">
        <v>41212.958333333336</v>
      </c>
      <c r="B767" s="381">
        <v>121.05239868164062</v>
      </c>
      <c r="C767" s="381">
        <v>121.05239868164062</v>
      </c>
      <c r="D767" s="381">
        <v>82977.703125</v>
      </c>
      <c r="E767" s="381">
        <v>1</v>
      </c>
      <c r="F767" s="381">
        <v>1</v>
      </c>
      <c r="G767" s="381">
        <v>1</v>
      </c>
      <c r="H767" s="381">
        <v>1</v>
      </c>
      <c r="I767" s="381">
        <v>26.0618896484375</v>
      </c>
      <c r="J767" s="381">
        <v>61.197769165039062</v>
      </c>
      <c r="K767" s="381">
        <v>15.949295067097992</v>
      </c>
      <c r="L767" s="381">
        <v>898.00018310546875</v>
      </c>
      <c r="M767" s="381">
        <v>489.81600952148437</v>
      </c>
      <c r="N767" s="381">
        <v>55138.8203125</v>
      </c>
      <c r="O767" s="381">
        <v>6169.64208984375</v>
      </c>
      <c r="P767" s="381">
        <v>10.063920021057129</v>
      </c>
      <c r="Q767" s="381">
        <v>98.416831970214844</v>
      </c>
      <c r="R767" s="379">
        <v>1012.8189697265625</v>
      </c>
    </row>
    <row r="768" spans="1:18" x14ac:dyDescent="0.25">
      <c r="A768" s="378">
        <v>41213</v>
      </c>
      <c r="B768" s="381">
        <v>121.60590362548828</v>
      </c>
      <c r="C768" s="381">
        <v>121.60590362548828</v>
      </c>
      <c r="D768" s="381">
        <v>83413.90625</v>
      </c>
      <c r="E768" s="381">
        <v>1</v>
      </c>
      <c r="F768" s="381">
        <v>1</v>
      </c>
      <c r="G768" s="381">
        <v>1</v>
      </c>
      <c r="H768" s="381">
        <v>1</v>
      </c>
      <c r="I768" s="381">
        <v>25.685380935668945</v>
      </c>
      <c r="J768" s="381">
        <v>61.488658905029297</v>
      </c>
      <c r="K768" s="381">
        <v>15.7935962719909</v>
      </c>
      <c r="L768" s="381">
        <v>898.0313720703125</v>
      </c>
      <c r="M768" s="381">
        <v>492.38571166992187</v>
      </c>
      <c r="N768" s="381">
        <v>55331.55078125</v>
      </c>
      <c r="O768" s="381">
        <v>6203.4140625</v>
      </c>
      <c r="P768" s="381">
        <v>10.081469535827637</v>
      </c>
      <c r="Q768" s="381">
        <v>98.573646545410156</v>
      </c>
      <c r="R768" s="379">
        <v>1012.8159790039062</v>
      </c>
    </row>
    <row r="769" spans="1:18" x14ac:dyDescent="0.25">
      <c r="A769" s="378">
        <v>41213.041666666664</v>
      </c>
      <c r="B769" s="381">
        <v>121.57610321044922</v>
      </c>
      <c r="C769" s="381">
        <v>121.57610321044922</v>
      </c>
      <c r="D769" s="381">
        <v>83493.8515625</v>
      </c>
      <c r="E769" s="381">
        <v>1</v>
      </c>
      <c r="F769" s="381">
        <v>1</v>
      </c>
      <c r="G769" s="381">
        <v>1</v>
      </c>
      <c r="H769" s="381">
        <v>1</v>
      </c>
      <c r="I769" s="381">
        <v>26.187980651855469</v>
      </c>
      <c r="J769" s="381">
        <v>61.830619812011719</v>
      </c>
      <c r="K769" s="381">
        <v>16.192190753291943</v>
      </c>
      <c r="L769" s="381">
        <v>898.00201416015625</v>
      </c>
      <c r="M769" s="381">
        <v>493.43661499023437</v>
      </c>
      <c r="N769" s="381">
        <v>55405.55078125</v>
      </c>
      <c r="O769" s="381">
        <v>6211.7431640625</v>
      </c>
      <c r="P769" s="381">
        <v>10.082850456237793</v>
      </c>
      <c r="Q769" s="381">
        <v>98.691673278808594</v>
      </c>
      <c r="R769" s="379">
        <v>1012.8189697265625</v>
      </c>
    </row>
    <row r="770" spans="1:18" x14ac:dyDescent="0.25">
      <c r="A770" s="378">
        <v>41213.083333333336</v>
      </c>
      <c r="B770" s="381">
        <v>122.00910186767578</v>
      </c>
      <c r="C770" s="381">
        <v>122.00910186767578</v>
      </c>
      <c r="D770" s="381">
        <v>83459.4375</v>
      </c>
      <c r="E770" s="381">
        <v>1</v>
      </c>
      <c r="F770" s="381">
        <v>1</v>
      </c>
      <c r="G770" s="381">
        <v>1</v>
      </c>
      <c r="H770" s="381">
        <v>1</v>
      </c>
      <c r="I770" s="381">
        <v>26.844699859619141</v>
      </c>
      <c r="J770" s="381">
        <v>61.939140319824219</v>
      </c>
      <c r="K770" s="381">
        <v>16.627376314485154</v>
      </c>
      <c r="L770" s="381">
        <v>897.9793701171875</v>
      </c>
      <c r="M770" s="381">
        <v>493.21209716796875</v>
      </c>
      <c r="N770" s="381">
        <v>55368.9609375</v>
      </c>
      <c r="O770" s="381">
        <v>6205.06201171875</v>
      </c>
      <c r="P770" s="381">
        <v>10.077639579772949</v>
      </c>
      <c r="Q770" s="381">
        <v>98.688079833984375</v>
      </c>
      <c r="R770" s="379">
        <v>1012.8200073242187</v>
      </c>
    </row>
    <row r="771" spans="1:18" x14ac:dyDescent="0.25">
      <c r="A771" s="378">
        <v>41213.125</v>
      </c>
      <c r="B771" s="381">
        <v>121.61609649658203</v>
      </c>
      <c r="C771" s="381">
        <v>121.61609649658203</v>
      </c>
      <c r="D771" s="381">
        <v>83382.9921875</v>
      </c>
      <c r="E771" s="381">
        <v>1</v>
      </c>
      <c r="F771" s="381">
        <v>1</v>
      </c>
      <c r="G771" s="381">
        <v>1</v>
      </c>
      <c r="H771" s="381">
        <v>1</v>
      </c>
      <c r="I771" s="381">
        <v>26.337690353393555</v>
      </c>
      <c r="J771" s="381">
        <v>61.908920288085937</v>
      </c>
      <c r="K771" s="381">
        <v>16.305379726605317</v>
      </c>
      <c r="L771" s="381">
        <v>898.01708984375</v>
      </c>
      <c r="M771" s="381">
        <v>492.76791381835937</v>
      </c>
      <c r="N771" s="381">
        <v>55319.12890625</v>
      </c>
      <c r="O771" s="381">
        <v>6198.578125</v>
      </c>
      <c r="P771" s="381">
        <v>10.076239585876465</v>
      </c>
      <c r="Q771" s="381">
        <v>98.669113159179688</v>
      </c>
      <c r="R771" s="379">
        <v>1012.8179931640625</v>
      </c>
    </row>
    <row r="772" spans="1:18" x14ac:dyDescent="0.25">
      <c r="A772" s="378">
        <v>41213.166666666664</v>
      </c>
      <c r="B772" s="381">
        <v>121.72730255126953</v>
      </c>
      <c r="C772" s="381">
        <v>121.72730255126953</v>
      </c>
      <c r="D772" s="381">
        <v>83320.921875</v>
      </c>
      <c r="E772" s="381">
        <v>1</v>
      </c>
      <c r="F772" s="381">
        <v>1</v>
      </c>
      <c r="G772" s="381">
        <v>1</v>
      </c>
      <c r="H772" s="381">
        <v>1</v>
      </c>
      <c r="I772" s="381">
        <v>25.894279479980469</v>
      </c>
      <c r="J772" s="381">
        <v>61.978679656982422</v>
      </c>
      <c r="K772" s="381">
        <v>16.048932528380828</v>
      </c>
      <c r="L772" s="381">
        <v>897.94207763671875</v>
      </c>
      <c r="M772" s="381">
        <v>492.3760986328125</v>
      </c>
      <c r="N772" s="381">
        <v>55235.76171875</v>
      </c>
      <c r="O772" s="381">
        <v>6193.6279296875</v>
      </c>
      <c r="P772" s="381">
        <v>10.082289695739746</v>
      </c>
      <c r="Q772" s="381">
        <v>98.833747863769531</v>
      </c>
      <c r="R772" s="379">
        <v>1012.8200073242187</v>
      </c>
    </row>
    <row r="773" spans="1:18" x14ac:dyDescent="0.25">
      <c r="A773" s="378">
        <v>41213.208333333336</v>
      </c>
      <c r="B773" s="381">
        <v>89.050743103027344</v>
      </c>
      <c r="C773" s="381">
        <v>123.30103117321146</v>
      </c>
      <c r="D773" s="381">
        <v>83901.9296875</v>
      </c>
      <c r="E773" s="381">
        <v>1</v>
      </c>
      <c r="F773" s="381">
        <v>1</v>
      </c>
      <c r="G773" s="381">
        <v>0.72222220897674561</v>
      </c>
      <c r="H773" s="381">
        <v>1</v>
      </c>
      <c r="I773" s="381">
        <v>28.651210784912109</v>
      </c>
      <c r="J773" s="381">
        <v>62.638690948486328</v>
      </c>
      <c r="K773" s="381">
        <v>17.94674337656048</v>
      </c>
      <c r="L773" s="381">
        <v>898.00689697265625</v>
      </c>
      <c r="M773" s="381">
        <v>495.92221069335938</v>
      </c>
      <c r="N773" s="381">
        <v>55582.6484375</v>
      </c>
      <c r="O773" s="381">
        <v>6247.8828125</v>
      </c>
      <c r="P773" s="381">
        <v>10.104129791259766</v>
      </c>
      <c r="Q773" s="381">
        <v>98.777442932128906</v>
      </c>
      <c r="R773" s="379">
        <v>1012.8259887695312</v>
      </c>
    </row>
    <row r="774" spans="1:18" x14ac:dyDescent="0.25">
      <c r="A774" s="378">
        <v>41213.25</v>
      </c>
      <c r="B774" s="381">
        <v>122.39569854736328</v>
      </c>
      <c r="C774" s="381">
        <v>122.39569854736328</v>
      </c>
      <c r="D774" s="381">
        <v>83882.9609375</v>
      </c>
      <c r="E774" s="381">
        <v>1</v>
      </c>
      <c r="F774" s="381">
        <v>1</v>
      </c>
      <c r="G774" s="381">
        <v>1</v>
      </c>
      <c r="H774" s="381">
        <v>1</v>
      </c>
      <c r="I774" s="381">
        <v>29.177379608154297</v>
      </c>
      <c r="J774" s="381">
        <v>62.869300842285156</v>
      </c>
      <c r="K774" s="381">
        <v>18.343614563746087</v>
      </c>
      <c r="L774" s="381">
        <v>897.95941162109375</v>
      </c>
      <c r="M774" s="381">
        <v>495.95608520507812</v>
      </c>
      <c r="N774" s="381">
        <v>55575.9609375</v>
      </c>
      <c r="O774" s="381">
        <v>6246.0810546875</v>
      </c>
      <c r="P774" s="381">
        <v>10.10336971282959</v>
      </c>
      <c r="Q774" s="381">
        <v>98.976699829101563</v>
      </c>
      <c r="R774" s="379">
        <v>1012.8280029296875</v>
      </c>
    </row>
    <row r="775" spans="1:18" x14ac:dyDescent="0.25">
      <c r="A775" s="378">
        <v>41213.291666666664</v>
      </c>
      <c r="B775" s="381">
        <v>122.38400268554687</v>
      </c>
      <c r="C775" s="381">
        <v>122.38400268554687</v>
      </c>
      <c r="D775" s="381">
        <v>83840.296875</v>
      </c>
      <c r="E775" s="381">
        <v>1</v>
      </c>
      <c r="F775" s="381">
        <v>1</v>
      </c>
      <c r="G775" s="381">
        <v>1</v>
      </c>
      <c r="H775" s="381">
        <v>1</v>
      </c>
      <c r="I775" s="381">
        <v>27.136100769042969</v>
      </c>
      <c r="J775" s="381">
        <v>62.41693115234375</v>
      </c>
      <c r="K775" s="381">
        <v>16.937521334444174</v>
      </c>
      <c r="L775" s="381">
        <v>898.04058837890625</v>
      </c>
      <c r="M775" s="381">
        <v>496.10519409179687</v>
      </c>
      <c r="N775" s="381">
        <v>55549.21875</v>
      </c>
      <c r="O775" s="381">
        <v>6239.8330078125</v>
      </c>
      <c r="P775" s="381">
        <v>10.098799705505371</v>
      </c>
      <c r="Q775" s="381">
        <v>98.870040893554688</v>
      </c>
      <c r="R775" s="379">
        <v>1012.8270263671875</v>
      </c>
    </row>
    <row r="776" spans="1:18" x14ac:dyDescent="0.25">
      <c r="A776" s="378">
        <v>41213.333333333336</v>
      </c>
      <c r="B776" s="381">
        <v>121.97309875488281</v>
      </c>
      <c r="C776" s="381">
        <v>121.97309875488281</v>
      </c>
      <c r="D776" s="381">
        <v>83653.8828125</v>
      </c>
      <c r="E776" s="381">
        <v>1</v>
      </c>
      <c r="F776" s="381">
        <v>1</v>
      </c>
      <c r="G776" s="381">
        <v>1</v>
      </c>
      <c r="H776" s="381">
        <v>1</v>
      </c>
      <c r="I776" s="381">
        <v>28.303289413452148</v>
      </c>
      <c r="J776" s="381">
        <v>62.155040740966797</v>
      </c>
      <c r="K776" s="381">
        <v>17.591921065964925</v>
      </c>
      <c r="L776" s="381">
        <v>898.0701904296875</v>
      </c>
      <c r="M776" s="381">
        <v>494.98309326171875</v>
      </c>
      <c r="N776" s="381">
        <v>55520.08984375</v>
      </c>
      <c r="O776" s="381">
        <v>6229.080078125</v>
      </c>
      <c r="P776" s="381">
        <v>10.088009834289551</v>
      </c>
      <c r="Q776" s="381">
        <v>98.864646911621094</v>
      </c>
      <c r="R776" s="379">
        <v>1012.8270263671875</v>
      </c>
    </row>
    <row r="777" spans="1:18" x14ac:dyDescent="0.25">
      <c r="A777" s="378">
        <v>41213.375</v>
      </c>
      <c r="B777" s="381">
        <v>121.52290344238281</v>
      </c>
      <c r="C777" s="381">
        <v>121.52290344238281</v>
      </c>
      <c r="D777" s="381">
        <v>83574.59375</v>
      </c>
      <c r="E777" s="381">
        <v>1</v>
      </c>
      <c r="F777" s="381">
        <v>1</v>
      </c>
      <c r="G777" s="381">
        <v>1</v>
      </c>
      <c r="H777" s="381">
        <v>1</v>
      </c>
      <c r="I777" s="381">
        <v>27.623819351196289</v>
      </c>
      <c r="J777" s="381">
        <v>61.777351379394531</v>
      </c>
      <c r="K777" s="381">
        <v>17.065263944997714</v>
      </c>
      <c r="L777" s="381">
        <v>897.98980712890625</v>
      </c>
      <c r="M777" s="381">
        <v>494.24090576171875</v>
      </c>
      <c r="N777" s="381">
        <v>55442.8203125</v>
      </c>
      <c r="O777" s="381">
        <v>6208.98388671875</v>
      </c>
      <c r="P777" s="381">
        <v>10.072270393371582</v>
      </c>
      <c r="Q777" s="381">
        <v>98.841789245605469</v>
      </c>
      <c r="R777" s="379">
        <v>1012.8250122070312</v>
      </c>
    </row>
    <row r="778" spans="1:18" x14ac:dyDescent="0.25">
      <c r="A778" s="378">
        <v>41213.416666666664</v>
      </c>
      <c r="B778" s="381">
        <v>119.98609924316406</v>
      </c>
      <c r="C778" s="381">
        <v>119.98609924316406</v>
      </c>
      <c r="D778" s="381">
        <v>83134.8984375</v>
      </c>
      <c r="E778" s="381">
        <v>1</v>
      </c>
      <c r="F778" s="381">
        <v>1</v>
      </c>
      <c r="G778" s="381">
        <v>1</v>
      </c>
      <c r="H778" s="381">
        <v>1</v>
      </c>
      <c r="I778" s="381">
        <v>27.071929931640625</v>
      </c>
      <c r="J778" s="381">
        <v>61.458969116210938</v>
      </c>
      <c r="K778" s="381">
        <v>16.638129055849276</v>
      </c>
      <c r="L778" s="381">
        <v>898.065185546875</v>
      </c>
      <c r="M778" s="381">
        <v>490.99288940429687</v>
      </c>
      <c r="N778" s="381">
        <v>55091.48046875</v>
      </c>
      <c r="O778" s="381">
        <v>6160.9970703125</v>
      </c>
      <c r="P778" s="381">
        <v>10.058799743652344</v>
      </c>
      <c r="Q778" s="381">
        <v>99.0679931640625</v>
      </c>
      <c r="R778" s="379">
        <v>1012.8330078125</v>
      </c>
    </row>
    <row r="779" spans="1:18" x14ac:dyDescent="0.25">
      <c r="A779" s="378">
        <v>41213.458333333336</v>
      </c>
      <c r="B779" s="381">
        <v>117.82550048828125</v>
      </c>
      <c r="C779" s="381">
        <v>117.82550048828125</v>
      </c>
      <c r="D779" s="381">
        <v>82064.34375</v>
      </c>
      <c r="E779" s="381">
        <v>1</v>
      </c>
      <c r="F779" s="381">
        <v>1</v>
      </c>
      <c r="G779" s="381">
        <v>1</v>
      </c>
      <c r="H779" s="381">
        <v>1</v>
      </c>
      <c r="I779" s="381">
        <v>26.640989303588867</v>
      </c>
      <c r="J779" s="381">
        <v>61.292980194091797</v>
      </c>
      <c r="K779" s="381">
        <v>16.329056297358839</v>
      </c>
      <c r="L779" s="381">
        <v>898.00701904296875</v>
      </c>
      <c r="M779" s="381">
        <v>484.2484130859375</v>
      </c>
      <c r="N779" s="381">
        <v>54349</v>
      </c>
      <c r="O779" s="381">
        <v>6050.9228515625</v>
      </c>
      <c r="P779" s="381">
        <v>10.018790245056152</v>
      </c>
      <c r="Q779" s="381">
        <v>99.238967895507813</v>
      </c>
      <c r="R779" s="379">
        <v>1012.8389892578125</v>
      </c>
    </row>
    <row r="780" spans="1:18" x14ac:dyDescent="0.25">
      <c r="A780" s="378">
        <v>41213.5</v>
      </c>
      <c r="B780" s="381">
        <v>116.65940093994141</v>
      </c>
      <c r="C780" s="381">
        <v>116.65940093994141</v>
      </c>
      <c r="D780" s="381">
        <v>81509.3828125</v>
      </c>
      <c r="E780" s="381">
        <v>1</v>
      </c>
      <c r="F780" s="381">
        <v>1</v>
      </c>
      <c r="G780" s="381">
        <v>1</v>
      </c>
      <c r="H780" s="381">
        <v>1</v>
      </c>
      <c r="I780" s="381">
        <v>26.631460189819336</v>
      </c>
      <c r="J780" s="381">
        <v>61.23590087890625</v>
      </c>
      <c r="K780" s="381">
        <v>16.308014564443148</v>
      </c>
      <c r="L780" s="381">
        <v>898.03692626953125</v>
      </c>
      <c r="M780" s="381">
        <v>481.17138671875</v>
      </c>
      <c r="N780" s="381">
        <v>54111.609375</v>
      </c>
      <c r="O780" s="381">
        <v>6015.35205078125</v>
      </c>
      <c r="P780" s="381">
        <v>10.005669593811035</v>
      </c>
      <c r="Q780" s="381">
        <v>99.24481201171875</v>
      </c>
      <c r="R780" s="379">
        <v>1012.8369750976562</v>
      </c>
    </row>
    <row r="781" spans="1:18" x14ac:dyDescent="0.25">
      <c r="A781" s="378">
        <v>41213.541666666664</v>
      </c>
      <c r="B781" s="381">
        <v>117.20729827880859</v>
      </c>
      <c r="C781" s="381">
        <v>117.20729827880859</v>
      </c>
      <c r="D781" s="381">
        <v>81400.078125</v>
      </c>
      <c r="E781" s="381">
        <v>1</v>
      </c>
      <c r="F781" s="381">
        <v>1</v>
      </c>
      <c r="G781" s="381">
        <v>1</v>
      </c>
      <c r="H781" s="381">
        <v>1</v>
      </c>
      <c r="I781" s="381">
        <v>27.666969299316406</v>
      </c>
      <c r="J781" s="381">
        <v>60.984611511230469</v>
      </c>
      <c r="K781" s="381">
        <v>16.872593744119513</v>
      </c>
      <c r="L781" s="381">
        <v>898.02362060546875</v>
      </c>
      <c r="M781" s="381">
        <v>480.3114013671875</v>
      </c>
      <c r="N781" s="381">
        <v>54099.12890625</v>
      </c>
      <c r="O781" s="381">
        <v>6016.4111328125</v>
      </c>
      <c r="P781" s="381">
        <v>10.007980346679687</v>
      </c>
      <c r="Q781" s="381">
        <v>99.366378784179688</v>
      </c>
      <c r="R781" s="379">
        <v>1012.8350219726562</v>
      </c>
    </row>
    <row r="782" spans="1:18" x14ac:dyDescent="0.25">
      <c r="A782" s="378">
        <v>41213.583333333336</v>
      </c>
      <c r="B782" s="381">
        <v>117.91539764404297</v>
      </c>
      <c r="C782" s="381">
        <v>117.91539764404297</v>
      </c>
      <c r="D782" s="381">
        <v>81309.828125</v>
      </c>
      <c r="E782" s="381">
        <v>1</v>
      </c>
      <c r="F782" s="381">
        <v>1</v>
      </c>
      <c r="G782" s="381">
        <v>1</v>
      </c>
      <c r="H782" s="381">
        <v>1</v>
      </c>
      <c r="I782" s="381">
        <v>28.697870254516602</v>
      </c>
      <c r="J782" s="381">
        <v>60.381580352783203</v>
      </c>
      <c r="K782" s="381">
        <v>17.328227587268412</v>
      </c>
      <c r="L782" s="381">
        <v>897.943115234375</v>
      </c>
      <c r="M782" s="381">
        <v>479.2550048828125</v>
      </c>
      <c r="N782" s="381">
        <v>54106.609375</v>
      </c>
      <c r="O782" s="381">
        <v>6016.89697265625</v>
      </c>
      <c r="P782" s="381">
        <v>10.008150100708008</v>
      </c>
      <c r="Q782" s="381">
        <v>99.345588684082031</v>
      </c>
      <c r="R782" s="379">
        <v>1012.8330078125</v>
      </c>
    </row>
    <row r="783" spans="1:18" x14ac:dyDescent="0.25">
      <c r="A783" s="378">
        <v>41213.625</v>
      </c>
      <c r="B783" s="381">
        <v>118.42880249023437</v>
      </c>
      <c r="C783" s="381">
        <v>118.42880249023437</v>
      </c>
      <c r="D783" s="381">
        <v>81330.0078125</v>
      </c>
      <c r="E783" s="381">
        <v>1</v>
      </c>
      <c r="F783" s="381">
        <v>1</v>
      </c>
      <c r="G783" s="381">
        <v>1</v>
      </c>
      <c r="H783" s="381">
        <v>1</v>
      </c>
      <c r="I783" s="381">
        <v>27.932149887084961</v>
      </c>
      <c r="J783" s="381">
        <v>59.603919982910156</v>
      </c>
      <c r="K783" s="381">
        <v>16.64865626820465</v>
      </c>
      <c r="L783" s="381">
        <v>898.01312255859375</v>
      </c>
      <c r="M783" s="381">
        <v>478.5067138671875</v>
      </c>
      <c r="N783" s="381">
        <v>54119.1015625</v>
      </c>
      <c r="O783" s="381">
        <v>6019.498046875</v>
      </c>
      <c r="P783" s="381">
        <v>10.010040283203125</v>
      </c>
      <c r="Q783" s="381">
        <v>99.176521301269531</v>
      </c>
      <c r="R783" s="379">
        <v>1012.8300170898437</v>
      </c>
    </row>
    <row r="784" spans="1:18" x14ac:dyDescent="0.25">
      <c r="A784" s="378">
        <v>41213.666666666664</v>
      </c>
      <c r="B784" s="381">
        <v>118.49040222167969</v>
      </c>
      <c r="C784" s="381">
        <v>118.49040222167969</v>
      </c>
      <c r="D784" s="381">
        <v>81453.4765625</v>
      </c>
      <c r="E784" s="381">
        <v>1</v>
      </c>
      <c r="F784" s="381">
        <v>1</v>
      </c>
      <c r="G784" s="381">
        <v>1</v>
      </c>
      <c r="H784" s="381">
        <v>1</v>
      </c>
      <c r="I784" s="381">
        <v>27.151420593261719</v>
      </c>
      <c r="J784" s="381">
        <v>59.213981628417969</v>
      </c>
      <c r="K784" s="381">
        <v>16.077437201948488</v>
      </c>
      <c r="L784" s="381">
        <v>897.984375</v>
      </c>
      <c r="M784" s="381">
        <v>478.83990478515625</v>
      </c>
      <c r="N784" s="381">
        <v>54221.08984375</v>
      </c>
      <c r="O784" s="381">
        <v>6033.97119140625</v>
      </c>
      <c r="P784" s="381">
        <v>10.014249801635742</v>
      </c>
      <c r="Q784" s="381">
        <v>99.085243225097656</v>
      </c>
      <c r="R784" s="379">
        <v>1012.8280029296875</v>
      </c>
    </row>
    <row r="785" spans="1:19" x14ac:dyDescent="0.25">
      <c r="A785" s="378">
        <v>41213.708333333336</v>
      </c>
      <c r="B785" s="381">
        <v>117.98020172119141</v>
      </c>
      <c r="C785" s="381">
        <v>117.98020172119141</v>
      </c>
      <c r="D785" s="381">
        <v>81500.4296875</v>
      </c>
      <c r="E785" s="381">
        <v>1</v>
      </c>
      <c r="F785" s="381">
        <v>1</v>
      </c>
      <c r="G785" s="381">
        <v>1</v>
      </c>
      <c r="H785" s="381">
        <v>1</v>
      </c>
      <c r="I785" s="381">
        <v>26.128379821777344</v>
      </c>
      <c r="J785" s="381">
        <v>59.348121643066406</v>
      </c>
      <c r="K785" s="381">
        <v>15.506702639990836</v>
      </c>
      <c r="L785" s="381">
        <v>898.0380859375</v>
      </c>
      <c r="M785" s="381">
        <v>478.85540771484375</v>
      </c>
      <c r="N785" s="381">
        <v>54214.44140625</v>
      </c>
      <c r="O785" s="381">
        <v>6034.75390625</v>
      </c>
      <c r="P785" s="381">
        <v>10.017470359802246</v>
      </c>
      <c r="Q785" s="381">
        <v>99.113029479980469</v>
      </c>
      <c r="R785" s="379">
        <v>1012.8259887695312</v>
      </c>
    </row>
    <row r="786" spans="1:19" x14ac:dyDescent="0.25">
      <c r="A786" s="378">
        <v>41213.75</v>
      </c>
      <c r="B786" s="381">
        <v>117.21040344238281</v>
      </c>
      <c r="C786" s="381">
        <v>117.21040344238281</v>
      </c>
      <c r="D786" s="381">
        <v>81354.25</v>
      </c>
      <c r="E786" s="381">
        <v>1</v>
      </c>
      <c r="F786" s="381">
        <v>1</v>
      </c>
      <c r="G786" s="381">
        <v>1</v>
      </c>
      <c r="H786" s="381">
        <v>1</v>
      </c>
      <c r="I786" s="381">
        <v>25.554399490356445</v>
      </c>
      <c r="J786" s="381">
        <v>59.837150573730469</v>
      </c>
      <c r="K786" s="381">
        <v>15.291024501257198</v>
      </c>
      <c r="L786" s="381">
        <v>897.97088623046875</v>
      </c>
      <c r="M786" s="381">
        <v>478.23330688476562</v>
      </c>
      <c r="N786" s="381">
        <v>54121.62890625</v>
      </c>
      <c r="O786" s="381">
        <v>6020.51806640625</v>
      </c>
      <c r="P786" s="381">
        <v>10.009889602661133</v>
      </c>
      <c r="Q786" s="381">
        <v>99.164329528808594</v>
      </c>
      <c r="R786" s="379">
        <v>1012.822998046875</v>
      </c>
    </row>
    <row r="787" spans="1:19" x14ac:dyDescent="0.25">
      <c r="A787" s="378">
        <v>41213.791666666664</v>
      </c>
      <c r="B787" s="381">
        <v>117.75389862060547</v>
      </c>
      <c r="C787" s="381">
        <v>117.75389862060547</v>
      </c>
      <c r="D787" s="381">
        <v>81591.703125</v>
      </c>
      <c r="E787" s="381">
        <v>1</v>
      </c>
      <c r="F787" s="381">
        <v>1</v>
      </c>
      <c r="G787" s="381">
        <v>1</v>
      </c>
      <c r="H787" s="381">
        <v>1</v>
      </c>
      <c r="I787" s="381">
        <v>25.78424072265625</v>
      </c>
      <c r="J787" s="381">
        <v>60.363170623779297</v>
      </c>
      <c r="K787" s="381">
        <v>15.564185221462976</v>
      </c>
      <c r="L787" s="381">
        <v>898.02520751953125</v>
      </c>
      <c r="M787" s="381">
        <v>479.81619262695312</v>
      </c>
      <c r="N787" s="381">
        <v>54280.69921875</v>
      </c>
      <c r="O787" s="381">
        <v>6043.7490234375</v>
      </c>
      <c r="P787" s="381">
        <v>10.018750190734863</v>
      </c>
      <c r="Q787" s="381">
        <v>99.141082763671875</v>
      </c>
      <c r="R787" s="379">
        <v>1012.8209838867187</v>
      </c>
    </row>
    <row r="788" spans="1:19" x14ac:dyDescent="0.25">
      <c r="A788" s="378">
        <v>41213.833333333336</v>
      </c>
      <c r="B788" s="381">
        <v>117.40809631347656</v>
      </c>
      <c r="C788" s="381">
        <v>117.40809631347656</v>
      </c>
      <c r="D788" s="381">
        <v>81527.4921875</v>
      </c>
      <c r="E788" s="381">
        <v>1</v>
      </c>
      <c r="F788" s="381">
        <v>1</v>
      </c>
      <c r="G788" s="381">
        <v>1</v>
      </c>
      <c r="H788" s="381">
        <v>1</v>
      </c>
      <c r="I788" s="381">
        <v>26.164119720458984</v>
      </c>
      <c r="J788" s="381">
        <v>60.686798095703125</v>
      </c>
      <c r="K788" s="381">
        <v>15.878166508272988</v>
      </c>
      <c r="L788" s="381">
        <v>897.99017333984375</v>
      </c>
      <c r="M788" s="381">
        <v>479.65451049804687</v>
      </c>
      <c r="N788" s="381">
        <v>54240.83984375</v>
      </c>
      <c r="O788" s="381">
        <v>6040.15380859375</v>
      </c>
      <c r="P788" s="381">
        <v>10.019840240478516</v>
      </c>
      <c r="Q788" s="381">
        <v>99.168190002441406</v>
      </c>
      <c r="R788" s="379">
        <v>1012.8200073242187</v>
      </c>
    </row>
    <row r="789" spans="1:19" x14ac:dyDescent="0.25">
      <c r="A789" s="378">
        <v>41213.875</v>
      </c>
      <c r="B789" s="381">
        <v>117.64720153808594</v>
      </c>
      <c r="C789" s="381">
        <v>117.64720153808594</v>
      </c>
      <c r="D789" s="381">
        <v>81414.0234375</v>
      </c>
      <c r="E789" s="381">
        <v>1</v>
      </c>
      <c r="F789" s="381">
        <v>1</v>
      </c>
      <c r="G789" s="381">
        <v>1</v>
      </c>
      <c r="H789" s="381">
        <v>1</v>
      </c>
      <c r="I789" s="381">
        <v>25.450689315795898</v>
      </c>
      <c r="J789" s="381">
        <v>60.918430328369141</v>
      </c>
      <c r="K789" s="381">
        <v>15.504160438932812</v>
      </c>
      <c r="L789" s="381">
        <v>897.977783203125</v>
      </c>
      <c r="M789" s="381">
        <v>479.39401245117187</v>
      </c>
      <c r="N789" s="381">
        <v>54167.640625</v>
      </c>
      <c r="O789" s="381">
        <v>6024.68115234375</v>
      </c>
      <c r="P789" s="381">
        <v>10.009980201721191</v>
      </c>
      <c r="Q789" s="381">
        <v>99.201446533203125</v>
      </c>
      <c r="R789" s="379">
        <v>1012.8189697265625</v>
      </c>
    </row>
    <row r="790" spans="1:19" x14ac:dyDescent="0.25">
      <c r="A790" s="378">
        <v>41213.916666666664</v>
      </c>
      <c r="B790" s="381">
        <v>117.74559783935547</v>
      </c>
      <c r="C790" s="381">
        <v>117.74559783935547</v>
      </c>
      <c r="D790" s="381">
        <v>81478.9375</v>
      </c>
      <c r="E790" s="381">
        <v>1</v>
      </c>
      <c r="F790" s="381">
        <v>1</v>
      </c>
      <c r="G790" s="381">
        <v>1</v>
      </c>
      <c r="H790" s="381">
        <v>1</v>
      </c>
      <c r="I790" s="381">
        <v>26.247409820556641</v>
      </c>
      <c r="J790" s="381">
        <v>61.087818145751953</v>
      </c>
      <c r="K790" s="381">
        <v>16.03396997915188</v>
      </c>
      <c r="L790" s="381">
        <v>897.94952392578125</v>
      </c>
      <c r="M790" s="381">
        <v>479.93350219726562</v>
      </c>
      <c r="N790" s="381">
        <v>54238.4609375</v>
      </c>
      <c r="O790" s="381">
        <v>6036.19921875</v>
      </c>
      <c r="P790" s="381">
        <v>10.01494026184082</v>
      </c>
      <c r="Q790" s="381">
        <v>99.227447509765625</v>
      </c>
      <c r="R790" s="379">
        <v>1012.8189697265625</v>
      </c>
      <c r="S790" s="412" t="s">
        <v>242</v>
      </c>
    </row>
    <row r="791" spans="1:19" x14ac:dyDescent="0.25">
      <c r="A791" s="378">
        <v>41214</v>
      </c>
      <c r="B791" s="381">
        <v>118.56950378417969</v>
      </c>
      <c r="C791" s="381">
        <v>118.56950378417969</v>
      </c>
      <c r="D791" s="381">
        <v>81799.2265625</v>
      </c>
      <c r="E791" s="381">
        <v>1</v>
      </c>
      <c r="F791" s="381">
        <v>1</v>
      </c>
      <c r="G791" s="381">
        <v>1</v>
      </c>
      <c r="H791" s="381">
        <v>1</v>
      </c>
      <c r="I791" s="381">
        <v>25.797260284423828</v>
      </c>
      <c r="J791" s="381">
        <v>61.191318511962891</v>
      </c>
      <c r="K791" s="381">
        <v>15.785683708001889</v>
      </c>
      <c r="L791" s="381">
        <v>897.9923095703125</v>
      </c>
      <c r="M791" s="381">
        <v>481.531005859375</v>
      </c>
      <c r="N791" s="381">
        <v>54372.94921875</v>
      </c>
      <c r="O791" s="381">
        <v>6055.5029296875</v>
      </c>
      <c r="P791" s="381">
        <v>10.021300315856934</v>
      </c>
      <c r="Q791" s="381">
        <v>99.443733215332031</v>
      </c>
      <c r="R791" s="381">
        <v>1012.822998046875</v>
      </c>
    </row>
    <row r="792" spans="1:19" x14ac:dyDescent="0.25">
      <c r="A792" s="378">
        <v>41214.041666666664</v>
      </c>
      <c r="B792" s="381">
        <v>117.92569732666016</v>
      </c>
      <c r="C792" s="381">
        <v>117.92569732666016</v>
      </c>
      <c r="D792" s="381">
        <v>81409.796875</v>
      </c>
      <c r="E792" s="381">
        <v>1</v>
      </c>
      <c r="F792" s="381">
        <v>1</v>
      </c>
      <c r="G792" s="381">
        <v>1</v>
      </c>
      <c r="H792" s="381">
        <v>1</v>
      </c>
      <c r="I792" s="381">
        <v>25.640560150146484</v>
      </c>
      <c r="J792" s="381">
        <v>61.35382080078125</v>
      </c>
      <c r="K792" s="381">
        <v>15.731463326837401</v>
      </c>
      <c r="L792" s="381">
        <v>898.02227783203125</v>
      </c>
      <c r="M792" s="381">
        <v>479.6859130859375</v>
      </c>
      <c r="N792" s="381">
        <v>54174.80078125</v>
      </c>
      <c r="O792" s="381">
        <v>6024.51806640625</v>
      </c>
      <c r="P792" s="381">
        <v>10.008689880371094</v>
      </c>
      <c r="Q792" s="381">
        <v>99.458549499511719</v>
      </c>
      <c r="R792" s="381">
        <v>1012.822998046875</v>
      </c>
    </row>
    <row r="793" spans="1:19" x14ac:dyDescent="0.25">
      <c r="A793" s="378">
        <v>41214.083333333336</v>
      </c>
      <c r="B793" s="381">
        <v>118.11650085449219</v>
      </c>
      <c r="C793" s="381">
        <v>118.11650085449219</v>
      </c>
      <c r="D793" s="381">
        <v>81432.7421875</v>
      </c>
      <c r="E793" s="381">
        <v>1</v>
      </c>
      <c r="F793" s="381">
        <v>1</v>
      </c>
      <c r="G793" s="381">
        <v>1</v>
      </c>
      <c r="H793" s="381">
        <v>1</v>
      </c>
      <c r="I793" s="381">
        <v>25.626129150390625</v>
      </c>
      <c r="J793" s="381">
        <v>61.526359558105469</v>
      </c>
      <c r="K793" s="381">
        <v>15.766824361893814</v>
      </c>
      <c r="L793" s="381">
        <v>898.01971435546875</v>
      </c>
      <c r="M793" s="381">
        <v>479.847900390625</v>
      </c>
      <c r="N793" s="381">
        <v>54172.58984375</v>
      </c>
      <c r="O793" s="381">
        <v>6024.64404296875</v>
      </c>
      <c r="P793" s="381">
        <v>10.009659767150879</v>
      </c>
      <c r="Q793" s="381">
        <v>99.634101867675781</v>
      </c>
      <c r="R793" s="381">
        <v>1012.822021484375</v>
      </c>
    </row>
    <row r="794" spans="1:19" x14ac:dyDescent="0.25">
      <c r="A794" s="378">
        <v>41214.125</v>
      </c>
      <c r="B794" s="381">
        <v>118.92549896240234</v>
      </c>
      <c r="C794" s="381">
        <v>118.92549896240234</v>
      </c>
      <c r="D794" s="381">
        <v>81623.2890625</v>
      </c>
      <c r="E794" s="381">
        <v>1</v>
      </c>
      <c r="F794" s="381">
        <v>1</v>
      </c>
      <c r="G794" s="381">
        <v>1</v>
      </c>
      <c r="H794" s="381">
        <v>1</v>
      </c>
      <c r="I794" s="381">
        <v>25.876630783081055</v>
      </c>
      <c r="J794" s="381">
        <v>61.618949890136719</v>
      </c>
      <c r="K794" s="381">
        <v>15.944908155482407</v>
      </c>
      <c r="L794" s="381">
        <v>897.97900390625</v>
      </c>
      <c r="M794" s="381">
        <v>480.84161376953125</v>
      </c>
      <c r="N794" s="381">
        <v>54245.98046875</v>
      </c>
      <c r="O794" s="381">
        <v>6036.68798828125</v>
      </c>
      <c r="P794" s="381">
        <v>10.013819694519043</v>
      </c>
      <c r="Q794" s="381">
        <v>99.768333435058594</v>
      </c>
      <c r="R794" s="381">
        <v>1012.8280029296875</v>
      </c>
    </row>
    <row r="795" spans="1:19" x14ac:dyDescent="0.25">
      <c r="A795" s="378">
        <v>41214.166666666664</v>
      </c>
      <c r="B795" s="381">
        <v>118.94879913330078</v>
      </c>
      <c r="C795" s="381">
        <v>118.94879913330078</v>
      </c>
      <c r="D795" s="381">
        <v>81562.2265625</v>
      </c>
      <c r="E795" s="381">
        <v>1</v>
      </c>
      <c r="F795" s="381">
        <v>1</v>
      </c>
      <c r="G795" s="381">
        <v>1</v>
      </c>
      <c r="H795" s="381">
        <v>1</v>
      </c>
      <c r="I795" s="381">
        <v>26.498329162597656</v>
      </c>
      <c r="J795" s="381">
        <v>61.589469909667969</v>
      </c>
      <c r="K795" s="381">
        <v>16.320180466162856</v>
      </c>
      <c r="L795" s="381">
        <v>898.02471923828125</v>
      </c>
      <c r="M795" s="381">
        <v>480.53829956054687</v>
      </c>
      <c r="N795" s="381">
        <v>54215.6015625</v>
      </c>
      <c r="O795" s="381">
        <v>6030.81005859375</v>
      </c>
      <c r="P795" s="381">
        <v>10.010580062866211</v>
      </c>
      <c r="Q795" s="381">
        <v>99.685661315917969</v>
      </c>
      <c r="R795" s="381">
        <v>1012.8300170898437</v>
      </c>
    </row>
    <row r="796" spans="1:19" x14ac:dyDescent="0.25">
      <c r="A796" s="378">
        <v>41214.208333333336</v>
      </c>
      <c r="B796" s="381">
        <v>85.519302368164063</v>
      </c>
      <c r="C796" s="381">
        <v>118.41134391218596</v>
      </c>
      <c r="D796" s="381">
        <v>81429.203125</v>
      </c>
      <c r="E796" s="381">
        <v>1</v>
      </c>
      <c r="F796" s="381">
        <v>1</v>
      </c>
      <c r="G796" s="381">
        <v>0.72222220897674561</v>
      </c>
      <c r="H796" s="381">
        <v>1</v>
      </c>
      <c r="I796" s="381">
        <v>26.39801025390625</v>
      </c>
      <c r="J796" s="381">
        <v>61.456890106201172</v>
      </c>
      <c r="K796" s="381">
        <v>16.223396151966881</v>
      </c>
      <c r="L796" s="381">
        <v>897.919921875</v>
      </c>
      <c r="M796" s="381">
        <v>479.76199340820312</v>
      </c>
      <c r="N796" s="381">
        <v>54173.6015625</v>
      </c>
      <c r="O796" s="381">
        <v>6024.794921875</v>
      </c>
      <c r="P796" s="381">
        <v>10.008500099182129</v>
      </c>
      <c r="Q796" s="381">
        <v>99.693862915039063</v>
      </c>
      <c r="R796" s="381">
        <v>1012.8259887695312</v>
      </c>
    </row>
    <row r="797" spans="1:19" x14ac:dyDescent="0.25">
      <c r="A797" s="378">
        <v>41214.25</v>
      </c>
      <c r="B797" s="381">
        <v>118.66400146484375</v>
      </c>
      <c r="C797" s="381">
        <v>118.66400146484375</v>
      </c>
      <c r="D797" s="381">
        <v>81543</v>
      </c>
      <c r="E797" s="381">
        <v>1</v>
      </c>
      <c r="F797" s="381">
        <v>1</v>
      </c>
      <c r="G797" s="381">
        <v>1</v>
      </c>
      <c r="H797" s="381">
        <v>1</v>
      </c>
      <c r="I797" s="381">
        <v>25.889999389648438</v>
      </c>
      <c r="J797" s="381">
        <v>61.429180145263672</v>
      </c>
      <c r="K797" s="381">
        <v>15.904014364674804</v>
      </c>
      <c r="L797" s="381">
        <v>898.05621337890625</v>
      </c>
      <c r="M797" s="381">
        <v>480.21990966796875</v>
      </c>
      <c r="N797" s="381">
        <v>54239.44921875</v>
      </c>
      <c r="O797" s="381">
        <v>6037.63818359375</v>
      </c>
      <c r="P797" s="381">
        <v>10.016570091247559</v>
      </c>
      <c r="Q797" s="381">
        <v>99.75311279296875</v>
      </c>
      <c r="R797" s="381">
        <v>1012.8270263671875</v>
      </c>
    </row>
    <row r="798" spans="1:19" x14ac:dyDescent="0.25">
      <c r="A798" s="378">
        <v>41214.291666666664</v>
      </c>
      <c r="B798" s="381">
        <v>118.65309906005859</v>
      </c>
      <c r="C798" s="381">
        <v>118.65309906005859</v>
      </c>
      <c r="D798" s="381">
        <v>81354.53125</v>
      </c>
      <c r="E798" s="381">
        <v>1</v>
      </c>
      <c r="F798" s="381">
        <v>1</v>
      </c>
      <c r="G798" s="381">
        <v>1</v>
      </c>
      <c r="H798" s="381">
        <v>1</v>
      </c>
      <c r="I798" s="381">
        <v>25.670040130615234</v>
      </c>
      <c r="J798" s="381">
        <v>61.528919219970703</v>
      </c>
      <c r="K798" s="381">
        <v>15.79449825570031</v>
      </c>
      <c r="L798" s="381">
        <v>897.9755859375</v>
      </c>
      <c r="M798" s="381">
        <v>479.35308837890625</v>
      </c>
      <c r="N798" s="381">
        <v>54147.41015625</v>
      </c>
      <c r="O798" s="381">
        <v>6020.2880859375</v>
      </c>
      <c r="P798" s="381">
        <v>10.006819725036621</v>
      </c>
      <c r="Q798" s="381">
        <v>99.71124267578125</v>
      </c>
      <c r="R798" s="381">
        <v>1012.822998046875</v>
      </c>
    </row>
    <row r="799" spans="1:19" x14ac:dyDescent="0.25">
      <c r="A799" s="378">
        <v>41214.333333333336</v>
      </c>
      <c r="B799" s="381">
        <v>118.80269622802734</v>
      </c>
      <c r="C799" s="381">
        <v>118.80269622802734</v>
      </c>
      <c r="D799" s="381">
        <v>81430.84375</v>
      </c>
      <c r="E799" s="381">
        <v>1</v>
      </c>
      <c r="F799" s="381">
        <v>1</v>
      </c>
      <c r="G799" s="381">
        <v>1</v>
      </c>
      <c r="H799" s="381">
        <v>1</v>
      </c>
      <c r="I799" s="381">
        <v>26.148170471191406</v>
      </c>
      <c r="J799" s="381">
        <v>61.569129943847656</v>
      </c>
      <c r="K799" s="381">
        <v>16.09920105534664</v>
      </c>
      <c r="L799" s="381">
        <v>897.95477294921875</v>
      </c>
      <c r="M799" s="381">
        <v>480.06588745117187</v>
      </c>
      <c r="N799" s="381">
        <v>54222.01953125</v>
      </c>
      <c r="O799" s="381">
        <v>6034.201171875</v>
      </c>
      <c r="P799" s="381">
        <v>10.013389587402344</v>
      </c>
      <c r="Q799" s="381">
        <v>99.705162048339844</v>
      </c>
      <c r="R799" s="381">
        <v>1012.822998046875</v>
      </c>
    </row>
    <row r="800" spans="1:19" x14ac:dyDescent="0.25">
      <c r="A800" s="378">
        <v>41214.375</v>
      </c>
      <c r="B800" s="381">
        <v>120.61100006103516</v>
      </c>
      <c r="C800" s="381">
        <v>120.61100006103516</v>
      </c>
      <c r="D800" s="381">
        <v>82615.78125</v>
      </c>
      <c r="E800" s="381">
        <v>1</v>
      </c>
      <c r="F800" s="381">
        <v>1</v>
      </c>
      <c r="G800" s="381">
        <v>1</v>
      </c>
      <c r="H800" s="381">
        <v>1</v>
      </c>
      <c r="I800" s="381">
        <v>26.287799835205078</v>
      </c>
      <c r="J800" s="381">
        <v>61.665580749511719</v>
      </c>
      <c r="K800" s="381">
        <v>16.210524434648395</v>
      </c>
      <c r="L800" s="381">
        <v>898.2003173828125</v>
      </c>
      <c r="M800" s="381">
        <v>492.0784912109375</v>
      </c>
      <c r="N800" s="381">
        <v>55496.4609375</v>
      </c>
      <c r="O800" s="381">
        <v>6114.80322265625</v>
      </c>
      <c r="P800" s="381">
        <v>9.9255542755126953</v>
      </c>
      <c r="Q800" s="381">
        <v>98.361686706542969</v>
      </c>
      <c r="R800" s="381">
        <v>1012.8259887695312</v>
      </c>
    </row>
    <row r="801" spans="1:18" x14ac:dyDescent="0.25">
      <c r="A801" s="378">
        <v>41214.416666666664</v>
      </c>
      <c r="B801" s="381">
        <v>121.00409698486328</v>
      </c>
      <c r="C801" s="381">
        <v>121.00409698486328</v>
      </c>
      <c r="D801" s="381">
        <v>82577.6328125</v>
      </c>
      <c r="E801" s="381">
        <v>1</v>
      </c>
      <c r="F801" s="381">
        <v>1</v>
      </c>
      <c r="G801" s="381">
        <v>1</v>
      </c>
      <c r="H801" s="381">
        <v>1</v>
      </c>
      <c r="I801" s="381">
        <v>26.091339111328125</v>
      </c>
      <c r="J801" s="381">
        <v>61.689628601074219</v>
      </c>
      <c r="K801" s="381">
        <v>16.09565019482514</v>
      </c>
      <c r="L801" s="381">
        <v>897.96588134765625</v>
      </c>
      <c r="M801" s="381">
        <v>491.91299438476562</v>
      </c>
      <c r="N801" s="381">
        <v>55276.37109375</v>
      </c>
      <c r="O801" s="381">
        <v>6069.9912109375</v>
      </c>
      <c r="P801" s="381">
        <v>9.8951120376586914</v>
      </c>
      <c r="Q801" s="381">
        <v>97.985862731933594</v>
      </c>
      <c r="R801" s="381">
        <v>1012.843017578125</v>
      </c>
    </row>
    <row r="802" spans="1:18" x14ac:dyDescent="0.25">
      <c r="A802" s="378">
        <v>41214.458333333336</v>
      </c>
      <c r="B802" s="381">
        <v>123.63999938964844</v>
      </c>
      <c r="C802" s="381">
        <v>123.63999938964844</v>
      </c>
      <c r="D802" s="381">
        <v>82515.0234375</v>
      </c>
      <c r="E802" s="381">
        <v>1</v>
      </c>
      <c r="F802" s="381">
        <v>1</v>
      </c>
      <c r="G802" s="381">
        <v>1</v>
      </c>
      <c r="H802" s="381">
        <v>1</v>
      </c>
      <c r="I802" s="381">
        <v>26.913419723510742</v>
      </c>
      <c r="J802" s="381">
        <v>61.630321502685547</v>
      </c>
      <c r="K802" s="381">
        <v>16.586827102966854</v>
      </c>
      <c r="L802" s="381">
        <v>898.02862548828125</v>
      </c>
      <c r="M802" s="381">
        <v>491.82501220703125</v>
      </c>
      <c r="N802" s="381">
        <v>55343.109375</v>
      </c>
      <c r="O802" s="381">
        <v>6071.34423828125</v>
      </c>
      <c r="P802" s="381">
        <v>9.8866605758666992</v>
      </c>
      <c r="Q802" s="381">
        <v>97.734077453613281</v>
      </c>
      <c r="R802" s="381">
        <v>1012.8419799804687</v>
      </c>
    </row>
    <row r="803" spans="1:18" x14ac:dyDescent="0.25">
      <c r="A803" s="378">
        <v>41214.5</v>
      </c>
      <c r="B803" s="381">
        <v>125.99710083007812</v>
      </c>
      <c r="C803" s="381">
        <v>125.99710083007812</v>
      </c>
      <c r="D803" s="381">
        <v>82469.6328125</v>
      </c>
      <c r="E803" s="381">
        <v>1</v>
      </c>
      <c r="F803" s="381">
        <v>1</v>
      </c>
      <c r="G803" s="381">
        <v>1</v>
      </c>
      <c r="H803" s="381">
        <v>1</v>
      </c>
      <c r="I803" s="381">
        <v>27.916000366210938</v>
      </c>
      <c r="J803" s="381">
        <v>61.389060974121094</v>
      </c>
      <c r="K803" s="381">
        <v>17.137370486349099</v>
      </c>
      <c r="L803" s="381">
        <v>898.00677490234375</v>
      </c>
      <c r="M803" s="381">
        <v>491.33880615234375</v>
      </c>
      <c r="N803" s="381">
        <v>55305.4296875</v>
      </c>
      <c r="O803" s="381">
        <v>6068.97509765625</v>
      </c>
      <c r="P803" s="381">
        <v>9.8879375457763672</v>
      </c>
      <c r="Q803" s="381">
        <v>97.327903747558594</v>
      </c>
      <c r="R803" s="381">
        <v>1012.8359985351562</v>
      </c>
    </row>
    <row r="804" spans="1:18" x14ac:dyDescent="0.25">
      <c r="A804" s="378">
        <v>41214.541666666664</v>
      </c>
      <c r="B804" s="381">
        <v>128.47979736328125</v>
      </c>
      <c r="C804" s="381">
        <v>128.47979736328125</v>
      </c>
      <c r="D804" s="381">
        <v>82427.96875</v>
      </c>
      <c r="E804" s="381">
        <v>1</v>
      </c>
      <c r="F804" s="381">
        <v>1</v>
      </c>
      <c r="G804" s="381">
        <v>1</v>
      </c>
      <c r="H804" s="381">
        <v>1</v>
      </c>
      <c r="I804" s="381">
        <v>27.107049942016602</v>
      </c>
      <c r="J804" s="381">
        <v>60.954479217529297</v>
      </c>
      <c r="K804" s="381">
        <v>16.522961123391795</v>
      </c>
      <c r="L804" s="381">
        <v>898.06011962890625</v>
      </c>
      <c r="M804" s="381">
        <v>490.53460693359375</v>
      </c>
      <c r="N804" s="381">
        <v>55294.37890625</v>
      </c>
      <c r="O804" s="381">
        <v>6068.2021484375</v>
      </c>
      <c r="P804" s="381">
        <v>9.8887786865234375</v>
      </c>
      <c r="Q804" s="381">
        <v>97.204750061035156</v>
      </c>
      <c r="R804" s="381">
        <v>1012.8319702148437</v>
      </c>
    </row>
    <row r="805" spans="1:18" x14ac:dyDescent="0.25">
      <c r="A805" s="378">
        <v>41214.583333333336</v>
      </c>
      <c r="B805" s="381">
        <v>129.43389892578125</v>
      </c>
      <c r="C805" s="381">
        <v>129.43389892578125</v>
      </c>
      <c r="D805" s="381">
        <v>82520.15625</v>
      </c>
      <c r="E805" s="381">
        <v>1</v>
      </c>
      <c r="F805" s="381">
        <v>1</v>
      </c>
      <c r="G805" s="381">
        <v>1</v>
      </c>
      <c r="H805" s="381">
        <v>1</v>
      </c>
      <c r="I805" s="381">
        <v>26.92827033996582</v>
      </c>
      <c r="J805" s="381">
        <v>60.704059600830078</v>
      </c>
      <c r="K805" s="381">
        <v>16.346553276645501</v>
      </c>
      <c r="L805" s="381">
        <v>897.91668701171875</v>
      </c>
      <c r="M805" s="381">
        <v>490.69338989257812</v>
      </c>
      <c r="N805" s="381">
        <v>55352.69140625</v>
      </c>
      <c r="O805" s="381">
        <v>6078.1318359375</v>
      </c>
      <c r="P805" s="381">
        <v>9.8957395553588867</v>
      </c>
      <c r="Q805" s="381">
        <v>97.204292297363281</v>
      </c>
      <c r="R805" s="381">
        <v>1012.8319702148437</v>
      </c>
    </row>
    <row r="806" spans="1:18" x14ac:dyDescent="0.25">
      <c r="A806" s="378">
        <v>41214.625</v>
      </c>
      <c r="B806" s="381">
        <v>128.86360168457031</v>
      </c>
      <c r="C806" s="381">
        <v>128.86360168457031</v>
      </c>
      <c r="D806" s="381">
        <v>82601.65625</v>
      </c>
      <c r="E806" s="381">
        <v>1</v>
      </c>
      <c r="F806" s="381">
        <v>1</v>
      </c>
      <c r="G806" s="381">
        <v>1</v>
      </c>
      <c r="H806" s="381">
        <v>1</v>
      </c>
      <c r="I806" s="381">
        <v>25.762199401855469</v>
      </c>
      <c r="J806" s="381">
        <v>60.716560363769531</v>
      </c>
      <c r="K806" s="381">
        <v>15.641921350862249</v>
      </c>
      <c r="L806" s="381">
        <v>898.01788330078125</v>
      </c>
      <c r="M806" s="381">
        <v>490.89419555664062</v>
      </c>
      <c r="N806" s="381">
        <v>55350.578125</v>
      </c>
      <c r="O806" s="381">
        <v>6080.1728515625</v>
      </c>
      <c r="P806" s="381">
        <v>9.8969020843505859</v>
      </c>
      <c r="Q806" s="381">
        <v>97.111610412597656</v>
      </c>
      <c r="R806" s="381">
        <v>1012.8330078125</v>
      </c>
    </row>
    <row r="807" spans="1:18" x14ac:dyDescent="0.25">
      <c r="A807" s="378">
        <v>41214.666666666664</v>
      </c>
      <c r="B807" s="381">
        <v>127.78829956054687</v>
      </c>
      <c r="C807" s="381">
        <v>127.78829956054687</v>
      </c>
      <c r="D807" s="381">
        <v>82671.1328125</v>
      </c>
      <c r="E807" s="381">
        <v>1</v>
      </c>
      <c r="F807" s="381">
        <v>1</v>
      </c>
      <c r="G807" s="381">
        <v>1</v>
      </c>
      <c r="H807" s="381">
        <v>1</v>
      </c>
      <c r="I807" s="381">
        <v>24.54347038269043</v>
      </c>
      <c r="J807" s="381">
        <v>61.158790588378906</v>
      </c>
      <c r="K807" s="381">
        <v>15.010489654470438</v>
      </c>
      <c r="L807" s="381">
        <v>898.00250244140625</v>
      </c>
      <c r="M807" s="381">
        <v>491.62179565429687</v>
      </c>
      <c r="N807" s="381">
        <v>55363.609375</v>
      </c>
      <c r="O807" s="381">
        <v>6080.3701171875</v>
      </c>
      <c r="P807" s="381">
        <v>9.8966579437255859</v>
      </c>
      <c r="Q807" s="381">
        <v>97.073066711425781</v>
      </c>
      <c r="R807" s="381">
        <v>1012.8309936523437</v>
      </c>
    </row>
    <row r="808" spans="1:18" x14ac:dyDescent="0.25">
      <c r="A808" s="378">
        <v>41214.708333333336</v>
      </c>
      <c r="B808" s="381">
        <v>127.43479919433594</v>
      </c>
      <c r="C808" s="381">
        <v>127.43479919433594</v>
      </c>
      <c r="D808" s="381">
        <v>82854.1484375</v>
      </c>
      <c r="E808" s="381">
        <v>1</v>
      </c>
      <c r="F808" s="381">
        <v>1</v>
      </c>
      <c r="G808" s="381">
        <v>1</v>
      </c>
      <c r="H808" s="381">
        <v>1</v>
      </c>
      <c r="I808" s="381">
        <v>25.211780548095703</v>
      </c>
      <c r="J808" s="381">
        <v>61.714691162109375</v>
      </c>
      <c r="K808" s="381">
        <v>15.559372501726029</v>
      </c>
      <c r="L808" s="381">
        <v>898.0147705078125</v>
      </c>
      <c r="M808" s="381">
        <v>492.42111206054687</v>
      </c>
      <c r="N808" s="381">
        <v>55362.390625</v>
      </c>
      <c r="O808" s="381">
        <v>6079.5419921875</v>
      </c>
      <c r="P808" s="381">
        <v>9.8949508666992187</v>
      </c>
      <c r="Q808" s="381">
        <v>97.270523071289063</v>
      </c>
      <c r="R808" s="381">
        <v>1012.8300170898437</v>
      </c>
    </row>
    <row r="809" spans="1:18" x14ac:dyDescent="0.25">
      <c r="A809" s="378">
        <v>41214.75</v>
      </c>
      <c r="B809" s="381">
        <v>126.09950256347656</v>
      </c>
      <c r="C809" s="381">
        <v>126.09950256347656</v>
      </c>
      <c r="D809" s="381">
        <v>82808.9609375</v>
      </c>
      <c r="E809" s="381">
        <v>1</v>
      </c>
      <c r="F809" s="381">
        <v>1</v>
      </c>
      <c r="G809" s="381">
        <v>1</v>
      </c>
      <c r="H809" s="381">
        <v>1</v>
      </c>
      <c r="I809" s="381">
        <v>25.216920852661133</v>
      </c>
      <c r="J809" s="381">
        <v>62.015350341796875</v>
      </c>
      <c r="K809" s="381">
        <v>15.638361812191434</v>
      </c>
      <c r="L809" s="381">
        <v>898.00732421875</v>
      </c>
      <c r="M809" s="381">
        <v>492.60610961914062</v>
      </c>
      <c r="N809" s="381">
        <v>55318.71875</v>
      </c>
      <c r="O809" s="381">
        <v>6073.9912109375</v>
      </c>
      <c r="P809" s="381">
        <v>9.8942432403564453</v>
      </c>
      <c r="Q809" s="381">
        <v>97.311431884765625</v>
      </c>
      <c r="R809" s="381">
        <v>1012.8300170898437</v>
      </c>
    </row>
    <row r="810" spans="1:18" x14ac:dyDescent="0.25">
      <c r="A810" s="378">
        <v>41214.791666666664</v>
      </c>
      <c r="B810" s="381">
        <v>123.28079986572266</v>
      </c>
      <c r="C810" s="381">
        <v>123.28079986572266</v>
      </c>
      <c r="D810" s="381">
        <v>82606.78125</v>
      </c>
      <c r="E810" s="381">
        <v>1</v>
      </c>
      <c r="F810" s="381">
        <v>1</v>
      </c>
      <c r="G810" s="381">
        <v>1</v>
      </c>
      <c r="H810" s="381">
        <v>1</v>
      </c>
      <c r="I810" s="381">
        <v>25.518539428710938</v>
      </c>
      <c r="J810" s="381">
        <v>62.197608947753906</v>
      </c>
      <c r="K810" s="381">
        <v>15.871921363048022</v>
      </c>
      <c r="L810" s="381">
        <v>897.99932861328125</v>
      </c>
      <c r="M810" s="381">
        <v>491.76730346679687</v>
      </c>
      <c r="N810" s="381">
        <v>55186.44921875</v>
      </c>
      <c r="O810" s="381">
        <v>6057.7900390625</v>
      </c>
      <c r="P810" s="381">
        <v>9.892613410949707</v>
      </c>
      <c r="Q810" s="381">
        <v>97.420486450195313</v>
      </c>
      <c r="R810" s="381">
        <v>1012.8289794921875</v>
      </c>
    </row>
    <row r="811" spans="1:18" x14ac:dyDescent="0.25">
      <c r="A811" s="378">
        <v>41214.833333333336</v>
      </c>
      <c r="B811" s="381">
        <v>122.17340087890625</v>
      </c>
      <c r="C811" s="381">
        <v>122.17340087890625</v>
      </c>
      <c r="D811" s="381">
        <v>82593.59375</v>
      </c>
      <c r="E811" s="381">
        <v>1</v>
      </c>
      <c r="F811" s="381">
        <v>1</v>
      </c>
      <c r="G811" s="381">
        <v>1</v>
      </c>
      <c r="H811" s="381">
        <v>1</v>
      </c>
      <c r="I811" s="381">
        <v>25.828100204467773</v>
      </c>
      <c r="J811" s="381">
        <v>62.244720458984375</v>
      </c>
      <c r="K811" s="381">
        <v>16.076628772137337</v>
      </c>
      <c r="L811" s="381">
        <v>898.06451416015625</v>
      </c>
      <c r="M811" s="381">
        <v>491.46749877929687</v>
      </c>
      <c r="N811" s="381">
        <v>55134.921875</v>
      </c>
      <c r="O811" s="381">
        <v>6052.01806640625</v>
      </c>
      <c r="P811" s="381">
        <v>9.889988899230957</v>
      </c>
      <c r="Q811" s="381">
        <v>97.492919921875</v>
      </c>
      <c r="R811" s="381">
        <v>1012.8300170898437</v>
      </c>
    </row>
    <row r="812" spans="1:18" x14ac:dyDescent="0.25">
      <c r="A812" s="378">
        <v>41214.875</v>
      </c>
      <c r="B812" s="381">
        <v>120.51349639892578</v>
      </c>
      <c r="C812" s="381">
        <v>120.51349639892578</v>
      </c>
      <c r="D812" s="381">
        <v>82473.78125</v>
      </c>
      <c r="E812" s="381">
        <v>1</v>
      </c>
      <c r="F812" s="381">
        <v>1</v>
      </c>
      <c r="G812" s="381">
        <v>1</v>
      </c>
      <c r="H812" s="381">
        <v>1</v>
      </c>
      <c r="I812" s="381">
        <v>25.109760284423828</v>
      </c>
      <c r="J812" s="381">
        <v>62.287391662597656</v>
      </c>
      <c r="K812" s="381">
        <v>15.640214733898466</v>
      </c>
      <c r="L812" s="381">
        <v>897.9608154296875</v>
      </c>
      <c r="M812" s="381">
        <v>490.88790893554687</v>
      </c>
      <c r="N812" s="381">
        <v>55025.328125</v>
      </c>
      <c r="O812" s="381">
        <v>6039.6220703125</v>
      </c>
      <c r="P812" s="381">
        <v>9.891779899597168</v>
      </c>
      <c r="Q812" s="381">
        <v>97.510101318359375</v>
      </c>
      <c r="R812" s="381">
        <v>1012.8280029296875</v>
      </c>
    </row>
    <row r="813" spans="1:18" x14ac:dyDescent="0.25">
      <c r="A813" s="378">
        <v>41214.916666666664</v>
      </c>
      <c r="B813" s="381">
        <v>120.07219696044922</v>
      </c>
      <c r="C813" s="381">
        <v>120.07219696044922</v>
      </c>
      <c r="D813" s="381">
        <v>82508.0625</v>
      </c>
      <c r="E813" s="381">
        <v>1</v>
      </c>
      <c r="F813" s="381">
        <v>1</v>
      </c>
      <c r="G813" s="381">
        <v>1</v>
      </c>
      <c r="H813" s="381">
        <v>1</v>
      </c>
      <c r="I813" s="381">
        <v>24.560049057006836</v>
      </c>
      <c r="J813" s="381">
        <v>62.467910766601563</v>
      </c>
      <c r="K813" s="381">
        <v>15.342149529164599</v>
      </c>
      <c r="L813" s="381">
        <v>897.99700927734375</v>
      </c>
      <c r="M813" s="381">
        <v>491.215087890625</v>
      </c>
      <c r="N813" s="381">
        <v>55010.5</v>
      </c>
      <c r="O813" s="381">
        <v>6036.6279296875</v>
      </c>
      <c r="P813" s="381">
        <v>9.888545036315918</v>
      </c>
      <c r="Q813" s="381">
        <v>97.494056701660156</v>
      </c>
      <c r="R813" s="381">
        <v>1012.8280029296875</v>
      </c>
    </row>
    <row r="814" spans="1:18" x14ac:dyDescent="0.25">
      <c r="A814" s="378">
        <v>41214.958333333336</v>
      </c>
      <c r="B814" s="381">
        <v>121.30840301513672</v>
      </c>
      <c r="C814" s="381">
        <v>121.30840301513672</v>
      </c>
      <c r="D814" s="381">
        <v>82791.65625</v>
      </c>
      <c r="E814" s="381">
        <v>1</v>
      </c>
      <c r="F814" s="381">
        <v>1</v>
      </c>
      <c r="G814" s="381">
        <v>1</v>
      </c>
      <c r="H814" s="381">
        <v>1</v>
      </c>
      <c r="I814" s="381">
        <v>26.353580474853516</v>
      </c>
      <c r="J814" s="381">
        <v>62.523300170898437</v>
      </c>
      <c r="K814" s="381">
        <v>16.477128226071944</v>
      </c>
      <c r="L814" s="381">
        <v>897.99041748046875</v>
      </c>
      <c r="M814" s="381">
        <v>492.48928833007812</v>
      </c>
      <c r="N814" s="381">
        <v>55181.46875</v>
      </c>
      <c r="O814" s="381">
        <v>6066.0498046875</v>
      </c>
      <c r="P814" s="381">
        <v>9.9037275314331055</v>
      </c>
      <c r="Q814" s="381">
        <v>97.401840209960938</v>
      </c>
      <c r="R814" s="379">
        <v>1012.8259887695312</v>
      </c>
    </row>
    <row r="815" spans="1:18" x14ac:dyDescent="0.25">
      <c r="A815" s="378">
        <v>41215</v>
      </c>
      <c r="B815" s="381">
        <v>121.07810211181641</v>
      </c>
      <c r="C815" s="381">
        <v>121.07810211181641</v>
      </c>
      <c r="D815" s="381">
        <v>82831.3828125</v>
      </c>
      <c r="E815" s="381">
        <v>1</v>
      </c>
      <c r="F815" s="381">
        <v>1</v>
      </c>
      <c r="G815" s="381">
        <v>1</v>
      </c>
      <c r="H815" s="381">
        <v>1</v>
      </c>
      <c r="I815" s="381">
        <v>25.87993049621582</v>
      </c>
      <c r="J815" s="381">
        <v>62.502769470214844</v>
      </c>
      <c r="K815" s="381">
        <v>16.175673297101604</v>
      </c>
      <c r="L815" s="381">
        <v>897.98748779296875</v>
      </c>
      <c r="M815" s="381">
        <v>492.647705078125</v>
      </c>
      <c r="N815" s="381">
        <v>55209.19140625</v>
      </c>
      <c r="O815" s="381">
        <v>6068.865234375</v>
      </c>
      <c r="P815" s="381">
        <v>9.9031057357788086</v>
      </c>
      <c r="Q815" s="381">
        <v>97.307929992675781</v>
      </c>
      <c r="R815" s="379">
        <v>1012.8259887695312</v>
      </c>
    </row>
    <row r="816" spans="1:18" x14ac:dyDescent="0.25">
      <c r="A816" s="378">
        <v>41215.041666666664</v>
      </c>
      <c r="B816" s="381">
        <v>121.02719879150391</v>
      </c>
      <c r="C816" s="381">
        <v>121.02719879150391</v>
      </c>
      <c r="D816" s="381">
        <v>82736.953125</v>
      </c>
      <c r="E816" s="381">
        <v>1</v>
      </c>
      <c r="F816" s="381">
        <v>1</v>
      </c>
      <c r="G816" s="381">
        <v>1</v>
      </c>
      <c r="H816" s="381">
        <v>1</v>
      </c>
      <c r="I816" s="381">
        <v>25.780139923095703</v>
      </c>
      <c r="J816" s="381">
        <v>62.388458251953125</v>
      </c>
      <c r="K816" s="381">
        <v>16.083831833215662</v>
      </c>
      <c r="L816" s="381">
        <v>898.00897216796875</v>
      </c>
      <c r="M816" s="381">
        <v>492.31619262695312</v>
      </c>
      <c r="N816" s="381">
        <v>55208.37890625</v>
      </c>
      <c r="O816" s="381">
        <v>6068.98388671875</v>
      </c>
      <c r="P816" s="381">
        <v>9.9034404754638672</v>
      </c>
      <c r="Q816" s="381">
        <v>97.156883239746094</v>
      </c>
      <c r="R816" s="379">
        <v>1012.8189697265625</v>
      </c>
    </row>
    <row r="817" spans="1:18" x14ac:dyDescent="0.25">
      <c r="A817" s="378">
        <v>41215.083333333336</v>
      </c>
      <c r="B817" s="381">
        <v>120.90660095214844</v>
      </c>
      <c r="C817" s="381">
        <v>120.90660095214844</v>
      </c>
      <c r="D817" s="381">
        <v>82818.4609375</v>
      </c>
      <c r="E817" s="381">
        <v>1</v>
      </c>
      <c r="F817" s="381">
        <v>1</v>
      </c>
      <c r="G817" s="381">
        <v>1</v>
      </c>
      <c r="H817" s="381">
        <v>1</v>
      </c>
      <c r="I817" s="381">
        <v>26.448200225830078</v>
      </c>
      <c r="J817" s="381">
        <v>62.369621276855469</v>
      </c>
      <c r="K817" s="381">
        <v>16.495642315394651</v>
      </c>
      <c r="L817" s="381">
        <v>897.98541259765625</v>
      </c>
      <c r="M817" s="381">
        <v>492.38690185546875</v>
      </c>
      <c r="N817" s="381">
        <v>55209.4296875</v>
      </c>
      <c r="O817" s="381">
        <v>6072.59716796875</v>
      </c>
      <c r="P817" s="381">
        <v>9.908778190612793</v>
      </c>
      <c r="Q817" s="381">
        <v>97.375396728515625</v>
      </c>
      <c r="R817" s="379">
        <v>1012.8179931640625</v>
      </c>
    </row>
    <row r="818" spans="1:18" x14ac:dyDescent="0.25">
      <c r="A818" s="378">
        <v>41215.125</v>
      </c>
      <c r="B818" s="381">
        <v>120.36810302734375</v>
      </c>
      <c r="C818" s="381">
        <v>120.36810302734375</v>
      </c>
      <c r="D818" s="381">
        <v>82830.203125</v>
      </c>
      <c r="E818" s="381">
        <v>1</v>
      </c>
      <c r="F818" s="381">
        <v>1</v>
      </c>
      <c r="G818" s="381">
        <v>1</v>
      </c>
      <c r="H818" s="381">
        <v>1</v>
      </c>
      <c r="I818" s="381">
        <v>27.236869812011719</v>
      </c>
      <c r="J818" s="381">
        <v>62.256019592285156</v>
      </c>
      <c r="K818" s="381">
        <v>16.956591006491216</v>
      </c>
      <c r="L818" s="381">
        <v>898.04217529296875</v>
      </c>
      <c r="M818" s="381">
        <v>492.04779052734375</v>
      </c>
      <c r="N818" s="381">
        <v>55221.4296875</v>
      </c>
      <c r="O818" s="381">
        <v>6075.083984375</v>
      </c>
      <c r="P818" s="381">
        <v>9.9117336273193359</v>
      </c>
      <c r="Q818" s="381">
        <v>97.445770263671875</v>
      </c>
      <c r="R818" s="379">
        <v>1012.8189697265625</v>
      </c>
    </row>
    <row r="819" spans="1:18" x14ac:dyDescent="0.25">
      <c r="A819" s="378">
        <v>41215.166666666664</v>
      </c>
      <c r="B819" s="381">
        <v>120.00910186767578</v>
      </c>
      <c r="C819" s="381">
        <v>120.00910186767578</v>
      </c>
      <c r="D819" s="381">
        <v>82851.8671875</v>
      </c>
      <c r="E819" s="381">
        <v>1</v>
      </c>
      <c r="F819" s="381">
        <v>1</v>
      </c>
      <c r="G819" s="381">
        <v>1</v>
      </c>
      <c r="H819" s="381">
        <v>1</v>
      </c>
      <c r="I819" s="381">
        <v>26.593769073486328</v>
      </c>
      <c r="J819" s="381">
        <v>61.961750030517578</v>
      </c>
      <c r="K819" s="381">
        <v>16.477964717006689</v>
      </c>
      <c r="L819" s="381">
        <v>898.03448486328125</v>
      </c>
      <c r="M819" s="381">
        <v>491.739990234375</v>
      </c>
      <c r="N819" s="381">
        <v>55225.76953125</v>
      </c>
      <c r="O819" s="381">
        <v>6074.755859375</v>
      </c>
      <c r="P819" s="381">
        <v>9.9090986251831055</v>
      </c>
      <c r="Q819" s="381">
        <v>97.3323974609375</v>
      </c>
      <c r="R819" s="379">
        <v>1012.8200073242187</v>
      </c>
    </row>
    <row r="820" spans="1:18" x14ac:dyDescent="0.25">
      <c r="A820" s="378">
        <v>41215.208333333336</v>
      </c>
      <c r="B820" s="381">
        <v>86.632797241210938</v>
      </c>
      <c r="C820" s="381">
        <v>119.86090216728259</v>
      </c>
      <c r="D820" s="381">
        <v>82879.296875</v>
      </c>
      <c r="E820" s="381">
        <v>1</v>
      </c>
      <c r="F820" s="381">
        <v>1</v>
      </c>
      <c r="G820" s="381">
        <v>0.72277778387069702</v>
      </c>
      <c r="H820" s="381">
        <v>1</v>
      </c>
      <c r="I820" s="381">
        <v>26.438030242919922</v>
      </c>
      <c r="J820" s="381">
        <v>61.666591644287109</v>
      </c>
      <c r="K820" s="381">
        <v>16.303432148694554</v>
      </c>
      <c r="L820" s="381">
        <v>897.982177734375</v>
      </c>
      <c r="M820" s="381">
        <v>491.71530151367187</v>
      </c>
      <c r="N820" s="381">
        <v>55227.08984375</v>
      </c>
      <c r="O820" s="381">
        <v>6074.703125</v>
      </c>
      <c r="P820" s="381">
        <v>9.9089813232421875</v>
      </c>
      <c r="Q820" s="381">
        <v>97.316497802734375</v>
      </c>
      <c r="R820" s="379">
        <v>1012.8250122070312</v>
      </c>
    </row>
    <row r="821" spans="1:18" x14ac:dyDescent="0.25">
      <c r="A821" s="378">
        <v>41215.25</v>
      </c>
      <c r="B821" s="381">
        <v>119.84159851074219</v>
      </c>
      <c r="C821" s="381">
        <v>119.84159851074219</v>
      </c>
      <c r="D821" s="381">
        <v>82739.2734375</v>
      </c>
      <c r="E821" s="381">
        <v>1</v>
      </c>
      <c r="F821" s="381">
        <v>1</v>
      </c>
      <c r="G821" s="381">
        <v>1</v>
      </c>
      <c r="H821" s="381">
        <v>1</v>
      </c>
      <c r="I821" s="381">
        <v>26.238309860229492</v>
      </c>
      <c r="J821" s="381">
        <v>61.50054931640625</v>
      </c>
      <c r="K821" s="381">
        <v>16.136704695381923</v>
      </c>
      <c r="L821" s="381">
        <v>897.94921875</v>
      </c>
      <c r="M821" s="381">
        <v>491.32559204101562</v>
      </c>
      <c r="N821" s="381">
        <v>55272.390625</v>
      </c>
      <c r="O821" s="381">
        <v>6078.47119140625</v>
      </c>
      <c r="P821" s="381">
        <v>9.9077939987182617</v>
      </c>
      <c r="Q821" s="381">
        <v>97.368850708007813</v>
      </c>
      <c r="R821" s="379">
        <v>1012.8319702148437</v>
      </c>
    </row>
    <row r="822" spans="1:18" x14ac:dyDescent="0.25">
      <c r="A822" s="378">
        <v>41215.291666666664</v>
      </c>
      <c r="B822" s="381">
        <v>121.80100250244141</v>
      </c>
      <c r="C822" s="381">
        <v>121.80100250244141</v>
      </c>
      <c r="D822" s="381">
        <v>82620.71875</v>
      </c>
      <c r="E822" s="381">
        <v>1</v>
      </c>
      <c r="F822" s="381">
        <v>1</v>
      </c>
      <c r="G822" s="381">
        <v>1</v>
      </c>
      <c r="H822" s="381">
        <v>1</v>
      </c>
      <c r="I822" s="381">
        <v>26.662670135498047</v>
      </c>
      <c r="J822" s="381">
        <v>61.439300537109375</v>
      </c>
      <c r="K822" s="381">
        <v>16.381358035766752</v>
      </c>
      <c r="L822" s="381">
        <v>898.0341796875</v>
      </c>
      <c r="M822" s="381">
        <v>490.581298828125</v>
      </c>
      <c r="N822" s="381">
        <v>55451.94140625</v>
      </c>
      <c r="O822" s="381">
        <v>6091.67919921875</v>
      </c>
      <c r="P822" s="381">
        <v>9.8971881866455078</v>
      </c>
      <c r="Q822" s="381">
        <v>97.909103393554688</v>
      </c>
      <c r="R822" s="379">
        <v>1012.8289794921875</v>
      </c>
    </row>
    <row r="823" spans="1:18" x14ac:dyDescent="0.25">
      <c r="A823" s="378">
        <v>41215.333333333336</v>
      </c>
      <c r="B823" s="381">
        <v>121.92939758300781</v>
      </c>
      <c r="C823" s="381">
        <v>121.92939758300781</v>
      </c>
      <c r="D823" s="381">
        <v>82568.3515625</v>
      </c>
      <c r="E823" s="381">
        <v>1</v>
      </c>
      <c r="F823" s="381">
        <v>1</v>
      </c>
      <c r="G823" s="381">
        <v>1</v>
      </c>
      <c r="H823" s="381">
        <v>1</v>
      </c>
      <c r="I823" s="381">
        <v>26.675540924072266</v>
      </c>
      <c r="J823" s="381">
        <v>61.361991882324219</v>
      </c>
      <c r="K823" s="381">
        <v>16.368643256395298</v>
      </c>
      <c r="L823" s="381">
        <v>897.9315185546875</v>
      </c>
      <c r="M823" s="381">
        <v>490.29229736328125</v>
      </c>
      <c r="N823" s="381">
        <v>55452.5390625</v>
      </c>
      <c r="O823" s="381">
        <v>6092.912109375</v>
      </c>
      <c r="P823" s="381">
        <v>9.8996686935424805</v>
      </c>
      <c r="Q823" s="381">
        <v>97.960029602050781</v>
      </c>
      <c r="R823" s="379">
        <v>1012.8270263671875</v>
      </c>
    </row>
    <row r="824" spans="1:18" x14ac:dyDescent="0.25">
      <c r="A824" s="378">
        <v>41215.375</v>
      </c>
      <c r="B824" s="381">
        <v>121.09200286865234</v>
      </c>
      <c r="C824" s="381">
        <v>121.09200286865234</v>
      </c>
      <c r="D824" s="381">
        <v>82438.453125</v>
      </c>
      <c r="E824" s="381">
        <v>1</v>
      </c>
      <c r="F824" s="381">
        <v>1</v>
      </c>
      <c r="G824" s="381">
        <v>1</v>
      </c>
      <c r="H824" s="381">
        <v>1</v>
      </c>
      <c r="I824" s="381">
        <v>26.222869873046875</v>
      </c>
      <c r="J824" s="381">
        <v>61.324859619140625</v>
      </c>
      <c r="K824" s="381">
        <v>16.081138137755914</v>
      </c>
      <c r="L824" s="381">
        <v>898.085205078125</v>
      </c>
      <c r="M824" s="381">
        <v>489.61300659179687</v>
      </c>
      <c r="N824" s="381">
        <v>55423.12109375</v>
      </c>
      <c r="O824" s="381">
        <v>6089.97119140625</v>
      </c>
      <c r="P824" s="381">
        <v>9.9006738662719727</v>
      </c>
      <c r="Q824" s="381">
        <v>97.948196411132813</v>
      </c>
      <c r="R824" s="379">
        <v>1012.8309936523437</v>
      </c>
    </row>
    <row r="825" spans="1:18" x14ac:dyDescent="0.25">
      <c r="A825" s="378">
        <v>41215.416666666664</v>
      </c>
      <c r="B825" s="381">
        <v>120.71620178222656</v>
      </c>
      <c r="C825" s="381">
        <v>120.71620178222656</v>
      </c>
      <c r="D825" s="381">
        <v>82062.75</v>
      </c>
      <c r="E825" s="381">
        <v>1</v>
      </c>
      <c r="F825" s="381">
        <v>1</v>
      </c>
      <c r="G825" s="381">
        <v>1</v>
      </c>
      <c r="H825" s="381">
        <v>1</v>
      </c>
      <c r="I825" s="381">
        <v>26.357349395751953</v>
      </c>
      <c r="J825" s="381">
        <v>61.419139862060547</v>
      </c>
      <c r="K825" s="381">
        <v>16.188457289308861</v>
      </c>
      <c r="L825" s="381">
        <v>898.02130126953125</v>
      </c>
      <c r="M825" s="381">
        <v>488.09890747070312</v>
      </c>
      <c r="N825" s="381">
        <v>55237.23046875</v>
      </c>
      <c r="O825" s="381">
        <v>6056.85986328125</v>
      </c>
      <c r="P825" s="381">
        <v>9.8818778991699219</v>
      </c>
      <c r="Q825" s="381">
        <v>97.798072814941406</v>
      </c>
      <c r="R825" s="379">
        <v>1012.8300170898437</v>
      </c>
    </row>
    <row r="826" spans="1:18" x14ac:dyDescent="0.25">
      <c r="A826" s="378">
        <v>41215.458333333336</v>
      </c>
      <c r="B826" s="381">
        <v>119.25910186767578</v>
      </c>
      <c r="C826" s="381">
        <v>119.25910186767578</v>
      </c>
      <c r="D826" s="381">
        <v>81871.6171875</v>
      </c>
      <c r="E826" s="381">
        <v>1</v>
      </c>
      <c r="F826" s="381">
        <v>1</v>
      </c>
      <c r="G826" s="381">
        <v>1</v>
      </c>
      <c r="H826" s="381">
        <v>1</v>
      </c>
      <c r="I826" s="381">
        <v>27.847009658813477</v>
      </c>
      <c r="J826" s="381">
        <v>61.312610626220703</v>
      </c>
      <c r="K826" s="381">
        <v>17.073728603154379</v>
      </c>
      <c r="L826" s="381">
        <v>898.03277587890625</v>
      </c>
      <c r="M826" s="381">
        <v>487.11358642578125</v>
      </c>
      <c r="N826" s="381">
        <v>55185.87890625</v>
      </c>
      <c r="O826" s="381">
        <v>6052.81591796875</v>
      </c>
      <c r="P826" s="381">
        <v>9.8835134506225586</v>
      </c>
      <c r="Q826" s="381">
        <v>97.6204833984375</v>
      </c>
      <c r="R826" s="379">
        <v>1012.8300170898437</v>
      </c>
    </row>
    <row r="827" spans="1:18" x14ac:dyDescent="0.25">
      <c r="A827" s="378">
        <v>41215.5</v>
      </c>
      <c r="B827" s="381">
        <v>119.16100311279297</v>
      </c>
      <c r="C827" s="381">
        <v>119.16100311279297</v>
      </c>
      <c r="D827" s="381">
        <v>81848.8671875</v>
      </c>
      <c r="E827" s="381">
        <v>1</v>
      </c>
      <c r="F827" s="381">
        <v>1</v>
      </c>
      <c r="G827" s="381">
        <v>1</v>
      </c>
      <c r="H827" s="381">
        <v>1</v>
      </c>
      <c r="I827" s="381">
        <v>29.329929351806641</v>
      </c>
      <c r="J827" s="381">
        <v>60.555820465087891</v>
      </c>
      <c r="K827" s="381">
        <v>17.760979360817146</v>
      </c>
      <c r="L827" s="381">
        <v>897.9918212890625</v>
      </c>
      <c r="M827" s="381">
        <v>486.44378662109375</v>
      </c>
      <c r="N827" s="381">
        <v>55242.6796875</v>
      </c>
      <c r="O827" s="381">
        <v>6057.38916015625</v>
      </c>
      <c r="P827" s="381">
        <v>9.8811683654785156</v>
      </c>
      <c r="Q827" s="381">
        <v>97.412147521972656</v>
      </c>
      <c r="R827" s="379">
        <v>1012.8270263671875</v>
      </c>
    </row>
    <row r="828" spans="1:18" x14ac:dyDescent="0.25">
      <c r="A828" s="378">
        <v>41215.541666666664</v>
      </c>
      <c r="B828" s="381">
        <v>119.53959655761719</v>
      </c>
      <c r="C828" s="381">
        <v>119.53959655761719</v>
      </c>
      <c r="D828" s="381">
        <v>81895.3515625</v>
      </c>
      <c r="E828" s="381">
        <v>1</v>
      </c>
      <c r="F828" s="381">
        <v>1</v>
      </c>
      <c r="G828" s="381">
        <v>1</v>
      </c>
      <c r="H828" s="381">
        <v>1</v>
      </c>
      <c r="I828" s="381">
        <v>27.952249526977539</v>
      </c>
      <c r="J828" s="381">
        <v>59.346240997314453</v>
      </c>
      <c r="K828" s="381">
        <v>16.588609368450779</v>
      </c>
      <c r="L828" s="381">
        <v>897.99468994140625</v>
      </c>
      <c r="M828" s="381">
        <v>485.8909912109375</v>
      </c>
      <c r="N828" s="381">
        <v>55321.80859375</v>
      </c>
      <c r="O828" s="381">
        <v>6065.01318359375</v>
      </c>
      <c r="P828" s="381">
        <v>9.8800697326660156</v>
      </c>
      <c r="Q828" s="381">
        <v>97.474952697753906</v>
      </c>
      <c r="R828" s="379">
        <v>1012.8300170898437</v>
      </c>
    </row>
    <row r="829" spans="1:18" x14ac:dyDescent="0.25">
      <c r="A829" s="378">
        <v>41215.583333333336</v>
      </c>
      <c r="B829" s="381">
        <v>119.7572021484375</v>
      </c>
      <c r="C829" s="381">
        <v>119.7572021484375</v>
      </c>
      <c r="D829" s="381">
        <v>82098.9609375</v>
      </c>
      <c r="E829" s="381">
        <v>1</v>
      </c>
      <c r="F829" s="381">
        <v>1</v>
      </c>
      <c r="G829" s="381">
        <v>1</v>
      </c>
      <c r="H829" s="381">
        <v>1</v>
      </c>
      <c r="I829" s="381">
        <v>26.811960220336914</v>
      </c>
      <c r="J829" s="381">
        <v>59.098560333251953</v>
      </c>
      <c r="K829" s="381">
        <v>15.845482487343325</v>
      </c>
      <c r="L829" s="381">
        <v>898.019287109375</v>
      </c>
      <c r="M829" s="381">
        <v>486.45529174804687</v>
      </c>
      <c r="N829" s="381">
        <v>55444.12109375</v>
      </c>
      <c r="O829" s="381">
        <v>6085.26806640625</v>
      </c>
      <c r="P829" s="381">
        <v>9.8906526565551758</v>
      </c>
      <c r="Q829" s="381">
        <v>97.517539978027344</v>
      </c>
      <c r="R829" s="379">
        <v>1012.833984375</v>
      </c>
    </row>
    <row r="830" spans="1:18" x14ac:dyDescent="0.25">
      <c r="A830" s="378">
        <v>41215.625</v>
      </c>
      <c r="B830" s="381">
        <v>120.40280151367187</v>
      </c>
      <c r="C830" s="381">
        <v>120.40280151367187</v>
      </c>
      <c r="D830" s="381">
        <v>82330.109375</v>
      </c>
      <c r="E830" s="381">
        <v>1</v>
      </c>
      <c r="F830" s="381">
        <v>1</v>
      </c>
      <c r="G830" s="381">
        <v>1</v>
      </c>
      <c r="H830" s="381">
        <v>1</v>
      </c>
      <c r="I830" s="381">
        <v>25.941640853881836</v>
      </c>
      <c r="J830" s="381">
        <v>59.585048675537109</v>
      </c>
      <c r="K830" s="381">
        <v>15.457339330018513</v>
      </c>
      <c r="L830" s="381">
        <v>897.9901123046875</v>
      </c>
      <c r="M830" s="381">
        <v>487.63299560546875</v>
      </c>
      <c r="N830" s="381">
        <v>55529.01953125</v>
      </c>
      <c r="O830" s="381">
        <v>6097.76904296875</v>
      </c>
      <c r="P830" s="381">
        <v>9.8938064575195313</v>
      </c>
      <c r="Q830" s="381">
        <v>97.426033020019531</v>
      </c>
      <c r="R830" s="379">
        <v>1012.8319702148437</v>
      </c>
    </row>
    <row r="831" spans="1:18" x14ac:dyDescent="0.25">
      <c r="A831" s="378">
        <v>41215.666666666664</v>
      </c>
      <c r="B831" s="381">
        <v>121.15480041503906</v>
      </c>
      <c r="C831" s="381">
        <v>121.15480041503906</v>
      </c>
      <c r="D831" s="381">
        <v>82515.390625</v>
      </c>
      <c r="E831" s="381">
        <v>1</v>
      </c>
      <c r="F831" s="381">
        <v>1</v>
      </c>
      <c r="G831" s="381">
        <v>1</v>
      </c>
      <c r="H831" s="381">
        <v>1</v>
      </c>
      <c r="I831" s="381">
        <v>26.338699340820313</v>
      </c>
      <c r="J831" s="381">
        <v>60.158409118652344</v>
      </c>
      <c r="K831" s="381">
        <v>15.844942505982472</v>
      </c>
      <c r="L831" s="381">
        <v>897.98052978515625</v>
      </c>
      <c r="M831" s="381">
        <v>488.82809448242187</v>
      </c>
      <c r="N831" s="381">
        <v>55654.44921875</v>
      </c>
      <c r="O831" s="381">
        <v>6116.9501953125</v>
      </c>
      <c r="P831" s="381">
        <v>9.9027462005615234</v>
      </c>
      <c r="Q831" s="381">
        <v>97.451766967773438</v>
      </c>
      <c r="R831" s="379">
        <v>1012.8330078125</v>
      </c>
    </row>
    <row r="832" spans="1:18" x14ac:dyDescent="0.25">
      <c r="A832" s="378">
        <v>41215.708333333336</v>
      </c>
      <c r="B832" s="381">
        <v>121.58470153808594</v>
      </c>
      <c r="C832" s="381">
        <v>121.58470153808594</v>
      </c>
      <c r="D832" s="381">
        <v>82502.90625</v>
      </c>
      <c r="E832" s="381">
        <v>1</v>
      </c>
      <c r="F832" s="381">
        <v>1</v>
      </c>
      <c r="G832" s="381">
        <v>1</v>
      </c>
      <c r="H832" s="381">
        <v>1</v>
      </c>
      <c r="I832" s="381">
        <v>26.328529357910156</v>
      </c>
      <c r="J832" s="381">
        <v>60.451129913330078</v>
      </c>
      <c r="K832" s="381">
        <v>15.915893486419519</v>
      </c>
      <c r="L832" s="381">
        <v>897.99658203125</v>
      </c>
      <c r="M832" s="381">
        <v>488.881103515625</v>
      </c>
      <c r="N832" s="381">
        <v>55658.80859375</v>
      </c>
      <c r="O832" s="381">
        <v>6114.34619140625</v>
      </c>
      <c r="P832" s="381">
        <v>9.8970756530761719</v>
      </c>
      <c r="Q832" s="381">
        <v>97.504646301269531</v>
      </c>
      <c r="R832" s="379">
        <v>1012.8309936523437</v>
      </c>
    </row>
    <row r="833" spans="1:18" x14ac:dyDescent="0.25">
      <c r="A833" s="378">
        <v>41215.75</v>
      </c>
      <c r="B833" s="381">
        <v>122.51509857177734</v>
      </c>
      <c r="C833" s="381">
        <v>122.51509857177734</v>
      </c>
      <c r="D833" s="381">
        <v>82503.046875</v>
      </c>
      <c r="E833" s="381">
        <v>1</v>
      </c>
      <c r="F833" s="381">
        <v>1</v>
      </c>
      <c r="G833" s="381">
        <v>1</v>
      </c>
      <c r="H833" s="381">
        <v>1</v>
      </c>
      <c r="I833" s="381">
        <v>26.702119827270508</v>
      </c>
      <c r="J833" s="381">
        <v>60.606090545654297</v>
      </c>
      <c r="K833" s="381">
        <v>16.183110920124673</v>
      </c>
      <c r="L833" s="381">
        <v>897.97637939453125</v>
      </c>
      <c r="M833" s="381">
        <v>489.17401123046875</v>
      </c>
      <c r="N833" s="381">
        <v>55729.23828125</v>
      </c>
      <c r="O833" s="381">
        <v>6126.76708984375</v>
      </c>
      <c r="P833" s="381">
        <v>9.9046173095703125</v>
      </c>
      <c r="Q833" s="381">
        <v>97.346809387207031</v>
      </c>
      <c r="R833" s="379">
        <v>1012.8280029296875</v>
      </c>
    </row>
    <row r="834" spans="1:18" x14ac:dyDescent="0.25">
      <c r="A834" s="378">
        <v>41215.791666666664</v>
      </c>
      <c r="B834" s="381">
        <v>122.997802734375</v>
      </c>
      <c r="C834" s="381">
        <v>122.997802734375</v>
      </c>
      <c r="D834" s="381">
        <v>82647.2578125</v>
      </c>
      <c r="E834" s="381">
        <v>1</v>
      </c>
      <c r="F834" s="381">
        <v>1</v>
      </c>
      <c r="G834" s="381">
        <v>1</v>
      </c>
      <c r="H834" s="381">
        <v>1</v>
      </c>
      <c r="I834" s="381">
        <v>26.817770004272461</v>
      </c>
      <c r="J834" s="381">
        <v>60.648899078369141</v>
      </c>
      <c r="K834" s="381">
        <v>16.264682264960356</v>
      </c>
      <c r="L834" s="381">
        <v>897.99749755859375</v>
      </c>
      <c r="M834" s="381">
        <v>489.64181518554687</v>
      </c>
      <c r="N834" s="381">
        <v>55837.05078125</v>
      </c>
      <c r="O834" s="381">
        <v>6148.26904296875</v>
      </c>
      <c r="P834" s="381">
        <v>9.919123649597168</v>
      </c>
      <c r="Q834" s="381">
        <v>97.697959899902344</v>
      </c>
      <c r="R834" s="379">
        <v>1012.8250122070312</v>
      </c>
    </row>
    <row r="835" spans="1:18" x14ac:dyDescent="0.25">
      <c r="A835" s="378">
        <v>41215.833333333336</v>
      </c>
      <c r="B835" s="381">
        <v>123.41120147705078</v>
      </c>
      <c r="C835" s="381">
        <v>123.41120147705078</v>
      </c>
      <c r="D835" s="381">
        <v>82809.6328125</v>
      </c>
      <c r="E835" s="381">
        <v>1</v>
      </c>
      <c r="F835" s="381">
        <v>1</v>
      </c>
      <c r="G835" s="381">
        <v>1</v>
      </c>
      <c r="H835" s="381">
        <v>1</v>
      </c>
      <c r="I835" s="381">
        <v>26.019599914550781</v>
      </c>
      <c r="J835" s="381">
        <v>60.833240509033203</v>
      </c>
      <c r="K835" s="381">
        <v>15.828565795506874</v>
      </c>
      <c r="L835" s="381">
        <v>897.9678955078125</v>
      </c>
      <c r="M835" s="381">
        <v>490.4202880859375</v>
      </c>
      <c r="N835" s="381">
        <v>55923.390625</v>
      </c>
      <c r="O835" s="381">
        <v>6154.02099609375</v>
      </c>
      <c r="P835" s="381">
        <v>9.9134149551391602</v>
      </c>
      <c r="Q835" s="381">
        <v>97.94140625</v>
      </c>
      <c r="R835" s="379">
        <v>1012.8309936523437</v>
      </c>
    </row>
    <row r="836" spans="1:18" x14ac:dyDescent="0.25">
      <c r="A836" s="378">
        <v>41215.875</v>
      </c>
      <c r="B836" s="381">
        <v>123.16709899902344</v>
      </c>
      <c r="C836" s="381">
        <v>123.16709899902344</v>
      </c>
      <c r="D836" s="381">
        <v>82939.2578125</v>
      </c>
      <c r="E836" s="381">
        <v>1</v>
      </c>
      <c r="F836" s="381">
        <v>1</v>
      </c>
      <c r="G836" s="381">
        <v>1</v>
      </c>
      <c r="H836" s="381">
        <v>1</v>
      </c>
      <c r="I836" s="381">
        <v>26.083089828491211</v>
      </c>
      <c r="J836" s="381">
        <v>61.138450622558594</v>
      </c>
      <c r="K836" s="381">
        <v>15.946796995629702</v>
      </c>
      <c r="L836" s="381">
        <v>898.0115966796875</v>
      </c>
      <c r="M836" s="381">
        <v>491.15579223632812</v>
      </c>
      <c r="N836" s="381">
        <v>55966.48828125</v>
      </c>
      <c r="O836" s="381">
        <v>6160.72607421875</v>
      </c>
      <c r="P836" s="381">
        <v>9.9168405532836914</v>
      </c>
      <c r="Q836" s="381">
        <v>97.951850891113281</v>
      </c>
      <c r="R836" s="379">
        <v>1012.8359985351562</v>
      </c>
    </row>
    <row r="837" spans="1:18" x14ac:dyDescent="0.25">
      <c r="A837" s="378">
        <v>41215.916666666664</v>
      </c>
      <c r="B837" s="381">
        <v>123.36579895019531</v>
      </c>
      <c r="C837" s="381">
        <v>123.36579895019531</v>
      </c>
      <c r="D837" s="381">
        <v>82925.640625</v>
      </c>
      <c r="E837" s="381">
        <v>1</v>
      </c>
      <c r="F837" s="381">
        <v>1</v>
      </c>
      <c r="G837" s="381">
        <v>1</v>
      </c>
      <c r="H837" s="381">
        <v>1</v>
      </c>
      <c r="I837" s="381">
        <v>26.077709197998047</v>
      </c>
      <c r="J837" s="381">
        <v>61.397258758544922</v>
      </c>
      <c r="K837" s="381">
        <v>16.01099859459573</v>
      </c>
      <c r="L837" s="381">
        <v>897.98992919921875</v>
      </c>
      <c r="M837" s="381">
        <v>491.318603515625</v>
      </c>
      <c r="N837" s="381">
        <v>55979.8515625</v>
      </c>
      <c r="O837" s="381">
        <v>6161.08984375</v>
      </c>
      <c r="P837" s="381">
        <v>9.9152450561523437</v>
      </c>
      <c r="Q837" s="381">
        <v>97.993972778320312</v>
      </c>
      <c r="R837" s="379">
        <v>1012.8359985351562</v>
      </c>
    </row>
    <row r="838" spans="1:18" x14ac:dyDescent="0.25">
      <c r="A838" s="378">
        <v>41215.958333333336</v>
      </c>
      <c r="B838" s="381">
        <v>123.38369750976562</v>
      </c>
      <c r="C838" s="381">
        <v>123.38369750976562</v>
      </c>
      <c r="D838" s="381">
        <v>83172.8203125</v>
      </c>
      <c r="E838" s="381">
        <v>1</v>
      </c>
      <c r="F838" s="381">
        <v>1</v>
      </c>
      <c r="G838" s="381">
        <v>1</v>
      </c>
      <c r="H838" s="381">
        <v>1</v>
      </c>
      <c r="I838" s="381">
        <v>26.296810150146484</v>
      </c>
      <c r="J838" s="381">
        <v>61.57318115234375</v>
      </c>
      <c r="K838" s="381">
        <v>16.191782551037612</v>
      </c>
      <c r="L838" s="381">
        <v>897.998291015625</v>
      </c>
      <c r="M838" s="381">
        <v>492.59619140625</v>
      </c>
      <c r="N838" s="381">
        <v>56116.12890625</v>
      </c>
      <c r="O838" s="381">
        <v>6182.65283203125</v>
      </c>
      <c r="P838" s="381">
        <v>9.9241533279418945</v>
      </c>
      <c r="Q838" s="381">
        <v>98.0797119140625</v>
      </c>
      <c r="R838" s="379">
        <v>1012.8369750976562</v>
      </c>
    </row>
    <row r="839" spans="1:18" x14ac:dyDescent="0.25">
      <c r="A839" s="378">
        <v>41216</v>
      </c>
      <c r="B839" s="381">
        <v>124.18789672851563</v>
      </c>
      <c r="C839" s="381">
        <v>124.18789672851563</v>
      </c>
      <c r="D839" s="381">
        <v>83186.84375</v>
      </c>
      <c r="E839" s="381">
        <v>1</v>
      </c>
      <c r="F839" s="381">
        <v>1</v>
      </c>
      <c r="G839" s="381">
        <v>1</v>
      </c>
      <c r="H839" s="381">
        <v>1</v>
      </c>
      <c r="I839" s="381">
        <v>26.511140823364258</v>
      </c>
      <c r="J839" s="381">
        <v>61.681930541992188</v>
      </c>
      <c r="K839" s="381">
        <v>16.352583468557278</v>
      </c>
      <c r="L839" s="381">
        <v>898.02679443359375</v>
      </c>
      <c r="M839" s="381">
        <v>492.8330078125</v>
      </c>
      <c r="N839" s="381">
        <v>56122.328125</v>
      </c>
      <c r="O839" s="381">
        <v>6181.27783203125</v>
      </c>
      <c r="P839" s="381">
        <v>9.9209041595458984</v>
      </c>
      <c r="Q839" s="381">
        <v>97.946876525878906</v>
      </c>
      <c r="R839" s="379">
        <v>1012.8359985351562</v>
      </c>
    </row>
    <row r="840" spans="1:18" x14ac:dyDescent="0.25">
      <c r="A840" s="378">
        <v>41216.041666666664</v>
      </c>
      <c r="B840" s="381">
        <v>124.92960357666016</v>
      </c>
      <c r="C840" s="381">
        <v>124.92960357666016</v>
      </c>
      <c r="D840" s="381">
        <v>83288.7578125</v>
      </c>
      <c r="E840" s="381">
        <v>1</v>
      </c>
      <c r="F840" s="381">
        <v>1</v>
      </c>
      <c r="G840" s="381">
        <v>1</v>
      </c>
      <c r="H840" s="381">
        <v>1</v>
      </c>
      <c r="I840" s="381">
        <v>27.209909439086914</v>
      </c>
      <c r="J840" s="381">
        <v>61.657871246337891</v>
      </c>
      <c r="K840" s="381">
        <v>16.777050928197351</v>
      </c>
      <c r="L840" s="381">
        <v>897.91510009765625</v>
      </c>
      <c r="M840" s="381">
        <v>493.37039184570312</v>
      </c>
      <c r="N840" s="381">
        <v>56217.7109375</v>
      </c>
      <c r="O840" s="381">
        <v>6192.169921875</v>
      </c>
      <c r="P840" s="381">
        <v>9.9219932556152344</v>
      </c>
      <c r="Q840" s="381">
        <v>97.891563415527344</v>
      </c>
      <c r="R840" s="379">
        <v>1012.8319702148437</v>
      </c>
    </row>
    <row r="841" spans="1:18" x14ac:dyDescent="0.25">
      <c r="A841" s="378">
        <v>41216.083333333336</v>
      </c>
      <c r="B841" s="381">
        <v>125.50669860839844</v>
      </c>
      <c r="C841" s="381">
        <v>125.50669860839844</v>
      </c>
      <c r="D841" s="381">
        <v>83492.6875</v>
      </c>
      <c r="E841" s="381">
        <v>1</v>
      </c>
      <c r="F841" s="381">
        <v>1</v>
      </c>
      <c r="G841" s="381">
        <v>1</v>
      </c>
      <c r="H841" s="381">
        <v>1</v>
      </c>
      <c r="I841" s="381">
        <v>26.57666015625</v>
      </c>
      <c r="J841" s="381">
        <v>61.555110931396484</v>
      </c>
      <c r="K841" s="381">
        <v>16.359292641039939</v>
      </c>
      <c r="L841" s="381">
        <v>898.12188720703125</v>
      </c>
      <c r="M841" s="381">
        <v>494.06170654296875</v>
      </c>
      <c r="N841" s="381">
        <v>56308.48046875</v>
      </c>
      <c r="O841" s="381">
        <v>6195.2890625</v>
      </c>
      <c r="P841" s="381">
        <v>9.9117259979248047</v>
      </c>
      <c r="Q841" s="381">
        <v>97.919776916503906</v>
      </c>
      <c r="R841" s="379">
        <v>1012.833984375</v>
      </c>
    </row>
    <row r="842" spans="1:18" x14ac:dyDescent="0.25">
      <c r="A842" s="378">
        <v>41216.125</v>
      </c>
      <c r="B842" s="381">
        <v>125.74189758300781</v>
      </c>
      <c r="C842" s="381">
        <v>125.74189758300781</v>
      </c>
      <c r="D842" s="381">
        <v>83876.84375</v>
      </c>
      <c r="E842" s="381">
        <v>1</v>
      </c>
      <c r="F842" s="381">
        <v>1</v>
      </c>
      <c r="G842" s="381">
        <v>1</v>
      </c>
      <c r="H842" s="381">
        <v>1</v>
      </c>
      <c r="I842" s="381">
        <v>26.37013053894043</v>
      </c>
      <c r="J842" s="381">
        <v>61.622451782226562</v>
      </c>
      <c r="K842" s="381">
        <v>16.249920976268768</v>
      </c>
      <c r="L842" s="381">
        <v>898.1549072265625</v>
      </c>
      <c r="M842" s="381">
        <v>496.189208984375</v>
      </c>
      <c r="N842" s="381">
        <v>56538.140625</v>
      </c>
      <c r="O842" s="381">
        <v>6154.69482421875</v>
      </c>
      <c r="P842" s="381">
        <v>9.8176631927490234</v>
      </c>
      <c r="Q842" s="381">
        <v>97.892410278320312</v>
      </c>
      <c r="R842" s="379">
        <v>1012.8350219726562</v>
      </c>
    </row>
    <row r="843" spans="1:18" x14ac:dyDescent="0.25">
      <c r="A843" s="378">
        <v>41216.166666666664</v>
      </c>
      <c r="B843" s="381">
        <v>126.50749969482422</v>
      </c>
      <c r="C843" s="381">
        <v>126.50749969482422</v>
      </c>
      <c r="D843" s="381">
        <v>84036.8515625</v>
      </c>
      <c r="E843" s="381">
        <v>1</v>
      </c>
      <c r="F843" s="381">
        <v>1</v>
      </c>
      <c r="G843" s="381">
        <v>1</v>
      </c>
      <c r="H843" s="381">
        <v>1</v>
      </c>
      <c r="I843" s="381">
        <v>26.366359710693359</v>
      </c>
      <c r="J843" s="381">
        <v>61.770000457763672</v>
      </c>
      <c r="K843" s="381">
        <v>16.286500513990905</v>
      </c>
      <c r="L843" s="381">
        <v>897.92767333984375</v>
      </c>
      <c r="M843" s="381">
        <v>496.92098999023437</v>
      </c>
      <c r="N843" s="381">
        <v>56604.21875</v>
      </c>
      <c r="O843" s="381">
        <v>6168.9267578125</v>
      </c>
      <c r="P843" s="381">
        <v>9.8278951644897461</v>
      </c>
      <c r="Q843" s="381">
        <v>97.883979797363281</v>
      </c>
      <c r="R843" s="379">
        <v>1012.8380126953125</v>
      </c>
    </row>
    <row r="844" spans="1:18" x14ac:dyDescent="0.25">
      <c r="A844" s="378">
        <v>41216.208333333336</v>
      </c>
      <c r="B844" s="381">
        <v>91.872390747070313</v>
      </c>
      <c r="C844" s="381">
        <v>127.20792798276916</v>
      </c>
      <c r="D844" s="381">
        <v>83999.171875</v>
      </c>
      <c r="E844" s="381">
        <v>1</v>
      </c>
      <c r="F844" s="381">
        <v>1</v>
      </c>
      <c r="G844" s="381">
        <v>0.72222220897674561</v>
      </c>
      <c r="H844" s="381">
        <v>1</v>
      </c>
      <c r="I844" s="381">
        <v>26.834650039672852</v>
      </c>
      <c r="J844" s="381">
        <v>61.917400360107422</v>
      </c>
      <c r="K844" s="381">
        <v>16.615317700297965</v>
      </c>
      <c r="L844" s="381">
        <v>897.79150390625</v>
      </c>
      <c r="M844" s="381">
        <v>496.849609375</v>
      </c>
      <c r="N844" s="381">
        <v>56560.48828125</v>
      </c>
      <c r="O844" s="381">
        <v>6201.86376953125</v>
      </c>
      <c r="P844" s="381">
        <v>9.8818378448486328</v>
      </c>
      <c r="Q844" s="381">
        <v>97.750503540039063</v>
      </c>
      <c r="R844" s="379">
        <v>1012.8330078125</v>
      </c>
    </row>
    <row r="845" spans="1:18" x14ac:dyDescent="0.25">
      <c r="A845" s="378">
        <v>41216.25</v>
      </c>
      <c r="B845" s="381">
        <v>127.08769989013672</v>
      </c>
      <c r="C845" s="381">
        <v>127.08769989013672</v>
      </c>
      <c r="D845" s="381">
        <v>84190.296875</v>
      </c>
      <c r="E845" s="381">
        <v>1</v>
      </c>
      <c r="F845" s="381">
        <v>1</v>
      </c>
      <c r="G845" s="381">
        <v>1</v>
      </c>
      <c r="H845" s="381">
        <v>1</v>
      </c>
      <c r="I845" s="381">
        <v>26.666860580444336</v>
      </c>
      <c r="J845" s="381">
        <v>61.930679321289063</v>
      </c>
      <c r="K845" s="381">
        <v>16.514967911130224</v>
      </c>
      <c r="L845" s="381">
        <v>898.19329833984375</v>
      </c>
      <c r="M845" s="381">
        <v>497.83441162109375</v>
      </c>
      <c r="N845" s="381">
        <v>56726.890625</v>
      </c>
      <c r="O845" s="381">
        <v>6215.85205078125</v>
      </c>
      <c r="P845" s="381">
        <v>9.877044677734375</v>
      </c>
      <c r="Q845" s="381">
        <v>97.778083801269531</v>
      </c>
      <c r="R845" s="379">
        <v>1012.833984375</v>
      </c>
    </row>
    <row r="846" spans="1:18" x14ac:dyDescent="0.25">
      <c r="A846" s="378">
        <v>41216.291666666664</v>
      </c>
      <c r="B846" s="381">
        <v>128.93870544433594</v>
      </c>
      <c r="C846" s="381">
        <v>128.93870544433594</v>
      </c>
      <c r="D846" s="381">
        <v>84368.40625</v>
      </c>
      <c r="E846" s="381">
        <v>1</v>
      </c>
      <c r="F846" s="381">
        <v>1</v>
      </c>
      <c r="G846" s="381">
        <v>1</v>
      </c>
      <c r="H846" s="381">
        <v>1</v>
      </c>
      <c r="I846" s="381">
        <v>26.837839126586914</v>
      </c>
      <c r="J846" s="381">
        <v>61.953678131103516</v>
      </c>
      <c r="K846" s="381">
        <v>16.627028469829021</v>
      </c>
      <c r="L846" s="381">
        <v>898.02197265625</v>
      </c>
      <c r="M846" s="381">
        <v>498.747802734375</v>
      </c>
      <c r="N846" s="381">
        <v>56837.5703125</v>
      </c>
      <c r="O846" s="381">
        <v>6195.68701171875</v>
      </c>
      <c r="P846" s="381">
        <v>9.8298568725585937</v>
      </c>
      <c r="Q846" s="381">
        <v>97.72808837890625</v>
      </c>
      <c r="R846" s="379">
        <v>1012.8309936523437</v>
      </c>
    </row>
    <row r="847" spans="1:18" x14ac:dyDescent="0.25">
      <c r="A847" s="378">
        <v>41216.333333333336</v>
      </c>
      <c r="B847" s="381">
        <v>128.78329467773437</v>
      </c>
      <c r="C847" s="381">
        <v>128.78329467773437</v>
      </c>
      <c r="D847" s="381">
        <v>84149.28125</v>
      </c>
      <c r="E847" s="381">
        <v>1</v>
      </c>
      <c r="F847" s="381">
        <v>1</v>
      </c>
      <c r="G847" s="381">
        <v>1</v>
      </c>
      <c r="H847" s="381">
        <v>1</v>
      </c>
      <c r="I847" s="381">
        <v>26.721330642700195</v>
      </c>
      <c r="J847" s="381">
        <v>62.008499145507812</v>
      </c>
      <c r="K847" s="381">
        <v>16.569496083247067</v>
      </c>
      <c r="L847" s="381">
        <v>897.95068359375</v>
      </c>
      <c r="M847" s="381">
        <v>497.62728881835937</v>
      </c>
      <c r="N847" s="381">
        <v>56710.01953125</v>
      </c>
      <c r="O847" s="381">
        <v>6183.47900390625</v>
      </c>
      <c r="P847" s="381">
        <v>9.8314409255981445</v>
      </c>
      <c r="Q847" s="381">
        <v>97.837661743164062</v>
      </c>
      <c r="R847" s="379">
        <v>1012.833984375</v>
      </c>
    </row>
    <row r="848" spans="1:18" x14ac:dyDescent="0.25">
      <c r="A848" s="378">
        <v>41216.375</v>
      </c>
      <c r="B848" s="381">
        <v>127.70610046386719</v>
      </c>
      <c r="C848" s="381">
        <v>127.70610046386719</v>
      </c>
      <c r="D848" s="381">
        <v>84014.1875</v>
      </c>
      <c r="E848" s="381">
        <v>1</v>
      </c>
      <c r="F848" s="381">
        <v>1</v>
      </c>
      <c r="G848" s="381">
        <v>1</v>
      </c>
      <c r="H848" s="381">
        <v>1</v>
      </c>
      <c r="I848" s="381">
        <v>26.471139907836914</v>
      </c>
      <c r="J848" s="381">
        <v>62.088188171386719</v>
      </c>
      <c r="K848" s="381">
        <v>16.435451157088828</v>
      </c>
      <c r="L848" s="381">
        <v>897.98358154296875</v>
      </c>
      <c r="M848" s="381">
        <v>496.76950073242187</v>
      </c>
      <c r="N848" s="381">
        <v>56623.98046875</v>
      </c>
      <c r="O848" s="381">
        <v>6176.60009765625</v>
      </c>
      <c r="P848" s="381">
        <v>9.8357334136962891</v>
      </c>
      <c r="Q848" s="381">
        <v>97.897163391113281</v>
      </c>
      <c r="R848" s="379">
        <v>1012.8359985351562</v>
      </c>
    </row>
    <row r="849" spans="1:18" x14ac:dyDescent="0.25">
      <c r="A849" s="378">
        <v>41216.416666666664</v>
      </c>
      <c r="B849" s="381">
        <v>128.12229919433594</v>
      </c>
      <c r="C849" s="381">
        <v>128.12229919433594</v>
      </c>
      <c r="D849" s="381">
        <v>84166.3203125</v>
      </c>
      <c r="E849" s="381">
        <v>1</v>
      </c>
      <c r="F849" s="381">
        <v>1</v>
      </c>
      <c r="G849" s="381">
        <v>1</v>
      </c>
      <c r="H849" s="381">
        <v>1</v>
      </c>
      <c r="I849" s="381">
        <v>26.915580749511719</v>
      </c>
      <c r="J849" s="381">
        <v>62.183589935302734</v>
      </c>
      <c r="K849" s="381">
        <v>16.737074361981648</v>
      </c>
      <c r="L849" s="381">
        <v>898.0435791015625</v>
      </c>
      <c r="M849" s="381">
        <v>497.53240966796875</v>
      </c>
      <c r="N849" s="381">
        <v>56704.55078125</v>
      </c>
      <c r="O849" s="381">
        <v>6192.7841796875</v>
      </c>
      <c r="P849" s="381">
        <v>9.8469991683959961</v>
      </c>
      <c r="Q849" s="381">
        <v>97.841583251953125</v>
      </c>
      <c r="R849" s="379">
        <v>1012.8400268554687</v>
      </c>
    </row>
    <row r="850" spans="1:18" x14ac:dyDescent="0.25">
      <c r="A850" s="378">
        <v>41216.458333333336</v>
      </c>
      <c r="B850" s="381">
        <v>127.28070068359375</v>
      </c>
      <c r="C850" s="381">
        <v>127.28070068359375</v>
      </c>
      <c r="D850" s="381">
        <v>83934.59375</v>
      </c>
      <c r="E850" s="381">
        <v>1</v>
      </c>
      <c r="F850" s="381">
        <v>1</v>
      </c>
      <c r="G850" s="381">
        <v>1</v>
      </c>
      <c r="H850" s="381">
        <v>1</v>
      </c>
      <c r="I850" s="381">
        <v>26.987480163574219</v>
      </c>
      <c r="J850" s="381">
        <v>62.121158599853516</v>
      </c>
      <c r="K850" s="381">
        <v>16.764935354517949</v>
      </c>
      <c r="L850" s="381">
        <v>898.01318359375</v>
      </c>
      <c r="M850" s="381">
        <v>496.17800903320312</v>
      </c>
      <c r="N850" s="381">
        <v>56545.94921875</v>
      </c>
      <c r="O850" s="381">
        <v>6160.39892578125</v>
      </c>
      <c r="P850" s="381">
        <v>9.8252420425415039</v>
      </c>
      <c r="Q850" s="381">
        <v>97.904258728027344</v>
      </c>
      <c r="R850" s="379">
        <v>1012.844970703125</v>
      </c>
    </row>
    <row r="851" spans="1:18" x14ac:dyDescent="0.25">
      <c r="A851" s="378">
        <v>41216.5</v>
      </c>
      <c r="B851" s="381">
        <v>126.45860290527344</v>
      </c>
      <c r="C851" s="381">
        <v>126.45860290527344</v>
      </c>
      <c r="D851" s="381">
        <v>83778.9765625</v>
      </c>
      <c r="E851" s="381">
        <v>1</v>
      </c>
      <c r="F851" s="381">
        <v>1</v>
      </c>
      <c r="G851" s="381">
        <v>1</v>
      </c>
      <c r="H851" s="381">
        <v>1</v>
      </c>
      <c r="I851" s="381">
        <v>26.550119400024414</v>
      </c>
      <c r="J851" s="381">
        <v>62.076309204101563</v>
      </c>
      <c r="K851" s="381">
        <v>16.481334212817309</v>
      </c>
      <c r="L851" s="381">
        <v>898.04058837890625</v>
      </c>
      <c r="M851" s="381">
        <v>495.1400146484375</v>
      </c>
      <c r="N851" s="381">
        <v>56425.41015625</v>
      </c>
      <c r="O851" s="381">
        <v>6136.58203125</v>
      </c>
      <c r="P851" s="381">
        <v>9.8096227645874023</v>
      </c>
      <c r="Q851" s="381">
        <v>97.999237060546875</v>
      </c>
      <c r="R851" s="379">
        <v>1012.8489990234375</v>
      </c>
    </row>
    <row r="852" spans="1:18" x14ac:dyDescent="0.25">
      <c r="A852" s="378">
        <v>41216.541666666664</v>
      </c>
      <c r="B852" s="381">
        <v>126.73660278320313</v>
      </c>
      <c r="C852" s="381">
        <v>126.73660278320313</v>
      </c>
      <c r="D852" s="381">
        <v>83725.8515625</v>
      </c>
      <c r="E852" s="381">
        <v>1</v>
      </c>
      <c r="F852" s="381">
        <v>1</v>
      </c>
      <c r="G852" s="381">
        <v>1</v>
      </c>
      <c r="H852" s="381">
        <v>1</v>
      </c>
      <c r="I852" s="381">
        <v>26.324499130249023</v>
      </c>
      <c r="J852" s="381">
        <v>62.104389190673828</v>
      </c>
      <c r="K852" s="381">
        <v>16.3486693923454</v>
      </c>
      <c r="L852" s="381">
        <v>897.9605712890625</v>
      </c>
      <c r="M852" s="381">
        <v>495.03921508789062</v>
      </c>
      <c r="N852" s="381">
        <v>56400.75</v>
      </c>
      <c r="O852" s="381">
        <v>6155.74609375</v>
      </c>
      <c r="P852" s="381">
        <v>9.8409204483032227</v>
      </c>
      <c r="Q852" s="381">
        <v>97.96478271484375</v>
      </c>
      <c r="R852" s="379">
        <v>1012.85302734375</v>
      </c>
    </row>
    <row r="853" spans="1:18" x14ac:dyDescent="0.25">
      <c r="A853" s="378">
        <v>41216.583333333336</v>
      </c>
      <c r="B853" s="381">
        <v>126.09349822998047</v>
      </c>
      <c r="C853" s="381">
        <v>126.09349822998047</v>
      </c>
      <c r="D853" s="381">
        <v>83658.7109375</v>
      </c>
      <c r="E853" s="381">
        <v>1</v>
      </c>
      <c r="F853" s="381">
        <v>1</v>
      </c>
      <c r="G853" s="381">
        <v>1</v>
      </c>
      <c r="H853" s="381">
        <v>1</v>
      </c>
      <c r="I853" s="381">
        <v>26.099149703979492</v>
      </c>
      <c r="J853" s="381">
        <v>62.162071228027344</v>
      </c>
      <c r="K853" s="381">
        <v>16.223772028897219</v>
      </c>
      <c r="L853" s="381">
        <v>898.00732421875</v>
      </c>
      <c r="M853" s="381">
        <v>494.97439575195312</v>
      </c>
      <c r="N853" s="381">
        <v>56371.2109375</v>
      </c>
      <c r="O853" s="381">
        <v>6128.2861328125</v>
      </c>
      <c r="P853" s="381">
        <v>9.8056850433349609</v>
      </c>
      <c r="Q853" s="381">
        <v>97.998992919921875</v>
      </c>
      <c r="R853" s="379">
        <v>1012.85498046875</v>
      </c>
    </row>
    <row r="854" spans="1:18" x14ac:dyDescent="0.25">
      <c r="A854" s="378">
        <v>41216.625</v>
      </c>
      <c r="B854" s="381">
        <v>126.80590057373047</v>
      </c>
      <c r="C854" s="381">
        <v>126.80590057373047</v>
      </c>
      <c r="D854" s="381">
        <v>83773.171875</v>
      </c>
      <c r="E854" s="381">
        <v>1</v>
      </c>
      <c r="F854" s="381">
        <v>1</v>
      </c>
      <c r="G854" s="381">
        <v>1</v>
      </c>
      <c r="H854" s="381">
        <v>1</v>
      </c>
      <c r="I854" s="381">
        <v>26.945629119873047</v>
      </c>
      <c r="J854" s="381">
        <v>62.255748748779297</v>
      </c>
      <c r="K854" s="381">
        <v>16.775203163646076</v>
      </c>
      <c r="L854" s="381">
        <v>897.9871826171875</v>
      </c>
      <c r="M854" s="381">
        <v>495.73410034179687</v>
      </c>
      <c r="N854" s="381">
        <v>56469.76953125</v>
      </c>
      <c r="O854" s="381">
        <v>6140.5048828125</v>
      </c>
      <c r="P854" s="381">
        <v>9.8072490692138672</v>
      </c>
      <c r="Q854" s="381">
        <v>97.859062194824219</v>
      </c>
      <c r="R854" s="379">
        <v>1012.8519897460937</v>
      </c>
    </row>
    <row r="855" spans="1:18" x14ac:dyDescent="0.25">
      <c r="A855" s="378">
        <v>41216.666666666664</v>
      </c>
      <c r="B855" s="381">
        <v>127.21189880371094</v>
      </c>
      <c r="C855" s="381">
        <v>127.21189880371094</v>
      </c>
      <c r="D855" s="381">
        <v>83934.359375</v>
      </c>
      <c r="E855" s="381">
        <v>1</v>
      </c>
      <c r="F855" s="381">
        <v>1</v>
      </c>
      <c r="G855" s="381">
        <v>1</v>
      </c>
      <c r="H855" s="381">
        <v>1</v>
      </c>
      <c r="I855" s="381">
        <v>27.411380767822266</v>
      </c>
      <c r="J855" s="381">
        <v>62.162879943847656</v>
      </c>
      <c r="K855" s="381">
        <v>17.039703717652301</v>
      </c>
      <c r="L855" s="381">
        <v>897.8297119140625</v>
      </c>
      <c r="M855" s="381">
        <v>496.57598876953125</v>
      </c>
      <c r="N855" s="381">
        <v>56574.62890625</v>
      </c>
      <c r="O855" s="381">
        <v>6167.80517578125</v>
      </c>
      <c r="P855" s="381">
        <v>9.8303041458129883</v>
      </c>
      <c r="Q855" s="381">
        <v>97.837448120117188</v>
      </c>
      <c r="R855" s="379">
        <v>1012.8489990234375</v>
      </c>
    </row>
    <row r="856" spans="1:18" x14ac:dyDescent="0.25">
      <c r="A856" s="378">
        <v>41216.708333333336</v>
      </c>
      <c r="B856" s="381">
        <v>126.52169799804688</v>
      </c>
      <c r="C856" s="381">
        <v>126.52169799804688</v>
      </c>
      <c r="D856" s="381">
        <v>83754.2890625</v>
      </c>
      <c r="E856" s="381">
        <v>1</v>
      </c>
      <c r="F856" s="381">
        <v>1</v>
      </c>
      <c r="G856" s="381">
        <v>1</v>
      </c>
      <c r="H856" s="381">
        <v>1</v>
      </c>
      <c r="I856" s="381">
        <v>27.322919845581055</v>
      </c>
      <c r="J856" s="381">
        <v>61.897708892822266</v>
      </c>
      <c r="K856" s="381">
        <v>16.912261387036924</v>
      </c>
      <c r="L856" s="381">
        <v>898.14068603515625</v>
      </c>
      <c r="M856" s="381">
        <v>495.14190673828125</v>
      </c>
      <c r="N856" s="381">
        <v>56448.828125</v>
      </c>
      <c r="O856" s="381">
        <v>6161.0791015625</v>
      </c>
      <c r="P856" s="381">
        <v>9.8407039642333984</v>
      </c>
      <c r="Q856" s="381">
        <v>98.027687072753906</v>
      </c>
      <c r="R856" s="379">
        <v>1012.8489990234375</v>
      </c>
    </row>
    <row r="857" spans="1:18" x14ac:dyDescent="0.25">
      <c r="A857" s="378">
        <v>41216.75</v>
      </c>
      <c r="B857" s="381">
        <v>126.30970001220703</v>
      </c>
      <c r="C857" s="381">
        <v>126.30970001220703</v>
      </c>
      <c r="D857" s="381">
        <v>83761.703125</v>
      </c>
      <c r="E857" s="381">
        <v>1</v>
      </c>
      <c r="F857" s="381">
        <v>1</v>
      </c>
      <c r="G857" s="381">
        <v>1</v>
      </c>
      <c r="H857" s="381">
        <v>1</v>
      </c>
      <c r="I857" s="381">
        <v>27.405399322509766</v>
      </c>
      <c r="J857" s="381">
        <v>61.689659118652344</v>
      </c>
      <c r="K857" s="381">
        <v>16.906297422161732</v>
      </c>
      <c r="L857" s="381">
        <v>897.938720703125</v>
      </c>
      <c r="M857" s="381">
        <v>494.9989013671875</v>
      </c>
      <c r="N857" s="381">
        <v>56441.2109375</v>
      </c>
      <c r="O857" s="381">
        <v>6139.8017578125</v>
      </c>
      <c r="P857" s="381">
        <v>9.8107290267944336</v>
      </c>
      <c r="Q857" s="381">
        <v>97.986701965332031</v>
      </c>
      <c r="R857" s="379">
        <v>1012.8480224609375</v>
      </c>
    </row>
    <row r="858" spans="1:18" x14ac:dyDescent="0.25">
      <c r="A858" s="378">
        <v>41216.791666666664</v>
      </c>
      <c r="B858" s="381">
        <v>126.43170166015625</v>
      </c>
      <c r="C858" s="381">
        <v>126.43170166015625</v>
      </c>
      <c r="D858" s="381">
        <v>83792.2265625</v>
      </c>
      <c r="E858" s="381">
        <v>1</v>
      </c>
      <c r="F858" s="381">
        <v>1</v>
      </c>
      <c r="G858" s="381">
        <v>1</v>
      </c>
      <c r="H858" s="381">
        <v>1</v>
      </c>
      <c r="I858" s="381">
        <v>27.310489654541016</v>
      </c>
      <c r="J858" s="381">
        <v>61.501911163330078</v>
      </c>
      <c r="K858" s="381">
        <v>16.796473085606266</v>
      </c>
      <c r="L858" s="381">
        <v>898.03759765625</v>
      </c>
      <c r="M858" s="381">
        <v>495.26019287109375</v>
      </c>
      <c r="N858" s="381">
        <v>56510.2109375</v>
      </c>
      <c r="O858" s="381">
        <v>6147.93994140625</v>
      </c>
      <c r="P858" s="381">
        <v>9.8106374740600586</v>
      </c>
      <c r="Q858" s="381">
        <v>97.930183410644531</v>
      </c>
      <c r="R858" s="379">
        <v>1012.843994140625</v>
      </c>
    </row>
    <row r="859" spans="1:18" x14ac:dyDescent="0.25">
      <c r="A859" s="378">
        <v>41216.833333333336</v>
      </c>
      <c r="B859" s="381">
        <v>126.60379791259766</v>
      </c>
      <c r="C859" s="381">
        <v>126.60379791259766</v>
      </c>
      <c r="D859" s="381">
        <v>83793.90625</v>
      </c>
      <c r="E859" s="381">
        <v>1</v>
      </c>
      <c r="F859" s="381">
        <v>1</v>
      </c>
      <c r="G859" s="381">
        <v>1</v>
      </c>
      <c r="H859" s="381">
        <v>1</v>
      </c>
      <c r="I859" s="381">
        <v>27.021139144897461</v>
      </c>
      <c r="J859" s="381">
        <v>61.308578491210937</v>
      </c>
      <c r="K859" s="381">
        <v>16.566276301868783</v>
      </c>
      <c r="L859" s="381">
        <v>897.98602294921875</v>
      </c>
      <c r="M859" s="381">
        <v>494.77410888671875</v>
      </c>
      <c r="N859" s="381">
        <v>56487.12109375</v>
      </c>
      <c r="O859" s="381">
        <v>6152.02001953125</v>
      </c>
      <c r="P859" s="381">
        <v>9.822728157043457</v>
      </c>
      <c r="Q859" s="381">
        <v>97.999786376953125</v>
      </c>
      <c r="R859" s="379">
        <v>1012.8469848632812</v>
      </c>
    </row>
    <row r="860" spans="1:18" x14ac:dyDescent="0.25">
      <c r="A860" s="378">
        <v>41216.875</v>
      </c>
      <c r="B860" s="381">
        <v>126.48580169677734</v>
      </c>
      <c r="C860" s="381">
        <v>126.48580169677734</v>
      </c>
      <c r="D860" s="381">
        <v>83812.5234375</v>
      </c>
      <c r="E860" s="381">
        <v>1</v>
      </c>
      <c r="F860" s="381">
        <v>1</v>
      </c>
      <c r="G860" s="381">
        <v>1</v>
      </c>
      <c r="H860" s="381">
        <v>1</v>
      </c>
      <c r="I860" s="381">
        <v>27.227230072021484</v>
      </c>
      <c r="J860" s="381">
        <v>61.278549194335937</v>
      </c>
      <c r="K860" s="381">
        <v>16.684451573938713</v>
      </c>
      <c r="L860" s="381">
        <v>897.9970703125</v>
      </c>
      <c r="M860" s="381">
        <v>494.9910888671875</v>
      </c>
      <c r="N860" s="381">
        <v>56507.23828125</v>
      </c>
      <c r="O860" s="381">
        <v>6156.32177734375</v>
      </c>
      <c r="P860" s="381">
        <v>9.8243303298950195</v>
      </c>
      <c r="Q860" s="381">
        <v>97.9390869140625</v>
      </c>
      <c r="R860" s="379">
        <v>1012.844970703125</v>
      </c>
    </row>
    <row r="861" spans="1:18" x14ac:dyDescent="0.25">
      <c r="A861" s="378">
        <v>41216.916666666664</v>
      </c>
      <c r="B861" s="381">
        <v>126.36660003662109</v>
      </c>
      <c r="C861" s="381">
        <v>126.36660003662109</v>
      </c>
      <c r="D861" s="381">
        <v>83681.75</v>
      </c>
      <c r="E861" s="381">
        <v>1</v>
      </c>
      <c r="F861" s="381">
        <v>1</v>
      </c>
      <c r="G861" s="381">
        <v>1</v>
      </c>
      <c r="H861" s="381">
        <v>1</v>
      </c>
      <c r="I861" s="381">
        <v>26.289329528808594</v>
      </c>
      <c r="J861" s="381">
        <v>61.403560638427734</v>
      </c>
      <c r="K861" s="381">
        <v>16.142584398658073</v>
      </c>
      <c r="L861" s="381">
        <v>898.0380859375</v>
      </c>
      <c r="M861" s="381">
        <v>494.67001342773437</v>
      </c>
      <c r="N861" s="381">
        <v>56446.671875</v>
      </c>
      <c r="O861" s="381">
        <v>6150.2880859375</v>
      </c>
      <c r="P861" s="381">
        <v>9.8252401351928711</v>
      </c>
      <c r="Q861" s="381">
        <v>97.903923034667969</v>
      </c>
      <c r="R861" s="379">
        <v>1012.8400268554687</v>
      </c>
    </row>
    <row r="862" spans="1:18" x14ac:dyDescent="0.25">
      <c r="A862" s="378">
        <v>41216.958333333336</v>
      </c>
      <c r="B862" s="381">
        <v>126.89579772949219</v>
      </c>
      <c r="C862" s="381">
        <v>126.89579772949219</v>
      </c>
      <c r="D862" s="381">
        <v>83864.359375</v>
      </c>
      <c r="E862" s="381">
        <v>1</v>
      </c>
      <c r="F862" s="381">
        <v>1</v>
      </c>
      <c r="G862" s="381">
        <v>1</v>
      </c>
      <c r="H862" s="381">
        <v>1</v>
      </c>
      <c r="I862" s="381">
        <v>27.162960052490234</v>
      </c>
      <c r="J862" s="381">
        <v>61.602489471435547</v>
      </c>
      <c r="K862" s="381">
        <v>16.733059606465542</v>
      </c>
      <c r="L862" s="381">
        <v>897.98876953125</v>
      </c>
      <c r="M862" s="381">
        <v>495.89028930664062</v>
      </c>
      <c r="N862" s="381">
        <v>56585.26953125</v>
      </c>
      <c r="O862" s="381">
        <v>6166.7431640625</v>
      </c>
      <c r="P862" s="381">
        <v>9.8286199569702148</v>
      </c>
      <c r="Q862" s="381">
        <v>97.987846374511719</v>
      </c>
      <c r="R862" s="379">
        <v>1012.8389892578125</v>
      </c>
    </row>
    <row r="863" spans="1:18" x14ac:dyDescent="0.25">
      <c r="A863" s="378">
        <v>41217</v>
      </c>
      <c r="B863" s="381">
        <v>127.75789642333984</v>
      </c>
      <c r="C863" s="381">
        <v>127.75789642333984</v>
      </c>
      <c r="D863" s="381">
        <v>83856.1484375</v>
      </c>
      <c r="E863" s="381">
        <v>1</v>
      </c>
      <c r="F863" s="381">
        <v>1</v>
      </c>
      <c r="G863" s="381">
        <v>1</v>
      </c>
      <c r="H863" s="381">
        <v>1</v>
      </c>
      <c r="I863" s="381">
        <v>27.252710342407227</v>
      </c>
      <c r="J863" s="381">
        <v>61.509449005126953</v>
      </c>
      <c r="K863" s="381">
        <v>16.762991970577932</v>
      </c>
      <c r="L863" s="381">
        <v>897.98931884765625</v>
      </c>
      <c r="M863" s="381">
        <v>495.65240478515625</v>
      </c>
      <c r="N863" s="381">
        <v>56550.55859375</v>
      </c>
      <c r="O863" s="381">
        <v>6162.82421875</v>
      </c>
      <c r="P863" s="381">
        <v>9.8261871337890625</v>
      </c>
      <c r="Q863" s="381">
        <v>97.918022155761719</v>
      </c>
      <c r="R863" s="379">
        <v>1012.8380126953125</v>
      </c>
    </row>
    <row r="864" spans="1:18" x14ac:dyDescent="0.25">
      <c r="A864" s="378">
        <v>41217.041666666664</v>
      </c>
      <c r="B864" s="381">
        <v>127.67369842529297</v>
      </c>
      <c r="C864" s="381">
        <v>127.67369842529297</v>
      </c>
      <c r="D864" s="381">
        <v>83862.40625</v>
      </c>
      <c r="E864" s="381">
        <v>1</v>
      </c>
      <c r="F864" s="381">
        <v>1</v>
      </c>
      <c r="G864" s="381">
        <v>1</v>
      </c>
      <c r="H864" s="381">
        <v>1</v>
      </c>
      <c r="I864" s="381">
        <v>27.081619262695313</v>
      </c>
      <c r="J864" s="381">
        <v>61.455589294433594</v>
      </c>
      <c r="K864" s="381">
        <v>16.643168708364247</v>
      </c>
      <c r="L864" s="381">
        <v>897.9456787109375</v>
      </c>
      <c r="M864" s="381">
        <v>495.602294921875</v>
      </c>
      <c r="N864" s="381">
        <v>56556.33984375</v>
      </c>
      <c r="O864" s="381">
        <v>6176.9228515625</v>
      </c>
      <c r="P864" s="381">
        <v>9.8462095260620117</v>
      </c>
      <c r="Q864" s="381">
        <v>97.914268493652344</v>
      </c>
      <c r="R864" s="379">
        <v>1012.8400268554687</v>
      </c>
    </row>
    <row r="865" spans="1:18" x14ac:dyDescent="0.25">
      <c r="A865" s="378">
        <v>41217.083333333336</v>
      </c>
      <c r="B865" s="381">
        <v>127.95240020751953</v>
      </c>
      <c r="C865" s="381">
        <v>127.95240020751953</v>
      </c>
      <c r="D865" s="381">
        <v>83831.4609375</v>
      </c>
      <c r="E865" s="381">
        <v>1</v>
      </c>
      <c r="F865" s="381">
        <v>1</v>
      </c>
      <c r="G865" s="381">
        <v>1</v>
      </c>
      <c r="H865" s="381">
        <v>1</v>
      </c>
      <c r="I865" s="381">
        <v>27.347070693969727</v>
      </c>
      <c r="J865" s="381">
        <v>61.345649719238281</v>
      </c>
      <c r="K865" s="381">
        <v>16.776238196395134</v>
      </c>
      <c r="L865" s="381">
        <v>897.98089599609375</v>
      </c>
      <c r="M865" s="381">
        <v>495.33538818359375</v>
      </c>
      <c r="N865" s="381">
        <v>56527.1484375</v>
      </c>
      <c r="O865" s="381">
        <v>6173.78076171875</v>
      </c>
      <c r="P865" s="381">
        <v>9.8466062545776367</v>
      </c>
      <c r="Q865" s="381">
        <v>97.846733093261719</v>
      </c>
      <c r="R865" s="379">
        <v>1012.843017578125</v>
      </c>
    </row>
    <row r="866" spans="1:18" x14ac:dyDescent="0.25">
      <c r="A866" s="378">
        <v>41217.125</v>
      </c>
      <c r="B866" s="381">
        <v>128.02110290527344</v>
      </c>
      <c r="C866" s="381">
        <v>128.02110290527344</v>
      </c>
      <c r="D866" s="381">
        <v>83788.1171875</v>
      </c>
      <c r="E866" s="381">
        <v>1</v>
      </c>
      <c r="F866" s="381">
        <v>1</v>
      </c>
      <c r="G866" s="381">
        <v>1</v>
      </c>
      <c r="H866" s="381">
        <v>1</v>
      </c>
      <c r="I866" s="381">
        <v>27.315700531005859</v>
      </c>
      <c r="J866" s="381">
        <v>61.217670440673828</v>
      </c>
      <c r="K866" s="381">
        <v>16.722035529632556</v>
      </c>
      <c r="L866" s="381">
        <v>898.00482177734375</v>
      </c>
      <c r="M866" s="381">
        <v>495.27780151367187</v>
      </c>
      <c r="N866" s="381">
        <v>56522.08984375</v>
      </c>
      <c r="O866" s="381">
        <v>6168.90185546875</v>
      </c>
      <c r="P866" s="381">
        <v>9.8393774032592773</v>
      </c>
      <c r="Q866" s="381">
        <v>97.738151550292969</v>
      </c>
      <c r="R866" s="379">
        <v>1012.843994140625</v>
      </c>
    </row>
    <row r="867" spans="1:18" x14ac:dyDescent="0.25">
      <c r="A867" s="378">
        <v>41217.166666666664</v>
      </c>
      <c r="B867" s="381">
        <v>128.46769714355469</v>
      </c>
      <c r="C867" s="381">
        <v>128.46769714355469</v>
      </c>
      <c r="D867" s="381">
        <v>83933.3828125</v>
      </c>
      <c r="E867" s="381">
        <v>1</v>
      </c>
      <c r="F867" s="381">
        <v>1</v>
      </c>
      <c r="G867" s="381">
        <v>1</v>
      </c>
      <c r="H867" s="381">
        <v>1</v>
      </c>
      <c r="I867" s="381">
        <v>27.640680313110352</v>
      </c>
      <c r="J867" s="381">
        <v>61.141380310058594</v>
      </c>
      <c r="K867" s="381">
        <v>16.899893470526294</v>
      </c>
      <c r="L867" s="381">
        <v>897.96551513671875</v>
      </c>
      <c r="M867" s="381">
        <v>495.91500854492187</v>
      </c>
      <c r="N867" s="381">
        <v>56596.62890625</v>
      </c>
      <c r="O867" s="381">
        <v>6185.89501953125</v>
      </c>
      <c r="P867" s="381">
        <v>9.8541679382324219</v>
      </c>
      <c r="Q867" s="381">
        <v>97.732597351074219</v>
      </c>
      <c r="R867" s="379">
        <v>1012.8419799804687</v>
      </c>
    </row>
    <row r="868" spans="1:18" x14ac:dyDescent="0.25">
      <c r="A868" s="378">
        <v>41217.208333333336</v>
      </c>
      <c r="B868" s="381">
        <v>92.424201965332031</v>
      </c>
      <c r="C868" s="381">
        <v>127.97197429899022</v>
      </c>
      <c r="D868" s="381">
        <v>83811.4765625</v>
      </c>
      <c r="E868" s="381">
        <v>1</v>
      </c>
      <c r="F868" s="381">
        <v>1</v>
      </c>
      <c r="G868" s="381">
        <v>0.72222220897674561</v>
      </c>
      <c r="H868" s="381">
        <v>1</v>
      </c>
      <c r="I868" s="381">
        <v>26.934690475463867</v>
      </c>
      <c r="J868" s="381">
        <v>61.052131652832031</v>
      </c>
      <c r="K868" s="381">
        <v>16.44420268936301</v>
      </c>
      <c r="L868" s="381">
        <v>898.04327392578125</v>
      </c>
      <c r="M868" s="381">
        <v>495.35739135742187</v>
      </c>
      <c r="N868" s="381">
        <v>56553.51953125</v>
      </c>
      <c r="O868" s="381">
        <v>6181.0732421875</v>
      </c>
      <c r="P868" s="381">
        <v>9.8533439636230469</v>
      </c>
      <c r="Q868" s="381">
        <v>97.73486328125</v>
      </c>
      <c r="R868" s="379">
        <v>1012.843017578125</v>
      </c>
    </row>
    <row r="869" spans="1:18" x14ac:dyDescent="0.25">
      <c r="A869" s="378">
        <v>41217.25</v>
      </c>
      <c r="B869" s="381">
        <v>128.26370239257812</v>
      </c>
      <c r="C869" s="381">
        <v>128.26370239257812</v>
      </c>
      <c r="D869" s="381">
        <v>83843.84375</v>
      </c>
      <c r="E869" s="381">
        <v>1</v>
      </c>
      <c r="F869" s="381">
        <v>1</v>
      </c>
      <c r="G869" s="381">
        <v>1</v>
      </c>
      <c r="H869" s="381">
        <v>1</v>
      </c>
      <c r="I869" s="381">
        <v>27.114519119262695</v>
      </c>
      <c r="J869" s="381">
        <v>61.044170379638672</v>
      </c>
      <c r="K869" s="381">
        <v>16.551833248782422</v>
      </c>
      <c r="L869" s="381">
        <v>897.9862060546875</v>
      </c>
      <c r="M869" s="381">
        <v>495.63211059570312</v>
      </c>
      <c r="N869" s="381">
        <v>56572.390625</v>
      </c>
      <c r="O869" s="381">
        <v>6181.1611328125</v>
      </c>
      <c r="P869" s="381">
        <v>9.8502082824707031</v>
      </c>
      <c r="Q869" s="381">
        <v>97.667709350585937</v>
      </c>
      <c r="R869" s="379">
        <v>1012.8389892578125</v>
      </c>
    </row>
    <row r="870" spans="1:18" x14ac:dyDescent="0.25">
      <c r="A870" s="378">
        <v>41217.291666666664</v>
      </c>
      <c r="B870" s="381">
        <v>128.31179809570312</v>
      </c>
      <c r="C870" s="381">
        <v>128.31179809570312</v>
      </c>
      <c r="D870" s="381">
        <v>83752.890625</v>
      </c>
      <c r="E870" s="381">
        <v>1</v>
      </c>
      <c r="F870" s="381">
        <v>1</v>
      </c>
      <c r="G870" s="381">
        <v>1</v>
      </c>
      <c r="H870" s="381">
        <v>1</v>
      </c>
      <c r="I870" s="381">
        <v>27.03618049621582</v>
      </c>
      <c r="J870" s="381">
        <v>61.033790588378906</v>
      </c>
      <c r="K870" s="381">
        <v>16.501205787156504</v>
      </c>
      <c r="L870" s="381">
        <v>898.0250244140625</v>
      </c>
      <c r="M870" s="381">
        <v>495.11151123046875</v>
      </c>
      <c r="N870" s="381">
        <v>56541.16015625</v>
      </c>
      <c r="O870" s="381">
        <v>6177.1318359375</v>
      </c>
      <c r="P870" s="381">
        <v>9.849247932434082</v>
      </c>
      <c r="Q870" s="381">
        <v>97.747901916503906</v>
      </c>
      <c r="R870" s="379">
        <v>1012.8380126953125</v>
      </c>
    </row>
    <row r="871" spans="1:18" x14ac:dyDescent="0.25">
      <c r="A871" s="378">
        <v>41217.333333333336</v>
      </c>
      <c r="B871" s="381">
        <v>128.14810180664062</v>
      </c>
      <c r="C871" s="381">
        <v>128.14810180664062</v>
      </c>
      <c r="D871" s="381">
        <v>83846.09375</v>
      </c>
      <c r="E871" s="381">
        <v>1</v>
      </c>
      <c r="F871" s="381">
        <v>1</v>
      </c>
      <c r="G871" s="381">
        <v>1</v>
      </c>
      <c r="H871" s="381">
        <v>1</v>
      </c>
      <c r="I871" s="381">
        <v>27.166690826416016</v>
      </c>
      <c r="J871" s="381">
        <v>61.085109710693359</v>
      </c>
      <c r="K871" s="381">
        <v>16.594802896081092</v>
      </c>
      <c r="L871" s="381">
        <v>898.0501708984375</v>
      </c>
      <c r="M871" s="381">
        <v>495.77108764648437</v>
      </c>
      <c r="N871" s="381">
        <v>56627.2109375</v>
      </c>
      <c r="O871" s="381">
        <v>6178.54296875</v>
      </c>
      <c r="P871" s="381">
        <v>9.8381576538085938</v>
      </c>
      <c r="Q871" s="381">
        <v>97.785552978515625</v>
      </c>
      <c r="R871" s="379">
        <v>1012.8389892578125</v>
      </c>
    </row>
    <row r="872" spans="1:18" x14ac:dyDescent="0.25">
      <c r="A872" s="378">
        <v>41217.375</v>
      </c>
      <c r="B872" s="381">
        <v>128.48089599609375</v>
      </c>
      <c r="C872" s="381">
        <v>128.48089599609375</v>
      </c>
      <c r="D872" s="381">
        <v>83845.5234375</v>
      </c>
      <c r="E872" s="381">
        <v>1</v>
      </c>
      <c r="F872" s="381">
        <v>1</v>
      </c>
      <c r="G872" s="381">
        <v>1</v>
      </c>
      <c r="H872" s="381">
        <v>1</v>
      </c>
      <c r="I872" s="381">
        <v>27.381870269775391</v>
      </c>
      <c r="J872" s="381">
        <v>61.104221343994141</v>
      </c>
      <c r="K872" s="381">
        <v>16.731478617768879</v>
      </c>
      <c r="L872" s="381">
        <v>898.01617431640625</v>
      </c>
      <c r="M872" s="381">
        <v>495.8695068359375</v>
      </c>
      <c r="N872" s="381">
        <v>56622.94921875</v>
      </c>
      <c r="O872" s="381">
        <v>6174.61083984375</v>
      </c>
      <c r="P872" s="381">
        <v>9.8314151763916016</v>
      </c>
      <c r="Q872" s="381">
        <v>97.723358154296875</v>
      </c>
      <c r="R872" s="379">
        <v>1012.8369750976562</v>
      </c>
    </row>
    <row r="873" spans="1:18" x14ac:dyDescent="0.25">
      <c r="A873" s="378">
        <v>41217.416666666664</v>
      </c>
      <c r="B873" s="381">
        <v>128.10530090332031</v>
      </c>
      <c r="C873" s="381">
        <v>128.10530090332031</v>
      </c>
      <c r="D873" s="381">
        <v>83525.109375</v>
      </c>
      <c r="E873" s="381">
        <v>1</v>
      </c>
      <c r="F873" s="381">
        <v>1</v>
      </c>
      <c r="G873" s="381">
        <v>1</v>
      </c>
      <c r="H873" s="381">
        <v>1</v>
      </c>
      <c r="I873" s="381">
        <v>26.7724609375</v>
      </c>
      <c r="J873" s="381">
        <v>61.042030334472656</v>
      </c>
      <c r="K873" s="381">
        <v>16.342453726753593</v>
      </c>
      <c r="L873" s="381">
        <v>897.97161865234375</v>
      </c>
      <c r="M873" s="381">
        <v>494.1007080078125</v>
      </c>
      <c r="N873" s="381">
        <v>56420.83984375</v>
      </c>
      <c r="O873" s="381">
        <v>6154.91015625</v>
      </c>
      <c r="P873" s="381">
        <v>9.8365373611450195</v>
      </c>
      <c r="Q873" s="381">
        <v>97.844596862792969</v>
      </c>
      <c r="R873" s="379">
        <v>1012.8400268554687</v>
      </c>
    </row>
    <row r="874" spans="1:18" x14ac:dyDescent="0.25">
      <c r="A874" s="378">
        <v>41217.458333333336</v>
      </c>
      <c r="B874" s="381">
        <v>127.99579620361328</v>
      </c>
      <c r="C874" s="381">
        <v>127.99579620361328</v>
      </c>
      <c r="D874" s="381">
        <v>83373.4296875</v>
      </c>
      <c r="E874" s="381">
        <v>1</v>
      </c>
      <c r="F874" s="381">
        <v>1</v>
      </c>
      <c r="G874" s="381">
        <v>1</v>
      </c>
      <c r="H874" s="381">
        <v>1</v>
      </c>
      <c r="I874" s="381">
        <v>26.685359954833984</v>
      </c>
      <c r="J874" s="381">
        <v>61.16680908203125</v>
      </c>
      <c r="K874" s="381">
        <v>16.322583176426125</v>
      </c>
      <c r="L874" s="381">
        <v>897.99688720703125</v>
      </c>
      <c r="M874" s="381">
        <v>493.52859497070312</v>
      </c>
      <c r="N874" s="381">
        <v>56355.171875</v>
      </c>
      <c r="O874" s="381">
        <v>6149.07080078125</v>
      </c>
      <c r="P874" s="381">
        <v>9.8375329971313477</v>
      </c>
      <c r="Q874" s="381">
        <v>97.980186462402344</v>
      </c>
      <c r="R874" s="379">
        <v>1012.8419799804687</v>
      </c>
    </row>
    <row r="875" spans="1:18" x14ac:dyDescent="0.25">
      <c r="A875" s="378">
        <v>41217.5</v>
      </c>
      <c r="B875" s="381">
        <v>128.82539367675781</v>
      </c>
      <c r="C875" s="381">
        <v>128.82539367675781</v>
      </c>
      <c r="D875" s="381">
        <v>83453.2421875</v>
      </c>
      <c r="E875" s="381">
        <v>1</v>
      </c>
      <c r="F875" s="381">
        <v>1</v>
      </c>
      <c r="G875" s="381">
        <v>1</v>
      </c>
      <c r="H875" s="381">
        <v>1</v>
      </c>
      <c r="I875" s="381">
        <v>26.951379776000977</v>
      </c>
      <c r="J875" s="381">
        <v>61.291950225830078</v>
      </c>
      <c r="K875" s="381">
        <v>16.519026277480954</v>
      </c>
      <c r="L875" s="381">
        <v>898.034423828125</v>
      </c>
      <c r="M875" s="381">
        <v>493.82919311523438</v>
      </c>
      <c r="N875" s="381">
        <v>56381.9296875</v>
      </c>
      <c r="O875" s="381">
        <v>6149.0341796875</v>
      </c>
      <c r="P875" s="381">
        <v>9.8343639373779297</v>
      </c>
      <c r="Q875" s="381">
        <v>98.03912353515625</v>
      </c>
      <c r="R875" s="379">
        <v>1012.8469848632812</v>
      </c>
    </row>
    <row r="876" spans="1:18" x14ac:dyDescent="0.25">
      <c r="A876" s="378">
        <v>41217.541666666664</v>
      </c>
      <c r="B876" s="381">
        <v>129.50149536132812</v>
      </c>
      <c r="C876" s="381">
        <v>129.50149536132812</v>
      </c>
      <c r="D876" s="381">
        <v>83587</v>
      </c>
      <c r="E876" s="381">
        <v>1</v>
      </c>
      <c r="F876" s="381">
        <v>1</v>
      </c>
      <c r="G876" s="381">
        <v>1</v>
      </c>
      <c r="H876" s="381">
        <v>1</v>
      </c>
      <c r="I876" s="381">
        <v>26.729860305786133</v>
      </c>
      <c r="J876" s="381">
        <v>61.279838562011719</v>
      </c>
      <c r="K876" s="381">
        <v>16.380015243236993</v>
      </c>
      <c r="L876" s="381">
        <v>898.07861328125</v>
      </c>
      <c r="M876" s="381">
        <v>494.393798828125</v>
      </c>
      <c r="N876" s="381">
        <v>56455.609375</v>
      </c>
      <c r="O876" s="381">
        <v>6144.8427734375</v>
      </c>
      <c r="P876" s="381">
        <v>9.8155899047851562</v>
      </c>
      <c r="Q876" s="381">
        <v>98.092582702636719</v>
      </c>
      <c r="R876" s="379">
        <v>1012.8460083007812</v>
      </c>
    </row>
    <row r="877" spans="1:18" x14ac:dyDescent="0.25">
      <c r="A877" s="378">
        <v>41217.583333333336</v>
      </c>
      <c r="B877" s="381">
        <v>130.19369506835937</v>
      </c>
      <c r="C877" s="381">
        <v>130.19369506835937</v>
      </c>
      <c r="D877" s="381">
        <v>83670.4375</v>
      </c>
      <c r="E877" s="381">
        <v>1</v>
      </c>
      <c r="F877" s="381">
        <v>1</v>
      </c>
      <c r="G877" s="381">
        <v>1</v>
      </c>
      <c r="H877" s="381">
        <v>1</v>
      </c>
      <c r="I877" s="381">
        <v>27.241670608520508</v>
      </c>
      <c r="J877" s="381">
        <v>61.292228698730469</v>
      </c>
      <c r="K877" s="381">
        <v>16.697027050729229</v>
      </c>
      <c r="L877" s="381">
        <v>898.03289794921875</v>
      </c>
      <c r="M877" s="381">
        <v>494.847900390625</v>
      </c>
      <c r="N877" s="381">
        <v>56464.1015625</v>
      </c>
      <c r="O877" s="381">
        <v>6123.94384765625</v>
      </c>
      <c r="P877" s="381">
        <v>9.7856874465942383</v>
      </c>
      <c r="Q877" s="381">
        <v>98.098953247070312</v>
      </c>
      <c r="R877" s="379">
        <v>1012.85302734375</v>
      </c>
    </row>
    <row r="878" spans="1:18" x14ac:dyDescent="0.25">
      <c r="A878" s="378">
        <v>41217.625</v>
      </c>
      <c r="B878" s="381">
        <v>130.77969360351562</v>
      </c>
      <c r="C878" s="381">
        <v>130.77969360351562</v>
      </c>
      <c r="D878" s="381">
        <v>83691.8984375</v>
      </c>
      <c r="E878" s="381">
        <v>1</v>
      </c>
      <c r="F878" s="381">
        <v>1</v>
      </c>
      <c r="G878" s="381">
        <v>1</v>
      </c>
      <c r="H878" s="381">
        <v>1</v>
      </c>
      <c r="I878" s="381">
        <v>27.506120681762695</v>
      </c>
      <c r="J878" s="381">
        <v>61.208431243896484</v>
      </c>
      <c r="K878" s="381">
        <v>16.83606496535991</v>
      </c>
      <c r="L878" s="381">
        <v>897.98858642578125</v>
      </c>
      <c r="M878" s="381">
        <v>495.02679443359375</v>
      </c>
      <c r="N878" s="381">
        <v>56507.19140625</v>
      </c>
      <c r="O878" s="381">
        <v>6123.64306640625</v>
      </c>
      <c r="P878" s="381">
        <v>9.77734375</v>
      </c>
      <c r="Q878" s="381">
        <v>97.979522705078125</v>
      </c>
      <c r="R878" s="379">
        <v>1012.8489990234375</v>
      </c>
    </row>
    <row r="879" spans="1:18" x14ac:dyDescent="0.25">
      <c r="A879" s="378">
        <v>41217.666666666664</v>
      </c>
      <c r="B879" s="381">
        <v>130.0614013671875</v>
      </c>
      <c r="C879" s="381">
        <v>130.0614013671875</v>
      </c>
      <c r="D879" s="381">
        <v>83400.5234375</v>
      </c>
      <c r="E879" s="381">
        <v>1</v>
      </c>
      <c r="F879" s="381">
        <v>1</v>
      </c>
      <c r="G879" s="381">
        <v>1</v>
      </c>
      <c r="H879" s="381">
        <v>1</v>
      </c>
      <c r="I879" s="381">
        <v>26.654069900512695</v>
      </c>
      <c r="J879" s="381">
        <v>61.056301116943359</v>
      </c>
      <c r="K879" s="381">
        <v>16.273989178377597</v>
      </c>
      <c r="L879" s="381">
        <v>898.00201416015625</v>
      </c>
      <c r="M879" s="381">
        <v>493.69869995117187</v>
      </c>
      <c r="N879" s="381">
        <v>56393.05078125</v>
      </c>
      <c r="O879" s="381">
        <v>6110.59521484375</v>
      </c>
      <c r="P879" s="381">
        <v>9.7762613296508789</v>
      </c>
      <c r="Q879" s="381">
        <v>98.021842956542969</v>
      </c>
      <c r="R879" s="379">
        <v>1012.8469848632812</v>
      </c>
    </row>
    <row r="880" spans="1:18" x14ac:dyDescent="0.25">
      <c r="A880" s="378">
        <v>41217.708333333336</v>
      </c>
      <c r="B880" s="381">
        <v>129.67939758300781</v>
      </c>
      <c r="C880" s="381">
        <v>129.67939758300781</v>
      </c>
      <c r="D880" s="381">
        <v>83613.15625</v>
      </c>
      <c r="E880" s="381">
        <v>1</v>
      </c>
      <c r="F880" s="381">
        <v>1</v>
      </c>
      <c r="G880" s="381">
        <v>1</v>
      </c>
      <c r="H880" s="381">
        <v>1</v>
      </c>
      <c r="I880" s="381">
        <v>26.567190170288086</v>
      </c>
      <c r="J880" s="381">
        <v>61.188869476318359</v>
      </c>
      <c r="K880" s="381">
        <v>16.256163316822857</v>
      </c>
      <c r="L880" s="381">
        <v>898.04498291015625</v>
      </c>
      <c r="M880" s="381">
        <v>494.7659912109375</v>
      </c>
      <c r="N880" s="381">
        <v>56463.33984375</v>
      </c>
      <c r="O880" s="381">
        <v>6120.7138671875</v>
      </c>
      <c r="P880" s="381">
        <v>9.7796163558959961</v>
      </c>
      <c r="Q880" s="381">
        <v>98.033042907714844</v>
      </c>
      <c r="R880" s="379">
        <v>1012.8460083007812</v>
      </c>
    </row>
    <row r="881" spans="1:18" x14ac:dyDescent="0.25">
      <c r="A881" s="378">
        <v>41217.75</v>
      </c>
      <c r="B881" s="381">
        <v>129.24150085449219</v>
      </c>
      <c r="C881" s="381">
        <v>129.24150085449219</v>
      </c>
      <c r="D881" s="381">
        <v>83483.109375</v>
      </c>
      <c r="E881" s="381">
        <v>1</v>
      </c>
      <c r="F881" s="381">
        <v>1</v>
      </c>
      <c r="G881" s="381">
        <v>1</v>
      </c>
      <c r="H881" s="381">
        <v>1</v>
      </c>
      <c r="I881" s="381">
        <v>27.082199096679688</v>
      </c>
      <c r="J881" s="381">
        <v>61.362808227539063</v>
      </c>
      <c r="K881" s="381">
        <v>16.618397895495875</v>
      </c>
      <c r="L881" s="381">
        <v>897.99908447265625</v>
      </c>
      <c r="M881" s="381">
        <v>494.37789916992187</v>
      </c>
      <c r="N881" s="381">
        <v>56395.6796875</v>
      </c>
      <c r="O881" s="381">
        <v>6107.81787109375</v>
      </c>
      <c r="P881" s="381">
        <v>9.7723207473754883</v>
      </c>
      <c r="Q881" s="381">
        <v>98.056228637695312</v>
      </c>
      <c r="R881" s="379">
        <v>1012.843017578125</v>
      </c>
    </row>
    <row r="882" spans="1:18" x14ac:dyDescent="0.25">
      <c r="A882" s="378">
        <v>41217.791666666664</v>
      </c>
      <c r="B882" s="381">
        <v>129.88729858398437</v>
      </c>
      <c r="C882" s="381">
        <v>129.88729858398437</v>
      </c>
      <c r="D882" s="381">
        <v>83658.5390625</v>
      </c>
      <c r="E882" s="381">
        <v>1</v>
      </c>
      <c r="F882" s="381">
        <v>1</v>
      </c>
      <c r="G882" s="381">
        <v>1</v>
      </c>
      <c r="H882" s="381">
        <v>1</v>
      </c>
      <c r="I882" s="381">
        <v>27.208999633789062</v>
      </c>
      <c r="J882" s="381">
        <v>61.398178100585938</v>
      </c>
      <c r="K882" s="381">
        <v>16.705830054541583</v>
      </c>
      <c r="L882" s="381">
        <v>898.0084228515625</v>
      </c>
      <c r="M882" s="381">
        <v>495.2943115234375</v>
      </c>
      <c r="N882" s="381">
        <v>56530.51953125</v>
      </c>
      <c r="O882" s="381">
        <v>6124.89111328125</v>
      </c>
      <c r="P882" s="381">
        <v>9.7759561538696289</v>
      </c>
      <c r="Q882" s="381">
        <v>97.926017761230469</v>
      </c>
      <c r="R882" s="379">
        <v>1012.8380126953125</v>
      </c>
    </row>
    <row r="883" spans="1:18" x14ac:dyDescent="0.25">
      <c r="A883" s="378">
        <v>41217.833333333336</v>
      </c>
      <c r="B883" s="381">
        <v>129.9010009765625</v>
      </c>
      <c r="C883" s="381">
        <v>129.9010009765625</v>
      </c>
      <c r="D883" s="381">
        <v>83801.546875</v>
      </c>
      <c r="E883" s="381">
        <v>1</v>
      </c>
      <c r="F883" s="381">
        <v>1</v>
      </c>
      <c r="G883" s="381">
        <v>1</v>
      </c>
      <c r="H883" s="381">
        <v>1</v>
      </c>
      <c r="I883" s="381">
        <v>27.166299819946289</v>
      </c>
      <c r="J883" s="381">
        <v>61.291950225830078</v>
      </c>
      <c r="K883" s="381">
        <v>16.650754963841244</v>
      </c>
      <c r="L883" s="381">
        <v>898.00537109375</v>
      </c>
      <c r="M883" s="381">
        <v>495.806884765625</v>
      </c>
      <c r="N883" s="381">
        <v>56602.3984375</v>
      </c>
      <c r="O883" s="381">
        <v>6136.7509765625</v>
      </c>
      <c r="P883" s="381">
        <v>9.7814702987670898</v>
      </c>
      <c r="Q883" s="381">
        <v>98.027519226074219</v>
      </c>
      <c r="R883" s="379">
        <v>1012.8419799804687</v>
      </c>
    </row>
    <row r="884" spans="1:18" x14ac:dyDescent="0.25">
      <c r="A884" s="378">
        <v>41217.875</v>
      </c>
      <c r="B884" s="381">
        <v>130.91290283203125</v>
      </c>
      <c r="C884" s="381">
        <v>130.91290283203125</v>
      </c>
      <c r="D884" s="381">
        <v>84020.3828125</v>
      </c>
      <c r="E884" s="381">
        <v>1</v>
      </c>
      <c r="F884" s="381">
        <v>1</v>
      </c>
      <c r="G884" s="381">
        <v>1</v>
      </c>
      <c r="H884" s="381">
        <v>1</v>
      </c>
      <c r="I884" s="381">
        <v>26.996940612792969</v>
      </c>
      <c r="J884" s="381">
        <v>61.27587890625</v>
      </c>
      <c r="K884" s="381">
        <v>16.542612638287245</v>
      </c>
      <c r="L884" s="381">
        <v>897.96612548828125</v>
      </c>
      <c r="M884" s="381">
        <v>496.92608642578125</v>
      </c>
      <c r="N884" s="381">
        <v>56708.3984375</v>
      </c>
      <c r="O884" s="381">
        <v>6154.33203125</v>
      </c>
      <c r="P884" s="381">
        <v>9.7908430099487305</v>
      </c>
      <c r="Q884" s="381">
        <v>97.990936279296875</v>
      </c>
      <c r="R884" s="379">
        <v>1012.8480224609375</v>
      </c>
    </row>
    <row r="885" spans="1:18" x14ac:dyDescent="0.25">
      <c r="A885" s="378">
        <v>41217.916666666664</v>
      </c>
      <c r="B885" s="381">
        <v>130.60440063476562</v>
      </c>
      <c r="C885" s="381">
        <v>130.60440063476562</v>
      </c>
      <c r="D885" s="381">
        <v>83975.15625</v>
      </c>
      <c r="E885" s="381">
        <v>1</v>
      </c>
      <c r="F885" s="381">
        <v>1</v>
      </c>
      <c r="G885" s="381">
        <v>1</v>
      </c>
      <c r="H885" s="381">
        <v>1</v>
      </c>
      <c r="I885" s="381">
        <v>27.894680023193359</v>
      </c>
      <c r="J885" s="381">
        <v>61.207668304443359</v>
      </c>
      <c r="K885" s="381">
        <v>17.073683223182016</v>
      </c>
      <c r="L885" s="381">
        <v>898.0360107421875</v>
      </c>
      <c r="M885" s="381">
        <v>496.71450805664062</v>
      </c>
      <c r="N885" s="381">
        <v>56695.23046875</v>
      </c>
      <c r="O885" s="381">
        <v>6148.44384765625</v>
      </c>
      <c r="P885" s="381">
        <v>9.7849283218383789</v>
      </c>
      <c r="Q885" s="381">
        <v>97.91448974609375</v>
      </c>
      <c r="R885" s="379">
        <v>1012.8469848632812</v>
      </c>
    </row>
    <row r="886" spans="1:18" x14ac:dyDescent="0.25">
      <c r="A886" s="378">
        <v>41217.958333333336</v>
      </c>
      <c r="B886" s="381">
        <v>130.46539306640625</v>
      </c>
      <c r="C886" s="381">
        <v>130.46539306640625</v>
      </c>
      <c r="D886" s="381">
        <v>84200.75</v>
      </c>
      <c r="E886" s="381">
        <v>1</v>
      </c>
      <c r="F886" s="381">
        <v>1</v>
      </c>
      <c r="G886" s="381">
        <v>1</v>
      </c>
      <c r="H886" s="381">
        <v>1</v>
      </c>
      <c r="I886" s="381">
        <v>26.875310897827148</v>
      </c>
      <c r="J886" s="381">
        <v>61.153919219970703</v>
      </c>
      <c r="K886" s="381">
        <v>16.435305916573199</v>
      </c>
      <c r="L886" s="381">
        <v>897.96728515625</v>
      </c>
      <c r="M886" s="381">
        <v>497.7073974609375</v>
      </c>
      <c r="N886" s="381">
        <v>56819.078125</v>
      </c>
      <c r="O886" s="381">
        <v>6166.68505859375</v>
      </c>
      <c r="P886" s="381">
        <v>9.7908611297607422</v>
      </c>
      <c r="Q886" s="381">
        <v>97.978080749511719</v>
      </c>
      <c r="R886" s="379">
        <v>1012.844970703125</v>
      </c>
    </row>
    <row r="887" spans="1:18" x14ac:dyDescent="0.25">
      <c r="A887" s="378">
        <v>41218</v>
      </c>
      <c r="B887" s="381">
        <v>130.35479736328125</v>
      </c>
      <c r="C887" s="381">
        <v>130.35479736328125</v>
      </c>
      <c r="D887" s="381">
        <v>84463.84375</v>
      </c>
      <c r="E887" s="381">
        <v>1</v>
      </c>
      <c r="F887" s="381">
        <v>1</v>
      </c>
      <c r="G887" s="381">
        <v>1</v>
      </c>
      <c r="H887" s="381">
        <v>1</v>
      </c>
      <c r="I887" s="381">
        <v>24.877910614013672</v>
      </c>
      <c r="J887" s="381">
        <v>61.409271240234375</v>
      </c>
      <c r="K887" s="381">
        <v>15.277343607862713</v>
      </c>
      <c r="L887" s="381">
        <v>897.976318359375</v>
      </c>
      <c r="M887" s="381">
        <v>499.16250610351562</v>
      </c>
      <c r="N887" s="381">
        <v>56905.16015625</v>
      </c>
      <c r="O887" s="381">
        <v>6184.81689453125</v>
      </c>
      <c r="P887" s="381">
        <v>9.8023309707641602</v>
      </c>
      <c r="Q887" s="381">
        <v>98.024673461914062</v>
      </c>
      <c r="R887" s="379">
        <v>1012.8400268554687</v>
      </c>
    </row>
    <row r="888" spans="1:18" x14ac:dyDescent="0.25">
      <c r="A888" s="378">
        <v>41218.041666666664</v>
      </c>
      <c r="B888" s="381">
        <v>130.17349243164062</v>
      </c>
      <c r="C888" s="381">
        <v>130.17349243164062</v>
      </c>
      <c r="D888" s="381">
        <v>84678.96875</v>
      </c>
      <c r="E888" s="381">
        <v>1</v>
      </c>
      <c r="F888" s="381">
        <v>1</v>
      </c>
      <c r="G888" s="381">
        <v>1</v>
      </c>
      <c r="H888" s="381">
        <v>1</v>
      </c>
      <c r="I888" s="381">
        <v>23.711330413818359</v>
      </c>
      <c r="J888" s="381">
        <v>62.155120849609375</v>
      </c>
      <c r="K888" s="381">
        <v>14.737806073758984</v>
      </c>
      <c r="L888" s="381">
        <v>897.97052001953125</v>
      </c>
      <c r="M888" s="381">
        <v>501.439208984375</v>
      </c>
      <c r="N888" s="381">
        <v>56992.80859375</v>
      </c>
      <c r="O888" s="381">
        <v>6199.31201171875</v>
      </c>
      <c r="P888" s="381">
        <v>9.8107500076293945</v>
      </c>
      <c r="Q888" s="381">
        <v>98.15380859375</v>
      </c>
      <c r="R888" s="379">
        <v>1012.8400268554687</v>
      </c>
    </row>
    <row r="889" spans="1:18" x14ac:dyDescent="0.25">
      <c r="A889" s="378">
        <v>41218.083333333336</v>
      </c>
      <c r="B889" s="381">
        <v>130.41220092773437</v>
      </c>
      <c r="C889" s="381">
        <v>130.41220092773437</v>
      </c>
      <c r="D889" s="381">
        <v>84779.5703125</v>
      </c>
      <c r="E889" s="381">
        <v>1</v>
      </c>
      <c r="F889" s="381">
        <v>1</v>
      </c>
      <c r="G889" s="381">
        <v>1</v>
      </c>
      <c r="H889" s="381">
        <v>1</v>
      </c>
      <c r="I889" s="381">
        <v>23.857950210571289</v>
      </c>
      <c r="J889" s="381">
        <v>63.024810791015625</v>
      </c>
      <c r="K889" s="381">
        <v>15.03642797882727</v>
      </c>
      <c r="L889" s="381">
        <v>898.03338623046875</v>
      </c>
      <c r="M889" s="381">
        <v>502.90280151367187</v>
      </c>
      <c r="N889" s="381">
        <v>56955.1796875</v>
      </c>
      <c r="O889" s="381">
        <v>6199.76220703125</v>
      </c>
      <c r="P889" s="381">
        <v>9.8167915344238281</v>
      </c>
      <c r="Q889" s="381">
        <v>98.388092041015625</v>
      </c>
      <c r="R889" s="379">
        <v>1012.8419799804687</v>
      </c>
    </row>
    <row r="890" spans="1:18" x14ac:dyDescent="0.25">
      <c r="A890" s="378">
        <v>41218.125</v>
      </c>
      <c r="B890" s="381">
        <v>130.13490295410156</v>
      </c>
      <c r="C890" s="381">
        <v>130.13490295410156</v>
      </c>
      <c r="D890" s="381">
        <v>84670.640625</v>
      </c>
      <c r="E890" s="381">
        <v>1</v>
      </c>
      <c r="F890" s="381">
        <v>1</v>
      </c>
      <c r="G890" s="381">
        <v>1</v>
      </c>
      <c r="H890" s="381">
        <v>1</v>
      </c>
      <c r="I890" s="381">
        <v>22.930269241333008</v>
      </c>
      <c r="J890" s="381">
        <v>63.643470764160156</v>
      </c>
      <c r="K890" s="381">
        <v>14.593619200750982</v>
      </c>
      <c r="L890" s="381">
        <v>897.98297119140625</v>
      </c>
      <c r="M890" s="381">
        <v>503.35760498046875</v>
      </c>
      <c r="N890" s="381">
        <v>56834.76953125</v>
      </c>
      <c r="O890" s="381">
        <v>6187.09814453125</v>
      </c>
      <c r="P890" s="381">
        <v>9.8175554275512695</v>
      </c>
      <c r="Q890" s="381">
        <v>98.537033081054688</v>
      </c>
      <c r="R890" s="379">
        <v>1012.8410034179687</v>
      </c>
    </row>
    <row r="891" spans="1:18" x14ac:dyDescent="0.25">
      <c r="A891" s="378">
        <v>41218.166666666664</v>
      </c>
      <c r="B891" s="381">
        <v>130.64959716796875</v>
      </c>
      <c r="C891" s="381">
        <v>130.64959716796875</v>
      </c>
      <c r="D891" s="381">
        <v>84650.15625</v>
      </c>
      <c r="E891" s="381">
        <v>1</v>
      </c>
      <c r="F891" s="381">
        <v>1</v>
      </c>
      <c r="G891" s="381">
        <v>1</v>
      </c>
      <c r="H891" s="381">
        <v>1</v>
      </c>
      <c r="I891" s="381">
        <v>25.771879196166992</v>
      </c>
      <c r="J891" s="381">
        <v>63.979240417480469</v>
      </c>
      <c r="K891" s="381">
        <v>16.488652551018312</v>
      </c>
      <c r="L891" s="381">
        <v>898.01617431640625</v>
      </c>
      <c r="M891" s="381">
        <v>504.10101318359375</v>
      </c>
      <c r="N891" s="381">
        <v>56781.73828125</v>
      </c>
      <c r="O891" s="381">
        <v>6180.884765625</v>
      </c>
      <c r="P891" s="381">
        <v>9.8163776397705078</v>
      </c>
      <c r="Q891" s="381">
        <v>98.645683288574219</v>
      </c>
      <c r="R891" s="379">
        <v>1012.8400268554687</v>
      </c>
    </row>
    <row r="892" spans="1:18" x14ac:dyDescent="0.25">
      <c r="A892" s="378">
        <v>41218.208333333336</v>
      </c>
      <c r="B892" s="381">
        <v>94.053756713867187</v>
      </c>
      <c r="C892" s="381">
        <v>130.12817882998621</v>
      </c>
      <c r="D892" s="381">
        <v>84610.1015625</v>
      </c>
      <c r="E892" s="381">
        <v>1</v>
      </c>
      <c r="F892" s="381">
        <v>1</v>
      </c>
      <c r="G892" s="381">
        <v>0.72277778387069702</v>
      </c>
      <c r="H892" s="381">
        <v>1</v>
      </c>
      <c r="I892" s="381">
        <v>27.13446044921875</v>
      </c>
      <c r="J892" s="381">
        <v>63.956058502197266</v>
      </c>
      <c r="K892" s="381">
        <v>17.354131399157922</v>
      </c>
      <c r="L892" s="381">
        <v>897.95867919921875</v>
      </c>
      <c r="M892" s="381">
        <v>504.310791015625</v>
      </c>
      <c r="N892" s="381">
        <v>56795.53125</v>
      </c>
      <c r="O892" s="381">
        <v>6182.2470703125</v>
      </c>
      <c r="P892" s="381">
        <v>9.8163061141967773</v>
      </c>
      <c r="Q892" s="381">
        <v>98.551223754882813</v>
      </c>
      <c r="R892" s="379">
        <v>1012.8359985351562</v>
      </c>
    </row>
    <row r="893" spans="1:18" x14ac:dyDescent="0.25">
      <c r="A893" s="378">
        <v>41218.25</v>
      </c>
      <c r="B893" s="381">
        <v>130.36189270019531</v>
      </c>
      <c r="C893" s="381">
        <v>130.36189270019531</v>
      </c>
      <c r="D893" s="381">
        <v>84495.9765625</v>
      </c>
      <c r="E893" s="381">
        <v>1</v>
      </c>
      <c r="F893" s="381">
        <v>1</v>
      </c>
      <c r="G893" s="381">
        <v>1</v>
      </c>
      <c r="H893" s="381">
        <v>1</v>
      </c>
      <c r="I893" s="381">
        <v>28.182649612426758</v>
      </c>
      <c r="J893" s="381">
        <v>63.661640167236328</v>
      </c>
      <c r="K893" s="381">
        <v>17.941536985856146</v>
      </c>
      <c r="L893" s="381">
        <v>897.9691162109375</v>
      </c>
      <c r="M893" s="381">
        <v>503.74710083007812</v>
      </c>
      <c r="N893" s="381">
        <v>56808.69921875</v>
      </c>
      <c r="O893" s="381">
        <v>6182.88818359375</v>
      </c>
      <c r="P893" s="381">
        <v>9.8159809112548828</v>
      </c>
      <c r="Q893" s="381">
        <v>98.322776794433594</v>
      </c>
      <c r="R893" s="379">
        <v>1012.8289794921875</v>
      </c>
    </row>
    <row r="894" spans="1:18" x14ac:dyDescent="0.25">
      <c r="A894" s="378">
        <v>41218.291666666664</v>
      </c>
      <c r="B894" s="381">
        <v>130.52639770507812</v>
      </c>
      <c r="C894" s="381">
        <v>130.52639770507812</v>
      </c>
      <c r="D894" s="381">
        <v>84533.7734375</v>
      </c>
      <c r="E894" s="381">
        <v>1</v>
      </c>
      <c r="F894" s="381">
        <v>1</v>
      </c>
      <c r="G894" s="381">
        <v>1</v>
      </c>
      <c r="H894" s="381">
        <v>1</v>
      </c>
      <c r="I894" s="381">
        <v>28.357799530029297</v>
      </c>
      <c r="J894" s="381">
        <v>63.331569671630859</v>
      </c>
      <c r="K894" s="381">
        <v>17.959439566701914</v>
      </c>
      <c r="L894" s="381">
        <v>898.041015625</v>
      </c>
      <c r="M894" s="381">
        <v>503.56390380859375</v>
      </c>
      <c r="N894" s="381">
        <v>56849.44921875</v>
      </c>
      <c r="O894" s="381">
        <v>6188.1689453125</v>
      </c>
      <c r="P894" s="381">
        <v>9.8160676956176758</v>
      </c>
      <c r="Q894" s="381">
        <v>98.203323364257813</v>
      </c>
      <c r="R894" s="379">
        <v>1012.8319702148437</v>
      </c>
    </row>
    <row r="895" spans="1:18" x14ac:dyDescent="0.25">
      <c r="A895" s="378">
        <v>41218.333333333336</v>
      </c>
      <c r="B895" s="381">
        <v>130.38009643554687</v>
      </c>
      <c r="C895" s="381">
        <v>130.38009643554687</v>
      </c>
      <c r="D895" s="381">
        <v>84539.5234375</v>
      </c>
      <c r="E895" s="381">
        <v>1</v>
      </c>
      <c r="F895" s="381">
        <v>1</v>
      </c>
      <c r="G895" s="381">
        <v>1</v>
      </c>
      <c r="H895" s="381">
        <v>1</v>
      </c>
      <c r="I895" s="381">
        <v>28.126169204711914</v>
      </c>
      <c r="J895" s="381">
        <v>62.998889923095703</v>
      </c>
      <c r="K895" s="381">
        <v>17.719174376860099</v>
      </c>
      <c r="L895" s="381">
        <v>897.7664794921875</v>
      </c>
      <c r="M895" s="381">
        <v>503.39990234375</v>
      </c>
      <c r="N895" s="381">
        <v>56799.640625</v>
      </c>
      <c r="O895" s="381">
        <v>6223.23095703125</v>
      </c>
      <c r="P895" s="381">
        <v>9.8743505477905273</v>
      </c>
      <c r="Q895" s="381">
        <v>98.141349792480469</v>
      </c>
      <c r="R895" s="379">
        <v>1012.8380126953125</v>
      </c>
    </row>
    <row r="896" spans="1:18" x14ac:dyDescent="0.25">
      <c r="A896" s="378">
        <v>41218.375</v>
      </c>
      <c r="B896" s="381">
        <v>129.95500183105469</v>
      </c>
      <c r="C896" s="381">
        <v>129.95500183105469</v>
      </c>
      <c r="D896" s="381">
        <v>84523.296875</v>
      </c>
      <c r="E896" s="381">
        <v>1</v>
      </c>
      <c r="F896" s="381">
        <v>1</v>
      </c>
      <c r="G896" s="381">
        <v>1</v>
      </c>
      <c r="H896" s="381">
        <v>1</v>
      </c>
      <c r="I896" s="381">
        <v>28.684049606323242</v>
      </c>
      <c r="J896" s="381">
        <v>62.41680908203125</v>
      </c>
      <c r="K896" s="381">
        <v>17.903668479773913</v>
      </c>
      <c r="L896" s="381">
        <v>897.95391845703125</v>
      </c>
      <c r="M896" s="381">
        <v>502.42410278320312</v>
      </c>
      <c r="N896" s="381">
        <v>56749.30859375</v>
      </c>
      <c r="O896" s="381">
        <v>6292.623046875</v>
      </c>
      <c r="P896" s="381">
        <v>9.9805431365966797</v>
      </c>
      <c r="Q896" s="381">
        <v>98.32421875</v>
      </c>
      <c r="R896" s="379">
        <v>1012.8419799804687</v>
      </c>
    </row>
    <row r="897" spans="1:18" x14ac:dyDescent="0.25">
      <c r="A897" s="378">
        <v>41218.416666666664</v>
      </c>
      <c r="B897" s="381">
        <v>129.03819274902344</v>
      </c>
      <c r="C897" s="381">
        <v>129.03819274902344</v>
      </c>
      <c r="D897" s="381">
        <v>84337.4609375</v>
      </c>
      <c r="E897" s="381">
        <v>1</v>
      </c>
      <c r="F897" s="381">
        <v>1</v>
      </c>
      <c r="G897" s="381">
        <v>1</v>
      </c>
      <c r="H897" s="381">
        <v>1</v>
      </c>
      <c r="I897" s="381">
        <v>26.393369674682617</v>
      </c>
      <c r="J897" s="381">
        <v>62.009639739990234</v>
      </c>
      <c r="K897" s="381">
        <v>16.366433450514524</v>
      </c>
      <c r="L897" s="381">
        <v>897.988525390625</v>
      </c>
      <c r="M897" s="381">
        <v>501.28201293945312</v>
      </c>
      <c r="N897" s="381">
        <v>56649.37890625</v>
      </c>
      <c r="O897" s="381">
        <v>6276.39111328125</v>
      </c>
      <c r="P897" s="381">
        <v>9.9753856658935547</v>
      </c>
      <c r="Q897" s="381">
        <v>98.31304931640625</v>
      </c>
      <c r="R897" s="379">
        <v>1012.8369750976562</v>
      </c>
    </row>
    <row r="898" spans="1:18" x14ac:dyDescent="0.25">
      <c r="A898" s="378">
        <v>41218.458333333336</v>
      </c>
      <c r="B898" s="381">
        <v>128.75709533691406</v>
      </c>
      <c r="C898" s="381">
        <v>128.75709533691406</v>
      </c>
      <c r="D898" s="381">
        <v>84367.0078125</v>
      </c>
      <c r="E898" s="381">
        <v>1</v>
      </c>
      <c r="F898" s="381">
        <v>1</v>
      </c>
      <c r="G898" s="381">
        <v>1</v>
      </c>
      <c r="H898" s="381">
        <v>1</v>
      </c>
      <c r="I898" s="381">
        <v>25.7381591796875</v>
      </c>
      <c r="J898" s="381">
        <v>62.085700988769531</v>
      </c>
      <c r="K898" s="381">
        <v>15.979716548314318</v>
      </c>
      <c r="L898" s="381">
        <v>898.0042724609375</v>
      </c>
      <c r="M898" s="381">
        <v>501.84991455078125</v>
      </c>
      <c r="N898" s="381">
        <v>56653.4609375</v>
      </c>
      <c r="O898" s="381">
        <v>6280.68701171875</v>
      </c>
      <c r="P898" s="381">
        <v>9.980769157409668</v>
      </c>
      <c r="Q898" s="381">
        <v>98.277900695800781</v>
      </c>
      <c r="R898" s="379">
        <v>1012.8359985351562</v>
      </c>
    </row>
    <row r="899" spans="1:18" x14ac:dyDescent="0.25">
      <c r="A899" s="378">
        <v>41218.5</v>
      </c>
      <c r="B899" s="381">
        <v>128.635498046875</v>
      </c>
      <c r="C899" s="381">
        <v>128.635498046875</v>
      </c>
      <c r="D899" s="381">
        <v>84390.9375</v>
      </c>
      <c r="E899" s="381">
        <v>1</v>
      </c>
      <c r="F899" s="381">
        <v>1</v>
      </c>
      <c r="G899" s="381">
        <v>1</v>
      </c>
      <c r="H899" s="381">
        <v>1</v>
      </c>
      <c r="I899" s="381">
        <v>27.302059173583984</v>
      </c>
      <c r="J899" s="381">
        <v>62.227100372314453</v>
      </c>
      <c r="K899" s="381">
        <v>16.989279765654793</v>
      </c>
      <c r="L899" s="381">
        <v>898.011474609375</v>
      </c>
      <c r="M899" s="381">
        <v>502.16079711914062</v>
      </c>
      <c r="N899" s="381">
        <v>56657.1484375</v>
      </c>
      <c r="O899" s="381">
        <v>6284.09423828125</v>
      </c>
      <c r="P899" s="381">
        <v>9.9840202331542969</v>
      </c>
      <c r="Q899" s="381">
        <v>98.223411560058594</v>
      </c>
      <c r="R899" s="379">
        <v>1012.8350219726562</v>
      </c>
    </row>
    <row r="900" spans="1:18" x14ac:dyDescent="0.25">
      <c r="A900" s="378">
        <v>41218.541666666664</v>
      </c>
      <c r="B900" s="381">
        <v>128.53129577636719</v>
      </c>
      <c r="C900" s="381">
        <v>128.53129577636719</v>
      </c>
      <c r="D900" s="381">
        <v>84258.7734375</v>
      </c>
      <c r="E900" s="381">
        <v>1</v>
      </c>
      <c r="F900" s="381">
        <v>1</v>
      </c>
      <c r="G900" s="381">
        <v>1</v>
      </c>
      <c r="H900" s="381">
        <v>1</v>
      </c>
      <c r="I900" s="381">
        <v>28.176130294799805</v>
      </c>
      <c r="J900" s="381">
        <v>62.002189636230469</v>
      </c>
      <c r="K900" s="381">
        <v>17.469817737533159</v>
      </c>
      <c r="L900" s="381">
        <v>898.00848388671875</v>
      </c>
      <c r="M900" s="381">
        <v>501.21881103515625</v>
      </c>
      <c r="N900" s="381">
        <v>56629.8984375</v>
      </c>
      <c r="O900" s="381">
        <v>6276.80810546875</v>
      </c>
      <c r="P900" s="381">
        <v>9.9792337417602539</v>
      </c>
      <c r="Q900" s="381">
        <v>98.107803344726563</v>
      </c>
      <c r="R900" s="379">
        <v>1012.8330078125</v>
      </c>
    </row>
    <row r="901" spans="1:18" x14ac:dyDescent="0.25">
      <c r="A901" s="378">
        <v>41218.583333333336</v>
      </c>
      <c r="B901" s="381">
        <v>128.90950012207031</v>
      </c>
      <c r="C901" s="381">
        <v>128.90950012207031</v>
      </c>
      <c r="D901" s="381">
        <v>84305.2265625</v>
      </c>
      <c r="E901" s="381">
        <v>1</v>
      </c>
      <c r="F901" s="381">
        <v>1</v>
      </c>
      <c r="G901" s="381">
        <v>1</v>
      </c>
      <c r="H901" s="381">
        <v>1</v>
      </c>
      <c r="I901" s="381">
        <v>27.741830825805664</v>
      </c>
      <c r="J901" s="381">
        <v>61.722530364990234</v>
      </c>
      <c r="K901" s="381">
        <v>17.122959955262122</v>
      </c>
      <c r="L901" s="381">
        <v>898.0595703125</v>
      </c>
      <c r="M901" s="381">
        <v>501.08969116210937</v>
      </c>
      <c r="N901" s="381">
        <v>56637.359375</v>
      </c>
      <c r="O901" s="381">
        <v>6278.373046875</v>
      </c>
      <c r="P901" s="381">
        <v>9.9799299240112305</v>
      </c>
      <c r="Q901" s="381">
        <v>97.9400634765625</v>
      </c>
      <c r="R901" s="379">
        <v>1012.8280029296875</v>
      </c>
    </row>
    <row r="902" spans="1:18" x14ac:dyDescent="0.25">
      <c r="A902" s="378">
        <v>41218.625</v>
      </c>
      <c r="B902" s="381">
        <v>128.29220581054687</v>
      </c>
      <c r="C902" s="381">
        <v>128.29220581054687</v>
      </c>
      <c r="D902" s="381">
        <v>84219.9765625</v>
      </c>
      <c r="E902" s="381">
        <v>1</v>
      </c>
      <c r="F902" s="381">
        <v>1</v>
      </c>
      <c r="G902" s="381">
        <v>1</v>
      </c>
      <c r="H902" s="381">
        <v>1</v>
      </c>
      <c r="I902" s="381">
        <v>28.510650634765625</v>
      </c>
      <c r="J902" s="381">
        <v>61.380390167236328</v>
      </c>
      <c r="K902" s="381">
        <v>17.499948598836781</v>
      </c>
      <c r="L902" s="381">
        <v>897.9669189453125</v>
      </c>
      <c r="M902" s="381">
        <v>500.39120483398437</v>
      </c>
      <c r="N902" s="381">
        <v>56613.75</v>
      </c>
      <c r="O902" s="381">
        <v>6275.1220703125</v>
      </c>
      <c r="P902" s="381">
        <v>9.9775562286376953</v>
      </c>
      <c r="Q902" s="381">
        <v>97.933059692382813</v>
      </c>
      <c r="R902" s="379">
        <v>1012.8259887695312</v>
      </c>
    </row>
    <row r="903" spans="1:18" x14ac:dyDescent="0.25">
      <c r="A903" s="378">
        <v>41218.666666666664</v>
      </c>
      <c r="B903" s="381">
        <v>128.34019470214844</v>
      </c>
      <c r="C903" s="381">
        <v>128.34019470214844</v>
      </c>
      <c r="D903" s="381">
        <v>84237.109375</v>
      </c>
      <c r="E903" s="381">
        <v>1</v>
      </c>
      <c r="F903" s="381">
        <v>1</v>
      </c>
      <c r="G903" s="381">
        <v>1</v>
      </c>
      <c r="H903" s="381">
        <v>1</v>
      </c>
      <c r="I903" s="381">
        <v>27.704540252685547</v>
      </c>
      <c r="J903" s="381">
        <v>61.001670837402344</v>
      </c>
      <c r="K903" s="381">
        <v>16.900232451958871</v>
      </c>
      <c r="L903" s="381">
        <v>897.9849853515625</v>
      </c>
      <c r="M903" s="381">
        <v>499.94210815429687</v>
      </c>
      <c r="N903" s="381">
        <v>56597.390625</v>
      </c>
      <c r="O903" s="381">
        <v>6269.7958984375</v>
      </c>
      <c r="P903" s="381">
        <v>9.9734859466552734</v>
      </c>
      <c r="Q903" s="381">
        <v>97.999900817871094</v>
      </c>
      <c r="R903" s="379">
        <v>1012.8259887695312</v>
      </c>
    </row>
    <row r="904" spans="1:18" x14ac:dyDescent="0.25">
      <c r="A904" s="378">
        <v>41218.708333333336</v>
      </c>
      <c r="B904" s="381">
        <v>127.86730194091797</v>
      </c>
      <c r="C904" s="381">
        <v>127.86730194091797</v>
      </c>
      <c r="D904" s="381">
        <v>84138.1015625</v>
      </c>
      <c r="E904" s="381">
        <v>1</v>
      </c>
      <c r="F904" s="381">
        <v>1</v>
      </c>
      <c r="G904" s="381">
        <v>1</v>
      </c>
      <c r="H904" s="381">
        <v>1</v>
      </c>
      <c r="I904" s="381">
        <v>27.335739135742188</v>
      </c>
      <c r="J904" s="381">
        <v>60.880748748779297</v>
      </c>
      <c r="K904" s="381">
        <v>16.642202661852934</v>
      </c>
      <c r="L904" s="381">
        <v>898.009521484375</v>
      </c>
      <c r="M904" s="381">
        <v>499.50250244140625</v>
      </c>
      <c r="N904" s="381">
        <v>56539.48046875</v>
      </c>
      <c r="O904" s="381">
        <v>6259.81884765625</v>
      </c>
      <c r="P904" s="381">
        <v>9.967524528503418</v>
      </c>
      <c r="Q904" s="381">
        <v>97.952316284179688</v>
      </c>
      <c r="R904" s="379">
        <v>1012.8270263671875</v>
      </c>
    </row>
    <row r="905" spans="1:18" x14ac:dyDescent="0.25">
      <c r="A905" s="378">
        <v>41218.75</v>
      </c>
      <c r="B905" s="381">
        <v>128.1427001953125</v>
      </c>
      <c r="C905" s="381">
        <v>128.1427001953125</v>
      </c>
      <c r="D905" s="381">
        <v>84123.03125</v>
      </c>
      <c r="E905" s="381">
        <v>1</v>
      </c>
      <c r="F905" s="381">
        <v>1</v>
      </c>
      <c r="G905" s="381">
        <v>1</v>
      </c>
      <c r="H905" s="381">
        <v>1</v>
      </c>
      <c r="I905" s="381">
        <v>26.896780014038086</v>
      </c>
      <c r="J905" s="381">
        <v>60.938690185546875</v>
      </c>
      <c r="K905" s="381">
        <v>16.390545442642761</v>
      </c>
      <c r="L905" s="381">
        <v>898.0233154296875</v>
      </c>
      <c r="M905" s="381">
        <v>499.57150268554688</v>
      </c>
      <c r="N905" s="381">
        <v>56559.7890625</v>
      </c>
      <c r="O905" s="381">
        <v>6262.14892578125</v>
      </c>
      <c r="P905" s="381">
        <v>9.9681005477905273</v>
      </c>
      <c r="Q905" s="381">
        <v>97.847991943359375</v>
      </c>
      <c r="R905" s="379">
        <v>1012.8159790039062</v>
      </c>
    </row>
    <row r="906" spans="1:18" x14ac:dyDescent="0.25">
      <c r="A906" s="378">
        <v>41218.791666666664</v>
      </c>
      <c r="B906" s="381">
        <v>127.87619781494141</v>
      </c>
      <c r="C906" s="381">
        <v>127.87619781494141</v>
      </c>
      <c r="D906" s="381">
        <v>84037.546875</v>
      </c>
      <c r="E906" s="381">
        <v>1</v>
      </c>
      <c r="F906" s="381">
        <v>1</v>
      </c>
      <c r="G906" s="381">
        <v>1</v>
      </c>
      <c r="H906" s="381">
        <v>1</v>
      </c>
      <c r="I906" s="381">
        <v>26.892410278320313</v>
      </c>
      <c r="J906" s="381">
        <v>61.062980651855469</v>
      </c>
      <c r="K906" s="381">
        <v>16.421307285068323</v>
      </c>
      <c r="L906" s="381">
        <v>897.97021484375</v>
      </c>
      <c r="M906" s="381">
        <v>499.28359985351562</v>
      </c>
      <c r="N906" s="381">
        <v>56520.37890625</v>
      </c>
      <c r="O906" s="381">
        <v>6257.5322265625</v>
      </c>
      <c r="P906" s="381">
        <v>9.9669246673583984</v>
      </c>
      <c r="Q906" s="381">
        <v>97.850013732910156</v>
      </c>
      <c r="R906" s="379">
        <v>1012.8109741210937</v>
      </c>
    </row>
    <row r="907" spans="1:18" x14ac:dyDescent="0.25">
      <c r="A907" s="378">
        <v>41218.833333333336</v>
      </c>
      <c r="B907" s="381">
        <v>128.53689575195312</v>
      </c>
      <c r="C907" s="381">
        <v>128.53689575195312</v>
      </c>
      <c r="D907" s="381">
        <v>84143.09375</v>
      </c>
      <c r="E907" s="381">
        <v>1</v>
      </c>
      <c r="F907" s="381">
        <v>1</v>
      </c>
      <c r="G907" s="381">
        <v>1</v>
      </c>
      <c r="H907" s="381">
        <v>1</v>
      </c>
      <c r="I907" s="381">
        <v>27.042150497436523</v>
      </c>
      <c r="J907" s="381">
        <v>61.222068786621094</v>
      </c>
      <c r="K907" s="381">
        <v>16.555763978922187</v>
      </c>
      <c r="L907" s="381">
        <v>897.99371337890625</v>
      </c>
      <c r="M907" s="381">
        <v>499.723388671875</v>
      </c>
      <c r="N907" s="381">
        <v>56565.7109375</v>
      </c>
      <c r="O907" s="381">
        <v>6266.00390625</v>
      </c>
      <c r="P907" s="381">
        <v>9.9712963104248047</v>
      </c>
      <c r="Q907" s="381">
        <v>97.850059509277344</v>
      </c>
      <c r="R907" s="379">
        <v>1012.8090209960937</v>
      </c>
    </row>
    <row r="908" spans="1:18" x14ac:dyDescent="0.25">
      <c r="A908" s="378">
        <v>41218.875</v>
      </c>
      <c r="B908" s="381">
        <v>128.62980651855469</v>
      </c>
      <c r="C908" s="381">
        <v>128.62980651855469</v>
      </c>
      <c r="D908" s="381">
        <v>84072.9921875</v>
      </c>
      <c r="E908" s="381">
        <v>1</v>
      </c>
      <c r="F908" s="381">
        <v>1</v>
      </c>
      <c r="G908" s="381">
        <v>1</v>
      </c>
      <c r="H908" s="381">
        <v>1</v>
      </c>
      <c r="I908" s="381">
        <v>27.167629241943359</v>
      </c>
      <c r="J908" s="381">
        <v>61.300479888916016</v>
      </c>
      <c r="K908" s="381">
        <v>16.653887099752755</v>
      </c>
      <c r="L908" s="381">
        <v>897.9578857421875</v>
      </c>
      <c r="M908" s="381">
        <v>499.20230102539062</v>
      </c>
      <c r="N908" s="381">
        <v>56524.69921875</v>
      </c>
      <c r="O908" s="381">
        <v>6259.69677734375</v>
      </c>
      <c r="P908" s="381">
        <v>9.9709558486938477</v>
      </c>
      <c r="Q908" s="381">
        <v>97.995750427246094</v>
      </c>
      <c r="R908" s="379">
        <v>1012.81201171875</v>
      </c>
    </row>
    <row r="909" spans="1:18" x14ac:dyDescent="0.25">
      <c r="A909" s="378">
        <v>41218.916666666664</v>
      </c>
      <c r="B909" s="381">
        <v>129.556396484375</v>
      </c>
      <c r="C909" s="381">
        <v>129.556396484375</v>
      </c>
      <c r="D909" s="381">
        <v>84153.296875</v>
      </c>
      <c r="E909" s="381">
        <v>1</v>
      </c>
      <c r="F909" s="381">
        <v>1</v>
      </c>
      <c r="G909" s="381">
        <v>1</v>
      </c>
      <c r="H909" s="381">
        <v>1</v>
      </c>
      <c r="I909" s="381">
        <v>27.36768913269043</v>
      </c>
      <c r="J909" s="381">
        <v>61.286159515380859</v>
      </c>
      <c r="K909" s="381">
        <v>16.772605617534211</v>
      </c>
      <c r="L909" s="381">
        <v>898.02838134765625</v>
      </c>
      <c r="M909" s="381">
        <v>499.67999267578125</v>
      </c>
      <c r="N909" s="381">
        <v>56566.6015625</v>
      </c>
      <c r="O909" s="381">
        <v>6264.9169921875</v>
      </c>
      <c r="P909" s="381">
        <v>9.9712285995483398</v>
      </c>
      <c r="Q909" s="381">
        <v>97.914070129394531</v>
      </c>
      <c r="R909" s="379">
        <v>1012.8170166015625</v>
      </c>
    </row>
    <row r="910" spans="1:18" x14ac:dyDescent="0.25">
      <c r="A910" s="378">
        <v>41218.958333333336</v>
      </c>
      <c r="B910" s="381">
        <v>131.0498046875</v>
      </c>
      <c r="C910" s="381">
        <v>131.0498046875</v>
      </c>
      <c r="D910" s="381">
        <v>84149.5078125</v>
      </c>
      <c r="E910" s="381">
        <v>1</v>
      </c>
      <c r="F910" s="381">
        <v>1</v>
      </c>
      <c r="G910" s="381">
        <v>1</v>
      </c>
      <c r="H910" s="381">
        <v>1</v>
      </c>
      <c r="I910" s="381">
        <v>28.321739196777344</v>
      </c>
      <c r="J910" s="381">
        <v>61.066608428955078</v>
      </c>
      <c r="K910" s="381">
        <v>17.295125575565908</v>
      </c>
      <c r="L910" s="381">
        <v>897.99371337890625</v>
      </c>
      <c r="M910" s="381">
        <v>499.71060180664062</v>
      </c>
      <c r="N910" s="381">
        <v>56616.46875</v>
      </c>
      <c r="O910" s="381">
        <v>6268.4521484375</v>
      </c>
      <c r="P910" s="381">
        <v>9.9680328369140625</v>
      </c>
      <c r="Q910" s="381">
        <v>97.829193115234375</v>
      </c>
      <c r="R910" s="379">
        <v>1012.822021484375</v>
      </c>
    </row>
    <row r="911" spans="1:18" x14ac:dyDescent="0.25">
      <c r="A911" s="378">
        <v>41219</v>
      </c>
      <c r="B911" s="381">
        <v>131.8302001953125</v>
      </c>
      <c r="C911" s="381">
        <v>131.8302001953125</v>
      </c>
      <c r="D911" s="381">
        <v>84256.65625</v>
      </c>
      <c r="E911" s="381">
        <v>1</v>
      </c>
      <c r="F911" s="381">
        <v>1</v>
      </c>
      <c r="G911" s="381">
        <v>1</v>
      </c>
      <c r="H911" s="381">
        <v>1</v>
      </c>
      <c r="I911" s="381">
        <v>28.541000366210937</v>
      </c>
      <c r="J911" s="381">
        <v>60.615161895751953</v>
      </c>
      <c r="K911" s="381">
        <v>17.300173578645918</v>
      </c>
      <c r="L911" s="381">
        <v>897.96270751953125</v>
      </c>
      <c r="M911" s="381">
        <v>499.86190795898437</v>
      </c>
      <c r="N911" s="381">
        <v>56688.3984375</v>
      </c>
      <c r="O911" s="381">
        <v>6283.037109375</v>
      </c>
      <c r="P911" s="381">
        <v>9.977839469909668</v>
      </c>
      <c r="Q911" s="381">
        <v>97.794357299804687</v>
      </c>
      <c r="R911" s="379">
        <v>1012.8179931640625</v>
      </c>
    </row>
    <row r="912" spans="1:18" x14ac:dyDescent="0.25">
      <c r="A912" s="378">
        <v>41219.041666666664</v>
      </c>
      <c r="B912" s="381">
        <v>133.67100524902344</v>
      </c>
      <c r="C912" s="381">
        <v>133.67100524902344</v>
      </c>
      <c r="D912" s="381">
        <v>84450.546875</v>
      </c>
      <c r="E912" s="381">
        <v>1</v>
      </c>
      <c r="F912" s="381">
        <v>1</v>
      </c>
      <c r="G912" s="381">
        <v>1</v>
      </c>
      <c r="H912" s="381">
        <v>1</v>
      </c>
      <c r="I912" s="381">
        <v>27.777019500732422</v>
      </c>
      <c r="J912" s="381">
        <v>60.277519226074219</v>
      </c>
      <c r="K912" s="381">
        <v>16.743298269984372</v>
      </c>
      <c r="L912" s="381">
        <v>898.05560302734375</v>
      </c>
      <c r="M912" s="381">
        <v>500.58480834960937</v>
      </c>
      <c r="N912" s="381">
        <v>56804.3203125</v>
      </c>
      <c r="O912" s="381">
        <v>6296.8681640625</v>
      </c>
      <c r="P912" s="381">
        <v>9.9786691665649414</v>
      </c>
      <c r="Q912" s="381">
        <v>97.733627319335938</v>
      </c>
      <c r="R912" s="379">
        <v>1012.8209838867187</v>
      </c>
    </row>
    <row r="913" spans="1:18" x14ac:dyDescent="0.25">
      <c r="A913" s="378">
        <v>41219.083333333336</v>
      </c>
      <c r="B913" s="381">
        <v>133.95730590820312</v>
      </c>
      <c r="C913" s="381">
        <v>133.95730590820312</v>
      </c>
      <c r="D913" s="381">
        <v>84574.4609375</v>
      </c>
      <c r="E913" s="381">
        <v>1</v>
      </c>
      <c r="F913" s="381">
        <v>1</v>
      </c>
      <c r="G913" s="381">
        <v>1</v>
      </c>
      <c r="H913" s="381">
        <v>1</v>
      </c>
      <c r="I913" s="381">
        <v>27.553569793701172</v>
      </c>
      <c r="J913" s="381">
        <v>60.272129058837891</v>
      </c>
      <c r="K913" s="381">
        <v>16.607123146376544</v>
      </c>
      <c r="L913" s="381">
        <v>898.04351806640625</v>
      </c>
      <c r="M913" s="381">
        <v>501.08221435546875</v>
      </c>
      <c r="N913" s="381">
        <v>56877.03125</v>
      </c>
      <c r="O913" s="381">
        <v>6306.994140625</v>
      </c>
      <c r="P913" s="381">
        <v>9.9825782775878906</v>
      </c>
      <c r="Q913" s="381">
        <v>97.722343444824219</v>
      </c>
      <c r="R913" s="379">
        <v>1012.8270263671875</v>
      </c>
    </row>
    <row r="914" spans="1:18" x14ac:dyDescent="0.25">
      <c r="A914" s="378">
        <v>41219.125</v>
      </c>
      <c r="B914" s="381">
        <v>132.97320556640625</v>
      </c>
      <c r="C914" s="381">
        <v>132.97320556640625</v>
      </c>
      <c r="D914" s="381">
        <v>84578.1328125</v>
      </c>
      <c r="E914" s="381">
        <v>1</v>
      </c>
      <c r="F914" s="381">
        <v>1</v>
      </c>
      <c r="G914" s="381">
        <v>1</v>
      </c>
      <c r="H914" s="381">
        <v>1</v>
      </c>
      <c r="I914" s="381">
        <v>26.892789840698242</v>
      </c>
      <c r="J914" s="381">
        <v>60.441478729248047</v>
      </c>
      <c r="K914" s="381">
        <v>16.254399851267006</v>
      </c>
      <c r="L914" s="381">
        <v>897.9232177734375</v>
      </c>
      <c r="M914" s="381">
        <v>500.59149169921875</v>
      </c>
      <c r="N914" s="381">
        <v>56804.30078125</v>
      </c>
      <c r="O914" s="381">
        <v>6294.2490234375</v>
      </c>
      <c r="P914" s="381">
        <v>9.975367546081543</v>
      </c>
      <c r="Q914" s="381">
        <v>97.774192810058594</v>
      </c>
      <c r="R914" s="379">
        <v>1012.8369750976562</v>
      </c>
    </row>
    <row r="915" spans="1:18" x14ac:dyDescent="0.25">
      <c r="A915" s="378">
        <v>41219.166666666664</v>
      </c>
      <c r="B915" s="381">
        <v>131.88360595703125</v>
      </c>
      <c r="C915" s="381">
        <v>131.88360595703125</v>
      </c>
      <c r="D915" s="381">
        <v>84518.671875</v>
      </c>
      <c r="E915" s="381">
        <v>1</v>
      </c>
      <c r="F915" s="381">
        <v>1</v>
      </c>
      <c r="G915" s="381">
        <v>1</v>
      </c>
      <c r="H915" s="381">
        <v>1</v>
      </c>
      <c r="I915" s="381">
        <v>27.075290679931641</v>
      </c>
      <c r="J915" s="381">
        <v>60.668109893798828</v>
      </c>
      <c r="K915" s="381">
        <v>16.4260671037664</v>
      </c>
      <c r="L915" s="381">
        <v>898.019775390625</v>
      </c>
      <c r="M915" s="381">
        <v>500.37161254882812</v>
      </c>
      <c r="N915" s="381">
        <v>56823.30078125</v>
      </c>
      <c r="O915" s="381">
        <v>6297.35009765625</v>
      </c>
      <c r="P915" s="381">
        <v>9.9777193069458008</v>
      </c>
      <c r="Q915" s="381">
        <v>97.714447021484375</v>
      </c>
      <c r="R915" s="379">
        <v>1012.8369750976562</v>
      </c>
    </row>
    <row r="916" spans="1:18" x14ac:dyDescent="0.25">
      <c r="A916" s="378">
        <v>41219.208333333336</v>
      </c>
      <c r="B916" s="381">
        <v>94.929611206054687</v>
      </c>
      <c r="C916" s="381">
        <v>131.44100254207396</v>
      </c>
      <c r="D916" s="381">
        <v>84695.71875</v>
      </c>
      <c r="E916" s="381">
        <v>1</v>
      </c>
      <c r="F916" s="381">
        <v>1</v>
      </c>
      <c r="G916" s="381">
        <v>0.72222220897674561</v>
      </c>
      <c r="H916" s="381">
        <v>1</v>
      </c>
      <c r="I916" s="381">
        <v>27.524330139160156</v>
      </c>
      <c r="J916" s="381">
        <v>60.794719696044922</v>
      </c>
      <c r="K916" s="381">
        <v>16.733339356316428</v>
      </c>
      <c r="L916" s="381">
        <v>898.0186767578125</v>
      </c>
      <c r="M916" s="381">
        <v>501.12298583984375</v>
      </c>
      <c r="N916" s="381">
        <v>56871.28125</v>
      </c>
      <c r="O916" s="381">
        <v>6302.10009765625</v>
      </c>
      <c r="P916" s="381">
        <v>9.9758424758911133</v>
      </c>
      <c r="Q916" s="381">
        <v>97.621322631835938</v>
      </c>
      <c r="R916" s="379">
        <v>1012.8330078125</v>
      </c>
    </row>
    <row r="917" spans="1:18" x14ac:dyDescent="0.25">
      <c r="A917" s="378">
        <v>41219.25</v>
      </c>
      <c r="B917" s="381">
        <v>130.61740112304688</v>
      </c>
      <c r="C917" s="381">
        <v>130.61740112304688</v>
      </c>
      <c r="D917" s="381">
        <v>84482.0390625</v>
      </c>
      <c r="E917" s="381">
        <v>1</v>
      </c>
      <c r="F917" s="381">
        <v>1</v>
      </c>
      <c r="G917" s="381">
        <v>1</v>
      </c>
      <c r="H917" s="381">
        <v>1</v>
      </c>
      <c r="I917" s="381">
        <v>27.966690063476563</v>
      </c>
      <c r="J917" s="381">
        <v>60.834121704101563</v>
      </c>
      <c r="K917" s="381">
        <v>17.013290269824211</v>
      </c>
      <c r="L917" s="381">
        <v>897.930908203125</v>
      </c>
      <c r="M917" s="381">
        <v>500.01129150390625</v>
      </c>
      <c r="N917" s="381">
        <v>56775.08984375</v>
      </c>
      <c r="O917" s="381">
        <v>6292.6220703125</v>
      </c>
      <c r="P917" s="381">
        <v>9.9781961441040039</v>
      </c>
      <c r="Q917" s="381">
        <v>97.705787658691406</v>
      </c>
      <c r="R917" s="379">
        <v>1012.8330078125</v>
      </c>
    </row>
    <row r="918" spans="1:18" x14ac:dyDescent="0.25">
      <c r="A918" s="378">
        <v>41219.291666666664</v>
      </c>
      <c r="B918" s="381">
        <v>130.927001953125</v>
      </c>
      <c r="C918" s="381">
        <v>130.927001953125</v>
      </c>
      <c r="D918" s="381">
        <v>84552.703125</v>
      </c>
      <c r="E918" s="381">
        <v>1</v>
      </c>
      <c r="F918" s="381">
        <v>1</v>
      </c>
      <c r="G918" s="381">
        <v>1</v>
      </c>
      <c r="H918" s="381">
        <v>1</v>
      </c>
      <c r="I918" s="381">
        <v>27.862619400024414</v>
      </c>
      <c r="J918" s="381">
        <v>60.679168701171875</v>
      </c>
      <c r="K918" s="381">
        <v>16.906805830306258</v>
      </c>
      <c r="L918" s="381">
        <v>897.99737548828125</v>
      </c>
      <c r="M918" s="381">
        <v>500.20401000976563</v>
      </c>
      <c r="N918" s="381">
        <v>56862.83984375</v>
      </c>
      <c r="O918" s="381">
        <v>6307.42822265625</v>
      </c>
      <c r="P918" s="381">
        <v>9.9849739074707031</v>
      </c>
      <c r="Q918" s="381">
        <v>97.681396484375</v>
      </c>
      <c r="R918" s="379">
        <v>1012.8289794921875</v>
      </c>
    </row>
    <row r="919" spans="1:18" x14ac:dyDescent="0.25">
      <c r="A919" s="378">
        <v>41219.333333333336</v>
      </c>
      <c r="B919" s="381">
        <v>131.10769653320312</v>
      </c>
      <c r="C919" s="381">
        <v>131.10769653320312</v>
      </c>
      <c r="D919" s="381">
        <v>84619.109375</v>
      </c>
      <c r="E919" s="381">
        <v>1</v>
      </c>
      <c r="F919" s="381">
        <v>1</v>
      </c>
      <c r="G919" s="381">
        <v>1</v>
      </c>
      <c r="H919" s="381">
        <v>1</v>
      </c>
      <c r="I919" s="381">
        <v>26.924100875854492</v>
      </c>
      <c r="J919" s="381">
        <v>60.6114501953125</v>
      </c>
      <c r="K919" s="381">
        <v>16.319087992904244</v>
      </c>
      <c r="L919" s="381">
        <v>898.02117919921875</v>
      </c>
      <c r="M919" s="381">
        <v>500.39691162109375</v>
      </c>
      <c r="N919" s="381">
        <v>56892.01953125</v>
      </c>
      <c r="O919" s="381">
        <v>6307.93310546875</v>
      </c>
      <c r="P919" s="381">
        <v>9.9812469482421875</v>
      </c>
      <c r="Q919" s="381">
        <v>97.634506225585938</v>
      </c>
      <c r="R919" s="379">
        <v>1012.8259887695312</v>
      </c>
    </row>
    <row r="920" spans="1:18" x14ac:dyDescent="0.25">
      <c r="A920" s="378">
        <v>41219.375</v>
      </c>
      <c r="B920" s="381">
        <v>129.9595947265625</v>
      </c>
      <c r="C920" s="381">
        <v>129.9595947265625</v>
      </c>
      <c r="D920" s="381">
        <v>84471.1328125</v>
      </c>
      <c r="E920" s="381">
        <v>1</v>
      </c>
      <c r="F920" s="381">
        <v>1</v>
      </c>
      <c r="G920" s="381">
        <v>1</v>
      </c>
      <c r="H920" s="381">
        <v>1</v>
      </c>
      <c r="I920" s="381">
        <v>25.850589752197266</v>
      </c>
      <c r="J920" s="381">
        <v>60.978740692138672</v>
      </c>
      <c r="K920" s="381">
        <v>15.763364092380943</v>
      </c>
      <c r="L920" s="381">
        <v>898.00872802734375</v>
      </c>
      <c r="M920" s="381">
        <v>499.39370727539062</v>
      </c>
      <c r="N920" s="381">
        <v>56709.30078125</v>
      </c>
      <c r="O920" s="381">
        <v>6281.80810546875</v>
      </c>
      <c r="P920" s="381">
        <v>9.9720945358276367</v>
      </c>
      <c r="Q920" s="381">
        <v>97.7030029296875</v>
      </c>
      <c r="R920" s="379">
        <v>1012.8350219726562</v>
      </c>
    </row>
    <row r="921" spans="1:18" x14ac:dyDescent="0.25">
      <c r="A921" s="378">
        <v>41219.416666666664</v>
      </c>
      <c r="B921" s="381">
        <v>129.05000305175781</v>
      </c>
      <c r="C921" s="381">
        <v>129.05000305175781</v>
      </c>
      <c r="D921" s="381">
        <v>84265.8984375</v>
      </c>
      <c r="E921" s="381">
        <v>1</v>
      </c>
      <c r="F921" s="381">
        <v>1</v>
      </c>
      <c r="G921" s="381">
        <v>1</v>
      </c>
      <c r="H921" s="381">
        <v>1</v>
      </c>
      <c r="I921" s="381">
        <v>25.439920425415039</v>
      </c>
      <c r="J921" s="381">
        <v>61.559459686279297</v>
      </c>
      <c r="K921" s="381">
        <v>15.660677558504904</v>
      </c>
      <c r="L921" s="381">
        <v>898.042724609375</v>
      </c>
      <c r="M921" s="381">
        <v>498.54611206054687</v>
      </c>
      <c r="N921" s="381">
        <v>56532.26953125</v>
      </c>
      <c r="O921" s="381">
        <v>6253.384765625</v>
      </c>
      <c r="P921" s="381">
        <v>9.9598407745361328</v>
      </c>
      <c r="Q921" s="381">
        <v>97.921310424804688</v>
      </c>
      <c r="R921" s="379">
        <v>1012.8460083007812</v>
      </c>
    </row>
    <row r="922" spans="1:18" x14ac:dyDescent="0.25">
      <c r="A922" s="378">
        <v>41219.458333333336</v>
      </c>
      <c r="B922" s="381">
        <v>128.45339965820312</v>
      </c>
      <c r="C922" s="381">
        <v>128.45339965820312</v>
      </c>
      <c r="D922" s="381">
        <v>84076.296875</v>
      </c>
      <c r="E922" s="381">
        <v>1</v>
      </c>
      <c r="F922" s="381">
        <v>1</v>
      </c>
      <c r="G922" s="381">
        <v>1</v>
      </c>
      <c r="H922" s="381">
        <v>1</v>
      </c>
      <c r="I922" s="381">
        <v>25.637969970703125</v>
      </c>
      <c r="J922" s="381">
        <v>62.029769897460938</v>
      </c>
      <c r="K922" s="381">
        <v>15.903173779207282</v>
      </c>
      <c r="L922" s="381">
        <v>898.0653076171875</v>
      </c>
      <c r="M922" s="381">
        <v>497.66290283203125</v>
      </c>
      <c r="N922" s="381">
        <v>56381.91015625</v>
      </c>
      <c r="O922" s="381">
        <v>6228.458984375</v>
      </c>
      <c r="P922" s="381">
        <v>9.9496593475341797</v>
      </c>
      <c r="Q922" s="381">
        <v>98.0623779296875</v>
      </c>
      <c r="R922" s="379">
        <v>1012.8519897460937</v>
      </c>
    </row>
    <row r="923" spans="1:18" x14ac:dyDescent="0.25">
      <c r="A923" s="378">
        <v>41219.5</v>
      </c>
      <c r="B923" s="381">
        <v>128.79730224609375</v>
      </c>
      <c r="C923" s="381">
        <v>128.79730224609375</v>
      </c>
      <c r="D923" s="381">
        <v>83877.9765625</v>
      </c>
      <c r="E923" s="381">
        <v>1</v>
      </c>
      <c r="F923" s="381">
        <v>1</v>
      </c>
      <c r="G923" s="381">
        <v>1</v>
      </c>
      <c r="H923" s="381">
        <v>1</v>
      </c>
      <c r="I923" s="381">
        <v>27.464210510253906</v>
      </c>
      <c r="J923" s="381">
        <v>62.175060272216797</v>
      </c>
      <c r="K923" s="381">
        <v>17.075889438038867</v>
      </c>
      <c r="L923" s="381">
        <v>897.94122314453125</v>
      </c>
      <c r="M923" s="381">
        <v>496.75619506835937</v>
      </c>
      <c r="N923" s="381">
        <v>56286.828125</v>
      </c>
      <c r="O923" s="381">
        <v>6213.34619140625</v>
      </c>
      <c r="P923" s="381">
        <v>9.9419336318969727</v>
      </c>
      <c r="Q923" s="381">
        <v>97.976676940917969</v>
      </c>
      <c r="R923" s="379">
        <v>1012.8480224609375</v>
      </c>
    </row>
    <row r="924" spans="1:18" x14ac:dyDescent="0.25">
      <c r="A924" s="378">
        <v>41219.541666666664</v>
      </c>
      <c r="B924" s="381">
        <v>129.73469543457031</v>
      </c>
      <c r="C924" s="381">
        <v>129.73469543457031</v>
      </c>
      <c r="D924" s="381">
        <v>83910.9609375</v>
      </c>
      <c r="E924" s="381">
        <v>1</v>
      </c>
      <c r="F924" s="381">
        <v>1</v>
      </c>
      <c r="G924" s="381">
        <v>1</v>
      </c>
      <c r="H924" s="381">
        <v>1</v>
      </c>
      <c r="I924" s="381">
        <v>28.571329116821289</v>
      </c>
      <c r="J924" s="381">
        <v>61.815601348876953</v>
      </c>
      <c r="K924" s="381">
        <v>17.661538906929856</v>
      </c>
      <c r="L924" s="381">
        <v>898.00677490234375</v>
      </c>
      <c r="M924" s="381">
        <v>496.44268798828125</v>
      </c>
      <c r="N924" s="381">
        <v>56314.58984375</v>
      </c>
      <c r="O924" s="381">
        <v>6220.7958984375</v>
      </c>
      <c r="P924" s="381">
        <v>9.947601318359375</v>
      </c>
      <c r="Q924" s="381">
        <v>97.74993896484375</v>
      </c>
      <c r="R924" s="379">
        <v>1012.8389892578125</v>
      </c>
    </row>
    <row r="925" spans="1:18" x14ac:dyDescent="0.25">
      <c r="A925" s="378">
        <v>41219.583333333336</v>
      </c>
      <c r="B925" s="381">
        <v>130.25360107421875</v>
      </c>
      <c r="C925" s="381">
        <v>130.25360107421875</v>
      </c>
      <c r="D925" s="381">
        <v>83888.953125</v>
      </c>
      <c r="E925" s="381">
        <v>1</v>
      </c>
      <c r="F925" s="381">
        <v>1</v>
      </c>
      <c r="G925" s="381">
        <v>1</v>
      </c>
      <c r="H925" s="381">
        <v>1</v>
      </c>
      <c r="I925" s="381">
        <v>27.017900466918945</v>
      </c>
      <c r="J925" s="381">
        <v>61.272369384765625</v>
      </c>
      <c r="K925" s="381">
        <v>16.554507774098894</v>
      </c>
      <c r="L925" s="381">
        <v>898.03521728515625</v>
      </c>
      <c r="M925" s="381">
        <v>495.47311401367187</v>
      </c>
      <c r="N925" s="381">
        <v>56295.69140625</v>
      </c>
      <c r="O925" s="381">
        <v>6228.02197265625</v>
      </c>
      <c r="P925" s="381">
        <v>9.9614591598510742</v>
      </c>
      <c r="Q925" s="381">
        <v>97.722740173339844</v>
      </c>
      <c r="R925" s="379">
        <v>1012.8280029296875</v>
      </c>
    </row>
    <row r="926" spans="1:18" x14ac:dyDescent="0.25">
      <c r="A926" s="378">
        <v>41219.625</v>
      </c>
      <c r="B926" s="381">
        <v>130.29069519042969</v>
      </c>
      <c r="C926" s="381">
        <v>130.29069519042969</v>
      </c>
      <c r="D926" s="381">
        <v>84139.2109375</v>
      </c>
      <c r="E926" s="381">
        <v>1</v>
      </c>
      <c r="F926" s="381">
        <v>1</v>
      </c>
      <c r="G926" s="381">
        <v>1</v>
      </c>
      <c r="H926" s="381">
        <v>1</v>
      </c>
      <c r="I926" s="381">
        <v>27.683090209960938</v>
      </c>
      <c r="J926" s="381">
        <v>61.095241546630859</v>
      </c>
      <c r="K926" s="381">
        <v>16.913050831347356</v>
      </c>
      <c r="L926" s="381">
        <v>897.993896484375</v>
      </c>
      <c r="M926" s="381">
        <v>497.13238525390625</v>
      </c>
      <c r="N926" s="381">
        <v>56418.6796875</v>
      </c>
      <c r="O926" s="381">
        <v>6239.576171875</v>
      </c>
      <c r="P926" s="381">
        <v>9.959080696105957</v>
      </c>
      <c r="Q926" s="381">
        <v>97.492233276367188</v>
      </c>
      <c r="R926" s="379">
        <v>1012.8170166015625</v>
      </c>
    </row>
    <row r="927" spans="1:18" x14ac:dyDescent="0.25">
      <c r="A927" s="378">
        <v>41219.666666666664</v>
      </c>
      <c r="B927" s="381">
        <v>129.22250366210937</v>
      </c>
      <c r="C927" s="381">
        <v>129.22250366210937</v>
      </c>
      <c r="D927" s="381">
        <v>83988.7890625</v>
      </c>
      <c r="E927" s="381">
        <v>1</v>
      </c>
      <c r="F927" s="381">
        <v>1</v>
      </c>
      <c r="G927" s="381">
        <v>1</v>
      </c>
      <c r="H927" s="381">
        <v>1</v>
      </c>
      <c r="I927" s="381">
        <v>24.545949935913086</v>
      </c>
      <c r="J927" s="381">
        <v>61.157600402832031</v>
      </c>
      <c r="K927" s="381">
        <v>15.011713976884931</v>
      </c>
      <c r="L927" s="381">
        <v>898.015380859375</v>
      </c>
      <c r="M927" s="381">
        <v>495.70040893554687</v>
      </c>
      <c r="N927" s="381">
        <v>56185.25</v>
      </c>
      <c r="O927" s="381">
        <v>6202.64208984375</v>
      </c>
      <c r="P927" s="381">
        <v>9.9425249099731445</v>
      </c>
      <c r="Q927" s="381">
        <v>98.160362243652344</v>
      </c>
      <c r="R927" s="379">
        <v>1012.8189697265625</v>
      </c>
    </row>
    <row r="928" spans="1:18" x14ac:dyDescent="0.25">
      <c r="A928" s="378">
        <v>41219.708333333336</v>
      </c>
      <c r="B928" s="381">
        <v>128.48939514160156</v>
      </c>
      <c r="C928" s="381">
        <v>128.48939514160156</v>
      </c>
      <c r="D928" s="381">
        <v>83881.40625</v>
      </c>
      <c r="E928" s="381">
        <v>1</v>
      </c>
      <c r="F928" s="381">
        <v>1</v>
      </c>
      <c r="G928" s="381">
        <v>1</v>
      </c>
      <c r="H928" s="381">
        <v>1</v>
      </c>
      <c r="I928" s="381">
        <v>23.663360595703125</v>
      </c>
      <c r="J928" s="381">
        <v>61.920608520507813</v>
      </c>
      <c r="K928" s="381">
        <v>14.652496877261438</v>
      </c>
      <c r="L928" s="381">
        <v>898.06048583984375</v>
      </c>
      <c r="M928" s="381">
        <v>496.11370849609375</v>
      </c>
      <c r="N928" s="381">
        <v>56073.078125</v>
      </c>
      <c r="O928" s="381">
        <v>6186.4970703125</v>
      </c>
      <c r="P928" s="381">
        <v>9.9375019073486328</v>
      </c>
      <c r="Q928" s="381">
        <v>98.090591430664063</v>
      </c>
      <c r="R928" s="379">
        <v>1012.8179931640625</v>
      </c>
    </row>
    <row r="929" spans="1:18" x14ac:dyDescent="0.25">
      <c r="A929" s="378">
        <v>41219.75</v>
      </c>
      <c r="B929" s="381">
        <v>127.44950103759766</v>
      </c>
      <c r="C929" s="381">
        <v>127.44950103759766</v>
      </c>
      <c r="D929" s="381">
        <v>83689.90625</v>
      </c>
      <c r="E929" s="381">
        <v>1</v>
      </c>
      <c r="F929" s="381">
        <v>1</v>
      </c>
      <c r="G929" s="381">
        <v>1</v>
      </c>
      <c r="H929" s="381">
        <v>1</v>
      </c>
      <c r="I929" s="381">
        <v>25.098180770874023</v>
      </c>
      <c r="J929" s="381">
        <v>62.607070922851563</v>
      </c>
      <c r="K929" s="381">
        <v>15.713235835566593</v>
      </c>
      <c r="L929" s="381">
        <v>898.0042724609375</v>
      </c>
      <c r="M929" s="381">
        <v>495.79470825195312</v>
      </c>
      <c r="N929" s="381">
        <v>55964.7890625</v>
      </c>
      <c r="O929" s="381">
        <v>6174.35205078125</v>
      </c>
      <c r="P929" s="381">
        <v>9.9360380172729492</v>
      </c>
      <c r="Q929" s="381">
        <v>98.03302001953125</v>
      </c>
      <c r="R929" s="379">
        <v>1012.8179931640625</v>
      </c>
    </row>
    <row r="930" spans="1:18" x14ac:dyDescent="0.25">
      <c r="A930" s="378">
        <v>41219.791666666664</v>
      </c>
      <c r="B930" s="381">
        <v>126.9302978515625</v>
      </c>
      <c r="C930" s="381">
        <v>126.9302978515625</v>
      </c>
      <c r="D930" s="381">
        <v>83463.6484375</v>
      </c>
      <c r="E930" s="381">
        <v>1</v>
      </c>
      <c r="F930" s="381">
        <v>1</v>
      </c>
      <c r="G930" s="381">
        <v>1</v>
      </c>
      <c r="H930" s="381">
        <v>1</v>
      </c>
      <c r="I930" s="381">
        <v>25.541120529174805</v>
      </c>
      <c r="J930" s="381">
        <v>62.832008361816406</v>
      </c>
      <c r="K930" s="381">
        <v>16.04799898659272</v>
      </c>
      <c r="L930" s="381">
        <v>898.01617431640625</v>
      </c>
      <c r="M930" s="381">
        <v>494.90069580078125</v>
      </c>
      <c r="N930" s="381">
        <v>55852.30078125</v>
      </c>
      <c r="O930" s="381">
        <v>6157.037109375</v>
      </c>
      <c r="P930" s="381">
        <v>9.9305419921875</v>
      </c>
      <c r="Q930" s="381">
        <v>98.080093383789063</v>
      </c>
      <c r="R930" s="379">
        <v>1012.8189697265625</v>
      </c>
    </row>
    <row r="931" spans="1:18" x14ac:dyDescent="0.25">
      <c r="A931" s="378">
        <v>41219.833333333336</v>
      </c>
      <c r="B931" s="381">
        <v>125.74210357666016</v>
      </c>
      <c r="C931" s="381">
        <v>125.74210357666016</v>
      </c>
      <c r="D931" s="381">
        <v>83366.3828125</v>
      </c>
      <c r="E931" s="381">
        <v>1</v>
      </c>
      <c r="F931" s="381">
        <v>1</v>
      </c>
      <c r="G931" s="381">
        <v>1</v>
      </c>
      <c r="H931" s="381">
        <v>1</v>
      </c>
      <c r="I931" s="381">
        <v>27.443820953369141</v>
      </c>
      <c r="J931" s="381">
        <v>62.742828369140625</v>
      </c>
      <c r="K931" s="381">
        <v>17.219029478706652</v>
      </c>
      <c r="L931" s="381">
        <v>898.002197265625</v>
      </c>
      <c r="M931" s="381">
        <v>494.17840576171875</v>
      </c>
      <c r="N931" s="381">
        <v>55814.91015625</v>
      </c>
      <c r="O931" s="381">
        <v>6156.55615234375</v>
      </c>
      <c r="P931" s="381">
        <v>9.934478759765625</v>
      </c>
      <c r="Q931" s="381">
        <v>98.319931030273437</v>
      </c>
      <c r="R931" s="379">
        <v>1012.8189697265625</v>
      </c>
    </row>
    <row r="932" spans="1:18" x14ac:dyDescent="0.25">
      <c r="A932" s="378">
        <v>41219.875</v>
      </c>
      <c r="B932" s="381">
        <v>125.38150024414063</v>
      </c>
      <c r="C932" s="381">
        <v>125.38150024414063</v>
      </c>
      <c r="D932" s="381">
        <v>83372.40625</v>
      </c>
      <c r="E932" s="381">
        <v>1</v>
      </c>
      <c r="F932" s="381">
        <v>1</v>
      </c>
      <c r="G932" s="381">
        <v>1</v>
      </c>
      <c r="H932" s="381">
        <v>1</v>
      </c>
      <c r="I932" s="381">
        <v>26.55735969543457</v>
      </c>
      <c r="J932" s="381">
        <v>62.490879058837891</v>
      </c>
      <c r="K932" s="381">
        <v>16.595927528494578</v>
      </c>
      <c r="L932" s="381">
        <v>897.9876708984375</v>
      </c>
      <c r="M932" s="381">
        <v>493.77029418945312</v>
      </c>
      <c r="N932" s="381">
        <v>55786.859375</v>
      </c>
      <c r="O932" s="381">
        <v>6151.58984375</v>
      </c>
      <c r="P932" s="381">
        <v>9.9313764572143555</v>
      </c>
      <c r="Q932" s="381">
        <v>98.423591613769531</v>
      </c>
      <c r="R932" s="379">
        <v>1012.8280029296875</v>
      </c>
    </row>
    <row r="933" spans="1:18" x14ac:dyDescent="0.25">
      <c r="A933" s="378">
        <v>41219.916666666664</v>
      </c>
      <c r="B933" s="381">
        <v>125.37879943847656</v>
      </c>
      <c r="C933" s="381">
        <v>125.37879943847656</v>
      </c>
      <c r="D933" s="381">
        <v>83452.296875</v>
      </c>
      <c r="E933" s="381">
        <v>1</v>
      </c>
      <c r="F933" s="381">
        <v>1</v>
      </c>
      <c r="G933" s="381">
        <v>1</v>
      </c>
      <c r="H933" s="381">
        <v>1</v>
      </c>
      <c r="I933" s="381">
        <v>26.45465087890625</v>
      </c>
      <c r="J933" s="381">
        <v>62.473598480224609</v>
      </c>
      <c r="K933" s="381">
        <v>16.527172369433103</v>
      </c>
      <c r="L933" s="381">
        <v>898.02911376953125</v>
      </c>
      <c r="M933" s="381">
        <v>494.23080444335937</v>
      </c>
      <c r="N933" s="381">
        <v>55808.55859375</v>
      </c>
      <c r="O933" s="381">
        <v>6150.544921875</v>
      </c>
      <c r="P933" s="381">
        <v>9.9272804260253906</v>
      </c>
      <c r="Q933" s="381">
        <v>98.520767211914062</v>
      </c>
      <c r="R933" s="379">
        <v>1012.8410034179687</v>
      </c>
    </row>
    <row r="934" spans="1:18" x14ac:dyDescent="0.25">
      <c r="A934" s="378">
        <v>41219.958333333336</v>
      </c>
      <c r="B934" s="381">
        <v>126.24569702148437</v>
      </c>
      <c r="C934" s="381">
        <v>126.24569702148437</v>
      </c>
      <c r="D934" s="381">
        <v>83512.4296875</v>
      </c>
      <c r="E934" s="381">
        <v>1</v>
      </c>
      <c r="F934" s="381">
        <v>1</v>
      </c>
      <c r="G934" s="381">
        <v>1</v>
      </c>
      <c r="H934" s="381">
        <v>1</v>
      </c>
      <c r="I934" s="381">
        <v>29.226980209350586</v>
      </c>
      <c r="J934" s="381">
        <v>62.093399047851563</v>
      </c>
      <c r="K934" s="381">
        <v>18.148025451028662</v>
      </c>
      <c r="L934" s="381">
        <v>897.96417236328125</v>
      </c>
      <c r="M934" s="381">
        <v>493.93020629882812</v>
      </c>
      <c r="N934" s="381">
        <v>55898.37109375</v>
      </c>
      <c r="O934" s="381">
        <v>6162.044921875</v>
      </c>
      <c r="P934" s="381">
        <v>9.9296846389770508</v>
      </c>
      <c r="Q934" s="381">
        <v>98.418800354003906</v>
      </c>
      <c r="R934" s="379">
        <v>1012.844970703125</v>
      </c>
    </row>
    <row r="935" spans="1:18" x14ac:dyDescent="0.25">
      <c r="A935" s="378">
        <v>41220</v>
      </c>
      <c r="B935" s="381">
        <v>126.82830047607422</v>
      </c>
      <c r="C935" s="381">
        <v>126.82830047607422</v>
      </c>
      <c r="D935" s="381">
        <v>83762.90625</v>
      </c>
      <c r="E935" s="381">
        <v>1</v>
      </c>
      <c r="F935" s="381">
        <v>1</v>
      </c>
      <c r="G935" s="381">
        <v>1</v>
      </c>
      <c r="H935" s="381">
        <v>1</v>
      </c>
      <c r="I935" s="381">
        <v>26.495840072631836</v>
      </c>
      <c r="J935" s="381">
        <v>61.413108825683594</v>
      </c>
      <c r="K935" s="381">
        <v>16.271919098084471</v>
      </c>
      <c r="L935" s="381">
        <v>897.97998046875</v>
      </c>
      <c r="M935" s="381">
        <v>494.68789672851563</v>
      </c>
      <c r="N935" s="381">
        <v>56064.55078125</v>
      </c>
      <c r="O935" s="381">
        <v>6187.27294921875</v>
      </c>
      <c r="P935" s="381">
        <v>9.9389982223510742</v>
      </c>
      <c r="Q935" s="381">
        <v>98.220283508300781</v>
      </c>
      <c r="R935" s="379">
        <v>1012.8460083007812</v>
      </c>
    </row>
    <row r="936" spans="1:18" x14ac:dyDescent="0.25">
      <c r="A936" s="378">
        <v>41220.041666666664</v>
      </c>
      <c r="B936" s="381">
        <v>126.57730102539062</v>
      </c>
      <c r="C936" s="381">
        <v>126.57730102539062</v>
      </c>
      <c r="D936" s="381">
        <v>83768.6796875</v>
      </c>
      <c r="E936" s="381">
        <v>1</v>
      </c>
      <c r="F936" s="381">
        <v>1</v>
      </c>
      <c r="G936" s="381">
        <v>1</v>
      </c>
      <c r="H936" s="381">
        <v>1</v>
      </c>
      <c r="I936" s="381">
        <v>26.268110275268555</v>
      </c>
      <c r="J936" s="381">
        <v>61.205699920654297</v>
      </c>
      <c r="K936" s="381">
        <v>16.07758074990743</v>
      </c>
      <c r="L936" s="381">
        <v>897.9901123046875</v>
      </c>
      <c r="M936" s="381">
        <v>494.8616943359375</v>
      </c>
      <c r="N936" s="381">
        <v>56059.66015625</v>
      </c>
      <c r="O936" s="381">
        <v>6185.4599609375</v>
      </c>
      <c r="P936" s="381">
        <v>9.9374780654907227</v>
      </c>
      <c r="Q936" s="381">
        <v>98.226318359375</v>
      </c>
      <c r="R936" s="379">
        <v>1012.844970703125</v>
      </c>
    </row>
    <row r="937" spans="1:18" x14ac:dyDescent="0.25">
      <c r="A937" s="378">
        <v>41220.083333333336</v>
      </c>
      <c r="B937" s="381">
        <v>127.20279693603516</v>
      </c>
      <c r="C937" s="381">
        <v>127.20279693603516</v>
      </c>
      <c r="D937" s="381">
        <v>84019.15625</v>
      </c>
      <c r="E937" s="381">
        <v>1</v>
      </c>
      <c r="F937" s="381">
        <v>1</v>
      </c>
      <c r="G937" s="381">
        <v>1</v>
      </c>
      <c r="H937" s="381">
        <v>1</v>
      </c>
      <c r="I937" s="381">
        <v>26.128269195556641</v>
      </c>
      <c r="J937" s="381">
        <v>61.430671691894531</v>
      </c>
      <c r="K937" s="381">
        <v>16.050771268296813</v>
      </c>
      <c r="L937" s="381">
        <v>898.01580810546875</v>
      </c>
      <c r="M937" s="381">
        <v>496.22369384765625</v>
      </c>
      <c r="N937" s="381">
        <v>56188.44140625</v>
      </c>
      <c r="O937" s="381">
        <v>6204.77001953125</v>
      </c>
      <c r="P937" s="381">
        <v>9.9452972412109375</v>
      </c>
      <c r="Q937" s="381">
        <v>98.250740051269531</v>
      </c>
      <c r="R937" s="379">
        <v>1012.844970703125</v>
      </c>
    </row>
    <row r="938" spans="1:18" x14ac:dyDescent="0.25">
      <c r="A938" s="378">
        <v>41220.125</v>
      </c>
      <c r="B938" s="381">
        <v>127.60810089111328</v>
      </c>
      <c r="C938" s="381">
        <v>127.60810089111328</v>
      </c>
      <c r="D938" s="381">
        <v>84190.9609375</v>
      </c>
      <c r="E938" s="381">
        <v>1</v>
      </c>
      <c r="F938" s="381">
        <v>1</v>
      </c>
      <c r="G938" s="381">
        <v>1</v>
      </c>
      <c r="H938" s="381">
        <v>1</v>
      </c>
      <c r="I938" s="381">
        <v>26.835899353027344</v>
      </c>
      <c r="J938" s="381">
        <v>61.706249237060547</v>
      </c>
      <c r="K938" s="381">
        <v>16.559426939785773</v>
      </c>
      <c r="L938" s="381">
        <v>898.0482177734375</v>
      </c>
      <c r="M938" s="381">
        <v>497.10580444335937</v>
      </c>
      <c r="N938" s="381">
        <v>56306.51953125</v>
      </c>
      <c r="O938" s="381">
        <v>6221.93603515625</v>
      </c>
      <c r="P938" s="381">
        <v>9.9510059356689453</v>
      </c>
      <c r="Q938" s="381">
        <v>98.176399230957031</v>
      </c>
      <c r="R938" s="379">
        <v>1012.8380126953125</v>
      </c>
    </row>
    <row r="939" spans="1:18" x14ac:dyDescent="0.25">
      <c r="A939" s="378">
        <v>41220.166666666664</v>
      </c>
      <c r="B939" s="381">
        <v>128.05149841308594</v>
      </c>
      <c r="C939" s="381">
        <v>128.05149841308594</v>
      </c>
      <c r="D939" s="381">
        <v>84352.2265625</v>
      </c>
      <c r="E939" s="381">
        <v>1</v>
      </c>
      <c r="F939" s="381">
        <v>1</v>
      </c>
      <c r="G939" s="381">
        <v>1</v>
      </c>
      <c r="H939" s="381">
        <v>1</v>
      </c>
      <c r="I939" s="381">
        <v>26.549039840698242</v>
      </c>
      <c r="J939" s="381">
        <v>61.863231658935547</v>
      </c>
      <c r="K939" s="381">
        <v>16.424094019874246</v>
      </c>
      <c r="L939" s="381">
        <v>897.96807861328125</v>
      </c>
      <c r="M939" s="381">
        <v>498.44720458984375</v>
      </c>
      <c r="N939" s="381">
        <v>56449.890625</v>
      </c>
      <c r="O939" s="381">
        <v>6245.19189453125</v>
      </c>
      <c r="P939" s="381">
        <v>9.9620227813720703</v>
      </c>
      <c r="Q939" s="381">
        <v>98.039680480957031</v>
      </c>
      <c r="R939" s="379">
        <v>1012.8309936523437</v>
      </c>
    </row>
    <row r="940" spans="1:18" x14ac:dyDescent="0.25">
      <c r="A940" s="378">
        <v>41220.208333333336</v>
      </c>
      <c r="B940" s="381">
        <v>92.304710388183594</v>
      </c>
      <c r="C940" s="381">
        <v>127.90490567957634</v>
      </c>
      <c r="D940" s="381">
        <v>84443.859375</v>
      </c>
      <c r="E940" s="381">
        <v>1</v>
      </c>
      <c r="F940" s="381">
        <v>1</v>
      </c>
      <c r="G940" s="381">
        <v>0.72166669368743896</v>
      </c>
      <c r="H940" s="381">
        <v>1</v>
      </c>
      <c r="I940" s="381">
        <v>26.934640884399414</v>
      </c>
      <c r="J940" s="381">
        <v>61.908470153808594</v>
      </c>
      <c r="K940" s="381">
        <v>16.674824112953939</v>
      </c>
      <c r="L940" s="381">
        <v>898.0167236328125</v>
      </c>
      <c r="M940" s="381">
        <v>498.97079467773437</v>
      </c>
      <c r="N940" s="381">
        <v>56494.7890625</v>
      </c>
      <c r="O940" s="381">
        <v>6251.73779296875</v>
      </c>
      <c r="P940" s="381">
        <v>9.9634504318237305</v>
      </c>
      <c r="Q940" s="381">
        <v>97.949783325195313</v>
      </c>
      <c r="R940" s="379">
        <v>1012.8250122070312</v>
      </c>
    </row>
    <row r="941" spans="1:18" x14ac:dyDescent="0.25">
      <c r="A941" s="378">
        <v>41220.25</v>
      </c>
      <c r="B941" s="381">
        <v>127.19999694824219</v>
      </c>
      <c r="C941" s="381">
        <v>127.19999694824219</v>
      </c>
      <c r="D941" s="381">
        <v>84536.8671875</v>
      </c>
      <c r="E941" s="381">
        <v>1</v>
      </c>
      <c r="F941" s="381">
        <v>1</v>
      </c>
      <c r="G941" s="381">
        <v>1</v>
      </c>
      <c r="H941" s="381">
        <v>1</v>
      </c>
      <c r="I941" s="381">
        <v>26.68317985534668</v>
      </c>
      <c r="J941" s="381">
        <v>61.963180541992187</v>
      </c>
      <c r="K941" s="381">
        <v>16.533746908112953</v>
      </c>
      <c r="L941" s="381">
        <v>898.01922607421875</v>
      </c>
      <c r="M941" s="381">
        <v>499.73440551757813</v>
      </c>
      <c r="N941" s="381">
        <v>56582.578125</v>
      </c>
      <c r="O941" s="381">
        <v>6260.7998046875</v>
      </c>
      <c r="P941" s="381">
        <v>9.9631109237670898</v>
      </c>
      <c r="Q941" s="381">
        <v>97.761711120605469</v>
      </c>
      <c r="R941" s="379">
        <v>1012.8179931640625</v>
      </c>
    </row>
    <row r="942" spans="1:18" x14ac:dyDescent="0.25">
      <c r="A942" s="378">
        <v>41220.291666666664</v>
      </c>
      <c r="B942" s="381">
        <v>127.43720245361328</v>
      </c>
      <c r="C942" s="381">
        <v>127.43720245361328</v>
      </c>
      <c r="D942" s="381">
        <v>84593.609375</v>
      </c>
      <c r="E942" s="381">
        <v>1</v>
      </c>
      <c r="F942" s="381">
        <v>1</v>
      </c>
      <c r="G942" s="381">
        <v>1</v>
      </c>
      <c r="H942" s="381">
        <v>1</v>
      </c>
      <c r="I942" s="381">
        <v>26.498289108276367</v>
      </c>
      <c r="J942" s="381">
        <v>62.027858734130859</v>
      </c>
      <c r="K942" s="381">
        <v>16.43632133504325</v>
      </c>
      <c r="L942" s="381">
        <v>898.0015869140625</v>
      </c>
      <c r="M942" s="381">
        <v>500.45040893554687</v>
      </c>
      <c r="N942" s="381">
        <v>56640.98046875</v>
      </c>
      <c r="O942" s="381">
        <v>6269.173828125</v>
      </c>
      <c r="P942" s="381">
        <v>9.9649391174316406</v>
      </c>
      <c r="Q942" s="381">
        <v>97.804771423339844</v>
      </c>
      <c r="R942" s="379">
        <v>1012.8170166015625</v>
      </c>
    </row>
    <row r="943" spans="1:18" x14ac:dyDescent="0.25">
      <c r="A943" s="378">
        <v>41220.333333333336</v>
      </c>
      <c r="B943" s="381">
        <v>11.644749641418457</v>
      </c>
      <c r="C943" s="381">
        <v>128.00335460400152</v>
      </c>
      <c r="D943" s="381">
        <v>84574.9765625</v>
      </c>
      <c r="E943" s="381">
        <v>1</v>
      </c>
      <c r="F943" s="381">
        <v>0.21597220003604889</v>
      </c>
      <c r="G943" s="381">
        <v>9.097222238779068E-2</v>
      </c>
      <c r="H943" s="381">
        <v>1</v>
      </c>
      <c r="I943" s="381">
        <v>28.457380294799805</v>
      </c>
      <c r="J943" s="381">
        <v>62.606338500976562</v>
      </c>
      <c r="K943" s="381">
        <v>17.816123835872567</v>
      </c>
      <c r="L943" s="381">
        <v>898.01141357421875</v>
      </c>
      <c r="M943" s="381">
        <v>500.29031372070312</v>
      </c>
      <c r="N943" s="381">
        <v>56548.609375</v>
      </c>
      <c r="O943" s="381">
        <v>6252.98779296875</v>
      </c>
      <c r="P943" s="381">
        <v>9.9571952819824219</v>
      </c>
      <c r="Q943" s="381">
        <v>97.82733154296875</v>
      </c>
      <c r="R943" s="379">
        <v>1012.8179931640625</v>
      </c>
    </row>
    <row r="944" spans="1:18" x14ac:dyDescent="0.25">
      <c r="A944" s="378">
        <v>41220.375</v>
      </c>
      <c r="B944" s="381">
        <v>0</v>
      </c>
      <c r="C944" s="381">
        <v>0</v>
      </c>
      <c r="D944" s="381">
        <v>84347.203125</v>
      </c>
      <c r="E944" s="381">
        <v>1</v>
      </c>
      <c r="F944" s="381">
        <v>0</v>
      </c>
      <c r="G944" s="381">
        <v>0</v>
      </c>
      <c r="H944" s="381">
        <v>1</v>
      </c>
      <c r="I944" s="381">
        <v>28.025970458984375</v>
      </c>
      <c r="J944" s="381">
        <v>62.831718444824219</v>
      </c>
      <c r="K944" s="381">
        <v>17.609198850218672</v>
      </c>
      <c r="L944" s="381">
        <v>898.024169921875</v>
      </c>
      <c r="M944" s="381">
        <v>499.21121215820313</v>
      </c>
      <c r="N944" s="381">
        <v>56344.80078125</v>
      </c>
      <c r="O944" s="381">
        <v>6218.60693359375</v>
      </c>
      <c r="P944" s="381">
        <v>9.9399595260620117</v>
      </c>
      <c r="Q944" s="381">
        <v>98.117156982421875</v>
      </c>
      <c r="R944" s="379">
        <v>1012.8330078125</v>
      </c>
    </row>
    <row r="945" spans="1:18" x14ac:dyDescent="0.25">
      <c r="A945" s="378">
        <v>41220.416666666664</v>
      </c>
      <c r="B945" s="381">
        <v>51.189029693603516</v>
      </c>
      <c r="C945" s="381">
        <v>124.80900754237508</v>
      </c>
      <c r="D945" s="381">
        <v>84129.8203125</v>
      </c>
      <c r="E945" s="381">
        <v>1</v>
      </c>
      <c r="F945" s="381">
        <v>0.52013891935348511</v>
      </c>
      <c r="G945" s="381">
        <v>0.41013890504837036</v>
      </c>
      <c r="H945" s="381">
        <v>1</v>
      </c>
      <c r="I945" s="381">
        <v>25.24468994140625</v>
      </c>
      <c r="J945" s="381">
        <v>62.698768615722656</v>
      </c>
      <c r="K945" s="381">
        <v>15.828109734118916</v>
      </c>
      <c r="L945" s="381">
        <v>897.96612548828125</v>
      </c>
      <c r="M945" s="381">
        <v>498.42068481445312</v>
      </c>
      <c r="N945" s="381">
        <v>56189.921875</v>
      </c>
      <c r="O945" s="381">
        <v>6194.44482421875</v>
      </c>
      <c r="P945" s="381">
        <v>9.9311866760253906</v>
      </c>
      <c r="Q945" s="381">
        <v>98.245162963867188</v>
      </c>
      <c r="R945" s="379">
        <v>1012.8499755859375</v>
      </c>
    </row>
    <row r="946" spans="1:18" x14ac:dyDescent="0.25">
      <c r="A946" s="378">
        <v>41220.458333333336</v>
      </c>
      <c r="B946" s="381">
        <v>124.80300140380859</v>
      </c>
      <c r="C946" s="381">
        <v>124.80300140380859</v>
      </c>
      <c r="D946" s="381">
        <v>83959.4375</v>
      </c>
      <c r="E946" s="381">
        <v>1</v>
      </c>
      <c r="F946" s="381">
        <v>1</v>
      </c>
      <c r="G946" s="381">
        <v>1</v>
      </c>
      <c r="H946" s="381">
        <v>1</v>
      </c>
      <c r="I946" s="381">
        <v>26.172079086303711</v>
      </c>
      <c r="J946" s="381">
        <v>62.817821502685547</v>
      </c>
      <c r="K946" s="381">
        <v>16.440729923975958</v>
      </c>
      <c r="L946" s="381">
        <v>898.0496826171875</v>
      </c>
      <c r="M946" s="381">
        <v>497.85379028320312</v>
      </c>
      <c r="N946" s="381">
        <v>56071.390625</v>
      </c>
      <c r="O946" s="381">
        <v>6174.21923828125</v>
      </c>
      <c r="P946" s="381">
        <v>9.9185686111450195</v>
      </c>
      <c r="Q946" s="381">
        <v>98.311866760253906</v>
      </c>
      <c r="R946" s="379">
        <v>1012.85400390625</v>
      </c>
    </row>
    <row r="947" spans="1:18" x14ac:dyDescent="0.25">
      <c r="A947" s="378">
        <v>41220.5</v>
      </c>
      <c r="B947" s="381">
        <v>125.25199890136719</v>
      </c>
      <c r="C947" s="381">
        <v>125.25199890136719</v>
      </c>
      <c r="D947" s="381">
        <v>83837.1171875</v>
      </c>
      <c r="E947" s="381">
        <v>1</v>
      </c>
      <c r="F947" s="381">
        <v>1</v>
      </c>
      <c r="G947" s="381">
        <v>1</v>
      </c>
      <c r="H947" s="381">
        <v>1</v>
      </c>
      <c r="I947" s="381">
        <v>27.190839767456055</v>
      </c>
      <c r="J947" s="381">
        <v>62.784011840820312</v>
      </c>
      <c r="K947" s="381">
        <v>17.071500059218089</v>
      </c>
      <c r="L947" s="381">
        <v>897.99609375</v>
      </c>
      <c r="M947" s="381">
        <v>497.44390869140625</v>
      </c>
      <c r="N947" s="381">
        <v>56063.26953125</v>
      </c>
      <c r="O947" s="381">
        <v>6168.48681640625</v>
      </c>
      <c r="P947" s="381">
        <v>9.9117851257324219</v>
      </c>
      <c r="Q947" s="381">
        <v>98.216316223144531</v>
      </c>
      <c r="R947" s="379">
        <v>1012.85302734375</v>
      </c>
    </row>
    <row r="948" spans="1:18" x14ac:dyDescent="0.25">
      <c r="A948" s="378">
        <v>41220.541666666664</v>
      </c>
      <c r="B948" s="381">
        <v>125.856201171875</v>
      </c>
      <c r="C948" s="381">
        <v>125.856201171875</v>
      </c>
      <c r="D948" s="381">
        <v>83735.4296875</v>
      </c>
      <c r="E948" s="381">
        <v>1</v>
      </c>
      <c r="F948" s="381">
        <v>1</v>
      </c>
      <c r="G948" s="381">
        <v>1</v>
      </c>
      <c r="H948" s="381">
        <v>1</v>
      </c>
      <c r="I948" s="381">
        <v>26.859170913696289</v>
      </c>
      <c r="J948" s="381">
        <v>62.650180816650391</v>
      </c>
      <c r="K948" s="381">
        <v>16.827319143283894</v>
      </c>
      <c r="L948" s="381">
        <v>898.0233154296875</v>
      </c>
      <c r="M948" s="381">
        <v>496.8297119140625</v>
      </c>
      <c r="N948" s="381">
        <v>55998.48828125</v>
      </c>
      <c r="O948" s="381">
        <v>6160.423828125</v>
      </c>
      <c r="P948" s="381">
        <v>9.9101085662841797</v>
      </c>
      <c r="Q948" s="381">
        <v>98.166969299316406</v>
      </c>
      <c r="R948" s="379">
        <v>1012.8419799804687</v>
      </c>
    </row>
    <row r="949" spans="1:18" x14ac:dyDescent="0.25">
      <c r="A949" s="378">
        <v>41220.583333333336</v>
      </c>
      <c r="B949" s="381">
        <v>126.26319885253906</v>
      </c>
      <c r="C949" s="381">
        <v>126.26319885253906</v>
      </c>
      <c r="D949" s="381">
        <v>83674.1328125</v>
      </c>
      <c r="E949" s="381">
        <v>1</v>
      </c>
      <c r="F949" s="381">
        <v>1</v>
      </c>
      <c r="G949" s="381">
        <v>1</v>
      </c>
      <c r="H949" s="381">
        <v>1</v>
      </c>
      <c r="I949" s="381">
        <v>29.125120162963867</v>
      </c>
      <c r="J949" s="381">
        <v>62.282428741455078</v>
      </c>
      <c r="K949" s="381">
        <v>18.139832211361135</v>
      </c>
      <c r="L949" s="381">
        <v>898.01251220703125</v>
      </c>
      <c r="M949" s="381">
        <v>495.8616943359375</v>
      </c>
      <c r="N949" s="381">
        <v>56022.28125</v>
      </c>
      <c r="O949" s="381">
        <v>6167.18701171875</v>
      </c>
      <c r="P949" s="381">
        <v>9.9175519943237305</v>
      </c>
      <c r="Q949" s="381">
        <v>98.243141174316406</v>
      </c>
      <c r="R949" s="379">
        <v>1012.8369750976562</v>
      </c>
    </row>
    <row r="950" spans="1:18" x14ac:dyDescent="0.25">
      <c r="A950" s="378">
        <v>41220.625</v>
      </c>
      <c r="B950" s="381">
        <v>126.189697265625</v>
      </c>
      <c r="C950" s="381">
        <v>126.189697265625</v>
      </c>
      <c r="D950" s="381">
        <v>83722.109375</v>
      </c>
      <c r="E950" s="381">
        <v>1</v>
      </c>
      <c r="F950" s="381">
        <v>1</v>
      </c>
      <c r="G950" s="381">
        <v>1</v>
      </c>
      <c r="H950" s="381">
        <v>1</v>
      </c>
      <c r="I950" s="381">
        <v>26.590610504150391</v>
      </c>
      <c r="J950" s="381">
        <v>61.757091522216797</v>
      </c>
      <c r="K950" s="381">
        <v>16.421587665364349</v>
      </c>
      <c r="L950" s="381">
        <v>897.9578857421875</v>
      </c>
      <c r="M950" s="381">
        <v>495.59228515625</v>
      </c>
      <c r="N950" s="381">
        <v>56051.48046875</v>
      </c>
      <c r="O950" s="381">
        <v>6170.31298828125</v>
      </c>
      <c r="P950" s="381">
        <v>9.9171590805053711</v>
      </c>
      <c r="Q950" s="381">
        <v>98.223838806152344</v>
      </c>
      <c r="R950" s="379">
        <v>1012.8369750976562</v>
      </c>
    </row>
    <row r="951" spans="1:18" x14ac:dyDescent="0.25">
      <c r="A951" s="378">
        <v>41220.666666666664</v>
      </c>
      <c r="B951" s="381">
        <v>127.00489807128906</v>
      </c>
      <c r="C951" s="381">
        <v>127.00489807128906</v>
      </c>
      <c r="D951" s="381">
        <v>83827.3984375</v>
      </c>
      <c r="E951" s="381">
        <v>1</v>
      </c>
      <c r="F951" s="381">
        <v>1</v>
      </c>
      <c r="G951" s="381">
        <v>1</v>
      </c>
      <c r="H951" s="381">
        <v>1</v>
      </c>
      <c r="I951" s="381">
        <v>26.562990188598633</v>
      </c>
      <c r="J951" s="381">
        <v>61.614311218261719</v>
      </c>
      <c r="K951" s="381">
        <v>16.366603443679487</v>
      </c>
      <c r="L951" s="381">
        <v>898.11370849609375</v>
      </c>
      <c r="M951" s="381">
        <v>496.44729614257812</v>
      </c>
      <c r="N951" s="381">
        <v>56176.23046875</v>
      </c>
      <c r="O951" s="381">
        <v>6194.52587890625</v>
      </c>
      <c r="P951" s="381">
        <v>9.9309005737304687</v>
      </c>
      <c r="Q951" s="381">
        <v>97.917633056640625</v>
      </c>
      <c r="R951" s="379">
        <v>1012.8270263671875</v>
      </c>
    </row>
    <row r="952" spans="1:18" x14ac:dyDescent="0.25">
      <c r="A952" s="378">
        <v>41220.708333333336</v>
      </c>
      <c r="B952" s="381">
        <v>127.08830261230469</v>
      </c>
      <c r="C952" s="381">
        <v>127.08830261230469</v>
      </c>
      <c r="D952" s="381">
        <v>83793.359375</v>
      </c>
      <c r="E952" s="381">
        <v>1</v>
      </c>
      <c r="F952" s="381">
        <v>1</v>
      </c>
      <c r="G952" s="381">
        <v>1</v>
      </c>
      <c r="H952" s="381">
        <v>1</v>
      </c>
      <c r="I952" s="381">
        <v>26.223770141601563</v>
      </c>
      <c r="J952" s="381">
        <v>61.677520751953125</v>
      </c>
      <c r="K952" s="381">
        <v>16.17417127103079</v>
      </c>
      <c r="L952" s="381">
        <v>897.91302490234375</v>
      </c>
      <c r="M952" s="381">
        <v>496.19821166992187</v>
      </c>
      <c r="N952" s="381">
        <v>56144.19921875</v>
      </c>
      <c r="O952" s="381">
        <v>6192.63818359375</v>
      </c>
      <c r="P952" s="381">
        <v>9.933720588684082</v>
      </c>
      <c r="Q952" s="381">
        <v>98.09100341796875</v>
      </c>
      <c r="R952" s="379">
        <v>1012.822021484375</v>
      </c>
    </row>
    <row r="953" spans="1:18" x14ac:dyDescent="0.25">
      <c r="A953" s="378">
        <v>41220.75</v>
      </c>
      <c r="B953" s="381">
        <v>126.98629760742187</v>
      </c>
      <c r="C953" s="381">
        <v>126.98629760742187</v>
      </c>
      <c r="D953" s="381">
        <v>83875.5234375</v>
      </c>
      <c r="E953" s="381">
        <v>1</v>
      </c>
      <c r="F953" s="381">
        <v>1</v>
      </c>
      <c r="G953" s="381">
        <v>1</v>
      </c>
      <c r="H953" s="381">
        <v>1</v>
      </c>
      <c r="I953" s="381">
        <v>26.754819869995117</v>
      </c>
      <c r="J953" s="381">
        <v>61.781631469726563</v>
      </c>
      <c r="K953" s="381">
        <v>16.529564212469559</v>
      </c>
      <c r="L953" s="381">
        <v>897.93499755859375</v>
      </c>
      <c r="M953" s="381">
        <v>496.784912109375</v>
      </c>
      <c r="N953" s="381">
        <v>56221.5703125</v>
      </c>
      <c r="O953" s="381">
        <v>6204.208984375</v>
      </c>
      <c r="P953" s="381">
        <v>9.9393129348754883</v>
      </c>
      <c r="Q953" s="381">
        <v>98.23101806640625</v>
      </c>
      <c r="R953" s="379">
        <v>1012.8250122070312</v>
      </c>
    </row>
    <row r="954" spans="1:18" x14ac:dyDescent="0.25">
      <c r="A954" s="378">
        <v>41220.791666666664</v>
      </c>
      <c r="B954" s="381">
        <v>127.45390319824219</v>
      </c>
      <c r="C954" s="381">
        <v>127.45390319824219</v>
      </c>
      <c r="D954" s="381">
        <v>83829.4609375</v>
      </c>
      <c r="E954" s="381">
        <v>1</v>
      </c>
      <c r="F954" s="381">
        <v>1</v>
      </c>
      <c r="G954" s="381">
        <v>1</v>
      </c>
      <c r="H954" s="381">
        <v>1</v>
      </c>
      <c r="I954" s="381">
        <v>27.048990249633789</v>
      </c>
      <c r="J954" s="381">
        <v>61.879119873046875</v>
      </c>
      <c r="K954" s="381">
        <v>16.737677101019653</v>
      </c>
      <c r="L954" s="381">
        <v>898.06561279296875</v>
      </c>
      <c r="M954" s="381">
        <v>496.67388916015625</v>
      </c>
      <c r="N954" s="381">
        <v>56289.1484375</v>
      </c>
      <c r="O954" s="381">
        <v>6153.47705078125</v>
      </c>
      <c r="P954" s="381">
        <v>9.8544998168945312</v>
      </c>
      <c r="Q954" s="381">
        <v>98.128929138183594</v>
      </c>
      <c r="R954" s="379">
        <v>1012.8319702148437</v>
      </c>
    </row>
    <row r="955" spans="1:18" x14ac:dyDescent="0.25">
      <c r="A955" s="378">
        <v>41220.833333333336</v>
      </c>
      <c r="B955" s="381">
        <v>127.54689788818359</v>
      </c>
      <c r="C955" s="381">
        <v>127.54689788818359</v>
      </c>
      <c r="D955" s="381">
        <v>83849.046875</v>
      </c>
      <c r="E955" s="381">
        <v>1</v>
      </c>
      <c r="F955" s="381">
        <v>1</v>
      </c>
      <c r="G955" s="381">
        <v>1</v>
      </c>
      <c r="H955" s="381">
        <v>1</v>
      </c>
      <c r="I955" s="381">
        <v>27.741680145263672</v>
      </c>
      <c r="J955" s="381">
        <v>61.905559539794922</v>
      </c>
      <c r="K955" s="381">
        <v>17.173642319665667</v>
      </c>
      <c r="L955" s="381">
        <v>898.25787353515625</v>
      </c>
      <c r="M955" s="381">
        <v>496.8463134765625</v>
      </c>
      <c r="N955" s="381">
        <v>56329.0390625</v>
      </c>
      <c r="O955" s="381">
        <v>6154.5087890625</v>
      </c>
      <c r="P955" s="381">
        <v>9.8505678176879883</v>
      </c>
      <c r="Q955" s="381">
        <v>97.866989135742188</v>
      </c>
      <c r="R955" s="379">
        <v>1012.8319702148437</v>
      </c>
    </row>
    <row r="956" spans="1:18" x14ac:dyDescent="0.25">
      <c r="A956" s="378">
        <v>41220.875</v>
      </c>
      <c r="B956" s="381">
        <v>127.78939819335938</v>
      </c>
      <c r="C956" s="381">
        <v>127.78939819335938</v>
      </c>
      <c r="D956" s="381">
        <v>83958.703125</v>
      </c>
      <c r="E956" s="381">
        <v>1</v>
      </c>
      <c r="F956" s="381">
        <v>1</v>
      </c>
      <c r="G956" s="381">
        <v>1</v>
      </c>
      <c r="H956" s="381">
        <v>1</v>
      </c>
      <c r="I956" s="381">
        <v>27.719329833984375</v>
      </c>
      <c r="J956" s="381">
        <v>61.592269897460938</v>
      </c>
      <c r="K956" s="381">
        <v>17.072964445115066</v>
      </c>
      <c r="L956" s="381">
        <v>897.9359130859375</v>
      </c>
      <c r="M956" s="381">
        <v>497.02081298828125</v>
      </c>
      <c r="N956" s="381">
        <v>56374.58984375</v>
      </c>
      <c r="O956" s="381">
        <v>6171.22216796875</v>
      </c>
      <c r="P956" s="381">
        <v>9.8682155609130859</v>
      </c>
      <c r="Q956" s="381">
        <v>97.915077209472656</v>
      </c>
      <c r="R956" s="379">
        <v>1012.8350219726562</v>
      </c>
    </row>
    <row r="957" spans="1:18" x14ac:dyDescent="0.25">
      <c r="A957" s="378">
        <v>41220.916666666664</v>
      </c>
      <c r="B957" s="381">
        <v>127.19719696044922</v>
      </c>
      <c r="C957" s="381">
        <v>127.19719696044922</v>
      </c>
      <c r="D957" s="381">
        <v>83959.046875</v>
      </c>
      <c r="E957" s="381">
        <v>1</v>
      </c>
      <c r="F957" s="381">
        <v>1</v>
      </c>
      <c r="G957" s="381">
        <v>1</v>
      </c>
      <c r="H957" s="381">
        <v>1</v>
      </c>
      <c r="I957" s="381">
        <v>26.879619598388672</v>
      </c>
      <c r="J957" s="381">
        <v>61.410419464111328</v>
      </c>
      <c r="K957" s="381">
        <v>16.506887145727958</v>
      </c>
      <c r="L957" s="381">
        <v>897.959716796875</v>
      </c>
      <c r="M957" s="381">
        <v>497.01748657226562</v>
      </c>
      <c r="N957" s="381">
        <v>56381.03125</v>
      </c>
      <c r="O957" s="381">
        <v>6176.7998046875</v>
      </c>
      <c r="P957" s="381">
        <v>9.8740711212158203</v>
      </c>
      <c r="Q957" s="381">
        <v>97.930198669433594</v>
      </c>
      <c r="R957" s="379">
        <v>1012.8350219726562</v>
      </c>
    </row>
    <row r="958" spans="1:18" x14ac:dyDescent="0.25">
      <c r="A958" s="378">
        <v>41220.958333333336</v>
      </c>
      <c r="B958" s="381">
        <v>127.12570190429688</v>
      </c>
      <c r="C958" s="381">
        <v>127.12570190429688</v>
      </c>
      <c r="D958" s="381">
        <v>83886.9375</v>
      </c>
      <c r="E958" s="381">
        <v>1</v>
      </c>
      <c r="F958" s="381">
        <v>1</v>
      </c>
      <c r="G958" s="381">
        <v>1</v>
      </c>
      <c r="H958" s="381">
        <v>1</v>
      </c>
      <c r="I958" s="381">
        <v>26.957479476928711</v>
      </c>
      <c r="J958" s="381">
        <v>61.457019805908203</v>
      </c>
      <c r="K958" s="381">
        <v>16.567263501309718</v>
      </c>
      <c r="L958" s="381">
        <v>898.0662841796875</v>
      </c>
      <c r="M958" s="381">
        <v>496.81161499023437</v>
      </c>
      <c r="N958" s="381">
        <v>56355.3203125</v>
      </c>
      <c r="O958" s="381">
        <v>6201.2490234375</v>
      </c>
      <c r="P958" s="381">
        <v>9.9133987426757812</v>
      </c>
      <c r="Q958" s="381">
        <v>97.903816223144531</v>
      </c>
      <c r="R958" s="379">
        <v>1012.833984375</v>
      </c>
    </row>
    <row r="959" spans="1:18" x14ac:dyDescent="0.25">
      <c r="A959" s="378">
        <v>41221</v>
      </c>
      <c r="B959" s="381">
        <v>127.3927001953125</v>
      </c>
      <c r="C959" s="381">
        <v>127.3927001953125</v>
      </c>
      <c r="D959" s="381">
        <v>83860.7265625</v>
      </c>
      <c r="E959" s="381">
        <v>1</v>
      </c>
      <c r="F959" s="381">
        <v>1</v>
      </c>
      <c r="G959" s="381">
        <v>1</v>
      </c>
      <c r="H959" s="381">
        <v>1</v>
      </c>
      <c r="I959" s="381">
        <v>27.095020294189453</v>
      </c>
      <c r="J959" s="381">
        <v>61.481159210205078</v>
      </c>
      <c r="K959" s="381">
        <v>16.658332565107994</v>
      </c>
      <c r="L959" s="381">
        <v>897.91400146484375</v>
      </c>
      <c r="M959" s="381">
        <v>496.82369995117187</v>
      </c>
      <c r="N959" s="381">
        <v>56384.41015625</v>
      </c>
      <c r="O959" s="381">
        <v>6194.76611328125</v>
      </c>
      <c r="P959" s="381">
        <v>9.8990106582641602</v>
      </c>
      <c r="Q959" s="381">
        <v>97.846626281738281</v>
      </c>
      <c r="R959" s="379">
        <v>1012.8300170898437</v>
      </c>
    </row>
    <row r="960" spans="1:18" x14ac:dyDescent="0.25">
      <c r="A960" s="378">
        <v>41221.041666666664</v>
      </c>
      <c r="B960" s="381">
        <v>127.91600036621094</v>
      </c>
      <c r="C960" s="381">
        <v>127.91600036621094</v>
      </c>
      <c r="D960" s="381">
        <v>83986.90625</v>
      </c>
      <c r="E960" s="381">
        <v>1</v>
      </c>
      <c r="F960" s="381">
        <v>1</v>
      </c>
      <c r="G960" s="381">
        <v>1</v>
      </c>
      <c r="H960" s="381">
        <v>1</v>
      </c>
      <c r="I960" s="381">
        <v>26.866729736328125</v>
      </c>
      <c r="J960" s="381">
        <v>61.468441009521484</v>
      </c>
      <c r="K960" s="381">
        <v>16.514559919162419</v>
      </c>
      <c r="L960" s="381">
        <v>897.99560546875</v>
      </c>
      <c r="M960" s="381">
        <v>497.27340698242187</v>
      </c>
      <c r="N960" s="381">
        <v>56492.5</v>
      </c>
      <c r="O960" s="381">
        <v>6175.921875</v>
      </c>
      <c r="P960" s="381">
        <v>9.8549108505249023</v>
      </c>
      <c r="Q960" s="381">
        <v>97.973197937011719</v>
      </c>
      <c r="R960" s="379">
        <v>1012.8259887695312</v>
      </c>
    </row>
    <row r="961" spans="1:18" x14ac:dyDescent="0.25">
      <c r="A961" s="378">
        <v>41221.083333333336</v>
      </c>
      <c r="B961" s="381">
        <v>128.30549621582031</v>
      </c>
      <c r="C961" s="381">
        <v>128.30549621582031</v>
      </c>
      <c r="D961" s="381">
        <v>84079.1875</v>
      </c>
      <c r="E961" s="381">
        <v>1</v>
      </c>
      <c r="F961" s="381">
        <v>1</v>
      </c>
      <c r="G961" s="381">
        <v>1</v>
      </c>
      <c r="H961" s="381">
        <v>1</v>
      </c>
      <c r="I961" s="381">
        <v>26.882410049438477</v>
      </c>
      <c r="J961" s="381">
        <v>61.526279449462891</v>
      </c>
      <c r="K961" s="381">
        <v>16.539746729768012</v>
      </c>
      <c r="L961" s="381">
        <v>898.08880615234375</v>
      </c>
      <c r="M961" s="381">
        <v>497.91641235351562</v>
      </c>
      <c r="N961" s="381">
        <v>56595.01953125</v>
      </c>
      <c r="O961" s="381">
        <v>6183.07080078125</v>
      </c>
      <c r="P961" s="381">
        <v>9.8492069244384766</v>
      </c>
      <c r="Q961" s="381">
        <v>98.033821105957031</v>
      </c>
      <c r="R961" s="379">
        <v>1012.8270263671875</v>
      </c>
    </row>
    <row r="962" spans="1:18" x14ac:dyDescent="0.25">
      <c r="A962" s="378">
        <v>41221.125</v>
      </c>
      <c r="B962" s="381">
        <v>130.77180480957031</v>
      </c>
      <c r="C962" s="381">
        <v>130.77180480957031</v>
      </c>
      <c r="D962" s="381">
        <v>84624.3515625</v>
      </c>
      <c r="E962" s="381">
        <v>1</v>
      </c>
      <c r="F962" s="381">
        <v>1</v>
      </c>
      <c r="G962" s="381">
        <v>1</v>
      </c>
      <c r="H962" s="381">
        <v>1</v>
      </c>
      <c r="I962" s="381">
        <v>27.461349487304687</v>
      </c>
      <c r="J962" s="381">
        <v>61.552391052246094</v>
      </c>
      <c r="K962" s="381">
        <v>16.903117224649758</v>
      </c>
      <c r="L962" s="381">
        <v>897.97967529296875</v>
      </c>
      <c r="M962" s="381">
        <v>500.95050048828125</v>
      </c>
      <c r="N962" s="381">
        <v>56948.16015625</v>
      </c>
      <c r="O962" s="381">
        <v>6228.10693359375</v>
      </c>
      <c r="P962" s="381">
        <v>9.8598499298095703</v>
      </c>
      <c r="Q962" s="381">
        <v>97.912147521972656</v>
      </c>
      <c r="R962" s="379">
        <v>1012.8289794921875</v>
      </c>
    </row>
    <row r="963" spans="1:18" x14ac:dyDescent="0.25">
      <c r="A963" s="378">
        <v>41221.166666666664</v>
      </c>
      <c r="B963" s="381">
        <v>131.36270141601562</v>
      </c>
      <c r="C963" s="381">
        <v>131.36270141601562</v>
      </c>
      <c r="D963" s="381">
        <v>84861.7890625</v>
      </c>
      <c r="E963" s="381">
        <v>1</v>
      </c>
      <c r="F963" s="381">
        <v>1</v>
      </c>
      <c r="G963" s="381">
        <v>1</v>
      </c>
      <c r="H963" s="381">
        <v>1</v>
      </c>
      <c r="I963" s="381">
        <v>27.836189270019531</v>
      </c>
      <c r="J963" s="381">
        <v>61.507289886474609</v>
      </c>
      <c r="K963" s="381">
        <v>17.121285627658654</v>
      </c>
      <c r="L963" s="381">
        <v>898.0015869140625</v>
      </c>
      <c r="M963" s="381">
        <v>502.25149536132812</v>
      </c>
      <c r="N963" s="381">
        <v>57088.30078125</v>
      </c>
      <c r="O963" s="381">
        <v>6235.630859375</v>
      </c>
      <c r="P963" s="381">
        <v>9.8481512069702148</v>
      </c>
      <c r="Q963" s="381">
        <v>97.870590209960938</v>
      </c>
      <c r="R963" s="379">
        <v>1012.8280029296875</v>
      </c>
    </row>
    <row r="964" spans="1:18" x14ac:dyDescent="0.25">
      <c r="A964" s="378">
        <v>41221.208333333336</v>
      </c>
      <c r="B964" s="381">
        <v>111.15910339355469</v>
      </c>
      <c r="C964" s="381">
        <v>131.65743150223398</v>
      </c>
      <c r="D964" s="381">
        <v>84864.59375</v>
      </c>
      <c r="E964" s="381">
        <v>1</v>
      </c>
      <c r="F964" s="381">
        <v>1</v>
      </c>
      <c r="G964" s="381">
        <v>0.84430557489395142</v>
      </c>
      <c r="H964" s="381">
        <v>1</v>
      </c>
      <c r="I964" s="381">
        <v>28.661590576171875</v>
      </c>
      <c r="J964" s="381">
        <v>61.233741760253906</v>
      </c>
      <c r="K964" s="381">
        <v>17.550564357794357</v>
      </c>
      <c r="L964" s="381">
        <v>898.055419921875</v>
      </c>
      <c r="M964" s="381">
        <v>502.03271484375</v>
      </c>
      <c r="N964" s="381">
        <v>57102.0390625</v>
      </c>
      <c r="O964" s="381">
        <v>6234.81396484375</v>
      </c>
      <c r="P964" s="381">
        <v>9.8430099487304687</v>
      </c>
      <c r="Q964" s="381">
        <v>97.808631896972656</v>
      </c>
      <c r="R964" s="379">
        <v>1012.8259887695312</v>
      </c>
    </row>
    <row r="965" spans="1:18" x14ac:dyDescent="0.25">
      <c r="A965" s="378">
        <v>41221.25</v>
      </c>
      <c r="B965" s="381">
        <v>114.43150329589844</v>
      </c>
      <c r="C965" s="381">
        <v>130.26195037995515</v>
      </c>
      <c r="D965" s="381">
        <v>84544.9375</v>
      </c>
      <c r="E965" s="381">
        <v>1</v>
      </c>
      <c r="F965" s="381">
        <v>1</v>
      </c>
      <c r="G965" s="381">
        <v>0.87847220897674561</v>
      </c>
      <c r="H965" s="381">
        <v>1</v>
      </c>
      <c r="I965" s="381">
        <v>27.634729385375977</v>
      </c>
      <c r="J965" s="381">
        <v>60.968650817871094</v>
      </c>
      <c r="K965" s="381">
        <v>16.848521663433495</v>
      </c>
      <c r="L965" s="381">
        <v>898.01141357421875</v>
      </c>
      <c r="M965" s="381">
        <v>499.69781494140625</v>
      </c>
      <c r="N965" s="381">
        <v>56847.3984375</v>
      </c>
      <c r="O965" s="381">
        <v>6195.88916015625</v>
      </c>
      <c r="P965" s="381">
        <v>9.8274335861206055</v>
      </c>
      <c r="Q965" s="381">
        <v>97.94110107421875</v>
      </c>
      <c r="R965" s="379">
        <v>1012.823974609375</v>
      </c>
    </row>
    <row r="966" spans="1:18" x14ac:dyDescent="0.25">
      <c r="A966" s="378">
        <v>41221.291666666664</v>
      </c>
      <c r="B966" s="381">
        <v>59.576740264892578</v>
      </c>
      <c r="C966" s="381">
        <v>134.72127635413651</v>
      </c>
      <c r="D966" s="381">
        <v>84493.171875</v>
      </c>
      <c r="E966" s="381">
        <v>1</v>
      </c>
      <c r="F966" s="381">
        <v>1</v>
      </c>
      <c r="G966" s="381">
        <v>0.44222220778465271</v>
      </c>
      <c r="H966" s="381">
        <v>1</v>
      </c>
      <c r="I966" s="381">
        <v>27.948589324951172</v>
      </c>
      <c r="J966" s="381">
        <v>60.830070495605469</v>
      </c>
      <c r="K966" s="381">
        <v>17.001146588895061</v>
      </c>
      <c r="L966" s="381">
        <v>897.92681884765625</v>
      </c>
      <c r="M966" s="381">
        <v>499.15570068359375</v>
      </c>
      <c r="N966" s="381">
        <v>56890.55859375</v>
      </c>
      <c r="O966" s="381">
        <v>6193.76708984375</v>
      </c>
      <c r="P966" s="381">
        <v>9.8176164627075195</v>
      </c>
      <c r="Q966" s="381">
        <v>97.945846557617188</v>
      </c>
      <c r="R966" s="379">
        <v>1012.8270263671875</v>
      </c>
    </row>
    <row r="967" spans="1:18" x14ac:dyDescent="0.25">
      <c r="A967" s="378">
        <v>41221.333333333336</v>
      </c>
      <c r="B967" s="381">
        <v>132.29559326171875</v>
      </c>
      <c r="C967" s="381">
        <v>132.29559326171875</v>
      </c>
      <c r="D967" s="381">
        <v>84861.3125</v>
      </c>
      <c r="E967" s="381">
        <v>1</v>
      </c>
      <c r="F967" s="381">
        <v>1</v>
      </c>
      <c r="G967" s="381">
        <v>1</v>
      </c>
      <c r="H967" s="381">
        <v>1</v>
      </c>
      <c r="I967" s="381">
        <v>25.239870071411133</v>
      </c>
      <c r="J967" s="381">
        <v>61.023658752441406</v>
      </c>
      <c r="K967" s="381">
        <v>15.402292181937518</v>
      </c>
      <c r="L967" s="381">
        <v>898.006591796875</v>
      </c>
      <c r="M967" s="381">
        <v>501.2056884765625</v>
      </c>
      <c r="N967" s="381">
        <v>57033.05859375</v>
      </c>
      <c r="O967" s="381">
        <v>6219.4501953125</v>
      </c>
      <c r="P967" s="381">
        <v>9.8315973281860352</v>
      </c>
      <c r="Q967" s="381">
        <v>97.871818542480469</v>
      </c>
      <c r="R967" s="379">
        <v>1012.8319702148437</v>
      </c>
    </row>
    <row r="968" spans="1:18" x14ac:dyDescent="0.25">
      <c r="A968" s="378">
        <v>41221.375</v>
      </c>
      <c r="B968" s="381">
        <v>132.50520324707031</v>
      </c>
      <c r="C968" s="381">
        <v>132.50520324707031</v>
      </c>
      <c r="D968" s="381">
        <v>84911.609375</v>
      </c>
      <c r="E968" s="381">
        <v>1</v>
      </c>
      <c r="F968" s="381">
        <v>1</v>
      </c>
      <c r="G968" s="381">
        <v>1</v>
      </c>
      <c r="H968" s="381">
        <v>1</v>
      </c>
      <c r="I968" s="381">
        <v>27.05034065246582</v>
      </c>
      <c r="J968" s="381">
        <v>61.596488952636719</v>
      </c>
      <c r="K968" s="381">
        <v>16.662060091646708</v>
      </c>
      <c r="L968" s="381">
        <v>898.01593017578125</v>
      </c>
      <c r="M968" s="381">
        <v>502.15670776367188</v>
      </c>
      <c r="N968" s="381">
        <v>57091.8984375</v>
      </c>
      <c r="O968" s="381">
        <v>6231.18701171875</v>
      </c>
      <c r="P968" s="381">
        <v>9.8399553298950195</v>
      </c>
      <c r="Q968" s="381">
        <v>97.989250183105469</v>
      </c>
      <c r="R968" s="379">
        <v>1012.8319702148437</v>
      </c>
    </row>
    <row r="969" spans="1:18" x14ac:dyDescent="0.25">
      <c r="A969" s="378">
        <v>41221.416666666664</v>
      </c>
      <c r="B969" s="381">
        <v>132.48880004882812</v>
      </c>
      <c r="C969" s="381">
        <v>132.48880004882812</v>
      </c>
      <c r="D969" s="381">
        <v>84827.171875</v>
      </c>
      <c r="E969" s="381">
        <v>1</v>
      </c>
      <c r="F969" s="381">
        <v>1</v>
      </c>
      <c r="G969" s="381">
        <v>1</v>
      </c>
      <c r="H969" s="381">
        <v>1</v>
      </c>
      <c r="I969" s="381">
        <v>28.774229049682617</v>
      </c>
      <c r="J969" s="381">
        <v>61.5594482421875</v>
      </c>
      <c r="K969" s="381">
        <v>17.713256638927852</v>
      </c>
      <c r="L969" s="381">
        <v>898.0272216796875</v>
      </c>
      <c r="M969" s="381">
        <v>501.07681274414062</v>
      </c>
      <c r="N969" s="381">
        <v>57023.75</v>
      </c>
      <c r="O969" s="381">
        <v>6216.39404296875</v>
      </c>
      <c r="P969" s="381">
        <v>9.831294059753418</v>
      </c>
      <c r="Q969" s="381">
        <v>98.061546325683594</v>
      </c>
      <c r="R969" s="379">
        <v>1012.8350219726562</v>
      </c>
    </row>
    <row r="970" spans="1:18" x14ac:dyDescent="0.25">
      <c r="A970" s="378">
        <v>41221.458333333336</v>
      </c>
      <c r="B970" s="381">
        <v>132.0989990234375</v>
      </c>
      <c r="C970" s="381">
        <v>132.0989990234375</v>
      </c>
      <c r="D970" s="381">
        <v>84717.453125</v>
      </c>
      <c r="E970" s="381">
        <v>1</v>
      </c>
      <c r="F970" s="381">
        <v>1</v>
      </c>
      <c r="G970" s="381">
        <v>1</v>
      </c>
      <c r="H970" s="381">
        <v>1</v>
      </c>
      <c r="I970" s="381">
        <v>27.606960296630859</v>
      </c>
      <c r="J970" s="381">
        <v>61.151439666748047</v>
      </c>
      <c r="K970" s="381">
        <v>16.882053669617306</v>
      </c>
      <c r="L970" s="381">
        <v>897.99462890625</v>
      </c>
      <c r="M970" s="381">
        <v>500.26998901367187</v>
      </c>
      <c r="N970" s="381">
        <v>56988.890625</v>
      </c>
      <c r="O970" s="381">
        <v>6210.64697265625</v>
      </c>
      <c r="P970" s="381">
        <v>9.8295135498046875</v>
      </c>
      <c r="Q970" s="381">
        <v>97.972152709960938</v>
      </c>
      <c r="R970" s="379">
        <v>1012.8309936523437</v>
      </c>
    </row>
    <row r="971" spans="1:18" x14ac:dyDescent="0.25">
      <c r="A971" s="378">
        <v>41221.5</v>
      </c>
      <c r="B971" s="381">
        <v>132.10820007324219</v>
      </c>
      <c r="C971" s="381">
        <v>132.10820007324219</v>
      </c>
      <c r="D971" s="381">
        <v>84636.0078125</v>
      </c>
      <c r="E971" s="381">
        <v>1</v>
      </c>
      <c r="F971" s="381">
        <v>1</v>
      </c>
      <c r="G971" s="381">
        <v>1</v>
      </c>
      <c r="H971" s="381">
        <v>1</v>
      </c>
      <c r="I971" s="381">
        <v>27.810699462890625</v>
      </c>
      <c r="J971" s="381">
        <v>60.953338623046875</v>
      </c>
      <c r="K971" s="381">
        <v>16.9515498170536</v>
      </c>
      <c r="L971" s="381">
        <v>898.04852294921875</v>
      </c>
      <c r="M971" s="381">
        <v>499.69940185546875</v>
      </c>
      <c r="N971" s="381">
        <v>56942.05078125</v>
      </c>
      <c r="O971" s="381">
        <v>6208.5068359375</v>
      </c>
      <c r="P971" s="381">
        <v>9.8314104080200195</v>
      </c>
      <c r="Q971" s="381">
        <v>98.011726379394531</v>
      </c>
      <c r="R971" s="379">
        <v>1012.8300170898437</v>
      </c>
    </row>
    <row r="972" spans="1:18" x14ac:dyDescent="0.25">
      <c r="A972" s="378">
        <v>41221.541666666664</v>
      </c>
      <c r="B972" s="381">
        <v>131.67190551757813</v>
      </c>
      <c r="C972" s="381">
        <v>131.67190551757813</v>
      </c>
      <c r="D972" s="381">
        <v>84521.4609375</v>
      </c>
      <c r="E972" s="381">
        <v>1</v>
      </c>
      <c r="F972" s="381">
        <v>1</v>
      </c>
      <c r="G972" s="381">
        <v>1</v>
      </c>
      <c r="H972" s="381">
        <v>1</v>
      </c>
      <c r="I972" s="381">
        <v>27.615940093994141</v>
      </c>
      <c r="J972" s="381">
        <v>60.912349700927734</v>
      </c>
      <c r="K972" s="381">
        <v>16.821518003252422</v>
      </c>
      <c r="L972" s="381">
        <v>898.0283203125</v>
      </c>
      <c r="M972" s="381">
        <v>498.95721435546875</v>
      </c>
      <c r="N972" s="381">
        <v>56861.859375</v>
      </c>
      <c r="O972" s="381">
        <v>6195.708984375</v>
      </c>
      <c r="P972" s="381">
        <v>9.8259344100952148</v>
      </c>
      <c r="Q972" s="381">
        <v>98.168708801269531</v>
      </c>
      <c r="R972" s="379">
        <v>1012.8319702148437</v>
      </c>
    </row>
    <row r="973" spans="1:18" x14ac:dyDescent="0.25">
      <c r="A973" s="378">
        <v>41221.583333333336</v>
      </c>
      <c r="B973" s="381">
        <v>131.34390258789063</v>
      </c>
      <c r="C973" s="381">
        <v>131.34390258789063</v>
      </c>
      <c r="D973" s="381">
        <v>84361.203125</v>
      </c>
      <c r="E973" s="381">
        <v>1</v>
      </c>
      <c r="F973" s="381">
        <v>1</v>
      </c>
      <c r="G973" s="381">
        <v>1</v>
      </c>
      <c r="H973" s="381">
        <v>1</v>
      </c>
      <c r="I973" s="381">
        <v>27.103399276733398</v>
      </c>
      <c r="J973" s="381">
        <v>60.940799713134766</v>
      </c>
      <c r="K973" s="381">
        <v>16.517028268685316</v>
      </c>
      <c r="L973" s="381">
        <v>897.9320068359375</v>
      </c>
      <c r="M973" s="381">
        <v>498.17138671875</v>
      </c>
      <c r="N973" s="381">
        <v>56759.21875</v>
      </c>
      <c r="O973" s="381">
        <v>6173.35302734375</v>
      </c>
      <c r="P973" s="381">
        <v>9.810063362121582</v>
      </c>
      <c r="Q973" s="381">
        <v>98.159187316894531</v>
      </c>
      <c r="R973" s="379">
        <v>1012.8380126953125</v>
      </c>
    </row>
    <row r="974" spans="1:18" x14ac:dyDescent="0.25">
      <c r="A974" s="378">
        <v>41221.625</v>
      </c>
      <c r="B974" s="381">
        <v>131.47599792480469</v>
      </c>
      <c r="C974" s="381">
        <v>131.47599792480469</v>
      </c>
      <c r="D974" s="381">
        <v>84484.34375</v>
      </c>
      <c r="E974" s="381">
        <v>1</v>
      </c>
      <c r="F974" s="381">
        <v>1</v>
      </c>
      <c r="G974" s="381">
        <v>1</v>
      </c>
      <c r="H974" s="381">
        <v>1</v>
      </c>
      <c r="I974" s="381">
        <v>26.934379577636719</v>
      </c>
      <c r="J974" s="381">
        <v>61.128231048583984</v>
      </c>
      <c r="K974" s="381">
        <v>16.464509779720391</v>
      </c>
      <c r="L974" s="381">
        <v>897.96771240234375</v>
      </c>
      <c r="M974" s="381">
        <v>499.2705078125</v>
      </c>
      <c r="N974" s="381">
        <v>56869.46875</v>
      </c>
      <c r="O974" s="381">
        <v>6187.43994140625</v>
      </c>
      <c r="P974" s="381">
        <v>9.8138818740844727</v>
      </c>
      <c r="Q974" s="381">
        <v>98.096359252929688</v>
      </c>
      <c r="R974" s="379">
        <v>1012.8359985351562</v>
      </c>
    </row>
    <row r="975" spans="1:18" x14ac:dyDescent="0.25">
      <c r="A975" s="378">
        <v>41221.666666666664</v>
      </c>
      <c r="B975" s="381">
        <v>132.50190734863281</v>
      </c>
      <c r="C975" s="381">
        <v>132.50190734863281</v>
      </c>
      <c r="D975" s="381">
        <v>84703.328125</v>
      </c>
      <c r="E975" s="381">
        <v>1</v>
      </c>
      <c r="F975" s="381">
        <v>1</v>
      </c>
      <c r="G975" s="381">
        <v>1</v>
      </c>
      <c r="H975" s="381">
        <v>1</v>
      </c>
      <c r="I975" s="381">
        <v>27.42633056640625</v>
      </c>
      <c r="J975" s="381">
        <v>61.351860046386719</v>
      </c>
      <c r="K975" s="381">
        <v>16.826563944960945</v>
      </c>
      <c r="L975" s="381">
        <v>897.98187255859375</v>
      </c>
      <c r="M975" s="381">
        <v>500.64511108398437</v>
      </c>
      <c r="N975" s="381">
        <v>56973.3984375</v>
      </c>
      <c r="O975" s="381">
        <v>6199.18701171875</v>
      </c>
      <c r="P975" s="381">
        <v>9.8121747970581055</v>
      </c>
      <c r="Q975" s="381">
        <v>98.059516906738281</v>
      </c>
      <c r="R975" s="379">
        <v>1012.8380126953125</v>
      </c>
    </row>
    <row r="976" spans="1:18" x14ac:dyDescent="0.25">
      <c r="A976" s="378">
        <v>41221.708333333336</v>
      </c>
      <c r="B976" s="381">
        <v>133.99949645996094</v>
      </c>
      <c r="C976" s="381">
        <v>133.99949645996094</v>
      </c>
      <c r="D976" s="381">
        <v>84760.921875</v>
      </c>
      <c r="E976" s="381">
        <v>1</v>
      </c>
      <c r="F976" s="381">
        <v>1</v>
      </c>
      <c r="G976" s="381">
        <v>1</v>
      </c>
      <c r="H976" s="381">
        <v>1</v>
      </c>
      <c r="I976" s="381">
        <v>27.03455924987793</v>
      </c>
      <c r="J976" s="381">
        <v>61.389621734619141</v>
      </c>
      <c r="K976" s="381">
        <v>16.596413661121552</v>
      </c>
      <c r="L976" s="381">
        <v>898.07452392578125</v>
      </c>
      <c r="M976" s="381">
        <v>500.93869018554687</v>
      </c>
      <c r="N976" s="381">
        <v>57045.7109375</v>
      </c>
      <c r="O976" s="381">
        <v>6211.171875</v>
      </c>
      <c r="P976" s="381">
        <v>9.8187580108642578</v>
      </c>
      <c r="Q976" s="381">
        <v>98.099662780761719</v>
      </c>
      <c r="R976" s="379">
        <v>1012.8289794921875</v>
      </c>
    </row>
    <row r="977" spans="1:18" x14ac:dyDescent="0.25">
      <c r="A977" s="378">
        <v>41221.75</v>
      </c>
      <c r="B977" s="381">
        <v>134.81649780273438</v>
      </c>
      <c r="C977" s="381">
        <v>134.81649780273438</v>
      </c>
      <c r="D977" s="381">
        <v>84845.9921875</v>
      </c>
      <c r="E977" s="381">
        <v>1</v>
      </c>
      <c r="F977" s="381">
        <v>1</v>
      </c>
      <c r="G977" s="381">
        <v>1</v>
      </c>
      <c r="H977" s="381">
        <v>1</v>
      </c>
      <c r="I977" s="381">
        <v>25.937690734863281</v>
      </c>
      <c r="J977" s="381">
        <v>61.524711608886719</v>
      </c>
      <c r="K977" s="381">
        <v>15.958089422629564</v>
      </c>
      <c r="L977" s="381">
        <v>898.00067138671875</v>
      </c>
      <c r="M977" s="381">
        <v>501.54229736328125</v>
      </c>
      <c r="N977" s="381">
        <v>57066.08984375</v>
      </c>
      <c r="O977" s="381">
        <v>6209.451171875</v>
      </c>
      <c r="P977" s="381">
        <v>9.8140344619750977</v>
      </c>
      <c r="Q977" s="381">
        <v>98.228202819824219</v>
      </c>
      <c r="R977" s="379">
        <v>1012.8270263671875</v>
      </c>
    </row>
    <row r="978" spans="1:18" x14ac:dyDescent="0.25">
      <c r="A978" s="378">
        <v>41221.791666666664</v>
      </c>
      <c r="B978" s="381">
        <v>133.88729858398437</v>
      </c>
      <c r="C978" s="381">
        <v>133.88729858398437</v>
      </c>
      <c r="D978" s="381">
        <v>84838.921875</v>
      </c>
      <c r="E978" s="381">
        <v>1</v>
      </c>
      <c r="F978" s="381">
        <v>1</v>
      </c>
      <c r="G978" s="381">
        <v>1</v>
      </c>
      <c r="H978" s="381">
        <v>1</v>
      </c>
      <c r="I978" s="381">
        <v>25.504190444946289</v>
      </c>
      <c r="J978" s="381">
        <v>61.973838806152344</v>
      </c>
      <c r="K978" s="381">
        <v>15.805925875165121</v>
      </c>
      <c r="L978" s="381">
        <v>897.953125</v>
      </c>
      <c r="M978" s="381">
        <v>502.14608764648438</v>
      </c>
      <c r="N978" s="381">
        <v>57026.25</v>
      </c>
      <c r="O978" s="381">
        <v>6207.81005859375</v>
      </c>
      <c r="P978" s="381">
        <v>9.8158893585205078</v>
      </c>
      <c r="Q978" s="381">
        <v>98.383872985839844</v>
      </c>
      <c r="R978" s="379">
        <v>1012.8309936523437</v>
      </c>
    </row>
    <row r="979" spans="1:18" x14ac:dyDescent="0.25">
      <c r="A979" s="378">
        <v>41221.833333333336</v>
      </c>
      <c r="B979" s="381">
        <v>133.94239807128906</v>
      </c>
      <c r="C979" s="381">
        <v>133.94239807128906</v>
      </c>
      <c r="D979" s="381">
        <v>84965.1328125</v>
      </c>
      <c r="E979" s="381">
        <v>1</v>
      </c>
      <c r="F979" s="381">
        <v>1</v>
      </c>
      <c r="G979" s="381">
        <v>1</v>
      </c>
      <c r="H979" s="381">
        <v>1</v>
      </c>
      <c r="I979" s="381">
        <v>24.153770446777344</v>
      </c>
      <c r="J979" s="381">
        <v>62.594940185546875</v>
      </c>
      <c r="K979" s="381">
        <v>15.119038163714576</v>
      </c>
      <c r="L979" s="381">
        <v>898.0408935546875</v>
      </c>
      <c r="M979" s="381">
        <v>503.94290161132812</v>
      </c>
      <c r="N979" s="381">
        <v>57078.23828125</v>
      </c>
      <c r="O979" s="381">
        <v>6212.42822265625</v>
      </c>
      <c r="P979" s="381">
        <v>9.8166475296020508</v>
      </c>
      <c r="Q979" s="381">
        <v>98.510490417480469</v>
      </c>
      <c r="R979" s="379">
        <v>1012.8289794921875</v>
      </c>
    </row>
    <row r="980" spans="1:18" x14ac:dyDescent="0.25">
      <c r="A980" s="378">
        <v>41221.875</v>
      </c>
      <c r="B980" s="381">
        <v>134.20680236816406</v>
      </c>
      <c r="C980" s="381">
        <v>134.20680236816406</v>
      </c>
      <c r="D980" s="381">
        <v>85092.3515625</v>
      </c>
      <c r="E980" s="381">
        <v>1</v>
      </c>
      <c r="F980" s="381">
        <v>1</v>
      </c>
      <c r="G980" s="381">
        <v>1</v>
      </c>
      <c r="H980" s="381">
        <v>1</v>
      </c>
      <c r="I980" s="381">
        <v>24.32826042175293</v>
      </c>
      <c r="J980" s="381">
        <v>63.208778381347656</v>
      </c>
      <c r="K980" s="381">
        <v>15.377596214022924</v>
      </c>
      <c r="L980" s="381">
        <v>897.99078369140625</v>
      </c>
      <c r="M980" s="381">
        <v>505.63809204101562</v>
      </c>
      <c r="N980" s="381">
        <v>57115.0390625</v>
      </c>
      <c r="O980" s="381">
        <v>6216.47998046875</v>
      </c>
      <c r="P980" s="381">
        <v>9.816227912902832</v>
      </c>
      <c r="Q980" s="381">
        <v>98.602653503417969</v>
      </c>
      <c r="R980" s="379">
        <v>1012.8309936523437</v>
      </c>
    </row>
    <row r="981" spans="1:18" x14ac:dyDescent="0.25">
      <c r="A981" s="378">
        <v>41221.916666666664</v>
      </c>
      <c r="B981" s="381">
        <v>134.60130310058594</v>
      </c>
      <c r="C981" s="381">
        <v>134.60130310058594</v>
      </c>
      <c r="D981" s="381">
        <v>85203.4375</v>
      </c>
      <c r="E981" s="381">
        <v>1</v>
      </c>
      <c r="F981" s="381">
        <v>1</v>
      </c>
      <c r="G981" s="381">
        <v>1</v>
      </c>
      <c r="H981" s="381">
        <v>1</v>
      </c>
      <c r="I981" s="381">
        <v>27.458219528198242</v>
      </c>
      <c r="J981" s="381">
        <v>63.483188629150391</v>
      </c>
      <c r="K981" s="381">
        <v>17.431353297292297</v>
      </c>
      <c r="L981" s="381">
        <v>897.9998779296875</v>
      </c>
      <c r="M981" s="381">
        <v>507.15829467773437</v>
      </c>
      <c r="N981" s="381">
        <v>57207.5703125</v>
      </c>
      <c r="O981" s="381">
        <v>6234.34716796875</v>
      </c>
      <c r="P981" s="381">
        <v>9.8256406784057617</v>
      </c>
      <c r="Q981" s="381">
        <v>98.541152954101563</v>
      </c>
      <c r="R981" s="379">
        <v>1012.823974609375</v>
      </c>
    </row>
    <row r="982" spans="1:18" x14ac:dyDescent="0.25">
      <c r="A982" s="378">
        <v>41221.958333333336</v>
      </c>
      <c r="B982" s="381">
        <v>135.42840576171875</v>
      </c>
      <c r="C982" s="381">
        <v>135.42840576171875</v>
      </c>
      <c r="D982" s="381">
        <v>85381.0234375</v>
      </c>
      <c r="E982" s="381">
        <v>1</v>
      </c>
      <c r="F982" s="381">
        <v>1</v>
      </c>
      <c r="G982" s="381">
        <v>1</v>
      </c>
      <c r="H982" s="381">
        <v>1</v>
      </c>
      <c r="I982" s="381">
        <v>27.577619552612305</v>
      </c>
      <c r="J982" s="381">
        <v>63.377460479736328</v>
      </c>
      <c r="K982" s="381">
        <v>17.477994933208901</v>
      </c>
      <c r="L982" s="381">
        <v>898.01678466796875</v>
      </c>
      <c r="M982" s="381">
        <v>508.09420776367187</v>
      </c>
      <c r="N982" s="381">
        <v>57357.08984375</v>
      </c>
      <c r="O982" s="381">
        <v>6254.17578125</v>
      </c>
      <c r="P982" s="381">
        <v>9.8310384750366211</v>
      </c>
      <c r="Q982" s="381">
        <v>98.481193542480469</v>
      </c>
      <c r="R982" s="379">
        <v>1012.8200073242187</v>
      </c>
    </row>
    <row r="983" spans="1:18" x14ac:dyDescent="0.25">
      <c r="A983" s="378">
        <v>41222</v>
      </c>
      <c r="B983" s="381">
        <v>135.92610168457031</v>
      </c>
      <c r="C983" s="381">
        <v>135.92610168457031</v>
      </c>
      <c r="D983" s="381">
        <v>85293.6328125</v>
      </c>
      <c r="E983" s="381">
        <v>1</v>
      </c>
      <c r="F983" s="381">
        <v>1</v>
      </c>
      <c r="G983" s="381">
        <v>1</v>
      </c>
      <c r="H983" s="381">
        <v>1</v>
      </c>
      <c r="I983" s="381">
        <v>27.280450820922852</v>
      </c>
      <c r="J983" s="381">
        <v>63.241439819335938</v>
      </c>
      <c r="K983" s="381">
        <v>17.252549888357461</v>
      </c>
      <c r="L983" s="381">
        <v>898.0374755859375</v>
      </c>
      <c r="M983" s="381">
        <v>507.81570434570312</v>
      </c>
      <c r="N983" s="381">
        <v>57293.73828125</v>
      </c>
      <c r="O983" s="381">
        <v>6256.34521484375</v>
      </c>
      <c r="P983" s="381">
        <v>9.8440256118774414</v>
      </c>
      <c r="Q983" s="381">
        <v>98.514328002929688</v>
      </c>
      <c r="R983" s="379">
        <v>1012.8189697265625</v>
      </c>
    </row>
    <row r="984" spans="1:18" x14ac:dyDescent="0.25">
      <c r="A984" s="378">
        <v>41222.041666666664</v>
      </c>
      <c r="B984" s="381">
        <v>135.92520141601562</v>
      </c>
      <c r="C984" s="381">
        <v>135.92520141601562</v>
      </c>
      <c r="D984" s="381">
        <v>85191.1328125</v>
      </c>
      <c r="E984" s="381">
        <v>1</v>
      </c>
      <c r="F984" s="381">
        <v>1</v>
      </c>
      <c r="G984" s="381">
        <v>1</v>
      </c>
      <c r="H984" s="381">
        <v>1</v>
      </c>
      <c r="I984" s="381">
        <v>28.003429412841797</v>
      </c>
      <c r="J984" s="381">
        <v>63.130088806152344</v>
      </c>
      <c r="K984" s="381">
        <v>17.678589857095211</v>
      </c>
      <c r="L984" s="381">
        <v>898.0322265625</v>
      </c>
      <c r="M984" s="381">
        <v>507.1072998046875</v>
      </c>
      <c r="N984" s="381">
        <v>57231.859375</v>
      </c>
      <c r="O984" s="381">
        <v>6262.376953125</v>
      </c>
      <c r="P984" s="381">
        <v>9.8634452819824219</v>
      </c>
      <c r="Q984" s="381">
        <v>98.658409118652344</v>
      </c>
      <c r="R984" s="379">
        <v>1012.8170166015625</v>
      </c>
    </row>
    <row r="985" spans="1:18" x14ac:dyDescent="0.25">
      <c r="A985" s="378">
        <v>41222.083333333336</v>
      </c>
      <c r="B985" s="381">
        <v>135.23379516601562</v>
      </c>
      <c r="C985" s="381">
        <v>135.23379516601562</v>
      </c>
      <c r="D985" s="381">
        <v>85147.5</v>
      </c>
      <c r="E985" s="381">
        <v>1</v>
      </c>
      <c r="F985" s="381">
        <v>1</v>
      </c>
      <c r="G985" s="381">
        <v>1</v>
      </c>
      <c r="H985" s="381">
        <v>1</v>
      </c>
      <c r="I985" s="381">
        <v>29.97892951965332</v>
      </c>
      <c r="J985" s="381">
        <v>62.450710296630859</v>
      </c>
      <c r="K985" s="381">
        <v>18.722054424349846</v>
      </c>
      <c r="L985" s="381">
        <v>897.92510986328125</v>
      </c>
      <c r="M985" s="381">
        <v>505.91860961914062</v>
      </c>
      <c r="N985" s="381">
        <v>57297.98828125</v>
      </c>
      <c r="O985" s="381">
        <v>6270.59521484375</v>
      </c>
      <c r="P985" s="381">
        <v>9.8646793365478516</v>
      </c>
      <c r="Q985" s="381">
        <v>98.760536193847656</v>
      </c>
      <c r="R985" s="379">
        <v>1012.822021484375</v>
      </c>
    </row>
    <row r="986" spans="1:18" x14ac:dyDescent="0.25">
      <c r="A986" s="378">
        <v>41222.125</v>
      </c>
      <c r="B986" s="381">
        <v>135.70539855957031</v>
      </c>
      <c r="C986" s="381">
        <v>135.70539855957031</v>
      </c>
      <c r="D986" s="381">
        <v>85526.546875</v>
      </c>
      <c r="E986" s="381">
        <v>1</v>
      </c>
      <c r="F986" s="381">
        <v>1</v>
      </c>
      <c r="G986" s="381">
        <v>1</v>
      </c>
      <c r="H986" s="381">
        <v>1</v>
      </c>
      <c r="I986" s="381">
        <v>28.838340759277344</v>
      </c>
      <c r="J986" s="381">
        <v>61.368000030517578</v>
      </c>
      <c r="K986" s="381">
        <v>17.697512965954083</v>
      </c>
      <c r="L986" s="381">
        <v>898.0374755859375</v>
      </c>
      <c r="M986" s="381">
        <v>507.78021240234375</v>
      </c>
      <c r="N986" s="381">
        <v>57581.6796875</v>
      </c>
      <c r="O986" s="381">
        <v>6301.69921875</v>
      </c>
      <c r="P986" s="381">
        <v>9.8644695281982422</v>
      </c>
      <c r="Q986" s="381">
        <v>98.412872314453125</v>
      </c>
      <c r="R986" s="379">
        <v>1012.8280029296875</v>
      </c>
    </row>
    <row r="987" spans="1:18" x14ac:dyDescent="0.25">
      <c r="A987" s="378">
        <v>41222.166666666664</v>
      </c>
      <c r="B987" s="381">
        <v>135.06489562988281</v>
      </c>
      <c r="C987" s="381">
        <v>135.06489562988281</v>
      </c>
      <c r="D987" s="381">
        <v>85565.3984375</v>
      </c>
      <c r="E987" s="381">
        <v>1</v>
      </c>
      <c r="F987" s="381">
        <v>1</v>
      </c>
      <c r="G987" s="381">
        <v>1</v>
      </c>
      <c r="H987" s="381">
        <v>1</v>
      </c>
      <c r="I987" s="381">
        <v>27.301719665527344</v>
      </c>
      <c r="J987" s="381">
        <v>61.154689788818359</v>
      </c>
      <c r="K987" s="381">
        <v>16.696281968466064</v>
      </c>
      <c r="L987" s="381">
        <v>897.97991943359375</v>
      </c>
      <c r="M987" s="381">
        <v>508.48208618164062</v>
      </c>
      <c r="N987" s="381">
        <v>57636.30078125</v>
      </c>
      <c r="O987" s="381">
        <v>6301.59619140625</v>
      </c>
      <c r="P987" s="381">
        <v>9.8574495315551758</v>
      </c>
      <c r="Q987" s="381">
        <v>98.339256286621094</v>
      </c>
      <c r="R987" s="379">
        <v>1012.8280029296875</v>
      </c>
    </row>
    <row r="988" spans="1:18" x14ac:dyDescent="0.25">
      <c r="A988" s="378">
        <v>41222.208333333336</v>
      </c>
      <c r="B988" s="381">
        <v>113.95449829101562</v>
      </c>
      <c r="C988" s="381">
        <v>134.87956732188704</v>
      </c>
      <c r="D988" s="381">
        <v>85555.1328125</v>
      </c>
      <c r="E988" s="381">
        <v>1</v>
      </c>
      <c r="F988" s="381">
        <v>1</v>
      </c>
      <c r="G988" s="381">
        <v>0.84486109018325806</v>
      </c>
      <c r="H988" s="381">
        <v>1</v>
      </c>
      <c r="I988" s="381">
        <v>27.161380767822266</v>
      </c>
      <c r="J988" s="381">
        <v>61.457710266113281</v>
      </c>
      <c r="K988" s="381">
        <v>16.692762696564024</v>
      </c>
      <c r="L988" s="381">
        <v>898.00787353515625</v>
      </c>
      <c r="M988" s="381">
        <v>508.47409057617187</v>
      </c>
      <c r="N988" s="381">
        <v>57574.140625</v>
      </c>
      <c r="O988" s="381">
        <v>6297.85205078125</v>
      </c>
      <c r="P988" s="381">
        <v>9.8591022491455078</v>
      </c>
      <c r="Q988" s="381">
        <v>98.450828552246094</v>
      </c>
      <c r="R988" s="379">
        <v>1012.8280029296875</v>
      </c>
    </row>
    <row r="989" spans="1:18" x14ac:dyDescent="0.25">
      <c r="A989" s="378">
        <v>41222.25</v>
      </c>
      <c r="B989" s="381">
        <v>119.51080322265625</v>
      </c>
      <c r="C989" s="381">
        <v>136.21620637463715</v>
      </c>
      <c r="D989" s="381">
        <v>85461.53125</v>
      </c>
      <c r="E989" s="381">
        <v>1</v>
      </c>
      <c r="F989" s="381">
        <v>1</v>
      </c>
      <c r="G989" s="381">
        <v>0.87736111879348755</v>
      </c>
      <c r="H989" s="381">
        <v>1</v>
      </c>
      <c r="I989" s="381">
        <v>26.401020050048828</v>
      </c>
      <c r="J989" s="381">
        <v>61.769611358642578</v>
      </c>
      <c r="K989" s="381">
        <v>16.307807479632466</v>
      </c>
      <c r="L989" s="381">
        <v>897.9600830078125</v>
      </c>
      <c r="M989" s="381">
        <v>507.74618530273438</v>
      </c>
      <c r="N989" s="381">
        <v>57470.2109375</v>
      </c>
      <c r="O989" s="381">
        <v>6312.31103515625</v>
      </c>
      <c r="P989" s="381">
        <v>9.8981485366821289</v>
      </c>
      <c r="Q989" s="381">
        <v>98.849342346191406</v>
      </c>
      <c r="R989" s="379">
        <v>1012.8270263671875</v>
      </c>
    </row>
    <row r="990" spans="1:18" x14ac:dyDescent="0.25">
      <c r="A990" s="378">
        <v>41222.291666666664</v>
      </c>
      <c r="B990" s="381">
        <v>135.61270141601562</v>
      </c>
      <c r="C990" s="381">
        <v>135.61270141601562</v>
      </c>
      <c r="D990" s="381">
        <v>85422.7265625</v>
      </c>
      <c r="E990" s="381">
        <v>1</v>
      </c>
      <c r="F990" s="381">
        <v>1</v>
      </c>
      <c r="G990" s="381">
        <v>1</v>
      </c>
      <c r="H990" s="381">
        <v>1</v>
      </c>
      <c r="I990" s="381">
        <v>26.508119583129883</v>
      </c>
      <c r="J990" s="381">
        <v>62.144180297851563</v>
      </c>
      <c r="K990" s="381">
        <v>16.473253627310331</v>
      </c>
      <c r="L990" s="381">
        <v>898.0418701171875</v>
      </c>
      <c r="M990" s="381">
        <v>508.0054931640625</v>
      </c>
      <c r="N990" s="381">
        <v>57463.37890625</v>
      </c>
      <c r="O990" s="381">
        <v>6316.23291015625</v>
      </c>
      <c r="P990" s="381">
        <v>9.9041719436645508</v>
      </c>
      <c r="Q990" s="381">
        <v>99.039291381835938</v>
      </c>
      <c r="R990" s="379">
        <v>1012.8250122070312</v>
      </c>
    </row>
    <row r="991" spans="1:18" x14ac:dyDescent="0.25">
      <c r="A991" s="378">
        <v>41222.333333333336</v>
      </c>
      <c r="B991" s="381">
        <v>134.82249450683594</v>
      </c>
      <c r="C991" s="381">
        <v>134.82249450683594</v>
      </c>
      <c r="D991" s="381">
        <v>85278.21875</v>
      </c>
      <c r="E991" s="381">
        <v>1</v>
      </c>
      <c r="F991" s="381">
        <v>1</v>
      </c>
      <c r="G991" s="381">
        <v>1</v>
      </c>
      <c r="H991" s="381">
        <v>1</v>
      </c>
      <c r="I991" s="381">
        <v>27.496280670166016</v>
      </c>
      <c r="J991" s="381">
        <v>62.408878326416016</v>
      </c>
      <c r="K991" s="381">
        <v>17.160120347733756</v>
      </c>
      <c r="L991" s="381">
        <v>897.919677734375</v>
      </c>
      <c r="M991" s="381">
        <v>507.05648803710937</v>
      </c>
      <c r="N991" s="381">
        <v>57341.859375</v>
      </c>
      <c r="O991" s="381">
        <v>6307.85693359375</v>
      </c>
      <c r="P991" s="381">
        <v>9.9096479415893555</v>
      </c>
      <c r="Q991" s="381">
        <v>99.408859252929688</v>
      </c>
      <c r="R991" s="379">
        <v>1012.822021484375</v>
      </c>
    </row>
    <row r="992" spans="1:18" x14ac:dyDescent="0.25">
      <c r="A992" s="378">
        <v>41222.375</v>
      </c>
      <c r="B992" s="381">
        <v>132.68170166015625</v>
      </c>
      <c r="C992" s="381">
        <v>132.68170166015625</v>
      </c>
      <c r="D992" s="381">
        <v>84776.5078125</v>
      </c>
      <c r="E992" s="381">
        <v>1</v>
      </c>
      <c r="F992" s="381">
        <v>1</v>
      </c>
      <c r="G992" s="381">
        <v>1</v>
      </c>
      <c r="H992" s="381">
        <v>1</v>
      </c>
      <c r="I992" s="381">
        <v>26.67732048034668</v>
      </c>
      <c r="J992" s="381">
        <v>62.492019653320312</v>
      </c>
      <c r="K992" s="381">
        <v>16.671196357557491</v>
      </c>
      <c r="L992" s="381">
        <v>898.11212158203125</v>
      </c>
      <c r="M992" s="381">
        <v>503.57269287109375</v>
      </c>
      <c r="N992" s="381">
        <v>56851.8515625</v>
      </c>
      <c r="O992" s="381">
        <v>6239.10009765625</v>
      </c>
      <c r="P992" s="381">
        <v>9.8886947631835938</v>
      </c>
      <c r="Q992" s="381">
        <v>99.682060241699219</v>
      </c>
      <c r="R992" s="379">
        <v>1012.833984375</v>
      </c>
    </row>
    <row r="993" spans="1:18" x14ac:dyDescent="0.25">
      <c r="A993" s="378">
        <v>41222.416666666664</v>
      </c>
      <c r="B993" s="381">
        <v>131.21879577636719</v>
      </c>
      <c r="C993" s="381">
        <v>131.21879577636719</v>
      </c>
      <c r="D993" s="381">
        <v>84398.140625</v>
      </c>
      <c r="E993" s="381">
        <v>1</v>
      </c>
      <c r="F993" s="381">
        <v>1</v>
      </c>
      <c r="G993" s="381">
        <v>1</v>
      </c>
      <c r="H993" s="381">
        <v>1</v>
      </c>
      <c r="I993" s="381">
        <v>27.98866081237793</v>
      </c>
      <c r="J993" s="381">
        <v>62.448619842529297</v>
      </c>
      <c r="K993" s="381">
        <v>17.478532389736866</v>
      </c>
      <c r="L993" s="381">
        <v>897.88421630859375</v>
      </c>
      <c r="M993" s="381">
        <v>500.9906005859375</v>
      </c>
      <c r="N993" s="381">
        <v>56618.671875</v>
      </c>
      <c r="O993" s="381">
        <v>6209.46484375</v>
      </c>
      <c r="P993" s="381">
        <v>9.8845462799072266</v>
      </c>
      <c r="Q993" s="381">
        <v>99.935516357421875</v>
      </c>
      <c r="R993" s="379">
        <v>1012.8489990234375</v>
      </c>
    </row>
    <row r="994" spans="1:18" x14ac:dyDescent="0.25">
      <c r="A994" s="378">
        <v>41222.458333333336</v>
      </c>
      <c r="B994" s="381">
        <v>132.01589965820312</v>
      </c>
      <c r="C994" s="381">
        <v>132.01589965820312</v>
      </c>
      <c r="D994" s="381">
        <v>84676.96875</v>
      </c>
      <c r="E994" s="381">
        <v>1</v>
      </c>
      <c r="F994" s="381">
        <v>1</v>
      </c>
      <c r="G994" s="381">
        <v>1</v>
      </c>
      <c r="H994" s="381">
        <v>1</v>
      </c>
      <c r="I994" s="381">
        <v>27.942989349365234</v>
      </c>
      <c r="J994" s="381">
        <v>62.171890258789063</v>
      </c>
      <c r="K994" s="381">
        <v>17.37268467331247</v>
      </c>
      <c r="L994" s="381">
        <v>898.0640869140625</v>
      </c>
      <c r="M994" s="381">
        <v>503.23159790039062</v>
      </c>
      <c r="N994" s="381">
        <v>56893.9296875</v>
      </c>
      <c r="O994" s="381">
        <v>6227.02880859375</v>
      </c>
      <c r="P994" s="381">
        <v>9.8657007217407227</v>
      </c>
      <c r="Q994" s="381">
        <v>99.727882385253906</v>
      </c>
      <c r="R994" s="379">
        <v>1012.864013671875</v>
      </c>
    </row>
    <row r="995" spans="1:18" x14ac:dyDescent="0.25">
      <c r="A995" s="378">
        <v>41222.5</v>
      </c>
      <c r="B995" s="381">
        <v>130.20989990234375</v>
      </c>
      <c r="C995" s="381">
        <v>130.20989990234375</v>
      </c>
      <c r="D995" s="381">
        <v>84256.28125</v>
      </c>
      <c r="E995" s="381">
        <v>1</v>
      </c>
      <c r="F995" s="381">
        <v>1</v>
      </c>
      <c r="G995" s="381">
        <v>1</v>
      </c>
      <c r="H995" s="381">
        <v>1</v>
      </c>
      <c r="I995" s="381">
        <v>27.335470199584961</v>
      </c>
      <c r="J995" s="381">
        <v>61.980281829833984</v>
      </c>
      <c r="K995" s="381">
        <v>16.942601469213042</v>
      </c>
      <c r="L995" s="381">
        <v>898.028076171875</v>
      </c>
      <c r="M995" s="381">
        <v>500.631591796875</v>
      </c>
      <c r="N995" s="381">
        <v>56554.7109375</v>
      </c>
      <c r="O995" s="381">
        <v>6185.8720703125</v>
      </c>
      <c r="P995" s="381">
        <v>9.85833740234375</v>
      </c>
      <c r="Q995" s="381">
        <v>99.657112121582031</v>
      </c>
      <c r="R995" s="379">
        <v>1012.8660278320312</v>
      </c>
    </row>
    <row r="996" spans="1:18" x14ac:dyDescent="0.25">
      <c r="A996" s="378">
        <v>41222.541666666664</v>
      </c>
      <c r="B996" s="381">
        <v>131.03179931640625</v>
      </c>
      <c r="C996" s="381">
        <v>131.03179931640625</v>
      </c>
      <c r="D996" s="381">
        <v>84418.9375</v>
      </c>
      <c r="E996" s="381">
        <v>1</v>
      </c>
      <c r="F996" s="381">
        <v>1</v>
      </c>
      <c r="G996" s="381">
        <v>1</v>
      </c>
      <c r="H996" s="381">
        <v>1</v>
      </c>
      <c r="I996" s="381">
        <v>27.924610137939453</v>
      </c>
      <c r="J996" s="381">
        <v>61.838371276855469</v>
      </c>
      <c r="K996" s="381">
        <v>17.268124094713421</v>
      </c>
      <c r="L996" s="381">
        <v>898.06170654296875</v>
      </c>
      <c r="M996" s="381">
        <v>502.36679077148437</v>
      </c>
      <c r="N996" s="381">
        <v>56818.578125</v>
      </c>
      <c r="O996" s="381">
        <v>6198.23095703125</v>
      </c>
      <c r="P996" s="381">
        <v>9.8372697830200195</v>
      </c>
      <c r="Q996" s="381">
        <v>99.388137817382812</v>
      </c>
      <c r="R996" s="379">
        <v>1012.8489990234375</v>
      </c>
    </row>
    <row r="997" spans="1:18" x14ac:dyDescent="0.25">
      <c r="A997" s="378">
        <v>41222.583333333336</v>
      </c>
      <c r="B997" s="381">
        <v>132.55549621582031</v>
      </c>
      <c r="C997" s="381">
        <v>132.55549621582031</v>
      </c>
      <c r="D997" s="381">
        <v>84576.7265625</v>
      </c>
      <c r="E997" s="381">
        <v>1</v>
      </c>
      <c r="F997" s="381">
        <v>1</v>
      </c>
      <c r="G997" s="381">
        <v>1</v>
      </c>
      <c r="H997" s="381">
        <v>1</v>
      </c>
      <c r="I997" s="381">
        <v>28.37421989440918</v>
      </c>
      <c r="J997" s="381">
        <v>61.527969360351563</v>
      </c>
      <c r="K997" s="381">
        <v>17.458081322870857</v>
      </c>
      <c r="L997" s="381">
        <v>897.9708251953125</v>
      </c>
      <c r="M997" s="381">
        <v>503.5067138671875</v>
      </c>
      <c r="N997" s="381">
        <v>56984.26953125</v>
      </c>
      <c r="O997" s="381">
        <v>6221.626953125</v>
      </c>
      <c r="P997" s="381">
        <v>9.8427543640136719</v>
      </c>
      <c r="Q997" s="381">
        <v>99.108291625976563</v>
      </c>
      <c r="R997" s="379">
        <v>1012.8380126953125</v>
      </c>
    </row>
    <row r="998" spans="1:18" x14ac:dyDescent="0.25">
      <c r="A998" s="378">
        <v>41222.625</v>
      </c>
      <c r="B998" s="381">
        <v>132.93600463867187</v>
      </c>
      <c r="C998" s="381">
        <v>132.93600463867187</v>
      </c>
      <c r="D998" s="381">
        <v>84516.9296875</v>
      </c>
      <c r="E998" s="381">
        <v>1</v>
      </c>
      <c r="F998" s="381">
        <v>1</v>
      </c>
      <c r="G998" s="381">
        <v>1</v>
      </c>
      <c r="H998" s="381">
        <v>1</v>
      </c>
      <c r="I998" s="381">
        <v>28.025789260864258</v>
      </c>
      <c r="J998" s="381">
        <v>61.175010681152344</v>
      </c>
      <c r="K998" s="381">
        <v>17.144779573810958</v>
      </c>
      <c r="L998" s="381">
        <v>898.0286865234375</v>
      </c>
      <c r="M998" s="381">
        <v>502.78219604492188</v>
      </c>
      <c r="N998" s="381">
        <v>56951.2890625</v>
      </c>
      <c r="O998" s="381">
        <v>6217.451171875</v>
      </c>
      <c r="P998" s="381">
        <v>9.8405494689941406</v>
      </c>
      <c r="Q998" s="381">
        <v>98.998306274414063</v>
      </c>
      <c r="R998" s="379">
        <v>1012.8289794921875</v>
      </c>
    </row>
    <row r="999" spans="1:18" x14ac:dyDescent="0.25">
      <c r="A999" s="378">
        <v>41222.666666666664</v>
      </c>
      <c r="B999" s="381">
        <v>133.2969970703125</v>
      </c>
      <c r="C999" s="381">
        <v>133.2969970703125</v>
      </c>
      <c r="D999" s="381">
        <v>84586.671875</v>
      </c>
      <c r="E999" s="381">
        <v>1</v>
      </c>
      <c r="F999" s="381">
        <v>1</v>
      </c>
      <c r="G999" s="381">
        <v>1</v>
      </c>
      <c r="H999" s="381">
        <v>1</v>
      </c>
      <c r="I999" s="381">
        <v>27.761270523071289</v>
      </c>
      <c r="J999" s="381">
        <v>61.034450531005859</v>
      </c>
      <c r="K999" s="381">
        <v>16.943938924182657</v>
      </c>
      <c r="L999" s="381">
        <v>897.94561767578125</v>
      </c>
      <c r="M999" s="381">
        <v>503.00640869140625</v>
      </c>
      <c r="N999" s="381">
        <v>56993.73046875</v>
      </c>
      <c r="O999" s="381">
        <v>6226.77587890625</v>
      </c>
      <c r="P999" s="381">
        <v>9.8490266799926758</v>
      </c>
      <c r="Q999" s="381">
        <v>99.024856567382813</v>
      </c>
      <c r="R999" s="379">
        <v>1012.8289794921875</v>
      </c>
    </row>
    <row r="1000" spans="1:18" x14ac:dyDescent="0.25">
      <c r="A1000" s="378">
        <v>41222.708333333336</v>
      </c>
      <c r="B1000" s="381">
        <v>132.814697265625</v>
      </c>
      <c r="C1000" s="381">
        <v>132.814697265625</v>
      </c>
      <c r="D1000" s="381">
        <v>84467.7890625</v>
      </c>
      <c r="E1000" s="381">
        <v>1</v>
      </c>
      <c r="F1000" s="381">
        <v>1</v>
      </c>
      <c r="G1000" s="381">
        <v>1</v>
      </c>
      <c r="H1000" s="381">
        <v>1</v>
      </c>
      <c r="I1000" s="381">
        <v>26.824260711669922</v>
      </c>
      <c r="J1000" s="381">
        <v>61.126918792724609</v>
      </c>
      <c r="K1000" s="381">
        <v>16.396844061971205</v>
      </c>
      <c r="L1000" s="381">
        <v>897.989501953125</v>
      </c>
      <c r="M1000" s="381">
        <v>502.38470458984375</v>
      </c>
      <c r="N1000" s="381">
        <v>56920.37109375</v>
      </c>
      <c r="O1000" s="381">
        <v>6215.201171875</v>
      </c>
      <c r="P1000" s="381">
        <v>9.8430261611938477</v>
      </c>
      <c r="Q1000" s="381">
        <v>99.070350646972656</v>
      </c>
      <c r="R1000" s="379">
        <v>1012.8250122070312</v>
      </c>
    </row>
    <row r="1001" spans="1:18" x14ac:dyDescent="0.25">
      <c r="A1001" s="378">
        <v>41222.75</v>
      </c>
      <c r="B1001" s="381">
        <v>132.43719482421875</v>
      </c>
      <c r="C1001" s="381">
        <v>132.43719482421875</v>
      </c>
      <c r="D1001" s="381">
        <v>84611.7578125</v>
      </c>
      <c r="E1001" s="381">
        <v>1</v>
      </c>
      <c r="F1001" s="381">
        <v>1</v>
      </c>
      <c r="G1001" s="381">
        <v>1</v>
      </c>
      <c r="H1001" s="381">
        <v>1</v>
      </c>
      <c r="I1001" s="381">
        <v>27.27947998046875</v>
      </c>
      <c r="J1001" s="381">
        <v>61.376148223876953</v>
      </c>
      <c r="K1001" s="381">
        <v>16.74309406751534</v>
      </c>
      <c r="L1001" s="381">
        <v>897.98077392578125</v>
      </c>
      <c r="M1001" s="381">
        <v>503.18780517578125</v>
      </c>
      <c r="N1001" s="381">
        <v>56989.171875</v>
      </c>
      <c r="O1001" s="381">
        <v>6227.64208984375</v>
      </c>
      <c r="P1001" s="381">
        <v>9.8523540496826172</v>
      </c>
      <c r="Q1001" s="381">
        <v>99.021522521972656</v>
      </c>
      <c r="R1001" s="379">
        <v>1012.8250122070312</v>
      </c>
    </row>
    <row r="1002" spans="1:18" x14ac:dyDescent="0.25">
      <c r="A1002" s="378">
        <v>41222.791666666664</v>
      </c>
      <c r="B1002" s="381">
        <v>132.13749694824219</v>
      </c>
      <c r="C1002" s="381">
        <v>132.13749694824219</v>
      </c>
      <c r="D1002" s="381">
        <v>84550.5234375</v>
      </c>
      <c r="E1002" s="381">
        <v>1</v>
      </c>
      <c r="F1002" s="381">
        <v>1</v>
      </c>
      <c r="G1002" s="381">
        <v>1</v>
      </c>
      <c r="H1002" s="381">
        <v>1</v>
      </c>
      <c r="I1002" s="381">
        <v>27.704879760742188</v>
      </c>
      <c r="J1002" s="381">
        <v>61.483108520507812</v>
      </c>
      <c r="K1002" s="381">
        <v>17.033821288773325</v>
      </c>
      <c r="L1002" s="381">
        <v>898.022705078125</v>
      </c>
      <c r="M1002" s="381">
        <v>502.7838134765625</v>
      </c>
      <c r="N1002" s="381">
        <v>56955.2890625</v>
      </c>
      <c r="O1002" s="381">
        <v>6222.9580078125</v>
      </c>
      <c r="P1002" s="381">
        <v>9.8489828109741211</v>
      </c>
      <c r="Q1002" s="381">
        <v>99.057777404785156</v>
      </c>
      <c r="R1002" s="379">
        <v>1012.8250122070312</v>
      </c>
    </row>
    <row r="1003" spans="1:18" x14ac:dyDescent="0.25">
      <c r="A1003" s="378">
        <v>41222.833333333336</v>
      </c>
      <c r="B1003" s="381">
        <v>131.90229797363281</v>
      </c>
      <c r="C1003" s="381">
        <v>131.90229797363281</v>
      </c>
      <c r="D1003" s="381">
        <v>84484.8828125</v>
      </c>
      <c r="E1003" s="381">
        <v>1</v>
      </c>
      <c r="F1003" s="381">
        <v>1</v>
      </c>
      <c r="G1003" s="381">
        <v>1</v>
      </c>
      <c r="H1003" s="381">
        <v>1</v>
      </c>
      <c r="I1003" s="381">
        <v>27.053449630737305</v>
      </c>
      <c r="J1003" s="381">
        <v>61.464530944824219</v>
      </c>
      <c r="K1003" s="381">
        <v>16.628275919926963</v>
      </c>
      <c r="L1003" s="381">
        <v>898.00689697265625</v>
      </c>
      <c r="M1003" s="381">
        <v>502.19281005859375</v>
      </c>
      <c r="N1003" s="381">
        <v>56881.69921875</v>
      </c>
      <c r="O1003" s="381">
        <v>6212.30078125</v>
      </c>
      <c r="P1003" s="381">
        <v>9.8467235565185547</v>
      </c>
      <c r="Q1003" s="381">
        <v>99.128166198730469</v>
      </c>
      <c r="R1003" s="379">
        <v>1012.8259887695312</v>
      </c>
    </row>
    <row r="1004" spans="1:18" x14ac:dyDescent="0.25">
      <c r="A1004" s="378">
        <v>41222.875</v>
      </c>
      <c r="B1004" s="381">
        <v>131.15719604492187</v>
      </c>
      <c r="C1004" s="381">
        <v>131.15719604492187</v>
      </c>
      <c r="D1004" s="381">
        <v>84401.453125</v>
      </c>
      <c r="E1004" s="381">
        <v>1</v>
      </c>
      <c r="F1004" s="381">
        <v>1</v>
      </c>
      <c r="G1004" s="381">
        <v>1</v>
      </c>
      <c r="H1004" s="381">
        <v>1</v>
      </c>
      <c r="I1004" s="381">
        <v>26.44059944152832</v>
      </c>
      <c r="J1004" s="381">
        <v>61.622600555419922</v>
      </c>
      <c r="K1004" s="381">
        <v>16.293384978311586</v>
      </c>
      <c r="L1004" s="381">
        <v>897.9219970703125</v>
      </c>
      <c r="M1004" s="381">
        <v>501.64981079101562</v>
      </c>
      <c r="N1004" s="381">
        <v>56771.421875</v>
      </c>
      <c r="O1004" s="381">
        <v>6199.625</v>
      </c>
      <c r="P1004" s="381">
        <v>9.8456220626831055</v>
      </c>
      <c r="Q1004" s="381">
        <v>99.237152099609375</v>
      </c>
      <c r="R1004" s="379">
        <v>1012.8289794921875</v>
      </c>
    </row>
    <row r="1005" spans="1:18" x14ac:dyDescent="0.25">
      <c r="A1005" s="378">
        <v>41222.916666666664</v>
      </c>
      <c r="B1005" s="381">
        <v>130.87660217285156</v>
      </c>
      <c r="C1005" s="381">
        <v>130.87660217285156</v>
      </c>
      <c r="D1005" s="381">
        <v>84159.5625</v>
      </c>
      <c r="E1005" s="381">
        <v>1</v>
      </c>
      <c r="F1005" s="381">
        <v>1</v>
      </c>
      <c r="G1005" s="381">
        <v>1</v>
      </c>
      <c r="H1005" s="381">
        <v>1</v>
      </c>
      <c r="I1005" s="381">
        <v>26.711450576782227</v>
      </c>
      <c r="J1005" s="381">
        <v>61.850151062011719</v>
      </c>
      <c r="K1005" s="381">
        <v>16.521072532594406</v>
      </c>
      <c r="L1005" s="381">
        <v>897.97662353515625</v>
      </c>
      <c r="M1005" s="381">
        <v>500.3131103515625</v>
      </c>
      <c r="N1005" s="381">
        <v>56592.96875</v>
      </c>
      <c r="O1005" s="381">
        <v>6191.22998046875</v>
      </c>
      <c r="P1005" s="381">
        <v>9.8610248565673828</v>
      </c>
      <c r="Q1005" s="381">
        <v>99.357643127441406</v>
      </c>
      <c r="R1005" s="379">
        <v>1012.8300170898437</v>
      </c>
    </row>
    <row r="1006" spans="1:18" x14ac:dyDescent="0.25">
      <c r="A1006" s="378">
        <v>41222.958333333336</v>
      </c>
      <c r="B1006" s="381">
        <v>131.76130676269531</v>
      </c>
      <c r="C1006" s="381">
        <v>131.76130676269531</v>
      </c>
      <c r="D1006" s="381">
        <v>84028.6171875</v>
      </c>
      <c r="E1006" s="381">
        <v>1</v>
      </c>
      <c r="F1006" s="381">
        <v>1</v>
      </c>
      <c r="G1006" s="381">
        <v>1</v>
      </c>
      <c r="H1006" s="381">
        <v>1</v>
      </c>
      <c r="I1006" s="381">
        <v>27.441400527954102</v>
      </c>
      <c r="J1006" s="381">
        <v>61.874198913574219</v>
      </c>
      <c r="K1006" s="381">
        <v>16.979146747336927</v>
      </c>
      <c r="L1006" s="381">
        <v>897.82598876953125</v>
      </c>
      <c r="M1006" s="381">
        <v>499.49038696289062</v>
      </c>
      <c r="N1006" s="381">
        <v>56489.75</v>
      </c>
      <c r="O1006" s="381">
        <v>6209.07421875</v>
      </c>
      <c r="P1006" s="381">
        <v>9.9038572311401367</v>
      </c>
      <c r="Q1006" s="381">
        <v>99.457611083984375</v>
      </c>
      <c r="R1006" s="379">
        <v>1012.8259887695312</v>
      </c>
    </row>
    <row r="1007" spans="1:18" x14ac:dyDescent="0.25">
      <c r="A1007" s="378">
        <v>41223</v>
      </c>
      <c r="B1007" s="381">
        <v>131.99139404296875</v>
      </c>
      <c r="C1007" s="381">
        <v>131.99139404296875</v>
      </c>
      <c r="D1007" s="381">
        <v>83913.9609375</v>
      </c>
      <c r="E1007" s="381">
        <v>1</v>
      </c>
      <c r="F1007" s="381">
        <v>1</v>
      </c>
      <c r="G1007" s="381">
        <v>1</v>
      </c>
      <c r="H1007" s="381">
        <v>1</v>
      </c>
      <c r="I1007" s="381">
        <v>27.176799774169922</v>
      </c>
      <c r="J1007" s="381">
        <v>61.67034912109375</v>
      </c>
      <c r="K1007" s="381">
        <v>16.760027300671208</v>
      </c>
      <c r="L1007" s="381">
        <v>897.98968505859375</v>
      </c>
      <c r="M1007" s="381">
        <v>498.66061401367187</v>
      </c>
      <c r="N1007" s="381">
        <v>56411.390625</v>
      </c>
      <c r="O1007" s="381">
        <v>6247.02392578125</v>
      </c>
      <c r="P1007" s="381">
        <v>9.9705495834350586</v>
      </c>
      <c r="Q1007" s="381">
        <v>99.551322937011719</v>
      </c>
      <c r="R1007" s="379">
        <v>1012.8280029296875</v>
      </c>
    </row>
    <row r="1008" spans="1:18" x14ac:dyDescent="0.25">
      <c r="A1008" s="378">
        <v>41223.041666666664</v>
      </c>
      <c r="B1008" s="381">
        <v>131.61149597167969</v>
      </c>
      <c r="C1008" s="381">
        <v>131.61149597167969</v>
      </c>
      <c r="D1008" s="381">
        <v>83755.546875</v>
      </c>
      <c r="E1008" s="381">
        <v>1</v>
      </c>
      <c r="F1008" s="381">
        <v>1</v>
      </c>
      <c r="G1008" s="381">
        <v>1</v>
      </c>
      <c r="H1008" s="381">
        <v>1</v>
      </c>
      <c r="I1008" s="381">
        <v>27.063150405883789</v>
      </c>
      <c r="J1008" s="381">
        <v>61.561248779296875</v>
      </c>
      <c r="K1008" s="381">
        <v>16.660413348881413</v>
      </c>
      <c r="L1008" s="381">
        <v>898.26287841796875</v>
      </c>
      <c r="M1008" s="381">
        <v>497.39028930664062</v>
      </c>
      <c r="N1008" s="381">
        <v>56290.37109375</v>
      </c>
      <c r="O1008" s="381">
        <v>6169.7109375</v>
      </c>
      <c r="P1008" s="381">
        <v>9.8780174255371094</v>
      </c>
      <c r="Q1008" s="381">
        <v>99.497779846191406</v>
      </c>
      <c r="R1008" s="379">
        <v>1012.823974609375</v>
      </c>
    </row>
    <row r="1009" spans="1:18" x14ac:dyDescent="0.25">
      <c r="A1009" s="378">
        <v>41223.083333333336</v>
      </c>
      <c r="B1009" s="381">
        <v>132.12100219726562</v>
      </c>
      <c r="C1009" s="381">
        <v>132.12100219726562</v>
      </c>
      <c r="D1009" s="381">
        <v>83550.828125</v>
      </c>
      <c r="E1009" s="381">
        <v>1</v>
      </c>
      <c r="F1009" s="381">
        <v>1</v>
      </c>
      <c r="G1009" s="381">
        <v>1</v>
      </c>
      <c r="H1009" s="381">
        <v>1</v>
      </c>
      <c r="I1009" s="381">
        <v>27.563589096069336</v>
      </c>
      <c r="J1009" s="381">
        <v>61.461521148681641</v>
      </c>
      <c r="K1009" s="381">
        <v>16.941001141616361</v>
      </c>
      <c r="L1009" s="381">
        <v>897.98602294921875</v>
      </c>
      <c r="M1009" s="381">
        <v>496.256103515625</v>
      </c>
      <c r="N1009" s="381">
        <v>56195.109375</v>
      </c>
      <c r="O1009" s="381">
        <v>6152.26904296875</v>
      </c>
      <c r="P1009" s="381">
        <v>9.8684654235839844</v>
      </c>
      <c r="Q1009" s="381">
        <v>99.293930053710938</v>
      </c>
      <c r="R1009" s="379">
        <v>1012.8189697265625</v>
      </c>
    </row>
    <row r="1010" spans="1:18" x14ac:dyDescent="0.25">
      <c r="A1010" s="378">
        <v>41223.125</v>
      </c>
      <c r="B1010" s="381">
        <v>130.89639282226562</v>
      </c>
      <c r="C1010" s="381">
        <v>130.89639282226562</v>
      </c>
      <c r="D1010" s="381">
        <v>83327.046875</v>
      </c>
      <c r="E1010" s="381">
        <v>1</v>
      </c>
      <c r="F1010" s="381">
        <v>1</v>
      </c>
      <c r="G1010" s="381">
        <v>1</v>
      </c>
      <c r="H1010" s="381">
        <v>1</v>
      </c>
      <c r="I1010" s="381">
        <v>27.124649047851562</v>
      </c>
      <c r="J1010" s="381">
        <v>61.317729949951172</v>
      </c>
      <c r="K1010" s="381">
        <v>16.632219053033623</v>
      </c>
      <c r="L1010" s="381">
        <v>897.9412841796875</v>
      </c>
      <c r="M1010" s="381">
        <v>494.6011962890625</v>
      </c>
      <c r="N1010" s="381">
        <v>56005.390625</v>
      </c>
      <c r="O1010" s="381">
        <v>6141.34619140625</v>
      </c>
      <c r="P1010" s="381">
        <v>9.881317138671875</v>
      </c>
      <c r="Q1010" s="381">
        <v>99.449043273925781</v>
      </c>
      <c r="R1010" s="379">
        <v>1012.8200073242187</v>
      </c>
    </row>
    <row r="1011" spans="1:18" x14ac:dyDescent="0.25">
      <c r="A1011" s="378">
        <v>41223.166666666664</v>
      </c>
      <c r="B1011" s="381">
        <v>130.64599609375</v>
      </c>
      <c r="C1011" s="381">
        <v>130.64599609375</v>
      </c>
      <c r="D1011" s="381">
        <v>83105.65625</v>
      </c>
      <c r="E1011" s="381">
        <v>1</v>
      </c>
      <c r="F1011" s="381">
        <v>1</v>
      </c>
      <c r="G1011" s="381">
        <v>1</v>
      </c>
      <c r="H1011" s="381">
        <v>1</v>
      </c>
      <c r="I1011" s="381">
        <v>27.058629989624023</v>
      </c>
      <c r="J1011" s="381">
        <v>61.244808197021484</v>
      </c>
      <c r="K1011" s="381">
        <v>16.572006037886968</v>
      </c>
      <c r="L1011" s="381">
        <v>898.05517578125</v>
      </c>
      <c r="M1011" s="381">
        <v>493.1033935546875</v>
      </c>
      <c r="N1011" s="381">
        <v>55875.87109375</v>
      </c>
      <c r="O1011" s="381">
        <v>6119.13623046875</v>
      </c>
      <c r="P1011" s="381">
        <v>9.8703670501708984</v>
      </c>
      <c r="Q1011" s="381">
        <v>99.723762512207031</v>
      </c>
      <c r="R1011" s="379">
        <v>1012.823974609375</v>
      </c>
    </row>
    <row r="1012" spans="1:18" x14ac:dyDescent="0.25">
      <c r="A1012" s="378">
        <v>41223.208333333336</v>
      </c>
      <c r="B1012" s="381">
        <v>111.55069732666016</v>
      </c>
      <c r="C1012" s="381">
        <v>131.86095230499305</v>
      </c>
      <c r="D1012" s="381">
        <v>83133.90625</v>
      </c>
      <c r="E1012" s="381">
        <v>1</v>
      </c>
      <c r="F1012" s="381">
        <v>1</v>
      </c>
      <c r="G1012" s="381">
        <v>0.84597218036651611</v>
      </c>
      <c r="H1012" s="381">
        <v>1</v>
      </c>
      <c r="I1012" s="381">
        <v>27.284250259399414</v>
      </c>
      <c r="J1012" s="381">
        <v>61.117168426513672</v>
      </c>
      <c r="K1012" s="381">
        <v>16.675361184948635</v>
      </c>
      <c r="L1012" s="381">
        <v>897.98101806640625</v>
      </c>
      <c r="M1012" s="381">
        <v>493.19229125976562</v>
      </c>
      <c r="N1012" s="381">
        <v>55889.73828125</v>
      </c>
      <c r="O1012" s="381">
        <v>6114.69677734375</v>
      </c>
      <c r="P1012" s="381">
        <v>9.8602180480957031</v>
      </c>
      <c r="Q1012" s="381">
        <v>99.586273193359375</v>
      </c>
      <c r="R1012" s="379">
        <v>1012.8250122070312</v>
      </c>
    </row>
    <row r="1013" spans="1:18" x14ac:dyDescent="0.25">
      <c r="A1013" s="378">
        <v>41223.25</v>
      </c>
      <c r="B1013" s="381">
        <v>115.45050048828125</v>
      </c>
      <c r="C1013" s="381">
        <v>131.67173627013079</v>
      </c>
      <c r="D1013" s="381">
        <v>82980.8515625</v>
      </c>
      <c r="E1013" s="381">
        <v>1</v>
      </c>
      <c r="F1013" s="381">
        <v>1</v>
      </c>
      <c r="G1013" s="381">
        <v>0.87680548429489136</v>
      </c>
      <c r="H1013" s="381">
        <v>1</v>
      </c>
      <c r="I1013" s="381">
        <v>26.980020523071289</v>
      </c>
      <c r="J1013" s="381">
        <v>61.005100250244141</v>
      </c>
      <c r="K1013" s="381">
        <v>16.459188567636083</v>
      </c>
      <c r="L1013" s="381">
        <v>897.96087646484375</v>
      </c>
      <c r="M1013" s="381">
        <v>492.22628784179687</v>
      </c>
      <c r="N1013" s="381">
        <v>55799.671875</v>
      </c>
      <c r="O1013" s="381">
        <v>6114.55419921875</v>
      </c>
      <c r="P1013" s="381">
        <v>9.8772201538085938</v>
      </c>
      <c r="Q1013" s="381">
        <v>99.628829956054688</v>
      </c>
      <c r="R1013" s="379">
        <v>1012.822021484375</v>
      </c>
    </row>
    <row r="1014" spans="1:18" x14ac:dyDescent="0.25">
      <c r="A1014" s="378">
        <v>41223.291666666664</v>
      </c>
      <c r="B1014" s="381">
        <v>131.64469909667969</v>
      </c>
      <c r="C1014" s="381">
        <v>131.64469909667969</v>
      </c>
      <c r="D1014" s="381">
        <v>82782.7890625</v>
      </c>
      <c r="E1014" s="381">
        <v>1</v>
      </c>
      <c r="F1014" s="381">
        <v>1</v>
      </c>
      <c r="G1014" s="381">
        <v>1</v>
      </c>
      <c r="H1014" s="381">
        <v>1</v>
      </c>
      <c r="I1014" s="381">
        <v>27.207340240478516</v>
      </c>
      <c r="J1014" s="381">
        <v>60.964820861816406</v>
      </c>
      <c r="K1014" s="381">
        <v>16.586906238872615</v>
      </c>
      <c r="L1014" s="381">
        <v>897.8231201171875</v>
      </c>
      <c r="M1014" s="381">
        <v>491.24020385742187</v>
      </c>
      <c r="N1014" s="381">
        <v>55687.51171875</v>
      </c>
      <c r="O1014" s="381">
        <v>6164.5732421875</v>
      </c>
      <c r="P1014" s="381">
        <v>9.9677419662475586</v>
      </c>
      <c r="Q1014" s="381">
        <v>99.533851623535156</v>
      </c>
      <c r="R1014" s="379">
        <v>1012.822998046875</v>
      </c>
    </row>
    <row r="1015" spans="1:18" x14ac:dyDescent="0.25">
      <c r="A1015" s="378">
        <v>41223.333333333336</v>
      </c>
      <c r="B1015" s="381">
        <v>132.07809448242187</v>
      </c>
      <c r="C1015" s="381">
        <v>132.07809448242187</v>
      </c>
      <c r="D1015" s="381">
        <v>82621.9375</v>
      </c>
      <c r="E1015" s="381">
        <v>1</v>
      </c>
      <c r="F1015" s="381">
        <v>1</v>
      </c>
      <c r="G1015" s="381">
        <v>1</v>
      </c>
      <c r="H1015" s="381">
        <v>1</v>
      </c>
      <c r="I1015" s="381">
        <v>27.492099761962891</v>
      </c>
      <c r="J1015" s="381">
        <v>60.840000152587891</v>
      </c>
      <c r="K1015" s="381">
        <v>16.726193537127838</v>
      </c>
      <c r="L1015" s="381">
        <v>898.01409912109375</v>
      </c>
      <c r="M1015" s="381">
        <v>490.4547119140625</v>
      </c>
      <c r="N1015" s="381">
        <v>55625.48828125</v>
      </c>
      <c r="O1015" s="381">
        <v>6164.51708984375</v>
      </c>
      <c r="P1015" s="381">
        <v>9.976954460144043</v>
      </c>
      <c r="Q1015" s="381">
        <v>99.416763305664063</v>
      </c>
      <c r="R1015" s="379">
        <v>1012.823974609375</v>
      </c>
    </row>
    <row r="1016" spans="1:18" x14ac:dyDescent="0.25">
      <c r="A1016" s="378">
        <v>41223.375</v>
      </c>
      <c r="B1016" s="381">
        <v>133.02369689941406</v>
      </c>
      <c r="C1016" s="381">
        <v>133.02369689941406</v>
      </c>
      <c r="D1016" s="381">
        <v>82523.171875</v>
      </c>
      <c r="E1016" s="381">
        <v>1</v>
      </c>
      <c r="F1016" s="381">
        <v>1</v>
      </c>
      <c r="G1016" s="381">
        <v>1</v>
      </c>
      <c r="H1016" s="381">
        <v>1</v>
      </c>
      <c r="I1016" s="381">
        <v>28.018470764160156</v>
      </c>
      <c r="J1016" s="381">
        <v>60.562950134277344</v>
      </c>
      <c r="K1016" s="381">
        <v>16.968812477285393</v>
      </c>
      <c r="L1016" s="381">
        <v>897.99578857421875</v>
      </c>
      <c r="M1016" s="381">
        <v>489.8848876953125</v>
      </c>
      <c r="N1016" s="381">
        <v>55625.140625</v>
      </c>
      <c r="O1016" s="381">
        <v>6163.5771484375</v>
      </c>
      <c r="P1016" s="381">
        <v>9.9748945236206055</v>
      </c>
      <c r="Q1016" s="381">
        <v>99.336311340332031</v>
      </c>
      <c r="R1016" s="379">
        <v>1012.823974609375</v>
      </c>
    </row>
    <row r="1017" spans="1:18" x14ac:dyDescent="0.25">
      <c r="A1017" s="378">
        <v>41223.416666666664</v>
      </c>
      <c r="B1017" s="381">
        <v>132.49620056152344</v>
      </c>
      <c r="C1017" s="381">
        <v>132.49620056152344</v>
      </c>
      <c r="D1017" s="381">
        <v>82535.0234375</v>
      </c>
      <c r="E1017" s="381">
        <v>1</v>
      </c>
      <c r="F1017" s="381">
        <v>1</v>
      </c>
      <c r="G1017" s="381">
        <v>1</v>
      </c>
      <c r="H1017" s="381">
        <v>1</v>
      </c>
      <c r="I1017" s="381">
        <v>28.920909881591797</v>
      </c>
      <c r="J1017" s="381">
        <v>59.882080078125</v>
      </c>
      <c r="K1017" s="381">
        <v>17.318442414617166</v>
      </c>
      <c r="L1017" s="381">
        <v>898.109375</v>
      </c>
      <c r="M1017" s="381">
        <v>488.8201904296875</v>
      </c>
      <c r="N1017" s="381">
        <v>55600.109375</v>
      </c>
      <c r="O1017" s="381">
        <v>6161.51318359375</v>
      </c>
      <c r="P1017" s="381">
        <v>9.9766464233398437</v>
      </c>
      <c r="Q1017" s="381">
        <v>99.461891174316406</v>
      </c>
      <c r="R1017" s="379">
        <v>1012.8259887695312</v>
      </c>
    </row>
    <row r="1018" spans="1:18" x14ac:dyDescent="0.25">
      <c r="A1018" s="378">
        <v>41223.458333333336</v>
      </c>
      <c r="B1018" s="381">
        <v>131.908203125</v>
      </c>
      <c r="C1018" s="381">
        <v>131.908203125</v>
      </c>
      <c r="D1018" s="381">
        <v>82387.65625</v>
      </c>
      <c r="E1018" s="381">
        <v>1</v>
      </c>
      <c r="F1018" s="381">
        <v>1</v>
      </c>
      <c r="G1018" s="381">
        <v>1</v>
      </c>
      <c r="H1018" s="381">
        <v>1</v>
      </c>
      <c r="I1018" s="381">
        <v>26.841869354248047</v>
      </c>
      <c r="J1018" s="381">
        <v>59.344760894775391</v>
      </c>
      <c r="K1018" s="381">
        <v>15.929243187966495</v>
      </c>
      <c r="L1018" s="381">
        <v>897.92681884765625</v>
      </c>
      <c r="M1018" s="381">
        <v>487.810791015625</v>
      </c>
      <c r="N1018" s="381">
        <v>55505.6796875</v>
      </c>
      <c r="O1018" s="381">
        <v>6148.14892578125</v>
      </c>
      <c r="P1018" s="381">
        <v>9.9718856811523437</v>
      </c>
      <c r="Q1018" s="381">
        <v>99.417877197265625</v>
      </c>
      <c r="R1018" s="379">
        <v>1012.8270263671875</v>
      </c>
    </row>
    <row r="1019" spans="1:18" x14ac:dyDescent="0.25">
      <c r="A1019" s="378">
        <v>41223.5</v>
      </c>
      <c r="B1019" s="381">
        <v>129.66250610351562</v>
      </c>
      <c r="C1019" s="381">
        <v>129.66250610351562</v>
      </c>
      <c r="D1019" s="381">
        <v>82190.8828125</v>
      </c>
      <c r="E1019" s="381">
        <v>1</v>
      </c>
      <c r="F1019" s="381">
        <v>1</v>
      </c>
      <c r="G1019" s="381">
        <v>1</v>
      </c>
      <c r="H1019" s="381">
        <v>1</v>
      </c>
      <c r="I1019" s="381">
        <v>26.584999084472656</v>
      </c>
      <c r="J1019" s="381">
        <v>59.719390869140625</v>
      </c>
      <c r="K1019" s="381">
        <v>15.876399515813683</v>
      </c>
      <c r="L1019" s="381">
        <v>898.2022705078125</v>
      </c>
      <c r="M1019" s="381">
        <v>486.71881103515625</v>
      </c>
      <c r="N1019" s="381">
        <v>55412.48046875</v>
      </c>
      <c r="O1019" s="381">
        <v>6069.421875</v>
      </c>
      <c r="P1019" s="381">
        <v>9.8726119995117187</v>
      </c>
      <c r="Q1019" s="381">
        <v>99.5655517578125</v>
      </c>
      <c r="R1019" s="379">
        <v>1012.8270263671875</v>
      </c>
    </row>
    <row r="1020" spans="1:18" x14ac:dyDescent="0.25">
      <c r="A1020" s="378">
        <v>41223.541666666664</v>
      </c>
      <c r="B1020" s="381">
        <v>129.58560180664062</v>
      </c>
      <c r="C1020" s="381">
        <v>129.58560180664062</v>
      </c>
      <c r="D1020" s="381">
        <v>82336.4765625</v>
      </c>
      <c r="E1020" s="381">
        <v>1</v>
      </c>
      <c r="F1020" s="381">
        <v>1</v>
      </c>
      <c r="G1020" s="381">
        <v>1</v>
      </c>
      <c r="H1020" s="381">
        <v>1</v>
      </c>
      <c r="I1020" s="381">
        <v>25.818780899047852</v>
      </c>
      <c r="J1020" s="381">
        <v>60.207710266113281</v>
      </c>
      <c r="K1020" s="381">
        <v>15.544896797941329</v>
      </c>
      <c r="L1020" s="381">
        <v>898.0189208984375</v>
      </c>
      <c r="M1020" s="381">
        <v>487.31008911132812</v>
      </c>
      <c r="N1020" s="381">
        <v>55419.5390625</v>
      </c>
      <c r="O1020" s="381">
        <v>6064.3349609375</v>
      </c>
      <c r="P1020" s="381">
        <v>9.8628196716308594</v>
      </c>
      <c r="Q1020" s="381">
        <v>99.686592102050781</v>
      </c>
      <c r="R1020" s="379">
        <v>1012.8289794921875</v>
      </c>
    </row>
    <row r="1021" spans="1:18" x14ac:dyDescent="0.25">
      <c r="A1021" s="378">
        <v>41223.583333333336</v>
      </c>
      <c r="B1021" s="381">
        <v>128.83489990234375</v>
      </c>
      <c r="C1021" s="381">
        <v>128.83489990234375</v>
      </c>
      <c r="D1021" s="381">
        <v>82341.90625</v>
      </c>
      <c r="E1021" s="381">
        <v>1</v>
      </c>
      <c r="F1021" s="381">
        <v>1</v>
      </c>
      <c r="G1021" s="381">
        <v>1</v>
      </c>
      <c r="H1021" s="381">
        <v>1</v>
      </c>
      <c r="I1021" s="381">
        <v>25.682279586791992</v>
      </c>
      <c r="J1021" s="381">
        <v>60.734500885009766</v>
      </c>
      <c r="K1021" s="381">
        <v>15.598004322930866</v>
      </c>
      <c r="L1021" s="381">
        <v>897.984375</v>
      </c>
      <c r="M1021" s="381">
        <v>487.59780883789062</v>
      </c>
      <c r="N1021" s="381">
        <v>55434.48046875</v>
      </c>
      <c r="O1021" s="381">
        <v>6065.7900390625</v>
      </c>
      <c r="P1021" s="381">
        <v>9.862788200378418</v>
      </c>
      <c r="Q1021" s="381">
        <v>99.891380310058594</v>
      </c>
      <c r="R1021" s="379">
        <v>1012.823974609375</v>
      </c>
    </row>
    <row r="1022" spans="1:18" x14ac:dyDescent="0.25">
      <c r="A1022" s="378">
        <v>41223.625</v>
      </c>
      <c r="B1022" s="381">
        <v>129.18400573730469</v>
      </c>
      <c r="C1022" s="381">
        <v>129.18400573730469</v>
      </c>
      <c r="D1022" s="381">
        <v>82580.8203125</v>
      </c>
      <c r="E1022" s="381">
        <v>1</v>
      </c>
      <c r="F1022" s="381">
        <v>1</v>
      </c>
      <c r="G1022" s="381">
        <v>1</v>
      </c>
      <c r="H1022" s="381">
        <v>1</v>
      </c>
      <c r="I1022" s="381">
        <v>25.329429626464844</v>
      </c>
      <c r="J1022" s="381">
        <v>61.226821899414063</v>
      </c>
      <c r="K1022" s="381">
        <v>15.508404765533051</v>
      </c>
      <c r="L1022" s="381">
        <v>898.0093994140625</v>
      </c>
      <c r="M1022" s="381">
        <v>489.2384033203125</v>
      </c>
      <c r="N1022" s="381">
        <v>55548.9296875</v>
      </c>
      <c r="O1022" s="381">
        <v>6077.05810546875</v>
      </c>
      <c r="P1022" s="381">
        <v>9.8613872528076172</v>
      </c>
      <c r="Q1022" s="381">
        <v>100.04810333251953</v>
      </c>
      <c r="R1022" s="379">
        <v>1012.8300170898437</v>
      </c>
    </row>
    <row r="1023" spans="1:18" x14ac:dyDescent="0.25">
      <c r="A1023" s="378">
        <v>41223.666666666664</v>
      </c>
      <c r="B1023" s="381">
        <v>128.56930541992187</v>
      </c>
      <c r="C1023" s="381">
        <v>128.56930541992187</v>
      </c>
      <c r="D1023" s="381">
        <v>82697.796875</v>
      </c>
      <c r="E1023" s="381">
        <v>1</v>
      </c>
      <c r="F1023" s="381">
        <v>1</v>
      </c>
      <c r="G1023" s="381">
        <v>1</v>
      </c>
      <c r="H1023" s="381">
        <v>1</v>
      </c>
      <c r="I1023" s="381">
        <v>25.982929229736328</v>
      </c>
      <c r="J1023" s="381">
        <v>61.610939025878906</v>
      </c>
      <c r="K1023" s="381">
        <v>16.008326684870116</v>
      </c>
      <c r="L1023" s="381">
        <v>898.02752685546875</v>
      </c>
      <c r="M1023" s="381">
        <v>489.93539428710937</v>
      </c>
      <c r="N1023" s="381">
        <v>55562.7890625</v>
      </c>
      <c r="O1023" s="381">
        <v>6079.9951171875</v>
      </c>
      <c r="P1023" s="381">
        <v>9.8618936538696289</v>
      </c>
      <c r="Q1023" s="381">
        <v>100.09929656982422</v>
      </c>
      <c r="R1023" s="379">
        <v>1012.8309936523437</v>
      </c>
    </row>
    <row r="1024" spans="1:18" x14ac:dyDescent="0.25">
      <c r="A1024" s="378">
        <v>41223.708333333336</v>
      </c>
      <c r="B1024" s="381">
        <v>127.61260223388672</v>
      </c>
      <c r="C1024" s="381">
        <v>127.61260223388672</v>
      </c>
      <c r="D1024" s="381">
        <v>82622.5625</v>
      </c>
      <c r="E1024" s="381">
        <v>1</v>
      </c>
      <c r="F1024" s="381">
        <v>1</v>
      </c>
      <c r="G1024" s="381">
        <v>1</v>
      </c>
      <c r="H1024" s="381">
        <v>1</v>
      </c>
      <c r="I1024" s="381">
        <v>26.759979248046875</v>
      </c>
      <c r="J1024" s="381">
        <v>61.733699798583984</v>
      </c>
      <c r="K1024" s="381">
        <v>16.519925255152629</v>
      </c>
      <c r="L1024" s="381">
        <v>897.9730224609375</v>
      </c>
      <c r="M1024" s="381">
        <v>489.6925048828125</v>
      </c>
      <c r="N1024" s="381">
        <v>55522.80078125</v>
      </c>
      <c r="O1024" s="381">
        <v>6070.5390625</v>
      </c>
      <c r="P1024" s="381">
        <v>9.8579387664794922</v>
      </c>
      <c r="Q1024" s="381">
        <v>100.20230102539062</v>
      </c>
      <c r="R1024" s="379">
        <v>1012.8369750976562</v>
      </c>
    </row>
    <row r="1025" spans="1:18" x14ac:dyDescent="0.25">
      <c r="A1025" s="378">
        <v>41223.75</v>
      </c>
      <c r="B1025" s="381">
        <v>127.69409942626953</v>
      </c>
      <c r="C1025" s="381">
        <v>127.69409942626953</v>
      </c>
      <c r="D1025" s="381">
        <v>82638.65625</v>
      </c>
      <c r="E1025" s="381">
        <v>1</v>
      </c>
      <c r="F1025" s="381">
        <v>1</v>
      </c>
      <c r="G1025" s="381">
        <v>1</v>
      </c>
      <c r="H1025" s="381">
        <v>1</v>
      </c>
      <c r="I1025" s="381">
        <v>27.127750396728516</v>
      </c>
      <c r="J1025" s="381">
        <v>61.581089019775391</v>
      </c>
      <c r="K1025" s="381">
        <v>16.705564120871859</v>
      </c>
      <c r="L1025" s="381">
        <v>898.0413818359375</v>
      </c>
      <c r="M1025" s="381">
        <v>489.6055908203125</v>
      </c>
      <c r="N1025" s="381">
        <v>55498.01171875</v>
      </c>
      <c r="O1025" s="381">
        <v>6071.35400390625</v>
      </c>
      <c r="P1025" s="381">
        <v>9.8610515594482422</v>
      </c>
      <c r="Q1025" s="381">
        <v>100.18939971923828</v>
      </c>
      <c r="R1025" s="379">
        <v>1012.8419799804687</v>
      </c>
    </row>
    <row r="1026" spans="1:18" x14ac:dyDescent="0.25">
      <c r="A1026" s="378">
        <v>41223.791666666664</v>
      </c>
      <c r="B1026" s="381">
        <v>126.61229705810547</v>
      </c>
      <c r="C1026" s="381">
        <v>126.61229705810547</v>
      </c>
      <c r="D1026" s="381">
        <v>82577.03125</v>
      </c>
      <c r="E1026" s="381">
        <v>1</v>
      </c>
      <c r="F1026" s="381">
        <v>1</v>
      </c>
      <c r="G1026" s="381">
        <v>1</v>
      </c>
      <c r="H1026" s="381">
        <v>1</v>
      </c>
      <c r="I1026" s="381">
        <v>27.164600372314453</v>
      </c>
      <c r="J1026" s="381">
        <v>61.319011688232422</v>
      </c>
      <c r="K1026" s="381">
        <v>16.657064477361128</v>
      </c>
      <c r="L1026" s="381">
        <v>898.04510498046875</v>
      </c>
      <c r="M1026" s="381">
        <v>488.91799926757812</v>
      </c>
      <c r="N1026" s="381">
        <v>55449.890625</v>
      </c>
      <c r="O1026" s="381">
        <v>6057.658203125</v>
      </c>
      <c r="P1026" s="381">
        <v>9.8477516174316406</v>
      </c>
      <c r="Q1026" s="381">
        <v>100.26499938964844</v>
      </c>
      <c r="R1026" s="379">
        <v>1012.8419799804687</v>
      </c>
    </row>
    <row r="1027" spans="1:18" x14ac:dyDescent="0.25">
      <c r="A1027" s="378">
        <v>41223.833333333336</v>
      </c>
      <c r="B1027" s="381">
        <v>127.08010101318359</v>
      </c>
      <c r="C1027" s="381">
        <v>127.08010101318359</v>
      </c>
      <c r="D1027" s="381">
        <v>82548.4765625</v>
      </c>
      <c r="E1027" s="381">
        <v>1</v>
      </c>
      <c r="F1027" s="381">
        <v>1</v>
      </c>
      <c r="G1027" s="381">
        <v>1</v>
      </c>
      <c r="H1027" s="381">
        <v>1</v>
      </c>
      <c r="I1027" s="381">
        <v>27.066949844360352</v>
      </c>
      <c r="J1027" s="381">
        <v>61.075531005859375</v>
      </c>
      <c r="K1027" s="381">
        <v>16.531283344532714</v>
      </c>
      <c r="L1027" s="381">
        <v>897.9542236328125</v>
      </c>
      <c r="M1027" s="381">
        <v>488.91488647460937</v>
      </c>
      <c r="N1027" s="381">
        <v>55463.828125</v>
      </c>
      <c r="O1027" s="381">
        <v>6053.966796875</v>
      </c>
      <c r="P1027" s="381">
        <v>9.8396644592285156</v>
      </c>
      <c r="Q1027" s="381">
        <v>100.01100158691406</v>
      </c>
      <c r="R1027" s="379">
        <v>1012.8380126953125</v>
      </c>
    </row>
    <row r="1028" spans="1:18" x14ac:dyDescent="0.25">
      <c r="A1028" s="378">
        <v>41223.875</v>
      </c>
      <c r="B1028" s="381">
        <v>127.03620147705078</v>
      </c>
      <c r="C1028" s="381">
        <v>127.03620147705078</v>
      </c>
      <c r="D1028" s="381">
        <v>82601.671875</v>
      </c>
      <c r="E1028" s="381">
        <v>1</v>
      </c>
      <c r="F1028" s="381">
        <v>1</v>
      </c>
      <c r="G1028" s="381">
        <v>1</v>
      </c>
      <c r="H1028" s="381">
        <v>1</v>
      </c>
      <c r="I1028" s="381">
        <v>26.316240310668945</v>
      </c>
      <c r="J1028" s="381">
        <v>61.033828735351562</v>
      </c>
      <c r="K1028" s="381">
        <v>16.061809040797232</v>
      </c>
      <c r="L1028" s="381">
        <v>897.9730224609375</v>
      </c>
      <c r="M1028" s="381">
        <v>489.04098510742187</v>
      </c>
      <c r="N1028" s="381">
        <v>55464.16015625</v>
      </c>
      <c r="O1028" s="381">
        <v>6054.89306640625</v>
      </c>
      <c r="P1028" s="381">
        <v>9.841954231262207</v>
      </c>
      <c r="Q1028" s="381">
        <v>99.984786987304688</v>
      </c>
      <c r="R1028" s="379">
        <v>1012.8350219726562</v>
      </c>
    </row>
    <row r="1029" spans="1:18" x14ac:dyDescent="0.25">
      <c r="A1029" s="378">
        <v>41223.916666666664</v>
      </c>
      <c r="B1029" s="381">
        <v>126.88649749755859</v>
      </c>
      <c r="C1029" s="381">
        <v>126.88649749755859</v>
      </c>
      <c r="D1029" s="381">
        <v>82547.6796875</v>
      </c>
      <c r="E1029" s="381">
        <v>1</v>
      </c>
      <c r="F1029" s="381">
        <v>1</v>
      </c>
      <c r="G1029" s="381">
        <v>1</v>
      </c>
      <c r="H1029" s="381">
        <v>1</v>
      </c>
      <c r="I1029" s="381">
        <v>25.995649337768555</v>
      </c>
      <c r="J1029" s="381">
        <v>61.241508483886719</v>
      </c>
      <c r="K1029" s="381">
        <v>15.920127794630972</v>
      </c>
      <c r="L1029" s="381">
        <v>897.8306884765625</v>
      </c>
      <c r="M1029" s="381">
        <v>489.356689453125</v>
      </c>
      <c r="N1029" s="381">
        <v>55432.859375</v>
      </c>
      <c r="O1029" s="381">
        <v>6102.89306640625</v>
      </c>
      <c r="P1029" s="381">
        <v>9.9182901382446289</v>
      </c>
      <c r="Q1029" s="381">
        <v>99.95697021484375</v>
      </c>
      <c r="R1029" s="379">
        <v>1012.8319702148437</v>
      </c>
    </row>
    <row r="1030" spans="1:18" x14ac:dyDescent="0.25">
      <c r="A1030" s="378">
        <v>41223.958333333336</v>
      </c>
      <c r="B1030" s="381">
        <v>126.34079742431641</v>
      </c>
      <c r="C1030" s="381">
        <v>126.34079742431641</v>
      </c>
      <c r="D1030" s="381">
        <v>82547.953125</v>
      </c>
      <c r="E1030" s="381">
        <v>1</v>
      </c>
      <c r="F1030" s="381">
        <v>1</v>
      </c>
      <c r="G1030" s="381">
        <v>1</v>
      </c>
      <c r="H1030" s="381">
        <v>1</v>
      </c>
      <c r="I1030" s="381">
        <v>26.549650192260742</v>
      </c>
      <c r="J1030" s="381">
        <v>61.441680908203125</v>
      </c>
      <c r="K1030" s="381">
        <v>16.312551353372982</v>
      </c>
      <c r="L1030" s="381">
        <v>898.04248046875</v>
      </c>
      <c r="M1030" s="381">
        <v>489.40838623046875</v>
      </c>
      <c r="N1030" s="381">
        <v>55414.80078125</v>
      </c>
      <c r="O1030" s="381">
        <v>6129.794921875</v>
      </c>
      <c r="P1030" s="381">
        <v>9.9589700698852539</v>
      </c>
      <c r="Q1030" s="381">
        <v>100.08999633789062</v>
      </c>
      <c r="R1030" s="379">
        <v>1012.8330078125</v>
      </c>
    </row>
    <row r="1031" spans="1:18" x14ac:dyDescent="0.25">
      <c r="A1031" s="378">
        <v>41224</v>
      </c>
      <c r="B1031" s="381">
        <v>126.80950164794922</v>
      </c>
      <c r="C1031" s="381">
        <v>126.80950164794922</v>
      </c>
      <c r="D1031" s="381">
        <v>82550.34375</v>
      </c>
      <c r="E1031" s="381">
        <v>1</v>
      </c>
      <c r="F1031" s="381">
        <v>1</v>
      </c>
      <c r="G1031" s="381">
        <v>1</v>
      </c>
      <c r="H1031" s="381">
        <v>1</v>
      </c>
      <c r="I1031" s="381">
        <v>27.169109344482422</v>
      </c>
      <c r="J1031" s="381">
        <v>61.414730072021484</v>
      </c>
      <c r="K1031" s="381">
        <v>16.685835166886246</v>
      </c>
      <c r="L1031" s="381">
        <v>898.02752685546875</v>
      </c>
      <c r="M1031" s="381">
        <v>489.25149536132813</v>
      </c>
      <c r="N1031" s="381">
        <v>55403.140625</v>
      </c>
      <c r="O1031" s="381">
        <v>6123.4609375</v>
      </c>
      <c r="P1031" s="381">
        <v>9.9519023895263672</v>
      </c>
      <c r="Q1031" s="381">
        <v>100.00270080566406</v>
      </c>
      <c r="R1031" s="379">
        <v>1012.833984375</v>
      </c>
    </row>
    <row r="1032" spans="1:18" x14ac:dyDescent="0.25">
      <c r="A1032" s="378">
        <v>41224.041666666664</v>
      </c>
      <c r="B1032" s="381">
        <v>126.66940307617187</v>
      </c>
      <c r="C1032" s="381">
        <v>126.66940307617187</v>
      </c>
      <c r="D1032" s="381">
        <v>82549.359375</v>
      </c>
      <c r="E1032" s="381">
        <v>1</v>
      </c>
      <c r="F1032" s="381">
        <v>1</v>
      </c>
      <c r="G1032" s="381">
        <v>1</v>
      </c>
      <c r="H1032" s="381">
        <v>1</v>
      </c>
      <c r="I1032" s="381">
        <v>27.249940872192383</v>
      </c>
      <c r="J1032" s="381">
        <v>61.159759521484375</v>
      </c>
      <c r="K1032" s="381">
        <v>16.665998307179542</v>
      </c>
      <c r="L1032" s="381">
        <v>898.00189208984375</v>
      </c>
      <c r="M1032" s="381">
        <v>489.39291381835937</v>
      </c>
      <c r="N1032" s="381">
        <v>55469</v>
      </c>
      <c r="O1032" s="381">
        <v>6144.73193359375</v>
      </c>
      <c r="P1032" s="381">
        <v>9.9734458923339844</v>
      </c>
      <c r="Q1032" s="381">
        <v>99.854972839355469</v>
      </c>
      <c r="R1032" s="379">
        <v>1012.8369750976562</v>
      </c>
    </row>
    <row r="1033" spans="1:18" x14ac:dyDescent="0.25">
      <c r="A1033" s="378">
        <v>41224.083333333336</v>
      </c>
      <c r="B1033" s="381">
        <v>127.14779663085937</v>
      </c>
      <c r="C1033" s="381">
        <v>127.14779663085937</v>
      </c>
      <c r="D1033" s="381">
        <v>82527.453125</v>
      </c>
      <c r="E1033" s="381">
        <v>1</v>
      </c>
      <c r="F1033" s="381">
        <v>1</v>
      </c>
      <c r="G1033" s="381">
        <v>1</v>
      </c>
      <c r="H1033" s="381">
        <v>1</v>
      </c>
      <c r="I1033" s="381">
        <v>28.311080932617188</v>
      </c>
      <c r="J1033" s="381">
        <v>60.749950408935547</v>
      </c>
      <c r="K1033" s="381">
        <v>17.198967626798549</v>
      </c>
      <c r="L1033" s="381">
        <v>897.9840087890625</v>
      </c>
      <c r="M1033" s="381">
        <v>489.10791015625</v>
      </c>
      <c r="N1033" s="381">
        <v>55496.78125</v>
      </c>
      <c r="O1033" s="381">
        <v>6135.02001953125</v>
      </c>
      <c r="P1033" s="381">
        <v>9.9540748596191406</v>
      </c>
      <c r="Q1033" s="381">
        <v>99.565803527832031</v>
      </c>
      <c r="R1033" s="379">
        <v>1012.8359985351562</v>
      </c>
    </row>
    <row r="1034" spans="1:18" x14ac:dyDescent="0.25">
      <c r="A1034" s="378">
        <v>41224.125</v>
      </c>
      <c r="B1034" s="381">
        <v>126.98429870605469</v>
      </c>
      <c r="C1034" s="381">
        <v>126.98429870605469</v>
      </c>
      <c r="D1034" s="381">
        <v>82472.2734375</v>
      </c>
      <c r="E1034" s="381">
        <v>1</v>
      </c>
      <c r="F1034" s="381">
        <v>1</v>
      </c>
      <c r="G1034" s="381">
        <v>1</v>
      </c>
      <c r="H1034" s="381">
        <v>1</v>
      </c>
      <c r="I1034" s="381">
        <v>28.074359893798828</v>
      </c>
      <c r="J1034" s="381">
        <v>60.104160308837891</v>
      </c>
      <c r="K1034" s="381">
        <v>16.873858276248939</v>
      </c>
      <c r="L1034" s="381">
        <v>897.91668701171875</v>
      </c>
      <c r="M1034" s="381">
        <v>487.82919311523437</v>
      </c>
      <c r="N1034" s="381">
        <v>55405.69921875</v>
      </c>
      <c r="O1034" s="381">
        <v>6145.6337890625</v>
      </c>
      <c r="P1034" s="381">
        <v>9.9835309982299805</v>
      </c>
      <c r="Q1034" s="381">
        <v>99.68963623046875</v>
      </c>
      <c r="R1034" s="379">
        <v>1012.8359985351562</v>
      </c>
    </row>
    <row r="1035" spans="1:18" x14ac:dyDescent="0.25">
      <c r="A1035" s="378">
        <v>41224.166666666664</v>
      </c>
      <c r="B1035" s="381">
        <v>126.84079742431641</v>
      </c>
      <c r="C1035" s="381">
        <v>126.84079742431641</v>
      </c>
      <c r="D1035" s="381">
        <v>82465.609375</v>
      </c>
      <c r="E1035" s="381">
        <v>1</v>
      </c>
      <c r="F1035" s="381">
        <v>1</v>
      </c>
      <c r="G1035" s="381">
        <v>1</v>
      </c>
      <c r="H1035" s="381">
        <v>1</v>
      </c>
      <c r="I1035" s="381">
        <v>27.829509735107422</v>
      </c>
      <c r="J1035" s="381">
        <v>59.642780303955078</v>
      </c>
      <c r="K1035" s="381">
        <v>16.598293350977912</v>
      </c>
      <c r="L1035" s="381">
        <v>897.951416015625</v>
      </c>
      <c r="M1035" s="381">
        <v>487.24868774414062</v>
      </c>
      <c r="N1035" s="381">
        <v>55433.08984375</v>
      </c>
      <c r="O1035" s="381">
        <v>6151.0859375</v>
      </c>
      <c r="P1035" s="381">
        <v>9.9886255264282227</v>
      </c>
      <c r="Q1035" s="381">
        <v>99.689849853515625</v>
      </c>
      <c r="R1035" s="379">
        <v>1012.8380126953125</v>
      </c>
    </row>
    <row r="1036" spans="1:18" x14ac:dyDescent="0.25">
      <c r="A1036" s="378">
        <v>41224.208333333336</v>
      </c>
      <c r="B1036" s="381">
        <v>107.42220306396484</v>
      </c>
      <c r="C1036" s="381">
        <v>127.06420387459188</v>
      </c>
      <c r="D1036" s="381">
        <v>82515.1015625</v>
      </c>
      <c r="E1036" s="381">
        <v>1</v>
      </c>
      <c r="F1036" s="381">
        <v>1</v>
      </c>
      <c r="G1036" s="381">
        <v>0.84541672468185425</v>
      </c>
      <c r="H1036" s="381">
        <v>1</v>
      </c>
      <c r="I1036" s="381">
        <v>27.337570190429688</v>
      </c>
      <c r="J1036" s="381">
        <v>59.455001831054688</v>
      </c>
      <c r="K1036" s="381">
        <v>16.253552857285833</v>
      </c>
      <c r="L1036" s="381">
        <v>898.0667724609375</v>
      </c>
      <c r="M1036" s="381">
        <v>487.09548950195312</v>
      </c>
      <c r="N1036" s="381">
        <v>55438.94921875</v>
      </c>
      <c r="O1036" s="381">
        <v>6157.31396484375</v>
      </c>
      <c r="P1036" s="381">
        <v>9.9964017868041992</v>
      </c>
      <c r="Q1036" s="381">
        <v>99.776176452636719</v>
      </c>
      <c r="R1036" s="379">
        <v>1012.8389892578125</v>
      </c>
    </row>
    <row r="1037" spans="1:18" x14ac:dyDescent="0.25">
      <c r="A1037" s="378">
        <v>41224.25</v>
      </c>
      <c r="B1037" s="381">
        <v>111.61869812011719</v>
      </c>
      <c r="C1037" s="381">
        <v>127.30155105026357</v>
      </c>
      <c r="D1037" s="381">
        <v>82417.140625</v>
      </c>
      <c r="E1037" s="381">
        <v>1</v>
      </c>
      <c r="F1037" s="381">
        <v>1</v>
      </c>
      <c r="G1037" s="381">
        <v>0.87680548429489136</v>
      </c>
      <c r="H1037" s="381">
        <v>1</v>
      </c>
      <c r="I1037" s="381">
        <v>26.878719329833984</v>
      </c>
      <c r="J1037" s="381">
        <v>59.524391174316406</v>
      </c>
      <c r="K1037" s="381">
        <v>15.999394036536978</v>
      </c>
      <c r="L1037" s="381">
        <v>897.97772216796875</v>
      </c>
      <c r="M1037" s="381">
        <v>486.27178955078125</v>
      </c>
      <c r="N1037" s="381">
        <v>55371.44140625</v>
      </c>
      <c r="O1037" s="381">
        <v>6137.22021484375</v>
      </c>
      <c r="P1037" s="381">
        <v>9.9774951934814453</v>
      </c>
      <c r="Q1037" s="381">
        <v>99.784927368164063</v>
      </c>
      <c r="R1037" s="379">
        <v>1012.8410034179687</v>
      </c>
    </row>
    <row r="1038" spans="1:18" x14ac:dyDescent="0.25">
      <c r="A1038" s="378">
        <v>41224.291666666664</v>
      </c>
      <c r="B1038" s="381">
        <v>126.67259979248047</v>
      </c>
      <c r="C1038" s="381">
        <v>126.67259979248047</v>
      </c>
      <c r="D1038" s="381">
        <v>82280.8203125</v>
      </c>
      <c r="E1038" s="381">
        <v>1</v>
      </c>
      <c r="F1038" s="381">
        <v>1</v>
      </c>
      <c r="G1038" s="381">
        <v>1</v>
      </c>
      <c r="H1038" s="381">
        <v>1</v>
      </c>
      <c r="I1038" s="381">
        <v>26.364009857177734</v>
      </c>
      <c r="J1038" s="381">
        <v>59.83966064453125</v>
      </c>
      <c r="K1038" s="381">
        <v>15.776134030825924</v>
      </c>
      <c r="L1038" s="381">
        <v>897.97308349609375</v>
      </c>
      <c r="M1038" s="381">
        <v>485.51980590820312</v>
      </c>
      <c r="N1038" s="381">
        <v>55278.03125</v>
      </c>
      <c r="O1038" s="381">
        <v>6133.34423828125</v>
      </c>
      <c r="P1038" s="381">
        <v>9.9884939193725586</v>
      </c>
      <c r="Q1038" s="381">
        <v>99.901336669921875</v>
      </c>
      <c r="R1038" s="379">
        <v>1012.8400268554687</v>
      </c>
    </row>
    <row r="1039" spans="1:18" x14ac:dyDescent="0.25">
      <c r="A1039" s="378">
        <v>41224.333333333336</v>
      </c>
      <c r="B1039" s="381">
        <v>126.15219879150391</v>
      </c>
      <c r="C1039" s="381">
        <v>126.15219879150391</v>
      </c>
      <c r="D1039" s="381">
        <v>82099.671875</v>
      </c>
      <c r="E1039" s="381">
        <v>1</v>
      </c>
      <c r="F1039" s="381">
        <v>1</v>
      </c>
      <c r="G1039" s="381">
        <v>1</v>
      </c>
      <c r="H1039" s="381">
        <v>1</v>
      </c>
      <c r="I1039" s="381">
        <v>25.972379684448242</v>
      </c>
      <c r="J1039" s="381">
        <v>60.248130798339844</v>
      </c>
      <c r="K1039" s="381">
        <v>15.647873283727822</v>
      </c>
      <c r="L1039" s="381">
        <v>898.01580810546875</v>
      </c>
      <c r="M1039" s="381">
        <v>484.68780517578125</v>
      </c>
      <c r="N1039" s="381">
        <v>55141.41015625</v>
      </c>
      <c r="O1039" s="381">
        <v>6119.02099609375</v>
      </c>
      <c r="P1039" s="381">
        <v>9.9893903732299805</v>
      </c>
      <c r="Q1039" s="381">
        <v>100.09470367431641</v>
      </c>
      <c r="R1039" s="379">
        <v>1012.843017578125</v>
      </c>
    </row>
    <row r="1040" spans="1:18" x14ac:dyDescent="0.25">
      <c r="A1040" s="378">
        <v>41224.375</v>
      </c>
      <c r="B1040" s="381">
        <v>126.42369842529297</v>
      </c>
      <c r="C1040" s="381">
        <v>126.42369842529297</v>
      </c>
      <c r="D1040" s="381">
        <v>81996.4609375</v>
      </c>
      <c r="E1040" s="381">
        <v>1</v>
      </c>
      <c r="F1040" s="381">
        <v>1</v>
      </c>
      <c r="G1040" s="381">
        <v>1</v>
      </c>
      <c r="H1040" s="381">
        <v>1</v>
      </c>
      <c r="I1040" s="381">
        <v>25.979669570922852</v>
      </c>
      <c r="J1040" s="381">
        <v>60.633449554443359</v>
      </c>
      <c r="K1040" s="381">
        <v>15.752369843696579</v>
      </c>
      <c r="L1040" s="381">
        <v>897.98248291015625</v>
      </c>
      <c r="M1040" s="381">
        <v>484.352294921875</v>
      </c>
      <c r="N1040" s="381">
        <v>55106.890625</v>
      </c>
      <c r="O1040" s="381">
        <v>6109.455078125</v>
      </c>
      <c r="P1040" s="381">
        <v>9.9804525375366211</v>
      </c>
      <c r="Q1040" s="381">
        <v>100.11109924316406</v>
      </c>
      <c r="R1040" s="379">
        <v>1012.8309936523437</v>
      </c>
    </row>
    <row r="1041" spans="1:18" x14ac:dyDescent="0.25">
      <c r="A1041" s="378">
        <v>41224.416666666664</v>
      </c>
      <c r="B1041" s="381">
        <v>126.285400390625</v>
      </c>
      <c r="C1041" s="381">
        <v>126.285400390625</v>
      </c>
      <c r="D1041" s="381">
        <v>81903.8984375</v>
      </c>
      <c r="E1041" s="381">
        <v>1</v>
      </c>
      <c r="F1041" s="381">
        <v>1</v>
      </c>
      <c r="G1041" s="381">
        <v>1</v>
      </c>
      <c r="H1041" s="381">
        <v>1</v>
      </c>
      <c r="I1041" s="381">
        <v>25.935979843139648</v>
      </c>
      <c r="J1041" s="381">
        <v>60.939300537109375</v>
      </c>
      <c r="K1041" s="381">
        <v>15.805204703854979</v>
      </c>
      <c r="L1041" s="381">
        <v>898.02532958984375</v>
      </c>
      <c r="M1041" s="381">
        <v>484.07669067382812</v>
      </c>
      <c r="N1041" s="381">
        <v>55015.96875</v>
      </c>
      <c r="O1041" s="381">
        <v>6102.14208984375</v>
      </c>
      <c r="P1041" s="381">
        <v>9.9835901260375977</v>
      </c>
      <c r="Q1041" s="381">
        <v>100.12830352783203</v>
      </c>
      <c r="R1041" s="379">
        <v>1012.822998046875</v>
      </c>
    </row>
    <row r="1042" spans="1:18" x14ac:dyDescent="0.25">
      <c r="A1042" s="378">
        <v>41224.458333333336</v>
      </c>
      <c r="B1042" s="381">
        <v>125.69000244140625</v>
      </c>
      <c r="C1042" s="381">
        <v>125.69000244140625</v>
      </c>
      <c r="D1042" s="381">
        <v>81691.2265625</v>
      </c>
      <c r="E1042" s="381">
        <v>1</v>
      </c>
      <c r="F1042" s="381">
        <v>1</v>
      </c>
      <c r="G1042" s="381">
        <v>1</v>
      </c>
      <c r="H1042" s="381">
        <v>1</v>
      </c>
      <c r="I1042" s="381">
        <v>25.603729248046875</v>
      </c>
      <c r="J1042" s="381">
        <v>61.196578979492188</v>
      </c>
      <c r="K1042" s="381">
        <v>15.668606390976347</v>
      </c>
      <c r="L1042" s="381">
        <v>898.03997802734375</v>
      </c>
      <c r="M1042" s="381">
        <v>483.08029174804687</v>
      </c>
      <c r="N1042" s="381">
        <v>54868.109375</v>
      </c>
      <c r="O1042" s="381">
        <v>6079.298828125</v>
      </c>
      <c r="P1042" s="381">
        <v>9.9734296798706055</v>
      </c>
      <c r="Q1042" s="381">
        <v>100.20169830322266</v>
      </c>
      <c r="R1042" s="379">
        <v>1012.8289794921875</v>
      </c>
    </row>
    <row r="1043" spans="1:18" x14ac:dyDescent="0.25">
      <c r="A1043" s="378">
        <v>41224.5</v>
      </c>
      <c r="B1043" s="381">
        <v>125.57469940185547</v>
      </c>
      <c r="C1043" s="381">
        <v>125.57469940185547</v>
      </c>
      <c r="D1043" s="381">
        <v>81544.359375</v>
      </c>
      <c r="E1043" s="381">
        <v>1</v>
      </c>
      <c r="F1043" s="381">
        <v>1</v>
      </c>
      <c r="G1043" s="381">
        <v>1</v>
      </c>
      <c r="H1043" s="381">
        <v>1</v>
      </c>
      <c r="I1043" s="381">
        <v>26.077949523925781</v>
      </c>
      <c r="J1043" s="381">
        <v>61.380359649658203</v>
      </c>
      <c r="K1043" s="381">
        <v>16.006739207041974</v>
      </c>
      <c r="L1043" s="381">
        <v>898.00982666015625</v>
      </c>
      <c r="M1043" s="381">
        <v>482.14898681640625</v>
      </c>
      <c r="N1043" s="381">
        <v>54726.80859375</v>
      </c>
      <c r="O1043" s="381">
        <v>6059.11083984375</v>
      </c>
      <c r="P1043" s="381">
        <v>9.9679746627807617</v>
      </c>
      <c r="Q1043" s="381">
        <v>100.33979797363281</v>
      </c>
      <c r="R1043" s="379">
        <v>1012.8319702148437</v>
      </c>
    </row>
    <row r="1044" spans="1:18" x14ac:dyDescent="0.25">
      <c r="A1044" s="378">
        <v>41224.541666666664</v>
      </c>
      <c r="B1044" s="381">
        <v>126.41600036621094</v>
      </c>
      <c r="C1044" s="381">
        <v>126.41600036621094</v>
      </c>
      <c r="D1044" s="381">
        <v>81446.7265625</v>
      </c>
      <c r="E1044" s="381">
        <v>1</v>
      </c>
      <c r="F1044" s="381">
        <v>1</v>
      </c>
      <c r="G1044" s="381">
        <v>1</v>
      </c>
      <c r="H1044" s="381">
        <v>1</v>
      </c>
      <c r="I1044" s="381">
        <v>26.371789932250977</v>
      </c>
      <c r="J1044" s="381">
        <v>61.376461029052734</v>
      </c>
      <c r="K1044" s="381">
        <v>16.186071370431673</v>
      </c>
      <c r="L1044" s="381">
        <v>898.0128173828125</v>
      </c>
      <c r="M1044" s="381">
        <v>481.84640502929687</v>
      </c>
      <c r="N1044" s="381">
        <v>54701</v>
      </c>
      <c r="O1044" s="381">
        <v>6056.166015625</v>
      </c>
      <c r="P1044" s="381">
        <v>9.9673404693603516</v>
      </c>
      <c r="Q1044" s="381">
        <v>100.42359924316406</v>
      </c>
      <c r="R1044" s="379">
        <v>1012.833984375</v>
      </c>
    </row>
    <row r="1045" spans="1:18" x14ac:dyDescent="0.25">
      <c r="A1045" s="378">
        <v>41224.583333333336</v>
      </c>
      <c r="B1045" s="381">
        <v>126.46949768066406</v>
      </c>
      <c r="C1045" s="381">
        <v>126.46949768066406</v>
      </c>
      <c r="D1045" s="381">
        <v>81424.0390625</v>
      </c>
      <c r="E1045" s="381">
        <v>1</v>
      </c>
      <c r="F1045" s="381">
        <v>1</v>
      </c>
      <c r="G1045" s="381">
        <v>1</v>
      </c>
      <c r="H1045" s="381">
        <v>1</v>
      </c>
      <c r="I1045" s="381">
        <v>26.072160720825195</v>
      </c>
      <c r="J1045" s="381">
        <v>61.328079223632813</v>
      </c>
      <c r="K1045" s="381">
        <v>15.989555382180551</v>
      </c>
      <c r="L1045" s="381">
        <v>898.02008056640625</v>
      </c>
      <c r="M1045" s="381">
        <v>481.5220947265625</v>
      </c>
      <c r="N1045" s="381">
        <v>54670.6015625</v>
      </c>
      <c r="O1045" s="381">
        <v>6048.2412109375</v>
      </c>
      <c r="P1045" s="381">
        <v>9.9616832733154297</v>
      </c>
      <c r="Q1045" s="381">
        <v>100.45619964599609</v>
      </c>
      <c r="R1045" s="379">
        <v>1012.8359985351562</v>
      </c>
    </row>
    <row r="1046" spans="1:18" x14ac:dyDescent="0.25">
      <c r="A1046" s="378">
        <v>41224.625</v>
      </c>
      <c r="B1046" s="381">
        <v>126.66210174560547</v>
      </c>
      <c r="C1046" s="381">
        <v>126.66210174560547</v>
      </c>
      <c r="D1046" s="381">
        <v>81261.8671875</v>
      </c>
      <c r="E1046" s="381">
        <v>1</v>
      </c>
      <c r="F1046" s="381">
        <v>1</v>
      </c>
      <c r="G1046" s="381">
        <v>1</v>
      </c>
      <c r="H1046" s="381">
        <v>1</v>
      </c>
      <c r="I1046" s="381">
        <v>25.918979644775391</v>
      </c>
      <c r="J1046" s="381">
        <v>61.340950012207031</v>
      </c>
      <c r="K1046" s="381">
        <v>15.898948347575788</v>
      </c>
      <c r="L1046" s="381">
        <v>897.94390869140625</v>
      </c>
      <c r="M1046" s="381">
        <v>480.63699340820312</v>
      </c>
      <c r="N1046" s="381">
        <v>54547.359375</v>
      </c>
      <c r="O1046" s="381">
        <v>6030.3291015625</v>
      </c>
      <c r="P1046" s="381">
        <v>9.9548673629760742</v>
      </c>
      <c r="Q1046" s="381">
        <v>100.39890289306641</v>
      </c>
      <c r="R1046" s="379">
        <v>1012.8350219726562</v>
      </c>
    </row>
    <row r="1047" spans="1:18" x14ac:dyDescent="0.25">
      <c r="A1047" s="378">
        <v>41224.666666666664</v>
      </c>
      <c r="B1047" s="381">
        <v>126.66349792480469</v>
      </c>
      <c r="C1047" s="381">
        <v>126.66349792480469</v>
      </c>
      <c r="D1047" s="381">
        <v>81117.4765625</v>
      </c>
      <c r="E1047" s="381">
        <v>1</v>
      </c>
      <c r="F1047" s="381">
        <v>1</v>
      </c>
      <c r="G1047" s="381">
        <v>1</v>
      </c>
      <c r="H1047" s="381">
        <v>1</v>
      </c>
      <c r="I1047" s="381">
        <v>26.233779907226562</v>
      </c>
      <c r="J1047" s="381">
        <v>61.345268249511719</v>
      </c>
      <c r="K1047" s="381">
        <v>16.093182656074642</v>
      </c>
      <c r="L1047" s="381">
        <v>898.013671875</v>
      </c>
      <c r="M1047" s="381">
        <v>479.96780395507812</v>
      </c>
      <c r="N1047" s="381">
        <v>54487.01171875</v>
      </c>
      <c r="O1047" s="381">
        <v>6026.4638671875</v>
      </c>
      <c r="P1047" s="381">
        <v>9.9592113494873047</v>
      </c>
      <c r="Q1047" s="381">
        <v>100.27179718017578</v>
      </c>
      <c r="R1047" s="379">
        <v>1012.8300170898437</v>
      </c>
    </row>
    <row r="1048" spans="1:18" x14ac:dyDescent="0.25">
      <c r="A1048" s="378">
        <v>41224.708333333336</v>
      </c>
      <c r="B1048" s="381">
        <v>126.25309753417969</v>
      </c>
      <c r="C1048" s="381">
        <v>126.25309753417969</v>
      </c>
      <c r="D1048" s="381">
        <v>81031.90625</v>
      </c>
      <c r="E1048" s="381">
        <v>1</v>
      </c>
      <c r="F1048" s="381">
        <v>1</v>
      </c>
      <c r="G1048" s="381">
        <v>1</v>
      </c>
      <c r="H1048" s="381">
        <v>1</v>
      </c>
      <c r="I1048" s="381">
        <v>26.264749526977539</v>
      </c>
      <c r="J1048" s="381">
        <v>61.30120849609375</v>
      </c>
      <c r="K1048" s="381">
        <v>16.100608868509298</v>
      </c>
      <c r="L1048" s="381">
        <v>897.92449951171875</v>
      </c>
      <c r="M1048" s="381">
        <v>479.67379760742187</v>
      </c>
      <c r="N1048" s="381">
        <v>54479.359375</v>
      </c>
      <c r="O1048" s="381">
        <v>6024.9140625</v>
      </c>
      <c r="P1048" s="381">
        <v>9.9572105407714844</v>
      </c>
      <c r="Q1048" s="381">
        <v>100.05280303955078</v>
      </c>
      <c r="R1048" s="379">
        <v>1012.823974609375</v>
      </c>
    </row>
    <row r="1049" spans="1:18" x14ac:dyDescent="0.25">
      <c r="A1049" s="378">
        <v>41224.75</v>
      </c>
      <c r="B1049" s="381">
        <v>127.90789794921875</v>
      </c>
      <c r="C1049" s="381">
        <v>127.90789794921875</v>
      </c>
      <c r="D1049" s="381">
        <v>81769.7265625</v>
      </c>
      <c r="E1049" s="381">
        <v>1</v>
      </c>
      <c r="F1049" s="381">
        <v>1</v>
      </c>
      <c r="G1049" s="381">
        <v>1</v>
      </c>
      <c r="H1049" s="381">
        <v>1</v>
      </c>
      <c r="I1049" s="381">
        <v>27.143020629882812</v>
      </c>
      <c r="J1049" s="381">
        <v>61.236431121826172</v>
      </c>
      <c r="K1049" s="381">
        <v>16.621417132401255</v>
      </c>
      <c r="L1049" s="381">
        <v>898.087890625</v>
      </c>
      <c r="M1049" s="381">
        <v>483.68450927734375</v>
      </c>
      <c r="N1049" s="381">
        <v>54849.9296875</v>
      </c>
      <c r="O1049" s="381">
        <v>6069.98876953125</v>
      </c>
      <c r="P1049" s="381">
        <v>9.9637670516967773</v>
      </c>
      <c r="Q1049" s="381">
        <v>99.449363708496094</v>
      </c>
      <c r="R1049" s="379">
        <v>1012.8189697265625</v>
      </c>
    </row>
    <row r="1050" spans="1:18" x14ac:dyDescent="0.25">
      <c r="A1050" s="378">
        <v>41224.791666666664</v>
      </c>
      <c r="B1050" s="381">
        <v>127.34429931640625</v>
      </c>
      <c r="C1050" s="381">
        <v>127.34429931640625</v>
      </c>
      <c r="D1050" s="381">
        <v>81736.890625</v>
      </c>
      <c r="E1050" s="381">
        <v>1</v>
      </c>
      <c r="F1050" s="381">
        <v>1</v>
      </c>
      <c r="G1050" s="381">
        <v>1</v>
      </c>
      <c r="H1050" s="381">
        <v>1</v>
      </c>
      <c r="I1050" s="381">
        <v>26.25037956237793</v>
      </c>
      <c r="J1050" s="381">
        <v>60.997669219970703</v>
      </c>
      <c r="K1050" s="381">
        <v>16.012119694446081</v>
      </c>
      <c r="L1050" s="381">
        <v>898.0308837890625</v>
      </c>
      <c r="M1050" s="381">
        <v>483.45370483398437</v>
      </c>
      <c r="N1050" s="381">
        <v>54826.05859375</v>
      </c>
      <c r="O1050" s="381">
        <v>6067.89990234375</v>
      </c>
      <c r="P1050" s="381">
        <v>9.9658346176147461</v>
      </c>
      <c r="Q1050" s="381">
        <v>99.296920776367188</v>
      </c>
      <c r="R1050" s="379">
        <v>1012.8209838867187</v>
      </c>
    </row>
    <row r="1051" spans="1:18" x14ac:dyDescent="0.25">
      <c r="A1051" s="378">
        <v>41224.833333333336</v>
      </c>
      <c r="B1051" s="381">
        <v>127.33809661865234</v>
      </c>
      <c r="C1051" s="381">
        <v>127.33809661865234</v>
      </c>
      <c r="D1051" s="381">
        <v>81681.421875</v>
      </c>
      <c r="E1051" s="381">
        <v>1</v>
      </c>
      <c r="F1051" s="381">
        <v>1</v>
      </c>
      <c r="G1051" s="381">
        <v>1</v>
      </c>
      <c r="H1051" s="381">
        <v>1</v>
      </c>
      <c r="I1051" s="381">
        <v>25.893100738525391</v>
      </c>
      <c r="J1051" s="381">
        <v>61.050979614257813</v>
      </c>
      <c r="K1051" s="381">
        <v>15.807991653376375</v>
      </c>
      <c r="L1051" s="381">
        <v>898.04632568359375</v>
      </c>
      <c r="M1051" s="381">
        <v>483.33389282226562</v>
      </c>
      <c r="N1051" s="381">
        <v>54801.390625</v>
      </c>
      <c r="O1051" s="381">
        <v>6060.8427734375</v>
      </c>
      <c r="P1051" s="381">
        <v>9.9586143493652344</v>
      </c>
      <c r="Q1051" s="381">
        <v>99.254386901855469</v>
      </c>
      <c r="R1051" s="379">
        <v>1012.822021484375</v>
      </c>
    </row>
    <row r="1052" spans="1:18" x14ac:dyDescent="0.25">
      <c r="A1052" s="378">
        <v>41224.875</v>
      </c>
      <c r="B1052" s="381">
        <v>127.77320098876953</v>
      </c>
      <c r="C1052" s="381">
        <v>127.77320098876953</v>
      </c>
      <c r="D1052" s="381">
        <v>81833.453125</v>
      </c>
      <c r="E1052" s="381">
        <v>1</v>
      </c>
      <c r="F1052" s="381">
        <v>1</v>
      </c>
      <c r="G1052" s="381">
        <v>1</v>
      </c>
      <c r="H1052" s="381">
        <v>1</v>
      </c>
      <c r="I1052" s="381">
        <v>26.47960090637207</v>
      </c>
      <c r="J1052" s="381">
        <v>61.215068817138672</v>
      </c>
      <c r="K1052" s="381">
        <v>16.209505917339339</v>
      </c>
      <c r="L1052" s="381">
        <v>897.976318359375</v>
      </c>
      <c r="M1052" s="381">
        <v>484.2550048828125</v>
      </c>
      <c r="N1052" s="381">
        <v>54882.87109375</v>
      </c>
      <c r="O1052" s="381">
        <v>6070.93212890625</v>
      </c>
      <c r="P1052" s="381">
        <v>9.9605541229248047</v>
      </c>
      <c r="Q1052" s="381">
        <v>99.204803466796875</v>
      </c>
      <c r="R1052" s="379">
        <v>1012.822021484375</v>
      </c>
    </row>
    <row r="1053" spans="1:18" x14ac:dyDescent="0.25">
      <c r="A1053" s="378">
        <v>41224.916666666664</v>
      </c>
      <c r="B1053" s="381">
        <v>127.66739654541016</v>
      </c>
      <c r="C1053" s="381">
        <v>127.66739654541016</v>
      </c>
      <c r="D1053" s="381">
        <v>81817.4921875</v>
      </c>
      <c r="E1053" s="381">
        <v>1</v>
      </c>
      <c r="F1053" s="381">
        <v>1</v>
      </c>
      <c r="G1053" s="381">
        <v>1</v>
      </c>
      <c r="H1053" s="381">
        <v>1</v>
      </c>
      <c r="I1053" s="381">
        <v>28.083780288696289</v>
      </c>
      <c r="J1053" s="381">
        <v>61.592208862304687</v>
      </c>
      <c r="K1053" s="381">
        <v>17.297420611844572</v>
      </c>
      <c r="L1053" s="381">
        <v>897.953125</v>
      </c>
      <c r="M1053" s="381">
        <v>484.24618530273437</v>
      </c>
      <c r="N1053" s="381">
        <v>54888.3984375</v>
      </c>
      <c r="O1053" s="381">
        <v>6070.10986328125</v>
      </c>
      <c r="P1053" s="381">
        <v>9.9581680297851562</v>
      </c>
      <c r="Q1053" s="381">
        <v>99.215011596679688</v>
      </c>
      <c r="R1053" s="379">
        <v>1012.822021484375</v>
      </c>
    </row>
    <row r="1054" spans="1:18" x14ac:dyDescent="0.25">
      <c r="A1054" s="378">
        <v>41224.958333333336</v>
      </c>
      <c r="B1054" s="381">
        <v>127.16690063476562</v>
      </c>
      <c r="C1054" s="381">
        <v>127.16690063476562</v>
      </c>
      <c r="D1054" s="381">
        <v>81703.609375</v>
      </c>
      <c r="E1054" s="381">
        <v>1</v>
      </c>
      <c r="F1054" s="381">
        <v>1</v>
      </c>
      <c r="G1054" s="381">
        <v>1</v>
      </c>
      <c r="H1054" s="381">
        <v>1</v>
      </c>
      <c r="I1054" s="381">
        <v>28.436319351196289</v>
      </c>
      <c r="J1054" s="381">
        <v>61.610630035400391</v>
      </c>
      <c r="K1054" s="381">
        <v>17.519795511150516</v>
      </c>
      <c r="L1054" s="381">
        <v>897.9940185546875</v>
      </c>
      <c r="M1054" s="381">
        <v>483.80569458007812</v>
      </c>
      <c r="N1054" s="381">
        <v>54863.4609375</v>
      </c>
      <c r="O1054" s="381">
        <v>6065.92822265625</v>
      </c>
      <c r="P1054" s="381">
        <v>9.9562444686889648</v>
      </c>
      <c r="Q1054" s="381">
        <v>99.222526550292969</v>
      </c>
      <c r="R1054" s="379">
        <v>1012.8209838867187</v>
      </c>
    </row>
    <row r="1055" spans="1:18" x14ac:dyDescent="0.25">
      <c r="A1055" s="378">
        <v>41225</v>
      </c>
      <c r="B1055" s="381">
        <v>126.99939727783203</v>
      </c>
      <c r="C1055" s="381">
        <v>126.99939727783203</v>
      </c>
      <c r="D1055" s="381">
        <v>81715.4375</v>
      </c>
      <c r="E1055" s="381">
        <v>1</v>
      </c>
      <c r="F1055" s="381">
        <v>1</v>
      </c>
      <c r="G1055" s="381">
        <v>1</v>
      </c>
      <c r="H1055" s="381">
        <v>1</v>
      </c>
      <c r="I1055" s="381">
        <v>28.141969680786133</v>
      </c>
      <c r="J1055" s="381">
        <v>60.952381134033203</v>
      </c>
      <c r="K1055" s="381">
        <v>17.153200618456832</v>
      </c>
      <c r="L1055" s="381">
        <v>898.00299072265625</v>
      </c>
      <c r="M1055" s="381">
        <v>483.42660522460937</v>
      </c>
      <c r="N1055" s="381">
        <v>54874.7109375</v>
      </c>
      <c r="O1055" s="381">
        <v>6066.64404296875</v>
      </c>
      <c r="P1055" s="381">
        <v>9.9550256729125977</v>
      </c>
      <c r="Q1055" s="381">
        <v>99.231719970703125</v>
      </c>
      <c r="R1055" s="379">
        <v>1012.822021484375</v>
      </c>
    </row>
    <row r="1056" spans="1:18" x14ac:dyDescent="0.25">
      <c r="A1056" s="378">
        <v>41225.041666666664</v>
      </c>
      <c r="B1056" s="381">
        <v>126.83080291748047</v>
      </c>
      <c r="C1056" s="381">
        <v>126.83080291748047</v>
      </c>
      <c r="D1056" s="381">
        <v>81833</v>
      </c>
      <c r="E1056" s="381">
        <v>1</v>
      </c>
      <c r="F1056" s="381">
        <v>1</v>
      </c>
      <c r="G1056" s="381">
        <v>1</v>
      </c>
      <c r="H1056" s="381">
        <v>1</v>
      </c>
      <c r="I1056" s="381">
        <v>27.842340469360352</v>
      </c>
      <c r="J1056" s="381">
        <v>60.305801391601562</v>
      </c>
      <c r="K1056" s="381">
        <v>16.790546546225961</v>
      </c>
      <c r="L1056" s="381">
        <v>897.95977783203125</v>
      </c>
      <c r="M1056" s="381">
        <v>483.3994140625</v>
      </c>
      <c r="N1056" s="381">
        <v>54988.44921875</v>
      </c>
      <c r="O1056" s="381">
        <v>6080.9990234375</v>
      </c>
      <c r="P1056" s="381">
        <v>9.958404541015625</v>
      </c>
      <c r="Q1056" s="381">
        <v>99.2354736328125</v>
      </c>
      <c r="R1056" s="379">
        <v>1012.822998046875</v>
      </c>
    </row>
    <row r="1057" spans="1:18" x14ac:dyDescent="0.25">
      <c r="A1057" s="378">
        <v>41225.083333333336</v>
      </c>
      <c r="B1057" s="381">
        <v>127.21289825439453</v>
      </c>
      <c r="C1057" s="381">
        <v>127.21289825439453</v>
      </c>
      <c r="D1057" s="381">
        <v>82177.703125</v>
      </c>
      <c r="E1057" s="381">
        <v>1</v>
      </c>
      <c r="F1057" s="381">
        <v>1</v>
      </c>
      <c r="G1057" s="381">
        <v>1</v>
      </c>
      <c r="H1057" s="381">
        <v>1</v>
      </c>
      <c r="I1057" s="381">
        <v>27.618059158325195</v>
      </c>
      <c r="J1057" s="381">
        <v>59.826118469238281</v>
      </c>
      <c r="K1057" s="381">
        <v>16.522812790963943</v>
      </c>
      <c r="L1057" s="381">
        <v>898.0662841796875</v>
      </c>
      <c r="M1057" s="381">
        <v>485.49209594726562</v>
      </c>
      <c r="N1057" s="381">
        <v>55287.58984375</v>
      </c>
      <c r="O1057" s="381">
        <v>6110.52001953125</v>
      </c>
      <c r="P1057" s="381">
        <v>9.95257568359375</v>
      </c>
      <c r="Q1057" s="381">
        <v>98.948623657226563</v>
      </c>
      <c r="R1057" s="379">
        <v>1012.8200073242187</v>
      </c>
    </row>
    <row r="1058" spans="1:18" x14ac:dyDescent="0.25">
      <c r="A1058" s="378">
        <v>41225.125</v>
      </c>
      <c r="B1058" s="381">
        <v>127.60399627685547</v>
      </c>
      <c r="C1058" s="381">
        <v>127.60399627685547</v>
      </c>
      <c r="D1058" s="381">
        <v>82439.390625</v>
      </c>
      <c r="E1058" s="381">
        <v>1</v>
      </c>
      <c r="F1058" s="381">
        <v>1</v>
      </c>
      <c r="G1058" s="381">
        <v>1</v>
      </c>
      <c r="H1058" s="381">
        <v>1</v>
      </c>
      <c r="I1058" s="381">
        <v>26.560609817504883</v>
      </c>
      <c r="J1058" s="381">
        <v>59.744171142578125</v>
      </c>
      <c r="K1058" s="381">
        <v>15.868416185882525</v>
      </c>
      <c r="L1058" s="381">
        <v>898.0343017578125</v>
      </c>
      <c r="M1058" s="381">
        <v>487.61358642578125</v>
      </c>
      <c r="N1058" s="381">
        <v>55485.55078125</v>
      </c>
      <c r="O1058" s="381">
        <v>6121.5791015625</v>
      </c>
      <c r="P1058" s="381">
        <v>9.9368476867675781</v>
      </c>
      <c r="Q1058" s="381">
        <v>98.657203674316406</v>
      </c>
      <c r="R1058" s="379">
        <v>1012.822021484375</v>
      </c>
    </row>
    <row r="1059" spans="1:18" x14ac:dyDescent="0.25">
      <c r="A1059" s="378">
        <v>41225.166666666664</v>
      </c>
      <c r="B1059" s="381">
        <v>128.42379760742187</v>
      </c>
      <c r="C1059" s="381">
        <v>128.42379760742187</v>
      </c>
      <c r="D1059" s="381">
        <v>82581.78125</v>
      </c>
      <c r="E1059" s="381">
        <v>1</v>
      </c>
      <c r="F1059" s="381">
        <v>1</v>
      </c>
      <c r="G1059" s="381">
        <v>1</v>
      </c>
      <c r="H1059" s="381">
        <v>1</v>
      </c>
      <c r="I1059" s="381">
        <v>25.743690490722656</v>
      </c>
      <c r="J1059" s="381">
        <v>60.1427001953125</v>
      </c>
      <c r="K1059" s="381">
        <v>15.482950591044501</v>
      </c>
      <c r="L1059" s="381">
        <v>897.94000244140625</v>
      </c>
      <c r="M1059" s="381">
        <v>488.51321411132812</v>
      </c>
      <c r="N1059" s="381">
        <v>55554.6484375</v>
      </c>
      <c r="O1059" s="381">
        <v>6129.02880859375</v>
      </c>
      <c r="P1059" s="381">
        <v>9.936366081237793</v>
      </c>
      <c r="Q1059" s="381">
        <v>98.705513000488281</v>
      </c>
      <c r="R1059" s="379">
        <v>1012.8200073242187</v>
      </c>
    </row>
    <row r="1060" spans="1:18" x14ac:dyDescent="0.25">
      <c r="A1060" s="378">
        <v>41225.208333333336</v>
      </c>
      <c r="B1060" s="381">
        <v>108.86199951171875</v>
      </c>
      <c r="C1060" s="381">
        <v>128.68271798790647</v>
      </c>
      <c r="D1060" s="381">
        <v>82742.703125</v>
      </c>
      <c r="E1060" s="381">
        <v>1</v>
      </c>
      <c r="F1060" s="381">
        <v>1</v>
      </c>
      <c r="G1060" s="381">
        <v>0.84597218036651611</v>
      </c>
      <c r="H1060" s="381">
        <v>1</v>
      </c>
      <c r="I1060" s="381">
        <v>25.68174934387207</v>
      </c>
      <c r="J1060" s="381">
        <v>60.748668670654297</v>
      </c>
      <c r="K1060" s="381">
        <v>15.601320817736777</v>
      </c>
      <c r="L1060" s="381">
        <v>898.00457763671875</v>
      </c>
      <c r="M1060" s="381">
        <v>489.64138793945312</v>
      </c>
      <c r="N1060" s="381">
        <v>55658.7890625</v>
      </c>
      <c r="O1060" s="381">
        <v>6145.716796875</v>
      </c>
      <c r="P1060" s="381">
        <v>9.9447784423828125</v>
      </c>
      <c r="Q1060" s="381">
        <v>98.830802917480469</v>
      </c>
      <c r="R1060" s="379">
        <v>1012.8200073242187</v>
      </c>
    </row>
    <row r="1061" spans="1:18" x14ac:dyDescent="0.25">
      <c r="A1061" s="378">
        <v>41225.25</v>
      </c>
      <c r="B1061" s="381">
        <v>112.93190002441406</v>
      </c>
      <c r="C1061" s="381">
        <v>128.88090880125728</v>
      </c>
      <c r="D1061" s="381">
        <v>82876.78125</v>
      </c>
      <c r="E1061" s="381">
        <v>1</v>
      </c>
      <c r="F1061" s="381">
        <v>1</v>
      </c>
      <c r="G1061" s="381">
        <v>0.87625002861022949</v>
      </c>
      <c r="H1061" s="381">
        <v>1</v>
      </c>
      <c r="I1061" s="381">
        <v>25.340969085693359</v>
      </c>
      <c r="J1061" s="381">
        <v>61.259529113769531</v>
      </c>
      <c r="K1061" s="381">
        <v>15.523758334761659</v>
      </c>
      <c r="L1061" s="381">
        <v>897.9644775390625</v>
      </c>
      <c r="M1061" s="381">
        <v>490.56228637695312</v>
      </c>
      <c r="N1061" s="381">
        <v>55683.3203125</v>
      </c>
      <c r="O1061" s="381">
        <v>6148.2919921875</v>
      </c>
      <c r="P1061" s="381">
        <v>9.9432468414306641</v>
      </c>
      <c r="Q1061" s="381">
        <v>99.084136962890625</v>
      </c>
      <c r="R1061" s="379">
        <v>1012.823974609375</v>
      </c>
    </row>
    <row r="1062" spans="1:18" x14ac:dyDescent="0.25">
      <c r="A1062" s="378">
        <v>41225.291666666664</v>
      </c>
      <c r="B1062" s="381">
        <v>129.38949584960937</v>
      </c>
      <c r="C1062" s="381">
        <v>129.38949584960937</v>
      </c>
      <c r="D1062" s="381">
        <v>83093.109375</v>
      </c>
      <c r="E1062" s="381">
        <v>1</v>
      </c>
      <c r="F1062" s="381">
        <v>1</v>
      </c>
      <c r="G1062" s="381">
        <v>1</v>
      </c>
      <c r="H1062" s="381">
        <v>1</v>
      </c>
      <c r="I1062" s="381">
        <v>25.723770141601563</v>
      </c>
      <c r="J1062" s="381">
        <v>61.673538208007813</v>
      </c>
      <c r="K1062" s="381">
        <v>15.864759206820745</v>
      </c>
      <c r="L1062" s="381">
        <v>897.9876708984375</v>
      </c>
      <c r="M1062" s="381">
        <v>492.22479248046875</v>
      </c>
      <c r="N1062" s="381">
        <v>55832.76953125</v>
      </c>
      <c r="O1062" s="381">
        <v>6165.76513671875</v>
      </c>
      <c r="P1062" s="381">
        <v>9.945338249206543</v>
      </c>
      <c r="Q1062" s="381">
        <v>99.115798950195313</v>
      </c>
      <c r="R1062" s="379">
        <v>1012.8250122070312</v>
      </c>
    </row>
    <row r="1063" spans="1:18" x14ac:dyDescent="0.25">
      <c r="A1063" s="378">
        <v>41225.333333333336</v>
      </c>
      <c r="B1063" s="381">
        <v>130.36360168457031</v>
      </c>
      <c r="C1063" s="381">
        <v>130.36360168457031</v>
      </c>
      <c r="D1063" s="381">
        <v>83328.7890625</v>
      </c>
      <c r="E1063" s="381">
        <v>1</v>
      </c>
      <c r="F1063" s="381">
        <v>1</v>
      </c>
      <c r="G1063" s="381">
        <v>1</v>
      </c>
      <c r="H1063" s="381">
        <v>1</v>
      </c>
      <c r="I1063" s="381">
        <v>25.468839645385742</v>
      </c>
      <c r="J1063" s="381">
        <v>62.001998901367187</v>
      </c>
      <c r="K1063" s="381">
        <v>15.791189677123038</v>
      </c>
      <c r="L1063" s="381">
        <v>897.99591064453125</v>
      </c>
      <c r="M1063" s="381">
        <v>494.03408813476562</v>
      </c>
      <c r="N1063" s="381">
        <v>55946.109375</v>
      </c>
      <c r="O1063" s="381">
        <v>6181.06201171875</v>
      </c>
      <c r="P1063" s="381">
        <v>9.9505119323730469</v>
      </c>
      <c r="Q1063" s="381">
        <v>99.061317443847656</v>
      </c>
      <c r="R1063" s="379">
        <v>1012.8250122070312</v>
      </c>
    </row>
    <row r="1064" spans="1:18" x14ac:dyDescent="0.25">
      <c r="A1064" s="378">
        <v>41225.375</v>
      </c>
      <c r="B1064" s="381">
        <v>130.21670532226562</v>
      </c>
      <c r="C1064" s="381">
        <v>130.21670532226562</v>
      </c>
      <c r="D1064" s="381">
        <v>83413.140625</v>
      </c>
      <c r="E1064" s="381">
        <v>1</v>
      </c>
      <c r="F1064" s="381">
        <v>1</v>
      </c>
      <c r="G1064" s="381">
        <v>1</v>
      </c>
      <c r="H1064" s="381">
        <v>1</v>
      </c>
      <c r="I1064" s="381">
        <v>25.116010665893555</v>
      </c>
      <c r="J1064" s="381">
        <v>62.249870300292969</v>
      </c>
      <c r="K1064" s="381">
        <v>15.634684064126485</v>
      </c>
      <c r="L1064" s="381">
        <v>898.01068115234375</v>
      </c>
      <c r="M1064" s="381">
        <v>495.01840209960937</v>
      </c>
      <c r="N1064" s="381">
        <v>55963.140625</v>
      </c>
      <c r="O1064" s="381">
        <v>6178.294921875</v>
      </c>
      <c r="P1064" s="381">
        <v>9.9416131973266602</v>
      </c>
      <c r="Q1064" s="381">
        <v>99.112663269042969</v>
      </c>
      <c r="R1064" s="379">
        <v>1012.8309936523437</v>
      </c>
    </row>
    <row r="1065" spans="1:18" x14ac:dyDescent="0.25">
      <c r="A1065" s="378">
        <v>41225.416666666664</v>
      </c>
      <c r="B1065" s="381">
        <v>129.94270324707031</v>
      </c>
      <c r="C1065" s="381">
        <v>129.94270324707031</v>
      </c>
      <c r="D1065" s="381">
        <v>83374.7578125</v>
      </c>
      <c r="E1065" s="381">
        <v>1</v>
      </c>
      <c r="F1065" s="381">
        <v>1</v>
      </c>
      <c r="G1065" s="381">
        <v>1</v>
      </c>
      <c r="H1065" s="381">
        <v>1</v>
      </c>
      <c r="I1065" s="381">
        <v>25.140359878540039</v>
      </c>
      <c r="J1065" s="381">
        <v>62.539180755615234</v>
      </c>
      <c r="K1065" s="381">
        <v>15.722575107052325</v>
      </c>
      <c r="L1065" s="381">
        <v>898.02752685546875</v>
      </c>
      <c r="M1065" s="381">
        <v>495.43618774414062</v>
      </c>
      <c r="N1065" s="381">
        <v>55909.98046875</v>
      </c>
      <c r="O1065" s="381">
        <v>6164.27099609375</v>
      </c>
      <c r="P1065" s="381">
        <v>9.9308395385742187</v>
      </c>
      <c r="Q1065" s="381">
        <v>99.100898742675781</v>
      </c>
      <c r="R1065" s="379">
        <v>1012.843994140625</v>
      </c>
    </row>
    <row r="1066" spans="1:18" x14ac:dyDescent="0.25">
      <c r="A1066" s="378">
        <v>41225.458333333336</v>
      </c>
      <c r="B1066" s="381">
        <v>129.51229858398437</v>
      </c>
      <c r="C1066" s="381">
        <v>129.51229858398437</v>
      </c>
      <c r="D1066" s="381">
        <v>83292.8828125</v>
      </c>
      <c r="E1066" s="381">
        <v>1</v>
      </c>
      <c r="F1066" s="381">
        <v>1</v>
      </c>
      <c r="G1066" s="381">
        <v>1</v>
      </c>
      <c r="H1066" s="381">
        <v>1</v>
      </c>
      <c r="I1066" s="381">
        <v>25.496820449829102</v>
      </c>
      <c r="J1066" s="381">
        <v>62.727828979492188</v>
      </c>
      <c r="K1066" s="381">
        <v>15.993601926976989</v>
      </c>
      <c r="L1066" s="381">
        <v>897.99371337890625</v>
      </c>
      <c r="M1066" s="381">
        <v>495.37069702148437</v>
      </c>
      <c r="N1066" s="381">
        <v>55836.640625</v>
      </c>
      <c r="O1066" s="381">
        <v>6148.47216796875</v>
      </c>
      <c r="P1066" s="381">
        <v>9.9199419021606445</v>
      </c>
      <c r="Q1066" s="381">
        <v>99.210487365722656</v>
      </c>
      <c r="R1066" s="379">
        <v>1012.85302734375</v>
      </c>
    </row>
    <row r="1067" spans="1:18" x14ac:dyDescent="0.25">
      <c r="A1067" s="378">
        <v>41225.5</v>
      </c>
      <c r="B1067" s="381">
        <v>129.44039916992187</v>
      </c>
      <c r="C1067" s="381">
        <v>129.44039916992187</v>
      </c>
      <c r="D1067" s="381">
        <v>83277.25</v>
      </c>
      <c r="E1067" s="381">
        <v>1</v>
      </c>
      <c r="F1067" s="381">
        <v>1</v>
      </c>
      <c r="G1067" s="381">
        <v>1</v>
      </c>
      <c r="H1067" s="381">
        <v>1</v>
      </c>
      <c r="I1067" s="381">
        <v>26.554119110107422</v>
      </c>
      <c r="J1067" s="381">
        <v>62.808650970458984</v>
      </c>
      <c r="K1067" s="381">
        <v>16.678283990147321</v>
      </c>
      <c r="L1067" s="381">
        <v>898.03271484375</v>
      </c>
      <c r="M1067" s="381">
        <v>495.55349731445312</v>
      </c>
      <c r="N1067" s="381">
        <v>55850.8984375</v>
      </c>
      <c r="O1067" s="381">
        <v>6147.578125</v>
      </c>
      <c r="P1067" s="381">
        <v>9.9159345626831055</v>
      </c>
      <c r="Q1067" s="381">
        <v>99.14080810546875</v>
      </c>
      <c r="R1067" s="379">
        <v>1012.85302734375</v>
      </c>
    </row>
    <row r="1068" spans="1:18" x14ac:dyDescent="0.25">
      <c r="A1068" s="378">
        <v>41225.541666666664</v>
      </c>
      <c r="B1068" s="381">
        <v>129.40570068359375</v>
      </c>
      <c r="C1068" s="381">
        <v>129.40570068359375</v>
      </c>
      <c r="D1068" s="381">
        <v>83243.90625</v>
      </c>
      <c r="E1068" s="381">
        <v>1</v>
      </c>
      <c r="F1068" s="381">
        <v>1</v>
      </c>
      <c r="G1068" s="381">
        <v>1</v>
      </c>
      <c r="H1068" s="381">
        <v>1</v>
      </c>
      <c r="I1068" s="381">
        <v>28.661750793457031</v>
      </c>
      <c r="J1068" s="381">
        <v>62.502941131591797</v>
      </c>
      <c r="K1068" s="381">
        <v>17.914437225717993</v>
      </c>
      <c r="L1068" s="381">
        <v>897.9478759765625</v>
      </c>
      <c r="M1068" s="381">
        <v>495.12930297851562</v>
      </c>
      <c r="N1068" s="381">
        <v>55890.26171875</v>
      </c>
      <c r="O1068" s="381">
        <v>6154.8759765625</v>
      </c>
      <c r="P1068" s="381">
        <v>9.9204587936401367</v>
      </c>
      <c r="Q1068" s="381">
        <v>99.200920104980469</v>
      </c>
      <c r="R1068" s="379">
        <v>1012.8510131835937</v>
      </c>
    </row>
    <row r="1069" spans="1:18" x14ac:dyDescent="0.25">
      <c r="A1069" s="378">
        <v>41225.583333333336</v>
      </c>
      <c r="B1069" s="381">
        <v>129.85980224609375</v>
      </c>
      <c r="C1069" s="381">
        <v>129.85980224609375</v>
      </c>
      <c r="D1069" s="381">
        <v>83301.7890625</v>
      </c>
      <c r="E1069" s="381">
        <v>1</v>
      </c>
      <c r="F1069" s="381">
        <v>1</v>
      </c>
      <c r="G1069" s="381">
        <v>1</v>
      </c>
      <c r="H1069" s="381">
        <v>1</v>
      </c>
      <c r="I1069" s="381">
        <v>26.710369110107422</v>
      </c>
      <c r="J1069" s="381">
        <v>62.040119171142578</v>
      </c>
      <c r="K1069" s="381">
        <v>16.571144826962701</v>
      </c>
      <c r="L1069" s="381">
        <v>898.017822265625</v>
      </c>
      <c r="M1069" s="381">
        <v>494.98638916015625</v>
      </c>
      <c r="N1069" s="381">
        <v>55952.80078125</v>
      </c>
      <c r="O1069" s="381">
        <v>6165.09716796875</v>
      </c>
      <c r="P1069" s="381">
        <v>9.9240798950195312</v>
      </c>
      <c r="Q1069" s="381">
        <v>99.247352600097656</v>
      </c>
      <c r="R1069" s="379">
        <v>1012.8480224609375</v>
      </c>
    </row>
    <row r="1070" spans="1:18" x14ac:dyDescent="0.25">
      <c r="A1070" s="378">
        <v>41225.625</v>
      </c>
      <c r="B1070" s="381">
        <v>131.32749938964844</v>
      </c>
      <c r="C1070" s="381">
        <v>131.32749938964844</v>
      </c>
      <c r="D1070" s="381">
        <v>83503.0625</v>
      </c>
      <c r="E1070" s="381">
        <v>1</v>
      </c>
      <c r="F1070" s="381">
        <v>1</v>
      </c>
      <c r="G1070" s="381">
        <v>1</v>
      </c>
      <c r="H1070" s="381">
        <v>1</v>
      </c>
      <c r="I1070" s="381">
        <v>26.380950927734375</v>
      </c>
      <c r="J1070" s="381">
        <v>61.891498565673828</v>
      </c>
      <c r="K1070" s="381">
        <v>16.327565865049838</v>
      </c>
      <c r="L1070" s="381">
        <v>897.973388671875</v>
      </c>
      <c r="M1070" s="381">
        <v>496.47030639648437</v>
      </c>
      <c r="N1070" s="381">
        <v>56145.44921875</v>
      </c>
      <c r="O1070" s="381">
        <v>6192.02099609375</v>
      </c>
      <c r="P1070" s="381">
        <v>9.9339027404785156</v>
      </c>
      <c r="Q1070" s="381">
        <v>99.151557922363281</v>
      </c>
      <c r="R1070" s="379">
        <v>1012.8389892578125</v>
      </c>
    </row>
    <row r="1071" spans="1:18" x14ac:dyDescent="0.25">
      <c r="A1071" s="378">
        <v>41225.666666666664</v>
      </c>
      <c r="B1071" s="381">
        <v>133.60049438476562</v>
      </c>
      <c r="C1071" s="381">
        <v>133.60049438476562</v>
      </c>
      <c r="D1071" s="381">
        <v>83735.5234375</v>
      </c>
      <c r="E1071" s="381">
        <v>1</v>
      </c>
      <c r="F1071" s="381">
        <v>1</v>
      </c>
      <c r="G1071" s="381">
        <v>1</v>
      </c>
      <c r="H1071" s="381">
        <v>1</v>
      </c>
      <c r="I1071" s="381">
        <v>26.111640930175781</v>
      </c>
      <c r="J1071" s="381">
        <v>61.969501495361328</v>
      </c>
      <c r="K1071" s="381">
        <v>16.181253716688662</v>
      </c>
      <c r="L1071" s="381">
        <v>898.02532958984375</v>
      </c>
      <c r="M1071" s="381">
        <v>497.877685546875</v>
      </c>
      <c r="N1071" s="381">
        <v>56316.66015625</v>
      </c>
      <c r="O1071" s="381">
        <v>6204.25390625</v>
      </c>
      <c r="P1071" s="381">
        <v>9.9241189956665039</v>
      </c>
      <c r="Q1071" s="381">
        <v>99.15997314453125</v>
      </c>
      <c r="R1071" s="379">
        <v>1012.8300170898437</v>
      </c>
    </row>
    <row r="1072" spans="1:18" x14ac:dyDescent="0.25">
      <c r="A1072" s="378">
        <v>41225.708333333336</v>
      </c>
      <c r="B1072" s="381">
        <v>135.42630004882812</v>
      </c>
      <c r="C1072" s="381">
        <v>135.42630004882812</v>
      </c>
      <c r="D1072" s="381">
        <v>83881.1328125</v>
      </c>
      <c r="E1072" s="381">
        <v>1</v>
      </c>
      <c r="F1072" s="381">
        <v>1</v>
      </c>
      <c r="G1072" s="381">
        <v>1</v>
      </c>
      <c r="H1072" s="381">
        <v>1</v>
      </c>
      <c r="I1072" s="381">
        <v>26.246040344238281</v>
      </c>
      <c r="J1072" s="381">
        <v>62.117641448974609</v>
      </c>
      <c r="K1072" s="381">
        <v>16.303421235587155</v>
      </c>
      <c r="L1072" s="381">
        <v>897.9884033203125</v>
      </c>
      <c r="M1072" s="381">
        <v>499.08340454101562</v>
      </c>
      <c r="N1072" s="381">
        <v>56441.1484375</v>
      </c>
      <c r="O1072" s="381">
        <v>6205.873046875</v>
      </c>
      <c r="P1072" s="381">
        <v>9.9069404602050781</v>
      </c>
      <c r="Q1072" s="381">
        <v>99.154098510742187</v>
      </c>
      <c r="R1072" s="379">
        <v>1012.8289794921875</v>
      </c>
    </row>
    <row r="1073" spans="1:18" x14ac:dyDescent="0.25">
      <c r="A1073" s="378">
        <v>41225.75</v>
      </c>
      <c r="B1073" s="381">
        <v>137.40849304199219</v>
      </c>
      <c r="C1073" s="381">
        <v>137.40849304199219</v>
      </c>
      <c r="D1073" s="381">
        <v>84001.84375</v>
      </c>
      <c r="E1073" s="381">
        <v>1</v>
      </c>
      <c r="F1073" s="381">
        <v>1</v>
      </c>
      <c r="G1073" s="381">
        <v>1</v>
      </c>
      <c r="H1073" s="381">
        <v>1</v>
      </c>
      <c r="I1073" s="381">
        <v>25.68324089050293</v>
      </c>
      <c r="J1073" s="381">
        <v>62.294059753417969</v>
      </c>
      <c r="K1073" s="381">
        <v>15.999133426944173</v>
      </c>
      <c r="L1073" s="381">
        <v>898.361083984375</v>
      </c>
      <c r="M1073" s="381">
        <v>500.10751342773437</v>
      </c>
      <c r="N1073" s="381">
        <v>56566.98046875</v>
      </c>
      <c r="O1073" s="381">
        <v>6138.60400390625</v>
      </c>
      <c r="P1073" s="381">
        <v>9.7892265319824219</v>
      </c>
      <c r="Q1073" s="381">
        <v>99.186073303222656</v>
      </c>
      <c r="R1073" s="379">
        <v>1012.8280029296875</v>
      </c>
    </row>
    <row r="1074" spans="1:18" x14ac:dyDescent="0.25">
      <c r="A1074" s="378">
        <v>41225.791666666664</v>
      </c>
      <c r="B1074" s="381">
        <v>139.31849670410156</v>
      </c>
      <c r="C1074" s="381">
        <v>139.31849670410156</v>
      </c>
      <c r="D1074" s="381">
        <v>83942.8515625</v>
      </c>
      <c r="E1074" s="381">
        <v>1</v>
      </c>
      <c r="F1074" s="381">
        <v>1</v>
      </c>
      <c r="G1074" s="381">
        <v>1</v>
      </c>
      <c r="H1074" s="381">
        <v>1</v>
      </c>
      <c r="I1074" s="381">
        <v>24.696369171142578</v>
      </c>
      <c r="J1074" s="381">
        <v>62.676788330078125</v>
      </c>
      <c r="K1074" s="381">
        <v>15.478891030611702</v>
      </c>
      <c r="L1074" s="381">
        <v>897.9766845703125</v>
      </c>
      <c r="M1074" s="381">
        <v>500.6614990234375</v>
      </c>
      <c r="N1074" s="381">
        <v>56660.73828125</v>
      </c>
      <c r="O1074" s="381">
        <v>6144.01220703125</v>
      </c>
      <c r="P1074" s="381">
        <v>9.7815771102905273</v>
      </c>
      <c r="Q1074" s="381">
        <v>99.415786743164062</v>
      </c>
      <c r="R1074" s="379">
        <v>1012.8280029296875</v>
      </c>
    </row>
    <row r="1075" spans="1:18" x14ac:dyDescent="0.25">
      <c r="A1075" s="378">
        <v>41225.833333333336</v>
      </c>
      <c r="B1075" s="381">
        <v>140.783203125</v>
      </c>
      <c r="C1075" s="381">
        <v>140.783203125</v>
      </c>
      <c r="D1075" s="381">
        <v>84057.2421875</v>
      </c>
      <c r="E1075" s="381">
        <v>1</v>
      </c>
      <c r="F1075" s="381">
        <v>1</v>
      </c>
      <c r="G1075" s="381">
        <v>1</v>
      </c>
      <c r="H1075" s="381">
        <v>1</v>
      </c>
      <c r="I1075" s="381">
        <v>26.48137092590332</v>
      </c>
      <c r="J1075" s="381">
        <v>63.003429412841797</v>
      </c>
      <c r="K1075" s="381">
        <v>16.684171838854308</v>
      </c>
      <c r="L1075" s="381">
        <v>897.98712158203125</v>
      </c>
      <c r="M1075" s="381">
        <v>502.04449462890625</v>
      </c>
      <c r="N1075" s="381">
        <v>56814.73046875</v>
      </c>
      <c r="O1075" s="381">
        <v>6164.72216796875</v>
      </c>
      <c r="P1075" s="381">
        <v>9.7904796600341797</v>
      </c>
      <c r="Q1075" s="381">
        <v>99.582839965820313</v>
      </c>
      <c r="R1075" s="379">
        <v>1012.8289794921875</v>
      </c>
    </row>
    <row r="1076" spans="1:18" x14ac:dyDescent="0.25">
      <c r="A1076" s="378">
        <v>41225.875</v>
      </c>
      <c r="B1076" s="381">
        <v>141.19819641113281</v>
      </c>
      <c r="C1076" s="381">
        <v>141.19819641113281</v>
      </c>
      <c r="D1076" s="381">
        <v>84229.9375</v>
      </c>
      <c r="E1076" s="381">
        <v>1</v>
      </c>
      <c r="F1076" s="381">
        <v>1</v>
      </c>
      <c r="G1076" s="381">
        <v>1</v>
      </c>
      <c r="H1076" s="381">
        <v>1</v>
      </c>
      <c r="I1076" s="381">
        <v>28.001779556274414</v>
      </c>
      <c r="J1076" s="381">
        <v>62.973499298095703</v>
      </c>
      <c r="K1076" s="381">
        <v>17.633700452324774</v>
      </c>
      <c r="L1076" s="381">
        <v>898.01397705078125</v>
      </c>
      <c r="M1076" s="381">
        <v>503.02410888671875</v>
      </c>
      <c r="N1076" s="381">
        <v>56929.859375</v>
      </c>
      <c r="O1076" s="381">
        <v>6181.2021484375</v>
      </c>
      <c r="P1076" s="381">
        <v>9.7924365997314453</v>
      </c>
      <c r="Q1076" s="381">
        <v>99.59783935546875</v>
      </c>
      <c r="R1076" s="379">
        <v>1012.8300170898437</v>
      </c>
    </row>
    <row r="1077" spans="1:18" x14ac:dyDescent="0.25">
      <c r="A1077" s="378">
        <v>41225.916666666664</v>
      </c>
      <c r="B1077" s="381">
        <v>140.63079833984375</v>
      </c>
      <c r="C1077" s="381">
        <v>140.63079833984375</v>
      </c>
      <c r="D1077" s="381">
        <v>84260.453125</v>
      </c>
      <c r="E1077" s="381">
        <v>1</v>
      </c>
      <c r="F1077" s="381">
        <v>1</v>
      </c>
      <c r="G1077" s="381">
        <v>1</v>
      </c>
      <c r="H1077" s="381">
        <v>1</v>
      </c>
      <c r="I1077" s="381">
        <v>29.621320724487305</v>
      </c>
      <c r="J1077" s="381">
        <v>62.522449493408203</v>
      </c>
      <c r="K1077" s="381">
        <v>18.51997528924803</v>
      </c>
      <c r="L1077" s="381">
        <v>897.9417724609375</v>
      </c>
      <c r="M1077" s="381">
        <v>502.72531127929687</v>
      </c>
      <c r="N1077" s="381">
        <v>57025.890625</v>
      </c>
      <c r="O1077" s="381">
        <v>6195.02783203125</v>
      </c>
      <c r="P1077" s="381">
        <v>9.7983779907226562</v>
      </c>
      <c r="Q1077" s="381">
        <v>99.650596618652344</v>
      </c>
      <c r="R1077" s="379">
        <v>1012.8300170898437</v>
      </c>
    </row>
    <row r="1078" spans="1:18" x14ac:dyDescent="0.25">
      <c r="A1078" s="378">
        <v>41225.958333333336</v>
      </c>
      <c r="B1078" s="381">
        <v>140.81739807128906</v>
      </c>
      <c r="C1078" s="381">
        <v>140.81739807128906</v>
      </c>
      <c r="D1078" s="381">
        <v>84504.5390625</v>
      </c>
      <c r="E1078" s="381">
        <v>1</v>
      </c>
      <c r="F1078" s="381">
        <v>1</v>
      </c>
      <c r="G1078" s="381">
        <v>1</v>
      </c>
      <c r="H1078" s="381">
        <v>1</v>
      </c>
      <c r="I1078" s="381">
        <v>27.503419876098633</v>
      </c>
      <c r="J1078" s="381">
        <v>61.91033935546875</v>
      </c>
      <c r="K1078" s="381">
        <v>17.027460579652107</v>
      </c>
      <c r="L1078" s="381">
        <v>898.01141357421875</v>
      </c>
      <c r="M1078" s="381">
        <v>503.79791259765625</v>
      </c>
      <c r="N1078" s="381">
        <v>57205.62109375</v>
      </c>
      <c r="O1078" s="381">
        <v>6218.58984375</v>
      </c>
      <c r="P1078" s="381">
        <v>9.8054342269897461</v>
      </c>
      <c r="Q1078" s="381">
        <v>99.548202514648438</v>
      </c>
      <c r="R1078" s="379">
        <v>1012.8309936523437</v>
      </c>
    </row>
    <row r="1079" spans="1:18" x14ac:dyDescent="0.25">
      <c r="A1079" s="378">
        <v>41226</v>
      </c>
      <c r="B1079" s="381">
        <v>140.50979614257812</v>
      </c>
      <c r="C1079" s="381">
        <v>140.50979614257812</v>
      </c>
      <c r="D1079" s="381">
        <v>84718.34375</v>
      </c>
      <c r="E1079" s="381">
        <v>1</v>
      </c>
      <c r="F1079" s="381">
        <v>1</v>
      </c>
      <c r="G1079" s="381">
        <v>1</v>
      </c>
      <c r="H1079" s="381">
        <v>1</v>
      </c>
      <c r="I1079" s="381">
        <v>26.456430435180664</v>
      </c>
      <c r="J1079" s="381">
        <v>61.7547607421875</v>
      </c>
      <c r="K1079" s="381">
        <v>16.338105316169095</v>
      </c>
      <c r="L1079" s="381">
        <v>898.005126953125</v>
      </c>
      <c r="M1079" s="381">
        <v>505.42471313476562</v>
      </c>
      <c r="N1079" s="381">
        <v>57358.55859375</v>
      </c>
      <c r="O1079" s="381">
        <v>6242.48193359375</v>
      </c>
      <c r="P1079" s="381">
        <v>9.8154096603393555</v>
      </c>
      <c r="Q1079" s="381">
        <v>99.519203186035156</v>
      </c>
      <c r="R1079" s="379">
        <v>1012.8330078125</v>
      </c>
    </row>
    <row r="1080" spans="1:18" x14ac:dyDescent="0.25">
      <c r="A1080" s="378">
        <v>41226.041666666664</v>
      </c>
      <c r="B1080" s="381">
        <v>140.15739440917969</v>
      </c>
      <c r="C1080" s="381">
        <v>140.15739440917969</v>
      </c>
      <c r="D1080" s="381">
        <v>84825.78125</v>
      </c>
      <c r="E1080" s="381">
        <v>1</v>
      </c>
      <c r="F1080" s="381">
        <v>1</v>
      </c>
      <c r="G1080" s="381">
        <v>1</v>
      </c>
      <c r="H1080" s="381">
        <v>1</v>
      </c>
      <c r="I1080" s="381">
        <v>27.559490203857422</v>
      </c>
      <c r="J1080" s="381">
        <v>61.911220550537109</v>
      </c>
      <c r="K1080" s="381">
        <v>17.062416762713838</v>
      </c>
      <c r="L1080" s="381">
        <v>897.915283203125</v>
      </c>
      <c r="M1080" s="381">
        <v>506.32369995117188</v>
      </c>
      <c r="N1080" s="381">
        <v>57458.08984375</v>
      </c>
      <c r="O1080" s="381">
        <v>6255.9599609375</v>
      </c>
      <c r="P1080" s="381">
        <v>9.8195724487304687</v>
      </c>
      <c r="Q1080" s="381">
        <v>99.649276733398438</v>
      </c>
      <c r="R1080" s="379">
        <v>1012.8330078125</v>
      </c>
    </row>
    <row r="1081" spans="1:18" x14ac:dyDescent="0.25">
      <c r="A1081" s="378">
        <v>41226.083333333336</v>
      </c>
      <c r="B1081" s="381">
        <v>140.22459411621094</v>
      </c>
      <c r="C1081" s="381">
        <v>140.22459411621094</v>
      </c>
      <c r="D1081" s="381">
        <v>84701.1015625</v>
      </c>
      <c r="E1081" s="381">
        <v>1</v>
      </c>
      <c r="F1081" s="381">
        <v>1</v>
      </c>
      <c r="G1081" s="381">
        <v>1</v>
      </c>
      <c r="H1081" s="381">
        <v>1</v>
      </c>
      <c r="I1081" s="381">
        <v>27.151609420776367</v>
      </c>
      <c r="J1081" s="381">
        <v>61.983810424804688</v>
      </c>
      <c r="K1081" s="381">
        <v>16.829602110657433</v>
      </c>
      <c r="L1081" s="381">
        <v>898.04278564453125</v>
      </c>
      <c r="M1081" s="381">
        <v>505.66061401367188</v>
      </c>
      <c r="N1081" s="381">
        <v>57358.08984375</v>
      </c>
      <c r="O1081" s="381">
        <v>6256.15185546875</v>
      </c>
      <c r="P1081" s="381">
        <v>9.8352947235107422</v>
      </c>
      <c r="Q1081" s="381">
        <v>99.741401672363281</v>
      </c>
      <c r="R1081" s="379">
        <v>1012.8280029296875</v>
      </c>
    </row>
    <row r="1082" spans="1:18" x14ac:dyDescent="0.25">
      <c r="A1082" s="378">
        <v>41226.125</v>
      </c>
      <c r="B1082" s="381">
        <v>140.65229797363281</v>
      </c>
      <c r="C1082" s="381">
        <v>140.65229797363281</v>
      </c>
      <c r="D1082" s="381">
        <v>84853.0703125</v>
      </c>
      <c r="E1082" s="381">
        <v>1</v>
      </c>
      <c r="F1082" s="381">
        <v>1</v>
      </c>
      <c r="G1082" s="381">
        <v>1</v>
      </c>
      <c r="H1082" s="381">
        <v>1</v>
      </c>
      <c r="I1082" s="381">
        <v>27.628940582275391</v>
      </c>
      <c r="J1082" s="381">
        <v>62.003429412841797</v>
      </c>
      <c r="K1082" s="381">
        <v>17.130890671447123</v>
      </c>
      <c r="L1082" s="381">
        <v>897.9619140625</v>
      </c>
      <c r="M1082" s="381">
        <v>506.99029541015625</v>
      </c>
      <c r="N1082" s="381">
        <v>57524.37109375</v>
      </c>
      <c r="O1082" s="381">
        <v>6280.85302734375</v>
      </c>
      <c r="P1082" s="381">
        <v>9.8431901931762695</v>
      </c>
      <c r="Q1082" s="381">
        <v>99.66497802734375</v>
      </c>
      <c r="R1082" s="379">
        <v>1012.8270263671875</v>
      </c>
    </row>
    <row r="1083" spans="1:18" x14ac:dyDescent="0.25">
      <c r="A1083" s="378">
        <v>41226.166666666664</v>
      </c>
      <c r="B1083" s="381">
        <v>142.32600402832031</v>
      </c>
      <c r="C1083" s="381">
        <v>142.32600402832031</v>
      </c>
      <c r="D1083" s="381">
        <v>85096.421875</v>
      </c>
      <c r="E1083" s="381">
        <v>1</v>
      </c>
      <c r="F1083" s="381">
        <v>1</v>
      </c>
      <c r="G1083" s="381">
        <v>1</v>
      </c>
      <c r="H1083" s="381">
        <v>1</v>
      </c>
      <c r="I1083" s="381">
        <v>28.192419052124023</v>
      </c>
      <c r="J1083" s="381">
        <v>61.918670654296875</v>
      </c>
      <c r="K1083" s="381">
        <v>17.456371102363917</v>
      </c>
      <c r="L1083" s="381">
        <v>898.05548095703125</v>
      </c>
      <c r="M1083" s="381">
        <v>508.26409912109375</v>
      </c>
      <c r="N1083" s="381">
        <v>57665.23046875</v>
      </c>
      <c r="O1083" s="381">
        <v>6320.533203125</v>
      </c>
      <c r="P1083" s="381">
        <v>9.8772201538085938</v>
      </c>
      <c r="Q1083" s="381">
        <v>99.620101928710938</v>
      </c>
      <c r="R1083" s="379">
        <v>1012.8289794921875</v>
      </c>
    </row>
    <row r="1084" spans="1:18" x14ac:dyDescent="0.25">
      <c r="A1084" s="378">
        <v>41226.208333333336</v>
      </c>
      <c r="B1084" s="381">
        <v>118.72530364990234</v>
      </c>
      <c r="C1084" s="381">
        <v>140.24973729755155</v>
      </c>
      <c r="D1084" s="381">
        <v>84693.5</v>
      </c>
      <c r="E1084" s="381">
        <v>1</v>
      </c>
      <c r="F1084" s="381">
        <v>1</v>
      </c>
      <c r="G1084" s="381">
        <v>0.8465278148651123</v>
      </c>
      <c r="H1084" s="381">
        <v>1</v>
      </c>
      <c r="I1084" s="381">
        <v>28.207929611206055</v>
      </c>
      <c r="J1084" s="381">
        <v>61.761539459228516</v>
      </c>
      <c r="K1084" s="381">
        <v>17.421651577456434</v>
      </c>
      <c r="L1084" s="381">
        <v>897.98468017578125</v>
      </c>
      <c r="M1084" s="381">
        <v>505.26589965820312</v>
      </c>
      <c r="N1084" s="381">
        <v>57421.5390625</v>
      </c>
      <c r="O1084" s="381">
        <v>6285.865234375</v>
      </c>
      <c r="P1084" s="381">
        <v>9.8659601211547852</v>
      </c>
      <c r="Q1084" s="381">
        <v>100.02159881591797</v>
      </c>
      <c r="R1084" s="379">
        <v>1012.8270263671875</v>
      </c>
    </row>
    <row r="1085" spans="1:18" x14ac:dyDescent="0.25">
      <c r="A1085" s="378">
        <v>41226.25</v>
      </c>
      <c r="B1085" s="381">
        <v>123.56819915771484</v>
      </c>
      <c r="C1085" s="381">
        <v>141.01933822895202</v>
      </c>
      <c r="D1085" s="381">
        <v>85158.2265625</v>
      </c>
      <c r="E1085" s="381">
        <v>1</v>
      </c>
      <c r="F1085" s="381">
        <v>1</v>
      </c>
      <c r="G1085" s="381">
        <v>0.87625002861022949</v>
      </c>
      <c r="H1085" s="381">
        <v>1</v>
      </c>
      <c r="I1085" s="381">
        <v>29.200019836425781</v>
      </c>
      <c r="J1085" s="381">
        <v>61.371810913085937</v>
      </c>
      <c r="K1085" s="381">
        <v>17.920580960594815</v>
      </c>
      <c r="L1085" s="381">
        <v>897.95819091796875</v>
      </c>
      <c r="M1085" s="381">
        <v>507.97659301757812</v>
      </c>
      <c r="N1085" s="381">
        <v>57786.94921875</v>
      </c>
      <c r="O1085" s="381">
        <v>6345.9130859375</v>
      </c>
      <c r="P1085" s="381">
        <v>9.8954076766967773</v>
      </c>
      <c r="Q1085" s="381">
        <v>99.906303405761719</v>
      </c>
      <c r="R1085" s="379">
        <v>1012.8280029296875</v>
      </c>
    </row>
    <row r="1086" spans="1:18" x14ac:dyDescent="0.25">
      <c r="A1086" s="378">
        <v>41226.291666666664</v>
      </c>
      <c r="B1086" s="381">
        <v>141.802001953125</v>
      </c>
      <c r="C1086" s="381">
        <v>141.802001953125</v>
      </c>
      <c r="D1086" s="381">
        <v>85417.5078125</v>
      </c>
      <c r="E1086" s="381">
        <v>1</v>
      </c>
      <c r="F1086" s="381">
        <v>1</v>
      </c>
      <c r="G1086" s="381">
        <v>1</v>
      </c>
      <c r="H1086" s="381">
        <v>1</v>
      </c>
      <c r="I1086" s="381">
        <v>28.877130508422852</v>
      </c>
      <c r="J1086" s="381">
        <v>60.904670715332031</v>
      </c>
      <c r="K1086" s="381">
        <v>17.587521248191624</v>
      </c>
      <c r="L1086" s="381">
        <v>897.9500732421875</v>
      </c>
      <c r="M1086" s="381">
        <v>509.48831176757813</v>
      </c>
      <c r="N1086" s="381">
        <v>57991.5703125</v>
      </c>
      <c r="O1086" s="381">
        <v>6386.21484375</v>
      </c>
      <c r="P1086" s="381">
        <v>9.920379638671875</v>
      </c>
      <c r="Q1086" s="381">
        <v>99.8292236328125</v>
      </c>
      <c r="R1086" s="379">
        <v>1012.8319702148437</v>
      </c>
    </row>
    <row r="1087" spans="1:18" x14ac:dyDescent="0.25">
      <c r="A1087" s="378">
        <v>41226.333333333336</v>
      </c>
      <c r="B1087" s="381">
        <v>141.02490234375</v>
      </c>
      <c r="C1087" s="381">
        <v>141.02490234375</v>
      </c>
      <c r="D1087" s="381">
        <v>85231.6328125</v>
      </c>
      <c r="E1087" s="381">
        <v>1</v>
      </c>
      <c r="F1087" s="381">
        <v>1</v>
      </c>
      <c r="G1087" s="381">
        <v>1</v>
      </c>
      <c r="H1087" s="381">
        <v>1</v>
      </c>
      <c r="I1087" s="381">
        <v>28.466329574584961</v>
      </c>
      <c r="J1087" s="381">
        <v>60.684890747070312</v>
      </c>
      <c r="K1087" s="381">
        <v>17.274761002037849</v>
      </c>
      <c r="L1087" s="381">
        <v>898.01812744140625</v>
      </c>
      <c r="M1087" s="381">
        <v>507.89019775390625</v>
      </c>
      <c r="N1087" s="381">
        <v>57849.66015625</v>
      </c>
      <c r="O1087" s="381">
        <v>6358.39111328125</v>
      </c>
      <c r="P1087" s="381">
        <v>9.9033727645874023</v>
      </c>
      <c r="Q1087" s="381">
        <v>100.02619934082031</v>
      </c>
      <c r="R1087" s="379">
        <v>1012.8300170898437</v>
      </c>
    </row>
    <row r="1088" spans="1:18" x14ac:dyDescent="0.25">
      <c r="A1088" s="378">
        <v>41226.375</v>
      </c>
      <c r="B1088" s="381">
        <v>139.45280456542969</v>
      </c>
      <c r="C1088" s="381">
        <v>139.45280456542969</v>
      </c>
      <c r="D1088" s="381">
        <v>84759.2265625</v>
      </c>
      <c r="E1088" s="381">
        <v>1</v>
      </c>
      <c r="F1088" s="381">
        <v>1</v>
      </c>
      <c r="G1088" s="381">
        <v>1</v>
      </c>
      <c r="H1088" s="381">
        <v>1</v>
      </c>
      <c r="I1088" s="381">
        <v>27.173799514770508</v>
      </c>
      <c r="J1088" s="381">
        <v>60.742610931396484</v>
      </c>
      <c r="K1088" s="381">
        <v>16.506075314534755</v>
      </c>
      <c r="L1088" s="381">
        <v>898.0435791015625</v>
      </c>
      <c r="M1088" s="381">
        <v>505.01919555664063</v>
      </c>
      <c r="N1088" s="381">
        <v>57508.2109375</v>
      </c>
      <c r="O1088" s="381">
        <v>6304.6171875</v>
      </c>
      <c r="P1088" s="381">
        <v>9.8794784545898437</v>
      </c>
      <c r="Q1088" s="381">
        <v>100.08450317382812</v>
      </c>
      <c r="R1088" s="379">
        <v>1012.8270263671875</v>
      </c>
    </row>
    <row r="1089" spans="1:18" x14ac:dyDescent="0.25">
      <c r="A1089" s="378">
        <v>41226.416666666664</v>
      </c>
      <c r="B1089" s="381">
        <v>139.74440002441406</v>
      </c>
      <c r="C1089" s="381">
        <v>139.74440002441406</v>
      </c>
      <c r="D1089" s="381">
        <v>84472.7265625</v>
      </c>
      <c r="E1089" s="381">
        <v>1</v>
      </c>
      <c r="F1089" s="381">
        <v>1</v>
      </c>
      <c r="G1089" s="381">
        <v>1</v>
      </c>
      <c r="H1089" s="381">
        <v>1</v>
      </c>
      <c r="I1089" s="381">
        <v>27.276029586791992</v>
      </c>
      <c r="J1089" s="381">
        <v>61.098590850830078</v>
      </c>
      <c r="K1089" s="381">
        <v>16.665269717585396</v>
      </c>
      <c r="L1089" s="381">
        <v>898.01800537109375</v>
      </c>
      <c r="M1089" s="381">
        <v>503.15420532226562</v>
      </c>
      <c r="N1089" s="381">
        <v>57292.41015625</v>
      </c>
      <c r="O1089" s="381">
        <v>6267.9482421875</v>
      </c>
      <c r="P1089" s="381">
        <v>9.8632211685180664</v>
      </c>
      <c r="Q1089" s="381">
        <v>100.31749725341797</v>
      </c>
      <c r="R1089" s="379">
        <v>1012.8270263671875</v>
      </c>
    </row>
    <row r="1090" spans="1:18" x14ac:dyDescent="0.25">
      <c r="A1090" s="378">
        <v>41226.458333333336</v>
      </c>
      <c r="B1090" s="381">
        <v>138.19740295410156</v>
      </c>
      <c r="C1090" s="381">
        <v>138.19740295410156</v>
      </c>
      <c r="D1090" s="381">
        <v>84075.828125</v>
      </c>
      <c r="E1090" s="381">
        <v>1</v>
      </c>
      <c r="F1090" s="381">
        <v>1</v>
      </c>
      <c r="G1090" s="381">
        <v>1</v>
      </c>
      <c r="H1090" s="381">
        <v>1</v>
      </c>
      <c r="I1090" s="381">
        <v>27.494279861450195</v>
      </c>
      <c r="J1090" s="381">
        <v>61.310890197753906</v>
      </c>
      <c r="K1090" s="381">
        <v>16.856987736516896</v>
      </c>
      <c r="L1090" s="381">
        <v>898.03179931640625</v>
      </c>
      <c r="M1090" s="381">
        <v>500.68051147460937</v>
      </c>
      <c r="N1090" s="381">
        <v>57005.71875</v>
      </c>
      <c r="O1090" s="381">
        <v>6227.55517578125</v>
      </c>
      <c r="P1090" s="381">
        <v>9.84832763671875</v>
      </c>
      <c r="Q1090" s="381">
        <v>100.44460296630859</v>
      </c>
      <c r="R1090" s="379">
        <v>1012.8289794921875</v>
      </c>
    </row>
    <row r="1091" spans="1:18" x14ac:dyDescent="0.25">
      <c r="A1091" s="378">
        <v>41226.5</v>
      </c>
      <c r="B1091" s="381">
        <v>136.42349243164062</v>
      </c>
      <c r="C1091" s="381">
        <v>136.42349243164062</v>
      </c>
      <c r="D1091" s="381">
        <v>83569.1875</v>
      </c>
      <c r="E1091" s="381">
        <v>1</v>
      </c>
      <c r="F1091" s="381">
        <v>1</v>
      </c>
      <c r="G1091" s="381">
        <v>1</v>
      </c>
      <c r="H1091" s="381">
        <v>1</v>
      </c>
      <c r="I1091" s="381">
        <v>28.45067024230957</v>
      </c>
      <c r="J1091" s="381">
        <v>61.244869232177734</v>
      </c>
      <c r="K1091" s="381">
        <v>17.4245757855806</v>
      </c>
      <c r="L1091" s="381">
        <v>898.0081787109375</v>
      </c>
      <c r="M1091" s="381">
        <v>497.61849975585937</v>
      </c>
      <c r="N1091" s="381">
        <v>56698.609375</v>
      </c>
      <c r="O1091" s="381">
        <v>6183.05908203125</v>
      </c>
      <c r="P1091" s="381">
        <v>9.8329133987426758</v>
      </c>
      <c r="Q1091" s="381">
        <v>100.49949645996094</v>
      </c>
      <c r="R1091" s="379">
        <v>1012.8289794921875</v>
      </c>
    </row>
    <row r="1092" spans="1:18" x14ac:dyDescent="0.25">
      <c r="A1092" s="378">
        <v>41226.541666666664</v>
      </c>
      <c r="B1092" s="381">
        <v>135.44479370117187</v>
      </c>
      <c r="C1092" s="381">
        <v>135.44479370117187</v>
      </c>
      <c r="D1092" s="381">
        <v>83059.40625</v>
      </c>
      <c r="E1092" s="381">
        <v>1</v>
      </c>
      <c r="F1092" s="381">
        <v>1</v>
      </c>
      <c r="G1092" s="381">
        <v>1</v>
      </c>
      <c r="H1092" s="381">
        <v>1</v>
      </c>
      <c r="I1092" s="381">
        <v>29.315740585327148</v>
      </c>
      <c r="J1092" s="381">
        <v>60.671848297119141</v>
      </c>
      <c r="K1092" s="381">
        <v>17.786401655106673</v>
      </c>
      <c r="L1092" s="381">
        <v>897.97607421875</v>
      </c>
      <c r="M1092" s="381">
        <v>494.1708984375</v>
      </c>
      <c r="N1092" s="381">
        <v>56401.46875</v>
      </c>
      <c r="O1092" s="381">
        <v>6161.65478515625</v>
      </c>
      <c r="P1092" s="381">
        <v>9.8513011932373047</v>
      </c>
      <c r="Q1092" s="381">
        <v>100.77610015869141</v>
      </c>
      <c r="R1092" s="379">
        <v>1012.8350219726562</v>
      </c>
    </row>
    <row r="1093" spans="1:18" x14ac:dyDescent="0.25">
      <c r="A1093" s="378">
        <v>41226.583333333336</v>
      </c>
      <c r="B1093" s="381">
        <v>134.63819885253906</v>
      </c>
      <c r="C1093" s="381">
        <v>134.63819885253906</v>
      </c>
      <c r="D1093" s="381">
        <v>82806.9921875</v>
      </c>
      <c r="E1093" s="381">
        <v>1</v>
      </c>
      <c r="F1093" s="381">
        <v>1</v>
      </c>
      <c r="G1093" s="381">
        <v>1</v>
      </c>
      <c r="H1093" s="381">
        <v>1</v>
      </c>
      <c r="I1093" s="381">
        <v>28.987110137939453</v>
      </c>
      <c r="J1093" s="381">
        <v>59.739330291748047</v>
      </c>
      <c r="K1093" s="381">
        <v>17.316705467336433</v>
      </c>
      <c r="L1093" s="381">
        <v>897.9757080078125</v>
      </c>
      <c r="M1093" s="381">
        <v>492.30288696289062</v>
      </c>
      <c r="N1093" s="381">
        <v>56294.890625</v>
      </c>
      <c r="O1093" s="381">
        <v>6159.6630859375</v>
      </c>
      <c r="P1093" s="381">
        <v>9.8627796173095703</v>
      </c>
      <c r="Q1093" s="381">
        <v>100.73690032958984</v>
      </c>
      <c r="R1093" s="379">
        <v>1012.8389892578125</v>
      </c>
    </row>
    <row r="1094" spans="1:18" x14ac:dyDescent="0.25">
      <c r="A1094" s="378">
        <v>41226.625</v>
      </c>
      <c r="B1094" s="381">
        <v>134.60499572753906</v>
      </c>
      <c r="C1094" s="381">
        <v>134.60499572753906</v>
      </c>
      <c r="D1094" s="381">
        <v>82775.9375</v>
      </c>
      <c r="E1094" s="381">
        <v>1</v>
      </c>
      <c r="F1094" s="381">
        <v>1</v>
      </c>
      <c r="G1094" s="381">
        <v>1</v>
      </c>
      <c r="H1094" s="381">
        <v>1</v>
      </c>
      <c r="I1094" s="381">
        <v>27.753589630126953</v>
      </c>
      <c r="J1094" s="381">
        <v>59.322990417480469</v>
      </c>
      <c r="K1094" s="381">
        <v>16.464259316787064</v>
      </c>
      <c r="L1094" s="381">
        <v>897.97698974609375</v>
      </c>
      <c r="M1094" s="381">
        <v>491.8505859375</v>
      </c>
      <c r="N1094" s="381">
        <v>56283.171875</v>
      </c>
      <c r="O1094" s="381">
        <v>6162.63720703125</v>
      </c>
      <c r="P1094" s="381">
        <v>9.8694324493408203</v>
      </c>
      <c r="Q1094" s="381">
        <v>100.65280151367187</v>
      </c>
      <c r="R1094" s="379">
        <v>1012.8319702148437</v>
      </c>
    </row>
    <row r="1095" spans="1:18" x14ac:dyDescent="0.25">
      <c r="A1095" s="378">
        <v>41226.666666666664</v>
      </c>
      <c r="B1095" s="381">
        <v>134.04249572753906</v>
      </c>
      <c r="C1095" s="381">
        <v>134.04249572753906</v>
      </c>
      <c r="D1095" s="381">
        <v>82622.0625</v>
      </c>
      <c r="E1095" s="381">
        <v>1</v>
      </c>
      <c r="F1095" s="381">
        <v>1</v>
      </c>
      <c r="G1095" s="381">
        <v>1</v>
      </c>
      <c r="H1095" s="381">
        <v>1</v>
      </c>
      <c r="I1095" s="381">
        <v>27.175300598144531</v>
      </c>
      <c r="J1095" s="381">
        <v>59.523349761962891</v>
      </c>
      <c r="K1095" s="381">
        <v>16.175649223898361</v>
      </c>
      <c r="L1095" s="381">
        <v>898.07977294921875</v>
      </c>
      <c r="M1095" s="381">
        <v>490.985107421875</v>
      </c>
      <c r="N1095" s="381">
        <v>56188.609375</v>
      </c>
      <c r="O1095" s="381">
        <v>6150.115234375</v>
      </c>
      <c r="P1095" s="381">
        <v>9.865605354309082</v>
      </c>
      <c r="Q1095" s="381">
        <v>100.70220184326172</v>
      </c>
      <c r="R1095" s="379">
        <v>1012.8309936523437</v>
      </c>
    </row>
    <row r="1096" spans="1:18" x14ac:dyDescent="0.25">
      <c r="A1096" s="378">
        <v>41226.708333333336</v>
      </c>
      <c r="B1096" s="381">
        <v>134.92889404296875</v>
      </c>
      <c r="C1096" s="381">
        <v>134.92889404296875</v>
      </c>
      <c r="D1096" s="381">
        <v>82470.546875</v>
      </c>
      <c r="E1096" s="381">
        <v>1</v>
      </c>
      <c r="F1096" s="381">
        <v>1</v>
      </c>
      <c r="G1096" s="381">
        <v>1</v>
      </c>
      <c r="H1096" s="381">
        <v>1</v>
      </c>
      <c r="I1096" s="381">
        <v>27.001529693603516</v>
      </c>
      <c r="J1096" s="381">
        <v>59.969051361083984</v>
      </c>
      <c r="K1096" s="381">
        <v>16.192561210235436</v>
      </c>
      <c r="L1096" s="381">
        <v>897.9857177734375</v>
      </c>
      <c r="M1096" s="381">
        <v>490.16610717773437</v>
      </c>
      <c r="N1096" s="381">
        <v>56123.640625</v>
      </c>
      <c r="O1096" s="381">
        <v>6097.96484375</v>
      </c>
      <c r="P1096" s="381">
        <v>9.8010396957397461</v>
      </c>
      <c r="Q1096" s="381">
        <v>100.65010070800781</v>
      </c>
      <c r="R1096" s="379">
        <v>1012.8300170898437</v>
      </c>
    </row>
    <row r="1097" spans="1:18" x14ac:dyDescent="0.25">
      <c r="A1097" s="378">
        <v>41226.75</v>
      </c>
      <c r="B1097" s="381">
        <v>134.95660400390625</v>
      </c>
      <c r="C1097" s="381">
        <v>134.95660400390625</v>
      </c>
      <c r="D1097" s="381">
        <v>82751.6328125</v>
      </c>
      <c r="E1097" s="381">
        <v>1</v>
      </c>
      <c r="F1097" s="381">
        <v>1</v>
      </c>
      <c r="G1097" s="381">
        <v>1</v>
      </c>
      <c r="H1097" s="381">
        <v>1</v>
      </c>
      <c r="I1097" s="381">
        <v>27.332239151000977</v>
      </c>
      <c r="J1097" s="381">
        <v>60.267200469970703</v>
      </c>
      <c r="K1097" s="381">
        <v>16.472375362065577</v>
      </c>
      <c r="L1097" s="381">
        <v>898.13641357421875</v>
      </c>
      <c r="M1097" s="381">
        <v>493.6929931640625</v>
      </c>
      <c r="N1097" s="381">
        <v>56507.51171875</v>
      </c>
      <c r="O1097" s="381">
        <v>6129.19580078125</v>
      </c>
      <c r="P1097" s="381">
        <v>9.7847137451171875</v>
      </c>
      <c r="Q1097" s="381">
        <v>100.21399688720703</v>
      </c>
      <c r="R1097" s="379">
        <v>1012.8319702148437</v>
      </c>
    </row>
    <row r="1098" spans="1:18" x14ac:dyDescent="0.25">
      <c r="A1098" s="378">
        <v>41226.791666666664</v>
      </c>
      <c r="B1098" s="381">
        <v>135.06019592285156</v>
      </c>
      <c r="C1098" s="381">
        <v>135.06019592285156</v>
      </c>
      <c r="D1098" s="381">
        <v>82868.6484375</v>
      </c>
      <c r="E1098" s="381">
        <v>1</v>
      </c>
      <c r="F1098" s="381">
        <v>1</v>
      </c>
      <c r="G1098" s="381">
        <v>1</v>
      </c>
      <c r="H1098" s="381">
        <v>1</v>
      </c>
      <c r="I1098" s="381">
        <v>27.180320739746094</v>
      </c>
      <c r="J1098" s="381">
        <v>60.4381103515625</v>
      </c>
      <c r="K1098" s="381">
        <v>16.427272242596374</v>
      </c>
      <c r="L1098" s="381">
        <v>897.982177734375</v>
      </c>
      <c r="M1098" s="381">
        <v>494.89810180664062</v>
      </c>
      <c r="N1098" s="381">
        <v>56593.26171875</v>
      </c>
      <c r="O1098" s="381">
        <v>6126.69091796875</v>
      </c>
      <c r="P1098" s="381">
        <v>9.7690839767456055</v>
      </c>
      <c r="Q1098" s="381">
        <v>99.844306945800781</v>
      </c>
      <c r="R1098" s="379">
        <v>1012.8309936523437</v>
      </c>
    </row>
    <row r="1099" spans="1:18" x14ac:dyDescent="0.25">
      <c r="A1099" s="378">
        <v>41226.833333333336</v>
      </c>
      <c r="B1099" s="381">
        <v>135.44050598144531</v>
      </c>
      <c r="C1099" s="381">
        <v>135.44050598144531</v>
      </c>
      <c r="D1099" s="381">
        <v>83018.1171875</v>
      </c>
      <c r="E1099" s="381">
        <v>1</v>
      </c>
      <c r="F1099" s="381">
        <v>1</v>
      </c>
      <c r="G1099" s="381">
        <v>1</v>
      </c>
      <c r="H1099" s="381">
        <v>1</v>
      </c>
      <c r="I1099" s="381">
        <v>27.388650894165039</v>
      </c>
      <c r="J1099" s="381">
        <v>60.566650390625</v>
      </c>
      <c r="K1099" s="381">
        <v>16.588388433777727</v>
      </c>
      <c r="L1099" s="381">
        <v>897.9779052734375</v>
      </c>
      <c r="M1099" s="381">
        <v>495.6593017578125</v>
      </c>
      <c r="N1099" s="381">
        <v>56658.66015625</v>
      </c>
      <c r="O1099" s="381">
        <v>6143.3349609375</v>
      </c>
      <c r="P1099" s="381">
        <v>9.7818107604980469</v>
      </c>
      <c r="Q1099" s="381">
        <v>99.705772399902344</v>
      </c>
      <c r="R1099" s="379">
        <v>1012.8300170898437</v>
      </c>
    </row>
    <row r="1100" spans="1:18" x14ac:dyDescent="0.25">
      <c r="A1100" s="378">
        <v>41226.875</v>
      </c>
      <c r="B1100" s="381">
        <v>135.35890197753906</v>
      </c>
      <c r="C1100" s="381">
        <v>135.35890197753906</v>
      </c>
      <c r="D1100" s="381">
        <v>82915.796875</v>
      </c>
      <c r="E1100" s="381">
        <v>1</v>
      </c>
      <c r="F1100" s="381">
        <v>1</v>
      </c>
      <c r="G1100" s="381">
        <v>1</v>
      </c>
      <c r="H1100" s="381">
        <v>1</v>
      </c>
      <c r="I1100" s="381">
        <v>27.381439208984375</v>
      </c>
      <c r="J1100" s="381">
        <v>60.676811218261719</v>
      </c>
      <c r="K1100" s="381">
        <v>16.614184177678545</v>
      </c>
      <c r="L1100" s="381">
        <v>897.9686279296875</v>
      </c>
      <c r="M1100" s="381">
        <v>495.20968627929687</v>
      </c>
      <c r="N1100" s="381">
        <v>56619.08984375</v>
      </c>
      <c r="O1100" s="381">
        <v>6146.4482421875</v>
      </c>
      <c r="P1100" s="381">
        <v>9.7931079864501953</v>
      </c>
      <c r="Q1100" s="381">
        <v>99.652801513671875</v>
      </c>
      <c r="R1100" s="379">
        <v>1012.8289794921875</v>
      </c>
    </row>
    <row r="1101" spans="1:18" x14ac:dyDescent="0.25">
      <c r="A1101" s="378">
        <v>41226.916666666664</v>
      </c>
      <c r="B1101" s="381">
        <v>136.25990295410156</v>
      </c>
      <c r="C1101" s="381">
        <v>136.25990295410156</v>
      </c>
      <c r="D1101" s="381">
        <v>82968.8671875</v>
      </c>
      <c r="E1101" s="381">
        <v>1</v>
      </c>
      <c r="F1101" s="381">
        <v>1</v>
      </c>
      <c r="G1101" s="381">
        <v>1</v>
      </c>
      <c r="H1101" s="381">
        <v>1</v>
      </c>
      <c r="I1101" s="381">
        <v>27.515939712524414</v>
      </c>
      <c r="J1101" s="381">
        <v>60.671558380126953</v>
      </c>
      <c r="K1101" s="381">
        <v>16.694349426524788</v>
      </c>
      <c r="L1101" s="381">
        <v>897.9696044921875</v>
      </c>
      <c r="M1101" s="381">
        <v>495.348388671875</v>
      </c>
      <c r="N1101" s="381">
        <v>56653.3203125</v>
      </c>
      <c r="O1101" s="381">
        <v>6168.2138671875</v>
      </c>
      <c r="P1101" s="381">
        <v>9.8188190460205078</v>
      </c>
      <c r="Q1101" s="381">
        <v>99.642791748046875</v>
      </c>
      <c r="R1101" s="379">
        <v>1012.8300170898437</v>
      </c>
    </row>
    <row r="1102" spans="1:18" x14ac:dyDescent="0.25">
      <c r="A1102" s="378">
        <v>41226.958333333336</v>
      </c>
      <c r="B1102" s="381">
        <v>135.67930603027344</v>
      </c>
      <c r="C1102" s="381">
        <v>135.67930603027344</v>
      </c>
      <c r="D1102" s="381">
        <v>82857.0234375</v>
      </c>
      <c r="E1102" s="381">
        <v>1</v>
      </c>
      <c r="F1102" s="381">
        <v>1</v>
      </c>
      <c r="G1102" s="381">
        <v>1</v>
      </c>
      <c r="H1102" s="381">
        <v>1</v>
      </c>
      <c r="I1102" s="381">
        <v>27.510570526123047</v>
      </c>
      <c r="J1102" s="381">
        <v>60.593429565429687</v>
      </c>
      <c r="K1102" s="381">
        <v>16.669598174794228</v>
      </c>
      <c r="L1102" s="381">
        <v>898.09918212890625</v>
      </c>
      <c r="M1102" s="381">
        <v>494.59500122070312</v>
      </c>
      <c r="N1102" s="381">
        <v>56589.73046875</v>
      </c>
      <c r="O1102" s="381">
        <v>6153.91796875</v>
      </c>
      <c r="P1102" s="381">
        <v>9.8075990676879883</v>
      </c>
      <c r="Q1102" s="381">
        <v>99.794090270996094</v>
      </c>
      <c r="R1102" s="379">
        <v>1012.8309936523437</v>
      </c>
    </row>
    <row r="1103" spans="1:18" x14ac:dyDescent="0.25">
      <c r="A1103" s="378">
        <v>41227</v>
      </c>
      <c r="B1103" s="381">
        <v>135.66670227050781</v>
      </c>
      <c r="C1103" s="381">
        <v>135.66670227050781</v>
      </c>
      <c r="D1103" s="381">
        <v>82812.8828125</v>
      </c>
      <c r="E1103" s="381">
        <v>1</v>
      </c>
      <c r="F1103" s="381">
        <v>1</v>
      </c>
      <c r="G1103" s="381">
        <v>1</v>
      </c>
      <c r="H1103" s="381">
        <v>1</v>
      </c>
      <c r="I1103" s="381">
        <v>27.171430587768555</v>
      </c>
      <c r="J1103" s="381">
        <v>60.599990844726563</v>
      </c>
      <c r="K1103" s="381">
        <v>16.465884448568978</v>
      </c>
      <c r="L1103" s="381">
        <v>897.96112060546875</v>
      </c>
      <c r="M1103" s="381">
        <v>494.28439331054687</v>
      </c>
      <c r="N1103" s="381">
        <v>56556.640625</v>
      </c>
      <c r="O1103" s="381">
        <v>6142.25</v>
      </c>
      <c r="P1103" s="381">
        <v>9.7964468002319336</v>
      </c>
      <c r="Q1103" s="381">
        <v>99.673423767089844</v>
      </c>
      <c r="R1103" s="379">
        <v>1012.8319702148437</v>
      </c>
    </row>
    <row r="1104" spans="1:18" x14ac:dyDescent="0.25">
      <c r="A1104" s="378">
        <v>41227.041666666664</v>
      </c>
      <c r="B1104" s="381">
        <v>135.18060302734375</v>
      </c>
      <c r="C1104" s="381">
        <v>135.18060302734375</v>
      </c>
      <c r="D1104" s="381">
        <v>82853.4609375</v>
      </c>
      <c r="E1104" s="381">
        <v>1</v>
      </c>
      <c r="F1104" s="381">
        <v>1</v>
      </c>
      <c r="G1104" s="381">
        <v>1</v>
      </c>
      <c r="H1104" s="381">
        <v>1</v>
      </c>
      <c r="I1104" s="381">
        <v>27.201200485229492</v>
      </c>
      <c r="J1104" s="381">
        <v>60.683101654052734</v>
      </c>
      <c r="K1104" s="381">
        <v>16.5065321415745</v>
      </c>
      <c r="L1104" s="381">
        <v>898.0128173828125</v>
      </c>
      <c r="M1104" s="381">
        <v>494.24920654296875</v>
      </c>
      <c r="N1104" s="381">
        <v>56546.83984375</v>
      </c>
      <c r="O1104" s="381">
        <v>6141.2919921875</v>
      </c>
      <c r="P1104" s="381">
        <v>9.7964754104614258</v>
      </c>
      <c r="Q1104" s="381">
        <v>99.726371765136719</v>
      </c>
      <c r="R1104" s="379">
        <v>1012.8309936523437</v>
      </c>
    </row>
    <row r="1105" spans="1:18" x14ac:dyDescent="0.25">
      <c r="A1105" s="378">
        <v>41227.083333333336</v>
      </c>
      <c r="B1105" s="381">
        <v>135.20790100097656</v>
      </c>
      <c r="C1105" s="381">
        <v>135.20790100097656</v>
      </c>
      <c r="D1105" s="381">
        <v>82851.7734375</v>
      </c>
      <c r="E1105" s="381">
        <v>1</v>
      </c>
      <c r="F1105" s="381">
        <v>1</v>
      </c>
      <c r="G1105" s="381">
        <v>1</v>
      </c>
      <c r="H1105" s="381">
        <v>1</v>
      </c>
      <c r="I1105" s="381">
        <v>26.719539642333984</v>
      </c>
      <c r="J1105" s="381">
        <v>60.752220153808594</v>
      </c>
      <c r="K1105" s="381">
        <v>16.232713547594905</v>
      </c>
      <c r="L1105" s="381">
        <v>897.98358154296875</v>
      </c>
      <c r="M1105" s="381">
        <v>494.110107421875</v>
      </c>
      <c r="N1105" s="381">
        <v>56551.44921875</v>
      </c>
      <c r="O1105" s="381">
        <v>6141.31103515625</v>
      </c>
      <c r="P1105" s="381">
        <v>9.7965879440307617</v>
      </c>
      <c r="Q1105" s="381">
        <v>99.897041320800781</v>
      </c>
      <c r="R1105" s="379">
        <v>1012.8330078125</v>
      </c>
    </row>
    <row r="1106" spans="1:18" x14ac:dyDescent="0.25">
      <c r="A1106" s="378">
        <v>41227.125</v>
      </c>
      <c r="B1106" s="381">
        <v>134.60650634765625</v>
      </c>
      <c r="C1106" s="381">
        <v>134.60650634765625</v>
      </c>
      <c r="D1106" s="381">
        <v>82902.59375</v>
      </c>
      <c r="E1106" s="381">
        <v>1</v>
      </c>
      <c r="F1106" s="381">
        <v>1</v>
      </c>
      <c r="G1106" s="381">
        <v>1</v>
      </c>
      <c r="H1106" s="381">
        <v>1</v>
      </c>
      <c r="I1106" s="381">
        <v>25.789169311523437</v>
      </c>
      <c r="J1106" s="381">
        <v>61.067291259765625</v>
      </c>
      <c r="K1106" s="381">
        <v>15.748747136942111</v>
      </c>
      <c r="L1106" s="381">
        <v>898.00970458984375</v>
      </c>
      <c r="M1106" s="381">
        <v>494.30950927734375</v>
      </c>
      <c r="N1106" s="381">
        <v>56540.4296875</v>
      </c>
      <c r="O1106" s="381">
        <v>6143.5478515625</v>
      </c>
      <c r="P1106" s="381">
        <v>9.8014230728149414</v>
      </c>
      <c r="Q1106" s="381">
        <v>99.976531982421875</v>
      </c>
      <c r="R1106" s="379">
        <v>1012.8309936523437</v>
      </c>
    </row>
    <row r="1107" spans="1:18" x14ac:dyDescent="0.25">
      <c r="A1107" s="378">
        <v>41227.166666666664</v>
      </c>
      <c r="B1107" s="381">
        <v>134.09590148925781</v>
      </c>
      <c r="C1107" s="381">
        <v>134.09590148925781</v>
      </c>
      <c r="D1107" s="381">
        <v>82676.1484375</v>
      </c>
      <c r="E1107" s="381">
        <v>1</v>
      </c>
      <c r="F1107" s="381">
        <v>1</v>
      </c>
      <c r="G1107" s="381">
        <v>1</v>
      </c>
      <c r="H1107" s="381">
        <v>1</v>
      </c>
      <c r="I1107" s="381">
        <v>24.990320205688477</v>
      </c>
      <c r="J1107" s="381">
        <v>61.5902099609375</v>
      </c>
      <c r="K1107" s="381">
        <v>15.391590684594121</v>
      </c>
      <c r="L1107" s="381">
        <v>897.99432373046875</v>
      </c>
      <c r="M1107" s="381">
        <v>493.59390258789062</v>
      </c>
      <c r="N1107" s="381">
        <v>56371.7109375</v>
      </c>
      <c r="O1107" s="381">
        <v>6122.60791015625</v>
      </c>
      <c r="P1107" s="381">
        <v>9.7968864440917969</v>
      </c>
      <c r="Q1107" s="381">
        <v>100.14630126953125</v>
      </c>
      <c r="R1107" s="379">
        <v>1012.8309936523437</v>
      </c>
    </row>
    <row r="1108" spans="1:18" x14ac:dyDescent="0.25">
      <c r="A1108" s="378">
        <v>41227.208333333336</v>
      </c>
      <c r="B1108" s="381">
        <v>113.02179718017578</v>
      </c>
      <c r="C1108" s="381">
        <v>133.42465978205703</v>
      </c>
      <c r="D1108" s="381">
        <v>82596.6484375</v>
      </c>
      <c r="E1108" s="381">
        <v>1</v>
      </c>
      <c r="F1108" s="381">
        <v>1</v>
      </c>
      <c r="G1108" s="381">
        <v>0.84708327054977417</v>
      </c>
      <c r="H1108" s="381">
        <v>1</v>
      </c>
      <c r="I1108" s="381">
        <v>24.677820205688477</v>
      </c>
      <c r="J1108" s="381">
        <v>62.171180725097656</v>
      </c>
      <c r="K1108" s="381">
        <v>15.342492199093249</v>
      </c>
      <c r="L1108" s="381">
        <v>898.01251220703125</v>
      </c>
      <c r="M1108" s="381">
        <v>493.63589477539062</v>
      </c>
      <c r="N1108" s="381">
        <v>56285.921875</v>
      </c>
      <c r="O1108" s="381">
        <v>6112.87890625</v>
      </c>
      <c r="P1108" s="381">
        <v>9.7966518402099609</v>
      </c>
      <c r="Q1108" s="381">
        <v>100.38310241699219</v>
      </c>
      <c r="R1108" s="379">
        <v>1012.8300170898437</v>
      </c>
    </row>
    <row r="1109" spans="1:18" x14ac:dyDescent="0.25">
      <c r="A1109" s="378">
        <v>41227.25</v>
      </c>
      <c r="B1109" s="381">
        <v>117.59079742431641</v>
      </c>
      <c r="C1109" s="381">
        <v>134.28289847149236</v>
      </c>
      <c r="D1109" s="381">
        <v>82525.453125</v>
      </c>
      <c r="E1109" s="381">
        <v>1</v>
      </c>
      <c r="F1109" s="381">
        <v>1</v>
      </c>
      <c r="G1109" s="381">
        <v>0.87569451332092285</v>
      </c>
      <c r="H1109" s="381">
        <v>1</v>
      </c>
      <c r="I1109" s="381">
        <v>25.129560470581055</v>
      </c>
      <c r="J1109" s="381">
        <v>62.619731903076172</v>
      </c>
      <c r="K1109" s="381">
        <v>15.736063395099263</v>
      </c>
      <c r="L1109" s="381">
        <v>897.98248291015625</v>
      </c>
      <c r="M1109" s="381">
        <v>493.752685546875</v>
      </c>
      <c r="N1109" s="381">
        <v>56210.23046875</v>
      </c>
      <c r="O1109" s="381">
        <v>6100.23291015625</v>
      </c>
      <c r="P1109" s="381">
        <v>9.7895231246948242</v>
      </c>
      <c r="Q1109" s="381">
        <v>100.45369720458984</v>
      </c>
      <c r="R1109" s="379">
        <v>1012.8319702148437</v>
      </c>
    </row>
    <row r="1110" spans="1:18" x14ac:dyDescent="0.25">
      <c r="A1110" s="378">
        <v>41227.291666666664</v>
      </c>
      <c r="B1110" s="381">
        <v>134.86839294433594</v>
      </c>
      <c r="C1110" s="381">
        <v>134.86839294433594</v>
      </c>
      <c r="D1110" s="381">
        <v>82556.6484375</v>
      </c>
      <c r="E1110" s="381">
        <v>1</v>
      </c>
      <c r="F1110" s="381">
        <v>1</v>
      </c>
      <c r="G1110" s="381">
        <v>1</v>
      </c>
      <c r="H1110" s="381">
        <v>1</v>
      </c>
      <c r="I1110" s="381">
        <v>26.823339462280273</v>
      </c>
      <c r="J1110" s="381">
        <v>62.728038787841797</v>
      </c>
      <c r="K1110" s="381">
        <v>16.825754782093647</v>
      </c>
      <c r="L1110" s="381">
        <v>898.01611328125</v>
      </c>
      <c r="M1110" s="381">
        <v>494.17111206054687</v>
      </c>
      <c r="N1110" s="381">
        <v>56280.80078125</v>
      </c>
      <c r="O1110" s="381">
        <v>6121.05078125</v>
      </c>
      <c r="P1110" s="381">
        <v>9.8098430633544922</v>
      </c>
      <c r="Q1110" s="381">
        <v>100.32250213623047</v>
      </c>
      <c r="R1110" s="379">
        <v>1012.8300170898437</v>
      </c>
    </row>
    <row r="1111" spans="1:18" x14ac:dyDescent="0.25">
      <c r="A1111" s="378">
        <v>41227.333333333336</v>
      </c>
      <c r="B1111" s="381">
        <v>134.4656982421875</v>
      </c>
      <c r="C1111" s="381">
        <v>134.4656982421875</v>
      </c>
      <c r="D1111" s="381">
        <v>82483.8828125</v>
      </c>
      <c r="E1111" s="381">
        <v>1</v>
      </c>
      <c r="F1111" s="381">
        <v>1</v>
      </c>
      <c r="G1111" s="381">
        <v>1</v>
      </c>
      <c r="H1111" s="381">
        <v>1</v>
      </c>
      <c r="I1111" s="381">
        <v>26.742229461669922</v>
      </c>
      <c r="J1111" s="381">
        <v>62.711441040039062</v>
      </c>
      <c r="K1111" s="381">
        <v>16.770437461647088</v>
      </c>
      <c r="L1111" s="381">
        <v>898.024169921875</v>
      </c>
      <c r="M1111" s="381">
        <v>493.83981323242187</v>
      </c>
      <c r="N1111" s="381">
        <v>56212.9296875</v>
      </c>
      <c r="O1111" s="381">
        <v>6110.4931640625</v>
      </c>
      <c r="P1111" s="381">
        <v>9.8031272888183594</v>
      </c>
      <c r="Q1111" s="381">
        <v>100.35649871826172</v>
      </c>
      <c r="R1111" s="379">
        <v>1012.8289794921875</v>
      </c>
    </row>
    <row r="1112" spans="1:18" x14ac:dyDescent="0.25">
      <c r="A1112" s="378">
        <v>41227.375</v>
      </c>
      <c r="B1112" s="381">
        <v>134.80110168457031</v>
      </c>
      <c r="C1112" s="381">
        <v>134.80110168457031</v>
      </c>
      <c r="D1112" s="381">
        <v>82520.859375</v>
      </c>
      <c r="E1112" s="381">
        <v>1</v>
      </c>
      <c r="F1112" s="381">
        <v>1</v>
      </c>
      <c r="G1112" s="381">
        <v>1</v>
      </c>
      <c r="H1112" s="381">
        <v>1</v>
      </c>
      <c r="I1112" s="381">
        <v>26.172069549560547</v>
      </c>
      <c r="J1112" s="381">
        <v>62.629909515380859</v>
      </c>
      <c r="K1112" s="381">
        <v>16.391543477192318</v>
      </c>
      <c r="L1112" s="381">
        <v>897.957275390625</v>
      </c>
      <c r="M1112" s="381">
        <v>493.9849853515625</v>
      </c>
      <c r="N1112" s="381">
        <v>56214.87109375</v>
      </c>
      <c r="O1112" s="381">
        <v>6102.9521484375</v>
      </c>
      <c r="P1112" s="381">
        <v>9.794224739074707</v>
      </c>
      <c r="Q1112" s="381">
        <v>100.32980346679687</v>
      </c>
      <c r="R1112" s="379">
        <v>1012.8309936523437</v>
      </c>
    </row>
    <row r="1113" spans="1:18" x14ac:dyDescent="0.25">
      <c r="A1113" s="378">
        <v>41227.416666666664</v>
      </c>
      <c r="B1113" s="381">
        <v>135.12620544433594</v>
      </c>
      <c r="C1113" s="381">
        <v>135.12620544433594</v>
      </c>
      <c r="D1113" s="381">
        <v>82391.34375</v>
      </c>
      <c r="E1113" s="381">
        <v>1</v>
      </c>
      <c r="F1113" s="381">
        <v>1</v>
      </c>
      <c r="G1113" s="381">
        <v>1</v>
      </c>
      <c r="H1113" s="381">
        <v>1</v>
      </c>
      <c r="I1113" s="381">
        <v>26.52471923828125</v>
      </c>
      <c r="J1113" s="381">
        <v>62.563880920410156</v>
      </c>
      <c r="K1113" s="381">
        <v>16.594893758711404</v>
      </c>
      <c r="L1113" s="381">
        <v>897.97979736328125</v>
      </c>
      <c r="M1113" s="381">
        <v>493.60549926757812</v>
      </c>
      <c r="N1113" s="381">
        <v>56166.69921875</v>
      </c>
      <c r="O1113" s="381">
        <v>6101.783203125</v>
      </c>
      <c r="P1113" s="381">
        <v>9.7992610931396484</v>
      </c>
      <c r="Q1113" s="381">
        <v>100.30280303955078</v>
      </c>
      <c r="R1113" s="379">
        <v>1012.8300170898437</v>
      </c>
    </row>
    <row r="1114" spans="1:18" x14ac:dyDescent="0.25">
      <c r="A1114" s="378">
        <v>41227.458333333336</v>
      </c>
      <c r="B1114" s="381">
        <v>134.76699829101562</v>
      </c>
      <c r="C1114" s="381">
        <v>134.76699829101562</v>
      </c>
      <c r="D1114" s="381">
        <v>82357.5234375</v>
      </c>
      <c r="E1114" s="381">
        <v>1</v>
      </c>
      <c r="F1114" s="381">
        <v>1</v>
      </c>
      <c r="G1114" s="381">
        <v>1</v>
      </c>
      <c r="H1114" s="381">
        <v>1</v>
      </c>
      <c r="I1114" s="381">
        <v>25.943649291992188</v>
      </c>
      <c r="J1114" s="381">
        <v>62.542240142822266</v>
      </c>
      <c r="K1114" s="381">
        <v>16.225739442009363</v>
      </c>
      <c r="L1114" s="381">
        <v>897.9171142578125</v>
      </c>
      <c r="M1114" s="381">
        <v>493.20379638671875</v>
      </c>
      <c r="N1114" s="381">
        <v>56099.75</v>
      </c>
      <c r="O1114" s="381">
        <v>6107.72412109375</v>
      </c>
      <c r="P1114" s="381">
        <v>9.8182239532470703</v>
      </c>
      <c r="Q1114" s="381">
        <v>100.3865966796875</v>
      </c>
      <c r="R1114" s="379">
        <v>1012.8309936523437</v>
      </c>
    </row>
    <row r="1115" spans="1:18" x14ac:dyDescent="0.25">
      <c r="A1115" s="378">
        <v>41227.5</v>
      </c>
      <c r="B1115" s="381">
        <v>133.818603515625</v>
      </c>
      <c r="C1115" s="381">
        <v>133.818603515625</v>
      </c>
      <c r="D1115" s="381">
        <v>82212.4375</v>
      </c>
      <c r="E1115" s="381">
        <v>1</v>
      </c>
      <c r="F1115" s="381">
        <v>1</v>
      </c>
      <c r="G1115" s="381">
        <v>1</v>
      </c>
      <c r="H1115" s="381">
        <v>1</v>
      </c>
      <c r="I1115" s="381">
        <v>27.070320129394531</v>
      </c>
      <c r="J1115" s="381">
        <v>62.466621398925781</v>
      </c>
      <c r="K1115" s="381">
        <v>16.909914386706077</v>
      </c>
      <c r="L1115" s="381">
        <v>897.98150634765625</v>
      </c>
      <c r="M1115" s="381">
        <v>492.55239868164062</v>
      </c>
      <c r="N1115" s="381">
        <v>55859.37890625</v>
      </c>
      <c r="O1115" s="381">
        <v>6139.43798828125</v>
      </c>
      <c r="P1115" s="381">
        <v>9.9041204452514648</v>
      </c>
      <c r="Q1115" s="381">
        <v>100.11589813232422</v>
      </c>
      <c r="R1115" s="379">
        <v>1012.833984375</v>
      </c>
    </row>
    <row r="1116" spans="1:18" x14ac:dyDescent="0.25">
      <c r="A1116" s="378">
        <v>41227.541666666664</v>
      </c>
      <c r="B1116" s="381">
        <v>135.10000610351562</v>
      </c>
      <c r="C1116" s="381">
        <v>135.10000610351562</v>
      </c>
      <c r="D1116" s="381">
        <v>82152.7421875</v>
      </c>
      <c r="E1116" s="381">
        <v>1</v>
      </c>
      <c r="F1116" s="381">
        <v>1</v>
      </c>
      <c r="G1116" s="381">
        <v>1</v>
      </c>
      <c r="H1116" s="381">
        <v>1</v>
      </c>
      <c r="I1116" s="381">
        <v>28.515069961547852</v>
      </c>
      <c r="J1116" s="381">
        <v>62.043121337890625</v>
      </c>
      <c r="K1116" s="381">
        <v>17.691639455827534</v>
      </c>
      <c r="L1116" s="381">
        <v>897.96417236328125</v>
      </c>
      <c r="M1116" s="381">
        <v>491.8035888671875</v>
      </c>
      <c r="N1116" s="381">
        <v>55880.55078125</v>
      </c>
      <c r="O1116" s="381">
        <v>6143.88916015625</v>
      </c>
      <c r="P1116" s="381">
        <v>9.9059972763061523</v>
      </c>
      <c r="Q1116" s="381">
        <v>99.954086303710938</v>
      </c>
      <c r="R1116" s="379">
        <v>1012.833984375</v>
      </c>
    </row>
    <row r="1117" spans="1:18" x14ac:dyDescent="0.25">
      <c r="A1117" s="378">
        <v>41227.583333333336</v>
      </c>
      <c r="B1117" s="381">
        <v>135.14500427246094</v>
      </c>
      <c r="C1117" s="381">
        <v>135.14500427246094</v>
      </c>
      <c r="D1117" s="381">
        <v>82065.65625</v>
      </c>
      <c r="E1117" s="381">
        <v>1</v>
      </c>
      <c r="F1117" s="381">
        <v>1</v>
      </c>
      <c r="G1117" s="381">
        <v>1</v>
      </c>
      <c r="H1117" s="381">
        <v>1</v>
      </c>
      <c r="I1117" s="381">
        <v>26.412820816040039</v>
      </c>
      <c r="J1117" s="381">
        <v>61.535018920898438</v>
      </c>
      <c r="K1117" s="381">
        <v>16.253134286693239</v>
      </c>
      <c r="L1117" s="381">
        <v>898.003173828125</v>
      </c>
      <c r="M1117" s="381">
        <v>490.7803955078125</v>
      </c>
      <c r="N1117" s="381">
        <v>55778.69921875</v>
      </c>
      <c r="O1117" s="381">
        <v>6128.37890625</v>
      </c>
      <c r="P1117" s="381">
        <v>9.8997535705566406</v>
      </c>
      <c r="Q1117" s="381">
        <v>99.997520446777344</v>
      </c>
      <c r="R1117" s="379">
        <v>1012.833984375</v>
      </c>
    </row>
    <row r="1118" spans="1:18" x14ac:dyDescent="0.25">
      <c r="A1118" s="378">
        <v>41227.625</v>
      </c>
      <c r="B1118" s="381">
        <v>135.08760070800781</v>
      </c>
      <c r="C1118" s="381">
        <v>135.08760070800781</v>
      </c>
      <c r="D1118" s="381">
        <v>81977.046875</v>
      </c>
      <c r="E1118" s="381">
        <v>1</v>
      </c>
      <c r="F1118" s="381">
        <v>1</v>
      </c>
      <c r="G1118" s="381">
        <v>1</v>
      </c>
      <c r="H1118" s="381">
        <v>1</v>
      </c>
      <c r="I1118" s="381">
        <v>26.330459594726563</v>
      </c>
      <c r="J1118" s="381">
        <v>61.435230255126953</v>
      </c>
      <c r="K1118" s="381">
        <v>16.17617847925343</v>
      </c>
      <c r="L1118" s="381">
        <v>897.99151611328125</v>
      </c>
      <c r="M1118" s="381">
        <v>490.26168823242187</v>
      </c>
      <c r="N1118" s="381">
        <v>55684.69921875</v>
      </c>
      <c r="O1118" s="381">
        <v>6113.0810546875</v>
      </c>
      <c r="P1118" s="381">
        <v>9.8921289443969727</v>
      </c>
      <c r="Q1118" s="381">
        <v>100.10019683837891</v>
      </c>
      <c r="R1118" s="379">
        <v>1012.8359985351562</v>
      </c>
    </row>
    <row r="1119" spans="1:18" x14ac:dyDescent="0.25">
      <c r="A1119" s="378">
        <v>41227.666666666664</v>
      </c>
      <c r="B1119" s="381">
        <v>135.61129760742187</v>
      </c>
      <c r="C1119" s="381">
        <v>135.61129760742187</v>
      </c>
      <c r="D1119" s="381">
        <v>81957.8125</v>
      </c>
      <c r="E1119" s="381">
        <v>1</v>
      </c>
      <c r="F1119" s="381">
        <v>1</v>
      </c>
      <c r="G1119" s="381">
        <v>1</v>
      </c>
      <c r="H1119" s="381">
        <v>1</v>
      </c>
      <c r="I1119" s="381">
        <v>26.522859573364258</v>
      </c>
      <c r="J1119" s="381">
        <v>61.446731567382813</v>
      </c>
      <c r="K1119" s="381">
        <v>16.297430326039031</v>
      </c>
      <c r="L1119" s="381">
        <v>898.07421875</v>
      </c>
      <c r="M1119" s="381">
        <v>489.51449584960937</v>
      </c>
      <c r="N1119" s="381">
        <v>55627.05859375</v>
      </c>
      <c r="O1119" s="381">
        <v>6109.34912109375</v>
      </c>
      <c r="P1119" s="381">
        <v>9.8968181610107422</v>
      </c>
      <c r="Q1119" s="381">
        <v>100.42600250244141</v>
      </c>
      <c r="R1119" s="379">
        <v>1012.8400268554687</v>
      </c>
    </row>
    <row r="1120" spans="1:18" x14ac:dyDescent="0.25">
      <c r="A1120" s="378">
        <v>41227.708333333336</v>
      </c>
      <c r="B1120" s="381">
        <v>135.95179748535156</v>
      </c>
      <c r="C1120" s="381">
        <v>135.95179748535156</v>
      </c>
      <c r="D1120" s="381">
        <v>82007.5625</v>
      </c>
      <c r="E1120" s="381">
        <v>1</v>
      </c>
      <c r="F1120" s="381">
        <v>1</v>
      </c>
      <c r="G1120" s="381">
        <v>1</v>
      </c>
      <c r="H1120" s="381">
        <v>1</v>
      </c>
      <c r="I1120" s="381">
        <v>26.821050643920898</v>
      </c>
      <c r="J1120" s="381">
        <v>61.371570587158203</v>
      </c>
      <c r="K1120" s="381">
        <v>16.460500028151365</v>
      </c>
      <c r="L1120" s="381">
        <v>897.91021728515625</v>
      </c>
      <c r="M1120" s="381">
        <v>490.24819946289062</v>
      </c>
      <c r="N1120" s="381">
        <v>55678.73828125</v>
      </c>
      <c r="O1120" s="381">
        <v>6114.56787109375</v>
      </c>
      <c r="P1120" s="381">
        <v>9.8951749801635742</v>
      </c>
      <c r="Q1120" s="381">
        <v>100.268798828125</v>
      </c>
      <c r="R1120" s="379">
        <v>1012.8389892578125</v>
      </c>
    </row>
    <row r="1121" spans="1:18" x14ac:dyDescent="0.25">
      <c r="A1121" s="378">
        <v>41227.75</v>
      </c>
      <c r="B1121" s="381">
        <v>135.68899536132812</v>
      </c>
      <c r="C1121" s="381">
        <v>135.68899536132812</v>
      </c>
      <c r="D1121" s="381">
        <v>82059.9765625</v>
      </c>
      <c r="E1121" s="381">
        <v>1</v>
      </c>
      <c r="F1121" s="381">
        <v>1</v>
      </c>
      <c r="G1121" s="381">
        <v>1</v>
      </c>
      <c r="H1121" s="381">
        <v>1</v>
      </c>
      <c r="I1121" s="381">
        <v>26.899980545043945</v>
      </c>
      <c r="J1121" s="381">
        <v>61.259609222412109</v>
      </c>
      <c r="K1121" s="381">
        <v>16.478822962798805</v>
      </c>
      <c r="L1121" s="381">
        <v>898.00048828125</v>
      </c>
      <c r="M1121" s="381">
        <v>490.34500122070313</v>
      </c>
      <c r="N1121" s="381">
        <v>55686.5</v>
      </c>
      <c r="O1121" s="381">
        <v>6111.47216796875</v>
      </c>
      <c r="P1121" s="381">
        <v>9.8897562026977539</v>
      </c>
      <c r="Q1121" s="381">
        <v>100.20099639892578</v>
      </c>
      <c r="R1121" s="379">
        <v>1012.8380126953125</v>
      </c>
    </row>
    <row r="1122" spans="1:18" x14ac:dyDescent="0.25">
      <c r="A1122" s="378">
        <v>41227.791666666664</v>
      </c>
      <c r="B1122" s="381">
        <v>134.31990051269531</v>
      </c>
      <c r="C1122" s="381">
        <v>134.31990051269531</v>
      </c>
      <c r="D1122" s="381">
        <v>82036.2421875</v>
      </c>
      <c r="E1122" s="381">
        <v>1</v>
      </c>
      <c r="F1122" s="381">
        <v>1</v>
      </c>
      <c r="G1122" s="381">
        <v>1</v>
      </c>
      <c r="H1122" s="381">
        <v>1</v>
      </c>
      <c r="I1122" s="381">
        <v>26.803579330444336</v>
      </c>
      <c r="J1122" s="381">
        <v>61.136390686035156</v>
      </c>
      <c r="K1122" s="381">
        <v>16.386740977301816</v>
      </c>
      <c r="L1122" s="381">
        <v>898.01708984375</v>
      </c>
      <c r="M1122" s="381">
        <v>490.11968994140625</v>
      </c>
      <c r="N1122" s="381">
        <v>55670.19921875</v>
      </c>
      <c r="O1122" s="381">
        <v>6106.5068359375</v>
      </c>
      <c r="P1122" s="381">
        <v>9.885075569152832</v>
      </c>
      <c r="Q1122" s="381">
        <v>100.14009857177734</v>
      </c>
      <c r="R1122" s="379">
        <v>1012.8369750976562</v>
      </c>
    </row>
    <row r="1123" spans="1:18" x14ac:dyDescent="0.25">
      <c r="A1123" s="378">
        <v>41227.833333333336</v>
      </c>
      <c r="B1123" s="381">
        <v>134.07179260253906</v>
      </c>
      <c r="C1123" s="381">
        <v>134.07179260253906</v>
      </c>
      <c r="D1123" s="381">
        <v>82020.0390625</v>
      </c>
      <c r="E1123" s="381">
        <v>1</v>
      </c>
      <c r="F1123" s="381">
        <v>1</v>
      </c>
      <c r="G1123" s="381">
        <v>1</v>
      </c>
      <c r="H1123" s="381">
        <v>1</v>
      </c>
      <c r="I1123" s="381">
        <v>26.651180267333984</v>
      </c>
      <c r="J1123" s="381">
        <v>61.046379089355469</v>
      </c>
      <c r="K1123" s="381">
        <v>16.269580537784204</v>
      </c>
      <c r="L1123" s="381">
        <v>897.94927978515625</v>
      </c>
      <c r="M1123" s="381">
        <v>489.99679565429687</v>
      </c>
      <c r="N1123" s="381">
        <v>55670.58984375</v>
      </c>
      <c r="O1123" s="381">
        <v>6110.341796875</v>
      </c>
      <c r="P1123" s="381">
        <v>9.8900861740112305</v>
      </c>
      <c r="Q1123" s="381">
        <v>100.29799652099609</v>
      </c>
      <c r="R1123" s="379">
        <v>1012.8389892578125</v>
      </c>
    </row>
    <row r="1124" spans="1:18" x14ac:dyDescent="0.25">
      <c r="A1124" s="378">
        <v>41227.875</v>
      </c>
      <c r="B1124" s="381">
        <v>133.32279968261719</v>
      </c>
      <c r="C1124" s="381">
        <v>133.32279968261719</v>
      </c>
      <c r="D1124" s="381">
        <v>81999.8671875</v>
      </c>
      <c r="E1124" s="381">
        <v>1</v>
      </c>
      <c r="F1124" s="381">
        <v>1</v>
      </c>
      <c r="G1124" s="381">
        <v>1</v>
      </c>
      <c r="H1124" s="381">
        <v>1</v>
      </c>
      <c r="I1124" s="381">
        <v>26.535549163818359</v>
      </c>
      <c r="J1124" s="381">
        <v>61.077590942382813</v>
      </c>
      <c r="K1124" s="381">
        <v>16.207274172591859</v>
      </c>
      <c r="L1124" s="381">
        <v>898.0172119140625</v>
      </c>
      <c r="M1124" s="381">
        <v>489.92831420898437</v>
      </c>
      <c r="N1124" s="381">
        <v>55687.71875</v>
      </c>
      <c r="O1124" s="381">
        <v>6119.501953125</v>
      </c>
      <c r="P1124" s="381">
        <v>9.9012517929077148</v>
      </c>
      <c r="Q1124" s="381">
        <v>100.18000030517578</v>
      </c>
      <c r="R1124" s="379">
        <v>1012.833984375</v>
      </c>
    </row>
    <row r="1125" spans="1:18" x14ac:dyDescent="0.25">
      <c r="A1125" s="378">
        <v>41227.916666666664</v>
      </c>
      <c r="B1125" s="381">
        <v>133.74000549316406</v>
      </c>
      <c r="C1125" s="381">
        <v>133.74000549316406</v>
      </c>
      <c r="D1125" s="381">
        <v>82103.2265625</v>
      </c>
      <c r="E1125" s="381">
        <v>1</v>
      </c>
      <c r="F1125" s="381">
        <v>1</v>
      </c>
      <c r="G1125" s="381">
        <v>1</v>
      </c>
      <c r="H1125" s="381">
        <v>1</v>
      </c>
      <c r="I1125" s="381">
        <v>27.7593994140625</v>
      </c>
      <c r="J1125" s="381">
        <v>61.026420593261719</v>
      </c>
      <c r="K1125" s="381">
        <v>16.94056784058921</v>
      </c>
      <c r="L1125" s="381">
        <v>897.98297119140625</v>
      </c>
      <c r="M1125" s="381">
        <v>490.664306640625</v>
      </c>
      <c r="N1125" s="381">
        <v>55783.87890625</v>
      </c>
      <c r="O1125" s="381">
        <v>6129.14892578125</v>
      </c>
      <c r="P1125" s="381">
        <v>9.8998174667358398</v>
      </c>
      <c r="Q1125" s="381">
        <v>99.787666320800781</v>
      </c>
      <c r="R1125" s="379">
        <v>1012.8319702148437</v>
      </c>
    </row>
    <row r="1126" spans="1:18" x14ac:dyDescent="0.25">
      <c r="A1126" s="378">
        <v>41227.958333333336</v>
      </c>
      <c r="B1126" s="381">
        <v>133.56300354003906</v>
      </c>
      <c r="C1126" s="381">
        <v>133.56300354003906</v>
      </c>
      <c r="D1126" s="381">
        <v>82136.953125</v>
      </c>
      <c r="E1126" s="381">
        <v>1</v>
      </c>
      <c r="F1126" s="381">
        <v>1</v>
      </c>
      <c r="G1126" s="381">
        <v>1</v>
      </c>
      <c r="H1126" s="381">
        <v>1</v>
      </c>
      <c r="I1126" s="381">
        <v>28.009130477905273</v>
      </c>
      <c r="J1126" s="381">
        <v>60.647861480712891</v>
      </c>
      <c r="K1126" s="381">
        <v>16.986938654192127</v>
      </c>
      <c r="L1126" s="381">
        <v>898.0062255859375</v>
      </c>
      <c r="M1126" s="381">
        <v>490.56021118164062</v>
      </c>
      <c r="N1126" s="381">
        <v>55797.4609375</v>
      </c>
      <c r="O1126" s="381">
        <v>6131.1669921875</v>
      </c>
      <c r="P1126" s="381">
        <v>9.8999290466308594</v>
      </c>
      <c r="Q1126" s="381">
        <v>99.365516662597656</v>
      </c>
      <c r="R1126" s="379">
        <v>1012.8309936523437</v>
      </c>
    </row>
    <row r="1127" spans="1:18" x14ac:dyDescent="0.25">
      <c r="A1127" s="378">
        <v>41228</v>
      </c>
      <c r="B1127" s="381">
        <v>132.94760131835937</v>
      </c>
      <c r="C1127" s="381">
        <v>132.94760131835937</v>
      </c>
      <c r="D1127" s="381">
        <v>82184.15625</v>
      </c>
      <c r="E1127" s="381">
        <v>1</v>
      </c>
      <c r="F1127" s="381">
        <v>1</v>
      </c>
      <c r="G1127" s="381">
        <v>1</v>
      </c>
      <c r="H1127" s="381">
        <v>1</v>
      </c>
      <c r="I1127" s="381">
        <v>28.165529251098633</v>
      </c>
      <c r="J1127" s="381">
        <v>60.189620971679688</v>
      </c>
      <c r="K1127" s="381">
        <v>16.95272530090384</v>
      </c>
      <c r="L1127" s="381">
        <v>897.989013671875</v>
      </c>
      <c r="M1127" s="381">
        <v>490.70730590820312</v>
      </c>
      <c r="N1127" s="381">
        <v>55863.05078125</v>
      </c>
      <c r="O1127" s="381">
        <v>6142.48095703125</v>
      </c>
      <c r="P1127" s="381">
        <v>9.9058713912963867</v>
      </c>
      <c r="Q1127" s="381">
        <v>98.889503479003906</v>
      </c>
      <c r="R1127" s="379">
        <v>1012.8300170898437</v>
      </c>
    </row>
    <row r="1128" spans="1:18" x14ac:dyDescent="0.25">
      <c r="A1128" s="378">
        <v>41228.041666666664</v>
      </c>
      <c r="B1128" s="381">
        <v>132.5010986328125</v>
      </c>
      <c r="C1128" s="381">
        <v>132.5010986328125</v>
      </c>
      <c r="D1128" s="381">
        <v>82223.9765625</v>
      </c>
      <c r="E1128" s="381">
        <v>1</v>
      </c>
      <c r="F1128" s="381">
        <v>1</v>
      </c>
      <c r="G1128" s="381">
        <v>1</v>
      </c>
      <c r="H1128" s="381">
        <v>1</v>
      </c>
      <c r="I1128" s="381">
        <v>27.520780563354492</v>
      </c>
      <c r="J1128" s="381">
        <v>59.848320007324219</v>
      </c>
      <c r="K1128" s="381">
        <v>16.470724820069883</v>
      </c>
      <c r="L1128" s="381">
        <v>898.2352294921875</v>
      </c>
      <c r="M1128" s="381">
        <v>490.55621337890625</v>
      </c>
      <c r="N1128" s="381">
        <v>55924.1484375</v>
      </c>
      <c r="O1128" s="381">
        <v>6137.4609375</v>
      </c>
      <c r="P1128" s="381">
        <v>9.8902559280395508</v>
      </c>
      <c r="Q1128" s="381">
        <v>98.699119567871094</v>
      </c>
      <c r="R1128" s="379">
        <v>1012.822998046875</v>
      </c>
    </row>
    <row r="1129" spans="1:18" x14ac:dyDescent="0.25">
      <c r="A1129" s="378">
        <v>41228.083333333336</v>
      </c>
      <c r="B1129" s="381">
        <v>132.38980102539062</v>
      </c>
      <c r="C1129" s="381">
        <v>132.38980102539062</v>
      </c>
      <c r="D1129" s="381">
        <v>82251.453125</v>
      </c>
      <c r="E1129" s="381">
        <v>1</v>
      </c>
      <c r="F1129" s="381">
        <v>1</v>
      </c>
      <c r="G1129" s="381">
        <v>1</v>
      </c>
      <c r="H1129" s="381">
        <v>1</v>
      </c>
      <c r="I1129" s="381">
        <v>26.488100051879883</v>
      </c>
      <c r="J1129" s="381">
        <v>59.936550140380859</v>
      </c>
      <c r="K1129" s="381">
        <v>15.876053368829234</v>
      </c>
      <c r="L1129" s="381">
        <v>897.7548828125</v>
      </c>
      <c r="M1129" s="381">
        <v>490.45590209960937</v>
      </c>
      <c r="N1129" s="381">
        <v>55885.41015625</v>
      </c>
      <c r="O1129" s="381">
        <v>6143.3662109375</v>
      </c>
      <c r="P1129" s="381">
        <v>9.9047183990478516</v>
      </c>
      <c r="Q1129" s="381">
        <v>98.859458923339844</v>
      </c>
      <c r="R1129" s="379">
        <v>1012.822998046875</v>
      </c>
    </row>
    <row r="1130" spans="1:18" x14ac:dyDescent="0.25">
      <c r="A1130" s="378">
        <v>41228.125</v>
      </c>
      <c r="B1130" s="381">
        <v>130.97810363769531</v>
      </c>
      <c r="C1130" s="381">
        <v>130.97810363769531</v>
      </c>
      <c r="D1130" s="381">
        <v>82151.6484375</v>
      </c>
      <c r="E1130" s="381">
        <v>1</v>
      </c>
      <c r="F1130" s="381">
        <v>1</v>
      </c>
      <c r="G1130" s="381">
        <v>1</v>
      </c>
      <c r="H1130" s="381">
        <v>1</v>
      </c>
      <c r="I1130" s="381">
        <v>25.329370498657227</v>
      </c>
      <c r="J1130" s="381">
        <v>60.394371032714844</v>
      </c>
      <c r="K1130" s="381">
        <v>15.297513999210059</v>
      </c>
      <c r="L1130" s="381">
        <v>898.0106201171875</v>
      </c>
      <c r="M1130" s="381">
        <v>489.652099609375</v>
      </c>
      <c r="N1130" s="381">
        <v>55765.75</v>
      </c>
      <c r="O1130" s="381">
        <v>6135.57177734375</v>
      </c>
      <c r="P1130" s="381">
        <v>9.9119491577148437</v>
      </c>
      <c r="Q1130" s="381">
        <v>99.348426818847656</v>
      </c>
      <c r="R1130" s="379">
        <v>1012.8250122070312</v>
      </c>
    </row>
    <row r="1131" spans="1:18" x14ac:dyDescent="0.25">
      <c r="A1131" s="378">
        <v>41228.166666666664</v>
      </c>
      <c r="B1131" s="381">
        <v>131.1112060546875</v>
      </c>
      <c r="C1131" s="381">
        <v>131.1112060546875</v>
      </c>
      <c r="D1131" s="381">
        <v>82143.8828125</v>
      </c>
      <c r="E1131" s="381">
        <v>1</v>
      </c>
      <c r="F1131" s="381">
        <v>1</v>
      </c>
      <c r="G1131" s="381">
        <v>1</v>
      </c>
      <c r="H1131" s="381">
        <v>1</v>
      </c>
      <c r="I1131" s="381">
        <v>24.870689392089844</v>
      </c>
      <c r="J1131" s="381">
        <v>61.120170593261719</v>
      </c>
      <c r="K1131" s="381">
        <v>15.201007784165558</v>
      </c>
      <c r="L1131" s="381">
        <v>898.0509033203125</v>
      </c>
      <c r="M1131" s="381">
        <v>489.77590942382812</v>
      </c>
      <c r="N1131" s="381">
        <v>55694.69921875</v>
      </c>
      <c r="O1131" s="381">
        <v>6120.67919921875</v>
      </c>
      <c r="P1131" s="381">
        <v>9.9013633728027344</v>
      </c>
      <c r="Q1131" s="381">
        <v>99.659736633300781</v>
      </c>
      <c r="R1131" s="379">
        <v>1012.8330078125</v>
      </c>
    </row>
    <row r="1132" spans="1:18" x14ac:dyDescent="0.25">
      <c r="A1132" s="378">
        <v>41228.208333333336</v>
      </c>
      <c r="B1132" s="381">
        <v>110.88749694824219</v>
      </c>
      <c r="C1132" s="381">
        <v>130.99096686611679</v>
      </c>
      <c r="D1132" s="381">
        <v>82204.2109375</v>
      </c>
      <c r="E1132" s="381">
        <v>1</v>
      </c>
      <c r="F1132" s="381">
        <v>1</v>
      </c>
      <c r="G1132" s="381">
        <v>0.8465278148651123</v>
      </c>
      <c r="H1132" s="381">
        <v>1</v>
      </c>
      <c r="I1132" s="381">
        <v>26.156820297241211</v>
      </c>
      <c r="J1132" s="381">
        <v>61.640140533447266</v>
      </c>
      <c r="K1132" s="381">
        <v>16.12310079030074</v>
      </c>
      <c r="L1132" s="381">
        <v>898.1334228515625</v>
      </c>
      <c r="M1132" s="381">
        <v>489.84161376953125</v>
      </c>
      <c r="N1132" s="381">
        <v>55681.25</v>
      </c>
      <c r="O1132" s="381">
        <v>6047.41796875</v>
      </c>
      <c r="P1132" s="381">
        <v>9.7971534729003906</v>
      </c>
      <c r="Q1132" s="381">
        <v>99.964607238769531</v>
      </c>
      <c r="R1132" s="379">
        <v>1012.8400268554687</v>
      </c>
    </row>
    <row r="1133" spans="1:18" x14ac:dyDescent="0.25">
      <c r="A1133" s="378">
        <v>41228.25</v>
      </c>
      <c r="B1133" s="381">
        <v>114.77469635009766</v>
      </c>
      <c r="C1133" s="381">
        <v>131.06704975783632</v>
      </c>
      <c r="D1133" s="381">
        <v>82392.609375</v>
      </c>
      <c r="E1133" s="381">
        <v>1</v>
      </c>
      <c r="F1133" s="381">
        <v>1</v>
      </c>
      <c r="G1133" s="381">
        <v>0.87569451332092285</v>
      </c>
      <c r="H1133" s="381">
        <v>1</v>
      </c>
      <c r="I1133" s="381">
        <v>28.061300277709961</v>
      </c>
      <c r="J1133" s="381">
        <v>61.533390045166016</v>
      </c>
      <c r="K1133" s="381">
        <v>17.267069351628525</v>
      </c>
      <c r="L1133" s="381">
        <v>897.92822265625</v>
      </c>
      <c r="M1133" s="381">
        <v>490.72491455078125</v>
      </c>
      <c r="N1133" s="381">
        <v>55800.109375</v>
      </c>
      <c r="O1133" s="381">
        <v>6058.0390625</v>
      </c>
      <c r="P1133" s="381">
        <v>9.7932834625244141</v>
      </c>
      <c r="Q1133" s="381">
        <v>99.695907592773438</v>
      </c>
      <c r="R1133" s="379">
        <v>1012.8369750976562</v>
      </c>
    </row>
    <row r="1134" spans="1:18" x14ac:dyDescent="0.25">
      <c r="A1134" s="378">
        <v>41228.291666666664</v>
      </c>
      <c r="B1134" s="381">
        <v>131.1864013671875</v>
      </c>
      <c r="C1134" s="381">
        <v>131.1864013671875</v>
      </c>
      <c r="D1134" s="381">
        <v>82470.2578125</v>
      </c>
      <c r="E1134" s="381">
        <v>1</v>
      </c>
      <c r="F1134" s="381">
        <v>1</v>
      </c>
      <c r="G1134" s="381">
        <v>1</v>
      </c>
      <c r="H1134" s="381">
        <v>1</v>
      </c>
      <c r="I1134" s="381">
        <v>28.205799102783203</v>
      </c>
      <c r="J1134" s="381">
        <v>60.902828216552734</v>
      </c>
      <c r="K1134" s="381">
        <v>17.178129374674025</v>
      </c>
      <c r="L1134" s="381">
        <v>898.04998779296875</v>
      </c>
      <c r="M1134" s="381">
        <v>491.02609252929687</v>
      </c>
      <c r="N1134" s="381">
        <v>55909.109375</v>
      </c>
      <c r="O1134" s="381">
        <v>6075.63818359375</v>
      </c>
      <c r="P1134" s="381">
        <v>9.8010034561157227</v>
      </c>
      <c r="Q1134" s="381">
        <v>99.576148986816406</v>
      </c>
      <c r="R1134" s="379">
        <v>1012.8380126953125</v>
      </c>
    </row>
    <row r="1135" spans="1:18" x14ac:dyDescent="0.25">
      <c r="A1135" s="378">
        <v>41228.333333333336</v>
      </c>
      <c r="B1135" s="381">
        <v>131.44039916992187</v>
      </c>
      <c r="C1135" s="381">
        <v>131.44039916992187</v>
      </c>
      <c r="D1135" s="381">
        <v>82638.7890625</v>
      </c>
      <c r="E1135" s="381">
        <v>1</v>
      </c>
      <c r="F1135" s="381">
        <v>1</v>
      </c>
      <c r="G1135" s="381">
        <v>1</v>
      </c>
      <c r="H1135" s="381">
        <v>1</v>
      </c>
      <c r="I1135" s="381">
        <v>27.191259384155273</v>
      </c>
      <c r="J1135" s="381">
        <v>60.389930725097656</v>
      </c>
      <c r="K1135" s="381">
        <v>16.420782705372986</v>
      </c>
      <c r="L1135" s="381">
        <v>897.951171875</v>
      </c>
      <c r="M1135" s="381">
        <v>491.68618774414062</v>
      </c>
      <c r="N1135" s="381">
        <v>56005.4296875</v>
      </c>
      <c r="O1135" s="381">
        <v>6084.39990234375</v>
      </c>
      <c r="P1135" s="381">
        <v>9.7995767593383789</v>
      </c>
      <c r="Q1135" s="381">
        <v>99.337806701660156</v>
      </c>
      <c r="R1135" s="379">
        <v>1012.8369750976562</v>
      </c>
    </row>
    <row r="1136" spans="1:18" x14ac:dyDescent="0.25">
      <c r="A1136" s="378">
        <v>41228.375</v>
      </c>
      <c r="B1136" s="381">
        <v>131.23210144042969</v>
      </c>
      <c r="C1136" s="381">
        <v>131.23210144042969</v>
      </c>
      <c r="D1136" s="381">
        <v>82680.6015625</v>
      </c>
      <c r="E1136" s="381">
        <v>1</v>
      </c>
      <c r="F1136" s="381">
        <v>1</v>
      </c>
      <c r="G1136" s="381">
        <v>1</v>
      </c>
      <c r="H1136" s="381">
        <v>1</v>
      </c>
      <c r="I1136" s="381">
        <v>26.490579605102539</v>
      </c>
      <c r="J1136" s="381">
        <v>60.374710083007813</v>
      </c>
      <c r="K1136" s="381">
        <v>15.993610635889054</v>
      </c>
      <c r="L1136" s="381">
        <v>898.0302734375</v>
      </c>
      <c r="M1136" s="381">
        <v>491.55178833007812</v>
      </c>
      <c r="N1136" s="381">
        <v>55968.71875</v>
      </c>
      <c r="O1136" s="381">
        <v>6092.19482421875</v>
      </c>
      <c r="P1136" s="381">
        <v>9.8156156539916992</v>
      </c>
      <c r="Q1136" s="381">
        <v>99.549583435058594</v>
      </c>
      <c r="R1136" s="379">
        <v>1012.843994140625</v>
      </c>
    </row>
    <row r="1137" spans="1:18" x14ac:dyDescent="0.25">
      <c r="A1137" s="378">
        <v>41228.416666666664</v>
      </c>
      <c r="B1137" s="381">
        <v>130.94990539550781</v>
      </c>
      <c r="C1137" s="381">
        <v>130.94990539550781</v>
      </c>
      <c r="D1137" s="381">
        <v>82737.2734375</v>
      </c>
      <c r="E1137" s="381">
        <v>1</v>
      </c>
      <c r="F1137" s="381">
        <v>1</v>
      </c>
      <c r="G1137" s="381">
        <v>1</v>
      </c>
      <c r="H1137" s="381">
        <v>1</v>
      </c>
      <c r="I1137" s="381">
        <v>26.634050369262695</v>
      </c>
      <c r="J1137" s="381">
        <v>60.556159973144531</v>
      </c>
      <c r="K1137" s="381">
        <v>16.128558148938609</v>
      </c>
      <c r="L1137" s="381">
        <v>897.9957275390625</v>
      </c>
      <c r="M1137" s="381">
        <v>491.868408203125</v>
      </c>
      <c r="N1137" s="381">
        <v>55988.44140625</v>
      </c>
      <c r="O1137" s="381">
        <v>6080.333984375</v>
      </c>
      <c r="P1137" s="381">
        <v>9.7959070205688477</v>
      </c>
      <c r="Q1137" s="381">
        <v>99.483299255371094</v>
      </c>
      <c r="R1137" s="379">
        <v>1012.8560180664062</v>
      </c>
    </row>
    <row r="1138" spans="1:18" x14ac:dyDescent="0.25">
      <c r="A1138" s="378">
        <v>41228.458333333336</v>
      </c>
      <c r="B1138" s="381">
        <v>130.89109802246094</v>
      </c>
      <c r="C1138" s="381">
        <v>130.89109802246094</v>
      </c>
      <c r="D1138" s="381">
        <v>82673.0625</v>
      </c>
      <c r="E1138" s="381">
        <v>1</v>
      </c>
      <c r="F1138" s="381">
        <v>1</v>
      </c>
      <c r="G1138" s="381">
        <v>1</v>
      </c>
      <c r="H1138" s="381">
        <v>1</v>
      </c>
      <c r="I1138" s="381">
        <v>26.263940811157227</v>
      </c>
      <c r="J1138" s="381">
        <v>60.770721435546875</v>
      </c>
      <c r="K1138" s="381">
        <v>15.960786308345268</v>
      </c>
      <c r="L1138" s="381">
        <v>898.06707763671875</v>
      </c>
      <c r="M1138" s="381">
        <v>491.78860473632812</v>
      </c>
      <c r="N1138" s="381">
        <v>55930.66015625</v>
      </c>
      <c r="O1138" s="381">
        <v>6060.90283203125</v>
      </c>
      <c r="P1138" s="381">
        <v>9.777618408203125</v>
      </c>
      <c r="Q1138" s="381">
        <v>99.511680603027344</v>
      </c>
      <c r="R1138" s="379">
        <v>1012.864990234375</v>
      </c>
    </row>
    <row r="1139" spans="1:18" x14ac:dyDescent="0.25">
      <c r="A1139" s="378">
        <v>41228.5</v>
      </c>
      <c r="B1139" s="381">
        <v>130.9801025390625</v>
      </c>
      <c r="C1139" s="381">
        <v>130.9801025390625</v>
      </c>
      <c r="D1139" s="381">
        <v>82604.09375</v>
      </c>
      <c r="E1139" s="381">
        <v>1</v>
      </c>
      <c r="F1139" s="381">
        <v>1</v>
      </c>
      <c r="G1139" s="381">
        <v>1</v>
      </c>
      <c r="H1139" s="381">
        <v>1</v>
      </c>
      <c r="I1139" s="381">
        <v>26.668149948120117</v>
      </c>
      <c r="J1139" s="381">
        <v>60.998779296875</v>
      </c>
      <c r="K1139" s="381">
        <v>16.267245929413477</v>
      </c>
      <c r="L1139" s="381">
        <v>897.9207763671875</v>
      </c>
      <c r="M1139" s="381">
        <v>491.39239501953125</v>
      </c>
      <c r="N1139" s="381">
        <v>55860.23046875</v>
      </c>
      <c r="O1139" s="381">
        <v>6051.60986328125</v>
      </c>
      <c r="P1139" s="381">
        <v>9.7738571166992187</v>
      </c>
      <c r="Q1139" s="381">
        <v>99.578697204589844</v>
      </c>
      <c r="R1139" s="379">
        <v>1012.8729858398437</v>
      </c>
    </row>
    <row r="1140" spans="1:18" x14ac:dyDescent="0.25">
      <c r="A1140" s="378">
        <v>41228.541666666664</v>
      </c>
      <c r="B1140" s="381">
        <v>130.32670593261719</v>
      </c>
      <c r="C1140" s="381">
        <v>130.32670593261719</v>
      </c>
      <c r="D1140" s="381">
        <v>82370.59375</v>
      </c>
      <c r="E1140" s="381">
        <v>1</v>
      </c>
      <c r="F1140" s="381">
        <v>1</v>
      </c>
      <c r="G1140" s="381">
        <v>1</v>
      </c>
      <c r="H1140" s="381">
        <v>1</v>
      </c>
      <c r="I1140" s="381">
        <v>26.213489532470703</v>
      </c>
      <c r="J1140" s="381">
        <v>61.044818878173828</v>
      </c>
      <c r="K1140" s="381">
        <v>16.001977206745796</v>
      </c>
      <c r="L1140" s="381">
        <v>898.08758544921875</v>
      </c>
      <c r="M1140" s="381">
        <v>489.91241455078125</v>
      </c>
      <c r="N1140" s="381">
        <v>55725.609375</v>
      </c>
      <c r="O1140" s="381">
        <v>6043.4912109375</v>
      </c>
      <c r="P1140" s="381">
        <v>9.7844810485839844</v>
      </c>
      <c r="Q1140" s="381">
        <v>99.710357666015625</v>
      </c>
      <c r="R1140" s="379">
        <v>1012.8779907226562</v>
      </c>
    </row>
    <row r="1141" spans="1:18" x14ac:dyDescent="0.25">
      <c r="A1141" s="378">
        <v>41228.583333333336</v>
      </c>
      <c r="B1141" s="381">
        <v>131.25039672851562</v>
      </c>
      <c r="C1141" s="381">
        <v>131.25039672851562</v>
      </c>
      <c r="D1141" s="381">
        <v>82356.65625</v>
      </c>
      <c r="E1141" s="381">
        <v>1</v>
      </c>
      <c r="F1141" s="381">
        <v>1</v>
      </c>
      <c r="G1141" s="381">
        <v>1</v>
      </c>
      <c r="H1141" s="381">
        <v>1</v>
      </c>
      <c r="I1141" s="381">
        <v>27.177509307861328</v>
      </c>
      <c r="J1141" s="381">
        <v>61.025890350341797</v>
      </c>
      <c r="K1141" s="381">
        <v>16.585317030169389</v>
      </c>
      <c r="L1141" s="381">
        <v>897.9619140625</v>
      </c>
      <c r="M1141" s="381">
        <v>489.85281372070312</v>
      </c>
      <c r="N1141" s="381">
        <v>55750.5</v>
      </c>
      <c r="O1141" s="381">
        <v>6054.54296875</v>
      </c>
      <c r="P1141" s="381">
        <v>9.7947998046875</v>
      </c>
      <c r="Q1141" s="381">
        <v>99.801353454589844</v>
      </c>
      <c r="R1141" s="379">
        <v>1012.8770141601562</v>
      </c>
    </row>
    <row r="1142" spans="1:18" x14ac:dyDescent="0.25">
      <c r="A1142" s="378">
        <v>41228.625</v>
      </c>
      <c r="B1142" s="381">
        <v>132.51119995117187</v>
      </c>
      <c r="C1142" s="381">
        <v>132.51119995117187</v>
      </c>
      <c r="D1142" s="381">
        <v>82408.7265625</v>
      </c>
      <c r="E1142" s="381">
        <v>1</v>
      </c>
      <c r="F1142" s="381">
        <v>1</v>
      </c>
      <c r="G1142" s="381">
        <v>1</v>
      </c>
      <c r="H1142" s="381">
        <v>1</v>
      </c>
      <c r="I1142" s="381">
        <v>27.176219940185547</v>
      </c>
      <c r="J1142" s="381">
        <v>60.924770355224609</v>
      </c>
      <c r="K1142" s="381">
        <v>16.557049589788804</v>
      </c>
      <c r="L1142" s="381">
        <v>897.9876708984375</v>
      </c>
      <c r="M1142" s="381">
        <v>490.3251953125</v>
      </c>
      <c r="N1142" s="381">
        <v>55842</v>
      </c>
      <c r="O1142" s="381">
        <v>6051.087890625</v>
      </c>
      <c r="P1142" s="381">
        <v>9.7777156829833984</v>
      </c>
      <c r="Q1142" s="381">
        <v>99.710037231445313</v>
      </c>
      <c r="R1142" s="379">
        <v>1012.8599853515625</v>
      </c>
    </row>
    <row r="1143" spans="1:18" x14ac:dyDescent="0.25">
      <c r="A1143" s="378">
        <v>41228.666666666664</v>
      </c>
      <c r="B1143" s="381">
        <v>132.17550659179687</v>
      </c>
      <c r="C1143" s="381">
        <v>132.17550659179687</v>
      </c>
      <c r="D1143" s="381">
        <v>82650.890625</v>
      </c>
      <c r="E1143" s="381">
        <v>1</v>
      </c>
      <c r="F1143" s="381">
        <v>1</v>
      </c>
      <c r="G1143" s="381">
        <v>1</v>
      </c>
      <c r="H1143" s="381">
        <v>1</v>
      </c>
      <c r="I1143" s="381">
        <v>26.974020004272461</v>
      </c>
      <c r="J1143" s="381">
        <v>60.85089111328125</v>
      </c>
      <c r="K1143" s="381">
        <v>16.413931541674536</v>
      </c>
      <c r="L1143" s="381">
        <v>898.002685546875</v>
      </c>
      <c r="M1143" s="381">
        <v>491.38409423828125</v>
      </c>
      <c r="N1143" s="381">
        <v>55996.828125</v>
      </c>
      <c r="O1143" s="381">
        <v>6064.89794921875</v>
      </c>
      <c r="P1143" s="381">
        <v>9.7733249664306641</v>
      </c>
      <c r="Q1143" s="381">
        <v>99.672508239746094</v>
      </c>
      <c r="R1143" s="379">
        <v>1012.8460083007812</v>
      </c>
    </row>
    <row r="1144" spans="1:18" x14ac:dyDescent="0.25">
      <c r="A1144" s="378">
        <v>41228.708333333336</v>
      </c>
      <c r="B1144" s="381">
        <v>131.74899291992187</v>
      </c>
      <c r="C1144" s="381">
        <v>131.74899291992187</v>
      </c>
      <c r="D1144" s="381">
        <v>82815.421875</v>
      </c>
      <c r="E1144" s="381">
        <v>1</v>
      </c>
      <c r="F1144" s="381">
        <v>1</v>
      </c>
      <c r="G1144" s="381">
        <v>1</v>
      </c>
      <c r="H1144" s="381">
        <v>1</v>
      </c>
      <c r="I1144" s="381">
        <v>26.750509262084961</v>
      </c>
      <c r="J1144" s="381">
        <v>60.887619018554688</v>
      </c>
      <c r="K1144" s="381">
        <v>16.287748165021476</v>
      </c>
      <c r="L1144" s="381">
        <v>897.95428466796875</v>
      </c>
      <c r="M1144" s="381">
        <v>492.28890991210937</v>
      </c>
      <c r="N1144" s="381">
        <v>56101.6015625</v>
      </c>
      <c r="O1144" s="381">
        <v>6079.27392578125</v>
      </c>
      <c r="P1144" s="381">
        <v>9.7764167785644531</v>
      </c>
      <c r="Q1144" s="381">
        <v>99.67999267578125</v>
      </c>
      <c r="R1144" s="379">
        <v>1012.8419799804687</v>
      </c>
    </row>
    <row r="1145" spans="1:18" x14ac:dyDescent="0.25">
      <c r="A1145" s="378">
        <v>41228.75</v>
      </c>
      <c r="B1145" s="381">
        <v>133.12429809570312</v>
      </c>
      <c r="C1145" s="381">
        <v>133.12429809570312</v>
      </c>
      <c r="D1145" s="381">
        <v>83271.1328125</v>
      </c>
      <c r="E1145" s="381">
        <v>1</v>
      </c>
      <c r="F1145" s="381">
        <v>1</v>
      </c>
      <c r="G1145" s="381">
        <v>1</v>
      </c>
      <c r="H1145" s="381">
        <v>1</v>
      </c>
      <c r="I1145" s="381">
        <v>26.591939926147461</v>
      </c>
      <c r="J1145" s="381">
        <v>61.013389587402344</v>
      </c>
      <c r="K1145" s="381">
        <v>16.224643905988341</v>
      </c>
      <c r="L1145" s="381">
        <v>898.0103759765625</v>
      </c>
      <c r="M1145" s="381">
        <v>494.58050537109375</v>
      </c>
      <c r="N1145" s="381">
        <v>56353.83984375</v>
      </c>
      <c r="O1145" s="381">
        <v>6113.96923828125</v>
      </c>
      <c r="P1145" s="381">
        <v>9.787440299987793</v>
      </c>
      <c r="Q1145" s="381">
        <v>99.628440856933594</v>
      </c>
      <c r="R1145" s="379">
        <v>1012.8380126953125</v>
      </c>
    </row>
    <row r="1146" spans="1:18" x14ac:dyDescent="0.25">
      <c r="A1146" s="378">
        <v>41228.791666666664</v>
      </c>
      <c r="B1146" s="381">
        <v>134.46440124511719</v>
      </c>
      <c r="C1146" s="381">
        <v>134.46440124511719</v>
      </c>
      <c r="D1146" s="381">
        <v>83682.1171875</v>
      </c>
      <c r="E1146" s="381">
        <v>1</v>
      </c>
      <c r="F1146" s="381">
        <v>1</v>
      </c>
      <c r="G1146" s="381">
        <v>1</v>
      </c>
      <c r="H1146" s="381">
        <v>1</v>
      </c>
      <c r="I1146" s="381">
        <v>25.445629119873047</v>
      </c>
      <c r="J1146" s="381">
        <v>61.360851287841797</v>
      </c>
      <c r="K1146" s="381">
        <v>15.613654643501068</v>
      </c>
      <c r="L1146" s="381">
        <v>898.0684814453125</v>
      </c>
      <c r="M1146" s="381">
        <v>496.87960815429687</v>
      </c>
      <c r="N1146" s="381">
        <v>56557.6015625</v>
      </c>
      <c r="O1146" s="381">
        <v>6149.26806640625</v>
      </c>
      <c r="P1146" s="381">
        <v>9.8047552108764648</v>
      </c>
      <c r="Q1146" s="381">
        <v>99.704658508300781</v>
      </c>
      <c r="R1146" s="379">
        <v>1012.8389892578125</v>
      </c>
    </row>
    <row r="1147" spans="1:18" x14ac:dyDescent="0.25">
      <c r="A1147" s="378">
        <v>41228.833333333336</v>
      </c>
      <c r="B1147" s="381">
        <v>133.75909423828125</v>
      </c>
      <c r="C1147" s="381">
        <v>133.75909423828125</v>
      </c>
      <c r="D1147" s="381">
        <v>83458.5078125</v>
      </c>
      <c r="E1147" s="381">
        <v>1</v>
      </c>
      <c r="F1147" s="381">
        <v>1</v>
      </c>
      <c r="G1147" s="381">
        <v>1</v>
      </c>
      <c r="H1147" s="381">
        <v>1</v>
      </c>
      <c r="I1147" s="381">
        <v>26.280029296875</v>
      </c>
      <c r="J1147" s="381">
        <v>61.833789825439453</v>
      </c>
      <c r="K1147" s="381">
        <v>16.2499380814936</v>
      </c>
      <c r="L1147" s="381">
        <v>897.98577880859375</v>
      </c>
      <c r="M1147" s="381">
        <v>496.05841064453125</v>
      </c>
      <c r="N1147" s="381">
        <v>56412.37890625</v>
      </c>
      <c r="O1147" s="381">
        <v>6123.98876953125</v>
      </c>
      <c r="P1147" s="381">
        <v>9.7940006256103516</v>
      </c>
      <c r="Q1147" s="381">
        <v>99.872337341308594</v>
      </c>
      <c r="R1147" s="379">
        <v>1012.8380126953125</v>
      </c>
    </row>
    <row r="1148" spans="1:18" x14ac:dyDescent="0.25">
      <c r="A1148" s="378">
        <v>41228.875</v>
      </c>
      <c r="B1148" s="381">
        <v>134.94039916992187</v>
      </c>
      <c r="C1148" s="381">
        <v>134.94039916992187</v>
      </c>
      <c r="D1148" s="381">
        <v>83979.46875</v>
      </c>
      <c r="E1148" s="381">
        <v>1</v>
      </c>
      <c r="F1148" s="381">
        <v>1</v>
      </c>
      <c r="G1148" s="381">
        <v>1</v>
      </c>
      <c r="H1148" s="381">
        <v>1</v>
      </c>
      <c r="I1148" s="381">
        <v>25.734779357910156</v>
      </c>
      <c r="J1148" s="381">
        <v>62.143539428710937</v>
      </c>
      <c r="K1148" s="381">
        <v>15.992502757174661</v>
      </c>
      <c r="L1148" s="381">
        <v>897.94512939453125</v>
      </c>
      <c r="M1148" s="381">
        <v>499.1494140625</v>
      </c>
      <c r="N1148" s="381">
        <v>56725.91015625</v>
      </c>
      <c r="O1148" s="381">
        <v>6174.208984375</v>
      </c>
      <c r="P1148" s="381">
        <v>9.8163671493530273</v>
      </c>
      <c r="Q1148" s="381">
        <v>99.857933044433594</v>
      </c>
      <c r="R1148" s="379">
        <v>1012.8380126953125</v>
      </c>
    </row>
    <row r="1149" spans="1:18" x14ac:dyDescent="0.25">
      <c r="A1149" s="378">
        <v>41228.916666666664</v>
      </c>
      <c r="B1149" s="381">
        <v>135.06689453125</v>
      </c>
      <c r="C1149" s="381">
        <v>135.06689453125</v>
      </c>
      <c r="D1149" s="381">
        <v>83937.390625</v>
      </c>
      <c r="E1149" s="381">
        <v>1</v>
      </c>
      <c r="F1149" s="381">
        <v>1</v>
      </c>
      <c r="G1149" s="381">
        <v>1</v>
      </c>
      <c r="H1149" s="381">
        <v>1</v>
      </c>
      <c r="I1149" s="381">
        <v>26.782209396362305</v>
      </c>
      <c r="J1149" s="381">
        <v>62.386829376220703</v>
      </c>
      <c r="K1149" s="381">
        <v>16.708571279290698</v>
      </c>
      <c r="L1149" s="381">
        <v>898.01123046875</v>
      </c>
      <c r="M1149" s="381">
        <v>499.21218872070312</v>
      </c>
      <c r="N1149" s="381">
        <v>56664.76171875</v>
      </c>
      <c r="O1149" s="381">
        <v>6162.56005859375</v>
      </c>
      <c r="P1149" s="381">
        <v>9.8105087280273437</v>
      </c>
      <c r="Q1149" s="381">
        <v>99.859016418457031</v>
      </c>
      <c r="R1149" s="379">
        <v>1012.8369750976562</v>
      </c>
    </row>
    <row r="1150" spans="1:18" x14ac:dyDescent="0.25">
      <c r="A1150" s="378">
        <v>41228.958333333336</v>
      </c>
      <c r="B1150" s="381">
        <v>134.12590026855469</v>
      </c>
      <c r="C1150" s="381">
        <v>134.12590026855469</v>
      </c>
      <c r="D1150" s="381">
        <v>83358.796875</v>
      </c>
      <c r="E1150" s="381">
        <v>1</v>
      </c>
      <c r="F1150" s="381">
        <v>1</v>
      </c>
      <c r="G1150" s="381">
        <v>1</v>
      </c>
      <c r="H1150" s="381">
        <v>1</v>
      </c>
      <c r="I1150" s="381">
        <v>26.885820388793945</v>
      </c>
      <c r="J1150" s="381">
        <v>62.377410888671875</v>
      </c>
      <c r="K1150" s="381">
        <v>16.770678654708316</v>
      </c>
      <c r="L1150" s="381">
        <v>898.0125732421875</v>
      </c>
      <c r="M1150" s="381">
        <v>496.55960083007812</v>
      </c>
      <c r="N1150" s="381">
        <v>56359.51953125</v>
      </c>
      <c r="O1150" s="381">
        <v>6115.86279296875</v>
      </c>
      <c r="P1150" s="381">
        <v>9.7902364730834961</v>
      </c>
      <c r="Q1150" s="381">
        <v>99.793952941894531</v>
      </c>
      <c r="R1150" s="379">
        <v>1012.833984375</v>
      </c>
    </row>
    <row r="1151" spans="1:18" x14ac:dyDescent="0.25">
      <c r="A1151" s="378">
        <v>41229</v>
      </c>
      <c r="B1151" s="381">
        <v>134.560302734375</v>
      </c>
      <c r="C1151" s="381">
        <v>134.560302734375</v>
      </c>
      <c r="D1151" s="381">
        <v>83236.046875</v>
      </c>
      <c r="E1151" s="381">
        <v>1</v>
      </c>
      <c r="F1151" s="381">
        <v>1</v>
      </c>
      <c r="G1151" s="381">
        <v>1</v>
      </c>
      <c r="H1151" s="381">
        <v>1</v>
      </c>
      <c r="I1151" s="381">
        <v>27.393829345703125</v>
      </c>
      <c r="J1151" s="381">
        <v>62.226409912109375</v>
      </c>
      <c r="K1151" s="381">
        <v>17.046196539280935</v>
      </c>
      <c r="L1151" s="381">
        <v>897.9605712890625</v>
      </c>
      <c r="M1151" s="381">
        <v>496.26150512695312</v>
      </c>
      <c r="N1151" s="381">
        <v>56338.0703125</v>
      </c>
      <c r="O1151" s="381">
        <v>6123.9248046875</v>
      </c>
      <c r="P1151" s="381">
        <v>9.8024969100952148</v>
      </c>
      <c r="Q1151" s="381">
        <v>99.546943664550781</v>
      </c>
      <c r="R1151" s="379">
        <v>1012.8319702148437</v>
      </c>
    </row>
    <row r="1152" spans="1:18" x14ac:dyDescent="0.25">
      <c r="A1152" s="378">
        <v>41229.041666666664</v>
      </c>
      <c r="B1152" s="381">
        <v>133.96449279785156</v>
      </c>
      <c r="C1152" s="381">
        <v>133.96449279785156</v>
      </c>
      <c r="D1152" s="381">
        <v>83004.953125</v>
      </c>
      <c r="E1152" s="381">
        <v>1</v>
      </c>
      <c r="F1152" s="381">
        <v>1</v>
      </c>
      <c r="G1152" s="381">
        <v>1</v>
      </c>
      <c r="H1152" s="381">
        <v>1</v>
      </c>
      <c r="I1152" s="381">
        <v>28.086200714111328</v>
      </c>
      <c r="J1152" s="381">
        <v>61.953239440917969</v>
      </c>
      <c r="K1152" s="381">
        <v>17.400311178270204</v>
      </c>
      <c r="L1152" s="381">
        <v>898.0546875</v>
      </c>
      <c r="M1152" s="381">
        <v>495.07119750976562</v>
      </c>
      <c r="N1152" s="381">
        <v>56226.75</v>
      </c>
      <c r="O1152" s="381">
        <v>6125.60986328125</v>
      </c>
      <c r="P1152" s="381">
        <v>9.822880744934082</v>
      </c>
      <c r="Q1152" s="381">
        <v>99.441047668457031</v>
      </c>
      <c r="R1152" s="379">
        <v>1012.8319702148437</v>
      </c>
    </row>
    <row r="1153" spans="1:18" x14ac:dyDescent="0.25">
      <c r="A1153" s="378">
        <v>41229.083333333336</v>
      </c>
      <c r="B1153" s="381">
        <v>133.90310668945313</v>
      </c>
      <c r="C1153" s="381">
        <v>133.90310668945313</v>
      </c>
      <c r="D1153" s="381">
        <v>82890.5625</v>
      </c>
      <c r="E1153" s="381">
        <v>1</v>
      </c>
      <c r="F1153" s="381">
        <v>1</v>
      </c>
      <c r="G1153" s="381">
        <v>1</v>
      </c>
      <c r="H1153" s="381">
        <v>1</v>
      </c>
      <c r="I1153" s="381">
        <v>27.52318000793457</v>
      </c>
      <c r="J1153" s="381">
        <v>61.553260803222656</v>
      </c>
      <c r="K1153" s="381">
        <v>16.941414771624405</v>
      </c>
      <c r="L1153" s="381">
        <v>897.98291015625</v>
      </c>
      <c r="M1153" s="381">
        <v>494.3345947265625</v>
      </c>
      <c r="N1153" s="381">
        <v>56194.5390625</v>
      </c>
      <c r="O1153" s="381">
        <v>6118.13916015625</v>
      </c>
      <c r="P1153" s="381">
        <v>9.8189544677734375</v>
      </c>
      <c r="Q1153" s="381">
        <v>99.387771606445313</v>
      </c>
      <c r="R1153" s="379">
        <v>1012.8319702148437</v>
      </c>
    </row>
    <row r="1154" spans="1:18" x14ac:dyDescent="0.25">
      <c r="A1154" s="378">
        <v>41229.125</v>
      </c>
      <c r="B1154" s="381">
        <v>135.05270385742187</v>
      </c>
      <c r="C1154" s="381">
        <v>135.05270385742187</v>
      </c>
      <c r="D1154" s="381">
        <v>82882.3671875</v>
      </c>
      <c r="E1154" s="381">
        <v>1</v>
      </c>
      <c r="F1154" s="381">
        <v>1</v>
      </c>
      <c r="G1154" s="381">
        <v>1</v>
      </c>
      <c r="H1154" s="381">
        <v>1</v>
      </c>
      <c r="I1154" s="381">
        <v>27.132099151611328</v>
      </c>
      <c r="J1154" s="381">
        <v>61.357830047607422</v>
      </c>
      <c r="K1154" s="381">
        <v>16.647667285794014</v>
      </c>
      <c r="L1154" s="381">
        <v>898.033203125</v>
      </c>
      <c r="M1154" s="381">
        <v>494.21029663085937</v>
      </c>
      <c r="N1154" s="381">
        <v>56187.98046875</v>
      </c>
      <c r="O1154" s="381">
        <v>6115.51708984375</v>
      </c>
      <c r="P1154" s="381">
        <v>9.8153409957885742</v>
      </c>
      <c r="Q1154" s="381">
        <v>99.137588500976563</v>
      </c>
      <c r="R1154" s="379">
        <v>1012.8289794921875</v>
      </c>
    </row>
    <row r="1155" spans="1:18" x14ac:dyDescent="0.25">
      <c r="A1155" s="378">
        <v>41229.166666666664</v>
      </c>
      <c r="B1155" s="381">
        <v>135.21659851074219</v>
      </c>
      <c r="C1155" s="381">
        <v>135.21659851074219</v>
      </c>
      <c r="D1155" s="381">
        <v>82826.46875</v>
      </c>
      <c r="E1155" s="381">
        <v>1</v>
      </c>
      <c r="F1155" s="381">
        <v>1</v>
      </c>
      <c r="G1155" s="381">
        <v>1</v>
      </c>
      <c r="H1155" s="381">
        <v>1</v>
      </c>
      <c r="I1155" s="381">
        <v>27.063579559326172</v>
      </c>
      <c r="J1155" s="381">
        <v>61.295219421386719</v>
      </c>
      <c r="K1155" s="381">
        <v>16.588680474170541</v>
      </c>
      <c r="L1155" s="381">
        <v>898.00537109375</v>
      </c>
      <c r="M1155" s="381">
        <v>493.63009643554687</v>
      </c>
      <c r="N1155" s="381">
        <v>56155.30859375</v>
      </c>
      <c r="O1155" s="381">
        <v>6111.4111328125</v>
      </c>
      <c r="P1155" s="381">
        <v>9.8160905838012695</v>
      </c>
      <c r="Q1155" s="381">
        <v>99.175872802734375</v>
      </c>
      <c r="R1155" s="379">
        <v>1012.8309936523437</v>
      </c>
    </row>
    <row r="1156" spans="1:18" x14ac:dyDescent="0.25">
      <c r="A1156" s="378">
        <v>41229.208333333336</v>
      </c>
      <c r="B1156" s="381">
        <v>115.26000213623047</v>
      </c>
      <c r="C1156" s="381">
        <v>136.15619015967746</v>
      </c>
      <c r="D1156" s="381">
        <v>82875.796875</v>
      </c>
      <c r="E1156" s="381">
        <v>1</v>
      </c>
      <c r="F1156" s="381">
        <v>1</v>
      </c>
      <c r="G1156" s="381">
        <v>0.8465278148651123</v>
      </c>
      <c r="H1156" s="381">
        <v>1</v>
      </c>
      <c r="I1156" s="381">
        <v>26.593709945678711</v>
      </c>
      <c r="J1156" s="381">
        <v>61.328041076660156</v>
      </c>
      <c r="K1156" s="381">
        <v>16.309401359293698</v>
      </c>
      <c r="L1156" s="381">
        <v>897.9871826171875</v>
      </c>
      <c r="M1156" s="381">
        <v>493.71969604492187</v>
      </c>
      <c r="N1156" s="381">
        <v>56145.62109375</v>
      </c>
      <c r="O1156" s="381">
        <v>6104.23876953125</v>
      </c>
      <c r="P1156" s="381">
        <v>9.8050508499145508</v>
      </c>
      <c r="Q1156" s="381">
        <v>99.092338562011719</v>
      </c>
      <c r="R1156" s="379">
        <v>1012.8300170898437</v>
      </c>
    </row>
    <row r="1157" spans="1:18" x14ac:dyDescent="0.25">
      <c r="A1157" s="378">
        <v>41229.25</v>
      </c>
      <c r="B1157" s="381">
        <v>119.20459747314453</v>
      </c>
      <c r="C1157" s="381">
        <v>136.12577863606947</v>
      </c>
      <c r="D1157" s="381">
        <v>82987.8828125</v>
      </c>
      <c r="E1157" s="381">
        <v>1</v>
      </c>
      <c r="F1157" s="381">
        <v>1</v>
      </c>
      <c r="G1157" s="381">
        <v>0.87569451332092285</v>
      </c>
      <c r="H1157" s="381">
        <v>1</v>
      </c>
      <c r="I1157" s="381">
        <v>26.426679611206055</v>
      </c>
      <c r="J1157" s="381">
        <v>61.456508636474609</v>
      </c>
      <c r="K1157" s="381">
        <v>16.240914637594322</v>
      </c>
      <c r="L1157" s="381">
        <v>898.005126953125</v>
      </c>
      <c r="M1157" s="381">
        <v>494.33648681640625</v>
      </c>
      <c r="N1157" s="381">
        <v>56222.640625</v>
      </c>
      <c r="O1157" s="381">
        <v>6097.3232421875</v>
      </c>
      <c r="P1157" s="381">
        <v>9.7848367691040039</v>
      </c>
      <c r="Q1157" s="381">
        <v>99.02178955078125</v>
      </c>
      <c r="R1157" s="379">
        <v>1012.8300170898437</v>
      </c>
    </row>
    <row r="1158" spans="1:18" x14ac:dyDescent="0.25">
      <c r="A1158" s="378">
        <v>41229.291666666664</v>
      </c>
      <c r="B1158" s="381">
        <v>137.1549072265625</v>
      </c>
      <c r="C1158" s="381">
        <v>137.1549072265625</v>
      </c>
      <c r="D1158" s="381">
        <v>83139.0390625</v>
      </c>
      <c r="E1158" s="381">
        <v>1</v>
      </c>
      <c r="F1158" s="381">
        <v>1</v>
      </c>
      <c r="G1158" s="381">
        <v>1</v>
      </c>
      <c r="H1158" s="381">
        <v>1</v>
      </c>
      <c r="I1158" s="381">
        <v>26.716470718383789</v>
      </c>
      <c r="J1158" s="381">
        <v>61.593219757080078</v>
      </c>
      <c r="K1158" s="381">
        <v>16.455534520910078</v>
      </c>
      <c r="L1158" s="381">
        <v>898.01019287109375</v>
      </c>
      <c r="M1158" s="381">
        <v>494.8870849609375</v>
      </c>
      <c r="N1158" s="381">
        <v>56289.921875</v>
      </c>
      <c r="O1158" s="381">
        <v>6102.80615234375</v>
      </c>
      <c r="P1158" s="381">
        <v>9.7807445526123047</v>
      </c>
      <c r="Q1158" s="381">
        <v>99.022552490234375</v>
      </c>
      <c r="R1158" s="379">
        <v>1012.8250122070312</v>
      </c>
    </row>
    <row r="1159" spans="1:18" x14ac:dyDescent="0.25">
      <c r="A1159" s="378">
        <v>41229.333333333336</v>
      </c>
      <c r="B1159" s="381">
        <v>137.49159240722656</v>
      </c>
      <c r="C1159" s="381">
        <v>137.49159240722656</v>
      </c>
      <c r="D1159" s="381">
        <v>83027.2421875</v>
      </c>
      <c r="E1159" s="381">
        <v>1</v>
      </c>
      <c r="F1159" s="381">
        <v>1</v>
      </c>
      <c r="G1159" s="381">
        <v>1</v>
      </c>
      <c r="H1159" s="381">
        <v>1</v>
      </c>
      <c r="I1159" s="381">
        <v>26.361240386962891</v>
      </c>
      <c r="J1159" s="381">
        <v>61.667079925537109</v>
      </c>
      <c r="K1159" s="381">
        <v>16.256207178791374</v>
      </c>
      <c r="L1159" s="381">
        <v>898.02142333984375</v>
      </c>
      <c r="M1159" s="381">
        <v>494.4114990234375</v>
      </c>
      <c r="N1159" s="381">
        <v>56203.5</v>
      </c>
      <c r="O1159" s="381">
        <v>6090.908203125</v>
      </c>
      <c r="P1159" s="381">
        <v>9.7778940200805664</v>
      </c>
      <c r="Q1159" s="381">
        <v>99.095802307128906</v>
      </c>
      <c r="R1159" s="379">
        <v>1012.822021484375</v>
      </c>
    </row>
    <row r="1160" spans="1:18" x14ac:dyDescent="0.25">
      <c r="A1160" s="378">
        <v>41229.375</v>
      </c>
      <c r="B1160" s="381">
        <v>135.92849731445312</v>
      </c>
      <c r="C1160" s="381">
        <v>135.92849731445312</v>
      </c>
      <c r="D1160" s="381">
        <v>82837.34375</v>
      </c>
      <c r="E1160" s="381">
        <v>1</v>
      </c>
      <c r="F1160" s="381">
        <v>1</v>
      </c>
      <c r="G1160" s="381">
        <v>1</v>
      </c>
      <c r="H1160" s="381">
        <v>1</v>
      </c>
      <c r="I1160" s="381">
        <v>25.794040679931641</v>
      </c>
      <c r="J1160" s="381">
        <v>61.806949615478516</v>
      </c>
      <c r="K1160" s="381">
        <v>15.942509726841381</v>
      </c>
      <c r="L1160" s="381">
        <v>897.97467041015625</v>
      </c>
      <c r="M1160" s="381">
        <v>493.45010375976562</v>
      </c>
      <c r="N1160" s="381">
        <v>56053.62890625</v>
      </c>
      <c r="O1160" s="381">
        <v>6081.2822265625</v>
      </c>
      <c r="P1160" s="381">
        <v>9.7876014709472656</v>
      </c>
      <c r="Q1160" s="381">
        <v>99.295097351074219</v>
      </c>
      <c r="R1160" s="379">
        <v>1012.8280029296875</v>
      </c>
    </row>
    <row r="1161" spans="1:18" x14ac:dyDescent="0.25">
      <c r="A1161" s="378">
        <v>41229.416666666664</v>
      </c>
      <c r="B1161" s="381">
        <v>134.08140563964844</v>
      </c>
      <c r="C1161" s="381">
        <v>134.08140563964844</v>
      </c>
      <c r="D1161" s="381">
        <v>82477.5234375</v>
      </c>
      <c r="E1161" s="381">
        <v>1</v>
      </c>
      <c r="F1161" s="381">
        <v>1</v>
      </c>
      <c r="G1161" s="381">
        <v>1</v>
      </c>
      <c r="H1161" s="381">
        <v>1</v>
      </c>
      <c r="I1161" s="381">
        <v>25.624240875244141</v>
      </c>
      <c r="J1161" s="381">
        <v>62.033050537109375</v>
      </c>
      <c r="K1161" s="381">
        <v>15.895498291890835</v>
      </c>
      <c r="L1161" s="381">
        <v>898.0078125</v>
      </c>
      <c r="M1161" s="381">
        <v>492.2255859375</v>
      </c>
      <c r="N1161" s="381">
        <v>55880.390625</v>
      </c>
      <c r="O1161" s="381">
        <v>6069.0087890625</v>
      </c>
      <c r="P1161" s="381">
        <v>9.7973833084106445</v>
      </c>
      <c r="Q1161" s="381">
        <v>99.611259460449219</v>
      </c>
      <c r="R1161" s="379">
        <v>1012.8330078125</v>
      </c>
    </row>
    <row r="1162" spans="1:18" x14ac:dyDescent="0.25">
      <c r="A1162" s="378">
        <v>41229.458333333336</v>
      </c>
      <c r="B1162" s="381">
        <v>133.16949462890625</v>
      </c>
      <c r="C1162" s="381">
        <v>133.16949462890625</v>
      </c>
      <c r="D1162" s="381">
        <v>82270.453125</v>
      </c>
      <c r="E1162" s="381">
        <v>1</v>
      </c>
      <c r="F1162" s="381">
        <v>1</v>
      </c>
      <c r="G1162" s="381">
        <v>1</v>
      </c>
      <c r="H1162" s="381">
        <v>1</v>
      </c>
      <c r="I1162" s="381">
        <v>26.080909729003906</v>
      </c>
      <c r="J1162" s="381">
        <v>62.206501007080078</v>
      </c>
      <c r="K1162" s="381">
        <v>16.22402137322846</v>
      </c>
      <c r="L1162" s="381">
        <v>897.95452880859375</v>
      </c>
      <c r="M1162" s="381">
        <v>491.24740600585937</v>
      </c>
      <c r="N1162" s="381">
        <v>55750.28125</v>
      </c>
      <c r="O1162" s="381">
        <v>6051.64111328125</v>
      </c>
      <c r="P1162" s="381">
        <v>9.7931375503540039</v>
      </c>
      <c r="Q1162" s="381">
        <v>99.814216613769531</v>
      </c>
      <c r="R1162" s="379">
        <v>1012.8380126953125</v>
      </c>
    </row>
    <row r="1163" spans="1:18" x14ac:dyDescent="0.25">
      <c r="A1163" s="378">
        <v>41229.5</v>
      </c>
      <c r="B1163" s="381">
        <v>132.50570678710937</v>
      </c>
      <c r="C1163" s="381">
        <v>132.50570678710937</v>
      </c>
      <c r="D1163" s="381">
        <v>82152.09375</v>
      </c>
      <c r="E1163" s="381">
        <v>1</v>
      </c>
      <c r="F1163" s="381">
        <v>1</v>
      </c>
      <c r="G1163" s="381">
        <v>1</v>
      </c>
      <c r="H1163" s="381">
        <v>1</v>
      </c>
      <c r="I1163" s="381">
        <v>26.414920806884766</v>
      </c>
      <c r="J1163" s="381">
        <v>62.208969116210937</v>
      </c>
      <c r="K1163" s="381">
        <v>16.432449926826521</v>
      </c>
      <c r="L1163" s="381">
        <v>898.01611328125</v>
      </c>
      <c r="M1163" s="381">
        <v>490.54580688476562</v>
      </c>
      <c r="N1163" s="381">
        <v>55666.5</v>
      </c>
      <c r="O1163" s="381">
        <v>6045.65380859375</v>
      </c>
      <c r="P1163" s="381">
        <v>9.7965793609619141</v>
      </c>
      <c r="Q1163" s="381">
        <v>99.897781372070312</v>
      </c>
      <c r="R1163" s="379">
        <v>1012.8419799804687</v>
      </c>
    </row>
    <row r="1164" spans="1:18" x14ac:dyDescent="0.25">
      <c r="A1164" s="378">
        <v>41229.541666666664</v>
      </c>
      <c r="B1164" s="381">
        <v>132.69219970703125</v>
      </c>
      <c r="C1164" s="381">
        <v>132.69219970703125</v>
      </c>
      <c r="D1164" s="381">
        <v>81993.2578125</v>
      </c>
      <c r="E1164" s="381">
        <v>1</v>
      </c>
      <c r="F1164" s="381">
        <v>1</v>
      </c>
      <c r="G1164" s="381">
        <v>1</v>
      </c>
      <c r="H1164" s="381">
        <v>1</v>
      </c>
      <c r="I1164" s="381">
        <v>26.796009063720703</v>
      </c>
      <c r="J1164" s="381">
        <v>62.074871063232422</v>
      </c>
      <c r="K1164" s="381">
        <v>16.633588076396698</v>
      </c>
      <c r="L1164" s="381">
        <v>897.865478515625</v>
      </c>
      <c r="M1164" s="381">
        <v>489.66598510742188</v>
      </c>
      <c r="N1164" s="381">
        <v>55586.25</v>
      </c>
      <c r="O1164" s="381">
        <v>6074.4580078125</v>
      </c>
      <c r="P1164" s="381">
        <v>9.8505392074584961</v>
      </c>
      <c r="Q1164" s="381">
        <v>99.910888671875</v>
      </c>
      <c r="R1164" s="379">
        <v>1012.8419799804687</v>
      </c>
    </row>
    <row r="1165" spans="1:18" x14ac:dyDescent="0.25">
      <c r="A1165" s="378">
        <v>41229.583333333336</v>
      </c>
      <c r="B1165" s="381">
        <v>133.43879699707031</v>
      </c>
      <c r="C1165" s="381">
        <v>133.43879699707031</v>
      </c>
      <c r="D1165" s="381">
        <v>82013.5390625</v>
      </c>
      <c r="E1165" s="381">
        <v>1</v>
      </c>
      <c r="F1165" s="381">
        <v>1</v>
      </c>
      <c r="G1165" s="381">
        <v>1</v>
      </c>
      <c r="H1165" s="381">
        <v>1</v>
      </c>
      <c r="I1165" s="381">
        <v>26.388399124145508</v>
      </c>
      <c r="J1165" s="381">
        <v>61.895771026611328</v>
      </c>
      <c r="K1165" s="381">
        <v>16.333303099469411</v>
      </c>
      <c r="L1165" s="381">
        <v>898.00787353515625</v>
      </c>
      <c r="M1165" s="381">
        <v>489.68609619140625</v>
      </c>
      <c r="N1165" s="381">
        <v>55601.5703125</v>
      </c>
      <c r="O1165" s="381">
        <v>6113.17578125</v>
      </c>
      <c r="P1165" s="381">
        <v>9.9064168930053711</v>
      </c>
      <c r="Q1165" s="381">
        <v>100.00090026855469</v>
      </c>
      <c r="R1165" s="379">
        <v>1012.844970703125</v>
      </c>
    </row>
    <row r="1166" spans="1:18" x14ac:dyDescent="0.25">
      <c r="A1166" s="378">
        <v>41229.625</v>
      </c>
      <c r="B1166" s="381">
        <v>133.97669982910156</v>
      </c>
      <c r="C1166" s="381">
        <v>133.97669982910156</v>
      </c>
      <c r="D1166" s="381">
        <v>81994.59375</v>
      </c>
      <c r="E1166" s="381">
        <v>1</v>
      </c>
      <c r="F1166" s="381">
        <v>1</v>
      </c>
      <c r="G1166" s="381">
        <v>1</v>
      </c>
      <c r="H1166" s="381">
        <v>1</v>
      </c>
      <c r="I1166" s="381">
        <v>26.39491081237793</v>
      </c>
      <c r="J1166" s="381">
        <v>61.825569152832031</v>
      </c>
      <c r="K1166" s="381">
        <v>16.318803837135057</v>
      </c>
      <c r="L1166" s="381">
        <v>897.959716796875</v>
      </c>
      <c r="M1166" s="381">
        <v>489.5150146484375</v>
      </c>
      <c r="N1166" s="381">
        <v>55601.76171875</v>
      </c>
      <c r="O1166" s="381">
        <v>6079.32177734375</v>
      </c>
      <c r="P1166" s="381">
        <v>9.8570642471313477</v>
      </c>
      <c r="Q1166" s="381">
        <v>100.01339721679687</v>
      </c>
      <c r="R1166" s="379">
        <v>1012.8410034179687</v>
      </c>
    </row>
    <row r="1167" spans="1:18" x14ac:dyDescent="0.25">
      <c r="A1167" s="378">
        <v>41229.666666666664</v>
      </c>
      <c r="B1167" s="381">
        <v>132.77040100097656</v>
      </c>
      <c r="C1167" s="381">
        <v>132.77040100097656</v>
      </c>
      <c r="D1167" s="381">
        <v>82039.6015625</v>
      </c>
      <c r="E1167" s="381">
        <v>1</v>
      </c>
      <c r="F1167" s="381">
        <v>1</v>
      </c>
      <c r="G1167" s="381">
        <v>1</v>
      </c>
      <c r="H1167" s="381">
        <v>1</v>
      </c>
      <c r="I1167" s="381">
        <v>26.374649047851563</v>
      </c>
      <c r="J1167" s="381">
        <v>61.791660308837891</v>
      </c>
      <c r="K1167" s="381">
        <v>16.297333547296585</v>
      </c>
      <c r="L1167" s="381">
        <v>898.05908203125</v>
      </c>
      <c r="M1167" s="381">
        <v>489.78109741210937</v>
      </c>
      <c r="N1167" s="381">
        <v>55639.890625</v>
      </c>
      <c r="O1167" s="381">
        <v>6092.92822265625</v>
      </c>
      <c r="P1167" s="381">
        <v>9.8699245452880859</v>
      </c>
      <c r="Q1167" s="381">
        <v>99.905433654785156</v>
      </c>
      <c r="R1167" s="379">
        <v>1012.8380126953125</v>
      </c>
    </row>
    <row r="1168" spans="1:18" x14ac:dyDescent="0.25">
      <c r="A1168" s="378">
        <v>41229.708333333336</v>
      </c>
      <c r="B1168" s="381">
        <v>131.38710021972656</v>
      </c>
      <c r="C1168" s="381">
        <v>131.38710021972656</v>
      </c>
      <c r="D1168" s="381">
        <v>81972.9375</v>
      </c>
      <c r="E1168" s="381">
        <v>1</v>
      </c>
      <c r="F1168" s="381">
        <v>1</v>
      </c>
      <c r="G1168" s="381">
        <v>1</v>
      </c>
      <c r="H1168" s="381">
        <v>1</v>
      </c>
      <c r="I1168" s="381">
        <v>26.573820114135742</v>
      </c>
      <c r="J1168" s="381">
        <v>61.759311676025391</v>
      </c>
      <c r="K1168" s="381">
        <v>16.411808388515418</v>
      </c>
      <c r="L1168" s="381">
        <v>898.1021728515625</v>
      </c>
      <c r="M1168" s="381">
        <v>489.4921875</v>
      </c>
      <c r="N1168" s="381">
        <v>55602.62890625</v>
      </c>
      <c r="O1168" s="381">
        <v>6073.298828125</v>
      </c>
      <c r="P1168" s="381">
        <v>9.8473262786865234</v>
      </c>
      <c r="Q1168" s="381">
        <v>99.869369506835938</v>
      </c>
      <c r="R1168" s="379">
        <v>1012.8400268554687</v>
      </c>
    </row>
    <row r="1169" spans="1:18" x14ac:dyDescent="0.25">
      <c r="A1169" s="378">
        <v>41229.75</v>
      </c>
      <c r="B1169" s="381">
        <v>131.16329956054687</v>
      </c>
      <c r="C1169" s="381">
        <v>131.16329956054687</v>
      </c>
      <c r="D1169" s="381">
        <v>82028.453125</v>
      </c>
      <c r="E1169" s="381">
        <v>1</v>
      </c>
      <c r="F1169" s="381">
        <v>1</v>
      </c>
      <c r="G1169" s="381">
        <v>1</v>
      </c>
      <c r="H1169" s="381">
        <v>1</v>
      </c>
      <c r="I1169" s="381">
        <v>26.696910858154297</v>
      </c>
      <c r="J1169" s="381">
        <v>61.677330017089844</v>
      </c>
      <c r="K1169" s="381">
        <v>16.465941814352117</v>
      </c>
      <c r="L1169" s="381">
        <v>898.0238037109375</v>
      </c>
      <c r="M1169" s="381">
        <v>489.78158569335937</v>
      </c>
      <c r="N1169" s="381">
        <v>55642.01953125</v>
      </c>
      <c r="O1169" s="381">
        <v>6055.4521484375</v>
      </c>
      <c r="P1169" s="381">
        <v>9.8156547546386719</v>
      </c>
      <c r="Q1169" s="381">
        <v>99.808448791503906</v>
      </c>
      <c r="R1169" s="379">
        <v>1012.8389892578125</v>
      </c>
    </row>
    <row r="1170" spans="1:18" x14ac:dyDescent="0.25">
      <c r="A1170" s="378">
        <v>41229.791666666664</v>
      </c>
      <c r="B1170" s="381">
        <v>131.22720336914062</v>
      </c>
      <c r="C1170" s="381">
        <v>131.22720336914062</v>
      </c>
      <c r="D1170" s="381">
        <v>82123.25</v>
      </c>
      <c r="E1170" s="381">
        <v>1</v>
      </c>
      <c r="F1170" s="381">
        <v>1</v>
      </c>
      <c r="G1170" s="381">
        <v>1</v>
      </c>
      <c r="H1170" s="381">
        <v>1</v>
      </c>
      <c r="I1170" s="381">
        <v>26.748819351196289</v>
      </c>
      <c r="J1170" s="381">
        <v>61.583999633789062</v>
      </c>
      <c r="K1170" s="381">
        <v>16.472992811283621</v>
      </c>
      <c r="L1170" s="381">
        <v>898.03472900390625</v>
      </c>
      <c r="M1170" s="381">
        <v>490.10321044921875</v>
      </c>
      <c r="N1170" s="381">
        <v>55713.87890625</v>
      </c>
      <c r="O1170" s="381">
        <v>6045.7529296875</v>
      </c>
      <c r="P1170" s="381">
        <v>9.7902956008911133</v>
      </c>
      <c r="Q1170" s="381">
        <v>99.897636413574219</v>
      </c>
      <c r="R1170" s="379">
        <v>1012.8359985351562</v>
      </c>
    </row>
    <row r="1171" spans="1:18" x14ac:dyDescent="0.25">
      <c r="A1171" s="378">
        <v>41229.833333333336</v>
      </c>
      <c r="B1171" s="381">
        <v>132.19670104980469</v>
      </c>
      <c r="C1171" s="381">
        <v>132.19670104980469</v>
      </c>
      <c r="D1171" s="381">
        <v>82346.1875</v>
      </c>
      <c r="E1171" s="381">
        <v>1</v>
      </c>
      <c r="F1171" s="381">
        <v>1</v>
      </c>
      <c r="G1171" s="381">
        <v>1</v>
      </c>
      <c r="H1171" s="381">
        <v>1</v>
      </c>
      <c r="I1171" s="381">
        <v>26.464849472045898</v>
      </c>
      <c r="J1171" s="381">
        <v>61.53179931640625</v>
      </c>
      <c r="K1171" s="381">
        <v>16.284298066528279</v>
      </c>
      <c r="L1171" s="381">
        <v>897.997802734375</v>
      </c>
      <c r="M1171" s="381">
        <v>490.99081420898437</v>
      </c>
      <c r="N1171" s="381">
        <v>55838.7109375</v>
      </c>
      <c r="O1171" s="381">
        <v>6055.76806640625</v>
      </c>
      <c r="P1171" s="381">
        <v>9.7846698760986328</v>
      </c>
      <c r="Q1171" s="381">
        <v>99.847602844238281</v>
      </c>
      <c r="R1171" s="379">
        <v>1012.833984375</v>
      </c>
    </row>
    <row r="1172" spans="1:18" x14ac:dyDescent="0.25">
      <c r="A1172" s="378">
        <v>41229.875</v>
      </c>
      <c r="B1172" s="381">
        <v>132.25909423828125</v>
      </c>
      <c r="C1172" s="381">
        <v>132.25909423828125</v>
      </c>
      <c r="D1172" s="381">
        <v>82554.34375</v>
      </c>
      <c r="E1172" s="381">
        <v>1</v>
      </c>
      <c r="F1172" s="381">
        <v>1</v>
      </c>
      <c r="G1172" s="381">
        <v>1</v>
      </c>
      <c r="H1172" s="381">
        <v>1</v>
      </c>
      <c r="I1172" s="381">
        <v>27.085390090942383</v>
      </c>
      <c r="J1172" s="381">
        <v>61.527309417724609</v>
      </c>
      <c r="K1172" s="381">
        <v>16.664911768251841</v>
      </c>
      <c r="L1172" s="381">
        <v>898.01007080078125</v>
      </c>
      <c r="M1172" s="381">
        <v>492.28158569335937</v>
      </c>
      <c r="N1172" s="381">
        <v>55962.9296875</v>
      </c>
      <c r="O1172" s="381">
        <v>6058.7568359375</v>
      </c>
      <c r="P1172" s="381">
        <v>9.768763542175293</v>
      </c>
      <c r="Q1172" s="381">
        <v>99.564781188964844</v>
      </c>
      <c r="R1172" s="379">
        <v>1012.8300170898437</v>
      </c>
    </row>
    <row r="1173" spans="1:18" x14ac:dyDescent="0.25">
      <c r="A1173" s="378">
        <v>41229.916666666664</v>
      </c>
      <c r="B1173" s="381">
        <v>131.18260192871094</v>
      </c>
      <c r="C1173" s="381">
        <v>131.18260192871094</v>
      </c>
      <c r="D1173" s="381">
        <v>82360.859375</v>
      </c>
      <c r="E1173" s="381">
        <v>1</v>
      </c>
      <c r="F1173" s="381">
        <v>1</v>
      </c>
      <c r="G1173" s="381">
        <v>1</v>
      </c>
      <c r="H1173" s="381">
        <v>1</v>
      </c>
      <c r="I1173" s="381">
        <v>26.813680648803711</v>
      </c>
      <c r="J1173" s="381">
        <v>61.447021484375</v>
      </c>
      <c r="K1173" s="381">
        <v>16.476208109022117</v>
      </c>
      <c r="L1173" s="381">
        <v>897.95538330078125</v>
      </c>
      <c r="M1173" s="381">
        <v>491.85150146484375</v>
      </c>
      <c r="N1173" s="381">
        <v>55918.62890625</v>
      </c>
      <c r="O1173" s="381">
        <v>6064.0361328125</v>
      </c>
      <c r="P1173" s="381">
        <v>9.7846469879150391</v>
      </c>
      <c r="Q1173" s="381">
        <v>99.453887939453125</v>
      </c>
      <c r="R1173" s="379">
        <v>1012.8319702148437</v>
      </c>
    </row>
    <row r="1174" spans="1:18" x14ac:dyDescent="0.25">
      <c r="A1174" s="378">
        <v>41229.958333333336</v>
      </c>
      <c r="B1174" s="381">
        <v>130.90339660644531</v>
      </c>
      <c r="C1174" s="381">
        <v>130.90339660644531</v>
      </c>
      <c r="D1174" s="381">
        <v>82332.15625</v>
      </c>
      <c r="E1174" s="381">
        <v>1</v>
      </c>
      <c r="F1174" s="381">
        <v>1</v>
      </c>
      <c r="G1174" s="381">
        <v>1</v>
      </c>
      <c r="H1174" s="381">
        <v>1</v>
      </c>
      <c r="I1174" s="381">
        <v>27.66802978515625</v>
      </c>
      <c r="J1174" s="381">
        <v>61.308368682861328</v>
      </c>
      <c r="K1174" s="381">
        <v>16.962817707967478</v>
      </c>
      <c r="L1174" s="381">
        <v>898.001220703125</v>
      </c>
      <c r="M1174" s="381">
        <v>491.69171142578125</v>
      </c>
      <c r="N1174" s="381">
        <v>55917.26953125</v>
      </c>
      <c r="O1174" s="381">
        <v>6063.80517578125</v>
      </c>
      <c r="P1174" s="381">
        <v>9.7834987640380859</v>
      </c>
      <c r="Q1174" s="381">
        <v>99.306800842285156</v>
      </c>
      <c r="R1174" s="379">
        <v>1012.8300170898437</v>
      </c>
    </row>
    <row r="1175" spans="1:18" x14ac:dyDescent="0.25">
      <c r="A1175" s="378">
        <v>41230</v>
      </c>
      <c r="B1175" s="381">
        <v>130.85490417480469</v>
      </c>
      <c r="C1175" s="381">
        <v>130.85490417480469</v>
      </c>
      <c r="D1175" s="381">
        <v>82257.921875</v>
      </c>
      <c r="E1175" s="381">
        <v>1</v>
      </c>
      <c r="F1175" s="381">
        <v>1</v>
      </c>
      <c r="G1175" s="381">
        <v>1</v>
      </c>
      <c r="H1175" s="381">
        <v>1</v>
      </c>
      <c r="I1175" s="381">
        <v>27.483100891113281</v>
      </c>
      <c r="J1175" s="381">
        <v>61.025989532470703</v>
      </c>
      <c r="K1175" s="381">
        <v>16.771834273009155</v>
      </c>
      <c r="L1175" s="381">
        <v>897.9951171875</v>
      </c>
      <c r="M1175" s="381">
        <v>490.74468994140625</v>
      </c>
      <c r="N1175" s="381">
        <v>55877.33984375</v>
      </c>
      <c r="O1175" s="381">
        <v>6059.669921875</v>
      </c>
      <c r="P1175" s="381">
        <v>9.7852077484130859</v>
      </c>
      <c r="Q1175" s="381">
        <v>99.326881408691406</v>
      </c>
      <c r="R1175" s="379">
        <v>1012.8350219726562</v>
      </c>
    </row>
    <row r="1176" spans="1:18" x14ac:dyDescent="0.25">
      <c r="A1176" s="378">
        <v>41230.041666666664</v>
      </c>
      <c r="B1176" s="381">
        <v>131.39509582519531</v>
      </c>
      <c r="C1176" s="381">
        <v>131.39509582519531</v>
      </c>
      <c r="D1176" s="381">
        <v>82290.78125</v>
      </c>
      <c r="E1176" s="381">
        <v>1</v>
      </c>
      <c r="F1176" s="381">
        <v>1</v>
      </c>
      <c r="G1176" s="381">
        <v>1</v>
      </c>
      <c r="H1176" s="381">
        <v>1</v>
      </c>
      <c r="I1176" s="381">
        <v>27.277069091796875</v>
      </c>
      <c r="J1176" s="381">
        <v>60.765689849853516</v>
      </c>
      <c r="K1176" s="381">
        <v>16.575099204451543</v>
      </c>
      <c r="L1176" s="381">
        <v>898.02008056640625</v>
      </c>
      <c r="M1176" s="381">
        <v>490.28399658203125</v>
      </c>
      <c r="N1176" s="381">
        <v>55865.55859375</v>
      </c>
      <c r="O1176" s="381">
        <v>6067.4912109375</v>
      </c>
      <c r="P1176" s="381">
        <v>9.7968549728393555</v>
      </c>
      <c r="Q1176" s="381">
        <v>99.460807800292969</v>
      </c>
      <c r="R1176" s="379">
        <v>1012.8369750976562</v>
      </c>
    </row>
    <row r="1177" spans="1:18" x14ac:dyDescent="0.25">
      <c r="A1177" s="378">
        <v>41230.083333333336</v>
      </c>
      <c r="B1177" s="381">
        <v>132.0718994140625</v>
      </c>
      <c r="C1177" s="381">
        <v>132.0718994140625</v>
      </c>
      <c r="D1177" s="381">
        <v>82582.9296875</v>
      </c>
      <c r="E1177" s="381">
        <v>1</v>
      </c>
      <c r="F1177" s="381">
        <v>1</v>
      </c>
      <c r="G1177" s="381">
        <v>1</v>
      </c>
      <c r="H1177" s="381">
        <v>1</v>
      </c>
      <c r="I1177" s="381">
        <v>26.643610000610352</v>
      </c>
      <c r="J1177" s="381">
        <v>60.704681396484375</v>
      </c>
      <c r="K1177" s="381">
        <v>16.173918563392363</v>
      </c>
      <c r="L1177" s="381">
        <v>897.851806640625</v>
      </c>
      <c r="M1177" s="381">
        <v>491.90548706054687</v>
      </c>
      <c r="N1177" s="381">
        <v>56073.98046875</v>
      </c>
      <c r="O1177" s="381">
        <v>6100.423828125</v>
      </c>
      <c r="P1177" s="381">
        <v>9.8126029968261719</v>
      </c>
      <c r="Q1177" s="381">
        <v>99.450569152832031</v>
      </c>
      <c r="R1177" s="379">
        <v>1012.8389892578125</v>
      </c>
    </row>
    <row r="1178" spans="1:18" x14ac:dyDescent="0.25">
      <c r="A1178" s="378">
        <v>41230.125</v>
      </c>
      <c r="B1178" s="381">
        <v>132.04820251464844</v>
      </c>
      <c r="C1178" s="381">
        <v>132.04820251464844</v>
      </c>
      <c r="D1178" s="381">
        <v>82510.0625</v>
      </c>
      <c r="E1178" s="381">
        <v>1</v>
      </c>
      <c r="F1178" s="381">
        <v>1</v>
      </c>
      <c r="G1178" s="381">
        <v>1</v>
      </c>
      <c r="H1178" s="381">
        <v>1</v>
      </c>
      <c r="I1178" s="381">
        <v>26.606609344482422</v>
      </c>
      <c r="J1178" s="381">
        <v>60.806541442871094</v>
      </c>
      <c r="K1178" s="381">
        <v>16.178558937595518</v>
      </c>
      <c r="L1178" s="381">
        <v>897.9036865234375</v>
      </c>
      <c r="M1178" s="381">
        <v>491.44610595703125</v>
      </c>
      <c r="N1178" s="381">
        <v>55976.7890625</v>
      </c>
      <c r="O1178" s="381">
        <v>6164.93017578125</v>
      </c>
      <c r="P1178" s="381">
        <v>9.9210624694824219</v>
      </c>
      <c r="Q1178" s="381">
        <v>99.320487976074219</v>
      </c>
      <c r="R1178" s="379">
        <v>1012.8380126953125</v>
      </c>
    </row>
    <row r="1179" spans="1:18" x14ac:dyDescent="0.25">
      <c r="A1179" s="378">
        <v>41230.166666666664</v>
      </c>
      <c r="B1179" s="381">
        <v>131.7001953125</v>
      </c>
      <c r="C1179" s="381">
        <v>131.7001953125</v>
      </c>
      <c r="D1179" s="381">
        <v>82553.2734375</v>
      </c>
      <c r="E1179" s="381">
        <v>1</v>
      </c>
      <c r="F1179" s="381">
        <v>1</v>
      </c>
      <c r="G1179" s="381">
        <v>1</v>
      </c>
      <c r="H1179" s="381">
        <v>1</v>
      </c>
      <c r="I1179" s="381">
        <v>26.59375</v>
      </c>
      <c r="J1179" s="381">
        <v>60.952789306640625</v>
      </c>
      <c r="K1179" s="381">
        <v>16.209632406234743</v>
      </c>
      <c r="L1179" s="381">
        <v>897.99761962890625</v>
      </c>
      <c r="M1179" s="381">
        <v>491.4967041015625</v>
      </c>
      <c r="N1179" s="381">
        <v>56001.390625</v>
      </c>
      <c r="O1179" s="381">
        <v>6171.9580078125</v>
      </c>
      <c r="P1179" s="381">
        <v>9.9261474609375</v>
      </c>
      <c r="Q1179" s="381">
        <v>99.41961669921875</v>
      </c>
      <c r="R1179" s="379">
        <v>1012.833984375</v>
      </c>
    </row>
    <row r="1180" spans="1:18" x14ac:dyDescent="0.25">
      <c r="A1180" s="378">
        <v>41230.208333333336</v>
      </c>
      <c r="B1180" s="381">
        <v>112.55290222167969</v>
      </c>
      <c r="C1180" s="381">
        <v>132.87111920960331</v>
      </c>
      <c r="D1180" s="381">
        <v>82671.40625</v>
      </c>
      <c r="E1180" s="381">
        <v>1</v>
      </c>
      <c r="F1180" s="381">
        <v>1</v>
      </c>
      <c r="G1180" s="381">
        <v>0.84708327054977417</v>
      </c>
      <c r="H1180" s="381">
        <v>1</v>
      </c>
      <c r="I1180" s="381">
        <v>26.495370864868164</v>
      </c>
      <c r="J1180" s="381">
        <v>61.08087158203125</v>
      </c>
      <c r="K1180" s="381">
        <v>16.183603453153047</v>
      </c>
      <c r="L1180" s="381">
        <v>898.0203857421875</v>
      </c>
      <c r="M1180" s="381">
        <v>492.0255126953125</v>
      </c>
      <c r="N1180" s="381">
        <v>56015.23046875</v>
      </c>
      <c r="O1180" s="381">
        <v>6174.7158203125</v>
      </c>
      <c r="P1180" s="381">
        <v>9.9283771514892578</v>
      </c>
      <c r="Q1180" s="381">
        <v>99.554893493652344</v>
      </c>
      <c r="R1180" s="379">
        <v>1012.8380126953125</v>
      </c>
    </row>
    <row r="1181" spans="1:18" x14ac:dyDescent="0.25">
      <c r="A1181" s="378">
        <v>41230.25</v>
      </c>
      <c r="B1181" s="381">
        <v>115.96790313720703</v>
      </c>
      <c r="C1181" s="381">
        <v>132.51371404418109</v>
      </c>
      <c r="D1181" s="381">
        <v>82694.1171875</v>
      </c>
      <c r="E1181" s="381">
        <v>1</v>
      </c>
      <c r="F1181" s="381">
        <v>1</v>
      </c>
      <c r="G1181" s="381">
        <v>0.87513887882232666</v>
      </c>
      <c r="H1181" s="381">
        <v>1</v>
      </c>
      <c r="I1181" s="381">
        <v>25.805820465087891</v>
      </c>
      <c r="J1181" s="381">
        <v>61.281379699707031</v>
      </c>
      <c r="K1181" s="381">
        <v>15.814162823835213</v>
      </c>
      <c r="L1181" s="381">
        <v>898.03228759765625</v>
      </c>
      <c r="M1181" s="381">
        <v>492.37579345703125</v>
      </c>
      <c r="N1181" s="381">
        <v>56049.359375</v>
      </c>
      <c r="O1181" s="381">
        <v>6171.56884765625</v>
      </c>
      <c r="P1181" s="381">
        <v>9.9188899993896484</v>
      </c>
      <c r="Q1181" s="381">
        <v>99.678916931152344</v>
      </c>
      <c r="R1181" s="379">
        <v>1012.8380126953125</v>
      </c>
    </row>
    <row r="1182" spans="1:18" x14ac:dyDescent="0.25">
      <c r="A1182" s="378">
        <v>41230.291666666664</v>
      </c>
      <c r="B1182" s="381">
        <v>132.67880249023437</v>
      </c>
      <c r="C1182" s="381">
        <v>132.67880249023437</v>
      </c>
      <c r="D1182" s="381">
        <v>82939.59375</v>
      </c>
      <c r="E1182" s="381">
        <v>1</v>
      </c>
      <c r="F1182" s="381">
        <v>1</v>
      </c>
      <c r="G1182" s="381">
        <v>1</v>
      </c>
      <c r="H1182" s="381">
        <v>1</v>
      </c>
      <c r="I1182" s="381">
        <v>24.451250076293945</v>
      </c>
      <c r="J1182" s="381">
        <v>61.680561065673828</v>
      </c>
      <c r="K1182" s="381">
        <v>15.081668234629106</v>
      </c>
      <c r="L1182" s="381">
        <v>898.209716796875</v>
      </c>
      <c r="M1182" s="381">
        <v>493.785400390625</v>
      </c>
      <c r="N1182" s="381">
        <v>56118.890625</v>
      </c>
      <c r="O1182" s="381">
        <v>6136.13916015625</v>
      </c>
      <c r="P1182" s="381">
        <v>9.8569555282592773</v>
      </c>
      <c r="Q1182" s="381">
        <v>99.608222961425781</v>
      </c>
      <c r="R1182" s="379">
        <v>1012.8380126953125</v>
      </c>
    </row>
    <row r="1183" spans="1:18" x14ac:dyDescent="0.25">
      <c r="A1183" s="378">
        <v>41230.333333333336</v>
      </c>
      <c r="B1183" s="381">
        <v>132.09840393066406</v>
      </c>
      <c r="C1183" s="381">
        <v>132.09840393066406</v>
      </c>
      <c r="D1183" s="381">
        <v>82791.8828125</v>
      </c>
      <c r="E1183" s="381">
        <v>1</v>
      </c>
      <c r="F1183" s="381">
        <v>1</v>
      </c>
      <c r="G1183" s="381">
        <v>1</v>
      </c>
      <c r="H1183" s="381">
        <v>1</v>
      </c>
      <c r="I1183" s="381">
        <v>26.007379531860352</v>
      </c>
      <c r="J1183" s="381">
        <v>62.162708282470703</v>
      </c>
      <c r="K1183" s="381">
        <v>16.166891470305345</v>
      </c>
      <c r="L1183" s="381">
        <v>898.04632568359375</v>
      </c>
      <c r="M1183" s="381">
        <v>493.71661376953125</v>
      </c>
      <c r="N1183" s="381">
        <v>56022.19140625</v>
      </c>
      <c r="O1183" s="381">
        <v>6070.44384765625</v>
      </c>
      <c r="P1183" s="381">
        <v>9.775120735168457</v>
      </c>
      <c r="Q1183" s="381">
        <v>99.313529968261719</v>
      </c>
      <c r="R1183" s="379">
        <v>1012.8300170898437</v>
      </c>
    </row>
    <row r="1184" spans="1:18" x14ac:dyDescent="0.25">
      <c r="A1184" s="378">
        <v>41230.375</v>
      </c>
      <c r="B1184" s="381">
        <v>132.77099609375</v>
      </c>
      <c r="C1184" s="381">
        <v>132.77099609375</v>
      </c>
      <c r="D1184" s="381">
        <v>82963.09375</v>
      </c>
      <c r="E1184" s="381">
        <v>1</v>
      </c>
      <c r="F1184" s="381">
        <v>1</v>
      </c>
      <c r="G1184" s="381">
        <v>1</v>
      </c>
      <c r="H1184" s="381">
        <v>1</v>
      </c>
      <c r="I1184" s="381">
        <v>25.789699554443359</v>
      </c>
      <c r="J1184" s="381">
        <v>62.421001434326172</v>
      </c>
      <c r="K1184" s="381">
        <v>16.098188728787498</v>
      </c>
      <c r="L1184" s="381">
        <v>897.982421875</v>
      </c>
      <c r="M1184" s="381">
        <v>494.73348999023437</v>
      </c>
      <c r="N1184" s="381">
        <v>56131.5</v>
      </c>
      <c r="O1184" s="381">
        <v>6071.4267578125</v>
      </c>
      <c r="P1184" s="381">
        <v>9.7597646713256836</v>
      </c>
      <c r="Q1184" s="381">
        <v>99.173713684082031</v>
      </c>
      <c r="R1184" s="379">
        <v>1012.8280029296875</v>
      </c>
    </row>
    <row r="1185" spans="1:18" x14ac:dyDescent="0.25">
      <c r="A1185" s="378">
        <v>41230.416666666664</v>
      </c>
      <c r="B1185" s="381">
        <v>133.20799255371094</v>
      </c>
      <c r="C1185" s="381">
        <v>133.20799255371094</v>
      </c>
      <c r="D1185" s="381">
        <v>83218.7578125</v>
      </c>
      <c r="E1185" s="381">
        <v>1</v>
      </c>
      <c r="F1185" s="381">
        <v>1</v>
      </c>
      <c r="G1185" s="381">
        <v>1</v>
      </c>
      <c r="H1185" s="381">
        <v>1</v>
      </c>
      <c r="I1185" s="381">
        <v>26.118930816650391</v>
      </c>
      <c r="J1185" s="381">
        <v>62.523021697998047</v>
      </c>
      <c r="K1185" s="381">
        <v>16.330344781779424</v>
      </c>
      <c r="L1185" s="381">
        <v>897.972412109375</v>
      </c>
      <c r="M1185" s="381">
        <v>496.201904296875</v>
      </c>
      <c r="N1185" s="381">
        <v>56246.44921875</v>
      </c>
      <c r="O1185" s="381">
        <v>6087.05810546875</v>
      </c>
      <c r="P1185" s="381">
        <v>9.7658510208129883</v>
      </c>
      <c r="Q1185" s="381">
        <v>99.179023742675781</v>
      </c>
      <c r="R1185" s="379">
        <v>1012.8319702148437</v>
      </c>
    </row>
    <row r="1186" spans="1:18" x14ac:dyDescent="0.25">
      <c r="A1186" s="378">
        <v>41230.458333333336</v>
      </c>
      <c r="B1186" s="381">
        <v>133.235107421875</v>
      </c>
      <c r="C1186" s="381">
        <v>133.235107421875</v>
      </c>
      <c r="D1186" s="381">
        <v>83365.8515625</v>
      </c>
      <c r="E1186" s="381">
        <v>1</v>
      </c>
      <c r="F1186" s="381">
        <v>1</v>
      </c>
      <c r="G1186" s="381">
        <v>1</v>
      </c>
      <c r="H1186" s="381">
        <v>1</v>
      </c>
      <c r="I1186" s="381">
        <v>27.21919059753418</v>
      </c>
      <c r="J1186" s="381">
        <v>62.539321899414063</v>
      </c>
      <c r="K1186" s="381">
        <v>17.022697226206947</v>
      </c>
      <c r="L1186" s="381">
        <v>898.0609130859375</v>
      </c>
      <c r="M1186" s="381">
        <v>497.2073974609375</v>
      </c>
      <c r="N1186" s="381">
        <v>56338.37890625</v>
      </c>
      <c r="O1186" s="381">
        <v>6095.22802734375</v>
      </c>
      <c r="P1186" s="381">
        <v>9.7638349533081055</v>
      </c>
      <c r="Q1186" s="381">
        <v>98.755622863769531</v>
      </c>
      <c r="R1186" s="379">
        <v>1012.8280029296875</v>
      </c>
    </row>
    <row r="1187" spans="1:18" x14ac:dyDescent="0.25">
      <c r="A1187" s="378">
        <v>41230.5</v>
      </c>
      <c r="B1187" s="381">
        <v>133.67669677734375</v>
      </c>
      <c r="C1187" s="381">
        <v>133.67669677734375</v>
      </c>
      <c r="D1187" s="381">
        <v>83348.640625</v>
      </c>
      <c r="E1187" s="381">
        <v>1</v>
      </c>
      <c r="F1187" s="381">
        <v>1</v>
      </c>
      <c r="G1187" s="381">
        <v>1</v>
      </c>
      <c r="H1187" s="381">
        <v>1</v>
      </c>
      <c r="I1187" s="381">
        <v>27.537809371948242</v>
      </c>
      <c r="J1187" s="381">
        <v>62.309539794921875</v>
      </c>
      <c r="K1187" s="381">
        <v>17.158682289263815</v>
      </c>
      <c r="L1187" s="381">
        <v>897.9810791015625</v>
      </c>
      <c r="M1187" s="381">
        <v>496.48471069335937</v>
      </c>
      <c r="N1187" s="381">
        <v>56269.16015625</v>
      </c>
      <c r="O1187" s="381">
        <v>6093.0859375</v>
      </c>
      <c r="P1187" s="381">
        <v>9.7693872451782227</v>
      </c>
      <c r="Q1187" s="381">
        <v>98.975051879882813</v>
      </c>
      <c r="R1187" s="379">
        <v>1012.8280029296875</v>
      </c>
    </row>
    <row r="1188" spans="1:18" x14ac:dyDescent="0.25">
      <c r="A1188" s="378">
        <v>41230.541666666664</v>
      </c>
      <c r="B1188" s="381">
        <v>133.67120361328125</v>
      </c>
      <c r="C1188" s="381">
        <v>133.67120361328125</v>
      </c>
      <c r="D1188" s="381">
        <v>83425.859375</v>
      </c>
      <c r="E1188" s="381">
        <v>1</v>
      </c>
      <c r="F1188" s="381">
        <v>1</v>
      </c>
      <c r="G1188" s="381">
        <v>1</v>
      </c>
      <c r="H1188" s="381">
        <v>1</v>
      </c>
      <c r="I1188" s="381">
        <v>26.709789276123047</v>
      </c>
      <c r="J1188" s="381">
        <v>62.076499938964844</v>
      </c>
      <c r="K1188" s="381">
        <v>16.580502323690162</v>
      </c>
      <c r="L1188" s="381">
        <v>897.97332763671875</v>
      </c>
      <c r="M1188" s="381">
        <v>496.45001220703125</v>
      </c>
      <c r="N1188" s="381">
        <v>56319.71875</v>
      </c>
      <c r="O1188" s="381">
        <v>6099.2412109375</v>
      </c>
      <c r="P1188" s="381">
        <v>9.7704544067382812</v>
      </c>
      <c r="Q1188" s="381">
        <v>99.144256591796875</v>
      </c>
      <c r="R1188" s="379">
        <v>1012.8350219726562</v>
      </c>
    </row>
    <row r="1189" spans="1:18" x14ac:dyDescent="0.25">
      <c r="A1189" s="378">
        <v>41230.583333333336</v>
      </c>
      <c r="B1189" s="381">
        <v>133.93040466308594</v>
      </c>
      <c r="C1189" s="381">
        <v>133.93040466308594</v>
      </c>
      <c r="D1189" s="381">
        <v>83538.1875</v>
      </c>
      <c r="E1189" s="381">
        <v>1</v>
      </c>
      <c r="F1189" s="381">
        <v>1</v>
      </c>
      <c r="G1189" s="381">
        <v>1</v>
      </c>
      <c r="H1189" s="381">
        <v>1</v>
      </c>
      <c r="I1189" s="381">
        <v>26.990020751953125</v>
      </c>
      <c r="J1189" s="381">
        <v>62.105869293212891</v>
      </c>
      <c r="K1189" s="381">
        <v>16.762387010419044</v>
      </c>
      <c r="L1189" s="381">
        <v>898.0177001953125</v>
      </c>
      <c r="M1189" s="381">
        <v>496.85488891601562</v>
      </c>
      <c r="N1189" s="381">
        <v>56377.78125</v>
      </c>
      <c r="O1189" s="381">
        <v>6112.3779296875</v>
      </c>
      <c r="P1189" s="381">
        <v>9.7809953689575195</v>
      </c>
      <c r="Q1189" s="381">
        <v>99.273162841796875</v>
      </c>
      <c r="R1189" s="379">
        <v>1012.8400268554687</v>
      </c>
    </row>
    <row r="1190" spans="1:18" x14ac:dyDescent="0.25">
      <c r="A1190" s="378">
        <v>41230.625</v>
      </c>
      <c r="B1190" s="381">
        <v>133.37969970703125</v>
      </c>
      <c r="C1190" s="381">
        <v>133.37969970703125</v>
      </c>
      <c r="D1190" s="381">
        <v>83492.6875</v>
      </c>
      <c r="E1190" s="381">
        <v>1</v>
      </c>
      <c r="F1190" s="381">
        <v>1</v>
      </c>
      <c r="G1190" s="381">
        <v>1</v>
      </c>
      <c r="H1190" s="381">
        <v>1</v>
      </c>
      <c r="I1190" s="381">
        <v>29.267520904541016</v>
      </c>
      <c r="J1190" s="381">
        <v>62.491279602050781</v>
      </c>
      <c r="K1190" s="381">
        <v>18.289648321045387</v>
      </c>
      <c r="L1190" s="381">
        <v>897.94708251953125</v>
      </c>
      <c r="M1190" s="381">
        <v>496.55398559570312</v>
      </c>
      <c r="N1190" s="381">
        <v>56311.140625</v>
      </c>
      <c r="O1190" s="381">
        <v>6120.81494140625</v>
      </c>
      <c r="P1190" s="381">
        <v>9.8037567138671875</v>
      </c>
      <c r="Q1190" s="381">
        <v>99.343086242675781</v>
      </c>
      <c r="R1190" s="379">
        <v>1012.8419799804687</v>
      </c>
    </row>
    <row r="1191" spans="1:18" x14ac:dyDescent="0.25">
      <c r="A1191" s="378">
        <v>41230.666666666664</v>
      </c>
      <c r="B1191" s="381">
        <v>132.62600708007813</v>
      </c>
      <c r="C1191" s="381">
        <v>132.62600708007813</v>
      </c>
      <c r="D1191" s="381">
        <v>83357.9765625</v>
      </c>
      <c r="E1191" s="381">
        <v>1</v>
      </c>
      <c r="F1191" s="381">
        <v>1</v>
      </c>
      <c r="G1191" s="381">
        <v>1</v>
      </c>
      <c r="H1191" s="381">
        <v>1</v>
      </c>
      <c r="I1191" s="381">
        <v>28.293329238891602</v>
      </c>
      <c r="J1191" s="381">
        <v>62.365680694580078</v>
      </c>
      <c r="K1191" s="381">
        <v>17.6453273709934</v>
      </c>
      <c r="L1191" s="381">
        <v>898.00408935546875</v>
      </c>
      <c r="M1191" s="381">
        <v>495.95379638671875</v>
      </c>
      <c r="N1191" s="381">
        <v>56215.28125</v>
      </c>
      <c r="O1191" s="381">
        <v>6113.494140625</v>
      </c>
      <c r="P1191" s="381">
        <v>9.8079872131347656</v>
      </c>
      <c r="Q1191" s="381">
        <v>98.918281555175781</v>
      </c>
      <c r="R1191" s="379">
        <v>1012.8350219726562</v>
      </c>
    </row>
    <row r="1192" spans="1:18" x14ac:dyDescent="0.25">
      <c r="A1192" s="378">
        <v>41230.708333333336</v>
      </c>
      <c r="B1192" s="381">
        <v>132.72540283203125</v>
      </c>
      <c r="C1192" s="381">
        <v>132.72540283203125</v>
      </c>
      <c r="D1192" s="381">
        <v>83266.7265625</v>
      </c>
      <c r="E1192" s="381">
        <v>1</v>
      </c>
      <c r="F1192" s="381">
        <v>1</v>
      </c>
      <c r="G1192" s="381">
        <v>1</v>
      </c>
      <c r="H1192" s="381">
        <v>1</v>
      </c>
      <c r="I1192" s="381">
        <v>26.77263069152832</v>
      </c>
      <c r="J1192" s="381">
        <v>62.121421813964844</v>
      </c>
      <c r="K1192" s="381">
        <v>16.631538842579321</v>
      </c>
      <c r="L1192" s="381">
        <v>898.03582763671875</v>
      </c>
      <c r="M1192" s="381">
        <v>495.6173095703125</v>
      </c>
      <c r="N1192" s="381">
        <v>56214.5390625</v>
      </c>
      <c r="O1192" s="381">
        <v>6109.751953125</v>
      </c>
      <c r="P1192" s="381">
        <v>9.8034706115722656</v>
      </c>
      <c r="Q1192" s="381">
        <v>98.788589477539063</v>
      </c>
      <c r="R1192" s="379">
        <v>1012.8259887695312</v>
      </c>
    </row>
    <row r="1193" spans="1:18" x14ac:dyDescent="0.25">
      <c r="A1193" s="378">
        <v>41230.75</v>
      </c>
      <c r="B1193" s="381">
        <v>133.52639770507812</v>
      </c>
      <c r="C1193" s="381">
        <v>133.52639770507812</v>
      </c>
      <c r="D1193" s="381">
        <v>83346.7734375</v>
      </c>
      <c r="E1193" s="381">
        <v>1</v>
      </c>
      <c r="F1193" s="381">
        <v>1</v>
      </c>
      <c r="G1193" s="381">
        <v>1</v>
      </c>
      <c r="H1193" s="381">
        <v>1</v>
      </c>
      <c r="I1193" s="381">
        <v>26.28849983215332</v>
      </c>
      <c r="J1193" s="381">
        <v>62.124309539794922</v>
      </c>
      <c r="K1193" s="381">
        <v>16.331549009095397</v>
      </c>
      <c r="L1193" s="381">
        <v>897.99822998046875</v>
      </c>
      <c r="M1193" s="381">
        <v>496.07449340820312</v>
      </c>
      <c r="N1193" s="381">
        <v>56231.16015625</v>
      </c>
      <c r="O1193" s="381">
        <v>6103.44580078125</v>
      </c>
      <c r="P1193" s="381">
        <v>9.7906160354614258</v>
      </c>
      <c r="Q1193" s="381">
        <v>98.665931701660156</v>
      </c>
      <c r="R1193" s="379">
        <v>1012.8280029296875</v>
      </c>
    </row>
    <row r="1194" spans="1:18" x14ac:dyDescent="0.25">
      <c r="A1194" s="378">
        <v>41230.791666666664</v>
      </c>
      <c r="B1194" s="381">
        <v>135.86149597167969</v>
      </c>
      <c r="C1194" s="381">
        <v>135.86149597167969</v>
      </c>
      <c r="D1194" s="381">
        <v>83506.1328125</v>
      </c>
      <c r="E1194" s="381">
        <v>1</v>
      </c>
      <c r="F1194" s="381">
        <v>1</v>
      </c>
      <c r="G1194" s="381">
        <v>1</v>
      </c>
      <c r="H1194" s="381">
        <v>1</v>
      </c>
      <c r="I1194" s="381">
        <v>26.700859069824219</v>
      </c>
      <c r="J1194" s="381">
        <v>62.159950256347656</v>
      </c>
      <c r="K1194" s="381">
        <v>16.597240715820227</v>
      </c>
      <c r="L1194" s="381">
        <v>897.9769287109375</v>
      </c>
      <c r="M1194" s="381">
        <v>496.78610229492187</v>
      </c>
      <c r="N1194" s="381">
        <v>56331.7890625</v>
      </c>
      <c r="O1194" s="381">
        <v>6129.453125</v>
      </c>
      <c r="P1194" s="381">
        <v>9.813746452331543</v>
      </c>
      <c r="Q1194" s="381">
        <v>98.748199462890625</v>
      </c>
      <c r="R1194" s="379">
        <v>1012.8270263671875</v>
      </c>
    </row>
    <row r="1195" spans="1:18" x14ac:dyDescent="0.25">
      <c r="A1195" s="378">
        <v>41230.833333333336</v>
      </c>
      <c r="B1195" s="381">
        <v>138.40350341796875</v>
      </c>
      <c r="C1195" s="381">
        <v>138.40350341796875</v>
      </c>
      <c r="D1195" s="381">
        <v>83623.0390625</v>
      </c>
      <c r="E1195" s="381">
        <v>1</v>
      </c>
      <c r="F1195" s="381">
        <v>1</v>
      </c>
      <c r="G1195" s="381">
        <v>1</v>
      </c>
      <c r="H1195" s="381">
        <v>1</v>
      </c>
      <c r="I1195" s="381">
        <v>26.655710220336914</v>
      </c>
      <c r="J1195" s="381">
        <v>62.152408599853516</v>
      </c>
      <c r="K1195" s="381">
        <v>16.567165931336714</v>
      </c>
      <c r="L1195" s="381">
        <v>897.95751953125</v>
      </c>
      <c r="M1195" s="381">
        <v>497.39450073242187</v>
      </c>
      <c r="N1195" s="381">
        <v>56379.0703125</v>
      </c>
      <c r="O1195" s="381">
        <v>6138.0390625</v>
      </c>
      <c r="P1195" s="381">
        <v>9.8175020217895508</v>
      </c>
      <c r="Q1195" s="381">
        <v>98.758598327636719</v>
      </c>
      <c r="R1195" s="379">
        <v>1012.8270263671875</v>
      </c>
    </row>
    <row r="1196" spans="1:18" x14ac:dyDescent="0.25">
      <c r="A1196" s="378">
        <v>41230.875</v>
      </c>
      <c r="B1196" s="381">
        <v>137.94679260253906</v>
      </c>
      <c r="C1196" s="381">
        <v>137.94679260253906</v>
      </c>
      <c r="D1196" s="381">
        <v>83608.140625</v>
      </c>
      <c r="E1196" s="381">
        <v>1</v>
      </c>
      <c r="F1196" s="381">
        <v>1</v>
      </c>
      <c r="G1196" s="381">
        <v>1</v>
      </c>
      <c r="H1196" s="381">
        <v>1</v>
      </c>
      <c r="I1196" s="381">
        <v>26.885969161987305</v>
      </c>
      <c r="J1196" s="381">
        <v>62.154388427734375</v>
      </c>
      <c r="K1196" s="381">
        <v>16.71080970550247</v>
      </c>
      <c r="L1196" s="381">
        <v>898.076416015625</v>
      </c>
      <c r="M1196" s="381">
        <v>497.25399780273437</v>
      </c>
      <c r="N1196" s="381">
        <v>56364.73046875</v>
      </c>
      <c r="O1196" s="381">
        <v>6135.18017578125</v>
      </c>
      <c r="P1196" s="381">
        <v>9.8167591094970703</v>
      </c>
      <c r="Q1196" s="381">
        <v>98.784988403320313</v>
      </c>
      <c r="R1196" s="379">
        <v>1012.8270263671875</v>
      </c>
    </row>
    <row r="1197" spans="1:18" x14ac:dyDescent="0.25">
      <c r="A1197" s="378">
        <v>41230.916666666664</v>
      </c>
      <c r="B1197" s="381">
        <v>137.33450317382812</v>
      </c>
      <c r="C1197" s="381">
        <v>137.33450317382812</v>
      </c>
      <c r="D1197" s="381">
        <v>83609.0234375</v>
      </c>
      <c r="E1197" s="381">
        <v>1</v>
      </c>
      <c r="F1197" s="381">
        <v>1</v>
      </c>
      <c r="G1197" s="381">
        <v>1</v>
      </c>
      <c r="H1197" s="381">
        <v>1</v>
      </c>
      <c r="I1197" s="381">
        <v>28.039819717407227</v>
      </c>
      <c r="J1197" s="381">
        <v>61.957420349121094</v>
      </c>
      <c r="K1197" s="381">
        <v>17.372748967449734</v>
      </c>
      <c r="L1197" s="381">
        <v>897.98638916015625</v>
      </c>
      <c r="M1197" s="381">
        <v>497.07699584960937</v>
      </c>
      <c r="N1197" s="381">
        <v>56408.0703125</v>
      </c>
      <c r="O1197" s="381">
        <v>6140.6669921875</v>
      </c>
      <c r="P1197" s="381">
        <v>9.8188562393188477</v>
      </c>
      <c r="Q1197" s="381">
        <v>98.575813293457031</v>
      </c>
      <c r="R1197" s="379">
        <v>1012.823974609375</v>
      </c>
    </row>
    <row r="1198" spans="1:18" x14ac:dyDescent="0.25">
      <c r="A1198" s="378">
        <v>41230.958333333336</v>
      </c>
      <c r="B1198" s="381">
        <v>136.38819885253906</v>
      </c>
      <c r="C1198" s="381">
        <v>136.38819885253906</v>
      </c>
      <c r="D1198" s="381">
        <v>83631.4296875</v>
      </c>
      <c r="E1198" s="381">
        <v>1</v>
      </c>
      <c r="F1198" s="381">
        <v>1</v>
      </c>
      <c r="G1198" s="381">
        <v>1</v>
      </c>
      <c r="H1198" s="381">
        <v>1</v>
      </c>
      <c r="I1198" s="381">
        <v>27.771350860595703</v>
      </c>
      <c r="J1198" s="381">
        <v>61.612449645996094</v>
      </c>
      <c r="K1198" s="381">
        <v>17.110609564997432</v>
      </c>
      <c r="L1198" s="381">
        <v>897.97967529296875</v>
      </c>
      <c r="M1198" s="381">
        <v>496.79840087890625</v>
      </c>
      <c r="N1198" s="381">
        <v>56436.94921875</v>
      </c>
      <c r="O1198" s="381">
        <v>6140.1708984375</v>
      </c>
      <c r="P1198" s="381">
        <v>9.8125495910644531</v>
      </c>
      <c r="Q1198" s="381">
        <v>98.475868225097656</v>
      </c>
      <c r="R1198" s="379">
        <v>1012.822021484375</v>
      </c>
    </row>
    <row r="1199" spans="1:18" x14ac:dyDescent="0.25">
      <c r="A1199" s="378">
        <v>41231</v>
      </c>
      <c r="B1199" s="381">
        <v>134.40029907226562</v>
      </c>
      <c r="C1199" s="381">
        <v>134.40029907226562</v>
      </c>
      <c r="D1199" s="381">
        <v>83667.7109375</v>
      </c>
      <c r="E1199" s="381">
        <v>1</v>
      </c>
      <c r="F1199" s="381">
        <v>1</v>
      </c>
      <c r="G1199" s="381">
        <v>1</v>
      </c>
      <c r="H1199" s="381">
        <v>1</v>
      </c>
      <c r="I1199" s="381">
        <v>26.955289840698242</v>
      </c>
      <c r="J1199" s="381">
        <v>61.398849487304688</v>
      </c>
      <c r="K1199" s="381">
        <v>16.550237838157045</v>
      </c>
      <c r="L1199" s="381">
        <v>897.99017333984375</v>
      </c>
      <c r="M1199" s="381">
        <v>496.56350708007812</v>
      </c>
      <c r="N1199" s="381">
        <v>56446.671875</v>
      </c>
      <c r="O1199" s="381">
        <v>6148.115234375</v>
      </c>
      <c r="P1199" s="381">
        <v>9.8224020004272461</v>
      </c>
      <c r="Q1199" s="381">
        <v>98.597908020019531</v>
      </c>
      <c r="R1199" s="379">
        <v>1012.8270263671875</v>
      </c>
    </row>
    <row r="1200" spans="1:18" x14ac:dyDescent="0.25">
      <c r="A1200" s="378">
        <v>41231.041666666664</v>
      </c>
      <c r="B1200" s="381">
        <v>133.59730529785156</v>
      </c>
      <c r="C1200" s="381">
        <v>133.59730529785156</v>
      </c>
      <c r="D1200" s="381">
        <v>83714.9375</v>
      </c>
      <c r="E1200" s="381">
        <v>1</v>
      </c>
      <c r="F1200" s="381">
        <v>1</v>
      </c>
      <c r="G1200" s="381">
        <v>1</v>
      </c>
      <c r="H1200" s="381">
        <v>1</v>
      </c>
      <c r="I1200" s="381">
        <v>26.786880493164063</v>
      </c>
      <c r="J1200" s="381">
        <v>61.396839141845703</v>
      </c>
      <c r="K1200" s="381">
        <v>16.446297927506386</v>
      </c>
      <c r="L1200" s="381">
        <v>897.9542236328125</v>
      </c>
      <c r="M1200" s="381">
        <v>496.5426025390625</v>
      </c>
      <c r="N1200" s="381">
        <v>56439.08984375</v>
      </c>
      <c r="O1200" s="381">
        <v>6157.96484375</v>
      </c>
      <c r="P1200" s="381">
        <v>9.8382053375244141</v>
      </c>
      <c r="Q1200" s="381">
        <v>98.605560302734375</v>
      </c>
      <c r="R1200" s="379">
        <v>1012.8270263671875</v>
      </c>
    </row>
    <row r="1201" spans="1:18" x14ac:dyDescent="0.25">
      <c r="A1201" s="378">
        <v>41231.083333333336</v>
      </c>
      <c r="B1201" s="381">
        <v>133.52980041503906</v>
      </c>
      <c r="C1201" s="381">
        <v>133.52980041503906</v>
      </c>
      <c r="D1201" s="381">
        <v>83729.703125</v>
      </c>
      <c r="E1201" s="381">
        <v>1</v>
      </c>
      <c r="F1201" s="381">
        <v>1</v>
      </c>
      <c r="G1201" s="381">
        <v>1</v>
      </c>
      <c r="H1201" s="381">
        <v>1</v>
      </c>
      <c r="I1201" s="381">
        <v>26.646980285644531</v>
      </c>
      <c r="J1201" s="381">
        <v>61.517208099365234</v>
      </c>
      <c r="K1201" s="381">
        <v>16.392478314516776</v>
      </c>
      <c r="L1201" s="381">
        <v>897.99041748046875</v>
      </c>
      <c r="M1201" s="381">
        <v>496.6405029296875</v>
      </c>
      <c r="N1201" s="381">
        <v>56452.5390625</v>
      </c>
      <c r="O1201" s="381">
        <v>6185.46484375</v>
      </c>
      <c r="P1201" s="381">
        <v>9.8743782043457031</v>
      </c>
      <c r="Q1201" s="381">
        <v>98.503013610839844</v>
      </c>
      <c r="R1201" s="379">
        <v>1012.823974609375</v>
      </c>
    </row>
    <row r="1202" spans="1:18" x14ac:dyDescent="0.25">
      <c r="A1202" s="378">
        <v>41231.125</v>
      </c>
      <c r="B1202" s="381">
        <v>133.04910278320312</v>
      </c>
      <c r="C1202" s="381">
        <v>133.04910278320312</v>
      </c>
      <c r="D1202" s="381">
        <v>83857.5</v>
      </c>
      <c r="E1202" s="381">
        <v>1</v>
      </c>
      <c r="F1202" s="381">
        <v>1</v>
      </c>
      <c r="G1202" s="381">
        <v>1</v>
      </c>
      <c r="H1202" s="381">
        <v>1</v>
      </c>
      <c r="I1202" s="381">
        <v>26.62578010559082</v>
      </c>
      <c r="J1202" s="381">
        <v>61.624599456787109</v>
      </c>
      <c r="K1202" s="381">
        <v>16.40803034231525</v>
      </c>
      <c r="L1202" s="381">
        <v>898.0302734375</v>
      </c>
      <c r="M1202" s="381">
        <v>496.98190307617187</v>
      </c>
      <c r="N1202" s="381">
        <v>56509.75</v>
      </c>
      <c r="O1202" s="381">
        <v>6162.86279296875</v>
      </c>
      <c r="P1202" s="381">
        <v>9.8334846496582031</v>
      </c>
      <c r="Q1202" s="381">
        <v>98.757583618164062</v>
      </c>
      <c r="R1202" s="379">
        <v>1012.8250122070312</v>
      </c>
    </row>
    <row r="1203" spans="1:18" x14ac:dyDescent="0.25">
      <c r="A1203" s="378">
        <v>41231.166666666664</v>
      </c>
      <c r="B1203" s="381">
        <v>133.37269592285156</v>
      </c>
      <c r="C1203" s="381">
        <v>133.37269592285156</v>
      </c>
      <c r="D1203" s="381">
        <v>83944.890625</v>
      </c>
      <c r="E1203" s="381">
        <v>1</v>
      </c>
      <c r="F1203" s="381">
        <v>1</v>
      </c>
      <c r="G1203" s="381">
        <v>1</v>
      </c>
      <c r="H1203" s="381">
        <v>1</v>
      </c>
      <c r="I1203" s="381">
        <v>26.324459075927734</v>
      </c>
      <c r="J1203" s="381">
        <v>61.790500640869141</v>
      </c>
      <c r="K1203" s="381">
        <v>16.26601505401646</v>
      </c>
      <c r="L1203" s="381">
        <v>897.95587158203125</v>
      </c>
      <c r="M1203" s="381">
        <v>497.39279174804687</v>
      </c>
      <c r="N1203" s="381">
        <v>56562.109375</v>
      </c>
      <c r="O1203" s="381">
        <v>6180.3388671875</v>
      </c>
      <c r="P1203" s="381">
        <v>9.8511905670166016</v>
      </c>
      <c r="Q1203" s="381">
        <v>98.705856323242188</v>
      </c>
      <c r="R1203" s="379">
        <v>1012.8270263671875</v>
      </c>
    </row>
    <row r="1204" spans="1:18" x14ac:dyDescent="0.25">
      <c r="A1204" s="378">
        <v>41231.208333333336</v>
      </c>
      <c r="B1204" s="381">
        <v>113.09519958496094</v>
      </c>
      <c r="C1204" s="381">
        <v>133.51131289791601</v>
      </c>
      <c r="D1204" s="381">
        <v>83914.4609375</v>
      </c>
      <c r="E1204" s="381">
        <v>1</v>
      </c>
      <c r="F1204" s="381">
        <v>1</v>
      </c>
      <c r="G1204" s="381">
        <v>0.84708327054977417</v>
      </c>
      <c r="H1204" s="381">
        <v>1</v>
      </c>
      <c r="I1204" s="381">
        <v>26.241310119628906</v>
      </c>
      <c r="J1204" s="381">
        <v>61.98638916015625</v>
      </c>
      <c r="K1204" s="381">
        <v>16.266040611476637</v>
      </c>
      <c r="L1204" s="381">
        <v>898.05682373046875</v>
      </c>
      <c r="M1204" s="381">
        <v>497.28781127929687</v>
      </c>
      <c r="N1204" s="381">
        <v>56501.94140625</v>
      </c>
      <c r="O1204" s="381">
        <v>6166.19189453125</v>
      </c>
      <c r="P1204" s="381">
        <v>9.8389835357666016</v>
      </c>
      <c r="Q1204" s="381">
        <v>98.713172912597656</v>
      </c>
      <c r="R1204" s="379">
        <v>1012.8280029296875</v>
      </c>
    </row>
    <row r="1205" spans="1:18" x14ac:dyDescent="0.25">
      <c r="A1205" s="378">
        <v>41231.25</v>
      </c>
      <c r="B1205" s="381">
        <v>115.93579864501953</v>
      </c>
      <c r="C1205" s="381">
        <v>132.47702901856468</v>
      </c>
      <c r="D1205" s="381">
        <v>83770.2265625</v>
      </c>
      <c r="E1205" s="381">
        <v>1</v>
      </c>
      <c r="F1205" s="381">
        <v>1</v>
      </c>
      <c r="G1205" s="381">
        <v>0.87513887882232666</v>
      </c>
      <c r="H1205" s="381">
        <v>1</v>
      </c>
      <c r="I1205" s="381">
        <v>26.393369674682617</v>
      </c>
      <c r="J1205" s="381">
        <v>62.138160705566406</v>
      </c>
      <c r="K1205" s="381">
        <v>16.400354464068513</v>
      </c>
      <c r="L1205" s="381">
        <v>898.007080078125</v>
      </c>
      <c r="M1205" s="381">
        <v>496.68838500976562</v>
      </c>
      <c r="N1205" s="381">
        <v>56404.5</v>
      </c>
      <c r="O1205" s="381">
        <v>6147.71923828125</v>
      </c>
      <c r="P1205" s="381">
        <v>9.8275699615478516</v>
      </c>
      <c r="Q1205" s="381">
        <v>98.782333374023438</v>
      </c>
      <c r="R1205" s="379">
        <v>1012.8300170898437</v>
      </c>
    </row>
    <row r="1206" spans="1:18" x14ac:dyDescent="0.25">
      <c r="A1206" s="378">
        <v>41231.291666666664</v>
      </c>
      <c r="B1206" s="381">
        <v>131.91659545898437</v>
      </c>
      <c r="C1206" s="381">
        <v>131.91659545898437</v>
      </c>
      <c r="D1206" s="381">
        <v>83595.25</v>
      </c>
      <c r="E1206" s="381">
        <v>1</v>
      </c>
      <c r="F1206" s="381">
        <v>1</v>
      </c>
      <c r="G1206" s="381">
        <v>1</v>
      </c>
      <c r="H1206" s="381">
        <v>1</v>
      </c>
      <c r="I1206" s="381">
        <v>26.463130950927734</v>
      </c>
      <c r="J1206" s="381">
        <v>62.244510650634766</v>
      </c>
      <c r="K1206" s="381">
        <v>16.471846363241639</v>
      </c>
      <c r="L1206" s="381">
        <v>898.0447998046875</v>
      </c>
      <c r="M1206" s="381">
        <v>495.79330444335937</v>
      </c>
      <c r="N1206" s="381">
        <v>56316.4609375</v>
      </c>
      <c r="O1206" s="381">
        <v>6124.8662109375</v>
      </c>
      <c r="P1206" s="381">
        <v>9.8092021942138672</v>
      </c>
      <c r="Q1206" s="381">
        <v>98.687187194824219</v>
      </c>
      <c r="R1206" s="379">
        <v>1012.8250122070312</v>
      </c>
    </row>
    <row r="1207" spans="1:18" x14ac:dyDescent="0.25">
      <c r="A1207" s="378">
        <v>41231.333333333336</v>
      </c>
      <c r="B1207" s="381">
        <v>131.6802978515625</v>
      </c>
      <c r="C1207" s="381">
        <v>131.6802978515625</v>
      </c>
      <c r="D1207" s="381">
        <v>83367.703125</v>
      </c>
      <c r="E1207" s="381">
        <v>1</v>
      </c>
      <c r="F1207" s="381">
        <v>1</v>
      </c>
      <c r="G1207" s="381">
        <v>1</v>
      </c>
      <c r="H1207" s="381">
        <v>1</v>
      </c>
      <c r="I1207" s="381">
        <v>26.513729095458984</v>
      </c>
      <c r="J1207" s="381">
        <v>62.288520812988281</v>
      </c>
      <c r="K1207" s="381">
        <v>16.5150096659243</v>
      </c>
      <c r="L1207" s="381">
        <v>897.98358154296875</v>
      </c>
      <c r="M1207" s="381">
        <v>494.64358520507812</v>
      </c>
      <c r="N1207" s="381">
        <v>56173.12890625</v>
      </c>
      <c r="O1207" s="381">
        <v>6109.6650390625</v>
      </c>
      <c r="P1207" s="381">
        <v>9.8092851638793945</v>
      </c>
      <c r="Q1207" s="381">
        <v>98.781707763671875</v>
      </c>
      <c r="R1207" s="379">
        <v>1012.8280029296875</v>
      </c>
    </row>
    <row r="1208" spans="1:18" x14ac:dyDescent="0.25">
      <c r="A1208" s="378">
        <v>41231.375</v>
      </c>
      <c r="B1208" s="381">
        <v>132.206298828125</v>
      </c>
      <c r="C1208" s="381">
        <v>132.206298828125</v>
      </c>
      <c r="D1208" s="381">
        <v>83264.3828125</v>
      </c>
      <c r="E1208" s="381">
        <v>1</v>
      </c>
      <c r="F1208" s="381">
        <v>1</v>
      </c>
      <c r="G1208" s="381">
        <v>1</v>
      </c>
      <c r="H1208" s="381">
        <v>1</v>
      </c>
      <c r="I1208" s="381">
        <v>25.797819137573242</v>
      </c>
      <c r="J1208" s="381">
        <v>62.359378814697266</v>
      </c>
      <c r="K1208" s="381">
        <v>16.087359761929765</v>
      </c>
      <c r="L1208" s="381">
        <v>898.022216796875</v>
      </c>
      <c r="M1208" s="381">
        <v>494.21429443359375</v>
      </c>
      <c r="N1208" s="381">
        <v>56124.4609375</v>
      </c>
      <c r="O1208" s="381">
        <v>6086.11279296875</v>
      </c>
      <c r="P1208" s="381">
        <v>9.7836570739746094</v>
      </c>
      <c r="Q1208" s="381">
        <v>98.646347045898438</v>
      </c>
      <c r="R1208" s="379">
        <v>1012.8289794921875</v>
      </c>
    </row>
    <row r="1209" spans="1:18" x14ac:dyDescent="0.25">
      <c r="A1209" s="378">
        <v>41231.416666666664</v>
      </c>
      <c r="B1209" s="381">
        <v>132.03450012207031</v>
      </c>
      <c r="C1209" s="381">
        <v>132.03450012207031</v>
      </c>
      <c r="D1209" s="381">
        <v>83210.25</v>
      </c>
      <c r="E1209" s="381">
        <v>1</v>
      </c>
      <c r="F1209" s="381">
        <v>1</v>
      </c>
      <c r="G1209" s="381">
        <v>1</v>
      </c>
      <c r="H1209" s="381">
        <v>1</v>
      </c>
      <c r="I1209" s="381">
        <v>26.037139892578125</v>
      </c>
      <c r="J1209" s="381">
        <v>62.471431732177734</v>
      </c>
      <c r="K1209" s="381">
        <v>16.265774073003559</v>
      </c>
      <c r="L1209" s="381">
        <v>897.98101806640625</v>
      </c>
      <c r="M1209" s="381">
        <v>494.08029174804687</v>
      </c>
      <c r="N1209" s="381">
        <v>56118.19921875</v>
      </c>
      <c r="O1209" s="381">
        <v>6088.63623046875</v>
      </c>
      <c r="P1209" s="381">
        <v>9.7870016098022461</v>
      </c>
      <c r="Q1209" s="381">
        <v>98.755851745605469</v>
      </c>
      <c r="R1209" s="379">
        <v>1012.8280029296875</v>
      </c>
    </row>
    <row r="1210" spans="1:18" x14ac:dyDescent="0.25">
      <c r="A1210" s="378">
        <v>41231.458333333336</v>
      </c>
      <c r="B1210" s="381">
        <v>132.20390319824219</v>
      </c>
      <c r="C1210" s="381">
        <v>132.20390319824219</v>
      </c>
      <c r="D1210" s="381">
        <v>83282.3828125</v>
      </c>
      <c r="E1210" s="381">
        <v>1</v>
      </c>
      <c r="F1210" s="381">
        <v>1</v>
      </c>
      <c r="G1210" s="381">
        <v>1</v>
      </c>
      <c r="H1210" s="381">
        <v>1</v>
      </c>
      <c r="I1210" s="381">
        <v>26.626489639282227</v>
      </c>
      <c r="J1210" s="381">
        <v>62.533149719238281</v>
      </c>
      <c r="K1210" s="381">
        <v>16.650382631109824</v>
      </c>
      <c r="L1210" s="381">
        <v>898.04302978515625</v>
      </c>
      <c r="M1210" s="381">
        <v>494.39208984375</v>
      </c>
      <c r="N1210" s="381">
        <v>56184.01171875</v>
      </c>
      <c r="O1210" s="381">
        <v>6092.86083984375</v>
      </c>
      <c r="P1210" s="381">
        <v>9.7851076126098633</v>
      </c>
      <c r="Q1210" s="381">
        <v>98.854843139648437</v>
      </c>
      <c r="R1210" s="379">
        <v>1012.8200073242187</v>
      </c>
    </row>
    <row r="1211" spans="1:18" x14ac:dyDescent="0.25">
      <c r="A1211" s="378">
        <v>41231.5</v>
      </c>
      <c r="B1211" s="381">
        <v>130.66799926757812</v>
      </c>
      <c r="C1211" s="381">
        <v>130.66799926757812</v>
      </c>
      <c r="D1211" s="381">
        <v>83162.90625</v>
      </c>
      <c r="E1211" s="381">
        <v>1</v>
      </c>
      <c r="F1211" s="381">
        <v>1</v>
      </c>
      <c r="G1211" s="381">
        <v>1</v>
      </c>
      <c r="H1211" s="381">
        <v>1</v>
      </c>
      <c r="I1211" s="381">
        <v>26.72930908203125</v>
      </c>
      <c r="J1211" s="381">
        <v>62.482109069824219</v>
      </c>
      <c r="K1211" s="381">
        <v>16.701036054245197</v>
      </c>
      <c r="L1211" s="381">
        <v>897.96832275390625</v>
      </c>
      <c r="M1211" s="381">
        <v>493.62020874023437</v>
      </c>
      <c r="N1211" s="381">
        <v>56091.12890625</v>
      </c>
      <c r="O1211" s="381">
        <v>6086.82421875</v>
      </c>
      <c r="P1211" s="381">
        <v>9.7890720367431641</v>
      </c>
      <c r="Q1211" s="381">
        <v>98.981826782226563</v>
      </c>
      <c r="R1211" s="379">
        <v>1012.8209838867187</v>
      </c>
    </row>
    <row r="1212" spans="1:18" x14ac:dyDescent="0.25">
      <c r="A1212" s="378">
        <v>41231.541666666664</v>
      </c>
      <c r="B1212" s="381">
        <v>130.40240478515625</v>
      </c>
      <c r="C1212" s="381">
        <v>130.40240478515625</v>
      </c>
      <c r="D1212" s="381">
        <v>82942.140625</v>
      </c>
      <c r="E1212" s="381">
        <v>1</v>
      </c>
      <c r="F1212" s="381">
        <v>1</v>
      </c>
      <c r="G1212" s="381">
        <v>1</v>
      </c>
      <c r="H1212" s="381">
        <v>1</v>
      </c>
      <c r="I1212" s="381">
        <v>26.968120574951172</v>
      </c>
      <c r="J1212" s="381">
        <v>62.352680206298828</v>
      </c>
      <c r="K1212" s="381">
        <v>16.815345979748383</v>
      </c>
      <c r="L1212" s="381">
        <v>898.01580810546875</v>
      </c>
      <c r="M1212" s="381">
        <v>492.419189453125</v>
      </c>
      <c r="N1212" s="381">
        <v>55993.2890625</v>
      </c>
      <c r="O1212" s="381">
        <v>6073.89892578125</v>
      </c>
      <c r="P1212" s="381">
        <v>9.786372184753418</v>
      </c>
      <c r="Q1212" s="381">
        <v>99.026573181152344</v>
      </c>
      <c r="R1212" s="379">
        <v>1012.8209838867187</v>
      </c>
    </row>
    <row r="1213" spans="1:18" x14ac:dyDescent="0.25">
      <c r="A1213" s="378">
        <v>41231.583333333336</v>
      </c>
      <c r="B1213" s="381">
        <v>129.9259033203125</v>
      </c>
      <c r="C1213" s="381">
        <v>129.9259033203125</v>
      </c>
      <c r="D1213" s="381">
        <v>82738.296875</v>
      </c>
      <c r="E1213" s="381">
        <v>1</v>
      </c>
      <c r="F1213" s="381">
        <v>1</v>
      </c>
      <c r="G1213" s="381">
        <v>1</v>
      </c>
      <c r="H1213" s="381">
        <v>1</v>
      </c>
      <c r="I1213" s="381">
        <v>26.729040145874023</v>
      </c>
      <c r="J1213" s="381">
        <v>62.204349517822266</v>
      </c>
      <c r="K1213" s="381">
        <v>16.626625555098506</v>
      </c>
      <c r="L1213" s="381">
        <v>897.92852783203125</v>
      </c>
      <c r="M1213" s="381">
        <v>491.09869384765625</v>
      </c>
      <c r="N1213" s="381">
        <v>55846.609375</v>
      </c>
      <c r="O1213" s="381">
        <v>6061.19091796875</v>
      </c>
      <c r="P1213" s="381">
        <v>9.7913675308227539</v>
      </c>
      <c r="Q1213" s="381">
        <v>99.041389465332031</v>
      </c>
      <c r="R1213" s="379">
        <v>1012.822998046875</v>
      </c>
    </row>
    <row r="1214" spans="1:18" x14ac:dyDescent="0.25">
      <c r="A1214" s="378">
        <v>41231.625</v>
      </c>
      <c r="B1214" s="381">
        <v>129.89439392089844</v>
      </c>
      <c r="C1214" s="381">
        <v>129.89439392089844</v>
      </c>
      <c r="D1214" s="381">
        <v>82738.0234375</v>
      </c>
      <c r="E1214" s="381">
        <v>1</v>
      </c>
      <c r="F1214" s="381">
        <v>1</v>
      </c>
      <c r="G1214" s="381">
        <v>1</v>
      </c>
      <c r="H1214" s="381">
        <v>1</v>
      </c>
      <c r="I1214" s="381">
        <v>25.644680023193359</v>
      </c>
      <c r="J1214" s="381">
        <v>62.185260772705078</v>
      </c>
      <c r="K1214" s="381">
        <v>15.947211146748595</v>
      </c>
      <c r="L1214" s="381">
        <v>898.00701904296875</v>
      </c>
      <c r="M1214" s="381">
        <v>491.04110717773437</v>
      </c>
      <c r="N1214" s="381">
        <v>55828.98828125</v>
      </c>
      <c r="O1214" s="381">
        <v>6063.43115234375</v>
      </c>
      <c r="P1214" s="381">
        <v>9.7967519760131836</v>
      </c>
      <c r="Q1214" s="381">
        <v>99.048248291015625</v>
      </c>
      <c r="R1214" s="379">
        <v>1012.8280029296875</v>
      </c>
    </row>
    <row r="1215" spans="1:18" x14ac:dyDescent="0.25">
      <c r="A1215" s="378">
        <v>41231.666666666664</v>
      </c>
      <c r="B1215" s="381">
        <v>130.7926025390625</v>
      </c>
      <c r="C1215" s="381">
        <v>130.7926025390625</v>
      </c>
      <c r="D1215" s="381">
        <v>82929.21875</v>
      </c>
      <c r="E1215" s="381">
        <v>1</v>
      </c>
      <c r="F1215" s="381">
        <v>1</v>
      </c>
      <c r="G1215" s="381">
        <v>1</v>
      </c>
      <c r="H1215" s="381">
        <v>1</v>
      </c>
      <c r="I1215" s="381">
        <v>25.985729217529297</v>
      </c>
      <c r="J1215" s="381">
        <v>62.321029663085938</v>
      </c>
      <c r="K1215" s="381">
        <v>16.194574013825623</v>
      </c>
      <c r="L1215" s="381">
        <v>898.0081787109375</v>
      </c>
      <c r="M1215" s="381">
        <v>492.21200561523437</v>
      </c>
      <c r="N1215" s="381">
        <v>55925.01953125</v>
      </c>
      <c r="O1215" s="381">
        <v>6067.787109375</v>
      </c>
      <c r="P1215" s="381">
        <v>9.7878589630126953</v>
      </c>
      <c r="Q1215" s="381">
        <v>99.128433227539063</v>
      </c>
      <c r="R1215" s="379">
        <v>1012.8289794921875</v>
      </c>
    </row>
    <row r="1216" spans="1:18" x14ac:dyDescent="0.25">
      <c r="A1216" s="378">
        <v>41231.708333333336</v>
      </c>
      <c r="B1216" s="381">
        <v>131.3511962890625</v>
      </c>
      <c r="C1216" s="381">
        <v>131.3511962890625</v>
      </c>
      <c r="D1216" s="381">
        <v>82743.2265625</v>
      </c>
      <c r="E1216" s="381">
        <v>1</v>
      </c>
      <c r="F1216" s="381">
        <v>1</v>
      </c>
      <c r="G1216" s="381">
        <v>1</v>
      </c>
      <c r="H1216" s="381">
        <v>1</v>
      </c>
      <c r="I1216" s="381">
        <v>26.71299934387207</v>
      </c>
      <c r="J1216" s="381">
        <v>62.391361236572266</v>
      </c>
      <c r="K1216" s="381">
        <v>16.666603917758401</v>
      </c>
      <c r="L1216" s="381">
        <v>898.04412841796875</v>
      </c>
      <c r="M1216" s="381">
        <v>491.52081298828125</v>
      </c>
      <c r="N1216" s="381">
        <v>55850.87890625</v>
      </c>
      <c r="O1216" s="381">
        <v>6058.64404296875</v>
      </c>
      <c r="P1216" s="381">
        <v>9.7860021591186523</v>
      </c>
      <c r="Q1216" s="381">
        <v>99.125953674316406</v>
      </c>
      <c r="R1216" s="379">
        <v>1012.8280029296875</v>
      </c>
    </row>
    <row r="1217" spans="1:18" x14ac:dyDescent="0.25">
      <c r="A1217" s="378">
        <v>41231.75</v>
      </c>
      <c r="B1217" s="381">
        <v>132.25369262695312</v>
      </c>
      <c r="C1217" s="381">
        <v>132.25369262695312</v>
      </c>
      <c r="D1217" s="381">
        <v>82845.65625</v>
      </c>
      <c r="E1217" s="381">
        <v>1</v>
      </c>
      <c r="F1217" s="381">
        <v>1</v>
      </c>
      <c r="G1217" s="381">
        <v>1</v>
      </c>
      <c r="H1217" s="381">
        <v>1</v>
      </c>
      <c r="I1217" s="381">
        <v>28.000120162963867</v>
      </c>
      <c r="J1217" s="381">
        <v>62.205581665039063</v>
      </c>
      <c r="K1217" s="381">
        <v>17.417637614281556</v>
      </c>
      <c r="L1217" s="381">
        <v>897.98876953125</v>
      </c>
      <c r="M1217" s="381">
        <v>491.82400512695312</v>
      </c>
      <c r="N1217" s="381">
        <v>55953.01953125</v>
      </c>
      <c r="O1217" s="381">
        <v>6067.6728515625</v>
      </c>
      <c r="P1217" s="381">
        <v>9.7846012115478516</v>
      </c>
      <c r="Q1217" s="381">
        <v>99.006057739257813</v>
      </c>
      <c r="R1217" s="379">
        <v>1012.8259887695312</v>
      </c>
    </row>
    <row r="1218" spans="1:18" x14ac:dyDescent="0.25">
      <c r="A1218" s="378">
        <v>41231.791666666664</v>
      </c>
      <c r="B1218" s="381">
        <v>132.74409484863281</v>
      </c>
      <c r="C1218" s="381">
        <v>132.74409484863281</v>
      </c>
      <c r="D1218" s="381">
        <v>82930.9921875</v>
      </c>
      <c r="E1218" s="381">
        <v>1</v>
      </c>
      <c r="F1218" s="381">
        <v>1</v>
      </c>
      <c r="G1218" s="381">
        <v>1</v>
      </c>
      <c r="H1218" s="381">
        <v>1</v>
      </c>
      <c r="I1218" s="381">
        <v>27.327510833740234</v>
      </c>
      <c r="J1218" s="381">
        <v>61.806018829345703</v>
      </c>
      <c r="K1218" s="381">
        <v>16.890046491492978</v>
      </c>
      <c r="L1218" s="381">
        <v>897.9896240234375</v>
      </c>
      <c r="M1218" s="381">
        <v>492.1610107421875</v>
      </c>
      <c r="N1218" s="381">
        <v>56060.41015625</v>
      </c>
      <c r="O1218" s="381">
        <v>6076.3798828125</v>
      </c>
      <c r="P1218" s="381">
        <v>9.7794609069824219</v>
      </c>
      <c r="Q1218" s="381">
        <v>98.957893371582031</v>
      </c>
      <c r="R1218" s="379">
        <v>1012.8259887695312</v>
      </c>
    </row>
    <row r="1219" spans="1:18" x14ac:dyDescent="0.25">
      <c r="A1219" s="378">
        <v>41231.833333333336</v>
      </c>
      <c r="B1219" s="381">
        <v>132.48330688476562</v>
      </c>
      <c r="C1219" s="381">
        <v>132.48330688476562</v>
      </c>
      <c r="D1219" s="381">
        <v>83104.65625</v>
      </c>
      <c r="E1219" s="381">
        <v>1</v>
      </c>
      <c r="F1219" s="381">
        <v>1</v>
      </c>
      <c r="G1219" s="381">
        <v>1</v>
      </c>
      <c r="H1219" s="381">
        <v>1</v>
      </c>
      <c r="I1219" s="381">
        <v>26.549800872802734</v>
      </c>
      <c r="J1219" s="381">
        <v>61.651271820068359</v>
      </c>
      <c r="K1219" s="381">
        <v>16.368289903778496</v>
      </c>
      <c r="L1219" s="381">
        <v>898.01617431640625</v>
      </c>
      <c r="M1219" s="381">
        <v>493.0609130859375</v>
      </c>
      <c r="N1219" s="381">
        <v>56138.83984375</v>
      </c>
      <c r="O1219" s="381">
        <v>6087.796875</v>
      </c>
      <c r="P1219" s="381">
        <v>9.7834157943725586</v>
      </c>
      <c r="Q1219" s="381">
        <v>98.921218872070312</v>
      </c>
      <c r="R1219" s="379">
        <v>1012.822021484375</v>
      </c>
    </row>
    <row r="1220" spans="1:18" x14ac:dyDescent="0.25">
      <c r="A1220" s="378">
        <v>41231.875</v>
      </c>
      <c r="B1220" s="381">
        <v>132.47880554199219</v>
      </c>
      <c r="C1220" s="381">
        <v>132.47880554199219</v>
      </c>
      <c r="D1220" s="381">
        <v>83208.5234375</v>
      </c>
      <c r="E1220" s="381">
        <v>1</v>
      </c>
      <c r="F1220" s="381">
        <v>1</v>
      </c>
      <c r="G1220" s="381">
        <v>1</v>
      </c>
      <c r="H1220" s="381">
        <v>1</v>
      </c>
      <c r="I1220" s="381">
        <v>26.88092041015625</v>
      </c>
      <c r="J1220" s="381">
        <v>61.704639434814453</v>
      </c>
      <c r="K1220" s="381">
        <v>16.58677501584636</v>
      </c>
      <c r="L1220" s="381">
        <v>898.03228759765625</v>
      </c>
      <c r="M1220" s="381">
        <v>493.47821044921875</v>
      </c>
      <c r="N1220" s="381">
        <v>56185.19921875</v>
      </c>
      <c r="O1220" s="381">
        <v>6093.791015625</v>
      </c>
      <c r="P1220" s="381">
        <v>9.7846107482910156</v>
      </c>
      <c r="Q1220" s="381">
        <v>98.911949157714844</v>
      </c>
      <c r="R1220" s="379">
        <v>1012.822021484375</v>
      </c>
    </row>
    <row r="1221" spans="1:18" x14ac:dyDescent="0.25">
      <c r="A1221" s="378">
        <v>41231.916666666664</v>
      </c>
      <c r="B1221" s="381">
        <v>132.53950500488281</v>
      </c>
      <c r="C1221" s="381">
        <v>132.53950500488281</v>
      </c>
      <c r="D1221" s="381">
        <v>83200.0625</v>
      </c>
      <c r="E1221" s="381">
        <v>1</v>
      </c>
      <c r="F1221" s="381">
        <v>1</v>
      </c>
      <c r="G1221" s="381">
        <v>1</v>
      </c>
      <c r="H1221" s="381">
        <v>1</v>
      </c>
      <c r="I1221" s="381">
        <v>26.569259643554688</v>
      </c>
      <c r="J1221" s="381">
        <v>61.760669708251953</v>
      </c>
      <c r="K1221" s="381">
        <v>16.409352692383692</v>
      </c>
      <c r="L1221" s="381">
        <v>898.0050048828125</v>
      </c>
      <c r="M1221" s="381">
        <v>493.52841186523437</v>
      </c>
      <c r="N1221" s="381">
        <v>56192.44140625</v>
      </c>
      <c r="O1221" s="381">
        <v>6094.0048828125</v>
      </c>
      <c r="P1221" s="381">
        <v>9.7844476699829102</v>
      </c>
      <c r="Q1221" s="381">
        <v>99.027511596679688</v>
      </c>
      <c r="R1221" s="379">
        <v>1012.8259887695312</v>
      </c>
    </row>
    <row r="1222" spans="1:18" x14ac:dyDescent="0.25">
      <c r="A1222" s="378">
        <v>41231.958333333336</v>
      </c>
      <c r="B1222" s="381">
        <v>133.42410278320312</v>
      </c>
      <c r="C1222" s="381">
        <v>133.42410278320312</v>
      </c>
      <c r="D1222" s="381">
        <v>83355.359375</v>
      </c>
      <c r="E1222" s="381">
        <v>1</v>
      </c>
      <c r="F1222" s="381">
        <v>1</v>
      </c>
      <c r="G1222" s="381">
        <v>1</v>
      </c>
      <c r="H1222" s="381">
        <v>1</v>
      </c>
      <c r="I1222" s="381">
        <v>26.320640563964844</v>
      </c>
      <c r="J1222" s="381">
        <v>61.837348937988281</v>
      </c>
      <c r="K1222" s="381">
        <v>16.275986348252626</v>
      </c>
      <c r="L1222" s="381">
        <v>898.02398681640625</v>
      </c>
      <c r="M1222" s="381">
        <v>494.53619384765625</v>
      </c>
      <c r="N1222" s="381">
        <v>56279.3515625</v>
      </c>
      <c r="O1222" s="381">
        <v>6101.7900390625</v>
      </c>
      <c r="P1222" s="381">
        <v>9.7813644409179687</v>
      </c>
      <c r="Q1222" s="381">
        <v>99.006072998046875</v>
      </c>
      <c r="R1222" s="379">
        <v>1012.8300170898437</v>
      </c>
    </row>
    <row r="1223" spans="1:18" x14ac:dyDescent="0.25">
      <c r="A1223" s="378">
        <v>41232</v>
      </c>
      <c r="B1223" s="381">
        <v>133.595703125</v>
      </c>
      <c r="C1223" s="381">
        <v>133.595703125</v>
      </c>
      <c r="D1223" s="381">
        <v>83287.6328125</v>
      </c>
      <c r="E1223" s="381">
        <v>1</v>
      </c>
      <c r="F1223" s="381">
        <v>1</v>
      </c>
      <c r="G1223" s="381">
        <v>1</v>
      </c>
      <c r="H1223" s="381">
        <v>1</v>
      </c>
      <c r="I1223" s="381">
        <v>26.615720748901367</v>
      </c>
      <c r="J1223" s="381">
        <v>61.986831665039062</v>
      </c>
      <c r="K1223" s="381">
        <v>16.498242017058363</v>
      </c>
      <c r="L1223" s="381">
        <v>898.00018310546875</v>
      </c>
      <c r="M1223" s="381">
        <v>494.30999755859375</v>
      </c>
      <c r="N1223" s="381">
        <v>56266.21875</v>
      </c>
      <c r="O1223" s="381">
        <v>6096.3671875</v>
      </c>
      <c r="P1223" s="381">
        <v>9.7773723602294922</v>
      </c>
      <c r="Q1223" s="381">
        <v>98.905723571777344</v>
      </c>
      <c r="R1223" s="379">
        <v>1012.8259887695312</v>
      </c>
    </row>
    <row r="1224" spans="1:18" x14ac:dyDescent="0.25">
      <c r="A1224" s="378">
        <v>41232.041666666664</v>
      </c>
      <c r="B1224" s="381">
        <v>134.28900146484375</v>
      </c>
      <c r="C1224" s="381">
        <v>134.28900146484375</v>
      </c>
      <c r="D1224" s="381">
        <v>83431.9765625</v>
      </c>
      <c r="E1224" s="381">
        <v>1</v>
      </c>
      <c r="F1224" s="381">
        <v>1</v>
      </c>
      <c r="G1224" s="381">
        <v>1</v>
      </c>
      <c r="H1224" s="381">
        <v>1</v>
      </c>
      <c r="I1224" s="381">
        <v>26.503410339355469</v>
      </c>
      <c r="J1224" s="381">
        <v>62.075820922851562</v>
      </c>
      <c r="K1224" s="381">
        <v>16.452209540706825</v>
      </c>
      <c r="L1224" s="381">
        <v>897.981201171875</v>
      </c>
      <c r="M1224" s="381">
        <v>495.04940795898437</v>
      </c>
      <c r="N1224" s="381">
        <v>56322.69921875</v>
      </c>
      <c r="O1224" s="381">
        <v>6109.54296875</v>
      </c>
      <c r="P1224" s="381">
        <v>9.7853431701660156</v>
      </c>
      <c r="Q1224" s="381">
        <v>98.971389770507813</v>
      </c>
      <c r="R1224" s="379">
        <v>1012.823974609375</v>
      </c>
    </row>
    <row r="1225" spans="1:18" x14ac:dyDescent="0.25">
      <c r="A1225" s="378">
        <v>41232.083333333336</v>
      </c>
      <c r="B1225" s="381">
        <v>136.73480224609375</v>
      </c>
      <c r="C1225" s="381">
        <v>136.73480224609375</v>
      </c>
      <c r="D1225" s="381">
        <v>83474.7890625</v>
      </c>
      <c r="E1225" s="381">
        <v>1</v>
      </c>
      <c r="F1225" s="381">
        <v>1</v>
      </c>
      <c r="G1225" s="381">
        <v>1</v>
      </c>
      <c r="H1225" s="381">
        <v>1</v>
      </c>
      <c r="I1225" s="381">
        <v>26.474790573120117</v>
      </c>
      <c r="J1225" s="381">
        <v>62.126548767089844</v>
      </c>
      <c r="K1225" s="381">
        <v>16.447873676394373</v>
      </c>
      <c r="L1225" s="381">
        <v>898.015380859375</v>
      </c>
      <c r="M1225" s="381">
        <v>495.72390747070312</v>
      </c>
      <c r="N1225" s="381">
        <v>56379.48046875</v>
      </c>
      <c r="O1225" s="381">
        <v>6112.64599609375</v>
      </c>
      <c r="P1225" s="381">
        <v>9.78118896484375</v>
      </c>
      <c r="Q1225" s="381">
        <v>98.927932739257813</v>
      </c>
      <c r="R1225" s="379">
        <v>1012.822021484375</v>
      </c>
    </row>
    <row r="1226" spans="1:18" x14ac:dyDescent="0.25">
      <c r="A1226" s="378">
        <v>41232.125</v>
      </c>
      <c r="B1226" s="381">
        <v>138.21690368652344</v>
      </c>
      <c r="C1226" s="381">
        <v>138.21690368652344</v>
      </c>
      <c r="D1226" s="381">
        <v>83580.921875</v>
      </c>
      <c r="E1226" s="381">
        <v>1</v>
      </c>
      <c r="F1226" s="381">
        <v>1</v>
      </c>
      <c r="G1226" s="381">
        <v>1</v>
      </c>
      <c r="H1226" s="381">
        <v>1</v>
      </c>
      <c r="I1226" s="381">
        <v>26.483909606933594</v>
      </c>
      <c r="J1226" s="381">
        <v>62.222019195556641</v>
      </c>
      <c r="K1226" s="381">
        <v>16.478823319360089</v>
      </c>
      <c r="L1226" s="381">
        <v>898.01300048828125</v>
      </c>
      <c r="M1226" s="381">
        <v>496.572509765625</v>
      </c>
      <c r="N1226" s="381">
        <v>56480.76953125</v>
      </c>
      <c r="O1226" s="381">
        <v>6128.01904296875</v>
      </c>
      <c r="P1226" s="381">
        <v>9.7881965637207031</v>
      </c>
      <c r="Q1226" s="381">
        <v>98.875343322753906</v>
      </c>
      <c r="R1226" s="379">
        <v>1012.8189697265625</v>
      </c>
    </row>
    <row r="1227" spans="1:18" x14ac:dyDescent="0.25">
      <c r="A1227" s="378">
        <v>41232.166666666664</v>
      </c>
      <c r="B1227" s="381">
        <v>138.57539367675781</v>
      </c>
      <c r="C1227" s="381">
        <v>138.57539367675781</v>
      </c>
      <c r="D1227" s="381">
        <v>83551.84375</v>
      </c>
      <c r="E1227" s="381">
        <v>1</v>
      </c>
      <c r="F1227" s="381">
        <v>1</v>
      </c>
      <c r="G1227" s="381">
        <v>1</v>
      </c>
      <c r="H1227" s="381">
        <v>1</v>
      </c>
      <c r="I1227" s="381">
        <v>26.47484016418457</v>
      </c>
      <c r="J1227" s="381">
        <v>62.296501159667969</v>
      </c>
      <c r="K1227" s="381">
        <v>16.492899109901483</v>
      </c>
      <c r="L1227" s="381">
        <v>898.02227783203125</v>
      </c>
      <c r="M1227" s="381">
        <v>496.45440673828125</v>
      </c>
      <c r="N1227" s="381">
        <v>56438.55859375</v>
      </c>
      <c r="O1227" s="381">
        <v>6123.171875</v>
      </c>
      <c r="P1227" s="381">
        <v>9.7874174118041992</v>
      </c>
      <c r="Q1227" s="381">
        <v>98.835540771484375</v>
      </c>
      <c r="R1227" s="379">
        <v>1012.8189697265625</v>
      </c>
    </row>
    <row r="1228" spans="1:18" x14ac:dyDescent="0.25">
      <c r="A1228" s="378">
        <v>41232.208333333336</v>
      </c>
      <c r="B1228" s="381">
        <v>117.44309997558594</v>
      </c>
      <c r="C1228" s="381">
        <v>138.91740788518459</v>
      </c>
      <c r="D1228" s="381">
        <v>83551.703125</v>
      </c>
      <c r="E1228" s="381">
        <v>1</v>
      </c>
      <c r="F1228" s="381">
        <v>1</v>
      </c>
      <c r="G1228" s="381">
        <v>0.84541672468185425</v>
      </c>
      <c r="H1228" s="381">
        <v>1</v>
      </c>
      <c r="I1228" s="381">
        <v>26.350540161132813</v>
      </c>
      <c r="J1228" s="381">
        <v>62.372520446777344</v>
      </c>
      <c r="K1228" s="381">
        <v>16.435496049838839</v>
      </c>
      <c r="L1228" s="381">
        <v>898.0103759765625</v>
      </c>
      <c r="M1228" s="381">
        <v>496.5216064453125</v>
      </c>
      <c r="N1228" s="381">
        <v>56440.3515625</v>
      </c>
      <c r="O1228" s="381">
        <v>6119.958984375</v>
      </c>
      <c r="P1228" s="381">
        <v>9.7818727493286133</v>
      </c>
      <c r="Q1228" s="381">
        <v>98.959556579589844</v>
      </c>
      <c r="R1228" s="379">
        <v>1012.8200073242187</v>
      </c>
    </row>
    <row r="1229" spans="1:18" x14ac:dyDescent="0.25">
      <c r="A1229" s="378">
        <v>41232.25</v>
      </c>
      <c r="B1229" s="381">
        <v>121.45729827880859</v>
      </c>
      <c r="C1229" s="381">
        <v>138.52251206717989</v>
      </c>
      <c r="D1229" s="381">
        <v>83708.2265625</v>
      </c>
      <c r="E1229" s="381">
        <v>1</v>
      </c>
      <c r="F1229" s="381">
        <v>1</v>
      </c>
      <c r="G1229" s="381">
        <v>0.87680548429489136</v>
      </c>
      <c r="H1229" s="381">
        <v>1</v>
      </c>
      <c r="I1229" s="381">
        <v>26.198699951171875</v>
      </c>
      <c r="J1229" s="381">
        <v>62.453800201416016</v>
      </c>
      <c r="K1229" s="381">
        <v>16.362083722873358</v>
      </c>
      <c r="L1229" s="381">
        <v>897.97900390625</v>
      </c>
      <c r="M1229" s="381">
        <v>497.643798828125</v>
      </c>
      <c r="N1229" s="381">
        <v>56533.2890625</v>
      </c>
      <c r="O1229" s="381">
        <v>6134.0390625</v>
      </c>
      <c r="P1229" s="381">
        <v>9.7871026992797852</v>
      </c>
      <c r="Q1229" s="381">
        <v>99.0172119140625</v>
      </c>
      <c r="R1229" s="379">
        <v>1012.8200073242187</v>
      </c>
    </row>
    <row r="1230" spans="1:18" x14ac:dyDescent="0.25">
      <c r="A1230" s="378">
        <v>41232.291666666664</v>
      </c>
      <c r="B1230" s="381">
        <v>138.42959594726562</v>
      </c>
      <c r="C1230" s="381">
        <v>138.42959594726562</v>
      </c>
      <c r="D1230" s="381">
        <v>83635.53125</v>
      </c>
      <c r="E1230" s="381">
        <v>1</v>
      </c>
      <c r="F1230" s="381">
        <v>1</v>
      </c>
      <c r="G1230" s="381">
        <v>1</v>
      </c>
      <c r="H1230" s="381">
        <v>1</v>
      </c>
      <c r="I1230" s="381">
        <v>25.847850799560547</v>
      </c>
      <c r="J1230" s="381">
        <v>62.589321136474609</v>
      </c>
      <c r="K1230" s="381">
        <v>16.177994343813772</v>
      </c>
      <c r="L1230" s="381">
        <v>897.9708251953125</v>
      </c>
      <c r="M1230" s="381">
        <v>497.67910766601562</v>
      </c>
      <c r="N1230" s="381">
        <v>56505.578125</v>
      </c>
      <c r="O1230" s="381">
        <v>6135.7412109375</v>
      </c>
      <c r="P1230" s="381">
        <v>9.7961435317993164</v>
      </c>
      <c r="Q1230" s="381">
        <v>99.120323181152344</v>
      </c>
      <c r="R1230" s="379">
        <v>1012.8189697265625</v>
      </c>
    </row>
    <row r="1231" spans="1:18" x14ac:dyDescent="0.25">
      <c r="A1231" s="378">
        <v>41232.333333333336</v>
      </c>
      <c r="B1231" s="381">
        <v>137.47410583496094</v>
      </c>
      <c r="C1231" s="381">
        <v>137.47410583496094</v>
      </c>
      <c r="D1231" s="381">
        <v>83493.09375</v>
      </c>
      <c r="E1231" s="381">
        <v>1</v>
      </c>
      <c r="F1231" s="381">
        <v>1</v>
      </c>
      <c r="G1231" s="381">
        <v>1</v>
      </c>
      <c r="H1231" s="381">
        <v>1</v>
      </c>
      <c r="I1231" s="381">
        <v>25.894399642944336</v>
      </c>
      <c r="J1231" s="381">
        <v>62.747238159179688</v>
      </c>
      <c r="K1231" s="381">
        <v>16.248020613848055</v>
      </c>
      <c r="L1231" s="381">
        <v>898.02642822265625</v>
      </c>
      <c r="M1231" s="381">
        <v>497.18728637695312</v>
      </c>
      <c r="N1231" s="381">
        <v>56416.2109375</v>
      </c>
      <c r="O1231" s="381">
        <v>6130.041015625</v>
      </c>
      <c r="P1231" s="381">
        <v>9.8009376525878906</v>
      </c>
      <c r="Q1231" s="381">
        <v>99.295326232910156</v>
      </c>
      <c r="R1231" s="379">
        <v>1012.822021484375</v>
      </c>
    </row>
    <row r="1232" spans="1:18" x14ac:dyDescent="0.25">
      <c r="A1232" s="378">
        <v>41232.375</v>
      </c>
      <c r="B1232" s="381">
        <v>136.62109375</v>
      </c>
      <c r="C1232" s="381">
        <v>136.62109375</v>
      </c>
      <c r="D1232" s="381">
        <v>83269.7109375</v>
      </c>
      <c r="E1232" s="381">
        <v>1</v>
      </c>
      <c r="F1232" s="381">
        <v>1</v>
      </c>
      <c r="G1232" s="381">
        <v>1</v>
      </c>
      <c r="H1232" s="381">
        <v>1</v>
      </c>
      <c r="I1232" s="381">
        <v>26.21211051940918</v>
      </c>
      <c r="J1232" s="381">
        <v>62.804500579833984</v>
      </c>
      <c r="K1232" s="381">
        <v>16.462385103149064</v>
      </c>
      <c r="L1232" s="381">
        <v>898.00341796875</v>
      </c>
      <c r="M1232" s="381">
        <v>496.49591064453125</v>
      </c>
      <c r="N1232" s="381">
        <v>56287.609375</v>
      </c>
      <c r="O1232" s="381">
        <v>6122.10205078125</v>
      </c>
      <c r="P1232" s="381">
        <v>9.8087625503540039</v>
      </c>
      <c r="Q1232" s="381">
        <v>99.199569702148438</v>
      </c>
      <c r="R1232" s="379">
        <v>1012.8280029296875</v>
      </c>
    </row>
    <row r="1233" spans="1:18" x14ac:dyDescent="0.25">
      <c r="A1233" s="378">
        <v>41232.416666666664</v>
      </c>
      <c r="B1233" s="381">
        <v>137.5028076171875</v>
      </c>
      <c r="C1233" s="381">
        <v>137.5028076171875</v>
      </c>
      <c r="D1233" s="381">
        <v>83466.796875</v>
      </c>
      <c r="E1233" s="381">
        <v>1</v>
      </c>
      <c r="F1233" s="381">
        <v>1</v>
      </c>
      <c r="G1233" s="381">
        <v>1</v>
      </c>
      <c r="H1233" s="381">
        <v>1</v>
      </c>
      <c r="I1233" s="381">
        <v>27.408130645751953</v>
      </c>
      <c r="J1233" s="381">
        <v>62.828639984130859</v>
      </c>
      <c r="K1233" s="381">
        <v>17.220155729799735</v>
      </c>
      <c r="L1233" s="381">
        <v>897.96441650390625</v>
      </c>
      <c r="M1233" s="381">
        <v>497.3828125</v>
      </c>
      <c r="N1233" s="381">
        <v>56389.62109375</v>
      </c>
      <c r="O1233" s="381">
        <v>6130.89599609375</v>
      </c>
      <c r="P1233" s="381">
        <v>9.8052854537963867</v>
      </c>
      <c r="Q1233" s="381">
        <v>99.099678039550781</v>
      </c>
      <c r="R1233" s="379">
        <v>1012.8300170898437</v>
      </c>
    </row>
    <row r="1234" spans="1:18" x14ac:dyDescent="0.25">
      <c r="A1234" s="378">
        <v>41232.458333333336</v>
      </c>
      <c r="B1234" s="381">
        <v>136.75920104980469</v>
      </c>
      <c r="C1234" s="381">
        <v>136.75920104980469</v>
      </c>
      <c r="D1234" s="381">
        <v>83272.6171875</v>
      </c>
      <c r="E1234" s="381">
        <v>1</v>
      </c>
      <c r="F1234" s="381">
        <v>1</v>
      </c>
      <c r="G1234" s="381">
        <v>1</v>
      </c>
      <c r="H1234" s="381">
        <v>1</v>
      </c>
      <c r="I1234" s="381">
        <v>26.481929779052734</v>
      </c>
      <c r="J1234" s="381">
        <v>62.777359008789063</v>
      </c>
      <c r="K1234" s="381">
        <v>16.624656129851356</v>
      </c>
      <c r="L1234" s="381">
        <v>897.994873046875</v>
      </c>
      <c r="M1234" s="381">
        <v>496.38101196289062</v>
      </c>
      <c r="N1234" s="381">
        <v>56268.80078125</v>
      </c>
      <c r="O1234" s="381">
        <v>6124.40380859375</v>
      </c>
      <c r="P1234" s="381">
        <v>9.8178310394287109</v>
      </c>
      <c r="Q1234" s="381">
        <v>99.2105712890625</v>
      </c>
      <c r="R1234" s="379">
        <v>1012.8280029296875</v>
      </c>
    </row>
    <row r="1235" spans="1:18" x14ac:dyDescent="0.25">
      <c r="A1235" s="378">
        <v>41232.5</v>
      </c>
      <c r="B1235" s="381">
        <v>135.49459838867187</v>
      </c>
      <c r="C1235" s="381">
        <v>135.49459838867187</v>
      </c>
      <c r="D1235" s="381">
        <v>83155.2890625</v>
      </c>
      <c r="E1235" s="381">
        <v>1</v>
      </c>
      <c r="F1235" s="381">
        <v>1</v>
      </c>
      <c r="G1235" s="381">
        <v>1</v>
      </c>
      <c r="H1235" s="381">
        <v>1</v>
      </c>
      <c r="I1235" s="381">
        <v>26.346620559692383</v>
      </c>
      <c r="J1235" s="381">
        <v>62.716548919677734</v>
      </c>
      <c r="K1235" s="381">
        <v>16.523691172001346</v>
      </c>
      <c r="L1235" s="381">
        <v>897.9959716796875</v>
      </c>
      <c r="M1235" s="381">
        <v>495.8424072265625</v>
      </c>
      <c r="N1235" s="381">
        <v>56173.640625</v>
      </c>
      <c r="O1235" s="381">
        <v>6109.8349609375</v>
      </c>
      <c r="P1235" s="381">
        <v>9.8112478256225586</v>
      </c>
      <c r="Q1235" s="381">
        <v>99.424057006835938</v>
      </c>
      <c r="R1235" s="379">
        <v>1012.8350219726562</v>
      </c>
    </row>
    <row r="1236" spans="1:18" x14ac:dyDescent="0.25">
      <c r="A1236" s="378">
        <v>41232.541666666664</v>
      </c>
      <c r="B1236" s="381">
        <v>135.66560363769531</v>
      </c>
      <c r="C1236" s="381">
        <v>135.66560363769531</v>
      </c>
      <c r="D1236" s="381">
        <v>83035.6328125</v>
      </c>
      <c r="E1236" s="381">
        <v>1</v>
      </c>
      <c r="F1236" s="381">
        <v>1</v>
      </c>
      <c r="G1236" s="381">
        <v>1</v>
      </c>
      <c r="H1236" s="381">
        <v>1</v>
      </c>
      <c r="I1236" s="381">
        <v>29.327659606933594</v>
      </c>
      <c r="J1236" s="381">
        <v>62.400619506835938</v>
      </c>
      <c r="K1236" s="381">
        <v>18.300641281582649</v>
      </c>
      <c r="L1236" s="381">
        <v>898.03662109375</v>
      </c>
      <c r="M1236" s="381">
        <v>494.84619140625</v>
      </c>
      <c r="N1236" s="381">
        <v>56138.98828125</v>
      </c>
      <c r="O1236" s="381">
        <v>6109.77783203125</v>
      </c>
      <c r="P1236" s="381">
        <v>9.8152503967285156</v>
      </c>
      <c r="Q1236" s="381">
        <v>99.490806579589844</v>
      </c>
      <c r="R1236" s="379">
        <v>1012.8300170898437</v>
      </c>
    </row>
    <row r="1237" spans="1:18" x14ac:dyDescent="0.25">
      <c r="A1237" s="378">
        <v>41232.583333333336</v>
      </c>
      <c r="B1237" s="381">
        <v>134.81950378417969</v>
      </c>
      <c r="C1237" s="381">
        <v>134.81950378417969</v>
      </c>
      <c r="D1237" s="381">
        <v>82828.109375</v>
      </c>
      <c r="E1237" s="381">
        <v>1</v>
      </c>
      <c r="F1237" s="381">
        <v>1</v>
      </c>
      <c r="G1237" s="381">
        <v>1</v>
      </c>
      <c r="H1237" s="381">
        <v>1</v>
      </c>
      <c r="I1237" s="381">
        <v>26.761459350585938</v>
      </c>
      <c r="J1237" s="381">
        <v>61.846229553222656</v>
      </c>
      <c r="K1237" s="381">
        <v>16.550953581755749</v>
      </c>
      <c r="L1237" s="381">
        <v>897.92742919921875</v>
      </c>
      <c r="M1237" s="381">
        <v>493.59140014648437</v>
      </c>
      <c r="N1237" s="381">
        <v>56056.30078125</v>
      </c>
      <c r="O1237" s="381">
        <v>6087.27099609375</v>
      </c>
      <c r="P1237" s="381">
        <v>9.7957897186279297</v>
      </c>
      <c r="Q1237" s="381">
        <v>99.534286499023438</v>
      </c>
      <c r="R1237" s="379">
        <v>1012.8319702148437</v>
      </c>
    </row>
    <row r="1238" spans="1:18" x14ac:dyDescent="0.25">
      <c r="A1238" s="378">
        <v>41232.625</v>
      </c>
      <c r="B1238" s="381">
        <v>135.83180236816406</v>
      </c>
      <c r="C1238" s="381">
        <v>135.83180236816406</v>
      </c>
      <c r="D1238" s="381">
        <v>83025.71875</v>
      </c>
      <c r="E1238" s="381">
        <v>1</v>
      </c>
      <c r="F1238" s="381">
        <v>1</v>
      </c>
      <c r="G1238" s="381">
        <v>1</v>
      </c>
      <c r="H1238" s="381">
        <v>1</v>
      </c>
      <c r="I1238" s="381">
        <v>26.068399429321289</v>
      </c>
      <c r="J1238" s="381">
        <v>61.723419189453125</v>
      </c>
      <c r="K1238" s="381">
        <v>16.090307455740984</v>
      </c>
      <c r="L1238" s="381">
        <v>897.96197509765625</v>
      </c>
      <c r="M1238" s="381">
        <v>494.9276123046875</v>
      </c>
      <c r="N1238" s="381">
        <v>56161.73046875</v>
      </c>
      <c r="O1238" s="381">
        <v>6113.43017578125</v>
      </c>
      <c r="P1238" s="381">
        <v>9.8161888122558594</v>
      </c>
      <c r="Q1238" s="381">
        <v>99.4346923828125</v>
      </c>
      <c r="R1238" s="379">
        <v>1012.8330078125</v>
      </c>
    </row>
    <row r="1239" spans="1:18" x14ac:dyDescent="0.25">
      <c r="A1239" s="378">
        <v>41232.666666666664</v>
      </c>
      <c r="B1239" s="381">
        <v>136.14549255371094</v>
      </c>
      <c r="C1239" s="381">
        <v>136.14549255371094</v>
      </c>
      <c r="D1239" s="381">
        <v>83166.453125</v>
      </c>
      <c r="E1239" s="381">
        <v>1</v>
      </c>
      <c r="F1239" s="381">
        <v>1</v>
      </c>
      <c r="G1239" s="381">
        <v>1</v>
      </c>
      <c r="H1239" s="381">
        <v>1</v>
      </c>
      <c r="I1239" s="381">
        <v>26.071620941162109</v>
      </c>
      <c r="J1239" s="381">
        <v>61.953960418701172</v>
      </c>
      <c r="K1239" s="381">
        <v>16.152401718401379</v>
      </c>
      <c r="L1239" s="381">
        <v>898.05621337890625</v>
      </c>
      <c r="M1239" s="381">
        <v>496.06228637695312</v>
      </c>
      <c r="N1239" s="381">
        <v>56255.58984375</v>
      </c>
      <c r="O1239" s="381">
        <v>6120.53076171875</v>
      </c>
      <c r="P1239" s="381">
        <v>9.8140468597412109</v>
      </c>
      <c r="Q1239" s="381">
        <v>99.306533813476563</v>
      </c>
      <c r="R1239" s="379">
        <v>1012.8300170898437</v>
      </c>
    </row>
    <row r="1240" spans="1:18" x14ac:dyDescent="0.25">
      <c r="A1240" s="378">
        <v>41232.708333333336</v>
      </c>
      <c r="B1240" s="381">
        <v>136.60049438476562</v>
      </c>
      <c r="C1240" s="381">
        <v>136.60049438476562</v>
      </c>
      <c r="D1240" s="381">
        <v>83237.953125</v>
      </c>
      <c r="E1240" s="381">
        <v>1</v>
      </c>
      <c r="F1240" s="381">
        <v>1</v>
      </c>
      <c r="G1240" s="381">
        <v>1</v>
      </c>
      <c r="H1240" s="381">
        <v>1</v>
      </c>
      <c r="I1240" s="381">
        <v>27.058980941772461</v>
      </c>
      <c r="J1240" s="381">
        <v>62.090038299560547</v>
      </c>
      <c r="K1240" s="381">
        <v>16.80093163021731</v>
      </c>
      <c r="L1240" s="381">
        <v>897.93212890625</v>
      </c>
      <c r="M1240" s="381">
        <v>496.58151245117187</v>
      </c>
      <c r="N1240" s="381">
        <v>56300.19921875</v>
      </c>
      <c r="O1240" s="381">
        <v>6120.6220703125</v>
      </c>
      <c r="P1240" s="381">
        <v>9.8052196502685547</v>
      </c>
      <c r="Q1240" s="381">
        <v>99.191947937011719</v>
      </c>
      <c r="R1240" s="379">
        <v>1012.8280029296875</v>
      </c>
    </row>
    <row r="1241" spans="1:18" x14ac:dyDescent="0.25">
      <c r="A1241" s="378">
        <v>41232.75</v>
      </c>
      <c r="B1241" s="381">
        <v>135.67390441894531</v>
      </c>
      <c r="C1241" s="381">
        <v>135.67390441894531</v>
      </c>
      <c r="D1241" s="381">
        <v>83204.296875</v>
      </c>
      <c r="E1241" s="381">
        <v>1</v>
      </c>
      <c r="F1241" s="381">
        <v>1</v>
      </c>
      <c r="G1241" s="381">
        <v>1</v>
      </c>
      <c r="H1241" s="381">
        <v>1</v>
      </c>
      <c r="I1241" s="381">
        <v>27.43705940246582</v>
      </c>
      <c r="J1241" s="381">
        <v>61.980979919433594</v>
      </c>
      <c r="K1241" s="381">
        <v>17.005758278725406</v>
      </c>
      <c r="L1241" s="381">
        <v>898.0496826171875</v>
      </c>
      <c r="M1241" s="381">
        <v>496.21359252929687</v>
      </c>
      <c r="N1241" s="381">
        <v>56265.80078125</v>
      </c>
      <c r="O1241" s="381">
        <v>6124.3271484375</v>
      </c>
      <c r="P1241" s="381">
        <v>9.8148908615112305</v>
      </c>
      <c r="Q1241" s="381">
        <v>99.241409301757813</v>
      </c>
      <c r="R1241" s="379">
        <v>1012.8270263671875</v>
      </c>
    </row>
    <row r="1242" spans="1:18" x14ac:dyDescent="0.25">
      <c r="A1242" s="378">
        <v>41232.791666666664</v>
      </c>
      <c r="B1242" s="381">
        <v>135.2843017578125</v>
      </c>
      <c r="C1242" s="381">
        <v>135.2843017578125</v>
      </c>
      <c r="D1242" s="381">
        <v>83256.5078125</v>
      </c>
      <c r="E1242" s="381">
        <v>1</v>
      </c>
      <c r="F1242" s="381">
        <v>1</v>
      </c>
      <c r="G1242" s="381">
        <v>1</v>
      </c>
      <c r="H1242" s="381">
        <v>1</v>
      </c>
      <c r="I1242" s="381">
        <v>26.98015022277832</v>
      </c>
      <c r="J1242" s="381">
        <v>61.838760375976563</v>
      </c>
      <c r="K1242" s="381">
        <v>16.684190445342391</v>
      </c>
      <c r="L1242" s="381">
        <v>897.70672607421875</v>
      </c>
      <c r="M1242" s="381">
        <v>496.58050537109375</v>
      </c>
      <c r="N1242" s="381">
        <v>56298.94140625</v>
      </c>
      <c r="O1242" s="381">
        <v>6156.2451171875</v>
      </c>
      <c r="P1242" s="381">
        <v>9.8567276000976563</v>
      </c>
      <c r="Q1242" s="381">
        <v>99.112480163574219</v>
      </c>
      <c r="R1242" s="379">
        <v>1012.8259887695312</v>
      </c>
    </row>
    <row r="1243" spans="1:18" x14ac:dyDescent="0.25">
      <c r="A1243" s="378">
        <v>41232.833333333336</v>
      </c>
      <c r="B1243" s="381">
        <v>134.1676025390625</v>
      </c>
      <c r="C1243" s="381">
        <v>134.1676025390625</v>
      </c>
      <c r="D1243" s="381">
        <v>83297.7578125</v>
      </c>
      <c r="E1243" s="381">
        <v>1</v>
      </c>
      <c r="F1243" s="381">
        <v>1</v>
      </c>
      <c r="G1243" s="381">
        <v>1</v>
      </c>
      <c r="H1243" s="381">
        <v>1</v>
      </c>
      <c r="I1243" s="381">
        <v>27.425840377807617</v>
      </c>
      <c r="J1243" s="381">
        <v>61.685531616210938</v>
      </c>
      <c r="K1243" s="381">
        <v>16.917775437264062</v>
      </c>
      <c r="L1243" s="381">
        <v>898.090087890625</v>
      </c>
      <c r="M1243" s="381">
        <v>496.98309326171875</v>
      </c>
      <c r="N1243" s="381">
        <v>56359.76171875</v>
      </c>
      <c r="O1243" s="381">
        <v>6224.55322265625</v>
      </c>
      <c r="P1243" s="381">
        <v>9.9463815689086914</v>
      </c>
      <c r="Q1243" s="381">
        <v>99.0399169921875</v>
      </c>
      <c r="R1243" s="379">
        <v>1012.8259887695312</v>
      </c>
    </row>
    <row r="1244" spans="1:18" x14ac:dyDescent="0.25">
      <c r="A1244" s="378">
        <v>41232.875</v>
      </c>
      <c r="B1244" s="381">
        <v>133.75700378417969</v>
      </c>
      <c r="C1244" s="381">
        <v>133.75700378417969</v>
      </c>
      <c r="D1244" s="381">
        <v>83297.2734375</v>
      </c>
      <c r="E1244" s="381">
        <v>1</v>
      </c>
      <c r="F1244" s="381">
        <v>1</v>
      </c>
      <c r="G1244" s="381">
        <v>1</v>
      </c>
      <c r="H1244" s="381">
        <v>1</v>
      </c>
      <c r="I1244" s="381">
        <v>28.507980346679688</v>
      </c>
      <c r="J1244" s="381">
        <v>61.396198272705078</v>
      </c>
      <c r="K1244" s="381">
        <v>17.502816137191257</v>
      </c>
      <c r="L1244" s="381">
        <v>897.92626953125</v>
      </c>
      <c r="M1244" s="381">
        <v>496.60739135742187</v>
      </c>
      <c r="N1244" s="381">
        <v>56360.7890625</v>
      </c>
      <c r="O1244" s="381">
        <v>6228.35400390625</v>
      </c>
      <c r="P1244" s="381">
        <v>9.9528064727783203</v>
      </c>
      <c r="Q1244" s="381">
        <v>98.977546691894531</v>
      </c>
      <c r="R1244" s="379">
        <v>1012.823974609375</v>
      </c>
    </row>
    <row r="1245" spans="1:18" x14ac:dyDescent="0.25">
      <c r="A1245" s="378">
        <v>41232.916666666664</v>
      </c>
      <c r="B1245" s="381">
        <v>134.15969848632812</v>
      </c>
      <c r="C1245" s="381">
        <v>134.15969848632812</v>
      </c>
      <c r="D1245" s="381">
        <v>83319.9609375</v>
      </c>
      <c r="E1245" s="381">
        <v>1</v>
      </c>
      <c r="F1245" s="381">
        <v>1</v>
      </c>
      <c r="G1245" s="381">
        <v>1</v>
      </c>
      <c r="H1245" s="381">
        <v>1</v>
      </c>
      <c r="I1245" s="381">
        <v>29.034700393676758</v>
      </c>
      <c r="J1245" s="381">
        <v>60.772739410400391</v>
      </c>
      <c r="K1245" s="381">
        <v>17.645182808839671</v>
      </c>
      <c r="L1245" s="381">
        <v>897.9852294921875</v>
      </c>
      <c r="M1245" s="381">
        <v>496.40811157226562</v>
      </c>
      <c r="N1245" s="381">
        <v>56428.28125</v>
      </c>
      <c r="O1245" s="381">
        <v>6238.56982421875</v>
      </c>
      <c r="P1245" s="381">
        <v>9.9554109573364258</v>
      </c>
      <c r="Q1245" s="381">
        <v>98.900741577148438</v>
      </c>
      <c r="R1245" s="379">
        <v>1012.823974609375</v>
      </c>
    </row>
    <row r="1246" spans="1:18" x14ac:dyDescent="0.25">
      <c r="A1246" s="378">
        <v>41232.958333333336</v>
      </c>
      <c r="B1246" s="381">
        <v>134.539306640625</v>
      </c>
      <c r="C1246" s="381">
        <v>134.539306640625</v>
      </c>
      <c r="D1246" s="381">
        <v>83399.59375</v>
      </c>
      <c r="E1246" s="381">
        <v>1</v>
      </c>
      <c r="F1246" s="381">
        <v>1</v>
      </c>
      <c r="G1246" s="381">
        <v>1</v>
      </c>
      <c r="H1246" s="381">
        <v>1</v>
      </c>
      <c r="I1246" s="381">
        <v>28.109609603881836</v>
      </c>
      <c r="J1246" s="381">
        <v>60.134830474853516</v>
      </c>
      <c r="K1246" s="381">
        <v>16.903666082437486</v>
      </c>
      <c r="L1246" s="381">
        <v>898.047607421875</v>
      </c>
      <c r="M1246" s="381">
        <v>496.29638671875</v>
      </c>
      <c r="N1246" s="381">
        <v>56486.19921875</v>
      </c>
      <c r="O1246" s="381">
        <v>6247.2431640625</v>
      </c>
      <c r="P1246" s="381">
        <v>9.9584150314331055</v>
      </c>
      <c r="Q1246" s="381">
        <v>98.700042724609375</v>
      </c>
      <c r="R1246" s="379">
        <v>1012.822998046875</v>
      </c>
    </row>
    <row r="1247" spans="1:18" x14ac:dyDescent="0.25">
      <c r="A1247" s="378">
        <v>41233</v>
      </c>
      <c r="B1247" s="381">
        <v>134.62040710449219</v>
      </c>
      <c r="C1247" s="381">
        <v>134.62040710449219</v>
      </c>
      <c r="D1247" s="381">
        <v>83465.4375</v>
      </c>
      <c r="E1247" s="381">
        <v>1</v>
      </c>
      <c r="F1247" s="381">
        <v>1</v>
      </c>
      <c r="G1247" s="381">
        <v>1</v>
      </c>
      <c r="H1247" s="381">
        <v>1</v>
      </c>
      <c r="I1247" s="381">
        <v>27.356569290161133</v>
      </c>
      <c r="J1247" s="381">
        <v>60.043048858642578</v>
      </c>
      <c r="K1247" s="381">
        <v>16.42571826493986</v>
      </c>
      <c r="L1247" s="381">
        <v>897.99871826171875</v>
      </c>
      <c r="M1247" s="381">
        <v>496.56979370117187</v>
      </c>
      <c r="N1247" s="381">
        <v>56530.73828125</v>
      </c>
      <c r="O1247" s="381">
        <v>6251.0048828125</v>
      </c>
      <c r="P1247" s="381">
        <v>9.9569635391235352</v>
      </c>
      <c r="Q1247" s="381">
        <v>98.694892883300781</v>
      </c>
      <c r="R1247" s="379">
        <v>1012.8209838867187</v>
      </c>
    </row>
    <row r="1248" spans="1:18" x14ac:dyDescent="0.25">
      <c r="A1248" s="378">
        <v>41233.041666666664</v>
      </c>
      <c r="B1248" s="381">
        <v>134.04570007324219</v>
      </c>
      <c r="C1248" s="381">
        <v>134.04570007324219</v>
      </c>
      <c r="D1248" s="381">
        <v>83514.0234375</v>
      </c>
      <c r="E1248" s="381">
        <v>1</v>
      </c>
      <c r="F1248" s="381">
        <v>1</v>
      </c>
      <c r="G1248" s="381">
        <v>1</v>
      </c>
      <c r="H1248" s="381">
        <v>1</v>
      </c>
      <c r="I1248" s="381">
        <v>27.05116081237793</v>
      </c>
      <c r="J1248" s="381">
        <v>60.332290649414063</v>
      </c>
      <c r="K1248" s="381">
        <v>16.320584965364251</v>
      </c>
      <c r="L1248" s="381">
        <v>898.0081787109375</v>
      </c>
      <c r="M1248" s="381">
        <v>496.635986328125</v>
      </c>
      <c r="N1248" s="381">
        <v>56500.44921875</v>
      </c>
      <c r="O1248" s="381">
        <v>6248.8759765625</v>
      </c>
      <c r="P1248" s="381">
        <v>9.9574508666992187</v>
      </c>
      <c r="Q1248" s="381">
        <v>98.680816650390625</v>
      </c>
      <c r="R1248" s="379">
        <v>1012.822021484375</v>
      </c>
    </row>
    <row r="1249" spans="1:18" x14ac:dyDescent="0.25">
      <c r="A1249" s="378">
        <v>41233.083333333336</v>
      </c>
      <c r="B1249" s="381">
        <v>133.68240356445312</v>
      </c>
      <c r="C1249" s="381">
        <v>133.68240356445312</v>
      </c>
      <c r="D1249" s="381">
        <v>83611.859375</v>
      </c>
      <c r="E1249" s="381">
        <v>1</v>
      </c>
      <c r="F1249" s="381">
        <v>1</v>
      </c>
      <c r="G1249" s="381">
        <v>1</v>
      </c>
      <c r="H1249" s="381">
        <v>1</v>
      </c>
      <c r="I1249" s="381">
        <v>26.535810470581055</v>
      </c>
      <c r="J1249" s="381">
        <v>60.681438446044922</v>
      </c>
      <c r="K1249" s="381">
        <v>16.102311496864786</v>
      </c>
      <c r="L1249" s="381">
        <v>898.18572998046875</v>
      </c>
      <c r="M1249" s="381">
        <v>497.19790649414063</v>
      </c>
      <c r="N1249" s="381">
        <v>56563.94140625</v>
      </c>
      <c r="O1249" s="381">
        <v>6207.98876953125</v>
      </c>
      <c r="P1249" s="381">
        <v>9.8885889053344727</v>
      </c>
      <c r="Q1249" s="381">
        <v>98.678459167480469</v>
      </c>
      <c r="R1249" s="379">
        <v>1012.822021484375</v>
      </c>
    </row>
    <row r="1250" spans="1:18" x14ac:dyDescent="0.25">
      <c r="A1250" s="378">
        <v>41233.125</v>
      </c>
      <c r="B1250" s="381">
        <v>134.2510986328125</v>
      </c>
      <c r="C1250" s="381">
        <v>134.2510986328125</v>
      </c>
      <c r="D1250" s="381">
        <v>83671.8671875</v>
      </c>
      <c r="E1250" s="381">
        <v>1</v>
      </c>
      <c r="F1250" s="381">
        <v>1</v>
      </c>
      <c r="G1250" s="381">
        <v>1</v>
      </c>
      <c r="H1250" s="381">
        <v>1</v>
      </c>
      <c r="I1250" s="381">
        <v>26.58976936340332</v>
      </c>
      <c r="J1250" s="381">
        <v>61.002189636230469</v>
      </c>
      <c r="K1250" s="381">
        <v>16.220341530899603</v>
      </c>
      <c r="L1250" s="381">
        <v>898.0452880859375</v>
      </c>
      <c r="M1250" s="381">
        <v>497.62020874023437</v>
      </c>
      <c r="N1250" s="381">
        <v>56580.171875</v>
      </c>
      <c r="O1250" s="381">
        <v>6179.81103515625</v>
      </c>
      <c r="P1250" s="381">
        <v>9.8453683853149414</v>
      </c>
      <c r="Q1250" s="381">
        <v>98.567901611328125</v>
      </c>
      <c r="R1250" s="379">
        <v>1012.8189697265625</v>
      </c>
    </row>
    <row r="1251" spans="1:18" x14ac:dyDescent="0.25">
      <c r="A1251" s="378">
        <v>41233.166666666664</v>
      </c>
      <c r="B1251" s="381">
        <v>134.47230529785156</v>
      </c>
      <c r="C1251" s="381">
        <v>134.47230529785156</v>
      </c>
      <c r="D1251" s="381">
        <v>83704.5234375</v>
      </c>
      <c r="E1251" s="381">
        <v>1</v>
      </c>
      <c r="F1251" s="381">
        <v>1</v>
      </c>
      <c r="G1251" s="381">
        <v>1</v>
      </c>
      <c r="H1251" s="381">
        <v>1</v>
      </c>
      <c r="I1251" s="381">
        <v>26.738979339599609</v>
      </c>
      <c r="J1251" s="381">
        <v>61.241001129150391</v>
      </c>
      <c r="K1251" s="381">
        <v>16.375218639287485</v>
      </c>
      <c r="L1251" s="381">
        <v>897.942626953125</v>
      </c>
      <c r="M1251" s="381">
        <v>497.79660034179687</v>
      </c>
      <c r="N1251" s="381">
        <v>56597.23828125</v>
      </c>
      <c r="O1251" s="381">
        <v>6192.3251953125</v>
      </c>
      <c r="P1251" s="381">
        <v>9.8632097244262695</v>
      </c>
      <c r="Q1251" s="381">
        <v>98.527427673339844</v>
      </c>
      <c r="R1251" s="379">
        <v>1012.8179931640625</v>
      </c>
    </row>
    <row r="1252" spans="1:18" x14ac:dyDescent="0.25">
      <c r="A1252" s="378">
        <v>41233.208333333336</v>
      </c>
      <c r="B1252" s="381">
        <v>114.20890045166016</v>
      </c>
      <c r="C1252" s="381">
        <v>134.64943615897892</v>
      </c>
      <c r="D1252" s="381">
        <v>83670.53125</v>
      </c>
      <c r="E1252" s="381">
        <v>1</v>
      </c>
      <c r="F1252" s="381">
        <v>1</v>
      </c>
      <c r="G1252" s="381">
        <v>0.848194420337677</v>
      </c>
      <c r="H1252" s="381">
        <v>1</v>
      </c>
      <c r="I1252" s="381">
        <v>26.970020294189453</v>
      </c>
      <c r="J1252" s="381">
        <v>61.457500457763672</v>
      </c>
      <c r="K1252" s="381">
        <v>16.57510034576044</v>
      </c>
      <c r="L1252" s="381">
        <v>898.0126953125</v>
      </c>
      <c r="M1252" s="381">
        <v>497.73660278320312</v>
      </c>
      <c r="N1252" s="381">
        <v>56567.94140625</v>
      </c>
      <c r="O1252" s="381">
        <v>6174.38818359375</v>
      </c>
      <c r="P1252" s="381">
        <v>9.8426942825317383</v>
      </c>
      <c r="Q1252" s="381">
        <v>98.615737915039063</v>
      </c>
      <c r="R1252" s="379">
        <v>1012.8179931640625</v>
      </c>
    </row>
    <row r="1253" spans="1:18" x14ac:dyDescent="0.25">
      <c r="A1253" s="378">
        <v>41233.25</v>
      </c>
      <c r="B1253" s="381">
        <v>117.03220367431641</v>
      </c>
      <c r="C1253" s="381">
        <v>133.89986588017405</v>
      </c>
      <c r="D1253" s="381">
        <v>83516.0234375</v>
      </c>
      <c r="E1253" s="381">
        <v>1</v>
      </c>
      <c r="F1253" s="381">
        <v>1</v>
      </c>
      <c r="G1253" s="381">
        <v>0.8740277886390686</v>
      </c>
      <c r="H1253" s="381">
        <v>1</v>
      </c>
      <c r="I1253" s="381">
        <v>26.964189529418945</v>
      </c>
      <c r="J1253" s="381">
        <v>61.533180236816406</v>
      </c>
      <c r="K1253" s="381">
        <v>16.591923342534137</v>
      </c>
      <c r="L1253" s="381">
        <v>898.011474609375</v>
      </c>
      <c r="M1253" s="381">
        <v>496.90560913085937</v>
      </c>
      <c r="N1253" s="381">
        <v>56468.078125</v>
      </c>
      <c r="O1253" s="381">
        <v>6162.494140625</v>
      </c>
      <c r="P1253" s="381">
        <v>9.8408584594726563</v>
      </c>
      <c r="Q1253" s="381">
        <v>98.663276672363281</v>
      </c>
      <c r="R1253" s="379">
        <v>1012.8179931640625</v>
      </c>
    </row>
    <row r="1254" spans="1:18" x14ac:dyDescent="0.25">
      <c r="A1254" s="378">
        <v>41233.291666666664</v>
      </c>
      <c r="B1254" s="381">
        <v>134.33120727539062</v>
      </c>
      <c r="C1254" s="381">
        <v>134.33120727539062</v>
      </c>
      <c r="D1254" s="381">
        <v>83411.546875</v>
      </c>
      <c r="E1254" s="381">
        <v>1</v>
      </c>
      <c r="F1254" s="381">
        <v>1</v>
      </c>
      <c r="G1254" s="381">
        <v>1</v>
      </c>
      <c r="H1254" s="381">
        <v>1</v>
      </c>
      <c r="I1254" s="381">
        <v>27.068939208984375</v>
      </c>
      <c r="J1254" s="381">
        <v>61.497020721435547</v>
      </c>
      <c r="K1254" s="381">
        <v>16.646591154421913</v>
      </c>
      <c r="L1254" s="381">
        <v>898.02667236328125</v>
      </c>
      <c r="M1254" s="381">
        <v>496.17098999023437</v>
      </c>
      <c r="N1254" s="381">
        <v>56419.16015625</v>
      </c>
      <c r="O1254" s="381">
        <v>6148.119140625</v>
      </c>
      <c r="P1254" s="381">
        <v>9.8250465393066406</v>
      </c>
      <c r="Q1254" s="381">
        <v>98.796630859375</v>
      </c>
      <c r="R1254" s="379">
        <v>1012.8209838867187</v>
      </c>
    </row>
    <row r="1255" spans="1:18" x14ac:dyDescent="0.25">
      <c r="A1255" s="378">
        <v>41233.333333333336</v>
      </c>
      <c r="B1255" s="381">
        <v>134.86529541015625</v>
      </c>
      <c r="C1255" s="381">
        <v>134.86529541015625</v>
      </c>
      <c r="D1255" s="381">
        <v>83345.8828125</v>
      </c>
      <c r="E1255" s="381">
        <v>1</v>
      </c>
      <c r="F1255" s="381">
        <v>1</v>
      </c>
      <c r="G1255" s="381">
        <v>1</v>
      </c>
      <c r="H1255" s="381">
        <v>1</v>
      </c>
      <c r="I1255" s="381">
        <v>26.996780395507813</v>
      </c>
      <c r="J1255" s="381">
        <v>61.510040283203125</v>
      </c>
      <c r="K1255" s="381">
        <v>16.605730496444739</v>
      </c>
      <c r="L1255" s="381">
        <v>898.010009765625</v>
      </c>
      <c r="M1255" s="381">
        <v>495.86788940429688</v>
      </c>
      <c r="N1255" s="381">
        <v>56396.53125</v>
      </c>
      <c r="O1255" s="381">
        <v>6140.955078125</v>
      </c>
      <c r="P1255" s="381">
        <v>9.8199434280395508</v>
      </c>
      <c r="Q1255" s="381">
        <v>98.848556518554688</v>
      </c>
      <c r="R1255" s="379">
        <v>1012.823974609375</v>
      </c>
    </row>
    <row r="1256" spans="1:18" x14ac:dyDescent="0.25">
      <c r="A1256" s="378">
        <v>41233.375</v>
      </c>
      <c r="B1256" s="381">
        <v>134.99079895019531</v>
      </c>
      <c r="C1256" s="381">
        <v>134.99079895019531</v>
      </c>
      <c r="D1256" s="381">
        <v>83228.921875</v>
      </c>
      <c r="E1256" s="381">
        <v>1</v>
      </c>
      <c r="F1256" s="381">
        <v>1</v>
      </c>
      <c r="G1256" s="381">
        <v>1</v>
      </c>
      <c r="H1256" s="381">
        <v>1</v>
      </c>
      <c r="I1256" s="381">
        <v>26.963560104370117</v>
      </c>
      <c r="J1256" s="381">
        <v>61.458511352539062</v>
      </c>
      <c r="K1256" s="381">
        <v>16.571402647793001</v>
      </c>
      <c r="L1256" s="381">
        <v>897.72027587890625</v>
      </c>
      <c r="M1256" s="381">
        <v>495.4652099609375</v>
      </c>
      <c r="N1256" s="381">
        <v>56342.6015625</v>
      </c>
      <c r="O1256" s="381">
        <v>6204.71923828125</v>
      </c>
      <c r="P1256" s="381">
        <v>9.9198465347290039</v>
      </c>
      <c r="Q1256" s="381">
        <v>98.922172546386719</v>
      </c>
      <c r="R1256" s="379">
        <v>1012.8270263671875</v>
      </c>
    </row>
    <row r="1257" spans="1:18" x14ac:dyDescent="0.25">
      <c r="A1257" s="378">
        <v>41233.416666666664</v>
      </c>
      <c r="B1257" s="381">
        <v>135.02749633789062</v>
      </c>
      <c r="C1257" s="381">
        <v>135.02749633789062</v>
      </c>
      <c r="D1257" s="381">
        <v>83141.5703125</v>
      </c>
      <c r="E1257" s="381">
        <v>1</v>
      </c>
      <c r="F1257" s="381">
        <v>1</v>
      </c>
      <c r="G1257" s="381">
        <v>1</v>
      </c>
      <c r="H1257" s="381">
        <v>1</v>
      </c>
      <c r="I1257" s="381">
        <v>26.855859756469727</v>
      </c>
      <c r="J1257" s="381">
        <v>61.440170288085938</v>
      </c>
      <c r="K1257" s="381">
        <v>16.500285966704542</v>
      </c>
      <c r="L1257" s="381">
        <v>898.01007080078125</v>
      </c>
      <c r="M1257" s="381">
        <v>495.2755126953125</v>
      </c>
      <c r="N1257" s="381">
        <v>56338.8515625</v>
      </c>
      <c r="O1257" s="381">
        <v>6223.412109375</v>
      </c>
      <c r="P1257" s="381">
        <v>9.9474849700927734</v>
      </c>
      <c r="Q1257" s="381">
        <v>99.027923583984375</v>
      </c>
      <c r="R1257" s="379">
        <v>1012.822021484375</v>
      </c>
    </row>
    <row r="1258" spans="1:18" x14ac:dyDescent="0.25">
      <c r="A1258" s="378">
        <v>41233.458333333336</v>
      </c>
      <c r="B1258" s="381">
        <v>133.97239685058594</v>
      </c>
      <c r="C1258" s="381">
        <v>133.97239685058594</v>
      </c>
      <c r="D1258" s="381">
        <v>83096.6484375</v>
      </c>
      <c r="E1258" s="381">
        <v>1</v>
      </c>
      <c r="F1258" s="381">
        <v>1</v>
      </c>
      <c r="G1258" s="381">
        <v>1</v>
      </c>
      <c r="H1258" s="381">
        <v>1</v>
      </c>
      <c r="I1258" s="381">
        <v>26.767179489135742</v>
      </c>
      <c r="J1258" s="381">
        <v>61.457000732421875</v>
      </c>
      <c r="K1258" s="381">
        <v>16.450305694686833</v>
      </c>
      <c r="L1258" s="381">
        <v>897.99627685546875</v>
      </c>
      <c r="M1258" s="381">
        <v>494.75070190429688</v>
      </c>
      <c r="N1258" s="381">
        <v>56294.16015625</v>
      </c>
      <c r="O1258" s="381">
        <v>6218.19091796875</v>
      </c>
      <c r="P1258" s="381">
        <v>9.9480190277099609</v>
      </c>
      <c r="Q1258" s="381">
        <v>99.177528381347656</v>
      </c>
      <c r="R1258" s="379">
        <v>1012.8259887695312</v>
      </c>
    </row>
    <row r="1259" spans="1:18" x14ac:dyDescent="0.25">
      <c r="A1259" s="378">
        <v>41233.5</v>
      </c>
      <c r="B1259" s="381">
        <v>133.3291015625</v>
      </c>
      <c r="C1259" s="381">
        <v>133.3291015625</v>
      </c>
      <c r="D1259" s="381">
        <v>82985.40625</v>
      </c>
      <c r="E1259" s="381">
        <v>1</v>
      </c>
      <c r="F1259" s="381">
        <v>1</v>
      </c>
      <c r="G1259" s="381">
        <v>1</v>
      </c>
      <c r="H1259" s="381">
        <v>1</v>
      </c>
      <c r="I1259" s="381">
        <v>27.113550186157227</v>
      </c>
      <c r="J1259" s="381">
        <v>61.461158752441406</v>
      </c>
      <c r="K1259" s="381">
        <v>16.664302123336967</v>
      </c>
      <c r="L1259" s="381">
        <v>898.0032958984375</v>
      </c>
      <c r="M1259" s="381">
        <v>494.12478637695312</v>
      </c>
      <c r="N1259" s="381">
        <v>56211.6484375</v>
      </c>
      <c r="O1259" s="381">
        <v>6206.85791015625</v>
      </c>
      <c r="P1259" s="381">
        <v>9.9446372985839844</v>
      </c>
      <c r="Q1259" s="381">
        <v>99.260032653808594</v>
      </c>
      <c r="R1259" s="379">
        <v>1012.8300170898437</v>
      </c>
    </row>
    <row r="1260" spans="1:18" x14ac:dyDescent="0.25">
      <c r="A1260" s="378">
        <v>41233.541666666664</v>
      </c>
      <c r="B1260" s="381">
        <v>133.0740966796875</v>
      </c>
      <c r="C1260" s="381">
        <v>133.0740966796875</v>
      </c>
      <c r="D1260" s="381">
        <v>82912.953125</v>
      </c>
      <c r="E1260" s="381">
        <v>1</v>
      </c>
      <c r="F1260" s="381">
        <v>1</v>
      </c>
      <c r="G1260" s="381">
        <v>1</v>
      </c>
      <c r="H1260" s="381">
        <v>1</v>
      </c>
      <c r="I1260" s="381">
        <v>27.040159225463867</v>
      </c>
      <c r="J1260" s="381">
        <v>61.373661041259766</v>
      </c>
      <c r="K1260" s="381">
        <v>16.595535668053127</v>
      </c>
      <c r="L1260" s="381">
        <v>898.0120849609375</v>
      </c>
      <c r="M1260" s="381">
        <v>493.84588623046875</v>
      </c>
      <c r="N1260" s="381">
        <v>56190.921875</v>
      </c>
      <c r="O1260" s="381">
        <v>6201.23095703125</v>
      </c>
      <c r="P1260" s="381">
        <v>9.9392452239990234</v>
      </c>
      <c r="Q1260" s="381">
        <v>99.395912170410156</v>
      </c>
      <c r="R1260" s="379">
        <v>1012.833984375</v>
      </c>
    </row>
    <row r="1261" spans="1:18" x14ac:dyDescent="0.25">
      <c r="A1261" s="378">
        <v>41233.583333333336</v>
      </c>
      <c r="B1261" s="381">
        <v>132.5946044921875</v>
      </c>
      <c r="C1261" s="381">
        <v>132.5946044921875</v>
      </c>
      <c r="D1261" s="381">
        <v>82789.15625</v>
      </c>
      <c r="E1261" s="381">
        <v>1</v>
      </c>
      <c r="F1261" s="381">
        <v>1</v>
      </c>
      <c r="G1261" s="381">
        <v>1</v>
      </c>
      <c r="H1261" s="381">
        <v>1</v>
      </c>
      <c r="I1261" s="381">
        <v>27.413429260253906</v>
      </c>
      <c r="J1261" s="381">
        <v>61.222648620605469</v>
      </c>
      <c r="K1261" s="381">
        <v>16.783227470863494</v>
      </c>
      <c r="L1261" s="381">
        <v>898.04718017578125</v>
      </c>
      <c r="M1261" s="381">
        <v>492.91189575195312</v>
      </c>
      <c r="N1261" s="381">
        <v>56093.9296875</v>
      </c>
      <c r="O1261" s="381">
        <v>6187.02197265625</v>
      </c>
      <c r="P1261" s="381">
        <v>9.9334688186645508</v>
      </c>
      <c r="Q1261" s="381">
        <v>99.420967102050781</v>
      </c>
      <c r="R1261" s="379">
        <v>1012.8330078125</v>
      </c>
    </row>
    <row r="1262" spans="1:18" x14ac:dyDescent="0.25">
      <c r="A1262" s="378">
        <v>41233.625</v>
      </c>
      <c r="B1262" s="381">
        <v>132.72909545898437</v>
      </c>
      <c r="C1262" s="381">
        <v>132.72909545898437</v>
      </c>
      <c r="D1262" s="381">
        <v>82635.15625</v>
      </c>
      <c r="E1262" s="381">
        <v>1</v>
      </c>
      <c r="F1262" s="381">
        <v>1</v>
      </c>
      <c r="G1262" s="381">
        <v>1</v>
      </c>
      <c r="H1262" s="381">
        <v>1</v>
      </c>
      <c r="I1262" s="381">
        <v>27.131000518798828</v>
      </c>
      <c r="J1262" s="381">
        <v>61.066390991210938</v>
      </c>
      <c r="K1262" s="381">
        <v>16.567922856637161</v>
      </c>
      <c r="L1262" s="381">
        <v>898.0322265625</v>
      </c>
      <c r="M1262" s="381">
        <v>492.04299926757812</v>
      </c>
      <c r="N1262" s="381">
        <v>56044.37890625</v>
      </c>
      <c r="O1262" s="381">
        <v>6181.48291015625</v>
      </c>
      <c r="P1262" s="381">
        <v>9.9340829849243164</v>
      </c>
      <c r="Q1262" s="381">
        <v>99.505867004394531</v>
      </c>
      <c r="R1262" s="379">
        <v>1012.8319702148437</v>
      </c>
    </row>
    <row r="1263" spans="1:18" x14ac:dyDescent="0.25">
      <c r="A1263" s="378">
        <v>41233.666666666664</v>
      </c>
      <c r="B1263" s="381">
        <v>132.4512939453125</v>
      </c>
      <c r="C1263" s="381">
        <v>132.4512939453125</v>
      </c>
      <c r="D1263" s="381">
        <v>82477.8203125</v>
      </c>
      <c r="E1263" s="381">
        <v>1</v>
      </c>
      <c r="F1263" s="381">
        <v>1</v>
      </c>
      <c r="G1263" s="381">
        <v>1</v>
      </c>
      <c r="H1263" s="381">
        <v>1</v>
      </c>
      <c r="I1263" s="381">
        <v>26.655149459838867</v>
      </c>
      <c r="J1263" s="381">
        <v>61.061580657958984</v>
      </c>
      <c r="K1263" s="381">
        <v>16.276055586919028</v>
      </c>
      <c r="L1263" s="381">
        <v>898.18701171875</v>
      </c>
      <c r="M1263" s="381">
        <v>491.19488525390625</v>
      </c>
      <c r="N1263" s="381">
        <v>55996.44140625</v>
      </c>
      <c r="O1263" s="381">
        <v>6142.2578125</v>
      </c>
      <c r="P1263" s="381">
        <v>9.8851785659790039</v>
      </c>
      <c r="Q1263" s="381">
        <v>99.613166809082031</v>
      </c>
      <c r="R1263" s="379">
        <v>1012.8369750976562</v>
      </c>
    </row>
    <row r="1264" spans="1:18" x14ac:dyDescent="0.25">
      <c r="A1264" s="378">
        <v>41233.708333333336</v>
      </c>
      <c r="B1264" s="381">
        <v>133.98440551757812</v>
      </c>
      <c r="C1264" s="381">
        <v>133.98440551757812</v>
      </c>
      <c r="D1264" s="381">
        <v>82582.3828125</v>
      </c>
      <c r="E1264" s="381">
        <v>1</v>
      </c>
      <c r="F1264" s="381">
        <v>1</v>
      </c>
      <c r="G1264" s="381">
        <v>1</v>
      </c>
      <c r="H1264" s="381">
        <v>1</v>
      </c>
      <c r="I1264" s="381">
        <v>26.327009201049805</v>
      </c>
      <c r="J1264" s="381">
        <v>61.2164306640625</v>
      </c>
      <c r="K1264" s="381">
        <v>16.116455333482008</v>
      </c>
      <c r="L1264" s="381">
        <v>898.00018310546875</v>
      </c>
      <c r="M1264" s="381">
        <v>491.74560546875</v>
      </c>
      <c r="N1264" s="381">
        <v>56055.76953125</v>
      </c>
      <c r="O1264" s="381">
        <v>6083.05908203125</v>
      </c>
      <c r="P1264" s="381">
        <v>9.7895336151123047</v>
      </c>
      <c r="Q1264" s="381">
        <v>99.490097045898437</v>
      </c>
      <c r="R1264" s="379">
        <v>1012.8369750976562</v>
      </c>
    </row>
    <row r="1265" spans="1:18" x14ac:dyDescent="0.25">
      <c r="A1265" s="378">
        <v>41233.75</v>
      </c>
      <c r="B1265" s="381">
        <v>134.59539794921875</v>
      </c>
      <c r="C1265" s="381">
        <v>134.59539794921875</v>
      </c>
      <c r="D1265" s="381">
        <v>82564</v>
      </c>
      <c r="E1265" s="381">
        <v>1</v>
      </c>
      <c r="F1265" s="381">
        <v>1</v>
      </c>
      <c r="G1265" s="381">
        <v>1</v>
      </c>
      <c r="H1265" s="381">
        <v>1</v>
      </c>
      <c r="I1265" s="381">
        <v>26.838949203491211</v>
      </c>
      <c r="J1265" s="381">
        <v>61.447490692138672</v>
      </c>
      <c r="K1265" s="381">
        <v>16.49186081368309</v>
      </c>
      <c r="L1265" s="381">
        <v>897.97210693359375</v>
      </c>
      <c r="M1265" s="381">
        <v>492.04611206054687</v>
      </c>
      <c r="N1265" s="381">
        <v>56051.51953125</v>
      </c>
      <c r="O1265" s="381">
        <v>6088.48193359375</v>
      </c>
      <c r="P1265" s="381">
        <v>9.7973918914794922</v>
      </c>
      <c r="Q1265" s="381">
        <v>99.442222595214844</v>
      </c>
      <c r="R1265" s="379">
        <v>1012.8380126953125</v>
      </c>
    </row>
    <row r="1266" spans="1:18" x14ac:dyDescent="0.25">
      <c r="A1266" s="378">
        <v>41233.791666666664</v>
      </c>
      <c r="B1266" s="381">
        <v>135.26130676269531</v>
      </c>
      <c r="C1266" s="381">
        <v>135.26130676269531</v>
      </c>
      <c r="D1266" s="381">
        <v>82545.5234375</v>
      </c>
      <c r="E1266" s="381">
        <v>1</v>
      </c>
      <c r="F1266" s="381">
        <v>1</v>
      </c>
      <c r="G1266" s="381">
        <v>1</v>
      </c>
      <c r="H1266" s="381">
        <v>1</v>
      </c>
      <c r="I1266" s="381">
        <v>27.604549407958984</v>
      </c>
      <c r="J1266" s="381">
        <v>61.491279602050781</v>
      </c>
      <c r="K1266" s="381">
        <v>16.974390659334311</v>
      </c>
      <c r="L1266" s="381">
        <v>897.961181640625</v>
      </c>
      <c r="M1266" s="381">
        <v>491.69329833984375</v>
      </c>
      <c r="N1266" s="381">
        <v>56043.37890625</v>
      </c>
      <c r="O1266" s="381">
        <v>6084.40380859375</v>
      </c>
      <c r="P1266" s="381">
        <v>9.7930240631103516</v>
      </c>
      <c r="Q1266" s="381">
        <v>99.689872741699219</v>
      </c>
      <c r="R1266" s="379">
        <v>1012.8369750976562</v>
      </c>
    </row>
    <row r="1267" spans="1:18" x14ac:dyDescent="0.25">
      <c r="A1267" s="378">
        <v>41233.833333333336</v>
      </c>
      <c r="B1267" s="381">
        <v>135.58320617675781</v>
      </c>
      <c r="C1267" s="381">
        <v>135.58320617675781</v>
      </c>
      <c r="D1267" s="381">
        <v>82533.203125</v>
      </c>
      <c r="E1267" s="381">
        <v>1</v>
      </c>
      <c r="F1267" s="381">
        <v>1</v>
      </c>
      <c r="G1267" s="381">
        <v>1</v>
      </c>
      <c r="H1267" s="381">
        <v>1</v>
      </c>
      <c r="I1267" s="381">
        <v>27.465909957885742</v>
      </c>
      <c r="J1267" s="381">
        <v>61.401630401611328</v>
      </c>
      <c r="K1267" s="381">
        <v>16.864516518780366</v>
      </c>
      <c r="L1267" s="381">
        <v>898.01568603515625</v>
      </c>
      <c r="M1267" s="381">
        <v>491.6597900390625</v>
      </c>
      <c r="N1267" s="381">
        <v>56061.55078125</v>
      </c>
      <c r="O1267" s="381">
        <v>6083.01611328125</v>
      </c>
      <c r="P1267" s="381">
        <v>9.7885780334472656</v>
      </c>
      <c r="Q1267" s="381">
        <v>99.646492004394531</v>
      </c>
      <c r="R1267" s="379">
        <v>1012.8380126953125</v>
      </c>
    </row>
    <row r="1268" spans="1:18" x14ac:dyDescent="0.25">
      <c r="A1268" s="378">
        <v>41233.875</v>
      </c>
      <c r="B1268" s="381">
        <v>135.85890197753906</v>
      </c>
      <c r="C1268" s="381">
        <v>135.85890197753906</v>
      </c>
      <c r="D1268" s="381">
        <v>82611.2734375</v>
      </c>
      <c r="E1268" s="381">
        <v>1</v>
      </c>
      <c r="F1268" s="381">
        <v>1</v>
      </c>
      <c r="G1268" s="381">
        <v>1</v>
      </c>
      <c r="H1268" s="381">
        <v>1</v>
      </c>
      <c r="I1268" s="381">
        <v>27.330669403076172</v>
      </c>
      <c r="J1268" s="381">
        <v>61.358909606933594</v>
      </c>
      <c r="K1268" s="381">
        <v>16.769800734003365</v>
      </c>
      <c r="L1268" s="381">
        <v>898.00177001953125</v>
      </c>
      <c r="M1268" s="381">
        <v>492.16140747070312</v>
      </c>
      <c r="N1268" s="381">
        <v>56093.30859375</v>
      </c>
      <c r="O1268" s="381">
        <v>6093.19384765625</v>
      </c>
      <c r="P1268" s="381">
        <v>9.7976531982421875</v>
      </c>
      <c r="Q1268" s="381">
        <v>99.610687255859375</v>
      </c>
      <c r="R1268" s="379">
        <v>1012.8369750976562</v>
      </c>
    </row>
    <row r="1269" spans="1:18" x14ac:dyDescent="0.25">
      <c r="A1269" s="378">
        <v>41233.916666666664</v>
      </c>
      <c r="B1269" s="381">
        <v>135.64689636230469</v>
      </c>
      <c r="C1269" s="381">
        <v>135.64689636230469</v>
      </c>
      <c r="D1269" s="381">
        <v>82652.1875</v>
      </c>
      <c r="E1269" s="381">
        <v>1</v>
      </c>
      <c r="F1269" s="381">
        <v>1</v>
      </c>
      <c r="G1269" s="381">
        <v>1</v>
      </c>
      <c r="H1269" s="381">
        <v>1</v>
      </c>
      <c r="I1269" s="381">
        <v>26.810829162597656</v>
      </c>
      <c r="J1269" s="381">
        <v>61.401111602783203</v>
      </c>
      <c r="K1269" s="381">
        <v>16.462147135758133</v>
      </c>
      <c r="L1269" s="381">
        <v>897.94989013671875</v>
      </c>
      <c r="M1269" s="381">
        <v>492.38198852539062</v>
      </c>
      <c r="N1269" s="381">
        <v>56101.9609375</v>
      </c>
      <c r="O1269" s="381">
        <v>6090.55078125</v>
      </c>
      <c r="P1269" s="381">
        <v>9.7928962707519531</v>
      </c>
      <c r="Q1269" s="381">
        <v>99.46533203125</v>
      </c>
      <c r="R1269" s="379">
        <v>1012.8359985351562</v>
      </c>
    </row>
    <row r="1270" spans="1:18" x14ac:dyDescent="0.25">
      <c r="A1270" s="378">
        <v>41233.958333333336</v>
      </c>
      <c r="B1270" s="381">
        <v>135.51449584960937</v>
      </c>
      <c r="C1270" s="381">
        <v>135.51449584960937</v>
      </c>
      <c r="D1270" s="381">
        <v>82632.84375</v>
      </c>
      <c r="E1270" s="381">
        <v>1</v>
      </c>
      <c r="F1270" s="381">
        <v>1</v>
      </c>
      <c r="G1270" s="381">
        <v>1</v>
      </c>
      <c r="H1270" s="381">
        <v>1</v>
      </c>
      <c r="I1270" s="381">
        <v>26.153289794921875</v>
      </c>
      <c r="J1270" s="381">
        <v>61.720329284667969</v>
      </c>
      <c r="K1270" s="381">
        <v>16.141896580199244</v>
      </c>
      <c r="L1270" s="381">
        <v>898.06011962890625</v>
      </c>
      <c r="M1270" s="381">
        <v>492.92709350585937</v>
      </c>
      <c r="N1270" s="381">
        <v>56092.66015625</v>
      </c>
      <c r="O1270" s="381">
        <v>6094.259765625</v>
      </c>
      <c r="P1270" s="381">
        <v>9.7999382019042969</v>
      </c>
      <c r="Q1270" s="381">
        <v>99.379791259765625</v>
      </c>
      <c r="R1270" s="379">
        <v>1012.8350219726562</v>
      </c>
    </row>
    <row r="1271" spans="1:18" x14ac:dyDescent="0.25">
      <c r="A1271" s="378">
        <v>41234</v>
      </c>
      <c r="B1271" s="381">
        <v>135.81340026855469</v>
      </c>
      <c r="C1271" s="381">
        <v>135.81340026855469</v>
      </c>
      <c r="D1271" s="381">
        <v>82568.5625</v>
      </c>
      <c r="E1271" s="381">
        <v>1</v>
      </c>
      <c r="F1271" s="381">
        <v>1</v>
      </c>
      <c r="G1271" s="381">
        <v>1</v>
      </c>
      <c r="H1271" s="381">
        <v>1</v>
      </c>
      <c r="I1271" s="381">
        <v>26.794500350952148</v>
      </c>
      <c r="J1271" s="381">
        <v>61.818931579589844</v>
      </c>
      <c r="K1271" s="381">
        <v>16.564073839048071</v>
      </c>
      <c r="L1271" s="381">
        <v>897.95318603515625</v>
      </c>
      <c r="M1271" s="381">
        <v>491.92630004882812</v>
      </c>
      <c r="N1271" s="381">
        <v>55997.58984375</v>
      </c>
      <c r="O1271" s="381">
        <v>6089.9931640625</v>
      </c>
      <c r="P1271" s="381">
        <v>9.807154655456543</v>
      </c>
      <c r="Q1271" s="381">
        <v>99.828407287597656</v>
      </c>
      <c r="R1271" s="379">
        <v>1012.8359985351562</v>
      </c>
    </row>
    <row r="1272" spans="1:18" x14ac:dyDescent="0.25">
      <c r="A1272" s="378">
        <v>41234.041666666664</v>
      </c>
      <c r="B1272" s="381">
        <v>135.54559326171875</v>
      </c>
      <c r="C1272" s="381">
        <v>135.54559326171875</v>
      </c>
      <c r="D1272" s="381">
        <v>82527.5234375</v>
      </c>
      <c r="E1272" s="381">
        <v>1</v>
      </c>
      <c r="F1272" s="381">
        <v>1</v>
      </c>
      <c r="G1272" s="381">
        <v>1</v>
      </c>
      <c r="H1272" s="381">
        <v>1</v>
      </c>
      <c r="I1272" s="381">
        <v>27.530759811401367</v>
      </c>
      <c r="J1272" s="381">
        <v>61.550670623779297</v>
      </c>
      <c r="K1272" s="381">
        <v>16.945367291739458</v>
      </c>
      <c r="L1272" s="381">
        <v>897.98809814453125</v>
      </c>
      <c r="M1272" s="381">
        <v>491.65438842773437</v>
      </c>
      <c r="N1272" s="381">
        <v>56019.3203125</v>
      </c>
      <c r="O1272" s="381">
        <v>6107.39306640625</v>
      </c>
      <c r="P1272" s="381">
        <v>9.8315925598144531</v>
      </c>
      <c r="Q1272" s="381">
        <v>99.96826171875</v>
      </c>
      <c r="R1272" s="379">
        <v>1012.8380126953125</v>
      </c>
    </row>
    <row r="1273" spans="1:18" x14ac:dyDescent="0.25">
      <c r="A1273" s="378">
        <v>41234.083333333336</v>
      </c>
      <c r="B1273" s="381">
        <v>135.2261962890625</v>
      </c>
      <c r="C1273" s="381">
        <v>135.2261962890625</v>
      </c>
      <c r="D1273" s="381">
        <v>82453.21875</v>
      </c>
      <c r="E1273" s="381">
        <v>1</v>
      </c>
      <c r="F1273" s="381">
        <v>1</v>
      </c>
      <c r="G1273" s="381">
        <v>1</v>
      </c>
      <c r="H1273" s="381">
        <v>1</v>
      </c>
      <c r="I1273" s="381">
        <v>27.259260177612305</v>
      </c>
      <c r="J1273" s="381">
        <v>61.266700744628906</v>
      </c>
      <c r="K1273" s="381">
        <v>16.700849358217528</v>
      </c>
      <c r="L1273" s="381">
        <v>898.0172119140625</v>
      </c>
      <c r="M1273" s="381">
        <v>491.16571044921875</v>
      </c>
      <c r="N1273" s="381">
        <v>56005.62109375</v>
      </c>
      <c r="O1273" s="381">
        <v>6071.92822265625</v>
      </c>
      <c r="P1273" s="381">
        <v>9.7818756103515625</v>
      </c>
      <c r="Q1273" s="381">
        <v>99.769073486328125</v>
      </c>
      <c r="R1273" s="379">
        <v>1012.8369750976562</v>
      </c>
    </row>
    <row r="1274" spans="1:18" x14ac:dyDescent="0.25">
      <c r="A1274" s="378">
        <v>41234.125</v>
      </c>
      <c r="B1274" s="381">
        <v>135.24429321289062</v>
      </c>
      <c r="C1274" s="381">
        <v>135.24429321289062</v>
      </c>
      <c r="D1274" s="381">
        <v>82461.9765625</v>
      </c>
      <c r="E1274" s="381">
        <v>1</v>
      </c>
      <c r="F1274" s="381">
        <v>1</v>
      </c>
      <c r="G1274" s="381">
        <v>1</v>
      </c>
      <c r="H1274" s="381">
        <v>1</v>
      </c>
      <c r="I1274" s="381">
        <v>27.144830703735352</v>
      </c>
      <c r="J1274" s="381">
        <v>61.109340667724609</v>
      </c>
      <c r="K1274" s="381">
        <v>16.588027068422743</v>
      </c>
      <c r="L1274" s="381">
        <v>897.9857177734375</v>
      </c>
      <c r="M1274" s="381">
        <v>491.14199829101562</v>
      </c>
      <c r="N1274" s="381">
        <v>56027.921875</v>
      </c>
      <c r="O1274" s="381">
        <v>6076.2119140625</v>
      </c>
      <c r="P1274" s="381">
        <v>9.7846956253051758</v>
      </c>
      <c r="Q1274" s="381">
        <v>99.770416259765625</v>
      </c>
      <c r="R1274" s="379">
        <v>1012.8359985351562</v>
      </c>
    </row>
    <row r="1275" spans="1:18" x14ac:dyDescent="0.25">
      <c r="A1275" s="378">
        <v>41234.166666666664</v>
      </c>
      <c r="B1275" s="381">
        <v>135.17579650878906</v>
      </c>
      <c r="C1275" s="381">
        <v>135.17579650878906</v>
      </c>
      <c r="D1275" s="381">
        <v>82536.15625</v>
      </c>
      <c r="E1275" s="381">
        <v>1</v>
      </c>
      <c r="F1275" s="381">
        <v>1</v>
      </c>
      <c r="G1275" s="381">
        <v>1</v>
      </c>
      <c r="H1275" s="381">
        <v>1</v>
      </c>
      <c r="I1275" s="381">
        <v>27.174190521240234</v>
      </c>
      <c r="J1275" s="381">
        <v>61.008720397949219</v>
      </c>
      <c r="K1275" s="381">
        <v>16.578625915509473</v>
      </c>
      <c r="L1275" s="381">
        <v>898.05987548828125</v>
      </c>
      <c r="M1275" s="381">
        <v>491.38958740234375</v>
      </c>
      <c r="N1275" s="381">
        <v>56082.91015625</v>
      </c>
      <c r="O1275" s="381">
        <v>6070.89794921875</v>
      </c>
      <c r="P1275" s="381">
        <v>9.7681198120117187</v>
      </c>
      <c r="Q1275" s="381">
        <v>99.697853088378906</v>
      </c>
      <c r="R1275" s="379">
        <v>1012.8369750976562</v>
      </c>
    </row>
    <row r="1276" spans="1:18" x14ac:dyDescent="0.25">
      <c r="A1276" s="378">
        <v>41234.208333333336</v>
      </c>
      <c r="B1276" s="381">
        <v>113.98880004882812</v>
      </c>
      <c r="C1276" s="381">
        <v>134.83149400873776</v>
      </c>
      <c r="D1276" s="381">
        <v>82526.3671875</v>
      </c>
      <c r="E1276" s="381">
        <v>1</v>
      </c>
      <c r="F1276" s="381">
        <v>1</v>
      </c>
      <c r="G1276" s="381">
        <v>0.84541672468185425</v>
      </c>
      <c r="H1276" s="381">
        <v>1</v>
      </c>
      <c r="I1276" s="381">
        <v>27.117670059204102</v>
      </c>
      <c r="J1276" s="381">
        <v>60.980918884277344</v>
      </c>
      <c r="K1276" s="381">
        <v>16.536604382109218</v>
      </c>
      <c r="L1276" s="381">
        <v>898.0458984375</v>
      </c>
      <c r="M1276" s="381">
        <v>491.1343994140625</v>
      </c>
      <c r="N1276" s="381">
        <v>56069.2109375</v>
      </c>
      <c r="O1276" s="381">
        <v>6066.466796875</v>
      </c>
      <c r="P1276" s="381">
        <v>9.7642240524291992</v>
      </c>
      <c r="Q1276" s="381">
        <v>99.694633483886719</v>
      </c>
      <c r="R1276" s="379">
        <v>1012.8359985351562</v>
      </c>
    </row>
    <row r="1277" spans="1:18" x14ac:dyDescent="0.25">
      <c r="A1277" s="378">
        <v>41234.25</v>
      </c>
      <c r="B1277" s="381">
        <v>118.61100006103516</v>
      </c>
      <c r="C1277" s="381">
        <v>135.2762980906987</v>
      </c>
      <c r="D1277" s="381">
        <v>82553.2109375</v>
      </c>
      <c r="E1277" s="381">
        <v>1</v>
      </c>
      <c r="F1277" s="381">
        <v>1</v>
      </c>
      <c r="G1277" s="381">
        <v>0.87680548429489136</v>
      </c>
      <c r="H1277" s="381">
        <v>1</v>
      </c>
      <c r="I1277" s="381">
        <v>27.102510452270508</v>
      </c>
      <c r="J1277" s="381">
        <v>60.937118530273438</v>
      </c>
      <c r="K1277" s="381">
        <v>16.515488918979827</v>
      </c>
      <c r="L1277" s="381">
        <v>897.934326171875</v>
      </c>
      <c r="M1277" s="381">
        <v>491.47979736328125</v>
      </c>
      <c r="N1277" s="381">
        <v>56102.96875</v>
      </c>
      <c r="O1277" s="381">
        <v>6072.00390625</v>
      </c>
      <c r="P1277" s="381">
        <v>9.7643957138061523</v>
      </c>
      <c r="Q1277" s="381">
        <v>99.495796203613281</v>
      </c>
      <c r="R1277" s="379">
        <v>1012.8350219726562</v>
      </c>
    </row>
    <row r="1278" spans="1:18" x14ac:dyDescent="0.25">
      <c r="A1278" s="378">
        <v>41234.291666666664</v>
      </c>
      <c r="B1278" s="381">
        <v>135.07589721679688</v>
      </c>
      <c r="C1278" s="381">
        <v>135.07589721679688</v>
      </c>
      <c r="D1278" s="381">
        <v>82603.2734375</v>
      </c>
      <c r="E1278" s="381">
        <v>1</v>
      </c>
      <c r="F1278" s="381">
        <v>1</v>
      </c>
      <c r="G1278" s="381">
        <v>1</v>
      </c>
      <c r="H1278" s="381">
        <v>1</v>
      </c>
      <c r="I1278" s="381">
        <v>26.997390747070312</v>
      </c>
      <c r="J1278" s="381">
        <v>60.917789459228516</v>
      </c>
      <c r="K1278" s="381">
        <v>16.446213654785534</v>
      </c>
      <c r="L1278" s="381">
        <v>898.0491943359375</v>
      </c>
      <c r="M1278" s="381">
        <v>491.69378662109375</v>
      </c>
      <c r="N1278" s="381">
        <v>56149.2890625</v>
      </c>
      <c r="O1278" s="381">
        <v>6076.740234375</v>
      </c>
      <c r="P1278" s="381">
        <v>9.7639274597167969</v>
      </c>
      <c r="Q1278" s="381">
        <v>99.629417419433594</v>
      </c>
      <c r="R1278" s="379">
        <v>1012.833984375</v>
      </c>
    </row>
    <row r="1279" spans="1:18" x14ac:dyDescent="0.25">
      <c r="A1279" s="378">
        <v>41234.333333333336</v>
      </c>
      <c r="B1279" s="381">
        <v>135.32009887695312</v>
      </c>
      <c r="C1279" s="381">
        <v>135.32009887695312</v>
      </c>
      <c r="D1279" s="381">
        <v>82591.7890625</v>
      </c>
      <c r="E1279" s="381">
        <v>1</v>
      </c>
      <c r="F1279" s="381">
        <v>1</v>
      </c>
      <c r="G1279" s="381">
        <v>1</v>
      </c>
      <c r="H1279" s="381">
        <v>1</v>
      </c>
      <c r="I1279" s="381">
        <v>26.498130798339844</v>
      </c>
      <c r="J1279" s="381">
        <v>60.976261138916016</v>
      </c>
      <c r="K1279" s="381">
        <v>16.157569432527236</v>
      </c>
      <c r="L1279" s="381">
        <v>897.955078125</v>
      </c>
      <c r="M1279" s="381">
        <v>491.68930053710937</v>
      </c>
      <c r="N1279" s="381">
        <v>56121.12109375</v>
      </c>
      <c r="O1279" s="381">
        <v>6066.64501953125</v>
      </c>
      <c r="P1279" s="381">
        <v>9.7562856674194336</v>
      </c>
      <c r="Q1279" s="381">
        <v>99.453262329101563</v>
      </c>
      <c r="R1279" s="379">
        <v>1012.833984375</v>
      </c>
    </row>
    <row r="1280" spans="1:18" x14ac:dyDescent="0.25">
      <c r="A1280" s="378">
        <v>41234.375</v>
      </c>
      <c r="B1280" s="381">
        <v>134.73089599609375</v>
      </c>
      <c r="C1280" s="381">
        <v>134.73089599609375</v>
      </c>
      <c r="D1280" s="381">
        <v>82548.7578125</v>
      </c>
      <c r="E1280" s="381">
        <v>1</v>
      </c>
      <c r="F1280" s="381">
        <v>1</v>
      </c>
      <c r="G1280" s="381">
        <v>1</v>
      </c>
      <c r="H1280" s="381">
        <v>1</v>
      </c>
      <c r="I1280" s="381">
        <v>26.506940841674805</v>
      </c>
      <c r="J1280" s="381">
        <v>61.110790252685547</v>
      </c>
      <c r="K1280" s="381">
        <v>16.19860102015933</v>
      </c>
      <c r="L1280" s="381">
        <v>898.01220703125</v>
      </c>
      <c r="M1280" s="381">
        <v>491.339111328125</v>
      </c>
      <c r="N1280" s="381">
        <v>56050.1484375</v>
      </c>
      <c r="O1280" s="381">
        <v>6055.89306640625</v>
      </c>
      <c r="P1280" s="381">
        <v>9.7517337799072266</v>
      </c>
      <c r="Q1280" s="381">
        <v>99.6436767578125</v>
      </c>
      <c r="R1280" s="379">
        <v>1012.8350219726562</v>
      </c>
    </row>
    <row r="1281" spans="1:18" x14ac:dyDescent="0.25">
      <c r="A1281" s="378">
        <v>41234.416666666664</v>
      </c>
      <c r="B1281" s="381">
        <v>134.90939331054687</v>
      </c>
      <c r="C1281" s="381">
        <v>134.90939331054687</v>
      </c>
      <c r="D1281" s="381">
        <v>82454.3203125</v>
      </c>
      <c r="E1281" s="381">
        <v>1</v>
      </c>
      <c r="F1281" s="381">
        <v>1</v>
      </c>
      <c r="G1281" s="381">
        <v>1</v>
      </c>
      <c r="H1281" s="381">
        <v>1</v>
      </c>
      <c r="I1281" s="381">
        <v>26.979549407958984</v>
      </c>
      <c r="J1281" s="381">
        <v>61.224750518798828</v>
      </c>
      <c r="K1281" s="381">
        <v>16.518161816118955</v>
      </c>
      <c r="L1281" s="381">
        <v>898.01849365234375</v>
      </c>
      <c r="M1281" s="381">
        <v>491.06781005859375</v>
      </c>
      <c r="N1281" s="381">
        <v>55986.4609375</v>
      </c>
      <c r="O1281" s="381">
        <v>6046.9521484375</v>
      </c>
      <c r="P1281" s="381">
        <v>9.7485275268554687</v>
      </c>
      <c r="Q1281" s="381">
        <v>99.571571350097656</v>
      </c>
      <c r="R1281" s="379">
        <v>1012.8369750976562</v>
      </c>
    </row>
    <row r="1282" spans="1:18" x14ac:dyDescent="0.25">
      <c r="A1282" s="378">
        <v>41234.458333333336</v>
      </c>
      <c r="B1282" s="381">
        <v>134.48399353027344</v>
      </c>
      <c r="C1282" s="381">
        <v>134.48399353027344</v>
      </c>
      <c r="D1282" s="381">
        <v>82386.7734375</v>
      </c>
      <c r="E1282" s="381">
        <v>1</v>
      </c>
      <c r="F1282" s="381">
        <v>1</v>
      </c>
      <c r="G1282" s="381">
        <v>1</v>
      </c>
      <c r="H1282" s="381">
        <v>1</v>
      </c>
      <c r="I1282" s="381">
        <v>27.139230728149414</v>
      </c>
      <c r="J1282" s="381">
        <v>61.147499084472656</v>
      </c>
      <c r="K1282" s="381">
        <v>16.594960861028085</v>
      </c>
      <c r="L1282" s="381">
        <v>898.03118896484375</v>
      </c>
      <c r="M1282" s="381">
        <v>490.38519287109375</v>
      </c>
      <c r="N1282" s="381">
        <v>55943.51171875</v>
      </c>
      <c r="O1282" s="381">
        <v>6041.884765625</v>
      </c>
      <c r="P1282" s="381">
        <v>9.748173713684082</v>
      </c>
      <c r="Q1282" s="381">
        <v>99.68963623046875</v>
      </c>
      <c r="R1282" s="379">
        <v>1012.8419799804687</v>
      </c>
    </row>
    <row r="1283" spans="1:18" x14ac:dyDescent="0.25">
      <c r="A1283" s="378">
        <v>41234.5</v>
      </c>
      <c r="B1283" s="381">
        <v>134.8363037109375</v>
      </c>
      <c r="C1283" s="381">
        <v>134.8363037109375</v>
      </c>
      <c r="D1283" s="381">
        <v>82437.046875</v>
      </c>
      <c r="E1283" s="381">
        <v>1</v>
      </c>
      <c r="F1283" s="381">
        <v>1</v>
      </c>
      <c r="G1283" s="381">
        <v>1</v>
      </c>
      <c r="H1283" s="381">
        <v>1</v>
      </c>
      <c r="I1283" s="381">
        <v>26.897140502929688</v>
      </c>
      <c r="J1283" s="381">
        <v>61.000579833984375</v>
      </c>
      <c r="K1283" s="381">
        <v>16.407411665548569</v>
      </c>
      <c r="L1283" s="381">
        <v>898.0582275390625</v>
      </c>
      <c r="M1283" s="381">
        <v>490.37298583984375</v>
      </c>
      <c r="N1283" s="381">
        <v>55943.55078125</v>
      </c>
      <c r="O1283" s="381">
        <v>6042.72705078125</v>
      </c>
      <c r="P1283" s="381">
        <v>9.7496528625488281</v>
      </c>
      <c r="Q1283" s="381">
        <v>99.807418823242188</v>
      </c>
      <c r="R1283" s="379">
        <v>1012.844970703125</v>
      </c>
    </row>
    <row r="1284" spans="1:18" x14ac:dyDescent="0.25">
      <c r="A1284" s="378">
        <v>41234.541666666664</v>
      </c>
      <c r="B1284" s="381">
        <v>134.08200073242187</v>
      </c>
      <c r="C1284" s="381">
        <v>134.08200073242187</v>
      </c>
      <c r="D1284" s="381">
        <v>82282.2265625</v>
      </c>
      <c r="E1284" s="381">
        <v>1</v>
      </c>
      <c r="F1284" s="381">
        <v>1</v>
      </c>
      <c r="G1284" s="381">
        <v>1</v>
      </c>
      <c r="H1284" s="381">
        <v>1</v>
      </c>
      <c r="I1284" s="381">
        <v>25.932039260864258</v>
      </c>
      <c r="J1284" s="381">
        <v>61.018039703369141</v>
      </c>
      <c r="K1284" s="381">
        <v>15.823222012087426</v>
      </c>
      <c r="L1284" s="381">
        <v>897.96990966796875</v>
      </c>
      <c r="M1284" s="381">
        <v>489.54739379882813</v>
      </c>
      <c r="N1284" s="381">
        <v>55831.94921875</v>
      </c>
      <c r="O1284" s="381">
        <v>6031.3388671875</v>
      </c>
      <c r="P1284" s="381">
        <v>9.7490978240966797</v>
      </c>
      <c r="Q1284" s="381">
        <v>100.02670288085937</v>
      </c>
      <c r="R1284" s="379">
        <v>1012.8579711914062</v>
      </c>
    </row>
    <row r="1285" spans="1:18" x14ac:dyDescent="0.25">
      <c r="A1285" s="378">
        <v>41234.583333333336</v>
      </c>
      <c r="B1285" s="381">
        <v>135.21910095214844</v>
      </c>
      <c r="C1285" s="381">
        <v>135.21910095214844</v>
      </c>
      <c r="D1285" s="381">
        <v>82531.8515625</v>
      </c>
      <c r="E1285" s="381">
        <v>1</v>
      </c>
      <c r="F1285" s="381">
        <v>1</v>
      </c>
      <c r="G1285" s="381">
        <v>1</v>
      </c>
      <c r="H1285" s="381">
        <v>1</v>
      </c>
      <c r="I1285" s="381">
        <v>26.512939453125</v>
      </c>
      <c r="J1285" s="381">
        <v>61.262660980224609</v>
      </c>
      <c r="K1285" s="381">
        <v>16.242532213060187</v>
      </c>
      <c r="L1285" s="381">
        <v>897.9617919921875</v>
      </c>
      <c r="M1285" s="381">
        <v>491.1995849609375</v>
      </c>
      <c r="N1285" s="381">
        <v>56012.609375</v>
      </c>
      <c r="O1285" s="381">
        <v>6049.09521484375</v>
      </c>
      <c r="P1285" s="381">
        <v>9.747654914855957</v>
      </c>
      <c r="Q1285" s="381">
        <v>99.749397277832031</v>
      </c>
      <c r="R1285" s="379">
        <v>1012.8480224609375</v>
      </c>
    </row>
    <row r="1286" spans="1:18" x14ac:dyDescent="0.25">
      <c r="A1286" s="378">
        <v>41234.625</v>
      </c>
      <c r="B1286" s="381">
        <v>136.46429443359375</v>
      </c>
      <c r="C1286" s="381">
        <v>136.46429443359375</v>
      </c>
      <c r="D1286" s="381">
        <v>82916.21875</v>
      </c>
      <c r="E1286" s="381">
        <v>1</v>
      </c>
      <c r="F1286" s="381">
        <v>1</v>
      </c>
      <c r="G1286" s="381">
        <v>1</v>
      </c>
      <c r="H1286" s="381">
        <v>1</v>
      </c>
      <c r="I1286" s="381">
        <v>27.240390777587891</v>
      </c>
      <c r="J1286" s="381">
        <v>61.356399536132813</v>
      </c>
      <c r="K1286" s="381">
        <v>16.713723000700703</v>
      </c>
      <c r="L1286" s="381">
        <v>897.97021484375</v>
      </c>
      <c r="M1286" s="381">
        <v>493.10089111328125</v>
      </c>
      <c r="N1286" s="381">
        <v>56251.73046875</v>
      </c>
      <c r="O1286" s="381">
        <v>6086.46484375</v>
      </c>
      <c r="P1286" s="381">
        <v>9.7642793655395508</v>
      </c>
      <c r="Q1286" s="381">
        <v>99.693412780761719</v>
      </c>
      <c r="R1286" s="379">
        <v>1012.8369750976562</v>
      </c>
    </row>
    <row r="1287" spans="1:18" x14ac:dyDescent="0.25">
      <c r="A1287" s="378">
        <v>41234.666666666664</v>
      </c>
      <c r="B1287" s="381">
        <v>136.69619750976562</v>
      </c>
      <c r="C1287" s="381">
        <v>136.69619750976562</v>
      </c>
      <c r="D1287" s="381">
        <v>83047.75</v>
      </c>
      <c r="E1287" s="381">
        <v>1</v>
      </c>
      <c r="F1287" s="381">
        <v>1</v>
      </c>
      <c r="G1287" s="381">
        <v>1</v>
      </c>
      <c r="H1287" s="381">
        <v>1</v>
      </c>
      <c r="I1287" s="381">
        <v>26.894449234008789</v>
      </c>
      <c r="J1287" s="381">
        <v>61.237808227539063</v>
      </c>
      <c r="K1287" s="381">
        <v>16.46957124577515</v>
      </c>
      <c r="L1287" s="381">
        <v>897.9949951171875</v>
      </c>
      <c r="M1287" s="381">
        <v>493.82830810546875</v>
      </c>
      <c r="N1287" s="381">
        <v>56310.44921875</v>
      </c>
      <c r="O1287" s="381">
        <v>6097.2861328125</v>
      </c>
      <c r="P1287" s="381">
        <v>9.7693357467651367</v>
      </c>
      <c r="Q1287" s="381">
        <v>99.517662048339844</v>
      </c>
      <c r="R1287" s="379">
        <v>1012.8330078125</v>
      </c>
    </row>
    <row r="1288" spans="1:18" x14ac:dyDescent="0.25">
      <c r="A1288" s="378">
        <v>41234.708333333336</v>
      </c>
      <c r="B1288" s="381">
        <v>135.99740600585937</v>
      </c>
      <c r="C1288" s="381">
        <v>135.99740600585937</v>
      </c>
      <c r="D1288" s="381">
        <v>83024.796875</v>
      </c>
      <c r="E1288" s="381">
        <v>1</v>
      </c>
      <c r="F1288" s="381">
        <v>1</v>
      </c>
      <c r="G1288" s="381">
        <v>1</v>
      </c>
      <c r="H1288" s="381">
        <v>1</v>
      </c>
      <c r="I1288" s="381">
        <v>26.986759185791016</v>
      </c>
      <c r="J1288" s="381">
        <v>61.263591766357422</v>
      </c>
      <c r="K1288" s="381">
        <v>16.533057978552971</v>
      </c>
      <c r="L1288" s="381">
        <v>898.05767822265625</v>
      </c>
      <c r="M1288" s="381">
        <v>493.86898803710938</v>
      </c>
      <c r="N1288" s="381">
        <v>56343.55859375</v>
      </c>
      <c r="O1288" s="381">
        <v>6104.8779296875</v>
      </c>
      <c r="P1288" s="381">
        <v>9.77569580078125</v>
      </c>
      <c r="Q1288" s="381">
        <v>99.490242004394531</v>
      </c>
      <c r="R1288" s="379">
        <v>1012.8280029296875</v>
      </c>
    </row>
    <row r="1289" spans="1:18" x14ac:dyDescent="0.25">
      <c r="A1289" s="378">
        <v>41234.75</v>
      </c>
      <c r="B1289" s="381">
        <v>136.05870056152344</v>
      </c>
      <c r="C1289" s="381">
        <v>136.05870056152344</v>
      </c>
      <c r="D1289" s="381">
        <v>83083.359375</v>
      </c>
      <c r="E1289" s="381">
        <v>1</v>
      </c>
      <c r="F1289" s="381">
        <v>1</v>
      </c>
      <c r="G1289" s="381">
        <v>1</v>
      </c>
      <c r="H1289" s="381">
        <v>1</v>
      </c>
      <c r="I1289" s="381">
        <v>26.490179061889648</v>
      </c>
      <c r="J1289" s="381">
        <v>61.348861694335938</v>
      </c>
      <c r="K1289" s="381">
        <v>16.251423315260617</v>
      </c>
      <c r="L1289" s="381">
        <v>897.94451904296875</v>
      </c>
      <c r="M1289" s="381">
        <v>494.15411376953125</v>
      </c>
      <c r="N1289" s="381">
        <v>56355.578125</v>
      </c>
      <c r="O1289" s="381">
        <v>6102.8017578125</v>
      </c>
      <c r="P1289" s="381">
        <v>9.7711544036865234</v>
      </c>
      <c r="Q1289" s="381">
        <v>99.633659362792969</v>
      </c>
      <c r="R1289" s="379">
        <v>1012.8309936523437</v>
      </c>
    </row>
    <row r="1290" spans="1:18" x14ac:dyDescent="0.25">
      <c r="A1290" s="378">
        <v>41234.791666666664</v>
      </c>
      <c r="B1290" s="381">
        <v>136.50289916992187</v>
      </c>
      <c r="C1290" s="381">
        <v>136.50289916992187</v>
      </c>
      <c r="D1290" s="381">
        <v>83285.328125</v>
      </c>
      <c r="E1290" s="381">
        <v>1</v>
      </c>
      <c r="F1290" s="381">
        <v>1</v>
      </c>
      <c r="G1290" s="381">
        <v>1</v>
      </c>
      <c r="H1290" s="381">
        <v>1</v>
      </c>
      <c r="I1290" s="381">
        <v>26.276769638061523</v>
      </c>
      <c r="J1290" s="381">
        <v>61.542690277099609</v>
      </c>
      <c r="K1290" s="381">
        <v>16.171430953179151</v>
      </c>
      <c r="L1290" s="381">
        <v>898.005126953125</v>
      </c>
      <c r="M1290" s="381">
        <v>495.24609375</v>
      </c>
      <c r="N1290" s="381">
        <v>56465.94921875</v>
      </c>
      <c r="O1290" s="381">
        <v>6120.9990234375</v>
      </c>
      <c r="P1290" s="381">
        <v>9.7797260284423828</v>
      </c>
      <c r="Q1290" s="381">
        <v>99.734382629394531</v>
      </c>
      <c r="R1290" s="379">
        <v>1012.833984375</v>
      </c>
    </row>
    <row r="1291" spans="1:18" x14ac:dyDescent="0.25">
      <c r="A1291" s="378">
        <v>41234.833333333336</v>
      </c>
      <c r="B1291" s="381">
        <v>136.28520202636719</v>
      </c>
      <c r="C1291" s="381">
        <v>136.28520202636719</v>
      </c>
      <c r="D1291" s="381">
        <v>83399.2890625</v>
      </c>
      <c r="E1291" s="381">
        <v>1</v>
      </c>
      <c r="F1291" s="381">
        <v>1</v>
      </c>
      <c r="G1291" s="381">
        <v>1</v>
      </c>
      <c r="H1291" s="381">
        <v>1</v>
      </c>
      <c r="I1291" s="381">
        <v>26.677949905395508</v>
      </c>
      <c r="J1291" s="381">
        <v>61.701881408691406</v>
      </c>
      <c r="K1291" s="381">
        <v>16.460797012897238</v>
      </c>
      <c r="L1291" s="381">
        <v>898.01092529296875</v>
      </c>
      <c r="M1291" s="381">
        <v>495.89559936523437</v>
      </c>
      <c r="N1291" s="381">
        <v>56508</v>
      </c>
      <c r="O1291" s="381">
        <v>6131.64794921875</v>
      </c>
      <c r="P1291" s="381">
        <v>9.7877664566040039</v>
      </c>
      <c r="Q1291" s="381">
        <v>99.688568115234375</v>
      </c>
      <c r="R1291" s="379">
        <v>1012.8330078125</v>
      </c>
    </row>
    <row r="1292" spans="1:18" x14ac:dyDescent="0.25">
      <c r="A1292" s="378">
        <v>41234.875</v>
      </c>
      <c r="B1292" s="381">
        <v>136.93280029296875</v>
      </c>
      <c r="C1292" s="381">
        <v>136.93280029296875</v>
      </c>
      <c r="D1292" s="381">
        <v>83481.5078125</v>
      </c>
      <c r="E1292" s="381">
        <v>1</v>
      </c>
      <c r="F1292" s="381">
        <v>1</v>
      </c>
      <c r="G1292" s="381">
        <v>1</v>
      </c>
      <c r="H1292" s="381">
        <v>1</v>
      </c>
      <c r="I1292" s="381">
        <v>26.996730804443359</v>
      </c>
      <c r="J1292" s="381">
        <v>61.754741668701172</v>
      </c>
      <c r="K1292" s="381">
        <v>16.67176136727867</v>
      </c>
      <c r="L1292" s="381">
        <v>898.0391845703125</v>
      </c>
      <c r="M1292" s="381">
        <v>496.34109497070312</v>
      </c>
      <c r="N1292" s="381">
        <v>56557.9609375</v>
      </c>
      <c r="O1292" s="381">
        <v>6137.62890625</v>
      </c>
      <c r="P1292" s="381">
        <v>9.7888212203979492</v>
      </c>
      <c r="Q1292" s="381">
        <v>99.47271728515625</v>
      </c>
      <c r="R1292" s="379">
        <v>1012.8289794921875</v>
      </c>
    </row>
    <row r="1293" spans="1:18" x14ac:dyDescent="0.25">
      <c r="A1293" s="378">
        <v>41234.916666666664</v>
      </c>
      <c r="B1293" s="381">
        <v>137.27540588378906</v>
      </c>
      <c r="C1293" s="381">
        <v>137.27540588378906</v>
      </c>
      <c r="D1293" s="381">
        <v>83416.828125</v>
      </c>
      <c r="E1293" s="381">
        <v>1</v>
      </c>
      <c r="F1293" s="381">
        <v>1</v>
      </c>
      <c r="G1293" s="381">
        <v>1</v>
      </c>
      <c r="H1293" s="381">
        <v>1</v>
      </c>
      <c r="I1293" s="381">
        <v>26.805700302124023</v>
      </c>
      <c r="J1293" s="381">
        <v>61.756881713867188</v>
      </c>
      <c r="K1293" s="381">
        <v>16.554364628156474</v>
      </c>
      <c r="L1293" s="381">
        <v>898.01123046875</v>
      </c>
      <c r="M1293" s="381">
        <v>496.05538940429687</v>
      </c>
      <c r="N1293" s="381">
        <v>56515.6796875</v>
      </c>
      <c r="O1293" s="381">
        <v>6129.81201171875</v>
      </c>
      <c r="P1293" s="381">
        <v>9.7847843170166016</v>
      </c>
      <c r="Q1293" s="381">
        <v>99.480926513671875</v>
      </c>
      <c r="R1293" s="379">
        <v>1012.8280029296875</v>
      </c>
    </row>
    <row r="1294" spans="1:18" x14ac:dyDescent="0.25">
      <c r="A1294" s="378">
        <v>41234.958333333336</v>
      </c>
      <c r="B1294" s="381">
        <v>137.38409423828125</v>
      </c>
      <c r="C1294" s="381">
        <v>137.38409423828125</v>
      </c>
      <c r="D1294" s="381">
        <v>83564.203125</v>
      </c>
      <c r="E1294" s="381">
        <v>1</v>
      </c>
      <c r="F1294" s="381">
        <v>1</v>
      </c>
      <c r="G1294" s="381">
        <v>1</v>
      </c>
      <c r="H1294" s="381">
        <v>1</v>
      </c>
      <c r="I1294" s="381">
        <v>26.258699417114258</v>
      </c>
      <c r="J1294" s="381">
        <v>61.832759857177734</v>
      </c>
      <c r="K1294" s="381">
        <v>16.236478552202389</v>
      </c>
      <c r="L1294" s="381">
        <v>898.0228271484375</v>
      </c>
      <c r="M1294" s="381">
        <v>496.7384033203125</v>
      </c>
      <c r="N1294" s="381">
        <v>56562.6796875</v>
      </c>
      <c r="O1294" s="381">
        <v>6139.78076171875</v>
      </c>
      <c r="P1294" s="381">
        <v>9.7910251617431641</v>
      </c>
      <c r="Q1294" s="381">
        <v>99.656196594238281</v>
      </c>
      <c r="R1294" s="379">
        <v>1012.8309936523437</v>
      </c>
    </row>
    <row r="1295" spans="1:18" x14ac:dyDescent="0.25">
      <c r="A1295" s="378">
        <v>41235</v>
      </c>
      <c r="B1295" s="381">
        <v>137.80409240722656</v>
      </c>
      <c r="C1295" s="381">
        <v>137.80409240722656</v>
      </c>
      <c r="D1295" s="381">
        <v>83567.0703125</v>
      </c>
      <c r="E1295" s="381">
        <v>1</v>
      </c>
      <c r="F1295" s="381">
        <v>1</v>
      </c>
      <c r="G1295" s="381">
        <v>1</v>
      </c>
      <c r="H1295" s="381">
        <v>1</v>
      </c>
      <c r="I1295" s="381">
        <v>25.000829696655273</v>
      </c>
      <c r="J1295" s="381">
        <v>62.110710144042969</v>
      </c>
      <c r="K1295" s="381">
        <v>15.528192866495374</v>
      </c>
      <c r="L1295" s="381">
        <v>898.04248046875</v>
      </c>
      <c r="M1295" s="381">
        <v>497.05630493164062</v>
      </c>
      <c r="N1295" s="381">
        <v>56524.44140625</v>
      </c>
      <c r="O1295" s="381">
        <v>6133.60986328125</v>
      </c>
      <c r="P1295" s="381">
        <v>9.7883701324462891</v>
      </c>
      <c r="Q1295" s="381">
        <v>99.793418884277344</v>
      </c>
      <c r="R1295" s="379">
        <v>1012.8309936523437</v>
      </c>
    </row>
    <row r="1296" spans="1:18" x14ac:dyDescent="0.25">
      <c r="A1296" s="378">
        <v>41235.041666666664</v>
      </c>
      <c r="B1296" s="381">
        <v>136.72689819335938</v>
      </c>
      <c r="C1296" s="381">
        <v>136.72689819335938</v>
      </c>
      <c r="D1296" s="381">
        <v>83538.78125</v>
      </c>
      <c r="E1296" s="381">
        <v>1</v>
      </c>
      <c r="F1296" s="381">
        <v>1</v>
      </c>
      <c r="G1296" s="381">
        <v>1</v>
      </c>
      <c r="H1296" s="381">
        <v>1</v>
      </c>
      <c r="I1296" s="381">
        <v>24.946210861206055</v>
      </c>
      <c r="J1296" s="381">
        <v>62.561969757080078</v>
      </c>
      <c r="K1296" s="381">
        <v>15.606840894525158</v>
      </c>
      <c r="L1296" s="381">
        <v>897.97113037109375</v>
      </c>
      <c r="M1296" s="381">
        <v>497.53829956054687</v>
      </c>
      <c r="N1296" s="381">
        <v>56500.109375</v>
      </c>
      <c r="O1296" s="381">
        <v>6129.46484375</v>
      </c>
      <c r="P1296" s="381">
        <v>9.7867431640625</v>
      </c>
      <c r="Q1296" s="381">
        <v>99.800537109375</v>
      </c>
      <c r="R1296" s="379">
        <v>1012.8289794921875</v>
      </c>
    </row>
    <row r="1297" spans="1:18" x14ac:dyDescent="0.25">
      <c r="A1297" s="378">
        <v>41235.083333333336</v>
      </c>
      <c r="B1297" s="381">
        <v>136.44720458984375</v>
      </c>
      <c r="C1297" s="381">
        <v>136.44720458984375</v>
      </c>
      <c r="D1297" s="381">
        <v>83320.5234375</v>
      </c>
      <c r="E1297" s="381">
        <v>1</v>
      </c>
      <c r="F1297" s="381">
        <v>1</v>
      </c>
      <c r="G1297" s="381">
        <v>1</v>
      </c>
      <c r="H1297" s="381">
        <v>1</v>
      </c>
      <c r="I1297" s="381">
        <v>26.140129089355469</v>
      </c>
      <c r="J1297" s="381">
        <v>62.862518310546875</v>
      </c>
      <c r="K1297" s="381">
        <v>16.432343435196671</v>
      </c>
      <c r="L1297" s="381">
        <v>897.99212646484375</v>
      </c>
      <c r="M1297" s="381">
        <v>496.96859741210937</v>
      </c>
      <c r="N1297" s="381">
        <v>56370.3984375</v>
      </c>
      <c r="O1297" s="381">
        <v>6108.51123046875</v>
      </c>
      <c r="P1297" s="381">
        <v>9.7767572402954102</v>
      </c>
      <c r="Q1297" s="381">
        <v>99.750396728515625</v>
      </c>
      <c r="R1297" s="379">
        <v>1012.8259887695312</v>
      </c>
    </row>
    <row r="1298" spans="1:18" x14ac:dyDescent="0.25">
      <c r="A1298" s="378">
        <v>41235.125</v>
      </c>
      <c r="B1298" s="381">
        <v>136.27420043945313</v>
      </c>
      <c r="C1298" s="381">
        <v>136.27420043945313</v>
      </c>
      <c r="D1298" s="381">
        <v>83274.046875</v>
      </c>
      <c r="E1298" s="381">
        <v>1</v>
      </c>
      <c r="F1298" s="381">
        <v>1</v>
      </c>
      <c r="G1298" s="381">
        <v>1</v>
      </c>
      <c r="H1298" s="381">
        <v>1</v>
      </c>
      <c r="I1298" s="381">
        <v>25.478750228881836</v>
      </c>
      <c r="J1298" s="381">
        <v>63.046791076660156</v>
      </c>
      <c r="K1298" s="381">
        <v>16.063534425747203</v>
      </c>
      <c r="L1298" s="381">
        <v>898.003173828125</v>
      </c>
      <c r="M1298" s="381">
        <v>497.49758911132812</v>
      </c>
      <c r="N1298" s="381">
        <v>56376.7109375</v>
      </c>
      <c r="O1298" s="381">
        <v>6108.85693359375</v>
      </c>
      <c r="P1298" s="381">
        <v>9.7762203216552734</v>
      </c>
      <c r="Q1298" s="381">
        <v>99.784233093261719</v>
      </c>
      <c r="R1298" s="379">
        <v>1012.8270263671875</v>
      </c>
    </row>
    <row r="1299" spans="1:18" x14ac:dyDescent="0.25">
      <c r="A1299" s="378">
        <v>41235.166666666664</v>
      </c>
      <c r="B1299" s="381">
        <v>136.61289978027344</v>
      </c>
      <c r="C1299" s="381">
        <v>136.61289978027344</v>
      </c>
      <c r="D1299" s="381">
        <v>83435.78125</v>
      </c>
      <c r="E1299" s="381">
        <v>1</v>
      </c>
      <c r="F1299" s="381">
        <v>1</v>
      </c>
      <c r="G1299" s="381">
        <v>1</v>
      </c>
      <c r="H1299" s="381">
        <v>1</v>
      </c>
      <c r="I1299" s="381">
        <v>27.468219757080078</v>
      </c>
      <c r="J1299" s="381">
        <v>63.011859893798828</v>
      </c>
      <c r="K1299" s="381">
        <v>17.308236148652067</v>
      </c>
      <c r="L1299" s="381">
        <v>898.014404296875</v>
      </c>
      <c r="M1299" s="381">
        <v>498.139892578125</v>
      </c>
      <c r="N1299" s="381">
        <v>56488.05859375</v>
      </c>
      <c r="O1299" s="381">
        <v>6125.59716796875</v>
      </c>
      <c r="P1299" s="381">
        <v>9.7842130661010742</v>
      </c>
      <c r="Q1299" s="381">
        <v>99.848159790039063</v>
      </c>
      <c r="R1299" s="379">
        <v>1012.8250122070312</v>
      </c>
    </row>
    <row r="1300" spans="1:18" x14ac:dyDescent="0.25">
      <c r="A1300" s="378">
        <v>41235.208333333336</v>
      </c>
      <c r="B1300" s="381">
        <v>116.53949737548828</v>
      </c>
      <c r="C1300" s="381">
        <v>137.3072141740443</v>
      </c>
      <c r="D1300" s="381">
        <v>83539.359375</v>
      </c>
      <c r="E1300" s="381">
        <v>1</v>
      </c>
      <c r="F1300" s="381">
        <v>1</v>
      </c>
      <c r="G1300" s="381">
        <v>0.84874999523162842</v>
      </c>
      <c r="H1300" s="381">
        <v>1</v>
      </c>
      <c r="I1300" s="381">
        <v>26.395599365234375</v>
      </c>
      <c r="J1300" s="381">
        <v>62.918739318847656</v>
      </c>
      <c r="K1300" s="381">
        <v>16.607778356259224</v>
      </c>
      <c r="L1300" s="381">
        <v>897.9874267578125</v>
      </c>
      <c r="M1300" s="381">
        <v>498.597412109375</v>
      </c>
      <c r="N1300" s="381">
        <v>56494.671875</v>
      </c>
      <c r="O1300" s="381">
        <v>6125.93115234375</v>
      </c>
      <c r="P1300" s="381">
        <v>9.7825660705566406</v>
      </c>
      <c r="Q1300" s="381">
        <v>99.8740234375</v>
      </c>
      <c r="R1300" s="379">
        <v>1012.8289794921875</v>
      </c>
    </row>
    <row r="1301" spans="1:18" x14ac:dyDescent="0.25">
      <c r="A1301" s="378">
        <v>41235.25</v>
      </c>
      <c r="B1301" s="381">
        <v>120.50229644775391</v>
      </c>
      <c r="C1301" s="381">
        <v>137.9577902439344</v>
      </c>
      <c r="D1301" s="381">
        <v>83669.84375</v>
      </c>
      <c r="E1301" s="381">
        <v>1</v>
      </c>
      <c r="F1301" s="381">
        <v>1</v>
      </c>
      <c r="G1301" s="381">
        <v>0.87347221374511719</v>
      </c>
      <c r="H1301" s="381">
        <v>1</v>
      </c>
      <c r="I1301" s="381">
        <v>28.436569213867187</v>
      </c>
      <c r="J1301" s="381">
        <v>62.746280670166016</v>
      </c>
      <c r="K1301" s="381">
        <v>17.842889531899129</v>
      </c>
      <c r="L1301" s="381">
        <v>897.9310302734375</v>
      </c>
      <c r="M1301" s="381">
        <v>498.9375</v>
      </c>
      <c r="N1301" s="381">
        <v>56579.94921875</v>
      </c>
      <c r="O1301" s="381">
        <v>6143.19921875</v>
      </c>
      <c r="P1301" s="381">
        <v>9.7946290969848633</v>
      </c>
      <c r="Q1301" s="381">
        <v>99.943336486816406</v>
      </c>
      <c r="R1301" s="379">
        <v>1012.8350219726562</v>
      </c>
    </row>
    <row r="1302" spans="1:18" x14ac:dyDescent="0.25">
      <c r="A1302" s="378">
        <v>41235.291666666664</v>
      </c>
      <c r="B1302" s="381">
        <v>138.98080444335937</v>
      </c>
      <c r="C1302" s="381">
        <v>138.98080444335937</v>
      </c>
      <c r="D1302" s="381">
        <v>83715.7421875</v>
      </c>
      <c r="E1302" s="381">
        <v>1</v>
      </c>
      <c r="F1302" s="381">
        <v>1</v>
      </c>
      <c r="G1302" s="381">
        <v>1</v>
      </c>
      <c r="H1302" s="381">
        <v>1</v>
      </c>
      <c r="I1302" s="381">
        <v>28.838460922241211</v>
      </c>
      <c r="J1302" s="381">
        <v>62.105178833007813</v>
      </c>
      <c r="K1302" s="381">
        <v>17.910177728444978</v>
      </c>
      <c r="L1302" s="381">
        <v>898.048828125</v>
      </c>
      <c r="M1302" s="381">
        <v>498.10250854492188</v>
      </c>
      <c r="N1302" s="381">
        <v>56634.73828125</v>
      </c>
      <c r="O1302" s="381">
        <v>6149.78076171875</v>
      </c>
      <c r="P1302" s="381">
        <v>9.7962064743041992</v>
      </c>
      <c r="Q1302" s="381">
        <v>99.782722473144531</v>
      </c>
      <c r="R1302" s="379">
        <v>1012.8350219726562</v>
      </c>
    </row>
    <row r="1303" spans="1:18" x14ac:dyDescent="0.25">
      <c r="A1303" s="378">
        <v>41235.333333333336</v>
      </c>
      <c r="B1303" s="381">
        <v>139.735595703125</v>
      </c>
      <c r="C1303" s="381">
        <v>139.735595703125</v>
      </c>
      <c r="D1303" s="381">
        <v>83631.953125</v>
      </c>
      <c r="E1303" s="381">
        <v>1</v>
      </c>
      <c r="F1303" s="381">
        <v>1</v>
      </c>
      <c r="G1303" s="381">
        <v>1</v>
      </c>
      <c r="H1303" s="381">
        <v>1</v>
      </c>
      <c r="I1303" s="381">
        <v>27.370330810546875</v>
      </c>
      <c r="J1303" s="381">
        <v>61.400981903076172</v>
      </c>
      <c r="K1303" s="381">
        <v>16.805651867795969</v>
      </c>
      <c r="L1303" s="381">
        <v>898.03497314453125</v>
      </c>
      <c r="M1303" s="381">
        <v>497.36309814453125</v>
      </c>
      <c r="N1303" s="381">
        <v>56579.44140625</v>
      </c>
      <c r="O1303" s="381">
        <v>6143.32421875</v>
      </c>
      <c r="P1303" s="381">
        <v>9.7944822311401367</v>
      </c>
      <c r="Q1303" s="381">
        <v>99.649116516113281</v>
      </c>
      <c r="R1303" s="379">
        <v>1012.8369750976562</v>
      </c>
    </row>
    <row r="1304" spans="1:18" x14ac:dyDescent="0.25">
      <c r="A1304" s="378">
        <v>41235.375</v>
      </c>
      <c r="B1304" s="381">
        <v>117.38379669189453</v>
      </c>
      <c r="C1304" s="381">
        <v>139.95087454492608</v>
      </c>
      <c r="D1304" s="381">
        <v>83605.25</v>
      </c>
      <c r="E1304" s="381">
        <v>1</v>
      </c>
      <c r="F1304" s="381">
        <v>1</v>
      </c>
      <c r="G1304" s="381">
        <v>0.83875000476837158</v>
      </c>
      <c r="H1304" s="381">
        <v>1</v>
      </c>
      <c r="I1304" s="381">
        <v>27.174629211425781</v>
      </c>
      <c r="J1304" s="381">
        <v>61.274360656738281</v>
      </c>
      <c r="K1304" s="381">
        <v>16.651080310140387</v>
      </c>
      <c r="L1304" s="381">
        <v>897.9552001953125</v>
      </c>
      <c r="M1304" s="381">
        <v>497.38790893554687</v>
      </c>
      <c r="N1304" s="381">
        <v>56592.98828125</v>
      </c>
      <c r="O1304" s="381">
        <v>6146.94921875</v>
      </c>
      <c r="P1304" s="381">
        <v>9.7968454360961914</v>
      </c>
      <c r="Q1304" s="381">
        <v>99.623649597167969</v>
      </c>
      <c r="R1304" s="379">
        <v>1012.833984375</v>
      </c>
    </row>
    <row r="1305" spans="1:18" x14ac:dyDescent="0.25">
      <c r="A1305" s="378">
        <v>41235.416666666664</v>
      </c>
      <c r="B1305" s="381">
        <v>82.828010559082031</v>
      </c>
      <c r="C1305" s="381">
        <v>138.91490296063895</v>
      </c>
      <c r="D1305" s="381">
        <v>83458.171875</v>
      </c>
      <c r="E1305" s="381">
        <v>1</v>
      </c>
      <c r="F1305" s="381">
        <v>1</v>
      </c>
      <c r="G1305" s="381">
        <v>0.59624999761581421</v>
      </c>
      <c r="H1305" s="381">
        <v>1</v>
      </c>
      <c r="I1305" s="381">
        <v>27.080129623413086</v>
      </c>
      <c r="J1305" s="381">
        <v>61.280139923095703</v>
      </c>
      <c r="K1305" s="381">
        <v>16.594741324583229</v>
      </c>
      <c r="L1305" s="381">
        <v>897.9583740234375</v>
      </c>
      <c r="M1305" s="381">
        <v>495.67059326171875</v>
      </c>
      <c r="N1305" s="381">
        <v>56422.421875</v>
      </c>
      <c r="O1305" s="381">
        <v>6134.98779296875</v>
      </c>
      <c r="P1305" s="381">
        <v>9.8081302642822266</v>
      </c>
      <c r="Q1305" s="381">
        <v>99.835243225097656</v>
      </c>
      <c r="R1305" s="379">
        <v>1012.8359985351562</v>
      </c>
    </row>
    <row r="1306" spans="1:18" x14ac:dyDescent="0.25">
      <c r="A1306" s="378">
        <v>41235.458333333336</v>
      </c>
      <c r="B1306" s="381">
        <v>139.352294921875</v>
      </c>
      <c r="C1306" s="381">
        <v>139.352294921875</v>
      </c>
      <c r="D1306" s="381">
        <v>83481.859375</v>
      </c>
      <c r="E1306" s="381">
        <v>1</v>
      </c>
      <c r="F1306" s="381">
        <v>1</v>
      </c>
      <c r="G1306" s="381">
        <v>1</v>
      </c>
      <c r="H1306" s="381">
        <v>1</v>
      </c>
      <c r="I1306" s="381">
        <v>27.434499740600586</v>
      </c>
      <c r="J1306" s="381">
        <v>61.254459381103516</v>
      </c>
      <c r="K1306" s="381">
        <v>16.804854500015136</v>
      </c>
      <c r="L1306" s="381">
        <v>897.97418212890625</v>
      </c>
      <c r="M1306" s="381">
        <v>495.99209594726562</v>
      </c>
      <c r="N1306" s="381">
        <v>56468.3984375</v>
      </c>
      <c r="O1306" s="381">
        <v>6134.52099609375</v>
      </c>
      <c r="P1306" s="381">
        <v>9.8011808395385742</v>
      </c>
      <c r="Q1306" s="381">
        <v>99.618598937988281</v>
      </c>
      <c r="R1306" s="379">
        <v>1012.8369750976562</v>
      </c>
    </row>
    <row r="1307" spans="1:18" x14ac:dyDescent="0.25">
      <c r="A1307" s="378">
        <v>41235.5</v>
      </c>
      <c r="B1307" s="381">
        <v>138.21420288085937</v>
      </c>
      <c r="C1307" s="381">
        <v>138.21420288085937</v>
      </c>
      <c r="D1307" s="381">
        <v>83327.2265625</v>
      </c>
      <c r="E1307" s="381">
        <v>1</v>
      </c>
      <c r="F1307" s="381">
        <v>1</v>
      </c>
      <c r="G1307" s="381">
        <v>1</v>
      </c>
      <c r="H1307" s="381">
        <v>1</v>
      </c>
      <c r="I1307" s="381">
        <v>27.294279098510742</v>
      </c>
      <c r="J1307" s="381">
        <v>61.228340148925781</v>
      </c>
      <c r="K1307" s="381">
        <v>16.71183404763331</v>
      </c>
      <c r="L1307" s="381">
        <v>898.040771484375</v>
      </c>
      <c r="M1307" s="381">
        <v>495.24639892578125</v>
      </c>
      <c r="N1307" s="381">
        <v>56400.98046875</v>
      </c>
      <c r="O1307" s="381">
        <v>6127.966796875</v>
      </c>
      <c r="P1307" s="381">
        <v>9.8010320663452148</v>
      </c>
      <c r="Q1307" s="381">
        <v>99.506866455078125</v>
      </c>
      <c r="R1307" s="379">
        <v>1012.8309936523437</v>
      </c>
    </row>
    <row r="1308" spans="1:18" x14ac:dyDescent="0.25">
      <c r="A1308" s="378">
        <v>41235.541666666664</v>
      </c>
      <c r="B1308" s="381">
        <v>137.03779602050781</v>
      </c>
      <c r="C1308" s="381">
        <v>137.03779602050781</v>
      </c>
      <c r="D1308" s="381">
        <v>83057.3828125</v>
      </c>
      <c r="E1308" s="381">
        <v>1</v>
      </c>
      <c r="F1308" s="381">
        <v>1</v>
      </c>
      <c r="G1308" s="381">
        <v>1</v>
      </c>
      <c r="H1308" s="381">
        <v>1</v>
      </c>
      <c r="I1308" s="381">
        <v>26.755769729614258</v>
      </c>
      <c r="J1308" s="381">
        <v>61.244808197021484</v>
      </c>
      <c r="K1308" s="381">
        <v>16.386519852538985</v>
      </c>
      <c r="L1308" s="381">
        <v>898.12347412109375</v>
      </c>
      <c r="M1308" s="381">
        <v>493.91400146484375</v>
      </c>
      <c r="N1308" s="381">
        <v>56224.609375</v>
      </c>
      <c r="O1308" s="381">
        <v>6106.8681640625</v>
      </c>
      <c r="P1308" s="381">
        <v>9.7967605590820312</v>
      </c>
      <c r="Q1308" s="381">
        <v>99.505950927734375</v>
      </c>
      <c r="R1308" s="379">
        <v>1012.8309936523437</v>
      </c>
    </row>
    <row r="1309" spans="1:18" x14ac:dyDescent="0.25">
      <c r="A1309" s="378">
        <v>41235.583333333336</v>
      </c>
      <c r="B1309" s="381">
        <v>136.72999572753906</v>
      </c>
      <c r="C1309" s="381">
        <v>136.72999572753906</v>
      </c>
      <c r="D1309" s="381">
        <v>83065.5390625</v>
      </c>
      <c r="E1309" s="381">
        <v>1</v>
      </c>
      <c r="F1309" s="381">
        <v>1</v>
      </c>
      <c r="G1309" s="381">
        <v>1</v>
      </c>
      <c r="H1309" s="381">
        <v>1</v>
      </c>
      <c r="I1309" s="381">
        <v>26.89569091796875</v>
      </c>
      <c r="J1309" s="381">
        <v>61.286670684814453</v>
      </c>
      <c r="K1309" s="381">
        <v>16.483473521301057</v>
      </c>
      <c r="L1309" s="381">
        <v>897.85089111328125</v>
      </c>
      <c r="M1309" s="381">
        <v>493.66390991210937</v>
      </c>
      <c r="N1309" s="381">
        <v>56169.73828125</v>
      </c>
      <c r="O1309" s="381">
        <v>6123.7958984375</v>
      </c>
      <c r="P1309" s="381">
        <v>9.8301362991333008</v>
      </c>
      <c r="Q1309" s="381">
        <v>99.628250122070313</v>
      </c>
      <c r="R1309" s="379">
        <v>1012.8300170898437</v>
      </c>
    </row>
    <row r="1310" spans="1:18" x14ac:dyDescent="0.25">
      <c r="A1310" s="378">
        <v>41235.625</v>
      </c>
      <c r="B1310" s="381">
        <v>136.38290405273437</v>
      </c>
      <c r="C1310" s="381">
        <v>136.38290405273437</v>
      </c>
      <c r="D1310" s="381">
        <v>83003.796875</v>
      </c>
      <c r="E1310" s="381">
        <v>1</v>
      </c>
      <c r="F1310" s="381">
        <v>1</v>
      </c>
      <c r="G1310" s="381">
        <v>1</v>
      </c>
      <c r="H1310" s="381">
        <v>1</v>
      </c>
      <c r="I1310" s="381">
        <v>26.523019790649414</v>
      </c>
      <c r="J1310" s="381">
        <v>61.367568969726563</v>
      </c>
      <c r="K1310" s="381">
        <v>16.276532462881004</v>
      </c>
      <c r="L1310" s="381">
        <v>898.02337646484375</v>
      </c>
      <c r="M1310" s="381">
        <v>493.40640258789062</v>
      </c>
      <c r="N1310" s="381">
        <v>56128.19921875</v>
      </c>
      <c r="O1310" s="381">
        <v>6122.93310546875</v>
      </c>
      <c r="P1310" s="381">
        <v>9.8341426849365234</v>
      </c>
      <c r="Q1310" s="381">
        <v>99.869720458984375</v>
      </c>
      <c r="R1310" s="379">
        <v>1012.8270263671875</v>
      </c>
    </row>
    <row r="1311" spans="1:18" x14ac:dyDescent="0.25">
      <c r="A1311" s="378">
        <v>41235.666666666664</v>
      </c>
      <c r="B1311" s="381">
        <v>136.42120361328125</v>
      </c>
      <c r="C1311" s="381">
        <v>136.42120361328125</v>
      </c>
      <c r="D1311" s="381">
        <v>82839.90625</v>
      </c>
      <c r="E1311" s="381">
        <v>1</v>
      </c>
      <c r="F1311" s="381">
        <v>1</v>
      </c>
      <c r="G1311" s="381">
        <v>1</v>
      </c>
      <c r="H1311" s="381">
        <v>1</v>
      </c>
      <c r="I1311" s="381">
        <v>26.743789672851563</v>
      </c>
      <c r="J1311" s="381">
        <v>61.479091644287109</v>
      </c>
      <c r="K1311" s="381">
        <v>16.441838962127804</v>
      </c>
      <c r="L1311" s="381">
        <v>898.107421875</v>
      </c>
      <c r="M1311" s="381">
        <v>492.8843994140625</v>
      </c>
      <c r="N1311" s="381">
        <v>56074.37109375</v>
      </c>
      <c r="O1311" s="381">
        <v>6108.94189453125</v>
      </c>
      <c r="P1311" s="381">
        <v>9.8236093521118164</v>
      </c>
      <c r="Q1311" s="381">
        <v>99.825126647949219</v>
      </c>
      <c r="R1311" s="379">
        <v>1012.8259887695312</v>
      </c>
    </row>
    <row r="1312" spans="1:18" x14ac:dyDescent="0.25">
      <c r="A1312" s="378">
        <v>41235.708333333336</v>
      </c>
      <c r="B1312" s="381">
        <v>135.56829833984375</v>
      </c>
      <c r="C1312" s="381">
        <v>135.56829833984375</v>
      </c>
      <c r="D1312" s="381">
        <v>82685.546875</v>
      </c>
      <c r="E1312" s="381">
        <v>1</v>
      </c>
      <c r="F1312" s="381">
        <v>1</v>
      </c>
      <c r="G1312" s="381">
        <v>1</v>
      </c>
      <c r="H1312" s="381">
        <v>1</v>
      </c>
      <c r="I1312" s="381">
        <v>26.940069198608398</v>
      </c>
      <c r="J1312" s="381">
        <v>61.477149963378906</v>
      </c>
      <c r="K1312" s="381">
        <v>16.561986741466534</v>
      </c>
      <c r="L1312" s="381">
        <v>897.94097900390625</v>
      </c>
      <c r="M1312" s="381">
        <v>491.86819458007812</v>
      </c>
      <c r="N1312" s="381">
        <v>55957.6015625</v>
      </c>
      <c r="O1312" s="381">
        <v>6088.42578125</v>
      </c>
      <c r="P1312" s="381">
        <v>9.8125753402709961</v>
      </c>
      <c r="Q1312" s="381">
        <v>99.981582641601563</v>
      </c>
      <c r="R1312" s="379">
        <v>1012.8280029296875</v>
      </c>
    </row>
    <row r="1313" spans="1:18" x14ac:dyDescent="0.25">
      <c r="A1313" s="378">
        <v>41235.75</v>
      </c>
      <c r="B1313" s="381">
        <v>135.57179260253906</v>
      </c>
      <c r="C1313" s="381">
        <v>135.57179260253906</v>
      </c>
      <c r="D1313" s="381">
        <v>82587.0625</v>
      </c>
      <c r="E1313" s="381">
        <v>1</v>
      </c>
      <c r="F1313" s="381">
        <v>1</v>
      </c>
      <c r="G1313" s="381">
        <v>1</v>
      </c>
      <c r="H1313" s="381">
        <v>1</v>
      </c>
      <c r="I1313" s="381">
        <v>26.839099884033203</v>
      </c>
      <c r="J1313" s="381">
        <v>61.401340484619141</v>
      </c>
      <c r="K1313" s="381">
        <v>16.47956710280225</v>
      </c>
      <c r="L1313" s="381">
        <v>897.95257568359375</v>
      </c>
      <c r="M1313" s="381">
        <v>491.35818481445312</v>
      </c>
      <c r="N1313" s="381">
        <v>55914.671875</v>
      </c>
      <c r="O1313" s="381">
        <v>6081.26123046875</v>
      </c>
      <c r="P1313" s="381">
        <v>9.8082008361816406</v>
      </c>
      <c r="Q1313" s="381">
        <v>99.831222534179688</v>
      </c>
      <c r="R1313" s="379">
        <v>1012.833984375</v>
      </c>
    </row>
    <row r="1314" spans="1:18" x14ac:dyDescent="0.25">
      <c r="A1314" s="378">
        <v>41235.791666666664</v>
      </c>
      <c r="B1314" s="381">
        <v>136.08909606933594</v>
      </c>
      <c r="C1314" s="381">
        <v>136.08909606933594</v>
      </c>
      <c r="D1314" s="381">
        <v>82526.640625</v>
      </c>
      <c r="E1314" s="381">
        <v>1</v>
      </c>
      <c r="F1314" s="381">
        <v>1</v>
      </c>
      <c r="G1314" s="381">
        <v>1</v>
      </c>
      <c r="H1314" s="381">
        <v>1</v>
      </c>
      <c r="I1314" s="381">
        <v>26.724819183349609</v>
      </c>
      <c r="J1314" s="381">
        <v>61.357879638671875</v>
      </c>
      <c r="K1314" s="381">
        <v>16.397782388172345</v>
      </c>
      <c r="L1314" s="381">
        <v>898.03851318359375</v>
      </c>
      <c r="M1314" s="381">
        <v>490.86959838867187</v>
      </c>
      <c r="N1314" s="381">
        <v>55862.2890625</v>
      </c>
      <c r="O1314" s="381">
        <v>6076.97216796875</v>
      </c>
      <c r="P1314" s="381">
        <v>9.8098363876342773</v>
      </c>
      <c r="Q1314" s="381">
        <v>99.911628723144531</v>
      </c>
      <c r="R1314" s="379">
        <v>1012.8359985351562</v>
      </c>
    </row>
    <row r="1315" spans="1:18" x14ac:dyDescent="0.25">
      <c r="A1315" s="378">
        <v>41235.833333333336</v>
      </c>
      <c r="B1315" s="381">
        <v>137.47090148925781</v>
      </c>
      <c r="C1315" s="381">
        <v>137.47090148925781</v>
      </c>
      <c r="D1315" s="381">
        <v>82595.328125</v>
      </c>
      <c r="E1315" s="381">
        <v>1</v>
      </c>
      <c r="F1315" s="381">
        <v>1</v>
      </c>
      <c r="G1315" s="381">
        <v>1</v>
      </c>
      <c r="H1315" s="381">
        <v>1</v>
      </c>
      <c r="I1315" s="381">
        <v>26.882419586181641</v>
      </c>
      <c r="J1315" s="381">
        <v>61.325809478759766</v>
      </c>
      <c r="K1315" s="381">
        <v>16.485861418702552</v>
      </c>
      <c r="L1315" s="381">
        <v>897.9716796875</v>
      </c>
      <c r="M1315" s="381">
        <v>491.23910522460937</v>
      </c>
      <c r="N1315" s="381">
        <v>55921.328125</v>
      </c>
      <c r="O1315" s="381">
        <v>6083.5869140625</v>
      </c>
      <c r="P1315" s="381">
        <v>9.8111534118652344</v>
      </c>
      <c r="Q1315" s="381">
        <v>99.926177978515625</v>
      </c>
      <c r="R1315" s="379">
        <v>1012.8380126953125</v>
      </c>
    </row>
    <row r="1316" spans="1:18" x14ac:dyDescent="0.25">
      <c r="A1316" s="378">
        <v>41235.875</v>
      </c>
      <c r="B1316" s="381">
        <v>137.37300109863281</v>
      </c>
      <c r="C1316" s="381">
        <v>137.37300109863281</v>
      </c>
      <c r="D1316" s="381">
        <v>82450.796875</v>
      </c>
      <c r="E1316" s="381">
        <v>1</v>
      </c>
      <c r="F1316" s="381">
        <v>1</v>
      </c>
      <c r="G1316" s="381">
        <v>1</v>
      </c>
      <c r="H1316" s="381">
        <v>1</v>
      </c>
      <c r="I1316" s="381">
        <v>26.86138916015625</v>
      </c>
      <c r="J1316" s="381">
        <v>61.301448822021484</v>
      </c>
      <c r="K1316" s="381">
        <v>16.466420728897209</v>
      </c>
      <c r="L1316" s="381">
        <v>898.0037841796875</v>
      </c>
      <c r="M1316" s="381">
        <v>490.49798583984375</v>
      </c>
      <c r="N1316" s="381">
        <v>55837.01171875</v>
      </c>
      <c r="O1316" s="381">
        <v>6073.3779296875</v>
      </c>
      <c r="P1316" s="381">
        <v>9.8107023239135742</v>
      </c>
      <c r="Q1316" s="381">
        <v>99.932952880859375</v>
      </c>
      <c r="R1316" s="379">
        <v>1012.8380126953125</v>
      </c>
    </row>
    <row r="1317" spans="1:18" x14ac:dyDescent="0.25">
      <c r="A1317" s="378">
        <v>41235.916666666664</v>
      </c>
      <c r="B1317" s="381">
        <v>137.05889892578125</v>
      </c>
      <c r="C1317" s="381">
        <v>137.05889892578125</v>
      </c>
      <c r="D1317" s="381">
        <v>82233.3515625</v>
      </c>
      <c r="E1317" s="381">
        <v>1</v>
      </c>
      <c r="F1317" s="381">
        <v>1</v>
      </c>
      <c r="G1317" s="381">
        <v>1</v>
      </c>
      <c r="H1317" s="381">
        <v>1</v>
      </c>
      <c r="I1317" s="381">
        <v>26.921369552612305</v>
      </c>
      <c r="J1317" s="381">
        <v>61.270408630371094</v>
      </c>
      <c r="K1317" s="381">
        <v>16.494833133777867</v>
      </c>
      <c r="L1317" s="381">
        <v>897.9957275390625</v>
      </c>
      <c r="M1317" s="381">
        <v>489.0968017578125</v>
      </c>
      <c r="N1317" s="381">
        <v>55701.6484375</v>
      </c>
      <c r="O1317" s="381">
        <v>6057.666015625</v>
      </c>
      <c r="P1317" s="381">
        <v>9.8081245422363281</v>
      </c>
      <c r="Q1317" s="381">
        <v>100.04799652099609</v>
      </c>
      <c r="R1317" s="379">
        <v>1012.8380126953125</v>
      </c>
    </row>
    <row r="1318" spans="1:18" x14ac:dyDescent="0.25">
      <c r="A1318" s="378">
        <v>41235.958333333336</v>
      </c>
      <c r="B1318" s="381">
        <v>136.68460083007812</v>
      </c>
      <c r="C1318" s="381">
        <v>136.68460083007812</v>
      </c>
      <c r="D1318" s="381">
        <v>82200.5234375</v>
      </c>
      <c r="E1318" s="381">
        <v>1</v>
      </c>
      <c r="F1318" s="381">
        <v>1</v>
      </c>
      <c r="G1318" s="381">
        <v>1</v>
      </c>
      <c r="H1318" s="381">
        <v>1</v>
      </c>
      <c r="I1318" s="381">
        <v>27.187919616699219</v>
      </c>
      <c r="J1318" s="381">
        <v>61.185550689697266</v>
      </c>
      <c r="K1318" s="381">
        <v>16.635078338549647</v>
      </c>
      <c r="L1318" s="381">
        <v>898.01123046875</v>
      </c>
      <c r="M1318" s="381">
        <v>489.09869384765625</v>
      </c>
      <c r="N1318" s="381">
        <v>55728.359375</v>
      </c>
      <c r="O1318" s="381">
        <v>6060.06298828125</v>
      </c>
      <c r="P1318" s="381">
        <v>9.8085136413574219</v>
      </c>
      <c r="Q1318" s="381">
        <v>100.01100158691406</v>
      </c>
      <c r="R1318" s="379">
        <v>1012.8359985351562</v>
      </c>
    </row>
    <row r="1319" spans="1:18" x14ac:dyDescent="0.25">
      <c r="A1319" s="378">
        <v>41236</v>
      </c>
      <c r="B1319" s="381">
        <v>136.1083984375</v>
      </c>
      <c r="C1319" s="381">
        <v>136.1083984375</v>
      </c>
      <c r="D1319" s="381">
        <v>82323.4375</v>
      </c>
      <c r="E1319" s="381">
        <v>1</v>
      </c>
      <c r="F1319" s="381">
        <v>1</v>
      </c>
      <c r="G1319" s="381">
        <v>1</v>
      </c>
      <c r="H1319" s="381">
        <v>1</v>
      </c>
      <c r="I1319" s="381">
        <v>27.380430221557617</v>
      </c>
      <c r="J1319" s="381">
        <v>60.980800628662109</v>
      </c>
      <c r="K1319" s="381">
        <v>16.696805564677998</v>
      </c>
      <c r="L1319" s="381">
        <v>898.048828125</v>
      </c>
      <c r="M1319" s="381">
        <v>489.60330200195313</v>
      </c>
      <c r="N1319" s="381">
        <v>55805.109375</v>
      </c>
      <c r="O1319" s="381">
        <v>6064.18603515625</v>
      </c>
      <c r="P1319" s="381">
        <v>9.8017921447753906</v>
      </c>
      <c r="Q1319" s="381">
        <v>99.874496459960938</v>
      </c>
      <c r="R1319" s="379">
        <v>1012.833984375</v>
      </c>
    </row>
    <row r="1320" spans="1:18" x14ac:dyDescent="0.25">
      <c r="A1320" s="378">
        <v>41236.041666666664</v>
      </c>
      <c r="B1320" s="381">
        <v>134.4573974609375</v>
      </c>
      <c r="C1320" s="381">
        <v>134.4573974609375</v>
      </c>
      <c r="D1320" s="381">
        <v>82454.1796875</v>
      </c>
      <c r="E1320" s="381">
        <v>1</v>
      </c>
      <c r="F1320" s="381">
        <v>1</v>
      </c>
      <c r="G1320" s="381">
        <v>1</v>
      </c>
      <c r="H1320" s="381">
        <v>1</v>
      </c>
      <c r="I1320" s="381">
        <v>27.077320098876953</v>
      </c>
      <c r="J1320" s="381">
        <v>60.843608856201172</v>
      </c>
      <c r="K1320" s="381">
        <v>16.474818729702239</v>
      </c>
      <c r="L1320" s="381">
        <v>897.75872802734375</v>
      </c>
      <c r="M1320" s="381">
        <v>490.14529418945312</v>
      </c>
      <c r="N1320" s="381">
        <v>55875.328125</v>
      </c>
      <c r="O1320" s="381">
        <v>6122.48291015625</v>
      </c>
      <c r="P1320" s="381">
        <v>9.8745355606079102</v>
      </c>
      <c r="Q1320" s="381">
        <v>99.937347412109375</v>
      </c>
      <c r="R1320" s="379">
        <v>1012.8389892578125</v>
      </c>
    </row>
    <row r="1321" spans="1:18" x14ac:dyDescent="0.25">
      <c r="A1321" s="378">
        <v>41236.083333333336</v>
      </c>
      <c r="B1321" s="381">
        <v>133.85389709472656</v>
      </c>
      <c r="C1321" s="381">
        <v>133.85389709472656</v>
      </c>
      <c r="D1321" s="381">
        <v>82449.140625</v>
      </c>
      <c r="E1321" s="381">
        <v>1</v>
      </c>
      <c r="F1321" s="381">
        <v>1</v>
      </c>
      <c r="G1321" s="381">
        <v>1</v>
      </c>
      <c r="H1321" s="381">
        <v>1</v>
      </c>
      <c r="I1321" s="381">
        <v>26.883960723876953</v>
      </c>
      <c r="J1321" s="381">
        <v>60.850269317626953</v>
      </c>
      <c r="K1321" s="381">
        <v>16.358962503724179</v>
      </c>
      <c r="L1321" s="381">
        <v>898.0325927734375</v>
      </c>
      <c r="M1321" s="381">
        <v>490.20159912109375</v>
      </c>
      <c r="N1321" s="381">
        <v>55881.5390625</v>
      </c>
      <c r="O1321" s="381">
        <v>6171.65283203125</v>
      </c>
      <c r="P1321" s="381">
        <v>9.9453954696655273</v>
      </c>
      <c r="Q1321" s="381">
        <v>99.973350524902344</v>
      </c>
      <c r="R1321" s="379">
        <v>1012.8419799804687</v>
      </c>
    </row>
    <row r="1322" spans="1:18" x14ac:dyDescent="0.25">
      <c r="A1322" s="378">
        <v>41236.125</v>
      </c>
      <c r="B1322" s="381">
        <v>134.03529357910156</v>
      </c>
      <c r="C1322" s="381">
        <v>134.03529357910156</v>
      </c>
      <c r="D1322" s="381">
        <v>82393.7421875</v>
      </c>
      <c r="E1322" s="381">
        <v>1</v>
      </c>
      <c r="F1322" s="381">
        <v>1</v>
      </c>
      <c r="G1322" s="381">
        <v>1</v>
      </c>
      <c r="H1322" s="381">
        <v>1</v>
      </c>
      <c r="I1322" s="381">
        <v>26.8714599609375</v>
      </c>
      <c r="J1322" s="381">
        <v>60.944980621337891</v>
      </c>
      <c r="K1322" s="381">
        <v>16.376806065863931</v>
      </c>
      <c r="L1322" s="381">
        <v>898.03082275390625</v>
      </c>
      <c r="M1322" s="381">
        <v>489.9827880859375</v>
      </c>
      <c r="N1322" s="381">
        <v>55865.51171875</v>
      </c>
      <c r="O1322" s="381">
        <v>6165.13623046875</v>
      </c>
      <c r="P1322" s="381">
        <v>9.9380311965942383</v>
      </c>
      <c r="Q1322" s="381">
        <v>99.871856689453125</v>
      </c>
      <c r="R1322" s="379">
        <v>1012.8400268554687</v>
      </c>
    </row>
    <row r="1323" spans="1:18" x14ac:dyDescent="0.25">
      <c r="A1323" s="378">
        <v>41236.166666666664</v>
      </c>
      <c r="B1323" s="381">
        <v>134.00599670410156</v>
      </c>
      <c r="C1323" s="381">
        <v>134.00599670410156</v>
      </c>
      <c r="D1323" s="381">
        <v>82406.75</v>
      </c>
      <c r="E1323" s="381">
        <v>1</v>
      </c>
      <c r="F1323" s="381">
        <v>1</v>
      </c>
      <c r="G1323" s="381">
        <v>1</v>
      </c>
      <c r="H1323" s="381">
        <v>1</v>
      </c>
      <c r="I1323" s="381">
        <v>26.805049896240234</v>
      </c>
      <c r="J1323" s="381">
        <v>60.977981567382813</v>
      </c>
      <c r="K1323" s="381">
        <v>16.345178384857135</v>
      </c>
      <c r="L1323" s="381">
        <v>898.04449462890625</v>
      </c>
      <c r="M1323" s="381">
        <v>489.67800903320312</v>
      </c>
      <c r="N1323" s="381">
        <v>55842.6796875</v>
      </c>
      <c r="O1323" s="381">
        <v>6163.498046875</v>
      </c>
      <c r="P1323" s="381">
        <v>9.9396829605102539</v>
      </c>
      <c r="Q1323" s="381">
        <v>100.02429962158203</v>
      </c>
      <c r="R1323" s="379">
        <v>1012.8410034179687</v>
      </c>
    </row>
    <row r="1324" spans="1:18" x14ac:dyDescent="0.25">
      <c r="A1324" s="378">
        <v>41236.208333333336</v>
      </c>
      <c r="B1324" s="381">
        <v>114.57859802246094</v>
      </c>
      <c r="C1324" s="381">
        <v>134.99687618989833</v>
      </c>
      <c r="D1324" s="381">
        <v>82743.84375</v>
      </c>
      <c r="E1324" s="381">
        <v>1</v>
      </c>
      <c r="F1324" s="381">
        <v>1</v>
      </c>
      <c r="G1324" s="381">
        <v>0.84874999523162842</v>
      </c>
      <c r="H1324" s="381">
        <v>1</v>
      </c>
      <c r="I1324" s="381">
        <v>26.395650863647461</v>
      </c>
      <c r="J1324" s="381">
        <v>61.030239105224609</v>
      </c>
      <c r="K1324" s="381">
        <v>16.109328835464328</v>
      </c>
      <c r="L1324" s="381">
        <v>898.0950927734375</v>
      </c>
      <c r="M1324" s="381">
        <v>491.29400634765625</v>
      </c>
      <c r="N1324" s="381">
        <v>56056.05859375</v>
      </c>
      <c r="O1324" s="381">
        <v>6186.05419921875</v>
      </c>
      <c r="P1324" s="381">
        <v>9.9388618469238281</v>
      </c>
      <c r="Q1324" s="381">
        <v>100.11109924316406</v>
      </c>
      <c r="R1324" s="379">
        <v>1012.8410034179687</v>
      </c>
    </row>
    <row r="1325" spans="1:18" x14ac:dyDescent="0.25">
      <c r="A1325" s="378">
        <v>41236.25</v>
      </c>
      <c r="B1325" s="381">
        <v>118.36689758300781</v>
      </c>
      <c r="C1325" s="381">
        <v>135.42692706294221</v>
      </c>
      <c r="D1325" s="381">
        <v>82792.1875</v>
      </c>
      <c r="E1325" s="381">
        <v>1</v>
      </c>
      <c r="F1325" s="381">
        <v>1</v>
      </c>
      <c r="G1325" s="381">
        <v>0.8740277886390686</v>
      </c>
      <c r="H1325" s="381">
        <v>1</v>
      </c>
      <c r="I1325" s="381">
        <v>26.734569549560547</v>
      </c>
      <c r="J1325" s="381">
        <v>61.1556396484375</v>
      </c>
      <c r="K1325" s="381">
        <v>16.349697015290147</v>
      </c>
      <c r="L1325" s="381">
        <v>897.9417724609375</v>
      </c>
      <c r="M1325" s="381">
        <v>491.7041015625</v>
      </c>
      <c r="N1325" s="381">
        <v>56057.08984375</v>
      </c>
      <c r="O1325" s="381">
        <v>6172.4189453125</v>
      </c>
      <c r="P1325" s="381">
        <v>9.919621467590332</v>
      </c>
      <c r="Q1325" s="381">
        <v>100.03769683837891</v>
      </c>
      <c r="R1325" s="379">
        <v>1012.843017578125</v>
      </c>
    </row>
    <row r="1326" spans="1:18" x14ac:dyDescent="0.25">
      <c r="A1326" s="378">
        <v>41236.291666666664</v>
      </c>
      <c r="B1326" s="381">
        <v>135.18170166015625</v>
      </c>
      <c r="C1326" s="381">
        <v>135.18170166015625</v>
      </c>
      <c r="D1326" s="381">
        <v>82778.6328125</v>
      </c>
      <c r="E1326" s="381">
        <v>1</v>
      </c>
      <c r="F1326" s="381">
        <v>1</v>
      </c>
      <c r="G1326" s="381">
        <v>1</v>
      </c>
      <c r="H1326" s="381">
        <v>1</v>
      </c>
      <c r="I1326" s="381">
        <v>26.757350921630859</v>
      </c>
      <c r="J1326" s="381">
        <v>61.23883056640625</v>
      </c>
      <c r="K1326" s="381">
        <v>16.385888794956262</v>
      </c>
      <c r="L1326" s="381">
        <v>898.12957763671875</v>
      </c>
      <c r="M1326" s="381">
        <v>491.79598999023437</v>
      </c>
      <c r="N1326" s="381">
        <v>56083.58984375</v>
      </c>
      <c r="O1326" s="381">
        <v>6153.2158203125</v>
      </c>
      <c r="P1326" s="381">
        <v>9.8869695663452148</v>
      </c>
      <c r="Q1326" s="381">
        <v>100.17710113525391</v>
      </c>
      <c r="R1326" s="379">
        <v>1012.8419799804687</v>
      </c>
    </row>
    <row r="1327" spans="1:18" x14ac:dyDescent="0.25">
      <c r="A1327" s="378">
        <v>41236.333333333336</v>
      </c>
      <c r="B1327" s="381">
        <v>136.23989868164062</v>
      </c>
      <c r="C1327" s="381">
        <v>136.23989868164062</v>
      </c>
      <c r="D1327" s="381">
        <v>83003.703125</v>
      </c>
      <c r="E1327" s="381">
        <v>1</v>
      </c>
      <c r="F1327" s="381">
        <v>1</v>
      </c>
      <c r="G1327" s="381">
        <v>1</v>
      </c>
      <c r="H1327" s="381">
        <v>1</v>
      </c>
      <c r="I1327" s="381">
        <v>26.870029449462891</v>
      </c>
      <c r="J1327" s="381">
        <v>61.267059326171875</v>
      </c>
      <c r="K1327" s="381">
        <v>16.462476883762282</v>
      </c>
      <c r="L1327" s="381">
        <v>898.006103515625</v>
      </c>
      <c r="M1327" s="381">
        <v>493.01510620117187</v>
      </c>
      <c r="N1327" s="381">
        <v>56196.0390625</v>
      </c>
      <c r="O1327" s="381">
        <v>6124.34423828125</v>
      </c>
      <c r="P1327" s="381">
        <v>9.8276815414428711</v>
      </c>
      <c r="Q1327" s="381">
        <v>100.11579895019531</v>
      </c>
      <c r="R1327" s="379">
        <v>1012.8380126953125</v>
      </c>
    </row>
    <row r="1328" spans="1:18" x14ac:dyDescent="0.25">
      <c r="A1328" s="378">
        <v>41236.375</v>
      </c>
      <c r="B1328" s="381">
        <v>135.3800048828125</v>
      </c>
      <c r="C1328" s="381">
        <v>135.3800048828125</v>
      </c>
      <c r="D1328" s="381">
        <v>82797.46875</v>
      </c>
      <c r="E1328" s="381">
        <v>1</v>
      </c>
      <c r="F1328" s="381">
        <v>1</v>
      </c>
      <c r="G1328" s="381">
        <v>1</v>
      </c>
      <c r="H1328" s="381">
        <v>1</v>
      </c>
      <c r="I1328" s="381">
        <v>26.765880584716797</v>
      </c>
      <c r="J1328" s="381">
        <v>61.276569366455078</v>
      </c>
      <c r="K1328" s="381">
        <v>16.40121338303652</v>
      </c>
      <c r="L1328" s="381">
        <v>898.00079345703125</v>
      </c>
      <c r="M1328" s="381">
        <v>491.98080444335937</v>
      </c>
      <c r="N1328" s="381">
        <v>56085.26953125</v>
      </c>
      <c r="O1328" s="381">
        <v>6108.5009765625</v>
      </c>
      <c r="P1328" s="381">
        <v>9.8218574523925781</v>
      </c>
      <c r="Q1328" s="381">
        <v>100.04940032958984</v>
      </c>
      <c r="R1328" s="379">
        <v>1012.8359985351562</v>
      </c>
    </row>
    <row r="1329" spans="1:18" x14ac:dyDescent="0.25">
      <c r="A1329" s="378">
        <v>41236.416666666664</v>
      </c>
      <c r="B1329" s="381">
        <v>134.90969848632812</v>
      </c>
      <c r="C1329" s="381">
        <v>134.90969848632812</v>
      </c>
      <c r="D1329" s="381">
        <v>82634.2734375</v>
      </c>
      <c r="E1329" s="381">
        <v>1</v>
      </c>
      <c r="F1329" s="381">
        <v>1</v>
      </c>
      <c r="G1329" s="381">
        <v>1</v>
      </c>
      <c r="H1329" s="381">
        <v>1</v>
      </c>
      <c r="I1329" s="381">
        <v>26.299480438232422</v>
      </c>
      <c r="J1329" s="381">
        <v>61.346790313720703</v>
      </c>
      <c r="K1329" s="381">
        <v>16.133887118040438</v>
      </c>
      <c r="L1329" s="381">
        <v>898.0377197265625</v>
      </c>
      <c r="M1329" s="381">
        <v>491.38861083984375</v>
      </c>
      <c r="N1329" s="381">
        <v>55970.9609375</v>
      </c>
      <c r="O1329" s="381">
        <v>6095.2900390625</v>
      </c>
      <c r="P1329" s="381">
        <v>9.8199300765991211</v>
      </c>
      <c r="Q1329" s="381">
        <v>99.992317199707031</v>
      </c>
      <c r="R1329" s="379">
        <v>1012.843017578125</v>
      </c>
    </row>
    <row r="1330" spans="1:18" x14ac:dyDescent="0.25">
      <c r="A1330" s="378">
        <v>41236.458333333336</v>
      </c>
      <c r="B1330" s="381">
        <v>134.66259765625</v>
      </c>
      <c r="C1330" s="381">
        <v>134.66259765625</v>
      </c>
      <c r="D1330" s="381">
        <v>82633.7734375</v>
      </c>
      <c r="E1330" s="381">
        <v>1</v>
      </c>
      <c r="F1330" s="381">
        <v>1</v>
      </c>
      <c r="G1330" s="381">
        <v>1</v>
      </c>
      <c r="H1330" s="381">
        <v>1</v>
      </c>
      <c r="I1330" s="381">
        <v>26.332309722900391</v>
      </c>
      <c r="J1330" s="381">
        <v>61.49713134765625</v>
      </c>
      <c r="K1330" s="381">
        <v>16.193615097163711</v>
      </c>
      <c r="L1330" s="381">
        <v>897.97998046875</v>
      </c>
      <c r="M1330" s="381">
        <v>491.4342041015625</v>
      </c>
      <c r="N1330" s="381">
        <v>55963.16015625</v>
      </c>
      <c r="O1330" s="381">
        <v>6103.11376953125</v>
      </c>
      <c r="P1330" s="381">
        <v>9.8339242935180664</v>
      </c>
      <c r="Q1330" s="381">
        <v>100.02780151367187</v>
      </c>
      <c r="R1330" s="379">
        <v>1012.8480224609375</v>
      </c>
    </row>
    <row r="1331" spans="1:18" x14ac:dyDescent="0.25">
      <c r="A1331" s="378">
        <v>41236.5</v>
      </c>
      <c r="B1331" s="381">
        <v>134.39430236816406</v>
      </c>
      <c r="C1331" s="381">
        <v>134.39430236816406</v>
      </c>
      <c r="D1331" s="381">
        <v>82713.5</v>
      </c>
      <c r="E1331" s="381">
        <v>1</v>
      </c>
      <c r="F1331" s="381">
        <v>1</v>
      </c>
      <c r="G1331" s="381">
        <v>1</v>
      </c>
      <c r="H1331" s="381">
        <v>1</v>
      </c>
      <c r="I1331" s="381">
        <v>26.538030624389648</v>
      </c>
      <c r="J1331" s="381">
        <v>61.636280059814453</v>
      </c>
      <c r="K1331" s="381">
        <v>16.357054878008128</v>
      </c>
      <c r="L1331" s="381">
        <v>897.8594970703125</v>
      </c>
      <c r="M1331" s="381">
        <v>491.61859130859375</v>
      </c>
      <c r="N1331" s="381">
        <v>55921.33984375</v>
      </c>
      <c r="O1331" s="381">
        <v>6119.68994140625</v>
      </c>
      <c r="P1331" s="381">
        <v>9.8639354705810547</v>
      </c>
      <c r="Q1331" s="381">
        <v>100.12950134277344</v>
      </c>
      <c r="R1331" s="379">
        <v>1012.85400390625</v>
      </c>
    </row>
    <row r="1332" spans="1:18" x14ac:dyDescent="0.25">
      <c r="A1332" s="378">
        <v>41236.541666666664</v>
      </c>
      <c r="B1332" s="381">
        <v>134.65499877929687</v>
      </c>
      <c r="C1332" s="381">
        <v>134.65499877929687</v>
      </c>
      <c r="D1332" s="381">
        <v>82775.796875</v>
      </c>
      <c r="E1332" s="381">
        <v>1</v>
      </c>
      <c r="F1332" s="381">
        <v>1</v>
      </c>
      <c r="G1332" s="381">
        <v>1</v>
      </c>
      <c r="H1332" s="381">
        <v>1</v>
      </c>
      <c r="I1332" s="381">
        <v>26.530130386352539</v>
      </c>
      <c r="J1332" s="381">
        <v>61.673019409179688</v>
      </c>
      <c r="K1332" s="381">
        <v>16.361932462455879</v>
      </c>
      <c r="L1332" s="381">
        <v>897.9049072265625</v>
      </c>
      <c r="M1332" s="381">
        <v>492.135009765625</v>
      </c>
      <c r="N1332" s="381">
        <v>55964.9609375</v>
      </c>
      <c r="O1332" s="381">
        <v>6171.4990234375</v>
      </c>
      <c r="P1332" s="381">
        <v>9.9329071044921875</v>
      </c>
      <c r="Q1332" s="381">
        <v>100.12139892578125</v>
      </c>
      <c r="R1332" s="379">
        <v>1012.8560180664062</v>
      </c>
    </row>
    <row r="1333" spans="1:18" x14ac:dyDescent="0.25">
      <c r="A1333" s="378">
        <v>41236.583333333336</v>
      </c>
      <c r="B1333" s="381">
        <v>136.44140625</v>
      </c>
      <c r="C1333" s="381">
        <v>136.44140625</v>
      </c>
      <c r="D1333" s="381">
        <v>83107.4609375</v>
      </c>
      <c r="E1333" s="381">
        <v>1</v>
      </c>
      <c r="F1333" s="381">
        <v>1</v>
      </c>
      <c r="G1333" s="381">
        <v>1</v>
      </c>
      <c r="H1333" s="381">
        <v>1</v>
      </c>
      <c r="I1333" s="381">
        <v>26.981719970703125</v>
      </c>
      <c r="J1333" s="381">
        <v>61.643970489501953</v>
      </c>
      <c r="K1333" s="381">
        <v>16.632603496300291</v>
      </c>
      <c r="L1333" s="381">
        <v>897.97210693359375</v>
      </c>
      <c r="M1333" s="381">
        <v>493.77828979492187</v>
      </c>
      <c r="N1333" s="381">
        <v>56152.25</v>
      </c>
      <c r="O1333" s="381">
        <v>6201.97900390625</v>
      </c>
      <c r="P1333" s="381">
        <v>9.9472866058349609</v>
      </c>
      <c r="Q1333" s="381">
        <v>99.968757629394531</v>
      </c>
      <c r="R1333" s="379">
        <v>1012.844970703125</v>
      </c>
    </row>
    <row r="1334" spans="1:18" x14ac:dyDescent="0.25">
      <c r="A1334" s="378">
        <v>41236.625</v>
      </c>
      <c r="B1334" s="381">
        <v>137.08740234375</v>
      </c>
      <c r="C1334" s="381">
        <v>137.08740234375</v>
      </c>
      <c r="D1334" s="381">
        <v>83409.1171875</v>
      </c>
      <c r="E1334" s="381">
        <v>1</v>
      </c>
      <c r="F1334" s="381">
        <v>1</v>
      </c>
      <c r="G1334" s="381">
        <v>1</v>
      </c>
      <c r="H1334" s="381">
        <v>1</v>
      </c>
      <c r="I1334" s="381">
        <v>27.191099166870117</v>
      </c>
      <c r="J1334" s="381">
        <v>61.535289764404297</v>
      </c>
      <c r="K1334" s="381">
        <v>16.732121662460049</v>
      </c>
      <c r="L1334" s="381">
        <v>897.94671630859375</v>
      </c>
      <c r="M1334" s="381">
        <v>495.22219848632812</v>
      </c>
      <c r="N1334" s="381">
        <v>56352.359375</v>
      </c>
      <c r="O1334" s="381">
        <v>6238.64404296875</v>
      </c>
      <c r="P1334" s="381">
        <v>9.9670991897583008</v>
      </c>
      <c r="Q1334" s="381">
        <v>99.903388977050781</v>
      </c>
      <c r="R1334" s="379">
        <v>1012.8369750976562</v>
      </c>
    </row>
    <row r="1335" spans="1:18" x14ac:dyDescent="0.25">
      <c r="A1335" s="378">
        <v>41236.666666666664</v>
      </c>
      <c r="B1335" s="381">
        <v>137.976806640625</v>
      </c>
      <c r="C1335" s="381">
        <v>137.976806640625</v>
      </c>
      <c r="D1335" s="381">
        <v>83670.7734375</v>
      </c>
      <c r="E1335" s="381">
        <v>1</v>
      </c>
      <c r="F1335" s="381">
        <v>1</v>
      </c>
      <c r="G1335" s="381">
        <v>1</v>
      </c>
      <c r="H1335" s="381">
        <v>1</v>
      </c>
      <c r="I1335" s="381">
        <v>27.279960632324219</v>
      </c>
      <c r="J1335" s="381">
        <v>61.399589538574219</v>
      </c>
      <c r="K1335" s="381">
        <v>16.749783854531707</v>
      </c>
      <c r="L1335" s="381">
        <v>898.0380859375</v>
      </c>
      <c r="M1335" s="381">
        <v>496.46939086914062</v>
      </c>
      <c r="N1335" s="381">
        <v>56521.46875</v>
      </c>
      <c r="O1335" s="381">
        <v>6261.63623046875</v>
      </c>
      <c r="P1335" s="381">
        <v>9.9737777709960937</v>
      </c>
      <c r="Q1335" s="381">
        <v>99.963752746582031</v>
      </c>
      <c r="R1335" s="379">
        <v>1012.8369750976562</v>
      </c>
    </row>
    <row r="1336" spans="1:18" x14ac:dyDescent="0.25">
      <c r="A1336" s="378">
        <v>41236.708333333336</v>
      </c>
      <c r="B1336" s="381">
        <v>137.66859436035156</v>
      </c>
      <c r="C1336" s="381">
        <v>137.66859436035156</v>
      </c>
      <c r="D1336" s="381">
        <v>83877.109375</v>
      </c>
      <c r="E1336" s="381">
        <v>1</v>
      </c>
      <c r="F1336" s="381">
        <v>1</v>
      </c>
      <c r="G1336" s="381">
        <v>1</v>
      </c>
      <c r="H1336" s="381">
        <v>1</v>
      </c>
      <c r="I1336" s="381">
        <v>27.108749389648438</v>
      </c>
      <c r="J1336" s="381">
        <v>61.297660827636719</v>
      </c>
      <c r="K1336" s="381">
        <v>16.617029255480738</v>
      </c>
      <c r="L1336" s="381">
        <v>898.013916015625</v>
      </c>
      <c r="M1336" s="381">
        <v>497.03628540039062</v>
      </c>
      <c r="N1336" s="381">
        <v>56603.6796875</v>
      </c>
      <c r="O1336" s="381">
        <v>6273.6650390625</v>
      </c>
      <c r="P1336" s="381">
        <v>9.9777259826660156</v>
      </c>
      <c r="Q1336" s="381">
        <v>99.765327453613281</v>
      </c>
      <c r="R1336" s="379">
        <v>1012.8369750976562</v>
      </c>
    </row>
    <row r="1337" spans="1:18" x14ac:dyDescent="0.25">
      <c r="A1337" s="378">
        <v>41236.75</v>
      </c>
      <c r="B1337" s="381">
        <v>136.97140502929687</v>
      </c>
      <c r="C1337" s="381">
        <v>136.97140502929687</v>
      </c>
      <c r="D1337" s="381">
        <v>83960.5</v>
      </c>
      <c r="E1337" s="381">
        <v>1</v>
      </c>
      <c r="F1337" s="381">
        <v>1</v>
      </c>
      <c r="G1337" s="381">
        <v>1</v>
      </c>
      <c r="H1337" s="381">
        <v>1</v>
      </c>
      <c r="I1337" s="381">
        <v>27.21095085144043</v>
      </c>
      <c r="J1337" s="381">
        <v>61.310539245605469</v>
      </c>
      <c r="K1337" s="381">
        <v>16.6831807008748</v>
      </c>
      <c r="L1337" s="381">
        <v>898.13031005859375</v>
      </c>
      <c r="M1337" s="381">
        <v>497.49880981445312</v>
      </c>
      <c r="N1337" s="381">
        <v>56692.69921875</v>
      </c>
      <c r="O1337" s="381">
        <v>6223.412109375</v>
      </c>
      <c r="P1337" s="381">
        <v>9.8906421661376953</v>
      </c>
      <c r="Q1337" s="381">
        <v>99.650306701660156</v>
      </c>
      <c r="R1337" s="379">
        <v>1012.8309936523437</v>
      </c>
    </row>
    <row r="1338" spans="1:18" x14ac:dyDescent="0.25">
      <c r="A1338" s="378">
        <v>41236.791666666664</v>
      </c>
      <c r="B1338" s="381">
        <v>137.9302978515625</v>
      </c>
      <c r="C1338" s="381">
        <v>137.9302978515625</v>
      </c>
      <c r="D1338" s="381">
        <v>84067.3828125</v>
      </c>
      <c r="E1338" s="381">
        <v>1</v>
      </c>
      <c r="F1338" s="381">
        <v>1</v>
      </c>
      <c r="G1338" s="381">
        <v>1</v>
      </c>
      <c r="H1338" s="381">
        <v>1</v>
      </c>
      <c r="I1338" s="381">
        <v>27.081010818481445</v>
      </c>
      <c r="J1338" s="381">
        <v>61.391151428222656</v>
      </c>
      <c r="K1338" s="381">
        <v>16.625344359867302</v>
      </c>
      <c r="L1338" s="381">
        <v>898.0584716796875</v>
      </c>
      <c r="M1338" s="381">
        <v>498.43728637695312</v>
      </c>
      <c r="N1338" s="381">
        <v>56823.828125</v>
      </c>
      <c r="O1338" s="381">
        <v>6203.06005859375</v>
      </c>
      <c r="P1338" s="381">
        <v>9.8419942855834961</v>
      </c>
      <c r="Q1338" s="381">
        <v>99.251129150390625</v>
      </c>
      <c r="R1338" s="379">
        <v>1012.8270263671875</v>
      </c>
    </row>
    <row r="1339" spans="1:18" x14ac:dyDescent="0.25">
      <c r="A1339" s="378">
        <v>41236.833333333336</v>
      </c>
      <c r="B1339" s="381">
        <v>139.17500305175781</v>
      </c>
      <c r="C1339" s="381">
        <v>139.17500305175781</v>
      </c>
      <c r="D1339" s="381">
        <v>84172.96875</v>
      </c>
      <c r="E1339" s="381">
        <v>1</v>
      </c>
      <c r="F1339" s="381">
        <v>1</v>
      </c>
      <c r="G1339" s="381">
        <v>1</v>
      </c>
      <c r="H1339" s="381">
        <v>1</v>
      </c>
      <c r="I1339" s="381">
        <v>26.982109069824219</v>
      </c>
      <c r="J1339" s="381">
        <v>61.533599853515625</v>
      </c>
      <c r="K1339" s="381">
        <v>16.603063027064781</v>
      </c>
      <c r="L1339" s="381">
        <v>897.98138427734375</v>
      </c>
      <c r="M1339" s="381">
        <v>499.08889770507812</v>
      </c>
      <c r="N1339" s="381">
        <v>56861.23828125</v>
      </c>
      <c r="O1339" s="381">
        <v>6210.63916015625</v>
      </c>
      <c r="P1339" s="381">
        <v>9.8480825424194336</v>
      </c>
      <c r="Q1339" s="381">
        <v>99.348602294921875</v>
      </c>
      <c r="R1339" s="379">
        <v>1012.8250122070312</v>
      </c>
    </row>
    <row r="1340" spans="1:18" x14ac:dyDescent="0.25">
      <c r="A1340" s="378">
        <v>41236.875</v>
      </c>
      <c r="B1340" s="381">
        <v>138.37789916992187</v>
      </c>
      <c r="C1340" s="381">
        <v>138.37789916992187</v>
      </c>
      <c r="D1340" s="381">
        <v>84118.1015625</v>
      </c>
      <c r="E1340" s="381">
        <v>1</v>
      </c>
      <c r="F1340" s="381">
        <v>1</v>
      </c>
      <c r="G1340" s="381">
        <v>1</v>
      </c>
      <c r="H1340" s="381">
        <v>1</v>
      </c>
      <c r="I1340" s="381">
        <v>26.88170051574707</v>
      </c>
      <c r="J1340" s="381">
        <v>61.681018829345703</v>
      </c>
      <c r="K1340" s="381">
        <v>16.580906756766272</v>
      </c>
      <c r="L1340" s="381">
        <v>898.01947021484375</v>
      </c>
      <c r="M1340" s="381">
        <v>498.794189453125</v>
      </c>
      <c r="N1340" s="381">
        <v>56815.46875</v>
      </c>
      <c r="O1340" s="381">
        <v>6213.7998046875</v>
      </c>
      <c r="P1340" s="381">
        <v>9.8593225479125977</v>
      </c>
      <c r="Q1340" s="381">
        <v>99.5618896484375</v>
      </c>
      <c r="R1340" s="379">
        <v>1012.8350219726562</v>
      </c>
    </row>
    <row r="1341" spans="1:18" x14ac:dyDescent="0.25">
      <c r="A1341" s="378">
        <v>41236.916666666664</v>
      </c>
      <c r="B1341" s="381">
        <v>136.79670715332031</v>
      </c>
      <c r="C1341" s="381">
        <v>136.79670715332031</v>
      </c>
      <c r="D1341" s="381">
        <v>83719.5625</v>
      </c>
      <c r="E1341" s="381">
        <v>1</v>
      </c>
      <c r="F1341" s="381">
        <v>1</v>
      </c>
      <c r="G1341" s="381">
        <v>1</v>
      </c>
      <c r="H1341" s="381">
        <v>1</v>
      </c>
      <c r="I1341" s="381">
        <v>26.920259475708008</v>
      </c>
      <c r="J1341" s="381">
        <v>61.800640106201172</v>
      </c>
      <c r="K1341" s="381">
        <v>16.636892674237824</v>
      </c>
      <c r="L1341" s="381">
        <v>898.09320068359375</v>
      </c>
      <c r="M1341" s="381">
        <v>497.6466064453125</v>
      </c>
      <c r="N1341" s="381">
        <v>56647.5703125</v>
      </c>
      <c r="O1341" s="381">
        <v>6181.6240234375</v>
      </c>
      <c r="P1341" s="381">
        <v>9.8390293121337891</v>
      </c>
      <c r="Q1341" s="381">
        <v>99.340179443359375</v>
      </c>
      <c r="R1341" s="379">
        <v>1012.8319702148437</v>
      </c>
    </row>
    <row r="1342" spans="1:18" x14ac:dyDescent="0.25">
      <c r="A1342" s="378">
        <v>41236.958333333336</v>
      </c>
      <c r="B1342" s="381">
        <v>137.57060241699219</v>
      </c>
      <c r="C1342" s="381">
        <v>137.57060241699219</v>
      </c>
      <c r="D1342" s="381">
        <v>83643.0078125</v>
      </c>
      <c r="E1342" s="381">
        <v>1</v>
      </c>
      <c r="F1342" s="381">
        <v>1</v>
      </c>
      <c r="G1342" s="381">
        <v>1</v>
      </c>
      <c r="H1342" s="381">
        <v>1</v>
      </c>
      <c r="I1342" s="381">
        <v>27.079219818115234</v>
      </c>
      <c r="J1342" s="381">
        <v>61.854019165039063</v>
      </c>
      <c r="K1342" s="381">
        <v>16.749585816040053</v>
      </c>
      <c r="L1342" s="381">
        <v>898.02532958984375</v>
      </c>
      <c r="M1342" s="381">
        <v>497.32110595703125</v>
      </c>
      <c r="N1342" s="381">
        <v>56614.44921875</v>
      </c>
      <c r="O1342" s="381">
        <v>6162.740234375</v>
      </c>
      <c r="P1342" s="381">
        <v>9.8167448043823242</v>
      </c>
      <c r="Q1342" s="381">
        <v>99.278572082519531</v>
      </c>
      <c r="R1342" s="379">
        <v>1012.8270263671875</v>
      </c>
    </row>
    <row r="1343" spans="1:18" x14ac:dyDescent="0.25">
      <c r="A1343" s="378">
        <v>41237</v>
      </c>
      <c r="B1343" s="381">
        <v>140.18449401855469</v>
      </c>
      <c r="C1343" s="381">
        <v>140.18449401855469</v>
      </c>
      <c r="D1343" s="381">
        <v>83900.6328125</v>
      </c>
      <c r="E1343" s="381">
        <v>1</v>
      </c>
      <c r="F1343" s="381">
        <v>1</v>
      </c>
      <c r="G1343" s="381">
        <v>1</v>
      </c>
      <c r="H1343" s="381">
        <v>1</v>
      </c>
      <c r="I1343" s="381">
        <v>26.97620964050293</v>
      </c>
      <c r="J1343" s="381">
        <v>61.779811859130859</v>
      </c>
      <c r="K1343" s="381">
        <v>16.665851562627431</v>
      </c>
      <c r="L1343" s="381">
        <v>897.95343017578125</v>
      </c>
      <c r="M1343" s="381">
        <v>498.38330078125</v>
      </c>
      <c r="N1343" s="381">
        <v>56718.98046875</v>
      </c>
      <c r="O1343" s="381">
        <v>6182.35888671875</v>
      </c>
      <c r="P1343" s="381">
        <v>9.8290653228759766</v>
      </c>
      <c r="Q1343" s="381">
        <v>99.388107299804688</v>
      </c>
      <c r="R1343" s="379">
        <v>1012.833984375</v>
      </c>
    </row>
    <row r="1344" spans="1:18" x14ac:dyDescent="0.25">
      <c r="A1344" s="378">
        <v>41237.041666666664</v>
      </c>
      <c r="B1344" s="381">
        <v>140.07769775390625</v>
      </c>
      <c r="C1344" s="381">
        <v>140.07769775390625</v>
      </c>
      <c r="D1344" s="381">
        <v>83830.0703125</v>
      </c>
      <c r="E1344" s="381">
        <v>1</v>
      </c>
      <c r="F1344" s="381">
        <v>1</v>
      </c>
      <c r="G1344" s="381">
        <v>1</v>
      </c>
      <c r="H1344" s="381">
        <v>1</v>
      </c>
      <c r="I1344" s="381">
        <v>26.953020095825195</v>
      </c>
      <c r="J1344" s="381">
        <v>61.762348175048828</v>
      </c>
      <c r="K1344" s="381">
        <v>16.646818115274435</v>
      </c>
      <c r="L1344" s="381">
        <v>898.01702880859375</v>
      </c>
      <c r="M1344" s="381">
        <v>498.1044921875</v>
      </c>
      <c r="N1344" s="381">
        <v>56696.859375</v>
      </c>
      <c r="O1344" s="381">
        <v>6177.34912109375</v>
      </c>
      <c r="P1344" s="381">
        <v>9.8250961303710937</v>
      </c>
      <c r="Q1344" s="381">
        <v>99.453742980957031</v>
      </c>
      <c r="R1344" s="379">
        <v>1012.8380126953125</v>
      </c>
    </row>
    <row r="1345" spans="1:18" x14ac:dyDescent="0.25">
      <c r="A1345" s="378">
        <v>41237.083333333336</v>
      </c>
      <c r="B1345" s="381">
        <v>140.55329895019531</v>
      </c>
      <c r="C1345" s="381">
        <v>140.55329895019531</v>
      </c>
      <c r="D1345" s="381">
        <v>83741.1328125</v>
      </c>
      <c r="E1345" s="381">
        <v>1</v>
      </c>
      <c r="F1345" s="381">
        <v>1</v>
      </c>
      <c r="G1345" s="381">
        <v>1</v>
      </c>
      <c r="H1345" s="381">
        <v>1</v>
      </c>
      <c r="I1345" s="381">
        <v>27.099859237670898</v>
      </c>
      <c r="J1345" s="381">
        <v>61.734050750732422</v>
      </c>
      <c r="K1345" s="381">
        <v>16.729840855160802</v>
      </c>
      <c r="L1345" s="381">
        <v>897.98101806640625</v>
      </c>
      <c r="M1345" s="381">
        <v>497.87188720703125</v>
      </c>
      <c r="N1345" s="381">
        <v>56657.75</v>
      </c>
      <c r="O1345" s="381">
        <v>6172.0322265625</v>
      </c>
      <c r="P1345" s="381">
        <v>9.8238706588745117</v>
      </c>
      <c r="Q1345" s="381">
        <v>99.241172790527344</v>
      </c>
      <c r="R1345" s="379">
        <v>1012.8359985351562</v>
      </c>
    </row>
    <row r="1346" spans="1:18" x14ac:dyDescent="0.25">
      <c r="A1346" s="378">
        <v>41237.125</v>
      </c>
      <c r="B1346" s="381">
        <v>139.48489379882813</v>
      </c>
      <c r="C1346" s="381">
        <v>139.48489379882813</v>
      </c>
      <c r="D1346" s="381">
        <v>83549.1484375</v>
      </c>
      <c r="E1346" s="381">
        <v>1</v>
      </c>
      <c r="F1346" s="381">
        <v>1</v>
      </c>
      <c r="G1346" s="381">
        <v>1</v>
      </c>
      <c r="H1346" s="381">
        <v>1</v>
      </c>
      <c r="I1346" s="381">
        <v>27.060419082641602</v>
      </c>
      <c r="J1346" s="381">
        <v>61.699241638183594</v>
      </c>
      <c r="K1346" s="381">
        <v>16.696073358104186</v>
      </c>
      <c r="L1346" s="381">
        <v>898.02642822265625</v>
      </c>
      <c r="M1346" s="381">
        <v>496.63839721679687</v>
      </c>
      <c r="N1346" s="381">
        <v>56488.578125</v>
      </c>
      <c r="O1346" s="381">
        <v>6154.97021484375</v>
      </c>
      <c r="P1346" s="381">
        <v>9.826171875</v>
      </c>
      <c r="Q1346" s="381">
        <v>99.315513610839844</v>
      </c>
      <c r="R1346" s="379">
        <v>1012.8319702148437</v>
      </c>
    </row>
    <row r="1347" spans="1:18" x14ac:dyDescent="0.25">
      <c r="A1347" s="378">
        <v>41237.166666666664</v>
      </c>
      <c r="B1347" s="381">
        <v>137.98599243164062</v>
      </c>
      <c r="C1347" s="381">
        <v>137.98599243164062</v>
      </c>
      <c r="D1347" s="381">
        <v>83282.7109375</v>
      </c>
      <c r="E1347" s="381">
        <v>1</v>
      </c>
      <c r="F1347" s="381">
        <v>1</v>
      </c>
      <c r="G1347" s="381">
        <v>1</v>
      </c>
      <c r="H1347" s="381">
        <v>1</v>
      </c>
      <c r="I1347" s="381">
        <v>26.865520477294922</v>
      </c>
      <c r="J1347" s="381">
        <v>61.712089538574219</v>
      </c>
      <c r="K1347" s="381">
        <v>16.579274051952233</v>
      </c>
      <c r="L1347" s="381">
        <v>898.00518798828125</v>
      </c>
      <c r="M1347" s="381">
        <v>495.40390014648437</v>
      </c>
      <c r="N1347" s="381">
        <v>56382.80078125</v>
      </c>
      <c r="O1347" s="381">
        <v>6138.5380859375</v>
      </c>
      <c r="P1347" s="381">
        <v>9.8185710906982422</v>
      </c>
      <c r="Q1347" s="381">
        <v>99.313697814941406</v>
      </c>
      <c r="R1347" s="379">
        <v>1012.8289794921875</v>
      </c>
    </row>
    <row r="1348" spans="1:18" x14ac:dyDescent="0.25">
      <c r="A1348" s="378">
        <v>41237.208333333336</v>
      </c>
      <c r="B1348" s="381">
        <v>117.24150085449219</v>
      </c>
      <c r="C1348" s="381">
        <v>138.31538424702418</v>
      </c>
      <c r="D1348" s="381">
        <v>83192.4609375</v>
      </c>
      <c r="E1348" s="381">
        <v>1</v>
      </c>
      <c r="F1348" s="381">
        <v>1</v>
      </c>
      <c r="G1348" s="381">
        <v>0.84763890504837036</v>
      </c>
      <c r="H1348" s="381">
        <v>1</v>
      </c>
      <c r="I1348" s="381">
        <v>26.649570465087891</v>
      </c>
      <c r="J1348" s="381">
        <v>61.707538604736328</v>
      </c>
      <c r="K1348" s="381">
        <v>16.444793982740521</v>
      </c>
      <c r="L1348" s="381">
        <v>898.01641845703125</v>
      </c>
      <c r="M1348" s="381">
        <v>495.0177001953125</v>
      </c>
      <c r="N1348" s="381">
        <v>56347.109375</v>
      </c>
      <c r="O1348" s="381">
        <v>6134.89013671875</v>
      </c>
      <c r="P1348" s="381">
        <v>9.8185176849365234</v>
      </c>
      <c r="Q1348" s="381">
        <v>99.382400512695313</v>
      </c>
      <c r="R1348" s="379">
        <v>1012.8250122070312</v>
      </c>
    </row>
    <row r="1349" spans="1:18" x14ac:dyDescent="0.25">
      <c r="A1349" s="378">
        <v>41237.25</v>
      </c>
      <c r="B1349" s="381">
        <v>120.86710357666016</v>
      </c>
      <c r="C1349" s="381">
        <v>138.19964665888324</v>
      </c>
      <c r="D1349" s="381">
        <v>83237.40625</v>
      </c>
      <c r="E1349" s="381">
        <v>1</v>
      </c>
      <c r="F1349" s="381">
        <v>1</v>
      </c>
      <c r="G1349" s="381">
        <v>0.87458330392837524</v>
      </c>
      <c r="H1349" s="381">
        <v>1</v>
      </c>
      <c r="I1349" s="381">
        <v>27.140359878540039</v>
      </c>
      <c r="J1349" s="381">
        <v>61.690048217773437</v>
      </c>
      <c r="K1349" s="381">
        <v>16.742901095548586</v>
      </c>
      <c r="L1349" s="381">
        <v>897.97491455078125</v>
      </c>
      <c r="M1349" s="381">
        <v>495.27389526367187</v>
      </c>
      <c r="N1349" s="381">
        <v>56412.3203125</v>
      </c>
      <c r="O1349" s="381">
        <v>6142.06005859375</v>
      </c>
      <c r="P1349" s="381">
        <v>9.8189506530761719</v>
      </c>
      <c r="Q1349" s="381">
        <v>99.428489685058594</v>
      </c>
      <c r="R1349" s="379">
        <v>1012.8209838867187</v>
      </c>
    </row>
    <row r="1350" spans="1:18" x14ac:dyDescent="0.25">
      <c r="A1350" s="378">
        <v>41237.291666666664</v>
      </c>
      <c r="B1350" s="381">
        <v>138.44309997558594</v>
      </c>
      <c r="C1350" s="381">
        <v>138.44309997558594</v>
      </c>
      <c r="D1350" s="381">
        <v>83502.703125</v>
      </c>
      <c r="E1350" s="381">
        <v>1</v>
      </c>
      <c r="F1350" s="381">
        <v>1</v>
      </c>
      <c r="G1350" s="381">
        <v>1</v>
      </c>
      <c r="H1350" s="381">
        <v>1</v>
      </c>
      <c r="I1350" s="381">
        <v>27.006439208984375</v>
      </c>
      <c r="J1350" s="381">
        <v>61.627880096435547</v>
      </c>
      <c r="K1350" s="381">
        <v>16.643495974029648</v>
      </c>
      <c r="L1350" s="381">
        <v>898.0155029296875</v>
      </c>
      <c r="M1350" s="381">
        <v>496.19281005859375</v>
      </c>
      <c r="N1350" s="381">
        <v>56512.73828125</v>
      </c>
      <c r="O1350" s="381">
        <v>6158.0830078125</v>
      </c>
      <c r="P1350" s="381">
        <v>9.8253993988037109</v>
      </c>
      <c r="Q1350" s="381">
        <v>99.638137817382813</v>
      </c>
      <c r="R1350" s="379">
        <v>1012.822998046875</v>
      </c>
    </row>
    <row r="1351" spans="1:18" x14ac:dyDescent="0.25">
      <c r="A1351" s="378">
        <v>41237.333333333336</v>
      </c>
      <c r="B1351" s="381">
        <v>137.82460021972656</v>
      </c>
      <c r="C1351" s="381">
        <v>137.82460021972656</v>
      </c>
      <c r="D1351" s="381">
        <v>83537.421875</v>
      </c>
      <c r="E1351" s="381">
        <v>1</v>
      </c>
      <c r="F1351" s="381">
        <v>1</v>
      </c>
      <c r="G1351" s="381">
        <v>1</v>
      </c>
      <c r="H1351" s="381">
        <v>1</v>
      </c>
      <c r="I1351" s="381">
        <v>26.874729156494141</v>
      </c>
      <c r="J1351" s="381">
        <v>61.605308532714844</v>
      </c>
      <c r="K1351" s="381">
        <v>16.556259814189687</v>
      </c>
      <c r="L1351" s="381">
        <v>897.99627685546875</v>
      </c>
      <c r="M1351" s="381">
        <v>496.34390258789062</v>
      </c>
      <c r="N1351" s="381">
        <v>56530.55078125</v>
      </c>
      <c r="O1351" s="381">
        <v>6161.4482421875</v>
      </c>
      <c r="P1351" s="381">
        <v>9.8270578384399414</v>
      </c>
      <c r="Q1351" s="381">
        <v>99.750602722167969</v>
      </c>
      <c r="R1351" s="379">
        <v>1012.8300170898437</v>
      </c>
    </row>
    <row r="1352" spans="1:18" x14ac:dyDescent="0.25">
      <c r="A1352" s="378">
        <v>41237.375</v>
      </c>
      <c r="B1352" s="381">
        <v>136.47799682617187</v>
      </c>
      <c r="C1352" s="381">
        <v>136.47799682617187</v>
      </c>
      <c r="D1352" s="381">
        <v>83328.203125</v>
      </c>
      <c r="E1352" s="381">
        <v>1</v>
      </c>
      <c r="F1352" s="381">
        <v>1</v>
      </c>
      <c r="G1352" s="381">
        <v>1</v>
      </c>
      <c r="H1352" s="381">
        <v>1</v>
      </c>
      <c r="I1352" s="381">
        <v>27.193300247192383</v>
      </c>
      <c r="J1352" s="381">
        <v>61.605381011962891</v>
      </c>
      <c r="K1352" s="381">
        <v>16.752536227009912</v>
      </c>
      <c r="L1352" s="381">
        <v>898.03448486328125</v>
      </c>
      <c r="M1352" s="381">
        <v>495.08920288085937</v>
      </c>
      <c r="N1352" s="381">
        <v>56373.73828125</v>
      </c>
      <c r="O1352" s="381">
        <v>6138.9677734375</v>
      </c>
      <c r="P1352" s="381">
        <v>9.8197669982910156</v>
      </c>
      <c r="Q1352" s="381">
        <v>99.882499694824219</v>
      </c>
      <c r="R1352" s="379">
        <v>1012.8359985351562</v>
      </c>
    </row>
    <row r="1353" spans="1:18" x14ac:dyDescent="0.25">
      <c r="A1353" s="378">
        <v>41237.416666666664</v>
      </c>
      <c r="B1353" s="381">
        <v>136.39579772949219</v>
      </c>
      <c r="C1353" s="381">
        <v>136.39579772949219</v>
      </c>
      <c r="D1353" s="381">
        <v>83388.78125</v>
      </c>
      <c r="E1353" s="381">
        <v>1</v>
      </c>
      <c r="F1353" s="381">
        <v>1</v>
      </c>
      <c r="G1353" s="381">
        <v>1</v>
      </c>
      <c r="H1353" s="381">
        <v>1</v>
      </c>
      <c r="I1353" s="381">
        <v>26.78523063659668</v>
      </c>
      <c r="J1353" s="381">
        <v>61.555751800537109</v>
      </c>
      <c r="K1353" s="381">
        <v>16.487850089864878</v>
      </c>
      <c r="L1353" s="381">
        <v>897.96588134765625</v>
      </c>
      <c r="M1353" s="381">
        <v>495.74240112304688</v>
      </c>
      <c r="N1353" s="381">
        <v>56465.5390625</v>
      </c>
      <c r="O1353" s="381">
        <v>6149.36181640625</v>
      </c>
      <c r="P1353" s="381">
        <v>9.8205318450927734</v>
      </c>
      <c r="Q1353" s="381">
        <v>99.954818725585937</v>
      </c>
      <c r="R1353" s="379">
        <v>1012.8419799804687</v>
      </c>
    </row>
    <row r="1354" spans="1:18" x14ac:dyDescent="0.25">
      <c r="A1354" s="378">
        <v>41237.458333333336</v>
      </c>
      <c r="B1354" s="381">
        <v>135.01359558105469</v>
      </c>
      <c r="C1354" s="381">
        <v>135.01359558105469</v>
      </c>
      <c r="D1354" s="381">
        <v>83034.84375</v>
      </c>
      <c r="E1354" s="381">
        <v>1</v>
      </c>
      <c r="F1354" s="381">
        <v>1</v>
      </c>
      <c r="G1354" s="381">
        <v>1</v>
      </c>
      <c r="H1354" s="381">
        <v>1</v>
      </c>
      <c r="I1354" s="381">
        <v>26.954160690307617</v>
      </c>
      <c r="J1354" s="381">
        <v>61.5224609375</v>
      </c>
      <c r="K1354" s="381">
        <v>16.582862981725484</v>
      </c>
      <c r="L1354" s="381">
        <v>898.006103515625</v>
      </c>
      <c r="M1354" s="381">
        <v>493.9661865234375</v>
      </c>
      <c r="N1354" s="381">
        <v>56227.01953125</v>
      </c>
      <c r="O1354" s="381">
        <v>6113.73193359375</v>
      </c>
      <c r="P1354" s="381">
        <v>9.806513786315918</v>
      </c>
      <c r="Q1354" s="381">
        <v>99.931541442871094</v>
      </c>
      <c r="R1354" s="379">
        <v>1012.843017578125</v>
      </c>
    </row>
    <row r="1355" spans="1:18" x14ac:dyDescent="0.25">
      <c r="A1355" s="378">
        <v>41237.5</v>
      </c>
      <c r="B1355" s="381">
        <v>134.76930236816406</v>
      </c>
      <c r="C1355" s="381">
        <v>134.76930236816406</v>
      </c>
      <c r="D1355" s="381">
        <v>82872.6328125</v>
      </c>
      <c r="E1355" s="381">
        <v>1</v>
      </c>
      <c r="F1355" s="381">
        <v>1</v>
      </c>
      <c r="G1355" s="381">
        <v>1</v>
      </c>
      <c r="H1355" s="381">
        <v>1</v>
      </c>
      <c r="I1355" s="381">
        <v>26.403520584106445</v>
      </c>
      <c r="J1355" s="381">
        <v>61.495170593261719</v>
      </c>
      <c r="K1355" s="381">
        <v>16.236890025823232</v>
      </c>
      <c r="L1355" s="381">
        <v>897.99810791015625</v>
      </c>
      <c r="M1355" s="381">
        <v>493.10009765625</v>
      </c>
      <c r="N1355" s="381">
        <v>56153.73046875</v>
      </c>
      <c r="O1355" s="381">
        <v>6103.22900390625</v>
      </c>
      <c r="P1355" s="381">
        <v>9.802800178527832</v>
      </c>
      <c r="Q1355" s="381">
        <v>99.867103576660156</v>
      </c>
      <c r="R1355" s="379">
        <v>1012.8419799804687</v>
      </c>
    </row>
    <row r="1356" spans="1:18" x14ac:dyDescent="0.25">
      <c r="A1356" s="378">
        <v>41237.541666666664</v>
      </c>
      <c r="B1356" s="381">
        <v>135.0968017578125</v>
      </c>
      <c r="C1356" s="381">
        <v>135.0968017578125</v>
      </c>
      <c r="D1356" s="381">
        <v>82705.09375</v>
      </c>
      <c r="E1356" s="381">
        <v>1</v>
      </c>
      <c r="F1356" s="381">
        <v>1</v>
      </c>
      <c r="G1356" s="381">
        <v>1</v>
      </c>
      <c r="H1356" s="381">
        <v>1</v>
      </c>
      <c r="I1356" s="381">
        <v>26.443300247192383</v>
      </c>
      <c r="J1356" s="381">
        <v>61.632389068603516</v>
      </c>
      <c r="K1356" s="381">
        <v>16.297637690928603</v>
      </c>
      <c r="L1356" s="381">
        <v>897.978271484375</v>
      </c>
      <c r="M1356" s="381">
        <v>492.6282958984375</v>
      </c>
      <c r="N1356" s="381">
        <v>56079.3203125</v>
      </c>
      <c r="O1356" s="381">
        <v>6088.56884765625</v>
      </c>
      <c r="P1356" s="381">
        <v>9.7947978973388672</v>
      </c>
      <c r="Q1356" s="381">
        <v>99.881027221679688</v>
      </c>
      <c r="R1356" s="379">
        <v>1012.8380126953125</v>
      </c>
    </row>
    <row r="1357" spans="1:18" x14ac:dyDescent="0.25">
      <c r="A1357" s="378">
        <v>41237.583333333336</v>
      </c>
      <c r="B1357" s="381">
        <v>135.58599853515625</v>
      </c>
      <c r="C1357" s="381">
        <v>135.58599853515625</v>
      </c>
      <c r="D1357" s="381">
        <v>82705.7578125</v>
      </c>
      <c r="E1357" s="381">
        <v>1</v>
      </c>
      <c r="F1357" s="381">
        <v>1</v>
      </c>
      <c r="G1357" s="381">
        <v>1</v>
      </c>
      <c r="H1357" s="381">
        <v>1</v>
      </c>
      <c r="I1357" s="381">
        <v>26.968610763549805</v>
      </c>
      <c r="J1357" s="381">
        <v>61.680488586425781</v>
      </c>
      <c r="K1357" s="381">
        <v>16.634370883928931</v>
      </c>
      <c r="L1357" s="381">
        <v>897.99029541015625</v>
      </c>
      <c r="M1357" s="381">
        <v>492.70840454101562</v>
      </c>
      <c r="N1357" s="381">
        <v>56084.30078125</v>
      </c>
      <c r="O1357" s="381">
        <v>6087.81494140625</v>
      </c>
      <c r="P1357" s="381">
        <v>9.7934379577636719</v>
      </c>
      <c r="Q1357" s="381">
        <v>99.838043212890625</v>
      </c>
      <c r="R1357" s="379">
        <v>1012.8380126953125</v>
      </c>
    </row>
    <row r="1358" spans="1:18" x14ac:dyDescent="0.25">
      <c r="A1358" s="378">
        <v>41237.625</v>
      </c>
      <c r="B1358" s="381">
        <v>136.78230285644531</v>
      </c>
      <c r="C1358" s="381">
        <v>136.78230285644531</v>
      </c>
      <c r="D1358" s="381">
        <v>82715</v>
      </c>
      <c r="E1358" s="381">
        <v>1</v>
      </c>
      <c r="F1358" s="381">
        <v>1</v>
      </c>
      <c r="G1358" s="381">
        <v>1</v>
      </c>
      <c r="H1358" s="381">
        <v>1</v>
      </c>
      <c r="I1358" s="381">
        <v>26.941799163818359</v>
      </c>
      <c r="J1358" s="381">
        <v>61.549400329589844</v>
      </c>
      <c r="K1358" s="381">
        <v>16.582515823332653</v>
      </c>
      <c r="L1358" s="381">
        <v>898.00482177734375</v>
      </c>
      <c r="M1358" s="381">
        <v>492.6409912109375</v>
      </c>
      <c r="N1358" s="381">
        <v>56069.51953125</v>
      </c>
      <c r="O1358" s="381">
        <v>6088.2080078125</v>
      </c>
      <c r="P1358" s="381">
        <v>9.7947320938110352</v>
      </c>
      <c r="Q1358" s="381">
        <v>99.873016357421875</v>
      </c>
      <c r="R1358" s="379">
        <v>1012.8350219726562</v>
      </c>
    </row>
    <row r="1359" spans="1:18" x14ac:dyDescent="0.25">
      <c r="A1359" s="378">
        <v>41237.666666666664</v>
      </c>
      <c r="B1359" s="381">
        <v>137.39149475097656</v>
      </c>
      <c r="C1359" s="381">
        <v>137.39149475097656</v>
      </c>
      <c r="D1359" s="381">
        <v>82799.84375</v>
      </c>
      <c r="E1359" s="381">
        <v>1</v>
      </c>
      <c r="F1359" s="381">
        <v>1</v>
      </c>
      <c r="G1359" s="381">
        <v>1</v>
      </c>
      <c r="H1359" s="381">
        <v>1</v>
      </c>
      <c r="I1359" s="381">
        <v>26.936420440673828</v>
      </c>
      <c r="J1359" s="381">
        <v>61.451271057128906</v>
      </c>
      <c r="K1359" s="381">
        <v>16.55277273808635</v>
      </c>
      <c r="L1359" s="381">
        <v>897.97442626953125</v>
      </c>
      <c r="M1359" s="381">
        <v>493.17730712890625</v>
      </c>
      <c r="N1359" s="381">
        <v>56143.48046875</v>
      </c>
      <c r="O1359" s="381">
        <v>6096.90576171875</v>
      </c>
      <c r="P1359" s="381">
        <v>9.7957868576049805</v>
      </c>
      <c r="Q1359" s="381">
        <v>99.751319885253906</v>
      </c>
      <c r="R1359" s="379">
        <v>1012.8359985351562</v>
      </c>
    </row>
    <row r="1360" spans="1:18" x14ac:dyDescent="0.25">
      <c r="A1360" s="378">
        <v>41237.708333333336</v>
      </c>
      <c r="B1360" s="381">
        <v>136.96009826660156</v>
      </c>
      <c r="C1360" s="381">
        <v>136.96009826660156</v>
      </c>
      <c r="D1360" s="381">
        <v>82976.4375</v>
      </c>
      <c r="E1360" s="381">
        <v>1</v>
      </c>
      <c r="F1360" s="381">
        <v>1</v>
      </c>
      <c r="G1360" s="381">
        <v>1</v>
      </c>
      <c r="H1360" s="381">
        <v>1</v>
      </c>
      <c r="I1360" s="381">
        <v>26.861730575561523</v>
      </c>
      <c r="J1360" s="381">
        <v>61.430328369140625</v>
      </c>
      <c r="K1360" s="381">
        <v>16.501249298201291</v>
      </c>
      <c r="L1360" s="381">
        <v>897.9384765625</v>
      </c>
      <c r="M1360" s="381">
        <v>494.04330444335937</v>
      </c>
      <c r="N1360" s="381">
        <v>56237.7890625</v>
      </c>
      <c r="O1360" s="381">
        <v>6110.22412109375</v>
      </c>
      <c r="P1360" s="381">
        <v>9.8000354766845703</v>
      </c>
      <c r="Q1360" s="381">
        <v>99.804679870605469</v>
      </c>
      <c r="R1360" s="379">
        <v>1012.8359985351562</v>
      </c>
    </row>
    <row r="1361" spans="1:18" x14ac:dyDescent="0.25">
      <c r="A1361" s="378">
        <v>41237.75</v>
      </c>
      <c r="B1361" s="381">
        <v>136.82929992675781</v>
      </c>
      <c r="C1361" s="381">
        <v>136.82929992675781</v>
      </c>
      <c r="D1361" s="381">
        <v>83138.609375</v>
      </c>
      <c r="E1361" s="381">
        <v>1</v>
      </c>
      <c r="F1361" s="381">
        <v>1</v>
      </c>
      <c r="G1361" s="381">
        <v>1</v>
      </c>
      <c r="H1361" s="381">
        <v>1</v>
      </c>
      <c r="I1361" s="381">
        <v>27.511629104614258</v>
      </c>
      <c r="J1361" s="381">
        <v>61.509998321533203</v>
      </c>
      <c r="K1361" s="381">
        <v>16.922402600474669</v>
      </c>
      <c r="L1361" s="381">
        <v>898.10870361328125</v>
      </c>
      <c r="M1361" s="381">
        <v>494.87890625</v>
      </c>
      <c r="N1361" s="381">
        <v>56338.0390625</v>
      </c>
      <c r="O1361" s="381">
        <v>6122.5458984375</v>
      </c>
      <c r="P1361" s="381">
        <v>9.8028974533081055</v>
      </c>
      <c r="Q1361" s="381">
        <v>99.816993713378906</v>
      </c>
      <c r="R1361" s="379">
        <v>1012.833984375</v>
      </c>
    </row>
    <row r="1362" spans="1:18" x14ac:dyDescent="0.25">
      <c r="A1362" s="378">
        <v>41237.791666666664</v>
      </c>
      <c r="B1362" s="381">
        <v>137.55119323730469</v>
      </c>
      <c r="C1362" s="381">
        <v>137.55119323730469</v>
      </c>
      <c r="D1362" s="381">
        <v>83243.3515625</v>
      </c>
      <c r="E1362" s="381">
        <v>1</v>
      </c>
      <c r="F1362" s="381">
        <v>1</v>
      </c>
      <c r="G1362" s="381">
        <v>1</v>
      </c>
      <c r="H1362" s="381">
        <v>1</v>
      </c>
      <c r="I1362" s="381">
        <v>27.492090225219727</v>
      </c>
      <c r="J1362" s="381">
        <v>61.548191070556641</v>
      </c>
      <c r="K1362" s="381">
        <v>16.920884221108064</v>
      </c>
      <c r="L1362" s="381">
        <v>897.986328125</v>
      </c>
      <c r="M1362" s="381">
        <v>495.6162109375</v>
      </c>
      <c r="N1362" s="381">
        <v>56440.01953125</v>
      </c>
      <c r="O1362" s="381">
        <v>6119.48583984375</v>
      </c>
      <c r="P1362" s="381">
        <v>9.7821292877197266</v>
      </c>
      <c r="Q1362" s="381">
        <v>99.775650024414063</v>
      </c>
      <c r="R1362" s="379">
        <v>1012.8319702148437</v>
      </c>
    </row>
    <row r="1363" spans="1:18" x14ac:dyDescent="0.25">
      <c r="A1363" s="378">
        <v>41237.833333333336</v>
      </c>
      <c r="B1363" s="381">
        <v>137.85809326171875</v>
      </c>
      <c r="C1363" s="381">
        <v>137.85809326171875</v>
      </c>
      <c r="D1363" s="381">
        <v>83555.1015625</v>
      </c>
      <c r="E1363" s="381">
        <v>1</v>
      </c>
      <c r="F1363" s="381">
        <v>1</v>
      </c>
      <c r="G1363" s="381">
        <v>1</v>
      </c>
      <c r="H1363" s="381">
        <v>1</v>
      </c>
      <c r="I1363" s="381">
        <v>27.371469497680664</v>
      </c>
      <c r="J1363" s="381">
        <v>61.420860290527344</v>
      </c>
      <c r="K1363" s="381">
        <v>16.811792039634746</v>
      </c>
      <c r="L1363" s="381">
        <v>897.967529296875</v>
      </c>
      <c r="M1363" s="381">
        <v>497.14248657226562</v>
      </c>
      <c r="N1363" s="381">
        <v>56627.94921875</v>
      </c>
      <c r="O1363" s="381">
        <v>6150.8408203125</v>
      </c>
      <c r="P1363" s="381">
        <v>9.7961845397949219</v>
      </c>
      <c r="Q1363" s="381">
        <v>99.758430480957031</v>
      </c>
      <c r="R1363" s="379">
        <v>1012.8319702148437</v>
      </c>
    </row>
    <row r="1364" spans="1:18" x14ac:dyDescent="0.25">
      <c r="A1364" s="378">
        <v>41237.875</v>
      </c>
      <c r="B1364" s="381">
        <v>139.42950439453125</v>
      </c>
      <c r="C1364" s="381">
        <v>139.42950439453125</v>
      </c>
      <c r="D1364" s="381">
        <v>83983.6015625</v>
      </c>
      <c r="E1364" s="381">
        <v>1</v>
      </c>
      <c r="F1364" s="381">
        <v>1</v>
      </c>
      <c r="G1364" s="381">
        <v>1</v>
      </c>
      <c r="H1364" s="381">
        <v>1</v>
      </c>
      <c r="I1364" s="381">
        <v>27.447200775146484</v>
      </c>
      <c r="J1364" s="381">
        <v>61.302898406982422</v>
      </c>
      <c r="K1364" s="381">
        <v>16.825929606748542</v>
      </c>
      <c r="L1364" s="381">
        <v>898.05621337890625</v>
      </c>
      <c r="M1364" s="381">
        <v>499.45660400390625</v>
      </c>
      <c r="N1364" s="381">
        <v>56847.7109375</v>
      </c>
      <c r="O1364" s="381">
        <v>6180.61376953125</v>
      </c>
      <c r="P1364" s="381">
        <v>9.8075017929077148</v>
      </c>
      <c r="Q1364" s="381">
        <v>99.696502685546875</v>
      </c>
      <c r="R1364" s="379">
        <v>1012.8369750976562</v>
      </c>
    </row>
    <row r="1365" spans="1:18" x14ac:dyDescent="0.25">
      <c r="A1365" s="378">
        <v>41237.916666666664</v>
      </c>
      <c r="B1365" s="381">
        <v>137.9346923828125</v>
      </c>
      <c r="C1365" s="381">
        <v>137.9346923828125</v>
      </c>
      <c r="D1365" s="381">
        <v>83613.953125</v>
      </c>
      <c r="E1365" s="381">
        <v>1</v>
      </c>
      <c r="F1365" s="381">
        <v>1</v>
      </c>
      <c r="G1365" s="381">
        <v>1</v>
      </c>
      <c r="H1365" s="381">
        <v>1</v>
      </c>
      <c r="I1365" s="381">
        <v>27.301769256591797</v>
      </c>
      <c r="J1365" s="381">
        <v>61.232250213623047</v>
      </c>
      <c r="K1365" s="381">
        <v>16.7174876639423</v>
      </c>
      <c r="L1365" s="381">
        <v>898.03167724609375</v>
      </c>
      <c r="M1365" s="381">
        <v>497.772705078125</v>
      </c>
      <c r="N1365" s="381">
        <v>56659.44921875</v>
      </c>
      <c r="O1365" s="381">
        <v>6155.23291015625</v>
      </c>
      <c r="P1365" s="381">
        <v>9.8010988235473633</v>
      </c>
      <c r="Q1365" s="381">
        <v>99.711112976074219</v>
      </c>
      <c r="R1365" s="379">
        <v>1012.8359985351562</v>
      </c>
    </row>
    <row r="1366" spans="1:18" x14ac:dyDescent="0.25">
      <c r="A1366" s="378">
        <v>41237.958333333336</v>
      </c>
      <c r="B1366" s="381">
        <v>138.42889404296875</v>
      </c>
      <c r="C1366" s="381">
        <v>138.42889404296875</v>
      </c>
      <c r="D1366" s="381">
        <v>83821.109375</v>
      </c>
      <c r="E1366" s="381">
        <v>1</v>
      </c>
      <c r="F1366" s="381">
        <v>1</v>
      </c>
      <c r="G1366" s="381">
        <v>1</v>
      </c>
      <c r="H1366" s="381">
        <v>1</v>
      </c>
      <c r="I1366" s="381">
        <v>26.856349945068359</v>
      </c>
      <c r="J1366" s="381">
        <v>61.325241088867188</v>
      </c>
      <c r="K1366" s="381">
        <v>16.46972135148302</v>
      </c>
      <c r="L1366" s="381">
        <v>898.00848388671875</v>
      </c>
      <c r="M1366" s="381">
        <v>498.56039428710937</v>
      </c>
      <c r="N1366" s="381">
        <v>56760.26953125</v>
      </c>
      <c r="O1366" s="381">
        <v>6167.9111328125</v>
      </c>
      <c r="P1366" s="381">
        <v>9.8029689788818359</v>
      </c>
      <c r="Q1366" s="381">
        <v>99.788002014160156</v>
      </c>
      <c r="R1366" s="379">
        <v>1012.8359985351562</v>
      </c>
    </row>
    <row r="1367" spans="1:18" x14ac:dyDescent="0.25">
      <c r="A1367" s="378">
        <v>41238</v>
      </c>
      <c r="B1367" s="381">
        <v>139.44020080566406</v>
      </c>
      <c r="C1367" s="381">
        <v>139.44020080566406</v>
      </c>
      <c r="D1367" s="381">
        <v>83956.34375</v>
      </c>
      <c r="E1367" s="381">
        <v>1</v>
      </c>
      <c r="F1367" s="381">
        <v>1</v>
      </c>
      <c r="G1367" s="381">
        <v>1</v>
      </c>
      <c r="H1367" s="381">
        <v>1</v>
      </c>
      <c r="I1367" s="381">
        <v>27.909570693969727</v>
      </c>
      <c r="J1367" s="381">
        <v>61.335960388183594</v>
      </c>
      <c r="K1367" s="381">
        <v>17.118603225365369</v>
      </c>
      <c r="L1367" s="381">
        <v>898.00701904296875</v>
      </c>
      <c r="M1367" s="381">
        <v>499.64669799804687</v>
      </c>
      <c r="N1367" s="381">
        <v>56879.73046875</v>
      </c>
      <c r="O1367" s="381">
        <v>6182.22900390625</v>
      </c>
      <c r="P1367" s="381">
        <v>9.8046503067016602</v>
      </c>
      <c r="Q1367" s="381">
        <v>99.687339782714844</v>
      </c>
      <c r="R1367" s="379">
        <v>1012.8359985351562</v>
      </c>
    </row>
    <row r="1368" spans="1:18" x14ac:dyDescent="0.25">
      <c r="A1368" s="378">
        <v>41238.041666666664</v>
      </c>
      <c r="B1368" s="381">
        <v>140.63169860839844</v>
      </c>
      <c r="C1368" s="381">
        <v>140.63169860839844</v>
      </c>
      <c r="D1368" s="381">
        <v>84325.2890625</v>
      </c>
      <c r="E1368" s="381">
        <v>1</v>
      </c>
      <c r="F1368" s="381">
        <v>1</v>
      </c>
      <c r="G1368" s="381">
        <v>1</v>
      </c>
      <c r="H1368" s="381">
        <v>1</v>
      </c>
      <c r="I1368" s="381">
        <v>26.558509826660156</v>
      </c>
      <c r="J1368" s="381">
        <v>61.289718627929687</v>
      </c>
      <c r="K1368" s="381">
        <v>16.277635944531067</v>
      </c>
      <c r="L1368" s="381">
        <v>898.04949951171875</v>
      </c>
      <c r="M1368" s="381">
        <v>501.23419189453125</v>
      </c>
      <c r="N1368" s="381">
        <v>57024.890625</v>
      </c>
      <c r="O1368" s="381">
        <v>6203.9189453125</v>
      </c>
      <c r="P1368" s="381">
        <v>9.8134737014770508</v>
      </c>
      <c r="Q1368" s="381">
        <v>99.675163269042969</v>
      </c>
      <c r="R1368" s="379">
        <v>1012.8389892578125</v>
      </c>
    </row>
    <row r="1369" spans="1:18" x14ac:dyDescent="0.25">
      <c r="A1369" s="378">
        <v>41238.083333333336</v>
      </c>
      <c r="B1369" s="381">
        <v>139.72740173339844</v>
      </c>
      <c r="C1369" s="381">
        <v>139.72740173339844</v>
      </c>
      <c r="D1369" s="381">
        <v>83987.6171875</v>
      </c>
      <c r="E1369" s="381">
        <v>1</v>
      </c>
      <c r="F1369" s="381">
        <v>1</v>
      </c>
      <c r="G1369" s="381">
        <v>1</v>
      </c>
      <c r="H1369" s="381">
        <v>1</v>
      </c>
      <c r="I1369" s="381">
        <v>27.428030014038086</v>
      </c>
      <c r="J1369" s="381">
        <v>61.350738525390625</v>
      </c>
      <c r="K1369" s="381">
        <v>16.827298976578167</v>
      </c>
      <c r="L1369" s="381">
        <v>897.906982421875</v>
      </c>
      <c r="M1369" s="381">
        <v>499.6588134765625</v>
      </c>
      <c r="N1369" s="381">
        <v>56812.55078125</v>
      </c>
      <c r="O1369" s="381">
        <v>6180.09814453125</v>
      </c>
      <c r="P1369" s="381">
        <v>9.8107147216796875</v>
      </c>
      <c r="Q1369" s="381">
        <v>99.642929077148438</v>
      </c>
      <c r="R1369" s="379">
        <v>1012.843017578125</v>
      </c>
    </row>
    <row r="1370" spans="1:18" x14ac:dyDescent="0.25">
      <c r="A1370" s="378">
        <v>41238.125</v>
      </c>
      <c r="B1370" s="381">
        <v>139.75019836425781</v>
      </c>
      <c r="C1370" s="381">
        <v>139.75019836425781</v>
      </c>
      <c r="D1370" s="381">
        <v>83969.203125</v>
      </c>
      <c r="E1370" s="381">
        <v>1</v>
      </c>
      <c r="F1370" s="381">
        <v>1</v>
      </c>
      <c r="G1370" s="381">
        <v>1</v>
      </c>
      <c r="H1370" s="381">
        <v>1</v>
      </c>
      <c r="I1370" s="381">
        <v>27.775730133056641</v>
      </c>
      <c r="J1370" s="381">
        <v>61.244049072265625</v>
      </c>
      <c r="K1370" s="381">
        <v>17.010981792869281</v>
      </c>
      <c r="L1370" s="381">
        <v>897.988525390625</v>
      </c>
      <c r="M1370" s="381">
        <v>499.44619750976562</v>
      </c>
      <c r="N1370" s="381">
        <v>56830.91015625</v>
      </c>
      <c r="O1370" s="381">
        <v>6181.1650390625</v>
      </c>
      <c r="P1370" s="381">
        <v>9.8100500106811523</v>
      </c>
      <c r="Q1370" s="381">
        <v>99.642402648925781</v>
      </c>
      <c r="R1370" s="379">
        <v>1012.8419799804687</v>
      </c>
    </row>
    <row r="1371" spans="1:18" x14ac:dyDescent="0.25">
      <c r="A1371" s="378">
        <v>41238.166666666664</v>
      </c>
      <c r="B1371" s="381">
        <v>141.41499328613281</v>
      </c>
      <c r="C1371" s="381">
        <v>141.41499328613281</v>
      </c>
      <c r="D1371" s="381">
        <v>84361.796875</v>
      </c>
      <c r="E1371" s="381">
        <v>1</v>
      </c>
      <c r="F1371" s="381">
        <v>1</v>
      </c>
      <c r="G1371" s="381">
        <v>1</v>
      </c>
      <c r="H1371" s="381">
        <v>1</v>
      </c>
      <c r="I1371" s="381">
        <v>27.384159088134766</v>
      </c>
      <c r="J1371" s="381">
        <v>61.089488983154297</v>
      </c>
      <c r="K1371" s="381">
        <v>16.728842849275534</v>
      </c>
      <c r="L1371" s="381">
        <v>897.87579345703125</v>
      </c>
      <c r="M1371" s="381">
        <v>500.78048706054687</v>
      </c>
      <c r="N1371" s="381">
        <v>57050.390625</v>
      </c>
      <c r="O1371" s="381">
        <v>6218.8408203125</v>
      </c>
      <c r="P1371" s="381">
        <v>9.829707145690918</v>
      </c>
      <c r="Q1371" s="381">
        <v>99.525382995605469</v>
      </c>
      <c r="R1371" s="379">
        <v>1012.844970703125</v>
      </c>
    </row>
    <row r="1372" spans="1:18" x14ac:dyDescent="0.25">
      <c r="A1372" s="378">
        <v>41238.208333333336</v>
      </c>
      <c r="B1372" s="381">
        <v>119.44650268554687</v>
      </c>
      <c r="C1372" s="381">
        <v>140.82443814944421</v>
      </c>
      <c r="D1372" s="381">
        <v>84558.21875</v>
      </c>
      <c r="E1372" s="381">
        <v>1</v>
      </c>
      <c r="F1372" s="381">
        <v>1</v>
      </c>
      <c r="G1372" s="381">
        <v>0.848194420337677</v>
      </c>
      <c r="H1372" s="381">
        <v>1</v>
      </c>
      <c r="I1372" s="381">
        <v>27.252670288085938</v>
      </c>
      <c r="J1372" s="381">
        <v>61.115261077880859</v>
      </c>
      <c r="K1372" s="381">
        <v>16.655540597257787</v>
      </c>
      <c r="L1372" s="381">
        <v>898.0928955078125</v>
      </c>
      <c r="M1372" s="381">
        <v>501.650390625</v>
      </c>
      <c r="N1372" s="381">
        <v>57125.41015625</v>
      </c>
      <c r="O1372" s="381">
        <v>6237.89501953125</v>
      </c>
      <c r="P1372" s="381">
        <v>9.8437433242797852</v>
      </c>
      <c r="Q1372" s="381">
        <v>99.715812683105469</v>
      </c>
      <c r="R1372" s="379">
        <v>1012.8410034179687</v>
      </c>
    </row>
    <row r="1373" spans="1:18" x14ac:dyDescent="0.25">
      <c r="A1373" s="378">
        <v>41238.25</v>
      </c>
      <c r="B1373" s="381">
        <v>123.87860107421875</v>
      </c>
      <c r="C1373" s="381">
        <v>141.64299789144374</v>
      </c>
      <c r="D1373" s="381">
        <v>84693.453125</v>
      </c>
      <c r="E1373" s="381">
        <v>1</v>
      </c>
      <c r="F1373" s="381">
        <v>1</v>
      </c>
      <c r="G1373" s="381">
        <v>0.87458330392837524</v>
      </c>
      <c r="H1373" s="381">
        <v>1</v>
      </c>
      <c r="I1373" s="381">
        <v>27.743429183959961</v>
      </c>
      <c r="J1373" s="381">
        <v>61.125659942626953</v>
      </c>
      <c r="K1373" s="381">
        <v>16.95835417941089</v>
      </c>
      <c r="L1373" s="381">
        <v>898.03778076171875</v>
      </c>
      <c r="M1373" s="381">
        <v>502.74798583984375</v>
      </c>
      <c r="N1373" s="381">
        <v>57249.98828125</v>
      </c>
      <c r="O1373" s="381">
        <v>6246.880859375</v>
      </c>
      <c r="P1373" s="381">
        <v>9.8389120101928711</v>
      </c>
      <c r="Q1373" s="381">
        <v>99.518211364746094</v>
      </c>
      <c r="R1373" s="379">
        <v>1012.8380126953125</v>
      </c>
    </row>
    <row r="1374" spans="1:18" x14ac:dyDescent="0.25">
      <c r="A1374" s="378">
        <v>41238.291666666664</v>
      </c>
      <c r="B1374" s="381">
        <v>142.42170715332031</v>
      </c>
      <c r="C1374" s="381">
        <v>142.42170715332031</v>
      </c>
      <c r="D1374" s="381">
        <v>84805.546875</v>
      </c>
      <c r="E1374" s="381">
        <v>1</v>
      </c>
      <c r="F1374" s="381">
        <v>1</v>
      </c>
      <c r="G1374" s="381">
        <v>1</v>
      </c>
      <c r="H1374" s="381">
        <v>1</v>
      </c>
      <c r="I1374" s="381">
        <v>27.980840682983398</v>
      </c>
      <c r="J1374" s="381">
        <v>61.102649688720703</v>
      </c>
      <c r="K1374" s="381">
        <v>17.097035062482391</v>
      </c>
      <c r="L1374" s="381">
        <v>897.904296875</v>
      </c>
      <c r="M1374" s="381">
        <v>503.15609741210937</v>
      </c>
      <c r="N1374" s="381">
        <v>57322.2109375</v>
      </c>
      <c r="O1374" s="381">
        <v>6259.4912109375</v>
      </c>
      <c r="P1374" s="381">
        <v>9.8456268310546875</v>
      </c>
      <c r="Q1374" s="381">
        <v>99.445510864257813</v>
      </c>
      <c r="R1374" s="379">
        <v>1012.8380126953125</v>
      </c>
    </row>
    <row r="1375" spans="1:18" x14ac:dyDescent="0.25">
      <c r="A1375" s="378">
        <v>41238.333333333336</v>
      </c>
      <c r="B1375" s="381">
        <v>143.27569580078125</v>
      </c>
      <c r="C1375" s="381">
        <v>143.27569580078125</v>
      </c>
      <c r="D1375" s="381">
        <v>84913.796875</v>
      </c>
      <c r="E1375" s="381">
        <v>1</v>
      </c>
      <c r="F1375" s="381">
        <v>1</v>
      </c>
      <c r="G1375" s="381">
        <v>1</v>
      </c>
      <c r="H1375" s="381">
        <v>1</v>
      </c>
      <c r="I1375" s="381">
        <v>28.61492919921875</v>
      </c>
      <c r="J1375" s="381">
        <v>60.8780517578125</v>
      </c>
      <c r="K1375" s="381">
        <v>17.420211408361794</v>
      </c>
      <c r="L1375" s="381">
        <v>898.01348876953125</v>
      </c>
      <c r="M1375" s="381">
        <v>503.73388671875</v>
      </c>
      <c r="N1375" s="381">
        <v>57430.0390625</v>
      </c>
      <c r="O1375" s="381">
        <v>6275.8779296875</v>
      </c>
      <c r="P1375" s="381">
        <v>9.8509283065795898</v>
      </c>
      <c r="Q1375" s="381">
        <v>99.400787353515625</v>
      </c>
      <c r="R1375" s="379">
        <v>1012.8419799804687</v>
      </c>
    </row>
    <row r="1376" spans="1:18" x14ac:dyDescent="0.25">
      <c r="A1376" s="378">
        <v>41238.375</v>
      </c>
      <c r="B1376" s="381">
        <v>143.62770080566406</v>
      </c>
      <c r="C1376" s="381">
        <v>143.62770080566406</v>
      </c>
      <c r="D1376" s="381">
        <v>84949.5625</v>
      </c>
      <c r="E1376" s="381">
        <v>1</v>
      </c>
      <c r="F1376" s="381">
        <v>1</v>
      </c>
      <c r="G1376" s="381">
        <v>1</v>
      </c>
      <c r="H1376" s="381">
        <v>1</v>
      </c>
      <c r="I1376" s="381">
        <v>28.428390502929688</v>
      </c>
      <c r="J1376" s="381">
        <v>60.546798706054687</v>
      </c>
      <c r="K1376" s="381">
        <v>17.212480373180007</v>
      </c>
      <c r="L1376" s="381">
        <v>898.017578125</v>
      </c>
      <c r="M1376" s="381">
        <v>503.3037109375</v>
      </c>
      <c r="N1376" s="381">
        <v>57442.0390625</v>
      </c>
      <c r="O1376" s="381">
        <v>6276.708984375</v>
      </c>
      <c r="P1376" s="381">
        <v>9.8520984649658203</v>
      </c>
      <c r="Q1376" s="381">
        <v>99.3411865234375</v>
      </c>
      <c r="R1376" s="379">
        <v>1012.843994140625</v>
      </c>
    </row>
    <row r="1377" spans="1:18" x14ac:dyDescent="0.25">
      <c r="A1377" s="378">
        <v>41238.416666666664</v>
      </c>
      <c r="B1377" s="381">
        <v>144.41960144042969</v>
      </c>
      <c r="C1377" s="381">
        <v>144.41960144042969</v>
      </c>
      <c r="D1377" s="381">
        <v>84942.546875</v>
      </c>
      <c r="E1377" s="381">
        <v>1</v>
      </c>
      <c r="F1377" s="381">
        <v>1</v>
      </c>
      <c r="G1377" s="381">
        <v>1</v>
      </c>
      <c r="H1377" s="381">
        <v>1</v>
      </c>
      <c r="I1377" s="381">
        <v>28.165130615234375</v>
      </c>
      <c r="J1377" s="381">
        <v>60.370140075683594</v>
      </c>
      <c r="K1377" s="381">
        <v>17.003328804916237</v>
      </c>
      <c r="L1377" s="381">
        <v>898.0814208984375</v>
      </c>
      <c r="M1377" s="381">
        <v>503.2056884765625</v>
      </c>
      <c r="N1377" s="381">
        <v>57457.28125</v>
      </c>
      <c r="O1377" s="381">
        <v>6280.4619140625</v>
      </c>
      <c r="P1377" s="381">
        <v>9.8522520065307617</v>
      </c>
      <c r="Q1377" s="381">
        <v>99.242103576660156</v>
      </c>
      <c r="R1377" s="379">
        <v>1012.8419799804687</v>
      </c>
    </row>
    <row r="1378" spans="1:18" x14ac:dyDescent="0.25">
      <c r="A1378" s="378">
        <v>41238.458333333336</v>
      </c>
      <c r="B1378" s="381">
        <v>144.05690002441406</v>
      </c>
      <c r="C1378" s="381">
        <v>144.05690002441406</v>
      </c>
      <c r="D1378" s="381">
        <v>84926.7578125</v>
      </c>
      <c r="E1378" s="381">
        <v>1</v>
      </c>
      <c r="F1378" s="381">
        <v>1</v>
      </c>
      <c r="G1378" s="381">
        <v>1</v>
      </c>
      <c r="H1378" s="381">
        <v>1</v>
      </c>
      <c r="I1378" s="381">
        <v>27.907520294189453</v>
      </c>
      <c r="J1378" s="381">
        <v>60.345371246337891</v>
      </c>
      <c r="K1378" s="381">
        <v>16.840896727175714</v>
      </c>
      <c r="L1378" s="381">
        <v>897.94610595703125</v>
      </c>
      <c r="M1378" s="381">
        <v>502.8428955078125</v>
      </c>
      <c r="N1378" s="381">
        <v>57423.890625</v>
      </c>
      <c r="O1378" s="381">
        <v>6275.06103515625</v>
      </c>
      <c r="P1378" s="381">
        <v>9.8504257202148438</v>
      </c>
      <c r="Q1378" s="381">
        <v>99.294830322265625</v>
      </c>
      <c r="R1378" s="379">
        <v>1012.844970703125</v>
      </c>
    </row>
    <row r="1379" spans="1:18" x14ac:dyDescent="0.25">
      <c r="A1379" s="378">
        <v>41238.5</v>
      </c>
      <c r="B1379" s="381">
        <v>145.34869384765625</v>
      </c>
      <c r="C1379" s="381">
        <v>145.34869384765625</v>
      </c>
      <c r="D1379" s="381">
        <v>84950.6328125</v>
      </c>
      <c r="E1379" s="381">
        <v>1</v>
      </c>
      <c r="F1379" s="381">
        <v>1</v>
      </c>
      <c r="G1379" s="381">
        <v>1</v>
      </c>
      <c r="H1379" s="381">
        <v>1</v>
      </c>
      <c r="I1379" s="381">
        <v>27.780910491943359</v>
      </c>
      <c r="J1379" s="381">
        <v>60.441970825195313</v>
      </c>
      <c r="K1379" s="381">
        <v>16.791329814514029</v>
      </c>
      <c r="L1379" s="381">
        <v>898.00250244140625</v>
      </c>
      <c r="M1379" s="381">
        <v>502.89480590820313</v>
      </c>
      <c r="N1379" s="381">
        <v>57453.3203125</v>
      </c>
      <c r="O1379" s="381">
        <v>6277.783203125</v>
      </c>
      <c r="P1379" s="381">
        <v>9.8515863418579102</v>
      </c>
      <c r="Q1379" s="381">
        <v>99.115676879882813</v>
      </c>
      <c r="R1379" s="379">
        <v>1012.843017578125</v>
      </c>
    </row>
    <row r="1380" spans="1:18" x14ac:dyDescent="0.25">
      <c r="A1380" s="378">
        <v>41238.541666666664</v>
      </c>
      <c r="B1380" s="381">
        <v>145.40080261230469</v>
      </c>
      <c r="C1380" s="381">
        <v>145.40080261230469</v>
      </c>
      <c r="D1380" s="381">
        <v>85042.5703125</v>
      </c>
      <c r="E1380" s="381">
        <v>1</v>
      </c>
      <c r="F1380" s="381">
        <v>1</v>
      </c>
      <c r="G1380" s="381">
        <v>1</v>
      </c>
      <c r="H1380" s="381">
        <v>1</v>
      </c>
      <c r="I1380" s="381">
        <v>27.792530059814453</v>
      </c>
      <c r="J1380" s="381">
        <v>60.538021087646484</v>
      </c>
      <c r="K1380" s="381">
        <v>16.825047708400962</v>
      </c>
      <c r="L1380" s="381">
        <v>897.98687744140625</v>
      </c>
      <c r="M1380" s="381">
        <v>503.06289672851563</v>
      </c>
      <c r="N1380" s="381">
        <v>57492.37890625</v>
      </c>
      <c r="O1380" s="381">
        <v>6291.751953125</v>
      </c>
      <c r="P1380" s="381">
        <v>9.8640975952148437</v>
      </c>
      <c r="Q1380" s="381">
        <v>99.161613464355469</v>
      </c>
      <c r="R1380" s="379">
        <v>1012.8410034179687</v>
      </c>
    </row>
    <row r="1381" spans="1:18" x14ac:dyDescent="0.25">
      <c r="A1381" s="378">
        <v>41238.583333333336</v>
      </c>
      <c r="B1381" s="381">
        <v>145.86140441894531</v>
      </c>
      <c r="C1381" s="381">
        <v>145.86140441894531</v>
      </c>
      <c r="D1381" s="381">
        <v>85071.40625</v>
      </c>
      <c r="E1381" s="381">
        <v>1</v>
      </c>
      <c r="F1381" s="381">
        <v>1</v>
      </c>
      <c r="G1381" s="381">
        <v>1</v>
      </c>
      <c r="H1381" s="381">
        <v>1</v>
      </c>
      <c r="I1381" s="381">
        <v>27.872409820556641</v>
      </c>
      <c r="J1381" s="381">
        <v>60.625389099121094</v>
      </c>
      <c r="K1381" s="381">
        <v>16.897756905014102</v>
      </c>
      <c r="L1381" s="381">
        <v>897.97222900390625</v>
      </c>
      <c r="M1381" s="381">
        <v>503.337890625</v>
      </c>
      <c r="N1381" s="381">
        <v>57518.828125</v>
      </c>
      <c r="O1381" s="381">
        <v>6297.68701171875</v>
      </c>
      <c r="P1381" s="381">
        <v>9.8691329956054687</v>
      </c>
      <c r="Q1381" s="381">
        <v>98.972679138183594</v>
      </c>
      <c r="R1381" s="379">
        <v>1012.8350219726562</v>
      </c>
    </row>
    <row r="1382" spans="1:18" x14ac:dyDescent="0.25">
      <c r="A1382" s="378">
        <v>41238.625</v>
      </c>
      <c r="B1382" s="381">
        <v>146.10490417480469</v>
      </c>
      <c r="C1382" s="381">
        <v>146.10490417480469</v>
      </c>
      <c r="D1382" s="381">
        <v>85254.9765625</v>
      </c>
      <c r="E1382" s="381">
        <v>1</v>
      </c>
      <c r="F1382" s="381">
        <v>1</v>
      </c>
      <c r="G1382" s="381">
        <v>1</v>
      </c>
      <c r="H1382" s="381">
        <v>1</v>
      </c>
      <c r="I1382" s="381">
        <v>27.88545036315918</v>
      </c>
      <c r="J1382" s="381">
        <v>60.738208770751953</v>
      </c>
      <c r="K1382" s="381">
        <v>16.937123058240033</v>
      </c>
      <c r="L1382" s="381">
        <v>897.98577880859375</v>
      </c>
      <c r="M1382" s="381">
        <v>504.0797119140625</v>
      </c>
      <c r="N1382" s="381">
        <v>57607.6015625</v>
      </c>
      <c r="O1382" s="381">
        <v>6315.001953125</v>
      </c>
      <c r="P1382" s="381">
        <v>9.8814268112182617</v>
      </c>
      <c r="Q1382" s="381">
        <v>98.887153625488281</v>
      </c>
      <c r="R1382" s="379">
        <v>1012.8330078125</v>
      </c>
    </row>
    <row r="1383" spans="1:18" x14ac:dyDescent="0.25">
      <c r="A1383" s="378">
        <v>41238.666666666664</v>
      </c>
      <c r="B1383" s="381">
        <v>145.48959350585938</v>
      </c>
      <c r="C1383" s="381">
        <v>145.48959350585938</v>
      </c>
      <c r="D1383" s="381">
        <v>85227.0078125</v>
      </c>
      <c r="E1383" s="381">
        <v>1</v>
      </c>
      <c r="F1383" s="381">
        <v>1</v>
      </c>
      <c r="G1383" s="381">
        <v>1</v>
      </c>
      <c r="H1383" s="381">
        <v>1</v>
      </c>
      <c r="I1383" s="381">
        <v>28.584110260009766</v>
      </c>
      <c r="J1383" s="381">
        <v>60.659011840820313</v>
      </c>
      <c r="K1383" s="381">
        <v>17.338838827212456</v>
      </c>
      <c r="L1383" s="381">
        <v>898.0352783203125</v>
      </c>
      <c r="M1383" s="381">
        <v>503.77371215820312</v>
      </c>
      <c r="N1383" s="381">
        <v>57619.83984375</v>
      </c>
      <c r="O1383" s="381">
        <v>6319.619140625</v>
      </c>
      <c r="P1383" s="381">
        <v>9.8835000991821289</v>
      </c>
      <c r="Q1383" s="381">
        <v>98.812408447265625</v>
      </c>
      <c r="R1383" s="379">
        <v>1012.8300170898437</v>
      </c>
    </row>
    <row r="1384" spans="1:18" x14ac:dyDescent="0.25">
      <c r="A1384" s="378">
        <v>41238.708333333336</v>
      </c>
      <c r="B1384" s="381">
        <v>145.30029296875</v>
      </c>
      <c r="C1384" s="381">
        <v>145.30029296875</v>
      </c>
      <c r="D1384" s="381">
        <v>85145.71875</v>
      </c>
      <c r="E1384" s="381">
        <v>1</v>
      </c>
      <c r="F1384" s="381">
        <v>1</v>
      </c>
      <c r="G1384" s="381">
        <v>1</v>
      </c>
      <c r="H1384" s="381">
        <v>1</v>
      </c>
      <c r="I1384" s="381">
        <v>28.822330474853516</v>
      </c>
      <c r="J1384" s="381">
        <v>60.368309020996094</v>
      </c>
      <c r="K1384" s="381">
        <v>17.3995535281123</v>
      </c>
      <c r="L1384" s="381">
        <v>897.9959716796875</v>
      </c>
      <c r="M1384" s="381">
        <v>502.752685546875</v>
      </c>
      <c r="N1384" s="381">
        <v>57561.25</v>
      </c>
      <c r="O1384" s="381">
        <v>6308.40283203125</v>
      </c>
      <c r="P1384" s="381">
        <v>9.8770065307617187</v>
      </c>
      <c r="Q1384" s="381">
        <v>98.802230834960938</v>
      </c>
      <c r="R1384" s="379">
        <v>1012.8300170898437</v>
      </c>
    </row>
    <row r="1385" spans="1:18" x14ac:dyDescent="0.25">
      <c r="A1385" s="378">
        <v>41238.75</v>
      </c>
      <c r="B1385" s="381">
        <v>144.35310363769531</v>
      </c>
      <c r="C1385" s="381">
        <v>144.35310363769531</v>
      </c>
      <c r="D1385" s="381">
        <v>85014.6875</v>
      </c>
      <c r="E1385" s="381">
        <v>1</v>
      </c>
      <c r="F1385" s="381">
        <v>1</v>
      </c>
      <c r="G1385" s="381">
        <v>1</v>
      </c>
      <c r="H1385" s="381">
        <v>1</v>
      </c>
      <c r="I1385" s="381">
        <v>28.516670227050781</v>
      </c>
      <c r="J1385" s="381">
        <v>60.086818695068359</v>
      </c>
      <c r="K1385" s="381">
        <v>17.134759937198542</v>
      </c>
      <c r="L1385" s="381">
        <v>898.01727294921875</v>
      </c>
      <c r="M1385" s="381">
        <v>501.68121337890625</v>
      </c>
      <c r="N1385" s="381">
        <v>57502.28125</v>
      </c>
      <c r="O1385" s="381">
        <v>6303.6279296875</v>
      </c>
      <c r="P1385" s="381">
        <v>9.8791751861572266</v>
      </c>
      <c r="Q1385" s="381">
        <v>98.844200134277344</v>
      </c>
      <c r="R1385" s="379">
        <v>1012.8300170898437</v>
      </c>
    </row>
    <row r="1386" spans="1:18" x14ac:dyDescent="0.25">
      <c r="A1386" s="378">
        <v>41238.791666666664</v>
      </c>
      <c r="B1386" s="381">
        <v>144.51829528808594</v>
      </c>
      <c r="C1386" s="381">
        <v>144.51829528808594</v>
      </c>
      <c r="D1386" s="381">
        <v>84945.296875</v>
      </c>
      <c r="E1386" s="381">
        <v>1</v>
      </c>
      <c r="F1386" s="381">
        <v>1</v>
      </c>
      <c r="G1386" s="381">
        <v>1</v>
      </c>
      <c r="H1386" s="381">
        <v>1</v>
      </c>
      <c r="I1386" s="381">
        <v>27.54817008972168</v>
      </c>
      <c r="J1386" s="381">
        <v>60.123500823974609</v>
      </c>
      <c r="K1386" s="381">
        <v>16.562924270883741</v>
      </c>
      <c r="L1386" s="381">
        <v>897.9583740234375</v>
      </c>
      <c r="M1386" s="381">
        <v>500.9552001953125</v>
      </c>
      <c r="N1386" s="381">
        <v>57443.46875</v>
      </c>
      <c r="O1386" s="381">
        <v>6298.240234375</v>
      </c>
      <c r="P1386" s="381">
        <v>9.8826484680175781</v>
      </c>
      <c r="Q1386" s="381">
        <v>98.770492553710938</v>
      </c>
      <c r="R1386" s="379">
        <v>1012.8289794921875</v>
      </c>
    </row>
    <row r="1387" spans="1:18" x14ac:dyDescent="0.25">
      <c r="A1387" s="378">
        <v>41238.833333333336</v>
      </c>
      <c r="B1387" s="381">
        <v>144.03169250488281</v>
      </c>
      <c r="C1387" s="381">
        <v>144.03169250488281</v>
      </c>
      <c r="D1387" s="381">
        <v>84891.9609375</v>
      </c>
      <c r="E1387" s="381">
        <v>1</v>
      </c>
      <c r="F1387" s="381">
        <v>1</v>
      </c>
      <c r="G1387" s="381">
        <v>1</v>
      </c>
      <c r="H1387" s="381">
        <v>1</v>
      </c>
      <c r="I1387" s="381">
        <v>26.924169540405273</v>
      </c>
      <c r="J1387" s="381">
        <v>60.454498291015625</v>
      </c>
      <c r="K1387" s="381">
        <v>16.276871614674455</v>
      </c>
      <c r="L1387" s="381">
        <v>898.0404052734375</v>
      </c>
      <c r="M1387" s="381">
        <v>500.71578979492187</v>
      </c>
      <c r="N1387" s="381">
        <v>57394.3515625</v>
      </c>
      <c r="O1387" s="381">
        <v>6290.01318359375</v>
      </c>
      <c r="P1387" s="381">
        <v>9.876948356628418</v>
      </c>
      <c r="Q1387" s="381">
        <v>98.888931274414063</v>
      </c>
      <c r="R1387" s="379">
        <v>1012.8280029296875</v>
      </c>
    </row>
    <row r="1388" spans="1:18" x14ac:dyDescent="0.25">
      <c r="A1388" s="378">
        <v>41238.875</v>
      </c>
      <c r="B1388" s="381">
        <v>144.0950927734375</v>
      </c>
      <c r="C1388" s="381">
        <v>144.0950927734375</v>
      </c>
      <c r="D1388" s="381">
        <v>84831.203125</v>
      </c>
      <c r="E1388" s="381">
        <v>1</v>
      </c>
      <c r="F1388" s="381">
        <v>1</v>
      </c>
      <c r="G1388" s="381">
        <v>1</v>
      </c>
      <c r="H1388" s="381">
        <v>1</v>
      </c>
      <c r="I1388" s="381">
        <v>27.282609939575195</v>
      </c>
      <c r="J1388" s="381">
        <v>60.857429504394531</v>
      </c>
      <c r="K1388" s="381">
        <v>16.60349511093591</v>
      </c>
      <c r="L1388" s="381">
        <v>898.07012939453125</v>
      </c>
      <c r="M1388" s="381">
        <v>500.64450073242187</v>
      </c>
      <c r="N1388" s="381">
        <v>57360.19921875</v>
      </c>
      <c r="O1388" s="381">
        <v>6287.658203125</v>
      </c>
      <c r="P1388" s="381">
        <v>9.8782386779785156</v>
      </c>
      <c r="Q1388" s="381">
        <v>98.887641906738281</v>
      </c>
      <c r="R1388" s="379">
        <v>1012.8289794921875</v>
      </c>
    </row>
    <row r="1389" spans="1:18" x14ac:dyDescent="0.25">
      <c r="A1389" s="378">
        <v>41238.916666666664</v>
      </c>
      <c r="B1389" s="381">
        <v>144.1278076171875</v>
      </c>
      <c r="C1389" s="381">
        <v>144.1278076171875</v>
      </c>
      <c r="D1389" s="381">
        <v>84705.0625</v>
      </c>
      <c r="E1389" s="381">
        <v>1</v>
      </c>
      <c r="F1389" s="381">
        <v>1</v>
      </c>
      <c r="G1389" s="381">
        <v>1</v>
      </c>
      <c r="H1389" s="381">
        <v>1</v>
      </c>
      <c r="I1389" s="381">
        <v>26.273479461669922</v>
      </c>
      <c r="J1389" s="381">
        <v>61.234020233154297</v>
      </c>
      <c r="K1389" s="381">
        <v>16.0883077295126</v>
      </c>
      <c r="L1389" s="381">
        <v>898.00390625</v>
      </c>
      <c r="M1389" s="381">
        <v>500.10089111328125</v>
      </c>
      <c r="N1389" s="381">
        <v>57241.671875</v>
      </c>
      <c r="O1389" s="381">
        <v>6268.875</v>
      </c>
      <c r="P1389" s="381">
        <v>9.8709850311279297</v>
      </c>
      <c r="Q1389" s="381">
        <v>98.891807556152344</v>
      </c>
      <c r="R1389" s="379">
        <v>1012.8250122070312</v>
      </c>
    </row>
    <row r="1390" spans="1:18" x14ac:dyDescent="0.25">
      <c r="A1390" s="378">
        <v>41238.958333333336</v>
      </c>
      <c r="B1390" s="381">
        <v>143.46940612792969</v>
      </c>
      <c r="C1390" s="381">
        <v>143.46940612792969</v>
      </c>
      <c r="D1390" s="381">
        <v>84747.671875</v>
      </c>
      <c r="E1390" s="381">
        <v>1</v>
      </c>
      <c r="F1390" s="381">
        <v>1</v>
      </c>
      <c r="G1390" s="381">
        <v>1</v>
      </c>
      <c r="H1390" s="381">
        <v>1</v>
      </c>
      <c r="I1390" s="381">
        <v>26.715089797973633</v>
      </c>
      <c r="J1390" s="381">
        <v>61.678668975830078</v>
      </c>
      <c r="K1390" s="381">
        <v>16.477511803087911</v>
      </c>
      <c r="L1390" s="381">
        <v>898.0206298828125</v>
      </c>
      <c r="M1390" s="381">
        <v>500.60031127929687</v>
      </c>
      <c r="N1390" s="381">
        <v>57233.19140625</v>
      </c>
      <c r="O1390" s="381">
        <v>6266.5341796875</v>
      </c>
      <c r="P1390" s="381">
        <v>9.8687295913696289</v>
      </c>
      <c r="Q1390" s="381">
        <v>98.979843139648438</v>
      </c>
      <c r="R1390" s="379">
        <v>1012.823974609375</v>
      </c>
    </row>
    <row r="1391" spans="1:18" x14ac:dyDescent="0.25">
      <c r="A1391" s="378">
        <v>41239</v>
      </c>
      <c r="B1391" s="381">
        <v>143.52520751953125</v>
      </c>
      <c r="C1391" s="381">
        <v>143.52520751953125</v>
      </c>
      <c r="D1391" s="381">
        <v>85114.2265625</v>
      </c>
      <c r="E1391" s="381">
        <v>1</v>
      </c>
      <c r="F1391" s="381">
        <v>1</v>
      </c>
      <c r="G1391" s="381">
        <v>1</v>
      </c>
      <c r="H1391" s="381">
        <v>1</v>
      </c>
      <c r="I1391" s="381">
        <v>26.283199310302734</v>
      </c>
      <c r="J1391" s="381">
        <v>61.924148559570313</v>
      </c>
      <c r="K1391" s="381">
        <v>16.275647387119825</v>
      </c>
      <c r="L1391" s="381">
        <v>897.94659423828125</v>
      </c>
      <c r="M1391" s="381">
        <v>503.13619995117188</v>
      </c>
      <c r="N1391" s="381">
        <v>57379.3515625</v>
      </c>
      <c r="O1391" s="381">
        <v>6273.041015625</v>
      </c>
      <c r="P1391" s="381">
        <v>9.8543167114257813</v>
      </c>
      <c r="Q1391" s="381">
        <v>98.947868347167969</v>
      </c>
      <c r="R1391" s="379">
        <v>1012.8259887695312</v>
      </c>
    </row>
    <row r="1392" spans="1:18" x14ac:dyDescent="0.25">
      <c r="A1392" s="378">
        <v>41239.041666666664</v>
      </c>
      <c r="B1392" s="381">
        <v>142.79339599609375</v>
      </c>
      <c r="C1392" s="381">
        <v>142.79339599609375</v>
      </c>
      <c r="D1392" s="381">
        <v>85101.96875</v>
      </c>
      <c r="E1392" s="381">
        <v>1</v>
      </c>
      <c r="F1392" s="381">
        <v>1</v>
      </c>
      <c r="G1392" s="381">
        <v>1</v>
      </c>
      <c r="H1392" s="381">
        <v>1</v>
      </c>
      <c r="I1392" s="381">
        <v>23.735490798950195</v>
      </c>
      <c r="J1392" s="381">
        <v>62.427318572998047</v>
      </c>
      <c r="K1392" s="381">
        <v>14.817430455925278</v>
      </c>
      <c r="L1392" s="381">
        <v>897.98748779296875</v>
      </c>
      <c r="M1392" s="381">
        <v>503.89459228515625</v>
      </c>
      <c r="N1392" s="381">
        <v>57312.44921875</v>
      </c>
      <c r="O1392" s="381">
        <v>6281.03515625</v>
      </c>
      <c r="P1392" s="381">
        <v>9.8775815963745117</v>
      </c>
      <c r="Q1392" s="381">
        <v>99.167488098144531</v>
      </c>
      <c r="R1392" s="379">
        <v>1012.8309936523437</v>
      </c>
    </row>
    <row r="1393" spans="1:18" x14ac:dyDescent="0.25">
      <c r="A1393" s="378">
        <v>41239.083333333336</v>
      </c>
      <c r="B1393" s="381">
        <v>142.28169250488281</v>
      </c>
      <c r="C1393" s="381">
        <v>142.28169250488281</v>
      </c>
      <c r="D1393" s="381">
        <v>85159.3203125</v>
      </c>
      <c r="E1393" s="381">
        <v>1</v>
      </c>
      <c r="F1393" s="381">
        <v>1</v>
      </c>
      <c r="G1393" s="381">
        <v>1</v>
      </c>
      <c r="H1393" s="381">
        <v>1</v>
      </c>
      <c r="I1393" s="381">
        <v>24.778850555419922</v>
      </c>
      <c r="J1393" s="381">
        <v>63.062698364257813</v>
      </c>
      <c r="K1393" s="381">
        <v>15.626211783894687</v>
      </c>
      <c r="L1393" s="381">
        <v>897.95721435546875</v>
      </c>
      <c r="M1393" s="381">
        <v>505.01998901367188</v>
      </c>
      <c r="N1393" s="381">
        <v>57269.26953125</v>
      </c>
      <c r="O1393" s="381">
        <v>6276.01708984375</v>
      </c>
      <c r="P1393" s="381">
        <v>9.8778095245361328</v>
      </c>
      <c r="Q1393" s="381">
        <v>99.178306579589844</v>
      </c>
      <c r="R1393" s="379">
        <v>1012.8309936523437</v>
      </c>
    </row>
    <row r="1394" spans="1:18" x14ac:dyDescent="0.25">
      <c r="A1394" s="378">
        <v>41239.125</v>
      </c>
      <c r="B1394" s="381">
        <v>141.83590698242187</v>
      </c>
      <c r="C1394" s="381">
        <v>141.83590698242187</v>
      </c>
      <c r="D1394" s="381">
        <v>85096.9375</v>
      </c>
      <c r="E1394" s="381">
        <v>1</v>
      </c>
      <c r="F1394" s="381">
        <v>1</v>
      </c>
      <c r="G1394" s="381">
        <v>1</v>
      </c>
      <c r="H1394" s="381">
        <v>1</v>
      </c>
      <c r="I1394" s="381">
        <v>26.049699783325195</v>
      </c>
      <c r="J1394" s="381">
        <v>63.374408721923828</v>
      </c>
      <c r="K1394" s="381">
        <v>16.508843211518617</v>
      </c>
      <c r="L1394" s="381">
        <v>898.03961181640625</v>
      </c>
      <c r="M1394" s="381">
        <v>505.46380615234375</v>
      </c>
      <c r="N1394" s="381">
        <v>57233.46875</v>
      </c>
      <c r="O1394" s="381">
        <v>6275.86279296875</v>
      </c>
      <c r="P1394" s="381">
        <v>9.8808250427246094</v>
      </c>
      <c r="Q1394" s="381">
        <v>99.277397155761719</v>
      </c>
      <c r="R1394" s="379">
        <v>1012.8330078125</v>
      </c>
    </row>
    <row r="1395" spans="1:18" x14ac:dyDescent="0.25">
      <c r="A1395" s="378">
        <v>41239.166666666664</v>
      </c>
      <c r="B1395" s="381">
        <v>143.04209899902344</v>
      </c>
      <c r="C1395" s="381">
        <v>143.04209899902344</v>
      </c>
      <c r="D1395" s="381">
        <v>85064.1484375</v>
      </c>
      <c r="E1395" s="381">
        <v>1</v>
      </c>
      <c r="F1395" s="381">
        <v>1</v>
      </c>
      <c r="G1395" s="381">
        <v>1</v>
      </c>
      <c r="H1395" s="381">
        <v>1</v>
      </c>
      <c r="I1395" s="381">
        <v>27.592449188232422</v>
      </c>
      <c r="J1395" s="381">
        <v>63.406391143798828</v>
      </c>
      <c r="K1395" s="381">
        <v>17.495376258444594</v>
      </c>
      <c r="L1395" s="381">
        <v>897.97711181640625</v>
      </c>
      <c r="M1395" s="381">
        <v>505.60330200195312</v>
      </c>
      <c r="N1395" s="381">
        <v>57204.87890625</v>
      </c>
      <c r="O1395" s="381">
        <v>6273.0888671875</v>
      </c>
      <c r="P1395" s="381">
        <v>9.8823938369750977</v>
      </c>
      <c r="Q1395" s="381">
        <v>99.173423767089844</v>
      </c>
      <c r="R1395" s="379">
        <v>1012.8359985351562</v>
      </c>
    </row>
    <row r="1396" spans="1:18" x14ac:dyDescent="0.25">
      <c r="A1396" s="378">
        <v>41239.208333333336</v>
      </c>
      <c r="B1396" s="381">
        <v>121.97840118408203</v>
      </c>
      <c r="C1396" s="381">
        <v>143.90373124405062</v>
      </c>
      <c r="D1396" s="381">
        <v>84971.453125</v>
      </c>
      <c r="E1396" s="381">
        <v>1</v>
      </c>
      <c r="F1396" s="381">
        <v>1</v>
      </c>
      <c r="G1396" s="381">
        <v>0.84763890504837036</v>
      </c>
      <c r="H1396" s="381">
        <v>1</v>
      </c>
      <c r="I1396" s="381">
        <v>28.911909103393555</v>
      </c>
      <c r="J1396" s="381">
        <v>63.160739898681641</v>
      </c>
      <c r="K1396" s="381">
        <v>18.260975708537661</v>
      </c>
      <c r="L1396" s="381">
        <v>897.9832763671875</v>
      </c>
      <c r="M1396" s="381">
        <v>504.7401123046875</v>
      </c>
      <c r="N1396" s="381">
        <v>57186.890625</v>
      </c>
      <c r="O1396" s="381">
        <v>6269.19189453125</v>
      </c>
      <c r="P1396" s="381">
        <v>9.8803825378417969</v>
      </c>
      <c r="Q1396" s="381">
        <v>98.984832763671875</v>
      </c>
      <c r="R1396" s="379">
        <v>1012.8289794921875</v>
      </c>
    </row>
    <row r="1397" spans="1:18" x14ac:dyDescent="0.25">
      <c r="A1397" s="378">
        <v>41239.25</v>
      </c>
      <c r="B1397" s="381">
        <v>126.96859741210937</v>
      </c>
      <c r="C1397" s="381">
        <v>145.08394094314593</v>
      </c>
      <c r="D1397" s="381">
        <v>84910.2109375</v>
      </c>
      <c r="E1397" s="381">
        <v>1</v>
      </c>
      <c r="F1397" s="381">
        <v>1</v>
      </c>
      <c r="G1397" s="381">
        <v>0.87513887882232666</v>
      </c>
      <c r="H1397" s="381">
        <v>1</v>
      </c>
      <c r="I1397" s="381">
        <v>29.32373046875</v>
      </c>
      <c r="J1397" s="381">
        <v>62.69580078125</v>
      </c>
      <c r="K1397" s="381">
        <v>18.384747636318206</v>
      </c>
      <c r="L1397" s="381">
        <v>898.04058837890625</v>
      </c>
      <c r="M1397" s="381">
        <v>503.71148681640625</v>
      </c>
      <c r="N1397" s="381">
        <v>57177.3203125</v>
      </c>
      <c r="O1397" s="381">
        <v>6265.36181640625</v>
      </c>
      <c r="P1397" s="381">
        <v>9.8763055801391602</v>
      </c>
      <c r="Q1397" s="381">
        <v>98.832992553710937</v>
      </c>
      <c r="R1397" s="379">
        <v>1012.8270263671875</v>
      </c>
    </row>
    <row r="1398" spans="1:18" x14ac:dyDescent="0.25">
      <c r="A1398" s="378">
        <v>41239.291666666664</v>
      </c>
      <c r="B1398" s="381">
        <v>147.13589477539062</v>
      </c>
      <c r="C1398" s="381">
        <v>147.13589477539062</v>
      </c>
      <c r="D1398" s="381">
        <v>84880.3828125</v>
      </c>
      <c r="E1398" s="381">
        <v>1</v>
      </c>
      <c r="F1398" s="381">
        <v>1</v>
      </c>
      <c r="G1398" s="381">
        <v>1</v>
      </c>
      <c r="H1398" s="381">
        <v>1</v>
      </c>
      <c r="I1398" s="381">
        <v>30.015649795532227</v>
      </c>
      <c r="J1398" s="381">
        <v>61.745079040527344</v>
      </c>
      <c r="K1398" s="381">
        <v>18.533186690779257</v>
      </c>
      <c r="L1398" s="381">
        <v>897.971923828125</v>
      </c>
      <c r="M1398" s="381">
        <v>502.39801025390625</v>
      </c>
      <c r="N1398" s="381">
        <v>57239.26953125</v>
      </c>
      <c r="O1398" s="381">
        <v>6284.9228515625</v>
      </c>
      <c r="P1398" s="381">
        <v>9.8933658599853516</v>
      </c>
      <c r="Q1398" s="381">
        <v>98.719886779785156</v>
      </c>
      <c r="R1398" s="379">
        <v>1012.8280029296875</v>
      </c>
    </row>
    <row r="1399" spans="1:18" x14ac:dyDescent="0.25">
      <c r="A1399" s="378">
        <v>41239.333333333336</v>
      </c>
      <c r="B1399" s="381">
        <v>147.968994140625</v>
      </c>
      <c r="C1399" s="381">
        <v>147.968994140625</v>
      </c>
      <c r="D1399" s="381">
        <v>84836.71875</v>
      </c>
      <c r="E1399" s="381">
        <v>1</v>
      </c>
      <c r="F1399" s="381">
        <v>1</v>
      </c>
      <c r="G1399" s="381">
        <v>1</v>
      </c>
      <c r="H1399" s="381">
        <v>1</v>
      </c>
      <c r="I1399" s="381">
        <v>26.890869140625</v>
      </c>
      <c r="J1399" s="381">
        <v>60.325580596923828</v>
      </c>
      <c r="K1399" s="381">
        <v>16.222072936641052</v>
      </c>
      <c r="L1399" s="381">
        <v>898.060302734375</v>
      </c>
      <c r="M1399" s="381">
        <v>501.21170043945312</v>
      </c>
      <c r="N1399" s="381">
        <v>57225.3984375</v>
      </c>
      <c r="O1399" s="381">
        <v>6281.30419921875</v>
      </c>
      <c r="P1399" s="381">
        <v>9.8914947509765625</v>
      </c>
      <c r="Q1399" s="381">
        <v>98.593643188476562</v>
      </c>
      <c r="R1399" s="379">
        <v>1012.8309936523437</v>
      </c>
    </row>
    <row r="1400" spans="1:18" x14ac:dyDescent="0.25">
      <c r="A1400" s="378">
        <v>41239.375</v>
      </c>
      <c r="B1400" s="381">
        <v>146.16999816894531</v>
      </c>
      <c r="C1400" s="381">
        <v>146.16999816894531</v>
      </c>
      <c r="D1400" s="381">
        <v>84830.4609375</v>
      </c>
      <c r="E1400" s="381">
        <v>1</v>
      </c>
      <c r="F1400" s="381">
        <v>1</v>
      </c>
      <c r="G1400" s="381">
        <v>1</v>
      </c>
      <c r="H1400" s="381">
        <v>1</v>
      </c>
      <c r="I1400" s="381">
        <v>28.520509719848633</v>
      </c>
      <c r="J1400" s="381">
        <v>60.209720611572266</v>
      </c>
      <c r="K1400" s="381">
        <v>17.172119219317175</v>
      </c>
      <c r="L1400" s="381">
        <v>898.08251953125</v>
      </c>
      <c r="M1400" s="381">
        <v>501.039306640625</v>
      </c>
      <c r="N1400" s="381">
        <v>57189.1015625</v>
      </c>
      <c r="O1400" s="381">
        <v>6255.35888671875</v>
      </c>
      <c r="P1400" s="381">
        <v>9.8575000762939453</v>
      </c>
      <c r="Q1400" s="381">
        <v>98.583892822265625</v>
      </c>
      <c r="R1400" s="379">
        <v>1012.8330078125</v>
      </c>
    </row>
    <row r="1401" spans="1:18" x14ac:dyDescent="0.25">
      <c r="A1401" s="378">
        <v>41239.416666666664</v>
      </c>
      <c r="B1401" s="381">
        <v>144.9154052734375</v>
      </c>
      <c r="C1401" s="381">
        <v>144.9154052734375</v>
      </c>
      <c r="D1401" s="381">
        <v>84730.140625</v>
      </c>
      <c r="E1401" s="381">
        <v>1</v>
      </c>
      <c r="F1401" s="381">
        <v>1</v>
      </c>
      <c r="G1401" s="381">
        <v>1</v>
      </c>
      <c r="H1401" s="381">
        <v>1</v>
      </c>
      <c r="I1401" s="381">
        <v>27.29755973815918</v>
      </c>
      <c r="J1401" s="381">
        <v>60.414909362792969</v>
      </c>
      <c r="K1401" s="381">
        <v>16.491795974063134</v>
      </c>
      <c r="L1401" s="381">
        <v>897.9522705078125</v>
      </c>
      <c r="M1401" s="381">
        <v>500.51278686523437</v>
      </c>
      <c r="N1401" s="381">
        <v>57154.05859375</v>
      </c>
      <c r="O1401" s="381">
        <v>6233.875</v>
      </c>
      <c r="P1401" s="381">
        <v>9.8351068496704102</v>
      </c>
      <c r="Q1401" s="381">
        <v>98.5933837890625</v>
      </c>
      <c r="R1401" s="379">
        <v>1012.8280029296875</v>
      </c>
    </row>
    <row r="1402" spans="1:18" x14ac:dyDescent="0.25">
      <c r="A1402" s="378">
        <v>41239.458333333336</v>
      </c>
      <c r="B1402" s="381">
        <v>143.60830688476562</v>
      </c>
      <c r="C1402" s="381">
        <v>143.60830688476562</v>
      </c>
      <c r="D1402" s="381">
        <v>84646.8984375</v>
      </c>
      <c r="E1402" s="381">
        <v>1</v>
      </c>
      <c r="F1402" s="381">
        <v>1</v>
      </c>
      <c r="G1402" s="381">
        <v>1</v>
      </c>
      <c r="H1402" s="381">
        <v>1</v>
      </c>
      <c r="I1402" s="381">
        <v>27.837610244750977</v>
      </c>
      <c r="J1402" s="381">
        <v>60.667949676513672</v>
      </c>
      <c r="K1402" s="381">
        <v>16.888507374429537</v>
      </c>
      <c r="L1402" s="381">
        <v>898.03558349609375</v>
      </c>
      <c r="M1402" s="381">
        <v>500.15130615234375</v>
      </c>
      <c r="N1402" s="381">
        <v>57103.328125</v>
      </c>
      <c r="O1402" s="381">
        <v>6230.81494140625</v>
      </c>
      <c r="P1402" s="381">
        <v>9.8387603759765625</v>
      </c>
      <c r="Q1402" s="381">
        <v>98.638328552246094</v>
      </c>
      <c r="R1402" s="379">
        <v>1012.8289794921875</v>
      </c>
    </row>
    <row r="1403" spans="1:18" x14ac:dyDescent="0.25">
      <c r="A1403" s="378">
        <v>41239.5</v>
      </c>
      <c r="B1403" s="381">
        <v>141.94450378417969</v>
      </c>
      <c r="C1403" s="381">
        <v>141.94450378417969</v>
      </c>
      <c r="D1403" s="381">
        <v>84587.359375</v>
      </c>
      <c r="E1403" s="381">
        <v>1</v>
      </c>
      <c r="F1403" s="381">
        <v>1</v>
      </c>
      <c r="G1403" s="381">
        <v>1</v>
      </c>
      <c r="H1403" s="381">
        <v>1</v>
      </c>
      <c r="I1403" s="381">
        <v>25.07533073425293</v>
      </c>
      <c r="J1403" s="381">
        <v>60.981369018554688</v>
      </c>
      <c r="K1403" s="381">
        <v>15.291279967677838</v>
      </c>
      <c r="L1403" s="381">
        <v>897.99969482421875</v>
      </c>
      <c r="M1403" s="381">
        <v>499.9512939453125</v>
      </c>
      <c r="N1403" s="381">
        <v>57015.359375</v>
      </c>
      <c r="O1403" s="381">
        <v>6216.8349609375</v>
      </c>
      <c r="P1403" s="381">
        <v>9.8321075439453125</v>
      </c>
      <c r="Q1403" s="381">
        <v>98.715072631835938</v>
      </c>
      <c r="R1403" s="379">
        <v>1012.8270263671875</v>
      </c>
    </row>
    <row r="1404" spans="1:18" x14ac:dyDescent="0.25">
      <c r="A1404" s="378">
        <v>41239.541666666664</v>
      </c>
      <c r="B1404" s="381">
        <v>139.83329772949219</v>
      </c>
      <c r="C1404" s="381">
        <v>139.83329772949219</v>
      </c>
      <c r="D1404" s="381">
        <v>84515.546875</v>
      </c>
      <c r="E1404" s="381">
        <v>1</v>
      </c>
      <c r="F1404" s="381">
        <v>1</v>
      </c>
      <c r="G1404" s="381">
        <v>1</v>
      </c>
      <c r="H1404" s="381">
        <v>1</v>
      </c>
      <c r="I1404" s="381">
        <v>24.769710540771484</v>
      </c>
      <c r="J1404" s="381">
        <v>61.826759338378906</v>
      </c>
      <c r="K1404" s="381">
        <v>15.314309324855857</v>
      </c>
      <c r="L1404" s="381">
        <v>898.02532958984375</v>
      </c>
      <c r="M1404" s="381">
        <v>500.585205078125</v>
      </c>
      <c r="N1404" s="381">
        <v>56933.9296875</v>
      </c>
      <c r="O1404" s="381">
        <v>6206.9208984375</v>
      </c>
      <c r="P1404" s="381">
        <v>9.831416130065918</v>
      </c>
      <c r="Q1404" s="381">
        <v>98.884323120117187</v>
      </c>
      <c r="R1404" s="379">
        <v>1012.8250122070312</v>
      </c>
    </row>
    <row r="1405" spans="1:18" x14ac:dyDescent="0.25">
      <c r="A1405" s="378">
        <v>41239.583333333336</v>
      </c>
      <c r="B1405" s="381">
        <v>139.27299499511719</v>
      </c>
      <c r="C1405" s="381">
        <v>139.27299499511719</v>
      </c>
      <c r="D1405" s="381">
        <v>84372.296875</v>
      </c>
      <c r="E1405" s="381">
        <v>1</v>
      </c>
      <c r="F1405" s="381">
        <v>1</v>
      </c>
      <c r="G1405" s="381">
        <v>1</v>
      </c>
      <c r="H1405" s="381">
        <v>1</v>
      </c>
      <c r="I1405" s="381">
        <v>25.827939987182617</v>
      </c>
      <c r="J1405" s="381">
        <v>62.452579498291016</v>
      </c>
      <c r="K1405" s="381">
        <v>16.130214753266117</v>
      </c>
      <c r="L1405" s="381">
        <v>898.03167724609375</v>
      </c>
      <c r="M1405" s="381">
        <v>500.50579833984375</v>
      </c>
      <c r="N1405" s="381">
        <v>56811.19921875</v>
      </c>
      <c r="O1405" s="381">
        <v>6192.39990234375</v>
      </c>
      <c r="P1405" s="381">
        <v>9.8291864395141602</v>
      </c>
      <c r="Q1405" s="381">
        <v>99.007011413574219</v>
      </c>
      <c r="R1405" s="379">
        <v>1012.8280029296875</v>
      </c>
    </row>
    <row r="1406" spans="1:18" x14ac:dyDescent="0.25">
      <c r="A1406" s="378">
        <v>41239.625</v>
      </c>
      <c r="B1406" s="381">
        <v>138.4320068359375</v>
      </c>
      <c r="C1406" s="381">
        <v>138.4320068359375</v>
      </c>
      <c r="D1406" s="381">
        <v>84356.8828125</v>
      </c>
      <c r="E1406" s="381">
        <v>1</v>
      </c>
      <c r="F1406" s="381">
        <v>1</v>
      </c>
      <c r="G1406" s="381">
        <v>1</v>
      </c>
      <c r="H1406" s="381">
        <v>1</v>
      </c>
      <c r="I1406" s="381">
        <v>26.908950805664063</v>
      </c>
      <c r="J1406" s="381">
        <v>62.652660369873047</v>
      </c>
      <c r="K1406" s="381">
        <v>16.859173557368923</v>
      </c>
      <c r="L1406" s="381">
        <v>898.02117919921875</v>
      </c>
      <c r="M1406" s="381">
        <v>500.52841186523437</v>
      </c>
      <c r="N1406" s="381">
        <v>56812.171875</v>
      </c>
      <c r="O1406" s="381">
        <v>6193.39697265625</v>
      </c>
      <c r="P1406" s="381">
        <v>9.8298864364624023</v>
      </c>
      <c r="Q1406" s="381">
        <v>99.048263549804688</v>
      </c>
      <c r="R1406" s="379">
        <v>1012.8280029296875</v>
      </c>
    </row>
    <row r="1407" spans="1:18" x14ac:dyDescent="0.25">
      <c r="A1407" s="378">
        <v>41239.666666666664</v>
      </c>
      <c r="B1407" s="381">
        <v>138.9739990234375</v>
      </c>
      <c r="C1407" s="381">
        <v>138.9739990234375</v>
      </c>
      <c r="D1407" s="381">
        <v>84392.46875</v>
      </c>
      <c r="E1407" s="381">
        <v>1</v>
      </c>
      <c r="F1407" s="381">
        <v>1</v>
      </c>
      <c r="G1407" s="381">
        <v>1</v>
      </c>
      <c r="H1407" s="381">
        <v>1</v>
      </c>
      <c r="I1407" s="381">
        <v>28.945220947265625</v>
      </c>
      <c r="J1407" s="381">
        <v>62.482040405273438</v>
      </c>
      <c r="K1407" s="381">
        <v>18.085564647666178</v>
      </c>
      <c r="L1407" s="381">
        <v>897.982177734375</v>
      </c>
      <c r="M1407" s="381">
        <v>500.4674072265625</v>
      </c>
      <c r="N1407" s="381">
        <v>56829.05078125</v>
      </c>
      <c r="O1407" s="381">
        <v>6194.5908203125</v>
      </c>
      <c r="P1407" s="381">
        <v>9.8285913467407227</v>
      </c>
      <c r="Q1407" s="381">
        <v>98.973121643066406</v>
      </c>
      <c r="R1407" s="379">
        <v>1012.8270263671875</v>
      </c>
    </row>
    <row r="1408" spans="1:18" x14ac:dyDescent="0.25">
      <c r="A1408" s="378">
        <v>41239.708333333336</v>
      </c>
      <c r="B1408" s="381">
        <v>139.38969421386719</v>
      </c>
      <c r="C1408" s="381">
        <v>139.38969421386719</v>
      </c>
      <c r="D1408" s="381">
        <v>84350.796875</v>
      </c>
      <c r="E1408" s="381">
        <v>1</v>
      </c>
      <c r="F1408" s="381">
        <v>1</v>
      </c>
      <c r="G1408" s="381">
        <v>1</v>
      </c>
      <c r="H1408" s="381">
        <v>1</v>
      </c>
      <c r="I1408" s="381">
        <v>29.640720367431641</v>
      </c>
      <c r="J1408" s="381">
        <v>61.833641052246094</v>
      </c>
      <c r="K1408" s="381">
        <v>18.327936637297679</v>
      </c>
      <c r="L1408" s="381">
        <v>898.03509521484375</v>
      </c>
      <c r="M1408" s="381">
        <v>499.94509887695312</v>
      </c>
      <c r="N1408" s="381">
        <v>56907.44921875</v>
      </c>
      <c r="O1408" s="381">
        <v>6201.76123046875</v>
      </c>
      <c r="P1408" s="381">
        <v>9.8276395797729492</v>
      </c>
      <c r="Q1408" s="381">
        <v>98.775299072265625</v>
      </c>
      <c r="R1408" s="379">
        <v>1012.8209838867187</v>
      </c>
    </row>
    <row r="1409" spans="1:18" x14ac:dyDescent="0.25">
      <c r="A1409" s="378">
        <v>41239.75</v>
      </c>
      <c r="B1409" s="381">
        <v>139.345703125</v>
      </c>
      <c r="C1409" s="381">
        <v>139.345703125</v>
      </c>
      <c r="D1409" s="381">
        <v>84534.046875</v>
      </c>
      <c r="E1409" s="381">
        <v>1</v>
      </c>
      <c r="F1409" s="381">
        <v>1</v>
      </c>
      <c r="G1409" s="381">
        <v>1</v>
      </c>
      <c r="H1409" s="381">
        <v>1</v>
      </c>
      <c r="I1409" s="381">
        <v>29.093540191650391</v>
      </c>
      <c r="J1409" s="381">
        <v>60.939319610595703</v>
      </c>
      <c r="K1409" s="381">
        <v>17.729405443426948</v>
      </c>
      <c r="L1409" s="381">
        <v>897.95172119140625</v>
      </c>
      <c r="M1409" s="381">
        <v>500.5242919921875</v>
      </c>
      <c r="N1409" s="381">
        <v>57049.23828125</v>
      </c>
      <c r="O1409" s="381">
        <v>6210.34521484375</v>
      </c>
      <c r="P1409" s="381">
        <v>9.817133903503418</v>
      </c>
      <c r="Q1409" s="381">
        <v>98.527969360351563</v>
      </c>
      <c r="R1409" s="379">
        <v>1012.822998046875</v>
      </c>
    </row>
    <row r="1410" spans="1:18" x14ac:dyDescent="0.25">
      <c r="A1410" s="378">
        <v>41239.791666666664</v>
      </c>
      <c r="B1410" s="381">
        <v>139.75669860839844</v>
      </c>
      <c r="C1410" s="381">
        <v>139.75669860839844</v>
      </c>
      <c r="D1410" s="381">
        <v>84529.1171875</v>
      </c>
      <c r="E1410" s="381">
        <v>1</v>
      </c>
      <c r="F1410" s="381">
        <v>1</v>
      </c>
      <c r="G1410" s="381">
        <v>1</v>
      </c>
      <c r="H1410" s="381">
        <v>1</v>
      </c>
      <c r="I1410" s="381">
        <v>28.204280853271484</v>
      </c>
      <c r="J1410" s="381">
        <v>60.260669708251953</v>
      </c>
      <c r="K1410" s="381">
        <v>16.996088528577676</v>
      </c>
      <c r="L1410" s="381">
        <v>897.98291015625</v>
      </c>
      <c r="M1410" s="381">
        <v>500.25228881835938</v>
      </c>
      <c r="N1410" s="381">
        <v>57080.6484375</v>
      </c>
      <c r="O1410" s="381">
        <v>6218.3408203125</v>
      </c>
      <c r="P1410" s="381">
        <v>9.823481559753418</v>
      </c>
      <c r="Q1410" s="381">
        <v>98.419967651367188</v>
      </c>
      <c r="R1410" s="379">
        <v>1012.8179931640625</v>
      </c>
    </row>
    <row r="1411" spans="1:18" x14ac:dyDescent="0.25">
      <c r="A1411" s="378">
        <v>41239.833333333336</v>
      </c>
      <c r="B1411" s="381">
        <v>140.00830078125</v>
      </c>
      <c r="C1411" s="381">
        <v>140.00830078125</v>
      </c>
      <c r="D1411" s="381">
        <v>84502.9921875</v>
      </c>
      <c r="E1411" s="381">
        <v>1</v>
      </c>
      <c r="F1411" s="381">
        <v>1</v>
      </c>
      <c r="G1411" s="381">
        <v>1</v>
      </c>
      <c r="H1411" s="381">
        <v>1</v>
      </c>
      <c r="I1411" s="381">
        <v>29.297649383544922</v>
      </c>
      <c r="J1411" s="381">
        <v>60.037330627441406</v>
      </c>
      <c r="K1411" s="381">
        <v>17.589526626467414</v>
      </c>
      <c r="L1411" s="381">
        <v>898.05902099609375</v>
      </c>
      <c r="M1411" s="381">
        <v>499.839111328125</v>
      </c>
      <c r="N1411" s="381">
        <v>57108.7890625</v>
      </c>
      <c r="O1411" s="381">
        <v>6224.708984375</v>
      </c>
      <c r="P1411" s="381">
        <v>9.8288087844848633</v>
      </c>
      <c r="Q1411" s="381">
        <v>98.4346923828125</v>
      </c>
      <c r="R1411" s="379">
        <v>1012.81201171875</v>
      </c>
    </row>
    <row r="1412" spans="1:18" x14ac:dyDescent="0.25">
      <c r="A1412" s="378">
        <v>41239.875</v>
      </c>
      <c r="B1412" s="381">
        <v>140.364501953125</v>
      </c>
      <c r="C1412" s="381">
        <v>140.364501953125</v>
      </c>
      <c r="D1412" s="381">
        <v>84674.7421875</v>
      </c>
      <c r="E1412" s="381">
        <v>1</v>
      </c>
      <c r="F1412" s="381">
        <v>1</v>
      </c>
      <c r="G1412" s="381">
        <v>1</v>
      </c>
      <c r="H1412" s="381">
        <v>1</v>
      </c>
      <c r="I1412" s="381">
        <v>27.803840637207031</v>
      </c>
      <c r="J1412" s="381">
        <v>59.847320556640625</v>
      </c>
      <c r="K1412" s="381">
        <v>16.639853633206805</v>
      </c>
      <c r="L1412" s="381">
        <v>897.944580078125</v>
      </c>
      <c r="M1412" s="381">
        <v>500.4910888671875</v>
      </c>
      <c r="N1412" s="381">
        <v>57205.08984375</v>
      </c>
      <c r="O1412" s="381">
        <v>6233.248046875</v>
      </c>
      <c r="P1412" s="381">
        <v>9.8266134262084961</v>
      </c>
      <c r="Q1412" s="381">
        <v>98.315078735351563</v>
      </c>
      <c r="R1412" s="379">
        <v>1012.8099975585937</v>
      </c>
    </row>
    <row r="1413" spans="1:18" x14ac:dyDescent="0.25">
      <c r="A1413" s="378">
        <v>41239.916666666664</v>
      </c>
      <c r="B1413" s="381">
        <v>140.36079406738281</v>
      </c>
      <c r="C1413" s="381">
        <v>140.36079406738281</v>
      </c>
      <c r="D1413" s="381">
        <v>84496.2265625</v>
      </c>
      <c r="E1413" s="381">
        <v>1</v>
      </c>
      <c r="F1413" s="381">
        <v>1</v>
      </c>
      <c r="G1413" s="381">
        <v>1</v>
      </c>
      <c r="H1413" s="381">
        <v>1</v>
      </c>
      <c r="I1413" s="381">
        <v>28.173730850219727</v>
      </c>
      <c r="J1413" s="381">
        <v>59.989608764648438</v>
      </c>
      <c r="K1413" s="381">
        <v>16.901310911451873</v>
      </c>
      <c r="L1413" s="381">
        <v>898.02520751953125</v>
      </c>
      <c r="M1413" s="381">
        <v>499.01638793945313</v>
      </c>
      <c r="N1413" s="381">
        <v>57046.37109375</v>
      </c>
      <c r="O1413" s="381">
        <v>6221.3251953125</v>
      </c>
      <c r="P1413" s="381">
        <v>9.8339776992797852</v>
      </c>
      <c r="Q1413" s="381">
        <v>98.488029479980469</v>
      </c>
      <c r="R1413" s="379">
        <v>1012.8099975585937</v>
      </c>
    </row>
    <row r="1414" spans="1:18" x14ac:dyDescent="0.25">
      <c r="A1414" s="378">
        <v>41239.958333333336</v>
      </c>
      <c r="B1414" s="381">
        <v>140.37590026855469</v>
      </c>
      <c r="C1414" s="381">
        <v>140.37590026855469</v>
      </c>
      <c r="D1414" s="381">
        <v>84483.546875</v>
      </c>
      <c r="E1414" s="381">
        <v>1</v>
      </c>
      <c r="F1414" s="381">
        <v>1</v>
      </c>
      <c r="G1414" s="381">
        <v>1</v>
      </c>
      <c r="H1414" s="381">
        <v>1</v>
      </c>
      <c r="I1414" s="381">
        <v>27.900630950927734</v>
      </c>
      <c r="J1414" s="381">
        <v>60.044109344482422</v>
      </c>
      <c r="K1414" s="381">
        <v>16.752685355975554</v>
      </c>
      <c r="L1414" s="381">
        <v>898.024169921875</v>
      </c>
      <c r="M1414" s="381">
        <v>498.77349853515625</v>
      </c>
      <c r="N1414" s="381">
        <v>57052.05078125</v>
      </c>
      <c r="O1414" s="381">
        <v>6222.576171875</v>
      </c>
      <c r="P1414" s="381">
        <v>9.834172248840332</v>
      </c>
      <c r="Q1414" s="381">
        <v>98.629966735839844</v>
      </c>
      <c r="R1414" s="379">
        <v>1012.81298828125</v>
      </c>
    </row>
    <row r="1415" spans="1:18" x14ac:dyDescent="0.25">
      <c r="A1415" s="378">
        <v>41240</v>
      </c>
      <c r="B1415" s="381">
        <v>139.69309997558594</v>
      </c>
      <c r="C1415" s="381">
        <v>139.69309997558594</v>
      </c>
      <c r="D1415" s="381">
        <v>84436.1875</v>
      </c>
      <c r="E1415" s="381">
        <v>1</v>
      </c>
      <c r="F1415" s="381">
        <v>1</v>
      </c>
      <c r="G1415" s="381">
        <v>1</v>
      </c>
      <c r="H1415" s="381">
        <v>1</v>
      </c>
      <c r="I1415" s="381">
        <v>26.962930679321289</v>
      </c>
      <c r="J1415" s="381">
        <v>60.253761291503906</v>
      </c>
      <c r="K1415" s="381">
        <v>16.246179888711922</v>
      </c>
      <c r="L1415" s="381">
        <v>898.014404296875</v>
      </c>
      <c r="M1415" s="381">
        <v>498.71798706054687</v>
      </c>
      <c r="N1415" s="381">
        <v>57030.05078125</v>
      </c>
      <c r="O1415" s="381">
        <v>6220.31591796875</v>
      </c>
      <c r="P1415" s="381">
        <v>9.8361015319824219</v>
      </c>
      <c r="Q1415" s="381">
        <v>98.681068420410156</v>
      </c>
      <c r="R1415" s="379">
        <v>1012.8150024414062</v>
      </c>
    </row>
    <row r="1416" spans="1:18" x14ac:dyDescent="0.25">
      <c r="A1416" s="378">
        <v>41240.041666666664</v>
      </c>
      <c r="B1416" s="381">
        <v>140.51719665527344</v>
      </c>
      <c r="C1416" s="381">
        <v>140.51719665527344</v>
      </c>
      <c r="D1416" s="381">
        <v>84440.203125</v>
      </c>
      <c r="E1416" s="381">
        <v>1</v>
      </c>
      <c r="F1416" s="381">
        <v>1</v>
      </c>
      <c r="G1416" s="381">
        <v>1</v>
      </c>
      <c r="H1416" s="381">
        <v>1</v>
      </c>
      <c r="I1416" s="381">
        <v>27.737199783325195</v>
      </c>
      <c r="J1416" s="381">
        <v>60.608451843261719</v>
      </c>
      <c r="K1416" s="381">
        <v>16.811087373345945</v>
      </c>
      <c r="L1416" s="381">
        <v>897.98748779296875</v>
      </c>
      <c r="M1416" s="381">
        <v>498.88888549804687</v>
      </c>
      <c r="N1416" s="381">
        <v>57037.98828125</v>
      </c>
      <c r="O1416" s="381">
        <v>6222.98193359375</v>
      </c>
      <c r="P1416" s="381">
        <v>9.8373231887817383</v>
      </c>
      <c r="Q1416" s="381">
        <v>98.738746643066406</v>
      </c>
      <c r="R1416" s="379">
        <v>1012.8159790039062</v>
      </c>
    </row>
    <row r="1417" spans="1:18" x14ac:dyDescent="0.25">
      <c r="A1417" s="378">
        <v>41240.083333333336</v>
      </c>
      <c r="B1417" s="381">
        <v>140.60209655761719</v>
      </c>
      <c r="C1417" s="381">
        <v>140.60209655761719</v>
      </c>
      <c r="D1417" s="381">
        <v>84478.390625</v>
      </c>
      <c r="E1417" s="381">
        <v>1</v>
      </c>
      <c r="F1417" s="381">
        <v>1</v>
      </c>
      <c r="G1417" s="381">
        <v>1</v>
      </c>
      <c r="H1417" s="381">
        <v>1</v>
      </c>
      <c r="I1417" s="381">
        <v>27.024940490722656</v>
      </c>
      <c r="J1417" s="381">
        <v>60.730381011962891</v>
      </c>
      <c r="K1417" s="381">
        <v>16.412349328272104</v>
      </c>
      <c r="L1417" s="381">
        <v>897.994384765625</v>
      </c>
      <c r="M1417" s="381">
        <v>498.76119995117187</v>
      </c>
      <c r="N1417" s="381">
        <v>57021.76953125</v>
      </c>
      <c r="O1417" s="381">
        <v>6220.5361328125</v>
      </c>
      <c r="P1417" s="381">
        <v>9.8355846405029297</v>
      </c>
      <c r="Q1417" s="381">
        <v>98.798820495605469</v>
      </c>
      <c r="R1417" s="379">
        <v>1012.8140258789062</v>
      </c>
    </row>
    <row r="1418" spans="1:18" x14ac:dyDescent="0.25">
      <c r="A1418" s="378">
        <v>41240.125</v>
      </c>
      <c r="B1418" s="381">
        <v>140.52250671386719</v>
      </c>
      <c r="C1418" s="381">
        <v>140.52250671386719</v>
      </c>
      <c r="D1418" s="381">
        <v>84368.953125</v>
      </c>
      <c r="E1418" s="381">
        <v>1</v>
      </c>
      <c r="F1418" s="381">
        <v>1</v>
      </c>
      <c r="G1418" s="381">
        <v>1</v>
      </c>
      <c r="H1418" s="381">
        <v>1</v>
      </c>
      <c r="I1418" s="381">
        <v>26.396139144897461</v>
      </c>
      <c r="J1418" s="381">
        <v>61.068489074707031</v>
      </c>
      <c r="K1418" s="381">
        <v>16.119723349846172</v>
      </c>
      <c r="L1418" s="381">
        <v>897.95379638671875</v>
      </c>
      <c r="M1418" s="381">
        <v>498.4578857421875</v>
      </c>
      <c r="N1418" s="381">
        <v>56923.73046875</v>
      </c>
      <c r="O1418" s="381">
        <v>6210.01416015625</v>
      </c>
      <c r="P1418" s="381">
        <v>9.8349218368530273</v>
      </c>
      <c r="Q1418" s="381">
        <v>98.879226684570313</v>
      </c>
      <c r="R1418" s="379">
        <v>1012.8140258789062</v>
      </c>
    </row>
    <row r="1419" spans="1:18" x14ac:dyDescent="0.25">
      <c r="A1419" s="378">
        <v>41240.166666666664</v>
      </c>
      <c r="B1419" s="381">
        <v>140.35769653320312</v>
      </c>
      <c r="C1419" s="381">
        <v>140.35769653320312</v>
      </c>
      <c r="D1419" s="381">
        <v>84358.9296875</v>
      </c>
      <c r="E1419" s="381">
        <v>1</v>
      </c>
      <c r="F1419" s="381">
        <v>1</v>
      </c>
      <c r="G1419" s="381">
        <v>1</v>
      </c>
      <c r="H1419" s="381">
        <v>1</v>
      </c>
      <c r="I1419" s="381">
        <v>26.991060256958008</v>
      </c>
      <c r="J1419" s="381">
        <v>61.496509552001953</v>
      </c>
      <c r="K1419" s="381">
        <v>16.598559949106786</v>
      </c>
      <c r="L1419" s="381">
        <v>898.0302734375</v>
      </c>
      <c r="M1419" s="381">
        <v>498.62948608398437</v>
      </c>
      <c r="N1419" s="381">
        <v>56925.33984375</v>
      </c>
      <c r="O1419" s="381">
        <v>6209.951171875</v>
      </c>
      <c r="P1419" s="381">
        <v>9.8369169235229492</v>
      </c>
      <c r="Q1419" s="381">
        <v>98.975379943847656</v>
      </c>
      <c r="R1419" s="379">
        <v>1012.8159790039062</v>
      </c>
    </row>
    <row r="1420" spans="1:18" x14ac:dyDescent="0.25">
      <c r="A1420" s="378">
        <v>41240.208333333336</v>
      </c>
      <c r="B1420" s="381">
        <v>120.12519836425781</v>
      </c>
      <c r="C1420" s="381">
        <v>141.53189872062975</v>
      </c>
      <c r="D1420" s="381">
        <v>84389.109375</v>
      </c>
      <c r="E1420" s="381">
        <v>1</v>
      </c>
      <c r="F1420" s="381">
        <v>1</v>
      </c>
      <c r="G1420" s="381">
        <v>0.84874999523162842</v>
      </c>
      <c r="H1420" s="381">
        <v>1</v>
      </c>
      <c r="I1420" s="381">
        <v>27.782550811767578</v>
      </c>
      <c r="J1420" s="381">
        <v>61.595970153808594</v>
      </c>
      <c r="K1420" s="381">
        <v>17.112931705983065</v>
      </c>
      <c r="L1420" s="381">
        <v>898.01739501953125</v>
      </c>
      <c r="M1420" s="381">
        <v>498.77139282226562</v>
      </c>
      <c r="N1420" s="381">
        <v>56946.16015625</v>
      </c>
      <c r="O1420" s="381">
        <v>6209.576171875</v>
      </c>
      <c r="P1420" s="381">
        <v>9.8330831527709961</v>
      </c>
      <c r="Q1420" s="381">
        <v>98.936576843261719</v>
      </c>
      <c r="R1420" s="379">
        <v>1012.8150024414062</v>
      </c>
    </row>
    <row r="1421" spans="1:18" x14ac:dyDescent="0.25">
      <c r="A1421" s="378">
        <v>41240.25</v>
      </c>
      <c r="B1421" s="381">
        <v>123.32730102539062</v>
      </c>
      <c r="C1421" s="381">
        <v>141.10226542959364</v>
      </c>
      <c r="D1421" s="381">
        <v>84396.296875</v>
      </c>
      <c r="E1421" s="381">
        <v>1</v>
      </c>
      <c r="F1421" s="381">
        <v>1</v>
      </c>
      <c r="G1421" s="381">
        <v>0.8740277886390686</v>
      </c>
      <c r="H1421" s="381">
        <v>1</v>
      </c>
      <c r="I1421" s="381">
        <v>27.330690383911133</v>
      </c>
      <c r="J1421" s="381">
        <v>61.486770629882813</v>
      </c>
      <c r="K1421" s="381">
        <v>16.804758907918877</v>
      </c>
      <c r="L1421" s="381">
        <v>898.00531005859375</v>
      </c>
      <c r="M1421" s="381">
        <v>498.57861328125</v>
      </c>
      <c r="N1421" s="381">
        <v>56917.23828125</v>
      </c>
      <c r="O1421" s="381">
        <v>6208.02685546875</v>
      </c>
      <c r="P1421" s="381">
        <v>9.8339776992797852</v>
      </c>
      <c r="Q1421" s="381">
        <v>98.977081298828125</v>
      </c>
      <c r="R1421" s="379">
        <v>1012.8179931640625</v>
      </c>
    </row>
    <row r="1422" spans="1:18" x14ac:dyDescent="0.25">
      <c r="A1422" s="378">
        <v>41240.291666666664</v>
      </c>
      <c r="B1422" s="381">
        <v>140.54600524902344</v>
      </c>
      <c r="C1422" s="381">
        <v>140.54600524902344</v>
      </c>
      <c r="D1422" s="381">
        <v>84371.40625</v>
      </c>
      <c r="E1422" s="381">
        <v>1</v>
      </c>
      <c r="F1422" s="381">
        <v>1</v>
      </c>
      <c r="G1422" s="381">
        <v>1</v>
      </c>
      <c r="H1422" s="381">
        <v>1</v>
      </c>
      <c r="I1422" s="381">
        <v>28.832330703735352</v>
      </c>
      <c r="J1422" s="381">
        <v>61.277111053466797</v>
      </c>
      <c r="K1422" s="381">
        <v>17.667619304630716</v>
      </c>
      <c r="L1422" s="381">
        <v>897.9810791015625</v>
      </c>
      <c r="M1422" s="381">
        <v>498.15460205078125</v>
      </c>
      <c r="N1422" s="381">
        <v>56945.69921875</v>
      </c>
      <c r="O1422" s="381">
        <v>6212.56103515625</v>
      </c>
      <c r="P1422" s="381">
        <v>9.8368330001831055</v>
      </c>
      <c r="Q1422" s="381">
        <v>98.863212585449219</v>
      </c>
      <c r="R1422" s="379">
        <v>1012.8150024414062</v>
      </c>
    </row>
    <row r="1423" spans="1:18" x14ac:dyDescent="0.25">
      <c r="A1423" s="378">
        <v>41240.333333333336</v>
      </c>
      <c r="B1423" s="381">
        <v>140.86819458007812</v>
      </c>
      <c r="C1423" s="381">
        <v>140.86819458007812</v>
      </c>
      <c r="D1423" s="381">
        <v>84459.9296875</v>
      </c>
      <c r="E1423" s="381">
        <v>1</v>
      </c>
      <c r="F1423" s="381">
        <v>1</v>
      </c>
      <c r="G1423" s="381">
        <v>1</v>
      </c>
      <c r="H1423" s="381">
        <v>1</v>
      </c>
      <c r="I1423" s="381">
        <v>28.667909622192383</v>
      </c>
      <c r="J1423" s="381">
        <v>60.844329833984375</v>
      </c>
      <c r="K1423" s="381">
        <v>17.442797487035278</v>
      </c>
      <c r="L1423" s="381">
        <v>898.02008056640625</v>
      </c>
      <c r="M1423" s="381">
        <v>498.60708618164062</v>
      </c>
      <c r="N1423" s="381">
        <v>57033.69921875</v>
      </c>
      <c r="O1423" s="381">
        <v>6221.02978515625</v>
      </c>
      <c r="P1423" s="381">
        <v>9.8358078002929687</v>
      </c>
      <c r="Q1423" s="381">
        <v>98.822006225585938</v>
      </c>
      <c r="R1423" s="379">
        <v>1012.8150024414062</v>
      </c>
    </row>
    <row r="1424" spans="1:18" x14ac:dyDescent="0.25">
      <c r="A1424" s="378">
        <v>41240.375</v>
      </c>
      <c r="B1424" s="381">
        <v>140.66499328613281</v>
      </c>
      <c r="C1424" s="381">
        <v>140.66499328613281</v>
      </c>
      <c r="D1424" s="381">
        <v>84326.0625</v>
      </c>
      <c r="E1424" s="381">
        <v>1</v>
      </c>
      <c r="F1424" s="381">
        <v>1</v>
      </c>
      <c r="G1424" s="381">
        <v>1</v>
      </c>
      <c r="H1424" s="381">
        <v>1</v>
      </c>
      <c r="I1424" s="381">
        <v>27.980510711669922</v>
      </c>
      <c r="J1424" s="381">
        <v>60.548709869384766</v>
      </c>
      <c r="K1424" s="381">
        <v>16.941838250781146</v>
      </c>
      <c r="L1424" s="381">
        <v>897.95428466796875</v>
      </c>
      <c r="M1424" s="381">
        <v>497.42001342773437</v>
      </c>
      <c r="N1424" s="381">
        <v>56946.98828125</v>
      </c>
      <c r="O1424" s="381">
        <v>6213.255859375</v>
      </c>
      <c r="P1424" s="381">
        <v>9.839360237121582</v>
      </c>
      <c r="Q1424" s="381">
        <v>98.787307739257813</v>
      </c>
      <c r="R1424" s="379">
        <v>1012.8170166015625</v>
      </c>
    </row>
    <row r="1425" spans="1:18" x14ac:dyDescent="0.25">
      <c r="A1425" s="378">
        <v>41240.416666666664</v>
      </c>
      <c r="B1425" s="381">
        <v>140.15849304199219</v>
      </c>
      <c r="C1425" s="381">
        <v>140.15849304199219</v>
      </c>
      <c r="D1425" s="381">
        <v>84007.046875</v>
      </c>
      <c r="E1425" s="381">
        <v>1</v>
      </c>
      <c r="F1425" s="381">
        <v>1</v>
      </c>
      <c r="G1425" s="381">
        <v>1</v>
      </c>
      <c r="H1425" s="381">
        <v>1</v>
      </c>
      <c r="I1425" s="381">
        <v>26.781810760498047</v>
      </c>
      <c r="J1425" s="381">
        <v>60.564029693603516</v>
      </c>
      <c r="K1425" s="381">
        <v>16.220143821472739</v>
      </c>
      <c r="L1425" s="381">
        <v>897.93218994140625</v>
      </c>
      <c r="M1425" s="381">
        <v>493.79791259765625</v>
      </c>
      <c r="N1425" s="381">
        <v>56595.4609375</v>
      </c>
      <c r="O1425" s="381">
        <v>6200.908203125</v>
      </c>
      <c r="P1425" s="381">
        <v>9.8732061386108398</v>
      </c>
      <c r="Q1425" s="381">
        <v>99.174339294433594</v>
      </c>
      <c r="R1425" s="379">
        <v>1012.8099975585937</v>
      </c>
    </row>
    <row r="1426" spans="1:18" x14ac:dyDescent="0.25">
      <c r="A1426" s="378">
        <v>41240.458333333336</v>
      </c>
      <c r="B1426" s="381">
        <v>141.26759338378906</v>
      </c>
      <c r="C1426" s="381">
        <v>141.26759338378906</v>
      </c>
      <c r="D1426" s="381">
        <v>84214.5</v>
      </c>
      <c r="E1426" s="381">
        <v>1</v>
      </c>
      <c r="F1426" s="381">
        <v>1</v>
      </c>
      <c r="G1426" s="381">
        <v>1</v>
      </c>
      <c r="H1426" s="381">
        <v>1</v>
      </c>
      <c r="I1426" s="381">
        <v>26.49193000793457</v>
      </c>
      <c r="J1426" s="381">
        <v>60.92169189453125</v>
      </c>
      <c r="K1426" s="381">
        <v>16.139331976348767</v>
      </c>
      <c r="L1426" s="381">
        <v>897.96551513671875</v>
      </c>
      <c r="M1426" s="381">
        <v>495.37728881835937</v>
      </c>
      <c r="N1426" s="381">
        <v>56729.109375</v>
      </c>
      <c r="O1426" s="381">
        <v>6217.8359375</v>
      </c>
      <c r="P1426" s="381">
        <v>9.8778724670410156</v>
      </c>
      <c r="Q1426" s="381">
        <v>99.09033203125</v>
      </c>
      <c r="R1426" s="379">
        <v>1012.8049926757812</v>
      </c>
    </row>
    <row r="1427" spans="1:18" x14ac:dyDescent="0.25">
      <c r="A1427" s="378">
        <v>41240.5</v>
      </c>
      <c r="B1427" s="381">
        <v>141.114501953125</v>
      </c>
      <c r="C1427" s="381">
        <v>141.114501953125</v>
      </c>
      <c r="D1427" s="381">
        <v>84148.203125</v>
      </c>
      <c r="E1427" s="381">
        <v>1</v>
      </c>
      <c r="F1427" s="381">
        <v>1</v>
      </c>
      <c r="G1427" s="381">
        <v>1</v>
      </c>
      <c r="H1427" s="381">
        <v>1</v>
      </c>
      <c r="I1427" s="381">
        <v>25.739870071411133</v>
      </c>
      <c r="J1427" s="381">
        <v>61.461910247802734</v>
      </c>
      <c r="K1427" s="381">
        <v>15.820215841191748</v>
      </c>
      <c r="L1427" s="381">
        <v>898.05450439453125</v>
      </c>
      <c r="M1427" s="381">
        <v>495.1702880859375</v>
      </c>
      <c r="N1427" s="381">
        <v>56657.3515625</v>
      </c>
      <c r="O1427" s="381">
        <v>6211.2568359375</v>
      </c>
      <c r="P1427" s="381">
        <v>9.8820924758911133</v>
      </c>
      <c r="Q1427" s="381">
        <v>99.351081848144531</v>
      </c>
      <c r="R1427" s="379">
        <v>1012.8060302734375</v>
      </c>
    </row>
    <row r="1428" spans="1:18" x14ac:dyDescent="0.25">
      <c r="A1428" s="378">
        <v>41240.541666666664</v>
      </c>
      <c r="B1428" s="381">
        <v>140.76950073242187</v>
      </c>
      <c r="C1428" s="381">
        <v>140.76950073242187</v>
      </c>
      <c r="D1428" s="381">
        <v>84276</v>
      </c>
      <c r="E1428" s="381">
        <v>1</v>
      </c>
      <c r="F1428" s="381">
        <v>1</v>
      </c>
      <c r="G1428" s="381">
        <v>1</v>
      </c>
      <c r="H1428" s="381">
        <v>1</v>
      </c>
      <c r="I1428" s="381">
        <v>26.403640747070313</v>
      </c>
      <c r="J1428" s="381">
        <v>61.976470947265625</v>
      </c>
      <c r="K1428" s="381">
        <v>16.364044736628422</v>
      </c>
      <c r="L1428" s="381">
        <v>897.98431396484375</v>
      </c>
      <c r="M1428" s="381">
        <v>496.50390625</v>
      </c>
      <c r="N1428" s="381">
        <v>56726.21875</v>
      </c>
      <c r="O1428" s="381">
        <v>6221.81201171875</v>
      </c>
      <c r="P1428" s="381">
        <v>9.8828954696655273</v>
      </c>
      <c r="Q1428" s="381">
        <v>99.430900573730469</v>
      </c>
      <c r="R1428" s="379">
        <v>1012.8070068359375</v>
      </c>
    </row>
    <row r="1429" spans="1:18" x14ac:dyDescent="0.25">
      <c r="A1429" s="378">
        <v>41240.583333333336</v>
      </c>
      <c r="B1429" s="381">
        <v>140.19059753417969</v>
      </c>
      <c r="C1429" s="381">
        <v>140.19059753417969</v>
      </c>
      <c r="D1429" s="381">
        <v>83615.9375</v>
      </c>
      <c r="E1429" s="381">
        <v>1</v>
      </c>
      <c r="F1429" s="381">
        <v>1</v>
      </c>
      <c r="G1429" s="381">
        <v>1</v>
      </c>
      <c r="H1429" s="381">
        <v>1</v>
      </c>
      <c r="I1429" s="381">
        <v>25.873380661010742</v>
      </c>
      <c r="J1429" s="381">
        <v>62.268821716308594</v>
      </c>
      <c r="K1429" s="381">
        <v>16.111049275786645</v>
      </c>
      <c r="L1429" s="381">
        <v>897.20941162109375</v>
      </c>
      <c r="M1429" s="381">
        <v>490.0994873046875</v>
      </c>
      <c r="N1429" s="381">
        <v>55816.640625</v>
      </c>
      <c r="O1429" s="381">
        <v>6146.80419921875</v>
      </c>
      <c r="P1429" s="381">
        <v>9.9202852249145508</v>
      </c>
      <c r="Q1429" s="381">
        <v>100.06770324707031</v>
      </c>
      <c r="R1429" s="379">
        <v>1012.8049926757812</v>
      </c>
    </row>
    <row r="1430" spans="1:18" x14ac:dyDescent="0.25">
      <c r="A1430" s="378">
        <v>41240.625</v>
      </c>
      <c r="B1430" s="381">
        <v>136.91419982910156</v>
      </c>
      <c r="C1430" s="381">
        <v>136.91419982910156</v>
      </c>
      <c r="D1430" s="381">
        <v>81694.5390625</v>
      </c>
      <c r="E1430" s="381">
        <v>1</v>
      </c>
      <c r="F1430" s="381">
        <v>1</v>
      </c>
      <c r="G1430" s="381">
        <v>1</v>
      </c>
      <c r="H1430" s="381">
        <v>1</v>
      </c>
      <c r="I1430" s="381">
        <v>25.552879333496094</v>
      </c>
      <c r="J1430" s="381">
        <v>62.357669830322266</v>
      </c>
      <c r="K1430" s="381">
        <v>15.934180126922147</v>
      </c>
      <c r="L1430" s="381">
        <v>896.8511962890625</v>
      </c>
      <c r="M1430" s="381">
        <v>472.11520385742187</v>
      </c>
      <c r="N1430" s="381">
        <v>54040.87890625</v>
      </c>
      <c r="O1430" s="381">
        <v>6045.73486328125</v>
      </c>
      <c r="P1430" s="381">
        <v>10.062359809875488</v>
      </c>
      <c r="Q1430" s="381">
        <v>103.10900115966797</v>
      </c>
      <c r="R1430" s="379">
        <v>1012.8040161132812</v>
      </c>
    </row>
    <row r="1431" spans="1:18" x14ac:dyDescent="0.25">
      <c r="A1431" s="378">
        <v>41240.666666666664</v>
      </c>
      <c r="B1431" s="381">
        <v>132.21879577636719</v>
      </c>
      <c r="C1431" s="381">
        <v>132.21879577636719</v>
      </c>
      <c r="D1431" s="381">
        <v>79370.7421875</v>
      </c>
      <c r="E1431" s="381">
        <v>1</v>
      </c>
      <c r="F1431" s="381">
        <v>1</v>
      </c>
      <c r="G1431" s="381">
        <v>1</v>
      </c>
      <c r="H1431" s="381">
        <v>1</v>
      </c>
      <c r="I1431" s="381">
        <v>26.160560607910156</v>
      </c>
      <c r="J1431" s="381">
        <v>62.3349609375</v>
      </c>
      <c r="K1431" s="381">
        <v>16.307175235971808</v>
      </c>
      <c r="L1431" s="381">
        <v>896.68450927734375</v>
      </c>
      <c r="M1431" s="381">
        <v>453.0408935546875</v>
      </c>
      <c r="N1431" s="381">
        <v>52137.421875</v>
      </c>
      <c r="O1431" s="381">
        <v>5975.376953125</v>
      </c>
      <c r="P1431" s="381">
        <v>10.282979965209961</v>
      </c>
      <c r="Q1431" s="381">
        <v>106.51119995117187</v>
      </c>
      <c r="R1431" s="379">
        <v>1012.801025390625</v>
      </c>
    </row>
    <row r="1432" spans="1:18" x14ac:dyDescent="0.25">
      <c r="A1432" s="378">
        <v>41240.708333333336</v>
      </c>
      <c r="B1432" s="381">
        <v>128.72430419921875</v>
      </c>
      <c r="C1432" s="381">
        <v>128.72430419921875</v>
      </c>
      <c r="D1432" s="381">
        <v>77981.7265625</v>
      </c>
      <c r="E1432" s="381">
        <v>1</v>
      </c>
      <c r="F1432" s="381">
        <v>1</v>
      </c>
      <c r="G1432" s="381">
        <v>1</v>
      </c>
      <c r="H1432" s="381">
        <v>1</v>
      </c>
      <c r="I1432" s="381">
        <v>26.811380386352539</v>
      </c>
      <c r="J1432" s="381">
        <v>62.331619262695313</v>
      </c>
      <c r="K1432" s="381">
        <v>16.711967541494232</v>
      </c>
      <c r="L1432" s="381">
        <v>896.92449951171875</v>
      </c>
      <c r="M1432" s="381">
        <v>441.306884765625</v>
      </c>
      <c r="N1432" s="381">
        <v>50910.30859375</v>
      </c>
      <c r="O1432" s="381">
        <v>5872.8232421875</v>
      </c>
      <c r="P1432" s="381">
        <v>10.343279838562012</v>
      </c>
      <c r="Q1432" s="381">
        <v>108.81729888916016</v>
      </c>
      <c r="R1432" s="379">
        <v>1012.801025390625</v>
      </c>
    </row>
    <row r="1433" spans="1:18" x14ac:dyDescent="0.25">
      <c r="A1433" s="378">
        <v>41240.75</v>
      </c>
      <c r="B1433" s="381">
        <v>127.34310150146484</v>
      </c>
      <c r="C1433" s="381">
        <v>127.34310150146484</v>
      </c>
      <c r="D1433" s="381">
        <v>77732.1015625</v>
      </c>
      <c r="E1433" s="381">
        <v>1</v>
      </c>
      <c r="F1433" s="381">
        <v>1</v>
      </c>
      <c r="G1433" s="381">
        <v>1</v>
      </c>
      <c r="H1433" s="381">
        <v>1</v>
      </c>
      <c r="I1433" s="381">
        <v>27.639610290527344</v>
      </c>
      <c r="J1433" s="381">
        <v>62.188308715820313</v>
      </c>
      <c r="K1433" s="381">
        <v>17.188606175322786</v>
      </c>
      <c r="L1433" s="381">
        <v>896.94451904296875</v>
      </c>
      <c r="M1433" s="381">
        <v>438.8599853515625</v>
      </c>
      <c r="N1433" s="381">
        <v>50752.109375</v>
      </c>
      <c r="O1433" s="381">
        <v>5860.23291015625</v>
      </c>
      <c r="P1433" s="381">
        <v>10.351019859313965</v>
      </c>
      <c r="Q1433" s="381">
        <v>109.81900024414062</v>
      </c>
      <c r="R1433" s="379">
        <v>1012.801025390625</v>
      </c>
    </row>
    <row r="1434" spans="1:18" x14ac:dyDescent="0.25">
      <c r="A1434" s="378">
        <v>41240.791666666664</v>
      </c>
      <c r="B1434" s="381">
        <v>127.30329895019531</v>
      </c>
      <c r="C1434" s="381">
        <v>127.30329895019531</v>
      </c>
      <c r="D1434" s="381">
        <v>77744.453125</v>
      </c>
      <c r="E1434" s="381">
        <v>1</v>
      </c>
      <c r="F1434" s="381">
        <v>1</v>
      </c>
      <c r="G1434" s="381">
        <v>1</v>
      </c>
      <c r="H1434" s="381">
        <v>1</v>
      </c>
      <c r="I1434" s="381">
        <v>28.122259140014648</v>
      </c>
      <c r="J1434" s="381">
        <v>61.754070281982422</v>
      </c>
      <c r="K1434" s="381">
        <v>17.366639674205871</v>
      </c>
      <c r="L1434" s="381">
        <v>897.02587890625</v>
      </c>
      <c r="M1434" s="381">
        <v>438.52468872070312</v>
      </c>
      <c r="N1434" s="381">
        <v>50831.390625</v>
      </c>
      <c r="O1434" s="381">
        <v>5874.39404296875</v>
      </c>
      <c r="P1434" s="381">
        <v>10.360400199890137</v>
      </c>
      <c r="Q1434" s="381">
        <v>109.86199951171875</v>
      </c>
      <c r="R1434" s="379">
        <v>1012.802001953125</v>
      </c>
    </row>
    <row r="1435" spans="1:18" x14ac:dyDescent="0.25">
      <c r="A1435" s="378">
        <v>41240.833333333336</v>
      </c>
      <c r="B1435" s="381">
        <v>128.15699768066406</v>
      </c>
      <c r="C1435" s="381">
        <v>128.15699768066406</v>
      </c>
      <c r="D1435" s="381">
        <v>77871.5390625</v>
      </c>
      <c r="E1435" s="381">
        <v>1</v>
      </c>
      <c r="F1435" s="381">
        <v>1</v>
      </c>
      <c r="G1435" s="381">
        <v>1</v>
      </c>
      <c r="H1435" s="381">
        <v>1</v>
      </c>
      <c r="I1435" s="381">
        <v>26.845550537109375</v>
      </c>
      <c r="J1435" s="381">
        <v>61.209060668945313</v>
      </c>
      <c r="K1435" s="381">
        <v>16.431909315171652</v>
      </c>
      <c r="L1435" s="381">
        <v>896.97247314453125</v>
      </c>
      <c r="M1435" s="381">
        <v>438.91110229492187</v>
      </c>
      <c r="N1435" s="381">
        <v>50922.71875</v>
      </c>
      <c r="O1435" s="381">
        <v>5889.69091796875</v>
      </c>
      <c r="P1435" s="381">
        <v>10.366990089416504</v>
      </c>
      <c r="Q1435" s="381">
        <v>109.53530120849609</v>
      </c>
      <c r="R1435" s="379">
        <v>1012.801025390625</v>
      </c>
    </row>
    <row r="1436" spans="1:18" x14ac:dyDescent="0.25">
      <c r="A1436" s="378">
        <v>41240.875</v>
      </c>
      <c r="B1436" s="381">
        <v>127.87930297851563</v>
      </c>
      <c r="C1436" s="381">
        <v>127.87930297851563</v>
      </c>
      <c r="D1436" s="381">
        <v>77859.2265625</v>
      </c>
      <c r="E1436" s="381">
        <v>1</v>
      </c>
      <c r="F1436" s="381">
        <v>1</v>
      </c>
      <c r="G1436" s="381">
        <v>1</v>
      </c>
      <c r="H1436" s="381">
        <v>1</v>
      </c>
      <c r="I1436" s="381">
        <v>25.837909698486328</v>
      </c>
      <c r="J1436" s="381">
        <v>60.9610595703125</v>
      </c>
      <c r="K1436" s="381">
        <v>15.751063523017802</v>
      </c>
      <c r="L1436" s="381">
        <v>896.9791259765625</v>
      </c>
      <c r="M1436" s="381">
        <v>439.10299682617187</v>
      </c>
      <c r="N1436" s="381">
        <v>50930.41015625</v>
      </c>
      <c r="O1436" s="381">
        <v>5891.43603515625</v>
      </c>
      <c r="P1436" s="381">
        <v>10.369230270385742</v>
      </c>
      <c r="Q1436" s="381">
        <v>109.43319702148437</v>
      </c>
      <c r="R1436" s="379">
        <v>1012.7999877929687</v>
      </c>
    </row>
    <row r="1437" spans="1:18" x14ac:dyDescent="0.25">
      <c r="A1437" s="378">
        <v>41240.916666666664</v>
      </c>
      <c r="B1437" s="381">
        <v>127.29119873046875</v>
      </c>
      <c r="C1437" s="381">
        <v>127.29119873046875</v>
      </c>
      <c r="D1437" s="381">
        <v>77497.4296875</v>
      </c>
      <c r="E1437" s="381">
        <v>1</v>
      </c>
      <c r="F1437" s="381">
        <v>1</v>
      </c>
      <c r="G1437" s="381">
        <v>1</v>
      </c>
      <c r="H1437" s="381">
        <v>1</v>
      </c>
      <c r="I1437" s="381">
        <v>25.070840835571289</v>
      </c>
      <c r="J1437" s="381">
        <v>60.9539794921875</v>
      </c>
      <c r="K1437" s="381">
        <v>15.281675181433092</v>
      </c>
      <c r="L1437" s="381">
        <v>896.89288330078125</v>
      </c>
      <c r="M1437" s="381">
        <v>435.77371215820313</v>
      </c>
      <c r="N1437" s="381">
        <v>50346.87109375</v>
      </c>
      <c r="O1437" s="381">
        <v>5829.10791015625</v>
      </c>
      <c r="P1437" s="381">
        <v>10.37578010559082</v>
      </c>
      <c r="Q1437" s="381">
        <v>109.70760345458984</v>
      </c>
      <c r="R1437" s="379">
        <v>1012.7999877929687</v>
      </c>
    </row>
    <row r="1438" spans="1:18" x14ac:dyDescent="0.25">
      <c r="A1438" s="378">
        <v>41240.958333333336</v>
      </c>
      <c r="B1438" s="381">
        <v>121.12429809570312</v>
      </c>
      <c r="C1438" s="381">
        <v>121.12429809570312</v>
      </c>
      <c r="D1438" s="381">
        <v>75331.421875</v>
      </c>
      <c r="E1438" s="381">
        <v>1</v>
      </c>
      <c r="F1438" s="381">
        <v>1</v>
      </c>
      <c r="G1438" s="381">
        <v>1</v>
      </c>
      <c r="H1438" s="381">
        <v>1</v>
      </c>
      <c r="I1438" s="381">
        <v>24.220310211181641</v>
      </c>
      <c r="J1438" s="381">
        <v>61.065441131591797</v>
      </c>
      <c r="K1438" s="381">
        <v>14.790239273898042</v>
      </c>
      <c r="L1438" s="381">
        <v>897.01141357421875</v>
      </c>
      <c r="M1438" s="381">
        <v>417.20999145507812</v>
      </c>
      <c r="N1438" s="381">
        <v>48556.58984375</v>
      </c>
      <c r="O1438" s="381">
        <v>5670.1162109375</v>
      </c>
      <c r="P1438" s="381">
        <v>10.456290245056152</v>
      </c>
      <c r="Q1438" s="381">
        <v>113.14029693603516</v>
      </c>
      <c r="R1438" s="379">
        <v>1012.7999877929687</v>
      </c>
    </row>
    <row r="1439" spans="1:18" x14ac:dyDescent="0.25">
      <c r="A1439" s="378">
        <v>41241</v>
      </c>
      <c r="B1439" s="381">
        <v>119.90760040283203</v>
      </c>
      <c r="C1439" s="381">
        <v>119.90760040283203</v>
      </c>
      <c r="D1439" s="381">
        <v>75147.46875</v>
      </c>
      <c r="E1439" s="381">
        <v>1</v>
      </c>
      <c r="F1439" s="381">
        <v>1</v>
      </c>
      <c r="G1439" s="381">
        <v>1</v>
      </c>
      <c r="H1439" s="381">
        <v>1</v>
      </c>
      <c r="I1439" s="381">
        <v>25.063209533691406</v>
      </c>
      <c r="J1439" s="381">
        <v>61.209999084472656</v>
      </c>
      <c r="K1439" s="381">
        <v>15.341190326111974</v>
      </c>
      <c r="L1439" s="381">
        <v>896.91949462890625</v>
      </c>
      <c r="M1439" s="381">
        <v>414.56979370117187</v>
      </c>
      <c r="N1439" s="381">
        <v>48159.6796875</v>
      </c>
      <c r="O1439" s="381">
        <v>5630.67919921875</v>
      </c>
      <c r="P1439" s="381">
        <v>10.468489646911621</v>
      </c>
      <c r="Q1439" s="381">
        <v>114.08789825439453</v>
      </c>
      <c r="R1439" s="379">
        <v>1012.801025390625</v>
      </c>
    </row>
    <row r="1440" spans="1:18" x14ac:dyDescent="0.25">
      <c r="A1440" s="378">
        <v>41241.041666666664</v>
      </c>
      <c r="B1440" s="381">
        <v>115.94660186767578</v>
      </c>
      <c r="C1440" s="381">
        <v>115.94660186767578</v>
      </c>
      <c r="D1440" s="381">
        <v>74408.359375</v>
      </c>
      <c r="E1440" s="381">
        <v>1</v>
      </c>
      <c r="F1440" s="381">
        <v>1</v>
      </c>
      <c r="G1440" s="381">
        <v>1</v>
      </c>
      <c r="H1440" s="381">
        <v>1</v>
      </c>
      <c r="I1440" s="381">
        <v>23.508829116821289</v>
      </c>
      <c r="J1440" s="381">
        <v>61.290779113769531</v>
      </c>
      <c r="K1440" s="381">
        <v>14.408744526224472</v>
      </c>
      <c r="L1440" s="381">
        <v>896.96978759765625</v>
      </c>
      <c r="M1440" s="381">
        <v>406.037109375</v>
      </c>
      <c r="N1440" s="381">
        <v>47188.359375</v>
      </c>
      <c r="O1440" s="381">
        <v>5538.89990234375</v>
      </c>
      <c r="P1440" s="381">
        <v>10.504329681396484</v>
      </c>
      <c r="Q1440" s="381">
        <v>115.904296875</v>
      </c>
      <c r="R1440" s="379">
        <v>1012.8040161132812</v>
      </c>
    </row>
    <row r="1441" spans="1:18" x14ac:dyDescent="0.25">
      <c r="A1441" s="378">
        <v>41241.083333333336</v>
      </c>
      <c r="B1441" s="381">
        <v>114.09490203857422</v>
      </c>
      <c r="C1441" s="381">
        <v>114.09490203857422</v>
      </c>
      <c r="D1441" s="381">
        <v>74389.953125</v>
      </c>
      <c r="E1441" s="381">
        <v>1</v>
      </c>
      <c r="F1441" s="381">
        <v>1</v>
      </c>
      <c r="G1441" s="381">
        <v>1</v>
      </c>
      <c r="H1441" s="381">
        <v>1</v>
      </c>
      <c r="I1441" s="381">
        <v>23.328279495239258</v>
      </c>
      <c r="J1441" s="381">
        <v>61.265129089355469</v>
      </c>
      <c r="K1441" s="381">
        <v>14.292100547083974</v>
      </c>
      <c r="L1441" s="381">
        <v>896.96337890625</v>
      </c>
      <c r="M1441" s="381">
        <v>406.29168701171875</v>
      </c>
      <c r="N1441" s="381">
        <v>46957.62109375</v>
      </c>
      <c r="O1441" s="381">
        <v>5510.2587890625</v>
      </c>
      <c r="P1441" s="381">
        <v>10.501279830932617</v>
      </c>
      <c r="Q1441" s="381">
        <v>114.63500213623047</v>
      </c>
      <c r="R1441" s="379">
        <v>1012.8040161132812</v>
      </c>
    </row>
    <row r="1442" spans="1:18" x14ac:dyDescent="0.25">
      <c r="A1442" s="378">
        <v>41241.125</v>
      </c>
      <c r="B1442" s="381">
        <v>112.90910339355469</v>
      </c>
      <c r="C1442" s="381">
        <v>112.90910339355469</v>
      </c>
      <c r="D1442" s="381">
        <v>74268.7734375</v>
      </c>
      <c r="E1442" s="381">
        <v>1</v>
      </c>
      <c r="F1442" s="381">
        <v>1</v>
      </c>
      <c r="G1442" s="381">
        <v>1</v>
      </c>
      <c r="H1442" s="381">
        <v>1</v>
      </c>
      <c r="I1442" s="381">
        <v>23.447090148925781</v>
      </c>
      <c r="J1442" s="381">
        <v>61.321628570556641</v>
      </c>
      <c r="K1442" s="381">
        <v>14.378137531727843</v>
      </c>
      <c r="L1442" s="381">
        <v>896.9857177734375</v>
      </c>
      <c r="M1442" s="381">
        <v>406.36480712890625</v>
      </c>
      <c r="N1442" s="381">
        <v>46847.5</v>
      </c>
      <c r="O1442" s="381">
        <v>5498.369140625</v>
      </c>
      <c r="P1442" s="381">
        <v>10.504730224609375</v>
      </c>
      <c r="Q1442" s="381">
        <v>113.16560363769531</v>
      </c>
      <c r="R1442" s="379">
        <v>1012.801025390625</v>
      </c>
    </row>
    <row r="1443" spans="1:18" x14ac:dyDescent="0.25">
      <c r="A1443" s="378">
        <v>41241.166666666664</v>
      </c>
      <c r="B1443" s="381">
        <v>112.52719879150391</v>
      </c>
      <c r="C1443" s="381">
        <v>112.52719879150391</v>
      </c>
      <c r="D1443" s="381">
        <v>74347.0234375</v>
      </c>
      <c r="E1443" s="381">
        <v>1</v>
      </c>
      <c r="F1443" s="381">
        <v>1</v>
      </c>
      <c r="G1443" s="381">
        <v>1</v>
      </c>
      <c r="H1443" s="381">
        <v>1</v>
      </c>
      <c r="I1443" s="381">
        <v>24.38517951965332</v>
      </c>
      <c r="J1443" s="381">
        <v>61.413780212402344</v>
      </c>
      <c r="K1443" s="381">
        <v>14.97586055459964</v>
      </c>
      <c r="L1443" s="381">
        <v>897.02392578125</v>
      </c>
      <c r="M1443" s="381">
        <v>406.59420776367187</v>
      </c>
      <c r="N1443" s="381">
        <v>46882</v>
      </c>
      <c r="O1443" s="381">
        <v>5505.28076171875</v>
      </c>
      <c r="P1443" s="381">
        <v>10.508020401000977</v>
      </c>
      <c r="Q1443" s="381">
        <v>113.17579650878906</v>
      </c>
      <c r="R1443" s="379">
        <v>1012.801025390625</v>
      </c>
    </row>
    <row r="1444" spans="1:18" x14ac:dyDescent="0.25">
      <c r="A1444" s="378">
        <v>41241.208333333336</v>
      </c>
      <c r="B1444" s="381">
        <v>96.074378967285156</v>
      </c>
      <c r="C1444" s="381">
        <v>113.12109045809862</v>
      </c>
      <c r="D1444" s="381">
        <v>74444.203125</v>
      </c>
      <c r="E1444" s="381">
        <v>1</v>
      </c>
      <c r="F1444" s="381">
        <v>1</v>
      </c>
      <c r="G1444" s="381">
        <v>0.84930562973022461</v>
      </c>
      <c r="H1444" s="381">
        <v>1</v>
      </c>
      <c r="I1444" s="381">
        <v>23.78240966796875</v>
      </c>
      <c r="J1444" s="381">
        <v>61.584999084472656</v>
      </c>
      <c r="K1444" s="381">
        <v>14.646396776284091</v>
      </c>
      <c r="L1444" s="381">
        <v>896.9542236328125</v>
      </c>
      <c r="M1444" s="381">
        <v>407.29510498046875</v>
      </c>
      <c r="N1444" s="381">
        <v>46956.6484375</v>
      </c>
      <c r="O1444" s="381">
        <v>5513.01318359375</v>
      </c>
      <c r="P1444" s="381">
        <v>10.507809638977051</v>
      </c>
      <c r="Q1444" s="381">
        <v>113.03939819335937</v>
      </c>
      <c r="R1444" s="379">
        <v>1012.7999877929687</v>
      </c>
    </row>
    <row r="1445" spans="1:18" x14ac:dyDescent="0.25">
      <c r="A1445" s="378">
        <v>41241.25</v>
      </c>
      <c r="B1445" s="381">
        <v>98.353378295898438</v>
      </c>
      <c r="C1445" s="381">
        <v>112.67213916454024</v>
      </c>
      <c r="D1445" s="381">
        <v>74461.8828125</v>
      </c>
      <c r="E1445" s="381">
        <v>1</v>
      </c>
      <c r="F1445" s="381">
        <v>1</v>
      </c>
      <c r="G1445" s="381">
        <v>0.872916579246521</v>
      </c>
      <c r="H1445" s="381">
        <v>1</v>
      </c>
      <c r="I1445" s="381">
        <v>23.061300277709961</v>
      </c>
      <c r="J1445" s="381">
        <v>61.778030395507813</v>
      </c>
      <c r="K1445" s="381">
        <v>14.246817095162987</v>
      </c>
      <c r="L1445" s="381">
        <v>897.048828125</v>
      </c>
      <c r="M1445" s="381">
        <v>407.55010986328125</v>
      </c>
      <c r="N1445" s="381">
        <v>46959.76953125</v>
      </c>
      <c r="O1445" s="381">
        <v>5515.32421875</v>
      </c>
      <c r="P1445" s="381">
        <v>10.510390281677246</v>
      </c>
      <c r="Q1445" s="381">
        <v>113.13690185546875</v>
      </c>
      <c r="R1445" s="379">
        <v>1012.801025390625</v>
      </c>
    </row>
    <row r="1446" spans="1:18" x14ac:dyDescent="0.25">
      <c r="A1446" s="378">
        <v>41241.291666666664</v>
      </c>
      <c r="B1446" s="381">
        <v>113.23809814453125</v>
      </c>
      <c r="C1446" s="381">
        <v>113.23809814453125</v>
      </c>
      <c r="D1446" s="381">
        <v>74489.0234375</v>
      </c>
      <c r="E1446" s="381">
        <v>1</v>
      </c>
      <c r="F1446" s="381">
        <v>1</v>
      </c>
      <c r="G1446" s="381">
        <v>1</v>
      </c>
      <c r="H1446" s="381">
        <v>1</v>
      </c>
      <c r="I1446" s="381">
        <v>22.825490951538086</v>
      </c>
      <c r="J1446" s="381">
        <v>61.991928100585938</v>
      </c>
      <c r="K1446" s="381">
        <v>14.149961939283239</v>
      </c>
      <c r="L1446" s="381">
        <v>897.0308837890625</v>
      </c>
      <c r="M1446" s="381">
        <v>407.91241455078125</v>
      </c>
      <c r="N1446" s="381">
        <v>46970.37890625</v>
      </c>
      <c r="O1446" s="381">
        <v>5512.59814453125</v>
      </c>
      <c r="P1446" s="381">
        <v>10.50432014465332</v>
      </c>
      <c r="Q1446" s="381">
        <v>113.14779663085937</v>
      </c>
      <c r="R1446" s="379">
        <v>1012.802978515625</v>
      </c>
    </row>
    <row r="1447" spans="1:18" x14ac:dyDescent="0.25">
      <c r="A1447" s="378">
        <v>41241.333333333336</v>
      </c>
      <c r="B1447" s="381">
        <v>112.90360260009766</v>
      </c>
      <c r="C1447" s="381">
        <v>112.90360260009766</v>
      </c>
      <c r="D1447" s="381">
        <v>74507.078125</v>
      </c>
      <c r="E1447" s="381">
        <v>1</v>
      </c>
      <c r="F1447" s="381">
        <v>1</v>
      </c>
      <c r="G1447" s="381">
        <v>1</v>
      </c>
      <c r="H1447" s="381">
        <v>1</v>
      </c>
      <c r="I1447" s="381">
        <v>23.98444938659668</v>
      </c>
      <c r="J1447" s="381">
        <v>62.041179656982422</v>
      </c>
      <c r="K1447" s="381">
        <v>14.880235333676465</v>
      </c>
      <c r="L1447" s="381">
        <v>897.01251220703125</v>
      </c>
      <c r="M1447" s="381">
        <v>407.88558959960937</v>
      </c>
      <c r="N1447" s="381">
        <v>46963.3203125</v>
      </c>
      <c r="O1447" s="381">
        <v>5514.4677734375</v>
      </c>
      <c r="P1447" s="381">
        <v>10.508079528808594</v>
      </c>
      <c r="Q1447" s="381">
        <v>113.22820281982422</v>
      </c>
      <c r="R1447" s="379">
        <v>1012.8090209960937</v>
      </c>
    </row>
    <row r="1448" spans="1:18" x14ac:dyDescent="0.25">
      <c r="A1448" s="378">
        <v>41241.375</v>
      </c>
      <c r="B1448" s="381">
        <v>113.00270080566406</v>
      </c>
      <c r="C1448" s="381">
        <v>113.00270080566406</v>
      </c>
      <c r="D1448" s="381">
        <v>74500.21875</v>
      </c>
      <c r="E1448" s="381">
        <v>1</v>
      </c>
      <c r="F1448" s="381">
        <v>1</v>
      </c>
      <c r="G1448" s="381">
        <v>1</v>
      </c>
      <c r="H1448" s="381">
        <v>1</v>
      </c>
      <c r="I1448" s="381">
        <v>22.955429077148438</v>
      </c>
      <c r="J1448" s="381">
        <v>62.132579803466797</v>
      </c>
      <c r="K1448" s="381">
        <v>14.262800290587474</v>
      </c>
      <c r="L1448" s="381">
        <v>896.906494140625</v>
      </c>
      <c r="M1448" s="381">
        <v>407.95709228515625</v>
      </c>
      <c r="N1448" s="381">
        <v>46970.890625</v>
      </c>
      <c r="O1448" s="381">
        <v>5513.59716796875</v>
      </c>
      <c r="P1448" s="381">
        <v>10.505220413208008</v>
      </c>
      <c r="Q1448" s="381">
        <v>113.22160339355469</v>
      </c>
      <c r="R1448" s="379">
        <v>1012.8090209960937</v>
      </c>
    </row>
    <row r="1449" spans="1:18" x14ac:dyDescent="0.25">
      <c r="A1449" s="378">
        <v>41241.416666666664</v>
      </c>
      <c r="B1449" s="381">
        <v>80.599288940429688</v>
      </c>
      <c r="C1449" s="381">
        <v>119.60322590345994</v>
      </c>
      <c r="D1449" s="381">
        <v>76229.40625</v>
      </c>
      <c r="E1449" s="381">
        <v>1</v>
      </c>
      <c r="F1449" s="381">
        <v>1</v>
      </c>
      <c r="G1449" s="381">
        <v>0.6738889217376709</v>
      </c>
      <c r="H1449" s="381">
        <v>1</v>
      </c>
      <c r="I1449" s="381">
        <v>23.268869400024414</v>
      </c>
      <c r="J1449" s="381">
        <v>62.245780944824219</v>
      </c>
      <c r="K1449" s="381">
        <v>14.483889475076431</v>
      </c>
      <c r="L1449" s="381">
        <v>897.18658447265625</v>
      </c>
      <c r="M1449" s="381">
        <v>424.05331420898437</v>
      </c>
      <c r="N1449" s="381">
        <v>48996.33984375</v>
      </c>
      <c r="O1449" s="381">
        <v>5712.09716796875</v>
      </c>
      <c r="P1449" s="381">
        <v>10.442350387573242</v>
      </c>
      <c r="Q1449" s="381">
        <v>111.62799835205078</v>
      </c>
      <c r="R1449" s="379">
        <v>1012.8079833984375</v>
      </c>
    </row>
    <row r="1450" spans="1:18" x14ac:dyDescent="0.25">
      <c r="A1450" s="378">
        <v>41241.458333333336</v>
      </c>
      <c r="B1450" s="381">
        <v>124.09259796142578</v>
      </c>
      <c r="C1450" s="381">
        <v>124.09259796142578</v>
      </c>
      <c r="D1450" s="381">
        <v>78467.90625</v>
      </c>
      <c r="E1450" s="381">
        <v>1</v>
      </c>
      <c r="F1450" s="381">
        <v>1</v>
      </c>
      <c r="G1450" s="381">
        <v>1</v>
      </c>
      <c r="H1450" s="381">
        <v>1</v>
      </c>
      <c r="I1450" s="381">
        <v>23.878629684448242</v>
      </c>
      <c r="J1450" s="381">
        <v>62.49639892578125</v>
      </c>
      <c r="K1450" s="381">
        <v>14.923283665602794</v>
      </c>
      <c r="L1450" s="381">
        <v>897.067626953125</v>
      </c>
      <c r="M1450" s="381">
        <v>443.44241333007812</v>
      </c>
      <c r="N1450" s="381">
        <v>50863.48828125</v>
      </c>
      <c r="O1450" s="381">
        <v>5867.31201171875</v>
      </c>
      <c r="P1450" s="381">
        <v>10.343020439147949</v>
      </c>
      <c r="Q1450" s="381">
        <v>108.07630157470703</v>
      </c>
      <c r="R1450" s="379">
        <v>1012.8099975585937</v>
      </c>
    </row>
    <row r="1451" spans="1:18" x14ac:dyDescent="0.25">
      <c r="A1451" s="378">
        <v>41241.5</v>
      </c>
      <c r="B1451" s="381">
        <v>125.89739990234375</v>
      </c>
      <c r="C1451" s="381">
        <v>125.89739990234375</v>
      </c>
      <c r="D1451" s="381">
        <v>78713.7265625</v>
      </c>
      <c r="E1451" s="381">
        <v>1</v>
      </c>
      <c r="F1451" s="381">
        <v>1</v>
      </c>
      <c r="G1451" s="381">
        <v>1</v>
      </c>
      <c r="H1451" s="381">
        <v>1</v>
      </c>
      <c r="I1451" s="381">
        <v>22.839649200439453</v>
      </c>
      <c r="J1451" s="381">
        <v>62.861850738525391</v>
      </c>
      <c r="K1451" s="381">
        <v>14.357426189583057</v>
      </c>
      <c r="L1451" s="381">
        <v>896.98089599609375</v>
      </c>
      <c r="M1451" s="381">
        <v>446.131103515625</v>
      </c>
      <c r="N1451" s="381">
        <v>51060.7109375</v>
      </c>
      <c r="O1451" s="381">
        <v>5888.23193359375</v>
      </c>
      <c r="P1451" s="381">
        <v>10.339389801025391</v>
      </c>
      <c r="Q1451" s="381">
        <v>107.83550262451172</v>
      </c>
      <c r="R1451" s="379">
        <v>1012.8099975585937</v>
      </c>
    </row>
    <row r="1452" spans="1:18" x14ac:dyDescent="0.25">
      <c r="A1452" s="378">
        <v>41241.541666666664</v>
      </c>
      <c r="B1452" s="381">
        <v>125.97699737548828</v>
      </c>
      <c r="C1452" s="381">
        <v>125.97699737548828</v>
      </c>
      <c r="D1452" s="381">
        <v>78860.296875</v>
      </c>
      <c r="E1452" s="381">
        <v>1</v>
      </c>
      <c r="F1452" s="381">
        <v>1</v>
      </c>
      <c r="G1452" s="381">
        <v>1</v>
      </c>
      <c r="H1452" s="381">
        <v>1</v>
      </c>
      <c r="I1452" s="381">
        <v>24.518829345703125</v>
      </c>
      <c r="J1452" s="381">
        <v>63.048679351806641</v>
      </c>
      <c r="K1452" s="381">
        <v>15.458798094989033</v>
      </c>
      <c r="L1452" s="381">
        <v>897.0889892578125</v>
      </c>
      <c r="M1452" s="381">
        <v>447.19369506835937</v>
      </c>
      <c r="N1452" s="381">
        <v>51129.390625</v>
      </c>
      <c r="O1452" s="381">
        <v>5896.8330078125</v>
      </c>
      <c r="P1452" s="381">
        <v>10.339920043945312</v>
      </c>
      <c r="Q1452" s="381">
        <v>107.89540100097656</v>
      </c>
      <c r="R1452" s="379">
        <v>1012.8079833984375</v>
      </c>
    </row>
    <row r="1453" spans="1:18" x14ac:dyDescent="0.25">
      <c r="A1453" s="378">
        <v>41241.583333333336</v>
      </c>
      <c r="B1453" s="381">
        <v>126.75800323486328</v>
      </c>
      <c r="C1453" s="381">
        <v>126.75800323486328</v>
      </c>
      <c r="D1453" s="381">
        <v>79269.2265625</v>
      </c>
      <c r="E1453" s="381">
        <v>1</v>
      </c>
      <c r="F1453" s="381">
        <v>1</v>
      </c>
      <c r="G1453" s="381">
        <v>1</v>
      </c>
      <c r="H1453" s="381">
        <v>1</v>
      </c>
      <c r="I1453" s="381">
        <v>23.72566032409668</v>
      </c>
      <c r="J1453" s="381">
        <v>63.21343994140625</v>
      </c>
      <c r="K1453" s="381">
        <v>14.997806039674906</v>
      </c>
      <c r="L1453" s="381">
        <v>897.0142822265625</v>
      </c>
      <c r="M1453" s="381">
        <v>450.88180541992187</v>
      </c>
      <c r="N1453" s="381">
        <v>51521.359375</v>
      </c>
      <c r="O1453" s="381">
        <v>5924.43505859375</v>
      </c>
      <c r="P1453" s="381">
        <v>10.313909530639648</v>
      </c>
      <c r="Q1453" s="381">
        <v>107.54299926757812</v>
      </c>
      <c r="R1453" s="379">
        <v>1012.8079833984375</v>
      </c>
    </row>
    <row r="1454" spans="1:18" x14ac:dyDescent="0.25">
      <c r="A1454" s="378">
        <v>41241.625</v>
      </c>
      <c r="B1454" s="381">
        <v>127.23310089111328</v>
      </c>
      <c r="C1454" s="381">
        <v>127.23310089111328</v>
      </c>
      <c r="D1454" s="381">
        <v>79516.203125</v>
      </c>
      <c r="E1454" s="381">
        <v>1</v>
      </c>
      <c r="F1454" s="381">
        <v>1</v>
      </c>
      <c r="G1454" s="381">
        <v>1</v>
      </c>
      <c r="H1454" s="381">
        <v>1</v>
      </c>
      <c r="I1454" s="381">
        <v>25.835500717163086</v>
      </c>
      <c r="J1454" s="381">
        <v>63.22454833984375</v>
      </c>
      <c r="K1454" s="381">
        <v>16.334378639763454</v>
      </c>
      <c r="L1454" s="381">
        <v>897.07098388671875</v>
      </c>
      <c r="M1454" s="381">
        <v>453.2156982421875</v>
      </c>
      <c r="N1454" s="381">
        <v>51702.4609375</v>
      </c>
      <c r="O1454" s="381">
        <v>5942.39794921875</v>
      </c>
      <c r="P1454" s="381">
        <v>10.307720184326172</v>
      </c>
      <c r="Q1454" s="381">
        <v>107.05290222167969</v>
      </c>
      <c r="R1454" s="379">
        <v>1012.8090209960937</v>
      </c>
    </row>
    <row r="1455" spans="1:18" x14ac:dyDescent="0.25">
      <c r="A1455" s="378">
        <v>41241.666666666664</v>
      </c>
      <c r="B1455" s="381">
        <v>127.58010101318359</v>
      </c>
      <c r="C1455" s="381">
        <v>127.58010101318359</v>
      </c>
      <c r="D1455" s="381">
        <v>79586.953125</v>
      </c>
      <c r="E1455" s="381">
        <v>1</v>
      </c>
      <c r="F1455" s="381">
        <v>1</v>
      </c>
      <c r="G1455" s="381">
        <v>1</v>
      </c>
      <c r="H1455" s="381">
        <v>1</v>
      </c>
      <c r="I1455" s="381">
        <v>25.296510696411133</v>
      </c>
      <c r="J1455" s="381">
        <v>63.170650482177734</v>
      </c>
      <c r="K1455" s="381">
        <v>15.979970356216581</v>
      </c>
      <c r="L1455" s="381">
        <v>896.97808837890625</v>
      </c>
      <c r="M1455" s="381">
        <v>453.5592041015625</v>
      </c>
      <c r="N1455" s="381">
        <v>51758.30859375</v>
      </c>
      <c r="O1455" s="381">
        <v>5950.98779296875</v>
      </c>
      <c r="P1455" s="381">
        <v>10.312219619750977</v>
      </c>
      <c r="Q1455" s="381">
        <v>106.97280120849609</v>
      </c>
      <c r="R1455" s="379">
        <v>1012.8090209960937</v>
      </c>
    </row>
    <row r="1456" spans="1:18" x14ac:dyDescent="0.25">
      <c r="A1456" s="378">
        <v>41241.708333333336</v>
      </c>
      <c r="B1456" s="381">
        <v>128.17889404296875</v>
      </c>
      <c r="C1456" s="381">
        <v>128.17889404296875</v>
      </c>
      <c r="D1456" s="381">
        <v>79707.328125</v>
      </c>
      <c r="E1456" s="381">
        <v>1</v>
      </c>
      <c r="F1456" s="381">
        <v>1</v>
      </c>
      <c r="G1456" s="381">
        <v>1</v>
      </c>
      <c r="H1456" s="381">
        <v>1</v>
      </c>
      <c r="I1456" s="381">
        <v>23.892190933227539</v>
      </c>
      <c r="J1456" s="381">
        <v>63.240928649902344</v>
      </c>
      <c r="K1456" s="381">
        <v>15.109643420980865</v>
      </c>
      <c r="L1456" s="381">
        <v>896.9893798828125</v>
      </c>
      <c r="M1456" s="381">
        <v>454.26419067382812</v>
      </c>
      <c r="N1456" s="381">
        <v>51815.390625</v>
      </c>
      <c r="O1456" s="381">
        <v>5956.3837890625</v>
      </c>
      <c r="P1456" s="381">
        <v>10.311160087585449</v>
      </c>
      <c r="Q1456" s="381">
        <v>107.08830261230469</v>
      </c>
      <c r="R1456" s="379">
        <v>1012.8060302734375</v>
      </c>
    </row>
    <row r="1457" spans="1:18" x14ac:dyDescent="0.25">
      <c r="A1457" s="378">
        <v>41241.75</v>
      </c>
      <c r="B1457" s="381">
        <v>128.43960571289062</v>
      </c>
      <c r="C1457" s="381">
        <v>128.43960571289062</v>
      </c>
      <c r="D1457" s="381">
        <v>79765.7265625</v>
      </c>
      <c r="E1457" s="381">
        <v>1</v>
      </c>
      <c r="F1457" s="381">
        <v>1</v>
      </c>
      <c r="G1457" s="381">
        <v>1</v>
      </c>
      <c r="H1457" s="381">
        <v>1</v>
      </c>
      <c r="I1457" s="381">
        <v>24.993110656738281</v>
      </c>
      <c r="J1457" s="381">
        <v>63.507858276367188</v>
      </c>
      <c r="K1457" s="381">
        <v>15.872589294736972</v>
      </c>
      <c r="L1457" s="381">
        <v>896.99322509765625</v>
      </c>
      <c r="M1457" s="381">
        <v>455.42608642578125</v>
      </c>
      <c r="N1457" s="381">
        <v>51832.48828125</v>
      </c>
      <c r="O1457" s="381">
        <v>5958.47216796875</v>
      </c>
      <c r="P1457" s="381">
        <v>10.310259819030762</v>
      </c>
      <c r="Q1457" s="381">
        <v>107.08830261230469</v>
      </c>
      <c r="R1457" s="379">
        <v>1012.8049926757812</v>
      </c>
    </row>
    <row r="1458" spans="1:18" x14ac:dyDescent="0.25">
      <c r="A1458" s="378">
        <v>41241.791666666664</v>
      </c>
      <c r="B1458" s="381">
        <v>129.18089294433594</v>
      </c>
      <c r="C1458" s="381">
        <v>129.18089294433594</v>
      </c>
      <c r="D1458" s="381">
        <v>79749.5</v>
      </c>
      <c r="E1458" s="381">
        <v>1</v>
      </c>
      <c r="F1458" s="381">
        <v>1</v>
      </c>
      <c r="G1458" s="381">
        <v>1</v>
      </c>
      <c r="H1458" s="381">
        <v>1</v>
      </c>
      <c r="I1458" s="381">
        <v>24.896080017089844</v>
      </c>
      <c r="J1458" s="381">
        <v>63.376091003417969</v>
      </c>
      <c r="K1458" s="381">
        <v>15.778162327914615</v>
      </c>
      <c r="L1458" s="381">
        <v>897.0189208984375</v>
      </c>
      <c r="M1458" s="381">
        <v>454.96051025390625</v>
      </c>
      <c r="N1458" s="381">
        <v>51871.390625</v>
      </c>
      <c r="O1458" s="381">
        <v>5962.875</v>
      </c>
      <c r="P1458" s="381">
        <v>10.310310363769531</v>
      </c>
      <c r="Q1458" s="381">
        <v>107.13009643554687</v>
      </c>
      <c r="R1458" s="379">
        <v>1012.8060302734375</v>
      </c>
    </row>
    <row r="1459" spans="1:18" x14ac:dyDescent="0.25">
      <c r="A1459" s="378">
        <v>41241.833333333336</v>
      </c>
      <c r="B1459" s="381">
        <v>129.69050598144531</v>
      </c>
      <c r="C1459" s="381">
        <v>129.69050598144531</v>
      </c>
      <c r="D1459" s="381">
        <v>79786.9921875</v>
      </c>
      <c r="E1459" s="381">
        <v>1</v>
      </c>
      <c r="F1459" s="381">
        <v>1</v>
      </c>
      <c r="G1459" s="381">
        <v>1</v>
      </c>
      <c r="H1459" s="381">
        <v>1</v>
      </c>
      <c r="I1459" s="381">
        <v>26.775310516357422</v>
      </c>
      <c r="J1459" s="381">
        <v>63.417888641357422</v>
      </c>
      <c r="K1459" s="381">
        <v>16.980336606641213</v>
      </c>
      <c r="L1459" s="381">
        <v>896.994384765625</v>
      </c>
      <c r="M1459" s="381">
        <v>455.28030395507812</v>
      </c>
      <c r="N1459" s="381">
        <v>51911.05859375</v>
      </c>
      <c r="O1459" s="381">
        <v>5970.36376953125</v>
      </c>
      <c r="P1459" s="381">
        <v>10.314780235290527</v>
      </c>
      <c r="Q1459" s="381">
        <v>106.95600128173828</v>
      </c>
      <c r="R1459" s="379">
        <v>1012.8049926757812</v>
      </c>
    </row>
    <row r="1460" spans="1:18" x14ac:dyDescent="0.25">
      <c r="A1460" s="378">
        <v>41241.875</v>
      </c>
      <c r="B1460" s="381">
        <v>129.9342041015625</v>
      </c>
      <c r="C1460" s="381">
        <v>129.9342041015625</v>
      </c>
      <c r="D1460" s="381">
        <v>79847.28125</v>
      </c>
      <c r="E1460" s="381">
        <v>1</v>
      </c>
      <c r="F1460" s="381">
        <v>1</v>
      </c>
      <c r="G1460" s="381">
        <v>1</v>
      </c>
      <c r="H1460" s="381">
        <v>1</v>
      </c>
      <c r="I1460" s="381">
        <v>25.874589920043945</v>
      </c>
      <c r="J1460" s="381">
        <v>63.321121215820312</v>
      </c>
      <c r="K1460" s="381">
        <v>16.384080447367452</v>
      </c>
      <c r="L1460" s="381">
        <v>897.0150146484375</v>
      </c>
      <c r="M1460" s="381">
        <v>455.21530151367187</v>
      </c>
      <c r="N1460" s="381">
        <v>51944.171875</v>
      </c>
      <c r="O1460" s="381">
        <v>5973.58984375</v>
      </c>
      <c r="P1460" s="381">
        <v>10.313759803771973</v>
      </c>
      <c r="Q1460" s="381">
        <v>106.89810180664062</v>
      </c>
      <c r="R1460" s="379">
        <v>1012.8060302734375</v>
      </c>
    </row>
    <row r="1461" spans="1:18" x14ac:dyDescent="0.25">
      <c r="A1461" s="378">
        <v>41241.916666666664</v>
      </c>
      <c r="B1461" s="381">
        <v>130.03900146484375</v>
      </c>
      <c r="C1461" s="381">
        <v>130.03900146484375</v>
      </c>
      <c r="D1461" s="381">
        <v>79876.1171875</v>
      </c>
      <c r="E1461" s="381">
        <v>1</v>
      </c>
      <c r="F1461" s="381">
        <v>1</v>
      </c>
      <c r="G1461" s="381">
        <v>1</v>
      </c>
      <c r="H1461" s="381">
        <v>1</v>
      </c>
      <c r="I1461" s="381">
        <v>25.41387939453125</v>
      </c>
      <c r="J1461" s="381">
        <v>63.239208221435547</v>
      </c>
      <c r="K1461" s="381">
        <v>16.071536107452122</v>
      </c>
      <c r="L1461" s="381">
        <v>896.9688720703125</v>
      </c>
      <c r="M1461" s="381">
        <v>455.34091186523437</v>
      </c>
      <c r="N1461" s="381">
        <v>51961.55078125</v>
      </c>
      <c r="O1461" s="381">
        <v>5975.27978515625</v>
      </c>
      <c r="P1461" s="381">
        <v>10.312729835510254</v>
      </c>
      <c r="Q1461" s="381">
        <v>106.77909851074219</v>
      </c>
      <c r="R1461" s="379">
        <v>1012.8060302734375</v>
      </c>
    </row>
    <row r="1462" spans="1:18" x14ac:dyDescent="0.25">
      <c r="A1462" s="378">
        <v>41241.958333333336</v>
      </c>
      <c r="B1462" s="381">
        <v>128.77299499511719</v>
      </c>
      <c r="C1462" s="381">
        <v>128.77299499511719</v>
      </c>
      <c r="D1462" s="381">
        <v>79911.96875</v>
      </c>
      <c r="E1462" s="381">
        <v>1</v>
      </c>
      <c r="F1462" s="381">
        <v>1</v>
      </c>
      <c r="G1462" s="381">
        <v>1</v>
      </c>
      <c r="H1462" s="381">
        <v>1</v>
      </c>
      <c r="I1462" s="381">
        <v>24.919370651245117</v>
      </c>
      <c r="J1462" s="381">
        <v>63.244800567626953</v>
      </c>
      <c r="K1462" s="381">
        <v>15.760206271087736</v>
      </c>
      <c r="L1462" s="381">
        <v>896.98321533203125</v>
      </c>
      <c r="M1462" s="381">
        <v>455.48361206054687</v>
      </c>
      <c r="N1462" s="381">
        <v>51972.75</v>
      </c>
      <c r="O1462" s="381">
        <v>5974.537109375</v>
      </c>
      <c r="P1462" s="381">
        <v>10.312069892883301</v>
      </c>
      <c r="Q1462" s="381">
        <v>106.81790161132812</v>
      </c>
      <c r="R1462" s="379">
        <v>1012.8090209960937</v>
      </c>
    </row>
    <row r="1463" spans="1:18" x14ac:dyDescent="0.25">
      <c r="A1463" s="378">
        <v>41242</v>
      </c>
      <c r="B1463" s="381">
        <v>128.53379821777344</v>
      </c>
      <c r="C1463" s="381">
        <v>128.53379821777344</v>
      </c>
      <c r="D1463" s="381">
        <v>79904.0234375</v>
      </c>
      <c r="E1463" s="381">
        <v>1</v>
      </c>
      <c r="F1463" s="381">
        <v>1</v>
      </c>
      <c r="G1463" s="381">
        <v>1</v>
      </c>
      <c r="H1463" s="381">
        <v>1</v>
      </c>
      <c r="I1463" s="381">
        <v>24.872970581054688</v>
      </c>
      <c r="J1463" s="381">
        <v>63.291049957275391</v>
      </c>
      <c r="K1463" s="381">
        <v>15.742364236313733</v>
      </c>
      <c r="L1463" s="381">
        <v>897.0142822265625</v>
      </c>
      <c r="M1463" s="381">
        <v>455.82418823242187</v>
      </c>
      <c r="N1463" s="381">
        <v>51975.48828125</v>
      </c>
      <c r="O1463" s="381">
        <v>5976.27490234375</v>
      </c>
      <c r="P1463" s="381">
        <v>10.312760353088379</v>
      </c>
      <c r="Q1463" s="381">
        <v>106.75270080566406</v>
      </c>
      <c r="R1463" s="379">
        <v>1012.8090209960937</v>
      </c>
    </row>
    <row r="1464" spans="1:18" x14ac:dyDescent="0.25">
      <c r="A1464" s="378">
        <v>41242.041666666664</v>
      </c>
      <c r="B1464" s="381">
        <v>128.18209838867187</v>
      </c>
      <c r="C1464" s="381">
        <v>128.18209838867187</v>
      </c>
      <c r="D1464" s="381">
        <v>79955.9609375</v>
      </c>
      <c r="E1464" s="381">
        <v>1</v>
      </c>
      <c r="F1464" s="381">
        <v>1</v>
      </c>
      <c r="G1464" s="381">
        <v>1</v>
      </c>
      <c r="H1464" s="381">
        <v>1</v>
      </c>
      <c r="I1464" s="381">
        <v>25.295009613037109</v>
      </c>
      <c r="J1464" s="381">
        <v>63.288040161132812</v>
      </c>
      <c r="K1464" s="381">
        <v>16.008715842661331</v>
      </c>
      <c r="L1464" s="381">
        <v>897.0145263671875</v>
      </c>
      <c r="M1464" s="381">
        <v>455.99270629882812</v>
      </c>
      <c r="N1464" s="381">
        <v>51989.55859375</v>
      </c>
      <c r="O1464" s="381">
        <v>5976.9501953125</v>
      </c>
      <c r="P1464" s="381">
        <v>10.310890197753906</v>
      </c>
      <c r="Q1464" s="381">
        <v>106.76249694824219</v>
      </c>
      <c r="R1464" s="379">
        <v>1012.8090209960937</v>
      </c>
    </row>
    <row r="1465" spans="1:18" x14ac:dyDescent="0.25">
      <c r="A1465" s="378">
        <v>41242.083333333336</v>
      </c>
      <c r="B1465" s="381">
        <v>128.53489685058594</v>
      </c>
      <c r="C1465" s="381">
        <v>128.53489685058594</v>
      </c>
      <c r="D1465" s="381">
        <v>79971.84375</v>
      </c>
      <c r="E1465" s="381">
        <v>1</v>
      </c>
      <c r="F1465" s="381">
        <v>1</v>
      </c>
      <c r="G1465" s="381">
        <v>1</v>
      </c>
      <c r="H1465" s="381">
        <v>1</v>
      </c>
      <c r="I1465" s="381">
        <v>26.090290069580078</v>
      </c>
      <c r="J1465" s="381">
        <v>63.223979949951172</v>
      </c>
      <c r="K1465" s="381">
        <v>16.495319762475411</v>
      </c>
      <c r="L1465" s="381">
        <v>897.00579833984375</v>
      </c>
      <c r="M1465" s="381">
        <v>456.08511352539062</v>
      </c>
      <c r="N1465" s="381">
        <v>51996.05859375</v>
      </c>
      <c r="O1465" s="381">
        <v>5980.32421875</v>
      </c>
      <c r="P1465" s="381">
        <v>10.315409660339355</v>
      </c>
      <c r="Q1465" s="381">
        <v>106.74079895019531</v>
      </c>
      <c r="R1465" s="379">
        <v>1012.8060302734375</v>
      </c>
    </row>
    <row r="1466" spans="1:18" x14ac:dyDescent="0.25">
      <c r="A1466" s="378">
        <v>41242.125</v>
      </c>
      <c r="B1466" s="381">
        <v>128.22430419921875</v>
      </c>
      <c r="C1466" s="381">
        <v>128.22430419921875</v>
      </c>
      <c r="D1466" s="381">
        <v>79917.0234375</v>
      </c>
      <c r="E1466" s="381">
        <v>1</v>
      </c>
      <c r="F1466" s="381">
        <v>1</v>
      </c>
      <c r="G1466" s="381">
        <v>1</v>
      </c>
      <c r="H1466" s="381">
        <v>1</v>
      </c>
      <c r="I1466" s="381">
        <v>25.52263069152832</v>
      </c>
      <c r="J1466" s="381">
        <v>63.143978118896484</v>
      </c>
      <c r="K1466" s="381">
        <v>16.116004339225402</v>
      </c>
      <c r="L1466" s="381">
        <v>896.96588134765625</v>
      </c>
      <c r="M1466" s="381">
        <v>455.55191040039062</v>
      </c>
      <c r="N1466" s="381">
        <v>51980.87890625</v>
      </c>
      <c r="O1466" s="381">
        <v>5978.76416015625</v>
      </c>
      <c r="P1466" s="381">
        <v>10.317549705505371</v>
      </c>
      <c r="Q1466" s="381">
        <v>106.72209930419922</v>
      </c>
      <c r="R1466" s="379">
        <v>1012.8079833984375</v>
      </c>
    </row>
    <row r="1467" spans="1:18" x14ac:dyDescent="0.25">
      <c r="A1467" s="378">
        <v>41242.166666666664</v>
      </c>
      <c r="B1467" s="381">
        <v>128.7178955078125</v>
      </c>
      <c r="C1467" s="381">
        <v>128.7178955078125</v>
      </c>
      <c r="D1467" s="381">
        <v>79940.6328125</v>
      </c>
      <c r="E1467" s="381">
        <v>1</v>
      </c>
      <c r="F1467" s="381">
        <v>1</v>
      </c>
      <c r="G1467" s="381">
        <v>1</v>
      </c>
      <c r="H1467" s="381">
        <v>1</v>
      </c>
      <c r="I1467" s="381">
        <v>24.398950576782227</v>
      </c>
      <c r="J1467" s="381">
        <v>63.200271606445313</v>
      </c>
      <c r="K1467" s="381">
        <v>15.420203033648722</v>
      </c>
      <c r="L1467" s="381">
        <v>896.98101806640625</v>
      </c>
      <c r="M1467" s="381">
        <v>455.85720825195312</v>
      </c>
      <c r="N1467" s="381">
        <v>51946.421875</v>
      </c>
      <c r="O1467" s="381">
        <v>5972.31298828125</v>
      </c>
      <c r="P1467" s="381">
        <v>10.311849594116211</v>
      </c>
      <c r="Q1467" s="381">
        <v>106.71450042724609</v>
      </c>
      <c r="R1467" s="379">
        <v>1012.8090209960937</v>
      </c>
    </row>
    <row r="1468" spans="1:18" x14ac:dyDescent="0.25">
      <c r="A1468" s="378">
        <v>41242.208333333336</v>
      </c>
      <c r="B1468" s="381">
        <v>109.15489959716797</v>
      </c>
      <c r="C1468" s="381">
        <v>128.77523547711519</v>
      </c>
      <c r="D1468" s="381">
        <v>79955.296875</v>
      </c>
      <c r="E1468" s="381">
        <v>1</v>
      </c>
      <c r="F1468" s="381">
        <v>1</v>
      </c>
      <c r="G1468" s="381">
        <v>0.84763890504837036</v>
      </c>
      <c r="H1468" s="381">
        <v>1</v>
      </c>
      <c r="I1468" s="381">
        <v>25.654220581054688</v>
      </c>
      <c r="J1468" s="381">
        <v>63.190639495849609</v>
      </c>
      <c r="K1468" s="381">
        <v>16.211066042844323</v>
      </c>
      <c r="L1468" s="381">
        <v>896.9210205078125</v>
      </c>
      <c r="M1468" s="381">
        <v>456.18930053710937</v>
      </c>
      <c r="N1468" s="381">
        <v>51990.16015625</v>
      </c>
      <c r="O1468" s="381">
        <v>5979.64990234375</v>
      </c>
      <c r="P1468" s="381">
        <v>10.314990043640137</v>
      </c>
      <c r="Q1468" s="381">
        <v>106.70529937744141</v>
      </c>
      <c r="R1468" s="379">
        <v>1012.8099975585937</v>
      </c>
    </row>
    <row r="1469" spans="1:18" x14ac:dyDescent="0.25">
      <c r="A1469" s="378">
        <v>41242.25</v>
      </c>
      <c r="B1469" s="381">
        <v>112.30960083007812</v>
      </c>
      <c r="C1469" s="381">
        <v>128.33346060594749</v>
      </c>
      <c r="D1469" s="381">
        <v>79936.5234375</v>
      </c>
      <c r="E1469" s="381">
        <v>1</v>
      </c>
      <c r="F1469" s="381">
        <v>1</v>
      </c>
      <c r="G1469" s="381">
        <v>0.87513887882232666</v>
      </c>
      <c r="H1469" s="381">
        <v>1</v>
      </c>
      <c r="I1469" s="381">
        <v>25.44556999206543</v>
      </c>
      <c r="J1469" s="381">
        <v>63.139469146728516</v>
      </c>
      <c r="K1469" s="381">
        <v>16.066197814349362</v>
      </c>
      <c r="L1469" s="381">
        <v>896.9849853515625</v>
      </c>
      <c r="M1469" s="381">
        <v>456.20480346679687</v>
      </c>
      <c r="N1469" s="381">
        <v>51984.4609375</v>
      </c>
      <c r="O1469" s="381">
        <v>5977.05908203125</v>
      </c>
      <c r="P1469" s="381">
        <v>10.312990188598633</v>
      </c>
      <c r="Q1469" s="381">
        <v>106.72920227050781</v>
      </c>
      <c r="R1469" s="379">
        <v>1012.8099975585937</v>
      </c>
    </row>
    <row r="1470" spans="1:18" x14ac:dyDescent="0.25">
      <c r="A1470" s="378">
        <v>41242.291666666664</v>
      </c>
      <c r="B1470" s="381">
        <v>127.83820343017578</v>
      </c>
      <c r="C1470" s="381">
        <v>127.83820343017578</v>
      </c>
      <c r="D1470" s="381">
        <v>79992.71875</v>
      </c>
      <c r="E1470" s="381">
        <v>1</v>
      </c>
      <c r="F1470" s="381">
        <v>1</v>
      </c>
      <c r="G1470" s="381">
        <v>1</v>
      </c>
      <c r="H1470" s="381">
        <v>1</v>
      </c>
      <c r="I1470" s="381">
        <v>23.727689743041992</v>
      </c>
      <c r="J1470" s="381">
        <v>63.319370269775391</v>
      </c>
      <c r="K1470" s="381">
        <v>15.024223724860276</v>
      </c>
      <c r="L1470" s="381">
        <v>896.94512939453125</v>
      </c>
      <c r="M1470" s="381">
        <v>457.006591796875</v>
      </c>
      <c r="N1470" s="381">
        <v>51986.71875</v>
      </c>
      <c r="O1470" s="381">
        <v>5981.64599609375</v>
      </c>
      <c r="P1470" s="381">
        <v>10.319470405578613</v>
      </c>
      <c r="Q1470" s="381">
        <v>106.82499694824219</v>
      </c>
      <c r="R1470" s="379">
        <v>1012.8090209960937</v>
      </c>
    </row>
    <row r="1471" spans="1:18" x14ac:dyDescent="0.25">
      <c r="A1471" s="378">
        <v>41242.333333333336</v>
      </c>
      <c r="B1471" s="381">
        <v>128.31910705566406</v>
      </c>
      <c r="C1471" s="381">
        <v>128.31910705566406</v>
      </c>
      <c r="D1471" s="381">
        <v>80074.6015625</v>
      </c>
      <c r="E1471" s="381">
        <v>1</v>
      </c>
      <c r="F1471" s="381">
        <v>1</v>
      </c>
      <c r="G1471" s="381">
        <v>1</v>
      </c>
      <c r="H1471" s="381">
        <v>1</v>
      </c>
      <c r="I1471" s="381">
        <v>26.511869430541992</v>
      </c>
      <c r="J1471" s="381">
        <v>63.203941345214844</v>
      </c>
      <c r="K1471" s="381">
        <v>16.756546404399707</v>
      </c>
      <c r="L1471" s="381">
        <v>896.992919921875</v>
      </c>
      <c r="M1471" s="381">
        <v>457.3280029296875</v>
      </c>
      <c r="N1471" s="381">
        <v>52041.03125</v>
      </c>
      <c r="O1471" s="381">
        <v>5988.1572265625</v>
      </c>
      <c r="P1471" s="381">
        <v>10.318670272827148</v>
      </c>
      <c r="Q1471" s="381">
        <v>106.75659942626953</v>
      </c>
      <c r="R1471" s="379">
        <v>1012.8070068359375</v>
      </c>
    </row>
    <row r="1472" spans="1:18" x14ac:dyDescent="0.25">
      <c r="A1472" s="378">
        <v>41242.375</v>
      </c>
      <c r="B1472" s="381">
        <v>128.48719787597656</v>
      </c>
      <c r="C1472" s="381">
        <v>128.48719787597656</v>
      </c>
      <c r="D1472" s="381">
        <v>80022.671875</v>
      </c>
      <c r="E1472" s="381">
        <v>1</v>
      </c>
      <c r="F1472" s="381">
        <v>1</v>
      </c>
      <c r="G1472" s="381">
        <v>1</v>
      </c>
      <c r="H1472" s="381">
        <v>1</v>
      </c>
      <c r="I1472" s="381">
        <v>25.377330780029297</v>
      </c>
      <c r="J1472" s="381">
        <v>63.146541595458984</v>
      </c>
      <c r="K1472" s="381">
        <v>16.024906736828417</v>
      </c>
      <c r="L1472" s="381">
        <v>896.99652099609375</v>
      </c>
      <c r="M1472" s="381">
        <v>456.89260864257812</v>
      </c>
      <c r="N1472" s="381">
        <v>52005.4296875</v>
      </c>
      <c r="O1472" s="381">
        <v>5984.2958984375</v>
      </c>
      <c r="P1472" s="381">
        <v>10.319129943847656</v>
      </c>
      <c r="Q1472" s="381">
        <v>106.81490325927734</v>
      </c>
      <c r="R1472" s="379">
        <v>1012.8099975585937</v>
      </c>
    </row>
    <row r="1473" spans="1:18" x14ac:dyDescent="0.25">
      <c r="A1473" s="378">
        <v>41242.416666666664</v>
      </c>
      <c r="B1473" s="381">
        <v>128.28770446777344</v>
      </c>
      <c r="C1473" s="381">
        <v>128.28770446777344</v>
      </c>
      <c r="D1473" s="381">
        <v>80015.4765625</v>
      </c>
      <c r="E1473" s="381">
        <v>1</v>
      </c>
      <c r="F1473" s="381">
        <v>1</v>
      </c>
      <c r="G1473" s="381">
        <v>1</v>
      </c>
      <c r="H1473" s="381">
        <v>1</v>
      </c>
      <c r="I1473" s="381">
        <v>25.32158088684082</v>
      </c>
      <c r="J1473" s="381">
        <v>63.113330841064453</v>
      </c>
      <c r="K1473" s="381">
        <v>15.98129311929959</v>
      </c>
      <c r="L1473" s="381">
        <v>897.01031494140625</v>
      </c>
      <c r="M1473" s="381">
        <v>456.7744140625</v>
      </c>
      <c r="N1473" s="381">
        <v>51983.1796875</v>
      </c>
      <c r="O1473" s="381">
        <v>5979.6298828125</v>
      </c>
      <c r="P1473" s="381">
        <v>10.315019607543945</v>
      </c>
      <c r="Q1473" s="381">
        <v>106.75779724121094</v>
      </c>
      <c r="R1473" s="379">
        <v>1012.8109741210937</v>
      </c>
    </row>
    <row r="1474" spans="1:18" x14ac:dyDescent="0.25">
      <c r="A1474" s="378">
        <v>41242.458333333336</v>
      </c>
      <c r="B1474" s="381">
        <v>128.22850036621094</v>
      </c>
      <c r="C1474" s="381">
        <v>128.22850036621094</v>
      </c>
      <c r="D1474" s="381">
        <v>79982.796875</v>
      </c>
      <c r="E1474" s="381">
        <v>1</v>
      </c>
      <c r="F1474" s="381">
        <v>1</v>
      </c>
      <c r="G1474" s="381">
        <v>1</v>
      </c>
      <c r="H1474" s="381">
        <v>1</v>
      </c>
      <c r="I1474" s="381">
        <v>24.808019638061523</v>
      </c>
      <c r="J1474" s="381">
        <v>63.161109924316406</v>
      </c>
      <c r="K1474" s="381">
        <v>15.66902055364204</v>
      </c>
      <c r="L1474" s="381">
        <v>896.9813232421875</v>
      </c>
      <c r="M1474" s="381">
        <v>456.779296875</v>
      </c>
      <c r="N1474" s="381">
        <v>51939.12890625</v>
      </c>
      <c r="O1474" s="381">
        <v>5973.68603515625</v>
      </c>
      <c r="P1474" s="381">
        <v>10.314410209655762</v>
      </c>
      <c r="Q1474" s="381">
        <v>106.82399749755859</v>
      </c>
      <c r="R1474" s="379">
        <v>1012.81201171875</v>
      </c>
    </row>
    <row r="1475" spans="1:18" x14ac:dyDescent="0.25">
      <c r="A1475" s="378">
        <v>41242.5</v>
      </c>
      <c r="B1475" s="381">
        <v>128.18760681152344</v>
      </c>
      <c r="C1475" s="381">
        <v>128.18760681152344</v>
      </c>
      <c r="D1475" s="381">
        <v>79988.0078125</v>
      </c>
      <c r="E1475" s="381">
        <v>1</v>
      </c>
      <c r="F1475" s="381">
        <v>1</v>
      </c>
      <c r="G1475" s="381">
        <v>1</v>
      </c>
      <c r="H1475" s="381">
        <v>1</v>
      </c>
      <c r="I1475" s="381">
        <v>26.562440872192383</v>
      </c>
      <c r="J1475" s="381">
        <v>63.037158966064453</v>
      </c>
      <c r="K1475" s="381">
        <v>16.744208077870791</v>
      </c>
      <c r="L1475" s="381">
        <v>897.02252197265625</v>
      </c>
      <c r="M1475" s="381">
        <v>456.65121459960937</v>
      </c>
      <c r="N1475" s="381">
        <v>51971.2890625</v>
      </c>
      <c r="O1475" s="381">
        <v>5976.81396484375</v>
      </c>
      <c r="P1475" s="381">
        <v>10.314720153808594</v>
      </c>
      <c r="Q1475" s="381">
        <v>106.75679779052734</v>
      </c>
      <c r="R1475" s="379">
        <v>1012.81201171875</v>
      </c>
    </row>
    <row r="1476" spans="1:18" x14ac:dyDescent="0.25">
      <c r="A1476" s="378">
        <v>41242.541666666664</v>
      </c>
      <c r="B1476" s="381">
        <v>128.65660095214844</v>
      </c>
      <c r="C1476" s="381">
        <v>128.65660095214844</v>
      </c>
      <c r="D1476" s="381">
        <v>79941.75</v>
      </c>
      <c r="E1476" s="381">
        <v>1</v>
      </c>
      <c r="F1476" s="381">
        <v>1</v>
      </c>
      <c r="G1476" s="381">
        <v>1</v>
      </c>
      <c r="H1476" s="381">
        <v>1</v>
      </c>
      <c r="I1476" s="381">
        <v>25.665590286254883</v>
      </c>
      <c r="J1476" s="381">
        <v>62.929180145263672</v>
      </c>
      <c r="K1476" s="381">
        <v>16.151145546582629</v>
      </c>
      <c r="L1476" s="381">
        <v>896.98602294921875</v>
      </c>
      <c r="M1476" s="381">
        <v>456.50399780273437</v>
      </c>
      <c r="N1476" s="381">
        <v>51971.75</v>
      </c>
      <c r="O1476" s="381">
        <v>5979.22119140625</v>
      </c>
      <c r="P1476" s="381">
        <v>10.316860198974609</v>
      </c>
      <c r="Q1476" s="381">
        <v>106.59919738769531</v>
      </c>
      <c r="R1476" s="379">
        <v>1012.81201171875</v>
      </c>
    </row>
    <row r="1477" spans="1:18" x14ac:dyDescent="0.25">
      <c r="A1477" s="378">
        <v>41242.583333333336</v>
      </c>
      <c r="B1477" s="381">
        <v>128.44869995117187</v>
      </c>
      <c r="C1477" s="381">
        <v>128.44869995117187</v>
      </c>
      <c r="D1477" s="381">
        <v>80026.953125</v>
      </c>
      <c r="E1477" s="381">
        <v>1</v>
      </c>
      <c r="F1477" s="381">
        <v>1</v>
      </c>
      <c r="G1477" s="381">
        <v>1</v>
      </c>
      <c r="H1477" s="381">
        <v>1</v>
      </c>
      <c r="I1477" s="381">
        <v>25.735660552978516</v>
      </c>
      <c r="J1477" s="381">
        <v>62.920330047607422</v>
      </c>
      <c r="K1477" s="381">
        <v>16.19296255986599</v>
      </c>
      <c r="L1477" s="381">
        <v>897.0430908203125</v>
      </c>
      <c r="M1477" s="381">
        <v>457.28109741210937</v>
      </c>
      <c r="N1477" s="381">
        <v>52041</v>
      </c>
      <c r="O1477" s="381">
        <v>5988.97998046875</v>
      </c>
      <c r="P1477" s="381">
        <v>10.319660186767578</v>
      </c>
      <c r="Q1477" s="381">
        <v>106.46739959716797</v>
      </c>
      <c r="R1477" s="379">
        <v>1012.8090209960937</v>
      </c>
    </row>
    <row r="1478" spans="1:18" x14ac:dyDescent="0.25">
      <c r="A1478" s="378">
        <v>41242.625</v>
      </c>
      <c r="B1478" s="381">
        <v>128.94709777832031</v>
      </c>
      <c r="C1478" s="381">
        <v>128.94709777832031</v>
      </c>
      <c r="D1478" s="381">
        <v>80127.25</v>
      </c>
      <c r="E1478" s="381">
        <v>1</v>
      </c>
      <c r="F1478" s="381">
        <v>1</v>
      </c>
      <c r="G1478" s="381">
        <v>1</v>
      </c>
      <c r="H1478" s="381">
        <v>1</v>
      </c>
      <c r="I1478" s="381">
        <v>25.86366081237793</v>
      </c>
      <c r="J1478" s="381">
        <v>62.887550354003906</v>
      </c>
      <c r="K1478" s="381">
        <v>16.265022716772947</v>
      </c>
      <c r="L1478" s="381">
        <v>897.010498046875</v>
      </c>
      <c r="M1478" s="381">
        <v>458.14349365234375</v>
      </c>
      <c r="N1478" s="381">
        <v>52128.53125</v>
      </c>
      <c r="O1478" s="381">
        <v>6000.72509765625</v>
      </c>
      <c r="P1478" s="381">
        <v>10.323010444641113</v>
      </c>
      <c r="Q1478" s="381">
        <v>106.28919982910156</v>
      </c>
      <c r="R1478" s="379">
        <v>1012.8049926757812</v>
      </c>
    </row>
    <row r="1479" spans="1:18" x14ac:dyDescent="0.25">
      <c r="A1479" s="378">
        <v>41242.666666666664</v>
      </c>
      <c r="B1479" s="381">
        <v>128.86050415039063</v>
      </c>
      <c r="C1479" s="381">
        <v>128.86050415039063</v>
      </c>
      <c r="D1479" s="381">
        <v>80137.828125</v>
      </c>
      <c r="E1479" s="381">
        <v>1</v>
      </c>
      <c r="F1479" s="381">
        <v>1</v>
      </c>
      <c r="G1479" s="381">
        <v>1</v>
      </c>
      <c r="H1479" s="381">
        <v>1</v>
      </c>
      <c r="I1479" s="381">
        <v>26.109020233154297</v>
      </c>
      <c r="J1479" s="381">
        <v>62.834121704101563</v>
      </c>
      <c r="K1479" s="381">
        <v>16.405373549048672</v>
      </c>
      <c r="L1479" s="381">
        <v>896.9915771484375</v>
      </c>
      <c r="M1479" s="381">
        <v>458.0863037109375</v>
      </c>
      <c r="N1479" s="381">
        <v>52114.55859375</v>
      </c>
      <c r="O1479" s="381">
        <v>6000.73876953125</v>
      </c>
      <c r="P1479" s="381">
        <v>10.325160026550293</v>
      </c>
      <c r="Q1479" s="381">
        <v>106.27510070800781</v>
      </c>
      <c r="R1479" s="379">
        <v>1012.8049926757812</v>
      </c>
    </row>
    <row r="1480" spans="1:18" x14ac:dyDescent="0.25">
      <c r="A1480" s="378">
        <v>41242.708333333336</v>
      </c>
      <c r="B1480" s="381">
        <v>129.27650451660156</v>
      </c>
      <c r="C1480" s="381">
        <v>129.27650451660156</v>
      </c>
      <c r="D1480" s="381">
        <v>80178.9375</v>
      </c>
      <c r="E1480" s="381">
        <v>1</v>
      </c>
      <c r="F1480" s="381">
        <v>1</v>
      </c>
      <c r="G1480" s="381">
        <v>1</v>
      </c>
      <c r="H1480" s="381">
        <v>1</v>
      </c>
      <c r="I1480" s="381">
        <v>25.598369598388672</v>
      </c>
      <c r="J1480" s="381">
        <v>62.776439666748047</v>
      </c>
      <c r="K1480" s="381">
        <v>16.069745046603639</v>
      </c>
      <c r="L1480" s="381">
        <v>897.01239013671875</v>
      </c>
      <c r="M1480" s="381">
        <v>458.18411254882812</v>
      </c>
      <c r="N1480" s="381">
        <v>52146.5390625</v>
      </c>
      <c r="O1480" s="381">
        <v>6006.0478515625</v>
      </c>
      <c r="P1480" s="381">
        <v>10.32804012298584</v>
      </c>
      <c r="Q1480" s="381">
        <v>106.21040344238281</v>
      </c>
      <c r="R1480" s="379">
        <v>1012.802978515625</v>
      </c>
    </row>
    <row r="1481" spans="1:18" x14ac:dyDescent="0.25">
      <c r="A1481" s="378">
        <v>41242.75</v>
      </c>
      <c r="B1481" s="381">
        <v>129.37530517578125</v>
      </c>
      <c r="C1481" s="381">
        <v>129.37530517578125</v>
      </c>
      <c r="D1481" s="381">
        <v>80105.9921875</v>
      </c>
      <c r="E1481" s="381">
        <v>1</v>
      </c>
      <c r="F1481" s="381">
        <v>1</v>
      </c>
      <c r="G1481" s="381">
        <v>1</v>
      </c>
      <c r="H1481" s="381">
        <v>1</v>
      </c>
      <c r="I1481" s="381">
        <v>26.498720169067383</v>
      </c>
      <c r="J1481" s="381">
        <v>62.655040740966797</v>
      </c>
      <c r="K1481" s="381">
        <v>16.602783917763954</v>
      </c>
      <c r="L1481" s="381">
        <v>897.0037841796875</v>
      </c>
      <c r="M1481" s="381">
        <v>457.37051391601562</v>
      </c>
      <c r="N1481" s="381">
        <v>52083.62109375</v>
      </c>
      <c r="O1481" s="381">
        <v>5999.408203125</v>
      </c>
      <c r="P1481" s="381">
        <v>10.327509880065918</v>
      </c>
      <c r="Q1481" s="381">
        <v>106.19969940185547</v>
      </c>
      <c r="R1481" s="379">
        <v>1012.8040161132812</v>
      </c>
    </row>
    <row r="1482" spans="1:18" x14ac:dyDescent="0.25">
      <c r="A1482" s="378">
        <v>41242.791666666664</v>
      </c>
      <c r="B1482" s="381">
        <v>129.61570739746094</v>
      </c>
      <c r="C1482" s="381">
        <v>129.61570739746094</v>
      </c>
      <c r="D1482" s="381">
        <v>80093.09375</v>
      </c>
      <c r="E1482" s="381">
        <v>1</v>
      </c>
      <c r="F1482" s="381">
        <v>1</v>
      </c>
      <c r="G1482" s="381">
        <v>1</v>
      </c>
      <c r="H1482" s="381">
        <v>1</v>
      </c>
      <c r="I1482" s="381">
        <v>24.89818000793457</v>
      </c>
      <c r="J1482" s="381">
        <v>62.643630981445312</v>
      </c>
      <c r="K1482" s="381">
        <v>15.597124005266524</v>
      </c>
      <c r="L1482" s="381">
        <v>896.96942138671875</v>
      </c>
      <c r="M1482" s="381">
        <v>457.1282958984375</v>
      </c>
      <c r="N1482" s="381">
        <v>52056.37890625</v>
      </c>
      <c r="O1482" s="381">
        <v>5995.80322265625</v>
      </c>
      <c r="P1482" s="381">
        <v>10.327839851379395</v>
      </c>
      <c r="Q1482" s="381">
        <v>106.26820373535156</v>
      </c>
      <c r="R1482" s="379">
        <v>1012.8040161132812</v>
      </c>
    </row>
    <row r="1483" spans="1:18" x14ac:dyDescent="0.25">
      <c r="A1483" s="378">
        <v>41242.833333333336</v>
      </c>
      <c r="B1483" s="381">
        <v>128.72740173339844</v>
      </c>
      <c r="C1483" s="381">
        <v>128.72740173339844</v>
      </c>
      <c r="D1483" s="381">
        <v>80061.453125</v>
      </c>
      <c r="E1483" s="381">
        <v>1</v>
      </c>
      <c r="F1483" s="381">
        <v>1</v>
      </c>
      <c r="G1483" s="381">
        <v>1</v>
      </c>
      <c r="H1483" s="381">
        <v>1</v>
      </c>
      <c r="I1483" s="381">
        <v>26.396249771118164</v>
      </c>
      <c r="J1483" s="381">
        <v>62.609199523925781</v>
      </c>
      <c r="K1483" s="381">
        <v>16.526480686033175</v>
      </c>
      <c r="L1483" s="381">
        <v>897.06317138671875</v>
      </c>
      <c r="M1483" s="381">
        <v>456.855712890625</v>
      </c>
      <c r="N1483" s="381">
        <v>52041.23828125</v>
      </c>
      <c r="O1483" s="381">
        <v>5993.18408203125</v>
      </c>
      <c r="P1483" s="381">
        <v>10.326800346374512</v>
      </c>
      <c r="Q1483" s="381">
        <v>106.25180053710937</v>
      </c>
      <c r="R1483" s="379">
        <v>1012.8060302734375</v>
      </c>
    </row>
    <row r="1484" spans="1:18" x14ac:dyDescent="0.25">
      <c r="A1484" s="378">
        <v>41242.875</v>
      </c>
      <c r="B1484" s="381">
        <v>128.39540100097656</v>
      </c>
      <c r="C1484" s="381">
        <v>128.39540100097656</v>
      </c>
      <c r="D1484" s="381">
        <v>79990.546875</v>
      </c>
      <c r="E1484" s="381">
        <v>1</v>
      </c>
      <c r="F1484" s="381">
        <v>1</v>
      </c>
      <c r="G1484" s="381">
        <v>1</v>
      </c>
      <c r="H1484" s="381">
        <v>1</v>
      </c>
      <c r="I1484" s="381">
        <v>25.449260711669922</v>
      </c>
      <c r="J1484" s="381">
        <v>62.570781707763672</v>
      </c>
      <c r="K1484" s="381">
        <v>15.923801366138651</v>
      </c>
      <c r="L1484" s="381">
        <v>896.98248291015625</v>
      </c>
      <c r="M1484" s="381">
        <v>456.57589721679687</v>
      </c>
      <c r="N1484" s="381">
        <v>52027.37109375</v>
      </c>
      <c r="O1484" s="381">
        <v>5990.2998046875</v>
      </c>
      <c r="P1484" s="381">
        <v>10.325810432434082</v>
      </c>
      <c r="Q1484" s="381">
        <v>106.18560028076172</v>
      </c>
      <c r="R1484" s="379">
        <v>1012.8040161132812</v>
      </c>
    </row>
    <row r="1485" spans="1:18" x14ac:dyDescent="0.25">
      <c r="A1485" s="378">
        <v>41242.916666666664</v>
      </c>
      <c r="B1485" s="381">
        <v>127.99569702148437</v>
      </c>
      <c r="C1485" s="381">
        <v>127.99569702148437</v>
      </c>
      <c r="D1485" s="381">
        <v>79957.40625</v>
      </c>
      <c r="E1485" s="381">
        <v>1</v>
      </c>
      <c r="F1485" s="381">
        <v>1</v>
      </c>
      <c r="G1485" s="381">
        <v>1</v>
      </c>
      <c r="H1485" s="381">
        <v>1</v>
      </c>
      <c r="I1485" s="381">
        <v>25.084320068359375</v>
      </c>
      <c r="J1485" s="381">
        <v>62.590751647949219</v>
      </c>
      <c r="K1485" s="381">
        <v>15.700464476563502</v>
      </c>
      <c r="L1485" s="381">
        <v>896.97137451171875</v>
      </c>
      <c r="M1485" s="381">
        <v>456.37161254882812</v>
      </c>
      <c r="N1485" s="381">
        <v>51966.23828125</v>
      </c>
      <c r="O1485" s="381">
        <v>5983.4990234375</v>
      </c>
      <c r="P1485" s="381">
        <v>10.324569702148437</v>
      </c>
      <c r="Q1485" s="381">
        <v>106.35199737548828</v>
      </c>
      <c r="R1485" s="379">
        <v>1012.8040161132812</v>
      </c>
    </row>
    <row r="1486" spans="1:18" x14ac:dyDescent="0.25">
      <c r="A1486" s="378">
        <v>41242.958333333336</v>
      </c>
      <c r="B1486" s="381">
        <v>127.60209655761719</v>
      </c>
      <c r="C1486" s="381">
        <v>127.60209655761719</v>
      </c>
      <c r="D1486" s="381">
        <v>79938.8125</v>
      </c>
      <c r="E1486" s="381">
        <v>1</v>
      </c>
      <c r="F1486" s="381">
        <v>1</v>
      </c>
      <c r="G1486" s="381">
        <v>1</v>
      </c>
      <c r="H1486" s="381">
        <v>1</v>
      </c>
      <c r="I1486" s="381">
        <v>25.858959197998047</v>
      </c>
      <c r="J1486" s="381">
        <v>62.581211090087891</v>
      </c>
      <c r="K1486" s="381">
        <v>16.182849841398856</v>
      </c>
      <c r="L1486" s="381">
        <v>897.01788330078125</v>
      </c>
      <c r="M1486" s="381">
        <v>456.3236083984375</v>
      </c>
      <c r="N1486" s="381">
        <v>51952.62109375</v>
      </c>
      <c r="O1486" s="381">
        <v>5982.34423828125</v>
      </c>
      <c r="P1486" s="381">
        <v>10.325260162353516</v>
      </c>
      <c r="Q1486" s="381">
        <v>106.33439636230469</v>
      </c>
      <c r="R1486" s="379">
        <v>1012.802001953125</v>
      </c>
    </row>
    <row r="1487" spans="1:18" x14ac:dyDescent="0.25">
      <c r="A1487" s="378">
        <v>41243</v>
      </c>
      <c r="B1487" s="381">
        <v>127.29329681396484</v>
      </c>
      <c r="C1487" s="381">
        <v>127.29329681396484</v>
      </c>
      <c r="D1487" s="381">
        <v>79865.2734375</v>
      </c>
      <c r="E1487" s="381">
        <v>1</v>
      </c>
      <c r="F1487" s="381">
        <v>1</v>
      </c>
      <c r="G1487" s="381">
        <v>1</v>
      </c>
      <c r="H1487" s="381">
        <v>1</v>
      </c>
      <c r="I1487" s="381">
        <v>25.688749313354492</v>
      </c>
      <c r="J1487" s="381">
        <v>62.537540435791016</v>
      </c>
      <c r="K1487" s="381">
        <v>16.065111989288052</v>
      </c>
      <c r="L1487" s="381">
        <v>896.97308349609375</v>
      </c>
      <c r="M1487" s="381">
        <v>455.78350830078125</v>
      </c>
      <c r="N1487" s="381">
        <v>51903.71875</v>
      </c>
      <c r="O1487" s="381">
        <v>5974.625</v>
      </c>
      <c r="P1487" s="381">
        <v>10.323329925537109</v>
      </c>
      <c r="Q1487" s="381">
        <v>106.37100219726562</v>
      </c>
      <c r="R1487" s="379">
        <v>1012.802978515625</v>
      </c>
    </row>
    <row r="1488" spans="1:18" x14ac:dyDescent="0.25">
      <c r="A1488" s="378">
        <v>41243.041666666664</v>
      </c>
      <c r="B1488" s="381">
        <v>126.97979736328125</v>
      </c>
      <c r="C1488" s="381">
        <v>126.97979736328125</v>
      </c>
      <c r="D1488" s="381">
        <v>79856.6328125</v>
      </c>
      <c r="E1488" s="381">
        <v>1</v>
      </c>
      <c r="F1488" s="381">
        <v>1</v>
      </c>
      <c r="G1488" s="381">
        <v>1</v>
      </c>
      <c r="H1488" s="381">
        <v>1</v>
      </c>
      <c r="I1488" s="381">
        <v>25.775289535522461</v>
      </c>
      <c r="J1488" s="381">
        <v>62.48870849609375</v>
      </c>
      <c r="K1488" s="381">
        <v>16.106645541876787</v>
      </c>
      <c r="L1488" s="381">
        <v>897.021728515625</v>
      </c>
      <c r="M1488" s="381">
        <v>455.34921264648437</v>
      </c>
      <c r="N1488" s="381">
        <v>51859.94140625</v>
      </c>
      <c r="O1488" s="381">
        <v>5971.39306640625</v>
      </c>
      <c r="P1488" s="381">
        <v>10.325229644775391</v>
      </c>
      <c r="Q1488" s="381">
        <v>106.37619781494141</v>
      </c>
      <c r="R1488" s="379">
        <v>1012.8040161132812</v>
      </c>
    </row>
    <row r="1489" spans="1:18" x14ac:dyDescent="0.25">
      <c r="A1489" s="378">
        <v>41243.083333333336</v>
      </c>
      <c r="B1489" s="381">
        <v>127.73300170898437</v>
      </c>
      <c r="C1489" s="381">
        <v>127.73300170898437</v>
      </c>
      <c r="D1489" s="381">
        <v>79789.1328125</v>
      </c>
      <c r="E1489" s="381">
        <v>1</v>
      </c>
      <c r="F1489" s="381">
        <v>1</v>
      </c>
      <c r="G1489" s="381">
        <v>1</v>
      </c>
      <c r="H1489" s="381">
        <v>1</v>
      </c>
      <c r="I1489" s="381">
        <v>24.999149322509766</v>
      </c>
      <c r="J1489" s="381">
        <v>62.508258819580078</v>
      </c>
      <c r="K1489" s="381">
        <v>15.626532961207705</v>
      </c>
      <c r="L1489" s="381">
        <v>897.0482177734375</v>
      </c>
      <c r="M1489" s="381">
        <v>455.24468994140625</v>
      </c>
      <c r="N1489" s="381">
        <v>51834.37109375</v>
      </c>
      <c r="O1489" s="381">
        <v>5961.27099609375</v>
      </c>
      <c r="P1489" s="381">
        <v>10.315509796142578</v>
      </c>
      <c r="Q1489" s="381">
        <v>106.34249877929687</v>
      </c>
      <c r="R1489" s="379">
        <v>1012.8040161132812</v>
      </c>
    </row>
    <row r="1490" spans="1:18" x14ac:dyDescent="0.25">
      <c r="A1490" s="378">
        <v>41243.125</v>
      </c>
      <c r="B1490" s="381">
        <v>128.13839721679687</v>
      </c>
      <c r="C1490" s="381">
        <v>128.13839721679687</v>
      </c>
      <c r="D1490" s="381">
        <v>79737.34375</v>
      </c>
      <c r="E1490" s="381">
        <v>1</v>
      </c>
      <c r="F1490" s="381">
        <v>1</v>
      </c>
      <c r="G1490" s="381">
        <v>1</v>
      </c>
      <c r="H1490" s="381">
        <v>1</v>
      </c>
      <c r="I1490" s="381">
        <v>25.832849502563477</v>
      </c>
      <c r="J1490" s="381">
        <v>62.495811462402344</v>
      </c>
      <c r="K1490" s="381">
        <v>16.144448920488212</v>
      </c>
      <c r="L1490" s="381">
        <v>896.98321533203125</v>
      </c>
      <c r="M1490" s="381">
        <v>454.87188720703125</v>
      </c>
      <c r="N1490" s="381">
        <v>51786.16015625</v>
      </c>
      <c r="O1490" s="381">
        <v>5956.9521484375</v>
      </c>
      <c r="P1490" s="381">
        <v>10.316530227661133</v>
      </c>
      <c r="Q1490" s="381">
        <v>106.33480072021484</v>
      </c>
      <c r="R1490" s="379">
        <v>1012.8049926757812</v>
      </c>
    </row>
    <row r="1491" spans="1:18" x14ac:dyDescent="0.25">
      <c r="A1491" s="378">
        <v>41243.166666666664</v>
      </c>
      <c r="B1491" s="381">
        <v>127.90070343017578</v>
      </c>
      <c r="C1491" s="381">
        <v>127.90070343017578</v>
      </c>
      <c r="D1491" s="381">
        <v>79695.9765625</v>
      </c>
      <c r="E1491" s="381">
        <v>1</v>
      </c>
      <c r="F1491" s="381">
        <v>1</v>
      </c>
      <c r="G1491" s="381">
        <v>1</v>
      </c>
      <c r="H1491" s="381">
        <v>1</v>
      </c>
      <c r="I1491" s="381">
        <v>25.449440002441406</v>
      </c>
      <c r="J1491" s="381">
        <v>62.502460479736328</v>
      </c>
      <c r="K1491" s="381">
        <v>15.906526179840148</v>
      </c>
      <c r="L1491" s="381">
        <v>897.02850341796875</v>
      </c>
      <c r="M1491" s="381">
        <v>454.47430419921875</v>
      </c>
      <c r="N1491" s="381">
        <v>51738.37109375</v>
      </c>
      <c r="O1491" s="381">
        <v>5953.9541015625</v>
      </c>
      <c r="P1491" s="381">
        <v>10.319939613342285</v>
      </c>
      <c r="Q1491" s="381">
        <v>106.32849884033203</v>
      </c>
      <c r="R1491" s="379">
        <v>1012.8049926757812</v>
      </c>
    </row>
    <row r="1492" spans="1:18" x14ac:dyDescent="0.25">
      <c r="A1492" s="378">
        <v>41243.208333333336</v>
      </c>
      <c r="B1492" s="381">
        <v>108.22450256347656</v>
      </c>
      <c r="C1492" s="381">
        <v>127.51046029041981</v>
      </c>
      <c r="D1492" s="381">
        <v>79711.65625</v>
      </c>
      <c r="E1492" s="381">
        <v>1</v>
      </c>
      <c r="F1492" s="381">
        <v>1</v>
      </c>
      <c r="G1492" s="381">
        <v>0.84874999523162842</v>
      </c>
      <c r="H1492" s="381">
        <v>1</v>
      </c>
      <c r="I1492" s="381">
        <v>25.953039169311523</v>
      </c>
      <c r="J1492" s="381">
        <v>62.426738739013672</v>
      </c>
      <c r="K1492" s="381">
        <v>16.201635957059988</v>
      </c>
      <c r="L1492" s="381">
        <v>896.97161865234375</v>
      </c>
      <c r="M1492" s="381">
        <v>454.36550903320312</v>
      </c>
      <c r="N1492" s="381">
        <v>51744.578125</v>
      </c>
      <c r="O1492" s="381">
        <v>5956.30810546875</v>
      </c>
      <c r="P1492" s="381">
        <v>10.322460174560547</v>
      </c>
      <c r="Q1492" s="381">
        <v>106.37100219726562</v>
      </c>
      <c r="R1492" s="379">
        <v>1012.8070068359375</v>
      </c>
    </row>
    <row r="1493" spans="1:18" x14ac:dyDescent="0.25">
      <c r="A1493" s="378">
        <v>41243.25</v>
      </c>
      <c r="B1493" s="381">
        <v>111.71160125732422</v>
      </c>
      <c r="C1493" s="381">
        <v>127.81241364335582</v>
      </c>
      <c r="D1493" s="381">
        <v>79842.5234375</v>
      </c>
      <c r="E1493" s="381">
        <v>1</v>
      </c>
      <c r="F1493" s="381">
        <v>1</v>
      </c>
      <c r="G1493" s="381">
        <v>0.8740277886390686</v>
      </c>
      <c r="H1493" s="381">
        <v>1</v>
      </c>
      <c r="I1493" s="381">
        <v>25.545160293579102</v>
      </c>
      <c r="J1493" s="381">
        <v>62.411239624023438</v>
      </c>
      <c r="K1493" s="381">
        <v>15.943051203166542</v>
      </c>
      <c r="L1493" s="381">
        <v>897.0447998046875</v>
      </c>
      <c r="M1493" s="381">
        <v>455.026611328125</v>
      </c>
      <c r="N1493" s="381">
        <v>51814.9609375</v>
      </c>
      <c r="O1493" s="381">
        <v>5964.7568359375</v>
      </c>
      <c r="P1493" s="381">
        <v>10.323539733886719</v>
      </c>
      <c r="Q1493" s="381">
        <v>106.32319641113281</v>
      </c>
      <c r="R1493" s="379">
        <v>1012.8060302734375</v>
      </c>
    </row>
    <row r="1494" spans="1:18" x14ac:dyDescent="0.25">
      <c r="A1494" s="378">
        <v>41243.291666666664</v>
      </c>
      <c r="B1494" s="381">
        <v>127.93540191650391</v>
      </c>
      <c r="C1494" s="381">
        <v>127.93540191650391</v>
      </c>
      <c r="D1494" s="381">
        <v>79839.859375</v>
      </c>
      <c r="E1494" s="381">
        <v>1</v>
      </c>
      <c r="F1494" s="381">
        <v>1</v>
      </c>
      <c r="G1494" s="381">
        <v>1</v>
      </c>
      <c r="H1494" s="381">
        <v>1</v>
      </c>
      <c r="I1494" s="381">
        <v>27.246320724487305</v>
      </c>
      <c r="J1494" s="381">
        <v>62.293880462646484</v>
      </c>
      <c r="K1494" s="381">
        <v>16.972790462581397</v>
      </c>
      <c r="L1494" s="381">
        <v>897</v>
      </c>
      <c r="M1494" s="381">
        <v>454.84109497070312</v>
      </c>
      <c r="N1494" s="381">
        <v>51846.23828125</v>
      </c>
      <c r="O1494" s="381">
        <v>5972.8740234375</v>
      </c>
      <c r="P1494" s="381">
        <v>10.330109596252441</v>
      </c>
      <c r="Q1494" s="381">
        <v>106.35679626464844</v>
      </c>
      <c r="R1494" s="379">
        <v>1012.8070068359375</v>
      </c>
    </row>
    <row r="1495" spans="1:18" x14ac:dyDescent="0.25">
      <c r="A1495" s="378">
        <v>41243.333333333336</v>
      </c>
      <c r="B1495" s="381">
        <v>129.13479614257812</v>
      </c>
      <c r="C1495" s="381">
        <v>129.13479614257812</v>
      </c>
      <c r="D1495" s="381">
        <v>79855.703125</v>
      </c>
      <c r="E1495" s="381">
        <v>1</v>
      </c>
      <c r="F1495" s="381">
        <v>1</v>
      </c>
      <c r="G1495" s="381">
        <v>1</v>
      </c>
      <c r="H1495" s="381">
        <v>1</v>
      </c>
      <c r="I1495" s="381">
        <v>26.472299575805664</v>
      </c>
      <c r="J1495" s="381">
        <v>61.947429656982422</v>
      </c>
      <c r="K1495" s="381">
        <v>16.39890915830787</v>
      </c>
      <c r="L1495" s="381">
        <v>896.98541259765625</v>
      </c>
      <c r="M1495" s="381">
        <v>454.38540649414062</v>
      </c>
      <c r="N1495" s="381">
        <v>51864.37109375</v>
      </c>
      <c r="O1495" s="381">
        <v>5972.65380859375</v>
      </c>
      <c r="P1495" s="381">
        <v>10.327890396118164</v>
      </c>
      <c r="Q1495" s="381">
        <v>106.17870330810547</v>
      </c>
      <c r="R1495" s="379">
        <v>1012.8040161132812</v>
      </c>
    </row>
    <row r="1496" spans="1:18" x14ac:dyDescent="0.25">
      <c r="A1496" s="378">
        <v>41243.375</v>
      </c>
      <c r="B1496" s="381">
        <v>128.79580688476562</v>
      </c>
      <c r="C1496" s="381">
        <v>128.79580688476562</v>
      </c>
      <c r="D1496" s="381">
        <v>79925.078125</v>
      </c>
      <c r="E1496" s="381">
        <v>1</v>
      </c>
      <c r="F1496" s="381">
        <v>1</v>
      </c>
      <c r="G1496" s="381">
        <v>1</v>
      </c>
      <c r="H1496" s="381">
        <v>1</v>
      </c>
      <c r="I1496" s="381">
        <v>25.378660202026367</v>
      </c>
      <c r="J1496" s="381">
        <v>61.820510864257812</v>
      </c>
      <c r="K1496" s="381">
        <v>15.689217387396784</v>
      </c>
      <c r="L1496" s="381">
        <v>896.98370361328125</v>
      </c>
      <c r="M1496" s="381">
        <v>455.05569458007813</v>
      </c>
      <c r="N1496" s="381">
        <v>51927.0390625</v>
      </c>
      <c r="O1496" s="381">
        <v>5985.7548828125</v>
      </c>
      <c r="P1496" s="381">
        <v>10.334989547729492</v>
      </c>
      <c r="Q1496" s="381">
        <v>106.09230041503906</v>
      </c>
      <c r="R1496" s="379">
        <v>1012.8040161132812</v>
      </c>
    </row>
    <row r="1497" spans="1:18" x14ac:dyDescent="0.25">
      <c r="A1497" s="378">
        <v>41243.416666666664</v>
      </c>
      <c r="B1497" s="381">
        <v>128.48739624023437</v>
      </c>
      <c r="C1497" s="381">
        <v>128.48739624023437</v>
      </c>
      <c r="D1497" s="381">
        <v>79871.3203125</v>
      </c>
      <c r="E1497" s="381">
        <v>1</v>
      </c>
      <c r="F1497" s="381">
        <v>1</v>
      </c>
      <c r="G1497" s="381">
        <v>1</v>
      </c>
      <c r="H1497" s="381">
        <v>1</v>
      </c>
      <c r="I1497" s="381">
        <v>25.860969543457031</v>
      </c>
      <c r="J1497" s="381">
        <v>61.799461364746094</v>
      </c>
      <c r="K1497" s="381">
        <v>15.981939881557482</v>
      </c>
      <c r="L1497" s="381">
        <v>897.02691650390625</v>
      </c>
      <c r="M1497" s="381">
        <v>454.51568603515625</v>
      </c>
      <c r="N1497" s="381">
        <v>51879.7890625</v>
      </c>
      <c r="O1497" s="381">
        <v>5981.84423828125</v>
      </c>
      <c r="P1497" s="381">
        <v>10.337160110473633</v>
      </c>
      <c r="Q1497" s="381">
        <v>106.22149658203125</v>
      </c>
      <c r="R1497" s="379">
        <v>1012.8070068359375</v>
      </c>
    </row>
    <row r="1498" spans="1:18" x14ac:dyDescent="0.25">
      <c r="A1498" s="378">
        <v>41243.458333333336</v>
      </c>
      <c r="B1498" s="381">
        <v>127.93730163574219</v>
      </c>
      <c r="C1498" s="381">
        <v>127.93730163574219</v>
      </c>
      <c r="D1498" s="381">
        <v>79813.890625</v>
      </c>
      <c r="E1498" s="381">
        <v>1</v>
      </c>
      <c r="F1498" s="381">
        <v>1</v>
      </c>
      <c r="G1498" s="381">
        <v>1</v>
      </c>
      <c r="H1498" s="381">
        <v>1</v>
      </c>
      <c r="I1498" s="381">
        <v>24.945009231567383</v>
      </c>
      <c r="J1498" s="381">
        <v>61.955238342285156</v>
      </c>
      <c r="K1498" s="381">
        <v>15.454739923922608</v>
      </c>
      <c r="L1498" s="381">
        <v>897.00311279296875</v>
      </c>
      <c r="M1498" s="381">
        <v>454.42691040039062</v>
      </c>
      <c r="N1498" s="381">
        <v>51821.8515625</v>
      </c>
      <c r="O1498" s="381">
        <v>5969.1162109375</v>
      </c>
      <c r="P1498" s="381">
        <v>10.32975959777832</v>
      </c>
      <c r="Q1498" s="381">
        <v>106.28019714355469</v>
      </c>
      <c r="R1498" s="379">
        <v>1012.8099975585937</v>
      </c>
    </row>
    <row r="1499" spans="1:18" x14ac:dyDescent="0.25">
      <c r="A1499" s="378">
        <v>41243.5</v>
      </c>
      <c r="B1499" s="381">
        <v>127.29380035400391</v>
      </c>
      <c r="C1499" s="381">
        <v>127.29380035400391</v>
      </c>
      <c r="D1499" s="381">
        <v>79898.171875</v>
      </c>
      <c r="E1499" s="381">
        <v>1</v>
      </c>
      <c r="F1499" s="381">
        <v>1</v>
      </c>
      <c r="G1499" s="381">
        <v>1</v>
      </c>
      <c r="H1499" s="381">
        <v>1</v>
      </c>
      <c r="I1499" s="381">
        <v>25.688140869140625</v>
      </c>
      <c r="J1499" s="381">
        <v>62.059829711914063</v>
      </c>
      <c r="K1499" s="381">
        <v>15.942016479545273</v>
      </c>
      <c r="L1499" s="381">
        <v>896.99700927734375</v>
      </c>
      <c r="M1499" s="381">
        <v>454.74139404296875</v>
      </c>
      <c r="N1499" s="381">
        <v>51875.91015625</v>
      </c>
      <c r="O1499" s="381">
        <v>5976.2509765625</v>
      </c>
      <c r="P1499" s="381">
        <v>10.331609725952148</v>
      </c>
      <c r="Q1499" s="381">
        <v>106.24240112304687</v>
      </c>
      <c r="R1499" s="379">
        <v>1012.8090209960937</v>
      </c>
    </row>
    <row r="1500" spans="1:18" x14ac:dyDescent="0.25">
      <c r="A1500" s="378">
        <v>41243.541666666664</v>
      </c>
      <c r="B1500" s="381">
        <v>127.69069671630859</v>
      </c>
      <c r="C1500" s="381">
        <v>127.69069671630859</v>
      </c>
      <c r="D1500" s="381">
        <v>79871.6015625</v>
      </c>
      <c r="E1500" s="381">
        <v>1</v>
      </c>
      <c r="F1500" s="381">
        <v>1</v>
      </c>
      <c r="G1500" s="381">
        <v>1</v>
      </c>
      <c r="H1500" s="381">
        <v>1</v>
      </c>
      <c r="I1500" s="381">
        <v>26.006320953369141</v>
      </c>
      <c r="J1500" s="381">
        <v>62.04541015625</v>
      </c>
      <c r="K1500" s="381">
        <v>16.13572850206867</v>
      </c>
      <c r="L1500" s="381">
        <v>896.98358154296875</v>
      </c>
      <c r="M1500" s="381">
        <v>454.47900390625</v>
      </c>
      <c r="N1500" s="381">
        <v>51984.87109375</v>
      </c>
      <c r="O1500" s="381">
        <v>5988.7158203125</v>
      </c>
      <c r="P1500" s="381">
        <v>10.330650329589844</v>
      </c>
      <c r="Q1500" s="381">
        <v>106.47200012207031</v>
      </c>
      <c r="R1500" s="379">
        <v>1012.8079833984375</v>
      </c>
    </row>
    <row r="1501" spans="1:18" x14ac:dyDescent="0.25">
      <c r="A1501" s="378">
        <v>41243.583333333336</v>
      </c>
      <c r="B1501" s="381">
        <v>128.41960144042969</v>
      </c>
      <c r="C1501" s="381">
        <v>128.41960144042969</v>
      </c>
      <c r="D1501" s="381">
        <v>79960.65625</v>
      </c>
      <c r="E1501" s="381">
        <v>1</v>
      </c>
      <c r="F1501" s="381">
        <v>1</v>
      </c>
      <c r="G1501" s="381">
        <v>1</v>
      </c>
      <c r="H1501" s="381">
        <v>1</v>
      </c>
      <c r="I1501" s="381">
        <v>25.532749176025391</v>
      </c>
      <c r="J1501" s="381">
        <v>62.007381439208984</v>
      </c>
      <c r="K1501" s="381">
        <v>15.832189173494553</v>
      </c>
      <c r="L1501" s="381">
        <v>897.04241943359375</v>
      </c>
      <c r="M1501" s="381">
        <v>454.77481079101562</v>
      </c>
      <c r="N1501" s="381">
        <v>52066.4609375</v>
      </c>
      <c r="O1501" s="381">
        <v>5998.9541015625</v>
      </c>
      <c r="P1501" s="381">
        <v>10.332320213317871</v>
      </c>
      <c r="Q1501" s="381">
        <v>106.80049896240234</v>
      </c>
      <c r="R1501" s="379">
        <v>1012.8079833984375</v>
      </c>
    </row>
    <row r="1502" spans="1:18" x14ac:dyDescent="0.25">
      <c r="A1502" s="378">
        <v>41243.625</v>
      </c>
      <c r="B1502" s="381">
        <v>127.79499816894531</v>
      </c>
      <c r="C1502" s="381">
        <v>127.79499816894531</v>
      </c>
      <c r="D1502" s="381">
        <v>79871.0078125</v>
      </c>
      <c r="E1502" s="381">
        <v>1</v>
      </c>
      <c r="F1502" s="381">
        <v>1</v>
      </c>
      <c r="G1502" s="381">
        <v>1</v>
      </c>
      <c r="H1502" s="381">
        <v>1</v>
      </c>
      <c r="I1502" s="381">
        <v>24.028890609741211</v>
      </c>
      <c r="J1502" s="381">
        <v>62.217159271240234</v>
      </c>
      <c r="K1502" s="381">
        <v>14.950093141774778</v>
      </c>
      <c r="L1502" s="381">
        <v>896.97991943359375</v>
      </c>
      <c r="M1502" s="381">
        <v>454.77261352539062</v>
      </c>
      <c r="N1502" s="381">
        <v>52008.87890625</v>
      </c>
      <c r="O1502" s="381">
        <v>5990.16015625</v>
      </c>
      <c r="P1502" s="381">
        <v>10.328370094299316</v>
      </c>
      <c r="Q1502" s="381">
        <v>106.93939971923828</v>
      </c>
      <c r="R1502" s="379">
        <v>1012.8079833984375</v>
      </c>
    </row>
    <row r="1503" spans="1:18" x14ac:dyDescent="0.25">
      <c r="A1503" s="378">
        <v>41243.666666666664</v>
      </c>
      <c r="B1503" s="381">
        <v>128.07420349121094</v>
      </c>
      <c r="C1503" s="381">
        <v>128.07420349121094</v>
      </c>
      <c r="D1503" s="381">
        <v>80091.359375</v>
      </c>
      <c r="E1503" s="381">
        <v>1</v>
      </c>
      <c r="F1503" s="381">
        <v>1</v>
      </c>
      <c r="G1503" s="381">
        <v>1</v>
      </c>
      <c r="H1503" s="381">
        <v>1</v>
      </c>
      <c r="I1503" s="381">
        <v>24.404289245605469</v>
      </c>
      <c r="J1503" s="381">
        <v>62.481231689453125</v>
      </c>
      <c r="K1503" s="381">
        <v>15.248100505711045</v>
      </c>
      <c r="L1503" s="381">
        <v>897.081298828125</v>
      </c>
      <c r="M1503" s="381">
        <v>456.635009765625</v>
      </c>
      <c r="N1503" s="381">
        <v>52152.859375</v>
      </c>
      <c r="O1503" s="381">
        <v>6013.48388671875</v>
      </c>
      <c r="P1503" s="381">
        <v>10.339449882507324</v>
      </c>
      <c r="Q1503" s="381">
        <v>107.00229644775391</v>
      </c>
      <c r="R1503" s="379">
        <v>1012.8079833984375</v>
      </c>
    </row>
    <row r="1504" spans="1:18" x14ac:dyDescent="0.25">
      <c r="A1504" s="378">
        <v>41243.708333333336</v>
      </c>
      <c r="B1504" s="381">
        <v>128.67900085449219</v>
      </c>
      <c r="C1504" s="381">
        <v>128.67900085449219</v>
      </c>
      <c r="D1504" s="381">
        <v>80143.84375</v>
      </c>
      <c r="E1504" s="381">
        <v>1</v>
      </c>
      <c r="F1504" s="381">
        <v>1</v>
      </c>
      <c r="G1504" s="381">
        <v>1</v>
      </c>
      <c r="H1504" s="381">
        <v>1</v>
      </c>
      <c r="I1504" s="381">
        <v>26.285749435424805</v>
      </c>
      <c r="J1504" s="381">
        <v>62.593780517578125</v>
      </c>
      <c r="K1504" s="381">
        <v>16.453244309010334</v>
      </c>
      <c r="L1504" s="381">
        <v>896.93017578125</v>
      </c>
      <c r="M1504" s="381">
        <v>457.07040405273437</v>
      </c>
      <c r="N1504" s="381">
        <v>52137.76953125</v>
      </c>
      <c r="O1504" s="381">
        <v>6014.10009765625</v>
      </c>
      <c r="P1504" s="381">
        <v>10.340999603271484</v>
      </c>
      <c r="Q1504" s="381">
        <v>107.00810241699219</v>
      </c>
      <c r="R1504" s="379">
        <v>1012.8099975585937</v>
      </c>
    </row>
    <row r="1505" spans="1:18" x14ac:dyDescent="0.25">
      <c r="A1505" s="378">
        <v>41243.75</v>
      </c>
      <c r="B1505" s="381">
        <v>128.91949462890625</v>
      </c>
      <c r="C1505" s="381">
        <v>128.91949462890625</v>
      </c>
      <c r="D1505" s="381">
        <v>80250.5390625</v>
      </c>
      <c r="E1505" s="381">
        <v>1</v>
      </c>
      <c r="F1505" s="381">
        <v>1</v>
      </c>
      <c r="G1505" s="381">
        <v>1</v>
      </c>
      <c r="H1505" s="381">
        <v>1</v>
      </c>
      <c r="I1505" s="381">
        <v>25.779939651489258</v>
      </c>
      <c r="J1505" s="381">
        <v>62.550830841064453</v>
      </c>
      <c r="K1505" s="381">
        <v>16.125566442331547</v>
      </c>
      <c r="L1505" s="381">
        <v>896.99658203125</v>
      </c>
      <c r="M1505" s="381">
        <v>457.35409545898437</v>
      </c>
      <c r="N1505" s="381">
        <v>52217.859375</v>
      </c>
      <c r="O1505" s="381">
        <v>6015.6171875</v>
      </c>
      <c r="P1505" s="381">
        <v>10.330169677734375</v>
      </c>
      <c r="Q1505" s="381">
        <v>106.87590026855469</v>
      </c>
      <c r="R1505" s="379">
        <v>1012.8109741210937</v>
      </c>
    </row>
    <row r="1506" spans="1:18" x14ac:dyDescent="0.25">
      <c r="A1506" s="378">
        <v>41243.791666666664</v>
      </c>
      <c r="B1506" s="381">
        <v>128.83169555664062</v>
      </c>
      <c r="C1506" s="381">
        <v>128.83169555664062</v>
      </c>
      <c r="D1506" s="381">
        <v>80264.90625</v>
      </c>
      <c r="E1506" s="381">
        <v>1</v>
      </c>
      <c r="F1506" s="381">
        <v>1</v>
      </c>
      <c r="G1506" s="381">
        <v>1</v>
      </c>
      <c r="H1506" s="381">
        <v>1</v>
      </c>
      <c r="I1506" s="381">
        <v>26.163949966430664</v>
      </c>
      <c r="J1506" s="381">
        <v>62.450031280517578</v>
      </c>
      <c r="K1506" s="381">
        <v>16.33939493825492</v>
      </c>
      <c r="L1506" s="381">
        <v>897.21099853515625</v>
      </c>
      <c r="M1506" s="381">
        <v>457.63461303710937</v>
      </c>
      <c r="N1506" s="381">
        <v>52283.87890625</v>
      </c>
      <c r="O1506" s="381">
        <v>5989.23388671875</v>
      </c>
      <c r="P1506" s="381">
        <v>10.27849006652832</v>
      </c>
      <c r="Q1506" s="381">
        <v>106.81330108642578</v>
      </c>
      <c r="R1506" s="379">
        <v>1012.8079833984375</v>
      </c>
    </row>
    <row r="1507" spans="1:18" x14ac:dyDescent="0.25">
      <c r="A1507" s="378">
        <v>41243.833333333336</v>
      </c>
      <c r="B1507" s="381">
        <v>129.21640014648437</v>
      </c>
      <c r="C1507" s="381">
        <v>129.21640014648437</v>
      </c>
      <c r="D1507" s="381">
        <v>80338.1484375</v>
      </c>
      <c r="E1507" s="381">
        <v>1</v>
      </c>
      <c r="F1507" s="381">
        <v>1</v>
      </c>
      <c r="G1507" s="381">
        <v>1</v>
      </c>
      <c r="H1507" s="381">
        <v>1</v>
      </c>
      <c r="I1507" s="381">
        <v>26.023019790649414</v>
      </c>
      <c r="J1507" s="381">
        <v>62.370811462402344</v>
      </c>
      <c r="K1507" s="381">
        <v>16.230768610449594</v>
      </c>
      <c r="L1507" s="381">
        <v>897.01898193359375</v>
      </c>
      <c r="M1507" s="381">
        <v>458.09161376953125</v>
      </c>
      <c r="N1507" s="381">
        <v>52342.94921875</v>
      </c>
      <c r="O1507" s="381">
        <v>5964.93505859375</v>
      </c>
      <c r="P1507" s="381">
        <v>10.22976016998291</v>
      </c>
      <c r="Q1507" s="381">
        <v>106.68830108642578</v>
      </c>
      <c r="R1507" s="379">
        <v>1012.8060302734375</v>
      </c>
    </row>
    <row r="1508" spans="1:18" x14ac:dyDescent="0.25">
      <c r="A1508" s="378">
        <v>41243.875</v>
      </c>
      <c r="B1508" s="381">
        <v>130.29750061035156</v>
      </c>
      <c r="C1508" s="381">
        <v>130.29750061035156</v>
      </c>
      <c r="D1508" s="381">
        <v>80334.3515625</v>
      </c>
      <c r="E1508" s="381">
        <v>1</v>
      </c>
      <c r="F1508" s="381">
        <v>1</v>
      </c>
      <c r="G1508" s="381">
        <v>1</v>
      </c>
      <c r="H1508" s="381">
        <v>1</v>
      </c>
      <c r="I1508" s="381">
        <v>25.985910415649414</v>
      </c>
      <c r="J1508" s="381">
        <v>62.350570678710937</v>
      </c>
      <c r="K1508" s="381">
        <v>16.202363440215994</v>
      </c>
      <c r="L1508" s="381">
        <v>896.89569091796875</v>
      </c>
      <c r="M1508" s="381">
        <v>458.38650512695312</v>
      </c>
      <c r="N1508" s="381">
        <v>52373.5390625</v>
      </c>
      <c r="O1508" s="381">
        <v>5987.7412109375</v>
      </c>
      <c r="P1508" s="381">
        <v>10.258910179138184</v>
      </c>
      <c r="Q1508" s="381">
        <v>106.54329681396484</v>
      </c>
      <c r="R1508" s="379">
        <v>1012.8049926757812</v>
      </c>
    </row>
    <row r="1509" spans="1:18" x14ac:dyDescent="0.25">
      <c r="A1509" s="378">
        <v>41243.916666666664</v>
      </c>
      <c r="B1509" s="381">
        <v>130.23240661621094</v>
      </c>
      <c r="C1509" s="381">
        <v>130.23240661621094</v>
      </c>
      <c r="D1509" s="381">
        <v>80467.1171875</v>
      </c>
      <c r="E1509" s="381">
        <v>1</v>
      </c>
      <c r="F1509" s="381">
        <v>1</v>
      </c>
      <c r="G1509" s="381">
        <v>1</v>
      </c>
      <c r="H1509" s="381">
        <v>1</v>
      </c>
      <c r="I1509" s="381">
        <v>25.61808967590332</v>
      </c>
      <c r="J1509" s="381">
        <v>62.382221221923828</v>
      </c>
      <c r="K1509" s="381">
        <v>15.981133374452838</v>
      </c>
      <c r="L1509" s="381">
        <v>897.1160888671875</v>
      </c>
      <c r="M1509" s="381">
        <v>459.46539306640625</v>
      </c>
      <c r="N1509" s="381">
        <v>52507.75</v>
      </c>
      <c r="O1509" s="381">
        <v>5991.09716796875</v>
      </c>
      <c r="P1509" s="381">
        <v>10.241950035095215</v>
      </c>
      <c r="Q1509" s="381">
        <v>106.46920013427734</v>
      </c>
      <c r="R1509" s="379">
        <v>1012.8049926757812</v>
      </c>
    </row>
    <row r="1510" spans="1:18" x14ac:dyDescent="0.25">
      <c r="A1510" s="378">
        <v>41243.958333333336</v>
      </c>
      <c r="B1510" s="381">
        <v>131.31230163574219</v>
      </c>
      <c r="C1510" s="381">
        <v>131.31230163574219</v>
      </c>
      <c r="D1510" s="381">
        <v>80471.5234375</v>
      </c>
      <c r="E1510" s="381">
        <v>1</v>
      </c>
      <c r="F1510" s="381">
        <v>1</v>
      </c>
      <c r="G1510" s="381">
        <v>1</v>
      </c>
      <c r="H1510" s="381">
        <v>1</v>
      </c>
      <c r="I1510" s="381">
        <v>25.825679779052734</v>
      </c>
      <c r="J1510" s="381">
        <v>62.451278686523437</v>
      </c>
      <c r="K1510" s="381">
        <v>16.128467251505352</v>
      </c>
      <c r="L1510" s="381">
        <v>896.82940673828125</v>
      </c>
      <c r="M1510" s="381">
        <v>459.68328857421875</v>
      </c>
      <c r="N1510" s="381">
        <v>52515.94921875</v>
      </c>
      <c r="O1510" s="381">
        <v>6019.45703125</v>
      </c>
      <c r="P1510" s="381">
        <v>10.284139633178711</v>
      </c>
      <c r="Q1510" s="381">
        <v>106.37120056152344</v>
      </c>
      <c r="R1510" s="379">
        <v>1012.8040161132812</v>
      </c>
    </row>
    <row r="1511" spans="1:18" x14ac:dyDescent="0.25">
      <c r="A1511" s="378">
        <v>41244</v>
      </c>
      <c r="B1511" s="381">
        <v>132.16250610351562</v>
      </c>
      <c r="C1511" s="381">
        <v>132.16250610351562</v>
      </c>
      <c r="D1511" s="381">
        <v>80584.28125</v>
      </c>
      <c r="E1511" s="381">
        <v>1</v>
      </c>
      <c r="F1511" s="381">
        <v>1</v>
      </c>
      <c r="G1511" s="381">
        <v>1</v>
      </c>
      <c r="H1511" s="381">
        <v>1</v>
      </c>
      <c r="I1511" s="381">
        <v>25.84490966796875</v>
      </c>
      <c r="J1511" s="381">
        <v>62.513679504394531</v>
      </c>
      <c r="K1511" s="381">
        <v>16.15660399803426</v>
      </c>
      <c r="L1511" s="381">
        <v>896.9498291015625</v>
      </c>
      <c r="M1511" s="381">
        <v>460.49600219726562</v>
      </c>
      <c r="N1511" s="381">
        <v>52606.73046875</v>
      </c>
      <c r="O1511" s="381">
        <v>6072.31494140625</v>
      </c>
      <c r="P1511" s="381">
        <v>10.34829044342041</v>
      </c>
      <c r="Q1511" s="381">
        <v>106.3468017578125</v>
      </c>
      <c r="R1511" s="381">
        <v>1012.8049926757812</v>
      </c>
    </row>
    <row r="1512" spans="1:18" x14ac:dyDescent="0.25">
      <c r="A1512" s="378">
        <v>41244.041666666664</v>
      </c>
      <c r="B1512" s="381">
        <v>132.04359436035156</v>
      </c>
      <c r="C1512" s="381">
        <v>132.04359436035156</v>
      </c>
      <c r="D1512" s="381">
        <v>80551.390625</v>
      </c>
      <c r="E1512" s="381">
        <v>1</v>
      </c>
      <c r="F1512" s="381">
        <v>1</v>
      </c>
      <c r="G1512" s="381">
        <v>1</v>
      </c>
      <c r="H1512" s="381">
        <v>1</v>
      </c>
      <c r="I1512" s="381">
        <v>25.451950073242187</v>
      </c>
      <c r="J1512" s="381">
        <v>62.529190063476562</v>
      </c>
      <c r="K1512" s="381">
        <v>15.91489823615877</v>
      </c>
      <c r="L1512" s="381">
        <v>896.9884033203125</v>
      </c>
      <c r="M1512" s="381">
        <v>460.327392578125</v>
      </c>
      <c r="N1512" s="381">
        <v>52590.390625</v>
      </c>
      <c r="O1512" s="381">
        <v>6072.58203125</v>
      </c>
      <c r="P1512" s="381">
        <v>10.351739883422852</v>
      </c>
      <c r="Q1512" s="381">
        <v>106.51450347900391</v>
      </c>
      <c r="R1512" s="381">
        <v>1012.801025390625</v>
      </c>
    </row>
    <row r="1513" spans="1:18" x14ac:dyDescent="0.25">
      <c r="A1513" s="378">
        <v>41244.083333333336</v>
      </c>
      <c r="B1513" s="381">
        <v>131.45570373535156</v>
      </c>
      <c r="C1513" s="381">
        <v>131.45570373535156</v>
      </c>
      <c r="D1513" s="381">
        <v>80600.15625</v>
      </c>
      <c r="E1513" s="381">
        <v>1</v>
      </c>
      <c r="F1513" s="381">
        <v>1</v>
      </c>
      <c r="G1513" s="381">
        <v>1</v>
      </c>
      <c r="H1513" s="381">
        <v>1</v>
      </c>
      <c r="I1513" s="381">
        <v>26.283489227294922</v>
      </c>
      <c r="J1513" s="381">
        <v>62.559391021728516</v>
      </c>
      <c r="K1513" s="381">
        <v>16.44279079985732</v>
      </c>
      <c r="L1513" s="381">
        <v>897.06787109375</v>
      </c>
      <c r="M1513" s="381">
        <v>460.881591796875</v>
      </c>
      <c r="N1513" s="381">
        <v>52635.94140625</v>
      </c>
      <c r="O1513" s="381">
        <v>6080.64404296875</v>
      </c>
      <c r="P1513" s="381">
        <v>10.355870246887207</v>
      </c>
      <c r="Q1513" s="381">
        <v>106.44339752197266</v>
      </c>
      <c r="R1513" s="381">
        <v>1012.801025390625</v>
      </c>
    </row>
    <row r="1514" spans="1:18" x14ac:dyDescent="0.25">
      <c r="A1514" s="378">
        <v>41244.125</v>
      </c>
      <c r="B1514" s="381">
        <v>130.97689819335938</v>
      </c>
      <c r="C1514" s="381">
        <v>130.97689819335938</v>
      </c>
      <c r="D1514" s="381">
        <v>80541.328125</v>
      </c>
      <c r="E1514" s="381">
        <v>1</v>
      </c>
      <c r="F1514" s="381">
        <v>1</v>
      </c>
      <c r="G1514" s="381">
        <v>1</v>
      </c>
      <c r="H1514" s="381">
        <v>1</v>
      </c>
      <c r="I1514" s="381">
        <v>25.983840942382813</v>
      </c>
      <c r="J1514" s="381">
        <v>62.51702880859375</v>
      </c>
      <c r="K1514" s="381">
        <v>16.244325327528642</v>
      </c>
      <c r="L1514" s="381">
        <v>896.94610595703125</v>
      </c>
      <c r="M1514" s="381">
        <v>460.16448974609375</v>
      </c>
      <c r="N1514" s="381">
        <v>52556.140625</v>
      </c>
      <c r="O1514" s="381">
        <v>6069.7578125</v>
      </c>
      <c r="P1514" s="381">
        <v>10.354339599609375</v>
      </c>
      <c r="Q1514" s="381">
        <v>106.57029724121094</v>
      </c>
      <c r="R1514" s="381">
        <v>1012.802001953125</v>
      </c>
    </row>
    <row r="1515" spans="1:18" x14ac:dyDescent="0.25">
      <c r="A1515" s="378">
        <v>41244.166666666664</v>
      </c>
      <c r="B1515" s="381">
        <v>131.8280029296875</v>
      </c>
      <c r="C1515" s="381">
        <v>131.8280029296875</v>
      </c>
      <c r="D1515" s="381">
        <v>80596.6171875</v>
      </c>
      <c r="E1515" s="381">
        <v>1</v>
      </c>
      <c r="F1515" s="381">
        <v>1</v>
      </c>
      <c r="G1515" s="381">
        <v>1</v>
      </c>
      <c r="H1515" s="381">
        <v>1</v>
      </c>
      <c r="I1515" s="381">
        <v>25.912349700927734</v>
      </c>
      <c r="J1515" s="381">
        <v>62.512481689453125</v>
      </c>
      <c r="K1515" s="381">
        <v>16.198452862099511</v>
      </c>
      <c r="L1515" s="381">
        <v>897.0205078125</v>
      </c>
      <c r="M1515" s="381">
        <v>460.83950805664062</v>
      </c>
      <c r="N1515" s="381">
        <v>52623.0390625</v>
      </c>
      <c r="O1515" s="381">
        <v>6077.453125</v>
      </c>
      <c r="P1515" s="381">
        <v>10.35159969329834</v>
      </c>
      <c r="Q1515" s="381">
        <v>106.39240264892578</v>
      </c>
      <c r="R1515" s="381">
        <v>1012.801025390625</v>
      </c>
    </row>
    <row r="1516" spans="1:18" x14ac:dyDescent="0.25">
      <c r="A1516" s="378">
        <v>41244.208333333336</v>
      </c>
      <c r="B1516" s="381">
        <v>112.23179626464844</v>
      </c>
      <c r="C1516" s="381">
        <v>132.23186673953356</v>
      </c>
      <c r="D1516" s="381">
        <v>80726.7734375</v>
      </c>
      <c r="E1516" s="381">
        <v>1</v>
      </c>
      <c r="F1516" s="381">
        <v>1</v>
      </c>
      <c r="G1516" s="381">
        <v>0.84874999523162842</v>
      </c>
      <c r="H1516" s="381">
        <v>1</v>
      </c>
      <c r="I1516" s="381">
        <v>25.747539520263672</v>
      </c>
      <c r="J1516" s="381">
        <v>62.535709381103516</v>
      </c>
      <c r="K1516" s="381">
        <v>16.101406487176863</v>
      </c>
      <c r="L1516" s="381">
        <v>896.98760986328125</v>
      </c>
      <c r="M1516" s="381">
        <v>461.63861083984375</v>
      </c>
      <c r="N1516" s="381">
        <v>52726.44921875</v>
      </c>
      <c r="O1516" s="381">
        <v>6091.1171875</v>
      </c>
      <c r="P1516" s="381">
        <v>10.355429649353027</v>
      </c>
      <c r="Q1516" s="381">
        <v>106.28469848632812</v>
      </c>
      <c r="R1516" s="381">
        <v>1012.7999877929687</v>
      </c>
    </row>
    <row r="1517" spans="1:18" x14ac:dyDescent="0.25">
      <c r="A1517" s="378">
        <v>41244.25</v>
      </c>
      <c r="B1517" s="381">
        <v>115.22100067138672</v>
      </c>
      <c r="C1517" s="381">
        <v>131.82761711820979</v>
      </c>
      <c r="D1517" s="381">
        <v>80743.5703125</v>
      </c>
      <c r="E1517" s="381">
        <v>1</v>
      </c>
      <c r="F1517" s="381">
        <v>1</v>
      </c>
      <c r="G1517" s="381">
        <v>0.8740277886390686</v>
      </c>
      <c r="H1517" s="381">
        <v>1</v>
      </c>
      <c r="I1517" s="381">
        <v>27.03162956237793</v>
      </c>
      <c r="J1517" s="381">
        <v>62.503509521484375</v>
      </c>
      <c r="K1517" s="381">
        <v>16.895717157333273</v>
      </c>
      <c r="L1517" s="381">
        <v>896.9854736328125</v>
      </c>
      <c r="M1517" s="381">
        <v>461.90829467773437</v>
      </c>
      <c r="N1517" s="381">
        <v>52772.98828125</v>
      </c>
      <c r="O1517" s="381">
        <v>6098.4921875</v>
      </c>
      <c r="P1517" s="381">
        <v>10.359609603881836</v>
      </c>
      <c r="Q1517" s="381">
        <v>106.23690032958984</v>
      </c>
      <c r="R1517" s="381">
        <v>1012.7999877929687</v>
      </c>
    </row>
    <row r="1518" spans="1:18" x14ac:dyDescent="0.25">
      <c r="A1518" s="378">
        <v>41244.291666666664</v>
      </c>
      <c r="B1518" s="381">
        <v>132.30110168457031</v>
      </c>
      <c r="C1518" s="381">
        <v>132.30110168457031</v>
      </c>
      <c r="D1518" s="381">
        <v>80836.9765625</v>
      </c>
      <c r="E1518" s="381">
        <v>1</v>
      </c>
      <c r="F1518" s="381">
        <v>1</v>
      </c>
      <c r="G1518" s="381">
        <v>1</v>
      </c>
      <c r="H1518" s="381">
        <v>1</v>
      </c>
      <c r="I1518" s="381">
        <v>25.82383918762207</v>
      </c>
      <c r="J1518" s="381">
        <v>62.448570251464844</v>
      </c>
      <c r="K1518" s="381">
        <v>16.126618356707478</v>
      </c>
      <c r="L1518" s="381">
        <v>896.98809814453125</v>
      </c>
      <c r="M1518" s="381">
        <v>462.63870239257812</v>
      </c>
      <c r="N1518" s="381">
        <v>52891.4609375</v>
      </c>
      <c r="O1518" s="381">
        <v>6117.15185546875</v>
      </c>
      <c r="P1518" s="381">
        <v>10.366909980773926</v>
      </c>
      <c r="Q1518" s="381">
        <v>106.19139862060547</v>
      </c>
      <c r="R1518" s="381">
        <v>1012.7999877929687</v>
      </c>
    </row>
    <row r="1519" spans="1:18" x14ac:dyDescent="0.25">
      <c r="A1519" s="378">
        <v>41244.333333333336</v>
      </c>
      <c r="B1519" s="381">
        <v>132.9447021484375</v>
      </c>
      <c r="C1519" s="381">
        <v>132.9447021484375</v>
      </c>
      <c r="D1519" s="381">
        <v>80885.5234375</v>
      </c>
      <c r="E1519" s="381">
        <v>1</v>
      </c>
      <c r="F1519" s="381">
        <v>1</v>
      </c>
      <c r="G1519" s="381">
        <v>1</v>
      </c>
      <c r="H1519" s="381">
        <v>1</v>
      </c>
      <c r="I1519" s="381">
        <v>26.011619567871094</v>
      </c>
      <c r="J1519" s="381">
        <v>62.400730133056641</v>
      </c>
      <c r="K1519" s="381">
        <v>16.231440529784596</v>
      </c>
      <c r="L1519" s="381">
        <v>897.06072998046875</v>
      </c>
      <c r="M1519" s="381">
        <v>462.83871459960937</v>
      </c>
      <c r="N1519" s="381">
        <v>52885.37890625</v>
      </c>
      <c r="O1519" s="381">
        <v>6108.96923828125</v>
      </c>
      <c r="P1519" s="381">
        <v>10.35476016998291</v>
      </c>
      <c r="Q1519" s="381">
        <v>106.19930267333984</v>
      </c>
      <c r="R1519" s="381">
        <v>1012.7999877929687</v>
      </c>
    </row>
    <row r="1520" spans="1:18" x14ac:dyDescent="0.25">
      <c r="A1520" s="378">
        <v>41244.375</v>
      </c>
      <c r="B1520" s="381">
        <v>133.20440673828125</v>
      </c>
      <c r="C1520" s="381">
        <v>133.20440673828125</v>
      </c>
      <c r="D1520" s="381">
        <v>80881.296875</v>
      </c>
      <c r="E1520" s="381">
        <v>1</v>
      </c>
      <c r="F1520" s="381">
        <v>1</v>
      </c>
      <c r="G1520" s="381">
        <v>1</v>
      </c>
      <c r="H1520" s="381">
        <v>1</v>
      </c>
      <c r="I1520" s="381">
        <v>26.098060607910156</v>
      </c>
      <c r="J1520" s="381">
        <v>62.373260498046875</v>
      </c>
      <c r="K1520" s="381">
        <v>16.278211327909958</v>
      </c>
      <c r="L1520" s="381">
        <v>896.9259033203125</v>
      </c>
      <c r="M1520" s="381">
        <v>462.74020385742187</v>
      </c>
      <c r="N1520" s="381">
        <v>52901.671875</v>
      </c>
      <c r="O1520" s="381">
        <v>6105.4951171875</v>
      </c>
      <c r="P1520" s="381">
        <v>10.347990036010742</v>
      </c>
      <c r="Q1520" s="381">
        <v>106.23030090332031</v>
      </c>
      <c r="R1520" s="381">
        <v>1012.7999877929687</v>
      </c>
    </row>
    <row r="1521" spans="1:18" x14ac:dyDescent="0.25">
      <c r="A1521" s="378">
        <v>41244.416666666664</v>
      </c>
      <c r="B1521" s="381">
        <v>133.38690185546875</v>
      </c>
      <c r="C1521" s="381">
        <v>133.38690185546875</v>
      </c>
      <c r="D1521" s="381">
        <v>80874.8828125</v>
      </c>
      <c r="E1521" s="381">
        <v>1</v>
      </c>
      <c r="F1521" s="381">
        <v>1</v>
      </c>
      <c r="G1521" s="381">
        <v>1</v>
      </c>
      <c r="H1521" s="381">
        <v>1</v>
      </c>
      <c r="I1521" s="381">
        <v>26.597740173339844</v>
      </c>
      <c r="J1521" s="381">
        <v>62.457378387451172</v>
      </c>
      <c r="K1521" s="381">
        <v>16.612251222573978</v>
      </c>
      <c r="L1521" s="381">
        <v>897.08441162109375</v>
      </c>
      <c r="M1521" s="381">
        <v>462.74081420898437</v>
      </c>
      <c r="N1521" s="381">
        <v>52868.05859375</v>
      </c>
      <c r="O1521" s="381">
        <v>6070.671875</v>
      </c>
      <c r="P1521" s="381">
        <v>10.300919532775879</v>
      </c>
      <c r="Q1521" s="381">
        <v>106.30490112304687</v>
      </c>
      <c r="R1521" s="381">
        <v>1012.7999877929687</v>
      </c>
    </row>
    <row r="1522" spans="1:18" x14ac:dyDescent="0.25">
      <c r="A1522" s="378">
        <v>41244.458333333336</v>
      </c>
      <c r="B1522" s="381">
        <v>133.33259582519531</v>
      </c>
      <c r="C1522" s="381">
        <v>133.33259582519531</v>
      </c>
      <c r="D1522" s="381">
        <v>80928.421875</v>
      </c>
      <c r="E1522" s="381">
        <v>1</v>
      </c>
      <c r="F1522" s="381">
        <v>1</v>
      </c>
      <c r="G1522" s="381">
        <v>1</v>
      </c>
      <c r="H1522" s="381">
        <v>1</v>
      </c>
      <c r="I1522" s="381">
        <v>24.79888916015625</v>
      </c>
      <c r="J1522" s="381">
        <v>62.575538635253906</v>
      </c>
      <c r="K1522" s="381">
        <v>15.518038467527367</v>
      </c>
      <c r="L1522" s="381">
        <v>897.10162353515625</v>
      </c>
      <c r="M1522" s="381">
        <v>463.04708862304688</v>
      </c>
      <c r="N1522" s="381">
        <v>52881.37109375</v>
      </c>
      <c r="O1522" s="381">
        <v>6041.64892578125</v>
      </c>
      <c r="P1522" s="381">
        <v>10.254210472106934</v>
      </c>
      <c r="Q1522" s="381">
        <v>106.30059814453125</v>
      </c>
      <c r="R1522" s="381">
        <v>1012.802978515625</v>
      </c>
    </row>
    <row r="1523" spans="1:18" x14ac:dyDescent="0.25">
      <c r="A1523" s="378">
        <v>41244.5</v>
      </c>
      <c r="B1523" s="381">
        <v>133.15229797363281</v>
      </c>
      <c r="C1523" s="381">
        <v>133.15229797363281</v>
      </c>
      <c r="D1523" s="381">
        <v>80984.0390625</v>
      </c>
      <c r="E1523" s="381">
        <v>1</v>
      </c>
      <c r="F1523" s="381">
        <v>1</v>
      </c>
      <c r="G1523" s="381">
        <v>1</v>
      </c>
      <c r="H1523" s="381">
        <v>1</v>
      </c>
      <c r="I1523" s="381">
        <v>25.893470764160156</v>
      </c>
      <c r="J1523" s="381">
        <v>62.559619903564453</v>
      </c>
      <c r="K1523" s="381">
        <v>16.198856889899179</v>
      </c>
      <c r="L1523" s="381">
        <v>897.0750732421875</v>
      </c>
      <c r="M1523" s="381">
        <v>463.3411865234375</v>
      </c>
      <c r="N1523" s="381">
        <v>52922.73828125</v>
      </c>
      <c r="O1523" s="381">
        <v>6029.53076171875</v>
      </c>
      <c r="P1523" s="381">
        <v>10.228489875793457</v>
      </c>
      <c r="Q1523" s="381">
        <v>106.31330108642578</v>
      </c>
      <c r="R1523" s="381">
        <v>1012.8040161132812</v>
      </c>
    </row>
    <row r="1524" spans="1:18" x14ac:dyDescent="0.25">
      <c r="A1524" s="378">
        <v>41244.541666666664</v>
      </c>
      <c r="B1524" s="381">
        <v>132.06889343261719</v>
      </c>
      <c r="C1524" s="381">
        <v>132.06889343261719</v>
      </c>
      <c r="D1524" s="381">
        <v>80861.4296875</v>
      </c>
      <c r="E1524" s="381">
        <v>1</v>
      </c>
      <c r="F1524" s="381">
        <v>1</v>
      </c>
      <c r="G1524" s="381">
        <v>1</v>
      </c>
      <c r="H1524" s="381">
        <v>1</v>
      </c>
      <c r="I1524" s="381">
        <v>25.686429977416992</v>
      </c>
      <c r="J1524" s="381">
        <v>62.63092041015625</v>
      </c>
      <c r="K1524" s="381">
        <v>16.087647515366552</v>
      </c>
      <c r="L1524" s="381">
        <v>896.96051025390625</v>
      </c>
      <c r="M1524" s="381">
        <v>463.06381225585937</v>
      </c>
      <c r="N1524" s="381">
        <v>52851.80078125</v>
      </c>
      <c r="O1524" s="381">
        <v>6021.77978515625</v>
      </c>
      <c r="P1524" s="381">
        <v>10.227609634399414</v>
      </c>
      <c r="Q1524" s="381">
        <v>106.30619812011719</v>
      </c>
      <c r="R1524" s="381">
        <v>1012.801025390625</v>
      </c>
    </row>
    <row r="1525" spans="1:18" x14ac:dyDescent="0.25">
      <c r="A1525" s="378">
        <v>41244.583333333336</v>
      </c>
      <c r="B1525" s="381">
        <v>131.99690246582031</v>
      </c>
      <c r="C1525" s="381">
        <v>131.99690246582031</v>
      </c>
      <c r="D1525" s="381">
        <v>80877.2421875</v>
      </c>
      <c r="E1525" s="381">
        <v>1</v>
      </c>
      <c r="F1525" s="381">
        <v>1</v>
      </c>
      <c r="G1525" s="381">
        <v>1</v>
      </c>
      <c r="H1525" s="381">
        <v>1</v>
      </c>
      <c r="I1525" s="381">
        <v>25.494449615478516</v>
      </c>
      <c r="J1525" s="381">
        <v>62.733280181884766</v>
      </c>
      <c r="K1525" s="381">
        <v>15.993504508107581</v>
      </c>
      <c r="L1525" s="381">
        <v>897.0645751953125</v>
      </c>
      <c r="M1525" s="381">
        <v>463.41940307617187</v>
      </c>
      <c r="N1525" s="381">
        <v>52863.05859375</v>
      </c>
      <c r="O1525" s="381">
        <v>6019.626953125</v>
      </c>
      <c r="P1525" s="381">
        <v>10.223739624023437</v>
      </c>
      <c r="Q1525" s="381">
        <v>106.410400390625</v>
      </c>
      <c r="R1525" s="381">
        <v>1012.7999877929687</v>
      </c>
    </row>
    <row r="1526" spans="1:18" x14ac:dyDescent="0.25">
      <c r="A1526" s="378">
        <v>41244.625</v>
      </c>
      <c r="B1526" s="381">
        <v>132.4302978515625</v>
      </c>
      <c r="C1526" s="381">
        <v>132.4302978515625</v>
      </c>
      <c r="D1526" s="381">
        <v>80914.09375</v>
      </c>
      <c r="E1526" s="381">
        <v>1</v>
      </c>
      <c r="F1526" s="381">
        <v>1</v>
      </c>
      <c r="G1526" s="381">
        <v>1</v>
      </c>
      <c r="H1526" s="381">
        <v>1</v>
      </c>
      <c r="I1526" s="381">
        <v>25.312200546264648</v>
      </c>
      <c r="J1526" s="381">
        <v>62.861270904541016</v>
      </c>
      <c r="K1526" s="381">
        <v>15.911570957288131</v>
      </c>
      <c r="L1526" s="381">
        <v>896.95550537109375</v>
      </c>
      <c r="M1526" s="381">
        <v>464.00070190429688</v>
      </c>
      <c r="N1526" s="381">
        <v>52869.03125</v>
      </c>
      <c r="O1526" s="381">
        <v>6016.451171875</v>
      </c>
      <c r="P1526" s="381">
        <v>10.217049598693848</v>
      </c>
      <c r="Q1526" s="381">
        <v>106.41410064697266</v>
      </c>
      <c r="R1526" s="381">
        <v>1012.801025390625</v>
      </c>
    </row>
    <row r="1527" spans="1:18" x14ac:dyDescent="0.25">
      <c r="A1527" s="378">
        <v>41244.666666666664</v>
      </c>
      <c r="B1527" s="381">
        <v>132.97079467773437</v>
      </c>
      <c r="C1527" s="381">
        <v>132.97079467773437</v>
      </c>
      <c r="D1527" s="381">
        <v>81062.5625</v>
      </c>
      <c r="E1527" s="381">
        <v>1</v>
      </c>
      <c r="F1527" s="381">
        <v>1</v>
      </c>
      <c r="G1527" s="381">
        <v>1</v>
      </c>
      <c r="H1527" s="381">
        <v>1</v>
      </c>
      <c r="I1527" s="381">
        <v>25.081010818481445</v>
      </c>
      <c r="J1527" s="381">
        <v>63.037700653076172</v>
      </c>
      <c r="K1527" s="381">
        <v>15.810492520519983</v>
      </c>
      <c r="L1527" s="381">
        <v>897.048583984375</v>
      </c>
      <c r="M1527" s="381">
        <v>465.35250854492187</v>
      </c>
      <c r="N1527" s="381">
        <v>52960.48046875</v>
      </c>
      <c r="O1527" s="381">
        <v>6026.39697265625</v>
      </c>
      <c r="P1527" s="381">
        <v>10.216250419616699</v>
      </c>
      <c r="Q1527" s="381">
        <v>106.5552978515625</v>
      </c>
      <c r="R1527" s="381">
        <v>1012.7999877929687</v>
      </c>
    </row>
    <row r="1528" spans="1:18" x14ac:dyDescent="0.25">
      <c r="A1528" s="378">
        <v>41244.708333333336</v>
      </c>
      <c r="B1528" s="381">
        <v>133.94500732421875</v>
      </c>
      <c r="C1528" s="381">
        <v>133.94500732421875</v>
      </c>
      <c r="D1528" s="381">
        <v>81209.140625</v>
      </c>
      <c r="E1528" s="381">
        <v>1</v>
      </c>
      <c r="F1528" s="381">
        <v>1</v>
      </c>
      <c r="G1528" s="381">
        <v>1</v>
      </c>
      <c r="H1528" s="381">
        <v>1</v>
      </c>
      <c r="I1528" s="381">
        <v>27.839990615844727</v>
      </c>
      <c r="J1528" s="381">
        <v>62.905109405517578</v>
      </c>
      <c r="K1528" s="381">
        <v>17.512776555382953</v>
      </c>
      <c r="L1528" s="381">
        <v>896.98577880859375</v>
      </c>
      <c r="M1528" s="381">
        <v>466.1942138671875</v>
      </c>
      <c r="N1528" s="381">
        <v>53110.109375</v>
      </c>
      <c r="O1528" s="381">
        <v>6045.2138671875</v>
      </c>
      <c r="P1528" s="381">
        <v>10.219470024108887</v>
      </c>
      <c r="Q1528" s="381">
        <v>106.57150268554687</v>
      </c>
      <c r="R1528" s="381">
        <v>1012.7999877929687</v>
      </c>
    </row>
    <row r="1529" spans="1:18" x14ac:dyDescent="0.25">
      <c r="A1529" s="378">
        <v>41244.75</v>
      </c>
      <c r="B1529" s="381">
        <v>135.47579956054687</v>
      </c>
      <c r="C1529" s="381">
        <v>135.47579956054687</v>
      </c>
      <c r="D1529" s="381">
        <v>81366.9765625</v>
      </c>
      <c r="E1529" s="381">
        <v>1</v>
      </c>
      <c r="F1529" s="381">
        <v>1</v>
      </c>
      <c r="G1529" s="381">
        <v>1</v>
      </c>
      <c r="H1529" s="381">
        <v>1</v>
      </c>
      <c r="I1529" s="381">
        <v>27.131580352783203</v>
      </c>
      <c r="J1529" s="381">
        <v>62.6904296875</v>
      </c>
      <c r="K1529" s="381">
        <v>17.008904304169118</v>
      </c>
      <c r="L1529" s="381">
        <v>896.95538330078125</v>
      </c>
      <c r="M1529" s="381">
        <v>466.87271118164062</v>
      </c>
      <c r="N1529" s="381">
        <v>53257.41015625</v>
      </c>
      <c r="O1529" s="381">
        <v>6063.6171875</v>
      </c>
      <c r="P1529" s="381">
        <v>10.221269607543945</v>
      </c>
      <c r="Q1529" s="381">
        <v>106.33679962158203</v>
      </c>
      <c r="R1529" s="381">
        <v>1012.7999877929687</v>
      </c>
    </row>
    <row r="1530" spans="1:18" x14ac:dyDescent="0.25">
      <c r="A1530" s="378">
        <v>41244.791666666664</v>
      </c>
      <c r="B1530" s="381">
        <v>136.23890686035156</v>
      </c>
      <c r="C1530" s="381">
        <v>136.23890686035156</v>
      </c>
      <c r="D1530" s="381">
        <v>81457.40625</v>
      </c>
      <c r="E1530" s="381">
        <v>1</v>
      </c>
      <c r="F1530" s="381">
        <v>1</v>
      </c>
      <c r="G1530" s="381">
        <v>1</v>
      </c>
      <c r="H1530" s="381">
        <v>1</v>
      </c>
      <c r="I1530" s="381">
        <v>26.537210464477539</v>
      </c>
      <c r="J1530" s="381">
        <v>62.517978668212891</v>
      </c>
      <c r="K1530" s="381">
        <v>16.590527577320827</v>
      </c>
      <c r="L1530" s="381">
        <v>896.97027587890625</v>
      </c>
      <c r="M1530" s="381">
        <v>467.34991455078125</v>
      </c>
      <c r="N1530" s="381">
        <v>53341.890625</v>
      </c>
      <c r="O1530" s="381">
        <v>6077.10400390625</v>
      </c>
      <c r="P1530" s="381">
        <v>10.227519989013672</v>
      </c>
      <c r="Q1530" s="381">
        <v>106.19539642333984</v>
      </c>
      <c r="R1530" s="381">
        <v>1012.7999877929687</v>
      </c>
    </row>
    <row r="1531" spans="1:18" x14ac:dyDescent="0.25">
      <c r="A1531" s="378">
        <v>41244.833333333336</v>
      </c>
      <c r="B1531" s="381">
        <v>137.63519287109375</v>
      </c>
      <c r="C1531" s="381">
        <v>137.63519287109375</v>
      </c>
      <c r="D1531" s="381">
        <v>81619.9296875</v>
      </c>
      <c r="E1531" s="381">
        <v>1</v>
      </c>
      <c r="F1531" s="381">
        <v>1</v>
      </c>
      <c r="G1531" s="381">
        <v>1</v>
      </c>
      <c r="H1531" s="381">
        <v>1</v>
      </c>
      <c r="I1531" s="381">
        <v>27.248760223388672</v>
      </c>
      <c r="J1531" s="381">
        <v>62.379901885986328</v>
      </c>
      <c r="K1531" s="381">
        <v>16.997749892497524</v>
      </c>
      <c r="L1531" s="381">
        <v>897.0416259765625</v>
      </c>
      <c r="M1531" s="381">
        <v>468.40060424804687</v>
      </c>
      <c r="N1531" s="381">
        <v>53459.9296875</v>
      </c>
      <c r="O1531" s="381">
        <v>6093.296875</v>
      </c>
      <c r="P1531" s="381">
        <v>10.233030319213867</v>
      </c>
      <c r="Q1531" s="381">
        <v>106.17410278320312</v>
      </c>
      <c r="R1531" s="381">
        <v>1012.7999877929687</v>
      </c>
    </row>
    <row r="1532" spans="1:18" x14ac:dyDescent="0.25">
      <c r="A1532" s="378">
        <v>41244.875</v>
      </c>
      <c r="B1532" s="381">
        <v>138.23390197753906</v>
      </c>
      <c r="C1532" s="381">
        <v>138.23390197753906</v>
      </c>
      <c r="D1532" s="381">
        <v>81692.703125</v>
      </c>
      <c r="E1532" s="381">
        <v>1</v>
      </c>
      <c r="F1532" s="381">
        <v>1</v>
      </c>
      <c r="G1532" s="381">
        <v>1</v>
      </c>
      <c r="H1532" s="381">
        <v>1</v>
      </c>
      <c r="I1532" s="381">
        <v>27.761569976806641</v>
      </c>
      <c r="J1532" s="381">
        <v>62.211009979248047</v>
      </c>
      <c r="K1532" s="381">
        <v>17.270753068667108</v>
      </c>
      <c r="L1532" s="381">
        <v>897.01068115234375</v>
      </c>
      <c r="M1532" s="381">
        <v>468.6282958984375</v>
      </c>
      <c r="N1532" s="381">
        <v>53512.7890625</v>
      </c>
      <c r="O1532" s="381">
        <v>6102.31982421875</v>
      </c>
      <c r="P1532" s="381">
        <v>10.236149787902832</v>
      </c>
      <c r="Q1532" s="381">
        <v>106.10929870605469</v>
      </c>
      <c r="R1532" s="381">
        <v>1012.7999877929687</v>
      </c>
    </row>
    <row r="1533" spans="1:18" x14ac:dyDescent="0.25">
      <c r="A1533" s="378">
        <v>41244.916666666664</v>
      </c>
      <c r="B1533" s="381">
        <v>138.41709899902344</v>
      </c>
      <c r="C1533" s="381">
        <v>138.41709899902344</v>
      </c>
      <c r="D1533" s="381">
        <v>81748.84375</v>
      </c>
      <c r="E1533" s="381">
        <v>1</v>
      </c>
      <c r="F1533" s="381">
        <v>1</v>
      </c>
      <c r="G1533" s="381">
        <v>1</v>
      </c>
      <c r="H1533" s="381">
        <v>1</v>
      </c>
      <c r="I1533" s="381">
        <v>27.244350433349609</v>
      </c>
      <c r="J1533" s="381">
        <v>61.930919647216797</v>
      </c>
      <c r="K1533" s="381">
        <v>16.872676775283907</v>
      </c>
      <c r="L1533" s="381">
        <v>896.9666748046875</v>
      </c>
      <c r="M1533" s="381">
        <v>468.68350219726562</v>
      </c>
      <c r="N1533" s="381">
        <v>53596.87890625</v>
      </c>
      <c r="O1533" s="381">
        <v>6116.46923828125</v>
      </c>
      <c r="P1533" s="381">
        <v>10.243860244750977</v>
      </c>
      <c r="Q1533" s="381">
        <v>106.06990051269531</v>
      </c>
      <c r="R1533" s="381">
        <v>1012.7999877929687</v>
      </c>
    </row>
    <row r="1534" spans="1:18" x14ac:dyDescent="0.25">
      <c r="A1534" s="378">
        <v>41244.958333333336</v>
      </c>
      <c r="B1534" s="381">
        <v>138.23320007324219</v>
      </c>
      <c r="C1534" s="381">
        <v>138.23320007324219</v>
      </c>
      <c r="D1534" s="381">
        <v>81738.40625</v>
      </c>
      <c r="E1534" s="381">
        <v>1</v>
      </c>
      <c r="F1534" s="381">
        <v>1</v>
      </c>
      <c r="G1534" s="381">
        <v>1</v>
      </c>
      <c r="H1534" s="381">
        <v>1</v>
      </c>
      <c r="I1534" s="381">
        <v>25.950399398803711</v>
      </c>
      <c r="J1534" s="381">
        <v>61.882961273193359</v>
      </c>
      <c r="K1534" s="381">
        <v>16.058875610200701</v>
      </c>
      <c r="L1534" s="381">
        <v>897.006591796875</v>
      </c>
      <c r="M1534" s="381">
        <v>469.10101318359375</v>
      </c>
      <c r="N1534" s="381">
        <v>53618.12109375</v>
      </c>
      <c r="O1534" s="381">
        <v>6122.4248046875</v>
      </c>
      <c r="P1534" s="381">
        <v>10.248660087585449</v>
      </c>
      <c r="Q1534" s="381">
        <v>105.92539978027344</v>
      </c>
      <c r="R1534" s="379">
        <v>1012.7999877929687</v>
      </c>
    </row>
    <row r="1535" spans="1:18" x14ac:dyDescent="0.25">
      <c r="A1535" s="378">
        <v>41245</v>
      </c>
      <c r="B1535" s="381">
        <v>138.04600524902344</v>
      </c>
      <c r="C1535" s="381">
        <v>138.04600524902344</v>
      </c>
      <c r="D1535" s="381">
        <v>81792.0234375</v>
      </c>
      <c r="E1535" s="381">
        <v>1</v>
      </c>
      <c r="F1535" s="381">
        <v>1</v>
      </c>
      <c r="G1535" s="381">
        <v>1</v>
      </c>
      <c r="H1535" s="381">
        <v>1</v>
      </c>
      <c r="I1535" s="381">
        <v>25.110469818115234</v>
      </c>
      <c r="J1535" s="381">
        <v>62.133460998535156</v>
      </c>
      <c r="K1535" s="381">
        <v>15.602003970987571</v>
      </c>
      <c r="L1535" s="381">
        <v>897.00970458984375</v>
      </c>
      <c r="M1535" s="381">
        <v>469.7322998046875</v>
      </c>
      <c r="N1535" s="381">
        <v>53645.41015625</v>
      </c>
      <c r="O1535" s="381">
        <v>6128.64892578125</v>
      </c>
      <c r="P1535" s="381">
        <v>10.2535400390625</v>
      </c>
      <c r="Q1535" s="381">
        <v>105.91210174560547</v>
      </c>
      <c r="R1535" s="379">
        <v>1012.7999877929687</v>
      </c>
    </row>
    <row r="1536" spans="1:18" x14ac:dyDescent="0.25">
      <c r="A1536" s="378">
        <v>41245.041666666664</v>
      </c>
      <c r="B1536" s="381">
        <v>137.48300170898437</v>
      </c>
      <c r="C1536" s="381">
        <v>137.48300170898437</v>
      </c>
      <c r="D1536" s="381">
        <v>81828.7890625</v>
      </c>
      <c r="E1536" s="381">
        <v>1</v>
      </c>
      <c r="F1536" s="381">
        <v>1</v>
      </c>
      <c r="G1536" s="381">
        <v>1</v>
      </c>
      <c r="H1536" s="381">
        <v>1</v>
      </c>
      <c r="I1536" s="381">
        <v>25.314590454101563</v>
      </c>
      <c r="J1536" s="381">
        <v>62.412090301513672</v>
      </c>
      <c r="K1536" s="381">
        <v>15.799365053672227</v>
      </c>
      <c r="L1536" s="381">
        <v>897.00262451171875</v>
      </c>
      <c r="M1536" s="381">
        <v>470.4639892578125</v>
      </c>
      <c r="N1536" s="381">
        <v>53707.390625</v>
      </c>
      <c r="O1536" s="381">
        <v>6140.119140625</v>
      </c>
      <c r="P1536" s="381">
        <v>10.259739875793457</v>
      </c>
      <c r="Q1536" s="381">
        <v>105.86430358886719</v>
      </c>
      <c r="R1536" s="379">
        <v>1012.7990112304687</v>
      </c>
    </row>
    <row r="1537" spans="1:18" x14ac:dyDescent="0.25">
      <c r="A1537" s="378">
        <v>41245.083333333336</v>
      </c>
      <c r="B1537" s="381">
        <v>136.99420166015625</v>
      </c>
      <c r="C1537" s="381">
        <v>136.99420166015625</v>
      </c>
      <c r="D1537" s="381">
        <v>81854.9375</v>
      </c>
      <c r="E1537" s="381">
        <v>1</v>
      </c>
      <c r="F1537" s="381">
        <v>1</v>
      </c>
      <c r="G1537" s="381">
        <v>1</v>
      </c>
      <c r="H1537" s="381">
        <v>1</v>
      </c>
      <c r="I1537" s="381">
        <v>26.75337028503418</v>
      </c>
      <c r="J1537" s="381">
        <v>62.649520874023438</v>
      </c>
      <c r="K1537" s="381">
        <v>16.760858301227273</v>
      </c>
      <c r="L1537" s="381">
        <v>896.95758056640625</v>
      </c>
      <c r="M1537" s="381">
        <v>470.860595703125</v>
      </c>
      <c r="N1537" s="381">
        <v>53685.87109375</v>
      </c>
      <c r="O1537" s="381">
        <v>6130.27294921875</v>
      </c>
      <c r="P1537" s="381">
        <v>10.248760223388672</v>
      </c>
      <c r="Q1537" s="381">
        <v>105.98020172119141</v>
      </c>
      <c r="R1537" s="379">
        <v>1012.7999877929687</v>
      </c>
    </row>
    <row r="1538" spans="1:18" x14ac:dyDescent="0.25">
      <c r="A1538" s="378">
        <v>41245.125</v>
      </c>
      <c r="B1538" s="381">
        <v>137.22329711914062</v>
      </c>
      <c r="C1538" s="381">
        <v>137.22329711914062</v>
      </c>
      <c r="D1538" s="381">
        <v>81885.609375</v>
      </c>
      <c r="E1538" s="381">
        <v>1</v>
      </c>
      <c r="F1538" s="381">
        <v>1</v>
      </c>
      <c r="G1538" s="381">
        <v>1</v>
      </c>
      <c r="H1538" s="381">
        <v>1</v>
      </c>
      <c r="I1538" s="381">
        <v>25.644119262695312</v>
      </c>
      <c r="J1538" s="381">
        <v>62.823719024658203</v>
      </c>
      <c r="K1538" s="381">
        <v>16.110589431943954</v>
      </c>
      <c r="L1538" s="381">
        <v>897.0460205078125</v>
      </c>
      <c r="M1538" s="381">
        <v>471.22378540039062</v>
      </c>
      <c r="N1538" s="381">
        <v>53691.94140625</v>
      </c>
      <c r="O1538" s="381">
        <v>6138.9140625</v>
      </c>
      <c r="P1538" s="381">
        <v>10.260029792785645</v>
      </c>
      <c r="Q1538" s="381">
        <v>106.19380187988281</v>
      </c>
      <c r="R1538" s="379">
        <v>1012.7999877929687</v>
      </c>
    </row>
    <row r="1539" spans="1:18" x14ac:dyDescent="0.25">
      <c r="A1539" s="378">
        <v>41245.166666666664</v>
      </c>
      <c r="B1539" s="381">
        <v>136.69790649414062</v>
      </c>
      <c r="C1539" s="381">
        <v>136.69790649414062</v>
      </c>
      <c r="D1539" s="381">
        <v>81826.21875</v>
      </c>
      <c r="E1539" s="381">
        <v>1</v>
      </c>
      <c r="F1539" s="381">
        <v>1</v>
      </c>
      <c r="G1539" s="381">
        <v>1</v>
      </c>
      <c r="H1539" s="381">
        <v>1</v>
      </c>
      <c r="I1539" s="381">
        <v>26.832880020141602</v>
      </c>
      <c r="J1539" s="381">
        <v>62.801189422607422</v>
      </c>
      <c r="K1539" s="381">
        <v>16.851367808990108</v>
      </c>
      <c r="L1539" s="381">
        <v>897.02789306640625</v>
      </c>
      <c r="M1539" s="381">
        <v>470.28179931640625</v>
      </c>
      <c r="N1539" s="381">
        <v>53608.94921875</v>
      </c>
      <c r="O1539" s="381">
        <v>6117.68017578125</v>
      </c>
      <c r="P1539" s="381">
        <v>10.242090225219727</v>
      </c>
      <c r="Q1539" s="381">
        <v>106.40779876708984</v>
      </c>
      <c r="R1539" s="379">
        <v>1012.801025390625</v>
      </c>
    </row>
    <row r="1540" spans="1:18" x14ac:dyDescent="0.25">
      <c r="A1540" s="378">
        <v>41245.208333333336</v>
      </c>
      <c r="B1540" s="381">
        <v>116.58470153808594</v>
      </c>
      <c r="C1540" s="381">
        <v>137.18089172322962</v>
      </c>
      <c r="D1540" s="381">
        <v>81807.21875</v>
      </c>
      <c r="E1540" s="381">
        <v>1</v>
      </c>
      <c r="F1540" s="381">
        <v>1</v>
      </c>
      <c r="G1540" s="381">
        <v>0.84986108541488647</v>
      </c>
      <c r="H1540" s="381">
        <v>1</v>
      </c>
      <c r="I1540" s="381">
        <v>26.273080825805664</v>
      </c>
      <c r="J1540" s="381">
        <v>62.789638519287109</v>
      </c>
      <c r="K1540" s="381">
        <v>16.496772478403511</v>
      </c>
      <c r="L1540" s="381">
        <v>896.93548583984375</v>
      </c>
      <c r="M1540" s="381">
        <v>470.33590698242187</v>
      </c>
      <c r="N1540" s="381">
        <v>53644.5</v>
      </c>
      <c r="O1540" s="381">
        <v>6119.93798828125</v>
      </c>
      <c r="P1540" s="381">
        <v>10.239780426025391</v>
      </c>
      <c r="Q1540" s="381">
        <v>106.30930328369141</v>
      </c>
      <c r="R1540" s="379">
        <v>1012.7999877929687</v>
      </c>
    </row>
    <row r="1541" spans="1:18" x14ac:dyDescent="0.25">
      <c r="A1541" s="378">
        <v>41245.25</v>
      </c>
      <c r="B1541" s="381">
        <v>120.27890014648437</v>
      </c>
      <c r="C1541" s="381">
        <v>137.87741899293314</v>
      </c>
      <c r="D1541" s="381">
        <v>81871.5234375</v>
      </c>
      <c r="E1541" s="381">
        <v>1</v>
      </c>
      <c r="F1541" s="381">
        <v>1</v>
      </c>
      <c r="G1541" s="381">
        <v>0.87236112356185913</v>
      </c>
      <c r="H1541" s="381">
        <v>1</v>
      </c>
      <c r="I1541" s="381">
        <v>26.438470840454102</v>
      </c>
      <c r="J1541" s="381">
        <v>62.811668395996094</v>
      </c>
      <c r="K1541" s="381">
        <v>16.606444633278151</v>
      </c>
      <c r="L1541" s="381">
        <v>897.02679443359375</v>
      </c>
      <c r="M1541" s="381">
        <v>471.20748901367187</v>
      </c>
      <c r="N1541" s="381">
        <v>53737.6484375</v>
      </c>
      <c r="O1541" s="381">
        <v>6141.203125</v>
      </c>
      <c r="P1541" s="381">
        <v>10.256919860839844</v>
      </c>
      <c r="Q1541" s="381">
        <v>106.12359619140625</v>
      </c>
      <c r="R1541" s="379">
        <v>1012.7999877929687</v>
      </c>
    </row>
    <row r="1542" spans="1:18" x14ac:dyDescent="0.25">
      <c r="A1542" s="378">
        <v>41245.291666666664</v>
      </c>
      <c r="B1542" s="381">
        <v>137.72779846191406</v>
      </c>
      <c r="C1542" s="381">
        <v>137.72779846191406</v>
      </c>
      <c r="D1542" s="381">
        <v>81895.34375</v>
      </c>
      <c r="E1542" s="381">
        <v>1</v>
      </c>
      <c r="F1542" s="381">
        <v>1</v>
      </c>
      <c r="G1542" s="381">
        <v>1</v>
      </c>
      <c r="H1542" s="381">
        <v>1</v>
      </c>
      <c r="I1542" s="381">
        <v>27.018310546875</v>
      </c>
      <c r="J1542" s="381">
        <v>62.767108917236328</v>
      </c>
      <c r="K1542" s="381">
        <v>16.958612408554181</v>
      </c>
      <c r="L1542" s="381">
        <v>897.0665283203125</v>
      </c>
      <c r="M1542" s="381">
        <v>471.31939697265625</v>
      </c>
      <c r="N1542" s="381">
        <v>53775.69140625</v>
      </c>
      <c r="O1542" s="381">
        <v>6146.005859375</v>
      </c>
      <c r="P1542" s="381">
        <v>10.25652027130127</v>
      </c>
      <c r="Q1542" s="381">
        <v>106.16410064697266</v>
      </c>
      <c r="R1542" s="379">
        <v>1012.7999877929687</v>
      </c>
    </row>
    <row r="1543" spans="1:18" x14ac:dyDescent="0.25">
      <c r="A1543" s="378">
        <v>41245.333333333336</v>
      </c>
      <c r="B1543" s="381">
        <v>138.55169677734375</v>
      </c>
      <c r="C1543" s="381">
        <v>138.55169677734375</v>
      </c>
      <c r="D1543" s="381">
        <v>82039.8671875</v>
      </c>
      <c r="E1543" s="381">
        <v>1</v>
      </c>
      <c r="F1543" s="381">
        <v>1</v>
      </c>
      <c r="G1543" s="381">
        <v>1</v>
      </c>
      <c r="H1543" s="381">
        <v>1</v>
      </c>
      <c r="I1543" s="381">
        <v>26.504140853881836</v>
      </c>
      <c r="J1543" s="381">
        <v>62.734638214111328</v>
      </c>
      <c r="K1543" s="381">
        <v>16.627276876441247</v>
      </c>
      <c r="L1543" s="381">
        <v>896.93267822265625</v>
      </c>
      <c r="M1543" s="381">
        <v>472.45230102539062</v>
      </c>
      <c r="N1543" s="381">
        <v>53903.9609375</v>
      </c>
      <c r="O1543" s="381">
        <v>6157.8369140625</v>
      </c>
      <c r="P1543" s="381">
        <v>10.25115966796875</v>
      </c>
      <c r="Q1543" s="381">
        <v>106.07479858398437</v>
      </c>
      <c r="R1543" s="379">
        <v>1012.7999877929687</v>
      </c>
    </row>
    <row r="1544" spans="1:18" x14ac:dyDescent="0.25">
      <c r="A1544" s="378">
        <v>41245.375</v>
      </c>
      <c r="B1544" s="381">
        <v>138.3966064453125</v>
      </c>
      <c r="C1544" s="381">
        <v>138.3966064453125</v>
      </c>
      <c r="D1544" s="381">
        <v>82130.1484375</v>
      </c>
      <c r="E1544" s="381">
        <v>1</v>
      </c>
      <c r="F1544" s="381">
        <v>1</v>
      </c>
      <c r="G1544" s="381">
        <v>1</v>
      </c>
      <c r="H1544" s="381">
        <v>1</v>
      </c>
      <c r="I1544" s="381">
        <v>26.299039840698242</v>
      </c>
      <c r="J1544" s="381">
        <v>62.747249603271484</v>
      </c>
      <c r="K1544" s="381">
        <v>16.501924172106737</v>
      </c>
      <c r="L1544" s="381">
        <v>897.03363037109375</v>
      </c>
      <c r="M1544" s="381">
        <v>473.21450805664062</v>
      </c>
      <c r="N1544" s="381">
        <v>53960.0703125</v>
      </c>
      <c r="O1544" s="381">
        <v>6165.22705078125</v>
      </c>
      <c r="P1544" s="381">
        <v>10.254400253295898</v>
      </c>
      <c r="Q1544" s="381">
        <v>106.19149780273437</v>
      </c>
      <c r="R1544" s="379">
        <v>1012.802978515625</v>
      </c>
    </row>
    <row r="1545" spans="1:18" x14ac:dyDescent="0.25">
      <c r="A1545" s="378">
        <v>41245.416666666664</v>
      </c>
      <c r="B1545" s="381">
        <v>137.50140380859375</v>
      </c>
      <c r="C1545" s="381">
        <v>137.50140380859375</v>
      </c>
      <c r="D1545" s="381">
        <v>82122.421875</v>
      </c>
      <c r="E1545" s="381">
        <v>1</v>
      </c>
      <c r="F1545" s="381">
        <v>1</v>
      </c>
      <c r="G1545" s="381">
        <v>1</v>
      </c>
      <c r="H1545" s="381">
        <v>1</v>
      </c>
      <c r="I1545" s="381">
        <v>26.29557991027832</v>
      </c>
      <c r="J1545" s="381">
        <v>62.779499053955078</v>
      </c>
      <c r="K1545" s="381">
        <v>16.50823334100518</v>
      </c>
      <c r="L1545" s="381">
        <v>896.99652099609375</v>
      </c>
      <c r="M1545" s="381">
        <v>473.24758911132812</v>
      </c>
      <c r="N1545" s="381">
        <v>53926.5</v>
      </c>
      <c r="O1545" s="381">
        <v>6163.48095703125</v>
      </c>
      <c r="P1545" s="381">
        <v>10.256620407104492</v>
      </c>
      <c r="Q1545" s="381">
        <v>106.28050231933594</v>
      </c>
      <c r="R1545" s="379">
        <v>1012.8109741210937</v>
      </c>
    </row>
    <row r="1546" spans="1:18" x14ac:dyDescent="0.25">
      <c r="A1546" s="378">
        <v>41245.458333333336</v>
      </c>
      <c r="B1546" s="381">
        <v>137.32040405273437</v>
      </c>
      <c r="C1546" s="381">
        <v>137.32040405273437</v>
      </c>
      <c r="D1546" s="381">
        <v>82123.953125</v>
      </c>
      <c r="E1546" s="381">
        <v>1</v>
      </c>
      <c r="F1546" s="381">
        <v>1</v>
      </c>
      <c r="G1546" s="381">
        <v>1</v>
      </c>
      <c r="H1546" s="381">
        <v>1</v>
      </c>
      <c r="I1546" s="381">
        <v>26.488630294799805</v>
      </c>
      <c r="J1546" s="381">
        <v>62.860660552978516</v>
      </c>
      <c r="K1546" s="381">
        <v>16.650927974747539</v>
      </c>
      <c r="L1546" s="381">
        <v>896.99658203125</v>
      </c>
      <c r="M1546" s="381">
        <v>473.29559326171875</v>
      </c>
      <c r="N1546" s="381">
        <v>53913.30078125</v>
      </c>
      <c r="O1546" s="381">
        <v>6161.2587890625</v>
      </c>
      <c r="P1546" s="381">
        <v>10.255359649658203</v>
      </c>
      <c r="Q1546" s="381">
        <v>106.25740051269531</v>
      </c>
      <c r="R1546" s="379">
        <v>1012.8090209960937</v>
      </c>
    </row>
    <row r="1547" spans="1:18" x14ac:dyDescent="0.25">
      <c r="A1547" s="378">
        <v>41245.5</v>
      </c>
      <c r="B1547" s="381">
        <v>138.19189453125</v>
      </c>
      <c r="C1547" s="381">
        <v>138.19189453125</v>
      </c>
      <c r="D1547" s="381">
        <v>82188.5</v>
      </c>
      <c r="E1547" s="381">
        <v>1</v>
      </c>
      <c r="F1547" s="381">
        <v>1</v>
      </c>
      <c r="G1547" s="381">
        <v>1</v>
      </c>
      <c r="H1547" s="381">
        <v>1</v>
      </c>
      <c r="I1547" s="381">
        <v>26.928890228271484</v>
      </c>
      <c r="J1547" s="381">
        <v>62.873058319091797</v>
      </c>
      <c r="K1547" s="381">
        <v>16.931016857905341</v>
      </c>
      <c r="L1547" s="381">
        <v>897.0426025390625</v>
      </c>
      <c r="M1547" s="381">
        <v>474.30551147460938</v>
      </c>
      <c r="N1547" s="381">
        <v>54042.94921875</v>
      </c>
      <c r="O1547" s="381">
        <v>6193.02392578125</v>
      </c>
      <c r="P1547" s="381">
        <v>10.280489921569824</v>
      </c>
      <c r="Q1547" s="381">
        <v>106.06620025634766</v>
      </c>
      <c r="R1547" s="379">
        <v>1012.8049926757812</v>
      </c>
    </row>
    <row r="1548" spans="1:18" x14ac:dyDescent="0.25">
      <c r="A1548" s="378">
        <v>41245.541666666664</v>
      </c>
      <c r="B1548" s="381">
        <v>138.12789916992187</v>
      </c>
      <c r="C1548" s="381">
        <v>138.12789916992187</v>
      </c>
      <c r="D1548" s="381">
        <v>82153.7734375</v>
      </c>
      <c r="E1548" s="381">
        <v>1</v>
      </c>
      <c r="F1548" s="381">
        <v>1</v>
      </c>
      <c r="G1548" s="381">
        <v>1</v>
      </c>
      <c r="H1548" s="381">
        <v>1</v>
      </c>
      <c r="I1548" s="381">
        <v>27.42371940612793</v>
      </c>
      <c r="J1548" s="381">
        <v>62.796321868896484</v>
      </c>
      <c r="K1548" s="381">
        <v>17.221087106695123</v>
      </c>
      <c r="L1548" s="381">
        <v>896.97589111328125</v>
      </c>
      <c r="M1548" s="381">
        <v>473.87240600585937</v>
      </c>
      <c r="N1548" s="381">
        <v>54026.44921875</v>
      </c>
      <c r="O1548" s="381">
        <v>6182.77783203125</v>
      </c>
      <c r="P1548" s="381">
        <v>10.268059730529785</v>
      </c>
      <c r="Q1548" s="381">
        <v>106.17520141601562</v>
      </c>
      <c r="R1548" s="379">
        <v>1012.801025390625</v>
      </c>
    </row>
    <row r="1549" spans="1:18" x14ac:dyDescent="0.25">
      <c r="A1549" s="378">
        <v>41245.583333333336</v>
      </c>
      <c r="B1549" s="381">
        <v>138.84140014648437</v>
      </c>
      <c r="C1549" s="381">
        <v>138.84140014648437</v>
      </c>
      <c r="D1549" s="381">
        <v>82225.3515625</v>
      </c>
      <c r="E1549" s="381">
        <v>1</v>
      </c>
      <c r="F1549" s="381">
        <v>1</v>
      </c>
      <c r="G1549" s="381">
        <v>1</v>
      </c>
      <c r="H1549" s="381">
        <v>1</v>
      </c>
      <c r="I1549" s="381">
        <v>27.169450759887695</v>
      </c>
      <c r="J1549" s="381">
        <v>62.681549072265625</v>
      </c>
      <c r="K1549" s="381">
        <v>17.030232610724052</v>
      </c>
      <c r="L1549" s="381">
        <v>896.965087890625</v>
      </c>
      <c r="M1549" s="381">
        <v>474.55218505859375</v>
      </c>
      <c r="N1549" s="381">
        <v>54131.33984375</v>
      </c>
      <c r="O1549" s="381">
        <v>6201.89990234375</v>
      </c>
      <c r="P1549" s="381">
        <v>10.281209945678711</v>
      </c>
      <c r="Q1549" s="381">
        <v>106.11100006103516</v>
      </c>
      <c r="R1549" s="379">
        <v>1012.801025390625</v>
      </c>
    </row>
    <row r="1550" spans="1:18" x14ac:dyDescent="0.25">
      <c r="A1550" s="378">
        <v>41245.625</v>
      </c>
      <c r="B1550" s="381">
        <v>140.39439392089844</v>
      </c>
      <c r="C1550" s="381">
        <v>140.39439392089844</v>
      </c>
      <c r="D1550" s="381">
        <v>82280.5234375</v>
      </c>
      <c r="E1550" s="381">
        <v>1</v>
      </c>
      <c r="F1550" s="381">
        <v>1</v>
      </c>
      <c r="G1550" s="381">
        <v>1</v>
      </c>
      <c r="H1550" s="381">
        <v>1</v>
      </c>
      <c r="I1550" s="381">
        <v>26.791299819946289</v>
      </c>
      <c r="J1550" s="381">
        <v>62.615749359130859</v>
      </c>
      <c r="K1550" s="381">
        <v>16.775573145310844</v>
      </c>
      <c r="L1550" s="381">
        <v>896.99981689453125</v>
      </c>
      <c r="M1550" s="381">
        <v>475.47531127929687</v>
      </c>
      <c r="N1550" s="381">
        <v>54230.2109375</v>
      </c>
      <c r="O1550" s="381">
        <v>6217.79296875</v>
      </c>
      <c r="P1550" s="381">
        <v>10.286239624023437</v>
      </c>
      <c r="Q1550" s="381">
        <v>105.98470306396484</v>
      </c>
      <c r="R1550" s="379">
        <v>1012.7999877929687</v>
      </c>
    </row>
    <row r="1551" spans="1:18" x14ac:dyDescent="0.25">
      <c r="A1551" s="378">
        <v>41245.666666666664</v>
      </c>
      <c r="B1551" s="381">
        <v>140.26710510253906</v>
      </c>
      <c r="C1551" s="381">
        <v>140.26710510253906</v>
      </c>
      <c r="D1551" s="381">
        <v>82401.546875</v>
      </c>
      <c r="E1551" s="381">
        <v>1</v>
      </c>
      <c r="F1551" s="381">
        <v>1</v>
      </c>
      <c r="G1551" s="381">
        <v>1</v>
      </c>
      <c r="H1551" s="381">
        <v>1</v>
      </c>
      <c r="I1551" s="381">
        <v>27.231409072875977</v>
      </c>
      <c r="J1551" s="381">
        <v>62.660198211669922</v>
      </c>
      <c r="K1551" s="381">
        <v>17.063254900894755</v>
      </c>
      <c r="L1551" s="381">
        <v>896.965087890625</v>
      </c>
      <c r="M1551" s="381">
        <v>476.55511474609375</v>
      </c>
      <c r="N1551" s="381">
        <v>54321.4296875</v>
      </c>
      <c r="O1551" s="381">
        <v>6234.27099609375</v>
      </c>
      <c r="P1551" s="381">
        <v>10.294619560241699</v>
      </c>
      <c r="Q1551" s="381">
        <v>106.06999969482422</v>
      </c>
      <c r="R1551" s="379">
        <v>1012.7999877929687</v>
      </c>
    </row>
    <row r="1552" spans="1:18" x14ac:dyDescent="0.25">
      <c r="A1552" s="378">
        <v>41245.708333333336</v>
      </c>
      <c r="B1552" s="381">
        <v>140.90229797363281</v>
      </c>
      <c r="C1552" s="381">
        <v>140.90229797363281</v>
      </c>
      <c r="D1552" s="381">
        <v>82430.5625</v>
      </c>
      <c r="E1552" s="381">
        <v>1</v>
      </c>
      <c r="F1552" s="381">
        <v>1</v>
      </c>
      <c r="G1552" s="381">
        <v>1</v>
      </c>
      <c r="H1552" s="381">
        <v>1</v>
      </c>
      <c r="I1552" s="381">
        <v>28.727989196777344</v>
      </c>
      <c r="J1552" s="381">
        <v>62.519081115722656</v>
      </c>
      <c r="K1552" s="381">
        <v>17.960474868849268</v>
      </c>
      <c r="L1552" s="381">
        <v>896.99212646484375</v>
      </c>
      <c r="M1552" s="381">
        <v>477.360595703125</v>
      </c>
      <c r="N1552" s="381">
        <v>54462.44921875</v>
      </c>
      <c r="O1552" s="381">
        <v>6253.44921875</v>
      </c>
      <c r="P1552" s="381">
        <v>10.299289703369141</v>
      </c>
      <c r="Q1552" s="381">
        <v>106.0458984375</v>
      </c>
      <c r="R1552" s="379">
        <v>1012.7999877929687</v>
      </c>
    </row>
    <row r="1553" spans="1:18" x14ac:dyDescent="0.25">
      <c r="A1553" s="378">
        <v>41245.75</v>
      </c>
      <c r="B1553" s="381">
        <v>141.21389770507812</v>
      </c>
      <c r="C1553" s="381">
        <v>141.21389770507812</v>
      </c>
      <c r="D1553" s="381">
        <v>82423.7734375</v>
      </c>
      <c r="E1553" s="381">
        <v>1</v>
      </c>
      <c r="F1553" s="381">
        <v>1</v>
      </c>
      <c r="G1553" s="381">
        <v>1</v>
      </c>
      <c r="H1553" s="381">
        <v>1</v>
      </c>
      <c r="I1553" s="381">
        <v>27.700710296630859</v>
      </c>
      <c r="J1553" s="381">
        <v>62.148040771484375</v>
      </c>
      <c r="K1553" s="381">
        <v>17.215448729140917</v>
      </c>
      <c r="L1553" s="381">
        <v>897.08978271484375</v>
      </c>
      <c r="M1553" s="381">
        <v>477.49771118164062</v>
      </c>
      <c r="N1553" s="381">
        <v>54556.51171875</v>
      </c>
      <c r="O1553" s="381">
        <v>6250.88818359375</v>
      </c>
      <c r="P1553" s="381">
        <v>10.279910087585449</v>
      </c>
      <c r="Q1553" s="381">
        <v>105.87989807128906</v>
      </c>
      <c r="R1553" s="379">
        <v>1012.7999877929687</v>
      </c>
    </row>
    <row r="1554" spans="1:18" x14ac:dyDescent="0.25">
      <c r="A1554" s="378">
        <v>41245.791666666664</v>
      </c>
      <c r="B1554" s="381">
        <v>141.048095703125</v>
      </c>
      <c r="C1554" s="381">
        <v>141.048095703125</v>
      </c>
      <c r="D1554" s="381">
        <v>82424.6171875</v>
      </c>
      <c r="E1554" s="381">
        <v>1</v>
      </c>
      <c r="F1554" s="381">
        <v>1</v>
      </c>
      <c r="G1554" s="381">
        <v>1</v>
      </c>
      <c r="H1554" s="381">
        <v>1</v>
      </c>
      <c r="I1554" s="381">
        <v>26.567409515380859</v>
      </c>
      <c r="J1554" s="381">
        <v>62.030441284179688</v>
      </c>
      <c r="K1554" s="381">
        <v>16.479881360165891</v>
      </c>
      <c r="L1554" s="381">
        <v>896.924072265625</v>
      </c>
      <c r="M1554" s="381">
        <v>477.4407958984375</v>
      </c>
      <c r="N1554" s="381">
        <v>54572.3984375</v>
      </c>
      <c r="O1554" s="381">
        <v>6243.09814453125</v>
      </c>
      <c r="P1554" s="381">
        <v>10.266079902648926</v>
      </c>
      <c r="Q1554" s="381">
        <v>105.87809753417969</v>
      </c>
      <c r="R1554" s="379">
        <v>1012.7990112304687</v>
      </c>
    </row>
    <row r="1555" spans="1:18" x14ac:dyDescent="0.25">
      <c r="A1555" s="378">
        <v>41245.833333333336</v>
      </c>
      <c r="B1555" s="381">
        <v>141.90089416503906</v>
      </c>
      <c r="C1555" s="381">
        <v>141.90089416503906</v>
      </c>
      <c r="D1555" s="381">
        <v>82432.359375</v>
      </c>
      <c r="E1555" s="381">
        <v>1</v>
      </c>
      <c r="F1555" s="381">
        <v>1</v>
      </c>
      <c r="G1555" s="381">
        <v>1</v>
      </c>
      <c r="H1555" s="381">
        <v>1</v>
      </c>
      <c r="I1555" s="381">
        <v>26.483860015869141</v>
      </c>
      <c r="J1555" s="381">
        <v>62.136859893798828</v>
      </c>
      <c r="K1555" s="381">
        <v>16.456238992530416</v>
      </c>
      <c r="L1555" s="381">
        <v>897.0421142578125</v>
      </c>
      <c r="M1555" s="381">
        <v>478.50009155273438</v>
      </c>
      <c r="N1555" s="381">
        <v>54611.51953125</v>
      </c>
      <c r="O1555" s="381">
        <v>6262.11376953125</v>
      </c>
      <c r="P1555" s="381">
        <v>10.288629531860352</v>
      </c>
      <c r="Q1555" s="381">
        <v>105.94370269775391</v>
      </c>
      <c r="R1555" s="379">
        <v>1012.7990112304687</v>
      </c>
    </row>
    <row r="1556" spans="1:18" x14ac:dyDescent="0.25">
      <c r="A1556" s="378">
        <v>41245.875</v>
      </c>
      <c r="B1556" s="381">
        <v>139.97579956054687</v>
      </c>
      <c r="C1556" s="381">
        <v>139.97579956054687</v>
      </c>
      <c r="D1556" s="381">
        <v>82437.796875</v>
      </c>
      <c r="E1556" s="381">
        <v>1</v>
      </c>
      <c r="F1556" s="381">
        <v>1</v>
      </c>
      <c r="G1556" s="381">
        <v>1</v>
      </c>
      <c r="H1556" s="381">
        <v>1</v>
      </c>
      <c r="I1556" s="381">
        <v>25.792060852050781</v>
      </c>
      <c r="J1556" s="381">
        <v>62.277530670166016</v>
      </c>
      <c r="K1556" s="381">
        <v>16.062658607603808</v>
      </c>
      <c r="L1556" s="381">
        <v>896.98712158203125</v>
      </c>
      <c r="M1556" s="381">
        <v>477.45730590820312</v>
      </c>
      <c r="N1556" s="381">
        <v>54505.4609375</v>
      </c>
      <c r="O1556" s="381">
        <v>6233.12109375</v>
      </c>
      <c r="P1556" s="381">
        <v>10.263669967651367</v>
      </c>
      <c r="Q1556" s="381">
        <v>106.03140258789062</v>
      </c>
      <c r="R1556" s="379">
        <v>1012.7979736328125</v>
      </c>
    </row>
    <row r="1557" spans="1:18" x14ac:dyDescent="0.25">
      <c r="A1557" s="378">
        <v>41245.916666666664</v>
      </c>
      <c r="B1557" s="381">
        <v>140.62229919433594</v>
      </c>
      <c r="C1557" s="381">
        <v>140.62229919433594</v>
      </c>
      <c r="D1557" s="381">
        <v>82453.3828125</v>
      </c>
      <c r="E1557" s="381">
        <v>1</v>
      </c>
      <c r="F1557" s="381">
        <v>1</v>
      </c>
      <c r="G1557" s="381">
        <v>1</v>
      </c>
      <c r="H1557" s="381">
        <v>1</v>
      </c>
      <c r="I1557" s="381">
        <v>26.811069488525391</v>
      </c>
      <c r="J1557" s="381">
        <v>62.546531677246094</v>
      </c>
      <c r="K1557" s="381">
        <v>16.769394070648996</v>
      </c>
      <c r="L1557" s="381">
        <v>896.94873046875</v>
      </c>
      <c r="M1557" s="381">
        <v>478.35809326171875</v>
      </c>
      <c r="N1557" s="381">
        <v>54504.140625</v>
      </c>
      <c r="O1557" s="381">
        <v>6256.31298828125</v>
      </c>
      <c r="P1557" s="381">
        <v>10.295049667358398</v>
      </c>
      <c r="Q1557" s="381">
        <v>105.98310089111328</v>
      </c>
      <c r="R1557" s="379">
        <v>1012.7969970703125</v>
      </c>
    </row>
    <row r="1558" spans="1:18" x14ac:dyDescent="0.25">
      <c r="A1558" s="378">
        <v>41245.958333333336</v>
      </c>
      <c r="B1558" s="381">
        <v>140.51519775390625</v>
      </c>
      <c r="C1558" s="381">
        <v>140.51519775390625</v>
      </c>
      <c r="D1558" s="381">
        <v>82468.96875</v>
      </c>
      <c r="E1558" s="381">
        <v>1</v>
      </c>
      <c r="F1558" s="381">
        <v>1</v>
      </c>
      <c r="G1558" s="381">
        <v>1</v>
      </c>
      <c r="H1558" s="381">
        <v>1</v>
      </c>
      <c r="I1558" s="381">
        <v>26.275609970092773</v>
      </c>
      <c r="J1558" s="381">
        <v>62.771629333496094</v>
      </c>
      <c r="K1558" s="381">
        <v>16.493628495541781</v>
      </c>
      <c r="L1558" s="381">
        <v>897.0133056640625</v>
      </c>
      <c r="M1558" s="381">
        <v>478.627197265625</v>
      </c>
      <c r="N1558" s="381">
        <v>54508.7109375</v>
      </c>
      <c r="O1558" s="381">
        <v>6252.52099609375</v>
      </c>
      <c r="P1558" s="381">
        <v>10.290550231933594</v>
      </c>
      <c r="Q1558" s="381">
        <v>106.05789947509766</v>
      </c>
      <c r="R1558" s="379">
        <v>1012.7990112304687</v>
      </c>
    </row>
    <row r="1559" spans="1:18" x14ac:dyDescent="0.25">
      <c r="A1559" s="378">
        <v>41246</v>
      </c>
      <c r="B1559" s="381">
        <v>141.63920593261719</v>
      </c>
      <c r="C1559" s="381">
        <v>141.63920593261719</v>
      </c>
      <c r="D1559" s="381">
        <v>82462.75</v>
      </c>
      <c r="E1559" s="381">
        <v>1</v>
      </c>
      <c r="F1559" s="381">
        <v>1</v>
      </c>
      <c r="G1559" s="381">
        <v>1</v>
      </c>
      <c r="H1559" s="381">
        <v>1</v>
      </c>
      <c r="I1559" s="381">
        <v>27.704830169677734</v>
      </c>
      <c r="J1559" s="381">
        <v>62.822090148925781</v>
      </c>
      <c r="K1559" s="381">
        <v>17.404753384801733</v>
      </c>
      <c r="L1559" s="381">
        <v>897.07098388671875</v>
      </c>
      <c r="M1559" s="381">
        <v>479.1317138671875</v>
      </c>
      <c r="N1559" s="381">
        <v>54563.1015625</v>
      </c>
      <c r="O1559" s="381">
        <v>6244.80810546875</v>
      </c>
      <c r="P1559" s="381">
        <v>10.27025032043457</v>
      </c>
      <c r="Q1559" s="381">
        <v>105.99710083007812</v>
      </c>
      <c r="R1559" s="379">
        <v>1012.7999877929687</v>
      </c>
    </row>
    <row r="1560" spans="1:18" x14ac:dyDescent="0.25">
      <c r="A1560" s="378">
        <v>41246.041666666664</v>
      </c>
      <c r="B1560" s="381">
        <v>141.38319396972656</v>
      </c>
      <c r="C1560" s="381">
        <v>141.38319396972656</v>
      </c>
      <c r="D1560" s="381">
        <v>82424.8125</v>
      </c>
      <c r="E1560" s="381">
        <v>1</v>
      </c>
      <c r="F1560" s="381">
        <v>1</v>
      </c>
      <c r="G1560" s="381">
        <v>1</v>
      </c>
      <c r="H1560" s="381">
        <v>1</v>
      </c>
      <c r="I1560" s="381">
        <v>26.913139343261719</v>
      </c>
      <c r="J1560" s="381">
        <v>62.811191558837891</v>
      </c>
      <c r="K1560" s="381">
        <v>16.904463507393086</v>
      </c>
      <c r="L1560" s="381">
        <v>896.99627685546875</v>
      </c>
      <c r="M1560" s="381">
        <v>478.11691284179687</v>
      </c>
      <c r="N1560" s="381">
        <v>54477.16015625</v>
      </c>
      <c r="O1560" s="381">
        <v>6232.61279296875</v>
      </c>
      <c r="P1560" s="381">
        <v>10.267270088195801</v>
      </c>
      <c r="Q1560" s="381">
        <v>105.96600341796875</v>
      </c>
      <c r="R1560" s="379">
        <v>1012.7979736328125</v>
      </c>
    </row>
    <row r="1561" spans="1:18" x14ac:dyDescent="0.25">
      <c r="A1561" s="378">
        <v>41246.083333333336</v>
      </c>
      <c r="B1561" s="381">
        <v>140.66740417480469</v>
      </c>
      <c r="C1561" s="381">
        <v>140.66740417480469</v>
      </c>
      <c r="D1561" s="381">
        <v>82382.65625</v>
      </c>
      <c r="E1561" s="381">
        <v>1</v>
      </c>
      <c r="F1561" s="381">
        <v>1</v>
      </c>
      <c r="G1561" s="381">
        <v>1</v>
      </c>
      <c r="H1561" s="381">
        <v>1</v>
      </c>
      <c r="I1561" s="381">
        <v>27.192760467529297</v>
      </c>
      <c r="J1561" s="381">
        <v>62.829509735107422</v>
      </c>
      <c r="K1561" s="381">
        <v>17.085078085190762</v>
      </c>
      <c r="L1561" s="381">
        <v>896.99151611328125</v>
      </c>
      <c r="M1561" s="381">
        <v>477.75399780273437</v>
      </c>
      <c r="N1561" s="381">
        <v>54400.12890625</v>
      </c>
      <c r="O1561" s="381">
        <v>6234.13623046875</v>
      </c>
      <c r="P1561" s="381">
        <v>10.281169891357422</v>
      </c>
      <c r="Q1561" s="381">
        <v>106.01039886474609</v>
      </c>
      <c r="R1561" s="379">
        <v>1012.7949829101562</v>
      </c>
    </row>
    <row r="1562" spans="1:18" x14ac:dyDescent="0.25">
      <c r="A1562" s="378">
        <v>41246.125</v>
      </c>
      <c r="B1562" s="381">
        <v>142.09379577636719</v>
      </c>
      <c r="C1562" s="381">
        <v>142.09379577636719</v>
      </c>
      <c r="D1562" s="381">
        <v>82430.1171875</v>
      </c>
      <c r="E1562" s="381">
        <v>1</v>
      </c>
      <c r="F1562" s="381">
        <v>1</v>
      </c>
      <c r="G1562" s="381">
        <v>1</v>
      </c>
      <c r="H1562" s="381">
        <v>1</v>
      </c>
      <c r="I1562" s="381">
        <v>26.951629638671875</v>
      </c>
      <c r="J1562" s="381">
        <v>62.816501617431641</v>
      </c>
      <c r="K1562" s="381">
        <v>16.930070867900504</v>
      </c>
      <c r="L1562" s="381">
        <v>896.97979736328125</v>
      </c>
      <c r="M1562" s="381">
        <v>478.63650512695312</v>
      </c>
      <c r="N1562" s="381">
        <v>54483.25</v>
      </c>
      <c r="O1562" s="381">
        <v>6255.68212890625</v>
      </c>
      <c r="P1562" s="381">
        <v>10.299770355224609</v>
      </c>
      <c r="Q1562" s="381">
        <v>106.03279876708984</v>
      </c>
      <c r="R1562" s="379">
        <v>1012.7960205078125</v>
      </c>
    </row>
    <row r="1563" spans="1:18" x14ac:dyDescent="0.25">
      <c r="A1563" s="378">
        <v>41246.166666666664</v>
      </c>
      <c r="B1563" s="381">
        <v>142.88800048828125</v>
      </c>
      <c r="C1563" s="381">
        <v>142.88800048828125</v>
      </c>
      <c r="D1563" s="381">
        <v>82434.7109375</v>
      </c>
      <c r="E1563" s="381">
        <v>1</v>
      </c>
      <c r="F1563" s="381">
        <v>1</v>
      </c>
      <c r="G1563" s="381">
        <v>1</v>
      </c>
      <c r="H1563" s="381">
        <v>1</v>
      </c>
      <c r="I1563" s="381">
        <v>27.411130905151367</v>
      </c>
      <c r="J1563" s="381">
        <v>62.780601501464844</v>
      </c>
      <c r="K1563" s="381">
        <v>17.208872860607954</v>
      </c>
      <c r="L1563" s="381">
        <v>897.0418701171875</v>
      </c>
      <c r="M1563" s="381">
        <v>478.9202880859375</v>
      </c>
      <c r="N1563" s="381">
        <v>54505.55859375</v>
      </c>
      <c r="O1563" s="381">
        <v>6265.97802734375</v>
      </c>
      <c r="P1563" s="381">
        <v>10.311100006103516</v>
      </c>
      <c r="Q1563" s="381">
        <v>106.02239990234375</v>
      </c>
      <c r="R1563" s="379">
        <v>1012.7999877929687</v>
      </c>
    </row>
    <row r="1564" spans="1:18" x14ac:dyDescent="0.25">
      <c r="A1564" s="378">
        <v>41246.208333333336</v>
      </c>
      <c r="B1564" s="381">
        <v>121.62010192871094</v>
      </c>
      <c r="C1564" s="381">
        <v>143.19945337857072</v>
      </c>
      <c r="D1564" s="381">
        <v>82248.5234375</v>
      </c>
      <c r="E1564" s="381">
        <v>1</v>
      </c>
      <c r="F1564" s="381">
        <v>1</v>
      </c>
      <c r="G1564" s="381">
        <v>0.84930562973022461</v>
      </c>
      <c r="H1564" s="381">
        <v>1</v>
      </c>
      <c r="I1564" s="381">
        <v>28.202890396118164</v>
      </c>
      <c r="J1564" s="381">
        <v>62.611400604248047</v>
      </c>
      <c r="K1564" s="381">
        <v>17.658224687890542</v>
      </c>
      <c r="L1564" s="381">
        <v>896.956787109375</v>
      </c>
      <c r="M1564" s="381">
        <v>476.04830932617187</v>
      </c>
      <c r="N1564" s="381">
        <v>54251.76953125</v>
      </c>
      <c r="O1564" s="381">
        <v>6235.55517578125</v>
      </c>
      <c r="P1564" s="381">
        <v>10.309630393981934</v>
      </c>
      <c r="Q1564" s="381">
        <v>106.10330200195312</v>
      </c>
      <c r="R1564" s="379">
        <v>1012.7999877929687</v>
      </c>
    </row>
    <row r="1565" spans="1:18" x14ac:dyDescent="0.25">
      <c r="A1565" s="378">
        <v>41246.25</v>
      </c>
      <c r="B1565" s="381">
        <v>124.86489868164062</v>
      </c>
      <c r="C1565" s="381">
        <v>142.9523420627971</v>
      </c>
      <c r="D1565" s="381">
        <v>82260.4296875</v>
      </c>
      <c r="E1565" s="381">
        <v>1</v>
      </c>
      <c r="F1565" s="381">
        <v>1</v>
      </c>
      <c r="G1565" s="381">
        <v>0.87347221374511719</v>
      </c>
      <c r="H1565" s="381">
        <v>1</v>
      </c>
      <c r="I1565" s="381">
        <v>28.391460418701172</v>
      </c>
      <c r="J1565" s="381">
        <v>62.3131103515625</v>
      </c>
      <c r="K1565" s="381">
        <v>17.691602061125451</v>
      </c>
      <c r="L1565" s="381">
        <v>896.9290771484375</v>
      </c>
      <c r="M1565" s="381">
        <v>475.9136962890625</v>
      </c>
      <c r="N1565" s="381">
        <v>54321.94140625</v>
      </c>
      <c r="O1565" s="381">
        <v>6239.57421875</v>
      </c>
      <c r="P1565" s="381">
        <v>10.302680015563965</v>
      </c>
      <c r="Q1565" s="381">
        <v>105.99639892578125</v>
      </c>
      <c r="R1565" s="379">
        <v>1012.7969970703125</v>
      </c>
    </row>
    <row r="1566" spans="1:18" x14ac:dyDescent="0.25">
      <c r="A1566" s="378">
        <v>41246.291666666664</v>
      </c>
      <c r="B1566" s="381">
        <v>141.69549560546875</v>
      </c>
      <c r="C1566" s="381">
        <v>141.69549560546875</v>
      </c>
      <c r="D1566" s="381">
        <v>82304.7109375</v>
      </c>
      <c r="E1566" s="381">
        <v>1</v>
      </c>
      <c r="F1566" s="381">
        <v>1</v>
      </c>
      <c r="G1566" s="381">
        <v>1</v>
      </c>
      <c r="H1566" s="381">
        <v>1</v>
      </c>
      <c r="I1566" s="381">
        <v>26.875740051269531</v>
      </c>
      <c r="J1566" s="381">
        <v>62.055961608886719</v>
      </c>
      <c r="K1566" s="381">
        <v>16.677998928320012</v>
      </c>
      <c r="L1566" s="381">
        <v>897.08270263671875</v>
      </c>
      <c r="M1566" s="381">
        <v>477.18508911132812</v>
      </c>
      <c r="N1566" s="381">
        <v>54478.1796875</v>
      </c>
      <c r="O1566" s="381">
        <v>6262.97998046875</v>
      </c>
      <c r="P1566" s="381">
        <v>10.311149597167969</v>
      </c>
      <c r="Q1566" s="381">
        <v>105.86209869384766</v>
      </c>
      <c r="R1566" s="379">
        <v>1012.7979736328125</v>
      </c>
    </row>
    <row r="1567" spans="1:18" x14ac:dyDescent="0.25">
      <c r="A1567" s="378">
        <v>41246.333333333336</v>
      </c>
      <c r="B1567" s="381">
        <v>141.29299926757813</v>
      </c>
      <c r="C1567" s="381">
        <v>141.29299926757813</v>
      </c>
      <c r="D1567" s="381">
        <v>82375.1015625</v>
      </c>
      <c r="E1567" s="381">
        <v>1</v>
      </c>
      <c r="F1567" s="381">
        <v>1</v>
      </c>
      <c r="G1567" s="381">
        <v>1</v>
      </c>
      <c r="H1567" s="381">
        <v>1</v>
      </c>
      <c r="I1567" s="381">
        <v>27.02692985534668</v>
      </c>
      <c r="J1567" s="381">
        <v>62.0760498046875</v>
      </c>
      <c r="K1567" s="381">
        <v>16.777250437682959</v>
      </c>
      <c r="L1567" s="381">
        <v>896.9384765625</v>
      </c>
      <c r="M1567" s="381">
        <v>477.92718505859375</v>
      </c>
      <c r="N1567" s="381">
        <v>54491.640625</v>
      </c>
      <c r="O1567" s="381">
        <v>6264.39501953125</v>
      </c>
      <c r="P1567" s="381">
        <v>10.312069892883301</v>
      </c>
      <c r="Q1567" s="381">
        <v>105.74479675292969</v>
      </c>
      <c r="R1567" s="379">
        <v>1012.7990112304687</v>
      </c>
    </row>
    <row r="1568" spans="1:18" x14ac:dyDescent="0.25">
      <c r="A1568" s="378">
        <v>41246.375</v>
      </c>
      <c r="B1568" s="381">
        <v>135.80610656738281</v>
      </c>
      <c r="C1568" s="381">
        <v>135.80610656738281</v>
      </c>
      <c r="D1568" s="381">
        <v>81918.2421875</v>
      </c>
      <c r="E1568" s="381">
        <v>1</v>
      </c>
      <c r="F1568" s="381">
        <v>1</v>
      </c>
      <c r="G1568" s="381">
        <v>1</v>
      </c>
      <c r="H1568" s="381">
        <v>1</v>
      </c>
      <c r="I1568" s="381">
        <v>26.383579254150391</v>
      </c>
      <c r="J1568" s="381">
        <v>62.178699493408203</v>
      </c>
      <c r="K1568" s="381">
        <v>16.404966460043362</v>
      </c>
      <c r="L1568" s="381">
        <v>897.08349609375</v>
      </c>
      <c r="M1568" s="381">
        <v>472.21728515625</v>
      </c>
      <c r="N1568" s="381">
        <v>53855.390625</v>
      </c>
      <c r="O1568" s="381">
        <v>6181.7998046875</v>
      </c>
      <c r="P1568" s="381">
        <v>10.299070358276367</v>
      </c>
      <c r="Q1568" s="381">
        <v>106.25869750976562</v>
      </c>
      <c r="R1568" s="379">
        <v>1012.7999877929687</v>
      </c>
    </row>
    <row r="1569" spans="1:18" x14ac:dyDescent="0.25">
      <c r="A1569" s="378">
        <v>41246.416666666664</v>
      </c>
      <c r="B1569" s="381">
        <v>135.31430053710937</v>
      </c>
      <c r="C1569" s="381">
        <v>135.31430053710937</v>
      </c>
      <c r="D1569" s="381">
        <v>81760.203125</v>
      </c>
      <c r="E1569" s="381">
        <v>1</v>
      </c>
      <c r="F1569" s="381">
        <v>1</v>
      </c>
      <c r="G1569" s="381">
        <v>1</v>
      </c>
      <c r="H1569" s="381">
        <v>1</v>
      </c>
      <c r="I1569" s="381">
        <v>26.994119644165039</v>
      </c>
      <c r="J1569" s="381">
        <v>62.277790069580078</v>
      </c>
      <c r="K1569" s="381">
        <v>16.811341163124379</v>
      </c>
      <c r="L1569" s="381">
        <v>897.04461669921875</v>
      </c>
      <c r="M1569" s="381">
        <v>470.31539916992187</v>
      </c>
      <c r="N1569" s="381">
        <v>53619.53125</v>
      </c>
      <c r="O1569" s="381">
        <v>6141.52099609375</v>
      </c>
      <c r="P1569" s="381">
        <v>10.276740074157715</v>
      </c>
      <c r="Q1569" s="381">
        <v>106.35659790039062</v>
      </c>
      <c r="R1569" s="379">
        <v>1012.802978515625</v>
      </c>
    </row>
    <row r="1570" spans="1:18" x14ac:dyDescent="0.25">
      <c r="A1570" s="378">
        <v>41246.458333333336</v>
      </c>
      <c r="B1570" s="381">
        <v>134.38810729980469</v>
      </c>
      <c r="C1570" s="381">
        <v>134.38810729980469</v>
      </c>
      <c r="D1570" s="381">
        <v>81628.6484375</v>
      </c>
      <c r="E1570" s="381">
        <v>1</v>
      </c>
      <c r="F1570" s="381">
        <v>1</v>
      </c>
      <c r="G1570" s="381">
        <v>1</v>
      </c>
      <c r="H1570" s="381">
        <v>1</v>
      </c>
      <c r="I1570" s="381">
        <v>25.959060668945313</v>
      </c>
      <c r="J1570" s="381">
        <v>62.397289276123047</v>
      </c>
      <c r="K1570" s="381">
        <v>16.197750178966089</v>
      </c>
      <c r="L1570" s="381">
        <v>896.99127197265625</v>
      </c>
      <c r="M1570" s="381">
        <v>469.07708740234375</v>
      </c>
      <c r="N1570" s="381">
        <v>53459.33984375</v>
      </c>
      <c r="O1570" s="381">
        <v>6118.72705078125</v>
      </c>
      <c r="P1570" s="381">
        <v>10.270350456237793</v>
      </c>
      <c r="Q1570" s="381">
        <v>106.55619812011719</v>
      </c>
      <c r="R1570" s="379">
        <v>1012.8170166015625</v>
      </c>
    </row>
    <row r="1571" spans="1:18" x14ac:dyDescent="0.25">
      <c r="A1571" s="378">
        <v>41246.5</v>
      </c>
      <c r="B1571" s="381">
        <v>134.42630004882812</v>
      </c>
      <c r="C1571" s="381">
        <v>134.42630004882812</v>
      </c>
      <c r="D1571" s="381">
        <v>81499.46875</v>
      </c>
      <c r="E1571" s="381">
        <v>1</v>
      </c>
      <c r="F1571" s="381">
        <v>1</v>
      </c>
      <c r="G1571" s="381">
        <v>1</v>
      </c>
      <c r="H1571" s="381">
        <v>1</v>
      </c>
      <c r="I1571" s="381">
        <v>25.879749298095703</v>
      </c>
      <c r="J1571" s="381">
        <v>62.529209136962891</v>
      </c>
      <c r="K1571" s="381">
        <v>16.182402562727948</v>
      </c>
      <c r="L1571" s="381">
        <v>896.8328857421875</v>
      </c>
      <c r="M1571" s="381">
        <v>468.12451171875</v>
      </c>
      <c r="N1571" s="381">
        <v>53277.0703125</v>
      </c>
      <c r="O1571" s="381">
        <v>6155.5068359375</v>
      </c>
      <c r="P1571" s="381">
        <v>10.357959747314453</v>
      </c>
      <c r="Q1571" s="381">
        <v>106.65740203857422</v>
      </c>
      <c r="R1571" s="379">
        <v>1012.8200073242187</v>
      </c>
    </row>
    <row r="1572" spans="1:18" x14ac:dyDescent="0.25">
      <c r="A1572" s="378">
        <v>41246.541666666664</v>
      </c>
      <c r="B1572" s="381">
        <v>133.52960205078125</v>
      </c>
      <c r="C1572" s="381">
        <v>133.52960205078125</v>
      </c>
      <c r="D1572" s="381">
        <v>80936.8671875</v>
      </c>
      <c r="E1572" s="381">
        <v>1</v>
      </c>
      <c r="F1572" s="381">
        <v>1</v>
      </c>
      <c r="G1572" s="381">
        <v>1</v>
      </c>
      <c r="H1572" s="381">
        <v>1</v>
      </c>
      <c r="I1572" s="381">
        <v>26.533849716186523</v>
      </c>
      <c r="J1572" s="381">
        <v>62.5230712890625</v>
      </c>
      <c r="K1572" s="381">
        <v>16.589777773784007</v>
      </c>
      <c r="L1572" s="381">
        <v>896.955322265625</v>
      </c>
      <c r="M1572" s="381">
        <v>464.10488891601562</v>
      </c>
      <c r="N1572" s="381">
        <v>52881.98828125</v>
      </c>
      <c r="O1572" s="381">
        <v>6130.23291015625</v>
      </c>
      <c r="P1572" s="381">
        <v>10.388190269470215</v>
      </c>
      <c r="Q1572" s="381">
        <v>106.87100219726562</v>
      </c>
      <c r="R1572" s="379">
        <v>1012.8140258789062</v>
      </c>
    </row>
    <row r="1573" spans="1:18" x14ac:dyDescent="0.25">
      <c r="A1573" s="378">
        <v>41246.583333333336</v>
      </c>
      <c r="B1573" s="381">
        <v>134.92939758300781</v>
      </c>
      <c r="C1573" s="381">
        <v>134.92939758300781</v>
      </c>
      <c r="D1573" s="381">
        <v>81175.4765625</v>
      </c>
      <c r="E1573" s="381">
        <v>1</v>
      </c>
      <c r="F1573" s="381">
        <v>1</v>
      </c>
      <c r="G1573" s="381">
        <v>1</v>
      </c>
      <c r="H1573" s="381">
        <v>1</v>
      </c>
      <c r="I1573" s="381">
        <v>26.330629348754883</v>
      </c>
      <c r="J1573" s="381">
        <v>62.508918762207031</v>
      </c>
      <c r="K1573" s="381">
        <v>16.458991709191032</v>
      </c>
      <c r="L1573" s="381">
        <v>896.9688720703125</v>
      </c>
      <c r="M1573" s="381">
        <v>466.01150512695312</v>
      </c>
      <c r="N1573" s="381">
        <v>53089.078125</v>
      </c>
      <c r="O1573" s="381">
        <v>6122.216796875</v>
      </c>
      <c r="P1573" s="381">
        <v>10.339150428771973</v>
      </c>
      <c r="Q1573" s="381">
        <v>106.75250244140625</v>
      </c>
      <c r="R1573" s="379">
        <v>1012.8060302734375</v>
      </c>
    </row>
    <row r="1574" spans="1:18" x14ac:dyDescent="0.25">
      <c r="A1574" s="378">
        <v>41246.625</v>
      </c>
      <c r="B1574" s="381">
        <v>135.51750183105469</v>
      </c>
      <c r="C1574" s="381">
        <v>135.51750183105469</v>
      </c>
      <c r="D1574" s="381">
        <v>81256.9921875</v>
      </c>
      <c r="E1574" s="381">
        <v>1</v>
      </c>
      <c r="F1574" s="381">
        <v>1</v>
      </c>
      <c r="G1574" s="381">
        <v>1</v>
      </c>
      <c r="H1574" s="381">
        <v>1</v>
      </c>
      <c r="I1574" s="381">
        <v>27.200859069824219</v>
      </c>
      <c r="J1574" s="381">
        <v>62.425361633300781</v>
      </c>
      <c r="K1574" s="381">
        <v>16.980234641702264</v>
      </c>
      <c r="L1574" s="381">
        <v>897.05902099609375</v>
      </c>
      <c r="M1574" s="381">
        <v>466.56961059570312</v>
      </c>
      <c r="N1574" s="381">
        <v>53166.16015625</v>
      </c>
      <c r="O1574" s="381">
        <v>6164.35302734375</v>
      </c>
      <c r="P1574" s="381">
        <v>10.388810157775879</v>
      </c>
      <c r="Q1574" s="381">
        <v>106.64749908447266</v>
      </c>
      <c r="R1574" s="379">
        <v>1012.7999877929687</v>
      </c>
    </row>
    <row r="1575" spans="1:18" x14ac:dyDescent="0.25">
      <c r="A1575" s="378">
        <v>41246.666666666664</v>
      </c>
      <c r="B1575" s="381">
        <v>137.62249755859375</v>
      </c>
      <c r="C1575" s="381">
        <v>137.62249755859375</v>
      </c>
      <c r="D1575" s="381">
        <v>81435.9921875</v>
      </c>
      <c r="E1575" s="381">
        <v>1</v>
      </c>
      <c r="F1575" s="381">
        <v>1</v>
      </c>
      <c r="G1575" s="381">
        <v>1</v>
      </c>
      <c r="H1575" s="381">
        <v>1</v>
      </c>
      <c r="I1575" s="381">
        <v>28.778390884399414</v>
      </c>
      <c r="J1575" s="381">
        <v>62.155899047851563</v>
      </c>
      <c r="K1575" s="381">
        <v>17.887467585703416</v>
      </c>
      <c r="L1575" s="381">
        <v>897.19268798828125</v>
      </c>
      <c r="M1575" s="381">
        <v>467.63470458984375</v>
      </c>
      <c r="N1575" s="381">
        <v>53338.58984375</v>
      </c>
      <c r="O1575" s="381">
        <v>6122.02099609375</v>
      </c>
      <c r="P1575" s="381">
        <v>10.295849800109863</v>
      </c>
      <c r="Q1575" s="381">
        <v>106.49960327148437</v>
      </c>
      <c r="R1575" s="379">
        <v>1012.7999877929687</v>
      </c>
    </row>
    <row r="1576" spans="1:18" x14ac:dyDescent="0.25">
      <c r="A1576" s="378">
        <v>41246.708333333336</v>
      </c>
      <c r="B1576" s="381">
        <v>137.64460754394531</v>
      </c>
      <c r="C1576" s="381">
        <v>137.64460754394531</v>
      </c>
      <c r="D1576" s="381">
        <v>81539.84375</v>
      </c>
      <c r="E1576" s="381">
        <v>1</v>
      </c>
      <c r="F1576" s="381">
        <v>1</v>
      </c>
      <c r="G1576" s="381">
        <v>1</v>
      </c>
      <c r="H1576" s="381">
        <v>1</v>
      </c>
      <c r="I1576" s="381">
        <v>27.563390731811523</v>
      </c>
      <c r="J1576" s="381">
        <v>61.737129211425781</v>
      </c>
      <c r="K1576" s="381">
        <v>17.016846151148638</v>
      </c>
      <c r="L1576" s="381">
        <v>896.9752197265625</v>
      </c>
      <c r="M1576" s="381">
        <v>468.0552978515625</v>
      </c>
      <c r="N1576" s="381">
        <v>53497.12890625</v>
      </c>
      <c r="O1576" s="381">
        <v>6134.07421875</v>
      </c>
      <c r="P1576" s="381">
        <v>10.288220405578613</v>
      </c>
      <c r="Q1576" s="381">
        <v>106.28759765625</v>
      </c>
      <c r="R1576" s="379">
        <v>1012.7999877929687</v>
      </c>
    </row>
    <row r="1577" spans="1:18" x14ac:dyDescent="0.25">
      <c r="A1577" s="378">
        <v>41246.75</v>
      </c>
      <c r="B1577" s="381">
        <v>137.1575927734375</v>
      </c>
      <c r="C1577" s="381">
        <v>137.1575927734375</v>
      </c>
      <c r="D1577" s="381">
        <v>81661.0234375</v>
      </c>
      <c r="E1577" s="381">
        <v>1</v>
      </c>
      <c r="F1577" s="381">
        <v>1</v>
      </c>
      <c r="G1577" s="381">
        <v>1</v>
      </c>
      <c r="H1577" s="381">
        <v>1</v>
      </c>
      <c r="I1577" s="381">
        <v>26.097969055175781</v>
      </c>
      <c r="J1577" s="381">
        <v>61.638511657714844</v>
      </c>
      <c r="K1577" s="381">
        <v>16.086399698501335</v>
      </c>
      <c r="L1577" s="381">
        <v>897.01629638671875</v>
      </c>
      <c r="M1577" s="381">
        <v>468.95950317382812</v>
      </c>
      <c r="N1577" s="381">
        <v>53533.30078125</v>
      </c>
      <c r="O1577" s="381">
        <v>6140.27001953125</v>
      </c>
      <c r="P1577" s="381">
        <v>10.289130210876465</v>
      </c>
      <c r="Q1577" s="381">
        <v>106.18280029296875</v>
      </c>
      <c r="R1577" s="379">
        <v>1012.801025390625</v>
      </c>
    </row>
    <row r="1578" spans="1:18" x14ac:dyDescent="0.25">
      <c r="A1578" s="378">
        <v>41246.791666666664</v>
      </c>
      <c r="B1578" s="381">
        <v>136.20179748535156</v>
      </c>
      <c r="C1578" s="381">
        <v>136.20179748535156</v>
      </c>
      <c r="D1578" s="381">
        <v>81713</v>
      </c>
      <c r="E1578" s="381">
        <v>1</v>
      </c>
      <c r="F1578" s="381">
        <v>1</v>
      </c>
      <c r="G1578" s="381">
        <v>1</v>
      </c>
      <c r="H1578" s="381">
        <v>1</v>
      </c>
      <c r="I1578" s="381">
        <v>26.684469223022461</v>
      </c>
      <c r="J1578" s="381">
        <v>61.580581665039062</v>
      </c>
      <c r="K1578" s="381">
        <v>16.432451361765562</v>
      </c>
      <c r="L1578" s="381">
        <v>897.04132080078125</v>
      </c>
      <c r="M1578" s="381">
        <v>468.8966064453125</v>
      </c>
      <c r="N1578" s="381">
        <v>53582.48046875</v>
      </c>
      <c r="O1578" s="381">
        <v>6145.97119140625</v>
      </c>
      <c r="P1578" s="381">
        <v>10.289850234985352</v>
      </c>
      <c r="Q1578" s="381">
        <v>106.20179748535156</v>
      </c>
      <c r="R1578" s="379">
        <v>1012.802001953125</v>
      </c>
    </row>
    <row r="1579" spans="1:18" x14ac:dyDescent="0.25">
      <c r="A1579" s="378">
        <v>41246.833333333336</v>
      </c>
      <c r="B1579" s="381">
        <v>135.83549499511719</v>
      </c>
      <c r="C1579" s="381">
        <v>135.83549499511719</v>
      </c>
      <c r="D1579" s="381">
        <v>81833.09375</v>
      </c>
      <c r="E1579" s="381">
        <v>1</v>
      </c>
      <c r="F1579" s="381">
        <v>1</v>
      </c>
      <c r="G1579" s="381">
        <v>1</v>
      </c>
      <c r="H1579" s="381">
        <v>1</v>
      </c>
      <c r="I1579" s="381">
        <v>27.418209075927734</v>
      </c>
      <c r="J1579" s="381">
        <v>61.620330810546875</v>
      </c>
      <c r="K1579" s="381">
        <v>16.895191134914057</v>
      </c>
      <c r="L1579" s="381">
        <v>896.96630859375</v>
      </c>
      <c r="M1579" s="381">
        <v>469.96340942382812</v>
      </c>
      <c r="N1579" s="381">
        <v>53669.66015625</v>
      </c>
      <c r="O1579" s="381">
        <v>6166.548828125</v>
      </c>
      <c r="P1579" s="381">
        <v>10.305270195007324</v>
      </c>
      <c r="Q1579" s="381">
        <v>106.17400360107422</v>
      </c>
      <c r="R1579" s="379">
        <v>1012.801025390625</v>
      </c>
    </row>
    <row r="1580" spans="1:18" x14ac:dyDescent="0.25">
      <c r="A1580" s="378">
        <v>41246.875</v>
      </c>
      <c r="B1580" s="381">
        <v>134.548095703125</v>
      </c>
      <c r="C1580" s="381">
        <v>134.548095703125</v>
      </c>
      <c r="D1580" s="381">
        <v>81754.203125</v>
      </c>
      <c r="E1580" s="381">
        <v>1</v>
      </c>
      <c r="F1580" s="381">
        <v>1</v>
      </c>
      <c r="G1580" s="381">
        <v>1</v>
      </c>
      <c r="H1580" s="381">
        <v>1</v>
      </c>
      <c r="I1580" s="381">
        <v>26.808200836181641</v>
      </c>
      <c r="J1580" s="381">
        <v>61.770481109619141</v>
      </c>
      <c r="K1580" s="381">
        <v>16.559554633342341</v>
      </c>
      <c r="L1580" s="381">
        <v>897.0142822265625</v>
      </c>
      <c r="M1580" s="381">
        <v>469.118896484375</v>
      </c>
      <c r="N1580" s="381">
        <v>53547.69140625</v>
      </c>
      <c r="O1580" s="381">
        <v>6154.2529296875</v>
      </c>
      <c r="P1580" s="381">
        <v>10.307889938354492</v>
      </c>
      <c r="Q1580" s="381">
        <v>106.24819946289062</v>
      </c>
      <c r="R1580" s="379">
        <v>1012.7999877929687</v>
      </c>
    </row>
    <row r="1581" spans="1:18" x14ac:dyDescent="0.25">
      <c r="A1581" s="378">
        <v>41246.916666666664</v>
      </c>
      <c r="B1581" s="381">
        <v>134.66819763183594</v>
      </c>
      <c r="C1581" s="381">
        <v>134.66819763183594</v>
      </c>
      <c r="D1581" s="381">
        <v>81798.4609375</v>
      </c>
      <c r="E1581" s="381">
        <v>1</v>
      </c>
      <c r="F1581" s="381">
        <v>1</v>
      </c>
      <c r="G1581" s="381">
        <v>1</v>
      </c>
      <c r="H1581" s="381">
        <v>1</v>
      </c>
      <c r="I1581" s="381">
        <v>26.884740829467773</v>
      </c>
      <c r="J1581" s="381">
        <v>61.750019073486328</v>
      </c>
      <c r="K1581" s="381">
        <v>16.601332590053715</v>
      </c>
      <c r="L1581" s="381">
        <v>897.0211181640625</v>
      </c>
      <c r="M1581" s="381">
        <v>469.19180297851562</v>
      </c>
      <c r="N1581" s="381">
        <v>53547.6015625</v>
      </c>
      <c r="O1581" s="381">
        <v>6155.52490234375</v>
      </c>
      <c r="P1581" s="381">
        <v>10.310839653015137</v>
      </c>
      <c r="Q1581" s="381">
        <v>106.21610260009766</v>
      </c>
      <c r="R1581" s="379">
        <v>1012.7999877929687</v>
      </c>
    </row>
    <row r="1582" spans="1:18" x14ac:dyDescent="0.25">
      <c r="A1582" s="378">
        <v>41246.958333333336</v>
      </c>
      <c r="B1582" s="381">
        <v>133.40240478515625</v>
      </c>
      <c r="C1582" s="381">
        <v>133.40240478515625</v>
      </c>
      <c r="D1582" s="381">
        <v>81556.4765625</v>
      </c>
      <c r="E1582" s="381">
        <v>1</v>
      </c>
      <c r="F1582" s="381">
        <v>1</v>
      </c>
      <c r="G1582" s="381">
        <v>1</v>
      </c>
      <c r="H1582" s="381">
        <v>1</v>
      </c>
      <c r="I1582" s="381">
        <v>26.152439117431641</v>
      </c>
      <c r="J1582" s="381">
        <v>61.806789398193359</v>
      </c>
      <c r="K1582" s="381">
        <v>16.163982967801712</v>
      </c>
      <c r="L1582" s="381">
        <v>897.04052734375</v>
      </c>
      <c r="M1582" s="381">
        <v>467.52639770507812</v>
      </c>
      <c r="N1582" s="381">
        <v>53347.48046875</v>
      </c>
      <c r="O1582" s="381">
        <v>6168.32177734375</v>
      </c>
      <c r="P1582" s="381">
        <v>10.364250183105469</v>
      </c>
      <c r="Q1582" s="381">
        <v>106.3363037109375</v>
      </c>
      <c r="R1582" s="379">
        <v>1012.7999877929687</v>
      </c>
    </row>
    <row r="1583" spans="1:18" x14ac:dyDescent="0.25">
      <c r="A1583" s="378">
        <v>41247</v>
      </c>
      <c r="B1583" s="381">
        <v>132.88259887695312</v>
      </c>
      <c r="C1583" s="381">
        <v>132.88259887695312</v>
      </c>
      <c r="D1583" s="381">
        <v>81525.453125</v>
      </c>
      <c r="E1583" s="381">
        <v>1</v>
      </c>
      <c r="F1583" s="381">
        <v>1</v>
      </c>
      <c r="G1583" s="381">
        <v>1</v>
      </c>
      <c r="H1583" s="381">
        <v>1</v>
      </c>
      <c r="I1583" s="381">
        <v>26.270559310913086</v>
      </c>
      <c r="J1583" s="381">
        <v>61.892429351806641</v>
      </c>
      <c r="K1583" s="381">
        <v>16.259487361831344</v>
      </c>
      <c r="L1583" s="381">
        <v>896.99261474609375</v>
      </c>
      <c r="M1583" s="381">
        <v>467.16119384765625</v>
      </c>
      <c r="N1583" s="381">
        <v>53286.69921875</v>
      </c>
      <c r="O1583" s="381">
        <v>6121.89990234375</v>
      </c>
      <c r="P1583" s="381">
        <v>10.305150032043457</v>
      </c>
      <c r="Q1583" s="381">
        <v>106.46800231933594</v>
      </c>
      <c r="R1583" s="379">
        <v>1012.801025390625</v>
      </c>
    </row>
    <row r="1584" spans="1:18" x14ac:dyDescent="0.25">
      <c r="A1584" s="378">
        <v>41247.041666666664</v>
      </c>
      <c r="B1584" s="381">
        <v>132.25909423828125</v>
      </c>
      <c r="C1584" s="381">
        <v>132.25909423828125</v>
      </c>
      <c r="D1584" s="381">
        <v>81296.140625</v>
      </c>
      <c r="E1584" s="381">
        <v>1</v>
      </c>
      <c r="F1584" s="381">
        <v>1</v>
      </c>
      <c r="G1584" s="381">
        <v>1</v>
      </c>
      <c r="H1584" s="381">
        <v>1</v>
      </c>
      <c r="I1584" s="381">
        <v>26.708829879760742</v>
      </c>
      <c r="J1584" s="381">
        <v>61.932338714599609</v>
      </c>
      <c r="K1584" s="381">
        <v>16.541402987839611</v>
      </c>
      <c r="L1584" s="381">
        <v>896.92822265625</v>
      </c>
      <c r="M1584" s="381">
        <v>465.1549072265625</v>
      </c>
      <c r="N1584" s="381">
        <v>53051.609375</v>
      </c>
      <c r="O1584" s="381">
        <v>6100.93798828125</v>
      </c>
      <c r="P1584" s="381">
        <v>10.314909934997559</v>
      </c>
      <c r="Q1584" s="381">
        <v>106.51599884033203</v>
      </c>
      <c r="R1584" s="379">
        <v>1012.801025390625</v>
      </c>
    </row>
    <row r="1585" spans="1:18" x14ac:dyDescent="0.25">
      <c r="A1585" s="378">
        <v>41247.083333333336</v>
      </c>
      <c r="B1585" s="381">
        <v>131.27679443359375</v>
      </c>
      <c r="C1585" s="381">
        <v>131.27679443359375</v>
      </c>
      <c r="D1585" s="381">
        <v>81180.453125</v>
      </c>
      <c r="E1585" s="381">
        <v>1</v>
      </c>
      <c r="F1585" s="381">
        <v>1</v>
      </c>
      <c r="G1585" s="381">
        <v>1</v>
      </c>
      <c r="H1585" s="381">
        <v>1</v>
      </c>
      <c r="I1585" s="381">
        <v>26.43556022644043</v>
      </c>
      <c r="J1585" s="381">
        <v>61.979190826416016</v>
      </c>
      <c r="K1585" s="381">
        <v>16.384546318777648</v>
      </c>
      <c r="L1585" s="381">
        <v>896.83648681640625</v>
      </c>
      <c r="M1585" s="381">
        <v>464.23489379882812</v>
      </c>
      <c r="N1585" s="381">
        <v>52923.26171875</v>
      </c>
      <c r="O1585" s="381">
        <v>6148.705078125</v>
      </c>
      <c r="P1585" s="381">
        <v>10.408749580383301</v>
      </c>
      <c r="Q1585" s="381">
        <v>106.51069641113281</v>
      </c>
      <c r="R1585" s="379">
        <v>1012.802978515625</v>
      </c>
    </row>
    <row r="1586" spans="1:18" x14ac:dyDescent="0.25">
      <c r="A1586" s="378">
        <v>41247.125</v>
      </c>
      <c r="B1586" s="381">
        <v>130.5</v>
      </c>
      <c r="C1586" s="381">
        <v>130.5</v>
      </c>
      <c r="D1586" s="381">
        <v>80882.296875</v>
      </c>
      <c r="E1586" s="381">
        <v>1</v>
      </c>
      <c r="F1586" s="381">
        <v>1</v>
      </c>
      <c r="G1586" s="381">
        <v>1</v>
      </c>
      <c r="H1586" s="381">
        <v>1</v>
      </c>
      <c r="I1586" s="381">
        <v>26.318880081176758</v>
      </c>
      <c r="J1586" s="381">
        <v>61.999778747558594</v>
      </c>
      <c r="K1586" s="381">
        <v>16.31764741916486</v>
      </c>
      <c r="L1586" s="381">
        <v>896.95928955078125</v>
      </c>
      <c r="M1586" s="381">
        <v>462.46868896484375</v>
      </c>
      <c r="N1586" s="381">
        <v>52741.4609375</v>
      </c>
      <c r="O1586" s="381">
        <v>6134.77001953125</v>
      </c>
      <c r="P1586" s="381">
        <v>10.420149803161621</v>
      </c>
      <c r="Q1586" s="381">
        <v>106.57530212402344</v>
      </c>
      <c r="R1586" s="379">
        <v>1012.802001953125</v>
      </c>
    </row>
    <row r="1587" spans="1:18" x14ac:dyDescent="0.25">
      <c r="A1587" s="378">
        <v>41247.166666666664</v>
      </c>
      <c r="B1587" s="381">
        <v>130.71830749511719</v>
      </c>
      <c r="C1587" s="381">
        <v>130.71830749511719</v>
      </c>
      <c r="D1587" s="381">
        <v>80863.6328125</v>
      </c>
      <c r="E1587" s="381">
        <v>1</v>
      </c>
      <c r="F1587" s="381">
        <v>1</v>
      </c>
      <c r="G1587" s="381">
        <v>1</v>
      </c>
      <c r="H1587" s="381">
        <v>1</v>
      </c>
      <c r="I1587" s="381">
        <v>26.513450622558594</v>
      </c>
      <c r="J1587" s="381">
        <v>61.985950469970703</v>
      </c>
      <c r="K1587" s="381">
        <v>16.434614370779308</v>
      </c>
      <c r="L1587" s="381">
        <v>897.0419921875</v>
      </c>
      <c r="M1587" s="381">
        <v>462.12838745117187</v>
      </c>
      <c r="N1587" s="381">
        <v>52701.94140625</v>
      </c>
      <c r="O1587" s="381">
        <v>6127.64990234375</v>
      </c>
      <c r="P1587" s="381">
        <v>10.416040420532227</v>
      </c>
      <c r="Q1587" s="381">
        <v>106.47709655761719</v>
      </c>
      <c r="R1587" s="379">
        <v>1012.7999877929687</v>
      </c>
    </row>
    <row r="1588" spans="1:18" x14ac:dyDescent="0.25">
      <c r="A1588" s="378">
        <v>41247.208333333336</v>
      </c>
      <c r="B1588" s="381">
        <v>111.36900329589844</v>
      </c>
      <c r="C1588" s="381">
        <v>131.04377316150456</v>
      </c>
      <c r="D1588" s="381">
        <v>80819.2578125</v>
      </c>
      <c r="E1588" s="381">
        <v>1</v>
      </c>
      <c r="F1588" s="381">
        <v>1</v>
      </c>
      <c r="G1588" s="381">
        <v>0.84986108541488647</v>
      </c>
      <c r="H1588" s="381">
        <v>1</v>
      </c>
      <c r="I1588" s="381">
        <v>26.545740127563477</v>
      </c>
      <c r="J1588" s="381">
        <v>61.946998596191406</v>
      </c>
      <c r="K1588" s="381">
        <v>16.444289264170365</v>
      </c>
      <c r="L1588" s="381">
        <v>897.00762939453125</v>
      </c>
      <c r="M1588" s="381">
        <v>461.97189331054687</v>
      </c>
      <c r="N1588" s="381">
        <v>52689.0703125</v>
      </c>
      <c r="O1588" s="381">
        <v>6094.59814453125</v>
      </c>
      <c r="P1588" s="381">
        <v>10.368590354919434</v>
      </c>
      <c r="Q1588" s="381">
        <v>106.35459899902344</v>
      </c>
      <c r="R1588" s="379">
        <v>1012.7990112304687</v>
      </c>
    </row>
    <row r="1589" spans="1:18" x14ac:dyDescent="0.25">
      <c r="A1589" s="378">
        <v>41247.25</v>
      </c>
      <c r="B1589" s="381">
        <v>113.15350341796875</v>
      </c>
      <c r="C1589" s="381">
        <v>129.70947508064307</v>
      </c>
      <c r="D1589" s="381">
        <v>80663.4921875</v>
      </c>
      <c r="E1589" s="381">
        <v>1</v>
      </c>
      <c r="F1589" s="381">
        <v>1</v>
      </c>
      <c r="G1589" s="381">
        <v>0.87236112356185913</v>
      </c>
      <c r="H1589" s="381">
        <v>1</v>
      </c>
      <c r="I1589" s="381">
        <v>26.660209655761719</v>
      </c>
      <c r="J1589" s="381">
        <v>61.862838745117188</v>
      </c>
      <c r="K1589" s="381">
        <v>16.492762508454035</v>
      </c>
      <c r="L1589" s="381">
        <v>897.07470703125</v>
      </c>
      <c r="M1589" s="381">
        <v>460.6151123046875</v>
      </c>
      <c r="N1589" s="381">
        <v>52554.55859375</v>
      </c>
      <c r="O1589" s="381">
        <v>6066.03076171875</v>
      </c>
      <c r="P1589" s="381">
        <v>10.348730087280273</v>
      </c>
      <c r="Q1589" s="381">
        <v>106.36009979248047</v>
      </c>
      <c r="R1589" s="379">
        <v>1012.7990112304687</v>
      </c>
    </row>
    <row r="1590" spans="1:18" x14ac:dyDescent="0.25">
      <c r="A1590" s="378">
        <v>41247.291666666664</v>
      </c>
      <c r="B1590" s="381">
        <v>129.57260131835937</v>
      </c>
      <c r="C1590" s="381">
        <v>129.57260131835937</v>
      </c>
      <c r="D1590" s="381">
        <v>80603.046875</v>
      </c>
      <c r="E1590" s="381">
        <v>1</v>
      </c>
      <c r="F1590" s="381">
        <v>1</v>
      </c>
      <c r="G1590" s="381">
        <v>1</v>
      </c>
      <c r="H1590" s="381">
        <v>1</v>
      </c>
      <c r="I1590" s="381">
        <v>27.114309310913086</v>
      </c>
      <c r="J1590" s="381">
        <v>61.791210174560547</v>
      </c>
      <c r="K1590" s="381">
        <v>16.754259853686744</v>
      </c>
      <c r="L1590" s="381">
        <v>896.8494873046875</v>
      </c>
      <c r="M1590" s="381">
        <v>460.14990234375</v>
      </c>
      <c r="N1590" s="381">
        <v>52519.48046875</v>
      </c>
      <c r="O1590" s="381">
        <v>6069.4921875</v>
      </c>
      <c r="P1590" s="381">
        <v>10.359149932861328</v>
      </c>
      <c r="Q1590" s="381">
        <v>106.45079803466797</v>
      </c>
      <c r="R1590" s="379">
        <v>1012.7990112304687</v>
      </c>
    </row>
    <row r="1591" spans="1:18" x14ac:dyDescent="0.25">
      <c r="A1591" s="378">
        <v>41247.333333333336</v>
      </c>
      <c r="B1591" s="381">
        <v>129.55490112304687</v>
      </c>
      <c r="C1591" s="381">
        <v>129.55490112304687</v>
      </c>
      <c r="D1591" s="381">
        <v>80521.2734375</v>
      </c>
      <c r="E1591" s="381">
        <v>1</v>
      </c>
      <c r="F1591" s="381">
        <v>1</v>
      </c>
      <c r="G1591" s="381">
        <v>1</v>
      </c>
      <c r="H1591" s="381">
        <v>1</v>
      </c>
      <c r="I1591" s="381">
        <v>26.193460464477539</v>
      </c>
      <c r="J1591" s="381">
        <v>61.709159851074219</v>
      </c>
      <c r="K1591" s="381">
        <v>16.163764388552373</v>
      </c>
      <c r="L1591" s="381">
        <v>897.051513671875</v>
      </c>
      <c r="M1591" s="381">
        <v>459.243896484375</v>
      </c>
      <c r="N1591" s="381">
        <v>52419.19140625</v>
      </c>
      <c r="O1591" s="381">
        <v>6063.5771484375</v>
      </c>
      <c r="P1591" s="381">
        <v>10.367400169372559</v>
      </c>
      <c r="Q1591" s="381">
        <v>106.40650177001953</v>
      </c>
      <c r="R1591" s="379">
        <v>1012.7990112304687</v>
      </c>
    </row>
    <row r="1592" spans="1:18" x14ac:dyDescent="0.25">
      <c r="A1592" s="378">
        <v>41247.375</v>
      </c>
      <c r="B1592" s="381">
        <v>128.86019897460937</v>
      </c>
      <c r="C1592" s="381">
        <v>128.86019897460937</v>
      </c>
      <c r="D1592" s="381">
        <v>80369.2578125</v>
      </c>
      <c r="E1592" s="381">
        <v>1</v>
      </c>
      <c r="F1592" s="381">
        <v>1</v>
      </c>
      <c r="G1592" s="381">
        <v>1</v>
      </c>
      <c r="H1592" s="381">
        <v>1</v>
      </c>
      <c r="I1592" s="381">
        <v>27.05586051940918</v>
      </c>
      <c r="J1592" s="381">
        <v>61.471240997314453</v>
      </c>
      <c r="K1592" s="381">
        <v>16.631573223783271</v>
      </c>
      <c r="L1592" s="381">
        <v>896.98040771484375</v>
      </c>
      <c r="M1592" s="381">
        <v>457.79058837890625</v>
      </c>
      <c r="N1592" s="381">
        <v>52329.98046875</v>
      </c>
      <c r="O1592" s="381">
        <v>6072.08984375</v>
      </c>
      <c r="P1592" s="381">
        <v>10.397459983825684</v>
      </c>
      <c r="Q1592" s="381">
        <v>106.42939758300781</v>
      </c>
      <c r="R1592" s="379">
        <v>1012.7999877929687</v>
      </c>
    </row>
    <row r="1593" spans="1:18" x14ac:dyDescent="0.25">
      <c r="A1593" s="378">
        <v>41247.416666666664</v>
      </c>
      <c r="B1593" s="381">
        <v>128.62730407714844</v>
      </c>
      <c r="C1593" s="381">
        <v>128.62730407714844</v>
      </c>
      <c r="D1593" s="381">
        <v>80280.9296875</v>
      </c>
      <c r="E1593" s="381">
        <v>1</v>
      </c>
      <c r="F1593" s="381">
        <v>1</v>
      </c>
      <c r="G1593" s="381">
        <v>1</v>
      </c>
      <c r="H1593" s="381">
        <v>1</v>
      </c>
      <c r="I1593" s="381">
        <v>28.745719909667969</v>
      </c>
      <c r="J1593" s="381">
        <v>61.530540466308594</v>
      </c>
      <c r="K1593" s="381">
        <v>17.687396821349974</v>
      </c>
      <c r="L1593" s="381">
        <v>897.10699462890625</v>
      </c>
      <c r="M1593" s="381">
        <v>456.76470947265625</v>
      </c>
      <c r="N1593" s="381">
        <v>52284.21875</v>
      </c>
      <c r="O1593" s="381">
        <v>6057.966796875</v>
      </c>
      <c r="P1593" s="381">
        <v>10.383930206298828</v>
      </c>
      <c r="Q1593" s="381">
        <v>106.41960144042969</v>
      </c>
      <c r="R1593" s="379">
        <v>1012.7999877929687</v>
      </c>
    </row>
    <row r="1594" spans="1:18" x14ac:dyDescent="0.25">
      <c r="A1594" s="378">
        <v>41247.458333333336</v>
      </c>
      <c r="B1594" s="381">
        <v>128.22300720214844</v>
      </c>
      <c r="C1594" s="381">
        <v>128.22300720214844</v>
      </c>
      <c r="D1594" s="381">
        <v>80221.8671875</v>
      </c>
      <c r="E1594" s="381">
        <v>1</v>
      </c>
      <c r="F1594" s="381">
        <v>1</v>
      </c>
      <c r="G1594" s="381">
        <v>1</v>
      </c>
      <c r="H1594" s="381">
        <v>1</v>
      </c>
      <c r="I1594" s="381">
        <v>26.809240341186523</v>
      </c>
      <c r="J1594" s="381">
        <v>61.119159698486328</v>
      </c>
      <c r="K1594" s="381">
        <v>16.385582418080812</v>
      </c>
      <c r="L1594" s="381">
        <v>896.92779541015625</v>
      </c>
      <c r="M1594" s="381">
        <v>456.25100708007813</v>
      </c>
      <c r="N1594" s="381">
        <v>52187.8203125</v>
      </c>
      <c r="O1594" s="381">
        <v>6048.59716796875</v>
      </c>
      <c r="P1594" s="381">
        <v>10.385680198669434</v>
      </c>
      <c r="Q1594" s="381">
        <v>106.25260162353516</v>
      </c>
      <c r="R1594" s="379">
        <v>1012.7999877929687</v>
      </c>
    </row>
    <row r="1595" spans="1:18" x14ac:dyDescent="0.25">
      <c r="A1595" s="378">
        <v>41247.5</v>
      </c>
      <c r="B1595" s="381">
        <v>128.78829956054687</v>
      </c>
      <c r="C1595" s="381">
        <v>128.78829956054687</v>
      </c>
      <c r="D1595" s="381">
        <v>80187.203125</v>
      </c>
      <c r="E1595" s="381">
        <v>1</v>
      </c>
      <c r="F1595" s="381">
        <v>1</v>
      </c>
      <c r="G1595" s="381">
        <v>1</v>
      </c>
      <c r="H1595" s="381">
        <v>1</v>
      </c>
      <c r="I1595" s="381">
        <v>26.041450500488281</v>
      </c>
      <c r="J1595" s="381">
        <v>61.061939239501953</v>
      </c>
      <c r="K1595" s="381">
        <v>15.901414681693131</v>
      </c>
      <c r="L1595" s="381">
        <v>897.08282470703125</v>
      </c>
      <c r="M1595" s="381">
        <v>456.0596923828125</v>
      </c>
      <c r="N1595" s="381">
        <v>52205.94140625</v>
      </c>
      <c r="O1595" s="381">
        <v>6056.06982421875</v>
      </c>
      <c r="P1595" s="381">
        <v>10.394339561462402</v>
      </c>
      <c r="Q1595" s="381">
        <v>106.09500122070312</v>
      </c>
      <c r="R1595" s="379">
        <v>1012.7999877929687</v>
      </c>
    </row>
    <row r="1596" spans="1:18" x14ac:dyDescent="0.25">
      <c r="A1596" s="378">
        <v>41247.541666666664</v>
      </c>
      <c r="B1596" s="381">
        <v>127.96330261230469</v>
      </c>
      <c r="C1596" s="381">
        <v>127.96330261230469</v>
      </c>
      <c r="D1596" s="381">
        <v>80148.3515625</v>
      </c>
      <c r="E1596" s="381">
        <v>1</v>
      </c>
      <c r="F1596" s="381">
        <v>1</v>
      </c>
      <c r="G1596" s="381">
        <v>1</v>
      </c>
      <c r="H1596" s="381">
        <v>1</v>
      </c>
      <c r="I1596" s="381">
        <v>25.413089752197266</v>
      </c>
      <c r="J1596" s="381">
        <v>61.083259582519531</v>
      </c>
      <c r="K1596" s="381">
        <v>15.523143581273326</v>
      </c>
      <c r="L1596" s="381">
        <v>896.96868896484375</v>
      </c>
      <c r="M1596" s="381">
        <v>455.72250366210937</v>
      </c>
      <c r="N1596" s="381">
        <v>52129.0703125</v>
      </c>
      <c r="O1596" s="381">
        <v>6039.7177734375</v>
      </c>
      <c r="P1596" s="381">
        <v>10.383130073547363</v>
      </c>
      <c r="Q1596" s="381">
        <v>106.26760101318359</v>
      </c>
      <c r="R1596" s="379">
        <v>1012.7990112304687</v>
      </c>
    </row>
    <row r="1597" spans="1:18" x14ac:dyDescent="0.25">
      <c r="A1597" s="378">
        <v>41247.583333333336</v>
      </c>
      <c r="B1597" s="381">
        <v>128.23880004882812</v>
      </c>
      <c r="C1597" s="381">
        <v>128.23880004882812</v>
      </c>
      <c r="D1597" s="381">
        <v>80201.7734375</v>
      </c>
      <c r="E1597" s="381">
        <v>1</v>
      </c>
      <c r="F1597" s="381">
        <v>1</v>
      </c>
      <c r="G1597" s="381">
        <v>1</v>
      </c>
      <c r="H1597" s="381">
        <v>1</v>
      </c>
      <c r="I1597" s="381">
        <v>25.559459686279297</v>
      </c>
      <c r="J1597" s="381">
        <v>61.278499603271484</v>
      </c>
      <c r="K1597" s="381">
        <v>15.662453402454993</v>
      </c>
      <c r="L1597" s="381">
        <v>896.96527099609375</v>
      </c>
      <c r="M1597" s="381">
        <v>456.24868774414062</v>
      </c>
      <c r="N1597" s="381">
        <v>52096.87890625</v>
      </c>
      <c r="O1597" s="381">
        <v>6029.30712890625</v>
      </c>
      <c r="P1597" s="381">
        <v>10.37300968170166</v>
      </c>
      <c r="Q1597" s="381">
        <v>106.32060241699219</v>
      </c>
      <c r="R1597" s="379">
        <v>1012.7960205078125</v>
      </c>
    </row>
    <row r="1598" spans="1:18" x14ac:dyDescent="0.25">
      <c r="A1598" s="378">
        <v>41247.625</v>
      </c>
      <c r="B1598" s="381">
        <v>127.4447021484375</v>
      </c>
      <c r="C1598" s="381">
        <v>127.4447021484375</v>
      </c>
      <c r="D1598" s="381">
        <v>80123.328125</v>
      </c>
      <c r="E1598" s="381">
        <v>1</v>
      </c>
      <c r="F1598" s="381">
        <v>1</v>
      </c>
      <c r="G1598" s="381">
        <v>1</v>
      </c>
      <c r="H1598" s="381">
        <v>1</v>
      </c>
      <c r="I1598" s="381">
        <v>26.18004035949707</v>
      </c>
      <c r="J1598" s="381">
        <v>61.343090057373047</v>
      </c>
      <c r="K1598" s="381">
        <v>16.059645734782897</v>
      </c>
      <c r="L1598" s="381">
        <v>897.010498046875</v>
      </c>
      <c r="M1598" s="381">
        <v>455.90679931640625</v>
      </c>
      <c r="N1598" s="381">
        <v>52017.609375</v>
      </c>
      <c r="O1598" s="381">
        <v>6017.916015625</v>
      </c>
      <c r="P1598" s="381">
        <v>10.369379997253418</v>
      </c>
      <c r="Q1598" s="381">
        <v>106.47260284423828</v>
      </c>
      <c r="R1598" s="379">
        <v>1012.7979736328125</v>
      </c>
    </row>
    <row r="1599" spans="1:18" x14ac:dyDescent="0.25">
      <c r="A1599" s="378">
        <v>41247.666666666664</v>
      </c>
      <c r="B1599" s="381">
        <v>127.04959869384766</v>
      </c>
      <c r="C1599" s="381">
        <v>127.04959869384766</v>
      </c>
      <c r="D1599" s="381">
        <v>80166.421875</v>
      </c>
      <c r="E1599" s="381">
        <v>1</v>
      </c>
      <c r="F1599" s="381">
        <v>1</v>
      </c>
      <c r="G1599" s="381">
        <v>1</v>
      </c>
      <c r="H1599" s="381">
        <v>1</v>
      </c>
      <c r="I1599" s="381">
        <v>26.077760696411133</v>
      </c>
      <c r="J1599" s="381">
        <v>61.432960510253906</v>
      </c>
      <c r="K1599" s="381">
        <v>16.020340430584767</v>
      </c>
      <c r="L1599" s="381">
        <v>896.9835205078125</v>
      </c>
      <c r="M1599" s="381">
        <v>456.23330688476562</v>
      </c>
      <c r="N1599" s="381">
        <v>52007.4609375</v>
      </c>
      <c r="O1599" s="381">
        <v>6016.51513671875</v>
      </c>
      <c r="P1599" s="381">
        <v>10.370940208435059</v>
      </c>
      <c r="Q1599" s="381">
        <v>106.60089874267578</v>
      </c>
      <c r="R1599" s="379">
        <v>1012.7949829101562</v>
      </c>
    </row>
    <row r="1600" spans="1:18" x14ac:dyDescent="0.25">
      <c r="A1600" s="378">
        <v>41247.708333333336</v>
      </c>
      <c r="B1600" s="381">
        <v>127.21690368652344</v>
      </c>
      <c r="C1600" s="381">
        <v>127.21690368652344</v>
      </c>
      <c r="D1600" s="381">
        <v>80187.3828125</v>
      </c>
      <c r="E1600" s="381">
        <v>1</v>
      </c>
      <c r="F1600" s="381">
        <v>1</v>
      </c>
      <c r="G1600" s="381">
        <v>1</v>
      </c>
      <c r="H1600" s="381">
        <v>1</v>
      </c>
      <c r="I1600" s="381">
        <v>25.91356086730957</v>
      </c>
      <c r="J1600" s="381">
        <v>61.33319091796875</v>
      </c>
      <c r="K1600" s="381">
        <v>15.893613760391018</v>
      </c>
      <c r="L1600" s="381">
        <v>896.982177734375</v>
      </c>
      <c r="M1600" s="381">
        <v>456.19970703125</v>
      </c>
      <c r="N1600" s="381">
        <v>51977.8203125</v>
      </c>
      <c r="O1600" s="381">
        <v>6011.48779296875</v>
      </c>
      <c r="P1600" s="381">
        <v>10.366169929504395</v>
      </c>
      <c r="Q1600" s="381">
        <v>106.67130279541016</v>
      </c>
      <c r="R1600" s="379">
        <v>1012.7949829101562</v>
      </c>
    </row>
    <row r="1601" spans="1:18" x14ac:dyDescent="0.25">
      <c r="A1601" s="378">
        <v>41247.75</v>
      </c>
      <c r="B1601" s="381">
        <v>127.28479766845703</v>
      </c>
      <c r="C1601" s="381">
        <v>127.28479766845703</v>
      </c>
      <c r="D1601" s="381">
        <v>79990.296875</v>
      </c>
      <c r="E1601" s="381">
        <v>1</v>
      </c>
      <c r="F1601" s="381">
        <v>1</v>
      </c>
      <c r="G1601" s="381">
        <v>1</v>
      </c>
      <c r="H1601" s="381">
        <v>1</v>
      </c>
      <c r="I1601" s="381">
        <v>23.156309127807617</v>
      </c>
      <c r="J1601" s="381">
        <v>61.573421478271484</v>
      </c>
      <c r="K1601" s="381">
        <v>14.258131818076436</v>
      </c>
      <c r="L1601" s="381">
        <v>897.01580810546875</v>
      </c>
      <c r="M1601" s="381">
        <v>455.41558837890625</v>
      </c>
      <c r="N1601" s="381">
        <v>51849.01171875</v>
      </c>
      <c r="O1601" s="381">
        <v>5987.06201171875</v>
      </c>
      <c r="P1601" s="381">
        <v>10.353540420532227</v>
      </c>
      <c r="Q1601" s="381">
        <v>106.73169708251953</v>
      </c>
      <c r="R1601" s="379">
        <v>1012.7990112304687</v>
      </c>
    </row>
    <row r="1602" spans="1:18" x14ac:dyDescent="0.25">
      <c r="A1602" s="378">
        <v>41247.791666666664</v>
      </c>
      <c r="B1602" s="381">
        <v>127.50949859619141</v>
      </c>
      <c r="C1602" s="381">
        <v>127.50949859619141</v>
      </c>
      <c r="D1602" s="381">
        <v>79742.9921875</v>
      </c>
      <c r="E1602" s="381">
        <v>1</v>
      </c>
      <c r="F1602" s="381">
        <v>1</v>
      </c>
      <c r="G1602" s="381">
        <v>1</v>
      </c>
      <c r="H1602" s="381">
        <v>1</v>
      </c>
      <c r="I1602" s="381">
        <v>24.918569564819336</v>
      </c>
      <c r="J1602" s="381">
        <v>61.961208343505859</v>
      </c>
      <c r="K1602" s="381">
        <v>15.439846804279149</v>
      </c>
      <c r="L1602" s="381">
        <v>897.0228271484375</v>
      </c>
      <c r="M1602" s="381">
        <v>454.25350952148437</v>
      </c>
      <c r="N1602" s="381">
        <v>51670.328125</v>
      </c>
      <c r="O1602" s="381">
        <v>5965.48291015625</v>
      </c>
      <c r="P1602" s="381">
        <v>10.349539756774902</v>
      </c>
      <c r="Q1602" s="381">
        <v>106.51959991455078</v>
      </c>
      <c r="R1602" s="379">
        <v>1012.7990112304687</v>
      </c>
    </row>
    <row r="1603" spans="1:18" x14ac:dyDescent="0.25">
      <c r="A1603" s="378">
        <v>41247.833333333336</v>
      </c>
      <c r="B1603" s="381">
        <v>127.50910186767578</v>
      </c>
      <c r="C1603" s="381">
        <v>127.50910186767578</v>
      </c>
      <c r="D1603" s="381">
        <v>79493.8671875</v>
      </c>
      <c r="E1603" s="381">
        <v>1</v>
      </c>
      <c r="F1603" s="381">
        <v>1</v>
      </c>
      <c r="G1603" s="381">
        <v>1</v>
      </c>
      <c r="H1603" s="381">
        <v>1</v>
      </c>
      <c r="I1603" s="381">
        <v>26.444110870361328</v>
      </c>
      <c r="J1603" s="381">
        <v>62.137500762939453</v>
      </c>
      <c r="K1603" s="381">
        <v>16.431709593823324</v>
      </c>
      <c r="L1603" s="381">
        <v>897.07659912109375</v>
      </c>
      <c r="M1603" s="381">
        <v>452.94009399414062</v>
      </c>
      <c r="N1603" s="381">
        <v>51543.62890625</v>
      </c>
      <c r="O1603" s="381">
        <v>5947.3349609375</v>
      </c>
      <c r="P1603" s="381">
        <v>10.345179557800293</v>
      </c>
      <c r="Q1603" s="381">
        <v>106.55110168457031</v>
      </c>
      <c r="R1603" s="379">
        <v>1012.7990112304687</v>
      </c>
    </row>
    <row r="1604" spans="1:18" x14ac:dyDescent="0.25">
      <c r="A1604" s="378">
        <v>41247.875</v>
      </c>
      <c r="B1604" s="381">
        <v>126.81880187988281</v>
      </c>
      <c r="C1604" s="381">
        <v>126.81880187988281</v>
      </c>
      <c r="D1604" s="381">
        <v>79265.5</v>
      </c>
      <c r="E1604" s="381">
        <v>1</v>
      </c>
      <c r="F1604" s="381">
        <v>1</v>
      </c>
      <c r="G1604" s="381">
        <v>1</v>
      </c>
      <c r="H1604" s="381">
        <v>1</v>
      </c>
      <c r="I1604" s="381">
        <v>26.937749862670898</v>
      </c>
      <c r="J1604" s="381">
        <v>61.996101379394531</v>
      </c>
      <c r="K1604" s="381">
        <v>16.70035471418916</v>
      </c>
      <c r="L1604" s="381">
        <v>897.05419921875</v>
      </c>
      <c r="M1604" s="381">
        <v>451.13571166992187</v>
      </c>
      <c r="N1604" s="381">
        <v>51357</v>
      </c>
      <c r="O1604" s="381">
        <v>5916.27880859375</v>
      </c>
      <c r="P1604" s="381">
        <v>10.331259727478027</v>
      </c>
      <c r="Q1604" s="381">
        <v>106.67620086669922</v>
      </c>
      <c r="R1604" s="379">
        <v>1012.7990112304687</v>
      </c>
    </row>
    <row r="1605" spans="1:18" x14ac:dyDescent="0.25">
      <c r="A1605" s="378">
        <v>41247.916666666664</v>
      </c>
      <c r="B1605" s="381">
        <v>125.77439880371094</v>
      </c>
      <c r="C1605" s="381">
        <v>125.77439880371094</v>
      </c>
      <c r="D1605" s="381">
        <v>79045.421875</v>
      </c>
      <c r="E1605" s="381">
        <v>1</v>
      </c>
      <c r="F1605" s="381">
        <v>1</v>
      </c>
      <c r="G1605" s="381">
        <v>1</v>
      </c>
      <c r="H1605" s="381">
        <v>1</v>
      </c>
      <c r="I1605" s="381">
        <v>28.174749374389648</v>
      </c>
      <c r="J1605" s="381">
        <v>61.516231536865234</v>
      </c>
      <c r="K1605" s="381">
        <v>17.332044060081024</v>
      </c>
      <c r="L1605" s="381">
        <v>896.94952392578125</v>
      </c>
      <c r="M1605" s="381">
        <v>448.91070556640625</v>
      </c>
      <c r="N1605" s="381">
        <v>51208.640625</v>
      </c>
      <c r="O1605" s="381">
        <v>5896.13720703125</v>
      </c>
      <c r="P1605" s="381">
        <v>10.325200080871582</v>
      </c>
      <c r="Q1605" s="381">
        <v>106.80130004882812</v>
      </c>
      <c r="R1605" s="379">
        <v>1012.7999877929687</v>
      </c>
    </row>
    <row r="1606" spans="1:18" x14ac:dyDescent="0.25">
      <c r="A1606" s="378">
        <v>41247.958333333336</v>
      </c>
      <c r="B1606" s="381">
        <v>126.73020172119141</v>
      </c>
      <c r="C1606" s="381">
        <v>126.73020172119141</v>
      </c>
      <c r="D1606" s="381">
        <v>78960.0078125</v>
      </c>
      <c r="E1606" s="381">
        <v>1</v>
      </c>
      <c r="F1606" s="381">
        <v>1</v>
      </c>
      <c r="G1606" s="381">
        <v>1</v>
      </c>
      <c r="H1606" s="381">
        <v>1</v>
      </c>
      <c r="I1606" s="381">
        <v>26.764980316162109</v>
      </c>
      <c r="J1606" s="381">
        <v>60.978328704833984</v>
      </c>
      <c r="K1606" s="381">
        <v>16.320837674973447</v>
      </c>
      <c r="L1606" s="381">
        <v>897.05718994140625</v>
      </c>
      <c r="M1606" s="381">
        <v>448.16900634765625</v>
      </c>
      <c r="N1606" s="381">
        <v>51237.26953125</v>
      </c>
      <c r="O1606" s="381">
        <v>5896.0830078125</v>
      </c>
      <c r="P1606" s="381">
        <v>10.321209907531738</v>
      </c>
      <c r="Q1606" s="381">
        <v>106.51860046386719</v>
      </c>
      <c r="R1606" s="379">
        <v>1012.7999877929687</v>
      </c>
    </row>
    <row r="1607" spans="1:18" x14ac:dyDescent="0.25">
      <c r="A1607" s="378">
        <v>41248</v>
      </c>
      <c r="B1607" s="381">
        <v>127.16500091552734</v>
      </c>
      <c r="C1607" s="381">
        <v>127.16500091552734</v>
      </c>
      <c r="D1607" s="381">
        <v>79045.5234375</v>
      </c>
      <c r="E1607" s="381">
        <v>1</v>
      </c>
      <c r="F1607" s="381">
        <v>1</v>
      </c>
      <c r="G1607" s="381">
        <v>1</v>
      </c>
      <c r="H1607" s="381">
        <v>1</v>
      </c>
      <c r="I1607" s="381">
        <v>26.473760604858398</v>
      </c>
      <c r="J1607" s="381">
        <v>60.551361083984375</v>
      </c>
      <c r="K1607" s="381">
        <v>16.030222376357415</v>
      </c>
      <c r="L1607" s="381">
        <v>897.04510498046875</v>
      </c>
      <c r="M1607" s="381">
        <v>448.52740478515625</v>
      </c>
      <c r="N1607" s="381">
        <v>51313.66015625</v>
      </c>
      <c r="O1607" s="381">
        <v>5910.40087890625</v>
      </c>
      <c r="P1607" s="381">
        <v>10.329549789428711</v>
      </c>
      <c r="Q1607" s="381">
        <v>106.29969787597656</v>
      </c>
      <c r="R1607" s="379">
        <v>1012.7999877929687</v>
      </c>
    </row>
    <row r="1608" spans="1:18" x14ac:dyDescent="0.25">
      <c r="A1608" s="378">
        <v>41248.041666666664</v>
      </c>
      <c r="B1608" s="381">
        <v>127.08100128173828</v>
      </c>
      <c r="C1608" s="381">
        <v>127.08100128173828</v>
      </c>
      <c r="D1608" s="381">
        <v>79081.1171875</v>
      </c>
      <c r="E1608" s="381">
        <v>1</v>
      </c>
      <c r="F1608" s="381">
        <v>1</v>
      </c>
      <c r="G1608" s="381">
        <v>1</v>
      </c>
      <c r="H1608" s="381">
        <v>1</v>
      </c>
      <c r="I1608" s="381">
        <v>25.889869689941406</v>
      </c>
      <c r="J1608" s="381">
        <v>60.444198608398437</v>
      </c>
      <c r="K1608" s="381">
        <v>15.648924254843733</v>
      </c>
      <c r="L1608" s="381">
        <v>896.93310546875</v>
      </c>
      <c r="M1608" s="381">
        <v>448.65008544921875</v>
      </c>
      <c r="N1608" s="381">
        <v>51326.48828125</v>
      </c>
      <c r="O1608" s="381">
        <v>5921.7099609375</v>
      </c>
      <c r="P1608" s="381">
        <v>10.34453010559082</v>
      </c>
      <c r="Q1608" s="381">
        <v>106.31169891357422</v>
      </c>
      <c r="R1608" s="379">
        <v>1012.7999877929687</v>
      </c>
    </row>
    <row r="1609" spans="1:18" x14ac:dyDescent="0.25">
      <c r="A1609" s="378">
        <v>41248.083333333336</v>
      </c>
      <c r="B1609" s="381">
        <v>126.1343994140625</v>
      </c>
      <c r="C1609" s="381">
        <v>126.1343994140625</v>
      </c>
      <c r="D1609" s="381">
        <v>79147.7421875</v>
      </c>
      <c r="E1609" s="381">
        <v>1</v>
      </c>
      <c r="F1609" s="381">
        <v>1</v>
      </c>
      <c r="G1609" s="381">
        <v>1</v>
      </c>
      <c r="H1609" s="381">
        <v>1</v>
      </c>
      <c r="I1609" s="381">
        <v>26.166540145874023</v>
      </c>
      <c r="J1609" s="381">
        <v>60.391441345214844</v>
      </c>
      <c r="K1609" s="381">
        <v>15.802350744267606</v>
      </c>
      <c r="L1609" s="381">
        <v>897.00018310546875</v>
      </c>
      <c r="M1609" s="381">
        <v>448.91128540039062</v>
      </c>
      <c r="N1609" s="381">
        <v>51366.5390625</v>
      </c>
      <c r="O1609" s="381">
        <v>5932.43798828125</v>
      </c>
      <c r="P1609" s="381">
        <v>10.353630065917969</v>
      </c>
      <c r="Q1609" s="381">
        <v>106.42829895019531</v>
      </c>
      <c r="R1609" s="379">
        <v>1012.7999877929687</v>
      </c>
    </row>
    <row r="1610" spans="1:18" x14ac:dyDescent="0.25">
      <c r="A1610" s="378">
        <v>41248.125</v>
      </c>
      <c r="B1610" s="381">
        <v>126.47239685058594</v>
      </c>
      <c r="C1610" s="381">
        <v>126.47239685058594</v>
      </c>
      <c r="D1610" s="381">
        <v>79268.84375</v>
      </c>
      <c r="E1610" s="381">
        <v>1</v>
      </c>
      <c r="F1610" s="381">
        <v>1</v>
      </c>
      <c r="G1610" s="381">
        <v>1</v>
      </c>
      <c r="H1610" s="381">
        <v>1</v>
      </c>
      <c r="I1610" s="381">
        <v>26.381750106811523</v>
      </c>
      <c r="J1610" s="381">
        <v>60.394489288330078</v>
      </c>
      <c r="K1610" s="381">
        <v>15.933123242332295</v>
      </c>
      <c r="L1610" s="381">
        <v>897.0853271484375</v>
      </c>
      <c r="M1610" s="381">
        <v>449.56600952148437</v>
      </c>
      <c r="N1610" s="381">
        <v>51452.44140625</v>
      </c>
      <c r="O1610" s="381">
        <v>5950.12890625</v>
      </c>
      <c r="P1610" s="381">
        <v>10.36553955078125</v>
      </c>
      <c r="Q1610" s="381">
        <v>106.41220092773437</v>
      </c>
      <c r="R1610" s="379">
        <v>1012.7990112304687</v>
      </c>
    </row>
    <row r="1611" spans="1:18" x14ac:dyDescent="0.25">
      <c r="A1611" s="378">
        <v>41248.166666666664</v>
      </c>
      <c r="B1611" s="381">
        <v>125.55670166015625</v>
      </c>
      <c r="C1611" s="381">
        <v>125.55670166015625</v>
      </c>
      <c r="D1611" s="381">
        <v>79360.7734375</v>
      </c>
      <c r="E1611" s="381">
        <v>1</v>
      </c>
      <c r="F1611" s="381">
        <v>1</v>
      </c>
      <c r="G1611" s="381">
        <v>1</v>
      </c>
      <c r="H1611" s="381">
        <v>1</v>
      </c>
      <c r="I1611" s="381">
        <v>26.059759140014648</v>
      </c>
      <c r="J1611" s="381">
        <v>60.519401550292969</v>
      </c>
      <c r="K1611" s="381">
        <v>15.77121027698464</v>
      </c>
      <c r="L1611" s="381">
        <v>896.85467529296875</v>
      </c>
      <c r="M1611" s="381">
        <v>450.23480224609375</v>
      </c>
      <c r="N1611" s="381">
        <v>51561.828125</v>
      </c>
      <c r="O1611" s="381">
        <v>5961.07080078125</v>
      </c>
      <c r="P1611" s="381">
        <v>10.364089965820312</v>
      </c>
      <c r="Q1611" s="381">
        <v>106.25</v>
      </c>
      <c r="R1611" s="379">
        <v>1012.7979736328125</v>
      </c>
    </row>
    <row r="1612" spans="1:18" x14ac:dyDescent="0.25">
      <c r="A1612" s="378">
        <v>41248.208333333336</v>
      </c>
      <c r="B1612" s="381">
        <v>106.74169921875</v>
      </c>
      <c r="C1612" s="381">
        <v>125.68113937105971</v>
      </c>
      <c r="D1612" s="381">
        <v>79388.7734375</v>
      </c>
      <c r="E1612" s="381">
        <v>1</v>
      </c>
      <c r="F1612" s="381">
        <v>1</v>
      </c>
      <c r="G1612" s="381">
        <v>0.84930562973022461</v>
      </c>
      <c r="H1612" s="381">
        <v>1</v>
      </c>
      <c r="I1612" s="381">
        <v>25.684669494628906</v>
      </c>
      <c r="J1612" s="381">
        <v>60.714889526367188</v>
      </c>
      <c r="K1612" s="381">
        <v>15.594418708876473</v>
      </c>
      <c r="L1612" s="381">
        <v>897.07830810546875</v>
      </c>
      <c r="M1612" s="381">
        <v>450.72738647460938</v>
      </c>
      <c r="N1612" s="381">
        <v>51583</v>
      </c>
      <c r="O1612" s="381">
        <v>5953.4951171875</v>
      </c>
      <c r="P1612" s="381">
        <v>10.347729682922363</v>
      </c>
      <c r="Q1612" s="381">
        <v>106.07630157470703</v>
      </c>
      <c r="R1612" s="379">
        <v>1012.7940063476562</v>
      </c>
    </row>
    <row r="1613" spans="1:18" x14ac:dyDescent="0.25">
      <c r="A1613" s="378">
        <v>41248.25</v>
      </c>
      <c r="B1613" s="381">
        <v>109.73280334472656</v>
      </c>
      <c r="C1613" s="381">
        <v>125.6282702734572</v>
      </c>
      <c r="D1613" s="381">
        <v>79431.7734375</v>
      </c>
      <c r="E1613" s="381">
        <v>1</v>
      </c>
      <c r="F1613" s="381">
        <v>1</v>
      </c>
      <c r="G1613" s="381">
        <v>0.87347221374511719</v>
      </c>
      <c r="H1613" s="381">
        <v>1</v>
      </c>
      <c r="I1613" s="381">
        <v>25.559789657592773</v>
      </c>
      <c r="J1613" s="381">
        <v>60.873790740966797</v>
      </c>
      <c r="K1613" s="381">
        <v>15.559212869994299</v>
      </c>
      <c r="L1613" s="381">
        <v>896.97772216796875</v>
      </c>
      <c r="M1613" s="381">
        <v>450.784912109375</v>
      </c>
      <c r="N1613" s="381">
        <v>51564.8984375</v>
      </c>
      <c r="O1613" s="381">
        <v>5949.43701171875</v>
      </c>
      <c r="P1613" s="381">
        <v>10.344289779663086</v>
      </c>
      <c r="Q1613" s="381">
        <v>106.10559844970703</v>
      </c>
      <c r="R1613" s="379">
        <v>1012.7960205078125</v>
      </c>
    </row>
    <row r="1614" spans="1:18" x14ac:dyDescent="0.25">
      <c r="A1614" s="378">
        <v>41248.291666666664</v>
      </c>
      <c r="B1614" s="381">
        <v>125.27330017089844</v>
      </c>
      <c r="C1614" s="381">
        <v>125.27330017089844</v>
      </c>
      <c r="D1614" s="381">
        <v>79527.171875</v>
      </c>
      <c r="E1614" s="381">
        <v>1</v>
      </c>
      <c r="F1614" s="381">
        <v>1</v>
      </c>
      <c r="G1614" s="381">
        <v>1</v>
      </c>
      <c r="H1614" s="381">
        <v>1</v>
      </c>
      <c r="I1614" s="381">
        <v>25.538150787353516</v>
      </c>
      <c r="J1614" s="381">
        <v>61.019191741943359</v>
      </c>
      <c r="K1614" s="381">
        <v>15.583173196281859</v>
      </c>
      <c r="L1614" s="381">
        <v>896.9813232421875</v>
      </c>
      <c r="M1614" s="381">
        <v>451.44241333007812</v>
      </c>
      <c r="N1614" s="381">
        <v>51654.73046875</v>
      </c>
      <c r="O1614" s="381">
        <v>5963.05908203125</v>
      </c>
      <c r="P1614" s="381">
        <v>10.350130081176758</v>
      </c>
      <c r="Q1614" s="381">
        <v>106.11530303955078</v>
      </c>
      <c r="R1614" s="379">
        <v>1012.7930297851562</v>
      </c>
    </row>
    <row r="1615" spans="1:18" x14ac:dyDescent="0.25">
      <c r="A1615" s="378">
        <v>41248.333333333336</v>
      </c>
      <c r="B1615" s="381">
        <v>126.63339996337891</v>
      </c>
      <c r="C1615" s="381">
        <v>126.63339996337891</v>
      </c>
      <c r="D1615" s="381">
        <v>79643.453125</v>
      </c>
      <c r="E1615" s="381">
        <v>1</v>
      </c>
      <c r="F1615" s="381">
        <v>1</v>
      </c>
      <c r="G1615" s="381">
        <v>1</v>
      </c>
      <c r="H1615" s="381">
        <v>1</v>
      </c>
      <c r="I1615" s="381">
        <v>26.186370849609375</v>
      </c>
      <c r="J1615" s="381">
        <v>61.142471313476562</v>
      </c>
      <c r="K1615" s="381">
        <v>16.010994284763001</v>
      </c>
      <c r="L1615" s="381">
        <v>897.0078125</v>
      </c>
      <c r="M1615" s="381">
        <v>452.4932861328125</v>
      </c>
      <c r="N1615" s="381">
        <v>51744.21875</v>
      </c>
      <c r="O1615" s="381">
        <v>5973.4482421875</v>
      </c>
      <c r="P1615" s="381">
        <v>10.349249839782715</v>
      </c>
      <c r="Q1615" s="381">
        <v>105.97499847412109</v>
      </c>
      <c r="R1615" s="379">
        <v>1012.7899780273437</v>
      </c>
    </row>
    <row r="1616" spans="1:18" x14ac:dyDescent="0.25">
      <c r="A1616" s="378">
        <v>41248.375</v>
      </c>
      <c r="B1616" s="381">
        <v>127.34480285644531</v>
      </c>
      <c r="C1616" s="381">
        <v>127.34480285644531</v>
      </c>
      <c r="D1616" s="381">
        <v>79751.046875</v>
      </c>
      <c r="E1616" s="381">
        <v>1</v>
      </c>
      <c r="F1616" s="381">
        <v>1</v>
      </c>
      <c r="G1616" s="381">
        <v>1</v>
      </c>
      <c r="H1616" s="381">
        <v>1</v>
      </c>
      <c r="I1616" s="381">
        <v>26.141460418701172</v>
      </c>
      <c r="J1616" s="381">
        <v>61.219528198242187</v>
      </c>
      <c r="K1616" s="381">
        <v>16.003678732459083</v>
      </c>
      <c r="L1616" s="381">
        <v>896.97637939453125</v>
      </c>
      <c r="M1616" s="381">
        <v>453.64749145507812</v>
      </c>
      <c r="N1616" s="381">
        <v>51884.25</v>
      </c>
      <c r="O1616" s="381">
        <v>5992.4228515625</v>
      </c>
      <c r="P1616" s="381">
        <v>10.354169845581055</v>
      </c>
      <c r="Q1616" s="381">
        <v>105.72080230712891</v>
      </c>
      <c r="R1616" s="379">
        <v>1012.7869873046875</v>
      </c>
    </row>
    <row r="1617" spans="1:18" x14ac:dyDescent="0.25">
      <c r="A1617" s="378">
        <v>41248.416666666664</v>
      </c>
      <c r="B1617" s="381">
        <v>125.65950012207031</v>
      </c>
      <c r="C1617" s="381">
        <v>125.65950012207031</v>
      </c>
      <c r="D1617" s="381">
        <v>79256.0703125</v>
      </c>
      <c r="E1617" s="381">
        <v>1</v>
      </c>
      <c r="F1617" s="381">
        <v>1</v>
      </c>
      <c r="G1617" s="381">
        <v>1</v>
      </c>
      <c r="H1617" s="381">
        <v>1</v>
      </c>
      <c r="I1617" s="381">
        <v>25.597679138183594</v>
      </c>
      <c r="J1617" s="381">
        <v>61.246528625488281</v>
      </c>
      <c r="K1617" s="381">
        <v>15.677689880828257</v>
      </c>
      <c r="L1617" s="381">
        <v>897.2454833984375</v>
      </c>
      <c r="M1617" s="381">
        <v>449.85031127929687</v>
      </c>
      <c r="N1617" s="381">
        <v>51305.140625</v>
      </c>
      <c r="O1617" s="381">
        <v>5919.21484375</v>
      </c>
      <c r="P1617" s="381">
        <v>10.343560218811035</v>
      </c>
      <c r="Q1617" s="381">
        <v>105.90170288085937</v>
      </c>
      <c r="R1617" s="379">
        <v>1012.7839965820312</v>
      </c>
    </row>
    <row r="1618" spans="1:18" x14ac:dyDescent="0.25">
      <c r="A1618" s="378">
        <v>41248.458333333336</v>
      </c>
      <c r="B1618" s="381">
        <v>116.39230346679687</v>
      </c>
      <c r="C1618" s="381">
        <v>116.39230346679687</v>
      </c>
      <c r="D1618" s="381">
        <v>76495.90625</v>
      </c>
      <c r="E1618" s="381">
        <v>1</v>
      </c>
      <c r="F1618" s="381">
        <v>1</v>
      </c>
      <c r="G1618" s="381">
        <v>1</v>
      </c>
      <c r="H1618" s="381">
        <v>1</v>
      </c>
      <c r="I1618" s="381">
        <v>24.045669555664063</v>
      </c>
      <c r="J1618" s="381">
        <v>61.350818634033203</v>
      </c>
      <c r="K1618" s="381">
        <v>14.752215118434396</v>
      </c>
      <c r="L1618" s="381">
        <v>896.94122314453125</v>
      </c>
      <c r="M1618" s="381">
        <v>433.61318969726562</v>
      </c>
      <c r="N1618" s="381">
        <v>49685.98046875</v>
      </c>
      <c r="O1618" s="381">
        <v>5684.84619140625</v>
      </c>
      <c r="P1618" s="381">
        <v>10.268199920654297</v>
      </c>
      <c r="Q1618" s="381">
        <v>107.04830169677734</v>
      </c>
      <c r="R1618" s="379">
        <v>1012.7839965820312</v>
      </c>
    </row>
    <row r="1619" spans="1:18" x14ac:dyDescent="0.25">
      <c r="A1619" s="378">
        <v>41248.5</v>
      </c>
      <c r="B1619" s="381">
        <v>117.32779693603516</v>
      </c>
      <c r="C1619" s="381">
        <v>117.32779693603516</v>
      </c>
      <c r="D1619" s="381">
        <v>76257.328125</v>
      </c>
      <c r="E1619" s="381">
        <v>1</v>
      </c>
      <c r="F1619" s="381">
        <v>1</v>
      </c>
      <c r="G1619" s="381">
        <v>1</v>
      </c>
      <c r="H1619" s="381">
        <v>1</v>
      </c>
      <c r="I1619" s="381">
        <v>24.994010925292969</v>
      </c>
      <c r="J1619" s="381">
        <v>61.430591583251953</v>
      </c>
      <c r="K1619" s="381">
        <v>15.353968771790097</v>
      </c>
      <c r="L1619" s="381">
        <v>897.019287109375</v>
      </c>
      <c r="M1619" s="381">
        <v>432.3876953125</v>
      </c>
      <c r="N1619" s="381">
        <v>49589.609375</v>
      </c>
      <c r="O1619" s="381">
        <v>5669.27490234375</v>
      </c>
      <c r="P1619" s="381">
        <v>10.259590148925781</v>
      </c>
      <c r="Q1619" s="381">
        <v>106.87899780273437</v>
      </c>
      <c r="R1619" s="379">
        <v>1012.7860107421875</v>
      </c>
    </row>
    <row r="1620" spans="1:18" x14ac:dyDescent="0.25">
      <c r="A1620" s="378">
        <v>41248.541666666664</v>
      </c>
      <c r="B1620" s="381">
        <v>119.49330139160156</v>
      </c>
      <c r="C1620" s="381">
        <v>119.49330139160156</v>
      </c>
      <c r="D1620" s="381">
        <v>76387.5234375</v>
      </c>
      <c r="E1620" s="381">
        <v>1</v>
      </c>
      <c r="F1620" s="381">
        <v>1</v>
      </c>
      <c r="G1620" s="381">
        <v>1</v>
      </c>
      <c r="H1620" s="381">
        <v>1</v>
      </c>
      <c r="I1620" s="381">
        <v>25.334129333496094</v>
      </c>
      <c r="J1620" s="381">
        <v>61.456390380859375</v>
      </c>
      <c r="K1620" s="381">
        <v>15.569441422785166</v>
      </c>
      <c r="L1620" s="381">
        <v>896.9271240234375</v>
      </c>
      <c r="M1620" s="381">
        <v>433.3743896484375</v>
      </c>
      <c r="N1620" s="381">
        <v>49714.91015625</v>
      </c>
      <c r="O1620" s="381">
        <v>5688.5908203125</v>
      </c>
      <c r="P1620" s="381">
        <v>10.26731014251709</v>
      </c>
      <c r="Q1620" s="381">
        <v>106.61589813232422</v>
      </c>
      <c r="R1620" s="379">
        <v>1012.7849731445312</v>
      </c>
    </row>
    <row r="1621" spans="1:18" x14ac:dyDescent="0.25">
      <c r="A1621" s="378">
        <v>41248.583333333336</v>
      </c>
      <c r="B1621" s="381">
        <v>120.61710357666016</v>
      </c>
      <c r="C1621" s="381">
        <v>120.61710357666016</v>
      </c>
      <c r="D1621" s="381">
        <v>76536.8828125</v>
      </c>
      <c r="E1621" s="381">
        <v>1</v>
      </c>
      <c r="F1621" s="381">
        <v>1</v>
      </c>
      <c r="G1621" s="381">
        <v>1</v>
      </c>
      <c r="H1621" s="381">
        <v>1</v>
      </c>
      <c r="I1621" s="381">
        <v>25.838510513305664</v>
      </c>
      <c r="J1621" s="381">
        <v>61.317230224609375</v>
      </c>
      <c r="K1621" s="381">
        <v>15.843458978053532</v>
      </c>
      <c r="L1621" s="381">
        <v>897.0570068359375</v>
      </c>
      <c r="M1621" s="381">
        <v>433.86859130859375</v>
      </c>
      <c r="N1621" s="381">
        <v>49760</v>
      </c>
      <c r="O1621" s="381">
        <v>5696.06494140625</v>
      </c>
      <c r="P1621" s="381">
        <v>10.271180152893066</v>
      </c>
      <c r="Q1621" s="381">
        <v>106.59529876708984</v>
      </c>
      <c r="R1621" s="379">
        <v>1012.7839965820312</v>
      </c>
    </row>
    <row r="1622" spans="1:18" x14ac:dyDescent="0.25">
      <c r="A1622" s="378">
        <v>41248.625</v>
      </c>
      <c r="B1622" s="381">
        <v>119.48110198974609</v>
      </c>
      <c r="C1622" s="381">
        <v>119.48110198974609</v>
      </c>
      <c r="D1622" s="381">
        <v>76437.8203125</v>
      </c>
      <c r="E1622" s="381">
        <v>1</v>
      </c>
      <c r="F1622" s="381">
        <v>1</v>
      </c>
      <c r="G1622" s="381">
        <v>1</v>
      </c>
      <c r="H1622" s="381">
        <v>1</v>
      </c>
      <c r="I1622" s="381">
        <v>24.850139617919922</v>
      </c>
      <c r="J1622" s="381">
        <v>61.143100738525391</v>
      </c>
      <c r="K1622" s="381">
        <v>15.194145900248987</v>
      </c>
      <c r="L1622" s="381">
        <v>896.8701171875</v>
      </c>
      <c r="M1622" s="381">
        <v>433.52801513671875</v>
      </c>
      <c r="N1622" s="381">
        <v>49746.08984375</v>
      </c>
      <c r="O1622" s="381">
        <v>5693.5322265625</v>
      </c>
      <c r="P1622" s="381">
        <v>10.269140243530273</v>
      </c>
      <c r="Q1622" s="381">
        <v>106.66590118408203</v>
      </c>
      <c r="R1622" s="379">
        <v>1012.7830200195312</v>
      </c>
    </row>
    <row r="1623" spans="1:18" x14ac:dyDescent="0.25">
      <c r="A1623" s="378">
        <v>41248.666666666664</v>
      </c>
      <c r="B1623" s="381">
        <v>117.99960327148437</v>
      </c>
      <c r="C1623" s="381">
        <v>117.99960327148437</v>
      </c>
      <c r="D1623" s="381">
        <v>76280.7578125</v>
      </c>
      <c r="E1623" s="381">
        <v>1</v>
      </c>
      <c r="F1623" s="381">
        <v>1</v>
      </c>
      <c r="G1623" s="381">
        <v>1</v>
      </c>
      <c r="H1623" s="381">
        <v>1</v>
      </c>
      <c r="I1623" s="381">
        <v>24.547750473022461</v>
      </c>
      <c r="J1623" s="381">
        <v>61.119888305664063</v>
      </c>
      <c r="K1623" s="381">
        <v>15.003557670664449</v>
      </c>
      <c r="L1623" s="381">
        <v>897.0416259765625</v>
      </c>
      <c r="M1623" s="381">
        <v>432.38070678710937</v>
      </c>
      <c r="N1623" s="381">
        <v>49642.828125</v>
      </c>
      <c r="O1623" s="381">
        <v>5679.6318359375</v>
      </c>
      <c r="P1623" s="381">
        <v>10.267020225524902</v>
      </c>
      <c r="Q1623" s="381">
        <v>106.84230041503906</v>
      </c>
      <c r="R1623" s="379">
        <v>1012.7839965820312</v>
      </c>
    </row>
    <row r="1624" spans="1:18" x14ac:dyDescent="0.25">
      <c r="A1624" s="378">
        <v>41248.708333333336</v>
      </c>
      <c r="B1624" s="381">
        <v>116.26820373535156</v>
      </c>
      <c r="C1624" s="381">
        <v>116.26820373535156</v>
      </c>
      <c r="D1624" s="381">
        <v>76020.296875</v>
      </c>
      <c r="E1624" s="381">
        <v>1</v>
      </c>
      <c r="F1624" s="381">
        <v>1</v>
      </c>
      <c r="G1624" s="381">
        <v>1</v>
      </c>
      <c r="H1624" s="381">
        <v>1</v>
      </c>
      <c r="I1624" s="381">
        <v>25.046430587768555</v>
      </c>
      <c r="J1624" s="381">
        <v>61.139850616455078</v>
      </c>
      <c r="K1624" s="381">
        <v>15.313350246115807</v>
      </c>
      <c r="L1624" s="381">
        <v>897.15582275390625</v>
      </c>
      <c r="M1624" s="381">
        <v>430.45120239257812</v>
      </c>
      <c r="N1624" s="381">
        <v>49381.12890625</v>
      </c>
      <c r="O1624" s="381">
        <v>5642.34912109375</v>
      </c>
      <c r="P1624" s="381">
        <v>10.254090309143066</v>
      </c>
      <c r="Q1624" s="381">
        <v>107.06719970703125</v>
      </c>
      <c r="R1624" s="379">
        <v>1012.791015625</v>
      </c>
    </row>
    <row r="1625" spans="1:18" x14ac:dyDescent="0.25">
      <c r="A1625" s="378">
        <v>41248.75</v>
      </c>
      <c r="B1625" s="381">
        <v>116.70970153808594</v>
      </c>
      <c r="C1625" s="381">
        <v>116.70970153808594</v>
      </c>
      <c r="D1625" s="381">
        <v>75937.8828125</v>
      </c>
      <c r="E1625" s="381">
        <v>1</v>
      </c>
      <c r="F1625" s="381">
        <v>1</v>
      </c>
      <c r="G1625" s="381">
        <v>1</v>
      </c>
      <c r="H1625" s="381">
        <v>1</v>
      </c>
      <c r="I1625" s="381">
        <v>24.726690292358398</v>
      </c>
      <c r="J1625" s="381">
        <v>61.11383056640625</v>
      </c>
      <c r="K1625" s="381">
        <v>15.111427609951933</v>
      </c>
      <c r="L1625" s="381">
        <v>896.9384765625</v>
      </c>
      <c r="M1625" s="381">
        <v>429.86859130859375</v>
      </c>
      <c r="N1625" s="381">
        <v>49351.87890625</v>
      </c>
      <c r="O1625" s="381">
        <v>5631.58984375</v>
      </c>
      <c r="P1625" s="381">
        <v>10.242119789123535</v>
      </c>
      <c r="Q1625" s="381">
        <v>107.02469635009766</v>
      </c>
      <c r="R1625" s="379">
        <v>1012.7940063476562</v>
      </c>
    </row>
    <row r="1626" spans="1:18" x14ac:dyDescent="0.25">
      <c r="A1626" s="378">
        <v>41248.791666666664</v>
      </c>
      <c r="B1626" s="381">
        <v>116.53549957275391</v>
      </c>
      <c r="C1626" s="381">
        <v>116.53549957275391</v>
      </c>
      <c r="D1626" s="381">
        <v>75828.4765625</v>
      </c>
      <c r="E1626" s="381">
        <v>1</v>
      </c>
      <c r="F1626" s="381">
        <v>1</v>
      </c>
      <c r="G1626" s="381">
        <v>1</v>
      </c>
      <c r="H1626" s="381">
        <v>1</v>
      </c>
      <c r="I1626" s="381">
        <v>24.590679168701172</v>
      </c>
      <c r="J1626" s="381">
        <v>61.060459136962891</v>
      </c>
      <c r="K1626" s="381">
        <v>15.015181605306426</v>
      </c>
      <c r="L1626" s="381">
        <v>897.0634765625</v>
      </c>
      <c r="M1626" s="381">
        <v>429.13088989257812</v>
      </c>
      <c r="N1626" s="381">
        <v>49301.3203125</v>
      </c>
      <c r="O1626" s="381">
        <v>5627.9169921875</v>
      </c>
      <c r="P1626" s="381">
        <v>10.246109962463379</v>
      </c>
      <c r="Q1626" s="381">
        <v>107.13729858398437</v>
      </c>
      <c r="R1626" s="379">
        <v>1012.791015625</v>
      </c>
    </row>
    <row r="1627" spans="1:18" x14ac:dyDescent="0.25">
      <c r="A1627" s="378">
        <v>41248.833333333336</v>
      </c>
      <c r="B1627" s="381">
        <v>116.95349884033203</v>
      </c>
      <c r="C1627" s="381">
        <v>116.95349884033203</v>
      </c>
      <c r="D1627" s="381">
        <v>75746.96875</v>
      </c>
      <c r="E1627" s="381">
        <v>1</v>
      </c>
      <c r="F1627" s="381">
        <v>1</v>
      </c>
      <c r="G1627" s="381">
        <v>1</v>
      </c>
      <c r="H1627" s="381">
        <v>1</v>
      </c>
      <c r="I1627" s="381">
        <v>24.473339080810547</v>
      </c>
      <c r="J1627" s="381">
        <v>61.068691253662109</v>
      </c>
      <c r="K1627" s="381">
        <v>14.945547882722021</v>
      </c>
      <c r="L1627" s="381">
        <v>897.078125</v>
      </c>
      <c r="M1627" s="381">
        <v>427.91259765625</v>
      </c>
      <c r="N1627" s="381">
        <v>49165.390625</v>
      </c>
      <c r="O1627" s="381">
        <v>5600.72802734375</v>
      </c>
      <c r="P1627" s="381">
        <v>10.227760314941406</v>
      </c>
      <c r="Q1627" s="381">
        <v>107.25250244140625</v>
      </c>
      <c r="R1627" s="379">
        <v>1012.791015625</v>
      </c>
    </row>
    <row r="1628" spans="1:18" x14ac:dyDescent="0.25">
      <c r="A1628" s="378">
        <v>41248.875</v>
      </c>
      <c r="B1628" s="381">
        <v>116.78800201416016</v>
      </c>
      <c r="C1628" s="381">
        <v>116.78800201416016</v>
      </c>
      <c r="D1628" s="381">
        <v>75664</v>
      </c>
      <c r="E1628" s="381">
        <v>1</v>
      </c>
      <c r="F1628" s="381">
        <v>1</v>
      </c>
      <c r="G1628" s="381">
        <v>1</v>
      </c>
      <c r="H1628" s="381">
        <v>1</v>
      </c>
      <c r="I1628" s="381">
        <v>24.664680480957031</v>
      </c>
      <c r="J1628" s="381">
        <v>61.066230773925781</v>
      </c>
      <c r="K1628" s="381">
        <v>15.061790702152647</v>
      </c>
      <c r="L1628" s="381">
        <v>896.85430908203125</v>
      </c>
      <c r="M1628" s="381">
        <v>426.406005859375</v>
      </c>
      <c r="N1628" s="381">
        <v>49019.359375</v>
      </c>
      <c r="O1628" s="381">
        <v>5584.13623046875</v>
      </c>
      <c r="P1628" s="381">
        <v>10.227439880371094</v>
      </c>
      <c r="Q1628" s="381">
        <v>107.52529907226562</v>
      </c>
      <c r="R1628" s="379">
        <v>1012.7919921875</v>
      </c>
    </row>
    <row r="1629" spans="1:18" x14ac:dyDescent="0.25">
      <c r="A1629" s="378">
        <v>41248.916666666664</v>
      </c>
      <c r="B1629" s="381">
        <v>114.03669738769531</v>
      </c>
      <c r="C1629" s="381">
        <v>114.03669738769531</v>
      </c>
      <c r="D1629" s="381">
        <v>74245.7265625</v>
      </c>
      <c r="E1629" s="381">
        <v>1</v>
      </c>
      <c r="F1629" s="381">
        <v>1</v>
      </c>
      <c r="G1629" s="381">
        <v>1</v>
      </c>
      <c r="H1629" s="381">
        <v>1</v>
      </c>
      <c r="I1629" s="381">
        <v>23.734889984130859</v>
      </c>
      <c r="J1629" s="381">
        <v>61.105209350585938</v>
      </c>
      <c r="K1629" s="381">
        <v>14.503254213934415</v>
      </c>
      <c r="L1629" s="381">
        <v>896.8607177734375</v>
      </c>
      <c r="M1629" s="381">
        <v>411.89181518554687</v>
      </c>
      <c r="N1629" s="381">
        <v>46946.94921875</v>
      </c>
      <c r="O1629" s="381">
        <v>5388.1201171875</v>
      </c>
      <c r="P1629" s="381">
        <v>10.299619674682617</v>
      </c>
      <c r="Q1629" s="381">
        <v>108.97090148925781</v>
      </c>
      <c r="R1629" s="379">
        <v>1012.7930297851562</v>
      </c>
    </row>
    <row r="1630" spans="1:18" x14ac:dyDescent="0.25">
      <c r="A1630" s="378">
        <v>41248.958333333336</v>
      </c>
      <c r="B1630" s="381">
        <v>92.019233703613281</v>
      </c>
      <c r="C1630" s="381">
        <v>92.019233703613281</v>
      </c>
      <c r="D1630" s="381">
        <v>64239.75</v>
      </c>
      <c r="E1630" s="381">
        <v>1</v>
      </c>
      <c r="F1630" s="381">
        <v>1</v>
      </c>
      <c r="G1630" s="381">
        <v>1</v>
      </c>
      <c r="H1630" s="381">
        <v>1</v>
      </c>
      <c r="I1630" s="381">
        <v>18.93501091003418</v>
      </c>
      <c r="J1630" s="381">
        <v>61.066810607910156</v>
      </c>
      <c r="K1630" s="381">
        <v>11.563007251017698</v>
      </c>
      <c r="L1630" s="381">
        <v>896.30108642578125</v>
      </c>
      <c r="M1630" s="381">
        <v>331.63088989257812</v>
      </c>
      <c r="N1630" s="381">
        <v>38447.078125</v>
      </c>
      <c r="O1630" s="381">
        <v>4594.31689453125</v>
      </c>
      <c r="P1630" s="381">
        <v>10.677630424499512</v>
      </c>
      <c r="Q1630" s="381">
        <v>119.06400299072266</v>
      </c>
      <c r="R1630" s="379">
        <v>1012.7930297851562</v>
      </c>
    </row>
    <row r="1631" spans="1:18" x14ac:dyDescent="0.25">
      <c r="A1631" s="378">
        <v>41249</v>
      </c>
      <c r="B1631" s="381">
        <v>43.186691284179688</v>
      </c>
      <c r="C1631" s="381">
        <v>43.186691284179688</v>
      </c>
      <c r="D1631" s="381">
        <v>22938.859375</v>
      </c>
      <c r="E1631" s="381">
        <v>0.11041670292615891</v>
      </c>
      <c r="F1631" s="381">
        <v>1</v>
      </c>
      <c r="G1631" s="381">
        <v>1</v>
      </c>
      <c r="H1631" s="381">
        <v>1</v>
      </c>
      <c r="I1631" s="381">
        <v>2.6486849784851074</v>
      </c>
      <c r="J1631" s="381">
        <v>59.552360534667969</v>
      </c>
      <c r="K1631" s="381">
        <v>1.577354427815044</v>
      </c>
      <c r="L1631" s="381">
        <v>381.976806640625</v>
      </c>
      <c r="M1631" s="381">
        <v>66.028053283691406</v>
      </c>
      <c r="N1631" s="381">
        <v>9026.5537109375</v>
      </c>
      <c r="O1631" s="381">
        <v>479.01168823242187</v>
      </c>
      <c r="P1631" s="381">
        <v>2.1345338821411133</v>
      </c>
      <c r="Q1631" s="381">
        <v>80.457489013671875</v>
      </c>
      <c r="R1631" s="379">
        <v>1012.7880249023437</v>
      </c>
    </row>
    <row r="1632" spans="1:18" x14ac:dyDescent="0.25">
      <c r="A1632" s="378">
        <v>41249.041666666664</v>
      </c>
      <c r="B1632" s="381">
        <v>-0.44883659482002258</v>
      </c>
      <c r="C1632" s="381">
        <v>-0.44883659482002258</v>
      </c>
      <c r="D1632" s="381">
        <v>7436.634765625</v>
      </c>
      <c r="E1632" s="381">
        <v>0</v>
      </c>
      <c r="F1632" s="381">
        <v>1</v>
      </c>
      <c r="G1632" s="381">
        <v>1</v>
      </c>
      <c r="H1632" s="381">
        <v>1</v>
      </c>
      <c r="I1632" s="381">
        <v>2.0787790417671204E-2</v>
      </c>
      <c r="J1632" s="381">
        <v>57.637599945068359</v>
      </c>
      <c r="K1632" s="381">
        <v>1.1981583478356584E-2</v>
      </c>
      <c r="L1632" s="381">
        <v>114.62079620361328</v>
      </c>
      <c r="M1632" s="381">
        <v>19.300079345703125</v>
      </c>
      <c r="N1632" s="381">
        <v>2299.466064453125</v>
      </c>
      <c r="O1632" s="381">
        <v>1.8948420286178589</v>
      </c>
      <c r="P1632" s="381">
        <v>2.7227590084075928</v>
      </c>
      <c r="Q1632" s="381">
        <v>83.895561218261719</v>
      </c>
      <c r="R1632" s="379">
        <v>1012.7890014648437</v>
      </c>
    </row>
    <row r="1633" spans="1:18" x14ac:dyDescent="0.25">
      <c r="A1633" s="378">
        <v>41249.083333333336</v>
      </c>
      <c r="B1633" s="381">
        <v>-0.44617640972137451</v>
      </c>
      <c r="C1633" s="381">
        <v>-0.44617640972137451</v>
      </c>
      <c r="D1633" s="381">
        <v>-79.226219177246094</v>
      </c>
      <c r="E1633" s="381">
        <v>0</v>
      </c>
      <c r="F1633" s="381">
        <v>1</v>
      </c>
      <c r="G1633" s="381">
        <v>1</v>
      </c>
      <c r="H1633" s="381">
        <v>1</v>
      </c>
      <c r="I1633" s="381">
        <v>-3.695253049954772E-3</v>
      </c>
      <c r="J1633" s="381">
        <v>55.411209106445313</v>
      </c>
      <c r="K1633" s="381">
        <v>-2.0475843945227368E-3</v>
      </c>
      <c r="L1633" s="381">
        <v>119.50360107421875</v>
      </c>
      <c r="M1633" s="381">
        <v>0.36767929792404175</v>
      </c>
      <c r="N1633" s="381">
        <v>41.704841613769531</v>
      </c>
      <c r="O1633" s="381">
        <v>1.6662900447845459</v>
      </c>
      <c r="P1633" s="381">
        <v>3.2543380260467529</v>
      </c>
      <c r="Q1633" s="381">
        <v>32.638339996337891</v>
      </c>
      <c r="R1633" s="379">
        <v>1012.791015625</v>
      </c>
    </row>
    <row r="1634" spans="1:18" x14ac:dyDescent="0.25">
      <c r="A1634" s="378">
        <v>41249.125</v>
      </c>
      <c r="B1634" s="381">
        <v>-0.44580179452896118</v>
      </c>
      <c r="C1634" s="381">
        <v>-0.44580179452896118</v>
      </c>
      <c r="D1634" s="381">
        <v>-78.911331176757812</v>
      </c>
      <c r="E1634" s="381">
        <v>0</v>
      </c>
      <c r="F1634" s="381">
        <v>1</v>
      </c>
      <c r="G1634" s="381">
        <v>1</v>
      </c>
      <c r="H1634" s="381">
        <v>1</v>
      </c>
      <c r="I1634" s="381">
        <v>-3.6595019046217203E-3</v>
      </c>
      <c r="J1634" s="381">
        <v>54.751270294189453</v>
      </c>
      <c r="K1634" s="381">
        <v>-2.0036237792204494E-3</v>
      </c>
      <c r="L1634" s="381">
        <v>123.53949737548828</v>
      </c>
      <c r="M1634" s="381">
        <v>0.35370790958404541</v>
      </c>
      <c r="N1634" s="381">
        <v>41.044948577880859</v>
      </c>
      <c r="O1634" s="381">
        <v>1.7203079462051392</v>
      </c>
      <c r="P1634" s="381">
        <v>3.6584570407867432</v>
      </c>
      <c r="Q1634" s="381">
        <v>20.834060668945313</v>
      </c>
      <c r="R1634" s="379">
        <v>1012.791015625</v>
      </c>
    </row>
    <row r="1635" spans="1:18" x14ac:dyDescent="0.25">
      <c r="A1635" s="378">
        <v>41249.166666666664</v>
      </c>
      <c r="B1635" s="381">
        <v>-0.44608798623085022</v>
      </c>
      <c r="C1635" s="381">
        <v>-0.44608798623085022</v>
      </c>
      <c r="D1635" s="381">
        <v>-78.408699035644531</v>
      </c>
      <c r="E1635" s="381">
        <v>0</v>
      </c>
      <c r="F1635" s="381">
        <v>1</v>
      </c>
      <c r="G1635" s="381">
        <v>1</v>
      </c>
      <c r="H1635" s="381">
        <v>1</v>
      </c>
      <c r="I1635" s="381">
        <v>-3.723490983247757E-3</v>
      </c>
      <c r="J1635" s="381">
        <v>54.751258850097656</v>
      </c>
      <c r="K1635" s="381">
        <v>-2.0386581864980258E-3</v>
      </c>
      <c r="L1635" s="381">
        <v>126.66269683837891</v>
      </c>
      <c r="M1635" s="381">
        <v>0.36269959807395935</v>
      </c>
      <c r="N1635" s="381">
        <v>39.910758972167969</v>
      </c>
      <c r="O1635" s="381">
        <v>1.4924880266189575</v>
      </c>
      <c r="P1635" s="381">
        <v>2.7350659370422363</v>
      </c>
      <c r="Q1635" s="381">
        <v>14.931730270385742</v>
      </c>
      <c r="R1635" s="379">
        <v>1012.7919921875</v>
      </c>
    </row>
    <row r="1636" spans="1:18" x14ac:dyDescent="0.25">
      <c r="A1636" s="378">
        <v>41249.208333333336</v>
      </c>
      <c r="B1636" s="381">
        <v>-0.38040450215339661</v>
      </c>
      <c r="C1636" s="381">
        <v>-0.44731540813555165</v>
      </c>
      <c r="D1636" s="381">
        <v>-77.730857849121094</v>
      </c>
      <c r="E1636" s="381">
        <v>0</v>
      </c>
      <c r="F1636" s="381">
        <v>1</v>
      </c>
      <c r="G1636" s="381">
        <v>0.85041671991348267</v>
      </c>
      <c r="H1636" s="381">
        <v>1</v>
      </c>
      <c r="I1636" s="381">
        <v>-3.6650649271905422E-3</v>
      </c>
      <c r="J1636" s="381">
        <v>54.751319885253906</v>
      </c>
      <c r="K1636" s="381">
        <v>-2.0066714222883421E-3</v>
      </c>
      <c r="L1636" s="381">
        <v>127.77980041503906</v>
      </c>
      <c r="M1636" s="381">
        <v>0.32271501421928406</v>
      </c>
      <c r="N1636" s="381">
        <v>40.698009490966797</v>
      </c>
      <c r="O1636" s="381">
        <v>1.4010640382766724</v>
      </c>
      <c r="P1636" s="381">
        <v>2.1128818988800049</v>
      </c>
      <c r="Q1636" s="381">
        <v>11.274530410766602</v>
      </c>
      <c r="R1636" s="379">
        <v>1012.7930297851562</v>
      </c>
    </row>
    <row r="1637" spans="1:18" x14ac:dyDescent="0.25">
      <c r="A1637" s="378">
        <v>41249.25</v>
      </c>
      <c r="B1637" s="381">
        <v>-0.38885179162025452</v>
      </c>
      <c r="C1637" s="381">
        <v>-0.44574635562915593</v>
      </c>
      <c r="D1637" s="381">
        <v>-77.257476806640625</v>
      </c>
      <c r="E1637" s="381">
        <v>0</v>
      </c>
      <c r="F1637" s="381">
        <v>1</v>
      </c>
      <c r="G1637" s="381">
        <v>0.87236112356185913</v>
      </c>
      <c r="H1637" s="381">
        <v>1</v>
      </c>
      <c r="I1637" s="381">
        <v>-3.6450850311666727E-3</v>
      </c>
      <c r="J1637" s="381">
        <v>54.751338958740234</v>
      </c>
      <c r="K1637" s="381">
        <v>-1.9957328607483672E-3</v>
      </c>
      <c r="L1637" s="381">
        <v>129.75360107421875</v>
      </c>
      <c r="M1637" s="381">
        <v>0.33412790298461914</v>
      </c>
      <c r="N1637" s="381">
        <v>40.526988983154297</v>
      </c>
      <c r="O1637" s="381">
        <v>1.4543009996414185</v>
      </c>
      <c r="P1637" s="381">
        <v>2.2393190860748291</v>
      </c>
      <c r="Q1637" s="381">
        <v>8.7028274536132812</v>
      </c>
      <c r="R1637" s="379">
        <v>1012.7949829101562</v>
      </c>
    </row>
    <row r="1638" spans="1:18" x14ac:dyDescent="0.25">
      <c r="A1638" s="378">
        <v>41249.291666666664</v>
      </c>
      <c r="B1638" s="381">
        <v>-0.44572380185127258</v>
      </c>
      <c r="C1638" s="381">
        <v>-0.44572380185127258</v>
      </c>
      <c r="D1638" s="381">
        <v>-77.487716674804688</v>
      </c>
      <c r="E1638" s="381">
        <v>0</v>
      </c>
      <c r="F1638" s="381">
        <v>1</v>
      </c>
      <c r="G1638" s="381">
        <v>1</v>
      </c>
      <c r="H1638" s="381">
        <v>1</v>
      </c>
      <c r="I1638" s="381">
        <v>-3.6900991108268499E-3</v>
      </c>
      <c r="J1638" s="381">
        <v>54.751319885253906</v>
      </c>
      <c r="K1638" s="381">
        <v>-2.0203779682517187E-3</v>
      </c>
      <c r="L1638" s="381">
        <v>132.8291015625</v>
      </c>
      <c r="M1638" s="381">
        <v>0.37845641374588013</v>
      </c>
      <c r="N1638" s="381">
        <v>39.885028839111328</v>
      </c>
      <c r="O1638" s="381">
        <v>1.5164769887924194</v>
      </c>
      <c r="P1638" s="381">
        <v>2.6586370468139648</v>
      </c>
      <c r="Q1638" s="381">
        <v>6.914301872253418</v>
      </c>
      <c r="R1638" s="379">
        <v>1012.7960205078125</v>
      </c>
    </row>
    <row r="1639" spans="1:18" x14ac:dyDescent="0.25">
      <c r="A1639" s="378">
        <v>41249.333333333336</v>
      </c>
      <c r="B1639" s="381">
        <v>-0.11943169683218002</v>
      </c>
      <c r="C1639" s="381">
        <v>-0.22772989738619906</v>
      </c>
      <c r="D1639" s="381">
        <v>-76.916130065917969</v>
      </c>
      <c r="E1639" s="381">
        <v>0</v>
      </c>
      <c r="F1639" s="381">
        <v>1</v>
      </c>
      <c r="G1639" s="381">
        <v>0.52444452047348022</v>
      </c>
      <c r="H1639" s="381">
        <v>1</v>
      </c>
      <c r="I1639" s="381">
        <v>-3.6447991151362658E-3</v>
      </c>
      <c r="J1639" s="381">
        <v>54.751361846923828</v>
      </c>
      <c r="K1639" s="381">
        <v>-1.9955771521217346E-3</v>
      </c>
      <c r="L1639" s="381">
        <v>132.64230346679687</v>
      </c>
      <c r="M1639" s="381">
        <v>0.37071061134338379</v>
      </c>
      <c r="N1639" s="381">
        <v>39.287460327148438</v>
      </c>
      <c r="O1639" s="381">
        <v>1.3388890027999878</v>
      </c>
      <c r="P1639" s="381">
        <v>2.0006849765777588</v>
      </c>
      <c r="Q1639" s="381">
        <v>5.6232261657714844</v>
      </c>
      <c r="R1639" s="379">
        <v>1012.7979736328125</v>
      </c>
    </row>
    <row r="1640" spans="1:18" x14ac:dyDescent="0.25">
      <c r="A1640" s="378">
        <v>41249.375</v>
      </c>
      <c r="B1640" s="381">
        <v>-0.44525548815727234</v>
      </c>
      <c r="C1640" s="381">
        <v>-0.44525548815727234</v>
      </c>
      <c r="D1640" s="381">
        <v>-77.382881164550781</v>
      </c>
      <c r="E1640" s="381">
        <v>0</v>
      </c>
      <c r="F1640" s="381">
        <v>1</v>
      </c>
      <c r="G1640" s="381">
        <v>1</v>
      </c>
      <c r="H1640" s="381">
        <v>1</v>
      </c>
      <c r="I1640" s="381">
        <v>-3.689291886985302E-3</v>
      </c>
      <c r="J1640" s="381">
        <v>54.751319885253906</v>
      </c>
      <c r="K1640" s="381">
        <v>-2.0199360025440426E-3</v>
      </c>
      <c r="L1640" s="381">
        <v>128.92599487304687</v>
      </c>
      <c r="M1640" s="381">
        <v>0.37072131037712097</v>
      </c>
      <c r="N1640" s="381">
        <v>39.912158966064453</v>
      </c>
      <c r="O1640" s="381">
        <v>1.2113909721374512</v>
      </c>
      <c r="P1640" s="381">
        <v>1.1912670135498047</v>
      </c>
      <c r="Q1640" s="381">
        <v>4.5614380836486816</v>
      </c>
      <c r="R1640" s="379">
        <v>1012.7969970703125</v>
      </c>
    </row>
    <row r="1641" spans="1:18" x14ac:dyDescent="0.25">
      <c r="A1641" s="378">
        <v>41249.416666666664</v>
      </c>
      <c r="B1641" s="381">
        <v>-0.44478720426559448</v>
      </c>
      <c r="C1641" s="381">
        <v>-0.44478720426559448</v>
      </c>
      <c r="D1641" s="381">
        <v>-78.056892395019531</v>
      </c>
      <c r="E1641" s="381">
        <v>0</v>
      </c>
      <c r="F1641" s="381">
        <v>1</v>
      </c>
      <c r="G1641" s="381">
        <v>1</v>
      </c>
      <c r="H1641" s="381">
        <v>1</v>
      </c>
      <c r="I1641" s="381">
        <v>-3.6598991136997938E-3</v>
      </c>
      <c r="J1641" s="381">
        <v>54.751300811767578</v>
      </c>
      <c r="K1641" s="381">
        <v>-2.0038423731489896E-3</v>
      </c>
      <c r="L1641" s="381">
        <v>134.72920227050781</v>
      </c>
      <c r="M1641" s="381">
        <v>0.96581947803497314</v>
      </c>
      <c r="N1641" s="381">
        <v>38.092208862304688</v>
      </c>
      <c r="O1641" s="381">
        <v>1.0540790557861328</v>
      </c>
      <c r="P1641" s="381">
        <v>0.29040798544883728</v>
      </c>
      <c r="Q1641" s="381">
        <v>9.4646978378295898</v>
      </c>
      <c r="R1641" s="379">
        <v>1012.7949829101562</v>
      </c>
    </row>
    <row r="1642" spans="1:18" x14ac:dyDescent="0.25">
      <c r="A1642" s="378">
        <v>41249.458333333336</v>
      </c>
      <c r="B1642" s="381">
        <v>-0.44571858644485474</v>
      </c>
      <c r="C1642" s="381">
        <v>-0.44571858644485474</v>
      </c>
      <c r="D1642" s="381">
        <v>-78.575546264648437</v>
      </c>
      <c r="E1642" s="381">
        <v>0</v>
      </c>
      <c r="F1642" s="381">
        <v>1</v>
      </c>
      <c r="G1642" s="381">
        <v>1</v>
      </c>
      <c r="H1642" s="381">
        <v>1</v>
      </c>
      <c r="I1642" s="381">
        <v>-3.6341939121484756E-3</v>
      </c>
      <c r="J1642" s="381">
        <v>54.751300811767578</v>
      </c>
      <c r="K1642" s="381">
        <v>-1.9897684409233563E-3</v>
      </c>
      <c r="L1642" s="381">
        <v>150.156005859375</v>
      </c>
      <c r="M1642" s="381">
        <v>1.0772769451141357</v>
      </c>
      <c r="N1642" s="381">
        <v>37.012710571289063</v>
      </c>
      <c r="O1642" s="381">
        <v>1.136775016784668</v>
      </c>
      <c r="P1642" s="381">
        <v>0.46846169233322144</v>
      </c>
      <c r="Q1642" s="381">
        <v>15.305060386657715</v>
      </c>
      <c r="R1642" s="379">
        <v>1012.7919921875</v>
      </c>
    </row>
    <row r="1643" spans="1:18" x14ac:dyDescent="0.25">
      <c r="A1643" s="378">
        <v>41249.5</v>
      </c>
      <c r="B1643" s="381">
        <v>-0.44555729627609253</v>
      </c>
      <c r="C1643" s="381">
        <v>-0.44555729627609253</v>
      </c>
      <c r="D1643" s="381">
        <v>-78.659141540527344</v>
      </c>
      <c r="E1643" s="381">
        <v>0</v>
      </c>
      <c r="F1643" s="381">
        <v>1</v>
      </c>
      <c r="G1643" s="381">
        <v>1</v>
      </c>
      <c r="H1643" s="381">
        <v>1</v>
      </c>
      <c r="I1643" s="381">
        <v>-3.6252040881663561E-3</v>
      </c>
      <c r="J1643" s="381">
        <v>54.751380920410156</v>
      </c>
      <c r="K1643" s="381">
        <v>-1.9848492994542434E-3</v>
      </c>
      <c r="L1643" s="381">
        <v>162.63189697265625</v>
      </c>
      <c r="M1643" s="381">
        <v>1.1404589414596558</v>
      </c>
      <c r="N1643" s="381">
        <v>38.055980682373047</v>
      </c>
      <c r="O1643" s="381">
        <v>1.0786939859390259</v>
      </c>
      <c r="P1643" s="381">
        <v>-1.6029659658670425E-2</v>
      </c>
      <c r="Q1643" s="381">
        <v>16.796649932861328</v>
      </c>
      <c r="R1643" s="379">
        <v>1012.7919921875</v>
      </c>
    </row>
    <row r="1644" spans="1:18" x14ac:dyDescent="0.25">
      <c r="A1644" s="378">
        <v>41249.541666666664</v>
      </c>
      <c r="B1644" s="381">
        <v>-0.39869990944862366</v>
      </c>
      <c r="C1644" s="381">
        <v>-0.39869990944862366</v>
      </c>
      <c r="D1644" s="381">
        <v>5142.73388671875</v>
      </c>
      <c r="E1644" s="381">
        <v>0</v>
      </c>
      <c r="F1644" s="381">
        <v>1</v>
      </c>
      <c r="G1644" s="381">
        <v>1</v>
      </c>
      <c r="H1644" s="381">
        <v>1</v>
      </c>
      <c r="I1644" s="381">
        <v>4.3747659772634506E-2</v>
      </c>
      <c r="J1644" s="381">
        <v>54.751319885253906</v>
      </c>
      <c r="K1644" s="381">
        <v>2.3952421144427659E-2</v>
      </c>
      <c r="L1644" s="381">
        <v>113.71420288085937</v>
      </c>
      <c r="M1644" s="381">
        <v>14.418430328369141</v>
      </c>
      <c r="N1644" s="381">
        <v>2658.111083984375</v>
      </c>
      <c r="O1644" s="381">
        <v>1.2328560352325439</v>
      </c>
      <c r="P1644" s="381">
        <v>0.78748500347137451</v>
      </c>
      <c r="Q1644" s="381">
        <v>50.064300537109375</v>
      </c>
      <c r="R1644" s="379">
        <v>1012.7960205078125</v>
      </c>
    </row>
    <row r="1645" spans="1:18" x14ac:dyDescent="0.25">
      <c r="A1645" s="378">
        <v>41249.583333333336</v>
      </c>
      <c r="B1645" s="381">
        <v>-0.44459471106529236</v>
      </c>
      <c r="C1645" s="381">
        <v>-0.44459471106529236</v>
      </c>
      <c r="D1645" s="381">
        <v>41208.87109375</v>
      </c>
      <c r="E1645" s="381">
        <v>0</v>
      </c>
      <c r="F1645" s="381">
        <v>1</v>
      </c>
      <c r="G1645" s="381">
        <v>1</v>
      </c>
      <c r="H1645" s="381">
        <v>1</v>
      </c>
      <c r="I1645" s="381">
        <v>0.19347940385341644</v>
      </c>
      <c r="J1645" s="381">
        <v>55.195499420166016</v>
      </c>
      <c r="K1645" s="381">
        <v>0.10679192323205314</v>
      </c>
      <c r="L1645" s="381">
        <v>121.97609710693359</v>
      </c>
      <c r="M1645" s="381">
        <v>159.63749694824219</v>
      </c>
      <c r="N1645" s="381">
        <v>22276.98046875</v>
      </c>
      <c r="O1645" s="381">
        <v>1.4039340019226074</v>
      </c>
      <c r="P1645" s="381">
        <v>7.270406000316143E-3</v>
      </c>
      <c r="Q1645" s="381">
        <v>82.150962829589844</v>
      </c>
      <c r="R1645" s="379">
        <v>1012.7999877929687</v>
      </c>
    </row>
    <row r="1646" spans="1:18" x14ac:dyDescent="0.25">
      <c r="A1646" s="378">
        <v>41249.625</v>
      </c>
      <c r="B1646" s="381">
        <v>-0.44783619046211243</v>
      </c>
      <c r="C1646" s="381">
        <v>-0.44783619046211243</v>
      </c>
      <c r="D1646" s="381">
        <v>52292.921875</v>
      </c>
      <c r="E1646" s="381">
        <v>0</v>
      </c>
      <c r="F1646" s="381">
        <v>1</v>
      </c>
      <c r="G1646" s="381">
        <v>1</v>
      </c>
      <c r="H1646" s="381">
        <v>1</v>
      </c>
      <c r="I1646" s="381">
        <v>-0.3705253005027771</v>
      </c>
      <c r="J1646" s="381">
        <v>54.751308441162109</v>
      </c>
      <c r="K1646" s="381">
        <v>-0.20286745013081828</v>
      </c>
      <c r="L1646" s="381">
        <v>167.36250305175781</v>
      </c>
      <c r="M1646" s="381">
        <v>241.73399353027344</v>
      </c>
      <c r="N1646" s="381">
        <v>27576.4609375</v>
      </c>
      <c r="O1646" s="381">
        <v>1.1673569679260254</v>
      </c>
      <c r="P1646" s="381">
        <v>4.2273672297596931E-3</v>
      </c>
      <c r="Q1646" s="381">
        <v>71.534576416015625</v>
      </c>
      <c r="R1646" s="379">
        <v>1012.7999877929687</v>
      </c>
    </row>
    <row r="1647" spans="1:18" x14ac:dyDescent="0.25">
      <c r="A1647" s="378">
        <v>41249.666666666664</v>
      </c>
      <c r="B1647" s="381">
        <v>370.12548828125</v>
      </c>
      <c r="C1647" s="381">
        <v>370.12548828125</v>
      </c>
      <c r="D1647" s="381">
        <v>54171.51171875</v>
      </c>
      <c r="E1647" s="381">
        <v>0.59791672229766846</v>
      </c>
      <c r="F1647" s="381">
        <v>1</v>
      </c>
      <c r="G1647" s="381">
        <v>1</v>
      </c>
      <c r="H1647" s="381">
        <v>1</v>
      </c>
      <c r="I1647" s="381">
        <v>4.032310962677002</v>
      </c>
      <c r="J1647" s="381">
        <v>54.846439361572266</v>
      </c>
      <c r="K1647" s="381">
        <v>2.2115789870146729</v>
      </c>
      <c r="L1647" s="381">
        <v>402.53689575195312</v>
      </c>
      <c r="M1647" s="381">
        <v>285.93978881835937</v>
      </c>
      <c r="N1647" s="381">
        <v>31418.94921875</v>
      </c>
      <c r="O1647" s="381">
        <v>1474.342041015625</v>
      </c>
      <c r="P1647" s="381">
        <v>3.5712490081787109</v>
      </c>
      <c r="Q1647" s="381">
        <v>73.799400329589844</v>
      </c>
      <c r="R1647" s="379">
        <v>1012.802001953125</v>
      </c>
    </row>
    <row r="1648" spans="1:18" x14ac:dyDescent="0.25">
      <c r="A1648" s="378">
        <v>41249.708333333336</v>
      </c>
      <c r="B1648" s="381">
        <v>85.074333190917969</v>
      </c>
      <c r="C1648" s="381">
        <v>85.074333190917969</v>
      </c>
      <c r="D1648" s="381">
        <v>59239.1015625</v>
      </c>
      <c r="E1648" s="381">
        <v>1</v>
      </c>
      <c r="F1648" s="381">
        <v>1</v>
      </c>
      <c r="G1648" s="381">
        <v>1</v>
      </c>
      <c r="H1648" s="381">
        <v>1</v>
      </c>
      <c r="I1648" s="381">
        <v>24.080419540405273</v>
      </c>
      <c r="J1648" s="381">
        <v>55.839939117431641</v>
      </c>
      <c r="K1648" s="381">
        <v>13.446491610584417</v>
      </c>
      <c r="L1648" s="381">
        <v>896.72271728515625</v>
      </c>
      <c r="M1648" s="381">
        <v>314.20541381835937</v>
      </c>
      <c r="N1648" s="381">
        <v>37573.78125</v>
      </c>
      <c r="O1648" s="381">
        <v>4515.12890625</v>
      </c>
      <c r="P1648" s="381">
        <v>10.728879928588867</v>
      </c>
      <c r="Q1648" s="381">
        <v>113.25170135498047</v>
      </c>
      <c r="R1648" s="379">
        <v>1012.8049926757812</v>
      </c>
    </row>
    <row r="1649" spans="1:18" x14ac:dyDescent="0.25">
      <c r="A1649" s="378">
        <v>41249.75</v>
      </c>
      <c r="B1649" s="381">
        <v>31.388090133666992</v>
      </c>
      <c r="C1649" s="381">
        <v>31.388090133666992</v>
      </c>
      <c r="D1649" s="381">
        <v>18411.9609375</v>
      </c>
      <c r="E1649" s="381">
        <v>0.12708330154418945</v>
      </c>
      <c r="F1649" s="381">
        <v>1</v>
      </c>
      <c r="G1649" s="381">
        <v>1</v>
      </c>
      <c r="H1649" s="381">
        <v>1</v>
      </c>
      <c r="I1649" s="381">
        <v>3.6859469413757324</v>
      </c>
      <c r="J1649" s="381">
        <v>55.473270416259766</v>
      </c>
      <c r="K1649" s="381">
        <v>2.044715314189216</v>
      </c>
      <c r="L1649" s="381">
        <v>321.198486328125</v>
      </c>
      <c r="M1649" s="381">
        <v>70.69879150390625</v>
      </c>
      <c r="N1649" s="381">
        <v>8579.6328125</v>
      </c>
      <c r="O1649" s="381">
        <v>634.44561767578125</v>
      </c>
      <c r="P1649" s="381">
        <v>2.4893989562988281</v>
      </c>
      <c r="Q1649" s="381">
        <v>55.457149505615234</v>
      </c>
      <c r="R1649" s="379">
        <v>1012.81298828125</v>
      </c>
    </row>
    <row r="1650" spans="1:18" x14ac:dyDescent="0.25">
      <c r="A1650" s="378">
        <v>41249.791666666664</v>
      </c>
      <c r="B1650" s="381">
        <v>8.9381227493286133</v>
      </c>
      <c r="C1650" s="381">
        <v>8.9381227493286133</v>
      </c>
      <c r="D1650" s="381">
        <v>-71.995643615722656</v>
      </c>
      <c r="E1650" s="381">
        <v>0</v>
      </c>
      <c r="F1650" s="381">
        <v>1</v>
      </c>
      <c r="G1650" s="381">
        <v>1</v>
      </c>
      <c r="H1650" s="381">
        <v>1</v>
      </c>
      <c r="I1650" s="381">
        <v>-3.4134180750697851E-3</v>
      </c>
      <c r="J1650" s="381">
        <v>54.858280181884766</v>
      </c>
      <c r="K1650" s="381">
        <v>-1.8725424514008805E-3</v>
      </c>
      <c r="L1650" s="381">
        <v>211.61199951171875</v>
      </c>
      <c r="M1650" s="381">
        <v>0.38284999132156372</v>
      </c>
      <c r="N1650" s="381">
        <v>37.957790374755859</v>
      </c>
      <c r="O1650" s="381">
        <v>1.3568030595779419</v>
      </c>
      <c r="P1650" s="381">
        <v>2.5902969837188721</v>
      </c>
      <c r="Q1650" s="381">
        <v>32.740081787109375</v>
      </c>
      <c r="R1650" s="379">
        <v>1012.8049926757812</v>
      </c>
    </row>
    <row r="1651" spans="1:18" x14ac:dyDescent="0.25">
      <c r="A1651" s="378">
        <v>41249.833333333336</v>
      </c>
      <c r="B1651" s="381">
        <v>9.5792255401611328</v>
      </c>
      <c r="C1651" s="381">
        <v>9.5792255401611328</v>
      </c>
      <c r="D1651" s="381">
        <v>-74.568458557128906</v>
      </c>
      <c r="E1651" s="381">
        <v>0</v>
      </c>
      <c r="F1651" s="381">
        <v>1</v>
      </c>
      <c r="G1651" s="381">
        <v>1</v>
      </c>
      <c r="H1651" s="381">
        <v>1</v>
      </c>
      <c r="I1651" s="381">
        <v>-3.630494000390172E-3</v>
      </c>
      <c r="J1651" s="381">
        <v>54.751319885253906</v>
      </c>
      <c r="K1651" s="381">
        <v>-1.9877433835685742E-3</v>
      </c>
      <c r="L1651" s="381">
        <v>196.75929260253906</v>
      </c>
      <c r="M1651" s="381">
        <v>0.35811561346054077</v>
      </c>
      <c r="N1651" s="381">
        <v>39.017971038818359</v>
      </c>
      <c r="O1651" s="381">
        <v>1.4979820251464844</v>
      </c>
      <c r="P1651" s="381">
        <v>3.1777739524841309</v>
      </c>
      <c r="Q1651" s="381">
        <v>19.038040161132812</v>
      </c>
      <c r="R1651" s="379">
        <v>1012.7999877929687</v>
      </c>
    </row>
    <row r="1652" spans="1:18" x14ac:dyDescent="0.25">
      <c r="A1652" s="378">
        <v>41249.875</v>
      </c>
      <c r="B1652" s="381">
        <v>12.894040107727051</v>
      </c>
      <c r="C1652" s="381">
        <v>12.894040107727051</v>
      </c>
      <c r="D1652" s="381">
        <v>-73.192138671875</v>
      </c>
      <c r="E1652" s="381">
        <v>0</v>
      </c>
      <c r="F1652" s="381">
        <v>1</v>
      </c>
      <c r="G1652" s="381">
        <v>1</v>
      </c>
      <c r="H1652" s="381">
        <v>1</v>
      </c>
      <c r="I1652" s="381">
        <v>-3.6298111081123352E-3</v>
      </c>
      <c r="J1652" s="381">
        <v>54.751331329345703</v>
      </c>
      <c r="K1652" s="381">
        <v>-1.9873699064319795E-3</v>
      </c>
      <c r="L1652" s="381">
        <v>190.0177001953125</v>
      </c>
      <c r="M1652" s="381">
        <v>0.35657548904418945</v>
      </c>
      <c r="N1652" s="381">
        <v>39.025680541992188</v>
      </c>
      <c r="O1652" s="381">
        <v>1.6336489915847778</v>
      </c>
      <c r="P1652" s="381">
        <v>3.5904369354248047</v>
      </c>
      <c r="Q1652" s="381">
        <v>14.136039733886719</v>
      </c>
      <c r="R1652" s="379">
        <v>1012.802978515625</v>
      </c>
    </row>
    <row r="1653" spans="1:18" x14ac:dyDescent="0.25">
      <c r="A1653" s="378">
        <v>41249.916666666664</v>
      </c>
      <c r="B1653" s="381">
        <v>17.516220092773438</v>
      </c>
      <c r="C1653" s="381">
        <v>17.516220092773438</v>
      </c>
      <c r="D1653" s="381">
        <v>-71.620193481445312</v>
      </c>
      <c r="E1653" s="381">
        <v>0</v>
      </c>
      <c r="F1653" s="381">
        <v>1</v>
      </c>
      <c r="G1653" s="381">
        <v>1</v>
      </c>
      <c r="H1653" s="381">
        <v>1</v>
      </c>
      <c r="I1653" s="381">
        <v>-3.7289299070835114E-3</v>
      </c>
      <c r="J1653" s="381">
        <v>54.751251220703125</v>
      </c>
      <c r="K1653" s="381">
        <v>-2.0416357812712248E-3</v>
      </c>
      <c r="L1653" s="381">
        <v>182.89840698242187</v>
      </c>
      <c r="M1653" s="381">
        <v>0.3618273138999939</v>
      </c>
      <c r="N1653" s="381">
        <v>38.616718292236328</v>
      </c>
      <c r="O1653" s="381">
        <v>1.4136240482330322</v>
      </c>
      <c r="P1653" s="381">
        <v>2.363440990447998</v>
      </c>
      <c r="Q1653" s="381">
        <v>11.232489585876465</v>
      </c>
      <c r="R1653" s="379">
        <v>1012.8090209960937</v>
      </c>
    </row>
    <row r="1654" spans="1:18" x14ac:dyDescent="0.25">
      <c r="A1654" s="378">
        <v>41249.958333333336</v>
      </c>
      <c r="B1654" s="381">
        <v>23.132410049438477</v>
      </c>
      <c r="C1654" s="381">
        <v>23.132410049438477</v>
      </c>
      <c r="D1654" s="381">
        <v>-73.099533081054687</v>
      </c>
      <c r="E1654" s="381">
        <v>0</v>
      </c>
      <c r="F1654" s="381">
        <v>1</v>
      </c>
      <c r="G1654" s="381">
        <v>1</v>
      </c>
      <c r="H1654" s="381">
        <v>1</v>
      </c>
      <c r="I1654" s="381">
        <v>-3.6170950625091791E-3</v>
      </c>
      <c r="J1654" s="381">
        <v>54.751319885253906</v>
      </c>
      <c r="K1654" s="381">
        <v>-1.9804072882281254E-3</v>
      </c>
      <c r="L1654" s="381">
        <v>177.664794921875</v>
      </c>
      <c r="M1654" s="381">
        <v>0.36283141374588013</v>
      </c>
      <c r="N1654" s="381">
        <v>38.886238098144531</v>
      </c>
      <c r="O1654" s="381">
        <v>1.2499810457229614</v>
      </c>
      <c r="P1654" s="381">
        <v>1.2312010526657104</v>
      </c>
      <c r="Q1654" s="381">
        <v>8.6778039932250977</v>
      </c>
      <c r="R1654" s="379">
        <v>1012.8049926757812</v>
      </c>
    </row>
    <row r="1655" spans="1:18" x14ac:dyDescent="0.25">
      <c r="A1655" s="378">
        <v>41250</v>
      </c>
      <c r="B1655" s="381">
        <v>23.526390075683594</v>
      </c>
      <c r="C1655" s="381">
        <v>23.526390075683594</v>
      </c>
      <c r="D1655" s="381">
        <v>-73.701820373535156</v>
      </c>
      <c r="E1655" s="381">
        <v>0</v>
      </c>
      <c r="F1655" s="381">
        <v>1</v>
      </c>
      <c r="G1655" s="381">
        <v>1</v>
      </c>
      <c r="H1655" s="381">
        <v>1</v>
      </c>
      <c r="I1655" s="381">
        <v>-3.5795189905911684E-3</v>
      </c>
      <c r="J1655" s="381">
        <v>54.751338958740234</v>
      </c>
      <c r="K1655" s="381">
        <v>-1.9598345756310477E-3</v>
      </c>
      <c r="L1655" s="381">
        <v>181.914306640625</v>
      </c>
      <c r="M1655" s="381">
        <v>1.1767870187759399</v>
      </c>
      <c r="N1655" s="381">
        <v>38.958541870117188</v>
      </c>
      <c r="O1655" s="381">
        <v>1.1631540060043335</v>
      </c>
      <c r="P1655" s="381">
        <v>0.67350161075592041</v>
      </c>
      <c r="Q1655" s="381">
        <v>14.364469528198242</v>
      </c>
      <c r="R1655" s="379">
        <v>1012.801025390625</v>
      </c>
    </row>
    <row r="1656" spans="1:18" x14ac:dyDescent="0.25">
      <c r="A1656" s="378">
        <v>41250.041666666664</v>
      </c>
      <c r="B1656" s="381">
        <v>4.0360188484191895</v>
      </c>
      <c r="C1656" s="381">
        <v>4.0360188484191895</v>
      </c>
      <c r="D1656" s="381">
        <v>13838.4296875</v>
      </c>
      <c r="E1656" s="381">
        <v>0</v>
      </c>
      <c r="F1656" s="381">
        <v>1</v>
      </c>
      <c r="G1656" s="381">
        <v>1</v>
      </c>
      <c r="H1656" s="381">
        <v>1</v>
      </c>
      <c r="I1656" s="381">
        <v>-0.21294930577278137</v>
      </c>
      <c r="J1656" s="381">
        <v>54.759750366210938</v>
      </c>
      <c r="K1656" s="381">
        <v>-0.11661050824775429</v>
      </c>
      <c r="L1656" s="381">
        <v>125.15239715576172</v>
      </c>
      <c r="M1656" s="381">
        <v>34.296138763427734</v>
      </c>
      <c r="N1656" s="381">
        <v>6187.2158203125</v>
      </c>
      <c r="O1656" s="381">
        <v>1.2551599740982056</v>
      </c>
      <c r="P1656" s="381">
        <v>0.35894590616226196</v>
      </c>
      <c r="Q1656" s="381">
        <v>88.254966735839844</v>
      </c>
      <c r="R1656" s="379">
        <v>1012.8040161132812</v>
      </c>
    </row>
    <row r="1657" spans="1:18" x14ac:dyDescent="0.25">
      <c r="A1657" s="378">
        <v>41250.083333333336</v>
      </c>
      <c r="B1657" s="381">
        <v>-0.39975088834762573</v>
      </c>
      <c r="C1657" s="381">
        <v>-0.39975088834762573</v>
      </c>
      <c r="D1657" s="381">
        <v>40155.87890625</v>
      </c>
      <c r="E1657" s="381">
        <v>0</v>
      </c>
      <c r="F1657" s="381">
        <v>1</v>
      </c>
      <c r="G1657" s="381">
        <v>1</v>
      </c>
      <c r="H1657" s="381">
        <v>1</v>
      </c>
      <c r="I1657" s="381">
        <v>-0.36442908644676208</v>
      </c>
      <c r="J1657" s="381">
        <v>54.751300811767578</v>
      </c>
      <c r="K1657" s="381">
        <v>-0.19952966536604322</v>
      </c>
      <c r="L1657" s="381">
        <v>129.18629455566406</v>
      </c>
      <c r="M1657" s="381">
        <v>149.47380065917969</v>
      </c>
      <c r="N1657" s="381">
        <v>20852.75</v>
      </c>
      <c r="O1657" s="381">
        <v>1.814067006111145</v>
      </c>
      <c r="P1657" s="381">
        <v>1.0707399807870388E-2</v>
      </c>
      <c r="Q1657" s="381">
        <v>100.14630126953125</v>
      </c>
      <c r="R1657" s="379">
        <v>1012.81298828125</v>
      </c>
    </row>
    <row r="1658" spans="1:18" x14ac:dyDescent="0.25">
      <c r="A1658" s="378">
        <v>41250.125</v>
      </c>
      <c r="B1658" s="381">
        <v>-0.44758120179176331</v>
      </c>
      <c r="C1658" s="381">
        <v>-0.44758120179176331</v>
      </c>
      <c r="D1658" s="381">
        <v>55337.5703125</v>
      </c>
      <c r="E1658" s="381">
        <v>0</v>
      </c>
      <c r="F1658" s="381">
        <v>1</v>
      </c>
      <c r="G1658" s="381">
        <v>1</v>
      </c>
      <c r="H1658" s="381">
        <v>1</v>
      </c>
      <c r="I1658" s="381">
        <v>-0.30338400602340698</v>
      </c>
      <c r="J1658" s="381">
        <v>54.751258850097656</v>
      </c>
      <c r="K1658" s="381">
        <v>-0.16610656244767141</v>
      </c>
      <c r="L1658" s="381">
        <v>182.65809631347656</v>
      </c>
      <c r="M1658" s="381">
        <v>269.29739379882812</v>
      </c>
      <c r="N1658" s="381">
        <v>30210.310546875</v>
      </c>
      <c r="O1658" s="381">
        <v>1.587224006652832</v>
      </c>
      <c r="P1658" s="381">
        <v>5.2497899159789085E-3</v>
      </c>
      <c r="Q1658" s="381">
        <v>57.981208801269531</v>
      </c>
      <c r="R1658" s="379">
        <v>1012.8099975585937</v>
      </c>
    </row>
    <row r="1659" spans="1:18" x14ac:dyDescent="0.25">
      <c r="A1659" s="378">
        <v>41250.166666666664</v>
      </c>
      <c r="B1659" s="381">
        <v>234.22929382324219</v>
      </c>
      <c r="C1659" s="381">
        <v>234.22929382324219</v>
      </c>
      <c r="D1659" s="381">
        <v>55758.5</v>
      </c>
      <c r="E1659" s="381">
        <v>0.33125001192092896</v>
      </c>
      <c r="F1659" s="381">
        <v>1</v>
      </c>
      <c r="G1659" s="381">
        <v>1</v>
      </c>
      <c r="H1659" s="381">
        <v>1</v>
      </c>
      <c r="I1659" s="381">
        <v>1.3540840148925781</v>
      </c>
      <c r="J1659" s="381">
        <v>54.759529113769531</v>
      </c>
      <c r="K1659" s="381">
        <v>0.74149003036000072</v>
      </c>
      <c r="L1659" s="381">
        <v>290.20208740234375</v>
      </c>
      <c r="M1659" s="381">
        <v>296.4757080078125</v>
      </c>
      <c r="N1659" s="381">
        <v>30953.400390625</v>
      </c>
      <c r="O1659" s="381">
        <v>617.18499755859375</v>
      </c>
      <c r="P1659" s="381">
        <v>1.5947879552841187</v>
      </c>
      <c r="Q1659" s="381">
        <v>60.224750518798828</v>
      </c>
      <c r="R1659" s="379">
        <v>1012.8079833984375</v>
      </c>
    </row>
    <row r="1660" spans="1:18" x14ac:dyDescent="0.25">
      <c r="A1660" s="378">
        <v>41250.208333333336</v>
      </c>
      <c r="B1660" s="381">
        <v>149.45320129394531</v>
      </c>
      <c r="C1660" s="381">
        <v>176.08624699097493</v>
      </c>
      <c r="D1660" s="381">
        <v>57505.01171875</v>
      </c>
      <c r="E1660" s="381">
        <v>1</v>
      </c>
      <c r="F1660" s="381">
        <v>1</v>
      </c>
      <c r="G1660" s="381">
        <v>0.84874999523162842</v>
      </c>
      <c r="H1660" s="381">
        <v>1</v>
      </c>
      <c r="I1660" s="381">
        <v>25.995780944824219</v>
      </c>
      <c r="J1660" s="381">
        <v>54.946178436279297</v>
      </c>
      <c r="K1660" s="381">
        <v>14.283688183847408</v>
      </c>
      <c r="L1660" s="381">
        <v>883.9080810546875</v>
      </c>
      <c r="M1660" s="381">
        <v>307.23880004882812</v>
      </c>
      <c r="N1660" s="381">
        <v>35816.7890625</v>
      </c>
      <c r="O1660" s="381">
        <v>4177.1689453125</v>
      </c>
      <c r="P1660" s="381">
        <v>10.441740036010742</v>
      </c>
      <c r="Q1660" s="381">
        <v>105.50260162353516</v>
      </c>
      <c r="R1660" s="379">
        <v>1012.802978515625</v>
      </c>
    </row>
    <row r="1661" spans="1:18" x14ac:dyDescent="0.25">
      <c r="A1661" s="378">
        <v>41250.25</v>
      </c>
      <c r="B1661" s="381">
        <v>81.551902770996094</v>
      </c>
      <c r="C1661" s="381">
        <v>93.365194092817788</v>
      </c>
      <c r="D1661" s="381">
        <v>60221.4296875</v>
      </c>
      <c r="E1661" s="381">
        <v>1</v>
      </c>
      <c r="F1661" s="381">
        <v>1</v>
      </c>
      <c r="G1661" s="381">
        <v>0.87347221374511719</v>
      </c>
      <c r="H1661" s="381">
        <v>1</v>
      </c>
      <c r="I1661" s="381">
        <v>17.656949996948242</v>
      </c>
      <c r="J1661" s="381">
        <v>55.119159698486328</v>
      </c>
      <c r="K1661" s="381">
        <v>9.7323624666997777</v>
      </c>
      <c r="L1661" s="381">
        <v>892.31671142578125</v>
      </c>
      <c r="M1661" s="381">
        <v>313.0535888671875</v>
      </c>
      <c r="N1661" s="381">
        <v>36365.62890625</v>
      </c>
      <c r="O1661" s="381">
        <v>4289.77587890625</v>
      </c>
      <c r="P1661" s="381">
        <v>10.551309585571289</v>
      </c>
      <c r="Q1661" s="381">
        <v>118.464599609375</v>
      </c>
      <c r="R1661" s="379">
        <v>1012.8079833984375</v>
      </c>
    </row>
    <row r="1662" spans="1:18" x14ac:dyDescent="0.25">
      <c r="A1662" s="378">
        <v>41250.291666666664</v>
      </c>
      <c r="B1662" s="381">
        <v>106.14649963378906</v>
      </c>
      <c r="C1662" s="381">
        <v>106.14649963378906</v>
      </c>
      <c r="D1662" s="381">
        <v>65976.9765625</v>
      </c>
      <c r="E1662" s="381">
        <v>1</v>
      </c>
      <c r="F1662" s="381">
        <v>1</v>
      </c>
      <c r="G1662" s="381">
        <v>1</v>
      </c>
      <c r="H1662" s="381">
        <v>1</v>
      </c>
      <c r="I1662" s="381">
        <v>16.565319061279297</v>
      </c>
      <c r="J1662" s="381">
        <v>57.815071105957031</v>
      </c>
      <c r="K1662" s="381">
        <v>9.5772509942072794</v>
      </c>
      <c r="L1662" s="381">
        <v>893.31597900390625</v>
      </c>
      <c r="M1662" s="381">
        <v>353.95950317382812</v>
      </c>
      <c r="N1662" s="381">
        <v>40992.1796875</v>
      </c>
      <c r="O1662" s="381">
        <v>4745.05322265625</v>
      </c>
      <c r="P1662" s="381">
        <v>10.38148021697998</v>
      </c>
      <c r="Q1662" s="381">
        <v>118.88349914550781</v>
      </c>
      <c r="R1662" s="379">
        <v>1012.8090209960937</v>
      </c>
    </row>
    <row r="1663" spans="1:18" x14ac:dyDescent="0.25">
      <c r="A1663" s="378">
        <v>41250.333333333336</v>
      </c>
      <c r="B1663" s="381">
        <v>125.53160095214844</v>
      </c>
      <c r="C1663" s="381">
        <v>125.53160095214844</v>
      </c>
      <c r="D1663" s="381">
        <v>75145.046875</v>
      </c>
      <c r="E1663" s="381">
        <v>1</v>
      </c>
      <c r="F1663" s="381">
        <v>1</v>
      </c>
      <c r="G1663" s="381">
        <v>1</v>
      </c>
      <c r="H1663" s="381">
        <v>1</v>
      </c>
      <c r="I1663" s="381">
        <v>18.238899230957031</v>
      </c>
      <c r="J1663" s="381">
        <v>60.625259399414063</v>
      </c>
      <c r="K1663" s="381">
        <v>11.057379970365437</v>
      </c>
      <c r="L1663" s="381">
        <v>893.586181640625</v>
      </c>
      <c r="M1663" s="381">
        <v>424.3927001953125</v>
      </c>
      <c r="N1663" s="381">
        <v>47778.6015625</v>
      </c>
      <c r="O1663" s="381">
        <v>5338.837890625</v>
      </c>
      <c r="P1663" s="381">
        <v>10.052370071411133</v>
      </c>
      <c r="Q1663" s="381">
        <v>107.96669769287109</v>
      </c>
      <c r="R1663" s="379">
        <v>1012.8060302734375</v>
      </c>
    </row>
    <row r="1664" spans="1:18" x14ac:dyDescent="0.25">
      <c r="A1664" s="378">
        <v>41250.375</v>
      </c>
      <c r="B1664" s="381">
        <v>134.05239868164062</v>
      </c>
      <c r="C1664" s="381">
        <v>134.05239868164062</v>
      </c>
      <c r="D1664" s="381">
        <v>77727.328125</v>
      </c>
      <c r="E1664" s="381">
        <v>1</v>
      </c>
      <c r="F1664" s="381">
        <v>1</v>
      </c>
      <c r="G1664" s="381">
        <v>1</v>
      </c>
      <c r="H1664" s="381">
        <v>1</v>
      </c>
      <c r="I1664" s="381">
        <v>26.0224609375</v>
      </c>
      <c r="J1664" s="381">
        <v>61.564449310302734</v>
      </c>
      <c r="K1664" s="381">
        <v>16.020584773160518</v>
      </c>
      <c r="L1664" s="381">
        <v>893.0689697265625</v>
      </c>
      <c r="M1664" s="381">
        <v>454.51089477539062</v>
      </c>
      <c r="N1664" s="381">
        <v>50697.16015625</v>
      </c>
      <c r="O1664" s="381">
        <v>5551.65478515625</v>
      </c>
      <c r="P1664" s="381">
        <v>9.8705577850341797</v>
      </c>
      <c r="Q1664" s="381">
        <v>102.177001953125</v>
      </c>
      <c r="R1664" s="379">
        <v>1012.8090209960937</v>
      </c>
    </row>
    <row r="1665" spans="1:18" x14ac:dyDescent="0.25">
      <c r="A1665" s="378">
        <v>41250.416666666664</v>
      </c>
      <c r="B1665" s="381">
        <v>134.99899291992187</v>
      </c>
      <c r="C1665" s="381">
        <v>134.99899291992187</v>
      </c>
      <c r="D1665" s="381">
        <v>78270.8828125</v>
      </c>
      <c r="E1665" s="381">
        <v>1</v>
      </c>
      <c r="F1665" s="381">
        <v>1</v>
      </c>
      <c r="G1665" s="381">
        <v>1</v>
      </c>
      <c r="H1665" s="381">
        <v>1</v>
      </c>
      <c r="I1665" s="381">
        <v>23.848289489746094</v>
      </c>
      <c r="J1665" s="381">
        <v>61.534351348876953</v>
      </c>
      <c r="K1665" s="381">
        <v>14.674890245317656</v>
      </c>
      <c r="L1665" s="381">
        <v>893.96771240234375</v>
      </c>
      <c r="M1665" s="381">
        <v>460.56539916992187</v>
      </c>
      <c r="N1665" s="381">
        <v>51239.0703125</v>
      </c>
      <c r="O1665" s="381">
        <v>5597.26123046875</v>
      </c>
      <c r="P1665" s="381">
        <v>9.8480739593505859</v>
      </c>
      <c r="Q1665" s="381">
        <v>100.62429809570312</v>
      </c>
      <c r="R1665" s="379">
        <v>1012.81298828125</v>
      </c>
    </row>
    <row r="1666" spans="1:18" x14ac:dyDescent="0.25">
      <c r="A1666" s="378">
        <v>41250.458333333336</v>
      </c>
      <c r="B1666" s="381">
        <v>133.51919555664062</v>
      </c>
      <c r="C1666" s="381">
        <v>133.51919555664062</v>
      </c>
      <c r="D1666" s="381">
        <v>78276.8515625</v>
      </c>
      <c r="E1666" s="381">
        <v>1</v>
      </c>
      <c r="F1666" s="381">
        <v>1</v>
      </c>
      <c r="G1666" s="381">
        <v>1</v>
      </c>
      <c r="H1666" s="381">
        <v>1</v>
      </c>
      <c r="I1666" s="381">
        <v>23.966039657592773</v>
      </c>
      <c r="J1666" s="381">
        <v>61.879070281982422</v>
      </c>
      <c r="K1666" s="381">
        <v>14.829962523529611</v>
      </c>
      <c r="L1666" s="381">
        <v>894.0194091796875</v>
      </c>
      <c r="M1666" s="381">
        <v>460.61178588867187</v>
      </c>
      <c r="N1666" s="381">
        <v>51218.421875</v>
      </c>
      <c r="O1666" s="381">
        <v>5592.48388671875</v>
      </c>
      <c r="P1666" s="381">
        <v>9.8438291549682617</v>
      </c>
      <c r="Q1666" s="381">
        <v>101.03070068359375</v>
      </c>
      <c r="R1666" s="379">
        <v>1012.8170166015625</v>
      </c>
    </row>
    <row r="1667" spans="1:18" x14ac:dyDescent="0.25">
      <c r="A1667" s="378">
        <v>41250.5</v>
      </c>
      <c r="B1667" s="381">
        <v>131.72219848632812</v>
      </c>
      <c r="C1667" s="381">
        <v>131.72219848632812</v>
      </c>
      <c r="D1667" s="381">
        <v>78195.8203125</v>
      </c>
      <c r="E1667" s="381">
        <v>1</v>
      </c>
      <c r="F1667" s="381">
        <v>1</v>
      </c>
      <c r="G1667" s="381">
        <v>1</v>
      </c>
      <c r="H1667" s="381">
        <v>1</v>
      </c>
      <c r="I1667" s="381">
        <v>25.299600601196289</v>
      </c>
      <c r="J1667" s="381">
        <v>62.083499908447266</v>
      </c>
      <c r="K1667" s="381">
        <v>15.706877516081223</v>
      </c>
      <c r="L1667" s="381">
        <v>893.9080810546875</v>
      </c>
      <c r="M1667" s="381">
        <v>459.82150268554688</v>
      </c>
      <c r="N1667" s="381">
        <v>51199.69921875</v>
      </c>
      <c r="O1667" s="381">
        <v>5591.55419921875</v>
      </c>
      <c r="P1667" s="381">
        <v>9.8468732833862305</v>
      </c>
      <c r="Q1667" s="381">
        <v>101.18340301513672</v>
      </c>
      <c r="R1667" s="379">
        <v>1012.8189697265625</v>
      </c>
    </row>
    <row r="1668" spans="1:18" x14ac:dyDescent="0.25">
      <c r="A1668" s="378">
        <v>41250.541666666664</v>
      </c>
      <c r="B1668" s="381">
        <v>132.60499572753906</v>
      </c>
      <c r="C1668" s="381">
        <v>132.60499572753906</v>
      </c>
      <c r="D1668" s="381">
        <v>78142.6171875</v>
      </c>
      <c r="E1668" s="381">
        <v>1</v>
      </c>
      <c r="F1668" s="381">
        <v>1</v>
      </c>
      <c r="G1668" s="381">
        <v>1</v>
      </c>
      <c r="H1668" s="381">
        <v>1</v>
      </c>
      <c r="I1668" s="381">
        <v>25.20496940612793</v>
      </c>
      <c r="J1668" s="381">
        <v>62.329139709472656</v>
      </c>
      <c r="K1668" s="381">
        <v>15.710040594875318</v>
      </c>
      <c r="L1668" s="381">
        <v>894.098876953125</v>
      </c>
      <c r="M1668" s="381">
        <v>458.77499389648437</v>
      </c>
      <c r="N1668" s="381">
        <v>51213.96875</v>
      </c>
      <c r="O1668" s="381">
        <v>5587.130859375</v>
      </c>
      <c r="P1668" s="381">
        <v>9.8364591598510742</v>
      </c>
      <c r="Q1668" s="381">
        <v>101.04380035400391</v>
      </c>
      <c r="R1668" s="379">
        <v>1012.8200073242187</v>
      </c>
    </row>
    <row r="1669" spans="1:18" x14ac:dyDescent="0.25">
      <c r="A1669" s="378">
        <v>41250.583333333336</v>
      </c>
      <c r="B1669" s="381">
        <v>132.30509948730469</v>
      </c>
      <c r="C1669" s="381">
        <v>132.30509948730469</v>
      </c>
      <c r="D1669" s="381">
        <v>78108.203125</v>
      </c>
      <c r="E1669" s="381">
        <v>1</v>
      </c>
      <c r="F1669" s="381">
        <v>1</v>
      </c>
      <c r="G1669" s="381">
        <v>1</v>
      </c>
      <c r="H1669" s="381">
        <v>1</v>
      </c>
      <c r="I1669" s="381">
        <v>24.96697998046875</v>
      </c>
      <c r="J1669" s="381">
        <v>62.593429565429688</v>
      </c>
      <c r="K1669" s="381">
        <v>15.627689028689637</v>
      </c>
      <c r="L1669" s="381">
        <v>894.10821533203125</v>
      </c>
      <c r="M1669" s="381">
        <v>457.96551513671875</v>
      </c>
      <c r="N1669" s="381">
        <v>51174.4609375</v>
      </c>
      <c r="O1669" s="381">
        <v>5520.76611328125</v>
      </c>
      <c r="P1669" s="381">
        <v>9.7371292114257813</v>
      </c>
      <c r="Q1669" s="381">
        <v>101.06590270996094</v>
      </c>
      <c r="R1669" s="379">
        <v>1012.8189697265625</v>
      </c>
    </row>
    <row r="1670" spans="1:18" x14ac:dyDescent="0.25">
      <c r="A1670" s="378">
        <v>41250.625</v>
      </c>
      <c r="B1670" s="381">
        <v>133.07600402832031</v>
      </c>
      <c r="C1670" s="381">
        <v>133.07600402832031</v>
      </c>
      <c r="D1670" s="381">
        <v>78129.8515625</v>
      </c>
      <c r="E1670" s="381">
        <v>1</v>
      </c>
      <c r="F1670" s="381">
        <v>1</v>
      </c>
      <c r="G1670" s="381">
        <v>1</v>
      </c>
      <c r="H1670" s="381">
        <v>1</v>
      </c>
      <c r="I1670" s="381">
        <v>23.87346076965332</v>
      </c>
      <c r="J1670" s="381">
        <v>62.696208953857422</v>
      </c>
      <c r="K1670" s="381">
        <v>14.967754848659023</v>
      </c>
      <c r="L1670" s="381">
        <v>893.9951171875</v>
      </c>
      <c r="M1670" s="381">
        <v>458.14401245117187</v>
      </c>
      <c r="N1670" s="381">
        <v>51206.12890625</v>
      </c>
      <c r="O1670" s="381">
        <v>5518.0068359375</v>
      </c>
      <c r="P1670" s="381">
        <v>9.7276954650878906</v>
      </c>
      <c r="Q1670" s="381">
        <v>100.88420104980469</v>
      </c>
      <c r="R1670" s="379">
        <v>1012.8200073242187</v>
      </c>
    </row>
    <row r="1671" spans="1:18" x14ac:dyDescent="0.25">
      <c r="A1671" s="378">
        <v>41250.666666666664</v>
      </c>
      <c r="B1671" s="381">
        <v>132.9346923828125</v>
      </c>
      <c r="C1671" s="381">
        <v>132.9346923828125</v>
      </c>
      <c r="D1671" s="381">
        <v>78119.828125</v>
      </c>
      <c r="E1671" s="381">
        <v>1</v>
      </c>
      <c r="F1671" s="381">
        <v>1</v>
      </c>
      <c r="G1671" s="381">
        <v>1</v>
      </c>
      <c r="H1671" s="381">
        <v>1</v>
      </c>
      <c r="I1671" s="381">
        <v>24.257589340209961</v>
      </c>
      <c r="J1671" s="381">
        <v>62.6822509765625</v>
      </c>
      <c r="K1671" s="381">
        <v>15.205203031094278</v>
      </c>
      <c r="L1671" s="381">
        <v>894.14532470703125</v>
      </c>
      <c r="M1671" s="381">
        <v>458.74609375</v>
      </c>
      <c r="N1671" s="381">
        <v>51277.87109375</v>
      </c>
      <c r="O1671" s="381">
        <v>5522.61083984375</v>
      </c>
      <c r="P1671" s="381">
        <v>9.7226438522338867</v>
      </c>
      <c r="Q1671" s="381">
        <v>100.68470001220703</v>
      </c>
      <c r="R1671" s="379">
        <v>1012.8189697265625</v>
      </c>
    </row>
    <row r="1672" spans="1:18" x14ac:dyDescent="0.25">
      <c r="A1672" s="378">
        <v>41250.708333333336</v>
      </c>
      <c r="B1672" s="381">
        <v>132.68649291992187</v>
      </c>
      <c r="C1672" s="381">
        <v>132.68649291992187</v>
      </c>
      <c r="D1672" s="381">
        <v>78126.25</v>
      </c>
      <c r="E1672" s="381">
        <v>1</v>
      </c>
      <c r="F1672" s="381">
        <v>1</v>
      </c>
      <c r="G1672" s="381">
        <v>1</v>
      </c>
      <c r="H1672" s="381">
        <v>1</v>
      </c>
      <c r="I1672" s="381">
        <v>24.659389495849609</v>
      </c>
      <c r="J1672" s="381">
        <v>62.642040252685547</v>
      </c>
      <c r="K1672" s="381">
        <v>15.447144694056623</v>
      </c>
      <c r="L1672" s="381">
        <v>894.02850341796875</v>
      </c>
      <c r="M1672" s="381">
        <v>458.76611328125</v>
      </c>
      <c r="N1672" s="381">
        <v>51269.9609375</v>
      </c>
      <c r="O1672" s="381">
        <v>5522.0849609375</v>
      </c>
      <c r="P1672" s="381">
        <v>9.7238683700561523</v>
      </c>
      <c r="Q1672" s="381">
        <v>100.67209625244141</v>
      </c>
      <c r="R1672" s="379">
        <v>1012.8159790039062</v>
      </c>
    </row>
    <row r="1673" spans="1:18" x14ac:dyDescent="0.25">
      <c r="A1673" s="378">
        <v>41250.75</v>
      </c>
      <c r="B1673" s="381">
        <v>132.20089721679687</v>
      </c>
      <c r="C1673" s="381">
        <v>132.20089721679687</v>
      </c>
      <c r="D1673" s="381">
        <v>78136.03125</v>
      </c>
      <c r="E1673" s="381">
        <v>1</v>
      </c>
      <c r="F1673" s="381">
        <v>1</v>
      </c>
      <c r="G1673" s="381">
        <v>1</v>
      </c>
      <c r="H1673" s="381">
        <v>1</v>
      </c>
      <c r="I1673" s="381">
        <v>24.75514030456543</v>
      </c>
      <c r="J1673" s="381">
        <v>62.470050811767578</v>
      </c>
      <c r="K1673" s="381">
        <v>15.464548726786379</v>
      </c>
      <c r="L1673" s="381">
        <v>893.72772216796875</v>
      </c>
      <c r="M1673" s="381">
        <v>458.85501098632812</v>
      </c>
      <c r="N1673" s="381">
        <v>51233.0703125</v>
      </c>
      <c r="O1673" s="381">
        <v>5540.73291015625</v>
      </c>
      <c r="P1673" s="381">
        <v>9.7594518661499023</v>
      </c>
      <c r="Q1673" s="381">
        <v>100.67539978027344</v>
      </c>
      <c r="R1673" s="379">
        <v>1012.8170166015625</v>
      </c>
    </row>
    <row r="1674" spans="1:18" x14ac:dyDescent="0.25">
      <c r="A1674" s="378">
        <v>41250.791666666664</v>
      </c>
      <c r="B1674" s="381">
        <v>130.05369567871094</v>
      </c>
      <c r="C1674" s="381">
        <v>130.05369567871094</v>
      </c>
      <c r="D1674" s="381">
        <v>78170.8203125</v>
      </c>
      <c r="E1674" s="381">
        <v>1</v>
      </c>
      <c r="F1674" s="381">
        <v>1</v>
      </c>
      <c r="G1674" s="381">
        <v>1</v>
      </c>
      <c r="H1674" s="381">
        <v>1</v>
      </c>
      <c r="I1674" s="381">
        <v>24.63031005859375</v>
      </c>
      <c r="J1674" s="381">
        <v>62.224758148193359</v>
      </c>
      <c r="K1674" s="381">
        <v>15.326150865110103</v>
      </c>
      <c r="L1674" s="381">
        <v>893.9337158203125</v>
      </c>
      <c r="M1674" s="381">
        <v>458.99081420898437</v>
      </c>
      <c r="N1674" s="381">
        <v>51252.73828125</v>
      </c>
      <c r="O1674" s="381">
        <v>5597.80615234375</v>
      </c>
      <c r="P1674" s="381">
        <v>9.8460512161254883</v>
      </c>
      <c r="Q1674" s="381">
        <v>100.71250152587891</v>
      </c>
      <c r="R1674" s="379">
        <v>1012.8159790039062</v>
      </c>
    </row>
    <row r="1675" spans="1:18" x14ac:dyDescent="0.25">
      <c r="A1675" s="378">
        <v>41250.833333333336</v>
      </c>
      <c r="B1675" s="381">
        <v>127.80039978027344</v>
      </c>
      <c r="C1675" s="381">
        <v>127.80039978027344</v>
      </c>
      <c r="D1675" s="381">
        <v>78216.296875</v>
      </c>
      <c r="E1675" s="381">
        <v>1</v>
      </c>
      <c r="F1675" s="381">
        <v>1</v>
      </c>
      <c r="G1675" s="381">
        <v>1</v>
      </c>
      <c r="H1675" s="381">
        <v>1</v>
      </c>
      <c r="I1675" s="381">
        <v>25.064130783081055</v>
      </c>
      <c r="J1675" s="381">
        <v>61.983150482177734</v>
      </c>
      <c r="K1675" s="381">
        <v>15.535537900326963</v>
      </c>
      <c r="L1675" s="381">
        <v>894.021728515625</v>
      </c>
      <c r="M1675" s="381">
        <v>459.53900146484375</v>
      </c>
      <c r="N1675" s="381">
        <v>51323.37890625</v>
      </c>
      <c r="O1675" s="381">
        <v>5608.23291015625</v>
      </c>
      <c r="P1675" s="381">
        <v>9.851750373840332</v>
      </c>
      <c r="Q1675" s="381">
        <v>100.70020294189453</v>
      </c>
      <c r="R1675" s="379">
        <v>1012.8090209960937</v>
      </c>
    </row>
    <row r="1676" spans="1:18" x14ac:dyDescent="0.25">
      <c r="A1676" s="378">
        <v>41250.875</v>
      </c>
      <c r="B1676" s="381">
        <v>126.5635986328125</v>
      </c>
      <c r="C1676" s="381">
        <v>126.5635986328125</v>
      </c>
      <c r="D1676" s="381">
        <v>78213.0703125</v>
      </c>
      <c r="E1676" s="381">
        <v>1</v>
      </c>
      <c r="F1676" s="381">
        <v>1</v>
      </c>
      <c r="G1676" s="381">
        <v>1</v>
      </c>
      <c r="H1676" s="381">
        <v>1</v>
      </c>
      <c r="I1676" s="381">
        <v>24.894830703735352</v>
      </c>
      <c r="J1676" s="381">
        <v>61.704189300537109</v>
      </c>
      <c r="K1676" s="381">
        <v>15.361153463481095</v>
      </c>
      <c r="L1676" s="381">
        <v>893.9755859375</v>
      </c>
      <c r="M1676" s="381">
        <v>459.13668823242187</v>
      </c>
      <c r="N1676" s="381">
        <v>51295.41015625</v>
      </c>
      <c r="O1676" s="381">
        <v>5601.4560546875</v>
      </c>
      <c r="P1676" s="381">
        <v>9.8455410003662109</v>
      </c>
      <c r="Q1676" s="381">
        <v>100.83270263671875</v>
      </c>
      <c r="R1676" s="379">
        <v>1012.8040161132812</v>
      </c>
    </row>
    <row r="1677" spans="1:18" x14ac:dyDescent="0.25">
      <c r="A1677" s="378">
        <v>41250.916666666664</v>
      </c>
      <c r="B1677" s="381">
        <v>125.55120086669922</v>
      </c>
      <c r="C1677" s="381">
        <v>125.55120086669922</v>
      </c>
      <c r="D1677" s="381">
        <v>78209.53125</v>
      </c>
      <c r="E1677" s="381">
        <v>1</v>
      </c>
      <c r="F1677" s="381">
        <v>1</v>
      </c>
      <c r="G1677" s="381">
        <v>1</v>
      </c>
      <c r="H1677" s="381">
        <v>1</v>
      </c>
      <c r="I1677" s="381">
        <v>24.13047981262207</v>
      </c>
      <c r="J1677" s="381">
        <v>61.568168640136719</v>
      </c>
      <c r="K1677" s="381">
        <v>14.856694504709303</v>
      </c>
      <c r="L1677" s="381">
        <v>894.02197265625</v>
      </c>
      <c r="M1677" s="381">
        <v>459.09368896484375</v>
      </c>
      <c r="N1677" s="381">
        <v>51283.21875</v>
      </c>
      <c r="O1677" s="381">
        <v>5599.283203125</v>
      </c>
      <c r="P1677" s="381">
        <v>9.8436803817749023</v>
      </c>
      <c r="Q1677" s="381">
        <v>100.96369934082031</v>
      </c>
      <c r="R1677" s="379">
        <v>1012.8099975585937</v>
      </c>
    </row>
    <row r="1678" spans="1:18" x14ac:dyDescent="0.25">
      <c r="A1678" s="378">
        <v>41250.958333333336</v>
      </c>
      <c r="B1678" s="381">
        <v>124.74099731445312</v>
      </c>
      <c r="C1678" s="381">
        <v>124.74099731445312</v>
      </c>
      <c r="D1678" s="381">
        <v>78199.390625</v>
      </c>
      <c r="E1678" s="381">
        <v>1</v>
      </c>
      <c r="F1678" s="381">
        <v>1</v>
      </c>
      <c r="G1678" s="381">
        <v>1</v>
      </c>
      <c r="H1678" s="381">
        <v>1</v>
      </c>
      <c r="I1678" s="381">
        <v>23.301589965820313</v>
      </c>
      <c r="J1678" s="381">
        <v>61.674320220947266</v>
      </c>
      <c r="K1678" s="381">
        <v>14.371097212092137</v>
      </c>
      <c r="L1678" s="381">
        <v>894.0872802734375</v>
      </c>
      <c r="M1678" s="381">
        <v>458.94198608398437</v>
      </c>
      <c r="N1678" s="381">
        <v>51225.609375</v>
      </c>
      <c r="O1678" s="381">
        <v>5586.90576171875</v>
      </c>
      <c r="P1678" s="381">
        <v>9.8348369598388672</v>
      </c>
      <c r="Q1678" s="381">
        <v>101.13349914550781</v>
      </c>
      <c r="R1678" s="379">
        <v>1012.8159790039062</v>
      </c>
    </row>
    <row r="1679" spans="1:18" x14ac:dyDescent="0.25">
      <c r="A1679" s="378">
        <v>41251</v>
      </c>
      <c r="B1679" s="381">
        <v>122.99169921875</v>
      </c>
      <c r="C1679" s="381">
        <v>122.99169921875</v>
      </c>
      <c r="D1679" s="381">
        <v>78165.8671875</v>
      </c>
      <c r="E1679" s="381">
        <v>1</v>
      </c>
      <c r="F1679" s="381">
        <v>1</v>
      </c>
      <c r="G1679" s="381">
        <v>1</v>
      </c>
      <c r="H1679" s="381">
        <v>1</v>
      </c>
      <c r="I1679" s="381">
        <v>22.414020538330078</v>
      </c>
      <c r="J1679" s="381">
        <v>61.988990783691406</v>
      </c>
      <c r="K1679" s="381">
        <v>13.894225125760132</v>
      </c>
      <c r="L1679" s="381">
        <v>893.94622802734375</v>
      </c>
      <c r="M1679" s="381">
        <v>458.47088623046875</v>
      </c>
      <c r="N1679" s="381">
        <v>51076.4296875</v>
      </c>
      <c r="O1679" s="381">
        <v>5569.3681640625</v>
      </c>
      <c r="P1679" s="381">
        <v>9.8324356079101562</v>
      </c>
      <c r="Q1679" s="381">
        <v>101.43180084228516</v>
      </c>
      <c r="R1679" s="379">
        <v>1012.8200073242187</v>
      </c>
    </row>
    <row r="1680" spans="1:18" x14ac:dyDescent="0.25">
      <c r="A1680" s="378">
        <v>41251.041666666664</v>
      </c>
      <c r="B1680" s="381">
        <v>122.02279663085937</v>
      </c>
      <c r="C1680" s="381">
        <v>122.02279663085937</v>
      </c>
      <c r="D1680" s="381">
        <v>78099.7890625</v>
      </c>
      <c r="E1680" s="381">
        <v>1</v>
      </c>
      <c r="F1680" s="381">
        <v>1</v>
      </c>
      <c r="G1680" s="381">
        <v>1</v>
      </c>
      <c r="H1680" s="381">
        <v>1</v>
      </c>
      <c r="I1680" s="381">
        <v>22.230310440063477</v>
      </c>
      <c r="J1680" s="381">
        <v>62.313259124755859</v>
      </c>
      <c r="K1680" s="381">
        <v>13.852430948754408</v>
      </c>
      <c r="L1680" s="381">
        <v>894.06097412109375</v>
      </c>
      <c r="M1680" s="381">
        <v>458.2952880859375</v>
      </c>
      <c r="N1680" s="381">
        <v>51006.78125</v>
      </c>
      <c r="O1680" s="381">
        <v>5560.39111328125</v>
      </c>
      <c r="P1680" s="381">
        <v>9.8294439315795898</v>
      </c>
      <c r="Q1680" s="381">
        <v>101.67459869384766</v>
      </c>
      <c r="R1680" s="379">
        <v>1012.8179931640625</v>
      </c>
    </row>
    <row r="1681" spans="1:18" x14ac:dyDescent="0.25">
      <c r="A1681" s="378">
        <v>41251.083333333336</v>
      </c>
      <c r="B1681" s="381">
        <v>122.36759948730469</v>
      </c>
      <c r="C1681" s="381">
        <v>122.36759948730469</v>
      </c>
      <c r="D1681" s="381">
        <v>78082.6796875</v>
      </c>
      <c r="E1681" s="381">
        <v>1</v>
      </c>
      <c r="F1681" s="381">
        <v>1</v>
      </c>
      <c r="G1681" s="381">
        <v>1</v>
      </c>
      <c r="H1681" s="381">
        <v>1</v>
      </c>
      <c r="I1681" s="381">
        <v>22.680179595947266</v>
      </c>
      <c r="J1681" s="381">
        <v>62.634109497070313</v>
      </c>
      <c r="K1681" s="381">
        <v>14.20552852225781</v>
      </c>
      <c r="L1681" s="381">
        <v>893.97662353515625</v>
      </c>
      <c r="M1681" s="381">
        <v>458.73968505859375</v>
      </c>
      <c r="N1681" s="381">
        <v>50976.28125</v>
      </c>
      <c r="O1681" s="381">
        <v>5548.43603515625</v>
      </c>
      <c r="P1681" s="381">
        <v>9.8161506652832031</v>
      </c>
      <c r="Q1681" s="381">
        <v>101.65920257568359</v>
      </c>
      <c r="R1681" s="379">
        <v>1012.8099975585937</v>
      </c>
    </row>
    <row r="1682" spans="1:18" x14ac:dyDescent="0.25">
      <c r="A1682" s="378">
        <v>41251.125</v>
      </c>
      <c r="B1682" s="381">
        <v>121.99720001220703</v>
      </c>
      <c r="C1682" s="381">
        <v>121.99720001220703</v>
      </c>
      <c r="D1682" s="381">
        <v>78114.8515625</v>
      </c>
      <c r="E1682" s="381">
        <v>1</v>
      </c>
      <c r="F1682" s="381">
        <v>1</v>
      </c>
      <c r="G1682" s="381">
        <v>1</v>
      </c>
      <c r="H1682" s="381">
        <v>1</v>
      </c>
      <c r="I1682" s="381">
        <v>24.147409439086914</v>
      </c>
      <c r="J1682" s="381">
        <v>62.756069183349609</v>
      </c>
      <c r="K1682" s="381">
        <v>15.153964973580077</v>
      </c>
      <c r="L1682" s="381">
        <v>894.01898193359375</v>
      </c>
      <c r="M1682" s="381">
        <v>459.3463134765625</v>
      </c>
      <c r="N1682" s="381">
        <v>51016.66015625</v>
      </c>
      <c r="O1682" s="381">
        <v>5554.1611328125</v>
      </c>
      <c r="P1682" s="381">
        <v>9.8182964324951172</v>
      </c>
      <c r="Q1682" s="381">
        <v>101.54209899902344</v>
      </c>
      <c r="R1682" s="379">
        <v>1012.8090209960937</v>
      </c>
    </row>
    <row r="1683" spans="1:18" x14ac:dyDescent="0.25">
      <c r="A1683" s="378">
        <v>41251.166666666664</v>
      </c>
      <c r="B1683" s="381">
        <v>121.34220123291016</v>
      </c>
      <c r="C1683" s="381">
        <v>121.34220123291016</v>
      </c>
      <c r="D1683" s="381">
        <v>78092.546875</v>
      </c>
      <c r="E1683" s="381">
        <v>1</v>
      </c>
      <c r="F1683" s="381">
        <v>1</v>
      </c>
      <c r="G1683" s="381">
        <v>1</v>
      </c>
      <c r="H1683" s="381">
        <v>1</v>
      </c>
      <c r="I1683" s="381">
        <v>26.389669418334961</v>
      </c>
      <c r="J1683" s="381">
        <v>62.504829406738281</v>
      </c>
      <c r="K1683" s="381">
        <v>16.494817850932449</v>
      </c>
      <c r="L1683" s="381">
        <v>894.0084228515625</v>
      </c>
      <c r="M1683" s="381">
        <v>458.64859008789062</v>
      </c>
      <c r="N1683" s="381">
        <v>51019.078125</v>
      </c>
      <c r="O1683" s="381">
        <v>5557.9208984375</v>
      </c>
      <c r="P1683" s="381">
        <v>9.8244457244873047</v>
      </c>
      <c r="Q1683" s="381">
        <v>101.56649780273437</v>
      </c>
      <c r="R1683" s="379">
        <v>1012.8079833984375</v>
      </c>
    </row>
    <row r="1684" spans="1:18" x14ac:dyDescent="0.25">
      <c r="A1684" s="378">
        <v>41251.208333333336</v>
      </c>
      <c r="B1684" s="381">
        <v>103.19529724121094</v>
      </c>
      <c r="C1684" s="381">
        <v>121.18840514379335</v>
      </c>
      <c r="D1684" s="381">
        <v>78036.0625</v>
      </c>
      <c r="E1684" s="381">
        <v>1</v>
      </c>
      <c r="F1684" s="381">
        <v>1</v>
      </c>
      <c r="G1684" s="381">
        <v>0.85152781009674072</v>
      </c>
      <c r="H1684" s="381">
        <v>1</v>
      </c>
      <c r="I1684" s="381">
        <v>24.363100051879883</v>
      </c>
      <c r="J1684" s="381">
        <v>62.067390441894531</v>
      </c>
      <c r="K1684" s="381">
        <v>15.121540432949695</v>
      </c>
      <c r="L1684" s="381">
        <v>894.0230712890625</v>
      </c>
      <c r="M1684" s="381">
        <v>457.4298095703125</v>
      </c>
      <c r="N1684" s="381">
        <v>50923.69921875</v>
      </c>
      <c r="O1684" s="381">
        <v>5539.0927734375</v>
      </c>
      <c r="P1684" s="381">
        <v>9.8103361129760742</v>
      </c>
      <c r="Q1684" s="381">
        <v>101.79019927978516</v>
      </c>
      <c r="R1684" s="379">
        <v>1012.8109741210937</v>
      </c>
    </row>
    <row r="1685" spans="1:18" x14ac:dyDescent="0.25">
      <c r="A1685" s="378">
        <v>41251.25</v>
      </c>
      <c r="B1685" s="381">
        <v>105.41539764404297</v>
      </c>
      <c r="C1685" s="381">
        <v>121.07047357478831</v>
      </c>
      <c r="D1685" s="381">
        <v>78071.109375</v>
      </c>
      <c r="E1685" s="381">
        <v>1</v>
      </c>
      <c r="F1685" s="381">
        <v>1</v>
      </c>
      <c r="G1685" s="381">
        <v>0.87069451808929443</v>
      </c>
      <c r="H1685" s="381">
        <v>1</v>
      </c>
      <c r="I1685" s="381">
        <v>23.636859893798828</v>
      </c>
      <c r="J1685" s="381">
        <v>61.922931671142578</v>
      </c>
      <c r="K1685" s="381">
        <v>14.636636601240752</v>
      </c>
      <c r="L1685" s="381">
        <v>893.93487548828125</v>
      </c>
      <c r="M1685" s="381">
        <v>457.60009765625</v>
      </c>
      <c r="N1685" s="381">
        <v>50918.62109375</v>
      </c>
      <c r="O1685" s="381">
        <v>5536.4921875</v>
      </c>
      <c r="P1685" s="381">
        <v>9.8075523376464844</v>
      </c>
      <c r="Q1685" s="381">
        <v>101.81809997558594</v>
      </c>
      <c r="R1685" s="379">
        <v>1012.8109741210937</v>
      </c>
    </row>
    <row r="1686" spans="1:18" x14ac:dyDescent="0.25">
      <c r="A1686" s="378">
        <v>41251.291666666664</v>
      </c>
      <c r="B1686" s="381">
        <v>120.46209716796875</v>
      </c>
      <c r="C1686" s="381">
        <v>120.46209716796875</v>
      </c>
      <c r="D1686" s="381">
        <v>78010.53125</v>
      </c>
      <c r="E1686" s="381">
        <v>1</v>
      </c>
      <c r="F1686" s="381">
        <v>1</v>
      </c>
      <c r="G1686" s="381">
        <v>1</v>
      </c>
      <c r="H1686" s="381">
        <v>1</v>
      </c>
      <c r="I1686" s="381">
        <v>23.631929397583008</v>
      </c>
      <c r="J1686" s="381">
        <v>62.016510009765625</v>
      </c>
      <c r="K1686" s="381">
        <v>14.655697860352811</v>
      </c>
      <c r="L1686" s="381">
        <v>894.00360107421875</v>
      </c>
      <c r="M1686" s="381">
        <v>457.01971435546875</v>
      </c>
      <c r="N1686" s="381">
        <v>50852.58984375</v>
      </c>
      <c r="O1686" s="381">
        <v>5526.81396484375</v>
      </c>
      <c r="P1686" s="381">
        <v>9.8034820556640625</v>
      </c>
      <c r="Q1686" s="381">
        <v>102.00540161132812</v>
      </c>
      <c r="R1686" s="379">
        <v>1012.8159790039062</v>
      </c>
    </row>
    <row r="1687" spans="1:18" x14ac:dyDescent="0.25">
      <c r="A1687" s="378">
        <v>41251.333333333336</v>
      </c>
      <c r="B1687" s="381">
        <v>120.83470153808594</v>
      </c>
      <c r="C1687" s="381">
        <v>120.83470153808594</v>
      </c>
      <c r="D1687" s="381">
        <v>78018.0703125</v>
      </c>
      <c r="E1687" s="381">
        <v>1</v>
      </c>
      <c r="F1687" s="381">
        <v>1</v>
      </c>
      <c r="G1687" s="381">
        <v>1</v>
      </c>
      <c r="H1687" s="381">
        <v>1</v>
      </c>
      <c r="I1687" s="381">
        <v>23.624090194702148</v>
      </c>
      <c r="J1687" s="381">
        <v>62.137729644775391</v>
      </c>
      <c r="K1687" s="381">
        <v>14.679473296221913</v>
      </c>
      <c r="L1687" s="381">
        <v>893.969970703125</v>
      </c>
      <c r="M1687" s="381">
        <v>457.4010009765625</v>
      </c>
      <c r="N1687" s="381">
        <v>50882.37109375</v>
      </c>
      <c r="O1687" s="381">
        <v>5528.9150390625</v>
      </c>
      <c r="P1687" s="381">
        <v>9.8006610870361328</v>
      </c>
      <c r="Q1687" s="381">
        <v>101.90920257568359</v>
      </c>
      <c r="R1687" s="379">
        <v>1012.8179931640625</v>
      </c>
    </row>
    <row r="1688" spans="1:18" x14ac:dyDescent="0.25">
      <c r="A1688" s="378">
        <v>41251.375</v>
      </c>
      <c r="B1688" s="381">
        <v>120.82920074462891</v>
      </c>
      <c r="C1688" s="381">
        <v>120.82920074462891</v>
      </c>
      <c r="D1688" s="381">
        <v>78095.0703125</v>
      </c>
      <c r="E1688" s="381">
        <v>1</v>
      </c>
      <c r="F1688" s="381">
        <v>1</v>
      </c>
      <c r="G1688" s="381">
        <v>1</v>
      </c>
      <c r="H1688" s="381">
        <v>1</v>
      </c>
      <c r="I1688" s="381">
        <v>23.606189727783203</v>
      </c>
      <c r="J1688" s="381">
        <v>62.227039337158203</v>
      </c>
      <c r="K1688" s="381">
        <v>14.689432967911852</v>
      </c>
      <c r="L1688" s="381">
        <v>894.03070068359375</v>
      </c>
      <c r="M1688" s="381">
        <v>458.4136962890625</v>
      </c>
      <c r="N1688" s="381">
        <v>50959.3515625</v>
      </c>
      <c r="O1688" s="381">
        <v>5539.0869140625</v>
      </c>
      <c r="P1688" s="381">
        <v>9.8044958114624023</v>
      </c>
      <c r="Q1688" s="381">
        <v>101.79720306396484</v>
      </c>
      <c r="R1688" s="379">
        <v>1012.8150024414062</v>
      </c>
    </row>
    <row r="1689" spans="1:18" x14ac:dyDescent="0.25">
      <c r="A1689" s="378">
        <v>41251.416666666664</v>
      </c>
      <c r="B1689" s="381">
        <v>121.59259796142578</v>
      </c>
      <c r="C1689" s="381">
        <v>121.59259796142578</v>
      </c>
      <c r="D1689" s="381">
        <v>78141.1484375</v>
      </c>
      <c r="E1689" s="381">
        <v>1</v>
      </c>
      <c r="F1689" s="381">
        <v>1</v>
      </c>
      <c r="G1689" s="381">
        <v>1</v>
      </c>
      <c r="H1689" s="381">
        <v>1</v>
      </c>
      <c r="I1689" s="381">
        <v>23.10215950012207</v>
      </c>
      <c r="J1689" s="381">
        <v>62.312450408935547</v>
      </c>
      <c r="K1689" s="381">
        <v>14.395521681906757</v>
      </c>
      <c r="L1689" s="381">
        <v>893.9547119140625</v>
      </c>
      <c r="M1689" s="381">
        <v>459.18869018554687</v>
      </c>
      <c r="N1689" s="381">
        <v>50995.19921875</v>
      </c>
      <c r="O1689" s="381">
        <v>5536.6201171875</v>
      </c>
      <c r="P1689" s="381">
        <v>9.7937698364257812</v>
      </c>
      <c r="Q1689" s="381">
        <v>101.67430114746094</v>
      </c>
      <c r="R1689" s="379">
        <v>1012.8280029296875</v>
      </c>
    </row>
    <row r="1690" spans="1:18" x14ac:dyDescent="0.25">
      <c r="A1690" s="378">
        <v>41251.458333333336</v>
      </c>
      <c r="B1690" s="381">
        <v>121.18260192871094</v>
      </c>
      <c r="C1690" s="381">
        <v>121.18260192871094</v>
      </c>
      <c r="D1690" s="381">
        <v>78189.40625</v>
      </c>
      <c r="E1690" s="381">
        <v>1</v>
      </c>
      <c r="F1690" s="381">
        <v>1</v>
      </c>
      <c r="G1690" s="381">
        <v>1</v>
      </c>
      <c r="H1690" s="381">
        <v>1</v>
      </c>
      <c r="I1690" s="381">
        <v>22.724369049072266</v>
      </c>
      <c r="J1690" s="381">
        <v>62.477588653564453</v>
      </c>
      <c r="K1690" s="381">
        <v>14.197637818597286</v>
      </c>
      <c r="L1690" s="381">
        <v>894.051025390625</v>
      </c>
      <c r="M1690" s="381">
        <v>459.8363037109375</v>
      </c>
      <c r="N1690" s="381">
        <v>51003.1796875</v>
      </c>
      <c r="O1690" s="381">
        <v>5541.6689453125</v>
      </c>
      <c r="P1690" s="381">
        <v>9.8008337020874023</v>
      </c>
      <c r="Q1690" s="381">
        <v>101.68109893798828</v>
      </c>
      <c r="R1690" s="379">
        <v>1012.8369750976562</v>
      </c>
    </row>
    <row r="1691" spans="1:18" x14ac:dyDescent="0.25">
      <c r="A1691" s="378">
        <v>41251.5</v>
      </c>
      <c r="B1691" s="381">
        <v>121.51380157470703</v>
      </c>
      <c r="C1691" s="381">
        <v>121.51380157470703</v>
      </c>
      <c r="D1691" s="381">
        <v>78262.4921875</v>
      </c>
      <c r="E1691" s="381">
        <v>1</v>
      </c>
      <c r="F1691" s="381">
        <v>1</v>
      </c>
      <c r="G1691" s="381">
        <v>1</v>
      </c>
      <c r="H1691" s="381">
        <v>1</v>
      </c>
      <c r="I1691" s="381">
        <v>24.223659515380859</v>
      </c>
      <c r="J1691" s="381">
        <v>62.608169555664062</v>
      </c>
      <c r="K1691" s="381">
        <v>15.1659898219764</v>
      </c>
      <c r="L1691" s="381">
        <v>893.94580078125</v>
      </c>
      <c r="M1691" s="381">
        <v>460.85391235351562</v>
      </c>
      <c r="N1691" s="381">
        <v>51090.96875</v>
      </c>
      <c r="O1691" s="381">
        <v>5550.080078125</v>
      </c>
      <c r="P1691" s="381">
        <v>9.7997512817382812</v>
      </c>
      <c r="Q1691" s="381">
        <v>101.47499847412109</v>
      </c>
      <c r="R1691" s="379">
        <v>1012.8460083007812</v>
      </c>
    </row>
    <row r="1692" spans="1:18" x14ac:dyDescent="0.25">
      <c r="A1692" s="378">
        <v>41251.541666666664</v>
      </c>
      <c r="B1692" s="381">
        <v>120.72380065917969</v>
      </c>
      <c r="C1692" s="381">
        <v>120.72380065917969</v>
      </c>
      <c r="D1692" s="381">
        <v>78274.453125</v>
      </c>
      <c r="E1692" s="381">
        <v>1</v>
      </c>
      <c r="F1692" s="381">
        <v>1</v>
      </c>
      <c r="G1692" s="381">
        <v>1</v>
      </c>
      <c r="H1692" s="381">
        <v>1</v>
      </c>
      <c r="I1692" s="381">
        <v>26.630289077758789</v>
      </c>
      <c r="J1692" s="381">
        <v>62.324321746826172</v>
      </c>
      <c r="K1692" s="381">
        <v>16.597147046932296</v>
      </c>
      <c r="L1692" s="381">
        <v>894.0078125</v>
      </c>
      <c r="M1692" s="381">
        <v>460.60470581054687</v>
      </c>
      <c r="N1692" s="381">
        <v>51158.6015625</v>
      </c>
      <c r="O1692" s="381">
        <v>5566.65087890625</v>
      </c>
      <c r="P1692" s="381">
        <v>9.8134651184082031</v>
      </c>
      <c r="Q1692" s="381">
        <v>101.31980133056641</v>
      </c>
      <c r="R1692" s="379">
        <v>1012.8469848632812</v>
      </c>
    </row>
    <row r="1693" spans="1:18" x14ac:dyDescent="0.25">
      <c r="A1693" s="378">
        <v>41251.583333333336</v>
      </c>
      <c r="B1693" s="381">
        <v>120.42910003662109</v>
      </c>
      <c r="C1693" s="381">
        <v>120.42910003662109</v>
      </c>
      <c r="D1693" s="381">
        <v>78215.34375</v>
      </c>
      <c r="E1693" s="381">
        <v>1</v>
      </c>
      <c r="F1693" s="381">
        <v>1</v>
      </c>
      <c r="G1693" s="381">
        <v>1</v>
      </c>
      <c r="H1693" s="381">
        <v>1</v>
      </c>
      <c r="I1693" s="381">
        <v>24.908620834350586</v>
      </c>
      <c r="J1693" s="381">
        <v>61.832241058349609</v>
      </c>
      <c r="K1693" s="381">
        <v>15.401558478605947</v>
      </c>
      <c r="L1693" s="381">
        <v>894.005615234375</v>
      </c>
      <c r="M1693" s="381">
        <v>460.3485107421875</v>
      </c>
      <c r="N1693" s="381">
        <v>51217.78125</v>
      </c>
      <c r="O1693" s="381">
        <v>5575.84521484375</v>
      </c>
      <c r="P1693" s="381">
        <v>9.8175668716430664</v>
      </c>
      <c r="Q1693" s="381">
        <v>101.24929809570312</v>
      </c>
      <c r="R1693" s="379">
        <v>1012.833984375</v>
      </c>
    </row>
    <row r="1694" spans="1:18" x14ac:dyDescent="0.25">
      <c r="A1694" s="378">
        <v>41251.625</v>
      </c>
      <c r="B1694" s="381">
        <v>120.40789794921875</v>
      </c>
      <c r="C1694" s="381">
        <v>120.40789794921875</v>
      </c>
      <c r="D1694" s="381">
        <v>78248.546875</v>
      </c>
      <c r="E1694" s="381">
        <v>1</v>
      </c>
      <c r="F1694" s="381">
        <v>1</v>
      </c>
      <c r="G1694" s="381">
        <v>1</v>
      </c>
      <c r="H1694" s="381">
        <v>1</v>
      </c>
      <c r="I1694" s="381">
        <v>25.440990447998047</v>
      </c>
      <c r="J1694" s="381">
        <v>61.468349456787109</v>
      </c>
      <c r="K1694" s="381">
        <v>15.638156913843268</v>
      </c>
      <c r="L1694" s="381">
        <v>893.980224609375</v>
      </c>
      <c r="M1694" s="381">
        <v>460.58578491210937</v>
      </c>
      <c r="N1694" s="381">
        <v>51299.03125</v>
      </c>
      <c r="O1694" s="381">
        <v>5587.259765625</v>
      </c>
      <c r="P1694" s="381">
        <v>9.8213596343994141</v>
      </c>
      <c r="Q1694" s="381">
        <v>101.12380218505859</v>
      </c>
      <c r="R1694" s="379">
        <v>1012.8270263671875</v>
      </c>
    </row>
    <row r="1695" spans="1:18" x14ac:dyDescent="0.25">
      <c r="A1695" s="378">
        <v>41251.666666666664</v>
      </c>
      <c r="B1695" s="381">
        <v>120.42639923095703</v>
      </c>
      <c r="C1695" s="381">
        <v>120.42639923095703</v>
      </c>
      <c r="D1695" s="381">
        <v>78222.140625</v>
      </c>
      <c r="E1695" s="381">
        <v>1</v>
      </c>
      <c r="F1695" s="381">
        <v>1</v>
      </c>
      <c r="G1695" s="381">
        <v>1</v>
      </c>
      <c r="H1695" s="381">
        <v>1</v>
      </c>
      <c r="I1695" s="381">
        <v>24.786640167236328</v>
      </c>
      <c r="J1695" s="381">
        <v>61.165199279785156</v>
      </c>
      <c r="K1695" s="381">
        <v>15.160797853053372</v>
      </c>
      <c r="L1695" s="381">
        <v>893.99432373046875</v>
      </c>
      <c r="M1695" s="381">
        <v>459.6846923828125</v>
      </c>
      <c r="N1695" s="381">
        <v>51243.109375</v>
      </c>
      <c r="O1695" s="381">
        <v>5579.39697265625</v>
      </c>
      <c r="P1695" s="381">
        <v>9.8183221817016602</v>
      </c>
      <c r="Q1695" s="381">
        <v>101.12069702148437</v>
      </c>
      <c r="R1695" s="379">
        <v>1012.8259887695312</v>
      </c>
    </row>
    <row r="1696" spans="1:18" x14ac:dyDescent="0.25">
      <c r="A1696" s="378">
        <v>41251.708333333336</v>
      </c>
      <c r="B1696" s="381">
        <v>120.03079986572266</v>
      </c>
      <c r="C1696" s="381">
        <v>120.03079986572266</v>
      </c>
      <c r="D1696" s="381">
        <v>78251.921875</v>
      </c>
      <c r="E1696" s="381">
        <v>1</v>
      </c>
      <c r="F1696" s="381">
        <v>1</v>
      </c>
      <c r="G1696" s="381">
        <v>1</v>
      </c>
      <c r="H1696" s="381">
        <v>1</v>
      </c>
      <c r="I1696" s="381">
        <v>23.92095947265625</v>
      </c>
      <c r="J1696" s="381">
        <v>61.165618896484375</v>
      </c>
      <c r="K1696" s="381">
        <v>14.6314029074274</v>
      </c>
      <c r="L1696" s="381">
        <v>894.0150146484375</v>
      </c>
      <c r="M1696" s="381">
        <v>460.23361206054687</v>
      </c>
      <c r="N1696" s="381">
        <v>51314.19140625</v>
      </c>
      <c r="O1696" s="381">
        <v>5591.1298828125</v>
      </c>
      <c r="P1696" s="381">
        <v>9.8250656127929687</v>
      </c>
      <c r="Q1696" s="381">
        <v>101.04060363769531</v>
      </c>
      <c r="R1696" s="379">
        <v>1012.823974609375</v>
      </c>
    </row>
    <row r="1697" spans="1:18" x14ac:dyDescent="0.25">
      <c r="A1697" s="378">
        <v>41251.75</v>
      </c>
      <c r="B1697" s="381">
        <v>120.39710235595703</v>
      </c>
      <c r="C1697" s="381">
        <v>120.39710235595703</v>
      </c>
      <c r="D1697" s="381">
        <v>78355.6484375</v>
      </c>
      <c r="E1697" s="381">
        <v>1</v>
      </c>
      <c r="F1697" s="381">
        <v>1</v>
      </c>
      <c r="G1697" s="381">
        <v>1</v>
      </c>
      <c r="H1697" s="381">
        <v>1</v>
      </c>
      <c r="I1697" s="381">
        <v>24.389450073242188</v>
      </c>
      <c r="J1697" s="381">
        <v>61.329120635986328</v>
      </c>
      <c r="K1697" s="381">
        <v>14.957835257872357</v>
      </c>
      <c r="L1697" s="381">
        <v>893.96221923828125</v>
      </c>
      <c r="M1697" s="381">
        <v>461.590087890625</v>
      </c>
      <c r="N1697" s="381">
        <v>51462.03125</v>
      </c>
      <c r="O1697" s="381">
        <v>5609.873046875</v>
      </c>
      <c r="P1697" s="381">
        <v>9.829096794128418</v>
      </c>
      <c r="Q1697" s="381">
        <v>100.91670227050781</v>
      </c>
      <c r="R1697" s="379">
        <v>1012.8200073242187</v>
      </c>
    </row>
    <row r="1698" spans="1:18" x14ac:dyDescent="0.25">
      <c r="A1698" s="378">
        <v>41251.791666666664</v>
      </c>
      <c r="B1698" s="381">
        <v>121.54070281982422</v>
      </c>
      <c r="C1698" s="381">
        <v>121.54070281982422</v>
      </c>
      <c r="D1698" s="381">
        <v>78596.3125</v>
      </c>
      <c r="E1698" s="381">
        <v>1</v>
      </c>
      <c r="F1698" s="381">
        <v>1</v>
      </c>
      <c r="G1698" s="381">
        <v>1</v>
      </c>
      <c r="H1698" s="381">
        <v>1</v>
      </c>
      <c r="I1698" s="381">
        <v>25.736110687255859</v>
      </c>
      <c r="J1698" s="381">
        <v>61.274860382080078</v>
      </c>
      <c r="K1698" s="381">
        <v>15.769765891393618</v>
      </c>
      <c r="L1698" s="381">
        <v>893.9874267578125</v>
      </c>
      <c r="M1698" s="381">
        <v>463.80999755859375</v>
      </c>
      <c r="N1698" s="381">
        <v>51754.98046875</v>
      </c>
      <c r="O1698" s="381">
        <v>5651.48779296875</v>
      </c>
      <c r="P1698" s="381">
        <v>9.8450374603271484</v>
      </c>
      <c r="Q1698" s="381">
        <v>100.64389801025391</v>
      </c>
      <c r="R1698" s="379">
        <v>1012.81298828125</v>
      </c>
    </row>
    <row r="1699" spans="1:18" x14ac:dyDescent="0.25">
      <c r="A1699" s="378">
        <v>41251.833333333336</v>
      </c>
      <c r="B1699" s="381">
        <v>122.55249786376953</v>
      </c>
      <c r="C1699" s="381">
        <v>122.55249786376953</v>
      </c>
      <c r="D1699" s="381">
        <v>78803.046875</v>
      </c>
      <c r="E1699" s="381">
        <v>1</v>
      </c>
      <c r="F1699" s="381">
        <v>1</v>
      </c>
      <c r="G1699" s="381">
        <v>1</v>
      </c>
      <c r="H1699" s="381">
        <v>1</v>
      </c>
      <c r="I1699" s="381">
        <v>25.1939697265625</v>
      </c>
      <c r="J1699" s="381">
        <v>61.004261016845703</v>
      </c>
      <c r="K1699" s="381">
        <v>15.369395052497275</v>
      </c>
      <c r="L1699" s="381">
        <v>894.088623046875</v>
      </c>
      <c r="M1699" s="381">
        <v>465.05169677734375</v>
      </c>
      <c r="N1699" s="381">
        <v>51895.98046875</v>
      </c>
      <c r="O1699" s="381">
        <v>5666.48681640625</v>
      </c>
      <c r="P1699" s="381">
        <v>9.843475341796875</v>
      </c>
      <c r="Q1699" s="381">
        <v>100.42690277099609</v>
      </c>
      <c r="R1699" s="379">
        <v>1012.8109741210937</v>
      </c>
    </row>
    <row r="1700" spans="1:18" x14ac:dyDescent="0.25">
      <c r="A1700" s="378">
        <v>41251.875</v>
      </c>
      <c r="B1700" s="381">
        <v>123.36389923095703</v>
      </c>
      <c r="C1700" s="381">
        <v>123.36389923095703</v>
      </c>
      <c r="D1700" s="381">
        <v>79024.59375</v>
      </c>
      <c r="E1700" s="381">
        <v>1</v>
      </c>
      <c r="F1700" s="381">
        <v>1</v>
      </c>
      <c r="G1700" s="381">
        <v>1</v>
      </c>
      <c r="H1700" s="381">
        <v>1</v>
      </c>
      <c r="I1700" s="381">
        <v>24.430620193481445</v>
      </c>
      <c r="J1700" s="381">
        <v>61.037380218505859</v>
      </c>
      <c r="K1700" s="381">
        <v>14.911810537234341</v>
      </c>
      <c r="L1700" s="381">
        <v>893.957275390625</v>
      </c>
      <c r="M1700" s="381">
        <v>466.61898803710937</v>
      </c>
      <c r="N1700" s="381">
        <v>52045.03125</v>
      </c>
      <c r="O1700" s="381">
        <v>5688.4599609375</v>
      </c>
      <c r="P1700" s="381">
        <v>9.8525848388671875</v>
      </c>
      <c r="Q1700" s="381">
        <v>100.30249786376953</v>
      </c>
      <c r="R1700" s="379">
        <v>1012.8079833984375</v>
      </c>
    </row>
    <row r="1701" spans="1:18" x14ac:dyDescent="0.25">
      <c r="A1701" s="378">
        <v>41251.916666666664</v>
      </c>
      <c r="B1701" s="381">
        <v>123.37449645996094</v>
      </c>
      <c r="C1701" s="381">
        <v>123.37449645996094</v>
      </c>
      <c r="D1701" s="381">
        <v>79161.7109375</v>
      </c>
      <c r="E1701" s="381">
        <v>1</v>
      </c>
      <c r="F1701" s="381">
        <v>1</v>
      </c>
      <c r="G1701" s="381">
        <v>1</v>
      </c>
      <c r="H1701" s="381">
        <v>1</v>
      </c>
      <c r="I1701" s="381">
        <v>23.657220840454102</v>
      </c>
      <c r="J1701" s="381">
        <v>61.400390625</v>
      </c>
      <c r="K1701" s="381">
        <v>14.525626007057726</v>
      </c>
      <c r="L1701" s="381">
        <v>893.9813232421875</v>
      </c>
      <c r="M1701" s="381">
        <v>467.7025146484375</v>
      </c>
      <c r="N1701" s="381">
        <v>52121.140625</v>
      </c>
      <c r="O1701" s="381">
        <v>5698.77294921875</v>
      </c>
      <c r="P1701" s="381">
        <v>9.8554201126098633</v>
      </c>
      <c r="Q1701" s="381">
        <v>100.17449951171875</v>
      </c>
      <c r="R1701" s="379">
        <v>1012.802978515625</v>
      </c>
    </row>
    <row r="1702" spans="1:18" x14ac:dyDescent="0.25">
      <c r="A1702" s="378">
        <v>41251.958333333336</v>
      </c>
      <c r="B1702" s="381">
        <v>122.56710052490234</v>
      </c>
      <c r="C1702" s="381">
        <v>122.56710052490234</v>
      </c>
      <c r="D1702" s="381">
        <v>79345.1328125</v>
      </c>
      <c r="E1702" s="381">
        <v>1</v>
      </c>
      <c r="F1702" s="381">
        <v>1</v>
      </c>
      <c r="G1702" s="381">
        <v>1</v>
      </c>
      <c r="H1702" s="381">
        <v>1</v>
      </c>
      <c r="I1702" s="381">
        <v>23.590360641479492</v>
      </c>
      <c r="J1702" s="381">
        <v>61.819759368896484</v>
      </c>
      <c r="K1702" s="381">
        <v>14.583504182817487</v>
      </c>
      <c r="L1702" s="381">
        <v>894.0155029296875</v>
      </c>
      <c r="M1702" s="381">
        <v>469.0557861328125</v>
      </c>
      <c r="N1702" s="381">
        <v>52238.328125</v>
      </c>
      <c r="O1702" s="381">
        <v>5720.27099609375</v>
      </c>
      <c r="P1702" s="381">
        <v>9.8701562881469727</v>
      </c>
      <c r="Q1702" s="381">
        <v>100.21050262451172</v>
      </c>
      <c r="R1702" s="379">
        <v>1012.801025390625</v>
      </c>
    </row>
    <row r="1703" spans="1:18" x14ac:dyDescent="0.25">
      <c r="A1703" s="378">
        <v>41252</v>
      </c>
      <c r="B1703" s="381">
        <v>123.28099822998047</v>
      </c>
      <c r="C1703" s="381">
        <v>123.28099822998047</v>
      </c>
      <c r="D1703" s="381">
        <v>79575.390625</v>
      </c>
      <c r="E1703" s="381">
        <v>1</v>
      </c>
      <c r="F1703" s="381">
        <v>1</v>
      </c>
      <c r="G1703" s="381">
        <v>1</v>
      </c>
      <c r="H1703" s="381">
        <v>1</v>
      </c>
      <c r="I1703" s="381">
        <v>23.896520614624023</v>
      </c>
      <c r="J1703" s="381">
        <v>62.174419403076172</v>
      </c>
      <c r="K1703" s="381">
        <v>14.857522949678897</v>
      </c>
      <c r="L1703" s="381">
        <v>893.948486328125</v>
      </c>
      <c r="M1703" s="381">
        <v>470.58169555664062</v>
      </c>
      <c r="N1703" s="381">
        <v>52335.26171875</v>
      </c>
      <c r="O1703" s="381">
        <v>5728.72314453125</v>
      </c>
      <c r="P1703" s="381">
        <v>9.8663759231567383</v>
      </c>
      <c r="Q1703" s="381">
        <v>100.04460144042969</v>
      </c>
      <c r="R1703" s="379">
        <v>1012.8040161132812</v>
      </c>
    </row>
    <row r="1704" spans="1:18" x14ac:dyDescent="0.25">
      <c r="A1704" s="378">
        <v>41252.041666666664</v>
      </c>
      <c r="B1704" s="381">
        <v>123.02690124511719</v>
      </c>
      <c r="C1704" s="381">
        <v>123.02690124511719</v>
      </c>
      <c r="D1704" s="381">
        <v>79591.796875</v>
      </c>
      <c r="E1704" s="381">
        <v>1</v>
      </c>
      <c r="F1704" s="381">
        <v>1</v>
      </c>
      <c r="G1704" s="381">
        <v>1</v>
      </c>
      <c r="H1704" s="381">
        <v>1</v>
      </c>
      <c r="I1704" s="381">
        <v>25.398889541625977</v>
      </c>
      <c r="J1704" s="381">
        <v>62.286628723144531</v>
      </c>
      <c r="K1704" s="381">
        <v>15.820112028594158</v>
      </c>
      <c r="L1704" s="381">
        <v>894.01287841796875</v>
      </c>
      <c r="M1704" s="381">
        <v>470.92050170898437</v>
      </c>
      <c r="N1704" s="381">
        <v>52376.28125</v>
      </c>
      <c r="O1704" s="381">
        <v>5744.57421875</v>
      </c>
      <c r="P1704" s="381">
        <v>9.8828506469726563</v>
      </c>
      <c r="Q1704" s="381">
        <v>99.944168090820313</v>
      </c>
      <c r="R1704" s="379">
        <v>1012.7999877929687</v>
      </c>
    </row>
    <row r="1705" spans="1:18" x14ac:dyDescent="0.25">
      <c r="A1705" s="378">
        <v>41252.083333333336</v>
      </c>
      <c r="B1705" s="381">
        <v>123.74539947509766</v>
      </c>
      <c r="C1705" s="381">
        <v>123.74539947509766</v>
      </c>
      <c r="D1705" s="381">
        <v>79790.6328125</v>
      </c>
      <c r="E1705" s="381">
        <v>1</v>
      </c>
      <c r="F1705" s="381">
        <v>1</v>
      </c>
      <c r="G1705" s="381">
        <v>1</v>
      </c>
      <c r="H1705" s="381">
        <v>1</v>
      </c>
      <c r="I1705" s="381">
        <v>25.802099227905273</v>
      </c>
      <c r="J1705" s="381">
        <v>62.075889587402344</v>
      </c>
      <c r="K1705" s="381">
        <v>16.016882627946469</v>
      </c>
      <c r="L1705" s="381">
        <v>894.02880859375</v>
      </c>
      <c r="M1705" s="381">
        <v>471.5994873046875</v>
      </c>
      <c r="N1705" s="381">
        <v>52520.94921875</v>
      </c>
      <c r="O1705" s="381">
        <v>5764.9912109375</v>
      </c>
      <c r="P1705" s="381">
        <v>9.8904199600219727</v>
      </c>
      <c r="Q1705" s="381">
        <v>99.890663146972656</v>
      </c>
      <c r="R1705" s="379">
        <v>1012.802001953125</v>
      </c>
    </row>
    <row r="1706" spans="1:18" x14ac:dyDescent="0.25">
      <c r="A1706" s="378">
        <v>41252.125</v>
      </c>
      <c r="B1706" s="381">
        <v>124.45929718017578</v>
      </c>
      <c r="C1706" s="381">
        <v>124.45929718017578</v>
      </c>
      <c r="D1706" s="381">
        <v>80039.203125</v>
      </c>
      <c r="E1706" s="381">
        <v>1</v>
      </c>
      <c r="F1706" s="381">
        <v>1</v>
      </c>
      <c r="G1706" s="381">
        <v>1</v>
      </c>
      <c r="H1706" s="381">
        <v>1</v>
      </c>
      <c r="I1706" s="381">
        <v>25.466449737548828</v>
      </c>
      <c r="J1706" s="381">
        <v>61.795009613037109</v>
      </c>
      <c r="K1706" s="381">
        <v>15.736995063417561</v>
      </c>
      <c r="L1706" s="381">
        <v>893.9237060546875</v>
      </c>
      <c r="M1706" s="381">
        <v>472.39181518554687</v>
      </c>
      <c r="N1706" s="381">
        <v>52617.30859375</v>
      </c>
      <c r="O1706" s="381">
        <v>5776.65087890625</v>
      </c>
      <c r="P1706" s="381">
        <v>9.8930034637451172</v>
      </c>
      <c r="Q1706" s="381">
        <v>99.727027893066406</v>
      </c>
      <c r="R1706" s="379">
        <v>1012.801025390625</v>
      </c>
    </row>
    <row r="1707" spans="1:18" x14ac:dyDescent="0.25">
      <c r="A1707" s="378">
        <v>41252.166666666664</v>
      </c>
      <c r="B1707" s="381">
        <v>124.42400360107422</v>
      </c>
      <c r="C1707" s="381">
        <v>124.42400360107422</v>
      </c>
      <c r="D1707" s="381">
        <v>80241.4765625</v>
      </c>
      <c r="E1707" s="381">
        <v>1</v>
      </c>
      <c r="F1707" s="381">
        <v>1</v>
      </c>
      <c r="G1707" s="381">
        <v>1</v>
      </c>
      <c r="H1707" s="381">
        <v>1</v>
      </c>
      <c r="I1707" s="381">
        <v>24.439229965209961</v>
      </c>
      <c r="J1707" s="381">
        <v>61.724781036376953</v>
      </c>
      <c r="K1707" s="381">
        <v>15.085061183002471</v>
      </c>
      <c r="L1707" s="381">
        <v>894.00860595703125</v>
      </c>
      <c r="M1707" s="381">
        <v>473.32168579101562</v>
      </c>
      <c r="N1707" s="381">
        <v>52714.421875</v>
      </c>
      <c r="O1707" s="381">
        <v>5789.7509765625</v>
      </c>
      <c r="P1707" s="381">
        <v>9.8957691192626953</v>
      </c>
      <c r="Q1707" s="381">
        <v>99.676643371582031</v>
      </c>
      <c r="R1707" s="379">
        <v>1012.7999877929687</v>
      </c>
    </row>
    <row r="1708" spans="1:18" x14ac:dyDescent="0.25">
      <c r="A1708" s="378">
        <v>41252.208333333336</v>
      </c>
      <c r="B1708" s="381">
        <v>105.31749725341797</v>
      </c>
      <c r="C1708" s="381">
        <v>123.84222321514618</v>
      </c>
      <c r="D1708" s="381">
        <v>80288.28125</v>
      </c>
      <c r="E1708" s="381">
        <v>1</v>
      </c>
      <c r="F1708" s="381">
        <v>1</v>
      </c>
      <c r="G1708" s="381">
        <v>0.85041671991348267</v>
      </c>
      <c r="H1708" s="381">
        <v>1</v>
      </c>
      <c r="I1708" s="381">
        <v>23.924959182739258</v>
      </c>
      <c r="J1708" s="381">
        <v>61.964599609375</v>
      </c>
      <c r="K1708" s="381">
        <v>14.825005164290779</v>
      </c>
      <c r="L1708" s="381">
        <v>894.0391845703125</v>
      </c>
      <c r="M1708" s="381">
        <v>473.70199584960937</v>
      </c>
      <c r="N1708" s="381">
        <v>52714</v>
      </c>
      <c r="O1708" s="381">
        <v>5793.64208984375</v>
      </c>
      <c r="P1708" s="381">
        <v>9.9027299880981445</v>
      </c>
      <c r="Q1708" s="381">
        <v>99.7930908203125</v>
      </c>
      <c r="R1708" s="379">
        <v>1012.7999877929687</v>
      </c>
    </row>
    <row r="1709" spans="1:18" x14ac:dyDescent="0.25">
      <c r="A1709" s="378">
        <v>41252.25</v>
      </c>
      <c r="B1709" s="381">
        <v>107.63200378417969</v>
      </c>
      <c r="C1709" s="381">
        <v>123.45873607635582</v>
      </c>
      <c r="D1709" s="381">
        <v>80448.7421875</v>
      </c>
      <c r="E1709" s="381">
        <v>1</v>
      </c>
      <c r="F1709" s="381">
        <v>1</v>
      </c>
      <c r="G1709" s="381">
        <v>0.87180548906326294</v>
      </c>
      <c r="H1709" s="381">
        <v>1</v>
      </c>
      <c r="I1709" s="381">
        <v>24.381420135498047</v>
      </c>
      <c r="J1709" s="381">
        <v>62.265830993652344</v>
      </c>
      <c r="K1709" s="381">
        <v>15.181293855421536</v>
      </c>
      <c r="L1709" s="381">
        <v>894.01507568359375</v>
      </c>
      <c r="M1709" s="381">
        <v>474.88809204101562</v>
      </c>
      <c r="N1709" s="381">
        <v>52787.91015625</v>
      </c>
      <c r="O1709" s="381">
        <v>5805.45703125</v>
      </c>
      <c r="P1709" s="381">
        <v>9.9080410003662109</v>
      </c>
      <c r="Q1709" s="381">
        <v>99.672653198242188</v>
      </c>
      <c r="R1709" s="379">
        <v>1012.7999877929687</v>
      </c>
    </row>
    <row r="1710" spans="1:18" x14ac:dyDescent="0.25">
      <c r="A1710" s="378">
        <v>41252.291666666664</v>
      </c>
      <c r="B1710" s="381">
        <v>122.96749877929687</v>
      </c>
      <c r="C1710" s="381">
        <v>122.96749877929687</v>
      </c>
      <c r="D1710" s="381">
        <v>80254.6796875</v>
      </c>
      <c r="E1710" s="381">
        <v>1</v>
      </c>
      <c r="F1710" s="381">
        <v>1</v>
      </c>
      <c r="G1710" s="381">
        <v>1</v>
      </c>
      <c r="H1710" s="381">
        <v>1</v>
      </c>
      <c r="I1710" s="381">
        <v>24.618450164794922</v>
      </c>
      <c r="J1710" s="381">
        <v>62.387001037597656</v>
      </c>
      <c r="K1710" s="381">
        <v>15.35871275975107</v>
      </c>
      <c r="L1710" s="381">
        <v>894.02337646484375</v>
      </c>
      <c r="M1710" s="381">
        <v>473.81280517578125</v>
      </c>
      <c r="N1710" s="381">
        <v>52674.609375</v>
      </c>
      <c r="O1710" s="381">
        <v>5789.1259765625</v>
      </c>
      <c r="P1710" s="381">
        <v>9.9028377532958984</v>
      </c>
      <c r="Q1710" s="381">
        <v>99.876213073730469</v>
      </c>
      <c r="R1710" s="379">
        <v>1012.7999877929687</v>
      </c>
    </row>
    <row r="1711" spans="1:18" x14ac:dyDescent="0.25">
      <c r="A1711" s="378">
        <v>41252.333333333336</v>
      </c>
      <c r="B1711" s="381">
        <v>122.93920135498047</v>
      </c>
      <c r="C1711" s="381">
        <v>122.93920135498047</v>
      </c>
      <c r="D1711" s="381">
        <v>80084.65625</v>
      </c>
      <c r="E1711" s="381">
        <v>1</v>
      </c>
      <c r="F1711" s="381">
        <v>1</v>
      </c>
      <c r="G1711" s="381">
        <v>1</v>
      </c>
      <c r="H1711" s="381">
        <v>1</v>
      </c>
      <c r="I1711" s="381">
        <v>24.765300750732422</v>
      </c>
      <c r="J1711" s="381">
        <v>62.401218414306641</v>
      </c>
      <c r="K1711" s="381">
        <v>15.453849412424461</v>
      </c>
      <c r="L1711" s="381">
        <v>893.99371337890625</v>
      </c>
      <c r="M1711" s="381">
        <v>472.8616943359375</v>
      </c>
      <c r="N1711" s="381">
        <v>52548.62109375</v>
      </c>
      <c r="O1711" s="381">
        <v>5771.18701171875</v>
      </c>
      <c r="P1711" s="381">
        <v>9.8959770202636719</v>
      </c>
      <c r="Q1711" s="381">
        <v>100.01370239257812</v>
      </c>
      <c r="R1711" s="379">
        <v>1012.801025390625</v>
      </c>
    </row>
    <row r="1712" spans="1:18" x14ac:dyDescent="0.25">
      <c r="A1712" s="378">
        <v>41252.375</v>
      </c>
      <c r="B1712" s="381">
        <v>121.63610076904297</v>
      </c>
      <c r="C1712" s="381">
        <v>121.63610076904297</v>
      </c>
      <c r="D1712" s="381">
        <v>80021.2734375</v>
      </c>
      <c r="E1712" s="381">
        <v>1</v>
      </c>
      <c r="F1712" s="381">
        <v>1</v>
      </c>
      <c r="G1712" s="381">
        <v>1</v>
      </c>
      <c r="H1712" s="381">
        <v>1</v>
      </c>
      <c r="I1712" s="381">
        <v>24.681379318237305</v>
      </c>
      <c r="J1712" s="381">
        <v>62.371711730957031</v>
      </c>
      <c r="K1712" s="381">
        <v>15.394198759595019</v>
      </c>
      <c r="L1712" s="381">
        <v>893.98052978515625</v>
      </c>
      <c r="M1712" s="381">
        <v>472.43258666992187</v>
      </c>
      <c r="N1712" s="381">
        <v>52490.5703125</v>
      </c>
      <c r="O1712" s="381">
        <v>5763.80908203125</v>
      </c>
      <c r="P1712" s="381">
        <v>9.8949079513549805</v>
      </c>
      <c r="Q1712" s="381">
        <v>100.09529876708984</v>
      </c>
      <c r="R1712" s="379">
        <v>1012.802001953125</v>
      </c>
    </row>
    <row r="1713" spans="1:18" x14ac:dyDescent="0.25">
      <c r="A1713" s="378">
        <v>41252.416666666664</v>
      </c>
      <c r="B1713" s="381">
        <v>120.74839782714844</v>
      </c>
      <c r="C1713" s="381">
        <v>120.74839782714844</v>
      </c>
      <c r="D1713" s="381">
        <v>79703.046875</v>
      </c>
      <c r="E1713" s="381">
        <v>1</v>
      </c>
      <c r="F1713" s="381">
        <v>1</v>
      </c>
      <c r="G1713" s="381">
        <v>1</v>
      </c>
      <c r="H1713" s="381">
        <v>1</v>
      </c>
      <c r="I1713" s="381">
        <v>23.996259689331055</v>
      </c>
      <c r="J1713" s="381">
        <v>62.337059020996094</v>
      </c>
      <c r="K1713" s="381">
        <v>14.958562565369794</v>
      </c>
      <c r="L1713" s="381">
        <v>894.01678466796875</v>
      </c>
      <c r="M1713" s="381">
        <v>470.57669067382812</v>
      </c>
      <c r="N1713" s="381">
        <v>52262.5390625</v>
      </c>
      <c r="O1713" s="381">
        <v>5732.84619140625</v>
      </c>
      <c r="P1713" s="381">
        <v>9.8860387802124023</v>
      </c>
      <c r="Q1713" s="381">
        <v>100.44170379638672</v>
      </c>
      <c r="R1713" s="379">
        <v>1012.81298828125</v>
      </c>
    </row>
    <row r="1714" spans="1:18" x14ac:dyDescent="0.25">
      <c r="A1714" s="378">
        <v>41252.458333333336</v>
      </c>
      <c r="B1714" s="381">
        <v>120.35520172119141</v>
      </c>
      <c r="C1714" s="381">
        <v>120.35520172119141</v>
      </c>
      <c r="D1714" s="381">
        <v>79560.953125</v>
      </c>
      <c r="E1714" s="381">
        <v>1</v>
      </c>
      <c r="F1714" s="381">
        <v>1</v>
      </c>
      <c r="G1714" s="381">
        <v>1</v>
      </c>
      <c r="H1714" s="381">
        <v>1</v>
      </c>
      <c r="I1714" s="381">
        <v>23.739049911499023</v>
      </c>
      <c r="J1714" s="381">
        <v>62.395191192626953</v>
      </c>
      <c r="K1714" s="381">
        <v>14.812025579592955</v>
      </c>
      <c r="L1714" s="381">
        <v>893.9542236328125</v>
      </c>
      <c r="M1714" s="381">
        <v>470.0216064453125</v>
      </c>
      <c r="N1714" s="381">
        <v>52189.21875</v>
      </c>
      <c r="O1714" s="381">
        <v>5723.10888671875</v>
      </c>
      <c r="P1714" s="381">
        <v>9.882716178894043</v>
      </c>
      <c r="Q1714" s="381">
        <v>100.518798828125</v>
      </c>
      <c r="R1714" s="379">
        <v>1012.8179931640625</v>
      </c>
    </row>
    <row r="1715" spans="1:18" x14ac:dyDescent="0.25">
      <c r="A1715" s="378">
        <v>41252.5</v>
      </c>
      <c r="B1715" s="381">
        <v>120.31369781494141</v>
      </c>
      <c r="C1715" s="381">
        <v>120.31369781494141</v>
      </c>
      <c r="D1715" s="381">
        <v>79303.34375</v>
      </c>
      <c r="E1715" s="381">
        <v>1</v>
      </c>
      <c r="F1715" s="381">
        <v>1</v>
      </c>
      <c r="G1715" s="381">
        <v>1</v>
      </c>
      <c r="H1715" s="381">
        <v>1</v>
      </c>
      <c r="I1715" s="381">
        <v>23.94025993347168</v>
      </c>
      <c r="J1715" s="381">
        <v>62.550991058349609</v>
      </c>
      <c r="K1715" s="381">
        <v>14.974869850331524</v>
      </c>
      <c r="L1715" s="381">
        <v>894.06121826171875</v>
      </c>
      <c r="M1715" s="381">
        <v>468.86221313476562</v>
      </c>
      <c r="N1715" s="381">
        <v>52060.109375</v>
      </c>
      <c r="O1715" s="381">
        <v>5704.546875</v>
      </c>
      <c r="P1715" s="381">
        <v>9.8749761581420898</v>
      </c>
      <c r="Q1715" s="381">
        <v>100.51999664306641</v>
      </c>
      <c r="R1715" s="379">
        <v>1012.81298828125</v>
      </c>
    </row>
    <row r="1716" spans="1:18" x14ac:dyDescent="0.25">
      <c r="A1716" s="378">
        <v>41252.541666666664</v>
      </c>
      <c r="B1716" s="381">
        <v>120.85959625244141</v>
      </c>
      <c r="C1716" s="381">
        <v>120.85959625244141</v>
      </c>
      <c r="D1716" s="381">
        <v>78951.7734375</v>
      </c>
      <c r="E1716" s="381">
        <v>1</v>
      </c>
      <c r="F1716" s="381">
        <v>1</v>
      </c>
      <c r="G1716" s="381">
        <v>1</v>
      </c>
      <c r="H1716" s="381">
        <v>1</v>
      </c>
      <c r="I1716" s="381">
        <v>25.283880233764648</v>
      </c>
      <c r="J1716" s="381">
        <v>62.575508117675781</v>
      </c>
      <c r="K1716" s="381">
        <v>15.821516528142819</v>
      </c>
      <c r="L1716" s="381">
        <v>893.977783203125</v>
      </c>
      <c r="M1716" s="381">
        <v>466.67568969726562</v>
      </c>
      <c r="N1716" s="381">
        <v>51851.4296875</v>
      </c>
      <c r="O1716" s="381">
        <v>5674.85791015625</v>
      </c>
      <c r="P1716" s="381">
        <v>9.864628791809082</v>
      </c>
      <c r="Q1716" s="381">
        <v>100.62200164794922</v>
      </c>
      <c r="R1716" s="379">
        <v>1012.8099975585937</v>
      </c>
    </row>
    <row r="1717" spans="1:18" x14ac:dyDescent="0.25">
      <c r="A1717" s="378">
        <v>41252.583333333336</v>
      </c>
      <c r="B1717" s="381">
        <v>121.83760070800781</v>
      </c>
      <c r="C1717" s="381">
        <v>121.83760070800781</v>
      </c>
      <c r="D1717" s="381">
        <v>78727.4921875</v>
      </c>
      <c r="E1717" s="381">
        <v>1</v>
      </c>
      <c r="F1717" s="381">
        <v>1</v>
      </c>
      <c r="G1717" s="381">
        <v>1</v>
      </c>
      <c r="H1717" s="381">
        <v>1</v>
      </c>
      <c r="I1717" s="381">
        <v>24.91826057434082</v>
      </c>
      <c r="J1717" s="381">
        <v>62.445960998535156</v>
      </c>
      <c r="K1717" s="381">
        <v>15.560447279766231</v>
      </c>
      <c r="L1717" s="381">
        <v>893.9979248046875</v>
      </c>
      <c r="M1717" s="381">
        <v>464.90829467773437</v>
      </c>
      <c r="N1717" s="381">
        <v>51724.05078125</v>
      </c>
      <c r="O1717" s="381">
        <v>5655.9951171875</v>
      </c>
      <c r="P1717" s="381">
        <v>9.8570766448974609</v>
      </c>
      <c r="Q1717" s="381">
        <v>100.760498046875</v>
      </c>
      <c r="R1717" s="379">
        <v>1012.8099975585937</v>
      </c>
    </row>
    <row r="1718" spans="1:18" x14ac:dyDescent="0.25">
      <c r="A1718" s="378">
        <v>41252.625</v>
      </c>
      <c r="B1718" s="381">
        <v>121.84249877929687</v>
      </c>
      <c r="C1718" s="381">
        <v>121.84249877929687</v>
      </c>
      <c r="D1718" s="381">
        <v>78760.140625</v>
      </c>
      <c r="E1718" s="381">
        <v>1</v>
      </c>
      <c r="F1718" s="381">
        <v>1</v>
      </c>
      <c r="G1718" s="381">
        <v>1</v>
      </c>
      <c r="H1718" s="381">
        <v>1</v>
      </c>
      <c r="I1718" s="381">
        <v>24.460729598999023</v>
      </c>
      <c r="J1718" s="381">
        <v>62.336269378662109</v>
      </c>
      <c r="K1718" s="381">
        <v>15.247906294818167</v>
      </c>
      <c r="L1718" s="381">
        <v>894.0208740234375</v>
      </c>
      <c r="M1718" s="381">
        <v>465.24139404296875</v>
      </c>
      <c r="N1718" s="381">
        <v>51774.51953125</v>
      </c>
      <c r="O1718" s="381">
        <v>5666.759765625</v>
      </c>
      <c r="P1718" s="381">
        <v>9.8654661178588867</v>
      </c>
      <c r="Q1718" s="381">
        <v>100.67479705810547</v>
      </c>
      <c r="R1718" s="379">
        <v>1012.8090209960937</v>
      </c>
    </row>
    <row r="1719" spans="1:18" x14ac:dyDescent="0.25">
      <c r="A1719" s="378">
        <v>41252.666666666664</v>
      </c>
      <c r="B1719" s="381">
        <v>122.28340148925781</v>
      </c>
      <c r="C1719" s="381">
        <v>122.28340148925781</v>
      </c>
      <c r="D1719" s="381">
        <v>78732.078125</v>
      </c>
      <c r="E1719" s="381">
        <v>1</v>
      </c>
      <c r="F1719" s="381">
        <v>1</v>
      </c>
      <c r="G1719" s="381">
        <v>1</v>
      </c>
      <c r="H1719" s="381">
        <v>1</v>
      </c>
      <c r="I1719" s="381">
        <v>24.37030029296875</v>
      </c>
      <c r="J1719" s="381">
        <v>62.316429138183594</v>
      </c>
      <c r="K1719" s="381">
        <v>15.186700912830419</v>
      </c>
      <c r="L1719" s="381">
        <v>893.9561767578125</v>
      </c>
      <c r="M1719" s="381">
        <v>465.2161865234375</v>
      </c>
      <c r="N1719" s="381">
        <v>51763.8984375</v>
      </c>
      <c r="O1719" s="381">
        <v>5659.7158203125</v>
      </c>
      <c r="P1719" s="381">
        <v>9.8567047119140625</v>
      </c>
      <c r="Q1719" s="381">
        <v>100.59919738769531</v>
      </c>
      <c r="R1719" s="379">
        <v>1012.8060302734375</v>
      </c>
    </row>
    <row r="1720" spans="1:18" x14ac:dyDescent="0.25">
      <c r="A1720" s="378">
        <v>41252.708333333336</v>
      </c>
      <c r="B1720" s="381">
        <v>121.51090240478516</v>
      </c>
      <c r="C1720" s="381">
        <v>121.51090240478516</v>
      </c>
      <c r="D1720" s="381">
        <v>78586.1796875</v>
      </c>
      <c r="E1720" s="381">
        <v>1</v>
      </c>
      <c r="F1720" s="381">
        <v>1</v>
      </c>
      <c r="G1720" s="381">
        <v>1</v>
      </c>
      <c r="H1720" s="381">
        <v>1</v>
      </c>
      <c r="I1720" s="381">
        <v>25.037139892578125</v>
      </c>
      <c r="J1720" s="381">
        <v>62.242340087890625</v>
      </c>
      <c r="K1720" s="381">
        <v>15.583701760219411</v>
      </c>
      <c r="L1720" s="381">
        <v>894.03021240234375</v>
      </c>
      <c r="M1720" s="381">
        <v>463.79489135742187</v>
      </c>
      <c r="N1720" s="381">
        <v>51628.05859375</v>
      </c>
      <c r="O1720" s="381">
        <v>5644.39501953125</v>
      </c>
      <c r="P1720" s="381">
        <v>9.8551492691040039</v>
      </c>
      <c r="Q1720" s="381">
        <v>100.747802734375</v>
      </c>
      <c r="R1720" s="379">
        <v>1012.8109741210937</v>
      </c>
    </row>
    <row r="1721" spans="1:18" x14ac:dyDescent="0.25">
      <c r="A1721" s="378">
        <v>41252.75</v>
      </c>
      <c r="B1721" s="381">
        <v>121.71929931640625</v>
      </c>
      <c r="C1721" s="381">
        <v>121.71929931640625</v>
      </c>
      <c r="D1721" s="381">
        <v>78596.7265625</v>
      </c>
      <c r="E1721" s="381">
        <v>1</v>
      </c>
      <c r="F1721" s="381">
        <v>1</v>
      </c>
      <c r="G1721" s="381">
        <v>1</v>
      </c>
      <c r="H1721" s="381">
        <v>1</v>
      </c>
      <c r="I1721" s="381">
        <v>25.197589874267578</v>
      </c>
      <c r="J1721" s="381">
        <v>62.068759918212891</v>
      </c>
      <c r="K1721" s="381">
        <v>15.639831564235065</v>
      </c>
      <c r="L1721" s="381">
        <v>893.98162841796875</v>
      </c>
      <c r="M1721" s="381">
        <v>463.927490234375</v>
      </c>
      <c r="N1721" s="381">
        <v>51722.76953125</v>
      </c>
      <c r="O1721" s="381">
        <v>5654.5078125</v>
      </c>
      <c r="P1721" s="381">
        <v>9.8551473617553711</v>
      </c>
      <c r="Q1721" s="381">
        <v>100.59279632568359</v>
      </c>
      <c r="R1721" s="379">
        <v>1012.8109741210937</v>
      </c>
    </row>
    <row r="1722" spans="1:18" x14ac:dyDescent="0.25">
      <c r="A1722" s="378">
        <v>41252.791666666664</v>
      </c>
      <c r="B1722" s="381">
        <v>120.63929748535156</v>
      </c>
      <c r="C1722" s="381">
        <v>120.63929748535156</v>
      </c>
      <c r="D1722" s="381">
        <v>78547.046875</v>
      </c>
      <c r="E1722" s="381">
        <v>1</v>
      </c>
      <c r="F1722" s="381">
        <v>1</v>
      </c>
      <c r="G1722" s="381">
        <v>1</v>
      </c>
      <c r="H1722" s="381">
        <v>1</v>
      </c>
      <c r="I1722" s="381">
        <v>25.288459777832031</v>
      </c>
      <c r="J1722" s="381">
        <v>61.861721038818359</v>
      </c>
      <c r="K1722" s="381">
        <v>15.643876442776236</v>
      </c>
      <c r="L1722" s="381">
        <v>894.0814208984375</v>
      </c>
      <c r="M1722" s="381">
        <v>462.94329833984375</v>
      </c>
      <c r="N1722" s="381">
        <v>51661.21875</v>
      </c>
      <c r="O1722" s="381">
        <v>5648.02392578125</v>
      </c>
      <c r="P1722" s="381">
        <v>9.8557310104370117</v>
      </c>
      <c r="Q1722" s="381">
        <v>100.67299652099609</v>
      </c>
      <c r="R1722" s="379">
        <v>1012.8079833984375</v>
      </c>
    </row>
    <row r="1723" spans="1:18" x14ac:dyDescent="0.25">
      <c r="A1723" s="378">
        <v>41252.833333333336</v>
      </c>
      <c r="B1723" s="381">
        <v>120.89959716796875</v>
      </c>
      <c r="C1723" s="381">
        <v>120.89959716796875</v>
      </c>
      <c r="D1723" s="381">
        <v>78571.78125</v>
      </c>
      <c r="E1723" s="381">
        <v>1</v>
      </c>
      <c r="F1723" s="381">
        <v>1</v>
      </c>
      <c r="G1723" s="381">
        <v>1</v>
      </c>
      <c r="H1723" s="381">
        <v>1</v>
      </c>
      <c r="I1723" s="381">
        <v>25.245319366455078</v>
      </c>
      <c r="J1723" s="381">
        <v>61.646709442138672</v>
      </c>
      <c r="K1723" s="381">
        <v>15.562908677578525</v>
      </c>
      <c r="L1723" s="381">
        <v>893.98077392578125</v>
      </c>
      <c r="M1723" s="381">
        <v>462.79849243164062</v>
      </c>
      <c r="N1723" s="381">
        <v>51676.578125</v>
      </c>
      <c r="O1723" s="381">
        <v>5651.91796875</v>
      </c>
      <c r="P1723" s="381">
        <v>9.8578052520751953</v>
      </c>
      <c r="Q1723" s="381">
        <v>100.73079681396484</v>
      </c>
      <c r="R1723" s="379">
        <v>1012.8070068359375</v>
      </c>
    </row>
    <row r="1724" spans="1:18" x14ac:dyDescent="0.25">
      <c r="A1724" s="378">
        <v>41252.875</v>
      </c>
      <c r="B1724" s="381">
        <v>120.13050079345703</v>
      </c>
      <c r="C1724" s="381">
        <v>120.13050079345703</v>
      </c>
      <c r="D1724" s="381">
        <v>78413.2890625</v>
      </c>
      <c r="E1724" s="381">
        <v>1</v>
      </c>
      <c r="F1724" s="381">
        <v>1</v>
      </c>
      <c r="G1724" s="381">
        <v>1</v>
      </c>
      <c r="H1724" s="381">
        <v>1</v>
      </c>
      <c r="I1724" s="381">
        <v>25.151819229125977</v>
      </c>
      <c r="J1724" s="381">
        <v>61.448688507080078</v>
      </c>
      <c r="K1724" s="381">
        <v>15.455463051969492</v>
      </c>
      <c r="L1724" s="381">
        <v>894.031982421875</v>
      </c>
      <c r="M1724" s="381">
        <v>460.9912109375</v>
      </c>
      <c r="N1724" s="381">
        <v>51542.37890625</v>
      </c>
      <c r="O1724" s="381">
        <v>5632.1640625</v>
      </c>
      <c r="P1724" s="381">
        <v>9.8510093688964844</v>
      </c>
      <c r="Q1724" s="381">
        <v>100.97609710693359</v>
      </c>
      <c r="R1724" s="379">
        <v>1012.8090209960937</v>
      </c>
    </row>
    <row r="1725" spans="1:18" x14ac:dyDescent="0.25">
      <c r="A1725" s="378">
        <v>41252.916666666664</v>
      </c>
      <c r="B1725" s="381">
        <v>120.48310089111328</v>
      </c>
      <c r="C1725" s="381">
        <v>120.48310089111328</v>
      </c>
      <c r="D1725" s="381">
        <v>78477.4375</v>
      </c>
      <c r="E1725" s="381">
        <v>1</v>
      </c>
      <c r="F1725" s="381">
        <v>1</v>
      </c>
      <c r="G1725" s="381">
        <v>1</v>
      </c>
      <c r="H1725" s="381">
        <v>1</v>
      </c>
      <c r="I1725" s="381">
        <v>24.568519592285156</v>
      </c>
      <c r="J1725" s="381">
        <v>61.366298675537109</v>
      </c>
      <c r="K1725" s="381">
        <v>15.076791113159562</v>
      </c>
      <c r="L1725" s="381">
        <v>893.98052978515625</v>
      </c>
      <c r="M1725" s="381">
        <v>461.49020385742187</v>
      </c>
      <c r="N1725" s="381">
        <v>51612.33984375</v>
      </c>
      <c r="O1725" s="381">
        <v>5641.23779296875</v>
      </c>
      <c r="P1725" s="381">
        <v>9.8528251647949219</v>
      </c>
      <c r="Q1725" s="381">
        <v>100.84140014648437</v>
      </c>
      <c r="R1725" s="379">
        <v>1012.81201171875</v>
      </c>
    </row>
    <row r="1726" spans="1:18" x14ac:dyDescent="0.25">
      <c r="A1726" s="378">
        <v>41252.958333333336</v>
      </c>
      <c r="B1726" s="381">
        <v>119.41449737548828</v>
      </c>
      <c r="C1726" s="381">
        <v>119.41449737548828</v>
      </c>
      <c r="D1726" s="381">
        <v>78414.34375</v>
      </c>
      <c r="E1726" s="381">
        <v>1</v>
      </c>
      <c r="F1726" s="381">
        <v>1</v>
      </c>
      <c r="G1726" s="381">
        <v>1</v>
      </c>
      <c r="H1726" s="381">
        <v>1</v>
      </c>
      <c r="I1726" s="381">
        <v>24.055549621582031</v>
      </c>
      <c r="J1726" s="381">
        <v>61.384651184082031</v>
      </c>
      <c r="K1726" s="381">
        <v>14.766415225621895</v>
      </c>
      <c r="L1726" s="381">
        <v>894.036376953125</v>
      </c>
      <c r="M1726" s="381">
        <v>460.89620971679687</v>
      </c>
      <c r="N1726" s="381">
        <v>51556.73828125</v>
      </c>
      <c r="O1726" s="381">
        <v>5633.47021484375</v>
      </c>
      <c r="P1726" s="381">
        <v>9.8513278961181641</v>
      </c>
      <c r="Q1726" s="381">
        <v>101.03160095214844</v>
      </c>
      <c r="R1726" s="379">
        <v>1012.81201171875</v>
      </c>
    </row>
    <row r="1727" spans="1:18" x14ac:dyDescent="0.25">
      <c r="A1727" s="378">
        <v>41253</v>
      </c>
      <c r="B1727" s="381">
        <v>118.95749664306641</v>
      </c>
      <c r="C1727" s="381">
        <v>118.95749664306641</v>
      </c>
      <c r="D1727" s="381">
        <v>78368.9921875</v>
      </c>
      <c r="E1727" s="381">
        <v>1</v>
      </c>
      <c r="F1727" s="381">
        <v>1</v>
      </c>
      <c r="G1727" s="381">
        <v>1</v>
      </c>
      <c r="H1727" s="381">
        <v>1</v>
      </c>
      <c r="I1727" s="381">
        <v>23.800239562988281</v>
      </c>
      <c r="J1727" s="381">
        <v>61.586811065673828</v>
      </c>
      <c r="K1727" s="381">
        <v>14.657808572835346</v>
      </c>
      <c r="L1727" s="381">
        <v>893.94342041015625</v>
      </c>
      <c r="M1727" s="381">
        <v>460.61459350585937</v>
      </c>
      <c r="N1727" s="381">
        <v>51498.19921875</v>
      </c>
      <c r="O1727" s="381">
        <v>5622.69580078125</v>
      </c>
      <c r="P1727" s="381">
        <v>9.8434886932373047</v>
      </c>
      <c r="Q1727" s="381">
        <v>101.16339874267578</v>
      </c>
      <c r="R1727" s="379">
        <v>1012.8060302734375</v>
      </c>
    </row>
    <row r="1728" spans="1:18" x14ac:dyDescent="0.25">
      <c r="A1728" s="378">
        <v>41253.041666666664</v>
      </c>
      <c r="B1728" s="381">
        <v>118.80780029296875</v>
      </c>
      <c r="C1728" s="381">
        <v>118.80780029296875</v>
      </c>
      <c r="D1728" s="381">
        <v>78387.703125</v>
      </c>
      <c r="E1728" s="381">
        <v>1</v>
      </c>
      <c r="F1728" s="381">
        <v>1</v>
      </c>
      <c r="G1728" s="381">
        <v>1</v>
      </c>
      <c r="H1728" s="381">
        <v>1</v>
      </c>
      <c r="I1728" s="381">
        <v>23.389280319213867</v>
      </c>
      <c r="J1728" s="381">
        <v>61.83367919921875</v>
      </c>
      <c r="K1728" s="381">
        <v>14.46245255958871</v>
      </c>
      <c r="L1728" s="381">
        <v>893.98370361328125</v>
      </c>
      <c r="M1728" s="381">
        <v>460.31829833984375</v>
      </c>
      <c r="N1728" s="381">
        <v>51425.69921875</v>
      </c>
      <c r="O1728" s="381">
        <v>5611.1171875</v>
      </c>
      <c r="P1728" s="381">
        <v>9.8377065658569336</v>
      </c>
      <c r="Q1728" s="381">
        <v>101.39369964599609</v>
      </c>
      <c r="R1728" s="379">
        <v>1012.81298828125</v>
      </c>
    </row>
    <row r="1729" spans="1:18" x14ac:dyDescent="0.25">
      <c r="A1729" s="378">
        <v>41253.083333333336</v>
      </c>
      <c r="B1729" s="381">
        <v>118.35800170898437</v>
      </c>
      <c r="C1729" s="381">
        <v>118.35800170898437</v>
      </c>
      <c r="D1729" s="381">
        <v>78317.7734375</v>
      </c>
      <c r="E1729" s="381">
        <v>1</v>
      </c>
      <c r="F1729" s="381">
        <v>1</v>
      </c>
      <c r="G1729" s="381">
        <v>1</v>
      </c>
      <c r="H1729" s="381">
        <v>1</v>
      </c>
      <c r="I1729" s="381">
        <v>24.336509704589844</v>
      </c>
      <c r="J1729" s="381">
        <v>61.953929901123047</v>
      </c>
      <c r="K1729" s="381">
        <v>15.077424162761599</v>
      </c>
      <c r="L1729" s="381">
        <v>894.04388427734375</v>
      </c>
      <c r="M1729" s="381">
        <v>459.8616943359375</v>
      </c>
      <c r="N1729" s="381">
        <v>51374.83984375</v>
      </c>
      <c r="O1729" s="381">
        <v>5603.9541015625</v>
      </c>
      <c r="P1729" s="381">
        <v>9.8348445892333984</v>
      </c>
      <c r="Q1729" s="381">
        <v>101.529296875</v>
      </c>
      <c r="R1729" s="379">
        <v>1012.8189697265625</v>
      </c>
    </row>
    <row r="1730" spans="1:18" x14ac:dyDescent="0.25">
      <c r="A1730" s="378">
        <v>41253.125</v>
      </c>
      <c r="B1730" s="381">
        <v>118.84770202636719</v>
      </c>
      <c r="C1730" s="381">
        <v>118.84770202636719</v>
      </c>
      <c r="D1730" s="381">
        <v>78280.796875</v>
      </c>
      <c r="E1730" s="381">
        <v>1</v>
      </c>
      <c r="F1730" s="381">
        <v>1</v>
      </c>
      <c r="G1730" s="381">
        <v>1</v>
      </c>
      <c r="H1730" s="381">
        <v>1</v>
      </c>
      <c r="I1730" s="381">
        <v>25.189239501953125</v>
      </c>
      <c r="J1730" s="381">
        <v>61.857719421386719</v>
      </c>
      <c r="K1730" s="381">
        <v>15.581489095499274</v>
      </c>
      <c r="L1730" s="381">
        <v>893.9677734375</v>
      </c>
      <c r="M1730" s="381">
        <v>459.52130126953125</v>
      </c>
      <c r="N1730" s="381">
        <v>51381.12890625</v>
      </c>
      <c r="O1730" s="381">
        <v>5603.73779296875</v>
      </c>
      <c r="P1730" s="381">
        <v>9.8344097137451172</v>
      </c>
      <c r="Q1730" s="381">
        <v>101.543701171875</v>
      </c>
      <c r="R1730" s="379">
        <v>1012.8200073242187</v>
      </c>
    </row>
    <row r="1731" spans="1:18" x14ac:dyDescent="0.25">
      <c r="A1731" s="378">
        <v>41253.166666666664</v>
      </c>
      <c r="B1731" s="381">
        <v>119.52539825439453</v>
      </c>
      <c r="C1731" s="381">
        <v>119.52539825439453</v>
      </c>
      <c r="D1731" s="381">
        <v>78376.59375</v>
      </c>
      <c r="E1731" s="381">
        <v>1</v>
      </c>
      <c r="F1731" s="381">
        <v>1</v>
      </c>
      <c r="G1731" s="381">
        <v>1</v>
      </c>
      <c r="H1731" s="381">
        <v>1</v>
      </c>
      <c r="I1731" s="381">
        <v>24.989450454711914</v>
      </c>
      <c r="J1731" s="381">
        <v>61.626079559326172</v>
      </c>
      <c r="K1731" s="381">
        <v>15.400018618659161</v>
      </c>
      <c r="L1731" s="381">
        <v>893.986572265625</v>
      </c>
      <c r="M1731" s="381">
        <v>460.06680297851562</v>
      </c>
      <c r="N1731" s="381">
        <v>51493.55859375</v>
      </c>
      <c r="O1731" s="381">
        <v>5617.80078125</v>
      </c>
      <c r="P1731" s="381">
        <v>9.8372068405151367</v>
      </c>
      <c r="Q1731" s="381">
        <v>101.35829925537109</v>
      </c>
      <c r="R1731" s="379">
        <v>1012.8150024414062</v>
      </c>
    </row>
    <row r="1732" spans="1:18" x14ac:dyDescent="0.25">
      <c r="A1732" s="378">
        <v>41253.208333333336</v>
      </c>
      <c r="B1732" s="381">
        <v>102.06659698486328</v>
      </c>
      <c r="C1732" s="381">
        <v>120.17652234011912</v>
      </c>
      <c r="D1732" s="381">
        <v>78452.328125</v>
      </c>
      <c r="E1732" s="381">
        <v>1</v>
      </c>
      <c r="F1732" s="381">
        <v>1</v>
      </c>
      <c r="G1732" s="381">
        <v>0.84930562973022461</v>
      </c>
      <c r="H1732" s="381">
        <v>1</v>
      </c>
      <c r="I1732" s="381">
        <v>24.564130783081055</v>
      </c>
      <c r="J1732" s="381">
        <v>61.483890533447266</v>
      </c>
      <c r="K1732" s="381">
        <v>15.102983281162379</v>
      </c>
      <c r="L1732" s="381">
        <v>893.9923095703125</v>
      </c>
      <c r="M1732" s="381">
        <v>461.027587890625</v>
      </c>
      <c r="N1732" s="381">
        <v>51600.109375</v>
      </c>
      <c r="O1732" s="381">
        <v>5630.3359375</v>
      </c>
      <c r="P1732" s="381">
        <v>9.8383598327636719</v>
      </c>
      <c r="Q1732" s="381">
        <v>101.19940185546875</v>
      </c>
      <c r="R1732" s="379">
        <v>1012.8070068359375</v>
      </c>
    </row>
    <row r="1733" spans="1:18" x14ac:dyDescent="0.25">
      <c r="A1733" s="378">
        <v>41253.25</v>
      </c>
      <c r="B1733" s="381">
        <v>105.08460235595703</v>
      </c>
      <c r="C1733" s="381">
        <v>120.30674897532705</v>
      </c>
      <c r="D1733" s="381">
        <v>78520.203125</v>
      </c>
      <c r="E1733" s="381">
        <v>1</v>
      </c>
      <c r="F1733" s="381">
        <v>1</v>
      </c>
      <c r="G1733" s="381">
        <v>0.87347221374511719</v>
      </c>
      <c r="H1733" s="381">
        <v>1</v>
      </c>
      <c r="I1733" s="381">
        <v>24.251609802246094</v>
      </c>
      <c r="J1733" s="381">
        <v>61.493461608886719</v>
      </c>
      <c r="K1733" s="381">
        <v>14.91315436328121</v>
      </c>
      <c r="L1733" s="381">
        <v>893.99591064453125</v>
      </c>
      <c r="M1733" s="381">
        <v>461.7666015625</v>
      </c>
      <c r="N1733" s="381">
        <v>51676.9609375</v>
      </c>
      <c r="O1733" s="381">
        <v>5639.15478515625</v>
      </c>
      <c r="P1733" s="381">
        <v>9.8391275405883789</v>
      </c>
      <c r="Q1733" s="381">
        <v>101.21810150146484</v>
      </c>
      <c r="R1733" s="379">
        <v>1012.8109741210937</v>
      </c>
    </row>
    <row r="1734" spans="1:18" x14ac:dyDescent="0.25">
      <c r="A1734" s="378">
        <v>41253.291666666664</v>
      </c>
      <c r="B1734" s="381">
        <v>120.40709686279297</v>
      </c>
      <c r="C1734" s="381">
        <v>120.40709686279297</v>
      </c>
      <c r="D1734" s="381">
        <v>78730.6484375</v>
      </c>
      <c r="E1734" s="381">
        <v>1</v>
      </c>
      <c r="F1734" s="381">
        <v>1</v>
      </c>
      <c r="G1734" s="381">
        <v>1</v>
      </c>
      <c r="H1734" s="381">
        <v>1</v>
      </c>
      <c r="I1734" s="381">
        <v>22.92694091796875</v>
      </c>
      <c r="J1734" s="381">
        <v>61.790760040283203</v>
      </c>
      <c r="K1734" s="381">
        <v>14.166731047199573</v>
      </c>
      <c r="L1734" s="381">
        <v>893.99249267578125</v>
      </c>
      <c r="M1734" s="381">
        <v>463.94088745117187</v>
      </c>
      <c r="N1734" s="381">
        <v>51863.94921875</v>
      </c>
      <c r="O1734" s="381">
        <v>5664.7568359375</v>
      </c>
      <c r="P1734" s="381">
        <v>9.8464479446411133</v>
      </c>
      <c r="Q1734" s="381">
        <v>101.05319976806641</v>
      </c>
      <c r="R1734" s="379">
        <v>1012.81201171875</v>
      </c>
    </row>
    <row r="1735" spans="1:18" x14ac:dyDescent="0.25">
      <c r="A1735" s="378">
        <v>41253.333333333336</v>
      </c>
      <c r="B1735" s="381">
        <v>121.01609802246094</v>
      </c>
      <c r="C1735" s="381">
        <v>121.01609802246094</v>
      </c>
      <c r="D1735" s="381">
        <v>78941.4765625</v>
      </c>
      <c r="E1735" s="381">
        <v>1</v>
      </c>
      <c r="F1735" s="381">
        <v>1</v>
      </c>
      <c r="G1735" s="381">
        <v>1</v>
      </c>
      <c r="H1735" s="381">
        <v>1</v>
      </c>
      <c r="I1735" s="381">
        <v>22.892360687255859</v>
      </c>
      <c r="J1735" s="381">
        <v>62.326709747314453</v>
      </c>
      <c r="K1735" s="381">
        <v>14.268055199854279</v>
      </c>
      <c r="L1735" s="381">
        <v>894.0203857421875</v>
      </c>
      <c r="M1735" s="381">
        <v>466.23541259765625</v>
      </c>
      <c r="N1735" s="381">
        <v>52035.8515625</v>
      </c>
      <c r="O1735" s="381">
        <v>5685.5068359375</v>
      </c>
      <c r="P1735" s="381">
        <v>9.8498373031616211</v>
      </c>
      <c r="Q1735" s="381">
        <v>100.77420043945312</v>
      </c>
      <c r="R1735" s="379">
        <v>1012.8060302734375</v>
      </c>
    </row>
    <row r="1736" spans="1:18" x14ac:dyDescent="0.25">
      <c r="A1736" s="378">
        <v>41253.375</v>
      </c>
      <c r="B1736" s="381">
        <v>121.79160308837891</v>
      </c>
      <c r="C1736" s="381">
        <v>121.79160308837891</v>
      </c>
      <c r="D1736" s="381">
        <v>79091.4296875</v>
      </c>
      <c r="E1736" s="381">
        <v>1</v>
      </c>
      <c r="F1736" s="381">
        <v>1</v>
      </c>
      <c r="G1736" s="381">
        <v>1</v>
      </c>
      <c r="H1736" s="381">
        <v>1</v>
      </c>
      <c r="I1736" s="381">
        <v>23.508209228515625</v>
      </c>
      <c r="J1736" s="381">
        <v>62.734298706054688</v>
      </c>
      <c r="K1736" s="381">
        <v>14.747710197861306</v>
      </c>
      <c r="L1736" s="381">
        <v>893.973876953125</v>
      </c>
      <c r="M1736" s="381">
        <v>467.85760498046875</v>
      </c>
      <c r="N1736" s="381">
        <v>52169.8203125</v>
      </c>
      <c r="O1736" s="381">
        <v>5674.7451171875</v>
      </c>
      <c r="P1736" s="381">
        <v>9.8105783462524414</v>
      </c>
      <c r="Q1736" s="381">
        <v>100.68009948730469</v>
      </c>
      <c r="R1736" s="379">
        <v>1012.801025390625</v>
      </c>
    </row>
    <row r="1737" spans="1:18" x14ac:dyDescent="0.25">
      <c r="A1737" s="378">
        <v>41253.416666666664</v>
      </c>
      <c r="B1737" s="381">
        <v>122.25620269775391</v>
      </c>
      <c r="C1737" s="381">
        <v>122.25620269775391</v>
      </c>
      <c r="D1737" s="381">
        <v>79136.1015625</v>
      </c>
      <c r="E1737" s="381">
        <v>1</v>
      </c>
      <c r="F1737" s="381">
        <v>1</v>
      </c>
      <c r="G1737" s="381">
        <v>1</v>
      </c>
      <c r="H1737" s="381">
        <v>1</v>
      </c>
      <c r="I1737" s="381">
        <v>23.920400619506836</v>
      </c>
      <c r="J1737" s="381">
        <v>62.908988952636719</v>
      </c>
      <c r="K1737" s="381">
        <v>15.048082183152001</v>
      </c>
      <c r="L1737" s="381">
        <v>894.02117919921875</v>
      </c>
      <c r="M1737" s="381">
        <v>468.22329711914062</v>
      </c>
      <c r="N1737" s="381">
        <v>52167.66015625</v>
      </c>
      <c r="O1737" s="381">
        <v>5678.32177734375</v>
      </c>
      <c r="P1737" s="381">
        <v>9.8164634704589844</v>
      </c>
      <c r="Q1737" s="381">
        <v>100.79360198974609</v>
      </c>
      <c r="R1737" s="379">
        <v>1012.8049926757812</v>
      </c>
    </row>
    <row r="1738" spans="1:18" x14ac:dyDescent="0.25">
      <c r="A1738" s="378">
        <v>41253.458333333336</v>
      </c>
      <c r="B1738" s="381">
        <v>121.99289703369141</v>
      </c>
      <c r="C1738" s="381">
        <v>121.99289703369141</v>
      </c>
      <c r="D1738" s="381">
        <v>79139.7734375</v>
      </c>
      <c r="E1738" s="381">
        <v>1</v>
      </c>
      <c r="F1738" s="381">
        <v>1</v>
      </c>
      <c r="G1738" s="381">
        <v>1</v>
      </c>
      <c r="H1738" s="381">
        <v>1</v>
      </c>
      <c r="I1738" s="381">
        <v>23.624969482421875</v>
      </c>
      <c r="J1738" s="381">
        <v>63.014549255371094</v>
      </c>
      <c r="K1738" s="381">
        <v>14.887168031067121</v>
      </c>
      <c r="L1738" s="381">
        <v>894.00238037109375</v>
      </c>
      <c r="M1738" s="381">
        <v>468.51858520507812</v>
      </c>
      <c r="N1738" s="381">
        <v>52174.421875</v>
      </c>
      <c r="O1738" s="381">
        <v>5677.4130859375</v>
      </c>
      <c r="P1738" s="381">
        <v>9.8143301010131836</v>
      </c>
      <c r="Q1738" s="381">
        <v>100.70790100097656</v>
      </c>
      <c r="R1738" s="379">
        <v>1012.8049926757812</v>
      </c>
    </row>
    <row r="1739" spans="1:18" x14ac:dyDescent="0.25">
      <c r="A1739" s="378">
        <v>41253.5</v>
      </c>
      <c r="B1739" s="381">
        <v>121.20929718017578</v>
      </c>
      <c r="C1739" s="381">
        <v>121.20929718017578</v>
      </c>
      <c r="D1739" s="381">
        <v>78960.8828125</v>
      </c>
      <c r="E1739" s="381">
        <v>1</v>
      </c>
      <c r="F1739" s="381">
        <v>1</v>
      </c>
      <c r="G1739" s="381">
        <v>1</v>
      </c>
      <c r="H1739" s="381">
        <v>1</v>
      </c>
      <c r="I1739" s="381">
        <v>24.440149307250977</v>
      </c>
      <c r="J1739" s="381">
        <v>63.017528533935547</v>
      </c>
      <c r="K1739" s="381">
        <v>15.401578063433336</v>
      </c>
      <c r="L1739" s="381">
        <v>893.93939208984375</v>
      </c>
      <c r="M1739" s="381">
        <v>467.4390869140625</v>
      </c>
      <c r="N1739" s="381">
        <v>52047.5703125</v>
      </c>
      <c r="O1739" s="381">
        <v>5679.06494140625</v>
      </c>
      <c r="P1739" s="381">
        <v>9.8376445770263672</v>
      </c>
      <c r="Q1739" s="381">
        <v>100.98020172119141</v>
      </c>
      <c r="R1739" s="379">
        <v>1012.8040161132812</v>
      </c>
    </row>
    <row r="1740" spans="1:18" x14ac:dyDescent="0.25">
      <c r="A1740" s="378">
        <v>41253.541666666664</v>
      </c>
      <c r="B1740" s="381">
        <v>120.79389953613281</v>
      </c>
      <c r="C1740" s="381">
        <v>120.79389953613281</v>
      </c>
      <c r="D1740" s="381">
        <v>78818.859375</v>
      </c>
      <c r="E1740" s="381">
        <v>1</v>
      </c>
      <c r="F1740" s="381">
        <v>1</v>
      </c>
      <c r="G1740" s="381">
        <v>1</v>
      </c>
      <c r="H1740" s="381">
        <v>1</v>
      </c>
      <c r="I1740" s="381">
        <v>24.361339569091797</v>
      </c>
      <c r="J1740" s="381">
        <v>62.985820770263672</v>
      </c>
      <c r="K1740" s="381">
        <v>15.344189678223483</v>
      </c>
      <c r="L1740" s="381">
        <v>893.9840087890625</v>
      </c>
      <c r="M1740" s="381">
        <v>466.46258544921875</v>
      </c>
      <c r="N1740" s="381">
        <v>51956.8203125</v>
      </c>
      <c r="O1740" s="381">
        <v>5663.30517578125</v>
      </c>
      <c r="P1740" s="381">
        <v>9.8289880752563477</v>
      </c>
      <c r="Q1740" s="381">
        <v>101.11180114746094</v>
      </c>
      <c r="R1740" s="379">
        <v>1012.8060302734375</v>
      </c>
    </row>
    <row r="1741" spans="1:18" x14ac:dyDescent="0.25">
      <c r="A1741" s="378">
        <v>41253.583333333336</v>
      </c>
      <c r="B1741" s="381">
        <v>121.88919830322266</v>
      </c>
      <c r="C1741" s="381">
        <v>121.88919830322266</v>
      </c>
      <c r="D1741" s="381">
        <v>78757.0234375</v>
      </c>
      <c r="E1741" s="381">
        <v>1</v>
      </c>
      <c r="F1741" s="381">
        <v>1</v>
      </c>
      <c r="G1741" s="381">
        <v>1</v>
      </c>
      <c r="H1741" s="381">
        <v>1</v>
      </c>
      <c r="I1741" s="381">
        <v>25.111629486083984</v>
      </c>
      <c r="J1741" s="381">
        <v>62.876018524169922</v>
      </c>
      <c r="K1741" s="381">
        <v>15.789192807391082</v>
      </c>
      <c r="L1741" s="381">
        <v>894.07708740234375</v>
      </c>
      <c r="M1741" s="381">
        <v>466.00311279296875</v>
      </c>
      <c r="N1741" s="381">
        <v>51924.390625</v>
      </c>
      <c r="O1741" s="381">
        <v>5626.14404296875</v>
      </c>
      <c r="P1741" s="381">
        <v>9.7756500244140625</v>
      </c>
      <c r="Q1741" s="381">
        <v>101.04360198974609</v>
      </c>
      <c r="R1741" s="379">
        <v>1012.8060302734375</v>
      </c>
    </row>
    <row r="1742" spans="1:18" x14ac:dyDescent="0.25">
      <c r="A1742" s="378">
        <v>41253.625</v>
      </c>
      <c r="B1742" s="381">
        <v>121.89029693603516</v>
      </c>
      <c r="C1742" s="381">
        <v>121.89029693603516</v>
      </c>
      <c r="D1742" s="381">
        <v>78745.2734375</v>
      </c>
      <c r="E1742" s="381">
        <v>1</v>
      </c>
      <c r="F1742" s="381">
        <v>1</v>
      </c>
      <c r="G1742" s="381">
        <v>1</v>
      </c>
      <c r="H1742" s="381">
        <v>1</v>
      </c>
      <c r="I1742" s="381">
        <v>25.256710052490234</v>
      </c>
      <c r="J1742" s="381">
        <v>62.656478881835938</v>
      </c>
      <c r="K1742" s="381">
        <v>15.824965200285078</v>
      </c>
      <c r="L1742" s="381">
        <v>893.9276123046875</v>
      </c>
      <c r="M1742" s="381">
        <v>465.62469482421875</v>
      </c>
      <c r="N1742" s="381">
        <v>51939.6015625</v>
      </c>
      <c r="O1742" s="381">
        <v>5672.35888671875</v>
      </c>
      <c r="P1742" s="381">
        <v>9.8461847305297852</v>
      </c>
      <c r="Q1742" s="381">
        <v>101.06790161132812</v>
      </c>
      <c r="R1742" s="379">
        <v>1012.8070068359375</v>
      </c>
    </row>
    <row r="1743" spans="1:18" x14ac:dyDescent="0.25">
      <c r="A1743" s="378">
        <v>41253.666666666664</v>
      </c>
      <c r="B1743" s="381">
        <v>121.95800018310547</v>
      </c>
      <c r="C1743" s="381">
        <v>121.95800018310547</v>
      </c>
      <c r="D1743" s="381">
        <v>78738.8984375</v>
      </c>
      <c r="E1743" s="381">
        <v>1</v>
      </c>
      <c r="F1743" s="381">
        <v>1</v>
      </c>
      <c r="G1743" s="381">
        <v>1</v>
      </c>
      <c r="H1743" s="381">
        <v>1</v>
      </c>
      <c r="I1743" s="381">
        <v>24.877470016479492</v>
      </c>
      <c r="J1743" s="381">
        <v>62.471981048583984</v>
      </c>
      <c r="K1743" s="381">
        <v>15.541448354062231</v>
      </c>
      <c r="L1743" s="381">
        <v>894.02197265625</v>
      </c>
      <c r="M1743" s="381">
        <v>465.36080932617187</v>
      </c>
      <c r="N1743" s="381">
        <v>51918.05859375</v>
      </c>
      <c r="O1743" s="381">
        <v>5666.60009765625</v>
      </c>
      <c r="P1743" s="381">
        <v>9.8416662216186523</v>
      </c>
      <c r="Q1743" s="381">
        <v>101.06109619140625</v>
      </c>
      <c r="R1743" s="379">
        <v>1012.8099975585937</v>
      </c>
    </row>
    <row r="1744" spans="1:18" x14ac:dyDescent="0.25">
      <c r="A1744" s="378">
        <v>41253.708333333336</v>
      </c>
      <c r="B1744" s="381">
        <v>121.16819763183594</v>
      </c>
      <c r="C1744" s="381">
        <v>121.16819763183594</v>
      </c>
      <c r="D1744" s="381">
        <v>78765.671875</v>
      </c>
      <c r="E1744" s="381">
        <v>1</v>
      </c>
      <c r="F1744" s="381">
        <v>1</v>
      </c>
      <c r="G1744" s="381">
        <v>1</v>
      </c>
      <c r="H1744" s="381">
        <v>1</v>
      </c>
      <c r="I1744" s="381">
        <v>25.14164924621582</v>
      </c>
      <c r="J1744" s="381">
        <v>62.277080535888672</v>
      </c>
      <c r="K1744" s="381">
        <v>15.657485149116473</v>
      </c>
      <c r="L1744" s="381">
        <v>894.00927734375</v>
      </c>
      <c r="M1744" s="381">
        <v>465.10980224609375</v>
      </c>
      <c r="N1744" s="381">
        <v>51941.55078125</v>
      </c>
      <c r="O1744" s="381">
        <v>5669.9658203125</v>
      </c>
      <c r="P1744" s="381">
        <v>9.843353271484375</v>
      </c>
      <c r="Q1744" s="381">
        <v>101.07260131835937</v>
      </c>
      <c r="R1744" s="379">
        <v>1012.8109741210937</v>
      </c>
    </row>
    <row r="1745" spans="1:18" x14ac:dyDescent="0.25">
      <c r="A1745" s="378">
        <v>41253.75</v>
      </c>
      <c r="B1745" s="381">
        <v>121.37329864501953</v>
      </c>
      <c r="C1745" s="381">
        <v>121.37329864501953</v>
      </c>
      <c r="D1745" s="381">
        <v>78744.40625</v>
      </c>
      <c r="E1745" s="381">
        <v>1</v>
      </c>
      <c r="F1745" s="381">
        <v>1</v>
      </c>
      <c r="G1745" s="381">
        <v>1</v>
      </c>
      <c r="H1745" s="381">
        <v>1</v>
      </c>
      <c r="I1745" s="381">
        <v>24.468879699707031</v>
      </c>
      <c r="J1745" s="381">
        <v>62.137279510498047</v>
      </c>
      <c r="K1745" s="381">
        <v>15.204296172094473</v>
      </c>
      <c r="L1745" s="381">
        <v>894.015625</v>
      </c>
      <c r="M1745" s="381">
        <v>465.0166015625</v>
      </c>
      <c r="N1745" s="381">
        <v>51938.23828125</v>
      </c>
      <c r="O1745" s="381">
        <v>5667.77001953125</v>
      </c>
      <c r="P1745" s="381">
        <v>9.8392190933227539</v>
      </c>
      <c r="Q1745" s="381">
        <v>101.07669830322266</v>
      </c>
      <c r="R1745" s="379">
        <v>1012.8099975585937</v>
      </c>
    </row>
    <row r="1746" spans="1:18" x14ac:dyDescent="0.25">
      <c r="A1746" s="378">
        <v>41253.791666666664</v>
      </c>
      <c r="B1746" s="381">
        <v>127.95729827880859</v>
      </c>
      <c r="C1746" s="381">
        <v>127.95729827880859</v>
      </c>
      <c r="D1746" s="381">
        <v>81131.296875</v>
      </c>
      <c r="E1746" s="381">
        <v>1</v>
      </c>
      <c r="F1746" s="381">
        <v>1</v>
      </c>
      <c r="G1746" s="381">
        <v>1</v>
      </c>
      <c r="H1746" s="381">
        <v>1</v>
      </c>
      <c r="I1746" s="381">
        <v>24.529680252075195</v>
      </c>
      <c r="J1746" s="381">
        <v>62.165878295898438</v>
      </c>
      <c r="K1746" s="381">
        <v>15.249091171878099</v>
      </c>
      <c r="L1746" s="381">
        <v>894.06951904296875</v>
      </c>
      <c r="M1746" s="381">
        <v>479.45880126953125</v>
      </c>
      <c r="N1746" s="381">
        <v>53710.171875</v>
      </c>
      <c r="O1746" s="381">
        <v>5837.38916015625</v>
      </c>
      <c r="P1746" s="381">
        <v>9.8024082183837891</v>
      </c>
      <c r="Q1746" s="381">
        <v>100.20610046386719</v>
      </c>
      <c r="R1746" s="379">
        <v>1012.8109741210937</v>
      </c>
    </row>
    <row r="1747" spans="1:18" x14ac:dyDescent="0.25">
      <c r="A1747" s="378">
        <v>41253.833333333336</v>
      </c>
      <c r="B1747" s="381">
        <v>132.01170349121094</v>
      </c>
      <c r="C1747" s="381">
        <v>132.01170349121094</v>
      </c>
      <c r="D1747" s="381">
        <v>82495.953125</v>
      </c>
      <c r="E1747" s="381">
        <v>1</v>
      </c>
      <c r="F1747" s="381">
        <v>1</v>
      </c>
      <c r="G1747" s="381">
        <v>1</v>
      </c>
      <c r="H1747" s="381">
        <v>1</v>
      </c>
      <c r="I1747" s="381">
        <v>25.170120239257813</v>
      </c>
      <c r="J1747" s="381">
        <v>62.392131805419922</v>
      </c>
      <c r="K1747" s="381">
        <v>15.70417459526041</v>
      </c>
      <c r="L1747" s="381">
        <v>894.0203857421875</v>
      </c>
      <c r="M1747" s="381">
        <v>487.2412109375</v>
      </c>
      <c r="N1747" s="381">
        <v>54349.87109375</v>
      </c>
      <c r="O1747" s="381">
        <v>5907.125</v>
      </c>
      <c r="P1747" s="381">
        <v>9.8037033081054687</v>
      </c>
      <c r="Q1747" s="381">
        <v>99.516273498535156</v>
      </c>
      <c r="R1747" s="379">
        <v>1012.8070068359375</v>
      </c>
    </row>
    <row r="1748" spans="1:18" x14ac:dyDescent="0.25">
      <c r="A1748" s="378">
        <v>41253.875</v>
      </c>
      <c r="B1748" s="381">
        <v>133.07479858398437</v>
      </c>
      <c r="C1748" s="381">
        <v>133.07479858398437</v>
      </c>
      <c r="D1748" s="381">
        <v>82629.9765625</v>
      </c>
      <c r="E1748" s="381">
        <v>1</v>
      </c>
      <c r="F1748" s="381">
        <v>1</v>
      </c>
      <c r="G1748" s="381">
        <v>1</v>
      </c>
      <c r="H1748" s="381">
        <v>1</v>
      </c>
      <c r="I1748" s="381">
        <v>25.411420822143555</v>
      </c>
      <c r="J1748" s="381">
        <v>62.533760070800781</v>
      </c>
      <c r="K1748" s="381">
        <v>15.890716927500762</v>
      </c>
      <c r="L1748" s="381">
        <v>894.01171875</v>
      </c>
      <c r="M1748" s="381">
        <v>488.31149291992187</v>
      </c>
      <c r="N1748" s="381">
        <v>54452</v>
      </c>
      <c r="O1748" s="381">
        <v>5919.30078125</v>
      </c>
      <c r="P1748" s="381">
        <v>9.8046817779541016</v>
      </c>
      <c r="Q1748" s="381">
        <v>99.414543151855469</v>
      </c>
      <c r="R1748" s="379">
        <v>1012.802001953125</v>
      </c>
    </row>
    <row r="1749" spans="1:18" x14ac:dyDescent="0.25">
      <c r="A1749" s="378">
        <v>41253.916666666664</v>
      </c>
      <c r="B1749" s="381">
        <v>133.76400756835937</v>
      </c>
      <c r="C1749" s="381">
        <v>133.76400756835937</v>
      </c>
      <c r="D1749" s="381">
        <v>82665.828125</v>
      </c>
      <c r="E1749" s="381">
        <v>1</v>
      </c>
      <c r="F1749" s="381">
        <v>1</v>
      </c>
      <c r="G1749" s="381">
        <v>1</v>
      </c>
      <c r="H1749" s="381">
        <v>1</v>
      </c>
      <c r="I1749" s="381">
        <v>26.551090240478516</v>
      </c>
      <c r="J1749" s="381">
        <v>62.515678405761719</v>
      </c>
      <c r="K1749" s="381">
        <v>16.598594187961133</v>
      </c>
      <c r="L1749" s="381">
        <v>893.9769287109375</v>
      </c>
      <c r="M1749" s="381">
        <v>488.11929321289062</v>
      </c>
      <c r="N1749" s="381">
        <v>54454.2890625</v>
      </c>
      <c r="O1749" s="381">
        <v>5918.216796875</v>
      </c>
      <c r="P1749" s="381">
        <v>9.8031044006347656</v>
      </c>
      <c r="Q1749" s="381">
        <v>99.526008605957031</v>
      </c>
      <c r="R1749" s="379">
        <v>1012.802978515625</v>
      </c>
    </row>
    <row r="1750" spans="1:18" x14ac:dyDescent="0.25">
      <c r="A1750" s="378">
        <v>41253.958333333336</v>
      </c>
      <c r="B1750" s="381">
        <v>133.63059997558594</v>
      </c>
      <c r="C1750" s="381">
        <v>133.63059997558594</v>
      </c>
      <c r="D1750" s="381">
        <v>82729.1484375</v>
      </c>
      <c r="E1750" s="381">
        <v>1</v>
      </c>
      <c r="F1750" s="381">
        <v>1</v>
      </c>
      <c r="G1750" s="381">
        <v>1</v>
      </c>
      <c r="H1750" s="381">
        <v>1</v>
      </c>
      <c r="I1750" s="381">
        <v>26.364290237426758</v>
      </c>
      <c r="J1750" s="381">
        <v>62.365810394287109</v>
      </c>
      <c r="K1750" s="381">
        <v>16.442303261273118</v>
      </c>
      <c r="L1750" s="381">
        <v>893.88671875</v>
      </c>
      <c r="M1750" s="381">
        <v>488.26470947265625</v>
      </c>
      <c r="N1750" s="381">
        <v>54493.5</v>
      </c>
      <c r="O1750" s="381">
        <v>5941.23779296875</v>
      </c>
      <c r="P1750" s="381">
        <v>9.8317222595214844</v>
      </c>
      <c r="Q1750" s="381">
        <v>99.435981750488281</v>
      </c>
      <c r="R1750" s="379">
        <v>1012.802978515625</v>
      </c>
    </row>
    <row r="1751" spans="1:18" x14ac:dyDescent="0.25">
      <c r="A1751" s="378">
        <v>41254</v>
      </c>
      <c r="B1751" s="381">
        <v>134.118896484375</v>
      </c>
      <c r="C1751" s="381">
        <v>134.118896484375</v>
      </c>
      <c r="D1751" s="381">
        <v>82718.7734375</v>
      </c>
      <c r="E1751" s="381">
        <v>1</v>
      </c>
      <c r="F1751" s="381">
        <v>1</v>
      </c>
      <c r="G1751" s="381">
        <v>1</v>
      </c>
      <c r="H1751" s="381">
        <v>1</v>
      </c>
      <c r="I1751" s="381">
        <v>25.563499450683594</v>
      </c>
      <c r="J1751" s="381">
        <v>62.2535400390625</v>
      </c>
      <c r="K1751" s="381">
        <v>15.914183365916834</v>
      </c>
      <c r="L1751" s="381">
        <v>894.02850341796875</v>
      </c>
      <c r="M1751" s="381">
        <v>488.10720825195312</v>
      </c>
      <c r="N1751" s="381">
        <v>54464.51171875</v>
      </c>
      <c r="O1751" s="381">
        <v>5955.10498046875</v>
      </c>
      <c r="P1751" s="381">
        <v>9.8590621948242187</v>
      </c>
      <c r="Q1751" s="381">
        <v>99.297477722167969</v>
      </c>
      <c r="R1751" s="379">
        <v>1012.801025390625</v>
      </c>
    </row>
    <row r="1752" spans="1:18" x14ac:dyDescent="0.25">
      <c r="A1752" s="378">
        <v>41254.041666666664</v>
      </c>
      <c r="B1752" s="381">
        <v>132.67449951171875</v>
      </c>
      <c r="C1752" s="381">
        <v>132.67449951171875</v>
      </c>
      <c r="D1752" s="381">
        <v>82542.1171875</v>
      </c>
      <c r="E1752" s="381">
        <v>1</v>
      </c>
      <c r="F1752" s="381">
        <v>1</v>
      </c>
      <c r="G1752" s="381">
        <v>1</v>
      </c>
      <c r="H1752" s="381">
        <v>1</v>
      </c>
      <c r="I1752" s="381">
        <v>25.403039932250977</v>
      </c>
      <c r="J1752" s="381">
        <v>62.295719146728516</v>
      </c>
      <c r="K1752" s="381">
        <v>15.825006410926362</v>
      </c>
      <c r="L1752" s="381">
        <v>894.0435791015625</v>
      </c>
      <c r="M1752" s="381">
        <v>487.03369140625</v>
      </c>
      <c r="N1752" s="381">
        <v>54303.05859375</v>
      </c>
      <c r="O1752" s="381">
        <v>5926.33203125</v>
      </c>
      <c r="P1752" s="381">
        <v>9.8401193618774414</v>
      </c>
      <c r="Q1752" s="381">
        <v>99.512626647949219</v>
      </c>
      <c r="R1752" s="379">
        <v>1012.8040161132812</v>
      </c>
    </row>
    <row r="1753" spans="1:18" x14ac:dyDescent="0.25">
      <c r="A1753" s="378">
        <v>41254.083333333336</v>
      </c>
      <c r="B1753" s="381">
        <v>132.6571044921875</v>
      </c>
      <c r="C1753" s="381">
        <v>132.6571044921875</v>
      </c>
      <c r="D1753" s="381">
        <v>82389.4765625</v>
      </c>
      <c r="E1753" s="381">
        <v>1</v>
      </c>
      <c r="F1753" s="381">
        <v>1</v>
      </c>
      <c r="G1753" s="381">
        <v>1</v>
      </c>
      <c r="H1753" s="381">
        <v>1</v>
      </c>
      <c r="I1753" s="381">
        <v>26.157249450683594</v>
      </c>
      <c r="J1753" s="381">
        <v>62.321720123291016</v>
      </c>
      <c r="K1753" s="381">
        <v>16.301647794606104</v>
      </c>
      <c r="L1753" s="381">
        <v>893.91680908203125</v>
      </c>
      <c r="M1753" s="381">
        <v>486.08331298828125</v>
      </c>
      <c r="N1753" s="381">
        <v>54216.7109375</v>
      </c>
      <c r="O1753" s="381">
        <v>5921.7939453125</v>
      </c>
      <c r="P1753" s="381">
        <v>9.8457355499267578</v>
      </c>
      <c r="Q1753" s="381">
        <v>99.643913269042969</v>
      </c>
      <c r="R1753" s="379">
        <v>1012.8049926757812</v>
      </c>
    </row>
    <row r="1754" spans="1:18" x14ac:dyDescent="0.25">
      <c r="A1754" s="378">
        <v>41254.125</v>
      </c>
      <c r="B1754" s="381">
        <v>132.55769348144531</v>
      </c>
      <c r="C1754" s="381">
        <v>132.55769348144531</v>
      </c>
      <c r="D1754" s="381">
        <v>82413.546875</v>
      </c>
      <c r="E1754" s="381">
        <v>1</v>
      </c>
      <c r="F1754" s="381">
        <v>1</v>
      </c>
      <c r="G1754" s="381">
        <v>1</v>
      </c>
      <c r="H1754" s="381">
        <v>1</v>
      </c>
      <c r="I1754" s="381">
        <v>26.143640518188477</v>
      </c>
      <c r="J1754" s="381">
        <v>62.219520568847656</v>
      </c>
      <c r="K1754" s="381">
        <v>16.266447789659868</v>
      </c>
      <c r="L1754" s="381">
        <v>894.0081787109375</v>
      </c>
      <c r="M1754" s="381">
        <v>485.92999267578125</v>
      </c>
      <c r="N1754" s="381">
        <v>54260.51171875</v>
      </c>
      <c r="O1754" s="381">
        <v>5925.2822265625</v>
      </c>
      <c r="P1754" s="381">
        <v>9.8459911346435547</v>
      </c>
      <c r="Q1754" s="381">
        <v>99.571296691894531</v>
      </c>
      <c r="R1754" s="379">
        <v>1012.8070068359375</v>
      </c>
    </row>
    <row r="1755" spans="1:18" x14ac:dyDescent="0.25">
      <c r="A1755" s="378">
        <v>41254.166666666664</v>
      </c>
      <c r="B1755" s="381">
        <v>132.95599365234375</v>
      </c>
      <c r="C1755" s="381">
        <v>132.95599365234375</v>
      </c>
      <c r="D1755" s="381">
        <v>82410.1328125</v>
      </c>
      <c r="E1755" s="381">
        <v>1</v>
      </c>
      <c r="F1755" s="381">
        <v>1</v>
      </c>
      <c r="G1755" s="381">
        <v>1</v>
      </c>
      <c r="H1755" s="381">
        <v>1</v>
      </c>
      <c r="I1755" s="381">
        <v>26.047260284423828</v>
      </c>
      <c r="J1755" s="381">
        <v>62.124351501464844</v>
      </c>
      <c r="K1755" s="381">
        <v>16.181691535596912</v>
      </c>
      <c r="L1755" s="381">
        <v>893.99041748046875</v>
      </c>
      <c r="M1755" s="381">
        <v>485.81460571289062</v>
      </c>
      <c r="N1755" s="381">
        <v>54241.859375</v>
      </c>
      <c r="O1755" s="381">
        <v>5921.3681640625</v>
      </c>
      <c r="P1755" s="381">
        <v>9.8414697647094727</v>
      </c>
      <c r="Q1755" s="381">
        <v>99.500556945800781</v>
      </c>
      <c r="R1755" s="379">
        <v>1012.8049926757812</v>
      </c>
    </row>
    <row r="1756" spans="1:18" x14ac:dyDescent="0.25">
      <c r="A1756" s="378">
        <v>41254.208333333336</v>
      </c>
      <c r="B1756" s="381">
        <v>113.3843994140625</v>
      </c>
      <c r="C1756" s="381">
        <v>133.50247007084857</v>
      </c>
      <c r="D1756" s="381">
        <v>82428.65625</v>
      </c>
      <c r="E1756" s="381">
        <v>1</v>
      </c>
      <c r="F1756" s="381">
        <v>1</v>
      </c>
      <c r="G1756" s="381">
        <v>0.84930562973022461</v>
      </c>
      <c r="H1756" s="381">
        <v>1</v>
      </c>
      <c r="I1756" s="381">
        <v>25.898349761962891</v>
      </c>
      <c r="J1756" s="381">
        <v>62.079860687255859</v>
      </c>
      <c r="K1756" s="381">
        <v>16.077659452524824</v>
      </c>
      <c r="L1756" s="381">
        <v>893.87432861328125</v>
      </c>
      <c r="M1756" s="381">
        <v>485.73880004882812</v>
      </c>
      <c r="N1756" s="381">
        <v>54270.19921875</v>
      </c>
      <c r="O1756" s="381">
        <v>5918.45703125</v>
      </c>
      <c r="P1756" s="381">
        <v>9.8336849212646484</v>
      </c>
      <c r="Q1756" s="381">
        <v>99.528083801269531</v>
      </c>
      <c r="R1756" s="379">
        <v>1012.8040161132812</v>
      </c>
    </row>
    <row r="1757" spans="1:18" x14ac:dyDescent="0.25">
      <c r="A1757" s="378">
        <v>41254.25</v>
      </c>
      <c r="B1757" s="381">
        <v>121.39170074462891</v>
      </c>
      <c r="C1757" s="381">
        <v>139.0644921069217</v>
      </c>
      <c r="D1757" s="381">
        <v>83841.203125</v>
      </c>
      <c r="E1757" s="381">
        <v>1</v>
      </c>
      <c r="F1757" s="381">
        <v>1</v>
      </c>
      <c r="G1757" s="381">
        <v>0.872916579246521</v>
      </c>
      <c r="H1757" s="381">
        <v>1</v>
      </c>
      <c r="I1757" s="381">
        <v>26.680160522460938</v>
      </c>
      <c r="J1757" s="381">
        <v>62.100578308105469</v>
      </c>
      <c r="K1757" s="381">
        <v>16.568533977979097</v>
      </c>
      <c r="L1757" s="381">
        <v>894.30218505859375</v>
      </c>
      <c r="M1757" s="381">
        <v>494.62139892578125</v>
      </c>
      <c r="N1757" s="381">
        <v>55153.0703125</v>
      </c>
      <c r="O1757" s="381">
        <v>6041.51806640625</v>
      </c>
      <c r="P1757" s="381">
        <v>9.8718395233154297</v>
      </c>
      <c r="Q1757" s="381">
        <v>98.842086791992188</v>
      </c>
      <c r="R1757" s="379">
        <v>1012.802001953125</v>
      </c>
    </row>
    <row r="1758" spans="1:18" x14ac:dyDescent="0.25">
      <c r="A1758" s="378">
        <v>41254.291666666664</v>
      </c>
      <c r="B1758" s="381">
        <v>124.71189880371094</v>
      </c>
      <c r="C1758" s="381">
        <v>124.71189880371094</v>
      </c>
      <c r="D1758" s="381">
        <v>79675.2109375</v>
      </c>
      <c r="E1758" s="381">
        <v>1</v>
      </c>
      <c r="F1758" s="381">
        <v>1</v>
      </c>
      <c r="G1758" s="381">
        <v>1</v>
      </c>
      <c r="H1758" s="381">
        <v>1</v>
      </c>
      <c r="I1758" s="381">
        <v>24.892349243164063</v>
      </c>
      <c r="J1758" s="381">
        <v>62.013240814208984</v>
      </c>
      <c r="K1758" s="381">
        <v>15.436552480477257</v>
      </c>
      <c r="L1758" s="381">
        <v>893.825927734375</v>
      </c>
      <c r="M1758" s="381">
        <v>469.84939575195312</v>
      </c>
      <c r="N1758" s="381">
        <v>52462.41015625</v>
      </c>
      <c r="O1758" s="381">
        <v>5729.46923828125</v>
      </c>
      <c r="P1758" s="381">
        <v>9.8455238342285156</v>
      </c>
      <c r="Q1758" s="381">
        <v>100.50360107421875</v>
      </c>
      <c r="R1758" s="379">
        <v>1012.801025390625</v>
      </c>
    </row>
    <row r="1759" spans="1:18" x14ac:dyDescent="0.25">
      <c r="A1759" s="378">
        <v>41254.333333333336</v>
      </c>
      <c r="B1759" s="381">
        <v>126.19319915771484</v>
      </c>
      <c r="C1759" s="381">
        <v>126.19319915771484</v>
      </c>
      <c r="D1759" s="381">
        <v>79487.671875</v>
      </c>
      <c r="E1759" s="381">
        <v>1</v>
      </c>
      <c r="F1759" s="381">
        <v>1</v>
      </c>
      <c r="G1759" s="381">
        <v>1</v>
      </c>
      <c r="H1759" s="381">
        <v>1</v>
      </c>
      <c r="I1759" s="381">
        <v>24.705299377441406</v>
      </c>
      <c r="J1759" s="381">
        <v>62.082420349121094</v>
      </c>
      <c r="K1759" s="381">
        <v>15.337647808011971</v>
      </c>
      <c r="L1759" s="381">
        <v>894.09259033203125</v>
      </c>
      <c r="M1759" s="381">
        <v>469.18548583984375</v>
      </c>
      <c r="N1759" s="381">
        <v>52447.08984375</v>
      </c>
      <c r="O1759" s="381">
        <v>5711.0849609375</v>
      </c>
      <c r="P1759" s="381">
        <v>9.8192939758300781</v>
      </c>
      <c r="Q1759" s="381">
        <v>100.49099731445312</v>
      </c>
      <c r="R1759" s="379">
        <v>1012.801025390625</v>
      </c>
    </row>
    <row r="1760" spans="1:18" x14ac:dyDescent="0.25">
      <c r="A1760" s="378">
        <v>41254.375</v>
      </c>
      <c r="B1760" s="381">
        <v>128.989501953125</v>
      </c>
      <c r="C1760" s="381">
        <v>128.989501953125</v>
      </c>
      <c r="D1760" s="381">
        <v>79382.796875</v>
      </c>
      <c r="E1760" s="381">
        <v>1</v>
      </c>
      <c r="F1760" s="381">
        <v>1</v>
      </c>
      <c r="G1760" s="381">
        <v>1</v>
      </c>
      <c r="H1760" s="381">
        <v>1</v>
      </c>
      <c r="I1760" s="381">
        <v>24.602170944213867</v>
      </c>
      <c r="J1760" s="381">
        <v>62.163490295410156</v>
      </c>
      <c r="K1760" s="381">
        <v>15.293568147366605</v>
      </c>
      <c r="L1760" s="381">
        <v>893.9691162109375</v>
      </c>
      <c r="M1760" s="381">
        <v>468.55950927734375</v>
      </c>
      <c r="N1760" s="381">
        <v>52371.1796875</v>
      </c>
      <c r="O1760" s="381">
        <v>5667.26611328125</v>
      </c>
      <c r="P1760" s="381">
        <v>9.765315055847168</v>
      </c>
      <c r="Q1760" s="381">
        <v>100.52359771728516</v>
      </c>
      <c r="R1760" s="379">
        <v>1012.802001953125</v>
      </c>
    </row>
    <row r="1761" spans="1:18" x14ac:dyDescent="0.25">
      <c r="A1761" s="378">
        <v>41254.416666666664</v>
      </c>
      <c r="B1761" s="381">
        <v>129.64250183105469</v>
      </c>
      <c r="C1761" s="381">
        <v>129.64250183105469</v>
      </c>
      <c r="D1761" s="381">
        <v>79335.703125</v>
      </c>
      <c r="E1761" s="381">
        <v>1</v>
      </c>
      <c r="F1761" s="381">
        <v>1</v>
      </c>
      <c r="G1761" s="381">
        <v>1</v>
      </c>
      <c r="H1761" s="381">
        <v>1</v>
      </c>
      <c r="I1761" s="381">
        <v>24.986530303955078</v>
      </c>
      <c r="J1761" s="381">
        <v>62.189079284667969</v>
      </c>
      <c r="K1761" s="381">
        <v>15.538893141214212</v>
      </c>
      <c r="L1761" s="381">
        <v>893.7880859375</v>
      </c>
      <c r="M1761" s="381">
        <v>468.27978515625</v>
      </c>
      <c r="N1761" s="381">
        <v>52279.48828125</v>
      </c>
      <c r="O1761" s="381">
        <v>5694.28076171875</v>
      </c>
      <c r="P1761" s="381">
        <v>9.8226032257080078</v>
      </c>
      <c r="Q1761" s="381">
        <v>100.50379943847656</v>
      </c>
      <c r="R1761" s="379">
        <v>1012.8040161132812</v>
      </c>
    </row>
    <row r="1762" spans="1:18" x14ac:dyDescent="0.25">
      <c r="A1762" s="378">
        <v>41254.458333333336</v>
      </c>
      <c r="B1762" s="381">
        <v>128.99800109863281</v>
      </c>
      <c r="C1762" s="381">
        <v>128.99800109863281</v>
      </c>
      <c r="D1762" s="381">
        <v>79277.28125</v>
      </c>
      <c r="E1762" s="381">
        <v>1</v>
      </c>
      <c r="F1762" s="381">
        <v>1</v>
      </c>
      <c r="G1762" s="381">
        <v>1</v>
      </c>
      <c r="H1762" s="381">
        <v>1</v>
      </c>
      <c r="I1762" s="381">
        <v>25.768039703369141</v>
      </c>
      <c r="J1762" s="381">
        <v>61.911369323730469</v>
      </c>
      <c r="K1762" s="381">
        <v>15.95334622823837</v>
      </c>
      <c r="L1762" s="381">
        <v>894.01959228515625</v>
      </c>
      <c r="M1762" s="381">
        <v>467.565185546875</v>
      </c>
      <c r="N1762" s="381">
        <v>52260.30859375</v>
      </c>
      <c r="O1762" s="381">
        <v>5722.86376953125</v>
      </c>
      <c r="P1762" s="381">
        <v>9.869023323059082</v>
      </c>
      <c r="Q1762" s="381">
        <v>100.63670349121094</v>
      </c>
      <c r="R1762" s="379">
        <v>1012.8049926757812</v>
      </c>
    </row>
    <row r="1763" spans="1:18" x14ac:dyDescent="0.25">
      <c r="A1763" s="378">
        <v>41254.5</v>
      </c>
      <c r="B1763" s="381">
        <v>128.41690063476562</v>
      </c>
      <c r="C1763" s="381">
        <v>128.41690063476562</v>
      </c>
      <c r="D1763" s="381">
        <v>79235.828125</v>
      </c>
      <c r="E1763" s="381">
        <v>1</v>
      </c>
      <c r="F1763" s="381">
        <v>1</v>
      </c>
      <c r="G1763" s="381">
        <v>1</v>
      </c>
      <c r="H1763" s="381">
        <v>1</v>
      </c>
      <c r="I1763" s="381">
        <v>25.439220428466797</v>
      </c>
      <c r="J1763" s="381">
        <v>61.6190185546875</v>
      </c>
      <c r="K1763" s="381">
        <v>15.675397955984808</v>
      </c>
      <c r="L1763" s="381">
        <v>894.03277587890625</v>
      </c>
      <c r="M1763" s="381">
        <v>466.98379516601562</v>
      </c>
      <c r="N1763" s="381">
        <v>52231.6796875</v>
      </c>
      <c r="O1763" s="381">
        <v>5720.84521484375</v>
      </c>
      <c r="P1763" s="381">
        <v>9.8722124099731445</v>
      </c>
      <c r="Q1763" s="381">
        <v>100.52089691162109</v>
      </c>
      <c r="R1763" s="379">
        <v>1012.802978515625</v>
      </c>
    </row>
    <row r="1764" spans="1:18" x14ac:dyDescent="0.25">
      <c r="A1764" s="378">
        <v>41254.541666666664</v>
      </c>
      <c r="B1764" s="381">
        <v>127.86540222167969</v>
      </c>
      <c r="C1764" s="381">
        <v>127.86540222167969</v>
      </c>
      <c r="D1764" s="381">
        <v>79196.578125</v>
      </c>
      <c r="E1764" s="381">
        <v>1</v>
      </c>
      <c r="F1764" s="381">
        <v>1</v>
      </c>
      <c r="G1764" s="381">
        <v>1</v>
      </c>
      <c r="H1764" s="381">
        <v>1</v>
      </c>
      <c r="I1764" s="381">
        <v>25.42671012878418</v>
      </c>
      <c r="J1764" s="381">
        <v>61.377838134765625</v>
      </c>
      <c r="K1764" s="381">
        <v>15.606364985841211</v>
      </c>
      <c r="L1764" s="381">
        <v>894.03179931640625</v>
      </c>
      <c r="M1764" s="381">
        <v>466.34640502929687</v>
      </c>
      <c r="N1764" s="381">
        <v>52204.62109375</v>
      </c>
      <c r="O1764" s="381">
        <v>5720.3818359375</v>
      </c>
      <c r="P1764" s="381">
        <v>9.8745279312133789</v>
      </c>
      <c r="Q1764" s="381">
        <v>100.55729675292969</v>
      </c>
      <c r="R1764" s="379">
        <v>1012.8040161132812</v>
      </c>
    </row>
    <row r="1765" spans="1:18" x14ac:dyDescent="0.25">
      <c r="A1765" s="378">
        <v>41254.583333333336</v>
      </c>
      <c r="B1765" s="381">
        <v>127.83869934082031</v>
      </c>
      <c r="C1765" s="381">
        <v>127.83869934082031</v>
      </c>
      <c r="D1765" s="381">
        <v>79244.2265625</v>
      </c>
      <c r="E1765" s="381">
        <v>1</v>
      </c>
      <c r="F1765" s="381">
        <v>1</v>
      </c>
      <c r="G1765" s="381">
        <v>1</v>
      </c>
      <c r="H1765" s="381">
        <v>1</v>
      </c>
      <c r="I1765" s="381">
        <v>25.02372932434082</v>
      </c>
      <c r="J1765" s="381">
        <v>61.266819000244141</v>
      </c>
      <c r="K1765" s="381">
        <v>15.331242952254906</v>
      </c>
      <c r="L1765" s="381">
        <v>894.0286865234375</v>
      </c>
      <c r="M1765" s="381">
        <v>466.34341430664062</v>
      </c>
      <c r="N1765" s="381">
        <v>52223.8203125</v>
      </c>
      <c r="O1765" s="381">
        <v>5720.91796875</v>
      </c>
      <c r="P1765" s="381">
        <v>9.8738431930541992</v>
      </c>
      <c r="Q1765" s="381">
        <v>100.57340240478516</v>
      </c>
      <c r="R1765" s="379">
        <v>1012.802978515625</v>
      </c>
    </row>
    <row r="1766" spans="1:18" x14ac:dyDescent="0.25">
      <c r="A1766" s="378">
        <v>41254.625</v>
      </c>
      <c r="B1766" s="381">
        <v>126.62220001220703</v>
      </c>
      <c r="C1766" s="381">
        <v>126.62220001220703</v>
      </c>
      <c r="D1766" s="381">
        <v>79189.5078125</v>
      </c>
      <c r="E1766" s="381">
        <v>1</v>
      </c>
      <c r="F1766" s="381">
        <v>1</v>
      </c>
      <c r="G1766" s="381">
        <v>1</v>
      </c>
      <c r="H1766" s="381">
        <v>1</v>
      </c>
      <c r="I1766" s="381">
        <v>24.659120559692383</v>
      </c>
      <c r="J1766" s="381">
        <v>61.335361480712891</v>
      </c>
      <c r="K1766" s="381">
        <v>15.124760733252115</v>
      </c>
      <c r="L1766" s="381">
        <v>893.9605712890625</v>
      </c>
      <c r="M1766" s="381">
        <v>466.21481323242187</v>
      </c>
      <c r="N1766" s="381">
        <v>52190.3515625</v>
      </c>
      <c r="O1766" s="381">
        <v>5719.037109375</v>
      </c>
      <c r="P1766" s="381">
        <v>9.8751869201660156</v>
      </c>
      <c r="Q1766" s="381">
        <v>100.55670166015625</v>
      </c>
      <c r="R1766" s="379">
        <v>1012.802978515625</v>
      </c>
    </row>
    <row r="1767" spans="1:18" x14ac:dyDescent="0.25">
      <c r="A1767" s="378">
        <v>41254.666666666664</v>
      </c>
      <c r="B1767" s="381">
        <v>126.32360076904297</v>
      </c>
      <c r="C1767" s="381">
        <v>126.32360076904297</v>
      </c>
      <c r="D1767" s="381">
        <v>79143.8828125</v>
      </c>
      <c r="E1767" s="381">
        <v>1</v>
      </c>
      <c r="F1767" s="381">
        <v>1</v>
      </c>
      <c r="G1767" s="381">
        <v>1</v>
      </c>
      <c r="H1767" s="381">
        <v>1</v>
      </c>
      <c r="I1767" s="381">
        <v>24.69352912902832</v>
      </c>
      <c r="J1767" s="381">
        <v>61.471759796142578</v>
      </c>
      <c r="K1767" s="381">
        <v>15.179546911386787</v>
      </c>
      <c r="L1767" s="381">
        <v>894.0587158203125</v>
      </c>
      <c r="M1767" s="381">
        <v>465.77679443359375</v>
      </c>
      <c r="N1767" s="381">
        <v>52127.83984375</v>
      </c>
      <c r="O1767" s="381">
        <v>5704.85205078125</v>
      </c>
      <c r="P1767" s="381">
        <v>9.8648557662963867</v>
      </c>
      <c r="Q1767" s="381">
        <v>100.55429840087891</v>
      </c>
      <c r="R1767" s="379">
        <v>1012.802001953125</v>
      </c>
    </row>
    <row r="1768" spans="1:18" x14ac:dyDescent="0.25">
      <c r="A1768" s="378">
        <v>41254.708333333336</v>
      </c>
      <c r="B1768" s="381">
        <v>125.17189788818359</v>
      </c>
      <c r="C1768" s="381">
        <v>125.17189788818359</v>
      </c>
      <c r="D1768" s="381">
        <v>79025.4921875</v>
      </c>
      <c r="E1768" s="381">
        <v>1</v>
      </c>
      <c r="F1768" s="381">
        <v>1</v>
      </c>
      <c r="G1768" s="381">
        <v>1</v>
      </c>
      <c r="H1768" s="381">
        <v>1</v>
      </c>
      <c r="I1768" s="381">
        <v>24.595840454101563</v>
      </c>
      <c r="J1768" s="381">
        <v>61.5135498046875</v>
      </c>
      <c r="K1768" s="381">
        <v>15.129774567615241</v>
      </c>
      <c r="L1768" s="381">
        <v>893.96319580078125</v>
      </c>
      <c r="M1768" s="381">
        <v>464.910888671875</v>
      </c>
      <c r="N1768" s="381">
        <v>52026.94921875</v>
      </c>
      <c r="O1768" s="381">
        <v>5692.94482421875</v>
      </c>
      <c r="P1768" s="381">
        <v>9.8636302947998047</v>
      </c>
      <c r="Q1768" s="381">
        <v>100.69830322265625</v>
      </c>
      <c r="R1768" s="379">
        <v>1012.801025390625</v>
      </c>
    </row>
    <row r="1769" spans="1:18" x14ac:dyDescent="0.25">
      <c r="A1769" s="378">
        <v>41254.75</v>
      </c>
      <c r="B1769" s="381">
        <v>123.85410308837891</v>
      </c>
      <c r="C1769" s="381">
        <v>123.85410308837891</v>
      </c>
      <c r="D1769" s="381">
        <v>79036.296875</v>
      </c>
      <c r="E1769" s="381">
        <v>1</v>
      </c>
      <c r="F1769" s="381">
        <v>1</v>
      </c>
      <c r="G1769" s="381">
        <v>1</v>
      </c>
      <c r="H1769" s="381">
        <v>1</v>
      </c>
      <c r="I1769" s="381">
        <v>24.735330581665039</v>
      </c>
      <c r="J1769" s="381">
        <v>61.554958343505859</v>
      </c>
      <c r="K1769" s="381">
        <v>15.225822435672381</v>
      </c>
      <c r="L1769" s="381">
        <v>894.0059814453125</v>
      </c>
      <c r="M1769" s="381">
        <v>464.96078491210937</v>
      </c>
      <c r="N1769" s="381">
        <v>52004.96875</v>
      </c>
      <c r="O1769" s="381">
        <v>5691.01806640625</v>
      </c>
      <c r="P1769" s="381">
        <v>9.8640060424804687</v>
      </c>
      <c r="Q1769" s="381">
        <v>100.70929718017578</v>
      </c>
      <c r="R1769" s="379">
        <v>1012.801025390625</v>
      </c>
    </row>
    <row r="1770" spans="1:18" x14ac:dyDescent="0.25">
      <c r="A1770" s="378">
        <v>41254.791666666664</v>
      </c>
      <c r="B1770" s="381">
        <v>122.67520141601562</v>
      </c>
      <c r="C1770" s="381">
        <v>122.67520141601562</v>
      </c>
      <c r="D1770" s="381">
        <v>78982.796875</v>
      </c>
      <c r="E1770" s="381">
        <v>1</v>
      </c>
      <c r="F1770" s="381">
        <v>1</v>
      </c>
      <c r="G1770" s="381">
        <v>1</v>
      </c>
      <c r="H1770" s="381">
        <v>1</v>
      </c>
      <c r="I1770" s="381">
        <v>24.899209976196289</v>
      </c>
      <c r="J1770" s="381">
        <v>61.608371734619141</v>
      </c>
      <c r="K1770" s="381">
        <v>15.339997841118384</v>
      </c>
      <c r="L1770" s="381">
        <v>893.96490478515625</v>
      </c>
      <c r="M1770" s="381">
        <v>464.598388671875</v>
      </c>
      <c r="N1770" s="381">
        <v>51975.98046875</v>
      </c>
      <c r="O1770" s="381">
        <v>5683.67578125</v>
      </c>
      <c r="P1770" s="381">
        <v>9.8579378128051758</v>
      </c>
      <c r="Q1770" s="381">
        <v>100.7427978515625</v>
      </c>
      <c r="R1770" s="379">
        <v>1012.801025390625</v>
      </c>
    </row>
    <row r="1771" spans="1:18" x14ac:dyDescent="0.25">
      <c r="A1771" s="378">
        <v>41254.833333333336</v>
      </c>
      <c r="B1771" s="381">
        <v>122.55599975585937</v>
      </c>
      <c r="C1771" s="381">
        <v>122.55599975585937</v>
      </c>
      <c r="D1771" s="381">
        <v>78964.3203125</v>
      </c>
      <c r="E1771" s="381">
        <v>1</v>
      </c>
      <c r="F1771" s="381">
        <v>1</v>
      </c>
      <c r="G1771" s="381">
        <v>1</v>
      </c>
      <c r="H1771" s="381">
        <v>1</v>
      </c>
      <c r="I1771" s="381">
        <v>24.966230392456055</v>
      </c>
      <c r="J1771" s="381">
        <v>61.571849822998047</v>
      </c>
      <c r="K1771" s="381">
        <v>15.372169883706738</v>
      </c>
      <c r="L1771" s="381">
        <v>894.038818359375</v>
      </c>
      <c r="M1771" s="381">
        <v>464.45858764648437</v>
      </c>
      <c r="N1771" s="381">
        <v>51966.828125</v>
      </c>
      <c r="O1771" s="381">
        <v>5684.68896484375</v>
      </c>
      <c r="P1771" s="381">
        <v>9.8613719940185547</v>
      </c>
      <c r="Q1771" s="381">
        <v>100.59750366210937</v>
      </c>
      <c r="R1771" s="379">
        <v>1012.802001953125</v>
      </c>
    </row>
    <row r="1772" spans="1:18" x14ac:dyDescent="0.25">
      <c r="A1772" s="378">
        <v>41254.875</v>
      </c>
      <c r="B1772" s="381">
        <v>121.74649810791016</v>
      </c>
      <c r="C1772" s="381">
        <v>121.74649810791016</v>
      </c>
      <c r="D1772" s="381">
        <v>79032.078125</v>
      </c>
      <c r="E1772" s="381">
        <v>1</v>
      </c>
      <c r="F1772" s="381">
        <v>1</v>
      </c>
      <c r="G1772" s="381">
        <v>1</v>
      </c>
      <c r="H1772" s="381">
        <v>1</v>
      </c>
      <c r="I1772" s="381">
        <v>25.387550354003906</v>
      </c>
      <c r="J1772" s="381">
        <v>61.466339111328125</v>
      </c>
      <c r="K1772" s="381">
        <v>15.604797792651224</v>
      </c>
      <c r="L1772" s="381">
        <v>893.97808837890625</v>
      </c>
      <c r="M1772" s="381">
        <v>464.51260375976562</v>
      </c>
      <c r="N1772" s="381">
        <v>52001.48046875</v>
      </c>
      <c r="O1772" s="381">
        <v>5688.02978515625</v>
      </c>
      <c r="P1772" s="381">
        <v>9.8601417541503906</v>
      </c>
      <c r="Q1772" s="381">
        <v>100.47560119628906</v>
      </c>
      <c r="R1772" s="379">
        <v>1012.801025390625</v>
      </c>
    </row>
    <row r="1773" spans="1:18" x14ac:dyDescent="0.25">
      <c r="A1773" s="378">
        <v>41254.916666666664</v>
      </c>
      <c r="B1773" s="381">
        <v>121.27500152587891</v>
      </c>
      <c r="C1773" s="381">
        <v>121.27500152587891</v>
      </c>
      <c r="D1773" s="381">
        <v>78921.5234375</v>
      </c>
      <c r="E1773" s="381">
        <v>1</v>
      </c>
      <c r="F1773" s="381">
        <v>1</v>
      </c>
      <c r="G1773" s="381">
        <v>1</v>
      </c>
      <c r="H1773" s="381">
        <v>1</v>
      </c>
      <c r="I1773" s="381">
        <v>25.264020919799805</v>
      </c>
      <c r="J1773" s="381">
        <v>61.317150115966797</v>
      </c>
      <c r="K1773" s="381">
        <v>15.491177632722902</v>
      </c>
      <c r="L1773" s="381">
        <v>894.011474609375</v>
      </c>
      <c r="M1773" s="381">
        <v>463.70291137695312</v>
      </c>
      <c r="N1773" s="381">
        <v>51973.83984375</v>
      </c>
      <c r="O1773" s="381">
        <v>5692.26513671875</v>
      </c>
      <c r="P1773" s="381">
        <v>9.8713903427124023</v>
      </c>
      <c r="Q1773" s="381">
        <v>100.48500061035156</v>
      </c>
      <c r="R1773" s="379">
        <v>1012.7999877929687</v>
      </c>
    </row>
    <row r="1774" spans="1:18" x14ac:dyDescent="0.25">
      <c r="A1774" s="378">
        <v>41254.958333333336</v>
      </c>
      <c r="B1774" s="381">
        <v>120.71739959716797</v>
      </c>
      <c r="C1774" s="381">
        <v>120.71739959716797</v>
      </c>
      <c r="D1774" s="381">
        <v>78865.3125</v>
      </c>
      <c r="E1774" s="381">
        <v>1</v>
      </c>
      <c r="F1774" s="381">
        <v>1</v>
      </c>
      <c r="G1774" s="381">
        <v>1</v>
      </c>
      <c r="H1774" s="381">
        <v>1</v>
      </c>
      <c r="I1774" s="381">
        <v>24.680030822753906</v>
      </c>
      <c r="J1774" s="381">
        <v>61.299068450927734</v>
      </c>
      <c r="K1774" s="381">
        <v>15.12862898774998</v>
      </c>
      <c r="L1774" s="381">
        <v>894.03228759765625</v>
      </c>
      <c r="M1774" s="381">
        <v>463.06631469726562</v>
      </c>
      <c r="N1774" s="381">
        <v>51910.078125</v>
      </c>
      <c r="O1774" s="381">
        <v>5687.173828125</v>
      </c>
      <c r="P1774" s="381">
        <v>9.874201774597168</v>
      </c>
      <c r="Q1774" s="381">
        <v>100.55020141601562</v>
      </c>
      <c r="R1774" s="379">
        <v>1012.801025390625</v>
      </c>
    </row>
    <row r="1775" spans="1:18" x14ac:dyDescent="0.25">
      <c r="A1775" s="378">
        <v>41255</v>
      </c>
      <c r="B1775" s="381">
        <v>120.39250183105469</v>
      </c>
      <c r="C1775" s="381">
        <v>120.39250183105469</v>
      </c>
      <c r="D1775" s="381">
        <v>78894.1875</v>
      </c>
      <c r="E1775" s="381">
        <v>1</v>
      </c>
      <c r="F1775" s="381">
        <v>1</v>
      </c>
      <c r="G1775" s="381">
        <v>1</v>
      </c>
      <c r="H1775" s="381">
        <v>1</v>
      </c>
      <c r="I1775" s="381">
        <v>24.62101936340332</v>
      </c>
      <c r="J1775" s="381">
        <v>61.388710021972656</v>
      </c>
      <c r="K1775" s="381">
        <v>15.114526181453403</v>
      </c>
      <c r="L1775" s="381">
        <v>894.0399169921875</v>
      </c>
      <c r="M1775" s="381">
        <v>463.21490478515625</v>
      </c>
      <c r="N1775" s="381">
        <v>51909.08984375</v>
      </c>
      <c r="O1775" s="381">
        <v>5687.2919921875</v>
      </c>
      <c r="P1775" s="381">
        <v>9.8735294342041016</v>
      </c>
      <c r="Q1775" s="381">
        <v>100.50479888916016</v>
      </c>
      <c r="R1775" s="379">
        <v>1012.802001953125</v>
      </c>
    </row>
    <row r="1776" spans="1:18" x14ac:dyDescent="0.25">
      <c r="A1776" s="378">
        <v>41255.041666666664</v>
      </c>
      <c r="B1776" s="381">
        <v>120.33599853515625</v>
      </c>
      <c r="C1776" s="381">
        <v>120.33599853515625</v>
      </c>
      <c r="D1776" s="381">
        <v>78832.8203125</v>
      </c>
      <c r="E1776" s="381">
        <v>1</v>
      </c>
      <c r="F1776" s="381">
        <v>1</v>
      </c>
      <c r="G1776" s="381">
        <v>1</v>
      </c>
      <c r="H1776" s="381">
        <v>1</v>
      </c>
      <c r="I1776" s="381">
        <v>24.448280334472656</v>
      </c>
      <c r="J1776" s="381">
        <v>61.486080169677734</v>
      </c>
      <c r="K1776" s="381">
        <v>15.032289246561414</v>
      </c>
      <c r="L1776" s="381">
        <v>893.9854736328125</v>
      </c>
      <c r="M1776" s="381">
        <v>462.85861206054687</v>
      </c>
      <c r="N1776" s="381">
        <v>51864.609375</v>
      </c>
      <c r="O1776" s="381">
        <v>5678.923828125</v>
      </c>
      <c r="P1776" s="381">
        <v>9.8683919906616211</v>
      </c>
      <c r="Q1776" s="381">
        <v>100.4927978515625</v>
      </c>
      <c r="R1776" s="379">
        <v>1012.801025390625</v>
      </c>
    </row>
    <row r="1777" spans="1:18" x14ac:dyDescent="0.25">
      <c r="A1777" s="378">
        <v>41255.083333333336</v>
      </c>
      <c r="B1777" s="381">
        <v>120.30400085449219</v>
      </c>
      <c r="C1777" s="381">
        <v>120.30400085449219</v>
      </c>
      <c r="D1777" s="381">
        <v>78797.796875</v>
      </c>
      <c r="E1777" s="381">
        <v>1</v>
      </c>
      <c r="F1777" s="381">
        <v>1</v>
      </c>
      <c r="G1777" s="381">
        <v>1</v>
      </c>
      <c r="H1777" s="381">
        <v>1</v>
      </c>
      <c r="I1777" s="381">
        <v>24.51630973815918</v>
      </c>
      <c r="J1777" s="381">
        <v>61.581100463867188</v>
      </c>
      <c r="K1777" s="381">
        <v>15.09741332988866</v>
      </c>
      <c r="L1777" s="381">
        <v>893.981689453125</v>
      </c>
      <c r="M1777" s="381">
        <v>462.71551513671875</v>
      </c>
      <c r="N1777" s="381">
        <v>51832.91015625</v>
      </c>
      <c r="O1777" s="381">
        <v>5674.40087890625</v>
      </c>
      <c r="P1777" s="381">
        <v>9.8668079376220703</v>
      </c>
      <c r="Q1777" s="381">
        <v>100.56559753417969</v>
      </c>
      <c r="R1777" s="379">
        <v>1012.802978515625</v>
      </c>
    </row>
    <row r="1778" spans="1:18" x14ac:dyDescent="0.25">
      <c r="A1778" s="378">
        <v>41255.125</v>
      </c>
      <c r="B1778" s="381">
        <v>120.34780120849609</v>
      </c>
      <c r="C1778" s="381">
        <v>120.34780120849609</v>
      </c>
      <c r="D1778" s="381">
        <v>78908.1484375</v>
      </c>
      <c r="E1778" s="381">
        <v>1</v>
      </c>
      <c r="F1778" s="381">
        <v>1</v>
      </c>
      <c r="G1778" s="381">
        <v>1</v>
      </c>
      <c r="H1778" s="381">
        <v>1</v>
      </c>
      <c r="I1778" s="381">
        <v>24.361530303955078</v>
      </c>
      <c r="J1778" s="381">
        <v>61.685989379882813</v>
      </c>
      <c r="K1778" s="381">
        <v>15.027650996074662</v>
      </c>
      <c r="L1778" s="381">
        <v>894.0518798828125</v>
      </c>
      <c r="M1778" s="381">
        <v>463.45809936523437</v>
      </c>
      <c r="N1778" s="381">
        <v>51907.609375</v>
      </c>
      <c r="O1778" s="381">
        <v>5683.06396484375</v>
      </c>
      <c r="P1778" s="381">
        <v>9.8690900802612305</v>
      </c>
      <c r="Q1778" s="381">
        <v>100.48349761962891</v>
      </c>
      <c r="R1778" s="379">
        <v>1012.802978515625</v>
      </c>
    </row>
    <row r="1779" spans="1:18" x14ac:dyDescent="0.25">
      <c r="A1779" s="378">
        <v>41255.166666666664</v>
      </c>
      <c r="B1779" s="381">
        <v>120.48239898681641</v>
      </c>
      <c r="C1779" s="381">
        <v>120.48239898681641</v>
      </c>
      <c r="D1779" s="381">
        <v>78921.0078125</v>
      </c>
      <c r="E1779" s="381">
        <v>1</v>
      </c>
      <c r="F1779" s="381">
        <v>1</v>
      </c>
      <c r="G1779" s="381">
        <v>1</v>
      </c>
      <c r="H1779" s="381">
        <v>1</v>
      </c>
      <c r="I1779" s="381">
        <v>24.442920684814453</v>
      </c>
      <c r="J1779" s="381">
        <v>61.767749786376953</v>
      </c>
      <c r="K1779" s="381">
        <v>15.097842089078767</v>
      </c>
      <c r="L1779" s="381">
        <v>894.00921630859375</v>
      </c>
      <c r="M1779" s="381">
        <v>463.3843994140625</v>
      </c>
      <c r="N1779" s="381">
        <v>51885.5703125</v>
      </c>
      <c r="O1779" s="381">
        <v>5677.22509765625</v>
      </c>
      <c r="P1779" s="381">
        <v>9.8635406494140625</v>
      </c>
      <c r="Q1779" s="381">
        <v>100.59500122070312</v>
      </c>
      <c r="R1779" s="379">
        <v>1012.8060302734375</v>
      </c>
    </row>
    <row r="1780" spans="1:18" x14ac:dyDescent="0.25">
      <c r="A1780" s="378">
        <v>41255.208333333336</v>
      </c>
      <c r="B1780" s="381">
        <v>102.37969970703125</v>
      </c>
      <c r="C1780" s="381">
        <v>120.54517964228187</v>
      </c>
      <c r="D1780" s="381">
        <v>78906.25</v>
      </c>
      <c r="E1780" s="381">
        <v>1</v>
      </c>
      <c r="F1780" s="381">
        <v>1</v>
      </c>
      <c r="G1780" s="381">
        <v>0.84930562973022461</v>
      </c>
      <c r="H1780" s="381">
        <v>1</v>
      </c>
      <c r="I1780" s="381">
        <v>24.552989959716797</v>
      </c>
      <c r="J1780" s="381">
        <v>61.816829681396484</v>
      </c>
      <c r="K1780" s="381">
        <v>15.177879985088511</v>
      </c>
      <c r="L1780" s="381">
        <v>894.04010009765625</v>
      </c>
      <c r="M1780" s="381">
        <v>463.41128540039062</v>
      </c>
      <c r="N1780" s="381">
        <v>51868.37109375</v>
      </c>
      <c r="O1780" s="381">
        <v>5673.27001953125</v>
      </c>
      <c r="P1780" s="381">
        <v>9.8601064682006836</v>
      </c>
      <c r="Q1780" s="381">
        <v>100.60019683837891</v>
      </c>
      <c r="R1780" s="379">
        <v>1012.8060302734375</v>
      </c>
    </row>
    <row r="1781" spans="1:18" x14ac:dyDescent="0.25">
      <c r="A1781" s="378">
        <v>41255.25</v>
      </c>
      <c r="B1781" s="381">
        <v>105.30629730224609</v>
      </c>
      <c r="C1781" s="381">
        <v>120.56055778893375</v>
      </c>
      <c r="D1781" s="381">
        <v>78919.546875</v>
      </c>
      <c r="E1781" s="381">
        <v>1</v>
      </c>
      <c r="F1781" s="381">
        <v>1</v>
      </c>
      <c r="G1781" s="381">
        <v>0.87347221374511719</v>
      </c>
      <c r="H1781" s="381">
        <v>1</v>
      </c>
      <c r="I1781" s="381">
        <v>24.485649108886719</v>
      </c>
      <c r="J1781" s="381">
        <v>61.823490142822266</v>
      </c>
      <c r="K1781" s="381">
        <v>15.137882863238628</v>
      </c>
      <c r="L1781" s="381">
        <v>893.96148681640625</v>
      </c>
      <c r="M1781" s="381">
        <v>463.5260009765625</v>
      </c>
      <c r="N1781" s="381">
        <v>51877.44921875</v>
      </c>
      <c r="O1781" s="381">
        <v>5674.0078125</v>
      </c>
      <c r="P1781" s="381">
        <v>9.8585729598999023</v>
      </c>
      <c r="Q1781" s="381">
        <v>100.64089965820312</v>
      </c>
      <c r="R1781" s="379">
        <v>1012.8079833984375</v>
      </c>
    </row>
    <row r="1782" spans="1:18" x14ac:dyDescent="0.25">
      <c r="A1782" s="378">
        <v>41255.291666666664</v>
      </c>
      <c r="B1782" s="381">
        <v>121.15910339355469</v>
      </c>
      <c r="C1782" s="381">
        <v>121.15910339355469</v>
      </c>
      <c r="D1782" s="381">
        <v>79129.6015625</v>
      </c>
      <c r="E1782" s="381">
        <v>1</v>
      </c>
      <c r="F1782" s="381">
        <v>1</v>
      </c>
      <c r="G1782" s="381">
        <v>1</v>
      </c>
      <c r="H1782" s="381">
        <v>1</v>
      </c>
      <c r="I1782" s="381">
        <v>24.69059944152832</v>
      </c>
      <c r="J1782" s="381">
        <v>61.874759674072266</v>
      </c>
      <c r="K1782" s="381">
        <v>15.277249066533477</v>
      </c>
      <c r="L1782" s="381">
        <v>894.0435791015625</v>
      </c>
      <c r="M1782" s="381">
        <v>464.76040649414062</v>
      </c>
      <c r="N1782" s="381">
        <v>51996.01953125</v>
      </c>
      <c r="O1782" s="381">
        <v>5689.82421875</v>
      </c>
      <c r="P1782" s="381">
        <v>9.8637313842773437</v>
      </c>
      <c r="Q1782" s="381">
        <v>100.51029968261719</v>
      </c>
      <c r="R1782" s="379">
        <v>1012.802001953125</v>
      </c>
    </row>
    <row r="1783" spans="1:18" x14ac:dyDescent="0.25">
      <c r="A1783" s="378">
        <v>41255.333333333336</v>
      </c>
      <c r="B1783" s="381">
        <v>121.34950256347656</v>
      </c>
      <c r="C1783" s="381">
        <v>121.34950256347656</v>
      </c>
      <c r="D1783" s="381">
        <v>79045.34375</v>
      </c>
      <c r="E1783" s="381">
        <v>1</v>
      </c>
      <c r="F1783" s="381">
        <v>1</v>
      </c>
      <c r="G1783" s="381">
        <v>1</v>
      </c>
      <c r="H1783" s="381">
        <v>1</v>
      </c>
      <c r="I1783" s="381">
        <v>24.303789138793945</v>
      </c>
      <c r="J1783" s="381">
        <v>61.855640411376953</v>
      </c>
      <c r="K1783" s="381">
        <v>15.03326441603167</v>
      </c>
      <c r="L1783" s="381">
        <v>894.01800537109375</v>
      </c>
      <c r="M1783" s="381">
        <v>464.37869262695312</v>
      </c>
      <c r="N1783" s="381">
        <v>51934.23828125</v>
      </c>
      <c r="O1783" s="381">
        <v>5677.3837890625</v>
      </c>
      <c r="P1783" s="381">
        <v>9.8546772003173828</v>
      </c>
      <c r="Q1783" s="381">
        <v>100.65850067138672</v>
      </c>
      <c r="R1783" s="379">
        <v>1012.8090209960937</v>
      </c>
    </row>
    <row r="1784" spans="1:18" x14ac:dyDescent="0.25">
      <c r="A1784" s="378">
        <v>41255.375</v>
      </c>
      <c r="B1784" s="381">
        <v>122.11710357666016</v>
      </c>
      <c r="C1784" s="381">
        <v>122.11710357666016</v>
      </c>
      <c r="D1784" s="381">
        <v>79282.15625</v>
      </c>
      <c r="E1784" s="381">
        <v>1</v>
      </c>
      <c r="F1784" s="381">
        <v>1</v>
      </c>
      <c r="G1784" s="381">
        <v>1</v>
      </c>
      <c r="H1784" s="381">
        <v>1</v>
      </c>
      <c r="I1784" s="381">
        <v>24.41217041015625</v>
      </c>
      <c r="J1784" s="381">
        <v>61.964000701904297</v>
      </c>
      <c r="K1784" s="381">
        <v>15.126757444299292</v>
      </c>
      <c r="L1784" s="381">
        <v>893.992919921875</v>
      </c>
      <c r="M1784" s="381">
        <v>466.04910278320312</v>
      </c>
      <c r="N1784" s="381">
        <v>52103.25</v>
      </c>
      <c r="O1784" s="381">
        <v>5702.65576171875</v>
      </c>
      <c r="P1784" s="381">
        <v>9.865107536315918</v>
      </c>
      <c r="Q1784" s="381">
        <v>100.52680206298828</v>
      </c>
      <c r="R1784" s="379">
        <v>1012.8140258789062</v>
      </c>
    </row>
    <row r="1785" spans="1:18" x14ac:dyDescent="0.25">
      <c r="A1785" s="378">
        <v>41255.416666666664</v>
      </c>
      <c r="B1785" s="381">
        <v>122.81390380859375</v>
      </c>
      <c r="C1785" s="381">
        <v>122.81390380859375</v>
      </c>
      <c r="D1785" s="381">
        <v>79491.34375</v>
      </c>
      <c r="E1785" s="381">
        <v>1</v>
      </c>
      <c r="F1785" s="381">
        <v>1</v>
      </c>
      <c r="G1785" s="381">
        <v>1</v>
      </c>
      <c r="H1785" s="381">
        <v>1</v>
      </c>
      <c r="I1785" s="381">
        <v>23.889789581298828</v>
      </c>
      <c r="J1785" s="381">
        <v>62.084300994873047</v>
      </c>
      <c r="K1785" s="381">
        <v>14.831808870695387</v>
      </c>
      <c r="L1785" s="381">
        <v>894.0311279296875</v>
      </c>
      <c r="M1785" s="381">
        <v>467.26889038085937</v>
      </c>
      <c r="N1785" s="381">
        <v>52167.48046875</v>
      </c>
      <c r="O1785" s="381">
        <v>5710.18310546875</v>
      </c>
      <c r="P1785" s="381">
        <v>9.8654193878173828</v>
      </c>
      <c r="Q1785" s="381">
        <v>100.466796875</v>
      </c>
      <c r="R1785" s="379">
        <v>1012.822998046875</v>
      </c>
    </row>
    <row r="1786" spans="1:18" x14ac:dyDescent="0.25">
      <c r="A1786" s="378">
        <v>41255.458333333336</v>
      </c>
      <c r="B1786" s="381">
        <v>121.55460357666016</v>
      </c>
      <c r="C1786" s="381">
        <v>121.55460357666016</v>
      </c>
      <c r="D1786" s="381">
        <v>79362.796875</v>
      </c>
      <c r="E1786" s="381">
        <v>1</v>
      </c>
      <c r="F1786" s="381">
        <v>1</v>
      </c>
      <c r="G1786" s="381">
        <v>1</v>
      </c>
      <c r="H1786" s="381">
        <v>1</v>
      </c>
      <c r="I1786" s="381">
        <v>23.808559417724609</v>
      </c>
      <c r="J1786" s="381">
        <v>62.238021850585938</v>
      </c>
      <c r="K1786" s="381">
        <v>14.817976412713179</v>
      </c>
      <c r="L1786" s="381">
        <v>894.0255126953125</v>
      </c>
      <c r="M1786" s="381">
        <v>466.63531494140625</v>
      </c>
      <c r="N1786" s="381">
        <v>52069.37109375</v>
      </c>
      <c r="O1786" s="381">
        <v>5698.2470703125</v>
      </c>
      <c r="P1786" s="381">
        <v>9.864537239074707</v>
      </c>
      <c r="Q1786" s="381">
        <v>100.6990966796875</v>
      </c>
      <c r="R1786" s="379">
        <v>1012.8319702148437</v>
      </c>
    </row>
    <row r="1787" spans="1:18" x14ac:dyDescent="0.25">
      <c r="A1787" s="378">
        <v>41255.5</v>
      </c>
      <c r="B1787" s="381">
        <v>121.98439788818359</v>
      </c>
      <c r="C1787" s="381">
        <v>121.98439788818359</v>
      </c>
      <c r="D1787" s="381">
        <v>79489.671875</v>
      </c>
      <c r="E1787" s="381">
        <v>1</v>
      </c>
      <c r="F1787" s="381">
        <v>1</v>
      </c>
      <c r="G1787" s="381">
        <v>1</v>
      </c>
      <c r="H1787" s="381">
        <v>1</v>
      </c>
      <c r="I1787" s="381">
        <v>24.262199401855469</v>
      </c>
      <c r="J1787" s="381">
        <v>62.391708374023438</v>
      </c>
      <c r="K1787" s="381">
        <v>15.137600695929724</v>
      </c>
      <c r="L1787" s="381">
        <v>893.9686279296875</v>
      </c>
      <c r="M1787" s="381">
        <v>467.63140869140625</v>
      </c>
      <c r="N1787" s="381">
        <v>52143.41015625</v>
      </c>
      <c r="O1787" s="381">
        <v>5704.2412109375</v>
      </c>
      <c r="P1787" s="381">
        <v>9.8604335784912109</v>
      </c>
      <c r="Q1787" s="381">
        <v>100.63330078125</v>
      </c>
      <c r="R1787" s="379">
        <v>1012.8359985351562</v>
      </c>
    </row>
    <row r="1788" spans="1:18" x14ac:dyDescent="0.25">
      <c r="A1788" s="378">
        <v>41255.541666666664</v>
      </c>
      <c r="B1788" s="381">
        <v>122.00859832763672</v>
      </c>
      <c r="C1788" s="381">
        <v>122.00859832763672</v>
      </c>
      <c r="D1788" s="381">
        <v>79611.640625</v>
      </c>
      <c r="E1788" s="381">
        <v>1</v>
      </c>
      <c r="F1788" s="381">
        <v>1</v>
      </c>
      <c r="G1788" s="381">
        <v>1</v>
      </c>
      <c r="H1788" s="381">
        <v>1</v>
      </c>
      <c r="I1788" s="381">
        <v>25.441919326782227</v>
      </c>
      <c r="J1788" s="381">
        <v>62.483180999755859</v>
      </c>
      <c r="K1788" s="381">
        <v>15.896920502765205</v>
      </c>
      <c r="L1788" s="381">
        <v>893.9874267578125</v>
      </c>
      <c r="M1788" s="381">
        <v>468.17208862304687</v>
      </c>
      <c r="N1788" s="381">
        <v>52227.328125</v>
      </c>
      <c r="O1788" s="381">
        <v>5715.8408203125</v>
      </c>
      <c r="P1788" s="381">
        <v>9.8652887344360352</v>
      </c>
      <c r="Q1788" s="381">
        <v>100.56939697265625</v>
      </c>
      <c r="R1788" s="379">
        <v>1012.8369750976562</v>
      </c>
    </row>
    <row r="1789" spans="1:18" x14ac:dyDescent="0.25">
      <c r="A1789" s="378">
        <v>41255.583333333336</v>
      </c>
      <c r="B1789" s="381">
        <v>122.59670257568359</v>
      </c>
      <c r="C1789" s="381">
        <v>122.59670257568359</v>
      </c>
      <c r="D1789" s="381">
        <v>79595.546875</v>
      </c>
      <c r="E1789" s="381">
        <v>1</v>
      </c>
      <c r="F1789" s="381">
        <v>1</v>
      </c>
      <c r="G1789" s="381">
        <v>1</v>
      </c>
      <c r="H1789" s="381">
        <v>1</v>
      </c>
      <c r="I1789" s="381">
        <v>26.248489379882813</v>
      </c>
      <c r="J1789" s="381">
        <v>62.665119171142578</v>
      </c>
      <c r="K1789" s="381">
        <v>16.448647150528267</v>
      </c>
      <c r="L1789" s="381">
        <v>893.99542236328125</v>
      </c>
      <c r="M1789" s="381">
        <v>468.3865966796875</v>
      </c>
      <c r="N1789" s="381">
        <v>52287.62109375</v>
      </c>
      <c r="O1789" s="381">
        <v>5724.4951171875</v>
      </c>
      <c r="P1789" s="381">
        <v>9.8681440353393555</v>
      </c>
      <c r="Q1789" s="381">
        <v>100.45099639892578</v>
      </c>
      <c r="R1789" s="379">
        <v>1012.8300170898437</v>
      </c>
    </row>
    <row r="1790" spans="1:18" x14ac:dyDescent="0.25">
      <c r="A1790" s="378">
        <v>41255.625</v>
      </c>
      <c r="B1790" s="381">
        <v>123.41390228271484</v>
      </c>
      <c r="C1790" s="381">
        <v>123.41390228271484</v>
      </c>
      <c r="D1790" s="381">
        <v>79651.9765625</v>
      </c>
      <c r="E1790" s="381">
        <v>1</v>
      </c>
      <c r="F1790" s="381">
        <v>1</v>
      </c>
      <c r="G1790" s="381">
        <v>1</v>
      </c>
      <c r="H1790" s="381">
        <v>1</v>
      </c>
      <c r="I1790" s="381">
        <v>26.170909881591797</v>
      </c>
      <c r="J1790" s="381">
        <v>62.493949890136719</v>
      </c>
      <c r="K1790" s="381">
        <v>16.355235307194818</v>
      </c>
      <c r="L1790" s="381">
        <v>894.042724609375</v>
      </c>
      <c r="M1790" s="381">
        <v>468.78048706054687</v>
      </c>
      <c r="N1790" s="381">
        <v>52370.26953125</v>
      </c>
      <c r="O1790" s="381">
        <v>5736.64208984375</v>
      </c>
      <c r="P1790" s="381">
        <v>9.8733510971069336</v>
      </c>
      <c r="Q1790" s="381">
        <v>100.43810272216797</v>
      </c>
      <c r="R1790" s="379">
        <v>1012.8170166015625</v>
      </c>
    </row>
    <row r="1791" spans="1:18" x14ac:dyDescent="0.25">
      <c r="A1791" s="378">
        <v>41255.666666666664</v>
      </c>
      <c r="B1791" s="381">
        <v>124.03379821777344</v>
      </c>
      <c r="C1791" s="381">
        <v>124.03379821777344</v>
      </c>
      <c r="D1791" s="381">
        <v>79933.546875</v>
      </c>
      <c r="E1791" s="381">
        <v>1</v>
      </c>
      <c r="F1791" s="381">
        <v>1</v>
      </c>
      <c r="G1791" s="381">
        <v>1</v>
      </c>
      <c r="H1791" s="381">
        <v>1</v>
      </c>
      <c r="I1791" s="381">
        <v>25.759559631347656</v>
      </c>
      <c r="J1791" s="381">
        <v>62.385540008544922</v>
      </c>
      <c r="K1791" s="381">
        <v>16.07024037983938</v>
      </c>
      <c r="L1791" s="381">
        <v>893.92010498046875</v>
      </c>
      <c r="M1791" s="381">
        <v>470.52450561523437</v>
      </c>
      <c r="N1791" s="381">
        <v>52587.69140625</v>
      </c>
      <c r="O1791" s="381">
        <v>5765.83984375</v>
      </c>
      <c r="P1791" s="381">
        <v>9.8809318542480469</v>
      </c>
      <c r="Q1791" s="381">
        <v>100.29519653320312</v>
      </c>
      <c r="R1791" s="379">
        <v>1012.81201171875</v>
      </c>
    </row>
    <row r="1792" spans="1:18" x14ac:dyDescent="0.25">
      <c r="A1792" s="378">
        <v>41255.708333333336</v>
      </c>
      <c r="B1792" s="381">
        <v>124.77629852294922</v>
      </c>
      <c r="C1792" s="381">
        <v>124.77629852294922</v>
      </c>
      <c r="D1792" s="381">
        <v>80282.890625</v>
      </c>
      <c r="E1792" s="381">
        <v>1</v>
      </c>
      <c r="F1792" s="381">
        <v>1</v>
      </c>
      <c r="G1792" s="381">
        <v>1</v>
      </c>
      <c r="H1792" s="381">
        <v>1</v>
      </c>
      <c r="I1792" s="381">
        <v>24.956890106201172</v>
      </c>
      <c r="J1792" s="381">
        <v>62.049819946289063</v>
      </c>
      <c r="K1792" s="381">
        <v>15.485705375091056</v>
      </c>
      <c r="L1792" s="381">
        <v>893.97650146484375</v>
      </c>
      <c r="M1792" s="381">
        <v>472.293212890625</v>
      </c>
      <c r="N1792" s="381">
        <v>52759.37109375</v>
      </c>
      <c r="O1792" s="381">
        <v>5795.9921875</v>
      </c>
      <c r="P1792" s="381">
        <v>9.8987550735473633</v>
      </c>
      <c r="Q1792" s="381">
        <v>100.13739776611328</v>
      </c>
      <c r="R1792" s="379">
        <v>1012.8090209960937</v>
      </c>
    </row>
    <row r="1793" spans="1:18" x14ac:dyDescent="0.25">
      <c r="A1793" s="378">
        <v>41255.75</v>
      </c>
      <c r="B1793" s="381">
        <v>125.43679809570312</v>
      </c>
      <c r="C1793" s="381">
        <v>125.43679809570312</v>
      </c>
      <c r="D1793" s="381">
        <v>80444.0703125</v>
      </c>
      <c r="E1793" s="381">
        <v>1</v>
      </c>
      <c r="F1793" s="381">
        <v>1</v>
      </c>
      <c r="G1793" s="381">
        <v>1</v>
      </c>
      <c r="H1793" s="381">
        <v>1</v>
      </c>
      <c r="I1793" s="381">
        <v>25.063520431518555</v>
      </c>
      <c r="J1793" s="381">
        <v>62.069580078125</v>
      </c>
      <c r="K1793" s="381">
        <v>15.55682188463863</v>
      </c>
      <c r="L1793" s="381">
        <v>893.9876708984375</v>
      </c>
      <c r="M1793" s="381">
        <v>473.22869873046875</v>
      </c>
      <c r="N1793" s="381">
        <v>52855.25</v>
      </c>
      <c r="O1793" s="381">
        <v>5808.22509765625</v>
      </c>
      <c r="P1793" s="381">
        <v>9.9007425308227539</v>
      </c>
      <c r="Q1793" s="381">
        <v>100.06960296630859</v>
      </c>
      <c r="R1793" s="379">
        <v>1012.8099975585937</v>
      </c>
    </row>
    <row r="1794" spans="1:18" x14ac:dyDescent="0.25">
      <c r="A1794" s="378">
        <v>41255.791666666664</v>
      </c>
      <c r="B1794" s="381">
        <v>125.49590301513672</v>
      </c>
      <c r="C1794" s="381">
        <v>125.49590301513672</v>
      </c>
      <c r="D1794" s="381">
        <v>80621.8203125</v>
      </c>
      <c r="E1794" s="381">
        <v>1</v>
      </c>
      <c r="F1794" s="381">
        <v>1</v>
      </c>
      <c r="G1794" s="381">
        <v>1</v>
      </c>
      <c r="H1794" s="381">
        <v>1</v>
      </c>
      <c r="I1794" s="381">
        <v>24.948909759521484</v>
      </c>
      <c r="J1794" s="381">
        <v>62.115238189697266</v>
      </c>
      <c r="K1794" s="381">
        <v>15.497074722859397</v>
      </c>
      <c r="L1794" s="381">
        <v>894.0125732421875</v>
      </c>
      <c r="M1794" s="381">
        <v>474.23651123046875</v>
      </c>
      <c r="N1794" s="381">
        <v>52983.12890625</v>
      </c>
      <c r="O1794" s="381">
        <v>5827.67919921875</v>
      </c>
      <c r="P1794" s="381">
        <v>9.9089899063110352</v>
      </c>
      <c r="Q1794" s="381">
        <v>99.968177795410156</v>
      </c>
      <c r="R1794" s="379">
        <v>1012.8079833984375</v>
      </c>
    </row>
    <row r="1795" spans="1:18" x14ac:dyDescent="0.25">
      <c r="A1795" s="378">
        <v>41255.833333333336</v>
      </c>
      <c r="B1795" s="381">
        <v>125.64219665527344</v>
      </c>
      <c r="C1795" s="381">
        <v>125.64219665527344</v>
      </c>
      <c r="D1795" s="381">
        <v>80713.5390625</v>
      </c>
      <c r="E1795" s="381">
        <v>1</v>
      </c>
      <c r="F1795" s="381">
        <v>1</v>
      </c>
      <c r="G1795" s="381">
        <v>1</v>
      </c>
      <c r="H1795" s="381">
        <v>1</v>
      </c>
      <c r="I1795" s="381">
        <v>25.24043083190918</v>
      </c>
      <c r="J1795" s="381">
        <v>62.143280029296875</v>
      </c>
      <c r="K1795" s="381">
        <v>15.685231612474308</v>
      </c>
      <c r="L1795" s="381">
        <v>893.97637939453125</v>
      </c>
      <c r="M1795" s="381">
        <v>474.69711303710938</v>
      </c>
      <c r="N1795" s="381">
        <v>53038.828125</v>
      </c>
      <c r="O1795" s="381">
        <v>5835.2451171875</v>
      </c>
      <c r="P1795" s="381">
        <v>9.9119300842285156</v>
      </c>
      <c r="Q1795" s="381">
        <v>99.96392822265625</v>
      </c>
      <c r="R1795" s="379">
        <v>1012.8060302734375</v>
      </c>
    </row>
    <row r="1796" spans="1:18" x14ac:dyDescent="0.25">
      <c r="A1796" s="378">
        <v>41255.875</v>
      </c>
      <c r="B1796" s="381">
        <v>127.03530120849609</v>
      </c>
      <c r="C1796" s="381">
        <v>127.03530120849609</v>
      </c>
      <c r="D1796" s="381">
        <v>80938.59375</v>
      </c>
      <c r="E1796" s="381">
        <v>1</v>
      </c>
      <c r="F1796" s="381">
        <v>1</v>
      </c>
      <c r="G1796" s="381">
        <v>1</v>
      </c>
      <c r="H1796" s="381">
        <v>1</v>
      </c>
      <c r="I1796" s="381">
        <v>24.849470138549805</v>
      </c>
      <c r="J1796" s="381">
        <v>62.176338195800781</v>
      </c>
      <c r="K1796" s="381">
        <v>15.450490593209251</v>
      </c>
      <c r="L1796" s="381">
        <v>893.9840087890625</v>
      </c>
      <c r="M1796" s="381">
        <v>476.01730346679687</v>
      </c>
      <c r="N1796" s="381">
        <v>53164.6484375</v>
      </c>
      <c r="O1796" s="381">
        <v>5851.59619140625</v>
      </c>
      <c r="P1796" s="381">
        <v>9.9146718978881836</v>
      </c>
      <c r="Q1796" s="381">
        <v>99.809738159179688</v>
      </c>
      <c r="R1796" s="379">
        <v>1012.8040161132812</v>
      </c>
    </row>
    <row r="1797" spans="1:18" x14ac:dyDescent="0.25">
      <c r="A1797" s="378">
        <v>41255.916666666664</v>
      </c>
      <c r="B1797" s="381">
        <v>126.71739959716797</v>
      </c>
      <c r="C1797" s="381">
        <v>126.71739959716797</v>
      </c>
      <c r="D1797" s="381">
        <v>80869.5078125</v>
      </c>
      <c r="E1797" s="381">
        <v>1</v>
      </c>
      <c r="F1797" s="381">
        <v>1</v>
      </c>
      <c r="G1797" s="381">
        <v>1</v>
      </c>
      <c r="H1797" s="381">
        <v>1</v>
      </c>
      <c r="I1797" s="381">
        <v>25.171920776367188</v>
      </c>
      <c r="J1797" s="381">
        <v>62.222000122070313</v>
      </c>
      <c r="K1797" s="381">
        <v>15.662472576198633</v>
      </c>
      <c r="L1797" s="381">
        <v>893.9744873046875</v>
      </c>
      <c r="M1797" s="381">
        <v>475.80819702148437</v>
      </c>
      <c r="N1797" s="381">
        <v>53168.359375</v>
      </c>
      <c r="O1797" s="381">
        <v>5852.4248046875</v>
      </c>
      <c r="P1797" s="381">
        <v>9.9168481826782227</v>
      </c>
      <c r="Q1797" s="381">
        <v>99.862922668457031</v>
      </c>
      <c r="R1797" s="379">
        <v>1012.801025390625</v>
      </c>
    </row>
    <row r="1798" spans="1:18" x14ac:dyDescent="0.25">
      <c r="A1798" s="378">
        <v>41255.958333333336</v>
      </c>
      <c r="B1798" s="381">
        <v>126.28890228271484</v>
      </c>
      <c r="C1798" s="381">
        <v>126.28890228271484</v>
      </c>
      <c r="D1798" s="381">
        <v>81067.53125</v>
      </c>
      <c r="E1798" s="381">
        <v>1</v>
      </c>
      <c r="F1798" s="381">
        <v>1</v>
      </c>
      <c r="G1798" s="381">
        <v>1</v>
      </c>
      <c r="H1798" s="381">
        <v>1</v>
      </c>
      <c r="I1798" s="381">
        <v>25.264480590820313</v>
      </c>
      <c r="J1798" s="381">
        <v>62.251678466796875</v>
      </c>
      <c r="K1798" s="381">
        <v>15.727563223703765</v>
      </c>
      <c r="L1798" s="381">
        <v>894.017822265625</v>
      </c>
      <c r="M1798" s="381">
        <v>476.872314453125</v>
      </c>
      <c r="N1798" s="381">
        <v>53262.91015625</v>
      </c>
      <c r="O1798" s="381">
        <v>5871.2158203125</v>
      </c>
      <c r="P1798" s="381">
        <v>9.9280672073364258</v>
      </c>
      <c r="Q1798" s="381">
        <v>99.767593383789063</v>
      </c>
      <c r="R1798" s="379">
        <v>1012.7999877929687</v>
      </c>
    </row>
    <row r="1799" spans="1:18" x14ac:dyDescent="0.25">
      <c r="A1799" s="378">
        <v>41256</v>
      </c>
      <c r="B1799" s="381">
        <v>125.95770263671875</v>
      </c>
      <c r="C1799" s="381">
        <v>125.95770263671875</v>
      </c>
      <c r="D1799" s="381">
        <v>81251.453125</v>
      </c>
      <c r="E1799" s="381">
        <v>1</v>
      </c>
      <c r="F1799" s="381">
        <v>1</v>
      </c>
      <c r="G1799" s="381">
        <v>1</v>
      </c>
      <c r="H1799" s="381">
        <v>1</v>
      </c>
      <c r="I1799" s="381">
        <v>25.346469879150391</v>
      </c>
      <c r="J1799" s="381">
        <v>62.254810333251953</v>
      </c>
      <c r="K1799" s="381">
        <v>15.779396749439911</v>
      </c>
      <c r="L1799" s="381">
        <v>894.0330810546875</v>
      </c>
      <c r="M1799" s="381">
        <v>477.93719482421875</v>
      </c>
      <c r="N1799" s="381">
        <v>53399.51171875</v>
      </c>
      <c r="O1799" s="381">
        <v>5888.44677734375</v>
      </c>
      <c r="P1799" s="381">
        <v>9.9330558776855469</v>
      </c>
      <c r="Q1799" s="381">
        <v>99.794662475585938</v>
      </c>
      <c r="R1799" s="379">
        <v>1012.7999877929687</v>
      </c>
    </row>
    <row r="1800" spans="1:18" x14ac:dyDescent="0.25">
      <c r="A1800" s="378">
        <v>41256.041666666664</v>
      </c>
      <c r="B1800" s="381">
        <v>126.48500061035156</v>
      </c>
      <c r="C1800" s="381">
        <v>126.48500061035156</v>
      </c>
      <c r="D1800" s="381">
        <v>81471.5234375</v>
      </c>
      <c r="E1800" s="381">
        <v>1</v>
      </c>
      <c r="F1800" s="381">
        <v>1</v>
      </c>
      <c r="G1800" s="381">
        <v>1</v>
      </c>
      <c r="H1800" s="381">
        <v>1</v>
      </c>
      <c r="I1800" s="381">
        <v>24.441810607910156</v>
      </c>
      <c r="J1800" s="381">
        <v>62.302028656005859</v>
      </c>
      <c r="K1800" s="381">
        <v>15.227743848986865</v>
      </c>
      <c r="L1800" s="381">
        <v>893.99078369140625</v>
      </c>
      <c r="M1800" s="381">
        <v>478.97589111328125</v>
      </c>
      <c r="N1800" s="381">
        <v>53468.94921875</v>
      </c>
      <c r="O1800" s="381">
        <v>5899.39208984375</v>
      </c>
      <c r="P1800" s="381">
        <v>9.9363107681274414</v>
      </c>
      <c r="Q1800" s="381">
        <v>99.932868957519531</v>
      </c>
      <c r="R1800" s="379">
        <v>1012.801025390625</v>
      </c>
    </row>
    <row r="1801" spans="1:18" x14ac:dyDescent="0.25">
      <c r="A1801" s="378">
        <v>41256.083333333336</v>
      </c>
      <c r="B1801" s="381">
        <v>126.88130187988281</v>
      </c>
      <c r="C1801" s="381">
        <v>126.88130187988281</v>
      </c>
      <c r="D1801" s="381">
        <v>81679.9296875</v>
      </c>
      <c r="E1801" s="381">
        <v>1</v>
      </c>
      <c r="F1801" s="381">
        <v>1</v>
      </c>
      <c r="G1801" s="381">
        <v>1</v>
      </c>
      <c r="H1801" s="381">
        <v>1</v>
      </c>
      <c r="I1801" s="381">
        <v>22.756019592285156</v>
      </c>
      <c r="J1801" s="381">
        <v>62.694858551025391</v>
      </c>
      <c r="K1801" s="381">
        <v>14.266854295226803</v>
      </c>
      <c r="L1801" s="381">
        <v>894.23382568359375</v>
      </c>
      <c r="M1801" s="381">
        <v>480.93011474609375</v>
      </c>
      <c r="N1801" s="381">
        <v>53554.23046875</v>
      </c>
      <c r="O1801" s="381">
        <v>5886.0048828125</v>
      </c>
      <c r="P1801" s="381">
        <v>9.9026699066162109</v>
      </c>
      <c r="Q1801" s="381">
        <v>99.902046203613281</v>
      </c>
      <c r="R1801" s="379">
        <v>1012.801025390625</v>
      </c>
    </row>
    <row r="1802" spans="1:18" x14ac:dyDescent="0.25">
      <c r="A1802" s="378">
        <v>41256.125</v>
      </c>
      <c r="B1802" s="381">
        <v>128.27859497070312</v>
      </c>
      <c r="C1802" s="381">
        <v>128.27859497070312</v>
      </c>
      <c r="D1802" s="381">
        <v>81897.7421875</v>
      </c>
      <c r="E1802" s="381">
        <v>1</v>
      </c>
      <c r="F1802" s="381">
        <v>1</v>
      </c>
      <c r="G1802" s="381">
        <v>1</v>
      </c>
      <c r="H1802" s="381">
        <v>1</v>
      </c>
      <c r="I1802" s="381">
        <v>22.496179580688477</v>
      </c>
      <c r="J1802" s="381">
        <v>63.180751800537109</v>
      </c>
      <c r="K1802" s="381">
        <v>14.213255385477897</v>
      </c>
      <c r="L1802" s="381">
        <v>893.91461181640625</v>
      </c>
      <c r="M1802" s="381">
        <v>483.13729858398437</v>
      </c>
      <c r="N1802" s="381">
        <v>53657.23046875</v>
      </c>
      <c r="O1802" s="381">
        <v>5886.8330078125</v>
      </c>
      <c r="P1802" s="381">
        <v>9.8857898712158203</v>
      </c>
      <c r="Q1802" s="381">
        <v>99.892578125</v>
      </c>
      <c r="R1802" s="379">
        <v>1012.7999877929687</v>
      </c>
    </row>
    <row r="1803" spans="1:18" x14ac:dyDescent="0.25">
      <c r="A1803" s="378">
        <v>41256.166666666664</v>
      </c>
      <c r="B1803" s="381">
        <v>128.46180725097656</v>
      </c>
      <c r="C1803" s="381">
        <v>128.46180725097656</v>
      </c>
      <c r="D1803" s="381">
        <v>82062.640625</v>
      </c>
      <c r="E1803" s="381">
        <v>1</v>
      </c>
      <c r="F1803" s="381">
        <v>1</v>
      </c>
      <c r="G1803" s="381">
        <v>1</v>
      </c>
      <c r="H1803" s="381">
        <v>1</v>
      </c>
      <c r="I1803" s="381">
        <v>24.22068977355957</v>
      </c>
      <c r="J1803" s="381">
        <v>63.522258758544922</v>
      </c>
      <c r="K1803" s="381">
        <v>15.385529231064938</v>
      </c>
      <c r="L1803" s="381">
        <v>894.01837158203125</v>
      </c>
      <c r="M1803" s="381">
        <v>484.53469848632812</v>
      </c>
      <c r="N1803" s="381">
        <v>53731.7890625</v>
      </c>
      <c r="O1803" s="381">
        <v>5863.39013671875</v>
      </c>
      <c r="P1803" s="381">
        <v>9.8388824462890625</v>
      </c>
      <c r="Q1803" s="381">
        <v>99.962486267089844</v>
      </c>
      <c r="R1803" s="379">
        <v>1012.7999877929687</v>
      </c>
    </row>
    <row r="1804" spans="1:18" x14ac:dyDescent="0.25">
      <c r="A1804" s="378">
        <v>41256.208333333336</v>
      </c>
      <c r="B1804" s="381">
        <v>109.77359771728516</v>
      </c>
      <c r="C1804" s="381">
        <v>128.82965133433495</v>
      </c>
      <c r="D1804" s="381">
        <v>82098.890625</v>
      </c>
      <c r="E1804" s="381">
        <v>1</v>
      </c>
      <c r="F1804" s="381">
        <v>1</v>
      </c>
      <c r="G1804" s="381">
        <v>0.85208332538604736</v>
      </c>
      <c r="H1804" s="381">
        <v>1</v>
      </c>
      <c r="I1804" s="381">
        <v>22.714229583740234</v>
      </c>
      <c r="J1804" s="381">
        <v>63.7547607421875</v>
      </c>
      <c r="K1804" s="381">
        <v>14.481402725544758</v>
      </c>
      <c r="L1804" s="381">
        <v>894.03289794921875</v>
      </c>
      <c r="M1804" s="381">
        <v>485.37710571289062</v>
      </c>
      <c r="N1804" s="381">
        <v>53713.8984375</v>
      </c>
      <c r="O1804" s="381">
        <v>5858.3310546875</v>
      </c>
      <c r="P1804" s="381">
        <v>9.8327550888061523</v>
      </c>
      <c r="Q1804" s="381">
        <v>99.965362548828125</v>
      </c>
      <c r="R1804" s="379">
        <v>1012.801025390625</v>
      </c>
    </row>
    <row r="1805" spans="1:18" x14ac:dyDescent="0.25">
      <c r="A1805" s="378">
        <v>41256.25</v>
      </c>
      <c r="B1805" s="381">
        <v>111.45050048828125</v>
      </c>
      <c r="C1805" s="381">
        <v>128.0018401090374</v>
      </c>
      <c r="D1805" s="381">
        <v>82150.2578125</v>
      </c>
      <c r="E1805" s="381">
        <v>1</v>
      </c>
      <c r="F1805" s="381">
        <v>1</v>
      </c>
      <c r="G1805" s="381">
        <v>0.87069451808929443</v>
      </c>
      <c r="H1805" s="381">
        <v>1</v>
      </c>
      <c r="I1805" s="381">
        <v>23.408969879150391</v>
      </c>
      <c r="J1805" s="381">
        <v>63.976249694824219</v>
      </c>
      <c r="K1805" s="381">
        <v>14.976181020871445</v>
      </c>
      <c r="L1805" s="381">
        <v>893.99420166015625</v>
      </c>
      <c r="M1805" s="381">
        <v>486.6337890625</v>
      </c>
      <c r="N1805" s="381">
        <v>53745.69921875</v>
      </c>
      <c r="O1805" s="381">
        <v>5859.10595703125</v>
      </c>
      <c r="P1805" s="381">
        <v>9.829228401184082</v>
      </c>
      <c r="Q1805" s="381">
        <v>99.879646301269531</v>
      </c>
      <c r="R1805" s="379">
        <v>1012.7999877929687</v>
      </c>
    </row>
    <row r="1806" spans="1:18" x14ac:dyDescent="0.25">
      <c r="A1806" s="378">
        <v>41256.291666666664</v>
      </c>
      <c r="B1806" s="381">
        <v>128.50520324707031</v>
      </c>
      <c r="C1806" s="381">
        <v>128.50520324707031</v>
      </c>
      <c r="D1806" s="381">
        <v>82153.0703125</v>
      </c>
      <c r="E1806" s="381">
        <v>1</v>
      </c>
      <c r="F1806" s="381">
        <v>1</v>
      </c>
      <c r="G1806" s="381">
        <v>1</v>
      </c>
      <c r="H1806" s="381">
        <v>1</v>
      </c>
      <c r="I1806" s="381">
        <v>27.778169631958008</v>
      </c>
      <c r="J1806" s="381">
        <v>63.808940887451172</v>
      </c>
      <c r="K1806" s="381">
        <v>17.724955840071999</v>
      </c>
      <c r="L1806" s="381">
        <v>894.0037841796875</v>
      </c>
      <c r="M1806" s="381">
        <v>486.69680786132812</v>
      </c>
      <c r="N1806" s="381">
        <v>53810.109375</v>
      </c>
      <c r="O1806" s="381">
        <v>5860.4658203125</v>
      </c>
      <c r="P1806" s="381">
        <v>9.8213834762573242</v>
      </c>
      <c r="Q1806" s="381">
        <v>99.805709838867188</v>
      </c>
      <c r="R1806" s="379">
        <v>1012.7999877929687</v>
      </c>
    </row>
    <row r="1807" spans="1:18" x14ac:dyDescent="0.25">
      <c r="A1807" s="378">
        <v>41256.333333333336</v>
      </c>
      <c r="B1807" s="381">
        <v>129.15640258789063</v>
      </c>
      <c r="C1807" s="381">
        <v>129.15640258789063</v>
      </c>
      <c r="D1807" s="381">
        <v>82216.5234375</v>
      </c>
      <c r="E1807" s="381">
        <v>1</v>
      </c>
      <c r="F1807" s="381">
        <v>1</v>
      </c>
      <c r="G1807" s="381">
        <v>1</v>
      </c>
      <c r="H1807" s="381">
        <v>1</v>
      </c>
      <c r="I1807" s="381">
        <v>26.024370193481445</v>
      </c>
      <c r="J1807" s="381">
        <v>63.5047607421875</v>
      </c>
      <c r="K1807" s="381">
        <v>16.526714026031549</v>
      </c>
      <c r="L1807" s="381">
        <v>894.0330810546875</v>
      </c>
      <c r="M1807" s="381">
        <v>486.13470458984375</v>
      </c>
      <c r="N1807" s="381">
        <v>53862.66015625</v>
      </c>
      <c r="O1807" s="381">
        <v>5865.84423828125</v>
      </c>
      <c r="P1807" s="381">
        <v>9.8203811645507812</v>
      </c>
      <c r="Q1807" s="381">
        <v>99.681472778320313</v>
      </c>
      <c r="R1807" s="379">
        <v>1012.7999877929687</v>
      </c>
    </row>
    <row r="1808" spans="1:18" x14ac:dyDescent="0.25">
      <c r="A1808" s="378">
        <v>41256.375</v>
      </c>
      <c r="B1808" s="381">
        <v>130.30160522460938</v>
      </c>
      <c r="C1808" s="381">
        <v>130.30160522460938</v>
      </c>
      <c r="D1808" s="381">
        <v>82288.9296875</v>
      </c>
      <c r="E1808" s="381">
        <v>1</v>
      </c>
      <c r="F1808" s="381">
        <v>1</v>
      </c>
      <c r="G1808" s="381">
        <v>1</v>
      </c>
      <c r="H1808" s="381">
        <v>1</v>
      </c>
      <c r="I1808" s="381">
        <v>25.845439910888672</v>
      </c>
      <c r="J1808" s="381">
        <v>63.467689514160156</v>
      </c>
      <c r="K1808" s="381">
        <v>16.403503556211653</v>
      </c>
      <c r="L1808" s="381">
        <v>894.00701904296875</v>
      </c>
      <c r="M1808" s="381">
        <v>486.75201416015625</v>
      </c>
      <c r="N1808" s="381">
        <v>53946.19140625</v>
      </c>
      <c r="O1808" s="381">
        <v>5885.94580078125</v>
      </c>
      <c r="P1808" s="381">
        <v>9.8373928070068359</v>
      </c>
      <c r="Q1808" s="381">
        <v>99.517120361328125</v>
      </c>
      <c r="R1808" s="379">
        <v>1012.7999877929687</v>
      </c>
    </row>
    <row r="1809" spans="1:18" x14ac:dyDescent="0.25">
      <c r="A1809" s="378">
        <v>41256.416666666664</v>
      </c>
      <c r="B1809" s="381">
        <v>130.01199340820312</v>
      </c>
      <c r="C1809" s="381">
        <v>130.01199340820312</v>
      </c>
      <c r="D1809" s="381">
        <v>82353.203125</v>
      </c>
      <c r="E1809" s="381">
        <v>1</v>
      </c>
      <c r="F1809" s="381">
        <v>1</v>
      </c>
      <c r="G1809" s="381">
        <v>1</v>
      </c>
      <c r="H1809" s="381">
        <v>1</v>
      </c>
      <c r="I1809" s="381">
        <v>26.047060012817383</v>
      </c>
      <c r="J1809" s="381">
        <v>63.39324951171875</v>
      </c>
      <c r="K1809" s="381">
        <v>16.512077744392446</v>
      </c>
      <c r="L1809" s="381">
        <v>893.90740966796875</v>
      </c>
      <c r="M1809" s="381">
        <v>486.61709594726562</v>
      </c>
      <c r="N1809" s="381">
        <v>53908.05859375</v>
      </c>
      <c r="O1809" s="381">
        <v>5898.2421875</v>
      </c>
      <c r="P1809" s="381">
        <v>9.8621082305908203</v>
      </c>
      <c r="Q1809" s="381">
        <v>99.552932739257813</v>
      </c>
      <c r="R1809" s="379">
        <v>1012.801025390625</v>
      </c>
    </row>
    <row r="1810" spans="1:18" x14ac:dyDescent="0.25">
      <c r="A1810" s="378">
        <v>41256.458333333336</v>
      </c>
      <c r="B1810" s="381">
        <v>129.2864990234375</v>
      </c>
      <c r="C1810" s="381">
        <v>129.2864990234375</v>
      </c>
      <c r="D1810" s="381">
        <v>82129.171875</v>
      </c>
      <c r="E1810" s="381">
        <v>1</v>
      </c>
      <c r="F1810" s="381">
        <v>1</v>
      </c>
      <c r="G1810" s="381">
        <v>1</v>
      </c>
      <c r="H1810" s="381">
        <v>1</v>
      </c>
      <c r="I1810" s="381">
        <v>25.148649215698242</v>
      </c>
      <c r="J1810" s="381">
        <v>63.329601287841797</v>
      </c>
      <c r="K1810" s="381">
        <v>15.92653927757965</v>
      </c>
      <c r="L1810" s="381">
        <v>894.0040283203125</v>
      </c>
      <c r="M1810" s="381">
        <v>485.19461059570312</v>
      </c>
      <c r="N1810" s="381">
        <v>53778.5703125</v>
      </c>
      <c r="O1810" s="381">
        <v>5883.64794921875</v>
      </c>
      <c r="P1810" s="381">
        <v>9.8610763549804687</v>
      </c>
      <c r="Q1810" s="381">
        <v>99.634956359863281</v>
      </c>
      <c r="R1810" s="379">
        <v>1012.8040161132812</v>
      </c>
    </row>
    <row r="1811" spans="1:18" x14ac:dyDescent="0.25">
      <c r="A1811" s="378">
        <v>41256.5</v>
      </c>
      <c r="B1811" s="381">
        <v>129.16499328613281</v>
      </c>
      <c r="C1811" s="381">
        <v>129.16499328613281</v>
      </c>
      <c r="D1811" s="381">
        <v>81842.3671875</v>
      </c>
      <c r="E1811" s="381">
        <v>1</v>
      </c>
      <c r="F1811" s="381">
        <v>1</v>
      </c>
      <c r="G1811" s="381">
        <v>1</v>
      </c>
      <c r="H1811" s="381">
        <v>1</v>
      </c>
      <c r="I1811" s="381">
        <v>25.245500564575195</v>
      </c>
      <c r="J1811" s="381">
        <v>63.336441040039063</v>
      </c>
      <c r="K1811" s="381">
        <v>15.989601580344898</v>
      </c>
      <c r="L1811" s="381">
        <v>894.1033935546875</v>
      </c>
      <c r="M1811" s="381">
        <v>483.48190307617187</v>
      </c>
      <c r="N1811" s="381">
        <v>53583.48828125</v>
      </c>
      <c r="O1811" s="381">
        <v>5842.55517578125</v>
      </c>
      <c r="P1811" s="381">
        <v>9.8327808380126953</v>
      </c>
      <c r="Q1811" s="381">
        <v>99.645103454589844</v>
      </c>
      <c r="R1811" s="379">
        <v>1012.802001953125</v>
      </c>
    </row>
    <row r="1812" spans="1:18" x14ac:dyDescent="0.25">
      <c r="A1812" s="378">
        <v>41256.541666666664</v>
      </c>
      <c r="B1812" s="381">
        <v>128.48039245605469</v>
      </c>
      <c r="C1812" s="381">
        <v>128.48039245605469</v>
      </c>
      <c r="D1812" s="381">
        <v>81605.203125</v>
      </c>
      <c r="E1812" s="381">
        <v>1</v>
      </c>
      <c r="F1812" s="381">
        <v>1</v>
      </c>
      <c r="G1812" s="381">
        <v>1</v>
      </c>
      <c r="H1812" s="381">
        <v>1</v>
      </c>
      <c r="I1812" s="381">
        <v>26.006439208984375</v>
      </c>
      <c r="J1812" s="381">
        <v>63.220989227294922</v>
      </c>
      <c r="K1812" s="381">
        <v>16.441528130715014</v>
      </c>
      <c r="L1812" s="381">
        <v>893.8643798828125</v>
      </c>
      <c r="M1812" s="381">
        <v>482.04690551757813</v>
      </c>
      <c r="N1812" s="381">
        <v>53457.05078125</v>
      </c>
      <c r="O1812" s="381">
        <v>5833.35595703125</v>
      </c>
      <c r="P1812" s="381">
        <v>9.8385944366455078</v>
      </c>
      <c r="Q1812" s="381">
        <v>99.6646728515625</v>
      </c>
      <c r="R1812" s="379">
        <v>1012.7999877929687</v>
      </c>
    </row>
    <row r="1813" spans="1:18" x14ac:dyDescent="0.25">
      <c r="A1813" s="378">
        <v>41256.583333333336</v>
      </c>
      <c r="B1813" s="381">
        <v>126.86940002441406</v>
      </c>
      <c r="C1813" s="381">
        <v>126.86940002441406</v>
      </c>
      <c r="D1813" s="381">
        <v>81535.65625</v>
      </c>
      <c r="E1813" s="381">
        <v>1</v>
      </c>
      <c r="F1813" s="381">
        <v>1</v>
      </c>
      <c r="G1813" s="381">
        <v>1</v>
      </c>
      <c r="H1813" s="381">
        <v>1</v>
      </c>
      <c r="I1813" s="381">
        <v>25.987209320068359</v>
      </c>
      <c r="J1813" s="381">
        <v>63.021999359130859</v>
      </c>
      <c r="K1813" s="381">
        <v>16.377658891149476</v>
      </c>
      <c r="L1813" s="381">
        <v>894.1143798828125</v>
      </c>
      <c r="M1813" s="381">
        <v>481.3328857421875</v>
      </c>
      <c r="N1813" s="381">
        <v>53448.94921875</v>
      </c>
      <c r="O1813" s="381">
        <v>5823.19287109375</v>
      </c>
      <c r="P1813" s="381">
        <v>9.8266639709472656</v>
      </c>
      <c r="Q1813" s="381">
        <v>99.726692199707031</v>
      </c>
      <c r="R1813" s="379">
        <v>1012.801025390625</v>
      </c>
    </row>
    <row r="1814" spans="1:18" x14ac:dyDescent="0.25">
      <c r="A1814" s="378">
        <v>41256.625</v>
      </c>
      <c r="B1814" s="381">
        <v>125.65589904785156</v>
      </c>
      <c r="C1814" s="381">
        <v>125.65589904785156</v>
      </c>
      <c r="D1814" s="381">
        <v>81577.546875</v>
      </c>
      <c r="E1814" s="381">
        <v>1</v>
      </c>
      <c r="F1814" s="381">
        <v>1</v>
      </c>
      <c r="G1814" s="381">
        <v>1</v>
      </c>
      <c r="H1814" s="381">
        <v>1</v>
      </c>
      <c r="I1814" s="381">
        <v>26.219030380249023</v>
      </c>
      <c r="J1814" s="381">
        <v>62.857341766357422</v>
      </c>
      <c r="K1814" s="381">
        <v>16.480585533938211</v>
      </c>
      <c r="L1814" s="381">
        <v>894.00732421875</v>
      </c>
      <c r="M1814" s="381">
        <v>481.3765869140625</v>
      </c>
      <c r="N1814" s="381">
        <v>53504.87109375</v>
      </c>
      <c r="O1814" s="381">
        <v>5826.59423828125</v>
      </c>
      <c r="P1814" s="381">
        <v>9.8211421966552734</v>
      </c>
      <c r="Q1814" s="381">
        <v>99.67205810546875</v>
      </c>
      <c r="R1814" s="379">
        <v>1012.7999877929687</v>
      </c>
    </row>
    <row r="1815" spans="1:18" x14ac:dyDescent="0.25">
      <c r="A1815" s="378">
        <v>41256.666666666664</v>
      </c>
      <c r="B1815" s="381">
        <v>125.55439758300781</v>
      </c>
      <c r="C1815" s="381">
        <v>125.55439758300781</v>
      </c>
      <c r="D1815" s="381">
        <v>81598.65625</v>
      </c>
      <c r="E1815" s="381">
        <v>1</v>
      </c>
      <c r="F1815" s="381">
        <v>1</v>
      </c>
      <c r="G1815" s="381">
        <v>1</v>
      </c>
      <c r="H1815" s="381">
        <v>1</v>
      </c>
      <c r="I1815" s="381">
        <v>25.900299072265625</v>
      </c>
      <c r="J1815" s="381">
        <v>62.680778503417969</v>
      </c>
      <c r="K1815" s="381">
        <v>16.234509093209635</v>
      </c>
      <c r="L1815" s="381">
        <v>894.023193359375</v>
      </c>
      <c r="M1815" s="381">
        <v>481.0697021484375</v>
      </c>
      <c r="N1815" s="381">
        <v>53519.1015625</v>
      </c>
      <c r="O1815" s="381">
        <v>5828.31591796875</v>
      </c>
      <c r="P1815" s="381">
        <v>9.8204936981201172</v>
      </c>
      <c r="Q1815" s="381">
        <v>99.655769348144531</v>
      </c>
      <c r="R1815" s="379">
        <v>1012.7999877929687</v>
      </c>
    </row>
    <row r="1816" spans="1:18" x14ac:dyDescent="0.25">
      <c r="A1816" s="378">
        <v>41256.708333333336</v>
      </c>
      <c r="B1816" s="381">
        <v>125.95680236816406</v>
      </c>
      <c r="C1816" s="381">
        <v>125.95680236816406</v>
      </c>
      <c r="D1816" s="381">
        <v>81594.109375</v>
      </c>
      <c r="E1816" s="381">
        <v>1</v>
      </c>
      <c r="F1816" s="381">
        <v>1</v>
      </c>
      <c r="G1816" s="381">
        <v>1</v>
      </c>
      <c r="H1816" s="381">
        <v>1</v>
      </c>
      <c r="I1816" s="381">
        <v>25.394859313964844</v>
      </c>
      <c r="J1816" s="381">
        <v>62.551239013671875</v>
      </c>
      <c r="K1816" s="381">
        <v>15.884799146663863</v>
      </c>
      <c r="L1816" s="381">
        <v>893.942626953125</v>
      </c>
      <c r="M1816" s="381">
        <v>480.80059814453125</v>
      </c>
      <c r="N1816" s="381">
        <v>53488.0703125</v>
      </c>
      <c r="O1816" s="381">
        <v>5824.35986328125</v>
      </c>
      <c r="P1816" s="381">
        <v>9.8203458786010742</v>
      </c>
      <c r="Q1816" s="381">
        <v>99.666221618652344</v>
      </c>
      <c r="R1816" s="379">
        <v>1012.801025390625</v>
      </c>
    </row>
    <row r="1817" spans="1:18" x14ac:dyDescent="0.25">
      <c r="A1817" s="378">
        <v>41256.75</v>
      </c>
      <c r="B1817" s="381">
        <v>125.51119995117188</v>
      </c>
      <c r="C1817" s="381">
        <v>125.51119995117188</v>
      </c>
      <c r="D1817" s="381">
        <v>81513.53125</v>
      </c>
      <c r="E1817" s="381">
        <v>1</v>
      </c>
      <c r="F1817" s="381">
        <v>1</v>
      </c>
      <c r="G1817" s="381">
        <v>1</v>
      </c>
      <c r="H1817" s="381">
        <v>1</v>
      </c>
      <c r="I1817" s="381">
        <v>25.212270736694336</v>
      </c>
      <c r="J1817" s="381">
        <v>62.529708862304688</v>
      </c>
      <c r="K1817" s="381">
        <v>15.76515948923101</v>
      </c>
      <c r="L1817" s="381">
        <v>893.9490966796875</v>
      </c>
      <c r="M1817" s="381">
        <v>480.2958984375</v>
      </c>
      <c r="N1817" s="381">
        <v>53424.44921875</v>
      </c>
      <c r="O1817" s="381">
        <v>5827.40576171875</v>
      </c>
      <c r="P1817" s="381">
        <v>9.8344030380249023</v>
      </c>
      <c r="Q1817" s="381">
        <v>99.681533813476563</v>
      </c>
      <c r="R1817" s="379">
        <v>1012.802001953125</v>
      </c>
    </row>
    <row r="1818" spans="1:18" x14ac:dyDescent="0.25">
      <c r="A1818" s="378">
        <v>41256.791666666664</v>
      </c>
      <c r="B1818" s="381">
        <v>125.52870178222656</v>
      </c>
      <c r="C1818" s="381">
        <v>125.52870178222656</v>
      </c>
      <c r="D1818" s="381">
        <v>81463.03125</v>
      </c>
      <c r="E1818" s="381">
        <v>1</v>
      </c>
      <c r="F1818" s="381">
        <v>1</v>
      </c>
      <c r="G1818" s="381">
        <v>1</v>
      </c>
      <c r="H1818" s="381">
        <v>1</v>
      </c>
      <c r="I1818" s="381">
        <v>25.168159484863281</v>
      </c>
      <c r="J1818" s="381">
        <v>62.539619445800781</v>
      </c>
      <c r="K1818" s="381">
        <v>15.740071163345711</v>
      </c>
      <c r="L1818" s="381">
        <v>894.0093994140625</v>
      </c>
      <c r="M1818" s="381">
        <v>479.77801513671875</v>
      </c>
      <c r="N1818" s="381">
        <v>53378.58984375</v>
      </c>
      <c r="O1818" s="381">
        <v>5819.14306640625</v>
      </c>
      <c r="P1818" s="381">
        <v>9.8307638168334961</v>
      </c>
      <c r="Q1818" s="381">
        <v>99.744163513183594</v>
      </c>
      <c r="R1818" s="379">
        <v>1012.802001953125</v>
      </c>
    </row>
    <row r="1819" spans="1:18" x14ac:dyDescent="0.25">
      <c r="A1819" s="378">
        <v>41256.833333333336</v>
      </c>
      <c r="B1819" s="381">
        <v>125.06510162353516</v>
      </c>
      <c r="C1819" s="381">
        <v>125.06510162353516</v>
      </c>
      <c r="D1819" s="381">
        <v>81529.703125</v>
      </c>
      <c r="E1819" s="381">
        <v>1</v>
      </c>
      <c r="F1819" s="381">
        <v>1</v>
      </c>
      <c r="G1819" s="381">
        <v>1</v>
      </c>
      <c r="H1819" s="381">
        <v>1</v>
      </c>
      <c r="I1819" s="381">
        <v>25.317010879516602</v>
      </c>
      <c r="J1819" s="381">
        <v>62.547779083251953</v>
      </c>
      <c r="K1819" s="381">
        <v>15.835228035402906</v>
      </c>
      <c r="L1819" s="381">
        <v>894.00128173828125</v>
      </c>
      <c r="M1819" s="381">
        <v>479.88140869140625</v>
      </c>
      <c r="N1819" s="381">
        <v>53384.46875</v>
      </c>
      <c r="O1819" s="381">
        <v>5816.85009765625</v>
      </c>
      <c r="P1819" s="381">
        <v>9.8263702392578125</v>
      </c>
      <c r="Q1819" s="381">
        <v>99.765373229980469</v>
      </c>
      <c r="R1819" s="379">
        <v>1012.8049926757812</v>
      </c>
    </row>
    <row r="1820" spans="1:18" x14ac:dyDescent="0.25">
      <c r="A1820" s="378">
        <v>41256.875</v>
      </c>
      <c r="B1820" s="381">
        <v>124.88269805908203</v>
      </c>
      <c r="C1820" s="381">
        <v>124.88269805908203</v>
      </c>
      <c r="D1820" s="381">
        <v>81472.8828125</v>
      </c>
      <c r="E1820" s="381">
        <v>1</v>
      </c>
      <c r="F1820" s="381">
        <v>1</v>
      </c>
      <c r="G1820" s="381">
        <v>1</v>
      </c>
      <c r="H1820" s="381">
        <v>1</v>
      </c>
      <c r="I1820" s="381">
        <v>25.167509078979492</v>
      </c>
      <c r="J1820" s="381">
        <v>62.563640594482422</v>
      </c>
      <c r="K1820" s="381">
        <v>15.745709926756463</v>
      </c>
      <c r="L1820" s="381">
        <v>893.98406982421875</v>
      </c>
      <c r="M1820" s="381">
        <v>479.59890747070312</v>
      </c>
      <c r="N1820" s="381">
        <v>53362.87109375</v>
      </c>
      <c r="O1820" s="381">
        <v>5814.02978515625</v>
      </c>
      <c r="P1820" s="381">
        <v>9.8255891799926758</v>
      </c>
      <c r="Q1820" s="381">
        <v>99.824249267578125</v>
      </c>
      <c r="R1820" s="379">
        <v>1012.8040161132812</v>
      </c>
    </row>
    <row r="1821" spans="1:18" x14ac:dyDescent="0.25">
      <c r="A1821" s="378">
        <v>41256.916666666664</v>
      </c>
      <c r="B1821" s="381">
        <v>124.99500274658203</v>
      </c>
      <c r="C1821" s="381">
        <v>124.99500274658203</v>
      </c>
      <c r="D1821" s="381">
        <v>81477.6796875</v>
      </c>
      <c r="E1821" s="381">
        <v>1</v>
      </c>
      <c r="F1821" s="381">
        <v>1</v>
      </c>
      <c r="G1821" s="381">
        <v>1</v>
      </c>
      <c r="H1821" s="381">
        <v>1</v>
      </c>
      <c r="I1821" s="381">
        <v>25.327009201049805</v>
      </c>
      <c r="J1821" s="381">
        <v>62.578990936279297</v>
      </c>
      <c r="K1821" s="381">
        <v>15.849386792355581</v>
      </c>
      <c r="L1821" s="381">
        <v>893.91778564453125</v>
      </c>
      <c r="M1821" s="381">
        <v>479.98370361328125</v>
      </c>
      <c r="N1821" s="381">
        <v>53398.3203125</v>
      </c>
      <c r="O1821" s="381">
        <v>5819.876953125</v>
      </c>
      <c r="P1821" s="381">
        <v>9.827549934387207</v>
      </c>
      <c r="Q1821" s="381">
        <v>99.755096435546875</v>
      </c>
      <c r="R1821" s="379">
        <v>1012.801025390625</v>
      </c>
    </row>
    <row r="1822" spans="1:18" x14ac:dyDescent="0.25">
      <c r="A1822" s="378">
        <v>41256.958333333336</v>
      </c>
      <c r="B1822" s="381">
        <v>124.84670257568359</v>
      </c>
      <c r="C1822" s="381">
        <v>124.84670257568359</v>
      </c>
      <c r="D1822" s="381">
        <v>81513.5078125</v>
      </c>
      <c r="E1822" s="381">
        <v>1</v>
      </c>
      <c r="F1822" s="381">
        <v>1</v>
      </c>
      <c r="G1822" s="381">
        <v>1</v>
      </c>
      <c r="H1822" s="381">
        <v>1</v>
      </c>
      <c r="I1822" s="381">
        <v>25.457010269165039</v>
      </c>
      <c r="J1822" s="381">
        <v>62.560420989990234</v>
      </c>
      <c r="K1822" s="381">
        <v>15.926012795854694</v>
      </c>
      <c r="L1822" s="381">
        <v>894.08831787109375</v>
      </c>
      <c r="M1822" s="381">
        <v>480.54708862304687</v>
      </c>
      <c r="N1822" s="381">
        <v>53468.01171875</v>
      </c>
      <c r="O1822" s="381">
        <v>5835.86181640625</v>
      </c>
      <c r="P1822" s="381">
        <v>9.8405294418334961</v>
      </c>
      <c r="Q1822" s="381">
        <v>99.721092224121094</v>
      </c>
      <c r="R1822" s="379">
        <v>1012.801025390625</v>
      </c>
    </row>
    <row r="1823" spans="1:18" x14ac:dyDescent="0.25">
      <c r="A1823" s="378">
        <v>41257</v>
      </c>
      <c r="B1823" s="381">
        <v>126.35479736328125</v>
      </c>
      <c r="C1823" s="381">
        <v>126.35479736328125</v>
      </c>
      <c r="D1823" s="381">
        <v>81541.0234375</v>
      </c>
      <c r="E1823" s="381">
        <v>1</v>
      </c>
      <c r="F1823" s="381">
        <v>1</v>
      </c>
      <c r="G1823" s="381">
        <v>1</v>
      </c>
      <c r="H1823" s="381">
        <v>1</v>
      </c>
      <c r="I1823" s="381">
        <v>25.738439559936523</v>
      </c>
      <c r="J1823" s="381">
        <v>62.526378631591797</v>
      </c>
      <c r="K1823" s="381">
        <v>16.09331417310932</v>
      </c>
      <c r="L1823" s="381">
        <v>893.906982421875</v>
      </c>
      <c r="M1823" s="381">
        <v>480.41970825195312</v>
      </c>
      <c r="N1823" s="381">
        <v>53478.578125</v>
      </c>
      <c r="O1823" s="381">
        <v>5858.57080078125</v>
      </c>
      <c r="P1823" s="381">
        <v>9.8740863800048828</v>
      </c>
      <c r="Q1823" s="381">
        <v>99.689559936523438</v>
      </c>
      <c r="R1823" s="379">
        <v>1012.801025390625</v>
      </c>
    </row>
    <row r="1824" spans="1:18" x14ac:dyDescent="0.25">
      <c r="A1824" s="378">
        <v>41257.041666666664</v>
      </c>
      <c r="B1824" s="381">
        <v>126.25340270996094</v>
      </c>
      <c r="C1824" s="381">
        <v>126.25340270996094</v>
      </c>
      <c r="D1824" s="381">
        <v>81436.75</v>
      </c>
      <c r="E1824" s="381">
        <v>1</v>
      </c>
      <c r="F1824" s="381">
        <v>1</v>
      </c>
      <c r="G1824" s="381">
        <v>1</v>
      </c>
      <c r="H1824" s="381">
        <v>1</v>
      </c>
      <c r="I1824" s="381">
        <v>25.834150314331055</v>
      </c>
      <c r="J1824" s="381">
        <v>62.414970397949219</v>
      </c>
      <c r="K1824" s="381">
        <v>16.124377271251433</v>
      </c>
      <c r="L1824" s="381">
        <v>894.02557373046875</v>
      </c>
      <c r="M1824" s="381">
        <v>479.76260375976562</v>
      </c>
      <c r="N1824" s="381">
        <v>53423.91015625</v>
      </c>
      <c r="O1824" s="381">
        <v>5875.0361328125</v>
      </c>
      <c r="P1824" s="381">
        <v>9.9075107574462891</v>
      </c>
      <c r="Q1824" s="381">
        <v>99.730659484863281</v>
      </c>
      <c r="R1824" s="379">
        <v>1012.801025390625</v>
      </c>
    </row>
    <row r="1825" spans="1:18" x14ac:dyDescent="0.25">
      <c r="A1825" s="378">
        <v>41257.083333333336</v>
      </c>
      <c r="B1825" s="381">
        <v>124.93190002441406</v>
      </c>
      <c r="C1825" s="381">
        <v>124.93190002441406</v>
      </c>
      <c r="D1825" s="381">
        <v>81325.796875</v>
      </c>
      <c r="E1825" s="381">
        <v>1</v>
      </c>
      <c r="F1825" s="381">
        <v>1</v>
      </c>
      <c r="G1825" s="381">
        <v>1</v>
      </c>
      <c r="H1825" s="381">
        <v>1</v>
      </c>
      <c r="I1825" s="381">
        <v>25.665380477905273</v>
      </c>
      <c r="J1825" s="381">
        <v>62.304698944091797</v>
      </c>
      <c r="K1825" s="381">
        <v>15.990738039614589</v>
      </c>
      <c r="L1825" s="381">
        <v>893.82012939453125</v>
      </c>
      <c r="M1825" s="381">
        <v>479.01278686523437</v>
      </c>
      <c r="N1825" s="381">
        <v>53377.98046875</v>
      </c>
      <c r="O1825" s="381">
        <v>5880.82421875</v>
      </c>
      <c r="P1825" s="381">
        <v>9.9236974716186523</v>
      </c>
      <c r="Q1825" s="381">
        <v>99.772941589355469</v>
      </c>
      <c r="R1825" s="379">
        <v>1012.802001953125</v>
      </c>
    </row>
    <row r="1826" spans="1:18" x14ac:dyDescent="0.25">
      <c r="A1826" s="378">
        <v>41257.125</v>
      </c>
      <c r="B1826" s="381">
        <v>124.50769805908203</v>
      </c>
      <c r="C1826" s="381">
        <v>124.50769805908203</v>
      </c>
      <c r="D1826" s="381">
        <v>81256.671875</v>
      </c>
      <c r="E1826" s="381">
        <v>1</v>
      </c>
      <c r="F1826" s="381">
        <v>1</v>
      </c>
      <c r="G1826" s="381">
        <v>1</v>
      </c>
      <c r="H1826" s="381">
        <v>1</v>
      </c>
      <c r="I1826" s="381">
        <v>25.563480377197266</v>
      </c>
      <c r="J1826" s="381">
        <v>62.222171783447266</v>
      </c>
      <c r="K1826" s="381">
        <v>15.906152674127515</v>
      </c>
      <c r="L1826" s="381">
        <v>894.02081298828125</v>
      </c>
      <c r="M1826" s="381">
        <v>478.4442138671875</v>
      </c>
      <c r="N1826" s="381">
        <v>53329.01953125</v>
      </c>
      <c r="O1826" s="381">
        <v>5877.81884765625</v>
      </c>
      <c r="P1826" s="381">
        <v>9.9276275634765625</v>
      </c>
      <c r="Q1826" s="381">
        <v>99.82904052734375</v>
      </c>
      <c r="R1826" s="379">
        <v>1012.8049926757812</v>
      </c>
    </row>
    <row r="1827" spans="1:18" x14ac:dyDescent="0.25">
      <c r="A1827" s="378">
        <v>41257.166666666664</v>
      </c>
      <c r="B1827" s="381">
        <v>124.39800262451172</v>
      </c>
      <c r="C1827" s="381">
        <v>124.39800262451172</v>
      </c>
      <c r="D1827" s="381">
        <v>81117.640625</v>
      </c>
      <c r="E1827" s="381">
        <v>1</v>
      </c>
      <c r="F1827" s="381">
        <v>1</v>
      </c>
      <c r="G1827" s="381">
        <v>1</v>
      </c>
      <c r="H1827" s="381">
        <v>1</v>
      </c>
      <c r="I1827" s="381">
        <v>25.639150619506836</v>
      </c>
      <c r="J1827" s="381">
        <v>62.161750793457031</v>
      </c>
      <c r="K1827" s="381">
        <v>15.937744913656934</v>
      </c>
      <c r="L1827" s="381">
        <v>894.036376953125</v>
      </c>
      <c r="M1827" s="381">
        <v>477.34991455078125</v>
      </c>
      <c r="N1827" s="381">
        <v>53228.25</v>
      </c>
      <c r="O1827" s="381">
        <v>5873.998046875</v>
      </c>
      <c r="P1827" s="381">
        <v>9.9385051727294922</v>
      </c>
      <c r="Q1827" s="381">
        <v>99.910072326660156</v>
      </c>
      <c r="R1827" s="379">
        <v>1012.8070068359375</v>
      </c>
    </row>
    <row r="1828" spans="1:18" x14ac:dyDescent="0.25">
      <c r="A1828" s="378">
        <v>41257.208333333336</v>
      </c>
      <c r="B1828" s="381">
        <v>105.98400115966797</v>
      </c>
      <c r="C1828" s="381">
        <v>124.4633468255456</v>
      </c>
      <c r="D1828" s="381">
        <v>81198.90625</v>
      </c>
      <c r="E1828" s="381">
        <v>1</v>
      </c>
      <c r="F1828" s="381">
        <v>1</v>
      </c>
      <c r="G1828" s="381">
        <v>0.85152781009674072</v>
      </c>
      <c r="H1828" s="381">
        <v>1</v>
      </c>
      <c r="I1828" s="381">
        <v>25.521129608154297</v>
      </c>
      <c r="J1828" s="381">
        <v>62.091228485107422</v>
      </c>
      <c r="K1828" s="381">
        <v>15.846382896979485</v>
      </c>
      <c r="L1828" s="381">
        <v>893.94317626953125</v>
      </c>
      <c r="M1828" s="381">
        <v>478.12130737304687</v>
      </c>
      <c r="N1828" s="381">
        <v>53470.30078125</v>
      </c>
      <c r="O1828" s="381">
        <v>5895.7099609375</v>
      </c>
      <c r="P1828" s="381">
        <v>9.9319419860839844</v>
      </c>
      <c r="Q1828" s="381">
        <v>99.893211364746094</v>
      </c>
      <c r="R1828" s="379">
        <v>1012.8040161132812</v>
      </c>
    </row>
    <row r="1829" spans="1:18" x14ac:dyDescent="0.25">
      <c r="A1829" s="378">
        <v>41257.25</v>
      </c>
      <c r="B1829" s="381">
        <v>115.29669952392578</v>
      </c>
      <c r="C1829" s="381">
        <v>132.33480974983561</v>
      </c>
      <c r="D1829" s="381">
        <v>83554.46875</v>
      </c>
      <c r="E1829" s="381">
        <v>1</v>
      </c>
      <c r="F1829" s="381">
        <v>1</v>
      </c>
      <c r="G1829" s="381">
        <v>0.8712499737739563</v>
      </c>
      <c r="H1829" s="381">
        <v>1</v>
      </c>
      <c r="I1829" s="381">
        <v>25.607040405273438</v>
      </c>
      <c r="J1829" s="381">
        <v>62.204849243164062</v>
      </c>
      <c r="K1829" s="381">
        <v>15.928820879736449</v>
      </c>
      <c r="L1829" s="381">
        <v>894.201416015625</v>
      </c>
      <c r="M1829" s="381">
        <v>492.560791015625</v>
      </c>
      <c r="N1829" s="381">
        <v>54963.08984375</v>
      </c>
      <c r="O1829" s="381">
        <v>6027.20703125</v>
      </c>
      <c r="P1829" s="381">
        <v>9.8828096389770508</v>
      </c>
      <c r="Q1829" s="381">
        <v>98.977897644042969</v>
      </c>
      <c r="R1829" s="379">
        <v>1012.8049926757812</v>
      </c>
    </row>
    <row r="1830" spans="1:18" x14ac:dyDescent="0.25">
      <c r="A1830" s="378">
        <v>41257.291666666664</v>
      </c>
      <c r="B1830" s="381">
        <v>132.20489501953125</v>
      </c>
      <c r="C1830" s="381">
        <v>132.20489501953125</v>
      </c>
      <c r="D1830" s="381">
        <v>83607.3828125</v>
      </c>
      <c r="E1830" s="381">
        <v>1</v>
      </c>
      <c r="F1830" s="381">
        <v>1</v>
      </c>
      <c r="G1830" s="381">
        <v>1</v>
      </c>
      <c r="H1830" s="381">
        <v>1</v>
      </c>
      <c r="I1830" s="381">
        <v>26.227630615234375</v>
      </c>
      <c r="J1830" s="381">
        <v>62.308650970458984</v>
      </c>
      <c r="K1830" s="381">
        <v>16.342082817867631</v>
      </c>
      <c r="L1830" s="381">
        <v>893.986328125</v>
      </c>
      <c r="M1830" s="381">
        <v>492.54559326171875</v>
      </c>
      <c r="N1830" s="381">
        <v>54940.4609375</v>
      </c>
      <c r="O1830" s="381">
        <v>6008.7587890625</v>
      </c>
      <c r="P1830" s="381">
        <v>9.8593635559082031</v>
      </c>
      <c r="Q1830" s="381">
        <v>99.015876770019531</v>
      </c>
      <c r="R1830" s="379">
        <v>1012.8070068359375</v>
      </c>
    </row>
    <row r="1831" spans="1:18" x14ac:dyDescent="0.25">
      <c r="A1831" s="378">
        <v>41257.333333333336</v>
      </c>
      <c r="B1831" s="381">
        <v>132.93389892578125</v>
      </c>
      <c r="C1831" s="381">
        <v>132.93389892578125</v>
      </c>
      <c r="D1831" s="381">
        <v>83420.7265625</v>
      </c>
      <c r="E1831" s="381">
        <v>1</v>
      </c>
      <c r="F1831" s="381">
        <v>1</v>
      </c>
      <c r="G1831" s="381">
        <v>1</v>
      </c>
      <c r="H1831" s="381">
        <v>1</v>
      </c>
      <c r="I1831" s="381">
        <v>25.816850662231445</v>
      </c>
      <c r="J1831" s="381">
        <v>62.341411590576172</v>
      </c>
      <c r="K1831" s="381">
        <v>16.094589131066094</v>
      </c>
      <c r="L1831" s="381">
        <v>893.972412109375</v>
      </c>
      <c r="M1831" s="381">
        <v>491.49468994140625</v>
      </c>
      <c r="N1831" s="381">
        <v>54795.44921875</v>
      </c>
      <c r="O1831" s="381">
        <v>5988.2568359375</v>
      </c>
      <c r="P1831" s="381">
        <v>9.8510541915893555</v>
      </c>
      <c r="Q1831" s="381">
        <v>99.149559020996094</v>
      </c>
      <c r="R1831" s="379">
        <v>1012.8090209960937</v>
      </c>
    </row>
    <row r="1832" spans="1:18" x14ac:dyDescent="0.25">
      <c r="A1832" s="378">
        <v>41257.375</v>
      </c>
      <c r="B1832" s="381">
        <v>132.45759582519531</v>
      </c>
      <c r="C1832" s="381">
        <v>132.45759582519531</v>
      </c>
      <c r="D1832" s="381">
        <v>83306.9609375</v>
      </c>
      <c r="E1832" s="381">
        <v>1</v>
      </c>
      <c r="F1832" s="381">
        <v>1</v>
      </c>
      <c r="G1832" s="381">
        <v>1</v>
      </c>
      <c r="H1832" s="381">
        <v>1</v>
      </c>
      <c r="I1832" s="381">
        <v>25.977680206298828</v>
      </c>
      <c r="J1832" s="381">
        <v>62.461910247802734</v>
      </c>
      <c r="K1832" s="381">
        <v>16.22615529491959</v>
      </c>
      <c r="L1832" s="381">
        <v>894.00592041015625</v>
      </c>
      <c r="M1832" s="381">
        <v>490.42318725585937</v>
      </c>
      <c r="N1832" s="381">
        <v>54676.78125</v>
      </c>
      <c r="O1832" s="381">
        <v>5976.10400390625</v>
      </c>
      <c r="P1832" s="381">
        <v>9.8511199951171875</v>
      </c>
      <c r="Q1832" s="381">
        <v>99.361030578613281</v>
      </c>
      <c r="R1832" s="379">
        <v>1012.8109741210937</v>
      </c>
    </row>
    <row r="1833" spans="1:18" x14ac:dyDescent="0.25">
      <c r="A1833" s="378">
        <v>41257.416666666664</v>
      </c>
      <c r="B1833" s="381">
        <v>132.10820007324219</v>
      </c>
      <c r="C1833" s="381">
        <v>132.10820007324219</v>
      </c>
      <c r="D1833" s="381">
        <v>83114.90625</v>
      </c>
      <c r="E1833" s="381">
        <v>1</v>
      </c>
      <c r="F1833" s="381">
        <v>1</v>
      </c>
      <c r="G1833" s="381">
        <v>1</v>
      </c>
      <c r="H1833" s="381">
        <v>1</v>
      </c>
      <c r="I1833" s="381">
        <v>27.312410354614258</v>
      </c>
      <c r="J1833" s="381">
        <v>62.944561004638672</v>
      </c>
      <c r="K1833" s="381">
        <v>17.191676797497422</v>
      </c>
      <c r="L1833" s="381">
        <v>894.03411865234375</v>
      </c>
      <c r="M1833" s="381">
        <v>489.16891479492187</v>
      </c>
      <c r="N1833" s="381">
        <v>54573.859375</v>
      </c>
      <c r="O1833" s="381">
        <v>5961.68505859375</v>
      </c>
      <c r="P1833" s="381">
        <v>9.8482074737548828</v>
      </c>
      <c r="Q1833" s="381">
        <v>99.531173706054688</v>
      </c>
      <c r="R1833" s="379">
        <v>1012.8099975585937</v>
      </c>
    </row>
    <row r="1834" spans="1:18" x14ac:dyDescent="0.25">
      <c r="A1834" s="378">
        <v>41257.458333333336</v>
      </c>
      <c r="B1834" s="381">
        <v>132.26930236816406</v>
      </c>
      <c r="C1834" s="381">
        <v>132.26930236816406</v>
      </c>
      <c r="D1834" s="381">
        <v>82921.2890625</v>
      </c>
      <c r="E1834" s="381">
        <v>1</v>
      </c>
      <c r="F1834" s="381">
        <v>1</v>
      </c>
      <c r="G1834" s="381">
        <v>1</v>
      </c>
      <c r="H1834" s="381">
        <v>1</v>
      </c>
      <c r="I1834" s="381">
        <v>25.979320526123047</v>
      </c>
      <c r="J1834" s="381">
        <v>62.597698211669922</v>
      </c>
      <c r="K1834" s="381">
        <v>16.262456660384924</v>
      </c>
      <c r="L1834" s="381">
        <v>894.05548095703125</v>
      </c>
      <c r="M1834" s="381">
        <v>488.03741455078125</v>
      </c>
      <c r="N1834" s="381">
        <v>54434.2109375</v>
      </c>
      <c r="O1834" s="381">
        <v>5939.01220703125</v>
      </c>
      <c r="P1834" s="381">
        <v>9.8371238708496094</v>
      </c>
      <c r="Q1834" s="381">
        <v>99.673408508300781</v>
      </c>
      <c r="R1834" s="379">
        <v>1012.8090209960937</v>
      </c>
    </row>
    <row r="1835" spans="1:18" x14ac:dyDescent="0.25">
      <c r="A1835" s="378">
        <v>41257.5</v>
      </c>
      <c r="B1835" s="381">
        <v>131.57119750976562</v>
      </c>
      <c r="C1835" s="381">
        <v>131.57119750976562</v>
      </c>
      <c r="D1835" s="381">
        <v>82725.8828125</v>
      </c>
      <c r="E1835" s="381">
        <v>1</v>
      </c>
      <c r="F1835" s="381">
        <v>1</v>
      </c>
      <c r="G1835" s="381">
        <v>1</v>
      </c>
      <c r="H1835" s="381">
        <v>1</v>
      </c>
      <c r="I1835" s="381">
        <v>24.933950424194336</v>
      </c>
      <c r="J1835" s="381">
        <v>62.583580017089844</v>
      </c>
      <c r="K1835" s="381">
        <v>15.604558815147175</v>
      </c>
      <c r="L1835" s="381">
        <v>894.01202392578125</v>
      </c>
      <c r="M1835" s="381">
        <v>486.66510009765625</v>
      </c>
      <c r="N1835" s="381">
        <v>54275.37890625</v>
      </c>
      <c r="O1835" s="381">
        <v>5923.69482421875</v>
      </c>
      <c r="P1835" s="381">
        <v>9.8393468856811523</v>
      </c>
      <c r="Q1835" s="381">
        <v>99.924568176269531</v>
      </c>
      <c r="R1835" s="379">
        <v>1012.8170166015625</v>
      </c>
    </row>
    <row r="1836" spans="1:18" x14ac:dyDescent="0.25">
      <c r="A1836" s="378">
        <v>41257.541666666664</v>
      </c>
      <c r="B1836" s="381">
        <v>130.32380676269531</v>
      </c>
      <c r="C1836" s="381">
        <v>130.32380676269531</v>
      </c>
      <c r="D1836" s="381">
        <v>82518.921875</v>
      </c>
      <c r="E1836" s="381">
        <v>1</v>
      </c>
      <c r="F1836" s="381">
        <v>1</v>
      </c>
      <c r="G1836" s="381">
        <v>1</v>
      </c>
      <c r="H1836" s="381">
        <v>1</v>
      </c>
      <c r="I1836" s="381">
        <v>25.69219970703125</v>
      </c>
      <c r="J1836" s="381">
        <v>62.607158660888672</v>
      </c>
      <c r="K1836" s="381">
        <v>16.085156234053429</v>
      </c>
      <c r="L1836" s="381">
        <v>893.64337158203125</v>
      </c>
      <c r="M1836" s="381">
        <v>485.27731323242187</v>
      </c>
      <c r="N1836" s="381">
        <v>54160.7109375</v>
      </c>
      <c r="O1836" s="381">
        <v>5920.9609375</v>
      </c>
      <c r="P1836" s="381">
        <v>9.8548250198364258</v>
      </c>
      <c r="Q1836" s="381">
        <v>100.11460113525391</v>
      </c>
      <c r="R1836" s="379">
        <v>1012.8289794921875</v>
      </c>
    </row>
    <row r="1837" spans="1:18" x14ac:dyDescent="0.25">
      <c r="A1837" s="378">
        <v>41257.583333333336</v>
      </c>
      <c r="B1837" s="381">
        <v>129.71170043945312</v>
      </c>
      <c r="C1837" s="381">
        <v>129.71170043945312</v>
      </c>
      <c r="D1837" s="381">
        <v>82113.9375</v>
      </c>
      <c r="E1837" s="381">
        <v>1</v>
      </c>
      <c r="F1837" s="381">
        <v>1</v>
      </c>
      <c r="G1837" s="381">
        <v>1</v>
      </c>
      <c r="H1837" s="381">
        <v>1</v>
      </c>
      <c r="I1837" s="381">
        <v>25.268989562988281</v>
      </c>
      <c r="J1837" s="381">
        <v>62.685501098632812</v>
      </c>
      <c r="K1837" s="381">
        <v>15.83999273012043</v>
      </c>
      <c r="L1837" s="381">
        <v>894.38348388671875</v>
      </c>
      <c r="M1837" s="381">
        <v>482.912109375</v>
      </c>
      <c r="N1837" s="381">
        <v>53908.25</v>
      </c>
      <c r="O1837" s="381">
        <v>5888.833984375</v>
      </c>
      <c r="P1837" s="381">
        <v>9.8488073348999023</v>
      </c>
      <c r="Q1837" s="381">
        <v>100.25119781494141</v>
      </c>
      <c r="R1837" s="379">
        <v>1012.8259887695312</v>
      </c>
    </row>
    <row r="1838" spans="1:18" x14ac:dyDescent="0.25">
      <c r="A1838" s="378">
        <v>41257.625</v>
      </c>
      <c r="B1838" s="381">
        <v>129.71629333496094</v>
      </c>
      <c r="C1838" s="381">
        <v>129.71629333496094</v>
      </c>
      <c r="D1838" s="381">
        <v>81863.8203125</v>
      </c>
      <c r="E1838" s="381">
        <v>1</v>
      </c>
      <c r="F1838" s="381">
        <v>1</v>
      </c>
      <c r="G1838" s="381">
        <v>1</v>
      </c>
      <c r="H1838" s="381">
        <v>1</v>
      </c>
      <c r="I1838" s="381">
        <v>25.621339797973633</v>
      </c>
      <c r="J1838" s="381">
        <v>62.711219787597656</v>
      </c>
      <c r="K1838" s="381">
        <v>16.067454713234476</v>
      </c>
      <c r="L1838" s="381">
        <v>893.9285888671875</v>
      </c>
      <c r="M1838" s="381">
        <v>481.8612060546875</v>
      </c>
      <c r="N1838" s="381">
        <v>53780.94921875</v>
      </c>
      <c r="O1838" s="381">
        <v>5874.30810546875</v>
      </c>
      <c r="P1838" s="381">
        <v>9.8452510833740234</v>
      </c>
      <c r="Q1838" s="381">
        <v>100.22010040283203</v>
      </c>
      <c r="R1838" s="379">
        <v>1012.8189697265625</v>
      </c>
    </row>
    <row r="1839" spans="1:18" x14ac:dyDescent="0.25">
      <c r="A1839" s="378">
        <v>41257.666666666664</v>
      </c>
      <c r="B1839" s="381">
        <v>129.93220520019531</v>
      </c>
      <c r="C1839" s="381">
        <v>129.93220520019531</v>
      </c>
      <c r="D1839" s="381">
        <v>81804.9609375</v>
      </c>
      <c r="E1839" s="381">
        <v>1</v>
      </c>
      <c r="F1839" s="381">
        <v>1</v>
      </c>
      <c r="G1839" s="381">
        <v>1</v>
      </c>
      <c r="H1839" s="381">
        <v>1</v>
      </c>
      <c r="I1839" s="381">
        <v>26.013959884643555</v>
      </c>
      <c r="J1839" s="381">
        <v>62.633739471435547</v>
      </c>
      <c r="K1839" s="381">
        <v>16.293515860351398</v>
      </c>
      <c r="L1839" s="381">
        <v>893.981689453125</v>
      </c>
      <c r="M1839" s="381">
        <v>481.37890625</v>
      </c>
      <c r="N1839" s="381">
        <v>53786.109375</v>
      </c>
      <c r="O1839" s="381">
        <v>5876.623046875</v>
      </c>
      <c r="P1839" s="381">
        <v>9.8488197326660156</v>
      </c>
      <c r="Q1839" s="381">
        <v>100.22840118408203</v>
      </c>
      <c r="R1839" s="379">
        <v>1012.8159790039062</v>
      </c>
    </row>
    <row r="1840" spans="1:18" x14ac:dyDescent="0.25">
      <c r="A1840" s="378">
        <v>41257.708333333336</v>
      </c>
      <c r="B1840" s="381">
        <v>130.66450500488281</v>
      </c>
      <c r="C1840" s="381">
        <v>130.66450500488281</v>
      </c>
      <c r="D1840" s="381">
        <v>81740.296875</v>
      </c>
      <c r="E1840" s="381">
        <v>1</v>
      </c>
      <c r="F1840" s="381">
        <v>1</v>
      </c>
      <c r="G1840" s="381">
        <v>1</v>
      </c>
      <c r="H1840" s="381">
        <v>1</v>
      </c>
      <c r="I1840" s="381">
        <v>25.736379623413086</v>
      </c>
      <c r="J1840" s="381">
        <v>62.599479675292969</v>
      </c>
      <c r="K1840" s="381">
        <v>16.110839731514716</v>
      </c>
      <c r="L1840" s="381">
        <v>894.0853271484375</v>
      </c>
      <c r="M1840" s="381">
        <v>480.8555908203125</v>
      </c>
      <c r="N1840" s="381">
        <v>53721.859375</v>
      </c>
      <c r="O1840" s="381">
        <v>5864.166015625</v>
      </c>
      <c r="P1840" s="381">
        <v>9.8411760330200195</v>
      </c>
      <c r="Q1840" s="381">
        <v>100.07170104980469</v>
      </c>
      <c r="R1840" s="379">
        <v>1012.81298828125</v>
      </c>
    </row>
    <row r="1841" spans="1:18" x14ac:dyDescent="0.25">
      <c r="A1841" s="378">
        <v>41257.75</v>
      </c>
      <c r="B1841" s="381">
        <v>130.65480041503906</v>
      </c>
      <c r="C1841" s="381">
        <v>130.65480041503906</v>
      </c>
      <c r="D1841" s="381">
        <v>81637.796875</v>
      </c>
      <c r="E1841" s="381">
        <v>1</v>
      </c>
      <c r="F1841" s="381">
        <v>1</v>
      </c>
      <c r="G1841" s="381">
        <v>1</v>
      </c>
      <c r="H1841" s="381">
        <v>1</v>
      </c>
      <c r="I1841" s="381">
        <v>25.607749938964844</v>
      </c>
      <c r="J1841" s="381">
        <v>62.540851593017578</v>
      </c>
      <c r="K1841" s="381">
        <v>16.015304885639054</v>
      </c>
      <c r="L1841" s="381">
        <v>894.06060791015625</v>
      </c>
      <c r="M1841" s="381">
        <v>480.114501953125</v>
      </c>
      <c r="N1841" s="381">
        <v>53651.80859375</v>
      </c>
      <c r="O1841" s="381">
        <v>5845.14306640625</v>
      </c>
      <c r="P1841" s="381">
        <v>9.8253307342529297</v>
      </c>
      <c r="Q1841" s="381">
        <v>100.12239837646484</v>
      </c>
      <c r="R1841" s="379">
        <v>1012.81298828125</v>
      </c>
    </row>
    <row r="1842" spans="1:18" x14ac:dyDescent="0.25">
      <c r="A1842" s="378">
        <v>41257.791666666664</v>
      </c>
      <c r="B1842" s="381">
        <v>131.28399658203125</v>
      </c>
      <c r="C1842" s="381">
        <v>131.28399658203125</v>
      </c>
      <c r="D1842" s="381">
        <v>81481.421875</v>
      </c>
      <c r="E1842" s="381">
        <v>1</v>
      </c>
      <c r="F1842" s="381">
        <v>1</v>
      </c>
      <c r="G1842" s="381">
        <v>1</v>
      </c>
      <c r="H1842" s="381">
        <v>1</v>
      </c>
      <c r="I1842" s="381">
        <v>25.425640106201172</v>
      </c>
      <c r="J1842" s="381">
        <v>62.519199371337891</v>
      </c>
      <c r="K1842" s="381">
        <v>15.895906629434757</v>
      </c>
      <c r="L1842" s="381">
        <v>893.8480224609375</v>
      </c>
      <c r="M1842" s="381">
        <v>479.0703125</v>
      </c>
      <c r="N1842" s="381">
        <v>53525.98046875</v>
      </c>
      <c r="O1842" s="381">
        <v>5848.93212890625</v>
      </c>
      <c r="P1842" s="381">
        <v>9.8507194519042969</v>
      </c>
      <c r="Q1842" s="381">
        <v>100.18240356445312</v>
      </c>
      <c r="R1842" s="379">
        <v>1012.81298828125</v>
      </c>
    </row>
    <row r="1843" spans="1:18" x14ac:dyDescent="0.25">
      <c r="A1843" s="378">
        <v>41257.833333333336</v>
      </c>
      <c r="B1843" s="381">
        <v>131.70309448242187</v>
      </c>
      <c r="C1843" s="381">
        <v>131.70309448242187</v>
      </c>
      <c r="D1843" s="381">
        <v>81424.453125</v>
      </c>
      <c r="E1843" s="381">
        <v>1</v>
      </c>
      <c r="F1843" s="381">
        <v>1</v>
      </c>
      <c r="G1843" s="381">
        <v>1</v>
      </c>
      <c r="H1843" s="381">
        <v>1</v>
      </c>
      <c r="I1843" s="381">
        <v>25.293590545654297</v>
      </c>
      <c r="J1843" s="381">
        <v>62.513389587402344</v>
      </c>
      <c r="K1843" s="381">
        <v>15.811880798447238</v>
      </c>
      <c r="L1843" s="381">
        <v>894.06890869140625</v>
      </c>
      <c r="M1843" s="381">
        <v>478.67678833007812</v>
      </c>
      <c r="N1843" s="381">
        <v>53485.0390625</v>
      </c>
      <c r="O1843" s="381">
        <v>5849.19921875</v>
      </c>
      <c r="P1843" s="381">
        <v>9.858790397644043</v>
      </c>
      <c r="Q1843" s="381">
        <v>100.19640350341797</v>
      </c>
      <c r="R1843" s="379">
        <v>1012.8150024414062</v>
      </c>
    </row>
    <row r="1844" spans="1:18" x14ac:dyDescent="0.25">
      <c r="A1844" s="378">
        <v>41257.875</v>
      </c>
      <c r="B1844" s="381">
        <v>131.69580078125</v>
      </c>
      <c r="C1844" s="381">
        <v>131.69580078125</v>
      </c>
      <c r="D1844" s="381">
        <v>81050.1328125</v>
      </c>
      <c r="E1844" s="381">
        <v>1</v>
      </c>
      <c r="F1844" s="381">
        <v>1</v>
      </c>
      <c r="G1844" s="381">
        <v>1</v>
      </c>
      <c r="H1844" s="381">
        <v>1</v>
      </c>
      <c r="I1844" s="381">
        <v>25.391889572143555</v>
      </c>
      <c r="J1844" s="381">
        <v>62.474708557128906</v>
      </c>
      <c r="K1844" s="381">
        <v>15.863509007344692</v>
      </c>
      <c r="L1844" s="381">
        <v>894.076904296875</v>
      </c>
      <c r="M1844" s="381">
        <v>476.42340087890625</v>
      </c>
      <c r="N1844" s="381">
        <v>53224.33984375</v>
      </c>
      <c r="O1844" s="381">
        <v>5806.51220703125</v>
      </c>
      <c r="P1844" s="381">
        <v>9.8361663818359375</v>
      </c>
      <c r="Q1844" s="381">
        <v>100.36129760742187</v>
      </c>
      <c r="R1844" s="379">
        <v>1012.8189697265625</v>
      </c>
    </row>
    <row r="1845" spans="1:18" x14ac:dyDescent="0.25">
      <c r="A1845" s="378">
        <v>41257.916666666664</v>
      </c>
      <c r="B1845" s="381">
        <v>132.48970031738281</v>
      </c>
      <c r="C1845" s="381">
        <v>132.48970031738281</v>
      </c>
      <c r="D1845" s="381">
        <v>80605.046875</v>
      </c>
      <c r="E1845" s="381">
        <v>1</v>
      </c>
      <c r="F1845" s="381">
        <v>1</v>
      </c>
      <c r="G1845" s="381">
        <v>1</v>
      </c>
      <c r="H1845" s="381">
        <v>1</v>
      </c>
      <c r="I1845" s="381">
        <v>25.219579696655273</v>
      </c>
      <c r="J1845" s="381">
        <v>62.391448974609375</v>
      </c>
      <c r="K1845" s="381">
        <v>15.734861198049622</v>
      </c>
      <c r="L1845" s="381">
        <v>894.07012939453125</v>
      </c>
      <c r="M1845" s="381">
        <v>473.85079956054687</v>
      </c>
      <c r="N1845" s="381">
        <v>52974.44921875</v>
      </c>
      <c r="O1845" s="381">
        <v>5768.77001953125</v>
      </c>
      <c r="P1845" s="381">
        <v>9.8198776245117188</v>
      </c>
      <c r="Q1845" s="381">
        <v>100.47850036621094</v>
      </c>
      <c r="R1845" s="379">
        <v>1012.8170166015625</v>
      </c>
    </row>
    <row r="1846" spans="1:18" x14ac:dyDescent="0.25">
      <c r="A1846" s="378">
        <v>41257.958333333336</v>
      </c>
      <c r="B1846" s="381">
        <v>133.11979675292969</v>
      </c>
      <c r="C1846" s="381">
        <v>133.11979675292969</v>
      </c>
      <c r="D1846" s="381">
        <v>80523</v>
      </c>
      <c r="E1846" s="381">
        <v>1</v>
      </c>
      <c r="F1846" s="381">
        <v>1</v>
      </c>
      <c r="G1846" s="381">
        <v>1</v>
      </c>
      <c r="H1846" s="381">
        <v>1</v>
      </c>
      <c r="I1846" s="381">
        <v>25.155519485473633</v>
      </c>
      <c r="J1846" s="381">
        <v>62.314090728759766</v>
      </c>
      <c r="K1846" s="381">
        <v>15.675433235468882</v>
      </c>
      <c r="L1846" s="381">
        <v>893.96087646484375</v>
      </c>
      <c r="M1846" s="381">
        <v>473.0823974609375</v>
      </c>
      <c r="N1846" s="381">
        <v>52905.69921875</v>
      </c>
      <c r="O1846" s="381">
        <v>5762.09521484375</v>
      </c>
      <c r="P1846" s="381">
        <v>9.8220834732055664</v>
      </c>
      <c r="Q1846" s="381">
        <v>100.61569976806641</v>
      </c>
      <c r="R1846" s="379">
        <v>1012.8209838867187</v>
      </c>
    </row>
    <row r="1847" spans="1:18" x14ac:dyDescent="0.25">
      <c r="A1847" s="378">
        <v>41258</v>
      </c>
      <c r="B1847" s="381">
        <v>131.39500427246094</v>
      </c>
      <c r="C1847" s="381">
        <v>131.39500427246094</v>
      </c>
      <c r="D1847" s="381">
        <v>80337.0234375</v>
      </c>
      <c r="E1847" s="381">
        <v>1</v>
      </c>
      <c r="F1847" s="381">
        <v>1</v>
      </c>
      <c r="G1847" s="381">
        <v>1</v>
      </c>
      <c r="H1847" s="381">
        <v>1</v>
      </c>
      <c r="I1847" s="381">
        <v>24.868959426879883</v>
      </c>
      <c r="J1847" s="381">
        <v>62.280109405517578</v>
      </c>
      <c r="K1847" s="381">
        <v>15.488415139074569</v>
      </c>
      <c r="L1847" s="381">
        <v>893.99798583984375</v>
      </c>
      <c r="M1847" s="381">
        <v>471.64999389648437</v>
      </c>
      <c r="N1847" s="381">
        <v>52743.80078125</v>
      </c>
      <c r="O1847" s="381">
        <v>5742.09619140625</v>
      </c>
      <c r="P1847" s="381">
        <v>9.8186225891113281</v>
      </c>
      <c r="Q1847" s="381">
        <v>100.71499633789062</v>
      </c>
      <c r="R1847" s="379">
        <v>1012.823974609375</v>
      </c>
    </row>
    <row r="1848" spans="1:18" x14ac:dyDescent="0.25">
      <c r="A1848" s="378">
        <v>41258.041666666664</v>
      </c>
      <c r="B1848" s="381">
        <v>127.79250335693359</v>
      </c>
      <c r="C1848" s="381">
        <v>127.79250335693359</v>
      </c>
      <c r="D1848" s="381">
        <v>79711.7578125</v>
      </c>
      <c r="E1848" s="381">
        <v>1</v>
      </c>
      <c r="F1848" s="381">
        <v>1</v>
      </c>
      <c r="G1848" s="381">
        <v>1</v>
      </c>
      <c r="H1848" s="381">
        <v>1</v>
      </c>
      <c r="I1848" s="381">
        <v>25.007949829101563</v>
      </c>
      <c r="J1848" s="381">
        <v>62.294418334960938</v>
      </c>
      <c r="K1848" s="381">
        <v>15.578556883537676</v>
      </c>
      <c r="L1848" s="381">
        <v>893.86907958984375</v>
      </c>
      <c r="M1848" s="381">
        <v>468.53759765625</v>
      </c>
      <c r="N1848" s="381">
        <v>52382.12890625</v>
      </c>
      <c r="O1848" s="381">
        <v>5732.62890625</v>
      </c>
      <c r="P1848" s="381">
        <v>9.8631410598754883</v>
      </c>
      <c r="Q1848" s="381">
        <v>100.64140319824219</v>
      </c>
      <c r="R1848" s="379">
        <v>1012.8189697265625</v>
      </c>
    </row>
    <row r="1849" spans="1:18" x14ac:dyDescent="0.25">
      <c r="A1849" s="378">
        <v>41258.083333333336</v>
      </c>
      <c r="B1849" s="381">
        <v>126.44010162353516</v>
      </c>
      <c r="C1849" s="381">
        <v>126.44010162353516</v>
      </c>
      <c r="D1849" s="381">
        <v>79655.9765625</v>
      </c>
      <c r="E1849" s="381">
        <v>1</v>
      </c>
      <c r="F1849" s="381">
        <v>1</v>
      </c>
      <c r="G1849" s="381">
        <v>1</v>
      </c>
      <c r="H1849" s="381">
        <v>1</v>
      </c>
      <c r="I1849" s="381">
        <v>25.11614990234375</v>
      </c>
      <c r="J1849" s="381">
        <v>62.252738952636719</v>
      </c>
      <c r="K1849" s="381">
        <v>15.635491233658977</v>
      </c>
      <c r="L1849" s="381">
        <v>893.93438720703125</v>
      </c>
      <c r="M1849" s="381">
        <v>467.62548828125</v>
      </c>
      <c r="N1849" s="381">
        <v>52263.62109375</v>
      </c>
      <c r="O1849" s="381">
        <v>5747.43603515625</v>
      </c>
      <c r="P1849" s="381">
        <v>9.9066934585571289</v>
      </c>
      <c r="Q1849" s="381">
        <v>100.54859924316406</v>
      </c>
      <c r="R1849" s="379">
        <v>1012.8150024414062</v>
      </c>
    </row>
    <row r="1850" spans="1:18" x14ac:dyDescent="0.25">
      <c r="A1850" s="378">
        <v>41258.125</v>
      </c>
      <c r="B1850" s="381">
        <v>125.27870178222656</v>
      </c>
      <c r="C1850" s="381">
        <v>125.27870178222656</v>
      </c>
      <c r="D1850" s="381">
        <v>79733.296875</v>
      </c>
      <c r="E1850" s="381">
        <v>1</v>
      </c>
      <c r="F1850" s="381">
        <v>1</v>
      </c>
      <c r="G1850" s="381">
        <v>1</v>
      </c>
      <c r="H1850" s="381">
        <v>1</v>
      </c>
      <c r="I1850" s="381">
        <v>24.827049255371094</v>
      </c>
      <c r="J1850" s="381">
        <v>62.151031494140625</v>
      </c>
      <c r="K1850" s="381">
        <v>15.430267201771494</v>
      </c>
      <c r="L1850" s="381">
        <v>893.98101806640625</v>
      </c>
      <c r="M1850" s="381">
        <v>466.85009765625</v>
      </c>
      <c r="N1850" s="381">
        <v>52189.7890625</v>
      </c>
      <c r="O1850" s="381">
        <v>5738.833984375</v>
      </c>
      <c r="P1850" s="381">
        <v>9.9066505432128906</v>
      </c>
      <c r="Q1850" s="381">
        <v>100.52120208740234</v>
      </c>
      <c r="R1850" s="379">
        <v>1012.81298828125</v>
      </c>
    </row>
    <row r="1851" spans="1:18" x14ac:dyDescent="0.25">
      <c r="A1851" s="378">
        <v>41258.166666666664</v>
      </c>
      <c r="B1851" s="381">
        <v>124.13539886474609</v>
      </c>
      <c r="C1851" s="381">
        <v>124.13539886474609</v>
      </c>
      <c r="D1851" s="381">
        <v>79701.0390625</v>
      </c>
      <c r="E1851" s="381">
        <v>1</v>
      </c>
      <c r="F1851" s="381">
        <v>1</v>
      </c>
      <c r="G1851" s="381">
        <v>1</v>
      </c>
      <c r="H1851" s="381">
        <v>1</v>
      </c>
      <c r="I1851" s="381">
        <v>24.816959381103516</v>
      </c>
      <c r="J1851" s="381">
        <v>62.05670166015625</v>
      </c>
      <c r="K1851" s="381">
        <v>15.400586444253568</v>
      </c>
      <c r="L1851" s="381">
        <v>894.0166015625</v>
      </c>
      <c r="M1851" s="381">
        <v>466.56900024414062</v>
      </c>
      <c r="N1851" s="381">
        <v>52182.7109375</v>
      </c>
      <c r="O1851" s="381">
        <v>5741.81689453125</v>
      </c>
      <c r="P1851" s="381">
        <v>9.9116973876953125</v>
      </c>
      <c r="Q1851" s="381">
        <v>100.60939788818359</v>
      </c>
      <c r="R1851" s="379">
        <v>1012.8150024414062</v>
      </c>
    </row>
    <row r="1852" spans="1:18" x14ac:dyDescent="0.25">
      <c r="A1852" s="378">
        <v>41258.208333333336</v>
      </c>
      <c r="B1852" s="381">
        <v>105.52829742431641</v>
      </c>
      <c r="C1852" s="381">
        <v>124.00910446941586</v>
      </c>
      <c r="D1852" s="381">
        <v>79617.078125</v>
      </c>
      <c r="E1852" s="381">
        <v>1</v>
      </c>
      <c r="F1852" s="381">
        <v>1</v>
      </c>
      <c r="G1852" s="381">
        <v>0.85097217559814453</v>
      </c>
      <c r="H1852" s="381">
        <v>1</v>
      </c>
      <c r="I1852" s="381">
        <v>24.770830154418945</v>
      </c>
      <c r="J1852" s="381">
        <v>62.008110046386719</v>
      </c>
      <c r="K1852" s="381">
        <v>15.359923621555645</v>
      </c>
      <c r="L1852" s="381">
        <v>894.0546875</v>
      </c>
      <c r="M1852" s="381">
        <v>465.33740234375</v>
      </c>
      <c r="N1852" s="381">
        <v>52015.33984375</v>
      </c>
      <c r="O1852" s="381">
        <v>5718.27392578125</v>
      </c>
      <c r="P1852" s="381">
        <v>9.9049749374389648</v>
      </c>
      <c r="Q1852" s="381">
        <v>100.63610076904297</v>
      </c>
      <c r="R1852" s="379">
        <v>1012.8159790039062</v>
      </c>
    </row>
    <row r="1853" spans="1:18" x14ac:dyDescent="0.25">
      <c r="A1853" s="378">
        <v>41258.25</v>
      </c>
      <c r="B1853" s="381">
        <v>107.40000152587891</v>
      </c>
      <c r="C1853" s="381">
        <v>123.19261907983396</v>
      </c>
      <c r="D1853" s="381">
        <v>79090.046875</v>
      </c>
      <c r="E1853" s="381">
        <v>1</v>
      </c>
      <c r="F1853" s="381">
        <v>1</v>
      </c>
      <c r="G1853" s="381">
        <v>0.87180548906326294</v>
      </c>
      <c r="H1853" s="381">
        <v>1</v>
      </c>
      <c r="I1853" s="381">
        <v>24.6373291015625</v>
      </c>
      <c r="J1853" s="381">
        <v>62.024299621582031</v>
      </c>
      <c r="K1853" s="381">
        <v>15.281130820708348</v>
      </c>
      <c r="L1853" s="381">
        <v>893.9666748046875</v>
      </c>
      <c r="M1853" s="381">
        <v>464.037109375</v>
      </c>
      <c r="N1853" s="381">
        <v>51903.19140625</v>
      </c>
      <c r="O1853" s="381">
        <v>5703.5419921875</v>
      </c>
      <c r="P1853" s="381">
        <v>9.901249885559082</v>
      </c>
      <c r="Q1853" s="381">
        <v>100.44589996337891</v>
      </c>
      <c r="R1853" s="379">
        <v>1012.8140258789062</v>
      </c>
    </row>
    <row r="1854" spans="1:18" x14ac:dyDescent="0.25">
      <c r="A1854" s="378">
        <v>41258.291666666664</v>
      </c>
      <c r="B1854" s="381">
        <v>129.67990112304688</v>
      </c>
      <c r="C1854" s="381">
        <v>129.67990112304688</v>
      </c>
      <c r="D1854" s="381">
        <v>81295.8515625</v>
      </c>
      <c r="E1854" s="381">
        <v>1</v>
      </c>
      <c r="F1854" s="381">
        <v>1</v>
      </c>
      <c r="G1854" s="381">
        <v>1</v>
      </c>
      <c r="H1854" s="381">
        <v>1</v>
      </c>
      <c r="I1854" s="381">
        <v>25.327230453491211</v>
      </c>
      <c r="J1854" s="381">
        <v>62.067909240722656</v>
      </c>
      <c r="K1854" s="381">
        <v>15.720082411061593</v>
      </c>
      <c r="L1854" s="381">
        <v>894.0587158203125</v>
      </c>
      <c r="M1854" s="381">
        <v>476.12820434570312</v>
      </c>
      <c r="N1854" s="381">
        <v>53368.6796875</v>
      </c>
      <c r="O1854" s="381">
        <v>5828.6982421875</v>
      </c>
      <c r="P1854" s="381">
        <v>9.8468790054321289</v>
      </c>
      <c r="Q1854" s="381">
        <v>99.599227905273438</v>
      </c>
      <c r="R1854" s="379">
        <v>1012.8140258789062</v>
      </c>
    </row>
    <row r="1855" spans="1:18" x14ac:dyDescent="0.25">
      <c r="A1855" s="378">
        <v>41258.333333333336</v>
      </c>
      <c r="B1855" s="381">
        <v>130.15730285644531</v>
      </c>
      <c r="C1855" s="381">
        <v>130.15730285644531</v>
      </c>
      <c r="D1855" s="381">
        <v>81953.5625</v>
      </c>
      <c r="E1855" s="381">
        <v>1</v>
      </c>
      <c r="F1855" s="381">
        <v>1</v>
      </c>
      <c r="G1855" s="381">
        <v>1</v>
      </c>
      <c r="H1855" s="381">
        <v>1</v>
      </c>
      <c r="I1855" s="381">
        <v>25.700910568237305</v>
      </c>
      <c r="J1855" s="381">
        <v>62.082550048828125</v>
      </c>
      <c r="K1855" s="381">
        <v>15.955780666530481</v>
      </c>
      <c r="L1855" s="381">
        <v>893.986083984375</v>
      </c>
      <c r="M1855" s="381">
        <v>479.66769409179687</v>
      </c>
      <c r="N1855" s="381">
        <v>53569.76171875</v>
      </c>
      <c r="O1855" s="381">
        <v>5866.087890625</v>
      </c>
      <c r="P1855" s="381">
        <v>9.8702602386474609</v>
      </c>
      <c r="Q1855" s="381">
        <v>99.184066772460938</v>
      </c>
      <c r="R1855" s="379">
        <v>1012.8109741210937</v>
      </c>
    </row>
    <row r="1856" spans="1:18" x14ac:dyDescent="0.25">
      <c r="A1856" s="378">
        <v>41258.375</v>
      </c>
      <c r="B1856" s="381">
        <v>128.60670471191406</v>
      </c>
      <c r="C1856" s="381">
        <v>128.60670471191406</v>
      </c>
      <c r="D1856" s="381">
        <v>81783.8125</v>
      </c>
      <c r="E1856" s="381">
        <v>1</v>
      </c>
      <c r="F1856" s="381">
        <v>1</v>
      </c>
      <c r="G1856" s="381">
        <v>1</v>
      </c>
      <c r="H1856" s="381">
        <v>1</v>
      </c>
      <c r="I1856" s="381">
        <v>25.396259307861328</v>
      </c>
      <c r="J1856" s="381">
        <v>62.010780334472656</v>
      </c>
      <c r="K1856" s="381">
        <v>15.748418572570953</v>
      </c>
      <c r="L1856" s="381">
        <v>894.06011962890625</v>
      </c>
      <c r="M1856" s="381">
        <v>478.435791015625</v>
      </c>
      <c r="N1856" s="381">
        <v>53463.078125</v>
      </c>
      <c r="O1856" s="381">
        <v>5855.11376953125</v>
      </c>
      <c r="P1856" s="381">
        <v>9.8716201782226562</v>
      </c>
      <c r="Q1856" s="381">
        <v>99.366416931152344</v>
      </c>
      <c r="R1856" s="379">
        <v>1012.8109741210937</v>
      </c>
    </row>
    <row r="1857" spans="1:18" x14ac:dyDescent="0.25">
      <c r="A1857" s="378">
        <v>41258.416666666664</v>
      </c>
      <c r="B1857" s="381">
        <v>128.15199279785156</v>
      </c>
      <c r="C1857" s="381">
        <v>128.15199279785156</v>
      </c>
      <c r="D1857" s="381">
        <v>81638.0703125</v>
      </c>
      <c r="E1857" s="381">
        <v>1</v>
      </c>
      <c r="F1857" s="381">
        <v>1</v>
      </c>
      <c r="G1857" s="381">
        <v>1</v>
      </c>
      <c r="H1857" s="381">
        <v>1</v>
      </c>
      <c r="I1857" s="381">
        <v>25.146709442138672</v>
      </c>
      <c r="J1857" s="381">
        <v>62.065700531005859</v>
      </c>
      <c r="K1857" s="381">
        <v>15.607481375759962</v>
      </c>
      <c r="L1857" s="381">
        <v>893.96759033203125</v>
      </c>
      <c r="M1857" s="381">
        <v>477.564697265625</v>
      </c>
      <c r="N1857" s="381">
        <v>53364.69921875</v>
      </c>
      <c r="O1857" s="381">
        <v>5837.4130859375</v>
      </c>
      <c r="P1857" s="381">
        <v>9.8597202301025391</v>
      </c>
      <c r="Q1857" s="381">
        <v>99.414436340332031</v>
      </c>
      <c r="R1857" s="379">
        <v>1012.81298828125</v>
      </c>
    </row>
    <row r="1858" spans="1:18" x14ac:dyDescent="0.25">
      <c r="A1858" s="378">
        <v>41258.458333333336</v>
      </c>
      <c r="B1858" s="381">
        <v>127.95700073242187</v>
      </c>
      <c r="C1858" s="381">
        <v>127.95700073242187</v>
      </c>
      <c r="D1858" s="381">
        <v>81502.34375</v>
      </c>
      <c r="E1858" s="381">
        <v>1</v>
      </c>
      <c r="F1858" s="381">
        <v>1</v>
      </c>
      <c r="G1858" s="381">
        <v>1</v>
      </c>
      <c r="H1858" s="381">
        <v>1</v>
      </c>
      <c r="I1858" s="381">
        <v>25.467479705810547</v>
      </c>
      <c r="J1858" s="381">
        <v>62.089839935302734</v>
      </c>
      <c r="K1858" s="381">
        <v>15.812717384893476</v>
      </c>
      <c r="L1858" s="381">
        <v>894.00018310546875</v>
      </c>
      <c r="M1858" s="381">
        <v>476.74349975585938</v>
      </c>
      <c r="N1858" s="381">
        <v>53296.69921875</v>
      </c>
      <c r="O1858" s="381">
        <v>5825.44482421875</v>
      </c>
      <c r="P1858" s="381">
        <v>9.8533735275268555</v>
      </c>
      <c r="Q1858" s="381">
        <v>99.407577514648438</v>
      </c>
      <c r="R1858" s="379">
        <v>1012.8079833984375</v>
      </c>
    </row>
    <row r="1859" spans="1:18" x14ac:dyDescent="0.25">
      <c r="A1859" s="378">
        <v>41258.5</v>
      </c>
      <c r="B1859" s="381">
        <v>128.06039428710937</v>
      </c>
      <c r="C1859" s="381">
        <v>128.06039428710937</v>
      </c>
      <c r="D1859" s="381">
        <v>81353.2109375</v>
      </c>
      <c r="E1859" s="381">
        <v>1</v>
      </c>
      <c r="F1859" s="381">
        <v>1</v>
      </c>
      <c r="G1859" s="381">
        <v>1</v>
      </c>
      <c r="H1859" s="381">
        <v>1</v>
      </c>
      <c r="I1859" s="381">
        <v>27.305870056152344</v>
      </c>
      <c r="J1859" s="381">
        <v>62.579738616943359</v>
      </c>
      <c r="K1859" s="381">
        <v>17.087942108222343</v>
      </c>
      <c r="L1859" s="381">
        <v>894.0540771484375</v>
      </c>
      <c r="M1859" s="381">
        <v>476.3153076171875</v>
      </c>
      <c r="N1859" s="381">
        <v>53242.01171875</v>
      </c>
      <c r="O1859" s="381">
        <v>5818.787109375</v>
      </c>
      <c r="P1859" s="381">
        <v>9.8507919311523437</v>
      </c>
      <c r="Q1859" s="381">
        <v>99.333518981933594</v>
      </c>
      <c r="R1859" s="379">
        <v>1012.7999877929687</v>
      </c>
    </row>
    <row r="1860" spans="1:18" x14ac:dyDescent="0.25">
      <c r="A1860" s="378">
        <v>41258.541666666664</v>
      </c>
      <c r="B1860" s="381">
        <v>127.83740234375</v>
      </c>
      <c r="C1860" s="381">
        <v>127.83740234375</v>
      </c>
      <c r="D1860" s="381">
        <v>81325.859375</v>
      </c>
      <c r="E1860" s="381">
        <v>1</v>
      </c>
      <c r="F1860" s="381">
        <v>1</v>
      </c>
      <c r="G1860" s="381">
        <v>1</v>
      </c>
      <c r="H1860" s="381">
        <v>1</v>
      </c>
      <c r="I1860" s="381">
        <v>27.24247932434082</v>
      </c>
      <c r="J1860" s="381">
        <v>62.750431060791016</v>
      </c>
      <c r="K1860" s="381">
        <v>17.094773207670734</v>
      </c>
      <c r="L1860" s="381">
        <v>893.96728515625</v>
      </c>
      <c r="M1860" s="381">
        <v>475.91400146484375</v>
      </c>
      <c r="N1860" s="381">
        <v>53196.0390625</v>
      </c>
      <c r="O1860" s="381">
        <v>5822.01611328125</v>
      </c>
      <c r="P1860" s="381">
        <v>9.8645515441894531</v>
      </c>
      <c r="Q1860" s="381">
        <v>99.448348999023438</v>
      </c>
      <c r="R1860" s="379">
        <v>1012.7999877929687</v>
      </c>
    </row>
    <row r="1861" spans="1:18" x14ac:dyDescent="0.25">
      <c r="A1861" s="378">
        <v>41258.583333333336</v>
      </c>
      <c r="B1861" s="381">
        <v>127.51380157470703</v>
      </c>
      <c r="C1861" s="381">
        <v>127.51380157470703</v>
      </c>
      <c r="D1861" s="381">
        <v>81214.2265625</v>
      </c>
      <c r="E1861" s="381">
        <v>1</v>
      </c>
      <c r="F1861" s="381">
        <v>1</v>
      </c>
      <c r="G1861" s="381">
        <v>1</v>
      </c>
      <c r="H1861" s="381">
        <v>1</v>
      </c>
      <c r="I1861" s="381">
        <v>26.215740203857422</v>
      </c>
      <c r="J1861" s="381">
        <v>62.094081878662109</v>
      </c>
      <c r="K1861" s="381">
        <v>16.27842318728057</v>
      </c>
      <c r="L1861" s="381">
        <v>894.00390625</v>
      </c>
      <c r="M1861" s="381">
        <v>475.36349487304687</v>
      </c>
      <c r="N1861" s="381">
        <v>53146.7890625</v>
      </c>
      <c r="O1861" s="381">
        <v>5822.171875</v>
      </c>
      <c r="P1861" s="381">
        <v>9.8732919692993164</v>
      </c>
      <c r="Q1861" s="381">
        <v>99.276100158691406</v>
      </c>
      <c r="R1861" s="379">
        <v>1012.7979736328125</v>
      </c>
    </row>
    <row r="1862" spans="1:18" x14ac:dyDescent="0.25">
      <c r="A1862" s="378">
        <v>41258.625</v>
      </c>
      <c r="B1862" s="381">
        <v>127.23079681396484</v>
      </c>
      <c r="C1862" s="381">
        <v>127.23079681396484</v>
      </c>
      <c r="D1862" s="381">
        <v>81105.1484375</v>
      </c>
      <c r="E1862" s="381">
        <v>1</v>
      </c>
      <c r="F1862" s="381">
        <v>1</v>
      </c>
      <c r="G1862" s="381">
        <v>1</v>
      </c>
      <c r="H1862" s="381">
        <v>1</v>
      </c>
      <c r="I1862" s="381">
        <v>25.218610763549805</v>
      </c>
      <c r="J1862" s="381">
        <v>61.988761901855469</v>
      </c>
      <c r="K1862" s="381">
        <v>15.632704581172584</v>
      </c>
      <c r="L1862" s="381">
        <v>893.97991943359375</v>
      </c>
      <c r="M1862" s="381">
        <v>474.677001953125</v>
      </c>
      <c r="N1862" s="381">
        <v>53084.23828125</v>
      </c>
      <c r="O1862" s="381">
        <v>5825.283203125</v>
      </c>
      <c r="P1862" s="381">
        <v>9.8889684677124023</v>
      </c>
      <c r="Q1862" s="381">
        <v>99.508743286132813</v>
      </c>
      <c r="R1862" s="379">
        <v>1012.7960205078125</v>
      </c>
    </row>
    <row r="1863" spans="1:18" x14ac:dyDescent="0.25">
      <c r="A1863" s="378">
        <v>41258.666666666664</v>
      </c>
      <c r="B1863" s="381">
        <v>127.08769989013672</v>
      </c>
      <c r="C1863" s="381">
        <v>127.08769989013672</v>
      </c>
      <c r="D1863" s="381">
        <v>80972.8203125</v>
      </c>
      <c r="E1863" s="381">
        <v>1</v>
      </c>
      <c r="F1863" s="381">
        <v>1</v>
      </c>
      <c r="G1863" s="381">
        <v>1</v>
      </c>
      <c r="H1863" s="381">
        <v>1</v>
      </c>
      <c r="I1863" s="381">
        <v>25.279169082641602</v>
      </c>
      <c r="J1863" s="381">
        <v>61.960521697998047</v>
      </c>
      <c r="K1863" s="381">
        <v>15.663105044523764</v>
      </c>
      <c r="L1863" s="381">
        <v>894.219970703125</v>
      </c>
      <c r="M1863" s="381">
        <v>473.68209838867187</v>
      </c>
      <c r="N1863" s="381">
        <v>52995.23046875</v>
      </c>
      <c r="O1863" s="381">
        <v>5820.8427734375</v>
      </c>
      <c r="P1863" s="381">
        <v>9.8966846466064453</v>
      </c>
      <c r="Q1863" s="381">
        <v>99.645713806152344</v>
      </c>
      <c r="R1863" s="379">
        <v>1012.7999877929687</v>
      </c>
    </row>
    <row r="1864" spans="1:18" x14ac:dyDescent="0.25">
      <c r="A1864" s="378">
        <v>41258.708333333336</v>
      </c>
      <c r="B1864" s="381">
        <v>127.01260375976562</v>
      </c>
      <c r="C1864" s="381">
        <v>127.01260375976562</v>
      </c>
      <c r="D1864" s="381">
        <v>80964.65625</v>
      </c>
      <c r="E1864" s="381">
        <v>1</v>
      </c>
      <c r="F1864" s="381">
        <v>1</v>
      </c>
      <c r="G1864" s="381">
        <v>1</v>
      </c>
      <c r="H1864" s="381">
        <v>1</v>
      </c>
      <c r="I1864" s="381">
        <v>25.030229568481445</v>
      </c>
      <c r="J1864" s="381">
        <v>62.042339324951172</v>
      </c>
      <c r="K1864" s="381">
        <v>15.52933996269152</v>
      </c>
      <c r="L1864" s="381">
        <v>893.78057861328125</v>
      </c>
      <c r="M1864" s="381">
        <v>473.58230590820312</v>
      </c>
      <c r="N1864" s="381">
        <v>52985.37890625</v>
      </c>
      <c r="O1864" s="381">
        <v>5796.31298828125</v>
      </c>
      <c r="P1864" s="381">
        <v>9.8604507446289062</v>
      </c>
      <c r="Q1864" s="381">
        <v>99.616523742675781</v>
      </c>
      <c r="R1864" s="379">
        <v>1012.7999877929687</v>
      </c>
    </row>
    <row r="1865" spans="1:18" x14ac:dyDescent="0.25">
      <c r="A1865" s="378">
        <v>41258.75</v>
      </c>
      <c r="B1865" s="381">
        <v>126.83969879150391</v>
      </c>
      <c r="C1865" s="381">
        <v>126.83969879150391</v>
      </c>
      <c r="D1865" s="381">
        <v>80876.65625</v>
      </c>
      <c r="E1865" s="381">
        <v>1</v>
      </c>
      <c r="F1865" s="381">
        <v>1</v>
      </c>
      <c r="G1865" s="381">
        <v>1</v>
      </c>
      <c r="H1865" s="381">
        <v>1</v>
      </c>
      <c r="I1865" s="381">
        <v>25.791450500488281</v>
      </c>
      <c r="J1865" s="381">
        <v>62.045921325683594</v>
      </c>
      <c r="K1865" s="381">
        <v>16.002543086285588</v>
      </c>
      <c r="L1865" s="381">
        <v>894.085205078125</v>
      </c>
      <c r="M1865" s="381">
        <v>473.2626953125</v>
      </c>
      <c r="N1865" s="381">
        <v>52971.76171875</v>
      </c>
      <c r="O1865" s="381">
        <v>5795.4521484375</v>
      </c>
      <c r="P1865" s="381">
        <v>9.860264778137207</v>
      </c>
      <c r="Q1865" s="381">
        <v>99.758369445800781</v>
      </c>
      <c r="R1865" s="379">
        <v>1012.7999877929687</v>
      </c>
    </row>
    <row r="1866" spans="1:18" x14ac:dyDescent="0.25">
      <c r="A1866" s="378">
        <v>41258.791666666664</v>
      </c>
      <c r="B1866" s="381">
        <v>126.92150115966797</v>
      </c>
      <c r="C1866" s="381">
        <v>126.92150115966797</v>
      </c>
      <c r="D1866" s="381">
        <v>80903.84375</v>
      </c>
      <c r="E1866" s="381">
        <v>1</v>
      </c>
      <c r="F1866" s="381">
        <v>1</v>
      </c>
      <c r="G1866" s="381">
        <v>1</v>
      </c>
      <c r="H1866" s="381">
        <v>1</v>
      </c>
      <c r="I1866" s="381">
        <v>25.326730728149414</v>
      </c>
      <c r="J1866" s="381">
        <v>61.985130310058594</v>
      </c>
      <c r="K1866" s="381">
        <v>15.698807045121066</v>
      </c>
      <c r="L1866" s="381">
        <v>893.9451904296875</v>
      </c>
      <c r="M1866" s="381">
        <v>473.28970336914062</v>
      </c>
      <c r="N1866" s="381">
        <v>53007.1484375</v>
      </c>
      <c r="O1866" s="381">
        <v>5791.62890625</v>
      </c>
      <c r="P1866" s="381">
        <v>9.8485956192016602</v>
      </c>
      <c r="Q1866" s="381">
        <v>99.836700439453125</v>
      </c>
      <c r="R1866" s="379">
        <v>1012.7999877929687</v>
      </c>
    </row>
    <row r="1867" spans="1:18" x14ac:dyDescent="0.25">
      <c r="A1867" s="378">
        <v>41258.833333333336</v>
      </c>
      <c r="B1867" s="381">
        <v>128.2041015625</v>
      </c>
      <c r="C1867" s="381">
        <v>128.2041015625</v>
      </c>
      <c r="D1867" s="381">
        <v>81074.0078125</v>
      </c>
      <c r="E1867" s="381">
        <v>1</v>
      </c>
      <c r="F1867" s="381">
        <v>1</v>
      </c>
      <c r="G1867" s="381">
        <v>1</v>
      </c>
      <c r="H1867" s="381">
        <v>1</v>
      </c>
      <c r="I1867" s="381">
        <v>25.619419097900391</v>
      </c>
      <c r="J1867" s="381">
        <v>61.949771881103516</v>
      </c>
      <c r="K1867" s="381">
        <v>15.87117168841316</v>
      </c>
      <c r="L1867" s="381">
        <v>894.0120849609375</v>
      </c>
      <c r="M1867" s="381">
        <v>474.21688842773437</v>
      </c>
      <c r="N1867" s="381">
        <v>53103.66015625</v>
      </c>
      <c r="O1867" s="381">
        <v>5805.10400390625</v>
      </c>
      <c r="P1867" s="381">
        <v>9.8540210723876953</v>
      </c>
      <c r="Q1867" s="381">
        <v>99.768013000488281</v>
      </c>
      <c r="R1867" s="379">
        <v>1012.801025390625</v>
      </c>
    </row>
    <row r="1868" spans="1:18" x14ac:dyDescent="0.25">
      <c r="A1868" s="378">
        <v>41258.875</v>
      </c>
      <c r="B1868" s="381">
        <v>127.94480133056641</v>
      </c>
      <c r="C1868" s="381">
        <v>127.94480133056641</v>
      </c>
      <c r="D1868" s="381">
        <v>81184.703125</v>
      </c>
      <c r="E1868" s="381">
        <v>1</v>
      </c>
      <c r="F1868" s="381">
        <v>1</v>
      </c>
      <c r="G1868" s="381">
        <v>1</v>
      </c>
      <c r="H1868" s="381">
        <v>1</v>
      </c>
      <c r="I1868" s="381">
        <v>25.436410903930664</v>
      </c>
      <c r="J1868" s="381">
        <v>61.892471313476563</v>
      </c>
      <c r="K1868" s="381">
        <v>15.743223321893311</v>
      </c>
      <c r="L1868" s="381">
        <v>894.0164794921875</v>
      </c>
      <c r="M1868" s="381">
        <v>474.65548706054687</v>
      </c>
      <c r="N1868" s="381">
        <v>53179.51953125</v>
      </c>
      <c r="O1868" s="381">
        <v>5812.48583984375</v>
      </c>
      <c r="P1868" s="381">
        <v>9.8522014617919922</v>
      </c>
      <c r="Q1868" s="381">
        <v>99.884170532226563</v>
      </c>
      <c r="R1868" s="379">
        <v>1012.802001953125</v>
      </c>
    </row>
    <row r="1869" spans="1:18" x14ac:dyDescent="0.25">
      <c r="A1869" s="378">
        <v>41258.916666666664</v>
      </c>
      <c r="B1869" s="381">
        <v>128.38810729980469</v>
      </c>
      <c r="C1869" s="381">
        <v>128.38810729980469</v>
      </c>
      <c r="D1869" s="381">
        <v>81342.8125</v>
      </c>
      <c r="E1869" s="381">
        <v>1</v>
      </c>
      <c r="F1869" s="381">
        <v>1</v>
      </c>
      <c r="G1869" s="381">
        <v>1</v>
      </c>
      <c r="H1869" s="381">
        <v>1</v>
      </c>
      <c r="I1869" s="381">
        <v>25.795730590820313</v>
      </c>
      <c r="J1869" s="381">
        <v>61.839500427246094</v>
      </c>
      <c r="K1869" s="381">
        <v>15.951950928921578</v>
      </c>
      <c r="L1869" s="381">
        <v>893.9730224609375</v>
      </c>
      <c r="M1869" s="381">
        <v>475.52139282226562</v>
      </c>
      <c r="N1869" s="381">
        <v>53248.640625</v>
      </c>
      <c r="O1869" s="381">
        <v>5828.7880859375</v>
      </c>
      <c r="P1869" s="381">
        <v>9.8664608001708984</v>
      </c>
      <c r="Q1869" s="381">
        <v>99.807487487792969</v>
      </c>
      <c r="R1869" s="379">
        <v>1012.8040161132812</v>
      </c>
    </row>
    <row r="1870" spans="1:18" x14ac:dyDescent="0.25">
      <c r="A1870" s="378">
        <v>41258.958333333336</v>
      </c>
      <c r="B1870" s="381">
        <v>127.93379974365234</v>
      </c>
      <c r="C1870" s="381">
        <v>127.93379974365234</v>
      </c>
      <c r="D1870" s="381">
        <v>81240.6171875</v>
      </c>
      <c r="E1870" s="381">
        <v>1</v>
      </c>
      <c r="F1870" s="381">
        <v>1</v>
      </c>
      <c r="G1870" s="381">
        <v>1</v>
      </c>
      <c r="H1870" s="381">
        <v>1</v>
      </c>
      <c r="I1870" s="381">
        <v>25.393980026245117</v>
      </c>
      <c r="J1870" s="381">
        <v>61.793949127197266</v>
      </c>
      <c r="K1870" s="381">
        <v>15.691943098788542</v>
      </c>
      <c r="L1870" s="381">
        <v>893.92401123046875</v>
      </c>
      <c r="M1870" s="381">
        <v>474.73959350585937</v>
      </c>
      <c r="N1870" s="381">
        <v>53170.25</v>
      </c>
      <c r="O1870" s="381">
        <v>5816.05712890625</v>
      </c>
      <c r="P1870" s="381">
        <v>9.8599300384521484</v>
      </c>
      <c r="Q1870" s="381">
        <v>99.930320739746094</v>
      </c>
      <c r="R1870" s="379">
        <v>1012.8079833984375</v>
      </c>
    </row>
    <row r="1871" spans="1:18" x14ac:dyDescent="0.25">
      <c r="A1871" s="378">
        <v>41259</v>
      </c>
      <c r="B1871" s="381">
        <v>128.43449401855469</v>
      </c>
      <c r="C1871" s="381">
        <v>128.43449401855469</v>
      </c>
      <c r="D1871" s="381">
        <v>81330.296875</v>
      </c>
      <c r="E1871" s="381">
        <v>1</v>
      </c>
      <c r="F1871" s="381">
        <v>1</v>
      </c>
      <c r="G1871" s="381">
        <v>1</v>
      </c>
      <c r="H1871" s="381">
        <v>1</v>
      </c>
      <c r="I1871" s="381">
        <v>25.456729888916016</v>
      </c>
      <c r="J1871" s="381">
        <v>61.781620025634766</v>
      </c>
      <c r="K1871" s="381">
        <v>15.727580130922288</v>
      </c>
      <c r="L1871" s="381">
        <v>893.84429931640625</v>
      </c>
      <c r="M1871" s="381">
        <v>475.2926025390625</v>
      </c>
      <c r="N1871" s="381">
        <v>53224.51953125</v>
      </c>
      <c r="O1871" s="381">
        <v>5856.244140625</v>
      </c>
      <c r="P1871" s="381">
        <v>9.9129276275634766</v>
      </c>
      <c r="Q1871" s="381">
        <v>100.00199890136719</v>
      </c>
      <c r="R1871" s="379">
        <v>1012.8070068359375</v>
      </c>
    </row>
    <row r="1872" spans="1:18" x14ac:dyDescent="0.25">
      <c r="A1872" s="378">
        <v>41259.041666666664</v>
      </c>
      <c r="B1872" s="381">
        <v>127.59999847412109</v>
      </c>
      <c r="C1872" s="381">
        <v>127.59999847412109</v>
      </c>
      <c r="D1872" s="381">
        <v>81348.2109375</v>
      </c>
      <c r="E1872" s="381">
        <v>1</v>
      </c>
      <c r="F1872" s="381">
        <v>1</v>
      </c>
      <c r="G1872" s="381">
        <v>1</v>
      </c>
      <c r="H1872" s="381">
        <v>1</v>
      </c>
      <c r="I1872" s="381">
        <v>25.496570587158203</v>
      </c>
      <c r="J1872" s="381">
        <v>61.745979309082031</v>
      </c>
      <c r="K1872" s="381">
        <v>15.743107199272199</v>
      </c>
      <c r="L1872" s="381">
        <v>894.00811767578125</v>
      </c>
      <c r="M1872" s="381">
        <v>475.31509399414063</v>
      </c>
      <c r="N1872" s="381">
        <v>53220.109375</v>
      </c>
      <c r="O1872" s="381">
        <v>5909.06103515625</v>
      </c>
      <c r="P1872" s="381">
        <v>9.9943704605102539</v>
      </c>
      <c r="Q1872" s="381">
        <v>100.19059753417969</v>
      </c>
      <c r="R1872" s="379">
        <v>1012.8090209960937</v>
      </c>
    </row>
    <row r="1873" spans="1:18" x14ac:dyDescent="0.25">
      <c r="A1873" s="378">
        <v>41259.083333333336</v>
      </c>
      <c r="B1873" s="381">
        <v>127.618896484375</v>
      </c>
      <c r="C1873" s="381">
        <v>127.618896484375</v>
      </c>
      <c r="D1873" s="381">
        <v>81345.9375</v>
      </c>
      <c r="E1873" s="381">
        <v>1</v>
      </c>
      <c r="F1873" s="381">
        <v>1</v>
      </c>
      <c r="G1873" s="381">
        <v>1</v>
      </c>
      <c r="H1873" s="381">
        <v>1</v>
      </c>
      <c r="I1873" s="381">
        <v>25.556940078735352</v>
      </c>
      <c r="J1873" s="381">
        <v>61.748779296875</v>
      </c>
      <c r="K1873" s="381">
        <v>15.781098524252885</v>
      </c>
      <c r="L1873" s="381">
        <v>894.22991943359375</v>
      </c>
      <c r="M1873" s="381">
        <v>475.21810913085937</v>
      </c>
      <c r="N1873" s="381">
        <v>53259.859375</v>
      </c>
      <c r="O1873" s="381">
        <v>5855.26416015625</v>
      </c>
      <c r="P1873" s="381">
        <v>9.9072742462158203</v>
      </c>
      <c r="Q1873" s="381">
        <v>100.22100067138672</v>
      </c>
      <c r="R1873" s="379">
        <v>1012.8140258789062</v>
      </c>
    </row>
    <row r="1874" spans="1:18" x14ac:dyDescent="0.25">
      <c r="A1874" s="378">
        <v>41259.125</v>
      </c>
      <c r="B1874" s="381">
        <v>129.00039672851563</v>
      </c>
      <c r="C1874" s="381">
        <v>129.00039672851563</v>
      </c>
      <c r="D1874" s="381">
        <v>81355.0078125</v>
      </c>
      <c r="E1874" s="381">
        <v>1</v>
      </c>
      <c r="F1874" s="381">
        <v>1</v>
      </c>
      <c r="G1874" s="381">
        <v>1</v>
      </c>
      <c r="H1874" s="381">
        <v>1</v>
      </c>
      <c r="I1874" s="381">
        <v>25.395349502563477</v>
      </c>
      <c r="J1874" s="381">
        <v>61.839351654052734</v>
      </c>
      <c r="K1874" s="381">
        <v>15.70431948266596</v>
      </c>
      <c r="L1874" s="381">
        <v>893.9713134765625</v>
      </c>
      <c r="M1874" s="381">
        <v>475.25100708007812</v>
      </c>
      <c r="N1874" s="381">
        <v>53249.16015625</v>
      </c>
      <c r="O1874" s="381">
        <v>5821.5078125</v>
      </c>
      <c r="P1874" s="381">
        <v>9.8572587966918945</v>
      </c>
      <c r="Q1874" s="381">
        <v>100.05519866943359</v>
      </c>
      <c r="R1874" s="379">
        <v>1012.8159790039062</v>
      </c>
    </row>
    <row r="1875" spans="1:18" x14ac:dyDescent="0.25">
      <c r="A1875" s="378">
        <v>41259.166666666664</v>
      </c>
      <c r="B1875" s="381">
        <v>129.00650024414062</v>
      </c>
      <c r="C1875" s="381">
        <v>129.00650024414062</v>
      </c>
      <c r="D1875" s="381">
        <v>81395.1328125</v>
      </c>
      <c r="E1875" s="381">
        <v>1</v>
      </c>
      <c r="F1875" s="381">
        <v>1</v>
      </c>
      <c r="G1875" s="381">
        <v>1</v>
      </c>
      <c r="H1875" s="381">
        <v>1</v>
      </c>
      <c r="I1875" s="381">
        <v>25.424900054931641</v>
      </c>
      <c r="J1875" s="381">
        <v>61.842281341552734</v>
      </c>
      <c r="K1875" s="381">
        <v>15.723338222779422</v>
      </c>
      <c r="L1875" s="381">
        <v>893.95758056640625</v>
      </c>
      <c r="M1875" s="381">
        <v>475.41259765625</v>
      </c>
      <c r="N1875" s="381">
        <v>53271.609375</v>
      </c>
      <c r="O1875" s="381">
        <v>5832.57177734375</v>
      </c>
      <c r="P1875" s="381">
        <v>9.8692226409912109</v>
      </c>
      <c r="Q1875" s="381">
        <v>100.07379913330078</v>
      </c>
      <c r="R1875" s="379">
        <v>1012.8170166015625</v>
      </c>
    </row>
    <row r="1876" spans="1:18" x14ac:dyDescent="0.25">
      <c r="A1876" s="378">
        <v>41259.208333333336</v>
      </c>
      <c r="B1876" s="381">
        <v>109.216796875</v>
      </c>
      <c r="C1876" s="381">
        <v>128.42738661830543</v>
      </c>
      <c r="D1876" s="381">
        <v>81329.4921875</v>
      </c>
      <c r="E1876" s="381">
        <v>1</v>
      </c>
      <c r="F1876" s="381">
        <v>1</v>
      </c>
      <c r="G1876" s="381">
        <v>0.85041671991348267</v>
      </c>
      <c r="H1876" s="381">
        <v>1</v>
      </c>
      <c r="I1876" s="381">
        <v>25.127630233764648</v>
      </c>
      <c r="J1876" s="381">
        <v>61.912368774414063</v>
      </c>
      <c r="K1876" s="381">
        <v>15.557111094599531</v>
      </c>
      <c r="L1876" s="381">
        <v>893.9990234375</v>
      </c>
      <c r="M1876" s="381">
        <v>474.97109985351562</v>
      </c>
      <c r="N1876" s="381">
        <v>53195.671875</v>
      </c>
      <c r="O1876" s="381">
        <v>5825.49609375</v>
      </c>
      <c r="P1876" s="381">
        <v>9.8693628311157227</v>
      </c>
      <c r="Q1876" s="381">
        <v>100.12359619140625</v>
      </c>
      <c r="R1876" s="379">
        <v>1012.8189697265625</v>
      </c>
    </row>
    <row r="1877" spans="1:18" x14ac:dyDescent="0.25">
      <c r="A1877" s="378">
        <v>41259.25</v>
      </c>
      <c r="B1877" s="381">
        <v>113.14430236816406</v>
      </c>
      <c r="C1877" s="381">
        <v>129.69892778600078</v>
      </c>
      <c r="D1877" s="381">
        <v>81322.796875</v>
      </c>
      <c r="E1877" s="381">
        <v>1</v>
      </c>
      <c r="F1877" s="381">
        <v>1</v>
      </c>
      <c r="G1877" s="381">
        <v>0.87236112356185913</v>
      </c>
      <c r="H1877" s="381">
        <v>1</v>
      </c>
      <c r="I1877" s="381">
        <v>25.083229064941406</v>
      </c>
      <c r="J1877" s="381">
        <v>62.003219604492188</v>
      </c>
      <c r="K1877" s="381">
        <v>15.552409601033432</v>
      </c>
      <c r="L1877" s="381">
        <v>894.06427001953125</v>
      </c>
      <c r="M1877" s="381">
        <v>475.15179443359375</v>
      </c>
      <c r="N1877" s="381">
        <v>53213</v>
      </c>
      <c r="O1877" s="381">
        <v>5829.533203125</v>
      </c>
      <c r="P1877" s="381">
        <v>9.8733854293823242</v>
      </c>
      <c r="Q1877" s="381">
        <v>100.16329956054687</v>
      </c>
      <c r="R1877" s="379">
        <v>1012.822021484375</v>
      </c>
    </row>
    <row r="1878" spans="1:18" x14ac:dyDescent="0.25">
      <c r="A1878" s="378">
        <v>41259.291666666664</v>
      </c>
      <c r="B1878" s="381">
        <v>129.91209411621094</v>
      </c>
      <c r="C1878" s="381">
        <v>129.91209411621094</v>
      </c>
      <c r="D1878" s="381">
        <v>81260.171875</v>
      </c>
      <c r="E1878" s="381">
        <v>1</v>
      </c>
      <c r="F1878" s="381">
        <v>1</v>
      </c>
      <c r="G1878" s="381">
        <v>1</v>
      </c>
      <c r="H1878" s="381">
        <v>1</v>
      </c>
      <c r="I1878" s="381">
        <v>25.867940902709961</v>
      </c>
      <c r="J1878" s="381">
        <v>62.000579833984375</v>
      </c>
      <c r="K1878" s="381">
        <v>16.038273350792586</v>
      </c>
      <c r="L1878" s="381">
        <v>893.96636962890625</v>
      </c>
      <c r="M1878" s="381">
        <v>474.69369506835937</v>
      </c>
      <c r="N1878" s="381">
        <v>53189.390625</v>
      </c>
      <c r="O1878" s="381">
        <v>5818.89111328125</v>
      </c>
      <c r="P1878" s="381">
        <v>9.8629226684570312</v>
      </c>
      <c r="Q1878" s="381">
        <v>100.16950225830078</v>
      </c>
      <c r="R1878" s="379">
        <v>1012.823974609375</v>
      </c>
    </row>
    <row r="1879" spans="1:18" x14ac:dyDescent="0.25">
      <c r="A1879" s="378">
        <v>41259.333333333336</v>
      </c>
      <c r="B1879" s="381">
        <v>129.8489990234375</v>
      </c>
      <c r="C1879" s="381">
        <v>129.8489990234375</v>
      </c>
      <c r="D1879" s="381">
        <v>81331.0234375</v>
      </c>
      <c r="E1879" s="381">
        <v>1</v>
      </c>
      <c r="F1879" s="381">
        <v>1</v>
      </c>
      <c r="G1879" s="381">
        <v>1</v>
      </c>
      <c r="H1879" s="381">
        <v>1</v>
      </c>
      <c r="I1879" s="381">
        <v>25.866420745849609</v>
      </c>
      <c r="J1879" s="381">
        <v>61.872970581054687</v>
      </c>
      <c r="K1879" s="381">
        <v>16.004322898451356</v>
      </c>
      <c r="L1879" s="381">
        <v>893.9984130859375</v>
      </c>
      <c r="M1879" s="381">
        <v>474.9661865234375</v>
      </c>
      <c r="N1879" s="381">
        <v>53231.01953125</v>
      </c>
      <c r="O1879" s="381">
        <v>5821.9072265625</v>
      </c>
      <c r="P1879" s="381">
        <v>9.8590564727783203</v>
      </c>
      <c r="Q1879" s="381">
        <v>100.14040374755859</v>
      </c>
      <c r="R1879" s="379">
        <v>1012.8250122070312</v>
      </c>
    </row>
    <row r="1880" spans="1:18" x14ac:dyDescent="0.25">
      <c r="A1880" s="378">
        <v>41259.375</v>
      </c>
      <c r="B1880" s="381">
        <v>130.28370666503906</v>
      </c>
      <c r="C1880" s="381">
        <v>130.28370666503906</v>
      </c>
      <c r="D1880" s="381">
        <v>81376.1875</v>
      </c>
      <c r="E1880" s="381">
        <v>1</v>
      </c>
      <c r="F1880" s="381">
        <v>1</v>
      </c>
      <c r="G1880" s="381">
        <v>1</v>
      </c>
      <c r="H1880" s="381">
        <v>1</v>
      </c>
      <c r="I1880" s="381">
        <v>25.727659225463867</v>
      </c>
      <c r="J1880" s="381">
        <v>61.752861022949219</v>
      </c>
      <c r="K1880" s="381">
        <v>15.887565645958675</v>
      </c>
      <c r="L1880" s="381">
        <v>893.96697998046875</v>
      </c>
      <c r="M1880" s="381">
        <v>475.2073974609375</v>
      </c>
      <c r="N1880" s="381">
        <v>53282.671875</v>
      </c>
      <c r="O1880" s="381">
        <v>5829.45703125</v>
      </c>
      <c r="P1880" s="381">
        <v>9.86138916015625</v>
      </c>
      <c r="Q1880" s="381">
        <v>100.09649658203125</v>
      </c>
      <c r="R1880" s="379">
        <v>1012.8179931640625</v>
      </c>
    </row>
    <row r="1881" spans="1:18" x14ac:dyDescent="0.25">
      <c r="A1881" s="378">
        <v>41259.416666666664</v>
      </c>
      <c r="B1881" s="381">
        <v>129.99789428710937</v>
      </c>
      <c r="C1881" s="381">
        <v>129.99789428710937</v>
      </c>
      <c r="D1881" s="381">
        <v>81255.421875</v>
      </c>
      <c r="E1881" s="381">
        <v>1</v>
      </c>
      <c r="F1881" s="381">
        <v>1</v>
      </c>
      <c r="G1881" s="381">
        <v>1</v>
      </c>
      <c r="H1881" s="381">
        <v>1</v>
      </c>
      <c r="I1881" s="381">
        <v>25.848060607910156</v>
      </c>
      <c r="J1881" s="381">
        <v>61.620449066162109</v>
      </c>
      <c r="K1881" s="381">
        <v>15.927691021487989</v>
      </c>
      <c r="L1881" s="381">
        <v>894.0841064453125</v>
      </c>
      <c r="M1881" s="381">
        <v>474.39779663085937</v>
      </c>
      <c r="N1881" s="381">
        <v>53214.25</v>
      </c>
      <c r="O1881" s="381">
        <v>5825.22509765625</v>
      </c>
      <c r="P1881" s="381">
        <v>9.8673677444458008</v>
      </c>
      <c r="Q1881" s="381">
        <v>100.11820220947266</v>
      </c>
      <c r="R1881" s="379">
        <v>1012.822021484375</v>
      </c>
    </row>
    <row r="1882" spans="1:18" x14ac:dyDescent="0.25">
      <c r="A1882" s="378">
        <v>41259.458333333336</v>
      </c>
      <c r="B1882" s="381">
        <v>129.37919616699219</v>
      </c>
      <c r="C1882" s="381">
        <v>129.37919616699219</v>
      </c>
      <c r="D1882" s="381">
        <v>81164.09375</v>
      </c>
      <c r="E1882" s="381">
        <v>1</v>
      </c>
      <c r="F1882" s="381">
        <v>1</v>
      </c>
      <c r="G1882" s="381">
        <v>1</v>
      </c>
      <c r="H1882" s="381">
        <v>1</v>
      </c>
      <c r="I1882" s="381">
        <v>25.095460891723633</v>
      </c>
      <c r="J1882" s="381">
        <v>61.560108184814453</v>
      </c>
      <c r="K1882" s="381">
        <v>15.448792874422871</v>
      </c>
      <c r="L1882" s="381">
        <v>894.00848388671875</v>
      </c>
      <c r="M1882" s="381">
        <v>473.71060180664062</v>
      </c>
      <c r="N1882" s="381">
        <v>53145.69921875</v>
      </c>
      <c r="O1882" s="381">
        <v>5818.55517578125</v>
      </c>
      <c r="P1882" s="381">
        <v>9.867218017578125</v>
      </c>
      <c r="Q1882" s="381">
        <v>100.28250122070312</v>
      </c>
      <c r="R1882" s="379">
        <v>1012.8250122070312</v>
      </c>
    </row>
    <row r="1883" spans="1:18" x14ac:dyDescent="0.25">
      <c r="A1883" s="378">
        <v>41259.5</v>
      </c>
      <c r="B1883" s="381">
        <v>128.62289428710937</v>
      </c>
      <c r="C1883" s="381">
        <v>128.62289428710937</v>
      </c>
      <c r="D1883" s="381">
        <v>81131.296875</v>
      </c>
      <c r="E1883" s="381">
        <v>1</v>
      </c>
      <c r="F1883" s="381">
        <v>1</v>
      </c>
      <c r="G1883" s="381">
        <v>1</v>
      </c>
      <c r="H1883" s="381">
        <v>1</v>
      </c>
      <c r="I1883" s="381">
        <v>24.610490798950195</v>
      </c>
      <c r="J1883" s="381">
        <v>61.710231781005859</v>
      </c>
      <c r="K1883" s="381">
        <v>15.187190914475286</v>
      </c>
      <c r="L1883" s="381">
        <v>894.0443115234375</v>
      </c>
      <c r="M1883" s="381">
        <v>473.56439208984375</v>
      </c>
      <c r="N1883" s="381">
        <v>53088.3984375</v>
      </c>
      <c r="O1883" s="381">
        <v>5798.73193359375</v>
      </c>
      <c r="P1883" s="381">
        <v>9.8466081619262695</v>
      </c>
      <c r="Q1883" s="381">
        <v>100.40599822998047</v>
      </c>
      <c r="R1883" s="379">
        <v>1012.8270263671875</v>
      </c>
    </row>
    <row r="1884" spans="1:18" x14ac:dyDescent="0.25">
      <c r="A1884" s="378">
        <v>41259.541666666664</v>
      </c>
      <c r="B1884" s="381">
        <v>128.68060302734375</v>
      </c>
      <c r="C1884" s="381">
        <v>128.68060302734375</v>
      </c>
      <c r="D1884" s="381">
        <v>81110.671875</v>
      </c>
      <c r="E1884" s="381">
        <v>1</v>
      </c>
      <c r="F1884" s="381">
        <v>1</v>
      </c>
      <c r="G1884" s="381">
        <v>1</v>
      </c>
      <c r="H1884" s="381">
        <v>1</v>
      </c>
      <c r="I1884" s="381">
        <v>25.375049591064453</v>
      </c>
      <c r="J1884" s="381">
        <v>61.956699371337891</v>
      </c>
      <c r="K1884" s="381">
        <v>15.721543190463708</v>
      </c>
      <c r="L1884" s="381">
        <v>893.98138427734375</v>
      </c>
      <c r="M1884" s="381">
        <v>473.65420532226562</v>
      </c>
      <c r="N1884" s="381">
        <v>53095.1796875</v>
      </c>
      <c r="O1884" s="381">
        <v>5795.23876953125</v>
      </c>
      <c r="P1884" s="381">
        <v>9.8414802551269531</v>
      </c>
      <c r="Q1884" s="381">
        <v>100.48750305175781</v>
      </c>
      <c r="R1884" s="379">
        <v>1012.8250122070312</v>
      </c>
    </row>
    <row r="1885" spans="1:18" x14ac:dyDescent="0.25">
      <c r="A1885" s="378">
        <v>41259.583333333336</v>
      </c>
      <c r="B1885" s="381">
        <v>129.44659423828125</v>
      </c>
      <c r="C1885" s="381">
        <v>129.44659423828125</v>
      </c>
      <c r="D1885" s="381">
        <v>81137.7578125</v>
      </c>
      <c r="E1885" s="381">
        <v>1</v>
      </c>
      <c r="F1885" s="381">
        <v>1</v>
      </c>
      <c r="G1885" s="381">
        <v>1</v>
      </c>
      <c r="H1885" s="381">
        <v>1</v>
      </c>
      <c r="I1885" s="381">
        <v>25.019760131835938</v>
      </c>
      <c r="J1885" s="381">
        <v>61.989238739013672</v>
      </c>
      <c r="K1885" s="381">
        <v>15.509558840052341</v>
      </c>
      <c r="L1885" s="381">
        <v>893.970703125</v>
      </c>
      <c r="M1885" s="381">
        <v>473.76651000976562</v>
      </c>
      <c r="N1885" s="381">
        <v>53083.80859375</v>
      </c>
      <c r="O1885" s="381">
        <v>5806.80078125</v>
      </c>
      <c r="P1885" s="381">
        <v>9.8615131378173828</v>
      </c>
      <c r="Q1885" s="381">
        <v>100.52169799804687</v>
      </c>
      <c r="R1885" s="379">
        <v>1012.823974609375</v>
      </c>
    </row>
    <row r="1886" spans="1:18" x14ac:dyDescent="0.25">
      <c r="A1886" s="378">
        <v>41259.625</v>
      </c>
      <c r="B1886" s="381">
        <v>129.31700134277344</v>
      </c>
      <c r="C1886" s="381">
        <v>129.31700134277344</v>
      </c>
      <c r="D1886" s="381">
        <v>81084.1875</v>
      </c>
      <c r="E1886" s="381">
        <v>1</v>
      </c>
      <c r="F1886" s="381">
        <v>1</v>
      </c>
      <c r="G1886" s="381">
        <v>1</v>
      </c>
      <c r="H1886" s="381">
        <v>1</v>
      </c>
      <c r="I1886" s="381">
        <v>25.18324089050293</v>
      </c>
      <c r="J1886" s="381">
        <v>61.946609497070313</v>
      </c>
      <c r="K1886" s="381">
        <v>15.600163893146382</v>
      </c>
      <c r="L1886" s="381">
        <v>894.07537841796875</v>
      </c>
      <c r="M1886" s="381">
        <v>473.71389770507812</v>
      </c>
      <c r="N1886" s="381">
        <v>53072.26171875</v>
      </c>
      <c r="O1886" s="381">
        <v>5814.3291015625</v>
      </c>
      <c r="P1886" s="381">
        <v>9.873499870300293</v>
      </c>
      <c r="Q1886" s="381">
        <v>100.60579681396484</v>
      </c>
      <c r="R1886" s="379">
        <v>1012.8250122070312</v>
      </c>
    </row>
    <row r="1887" spans="1:18" x14ac:dyDescent="0.25">
      <c r="A1887" s="378">
        <v>41259.666666666664</v>
      </c>
      <c r="B1887" s="381">
        <v>129.58380126953125</v>
      </c>
      <c r="C1887" s="381">
        <v>129.58380126953125</v>
      </c>
      <c r="D1887" s="381">
        <v>81053.75</v>
      </c>
      <c r="E1887" s="381">
        <v>1</v>
      </c>
      <c r="F1887" s="381">
        <v>1</v>
      </c>
      <c r="G1887" s="381">
        <v>1</v>
      </c>
      <c r="H1887" s="381">
        <v>1</v>
      </c>
      <c r="I1887" s="381">
        <v>25.492300033569336</v>
      </c>
      <c r="J1887" s="381">
        <v>61.995449066162109</v>
      </c>
      <c r="K1887" s="381">
        <v>15.804065883104704</v>
      </c>
      <c r="L1887" s="381">
        <v>893.99908447265625</v>
      </c>
      <c r="M1887" s="381">
        <v>473.77499389648437</v>
      </c>
      <c r="N1887" s="381">
        <v>53098.4609375</v>
      </c>
      <c r="O1887" s="381">
        <v>5782.96484375</v>
      </c>
      <c r="P1887" s="381">
        <v>9.822077751159668</v>
      </c>
      <c r="Q1887" s="381">
        <v>100.5177001953125</v>
      </c>
      <c r="R1887" s="379">
        <v>1012.8259887695312</v>
      </c>
    </row>
    <row r="1888" spans="1:18" x14ac:dyDescent="0.25">
      <c r="A1888" s="378">
        <v>41259.708333333336</v>
      </c>
      <c r="B1888" s="381">
        <v>130.20730590820312</v>
      </c>
      <c r="C1888" s="381">
        <v>130.20730590820312</v>
      </c>
      <c r="D1888" s="381">
        <v>80999.0234375</v>
      </c>
      <c r="E1888" s="381">
        <v>1</v>
      </c>
      <c r="F1888" s="381">
        <v>1</v>
      </c>
      <c r="G1888" s="381">
        <v>1</v>
      </c>
      <c r="H1888" s="381">
        <v>1</v>
      </c>
      <c r="I1888" s="381">
        <v>26.967489242553711</v>
      </c>
      <c r="J1888" s="381">
        <v>61.838771820068359</v>
      </c>
      <c r="K1888" s="381">
        <v>16.676364138304269</v>
      </c>
      <c r="L1888" s="381">
        <v>893.9951171875</v>
      </c>
      <c r="M1888" s="381">
        <v>473.14410400390625</v>
      </c>
      <c r="N1888" s="381">
        <v>53072.7109375</v>
      </c>
      <c r="O1888" s="381">
        <v>5786.56005859375</v>
      </c>
      <c r="P1888" s="381">
        <v>9.8308286666870117</v>
      </c>
      <c r="Q1888" s="381">
        <v>100.45729827880859</v>
      </c>
      <c r="R1888" s="379">
        <v>1012.8259887695312</v>
      </c>
    </row>
    <row r="1889" spans="1:18" x14ac:dyDescent="0.25">
      <c r="A1889" s="378">
        <v>41259.75</v>
      </c>
      <c r="B1889" s="381">
        <v>131.02389526367188</v>
      </c>
      <c r="C1889" s="381">
        <v>131.02389526367188</v>
      </c>
      <c r="D1889" s="381">
        <v>80997.3984375</v>
      </c>
      <c r="E1889" s="381">
        <v>1</v>
      </c>
      <c r="F1889" s="381">
        <v>1</v>
      </c>
      <c r="G1889" s="381">
        <v>1</v>
      </c>
      <c r="H1889" s="381">
        <v>1</v>
      </c>
      <c r="I1889" s="381">
        <v>26.294059753417969</v>
      </c>
      <c r="J1889" s="381">
        <v>61.482860565185547</v>
      </c>
      <c r="K1889" s="381">
        <v>16.166340095120539</v>
      </c>
      <c r="L1889" s="381">
        <v>894.00958251953125</v>
      </c>
      <c r="M1889" s="381">
        <v>472.6907958984375</v>
      </c>
      <c r="N1889" s="381">
        <v>53114.1796875</v>
      </c>
      <c r="O1889" s="381">
        <v>5788.39892578125</v>
      </c>
      <c r="P1889" s="381">
        <v>9.8267736434936523</v>
      </c>
      <c r="Q1889" s="381">
        <v>100.43209838867187</v>
      </c>
      <c r="R1889" s="379">
        <v>1012.8270263671875</v>
      </c>
    </row>
    <row r="1890" spans="1:18" x14ac:dyDescent="0.25">
      <c r="A1890" s="378">
        <v>41259.791666666664</v>
      </c>
      <c r="B1890" s="381">
        <v>131.89089965820312</v>
      </c>
      <c r="C1890" s="381">
        <v>131.89089965820312</v>
      </c>
      <c r="D1890" s="381">
        <v>80993.59375</v>
      </c>
      <c r="E1890" s="381">
        <v>1</v>
      </c>
      <c r="F1890" s="381">
        <v>1</v>
      </c>
      <c r="G1890" s="381">
        <v>1</v>
      </c>
      <c r="H1890" s="381">
        <v>1</v>
      </c>
      <c r="I1890" s="381">
        <v>25.633579254150391</v>
      </c>
      <c r="J1890" s="381">
        <v>61.250301361083984</v>
      </c>
      <c r="K1890" s="381">
        <v>15.700644542799418</v>
      </c>
      <c r="L1890" s="381">
        <v>893.9788818359375</v>
      </c>
      <c r="M1890" s="381">
        <v>472.61859130859375</v>
      </c>
      <c r="N1890" s="381">
        <v>53107.51953125</v>
      </c>
      <c r="O1890" s="381">
        <v>5786.82177734375</v>
      </c>
      <c r="P1890" s="381">
        <v>9.8264799118041992</v>
      </c>
      <c r="Q1890" s="381">
        <v>100.40070343017578</v>
      </c>
      <c r="R1890" s="379">
        <v>1012.8270263671875</v>
      </c>
    </row>
    <row r="1891" spans="1:18" x14ac:dyDescent="0.25">
      <c r="A1891" s="378">
        <v>41259.833333333336</v>
      </c>
      <c r="B1891" s="381">
        <v>131.82150268554687</v>
      </c>
      <c r="C1891" s="381">
        <v>131.82150268554687</v>
      </c>
      <c r="D1891" s="381">
        <v>80920.25</v>
      </c>
      <c r="E1891" s="381">
        <v>1</v>
      </c>
      <c r="F1891" s="381">
        <v>1</v>
      </c>
      <c r="G1891" s="381">
        <v>1</v>
      </c>
      <c r="H1891" s="381">
        <v>1</v>
      </c>
      <c r="I1891" s="381">
        <v>25.696300506591797</v>
      </c>
      <c r="J1891" s="381">
        <v>61.258769989013672</v>
      </c>
      <c r="K1891" s="381">
        <v>15.741237623018824</v>
      </c>
      <c r="L1891" s="381">
        <v>893.99017333984375</v>
      </c>
      <c r="M1891" s="381">
        <v>472.06741333007812</v>
      </c>
      <c r="N1891" s="381">
        <v>53038.80078125</v>
      </c>
      <c r="O1891" s="381">
        <v>5778.326171875</v>
      </c>
      <c r="P1891" s="381">
        <v>9.8230571746826172</v>
      </c>
      <c r="Q1891" s="381">
        <v>100.35089874267578</v>
      </c>
      <c r="R1891" s="379">
        <v>1012.8250122070312</v>
      </c>
    </row>
    <row r="1892" spans="1:18" x14ac:dyDescent="0.25">
      <c r="A1892" s="378">
        <v>41259.875</v>
      </c>
      <c r="B1892" s="381">
        <v>131.74159240722656</v>
      </c>
      <c r="C1892" s="381">
        <v>131.74159240722656</v>
      </c>
      <c r="D1892" s="381">
        <v>80971.71875</v>
      </c>
      <c r="E1892" s="381">
        <v>1</v>
      </c>
      <c r="F1892" s="381">
        <v>1</v>
      </c>
      <c r="G1892" s="381">
        <v>1</v>
      </c>
      <c r="H1892" s="381">
        <v>1</v>
      </c>
      <c r="I1892" s="381">
        <v>25.290470123291016</v>
      </c>
      <c r="J1892" s="381">
        <v>61.313129425048828</v>
      </c>
      <c r="K1892" s="381">
        <v>15.506378678896727</v>
      </c>
      <c r="L1892" s="381">
        <v>894.0269775390625</v>
      </c>
      <c r="M1892" s="381">
        <v>472.27890014648437</v>
      </c>
      <c r="N1892" s="381">
        <v>53096.390625</v>
      </c>
      <c r="O1892" s="381">
        <v>5780.15478515625</v>
      </c>
      <c r="P1892" s="381">
        <v>9.8185014724731445</v>
      </c>
      <c r="Q1892" s="381">
        <v>100.34380340576172</v>
      </c>
      <c r="R1892" s="379">
        <v>1012.8250122070312</v>
      </c>
    </row>
    <row r="1893" spans="1:18" x14ac:dyDescent="0.25">
      <c r="A1893" s="378">
        <v>41259.916666666664</v>
      </c>
      <c r="B1893" s="381">
        <v>131.10960388183594</v>
      </c>
      <c r="C1893" s="381">
        <v>131.10960388183594</v>
      </c>
      <c r="D1893" s="381">
        <v>80933.953125</v>
      </c>
      <c r="E1893" s="381">
        <v>1</v>
      </c>
      <c r="F1893" s="381">
        <v>1</v>
      </c>
      <c r="G1893" s="381">
        <v>1</v>
      </c>
      <c r="H1893" s="381">
        <v>1</v>
      </c>
      <c r="I1893" s="381">
        <v>25.425460815429688</v>
      </c>
      <c r="J1893" s="381">
        <v>61.381969451904297</v>
      </c>
      <c r="K1893" s="381">
        <v>15.606648590732949</v>
      </c>
      <c r="L1893" s="381">
        <v>894.02508544921875</v>
      </c>
      <c r="M1893" s="381">
        <v>472.22171020507812</v>
      </c>
      <c r="N1893" s="381">
        <v>53078.3984375</v>
      </c>
      <c r="O1893" s="381">
        <v>5782.60791015625</v>
      </c>
      <c r="P1893" s="381">
        <v>9.8241119384765625</v>
      </c>
      <c r="Q1893" s="381">
        <v>100.39240264892578</v>
      </c>
      <c r="R1893" s="379">
        <v>1012.822998046875</v>
      </c>
    </row>
    <row r="1894" spans="1:18" x14ac:dyDescent="0.25">
      <c r="A1894" s="378">
        <v>41259.958333333336</v>
      </c>
      <c r="B1894" s="381">
        <v>130.86979675292969</v>
      </c>
      <c r="C1894" s="381">
        <v>130.86979675292969</v>
      </c>
      <c r="D1894" s="381">
        <v>80948.8984375</v>
      </c>
      <c r="E1894" s="381">
        <v>1</v>
      </c>
      <c r="F1894" s="381">
        <v>1</v>
      </c>
      <c r="G1894" s="381">
        <v>1</v>
      </c>
      <c r="H1894" s="381">
        <v>1</v>
      </c>
      <c r="I1894" s="381">
        <v>25.117820739746094</v>
      </c>
      <c r="J1894" s="381">
        <v>61.515048980712891</v>
      </c>
      <c r="K1894" s="381">
        <v>15.45123973094247</v>
      </c>
      <c r="L1894" s="381">
        <v>893.968994140625</v>
      </c>
      <c r="M1894" s="381">
        <v>472.44439697265625</v>
      </c>
      <c r="N1894" s="381">
        <v>53087.44140625</v>
      </c>
      <c r="O1894" s="381">
        <v>5781.79296875</v>
      </c>
      <c r="P1894" s="381">
        <v>9.8215646743774414</v>
      </c>
      <c r="Q1894" s="381">
        <v>100.41269683837891</v>
      </c>
      <c r="R1894" s="379">
        <v>1012.8259887695312</v>
      </c>
    </row>
    <row r="1895" spans="1:18" x14ac:dyDescent="0.25">
      <c r="A1895" s="378">
        <v>41260</v>
      </c>
      <c r="B1895" s="381">
        <v>129.3634033203125</v>
      </c>
      <c r="C1895" s="381">
        <v>129.3634033203125</v>
      </c>
      <c r="D1895" s="381">
        <v>80963.6015625</v>
      </c>
      <c r="E1895" s="381">
        <v>1</v>
      </c>
      <c r="F1895" s="381">
        <v>1</v>
      </c>
      <c r="G1895" s="381">
        <v>1</v>
      </c>
      <c r="H1895" s="381">
        <v>1</v>
      </c>
      <c r="I1895" s="381">
        <v>24.935159683227539</v>
      </c>
      <c r="J1895" s="381">
        <v>61.629409790039062</v>
      </c>
      <c r="K1895" s="381">
        <v>15.367391742976906</v>
      </c>
      <c r="L1895" s="381">
        <v>894.02740478515625</v>
      </c>
      <c r="M1895" s="381">
        <v>472.49978637695312</v>
      </c>
      <c r="N1895" s="381">
        <v>53092.4609375</v>
      </c>
      <c r="O1895" s="381">
        <v>5783.65185546875</v>
      </c>
      <c r="P1895" s="381">
        <v>9.8237991333007813</v>
      </c>
      <c r="Q1895" s="381">
        <v>100.50740051269531</v>
      </c>
      <c r="R1895" s="379">
        <v>1012.8250122070312</v>
      </c>
    </row>
    <row r="1896" spans="1:18" x14ac:dyDescent="0.25">
      <c r="A1896" s="378">
        <v>41260.041666666664</v>
      </c>
      <c r="B1896" s="381">
        <v>128.83230590820312</v>
      </c>
      <c r="C1896" s="381">
        <v>128.83230590820312</v>
      </c>
      <c r="D1896" s="381">
        <v>80979.1875</v>
      </c>
      <c r="E1896" s="381">
        <v>1</v>
      </c>
      <c r="F1896" s="381">
        <v>1</v>
      </c>
      <c r="G1896" s="381">
        <v>1</v>
      </c>
      <c r="H1896" s="381">
        <v>1</v>
      </c>
      <c r="I1896" s="381">
        <v>24.765790939331055</v>
      </c>
      <c r="J1896" s="381">
        <v>61.748619079589844</v>
      </c>
      <c r="K1896" s="381">
        <v>15.292533909175109</v>
      </c>
      <c r="L1896" s="381">
        <v>894.041015625</v>
      </c>
      <c r="M1896" s="381">
        <v>472.631591796875</v>
      </c>
      <c r="N1896" s="381">
        <v>53074.671875</v>
      </c>
      <c r="O1896" s="381">
        <v>5784.8251953125</v>
      </c>
      <c r="P1896" s="381">
        <v>9.8274269104003906</v>
      </c>
      <c r="Q1896" s="381">
        <v>100.66999816894531</v>
      </c>
      <c r="R1896" s="379">
        <v>1012.8250122070312</v>
      </c>
    </row>
    <row r="1897" spans="1:18" x14ac:dyDescent="0.25">
      <c r="A1897" s="378">
        <v>41260.083333333336</v>
      </c>
      <c r="B1897" s="381">
        <v>129.86019897460937</v>
      </c>
      <c r="C1897" s="381">
        <v>129.86019897460937</v>
      </c>
      <c r="D1897" s="381">
        <v>81129.3515625</v>
      </c>
      <c r="E1897" s="381">
        <v>1</v>
      </c>
      <c r="F1897" s="381">
        <v>1</v>
      </c>
      <c r="G1897" s="381">
        <v>1</v>
      </c>
      <c r="H1897" s="381">
        <v>1</v>
      </c>
      <c r="I1897" s="381">
        <v>24.243310928344727</v>
      </c>
      <c r="J1897" s="381">
        <v>61.972400665283203</v>
      </c>
      <c r="K1897" s="381">
        <v>15.024161783044184</v>
      </c>
      <c r="L1897" s="381">
        <v>893.98980712890625</v>
      </c>
      <c r="M1897" s="381">
        <v>473.6072998046875</v>
      </c>
      <c r="N1897" s="381">
        <v>53131</v>
      </c>
      <c r="O1897" s="381">
        <v>5788.92919921875</v>
      </c>
      <c r="P1897" s="381">
        <v>9.8249168395996094</v>
      </c>
      <c r="Q1897" s="381">
        <v>100.75879669189453</v>
      </c>
      <c r="R1897" s="379">
        <v>1012.8259887695312</v>
      </c>
    </row>
    <row r="1898" spans="1:18" x14ac:dyDescent="0.25">
      <c r="A1898" s="378">
        <v>41260.125</v>
      </c>
      <c r="B1898" s="381">
        <v>130.10299682617187</v>
      </c>
      <c r="C1898" s="381">
        <v>130.10299682617187</v>
      </c>
      <c r="D1898" s="381">
        <v>81193.2265625</v>
      </c>
      <c r="E1898" s="381">
        <v>1</v>
      </c>
      <c r="F1898" s="381">
        <v>1</v>
      </c>
      <c r="G1898" s="381">
        <v>1</v>
      </c>
      <c r="H1898" s="381">
        <v>1</v>
      </c>
      <c r="I1898" s="381">
        <v>23.461040496826172</v>
      </c>
      <c r="J1898" s="381">
        <v>62.354328155517578</v>
      </c>
      <c r="K1898" s="381">
        <v>14.628974180089863</v>
      </c>
      <c r="L1898" s="381">
        <v>894.06622314453125</v>
      </c>
      <c r="M1898" s="381">
        <v>474.60360717773437</v>
      </c>
      <c r="N1898" s="381">
        <v>53161.80859375</v>
      </c>
      <c r="O1898" s="381">
        <v>5784.0029296875</v>
      </c>
      <c r="P1898" s="381">
        <v>9.8138875961303711</v>
      </c>
      <c r="Q1898" s="381">
        <v>100.83529663085937</v>
      </c>
      <c r="R1898" s="379">
        <v>1012.8280029296875</v>
      </c>
    </row>
    <row r="1899" spans="1:18" x14ac:dyDescent="0.25">
      <c r="A1899" s="378">
        <v>41260.166666666664</v>
      </c>
      <c r="B1899" s="381">
        <v>130.70930480957031</v>
      </c>
      <c r="C1899" s="381">
        <v>130.70930480957031</v>
      </c>
      <c r="D1899" s="381">
        <v>81255.1171875</v>
      </c>
      <c r="E1899" s="381">
        <v>1</v>
      </c>
      <c r="F1899" s="381">
        <v>1</v>
      </c>
      <c r="G1899" s="381">
        <v>1</v>
      </c>
      <c r="H1899" s="381">
        <v>1</v>
      </c>
      <c r="I1899" s="381">
        <v>24.979330062866211</v>
      </c>
      <c r="J1899" s="381">
        <v>62.598918914794922</v>
      </c>
      <c r="K1899" s="381">
        <v>15.636790571512611</v>
      </c>
      <c r="L1899" s="381">
        <v>893.905517578125</v>
      </c>
      <c r="M1899" s="381">
        <v>475.39248657226562</v>
      </c>
      <c r="N1899" s="381">
        <v>53221.48828125</v>
      </c>
      <c r="O1899" s="381">
        <v>5794.9072265625</v>
      </c>
      <c r="P1899" s="381">
        <v>9.8197574615478516</v>
      </c>
      <c r="Q1899" s="381">
        <v>100.81060028076172</v>
      </c>
      <c r="R1899" s="379">
        <v>1012.8300170898437</v>
      </c>
    </row>
    <row r="1900" spans="1:18" x14ac:dyDescent="0.25">
      <c r="A1900" s="378">
        <v>41260.208333333336</v>
      </c>
      <c r="B1900" s="381">
        <v>110.34339904785156</v>
      </c>
      <c r="C1900" s="381">
        <v>129.8369827040427</v>
      </c>
      <c r="D1900" s="381">
        <v>81213.9296875</v>
      </c>
      <c r="E1900" s="381">
        <v>1</v>
      </c>
      <c r="F1900" s="381">
        <v>1</v>
      </c>
      <c r="G1900" s="381">
        <v>0.84986108541488647</v>
      </c>
      <c r="H1900" s="381">
        <v>1</v>
      </c>
      <c r="I1900" s="381">
        <v>26.354949951171875</v>
      </c>
      <c r="J1900" s="381">
        <v>62.538349151611328</v>
      </c>
      <c r="K1900" s="381">
        <v>16.481950619196287</v>
      </c>
      <c r="L1900" s="381">
        <v>894.00830078125</v>
      </c>
      <c r="M1900" s="381">
        <v>475.05081176757812</v>
      </c>
      <c r="N1900" s="381">
        <v>53188.078125</v>
      </c>
      <c r="O1900" s="381">
        <v>5802.02099609375</v>
      </c>
      <c r="P1900" s="381">
        <v>9.8355607986450195</v>
      </c>
      <c r="Q1900" s="381">
        <v>100.87030029296875</v>
      </c>
      <c r="R1900" s="379">
        <v>1012.8330078125</v>
      </c>
    </row>
    <row r="1901" spans="1:18" x14ac:dyDescent="0.25">
      <c r="A1901" s="378">
        <v>41260.25</v>
      </c>
      <c r="B1901" s="381">
        <v>112.94039916992187</v>
      </c>
      <c r="C1901" s="381">
        <v>129.46519064121645</v>
      </c>
      <c r="D1901" s="381">
        <v>81214.34375</v>
      </c>
      <c r="E1901" s="381">
        <v>1</v>
      </c>
      <c r="F1901" s="381">
        <v>1</v>
      </c>
      <c r="G1901" s="381">
        <v>0.87236112356185913</v>
      </c>
      <c r="H1901" s="381">
        <v>1</v>
      </c>
      <c r="I1901" s="381">
        <v>25.805309295654297</v>
      </c>
      <c r="J1901" s="381">
        <v>62.304450988769531</v>
      </c>
      <c r="K1901" s="381">
        <v>16.077856282611318</v>
      </c>
      <c r="L1901" s="381">
        <v>893.9600830078125</v>
      </c>
      <c r="M1901" s="381">
        <v>474.68679809570312</v>
      </c>
      <c r="N1901" s="381">
        <v>53210.578125</v>
      </c>
      <c r="O1901" s="381">
        <v>5800.86083984375</v>
      </c>
      <c r="P1901" s="381">
        <v>9.8307037353515625</v>
      </c>
      <c r="Q1901" s="381">
        <v>100.83270263671875</v>
      </c>
      <c r="R1901" s="379">
        <v>1012.833984375</v>
      </c>
    </row>
    <row r="1902" spans="1:18" x14ac:dyDescent="0.25">
      <c r="A1902" s="378">
        <v>41260.291666666664</v>
      </c>
      <c r="B1902" s="381">
        <v>129.61399841308594</v>
      </c>
      <c r="C1902" s="381">
        <v>129.61399841308594</v>
      </c>
      <c r="D1902" s="381">
        <v>81185.15625</v>
      </c>
      <c r="E1902" s="381">
        <v>1</v>
      </c>
      <c r="F1902" s="381">
        <v>1</v>
      </c>
      <c r="G1902" s="381">
        <v>1</v>
      </c>
      <c r="H1902" s="381">
        <v>1</v>
      </c>
      <c r="I1902" s="381">
        <v>25.768320083618164</v>
      </c>
      <c r="J1902" s="381">
        <v>62.108428955078125</v>
      </c>
      <c r="K1902" s="381">
        <v>16.004298772051115</v>
      </c>
      <c r="L1902" s="381">
        <v>894.05328369140625</v>
      </c>
      <c r="M1902" s="381">
        <v>474.59298706054687</v>
      </c>
      <c r="N1902" s="381">
        <v>53215.26171875</v>
      </c>
      <c r="O1902" s="381">
        <v>5801.95703125</v>
      </c>
      <c r="P1902" s="381">
        <v>9.8309650421142578</v>
      </c>
      <c r="Q1902" s="381">
        <v>100.82170104980469</v>
      </c>
      <c r="R1902" s="379">
        <v>1012.8330078125</v>
      </c>
    </row>
    <row r="1903" spans="1:18" x14ac:dyDescent="0.25">
      <c r="A1903" s="378">
        <v>41260.333333333336</v>
      </c>
      <c r="B1903" s="381">
        <v>129.56170654296875</v>
      </c>
      <c r="C1903" s="381">
        <v>129.56170654296875</v>
      </c>
      <c r="D1903" s="381">
        <v>81188.6875</v>
      </c>
      <c r="E1903" s="381">
        <v>1</v>
      </c>
      <c r="F1903" s="381">
        <v>1</v>
      </c>
      <c r="G1903" s="381">
        <v>1</v>
      </c>
      <c r="H1903" s="381">
        <v>1</v>
      </c>
      <c r="I1903" s="381">
        <v>25.805240631103516</v>
      </c>
      <c r="J1903" s="381">
        <v>61.980270385742187</v>
      </c>
      <c r="K1903" s="381">
        <v>15.994157916849362</v>
      </c>
      <c r="L1903" s="381">
        <v>893.95758056640625</v>
      </c>
      <c r="M1903" s="381">
        <v>474.44351196289062</v>
      </c>
      <c r="N1903" s="381">
        <v>53226.23046875</v>
      </c>
      <c r="O1903" s="381">
        <v>5800.9970703125</v>
      </c>
      <c r="P1903" s="381">
        <v>9.8280353546142578</v>
      </c>
      <c r="Q1903" s="381">
        <v>100.82460021972656</v>
      </c>
      <c r="R1903" s="379">
        <v>1012.8350219726562</v>
      </c>
    </row>
    <row r="1904" spans="1:18" x14ac:dyDescent="0.25">
      <c r="A1904" s="378">
        <v>41260.375</v>
      </c>
      <c r="B1904" s="381">
        <v>128.82609558105469</v>
      </c>
      <c r="C1904" s="381">
        <v>128.82609558105469</v>
      </c>
      <c r="D1904" s="381">
        <v>81012.046875</v>
      </c>
      <c r="E1904" s="381">
        <v>1</v>
      </c>
      <c r="F1904" s="381">
        <v>1</v>
      </c>
      <c r="G1904" s="381">
        <v>1</v>
      </c>
      <c r="H1904" s="381">
        <v>1</v>
      </c>
      <c r="I1904" s="381">
        <v>25.672290802001953</v>
      </c>
      <c r="J1904" s="381">
        <v>61.883949279785156</v>
      </c>
      <c r="K1904" s="381">
        <v>15.887027418869838</v>
      </c>
      <c r="L1904" s="381">
        <v>894.027587890625</v>
      </c>
      <c r="M1904" s="381">
        <v>473.36880493164063</v>
      </c>
      <c r="N1904" s="381">
        <v>53104.53125</v>
      </c>
      <c r="O1904" s="381">
        <v>5790.60986328125</v>
      </c>
      <c r="P1904" s="381">
        <v>9.8314571380615234</v>
      </c>
      <c r="Q1904" s="381">
        <v>100.76380157470703</v>
      </c>
      <c r="R1904" s="379">
        <v>1012.8319702148437</v>
      </c>
    </row>
    <row r="1905" spans="1:18" x14ac:dyDescent="0.25">
      <c r="A1905" s="378">
        <v>41260.416666666664</v>
      </c>
      <c r="B1905" s="381">
        <v>129.46040344238281</v>
      </c>
      <c r="C1905" s="381">
        <v>129.46040344238281</v>
      </c>
      <c r="D1905" s="381">
        <v>80892.4375</v>
      </c>
      <c r="E1905" s="381">
        <v>1</v>
      </c>
      <c r="F1905" s="381">
        <v>1</v>
      </c>
      <c r="G1905" s="381">
        <v>1</v>
      </c>
      <c r="H1905" s="381">
        <v>1</v>
      </c>
      <c r="I1905" s="381">
        <v>25.786249160766602</v>
      </c>
      <c r="J1905" s="381">
        <v>61.804000854492188</v>
      </c>
      <c r="K1905" s="381">
        <v>15.936933651661676</v>
      </c>
      <c r="L1905" s="381">
        <v>894.00091552734375</v>
      </c>
      <c r="M1905" s="381">
        <v>472.97579956054687</v>
      </c>
      <c r="N1905" s="381">
        <v>53078.44921875</v>
      </c>
      <c r="O1905" s="381">
        <v>5789.8837890625</v>
      </c>
      <c r="P1905" s="381">
        <v>9.8360261917114258</v>
      </c>
      <c r="Q1905" s="381">
        <v>100.70040130615234</v>
      </c>
      <c r="R1905" s="379">
        <v>1012.8280029296875</v>
      </c>
    </row>
    <row r="1906" spans="1:18" x14ac:dyDescent="0.25">
      <c r="A1906" s="378">
        <v>41260.458333333336</v>
      </c>
      <c r="B1906" s="381">
        <v>129.90150451660156</v>
      </c>
      <c r="C1906" s="381">
        <v>129.90150451660156</v>
      </c>
      <c r="D1906" s="381">
        <v>80862.640625</v>
      </c>
      <c r="E1906" s="381">
        <v>1</v>
      </c>
      <c r="F1906" s="381">
        <v>1</v>
      </c>
      <c r="G1906" s="381">
        <v>1</v>
      </c>
      <c r="H1906" s="381">
        <v>1</v>
      </c>
      <c r="I1906" s="381">
        <v>25.867660522460937</v>
      </c>
      <c r="J1906" s="381">
        <v>61.695060729980469</v>
      </c>
      <c r="K1906" s="381">
        <v>15.959068868757459</v>
      </c>
      <c r="L1906" s="381">
        <v>893.99017333984375</v>
      </c>
      <c r="M1906" s="381">
        <v>472.57659912109375</v>
      </c>
      <c r="N1906" s="381">
        <v>53072.5</v>
      </c>
      <c r="O1906" s="381">
        <v>5791.841796875</v>
      </c>
      <c r="P1906" s="381">
        <v>9.8393306732177734</v>
      </c>
      <c r="Q1906" s="381">
        <v>100.69480133056641</v>
      </c>
      <c r="R1906" s="379">
        <v>1012.8270263671875</v>
      </c>
    </row>
    <row r="1907" spans="1:18" x14ac:dyDescent="0.25">
      <c r="A1907" s="378">
        <v>41260.5</v>
      </c>
      <c r="B1907" s="381">
        <v>129.85459899902344</v>
      </c>
      <c r="C1907" s="381">
        <v>129.85459899902344</v>
      </c>
      <c r="D1907" s="381">
        <v>80881.1484375</v>
      </c>
      <c r="E1907" s="381">
        <v>1</v>
      </c>
      <c r="F1907" s="381">
        <v>1</v>
      </c>
      <c r="G1907" s="381">
        <v>1</v>
      </c>
      <c r="H1907" s="381">
        <v>1</v>
      </c>
      <c r="I1907" s="381">
        <v>25.475290298461914</v>
      </c>
      <c r="J1907" s="381">
        <v>61.602119445800781</v>
      </c>
      <c r="K1907" s="381">
        <v>15.693318758823006</v>
      </c>
      <c r="L1907" s="381">
        <v>893.98101806640625</v>
      </c>
      <c r="M1907" s="381">
        <v>472.47848510742187</v>
      </c>
      <c r="N1907" s="381">
        <v>53056.6484375</v>
      </c>
      <c r="O1907" s="381">
        <v>5797.10888671875</v>
      </c>
      <c r="P1907" s="381">
        <v>9.849125862121582</v>
      </c>
      <c r="Q1907" s="381">
        <v>100.72299957275391</v>
      </c>
      <c r="R1907" s="379">
        <v>1012.8300170898437</v>
      </c>
    </row>
    <row r="1908" spans="1:18" x14ac:dyDescent="0.25">
      <c r="A1908" s="378">
        <v>41260.541666666664</v>
      </c>
      <c r="B1908" s="381">
        <v>130.42680358886719</v>
      </c>
      <c r="C1908" s="381">
        <v>130.42680358886719</v>
      </c>
      <c r="D1908" s="381">
        <v>80844.5078125</v>
      </c>
      <c r="E1908" s="381">
        <v>1</v>
      </c>
      <c r="F1908" s="381">
        <v>1</v>
      </c>
      <c r="G1908" s="381">
        <v>1</v>
      </c>
      <c r="H1908" s="381">
        <v>1</v>
      </c>
      <c r="I1908" s="381">
        <v>25.369590759277344</v>
      </c>
      <c r="J1908" s="381">
        <v>61.586311340332031</v>
      </c>
      <c r="K1908" s="381">
        <v>15.62419515077665</v>
      </c>
      <c r="L1908" s="381">
        <v>894.07843017578125</v>
      </c>
      <c r="M1908" s="381">
        <v>472.360107421875</v>
      </c>
      <c r="N1908" s="381">
        <v>53066.87109375</v>
      </c>
      <c r="O1908" s="381">
        <v>5792.44091796875</v>
      </c>
      <c r="P1908" s="381">
        <v>9.8417997360229492</v>
      </c>
      <c r="Q1908" s="381">
        <v>100.73919677734375</v>
      </c>
      <c r="R1908" s="379">
        <v>1012.8330078125</v>
      </c>
    </row>
    <row r="1909" spans="1:18" x14ac:dyDescent="0.25">
      <c r="A1909" s="378">
        <v>41260.583333333336</v>
      </c>
      <c r="B1909" s="381">
        <v>131.25100708007812</v>
      </c>
      <c r="C1909" s="381">
        <v>131.25100708007812</v>
      </c>
      <c r="D1909" s="381">
        <v>80910.296875</v>
      </c>
      <c r="E1909" s="381">
        <v>1</v>
      </c>
      <c r="F1909" s="381">
        <v>1</v>
      </c>
      <c r="G1909" s="381">
        <v>1</v>
      </c>
      <c r="H1909" s="381">
        <v>1</v>
      </c>
      <c r="I1909" s="381">
        <v>25.688449859619141</v>
      </c>
      <c r="J1909" s="381">
        <v>61.588188171386719</v>
      </c>
      <c r="K1909" s="381">
        <v>15.821050837854564</v>
      </c>
      <c r="L1909" s="381">
        <v>893.91131591796875</v>
      </c>
      <c r="M1909" s="381">
        <v>472.62030029296875</v>
      </c>
      <c r="N1909" s="381">
        <v>53103.44921875</v>
      </c>
      <c r="O1909" s="381">
        <v>5807.244140625</v>
      </c>
      <c r="P1909" s="381">
        <v>9.8570261001586914</v>
      </c>
      <c r="Q1909" s="381">
        <v>100.65160369873047</v>
      </c>
      <c r="R1909" s="379">
        <v>1012.8319702148437</v>
      </c>
    </row>
    <row r="1910" spans="1:18" x14ac:dyDescent="0.25">
      <c r="A1910" s="378">
        <v>41260.625</v>
      </c>
      <c r="B1910" s="381">
        <v>131.841796875</v>
      </c>
      <c r="C1910" s="381">
        <v>131.841796875</v>
      </c>
      <c r="D1910" s="381">
        <v>81087.2734375</v>
      </c>
      <c r="E1910" s="381">
        <v>1</v>
      </c>
      <c r="F1910" s="381">
        <v>1</v>
      </c>
      <c r="G1910" s="381">
        <v>1</v>
      </c>
      <c r="H1910" s="381">
        <v>1</v>
      </c>
      <c r="I1910" s="381">
        <v>25.438570022583008</v>
      </c>
      <c r="J1910" s="381">
        <v>61.561431884765625</v>
      </c>
      <c r="K1910" s="381">
        <v>15.660347956910845</v>
      </c>
      <c r="L1910" s="381">
        <v>894.05877685546875</v>
      </c>
      <c r="M1910" s="381">
        <v>473.45590209960937</v>
      </c>
      <c r="N1910" s="381">
        <v>53202.5</v>
      </c>
      <c r="O1910" s="381">
        <v>5816.701171875</v>
      </c>
      <c r="P1910" s="381">
        <v>9.8557796478271484</v>
      </c>
      <c r="Q1910" s="381">
        <v>100.71880340576172</v>
      </c>
      <c r="R1910" s="379">
        <v>1012.8330078125</v>
      </c>
    </row>
    <row r="1911" spans="1:18" x14ac:dyDescent="0.25">
      <c r="A1911" s="378">
        <v>41260.666666666664</v>
      </c>
      <c r="B1911" s="381">
        <v>130.68890380859375</v>
      </c>
      <c r="C1911" s="381">
        <v>130.68890380859375</v>
      </c>
      <c r="D1911" s="381">
        <v>81078.9296875</v>
      </c>
      <c r="E1911" s="381">
        <v>1</v>
      </c>
      <c r="F1911" s="381">
        <v>1</v>
      </c>
      <c r="G1911" s="381">
        <v>1</v>
      </c>
      <c r="H1911" s="381">
        <v>1</v>
      </c>
      <c r="I1911" s="381">
        <v>25.212320327758789</v>
      </c>
      <c r="J1911" s="381">
        <v>61.597099304199219</v>
      </c>
      <c r="K1911" s="381">
        <v>15.530057989182387</v>
      </c>
      <c r="L1911" s="381">
        <v>894.0703125</v>
      </c>
      <c r="M1911" s="381">
        <v>473.59799194335937</v>
      </c>
      <c r="N1911" s="381">
        <v>53237.73046875</v>
      </c>
      <c r="O1911" s="381">
        <v>5811.09521484375</v>
      </c>
      <c r="P1911" s="381">
        <v>9.8418788909912109</v>
      </c>
      <c r="Q1911" s="381">
        <v>100.69100189208984</v>
      </c>
      <c r="R1911" s="379">
        <v>1012.8300170898437</v>
      </c>
    </row>
    <row r="1912" spans="1:18" x14ac:dyDescent="0.25">
      <c r="A1912" s="378">
        <v>41260.708333333336</v>
      </c>
      <c r="B1912" s="381">
        <v>131.80329895019531</v>
      </c>
      <c r="C1912" s="381">
        <v>131.80329895019531</v>
      </c>
      <c r="D1912" s="381">
        <v>81317.34375</v>
      </c>
      <c r="E1912" s="381">
        <v>1</v>
      </c>
      <c r="F1912" s="381">
        <v>1</v>
      </c>
      <c r="G1912" s="381">
        <v>1</v>
      </c>
      <c r="H1912" s="381">
        <v>1</v>
      </c>
      <c r="I1912" s="381">
        <v>25.278709411621094</v>
      </c>
      <c r="J1912" s="381">
        <v>61.668609619140625</v>
      </c>
      <c r="K1912" s="381">
        <v>15.589028623809572</v>
      </c>
      <c r="L1912" s="381">
        <v>893.98687744140625</v>
      </c>
      <c r="M1912" s="381">
        <v>474.85739135742187</v>
      </c>
      <c r="N1912" s="381">
        <v>53346.8203125</v>
      </c>
      <c r="O1912" s="381">
        <v>5814.1591796875</v>
      </c>
      <c r="P1912" s="381">
        <v>9.8289833068847656</v>
      </c>
      <c r="Q1912" s="381">
        <v>100.74420166015625</v>
      </c>
      <c r="R1912" s="379">
        <v>1012.8309936523437</v>
      </c>
    </row>
    <row r="1913" spans="1:18" x14ac:dyDescent="0.25">
      <c r="A1913" s="378">
        <v>41260.75</v>
      </c>
      <c r="B1913" s="381">
        <v>131.87319946289062</v>
      </c>
      <c r="C1913" s="381">
        <v>131.87319946289062</v>
      </c>
      <c r="D1913" s="381">
        <v>81281.609375</v>
      </c>
      <c r="E1913" s="381">
        <v>1</v>
      </c>
      <c r="F1913" s="381">
        <v>1</v>
      </c>
      <c r="G1913" s="381">
        <v>1</v>
      </c>
      <c r="H1913" s="381">
        <v>1</v>
      </c>
      <c r="I1913" s="381">
        <v>25.292139053344727</v>
      </c>
      <c r="J1913" s="381">
        <v>61.738059997558594</v>
      </c>
      <c r="K1913" s="381">
        <v>15.614875983419916</v>
      </c>
      <c r="L1913" s="381">
        <v>893.9852294921875</v>
      </c>
      <c r="M1913" s="381">
        <v>474.74578857421875</v>
      </c>
      <c r="N1913" s="381">
        <v>53324.12890625</v>
      </c>
      <c r="O1913" s="381">
        <v>5809.4599609375</v>
      </c>
      <c r="P1913" s="381">
        <v>9.8238315582275391</v>
      </c>
      <c r="Q1913" s="381">
        <v>100.82140350341797</v>
      </c>
      <c r="R1913" s="379">
        <v>1012.8350219726562</v>
      </c>
    </row>
    <row r="1914" spans="1:18" x14ac:dyDescent="0.25">
      <c r="A1914" s="378">
        <v>41260.791666666664</v>
      </c>
      <c r="B1914" s="381">
        <v>132.26480102539062</v>
      </c>
      <c r="C1914" s="381">
        <v>132.26480102539062</v>
      </c>
      <c r="D1914" s="381">
        <v>81152.9375</v>
      </c>
      <c r="E1914" s="381">
        <v>1</v>
      </c>
      <c r="F1914" s="381">
        <v>1</v>
      </c>
      <c r="G1914" s="381">
        <v>1</v>
      </c>
      <c r="H1914" s="381">
        <v>1</v>
      </c>
      <c r="I1914" s="381">
        <v>24.978849411010742</v>
      </c>
      <c r="J1914" s="381">
        <v>61.796619415283203</v>
      </c>
      <c r="K1914" s="381">
        <v>15.436084504839018</v>
      </c>
      <c r="L1914" s="381">
        <v>894.009521484375</v>
      </c>
      <c r="M1914" s="381">
        <v>474.22628784179687</v>
      </c>
      <c r="N1914" s="381">
        <v>53244.16015625</v>
      </c>
      <c r="O1914" s="381">
        <v>5795.43212890625</v>
      </c>
      <c r="P1914" s="381">
        <v>9.816192626953125</v>
      </c>
      <c r="Q1914" s="381">
        <v>100.76750183105469</v>
      </c>
      <c r="R1914" s="379">
        <v>1012.833984375</v>
      </c>
    </row>
    <row r="1915" spans="1:18" x14ac:dyDescent="0.25">
      <c r="A1915" s="378">
        <v>41260.833333333336</v>
      </c>
      <c r="B1915" s="381">
        <v>131.18519592285156</v>
      </c>
      <c r="C1915" s="381">
        <v>131.18519592285156</v>
      </c>
      <c r="D1915" s="381">
        <v>80939.2578125</v>
      </c>
      <c r="E1915" s="381">
        <v>1</v>
      </c>
      <c r="F1915" s="381">
        <v>1</v>
      </c>
      <c r="G1915" s="381">
        <v>1</v>
      </c>
      <c r="H1915" s="381">
        <v>1</v>
      </c>
      <c r="I1915" s="381">
        <v>25.059270858764648</v>
      </c>
      <c r="J1915" s="381">
        <v>61.888019561767578</v>
      </c>
      <c r="K1915" s="381">
        <v>15.508686451108588</v>
      </c>
      <c r="L1915" s="381">
        <v>893.97308349609375</v>
      </c>
      <c r="M1915" s="381">
        <v>473.26300048828125</v>
      </c>
      <c r="N1915" s="381">
        <v>53133.578125</v>
      </c>
      <c r="O1915" s="381">
        <v>5783.10498046875</v>
      </c>
      <c r="P1915" s="381">
        <v>9.8161382675170898</v>
      </c>
      <c r="Q1915" s="381">
        <v>100.847900390625</v>
      </c>
      <c r="R1915" s="379">
        <v>1012.8309936523437</v>
      </c>
    </row>
    <row r="1916" spans="1:18" x14ac:dyDescent="0.25">
      <c r="A1916" s="378">
        <v>41260.875</v>
      </c>
      <c r="B1916" s="381">
        <v>131.52340698242187</v>
      </c>
      <c r="C1916" s="381">
        <v>131.52340698242187</v>
      </c>
      <c r="D1916" s="381">
        <v>80936.640625</v>
      </c>
      <c r="E1916" s="381">
        <v>1</v>
      </c>
      <c r="F1916" s="381">
        <v>1</v>
      </c>
      <c r="G1916" s="381">
        <v>1</v>
      </c>
      <c r="H1916" s="381">
        <v>1</v>
      </c>
      <c r="I1916" s="381">
        <v>25.468780517578125</v>
      </c>
      <c r="J1916" s="381">
        <v>61.927268981933594</v>
      </c>
      <c r="K1916" s="381">
        <v>15.772120217538905</v>
      </c>
      <c r="L1916" s="381">
        <v>893.99517822265625</v>
      </c>
      <c r="M1916" s="381">
        <v>473.38848876953125</v>
      </c>
      <c r="N1916" s="381">
        <v>53128.62890625</v>
      </c>
      <c r="O1916" s="381">
        <v>5785.2099609375</v>
      </c>
      <c r="P1916" s="381">
        <v>9.8194513320922852</v>
      </c>
      <c r="Q1916" s="381">
        <v>100.82260131835937</v>
      </c>
      <c r="R1916" s="379">
        <v>1012.8309936523437</v>
      </c>
    </row>
    <row r="1917" spans="1:18" x14ac:dyDescent="0.25">
      <c r="A1917" s="378">
        <v>41260.916666666664</v>
      </c>
      <c r="B1917" s="381">
        <v>132.49589538574219</v>
      </c>
      <c r="C1917" s="381">
        <v>132.49589538574219</v>
      </c>
      <c r="D1917" s="381">
        <v>80977.84375</v>
      </c>
      <c r="E1917" s="381">
        <v>1</v>
      </c>
      <c r="F1917" s="381">
        <v>1</v>
      </c>
      <c r="G1917" s="381">
        <v>1</v>
      </c>
      <c r="H1917" s="381">
        <v>1</v>
      </c>
      <c r="I1917" s="381">
        <v>25.314289093017578</v>
      </c>
      <c r="J1917" s="381">
        <v>61.930801391601563</v>
      </c>
      <c r="K1917" s="381">
        <v>15.677342101892572</v>
      </c>
      <c r="L1917" s="381">
        <v>893.99688720703125</v>
      </c>
      <c r="M1917" s="381">
        <v>473.66140747070312</v>
      </c>
      <c r="N1917" s="381">
        <v>53164.91015625</v>
      </c>
      <c r="O1917" s="381">
        <v>5787.3828125</v>
      </c>
      <c r="P1917" s="381">
        <v>9.8185510635375977</v>
      </c>
      <c r="Q1917" s="381">
        <v>100.73699951171875</v>
      </c>
      <c r="R1917" s="379">
        <v>1012.8309936523437</v>
      </c>
    </row>
    <row r="1918" spans="1:18" x14ac:dyDescent="0.25">
      <c r="A1918" s="378">
        <v>41260.958333333336</v>
      </c>
      <c r="B1918" s="381">
        <v>133.94560241699219</v>
      </c>
      <c r="C1918" s="381">
        <v>133.94560241699219</v>
      </c>
      <c r="D1918" s="381">
        <v>81105.6796875</v>
      </c>
      <c r="E1918" s="381">
        <v>1</v>
      </c>
      <c r="F1918" s="381">
        <v>1</v>
      </c>
      <c r="G1918" s="381">
        <v>1</v>
      </c>
      <c r="H1918" s="381">
        <v>1</v>
      </c>
      <c r="I1918" s="381">
        <v>25.158330917358398</v>
      </c>
      <c r="J1918" s="381">
        <v>61.955020904541016</v>
      </c>
      <c r="K1918" s="381">
        <v>15.586849179083002</v>
      </c>
      <c r="L1918" s="381">
        <v>893.9935302734375</v>
      </c>
      <c r="M1918" s="381">
        <v>474.25698852539062</v>
      </c>
      <c r="N1918" s="381">
        <v>53220.01171875</v>
      </c>
      <c r="O1918" s="381">
        <v>5796.22119140625</v>
      </c>
      <c r="P1918" s="381">
        <v>9.8213100433349609</v>
      </c>
      <c r="Q1918" s="381">
        <v>100.72489929199219</v>
      </c>
      <c r="R1918" s="379">
        <v>1012.8289794921875</v>
      </c>
    </row>
    <row r="1919" spans="1:18" x14ac:dyDescent="0.25">
      <c r="A1919" s="378">
        <v>41261</v>
      </c>
      <c r="B1919" s="381">
        <v>134.36300659179687</v>
      </c>
      <c r="C1919" s="381">
        <v>134.36300659179687</v>
      </c>
      <c r="D1919" s="381">
        <v>81195.09375</v>
      </c>
      <c r="E1919" s="381">
        <v>1</v>
      </c>
      <c r="F1919" s="381">
        <v>1</v>
      </c>
      <c r="G1919" s="381">
        <v>1</v>
      </c>
      <c r="H1919" s="381">
        <v>1</v>
      </c>
      <c r="I1919" s="381">
        <v>25.272640228271484</v>
      </c>
      <c r="J1919" s="381">
        <v>62.006519317626953</v>
      </c>
      <c r="K1919" s="381">
        <v>15.670684545217519</v>
      </c>
      <c r="L1919" s="381">
        <v>894.0167236328125</v>
      </c>
      <c r="M1919" s="381">
        <v>474.97119140625</v>
      </c>
      <c r="N1919" s="381">
        <v>53292.3203125</v>
      </c>
      <c r="O1919" s="381">
        <v>5805.52294921875</v>
      </c>
      <c r="P1919" s="381">
        <v>9.8225011825561523</v>
      </c>
      <c r="Q1919" s="381">
        <v>100.74849700927734</v>
      </c>
      <c r="R1919" s="379">
        <v>1012.8289794921875</v>
      </c>
    </row>
    <row r="1920" spans="1:18" x14ac:dyDescent="0.25">
      <c r="A1920" s="378">
        <v>41261.041666666664</v>
      </c>
      <c r="B1920" s="381">
        <v>134.5198974609375</v>
      </c>
      <c r="C1920" s="381">
        <v>134.5198974609375</v>
      </c>
      <c r="D1920" s="381">
        <v>81355.5</v>
      </c>
      <c r="E1920" s="381">
        <v>1</v>
      </c>
      <c r="F1920" s="381">
        <v>1</v>
      </c>
      <c r="G1920" s="381">
        <v>1</v>
      </c>
      <c r="H1920" s="381">
        <v>1</v>
      </c>
      <c r="I1920" s="381">
        <v>25.342369079589844</v>
      </c>
      <c r="J1920" s="381">
        <v>62.010219573974609</v>
      </c>
      <c r="K1920" s="381">
        <v>15.71485871150071</v>
      </c>
      <c r="L1920" s="381">
        <v>893.93829345703125</v>
      </c>
      <c r="M1920" s="381">
        <v>475.79220581054687</v>
      </c>
      <c r="N1920" s="381">
        <v>53374.37109375</v>
      </c>
      <c r="O1920" s="381">
        <v>5813.05322265625</v>
      </c>
      <c r="P1920" s="381">
        <v>9.8211851119995117</v>
      </c>
      <c r="Q1920" s="381">
        <v>100.81340026855469</v>
      </c>
      <c r="R1920" s="379">
        <v>1012.8319702148437</v>
      </c>
    </row>
    <row r="1921" spans="1:18" x14ac:dyDescent="0.25">
      <c r="A1921" s="378">
        <v>41261.083333333336</v>
      </c>
      <c r="B1921" s="381">
        <v>134.44090270996094</v>
      </c>
      <c r="C1921" s="381">
        <v>134.44090270996094</v>
      </c>
      <c r="D1921" s="381">
        <v>81394.953125</v>
      </c>
      <c r="E1921" s="381">
        <v>1</v>
      </c>
      <c r="F1921" s="381">
        <v>1</v>
      </c>
      <c r="G1921" s="381">
        <v>1</v>
      </c>
      <c r="H1921" s="381">
        <v>1</v>
      </c>
      <c r="I1921" s="381">
        <v>25.272560119628906</v>
      </c>
      <c r="J1921" s="381">
        <v>62.024318695068359</v>
      </c>
      <c r="K1921" s="381">
        <v>15.675133231001382</v>
      </c>
      <c r="L1921" s="381">
        <v>894.0283203125</v>
      </c>
      <c r="M1921" s="381">
        <v>476.20059204101562</v>
      </c>
      <c r="N1921" s="381">
        <v>53418.44140625</v>
      </c>
      <c r="O1921" s="381">
        <v>5817.7919921875</v>
      </c>
      <c r="P1921" s="381">
        <v>9.8197870254516602</v>
      </c>
      <c r="Q1921" s="381">
        <v>100.86299896240234</v>
      </c>
      <c r="R1921" s="379">
        <v>1012.8369750976562</v>
      </c>
    </row>
    <row r="1922" spans="1:18" x14ac:dyDescent="0.25">
      <c r="A1922" s="378">
        <v>41261.125</v>
      </c>
      <c r="B1922" s="381">
        <v>135.41799926757813</v>
      </c>
      <c r="C1922" s="381">
        <v>135.41799926757813</v>
      </c>
      <c r="D1922" s="381">
        <v>81413.8671875</v>
      </c>
      <c r="E1922" s="381">
        <v>1</v>
      </c>
      <c r="F1922" s="381">
        <v>1</v>
      </c>
      <c r="G1922" s="381">
        <v>1</v>
      </c>
      <c r="H1922" s="381">
        <v>1</v>
      </c>
      <c r="I1922" s="381">
        <v>25.264230728149414</v>
      </c>
      <c r="J1922" s="381">
        <v>62.052749633789063</v>
      </c>
      <c r="K1922" s="381">
        <v>15.677149840641359</v>
      </c>
      <c r="L1922" s="381">
        <v>893.9144287109375</v>
      </c>
      <c r="M1922" s="381">
        <v>476.456787109375</v>
      </c>
      <c r="N1922" s="381">
        <v>53446.73046875</v>
      </c>
      <c r="O1922" s="381">
        <v>5815.76611328125</v>
      </c>
      <c r="P1922" s="381">
        <v>9.8146848678588867</v>
      </c>
      <c r="Q1922" s="381">
        <v>100.77120208740234</v>
      </c>
      <c r="R1922" s="379">
        <v>1012.8350219726562</v>
      </c>
    </row>
    <row r="1923" spans="1:18" x14ac:dyDescent="0.25">
      <c r="A1923" s="378">
        <v>41261.166666666664</v>
      </c>
      <c r="B1923" s="381">
        <v>136.09339904785156</v>
      </c>
      <c r="C1923" s="381">
        <v>136.09339904785156</v>
      </c>
      <c r="D1923" s="381">
        <v>81449.328125</v>
      </c>
      <c r="E1923" s="381">
        <v>1</v>
      </c>
      <c r="F1923" s="381">
        <v>1</v>
      </c>
      <c r="G1923" s="381">
        <v>1</v>
      </c>
      <c r="H1923" s="381">
        <v>1</v>
      </c>
      <c r="I1923" s="381">
        <v>25.387800216674805</v>
      </c>
      <c r="J1923" s="381">
        <v>62.081981658935547</v>
      </c>
      <c r="K1923" s="381">
        <v>15.761249474123252</v>
      </c>
      <c r="L1923" s="381">
        <v>894.07452392578125</v>
      </c>
      <c r="M1923" s="381">
        <v>476.87350463867187</v>
      </c>
      <c r="N1923" s="381">
        <v>53499.078125</v>
      </c>
      <c r="O1923" s="381">
        <v>5827.8759765625</v>
      </c>
      <c r="P1923" s="381">
        <v>9.8233356475830078</v>
      </c>
      <c r="Q1923" s="381">
        <v>100.77439880371094</v>
      </c>
      <c r="R1923" s="379">
        <v>1012.8309936523437</v>
      </c>
    </row>
    <row r="1924" spans="1:18" x14ac:dyDescent="0.25">
      <c r="A1924" s="378">
        <v>41261.208333333336</v>
      </c>
      <c r="B1924" s="381">
        <v>116.2301025390625</v>
      </c>
      <c r="C1924" s="381">
        <v>136.5850798322106</v>
      </c>
      <c r="D1924" s="381">
        <v>81517.546875</v>
      </c>
      <c r="E1924" s="381">
        <v>1</v>
      </c>
      <c r="F1924" s="381">
        <v>1</v>
      </c>
      <c r="G1924" s="381">
        <v>0.85097217559814453</v>
      </c>
      <c r="H1924" s="381">
        <v>1</v>
      </c>
      <c r="I1924" s="381">
        <v>25.433799743652344</v>
      </c>
      <c r="J1924" s="381">
        <v>62.103710174560547</v>
      </c>
      <c r="K1924" s="381">
        <v>15.795333279175974</v>
      </c>
      <c r="L1924" s="381">
        <v>894.0078125</v>
      </c>
      <c r="M1924" s="381">
        <v>477.28839111328125</v>
      </c>
      <c r="N1924" s="381">
        <v>53531.9296875</v>
      </c>
      <c r="O1924" s="381">
        <v>5826.2451171875</v>
      </c>
      <c r="P1924" s="381">
        <v>9.8160371780395508</v>
      </c>
      <c r="Q1924" s="381">
        <v>100.66889953613281</v>
      </c>
      <c r="R1924" s="379">
        <v>1012.8280029296875</v>
      </c>
    </row>
    <row r="1925" spans="1:18" x14ac:dyDescent="0.25">
      <c r="A1925" s="378">
        <v>41261.25</v>
      </c>
      <c r="B1925" s="381">
        <v>118.20279693603516</v>
      </c>
      <c r="C1925" s="381">
        <v>135.67035924721026</v>
      </c>
      <c r="D1925" s="381">
        <v>81570.5</v>
      </c>
      <c r="E1925" s="381">
        <v>1</v>
      </c>
      <c r="F1925" s="381">
        <v>1</v>
      </c>
      <c r="G1925" s="381">
        <v>0.8712499737739563</v>
      </c>
      <c r="H1925" s="381">
        <v>1</v>
      </c>
      <c r="I1925" s="381">
        <v>25.682390213012695</v>
      </c>
      <c r="J1925" s="381">
        <v>62.079959869384766</v>
      </c>
      <c r="K1925" s="381">
        <v>15.943617537737081</v>
      </c>
      <c r="L1925" s="381">
        <v>893.980224609375</v>
      </c>
      <c r="M1925" s="381">
        <v>477.58938598632812</v>
      </c>
      <c r="N1925" s="381">
        <v>53588.55859375</v>
      </c>
      <c r="O1925" s="381">
        <v>5837.3408203125</v>
      </c>
      <c r="P1925" s="381">
        <v>9.8236627578735352</v>
      </c>
      <c r="Q1925" s="381">
        <v>100.67019653320312</v>
      </c>
      <c r="R1925" s="379">
        <v>1012.8280029296875</v>
      </c>
    </row>
    <row r="1926" spans="1:18" x14ac:dyDescent="0.25">
      <c r="A1926" s="378">
        <v>41261.291666666664</v>
      </c>
      <c r="B1926" s="381">
        <v>135.48179626464844</v>
      </c>
      <c r="C1926" s="381">
        <v>135.48179626464844</v>
      </c>
      <c r="D1926" s="381">
        <v>81625.046875</v>
      </c>
      <c r="E1926" s="381">
        <v>1</v>
      </c>
      <c r="F1926" s="381">
        <v>1</v>
      </c>
      <c r="G1926" s="381">
        <v>1</v>
      </c>
      <c r="H1926" s="381">
        <v>1</v>
      </c>
      <c r="I1926" s="381">
        <v>25.382709503173828</v>
      </c>
      <c r="J1926" s="381">
        <v>62.064411163330078</v>
      </c>
      <c r="K1926" s="381">
        <v>15.753629190443462</v>
      </c>
      <c r="L1926" s="381">
        <v>893.95977783203125</v>
      </c>
      <c r="M1926" s="381">
        <v>477.97030639648437</v>
      </c>
      <c r="N1926" s="381">
        <v>53634.578125</v>
      </c>
      <c r="O1926" s="381">
        <v>5841.86083984375</v>
      </c>
      <c r="P1926" s="381">
        <v>9.8235702514648438</v>
      </c>
      <c r="Q1926" s="381">
        <v>100.60829925537109</v>
      </c>
      <c r="R1926" s="379">
        <v>1012.8250122070312</v>
      </c>
    </row>
    <row r="1927" spans="1:18" x14ac:dyDescent="0.25">
      <c r="A1927" s="378">
        <v>41261.333333333336</v>
      </c>
      <c r="B1927" s="381">
        <v>135.40499877929687</v>
      </c>
      <c r="C1927" s="381">
        <v>135.40499877929687</v>
      </c>
      <c r="D1927" s="381">
        <v>81668.7578125</v>
      </c>
      <c r="E1927" s="381">
        <v>1</v>
      </c>
      <c r="F1927" s="381">
        <v>1</v>
      </c>
      <c r="G1927" s="381">
        <v>1</v>
      </c>
      <c r="H1927" s="381">
        <v>1</v>
      </c>
      <c r="I1927" s="381">
        <v>25.648130416870117</v>
      </c>
      <c r="J1927" s="381">
        <v>62.071788787841797</v>
      </c>
      <c r="K1927" s="381">
        <v>15.920253340389827</v>
      </c>
      <c r="L1927" s="381">
        <v>894.05218505859375</v>
      </c>
      <c r="M1927" s="381">
        <v>478.11819458007812</v>
      </c>
      <c r="N1927" s="381">
        <v>53645.76171875</v>
      </c>
      <c r="O1927" s="381">
        <v>5844.22998046875</v>
      </c>
      <c r="P1927" s="381">
        <v>9.8246641159057617</v>
      </c>
      <c r="Q1927" s="381">
        <v>100.58809661865234</v>
      </c>
      <c r="R1927" s="379">
        <v>1012.8250122070312</v>
      </c>
    </row>
    <row r="1928" spans="1:18" x14ac:dyDescent="0.25">
      <c r="A1928" s="378">
        <v>41261.375</v>
      </c>
      <c r="B1928" s="381">
        <v>135.60049438476562</v>
      </c>
      <c r="C1928" s="381">
        <v>135.60049438476562</v>
      </c>
      <c r="D1928" s="381">
        <v>81771.34375</v>
      </c>
      <c r="E1928" s="381">
        <v>1</v>
      </c>
      <c r="F1928" s="381">
        <v>1</v>
      </c>
      <c r="G1928" s="381">
        <v>1</v>
      </c>
      <c r="H1928" s="381">
        <v>1</v>
      </c>
      <c r="I1928" s="381">
        <v>25.538429260253906</v>
      </c>
      <c r="J1928" s="381">
        <v>62.077869415283203</v>
      </c>
      <c r="K1928" s="381">
        <v>15.853712766894896</v>
      </c>
      <c r="L1928" s="381">
        <v>893.9796142578125</v>
      </c>
      <c r="M1928" s="381">
        <v>478.78680419921875</v>
      </c>
      <c r="N1928" s="381">
        <v>53721.578125</v>
      </c>
      <c r="O1928" s="381">
        <v>5855.41015625</v>
      </c>
      <c r="P1928" s="381">
        <v>9.8293247222900391</v>
      </c>
      <c r="Q1928" s="381">
        <v>100.56320190429687</v>
      </c>
      <c r="R1928" s="379">
        <v>1012.8259887695312</v>
      </c>
    </row>
    <row r="1929" spans="1:18" x14ac:dyDescent="0.25">
      <c r="A1929" s="378">
        <v>41261.416666666664</v>
      </c>
      <c r="B1929" s="381">
        <v>134.39830017089844</v>
      </c>
      <c r="C1929" s="381">
        <v>134.39830017089844</v>
      </c>
      <c r="D1929" s="381">
        <v>81725.203125</v>
      </c>
      <c r="E1929" s="381">
        <v>1</v>
      </c>
      <c r="F1929" s="381">
        <v>1</v>
      </c>
      <c r="G1929" s="381">
        <v>1</v>
      </c>
      <c r="H1929" s="381">
        <v>1</v>
      </c>
      <c r="I1929" s="381">
        <v>25.498199462890625</v>
      </c>
      <c r="J1929" s="381">
        <v>62.081180572509766</v>
      </c>
      <c r="K1929" s="381">
        <v>15.829583251295844</v>
      </c>
      <c r="L1929" s="381">
        <v>893.89752197265625</v>
      </c>
      <c r="M1929" s="381">
        <v>478.91860961914062</v>
      </c>
      <c r="N1929" s="381">
        <v>53718.9609375</v>
      </c>
      <c r="O1929" s="381">
        <v>5852.68017578125</v>
      </c>
      <c r="P1929" s="381">
        <v>9.825190544128418</v>
      </c>
      <c r="Q1929" s="381">
        <v>100.6011962890625</v>
      </c>
      <c r="R1929" s="379">
        <v>1012.822998046875</v>
      </c>
    </row>
    <row r="1930" spans="1:18" x14ac:dyDescent="0.25">
      <c r="A1930" s="378">
        <v>41261.458333333336</v>
      </c>
      <c r="B1930" s="381">
        <v>134.48609924316406</v>
      </c>
      <c r="C1930" s="381">
        <v>134.48609924316406</v>
      </c>
      <c r="D1930" s="381">
        <v>81710.1484375</v>
      </c>
      <c r="E1930" s="381">
        <v>1</v>
      </c>
      <c r="F1930" s="381">
        <v>1</v>
      </c>
      <c r="G1930" s="381">
        <v>1</v>
      </c>
      <c r="H1930" s="381">
        <v>1</v>
      </c>
      <c r="I1930" s="381">
        <v>25.877199172973633</v>
      </c>
      <c r="J1930" s="381">
        <v>62.076339721679688</v>
      </c>
      <c r="K1930" s="381">
        <v>16.063618069070799</v>
      </c>
      <c r="L1930" s="381">
        <v>894.021728515625</v>
      </c>
      <c r="M1930" s="381">
        <v>478.56478881835937</v>
      </c>
      <c r="N1930" s="381">
        <v>53695.51953125</v>
      </c>
      <c r="O1930" s="381">
        <v>5851.68505859375</v>
      </c>
      <c r="P1930" s="381">
        <v>9.8268051147460937</v>
      </c>
      <c r="Q1930" s="381">
        <v>100.65480041503906</v>
      </c>
      <c r="R1930" s="379">
        <v>1012.8250122070312</v>
      </c>
    </row>
    <row r="1931" spans="1:18" x14ac:dyDescent="0.25">
      <c r="A1931" s="378">
        <v>41261.5</v>
      </c>
      <c r="B1931" s="381">
        <v>134.1470947265625</v>
      </c>
      <c r="C1931" s="381">
        <v>134.1470947265625</v>
      </c>
      <c r="D1931" s="381">
        <v>81691.40625</v>
      </c>
      <c r="E1931" s="381">
        <v>1</v>
      </c>
      <c r="F1931" s="381">
        <v>1</v>
      </c>
      <c r="G1931" s="381">
        <v>1</v>
      </c>
      <c r="H1931" s="381">
        <v>1</v>
      </c>
      <c r="I1931" s="381">
        <v>25.739309310913086</v>
      </c>
      <c r="J1931" s="381">
        <v>62.001201629638672</v>
      </c>
      <c r="K1931" s="381">
        <v>15.958681063935583</v>
      </c>
      <c r="L1931" s="381">
        <v>894.01019287109375</v>
      </c>
      <c r="M1931" s="381">
        <v>478.19610595703125</v>
      </c>
      <c r="N1931" s="381">
        <v>53702.03125</v>
      </c>
      <c r="O1931" s="381">
        <v>5856.10302734375</v>
      </c>
      <c r="P1931" s="381">
        <v>9.8342075347900391</v>
      </c>
      <c r="Q1931" s="381">
        <v>100.75469970703125</v>
      </c>
      <c r="R1931" s="379">
        <v>1012.8250122070312</v>
      </c>
    </row>
    <row r="1932" spans="1:18" x14ac:dyDescent="0.25">
      <c r="A1932" s="378">
        <v>41261.541666666664</v>
      </c>
      <c r="B1932" s="381">
        <v>134.39480590820313</v>
      </c>
      <c r="C1932" s="381">
        <v>134.39480590820313</v>
      </c>
      <c r="D1932" s="381">
        <v>81588.578125</v>
      </c>
      <c r="E1932" s="381">
        <v>1</v>
      </c>
      <c r="F1932" s="381">
        <v>1</v>
      </c>
      <c r="G1932" s="381">
        <v>1</v>
      </c>
      <c r="H1932" s="381">
        <v>1</v>
      </c>
      <c r="I1932" s="381">
        <v>25.55027961730957</v>
      </c>
      <c r="J1932" s="381">
        <v>61.95745849609375</v>
      </c>
      <c r="K1932" s="381">
        <v>15.830303889530478</v>
      </c>
      <c r="L1932" s="381">
        <v>893.9310302734375</v>
      </c>
      <c r="M1932" s="381">
        <v>477.6387939453125</v>
      </c>
      <c r="N1932" s="381">
        <v>53629.5703125</v>
      </c>
      <c r="O1932" s="381">
        <v>5851.81494140625</v>
      </c>
      <c r="P1932" s="381">
        <v>9.8376922607421875</v>
      </c>
      <c r="Q1932" s="381">
        <v>100.83920288085937</v>
      </c>
      <c r="R1932" s="379">
        <v>1012.8250122070312</v>
      </c>
    </row>
    <row r="1933" spans="1:18" x14ac:dyDescent="0.25">
      <c r="A1933" s="378">
        <v>41261.583333333336</v>
      </c>
      <c r="B1933" s="381">
        <v>134.9971923828125</v>
      </c>
      <c r="C1933" s="381">
        <v>134.9971923828125</v>
      </c>
      <c r="D1933" s="381">
        <v>81359.390625</v>
      </c>
      <c r="E1933" s="381">
        <v>1</v>
      </c>
      <c r="F1933" s="381">
        <v>1</v>
      </c>
      <c r="G1933" s="381">
        <v>1</v>
      </c>
      <c r="H1933" s="381">
        <v>1</v>
      </c>
      <c r="I1933" s="381">
        <v>25.733640670776367</v>
      </c>
      <c r="J1933" s="381">
        <v>61.948970794677734</v>
      </c>
      <c r="K1933" s="381">
        <v>15.941725543546562</v>
      </c>
      <c r="L1933" s="381">
        <v>893.96282958984375</v>
      </c>
      <c r="M1933" s="381">
        <v>476.66668701171875</v>
      </c>
      <c r="N1933" s="381">
        <v>53612.16015625</v>
      </c>
      <c r="O1933" s="381">
        <v>5858.88916015625</v>
      </c>
      <c r="P1933" s="381">
        <v>9.8522882461547852</v>
      </c>
      <c r="Q1933" s="381">
        <v>99.941780090332031</v>
      </c>
      <c r="R1933" s="379">
        <v>1012.8250122070312</v>
      </c>
    </row>
    <row r="1934" spans="1:18" x14ac:dyDescent="0.25">
      <c r="A1934" s="378">
        <v>41261.625</v>
      </c>
      <c r="B1934" s="381">
        <v>135.12240600585937</v>
      </c>
      <c r="C1934" s="381">
        <v>135.12240600585937</v>
      </c>
      <c r="D1934" s="381">
        <v>80934.2890625</v>
      </c>
      <c r="E1934" s="381">
        <v>1</v>
      </c>
      <c r="F1934" s="381">
        <v>1</v>
      </c>
      <c r="G1934" s="381">
        <v>1</v>
      </c>
      <c r="H1934" s="381">
        <v>1</v>
      </c>
      <c r="I1934" s="381">
        <v>25.371929168701172</v>
      </c>
      <c r="J1934" s="381">
        <v>61.944988250732422</v>
      </c>
      <c r="K1934" s="381">
        <v>15.716638542536094</v>
      </c>
      <c r="L1934" s="381">
        <v>894.0194091796875</v>
      </c>
      <c r="M1934" s="381">
        <v>475.79940795898437</v>
      </c>
      <c r="N1934" s="381">
        <v>53661.9296875</v>
      </c>
      <c r="O1934" s="381">
        <v>5872.94482421875</v>
      </c>
      <c r="P1934" s="381">
        <v>9.8656148910522461</v>
      </c>
      <c r="Q1934" s="381">
        <v>98.506416320800781</v>
      </c>
      <c r="R1934" s="379">
        <v>1012.822021484375</v>
      </c>
    </row>
    <row r="1935" spans="1:18" x14ac:dyDescent="0.25">
      <c r="A1935" s="378">
        <v>41261.666666666664</v>
      </c>
      <c r="B1935" s="381">
        <v>136.14230346679687</v>
      </c>
      <c r="C1935" s="381">
        <v>136.14230346679687</v>
      </c>
      <c r="D1935" s="381">
        <v>81912.71875</v>
      </c>
      <c r="E1935" s="381">
        <v>1</v>
      </c>
      <c r="F1935" s="381">
        <v>1</v>
      </c>
      <c r="G1935" s="381">
        <v>1</v>
      </c>
      <c r="H1935" s="381">
        <v>1</v>
      </c>
      <c r="I1935" s="381">
        <v>25.992000579833984</v>
      </c>
      <c r="J1935" s="381">
        <v>61.982879638671875</v>
      </c>
      <c r="K1935" s="381">
        <v>16.110590435081395</v>
      </c>
      <c r="L1935" s="381">
        <v>893.97467041015625</v>
      </c>
      <c r="M1935" s="381">
        <v>479.68218994140625</v>
      </c>
      <c r="N1935" s="381">
        <v>53899.25</v>
      </c>
      <c r="O1935" s="381">
        <v>5898.93115234375</v>
      </c>
      <c r="P1935" s="381">
        <v>9.8647022247314453</v>
      </c>
      <c r="Q1935" s="381">
        <v>100.6365966796875</v>
      </c>
      <c r="R1935" s="379">
        <v>1012.8189697265625</v>
      </c>
    </row>
    <row r="1936" spans="1:18" x14ac:dyDescent="0.25">
      <c r="A1936" s="378">
        <v>41261.708333333336</v>
      </c>
      <c r="B1936" s="381">
        <v>136.11810302734375</v>
      </c>
      <c r="C1936" s="381">
        <v>136.11810302734375</v>
      </c>
      <c r="D1936" s="381">
        <v>82019.75</v>
      </c>
      <c r="E1936" s="381">
        <v>1</v>
      </c>
      <c r="F1936" s="381">
        <v>1</v>
      </c>
      <c r="G1936" s="381">
        <v>1</v>
      </c>
      <c r="H1936" s="381">
        <v>1</v>
      </c>
      <c r="I1936" s="381">
        <v>25.548059463500977</v>
      </c>
      <c r="J1936" s="381">
        <v>62.054950714111328</v>
      </c>
      <c r="K1936" s="381">
        <v>15.853835708487386</v>
      </c>
      <c r="L1936" s="381">
        <v>894.04327392578125</v>
      </c>
      <c r="M1936" s="381">
        <v>480.302490234375</v>
      </c>
      <c r="N1936" s="381">
        <v>53913.23046875</v>
      </c>
      <c r="O1936" s="381">
        <v>5904.3330078125</v>
      </c>
      <c r="P1936" s="381">
        <v>9.8713645935058594</v>
      </c>
      <c r="Q1936" s="381">
        <v>100.70970153808594</v>
      </c>
      <c r="R1936" s="379">
        <v>1012.8170166015625</v>
      </c>
    </row>
    <row r="1937" spans="1:18" x14ac:dyDescent="0.25">
      <c r="A1937" s="378">
        <v>41261.75</v>
      </c>
      <c r="B1937" s="381">
        <v>135.78999328613281</v>
      </c>
      <c r="C1937" s="381">
        <v>135.78999328613281</v>
      </c>
      <c r="D1937" s="381">
        <v>81998.203125</v>
      </c>
      <c r="E1937" s="381">
        <v>1</v>
      </c>
      <c r="F1937" s="381">
        <v>1</v>
      </c>
      <c r="G1937" s="381">
        <v>1</v>
      </c>
      <c r="H1937" s="381">
        <v>1</v>
      </c>
      <c r="I1937" s="381">
        <v>25.241140365600586</v>
      </c>
      <c r="J1937" s="381">
        <v>62.139560699462891</v>
      </c>
      <c r="K1937" s="381">
        <v>15.684733738719006</v>
      </c>
      <c r="L1937" s="381">
        <v>893.94873046875</v>
      </c>
      <c r="M1937" s="381">
        <v>480.31838989257812</v>
      </c>
      <c r="N1937" s="381">
        <v>53927.87109375</v>
      </c>
      <c r="O1937" s="381">
        <v>5907.625</v>
      </c>
      <c r="P1937" s="381">
        <v>9.8727407455444336</v>
      </c>
      <c r="Q1937" s="381">
        <v>100.79750061035156</v>
      </c>
      <c r="R1937" s="379">
        <v>1012.8170166015625</v>
      </c>
    </row>
    <row r="1938" spans="1:18" x14ac:dyDescent="0.25">
      <c r="A1938" s="378">
        <v>41261.791666666664</v>
      </c>
      <c r="B1938" s="381">
        <v>136.91229248046875</v>
      </c>
      <c r="C1938" s="381">
        <v>136.91229248046875</v>
      </c>
      <c r="D1938" s="381">
        <v>82052.890625</v>
      </c>
      <c r="E1938" s="381">
        <v>1</v>
      </c>
      <c r="F1938" s="381">
        <v>1</v>
      </c>
      <c r="G1938" s="381">
        <v>1</v>
      </c>
      <c r="H1938" s="381">
        <v>1</v>
      </c>
      <c r="I1938" s="381">
        <v>25.610160827636719</v>
      </c>
      <c r="J1938" s="381">
        <v>62.244281768798828</v>
      </c>
      <c r="K1938" s="381">
        <v>15.940860666996741</v>
      </c>
      <c r="L1938" s="381">
        <v>893.970703125</v>
      </c>
      <c r="M1938" s="381">
        <v>480.77960205078125</v>
      </c>
      <c r="N1938" s="381">
        <v>53970.8984375</v>
      </c>
      <c r="O1938" s="381">
        <v>5909.31298828125</v>
      </c>
      <c r="P1938" s="381">
        <v>9.8704442977905273</v>
      </c>
      <c r="Q1938" s="381">
        <v>100.80809783935547</v>
      </c>
      <c r="R1938" s="379">
        <v>1012.8150024414062</v>
      </c>
    </row>
    <row r="1939" spans="1:18" x14ac:dyDescent="0.25">
      <c r="A1939" s="378">
        <v>41261.833333333336</v>
      </c>
      <c r="B1939" s="381">
        <v>136.91799926757813</v>
      </c>
      <c r="C1939" s="381">
        <v>136.91799926757813</v>
      </c>
      <c r="D1939" s="381">
        <v>82128.5234375</v>
      </c>
      <c r="E1939" s="381">
        <v>1</v>
      </c>
      <c r="F1939" s="381">
        <v>1</v>
      </c>
      <c r="G1939" s="381">
        <v>1</v>
      </c>
      <c r="H1939" s="381">
        <v>1</v>
      </c>
      <c r="I1939" s="381">
        <v>25.787189483642578</v>
      </c>
      <c r="J1939" s="381">
        <v>62.2635498046875</v>
      </c>
      <c r="K1939" s="381">
        <v>16.056019567376936</v>
      </c>
      <c r="L1939" s="381">
        <v>894.01287841796875</v>
      </c>
      <c r="M1939" s="381">
        <v>481.4556884765625</v>
      </c>
      <c r="N1939" s="381">
        <v>54037.08984375</v>
      </c>
      <c r="O1939" s="381">
        <v>5918.3681640625</v>
      </c>
      <c r="P1939" s="381">
        <v>9.8712081909179687</v>
      </c>
      <c r="Q1939" s="381">
        <v>100.743896484375</v>
      </c>
      <c r="R1939" s="379">
        <v>1012.8150024414062</v>
      </c>
    </row>
    <row r="1940" spans="1:18" x14ac:dyDescent="0.25">
      <c r="A1940" s="378">
        <v>41261.875</v>
      </c>
      <c r="B1940" s="381">
        <v>136.75700378417969</v>
      </c>
      <c r="C1940" s="381">
        <v>136.75700378417969</v>
      </c>
      <c r="D1940" s="381">
        <v>82237.96875</v>
      </c>
      <c r="E1940" s="381">
        <v>1</v>
      </c>
      <c r="F1940" s="381">
        <v>1</v>
      </c>
      <c r="G1940" s="381">
        <v>1</v>
      </c>
      <c r="H1940" s="381">
        <v>1</v>
      </c>
      <c r="I1940" s="381">
        <v>25.853469848632813</v>
      </c>
      <c r="J1940" s="381">
        <v>62.221660614013672</v>
      </c>
      <c r="K1940" s="381">
        <v>16.086458266162662</v>
      </c>
      <c r="L1940" s="381">
        <v>893.93438720703125</v>
      </c>
      <c r="M1940" s="381">
        <v>482.14089965820313</v>
      </c>
      <c r="N1940" s="381">
        <v>54126.08984375</v>
      </c>
      <c r="O1940" s="381">
        <v>5938.48193359375</v>
      </c>
      <c r="P1940" s="381">
        <v>9.8869457244873047</v>
      </c>
      <c r="Q1940" s="381">
        <v>100.73960113525391</v>
      </c>
      <c r="R1940" s="379">
        <v>1012.8150024414062</v>
      </c>
    </row>
    <row r="1941" spans="1:18" x14ac:dyDescent="0.25">
      <c r="A1941" s="378">
        <v>41261.916666666664</v>
      </c>
      <c r="B1941" s="381">
        <v>137.27040100097656</v>
      </c>
      <c r="C1941" s="381">
        <v>137.27040100097656</v>
      </c>
      <c r="D1941" s="381">
        <v>82336.203125</v>
      </c>
      <c r="E1941" s="381">
        <v>1</v>
      </c>
      <c r="F1941" s="381">
        <v>1</v>
      </c>
      <c r="G1941" s="381">
        <v>1</v>
      </c>
      <c r="H1941" s="381">
        <v>1</v>
      </c>
      <c r="I1941" s="381">
        <v>25.9210205078125</v>
      </c>
      <c r="J1941" s="381">
        <v>62.208011627197266</v>
      </c>
      <c r="K1941" s="381">
        <v>16.124951451388188</v>
      </c>
      <c r="L1941" s="381">
        <v>894.1168212890625</v>
      </c>
      <c r="M1941" s="381">
        <v>482.9176025390625</v>
      </c>
      <c r="N1941" s="381">
        <v>54199.9296875</v>
      </c>
      <c r="O1941" s="381">
        <v>5942.01416015625</v>
      </c>
      <c r="P1941" s="381">
        <v>9.8806467056274414</v>
      </c>
      <c r="Q1941" s="381">
        <v>100.67539978027344</v>
      </c>
      <c r="R1941" s="379">
        <v>1012.8159790039062</v>
      </c>
    </row>
    <row r="1942" spans="1:18" x14ac:dyDescent="0.25">
      <c r="A1942" s="378">
        <v>41261.958333333336</v>
      </c>
      <c r="B1942" s="381">
        <v>137.57980346679687</v>
      </c>
      <c r="C1942" s="381">
        <v>137.57980346679687</v>
      </c>
      <c r="D1942" s="381">
        <v>82354.609375</v>
      </c>
      <c r="E1942" s="381">
        <v>1</v>
      </c>
      <c r="F1942" s="381">
        <v>1</v>
      </c>
      <c r="G1942" s="381">
        <v>1</v>
      </c>
      <c r="H1942" s="381">
        <v>1</v>
      </c>
      <c r="I1942" s="381">
        <v>25.851779937744141</v>
      </c>
      <c r="J1942" s="381">
        <v>62.174301147460938</v>
      </c>
      <c r="K1942" s="381">
        <v>16.073163510471932</v>
      </c>
      <c r="L1942" s="381">
        <v>894.02337646484375</v>
      </c>
      <c r="M1942" s="381">
        <v>482.99200439453125</v>
      </c>
      <c r="N1942" s="381">
        <v>54202.5703125</v>
      </c>
      <c r="O1942" s="381">
        <v>5931.48193359375</v>
      </c>
      <c r="P1942" s="381">
        <v>9.8640575408935547</v>
      </c>
      <c r="Q1942" s="381">
        <v>100.63760375976562</v>
      </c>
      <c r="R1942" s="379">
        <v>1012.8200073242187</v>
      </c>
    </row>
    <row r="1943" spans="1:18" x14ac:dyDescent="0.25">
      <c r="A1943" s="378">
        <v>41262</v>
      </c>
      <c r="B1943" s="381">
        <v>138.2001953125</v>
      </c>
      <c r="C1943" s="381">
        <v>138.2001953125</v>
      </c>
      <c r="D1943" s="381">
        <v>82388.2109375</v>
      </c>
      <c r="E1943" s="381">
        <v>1</v>
      </c>
      <c r="F1943" s="381">
        <v>1</v>
      </c>
      <c r="G1943" s="381">
        <v>1</v>
      </c>
      <c r="H1943" s="381">
        <v>1</v>
      </c>
      <c r="I1943" s="381">
        <v>25.836299896240234</v>
      </c>
      <c r="J1943" s="381">
        <v>62.184921264648437</v>
      </c>
      <c r="K1943" s="381">
        <v>16.066282748175436</v>
      </c>
      <c r="L1943" s="381">
        <v>894.0126953125</v>
      </c>
      <c r="M1943" s="381">
        <v>483.31430053710937</v>
      </c>
      <c r="N1943" s="381">
        <v>54241.640625</v>
      </c>
      <c r="O1943" s="381">
        <v>5936.5419921875</v>
      </c>
      <c r="P1943" s="381">
        <v>9.8643207550048828</v>
      </c>
      <c r="Q1943" s="381">
        <v>100.63189697265625</v>
      </c>
      <c r="R1943" s="379">
        <v>1012.8179931640625</v>
      </c>
    </row>
    <row r="1944" spans="1:18" x14ac:dyDescent="0.25">
      <c r="A1944" s="378">
        <v>41262.041666666664</v>
      </c>
      <c r="B1944" s="381">
        <v>138.860595703125</v>
      </c>
      <c r="C1944" s="381">
        <v>138.860595703125</v>
      </c>
      <c r="D1944" s="381">
        <v>82402.4296875</v>
      </c>
      <c r="E1944" s="381">
        <v>1</v>
      </c>
      <c r="F1944" s="381">
        <v>1</v>
      </c>
      <c r="G1944" s="381">
        <v>1</v>
      </c>
      <c r="H1944" s="381">
        <v>1</v>
      </c>
      <c r="I1944" s="381">
        <v>25.210559844970703</v>
      </c>
      <c r="J1944" s="381">
        <v>62.272121429443359</v>
      </c>
      <c r="K1944" s="381">
        <v>15.699150439702644</v>
      </c>
      <c r="L1944" s="381">
        <v>893.98828125</v>
      </c>
      <c r="M1944" s="381">
        <v>483.531005859375</v>
      </c>
      <c r="N1944" s="381">
        <v>54248.8984375</v>
      </c>
      <c r="O1944" s="381">
        <v>5933.52099609375</v>
      </c>
      <c r="P1944" s="381">
        <v>9.8593788146972656</v>
      </c>
      <c r="Q1944" s="381">
        <v>100.63539886474609</v>
      </c>
      <c r="R1944" s="379">
        <v>1012.8159790039062</v>
      </c>
    </row>
    <row r="1945" spans="1:18" x14ac:dyDescent="0.25">
      <c r="A1945" s="378">
        <v>41262.083333333336</v>
      </c>
      <c r="B1945" s="381">
        <v>139.20440673828125</v>
      </c>
      <c r="C1945" s="381">
        <v>139.20440673828125</v>
      </c>
      <c r="D1945" s="381">
        <v>82610.421875</v>
      </c>
      <c r="E1945" s="381">
        <v>1</v>
      </c>
      <c r="F1945" s="381">
        <v>1</v>
      </c>
      <c r="G1945" s="381">
        <v>1</v>
      </c>
      <c r="H1945" s="381">
        <v>1</v>
      </c>
      <c r="I1945" s="381">
        <v>26.018270492553711</v>
      </c>
      <c r="J1945" s="381">
        <v>62.301498413085938</v>
      </c>
      <c r="K1945" s="381">
        <v>16.209772378030756</v>
      </c>
      <c r="L1945" s="381">
        <v>893.9207763671875</v>
      </c>
      <c r="M1945" s="381">
        <v>484.87921142578125</v>
      </c>
      <c r="N1945" s="381">
        <v>54394.37109375</v>
      </c>
      <c r="O1945" s="381">
        <v>5962.98193359375</v>
      </c>
      <c r="P1945" s="381">
        <v>9.8799877166748047</v>
      </c>
      <c r="Q1945" s="381">
        <v>100.49549865722656</v>
      </c>
      <c r="R1945" s="379">
        <v>1012.8140258789062</v>
      </c>
    </row>
    <row r="1946" spans="1:18" x14ac:dyDescent="0.25">
      <c r="A1946" s="378">
        <v>41262.125</v>
      </c>
      <c r="B1946" s="381">
        <v>139.14199829101562</v>
      </c>
      <c r="C1946" s="381">
        <v>139.14199829101562</v>
      </c>
      <c r="D1946" s="381">
        <v>82638.4609375</v>
      </c>
      <c r="E1946" s="381">
        <v>1</v>
      </c>
      <c r="F1946" s="381">
        <v>1</v>
      </c>
      <c r="G1946" s="381">
        <v>1</v>
      </c>
      <c r="H1946" s="381">
        <v>1</v>
      </c>
      <c r="I1946" s="381">
        <v>25.625240325927734</v>
      </c>
      <c r="J1946" s="381">
        <v>62.324020385742188</v>
      </c>
      <c r="K1946" s="381">
        <v>15.97068000462663</v>
      </c>
      <c r="L1946" s="381">
        <v>894.06622314453125</v>
      </c>
      <c r="M1946" s="381">
        <v>485.09390258789062</v>
      </c>
      <c r="N1946" s="381">
        <v>54399.62890625</v>
      </c>
      <c r="O1946" s="381">
        <v>5971.3720703125</v>
      </c>
      <c r="P1946" s="381">
        <v>9.8911542892456055</v>
      </c>
      <c r="Q1946" s="381">
        <v>100.54109954833984</v>
      </c>
      <c r="R1946" s="379">
        <v>1012.8099975585937</v>
      </c>
    </row>
    <row r="1947" spans="1:18" x14ac:dyDescent="0.25">
      <c r="A1947" s="378">
        <v>41262.166666666664</v>
      </c>
      <c r="B1947" s="381">
        <v>139.51040649414062</v>
      </c>
      <c r="C1947" s="381">
        <v>139.51040649414062</v>
      </c>
      <c r="D1947" s="381">
        <v>82634.2734375</v>
      </c>
      <c r="E1947" s="381">
        <v>1</v>
      </c>
      <c r="F1947" s="381">
        <v>1</v>
      </c>
      <c r="G1947" s="381">
        <v>1</v>
      </c>
      <c r="H1947" s="381">
        <v>1</v>
      </c>
      <c r="I1947" s="381">
        <v>25.768360137939453</v>
      </c>
      <c r="J1947" s="381">
        <v>62.366199493408203</v>
      </c>
      <c r="K1947" s="381">
        <v>16.070746889807197</v>
      </c>
      <c r="L1947" s="381">
        <v>893.927490234375</v>
      </c>
      <c r="M1947" s="381">
        <v>485.21710205078125</v>
      </c>
      <c r="N1947" s="381">
        <v>54403.94921875</v>
      </c>
      <c r="O1947" s="381">
        <v>5962.81884765625</v>
      </c>
      <c r="P1947" s="381">
        <v>9.878596305847168</v>
      </c>
      <c r="Q1947" s="381">
        <v>100.48590087890625</v>
      </c>
      <c r="R1947" s="379">
        <v>1012.8109741210937</v>
      </c>
    </row>
    <row r="1948" spans="1:18" x14ac:dyDescent="0.25">
      <c r="A1948" s="378">
        <v>41262.208333333336</v>
      </c>
      <c r="B1948" s="381">
        <v>119.18650054931641</v>
      </c>
      <c r="C1948" s="381">
        <v>139.6944217805125</v>
      </c>
      <c r="D1948" s="381">
        <v>82719.078125</v>
      </c>
      <c r="E1948" s="381">
        <v>1</v>
      </c>
      <c r="F1948" s="381">
        <v>1</v>
      </c>
      <c r="G1948" s="381">
        <v>0.85319441556930542</v>
      </c>
      <c r="H1948" s="381">
        <v>1</v>
      </c>
      <c r="I1948" s="381">
        <v>25.533100128173828</v>
      </c>
      <c r="J1948" s="381">
        <v>62.419338226318359</v>
      </c>
      <c r="K1948" s="381">
        <v>15.937592128669348</v>
      </c>
      <c r="L1948" s="381">
        <v>894.06280517578125</v>
      </c>
      <c r="M1948" s="381">
        <v>485.73870849609375</v>
      </c>
      <c r="N1948" s="381">
        <v>54451.078125</v>
      </c>
      <c r="O1948" s="381">
        <v>5979.39892578125</v>
      </c>
      <c r="P1948" s="381">
        <v>9.8960485458374023</v>
      </c>
      <c r="Q1948" s="381">
        <v>100.50740051269531</v>
      </c>
      <c r="R1948" s="379">
        <v>1012.8040161132812</v>
      </c>
    </row>
    <row r="1949" spans="1:18" x14ac:dyDescent="0.25">
      <c r="A1949" s="378">
        <v>41262.25</v>
      </c>
      <c r="B1949" s="381">
        <v>121.64409637451172</v>
      </c>
      <c r="C1949" s="381">
        <v>139.8878004648237</v>
      </c>
      <c r="D1949" s="381">
        <v>82732.65625</v>
      </c>
      <c r="E1949" s="381">
        <v>1</v>
      </c>
      <c r="F1949" s="381">
        <v>1</v>
      </c>
      <c r="G1949" s="381">
        <v>0.86958330869674683</v>
      </c>
      <c r="H1949" s="381">
        <v>1</v>
      </c>
      <c r="I1949" s="381">
        <v>25.946039199829102</v>
      </c>
      <c r="J1949" s="381">
        <v>62.45281982421875</v>
      </c>
      <c r="K1949" s="381">
        <v>16.204033112990437</v>
      </c>
      <c r="L1949" s="381">
        <v>893.96630859375</v>
      </c>
      <c r="M1949" s="381">
        <v>485.76220703125</v>
      </c>
      <c r="N1949" s="381">
        <v>54438.83984375</v>
      </c>
      <c r="O1949" s="381">
        <v>5962.794921875</v>
      </c>
      <c r="P1949" s="381">
        <v>9.8716802597045898</v>
      </c>
      <c r="Q1949" s="381">
        <v>100.62879943847656</v>
      </c>
      <c r="R1949" s="379">
        <v>1012.81201171875</v>
      </c>
    </row>
    <row r="1950" spans="1:18" x14ac:dyDescent="0.25">
      <c r="A1950" s="378">
        <v>41262.291666666664</v>
      </c>
      <c r="B1950" s="381">
        <v>139.44270324707031</v>
      </c>
      <c r="C1950" s="381">
        <v>139.44270324707031</v>
      </c>
      <c r="D1950" s="381">
        <v>82714.6015625</v>
      </c>
      <c r="E1950" s="381">
        <v>1</v>
      </c>
      <c r="F1950" s="381">
        <v>1</v>
      </c>
      <c r="G1950" s="381">
        <v>1</v>
      </c>
      <c r="H1950" s="381">
        <v>1</v>
      </c>
      <c r="I1950" s="381">
        <v>26.243539810180664</v>
      </c>
      <c r="J1950" s="381">
        <v>62.367950439453125</v>
      </c>
      <c r="K1950" s="381">
        <v>16.367557902371626</v>
      </c>
      <c r="L1950" s="381">
        <v>894.0750732421875</v>
      </c>
      <c r="M1950" s="381">
        <v>485.45050048828125</v>
      </c>
      <c r="N1950" s="381">
        <v>54419.98828125</v>
      </c>
      <c r="O1950" s="381">
        <v>5950.25</v>
      </c>
      <c r="P1950" s="381">
        <v>9.8584651947021484</v>
      </c>
      <c r="Q1950" s="381">
        <v>100.7322998046875</v>
      </c>
      <c r="R1950" s="379">
        <v>1012.81201171875</v>
      </c>
    </row>
    <row r="1951" spans="1:18" x14ac:dyDescent="0.25">
      <c r="A1951" s="378">
        <v>41262.333333333336</v>
      </c>
      <c r="B1951" s="381">
        <v>139.52999877929687</v>
      </c>
      <c r="C1951" s="381">
        <v>139.52999877929687</v>
      </c>
      <c r="D1951" s="381">
        <v>82743.5078125</v>
      </c>
      <c r="E1951" s="381">
        <v>1</v>
      </c>
      <c r="F1951" s="381">
        <v>1</v>
      </c>
      <c r="G1951" s="381">
        <v>1</v>
      </c>
      <c r="H1951" s="381">
        <v>1</v>
      </c>
      <c r="I1951" s="381">
        <v>25.848649978637695</v>
      </c>
      <c r="J1951" s="381">
        <v>62.302280426025391</v>
      </c>
      <c r="K1951" s="381">
        <v>16.104298396032608</v>
      </c>
      <c r="L1951" s="381">
        <v>894.01422119140625</v>
      </c>
      <c r="M1951" s="381">
        <v>485.3828125</v>
      </c>
      <c r="N1951" s="381">
        <v>54400.19921875</v>
      </c>
      <c r="O1951" s="381">
        <v>5950.1220703125</v>
      </c>
      <c r="P1951" s="381">
        <v>9.8604068756103516</v>
      </c>
      <c r="Q1951" s="381">
        <v>100.72979736328125</v>
      </c>
      <c r="R1951" s="379">
        <v>1012.8150024414062</v>
      </c>
    </row>
    <row r="1952" spans="1:18" x14ac:dyDescent="0.25">
      <c r="A1952" s="378">
        <v>41262.375</v>
      </c>
      <c r="B1952" s="381">
        <v>139.447998046875</v>
      </c>
      <c r="C1952" s="381">
        <v>139.447998046875</v>
      </c>
      <c r="D1952" s="381">
        <v>82829.2734375</v>
      </c>
      <c r="E1952" s="381">
        <v>1</v>
      </c>
      <c r="F1952" s="381">
        <v>1</v>
      </c>
      <c r="G1952" s="381">
        <v>1</v>
      </c>
      <c r="H1952" s="381">
        <v>1</v>
      </c>
      <c r="I1952" s="381">
        <v>25.613880157470703</v>
      </c>
      <c r="J1952" s="381">
        <v>62.315280914306641</v>
      </c>
      <c r="K1952" s="381">
        <v>15.961361373181717</v>
      </c>
      <c r="L1952" s="381">
        <v>894.02838134765625</v>
      </c>
      <c r="M1952" s="381">
        <v>486.38409423828125</v>
      </c>
      <c r="N1952" s="381">
        <v>54524.53125</v>
      </c>
      <c r="O1952" s="381">
        <v>5964.4248046875</v>
      </c>
      <c r="P1952" s="381">
        <v>9.8610944747924805</v>
      </c>
      <c r="Q1952" s="381">
        <v>100.65080261230469</v>
      </c>
      <c r="R1952" s="379">
        <v>1012.8150024414062</v>
      </c>
    </row>
    <row r="1953" spans="1:18" x14ac:dyDescent="0.25">
      <c r="A1953" s="378">
        <v>41262.416666666664</v>
      </c>
      <c r="B1953" s="381">
        <v>106.76999664306641</v>
      </c>
      <c r="C1953" s="381">
        <v>140.58961321484995</v>
      </c>
      <c r="D1953" s="381">
        <v>82888.96875</v>
      </c>
      <c r="E1953" s="381">
        <v>1</v>
      </c>
      <c r="F1953" s="381">
        <v>1</v>
      </c>
      <c r="G1953" s="381">
        <v>0.75944441556930542</v>
      </c>
      <c r="H1953" s="381">
        <v>1</v>
      </c>
      <c r="I1953" s="381">
        <v>26.278669357299805</v>
      </c>
      <c r="J1953" s="381">
        <v>62.329639434814453</v>
      </c>
      <c r="K1953" s="381">
        <v>16.379399858672041</v>
      </c>
      <c r="L1953" s="381">
        <v>893.9498291015625</v>
      </c>
      <c r="M1953" s="381">
        <v>486.8651123046875</v>
      </c>
      <c r="N1953" s="381">
        <v>54570.83984375</v>
      </c>
      <c r="O1953" s="381">
        <v>5960.35400390625</v>
      </c>
      <c r="P1953" s="381">
        <v>9.8476991653442383</v>
      </c>
      <c r="Q1953" s="381">
        <v>100.51969909667969</v>
      </c>
      <c r="R1953" s="379">
        <v>1012.8140258789062</v>
      </c>
    </row>
    <row r="1954" spans="1:18" x14ac:dyDescent="0.25">
      <c r="A1954" s="378">
        <v>41262.458333333336</v>
      </c>
      <c r="B1954" s="381">
        <v>140.01690673828125</v>
      </c>
      <c r="C1954" s="381">
        <v>140.01690673828125</v>
      </c>
      <c r="D1954" s="381">
        <v>82962.40625</v>
      </c>
      <c r="E1954" s="381">
        <v>1</v>
      </c>
      <c r="F1954" s="381">
        <v>1</v>
      </c>
      <c r="G1954" s="381">
        <v>1</v>
      </c>
      <c r="H1954" s="381">
        <v>1</v>
      </c>
      <c r="I1954" s="381">
        <v>25.768180847167969</v>
      </c>
      <c r="J1954" s="381">
        <v>62.309799194335938</v>
      </c>
      <c r="K1954" s="381">
        <v>16.056101741903696</v>
      </c>
      <c r="L1954" s="381">
        <v>894.01629638671875</v>
      </c>
      <c r="M1954" s="381">
        <v>487.33059692382812</v>
      </c>
      <c r="N1954" s="381">
        <v>54621.9296875</v>
      </c>
      <c r="O1954" s="381">
        <v>5973.419921875</v>
      </c>
      <c r="P1954" s="381">
        <v>9.8590450286865234</v>
      </c>
      <c r="Q1954" s="381">
        <v>100.50080108642578</v>
      </c>
      <c r="R1954" s="379">
        <v>1012.8140258789062</v>
      </c>
    </row>
    <row r="1955" spans="1:18" x14ac:dyDescent="0.25">
      <c r="A1955" s="378">
        <v>41262.5</v>
      </c>
      <c r="B1955" s="381">
        <v>139.69760131835937</v>
      </c>
      <c r="C1955" s="381">
        <v>139.69760131835937</v>
      </c>
      <c r="D1955" s="381">
        <v>82907.34375</v>
      </c>
      <c r="E1955" s="381">
        <v>1</v>
      </c>
      <c r="F1955" s="381">
        <v>1</v>
      </c>
      <c r="G1955" s="381">
        <v>1</v>
      </c>
      <c r="H1955" s="381">
        <v>1</v>
      </c>
      <c r="I1955" s="381">
        <v>25.996589660644531</v>
      </c>
      <c r="J1955" s="381">
        <v>62.305259704589844</v>
      </c>
      <c r="K1955" s="381">
        <v>16.197242702401127</v>
      </c>
      <c r="L1955" s="381">
        <v>894.07977294921875</v>
      </c>
      <c r="M1955" s="381">
        <v>486.89651489257812</v>
      </c>
      <c r="N1955" s="381">
        <v>54575.03125</v>
      </c>
      <c r="O1955" s="381">
        <v>5973.869140625</v>
      </c>
      <c r="P1955" s="381">
        <v>9.8659868240356445</v>
      </c>
      <c r="Q1955" s="381">
        <v>100.61650085449219</v>
      </c>
      <c r="R1955" s="379">
        <v>1012.8140258789062</v>
      </c>
    </row>
    <row r="1956" spans="1:18" x14ac:dyDescent="0.25">
      <c r="A1956" s="378">
        <v>41262.541666666664</v>
      </c>
      <c r="B1956" s="381">
        <v>140.11909484863281</v>
      </c>
      <c r="C1956" s="381">
        <v>140.11909484863281</v>
      </c>
      <c r="D1956" s="381">
        <v>82806.9765625</v>
      </c>
      <c r="E1956" s="381">
        <v>1</v>
      </c>
      <c r="F1956" s="381">
        <v>1</v>
      </c>
      <c r="G1956" s="381">
        <v>1</v>
      </c>
      <c r="H1956" s="381">
        <v>1</v>
      </c>
      <c r="I1956" s="381">
        <v>26.138900756835938</v>
      </c>
      <c r="J1956" s="381">
        <v>62.302940368652344</v>
      </c>
      <c r="K1956" s="381">
        <v>16.285303751552711</v>
      </c>
      <c r="L1956" s="381">
        <v>893.95977783203125</v>
      </c>
      <c r="M1956" s="381">
        <v>486.69808959960937</v>
      </c>
      <c r="N1956" s="381">
        <v>54545.66015625</v>
      </c>
      <c r="O1956" s="381">
        <v>5962.10595703125</v>
      </c>
      <c r="P1956" s="381">
        <v>9.8515901565551758</v>
      </c>
      <c r="Q1956" s="381">
        <v>100.62100219726562</v>
      </c>
      <c r="R1956" s="379">
        <v>1012.8150024414062</v>
      </c>
    </row>
    <row r="1957" spans="1:18" x14ac:dyDescent="0.25">
      <c r="A1957" s="378">
        <v>41262.583333333336</v>
      </c>
      <c r="B1957" s="381">
        <v>140.18710327148437</v>
      </c>
      <c r="C1957" s="381">
        <v>140.18710327148437</v>
      </c>
      <c r="D1957" s="381">
        <v>82815.953125</v>
      </c>
      <c r="E1957" s="381">
        <v>1</v>
      </c>
      <c r="F1957" s="381">
        <v>1</v>
      </c>
      <c r="G1957" s="381">
        <v>1</v>
      </c>
      <c r="H1957" s="381">
        <v>1</v>
      </c>
      <c r="I1957" s="381">
        <v>25.794609069824219</v>
      </c>
      <c r="J1957" s="381">
        <v>62.326019287109375</v>
      </c>
      <c r="K1957" s="381">
        <v>16.076753023893108</v>
      </c>
      <c r="L1957" s="381">
        <v>894.0150146484375</v>
      </c>
      <c r="M1957" s="381">
        <v>486.6343994140625</v>
      </c>
      <c r="N1957" s="381">
        <v>54544.921875</v>
      </c>
      <c r="O1957" s="381">
        <v>5970.77294921875</v>
      </c>
      <c r="P1957" s="381">
        <v>9.8669395446777344</v>
      </c>
      <c r="Q1957" s="381">
        <v>100.64469909667969</v>
      </c>
      <c r="R1957" s="379">
        <v>1012.8159790039062</v>
      </c>
    </row>
    <row r="1958" spans="1:18" x14ac:dyDescent="0.25">
      <c r="A1958" s="378">
        <v>41262.625</v>
      </c>
      <c r="B1958" s="381">
        <v>141.21670532226562</v>
      </c>
      <c r="C1958" s="381">
        <v>141.21670532226562</v>
      </c>
      <c r="D1958" s="381">
        <v>82881.0390625</v>
      </c>
      <c r="E1958" s="381">
        <v>1</v>
      </c>
      <c r="F1958" s="381">
        <v>1</v>
      </c>
      <c r="G1958" s="381">
        <v>1</v>
      </c>
      <c r="H1958" s="381">
        <v>1</v>
      </c>
      <c r="I1958" s="381">
        <v>26.193140029907227</v>
      </c>
      <c r="J1958" s="381">
        <v>62.321048736572266</v>
      </c>
      <c r="K1958" s="381">
        <v>16.323839563677101</v>
      </c>
      <c r="L1958" s="381">
        <v>894.026123046875</v>
      </c>
      <c r="M1958" s="381">
        <v>486.76119995117187</v>
      </c>
      <c r="N1958" s="381">
        <v>54569.26953125</v>
      </c>
      <c r="O1958" s="381">
        <v>5968.619140625</v>
      </c>
      <c r="P1958" s="381">
        <v>9.8599328994750977</v>
      </c>
      <c r="Q1958" s="381">
        <v>100.68329620361328</v>
      </c>
      <c r="R1958" s="379">
        <v>1012.8140258789062</v>
      </c>
    </row>
    <row r="1959" spans="1:18" x14ac:dyDescent="0.25">
      <c r="A1959" s="378">
        <v>41262.666666666664</v>
      </c>
      <c r="B1959" s="381">
        <v>141.91270446777344</v>
      </c>
      <c r="C1959" s="381">
        <v>141.91270446777344</v>
      </c>
      <c r="D1959" s="381">
        <v>82793.3515625</v>
      </c>
      <c r="E1959" s="381">
        <v>1</v>
      </c>
      <c r="F1959" s="381">
        <v>1</v>
      </c>
      <c r="G1959" s="381">
        <v>1</v>
      </c>
      <c r="H1959" s="381">
        <v>1</v>
      </c>
      <c r="I1959" s="381">
        <v>25.870809555053711</v>
      </c>
      <c r="J1959" s="381">
        <v>62.279510498046875</v>
      </c>
      <c r="K1959" s="381">
        <v>16.11221355276939</v>
      </c>
      <c r="L1959" s="381">
        <v>893.96630859375</v>
      </c>
      <c r="M1959" s="381">
        <v>486.26800537109375</v>
      </c>
      <c r="N1959" s="381">
        <v>54520.62890625</v>
      </c>
      <c r="O1959" s="381">
        <v>5954.87890625</v>
      </c>
      <c r="P1959" s="381">
        <v>9.8473796844482422</v>
      </c>
      <c r="Q1959" s="381">
        <v>100.86049652099609</v>
      </c>
      <c r="R1959" s="379">
        <v>1012.8209838867187</v>
      </c>
    </row>
    <row r="1960" spans="1:18" x14ac:dyDescent="0.25">
      <c r="A1960" s="378">
        <v>41262.708333333336</v>
      </c>
      <c r="B1960" s="381">
        <v>141.47529602050781</v>
      </c>
      <c r="C1960" s="381">
        <v>141.47529602050781</v>
      </c>
      <c r="D1960" s="381">
        <v>82732.90625</v>
      </c>
      <c r="E1960" s="381">
        <v>1</v>
      </c>
      <c r="F1960" s="381">
        <v>1</v>
      </c>
      <c r="G1960" s="381">
        <v>1</v>
      </c>
      <c r="H1960" s="381">
        <v>1</v>
      </c>
      <c r="I1960" s="381">
        <v>25.897390365600586</v>
      </c>
      <c r="J1960" s="381">
        <v>62.288951873779297</v>
      </c>
      <c r="K1960" s="381">
        <v>16.131213021393705</v>
      </c>
      <c r="L1960" s="381">
        <v>893.97772216796875</v>
      </c>
      <c r="M1960" s="381">
        <v>486.03399658203125</v>
      </c>
      <c r="N1960" s="381">
        <v>54499.4296875</v>
      </c>
      <c r="O1960" s="381">
        <v>5951.6279296875</v>
      </c>
      <c r="P1960" s="381">
        <v>9.8459005355834961</v>
      </c>
      <c r="Q1960" s="381">
        <v>100.90889739990234</v>
      </c>
      <c r="R1960" s="379">
        <v>1012.822998046875</v>
      </c>
    </row>
    <row r="1961" spans="1:18" x14ac:dyDescent="0.25">
      <c r="A1961" s="378">
        <v>41262.75</v>
      </c>
      <c r="B1961" s="381">
        <v>141.4595947265625</v>
      </c>
      <c r="C1961" s="381">
        <v>141.4595947265625</v>
      </c>
      <c r="D1961" s="381">
        <v>82645.59375</v>
      </c>
      <c r="E1961" s="381">
        <v>1</v>
      </c>
      <c r="F1961" s="381">
        <v>1</v>
      </c>
      <c r="G1961" s="381">
        <v>1</v>
      </c>
      <c r="H1961" s="381">
        <v>1</v>
      </c>
      <c r="I1961" s="381">
        <v>25.757150650024414</v>
      </c>
      <c r="J1961" s="381">
        <v>62.300228118896484</v>
      </c>
      <c r="K1961" s="381">
        <v>16.046763611893038</v>
      </c>
      <c r="L1961" s="381">
        <v>894.0972900390625</v>
      </c>
      <c r="M1961" s="381">
        <v>485.58139038085937</v>
      </c>
      <c r="N1961" s="381">
        <v>54431.98828125</v>
      </c>
      <c r="O1961" s="381">
        <v>5942.34619140625</v>
      </c>
      <c r="P1961" s="381">
        <v>9.8439674377441406</v>
      </c>
      <c r="Q1961" s="381">
        <v>100.98419952392578</v>
      </c>
      <c r="R1961" s="379">
        <v>1012.8259887695312</v>
      </c>
    </row>
    <row r="1962" spans="1:18" x14ac:dyDescent="0.25">
      <c r="A1962" s="378">
        <v>41262.791666666664</v>
      </c>
      <c r="B1962" s="381">
        <v>140.65199279785156</v>
      </c>
      <c r="C1962" s="381">
        <v>140.65199279785156</v>
      </c>
      <c r="D1962" s="381">
        <v>82612.953125</v>
      </c>
      <c r="E1962" s="381">
        <v>1</v>
      </c>
      <c r="F1962" s="381">
        <v>1</v>
      </c>
      <c r="G1962" s="381">
        <v>1</v>
      </c>
      <c r="H1962" s="381">
        <v>1</v>
      </c>
      <c r="I1962" s="381">
        <v>25.87898063659668</v>
      </c>
      <c r="J1962" s="381">
        <v>62.303848266601563</v>
      </c>
      <c r="K1962" s="381">
        <v>16.123600828768396</v>
      </c>
      <c r="L1962" s="381">
        <v>893.90631103515625</v>
      </c>
      <c r="M1962" s="381">
        <v>485.248291015625</v>
      </c>
      <c r="N1962" s="381">
        <v>54410.390625</v>
      </c>
      <c r="O1962" s="381">
        <v>5941.73095703125</v>
      </c>
      <c r="P1962" s="381">
        <v>9.8460893630981445</v>
      </c>
      <c r="Q1962" s="381">
        <v>101.05380249023437</v>
      </c>
      <c r="R1962" s="379">
        <v>1012.8300170898437</v>
      </c>
    </row>
    <row r="1963" spans="1:18" x14ac:dyDescent="0.25">
      <c r="A1963" s="378">
        <v>41262.833333333336</v>
      </c>
      <c r="B1963" s="381">
        <v>139.88870239257812</v>
      </c>
      <c r="C1963" s="381">
        <v>139.88870239257812</v>
      </c>
      <c r="D1963" s="381">
        <v>82660.421875</v>
      </c>
      <c r="E1963" s="381">
        <v>1</v>
      </c>
      <c r="F1963" s="381">
        <v>1</v>
      </c>
      <c r="G1963" s="381">
        <v>1</v>
      </c>
      <c r="H1963" s="381">
        <v>1</v>
      </c>
      <c r="I1963" s="381">
        <v>25.758340835571289</v>
      </c>
      <c r="J1963" s="381">
        <v>62.351459503173828</v>
      </c>
      <c r="K1963" s="381">
        <v>16.06070145478072</v>
      </c>
      <c r="L1963" s="381">
        <v>894.02117919921875</v>
      </c>
      <c r="M1963" s="381">
        <v>485.6083984375</v>
      </c>
      <c r="N1963" s="381">
        <v>54423.23046875</v>
      </c>
      <c r="O1963" s="381">
        <v>5941.673828125</v>
      </c>
      <c r="P1963" s="381">
        <v>9.8423490524291992</v>
      </c>
      <c r="Q1963" s="381">
        <v>101.00859832763672</v>
      </c>
      <c r="R1963" s="379">
        <v>1012.8289794921875</v>
      </c>
    </row>
    <row r="1964" spans="1:18" x14ac:dyDescent="0.25">
      <c r="A1964" s="378">
        <v>41262.875</v>
      </c>
      <c r="B1964" s="381">
        <v>139.42919921875</v>
      </c>
      <c r="C1964" s="381">
        <v>139.42919921875</v>
      </c>
      <c r="D1964" s="381">
        <v>82474.5234375</v>
      </c>
      <c r="E1964" s="381">
        <v>1</v>
      </c>
      <c r="F1964" s="381">
        <v>1</v>
      </c>
      <c r="G1964" s="381">
        <v>1</v>
      </c>
      <c r="H1964" s="381">
        <v>1</v>
      </c>
      <c r="I1964" s="381">
        <v>26.016830444335938</v>
      </c>
      <c r="J1964" s="381">
        <v>62.375091552734375</v>
      </c>
      <c r="K1964" s="381">
        <v>16.228021808774212</v>
      </c>
      <c r="L1964" s="381">
        <v>894.03582763671875</v>
      </c>
      <c r="M1964" s="381">
        <v>484.70840454101562</v>
      </c>
      <c r="N1964" s="381">
        <v>54348.109375</v>
      </c>
      <c r="O1964" s="381">
        <v>5921.59423828125</v>
      </c>
      <c r="P1964" s="381">
        <v>9.8268098831176758</v>
      </c>
      <c r="Q1964" s="381">
        <v>101.06990051269531</v>
      </c>
      <c r="R1964" s="379">
        <v>1012.8300170898437</v>
      </c>
    </row>
    <row r="1965" spans="1:18" x14ac:dyDescent="0.25">
      <c r="A1965" s="378">
        <v>41262.916666666664</v>
      </c>
      <c r="B1965" s="381">
        <v>138.9678955078125</v>
      </c>
      <c r="C1965" s="381">
        <v>138.9678955078125</v>
      </c>
      <c r="D1965" s="381">
        <v>82401.9921875</v>
      </c>
      <c r="E1965" s="381">
        <v>1</v>
      </c>
      <c r="F1965" s="381">
        <v>1</v>
      </c>
      <c r="G1965" s="381">
        <v>1</v>
      </c>
      <c r="H1965" s="381">
        <v>1</v>
      </c>
      <c r="I1965" s="381">
        <v>25.824569702148438</v>
      </c>
      <c r="J1965" s="381">
        <v>62.330768585205078</v>
      </c>
      <c r="K1965" s="381">
        <v>16.096652779171126</v>
      </c>
      <c r="L1965" s="381">
        <v>894.0399169921875</v>
      </c>
      <c r="M1965" s="381">
        <v>484.1422119140625</v>
      </c>
      <c r="N1965" s="381">
        <v>54277.2109375</v>
      </c>
      <c r="O1965" s="381">
        <v>5920.1640625</v>
      </c>
      <c r="P1965" s="381">
        <v>9.8346738815307617</v>
      </c>
      <c r="Q1965" s="381">
        <v>101.14089965820312</v>
      </c>
      <c r="R1965" s="379">
        <v>1012.8309936523437</v>
      </c>
    </row>
    <row r="1966" spans="1:18" x14ac:dyDescent="0.25">
      <c r="A1966" s="378">
        <v>41262.958333333336</v>
      </c>
      <c r="B1966" s="381">
        <v>140.03050231933594</v>
      </c>
      <c r="C1966" s="381">
        <v>140.03050231933594</v>
      </c>
      <c r="D1966" s="381">
        <v>82260.7890625</v>
      </c>
      <c r="E1966" s="381">
        <v>1</v>
      </c>
      <c r="F1966" s="381">
        <v>1</v>
      </c>
      <c r="G1966" s="381">
        <v>1</v>
      </c>
      <c r="H1966" s="381">
        <v>1</v>
      </c>
      <c r="I1966" s="381">
        <v>25.607160568237305</v>
      </c>
      <c r="J1966" s="381">
        <v>62.336040496826172</v>
      </c>
      <c r="K1966" s="381">
        <v>15.962489981903708</v>
      </c>
      <c r="L1966" s="381">
        <v>894.02227783203125</v>
      </c>
      <c r="M1966" s="381">
        <v>483.35198974609375</v>
      </c>
      <c r="N1966" s="381">
        <v>54167.4609375</v>
      </c>
      <c r="O1966" s="381">
        <v>5906.9951171875</v>
      </c>
      <c r="P1966" s="381">
        <v>9.8321847915649414</v>
      </c>
      <c r="Q1966" s="381">
        <v>101.16790008544922</v>
      </c>
      <c r="R1966" s="379">
        <v>1012.8319702148437</v>
      </c>
    </row>
    <row r="1967" spans="1:18" x14ac:dyDescent="0.25">
      <c r="A1967" s="378">
        <v>41263</v>
      </c>
      <c r="B1967" s="381">
        <v>138.79440307617188</v>
      </c>
      <c r="C1967" s="381">
        <v>138.79440307617188</v>
      </c>
      <c r="D1967" s="381">
        <v>82137.0078125</v>
      </c>
      <c r="E1967" s="381">
        <v>1</v>
      </c>
      <c r="F1967" s="381">
        <v>1</v>
      </c>
      <c r="G1967" s="381">
        <v>1</v>
      </c>
      <c r="H1967" s="381">
        <v>1</v>
      </c>
      <c r="I1967" s="381">
        <v>25.964439392089844</v>
      </c>
      <c r="J1967" s="381">
        <v>62.352329254150391</v>
      </c>
      <c r="K1967" s="381">
        <v>16.189432738750185</v>
      </c>
      <c r="L1967" s="381">
        <v>893.939208984375</v>
      </c>
      <c r="M1967" s="381">
        <v>482.81259155273437</v>
      </c>
      <c r="N1967" s="381">
        <v>54114.44140625</v>
      </c>
      <c r="O1967" s="381">
        <v>5909.0908203125</v>
      </c>
      <c r="P1967" s="381">
        <v>9.8434257507324219</v>
      </c>
      <c r="Q1967" s="381">
        <v>101.19149780273437</v>
      </c>
      <c r="R1967" s="379">
        <v>1012.8309936523437</v>
      </c>
    </row>
    <row r="1968" spans="1:18" x14ac:dyDescent="0.25">
      <c r="A1968" s="378">
        <v>41263.041666666664</v>
      </c>
      <c r="B1968" s="381">
        <v>138.18290710449219</v>
      </c>
      <c r="C1968" s="381">
        <v>138.18290710449219</v>
      </c>
      <c r="D1968" s="381">
        <v>82140.5234375</v>
      </c>
      <c r="E1968" s="381">
        <v>1</v>
      </c>
      <c r="F1968" s="381">
        <v>1</v>
      </c>
      <c r="G1968" s="381">
        <v>1</v>
      </c>
      <c r="H1968" s="381">
        <v>1</v>
      </c>
      <c r="I1968" s="381">
        <v>25.584470748901367</v>
      </c>
      <c r="J1968" s="381">
        <v>62.342708587646484</v>
      </c>
      <c r="K1968" s="381">
        <v>15.950052042679236</v>
      </c>
      <c r="L1968" s="381">
        <v>893.99481201171875</v>
      </c>
      <c r="M1968" s="381">
        <v>482.60440063476562</v>
      </c>
      <c r="N1968" s="381">
        <v>54101.91015625</v>
      </c>
      <c r="O1968" s="381">
        <v>5906.91796875</v>
      </c>
      <c r="P1968" s="381">
        <v>9.844029426574707</v>
      </c>
      <c r="Q1968" s="381">
        <v>101.25160217285156</v>
      </c>
      <c r="R1968" s="379">
        <v>1012.8319702148437</v>
      </c>
    </row>
    <row r="1969" spans="1:18" x14ac:dyDescent="0.25">
      <c r="A1969" s="378">
        <v>41263.083333333336</v>
      </c>
      <c r="B1969" s="381">
        <v>137.45869445800781</v>
      </c>
      <c r="C1969" s="381">
        <v>137.45869445800781</v>
      </c>
      <c r="D1969" s="381">
        <v>82237.2734375</v>
      </c>
      <c r="E1969" s="381">
        <v>1</v>
      </c>
      <c r="F1969" s="381">
        <v>1</v>
      </c>
      <c r="G1969" s="381">
        <v>1</v>
      </c>
      <c r="H1969" s="381">
        <v>1</v>
      </c>
      <c r="I1969" s="381">
        <v>25.721809387207031</v>
      </c>
      <c r="J1969" s="381">
        <v>62.3743896484375</v>
      </c>
      <c r="K1969" s="381">
        <v>16.043821611804887</v>
      </c>
      <c r="L1969" s="381">
        <v>894.10577392578125</v>
      </c>
      <c r="M1969" s="381">
        <v>483.30020141601562</v>
      </c>
      <c r="N1969" s="381">
        <v>54197.55078125</v>
      </c>
      <c r="O1969" s="381">
        <v>5916.85986328125</v>
      </c>
      <c r="P1969" s="381">
        <v>9.8428430557250977</v>
      </c>
      <c r="Q1969" s="381">
        <v>101.22109985351562</v>
      </c>
      <c r="R1969" s="379">
        <v>1012.8289794921875</v>
      </c>
    </row>
    <row r="1970" spans="1:18" x14ac:dyDescent="0.25">
      <c r="A1970" s="378">
        <v>41263.125</v>
      </c>
      <c r="B1970" s="381">
        <v>138.11520385742187</v>
      </c>
      <c r="C1970" s="381">
        <v>138.11520385742187</v>
      </c>
      <c r="D1970" s="381">
        <v>82341.609375</v>
      </c>
      <c r="E1970" s="381">
        <v>1</v>
      </c>
      <c r="F1970" s="381">
        <v>1</v>
      </c>
      <c r="G1970" s="381">
        <v>1</v>
      </c>
      <c r="H1970" s="381">
        <v>1</v>
      </c>
      <c r="I1970" s="381">
        <v>25.965679168701172</v>
      </c>
      <c r="J1970" s="381">
        <v>62.369029998779297</v>
      </c>
      <c r="K1970" s="381">
        <v>16.19454223011402</v>
      </c>
      <c r="L1970" s="381">
        <v>893.9818115234375</v>
      </c>
      <c r="M1970" s="381">
        <v>483.82589721679687</v>
      </c>
      <c r="N1970" s="381">
        <v>54247.12890625</v>
      </c>
      <c r="O1970" s="381">
        <v>5919.06787109375</v>
      </c>
      <c r="P1970" s="381">
        <v>9.8376121520996094</v>
      </c>
      <c r="Q1970" s="381">
        <v>101.19960021972656</v>
      </c>
      <c r="R1970" s="379">
        <v>1012.8289794921875</v>
      </c>
    </row>
    <row r="1971" spans="1:18" x14ac:dyDescent="0.25">
      <c r="A1971" s="378">
        <v>41263.166666666664</v>
      </c>
      <c r="B1971" s="381">
        <v>138.06379699707031</v>
      </c>
      <c r="C1971" s="381">
        <v>138.06379699707031</v>
      </c>
      <c r="D1971" s="381">
        <v>82266.453125</v>
      </c>
      <c r="E1971" s="381">
        <v>1</v>
      </c>
      <c r="F1971" s="381">
        <v>1</v>
      </c>
      <c r="G1971" s="381">
        <v>1</v>
      </c>
      <c r="H1971" s="381">
        <v>1</v>
      </c>
      <c r="I1971" s="381">
        <v>25.785030364990234</v>
      </c>
      <c r="J1971" s="381">
        <v>62.376899719238281</v>
      </c>
      <c r="K1971" s="381">
        <v>16.0839025333451</v>
      </c>
      <c r="L1971" s="381">
        <v>893.93157958984375</v>
      </c>
      <c r="M1971" s="381">
        <v>483.3673095703125</v>
      </c>
      <c r="N1971" s="381">
        <v>54196</v>
      </c>
      <c r="O1971" s="381">
        <v>5909.169921875</v>
      </c>
      <c r="P1971" s="381">
        <v>9.8324642181396484</v>
      </c>
      <c r="Q1971" s="381">
        <v>101.091796875</v>
      </c>
      <c r="R1971" s="379">
        <v>1012.8270263671875</v>
      </c>
    </row>
    <row r="1972" spans="1:18" x14ac:dyDescent="0.25">
      <c r="A1972" s="378">
        <v>41263.208333333336</v>
      </c>
      <c r="B1972" s="381">
        <v>117.28379821777344</v>
      </c>
      <c r="C1972" s="381">
        <v>137.55389084319108</v>
      </c>
      <c r="D1972" s="381">
        <v>82261.9765625</v>
      </c>
      <c r="E1972" s="381">
        <v>1</v>
      </c>
      <c r="F1972" s="381">
        <v>1</v>
      </c>
      <c r="G1972" s="381">
        <v>0.85263890027999878</v>
      </c>
      <c r="H1972" s="381">
        <v>1</v>
      </c>
      <c r="I1972" s="381">
        <v>26.003459930419922</v>
      </c>
      <c r="J1972" s="381">
        <v>62.350688934326172</v>
      </c>
      <c r="K1972" s="381">
        <v>16.213336413378276</v>
      </c>
      <c r="L1972" s="381">
        <v>894.042724609375</v>
      </c>
      <c r="M1972" s="381">
        <v>483.31961059570312</v>
      </c>
      <c r="N1972" s="381">
        <v>54172.3203125</v>
      </c>
      <c r="O1972" s="381">
        <v>5910.59423828125</v>
      </c>
      <c r="P1972" s="381">
        <v>9.8389835357666016</v>
      </c>
      <c r="Q1972" s="381">
        <v>101.09349822998047</v>
      </c>
      <c r="R1972" s="379">
        <v>1012.8270263671875</v>
      </c>
    </row>
    <row r="1973" spans="1:18" x14ac:dyDescent="0.25">
      <c r="A1973" s="378">
        <v>41263.25</v>
      </c>
      <c r="B1973" s="381">
        <v>119.01370239257813</v>
      </c>
      <c r="C1973" s="381">
        <v>136.77552473170545</v>
      </c>
      <c r="D1973" s="381">
        <v>82190.453125</v>
      </c>
      <c r="E1973" s="381">
        <v>1</v>
      </c>
      <c r="F1973" s="381">
        <v>1</v>
      </c>
      <c r="G1973" s="381">
        <v>0.87013888359069824</v>
      </c>
      <c r="H1973" s="381">
        <v>1</v>
      </c>
      <c r="I1973" s="381">
        <v>25.714189529418945</v>
      </c>
      <c r="J1973" s="381">
        <v>62.328071594238281</v>
      </c>
      <c r="K1973" s="381">
        <v>16.027158459774363</v>
      </c>
      <c r="L1973" s="381">
        <v>894.01751708984375</v>
      </c>
      <c r="M1973" s="381">
        <v>483.11358642578125</v>
      </c>
      <c r="N1973" s="381">
        <v>54116.66015625</v>
      </c>
      <c r="O1973" s="381">
        <v>5909.2548828125</v>
      </c>
      <c r="P1973" s="381">
        <v>9.8441019058227539</v>
      </c>
      <c r="Q1973" s="381">
        <v>101.03939819335937</v>
      </c>
      <c r="R1973" s="379">
        <v>1012.8289794921875</v>
      </c>
    </row>
    <row r="1974" spans="1:18" x14ac:dyDescent="0.25">
      <c r="A1974" s="378">
        <v>41263.291666666664</v>
      </c>
      <c r="B1974" s="381">
        <v>93.080390930175781</v>
      </c>
      <c r="C1974" s="381">
        <v>136.24288319891065</v>
      </c>
      <c r="D1974" s="381">
        <v>82183.4765625</v>
      </c>
      <c r="E1974" s="381">
        <v>1</v>
      </c>
      <c r="F1974" s="381">
        <v>1</v>
      </c>
      <c r="G1974" s="381">
        <v>0.68319451808929443</v>
      </c>
      <c r="H1974" s="381">
        <v>1</v>
      </c>
      <c r="I1974" s="381">
        <v>25.864110946655273</v>
      </c>
      <c r="J1974" s="381">
        <v>62.300460815429688</v>
      </c>
      <c r="K1974" s="381">
        <v>16.113460305580229</v>
      </c>
      <c r="L1974" s="381">
        <v>893.99151611328125</v>
      </c>
      <c r="M1974" s="381">
        <v>482.82290649414062</v>
      </c>
      <c r="N1974" s="381">
        <v>54080.44921875</v>
      </c>
      <c r="O1974" s="381">
        <v>5919.93115234375</v>
      </c>
      <c r="P1974" s="381">
        <v>9.8665523529052734</v>
      </c>
      <c r="Q1974" s="381">
        <v>101.09359741210937</v>
      </c>
      <c r="R1974" s="379">
        <v>1012.8300170898437</v>
      </c>
    </row>
    <row r="1975" spans="1:18" x14ac:dyDescent="0.25">
      <c r="A1975" s="378">
        <v>41263.333333333336</v>
      </c>
      <c r="B1975" s="381">
        <v>119.05989837646484</v>
      </c>
      <c r="C1975" s="381">
        <v>145.56482297329941</v>
      </c>
      <c r="D1975" s="381">
        <v>82186.953125</v>
      </c>
      <c r="E1975" s="381">
        <v>1</v>
      </c>
      <c r="F1975" s="381">
        <v>1</v>
      </c>
      <c r="G1975" s="381">
        <v>0.81791669130325317</v>
      </c>
      <c r="H1975" s="381">
        <v>1</v>
      </c>
      <c r="I1975" s="381">
        <v>25.77345085144043</v>
      </c>
      <c r="J1975" s="381">
        <v>62.244499206542969</v>
      </c>
      <c r="K1975" s="381">
        <v>16.04255541072358</v>
      </c>
      <c r="L1975" s="381">
        <v>894.0394287109375</v>
      </c>
      <c r="M1975" s="381">
        <v>482.970703125</v>
      </c>
      <c r="N1975" s="381">
        <v>54131.23046875</v>
      </c>
      <c r="O1975" s="381">
        <v>5912.76513671875</v>
      </c>
      <c r="P1975" s="381">
        <v>9.8474254608154297</v>
      </c>
      <c r="Q1975" s="381">
        <v>101.15840148925781</v>
      </c>
      <c r="R1975" s="379">
        <v>1012.8289794921875</v>
      </c>
    </row>
    <row r="1976" spans="1:18" x14ac:dyDescent="0.25">
      <c r="A1976" s="378">
        <v>41263.375</v>
      </c>
      <c r="B1976" s="381">
        <v>135.98469543457031</v>
      </c>
      <c r="C1976" s="381">
        <v>135.98469543457031</v>
      </c>
      <c r="D1976" s="381">
        <v>82258.03125</v>
      </c>
      <c r="E1976" s="381">
        <v>1</v>
      </c>
      <c r="F1976" s="381">
        <v>1</v>
      </c>
      <c r="G1976" s="381">
        <v>1</v>
      </c>
      <c r="H1976" s="381">
        <v>1</v>
      </c>
      <c r="I1976" s="381">
        <v>26.119260787963867</v>
      </c>
      <c r="J1976" s="381">
        <v>62.234928131103516</v>
      </c>
      <c r="K1976" s="381">
        <v>16.255303179764816</v>
      </c>
      <c r="L1976" s="381">
        <v>893.96148681640625</v>
      </c>
      <c r="M1976" s="381">
        <v>483.05499267578125</v>
      </c>
      <c r="N1976" s="381">
        <v>54160.66015625</v>
      </c>
      <c r="O1976" s="381">
        <v>5908.43896484375</v>
      </c>
      <c r="P1976" s="381">
        <v>9.8365459442138672</v>
      </c>
      <c r="Q1976" s="381">
        <v>101.14630126953125</v>
      </c>
      <c r="R1976" s="379">
        <v>1012.8250122070312</v>
      </c>
    </row>
    <row r="1977" spans="1:18" x14ac:dyDescent="0.25">
      <c r="A1977" s="378">
        <v>41263.416666666664</v>
      </c>
      <c r="B1977" s="381">
        <v>135.67340087890625</v>
      </c>
      <c r="C1977" s="381">
        <v>135.67340087890625</v>
      </c>
      <c r="D1977" s="381">
        <v>82206.5078125</v>
      </c>
      <c r="E1977" s="381">
        <v>1</v>
      </c>
      <c r="F1977" s="381">
        <v>1</v>
      </c>
      <c r="G1977" s="381">
        <v>1</v>
      </c>
      <c r="H1977" s="381">
        <v>1</v>
      </c>
      <c r="I1977" s="381">
        <v>26.199159622192383</v>
      </c>
      <c r="J1977" s="381">
        <v>62.154411315917969</v>
      </c>
      <c r="K1977" s="381">
        <v>16.283933432891352</v>
      </c>
      <c r="L1977" s="381">
        <v>894.10601806640625</v>
      </c>
      <c r="M1977" s="381">
        <v>482.78460693359375</v>
      </c>
      <c r="N1977" s="381">
        <v>54131.19140625</v>
      </c>
      <c r="O1977" s="381">
        <v>5906.22216796875</v>
      </c>
      <c r="P1977" s="381">
        <v>9.8379831314086914</v>
      </c>
      <c r="Q1977" s="381">
        <v>101.17610168457031</v>
      </c>
      <c r="R1977" s="379">
        <v>1012.8319702148437</v>
      </c>
    </row>
    <row r="1978" spans="1:18" x14ac:dyDescent="0.25">
      <c r="A1978" s="378">
        <v>41263.458333333336</v>
      </c>
      <c r="B1978" s="381">
        <v>136.42790222167969</v>
      </c>
      <c r="C1978" s="381">
        <v>136.42790222167969</v>
      </c>
      <c r="D1978" s="381">
        <v>82177.4921875</v>
      </c>
      <c r="E1978" s="381">
        <v>1</v>
      </c>
      <c r="F1978" s="381">
        <v>1</v>
      </c>
      <c r="G1978" s="381">
        <v>1</v>
      </c>
      <c r="H1978" s="381">
        <v>1</v>
      </c>
      <c r="I1978" s="381">
        <v>26.073080062866211</v>
      </c>
      <c r="J1978" s="381">
        <v>62.109348297119141</v>
      </c>
      <c r="K1978" s="381">
        <v>16.193820108032305</v>
      </c>
      <c r="L1978" s="381">
        <v>894.01092529296875</v>
      </c>
      <c r="M1978" s="381">
        <v>482.61749267578125</v>
      </c>
      <c r="N1978" s="381">
        <v>54113.328125</v>
      </c>
      <c r="O1978" s="381">
        <v>5900.86279296875</v>
      </c>
      <c r="P1978" s="381">
        <v>9.831852912902832</v>
      </c>
      <c r="Q1978" s="381">
        <v>101.04440307617187</v>
      </c>
      <c r="R1978" s="379">
        <v>1012.8319702148437</v>
      </c>
    </row>
    <row r="1979" spans="1:18" x14ac:dyDescent="0.25">
      <c r="A1979" s="378">
        <v>41263.5</v>
      </c>
      <c r="B1979" s="381">
        <v>136.09489440917969</v>
      </c>
      <c r="C1979" s="381">
        <v>136.09489440917969</v>
      </c>
      <c r="D1979" s="381">
        <v>82110.5625</v>
      </c>
      <c r="E1979" s="381">
        <v>1</v>
      </c>
      <c r="F1979" s="381">
        <v>1</v>
      </c>
      <c r="G1979" s="381">
        <v>1</v>
      </c>
      <c r="H1979" s="381">
        <v>1</v>
      </c>
      <c r="I1979" s="381">
        <v>26.22715950012207</v>
      </c>
      <c r="J1979" s="381">
        <v>62.048538208007812</v>
      </c>
      <c r="K1979" s="381">
        <v>16.273569083308395</v>
      </c>
      <c r="L1979" s="381">
        <v>893.98248291015625</v>
      </c>
      <c r="M1979" s="381">
        <v>481.947509765625</v>
      </c>
      <c r="N1979" s="381">
        <v>54072.21875</v>
      </c>
      <c r="O1979" s="381">
        <v>5895.97900390625</v>
      </c>
      <c r="P1979" s="381">
        <v>9.8326778411865234</v>
      </c>
      <c r="Q1979" s="381">
        <v>101.08679962158203</v>
      </c>
      <c r="R1979" s="379">
        <v>1012.8309936523437</v>
      </c>
    </row>
    <row r="1980" spans="1:18" x14ac:dyDescent="0.25">
      <c r="A1980" s="378">
        <v>41263.541666666664</v>
      </c>
      <c r="B1980" s="381">
        <v>136.47189331054687</v>
      </c>
      <c r="C1980" s="381">
        <v>136.47189331054687</v>
      </c>
      <c r="D1980" s="381">
        <v>82097.9375</v>
      </c>
      <c r="E1980" s="381">
        <v>1</v>
      </c>
      <c r="F1980" s="381">
        <v>1</v>
      </c>
      <c r="G1980" s="381">
        <v>1</v>
      </c>
      <c r="H1980" s="381">
        <v>1</v>
      </c>
      <c r="I1980" s="381">
        <v>25.426990509033203</v>
      </c>
      <c r="J1980" s="381">
        <v>61.995960235595703</v>
      </c>
      <c r="K1980" s="381">
        <v>15.763706925088918</v>
      </c>
      <c r="L1980" s="381">
        <v>893.9525146484375</v>
      </c>
      <c r="M1980" s="381">
        <v>481.95010375976562</v>
      </c>
      <c r="N1980" s="381">
        <v>54052.0390625</v>
      </c>
      <c r="O1980" s="381">
        <v>5894.2529296875</v>
      </c>
      <c r="P1980" s="381">
        <v>9.8335170745849609</v>
      </c>
      <c r="Q1980" s="381">
        <v>101.01899719238281</v>
      </c>
      <c r="R1980" s="379">
        <v>1012.8300170898437</v>
      </c>
    </row>
    <row r="1981" spans="1:18" x14ac:dyDescent="0.25">
      <c r="A1981" s="378">
        <v>41263.583333333336</v>
      </c>
      <c r="B1981" s="381">
        <v>136.54989624023437</v>
      </c>
      <c r="C1981" s="381">
        <v>136.54989624023437</v>
      </c>
      <c r="D1981" s="381">
        <v>82095.078125</v>
      </c>
      <c r="E1981" s="381">
        <v>1</v>
      </c>
      <c r="F1981" s="381">
        <v>1</v>
      </c>
      <c r="G1981" s="381">
        <v>1</v>
      </c>
      <c r="H1981" s="381">
        <v>1</v>
      </c>
      <c r="I1981" s="381">
        <v>26.562980651855469</v>
      </c>
      <c r="J1981" s="381">
        <v>62.009391784667969</v>
      </c>
      <c r="K1981" s="381">
        <v>16.471542742094606</v>
      </c>
      <c r="L1981" s="381">
        <v>894.0869140625</v>
      </c>
      <c r="M1981" s="381">
        <v>481.76190185546875</v>
      </c>
      <c r="N1981" s="381">
        <v>54033.421875</v>
      </c>
      <c r="O1981" s="381">
        <v>5895.68115234375</v>
      </c>
      <c r="P1981" s="381">
        <v>9.8373050689697266</v>
      </c>
      <c r="Q1981" s="381">
        <v>101.03559875488281</v>
      </c>
      <c r="R1981" s="379">
        <v>1012.8300170898437</v>
      </c>
    </row>
    <row r="1982" spans="1:18" x14ac:dyDescent="0.25">
      <c r="A1982" s="378">
        <v>41263.625</v>
      </c>
      <c r="B1982" s="381">
        <v>136.50090026855469</v>
      </c>
      <c r="C1982" s="381">
        <v>136.50090026855469</v>
      </c>
      <c r="D1982" s="381">
        <v>82161.9296875</v>
      </c>
      <c r="E1982" s="381">
        <v>1</v>
      </c>
      <c r="F1982" s="381">
        <v>1</v>
      </c>
      <c r="G1982" s="381">
        <v>1</v>
      </c>
      <c r="H1982" s="381">
        <v>1</v>
      </c>
      <c r="I1982" s="381">
        <v>25.432249069213867</v>
      </c>
      <c r="J1982" s="381">
        <v>62.066940307617187</v>
      </c>
      <c r="K1982" s="381">
        <v>15.785018848673499</v>
      </c>
      <c r="L1982" s="381">
        <v>893.952880859375</v>
      </c>
      <c r="M1982" s="381">
        <v>482.15411376953125</v>
      </c>
      <c r="N1982" s="381">
        <v>54121.171875</v>
      </c>
      <c r="O1982" s="381">
        <v>5906.86083984375</v>
      </c>
      <c r="P1982" s="381">
        <v>9.8400564193725586</v>
      </c>
      <c r="Q1982" s="381">
        <v>101.091796875</v>
      </c>
      <c r="R1982" s="379">
        <v>1012.8289794921875</v>
      </c>
    </row>
    <row r="1983" spans="1:18" x14ac:dyDescent="0.25">
      <c r="A1983" s="378">
        <v>41263.666666666664</v>
      </c>
      <c r="B1983" s="381">
        <v>136.94940185546875</v>
      </c>
      <c r="C1983" s="381">
        <v>136.94940185546875</v>
      </c>
      <c r="D1983" s="381">
        <v>82244.1328125</v>
      </c>
      <c r="E1983" s="381">
        <v>1</v>
      </c>
      <c r="F1983" s="381">
        <v>1</v>
      </c>
      <c r="G1983" s="381">
        <v>1</v>
      </c>
      <c r="H1983" s="381">
        <v>1</v>
      </c>
      <c r="I1983" s="381">
        <v>25.776760101318359</v>
      </c>
      <c r="J1983" s="381">
        <v>62.050189971923828</v>
      </c>
      <c r="K1983" s="381">
        <v>15.994528611475108</v>
      </c>
      <c r="L1983" s="381">
        <v>894.01507568359375</v>
      </c>
      <c r="M1983" s="381">
        <v>482.39041137695312</v>
      </c>
      <c r="N1983" s="381">
        <v>54135.5703125</v>
      </c>
      <c r="O1983" s="381">
        <v>5910.541015625</v>
      </c>
      <c r="P1983" s="381">
        <v>9.8426065444946289</v>
      </c>
      <c r="Q1983" s="381">
        <v>101.07990264892578</v>
      </c>
      <c r="R1983" s="379">
        <v>1012.8300170898437</v>
      </c>
    </row>
    <row r="1984" spans="1:18" x14ac:dyDescent="0.25">
      <c r="A1984" s="378">
        <v>41263.708333333336</v>
      </c>
      <c r="B1984" s="381">
        <v>137.154296875</v>
      </c>
      <c r="C1984" s="381">
        <v>137.154296875</v>
      </c>
      <c r="D1984" s="381">
        <v>82231.0703125</v>
      </c>
      <c r="E1984" s="381">
        <v>1</v>
      </c>
      <c r="F1984" s="381">
        <v>1</v>
      </c>
      <c r="G1984" s="381">
        <v>1</v>
      </c>
      <c r="H1984" s="381">
        <v>1</v>
      </c>
      <c r="I1984" s="381">
        <v>25.515619277954102</v>
      </c>
      <c r="J1984" s="381">
        <v>62.085311889648438</v>
      </c>
      <c r="K1984" s="381">
        <v>15.841451809293067</v>
      </c>
      <c r="L1984" s="381">
        <v>893.9935302734375</v>
      </c>
      <c r="M1984" s="381">
        <v>482.58880615234375</v>
      </c>
      <c r="N1984" s="381">
        <v>54128.9296875</v>
      </c>
      <c r="O1984" s="381">
        <v>5906.4111328125</v>
      </c>
      <c r="P1984" s="381">
        <v>9.838836669921875</v>
      </c>
      <c r="Q1984" s="381">
        <v>101.01419830322266</v>
      </c>
      <c r="R1984" s="379">
        <v>1012.8289794921875</v>
      </c>
    </row>
    <row r="1985" spans="1:18" x14ac:dyDescent="0.25">
      <c r="A1985" s="378">
        <v>41263.75</v>
      </c>
      <c r="B1985" s="381">
        <v>137.78160095214844</v>
      </c>
      <c r="C1985" s="381">
        <v>137.78160095214844</v>
      </c>
      <c r="D1985" s="381">
        <v>82298.21875</v>
      </c>
      <c r="E1985" s="381">
        <v>1</v>
      </c>
      <c r="F1985" s="381">
        <v>1</v>
      </c>
      <c r="G1985" s="381">
        <v>1</v>
      </c>
      <c r="H1985" s="381">
        <v>1</v>
      </c>
      <c r="I1985" s="381">
        <v>26.383390426635742</v>
      </c>
      <c r="J1985" s="381">
        <v>62.138908386230469</v>
      </c>
      <c r="K1985" s="381">
        <v>16.394350806388683</v>
      </c>
      <c r="L1985" s="381">
        <v>894.00201416015625</v>
      </c>
      <c r="M1985" s="381">
        <v>483.14569091796875</v>
      </c>
      <c r="N1985" s="381">
        <v>54170.828125</v>
      </c>
      <c r="O1985" s="381">
        <v>5919.7900390625</v>
      </c>
      <c r="P1985" s="381">
        <v>9.8508806228637695</v>
      </c>
      <c r="Q1985" s="381">
        <v>100.88919830322266</v>
      </c>
      <c r="R1985" s="379">
        <v>1012.8259887695312</v>
      </c>
    </row>
    <row r="1986" spans="1:18" x14ac:dyDescent="0.25">
      <c r="A1986" s="378">
        <v>41263.791666666664</v>
      </c>
      <c r="B1986" s="381">
        <v>137.64689636230469</v>
      </c>
      <c r="C1986" s="381">
        <v>137.64689636230469</v>
      </c>
      <c r="D1986" s="381">
        <v>82226.390625</v>
      </c>
      <c r="E1986" s="381">
        <v>1</v>
      </c>
      <c r="F1986" s="381">
        <v>1</v>
      </c>
      <c r="G1986" s="381">
        <v>1</v>
      </c>
      <c r="H1986" s="381">
        <v>1</v>
      </c>
      <c r="I1986" s="381">
        <v>26.76116943359375</v>
      </c>
      <c r="J1986" s="381">
        <v>62.211990356445313</v>
      </c>
      <c r="K1986" s="381">
        <v>16.648656147299334</v>
      </c>
      <c r="L1986" s="381">
        <v>893.9766845703125</v>
      </c>
      <c r="M1986" s="381">
        <v>482.75399780273437</v>
      </c>
      <c r="N1986" s="381">
        <v>54149.73046875</v>
      </c>
      <c r="O1986" s="381">
        <v>5927.88916015625</v>
      </c>
      <c r="P1986" s="381">
        <v>9.8675355911254883</v>
      </c>
      <c r="Q1986" s="381">
        <v>100.97789764404297</v>
      </c>
      <c r="R1986" s="379">
        <v>1012.8280029296875</v>
      </c>
    </row>
    <row r="1987" spans="1:18" x14ac:dyDescent="0.25">
      <c r="A1987" s="378">
        <v>41263.833333333336</v>
      </c>
      <c r="B1987" s="381">
        <v>138.02720642089844</v>
      </c>
      <c r="C1987" s="381">
        <v>138.02720642089844</v>
      </c>
      <c r="D1987" s="381">
        <v>82290.59375</v>
      </c>
      <c r="E1987" s="381">
        <v>1</v>
      </c>
      <c r="F1987" s="381">
        <v>1</v>
      </c>
      <c r="G1987" s="381">
        <v>1</v>
      </c>
      <c r="H1987" s="381">
        <v>1</v>
      </c>
      <c r="I1987" s="381">
        <v>27.022329330444336</v>
      </c>
      <c r="J1987" s="381">
        <v>62.326530456542969</v>
      </c>
      <c r="K1987" s="381">
        <v>16.842080320206733</v>
      </c>
      <c r="L1987" s="381">
        <v>893.97808837890625</v>
      </c>
      <c r="M1987" s="381">
        <v>482.79290771484375</v>
      </c>
      <c r="N1987" s="381">
        <v>54140.1484375</v>
      </c>
      <c r="O1987" s="381">
        <v>5934.5869140625</v>
      </c>
      <c r="P1987" s="381">
        <v>9.8772201538085938</v>
      </c>
      <c r="Q1987" s="381">
        <v>101.00379943847656</v>
      </c>
      <c r="R1987" s="379">
        <v>1012.8289794921875</v>
      </c>
    </row>
    <row r="1988" spans="1:18" x14ac:dyDescent="0.25">
      <c r="A1988" s="378">
        <v>41263.875</v>
      </c>
      <c r="B1988" s="381">
        <v>138.17570495605469</v>
      </c>
      <c r="C1988" s="381">
        <v>138.17570495605469</v>
      </c>
      <c r="D1988" s="381">
        <v>82311.09375</v>
      </c>
      <c r="E1988" s="381">
        <v>1</v>
      </c>
      <c r="F1988" s="381">
        <v>1</v>
      </c>
      <c r="G1988" s="381">
        <v>1</v>
      </c>
      <c r="H1988" s="381">
        <v>1</v>
      </c>
      <c r="I1988" s="381">
        <v>27.033500671386719</v>
      </c>
      <c r="J1988" s="381">
        <v>62.118110656738281</v>
      </c>
      <c r="K1988" s="381">
        <v>16.792699861442088</v>
      </c>
      <c r="L1988" s="381">
        <v>893.93927001953125</v>
      </c>
      <c r="M1988" s="381">
        <v>482.98370361328125</v>
      </c>
      <c r="N1988" s="381">
        <v>54176.98046875</v>
      </c>
      <c r="O1988" s="381">
        <v>5954.31005859375</v>
      </c>
      <c r="P1988" s="381">
        <v>9.9012298583984375</v>
      </c>
      <c r="Q1988" s="381">
        <v>100.92130279541016</v>
      </c>
      <c r="R1988" s="379">
        <v>1012.8270263671875</v>
      </c>
    </row>
    <row r="1989" spans="1:18" x14ac:dyDescent="0.25">
      <c r="A1989" s="378">
        <v>41263.916666666664</v>
      </c>
      <c r="B1989" s="381">
        <v>138.72869873046875</v>
      </c>
      <c r="C1989" s="381">
        <v>138.72869873046875</v>
      </c>
      <c r="D1989" s="381">
        <v>82240.3828125</v>
      </c>
      <c r="E1989" s="381">
        <v>1</v>
      </c>
      <c r="F1989" s="381">
        <v>1</v>
      </c>
      <c r="G1989" s="381">
        <v>1</v>
      </c>
      <c r="H1989" s="381">
        <v>1</v>
      </c>
      <c r="I1989" s="381">
        <v>26.741809844970703</v>
      </c>
      <c r="J1989" s="381">
        <v>61.84722900390625</v>
      </c>
      <c r="K1989" s="381">
        <v>16.539068374608178</v>
      </c>
      <c r="L1989" s="381">
        <v>894.0479736328125</v>
      </c>
      <c r="M1989" s="381">
        <v>482.34320068359375</v>
      </c>
      <c r="N1989" s="381">
        <v>54157.62890625</v>
      </c>
      <c r="O1989" s="381">
        <v>5937.06494140625</v>
      </c>
      <c r="P1989" s="381">
        <v>9.8795251846313477</v>
      </c>
      <c r="Q1989" s="381">
        <v>100.92099761962891</v>
      </c>
      <c r="R1989" s="379">
        <v>1012.8270263671875</v>
      </c>
    </row>
    <row r="1990" spans="1:18" x14ac:dyDescent="0.25">
      <c r="A1990" s="378">
        <v>41263.958333333336</v>
      </c>
      <c r="B1990" s="381">
        <v>139.17829895019531</v>
      </c>
      <c r="C1990" s="381">
        <v>139.17829895019531</v>
      </c>
      <c r="D1990" s="381">
        <v>82336.4765625</v>
      </c>
      <c r="E1990" s="381">
        <v>1</v>
      </c>
      <c r="F1990" s="381">
        <v>1</v>
      </c>
      <c r="G1990" s="381">
        <v>1</v>
      </c>
      <c r="H1990" s="381">
        <v>1</v>
      </c>
      <c r="I1990" s="381">
        <v>26.807659149169922</v>
      </c>
      <c r="J1990" s="381">
        <v>61.583789825439453</v>
      </c>
      <c r="K1990" s="381">
        <v>16.509172467544996</v>
      </c>
      <c r="L1990" s="381">
        <v>894.02227783203125</v>
      </c>
      <c r="M1990" s="381">
        <v>482.58938598632812</v>
      </c>
      <c r="N1990" s="381">
        <v>54224.23046875</v>
      </c>
      <c r="O1990" s="381">
        <v>5954.11279296875</v>
      </c>
      <c r="P1990" s="381">
        <v>9.8942241668701172</v>
      </c>
      <c r="Q1990" s="381">
        <v>100.84999847412109</v>
      </c>
      <c r="R1990" s="379">
        <v>1012.8280029296875</v>
      </c>
    </row>
    <row r="1991" spans="1:18" x14ac:dyDescent="0.25">
      <c r="A1991" s="378">
        <v>41264</v>
      </c>
      <c r="B1991" s="381">
        <v>137.96080017089844</v>
      </c>
      <c r="C1991" s="381">
        <v>137.96080017089844</v>
      </c>
      <c r="D1991" s="381">
        <v>82195.671875</v>
      </c>
      <c r="E1991" s="381">
        <v>1</v>
      </c>
      <c r="F1991" s="381">
        <v>1</v>
      </c>
      <c r="G1991" s="381">
        <v>1</v>
      </c>
      <c r="H1991" s="381">
        <v>1</v>
      </c>
      <c r="I1991" s="381">
        <v>26.078739166259766</v>
      </c>
      <c r="J1991" s="381">
        <v>61.434238433837891</v>
      </c>
      <c r="K1991" s="381">
        <v>16.021274799938691</v>
      </c>
      <c r="L1991" s="381">
        <v>894.00018310546875</v>
      </c>
      <c r="M1991" s="381">
        <v>481.48330688476562</v>
      </c>
      <c r="N1991" s="381">
        <v>54115.08984375</v>
      </c>
      <c r="O1991" s="381">
        <v>5942.1328125</v>
      </c>
      <c r="P1991" s="381">
        <v>9.8929481506347656</v>
      </c>
      <c r="Q1991" s="381">
        <v>100.95110321044922</v>
      </c>
      <c r="R1991" s="379">
        <v>1012.8270263671875</v>
      </c>
    </row>
    <row r="1992" spans="1:18" x14ac:dyDescent="0.25">
      <c r="A1992" s="378">
        <v>41264.041666666664</v>
      </c>
      <c r="B1992" s="381">
        <v>138.10549926757812</v>
      </c>
      <c r="C1992" s="381">
        <v>138.10549926757812</v>
      </c>
      <c r="D1992" s="381">
        <v>82319.296875</v>
      </c>
      <c r="E1992" s="381">
        <v>1</v>
      </c>
      <c r="F1992" s="381">
        <v>1</v>
      </c>
      <c r="G1992" s="381">
        <v>1</v>
      </c>
      <c r="H1992" s="381">
        <v>1</v>
      </c>
      <c r="I1992" s="381">
        <v>25.953399658203125</v>
      </c>
      <c r="J1992" s="381">
        <v>61.456439971923828</v>
      </c>
      <c r="K1992" s="381">
        <v>15.950035481617087</v>
      </c>
      <c r="L1992" s="381">
        <v>893.926513671875</v>
      </c>
      <c r="M1992" s="381">
        <v>482.39718627929687</v>
      </c>
      <c r="N1992" s="381">
        <v>54214.33984375</v>
      </c>
      <c r="O1992" s="381">
        <v>5963.55322265625</v>
      </c>
      <c r="P1992" s="381">
        <v>9.9093198776245117</v>
      </c>
      <c r="Q1992" s="381">
        <v>100.91660308837891</v>
      </c>
      <c r="R1992" s="379">
        <v>1012.8289794921875</v>
      </c>
    </row>
    <row r="1993" spans="1:18" x14ac:dyDescent="0.25">
      <c r="A1993" s="378">
        <v>41264.083333333336</v>
      </c>
      <c r="B1993" s="381">
        <v>138.21060180664062</v>
      </c>
      <c r="C1993" s="381">
        <v>138.21060180664062</v>
      </c>
      <c r="D1993" s="381">
        <v>82479.5078125</v>
      </c>
      <c r="E1993" s="381">
        <v>1</v>
      </c>
      <c r="F1993" s="381">
        <v>1</v>
      </c>
      <c r="G1993" s="381">
        <v>1</v>
      </c>
      <c r="H1993" s="381">
        <v>1</v>
      </c>
      <c r="I1993" s="381">
        <v>25.77079963684082</v>
      </c>
      <c r="J1993" s="381">
        <v>61.63092041015625</v>
      </c>
      <c r="K1993" s="381">
        <v>15.882781013242202</v>
      </c>
      <c r="L1993" s="381">
        <v>893.9954833984375</v>
      </c>
      <c r="M1993" s="381">
        <v>483.18170166015625</v>
      </c>
      <c r="N1993" s="381">
        <v>54299.37890625</v>
      </c>
      <c r="O1993" s="381">
        <v>5957.4072265625</v>
      </c>
      <c r="P1993" s="381">
        <v>9.8887195587158203</v>
      </c>
      <c r="Q1993" s="381">
        <v>100.89330291748047</v>
      </c>
      <c r="R1993" s="379">
        <v>1012.8289794921875</v>
      </c>
    </row>
    <row r="1994" spans="1:18" x14ac:dyDescent="0.25">
      <c r="A1994" s="378">
        <v>41264.125</v>
      </c>
      <c r="B1994" s="381">
        <v>137.77299499511719</v>
      </c>
      <c r="C1994" s="381">
        <v>137.77299499511719</v>
      </c>
      <c r="D1994" s="381">
        <v>82465.09375</v>
      </c>
      <c r="E1994" s="381">
        <v>1</v>
      </c>
      <c r="F1994" s="381">
        <v>1</v>
      </c>
      <c r="G1994" s="381">
        <v>1</v>
      </c>
      <c r="H1994" s="381">
        <v>1</v>
      </c>
      <c r="I1994" s="381">
        <v>25.986839294433594</v>
      </c>
      <c r="J1994" s="381">
        <v>61.722869873046875</v>
      </c>
      <c r="K1994" s="381">
        <v>16.039823001821059</v>
      </c>
      <c r="L1994" s="381">
        <v>893.9935302734375</v>
      </c>
      <c r="M1994" s="381">
        <v>483.15560913085937</v>
      </c>
      <c r="N1994" s="381">
        <v>54282.8984375</v>
      </c>
      <c r="O1994" s="381">
        <v>5955.5458984375</v>
      </c>
      <c r="P1994" s="381">
        <v>9.887847900390625</v>
      </c>
      <c r="Q1994" s="381">
        <v>100.83219909667969</v>
      </c>
      <c r="R1994" s="379">
        <v>1012.8280029296875</v>
      </c>
    </row>
    <row r="1995" spans="1:18" x14ac:dyDescent="0.25">
      <c r="A1995" s="378">
        <v>41264.166666666664</v>
      </c>
      <c r="B1995" s="381">
        <v>138.07400512695312</v>
      </c>
      <c r="C1995" s="381">
        <v>138.07400512695312</v>
      </c>
      <c r="D1995" s="381">
        <v>82431.3515625</v>
      </c>
      <c r="E1995" s="381">
        <v>1</v>
      </c>
      <c r="F1995" s="381">
        <v>1</v>
      </c>
      <c r="G1995" s="381">
        <v>1</v>
      </c>
      <c r="H1995" s="381">
        <v>1</v>
      </c>
      <c r="I1995" s="381">
        <v>26.088720321655273</v>
      </c>
      <c r="J1995" s="381">
        <v>61.762069702148438</v>
      </c>
      <c r="K1995" s="381">
        <v>16.112933629459295</v>
      </c>
      <c r="L1995" s="381">
        <v>894.01947021484375</v>
      </c>
      <c r="M1995" s="381">
        <v>483.2379150390625</v>
      </c>
      <c r="N1995" s="381">
        <v>54284.44921875</v>
      </c>
      <c r="O1995" s="381">
        <v>5953.9560546875</v>
      </c>
      <c r="P1995" s="381">
        <v>9.8842735290527344</v>
      </c>
      <c r="Q1995" s="381">
        <v>100.77890014648437</v>
      </c>
      <c r="R1995" s="379">
        <v>1012.822998046875</v>
      </c>
    </row>
    <row r="1996" spans="1:18" x14ac:dyDescent="0.25">
      <c r="A1996" s="378">
        <v>41264.208333333336</v>
      </c>
      <c r="B1996" s="381">
        <v>117.28330230712891</v>
      </c>
      <c r="C1996" s="381">
        <v>137.82272284600961</v>
      </c>
      <c r="D1996" s="381">
        <v>82467.0625</v>
      </c>
      <c r="E1996" s="381">
        <v>1</v>
      </c>
      <c r="F1996" s="381">
        <v>1</v>
      </c>
      <c r="G1996" s="381">
        <v>0.85097217559814453</v>
      </c>
      <c r="H1996" s="381">
        <v>1</v>
      </c>
      <c r="I1996" s="381">
        <v>25.917900085449219</v>
      </c>
      <c r="J1996" s="381">
        <v>61.792488098144531</v>
      </c>
      <c r="K1996" s="381">
        <v>16.015315325590201</v>
      </c>
      <c r="L1996" s="381">
        <v>893.99688720703125</v>
      </c>
      <c r="M1996" s="381">
        <v>483.4385986328125</v>
      </c>
      <c r="N1996" s="381">
        <v>54292.98046875</v>
      </c>
      <c r="O1996" s="381">
        <v>5958.47802734375</v>
      </c>
      <c r="P1996" s="381">
        <v>9.8895025253295898</v>
      </c>
      <c r="Q1996" s="381">
        <v>100.77880096435547</v>
      </c>
      <c r="R1996" s="379">
        <v>1012.8209838867187</v>
      </c>
    </row>
    <row r="1997" spans="1:18" x14ac:dyDescent="0.25">
      <c r="A1997" s="378">
        <v>41264.25</v>
      </c>
      <c r="B1997" s="381">
        <v>120.29730224609375</v>
      </c>
      <c r="C1997" s="381">
        <v>137.98640150264566</v>
      </c>
      <c r="D1997" s="381">
        <v>82640.453125</v>
      </c>
      <c r="E1997" s="381">
        <v>1</v>
      </c>
      <c r="F1997" s="381">
        <v>1</v>
      </c>
      <c r="G1997" s="381">
        <v>0.87180548906326294</v>
      </c>
      <c r="H1997" s="381">
        <v>1</v>
      </c>
      <c r="I1997" s="381">
        <v>25.75724983215332</v>
      </c>
      <c r="J1997" s="381">
        <v>61.853931427001953</v>
      </c>
      <c r="K1997" s="381">
        <v>15.931871648661691</v>
      </c>
      <c r="L1997" s="381">
        <v>894.0189208984375</v>
      </c>
      <c r="M1997" s="381">
        <v>484.36569213867187</v>
      </c>
      <c r="N1997" s="381">
        <v>54379.30859375</v>
      </c>
      <c r="O1997" s="381">
        <v>5961.68115234375</v>
      </c>
      <c r="P1997" s="381">
        <v>9.8802671432495117</v>
      </c>
      <c r="Q1997" s="381">
        <v>100.74749755859375</v>
      </c>
      <c r="R1997" s="379">
        <v>1012.822021484375</v>
      </c>
    </row>
    <row r="1998" spans="1:18" x14ac:dyDescent="0.25">
      <c r="A1998" s="378">
        <v>41264.291666666664</v>
      </c>
      <c r="B1998" s="381">
        <v>138.73849487304688</v>
      </c>
      <c r="C1998" s="381">
        <v>138.73849487304688</v>
      </c>
      <c r="D1998" s="381">
        <v>82711.3984375</v>
      </c>
      <c r="E1998" s="381">
        <v>1</v>
      </c>
      <c r="F1998" s="381">
        <v>1</v>
      </c>
      <c r="G1998" s="381">
        <v>1</v>
      </c>
      <c r="H1998" s="381">
        <v>1</v>
      </c>
      <c r="I1998" s="381">
        <v>26.077199935913086</v>
      </c>
      <c r="J1998" s="381">
        <v>61.887229919433594</v>
      </c>
      <c r="K1998" s="381">
        <v>16.138456680888922</v>
      </c>
      <c r="L1998" s="381">
        <v>894.03411865234375</v>
      </c>
      <c r="M1998" s="381">
        <v>484.90948486328125</v>
      </c>
      <c r="N1998" s="381">
        <v>54438.23046875</v>
      </c>
      <c r="O1998" s="381">
        <v>5966.4189453125</v>
      </c>
      <c r="P1998" s="381">
        <v>9.8780975341796875</v>
      </c>
      <c r="Q1998" s="381">
        <v>100.71949768066406</v>
      </c>
      <c r="R1998" s="379">
        <v>1012.8200073242187</v>
      </c>
    </row>
    <row r="1999" spans="1:18" x14ac:dyDescent="0.25">
      <c r="A1999" s="378">
        <v>41264.333333333336</v>
      </c>
      <c r="B1999" s="381">
        <v>139.45779418945313</v>
      </c>
      <c r="C1999" s="381">
        <v>139.45779418945313</v>
      </c>
      <c r="D1999" s="381">
        <v>82690.4296875</v>
      </c>
      <c r="E1999" s="381">
        <v>1</v>
      </c>
      <c r="F1999" s="381">
        <v>1</v>
      </c>
      <c r="G1999" s="381">
        <v>1</v>
      </c>
      <c r="H1999" s="381">
        <v>1</v>
      </c>
      <c r="I1999" s="381">
        <v>25.378820419311523</v>
      </c>
      <c r="J1999" s="381">
        <v>61.975139617919922</v>
      </c>
      <c r="K1999" s="381">
        <v>15.728559388249487</v>
      </c>
      <c r="L1999" s="381">
        <v>893.92352294921875</v>
      </c>
      <c r="M1999" s="381">
        <v>485.10760498046875</v>
      </c>
      <c r="N1999" s="381">
        <v>54411.390625</v>
      </c>
      <c r="O1999" s="381">
        <v>5958.6328125</v>
      </c>
      <c r="P1999" s="381">
        <v>9.8694915771484375</v>
      </c>
      <c r="Q1999" s="381">
        <v>100.71230316162109</v>
      </c>
      <c r="R1999" s="379">
        <v>1012.8189697265625</v>
      </c>
    </row>
    <row r="2000" spans="1:18" x14ac:dyDescent="0.25">
      <c r="A2000" s="378">
        <v>41264.375</v>
      </c>
      <c r="B2000" s="381">
        <v>139.05400085449219</v>
      </c>
      <c r="C2000" s="381">
        <v>139.05400085449219</v>
      </c>
      <c r="D2000" s="381">
        <v>82681.1328125</v>
      </c>
      <c r="E2000" s="381">
        <v>1</v>
      </c>
      <c r="F2000" s="381">
        <v>1</v>
      </c>
      <c r="G2000" s="381">
        <v>1</v>
      </c>
      <c r="H2000" s="381">
        <v>1</v>
      </c>
      <c r="I2000" s="381">
        <v>25.947799682617188</v>
      </c>
      <c r="J2000" s="381">
        <v>62.122459411621094</v>
      </c>
      <c r="K2000" s="381">
        <v>16.119411326042609</v>
      </c>
      <c r="L2000" s="381">
        <v>893.9937744140625</v>
      </c>
      <c r="M2000" s="381">
        <v>485.1824951171875</v>
      </c>
      <c r="N2000" s="381">
        <v>54409.94921875</v>
      </c>
      <c r="O2000" s="381">
        <v>5957.19580078125</v>
      </c>
      <c r="P2000" s="381">
        <v>9.8678073883056641</v>
      </c>
      <c r="Q2000" s="381">
        <v>100.77590179443359</v>
      </c>
      <c r="R2000" s="379">
        <v>1012.8209838867187</v>
      </c>
    </row>
    <row r="2001" spans="1:18" x14ac:dyDescent="0.25">
      <c r="A2001" s="378">
        <v>41264.416666666664</v>
      </c>
      <c r="B2001" s="381">
        <v>139.44380187988281</v>
      </c>
      <c r="C2001" s="381">
        <v>139.44380187988281</v>
      </c>
      <c r="D2001" s="381">
        <v>82656.3203125</v>
      </c>
      <c r="E2001" s="381">
        <v>1</v>
      </c>
      <c r="F2001" s="381">
        <v>1</v>
      </c>
      <c r="G2001" s="381">
        <v>1</v>
      </c>
      <c r="H2001" s="381">
        <v>1</v>
      </c>
      <c r="I2001" s="381">
        <v>25.873510360717773</v>
      </c>
      <c r="J2001" s="381">
        <v>62.192680358886719</v>
      </c>
      <c r="K2001" s="381">
        <v>16.091429596264643</v>
      </c>
      <c r="L2001" s="381">
        <v>893.97857666015625</v>
      </c>
      <c r="M2001" s="381">
        <v>485.24530029296875</v>
      </c>
      <c r="N2001" s="381">
        <v>54396.4609375</v>
      </c>
      <c r="O2001" s="381">
        <v>5956.93408203125</v>
      </c>
      <c r="P2001" s="381">
        <v>9.8688116073608398</v>
      </c>
      <c r="Q2001" s="381">
        <v>100.80519866943359</v>
      </c>
      <c r="R2001" s="379">
        <v>1012.8200073242187</v>
      </c>
    </row>
    <row r="2002" spans="1:18" x14ac:dyDescent="0.25">
      <c r="A2002" s="378">
        <v>41264.458333333336</v>
      </c>
      <c r="B2002" s="381">
        <v>139.58000183105469</v>
      </c>
      <c r="C2002" s="381">
        <v>139.58000183105469</v>
      </c>
      <c r="D2002" s="381">
        <v>82734.0703125</v>
      </c>
      <c r="E2002" s="381">
        <v>1</v>
      </c>
      <c r="F2002" s="381">
        <v>1</v>
      </c>
      <c r="G2002" s="381">
        <v>1</v>
      </c>
      <c r="H2002" s="381">
        <v>1</v>
      </c>
      <c r="I2002" s="381">
        <v>26.086360931396484</v>
      </c>
      <c r="J2002" s="381">
        <v>62.174579620361328</v>
      </c>
      <c r="K2002" s="381">
        <v>16.219085247345937</v>
      </c>
      <c r="L2002" s="381">
        <v>893.97601318359375</v>
      </c>
      <c r="M2002" s="381">
        <v>485.58050537109375</v>
      </c>
      <c r="N2002" s="381">
        <v>54462.91015625</v>
      </c>
      <c r="O2002" s="381">
        <v>5958.3759765625</v>
      </c>
      <c r="P2002" s="381">
        <v>9.8614063262939453</v>
      </c>
      <c r="Q2002" s="381">
        <v>100.743896484375</v>
      </c>
      <c r="R2002" s="379">
        <v>1012.823974609375</v>
      </c>
    </row>
    <row r="2003" spans="1:18" x14ac:dyDescent="0.25">
      <c r="A2003" s="378">
        <v>41264.5</v>
      </c>
      <c r="B2003" s="381">
        <v>139.8468017578125</v>
      </c>
      <c r="C2003" s="381">
        <v>139.8468017578125</v>
      </c>
      <c r="D2003" s="381">
        <v>83071.2734375</v>
      </c>
      <c r="E2003" s="381">
        <v>1</v>
      </c>
      <c r="F2003" s="381">
        <v>1</v>
      </c>
      <c r="G2003" s="381">
        <v>1</v>
      </c>
      <c r="H2003" s="381">
        <v>1</v>
      </c>
      <c r="I2003" s="381">
        <v>26.332239151000977</v>
      </c>
      <c r="J2003" s="381">
        <v>62.136730194091797</v>
      </c>
      <c r="K2003" s="381">
        <v>16.361992395320485</v>
      </c>
      <c r="L2003" s="381">
        <v>894.135498046875</v>
      </c>
      <c r="M2003" s="381">
        <v>487.48638916015625</v>
      </c>
      <c r="N2003" s="381">
        <v>54644.05859375</v>
      </c>
      <c r="O2003" s="381">
        <v>5980.55712890625</v>
      </c>
      <c r="P2003" s="381">
        <v>9.864354133605957</v>
      </c>
      <c r="Q2003" s="381">
        <v>100.50779724121094</v>
      </c>
      <c r="R2003" s="379">
        <v>1012.822021484375</v>
      </c>
    </row>
    <row r="2004" spans="1:18" x14ac:dyDescent="0.25">
      <c r="A2004" s="378">
        <v>41264.541666666664</v>
      </c>
      <c r="B2004" s="381">
        <v>140.82850646972656</v>
      </c>
      <c r="C2004" s="381">
        <v>140.82850646972656</v>
      </c>
      <c r="D2004" s="381">
        <v>83140.7109375</v>
      </c>
      <c r="E2004" s="381">
        <v>1</v>
      </c>
      <c r="F2004" s="381">
        <v>1</v>
      </c>
      <c r="G2004" s="381">
        <v>1</v>
      </c>
      <c r="H2004" s="381">
        <v>1</v>
      </c>
      <c r="I2004" s="381">
        <v>26.484870910644531</v>
      </c>
      <c r="J2004" s="381">
        <v>62.104820251464844</v>
      </c>
      <c r="K2004" s="381">
        <v>16.448381472888286</v>
      </c>
      <c r="L2004" s="381">
        <v>893.87127685546875</v>
      </c>
      <c r="M2004" s="381">
        <v>487.98690795898437</v>
      </c>
      <c r="N2004" s="381">
        <v>54721.16015625</v>
      </c>
      <c r="O2004" s="381">
        <v>5986.962890625</v>
      </c>
      <c r="P2004" s="381">
        <v>9.8617496490478516</v>
      </c>
      <c r="Q2004" s="381">
        <v>100.37979888916016</v>
      </c>
      <c r="R2004" s="379">
        <v>1012.8200073242187</v>
      </c>
    </row>
    <row r="2005" spans="1:18" x14ac:dyDescent="0.25">
      <c r="A2005" s="378">
        <v>41264.583333333336</v>
      </c>
      <c r="B2005" s="381">
        <v>141.01190185546875</v>
      </c>
      <c r="C2005" s="381">
        <v>141.01190185546875</v>
      </c>
      <c r="D2005" s="381">
        <v>83420.6015625</v>
      </c>
      <c r="E2005" s="381">
        <v>1</v>
      </c>
      <c r="F2005" s="381">
        <v>1</v>
      </c>
      <c r="G2005" s="381">
        <v>1</v>
      </c>
      <c r="H2005" s="381">
        <v>1</v>
      </c>
      <c r="I2005" s="381">
        <v>25.852890014648438</v>
      </c>
      <c r="J2005" s="381">
        <v>62.109149932861328</v>
      </c>
      <c r="K2005" s="381">
        <v>16.057010221175734</v>
      </c>
      <c r="L2005" s="381">
        <v>894.0460205078125</v>
      </c>
      <c r="M2005" s="381">
        <v>489.57839965820312</v>
      </c>
      <c r="N2005" s="381">
        <v>54871.51953125</v>
      </c>
      <c r="O2005" s="381">
        <v>6015.8408203125</v>
      </c>
      <c r="P2005" s="381">
        <v>9.8801088333129883</v>
      </c>
      <c r="Q2005" s="381">
        <v>100.26129913330078</v>
      </c>
      <c r="R2005" s="379">
        <v>1012.8159790039062</v>
      </c>
    </row>
    <row r="2006" spans="1:18" x14ac:dyDescent="0.25">
      <c r="A2006" s="378">
        <v>41264.625</v>
      </c>
      <c r="B2006" s="381">
        <v>141.30039978027344</v>
      </c>
      <c r="C2006" s="381">
        <v>141.30039978027344</v>
      </c>
      <c r="D2006" s="381">
        <v>83318.2109375</v>
      </c>
      <c r="E2006" s="381">
        <v>1</v>
      </c>
      <c r="F2006" s="381">
        <v>1</v>
      </c>
      <c r="G2006" s="381">
        <v>1</v>
      </c>
      <c r="H2006" s="381">
        <v>1</v>
      </c>
      <c r="I2006" s="381">
        <v>26.744789123535156</v>
      </c>
      <c r="J2006" s="381">
        <v>62.148159027099609</v>
      </c>
      <c r="K2006" s="381">
        <v>16.62139407595707</v>
      </c>
      <c r="L2006" s="381">
        <v>894.00579833984375</v>
      </c>
      <c r="M2006" s="381">
        <v>489.01779174804687</v>
      </c>
      <c r="N2006" s="381">
        <v>54788.26953125</v>
      </c>
      <c r="O2006" s="381">
        <v>6003.2919921875</v>
      </c>
      <c r="P2006" s="381">
        <v>9.875462532043457</v>
      </c>
      <c r="Q2006" s="381">
        <v>100.27059936523437</v>
      </c>
      <c r="R2006" s="379">
        <v>1012.81201171875</v>
      </c>
    </row>
    <row r="2007" spans="1:18" x14ac:dyDescent="0.25">
      <c r="A2007" s="378">
        <v>41264.666666666664</v>
      </c>
      <c r="B2007" s="381">
        <v>141.29280090332031</v>
      </c>
      <c r="C2007" s="381">
        <v>141.29280090332031</v>
      </c>
      <c r="D2007" s="381">
        <v>83334.046875</v>
      </c>
      <c r="E2007" s="381">
        <v>1</v>
      </c>
      <c r="F2007" s="381">
        <v>1</v>
      </c>
      <c r="G2007" s="381">
        <v>1</v>
      </c>
      <c r="H2007" s="381">
        <v>1</v>
      </c>
      <c r="I2007" s="381">
        <v>26.383520126342773</v>
      </c>
      <c r="J2007" s="381">
        <v>62.094829559326172</v>
      </c>
      <c r="K2007" s="381">
        <v>16.382801854203063</v>
      </c>
      <c r="L2007" s="381">
        <v>893.95587158203125</v>
      </c>
      <c r="M2007" s="381">
        <v>489.11358642578125</v>
      </c>
      <c r="N2007" s="381">
        <v>54836.58984375</v>
      </c>
      <c r="O2007" s="381">
        <v>6009.7822265625</v>
      </c>
      <c r="P2007" s="381">
        <v>9.8777933120727539</v>
      </c>
      <c r="Q2007" s="381">
        <v>100.34719848632812</v>
      </c>
      <c r="R2007" s="379">
        <v>1012.8150024414062</v>
      </c>
    </row>
    <row r="2008" spans="1:18" x14ac:dyDescent="0.25">
      <c r="A2008" s="378">
        <v>41264.708333333336</v>
      </c>
      <c r="B2008" s="381">
        <v>142.21769714355469</v>
      </c>
      <c r="C2008" s="381">
        <v>142.21769714355469</v>
      </c>
      <c r="D2008" s="381">
        <v>83304.7734375</v>
      </c>
      <c r="E2008" s="381">
        <v>1</v>
      </c>
      <c r="F2008" s="381">
        <v>1</v>
      </c>
      <c r="G2008" s="381">
        <v>1</v>
      </c>
      <c r="H2008" s="381">
        <v>1</v>
      </c>
      <c r="I2008" s="381">
        <v>26.721029281616211</v>
      </c>
      <c r="J2008" s="381">
        <v>62.008808135986328</v>
      </c>
      <c r="K2008" s="381">
        <v>16.569391779198121</v>
      </c>
      <c r="L2008" s="381">
        <v>894.05877685546875</v>
      </c>
      <c r="M2008" s="381">
        <v>488.89871215820312</v>
      </c>
      <c r="N2008" s="381">
        <v>54820.23046875</v>
      </c>
      <c r="O2008" s="381">
        <v>6004.01318359375</v>
      </c>
      <c r="P2008" s="381">
        <v>9.8714399337768555</v>
      </c>
      <c r="Q2008" s="381">
        <v>100.27989959716797</v>
      </c>
      <c r="R2008" s="379">
        <v>1012.81298828125</v>
      </c>
    </row>
    <row r="2009" spans="1:18" x14ac:dyDescent="0.25">
      <c r="A2009" s="378">
        <v>41264.75</v>
      </c>
      <c r="B2009" s="381">
        <v>141.69920349121094</v>
      </c>
      <c r="C2009" s="381">
        <v>141.69920349121094</v>
      </c>
      <c r="D2009" s="381">
        <v>83198.3203125</v>
      </c>
      <c r="E2009" s="381">
        <v>1</v>
      </c>
      <c r="F2009" s="381">
        <v>1</v>
      </c>
      <c r="G2009" s="381">
        <v>1</v>
      </c>
      <c r="H2009" s="381">
        <v>1</v>
      </c>
      <c r="I2009" s="381">
        <v>26.494100570678711</v>
      </c>
      <c r="J2009" s="381">
        <v>61.908920288085937</v>
      </c>
      <c r="K2009" s="381">
        <v>16.402211603346803</v>
      </c>
      <c r="L2009" s="381">
        <v>893.9605712890625</v>
      </c>
      <c r="M2009" s="381">
        <v>488.21829223632812</v>
      </c>
      <c r="N2009" s="381">
        <v>54767.44140625</v>
      </c>
      <c r="O2009" s="381">
        <v>5997.966796875</v>
      </c>
      <c r="P2009" s="381">
        <v>9.8707828521728516</v>
      </c>
      <c r="Q2009" s="381">
        <v>100.40969848632812</v>
      </c>
      <c r="R2009" s="379">
        <v>1012.8179931640625</v>
      </c>
    </row>
    <row r="2010" spans="1:18" x14ac:dyDescent="0.25">
      <c r="A2010" s="378">
        <v>41264.791666666664</v>
      </c>
      <c r="B2010" s="381">
        <v>141.65289306640625</v>
      </c>
      <c r="C2010" s="381">
        <v>141.65289306640625</v>
      </c>
      <c r="D2010" s="381">
        <v>83113.7734375</v>
      </c>
      <c r="E2010" s="381">
        <v>1</v>
      </c>
      <c r="F2010" s="381">
        <v>1</v>
      </c>
      <c r="G2010" s="381">
        <v>1</v>
      </c>
      <c r="H2010" s="381">
        <v>1</v>
      </c>
      <c r="I2010" s="381">
        <v>26.359279632568359</v>
      </c>
      <c r="J2010" s="381">
        <v>61.874839782714844</v>
      </c>
      <c r="K2010" s="381">
        <v>16.30976204052946</v>
      </c>
      <c r="L2010" s="381">
        <v>894.01531982421875</v>
      </c>
      <c r="M2010" s="381">
        <v>487.52890014648437</v>
      </c>
      <c r="N2010" s="381">
        <v>54700.19140625</v>
      </c>
      <c r="O2010" s="381">
        <v>5986.134765625</v>
      </c>
      <c r="P2010" s="381">
        <v>9.8654289245605469</v>
      </c>
      <c r="Q2010" s="381">
        <v>100.54209899902344</v>
      </c>
      <c r="R2010" s="379">
        <v>1012.8200073242187</v>
      </c>
    </row>
    <row r="2011" spans="1:18" x14ac:dyDescent="0.25">
      <c r="A2011" s="378">
        <v>41264.833333333336</v>
      </c>
      <c r="B2011" s="381">
        <v>140.86819458007812</v>
      </c>
      <c r="C2011" s="381">
        <v>140.86819458007812</v>
      </c>
      <c r="D2011" s="381">
        <v>83069.2734375</v>
      </c>
      <c r="E2011" s="381">
        <v>1</v>
      </c>
      <c r="F2011" s="381">
        <v>1</v>
      </c>
      <c r="G2011" s="381">
        <v>1</v>
      </c>
      <c r="H2011" s="381">
        <v>1</v>
      </c>
      <c r="I2011" s="381">
        <v>25.940670013427734</v>
      </c>
      <c r="J2011" s="381">
        <v>61.890708923339844</v>
      </c>
      <c r="K2011" s="381">
        <v>16.054864570774662</v>
      </c>
      <c r="L2011" s="381">
        <v>894.0299072265625</v>
      </c>
      <c r="M2011" s="381">
        <v>487.50588989257812</v>
      </c>
      <c r="N2011" s="381">
        <v>54713.2109375</v>
      </c>
      <c r="O2011" s="381">
        <v>5985.716796875</v>
      </c>
      <c r="P2011" s="381">
        <v>9.8611860275268555</v>
      </c>
      <c r="Q2011" s="381">
        <v>100.55970001220703</v>
      </c>
      <c r="R2011" s="379">
        <v>1012.8200073242187</v>
      </c>
    </row>
    <row r="2012" spans="1:18" x14ac:dyDescent="0.25">
      <c r="A2012" s="378">
        <v>41264.875</v>
      </c>
      <c r="B2012" s="381">
        <v>140.90390014648438</v>
      </c>
      <c r="C2012" s="381">
        <v>140.90390014648438</v>
      </c>
      <c r="D2012" s="381">
        <v>83085</v>
      </c>
      <c r="E2012" s="381">
        <v>1</v>
      </c>
      <c r="F2012" s="381">
        <v>1</v>
      </c>
      <c r="G2012" s="381">
        <v>1</v>
      </c>
      <c r="H2012" s="381">
        <v>1</v>
      </c>
      <c r="I2012" s="381">
        <v>26.424549102783203</v>
      </c>
      <c r="J2012" s="381">
        <v>61.944889068603516</v>
      </c>
      <c r="K2012" s="381">
        <v>16.36865762859772</v>
      </c>
      <c r="L2012" s="381">
        <v>894.04608154296875</v>
      </c>
      <c r="M2012" s="381">
        <v>487.66830444335937</v>
      </c>
      <c r="N2012" s="381">
        <v>54730.75</v>
      </c>
      <c r="O2012" s="381">
        <v>5988.5078125</v>
      </c>
      <c r="P2012" s="381">
        <v>9.8623981475830078</v>
      </c>
      <c r="Q2012" s="381">
        <v>100.60040283203125</v>
      </c>
      <c r="R2012" s="379">
        <v>1012.8170166015625</v>
      </c>
    </row>
    <row r="2013" spans="1:18" x14ac:dyDescent="0.25">
      <c r="A2013" s="378">
        <v>41264.916666666664</v>
      </c>
      <c r="B2013" s="381">
        <v>140.99220275878906</v>
      </c>
      <c r="C2013" s="381">
        <v>140.99220275878906</v>
      </c>
      <c r="D2013" s="381">
        <v>82998.3515625</v>
      </c>
      <c r="E2013" s="381">
        <v>1</v>
      </c>
      <c r="F2013" s="381">
        <v>1</v>
      </c>
      <c r="G2013" s="381">
        <v>1</v>
      </c>
      <c r="H2013" s="381">
        <v>1</v>
      </c>
      <c r="I2013" s="381">
        <v>26.109340667724609</v>
      </c>
      <c r="J2013" s="381">
        <v>61.967838287353516</v>
      </c>
      <c r="K2013" s="381">
        <v>16.179394002869813</v>
      </c>
      <c r="L2013" s="381">
        <v>893.95159912109375</v>
      </c>
      <c r="M2013" s="381">
        <v>487.15750122070312</v>
      </c>
      <c r="N2013" s="381">
        <v>54651.62109375</v>
      </c>
      <c r="O2013" s="381">
        <v>5979.2080078125</v>
      </c>
      <c r="P2013" s="381">
        <v>9.8618345260620117</v>
      </c>
      <c r="Q2013" s="381">
        <v>100.65660095214844</v>
      </c>
      <c r="R2013" s="379">
        <v>1012.8170166015625</v>
      </c>
    </row>
    <row r="2014" spans="1:18" x14ac:dyDescent="0.25">
      <c r="A2014" s="378">
        <v>41264.958333333336</v>
      </c>
      <c r="B2014" s="381">
        <v>141.38349914550781</v>
      </c>
      <c r="C2014" s="381">
        <v>141.38349914550781</v>
      </c>
      <c r="D2014" s="381">
        <v>83021.3515625</v>
      </c>
      <c r="E2014" s="381">
        <v>1</v>
      </c>
      <c r="F2014" s="381">
        <v>1</v>
      </c>
      <c r="G2014" s="381">
        <v>1</v>
      </c>
      <c r="H2014" s="381">
        <v>1</v>
      </c>
      <c r="I2014" s="381">
        <v>26.137920379638672</v>
      </c>
      <c r="J2014" s="381">
        <v>61.959999084472656</v>
      </c>
      <c r="K2014" s="381">
        <v>16.195055227924314</v>
      </c>
      <c r="L2014" s="381">
        <v>894.0316162109375</v>
      </c>
      <c r="M2014" s="381">
        <v>487.1448974609375</v>
      </c>
      <c r="N2014" s="381">
        <v>54651.1015625</v>
      </c>
      <c r="O2014" s="381">
        <v>5975.77197265625</v>
      </c>
      <c r="P2014" s="381">
        <v>9.8568363189697266</v>
      </c>
      <c r="Q2014" s="381">
        <v>100.80850219726562</v>
      </c>
      <c r="R2014" s="379">
        <v>1012.8189697265625</v>
      </c>
    </row>
    <row r="2015" spans="1:18" x14ac:dyDescent="0.25">
      <c r="A2015" s="378">
        <v>41265</v>
      </c>
      <c r="B2015" s="381">
        <v>141.8240966796875</v>
      </c>
      <c r="C2015" s="381">
        <v>141.8240966796875</v>
      </c>
      <c r="D2015" s="381">
        <v>83253.3828125</v>
      </c>
      <c r="E2015" s="381">
        <v>1</v>
      </c>
      <c r="F2015" s="381">
        <v>1</v>
      </c>
      <c r="G2015" s="381">
        <v>1</v>
      </c>
      <c r="H2015" s="381">
        <v>1</v>
      </c>
      <c r="I2015" s="381">
        <v>24.126209259033203</v>
      </c>
      <c r="J2015" s="381">
        <v>62.122150421142578</v>
      </c>
      <c r="K2015" s="381">
        <v>14.987720006816234</v>
      </c>
      <c r="L2015" s="381">
        <v>893.913330078125</v>
      </c>
      <c r="M2015" s="381">
        <v>488.49209594726562</v>
      </c>
      <c r="N2015" s="381">
        <v>54697.12890625</v>
      </c>
      <c r="O2015" s="381">
        <v>5990.0478515625</v>
      </c>
      <c r="P2015" s="381">
        <v>9.8694076538085937</v>
      </c>
      <c r="Q2015" s="381">
        <v>100.93810272216797</v>
      </c>
      <c r="R2015" s="379">
        <v>1012.8170166015625</v>
      </c>
    </row>
    <row r="2016" spans="1:18" x14ac:dyDescent="0.25">
      <c r="A2016" s="378">
        <v>41265.041666666664</v>
      </c>
      <c r="B2016" s="381">
        <v>142.56089782714844</v>
      </c>
      <c r="C2016" s="381">
        <v>142.56089782714844</v>
      </c>
      <c r="D2016" s="381">
        <v>83428.109375</v>
      </c>
      <c r="E2016" s="381">
        <v>1</v>
      </c>
      <c r="F2016" s="381">
        <v>1</v>
      </c>
      <c r="G2016" s="381">
        <v>1</v>
      </c>
      <c r="H2016" s="381">
        <v>1</v>
      </c>
      <c r="I2016" s="381">
        <v>21.678340911865234</v>
      </c>
      <c r="J2016" s="381">
        <v>62.804821014404297</v>
      </c>
      <c r="K2016" s="381">
        <v>13.615043208589341</v>
      </c>
      <c r="L2016" s="381">
        <v>893.98406982421875</v>
      </c>
      <c r="M2016" s="381">
        <v>490.68399047851562</v>
      </c>
      <c r="N2016" s="381">
        <v>54726.73828125</v>
      </c>
      <c r="O2016" s="381">
        <v>5992.93212890625</v>
      </c>
      <c r="P2016" s="381">
        <v>9.8684921264648437</v>
      </c>
      <c r="Q2016" s="381">
        <v>101.02980041503906</v>
      </c>
      <c r="R2016" s="379">
        <v>1012.81201171875</v>
      </c>
    </row>
    <row r="2017" spans="1:18" x14ac:dyDescent="0.25">
      <c r="A2017" s="378">
        <v>41265.083333333336</v>
      </c>
      <c r="B2017" s="381">
        <v>144.82369995117187</v>
      </c>
      <c r="C2017" s="381">
        <v>144.82369995117187</v>
      </c>
      <c r="D2017" s="381">
        <v>83492.34375</v>
      </c>
      <c r="E2017" s="381">
        <v>1</v>
      </c>
      <c r="F2017" s="381">
        <v>1</v>
      </c>
      <c r="G2017" s="381">
        <v>1</v>
      </c>
      <c r="H2017" s="381">
        <v>1</v>
      </c>
      <c r="I2017" s="381">
        <v>20.881580352783203</v>
      </c>
      <c r="J2017" s="381">
        <v>63.660991668701172</v>
      </c>
      <c r="K2017" s="381">
        <v>13.293421128678455</v>
      </c>
      <c r="L2017" s="381">
        <v>894.02471923828125</v>
      </c>
      <c r="M2017" s="381">
        <v>492.85171508789063</v>
      </c>
      <c r="N2017" s="381">
        <v>54690.98828125</v>
      </c>
      <c r="O2017" s="381">
        <v>5987.3798828125</v>
      </c>
      <c r="P2017" s="381">
        <v>9.8670921325683594</v>
      </c>
      <c r="Q2017" s="381">
        <v>101.1864013671875</v>
      </c>
      <c r="R2017" s="379">
        <v>1012.8099975585937</v>
      </c>
    </row>
    <row r="2018" spans="1:18" x14ac:dyDescent="0.25">
      <c r="A2018" s="378">
        <v>41265.125</v>
      </c>
      <c r="B2018" s="381">
        <v>146.27839660644531</v>
      </c>
      <c r="C2018" s="381">
        <v>146.27839660644531</v>
      </c>
      <c r="D2018" s="381">
        <v>83363.25</v>
      </c>
      <c r="E2018" s="381">
        <v>1</v>
      </c>
      <c r="F2018" s="381">
        <v>1</v>
      </c>
      <c r="G2018" s="381">
        <v>1</v>
      </c>
      <c r="H2018" s="381">
        <v>1</v>
      </c>
      <c r="I2018" s="381">
        <v>26.137279510498047</v>
      </c>
      <c r="J2018" s="381">
        <v>63.825660705566406</v>
      </c>
      <c r="K2018" s="381">
        <v>16.682291338036013</v>
      </c>
      <c r="L2018" s="381">
        <v>893.95501708984375</v>
      </c>
      <c r="M2018" s="381">
        <v>492.82791137695312</v>
      </c>
      <c r="N2018" s="381">
        <v>54623.25</v>
      </c>
      <c r="O2018" s="381">
        <v>5972.3662109375</v>
      </c>
      <c r="P2018" s="381">
        <v>9.8560333251953125</v>
      </c>
      <c r="Q2018" s="381">
        <v>101.38829803466797</v>
      </c>
      <c r="R2018" s="379">
        <v>1012.8109741210937</v>
      </c>
    </row>
    <row r="2019" spans="1:18" x14ac:dyDescent="0.25">
      <c r="A2019" s="378">
        <v>41265.166666666664</v>
      </c>
      <c r="B2019" s="381">
        <v>146.71809387207031</v>
      </c>
      <c r="C2019" s="381">
        <v>146.71809387207031</v>
      </c>
      <c r="D2019" s="381">
        <v>83258.2265625</v>
      </c>
      <c r="E2019" s="381">
        <v>1</v>
      </c>
      <c r="F2019" s="381">
        <v>1</v>
      </c>
      <c r="G2019" s="381">
        <v>1</v>
      </c>
      <c r="H2019" s="381">
        <v>1</v>
      </c>
      <c r="I2019" s="381">
        <v>23.639820098876953</v>
      </c>
      <c r="J2019" s="381">
        <v>63.829818725585937</v>
      </c>
      <c r="K2019" s="381">
        <v>15.089254316167789</v>
      </c>
      <c r="L2019" s="381">
        <v>894.08367919921875</v>
      </c>
      <c r="M2019" s="381">
        <v>492.76321411132812</v>
      </c>
      <c r="N2019" s="381">
        <v>54571.05078125</v>
      </c>
      <c r="O2019" s="381">
        <v>5965.43896484375</v>
      </c>
      <c r="P2019" s="381">
        <v>9.8563022613525391</v>
      </c>
      <c r="Q2019" s="381">
        <v>101.28140258789062</v>
      </c>
      <c r="R2019" s="379">
        <v>1012.8099975585937</v>
      </c>
    </row>
    <row r="2020" spans="1:18" x14ac:dyDescent="0.25">
      <c r="A2020" s="378">
        <v>41265.208333333336</v>
      </c>
      <c r="B2020" s="381">
        <v>124.75969696044922</v>
      </c>
      <c r="C2020" s="381">
        <v>146.51276855687834</v>
      </c>
      <c r="D2020" s="381">
        <v>83178.5703125</v>
      </c>
      <c r="E2020" s="381">
        <v>1</v>
      </c>
      <c r="F2020" s="381">
        <v>1</v>
      </c>
      <c r="G2020" s="381">
        <v>0.85152781009674072</v>
      </c>
      <c r="H2020" s="381">
        <v>1</v>
      </c>
      <c r="I2020" s="381">
        <v>26.471630096435547</v>
      </c>
      <c r="J2020" s="381">
        <v>63.897731781005859</v>
      </c>
      <c r="K2020" s="381">
        <v>16.914771197080409</v>
      </c>
      <c r="L2020" s="381">
        <v>893.93231201171875</v>
      </c>
      <c r="M2020" s="381">
        <v>493.089599609375</v>
      </c>
      <c r="N2020" s="381">
        <v>54537.1484375</v>
      </c>
      <c r="O2020" s="381">
        <v>5962.09619140625</v>
      </c>
      <c r="P2020" s="381">
        <v>9.8546733856201172</v>
      </c>
      <c r="Q2020" s="381">
        <v>101.22219848632812</v>
      </c>
      <c r="R2020" s="379">
        <v>1012.8140258789062</v>
      </c>
    </row>
    <row r="2021" spans="1:18" x14ac:dyDescent="0.25">
      <c r="A2021" s="378">
        <v>41265.25</v>
      </c>
      <c r="B2021" s="381">
        <v>126.03029632568359</v>
      </c>
      <c r="C2021" s="381">
        <v>144.65457689457773</v>
      </c>
      <c r="D2021" s="381">
        <v>82861.5234375</v>
      </c>
      <c r="E2021" s="381">
        <v>1</v>
      </c>
      <c r="F2021" s="381">
        <v>1</v>
      </c>
      <c r="G2021" s="381">
        <v>0.8712499737739563</v>
      </c>
      <c r="H2021" s="381">
        <v>1</v>
      </c>
      <c r="I2021" s="381">
        <v>28.553329467773438</v>
      </c>
      <c r="J2021" s="381">
        <v>63.418350219726563</v>
      </c>
      <c r="K2021" s="381">
        <v>18.108050481264947</v>
      </c>
      <c r="L2021" s="381">
        <v>894.026611328125</v>
      </c>
      <c r="M2021" s="381">
        <v>490.4495849609375</v>
      </c>
      <c r="N2021" s="381">
        <v>54394.73046875</v>
      </c>
      <c r="O2021" s="381">
        <v>5942.751953125</v>
      </c>
      <c r="P2021" s="381">
        <v>9.8506698608398437</v>
      </c>
      <c r="Q2021" s="381">
        <v>101.25959777832031</v>
      </c>
      <c r="R2021" s="379">
        <v>1012.8189697265625</v>
      </c>
    </row>
    <row r="2022" spans="1:18" x14ac:dyDescent="0.25">
      <c r="A2022" s="378">
        <v>41265.291666666664</v>
      </c>
      <c r="B2022" s="381">
        <v>143.0802001953125</v>
      </c>
      <c r="C2022" s="381">
        <v>143.0802001953125</v>
      </c>
      <c r="D2022" s="381">
        <v>82696.0625</v>
      </c>
      <c r="E2022" s="381">
        <v>1</v>
      </c>
      <c r="F2022" s="381">
        <v>1</v>
      </c>
      <c r="G2022" s="381">
        <v>1</v>
      </c>
      <c r="H2022" s="381">
        <v>1</v>
      </c>
      <c r="I2022" s="381">
        <v>27.113580703735352</v>
      </c>
      <c r="J2022" s="381">
        <v>63.207088470458984</v>
      </c>
      <c r="K2022" s="381">
        <v>17.137704942919299</v>
      </c>
      <c r="L2022" s="381">
        <v>893.98431396484375</v>
      </c>
      <c r="M2022" s="381">
        <v>489.18679809570312</v>
      </c>
      <c r="N2022" s="381">
        <v>54331.48046875</v>
      </c>
      <c r="O2022" s="381">
        <v>5931.671875</v>
      </c>
      <c r="P2022" s="381">
        <v>9.8429489135742187</v>
      </c>
      <c r="Q2022" s="381">
        <v>101.15969848632812</v>
      </c>
      <c r="R2022" s="379">
        <v>1012.822998046875</v>
      </c>
    </row>
    <row r="2023" spans="1:18" x14ac:dyDescent="0.25">
      <c r="A2023" s="378">
        <v>41265.333333333336</v>
      </c>
      <c r="B2023" s="381">
        <v>142.32380676269531</v>
      </c>
      <c r="C2023" s="381">
        <v>142.32380676269531</v>
      </c>
      <c r="D2023" s="381">
        <v>82706.4609375</v>
      </c>
      <c r="E2023" s="381">
        <v>1</v>
      </c>
      <c r="F2023" s="381">
        <v>1</v>
      </c>
      <c r="G2023" s="381">
        <v>1</v>
      </c>
      <c r="H2023" s="381">
        <v>1</v>
      </c>
      <c r="I2023" s="381">
        <v>26.606359481811523</v>
      </c>
      <c r="J2023" s="381">
        <v>63.111751556396484</v>
      </c>
      <c r="K2023" s="381">
        <v>16.791739494362627</v>
      </c>
      <c r="L2023" s="381">
        <v>894.02008056640625</v>
      </c>
      <c r="M2023" s="381">
        <v>489.07199096679687</v>
      </c>
      <c r="N2023" s="381">
        <v>54351</v>
      </c>
      <c r="O2023" s="381">
        <v>5933.58984375</v>
      </c>
      <c r="P2023" s="381">
        <v>9.8425836563110352</v>
      </c>
      <c r="Q2023" s="381">
        <v>101.05719757080078</v>
      </c>
      <c r="R2023" s="379">
        <v>1012.8200073242187</v>
      </c>
    </row>
    <row r="2024" spans="1:18" x14ac:dyDescent="0.25">
      <c r="A2024" s="378">
        <v>41265.375</v>
      </c>
      <c r="B2024" s="381">
        <v>141.90010070800781</v>
      </c>
      <c r="C2024" s="381">
        <v>141.90010070800781</v>
      </c>
      <c r="D2024" s="381">
        <v>82918.34375</v>
      </c>
      <c r="E2024" s="381">
        <v>1</v>
      </c>
      <c r="F2024" s="381">
        <v>1</v>
      </c>
      <c r="G2024" s="381">
        <v>1</v>
      </c>
      <c r="H2024" s="381">
        <v>1</v>
      </c>
      <c r="I2024" s="381">
        <v>26.546209335327148</v>
      </c>
      <c r="J2024" s="381">
        <v>62.997970581054688</v>
      </c>
      <c r="K2024" s="381">
        <v>16.723573147454591</v>
      </c>
      <c r="L2024" s="381">
        <v>894.02362060546875</v>
      </c>
      <c r="M2024" s="381">
        <v>489.94198608398437</v>
      </c>
      <c r="N2024" s="381">
        <v>54451.80078125</v>
      </c>
      <c r="O2024" s="381">
        <v>5956.47119140625</v>
      </c>
      <c r="P2024" s="381">
        <v>9.8590526580810547</v>
      </c>
      <c r="Q2024" s="381">
        <v>100.89669799804687</v>
      </c>
      <c r="R2024" s="379">
        <v>1012.8189697265625</v>
      </c>
    </row>
    <row r="2025" spans="1:18" x14ac:dyDescent="0.25">
      <c r="A2025" s="378">
        <v>41265.416666666664</v>
      </c>
      <c r="B2025" s="381">
        <v>140.07159423828125</v>
      </c>
      <c r="C2025" s="381">
        <v>140.07159423828125</v>
      </c>
      <c r="D2025" s="381">
        <v>82657.671875</v>
      </c>
      <c r="E2025" s="381">
        <v>1</v>
      </c>
      <c r="F2025" s="381">
        <v>1</v>
      </c>
      <c r="G2025" s="381">
        <v>1</v>
      </c>
      <c r="H2025" s="381">
        <v>1</v>
      </c>
      <c r="I2025" s="381">
        <v>26.087520599365234</v>
      </c>
      <c r="J2025" s="381">
        <v>62.942020416259766</v>
      </c>
      <c r="K2025" s="381">
        <v>16.420012541748438</v>
      </c>
      <c r="L2025" s="381">
        <v>893.9730224609375</v>
      </c>
      <c r="M2025" s="381">
        <v>488.81658935546875</v>
      </c>
      <c r="N2025" s="381">
        <v>54350.80078125</v>
      </c>
      <c r="O2025" s="381">
        <v>5939.56689453125</v>
      </c>
      <c r="P2025" s="381">
        <v>9.8520183563232422</v>
      </c>
      <c r="Q2025" s="381">
        <v>101.00330352783203</v>
      </c>
      <c r="R2025" s="379">
        <v>1012.8159790039062</v>
      </c>
    </row>
    <row r="2026" spans="1:18" x14ac:dyDescent="0.25">
      <c r="A2026" s="378">
        <v>41265.458333333336</v>
      </c>
      <c r="B2026" s="381">
        <v>138.59089660644531</v>
      </c>
      <c r="C2026" s="381">
        <v>138.59089660644531</v>
      </c>
      <c r="D2026" s="381">
        <v>82485.546875</v>
      </c>
      <c r="E2026" s="381">
        <v>1</v>
      </c>
      <c r="F2026" s="381">
        <v>1</v>
      </c>
      <c r="G2026" s="381">
        <v>1</v>
      </c>
      <c r="H2026" s="381">
        <v>1</v>
      </c>
      <c r="I2026" s="381">
        <v>26.274799346923828</v>
      </c>
      <c r="J2026" s="381">
        <v>62.842151641845703</v>
      </c>
      <c r="K2026" s="381">
        <v>16.511649249184558</v>
      </c>
      <c r="L2026" s="381">
        <v>894.00567626953125</v>
      </c>
      <c r="M2026" s="381">
        <v>487.83529663085937</v>
      </c>
      <c r="N2026" s="381">
        <v>54241.7890625</v>
      </c>
      <c r="O2026" s="381">
        <v>5924.26904296875</v>
      </c>
      <c r="P2026" s="381">
        <v>9.8454322814941406</v>
      </c>
      <c r="Q2026" s="381">
        <v>101.07510375976562</v>
      </c>
      <c r="R2026" s="379">
        <v>1012.8179931640625</v>
      </c>
    </row>
    <row r="2027" spans="1:18" x14ac:dyDescent="0.25">
      <c r="A2027" s="378">
        <v>41265.5</v>
      </c>
      <c r="B2027" s="381">
        <v>137.6029052734375</v>
      </c>
      <c r="C2027" s="381">
        <v>137.6029052734375</v>
      </c>
      <c r="D2027" s="381">
        <v>82395.15625</v>
      </c>
      <c r="E2027" s="381">
        <v>1</v>
      </c>
      <c r="F2027" s="381">
        <v>1</v>
      </c>
      <c r="G2027" s="381">
        <v>1</v>
      </c>
      <c r="H2027" s="381">
        <v>1</v>
      </c>
      <c r="I2027" s="381">
        <v>27.023630142211914</v>
      </c>
      <c r="J2027" s="381">
        <v>62.612850189208984</v>
      </c>
      <c r="K2027" s="381">
        <v>16.92026505662907</v>
      </c>
      <c r="L2027" s="381">
        <v>893.989013671875</v>
      </c>
      <c r="M2027" s="381">
        <v>487.1455078125</v>
      </c>
      <c r="N2027" s="381">
        <v>54216.80078125</v>
      </c>
      <c r="O2027" s="381">
        <v>5922.72607421875</v>
      </c>
      <c r="P2027" s="381">
        <v>9.8488168716430664</v>
      </c>
      <c r="Q2027" s="381">
        <v>101.11840057373047</v>
      </c>
      <c r="R2027" s="379">
        <v>1012.823974609375</v>
      </c>
    </row>
    <row r="2028" spans="1:18" x14ac:dyDescent="0.25">
      <c r="A2028" s="378">
        <v>41265.541666666664</v>
      </c>
      <c r="B2028" s="381">
        <v>137.6011962890625</v>
      </c>
      <c r="C2028" s="381">
        <v>137.6011962890625</v>
      </c>
      <c r="D2028" s="381">
        <v>82336.1484375</v>
      </c>
      <c r="E2028" s="381">
        <v>1</v>
      </c>
      <c r="F2028" s="381">
        <v>1</v>
      </c>
      <c r="G2028" s="381">
        <v>1</v>
      </c>
      <c r="H2028" s="381">
        <v>1</v>
      </c>
      <c r="I2028" s="381">
        <v>27.636569976806641</v>
      </c>
      <c r="J2028" s="381">
        <v>62.235031127929688</v>
      </c>
      <c r="K2028" s="381">
        <v>17.199627927757682</v>
      </c>
      <c r="L2028" s="381">
        <v>893.9984130859375</v>
      </c>
      <c r="M2028" s="381">
        <v>486.41189575195312</v>
      </c>
      <c r="N2028" s="381">
        <v>54207.640625</v>
      </c>
      <c r="O2028" s="381">
        <v>5919.708984375</v>
      </c>
      <c r="P2028" s="381">
        <v>9.8454971313476562</v>
      </c>
      <c r="Q2028" s="381">
        <v>101.05619812011719</v>
      </c>
      <c r="R2028" s="379">
        <v>1012.823974609375</v>
      </c>
    </row>
    <row r="2029" spans="1:18" x14ac:dyDescent="0.25">
      <c r="A2029" s="378">
        <v>41265.583333333336</v>
      </c>
      <c r="B2029" s="381">
        <v>137.76249694824219</v>
      </c>
      <c r="C2029" s="381">
        <v>137.76249694824219</v>
      </c>
      <c r="D2029" s="381">
        <v>82437.09375</v>
      </c>
      <c r="E2029" s="381">
        <v>1</v>
      </c>
      <c r="F2029" s="381">
        <v>1</v>
      </c>
      <c r="G2029" s="381">
        <v>1</v>
      </c>
      <c r="H2029" s="381">
        <v>1</v>
      </c>
      <c r="I2029" s="381">
        <v>27.236570358276367</v>
      </c>
      <c r="J2029" s="381">
        <v>61.791820526123047</v>
      </c>
      <c r="K2029" s="381">
        <v>16.829972673257362</v>
      </c>
      <c r="L2029" s="381">
        <v>893.9954833984375</v>
      </c>
      <c r="M2029" s="381">
        <v>486.33770751953125</v>
      </c>
      <c r="N2029" s="381">
        <v>54241.359375</v>
      </c>
      <c r="O2029" s="381">
        <v>5922.4619140625</v>
      </c>
      <c r="P2029" s="381">
        <v>9.8460731506347656</v>
      </c>
      <c r="Q2029" s="381">
        <v>100.89739990234375</v>
      </c>
      <c r="R2029" s="379">
        <v>1012.8270263671875</v>
      </c>
    </row>
    <row r="2030" spans="1:18" x14ac:dyDescent="0.25">
      <c r="A2030" s="378">
        <v>41265.625</v>
      </c>
      <c r="B2030" s="381">
        <v>137.25900268554687</v>
      </c>
      <c r="C2030" s="381">
        <v>137.25900268554687</v>
      </c>
      <c r="D2030" s="381">
        <v>82322.2578125</v>
      </c>
      <c r="E2030" s="381">
        <v>1</v>
      </c>
      <c r="F2030" s="381">
        <v>1</v>
      </c>
      <c r="G2030" s="381">
        <v>1</v>
      </c>
      <c r="H2030" s="381">
        <v>1</v>
      </c>
      <c r="I2030" s="381">
        <v>26.746780395507813</v>
      </c>
      <c r="J2030" s="381">
        <v>61.484390258789063</v>
      </c>
      <c r="K2030" s="381">
        <v>16.44509484003531</v>
      </c>
      <c r="L2030" s="381">
        <v>894.03759765625</v>
      </c>
      <c r="M2030" s="381">
        <v>485.61550903320312</v>
      </c>
      <c r="N2030" s="381">
        <v>54169.30078125</v>
      </c>
      <c r="O2030" s="381">
        <v>5916.9921875</v>
      </c>
      <c r="P2030" s="381">
        <v>9.8464498519897461</v>
      </c>
      <c r="Q2030" s="381">
        <v>100.79599761962891</v>
      </c>
      <c r="R2030" s="379">
        <v>1012.823974609375</v>
      </c>
    </row>
    <row r="2031" spans="1:18" x14ac:dyDescent="0.25">
      <c r="A2031" s="378">
        <v>41265.666666666664</v>
      </c>
      <c r="B2031" s="381">
        <v>137.41960144042969</v>
      </c>
      <c r="C2031" s="381">
        <v>137.41960144042969</v>
      </c>
      <c r="D2031" s="381">
        <v>82295.546875</v>
      </c>
      <c r="E2031" s="381">
        <v>1</v>
      </c>
      <c r="F2031" s="381">
        <v>1</v>
      </c>
      <c r="G2031" s="381">
        <v>1</v>
      </c>
      <c r="H2031" s="381">
        <v>1</v>
      </c>
      <c r="I2031" s="381">
        <v>26.601629257202148</v>
      </c>
      <c r="J2031" s="381">
        <v>61.340469360351563</v>
      </c>
      <c r="K2031" s="381">
        <v>16.3175642438684</v>
      </c>
      <c r="L2031" s="381">
        <v>893.9791259765625</v>
      </c>
      <c r="M2031" s="381">
        <v>485.39828491210937</v>
      </c>
      <c r="N2031" s="381">
        <v>54183.87109375</v>
      </c>
      <c r="O2031" s="381">
        <v>5915.4267578125</v>
      </c>
      <c r="P2031" s="381">
        <v>9.8420572280883789</v>
      </c>
      <c r="Q2031" s="381">
        <v>100.75630187988281</v>
      </c>
      <c r="R2031" s="379">
        <v>1012.822021484375</v>
      </c>
    </row>
    <row r="2032" spans="1:18" x14ac:dyDescent="0.25">
      <c r="A2032" s="378">
        <v>41265.708333333336</v>
      </c>
      <c r="B2032" s="381">
        <v>138.32820129394531</v>
      </c>
      <c r="C2032" s="381">
        <v>138.32820129394531</v>
      </c>
      <c r="D2032" s="381">
        <v>82564.2890625</v>
      </c>
      <c r="E2032" s="381">
        <v>1</v>
      </c>
      <c r="F2032" s="381">
        <v>1</v>
      </c>
      <c r="G2032" s="381">
        <v>1</v>
      </c>
      <c r="H2032" s="381">
        <v>1</v>
      </c>
      <c r="I2032" s="381">
        <v>26.234180450439453</v>
      </c>
      <c r="J2032" s="381">
        <v>61.3143310546875</v>
      </c>
      <c r="K2032" s="381">
        <v>16.085312250866554</v>
      </c>
      <c r="L2032" s="381">
        <v>893.95928955078125</v>
      </c>
      <c r="M2032" s="381">
        <v>486.91281127929687</v>
      </c>
      <c r="N2032" s="381">
        <v>54335.26953125</v>
      </c>
      <c r="O2032" s="381">
        <v>5935.47412109375</v>
      </c>
      <c r="P2032" s="381">
        <v>9.8470907211303711</v>
      </c>
      <c r="Q2032" s="381">
        <v>100.50730133056641</v>
      </c>
      <c r="R2032" s="379">
        <v>1012.8189697265625</v>
      </c>
    </row>
    <row r="2033" spans="1:18" x14ac:dyDescent="0.25">
      <c r="A2033" s="378">
        <v>41265.75</v>
      </c>
      <c r="B2033" s="381">
        <v>138.2091064453125</v>
      </c>
      <c r="C2033" s="381">
        <v>138.2091064453125</v>
      </c>
      <c r="D2033" s="381">
        <v>82698.5</v>
      </c>
      <c r="E2033" s="381">
        <v>1</v>
      </c>
      <c r="F2033" s="381">
        <v>1</v>
      </c>
      <c r="G2033" s="381">
        <v>1</v>
      </c>
      <c r="H2033" s="381">
        <v>1</v>
      </c>
      <c r="I2033" s="381">
        <v>25.955039978027344</v>
      </c>
      <c r="J2033" s="381">
        <v>61.411590576171875</v>
      </c>
      <c r="K2033" s="381">
        <v>15.939402885187883</v>
      </c>
      <c r="L2033" s="381">
        <v>894.021484375</v>
      </c>
      <c r="M2033" s="381">
        <v>487.89608764648437</v>
      </c>
      <c r="N2033" s="381">
        <v>54429.55078125</v>
      </c>
      <c r="O2033" s="381">
        <v>5957.3779296875</v>
      </c>
      <c r="P2033" s="381">
        <v>9.8653039932250977</v>
      </c>
      <c r="Q2033" s="381">
        <v>100.46700286865234</v>
      </c>
      <c r="R2033" s="379">
        <v>1012.8159790039062</v>
      </c>
    </row>
    <row r="2034" spans="1:18" x14ac:dyDescent="0.25">
      <c r="A2034" s="378">
        <v>41265.791666666664</v>
      </c>
      <c r="B2034" s="381">
        <v>139.62330627441406</v>
      </c>
      <c r="C2034" s="381">
        <v>139.62330627441406</v>
      </c>
      <c r="D2034" s="381">
        <v>83104.2578125</v>
      </c>
      <c r="E2034" s="381">
        <v>1</v>
      </c>
      <c r="F2034" s="381">
        <v>1</v>
      </c>
      <c r="G2034" s="381">
        <v>1</v>
      </c>
      <c r="H2034" s="381">
        <v>1</v>
      </c>
      <c r="I2034" s="381">
        <v>26.321870803833008</v>
      </c>
      <c r="J2034" s="381">
        <v>61.537471771240234</v>
      </c>
      <c r="K2034" s="381">
        <v>16.197813815571063</v>
      </c>
      <c r="L2034" s="381">
        <v>893.9962158203125</v>
      </c>
      <c r="M2034" s="381">
        <v>490.34341430664062</v>
      </c>
      <c r="N2034" s="381">
        <v>54653.328125</v>
      </c>
      <c r="O2034" s="381">
        <v>6002.18701171875</v>
      </c>
      <c r="P2034" s="381">
        <v>9.8958797454833984</v>
      </c>
      <c r="Q2034" s="381">
        <v>100.21630096435547</v>
      </c>
      <c r="R2034" s="379">
        <v>1012.81298828125</v>
      </c>
    </row>
    <row r="2035" spans="1:18" x14ac:dyDescent="0.25">
      <c r="A2035" s="378">
        <v>41265.833333333336</v>
      </c>
      <c r="B2035" s="381">
        <v>138.27529907226562</v>
      </c>
      <c r="C2035" s="381">
        <v>138.27529907226562</v>
      </c>
      <c r="D2035" s="381">
        <v>82821.2578125</v>
      </c>
      <c r="E2035" s="381">
        <v>1</v>
      </c>
      <c r="F2035" s="381">
        <v>1</v>
      </c>
      <c r="G2035" s="381">
        <v>1</v>
      </c>
      <c r="H2035" s="381">
        <v>1</v>
      </c>
      <c r="I2035" s="381">
        <v>26.553539276123047</v>
      </c>
      <c r="J2035" s="381">
        <v>61.570659637451172</v>
      </c>
      <c r="K2035" s="381">
        <v>16.349189289398637</v>
      </c>
      <c r="L2035" s="381">
        <v>893.9351806640625</v>
      </c>
      <c r="M2035" s="381">
        <v>488.67190551757812</v>
      </c>
      <c r="N2035" s="381">
        <v>54476.94140625</v>
      </c>
      <c r="O2035" s="381">
        <v>5964.033203125</v>
      </c>
      <c r="P2035" s="381">
        <v>9.868077278137207</v>
      </c>
      <c r="Q2035" s="381">
        <v>100.45670318603516</v>
      </c>
      <c r="R2035" s="379">
        <v>1012.8159790039062</v>
      </c>
    </row>
    <row r="2036" spans="1:18" x14ac:dyDescent="0.25">
      <c r="A2036" s="378">
        <v>41265.875</v>
      </c>
      <c r="B2036" s="381">
        <v>139.12249755859375</v>
      </c>
      <c r="C2036" s="381">
        <v>139.12249755859375</v>
      </c>
      <c r="D2036" s="381">
        <v>83090.6171875</v>
      </c>
      <c r="E2036" s="381">
        <v>1</v>
      </c>
      <c r="F2036" s="381">
        <v>1</v>
      </c>
      <c r="G2036" s="381">
        <v>1</v>
      </c>
      <c r="H2036" s="381">
        <v>1</v>
      </c>
      <c r="I2036" s="381">
        <v>26.934980392456055</v>
      </c>
      <c r="J2036" s="381">
        <v>61.493999481201172</v>
      </c>
      <c r="K2036" s="381">
        <v>16.563396702798563</v>
      </c>
      <c r="L2036" s="381">
        <v>893.988525390625</v>
      </c>
      <c r="M2036" s="381">
        <v>490.17678833007812</v>
      </c>
      <c r="N2036" s="381">
        <v>54646.80859375</v>
      </c>
      <c r="O2036" s="381">
        <v>5995.123046875</v>
      </c>
      <c r="P2036" s="381">
        <v>9.8854484558105469</v>
      </c>
      <c r="Q2036" s="381">
        <v>100.30410003662109</v>
      </c>
      <c r="R2036" s="379">
        <v>1012.8159790039062</v>
      </c>
    </row>
    <row r="2037" spans="1:18" x14ac:dyDescent="0.25">
      <c r="A2037" s="378">
        <v>41265.916666666664</v>
      </c>
      <c r="B2037" s="381">
        <v>138.95359802246094</v>
      </c>
      <c r="C2037" s="381">
        <v>138.95359802246094</v>
      </c>
      <c r="D2037" s="381">
        <v>82946.421875</v>
      </c>
      <c r="E2037" s="381">
        <v>1</v>
      </c>
      <c r="F2037" s="381">
        <v>1</v>
      </c>
      <c r="G2037" s="381">
        <v>1</v>
      </c>
      <c r="H2037" s="381">
        <v>1</v>
      </c>
      <c r="I2037" s="381">
        <v>26.939619064331055</v>
      </c>
      <c r="J2037" s="381">
        <v>61.325790405273438</v>
      </c>
      <c r="K2037" s="381">
        <v>16.520934323370749</v>
      </c>
      <c r="L2037" s="381">
        <v>894.01568603515625</v>
      </c>
      <c r="M2037" s="381">
        <v>489.1724853515625</v>
      </c>
      <c r="N2037" s="381">
        <v>54547.0390625</v>
      </c>
      <c r="O2037" s="381">
        <v>5974.68212890625</v>
      </c>
      <c r="P2037" s="381">
        <v>9.8726797103881836</v>
      </c>
      <c r="Q2037" s="381">
        <v>100.27880096435547</v>
      </c>
      <c r="R2037" s="379">
        <v>1012.8170166015625</v>
      </c>
    </row>
    <row r="2038" spans="1:18" x14ac:dyDescent="0.25">
      <c r="A2038" s="378">
        <v>41265.958333333336</v>
      </c>
      <c r="B2038" s="381">
        <v>139.24920654296875</v>
      </c>
      <c r="C2038" s="381">
        <v>139.24920654296875</v>
      </c>
      <c r="D2038" s="381">
        <v>82816.40625</v>
      </c>
      <c r="E2038" s="381">
        <v>1</v>
      </c>
      <c r="F2038" s="381">
        <v>1</v>
      </c>
      <c r="G2038" s="381">
        <v>1</v>
      </c>
      <c r="H2038" s="381">
        <v>1</v>
      </c>
      <c r="I2038" s="381">
        <v>26.56443977355957</v>
      </c>
      <c r="J2038" s="381">
        <v>61.201549530029297</v>
      </c>
      <c r="K2038" s="381">
        <v>16.257848765389863</v>
      </c>
      <c r="L2038" s="381">
        <v>893.99371337890625</v>
      </c>
      <c r="M2038" s="381">
        <v>488.1221923828125</v>
      </c>
      <c r="N2038" s="381">
        <v>54456.26171875</v>
      </c>
      <c r="O2038" s="381">
        <v>5956.36083984375</v>
      </c>
      <c r="P2038" s="381">
        <v>9.8604803085327148</v>
      </c>
      <c r="Q2038" s="381">
        <v>100.29139709472656</v>
      </c>
      <c r="R2038" s="379">
        <v>1012.8179931640625</v>
      </c>
    </row>
    <row r="2039" spans="1:18" x14ac:dyDescent="0.25">
      <c r="A2039" s="378">
        <v>41266</v>
      </c>
      <c r="B2039" s="381">
        <v>137.95829772949219</v>
      </c>
      <c r="C2039" s="381">
        <v>137.95829772949219</v>
      </c>
      <c r="D2039" s="381">
        <v>82457.8515625</v>
      </c>
      <c r="E2039" s="381">
        <v>1</v>
      </c>
      <c r="F2039" s="381">
        <v>1</v>
      </c>
      <c r="G2039" s="381">
        <v>1</v>
      </c>
      <c r="H2039" s="381">
        <v>1</v>
      </c>
      <c r="I2039" s="381">
        <v>26.830789566040039</v>
      </c>
      <c r="J2039" s="381">
        <v>61.097888946533203</v>
      </c>
      <c r="K2039" s="381">
        <v>16.393046012537162</v>
      </c>
      <c r="L2039" s="381">
        <v>894.03277587890625</v>
      </c>
      <c r="M2039" s="381">
        <v>486.06381225585937</v>
      </c>
      <c r="N2039" s="381">
        <v>54237.5703125</v>
      </c>
      <c r="O2039" s="381">
        <v>5928.56982421875</v>
      </c>
      <c r="P2039" s="381">
        <v>9.8532466888427734</v>
      </c>
      <c r="Q2039" s="381">
        <v>100.45919799804687</v>
      </c>
      <c r="R2039" s="379">
        <v>1012.8189697265625</v>
      </c>
    </row>
    <row r="2040" spans="1:18" x14ac:dyDescent="0.25">
      <c r="A2040" s="378">
        <v>41266.041666666664</v>
      </c>
      <c r="B2040" s="381">
        <v>136.67730712890625</v>
      </c>
      <c r="C2040" s="381">
        <v>136.67730712890625</v>
      </c>
      <c r="D2040" s="381">
        <v>82190.5625</v>
      </c>
      <c r="E2040" s="381">
        <v>1</v>
      </c>
      <c r="F2040" s="381">
        <v>1</v>
      </c>
      <c r="G2040" s="381">
        <v>1</v>
      </c>
      <c r="H2040" s="381">
        <v>1</v>
      </c>
      <c r="I2040" s="381">
        <v>27.149679183959961</v>
      </c>
      <c r="J2040" s="381">
        <v>60.904041290283203</v>
      </c>
      <c r="K2040" s="381">
        <v>16.535251820378399</v>
      </c>
      <c r="L2040" s="381">
        <v>893.94232177734375</v>
      </c>
      <c r="M2040" s="381">
        <v>484.3887939453125</v>
      </c>
      <c r="N2040" s="381">
        <v>54127.73046875</v>
      </c>
      <c r="O2040" s="381">
        <v>5912.52099609375</v>
      </c>
      <c r="P2040" s="381">
        <v>9.8475465774536133</v>
      </c>
      <c r="Q2040" s="381">
        <v>100.50140380859375</v>
      </c>
      <c r="R2040" s="379">
        <v>1012.8200073242187</v>
      </c>
    </row>
    <row r="2041" spans="1:18" x14ac:dyDescent="0.25">
      <c r="A2041" s="378">
        <v>41266.083333333336</v>
      </c>
      <c r="B2041" s="381">
        <v>137.39360046386719</v>
      </c>
      <c r="C2041" s="381">
        <v>137.39360046386719</v>
      </c>
      <c r="D2041" s="381">
        <v>82324.3671875</v>
      </c>
      <c r="E2041" s="381">
        <v>1</v>
      </c>
      <c r="F2041" s="381">
        <v>1</v>
      </c>
      <c r="G2041" s="381">
        <v>1</v>
      </c>
      <c r="H2041" s="381">
        <v>1</v>
      </c>
      <c r="I2041" s="381">
        <v>26.939359664916992</v>
      </c>
      <c r="J2041" s="381">
        <v>60.617759704589844</v>
      </c>
      <c r="K2041" s="381">
        <v>16.330036307634582</v>
      </c>
      <c r="L2041" s="381">
        <v>894.063720703125</v>
      </c>
      <c r="M2041" s="381">
        <v>484.74880981445312</v>
      </c>
      <c r="N2041" s="381">
        <v>54186.23828125</v>
      </c>
      <c r="O2041" s="381">
        <v>5920.759765625</v>
      </c>
      <c r="P2041" s="381">
        <v>9.8511209487915039</v>
      </c>
      <c r="Q2041" s="381">
        <v>100.47190093994141</v>
      </c>
      <c r="R2041" s="379">
        <v>1012.8259887695312</v>
      </c>
    </row>
    <row r="2042" spans="1:18" x14ac:dyDescent="0.25">
      <c r="A2042" s="378">
        <v>41266.125</v>
      </c>
      <c r="B2042" s="381">
        <v>138.00619506835937</v>
      </c>
      <c r="C2042" s="381">
        <v>138.00619506835937</v>
      </c>
      <c r="D2042" s="381">
        <v>82323.8984375</v>
      </c>
      <c r="E2042" s="381">
        <v>1</v>
      </c>
      <c r="F2042" s="381">
        <v>1</v>
      </c>
      <c r="G2042" s="381">
        <v>1</v>
      </c>
      <c r="H2042" s="381">
        <v>1</v>
      </c>
      <c r="I2042" s="381">
        <v>26.232170104980469</v>
      </c>
      <c r="J2042" s="381">
        <v>60.486320495605469</v>
      </c>
      <c r="K2042" s="381">
        <v>15.866874482650893</v>
      </c>
      <c r="L2042" s="381">
        <v>893.97161865234375</v>
      </c>
      <c r="M2042" s="381">
        <v>484.57110595703125</v>
      </c>
      <c r="N2042" s="381">
        <v>54170.5390625</v>
      </c>
      <c r="O2042" s="381">
        <v>5915.77685546875</v>
      </c>
      <c r="P2042" s="381">
        <v>9.8459262847900391</v>
      </c>
      <c r="Q2042" s="381">
        <v>100.49980163574219</v>
      </c>
      <c r="R2042" s="379">
        <v>1012.8280029296875</v>
      </c>
    </row>
    <row r="2043" spans="1:18" x14ac:dyDescent="0.25">
      <c r="A2043" s="378">
        <v>41266.166666666664</v>
      </c>
      <c r="B2043" s="381">
        <v>137.97360229492187</v>
      </c>
      <c r="C2043" s="381">
        <v>137.97360229492187</v>
      </c>
      <c r="D2043" s="381">
        <v>82526.90625</v>
      </c>
      <c r="E2043" s="381">
        <v>1</v>
      </c>
      <c r="F2043" s="381">
        <v>1</v>
      </c>
      <c r="G2043" s="381">
        <v>1</v>
      </c>
      <c r="H2043" s="381">
        <v>1</v>
      </c>
      <c r="I2043" s="381">
        <v>26.780189514160156</v>
      </c>
      <c r="J2043" s="381">
        <v>60.569709777832031</v>
      </c>
      <c r="K2043" s="381">
        <v>16.220683066680213</v>
      </c>
      <c r="L2043" s="381">
        <v>893.9376220703125</v>
      </c>
      <c r="M2043" s="381">
        <v>485.60330200195312</v>
      </c>
      <c r="N2043" s="381">
        <v>54278.62890625</v>
      </c>
      <c r="O2043" s="381">
        <v>5934.4638671875</v>
      </c>
      <c r="P2043" s="381">
        <v>9.8571987152099609</v>
      </c>
      <c r="Q2043" s="381">
        <v>100.34310150146484</v>
      </c>
      <c r="R2043" s="379">
        <v>1012.8280029296875</v>
      </c>
    </row>
    <row r="2044" spans="1:18" x14ac:dyDescent="0.25">
      <c r="A2044" s="378">
        <v>41266.208333333336</v>
      </c>
      <c r="B2044" s="381">
        <v>118.62349700927734</v>
      </c>
      <c r="C2044" s="381">
        <v>139.12512902041237</v>
      </c>
      <c r="D2044" s="381">
        <v>82661.9609375</v>
      </c>
      <c r="E2044" s="381">
        <v>1</v>
      </c>
      <c r="F2044" s="381">
        <v>1</v>
      </c>
      <c r="G2044" s="381">
        <v>0.85263890027999878</v>
      </c>
      <c r="H2044" s="381">
        <v>1</v>
      </c>
      <c r="I2044" s="381">
        <v>26.344890594482422</v>
      </c>
      <c r="J2044" s="381">
        <v>60.614749908447266</v>
      </c>
      <c r="K2044" s="381">
        <v>15.968889547499566</v>
      </c>
      <c r="L2044" s="381">
        <v>894.005126953125</v>
      </c>
      <c r="M2044" s="381">
        <v>486.276611328125</v>
      </c>
      <c r="N2044" s="381">
        <v>54335.828125</v>
      </c>
      <c r="O2044" s="381">
        <v>5942.62109375</v>
      </c>
      <c r="P2044" s="381">
        <v>9.8593225479125977</v>
      </c>
      <c r="Q2044" s="381">
        <v>100.31300354003906</v>
      </c>
      <c r="R2044" s="379">
        <v>1012.823974609375</v>
      </c>
    </row>
    <row r="2045" spans="1:18" x14ac:dyDescent="0.25">
      <c r="A2045" s="378">
        <v>41266.25</v>
      </c>
      <c r="B2045" s="381">
        <v>119.59719848632812</v>
      </c>
      <c r="C2045" s="381">
        <v>137.44610284831847</v>
      </c>
      <c r="D2045" s="381">
        <v>82290.859375</v>
      </c>
      <c r="E2045" s="381">
        <v>1</v>
      </c>
      <c r="F2045" s="381">
        <v>1</v>
      </c>
      <c r="G2045" s="381">
        <v>0.87013888359069824</v>
      </c>
      <c r="H2045" s="381">
        <v>1</v>
      </c>
      <c r="I2045" s="381">
        <v>25.975370407104492</v>
      </c>
      <c r="J2045" s="381">
        <v>60.7381591796875</v>
      </c>
      <c r="K2045" s="381">
        <v>15.776961825380567</v>
      </c>
      <c r="L2045" s="381">
        <v>893.99810791015625</v>
      </c>
      <c r="M2045" s="381">
        <v>484.21359252929687</v>
      </c>
      <c r="N2045" s="381">
        <v>54069.76171875</v>
      </c>
      <c r="O2045" s="381">
        <v>5908.89013671875</v>
      </c>
      <c r="P2045" s="381">
        <v>9.8524656295776367</v>
      </c>
      <c r="Q2045" s="381">
        <v>100.38670349121094</v>
      </c>
      <c r="R2045" s="379">
        <v>1012.8270263671875</v>
      </c>
    </row>
    <row r="2046" spans="1:18" x14ac:dyDescent="0.25">
      <c r="A2046" s="378">
        <v>41266.291666666664</v>
      </c>
      <c r="B2046" s="381">
        <v>136.6195068359375</v>
      </c>
      <c r="C2046" s="381">
        <v>136.6195068359375</v>
      </c>
      <c r="D2046" s="381">
        <v>81967.5390625</v>
      </c>
      <c r="E2046" s="381">
        <v>1</v>
      </c>
      <c r="F2046" s="381">
        <v>1</v>
      </c>
      <c r="G2046" s="381">
        <v>1</v>
      </c>
      <c r="H2046" s="381">
        <v>1</v>
      </c>
      <c r="I2046" s="381">
        <v>26.331029891967773</v>
      </c>
      <c r="J2046" s="381">
        <v>60.850120544433594</v>
      </c>
      <c r="K2046" s="381">
        <v>16.022463429853232</v>
      </c>
      <c r="L2046" s="381">
        <v>893.99127197265625</v>
      </c>
      <c r="M2046" s="381">
        <v>482.33151245117187</v>
      </c>
      <c r="N2046" s="381">
        <v>53878.3515625</v>
      </c>
      <c r="O2046" s="381">
        <v>5880.39599609375</v>
      </c>
      <c r="P2046" s="381">
        <v>9.8400020599365234</v>
      </c>
      <c r="Q2046" s="381">
        <v>100.43730163574219</v>
      </c>
      <c r="R2046" s="379">
        <v>1012.823974609375</v>
      </c>
    </row>
    <row r="2047" spans="1:18" x14ac:dyDescent="0.25">
      <c r="A2047" s="378">
        <v>41266.333333333336</v>
      </c>
      <c r="B2047" s="381">
        <v>138.29440307617187</v>
      </c>
      <c r="C2047" s="381">
        <v>138.29440307617187</v>
      </c>
      <c r="D2047" s="381">
        <v>82052.1796875</v>
      </c>
      <c r="E2047" s="381">
        <v>1</v>
      </c>
      <c r="F2047" s="381">
        <v>1</v>
      </c>
      <c r="G2047" s="381">
        <v>1</v>
      </c>
      <c r="H2047" s="381">
        <v>1</v>
      </c>
      <c r="I2047" s="381">
        <v>26.166170120239258</v>
      </c>
      <c r="J2047" s="381">
        <v>60.862770080566406</v>
      </c>
      <c r="K2047" s="381">
        <v>15.925455959171085</v>
      </c>
      <c r="L2047" s="381">
        <v>893.98419189453125</v>
      </c>
      <c r="M2047" s="381">
        <v>482.7239990234375</v>
      </c>
      <c r="N2047" s="381">
        <v>53941.26953125</v>
      </c>
      <c r="O2047" s="381">
        <v>5881.837890625</v>
      </c>
      <c r="P2047" s="381">
        <v>9.8327980041503906</v>
      </c>
      <c r="Q2047" s="381">
        <v>100.32669830322266</v>
      </c>
      <c r="R2047" s="379">
        <v>1012.822021484375</v>
      </c>
    </row>
    <row r="2048" spans="1:18" x14ac:dyDescent="0.25">
      <c r="A2048" s="378">
        <v>41266.375</v>
      </c>
      <c r="B2048" s="381">
        <v>138.80250549316406</v>
      </c>
      <c r="C2048" s="381">
        <v>138.80250549316406</v>
      </c>
      <c r="D2048" s="381">
        <v>82279.578125</v>
      </c>
      <c r="E2048" s="381">
        <v>1</v>
      </c>
      <c r="F2048" s="381">
        <v>1</v>
      </c>
      <c r="G2048" s="381">
        <v>1</v>
      </c>
      <c r="H2048" s="381">
        <v>1</v>
      </c>
      <c r="I2048" s="381">
        <v>26.178800582885742</v>
      </c>
      <c r="J2048" s="381">
        <v>60.841171264648438</v>
      </c>
      <c r="K2048" s="381">
        <v>15.927488897664297</v>
      </c>
      <c r="L2048" s="381">
        <v>894.07232666015625</v>
      </c>
      <c r="M2048" s="381">
        <v>483.940185546875</v>
      </c>
      <c r="N2048" s="381">
        <v>54047.71875</v>
      </c>
      <c r="O2048" s="381">
        <v>5906.67578125</v>
      </c>
      <c r="P2048" s="381">
        <v>9.8520870208740234</v>
      </c>
      <c r="Q2048" s="381">
        <v>100.42659759521484</v>
      </c>
      <c r="R2048" s="379">
        <v>1012.8289794921875</v>
      </c>
    </row>
    <row r="2049" spans="1:18" x14ac:dyDescent="0.25">
      <c r="A2049" s="378">
        <v>41266.416666666664</v>
      </c>
      <c r="B2049" s="381">
        <v>136.76300048828125</v>
      </c>
      <c r="C2049" s="381">
        <v>136.76300048828125</v>
      </c>
      <c r="D2049" s="381">
        <v>81857.59375</v>
      </c>
      <c r="E2049" s="381">
        <v>1</v>
      </c>
      <c r="F2049" s="381">
        <v>1</v>
      </c>
      <c r="G2049" s="381">
        <v>1</v>
      </c>
      <c r="H2049" s="381">
        <v>1</v>
      </c>
      <c r="I2049" s="381">
        <v>26.228469848632813</v>
      </c>
      <c r="J2049" s="381">
        <v>60.847850799560547</v>
      </c>
      <c r="K2049" s="381">
        <v>15.959460200503818</v>
      </c>
      <c r="L2049" s="381">
        <v>894.0120849609375</v>
      </c>
      <c r="M2049" s="381">
        <v>481.43960571289062</v>
      </c>
      <c r="N2049" s="381">
        <v>53769.5390625</v>
      </c>
      <c r="O2049" s="381">
        <v>5867.06103515625</v>
      </c>
      <c r="P2049" s="381">
        <v>9.8387174606323242</v>
      </c>
      <c r="Q2049" s="381">
        <v>100.44670104980469</v>
      </c>
      <c r="R2049" s="379">
        <v>1012.8270263671875</v>
      </c>
    </row>
    <row r="2050" spans="1:18" x14ac:dyDescent="0.25">
      <c r="A2050" s="378">
        <v>41266.458333333336</v>
      </c>
      <c r="B2050" s="381">
        <v>135.52859497070313</v>
      </c>
      <c r="C2050" s="381">
        <v>135.52859497070313</v>
      </c>
      <c r="D2050" s="381">
        <v>81700.421875</v>
      </c>
      <c r="E2050" s="381">
        <v>1</v>
      </c>
      <c r="F2050" s="381">
        <v>1</v>
      </c>
      <c r="G2050" s="381">
        <v>1</v>
      </c>
      <c r="H2050" s="381">
        <v>1</v>
      </c>
      <c r="I2050" s="381">
        <v>26.38739013671875</v>
      </c>
      <c r="J2050" s="381">
        <v>60.860881805419922</v>
      </c>
      <c r="K2050" s="381">
        <v>16.059598322643431</v>
      </c>
      <c r="L2050" s="381">
        <v>893.997314453125</v>
      </c>
      <c r="M2050" s="381">
        <v>480.50180053710937</v>
      </c>
      <c r="N2050" s="381">
        <v>53643.78125</v>
      </c>
      <c r="O2050" s="381">
        <v>5847.84912109375</v>
      </c>
      <c r="P2050" s="381">
        <v>9.8306560516357422</v>
      </c>
      <c r="Q2050" s="381">
        <v>100.1875</v>
      </c>
      <c r="R2050" s="379">
        <v>1012.8179931640625</v>
      </c>
    </row>
    <row r="2051" spans="1:18" x14ac:dyDescent="0.25">
      <c r="A2051" s="378">
        <v>41266.5</v>
      </c>
      <c r="B2051" s="381">
        <v>136.61610412597656</v>
      </c>
      <c r="C2051" s="381">
        <v>136.61610412597656</v>
      </c>
      <c r="D2051" s="381">
        <v>81900.1875</v>
      </c>
      <c r="E2051" s="381">
        <v>1</v>
      </c>
      <c r="F2051" s="381">
        <v>1</v>
      </c>
      <c r="G2051" s="381">
        <v>1</v>
      </c>
      <c r="H2051" s="381">
        <v>1</v>
      </c>
      <c r="I2051" s="381">
        <v>26.018400192260742</v>
      </c>
      <c r="J2051" s="381">
        <v>60.827850341796875</v>
      </c>
      <c r="K2051" s="381">
        <v>15.826433530278155</v>
      </c>
      <c r="L2051" s="381">
        <v>893.98101806640625</v>
      </c>
      <c r="M2051" s="381">
        <v>481.5286865234375</v>
      </c>
      <c r="N2051" s="381">
        <v>53767.19140625</v>
      </c>
      <c r="O2051" s="381">
        <v>5867.625</v>
      </c>
      <c r="P2051" s="381">
        <v>9.8386688232421875</v>
      </c>
      <c r="Q2051" s="381">
        <v>100.1239013671875</v>
      </c>
      <c r="R2051" s="379">
        <v>1012.81298828125</v>
      </c>
    </row>
    <row r="2052" spans="1:18" x14ac:dyDescent="0.25">
      <c r="A2052" s="378">
        <v>41266.541666666664</v>
      </c>
      <c r="B2052" s="381">
        <v>137.32850646972656</v>
      </c>
      <c r="C2052" s="381">
        <v>137.32850646972656</v>
      </c>
      <c r="D2052" s="381">
        <v>81853.953125</v>
      </c>
      <c r="E2052" s="381">
        <v>1</v>
      </c>
      <c r="F2052" s="381">
        <v>1</v>
      </c>
      <c r="G2052" s="381">
        <v>1</v>
      </c>
      <c r="H2052" s="381">
        <v>1</v>
      </c>
      <c r="I2052" s="381">
        <v>25.680629730224609</v>
      </c>
      <c r="J2052" s="381">
        <v>60.916160583496094</v>
      </c>
      <c r="K2052" s="381">
        <v>15.643653645316663</v>
      </c>
      <c r="L2052" s="381">
        <v>893.97650146484375</v>
      </c>
      <c r="M2052" s="381">
        <v>480.94351196289062</v>
      </c>
      <c r="N2052" s="381">
        <v>53681.26953125</v>
      </c>
      <c r="O2052" s="381">
        <v>5860.77978515625</v>
      </c>
      <c r="P2052" s="381">
        <v>9.8409671783447266</v>
      </c>
      <c r="Q2052" s="381">
        <v>100.1083984375</v>
      </c>
      <c r="R2052" s="379">
        <v>1012.8159790039062</v>
      </c>
    </row>
    <row r="2053" spans="1:18" x14ac:dyDescent="0.25">
      <c r="A2053" s="378">
        <v>41266.583333333336</v>
      </c>
      <c r="B2053" s="381">
        <v>137.94599914550781</v>
      </c>
      <c r="C2053" s="381">
        <v>137.94599914550781</v>
      </c>
      <c r="D2053" s="381">
        <v>81916.421875</v>
      </c>
      <c r="E2053" s="381">
        <v>1</v>
      </c>
      <c r="F2053" s="381">
        <v>1</v>
      </c>
      <c r="G2053" s="381">
        <v>1</v>
      </c>
      <c r="H2053" s="381">
        <v>1</v>
      </c>
      <c r="I2053" s="381">
        <v>29.788339614868164</v>
      </c>
      <c r="J2053" s="381">
        <v>61.847301483154297</v>
      </c>
      <c r="K2053" s="381">
        <v>18.423284208433397</v>
      </c>
      <c r="L2053" s="381">
        <v>894.0062255859375</v>
      </c>
      <c r="M2053" s="381">
        <v>481.17941284179687</v>
      </c>
      <c r="N2053" s="381">
        <v>53732.23046875</v>
      </c>
      <c r="O2053" s="381">
        <v>5871.123046875</v>
      </c>
      <c r="P2053" s="381">
        <v>9.8518381118774414</v>
      </c>
      <c r="Q2053" s="381">
        <v>100.09999847412109</v>
      </c>
      <c r="R2053" s="379">
        <v>1012.8150024414062</v>
      </c>
    </row>
    <row r="2054" spans="1:18" x14ac:dyDescent="0.25">
      <c r="A2054" s="378">
        <v>41266.625</v>
      </c>
      <c r="B2054" s="381">
        <v>137.6925048828125</v>
      </c>
      <c r="C2054" s="381">
        <v>137.6925048828125</v>
      </c>
      <c r="D2054" s="381">
        <v>81839.9296875</v>
      </c>
      <c r="E2054" s="381">
        <v>1</v>
      </c>
      <c r="F2054" s="381">
        <v>1</v>
      </c>
      <c r="G2054" s="381">
        <v>1</v>
      </c>
      <c r="H2054" s="381">
        <v>1</v>
      </c>
      <c r="I2054" s="381">
        <v>28.236080169677734</v>
      </c>
      <c r="J2054" s="381">
        <v>61.569721221923828</v>
      </c>
      <c r="K2054" s="381">
        <v>17.384875844469498</v>
      </c>
      <c r="L2054" s="381">
        <v>893.9517822265625</v>
      </c>
      <c r="M2054" s="381">
        <v>480.54400634765625</v>
      </c>
      <c r="N2054" s="381">
        <v>53646.16015625</v>
      </c>
      <c r="O2054" s="381">
        <v>5865.5478515625</v>
      </c>
      <c r="P2054" s="381">
        <v>9.8558759689331055</v>
      </c>
      <c r="Q2054" s="381">
        <v>100.09320068359375</v>
      </c>
      <c r="R2054" s="379">
        <v>1012.8170166015625</v>
      </c>
    </row>
    <row r="2055" spans="1:18" x14ac:dyDescent="0.25">
      <c r="A2055" s="378">
        <v>41266.666666666664</v>
      </c>
      <c r="B2055" s="381">
        <v>137.41419982910156</v>
      </c>
      <c r="C2055" s="381">
        <v>137.41419982910156</v>
      </c>
      <c r="D2055" s="381">
        <v>81733.8984375</v>
      </c>
      <c r="E2055" s="381">
        <v>1</v>
      </c>
      <c r="F2055" s="381">
        <v>1</v>
      </c>
      <c r="G2055" s="381">
        <v>1</v>
      </c>
      <c r="H2055" s="381">
        <v>1</v>
      </c>
      <c r="I2055" s="381">
        <v>26.200620651245117</v>
      </c>
      <c r="J2055" s="381">
        <v>61.031711578369141</v>
      </c>
      <c r="K2055" s="381">
        <v>15.990687227610543</v>
      </c>
      <c r="L2055" s="381">
        <v>893.98077392578125</v>
      </c>
      <c r="M2055" s="381">
        <v>479.75909423828125</v>
      </c>
      <c r="N2055" s="381">
        <v>53547.9609375</v>
      </c>
      <c r="O2055" s="381">
        <v>5855.60888671875</v>
      </c>
      <c r="P2055" s="381">
        <v>9.8568859100341797</v>
      </c>
      <c r="Q2055" s="381">
        <v>100.10230255126953</v>
      </c>
      <c r="R2055" s="379">
        <v>1012.8170166015625</v>
      </c>
    </row>
    <row r="2056" spans="1:18" x14ac:dyDescent="0.25">
      <c r="A2056" s="378">
        <v>41266.708333333336</v>
      </c>
      <c r="B2056" s="381">
        <v>136.75799560546875</v>
      </c>
      <c r="C2056" s="381">
        <v>136.75799560546875</v>
      </c>
      <c r="D2056" s="381">
        <v>81555.5234375</v>
      </c>
      <c r="E2056" s="381">
        <v>1</v>
      </c>
      <c r="F2056" s="381">
        <v>1</v>
      </c>
      <c r="G2056" s="381">
        <v>1</v>
      </c>
      <c r="H2056" s="381">
        <v>1</v>
      </c>
      <c r="I2056" s="381">
        <v>26.468830108642578</v>
      </c>
      <c r="J2056" s="381">
        <v>60.945968627929688</v>
      </c>
      <c r="K2056" s="381">
        <v>16.131684894193313</v>
      </c>
      <c r="L2056" s="381">
        <v>893.9644775390625</v>
      </c>
      <c r="M2056" s="381">
        <v>478.56851196289062</v>
      </c>
      <c r="N2056" s="381">
        <v>53431.640625</v>
      </c>
      <c r="O2056" s="381">
        <v>5842.35205078125</v>
      </c>
      <c r="P2056" s="381">
        <v>9.8570489883422852</v>
      </c>
      <c r="Q2056" s="381">
        <v>99.987106323242188</v>
      </c>
      <c r="R2056" s="379">
        <v>1012.8150024414062</v>
      </c>
    </row>
    <row r="2057" spans="1:18" x14ac:dyDescent="0.25">
      <c r="A2057" s="378">
        <v>41266.75</v>
      </c>
      <c r="B2057" s="381">
        <v>135.3074951171875</v>
      </c>
      <c r="C2057" s="381">
        <v>135.3074951171875</v>
      </c>
      <c r="D2057" s="381">
        <v>81629.3828125</v>
      </c>
      <c r="E2057" s="381">
        <v>1</v>
      </c>
      <c r="F2057" s="381">
        <v>1</v>
      </c>
      <c r="G2057" s="381">
        <v>1</v>
      </c>
      <c r="H2057" s="381">
        <v>1</v>
      </c>
      <c r="I2057" s="381">
        <v>26.085849761962891</v>
      </c>
      <c r="J2057" s="381">
        <v>60.784568786621094</v>
      </c>
      <c r="K2057" s="381">
        <v>15.856171292134968</v>
      </c>
      <c r="L2057" s="381">
        <v>894.00909423828125</v>
      </c>
      <c r="M2057" s="381">
        <v>478.54669189453125</v>
      </c>
      <c r="N2057" s="381">
        <v>53454.6015625</v>
      </c>
      <c r="O2057" s="381">
        <v>5848.56494140625</v>
      </c>
      <c r="P2057" s="381">
        <v>9.8615961074829102</v>
      </c>
      <c r="Q2057" s="381">
        <v>99.941780090332031</v>
      </c>
      <c r="R2057" s="379">
        <v>1012.8150024414062</v>
      </c>
    </row>
    <row r="2058" spans="1:18" x14ac:dyDescent="0.25">
      <c r="A2058" s="378">
        <v>41266.791666666664</v>
      </c>
      <c r="B2058" s="381">
        <v>133.910400390625</v>
      </c>
      <c r="C2058" s="381">
        <v>133.910400390625</v>
      </c>
      <c r="D2058" s="381">
        <v>81544.7109375</v>
      </c>
      <c r="E2058" s="381">
        <v>1</v>
      </c>
      <c r="F2058" s="381">
        <v>1</v>
      </c>
      <c r="G2058" s="381">
        <v>1</v>
      </c>
      <c r="H2058" s="381">
        <v>1</v>
      </c>
      <c r="I2058" s="381">
        <v>26.404409408569336</v>
      </c>
      <c r="J2058" s="381">
        <v>60.721969604492188</v>
      </c>
      <c r="K2058" s="381">
        <v>16.033277455317148</v>
      </c>
      <c r="L2058" s="381">
        <v>893.96588134765625</v>
      </c>
      <c r="M2058" s="381">
        <v>477.80288696289062</v>
      </c>
      <c r="N2058" s="381">
        <v>53360.890625</v>
      </c>
      <c r="O2058" s="381">
        <v>5837.4130859375</v>
      </c>
      <c r="P2058" s="381">
        <v>9.8615732192993164</v>
      </c>
      <c r="Q2058" s="381">
        <v>99.785530090332031</v>
      </c>
      <c r="R2058" s="379">
        <v>1012.81298828125</v>
      </c>
    </row>
    <row r="2059" spans="1:18" x14ac:dyDescent="0.25">
      <c r="A2059" s="378">
        <v>41266.833333333336</v>
      </c>
      <c r="B2059" s="381">
        <v>132.20350646972656</v>
      </c>
      <c r="C2059" s="381">
        <v>132.20350646972656</v>
      </c>
      <c r="D2059" s="381">
        <v>81513.0703125</v>
      </c>
      <c r="E2059" s="381">
        <v>1</v>
      </c>
      <c r="F2059" s="381">
        <v>1</v>
      </c>
      <c r="G2059" s="381">
        <v>1</v>
      </c>
      <c r="H2059" s="381">
        <v>1</v>
      </c>
      <c r="I2059" s="381">
        <v>25.847980499267578</v>
      </c>
      <c r="J2059" s="381">
        <v>60.710380554199219</v>
      </c>
      <c r="K2059" s="381">
        <v>15.69240732668055</v>
      </c>
      <c r="L2059" s="381">
        <v>893.980224609375</v>
      </c>
      <c r="M2059" s="381">
        <v>477.17208862304687</v>
      </c>
      <c r="N2059" s="381">
        <v>53301.4296875</v>
      </c>
      <c r="O2059" s="381">
        <v>5835.13916015625</v>
      </c>
      <c r="P2059" s="381">
        <v>9.8664569854736328</v>
      </c>
      <c r="Q2059" s="381">
        <v>99.73883056640625</v>
      </c>
      <c r="R2059" s="379">
        <v>1012.81201171875</v>
      </c>
    </row>
    <row r="2060" spans="1:18" x14ac:dyDescent="0.25">
      <c r="A2060" s="378">
        <v>41266.875</v>
      </c>
      <c r="B2060" s="381">
        <v>130.71029663085937</v>
      </c>
      <c r="C2060" s="381">
        <v>130.71029663085937</v>
      </c>
      <c r="D2060" s="381">
        <v>81207.953125</v>
      </c>
      <c r="E2060" s="381">
        <v>1</v>
      </c>
      <c r="F2060" s="381">
        <v>1</v>
      </c>
      <c r="G2060" s="381">
        <v>1</v>
      </c>
      <c r="H2060" s="381">
        <v>1</v>
      </c>
      <c r="I2060" s="381">
        <v>26.045230865478516</v>
      </c>
      <c r="J2060" s="381">
        <v>60.755550384521484</v>
      </c>
      <c r="K2060" s="381">
        <v>15.823923361240741</v>
      </c>
      <c r="L2060" s="381">
        <v>894.0020751953125</v>
      </c>
      <c r="M2060" s="381">
        <v>475.71121215820312</v>
      </c>
      <c r="N2060" s="381">
        <v>53120.73828125</v>
      </c>
      <c r="O2060" s="381">
        <v>5821.36279296875</v>
      </c>
      <c r="P2060" s="381">
        <v>9.8771772384643555</v>
      </c>
      <c r="Q2060" s="381">
        <v>99.649650573730469</v>
      </c>
      <c r="R2060" s="379">
        <v>1012.8090209960937</v>
      </c>
    </row>
    <row r="2061" spans="1:18" x14ac:dyDescent="0.25">
      <c r="A2061" s="378">
        <v>41266.916666666664</v>
      </c>
      <c r="B2061" s="381">
        <v>130.65980529785156</v>
      </c>
      <c r="C2061" s="381">
        <v>130.65980529785156</v>
      </c>
      <c r="D2061" s="381">
        <v>81114.40625</v>
      </c>
      <c r="E2061" s="381">
        <v>1</v>
      </c>
      <c r="F2061" s="381">
        <v>1</v>
      </c>
      <c r="G2061" s="381">
        <v>1</v>
      </c>
      <c r="H2061" s="381">
        <v>1</v>
      </c>
      <c r="I2061" s="381">
        <v>25.815170288085938</v>
      </c>
      <c r="J2061" s="381">
        <v>60.775699615478516</v>
      </c>
      <c r="K2061" s="381">
        <v>15.689350349511368</v>
      </c>
      <c r="L2061" s="381">
        <v>893.95037841796875</v>
      </c>
      <c r="M2061" s="381">
        <v>475.07879638671875</v>
      </c>
      <c r="N2061" s="381">
        <v>53051.3984375</v>
      </c>
      <c r="O2061" s="381">
        <v>5815.15185546875</v>
      </c>
      <c r="P2061" s="381">
        <v>9.8783931732177734</v>
      </c>
      <c r="Q2061" s="381">
        <v>99.629173278808594</v>
      </c>
      <c r="R2061" s="379">
        <v>1012.8060302734375</v>
      </c>
    </row>
    <row r="2062" spans="1:18" x14ac:dyDescent="0.25">
      <c r="A2062" s="378">
        <v>41266.958333333336</v>
      </c>
      <c r="B2062" s="381">
        <v>130.26620483398437</v>
      </c>
      <c r="C2062" s="381">
        <v>130.26620483398437</v>
      </c>
      <c r="D2062" s="381">
        <v>81295.7109375</v>
      </c>
      <c r="E2062" s="381">
        <v>1</v>
      </c>
      <c r="F2062" s="381">
        <v>1</v>
      </c>
      <c r="G2062" s="381">
        <v>1</v>
      </c>
      <c r="H2062" s="381">
        <v>1</v>
      </c>
      <c r="I2062" s="381">
        <v>25.565340042114258</v>
      </c>
      <c r="J2062" s="381">
        <v>60.833511352539063</v>
      </c>
      <c r="K2062" s="381">
        <v>15.552294036834791</v>
      </c>
      <c r="L2062" s="381">
        <v>894.034423828125</v>
      </c>
      <c r="M2062" s="381">
        <v>476.08538818359375</v>
      </c>
      <c r="N2062" s="381">
        <v>53183.71875</v>
      </c>
      <c r="O2062" s="381">
        <v>5827.21923828125</v>
      </c>
      <c r="P2062" s="381">
        <v>9.8765296936035156</v>
      </c>
      <c r="Q2062" s="381">
        <v>99.4990234375</v>
      </c>
      <c r="R2062" s="379">
        <v>1012.802978515625</v>
      </c>
    </row>
    <row r="2063" spans="1:18" x14ac:dyDescent="0.25">
      <c r="A2063" s="378">
        <v>41267</v>
      </c>
      <c r="B2063" s="381">
        <v>131.39019775390625</v>
      </c>
      <c r="C2063" s="381">
        <v>131.39019775390625</v>
      </c>
      <c r="D2063" s="381">
        <v>81692.4921875</v>
      </c>
      <c r="E2063" s="381">
        <v>1</v>
      </c>
      <c r="F2063" s="381">
        <v>1</v>
      </c>
      <c r="G2063" s="381">
        <v>1</v>
      </c>
      <c r="H2063" s="381">
        <v>1</v>
      </c>
      <c r="I2063" s="381">
        <v>26.004899978637695</v>
      </c>
      <c r="J2063" s="381">
        <v>60.940090179443359</v>
      </c>
      <c r="K2063" s="381">
        <v>15.847409498055859</v>
      </c>
      <c r="L2063" s="381">
        <v>894.01348876953125</v>
      </c>
      <c r="M2063" s="381">
        <v>477.62411499023437</v>
      </c>
      <c r="N2063" s="381">
        <v>53368.2109375</v>
      </c>
      <c r="O2063" s="381">
        <v>5849.05712890625</v>
      </c>
      <c r="P2063" s="381">
        <v>9.8787527084350586</v>
      </c>
      <c r="Q2063" s="381">
        <v>99.530120849609375</v>
      </c>
      <c r="R2063" s="379">
        <v>1012.801025390625</v>
      </c>
    </row>
    <row r="2064" spans="1:18" x14ac:dyDescent="0.25">
      <c r="A2064" s="378">
        <v>41267.041666666664</v>
      </c>
      <c r="B2064" s="381">
        <v>131.44929504394531</v>
      </c>
      <c r="C2064" s="381">
        <v>131.44929504394531</v>
      </c>
      <c r="D2064" s="381">
        <v>81751.28125</v>
      </c>
      <c r="E2064" s="381">
        <v>1</v>
      </c>
      <c r="F2064" s="381">
        <v>1</v>
      </c>
      <c r="G2064" s="381">
        <v>1</v>
      </c>
      <c r="H2064" s="381">
        <v>1</v>
      </c>
      <c r="I2064" s="381">
        <v>25.639270782470703</v>
      </c>
      <c r="J2064" s="381">
        <v>60.971721649169922</v>
      </c>
      <c r="K2064" s="381">
        <v>15.632704814364988</v>
      </c>
      <c r="L2064" s="381">
        <v>893.89947509765625</v>
      </c>
      <c r="M2064" s="381">
        <v>477.1072998046875</v>
      </c>
      <c r="N2064" s="381">
        <v>53308.66015625</v>
      </c>
      <c r="O2064" s="381">
        <v>5852.716796875</v>
      </c>
      <c r="P2064" s="381">
        <v>9.8917827606201172</v>
      </c>
      <c r="Q2064" s="381">
        <v>99.840789794921875</v>
      </c>
      <c r="R2064" s="379">
        <v>1012.8049926757812</v>
      </c>
    </row>
    <row r="2065" spans="1:18" x14ac:dyDescent="0.25">
      <c r="A2065" s="378">
        <v>41267.083333333336</v>
      </c>
      <c r="B2065" s="381">
        <v>131.78300476074219</v>
      </c>
      <c r="C2065" s="381">
        <v>131.78300476074219</v>
      </c>
      <c r="D2065" s="381">
        <v>81777.2890625</v>
      </c>
      <c r="E2065" s="381">
        <v>1</v>
      </c>
      <c r="F2065" s="381">
        <v>1</v>
      </c>
      <c r="G2065" s="381">
        <v>1</v>
      </c>
      <c r="H2065" s="381">
        <v>1</v>
      </c>
      <c r="I2065" s="381">
        <v>25.768350601196289</v>
      </c>
      <c r="J2065" s="381">
        <v>61.041328430175781</v>
      </c>
      <c r="K2065" s="381">
        <v>15.729343521515402</v>
      </c>
      <c r="L2065" s="381">
        <v>894.0399169921875</v>
      </c>
      <c r="M2065" s="381">
        <v>477.01031494140625</v>
      </c>
      <c r="N2065" s="381">
        <v>53296.21875</v>
      </c>
      <c r="O2065" s="381">
        <v>5852.298828125</v>
      </c>
      <c r="P2065" s="381">
        <v>9.8939962387084961</v>
      </c>
      <c r="Q2065" s="381">
        <v>99.783287048339844</v>
      </c>
      <c r="R2065" s="379">
        <v>1012.8079833984375</v>
      </c>
    </row>
    <row r="2066" spans="1:18" x14ac:dyDescent="0.25">
      <c r="A2066" s="378">
        <v>41267.125</v>
      </c>
      <c r="B2066" s="381">
        <v>131.44500732421875</v>
      </c>
      <c r="C2066" s="381">
        <v>131.44500732421875</v>
      </c>
      <c r="D2066" s="381">
        <v>81477.90625</v>
      </c>
      <c r="E2066" s="381">
        <v>1</v>
      </c>
      <c r="F2066" s="381">
        <v>1</v>
      </c>
      <c r="G2066" s="381">
        <v>1</v>
      </c>
      <c r="H2066" s="381">
        <v>1</v>
      </c>
      <c r="I2066" s="381">
        <v>25.820199966430664</v>
      </c>
      <c r="J2066" s="381">
        <v>61.112171173095703</v>
      </c>
      <c r="K2066" s="381">
        <v>15.779284800720706</v>
      </c>
      <c r="L2066" s="381">
        <v>894.081298828125</v>
      </c>
      <c r="M2066" s="381">
        <v>475.36248779296875</v>
      </c>
      <c r="N2066" s="381">
        <v>53107.80078125</v>
      </c>
      <c r="O2066" s="381">
        <v>5826.31591796875</v>
      </c>
      <c r="P2066" s="381">
        <v>9.885650634765625</v>
      </c>
      <c r="Q2066" s="381">
        <v>99.730667114257813</v>
      </c>
      <c r="R2066" s="379">
        <v>1012.8090209960937</v>
      </c>
    </row>
    <row r="2067" spans="1:18" x14ac:dyDescent="0.25">
      <c r="A2067" s="378">
        <v>41267.166666666664</v>
      </c>
      <c r="B2067" s="381">
        <v>130.25740051269531</v>
      </c>
      <c r="C2067" s="381">
        <v>130.25740051269531</v>
      </c>
      <c r="D2067" s="381">
        <v>81311.5625</v>
      </c>
      <c r="E2067" s="381">
        <v>1</v>
      </c>
      <c r="F2067" s="381">
        <v>1</v>
      </c>
      <c r="G2067" s="381">
        <v>1</v>
      </c>
      <c r="H2067" s="381">
        <v>1</v>
      </c>
      <c r="I2067" s="381">
        <v>25.647480010986328</v>
      </c>
      <c r="J2067" s="381">
        <v>61.130020141601563</v>
      </c>
      <c r="K2067" s="381">
        <v>15.678309696529176</v>
      </c>
      <c r="L2067" s="381">
        <v>893.96142578125</v>
      </c>
      <c r="M2067" s="381">
        <v>474.3931884765625</v>
      </c>
      <c r="N2067" s="381">
        <v>53005.359375</v>
      </c>
      <c r="O2067" s="381">
        <v>5818.9619140625</v>
      </c>
      <c r="P2067" s="381">
        <v>9.8927593231201172</v>
      </c>
      <c r="Q2067" s="381">
        <v>99.74884033203125</v>
      </c>
      <c r="R2067" s="379">
        <v>1012.8090209960937</v>
      </c>
    </row>
    <row r="2068" spans="1:18" x14ac:dyDescent="0.25">
      <c r="A2068" s="378">
        <v>41267.208333333336</v>
      </c>
      <c r="B2068" s="381">
        <v>110.60800170898438</v>
      </c>
      <c r="C2068" s="381">
        <v>129.80890297186838</v>
      </c>
      <c r="D2068" s="381">
        <v>81237.6328125</v>
      </c>
      <c r="E2068" s="381">
        <v>1</v>
      </c>
      <c r="F2068" s="381">
        <v>1</v>
      </c>
      <c r="G2068" s="381">
        <v>0.85208332538604736</v>
      </c>
      <c r="H2068" s="381">
        <v>1</v>
      </c>
      <c r="I2068" s="381">
        <v>25.646480560302734</v>
      </c>
      <c r="J2068" s="381">
        <v>61.134830474853516</v>
      </c>
      <c r="K2068" s="381">
        <v>15.678932413307338</v>
      </c>
      <c r="L2068" s="381">
        <v>893.99072265625</v>
      </c>
      <c r="M2068" s="381">
        <v>473.42800903320312</v>
      </c>
      <c r="N2068" s="381">
        <v>52902.96875</v>
      </c>
      <c r="O2068" s="381">
        <v>5809.541015625</v>
      </c>
      <c r="P2068" s="381">
        <v>9.8949747085571289</v>
      </c>
      <c r="Q2068" s="381">
        <v>99.819023132324219</v>
      </c>
      <c r="R2068" s="379">
        <v>1012.81201171875</v>
      </c>
    </row>
    <row r="2069" spans="1:18" x14ac:dyDescent="0.25">
      <c r="A2069" s="378">
        <v>41267.25</v>
      </c>
      <c r="B2069" s="381">
        <v>113.24620056152344</v>
      </c>
      <c r="C2069" s="381">
        <v>130.06421679332249</v>
      </c>
      <c r="D2069" s="381">
        <v>81448.1484375</v>
      </c>
      <c r="E2069" s="381">
        <v>1</v>
      </c>
      <c r="F2069" s="381">
        <v>1</v>
      </c>
      <c r="G2069" s="381">
        <v>0.87069451808929443</v>
      </c>
      <c r="H2069" s="381">
        <v>1</v>
      </c>
      <c r="I2069" s="381">
        <v>25.58629035949707</v>
      </c>
      <c r="J2069" s="381">
        <v>61.129119873046875</v>
      </c>
      <c r="K2069" s="381">
        <v>15.6406741049228</v>
      </c>
      <c r="L2069" s="381">
        <v>894.0341796875</v>
      </c>
      <c r="M2069" s="381">
        <v>474.25381469726562</v>
      </c>
      <c r="N2069" s="381">
        <v>53021.8984375</v>
      </c>
      <c r="O2069" s="381">
        <v>5821.2451171875</v>
      </c>
      <c r="P2069" s="381">
        <v>9.8932895660400391</v>
      </c>
      <c r="Q2069" s="381">
        <v>99.89373779296875</v>
      </c>
      <c r="R2069" s="379">
        <v>1012.8170166015625</v>
      </c>
    </row>
    <row r="2070" spans="1:18" x14ac:dyDescent="0.25">
      <c r="A2070" s="378">
        <v>41267.291666666664</v>
      </c>
      <c r="B2070" s="381">
        <v>131.29820251464844</v>
      </c>
      <c r="C2070" s="381">
        <v>131.29820251464844</v>
      </c>
      <c r="D2070" s="381">
        <v>81641.6796875</v>
      </c>
      <c r="E2070" s="381">
        <v>1</v>
      </c>
      <c r="F2070" s="381">
        <v>1</v>
      </c>
      <c r="G2070" s="381">
        <v>1</v>
      </c>
      <c r="H2070" s="381">
        <v>1</v>
      </c>
      <c r="I2070" s="381">
        <v>25.787649154663086</v>
      </c>
      <c r="J2070" s="381">
        <v>61.117359161376953</v>
      </c>
      <c r="K2070" s="381">
        <v>15.760730153131226</v>
      </c>
      <c r="L2070" s="381">
        <v>893.9364013671875</v>
      </c>
      <c r="M2070" s="381">
        <v>475.1376953125</v>
      </c>
      <c r="N2070" s="381">
        <v>53065.828125</v>
      </c>
      <c r="O2070" s="381">
        <v>5837.60791015625</v>
      </c>
      <c r="P2070" s="381">
        <v>9.9104862213134766</v>
      </c>
      <c r="Q2070" s="381">
        <v>99.869873046875</v>
      </c>
      <c r="R2070" s="379">
        <v>1012.8209838867187</v>
      </c>
    </row>
    <row r="2071" spans="1:18" x14ac:dyDescent="0.25">
      <c r="A2071" s="378">
        <v>41267.333333333336</v>
      </c>
      <c r="B2071" s="381">
        <v>131.16340637207031</v>
      </c>
      <c r="C2071" s="381">
        <v>131.16340637207031</v>
      </c>
      <c r="D2071" s="381">
        <v>81626.6328125</v>
      </c>
      <c r="E2071" s="381">
        <v>1</v>
      </c>
      <c r="F2071" s="381">
        <v>1</v>
      </c>
      <c r="G2071" s="381">
        <v>1</v>
      </c>
      <c r="H2071" s="381">
        <v>1</v>
      </c>
      <c r="I2071" s="381">
        <v>25.656209945678711</v>
      </c>
      <c r="J2071" s="381">
        <v>61.131340026855469</v>
      </c>
      <c r="K2071" s="381">
        <v>15.683984939896764</v>
      </c>
      <c r="L2071" s="381">
        <v>893.9967041015625</v>
      </c>
      <c r="M2071" s="381">
        <v>474.92160034179687</v>
      </c>
      <c r="N2071" s="381">
        <v>53061.6015625</v>
      </c>
      <c r="O2071" s="381">
        <v>5838.1611328125</v>
      </c>
      <c r="P2071" s="381">
        <v>9.9122953414916992</v>
      </c>
      <c r="Q2071" s="381">
        <v>99.899223327636719</v>
      </c>
      <c r="R2071" s="379">
        <v>1012.8200073242187</v>
      </c>
    </row>
    <row r="2072" spans="1:18" x14ac:dyDescent="0.25">
      <c r="A2072" s="378">
        <v>41267.375</v>
      </c>
      <c r="B2072" s="381">
        <v>131.44580078125</v>
      </c>
      <c r="C2072" s="381">
        <v>131.44580078125</v>
      </c>
      <c r="D2072" s="381">
        <v>81632.2734375</v>
      </c>
      <c r="E2072" s="381">
        <v>1</v>
      </c>
      <c r="F2072" s="381">
        <v>1</v>
      </c>
      <c r="G2072" s="381">
        <v>1</v>
      </c>
      <c r="H2072" s="381">
        <v>1</v>
      </c>
      <c r="I2072" s="381">
        <v>25.696220397949219</v>
      </c>
      <c r="J2072" s="381">
        <v>61.14093017578125</v>
      </c>
      <c r="K2072" s="381">
        <v>15.710908171324991</v>
      </c>
      <c r="L2072" s="381">
        <v>893.998291015625</v>
      </c>
      <c r="M2072" s="381">
        <v>474.77951049804687</v>
      </c>
      <c r="N2072" s="381">
        <v>53082.25</v>
      </c>
      <c r="O2072" s="381">
        <v>5835.4921875</v>
      </c>
      <c r="P2072" s="381">
        <v>9.9049301147460937</v>
      </c>
      <c r="Q2072" s="381">
        <v>99.944358825683594</v>
      </c>
      <c r="R2072" s="379">
        <v>1012.8179931640625</v>
      </c>
    </row>
    <row r="2073" spans="1:18" x14ac:dyDescent="0.25">
      <c r="A2073" s="378">
        <v>41267.416666666664</v>
      </c>
      <c r="B2073" s="381">
        <v>131.19520568847656</v>
      </c>
      <c r="C2073" s="381">
        <v>131.19520568847656</v>
      </c>
      <c r="D2073" s="381">
        <v>81548.84375</v>
      </c>
      <c r="E2073" s="381">
        <v>1</v>
      </c>
      <c r="F2073" s="381">
        <v>1</v>
      </c>
      <c r="G2073" s="381">
        <v>1</v>
      </c>
      <c r="H2073" s="381">
        <v>1</v>
      </c>
      <c r="I2073" s="381">
        <v>25.154949188232422</v>
      </c>
      <c r="J2073" s="381">
        <v>61.1986083984375</v>
      </c>
      <c r="K2073" s="381">
        <v>15.394478846532293</v>
      </c>
      <c r="L2073" s="381">
        <v>894.006591796875</v>
      </c>
      <c r="M2073" s="381">
        <v>474.19338989257812</v>
      </c>
      <c r="N2073" s="381">
        <v>52988.0390625</v>
      </c>
      <c r="O2073" s="381">
        <v>5833.1328125</v>
      </c>
      <c r="P2073" s="381">
        <v>9.9173088073730469</v>
      </c>
      <c r="Q2073" s="381">
        <v>100.10569763183594</v>
      </c>
      <c r="R2073" s="379">
        <v>1012.8189697265625</v>
      </c>
    </row>
    <row r="2074" spans="1:18" x14ac:dyDescent="0.25">
      <c r="A2074" s="378">
        <v>41267.458333333336</v>
      </c>
      <c r="B2074" s="381">
        <v>130.71530151367188</v>
      </c>
      <c r="C2074" s="381">
        <v>130.71530151367188</v>
      </c>
      <c r="D2074" s="381">
        <v>81366.421875</v>
      </c>
      <c r="E2074" s="381">
        <v>1</v>
      </c>
      <c r="F2074" s="381">
        <v>1</v>
      </c>
      <c r="G2074" s="381">
        <v>1</v>
      </c>
      <c r="H2074" s="381">
        <v>1</v>
      </c>
      <c r="I2074" s="381">
        <v>25.317050933837891</v>
      </c>
      <c r="J2074" s="381">
        <v>61.317611694335938</v>
      </c>
      <c r="K2074" s="381">
        <v>15.523810984067968</v>
      </c>
      <c r="L2074" s="381">
        <v>894.01239013671875</v>
      </c>
      <c r="M2074" s="381">
        <v>473.12399291992187</v>
      </c>
      <c r="N2074" s="381">
        <v>52884.19140625</v>
      </c>
      <c r="O2074" s="381">
        <v>5816.68896484375</v>
      </c>
      <c r="P2074" s="381">
        <v>9.9089946746826172</v>
      </c>
      <c r="Q2074" s="381">
        <v>100.22280120849609</v>
      </c>
      <c r="R2074" s="379">
        <v>1012.823974609375</v>
      </c>
    </row>
    <row r="2075" spans="1:18" x14ac:dyDescent="0.25">
      <c r="A2075" s="378">
        <v>41267.5</v>
      </c>
      <c r="B2075" s="381">
        <v>131.33740234375</v>
      </c>
      <c r="C2075" s="381">
        <v>131.33740234375</v>
      </c>
      <c r="D2075" s="381">
        <v>81268.0234375</v>
      </c>
      <c r="E2075" s="381">
        <v>1</v>
      </c>
      <c r="F2075" s="381">
        <v>1</v>
      </c>
      <c r="G2075" s="381">
        <v>1</v>
      </c>
      <c r="H2075" s="381">
        <v>1</v>
      </c>
      <c r="I2075" s="381">
        <v>25.307830810546875</v>
      </c>
      <c r="J2075" s="381">
        <v>61.358718872070313</v>
      </c>
      <c r="K2075" s="381">
        <v>15.52856075966265</v>
      </c>
      <c r="L2075" s="381">
        <v>894.06988525390625</v>
      </c>
      <c r="M2075" s="381">
        <v>472.65701293945312</v>
      </c>
      <c r="N2075" s="381">
        <v>52833.828125</v>
      </c>
      <c r="O2075" s="381">
        <v>5804.1337890625</v>
      </c>
      <c r="P2075" s="381">
        <v>9.8992490768432617</v>
      </c>
      <c r="Q2075" s="381">
        <v>100.25759887695312</v>
      </c>
      <c r="R2075" s="379">
        <v>1012.8259887695312</v>
      </c>
    </row>
    <row r="2076" spans="1:18" x14ac:dyDescent="0.25">
      <c r="A2076" s="378">
        <v>41267.541666666664</v>
      </c>
      <c r="B2076" s="381">
        <v>130.80099487304688</v>
      </c>
      <c r="C2076" s="381">
        <v>130.80099487304688</v>
      </c>
      <c r="D2076" s="381">
        <v>81333.9765625</v>
      </c>
      <c r="E2076" s="381">
        <v>1</v>
      </c>
      <c r="F2076" s="381">
        <v>1</v>
      </c>
      <c r="G2076" s="381">
        <v>1</v>
      </c>
      <c r="H2076" s="381">
        <v>1</v>
      </c>
      <c r="I2076" s="381">
        <v>25.281520843505859</v>
      </c>
      <c r="J2076" s="381">
        <v>61.417018890380859</v>
      </c>
      <c r="K2076" s="381">
        <v>15.527156432231568</v>
      </c>
      <c r="L2076" s="381">
        <v>894.01409912109375</v>
      </c>
      <c r="M2076" s="381">
        <v>472.95721435546875</v>
      </c>
      <c r="N2076" s="381">
        <v>52861.75</v>
      </c>
      <c r="O2076" s="381">
        <v>5806.3349609375</v>
      </c>
      <c r="P2076" s="381">
        <v>9.8976020812988281</v>
      </c>
      <c r="Q2076" s="381">
        <v>100.24579620361328</v>
      </c>
      <c r="R2076" s="379">
        <v>1012.823974609375</v>
      </c>
    </row>
    <row r="2077" spans="1:18" x14ac:dyDescent="0.25">
      <c r="A2077" s="378">
        <v>41267.583333333336</v>
      </c>
      <c r="B2077" s="381">
        <v>130.28959655761719</v>
      </c>
      <c r="C2077" s="381">
        <v>130.28959655761719</v>
      </c>
      <c r="D2077" s="381">
        <v>81253.046875</v>
      </c>
      <c r="E2077" s="381">
        <v>1</v>
      </c>
      <c r="F2077" s="381">
        <v>1</v>
      </c>
      <c r="G2077" s="381">
        <v>1</v>
      </c>
      <c r="H2077" s="381">
        <v>1</v>
      </c>
      <c r="I2077" s="381">
        <v>24.555950164794922</v>
      </c>
      <c r="J2077" s="381">
        <v>61.550510406494141</v>
      </c>
      <c r="K2077" s="381">
        <v>15.114312661595614</v>
      </c>
      <c r="L2077" s="381">
        <v>893.94427490234375</v>
      </c>
      <c r="M2077" s="381">
        <v>472.72879028320312</v>
      </c>
      <c r="N2077" s="381">
        <v>52801.28125</v>
      </c>
      <c r="O2077" s="381">
        <v>5800.50390625</v>
      </c>
      <c r="P2077" s="381">
        <v>9.8991327285766602</v>
      </c>
      <c r="Q2077" s="381">
        <v>100.3197021484375</v>
      </c>
      <c r="R2077" s="379">
        <v>1012.8250122070312</v>
      </c>
    </row>
    <row r="2078" spans="1:18" x14ac:dyDescent="0.25">
      <c r="A2078" s="378">
        <v>41267.625</v>
      </c>
      <c r="B2078" s="381">
        <v>130.10870361328125</v>
      </c>
      <c r="C2078" s="381">
        <v>130.10870361328125</v>
      </c>
      <c r="D2078" s="381">
        <v>81252.9765625</v>
      </c>
      <c r="E2078" s="381">
        <v>1</v>
      </c>
      <c r="F2078" s="381">
        <v>1</v>
      </c>
      <c r="G2078" s="381">
        <v>1</v>
      </c>
      <c r="H2078" s="381">
        <v>1</v>
      </c>
      <c r="I2078" s="381">
        <v>24.77107048034668</v>
      </c>
      <c r="J2078" s="381">
        <v>61.683818817138672</v>
      </c>
      <c r="K2078" s="381">
        <v>15.279742234162768</v>
      </c>
      <c r="L2078" s="381">
        <v>894.047119140625</v>
      </c>
      <c r="M2078" s="381">
        <v>472.78970336914062</v>
      </c>
      <c r="N2078" s="381">
        <v>52794.37890625</v>
      </c>
      <c r="O2078" s="381">
        <v>5803.033203125</v>
      </c>
      <c r="P2078" s="381">
        <v>9.9047565460205078</v>
      </c>
      <c r="Q2078" s="381">
        <v>100.36679840087891</v>
      </c>
      <c r="R2078" s="379">
        <v>1012.8259887695312</v>
      </c>
    </row>
    <row r="2079" spans="1:18" x14ac:dyDescent="0.25">
      <c r="A2079" s="378">
        <v>41267.666666666664</v>
      </c>
      <c r="B2079" s="381">
        <v>129.12660217285156</v>
      </c>
      <c r="C2079" s="381">
        <v>129.12660217285156</v>
      </c>
      <c r="D2079" s="381">
        <v>81225.2890625</v>
      </c>
      <c r="E2079" s="381">
        <v>1</v>
      </c>
      <c r="F2079" s="381">
        <v>1</v>
      </c>
      <c r="G2079" s="381">
        <v>1</v>
      </c>
      <c r="H2079" s="381">
        <v>1</v>
      </c>
      <c r="I2079" s="381">
        <v>25.083429336547852</v>
      </c>
      <c r="J2079" s="381">
        <v>61.8548583984375</v>
      </c>
      <c r="K2079" s="381">
        <v>15.515319697593805</v>
      </c>
      <c r="L2079" s="381">
        <v>894.01751708984375</v>
      </c>
      <c r="M2079" s="381">
        <v>472.97000122070312</v>
      </c>
      <c r="N2079" s="381">
        <v>52796.87109375</v>
      </c>
      <c r="O2079" s="381">
        <v>5804.10595703125</v>
      </c>
      <c r="P2079" s="381">
        <v>9.9060487747192383</v>
      </c>
      <c r="Q2079" s="381">
        <v>100.51020050048828</v>
      </c>
      <c r="R2079" s="379">
        <v>1012.8289794921875</v>
      </c>
    </row>
    <row r="2080" spans="1:18" x14ac:dyDescent="0.25">
      <c r="A2080" s="378">
        <v>41267.708333333336</v>
      </c>
      <c r="B2080" s="381">
        <v>128.77079772949219</v>
      </c>
      <c r="C2080" s="381">
        <v>128.77079772949219</v>
      </c>
      <c r="D2080" s="381">
        <v>81117.921875</v>
      </c>
      <c r="E2080" s="381">
        <v>1</v>
      </c>
      <c r="F2080" s="381">
        <v>1</v>
      </c>
      <c r="G2080" s="381">
        <v>1</v>
      </c>
      <c r="H2080" s="381">
        <v>1</v>
      </c>
      <c r="I2080" s="381">
        <v>25.188159942626953</v>
      </c>
      <c r="J2080" s="381">
        <v>61.930950164794922</v>
      </c>
      <c r="K2080" s="381">
        <v>15.599266781497136</v>
      </c>
      <c r="L2080" s="381">
        <v>893.9884033203125</v>
      </c>
      <c r="M2080" s="381">
        <v>472.29791259765625</v>
      </c>
      <c r="N2080" s="381">
        <v>52674.19921875</v>
      </c>
      <c r="O2080" s="381">
        <v>5793.60986328125</v>
      </c>
      <c r="P2080" s="381">
        <v>9.9089641571044922</v>
      </c>
      <c r="Q2080" s="381">
        <v>100.50769805908203</v>
      </c>
      <c r="R2080" s="379">
        <v>1012.8300170898437</v>
      </c>
    </row>
    <row r="2081" spans="1:18" x14ac:dyDescent="0.25">
      <c r="A2081" s="378">
        <v>41267.75</v>
      </c>
      <c r="B2081" s="381">
        <v>128.47940063476562</v>
      </c>
      <c r="C2081" s="381">
        <v>128.47940063476562</v>
      </c>
      <c r="D2081" s="381">
        <v>80866.3984375</v>
      </c>
      <c r="E2081" s="381">
        <v>1</v>
      </c>
      <c r="F2081" s="381">
        <v>1</v>
      </c>
      <c r="G2081" s="381">
        <v>1</v>
      </c>
      <c r="H2081" s="381">
        <v>1</v>
      </c>
      <c r="I2081" s="381">
        <v>25.406469345092773</v>
      </c>
      <c r="J2081" s="381">
        <v>61.882961273193359</v>
      </c>
      <c r="K2081" s="381">
        <v>15.722275585709504</v>
      </c>
      <c r="L2081" s="381">
        <v>893.9083251953125</v>
      </c>
      <c r="M2081" s="381">
        <v>470.90231323242187</v>
      </c>
      <c r="N2081" s="381">
        <v>52551.76171875</v>
      </c>
      <c r="O2081" s="381">
        <v>5816.72802734375</v>
      </c>
      <c r="P2081" s="381">
        <v>9.9666757583618164</v>
      </c>
      <c r="Q2081" s="381">
        <v>100.54209899902344</v>
      </c>
      <c r="R2081" s="379">
        <v>1012.8280029296875</v>
      </c>
    </row>
    <row r="2082" spans="1:18" x14ac:dyDescent="0.25">
      <c r="A2082" s="378">
        <v>41267.791666666664</v>
      </c>
      <c r="B2082" s="381">
        <v>128.80589294433594</v>
      </c>
      <c r="C2082" s="381">
        <v>128.80589294433594</v>
      </c>
      <c r="D2082" s="381">
        <v>80841.7890625</v>
      </c>
      <c r="E2082" s="381">
        <v>1</v>
      </c>
      <c r="F2082" s="381">
        <v>1</v>
      </c>
      <c r="G2082" s="381">
        <v>1</v>
      </c>
      <c r="H2082" s="381">
        <v>1</v>
      </c>
      <c r="I2082" s="381">
        <v>24.867570877075195</v>
      </c>
      <c r="J2082" s="381">
        <v>61.843448638916016</v>
      </c>
      <c r="K2082" s="381">
        <v>15.378963423110035</v>
      </c>
      <c r="L2082" s="381">
        <v>893.97442626953125</v>
      </c>
      <c r="M2082" s="381">
        <v>470.65701293945313</v>
      </c>
      <c r="N2082" s="381">
        <v>52511.69140625</v>
      </c>
      <c r="O2082" s="381">
        <v>5812.39501953125</v>
      </c>
      <c r="P2082" s="381">
        <v>9.965947151184082</v>
      </c>
      <c r="Q2082" s="381">
        <v>100.57489776611328</v>
      </c>
      <c r="R2082" s="379">
        <v>1012.8259887695312</v>
      </c>
    </row>
    <row r="2083" spans="1:18" x14ac:dyDescent="0.25">
      <c r="A2083" s="378">
        <v>41267.833333333336</v>
      </c>
      <c r="B2083" s="381">
        <v>129.92610168457031</v>
      </c>
      <c r="C2083" s="381">
        <v>129.92610168457031</v>
      </c>
      <c r="D2083" s="381">
        <v>80943.46875</v>
      </c>
      <c r="E2083" s="381">
        <v>1</v>
      </c>
      <c r="F2083" s="381">
        <v>1</v>
      </c>
      <c r="G2083" s="381">
        <v>1</v>
      </c>
      <c r="H2083" s="381">
        <v>1</v>
      </c>
      <c r="I2083" s="381">
        <v>24.633920669555664</v>
      </c>
      <c r="J2083" s="381">
        <v>61.937580108642578</v>
      </c>
      <c r="K2083" s="381">
        <v>15.257654348605502</v>
      </c>
      <c r="L2083" s="381">
        <v>894.1361083984375</v>
      </c>
      <c r="M2083" s="381">
        <v>471.40029907226562</v>
      </c>
      <c r="N2083" s="381">
        <v>52549.78125</v>
      </c>
      <c r="O2083" s="381">
        <v>5772.60302734375</v>
      </c>
      <c r="P2083" s="381">
        <v>9.8976287841796875</v>
      </c>
      <c r="Q2083" s="381">
        <v>100.552001953125</v>
      </c>
      <c r="R2083" s="379">
        <v>1012.8270263671875</v>
      </c>
    </row>
    <row r="2084" spans="1:18" x14ac:dyDescent="0.25">
      <c r="A2084" s="378">
        <v>41267.875</v>
      </c>
      <c r="B2084" s="381">
        <v>130.72219848632812</v>
      </c>
      <c r="C2084" s="381">
        <v>130.72219848632812</v>
      </c>
      <c r="D2084" s="381">
        <v>80728.34375</v>
      </c>
      <c r="E2084" s="381">
        <v>1</v>
      </c>
      <c r="F2084" s="381">
        <v>1</v>
      </c>
      <c r="G2084" s="381">
        <v>1</v>
      </c>
      <c r="H2084" s="381">
        <v>1</v>
      </c>
      <c r="I2084" s="381">
        <v>23.970569610595703</v>
      </c>
      <c r="J2084" s="381">
        <v>62.116619110107422</v>
      </c>
      <c r="K2084" s="381">
        <v>14.889707423536892</v>
      </c>
      <c r="L2084" s="381">
        <v>894.01007080078125</v>
      </c>
      <c r="M2084" s="381">
        <v>470.35089111328125</v>
      </c>
      <c r="N2084" s="381">
        <v>52363.66015625</v>
      </c>
      <c r="O2084" s="381">
        <v>5748.4560546875</v>
      </c>
      <c r="P2084" s="381">
        <v>9.8914346694946289</v>
      </c>
      <c r="Q2084" s="381">
        <v>100.55870056152344</v>
      </c>
      <c r="R2084" s="379">
        <v>1012.8250122070312</v>
      </c>
    </row>
    <row r="2085" spans="1:18" x14ac:dyDescent="0.25">
      <c r="A2085" s="378">
        <v>41267.916666666664</v>
      </c>
      <c r="B2085" s="381">
        <v>131.86309814453125</v>
      </c>
      <c r="C2085" s="381">
        <v>131.86309814453125</v>
      </c>
      <c r="D2085" s="381">
        <v>80548.453125</v>
      </c>
      <c r="E2085" s="381">
        <v>1</v>
      </c>
      <c r="F2085" s="381">
        <v>1</v>
      </c>
      <c r="G2085" s="381">
        <v>1</v>
      </c>
      <c r="H2085" s="381">
        <v>1</v>
      </c>
      <c r="I2085" s="381">
        <v>24.653440475463867</v>
      </c>
      <c r="J2085" s="381">
        <v>62.266410827636719</v>
      </c>
      <c r="K2085" s="381">
        <v>15.350812529599207</v>
      </c>
      <c r="L2085" s="381">
        <v>893.86737060546875</v>
      </c>
      <c r="M2085" s="381">
        <v>469.9088134765625</v>
      </c>
      <c r="N2085" s="381">
        <v>52313.08984375</v>
      </c>
      <c r="O2085" s="381">
        <v>5783.05810546875</v>
      </c>
      <c r="P2085" s="381">
        <v>9.9528036117553711</v>
      </c>
      <c r="Q2085" s="381">
        <v>100.56719970703125</v>
      </c>
      <c r="R2085" s="379">
        <v>1012.8200073242187</v>
      </c>
    </row>
    <row r="2086" spans="1:18" x14ac:dyDescent="0.25">
      <c r="A2086" s="378">
        <v>41267.958333333336</v>
      </c>
      <c r="B2086" s="381">
        <v>131.45100402832031</v>
      </c>
      <c r="C2086" s="381">
        <v>131.45100402832031</v>
      </c>
      <c r="D2086" s="381">
        <v>80525.8203125</v>
      </c>
      <c r="E2086" s="381">
        <v>1</v>
      </c>
      <c r="F2086" s="381">
        <v>1</v>
      </c>
      <c r="G2086" s="381">
        <v>1</v>
      </c>
      <c r="H2086" s="381">
        <v>1</v>
      </c>
      <c r="I2086" s="381">
        <v>25.171709060668945</v>
      </c>
      <c r="J2086" s="381">
        <v>62.323421478271484</v>
      </c>
      <c r="K2086" s="381">
        <v>15.687870331164959</v>
      </c>
      <c r="L2086" s="381">
        <v>894.0233154296875</v>
      </c>
      <c r="M2086" s="381">
        <v>469.4984130859375</v>
      </c>
      <c r="N2086" s="381">
        <v>52262.87890625</v>
      </c>
      <c r="O2086" s="381">
        <v>5749.41015625</v>
      </c>
      <c r="P2086" s="381">
        <v>9.9112453460693359</v>
      </c>
      <c r="Q2086" s="381">
        <v>100.50700378417969</v>
      </c>
      <c r="R2086" s="379">
        <v>1012.8170166015625</v>
      </c>
    </row>
    <row r="2087" spans="1:18" x14ac:dyDescent="0.25">
      <c r="A2087" s="378">
        <v>41268</v>
      </c>
      <c r="B2087" s="381">
        <v>131.08059692382812</v>
      </c>
      <c r="C2087" s="381">
        <v>131.08059692382812</v>
      </c>
      <c r="D2087" s="381">
        <v>80228.4609375</v>
      </c>
      <c r="E2087" s="381">
        <v>1</v>
      </c>
      <c r="F2087" s="381">
        <v>1</v>
      </c>
      <c r="G2087" s="381">
        <v>1</v>
      </c>
      <c r="H2087" s="381">
        <v>1</v>
      </c>
      <c r="I2087" s="381">
        <v>25.12455940246582</v>
      </c>
      <c r="J2087" s="381">
        <v>62.223411560058594</v>
      </c>
      <c r="K2087" s="381">
        <v>15.633357999647705</v>
      </c>
      <c r="L2087" s="381">
        <v>893.914794921875</v>
      </c>
      <c r="M2087" s="381">
        <v>467.94100952148437</v>
      </c>
      <c r="N2087" s="381">
        <v>52088.80859375</v>
      </c>
      <c r="O2087" s="381">
        <v>5779.18212890625</v>
      </c>
      <c r="P2087" s="381">
        <v>9.9866857528686523</v>
      </c>
      <c r="Q2087" s="381">
        <v>100.49729919433594</v>
      </c>
      <c r="R2087" s="379">
        <v>1012.8159790039062</v>
      </c>
    </row>
    <row r="2088" spans="1:18" x14ac:dyDescent="0.25">
      <c r="A2088" s="378">
        <v>41268.041666666664</v>
      </c>
      <c r="B2088" s="381">
        <v>130.84150695800781</v>
      </c>
      <c r="C2088" s="381">
        <v>130.84150695800781</v>
      </c>
      <c r="D2088" s="381">
        <v>80416.8828125</v>
      </c>
      <c r="E2088" s="381">
        <v>1</v>
      </c>
      <c r="F2088" s="381">
        <v>1</v>
      </c>
      <c r="G2088" s="381">
        <v>1</v>
      </c>
      <c r="H2088" s="381">
        <v>1</v>
      </c>
      <c r="I2088" s="381">
        <v>24.765499114990234</v>
      </c>
      <c r="J2088" s="381">
        <v>62.155448913574219</v>
      </c>
      <c r="K2088" s="381">
        <v>15.393107150609431</v>
      </c>
      <c r="L2088" s="381">
        <v>894.02838134765625</v>
      </c>
      <c r="M2088" s="381">
        <v>468.53518676757812</v>
      </c>
      <c r="N2088" s="381">
        <v>52191.9609375</v>
      </c>
      <c r="O2088" s="381">
        <v>5783.3701171875</v>
      </c>
      <c r="P2088" s="381">
        <v>9.9757089614868164</v>
      </c>
      <c r="Q2088" s="381">
        <v>100.4739990234375</v>
      </c>
      <c r="R2088" s="379">
        <v>1012.8140258789062</v>
      </c>
    </row>
    <row r="2089" spans="1:18" x14ac:dyDescent="0.25">
      <c r="A2089" s="378">
        <v>41268.083333333336</v>
      </c>
      <c r="B2089" s="381">
        <v>130.39059448242187</v>
      </c>
      <c r="C2089" s="381">
        <v>130.39059448242187</v>
      </c>
      <c r="D2089" s="381">
        <v>80405.578125</v>
      </c>
      <c r="E2089" s="381">
        <v>1</v>
      </c>
      <c r="F2089" s="381">
        <v>1</v>
      </c>
      <c r="G2089" s="381">
        <v>1</v>
      </c>
      <c r="H2089" s="381">
        <v>1</v>
      </c>
      <c r="I2089" s="381">
        <v>25.364839553833008</v>
      </c>
      <c r="J2089" s="381">
        <v>62.066299438476562</v>
      </c>
      <c r="K2089" s="381">
        <v>15.743017269571137</v>
      </c>
      <c r="L2089" s="381">
        <v>893.951416015625</v>
      </c>
      <c r="M2089" s="381">
        <v>468.14010620117187</v>
      </c>
      <c r="N2089" s="381">
        <v>52123.4296875</v>
      </c>
      <c r="O2089" s="381">
        <v>5783.0322265625</v>
      </c>
      <c r="P2089" s="381">
        <v>9.9883537292480469</v>
      </c>
      <c r="Q2089" s="381">
        <v>100.41889953613281</v>
      </c>
      <c r="R2089" s="379">
        <v>1012.8179931640625</v>
      </c>
    </row>
    <row r="2090" spans="1:18" x14ac:dyDescent="0.25">
      <c r="A2090" s="378">
        <v>41268.125</v>
      </c>
      <c r="B2090" s="381">
        <v>128.50630187988281</v>
      </c>
      <c r="C2090" s="381">
        <v>128.50630187988281</v>
      </c>
      <c r="D2090" s="381">
        <v>80264.296875</v>
      </c>
      <c r="E2090" s="381">
        <v>1</v>
      </c>
      <c r="F2090" s="381">
        <v>1</v>
      </c>
      <c r="G2090" s="381">
        <v>1</v>
      </c>
      <c r="H2090" s="381">
        <v>1</v>
      </c>
      <c r="I2090" s="381">
        <v>25.008380889892578</v>
      </c>
      <c r="J2090" s="381">
        <v>62.00408935546875</v>
      </c>
      <c r="K2090" s="381">
        <v>15.506218833324965</v>
      </c>
      <c r="L2090" s="381">
        <v>894.05767822265625</v>
      </c>
      <c r="M2090" s="381">
        <v>466.84780883789062</v>
      </c>
      <c r="N2090" s="381">
        <v>52022.578125</v>
      </c>
      <c r="O2090" s="381">
        <v>5769.7138671875</v>
      </c>
      <c r="P2090" s="381">
        <v>9.9846038818359375</v>
      </c>
      <c r="Q2090" s="381">
        <v>100.37650299072266</v>
      </c>
      <c r="R2090" s="379">
        <v>1012.8200073242187</v>
      </c>
    </row>
    <row r="2091" spans="1:18" x14ac:dyDescent="0.25">
      <c r="A2091" s="378">
        <v>41268.166666666664</v>
      </c>
      <c r="B2091" s="381">
        <v>126.53479766845703</v>
      </c>
      <c r="C2091" s="381">
        <v>126.53479766845703</v>
      </c>
      <c r="D2091" s="381">
        <v>80022.6484375</v>
      </c>
      <c r="E2091" s="381">
        <v>1</v>
      </c>
      <c r="F2091" s="381">
        <v>1</v>
      </c>
      <c r="G2091" s="381">
        <v>1</v>
      </c>
      <c r="H2091" s="381">
        <v>1</v>
      </c>
      <c r="I2091" s="381">
        <v>25.418239593505859</v>
      </c>
      <c r="J2091" s="381">
        <v>61.916759490966797</v>
      </c>
      <c r="K2091" s="381">
        <v>15.738150275948719</v>
      </c>
      <c r="L2091" s="381">
        <v>893.97381591796875</v>
      </c>
      <c r="M2091" s="381">
        <v>465.55828857421875</v>
      </c>
      <c r="N2091" s="381">
        <v>51879.8984375</v>
      </c>
      <c r="O2091" s="381">
        <v>5764.1689453125</v>
      </c>
      <c r="P2091" s="381">
        <v>9.9997768402099609</v>
      </c>
      <c r="Q2091" s="381">
        <v>100.31169891357422</v>
      </c>
      <c r="R2091" s="379">
        <v>1012.8189697265625</v>
      </c>
    </row>
    <row r="2092" spans="1:18" x14ac:dyDescent="0.25">
      <c r="A2092" s="378">
        <v>41268.208333333336</v>
      </c>
      <c r="B2092" s="381">
        <v>107.52780151367187</v>
      </c>
      <c r="C2092" s="381">
        <v>125.94764593241842</v>
      </c>
      <c r="D2092" s="381">
        <v>79856.3828125</v>
      </c>
      <c r="E2092" s="381">
        <v>1</v>
      </c>
      <c r="F2092" s="381">
        <v>1</v>
      </c>
      <c r="G2092" s="381">
        <v>0.85374999046325684</v>
      </c>
      <c r="H2092" s="381">
        <v>1</v>
      </c>
      <c r="I2092" s="381">
        <v>25.555730819702148</v>
      </c>
      <c r="J2092" s="381">
        <v>61.712310791015625</v>
      </c>
      <c r="K2092" s="381">
        <v>15.771032028369955</v>
      </c>
      <c r="L2092" s="381">
        <v>894.072021484375</v>
      </c>
      <c r="M2092" s="381">
        <v>464.39498901367187</v>
      </c>
      <c r="N2092" s="381">
        <v>51813.48046875</v>
      </c>
      <c r="O2092" s="381">
        <v>5756.44287109375</v>
      </c>
      <c r="P2092" s="381">
        <v>9.9998493194580078</v>
      </c>
      <c r="Q2092" s="381">
        <v>100.18219757080078</v>
      </c>
      <c r="R2092" s="379">
        <v>1012.8090209960937</v>
      </c>
    </row>
    <row r="2093" spans="1:18" x14ac:dyDescent="0.25">
      <c r="A2093" s="378">
        <v>41268.25</v>
      </c>
      <c r="B2093" s="381">
        <v>107.65760040283203</v>
      </c>
      <c r="C2093" s="381">
        <v>123.96205440756991</v>
      </c>
      <c r="D2093" s="381">
        <v>79768.21875</v>
      </c>
      <c r="E2093" s="381">
        <v>1</v>
      </c>
      <c r="F2093" s="381">
        <v>1</v>
      </c>
      <c r="G2093" s="381">
        <v>0.86847221851348877</v>
      </c>
      <c r="H2093" s="381">
        <v>1</v>
      </c>
      <c r="I2093" s="381">
        <v>25.581050872802734</v>
      </c>
      <c r="J2093" s="381">
        <v>61.455341339111328</v>
      </c>
      <c r="K2093" s="381">
        <v>15.720922132012639</v>
      </c>
      <c r="L2093" s="381">
        <v>894.0509033203125</v>
      </c>
      <c r="M2093" s="381">
        <v>463.22061157226562</v>
      </c>
      <c r="N2093" s="381">
        <v>51764.8203125</v>
      </c>
      <c r="O2093" s="381">
        <v>5746.19287109375</v>
      </c>
      <c r="P2093" s="381">
        <v>9.9918632507324219</v>
      </c>
      <c r="Q2093" s="381">
        <v>100.16670227050781</v>
      </c>
      <c r="R2093" s="379">
        <v>1012.802001953125</v>
      </c>
    </row>
    <row r="2094" spans="1:18" x14ac:dyDescent="0.25">
      <c r="A2094" s="378">
        <v>41268.291666666664</v>
      </c>
      <c r="B2094" s="381">
        <v>124.39700317382812</v>
      </c>
      <c r="C2094" s="381">
        <v>124.39700317382812</v>
      </c>
      <c r="D2094" s="381">
        <v>79987.328125</v>
      </c>
      <c r="E2094" s="381">
        <v>1</v>
      </c>
      <c r="F2094" s="381">
        <v>1</v>
      </c>
      <c r="G2094" s="381">
        <v>1</v>
      </c>
      <c r="H2094" s="381">
        <v>1</v>
      </c>
      <c r="I2094" s="381">
        <v>24.920249938964844</v>
      </c>
      <c r="J2094" s="381">
        <v>61.250228881835937</v>
      </c>
      <c r="K2094" s="381">
        <v>15.263710125541547</v>
      </c>
      <c r="L2094" s="381">
        <v>893.94287109375</v>
      </c>
      <c r="M2094" s="381">
        <v>463.79141235351562</v>
      </c>
      <c r="N2094" s="381">
        <v>51869.46875</v>
      </c>
      <c r="O2094" s="381">
        <v>5761.93505859375</v>
      </c>
      <c r="P2094" s="381">
        <v>9.9990978240966797</v>
      </c>
      <c r="Q2094" s="381">
        <v>100.25640106201172</v>
      </c>
      <c r="R2094" s="379">
        <v>1012.8040161132812</v>
      </c>
    </row>
    <row r="2095" spans="1:18" x14ac:dyDescent="0.25">
      <c r="A2095" s="378">
        <v>41268.333333333336</v>
      </c>
      <c r="B2095" s="381">
        <v>124.53959655761719</v>
      </c>
      <c r="C2095" s="381">
        <v>124.53959655761719</v>
      </c>
      <c r="D2095" s="381">
        <v>80248.453125</v>
      </c>
      <c r="E2095" s="381">
        <v>1</v>
      </c>
      <c r="F2095" s="381">
        <v>1</v>
      </c>
      <c r="G2095" s="381">
        <v>1</v>
      </c>
      <c r="H2095" s="381">
        <v>1</v>
      </c>
      <c r="I2095" s="381">
        <v>25.056379318237305</v>
      </c>
      <c r="J2095" s="381">
        <v>61.227748870849609</v>
      </c>
      <c r="K2095" s="381">
        <v>15.341457005097837</v>
      </c>
      <c r="L2095" s="381">
        <v>894.03692626953125</v>
      </c>
      <c r="M2095" s="381">
        <v>464.85720825195312</v>
      </c>
      <c r="N2095" s="381">
        <v>51952.73046875</v>
      </c>
      <c r="O2095" s="381">
        <v>5761.68994140625</v>
      </c>
      <c r="P2095" s="381">
        <v>9.9827098846435547</v>
      </c>
      <c r="Q2095" s="381">
        <v>100.19290161132812</v>
      </c>
      <c r="R2095" s="379">
        <v>1012.8079833984375</v>
      </c>
    </row>
    <row r="2096" spans="1:18" x14ac:dyDescent="0.25">
      <c r="A2096" s="378">
        <v>41268.375</v>
      </c>
      <c r="B2096" s="381">
        <v>124.09439849853516</v>
      </c>
      <c r="C2096" s="381">
        <v>124.09439849853516</v>
      </c>
      <c r="D2096" s="381">
        <v>80311.84375</v>
      </c>
      <c r="E2096" s="381">
        <v>1</v>
      </c>
      <c r="F2096" s="381">
        <v>1</v>
      </c>
      <c r="G2096" s="381">
        <v>1</v>
      </c>
      <c r="H2096" s="381">
        <v>1</v>
      </c>
      <c r="I2096" s="381">
        <v>25.000360488891602</v>
      </c>
      <c r="J2096" s="381">
        <v>61.296009063720703</v>
      </c>
      <c r="K2096" s="381">
        <v>15.324223231233846</v>
      </c>
      <c r="L2096" s="381">
        <v>894.02069091796875</v>
      </c>
      <c r="M2096" s="381">
        <v>464.96759033203125</v>
      </c>
      <c r="N2096" s="381">
        <v>51964.62109375</v>
      </c>
      <c r="O2096" s="381">
        <v>5757.43505859375</v>
      </c>
      <c r="P2096" s="381">
        <v>9.9762296676635742</v>
      </c>
      <c r="Q2096" s="381">
        <v>100.15750122070312</v>
      </c>
      <c r="R2096" s="379">
        <v>1012.81201171875</v>
      </c>
    </row>
    <row r="2097" spans="1:18" x14ac:dyDescent="0.25">
      <c r="A2097" s="378">
        <v>41268.416666666664</v>
      </c>
      <c r="B2097" s="381">
        <v>123.32659912109375</v>
      </c>
      <c r="C2097" s="381">
        <v>123.32659912109375</v>
      </c>
      <c r="D2097" s="381">
        <v>80269.8515625</v>
      </c>
      <c r="E2097" s="381">
        <v>1</v>
      </c>
      <c r="F2097" s="381">
        <v>1</v>
      </c>
      <c r="G2097" s="381">
        <v>1</v>
      </c>
      <c r="H2097" s="381">
        <v>1</v>
      </c>
      <c r="I2097" s="381">
        <v>24.810199737548828</v>
      </c>
      <c r="J2097" s="381">
        <v>61.332920074462891</v>
      </c>
      <c r="K2097" s="381">
        <v>15.216819975345425</v>
      </c>
      <c r="L2097" s="381">
        <v>894.05047607421875</v>
      </c>
      <c r="M2097" s="381">
        <v>464.6708984375</v>
      </c>
      <c r="N2097" s="381">
        <v>51948.80078125</v>
      </c>
      <c r="O2097" s="381">
        <v>5741.31298828125</v>
      </c>
      <c r="P2097" s="381">
        <v>9.9528322219848633</v>
      </c>
      <c r="Q2097" s="381">
        <v>100.18949890136719</v>
      </c>
      <c r="R2097" s="379">
        <v>1012.81201171875</v>
      </c>
    </row>
    <row r="2098" spans="1:18" x14ac:dyDescent="0.25">
      <c r="A2098" s="378">
        <v>41268.458333333336</v>
      </c>
      <c r="B2098" s="381">
        <v>123.72959899902344</v>
      </c>
      <c r="C2098" s="381">
        <v>123.72959899902344</v>
      </c>
      <c r="D2098" s="381">
        <v>80700.6796875</v>
      </c>
      <c r="E2098" s="381">
        <v>1</v>
      </c>
      <c r="F2098" s="381">
        <v>1</v>
      </c>
      <c r="G2098" s="381">
        <v>1</v>
      </c>
      <c r="H2098" s="381">
        <v>1</v>
      </c>
      <c r="I2098" s="381">
        <v>24.813440322875977</v>
      </c>
      <c r="J2098" s="381">
        <v>61.438880920410156</v>
      </c>
      <c r="K2098" s="381">
        <v>15.245100052228809</v>
      </c>
      <c r="L2098" s="381">
        <v>894.01190185546875</v>
      </c>
      <c r="M2098" s="381">
        <v>467.03228759765625</v>
      </c>
      <c r="N2098" s="381">
        <v>52202.6796875</v>
      </c>
      <c r="O2098" s="381">
        <v>5742.18701171875</v>
      </c>
      <c r="P2098" s="381">
        <v>9.9090595245361328</v>
      </c>
      <c r="Q2098" s="381">
        <v>100.09030151367187</v>
      </c>
      <c r="R2098" s="379">
        <v>1012.8099975585937</v>
      </c>
    </row>
    <row r="2099" spans="1:18" x14ac:dyDescent="0.25">
      <c r="A2099" s="378">
        <v>41268.5</v>
      </c>
      <c r="B2099" s="381">
        <v>124.48680114746094</v>
      </c>
      <c r="C2099" s="381">
        <v>124.48680114746094</v>
      </c>
      <c r="D2099" s="381">
        <v>80817.25</v>
      </c>
      <c r="E2099" s="381">
        <v>1</v>
      </c>
      <c r="F2099" s="381">
        <v>1</v>
      </c>
      <c r="G2099" s="381">
        <v>1</v>
      </c>
      <c r="H2099" s="381">
        <v>1</v>
      </c>
      <c r="I2099" s="381">
        <v>24.810380935668945</v>
      </c>
      <c r="J2099" s="381">
        <v>61.546810150146484</v>
      </c>
      <c r="K2099" s="381">
        <v>15.269998052004302</v>
      </c>
      <c r="L2099" s="381">
        <v>894.05462646484375</v>
      </c>
      <c r="M2099" s="381">
        <v>467.82958984375</v>
      </c>
      <c r="N2099" s="381">
        <v>52280.109375</v>
      </c>
      <c r="O2099" s="381">
        <v>5748.04296875</v>
      </c>
      <c r="P2099" s="381">
        <v>9.906062126159668</v>
      </c>
      <c r="Q2099" s="381">
        <v>100.03569793701172</v>
      </c>
      <c r="R2099" s="379">
        <v>1012.8070068359375</v>
      </c>
    </row>
    <row r="2100" spans="1:18" x14ac:dyDescent="0.25">
      <c r="A2100" s="378">
        <v>41268.541666666664</v>
      </c>
      <c r="B2100" s="381">
        <v>124.08000183105469</v>
      </c>
      <c r="C2100" s="381">
        <v>124.08000183105469</v>
      </c>
      <c r="D2100" s="381">
        <v>80765.203125</v>
      </c>
      <c r="E2100" s="381">
        <v>1</v>
      </c>
      <c r="F2100" s="381">
        <v>1</v>
      </c>
      <c r="G2100" s="381">
        <v>1</v>
      </c>
      <c r="H2100" s="381">
        <v>1</v>
      </c>
      <c r="I2100" s="381">
        <v>24.751499176025391</v>
      </c>
      <c r="J2100" s="381">
        <v>61.636238098144531</v>
      </c>
      <c r="K2100" s="381">
        <v>15.255892964995292</v>
      </c>
      <c r="L2100" s="381">
        <v>894.00091552734375</v>
      </c>
      <c r="M2100" s="381">
        <v>467.63211059570312</v>
      </c>
      <c r="N2100" s="381">
        <v>52229.2890625</v>
      </c>
      <c r="O2100" s="381">
        <v>5745.05517578125</v>
      </c>
      <c r="P2100" s="381">
        <v>9.9097919464111328</v>
      </c>
      <c r="Q2100" s="381">
        <v>100.19450378417969</v>
      </c>
      <c r="R2100" s="379">
        <v>1012.8060302734375</v>
      </c>
    </row>
    <row r="2101" spans="1:18" x14ac:dyDescent="0.25">
      <c r="A2101" s="378">
        <v>41268.583333333336</v>
      </c>
      <c r="B2101" s="381">
        <v>124.44950103759766</v>
      </c>
      <c r="C2101" s="381">
        <v>124.44950103759766</v>
      </c>
      <c r="D2101" s="381">
        <v>80680.1328125</v>
      </c>
      <c r="E2101" s="381">
        <v>1</v>
      </c>
      <c r="F2101" s="381">
        <v>1</v>
      </c>
      <c r="G2101" s="381">
        <v>1</v>
      </c>
      <c r="H2101" s="381">
        <v>1</v>
      </c>
      <c r="I2101" s="381">
        <v>24.782119750976563</v>
      </c>
      <c r="J2101" s="381">
        <v>61.749069213867188</v>
      </c>
      <c r="K2101" s="381">
        <v>15.302728277693967</v>
      </c>
      <c r="L2101" s="381">
        <v>894.03961181640625</v>
      </c>
      <c r="M2101" s="381">
        <v>467.60708618164062</v>
      </c>
      <c r="N2101" s="381">
        <v>52192.83984375</v>
      </c>
      <c r="O2101" s="381">
        <v>5736.7470703125</v>
      </c>
      <c r="P2101" s="381">
        <v>9.9023008346557617</v>
      </c>
      <c r="Q2101" s="381">
        <v>100.24819946289062</v>
      </c>
      <c r="R2101" s="379">
        <v>1012.8099975585937</v>
      </c>
    </row>
    <row r="2102" spans="1:18" x14ac:dyDescent="0.25">
      <c r="A2102" s="378">
        <v>41268.625</v>
      </c>
      <c r="B2102" s="381">
        <v>124.07230377197266</v>
      </c>
      <c r="C2102" s="381">
        <v>124.07230377197266</v>
      </c>
      <c r="D2102" s="381">
        <v>80525.0703125</v>
      </c>
      <c r="E2102" s="381">
        <v>1</v>
      </c>
      <c r="F2102" s="381">
        <v>1</v>
      </c>
      <c r="G2102" s="381">
        <v>1</v>
      </c>
      <c r="H2102" s="381">
        <v>1</v>
      </c>
      <c r="I2102" s="381">
        <v>24.942380905151367</v>
      </c>
      <c r="J2102" s="381">
        <v>61.829769134521484</v>
      </c>
      <c r="K2102" s="381">
        <v>15.42181653030806</v>
      </c>
      <c r="L2102" s="381">
        <v>893.94061279296875</v>
      </c>
      <c r="M2102" s="381">
        <v>466.98831176757812</v>
      </c>
      <c r="N2102" s="381">
        <v>52129.94921875</v>
      </c>
      <c r="O2102" s="381">
        <v>5731.5009765625</v>
      </c>
      <c r="P2102" s="381">
        <v>9.9060497283935547</v>
      </c>
      <c r="Q2102" s="381">
        <v>100.37660217285156</v>
      </c>
      <c r="R2102" s="379">
        <v>1012.8099975585937</v>
      </c>
    </row>
    <row r="2103" spans="1:18" x14ac:dyDescent="0.25">
      <c r="A2103" s="378">
        <v>41268.666666666664</v>
      </c>
      <c r="B2103" s="381">
        <v>124.54540252685547</v>
      </c>
      <c r="C2103" s="381">
        <v>124.54540252685547</v>
      </c>
      <c r="D2103" s="381">
        <v>80463.7734375</v>
      </c>
      <c r="E2103" s="381">
        <v>1</v>
      </c>
      <c r="F2103" s="381">
        <v>1</v>
      </c>
      <c r="G2103" s="381">
        <v>1</v>
      </c>
      <c r="H2103" s="381">
        <v>1</v>
      </c>
      <c r="I2103" s="381">
        <v>25.028179168701172</v>
      </c>
      <c r="J2103" s="381">
        <v>61.805469512939453</v>
      </c>
      <c r="K2103" s="381">
        <v>15.468783645755465</v>
      </c>
      <c r="L2103" s="381">
        <v>894.02667236328125</v>
      </c>
      <c r="M2103" s="381">
        <v>466.62289428710937</v>
      </c>
      <c r="N2103" s="381">
        <v>52090.69921875</v>
      </c>
      <c r="O2103" s="381">
        <v>5729.9248046875</v>
      </c>
      <c r="P2103" s="381">
        <v>9.9086151123046875</v>
      </c>
      <c r="Q2103" s="381">
        <v>100.57689666748047</v>
      </c>
      <c r="R2103" s="379">
        <v>1012.81298828125</v>
      </c>
    </row>
    <row r="2104" spans="1:18" x14ac:dyDescent="0.25">
      <c r="A2104" s="378">
        <v>41268.708333333336</v>
      </c>
      <c r="B2104" s="381">
        <v>124.24349975585937</v>
      </c>
      <c r="C2104" s="381">
        <v>124.24349975585937</v>
      </c>
      <c r="D2104" s="381">
        <v>80240.8828125</v>
      </c>
      <c r="E2104" s="381">
        <v>1</v>
      </c>
      <c r="F2104" s="381">
        <v>1</v>
      </c>
      <c r="G2104" s="381">
        <v>1</v>
      </c>
      <c r="H2104" s="381">
        <v>1</v>
      </c>
      <c r="I2104" s="381">
        <v>24.762729644775391</v>
      </c>
      <c r="J2104" s="381">
        <v>61.766330718994141</v>
      </c>
      <c r="K2104" s="381">
        <v>15.29502948744237</v>
      </c>
      <c r="L2104" s="381">
        <v>893.90557861328125</v>
      </c>
      <c r="M2104" s="381">
        <v>465.63800048828125</v>
      </c>
      <c r="N2104" s="381">
        <v>51985.05078125</v>
      </c>
      <c r="O2104" s="381">
        <v>5743.57421875</v>
      </c>
      <c r="P2104" s="381">
        <v>9.9492101669311523</v>
      </c>
      <c r="Q2104" s="381">
        <v>100.70379638671875</v>
      </c>
      <c r="R2104" s="379">
        <v>1012.8200073242187</v>
      </c>
    </row>
    <row r="2105" spans="1:18" x14ac:dyDescent="0.25">
      <c r="A2105" s="378">
        <v>41268.75</v>
      </c>
      <c r="B2105" s="381">
        <v>124.55999755859375</v>
      </c>
      <c r="C2105" s="381">
        <v>124.55999755859375</v>
      </c>
      <c r="D2105" s="381">
        <v>80385.6875</v>
      </c>
      <c r="E2105" s="381">
        <v>1</v>
      </c>
      <c r="F2105" s="381">
        <v>1</v>
      </c>
      <c r="G2105" s="381">
        <v>1</v>
      </c>
      <c r="H2105" s="381">
        <v>1</v>
      </c>
      <c r="I2105" s="381">
        <v>24.797439575195313</v>
      </c>
      <c r="J2105" s="381">
        <v>61.776611328125</v>
      </c>
      <c r="K2105" s="381">
        <v>15.319017865695059</v>
      </c>
      <c r="L2105" s="381">
        <v>894.06201171875</v>
      </c>
      <c r="M2105" s="381">
        <v>466.38088989257812</v>
      </c>
      <c r="N2105" s="381">
        <v>52057.1796875</v>
      </c>
      <c r="O2105" s="381">
        <v>5773.27978515625</v>
      </c>
      <c r="P2105" s="381">
        <v>9.9827890396118164</v>
      </c>
      <c r="Q2105" s="381">
        <v>100.63449859619141</v>
      </c>
      <c r="R2105" s="379">
        <v>1012.8259887695312</v>
      </c>
    </row>
    <row r="2106" spans="1:18" x14ac:dyDescent="0.25">
      <c r="A2106" s="378">
        <v>41268.791666666664</v>
      </c>
      <c r="B2106" s="381">
        <v>124.13159942626953</v>
      </c>
      <c r="C2106" s="381">
        <v>124.13159942626953</v>
      </c>
      <c r="D2106" s="381">
        <v>80319.671875</v>
      </c>
      <c r="E2106" s="381">
        <v>1</v>
      </c>
      <c r="F2106" s="381">
        <v>1</v>
      </c>
      <c r="G2106" s="381">
        <v>1</v>
      </c>
      <c r="H2106" s="381">
        <v>1</v>
      </c>
      <c r="I2106" s="381">
        <v>24.598270416259766</v>
      </c>
      <c r="J2106" s="381">
        <v>61.828830718994141</v>
      </c>
      <c r="K2106" s="381">
        <v>15.208822975469666</v>
      </c>
      <c r="L2106" s="381">
        <v>894.0477294921875</v>
      </c>
      <c r="M2106" s="381">
        <v>466.16668701171875</v>
      </c>
      <c r="N2106" s="381">
        <v>52053.16015625</v>
      </c>
      <c r="O2106" s="381">
        <v>5770.89892578125</v>
      </c>
      <c r="P2106" s="381">
        <v>9.9805364608764648</v>
      </c>
      <c r="Q2106" s="381">
        <v>100.66110229492187</v>
      </c>
      <c r="R2106" s="379">
        <v>1012.8289794921875</v>
      </c>
    </row>
    <row r="2107" spans="1:18" x14ac:dyDescent="0.25">
      <c r="A2107" s="378">
        <v>41268.833333333336</v>
      </c>
      <c r="B2107" s="381">
        <v>125.33209991455078</v>
      </c>
      <c r="C2107" s="381">
        <v>125.33209991455078</v>
      </c>
      <c r="D2107" s="381">
        <v>80661.4296875</v>
      </c>
      <c r="E2107" s="381">
        <v>1</v>
      </c>
      <c r="F2107" s="381">
        <v>1</v>
      </c>
      <c r="G2107" s="381">
        <v>1</v>
      </c>
      <c r="H2107" s="381">
        <v>1</v>
      </c>
      <c r="I2107" s="381">
        <v>24.950740814208984</v>
      </c>
      <c r="J2107" s="381">
        <v>61.873870849609375</v>
      </c>
      <c r="K2107" s="381">
        <v>15.437989147404442</v>
      </c>
      <c r="L2107" s="381">
        <v>894.0692138671875</v>
      </c>
      <c r="M2107" s="381">
        <v>468.18618774414062</v>
      </c>
      <c r="N2107" s="381">
        <v>52280.1015625</v>
      </c>
      <c r="O2107" s="381">
        <v>5778.916015625</v>
      </c>
      <c r="P2107" s="381">
        <v>9.9546279907226562</v>
      </c>
      <c r="Q2107" s="381">
        <v>100.47209930419922</v>
      </c>
      <c r="R2107" s="379">
        <v>1012.823974609375</v>
      </c>
    </row>
    <row r="2108" spans="1:18" x14ac:dyDescent="0.25">
      <c r="A2108" s="378">
        <v>41268.875</v>
      </c>
      <c r="B2108" s="381">
        <v>125.57309722900391</v>
      </c>
      <c r="C2108" s="381">
        <v>125.57309722900391</v>
      </c>
      <c r="D2108" s="381">
        <v>80794.1328125</v>
      </c>
      <c r="E2108" s="381">
        <v>1</v>
      </c>
      <c r="F2108" s="381">
        <v>1</v>
      </c>
      <c r="G2108" s="381">
        <v>1</v>
      </c>
      <c r="H2108" s="381">
        <v>1</v>
      </c>
      <c r="I2108" s="381">
        <v>25.134510040283203</v>
      </c>
      <c r="J2108" s="381">
        <v>61.929359436035156</v>
      </c>
      <c r="K2108" s="381">
        <v>15.565641065333329</v>
      </c>
      <c r="L2108" s="381">
        <v>894.01422119140625</v>
      </c>
      <c r="M2108" s="381">
        <v>469.20761108398437</v>
      </c>
      <c r="N2108" s="381">
        <v>52367.9609375</v>
      </c>
      <c r="O2108" s="381">
        <v>5758.3837890625</v>
      </c>
      <c r="P2108" s="381">
        <v>9.9061040878295898</v>
      </c>
      <c r="Q2108" s="381">
        <v>100.39469909667969</v>
      </c>
      <c r="R2108" s="379">
        <v>1012.823974609375</v>
      </c>
    </row>
    <row r="2109" spans="1:18" x14ac:dyDescent="0.25">
      <c r="A2109" s="378">
        <v>41268.916666666664</v>
      </c>
      <c r="B2109" s="381">
        <v>125.19280242919922</v>
      </c>
      <c r="C2109" s="381">
        <v>125.19280242919922</v>
      </c>
      <c r="D2109" s="381">
        <v>80874.859375</v>
      </c>
      <c r="E2109" s="381">
        <v>1</v>
      </c>
      <c r="F2109" s="381">
        <v>1</v>
      </c>
      <c r="G2109" s="381">
        <v>1</v>
      </c>
      <c r="H2109" s="381">
        <v>1</v>
      </c>
      <c r="I2109" s="381">
        <v>24.601089477539063</v>
      </c>
      <c r="J2109" s="381">
        <v>61.961948394775391</v>
      </c>
      <c r="K2109" s="381">
        <v>15.243314366625272</v>
      </c>
      <c r="L2109" s="381">
        <v>893.9644775390625</v>
      </c>
      <c r="M2109" s="381">
        <v>469.42718505859375</v>
      </c>
      <c r="N2109" s="381">
        <v>52403.80859375</v>
      </c>
      <c r="O2109" s="381">
        <v>5761.7978515625</v>
      </c>
      <c r="P2109" s="381">
        <v>9.9055023193359375</v>
      </c>
      <c r="Q2109" s="381">
        <v>100.48320007324219</v>
      </c>
      <c r="R2109" s="379">
        <v>1012.8200073242187</v>
      </c>
    </row>
    <row r="2110" spans="1:18" x14ac:dyDescent="0.25">
      <c r="A2110" s="378">
        <v>41268.958333333336</v>
      </c>
      <c r="B2110" s="381">
        <v>125.70559692382812</v>
      </c>
      <c r="C2110" s="381">
        <v>125.70559692382812</v>
      </c>
      <c r="D2110" s="381">
        <v>80888.8828125</v>
      </c>
      <c r="E2110" s="381">
        <v>1</v>
      </c>
      <c r="F2110" s="381">
        <v>1</v>
      </c>
      <c r="G2110" s="381">
        <v>1</v>
      </c>
      <c r="H2110" s="381">
        <v>1</v>
      </c>
      <c r="I2110" s="381">
        <v>24.409980773925781</v>
      </c>
      <c r="J2110" s="381">
        <v>62.065639495849609</v>
      </c>
      <c r="K2110" s="381">
        <v>15.150210668150976</v>
      </c>
      <c r="L2110" s="381">
        <v>894.02239990234375</v>
      </c>
      <c r="M2110" s="381">
        <v>469.70150756835937</v>
      </c>
      <c r="N2110" s="381">
        <v>52395.1015625</v>
      </c>
      <c r="O2110" s="381">
        <v>5754.56005859375</v>
      </c>
      <c r="P2110" s="381">
        <v>9.896026611328125</v>
      </c>
      <c r="Q2110" s="381">
        <v>100.41429901123047</v>
      </c>
      <c r="R2110" s="379">
        <v>1012.8170166015625</v>
      </c>
    </row>
    <row r="2111" spans="1:18" x14ac:dyDescent="0.25">
      <c r="A2111" s="378">
        <v>41269</v>
      </c>
      <c r="B2111" s="381">
        <v>125.62850189208984</v>
      </c>
      <c r="C2111" s="381">
        <v>125.62850189208984</v>
      </c>
      <c r="D2111" s="381">
        <v>80794.15625</v>
      </c>
      <c r="E2111" s="381">
        <v>1</v>
      </c>
      <c r="F2111" s="381">
        <v>1</v>
      </c>
      <c r="G2111" s="381">
        <v>1</v>
      </c>
      <c r="H2111" s="381">
        <v>1</v>
      </c>
      <c r="I2111" s="381">
        <v>24.732179641723633</v>
      </c>
      <c r="J2111" s="381">
        <v>62.187450408935547</v>
      </c>
      <c r="K2111" s="381">
        <v>15.380311949745737</v>
      </c>
      <c r="L2111" s="381">
        <v>893.9951171875</v>
      </c>
      <c r="M2111" s="381">
        <v>469.07101440429688</v>
      </c>
      <c r="N2111" s="381">
        <v>52333.30078125</v>
      </c>
      <c r="O2111" s="381">
        <v>5747.56005859375</v>
      </c>
      <c r="P2111" s="381">
        <v>9.8959827423095703</v>
      </c>
      <c r="Q2111" s="381">
        <v>100.52449798583984</v>
      </c>
      <c r="R2111" s="379">
        <v>1012.8150024414062</v>
      </c>
    </row>
    <row r="2112" spans="1:18" x14ac:dyDescent="0.25">
      <c r="A2112" s="378">
        <v>41269.041666666664</v>
      </c>
      <c r="B2112" s="381">
        <v>125.33139801025391</v>
      </c>
      <c r="C2112" s="381">
        <v>125.33139801025391</v>
      </c>
      <c r="D2112" s="381">
        <v>80696.5234375</v>
      </c>
      <c r="E2112" s="381">
        <v>1</v>
      </c>
      <c r="F2112" s="381">
        <v>1</v>
      </c>
      <c r="G2112" s="381">
        <v>1</v>
      </c>
      <c r="H2112" s="381">
        <v>1</v>
      </c>
      <c r="I2112" s="381">
        <v>24.721220016479492</v>
      </c>
      <c r="J2112" s="381">
        <v>62.2269287109375</v>
      </c>
      <c r="K2112" s="381">
        <v>15.383255956128705</v>
      </c>
      <c r="L2112" s="381">
        <v>893.98858642578125</v>
      </c>
      <c r="M2112" s="381">
        <v>468.61260986328125</v>
      </c>
      <c r="N2112" s="381">
        <v>52258.359375</v>
      </c>
      <c r="O2112" s="381">
        <v>5743.2470703125</v>
      </c>
      <c r="P2112" s="381">
        <v>9.9010009765625</v>
      </c>
      <c r="Q2112" s="381">
        <v>100.61710357666016</v>
      </c>
      <c r="R2112" s="379">
        <v>1012.8109741210937</v>
      </c>
    </row>
    <row r="2113" spans="1:18" x14ac:dyDescent="0.25">
      <c r="A2113" s="378">
        <v>41269.083333333336</v>
      </c>
      <c r="B2113" s="381">
        <v>124.5509033203125</v>
      </c>
      <c r="C2113" s="381">
        <v>124.5509033203125</v>
      </c>
      <c r="D2113" s="381">
        <v>80452.7265625</v>
      </c>
      <c r="E2113" s="381">
        <v>1</v>
      </c>
      <c r="F2113" s="381">
        <v>1</v>
      </c>
      <c r="G2113" s="381">
        <v>1</v>
      </c>
      <c r="H2113" s="381">
        <v>1</v>
      </c>
      <c r="I2113" s="381">
        <v>24.694690704345703</v>
      </c>
      <c r="J2113" s="381">
        <v>62.244560241699219</v>
      </c>
      <c r="K2113" s="381">
        <v>15.371101631967758</v>
      </c>
      <c r="L2113" s="381">
        <v>893.807373046875</v>
      </c>
      <c r="M2113" s="381">
        <v>467.37640380859375</v>
      </c>
      <c r="N2113" s="381">
        <v>52119.69921875</v>
      </c>
      <c r="O2113" s="381">
        <v>5737.11376953125</v>
      </c>
      <c r="P2113" s="381">
        <v>9.915863037109375</v>
      </c>
      <c r="Q2113" s="381">
        <v>100.63379669189453</v>
      </c>
      <c r="R2113" s="379">
        <v>1012.8140258789062</v>
      </c>
    </row>
    <row r="2114" spans="1:18" x14ac:dyDescent="0.25">
      <c r="A2114" s="378">
        <v>41269.125</v>
      </c>
      <c r="B2114" s="381">
        <v>124.23989868164062</v>
      </c>
      <c r="C2114" s="381">
        <v>124.23989868164062</v>
      </c>
      <c r="D2114" s="381">
        <v>80198.6171875</v>
      </c>
      <c r="E2114" s="381">
        <v>1</v>
      </c>
      <c r="F2114" s="381">
        <v>1</v>
      </c>
      <c r="G2114" s="381">
        <v>1</v>
      </c>
      <c r="H2114" s="381">
        <v>1</v>
      </c>
      <c r="I2114" s="381">
        <v>24.448949813842773</v>
      </c>
      <c r="J2114" s="381">
        <v>62.247489929199219</v>
      </c>
      <c r="K2114" s="381">
        <v>15.218857573166751</v>
      </c>
      <c r="L2114" s="381">
        <v>893.9437255859375</v>
      </c>
      <c r="M2114" s="381">
        <v>466.005615234375</v>
      </c>
      <c r="N2114" s="381">
        <v>51999.12109375</v>
      </c>
      <c r="O2114" s="381">
        <v>5767.9970703125</v>
      </c>
      <c r="P2114" s="381">
        <v>9.9852590560913086</v>
      </c>
      <c r="Q2114" s="381">
        <v>100.74420166015625</v>
      </c>
      <c r="R2114" s="379">
        <v>1012.8150024414062</v>
      </c>
    </row>
    <row r="2115" spans="1:18" x14ac:dyDescent="0.25">
      <c r="A2115" s="378">
        <v>41269.166666666664</v>
      </c>
      <c r="B2115" s="381">
        <v>122.95159912109375</v>
      </c>
      <c r="C2115" s="381">
        <v>122.95159912109375</v>
      </c>
      <c r="D2115" s="381">
        <v>79968.3828125</v>
      </c>
      <c r="E2115" s="381">
        <v>1</v>
      </c>
      <c r="F2115" s="381">
        <v>1</v>
      </c>
      <c r="G2115" s="381">
        <v>1</v>
      </c>
      <c r="H2115" s="381">
        <v>1</v>
      </c>
      <c r="I2115" s="381">
        <v>24.723030090332031</v>
      </c>
      <c r="J2115" s="381">
        <v>62.273040771484375</v>
      </c>
      <c r="K2115" s="381">
        <v>15.395782608098816</v>
      </c>
      <c r="L2115" s="381">
        <v>894.04827880859375</v>
      </c>
      <c r="M2115" s="381">
        <v>464.8389892578125</v>
      </c>
      <c r="N2115" s="381">
        <v>51874.25</v>
      </c>
      <c r="O2115" s="381">
        <v>5760.326171875</v>
      </c>
      <c r="P2115" s="381">
        <v>9.995152473449707</v>
      </c>
      <c r="Q2115" s="381">
        <v>100.83190155029297</v>
      </c>
      <c r="R2115" s="379">
        <v>1012.8140258789062</v>
      </c>
    </row>
    <row r="2116" spans="1:18" x14ac:dyDescent="0.25">
      <c r="A2116" s="378">
        <v>41269.208333333336</v>
      </c>
      <c r="B2116" s="381">
        <v>105.62220001220703</v>
      </c>
      <c r="C2116" s="381">
        <v>123.55481189098819</v>
      </c>
      <c r="D2116" s="381">
        <v>79864.2421875</v>
      </c>
      <c r="E2116" s="381">
        <v>1</v>
      </c>
      <c r="F2116" s="381">
        <v>1</v>
      </c>
      <c r="G2116" s="381">
        <v>0.85486108064651489</v>
      </c>
      <c r="H2116" s="381">
        <v>1</v>
      </c>
      <c r="I2116" s="381">
        <v>24.527559280395508</v>
      </c>
      <c r="J2116" s="381">
        <v>62.252838134765625</v>
      </c>
      <c r="K2116" s="381">
        <v>15.269101777233299</v>
      </c>
      <c r="L2116" s="381">
        <v>893.97857666015625</v>
      </c>
      <c r="M2116" s="381">
        <v>464.12289428710937</v>
      </c>
      <c r="N2116" s="381">
        <v>51796.37109375</v>
      </c>
      <c r="O2116" s="381">
        <v>5749.72119140625</v>
      </c>
      <c r="P2116" s="381">
        <v>9.9916152954101562</v>
      </c>
      <c r="Q2116" s="381">
        <v>100.95800018310547</v>
      </c>
      <c r="R2116" s="379">
        <v>1012.8179931640625</v>
      </c>
    </row>
    <row r="2117" spans="1:18" x14ac:dyDescent="0.25">
      <c r="A2117" s="378">
        <v>41269.25</v>
      </c>
      <c r="B2117" s="381">
        <v>107.87249755859375</v>
      </c>
      <c r="C2117" s="381">
        <v>124.28901526410142</v>
      </c>
      <c r="D2117" s="381">
        <v>79709.09375</v>
      </c>
      <c r="E2117" s="381">
        <v>1</v>
      </c>
      <c r="F2117" s="381">
        <v>1</v>
      </c>
      <c r="G2117" s="381">
        <v>0.86791658401489258</v>
      </c>
      <c r="H2117" s="381">
        <v>1</v>
      </c>
      <c r="I2117" s="381">
        <v>24.586759567260742</v>
      </c>
      <c r="J2117" s="381">
        <v>62.260780334472656</v>
      </c>
      <c r="K2117" s="381">
        <v>15.30790836553715</v>
      </c>
      <c r="L2117" s="381">
        <v>893.935791015625</v>
      </c>
      <c r="M2117" s="381">
        <v>463.26791381835937</v>
      </c>
      <c r="N2117" s="381">
        <v>51699.5390625</v>
      </c>
      <c r="O2117" s="381">
        <v>5732.337890625</v>
      </c>
      <c r="P2117" s="381">
        <v>9.9820117950439453</v>
      </c>
      <c r="Q2117" s="381">
        <v>100.86019897460937</v>
      </c>
      <c r="R2117" s="379">
        <v>1012.8150024414062</v>
      </c>
    </row>
    <row r="2118" spans="1:18" x14ac:dyDescent="0.25">
      <c r="A2118" s="378">
        <v>41269.291666666664</v>
      </c>
      <c r="B2118" s="381">
        <v>124.36830139160156</v>
      </c>
      <c r="C2118" s="381">
        <v>124.36830139160156</v>
      </c>
      <c r="D2118" s="381">
        <v>79636.84375</v>
      </c>
      <c r="E2118" s="381">
        <v>1</v>
      </c>
      <c r="F2118" s="381">
        <v>1</v>
      </c>
      <c r="G2118" s="381">
        <v>1</v>
      </c>
      <c r="H2118" s="381">
        <v>1</v>
      </c>
      <c r="I2118" s="381">
        <v>24.595390319824219</v>
      </c>
      <c r="J2118" s="381">
        <v>62.246181488037109</v>
      </c>
      <c r="K2118" s="381">
        <v>15.309691296168895</v>
      </c>
      <c r="L2118" s="381">
        <v>894.04998779296875</v>
      </c>
      <c r="M2118" s="381">
        <v>462.76528930664062</v>
      </c>
      <c r="N2118" s="381">
        <v>51664.48046875</v>
      </c>
      <c r="O2118" s="381">
        <v>5731.35205078125</v>
      </c>
      <c r="P2118" s="381">
        <v>9.9852256774902344</v>
      </c>
      <c r="Q2118" s="381">
        <v>100.93319702148437</v>
      </c>
      <c r="R2118" s="379">
        <v>1012.8159790039062</v>
      </c>
    </row>
    <row r="2119" spans="1:18" x14ac:dyDescent="0.25">
      <c r="A2119" s="378">
        <v>41269.333333333336</v>
      </c>
      <c r="B2119" s="381">
        <v>125.93830108642578</v>
      </c>
      <c r="C2119" s="381">
        <v>125.93830108642578</v>
      </c>
      <c r="D2119" s="381">
        <v>79615.9375</v>
      </c>
      <c r="E2119" s="381">
        <v>1</v>
      </c>
      <c r="F2119" s="381">
        <v>1</v>
      </c>
      <c r="G2119" s="381">
        <v>1</v>
      </c>
      <c r="H2119" s="381">
        <v>1</v>
      </c>
      <c r="I2119" s="381">
        <v>24.637439727783203</v>
      </c>
      <c r="J2119" s="381">
        <v>62.186439514160156</v>
      </c>
      <c r="K2119" s="381">
        <v>15.321146554155566</v>
      </c>
      <c r="L2119" s="381">
        <v>894.0189208984375</v>
      </c>
      <c r="M2119" s="381">
        <v>462.52801513671875</v>
      </c>
      <c r="N2119" s="381">
        <v>51622.828125</v>
      </c>
      <c r="O2119" s="381">
        <v>5725.9140625</v>
      </c>
      <c r="P2119" s="381">
        <v>9.9844598770141602</v>
      </c>
      <c r="Q2119" s="381">
        <v>100.98349761962891</v>
      </c>
      <c r="R2119" s="379">
        <v>1012.8159790039062</v>
      </c>
    </row>
    <row r="2120" spans="1:18" x14ac:dyDescent="0.25">
      <c r="A2120" s="378">
        <v>41269.375</v>
      </c>
      <c r="B2120" s="381">
        <v>125.91649627685547</v>
      </c>
      <c r="C2120" s="381">
        <v>125.91649627685547</v>
      </c>
      <c r="D2120" s="381">
        <v>79533.5703125</v>
      </c>
      <c r="E2120" s="381">
        <v>1</v>
      </c>
      <c r="F2120" s="381">
        <v>1</v>
      </c>
      <c r="G2120" s="381">
        <v>1</v>
      </c>
      <c r="H2120" s="381">
        <v>1</v>
      </c>
      <c r="I2120" s="381">
        <v>24.441299438476563</v>
      </c>
      <c r="J2120" s="381">
        <v>62.169498443603516</v>
      </c>
      <c r="K2120" s="381">
        <v>15.195033274000162</v>
      </c>
      <c r="L2120" s="381">
        <v>894.013671875</v>
      </c>
      <c r="M2120" s="381">
        <v>462.21469116210937</v>
      </c>
      <c r="N2120" s="381">
        <v>51591.87109375</v>
      </c>
      <c r="O2120" s="381">
        <v>5721.046875</v>
      </c>
      <c r="P2120" s="381">
        <v>9.9825096130371094</v>
      </c>
      <c r="Q2120" s="381">
        <v>101.10659790039062</v>
      </c>
      <c r="R2120" s="379">
        <v>1012.8179931640625</v>
      </c>
    </row>
    <row r="2121" spans="1:18" x14ac:dyDescent="0.25">
      <c r="A2121" s="378">
        <v>41269.416666666664</v>
      </c>
      <c r="B2121" s="381">
        <v>125.814697265625</v>
      </c>
      <c r="C2121" s="381">
        <v>125.814697265625</v>
      </c>
      <c r="D2121" s="381">
        <v>79204.140625</v>
      </c>
      <c r="E2121" s="381">
        <v>1</v>
      </c>
      <c r="F2121" s="381">
        <v>1</v>
      </c>
      <c r="G2121" s="381">
        <v>1</v>
      </c>
      <c r="H2121" s="381">
        <v>1</v>
      </c>
      <c r="I2121" s="381">
        <v>24.336280822753906</v>
      </c>
      <c r="J2121" s="381">
        <v>62.192211151123047</v>
      </c>
      <c r="K2121" s="381">
        <v>15.135271155617374</v>
      </c>
      <c r="L2121" s="381">
        <v>893.961669921875</v>
      </c>
      <c r="M2121" s="381">
        <v>458.54879760742187</v>
      </c>
      <c r="N2121" s="381">
        <v>51086.87890625</v>
      </c>
      <c r="O2121" s="381">
        <v>5671.22705078125</v>
      </c>
      <c r="P2121" s="381">
        <v>9.9921436309814453</v>
      </c>
      <c r="Q2121" s="381">
        <v>101.45320129394531</v>
      </c>
      <c r="R2121" s="379">
        <v>1012.8189697265625</v>
      </c>
    </row>
    <row r="2122" spans="1:18" x14ac:dyDescent="0.25">
      <c r="A2122" s="378">
        <v>41269.458333333336</v>
      </c>
      <c r="B2122" s="381">
        <v>123.03459930419922</v>
      </c>
      <c r="C2122" s="381">
        <v>123.03459930419922</v>
      </c>
      <c r="D2122" s="381">
        <v>78223.1328125</v>
      </c>
      <c r="E2122" s="381">
        <v>1</v>
      </c>
      <c r="F2122" s="381">
        <v>1</v>
      </c>
      <c r="G2122" s="381">
        <v>1</v>
      </c>
      <c r="H2122" s="381">
        <v>1</v>
      </c>
      <c r="I2122" s="381">
        <v>24.096080780029297</v>
      </c>
      <c r="J2122" s="381">
        <v>62.159641265869141</v>
      </c>
      <c r="K2122" s="381">
        <v>14.978037372000253</v>
      </c>
      <c r="L2122" s="381">
        <v>894.02728271484375</v>
      </c>
      <c r="M2122" s="381">
        <v>451.67498779296875</v>
      </c>
      <c r="N2122" s="381">
        <v>50671.76953125</v>
      </c>
      <c r="O2122" s="381">
        <v>5649.6279296875</v>
      </c>
      <c r="P2122" s="381">
        <v>10.031479835510254</v>
      </c>
      <c r="Q2122" s="381">
        <v>102.89959716796875</v>
      </c>
      <c r="R2122" s="379">
        <v>1012.8179931640625</v>
      </c>
    </row>
    <row r="2123" spans="1:18" x14ac:dyDescent="0.25">
      <c r="A2123" s="378">
        <v>41269.5</v>
      </c>
      <c r="B2123" s="381">
        <v>125.55650329589844</v>
      </c>
      <c r="C2123" s="381">
        <v>125.55650329589844</v>
      </c>
      <c r="D2123" s="381">
        <v>79501.0234375</v>
      </c>
      <c r="E2123" s="381">
        <v>1</v>
      </c>
      <c r="F2123" s="381">
        <v>1</v>
      </c>
      <c r="G2123" s="381">
        <v>1</v>
      </c>
      <c r="H2123" s="381">
        <v>1</v>
      </c>
      <c r="I2123" s="381">
        <v>24.574960708618164</v>
      </c>
      <c r="J2123" s="381">
        <v>62.145580291748047</v>
      </c>
      <c r="K2123" s="381">
        <v>15.272251938839837</v>
      </c>
      <c r="L2123" s="381">
        <v>893.9832763671875</v>
      </c>
      <c r="M2123" s="381">
        <v>461.74758911132812</v>
      </c>
      <c r="N2123" s="381">
        <v>51562.078125</v>
      </c>
      <c r="O2123" s="381">
        <v>5717.55908203125</v>
      </c>
      <c r="P2123" s="381">
        <v>9.9815607070922852</v>
      </c>
      <c r="Q2123" s="381">
        <v>101.18699645996094</v>
      </c>
      <c r="R2123" s="379">
        <v>1012.8170166015625</v>
      </c>
    </row>
    <row r="2124" spans="1:18" x14ac:dyDescent="0.25">
      <c r="A2124" s="378">
        <v>41269.541666666664</v>
      </c>
      <c r="B2124" s="381">
        <v>125.70670318603516</v>
      </c>
      <c r="C2124" s="381">
        <v>125.70670318603516</v>
      </c>
      <c r="D2124" s="381">
        <v>79870.1796875</v>
      </c>
      <c r="E2124" s="381">
        <v>1</v>
      </c>
      <c r="F2124" s="381">
        <v>1</v>
      </c>
      <c r="G2124" s="381">
        <v>1</v>
      </c>
      <c r="H2124" s="381">
        <v>1</v>
      </c>
      <c r="I2124" s="381">
        <v>24.594509124755859</v>
      </c>
      <c r="J2124" s="381">
        <v>62.132461547851562</v>
      </c>
      <c r="K2124" s="381">
        <v>15.281173924821779</v>
      </c>
      <c r="L2124" s="381">
        <v>893.9971923828125</v>
      </c>
      <c r="M2124" s="381">
        <v>463.67620849609375</v>
      </c>
      <c r="N2124" s="381">
        <v>51779.51953125</v>
      </c>
      <c r="O2124" s="381">
        <v>5749.2548828125</v>
      </c>
      <c r="P2124" s="381">
        <v>9.9933986663818359</v>
      </c>
      <c r="Q2124" s="381">
        <v>100.76640319824219</v>
      </c>
      <c r="R2124" s="379">
        <v>1012.81201171875</v>
      </c>
    </row>
    <row r="2125" spans="1:18" x14ac:dyDescent="0.25">
      <c r="A2125" s="378">
        <v>41269.583333333336</v>
      </c>
      <c r="B2125" s="381">
        <v>124.80449676513672</v>
      </c>
      <c r="C2125" s="381">
        <v>124.80449676513672</v>
      </c>
      <c r="D2125" s="381">
        <v>79772.4765625</v>
      </c>
      <c r="E2125" s="381">
        <v>1</v>
      </c>
      <c r="F2125" s="381">
        <v>1</v>
      </c>
      <c r="G2125" s="381">
        <v>1</v>
      </c>
      <c r="H2125" s="381">
        <v>1</v>
      </c>
      <c r="I2125" s="381">
        <v>24.64579963684082</v>
      </c>
      <c r="J2125" s="381">
        <v>62.120700836181641</v>
      </c>
      <c r="K2125" s="381">
        <v>15.310143461086627</v>
      </c>
      <c r="L2125" s="381">
        <v>894.0001220703125</v>
      </c>
      <c r="M2125" s="381">
        <v>463.12210083007812</v>
      </c>
      <c r="N2125" s="381">
        <v>51702.98046875</v>
      </c>
      <c r="O2125" s="381">
        <v>5739.509765625</v>
      </c>
      <c r="P2125" s="381">
        <v>9.9926967620849609</v>
      </c>
      <c r="Q2125" s="381">
        <v>100.66259765625</v>
      </c>
      <c r="R2125" s="379">
        <v>1012.8099975585937</v>
      </c>
    </row>
    <row r="2126" spans="1:18" x14ac:dyDescent="0.25">
      <c r="A2126" s="378">
        <v>41269.625</v>
      </c>
      <c r="B2126" s="381">
        <v>123.47910308837891</v>
      </c>
      <c r="C2126" s="381">
        <v>123.47910308837891</v>
      </c>
      <c r="D2126" s="381">
        <v>79755.9296875</v>
      </c>
      <c r="E2126" s="381">
        <v>1</v>
      </c>
      <c r="F2126" s="381">
        <v>1</v>
      </c>
      <c r="G2126" s="381">
        <v>1</v>
      </c>
      <c r="H2126" s="381">
        <v>1</v>
      </c>
      <c r="I2126" s="381">
        <v>24.759790420532227</v>
      </c>
      <c r="J2126" s="381">
        <v>62.104091644287109</v>
      </c>
      <c r="K2126" s="381">
        <v>15.376842933700754</v>
      </c>
      <c r="L2126" s="381">
        <v>893.92681884765625</v>
      </c>
      <c r="M2126" s="381">
        <v>462.656494140625</v>
      </c>
      <c r="N2126" s="381">
        <v>51671.4296875</v>
      </c>
      <c r="O2126" s="381">
        <v>5733.05322265625</v>
      </c>
      <c r="P2126" s="381">
        <v>9.987797737121582</v>
      </c>
      <c r="Q2126" s="381">
        <v>100.86080169677734</v>
      </c>
      <c r="R2126" s="379">
        <v>1012.8090209960937</v>
      </c>
    </row>
    <row r="2127" spans="1:18" x14ac:dyDescent="0.25">
      <c r="A2127" s="378">
        <v>41269.666666666664</v>
      </c>
      <c r="B2127" s="381">
        <v>122.07089996337891</v>
      </c>
      <c r="C2127" s="381">
        <v>122.07089996337891</v>
      </c>
      <c r="D2127" s="381">
        <v>79803.8203125</v>
      </c>
      <c r="E2127" s="381">
        <v>1</v>
      </c>
      <c r="F2127" s="381">
        <v>1</v>
      </c>
      <c r="G2127" s="381">
        <v>1</v>
      </c>
      <c r="H2127" s="381">
        <v>1</v>
      </c>
      <c r="I2127" s="381">
        <v>24.833419799804687</v>
      </c>
      <c r="J2127" s="381">
        <v>62.016799926757813</v>
      </c>
      <c r="K2127" s="381">
        <v>15.400892272216733</v>
      </c>
      <c r="L2127" s="381">
        <v>894.052490234375</v>
      </c>
      <c r="M2127" s="381">
        <v>462.41668701171875</v>
      </c>
      <c r="N2127" s="381">
        <v>51623.5390625</v>
      </c>
      <c r="O2127" s="381">
        <v>5732.3798828125</v>
      </c>
      <c r="P2127" s="381">
        <v>9.9935283660888672</v>
      </c>
      <c r="Q2127" s="381">
        <v>101.0010986328125</v>
      </c>
      <c r="R2127" s="379">
        <v>1012.8200073242187</v>
      </c>
    </row>
    <row r="2128" spans="1:18" x14ac:dyDescent="0.25">
      <c r="A2128" s="378">
        <v>41269.708333333336</v>
      </c>
      <c r="B2128" s="381">
        <v>121.63970184326172</v>
      </c>
      <c r="C2128" s="381">
        <v>121.63970184326172</v>
      </c>
      <c r="D2128" s="381">
        <v>79588.6015625</v>
      </c>
      <c r="E2128" s="381">
        <v>1</v>
      </c>
      <c r="F2128" s="381">
        <v>1</v>
      </c>
      <c r="G2128" s="381">
        <v>1</v>
      </c>
      <c r="H2128" s="381">
        <v>1</v>
      </c>
      <c r="I2128" s="381">
        <v>24.319009780883789</v>
      </c>
      <c r="J2128" s="381">
        <v>62.018089294433594</v>
      </c>
      <c r="K2128" s="381">
        <v>15.082185201430548</v>
      </c>
      <c r="L2128" s="381">
        <v>893.99371337890625</v>
      </c>
      <c r="M2128" s="381">
        <v>461.23699951171875</v>
      </c>
      <c r="N2128" s="381">
        <v>51496.1015625</v>
      </c>
      <c r="O2128" s="381">
        <v>5713.68896484375</v>
      </c>
      <c r="P2128" s="381">
        <v>9.9876899719238281</v>
      </c>
      <c r="Q2128" s="381">
        <v>100.98670196533203</v>
      </c>
      <c r="R2128" s="379">
        <v>1012.823974609375</v>
      </c>
    </row>
    <row r="2129" spans="1:18" x14ac:dyDescent="0.25">
      <c r="A2129" s="378">
        <v>41269.75</v>
      </c>
      <c r="B2129" s="381">
        <v>121.22979736328125</v>
      </c>
      <c r="C2129" s="381">
        <v>121.22979736328125</v>
      </c>
      <c r="D2129" s="381">
        <v>79292.1015625</v>
      </c>
      <c r="E2129" s="381">
        <v>1</v>
      </c>
      <c r="F2129" s="381">
        <v>1</v>
      </c>
      <c r="G2129" s="381">
        <v>1</v>
      </c>
      <c r="H2129" s="381">
        <v>1</v>
      </c>
      <c r="I2129" s="381">
        <v>25.015720367431641</v>
      </c>
      <c r="J2129" s="381">
        <v>61.999790191650391</v>
      </c>
      <c r="K2129" s="381">
        <v>15.509694142737571</v>
      </c>
      <c r="L2129" s="381">
        <v>893.97967529296875</v>
      </c>
      <c r="M2129" s="381">
        <v>459.67230224609375</v>
      </c>
      <c r="N2129" s="381">
        <v>51361.2890625</v>
      </c>
      <c r="O2129" s="381">
        <v>5692.34423828125</v>
      </c>
      <c r="P2129" s="381">
        <v>9.9781856536865234</v>
      </c>
      <c r="Q2129" s="381">
        <v>100.94280242919922</v>
      </c>
      <c r="R2129" s="379">
        <v>1012.822998046875</v>
      </c>
    </row>
    <row r="2130" spans="1:18" x14ac:dyDescent="0.25">
      <c r="A2130" s="378">
        <v>41269.791666666664</v>
      </c>
      <c r="B2130" s="381">
        <v>121.38760375976562</v>
      </c>
      <c r="C2130" s="381">
        <v>121.38760375976562</v>
      </c>
      <c r="D2130" s="381">
        <v>79319.4375</v>
      </c>
      <c r="E2130" s="381">
        <v>1</v>
      </c>
      <c r="F2130" s="381">
        <v>1</v>
      </c>
      <c r="G2130" s="381">
        <v>1</v>
      </c>
      <c r="H2130" s="381">
        <v>1</v>
      </c>
      <c r="I2130" s="381">
        <v>25.163490295410156</v>
      </c>
      <c r="J2130" s="381">
        <v>61.898208618164063</v>
      </c>
      <c r="K2130" s="381">
        <v>15.575749718664447</v>
      </c>
      <c r="L2130" s="381">
        <v>893.96917724609375</v>
      </c>
      <c r="M2130" s="381">
        <v>459.46969604492188</v>
      </c>
      <c r="N2130" s="381">
        <v>51370.37890625</v>
      </c>
      <c r="O2130" s="381">
        <v>5692.43212890625</v>
      </c>
      <c r="P2130" s="381">
        <v>9.9766511917114258</v>
      </c>
      <c r="Q2130" s="381">
        <v>100.9176025390625</v>
      </c>
      <c r="R2130" s="379">
        <v>1012.8200073242187</v>
      </c>
    </row>
    <row r="2131" spans="1:18" x14ac:dyDescent="0.25">
      <c r="A2131" s="378">
        <v>41269.833333333336</v>
      </c>
      <c r="B2131" s="381">
        <v>120.47899627685547</v>
      </c>
      <c r="C2131" s="381">
        <v>120.47899627685547</v>
      </c>
      <c r="D2131" s="381">
        <v>78928.046875</v>
      </c>
      <c r="E2131" s="381">
        <v>1</v>
      </c>
      <c r="F2131" s="381">
        <v>1</v>
      </c>
      <c r="G2131" s="381">
        <v>1</v>
      </c>
      <c r="H2131" s="381">
        <v>1</v>
      </c>
      <c r="I2131" s="381">
        <v>24.678329467773438</v>
      </c>
      <c r="J2131" s="381">
        <v>61.774379730224609</v>
      </c>
      <c r="K2131" s="381">
        <v>15.24488495649828</v>
      </c>
      <c r="L2131" s="381">
        <v>894.04937744140625</v>
      </c>
      <c r="M2131" s="381">
        <v>457.27951049804687</v>
      </c>
      <c r="N2131" s="381">
        <v>51154.7109375</v>
      </c>
      <c r="O2131" s="381">
        <v>5663.06201171875</v>
      </c>
      <c r="P2131" s="381">
        <v>9.9673480987548828</v>
      </c>
      <c r="Q2131" s="381">
        <v>100.93939971923828</v>
      </c>
      <c r="R2131" s="379">
        <v>1012.8209838867187</v>
      </c>
    </row>
    <row r="2132" spans="1:18" x14ac:dyDescent="0.25">
      <c r="A2132" s="378">
        <v>41269.875</v>
      </c>
      <c r="B2132" s="381">
        <v>120.89759826660156</v>
      </c>
      <c r="C2132" s="381">
        <v>120.89759826660156</v>
      </c>
      <c r="D2132" s="381">
        <v>78915.0390625</v>
      </c>
      <c r="E2132" s="381">
        <v>1</v>
      </c>
      <c r="F2132" s="381">
        <v>1</v>
      </c>
      <c r="G2132" s="381">
        <v>1</v>
      </c>
      <c r="H2132" s="381">
        <v>1</v>
      </c>
      <c r="I2132" s="381">
        <v>24.462400436401367</v>
      </c>
      <c r="J2132" s="381">
        <v>61.709709167480469</v>
      </c>
      <c r="K2132" s="381">
        <v>15.095676164687756</v>
      </c>
      <c r="L2132" s="381">
        <v>893.959228515625</v>
      </c>
      <c r="M2132" s="381">
        <v>457.26348876953125</v>
      </c>
      <c r="N2132" s="381">
        <v>51166.48828125</v>
      </c>
      <c r="O2132" s="381">
        <v>5661.7490234375</v>
      </c>
      <c r="P2132" s="381">
        <v>9.9633779525756836</v>
      </c>
      <c r="Q2132" s="381">
        <v>100.9259033203125</v>
      </c>
      <c r="R2132" s="379">
        <v>1012.822021484375</v>
      </c>
    </row>
    <row r="2133" spans="1:18" x14ac:dyDescent="0.25">
      <c r="A2133" s="378">
        <v>41269.916666666664</v>
      </c>
      <c r="B2133" s="381">
        <v>120.16449737548828</v>
      </c>
      <c r="C2133" s="381">
        <v>120.16449737548828</v>
      </c>
      <c r="D2133" s="381">
        <v>78682.5078125</v>
      </c>
      <c r="E2133" s="381">
        <v>1</v>
      </c>
      <c r="F2133" s="381">
        <v>1</v>
      </c>
      <c r="G2133" s="381">
        <v>1</v>
      </c>
      <c r="H2133" s="381">
        <v>1</v>
      </c>
      <c r="I2133" s="381">
        <v>24.343240737915039</v>
      </c>
      <c r="J2133" s="381">
        <v>61.746131896972656</v>
      </c>
      <c r="K2133" s="381">
        <v>15.0310095340306</v>
      </c>
      <c r="L2133" s="381">
        <v>893.98748779296875</v>
      </c>
      <c r="M2133" s="381">
        <v>455.99661254882812</v>
      </c>
      <c r="N2133" s="381">
        <v>51010.8984375</v>
      </c>
      <c r="O2133" s="381">
        <v>5643.2080078125</v>
      </c>
      <c r="P2133" s="381">
        <v>9.9605293273925781</v>
      </c>
      <c r="Q2133" s="381">
        <v>101.01380157470703</v>
      </c>
      <c r="R2133" s="379">
        <v>1012.8189697265625</v>
      </c>
    </row>
    <row r="2134" spans="1:18" x14ac:dyDescent="0.25">
      <c r="A2134" s="378">
        <v>41269.958333333336</v>
      </c>
      <c r="B2134" s="381">
        <v>119.98590087890625</v>
      </c>
      <c r="C2134" s="381">
        <v>119.98590087890625</v>
      </c>
      <c r="D2134" s="381">
        <v>78550.2109375</v>
      </c>
      <c r="E2134" s="381">
        <v>1</v>
      </c>
      <c r="F2134" s="381">
        <v>1</v>
      </c>
      <c r="G2134" s="381">
        <v>1</v>
      </c>
      <c r="H2134" s="381">
        <v>1</v>
      </c>
      <c r="I2134" s="381">
        <v>24.468799591064453</v>
      </c>
      <c r="J2134" s="381">
        <v>61.754581451416016</v>
      </c>
      <c r="K2134" s="381">
        <v>15.110604773647646</v>
      </c>
      <c r="L2134" s="381">
        <v>894.03240966796875</v>
      </c>
      <c r="M2134" s="381">
        <v>455.47061157226562</v>
      </c>
      <c r="N2134" s="381">
        <v>50977.55859375</v>
      </c>
      <c r="O2134" s="381">
        <v>5637.16015625</v>
      </c>
      <c r="P2134" s="381">
        <v>9.9576377868652344</v>
      </c>
      <c r="Q2134" s="381">
        <v>101.05500030517578</v>
      </c>
      <c r="R2134" s="379">
        <v>1012.8200073242187</v>
      </c>
    </row>
    <row r="2135" spans="1:18" x14ac:dyDescent="0.25">
      <c r="A2135" s="378">
        <v>41270</v>
      </c>
      <c r="B2135" s="381">
        <v>120.10919952392578</v>
      </c>
      <c r="C2135" s="381">
        <v>120.10919952392578</v>
      </c>
      <c r="D2135" s="381">
        <v>78608.9765625</v>
      </c>
      <c r="E2135" s="381">
        <v>1</v>
      </c>
      <c r="F2135" s="381">
        <v>1</v>
      </c>
      <c r="G2135" s="381">
        <v>1</v>
      </c>
      <c r="H2135" s="381">
        <v>1</v>
      </c>
      <c r="I2135" s="381">
        <v>24.080280303955078</v>
      </c>
      <c r="J2135" s="381">
        <v>61.789470672607422</v>
      </c>
      <c r="K2135" s="381">
        <v>14.879077736293985</v>
      </c>
      <c r="L2135" s="381">
        <v>893.99249267578125</v>
      </c>
      <c r="M2135" s="381">
        <v>455.51089477539062</v>
      </c>
      <c r="N2135" s="381">
        <v>50976.4609375</v>
      </c>
      <c r="O2135" s="381">
        <v>5637.1767578125</v>
      </c>
      <c r="P2135" s="381">
        <v>9.9573545455932617</v>
      </c>
      <c r="Q2135" s="381">
        <v>101.05829620361328</v>
      </c>
      <c r="R2135" s="379">
        <v>1012.8189697265625</v>
      </c>
    </row>
    <row r="2136" spans="1:18" x14ac:dyDescent="0.25">
      <c r="A2136" s="378">
        <v>41270.041666666664</v>
      </c>
      <c r="B2136" s="381">
        <v>120.51760101318359</v>
      </c>
      <c r="C2136" s="381">
        <v>120.51760101318359</v>
      </c>
      <c r="D2136" s="381">
        <v>78695.8828125</v>
      </c>
      <c r="E2136" s="381">
        <v>1</v>
      </c>
      <c r="F2136" s="381">
        <v>1</v>
      </c>
      <c r="G2136" s="381">
        <v>1</v>
      </c>
      <c r="H2136" s="381">
        <v>1</v>
      </c>
      <c r="I2136" s="381">
        <v>24.468650817871094</v>
      </c>
      <c r="J2136" s="381">
        <v>61.838680267333984</v>
      </c>
      <c r="K2136" s="381">
        <v>15.131090744993708</v>
      </c>
      <c r="L2136" s="381">
        <v>894.0570068359375</v>
      </c>
      <c r="M2136" s="381">
        <v>456.13018798828125</v>
      </c>
      <c r="N2136" s="381">
        <v>51036.46875</v>
      </c>
      <c r="O2136" s="381">
        <v>5647.416015625</v>
      </c>
      <c r="P2136" s="381">
        <v>9.963709831237793</v>
      </c>
      <c r="Q2136" s="381">
        <v>100.89170074462891</v>
      </c>
      <c r="R2136" s="379">
        <v>1012.8170166015625</v>
      </c>
    </row>
    <row r="2137" spans="1:18" x14ac:dyDescent="0.25">
      <c r="A2137" s="378">
        <v>41270.083333333336</v>
      </c>
      <c r="B2137" s="381">
        <v>120.22560119628906</v>
      </c>
      <c r="C2137" s="381">
        <v>120.22560119628906</v>
      </c>
      <c r="D2137" s="381">
        <v>78553.2265625</v>
      </c>
      <c r="E2137" s="381">
        <v>1</v>
      </c>
      <c r="F2137" s="381">
        <v>1</v>
      </c>
      <c r="G2137" s="381">
        <v>1</v>
      </c>
      <c r="H2137" s="381">
        <v>1</v>
      </c>
      <c r="I2137" s="381">
        <v>24.449609756469727</v>
      </c>
      <c r="J2137" s="381">
        <v>61.805419921875</v>
      </c>
      <c r="K2137" s="381">
        <v>15.111183979245833</v>
      </c>
      <c r="L2137" s="381">
        <v>893.93768310546875</v>
      </c>
      <c r="M2137" s="381">
        <v>455.50628662109375</v>
      </c>
      <c r="N2137" s="381">
        <v>50972.171875</v>
      </c>
      <c r="O2137" s="381">
        <v>5635.27490234375</v>
      </c>
      <c r="P2137" s="381">
        <v>9.9561243057250977</v>
      </c>
      <c r="Q2137" s="381">
        <v>100.92320251464844</v>
      </c>
      <c r="R2137" s="379">
        <v>1012.81298828125</v>
      </c>
    </row>
    <row r="2138" spans="1:18" x14ac:dyDescent="0.25">
      <c r="A2138" s="378">
        <v>41270.125</v>
      </c>
      <c r="B2138" s="381">
        <v>119.76540374755859</v>
      </c>
      <c r="C2138" s="381">
        <v>119.76540374755859</v>
      </c>
      <c r="D2138" s="381">
        <v>78608.671875</v>
      </c>
      <c r="E2138" s="381">
        <v>1</v>
      </c>
      <c r="F2138" s="381">
        <v>1</v>
      </c>
      <c r="G2138" s="381">
        <v>1</v>
      </c>
      <c r="H2138" s="381">
        <v>1</v>
      </c>
      <c r="I2138" s="381">
        <v>24.597360610961914</v>
      </c>
      <c r="J2138" s="381">
        <v>61.763210296630859</v>
      </c>
      <c r="K2138" s="381">
        <v>15.192119561569053</v>
      </c>
      <c r="L2138" s="381">
        <v>894.01531982421875</v>
      </c>
      <c r="M2138" s="381">
        <v>455.38229370117187</v>
      </c>
      <c r="N2138" s="381">
        <v>50962.23046875</v>
      </c>
      <c r="O2138" s="381">
        <v>5638.64013671875</v>
      </c>
      <c r="P2138" s="381">
        <v>9.9624729156494141</v>
      </c>
      <c r="Q2138" s="381">
        <v>100.99259948730469</v>
      </c>
      <c r="R2138" s="379">
        <v>1012.8140258789062</v>
      </c>
    </row>
    <row r="2139" spans="1:18" x14ac:dyDescent="0.25">
      <c r="A2139" s="378">
        <v>41270.166666666664</v>
      </c>
      <c r="B2139" s="381">
        <v>120.30889892578125</v>
      </c>
      <c r="C2139" s="381">
        <v>120.30889892578125</v>
      </c>
      <c r="D2139" s="381">
        <v>78567.03125</v>
      </c>
      <c r="E2139" s="381">
        <v>1</v>
      </c>
      <c r="F2139" s="381">
        <v>1</v>
      </c>
      <c r="G2139" s="381">
        <v>1</v>
      </c>
      <c r="H2139" s="381">
        <v>1</v>
      </c>
      <c r="I2139" s="381">
        <v>24.070110321044922</v>
      </c>
      <c r="J2139" s="381">
        <v>61.752590179443359</v>
      </c>
      <c r="K2139" s="381">
        <v>14.863916582294769</v>
      </c>
      <c r="L2139" s="381">
        <v>894.030517578125</v>
      </c>
      <c r="M2139" s="381">
        <v>455.33428955078125</v>
      </c>
      <c r="N2139" s="381">
        <v>50946.80859375</v>
      </c>
      <c r="O2139" s="381">
        <v>5631.77197265625</v>
      </c>
      <c r="P2139" s="381">
        <v>9.9536266326904297</v>
      </c>
      <c r="Q2139" s="381">
        <v>100.91220092773437</v>
      </c>
      <c r="R2139" s="379">
        <v>1012.8150024414062</v>
      </c>
    </row>
    <row r="2140" spans="1:18" x14ac:dyDescent="0.25">
      <c r="A2140" s="378">
        <v>41270.208333333336</v>
      </c>
      <c r="B2140" s="381">
        <v>102.98359680175781</v>
      </c>
      <c r="C2140" s="381">
        <v>120.70355234690633</v>
      </c>
      <c r="D2140" s="381">
        <v>78630.9375</v>
      </c>
      <c r="E2140" s="381">
        <v>1</v>
      </c>
      <c r="F2140" s="381">
        <v>1</v>
      </c>
      <c r="G2140" s="381">
        <v>0.85319441556930542</v>
      </c>
      <c r="H2140" s="381">
        <v>1</v>
      </c>
      <c r="I2140" s="381">
        <v>24.935270309448242</v>
      </c>
      <c r="J2140" s="381">
        <v>61.75054931640625</v>
      </c>
      <c r="K2140" s="381">
        <v>15.397666389615042</v>
      </c>
      <c r="L2140" s="381">
        <v>893.968505859375</v>
      </c>
      <c r="M2140" s="381">
        <v>455.63699340820312</v>
      </c>
      <c r="N2140" s="381">
        <v>51013.55859375</v>
      </c>
      <c r="O2140" s="381">
        <v>5644.77392578125</v>
      </c>
      <c r="P2140" s="381">
        <v>9.9623203277587891</v>
      </c>
      <c r="Q2140" s="381">
        <v>101.00460052490234</v>
      </c>
      <c r="R2140" s="379">
        <v>1012.8109741210937</v>
      </c>
    </row>
    <row r="2141" spans="1:18" x14ac:dyDescent="0.25">
      <c r="A2141" s="378">
        <v>41270.25</v>
      </c>
      <c r="B2141" s="381">
        <v>105.21209716796875</v>
      </c>
      <c r="C2141" s="381">
        <v>120.99139451704883</v>
      </c>
      <c r="D2141" s="381">
        <v>78822.5078125</v>
      </c>
      <c r="E2141" s="381">
        <v>1</v>
      </c>
      <c r="F2141" s="381">
        <v>1</v>
      </c>
      <c r="G2141" s="381">
        <v>0.86958330869674683</v>
      </c>
      <c r="H2141" s="381">
        <v>1</v>
      </c>
      <c r="I2141" s="381">
        <v>24.970209121704102</v>
      </c>
      <c r="J2141" s="381">
        <v>61.598819732666016</v>
      </c>
      <c r="K2141" s="381">
        <v>15.381354103748235</v>
      </c>
      <c r="L2141" s="381">
        <v>893.97772216796875</v>
      </c>
      <c r="M2141" s="381">
        <v>456.13351440429687</v>
      </c>
      <c r="N2141" s="381">
        <v>51096.80078125</v>
      </c>
      <c r="O2141" s="381">
        <v>5652.44384765625</v>
      </c>
      <c r="P2141" s="381">
        <v>9.9610605239868164</v>
      </c>
      <c r="Q2141" s="381">
        <v>101.10140228271484</v>
      </c>
      <c r="R2141" s="379">
        <v>1012.8170166015625</v>
      </c>
    </row>
    <row r="2142" spans="1:18" x14ac:dyDescent="0.25">
      <c r="A2142" s="378">
        <v>41270.291666666664</v>
      </c>
      <c r="B2142" s="381">
        <v>122.06320190429687</v>
      </c>
      <c r="C2142" s="381">
        <v>122.06320190429687</v>
      </c>
      <c r="D2142" s="381">
        <v>79017.21875</v>
      </c>
      <c r="E2142" s="381">
        <v>1</v>
      </c>
      <c r="F2142" s="381">
        <v>1</v>
      </c>
      <c r="G2142" s="381">
        <v>1</v>
      </c>
      <c r="H2142" s="381">
        <v>1</v>
      </c>
      <c r="I2142" s="381">
        <v>24.397560119628906</v>
      </c>
      <c r="J2142" s="381">
        <v>61.532611846923828</v>
      </c>
      <c r="K2142" s="381">
        <v>15.012455968531139</v>
      </c>
      <c r="L2142" s="381">
        <v>894.00921630859375</v>
      </c>
      <c r="M2142" s="381">
        <v>457.31570434570312</v>
      </c>
      <c r="N2142" s="381">
        <v>51214.671875</v>
      </c>
      <c r="O2142" s="381">
        <v>5668.89306640625</v>
      </c>
      <c r="P2142" s="381">
        <v>9.9655332565307617</v>
      </c>
      <c r="Q2142" s="381">
        <v>100.89230346679687</v>
      </c>
      <c r="R2142" s="379">
        <v>1012.8209838867187</v>
      </c>
    </row>
    <row r="2143" spans="1:18" x14ac:dyDescent="0.25">
      <c r="A2143" s="378">
        <v>41270.333333333336</v>
      </c>
      <c r="B2143" s="381">
        <v>122.3052978515625</v>
      </c>
      <c r="C2143" s="381">
        <v>122.3052978515625</v>
      </c>
      <c r="D2143" s="381">
        <v>79158.7890625</v>
      </c>
      <c r="E2143" s="381">
        <v>1</v>
      </c>
      <c r="F2143" s="381">
        <v>1</v>
      </c>
      <c r="G2143" s="381">
        <v>1</v>
      </c>
      <c r="H2143" s="381">
        <v>1</v>
      </c>
      <c r="I2143" s="381">
        <v>24.501459121704102</v>
      </c>
      <c r="J2143" s="381">
        <v>61.575469970703125</v>
      </c>
      <c r="K2143" s="381">
        <v>15.08688860386901</v>
      </c>
      <c r="L2143" s="381">
        <v>894.04351806640625</v>
      </c>
      <c r="M2143" s="381">
        <v>458.10791015625</v>
      </c>
      <c r="N2143" s="381">
        <v>51277.890625</v>
      </c>
      <c r="O2143" s="381">
        <v>5679.203125</v>
      </c>
      <c r="P2143" s="381">
        <v>9.9705333709716797</v>
      </c>
      <c r="Q2143" s="381">
        <v>100.81549835205078</v>
      </c>
      <c r="R2143" s="379">
        <v>1012.8179931640625</v>
      </c>
    </row>
    <row r="2144" spans="1:18" x14ac:dyDescent="0.25">
      <c r="A2144" s="378">
        <v>41270.375</v>
      </c>
      <c r="B2144" s="381">
        <v>122.46910095214844</v>
      </c>
      <c r="C2144" s="381">
        <v>122.46910095214844</v>
      </c>
      <c r="D2144" s="381">
        <v>79226.390625</v>
      </c>
      <c r="E2144" s="381">
        <v>1</v>
      </c>
      <c r="F2144" s="381">
        <v>1</v>
      </c>
      <c r="G2144" s="381">
        <v>1</v>
      </c>
      <c r="H2144" s="381">
        <v>1</v>
      </c>
      <c r="I2144" s="381">
        <v>24.421350479125977</v>
      </c>
      <c r="J2144" s="381">
        <v>61.641880035400391</v>
      </c>
      <c r="K2144" s="381">
        <v>15.053779565367513</v>
      </c>
      <c r="L2144" s="381">
        <v>893.96099853515625</v>
      </c>
      <c r="M2144" s="381">
        <v>458.72821044921875</v>
      </c>
      <c r="N2144" s="381">
        <v>51326.87109375</v>
      </c>
      <c r="O2144" s="381">
        <v>5683.44677734375</v>
      </c>
      <c r="P2144" s="381">
        <v>9.9697589874267578</v>
      </c>
      <c r="Q2144" s="381">
        <v>100.75550079345703</v>
      </c>
      <c r="R2144" s="379">
        <v>1012.8159790039062</v>
      </c>
    </row>
    <row r="2145" spans="1:18" x14ac:dyDescent="0.25">
      <c r="A2145" s="378">
        <v>41270.416666666664</v>
      </c>
      <c r="B2145" s="381">
        <v>122.07070159912109</v>
      </c>
      <c r="C2145" s="381">
        <v>122.07070159912109</v>
      </c>
      <c r="D2145" s="381">
        <v>79296.3125</v>
      </c>
      <c r="E2145" s="381">
        <v>1</v>
      </c>
      <c r="F2145" s="381">
        <v>1</v>
      </c>
      <c r="G2145" s="381">
        <v>1</v>
      </c>
      <c r="H2145" s="381">
        <v>1</v>
      </c>
      <c r="I2145" s="381">
        <v>24.324569702148438</v>
      </c>
      <c r="J2145" s="381">
        <v>61.694488525390625</v>
      </c>
      <c r="K2145" s="381">
        <v>15.006918863742612</v>
      </c>
      <c r="L2145" s="381">
        <v>894.01708984375</v>
      </c>
      <c r="M2145" s="381">
        <v>458.84060668945312</v>
      </c>
      <c r="N2145" s="381">
        <v>51343.6796875</v>
      </c>
      <c r="O2145" s="381">
        <v>5688.7900390625</v>
      </c>
      <c r="P2145" s="381">
        <v>9.9752607345581055</v>
      </c>
      <c r="Q2145" s="381">
        <v>100.90280151367187</v>
      </c>
      <c r="R2145" s="379">
        <v>1012.8200073242187</v>
      </c>
    </row>
    <row r="2146" spans="1:18" x14ac:dyDescent="0.25">
      <c r="A2146" s="378">
        <v>41270.458333333336</v>
      </c>
      <c r="B2146" s="381">
        <v>122.77349853515625</v>
      </c>
      <c r="C2146" s="381">
        <v>122.77349853515625</v>
      </c>
      <c r="D2146" s="381">
        <v>79343.671875</v>
      </c>
      <c r="E2146" s="381">
        <v>1</v>
      </c>
      <c r="F2146" s="381">
        <v>1</v>
      </c>
      <c r="G2146" s="381">
        <v>1</v>
      </c>
      <c r="H2146" s="381">
        <v>1</v>
      </c>
      <c r="I2146" s="381">
        <v>24.488840103149414</v>
      </c>
      <c r="J2146" s="381">
        <v>61.745449066162109</v>
      </c>
      <c r="K2146" s="381">
        <v>15.120744292784002</v>
      </c>
      <c r="L2146" s="381">
        <v>894.04742431640625</v>
      </c>
      <c r="M2146" s="381">
        <v>459.07669067382812</v>
      </c>
      <c r="N2146" s="381">
        <v>51357.51953125</v>
      </c>
      <c r="O2146" s="381">
        <v>5689.3720703125</v>
      </c>
      <c r="P2146" s="381">
        <v>9.9741277694702148</v>
      </c>
      <c r="Q2146" s="381">
        <v>100.85579681396484</v>
      </c>
      <c r="R2146" s="379">
        <v>1012.8200073242187</v>
      </c>
    </row>
    <row r="2147" spans="1:18" x14ac:dyDescent="0.25">
      <c r="A2147" s="378">
        <v>41270.5</v>
      </c>
      <c r="B2147" s="381">
        <v>124.66079711914062</v>
      </c>
      <c r="C2147" s="381">
        <v>124.66079711914062</v>
      </c>
      <c r="D2147" s="381">
        <v>79487.4765625</v>
      </c>
      <c r="E2147" s="381">
        <v>1</v>
      </c>
      <c r="F2147" s="381">
        <v>1</v>
      </c>
      <c r="G2147" s="381">
        <v>1</v>
      </c>
      <c r="H2147" s="381">
        <v>1</v>
      </c>
      <c r="I2147" s="381">
        <v>24.363079071044922</v>
      </c>
      <c r="J2147" s="381">
        <v>61.785690307617188</v>
      </c>
      <c r="K2147" s="381">
        <v>15.052896584235715</v>
      </c>
      <c r="L2147" s="381">
        <v>894.046875</v>
      </c>
      <c r="M2147" s="381">
        <v>459.86968994140625</v>
      </c>
      <c r="N2147" s="381">
        <v>51437.80859375</v>
      </c>
      <c r="O2147" s="381">
        <v>5695.65478515625</v>
      </c>
      <c r="P2147" s="381">
        <v>9.969386100769043</v>
      </c>
      <c r="Q2147" s="381">
        <v>100.69400024414062</v>
      </c>
      <c r="R2147" s="379">
        <v>1012.8209838867187</v>
      </c>
    </row>
    <row r="2148" spans="1:18" x14ac:dyDescent="0.25">
      <c r="A2148" s="378">
        <v>41270.541666666664</v>
      </c>
      <c r="B2148" s="381">
        <v>126.61209869384766</v>
      </c>
      <c r="C2148" s="381">
        <v>126.61209869384766</v>
      </c>
      <c r="D2148" s="381">
        <v>79586.7265625</v>
      </c>
      <c r="E2148" s="381">
        <v>1</v>
      </c>
      <c r="F2148" s="381">
        <v>1</v>
      </c>
      <c r="G2148" s="381">
        <v>1</v>
      </c>
      <c r="H2148" s="381">
        <v>1</v>
      </c>
      <c r="I2148" s="381">
        <v>24.368190765380859</v>
      </c>
      <c r="J2148" s="381">
        <v>61.838359832763672</v>
      </c>
      <c r="K2148" s="381">
        <v>15.068889490230504</v>
      </c>
      <c r="L2148" s="381">
        <v>893.95611572265625</v>
      </c>
      <c r="M2148" s="381">
        <v>460.57699584960937</v>
      </c>
      <c r="N2148" s="381">
        <v>51495.48046875</v>
      </c>
      <c r="O2148" s="381">
        <v>5703.64306640625</v>
      </c>
      <c r="P2148" s="381">
        <v>9.9716310501098633</v>
      </c>
      <c r="Q2148" s="381">
        <v>100.70619964599609</v>
      </c>
      <c r="R2148" s="379">
        <v>1012.8280029296875</v>
      </c>
    </row>
    <row r="2149" spans="1:18" x14ac:dyDescent="0.25">
      <c r="A2149" s="378">
        <v>41270.583333333336</v>
      </c>
      <c r="B2149" s="381">
        <v>126.95449829101562</v>
      </c>
      <c r="C2149" s="381">
        <v>126.95449829101562</v>
      </c>
      <c r="D2149" s="381">
        <v>79732.359375</v>
      </c>
      <c r="E2149" s="381">
        <v>1</v>
      </c>
      <c r="F2149" s="381">
        <v>1</v>
      </c>
      <c r="G2149" s="381">
        <v>1</v>
      </c>
      <c r="H2149" s="381">
        <v>1</v>
      </c>
      <c r="I2149" s="381">
        <v>24.338720321655273</v>
      </c>
      <c r="J2149" s="381">
        <v>61.925380706787109</v>
      </c>
      <c r="K2149" s="381">
        <v>15.071845218345189</v>
      </c>
      <c r="L2149" s="381">
        <v>894.0032958984375</v>
      </c>
      <c r="M2149" s="381">
        <v>461.58279418945312</v>
      </c>
      <c r="N2149" s="381">
        <v>51606.48046875</v>
      </c>
      <c r="O2149" s="381">
        <v>5720.2099609375</v>
      </c>
      <c r="P2149" s="381">
        <v>9.9778194427490234</v>
      </c>
      <c r="Q2149" s="381">
        <v>100.62590026855469</v>
      </c>
      <c r="R2149" s="379">
        <v>1012.8289794921875</v>
      </c>
    </row>
    <row r="2150" spans="1:18" x14ac:dyDescent="0.25">
      <c r="A2150" s="378">
        <v>41270.625</v>
      </c>
      <c r="B2150" s="381">
        <v>128.48129272460937</v>
      </c>
      <c r="C2150" s="381">
        <v>128.48129272460937</v>
      </c>
      <c r="D2150" s="381">
        <v>79850.2734375</v>
      </c>
      <c r="E2150" s="381">
        <v>1</v>
      </c>
      <c r="F2150" s="381">
        <v>1</v>
      </c>
      <c r="G2150" s="381">
        <v>1</v>
      </c>
      <c r="H2150" s="381">
        <v>1</v>
      </c>
      <c r="I2150" s="381">
        <v>24.256050109863281</v>
      </c>
      <c r="J2150" s="381">
        <v>61.99932861328125</v>
      </c>
      <c r="K2150" s="381">
        <v>15.038588216216304</v>
      </c>
      <c r="L2150" s="381">
        <v>894.021484375</v>
      </c>
      <c r="M2150" s="381">
        <v>462.12091064453125</v>
      </c>
      <c r="N2150" s="381">
        <v>51660.41015625</v>
      </c>
      <c r="O2150" s="381">
        <v>5723.17578125</v>
      </c>
      <c r="P2150" s="381">
        <v>9.9733686447143555</v>
      </c>
      <c r="Q2150" s="381">
        <v>100.67620086669922</v>
      </c>
      <c r="R2150" s="379">
        <v>1012.8289794921875</v>
      </c>
    </row>
    <row r="2151" spans="1:18" x14ac:dyDescent="0.25">
      <c r="A2151" s="378">
        <v>41270.666666666664</v>
      </c>
      <c r="B2151" s="381">
        <v>130.30299377441406</v>
      </c>
      <c r="C2151" s="381">
        <v>130.30299377441406</v>
      </c>
      <c r="D2151" s="381">
        <v>80313.21875</v>
      </c>
      <c r="E2151" s="381">
        <v>1</v>
      </c>
      <c r="F2151" s="381">
        <v>1</v>
      </c>
      <c r="G2151" s="381">
        <v>1</v>
      </c>
      <c r="H2151" s="381">
        <v>1</v>
      </c>
      <c r="I2151" s="381">
        <v>24.167390823364258</v>
      </c>
      <c r="J2151" s="381">
        <v>62.129348754882813</v>
      </c>
      <c r="K2151" s="381">
        <v>15.015042529603525</v>
      </c>
      <c r="L2151" s="381">
        <v>893.9066162109375</v>
      </c>
      <c r="M2151" s="381">
        <v>465.18011474609375</v>
      </c>
      <c r="N2151" s="381">
        <v>51967.2109375</v>
      </c>
      <c r="O2151" s="381">
        <v>5768.8798828125</v>
      </c>
      <c r="P2151" s="381">
        <v>9.9920940399169922</v>
      </c>
      <c r="Q2151" s="381">
        <v>100.51390075683594</v>
      </c>
      <c r="R2151" s="379">
        <v>1012.8259887695312</v>
      </c>
    </row>
    <row r="2152" spans="1:18" x14ac:dyDescent="0.25">
      <c r="A2152" s="378">
        <v>41270.708333333336</v>
      </c>
      <c r="B2152" s="381">
        <v>129.30760192871094</v>
      </c>
      <c r="C2152" s="381">
        <v>129.30760192871094</v>
      </c>
      <c r="D2152" s="381">
        <v>80544.390625</v>
      </c>
      <c r="E2152" s="381">
        <v>1</v>
      </c>
      <c r="F2152" s="381">
        <v>1</v>
      </c>
      <c r="G2152" s="381">
        <v>1</v>
      </c>
      <c r="H2152" s="381">
        <v>1</v>
      </c>
      <c r="I2152" s="381">
        <v>24.471109390258789</v>
      </c>
      <c r="J2152" s="381">
        <v>62.260929107666016</v>
      </c>
      <c r="K2152" s="381">
        <v>15.235940069328427</v>
      </c>
      <c r="L2152" s="381">
        <v>894.04052734375</v>
      </c>
      <c r="M2152" s="381">
        <v>466.92361450195313</v>
      </c>
      <c r="N2152" s="381">
        <v>52122.37109375</v>
      </c>
      <c r="O2152" s="381">
        <v>5790.27294921875</v>
      </c>
      <c r="P2152" s="381">
        <v>9.9982929229736328</v>
      </c>
      <c r="Q2152" s="381">
        <v>100.46369934082031</v>
      </c>
      <c r="R2152" s="379">
        <v>1012.822021484375</v>
      </c>
    </row>
    <row r="2153" spans="1:18" x14ac:dyDescent="0.25">
      <c r="A2153" s="378">
        <v>41270.75</v>
      </c>
      <c r="B2153" s="381">
        <v>128.82429504394531</v>
      </c>
      <c r="C2153" s="381">
        <v>128.82429504394531</v>
      </c>
      <c r="D2153" s="381">
        <v>80642.1875</v>
      </c>
      <c r="E2153" s="381">
        <v>1</v>
      </c>
      <c r="F2153" s="381">
        <v>1</v>
      </c>
      <c r="G2153" s="381">
        <v>1</v>
      </c>
      <c r="H2153" s="381">
        <v>1</v>
      </c>
      <c r="I2153" s="381">
        <v>24.619550704956055</v>
      </c>
      <c r="J2153" s="381">
        <v>62.336181640625</v>
      </c>
      <c r="K2153" s="381">
        <v>15.34688784654718</v>
      </c>
      <c r="L2153" s="381">
        <v>894.05218505859375</v>
      </c>
      <c r="M2153" s="381">
        <v>467.54000854492188</v>
      </c>
      <c r="N2153" s="381">
        <v>52177.37890625</v>
      </c>
      <c r="O2153" s="381">
        <v>5792.0517578125</v>
      </c>
      <c r="P2153" s="381">
        <v>9.9917812347412109</v>
      </c>
      <c r="Q2153" s="381">
        <v>100.45690155029297</v>
      </c>
      <c r="R2153" s="379">
        <v>1012.823974609375</v>
      </c>
    </row>
    <row r="2154" spans="1:18" x14ac:dyDescent="0.25">
      <c r="A2154" s="378">
        <v>41270.791666666664</v>
      </c>
      <c r="B2154" s="381">
        <v>127.61599731445312</v>
      </c>
      <c r="C2154" s="381">
        <v>127.61599731445312</v>
      </c>
      <c r="D2154" s="381">
        <v>80780.2421875</v>
      </c>
      <c r="E2154" s="381">
        <v>1</v>
      </c>
      <c r="F2154" s="381">
        <v>1</v>
      </c>
      <c r="G2154" s="381">
        <v>1</v>
      </c>
      <c r="H2154" s="381">
        <v>1</v>
      </c>
      <c r="I2154" s="381">
        <v>24.76140022277832</v>
      </c>
      <c r="J2154" s="381">
        <v>62.38739013671875</v>
      </c>
      <c r="K2154" s="381">
        <v>15.447991360299056</v>
      </c>
      <c r="L2154" s="381">
        <v>894.0543212890625</v>
      </c>
      <c r="M2154" s="381">
        <v>468.42160034179687</v>
      </c>
      <c r="N2154" s="381">
        <v>52293.62890625</v>
      </c>
      <c r="O2154" s="381">
        <v>5786.05322265625</v>
      </c>
      <c r="P2154" s="381">
        <v>9.9631109237670898</v>
      </c>
      <c r="Q2154" s="381">
        <v>100.35330200195312</v>
      </c>
      <c r="R2154" s="379">
        <v>1012.8200073242187</v>
      </c>
    </row>
    <row r="2155" spans="1:18" x14ac:dyDescent="0.25">
      <c r="A2155" s="378">
        <v>41270.833333333336</v>
      </c>
      <c r="B2155" s="381">
        <v>127.64209747314453</v>
      </c>
      <c r="C2155" s="381">
        <v>127.64209747314453</v>
      </c>
      <c r="D2155" s="381">
        <v>81024.5625</v>
      </c>
      <c r="E2155" s="381">
        <v>1</v>
      </c>
      <c r="F2155" s="381">
        <v>1</v>
      </c>
      <c r="G2155" s="381">
        <v>1</v>
      </c>
      <c r="H2155" s="381">
        <v>1</v>
      </c>
      <c r="I2155" s="381">
        <v>24.830190658569336</v>
      </c>
      <c r="J2155" s="381">
        <v>62.435108184814453</v>
      </c>
      <c r="K2155" s="381">
        <v>15.502756400173457</v>
      </c>
      <c r="L2155" s="381">
        <v>894.10882568359375</v>
      </c>
      <c r="M2155" s="381">
        <v>470.302490234375</v>
      </c>
      <c r="N2155" s="381">
        <v>52496.91015625</v>
      </c>
      <c r="O2155" s="381">
        <v>5797.3837890625</v>
      </c>
      <c r="P2155" s="381">
        <v>9.9453659057617187</v>
      </c>
      <c r="Q2155" s="381">
        <v>100.20179748535156</v>
      </c>
      <c r="R2155" s="379">
        <v>1012.8150024414062</v>
      </c>
    </row>
    <row r="2156" spans="1:18" x14ac:dyDescent="0.25">
      <c r="A2156" s="378">
        <v>41270.875</v>
      </c>
      <c r="B2156" s="381">
        <v>128.70210266113281</v>
      </c>
      <c r="C2156" s="381">
        <v>128.70210266113281</v>
      </c>
      <c r="D2156" s="381">
        <v>81385.109375</v>
      </c>
      <c r="E2156" s="381">
        <v>1</v>
      </c>
      <c r="F2156" s="381">
        <v>1</v>
      </c>
      <c r="G2156" s="381">
        <v>1</v>
      </c>
      <c r="H2156" s="381">
        <v>1</v>
      </c>
      <c r="I2156" s="381">
        <v>25.082059860229492</v>
      </c>
      <c r="J2156" s="381">
        <v>62.464168548583984</v>
      </c>
      <c r="K2156" s="381">
        <v>15.667300146550479</v>
      </c>
      <c r="L2156" s="381">
        <v>893.935302734375</v>
      </c>
      <c r="M2156" s="381">
        <v>472.681884765625</v>
      </c>
      <c r="N2156" s="381">
        <v>52735.55078125</v>
      </c>
      <c r="O2156" s="381">
        <v>5795.93798828125</v>
      </c>
      <c r="P2156" s="381">
        <v>9.9014720916748047</v>
      </c>
      <c r="Q2156" s="381">
        <v>100.06649780273437</v>
      </c>
      <c r="R2156" s="379">
        <v>1012.81298828125</v>
      </c>
    </row>
    <row r="2157" spans="1:18" x14ac:dyDescent="0.25">
      <c r="A2157" s="378">
        <v>41270.916666666664</v>
      </c>
      <c r="B2157" s="381">
        <v>129.72050476074219</v>
      </c>
      <c r="C2157" s="381">
        <v>129.72050476074219</v>
      </c>
      <c r="D2157" s="381">
        <v>81632.6796875</v>
      </c>
      <c r="E2157" s="381">
        <v>1</v>
      </c>
      <c r="F2157" s="381">
        <v>1</v>
      </c>
      <c r="G2157" s="381">
        <v>1</v>
      </c>
      <c r="H2157" s="381">
        <v>1</v>
      </c>
      <c r="I2157" s="381">
        <v>24.981279373168945</v>
      </c>
      <c r="J2157" s="381">
        <v>62.490608215332031</v>
      </c>
      <c r="K2157" s="381">
        <v>15.610953420264559</v>
      </c>
      <c r="L2157" s="381">
        <v>894.09539794921875</v>
      </c>
      <c r="M2157" s="381">
        <v>474.3673095703125</v>
      </c>
      <c r="N2157" s="381">
        <v>52917.5703125</v>
      </c>
      <c r="O2157" s="381">
        <v>5814.9501953125</v>
      </c>
      <c r="P2157" s="381">
        <v>9.9015302658081055</v>
      </c>
      <c r="Q2157" s="381">
        <v>100.00279998779297</v>
      </c>
      <c r="R2157" s="379">
        <v>1012.81298828125</v>
      </c>
    </row>
    <row r="2158" spans="1:18" x14ac:dyDescent="0.25">
      <c r="A2158" s="378">
        <v>41270.958333333336</v>
      </c>
      <c r="B2158" s="381">
        <v>130.21530151367187</v>
      </c>
      <c r="C2158" s="381">
        <v>130.21530151367187</v>
      </c>
      <c r="D2158" s="381">
        <v>81726.296875</v>
      </c>
      <c r="E2158" s="381">
        <v>1</v>
      </c>
      <c r="F2158" s="381">
        <v>1</v>
      </c>
      <c r="G2158" s="381">
        <v>1</v>
      </c>
      <c r="H2158" s="381">
        <v>1</v>
      </c>
      <c r="I2158" s="381">
        <v>24.530799865722656</v>
      </c>
      <c r="J2158" s="381">
        <v>62.560630798339844</v>
      </c>
      <c r="K2158" s="381">
        <v>15.346623135874397</v>
      </c>
      <c r="L2158" s="381">
        <v>893.99761962890625</v>
      </c>
      <c r="M2158" s="381">
        <v>475.039794921875</v>
      </c>
      <c r="N2158" s="381">
        <v>52958.23828125</v>
      </c>
      <c r="O2158" s="381">
        <v>5812.77587890625</v>
      </c>
      <c r="P2158" s="381">
        <v>9.8903636932373047</v>
      </c>
      <c r="Q2158" s="381">
        <v>100.00240325927734</v>
      </c>
      <c r="R2158" s="379">
        <v>1012.8150024414062</v>
      </c>
    </row>
    <row r="2159" spans="1:18" x14ac:dyDescent="0.25">
      <c r="A2159" s="378">
        <v>41271</v>
      </c>
      <c r="B2159" s="381">
        <v>130.62130737304688</v>
      </c>
      <c r="C2159" s="381">
        <v>130.62130737304688</v>
      </c>
      <c r="D2159" s="381">
        <v>81941.8828125</v>
      </c>
      <c r="E2159" s="381">
        <v>1</v>
      </c>
      <c r="F2159" s="381">
        <v>1</v>
      </c>
      <c r="G2159" s="381">
        <v>1</v>
      </c>
      <c r="H2159" s="381">
        <v>1</v>
      </c>
      <c r="I2159" s="381">
        <v>24.760259628295898</v>
      </c>
      <c r="J2159" s="381">
        <v>62.655071258544922</v>
      </c>
      <c r="K2159" s="381">
        <v>15.513558313909526</v>
      </c>
      <c r="L2159" s="381">
        <v>893.94818115234375</v>
      </c>
      <c r="M2159" s="381">
        <v>476.55160522460937</v>
      </c>
      <c r="N2159" s="381">
        <v>53126.609375</v>
      </c>
      <c r="O2159" s="381">
        <v>5833.240234375</v>
      </c>
      <c r="P2159" s="381">
        <v>9.8937005996704102</v>
      </c>
      <c r="Q2159" s="381">
        <v>99.992530822753906</v>
      </c>
      <c r="R2159" s="379">
        <v>1012.8140258789062</v>
      </c>
    </row>
    <row r="2160" spans="1:18" x14ac:dyDescent="0.25">
      <c r="A2160" s="378">
        <v>41271.041666666664</v>
      </c>
      <c r="B2160" s="381">
        <v>130.860595703125</v>
      </c>
      <c r="C2160" s="381">
        <v>130.860595703125</v>
      </c>
      <c r="D2160" s="381">
        <v>82020.2421875</v>
      </c>
      <c r="E2160" s="381">
        <v>1</v>
      </c>
      <c r="F2160" s="381">
        <v>1</v>
      </c>
      <c r="G2160" s="381">
        <v>1</v>
      </c>
      <c r="H2160" s="381">
        <v>1</v>
      </c>
      <c r="I2160" s="381">
        <v>24.821260452270508</v>
      </c>
      <c r="J2160" s="381">
        <v>62.750751495361328</v>
      </c>
      <c r="K2160" s="381">
        <v>15.575527464420666</v>
      </c>
      <c r="L2160" s="381">
        <v>894.0333251953125</v>
      </c>
      <c r="M2160" s="381">
        <v>477.39129638671875</v>
      </c>
      <c r="N2160" s="381">
        <v>53206.33984375</v>
      </c>
      <c r="O2160" s="381">
        <v>5841.8330078125</v>
      </c>
      <c r="P2160" s="381">
        <v>9.8948001861572266</v>
      </c>
      <c r="Q2160" s="381">
        <v>100.00150299072266</v>
      </c>
      <c r="R2160" s="379">
        <v>1012.81298828125</v>
      </c>
    </row>
    <row r="2161" spans="1:18" x14ac:dyDescent="0.25">
      <c r="A2161" s="378">
        <v>41271.083333333336</v>
      </c>
      <c r="B2161" s="381">
        <v>131.35189819335938</v>
      </c>
      <c r="C2161" s="381">
        <v>131.35189819335938</v>
      </c>
      <c r="D2161" s="381">
        <v>82064.46875</v>
      </c>
      <c r="E2161" s="381">
        <v>1</v>
      </c>
      <c r="F2161" s="381">
        <v>1</v>
      </c>
      <c r="G2161" s="381">
        <v>1</v>
      </c>
      <c r="H2161" s="381">
        <v>1</v>
      </c>
      <c r="I2161" s="381">
        <v>24.696920394897461</v>
      </c>
      <c r="J2161" s="381">
        <v>62.874729156494141</v>
      </c>
      <c r="K2161" s="381">
        <v>15.528121808286741</v>
      </c>
      <c r="L2161" s="381">
        <v>894.05938720703125</v>
      </c>
      <c r="M2161" s="381">
        <v>477.87289428710937</v>
      </c>
      <c r="N2161" s="381">
        <v>53252.16015625</v>
      </c>
      <c r="O2161" s="381">
        <v>5846.80419921875</v>
      </c>
      <c r="P2161" s="381">
        <v>9.8944034576416016</v>
      </c>
      <c r="Q2161" s="381">
        <v>100.00749969482422</v>
      </c>
      <c r="R2161" s="379">
        <v>1012.81201171875</v>
      </c>
    </row>
    <row r="2162" spans="1:18" x14ac:dyDescent="0.25">
      <c r="A2162" s="378">
        <v>41271.125</v>
      </c>
      <c r="B2162" s="381">
        <v>132.13519287109375</v>
      </c>
      <c r="C2162" s="381">
        <v>132.13519287109375</v>
      </c>
      <c r="D2162" s="381">
        <v>82131.8515625</v>
      </c>
      <c r="E2162" s="381">
        <v>1</v>
      </c>
      <c r="F2162" s="381">
        <v>1</v>
      </c>
      <c r="G2162" s="381">
        <v>1</v>
      </c>
      <c r="H2162" s="381">
        <v>1</v>
      </c>
      <c r="I2162" s="381">
        <v>24.844619750976563</v>
      </c>
      <c r="J2162" s="381">
        <v>62.942859649658203</v>
      </c>
      <c r="K2162" s="381">
        <v>15.637914140348439</v>
      </c>
      <c r="L2162" s="381">
        <v>893.92230224609375</v>
      </c>
      <c r="M2162" s="381">
        <v>478.31039428710937</v>
      </c>
      <c r="N2162" s="381">
        <v>53296.23828125</v>
      </c>
      <c r="O2162" s="381">
        <v>5855.17919921875</v>
      </c>
      <c r="P2162" s="381">
        <v>9.8980569839477539</v>
      </c>
      <c r="Q2162" s="381">
        <v>100.1094970703125</v>
      </c>
      <c r="R2162" s="379">
        <v>1012.81201171875</v>
      </c>
    </row>
    <row r="2163" spans="1:18" x14ac:dyDescent="0.25">
      <c r="A2163" s="378">
        <v>41271.166666666664</v>
      </c>
      <c r="B2163" s="381">
        <v>132.36189270019531</v>
      </c>
      <c r="C2163" s="381">
        <v>132.36189270019531</v>
      </c>
      <c r="D2163" s="381">
        <v>82102.8828125</v>
      </c>
      <c r="E2163" s="381">
        <v>1</v>
      </c>
      <c r="F2163" s="381">
        <v>1</v>
      </c>
      <c r="G2163" s="381">
        <v>1</v>
      </c>
      <c r="H2163" s="381">
        <v>1</v>
      </c>
      <c r="I2163" s="381">
        <v>25.077999114990234</v>
      </c>
      <c r="J2163" s="381">
        <v>62.966220855712891</v>
      </c>
      <c r="K2163" s="381">
        <v>15.790668308938475</v>
      </c>
      <c r="L2163" s="381">
        <v>894.0469970703125</v>
      </c>
      <c r="M2163" s="381">
        <v>478.3699951171875</v>
      </c>
      <c r="N2163" s="381">
        <v>53299.08984375</v>
      </c>
      <c r="O2163" s="381">
        <v>5860.623046875</v>
      </c>
      <c r="P2163" s="381">
        <v>9.9060630798339844</v>
      </c>
      <c r="Q2163" s="381">
        <v>100.11370086669922</v>
      </c>
      <c r="R2163" s="379">
        <v>1012.8099975585937</v>
      </c>
    </row>
    <row r="2164" spans="1:18" x14ac:dyDescent="0.25">
      <c r="A2164" s="378">
        <v>41271.208333333336</v>
      </c>
      <c r="B2164" s="381">
        <v>113.20069885253906</v>
      </c>
      <c r="C2164" s="381">
        <v>132.50609096433581</v>
      </c>
      <c r="D2164" s="381">
        <v>82016.3671875</v>
      </c>
      <c r="E2164" s="381">
        <v>1</v>
      </c>
      <c r="F2164" s="381">
        <v>1</v>
      </c>
      <c r="G2164" s="381">
        <v>0.85430562496185303</v>
      </c>
      <c r="H2164" s="381">
        <v>1</v>
      </c>
      <c r="I2164" s="381">
        <v>24.718709945678711</v>
      </c>
      <c r="J2164" s="381">
        <v>63.004100799560547</v>
      </c>
      <c r="K2164" s="381">
        <v>15.573800930526414</v>
      </c>
      <c r="L2164" s="381">
        <v>893.9793701171875</v>
      </c>
      <c r="M2164" s="381">
        <v>478.01559448242187</v>
      </c>
      <c r="N2164" s="381">
        <v>53256.9609375</v>
      </c>
      <c r="O2164" s="381">
        <v>5849.951171875</v>
      </c>
      <c r="P2164" s="381">
        <v>9.8979396820068359</v>
      </c>
      <c r="Q2164" s="381">
        <v>100.19190216064453</v>
      </c>
      <c r="R2164" s="379">
        <v>1012.8099975585937</v>
      </c>
    </row>
    <row r="2165" spans="1:18" x14ac:dyDescent="0.25">
      <c r="A2165" s="378">
        <v>41271.25</v>
      </c>
      <c r="B2165" s="381">
        <v>113.74140167236328</v>
      </c>
      <c r="C2165" s="381">
        <v>130.96723101522758</v>
      </c>
      <c r="D2165" s="381">
        <v>81878.03125</v>
      </c>
      <c r="E2165" s="381">
        <v>1</v>
      </c>
      <c r="F2165" s="381">
        <v>1</v>
      </c>
      <c r="G2165" s="381">
        <v>0.86847221851348877</v>
      </c>
      <c r="H2165" s="381">
        <v>1</v>
      </c>
      <c r="I2165" s="381">
        <v>25.03931999206543</v>
      </c>
      <c r="J2165" s="381">
        <v>63.044818878173828</v>
      </c>
      <c r="K2165" s="381">
        <v>15.785993937324019</v>
      </c>
      <c r="L2165" s="381">
        <v>894.04107666015625</v>
      </c>
      <c r="M2165" s="381">
        <v>477.7156982421875</v>
      </c>
      <c r="N2165" s="381">
        <v>53238.26953125</v>
      </c>
      <c r="O2165" s="381">
        <v>5835.837890625</v>
      </c>
      <c r="P2165" s="381">
        <v>9.8792800903320312</v>
      </c>
      <c r="Q2165" s="381">
        <v>100.08750152587891</v>
      </c>
      <c r="R2165" s="379">
        <v>1012.8070068359375</v>
      </c>
    </row>
    <row r="2166" spans="1:18" x14ac:dyDescent="0.25">
      <c r="A2166" s="378">
        <v>41271.291666666664</v>
      </c>
      <c r="B2166" s="381">
        <v>131.38760375976562</v>
      </c>
      <c r="C2166" s="381">
        <v>131.38760375976562</v>
      </c>
      <c r="D2166" s="381">
        <v>81863.7265625</v>
      </c>
      <c r="E2166" s="381">
        <v>1</v>
      </c>
      <c r="F2166" s="381">
        <v>1</v>
      </c>
      <c r="G2166" s="381">
        <v>1</v>
      </c>
      <c r="H2166" s="381">
        <v>1</v>
      </c>
      <c r="I2166" s="381">
        <v>25.298860549926758</v>
      </c>
      <c r="J2166" s="381">
        <v>63.036838531494141</v>
      </c>
      <c r="K2166" s="381">
        <v>15.947601875165201</v>
      </c>
      <c r="L2166" s="381">
        <v>894.0291748046875</v>
      </c>
      <c r="M2166" s="381">
        <v>477.76840209960937</v>
      </c>
      <c r="N2166" s="381">
        <v>53245.921875</v>
      </c>
      <c r="O2166" s="381">
        <v>5838.85791015625</v>
      </c>
      <c r="P2166" s="381">
        <v>9.8825473785400391</v>
      </c>
      <c r="Q2166" s="381">
        <v>100.16110229492187</v>
      </c>
      <c r="R2166" s="379">
        <v>1012.8049926757812</v>
      </c>
    </row>
    <row r="2167" spans="1:18" x14ac:dyDescent="0.25">
      <c r="A2167" s="378">
        <v>41271.333333333336</v>
      </c>
      <c r="B2167" s="381">
        <v>131.89630126953125</v>
      </c>
      <c r="C2167" s="381">
        <v>131.89630126953125</v>
      </c>
      <c r="D2167" s="381">
        <v>81879.296875</v>
      </c>
      <c r="E2167" s="381">
        <v>1</v>
      </c>
      <c r="F2167" s="381">
        <v>1</v>
      </c>
      <c r="G2167" s="381">
        <v>1</v>
      </c>
      <c r="H2167" s="381">
        <v>1</v>
      </c>
      <c r="I2167" s="381">
        <v>25.207029342651367</v>
      </c>
      <c r="J2167" s="381">
        <v>63.029850006103516</v>
      </c>
      <c r="K2167" s="381">
        <v>15.887952785667657</v>
      </c>
      <c r="L2167" s="381">
        <v>894.0557861328125</v>
      </c>
      <c r="M2167" s="381">
        <v>477.89340209960937</v>
      </c>
      <c r="N2167" s="381">
        <v>53287.87890625</v>
      </c>
      <c r="O2167" s="381">
        <v>5833.08203125</v>
      </c>
      <c r="P2167" s="381">
        <v>9.8666095733642578</v>
      </c>
      <c r="Q2167" s="381">
        <v>100.13420104980469</v>
      </c>
      <c r="R2167" s="379">
        <v>1012.8060302734375</v>
      </c>
    </row>
    <row r="2168" spans="1:18" x14ac:dyDescent="0.25">
      <c r="A2168" s="378">
        <v>41271.375</v>
      </c>
      <c r="B2168" s="381">
        <v>132.53860473632812</v>
      </c>
      <c r="C2168" s="381">
        <v>132.53860473632812</v>
      </c>
      <c r="D2168" s="381">
        <v>81913.0703125</v>
      </c>
      <c r="E2168" s="381">
        <v>1</v>
      </c>
      <c r="F2168" s="381">
        <v>1</v>
      </c>
      <c r="G2168" s="381">
        <v>1</v>
      </c>
      <c r="H2168" s="381">
        <v>1</v>
      </c>
      <c r="I2168" s="381">
        <v>24.975690841674805</v>
      </c>
      <c r="J2168" s="381">
        <v>63.01239013671875</v>
      </c>
      <c r="K2168" s="381">
        <v>15.737779752496863</v>
      </c>
      <c r="L2168" s="381">
        <v>893.9091796875</v>
      </c>
      <c r="M2168" s="381">
        <v>478.42138671875</v>
      </c>
      <c r="N2168" s="381">
        <v>53339.2890625</v>
      </c>
      <c r="O2168" s="381">
        <v>5843.0341796875</v>
      </c>
      <c r="P2168" s="381">
        <v>9.8730316162109375</v>
      </c>
      <c r="Q2168" s="381">
        <v>100.22740173339844</v>
      </c>
      <c r="R2168" s="379">
        <v>1012.8079833984375</v>
      </c>
    </row>
    <row r="2169" spans="1:18" x14ac:dyDescent="0.25">
      <c r="A2169" s="378">
        <v>41271.416666666664</v>
      </c>
      <c r="B2169" s="381">
        <v>131.88319396972656</v>
      </c>
      <c r="C2169" s="381">
        <v>131.88319396972656</v>
      </c>
      <c r="D2169" s="381">
        <v>81972.046875</v>
      </c>
      <c r="E2169" s="381">
        <v>1</v>
      </c>
      <c r="F2169" s="381">
        <v>1</v>
      </c>
      <c r="G2169" s="381">
        <v>1</v>
      </c>
      <c r="H2169" s="381">
        <v>1</v>
      </c>
      <c r="I2169" s="381">
        <v>24.621810913085938</v>
      </c>
      <c r="J2169" s="381">
        <v>63.078449249267578</v>
      </c>
      <c r="K2169" s="381">
        <v>15.531056501061538</v>
      </c>
      <c r="L2169" s="381">
        <v>894.00921630859375</v>
      </c>
      <c r="M2169" s="381">
        <v>478.87200927734375</v>
      </c>
      <c r="N2169" s="381">
        <v>53376.41015625</v>
      </c>
      <c r="O2169" s="381">
        <v>5844.34521484375</v>
      </c>
      <c r="P2169" s="381">
        <v>9.8689365386962891</v>
      </c>
      <c r="Q2169" s="381">
        <v>100.39219665527344</v>
      </c>
      <c r="R2169" s="379">
        <v>1012.8140258789062</v>
      </c>
    </row>
    <row r="2170" spans="1:18" x14ac:dyDescent="0.25">
      <c r="A2170" s="378">
        <v>41271.458333333336</v>
      </c>
      <c r="B2170" s="381">
        <v>132.39340209960937</v>
      </c>
      <c r="C2170" s="381">
        <v>132.39340209960937</v>
      </c>
      <c r="D2170" s="381">
        <v>81939.2890625</v>
      </c>
      <c r="E2170" s="381">
        <v>1</v>
      </c>
      <c r="F2170" s="381">
        <v>1</v>
      </c>
      <c r="G2170" s="381">
        <v>1</v>
      </c>
      <c r="H2170" s="381">
        <v>1</v>
      </c>
      <c r="I2170" s="381">
        <v>24.690950393676758</v>
      </c>
      <c r="J2170" s="381">
        <v>63.179420471191406</v>
      </c>
      <c r="K2170" s="381">
        <v>15.599599367554328</v>
      </c>
      <c r="L2170" s="381">
        <v>893.99322509765625</v>
      </c>
      <c r="M2170" s="381">
        <v>479.19479370117187</v>
      </c>
      <c r="N2170" s="381">
        <v>53369.5703125</v>
      </c>
      <c r="O2170" s="381">
        <v>5839.28515625</v>
      </c>
      <c r="P2170" s="381">
        <v>9.8621969223022461</v>
      </c>
      <c r="Q2170" s="381">
        <v>100.51080322265625</v>
      </c>
      <c r="R2170" s="379">
        <v>1012.8189697265625</v>
      </c>
    </row>
    <row r="2171" spans="1:18" x14ac:dyDescent="0.25">
      <c r="A2171" s="378">
        <v>41271.5</v>
      </c>
      <c r="B2171" s="381">
        <v>132.00849914550781</v>
      </c>
      <c r="C2171" s="381">
        <v>132.00849914550781</v>
      </c>
      <c r="D2171" s="381">
        <v>81816.1484375</v>
      </c>
      <c r="E2171" s="381">
        <v>1</v>
      </c>
      <c r="F2171" s="381">
        <v>1</v>
      </c>
      <c r="G2171" s="381">
        <v>1</v>
      </c>
      <c r="H2171" s="381">
        <v>1</v>
      </c>
      <c r="I2171" s="381">
        <v>25.212490081787109</v>
      </c>
      <c r="J2171" s="381">
        <v>63.196201324462891</v>
      </c>
      <c r="K2171" s="381">
        <v>15.933335990996421</v>
      </c>
      <c r="L2171" s="381">
        <v>894.0684814453125</v>
      </c>
      <c r="M2171" s="381">
        <v>478.502685546875</v>
      </c>
      <c r="N2171" s="381">
        <v>53294.8203125</v>
      </c>
      <c r="O2171" s="381">
        <v>5833.67578125</v>
      </c>
      <c r="P2171" s="381">
        <v>9.8661527633666992</v>
      </c>
      <c r="Q2171" s="381">
        <v>100.82340240478516</v>
      </c>
      <c r="R2171" s="379">
        <v>1012.8300170898437</v>
      </c>
    </row>
    <row r="2172" spans="1:18" x14ac:dyDescent="0.25">
      <c r="A2172" s="378">
        <v>41271.541666666664</v>
      </c>
      <c r="B2172" s="381">
        <v>132.78950500488281</v>
      </c>
      <c r="C2172" s="381">
        <v>132.78950500488281</v>
      </c>
      <c r="D2172" s="381">
        <v>81796.6171875</v>
      </c>
      <c r="E2172" s="381">
        <v>1</v>
      </c>
      <c r="F2172" s="381">
        <v>1</v>
      </c>
      <c r="G2172" s="381">
        <v>1</v>
      </c>
      <c r="H2172" s="381">
        <v>1</v>
      </c>
      <c r="I2172" s="381">
        <v>25.253360748291016</v>
      </c>
      <c r="J2172" s="381">
        <v>63.153690338134766</v>
      </c>
      <c r="K2172" s="381">
        <v>15.94842924694778</v>
      </c>
      <c r="L2172" s="381">
        <v>893.94622802734375</v>
      </c>
      <c r="M2172" s="381">
        <v>478.74481201171875</v>
      </c>
      <c r="N2172" s="381">
        <v>53343.41015625</v>
      </c>
      <c r="O2172" s="381">
        <v>5830.22802734375</v>
      </c>
      <c r="P2172" s="381">
        <v>9.85247802734375</v>
      </c>
      <c r="Q2172" s="381">
        <v>100.84510040283203</v>
      </c>
      <c r="R2172" s="379">
        <v>1012.8359985351562</v>
      </c>
    </row>
    <row r="2173" spans="1:18" x14ac:dyDescent="0.25">
      <c r="A2173" s="378">
        <v>41271.583333333336</v>
      </c>
      <c r="B2173" s="381">
        <v>133.43310546875</v>
      </c>
      <c r="C2173" s="381">
        <v>133.43310546875</v>
      </c>
      <c r="D2173" s="381">
        <v>81929.3984375</v>
      </c>
      <c r="E2173" s="381">
        <v>1</v>
      </c>
      <c r="F2173" s="381">
        <v>1</v>
      </c>
      <c r="G2173" s="381">
        <v>1</v>
      </c>
      <c r="H2173" s="381">
        <v>1</v>
      </c>
      <c r="I2173" s="381">
        <v>25.256000518798828</v>
      </c>
      <c r="J2173" s="381">
        <v>63.110958099365234</v>
      </c>
      <c r="K2173" s="381">
        <v>15.939303904994595</v>
      </c>
      <c r="L2173" s="381">
        <v>893.939208984375</v>
      </c>
      <c r="M2173" s="381">
        <v>479.60708618164062</v>
      </c>
      <c r="N2173" s="381">
        <v>53451.55859375</v>
      </c>
      <c r="O2173" s="381">
        <v>5843.77099609375</v>
      </c>
      <c r="P2173" s="381">
        <v>9.8551979064941406</v>
      </c>
      <c r="Q2173" s="381">
        <v>100.85199737548828</v>
      </c>
      <c r="R2173" s="379">
        <v>1012.8400268554687</v>
      </c>
    </row>
    <row r="2174" spans="1:18" x14ac:dyDescent="0.25">
      <c r="A2174" s="378">
        <v>41271.625</v>
      </c>
      <c r="B2174" s="381">
        <v>134.96620178222656</v>
      </c>
      <c r="C2174" s="381">
        <v>134.96620178222656</v>
      </c>
      <c r="D2174" s="381">
        <v>81998.4921875</v>
      </c>
      <c r="E2174" s="381">
        <v>1</v>
      </c>
      <c r="F2174" s="381">
        <v>1</v>
      </c>
      <c r="G2174" s="381">
        <v>1</v>
      </c>
      <c r="H2174" s="381">
        <v>1</v>
      </c>
      <c r="I2174" s="381">
        <v>25.391620635986328</v>
      </c>
      <c r="J2174" s="381">
        <v>63.070968627929687</v>
      </c>
      <c r="K2174" s="381">
        <v>16.014741085445859</v>
      </c>
      <c r="L2174" s="381">
        <v>894.09857177734375</v>
      </c>
      <c r="M2174" s="381">
        <v>480.79730224609375</v>
      </c>
      <c r="N2174" s="381">
        <v>53563.1484375</v>
      </c>
      <c r="O2174" s="381">
        <v>5846.2890625</v>
      </c>
      <c r="P2174" s="381">
        <v>9.8412084579467773</v>
      </c>
      <c r="Q2174" s="381">
        <v>100.63780212402344</v>
      </c>
      <c r="R2174" s="379">
        <v>1012.8270263671875</v>
      </c>
    </row>
    <row r="2175" spans="1:18" x14ac:dyDescent="0.25">
      <c r="A2175" s="378">
        <v>41271.666666666664</v>
      </c>
      <c r="B2175" s="381">
        <v>135.12660217285156</v>
      </c>
      <c r="C2175" s="381">
        <v>135.12660217285156</v>
      </c>
      <c r="D2175" s="381">
        <v>82126.4375</v>
      </c>
      <c r="E2175" s="381">
        <v>1</v>
      </c>
      <c r="F2175" s="381">
        <v>1</v>
      </c>
      <c r="G2175" s="381">
        <v>1</v>
      </c>
      <c r="H2175" s="381">
        <v>1</v>
      </c>
      <c r="I2175" s="381">
        <v>25.928060531616211</v>
      </c>
      <c r="J2175" s="381">
        <v>62.989089965820313</v>
      </c>
      <c r="K2175" s="381">
        <v>16.331849374652084</v>
      </c>
      <c r="L2175" s="381">
        <v>893.96112060546875</v>
      </c>
      <c r="M2175" s="381">
        <v>481.49530029296875</v>
      </c>
      <c r="N2175" s="381">
        <v>53672</v>
      </c>
      <c r="O2175" s="381">
        <v>5861.26611328125</v>
      </c>
      <c r="P2175" s="381">
        <v>9.8446884155273437</v>
      </c>
      <c r="Q2175" s="381">
        <v>100.66570281982422</v>
      </c>
      <c r="R2175" s="379">
        <v>1012.8209838867187</v>
      </c>
    </row>
    <row r="2176" spans="1:18" x14ac:dyDescent="0.25">
      <c r="A2176" s="378">
        <v>41271.708333333336</v>
      </c>
      <c r="B2176" s="381">
        <v>135.0863037109375</v>
      </c>
      <c r="C2176" s="381">
        <v>135.0863037109375</v>
      </c>
      <c r="D2176" s="381">
        <v>82222.84375</v>
      </c>
      <c r="E2176" s="381">
        <v>1</v>
      </c>
      <c r="F2176" s="381">
        <v>1</v>
      </c>
      <c r="G2176" s="381">
        <v>1</v>
      </c>
      <c r="H2176" s="381">
        <v>1</v>
      </c>
      <c r="I2176" s="381">
        <v>25.86931037902832</v>
      </c>
      <c r="J2176" s="381">
        <v>62.882320404052734</v>
      </c>
      <c r="K2176" s="381">
        <v>16.267222638859458</v>
      </c>
      <c r="L2176" s="381">
        <v>893.94610595703125</v>
      </c>
      <c r="M2176" s="381">
        <v>482.00979614257812</v>
      </c>
      <c r="N2176" s="381">
        <v>53748.19921875</v>
      </c>
      <c r="O2176" s="381">
        <v>5871.671875</v>
      </c>
      <c r="P2176" s="381">
        <v>9.8496665954589844</v>
      </c>
      <c r="Q2176" s="381">
        <v>100.69480133056641</v>
      </c>
      <c r="R2176" s="379">
        <v>1012.8200073242187</v>
      </c>
    </row>
    <row r="2177" spans="1:18" x14ac:dyDescent="0.25">
      <c r="A2177" s="378">
        <v>41271.75</v>
      </c>
      <c r="B2177" s="381">
        <v>135.55780029296875</v>
      </c>
      <c r="C2177" s="381">
        <v>135.55780029296875</v>
      </c>
      <c r="D2177" s="381">
        <v>82458.8203125</v>
      </c>
      <c r="E2177" s="381">
        <v>1</v>
      </c>
      <c r="F2177" s="381">
        <v>1</v>
      </c>
      <c r="G2177" s="381">
        <v>1</v>
      </c>
      <c r="H2177" s="381">
        <v>1</v>
      </c>
      <c r="I2177" s="381">
        <v>25.8643798828125</v>
      </c>
      <c r="J2177" s="381">
        <v>62.776809692382813</v>
      </c>
      <c r="K2177" s="381">
        <v>16.236832537148146</v>
      </c>
      <c r="L2177" s="381">
        <v>894.036376953125</v>
      </c>
      <c r="M2177" s="381">
        <v>483.40240478515625</v>
      </c>
      <c r="N2177" s="381">
        <v>53919.30859375</v>
      </c>
      <c r="O2177" s="381">
        <v>5896.625</v>
      </c>
      <c r="P2177" s="381">
        <v>9.8565988540649414</v>
      </c>
      <c r="Q2177" s="381">
        <v>100.65740203857422</v>
      </c>
      <c r="R2177" s="379">
        <v>1012.8179931640625</v>
      </c>
    </row>
    <row r="2178" spans="1:18" x14ac:dyDescent="0.25">
      <c r="A2178" s="378">
        <v>41271.791666666664</v>
      </c>
      <c r="B2178" s="381">
        <v>136.62190246582031</v>
      </c>
      <c r="C2178" s="381">
        <v>136.62190246582031</v>
      </c>
      <c r="D2178" s="381">
        <v>82773.9375</v>
      </c>
      <c r="E2178" s="381">
        <v>1</v>
      </c>
      <c r="F2178" s="381">
        <v>1</v>
      </c>
      <c r="G2178" s="381">
        <v>1</v>
      </c>
      <c r="H2178" s="381">
        <v>1</v>
      </c>
      <c r="I2178" s="381">
        <v>25.822380065917969</v>
      </c>
      <c r="J2178" s="381">
        <v>62.707820892333984</v>
      </c>
      <c r="K2178" s="381">
        <v>16.192651841873595</v>
      </c>
      <c r="L2178" s="381">
        <v>894.03497314453125</v>
      </c>
      <c r="M2178" s="381">
        <v>484.918212890625</v>
      </c>
      <c r="N2178" s="381">
        <v>54122.19140625</v>
      </c>
      <c r="O2178" s="381">
        <v>5921.412109375</v>
      </c>
      <c r="P2178" s="381">
        <v>9.8603143692016602</v>
      </c>
      <c r="Q2178" s="381">
        <v>100.56320190429687</v>
      </c>
      <c r="R2178" s="379">
        <v>1012.8179931640625</v>
      </c>
    </row>
    <row r="2179" spans="1:18" x14ac:dyDescent="0.25">
      <c r="A2179" s="378">
        <v>41271.833333333336</v>
      </c>
      <c r="B2179" s="381">
        <v>137.17649841308594</v>
      </c>
      <c r="C2179" s="381">
        <v>137.17649841308594</v>
      </c>
      <c r="D2179" s="381">
        <v>82769.3671875</v>
      </c>
      <c r="E2179" s="381">
        <v>1</v>
      </c>
      <c r="F2179" s="381">
        <v>1</v>
      </c>
      <c r="G2179" s="381">
        <v>1</v>
      </c>
      <c r="H2179" s="381">
        <v>1</v>
      </c>
      <c r="I2179" s="381">
        <v>25.657730102539063</v>
      </c>
      <c r="J2179" s="381">
        <v>62.727081298828125</v>
      </c>
      <c r="K2179" s="381">
        <v>16.094345220853576</v>
      </c>
      <c r="L2179" s="381">
        <v>893.9683837890625</v>
      </c>
      <c r="M2179" s="381">
        <v>485.28250122070313</v>
      </c>
      <c r="N2179" s="381">
        <v>54091.9296875</v>
      </c>
      <c r="O2179" s="381">
        <v>5919.080078125</v>
      </c>
      <c r="P2179" s="381">
        <v>9.864171028137207</v>
      </c>
      <c r="Q2179" s="381">
        <v>100.29489898681641</v>
      </c>
      <c r="R2179" s="379">
        <v>1012.81201171875</v>
      </c>
    </row>
    <row r="2180" spans="1:18" x14ac:dyDescent="0.25">
      <c r="A2180" s="378">
        <v>41271.875</v>
      </c>
      <c r="B2180" s="381">
        <v>137.66059875488281</v>
      </c>
      <c r="C2180" s="381">
        <v>137.66059875488281</v>
      </c>
      <c r="D2180" s="381">
        <v>83029.9375</v>
      </c>
      <c r="E2180" s="381">
        <v>1</v>
      </c>
      <c r="F2180" s="381">
        <v>1</v>
      </c>
      <c r="G2180" s="381">
        <v>1</v>
      </c>
      <c r="H2180" s="381">
        <v>1</v>
      </c>
      <c r="I2180" s="381">
        <v>25.915260314941406</v>
      </c>
      <c r="J2180" s="381">
        <v>62.717380523681641</v>
      </c>
      <c r="K2180" s="381">
        <v>16.253372425424459</v>
      </c>
      <c r="L2180" s="381">
        <v>894.01422119140625</v>
      </c>
      <c r="M2180" s="381">
        <v>486.86419677734375</v>
      </c>
      <c r="N2180" s="381">
        <v>54294</v>
      </c>
      <c r="O2180" s="381">
        <v>5945.09716796875</v>
      </c>
      <c r="P2180" s="381">
        <v>9.8688955307006836</v>
      </c>
      <c r="Q2180" s="381">
        <v>100.33280181884766</v>
      </c>
      <c r="R2180" s="379">
        <v>1012.81298828125</v>
      </c>
    </row>
    <row r="2181" spans="1:18" x14ac:dyDescent="0.25">
      <c r="A2181" s="378">
        <v>41271.916666666664</v>
      </c>
      <c r="B2181" s="381">
        <v>137.73429870605469</v>
      </c>
      <c r="C2181" s="381">
        <v>137.73429870605469</v>
      </c>
      <c r="D2181" s="381">
        <v>83221.8828125</v>
      </c>
      <c r="E2181" s="381">
        <v>1</v>
      </c>
      <c r="F2181" s="381">
        <v>1</v>
      </c>
      <c r="G2181" s="381">
        <v>1</v>
      </c>
      <c r="H2181" s="381">
        <v>1</v>
      </c>
      <c r="I2181" s="381">
        <v>25.981409072875977</v>
      </c>
      <c r="J2181" s="381">
        <v>62.669139862060547</v>
      </c>
      <c r="K2181" s="381">
        <v>16.282325590014736</v>
      </c>
      <c r="L2181" s="381">
        <v>893.91217041015625</v>
      </c>
      <c r="M2181" s="381">
        <v>487.72869873046875</v>
      </c>
      <c r="N2181" s="381">
        <v>54364.171875</v>
      </c>
      <c r="O2181" s="381">
        <v>5954.98291015625</v>
      </c>
      <c r="P2181" s="381">
        <v>9.8720016479492187</v>
      </c>
      <c r="Q2181" s="381">
        <v>100.30519866943359</v>
      </c>
      <c r="R2181" s="379">
        <v>1012.8170166015625</v>
      </c>
    </row>
    <row r="2182" spans="1:18" x14ac:dyDescent="0.25">
      <c r="A2182" s="378">
        <v>41271.958333333336</v>
      </c>
      <c r="B2182" s="381">
        <v>137.3218994140625</v>
      </c>
      <c r="C2182" s="381">
        <v>137.3218994140625</v>
      </c>
      <c r="D2182" s="381">
        <v>83148.9375</v>
      </c>
      <c r="E2182" s="381">
        <v>1</v>
      </c>
      <c r="F2182" s="381">
        <v>1</v>
      </c>
      <c r="G2182" s="381">
        <v>1</v>
      </c>
      <c r="H2182" s="381">
        <v>1</v>
      </c>
      <c r="I2182" s="381">
        <v>26.155889511108398</v>
      </c>
      <c r="J2182" s="381">
        <v>62.61669921875</v>
      </c>
      <c r="K2182" s="381">
        <v>16.377954663159326</v>
      </c>
      <c r="L2182" s="381">
        <v>894.02142333984375</v>
      </c>
      <c r="M2182" s="381">
        <v>487.176513671875</v>
      </c>
      <c r="N2182" s="381">
        <v>54308.23046875</v>
      </c>
      <c r="O2182" s="381">
        <v>5948.64404296875</v>
      </c>
      <c r="P2182" s="381">
        <v>9.8719167709350586</v>
      </c>
      <c r="Q2182" s="381">
        <v>100.34359741210937</v>
      </c>
      <c r="R2182" s="379">
        <v>1012.8170166015625</v>
      </c>
    </row>
    <row r="2183" spans="1:18" x14ac:dyDescent="0.25">
      <c r="A2183" s="378">
        <v>41272</v>
      </c>
      <c r="B2183" s="381">
        <v>136.76829528808594</v>
      </c>
      <c r="C2183" s="381">
        <v>136.76829528808594</v>
      </c>
      <c r="D2183" s="381">
        <v>82983.1328125</v>
      </c>
      <c r="E2183" s="381">
        <v>1</v>
      </c>
      <c r="F2183" s="381">
        <v>1</v>
      </c>
      <c r="G2183" s="381">
        <v>1</v>
      </c>
      <c r="H2183" s="381">
        <v>1</v>
      </c>
      <c r="I2183" s="381">
        <v>25.921609878540039</v>
      </c>
      <c r="J2183" s="381">
        <v>62.546058654785156</v>
      </c>
      <c r="K2183" s="381">
        <v>16.212945318896235</v>
      </c>
      <c r="L2183" s="381">
        <v>894.04437255859375</v>
      </c>
      <c r="M2183" s="381">
        <v>485.82009887695312</v>
      </c>
      <c r="N2183" s="381">
        <v>54172.6015625</v>
      </c>
      <c r="O2183" s="381">
        <v>5936.7060546875</v>
      </c>
      <c r="P2183" s="381">
        <v>9.8761472702026367</v>
      </c>
      <c r="Q2183" s="381">
        <v>100.39520263671875</v>
      </c>
      <c r="R2183" s="379">
        <v>1012.8209838867187</v>
      </c>
    </row>
    <row r="2184" spans="1:18" x14ac:dyDescent="0.25">
      <c r="A2184" s="378">
        <v>41272.041666666664</v>
      </c>
      <c r="B2184" s="381">
        <v>136.08529663085937</v>
      </c>
      <c r="C2184" s="381">
        <v>136.08529663085937</v>
      </c>
      <c r="D2184" s="381">
        <v>82701.1484375</v>
      </c>
      <c r="E2184" s="381">
        <v>1</v>
      </c>
      <c r="F2184" s="381">
        <v>1</v>
      </c>
      <c r="G2184" s="381">
        <v>1</v>
      </c>
      <c r="H2184" s="381">
        <v>1</v>
      </c>
      <c r="I2184" s="381">
        <v>25.873790740966797</v>
      </c>
      <c r="J2184" s="381">
        <v>62.490989685058594</v>
      </c>
      <c r="K2184" s="381">
        <v>16.168787903071205</v>
      </c>
      <c r="L2184" s="381">
        <v>893.99908447265625</v>
      </c>
      <c r="M2184" s="381">
        <v>483.98550415039063</v>
      </c>
      <c r="N2184" s="381">
        <v>53987.19921875</v>
      </c>
      <c r="O2184" s="381">
        <v>5914.3779296875</v>
      </c>
      <c r="P2184" s="381">
        <v>9.8734836578369141</v>
      </c>
      <c r="Q2184" s="381">
        <v>100.44039916992187</v>
      </c>
      <c r="R2184" s="379">
        <v>1012.8200073242187</v>
      </c>
    </row>
    <row r="2185" spans="1:18" x14ac:dyDescent="0.25">
      <c r="A2185" s="378">
        <v>41272.083333333336</v>
      </c>
      <c r="B2185" s="381">
        <v>136.3529052734375</v>
      </c>
      <c r="C2185" s="381">
        <v>136.3529052734375</v>
      </c>
      <c r="D2185" s="381">
        <v>82554.2578125</v>
      </c>
      <c r="E2185" s="381">
        <v>1</v>
      </c>
      <c r="F2185" s="381">
        <v>1</v>
      </c>
      <c r="G2185" s="381">
        <v>1</v>
      </c>
      <c r="H2185" s="381">
        <v>1</v>
      </c>
      <c r="I2185" s="381">
        <v>25.690719604492188</v>
      </c>
      <c r="J2185" s="381">
        <v>62.464260101318359</v>
      </c>
      <c r="K2185" s="381">
        <v>16.047517915650388</v>
      </c>
      <c r="L2185" s="381">
        <v>894.027587890625</v>
      </c>
      <c r="M2185" s="381">
        <v>483.26190185546875</v>
      </c>
      <c r="N2185" s="381">
        <v>53917.12890625</v>
      </c>
      <c r="O2185" s="381">
        <v>5907.9189453125</v>
      </c>
      <c r="P2185" s="381">
        <v>9.8757133483886719</v>
      </c>
      <c r="Q2185" s="381">
        <v>100.30359649658203</v>
      </c>
      <c r="R2185" s="379">
        <v>1012.8189697265625</v>
      </c>
    </row>
    <row r="2186" spans="1:18" x14ac:dyDescent="0.25">
      <c r="A2186" s="378">
        <v>41272.125</v>
      </c>
      <c r="B2186" s="381">
        <v>135.89300537109375</v>
      </c>
      <c r="C2186" s="381">
        <v>135.89300537109375</v>
      </c>
      <c r="D2186" s="381">
        <v>82349.8828125</v>
      </c>
      <c r="E2186" s="381">
        <v>1</v>
      </c>
      <c r="F2186" s="381">
        <v>1</v>
      </c>
      <c r="G2186" s="381">
        <v>1</v>
      </c>
      <c r="H2186" s="381">
        <v>1</v>
      </c>
      <c r="I2186" s="381">
        <v>25.752119064331055</v>
      </c>
      <c r="J2186" s="381">
        <v>62.418521881103516</v>
      </c>
      <c r="K2186" s="381">
        <v>16.074092073017308</v>
      </c>
      <c r="L2186" s="381">
        <v>893.94287109375</v>
      </c>
      <c r="M2186" s="381">
        <v>481.61700439453125</v>
      </c>
      <c r="N2186" s="381">
        <v>53729.390625</v>
      </c>
      <c r="O2186" s="381">
        <v>5889.13916015625</v>
      </c>
      <c r="P2186" s="381">
        <v>9.8793573379516602</v>
      </c>
      <c r="Q2186" s="381">
        <v>100.42510223388672</v>
      </c>
      <c r="R2186" s="379">
        <v>1012.8209838867187</v>
      </c>
    </row>
    <row r="2187" spans="1:18" x14ac:dyDescent="0.25">
      <c r="A2187" s="378">
        <v>41272.166666666664</v>
      </c>
      <c r="B2187" s="381">
        <v>134.18519592285156</v>
      </c>
      <c r="C2187" s="381">
        <v>134.18519592285156</v>
      </c>
      <c r="D2187" s="381">
        <v>82016.34375</v>
      </c>
      <c r="E2187" s="381">
        <v>1</v>
      </c>
      <c r="F2187" s="381">
        <v>1</v>
      </c>
      <c r="G2187" s="381">
        <v>1</v>
      </c>
      <c r="H2187" s="381">
        <v>1</v>
      </c>
      <c r="I2187" s="381">
        <v>25.508449554443359</v>
      </c>
      <c r="J2187" s="381">
        <v>62.370040893554687</v>
      </c>
      <c r="K2187" s="381">
        <v>15.909630418418091</v>
      </c>
      <c r="L2187" s="381">
        <v>894.08001708984375</v>
      </c>
      <c r="M2187" s="381">
        <v>479.35479736328125</v>
      </c>
      <c r="N2187" s="381">
        <v>53489.25</v>
      </c>
      <c r="O2187" s="381">
        <v>5863.94921875</v>
      </c>
      <c r="P2187" s="381">
        <v>9.8808002471923828</v>
      </c>
      <c r="Q2187" s="381">
        <v>100.50009918212891</v>
      </c>
      <c r="R2187" s="379">
        <v>1012.8250122070312</v>
      </c>
    </row>
    <row r="2188" spans="1:18" x14ac:dyDescent="0.25">
      <c r="A2188" s="378">
        <v>41272.208333333336</v>
      </c>
      <c r="B2188" s="381">
        <v>113.12650299072266</v>
      </c>
      <c r="C2188" s="381">
        <v>132.41924164525318</v>
      </c>
      <c r="D2188" s="381">
        <v>81261.8125</v>
      </c>
      <c r="E2188" s="381">
        <v>1</v>
      </c>
      <c r="F2188" s="381">
        <v>1</v>
      </c>
      <c r="G2188" s="381">
        <v>0.85430562496185303</v>
      </c>
      <c r="H2188" s="381">
        <v>1</v>
      </c>
      <c r="I2188" s="381">
        <v>25.252059936523437</v>
      </c>
      <c r="J2188" s="381">
        <v>62.368778228759766</v>
      </c>
      <c r="K2188" s="381">
        <v>15.749401260003797</v>
      </c>
      <c r="L2188" s="381">
        <v>894.00408935546875</v>
      </c>
      <c r="M2188" s="381">
        <v>475.2406005859375</v>
      </c>
      <c r="N2188" s="381">
        <v>53027.51953125</v>
      </c>
      <c r="O2188" s="381">
        <v>5803.43701171875</v>
      </c>
      <c r="P2188" s="381">
        <v>9.8645210266113281</v>
      </c>
      <c r="Q2188" s="381">
        <v>100.4468994140625</v>
      </c>
      <c r="R2188" s="379">
        <v>1012.8179931640625</v>
      </c>
    </row>
    <row r="2189" spans="1:18" x14ac:dyDescent="0.25">
      <c r="A2189" s="378">
        <v>41272.25</v>
      </c>
      <c r="B2189" s="381">
        <v>115.12969970703125</v>
      </c>
      <c r="C2189" s="381">
        <v>132.65065079693849</v>
      </c>
      <c r="D2189" s="381">
        <v>80832.25</v>
      </c>
      <c r="E2189" s="381">
        <v>1</v>
      </c>
      <c r="F2189" s="381">
        <v>1</v>
      </c>
      <c r="G2189" s="381">
        <v>0.86791658401489258</v>
      </c>
      <c r="H2189" s="381">
        <v>1</v>
      </c>
      <c r="I2189" s="381">
        <v>25.353809356689453</v>
      </c>
      <c r="J2189" s="381">
        <v>62.3214111328125</v>
      </c>
      <c r="K2189" s="381">
        <v>15.800851767011919</v>
      </c>
      <c r="L2189" s="381">
        <v>894.039306640625</v>
      </c>
      <c r="M2189" s="381">
        <v>473.01449584960937</v>
      </c>
      <c r="N2189" s="381">
        <v>52851.16015625</v>
      </c>
      <c r="O2189" s="381">
        <v>5784.18212890625</v>
      </c>
      <c r="P2189" s="381">
        <v>9.8643245697021484</v>
      </c>
      <c r="Q2189" s="381">
        <v>100.49520111083984</v>
      </c>
      <c r="R2189" s="379">
        <v>1012.8040161132812</v>
      </c>
    </row>
    <row r="2190" spans="1:18" x14ac:dyDescent="0.25">
      <c r="A2190" s="378">
        <v>41272.291666666664</v>
      </c>
      <c r="B2190" s="381">
        <v>133.83740234375</v>
      </c>
      <c r="C2190" s="381">
        <v>133.83740234375</v>
      </c>
      <c r="D2190" s="381">
        <v>80793.03125</v>
      </c>
      <c r="E2190" s="381">
        <v>1</v>
      </c>
      <c r="F2190" s="381">
        <v>1</v>
      </c>
      <c r="G2190" s="381">
        <v>1</v>
      </c>
      <c r="H2190" s="381">
        <v>1</v>
      </c>
      <c r="I2190" s="381">
        <v>25.568599700927734</v>
      </c>
      <c r="J2190" s="381">
        <v>62.291858673095703</v>
      </c>
      <c r="K2190" s="381">
        <v>15.927155990391475</v>
      </c>
      <c r="L2190" s="381">
        <v>893.92657470703125</v>
      </c>
      <c r="M2190" s="381">
        <v>472.79888916015625</v>
      </c>
      <c r="N2190" s="381">
        <v>52874.44921875</v>
      </c>
      <c r="O2190" s="381">
        <v>5787.841796875</v>
      </c>
      <c r="P2190" s="381">
        <v>9.8660354614257813</v>
      </c>
      <c r="Q2190" s="381">
        <v>100.45850372314453</v>
      </c>
      <c r="R2190" s="379">
        <v>1012.7999877929687</v>
      </c>
    </row>
    <row r="2191" spans="1:18" x14ac:dyDescent="0.25">
      <c r="A2191" s="378">
        <v>41272.333333333336</v>
      </c>
      <c r="B2191" s="381">
        <v>133.77780151367187</v>
      </c>
      <c r="C2191" s="381">
        <v>133.77780151367187</v>
      </c>
      <c r="D2191" s="381">
        <v>80711.609375</v>
      </c>
      <c r="E2191" s="381">
        <v>1</v>
      </c>
      <c r="F2191" s="381">
        <v>1</v>
      </c>
      <c r="G2191" s="381">
        <v>1</v>
      </c>
      <c r="H2191" s="381">
        <v>1</v>
      </c>
      <c r="I2191" s="381">
        <v>25.471000671386719</v>
      </c>
      <c r="J2191" s="381">
        <v>62.222801208496094</v>
      </c>
      <c r="K2191" s="381">
        <v>15.848770113571664</v>
      </c>
      <c r="L2191" s="381">
        <v>894.06341552734375</v>
      </c>
      <c r="M2191" s="381">
        <v>471.95541381835937</v>
      </c>
      <c r="N2191" s="381">
        <v>52810.87890625</v>
      </c>
      <c r="O2191" s="381">
        <v>5784.98681640625</v>
      </c>
      <c r="P2191" s="381">
        <v>9.8725051879882812</v>
      </c>
      <c r="Q2191" s="381">
        <v>100.48000335693359</v>
      </c>
      <c r="R2191" s="379">
        <v>1012.7999877929687</v>
      </c>
    </row>
    <row r="2192" spans="1:18" x14ac:dyDescent="0.25">
      <c r="A2192" s="378">
        <v>41272.375</v>
      </c>
      <c r="B2192" s="381">
        <v>133.22369384765625</v>
      </c>
      <c r="C2192" s="381">
        <v>133.22369384765625</v>
      </c>
      <c r="D2192" s="381">
        <v>80636.859375</v>
      </c>
      <c r="E2192" s="381">
        <v>1</v>
      </c>
      <c r="F2192" s="381">
        <v>1</v>
      </c>
      <c r="G2192" s="381">
        <v>1</v>
      </c>
      <c r="H2192" s="381">
        <v>1</v>
      </c>
      <c r="I2192" s="381">
        <v>25.433660507202148</v>
      </c>
      <c r="J2192" s="381">
        <v>62.158069610595703</v>
      </c>
      <c r="K2192" s="381">
        <v>15.809072402589299</v>
      </c>
      <c r="L2192" s="381">
        <v>893.944091796875</v>
      </c>
      <c r="M2192" s="381">
        <v>471.406494140625</v>
      </c>
      <c r="N2192" s="381">
        <v>52751.5390625</v>
      </c>
      <c r="O2192" s="381">
        <v>5793.5830078125</v>
      </c>
      <c r="P2192" s="381">
        <v>9.8955812454223633</v>
      </c>
      <c r="Q2192" s="381">
        <v>100.49720001220703</v>
      </c>
      <c r="R2192" s="379">
        <v>1012.7999877929687</v>
      </c>
    </row>
    <row r="2193" spans="1:18" x14ac:dyDescent="0.25">
      <c r="A2193" s="378">
        <v>41272.416666666664</v>
      </c>
      <c r="B2193" s="381">
        <v>132.84629821777344</v>
      </c>
      <c r="C2193" s="381">
        <v>132.84629821777344</v>
      </c>
      <c r="D2193" s="381">
        <v>80549.1328125</v>
      </c>
      <c r="E2193" s="381">
        <v>1</v>
      </c>
      <c r="F2193" s="381">
        <v>1</v>
      </c>
      <c r="G2193" s="381">
        <v>1</v>
      </c>
      <c r="H2193" s="381">
        <v>1</v>
      </c>
      <c r="I2193" s="381">
        <v>25.334390640258789</v>
      </c>
      <c r="J2193" s="381">
        <v>62.085010528564453</v>
      </c>
      <c r="K2193" s="381">
        <v>15.728859096352316</v>
      </c>
      <c r="L2193" s="381">
        <v>893.95477294921875</v>
      </c>
      <c r="M2193" s="381">
        <v>470.50448608398437</v>
      </c>
      <c r="N2193" s="381">
        <v>52668.6796875</v>
      </c>
      <c r="O2193" s="381">
        <v>5779.02294921875</v>
      </c>
      <c r="P2193" s="381">
        <v>9.8876314163208008</v>
      </c>
      <c r="Q2193" s="381">
        <v>100.76210021972656</v>
      </c>
      <c r="R2193" s="379">
        <v>1012.802978515625</v>
      </c>
    </row>
    <row r="2194" spans="1:18" x14ac:dyDescent="0.25">
      <c r="A2194" s="378">
        <v>41272.458333333336</v>
      </c>
      <c r="B2194" s="381">
        <v>132.07569885253906</v>
      </c>
      <c r="C2194" s="381">
        <v>132.07569885253906</v>
      </c>
      <c r="D2194" s="381">
        <v>80462.4765625</v>
      </c>
      <c r="E2194" s="381">
        <v>1</v>
      </c>
      <c r="F2194" s="381">
        <v>1</v>
      </c>
      <c r="G2194" s="381">
        <v>1</v>
      </c>
      <c r="H2194" s="381">
        <v>1</v>
      </c>
      <c r="I2194" s="381">
        <v>25.309719085693359</v>
      </c>
      <c r="J2194" s="381">
        <v>62.005359649658203</v>
      </c>
      <c r="K2194" s="381">
        <v>15.693382345402352</v>
      </c>
      <c r="L2194" s="381">
        <v>894.05328369140625</v>
      </c>
      <c r="M2194" s="381">
        <v>469.619384765625</v>
      </c>
      <c r="N2194" s="381">
        <v>52593.171875</v>
      </c>
      <c r="O2194" s="381">
        <v>5756.56201171875</v>
      </c>
      <c r="P2194" s="381">
        <v>9.8649129867553711</v>
      </c>
      <c r="Q2194" s="381">
        <v>100.97769927978516</v>
      </c>
      <c r="R2194" s="379">
        <v>1012.81298828125</v>
      </c>
    </row>
    <row r="2195" spans="1:18" x14ac:dyDescent="0.25">
      <c r="A2195" s="378">
        <v>41272.5</v>
      </c>
      <c r="B2195" s="381">
        <v>131.64039611816406</v>
      </c>
      <c r="C2195" s="381">
        <v>131.64039611816406</v>
      </c>
      <c r="D2195" s="381">
        <v>80349.15625</v>
      </c>
      <c r="E2195" s="381">
        <v>1</v>
      </c>
      <c r="F2195" s="381">
        <v>1</v>
      </c>
      <c r="G2195" s="381">
        <v>1</v>
      </c>
      <c r="H2195" s="381">
        <v>1</v>
      </c>
      <c r="I2195" s="381">
        <v>25.375999450683594</v>
      </c>
      <c r="J2195" s="381">
        <v>61.932998657226563</v>
      </c>
      <c r="K2195" s="381">
        <v>15.71611739904969</v>
      </c>
      <c r="L2195" s="381">
        <v>893.9522705078125</v>
      </c>
      <c r="M2195" s="381">
        <v>468.96170043945312</v>
      </c>
      <c r="N2195" s="381">
        <v>52528.03125</v>
      </c>
      <c r="O2195" s="381">
        <v>5757.7412109375</v>
      </c>
      <c r="P2195" s="381">
        <v>9.878941535949707</v>
      </c>
      <c r="Q2195" s="381">
        <v>100.92880249023437</v>
      </c>
      <c r="R2195" s="379">
        <v>1012.8150024414062</v>
      </c>
    </row>
    <row r="2196" spans="1:18" x14ac:dyDescent="0.25">
      <c r="A2196" s="378">
        <v>41272.541666666664</v>
      </c>
      <c r="B2196" s="381">
        <v>130.80230712890625</v>
      </c>
      <c r="C2196" s="381">
        <v>130.80230712890625</v>
      </c>
      <c r="D2196" s="381">
        <v>80332.34375</v>
      </c>
      <c r="E2196" s="381">
        <v>1</v>
      </c>
      <c r="F2196" s="381">
        <v>1</v>
      </c>
      <c r="G2196" s="381">
        <v>1</v>
      </c>
      <c r="H2196" s="381">
        <v>1</v>
      </c>
      <c r="I2196" s="381">
        <v>25.33568000793457</v>
      </c>
      <c r="J2196" s="381">
        <v>61.851840972900391</v>
      </c>
      <c r="K2196" s="381">
        <v>15.670584507910608</v>
      </c>
      <c r="L2196" s="381">
        <v>894.07171630859375</v>
      </c>
      <c r="M2196" s="381">
        <v>468.48880004882812</v>
      </c>
      <c r="N2196" s="381">
        <v>52510.2890625</v>
      </c>
      <c r="O2196" s="381">
        <v>5762.4609375</v>
      </c>
      <c r="P2196" s="381">
        <v>9.8890447616577148</v>
      </c>
      <c r="Q2196" s="381">
        <v>101.08820343017578</v>
      </c>
      <c r="R2196" s="379">
        <v>1012.8109741210937</v>
      </c>
    </row>
    <row r="2197" spans="1:18" x14ac:dyDescent="0.25">
      <c r="A2197" s="378">
        <v>41272.583333333336</v>
      </c>
      <c r="B2197" s="381">
        <v>129.45530700683594</v>
      </c>
      <c r="C2197" s="381">
        <v>129.45530700683594</v>
      </c>
      <c r="D2197" s="381">
        <v>80242.21875</v>
      </c>
      <c r="E2197" s="381">
        <v>1</v>
      </c>
      <c r="F2197" s="381">
        <v>1</v>
      </c>
      <c r="G2197" s="381">
        <v>1</v>
      </c>
      <c r="H2197" s="381">
        <v>1</v>
      </c>
      <c r="I2197" s="381">
        <v>25.402650833129883</v>
      </c>
      <c r="J2197" s="381">
        <v>61.770839691162109</v>
      </c>
      <c r="K2197" s="381">
        <v>15.691430723438316</v>
      </c>
      <c r="L2197" s="381">
        <v>893.7874755859375</v>
      </c>
      <c r="M2197" s="381">
        <v>467.79971313476562</v>
      </c>
      <c r="N2197" s="381">
        <v>52434.4296875</v>
      </c>
      <c r="O2197" s="381">
        <v>5801.69189453125</v>
      </c>
      <c r="P2197" s="381">
        <v>9.9624700546264648</v>
      </c>
      <c r="Q2197" s="381">
        <v>101.04160308837891</v>
      </c>
      <c r="R2197" s="379">
        <v>1012.8150024414062</v>
      </c>
    </row>
    <row r="2198" spans="1:18" x14ac:dyDescent="0.25">
      <c r="A2198" s="378">
        <v>41272.625</v>
      </c>
      <c r="B2198" s="381">
        <v>128.21400451660156</v>
      </c>
      <c r="C2198" s="381">
        <v>128.21400451660156</v>
      </c>
      <c r="D2198" s="381">
        <v>80072.4921875</v>
      </c>
      <c r="E2198" s="381">
        <v>1</v>
      </c>
      <c r="F2198" s="381">
        <v>1</v>
      </c>
      <c r="G2198" s="381">
        <v>1</v>
      </c>
      <c r="H2198" s="381">
        <v>1</v>
      </c>
      <c r="I2198" s="381">
        <v>25.357599258422852</v>
      </c>
      <c r="J2198" s="381">
        <v>61.697399139404297</v>
      </c>
      <c r="K2198" s="381">
        <v>15.644979226639771</v>
      </c>
      <c r="L2198" s="381">
        <v>894.02392578125</v>
      </c>
      <c r="M2198" s="381">
        <v>466.7694091796875</v>
      </c>
      <c r="N2198" s="381">
        <v>52336.69921875</v>
      </c>
      <c r="O2198" s="381">
        <v>5798.74609375</v>
      </c>
      <c r="P2198" s="381">
        <v>9.9754533767700195</v>
      </c>
      <c r="Q2198" s="381">
        <v>101.189697265625</v>
      </c>
      <c r="R2198" s="379">
        <v>1012.8170166015625</v>
      </c>
    </row>
    <row r="2199" spans="1:18" x14ac:dyDescent="0.25">
      <c r="A2199" s="378">
        <v>41272.666666666664</v>
      </c>
      <c r="B2199" s="381">
        <v>127.44979858398437</v>
      </c>
      <c r="C2199" s="381">
        <v>127.44979858398437</v>
      </c>
      <c r="D2199" s="381">
        <v>79969.90625</v>
      </c>
      <c r="E2199" s="381">
        <v>1</v>
      </c>
      <c r="F2199" s="381">
        <v>1</v>
      </c>
      <c r="G2199" s="381">
        <v>1</v>
      </c>
      <c r="H2199" s="381">
        <v>1</v>
      </c>
      <c r="I2199" s="381">
        <v>25.180110931396484</v>
      </c>
      <c r="J2199" s="381">
        <v>61.622890472412109</v>
      </c>
      <c r="K2199" s="381">
        <v>15.516712180086325</v>
      </c>
      <c r="L2199" s="381">
        <v>893.9921875</v>
      </c>
      <c r="M2199" s="381">
        <v>465.91641235351562</v>
      </c>
      <c r="N2199" s="381">
        <v>52259.94140625</v>
      </c>
      <c r="O2199" s="381">
        <v>5790.8837890625</v>
      </c>
      <c r="P2199" s="381">
        <v>9.9761209487915039</v>
      </c>
      <c r="Q2199" s="381">
        <v>101.35939788818359</v>
      </c>
      <c r="R2199" s="379">
        <v>1012.8189697265625</v>
      </c>
    </row>
    <row r="2200" spans="1:18" x14ac:dyDescent="0.25">
      <c r="A2200" s="378">
        <v>41272.708333333336</v>
      </c>
      <c r="B2200" s="381">
        <v>127.3291015625</v>
      </c>
      <c r="C2200" s="381">
        <v>127.3291015625</v>
      </c>
      <c r="D2200" s="381">
        <v>79812</v>
      </c>
      <c r="E2200" s="381">
        <v>1</v>
      </c>
      <c r="F2200" s="381">
        <v>1</v>
      </c>
      <c r="G2200" s="381">
        <v>1</v>
      </c>
      <c r="H2200" s="381">
        <v>1</v>
      </c>
      <c r="I2200" s="381">
        <v>24.711380004882813</v>
      </c>
      <c r="J2200" s="381">
        <v>61.651149749755859</v>
      </c>
      <c r="K2200" s="381">
        <v>15.234849892041529</v>
      </c>
      <c r="L2200" s="381">
        <v>894.04022216796875</v>
      </c>
      <c r="M2200" s="381">
        <v>465.1820068359375</v>
      </c>
      <c r="N2200" s="381">
        <v>52171.8203125</v>
      </c>
      <c r="O2200" s="381">
        <v>5779.158203125</v>
      </c>
      <c r="P2200" s="381">
        <v>9.9733057022094727</v>
      </c>
      <c r="Q2200" s="381">
        <v>101.27839660644531</v>
      </c>
      <c r="R2200" s="379">
        <v>1012.8179931640625</v>
      </c>
    </row>
    <row r="2201" spans="1:18" x14ac:dyDescent="0.25">
      <c r="A2201" s="378">
        <v>41272.75</v>
      </c>
      <c r="B2201" s="381">
        <v>127.07170104980469</v>
      </c>
      <c r="C2201" s="381">
        <v>127.07170104980469</v>
      </c>
      <c r="D2201" s="381">
        <v>79656.1328125</v>
      </c>
      <c r="E2201" s="381">
        <v>1</v>
      </c>
      <c r="F2201" s="381">
        <v>1</v>
      </c>
      <c r="G2201" s="381">
        <v>1</v>
      </c>
      <c r="H2201" s="381">
        <v>1</v>
      </c>
      <c r="I2201" s="381">
        <v>25.448650360107422</v>
      </c>
      <c r="J2201" s="381">
        <v>61.650581359863281</v>
      </c>
      <c r="K2201" s="381">
        <v>15.689240895245167</v>
      </c>
      <c r="L2201" s="381">
        <v>893.978271484375</v>
      </c>
      <c r="M2201" s="381">
        <v>463.98110961914062</v>
      </c>
      <c r="N2201" s="381">
        <v>52059.33984375</v>
      </c>
      <c r="O2201" s="381">
        <v>5763.27197265625</v>
      </c>
      <c r="P2201" s="381">
        <v>9.9674129486083984</v>
      </c>
      <c r="Q2201" s="381">
        <v>101.36879730224609</v>
      </c>
      <c r="R2201" s="379">
        <v>1012.8200073242187</v>
      </c>
    </row>
    <row r="2202" spans="1:18" x14ac:dyDescent="0.25">
      <c r="A2202" s="378">
        <v>41272.791666666664</v>
      </c>
      <c r="B2202" s="381">
        <v>126.66400146484375</v>
      </c>
      <c r="C2202" s="381">
        <v>126.66400146484375</v>
      </c>
      <c r="D2202" s="381">
        <v>79406.2265625</v>
      </c>
      <c r="E2202" s="381">
        <v>1</v>
      </c>
      <c r="F2202" s="381">
        <v>1</v>
      </c>
      <c r="G2202" s="381">
        <v>1</v>
      </c>
      <c r="H2202" s="381">
        <v>1</v>
      </c>
      <c r="I2202" s="381">
        <v>25.661619186401367</v>
      </c>
      <c r="J2202" s="381">
        <v>61.565269470214844</v>
      </c>
      <c r="K2202" s="381">
        <v>15.798645002528355</v>
      </c>
      <c r="L2202" s="381">
        <v>893.9688720703125</v>
      </c>
      <c r="M2202" s="381">
        <v>462.668701171875</v>
      </c>
      <c r="N2202" s="381">
        <v>51926.19921875</v>
      </c>
      <c r="O2202" s="381">
        <v>5747.041015625</v>
      </c>
      <c r="P2202" s="381">
        <v>9.9647979736328125</v>
      </c>
      <c r="Q2202" s="381">
        <v>101.35649871826172</v>
      </c>
      <c r="R2202" s="379">
        <v>1012.8200073242187</v>
      </c>
    </row>
    <row r="2203" spans="1:18" x14ac:dyDescent="0.25">
      <c r="A2203" s="378">
        <v>41272.833333333336</v>
      </c>
      <c r="B2203" s="381">
        <v>126.41249847412109</v>
      </c>
      <c r="C2203" s="381">
        <v>126.41249847412109</v>
      </c>
      <c r="D2203" s="381">
        <v>79134.7734375</v>
      </c>
      <c r="E2203" s="381">
        <v>1</v>
      </c>
      <c r="F2203" s="381">
        <v>1</v>
      </c>
      <c r="G2203" s="381">
        <v>1</v>
      </c>
      <c r="H2203" s="381">
        <v>1</v>
      </c>
      <c r="I2203" s="381">
        <v>25.547109603881836</v>
      </c>
      <c r="J2203" s="381">
        <v>61.324348449707031</v>
      </c>
      <c r="K2203" s="381">
        <v>15.666598512313067</v>
      </c>
      <c r="L2203" s="381">
        <v>894.0054931640625</v>
      </c>
      <c r="M2203" s="381">
        <v>461.0618896484375</v>
      </c>
      <c r="N2203" s="381">
        <v>51811.2890625</v>
      </c>
      <c r="O2203" s="381">
        <v>5734.19921875</v>
      </c>
      <c r="P2203" s="381">
        <v>9.9647512435913086</v>
      </c>
      <c r="Q2203" s="381">
        <v>101.28679656982422</v>
      </c>
      <c r="R2203" s="379">
        <v>1012.8170166015625</v>
      </c>
    </row>
    <row r="2204" spans="1:18" x14ac:dyDescent="0.25">
      <c r="A2204" s="378">
        <v>41272.875</v>
      </c>
      <c r="B2204" s="381">
        <v>126.05539703369141</v>
      </c>
      <c r="C2204" s="381">
        <v>126.05539703369141</v>
      </c>
      <c r="D2204" s="381">
        <v>79142.6875</v>
      </c>
      <c r="E2204" s="381">
        <v>1</v>
      </c>
      <c r="F2204" s="381">
        <v>1</v>
      </c>
      <c r="G2204" s="381">
        <v>1</v>
      </c>
      <c r="H2204" s="381">
        <v>1</v>
      </c>
      <c r="I2204" s="381">
        <v>25.585840225219727</v>
      </c>
      <c r="J2204" s="381">
        <v>61.104221343994141</v>
      </c>
      <c r="K2204" s="381">
        <v>15.63402844393895</v>
      </c>
      <c r="L2204" s="381">
        <v>894.0526123046875</v>
      </c>
      <c r="M2204" s="381">
        <v>460.7261962890625</v>
      </c>
      <c r="N2204" s="381">
        <v>51821.7890625</v>
      </c>
      <c r="O2204" s="381">
        <v>5734.369140625</v>
      </c>
      <c r="P2204" s="381">
        <v>9.9636449813842773</v>
      </c>
      <c r="Q2204" s="381">
        <v>101.36029815673828</v>
      </c>
      <c r="R2204" s="379">
        <v>1012.8179931640625</v>
      </c>
    </row>
    <row r="2205" spans="1:18" x14ac:dyDescent="0.25">
      <c r="A2205" s="378">
        <v>41272.916666666664</v>
      </c>
      <c r="B2205" s="381">
        <v>126.17749786376953</v>
      </c>
      <c r="C2205" s="381">
        <v>126.17749786376953</v>
      </c>
      <c r="D2205" s="381">
        <v>79063.671875</v>
      </c>
      <c r="E2205" s="381">
        <v>1</v>
      </c>
      <c r="F2205" s="381">
        <v>1</v>
      </c>
      <c r="G2205" s="381">
        <v>1</v>
      </c>
      <c r="H2205" s="381">
        <v>1</v>
      </c>
      <c r="I2205" s="381">
        <v>25.223989486694336</v>
      </c>
      <c r="J2205" s="381">
        <v>60.961910247802734</v>
      </c>
      <c r="K2205" s="381">
        <v>15.377025831793798</v>
      </c>
      <c r="L2205" s="381">
        <v>893.93157958984375</v>
      </c>
      <c r="M2205" s="381">
        <v>459.960205078125</v>
      </c>
      <c r="N2205" s="381">
        <v>51744.91015625</v>
      </c>
      <c r="O2205" s="381">
        <v>5724.31982421875</v>
      </c>
      <c r="P2205" s="381">
        <v>9.960963249206543</v>
      </c>
      <c r="Q2205" s="381">
        <v>101.47669982910156</v>
      </c>
      <c r="R2205" s="379">
        <v>1012.822021484375</v>
      </c>
    </row>
    <row r="2206" spans="1:18" x14ac:dyDescent="0.25">
      <c r="A2206" s="378">
        <v>41272.958333333336</v>
      </c>
      <c r="B2206" s="381">
        <v>125.42630004882812</v>
      </c>
      <c r="C2206" s="381">
        <v>125.42630004882812</v>
      </c>
      <c r="D2206" s="381">
        <v>78854.40625</v>
      </c>
      <c r="E2206" s="381">
        <v>1</v>
      </c>
      <c r="F2206" s="381">
        <v>1</v>
      </c>
      <c r="G2206" s="381">
        <v>1</v>
      </c>
      <c r="H2206" s="381">
        <v>1</v>
      </c>
      <c r="I2206" s="381">
        <v>25.184980392456055</v>
      </c>
      <c r="J2206" s="381">
        <v>60.954269409179688</v>
      </c>
      <c r="K2206" s="381">
        <v>15.351320799066743</v>
      </c>
      <c r="L2206" s="381">
        <v>894.05792236328125</v>
      </c>
      <c r="M2206" s="381">
        <v>459.31338500976562</v>
      </c>
      <c r="N2206" s="381">
        <v>51681.640625</v>
      </c>
      <c r="O2206" s="381">
        <v>5713.64404296875</v>
      </c>
      <c r="P2206" s="381">
        <v>9.9563760757446289</v>
      </c>
      <c r="Q2206" s="381">
        <v>101.12999725341797</v>
      </c>
      <c r="R2206" s="379">
        <v>1012.8200073242187</v>
      </c>
    </row>
    <row r="2207" spans="1:18" x14ac:dyDescent="0.25">
      <c r="A2207" s="378">
        <v>41273</v>
      </c>
      <c r="B2207" s="381">
        <v>125.50949859619141</v>
      </c>
      <c r="C2207" s="381">
        <v>125.50949859619141</v>
      </c>
      <c r="D2207" s="381">
        <v>78724.8828125</v>
      </c>
      <c r="E2207" s="381">
        <v>1</v>
      </c>
      <c r="F2207" s="381">
        <v>1</v>
      </c>
      <c r="G2207" s="381">
        <v>1</v>
      </c>
      <c r="H2207" s="381">
        <v>1</v>
      </c>
      <c r="I2207" s="381">
        <v>25.187810897827148</v>
      </c>
      <c r="J2207" s="381">
        <v>60.914230346679688</v>
      </c>
      <c r="K2207" s="381">
        <v>15.342961149588518</v>
      </c>
      <c r="L2207" s="381">
        <v>894.0089111328125</v>
      </c>
      <c r="M2207" s="381">
        <v>458.3109130859375</v>
      </c>
      <c r="N2207" s="381">
        <v>51590.640625</v>
      </c>
      <c r="O2207" s="381">
        <v>5701.59619140625</v>
      </c>
      <c r="P2207" s="381">
        <v>9.9519796371459961</v>
      </c>
      <c r="Q2207" s="381">
        <v>101.22779846191406</v>
      </c>
      <c r="R2207" s="379">
        <v>1012.8189697265625</v>
      </c>
    </row>
    <row r="2208" spans="1:18" x14ac:dyDescent="0.25">
      <c r="A2208" s="378">
        <v>41273.041666666664</v>
      </c>
      <c r="B2208" s="381">
        <v>125.88320159912109</v>
      </c>
      <c r="C2208" s="381">
        <v>125.88320159912109</v>
      </c>
      <c r="D2208" s="381">
        <v>78784.0703125</v>
      </c>
      <c r="E2208" s="381">
        <v>1</v>
      </c>
      <c r="F2208" s="381">
        <v>1</v>
      </c>
      <c r="G2208" s="381">
        <v>1</v>
      </c>
      <c r="H2208" s="381">
        <v>1</v>
      </c>
      <c r="I2208" s="381">
        <v>24.977989196777344</v>
      </c>
      <c r="J2208" s="381">
        <v>60.887111663818359</v>
      </c>
      <c r="K2208" s="381">
        <v>15.208376173618309</v>
      </c>
      <c r="L2208" s="381">
        <v>893.99298095703125</v>
      </c>
      <c r="M2208" s="381">
        <v>458.24630737304687</v>
      </c>
      <c r="N2208" s="381">
        <v>51586.578125</v>
      </c>
      <c r="O2208" s="381">
        <v>5701.71484375</v>
      </c>
      <c r="P2208" s="381">
        <v>9.9534492492675781</v>
      </c>
      <c r="Q2208" s="381">
        <v>101.31340026855469</v>
      </c>
      <c r="R2208" s="379">
        <v>1012.8179931640625</v>
      </c>
    </row>
    <row r="2209" spans="1:18" x14ac:dyDescent="0.25">
      <c r="A2209" s="378">
        <v>41273.083333333336</v>
      </c>
      <c r="B2209" s="381">
        <v>125.66770172119141</v>
      </c>
      <c r="C2209" s="381">
        <v>125.66770172119141</v>
      </c>
      <c r="D2209" s="381">
        <v>78704.4296875</v>
      </c>
      <c r="E2209" s="381">
        <v>1</v>
      </c>
      <c r="F2209" s="381">
        <v>1</v>
      </c>
      <c r="G2209" s="381">
        <v>1</v>
      </c>
      <c r="H2209" s="381">
        <v>1</v>
      </c>
      <c r="I2209" s="381">
        <v>24.657609939575195</v>
      </c>
      <c r="J2209" s="381">
        <v>60.953369140625</v>
      </c>
      <c r="K2209" s="381">
        <v>15.029644007724709</v>
      </c>
      <c r="L2209" s="381">
        <v>894.04217529296875</v>
      </c>
      <c r="M2209" s="381">
        <v>457.75540161132812</v>
      </c>
      <c r="N2209" s="381">
        <v>51501.2890625</v>
      </c>
      <c r="O2209" s="381">
        <v>5691.6259765625</v>
      </c>
      <c r="P2209" s="381">
        <v>9.9515724182128906</v>
      </c>
      <c r="Q2209" s="381">
        <v>101.23670196533203</v>
      </c>
      <c r="R2209" s="379">
        <v>1012.8189697265625</v>
      </c>
    </row>
    <row r="2210" spans="1:18" x14ac:dyDescent="0.25">
      <c r="A2210" s="378">
        <v>41273.125</v>
      </c>
      <c r="B2210" s="381">
        <v>126.32070159912109</v>
      </c>
      <c r="C2210" s="381">
        <v>126.32070159912109</v>
      </c>
      <c r="D2210" s="381">
        <v>78765.8828125</v>
      </c>
      <c r="E2210" s="381">
        <v>1</v>
      </c>
      <c r="F2210" s="381">
        <v>1</v>
      </c>
      <c r="G2210" s="381">
        <v>1</v>
      </c>
      <c r="H2210" s="381">
        <v>1</v>
      </c>
      <c r="I2210" s="381">
        <v>26.613510131835938</v>
      </c>
      <c r="J2210" s="381">
        <v>61.405258178710938</v>
      </c>
      <c r="K2210" s="381">
        <v>16.34209460687125</v>
      </c>
      <c r="L2210" s="381">
        <v>893.99127197265625</v>
      </c>
      <c r="M2210" s="381">
        <v>457.79830932617187</v>
      </c>
      <c r="N2210" s="381">
        <v>51503.5</v>
      </c>
      <c r="O2210" s="381">
        <v>5688.0390625</v>
      </c>
      <c r="P2210" s="381">
        <v>9.9463520050048828</v>
      </c>
      <c r="Q2210" s="381">
        <v>101.04679870605469</v>
      </c>
      <c r="R2210" s="379">
        <v>1012.8170166015625</v>
      </c>
    </row>
    <row r="2211" spans="1:18" x14ac:dyDescent="0.25">
      <c r="A2211" s="378">
        <v>41273.166666666664</v>
      </c>
      <c r="B2211" s="381">
        <v>125.00969696044922</v>
      </c>
      <c r="C2211" s="381">
        <v>125.00969696044922</v>
      </c>
      <c r="D2211" s="381">
        <v>78745.203125</v>
      </c>
      <c r="E2211" s="381">
        <v>1</v>
      </c>
      <c r="F2211" s="381">
        <v>1</v>
      </c>
      <c r="G2211" s="381">
        <v>1</v>
      </c>
      <c r="H2211" s="381">
        <v>1</v>
      </c>
      <c r="I2211" s="381">
        <v>26.596710205078125</v>
      </c>
      <c r="J2211" s="381">
        <v>61.463710784912109</v>
      </c>
      <c r="K2211" s="381">
        <v>16.347325038750423</v>
      </c>
      <c r="L2211" s="381">
        <v>894.0316162109375</v>
      </c>
      <c r="M2211" s="381">
        <v>457.7484130859375</v>
      </c>
      <c r="N2211" s="381">
        <v>51505.19140625</v>
      </c>
      <c r="O2211" s="381">
        <v>5694.64990234375</v>
      </c>
      <c r="P2211" s="381">
        <v>9.9556331634521484</v>
      </c>
      <c r="Q2211" s="381">
        <v>101.05609893798828</v>
      </c>
      <c r="R2211" s="379">
        <v>1012.8150024414062</v>
      </c>
    </row>
    <row r="2212" spans="1:18" x14ac:dyDescent="0.25">
      <c r="A2212" s="378">
        <v>41273.208333333336</v>
      </c>
      <c r="B2212" s="381">
        <v>105.29579925537109</v>
      </c>
      <c r="C2212" s="381">
        <v>123.41360577836302</v>
      </c>
      <c r="D2212" s="381">
        <v>78702.6796875</v>
      </c>
      <c r="E2212" s="381">
        <v>1</v>
      </c>
      <c r="F2212" s="381">
        <v>1</v>
      </c>
      <c r="G2212" s="381">
        <v>0.85319441556930542</v>
      </c>
      <c r="H2212" s="381">
        <v>1</v>
      </c>
      <c r="I2212" s="381">
        <v>26.398679733276367</v>
      </c>
      <c r="J2212" s="381">
        <v>61.424739837646484</v>
      </c>
      <c r="K2212" s="381">
        <v>16.215320346738519</v>
      </c>
      <c r="L2212" s="381">
        <v>893.9605712890625</v>
      </c>
      <c r="M2212" s="381">
        <v>457.4525146484375</v>
      </c>
      <c r="N2212" s="381">
        <v>51433.46875</v>
      </c>
      <c r="O2212" s="381">
        <v>5688.63818359375</v>
      </c>
      <c r="P2212" s="381">
        <v>9.9579067230224609</v>
      </c>
      <c r="Q2212" s="381">
        <v>101.06629943847656</v>
      </c>
      <c r="R2212" s="379">
        <v>1012.8140258789062</v>
      </c>
    </row>
    <row r="2213" spans="1:18" x14ac:dyDescent="0.25">
      <c r="A2213" s="378">
        <v>41273.25</v>
      </c>
      <c r="B2213" s="381">
        <v>108.94699859619141</v>
      </c>
      <c r="C2213" s="381">
        <v>125.28644180104072</v>
      </c>
      <c r="D2213" s="381">
        <v>78768.34375</v>
      </c>
      <c r="E2213" s="381">
        <v>1</v>
      </c>
      <c r="F2213" s="381">
        <v>1</v>
      </c>
      <c r="G2213" s="381">
        <v>0.86958330869674683</v>
      </c>
      <c r="H2213" s="381">
        <v>1</v>
      </c>
      <c r="I2213" s="381">
        <v>26.18610954284668</v>
      </c>
      <c r="J2213" s="381">
        <v>61.311771392822266</v>
      </c>
      <c r="K2213" s="381">
        <v>16.055167619584171</v>
      </c>
      <c r="L2213" s="381">
        <v>894.01519775390625</v>
      </c>
      <c r="M2213" s="381">
        <v>457.68240356445312</v>
      </c>
      <c r="N2213" s="381">
        <v>51508.4609375</v>
      </c>
      <c r="O2213" s="381">
        <v>5696.9501953125</v>
      </c>
      <c r="P2213" s="381">
        <v>9.9600210189819336</v>
      </c>
      <c r="Q2213" s="381">
        <v>100.89720153808594</v>
      </c>
      <c r="R2213" s="379">
        <v>1012.81201171875</v>
      </c>
    </row>
    <row r="2214" spans="1:18" x14ac:dyDescent="0.25">
      <c r="A2214" s="378">
        <v>41273.291666666664</v>
      </c>
      <c r="B2214" s="381">
        <v>125.46700286865234</v>
      </c>
      <c r="C2214" s="381">
        <v>125.46700286865234</v>
      </c>
      <c r="D2214" s="381">
        <v>78790.7734375</v>
      </c>
      <c r="E2214" s="381">
        <v>1</v>
      </c>
      <c r="F2214" s="381">
        <v>1</v>
      </c>
      <c r="G2214" s="381">
        <v>1</v>
      </c>
      <c r="H2214" s="381">
        <v>1</v>
      </c>
      <c r="I2214" s="381">
        <v>25.497829437255859</v>
      </c>
      <c r="J2214" s="381">
        <v>61.082408905029297</v>
      </c>
      <c r="K2214" s="381">
        <v>15.574688438771554</v>
      </c>
      <c r="L2214" s="381">
        <v>893.98492431640625</v>
      </c>
      <c r="M2214" s="381">
        <v>457.60598754882812</v>
      </c>
      <c r="N2214" s="381">
        <v>51506.6796875</v>
      </c>
      <c r="O2214" s="381">
        <v>5700.86083984375</v>
      </c>
      <c r="P2214" s="381">
        <v>9.9661502838134766</v>
      </c>
      <c r="Q2214" s="381">
        <v>100.94879913330078</v>
      </c>
      <c r="R2214" s="379">
        <v>1012.81201171875</v>
      </c>
    </row>
    <row r="2215" spans="1:18" x14ac:dyDescent="0.25">
      <c r="A2215" s="378">
        <v>41273.333333333336</v>
      </c>
      <c r="B2215" s="381">
        <v>126.06880187988281</v>
      </c>
      <c r="C2215" s="381">
        <v>126.06880187988281</v>
      </c>
      <c r="D2215" s="381">
        <v>78845.703125</v>
      </c>
      <c r="E2215" s="381">
        <v>1</v>
      </c>
      <c r="F2215" s="381">
        <v>1</v>
      </c>
      <c r="G2215" s="381">
        <v>1</v>
      </c>
      <c r="H2215" s="381">
        <v>1</v>
      </c>
      <c r="I2215" s="381">
        <v>24.639369964599609</v>
      </c>
      <c r="J2215" s="381">
        <v>61.026290893554687</v>
      </c>
      <c r="K2215" s="381">
        <v>15.0364935889357</v>
      </c>
      <c r="L2215" s="381">
        <v>893.9622802734375</v>
      </c>
      <c r="M2215" s="381">
        <v>457.67459106445312</v>
      </c>
      <c r="N2215" s="381">
        <v>51523.2109375</v>
      </c>
      <c r="O2215" s="381">
        <v>5700.2880859375</v>
      </c>
      <c r="P2215" s="381">
        <v>9.9612302780151367</v>
      </c>
      <c r="Q2215" s="381">
        <v>101.02790069580078</v>
      </c>
      <c r="R2215" s="379">
        <v>1012.8150024414062</v>
      </c>
    </row>
    <row r="2216" spans="1:18" x14ac:dyDescent="0.25">
      <c r="A2216" s="378">
        <v>41273.375</v>
      </c>
      <c r="B2216" s="381">
        <v>126.40329742431641</v>
      </c>
      <c r="C2216" s="381">
        <v>126.40329742431641</v>
      </c>
      <c r="D2216" s="381">
        <v>78886.6171875</v>
      </c>
      <c r="E2216" s="381">
        <v>1</v>
      </c>
      <c r="F2216" s="381">
        <v>1</v>
      </c>
      <c r="G2216" s="381">
        <v>1</v>
      </c>
      <c r="H2216" s="381">
        <v>1</v>
      </c>
      <c r="I2216" s="381">
        <v>23.897159576416016</v>
      </c>
      <c r="J2216" s="381">
        <v>61.236339569091797</v>
      </c>
      <c r="K2216" s="381">
        <v>14.63374578558185</v>
      </c>
      <c r="L2216" s="381">
        <v>894.007080078125</v>
      </c>
      <c r="M2216" s="381">
        <v>458.32290649414062</v>
      </c>
      <c r="N2216" s="381">
        <v>51549.2109375</v>
      </c>
      <c r="O2216" s="381">
        <v>5703.1162109375</v>
      </c>
      <c r="P2216" s="381">
        <v>9.9620532989501953</v>
      </c>
      <c r="Q2216" s="381">
        <v>100.90090179443359</v>
      </c>
      <c r="R2216" s="379">
        <v>1012.8159790039062</v>
      </c>
    </row>
    <row r="2217" spans="1:18" x14ac:dyDescent="0.25">
      <c r="A2217" s="378">
        <v>41273.416666666664</v>
      </c>
      <c r="B2217" s="381">
        <v>125.37380218505859</v>
      </c>
      <c r="C2217" s="381">
        <v>125.37380218505859</v>
      </c>
      <c r="D2217" s="381">
        <v>78850.75</v>
      </c>
      <c r="E2217" s="381">
        <v>1</v>
      </c>
      <c r="F2217" s="381">
        <v>1</v>
      </c>
      <c r="G2217" s="381">
        <v>1</v>
      </c>
      <c r="H2217" s="381">
        <v>1</v>
      </c>
      <c r="I2217" s="381">
        <v>25.02733039855957</v>
      </c>
      <c r="J2217" s="381">
        <v>61.409160614013672</v>
      </c>
      <c r="K2217" s="381">
        <v>15.369073521851314</v>
      </c>
      <c r="L2217" s="381">
        <v>894.03082275390625</v>
      </c>
      <c r="M2217" s="381">
        <v>457.98361206054687</v>
      </c>
      <c r="N2217" s="381">
        <v>51506.33984375</v>
      </c>
      <c r="O2217" s="381">
        <v>5701.7587890625</v>
      </c>
      <c r="P2217" s="381">
        <v>9.9662456512451172</v>
      </c>
      <c r="Q2217" s="381">
        <v>101.09709930419922</v>
      </c>
      <c r="R2217" s="379">
        <v>1012.8179931640625</v>
      </c>
    </row>
    <row r="2218" spans="1:18" x14ac:dyDescent="0.25">
      <c r="A2218" s="378">
        <v>41273.458333333336</v>
      </c>
      <c r="B2218" s="381">
        <v>125.85009765625</v>
      </c>
      <c r="C2218" s="381">
        <v>125.85009765625</v>
      </c>
      <c r="D2218" s="381">
        <v>78796.0234375</v>
      </c>
      <c r="E2218" s="381">
        <v>1</v>
      </c>
      <c r="F2218" s="381">
        <v>1</v>
      </c>
      <c r="G2218" s="381">
        <v>1</v>
      </c>
      <c r="H2218" s="381">
        <v>1</v>
      </c>
      <c r="I2218" s="381">
        <v>24.694429397583008</v>
      </c>
      <c r="J2218" s="381">
        <v>61.454879760742187</v>
      </c>
      <c r="K2218" s="381">
        <v>15.175931893886009</v>
      </c>
      <c r="L2218" s="381">
        <v>894.0103759765625</v>
      </c>
      <c r="M2218" s="381">
        <v>457.62750244140625</v>
      </c>
      <c r="N2218" s="381">
        <v>51451.37890625</v>
      </c>
      <c r="O2218" s="381">
        <v>5688.076171875</v>
      </c>
      <c r="P2218" s="381">
        <v>9.954925537109375</v>
      </c>
      <c r="Q2218" s="381">
        <v>101.12439727783203</v>
      </c>
      <c r="R2218" s="379">
        <v>1012.8179931640625</v>
      </c>
    </row>
    <row r="2219" spans="1:18" x14ac:dyDescent="0.25">
      <c r="A2219" s="378">
        <v>41273.5</v>
      </c>
      <c r="B2219" s="381">
        <v>125.26460266113281</v>
      </c>
      <c r="C2219" s="381">
        <v>125.26460266113281</v>
      </c>
      <c r="D2219" s="381">
        <v>78687.28125</v>
      </c>
      <c r="E2219" s="381">
        <v>1</v>
      </c>
      <c r="F2219" s="381">
        <v>1</v>
      </c>
      <c r="G2219" s="381">
        <v>1</v>
      </c>
      <c r="H2219" s="381">
        <v>1</v>
      </c>
      <c r="I2219" s="381">
        <v>25.146949768066406</v>
      </c>
      <c r="J2219" s="381">
        <v>61.411041259765625</v>
      </c>
      <c r="K2219" s="381">
        <v>15.443003697639798</v>
      </c>
      <c r="L2219" s="381">
        <v>894.010986328125</v>
      </c>
      <c r="M2219" s="381">
        <v>456.93740844726562</v>
      </c>
      <c r="N2219" s="381">
        <v>51384.08984375</v>
      </c>
      <c r="O2219" s="381">
        <v>5681.26708984375</v>
      </c>
      <c r="P2219" s="381">
        <v>9.9560871124267578</v>
      </c>
      <c r="Q2219" s="381">
        <v>101.30149841308594</v>
      </c>
      <c r="R2219" s="379">
        <v>1012.8189697265625</v>
      </c>
    </row>
    <row r="2220" spans="1:18" x14ac:dyDescent="0.25">
      <c r="A2220" s="378">
        <v>41273.541666666664</v>
      </c>
      <c r="B2220" s="381">
        <v>124.56369781494141</v>
      </c>
      <c r="C2220" s="381">
        <v>124.56369781494141</v>
      </c>
      <c r="D2220" s="381">
        <v>78659.3125</v>
      </c>
      <c r="E2220" s="381">
        <v>1</v>
      </c>
      <c r="F2220" s="381">
        <v>1</v>
      </c>
      <c r="G2220" s="381">
        <v>1</v>
      </c>
      <c r="H2220" s="381">
        <v>1</v>
      </c>
      <c r="I2220" s="381">
        <v>24.829130172729492</v>
      </c>
      <c r="J2220" s="381">
        <v>61.328590393066406</v>
      </c>
      <c r="K2220" s="381">
        <v>15.227355541794532</v>
      </c>
      <c r="L2220" s="381">
        <v>894.035888671875</v>
      </c>
      <c r="M2220" s="381">
        <v>456.64651489257812</v>
      </c>
      <c r="N2220" s="381">
        <v>51338.55078125</v>
      </c>
      <c r="O2220" s="381">
        <v>5676.47021484375</v>
      </c>
      <c r="P2220" s="381">
        <v>9.9563999176025391</v>
      </c>
      <c r="Q2220" s="381">
        <v>101.54329681396484</v>
      </c>
      <c r="R2220" s="379">
        <v>1012.8209838867187</v>
      </c>
    </row>
    <row r="2221" spans="1:18" x14ac:dyDescent="0.25">
      <c r="A2221" s="378">
        <v>41273.583333333336</v>
      </c>
      <c r="B2221" s="381">
        <v>125.34130096435547</v>
      </c>
      <c r="C2221" s="381">
        <v>125.34130096435547</v>
      </c>
      <c r="D2221" s="381">
        <v>78709.40625</v>
      </c>
      <c r="E2221" s="381">
        <v>1</v>
      </c>
      <c r="F2221" s="381">
        <v>1</v>
      </c>
      <c r="G2221" s="381">
        <v>1</v>
      </c>
      <c r="H2221" s="381">
        <v>1</v>
      </c>
      <c r="I2221" s="381">
        <v>21.316249847412109</v>
      </c>
      <c r="J2221" s="381">
        <v>61.610271453857422</v>
      </c>
      <c r="K2221" s="381">
        <v>13.132999394773069</v>
      </c>
      <c r="L2221" s="381">
        <v>893.9993896484375</v>
      </c>
      <c r="M2221" s="381">
        <v>457.43060302734375</v>
      </c>
      <c r="N2221" s="381">
        <v>51329.58984375</v>
      </c>
      <c r="O2221" s="381">
        <v>5669.18408203125</v>
      </c>
      <c r="P2221" s="381">
        <v>9.9455900192260742</v>
      </c>
      <c r="Q2221" s="381">
        <v>101.36430358886719</v>
      </c>
      <c r="R2221" s="379">
        <v>1012.8200073242187</v>
      </c>
    </row>
    <row r="2222" spans="1:18" x14ac:dyDescent="0.25">
      <c r="A2222" s="378">
        <v>41273.625</v>
      </c>
      <c r="B2222" s="381">
        <v>126.23750305175781</v>
      </c>
      <c r="C2222" s="381">
        <v>126.23750305175781</v>
      </c>
      <c r="D2222" s="381">
        <v>78763.0234375</v>
      </c>
      <c r="E2222" s="381">
        <v>1</v>
      </c>
      <c r="F2222" s="381">
        <v>1</v>
      </c>
      <c r="G2222" s="381">
        <v>1</v>
      </c>
      <c r="H2222" s="381">
        <v>1</v>
      </c>
      <c r="I2222" s="381">
        <v>24.455379486083984</v>
      </c>
      <c r="J2222" s="381">
        <v>62.102340698242187</v>
      </c>
      <c r="K2222" s="381">
        <v>15.187363087495905</v>
      </c>
      <c r="L2222" s="381">
        <v>893.96337890625</v>
      </c>
      <c r="M2222" s="381">
        <v>458.45330810546875</v>
      </c>
      <c r="N2222" s="381">
        <v>51335.08984375</v>
      </c>
      <c r="O2222" s="381">
        <v>5670.26220703125</v>
      </c>
      <c r="P2222" s="381">
        <v>9.9473514556884766</v>
      </c>
      <c r="Q2222" s="381">
        <v>101.22329711914062</v>
      </c>
      <c r="R2222" s="379">
        <v>1012.8200073242187</v>
      </c>
    </row>
    <row r="2223" spans="1:18" x14ac:dyDescent="0.25">
      <c r="A2223" s="378">
        <v>41273.666666666664</v>
      </c>
      <c r="B2223" s="381">
        <v>126.69149780273437</v>
      </c>
      <c r="C2223" s="381">
        <v>126.69149780273437</v>
      </c>
      <c r="D2223" s="381">
        <v>78774.71875</v>
      </c>
      <c r="E2223" s="381">
        <v>1</v>
      </c>
      <c r="F2223" s="381">
        <v>1</v>
      </c>
      <c r="G2223" s="381">
        <v>1</v>
      </c>
      <c r="H2223" s="381">
        <v>1</v>
      </c>
      <c r="I2223" s="381">
        <v>25.725759506225586</v>
      </c>
      <c r="J2223" s="381">
        <v>62.155799865722656</v>
      </c>
      <c r="K2223" s="381">
        <v>15.990051592626696</v>
      </c>
      <c r="L2223" s="381">
        <v>894.0634765625</v>
      </c>
      <c r="M2223" s="381">
        <v>458.28399658203125</v>
      </c>
      <c r="N2223" s="381">
        <v>51327.28125</v>
      </c>
      <c r="O2223" s="381">
        <v>5668.16796875</v>
      </c>
      <c r="P2223" s="381">
        <v>9.9453659057617187</v>
      </c>
      <c r="Q2223" s="381">
        <v>101.36900329589844</v>
      </c>
      <c r="R2223" s="379">
        <v>1012.8189697265625</v>
      </c>
    </row>
    <row r="2224" spans="1:18" x14ac:dyDescent="0.25">
      <c r="A2224" s="378">
        <v>41273.708333333336</v>
      </c>
      <c r="B2224" s="381">
        <v>127.13500213623047</v>
      </c>
      <c r="C2224" s="381">
        <v>127.13500213623047</v>
      </c>
      <c r="D2224" s="381">
        <v>78705.7421875</v>
      </c>
      <c r="E2224" s="381">
        <v>1</v>
      </c>
      <c r="F2224" s="381">
        <v>1</v>
      </c>
      <c r="G2224" s="381">
        <v>1</v>
      </c>
      <c r="H2224" s="381">
        <v>1</v>
      </c>
      <c r="I2224" s="381">
        <v>25.440200805664063</v>
      </c>
      <c r="J2224" s="381">
        <v>61.857318878173828</v>
      </c>
      <c r="K2224" s="381">
        <v>15.736626135607366</v>
      </c>
      <c r="L2224" s="381">
        <v>893.94287109375</v>
      </c>
      <c r="M2224" s="381">
        <v>457.55120849609375</v>
      </c>
      <c r="N2224" s="381">
        <v>51314.171875</v>
      </c>
      <c r="O2224" s="381">
        <v>5670.34521484375</v>
      </c>
      <c r="P2224" s="381">
        <v>9.9505739212036133</v>
      </c>
      <c r="Q2224" s="381">
        <v>101.26820373535156</v>
      </c>
      <c r="R2224" s="379">
        <v>1012.8159790039062</v>
      </c>
    </row>
    <row r="2225" spans="1:18" x14ac:dyDescent="0.25">
      <c r="A2225" s="378">
        <v>41273.75</v>
      </c>
      <c r="B2225" s="381">
        <v>127.48699951171875</v>
      </c>
      <c r="C2225" s="381">
        <v>127.48699951171875</v>
      </c>
      <c r="D2225" s="381">
        <v>78694.59375</v>
      </c>
      <c r="E2225" s="381">
        <v>1</v>
      </c>
      <c r="F2225" s="381">
        <v>1</v>
      </c>
      <c r="G2225" s="381">
        <v>1</v>
      </c>
      <c r="H2225" s="381">
        <v>1</v>
      </c>
      <c r="I2225" s="381">
        <v>25.173099517822266</v>
      </c>
      <c r="J2225" s="381">
        <v>61.556758880615234</v>
      </c>
      <c r="K2225" s="381">
        <v>15.495744172963168</v>
      </c>
      <c r="L2225" s="381">
        <v>893.99859619140625</v>
      </c>
      <c r="M2225" s="381">
        <v>457.42999267578125</v>
      </c>
      <c r="N2225" s="381">
        <v>51297.91015625</v>
      </c>
      <c r="O2225" s="381">
        <v>5669.98779296875</v>
      </c>
      <c r="P2225" s="381">
        <v>9.9521017074584961</v>
      </c>
      <c r="Q2225" s="381">
        <v>101.04879760742187</v>
      </c>
      <c r="R2225" s="379">
        <v>1012.8179931640625</v>
      </c>
    </row>
    <row r="2226" spans="1:18" x14ac:dyDescent="0.25">
      <c r="A2226" s="378">
        <v>41273.791666666664</v>
      </c>
      <c r="B2226" s="381">
        <v>128.13169860839844</v>
      </c>
      <c r="C2226" s="381">
        <v>128.13169860839844</v>
      </c>
      <c r="D2226" s="381">
        <v>78765.453125</v>
      </c>
      <c r="E2226" s="381">
        <v>1</v>
      </c>
      <c r="F2226" s="381">
        <v>1</v>
      </c>
      <c r="G2226" s="381">
        <v>1</v>
      </c>
      <c r="H2226" s="381">
        <v>1</v>
      </c>
      <c r="I2226" s="381">
        <v>24.978630065917969</v>
      </c>
      <c r="J2226" s="381">
        <v>61.466949462890625</v>
      </c>
      <c r="K2226" s="381">
        <v>15.353601919140202</v>
      </c>
      <c r="L2226" s="381">
        <v>894.07037353515625</v>
      </c>
      <c r="M2226" s="381">
        <v>457.88778686523437</v>
      </c>
      <c r="N2226" s="381">
        <v>51354.51171875</v>
      </c>
      <c r="O2226" s="381">
        <v>5677.60693359375</v>
      </c>
      <c r="P2226" s="381">
        <v>9.9551401138305664</v>
      </c>
      <c r="Q2226" s="381">
        <v>100.79489898681641</v>
      </c>
      <c r="R2226" s="379">
        <v>1012.8150024414062</v>
      </c>
    </row>
    <row r="2227" spans="1:18" x14ac:dyDescent="0.25">
      <c r="A2227" s="378">
        <v>41273.833333333336</v>
      </c>
      <c r="B2227" s="381">
        <v>128.029296875</v>
      </c>
      <c r="C2227" s="381">
        <v>128.029296875</v>
      </c>
      <c r="D2227" s="381">
        <v>78346.25</v>
      </c>
      <c r="E2227" s="381">
        <v>1</v>
      </c>
      <c r="F2227" s="381">
        <v>1</v>
      </c>
      <c r="G2227" s="381">
        <v>1</v>
      </c>
      <c r="H2227" s="381">
        <v>1</v>
      </c>
      <c r="I2227" s="381">
        <v>25.228849411010742</v>
      </c>
      <c r="J2227" s="381">
        <v>61.304000854492187</v>
      </c>
      <c r="K2227" s="381">
        <v>15.466294058504573</v>
      </c>
      <c r="L2227" s="381">
        <v>893.85162353515625</v>
      </c>
      <c r="M2227" s="381">
        <v>453.72781372070312</v>
      </c>
      <c r="N2227" s="381">
        <v>50868.30078125</v>
      </c>
      <c r="O2227" s="381">
        <v>5632.43212890625</v>
      </c>
      <c r="P2227" s="381">
        <v>9.9687538146972656</v>
      </c>
      <c r="Q2227" s="381">
        <v>101.26940155029297</v>
      </c>
      <c r="R2227" s="379">
        <v>1012.8140258789062</v>
      </c>
    </row>
    <row r="2228" spans="1:18" x14ac:dyDescent="0.25">
      <c r="A2228" s="378">
        <v>41273.875</v>
      </c>
      <c r="B2228" s="381">
        <v>126.12400054931641</v>
      </c>
      <c r="C2228" s="381">
        <v>126.12400054931641</v>
      </c>
      <c r="D2228" s="381">
        <v>77854.328125</v>
      </c>
      <c r="E2228" s="381">
        <v>1</v>
      </c>
      <c r="F2228" s="381">
        <v>1</v>
      </c>
      <c r="G2228" s="381">
        <v>1</v>
      </c>
      <c r="H2228" s="381">
        <v>1</v>
      </c>
      <c r="I2228" s="381">
        <v>24.562469482421875</v>
      </c>
      <c r="J2228" s="381">
        <v>61.091579437255859</v>
      </c>
      <c r="K2228" s="381">
        <v>15.005600555605488</v>
      </c>
      <c r="L2228" s="381">
        <v>894.123779296875</v>
      </c>
      <c r="M2228" s="381">
        <v>449.44769287109375</v>
      </c>
      <c r="N2228" s="381">
        <v>50595.421875</v>
      </c>
      <c r="O2228" s="381">
        <v>5606.97900390625</v>
      </c>
      <c r="P2228" s="381">
        <v>9.9758424758911133</v>
      </c>
      <c r="Q2228" s="381">
        <v>102.05210113525391</v>
      </c>
      <c r="R2228" s="379">
        <v>1012.8150024414062</v>
      </c>
    </row>
    <row r="2229" spans="1:18" x14ac:dyDescent="0.25">
      <c r="A2229" s="378">
        <v>41273.916666666664</v>
      </c>
      <c r="B2229" s="381">
        <v>125.0426025390625</v>
      </c>
      <c r="C2229" s="381">
        <v>125.0426025390625</v>
      </c>
      <c r="D2229" s="381">
        <v>78001.546875</v>
      </c>
      <c r="E2229" s="381">
        <v>1</v>
      </c>
      <c r="F2229" s="381">
        <v>1</v>
      </c>
      <c r="G2229" s="381">
        <v>1</v>
      </c>
      <c r="H2229" s="381">
        <v>1</v>
      </c>
      <c r="I2229" s="381">
        <v>24.999959945678711</v>
      </c>
      <c r="J2229" s="381">
        <v>61.083850860595703</v>
      </c>
      <c r="K2229" s="381">
        <v>15.270938248427047</v>
      </c>
      <c r="L2229" s="381">
        <v>894.06707763671875</v>
      </c>
      <c r="M2229" s="381">
        <v>450.16549682617187</v>
      </c>
      <c r="N2229" s="381">
        <v>50660.44921875</v>
      </c>
      <c r="O2229" s="381">
        <v>5553.1767578125</v>
      </c>
      <c r="P2229" s="381">
        <v>9.8791294097900391</v>
      </c>
      <c r="Q2229" s="381">
        <v>101.97640228271484</v>
      </c>
      <c r="R2229" s="379">
        <v>1012.8099975585937</v>
      </c>
    </row>
    <row r="2230" spans="1:18" x14ac:dyDescent="0.25">
      <c r="A2230" s="378">
        <v>41273.958333333336</v>
      </c>
      <c r="B2230" s="381">
        <v>125.06079864501953</v>
      </c>
      <c r="C2230" s="381">
        <v>125.06079864501953</v>
      </c>
      <c r="D2230" s="381">
        <v>78128.0234375</v>
      </c>
      <c r="E2230" s="381">
        <v>1</v>
      </c>
      <c r="F2230" s="381">
        <v>1</v>
      </c>
      <c r="G2230" s="381">
        <v>1</v>
      </c>
      <c r="H2230" s="381">
        <v>1</v>
      </c>
      <c r="I2230" s="381">
        <v>25.037109375</v>
      </c>
      <c r="J2230" s="381">
        <v>60.989410400390625</v>
      </c>
      <c r="K2230" s="381">
        <v>15.269985389113426</v>
      </c>
      <c r="L2230" s="381">
        <v>894.017578125</v>
      </c>
      <c r="M2230" s="381">
        <v>450.6669921875</v>
      </c>
      <c r="N2230" s="381">
        <v>50731.1015625</v>
      </c>
      <c r="O2230" s="381">
        <v>5556.91015625</v>
      </c>
      <c r="P2230" s="381">
        <v>9.8719301223754883</v>
      </c>
      <c r="Q2230" s="381">
        <v>101.86599731445312</v>
      </c>
      <c r="R2230" s="379">
        <v>1012.81298828125</v>
      </c>
    </row>
    <row r="2231" spans="1:18" x14ac:dyDescent="0.25">
      <c r="A2231" s="378">
        <v>41274</v>
      </c>
      <c r="B2231" s="381">
        <v>124.37709808349609</v>
      </c>
      <c r="C2231" s="381">
        <v>124.37709808349609</v>
      </c>
      <c r="D2231" s="381">
        <v>78254.96875</v>
      </c>
      <c r="E2231" s="381">
        <v>1</v>
      </c>
      <c r="F2231" s="381">
        <v>1</v>
      </c>
      <c r="G2231" s="381">
        <v>1</v>
      </c>
      <c r="H2231" s="381">
        <v>1</v>
      </c>
      <c r="I2231" s="381">
        <v>24.534919738769531</v>
      </c>
      <c r="J2231" s="381">
        <v>60.937381744384766</v>
      </c>
      <c r="K2231" s="381">
        <v>14.950937701892398</v>
      </c>
      <c r="L2231" s="381">
        <v>893.97259521484375</v>
      </c>
      <c r="M2231" s="381">
        <v>451.58621215820313</v>
      </c>
      <c r="N2231" s="381">
        <v>50823.37109375</v>
      </c>
      <c r="O2231" s="381">
        <v>5569.1767578125</v>
      </c>
      <c r="P2231" s="381">
        <v>9.8762569427490234</v>
      </c>
      <c r="Q2231" s="381">
        <v>101.73670196533203</v>
      </c>
      <c r="R2231" s="379">
        <v>1012.81201171875</v>
      </c>
    </row>
    <row r="2232" spans="1:18" x14ac:dyDescent="0.25">
      <c r="A2232" s="378">
        <v>41274.041666666664</v>
      </c>
      <c r="B2232" s="381">
        <v>124.23159790039062</v>
      </c>
      <c r="C2232" s="381">
        <v>124.23159790039062</v>
      </c>
      <c r="D2232" s="381">
        <v>78420.5625</v>
      </c>
      <c r="E2232" s="381">
        <v>1</v>
      </c>
      <c r="F2232" s="381">
        <v>1</v>
      </c>
      <c r="G2232" s="381">
        <v>1</v>
      </c>
      <c r="H2232" s="381">
        <v>1</v>
      </c>
      <c r="I2232" s="381">
        <v>24.76569938659668</v>
      </c>
      <c r="J2232" s="381">
        <v>61.003490447998047</v>
      </c>
      <c r="K2232" s="381">
        <v>15.107941059682416</v>
      </c>
      <c r="L2232" s="381">
        <v>893.99261474609375</v>
      </c>
      <c r="M2232" s="381">
        <v>453.15859985351562</v>
      </c>
      <c r="N2232" s="381">
        <v>51000.1796875</v>
      </c>
      <c r="O2232" s="381">
        <v>5593.34423828125</v>
      </c>
      <c r="P2232" s="381">
        <v>9.8837480545043945</v>
      </c>
      <c r="Q2232" s="381">
        <v>101.55470275878906</v>
      </c>
      <c r="R2232" s="379">
        <v>1012.8090209960937</v>
      </c>
    </row>
    <row r="2233" spans="1:18" x14ac:dyDescent="0.25">
      <c r="A2233" s="378">
        <v>41274.083333333336</v>
      </c>
      <c r="B2233" s="381">
        <v>124.02249908447266</v>
      </c>
      <c r="C2233" s="381">
        <v>124.02249908447266</v>
      </c>
      <c r="D2233" s="381">
        <v>78793.0078125</v>
      </c>
      <c r="E2233" s="381">
        <v>1</v>
      </c>
      <c r="F2233" s="381">
        <v>1</v>
      </c>
      <c r="G2233" s="381">
        <v>1</v>
      </c>
      <c r="H2233" s="381">
        <v>1</v>
      </c>
      <c r="I2233" s="381">
        <v>25.114320755004883</v>
      </c>
      <c r="J2233" s="381">
        <v>61.001319885253906</v>
      </c>
      <c r="K2233" s="381">
        <v>15.320067140769243</v>
      </c>
      <c r="L2233" s="381">
        <v>894.08087158203125</v>
      </c>
      <c r="M2233" s="381">
        <v>456.49868774414062</v>
      </c>
      <c r="N2233" s="381">
        <v>51352.25</v>
      </c>
      <c r="O2233" s="381">
        <v>5622.8740234375</v>
      </c>
      <c r="P2233" s="381">
        <v>9.8700704574584961</v>
      </c>
      <c r="Q2233" s="381">
        <v>101.15489959716797</v>
      </c>
      <c r="R2233" s="379">
        <v>1012.8079833984375</v>
      </c>
    </row>
    <row r="2234" spans="1:18" x14ac:dyDescent="0.25">
      <c r="A2234" s="378">
        <v>41274.125</v>
      </c>
      <c r="B2234" s="381">
        <v>124.25170135498047</v>
      </c>
      <c r="C2234" s="381">
        <v>124.25170135498047</v>
      </c>
      <c r="D2234" s="381">
        <v>79138.5703125</v>
      </c>
      <c r="E2234" s="381">
        <v>1</v>
      </c>
      <c r="F2234" s="381">
        <v>1</v>
      </c>
      <c r="G2234" s="381">
        <v>1</v>
      </c>
      <c r="H2234" s="381">
        <v>1</v>
      </c>
      <c r="I2234" s="381">
        <v>24.868890762329102</v>
      </c>
      <c r="J2234" s="381">
        <v>61.015468597412109</v>
      </c>
      <c r="K2234" s="381">
        <v>15.173870233613634</v>
      </c>
      <c r="L2234" s="381">
        <v>893.91522216796875</v>
      </c>
      <c r="M2234" s="381">
        <v>459.18701171875</v>
      </c>
      <c r="N2234" s="381">
        <v>51549.3203125</v>
      </c>
      <c r="O2234" s="381">
        <v>5645.294921875</v>
      </c>
      <c r="P2234" s="381">
        <v>9.8710441589355469</v>
      </c>
      <c r="Q2234" s="381">
        <v>100.67759704589844</v>
      </c>
      <c r="R2234" s="379">
        <v>1012.8099975585937</v>
      </c>
    </row>
    <row r="2235" spans="1:18" x14ac:dyDescent="0.25">
      <c r="A2235" s="378">
        <v>41274.166666666664</v>
      </c>
      <c r="B2235" s="381">
        <v>123.81939697265625</v>
      </c>
      <c r="C2235" s="381">
        <v>123.81939697265625</v>
      </c>
      <c r="D2235" s="381">
        <v>78984.8515625</v>
      </c>
      <c r="E2235" s="381">
        <v>1</v>
      </c>
      <c r="F2235" s="381">
        <v>1</v>
      </c>
      <c r="G2235" s="381">
        <v>1</v>
      </c>
      <c r="H2235" s="381">
        <v>1</v>
      </c>
      <c r="I2235" s="381">
        <v>24.866859436035156</v>
      </c>
      <c r="J2235" s="381">
        <v>60.999610900878906</v>
      </c>
      <c r="K2235" s="381">
        <v>15.168687499249936</v>
      </c>
      <c r="L2235" s="381">
        <v>894.013671875</v>
      </c>
      <c r="M2235" s="381">
        <v>458.34829711914062</v>
      </c>
      <c r="N2235" s="381">
        <v>51484.33984375</v>
      </c>
      <c r="O2235" s="381">
        <v>5651.2421875</v>
      </c>
      <c r="P2235" s="381">
        <v>9.8913106918334961</v>
      </c>
      <c r="Q2235" s="381">
        <v>100.79409790039062</v>
      </c>
      <c r="R2235" s="379">
        <v>1012.81298828125</v>
      </c>
    </row>
    <row r="2236" spans="1:18" x14ac:dyDescent="0.25">
      <c r="A2236" s="378">
        <v>41274.208333333336</v>
      </c>
      <c r="B2236" s="381">
        <v>105.76300048828125</v>
      </c>
      <c r="C2236" s="381">
        <v>123.79995799864228</v>
      </c>
      <c r="D2236" s="381">
        <v>78991.3125</v>
      </c>
      <c r="E2236" s="381">
        <v>1</v>
      </c>
      <c r="F2236" s="381">
        <v>1</v>
      </c>
      <c r="G2236" s="381">
        <v>0.85430562496185303</v>
      </c>
      <c r="H2236" s="381">
        <v>1</v>
      </c>
      <c r="I2236" s="381">
        <v>24.632200241088867</v>
      </c>
      <c r="J2236" s="381">
        <v>61.048240661621094</v>
      </c>
      <c r="K2236" s="381">
        <v>15.037524883432344</v>
      </c>
      <c r="L2236" s="381">
        <v>894.03228759765625</v>
      </c>
      <c r="M2236" s="381">
        <v>458.17318725585937</v>
      </c>
      <c r="N2236" s="381">
        <v>51462.94140625</v>
      </c>
      <c r="O2236" s="381">
        <v>5631.39013671875</v>
      </c>
      <c r="P2236" s="381">
        <v>9.8632049560546875</v>
      </c>
      <c r="Q2236" s="381">
        <v>100.67420196533203</v>
      </c>
      <c r="R2236" s="379">
        <v>1012.81298828125</v>
      </c>
    </row>
    <row r="2237" spans="1:18" x14ac:dyDescent="0.25">
      <c r="A2237" s="378">
        <v>41274.25</v>
      </c>
      <c r="B2237" s="381">
        <v>106.88780212402344</v>
      </c>
      <c r="C2237" s="381">
        <v>123.07567225003099</v>
      </c>
      <c r="D2237" s="381">
        <v>78934.53125</v>
      </c>
      <c r="E2237" s="381">
        <v>1</v>
      </c>
      <c r="F2237" s="381">
        <v>1</v>
      </c>
      <c r="G2237" s="381">
        <v>0.86847221851348877</v>
      </c>
      <c r="H2237" s="381">
        <v>1</v>
      </c>
      <c r="I2237" s="381">
        <v>25.069770812988281</v>
      </c>
      <c r="J2237" s="381">
        <v>61.111930847167969</v>
      </c>
      <c r="K2237" s="381">
        <v>15.320621002776898</v>
      </c>
      <c r="L2237" s="381">
        <v>894.13092041015625</v>
      </c>
      <c r="M2237" s="381">
        <v>457.77731323242187</v>
      </c>
      <c r="N2237" s="381">
        <v>51405.7109375</v>
      </c>
      <c r="O2237" s="381">
        <v>5614.8017578125</v>
      </c>
      <c r="P2237" s="381">
        <v>9.8473482131958008</v>
      </c>
      <c r="Q2237" s="381">
        <v>100.69889831542969</v>
      </c>
      <c r="R2237" s="379">
        <v>1012.81201171875</v>
      </c>
    </row>
    <row r="2238" spans="1:18" x14ac:dyDescent="0.25">
      <c r="A2238" s="378">
        <v>41274.291666666664</v>
      </c>
      <c r="B2238" s="381">
        <v>123.07969665527344</v>
      </c>
      <c r="C2238" s="381">
        <v>123.07969665527344</v>
      </c>
      <c r="D2238" s="381">
        <v>78800.8515625</v>
      </c>
      <c r="E2238" s="381">
        <v>1</v>
      </c>
      <c r="F2238" s="381">
        <v>1</v>
      </c>
      <c r="G2238" s="381">
        <v>1</v>
      </c>
      <c r="H2238" s="381">
        <v>1</v>
      </c>
      <c r="I2238" s="381">
        <v>24.885480880737305</v>
      </c>
      <c r="J2238" s="381">
        <v>61.075809478759766</v>
      </c>
      <c r="K2238" s="381">
        <v>15.199008890592303</v>
      </c>
      <c r="L2238" s="381">
        <v>893.9603271484375</v>
      </c>
      <c r="M2238" s="381">
        <v>456.79971313476562</v>
      </c>
      <c r="N2238" s="381">
        <v>51315.2109375</v>
      </c>
      <c r="O2238" s="381">
        <v>5600.1181640625</v>
      </c>
      <c r="P2238" s="381">
        <v>9.8384122848510742</v>
      </c>
      <c r="Q2238" s="381">
        <v>100.72650146484375</v>
      </c>
      <c r="R2238" s="379">
        <v>1012.81298828125</v>
      </c>
    </row>
    <row r="2239" spans="1:18" x14ac:dyDescent="0.25">
      <c r="A2239" s="378">
        <v>41274.333333333336</v>
      </c>
      <c r="B2239" s="381">
        <v>123.64409637451172</v>
      </c>
      <c r="C2239" s="381">
        <v>123.64409637451172</v>
      </c>
      <c r="D2239" s="381">
        <v>78729.46875</v>
      </c>
      <c r="E2239" s="381">
        <v>1</v>
      </c>
      <c r="F2239" s="381">
        <v>1</v>
      </c>
      <c r="G2239" s="381">
        <v>1</v>
      </c>
      <c r="H2239" s="381">
        <v>1</v>
      </c>
      <c r="I2239" s="381">
        <v>24.717460632324219</v>
      </c>
      <c r="J2239" s="381">
        <v>61.010978698730469</v>
      </c>
      <c r="K2239" s="381">
        <v>15.080364641254418</v>
      </c>
      <c r="L2239" s="381">
        <v>893.959228515625</v>
      </c>
      <c r="M2239" s="381">
        <v>456.43728637695312</v>
      </c>
      <c r="N2239" s="381">
        <v>51278.55078125</v>
      </c>
      <c r="O2239" s="381">
        <v>5594.98876953125</v>
      </c>
      <c r="P2239" s="381">
        <v>9.8374004364013672</v>
      </c>
      <c r="Q2239" s="381">
        <v>100.67440032958984</v>
      </c>
      <c r="R2239" s="379">
        <v>1012.8109741210937</v>
      </c>
    </row>
    <row r="2240" spans="1:18" x14ac:dyDescent="0.25">
      <c r="A2240" s="378">
        <v>41274.375</v>
      </c>
      <c r="B2240" s="381">
        <v>123.62889862060547</v>
      </c>
      <c r="C2240" s="381">
        <v>123.62889862060547</v>
      </c>
      <c r="D2240" s="381">
        <v>78650.546875</v>
      </c>
      <c r="E2240" s="381">
        <v>1</v>
      </c>
      <c r="F2240" s="381">
        <v>1</v>
      </c>
      <c r="G2240" s="381">
        <v>1</v>
      </c>
      <c r="H2240" s="381">
        <v>1</v>
      </c>
      <c r="I2240" s="381">
        <v>24.862209320068359</v>
      </c>
      <c r="J2240" s="381">
        <v>61.030029296875</v>
      </c>
      <c r="K2240" s="381">
        <v>15.173413631888106</v>
      </c>
      <c r="L2240" s="381">
        <v>893.9783935546875</v>
      </c>
      <c r="M2240" s="381">
        <v>456.14620971679687</v>
      </c>
      <c r="N2240" s="381">
        <v>51277.48828125</v>
      </c>
      <c r="O2240" s="381">
        <v>5608.9677734375</v>
      </c>
      <c r="P2240" s="381">
        <v>9.8607244491577148</v>
      </c>
      <c r="Q2240" s="381">
        <v>100.75789642333984</v>
      </c>
      <c r="R2240" s="379">
        <v>1012.81201171875</v>
      </c>
    </row>
    <row r="2241" spans="1:18" x14ac:dyDescent="0.25">
      <c r="A2241" s="378">
        <v>41274.416666666664</v>
      </c>
      <c r="B2241" s="381">
        <v>123.14679718017578</v>
      </c>
      <c r="C2241" s="381">
        <v>123.14679718017578</v>
      </c>
      <c r="D2241" s="381">
        <v>78641.9921875</v>
      </c>
      <c r="E2241" s="381">
        <v>1</v>
      </c>
      <c r="F2241" s="381">
        <v>1</v>
      </c>
      <c r="G2241" s="381">
        <v>1</v>
      </c>
      <c r="H2241" s="381">
        <v>1</v>
      </c>
      <c r="I2241" s="381">
        <v>24.866579055786133</v>
      </c>
      <c r="J2241" s="381">
        <v>61.034580230712891</v>
      </c>
      <c r="K2241" s="381">
        <v>15.177212144437435</v>
      </c>
      <c r="L2241" s="381">
        <v>893.882080078125</v>
      </c>
      <c r="M2241" s="381">
        <v>456.26260375976562</v>
      </c>
      <c r="N2241" s="381">
        <v>51248.91015625</v>
      </c>
      <c r="O2241" s="381">
        <v>5667.60400390625</v>
      </c>
      <c r="P2241" s="381">
        <v>9.9570169448852539</v>
      </c>
      <c r="Q2241" s="381">
        <v>100.77110290527344</v>
      </c>
      <c r="R2241" s="379">
        <v>1012.8150024414062</v>
      </c>
    </row>
    <row r="2242" spans="1:18" x14ac:dyDescent="0.25">
      <c r="A2242" s="378">
        <v>41274.458333333336</v>
      </c>
      <c r="B2242" s="381">
        <v>122.65519714355469</v>
      </c>
      <c r="C2242" s="381">
        <v>122.65519714355469</v>
      </c>
      <c r="D2242" s="381">
        <v>78545.8828125</v>
      </c>
      <c r="E2242" s="381">
        <v>1</v>
      </c>
      <c r="F2242" s="381">
        <v>1</v>
      </c>
      <c r="G2242" s="381">
        <v>1</v>
      </c>
      <c r="H2242" s="381">
        <v>1</v>
      </c>
      <c r="I2242" s="381">
        <v>24.548009872436523</v>
      </c>
      <c r="J2242" s="381">
        <v>60.980628967285156</v>
      </c>
      <c r="K2242" s="381">
        <v>14.969530819163047</v>
      </c>
      <c r="L2242" s="381">
        <v>893.97430419921875</v>
      </c>
      <c r="M2242" s="381">
        <v>455.466796875</v>
      </c>
      <c r="N2242" s="381">
        <v>51181.19140625</v>
      </c>
      <c r="O2242" s="381">
        <v>5655.97998046875</v>
      </c>
      <c r="P2242" s="381">
        <v>9.9504098892211914</v>
      </c>
      <c r="Q2242" s="381">
        <v>100.96510314941406</v>
      </c>
      <c r="R2242" s="379">
        <v>1012.8179931640625</v>
      </c>
    </row>
    <row r="2243" spans="1:18" x14ac:dyDescent="0.25">
      <c r="A2243" s="378">
        <v>41274.5</v>
      </c>
      <c r="B2243" s="381">
        <v>121.8197021484375</v>
      </c>
      <c r="C2243" s="381">
        <v>121.8197021484375</v>
      </c>
      <c r="D2243" s="381">
        <v>77944.6328125</v>
      </c>
      <c r="E2243" s="381">
        <v>1</v>
      </c>
      <c r="F2243" s="381">
        <v>1</v>
      </c>
      <c r="G2243" s="381">
        <v>1</v>
      </c>
      <c r="H2243" s="381">
        <v>1</v>
      </c>
      <c r="I2243" s="381">
        <v>24.594259262084961</v>
      </c>
      <c r="J2243" s="381">
        <v>60.967800140380859</v>
      </c>
      <c r="K2243" s="381">
        <v>14.994578832915067</v>
      </c>
      <c r="L2243" s="381">
        <v>893.8897705078125</v>
      </c>
      <c r="M2243" s="381">
        <v>450.102294921875</v>
      </c>
      <c r="N2243" s="381">
        <v>50580.30078125</v>
      </c>
      <c r="O2243" s="381">
        <v>5608.0390625</v>
      </c>
      <c r="P2243" s="381">
        <v>9.9809627532958984</v>
      </c>
      <c r="Q2243" s="381">
        <v>101.51899719238281</v>
      </c>
      <c r="R2243" s="379">
        <v>1012.8189697265625</v>
      </c>
    </row>
    <row r="2244" spans="1:18" x14ac:dyDescent="0.25">
      <c r="A2244" s="378">
        <v>41274.541666666664</v>
      </c>
      <c r="B2244" s="381">
        <v>121.33300018310547</v>
      </c>
      <c r="C2244" s="381">
        <v>121.33300018310547</v>
      </c>
      <c r="D2244" s="381">
        <v>77664.7890625</v>
      </c>
      <c r="E2244" s="381">
        <v>1</v>
      </c>
      <c r="F2244" s="381">
        <v>1</v>
      </c>
      <c r="G2244" s="381">
        <v>1</v>
      </c>
      <c r="H2244" s="381">
        <v>1</v>
      </c>
      <c r="I2244" s="381">
        <v>24.377250671386719</v>
      </c>
      <c r="J2244" s="381">
        <v>60.947288513183594</v>
      </c>
      <c r="K2244" s="381">
        <v>14.857273298272048</v>
      </c>
      <c r="L2244" s="381">
        <v>894.04351806640625</v>
      </c>
      <c r="M2244" s="381">
        <v>447.27490234375</v>
      </c>
      <c r="N2244" s="381">
        <v>50330.9296875</v>
      </c>
      <c r="O2244" s="381">
        <v>5586.81298828125</v>
      </c>
      <c r="P2244" s="381">
        <v>9.9909563064575195</v>
      </c>
      <c r="Q2244" s="381">
        <v>102.19760131835937</v>
      </c>
      <c r="R2244" s="379">
        <v>1012.822021484375</v>
      </c>
    </row>
    <row r="2245" spans="1:18" x14ac:dyDescent="0.25">
      <c r="A2245" s="378">
        <v>41274.583333333336</v>
      </c>
      <c r="B2245" s="381">
        <v>119.13430023193359</v>
      </c>
      <c r="C2245" s="381">
        <v>119.13430023193359</v>
      </c>
      <c r="D2245" s="381">
        <v>76880.453125</v>
      </c>
      <c r="E2245" s="381">
        <v>1</v>
      </c>
      <c r="F2245" s="381">
        <v>1</v>
      </c>
      <c r="G2245" s="381">
        <v>1</v>
      </c>
      <c r="H2245" s="381">
        <v>1</v>
      </c>
      <c r="I2245" s="381">
        <v>24.169090270996094</v>
      </c>
      <c r="J2245" s="381">
        <v>60.929821014404297</v>
      </c>
      <c r="K2245" s="381">
        <v>14.726183442927722</v>
      </c>
      <c r="L2245" s="381">
        <v>893.90167236328125</v>
      </c>
      <c r="M2245" s="381">
        <v>440.86260986328125</v>
      </c>
      <c r="N2245" s="381">
        <v>49692.91015625</v>
      </c>
      <c r="O2245" s="381">
        <v>5543.294921875</v>
      </c>
      <c r="P2245" s="381">
        <v>10.035280227661133</v>
      </c>
      <c r="Q2245" s="381">
        <v>103.14630126953125</v>
      </c>
      <c r="R2245" s="379">
        <v>1012.8250122070312</v>
      </c>
    </row>
    <row r="2246" spans="1:18" x14ac:dyDescent="0.25">
      <c r="A2246" s="378">
        <v>41274.625</v>
      </c>
      <c r="B2246" s="381">
        <v>120.13120269775391</v>
      </c>
      <c r="C2246" s="381">
        <v>120.13120269775391</v>
      </c>
      <c r="D2246" s="381">
        <v>77260.953125</v>
      </c>
      <c r="E2246" s="381">
        <v>1</v>
      </c>
      <c r="F2246" s="381">
        <v>1</v>
      </c>
      <c r="G2246" s="381">
        <v>1</v>
      </c>
      <c r="H2246" s="381">
        <v>1</v>
      </c>
      <c r="I2246" s="381">
        <v>24.525810241699219</v>
      </c>
      <c r="J2246" s="381">
        <v>61.003810882568359</v>
      </c>
      <c r="K2246" s="381">
        <v>14.961678897263774</v>
      </c>
      <c r="L2246" s="381">
        <v>894.36328125</v>
      </c>
      <c r="M2246" s="381">
        <v>444.4818115234375</v>
      </c>
      <c r="N2246" s="381">
        <v>50272.62109375</v>
      </c>
      <c r="O2246" s="381">
        <v>5556.4189453125</v>
      </c>
      <c r="P2246" s="381">
        <v>9.9536581039428711</v>
      </c>
      <c r="Q2246" s="381">
        <v>102.82019805908203</v>
      </c>
      <c r="R2246" s="379">
        <v>1012.8109741210937</v>
      </c>
    </row>
    <row r="2247" spans="1:18" x14ac:dyDescent="0.25">
      <c r="A2247" s="378">
        <v>41274.666666666664</v>
      </c>
      <c r="B2247" s="381">
        <v>123.90959930419922</v>
      </c>
      <c r="C2247" s="381">
        <v>123.90959930419922</v>
      </c>
      <c r="D2247" s="381">
        <v>78584.078125</v>
      </c>
      <c r="E2247" s="381">
        <v>1</v>
      </c>
      <c r="F2247" s="381">
        <v>1</v>
      </c>
      <c r="G2247" s="381">
        <v>1</v>
      </c>
      <c r="H2247" s="381">
        <v>1</v>
      </c>
      <c r="I2247" s="381">
        <v>25.803249359130859</v>
      </c>
      <c r="J2247" s="381">
        <v>60.898670196533203</v>
      </c>
      <c r="K2247" s="381">
        <v>15.713835727206169</v>
      </c>
      <c r="L2247" s="381">
        <v>893.906494140625</v>
      </c>
      <c r="M2247" s="381">
        <v>455.32150268554687</v>
      </c>
      <c r="N2247" s="381">
        <v>51201.140625</v>
      </c>
      <c r="O2247" s="381">
        <v>5660.23779296875</v>
      </c>
      <c r="P2247" s="381">
        <v>9.9539070129394531</v>
      </c>
      <c r="Q2247" s="381">
        <v>100.73349761962891</v>
      </c>
      <c r="R2247" s="379">
        <v>1012.8040161132812</v>
      </c>
    </row>
    <row r="2248" spans="1:18" x14ac:dyDescent="0.25">
      <c r="A2248" s="378">
        <v>41274.708333333336</v>
      </c>
      <c r="B2248" s="381">
        <v>123.22090148925781</v>
      </c>
      <c r="C2248" s="381">
        <v>123.22090148925781</v>
      </c>
      <c r="D2248" s="381">
        <v>78624.6328125</v>
      </c>
      <c r="E2248" s="381">
        <v>1</v>
      </c>
      <c r="F2248" s="381">
        <v>1</v>
      </c>
      <c r="G2248" s="381">
        <v>1</v>
      </c>
      <c r="H2248" s="381">
        <v>1</v>
      </c>
      <c r="I2248" s="381">
        <v>25.354009628295898</v>
      </c>
      <c r="J2248" s="381">
        <v>60.466499328613281</v>
      </c>
      <c r="K2248" s="381">
        <v>15.330682061670085</v>
      </c>
      <c r="L2248" s="381">
        <v>893.91912841796875</v>
      </c>
      <c r="M2248" s="381">
        <v>454.57220458984375</v>
      </c>
      <c r="N2248" s="381">
        <v>51177.48046875</v>
      </c>
      <c r="O2248" s="381">
        <v>5663.4658203125</v>
      </c>
      <c r="P2248" s="381">
        <v>9.9641895294189453</v>
      </c>
      <c r="Q2248" s="381">
        <v>100.92489624023437</v>
      </c>
      <c r="R2248" s="379">
        <v>1012.8060302734375</v>
      </c>
    </row>
    <row r="2249" spans="1:18" x14ac:dyDescent="0.25">
      <c r="A2249" s="378">
        <v>41274.75</v>
      </c>
      <c r="B2249" s="381">
        <v>121.61080169677734</v>
      </c>
      <c r="C2249" s="381">
        <v>121.61080169677734</v>
      </c>
      <c r="D2249" s="381">
        <v>78292.3671875</v>
      </c>
      <c r="E2249" s="381">
        <v>1</v>
      </c>
      <c r="F2249" s="381">
        <v>1</v>
      </c>
      <c r="G2249" s="381">
        <v>1</v>
      </c>
      <c r="H2249" s="381">
        <v>1</v>
      </c>
      <c r="I2249" s="381">
        <v>24.407329559326172</v>
      </c>
      <c r="J2249" s="381">
        <v>60.295440673828125</v>
      </c>
      <c r="K2249" s="381">
        <v>14.716506914509228</v>
      </c>
      <c r="L2249" s="381">
        <v>894.0477294921875</v>
      </c>
      <c r="M2249" s="381">
        <v>452.5369873046875</v>
      </c>
      <c r="N2249" s="381">
        <v>50992.80859375</v>
      </c>
      <c r="O2249" s="381">
        <v>5632.4970703125</v>
      </c>
      <c r="P2249" s="381">
        <v>9.9472799301147461</v>
      </c>
      <c r="Q2249" s="381">
        <v>100.95059967041016</v>
      </c>
      <c r="R2249" s="379">
        <v>1012.81298828125</v>
      </c>
    </row>
    <row r="2250" spans="1:18" x14ac:dyDescent="0.25">
      <c r="A2250" s="378">
        <v>41274.791666666664</v>
      </c>
      <c r="B2250" s="381">
        <v>121.99469757080078</v>
      </c>
      <c r="C2250" s="381">
        <v>121.99469757080078</v>
      </c>
      <c r="D2250" s="381">
        <v>78286.0234375</v>
      </c>
      <c r="E2250" s="381">
        <v>1</v>
      </c>
      <c r="F2250" s="381">
        <v>1</v>
      </c>
      <c r="G2250" s="381">
        <v>1</v>
      </c>
      <c r="H2250" s="381">
        <v>1</v>
      </c>
      <c r="I2250" s="381">
        <v>24.79966926574707</v>
      </c>
      <c r="J2250" s="381">
        <v>60.444789886474609</v>
      </c>
      <c r="K2250" s="381">
        <v>14.990107980221437</v>
      </c>
      <c r="L2250" s="381">
        <v>893.9935302734375</v>
      </c>
      <c r="M2250" s="381">
        <v>452.68548583984375</v>
      </c>
      <c r="N2250" s="381">
        <v>50994.4609375</v>
      </c>
      <c r="O2250" s="381">
        <v>5642.39013671875</v>
      </c>
      <c r="P2250" s="381">
        <v>9.9633541107177734</v>
      </c>
      <c r="Q2250" s="381">
        <v>100.66699981689453</v>
      </c>
      <c r="R2250" s="379">
        <v>1012.81201171875</v>
      </c>
    </row>
    <row r="2251" spans="1:18" x14ac:dyDescent="0.25">
      <c r="A2251" s="378">
        <v>41274.833333333336</v>
      </c>
      <c r="B2251" s="381">
        <v>121.79850006103516</v>
      </c>
      <c r="C2251" s="381">
        <v>121.79850006103516</v>
      </c>
      <c r="D2251" s="381">
        <v>78252.7734375</v>
      </c>
      <c r="E2251" s="381">
        <v>1</v>
      </c>
      <c r="F2251" s="381">
        <v>1</v>
      </c>
      <c r="G2251" s="381">
        <v>1</v>
      </c>
      <c r="H2251" s="381">
        <v>1</v>
      </c>
      <c r="I2251" s="381">
        <v>24.712520599365234</v>
      </c>
      <c r="J2251" s="381">
        <v>60.508880615234375</v>
      </c>
      <c r="K2251" s="381">
        <v>14.953269586485112</v>
      </c>
      <c r="L2251" s="381">
        <v>893.99298095703125</v>
      </c>
      <c r="M2251" s="381">
        <v>452.43759155273437</v>
      </c>
      <c r="N2251" s="381">
        <v>50959.6015625</v>
      </c>
      <c r="O2251" s="381">
        <v>5633.7431640625</v>
      </c>
      <c r="P2251" s="381">
        <v>9.9556493759155273</v>
      </c>
      <c r="Q2251" s="381">
        <v>100.72080230712891</v>
      </c>
      <c r="R2251" s="379">
        <v>1012.81298828125</v>
      </c>
    </row>
    <row r="2252" spans="1:18" x14ac:dyDescent="0.25">
      <c r="A2252" s="378">
        <v>41274.875</v>
      </c>
      <c r="B2252" s="381">
        <v>121.52320098876953</v>
      </c>
      <c r="C2252" s="381">
        <v>121.52320098876953</v>
      </c>
      <c r="D2252" s="381">
        <v>78106.65625</v>
      </c>
      <c r="E2252" s="381">
        <v>1</v>
      </c>
      <c r="F2252" s="381">
        <v>1</v>
      </c>
      <c r="G2252" s="381">
        <v>1</v>
      </c>
      <c r="H2252" s="381">
        <v>1</v>
      </c>
      <c r="I2252" s="381">
        <v>24.613470077514648</v>
      </c>
      <c r="J2252" s="381">
        <v>60.586799621582031</v>
      </c>
      <c r="K2252" s="381">
        <v>14.912513795781852</v>
      </c>
      <c r="L2252" s="381">
        <v>894.00628662109375</v>
      </c>
      <c r="M2252" s="381">
        <v>451.59130859375</v>
      </c>
      <c r="N2252" s="381">
        <v>50867.30078125</v>
      </c>
      <c r="O2252" s="381">
        <v>5626.5791015625</v>
      </c>
      <c r="P2252" s="381">
        <v>9.9603710174560547</v>
      </c>
      <c r="Q2252" s="381">
        <v>100.8114013671875</v>
      </c>
      <c r="R2252" s="379">
        <v>1012.8140258789062</v>
      </c>
    </row>
    <row r="2253" spans="1:18" x14ac:dyDescent="0.25">
      <c r="A2253" s="378">
        <v>41274.916666666664</v>
      </c>
      <c r="B2253" s="381">
        <v>121.26820373535156</v>
      </c>
      <c r="C2253" s="381">
        <v>121.26820373535156</v>
      </c>
      <c r="D2253" s="381">
        <v>77991.1796875</v>
      </c>
      <c r="E2253" s="381">
        <v>1</v>
      </c>
      <c r="F2253" s="381">
        <v>1</v>
      </c>
      <c r="G2253" s="381">
        <v>1</v>
      </c>
      <c r="H2253" s="381">
        <v>1</v>
      </c>
      <c r="I2253" s="381">
        <v>24.640430450439453</v>
      </c>
      <c r="J2253" s="381">
        <v>60.610950469970703</v>
      </c>
      <c r="K2253" s="381">
        <v>14.934799095903436</v>
      </c>
      <c r="L2253" s="381">
        <v>893.9893798828125</v>
      </c>
      <c r="M2253" s="381">
        <v>450.560302734375</v>
      </c>
      <c r="N2253" s="381">
        <v>50761.078125</v>
      </c>
      <c r="O2253" s="381">
        <v>5607.921875</v>
      </c>
      <c r="P2253" s="381">
        <v>9.948969841003418</v>
      </c>
      <c r="Q2253" s="381">
        <v>100.92919921875</v>
      </c>
      <c r="R2253" s="379">
        <v>1012.8159790039062</v>
      </c>
    </row>
    <row r="2254" spans="1:18" x14ac:dyDescent="0.25">
      <c r="A2254" s="378">
        <v>41274.958333333336</v>
      </c>
      <c r="B2254" s="381">
        <v>121.20719909667969</v>
      </c>
      <c r="C2254" s="381">
        <v>121.20719909667969</v>
      </c>
      <c r="D2254" s="381">
        <v>78003.5</v>
      </c>
      <c r="E2254" s="381">
        <v>1</v>
      </c>
      <c r="F2254" s="381">
        <v>1</v>
      </c>
      <c r="G2254" s="381">
        <v>1</v>
      </c>
      <c r="H2254" s="381">
        <v>1</v>
      </c>
      <c r="I2254" s="381">
        <v>24.627359390258789</v>
      </c>
      <c r="J2254" s="381">
        <v>60.635921478271484</v>
      </c>
      <c r="K2254" s="381">
        <v>14.933026302049038</v>
      </c>
      <c r="L2254" s="381">
        <v>894.00347900390625</v>
      </c>
      <c r="M2254" s="381">
        <v>450.72369384765625</v>
      </c>
      <c r="N2254" s="381">
        <v>50791.76171875</v>
      </c>
      <c r="O2254" s="381">
        <v>5616.7021484375</v>
      </c>
      <c r="P2254" s="381">
        <v>9.9576044082641602</v>
      </c>
      <c r="Q2254" s="381">
        <v>100.84269714355469</v>
      </c>
      <c r="R2254" s="379">
        <v>1012.8150024414062</v>
      </c>
    </row>
    <row r="2255" spans="1:18" x14ac:dyDescent="0.25">
      <c r="A2255" s="378"/>
      <c r="B2255" s="381"/>
      <c r="C2255" s="381"/>
      <c r="D2255" s="381"/>
      <c r="E2255" s="381"/>
      <c r="F2255" s="381"/>
      <c r="G2255" s="381"/>
      <c r="H2255" s="381"/>
      <c r="I2255" s="381"/>
      <c r="J2255" s="381"/>
      <c r="K2255" s="381"/>
      <c r="L2255" s="381"/>
      <c r="M2255" s="381"/>
      <c r="N2255" s="381"/>
      <c r="O2255" s="381"/>
      <c r="P2255" s="381"/>
      <c r="Q2255" s="381"/>
      <c r="R2255" s="379"/>
    </row>
    <row r="2256" spans="1:18" x14ac:dyDescent="0.25">
      <c r="A2256" s="378"/>
      <c r="B2256" s="381"/>
      <c r="C2256" s="381"/>
      <c r="D2256" s="381"/>
      <c r="E2256" s="381"/>
      <c r="F2256" s="381"/>
      <c r="G2256" s="381"/>
      <c r="H2256" s="381"/>
      <c r="I2256" s="381"/>
      <c r="J2256" s="381"/>
      <c r="K2256" s="381"/>
      <c r="L2256" s="381"/>
      <c r="M2256" s="381"/>
      <c r="N2256" s="381"/>
      <c r="O2256" s="381"/>
      <c r="P2256" s="381"/>
      <c r="Q2256" s="381"/>
      <c r="R2256" s="379"/>
    </row>
    <row r="2257" spans="1:18" x14ac:dyDescent="0.25">
      <c r="A2257" s="378"/>
      <c r="B2257" s="381"/>
      <c r="C2257" s="381"/>
      <c r="D2257" s="381"/>
      <c r="E2257" s="381"/>
      <c r="F2257" s="381"/>
      <c r="G2257" s="381"/>
      <c r="H2257" s="381"/>
      <c r="I2257" s="381"/>
      <c r="J2257" s="381"/>
      <c r="K2257" s="381"/>
      <c r="L2257" s="381"/>
      <c r="M2257" s="381"/>
      <c r="N2257" s="381"/>
      <c r="O2257" s="381"/>
      <c r="P2257" s="381"/>
      <c r="Q2257" s="381"/>
      <c r="R2257" s="379"/>
    </row>
    <row r="2258" spans="1:18" x14ac:dyDescent="0.25">
      <c r="A2258" s="378"/>
      <c r="B2258" s="381"/>
      <c r="C2258" s="381"/>
      <c r="D2258" s="381"/>
      <c r="E2258" s="381"/>
      <c r="F2258" s="381"/>
      <c r="G2258" s="381"/>
      <c r="H2258" s="381"/>
      <c r="I2258" s="381"/>
      <c r="J2258" s="381"/>
      <c r="K2258" s="381"/>
      <c r="L2258" s="381"/>
      <c r="M2258" s="381"/>
      <c r="N2258" s="381"/>
      <c r="O2258" s="381"/>
      <c r="P2258" s="381"/>
      <c r="Q2258" s="381"/>
      <c r="R2258" s="379"/>
    </row>
    <row r="2259" spans="1:18" x14ac:dyDescent="0.25">
      <c r="A2259" s="378"/>
      <c r="B2259" s="381"/>
      <c r="C2259" s="381"/>
      <c r="D2259" s="381"/>
      <c r="E2259" s="381"/>
      <c r="F2259" s="381"/>
      <c r="G2259" s="381"/>
      <c r="H2259" s="381"/>
      <c r="I2259" s="381"/>
      <c r="J2259" s="381"/>
      <c r="K2259" s="381"/>
      <c r="L2259" s="381"/>
      <c r="M2259" s="381"/>
      <c r="N2259" s="381"/>
      <c r="O2259" s="381"/>
      <c r="P2259" s="381"/>
      <c r="Q2259" s="381"/>
      <c r="R2259" s="379"/>
    </row>
    <row r="2260" spans="1:18" x14ac:dyDescent="0.25">
      <c r="A2260" s="378"/>
      <c r="B2260" s="381"/>
      <c r="C2260" s="381"/>
      <c r="D2260" s="381"/>
      <c r="E2260" s="381"/>
      <c r="F2260" s="381"/>
      <c r="G2260" s="381"/>
      <c r="H2260" s="381"/>
      <c r="I2260" s="381"/>
      <c r="J2260" s="381"/>
      <c r="K2260" s="381"/>
      <c r="L2260" s="381"/>
      <c r="M2260" s="381"/>
      <c r="N2260" s="381"/>
      <c r="O2260" s="381"/>
      <c r="P2260" s="381"/>
      <c r="Q2260" s="381"/>
      <c r="R2260" s="379"/>
    </row>
    <row r="2261" spans="1:18" x14ac:dyDescent="0.25">
      <c r="A2261" s="378"/>
      <c r="B2261" s="381"/>
      <c r="C2261" s="381"/>
      <c r="D2261" s="381"/>
      <c r="E2261" s="381"/>
      <c r="F2261" s="381"/>
      <c r="G2261" s="381"/>
      <c r="H2261" s="381"/>
      <c r="I2261" s="381"/>
      <c r="J2261" s="381"/>
      <c r="K2261" s="381"/>
      <c r="L2261" s="381"/>
      <c r="M2261" s="381"/>
      <c r="N2261" s="381"/>
      <c r="O2261" s="381"/>
      <c r="P2261" s="381"/>
      <c r="Q2261" s="381"/>
      <c r="R2261" s="379"/>
    </row>
    <row r="2262" spans="1:18" x14ac:dyDescent="0.25">
      <c r="A2262" s="378"/>
      <c r="B2262" s="381"/>
      <c r="C2262" s="381"/>
      <c r="D2262" s="381"/>
      <c r="E2262" s="381"/>
      <c r="F2262" s="381"/>
      <c r="G2262" s="381"/>
      <c r="H2262" s="381"/>
      <c r="I2262" s="381"/>
      <c r="J2262" s="381"/>
      <c r="K2262" s="381"/>
      <c r="L2262" s="381"/>
      <c r="M2262" s="381"/>
      <c r="N2262" s="381"/>
      <c r="O2262" s="381"/>
      <c r="P2262" s="381"/>
      <c r="Q2262" s="381"/>
      <c r="R2262" s="379"/>
    </row>
    <row r="2263" spans="1:18" x14ac:dyDescent="0.25">
      <c r="A2263" s="378"/>
      <c r="B2263" s="381"/>
      <c r="C2263" s="381"/>
      <c r="D2263" s="381"/>
      <c r="E2263" s="381"/>
      <c r="F2263" s="381"/>
      <c r="G2263" s="381"/>
      <c r="H2263" s="381"/>
      <c r="I2263" s="381"/>
      <c r="J2263" s="381"/>
      <c r="K2263" s="381"/>
      <c r="L2263" s="381"/>
      <c r="M2263" s="381"/>
      <c r="N2263" s="381"/>
      <c r="O2263" s="381"/>
      <c r="P2263" s="381"/>
      <c r="Q2263" s="381"/>
      <c r="R2263" s="379"/>
    </row>
    <row r="2264" spans="1:18" x14ac:dyDescent="0.25">
      <c r="A2264" s="378"/>
      <c r="B2264" s="381"/>
      <c r="C2264" s="381"/>
      <c r="D2264" s="381"/>
      <c r="E2264" s="381"/>
      <c r="F2264" s="381"/>
      <c r="G2264" s="381"/>
      <c r="H2264" s="381"/>
      <c r="I2264" s="381"/>
      <c r="J2264" s="381"/>
      <c r="K2264" s="381"/>
      <c r="L2264" s="381"/>
      <c r="M2264" s="381"/>
      <c r="N2264" s="381"/>
      <c r="O2264" s="381"/>
      <c r="P2264" s="381"/>
      <c r="Q2264" s="381"/>
      <c r="R2264" s="379"/>
    </row>
    <row r="2265" spans="1:18" x14ac:dyDescent="0.25">
      <c r="A2265" s="378"/>
      <c r="B2265" s="381"/>
      <c r="C2265" s="381"/>
      <c r="D2265" s="381"/>
      <c r="E2265" s="381"/>
      <c r="F2265" s="381"/>
      <c r="G2265" s="381"/>
      <c r="H2265" s="381"/>
      <c r="I2265" s="381"/>
      <c r="J2265" s="381"/>
      <c r="K2265" s="381"/>
      <c r="L2265" s="381"/>
      <c r="M2265" s="381"/>
      <c r="N2265" s="381"/>
      <c r="O2265" s="381"/>
      <c r="P2265" s="381"/>
      <c r="Q2265" s="381"/>
      <c r="R2265" s="379"/>
    </row>
    <row r="2266" spans="1:18" x14ac:dyDescent="0.25">
      <c r="A2266" s="378"/>
      <c r="B2266" s="381"/>
      <c r="C2266" s="381"/>
      <c r="D2266" s="381"/>
      <c r="E2266" s="381"/>
      <c r="F2266" s="381"/>
      <c r="G2266" s="381"/>
      <c r="H2266" s="381"/>
      <c r="I2266" s="381"/>
      <c r="J2266" s="381"/>
      <c r="K2266" s="381"/>
      <c r="L2266" s="381"/>
      <c r="M2266" s="381"/>
      <c r="N2266" s="381"/>
      <c r="O2266" s="381"/>
      <c r="P2266" s="381"/>
      <c r="Q2266" s="381"/>
      <c r="R2266" s="379"/>
    </row>
    <row r="2267" spans="1:18" x14ac:dyDescent="0.25">
      <c r="A2267" s="378"/>
      <c r="B2267" s="381"/>
      <c r="C2267" s="381"/>
      <c r="D2267" s="381"/>
      <c r="E2267" s="381"/>
      <c r="F2267" s="381"/>
      <c r="G2267" s="381"/>
      <c r="H2267" s="381"/>
      <c r="I2267" s="381"/>
      <c r="J2267" s="381"/>
      <c r="K2267" s="381"/>
      <c r="L2267" s="381"/>
      <c r="M2267" s="381"/>
      <c r="N2267" s="381"/>
      <c r="O2267" s="381"/>
      <c r="P2267" s="381"/>
      <c r="Q2267" s="381"/>
      <c r="R2267" s="379"/>
    </row>
    <row r="2268" spans="1:18" x14ac:dyDescent="0.25">
      <c r="A2268" s="378"/>
      <c r="B2268" s="381"/>
      <c r="C2268" s="381"/>
      <c r="D2268" s="381"/>
      <c r="E2268" s="381"/>
      <c r="F2268" s="381"/>
      <c r="G2268" s="381"/>
      <c r="H2268" s="381"/>
      <c r="I2268" s="381"/>
      <c r="J2268" s="381"/>
      <c r="K2268" s="381"/>
      <c r="L2268" s="381"/>
      <c r="M2268" s="381"/>
      <c r="N2268" s="381"/>
      <c r="O2268" s="381"/>
      <c r="P2268" s="381"/>
      <c r="Q2268" s="381"/>
      <c r="R2268" s="379"/>
    </row>
    <row r="2269" spans="1:18" x14ac:dyDescent="0.25">
      <c r="A2269" s="378"/>
      <c r="B2269" s="381"/>
      <c r="C2269" s="381"/>
      <c r="D2269" s="381"/>
      <c r="E2269" s="381"/>
      <c r="F2269" s="381"/>
      <c r="G2269" s="381"/>
      <c r="H2269" s="381"/>
      <c r="I2269" s="381"/>
      <c r="J2269" s="381"/>
      <c r="K2269" s="381"/>
      <c r="L2269" s="381"/>
      <c r="M2269" s="381"/>
      <c r="N2269" s="381"/>
      <c r="O2269" s="381"/>
      <c r="P2269" s="381"/>
      <c r="Q2269" s="381"/>
      <c r="R2269" s="379"/>
    </row>
    <row r="2270" spans="1:18" x14ac:dyDescent="0.25">
      <c r="A2270" s="378"/>
      <c r="B2270" s="381"/>
      <c r="C2270" s="381"/>
      <c r="D2270" s="381"/>
      <c r="E2270" s="381"/>
      <c r="F2270" s="381"/>
      <c r="G2270" s="381"/>
      <c r="H2270" s="381"/>
      <c r="I2270" s="381"/>
      <c r="J2270" s="381"/>
      <c r="K2270" s="381"/>
      <c r="L2270" s="381"/>
      <c r="M2270" s="381"/>
      <c r="N2270" s="381"/>
      <c r="O2270" s="381"/>
      <c r="P2270" s="381"/>
      <c r="Q2270" s="381"/>
      <c r="R2270" s="379"/>
    </row>
    <row r="2271" spans="1:18" x14ac:dyDescent="0.25">
      <c r="A2271" s="378"/>
      <c r="B2271" s="381"/>
      <c r="C2271" s="381"/>
      <c r="D2271" s="381"/>
      <c r="E2271" s="381"/>
      <c r="F2271" s="381"/>
      <c r="G2271" s="381"/>
      <c r="H2271" s="381"/>
      <c r="I2271" s="381"/>
      <c r="J2271" s="381"/>
      <c r="K2271" s="381"/>
      <c r="L2271" s="381"/>
      <c r="M2271" s="381"/>
      <c r="N2271" s="381"/>
      <c r="O2271" s="381"/>
      <c r="P2271" s="381"/>
      <c r="Q2271" s="381"/>
      <c r="R2271" s="379"/>
    </row>
    <row r="2272" spans="1:18" x14ac:dyDescent="0.25">
      <c r="A2272" s="378"/>
      <c r="B2272" s="381"/>
      <c r="C2272" s="381"/>
      <c r="D2272" s="381"/>
      <c r="E2272" s="381"/>
      <c r="F2272" s="381"/>
      <c r="G2272" s="381"/>
      <c r="H2272" s="381"/>
      <c r="I2272" s="381"/>
      <c r="J2272" s="381"/>
      <c r="K2272" s="381"/>
      <c r="L2272" s="381"/>
      <c r="M2272" s="381"/>
      <c r="N2272" s="381"/>
      <c r="O2272" s="381"/>
      <c r="P2272" s="381"/>
      <c r="Q2272" s="381"/>
      <c r="R2272" s="379"/>
    </row>
    <row r="2273" spans="1:18" x14ac:dyDescent="0.25">
      <c r="A2273" s="378"/>
      <c r="B2273" s="381"/>
      <c r="C2273" s="381"/>
      <c r="D2273" s="381"/>
      <c r="E2273" s="381"/>
      <c r="F2273" s="381"/>
      <c r="G2273" s="381"/>
      <c r="H2273" s="381"/>
      <c r="I2273" s="381"/>
      <c r="J2273" s="381"/>
      <c r="K2273" s="381"/>
      <c r="L2273" s="381"/>
      <c r="M2273" s="381"/>
      <c r="N2273" s="381"/>
      <c r="O2273" s="381"/>
      <c r="P2273" s="381"/>
      <c r="Q2273" s="381"/>
      <c r="R2273" s="379"/>
    </row>
    <row r="2274" spans="1:18" x14ac:dyDescent="0.25">
      <c r="A2274" s="378"/>
      <c r="B2274" s="381"/>
      <c r="C2274" s="381"/>
      <c r="D2274" s="381"/>
      <c r="E2274" s="381"/>
      <c r="F2274" s="381"/>
      <c r="G2274" s="381"/>
      <c r="H2274" s="381"/>
      <c r="I2274" s="381"/>
      <c r="J2274" s="381"/>
      <c r="K2274" s="381"/>
      <c r="L2274" s="381"/>
      <c r="M2274" s="381"/>
      <c r="N2274" s="381"/>
      <c r="O2274" s="381"/>
      <c r="P2274" s="381"/>
      <c r="Q2274" s="381"/>
      <c r="R2274" s="379"/>
    </row>
    <row r="2275" spans="1:18" x14ac:dyDescent="0.25">
      <c r="A2275" s="378"/>
      <c r="B2275" s="381"/>
      <c r="C2275" s="381"/>
      <c r="D2275" s="381"/>
      <c r="E2275" s="381"/>
      <c r="F2275" s="381"/>
      <c r="G2275" s="381"/>
      <c r="H2275" s="381"/>
      <c r="I2275" s="381"/>
      <c r="J2275" s="381"/>
      <c r="K2275" s="381"/>
      <c r="L2275" s="381"/>
      <c r="M2275" s="381"/>
      <c r="N2275" s="381"/>
      <c r="O2275" s="381"/>
      <c r="P2275" s="381"/>
      <c r="Q2275" s="381"/>
      <c r="R2275" s="379"/>
    </row>
    <row r="2276" spans="1:18" x14ac:dyDescent="0.25">
      <c r="A2276" s="378"/>
      <c r="B2276" s="381"/>
      <c r="C2276" s="381"/>
      <c r="D2276" s="381"/>
      <c r="E2276" s="381"/>
      <c r="F2276" s="381"/>
      <c r="G2276" s="381"/>
      <c r="H2276" s="381"/>
      <c r="I2276" s="381"/>
      <c r="J2276" s="381"/>
      <c r="K2276" s="381"/>
      <c r="L2276" s="381"/>
      <c r="M2276" s="381"/>
      <c r="N2276" s="381"/>
      <c r="O2276" s="381"/>
      <c r="P2276" s="381"/>
      <c r="Q2276" s="381"/>
      <c r="R2276" s="379"/>
    </row>
    <row r="2277" spans="1:18" x14ac:dyDescent="0.25">
      <c r="A2277" s="378"/>
      <c r="B2277" s="381"/>
      <c r="C2277" s="381"/>
      <c r="D2277" s="381"/>
      <c r="E2277" s="381"/>
      <c r="F2277" s="381"/>
      <c r="G2277" s="381"/>
      <c r="H2277" s="381"/>
      <c r="I2277" s="381"/>
      <c r="J2277" s="381"/>
      <c r="K2277" s="381"/>
      <c r="L2277" s="381"/>
      <c r="M2277" s="381"/>
      <c r="N2277" s="381"/>
      <c r="O2277" s="381"/>
      <c r="P2277" s="381"/>
      <c r="Q2277" s="381"/>
      <c r="R2277" s="379"/>
    </row>
    <row r="2278" spans="1:18" x14ac:dyDescent="0.25">
      <c r="A2278" s="378"/>
      <c r="B2278" s="381"/>
      <c r="C2278" s="381"/>
      <c r="D2278" s="381"/>
      <c r="E2278" s="381"/>
      <c r="F2278" s="381"/>
      <c r="G2278" s="381"/>
      <c r="H2278" s="381"/>
      <c r="I2278" s="381"/>
      <c r="J2278" s="381"/>
      <c r="K2278" s="381"/>
      <c r="L2278" s="381"/>
      <c r="M2278" s="381"/>
      <c r="N2278" s="381"/>
      <c r="O2278" s="381"/>
      <c r="P2278" s="381"/>
      <c r="Q2278" s="381"/>
      <c r="R2278" s="379"/>
    </row>
    <row r="2279" spans="1:18" x14ac:dyDescent="0.25">
      <c r="A2279" s="378"/>
      <c r="B2279" s="381"/>
      <c r="C2279" s="381"/>
      <c r="D2279" s="381"/>
      <c r="E2279" s="381"/>
      <c r="F2279" s="381"/>
      <c r="G2279" s="381"/>
      <c r="H2279" s="381"/>
      <c r="I2279" s="381"/>
      <c r="J2279" s="381"/>
      <c r="K2279" s="381"/>
      <c r="L2279" s="381"/>
      <c r="M2279" s="381"/>
      <c r="N2279" s="381"/>
      <c r="O2279" s="381"/>
      <c r="P2279" s="381"/>
      <c r="Q2279" s="381"/>
      <c r="R2279" s="379"/>
    </row>
    <row r="2280" spans="1:18" x14ac:dyDescent="0.25">
      <c r="A2280" s="378"/>
      <c r="B2280" s="381"/>
      <c r="C2280" s="381"/>
      <c r="D2280" s="381"/>
      <c r="E2280" s="381"/>
      <c r="F2280" s="381"/>
      <c r="G2280" s="381"/>
      <c r="H2280" s="381"/>
      <c r="I2280" s="381"/>
      <c r="J2280" s="381"/>
      <c r="K2280" s="381"/>
      <c r="L2280" s="381"/>
      <c r="M2280" s="381"/>
      <c r="N2280" s="381"/>
      <c r="O2280" s="381"/>
      <c r="P2280" s="381"/>
      <c r="Q2280" s="381"/>
      <c r="R2280" s="379"/>
    </row>
    <row r="2281" spans="1:18" x14ac:dyDescent="0.25">
      <c r="A2281" s="378"/>
      <c r="B2281" s="381"/>
      <c r="C2281" s="381"/>
      <c r="D2281" s="381"/>
      <c r="E2281" s="381"/>
      <c r="F2281" s="381"/>
      <c r="G2281" s="381"/>
      <c r="H2281" s="381"/>
      <c r="I2281" s="381"/>
      <c r="J2281" s="381"/>
      <c r="K2281" s="381"/>
      <c r="L2281" s="381"/>
      <c r="M2281" s="381"/>
      <c r="N2281" s="381"/>
      <c r="O2281" s="381"/>
      <c r="P2281" s="381"/>
      <c r="Q2281" s="381"/>
      <c r="R2281" s="379"/>
    </row>
    <row r="2282" spans="1:18" x14ac:dyDescent="0.25">
      <c r="A2282" s="378"/>
      <c r="B2282" s="381"/>
      <c r="C2282" s="381"/>
      <c r="D2282" s="381"/>
      <c r="E2282" s="381"/>
      <c r="F2282" s="381"/>
      <c r="G2282" s="381"/>
      <c r="H2282" s="381"/>
      <c r="I2282" s="381"/>
      <c r="J2282" s="381"/>
      <c r="K2282" s="381"/>
      <c r="L2282" s="381"/>
      <c r="M2282" s="381"/>
      <c r="N2282" s="381"/>
      <c r="O2282" s="381"/>
      <c r="P2282" s="381"/>
      <c r="Q2282" s="381"/>
      <c r="R2282" s="379"/>
    </row>
    <row r="2283" spans="1:18" x14ac:dyDescent="0.25">
      <c r="A2283" s="378"/>
      <c r="B2283" s="381"/>
      <c r="C2283" s="381"/>
      <c r="D2283" s="381"/>
      <c r="E2283" s="381"/>
      <c r="F2283" s="381"/>
      <c r="G2283" s="381"/>
      <c r="H2283" s="381"/>
      <c r="I2283" s="381"/>
      <c r="J2283" s="381"/>
      <c r="K2283" s="381"/>
      <c r="L2283" s="381"/>
      <c r="M2283" s="381"/>
      <c r="N2283" s="381"/>
      <c r="O2283" s="381"/>
      <c r="P2283" s="381"/>
      <c r="Q2283" s="381"/>
      <c r="R2283" s="379"/>
    </row>
    <row r="2284" spans="1:18" x14ac:dyDescent="0.25">
      <c r="A2284" s="378"/>
      <c r="B2284" s="381"/>
      <c r="C2284" s="381"/>
      <c r="D2284" s="381"/>
      <c r="E2284" s="381"/>
      <c r="F2284" s="381"/>
      <c r="G2284" s="381"/>
      <c r="H2284" s="381"/>
      <c r="I2284" s="381"/>
      <c r="J2284" s="381"/>
      <c r="K2284" s="381"/>
      <c r="L2284" s="381"/>
      <c r="M2284" s="381"/>
      <c r="N2284" s="381"/>
      <c r="O2284" s="381"/>
      <c r="P2284" s="381"/>
      <c r="Q2284" s="381"/>
      <c r="R2284" s="379"/>
    </row>
    <row r="2285" spans="1:18" x14ac:dyDescent="0.25">
      <c r="A2285" s="378"/>
      <c r="B2285" s="381"/>
      <c r="C2285" s="381"/>
      <c r="D2285" s="381"/>
      <c r="E2285" s="381"/>
      <c r="F2285" s="381"/>
      <c r="G2285" s="381"/>
      <c r="H2285" s="381"/>
      <c r="I2285" s="381"/>
      <c r="J2285" s="381"/>
      <c r="K2285" s="381"/>
      <c r="L2285" s="381"/>
      <c r="M2285" s="381"/>
      <c r="N2285" s="381"/>
      <c r="O2285" s="381"/>
      <c r="P2285" s="381"/>
      <c r="Q2285" s="381"/>
      <c r="R2285" s="379"/>
    </row>
    <row r="2286" spans="1:18" x14ac:dyDescent="0.25">
      <c r="A2286" s="378"/>
      <c r="B2286" s="381"/>
      <c r="C2286" s="381"/>
      <c r="D2286" s="381"/>
      <c r="E2286" s="381"/>
      <c r="F2286" s="381"/>
      <c r="G2286" s="381"/>
      <c r="H2286" s="381"/>
      <c r="I2286" s="381"/>
      <c r="J2286" s="381"/>
      <c r="K2286" s="381"/>
      <c r="L2286" s="381"/>
      <c r="M2286" s="381"/>
      <c r="N2286" s="381"/>
      <c r="O2286" s="381"/>
      <c r="P2286" s="381"/>
      <c r="Q2286" s="381"/>
      <c r="R2286" s="379"/>
    </row>
    <row r="2287" spans="1:18" x14ac:dyDescent="0.25">
      <c r="A2287" s="378"/>
      <c r="B2287" s="381"/>
      <c r="C2287" s="381"/>
      <c r="D2287" s="381"/>
      <c r="E2287" s="381"/>
      <c r="F2287" s="381"/>
      <c r="G2287" s="381"/>
      <c r="H2287" s="381"/>
      <c r="I2287" s="381"/>
      <c r="J2287" s="381"/>
      <c r="K2287" s="381"/>
      <c r="L2287" s="381"/>
      <c r="M2287" s="381"/>
      <c r="N2287" s="381"/>
      <c r="O2287" s="381"/>
      <c r="P2287" s="381"/>
      <c r="Q2287" s="381"/>
      <c r="R2287" s="379"/>
    </row>
    <row r="2288" spans="1:18" x14ac:dyDescent="0.25">
      <c r="A2288" s="378"/>
      <c r="B2288" s="381"/>
      <c r="C2288" s="381"/>
      <c r="D2288" s="381"/>
      <c r="E2288" s="381"/>
      <c r="F2288" s="381"/>
      <c r="G2288" s="381"/>
      <c r="H2288" s="381"/>
      <c r="I2288" s="381"/>
      <c r="J2288" s="381"/>
      <c r="K2288" s="381"/>
      <c r="L2288" s="381"/>
      <c r="M2288" s="381"/>
      <c r="N2288" s="381"/>
      <c r="O2288" s="381"/>
      <c r="P2288" s="381"/>
      <c r="Q2288" s="381"/>
      <c r="R2288" s="379"/>
    </row>
    <row r="2289" spans="1:18" x14ac:dyDescent="0.25">
      <c r="A2289" s="378"/>
      <c r="B2289" s="381"/>
      <c r="C2289" s="381"/>
      <c r="D2289" s="381"/>
      <c r="E2289" s="381"/>
      <c r="F2289" s="381"/>
      <c r="G2289" s="381"/>
      <c r="H2289" s="381"/>
      <c r="I2289" s="381"/>
      <c r="J2289" s="381"/>
      <c r="K2289" s="381"/>
      <c r="L2289" s="381"/>
      <c r="M2289" s="381"/>
      <c r="N2289" s="381"/>
      <c r="O2289" s="381"/>
      <c r="P2289" s="381"/>
      <c r="Q2289" s="381"/>
      <c r="R2289" s="379"/>
    </row>
    <row r="2290" spans="1:18" x14ac:dyDescent="0.25">
      <c r="A2290" s="378"/>
      <c r="B2290" s="381"/>
      <c r="C2290" s="381"/>
      <c r="D2290" s="381"/>
      <c r="E2290" s="381"/>
      <c r="F2290" s="381"/>
      <c r="G2290" s="381"/>
      <c r="H2290" s="381"/>
      <c r="I2290" s="381"/>
      <c r="J2290" s="381"/>
      <c r="K2290" s="381"/>
      <c r="L2290" s="381"/>
      <c r="M2290" s="381"/>
      <c r="N2290" s="381"/>
      <c r="O2290" s="381"/>
      <c r="P2290" s="381"/>
      <c r="Q2290" s="381"/>
      <c r="R2290" s="379"/>
    </row>
    <row r="2291" spans="1:18" x14ac:dyDescent="0.25">
      <c r="A2291" s="378"/>
      <c r="B2291" s="381"/>
      <c r="C2291" s="381"/>
      <c r="D2291" s="381"/>
      <c r="E2291" s="381"/>
      <c r="F2291" s="381"/>
      <c r="G2291" s="381"/>
      <c r="H2291" s="381"/>
      <c r="I2291" s="381"/>
      <c r="J2291" s="381"/>
      <c r="K2291" s="381"/>
      <c r="L2291" s="381"/>
      <c r="M2291" s="381"/>
      <c r="N2291" s="381"/>
      <c r="O2291" s="381"/>
      <c r="P2291" s="381"/>
      <c r="Q2291" s="381"/>
      <c r="R2291" s="379"/>
    </row>
    <row r="2292" spans="1:18" x14ac:dyDescent="0.25">
      <c r="A2292" s="378"/>
      <c r="B2292" s="381"/>
      <c r="C2292" s="381"/>
      <c r="D2292" s="381"/>
      <c r="E2292" s="381"/>
      <c r="F2292" s="381"/>
      <c r="G2292" s="381"/>
      <c r="H2292" s="381"/>
      <c r="I2292" s="381"/>
      <c r="J2292" s="381"/>
      <c r="K2292" s="381"/>
      <c r="L2292" s="381"/>
      <c r="M2292" s="381"/>
      <c r="N2292" s="381"/>
      <c r="O2292" s="381"/>
      <c r="P2292" s="381"/>
      <c r="Q2292" s="381"/>
      <c r="R2292" s="379"/>
    </row>
    <row r="2293" spans="1:18" x14ac:dyDescent="0.25">
      <c r="A2293" s="378"/>
      <c r="B2293" s="381"/>
      <c r="C2293" s="381"/>
      <c r="D2293" s="381"/>
      <c r="E2293" s="381"/>
      <c r="F2293" s="381"/>
      <c r="G2293" s="381"/>
      <c r="H2293" s="381"/>
      <c r="I2293" s="381"/>
      <c r="J2293" s="381"/>
      <c r="K2293" s="381"/>
      <c r="L2293" s="381"/>
      <c r="M2293" s="381"/>
      <c r="N2293" s="381"/>
      <c r="O2293" s="381"/>
      <c r="P2293" s="381"/>
      <c r="Q2293" s="381"/>
      <c r="R2293" s="379"/>
    </row>
    <row r="2294" spans="1:18" x14ac:dyDescent="0.25">
      <c r="A2294" s="378"/>
      <c r="B2294" s="381"/>
      <c r="C2294" s="381"/>
      <c r="D2294" s="381"/>
      <c r="E2294" s="381"/>
      <c r="F2294" s="381"/>
      <c r="G2294" s="381"/>
      <c r="H2294" s="381"/>
      <c r="I2294" s="381"/>
      <c r="J2294" s="381"/>
      <c r="K2294" s="381"/>
      <c r="L2294" s="381"/>
      <c r="M2294" s="381"/>
      <c r="N2294" s="381"/>
      <c r="O2294" s="381"/>
      <c r="P2294" s="381"/>
      <c r="Q2294" s="381"/>
      <c r="R2294" s="379"/>
    </row>
    <row r="2295" spans="1:18" x14ac:dyDescent="0.25">
      <c r="A2295" s="378"/>
      <c r="B2295" s="381"/>
      <c r="C2295" s="381"/>
      <c r="D2295" s="381"/>
      <c r="E2295" s="381"/>
      <c r="F2295" s="381"/>
      <c r="G2295" s="381"/>
      <c r="H2295" s="381"/>
      <c r="I2295" s="381"/>
      <c r="J2295" s="381"/>
      <c r="K2295" s="381"/>
      <c r="L2295" s="381"/>
      <c r="M2295" s="381"/>
      <c r="N2295" s="381"/>
      <c r="O2295" s="381"/>
      <c r="P2295" s="381"/>
      <c r="Q2295" s="381"/>
      <c r="R2295" s="379"/>
    </row>
    <row r="2296" spans="1:18" x14ac:dyDescent="0.25">
      <c r="A2296" s="378"/>
      <c r="B2296" s="381"/>
      <c r="C2296" s="381"/>
      <c r="D2296" s="381"/>
      <c r="E2296" s="381"/>
      <c r="F2296" s="381"/>
      <c r="G2296" s="381"/>
      <c r="H2296" s="381"/>
      <c r="I2296" s="381"/>
      <c r="J2296" s="381"/>
      <c r="K2296" s="381"/>
      <c r="L2296" s="381"/>
      <c r="M2296" s="381"/>
      <c r="N2296" s="381"/>
      <c r="O2296" s="381"/>
      <c r="P2296" s="381"/>
      <c r="Q2296" s="381"/>
      <c r="R2296" s="379"/>
    </row>
    <row r="2297" spans="1:18" x14ac:dyDescent="0.25">
      <c r="A2297" s="378"/>
      <c r="B2297" s="381"/>
      <c r="C2297" s="381"/>
      <c r="D2297" s="381"/>
      <c r="E2297" s="381"/>
      <c r="F2297" s="381"/>
      <c r="G2297" s="381"/>
      <c r="H2297" s="381"/>
      <c r="I2297" s="381"/>
      <c r="J2297" s="381"/>
      <c r="K2297" s="381"/>
      <c r="L2297" s="381"/>
      <c r="M2297" s="381"/>
      <c r="N2297" s="381"/>
      <c r="O2297" s="381"/>
      <c r="P2297" s="381"/>
      <c r="Q2297" s="381"/>
      <c r="R2297" s="379"/>
    </row>
    <row r="2298" spans="1:18" x14ac:dyDescent="0.25">
      <c r="A2298" s="378"/>
      <c r="B2298" s="381"/>
      <c r="C2298" s="381"/>
      <c r="D2298" s="381"/>
      <c r="E2298" s="381"/>
      <c r="F2298" s="381"/>
      <c r="G2298" s="381"/>
      <c r="H2298" s="381"/>
      <c r="I2298" s="381"/>
      <c r="J2298" s="381"/>
      <c r="K2298" s="381"/>
      <c r="L2298" s="381"/>
      <c r="M2298" s="381"/>
      <c r="N2298" s="381"/>
      <c r="O2298" s="381"/>
      <c r="P2298" s="381"/>
      <c r="Q2298" s="381"/>
      <c r="R2298" s="379"/>
    </row>
    <row r="2299" spans="1:18" x14ac:dyDescent="0.25">
      <c r="A2299" s="378"/>
      <c r="B2299" s="381"/>
      <c r="C2299" s="381"/>
      <c r="D2299" s="381"/>
      <c r="E2299" s="381"/>
      <c r="F2299" s="381"/>
      <c r="G2299" s="381"/>
      <c r="H2299" s="381"/>
      <c r="I2299" s="381"/>
      <c r="J2299" s="381"/>
      <c r="K2299" s="381"/>
      <c r="L2299" s="381"/>
      <c r="M2299" s="381"/>
      <c r="N2299" s="381"/>
      <c r="O2299" s="381"/>
      <c r="P2299" s="381"/>
      <c r="Q2299" s="381"/>
      <c r="R2299" s="379"/>
    </row>
    <row r="2300" spans="1:18" x14ac:dyDescent="0.25">
      <c r="A2300" s="378"/>
      <c r="B2300" s="381"/>
      <c r="C2300" s="381"/>
      <c r="D2300" s="381"/>
      <c r="E2300" s="381"/>
      <c r="F2300" s="381"/>
      <c r="G2300" s="381"/>
      <c r="H2300" s="381"/>
      <c r="I2300" s="381"/>
      <c r="J2300" s="381"/>
      <c r="K2300" s="381"/>
      <c r="L2300" s="381"/>
      <c r="M2300" s="381"/>
      <c r="N2300" s="381"/>
      <c r="O2300" s="381"/>
      <c r="P2300" s="381"/>
      <c r="Q2300" s="381"/>
      <c r="R2300" s="379"/>
    </row>
    <row r="2301" spans="1:18" x14ac:dyDescent="0.25">
      <c r="A2301" s="378"/>
      <c r="B2301" s="381"/>
      <c r="C2301" s="381"/>
      <c r="D2301" s="381"/>
      <c r="E2301" s="381"/>
      <c r="F2301" s="381"/>
      <c r="G2301" s="381"/>
      <c r="H2301" s="381"/>
      <c r="I2301" s="381"/>
      <c r="J2301" s="381"/>
      <c r="K2301" s="381"/>
      <c r="L2301" s="381"/>
      <c r="M2301" s="381"/>
      <c r="N2301" s="381"/>
      <c r="O2301" s="381"/>
      <c r="P2301" s="381"/>
      <c r="Q2301" s="381"/>
      <c r="R2301" s="379"/>
    </row>
    <row r="2302" spans="1:18" x14ac:dyDescent="0.25">
      <c r="A2302" s="378"/>
      <c r="B2302" s="381"/>
      <c r="C2302" s="381"/>
      <c r="D2302" s="381"/>
      <c r="E2302" s="381"/>
      <c r="F2302" s="381"/>
      <c r="G2302" s="381"/>
      <c r="H2302" s="381"/>
      <c r="I2302" s="381"/>
      <c r="J2302" s="381"/>
      <c r="K2302" s="381"/>
      <c r="L2302" s="381"/>
      <c r="M2302" s="381"/>
      <c r="N2302" s="381"/>
      <c r="O2302" s="381"/>
      <c r="P2302" s="381"/>
      <c r="Q2302" s="381"/>
      <c r="R2302" s="379"/>
    </row>
    <row r="2303" spans="1:18" x14ac:dyDescent="0.25">
      <c r="A2303" s="378"/>
      <c r="B2303" s="381"/>
      <c r="C2303" s="381"/>
      <c r="D2303" s="381"/>
      <c r="E2303" s="381"/>
      <c r="F2303" s="381"/>
      <c r="G2303" s="381"/>
      <c r="H2303" s="381"/>
      <c r="I2303" s="381"/>
      <c r="J2303" s="381"/>
      <c r="K2303" s="381"/>
      <c r="L2303" s="381"/>
      <c r="M2303" s="381"/>
      <c r="N2303" s="381"/>
      <c r="O2303" s="381"/>
      <c r="P2303" s="381"/>
      <c r="Q2303" s="381"/>
      <c r="R2303" s="379"/>
    </row>
    <row r="2304" spans="1:18" x14ac:dyDescent="0.25">
      <c r="A2304" s="378"/>
      <c r="B2304" s="381"/>
      <c r="C2304" s="381"/>
      <c r="D2304" s="381"/>
      <c r="E2304" s="381"/>
      <c r="F2304" s="381"/>
      <c r="G2304" s="381"/>
      <c r="H2304" s="381"/>
      <c r="I2304" s="381"/>
      <c r="J2304" s="381"/>
      <c r="K2304" s="381"/>
      <c r="L2304" s="381"/>
      <c r="M2304" s="381"/>
      <c r="N2304" s="381"/>
      <c r="O2304" s="381"/>
      <c r="P2304" s="381"/>
      <c r="Q2304" s="381"/>
      <c r="R2304" s="379"/>
    </row>
    <row r="2305" spans="1:18" x14ac:dyDescent="0.25">
      <c r="A2305" s="378"/>
      <c r="B2305" s="381"/>
      <c r="C2305" s="381"/>
      <c r="D2305" s="381"/>
      <c r="E2305" s="381"/>
      <c r="F2305" s="381"/>
      <c r="G2305" s="381"/>
      <c r="H2305" s="381"/>
      <c r="I2305" s="381"/>
      <c r="J2305" s="381"/>
      <c r="K2305" s="381"/>
      <c r="L2305" s="381"/>
      <c r="M2305" s="381"/>
      <c r="N2305" s="381"/>
      <c r="O2305" s="381"/>
      <c r="P2305" s="381"/>
      <c r="Q2305" s="381"/>
      <c r="R2305" s="379"/>
    </row>
    <row r="2306" spans="1:18" x14ac:dyDescent="0.25">
      <c r="A2306" s="378"/>
      <c r="B2306" s="381"/>
      <c r="C2306" s="381"/>
      <c r="D2306" s="381"/>
      <c r="E2306" s="381"/>
      <c r="F2306" s="381"/>
      <c r="G2306" s="381"/>
      <c r="H2306" s="381"/>
      <c r="I2306" s="381"/>
      <c r="J2306" s="381"/>
      <c r="K2306" s="381"/>
      <c r="L2306" s="381"/>
      <c r="M2306" s="381"/>
      <c r="N2306" s="381"/>
      <c r="O2306" s="381"/>
      <c r="P2306" s="381"/>
      <c r="Q2306" s="381"/>
      <c r="R2306" s="379"/>
    </row>
    <row r="2307" spans="1:18" x14ac:dyDescent="0.25">
      <c r="A2307" s="378"/>
      <c r="B2307" s="381"/>
      <c r="C2307" s="381"/>
      <c r="D2307" s="381"/>
      <c r="E2307" s="381"/>
      <c r="F2307" s="381"/>
      <c r="G2307" s="381"/>
      <c r="H2307" s="381"/>
      <c r="I2307" s="381"/>
      <c r="J2307" s="381"/>
      <c r="K2307" s="381"/>
      <c r="L2307" s="381"/>
      <c r="M2307" s="381"/>
      <c r="N2307" s="381"/>
      <c r="O2307" s="381"/>
      <c r="P2307" s="381"/>
      <c r="Q2307" s="381"/>
      <c r="R2307" s="379"/>
    </row>
    <row r="2308" spans="1:18" x14ac:dyDescent="0.25">
      <c r="A2308" s="378"/>
      <c r="B2308" s="381"/>
      <c r="C2308" s="381"/>
      <c r="D2308" s="381"/>
      <c r="E2308" s="381"/>
      <c r="F2308" s="381"/>
      <c r="G2308" s="381"/>
      <c r="H2308" s="381"/>
      <c r="I2308" s="381"/>
      <c r="J2308" s="381"/>
      <c r="K2308" s="381"/>
      <c r="L2308" s="381"/>
      <c r="M2308" s="381"/>
      <c r="N2308" s="381"/>
      <c r="O2308" s="381"/>
      <c r="P2308" s="381"/>
      <c r="Q2308" s="381"/>
      <c r="R2308" s="379"/>
    </row>
    <row r="2309" spans="1:18" x14ac:dyDescent="0.25">
      <c r="A2309" s="378"/>
      <c r="B2309" s="381"/>
      <c r="C2309" s="381"/>
      <c r="D2309" s="381"/>
      <c r="E2309" s="381"/>
      <c r="F2309" s="381"/>
      <c r="G2309" s="381"/>
      <c r="H2309" s="381"/>
      <c r="I2309" s="381"/>
      <c r="J2309" s="381"/>
      <c r="K2309" s="381"/>
      <c r="L2309" s="381"/>
      <c r="M2309" s="381"/>
      <c r="N2309" s="381"/>
      <c r="O2309" s="381"/>
      <c r="P2309" s="381"/>
      <c r="Q2309" s="381"/>
      <c r="R2309" s="379"/>
    </row>
    <row r="2310" spans="1:18" x14ac:dyDescent="0.25">
      <c r="A2310" s="378"/>
      <c r="B2310" s="381"/>
      <c r="C2310" s="381"/>
      <c r="D2310" s="381"/>
      <c r="E2310" s="381"/>
      <c r="F2310" s="381"/>
      <c r="G2310" s="381"/>
      <c r="H2310" s="381"/>
      <c r="I2310" s="381"/>
      <c r="J2310" s="381"/>
      <c r="K2310" s="381"/>
      <c r="L2310" s="381"/>
      <c r="M2310" s="381"/>
      <c r="N2310" s="381"/>
      <c r="O2310" s="381"/>
      <c r="P2310" s="381"/>
      <c r="Q2310" s="381"/>
      <c r="R2310" s="379"/>
    </row>
    <row r="2311" spans="1:18" x14ac:dyDescent="0.25">
      <c r="A2311" s="378"/>
      <c r="B2311" s="381"/>
      <c r="C2311" s="381"/>
      <c r="D2311" s="381"/>
      <c r="E2311" s="381"/>
      <c r="F2311" s="381"/>
      <c r="G2311" s="381"/>
      <c r="H2311" s="381"/>
      <c r="I2311" s="381"/>
      <c r="J2311" s="381"/>
      <c r="K2311" s="381"/>
      <c r="L2311" s="381"/>
      <c r="M2311" s="381"/>
      <c r="N2311" s="381"/>
      <c r="O2311" s="381"/>
      <c r="P2311" s="381"/>
      <c r="Q2311" s="381"/>
      <c r="R2311" s="379"/>
    </row>
    <row r="2312" spans="1:18" x14ac:dyDescent="0.25">
      <c r="A2312" s="378"/>
      <c r="B2312" s="381"/>
      <c r="C2312" s="381"/>
      <c r="D2312" s="381"/>
      <c r="E2312" s="381"/>
      <c r="F2312" s="381"/>
      <c r="G2312" s="381"/>
      <c r="H2312" s="381"/>
      <c r="I2312" s="381"/>
      <c r="J2312" s="381"/>
      <c r="K2312" s="381"/>
      <c r="L2312" s="381"/>
      <c r="M2312" s="381"/>
      <c r="N2312" s="381"/>
      <c r="O2312" s="381"/>
      <c r="P2312" s="381"/>
      <c r="Q2312" s="381"/>
      <c r="R2312" s="379"/>
    </row>
    <row r="2313" spans="1:18" x14ac:dyDescent="0.25">
      <c r="A2313" s="378"/>
      <c r="B2313" s="381"/>
      <c r="C2313" s="381"/>
      <c r="D2313" s="381"/>
      <c r="E2313" s="381"/>
      <c r="F2313" s="381"/>
      <c r="G2313" s="381"/>
      <c r="H2313" s="381"/>
      <c r="I2313" s="381"/>
      <c r="J2313" s="381"/>
      <c r="K2313" s="381"/>
      <c r="L2313" s="381"/>
      <c r="M2313" s="381"/>
      <c r="N2313" s="381"/>
      <c r="O2313" s="381"/>
      <c r="P2313" s="381"/>
      <c r="Q2313" s="381"/>
      <c r="R2313" s="379"/>
    </row>
    <row r="2314" spans="1:18" x14ac:dyDescent="0.25">
      <c r="A2314" s="378"/>
      <c r="B2314" s="381"/>
      <c r="C2314" s="381"/>
      <c r="D2314" s="381"/>
      <c r="E2314" s="381"/>
      <c r="F2314" s="381"/>
      <c r="G2314" s="381"/>
      <c r="H2314" s="381"/>
      <c r="I2314" s="381"/>
      <c r="J2314" s="381"/>
      <c r="K2314" s="381"/>
      <c r="L2314" s="381"/>
      <c r="M2314" s="381"/>
      <c r="N2314" s="381"/>
      <c r="O2314" s="381"/>
      <c r="P2314" s="381"/>
      <c r="Q2314" s="381"/>
      <c r="R2314" s="379"/>
    </row>
    <row r="2315" spans="1:18" x14ac:dyDescent="0.25">
      <c r="A2315" s="378"/>
      <c r="B2315" s="381"/>
      <c r="C2315" s="381"/>
      <c r="D2315" s="381"/>
      <c r="E2315" s="381"/>
      <c r="F2315" s="381"/>
      <c r="G2315" s="381"/>
      <c r="H2315" s="381"/>
      <c r="I2315" s="381"/>
      <c r="J2315" s="381"/>
      <c r="K2315" s="381"/>
      <c r="L2315" s="381"/>
      <c r="M2315" s="381"/>
      <c r="N2315" s="381"/>
      <c r="O2315" s="381"/>
      <c r="P2315" s="381"/>
      <c r="Q2315" s="381"/>
      <c r="R2315" s="379"/>
    </row>
    <row r="2316" spans="1:18" x14ac:dyDescent="0.25">
      <c r="A2316" s="378"/>
      <c r="B2316" s="381"/>
      <c r="C2316" s="381"/>
      <c r="D2316" s="381"/>
      <c r="E2316" s="381"/>
      <c r="F2316" s="381"/>
      <c r="G2316" s="381"/>
      <c r="H2316" s="381"/>
      <c r="I2316" s="381"/>
      <c r="J2316" s="381"/>
      <c r="K2316" s="381"/>
      <c r="L2316" s="381"/>
      <c r="M2316" s="381"/>
      <c r="N2316" s="381"/>
      <c r="O2316" s="381"/>
      <c r="P2316" s="381"/>
      <c r="Q2316" s="381"/>
      <c r="R2316" s="379"/>
    </row>
    <row r="2317" spans="1:18" x14ac:dyDescent="0.25">
      <c r="A2317" s="378"/>
      <c r="B2317" s="381"/>
      <c r="C2317" s="381"/>
      <c r="D2317" s="381"/>
      <c r="E2317" s="381"/>
      <c r="F2317" s="381"/>
      <c r="G2317" s="381"/>
      <c r="H2317" s="381"/>
      <c r="I2317" s="381"/>
      <c r="J2317" s="381"/>
      <c r="K2317" s="381"/>
      <c r="L2317" s="381"/>
      <c r="M2317" s="381"/>
      <c r="N2317" s="381"/>
      <c r="O2317" s="381"/>
      <c r="P2317" s="381"/>
      <c r="Q2317" s="381"/>
      <c r="R2317" s="379"/>
    </row>
    <row r="2318" spans="1:18" x14ac:dyDescent="0.25">
      <c r="A2318" s="378"/>
      <c r="B2318" s="381"/>
      <c r="C2318" s="381"/>
      <c r="D2318" s="381"/>
      <c r="E2318" s="381"/>
      <c r="F2318" s="381"/>
      <c r="G2318" s="381"/>
      <c r="H2318" s="381"/>
      <c r="I2318" s="381"/>
      <c r="J2318" s="381"/>
      <c r="K2318" s="381"/>
      <c r="L2318" s="381"/>
      <c r="M2318" s="381"/>
      <c r="N2318" s="381"/>
      <c r="O2318" s="381"/>
      <c r="P2318" s="381"/>
      <c r="Q2318" s="381"/>
      <c r="R2318" s="379"/>
    </row>
    <row r="2319" spans="1:18" x14ac:dyDescent="0.25">
      <c r="A2319" s="378"/>
      <c r="B2319" s="381"/>
      <c r="C2319" s="381"/>
      <c r="D2319" s="381"/>
      <c r="E2319" s="381"/>
      <c r="F2319" s="381"/>
      <c r="G2319" s="381"/>
      <c r="H2319" s="381"/>
      <c r="I2319" s="381"/>
      <c r="J2319" s="381"/>
      <c r="K2319" s="381"/>
      <c r="L2319" s="381"/>
      <c r="M2319" s="381"/>
      <c r="N2319" s="381"/>
      <c r="O2319" s="381"/>
      <c r="P2319" s="381"/>
      <c r="Q2319" s="381"/>
      <c r="R2319" s="379"/>
    </row>
    <row r="2320" spans="1:18" x14ac:dyDescent="0.25">
      <c r="A2320" s="378"/>
      <c r="B2320" s="381"/>
      <c r="C2320" s="381"/>
      <c r="D2320" s="381"/>
      <c r="E2320" s="381"/>
      <c r="F2320" s="381"/>
      <c r="G2320" s="381"/>
      <c r="H2320" s="381"/>
      <c r="I2320" s="381"/>
      <c r="J2320" s="381"/>
      <c r="K2320" s="381"/>
      <c r="L2320" s="381"/>
      <c r="M2320" s="381"/>
      <c r="N2320" s="381"/>
      <c r="O2320" s="381"/>
      <c r="P2320" s="381"/>
      <c r="Q2320" s="381"/>
      <c r="R2320" s="379"/>
    </row>
    <row r="2321" spans="1:18" x14ac:dyDescent="0.25">
      <c r="A2321" s="378"/>
      <c r="B2321" s="381"/>
      <c r="C2321" s="381"/>
      <c r="D2321" s="381"/>
      <c r="E2321" s="381"/>
      <c r="F2321" s="381"/>
      <c r="G2321" s="381"/>
      <c r="H2321" s="381"/>
      <c r="I2321" s="381"/>
      <c r="J2321" s="381"/>
      <c r="K2321" s="381"/>
      <c r="L2321" s="381"/>
      <c r="M2321" s="381"/>
      <c r="N2321" s="381"/>
      <c r="O2321" s="381"/>
      <c r="P2321" s="381"/>
      <c r="Q2321" s="381"/>
      <c r="R2321" s="379"/>
    </row>
    <row r="2322" spans="1:18" x14ac:dyDescent="0.25">
      <c r="A2322" s="378"/>
      <c r="B2322" s="381"/>
      <c r="C2322" s="381"/>
      <c r="D2322" s="381"/>
      <c r="E2322" s="381"/>
      <c r="F2322" s="381"/>
      <c r="G2322" s="381"/>
      <c r="H2322" s="381"/>
      <c r="I2322" s="381"/>
      <c r="J2322" s="381"/>
      <c r="K2322" s="381"/>
      <c r="L2322" s="381"/>
      <c r="M2322" s="381"/>
      <c r="N2322" s="381"/>
      <c r="O2322" s="381"/>
      <c r="P2322" s="381"/>
      <c r="Q2322" s="381"/>
      <c r="R2322" s="379"/>
    </row>
    <row r="2323" spans="1:18" x14ac:dyDescent="0.25">
      <c r="A2323" s="378"/>
      <c r="B2323" s="381"/>
      <c r="C2323" s="381"/>
      <c r="D2323" s="381"/>
      <c r="E2323" s="381"/>
      <c r="F2323" s="381"/>
      <c r="G2323" s="381"/>
      <c r="H2323" s="381"/>
      <c r="I2323" s="381"/>
      <c r="J2323" s="381"/>
      <c r="K2323" s="381"/>
      <c r="L2323" s="381"/>
      <c r="M2323" s="381"/>
      <c r="N2323" s="381"/>
      <c r="O2323" s="381"/>
      <c r="P2323" s="381"/>
      <c r="Q2323" s="381"/>
      <c r="R2323" s="379"/>
    </row>
    <row r="2324" spans="1:18" x14ac:dyDescent="0.25">
      <c r="A2324" s="378"/>
      <c r="B2324" s="381"/>
      <c r="C2324" s="381"/>
      <c r="D2324" s="381"/>
      <c r="E2324" s="381"/>
      <c r="F2324" s="381"/>
      <c r="G2324" s="381"/>
      <c r="H2324" s="381"/>
      <c r="I2324" s="381"/>
      <c r="J2324" s="381"/>
      <c r="K2324" s="381"/>
      <c r="L2324" s="381"/>
      <c r="M2324" s="381"/>
      <c r="N2324" s="381"/>
      <c r="O2324" s="381"/>
      <c r="P2324" s="381"/>
      <c r="Q2324" s="381"/>
      <c r="R2324" s="379"/>
    </row>
    <row r="2325" spans="1:18" x14ac:dyDescent="0.25">
      <c r="A2325" s="378"/>
      <c r="B2325" s="381"/>
      <c r="C2325" s="381"/>
      <c r="D2325" s="381"/>
      <c r="E2325" s="381"/>
      <c r="F2325" s="381"/>
      <c r="G2325" s="381"/>
      <c r="H2325" s="381"/>
      <c r="I2325" s="381"/>
      <c r="J2325" s="381"/>
      <c r="K2325" s="381"/>
      <c r="L2325" s="381"/>
      <c r="M2325" s="381"/>
      <c r="N2325" s="381"/>
      <c r="O2325" s="381"/>
      <c r="P2325" s="381"/>
      <c r="Q2325" s="381"/>
      <c r="R2325" s="379"/>
    </row>
    <row r="2326" spans="1:18" x14ac:dyDescent="0.25">
      <c r="A2326" s="378"/>
      <c r="B2326" s="381"/>
      <c r="C2326" s="381"/>
      <c r="D2326" s="381"/>
      <c r="E2326" s="381"/>
      <c r="F2326" s="381"/>
      <c r="G2326" s="381"/>
      <c r="H2326" s="381"/>
      <c r="I2326" s="381"/>
      <c r="J2326" s="381"/>
      <c r="K2326" s="381"/>
      <c r="L2326" s="381"/>
      <c r="M2326" s="381"/>
      <c r="N2326" s="381"/>
      <c r="O2326" s="381"/>
      <c r="P2326" s="381"/>
      <c r="Q2326" s="381"/>
      <c r="R2326" s="379"/>
    </row>
    <row r="2327" spans="1:18" x14ac:dyDescent="0.25">
      <c r="A2327" s="378"/>
      <c r="B2327" s="381"/>
      <c r="C2327" s="381"/>
      <c r="D2327" s="381"/>
      <c r="E2327" s="381"/>
      <c r="F2327" s="381"/>
      <c r="G2327" s="381"/>
      <c r="H2327" s="381"/>
      <c r="I2327" s="381"/>
      <c r="J2327" s="381"/>
      <c r="K2327" s="381"/>
      <c r="L2327" s="381"/>
      <c r="M2327" s="381"/>
      <c r="N2327" s="381"/>
      <c r="O2327" s="381"/>
      <c r="P2327" s="381"/>
      <c r="Q2327" s="381"/>
      <c r="R2327" s="379"/>
    </row>
    <row r="2328" spans="1:18" x14ac:dyDescent="0.25">
      <c r="A2328" s="378"/>
      <c r="B2328" s="381"/>
      <c r="C2328" s="381"/>
      <c r="D2328" s="381"/>
      <c r="E2328" s="381"/>
      <c r="F2328" s="381"/>
      <c r="G2328" s="381"/>
      <c r="H2328" s="381"/>
      <c r="I2328" s="381"/>
      <c r="J2328" s="381"/>
      <c r="K2328" s="381"/>
      <c r="L2328" s="381"/>
      <c r="M2328" s="381"/>
      <c r="N2328" s="381"/>
      <c r="O2328" s="381"/>
      <c r="P2328" s="381"/>
      <c r="Q2328" s="381"/>
      <c r="R2328" s="379"/>
    </row>
    <row r="2329" spans="1:18" x14ac:dyDescent="0.25">
      <c r="A2329" s="378"/>
      <c r="B2329" s="381"/>
      <c r="C2329" s="381"/>
      <c r="D2329" s="381"/>
      <c r="E2329" s="381"/>
      <c r="F2329" s="381"/>
      <c r="G2329" s="381"/>
      <c r="H2329" s="381"/>
      <c r="I2329" s="381"/>
      <c r="J2329" s="381"/>
      <c r="K2329" s="381"/>
      <c r="L2329" s="381"/>
      <c r="M2329" s="381"/>
      <c r="N2329" s="381"/>
      <c r="O2329" s="381"/>
      <c r="P2329" s="381"/>
      <c r="Q2329" s="381"/>
      <c r="R2329" s="379"/>
    </row>
    <row r="2330" spans="1:18" x14ac:dyDescent="0.25">
      <c r="A2330" s="378"/>
      <c r="B2330" s="381"/>
      <c r="C2330" s="381"/>
      <c r="D2330" s="381"/>
      <c r="E2330" s="381"/>
      <c r="F2330" s="381"/>
      <c r="G2330" s="381"/>
      <c r="H2330" s="381"/>
      <c r="I2330" s="381"/>
      <c r="J2330" s="381"/>
      <c r="K2330" s="381"/>
      <c r="L2330" s="381"/>
      <c r="M2330" s="381"/>
      <c r="N2330" s="381"/>
      <c r="O2330" s="381"/>
      <c r="P2330" s="381"/>
      <c r="Q2330" s="381"/>
      <c r="R2330" s="379"/>
    </row>
    <row r="2331" spans="1:18" x14ac:dyDescent="0.25">
      <c r="A2331" s="378"/>
      <c r="B2331" s="381"/>
      <c r="C2331" s="381"/>
      <c r="D2331" s="381"/>
      <c r="E2331" s="381"/>
      <c r="F2331" s="381"/>
      <c r="G2331" s="381"/>
      <c r="H2331" s="381"/>
      <c r="I2331" s="381"/>
      <c r="J2331" s="381"/>
      <c r="K2331" s="381"/>
      <c r="L2331" s="381"/>
      <c r="M2331" s="381"/>
      <c r="N2331" s="381"/>
      <c r="O2331" s="381"/>
      <c r="P2331" s="381"/>
      <c r="Q2331" s="381"/>
      <c r="R2331" s="379"/>
    </row>
    <row r="2332" spans="1:18" x14ac:dyDescent="0.25">
      <c r="A2332" s="378"/>
      <c r="B2332" s="381"/>
      <c r="C2332" s="381"/>
      <c r="D2332" s="381"/>
      <c r="E2332" s="381"/>
      <c r="F2332" s="381"/>
      <c r="G2332" s="381"/>
      <c r="H2332" s="381"/>
      <c r="I2332" s="381"/>
      <c r="J2332" s="381"/>
      <c r="K2332" s="381"/>
      <c r="L2332" s="381"/>
      <c r="M2332" s="381"/>
      <c r="N2332" s="381"/>
      <c r="O2332" s="381"/>
      <c r="P2332" s="381"/>
      <c r="Q2332" s="381"/>
      <c r="R2332" s="379"/>
    </row>
    <row r="2333" spans="1:18" x14ac:dyDescent="0.25">
      <c r="A2333" s="378"/>
      <c r="B2333" s="381"/>
      <c r="C2333" s="381"/>
      <c r="D2333" s="381"/>
      <c r="E2333" s="381"/>
      <c r="F2333" s="381"/>
      <c r="G2333" s="381"/>
      <c r="H2333" s="381"/>
      <c r="I2333" s="381"/>
      <c r="J2333" s="381"/>
      <c r="K2333" s="381"/>
      <c r="L2333" s="381"/>
      <c r="M2333" s="381"/>
      <c r="N2333" s="381"/>
      <c r="O2333" s="381"/>
      <c r="P2333" s="381"/>
      <c r="Q2333" s="381"/>
      <c r="R2333" s="379"/>
    </row>
    <row r="2334" spans="1:18" x14ac:dyDescent="0.25">
      <c r="A2334" s="378"/>
      <c r="B2334" s="381"/>
      <c r="C2334" s="381"/>
      <c r="D2334" s="381"/>
      <c r="E2334" s="381"/>
      <c r="F2334" s="381"/>
      <c r="G2334" s="381"/>
      <c r="H2334" s="381"/>
      <c r="I2334" s="381"/>
      <c r="J2334" s="381"/>
      <c r="K2334" s="381"/>
      <c r="L2334" s="381"/>
      <c r="M2334" s="381"/>
      <c r="N2334" s="381"/>
      <c r="O2334" s="381"/>
      <c r="P2334" s="381"/>
      <c r="Q2334" s="381"/>
      <c r="R2334" s="379"/>
    </row>
    <row r="2335" spans="1:18" x14ac:dyDescent="0.25">
      <c r="A2335" s="378"/>
      <c r="B2335" s="381"/>
      <c r="C2335" s="381"/>
      <c r="D2335" s="381"/>
      <c r="E2335" s="381"/>
      <c r="F2335" s="381"/>
      <c r="G2335" s="381"/>
      <c r="H2335" s="381"/>
      <c r="I2335" s="381"/>
      <c r="J2335" s="381"/>
      <c r="K2335" s="381"/>
      <c r="L2335" s="381"/>
      <c r="M2335" s="381"/>
      <c r="N2335" s="381"/>
      <c r="O2335" s="381"/>
      <c r="P2335" s="381"/>
      <c r="Q2335" s="381"/>
      <c r="R2335" s="379"/>
    </row>
    <row r="2336" spans="1:18" x14ac:dyDescent="0.25">
      <c r="A2336" s="378"/>
      <c r="B2336" s="381"/>
      <c r="C2336" s="381"/>
      <c r="D2336" s="381"/>
      <c r="E2336" s="381"/>
      <c r="F2336" s="381"/>
      <c r="G2336" s="381"/>
      <c r="H2336" s="381"/>
      <c r="I2336" s="381"/>
      <c r="J2336" s="381"/>
      <c r="K2336" s="381"/>
      <c r="L2336" s="381"/>
      <c r="M2336" s="381"/>
      <c r="N2336" s="381"/>
      <c r="O2336" s="381"/>
      <c r="P2336" s="381"/>
      <c r="Q2336" s="381"/>
      <c r="R2336" s="379"/>
    </row>
    <row r="2337" spans="1:18" x14ac:dyDescent="0.25">
      <c r="A2337" s="378"/>
      <c r="B2337" s="381"/>
      <c r="C2337" s="381"/>
      <c r="D2337" s="381"/>
      <c r="E2337" s="381"/>
      <c r="F2337" s="381"/>
      <c r="G2337" s="381"/>
      <c r="H2337" s="381"/>
      <c r="I2337" s="381"/>
      <c r="J2337" s="381"/>
      <c r="K2337" s="381"/>
      <c r="L2337" s="381"/>
      <c r="M2337" s="381"/>
      <c r="N2337" s="381"/>
      <c r="O2337" s="381"/>
      <c r="P2337" s="381"/>
      <c r="Q2337" s="381"/>
      <c r="R2337" s="379"/>
    </row>
    <row r="2338" spans="1:18" x14ac:dyDescent="0.25">
      <c r="A2338" s="378"/>
      <c r="B2338" s="381"/>
      <c r="C2338" s="381"/>
      <c r="D2338" s="381"/>
      <c r="E2338" s="381"/>
      <c r="F2338" s="381"/>
      <c r="G2338" s="381"/>
      <c r="H2338" s="381"/>
      <c r="I2338" s="381"/>
      <c r="J2338" s="381"/>
      <c r="K2338" s="381"/>
      <c r="L2338" s="381"/>
      <c r="M2338" s="381"/>
      <c r="N2338" s="381"/>
      <c r="O2338" s="381"/>
      <c r="P2338" s="381"/>
      <c r="Q2338" s="381"/>
      <c r="R2338" s="379"/>
    </row>
    <row r="2339" spans="1:18" x14ac:dyDescent="0.25">
      <c r="A2339" s="378"/>
      <c r="B2339" s="381"/>
      <c r="C2339" s="381"/>
      <c r="D2339" s="381"/>
      <c r="E2339" s="381"/>
      <c r="F2339" s="381"/>
      <c r="G2339" s="381"/>
      <c r="H2339" s="381"/>
      <c r="I2339" s="381"/>
      <c r="J2339" s="381"/>
      <c r="K2339" s="381"/>
      <c r="L2339" s="381"/>
      <c r="M2339" s="381"/>
      <c r="N2339" s="381"/>
      <c r="O2339" s="381"/>
      <c r="P2339" s="381"/>
      <c r="Q2339" s="381"/>
      <c r="R2339" s="379"/>
    </row>
    <row r="2340" spans="1:18" x14ac:dyDescent="0.25">
      <c r="A2340" s="378"/>
      <c r="B2340" s="381"/>
      <c r="C2340" s="381"/>
      <c r="D2340" s="381"/>
      <c r="E2340" s="381"/>
      <c r="F2340" s="381"/>
      <c r="G2340" s="381"/>
      <c r="H2340" s="381"/>
      <c r="I2340" s="381"/>
      <c r="J2340" s="381"/>
      <c r="K2340" s="381"/>
      <c r="L2340" s="381"/>
      <c r="M2340" s="381"/>
      <c r="N2340" s="381"/>
      <c r="O2340" s="381"/>
      <c r="P2340" s="381"/>
      <c r="Q2340" s="381"/>
      <c r="R2340" s="379"/>
    </row>
    <row r="2341" spans="1:18" x14ac:dyDescent="0.25">
      <c r="A2341" s="378"/>
      <c r="B2341" s="381"/>
      <c r="C2341" s="381"/>
      <c r="D2341" s="381"/>
      <c r="E2341" s="381"/>
      <c r="F2341" s="381"/>
      <c r="G2341" s="381"/>
      <c r="H2341" s="381"/>
      <c r="I2341" s="381"/>
      <c r="J2341" s="381"/>
      <c r="K2341" s="381"/>
      <c r="L2341" s="381"/>
      <c r="M2341" s="381"/>
      <c r="N2341" s="381"/>
      <c r="O2341" s="381"/>
      <c r="P2341" s="381"/>
      <c r="Q2341" s="381"/>
      <c r="R2341" s="379"/>
    </row>
    <row r="2342" spans="1:18" x14ac:dyDescent="0.25">
      <c r="A2342" s="378"/>
      <c r="B2342" s="381"/>
      <c r="C2342" s="381"/>
      <c r="D2342" s="381"/>
      <c r="E2342" s="381"/>
      <c r="F2342" s="381"/>
      <c r="G2342" s="381"/>
      <c r="H2342" s="381"/>
      <c r="I2342" s="381"/>
      <c r="J2342" s="381"/>
      <c r="K2342" s="381"/>
      <c r="L2342" s="381"/>
      <c r="M2342" s="381"/>
      <c r="N2342" s="381"/>
      <c r="O2342" s="381"/>
      <c r="P2342" s="381"/>
      <c r="Q2342" s="381"/>
      <c r="R2342" s="379"/>
    </row>
    <row r="2343" spans="1:18" x14ac:dyDescent="0.25">
      <c r="A2343" s="378"/>
      <c r="B2343" s="381"/>
      <c r="C2343" s="381"/>
      <c r="D2343" s="381"/>
      <c r="E2343" s="381"/>
      <c r="F2343" s="381"/>
      <c r="G2343" s="381"/>
      <c r="H2343" s="381"/>
      <c r="I2343" s="381"/>
      <c r="J2343" s="381"/>
      <c r="K2343" s="381"/>
      <c r="L2343" s="381"/>
      <c r="M2343" s="381"/>
      <c r="N2343" s="381"/>
      <c r="O2343" s="381"/>
      <c r="P2343" s="381"/>
      <c r="Q2343" s="381"/>
      <c r="R2343" s="379"/>
    </row>
    <row r="2344" spans="1:18" x14ac:dyDescent="0.25">
      <c r="A2344" s="378"/>
      <c r="B2344" s="381"/>
      <c r="C2344" s="381"/>
      <c r="D2344" s="381"/>
      <c r="E2344" s="381"/>
      <c r="F2344" s="381"/>
      <c r="G2344" s="381"/>
      <c r="H2344" s="381"/>
      <c r="I2344" s="381"/>
      <c r="J2344" s="381"/>
      <c r="K2344" s="381"/>
      <c r="L2344" s="381"/>
      <c r="M2344" s="381"/>
      <c r="N2344" s="381"/>
      <c r="O2344" s="381"/>
      <c r="P2344" s="381"/>
      <c r="Q2344" s="381"/>
      <c r="R2344" s="379"/>
    </row>
    <row r="2345" spans="1:18" x14ac:dyDescent="0.25">
      <c r="A2345" s="378"/>
      <c r="B2345" s="381"/>
      <c r="C2345" s="381"/>
      <c r="D2345" s="381"/>
      <c r="E2345" s="381"/>
      <c r="F2345" s="381"/>
      <c r="G2345" s="381"/>
      <c r="H2345" s="381"/>
      <c r="I2345" s="381"/>
      <c r="J2345" s="381"/>
      <c r="K2345" s="381"/>
      <c r="L2345" s="381"/>
      <c r="M2345" s="381"/>
      <c r="N2345" s="381"/>
      <c r="O2345" s="381"/>
      <c r="P2345" s="381"/>
      <c r="Q2345" s="381"/>
      <c r="R2345" s="379"/>
    </row>
    <row r="2346" spans="1:18" x14ac:dyDescent="0.25">
      <c r="A2346" s="378"/>
      <c r="B2346" s="381"/>
      <c r="C2346" s="381"/>
      <c r="D2346" s="381"/>
      <c r="E2346" s="381"/>
      <c r="F2346" s="381"/>
      <c r="G2346" s="381"/>
      <c r="H2346" s="381"/>
      <c r="I2346" s="381"/>
      <c r="J2346" s="381"/>
      <c r="K2346" s="381"/>
      <c r="L2346" s="381"/>
      <c r="M2346" s="381"/>
      <c r="N2346" s="381"/>
      <c r="O2346" s="381"/>
      <c r="P2346" s="381"/>
      <c r="Q2346" s="381"/>
      <c r="R2346" s="379"/>
    </row>
    <row r="2347" spans="1:18" x14ac:dyDescent="0.25">
      <c r="A2347" s="378"/>
      <c r="B2347" s="381"/>
      <c r="C2347" s="381"/>
      <c r="D2347" s="381"/>
      <c r="E2347" s="381"/>
      <c r="F2347" s="381"/>
      <c r="G2347" s="381"/>
      <c r="H2347" s="381"/>
      <c r="I2347" s="381"/>
      <c r="J2347" s="381"/>
      <c r="K2347" s="381"/>
      <c r="L2347" s="381"/>
      <c r="M2347" s="381"/>
      <c r="N2347" s="381"/>
      <c r="O2347" s="381"/>
      <c r="P2347" s="381"/>
      <c r="Q2347" s="381"/>
      <c r="R2347" s="379"/>
    </row>
    <row r="2348" spans="1:18" x14ac:dyDescent="0.25">
      <c r="A2348" s="378"/>
      <c r="B2348" s="381"/>
      <c r="C2348" s="381"/>
      <c r="D2348" s="381"/>
      <c r="E2348" s="381"/>
      <c r="F2348" s="381"/>
      <c r="G2348" s="381"/>
      <c r="H2348" s="381"/>
      <c r="I2348" s="381"/>
      <c r="J2348" s="381"/>
      <c r="K2348" s="381"/>
      <c r="L2348" s="381"/>
      <c r="M2348" s="381"/>
      <c r="N2348" s="381"/>
      <c r="O2348" s="381"/>
      <c r="P2348" s="381"/>
      <c r="Q2348" s="381"/>
      <c r="R2348" s="379"/>
    </row>
    <row r="2349" spans="1:18" x14ac:dyDescent="0.25">
      <c r="A2349" s="378"/>
      <c r="B2349" s="381"/>
      <c r="C2349" s="381"/>
      <c r="D2349" s="381"/>
      <c r="E2349" s="381"/>
      <c r="F2349" s="381"/>
      <c r="G2349" s="381"/>
      <c r="H2349" s="381"/>
      <c r="I2349" s="381"/>
      <c r="J2349" s="381"/>
      <c r="K2349" s="381"/>
      <c r="L2349" s="381"/>
      <c r="M2349" s="381"/>
      <c r="N2349" s="381"/>
      <c r="O2349" s="381"/>
      <c r="P2349" s="381"/>
      <c r="Q2349" s="381"/>
      <c r="R2349" s="379"/>
    </row>
    <row r="2350" spans="1:18" x14ac:dyDescent="0.25">
      <c r="A2350" s="378"/>
      <c r="B2350" s="381"/>
      <c r="C2350" s="381"/>
      <c r="D2350" s="381"/>
      <c r="E2350" s="381"/>
      <c r="F2350" s="381"/>
      <c r="G2350" s="381"/>
      <c r="H2350" s="381"/>
      <c r="I2350" s="381"/>
      <c r="J2350" s="381"/>
      <c r="K2350" s="381"/>
      <c r="L2350" s="381"/>
      <c r="M2350" s="381"/>
      <c r="N2350" s="381"/>
      <c r="O2350" s="381"/>
      <c r="P2350" s="381"/>
      <c r="Q2350" s="381"/>
      <c r="R2350" s="379"/>
    </row>
    <row r="2351" spans="1:18" x14ac:dyDescent="0.25">
      <c r="A2351" s="378"/>
      <c r="B2351" s="381"/>
      <c r="C2351" s="381"/>
      <c r="D2351" s="381"/>
      <c r="E2351" s="381"/>
      <c r="F2351" s="381"/>
      <c r="G2351" s="381"/>
      <c r="H2351" s="381"/>
      <c r="I2351" s="381"/>
      <c r="J2351" s="381"/>
      <c r="K2351" s="381"/>
      <c r="L2351" s="381"/>
      <c r="M2351" s="381"/>
      <c r="N2351" s="381"/>
      <c r="O2351" s="381"/>
      <c r="P2351" s="381"/>
      <c r="Q2351" s="381"/>
      <c r="R2351" s="379"/>
    </row>
    <row r="2352" spans="1:18" x14ac:dyDescent="0.25">
      <c r="A2352" s="378"/>
      <c r="B2352" s="381"/>
      <c r="C2352" s="381"/>
      <c r="D2352" s="381"/>
      <c r="E2352" s="381"/>
      <c r="F2352" s="381"/>
      <c r="G2352" s="381"/>
      <c r="H2352" s="381"/>
      <c r="I2352" s="381"/>
      <c r="J2352" s="381"/>
      <c r="K2352" s="381"/>
      <c r="L2352" s="381"/>
      <c r="M2352" s="381"/>
      <c r="N2352" s="381"/>
      <c r="O2352" s="381"/>
      <c r="P2352" s="381"/>
      <c r="Q2352" s="381"/>
      <c r="R2352" s="379"/>
    </row>
    <row r="2353" spans="1:18" x14ac:dyDescent="0.25">
      <c r="A2353" s="378"/>
      <c r="B2353" s="381"/>
      <c r="C2353" s="381"/>
      <c r="D2353" s="381"/>
      <c r="E2353" s="381"/>
      <c r="F2353" s="381"/>
      <c r="G2353" s="381"/>
      <c r="H2353" s="381"/>
      <c r="I2353" s="381"/>
      <c r="J2353" s="381"/>
      <c r="K2353" s="381"/>
      <c r="L2353" s="381"/>
      <c r="M2353" s="381"/>
      <c r="N2353" s="381"/>
      <c r="O2353" s="381"/>
      <c r="P2353" s="381"/>
      <c r="Q2353" s="381"/>
      <c r="R2353" s="379"/>
    </row>
    <row r="2354" spans="1:18" x14ac:dyDescent="0.25">
      <c r="A2354" s="378"/>
      <c r="B2354" s="381"/>
      <c r="C2354" s="381"/>
      <c r="D2354" s="381"/>
      <c r="E2354" s="381"/>
      <c r="F2354" s="381"/>
      <c r="G2354" s="381"/>
      <c r="H2354" s="381"/>
      <c r="I2354" s="381"/>
      <c r="J2354" s="381"/>
      <c r="K2354" s="381"/>
      <c r="L2354" s="381"/>
      <c r="M2354" s="381"/>
      <c r="N2354" s="381"/>
      <c r="O2354" s="381"/>
      <c r="P2354" s="381"/>
      <c r="Q2354" s="381"/>
      <c r="R2354" s="379"/>
    </row>
    <row r="2355" spans="1:18" x14ac:dyDescent="0.25">
      <c r="A2355" s="378"/>
      <c r="B2355" s="381"/>
      <c r="C2355" s="381"/>
      <c r="D2355" s="381"/>
      <c r="E2355" s="381"/>
      <c r="F2355" s="381"/>
      <c r="G2355" s="381"/>
      <c r="H2355" s="381"/>
      <c r="I2355" s="381"/>
      <c r="J2355" s="381"/>
      <c r="K2355" s="381"/>
      <c r="L2355" s="381"/>
      <c r="M2355" s="381"/>
      <c r="N2355" s="381"/>
      <c r="O2355" s="381"/>
      <c r="P2355" s="381"/>
      <c r="Q2355" s="381"/>
      <c r="R2355" s="379"/>
    </row>
    <row r="2356" spans="1:18" x14ac:dyDescent="0.25">
      <c r="A2356" s="378"/>
      <c r="B2356" s="381"/>
      <c r="C2356" s="381"/>
      <c r="D2356" s="381"/>
      <c r="E2356" s="381"/>
      <c r="F2356" s="381"/>
      <c r="G2356" s="381"/>
      <c r="H2356" s="381"/>
      <c r="I2356" s="381"/>
      <c r="J2356" s="381"/>
      <c r="K2356" s="381"/>
      <c r="L2356" s="381"/>
      <c r="M2356" s="381"/>
      <c r="N2356" s="381"/>
      <c r="O2356" s="381"/>
      <c r="P2356" s="381"/>
      <c r="Q2356" s="381"/>
      <c r="R2356" s="379"/>
    </row>
    <row r="2357" spans="1:18" x14ac:dyDescent="0.25">
      <c r="A2357" s="378"/>
      <c r="B2357" s="381"/>
      <c r="C2357" s="381"/>
      <c r="D2357" s="381"/>
      <c r="E2357" s="381"/>
      <c r="F2357" s="381"/>
      <c r="G2357" s="381"/>
      <c r="H2357" s="381"/>
      <c r="I2357" s="381"/>
      <c r="J2357" s="381"/>
      <c r="K2357" s="381"/>
      <c r="L2357" s="381"/>
      <c r="M2357" s="381"/>
      <c r="N2357" s="381"/>
      <c r="O2357" s="381"/>
      <c r="P2357" s="381"/>
      <c r="Q2357" s="381"/>
      <c r="R2357" s="379"/>
    </row>
    <row r="2358" spans="1:18" x14ac:dyDescent="0.25">
      <c r="A2358" s="378"/>
      <c r="B2358" s="381"/>
      <c r="C2358" s="381"/>
      <c r="D2358" s="381"/>
      <c r="E2358" s="381"/>
      <c r="F2358" s="381"/>
      <c r="G2358" s="381"/>
      <c r="H2358" s="381"/>
      <c r="I2358" s="381"/>
      <c r="J2358" s="381"/>
      <c r="K2358" s="381"/>
      <c r="L2358" s="381"/>
      <c r="M2358" s="381"/>
      <c r="N2358" s="381"/>
      <c r="O2358" s="381"/>
      <c r="P2358" s="381"/>
      <c r="Q2358" s="381"/>
      <c r="R2358" s="379"/>
    </row>
    <row r="2359" spans="1:18" x14ac:dyDescent="0.25">
      <c r="A2359" s="378"/>
      <c r="B2359" s="381"/>
      <c r="C2359" s="381"/>
      <c r="D2359" s="381"/>
      <c r="E2359" s="381"/>
      <c r="F2359" s="381"/>
      <c r="G2359" s="381"/>
      <c r="H2359" s="381"/>
      <c r="I2359" s="381"/>
      <c r="J2359" s="381"/>
      <c r="K2359" s="381"/>
      <c r="L2359" s="381"/>
      <c r="M2359" s="381"/>
      <c r="N2359" s="381"/>
      <c r="O2359" s="381"/>
      <c r="P2359" s="381"/>
      <c r="Q2359" s="381"/>
      <c r="R2359" s="379"/>
    </row>
    <row r="2360" spans="1:18" x14ac:dyDescent="0.25">
      <c r="A2360" s="378"/>
      <c r="B2360" s="381"/>
      <c r="C2360" s="381"/>
      <c r="D2360" s="381"/>
      <c r="E2360" s="381"/>
      <c r="F2360" s="381"/>
      <c r="G2360" s="381"/>
      <c r="H2360" s="381"/>
      <c r="I2360" s="381"/>
      <c r="J2360" s="381"/>
      <c r="K2360" s="381"/>
      <c r="L2360" s="381"/>
      <c r="M2360" s="381"/>
      <c r="N2360" s="381"/>
      <c r="O2360" s="381"/>
      <c r="P2360" s="381"/>
      <c r="Q2360" s="381"/>
      <c r="R2360" s="379"/>
    </row>
    <row r="2361" spans="1:18" x14ac:dyDescent="0.25">
      <c r="A2361" s="378"/>
      <c r="B2361" s="381"/>
      <c r="C2361" s="381"/>
      <c r="D2361" s="381"/>
      <c r="E2361" s="381"/>
      <c r="F2361" s="381"/>
      <c r="G2361" s="381"/>
      <c r="H2361" s="381"/>
      <c r="I2361" s="381"/>
      <c r="J2361" s="381"/>
      <c r="K2361" s="381"/>
      <c r="L2361" s="381"/>
      <c r="M2361" s="381"/>
      <c r="N2361" s="381"/>
      <c r="O2361" s="381"/>
      <c r="P2361" s="381"/>
      <c r="Q2361" s="381"/>
      <c r="R2361" s="379"/>
    </row>
    <row r="2362" spans="1:18" x14ac:dyDescent="0.25">
      <c r="A2362" s="378"/>
      <c r="B2362" s="381"/>
      <c r="C2362" s="381"/>
      <c r="D2362" s="381"/>
      <c r="E2362" s="381"/>
      <c r="F2362" s="381"/>
      <c r="G2362" s="381"/>
      <c r="H2362" s="381"/>
      <c r="I2362" s="381"/>
      <c r="J2362" s="381"/>
      <c r="K2362" s="381"/>
      <c r="L2362" s="381"/>
      <c r="M2362" s="381"/>
      <c r="N2362" s="381"/>
      <c r="O2362" s="381"/>
      <c r="P2362" s="381"/>
      <c r="Q2362" s="381"/>
      <c r="R2362" s="379"/>
    </row>
    <row r="2363" spans="1:18" x14ac:dyDescent="0.25">
      <c r="A2363" s="378"/>
      <c r="B2363" s="381"/>
      <c r="C2363" s="381"/>
      <c r="D2363" s="381"/>
      <c r="E2363" s="381"/>
      <c r="F2363" s="381"/>
      <c r="G2363" s="381"/>
      <c r="H2363" s="381"/>
      <c r="I2363" s="381"/>
      <c r="J2363" s="381"/>
      <c r="K2363" s="381"/>
      <c r="L2363" s="381"/>
      <c r="M2363" s="381"/>
      <c r="N2363" s="381"/>
      <c r="O2363" s="381"/>
      <c r="P2363" s="381"/>
      <c r="Q2363" s="381"/>
      <c r="R2363" s="379"/>
    </row>
    <row r="2364" spans="1:18" x14ac:dyDescent="0.25">
      <c r="A2364" s="378"/>
      <c r="B2364" s="381"/>
      <c r="C2364" s="381"/>
      <c r="D2364" s="381"/>
      <c r="E2364" s="381"/>
      <c r="F2364" s="381"/>
      <c r="G2364" s="381"/>
      <c r="H2364" s="381"/>
      <c r="I2364" s="381"/>
      <c r="J2364" s="381"/>
      <c r="K2364" s="381"/>
      <c r="L2364" s="381"/>
      <c r="M2364" s="381"/>
      <c r="N2364" s="381"/>
      <c r="O2364" s="381"/>
      <c r="P2364" s="381"/>
      <c r="Q2364" s="381"/>
      <c r="R2364" s="379"/>
    </row>
    <row r="2365" spans="1:18" x14ac:dyDescent="0.25">
      <c r="A2365" s="378"/>
      <c r="B2365" s="381"/>
      <c r="C2365" s="381"/>
      <c r="D2365" s="381"/>
      <c r="E2365" s="381"/>
      <c r="F2365" s="381"/>
      <c r="G2365" s="381"/>
      <c r="H2365" s="381"/>
      <c r="I2365" s="381"/>
      <c r="J2365" s="381"/>
      <c r="K2365" s="381"/>
      <c r="L2365" s="381"/>
      <c r="M2365" s="381"/>
      <c r="N2365" s="381"/>
      <c r="O2365" s="381"/>
      <c r="P2365" s="381"/>
      <c r="Q2365" s="381"/>
      <c r="R2365" s="379"/>
    </row>
    <row r="2366" spans="1:18" x14ac:dyDescent="0.25">
      <c r="A2366" s="378"/>
      <c r="B2366" s="381"/>
      <c r="C2366" s="381"/>
      <c r="D2366" s="381"/>
      <c r="E2366" s="381"/>
      <c r="F2366" s="381"/>
      <c r="G2366" s="381"/>
      <c r="H2366" s="381"/>
      <c r="I2366" s="381"/>
      <c r="J2366" s="381"/>
      <c r="K2366" s="381"/>
      <c r="L2366" s="381"/>
      <c r="M2366" s="381"/>
      <c r="N2366" s="381"/>
      <c r="O2366" s="381"/>
      <c r="P2366" s="381"/>
      <c r="Q2366" s="381"/>
      <c r="R2366" s="379"/>
    </row>
    <row r="2367" spans="1:18" x14ac:dyDescent="0.25">
      <c r="A2367" s="378"/>
      <c r="B2367" s="381"/>
      <c r="C2367" s="381"/>
      <c r="D2367" s="381"/>
      <c r="E2367" s="381"/>
      <c r="F2367" s="381"/>
      <c r="G2367" s="381"/>
      <c r="H2367" s="381"/>
      <c r="I2367" s="381"/>
      <c r="J2367" s="381"/>
      <c r="K2367" s="381"/>
      <c r="L2367" s="381"/>
      <c r="M2367" s="381"/>
      <c r="N2367" s="381"/>
      <c r="O2367" s="381"/>
      <c r="P2367" s="381"/>
      <c r="Q2367" s="381"/>
      <c r="R2367" s="379"/>
    </row>
    <row r="2368" spans="1:18" x14ac:dyDescent="0.25">
      <c r="A2368" s="378"/>
      <c r="B2368" s="381"/>
      <c r="C2368" s="381"/>
      <c r="D2368" s="381"/>
      <c r="E2368" s="381"/>
      <c r="F2368" s="381"/>
      <c r="G2368" s="381"/>
      <c r="H2368" s="381"/>
      <c r="I2368" s="381"/>
      <c r="J2368" s="381"/>
      <c r="K2368" s="381"/>
      <c r="L2368" s="381"/>
      <c r="M2368" s="381"/>
      <c r="N2368" s="381"/>
      <c r="O2368" s="381"/>
      <c r="P2368" s="381"/>
      <c r="Q2368" s="381"/>
      <c r="R2368" s="379"/>
    </row>
    <row r="2369" spans="1:18" x14ac:dyDescent="0.25">
      <c r="A2369" s="378"/>
      <c r="B2369" s="381"/>
      <c r="C2369" s="381"/>
      <c r="D2369" s="381"/>
      <c r="E2369" s="381"/>
      <c r="F2369" s="381"/>
      <c r="G2369" s="381"/>
      <c r="H2369" s="381"/>
      <c r="I2369" s="381"/>
      <c r="J2369" s="381"/>
      <c r="K2369" s="381"/>
      <c r="L2369" s="381"/>
      <c r="M2369" s="381"/>
      <c r="N2369" s="381"/>
      <c r="O2369" s="381"/>
      <c r="P2369" s="381"/>
      <c r="Q2369" s="381"/>
      <c r="R2369" s="379"/>
    </row>
    <row r="2370" spans="1:18" x14ac:dyDescent="0.25">
      <c r="A2370" s="378"/>
      <c r="B2370" s="381"/>
      <c r="C2370" s="381"/>
      <c r="D2370" s="381"/>
      <c r="E2370" s="381"/>
      <c r="F2370" s="381"/>
      <c r="G2370" s="381"/>
      <c r="H2370" s="381"/>
      <c r="I2370" s="381"/>
      <c r="J2370" s="381"/>
      <c r="K2370" s="381"/>
      <c r="L2370" s="381"/>
      <c r="M2370" s="381"/>
      <c r="N2370" s="381"/>
      <c r="O2370" s="381"/>
      <c r="P2370" s="381"/>
      <c r="Q2370" s="381"/>
      <c r="R2370" s="379"/>
    </row>
    <row r="2371" spans="1:18" x14ac:dyDescent="0.25">
      <c r="A2371" s="378"/>
      <c r="B2371" s="381"/>
      <c r="C2371" s="381"/>
      <c r="D2371" s="381"/>
      <c r="E2371" s="381"/>
      <c r="F2371" s="381"/>
      <c r="G2371" s="381"/>
      <c r="H2371" s="381"/>
      <c r="I2371" s="381"/>
      <c r="J2371" s="381"/>
      <c r="K2371" s="381"/>
      <c r="L2371" s="381"/>
      <c r="M2371" s="381"/>
      <c r="N2371" s="381"/>
      <c r="O2371" s="381"/>
      <c r="P2371" s="381"/>
      <c r="Q2371" s="381"/>
      <c r="R2371" s="379"/>
    </row>
    <row r="2372" spans="1:18" x14ac:dyDescent="0.25">
      <c r="A2372" s="378"/>
      <c r="B2372" s="381"/>
      <c r="C2372" s="381"/>
      <c r="D2372" s="381"/>
      <c r="E2372" s="381"/>
      <c r="F2372" s="381"/>
      <c r="G2372" s="381"/>
      <c r="H2372" s="381"/>
      <c r="I2372" s="381"/>
      <c r="J2372" s="381"/>
      <c r="K2372" s="381"/>
      <c r="L2372" s="381"/>
      <c r="M2372" s="381"/>
      <c r="N2372" s="381"/>
      <c r="O2372" s="381"/>
      <c r="P2372" s="381"/>
      <c r="Q2372" s="381"/>
      <c r="R2372" s="379"/>
    </row>
    <row r="2373" spans="1:18" x14ac:dyDescent="0.25">
      <c r="A2373" s="378"/>
      <c r="B2373" s="381"/>
      <c r="C2373" s="381"/>
      <c r="D2373" s="381"/>
      <c r="E2373" s="381"/>
      <c r="F2373" s="381"/>
      <c r="G2373" s="381"/>
      <c r="H2373" s="381"/>
      <c r="I2373" s="381"/>
      <c r="J2373" s="381"/>
      <c r="K2373" s="381"/>
      <c r="L2373" s="381"/>
      <c r="M2373" s="381"/>
      <c r="N2373" s="381"/>
      <c r="O2373" s="381"/>
      <c r="P2373" s="381"/>
      <c r="Q2373" s="381"/>
      <c r="R2373" s="379"/>
    </row>
    <row r="2374" spans="1:18" x14ac:dyDescent="0.25">
      <c r="A2374" s="378"/>
      <c r="B2374" s="381"/>
      <c r="C2374" s="381"/>
      <c r="D2374" s="381"/>
      <c r="E2374" s="381"/>
      <c r="F2374" s="381"/>
      <c r="G2374" s="381"/>
      <c r="H2374" s="381"/>
      <c r="I2374" s="381"/>
      <c r="J2374" s="381"/>
      <c r="K2374" s="381"/>
      <c r="L2374" s="381"/>
      <c r="M2374" s="381"/>
      <c r="N2374" s="381"/>
      <c r="O2374" s="381"/>
      <c r="P2374" s="381"/>
      <c r="Q2374" s="381"/>
      <c r="R2374" s="379"/>
    </row>
    <row r="2375" spans="1:18" x14ac:dyDescent="0.25">
      <c r="A2375" s="378"/>
      <c r="B2375" s="381"/>
      <c r="C2375" s="381"/>
      <c r="D2375" s="381"/>
      <c r="E2375" s="381"/>
      <c r="F2375" s="381"/>
      <c r="G2375" s="381"/>
      <c r="H2375" s="381"/>
      <c r="I2375" s="381"/>
      <c r="J2375" s="381"/>
      <c r="K2375" s="381"/>
      <c r="L2375" s="381"/>
      <c r="M2375" s="381"/>
      <c r="N2375" s="381"/>
      <c r="O2375" s="381"/>
      <c r="P2375" s="381"/>
      <c r="Q2375" s="381"/>
      <c r="R2375" s="379"/>
    </row>
    <row r="2376" spans="1:18" x14ac:dyDescent="0.25">
      <c r="A2376" s="378"/>
      <c r="B2376" s="381"/>
      <c r="C2376" s="381"/>
      <c r="D2376" s="381"/>
      <c r="E2376" s="381"/>
      <c r="F2376" s="381"/>
      <c r="G2376" s="381"/>
      <c r="H2376" s="381"/>
      <c r="I2376" s="381"/>
      <c r="J2376" s="381"/>
      <c r="K2376" s="381"/>
      <c r="L2376" s="381"/>
      <c r="M2376" s="381"/>
      <c r="N2376" s="381"/>
      <c r="O2376" s="381"/>
      <c r="P2376" s="381"/>
      <c r="Q2376" s="381"/>
      <c r="R2376" s="379"/>
    </row>
    <row r="2377" spans="1:18" x14ac:dyDescent="0.25">
      <c r="A2377" s="378"/>
      <c r="B2377" s="381"/>
      <c r="C2377" s="381"/>
      <c r="D2377" s="381"/>
      <c r="E2377" s="381"/>
      <c r="F2377" s="381"/>
      <c r="G2377" s="381"/>
      <c r="H2377" s="381"/>
      <c r="I2377" s="381"/>
      <c r="J2377" s="381"/>
      <c r="K2377" s="381"/>
      <c r="L2377" s="381"/>
      <c r="M2377" s="381"/>
      <c r="N2377" s="381"/>
      <c r="O2377" s="381"/>
      <c r="P2377" s="381"/>
      <c r="Q2377" s="381"/>
      <c r="R2377" s="379"/>
    </row>
    <row r="2378" spans="1:18" x14ac:dyDescent="0.25">
      <c r="A2378" s="378"/>
      <c r="B2378" s="381"/>
      <c r="C2378" s="381"/>
      <c r="D2378" s="381"/>
      <c r="E2378" s="381"/>
      <c r="F2378" s="381"/>
      <c r="G2378" s="381"/>
      <c r="H2378" s="381"/>
      <c r="I2378" s="381"/>
      <c r="J2378" s="381"/>
      <c r="K2378" s="381"/>
      <c r="L2378" s="381"/>
      <c r="M2378" s="381"/>
      <c r="N2378" s="381"/>
      <c r="O2378" s="381"/>
      <c r="P2378" s="381"/>
      <c r="Q2378" s="381"/>
      <c r="R2378" s="379"/>
    </row>
    <row r="2379" spans="1:18" x14ac:dyDescent="0.25">
      <c r="A2379" s="378"/>
      <c r="B2379" s="381"/>
      <c r="C2379" s="381"/>
      <c r="D2379" s="381"/>
      <c r="E2379" s="381"/>
      <c r="F2379" s="381"/>
      <c r="G2379" s="381"/>
      <c r="H2379" s="381"/>
      <c r="I2379" s="381"/>
      <c r="J2379" s="381"/>
      <c r="K2379" s="381"/>
      <c r="L2379" s="381"/>
      <c r="M2379" s="381"/>
      <c r="N2379" s="381"/>
      <c r="O2379" s="381"/>
      <c r="P2379" s="381"/>
      <c r="Q2379" s="381"/>
      <c r="R2379" s="379"/>
    </row>
    <row r="2380" spans="1:18" x14ac:dyDescent="0.25">
      <c r="A2380" s="378"/>
      <c r="B2380" s="381"/>
      <c r="C2380" s="381"/>
      <c r="D2380" s="381"/>
      <c r="E2380" s="381"/>
      <c r="F2380" s="381"/>
      <c r="G2380" s="381"/>
      <c r="H2380" s="381"/>
      <c r="I2380" s="381"/>
      <c r="J2380" s="381"/>
      <c r="K2380" s="381"/>
      <c r="L2380" s="381"/>
      <c r="M2380" s="381"/>
      <c r="N2380" s="381"/>
      <c r="O2380" s="381"/>
      <c r="P2380" s="381"/>
      <c r="Q2380" s="381"/>
      <c r="R2380" s="379"/>
    </row>
    <row r="2381" spans="1:18" x14ac:dyDescent="0.25">
      <c r="A2381" s="378"/>
      <c r="B2381" s="381"/>
      <c r="C2381" s="381"/>
      <c r="D2381" s="381"/>
      <c r="E2381" s="381"/>
      <c r="F2381" s="381"/>
      <c r="G2381" s="381"/>
      <c r="H2381" s="381"/>
      <c r="I2381" s="381"/>
      <c r="J2381" s="381"/>
      <c r="K2381" s="381"/>
      <c r="L2381" s="381"/>
      <c r="M2381" s="381"/>
      <c r="N2381" s="381"/>
      <c r="O2381" s="381"/>
      <c r="P2381" s="381"/>
      <c r="Q2381" s="381"/>
      <c r="R2381" s="379"/>
    </row>
    <row r="2382" spans="1:18" x14ac:dyDescent="0.25">
      <c r="A2382" s="378"/>
      <c r="B2382" s="381"/>
      <c r="C2382" s="381"/>
      <c r="D2382" s="381"/>
      <c r="E2382" s="381"/>
      <c r="F2382" s="381"/>
      <c r="G2382" s="381"/>
      <c r="H2382" s="381"/>
      <c r="I2382" s="381"/>
      <c r="J2382" s="381"/>
      <c r="K2382" s="381"/>
      <c r="L2382" s="381"/>
      <c r="M2382" s="381"/>
      <c r="N2382" s="381"/>
      <c r="O2382" s="381"/>
      <c r="P2382" s="381"/>
      <c r="Q2382" s="381"/>
      <c r="R2382" s="379"/>
    </row>
    <row r="2383" spans="1:18" x14ac:dyDescent="0.25">
      <c r="A2383" s="378"/>
      <c r="B2383" s="381"/>
      <c r="C2383" s="381"/>
      <c r="D2383" s="381"/>
      <c r="E2383" s="381"/>
      <c r="F2383" s="381"/>
      <c r="G2383" s="381"/>
      <c r="H2383" s="381"/>
      <c r="I2383" s="381"/>
      <c r="J2383" s="381"/>
      <c r="K2383" s="381"/>
      <c r="L2383" s="381"/>
      <c r="M2383" s="381"/>
      <c r="N2383" s="381"/>
      <c r="O2383" s="381"/>
      <c r="P2383" s="381"/>
      <c r="Q2383" s="381"/>
      <c r="R2383" s="379"/>
    </row>
    <row r="2384" spans="1:18" x14ac:dyDescent="0.25">
      <c r="A2384" s="378"/>
      <c r="B2384" s="381"/>
      <c r="C2384" s="381"/>
      <c r="D2384" s="381"/>
      <c r="E2384" s="381"/>
      <c r="F2384" s="381"/>
      <c r="G2384" s="381"/>
      <c r="H2384" s="381"/>
      <c r="I2384" s="381"/>
      <c r="J2384" s="381"/>
      <c r="K2384" s="381"/>
      <c r="L2384" s="381"/>
      <c r="M2384" s="381"/>
      <c r="N2384" s="381"/>
      <c r="O2384" s="381"/>
      <c r="P2384" s="381"/>
      <c r="Q2384" s="381"/>
      <c r="R2384" s="379"/>
    </row>
    <row r="2385" spans="1:18" x14ac:dyDescent="0.25">
      <c r="A2385" s="378"/>
      <c r="B2385" s="381"/>
      <c r="C2385" s="381"/>
      <c r="D2385" s="381"/>
      <c r="E2385" s="381"/>
      <c r="F2385" s="381"/>
      <c r="G2385" s="381"/>
      <c r="H2385" s="381"/>
      <c r="I2385" s="381"/>
      <c r="J2385" s="381"/>
      <c r="K2385" s="381"/>
      <c r="L2385" s="381"/>
      <c r="M2385" s="381"/>
      <c r="N2385" s="381"/>
      <c r="O2385" s="381"/>
      <c r="P2385" s="381"/>
      <c r="Q2385" s="381"/>
      <c r="R2385" s="379"/>
    </row>
    <row r="2386" spans="1:18" x14ac:dyDescent="0.25">
      <c r="A2386" s="378"/>
      <c r="B2386" s="381"/>
      <c r="C2386" s="381"/>
      <c r="D2386" s="381"/>
      <c r="E2386" s="381"/>
      <c r="F2386" s="381"/>
      <c r="G2386" s="381"/>
      <c r="H2386" s="381"/>
      <c r="I2386" s="381"/>
      <c r="J2386" s="381"/>
      <c r="K2386" s="381"/>
      <c r="L2386" s="381"/>
      <c r="M2386" s="381"/>
      <c r="N2386" s="381"/>
      <c r="O2386" s="381"/>
      <c r="P2386" s="381"/>
      <c r="Q2386" s="381"/>
      <c r="R2386" s="379"/>
    </row>
    <row r="2387" spans="1:18" x14ac:dyDescent="0.25">
      <c r="A2387" s="378"/>
      <c r="B2387" s="381"/>
      <c r="C2387" s="381"/>
      <c r="D2387" s="381"/>
      <c r="E2387" s="381"/>
      <c r="F2387" s="381"/>
      <c r="G2387" s="381"/>
      <c r="H2387" s="381"/>
      <c r="I2387" s="381"/>
      <c r="J2387" s="381"/>
      <c r="K2387" s="381"/>
      <c r="L2387" s="381"/>
      <c r="M2387" s="381"/>
      <c r="N2387" s="381"/>
      <c r="O2387" s="381"/>
      <c r="P2387" s="381"/>
      <c r="Q2387" s="381"/>
      <c r="R2387" s="379"/>
    </row>
    <row r="2388" spans="1:18" x14ac:dyDescent="0.25">
      <c r="A2388" s="378"/>
      <c r="B2388" s="381"/>
      <c r="C2388" s="381"/>
      <c r="D2388" s="381"/>
      <c r="E2388" s="381"/>
      <c r="F2388" s="381"/>
      <c r="G2388" s="381"/>
      <c r="H2388" s="381"/>
      <c r="I2388" s="381"/>
      <c r="J2388" s="381"/>
      <c r="K2388" s="381"/>
      <c r="L2388" s="381"/>
      <c r="M2388" s="381"/>
      <c r="N2388" s="381"/>
      <c r="O2388" s="381"/>
      <c r="P2388" s="381"/>
      <c r="Q2388" s="381"/>
      <c r="R2388" s="379"/>
    </row>
    <row r="2389" spans="1:18" x14ac:dyDescent="0.25">
      <c r="A2389" s="378"/>
      <c r="B2389" s="381"/>
      <c r="C2389" s="381"/>
      <c r="D2389" s="381"/>
      <c r="E2389" s="381"/>
      <c r="F2389" s="381"/>
      <c r="G2389" s="381"/>
      <c r="H2389" s="381"/>
      <c r="I2389" s="381"/>
      <c r="J2389" s="381"/>
      <c r="K2389" s="381"/>
      <c r="L2389" s="381"/>
      <c r="M2389" s="381"/>
      <c r="N2389" s="381"/>
      <c r="O2389" s="381"/>
      <c r="P2389" s="381"/>
      <c r="Q2389" s="381"/>
      <c r="R2389" s="379"/>
    </row>
    <row r="2390" spans="1:18" x14ac:dyDescent="0.25">
      <c r="A2390" s="378"/>
      <c r="B2390" s="381"/>
      <c r="C2390" s="381"/>
      <c r="D2390" s="381"/>
      <c r="E2390" s="381"/>
      <c r="F2390" s="381"/>
      <c r="G2390" s="381"/>
      <c r="H2390" s="381"/>
      <c r="I2390" s="381"/>
      <c r="J2390" s="381"/>
      <c r="K2390" s="381"/>
      <c r="L2390" s="381"/>
      <c r="M2390" s="381"/>
      <c r="N2390" s="381"/>
      <c r="O2390" s="381"/>
      <c r="P2390" s="381"/>
      <c r="Q2390" s="381"/>
      <c r="R2390" s="379"/>
    </row>
    <row r="2391" spans="1:18" x14ac:dyDescent="0.25">
      <c r="A2391" s="378"/>
      <c r="B2391" s="381"/>
      <c r="C2391" s="381"/>
      <c r="D2391" s="381"/>
      <c r="E2391" s="381"/>
      <c r="F2391" s="381"/>
      <c r="G2391" s="381"/>
      <c r="H2391" s="381"/>
      <c r="I2391" s="381"/>
      <c r="J2391" s="381"/>
      <c r="K2391" s="381"/>
      <c r="L2391" s="381"/>
      <c r="M2391" s="381"/>
      <c r="N2391" s="381"/>
      <c r="O2391" s="381"/>
      <c r="P2391" s="381"/>
      <c r="Q2391" s="381"/>
      <c r="R2391" s="379"/>
    </row>
    <row r="2392" spans="1:18" x14ac:dyDescent="0.25">
      <c r="A2392" s="378"/>
      <c r="B2392" s="381"/>
      <c r="C2392" s="381"/>
      <c r="D2392" s="381"/>
      <c r="E2392" s="381"/>
      <c r="F2392" s="381"/>
      <c r="G2392" s="381"/>
      <c r="H2392" s="381"/>
      <c r="I2392" s="381"/>
      <c r="J2392" s="381"/>
      <c r="K2392" s="381"/>
      <c r="L2392" s="381"/>
      <c r="M2392" s="381"/>
      <c r="N2392" s="381"/>
      <c r="O2392" s="381"/>
      <c r="P2392" s="381"/>
      <c r="Q2392" s="381"/>
      <c r="R2392" s="379"/>
    </row>
    <row r="2393" spans="1:18" x14ac:dyDescent="0.25">
      <c r="A2393" s="378"/>
      <c r="B2393" s="381"/>
      <c r="C2393" s="381"/>
      <c r="D2393" s="381"/>
      <c r="E2393" s="381"/>
      <c r="F2393" s="381"/>
      <c r="G2393" s="381"/>
      <c r="H2393" s="381"/>
      <c r="I2393" s="381"/>
      <c r="J2393" s="381"/>
      <c r="K2393" s="381"/>
      <c r="L2393" s="381"/>
      <c r="M2393" s="381"/>
      <c r="N2393" s="381"/>
      <c r="O2393" s="381"/>
      <c r="P2393" s="381"/>
      <c r="Q2393" s="381"/>
      <c r="R2393" s="379"/>
    </row>
    <row r="2394" spans="1:18" x14ac:dyDescent="0.25">
      <c r="A2394" s="378"/>
      <c r="B2394" s="381"/>
      <c r="C2394" s="381"/>
      <c r="D2394" s="381"/>
      <c r="E2394" s="381"/>
      <c r="F2394" s="381"/>
      <c r="G2394" s="381"/>
      <c r="H2394" s="381"/>
      <c r="I2394" s="381"/>
      <c r="J2394" s="381"/>
      <c r="K2394" s="381"/>
      <c r="L2394" s="381"/>
      <c r="M2394" s="381"/>
      <c r="N2394" s="381"/>
      <c r="O2394" s="381"/>
      <c r="P2394" s="381"/>
      <c r="Q2394" s="381"/>
      <c r="R2394" s="379"/>
    </row>
    <row r="2395" spans="1:18" x14ac:dyDescent="0.25">
      <c r="A2395" s="378"/>
      <c r="B2395" s="381"/>
      <c r="C2395" s="381"/>
      <c r="D2395" s="381"/>
      <c r="E2395" s="381"/>
      <c r="F2395" s="381"/>
      <c r="G2395" s="381"/>
      <c r="H2395" s="381"/>
      <c r="I2395" s="381"/>
      <c r="J2395" s="381"/>
      <c r="K2395" s="381"/>
      <c r="L2395" s="381"/>
      <c r="M2395" s="381"/>
      <c r="N2395" s="381"/>
      <c r="O2395" s="381"/>
      <c r="P2395" s="381"/>
      <c r="Q2395" s="381"/>
      <c r="R2395" s="379"/>
    </row>
    <row r="2396" spans="1:18" x14ac:dyDescent="0.25">
      <c r="A2396" s="378"/>
      <c r="B2396" s="381"/>
      <c r="C2396" s="381"/>
      <c r="D2396" s="381"/>
      <c r="E2396" s="381"/>
      <c r="F2396" s="381"/>
      <c r="G2396" s="381"/>
      <c r="H2396" s="381"/>
      <c r="I2396" s="381"/>
      <c r="J2396" s="381"/>
      <c r="K2396" s="381"/>
      <c r="L2396" s="381"/>
      <c r="M2396" s="381"/>
      <c r="N2396" s="381"/>
      <c r="O2396" s="381"/>
      <c r="P2396" s="381"/>
      <c r="Q2396" s="381"/>
      <c r="R2396" s="379"/>
    </row>
    <row r="2397" spans="1:18" x14ac:dyDescent="0.25">
      <c r="A2397" s="378"/>
      <c r="B2397" s="381"/>
      <c r="C2397" s="381"/>
      <c r="D2397" s="381"/>
      <c r="E2397" s="381"/>
      <c r="F2397" s="381"/>
      <c r="G2397" s="381"/>
      <c r="H2397" s="381"/>
      <c r="I2397" s="381"/>
      <c r="J2397" s="381"/>
      <c r="K2397" s="381"/>
      <c r="L2397" s="381"/>
      <c r="M2397" s="381"/>
      <c r="N2397" s="381"/>
      <c r="O2397" s="381"/>
      <c r="P2397" s="381"/>
      <c r="Q2397" s="381"/>
      <c r="R2397" s="379"/>
    </row>
    <row r="2398" spans="1:18" x14ac:dyDescent="0.25">
      <c r="A2398" s="378"/>
      <c r="B2398" s="381"/>
      <c r="C2398" s="381"/>
      <c r="D2398" s="381"/>
      <c r="E2398" s="381"/>
      <c r="F2398" s="381"/>
      <c r="G2398" s="381"/>
      <c r="H2398" s="381"/>
      <c r="I2398" s="381"/>
      <c r="J2398" s="381"/>
      <c r="K2398" s="381"/>
      <c r="L2398" s="381"/>
      <c r="M2398" s="381"/>
      <c r="N2398" s="381"/>
      <c r="O2398" s="381"/>
      <c r="P2398" s="381"/>
      <c r="Q2398" s="381"/>
      <c r="R2398" s="379"/>
    </row>
    <row r="2399" spans="1:18" x14ac:dyDescent="0.25">
      <c r="A2399" s="378"/>
      <c r="B2399" s="381"/>
      <c r="C2399" s="381"/>
      <c r="D2399" s="381"/>
      <c r="E2399" s="381"/>
      <c r="F2399" s="381"/>
      <c r="G2399" s="381"/>
      <c r="H2399" s="381"/>
      <c r="I2399" s="381"/>
      <c r="J2399" s="381"/>
      <c r="K2399" s="381"/>
      <c r="L2399" s="381"/>
      <c r="M2399" s="381"/>
      <c r="N2399" s="381"/>
      <c r="O2399" s="381"/>
      <c r="P2399" s="381"/>
      <c r="Q2399" s="381"/>
      <c r="R2399" s="379"/>
    </row>
    <row r="2400" spans="1:18" x14ac:dyDescent="0.25">
      <c r="A2400" s="378"/>
      <c r="B2400" s="381"/>
      <c r="C2400" s="381"/>
      <c r="D2400" s="381"/>
      <c r="E2400" s="381"/>
      <c r="F2400" s="381"/>
      <c r="G2400" s="381"/>
      <c r="H2400" s="381"/>
      <c r="I2400" s="381"/>
      <c r="J2400" s="381"/>
      <c r="K2400" s="381"/>
      <c r="L2400" s="381"/>
      <c r="M2400" s="381"/>
      <c r="N2400" s="381"/>
      <c r="O2400" s="381"/>
      <c r="P2400" s="381"/>
      <c r="Q2400" s="381"/>
      <c r="R2400" s="379"/>
    </row>
    <row r="2401" spans="1:18" x14ac:dyDescent="0.25">
      <c r="A2401" s="378"/>
      <c r="B2401" s="381"/>
      <c r="C2401" s="381"/>
      <c r="D2401" s="381"/>
      <c r="E2401" s="381"/>
      <c r="F2401" s="381"/>
      <c r="G2401" s="381"/>
      <c r="H2401" s="381"/>
      <c r="I2401" s="381"/>
      <c r="J2401" s="381"/>
      <c r="K2401" s="381"/>
      <c r="L2401" s="381"/>
      <c r="M2401" s="381"/>
      <c r="N2401" s="381"/>
      <c r="O2401" s="381"/>
      <c r="P2401" s="381"/>
      <c r="Q2401" s="381"/>
      <c r="R2401" s="379"/>
    </row>
    <row r="2402" spans="1:18" x14ac:dyDescent="0.25">
      <c r="A2402" s="378"/>
      <c r="B2402" s="381"/>
      <c r="C2402" s="381"/>
      <c r="D2402" s="381"/>
      <c r="E2402" s="381"/>
      <c r="F2402" s="381"/>
      <c r="G2402" s="381"/>
      <c r="H2402" s="381"/>
      <c r="I2402" s="381"/>
      <c r="J2402" s="381"/>
      <c r="K2402" s="381"/>
      <c r="L2402" s="381"/>
      <c r="M2402" s="381"/>
      <c r="N2402" s="381"/>
      <c r="O2402" s="381"/>
      <c r="P2402" s="381"/>
      <c r="Q2402" s="381"/>
      <c r="R2402" s="379"/>
    </row>
    <row r="2403" spans="1:18" x14ac:dyDescent="0.25">
      <c r="A2403" s="378"/>
      <c r="B2403" s="381"/>
      <c r="C2403" s="381"/>
      <c r="D2403" s="381"/>
      <c r="E2403" s="381"/>
      <c r="F2403" s="381"/>
      <c r="G2403" s="381"/>
      <c r="H2403" s="381"/>
      <c r="I2403" s="381"/>
      <c r="J2403" s="381"/>
      <c r="K2403" s="381"/>
      <c r="L2403" s="381"/>
      <c r="M2403" s="381"/>
      <c r="N2403" s="381"/>
      <c r="O2403" s="381"/>
      <c r="P2403" s="381"/>
      <c r="Q2403" s="381"/>
      <c r="R2403" s="379"/>
    </row>
    <row r="2404" spans="1:18" x14ac:dyDescent="0.25">
      <c r="A2404" s="378"/>
      <c r="B2404" s="381"/>
      <c r="C2404" s="381"/>
      <c r="D2404" s="381"/>
      <c r="E2404" s="381"/>
      <c r="F2404" s="381"/>
      <c r="G2404" s="381"/>
      <c r="H2404" s="381"/>
      <c r="I2404" s="381"/>
      <c r="J2404" s="381"/>
      <c r="K2404" s="381"/>
      <c r="L2404" s="381"/>
      <c r="M2404" s="381"/>
      <c r="N2404" s="381"/>
      <c r="O2404" s="381"/>
      <c r="P2404" s="381"/>
      <c r="Q2404" s="381"/>
      <c r="R2404" s="379"/>
    </row>
    <row r="2405" spans="1:18" x14ac:dyDescent="0.25">
      <c r="A2405" s="378"/>
      <c r="B2405" s="381"/>
      <c r="C2405" s="381"/>
      <c r="D2405" s="381"/>
      <c r="E2405" s="381"/>
      <c r="F2405" s="381"/>
      <c r="G2405" s="381"/>
      <c r="H2405" s="381"/>
      <c r="I2405" s="381"/>
      <c r="J2405" s="381"/>
      <c r="K2405" s="381"/>
      <c r="L2405" s="381"/>
      <c r="M2405" s="381"/>
      <c r="N2405" s="381"/>
      <c r="O2405" s="381"/>
      <c r="P2405" s="381"/>
      <c r="Q2405" s="381"/>
      <c r="R2405" s="379"/>
    </row>
    <row r="2406" spans="1:18" x14ac:dyDescent="0.25">
      <c r="A2406" s="378"/>
      <c r="B2406" s="381"/>
      <c r="C2406" s="381"/>
      <c r="D2406" s="381"/>
      <c r="E2406" s="381"/>
      <c r="F2406" s="381"/>
      <c r="G2406" s="381"/>
      <c r="H2406" s="381"/>
      <c r="I2406" s="381"/>
      <c r="J2406" s="381"/>
      <c r="K2406" s="381"/>
      <c r="L2406" s="381"/>
      <c r="M2406" s="381"/>
      <c r="N2406" s="381"/>
      <c r="O2406" s="381"/>
      <c r="P2406" s="381"/>
      <c r="Q2406" s="381"/>
      <c r="R2406" s="379"/>
    </row>
    <row r="2407" spans="1:18" x14ac:dyDescent="0.25">
      <c r="A2407" s="378"/>
      <c r="B2407" s="381"/>
      <c r="C2407" s="381"/>
      <c r="D2407" s="381"/>
      <c r="E2407" s="381"/>
      <c r="F2407" s="381"/>
      <c r="G2407" s="381"/>
      <c r="H2407" s="381"/>
      <c r="I2407" s="381"/>
      <c r="J2407" s="381"/>
      <c r="K2407" s="381"/>
      <c r="L2407" s="381"/>
      <c r="M2407" s="381"/>
      <c r="N2407" s="381"/>
      <c r="O2407" s="381"/>
      <c r="P2407" s="381"/>
      <c r="Q2407" s="381"/>
      <c r="R2407" s="379"/>
    </row>
    <row r="2408" spans="1:18" x14ac:dyDescent="0.25">
      <c r="A2408" s="378"/>
      <c r="B2408" s="381"/>
      <c r="C2408" s="381"/>
      <c r="D2408" s="381"/>
      <c r="E2408" s="381"/>
      <c r="F2408" s="381"/>
      <c r="G2408" s="381"/>
      <c r="H2408" s="381"/>
      <c r="I2408" s="381"/>
      <c r="J2408" s="381"/>
      <c r="K2408" s="381"/>
      <c r="L2408" s="381"/>
      <c r="M2408" s="381"/>
      <c r="N2408" s="381"/>
      <c r="O2408" s="381"/>
      <c r="P2408" s="381"/>
      <c r="Q2408" s="381"/>
      <c r="R2408" s="379"/>
    </row>
    <row r="2409" spans="1:18" x14ac:dyDescent="0.25">
      <c r="A2409" s="378"/>
      <c r="B2409" s="381"/>
      <c r="C2409" s="381"/>
      <c r="D2409" s="381"/>
      <c r="E2409" s="381"/>
      <c r="F2409" s="381"/>
      <c r="G2409" s="381"/>
      <c r="H2409" s="381"/>
      <c r="I2409" s="381"/>
      <c r="J2409" s="381"/>
      <c r="K2409" s="381"/>
      <c r="L2409" s="381"/>
      <c r="M2409" s="381"/>
      <c r="N2409" s="381"/>
      <c r="O2409" s="381"/>
      <c r="P2409" s="381"/>
      <c r="Q2409" s="381"/>
      <c r="R2409" s="379"/>
    </row>
    <row r="2410" spans="1:18" x14ac:dyDescent="0.25">
      <c r="A2410" s="378"/>
      <c r="B2410" s="381"/>
      <c r="C2410" s="381"/>
      <c r="D2410" s="381"/>
      <c r="E2410" s="381"/>
      <c r="F2410" s="381"/>
      <c r="G2410" s="381"/>
      <c r="H2410" s="381"/>
      <c r="I2410" s="381"/>
      <c r="J2410" s="381"/>
      <c r="K2410" s="381"/>
      <c r="L2410" s="381"/>
      <c r="M2410" s="381"/>
      <c r="N2410" s="381"/>
      <c r="O2410" s="381"/>
      <c r="P2410" s="381"/>
      <c r="Q2410" s="381"/>
      <c r="R2410" s="379"/>
    </row>
    <row r="2411" spans="1:18" x14ac:dyDescent="0.25">
      <c r="A2411" s="378"/>
      <c r="B2411" s="381"/>
      <c r="C2411" s="381"/>
      <c r="D2411" s="381"/>
      <c r="E2411" s="381"/>
      <c r="F2411" s="381"/>
      <c r="G2411" s="381"/>
      <c r="H2411" s="381"/>
      <c r="I2411" s="381"/>
      <c r="J2411" s="381"/>
      <c r="K2411" s="381"/>
      <c r="L2411" s="381"/>
      <c r="M2411" s="381"/>
      <c r="N2411" s="381"/>
      <c r="O2411" s="381"/>
      <c r="P2411" s="381"/>
      <c r="Q2411" s="381"/>
      <c r="R2411" s="379"/>
    </row>
    <row r="2412" spans="1:18" x14ac:dyDescent="0.25">
      <c r="A2412" s="378"/>
      <c r="B2412" s="381"/>
      <c r="C2412" s="381"/>
      <c r="D2412" s="381"/>
      <c r="E2412" s="381"/>
      <c r="F2412" s="381"/>
      <c r="G2412" s="381"/>
      <c r="H2412" s="381"/>
      <c r="I2412" s="381"/>
      <c r="J2412" s="381"/>
      <c r="K2412" s="381"/>
      <c r="L2412" s="381"/>
      <c r="M2412" s="381"/>
      <c r="N2412" s="381"/>
      <c r="O2412" s="381"/>
      <c r="P2412" s="381"/>
      <c r="Q2412" s="381"/>
      <c r="R2412" s="379"/>
    </row>
    <row r="2413" spans="1:18" x14ac:dyDescent="0.25">
      <c r="A2413" s="378"/>
      <c r="B2413" s="381"/>
      <c r="C2413" s="381"/>
      <c r="D2413" s="381"/>
      <c r="E2413" s="381"/>
      <c r="F2413" s="381"/>
      <c r="G2413" s="381"/>
      <c r="H2413" s="381"/>
      <c r="I2413" s="381"/>
      <c r="J2413" s="381"/>
      <c r="K2413" s="381"/>
      <c r="L2413" s="381"/>
      <c r="M2413" s="381"/>
      <c r="N2413" s="381"/>
      <c r="O2413" s="381"/>
      <c r="P2413" s="381"/>
      <c r="Q2413" s="381"/>
      <c r="R2413" s="379"/>
    </row>
    <row r="2414" spans="1:18" x14ac:dyDescent="0.25">
      <c r="A2414" s="378"/>
      <c r="B2414" s="381"/>
      <c r="C2414" s="381"/>
      <c r="D2414" s="381"/>
      <c r="E2414" s="381"/>
      <c r="F2414" s="381"/>
      <c r="G2414" s="381"/>
      <c r="H2414" s="381"/>
      <c r="I2414" s="381"/>
      <c r="J2414" s="381"/>
      <c r="K2414" s="381"/>
      <c r="L2414" s="381"/>
      <c r="M2414" s="381"/>
      <c r="N2414" s="381"/>
      <c r="O2414" s="381"/>
      <c r="P2414" s="381"/>
      <c r="Q2414" s="381"/>
      <c r="R2414" s="379"/>
    </row>
    <row r="2415" spans="1:18" x14ac:dyDescent="0.25">
      <c r="A2415" s="378"/>
      <c r="B2415" s="381"/>
      <c r="C2415" s="381"/>
      <c r="D2415" s="381"/>
      <c r="E2415" s="381"/>
      <c r="F2415" s="381"/>
      <c r="G2415" s="381"/>
      <c r="H2415" s="381"/>
      <c r="I2415" s="381"/>
      <c r="J2415" s="381"/>
      <c r="K2415" s="381"/>
      <c r="L2415" s="381"/>
      <c r="M2415" s="381"/>
      <c r="N2415" s="381"/>
      <c r="O2415" s="381"/>
      <c r="P2415" s="381"/>
      <c r="Q2415" s="381"/>
      <c r="R2415" s="379"/>
    </row>
    <row r="2416" spans="1:18" x14ac:dyDescent="0.25">
      <c r="A2416" s="378"/>
      <c r="B2416" s="381"/>
      <c r="C2416" s="381"/>
      <c r="D2416" s="381"/>
      <c r="E2416" s="381"/>
      <c r="F2416" s="381"/>
      <c r="G2416" s="381"/>
      <c r="H2416" s="381"/>
      <c r="I2416" s="381"/>
      <c r="J2416" s="381"/>
      <c r="K2416" s="381"/>
      <c r="L2416" s="381"/>
      <c r="M2416" s="381"/>
      <c r="N2416" s="381"/>
      <c r="O2416" s="381"/>
      <c r="P2416" s="381"/>
      <c r="Q2416" s="381"/>
      <c r="R2416" s="379"/>
    </row>
    <row r="2417" spans="1:18" x14ac:dyDescent="0.25">
      <c r="A2417" s="378"/>
      <c r="B2417" s="381"/>
      <c r="C2417" s="381"/>
      <c r="D2417" s="381"/>
      <c r="E2417" s="381"/>
      <c r="F2417" s="381"/>
      <c r="G2417" s="381"/>
      <c r="H2417" s="381"/>
      <c r="I2417" s="381"/>
      <c r="J2417" s="381"/>
      <c r="K2417" s="381"/>
      <c r="L2417" s="381"/>
      <c r="M2417" s="381"/>
      <c r="N2417" s="381"/>
      <c r="O2417" s="381"/>
      <c r="P2417" s="381"/>
      <c r="Q2417" s="381"/>
      <c r="R2417" s="379"/>
    </row>
    <row r="2418" spans="1:18" x14ac:dyDescent="0.25">
      <c r="A2418" s="378"/>
      <c r="B2418" s="381"/>
      <c r="C2418" s="381"/>
      <c r="D2418" s="381"/>
      <c r="E2418" s="381"/>
      <c r="F2418" s="381"/>
      <c r="G2418" s="381"/>
      <c r="H2418" s="381"/>
      <c r="I2418" s="381"/>
      <c r="J2418" s="381"/>
      <c r="K2418" s="381"/>
      <c r="L2418" s="381"/>
      <c r="M2418" s="381"/>
      <c r="N2418" s="381"/>
      <c r="O2418" s="381"/>
      <c r="P2418" s="381"/>
      <c r="Q2418" s="381"/>
      <c r="R2418" s="379"/>
    </row>
    <row r="2419" spans="1:18" x14ac:dyDescent="0.25">
      <c r="A2419" s="378"/>
      <c r="B2419" s="381"/>
      <c r="C2419" s="381"/>
      <c r="D2419" s="381"/>
      <c r="E2419" s="381"/>
      <c r="F2419" s="381"/>
      <c r="G2419" s="381"/>
      <c r="H2419" s="381"/>
      <c r="I2419" s="381"/>
      <c r="J2419" s="381"/>
      <c r="K2419" s="381"/>
      <c r="L2419" s="381"/>
      <c r="M2419" s="381"/>
      <c r="N2419" s="381"/>
      <c r="O2419" s="381"/>
      <c r="P2419" s="381"/>
      <c r="Q2419" s="381"/>
      <c r="R2419" s="379"/>
    </row>
    <row r="2420" spans="1:18" x14ac:dyDescent="0.25">
      <c r="A2420" s="378"/>
      <c r="B2420" s="381"/>
      <c r="C2420" s="381"/>
      <c r="D2420" s="381"/>
      <c r="E2420" s="381"/>
      <c r="F2420" s="381"/>
      <c r="G2420" s="381"/>
      <c r="H2420" s="381"/>
      <c r="I2420" s="381"/>
      <c r="J2420" s="381"/>
      <c r="K2420" s="381"/>
      <c r="L2420" s="381"/>
      <c r="M2420" s="381"/>
      <c r="N2420" s="381"/>
      <c r="O2420" s="381"/>
      <c r="P2420" s="381"/>
      <c r="Q2420" s="381"/>
      <c r="R2420" s="379"/>
    </row>
    <row r="2421" spans="1:18" x14ac:dyDescent="0.25">
      <c r="A2421" s="378"/>
      <c r="B2421" s="381"/>
      <c r="C2421" s="381"/>
      <c r="D2421" s="381"/>
      <c r="E2421" s="381"/>
      <c r="F2421" s="381"/>
      <c r="G2421" s="381"/>
      <c r="H2421" s="381"/>
      <c r="I2421" s="381"/>
      <c r="J2421" s="381"/>
      <c r="K2421" s="381"/>
      <c r="L2421" s="381"/>
      <c r="M2421" s="381"/>
      <c r="N2421" s="381"/>
      <c r="O2421" s="381"/>
      <c r="P2421" s="381"/>
      <c r="Q2421" s="381"/>
      <c r="R2421" s="379"/>
    </row>
    <row r="2422" spans="1:18" x14ac:dyDescent="0.25">
      <c r="A2422" s="378"/>
      <c r="B2422" s="381"/>
      <c r="C2422" s="381"/>
      <c r="D2422" s="381"/>
      <c r="E2422" s="381"/>
      <c r="F2422" s="381"/>
      <c r="G2422" s="381"/>
      <c r="H2422" s="381"/>
      <c r="I2422" s="381"/>
      <c r="J2422" s="381"/>
      <c r="K2422" s="381"/>
      <c r="L2422" s="381"/>
      <c r="M2422" s="381"/>
      <c r="N2422" s="381"/>
      <c r="O2422" s="381"/>
      <c r="P2422" s="381"/>
      <c r="Q2422" s="381"/>
      <c r="R2422" s="379"/>
    </row>
    <row r="2423" spans="1:18" x14ac:dyDescent="0.25">
      <c r="A2423" s="378"/>
      <c r="B2423" s="381"/>
      <c r="C2423" s="381"/>
      <c r="D2423" s="381"/>
      <c r="E2423" s="381"/>
      <c r="F2423" s="381"/>
      <c r="G2423" s="381"/>
      <c r="H2423" s="381"/>
      <c r="I2423" s="381"/>
      <c r="J2423" s="381"/>
      <c r="K2423" s="381"/>
      <c r="L2423" s="381"/>
      <c r="M2423" s="381"/>
      <c r="N2423" s="381"/>
      <c r="O2423" s="381"/>
      <c r="P2423" s="381"/>
      <c r="Q2423" s="381"/>
      <c r="R2423" s="379"/>
    </row>
    <row r="2424" spans="1:18" x14ac:dyDescent="0.25">
      <c r="A2424" s="378"/>
      <c r="B2424" s="381"/>
      <c r="C2424" s="381"/>
      <c r="D2424" s="381"/>
      <c r="E2424" s="381"/>
      <c r="F2424" s="381"/>
      <c r="G2424" s="381"/>
      <c r="H2424" s="381"/>
      <c r="I2424" s="381"/>
      <c r="J2424" s="381"/>
      <c r="K2424" s="381"/>
      <c r="L2424" s="381"/>
      <c r="M2424" s="381"/>
      <c r="N2424" s="381"/>
      <c r="O2424" s="381"/>
      <c r="P2424" s="381"/>
      <c r="Q2424" s="381"/>
      <c r="R2424" s="379"/>
    </row>
    <row r="2425" spans="1:18" x14ac:dyDescent="0.25">
      <c r="A2425" s="378"/>
      <c r="B2425" s="381"/>
      <c r="C2425" s="381"/>
      <c r="D2425" s="381"/>
      <c r="E2425" s="381"/>
      <c r="F2425" s="381"/>
      <c r="G2425" s="381"/>
      <c r="H2425" s="381"/>
      <c r="I2425" s="381"/>
      <c r="J2425" s="381"/>
      <c r="K2425" s="381"/>
      <c r="L2425" s="381"/>
      <c r="M2425" s="381"/>
      <c r="N2425" s="381"/>
      <c r="O2425" s="381"/>
      <c r="P2425" s="381"/>
      <c r="Q2425" s="381"/>
      <c r="R2425" s="379"/>
    </row>
    <row r="2426" spans="1:18" x14ac:dyDescent="0.25">
      <c r="A2426" s="378"/>
      <c r="B2426" s="381"/>
      <c r="C2426" s="381"/>
      <c r="D2426" s="381"/>
      <c r="E2426" s="381"/>
      <c r="F2426" s="381"/>
      <c r="G2426" s="381"/>
      <c r="H2426" s="381"/>
      <c r="I2426" s="381"/>
      <c r="J2426" s="381"/>
      <c r="K2426" s="381"/>
      <c r="L2426" s="381"/>
      <c r="M2426" s="381"/>
      <c r="N2426" s="381"/>
      <c r="O2426" s="381"/>
      <c r="P2426" s="381"/>
      <c r="Q2426" s="381"/>
      <c r="R2426" s="379"/>
    </row>
    <row r="2427" spans="1:18" x14ac:dyDescent="0.25">
      <c r="A2427" s="378"/>
      <c r="B2427" s="381"/>
      <c r="C2427" s="381"/>
      <c r="D2427" s="381"/>
      <c r="E2427" s="381"/>
      <c r="F2427" s="381"/>
      <c r="G2427" s="381"/>
      <c r="H2427" s="381"/>
      <c r="I2427" s="381"/>
      <c r="J2427" s="381"/>
      <c r="K2427" s="381"/>
      <c r="L2427" s="381"/>
      <c r="M2427" s="381"/>
      <c r="N2427" s="381"/>
      <c r="O2427" s="381"/>
      <c r="P2427" s="381"/>
      <c r="Q2427" s="381"/>
      <c r="R2427" s="379"/>
    </row>
    <row r="2428" spans="1:18" x14ac:dyDescent="0.25">
      <c r="A2428" s="378"/>
      <c r="B2428" s="381"/>
      <c r="C2428" s="381"/>
      <c r="D2428" s="381"/>
      <c r="E2428" s="381"/>
      <c r="F2428" s="381"/>
      <c r="G2428" s="381"/>
      <c r="H2428" s="381"/>
      <c r="I2428" s="381"/>
      <c r="J2428" s="381"/>
      <c r="K2428" s="381"/>
      <c r="L2428" s="381"/>
      <c r="M2428" s="381"/>
      <c r="N2428" s="381"/>
      <c r="O2428" s="381"/>
      <c r="P2428" s="381"/>
      <c r="Q2428" s="381"/>
      <c r="R2428" s="379"/>
    </row>
    <row r="2429" spans="1:18" x14ac:dyDescent="0.25">
      <c r="A2429" s="378"/>
      <c r="B2429" s="381"/>
      <c r="C2429" s="381"/>
      <c r="D2429" s="381"/>
      <c r="E2429" s="381"/>
      <c r="F2429" s="381"/>
      <c r="G2429" s="381"/>
      <c r="H2429" s="381"/>
      <c r="I2429" s="381"/>
      <c r="J2429" s="381"/>
      <c r="K2429" s="381"/>
      <c r="L2429" s="381"/>
      <c r="M2429" s="381"/>
      <c r="N2429" s="381"/>
      <c r="O2429" s="381"/>
      <c r="P2429" s="381"/>
      <c r="Q2429" s="381"/>
      <c r="R2429" s="379"/>
    </row>
    <row r="2430" spans="1:18" x14ac:dyDescent="0.25">
      <c r="A2430" s="378"/>
      <c r="B2430" s="381"/>
      <c r="C2430" s="381"/>
      <c r="D2430" s="381"/>
      <c r="E2430" s="381"/>
      <c r="F2430" s="381"/>
      <c r="G2430" s="381"/>
      <c r="H2430" s="381"/>
      <c r="I2430" s="381"/>
      <c r="J2430" s="381"/>
      <c r="K2430" s="381"/>
      <c r="L2430" s="381"/>
      <c r="M2430" s="381"/>
      <c r="N2430" s="381"/>
      <c r="O2430" s="381"/>
      <c r="P2430" s="381"/>
      <c r="Q2430" s="381"/>
      <c r="R2430" s="379"/>
    </row>
    <row r="2431" spans="1:18" x14ac:dyDescent="0.25">
      <c r="A2431" s="378"/>
      <c r="B2431" s="381"/>
      <c r="C2431" s="381"/>
      <c r="D2431" s="381"/>
      <c r="E2431" s="381"/>
      <c r="F2431" s="381"/>
      <c r="G2431" s="381"/>
      <c r="H2431" s="381"/>
      <c r="I2431" s="381"/>
      <c r="J2431" s="381"/>
      <c r="K2431" s="381"/>
      <c r="L2431" s="381"/>
      <c r="M2431" s="381"/>
      <c r="N2431" s="381"/>
      <c r="O2431" s="381"/>
      <c r="P2431" s="381"/>
      <c r="Q2431" s="381"/>
      <c r="R2431" s="379"/>
    </row>
    <row r="2432" spans="1:18" x14ac:dyDescent="0.25">
      <c r="A2432" s="378"/>
      <c r="B2432" s="381"/>
      <c r="C2432" s="381"/>
      <c r="D2432" s="381"/>
      <c r="E2432" s="381"/>
      <c r="F2432" s="381"/>
      <c r="G2432" s="381"/>
      <c r="H2432" s="381"/>
      <c r="I2432" s="381"/>
      <c r="J2432" s="381"/>
      <c r="K2432" s="381"/>
      <c r="L2432" s="381"/>
      <c r="M2432" s="381"/>
      <c r="N2432" s="381"/>
      <c r="O2432" s="381"/>
      <c r="P2432" s="381"/>
      <c r="Q2432" s="381"/>
      <c r="R2432" s="379"/>
    </row>
    <row r="2433" spans="1:18" x14ac:dyDescent="0.25">
      <c r="A2433" s="378"/>
      <c r="B2433" s="381"/>
      <c r="C2433" s="381"/>
      <c r="D2433" s="381"/>
      <c r="E2433" s="381"/>
      <c r="F2433" s="381"/>
      <c r="G2433" s="381"/>
      <c r="H2433" s="381"/>
      <c r="I2433" s="381"/>
      <c r="J2433" s="381"/>
      <c r="K2433" s="381"/>
      <c r="L2433" s="381"/>
      <c r="M2433" s="381"/>
      <c r="N2433" s="381"/>
      <c r="O2433" s="381"/>
      <c r="P2433" s="381"/>
      <c r="Q2433" s="381"/>
      <c r="R2433" s="379"/>
    </row>
    <row r="2434" spans="1:18" x14ac:dyDescent="0.25">
      <c r="A2434" s="378"/>
      <c r="B2434" s="381"/>
      <c r="C2434" s="381"/>
      <c r="D2434" s="381"/>
      <c r="E2434" s="381"/>
      <c r="F2434" s="381"/>
      <c r="G2434" s="381"/>
      <c r="H2434" s="381"/>
      <c r="I2434" s="381"/>
      <c r="J2434" s="381"/>
      <c r="K2434" s="381"/>
      <c r="L2434" s="381"/>
      <c r="M2434" s="381"/>
      <c r="N2434" s="381"/>
      <c r="O2434" s="381"/>
      <c r="P2434" s="381"/>
      <c r="Q2434" s="381"/>
      <c r="R2434" s="379"/>
    </row>
    <row r="2435" spans="1:18" x14ac:dyDescent="0.25">
      <c r="A2435" s="378"/>
      <c r="B2435" s="381"/>
      <c r="C2435" s="381"/>
      <c r="D2435" s="381"/>
      <c r="E2435" s="381"/>
      <c r="F2435" s="381"/>
      <c r="G2435" s="381"/>
      <c r="H2435" s="381"/>
      <c r="I2435" s="381"/>
      <c r="J2435" s="381"/>
      <c r="K2435" s="381"/>
      <c r="L2435" s="381"/>
      <c r="M2435" s="381"/>
      <c r="N2435" s="381"/>
      <c r="O2435" s="381"/>
      <c r="P2435" s="381"/>
      <c r="Q2435" s="381"/>
      <c r="R2435" s="379"/>
    </row>
    <row r="2436" spans="1:18" x14ac:dyDescent="0.25">
      <c r="A2436" s="378"/>
      <c r="B2436" s="381"/>
      <c r="C2436" s="381"/>
      <c r="D2436" s="381"/>
      <c r="E2436" s="381"/>
      <c r="F2436" s="381"/>
      <c r="G2436" s="381"/>
      <c r="H2436" s="381"/>
      <c r="I2436" s="381"/>
      <c r="J2436" s="381"/>
      <c r="K2436" s="381"/>
      <c r="L2436" s="381"/>
      <c r="M2436" s="381"/>
      <c r="N2436" s="381"/>
      <c r="O2436" s="381"/>
      <c r="P2436" s="381"/>
      <c r="Q2436" s="381"/>
      <c r="R2436" s="379"/>
    </row>
    <row r="2437" spans="1:18" x14ac:dyDescent="0.25">
      <c r="A2437" s="378"/>
      <c r="B2437" s="381"/>
      <c r="C2437" s="381"/>
      <c r="D2437" s="381"/>
      <c r="E2437" s="381"/>
      <c r="F2437" s="381"/>
      <c r="G2437" s="381"/>
      <c r="H2437" s="381"/>
      <c r="I2437" s="381"/>
      <c r="J2437" s="381"/>
      <c r="K2437" s="381"/>
      <c r="L2437" s="381"/>
      <c r="M2437" s="381"/>
      <c r="N2437" s="381"/>
      <c r="O2437" s="381"/>
      <c r="P2437" s="381"/>
      <c r="Q2437" s="381"/>
      <c r="R2437" s="379"/>
    </row>
    <row r="2438" spans="1:18" x14ac:dyDescent="0.25">
      <c r="A2438" s="378"/>
      <c r="B2438" s="381"/>
      <c r="C2438" s="381"/>
      <c r="D2438" s="381"/>
      <c r="E2438" s="381"/>
      <c r="F2438" s="381"/>
      <c r="G2438" s="381"/>
      <c r="H2438" s="381"/>
      <c r="I2438" s="381"/>
      <c r="J2438" s="381"/>
      <c r="K2438" s="381"/>
      <c r="L2438" s="381"/>
      <c r="M2438" s="381"/>
      <c r="N2438" s="381"/>
      <c r="O2438" s="381"/>
      <c r="P2438" s="381"/>
      <c r="Q2438" s="381"/>
      <c r="R2438" s="379"/>
    </row>
    <row r="2439" spans="1:18" x14ac:dyDescent="0.25">
      <c r="A2439" s="378"/>
      <c r="B2439" s="381"/>
      <c r="C2439" s="381"/>
      <c r="D2439" s="381"/>
      <c r="E2439" s="381"/>
      <c r="F2439" s="381"/>
      <c r="G2439" s="381"/>
      <c r="H2439" s="381"/>
      <c r="I2439" s="381"/>
      <c r="J2439" s="381"/>
      <c r="K2439" s="381"/>
      <c r="L2439" s="381"/>
      <c r="M2439" s="381"/>
      <c r="N2439" s="381"/>
      <c r="O2439" s="381"/>
      <c r="P2439" s="381"/>
      <c r="Q2439" s="381"/>
      <c r="R2439" s="379"/>
    </row>
    <row r="2440" spans="1:18" x14ac:dyDescent="0.25">
      <c r="A2440" s="378"/>
      <c r="B2440" s="381"/>
      <c r="C2440" s="381"/>
      <c r="D2440" s="381"/>
      <c r="E2440" s="381"/>
      <c r="F2440" s="381"/>
      <c r="G2440" s="381"/>
      <c r="H2440" s="381"/>
      <c r="I2440" s="381"/>
      <c r="J2440" s="381"/>
      <c r="K2440" s="381"/>
      <c r="L2440" s="381"/>
      <c r="M2440" s="381"/>
      <c r="N2440" s="381"/>
      <c r="O2440" s="381"/>
      <c r="P2440" s="381"/>
      <c r="Q2440" s="381"/>
      <c r="R2440" s="379"/>
    </row>
    <row r="2441" spans="1:18" x14ac:dyDescent="0.25">
      <c r="A2441" s="378"/>
      <c r="B2441" s="381"/>
      <c r="C2441" s="381"/>
      <c r="D2441" s="381"/>
      <c r="E2441" s="381"/>
      <c r="F2441" s="381"/>
      <c r="G2441" s="381"/>
      <c r="H2441" s="381"/>
      <c r="I2441" s="381"/>
      <c r="J2441" s="381"/>
      <c r="K2441" s="381"/>
      <c r="L2441" s="381"/>
      <c r="M2441" s="381"/>
      <c r="N2441" s="381"/>
      <c r="O2441" s="381"/>
      <c r="P2441" s="381"/>
      <c r="Q2441" s="381"/>
      <c r="R2441" s="379"/>
    </row>
    <row r="2442" spans="1:18" x14ac:dyDescent="0.25">
      <c r="A2442" s="378"/>
      <c r="B2442" s="381"/>
      <c r="C2442" s="381"/>
      <c r="D2442" s="381"/>
      <c r="E2442" s="381"/>
      <c r="F2442" s="381"/>
      <c r="G2442" s="381"/>
      <c r="H2442" s="381"/>
      <c r="I2442" s="381"/>
      <c r="J2442" s="381"/>
      <c r="K2442" s="381"/>
      <c r="L2442" s="381"/>
      <c r="M2442" s="381"/>
      <c r="N2442" s="381"/>
      <c r="O2442" s="381"/>
      <c r="P2442" s="381"/>
      <c r="Q2442" s="381"/>
      <c r="R2442" s="379"/>
    </row>
    <row r="2443" spans="1:18" x14ac:dyDescent="0.25">
      <c r="A2443" s="378"/>
      <c r="B2443" s="381"/>
      <c r="C2443" s="381"/>
      <c r="D2443" s="381"/>
      <c r="E2443" s="381"/>
      <c r="F2443" s="381"/>
      <c r="G2443" s="381"/>
      <c r="H2443" s="381"/>
      <c r="I2443" s="381"/>
      <c r="J2443" s="381"/>
      <c r="K2443" s="381"/>
      <c r="L2443" s="381"/>
      <c r="M2443" s="381"/>
      <c r="N2443" s="381"/>
      <c r="O2443" s="381"/>
      <c r="P2443" s="381"/>
      <c r="Q2443" s="381"/>
      <c r="R2443" s="379"/>
    </row>
    <row r="2444" spans="1:18" x14ac:dyDescent="0.25">
      <c r="A2444" s="378"/>
      <c r="B2444" s="381"/>
      <c r="C2444" s="381"/>
      <c r="D2444" s="381"/>
      <c r="E2444" s="381"/>
      <c r="F2444" s="381"/>
      <c r="G2444" s="381"/>
      <c r="H2444" s="381"/>
      <c r="I2444" s="381"/>
      <c r="J2444" s="381"/>
      <c r="K2444" s="381"/>
      <c r="L2444" s="381"/>
      <c r="M2444" s="381"/>
      <c r="N2444" s="381"/>
      <c r="O2444" s="381"/>
      <c r="P2444" s="381"/>
      <c r="Q2444" s="381"/>
      <c r="R2444" s="379"/>
    </row>
    <row r="2445" spans="1:18" x14ac:dyDescent="0.25">
      <c r="A2445" s="378"/>
      <c r="B2445" s="381"/>
      <c r="C2445" s="381"/>
      <c r="D2445" s="381"/>
      <c r="E2445" s="381"/>
      <c r="F2445" s="381"/>
      <c r="G2445" s="381"/>
      <c r="H2445" s="381"/>
      <c r="I2445" s="381"/>
      <c r="J2445" s="381"/>
      <c r="K2445" s="381"/>
      <c r="L2445" s="381"/>
      <c r="M2445" s="381"/>
      <c r="N2445" s="381"/>
      <c r="O2445" s="381"/>
      <c r="P2445" s="381"/>
      <c r="Q2445" s="381"/>
      <c r="R2445" s="379"/>
    </row>
    <row r="2446" spans="1:18" x14ac:dyDescent="0.25">
      <c r="A2446" s="378"/>
      <c r="B2446" s="381"/>
      <c r="C2446" s="381"/>
      <c r="D2446" s="381"/>
      <c r="E2446" s="381"/>
      <c r="F2446" s="381"/>
      <c r="G2446" s="381"/>
      <c r="H2446" s="381"/>
      <c r="I2446" s="381"/>
      <c r="J2446" s="381"/>
      <c r="K2446" s="381"/>
      <c r="L2446" s="381"/>
      <c r="M2446" s="381"/>
      <c r="N2446" s="381"/>
      <c r="O2446" s="381"/>
      <c r="P2446" s="381"/>
      <c r="Q2446" s="381"/>
      <c r="R2446" s="379"/>
    </row>
    <row r="2447" spans="1:18" x14ac:dyDescent="0.25">
      <c r="A2447" s="378"/>
      <c r="B2447" s="381"/>
      <c r="C2447" s="381"/>
      <c r="D2447" s="381"/>
      <c r="E2447" s="381"/>
      <c r="F2447" s="381"/>
      <c r="G2447" s="381"/>
      <c r="H2447" s="381"/>
      <c r="I2447" s="381"/>
      <c r="J2447" s="381"/>
      <c r="K2447" s="381"/>
      <c r="L2447" s="381"/>
      <c r="M2447" s="381"/>
      <c r="N2447" s="381"/>
      <c r="O2447" s="381"/>
      <c r="P2447" s="381"/>
      <c r="Q2447" s="381"/>
      <c r="R2447" s="379"/>
    </row>
    <row r="2448" spans="1:18" x14ac:dyDescent="0.25">
      <c r="A2448" s="378"/>
      <c r="B2448" s="381"/>
      <c r="C2448" s="381"/>
      <c r="D2448" s="381"/>
      <c r="E2448" s="381"/>
      <c r="F2448" s="381"/>
      <c r="G2448" s="381"/>
      <c r="H2448" s="381"/>
      <c r="I2448" s="381"/>
      <c r="J2448" s="381"/>
      <c r="K2448" s="381"/>
      <c r="L2448" s="381"/>
      <c r="M2448" s="381"/>
      <c r="N2448" s="381"/>
      <c r="O2448" s="381"/>
      <c r="P2448" s="381"/>
      <c r="Q2448" s="381"/>
      <c r="R2448" s="379"/>
    </row>
    <row r="2449" spans="1:18" x14ac:dyDescent="0.25">
      <c r="A2449" s="378"/>
      <c r="B2449" s="381"/>
      <c r="C2449" s="381"/>
      <c r="D2449" s="381"/>
      <c r="E2449" s="381"/>
      <c r="F2449" s="381"/>
      <c r="G2449" s="381"/>
      <c r="H2449" s="381"/>
      <c r="I2449" s="381"/>
      <c r="J2449" s="381"/>
      <c r="K2449" s="381"/>
      <c r="L2449" s="381"/>
      <c r="M2449" s="381"/>
      <c r="N2449" s="381"/>
      <c r="O2449" s="381"/>
      <c r="P2449" s="381"/>
      <c r="Q2449" s="381"/>
      <c r="R2449" s="379"/>
    </row>
    <row r="2450" spans="1:18" x14ac:dyDescent="0.25">
      <c r="A2450" s="378"/>
      <c r="B2450" s="381"/>
      <c r="C2450" s="381"/>
      <c r="D2450" s="381"/>
      <c r="E2450" s="381"/>
      <c r="F2450" s="381"/>
      <c r="G2450" s="381"/>
      <c r="H2450" s="381"/>
      <c r="I2450" s="381"/>
      <c r="J2450" s="381"/>
      <c r="K2450" s="381"/>
      <c r="L2450" s="381"/>
      <c r="M2450" s="381"/>
      <c r="N2450" s="381"/>
      <c r="O2450" s="381"/>
      <c r="P2450" s="381"/>
      <c r="Q2450" s="381"/>
      <c r="R2450" s="379"/>
    </row>
    <row r="2451" spans="1:18" x14ac:dyDescent="0.25">
      <c r="A2451" s="378"/>
      <c r="B2451" s="381"/>
      <c r="C2451" s="381"/>
      <c r="D2451" s="381"/>
      <c r="E2451" s="381"/>
      <c r="F2451" s="381"/>
      <c r="G2451" s="381"/>
      <c r="H2451" s="381"/>
      <c r="I2451" s="381"/>
      <c r="J2451" s="381"/>
      <c r="K2451" s="381"/>
      <c r="L2451" s="381"/>
      <c r="M2451" s="381"/>
      <c r="N2451" s="381"/>
      <c r="O2451" s="381"/>
      <c r="P2451" s="381"/>
      <c r="Q2451" s="381"/>
      <c r="R2451" s="379"/>
    </row>
    <row r="2452" spans="1:18" x14ac:dyDescent="0.25">
      <c r="A2452" s="378"/>
      <c r="B2452" s="381"/>
      <c r="C2452" s="381"/>
      <c r="D2452" s="381"/>
      <c r="E2452" s="381"/>
      <c r="F2452" s="381"/>
      <c r="G2452" s="381"/>
      <c r="H2452" s="381"/>
      <c r="I2452" s="381"/>
      <c r="J2452" s="381"/>
      <c r="K2452" s="381"/>
      <c r="L2452" s="381"/>
      <c r="M2452" s="381"/>
      <c r="N2452" s="381"/>
      <c r="O2452" s="381"/>
      <c r="P2452" s="381"/>
      <c r="Q2452" s="381"/>
      <c r="R2452" s="379"/>
    </row>
    <row r="2453" spans="1:18" x14ac:dyDescent="0.25">
      <c r="A2453" s="378"/>
      <c r="B2453" s="381"/>
      <c r="C2453" s="381"/>
      <c r="D2453" s="381"/>
      <c r="E2453" s="381"/>
      <c r="F2453" s="381"/>
      <c r="G2453" s="381"/>
      <c r="H2453" s="381"/>
      <c r="I2453" s="381"/>
      <c r="J2453" s="381"/>
      <c r="K2453" s="381"/>
      <c r="L2453" s="381"/>
      <c r="M2453" s="381"/>
      <c r="N2453" s="381"/>
      <c r="O2453" s="381"/>
      <c r="P2453" s="381"/>
      <c r="Q2453" s="381"/>
      <c r="R2453" s="379"/>
    </row>
    <row r="2454" spans="1:18" x14ac:dyDescent="0.25">
      <c r="A2454" s="378"/>
      <c r="B2454" s="381"/>
      <c r="C2454" s="381"/>
      <c r="D2454" s="381"/>
      <c r="E2454" s="381"/>
      <c r="F2454" s="381"/>
      <c r="G2454" s="381"/>
      <c r="H2454" s="381"/>
      <c r="I2454" s="381"/>
      <c r="J2454" s="381"/>
      <c r="K2454" s="381"/>
      <c r="L2454" s="381"/>
      <c r="M2454" s="381"/>
      <c r="N2454" s="381"/>
      <c r="O2454" s="381"/>
      <c r="P2454" s="381"/>
      <c r="Q2454" s="381"/>
      <c r="R2454" s="379"/>
    </row>
    <row r="2455" spans="1:18" x14ac:dyDescent="0.25">
      <c r="A2455" s="378"/>
      <c r="B2455" s="381"/>
      <c r="C2455" s="381"/>
      <c r="D2455" s="381"/>
      <c r="E2455" s="381"/>
      <c r="F2455" s="381"/>
      <c r="G2455" s="381"/>
      <c r="H2455" s="381"/>
      <c r="I2455" s="381"/>
      <c r="J2455" s="381"/>
      <c r="K2455" s="381"/>
      <c r="L2455" s="381"/>
      <c r="M2455" s="381"/>
      <c r="N2455" s="381"/>
      <c r="O2455" s="381"/>
      <c r="P2455" s="381"/>
      <c r="Q2455" s="381"/>
      <c r="R2455" s="379"/>
    </row>
    <row r="2456" spans="1:18" x14ac:dyDescent="0.25">
      <c r="A2456" s="378"/>
      <c r="B2456" s="381"/>
      <c r="C2456" s="381"/>
      <c r="D2456" s="381"/>
      <c r="E2456" s="381"/>
      <c r="F2456" s="381"/>
      <c r="G2456" s="381"/>
      <c r="H2456" s="381"/>
      <c r="I2456" s="381"/>
      <c r="J2456" s="381"/>
      <c r="K2456" s="381"/>
      <c r="L2456" s="381"/>
      <c r="M2456" s="381"/>
      <c r="N2456" s="381"/>
      <c r="O2456" s="381"/>
      <c r="P2456" s="381"/>
      <c r="Q2456" s="381"/>
      <c r="R2456" s="379"/>
    </row>
    <row r="2457" spans="1:18" x14ac:dyDescent="0.25">
      <c r="A2457" s="378"/>
      <c r="B2457" s="381"/>
      <c r="C2457" s="381"/>
      <c r="D2457" s="381"/>
      <c r="E2457" s="381"/>
      <c r="F2457" s="381"/>
      <c r="G2457" s="381"/>
      <c r="H2457" s="381"/>
      <c r="I2457" s="381"/>
      <c r="J2457" s="381"/>
      <c r="K2457" s="381"/>
      <c r="L2457" s="381"/>
      <c r="M2457" s="381"/>
      <c r="N2457" s="381"/>
      <c r="O2457" s="381"/>
      <c r="P2457" s="381"/>
      <c r="Q2457" s="381"/>
      <c r="R2457" s="379"/>
    </row>
    <row r="2458" spans="1:18" x14ac:dyDescent="0.25">
      <c r="A2458" s="378"/>
      <c r="B2458" s="381"/>
      <c r="C2458" s="381"/>
      <c r="D2458" s="381"/>
      <c r="E2458" s="381"/>
      <c r="F2458" s="381"/>
      <c r="G2458" s="381"/>
      <c r="H2458" s="381"/>
      <c r="I2458" s="381"/>
      <c r="J2458" s="381"/>
      <c r="K2458" s="381"/>
      <c r="L2458" s="381"/>
      <c r="M2458" s="381"/>
      <c r="N2458" s="381"/>
      <c r="O2458" s="381"/>
      <c r="P2458" s="381"/>
      <c r="Q2458" s="381"/>
      <c r="R2458" s="379"/>
    </row>
    <row r="2459" spans="1:18" x14ac:dyDescent="0.25">
      <c r="A2459" s="378"/>
      <c r="B2459" s="381"/>
      <c r="C2459" s="381"/>
      <c r="D2459" s="381"/>
      <c r="E2459" s="381"/>
      <c r="F2459" s="381"/>
      <c r="G2459" s="381"/>
      <c r="H2459" s="381"/>
      <c r="I2459" s="381"/>
      <c r="J2459" s="381"/>
      <c r="K2459" s="381"/>
      <c r="L2459" s="381"/>
      <c r="M2459" s="381"/>
      <c r="N2459" s="381"/>
      <c r="O2459" s="381"/>
      <c r="P2459" s="381"/>
      <c r="Q2459" s="381"/>
      <c r="R2459" s="379"/>
    </row>
    <row r="2460" spans="1:18" x14ac:dyDescent="0.25">
      <c r="A2460" s="378"/>
      <c r="B2460" s="381"/>
      <c r="C2460" s="381"/>
      <c r="D2460" s="381"/>
      <c r="E2460" s="381"/>
      <c r="F2460" s="381"/>
      <c r="G2460" s="381"/>
      <c r="H2460" s="381"/>
      <c r="I2460" s="381"/>
      <c r="J2460" s="381"/>
      <c r="K2460" s="381"/>
      <c r="L2460" s="381"/>
      <c r="M2460" s="381"/>
      <c r="N2460" s="381"/>
      <c r="O2460" s="381"/>
      <c r="P2460" s="381"/>
      <c r="Q2460" s="381"/>
      <c r="R2460" s="379"/>
    </row>
    <row r="2461" spans="1:18" x14ac:dyDescent="0.25">
      <c r="A2461" s="378"/>
      <c r="B2461" s="381"/>
      <c r="C2461" s="381"/>
      <c r="D2461" s="381"/>
      <c r="E2461" s="381"/>
      <c r="F2461" s="381"/>
      <c r="G2461" s="381"/>
      <c r="H2461" s="381"/>
      <c r="I2461" s="381"/>
      <c r="J2461" s="381"/>
      <c r="K2461" s="381"/>
      <c r="L2461" s="381"/>
      <c r="M2461" s="381"/>
      <c r="N2461" s="381"/>
      <c r="O2461" s="381"/>
      <c r="P2461" s="381"/>
      <c r="Q2461" s="381"/>
      <c r="R2461" s="379"/>
    </row>
    <row r="2462" spans="1:18" x14ac:dyDescent="0.25">
      <c r="A2462" s="378"/>
      <c r="B2462" s="381"/>
      <c r="C2462" s="381"/>
      <c r="D2462" s="381"/>
      <c r="E2462" s="381"/>
      <c r="F2462" s="381"/>
      <c r="G2462" s="381"/>
      <c r="H2462" s="381"/>
      <c r="I2462" s="381"/>
      <c r="J2462" s="381"/>
      <c r="K2462" s="381"/>
      <c r="L2462" s="381"/>
      <c r="M2462" s="381"/>
      <c r="N2462" s="381"/>
      <c r="O2462" s="381"/>
      <c r="P2462" s="381"/>
      <c r="Q2462" s="381"/>
      <c r="R2462" s="379"/>
    </row>
    <row r="2463" spans="1:18" x14ac:dyDescent="0.25">
      <c r="A2463" s="378"/>
      <c r="B2463" s="381"/>
      <c r="C2463" s="381"/>
      <c r="D2463" s="381"/>
      <c r="E2463" s="381"/>
      <c r="F2463" s="381"/>
      <c r="G2463" s="381"/>
      <c r="H2463" s="381"/>
      <c r="I2463" s="381"/>
      <c r="J2463" s="381"/>
      <c r="K2463" s="381"/>
      <c r="L2463" s="381"/>
      <c r="M2463" s="381"/>
      <c r="N2463" s="381"/>
      <c r="O2463" s="381"/>
      <c r="P2463" s="381"/>
      <c r="Q2463" s="381"/>
      <c r="R2463" s="379"/>
    </row>
    <row r="2464" spans="1:18" x14ac:dyDescent="0.25">
      <c r="A2464" s="378"/>
      <c r="B2464" s="381"/>
      <c r="C2464" s="381"/>
      <c r="D2464" s="381"/>
      <c r="E2464" s="381"/>
      <c r="F2464" s="381"/>
      <c r="G2464" s="381"/>
      <c r="H2464" s="381"/>
      <c r="I2464" s="381"/>
      <c r="J2464" s="381"/>
      <c r="K2464" s="381"/>
      <c r="L2464" s="381"/>
      <c r="M2464" s="381"/>
      <c r="N2464" s="381"/>
      <c r="O2464" s="381"/>
      <c r="P2464" s="381"/>
      <c r="Q2464" s="381"/>
      <c r="R2464" s="379"/>
    </row>
    <row r="2465" spans="1:18" x14ac:dyDescent="0.25">
      <c r="A2465" s="378"/>
      <c r="B2465" s="381"/>
      <c r="C2465" s="381"/>
      <c r="D2465" s="381"/>
      <c r="E2465" s="381"/>
      <c r="F2465" s="381"/>
      <c r="G2465" s="381"/>
      <c r="H2465" s="381"/>
      <c r="I2465" s="381"/>
      <c r="J2465" s="381"/>
      <c r="K2465" s="381"/>
      <c r="L2465" s="381"/>
      <c r="M2465" s="381"/>
      <c r="N2465" s="381"/>
      <c r="O2465" s="381"/>
      <c r="P2465" s="381"/>
      <c r="Q2465" s="381"/>
      <c r="R2465" s="379"/>
    </row>
    <row r="2466" spans="1:18" x14ac:dyDescent="0.25">
      <c r="A2466" s="378"/>
      <c r="B2466" s="381"/>
      <c r="C2466" s="381"/>
      <c r="D2466" s="381"/>
      <c r="E2466" s="381"/>
      <c r="F2466" s="381"/>
      <c r="G2466" s="381"/>
      <c r="H2466" s="381"/>
      <c r="I2466" s="381"/>
      <c r="J2466" s="381"/>
      <c r="K2466" s="381"/>
      <c r="L2466" s="381"/>
      <c r="M2466" s="381"/>
      <c r="N2466" s="381"/>
      <c r="O2466" s="381"/>
      <c r="P2466" s="381"/>
      <c r="Q2466" s="381"/>
      <c r="R2466" s="379"/>
    </row>
    <row r="2467" spans="1:18" x14ac:dyDescent="0.25">
      <c r="A2467" s="378"/>
      <c r="B2467" s="381"/>
      <c r="C2467" s="381"/>
      <c r="D2467" s="381"/>
      <c r="E2467" s="381"/>
      <c r="F2467" s="381"/>
      <c r="G2467" s="381"/>
      <c r="H2467" s="381"/>
      <c r="I2467" s="381"/>
      <c r="J2467" s="381"/>
      <c r="K2467" s="381"/>
      <c r="L2467" s="381"/>
      <c r="M2467" s="381"/>
      <c r="N2467" s="381"/>
      <c r="O2467" s="381"/>
      <c r="P2467" s="381"/>
      <c r="Q2467" s="381"/>
      <c r="R2467" s="379"/>
    </row>
    <row r="2468" spans="1:18" x14ac:dyDescent="0.25">
      <c r="A2468" s="378"/>
      <c r="B2468" s="381"/>
      <c r="C2468" s="381"/>
      <c r="D2468" s="381"/>
      <c r="E2468" s="381"/>
      <c r="F2468" s="381"/>
      <c r="G2468" s="381"/>
      <c r="H2468" s="381"/>
      <c r="I2468" s="381"/>
      <c r="J2468" s="381"/>
      <c r="K2468" s="381"/>
      <c r="L2468" s="381"/>
      <c r="M2468" s="381"/>
      <c r="N2468" s="381"/>
      <c r="O2468" s="381"/>
      <c r="P2468" s="381"/>
      <c r="Q2468" s="381"/>
      <c r="R2468" s="379"/>
    </row>
    <row r="2469" spans="1:18" x14ac:dyDescent="0.25">
      <c r="A2469" s="378"/>
      <c r="B2469" s="381"/>
      <c r="C2469" s="381"/>
      <c r="D2469" s="381"/>
      <c r="E2469" s="381"/>
      <c r="F2469" s="381"/>
      <c r="G2469" s="381"/>
      <c r="H2469" s="381"/>
      <c r="I2469" s="381"/>
      <c r="J2469" s="381"/>
      <c r="K2469" s="381"/>
      <c r="L2469" s="381"/>
      <c r="M2469" s="381"/>
      <c r="N2469" s="381"/>
      <c r="O2469" s="381"/>
      <c r="P2469" s="381"/>
      <c r="Q2469" s="381"/>
      <c r="R2469" s="379"/>
    </row>
    <row r="2470" spans="1:18" x14ac:dyDescent="0.25">
      <c r="A2470" s="378"/>
      <c r="B2470" s="381"/>
      <c r="C2470" s="381"/>
      <c r="D2470" s="381"/>
      <c r="E2470" s="381"/>
      <c r="F2470" s="381"/>
      <c r="G2470" s="381"/>
      <c r="H2470" s="381"/>
      <c r="I2470" s="381"/>
      <c r="J2470" s="381"/>
      <c r="K2470" s="381"/>
      <c r="L2470" s="381"/>
      <c r="M2470" s="381"/>
      <c r="N2470" s="381"/>
      <c r="O2470" s="381"/>
      <c r="P2470" s="381"/>
      <c r="Q2470" s="381"/>
      <c r="R2470" s="379"/>
    </row>
    <row r="2471" spans="1:18" x14ac:dyDescent="0.25">
      <c r="A2471" s="378"/>
      <c r="B2471" s="381"/>
      <c r="C2471" s="381"/>
      <c r="D2471" s="381"/>
      <c r="E2471" s="381"/>
      <c r="F2471" s="381"/>
      <c r="G2471" s="381"/>
      <c r="H2471" s="381"/>
      <c r="I2471" s="381"/>
      <c r="J2471" s="381"/>
      <c r="K2471" s="381"/>
      <c r="L2471" s="381"/>
      <c r="M2471" s="381"/>
      <c r="N2471" s="381"/>
      <c r="O2471" s="381"/>
      <c r="P2471" s="381"/>
      <c r="Q2471" s="381"/>
      <c r="R2471" s="379"/>
    </row>
    <row r="2472" spans="1:18" x14ac:dyDescent="0.25">
      <c r="A2472" s="378"/>
      <c r="B2472" s="381"/>
      <c r="C2472" s="381"/>
      <c r="D2472" s="381"/>
      <c r="E2472" s="381"/>
      <c r="F2472" s="381"/>
      <c r="G2472" s="381"/>
      <c r="H2472" s="381"/>
      <c r="I2472" s="381"/>
      <c r="J2472" s="381"/>
      <c r="K2472" s="381"/>
      <c r="L2472" s="381"/>
      <c r="M2472" s="381"/>
      <c r="N2472" s="381"/>
      <c r="O2472" s="381"/>
      <c r="P2472" s="381"/>
      <c r="Q2472" s="381"/>
      <c r="R2472" s="379"/>
    </row>
    <row r="2473" spans="1:18" x14ac:dyDescent="0.25">
      <c r="A2473" s="378"/>
      <c r="B2473" s="381"/>
      <c r="C2473" s="381"/>
      <c r="D2473" s="381"/>
      <c r="E2473" s="381"/>
      <c r="F2473" s="381"/>
      <c r="G2473" s="381"/>
      <c r="H2473" s="381"/>
      <c r="I2473" s="381"/>
      <c r="J2473" s="381"/>
      <c r="K2473" s="381"/>
      <c r="L2473" s="381"/>
      <c r="M2473" s="381"/>
      <c r="N2473" s="381"/>
      <c r="O2473" s="381"/>
      <c r="P2473" s="381"/>
      <c r="Q2473" s="381"/>
      <c r="R2473" s="379"/>
    </row>
    <row r="2474" spans="1:18" x14ac:dyDescent="0.25">
      <c r="A2474" s="378"/>
      <c r="B2474" s="381"/>
      <c r="C2474" s="381"/>
      <c r="D2474" s="381"/>
      <c r="E2474" s="381"/>
      <c r="F2474" s="381"/>
      <c r="G2474" s="381"/>
      <c r="H2474" s="381"/>
      <c r="I2474" s="381"/>
      <c r="J2474" s="381"/>
      <c r="K2474" s="381"/>
      <c r="L2474" s="381"/>
      <c r="M2474" s="381"/>
      <c r="N2474" s="381"/>
      <c r="O2474" s="381"/>
      <c r="P2474" s="381"/>
      <c r="Q2474" s="381"/>
      <c r="R2474" s="379"/>
    </row>
    <row r="2475" spans="1:18" x14ac:dyDescent="0.25">
      <c r="A2475" s="378"/>
      <c r="B2475" s="381"/>
      <c r="C2475" s="381"/>
      <c r="D2475" s="381"/>
      <c r="E2475" s="381"/>
      <c r="F2475" s="381"/>
      <c r="G2475" s="381"/>
      <c r="H2475" s="381"/>
      <c r="I2475" s="381"/>
      <c r="J2475" s="381"/>
      <c r="K2475" s="381"/>
      <c r="L2475" s="381"/>
      <c r="M2475" s="381"/>
      <c r="N2475" s="381"/>
      <c r="O2475" s="381"/>
      <c r="P2475" s="381"/>
      <c r="Q2475" s="381"/>
      <c r="R2475" s="379"/>
    </row>
    <row r="2476" spans="1:18" x14ac:dyDescent="0.25">
      <c r="A2476" s="378"/>
      <c r="B2476" s="381"/>
      <c r="C2476" s="381"/>
      <c r="D2476" s="381"/>
      <c r="E2476" s="381"/>
      <c r="F2476" s="381"/>
      <c r="G2476" s="381"/>
      <c r="H2476" s="381"/>
      <c r="I2476" s="381"/>
      <c r="J2476" s="381"/>
      <c r="K2476" s="381"/>
      <c r="L2476" s="381"/>
      <c r="M2476" s="381"/>
      <c r="N2476" s="381"/>
      <c r="O2476" s="381"/>
      <c r="P2476" s="381"/>
      <c r="Q2476" s="381"/>
      <c r="R2476" s="379"/>
    </row>
    <row r="2477" spans="1:18" x14ac:dyDescent="0.25">
      <c r="A2477" s="378"/>
      <c r="B2477" s="381"/>
      <c r="C2477" s="381"/>
      <c r="D2477" s="381"/>
      <c r="E2477" s="381"/>
      <c r="F2477" s="381"/>
      <c r="G2477" s="381"/>
      <c r="H2477" s="381"/>
      <c r="I2477" s="381"/>
      <c r="J2477" s="381"/>
      <c r="K2477" s="381"/>
      <c r="L2477" s="381"/>
      <c r="M2477" s="381"/>
      <c r="N2477" s="381"/>
      <c r="O2477" s="381"/>
      <c r="P2477" s="381"/>
      <c r="Q2477" s="381"/>
      <c r="R2477" s="379"/>
    </row>
    <row r="2478" spans="1:18" x14ac:dyDescent="0.25">
      <c r="A2478" s="378"/>
      <c r="B2478" s="381"/>
      <c r="C2478" s="381"/>
      <c r="D2478" s="381"/>
      <c r="E2478" s="381"/>
      <c r="F2478" s="381"/>
      <c r="G2478" s="381"/>
      <c r="H2478" s="381"/>
      <c r="I2478" s="381"/>
      <c r="J2478" s="381"/>
      <c r="K2478" s="381"/>
      <c r="L2478" s="381"/>
      <c r="M2478" s="381"/>
      <c r="N2478" s="381"/>
      <c r="O2478" s="381"/>
      <c r="P2478" s="381"/>
      <c r="Q2478" s="381"/>
      <c r="R2478" s="379"/>
    </row>
    <row r="2479" spans="1:18" x14ac:dyDescent="0.25">
      <c r="A2479" s="378"/>
      <c r="B2479" s="381"/>
      <c r="C2479" s="381"/>
      <c r="D2479" s="381"/>
      <c r="E2479" s="381"/>
      <c r="F2479" s="381"/>
      <c r="G2479" s="381"/>
      <c r="H2479" s="381"/>
      <c r="I2479" s="381"/>
      <c r="J2479" s="381"/>
      <c r="K2479" s="381"/>
      <c r="L2479" s="381"/>
      <c r="M2479" s="381"/>
      <c r="N2479" s="381"/>
      <c r="O2479" s="381"/>
      <c r="P2479" s="381"/>
      <c r="Q2479" s="381"/>
      <c r="R2479" s="379"/>
    </row>
    <row r="2480" spans="1:18" x14ac:dyDescent="0.25">
      <c r="A2480" s="378"/>
      <c r="B2480" s="381"/>
      <c r="C2480" s="381"/>
      <c r="D2480" s="381"/>
      <c r="E2480" s="381"/>
      <c r="F2480" s="381"/>
      <c r="G2480" s="381"/>
      <c r="H2480" s="381"/>
      <c r="I2480" s="381"/>
      <c r="J2480" s="381"/>
      <c r="K2480" s="381"/>
      <c r="L2480" s="381"/>
      <c r="M2480" s="381"/>
      <c r="N2480" s="381"/>
      <c r="O2480" s="381"/>
      <c r="P2480" s="381"/>
      <c r="Q2480" s="381"/>
      <c r="R2480" s="379"/>
    </row>
    <row r="2481" spans="1:18" x14ac:dyDescent="0.25">
      <c r="A2481" s="378"/>
      <c r="B2481" s="381"/>
      <c r="C2481" s="381"/>
      <c r="D2481" s="381"/>
      <c r="E2481" s="381"/>
      <c r="F2481" s="381"/>
      <c r="G2481" s="381"/>
      <c r="H2481" s="381"/>
      <c r="I2481" s="381"/>
      <c r="J2481" s="381"/>
      <c r="K2481" s="381"/>
      <c r="L2481" s="381"/>
      <c r="M2481" s="381"/>
      <c r="N2481" s="381"/>
      <c r="O2481" s="381"/>
      <c r="P2481" s="381"/>
      <c r="Q2481" s="381"/>
      <c r="R2481" s="379"/>
    </row>
    <row r="2482" spans="1:18" x14ac:dyDescent="0.25">
      <c r="A2482" s="378"/>
      <c r="B2482" s="381"/>
      <c r="C2482" s="381"/>
      <c r="D2482" s="381"/>
      <c r="E2482" s="381"/>
      <c r="F2482" s="381"/>
      <c r="G2482" s="381"/>
      <c r="H2482" s="381"/>
      <c r="I2482" s="381"/>
      <c r="J2482" s="381"/>
      <c r="K2482" s="381"/>
      <c r="L2482" s="381"/>
      <c r="M2482" s="381"/>
      <c r="N2482" s="381"/>
      <c r="O2482" s="381"/>
      <c r="P2482" s="381"/>
      <c r="Q2482" s="381"/>
      <c r="R2482" s="379"/>
    </row>
    <row r="2483" spans="1:18" x14ac:dyDescent="0.25">
      <c r="A2483" s="378"/>
      <c r="B2483" s="381"/>
      <c r="C2483" s="381"/>
      <c r="D2483" s="381"/>
      <c r="E2483" s="381"/>
      <c r="F2483" s="381"/>
      <c r="G2483" s="381"/>
      <c r="H2483" s="381"/>
      <c r="I2483" s="381"/>
      <c r="J2483" s="381"/>
      <c r="K2483" s="381"/>
      <c r="L2483" s="381"/>
      <c r="M2483" s="381"/>
      <c r="N2483" s="381"/>
      <c r="O2483" s="381"/>
      <c r="P2483" s="381"/>
      <c r="Q2483" s="381"/>
      <c r="R2483" s="379"/>
    </row>
    <row r="2484" spans="1:18" x14ac:dyDescent="0.25">
      <c r="A2484" s="378"/>
      <c r="B2484" s="381"/>
      <c r="C2484" s="381"/>
      <c r="D2484" s="381"/>
      <c r="E2484" s="381"/>
      <c r="F2484" s="381"/>
      <c r="G2484" s="381"/>
      <c r="H2484" s="381"/>
      <c r="I2484" s="381"/>
      <c r="J2484" s="381"/>
      <c r="K2484" s="381"/>
      <c r="L2484" s="381"/>
      <c r="M2484" s="381"/>
      <c r="N2484" s="381"/>
      <c r="O2484" s="381"/>
      <c r="P2484" s="381"/>
      <c r="Q2484" s="381"/>
      <c r="R2484" s="379"/>
    </row>
    <row r="2485" spans="1:18" x14ac:dyDescent="0.25">
      <c r="A2485" s="378"/>
      <c r="B2485" s="381"/>
      <c r="C2485" s="381"/>
      <c r="D2485" s="381"/>
      <c r="E2485" s="381"/>
      <c r="F2485" s="381"/>
      <c r="G2485" s="381"/>
      <c r="H2485" s="381"/>
      <c r="I2485" s="381"/>
      <c r="J2485" s="381"/>
      <c r="K2485" s="381"/>
      <c r="L2485" s="381"/>
      <c r="M2485" s="381"/>
      <c r="N2485" s="381"/>
      <c r="O2485" s="381"/>
      <c r="P2485" s="381"/>
      <c r="Q2485" s="381"/>
      <c r="R2485" s="379"/>
    </row>
    <row r="2486" spans="1:18" x14ac:dyDescent="0.25">
      <c r="A2486" s="378"/>
      <c r="B2486" s="381"/>
      <c r="C2486" s="381"/>
      <c r="D2486" s="381"/>
      <c r="E2486" s="381"/>
      <c r="F2486" s="381"/>
      <c r="G2486" s="381"/>
      <c r="H2486" s="381"/>
      <c r="I2486" s="381"/>
      <c r="J2486" s="381"/>
      <c r="K2486" s="381"/>
      <c r="L2486" s="381"/>
      <c r="M2486" s="381"/>
      <c r="N2486" s="381"/>
      <c r="O2486" s="381"/>
      <c r="P2486" s="381"/>
      <c r="Q2486" s="381"/>
      <c r="R2486" s="379"/>
    </row>
    <row r="2487" spans="1:18" x14ac:dyDescent="0.25">
      <c r="A2487" s="378"/>
      <c r="B2487" s="381"/>
      <c r="C2487" s="381"/>
      <c r="D2487" s="381"/>
      <c r="E2487" s="381"/>
      <c r="F2487" s="381"/>
      <c r="G2487" s="381"/>
      <c r="H2487" s="381"/>
      <c r="I2487" s="381"/>
      <c r="J2487" s="381"/>
      <c r="K2487" s="381"/>
      <c r="L2487" s="381"/>
      <c r="M2487" s="381"/>
      <c r="N2487" s="381"/>
      <c r="O2487" s="381"/>
      <c r="P2487" s="381"/>
      <c r="Q2487" s="381"/>
      <c r="R2487" s="379"/>
    </row>
    <row r="2488" spans="1:18" x14ac:dyDescent="0.25">
      <c r="A2488" s="378"/>
      <c r="B2488" s="381"/>
      <c r="C2488" s="381"/>
      <c r="D2488" s="381"/>
      <c r="E2488" s="381"/>
      <c r="F2488" s="381"/>
      <c r="G2488" s="381"/>
      <c r="H2488" s="381"/>
      <c r="I2488" s="381"/>
      <c r="J2488" s="381"/>
      <c r="K2488" s="381"/>
      <c r="L2488" s="381"/>
      <c r="M2488" s="381"/>
      <c r="N2488" s="381"/>
      <c r="O2488" s="381"/>
      <c r="P2488" s="381"/>
      <c r="Q2488" s="381"/>
      <c r="R2488" s="379"/>
    </row>
    <row r="2489" spans="1:18" x14ac:dyDescent="0.25">
      <c r="A2489" s="378"/>
      <c r="B2489" s="381"/>
      <c r="C2489" s="381"/>
      <c r="D2489" s="381"/>
      <c r="E2489" s="381"/>
      <c r="F2489" s="381"/>
      <c r="G2489" s="381"/>
      <c r="H2489" s="381"/>
      <c r="I2489" s="381"/>
      <c r="J2489" s="381"/>
      <c r="K2489" s="381"/>
      <c r="L2489" s="381"/>
      <c r="M2489" s="381"/>
      <c r="N2489" s="381"/>
      <c r="O2489" s="381"/>
      <c r="P2489" s="381"/>
      <c r="Q2489" s="381"/>
      <c r="R2489" s="379"/>
    </row>
    <row r="2490" spans="1:18" x14ac:dyDescent="0.25">
      <c r="A2490" s="378"/>
      <c r="B2490" s="381"/>
      <c r="C2490" s="381"/>
      <c r="D2490" s="381"/>
      <c r="E2490" s="381"/>
      <c r="F2490" s="381"/>
      <c r="G2490" s="381"/>
      <c r="H2490" s="381"/>
      <c r="I2490" s="381"/>
      <c r="J2490" s="381"/>
      <c r="K2490" s="381"/>
      <c r="L2490" s="381"/>
      <c r="M2490" s="381"/>
      <c r="N2490" s="381"/>
      <c r="O2490" s="381"/>
      <c r="P2490" s="381"/>
      <c r="Q2490" s="381"/>
      <c r="R2490" s="379"/>
    </row>
    <row r="2491" spans="1:18" x14ac:dyDescent="0.25">
      <c r="A2491" s="378"/>
      <c r="B2491" s="381"/>
      <c r="C2491" s="381"/>
      <c r="D2491" s="381"/>
      <c r="E2491" s="381"/>
      <c r="F2491" s="381"/>
      <c r="G2491" s="381"/>
      <c r="H2491" s="381"/>
      <c r="I2491" s="381"/>
      <c r="J2491" s="381"/>
      <c r="K2491" s="381"/>
      <c r="L2491" s="381"/>
      <c r="M2491" s="381"/>
      <c r="N2491" s="381"/>
      <c r="O2491" s="381"/>
      <c r="P2491" s="381"/>
      <c r="Q2491" s="381"/>
      <c r="R2491" s="379"/>
    </row>
    <row r="2492" spans="1:18" x14ac:dyDescent="0.25">
      <c r="A2492" s="378"/>
      <c r="B2492" s="381"/>
      <c r="C2492" s="381"/>
      <c r="D2492" s="381"/>
      <c r="E2492" s="381"/>
      <c r="F2492" s="381"/>
      <c r="G2492" s="381"/>
      <c r="H2492" s="381"/>
      <c r="I2492" s="381"/>
      <c r="J2492" s="381"/>
      <c r="K2492" s="381"/>
      <c r="L2492" s="381"/>
      <c r="M2492" s="381"/>
      <c r="N2492" s="381"/>
      <c r="O2492" s="381"/>
      <c r="P2492" s="381"/>
      <c r="Q2492" s="381"/>
      <c r="R2492" s="379"/>
    </row>
    <row r="2493" spans="1:18" x14ac:dyDescent="0.25">
      <c r="A2493" s="378"/>
      <c r="B2493" s="381"/>
      <c r="C2493" s="381"/>
      <c r="D2493" s="381"/>
      <c r="E2493" s="381"/>
      <c r="F2493" s="381"/>
      <c r="G2493" s="381"/>
      <c r="H2493" s="381"/>
      <c r="I2493" s="381"/>
      <c r="J2493" s="381"/>
      <c r="K2493" s="381"/>
      <c r="L2493" s="381"/>
      <c r="M2493" s="381"/>
      <c r="N2493" s="381"/>
      <c r="O2493" s="381"/>
      <c r="P2493" s="381"/>
      <c r="Q2493" s="381"/>
      <c r="R2493" s="379"/>
    </row>
    <row r="2494" spans="1:18" x14ac:dyDescent="0.25">
      <c r="A2494" s="378"/>
      <c r="B2494" s="381"/>
      <c r="C2494" s="381"/>
      <c r="D2494" s="381"/>
      <c r="E2494" s="381"/>
      <c r="F2494" s="381"/>
      <c r="G2494" s="381"/>
      <c r="H2494" s="381"/>
      <c r="I2494" s="381"/>
      <c r="J2494" s="381"/>
      <c r="K2494" s="381"/>
      <c r="L2494" s="381"/>
      <c r="M2494" s="381"/>
      <c r="N2494" s="381"/>
      <c r="O2494" s="381"/>
      <c r="P2494" s="381"/>
      <c r="Q2494" s="381"/>
      <c r="R2494" s="379"/>
    </row>
    <row r="2495" spans="1:18" x14ac:dyDescent="0.25">
      <c r="A2495" s="378"/>
      <c r="B2495" s="381"/>
      <c r="C2495" s="381"/>
      <c r="D2495" s="381"/>
      <c r="E2495" s="381"/>
      <c r="F2495" s="381"/>
      <c r="G2495" s="381"/>
      <c r="H2495" s="381"/>
      <c r="I2495" s="381"/>
      <c r="J2495" s="381"/>
      <c r="K2495" s="381"/>
      <c r="L2495" s="381"/>
      <c r="M2495" s="381"/>
      <c r="N2495" s="381"/>
      <c r="O2495" s="381"/>
      <c r="P2495" s="381"/>
      <c r="Q2495" s="381"/>
      <c r="R2495" s="379"/>
    </row>
    <row r="2496" spans="1:18" x14ac:dyDescent="0.25">
      <c r="A2496" s="378"/>
      <c r="B2496" s="381"/>
      <c r="C2496" s="381"/>
      <c r="D2496" s="381"/>
      <c r="E2496" s="381"/>
      <c r="F2496" s="381"/>
      <c r="G2496" s="381"/>
      <c r="H2496" s="381"/>
      <c r="I2496" s="381"/>
      <c r="J2496" s="381"/>
      <c r="K2496" s="381"/>
      <c r="L2496" s="381"/>
      <c r="M2496" s="381"/>
      <c r="N2496" s="381"/>
      <c r="O2496" s="381"/>
      <c r="P2496" s="381"/>
      <c r="Q2496" s="381"/>
      <c r="R2496" s="379"/>
    </row>
    <row r="2497" spans="1:18" x14ac:dyDescent="0.25">
      <c r="A2497" s="378"/>
      <c r="B2497" s="381"/>
      <c r="C2497" s="381"/>
      <c r="D2497" s="381"/>
      <c r="E2497" s="381"/>
      <c r="F2497" s="381"/>
      <c r="G2497" s="381"/>
      <c r="H2497" s="381"/>
      <c r="I2497" s="381"/>
      <c r="J2497" s="381"/>
      <c r="K2497" s="381"/>
      <c r="L2497" s="381"/>
      <c r="M2497" s="381"/>
      <c r="N2497" s="381"/>
      <c r="O2497" s="381"/>
      <c r="P2497" s="381"/>
      <c r="Q2497" s="381"/>
      <c r="R2497" s="379"/>
    </row>
    <row r="2498" spans="1:18" x14ac:dyDescent="0.25">
      <c r="A2498" s="378"/>
      <c r="B2498" s="381"/>
      <c r="C2498" s="381"/>
      <c r="D2498" s="381"/>
      <c r="E2498" s="381"/>
      <c r="F2498" s="381"/>
      <c r="G2498" s="381"/>
      <c r="H2498" s="381"/>
      <c r="I2498" s="381"/>
      <c r="J2498" s="381"/>
      <c r="K2498" s="381"/>
      <c r="L2498" s="381"/>
      <c r="M2498" s="381"/>
      <c r="N2498" s="381"/>
      <c r="O2498" s="381"/>
      <c r="P2498" s="381"/>
      <c r="Q2498" s="381"/>
      <c r="R2498" s="379"/>
    </row>
    <row r="2499" spans="1:18" x14ac:dyDescent="0.25">
      <c r="A2499" s="378"/>
      <c r="B2499" s="381"/>
      <c r="C2499" s="381"/>
      <c r="D2499" s="381"/>
      <c r="E2499" s="381"/>
      <c r="F2499" s="381"/>
      <c r="G2499" s="381"/>
      <c r="H2499" s="381"/>
      <c r="I2499" s="381"/>
      <c r="J2499" s="381"/>
      <c r="K2499" s="381"/>
      <c r="L2499" s="381"/>
      <c r="M2499" s="381"/>
      <c r="N2499" s="381"/>
      <c r="O2499" s="381"/>
      <c r="P2499" s="381"/>
      <c r="Q2499" s="381"/>
      <c r="R2499" s="379"/>
    </row>
    <row r="2500" spans="1:18" x14ac:dyDescent="0.25">
      <c r="A2500" s="378"/>
      <c r="B2500" s="381"/>
      <c r="C2500" s="381"/>
      <c r="D2500" s="381"/>
      <c r="E2500" s="381"/>
      <c r="F2500" s="381"/>
      <c r="G2500" s="381"/>
      <c r="H2500" s="381"/>
      <c r="I2500" s="381"/>
      <c r="J2500" s="381"/>
      <c r="K2500" s="381"/>
      <c r="L2500" s="381"/>
      <c r="M2500" s="381"/>
      <c r="N2500" s="381"/>
      <c r="O2500" s="381"/>
      <c r="P2500" s="381"/>
      <c r="Q2500" s="381"/>
      <c r="R2500" s="379"/>
    </row>
    <row r="2501" spans="1:18" x14ac:dyDescent="0.25">
      <c r="A2501" s="378"/>
      <c r="B2501" s="381"/>
      <c r="C2501" s="381"/>
      <c r="D2501" s="381"/>
      <c r="E2501" s="381"/>
      <c r="F2501" s="381"/>
      <c r="G2501" s="381"/>
      <c r="H2501" s="381"/>
      <c r="I2501" s="381"/>
      <c r="J2501" s="381"/>
      <c r="K2501" s="381"/>
      <c r="L2501" s="381"/>
      <c r="M2501" s="381"/>
      <c r="N2501" s="381"/>
      <c r="O2501" s="381"/>
      <c r="P2501" s="381"/>
      <c r="Q2501" s="381"/>
      <c r="R2501" s="379"/>
    </row>
    <row r="2502" spans="1:18" x14ac:dyDescent="0.25">
      <c r="A2502" s="378"/>
      <c r="B2502" s="381"/>
      <c r="C2502" s="381"/>
      <c r="D2502" s="381"/>
      <c r="E2502" s="381"/>
      <c r="F2502" s="381"/>
      <c r="G2502" s="381"/>
      <c r="H2502" s="381"/>
      <c r="I2502" s="381"/>
      <c r="J2502" s="381"/>
      <c r="K2502" s="381"/>
      <c r="L2502" s="381"/>
      <c r="M2502" s="381"/>
      <c r="N2502" s="381"/>
      <c r="O2502" s="381"/>
      <c r="P2502" s="381"/>
      <c r="Q2502" s="381"/>
      <c r="R2502" s="379"/>
    </row>
    <row r="2503" spans="1:18" x14ac:dyDescent="0.25">
      <c r="A2503" s="378"/>
      <c r="B2503" s="381"/>
      <c r="C2503" s="381"/>
      <c r="D2503" s="381"/>
      <c r="E2503" s="381"/>
      <c r="F2503" s="381"/>
      <c r="G2503" s="381"/>
      <c r="H2503" s="381"/>
      <c r="I2503" s="381"/>
      <c r="J2503" s="381"/>
      <c r="K2503" s="381"/>
      <c r="L2503" s="381"/>
      <c r="M2503" s="381"/>
      <c r="N2503" s="381"/>
      <c r="O2503" s="381"/>
      <c r="P2503" s="381"/>
      <c r="Q2503" s="381"/>
      <c r="R2503" s="379"/>
    </row>
    <row r="2504" spans="1:18" x14ac:dyDescent="0.25">
      <c r="A2504" s="378"/>
      <c r="B2504" s="381"/>
      <c r="C2504" s="381"/>
      <c r="D2504" s="381"/>
      <c r="E2504" s="381"/>
      <c r="F2504" s="381"/>
      <c r="G2504" s="381"/>
      <c r="H2504" s="381"/>
      <c r="I2504" s="381"/>
      <c r="J2504" s="381"/>
      <c r="K2504" s="381"/>
      <c r="L2504" s="381"/>
      <c r="M2504" s="381"/>
      <c r="N2504" s="381"/>
      <c r="O2504" s="381"/>
      <c r="P2504" s="381"/>
      <c r="Q2504" s="381"/>
      <c r="R2504" s="379"/>
    </row>
    <row r="2505" spans="1:18" x14ac:dyDescent="0.25">
      <c r="A2505" s="378"/>
      <c r="B2505" s="381"/>
      <c r="C2505" s="381"/>
      <c r="D2505" s="381"/>
      <c r="E2505" s="381"/>
      <c r="F2505" s="381"/>
      <c r="G2505" s="381"/>
      <c r="H2505" s="381"/>
      <c r="I2505" s="381"/>
      <c r="J2505" s="381"/>
      <c r="K2505" s="381"/>
      <c r="L2505" s="381"/>
      <c r="M2505" s="381"/>
      <c r="N2505" s="381"/>
      <c r="O2505" s="381"/>
      <c r="P2505" s="381"/>
      <c r="Q2505" s="381"/>
      <c r="R2505" s="379"/>
    </row>
    <row r="2506" spans="1:18" x14ac:dyDescent="0.25">
      <c r="A2506" s="378"/>
      <c r="B2506" s="381"/>
      <c r="C2506" s="381"/>
      <c r="D2506" s="381"/>
      <c r="E2506" s="381"/>
      <c r="F2506" s="381"/>
      <c r="G2506" s="381"/>
      <c r="H2506" s="381"/>
      <c r="I2506" s="381"/>
      <c r="J2506" s="381"/>
      <c r="K2506" s="381"/>
      <c r="L2506" s="381"/>
      <c r="M2506" s="381"/>
      <c r="N2506" s="381"/>
      <c r="O2506" s="381"/>
      <c r="P2506" s="381"/>
      <c r="Q2506" s="381"/>
      <c r="R2506" s="379"/>
    </row>
    <row r="2507" spans="1:18" x14ac:dyDescent="0.25">
      <c r="A2507" s="378"/>
      <c r="B2507" s="381"/>
      <c r="C2507" s="381"/>
      <c r="D2507" s="381"/>
      <c r="E2507" s="381"/>
      <c r="F2507" s="381"/>
      <c r="G2507" s="381"/>
      <c r="H2507" s="381"/>
      <c r="I2507" s="381"/>
      <c r="J2507" s="381"/>
      <c r="K2507" s="381"/>
      <c r="L2507" s="381"/>
      <c r="M2507" s="381"/>
      <c r="N2507" s="381"/>
      <c r="O2507" s="381"/>
      <c r="P2507" s="381"/>
      <c r="Q2507" s="381"/>
      <c r="R2507" s="379"/>
    </row>
    <row r="2508" spans="1:18" x14ac:dyDescent="0.25">
      <c r="A2508" s="378"/>
      <c r="B2508" s="381"/>
      <c r="C2508" s="381"/>
      <c r="D2508" s="381"/>
      <c r="E2508" s="381"/>
      <c r="F2508" s="381"/>
      <c r="G2508" s="381"/>
      <c r="H2508" s="381"/>
      <c r="I2508" s="381"/>
      <c r="J2508" s="381"/>
      <c r="K2508" s="381"/>
      <c r="L2508" s="381"/>
      <c r="M2508" s="381"/>
      <c r="N2508" s="381"/>
      <c r="O2508" s="381"/>
      <c r="P2508" s="381"/>
      <c r="Q2508" s="381"/>
      <c r="R2508" s="379"/>
    </row>
    <row r="2509" spans="1:18" x14ac:dyDescent="0.25">
      <c r="A2509" s="378"/>
      <c r="B2509" s="381"/>
      <c r="C2509" s="381"/>
      <c r="D2509" s="381"/>
      <c r="E2509" s="381"/>
      <c r="F2509" s="381"/>
      <c r="G2509" s="381"/>
      <c r="H2509" s="381"/>
      <c r="I2509" s="381"/>
      <c r="J2509" s="381"/>
      <c r="K2509" s="381"/>
      <c r="L2509" s="381"/>
      <c r="M2509" s="381"/>
      <c r="N2509" s="381"/>
      <c r="O2509" s="381"/>
      <c r="P2509" s="381"/>
      <c r="Q2509" s="381"/>
      <c r="R2509" s="379"/>
    </row>
    <row r="2510" spans="1:18" x14ac:dyDescent="0.25">
      <c r="A2510" s="378"/>
      <c r="B2510" s="381"/>
      <c r="C2510" s="381"/>
      <c r="D2510" s="381"/>
      <c r="E2510" s="381"/>
      <c r="F2510" s="381"/>
      <c r="G2510" s="381"/>
      <c r="H2510" s="381"/>
      <c r="I2510" s="381"/>
      <c r="J2510" s="381"/>
      <c r="K2510" s="381"/>
      <c r="L2510" s="381"/>
      <c r="M2510" s="381"/>
      <c r="N2510" s="381"/>
      <c r="O2510" s="381"/>
      <c r="P2510" s="381"/>
      <c r="Q2510" s="381"/>
      <c r="R2510" s="379"/>
    </row>
    <row r="2511" spans="1:18" x14ac:dyDescent="0.25">
      <c r="A2511" s="378"/>
      <c r="B2511" s="381"/>
      <c r="C2511" s="381"/>
      <c r="D2511" s="381"/>
      <c r="E2511" s="381"/>
      <c r="F2511" s="381"/>
      <c r="G2511" s="381"/>
      <c r="H2511" s="381"/>
      <c r="I2511" s="381"/>
      <c r="J2511" s="381"/>
      <c r="K2511" s="381"/>
      <c r="L2511" s="381"/>
      <c r="M2511" s="381"/>
      <c r="N2511" s="381"/>
      <c r="O2511" s="381"/>
      <c r="P2511" s="381"/>
      <c r="Q2511" s="381"/>
      <c r="R2511" s="379"/>
    </row>
    <row r="2512" spans="1:18" x14ac:dyDescent="0.25">
      <c r="A2512" s="378"/>
      <c r="B2512" s="381"/>
      <c r="C2512" s="381"/>
      <c r="D2512" s="381"/>
      <c r="E2512" s="381"/>
      <c r="F2512" s="381"/>
      <c r="G2512" s="381"/>
      <c r="H2512" s="381"/>
      <c r="I2512" s="381"/>
      <c r="J2512" s="381"/>
      <c r="K2512" s="381"/>
      <c r="L2512" s="381"/>
      <c r="M2512" s="381"/>
      <c r="N2512" s="381"/>
      <c r="O2512" s="381"/>
      <c r="P2512" s="381"/>
      <c r="Q2512" s="381"/>
      <c r="R2512" s="379"/>
    </row>
    <row r="2513" spans="1:18" x14ac:dyDescent="0.25">
      <c r="A2513" s="378"/>
      <c r="B2513" s="381"/>
      <c r="C2513" s="381"/>
      <c r="D2513" s="381"/>
      <c r="E2513" s="381"/>
      <c r="F2513" s="381"/>
      <c r="G2513" s="381"/>
      <c r="H2513" s="381"/>
      <c r="I2513" s="381"/>
      <c r="J2513" s="381"/>
      <c r="K2513" s="381"/>
      <c r="L2513" s="381"/>
      <c r="M2513" s="381"/>
      <c r="N2513" s="381"/>
      <c r="O2513" s="381"/>
      <c r="P2513" s="381"/>
      <c r="Q2513" s="381"/>
      <c r="R2513" s="379"/>
    </row>
    <row r="2514" spans="1:18" x14ac:dyDescent="0.25">
      <c r="A2514" s="378"/>
      <c r="B2514" s="381"/>
      <c r="C2514" s="381"/>
      <c r="D2514" s="381"/>
      <c r="E2514" s="381"/>
      <c r="F2514" s="381"/>
      <c r="G2514" s="381"/>
      <c r="H2514" s="381"/>
      <c r="I2514" s="381"/>
      <c r="J2514" s="381"/>
      <c r="K2514" s="381"/>
      <c r="L2514" s="381"/>
      <c r="M2514" s="381"/>
      <c r="N2514" s="381"/>
      <c r="O2514" s="381"/>
      <c r="P2514" s="381"/>
      <c r="Q2514" s="381"/>
      <c r="R2514" s="379"/>
    </row>
    <row r="2515" spans="1:18" x14ac:dyDescent="0.25">
      <c r="A2515" s="378"/>
      <c r="B2515" s="381"/>
      <c r="C2515" s="381"/>
      <c r="D2515" s="381"/>
      <c r="E2515" s="381"/>
      <c r="F2515" s="381"/>
      <c r="G2515" s="381"/>
      <c r="H2515" s="381"/>
      <c r="I2515" s="381"/>
      <c r="J2515" s="381"/>
      <c r="K2515" s="381"/>
      <c r="L2515" s="381"/>
      <c r="M2515" s="381"/>
      <c r="N2515" s="381"/>
      <c r="O2515" s="381"/>
      <c r="P2515" s="381"/>
      <c r="Q2515" s="381"/>
      <c r="R2515" s="379"/>
    </row>
    <row r="2516" spans="1:18" x14ac:dyDescent="0.25">
      <c r="A2516" s="378"/>
      <c r="B2516" s="381"/>
      <c r="C2516" s="381"/>
      <c r="D2516" s="381"/>
      <c r="E2516" s="381"/>
      <c r="F2516" s="381"/>
      <c r="G2516" s="381"/>
      <c r="H2516" s="381"/>
      <c r="I2516" s="381"/>
      <c r="J2516" s="381"/>
      <c r="K2516" s="381"/>
      <c r="L2516" s="381"/>
      <c r="M2516" s="381"/>
      <c r="N2516" s="381"/>
      <c r="O2516" s="381"/>
      <c r="P2516" s="381"/>
      <c r="Q2516" s="381"/>
      <c r="R2516" s="379"/>
    </row>
    <row r="2517" spans="1:18" x14ac:dyDescent="0.25">
      <c r="A2517" s="378"/>
      <c r="B2517" s="381"/>
      <c r="C2517" s="381"/>
      <c r="D2517" s="381"/>
      <c r="E2517" s="381"/>
      <c r="F2517" s="381"/>
      <c r="G2517" s="381"/>
      <c r="H2517" s="381"/>
      <c r="I2517" s="381"/>
      <c r="J2517" s="381"/>
      <c r="K2517" s="381"/>
      <c r="L2517" s="381"/>
      <c r="M2517" s="381"/>
      <c r="N2517" s="381"/>
      <c r="O2517" s="381"/>
      <c r="P2517" s="381"/>
      <c r="Q2517" s="381"/>
      <c r="R2517" s="379"/>
    </row>
    <row r="2518" spans="1:18" x14ac:dyDescent="0.25">
      <c r="A2518" s="378"/>
      <c r="B2518" s="381"/>
      <c r="C2518" s="381"/>
      <c r="D2518" s="381"/>
      <c r="E2518" s="381"/>
      <c r="F2518" s="381"/>
      <c r="G2518" s="381"/>
      <c r="H2518" s="381"/>
      <c r="I2518" s="381"/>
      <c r="J2518" s="381"/>
      <c r="K2518" s="381"/>
      <c r="L2518" s="381"/>
      <c r="M2518" s="381"/>
      <c r="N2518" s="381"/>
      <c r="O2518" s="381"/>
      <c r="P2518" s="381"/>
      <c r="Q2518" s="381"/>
      <c r="R2518" s="379"/>
    </row>
    <row r="2519" spans="1:18" x14ac:dyDescent="0.25">
      <c r="A2519" s="378"/>
      <c r="B2519" s="381"/>
      <c r="C2519" s="381"/>
      <c r="D2519" s="381"/>
      <c r="E2519" s="381"/>
      <c r="F2519" s="381"/>
      <c r="G2519" s="381"/>
      <c r="H2519" s="381"/>
      <c r="I2519" s="381"/>
      <c r="J2519" s="381"/>
      <c r="K2519" s="381"/>
      <c r="L2519" s="381"/>
      <c r="M2519" s="381"/>
      <c r="N2519" s="381"/>
      <c r="O2519" s="381"/>
      <c r="P2519" s="381"/>
      <c r="Q2519" s="381"/>
      <c r="R2519" s="379"/>
    </row>
    <row r="2520" spans="1:18" x14ac:dyDescent="0.25">
      <c r="A2520" s="378"/>
      <c r="B2520" s="381"/>
      <c r="C2520" s="381"/>
      <c r="D2520" s="381"/>
      <c r="E2520" s="381"/>
      <c r="F2520" s="381"/>
      <c r="G2520" s="381"/>
      <c r="H2520" s="381"/>
      <c r="I2520" s="381"/>
      <c r="J2520" s="381"/>
      <c r="K2520" s="381"/>
      <c r="L2520" s="381"/>
      <c r="M2520" s="381"/>
      <c r="N2520" s="381"/>
      <c r="O2520" s="381"/>
      <c r="P2520" s="381"/>
      <c r="Q2520" s="381"/>
      <c r="R2520" s="379"/>
    </row>
    <row r="2521" spans="1:18" x14ac:dyDescent="0.25">
      <c r="A2521" s="378"/>
      <c r="B2521" s="381"/>
      <c r="C2521" s="381"/>
      <c r="D2521" s="381"/>
      <c r="E2521" s="381"/>
      <c r="F2521" s="381"/>
      <c r="G2521" s="381"/>
      <c r="H2521" s="381"/>
      <c r="I2521" s="381"/>
      <c r="J2521" s="381"/>
      <c r="K2521" s="381"/>
      <c r="L2521" s="381"/>
      <c r="M2521" s="381"/>
      <c r="N2521" s="381"/>
      <c r="O2521" s="381"/>
      <c r="P2521" s="381"/>
      <c r="Q2521" s="381"/>
      <c r="R2521" s="379"/>
    </row>
    <row r="2522" spans="1:18" x14ac:dyDescent="0.25">
      <c r="A2522" s="378"/>
      <c r="B2522" s="381"/>
      <c r="C2522" s="381"/>
      <c r="D2522" s="381"/>
      <c r="E2522" s="381"/>
      <c r="F2522" s="381"/>
      <c r="G2522" s="381"/>
      <c r="H2522" s="381"/>
      <c r="I2522" s="381"/>
      <c r="J2522" s="381"/>
      <c r="K2522" s="381"/>
      <c r="L2522" s="381"/>
      <c r="M2522" s="381"/>
      <c r="N2522" s="381"/>
      <c r="O2522" s="381"/>
      <c r="P2522" s="381"/>
      <c r="Q2522" s="381"/>
      <c r="R2522" s="379"/>
    </row>
    <row r="2523" spans="1:18" x14ac:dyDescent="0.25">
      <c r="A2523" s="378"/>
      <c r="B2523" s="381"/>
      <c r="C2523" s="381"/>
      <c r="D2523" s="381"/>
      <c r="E2523" s="381"/>
      <c r="F2523" s="381"/>
      <c r="G2523" s="381"/>
      <c r="H2523" s="381"/>
      <c r="I2523" s="381"/>
      <c r="J2523" s="381"/>
      <c r="K2523" s="381"/>
      <c r="L2523" s="381"/>
      <c r="M2523" s="381"/>
      <c r="N2523" s="381"/>
      <c r="O2523" s="381"/>
      <c r="P2523" s="381"/>
      <c r="Q2523" s="381"/>
      <c r="R2523" s="379"/>
    </row>
    <row r="2524" spans="1:18" x14ac:dyDescent="0.25">
      <c r="A2524" s="378"/>
      <c r="B2524" s="381"/>
      <c r="C2524" s="381"/>
      <c r="D2524" s="381"/>
      <c r="E2524" s="381"/>
      <c r="F2524" s="381"/>
      <c r="G2524" s="381"/>
      <c r="H2524" s="381"/>
      <c r="I2524" s="381"/>
      <c r="J2524" s="381"/>
      <c r="K2524" s="381"/>
      <c r="L2524" s="381"/>
      <c r="M2524" s="381"/>
      <c r="N2524" s="381"/>
      <c r="O2524" s="381"/>
      <c r="P2524" s="381"/>
      <c r="Q2524" s="381"/>
      <c r="R2524" s="379"/>
    </row>
    <row r="2525" spans="1:18" x14ac:dyDescent="0.25">
      <c r="A2525" s="378"/>
      <c r="B2525" s="381"/>
      <c r="C2525" s="381"/>
      <c r="D2525" s="381"/>
      <c r="E2525" s="381"/>
      <c r="F2525" s="381"/>
      <c r="G2525" s="381"/>
      <c r="H2525" s="381"/>
      <c r="I2525" s="381"/>
      <c r="J2525" s="381"/>
      <c r="K2525" s="381"/>
      <c r="L2525" s="381"/>
      <c r="M2525" s="381"/>
      <c r="N2525" s="381"/>
      <c r="O2525" s="381"/>
      <c r="P2525" s="381"/>
      <c r="Q2525" s="381"/>
      <c r="R2525" s="379"/>
    </row>
    <row r="2526" spans="1:18" x14ac:dyDescent="0.25">
      <c r="A2526" s="378"/>
      <c r="B2526" s="381"/>
      <c r="C2526" s="381"/>
      <c r="D2526" s="381"/>
      <c r="E2526" s="381"/>
      <c r="F2526" s="381"/>
      <c r="G2526" s="381"/>
      <c r="H2526" s="381"/>
      <c r="I2526" s="381"/>
      <c r="J2526" s="381"/>
      <c r="K2526" s="381"/>
      <c r="L2526" s="381"/>
      <c r="M2526" s="381"/>
      <c r="N2526" s="381"/>
      <c r="O2526" s="381"/>
      <c r="P2526" s="381"/>
      <c r="Q2526" s="381"/>
      <c r="R2526" s="379"/>
    </row>
    <row r="2527" spans="1:18" x14ac:dyDescent="0.25">
      <c r="A2527" s="378"/>
      <c r="B2527" s="381"/>
      <c r="C2527" s="381"/>
      <c r="D2527" s="381"/>
      <c r="E2527" s="381"/>
      <c r="F2527" s="381"/>
      <c r="G2527" s="381"/>
      <c r="H2527" s="381"/>
      <c r="I2527" s="381"/>
      <c r="J2527" s="381"/>
      <c r="K2527" s="381"/>
      <c r="L2527" s="381"/>
      <c r="M2527" s="381"/>
      <c r="N2527" s="381"/>
      <c r="O2527" s="381"/>
      <c r="P2527" s="381"/>
      <c r="Q2527" s="381"/>
      <c r="R2527" s="379"/>
    </row>
    <row r="2528" spans="1:18" x14ac:dyDescent="0.25">
      <c r="A2528" s="378"/>
      <c r="B2528" s="381"/>
      <c r="C2528" s="381"/>
      <c r="D2528" s="381"/>
      <c r="E2528" s="381"/>
      <c r="F2528" s="381"/>
      <c r="G2528" s="381"/>
      <c r="H2528" s="381"/>
      <c r="I2528" s="381"/>
      <c r="J2528" s="381"/>
      <c r="K2528" s="381"/>
      <c r="L2528" s="381"/>
      <c r="M2528" s="381"/>
      <c r="N2528" s="381"/>
      <c r="O2528" s="381"/>
      <c r="P2528" s="381"/>
      <c r="Q2528" s="381"/>
      <c r="R2528" s="379"/>
    </row>
    <row r="2529" spans="1:18" x14ac:dyDescent="0.25">
      <c r="A2529" s="378"/>
      <c r="B2529" s="381"/>
      <c r="C2529" s="381"/>
      <c r="D2529" s="381"/>
      <c r="E2529" s="381"/>
      <c r="F2529" s="381"/>
      <c r="G2529" s="381"/>
      <c r="H2529" s="381"/>
      <c r="I2529" s="381"/>
      <c r="J2529" s="381"/>
      <c r="K2529" s="381"/>
      <c r="L2529" s="381"/>
      <c r="M2529" s="381"/>
      <c r="N2529" s="381"/>
      <c r="O2529" s="381"/>
      <c r="P2529" s="381"/>
      <c r="Q2529" s="381"/>
      <c r="R2529" s="379"/>
    </row>
    <row r="2530" spans="1:18" x14ac:dyDescent="0.25">
      <c r="A2530" s="378"/>
      <c r="B2530" s="381"/>
      <c r="C2530" s="381"/>
      <c r="D2530" s="381"/>
      <c r="E2530" s="381"/>
      <c r="F2530" s="381"/>
      <c r="G2530" s="381"/>
      <c r="H2530" s="381"/>
      <c r="I2530" s="381"/>
      <c r="J2530" s="381"/>
      <c r="K2530" s="381"/>
      <c r="L2530" s="381"/>
      <c r="M2530" s="381"/>
      <c r="N2530" s="381"/>
      <c r="O2530" s="381"/>
      <c r="P2530" s="381"/>
      <c r="Q2530" s="381"/>
      <c r="R2530" s="379"/>
    </row>
    <row r="2531" spans="1:18" x14ac:dyDescent="0.25">
      <c r="A2531" s="378"/>
      <c r="B2531" s="381"/>
      <c r="C2531" s="381"/>
      <c r="D2531" s="381"/>
      <c r="E2531" s="381"/>
      <c r="F2531" s="381"/>
      <c r="G2531" s="381"/>
      <c r="H2531" s="381"/>
      <c r="I2531" s="381"/>
      <c r="J2531" s="381"/>
      <c r="K2531" s="381"/>
      <c r="L2531" s="381"/>
      <c r="M2531" s="381"/>
      <c r="N2531" s="381"/>
      <c r="O2531" s="381"/>
      <c r="P2531" s="381"/>
      <c r="Q2531" s="381"/>
      <c r="R2531" s="379"/>
    </row>
    <row r="2532" spans="1:18" x14ac:dyDescent="0.25">
      <c r="A2532" s="378"/>
      <c r="B2532" s="381"/>
      <c r="C2532" s="381"/>
      <c r="D2532" s="381"/>
      <c r="E2532" s="381"/>
      <c r="F2532" s="381"/>
      <c r="G2532" s="381"/>
      <c r="H2532" s="381"/>
      <c r="I2532" s="381"/>
      <c r="J2532" s="381"/>
      <c r="K2532" s="381"/>
      <c r="L2532" s="381"/>
      <c r="M2532" s="381"/>
      <c r="N2532" s="381"/>
      <c r="O2532" s="381"/>
      <c r="P2532" s="381"/>
      <c r="Q2532" s="381"/>
      <c r="R2532" s="379"/>
    </row>
    <row r="2533" spans="1:18" x14ac:dyDescent="0.25">
      <c r="A2533" s="378"/>
      <c r="B2533" s="381"/>
      <c r="C2533" s="381"/>
      <c r="D2533" s="381"/>
      <c r="E2533" s="381"/>
      <c r="F2533" s="381"/>
      <c r="G2533" s="381"/>
      <c r="H2533" s="381"/>
      <c r="I2533" s="381"/>
      <c r="J2533" s="381"/>
      <c r="K2533" s="381"/>
      <c r="L2533" s="381"/>
      <c r="M2533" s="381"/>
      <c r="N2533" s="381"/>
      <c r="O2533" s="381"/>
      <c r="P2533" s="381"/>
      <c r="Q2533" s="381"/>
      <c r="R2533" s="379"/>
    </row>
    <row r="2534" spans="1:18" x14ac:dyDescent="0.25">
      <c r="A2534" s="378"/>
      <c r="B2534" s="381"/>
      <c r="C2534" s="381"/>
      <c r="D2534" s="381"/>
      <c r="E2534" s="381"/>
      <c r="F2534" s="381"/>
      <c r="G2534" s="381"/>
      <c r="H2534" s="381"/>
      <c r="I2534" s="381"/>
      <c r="J2534" s="381"/>
      <c r="K2534" s="381"/>
      <c r="L2534" s="381"/>
      <c r="M2534" s="381"/>
      <c r="N2534" s="381"/>
      <c r="O2534" s="381"/>
      <c r="P2534" s="381"/>
      <c r="Q2534" s="381"/>
      <c r="R2534" s="379"/>
    </row>
    <row r="2535" spans="1:18" x14ac:dyDescent="0.25">
      <c r="A2535" s="378"/>
      <c r="B2535" s="381"/>
      <c r="C2535" s="381"/>
      <c r="D2535" s="381"/>
      <c r="E2535" s="381"/>
      <c r="F2535" s="381"/>
      <c r="G2535" s="381"/>
      <c r="H2535" s="381"/>
      <c r="I2535" s="381"/>
      <c r="J2535" s="381"/>
      <c r="K2535" s="381"/>
      <c r="L2535" s="381"/>
      <c r="M2535" s="381"/>
      <c r="N2535" s="381"/>
      <c r="O2535" s="381"/>
      <c r="P2535" s="381"/>
      <c r="Q2535" s="381"/>
      <c r="R2535" s="379"/>
    </row>
    <row r="2536" spans="1:18" x14ac:dyDescent="0.25">
      <c r="A2536" s="378"/>
      <c r="B2536" s="381"/>
      <c r="C2536" s="381"/>
      <c r="D2536" s="381"/>
      <c r="E2536" s="381"/>
      <c r="F2536" s="381"/>
      <c r="G2536" s="381"/>
      <c r="H2536" s="381"/>
      <c r="I2536" s="381"/>
      <c r="J2536" s="381"/>
      <c r="K2536" s="381"/>
      <c r="L2536" s="381"/>
      <c r="M2536" s="381"/>
      <c r="N2536" s="381"/>
      <c r="O2536" s="381"/>
      <c r="P2536" s="381"/>
      <c r="Q2536" s="381"/>
      <c r="R2536" s="379"/>
    </row>
    <row r="2537" spans="1:18" x14ac:dyDescent="0.25">
      <c r="A2537" s="378"/>
      <c r="B2537" s="381"/>
      <c r="C2537" s="381"/>
      <c r="D2537" s="381"/>
      <c r="E2537" s="381"/>
      <c r="F2537" s="381"/>
      <c r="G2537" s="381"/>
      <c r="H2537" s="381"/>
      <c r="I2537" s="381"/>
      <c r="J2537" s="381"/>
      <c r="K2537" s="381"/>
      <c r="L2537" s="381"/>
      <c r="M2537" s="381"/>
      <c r="N2537" s="381"/>
      <c r="O2537" s="381"/>
      <c r="P2537" s="381"/>
      <c r="Q2537" s="381"/>
      <c r="R2537" s="379"/>
    </row>
    <row r="2538" spans="1:18" x14ac:dyDescent="0.25">
      <c r="A2538" s="378"/>
      <c r="B2538" s="381"/>
      <c r="C2538" s="381"/>
      <c r="D2538" s="381"/>
      <c r="E2538" s="381"/>
      <c r="F2538" s="381"/>
      <c r="G2538" s="381"/>
      <c r="H2538" s="381"/>
      <c r="I2538" s="381"/>
      <c r="J2538" s="381"/>
      <c r="K2538" s="381"/>
      <c r="L2538" s="381"/>
      <c r="M2538" s="381"/>
      <c r="N2538" s="381"/>
      <c r="O2538" s="381"/>
      <c r="P2538" s="381"/>
      <c r="Q2538" s="381"/>
      <c r="R2538" s="379"/>
    </row>
    <row r="2539" spans="1:18" x14ac:dyDescent="0.25">
      <c r="A2539" s="378"/>
      <c r="B2539" s="381"/>
      <c r="C2539" s="381"/>
      <c r="D2539" s="381"/>
      <c r="E2539" s="381"/>
      <c r="F2539" s="381"/>
      <c r="G2539" s="381"/>
      <c r="H2539" s="381"/>
      <c r="I2539" s="381"/>
      <c r="J2539" s="381"/>
      <c r="K2539" s="381"/>
      <c r="L2539" s="381"/>
      <c r="M2539" s="381"/>
      <c r="N2539" s="381"/>
      <c r="O2539" s="381"/>
      <c r="P2539" s="381"/>
      <c r="Q2539" s="381"/>
      <c r="R2539" s="379"/>
    </row>
    <row r="2540" spans="1:18" x14ac:dyDescent="0.25">
      <c r="A2540" s="378"/>
      <c r="B2540" s="381"/>
      <c r="C2540" s="381"/>
      <c r="D2540" s="381"/>
      <c r="E2540" s="381"/>
      <c r="F2540" s="381"/>
      <c r="G2540" s="381"/>
      <c r="H2540" s="381"/>
      <c r="I2540" s="381"/>
      <c r="J2540" s="381"/>
      <c r="K2540" s="381"/>
      <c r="L2540" s="381"/>
      <c r="M2540" s="381"/>
      <c r="N2540" s="381"/>
      <c r="O2540" s="381"/>
      <c r="P2540" s="381"/>
      <c r="Q2540" s="381"/>
      <c r="R2540" s="379"/>
    </row>
    <row r="2541" spans="1:18" x14ac:dyDescent="0.25">
      <c r="A2541" s="378"/>
      <c r="B2541" s="381"/>
      <c r="C2541" s="381"/>
      <c r="D2541" s="381"/>
      <c r="E2541" s="381"/>
      <c r="F2541" s="381"/>
      <c r="G2541" s="381"/>
      <c r="H2541" s="381"/>
      <c r="I2541" s="381"/>
      <c r="J2541" s="381"/>
      <c r="K2541" s="381"/>
      <c r="L2541" s="381"/>
      <c r="M2541" s="381"/>
      <c r="N2541" s="381"/>
      <c r="O2541" s="381"/>
      <c r="P2541" s="381"/>
      <c r="Q2541" s="381"/>
      <c r="R2541" s="379"/>
    </row>
    <row r="2542" spans="1:18" x14ac:dyDescent="0.25">
      <c r="A2542" s="378"/>
      <c r="B2542" s="381"/>
      <c r="C2542" s="381"/>
      <c r="D2542" s="381"/>
      <c r="E2542" s="381"/>
      <c r="F2542" s="381"/>
      <c r="G2542" s="381"/>
      <c r="H2542" s="381"/>
      <c r="I2542" s="381"/>
      <c r="J2542" s="381"/>
      <c r="K2542" s="381"/>
      <c r="L2542" s="381"/>
      <c r="M2542" s="381"/>
      <c r="N2542" s="381"/>
      <c r="O2542" s="381"/>
      <c r="P2542" s="381"/>
      <c r="Q2542" s="381"/>
      <c r="R2542" s="379"/>
    </row>
    <row r="2543" spans="1:18" x14ac:dyDescent="0.25">
      <c r="A2543" s="378"/>
      <c r="B2543" s="381"/>
      <c r="C2543" s="381"/>
      <c r="D2543" s="381"/>
      <c r="E2543" s="381"/>
      <c r="F2543" s="381"/>
      <c r="G2543" s="381"/>
      <c r="H2543" s="381"/>
      <c r="I2543" s="381"/>
      <c r="J2543" s="381"/>
      <c r="K2543" s="381"/>
      <c r="L2543" s="381"/>
      <c r="M2543" s="381"/>
      <c r="N2543" s="381"/>
      <c r="O2543" s="381"/>
      <c r="P2543" s="381"/>
      <c r="Q2543" s="381"/>
      <c r="R2543" s="379"/>
    </row>
    <row r="2544" spans="1:18" x14ac:dyDescent="0.25">
      <c r="A2544" s="378"/>
      <c r="B2544" s="381"/>
      <c r="C2544" s="381"/>
      <c r="D2544" s="381"/>
      <c r="E2544" s="381"/>
      <c r="F2544" s="381"/>
      <c r="G2544" s="381"/>
      <c r="H2544" s="381"/>
      <c r="I2544" s="381"/>
      <c r="J2544" s="381"/>
      <c r="K2544" s="381"/>
      <c r="L2544" s="381"/>
      <c r="M2544" s="381"/>
      <c r="N2544" s="381"/>
      <c r="O2544" s="381"/>
      <c r="P2544" s="381"/>
      <c r="Q2544" s="381"/>
      <c r="R2544" s="379"/>
    </row>
    <row r="2545" spans="1:18" x14ac:dyDescent="0.25">
      <c r="A2545" s="378"/>
      <c r="B2545" s="381"/>
      <c r="C2545" s="381"/>
      <c r="D2545" s="381"/>
      <c r="E2545" s="381"/>
      <c r="F2545" s="381"/>
      <c r="G2545" s="381"/>
      <c r="H2545" s="381"/>
      <c r="I2545" s="381"/>
      <c r="J2545" s="381"/>
      <c r="K2545" s="381"/>
      <c r="L2545" s="381"/>
      <c r="M2545" s="381"/>
      <c r="N2545" s="381"/>
      <c r="O2545" s="381"/>
      <c r="P2545" s="381"/>
      <c r="Q2545" s="381"/>
      <c r="R2545" s="379"/>
    </row>
    <row r="2546" spans="1:18" x14ac:dyDescent="0.25">
      <c r="A2546" s="378"/>
      <c r="B2546" s="381"/>
      <c r="C2546" s="381"/>
      <c r="D2546" s="381"/>
      <c r="E2546" s="381"/>
      <c r="F2546" s="381"/>
      <c r="G2546" s="381"/>
      <c r="H2546" s="381"/>
      <c r="I2546" s="381"/>
      <c r="J2546" s="381"/>
      <c r="K2546" s="381"/>
      <c r="L2546" s="381"/>
      <c r="M2546" s="381"/>
      <c r="N2546" s="381"/>
      <c r="O2546" s="381"/>
      <c r="P2546" s="381"/>
      <c r="Q2546" s="381"/>
      <c r="R2546" s="379"/>
    </row>
    <row r="2547" spans="1:18" x14ac:dyDescent="0.25">
      <c r="A2547" s="378"/>
      <c r="B2547" s="381"/>
      <c r="C2547" s="381"/>
      <c r="D2547" s="381"/>
      <c r="E2547" s="381"/>
      <c r="F2547" s="381"/>
      <c r="G2547" s="381"/>
      <c r="H2547" s="381"/>
      <c r="I2547" s="381"/>
      <c r="J2547" s="381"/>
      <c r="K2547" s="381"/>
      <c r="L2547" s="381"/>
      <c r="M2547" s="381"/>
      <c r="N2547" s="381"/>
      <c r="O2547" s="381"/>
      <c r="P2547" s="381"/>
      <c r="Q2547" s="381"/>
      <c r="R2547" s="379"/>
    </row>
    <row r="2548" spans="1:18" x14ac:dyDescent="0.25">
      <c r="A2548" s="378"/>
      <c r="B2548" s="381"/>
      <c r="C2548" s="381"/>
      <c r="D2548" s="381"/>
      <c r="E2548" s="381"/>
      <c r="F2548" s="381"/>
      <c r="G2548" s="381"/>
      <c r="H2548" s="381"/>
      <c r="I2548" s="381"/>
      <c r="J2548" s="381"/>
      <c r="K2548" s="381"/>
      <c r="L2548" s="381"/>
      <c r="M2548" s="381"/>
      <c r="N2548" s="381"/>
      <c r="O2548" s="381"/>
      <c r="P2548" s="381"/>
      <c r="Q2548" s="381"/>
      <c r="R2548" s="379"/>
    </row>
    <row r="2549" spans="1:18" x14ac:dyDescent="0.25">
      <c r="A2549" s="378"/>
      <c r="B2549" s="381"/>
      <c r="C2549" s="381"/>
      <c r="D2549" s="381"/>
      <c r="E2549" s="381"/>
      <c r="F2549" s="381"/>
      <c r="G2549" s="381"/>
      <c r="H2549" s="381"/>
      <c r="I2549" s="381"/>
      <c r="J2549" s="381"/>
      <c r="K2549" s="381"/>
      <c r="L2549" s="381"/>
      <c r="M2549" s="381"/>
      <c r="N2549" s="381"/>
      <c r="O2549" s="381"/>
      <c r="P2549" s="381"/>
      <c r="Q2549" s="381"/>
      <c r="R2549" s="379"/>
    </row>
    <row r="2550" spans="1:18" x14ac:dyDescent="0.25">
      <c r="A2550" s="378"/>
      <c r="B2550" s="381"/>
      <c r="C2550" s="381"/>
      <c r="D2550" s="381"/>
      <c r="E2550" s="381"/>
      <c r="F2550" s="381"/>
      <c r="G2550" s="381"/>
      <c r="H2550" s="381"/>
      <c r="I2550" s="381"/>
      <c r="J2550" s="381"/>
      <c r="K2550" s="381"/>
      <c r="L2550" s="381"/>
      <c r="M2550" s="381"/>
      <c r="N2550" s="381"/>
      <c r="O2550" s="381"/>
      <c r="P2550" s="381"/>
      <c r="Q2550" s="381"/>
      <c r="R2550" s="379"/>
    </row>
    <row r="2551" spans="1:18" x14ac:dyDescent="0.25">
      <c r="A2551" s="378"/>
      <c r="B2551" s="381"/>
      <c r="C2551" s="381"/>
      <c r="D2551" s="381"/>
      <c r="E2551" s="381"/>
      <c r="F2551" s="381"/>
      <c r="G2551" s="381"/>
      <c r="H2551" s="381"/>
      <c r="I2551" s="381"/>
      <c r="J2551" s="381"/>
      <c r="K2551" s="381"/>
      <c r="L2551" s="381"/>
      <c r="M2551" s="381"/>
      <c r="N2551" s="381"/>
      <c r="O2551" s="381"/>
      <c r="P2551" s="381"/>
      <c r="Q2551" s="381"/>
      <c r="R2551" s="379"/>
    </row>
    <row r="2552" spans="1:18" x14ac:dyDescent="0.25">
      <c r="A2552" s="378"/>
      <c r="B2552" s="381"/>
      <c r="C2552" s="381"/>
      <c r="D2552" s="381"/>
      <c r="E2552" s="381"/>
      <c r="F2552" s="381"/>
      <c r="G2552" s="381"/>
      <c r="H2552" s="381"/>
      <c r="I2552" s="381"/>
      <c r="J2552" s="381"/>
      <c r="K2552" s="381"/>
      <c r="L2552" s="381"/>
      <c r="M2552" s="381"/>
      <c r="N2552" s="381"/>
      <c r="O2552" s="381"/>
      <c r="P2552" s="381"/>
      <c r="Q2552" s="381"/>
      <c r="R2552" s="379"/>
    </row>
    <row r="2553" spans="1:18" x14ac:dyDescent="0.25">
      <c r="A2553" s="378"/>
      <c r="B2553" s="381"/>
      <c r="C2553" s="381"/>
      <c r="D2553" s="381"/>
      <c r="E2553" s="381"/>
      <c r="F2553" s="381"/>
      <c r="G2553" s="381"/>
      <c r="H2553" s="381"/>
      <c r="I2553" s="381"/>
      <c r="J2553" s="381"/>
      <c r="K2553" s="381"/>
      <c r="L2553" s="381"/>
      <c r="M2553" s="381"/>
      <c r="N2553" s="381"/>
      <c r="O2553" s="381"/>
      <c r="P2553" s="381"/>
      <c r="Q2553" s="381"/>
      <c r="R2553" s="379"/>
    </row>
    <row r="2554" spans="1:18" x14ac:dyDescent="0.25">
      <c r="A2554" s="378"/>
      <c r="B2554" s="381"/>
      <c r="C2554" s="381"/>
      <c r="D2554" s="381"/>
      <c r="E2554" s="381"/>
      <c r="F2554" s="381"/>
      <c r="G2554" s="381"/>
      <c r="H2554" s="381"/>
      <c r="I2554" s="381"/>
      <c r="J2554" s="381"/>
      <c r="K2554" s="381"/>
      <c r="L2554" s="381"/>
      <c r="M2554" s="381"/>
      <c r="N2554" s="381"/>
      <c r="O2554" s="381"/>
      <c r="P2554" s="381"/>
      <c r="Q2554" s="381"/>
      <c r="R2554" s="379"/>
    </row>
    <row r="2555" spans="1:18" x14ac:dyDescent="0.25">
      <c r="A2555" s="378"/>
      <c r="B2555" s="381"/>
      <c r="C2555" s="381"/>
      <c r="D2555" s="381"/>
      <c r="E2555" s="381"/>
      <c r="F2555" s="381"/>
      <c r="G2555" s="381"/>
      <c r="H2555" s="381"/>
      <c r="I2555" s="381"/>
      <c r="J2555" s="381"/>
      <c r="K2555" s="381"/>
      <c r="L2555" s="381"/>
      <c r="M2555" s="381"/>
      <c r="N2555" s="381"/>
      <c r="O2555" s="381"/>
      <c r="P2555" s="381"/>
      <c r="Q2555" s="381"/>
      <c r="R2555" s="379"/>
    </row>
    <row r="2556" spans="1:18" x14ac:dyDescent="0.25">
      <c r="A2556" s="378"/>
      <c r="B2556" s="381"/>
      <c r="C2556" s="381"/>
      <c r="D2556" s="381"/>
      <c r="E2556" s="381"/>
      <c r="F2556" s="381"/>
      <c r="G2556" s="381"/>
      <c r="H2556" s="381"/>
      <c r="I2556" s="381"/>
      <c r="J2556" s="381"/>
      <c r="K2556" s="381"/>
      <c r="L2556" s="381"/>
      <c r="M2556" s="381"/>
      <c r="N2556" s="381"/>
      <c r="O2556" s="381"/>
      <c r="P2556" s="381"/>
      <c r="Q2556" s="381"/>
      <c r="R2556" s="379"/>
    </row>
    <row r="2557" spans="1:18" x14ac:dyDescent="0.25">
      <c r="A2557" s="378"/>
      <c r="B2557" s="381"/>
      <c r="C2557" s="381"/>
      <c r="D2557" s="381"/>
      <c r="E2557" s="381"/>
      <c r="F2557" s="381"/>
      <c r="G2557" s="381"/>
      <c r="H2557" s="381"/>
      <c r="I2557" s="381"/>
      <c r="J2557" s="381"/>
      <c r="K2557" s="381"/>
      <c r="L2557" s="381"/>
      <c r="M2557" s="381"/>
      <c r="N2557" s="381"/>
      <c r="O2557" s="381"/>
      <c r="P2557" s="381"/>
      <c r="Q2557" s="381"/>
      <c r="R2557" s="379"/>
    </row>
    <row r="2558" spans="1:18" x14ac:dyDescent="0.25">
      <c r="A2558" s="378"/>
      <c r="B2558" s="381"/>
      <c r="C2558" s="381"/>
      <c r="D2558" s="381"/>
      <c r="E2558" s="381"/>
      <c r="F2558" s="381"/>
      <c r="G2558" s="381"/>
      <c r="H2558" s="381"/>
      <c r="I2558" s="381"/>
      <c r="J2558" s="381"/>
      <c r="K2558" s="381"/>
      <c r="L2558" s="381"/>
      <c r="M2558" s="381"/>
      <c r="N2558" s="381"/>
      <c r="O2558" s="381"/>
      <c r="P2558" s="381"/>
      <c r="Q2558" s="381"/>
      <c r="R2558" s="379"/>
    </row>
    <row r="2559" spans="1:18" x14ac:dyDescent="0.25">
      <c r="A2559" s="378"/>
      <c r="B2559" s="381"/>
      <c r="C2559" s="381"/>
      <c r="D2559" s="381"/>
      <c r="E2559" s="381"/>
      <c r="F2559" s="381"/>
      <c r="G2559" s="381"/>
      <c r="H2559" s="381"/>
      <c r="I2559" s="381"/>
      <c r="J2559" s="381"/>
      <c r="K2559" s="381"/>
      <c r="L2559" s="381"/>
      <c r="M2559" s="381"/>
      <c r="N2559" s="381"/>
      <c r="O2559" s="381"/>
      <c r="P2559" s="381"/>
      <c r="Q2559" s="381"/>
      <c r="R2559" s="379"/>
    </row>
    <row r="2560" spans="1:18" x14ac:dyDescent="0.25">
      <c r="A2560" s="378"/>
      <c r="B2560" s="381"/>
      <c r="C2560" s="381"/>
      <c r="D2560" s="381"/>
      <c r="E2560" s="381"/>
      <c r="F2560" s="381"/>
      <c r="G2560" s="381"/>
      <c r="H2560" s="381"/>
      <c r="I2560" s="381"/>
      <c r="J2560" s="381"/>
      <c r="K2560" s="381"/>
      <c r="L2560" s="381"/>
      <c r="M2560" s="381"/>
      <c r="N2560" s="381"/>
      <c r="O2560" s="381"/>
      <c r="P2560" s="381"/>
      <c r="Q2560" s="381"/>
      <c r="R2560" s="379"/>
    </row>
    <row r="2561" spans="1:18" x14ac:dyDescent="0.25">
      <c r="A2561" s="378"/>
      <c r="B2561" s="381"/>
      <c r="C2561" s="381"/>
      <c r="D2561" s="381"/>
      <c r="E2561" s="381"/>
      <c r="F2561" s="381"/>
      <c r="G2561" s="381"/>
      <c r="H2561" s="381"/>
      <c r="I2561" s="381"/>
      <c r="J2561" s="381"/>
      <c r="K2561" s="381"/>
      <c r="L2561" s="381"/>
      <c r="M2561" s="381"/>
      <c r="N2561" s="381"/>
      <c r="O2561" s="381"/>
      <c r="P2561" s="381"/>
      <c r="Q2561" s="381"/>
      <c r="R2561" s="379"/>
    </row>
    <row r="2562" spans="1:18" x14ac:dyDescent="0.25">
      <c r="A2562" s="378"/>
      <c r="B2562" s="381"/>
      <c r="C2562" s="381"/>
      <c r="D2562" s="381"/>
      <c r="E2562" s="381"/>
      <c r="F2562" s="381"/>
      <c r="G2562" s="381"/>
      <c r="H2562" s="381"/>
      <c r="I2562" s="381"/>
      <c r="J2562" s="381"/>
      <c r="K2562" s="381"/>
      <c r="L2562" s="381"/>
      <c r="M2562" s="381"/>
      <c r="N2562" s="381"/>
      <c r="O2562" s="381"/>
      <c r="P2562" s="381"/>
      <c r="Q2562" s="381"/>
      <c r="R2562" s="379"/>
    </row>
    <row r="2563" spans="1:18" x14ac:dyDescent="0.25">
      <c r="A2563" s="378"/>
      <c r="B2563" s="381"/>
      <c r="C2563" s="381"/>
      <c r="D2563" s="381"/>
      <c r="E2563" s="381"/>
      <c r="F2563" s="381"/>
      <c r="G2563" s="381"/>
      <c r="H2563" s="381"/>
      <c r="I2563" s="381"/>
      <c r="J2563" s="381"/>
      <c r="K2563" s="381"/>
      <c r="L2563" s="381"/>
      <c r="M2563" s="381"/>
      <c r="N2563" s="381"/>
      <c r="O2563" s="381"/>
      <c r="P2563" s="381"/>
      <c r="Q2563" s="381"/>
      <c r="R2563" s="379"/>
    </row>
    <row r="2564" spans="1:18" x14ac:dyDescent="0.25">
      <c r="A2564" s="378"/>
      <c r="B2564" s="381"/>
      <c r="C2564" s="381"/>
      <c r="D2564" s="381"/>
      <c r="E2564" s="381"/>
      <c r="F2564" s="381"/>
      <c r="G2564" s="381"/>
      <c r="H2564" s="381"/>
      <c r="I2564" s="381"/>
      <c r="J2564" s="381"/>
      <c r="K2564" s="381"/>
      <c r="L2564" s="381"/>
      <c r="M2564" s="381"/>
      <c r="N2564" s="381"/>
      <c r="O2564" s="381"/>
      <c r="P2564" s="381"/>
      <c r="Q2564" s="381"/>
      <c r="R2564" s="379"/>
    </row>
    <row r="2565" spans="1:18" x14ac:dyDescent="0.25">
      <c r="A2565" s="378"/>
      <c r="B2565" s="381"/>
      <c r="C2565" s="381"/>
      <c r="D2565" s="381"/>
      <c r="E2565" s="381"/>
      <c r="F2565" s="381"/>
      <c r="G2565" s="381"/>
      <c r="H2565" s="381"/>
      <c r="I2565" s="381"/>
      <c r="J2565" s="381"/>
      <c r="K2565" s="381"/>
      <c r="L2565" s="381"/>
      <c r="M2565" s="381"/>
      <c r="N2565" s="381"/>
      <c r="O2565" s="381"/>
      <c r="P2565" s="381"/>
      <c r="Q2565" s="381"/>
      <c r="R2565" s="379"/>
    </row>
    <row r="2566" spans="1:18" x14ac:dyDescent="0.25">
      <c r="A2566" s="378"/>
      <c r="B2566" s="381"/>
      <c r="C2566" s="381"/>
      <c r="D2566" s="381"/>
      <c r="E2566" s="381"/>
      <c r="F2566" s="381"/>
      <c r="G2566" s="381"/>
      <c r="H2566" s="381"/>
      <c r="I2566" s="381"/>
      <c r="J2566" s="381"/>
      <c r="K2566" s="381"/>
      <c r="L2566" s="381"/>
      <c r="M2566" s="381"/>
      <c r="N2566" s="381"/>
      <c r="O2566" s="381"/>
      <c r="P2566" s="381"/>
      <c r="Q2566" s="381"/>
      <c r="R2566" s="379"/>
    </row>
    <row r="2567" spans="1:18" x14ac:dyDescent="0.25">
      <c r="A2567" s="378"/>
      <c r="B2567" s="381"/>
      <c r="C2567" s="381"/>
      <c r="D2567" s="381"/>
      <c r="E2567" s="381"/>
      <c r="F2567" s="381"/>
      <c r="G2567" s="381"/>
      <c r="H2567" s="381"/>
      <c r="I2567" s="381"/>
      <c r="J2567" s="381"/>
      <c r="K2567" s="381"/>
      <c r="L2567" s="381"/>
      <c r="M2567" s="381"/>
      <c r="N2567" s="381"/>
      <c r="O2567" s="381"/>
      <c r="P2567" s="381"/>
      <c r="Q2567" s="381"/>
      <c r="R2567" s="379"/>
    </row>
    <row r="2568" spans="1:18" x14ac:dyDescent="0.25">
      <c r="A2568" s="378"/>
      <c r="B2568" s="381"/>
      <c r="C2568" s="381"/>
      <c r="D2568" s="381"/>
      <c r="E2568" s="381"/>
      <c r="F2568" s="381"/>
      <c r="G2568" s="381"/>
      <c r="H2568" s="381"/>
      <c r="I2568" s="381"/>
      <c r="J2568" s="381"/>
      <c r="K2568" s="381"/>
      <c r="L2568" s="381"/>
      <c r="M2568" s="381"/>
      <c r="N2568" s="381"/>
      <c r="O2568" s="381"/>
      <c r="P2568" s="381"/>
      <c r="Q2568" s="381"/>
      <c r="R2568" s="379"/>
    </row>
    <row r="2569" spans="1:18" x14ac:dyDescent="0.25">
      <c r="A2569" s="378"/>
      <c r="B2569" s="381"/>
      <c r="C2569" s="381"/>
      <c r="D2569" s="381"/>
      <c r="E2569" s="381"/>
      <c r="F2569" s="381"/>
      <c r="G2569" s="381"/>
      <c r="H2569" s="381"/>
      <c r="I2569" s="381"/>
      <c r="J2569" s="381"/>
      <c r="K2569" s="381"/>
      <c r="L2569" s="381"/>
      <c r="M2569" s="381"/>
      <c r="N2569" s="381"/>
      <c r="O2569" s="381"/>
      <c r="P2569" s="381"/>
      <c r="Q2569" s="381"/>
      <c r="R2569" s="379"/>
    </row>
    <row r="2570" spans="1:18" x14ac:dyDescent="0.25">
      <c r="A2570" s="378"/>
      <c r="B2570" s="381"/>
      <c r="C2570" s="381"/>
      <c r="D2570" s="381"/>
      <c r="E2570" s="381"/>
      <c r="F2570" s="381"/>
      <c r="G2570" s="381"/>
      <c r="H2570" s="381"/>
      <c r="I2570" s="381"/>
      <c r="J2570" s="381"/>
      <c r="K2570" s="381"/>
      <c r="L2570" s="381"/>
      <c r="M2570" s="381"/>
      <c r="N2570" s="381"/>
      <c r="O2570" s="381"/>
      <c r="P2570" s="381"/>
      <c r="Q2570" s="381"/>
      <c r="R2570" s="379"/>
    </row>
    <row r="2571" spans="1:18" x14ac:dyDescent="0.25">
      <c r="A2571" s="378"/>
      <c r="B2571" s="381"/>
      <c r="C2571" s="381"/>
      <c r="D2571" s="381"/>
      <c r="E2571" s="381"/>
      <c r="F2571" s="381"/>
      <c r="G2571" s="381"/>
      <c r="H2571" s="381"/>
      <c r="I2571" s="381"/>
      <c r="J2571" s="381"/>
      <c r="K2571" s="381"/>
      <c r="L2571" s="381"/>
      <c r="M2571" s="381"/>
      <c r="N2571" s="381"/>
      <c r="O2571" s="381"/>
      <c r="P2571" s="381"/>
      <c r="Q2571" s="381"/>
      <c r="R2571" s="379"/>
    </row>
    <row r="2572" spans="1:18" x14ac:dyDescent="0.25">
      <c r="A2572" s="378"/>
      <c r="B2572" s="381"/>
      <c r="C2572" s="381"/>
      <c r="D2572" s="381"/>
      <c r="E2572" s="381"/>
      <c r="F2572" s="381"/>
      <c r="G2572" s="381"/>
      <c r="H2572" s="381"/>
      <c r="I2572" s="381"/>
      <c r="J2572" s="381"/>
      <c r="K2572" s="381"/>
      <c r="L2572" s="381"/>
      <c r="M2572" s="381"/>
      <c r="N2572" s="381"/>
      <c r="O2572" s="381"/>
      <c r="P2572" s="381"/>
      <c r="Q2572" s="381"/>
      <c r="R2572" s="379"/>
    </row>
    <row r="2573" spans="1:18" x14ac:dyDescent="0.25">
      <c r="A2573" s="378"/>
      <c r="B2573" s="381"/>
      <c r="C2573" s="381"/>
      <c r="D2573" s="381"/>
      <c r="E2573" s="381"/>
      <c r="F2573" s="381"/>
      <c r="G2573" s="381"/>
      <c r="H2573" s="381"/>
      <c r="I2573" s="381"/>
      <c r="J2573" s="381"/>
      <c r="K2573" s="381"/>
      <c r="L2573" s="381"/>
      <c r="M2573" s="381"/>
      <c r="N2573" s="381"/>
      <c r="O2573" s="381"/>
      <c r="P2573" s="381"/>
      <c r="Q2573" s="381"/>
      <c r="R2573" s="379"/>
    </row>
    <row r="2574" spans="1:18" x14ac:dyDescent="0.25">
      <c r="A2574" s="378"/>
      <c r="B2574" s="381"/>
      <c r="C2574" s="381"/>
      <c r="D2574" s="381"/>
      <c r="E2574" s="381"/>
      <c r="F2574" s="381"/>
      <c r="G2574" s="381"/>
      <c r="H2574" s="381"/>
      <c r="I2574" s="381"/>
      <c r="J2574" s="381"/>
      <c r="K2574" s="381"/>
      <c r="L2574" s="381"/>
      <c r="M2574" s="381"/>
      <c r="N2574" s="381"/>
      <c r="O2574" s="381"/>
      <c r="P2574" s="381"/>
      <c r="Q2574" s="381"/>
      <c r="R2574" s="379"/>
    </row>
    <row r="2575" spans="1:18" x14ac:dyDescent="0.25">
      <c r="A2575" s="378"/>
      <c r="B2575" s="381"/>
      <c r="C2575" s="381"/>
      <c r="D2575" s="381"/>
      <c r="E2575" s="381"/>
      <c r="F2575" s="381"/>
      <c r="G2575" s="381"/>
      <c r="H2575" s="381"/>
      <c r="I2575" s="381"/>
      <c r="J2575" s="381"/>
      <c r="K2575" s="381"/>
      <c r="L2575" s="381"/>
      <c r="M2575" s="381"/>
      <c r="N2575" s="381"/>
      <c r="O2575" s="381"/>
      <c r="P2575" s="381"/>
      <c r="Q2575" s="381"/>
      <c r="R2575" s="379"/>
    </row>
    <row r="2576" spans="1:18" x14ac:dyDescent="0.25">
      <c r="A2576" s="378"/>
      <c r="B2576" s="381"/>
      <c r="C2576" s="381"/>
      <c r="D2576" s="381"/>
      <c r="E2576" s="381"/>
      <c r="F2576" s="381"/>
      <c r="G2576" s="381"/>
      <c r="H2576" s="381"/>
      <c r="I2576" s="381"/>
      <c r="J2576" s="381"/>
      <c r="K2576" s="381"/>
      <c r="L2576" s="381"/>
      <c r="M2576" s="381"/>
      <c r="N2576" s="381"/>
      <c r="O2576" s="381"/>
      <c r="P2576" s="381"/>
      <c r="Q2576" s="381"/>
      <c r="R2576" s="379"/>
    </row>
    <row r="2577" spans="1:18" x14ac:dyDescent="0.25">
      <c r="A2577" s="378"/>
      <c r="B2577" s="381"/>
      <c r="C2577" s="381"/>
      <c r="D2577" s="381"/>
      <c r="E2577" s="381"/>
      <c r="F2577" s="381"/>
      <c r="G2577" s="381"/>
      <c r="H2577" s="381"/>
      <c r="I2577" s="381"/>
      <c r="J2577" s="381"/>
      <c r="K2577" s="381"/>
      <c r="L2577" s="381"/>
      <c r="M2577" s="381"/>
      <c r="N2577" s="381"/>
      <c r="O2577" s="381"/>
      <c r="P2577" s="381"/>
      <c r="Q2577" s="381"/>
      <c r="R2577" s="379"/>
    </row>
    <row r="2578" spans="1:18" x14ac:dyDescent="0.25">
      <c r="A2578" s="378"/>
      <c r="B2578" s="381"/>
      <c r="C2578" s="381"/>
      <c r="D2578" s="381"/>
      <c r="E2578" s="381"/>
      <c r="F2578" s="381"/>
      <c r="G2578" s="381"/>
      <c r="H2578" s="381"/>
      <c r="I2578" s="381"/>
      <c r="J2578" s="381"/>
      <c r="K2578" s="381"/>
      <c r="L2578" s="381"/>
      <c r="M2578" s="381"/>
      <c r="N2578" s="381"/>
      <c r="O2578" s="381"/>
      <c r="P2578" s="381"/>
      <c r="Q2578" s="381"/>
      <c r="R2578" s="379"/>
    </row>
    <row r="2579" spans="1:18" x14ac:dyDescent="0.25">
      <c r="A2579" s="378"/>
      <c r="B2579" s="381"/>
      <c r="C2579" s="381"/>
      <c r="D2579" s="381"/>
      <c r="E2579" s="381"/>
      <c r="F2579" s="381"/>
      <c r="G2579" s="381"/>
      <c r="H2579" s="381"/>
      <c r="I2579" s="381"/>
      <c r="J2579" s="381"/>
      <c r="K2579" s="381"/>
      <c r="L2579" s="381"/>
      <c r="M2579" s="381"/>
      <c r="N2579" s="381"/>
      <c r="O2579" s="381"/>
      <c r="P2579" s="381"/>
      <c r="Q2579" s="381"/>
      <c r="R2579" s="379"/>
    </row>
    <row r="2580" spans="1:18" x14ac:dyDescent="0.25">
      <c r="A2580" s="378"/>
      <c r="B2580" s="381"/>
      <c r="C2580" s="381"/>
      <c r="D2580" s="381"/>
      <c r="E2580" s="381"/>
      <c r="F2580" s="381"/>
      <c r="G2580" s="381"/>
      <c r="H2580" s="381"/>
      <c r="I2580" s="381"/>
      <c r="J2580" s="381"/>
      <c r="K2580" s="381"/>
      <c r="L2580" s="381"/>
      <c r="M2580" s="381"/>
      <c r="N2580" s="381"/>
      <c r="O2580" s="381"/>
      <c r="P2580" s="381"/>
      <c r="Q2580" s="381"/>
      <c r="R2580" s="379"/>
    </row>
    <row r="2581" spans="1:18" x14ac:dyDescent="0.25">
      <c r="A2581" s="378"/>
      <c r="B2581" s="381"/>
      <c r="C2581" s="381"/>
      <c r="D2581" s="381"/>
      <c r="E2581" s="381"/>
      <c r="F2581" s="381"/>
      <c r="G2581" s="381"/>
      <c r="H2581" s="381"/>
      <c r="I2581" s="381"/>
      <c r="J2581" s="381"/>
      <c r="K2581" s="381"/>
      <c r="L2581" s="381"/>
      <c r="M2581" s="381"/>
      <c r="N2581" s="381"/>
      <c r="O2581" s="381"/>
      <c r="P2581" s="381"/>
      <c r="Q2581" s="381"/>
      <c r="R2581" s="379"/>
    </row>
    <row r="2582" spans="1:18" x14ac:dyDescent="0.25">
      <c r="A2582" s="378"/>
      <c r="B2582" s="381"/>
      <c r="C2582" s="381"/>
      <c r="D2582" s="381"/>
      <c r="E2582" s="381"/>
      <c r="F2582" s="381"/>
      <c r="G2582" s="381"/>
      <c r="H2582" s="381"/>
      <c r="I2582" s="381"/>
      <c r="J2582" s="381"/>
      <c r="K2582" s="381"/>
      <c r="L2582" s="381"/>
      <c r="M2582" s="381"/>
      <c r="N2582" s="381"/>
      <c r="O2582" s="381"/>
      <c r="P2582" s="381"/>
      <c r="Q2582" s="381"/>
      <c r="R2582" s="379"/>
    </row>
    <row r="2583" spans="1:18" x14ac:dyDescent="0.25">
      <c r="A2583" s="378"/>
      <c r="B2583" s="381"/>
      <c r="C2583" s="381"/>
      <c r="D2583" s="381"/>
      <c r="E2583" s="381"/>
      <c r="F2583" s="381"/>
      <c r="G2583" s="381"/>
      <c r="H2583" s="381"/>
      <c r="I2583" s="381"/>
      <c r="J2583" s="381"/>
      <c r="K2583" s="381"/>
      <c r="L2583" s="381"/>
      <c r="M2583" s="381"/>
      <c r="N2583" s="381"/>
      <c r="O2583" s="381"/>
      <c r="P2583" s="381"/>
      <c r="Q2583" s="381"/>
      <c r="R2583" s="379"/>
    </row>
    <row r="2584" spans="1:18" x14ac:dyDescent="0.25">
      <c r="A2584" s="378"/>
      <c r="B2584" s="381"/>
      <c r="C2584" s="381"/>
      <c r="D2584" s="381"/>
      <c r="E2584" s="381"/>
      <c r="F2584" s="381"/>
      <c r="G2584" s="381"/>
      <c r="H2584" s="381"/>
      <c r="I2584" s="381"/>
      <c r="J2584" s="381"/>
      <c r="K2584" s="381"/>
      <c r="L2584" s="381"/>
      <c r="M2584" s="381"/>
      <c r="N2584" s="381"/>
      <c r="O2584" s="381"/>
      <c r="P2584" s="381"/>
      <c r="Q2584" s="381"/>
      <c r="R2584" s="379"/>
    </row>
    <row r="2585" spans="1:18" x14ac:dyDescent="0.25">
      <c r="A2585" s="378"/>
      <c r="B2585" s="381"/>
      <c r="C2585" s="381"/>
      <c r="D2585" s="381"/>
      <c r="E2585" s="381"/>
      <c r="F2585" s="381"/>
      <c r="G2585" s="381"/>
      <c r="H2585" s="381"/>
      <c r="I2585" s="381"/>
      <c r="J2585" s="381"/>
      <c r="K2585" s="381"/>
      <c r="L2585" s="381"/>
      <c r="M2585" s="381"/>
      <c r="N2585" s="381"/>
      <c r="O2585" s="381"/>
      <c r="P2585" s="381"/>
      <c r="Q2585" s="381"/>
      <c r="R2585" s="379"/>
    </row>
    <row r="2586" spans="1:18" x14ac:dyDescent="0.25">
      <c r="A2586" s="378"/>
      <c r="B2586" s="381"/>
      <c r="C2586" s="381"/>
      <c r="D2586" s="381"/>
      <c r="E2586" s="381"/>
      <c r="F2586" s="381"/>
      <c r="G2586" s="381"/>
      <c r="H2586" s="381"/>
      <c r="I2586" s="381"/>
      <c r="J2586" s="381"/>
      <c r="K2586" s="381"/>
      <c r="L2586" s="381"/>
      <c r="M2586" s="381"/>
      <c r="N2586" s="381"/>
      <c r="O2586" s="381"/>
      <c r="P2586" s="381"/>
      <c r="Q2586" s="381"/>
      <c r="R2586" s="379"/>
    </row>
    <row r="2587" spans="1:18" x14ac:dyDescent="0.25">
      <c r="A2587" s="378"/>
      <c r="B2587" s="381"/>
      <c r="C2587" s="381"/>
      <c r="D2587" s="381"/>
      <c r="E2587" s="381"/>
      <c r="F2587" s="381"/>
      <c r="G2587" s="381"/>
      <c r="H2587" s="381"/>
      <c r="I2587" s="381"/>
      <c r="J2587" s="381"/>
      <c r="K2587" s="381"/>
      <c r="L2587" s="381"/>
      <c r="M2587" s="381"/>
      <c r="N2587" s="381"/>
      <c r="O2587" s="381"/>
      <c r="P2587" s="381"/>
      <c r="Q2587" s="381"/>
      <c r="R2587" s="379"/>
    </row>
    <row r="2588" spans="1:18" x14ac:dyDescent="0.25">
      <c r="A2588" s="378"/>
      <c r="B2588" s="381"/>
      <c r="C2588" s="381"/>
      <c r="D2588" s="381"/>
      <c r="E2588" s="381"/>
      <c r="F2588" s="381"/>
      <c r="G2588" s="381"/>
      <c r="H2588" s="381"/>
      <c r="I2588" s="381"/>
      <c r="J2588" s="381"/>
      <c r="K2588" s="381"/>
      <c r="L2588" s="381"/>
      <c r="M2588" s="381"/>
      <c r="N2588" s="381"/>
      <c r="O2588" s="381"/>
      <c r="P2588" s="381"/>
      <c r="Q2588" s="381"/>
      <c r="R2588" s="379"/>
    </row>
    <row r="2589" spans="1:18" x14ac:dyDescent="0.25">
      <c r="A2589" s="378"/>
      <c r="B2589" s="381"/>
      <c r="C2589" s="381"/>
      <c r="D2589" s="381"/>
      <c r="E2589" s="381"/>
      <c r="F2589" s="381"/>
      <c r="G2589" s="381"/>
      <c r="H2589" s="381"/>
      <c r="I2589" s="381"/>
      <c r="J2589" s="381"/>
      <c r="K2589" s="381"/>
      <c r="L2589" s="381"/>
      <c r="M2589" s="381"/>
      <c r="N2589" s="381"/>
      <c r="O2589" s="381"/>
      <c r="P2589" s="381"/>
      <c r="Q2589" s="381"/>
      <c r="R2589" s="379"/>
    </row>
    <row r="2590" spans="1:18" x14ac:dyDescent="0.25">
      <c r="A2590" s="378"/>
      <c r="B2590" s="381"/>
      <c r="C2590" s="381"/>
      <c r="D2590" s="381"/>
      <c r="E2590" s="381"/>
      <c r="F2590" s="381"/>
      <c r="G2590" s="381"/>
      <c r="H2590" s="381"/>
      <c r="I2590" s="381"/>
      <c r="J2590" s="381"/>
      <c r="K2590" s="381"/>
      <c r="L2590" s="381"/>
      <c r="M2590" s="381"/>
      <c r="N2590" s="381"/>
      <c r="O2590" s="381"/>
      <c r="P2590" s="381"/>
      <c r="Q2590" s="381"/>
      <c r="R2590" s="379"/>
    </row>
    <row r="2591" spans="1:18" x14ac:dyDescent="0.25">
      <c r="A2591" s="378"/>
      <c r="B2591" s="381"/>
      <c r="C2591" s="381"/>
      <c r="D2591" s="381"/>
      <c r="E2591" s="381"/>
      <c r="F2591" s="381"/>
      <c r="G2591" s="381"/>
      <c r="H2591" s="381"/>
      <c r="I2591" s="381"/>
      <c r="J2591" s="381"/>
      <c r="K2591" s="381"/>
      <c r="L2591" s="381"/>
      <c r="M2591" s="381"/>
      <c r="N2591" s="381"/>
      <c r="O2591" s="381"/>
      <c r="P2591" s="381"/>
      <c r="Q2591" s="381"/>
      <c r="R2591" s="379"/>
    </row>
    <row r="2592" spans="1:18" x14ac:dyDescent="0.25">
      <c r="A2592" s="378"/>
      <c r="B2592" s="381"/>
      <c r="C2592" s="381"/>
      <c r="D2592" s="381"/>
      <c r="E2592" s="381"/>
      <c r="F2592" s="381"/>
      <c r="G2592" s="381"/>
      <c r="H2592" s="381"/>
      <c r="I2592" s="381"/>
      <c r="J2592" s="381"/>
      <c r="K2592" s="381"/>
      <c r="L2592" s="381"/>
      <c r="M2592" s="381"/>
      <c r="N2592" s="381"/>
      <c r="O2592" s="381"/>
      <c r="P2592" s="381"/>
      <c r="Q2592" s="381"/>
      <c r="R2592" s="379"/>
    </row>
    <row r="2593" spans="1:18" x14ac:dyDescent="0.25">
      <c r="A2593" s="378"/>
      <c r="B2593" s="381"/>
      <c r="C2593" s="381"/>
      <c r="D2593" s="381"/>
      <c r="E2593" s="381"/>
      <c r="F2593" s="381"/>
      <c r="G2593" s="381"/>
      <c r="H2593" s="381"/>
      <c r="I2593" s="381"/>
      <c r="J2593" s="381"/>
      <c r="K2593" s="381"/>
      <c r="L2593" s="381"/>
      <c r="M2593" s="381"/>
      <c r="N2593" s="381"/>
      <c r="O2593" s="381"/>
      <c r="P2593" s="381"/>
      <c r="Q2593" s="381"/>
      <c r="R2593" s="379"/>
    </row>
    <row r="2594" spans="1:18" x14ac:dyDescent="0.25">
      <c r="A2594" s="378"/>
      <c r="B2594" s="381"/>
      <c r="C2594" s="381"/>
      <c r="D2594" s="381"/>
      <c r="E2594" s="381"/>
      <c r="F2594" s="381"/>
      <c r="G2594" s="381"/>
      <c r="H2594" s="381"/>
      <c r="I2594" s="381"/>
      <c r="J2594" s="381"/>
      <c r="K2594" s="381"/>
      <c r="L2594" s="381"/>
      <c r="M2594" s="381"/>
      <c r="N2594" s="381"/>
      <c r="O2594" s="381"/>
      <c r="P2594" s="381"/>
      <c r="Q2594" s="381"/>
      <c r="R2594" s="379"/>
    </row>
    <row r="2595" spans="1:18" x14ac:dyDescent="0.25">
      <c r="A2595" s="378"/>
      <c r="B2595" s="381"/>
      <c r="C2595" s="381"/>
      <c r="D2595" s="381"/>
      <c r="E2595" s="381"/>
      <c r="F2595" s="381"/>
      <c r="G2595" s="381"/>
      <c r="H2595" s="381"/>
      <c r="I2595" s="381"/>
      <c r="J2595" s="381"/>
      <c r="K2595" s="381"/>
      <c r="L2595" s="381"/>
      <c r="M2595" s="381"/>
      <c r="N2595" s="381"/>
      <c r="O2595" s="381"/>
      <c r="P2595" s="381"/>
      <c r="Q2595" s="381"/>
      <c r="R2595" s="379"/>
    </row>
    <row r="2596" spans="1:18" x14ac:dyDescent="0.25">
      <c r="A2596" s="378"/>
      <c r="B2596" s="381"/>
      <c r="C2596" s="381"/>
      <c r="D2596" s="381"/>
      <c r="E2596" s="381"/>
      <c r="F2596" s="381"/>
      <c r="G2596" s="381"/>
      <c r="H2596" s="381"/>
      <c r="I2596" s="381"/>
      <c r="J2596" s="381"/>
      <c r="K2596" s="381"/>
      <c r="L2596" s="381"/>
      <c r="M2596" s="381"/>
      <c r="N2596" s="381"/>
      <c r="O2596" s="381"/>
      <c r="P2596" s="381"/>
      <c r="Q2596" s="381"/>
      <c r="R2596" s="379"/>
    </row>
    <row r="2597" spans="1:18" x14ac:dyDescent="0.25">
      <c r="A2597" s="378"/>
      <c r="B2597" s="381"/>
      <c r="C2597" s="381"/>
      <c r="D2597" s="381"/>
      <c r="E2597" s="381"/>
      <c r="F2597" s="381"/>
      <c r="G2597" s="381"/>
      <c r="H2597" s="381"/>
      <c r="I2597" s="381"/>
      <c r="J2597" s="381"/>
      <c r="K2597" s="381"/>
      <c r="L2597" s="381"/>
      <c r="M2597" s="381"/>
      <c r="N2597" s="381"/>
      <c r="O2597" s="381"/>
      <c r="P2597" s="381"/>
      <c r="Q2597" s="381"/>
      <c r="R2597" s="379"/>
    </row>
    <row r="2598" spans="1:18" x14ac:dyDescent="0.25">
      <c r="A2598" s="378"/>
      <c r="B2598" s="381"/>
      <c r="C2598" s="381"/>
      <c r="D2598" s="381"/>
      <c r="E2598" s="381"/>
      <c r="F2598" s="381"/>
      <c r="G2598" s="381"/>
      <c r="H2598" s="381"/>
      <c r="I2598" s="381"/>
      <c r="J2598" s="381"/>
      <c r="K2598" s="381"/>
      <c r="L2598" s="381"/>
      <c r="M2598" s="381"/>
      <c r="N2598" s="381"/>
      <c r="O2598" s="381"/>
      <c r="P2598" s="381"/>
      <c r="Q2598" s="381"/>
      <c r="R2598" s="379"/>
    </row>
    <row r="2599" spans="1:18" x14ac:dyDescent="0.25">
      <c r="A2599" s="378"/>
      <c r="B2599" s="381"/>
      <c r="C2599" s="381"/>
      <c r="D2599" s="381"/>
      <c r="E2599" s="381"/>
      <c r="F2599" s="381"/>
      <c r="G2599" s="381"/>
      <c r="H2599" s="381"/>
      <c r="I2599" s="381"/>
      <c r="J2599" s="381"/>
      <c r="K2599" s="381"/>
      <c r="L2599" s="381"/>
      <c r="M2599" s="381"/>
      <c r="N2599" s="381"/>
      <c r="O2599" s="381"/>
      <c r="P2599" s="381"/>
      <c r="Q2599" s="381"/>
      <c r="R2599" s="379"/>
    </row>
    <row r="2600" spans="1:18" x14ac:dyDescent="0.25">
      <c r="A2600" s="378"/>
      <c r="B2600" s="381"/>
      <c r="C2600" s="381"/>
      <c r="D2600" s="381"/>
      <c r="E2600" s="381"/>
      <c r="F2600" s="381"/>
      <c r="G2600" s="381"/>
      <c r="H2600" s="381"/>
      <c r="I2600" s="381"/>
      <c r="J2600" s="381"/>
      <c r="K2600" s="381"/>
      <c r="L2600" s="381"/>
      <c r="M2600" s="381"/>
      <c r="N2600" s="381"/>
      <c r="O2600" s="381"/>
      <c r="P2600" s="381"/>
      <c r="Q2600" s="381"/>
      <c r="R2600" s="379"/>
    </row>
    <row r="2601" spans="1:18" x14ac:dyDescent="0.25">
      <c r="A2601" s="378"/>
      <c r="B2601" s="381"/>
      <c r="C2601" s="381"/>
      <c r="D2601" s="381"/>
      <c r="E2601" s="381"/>
      <c r="F2601" s="381"/>
      <c r="G2601" s="381"/>
      <c r="H2601" s="381"/>
      <c r="I2601" s="381"/>
      <c r="J2601" s="381"/>
      <c r="K2601" s="381"/>
      <c r="L2601" s="381"/>
      <c r="M2601" s="381"/>
      <c r="N2601" s="381"/>
      <c r="O2601" s="381"/>
      <c r="P2601" s="381"/>
      <c r="Q2601" s="381"/>
      <c r="R2601" s="379"/>
    </row>
    <row r="2602" spans="1:18" x14ac:dyDescent="0.25">
      <c r="A2602" s="378"/>
      <c r="B2602" s="381"/>
      <c r="C2602" s="381"/>
      <c r="D2602" s="381"/>
      <c r="E2602" s="381"/>
      <c r="F2602" s="381"/>
      <c r="G2602" s="381"/>
      <c r="H2602" s="381"/>
      <c r="I2602" s="381"/>
      <c r="J2602" s="381"/>
      <c r="K2602" s="381"/>
      <c r="L2602" s="381"/>
      <c r="M2602" s="381"/>
      <c r="N2602" s="381"/>
      <c r="O2602" s="381"/>
      <c r="P2602" s="381"/>
      <c r="Q2602" s="381"/>
      <c r="R2602" s="379"/>
    </row>
    <row r="2603" spans="1:18" x14ac:dyDescent="0.25">
      <c r="A2603" s="378"/>
      <c r="B2603" s="381"/>
      <c r="C2603" s="381"/>
      <c r="D2603" s="381"/>
      <c r="E2603" s="381"/>
      <c r="F2603" s="381"/>
      <c r="G2603" s="381"/>
      <c r="H2603" s="381"/>
      <c r="I2603" s="381"/>
      <c r="J2603" s="381"/>
      <c r="K2603" s="381"/>
      <c r="L2603" s="381"/>
      <c r="M2603" s="381"/>
      <c r="N2603" s="381"/>
      <c r="O2603" s="381"/>
      <c r="P2603" s="381"/>
      <c r="Q2603" s="381"/>
      <c r="R2603" s="379"/>
    </row>
    <row r="2604" spans="1:18" x14ac:dyDescent="0.25">
      <c r="A2604" s="378"/>
      <c r="B2604" s="381"/>
      <c r="C2604" s="381"/>
      <c r="D2604" s="381"/>
      <c r="E2604" s="381"/>
      <c r="F2604" s="381"/>
      <c r="G2604" s="381"/>
      <c r="H2604" s="381"/>
      <c r="I2604" s="381"/>
      <c r="J2604" s="381"/>
      <c r="K2604" s="381"/>
      <c r="L2604" s="381"/>
      <c r="M2604" s="381"/>
      <c r="N2604" s="381"/>
      <c r="O2604" s="381"/>
      <c r="P2604" s="381"/>
      <c r="Q2604" s="381"/>
      <c r="R2604" s="379"/>
    </row>
    <row r="2605" spans="1:18" x14ac:dyDescent="0.25">
      <c r="A2605" s="378"/>
      <c r="B2605" s="381"/>
      <c r="C2605" s="381"/>
      <c r="D2605" s="381"/>
      <c r="E2605" s="381"/>
      <c r="F2605" s="381"/>
      <c r="G2605" s="381"/>
      <c r="H2605" s="381"/>
      <c r="I2605" s="381"/>
      <c r="J2605" s="381"/>
      <c r="K2605" s="381"/>
      <c r="L2605" s="381"/>
      <c r="M2605" s="381"/>
      <c r="N2605" s="381"/>
      <c r="O2605" s="381"/>
      <c r="P2605" s="381"/>
      <c r="Q2605" s="381"/>
      <c r="R2605" s="379"/>
    </row>
    <row r="2606" spans="1:18" x14ac:dyDescent="0.25">
      <c r="A2606" s="378"/>
      <c r="B2606" s="381"/>
      <c r="C2606" s="381"/>
      <c r="D2606" s="381"/>
      <c r="E2606" s="381"/>
      <c r="F2606" s="381"/>
      <c r="G2606" s="381"/>
      <c r="H2606" s="381"/>
      <c r="I2606" s="381"/>
      <c r="J2606" s="381"/>
      <c r="K2606" s="381"/>
      <c r="L2606" s="381"/>
      <c r="M2606" s="381"/>
      <c r="N2606" s="381"/>
      <c r="O2606" s="381"/>
      <c r="P2606" s="381"/>
      <c r="Q2606" s="381"/>
      <c r="R2606" s="379"/>
    </row>
    <row r="2607" spans="1:18" x14ac:dyDescent="0.25">
      <c r="A2607" s="378"/>
      <c r="B2607" s="381"/>
      <c r="C2607" s="381"/>
      <c r="D2607" s="381"/>
      <c r="E2607" s="381"/>
      <c r="F2607" s="381"/>
      <c r="G2607" s="381"/>
      <c r="H2607" s="381"/>
      <c r="I2607" s="381"/>
      <c r="J2607" s="381"/>
      <c r="K2607" s="381"/>
      <c r="L2607" s="381"/>
      <c r="M2607" s="381"/>
      <c r="N2607" s="381"/>
      <c r="O2607" s="381"/>
      <c r="P2607" s="381"/>
      <c r="Q2607" s="381"/>
      <c r="R2607" s="379"/>
    </row>
    <row r="2608" spans="1:18" x14ac:dyDescent="0.25">
      <c r="A2608" s="378"/>
      <c r="B2608" s="381"/>
      <c r="C2608" s="381"/>
      <c r="D2608" s="381"/>
      <c r="E2608" s="381"/>
      <c r="F2608" s="381"/>
      <c r="G2608" s="381"/>
      <c r="H2608" s="381"/>
      <c r="I2608" s="381"/>
      <c r="J2608" s="381"/>
      <c r="K2608" s="381"/>
      <c r="L2608" s="381"/>
      <c r="M2608" s="381"/>
      <c r="N2608" s="381"/>
      <c r="O2608" s="381"/>
      <c r="P2608" s="381"/>
      <c r="Q2608" s="381"/>
      <c r="R2608" s="379"/>
    </row>
    <row r="2609" spans="1:18" x14ac:dyDescent="0.25">
      <c r="A2609" s="378"/>
      <c r="B2609" s="381"/>
      <c r="C2609" s="381"/>
      <c r="D2609" s="381"/>
      <c r="E2609" s="381"/>
      <c r="F2609" s="381"/>
      <c r="G2609" s="381"/>
      <c r="H2609" s="381"/>
      <c r="I2609" s="381"/>
      <c r="J2609" s="381"/>
      <c r="K2609" s="381"/>
      <c r="L2609" s="381"/>
      <c r="M2609" s="381"/>
      <c r="N2609" s="381"/>
      <c r="O2609" s="381"/>
      <c r="P2609" s="381"/>
      <c r="Q2609" s="381"/>
      <c r="R2609" s="379"/>
    </row>
    <row r="2610" spans="1:18" x14ac:dyDescent="0.25">
      <c r="A2610" s="378"/>
      <c r="B2610" s="381"/>
      <c r="C2610" s="381"/>
      <c r="D2610" s="381"/>
      <c r="E2610" s="381"/>
      <c r="F2610" s="381"/>
      <c r="G2610" s="381"/>
      <c r="H2610" s="381"/>
      <c r="I2610" s="381"/>
      <c r="J2610" s="381"/>
      <c r="K2610" s="381"/>
      <c r="L2610" s="381"/>
      <c r="M2610" s="381"/>
      <c r="N2610" s="381"/>
      <c r="O2610" s="381"/>
      <c r="P2610" s="381"/>
      <c r="Q2610" s="381"/>
      <c r="R2610" s="379"/>
    </row>
    <row r="2611" spans="1:18" x14ac:dyDescent="0.25">
      <c r="A2611" s="378"/>
      <c r="B2611" s="381"/>
      <c r="C2611" s="381"/>
      <c r="D2611" s="381"/>
      <c r="E2611" s="381"/>
      <c r="F2611" s="381"/>
      <c r="G2611" s="381"/>
      <c r="H2611" s="381"/>
      <c r="I2611" s="381"/>
      <c r="J2611" s="381"/>
      <c r="K2611" s="381"/>
      <c r="L2611" s="381"/>
      <c r="M2611" s="381"/>
      <c r="N2611" s="381"/>
      <c r="O2611" s="381"/>
      <c r="P2611" s="381"/>
      <c r="Q2611" s="381"/>
      <c r="R2611" s="379"/>
    </row>
    <row r="2612" spans="1:18" x14ac:dyDescent="0.25">
      <c r="A2612" s="378"/>
      <c r="B2612" s="381"/>
      <c r="C2612" s="381"/>
      <c r="D2612" s="381"/>
      <c r="E2612" s="381"/>
      <c r="F2612" s="381"/>
      <c r="G2612" s="381"/>
      <c r="H2612" s="381"/>
      <c r="I2612" s="381"/>
      <c r="J2612" s="381"/>
      <c r="K2612" s="381"/>
      <c r="L2612" s="381"/>
      <c r="M2612" s="381"/>
      <c r="N2612" s="381"/>
      <c r="O2612" s="381"/>
      <c r="P2612" s="381"/>
      <c r="Q2612" s="381"/>
      <c r="R2612" s="379"/>
    </row>
    <row r="2613" spans="1:18" x14ac:dyDescent="0.25">
      <c r="A2613" s="378"/>
      <c r="B2613" s="381"/>
      <c r="C2613" s="381"/>
      <c r="D2613" s="381"/>
      <c r="E2613" s="381"/>
      <c r="F2613" s="381"/>
      <c r="G2613" s="381"/>
      <c r="H2613" s="381"/>
      <c r="I2613" s="381"/>
      <c r="J2613" s="381"/>
      <c r="K2613" s="381"/>
      <c r="L2613" s="381"/>
      <c r="M2613" s="381"/>
      <c r="N2613" s="381"/>
      <c r="O2613" s="381"/>
      <c r="P2613" s="381"/>
      <c r="Q2613" s="381"/>
      <c r="R2613" s="379"/>
    </row>
    <row r="2614" spans="1:18" x14ac:dyDescent="0.25">
      <c r="A2614" s="378"/>
      <c r="B2614" s="381"/>
      <c r="C2614" s="381"/>
      <c r="D2614" s="381"/>
      <c r="E2614" s="381"/>
      <c r="F2614" s="381"/>
      <c r="G2614" s="381"/>
      <c r="H2614" s="381"/>
      <c r="I2614" s="381"/>
      <c r="J2614" s="381"/>
      <c r="K2614" s="381"/>
      <c r="L2614" s="381"/>
      <c r="M2614" s="381"/>
      <c r="N2614" s="381"/>
      <c r="O2614" s="381"/>
      <c r="P2614" s="381"/>
      <c r="Q2614" s="381"/>
      <c r="R2614" s="379"/>
    </row>
    <row r="2615" spans="1:18" x14ac:dyDescent="0.25">
      <c r="A2615" s="378"/>
      <c r="B2615" s="381"/>
      <c r="C2615" s="381"/>
      <c r="D2615" s="381"/>
      <c r="E2615" s="381"/>
      <c r="F2615" s="381"/>
      <c r="G2615" s="381"/>
      <c r="H2615" s="381"/>
      <c r="I2615" s="381"/>
      <c r="J2615" s="381"/>
      <c r="K2615" s="381"/>
      <c r="L2615" s="381"/>
      <c r="M2615" s="381"/>
      <c r="N2615" s="381"/>
      <c r="O2615" s="381"/>
      <c r="P2615" s="381"/>
      <c r="Q2615" s="381"/>
      <c r="R2615" s="379"/>
    </row>
    <row r="2616" spans="1:18" x14ac:dyDescent="0.25">
      <c r="A2616" s="378"/>
      <c r="B2616" s="381"/>
      <c r="C2616" s="381"/>
      <c r="D2616" s="381"/>
      <c r="E2616" s="381"/>
      <c r="F2616" s="381"/>
      <c r="G2616" s="381"/>
      <c r="H2616" s="381"/>
      <c r="I2616" s="381"/>
      <c r="J2616" s="381"/>
      <c r="K2616" s="381"/>
      <c r="L2616" s="381"/>
      <c r="M2616" s="381"/>
      <c r="N2616" s="381"/>
      <c r="O2616" s="381"/>
      <c r="P2616" s="381"/>
      <c r="Q2616" s="381"/>
      <c r="R2616" s="379"/>
    </row>
    <row r="2617" spans="1:18" x14ac:dyDescent="0.25">
      <c r="A2617" s="378"/>
      <c r="B2617" s="381"/>
      <c r="C2617" s="381"/>
      <c r="D2617" s="381"/>
      <c r="E2617" s="381"/>
      <c r="F2617" s="381"/>
      <c r="G2617" s="381"/>
      <c r="H2617" s="381"/>
      <c r="I2617" s="381"/>
      <c r="J2617" s="381"/>
      <c r="K2617" s="381"/>
      <c r="L2617" s="381"/>
      <c r="M2617" s="381"/>
      <c r="N2617" s="381"/>
      <c r="O2617" s="381"/>
      <c r="P2617" s="381"/>
      <c r="Q2617" s="381"/>
      <c r="R2617" s="379"/>
    </row>
    <row r="2618" spans="1:18" x14ac:dyDescent="0.25">
      <c r="A2618" s="378"/>
      <c r="B2618" s="381"/>
      <c r="C2618" s="381"/>
      <c r="D2618" s="381"/>
      <c r="E2618" s="381"/>
      <c r="F2618" s="381"/>
      <c r="G2618" s="381"/>
      <c r="H2618" s="381"/>
      <c r="I2618" s="381"/>
      <c r="J2618" s="381"/>
      <c r="K2618" s="381"/>
      <c r="L2618" s="381"/>
      <c r="M2618" s="381"/>
      <c r="N2618" s="381"/>
      <c r="O2618" s="381"/>
      <c r="P2618" s="381"/>
      <c r="Q2618" s="381"/>
      <c r="R2618" s="379"/>
    </row>
    <row r="2619" spans="1:18" x14ac:dyDescent="0.25">
      <c r="A2619" s="378"/>
      <c r="B2619" s="381"/>
      <c r="C2619" s="381"/>
      <c r="D2619" s="381"/>
      <c r="E2619" s="381"/>
      <c r="F2619" s="381"/>
      <c r="G2619" s="381"/>
      <c r="H2619" s="381"/>
      <c r="I2619" s="381"/>
      <c r="J2619" s="381"/>
      <c r="K2619" s="381"/>
      <c r="L2619" s="381"/>
      <c r="M2619" s="381"/>
      <c r="N2619" s="381"/>
      <c r="O2619" s="381"/>
      <c r="P2619" s="381"/>
      <c r="Q2619" s="381"/>
      <c r="R2619" s="379"/>
    </row>
    <row r="2620" spans="1:18" x14ac:dyDescent="0.25">
      <c r="A2620" s="378"/>
      <c r="B2620" s="381"/>
      <c r="C2620" s="381"/>
      <c r="D2620" s="381"/>
      <c r="E2620" s="381"/>
      <c r="F2620" s="381"/>
      <c r="G2620" s="381"/>
      <c r="H2620" s="381"/>
      <c r="I2620" s="381"/>
      <c r="J2620" s="381"/>
      <c r="K2620" s="381"/>
      <c r="L2620" s="381"/>
      <c r="M2620" s="381"/>
      <c r="N2620" s="381"/>
      <c r="O2620" s="381"/>
      <c r="P2620" s="381"/>
      <c r="Q2620" s="381"/>
      <c r="R2620" s="379"/>
    </row>
    <row r="2621" spans="1:18" x14ac:dyDescent="0.25">
      <c r="A2621" s="378"/>
      <c r="B2621" s="381"/>
      <c r="C2621" s="381"/>
      <c r="D2621" s="381"/>
      <c r="E2621" s="381"/>
      <c r="F2621" s="381"/>
      <c r="G2621" s="381"/>
      <c r="H2621" s="381"/>
      <c r="I2621" s="381"/>
      <c r="J2621" s="381"/>
      <c r="K2621" s="381"/>
      <c r="L2621" s="381"/>
      <c r="M2621" s="381"/>
      <c r="N2621" s="381"/>
      <c r="O2621" s="381"/>
      <c r="P2621" s="381"/>
      <c r="Q2621" s="381"/>
      <c r="R2621" s="379"/>
    </row>
    <row r="2622" spans="1:18" x14ac:dyDescent="0.25">
      <c r="A2622" s="378"/>
      <c r="B2622" s="381"/>
      <c r="C2622" s="381"/>
      <c r="D2622" s="381"/>
      <c r="E2622" s="381"/>
      <c r="F2622" s="381"/>
      <c r="G2622" s="381"/>
      <c r="H2622" s="381"/>
      <c r="I2622" s="381"/>
      <c r="J2622" s="381"/>
      <c r="K2622" s="381"/>
      <c r="L2622" s="381"/>
      <c r="M2622" s="381"/>
      <c r="N2622" s="381"/>
      <c r="O2622" s="381"/>
      <c r="P2622" s="381"/>
      <c r="Q2622" s="381"/>
      <c r="R2622" s="379"/>
    </row>
    <row r="2623" spans="1:18" x14ac:dyDescent="0.25">
      <c r="A2623" s="378"/>
      <c r="B2623" s="381"/>
      <c r="C2623" s="381"/>
      <c r="D2623" s="381"/>
      <c r="E2623" s="381"/>
      <c r="F2623" s="381"/>
      <c r="G2623" s="381"/>
      <c r="H2623" s="381"/>
      <c r="I2623" s="381"/>
      <c r="J2623" s="381"/>
      <c r="K2623" s="381"/>
      <c r="L2623" s="381"/>
      <c r="M2623" s="381"/>
      <c r="N2623" s="381"/>
      <c r="O2623" s="381"/>
      <c r="P2623" s="381"/>
      <c r="Q2623" s="381"/>
      <c r="R2623" s="379"/>
    </row>
    <row r="2624" spans="1:18" x14ac:dyDescent="0.25">
      <c r="A2624" s="378"/>
      <c r="B2624" s="381"/>
      <c r="C2624" s="381"/>
      <c r="D2624" s="381"/>
      <c r="E2624" s="381"/>
      <c r="F2624" s="381"/>
      <c r="G2624" s="381"/>
      <c r="H2624" s="381"/>
      <c r="I2624" s="381"/>
      <c r="J2624" s="381"/>
      <c r="K2624" s="381"/>
      <c r="L2624" s="381"/>
      <c r="M2624" s="381"/>
      <c r="N2624" s="381"/>
      <c r="O2624" s="381"/>
      <c r="P2624" s="381"/>
      <c r="Q2624" s="381"/>
      <c r="R2624" s="379"/>
    </row>
    <row r="2625" spans="1:18" x14ac:dyDescent="0.25">
      <c r="A2625" s="378"/>
      <c r="B2625" s="381"/>
      <c r="C2625" s="381"/>
      <c r="D2625" s="381"/>
      <c r="E2625" s="381"/>
      <c r="F2625" s="381"/>
      <c r="G2625" s="381"/>
      <c r="H2625" s="381"/>
      <c r="I2625" s="381"/>
      <c r="J2625" s="381"/>
      <c r="K2625" s="381"/>
      <c r="L2625" s="381"/>
      <c r="M2625" s="381"/>
      <c r="N2625" s="381"/>
      <c r="O2625" s="381"/>
      <c r="P2625" s="381"/>
      <c r="Q2625" s="381"/>
      <c r="R2625" s="379"/>
    </row>
    <row r="2626" spans="1:18" x14ac:dyDescent="0.25">
      <c r="A2626" s="378"/>
      <c r="B2626" s="381"/>
      <c r="C2626" s="381"/>
      <c r="D2626" s="381"/>
      <c r="E2626" s="381"/>
      <c r="F2626" s="381"/>
      <c r="G2626" s="381"/>
      <c r="H2626" s="381"/>
      <c r="I2626" s="381"/>
      <c r="J2626" s="381"/>
      <c r="K2626" s="381"/>
      <c r="L2626" s="381"/>
      <c r="M2626" s="381"/>
      <c r="N2626" s="381"/>
      <c r="O2626" s="381"/>
      <c r="P2626" s="381"/>
      <c r="Q2626" s="381"/>
      <c r="R2626" s="379"/>
    </row>
    <row r="2627" spans="1:18" x14ac:dyDescent="0.25">
      <c r="A2627" s="378"/>
      <c r="B2627" s="381"/>
      <c r="C2627" s="381"/>
      <c r="D2627" s="381"/>
      <c r="E2627" s="381"/>
      <c r="F2627" s="381"/>
      <c r="G2627" s="381"/>
      <c r="H2627" s="381"/>
      <c r="I2627" s="381"/>
      <c r="J2627" s="381"/>
      <c r="K2627" s="381"/>
      <c r="L2627" s="381"/>
      <c r="M2627" s="381"/>
      <c r="N2627" s="381"/>
      <c r="O2627" s="381"/>
      <c r="P2627" s="381"/>
      <c r="Q2627" s="381"/>
      <c r="R2627" s="379"/>
    </row>
    <row r="2628" spans="1:18" x14ac:dyDescent="0.25">
      <c r="A2628" s="378"/>
      <c r="B2628" s="381"/>
      <c r="C2628" s="381"/>
      <c r="D2628" s="381"/>
      <c r="E2628" s="381"/>
      <c r="F2628" s="381"/>
      <c r="G2628" s="381"/>
      <c r="H2628" s="381"/>
      <c r="I2628" s="381"/>
      <c r="J2628" s="381"/>
      <c r="K2628" s="381"/>
      <c r="L2628" s="381"/>
      <c r="M2628" s="381"/>
      <c r="N2628" s="381"/>
      <c r="O2628" s="381"/>
      <c r="P2628" s="381"/>
      <c r="Q2628" s="381"/>
      <c r="R2628" s="379"/>
    </row>
    <row r="2629" spans="1:18" x14ac:dyDescent="0.25">
      <c r="A2629" s="378"/>
      <c r="B2629" s="381"/>
      <c r="C2629" s="381"/>
      <c r="D2629" s="381"/>
      <c r="E2629" s="381"/>
      <c r="F2629" s="381"/>
      <c r="G2629" s="381"/>
      <c r="H2629" s="381"/>
      <c r="I2629" s="381"/>
      <c r="J2629" s="381"/>
      <c r="K2629" s="381"/>
      <c r="L2629" s="381"/>
      <c r="M2629" s="381"/>
      <c r="N2629" s="381"/>
      <c r="O2629" s="381"/>
      <c r="P2629" s="381"/>
      <c r="Q2629" s="381"/>
      <c r="R2629" s="379"/>
    </row>
    <row r="2630" spans="1:18" x14ac:dyDescent="0.25">
      <c r="A2630" s="378"/>
      <c r="B2630" s="381"/>
      <c r="C2630" s="381"/>
      <c r="D2630" s="381"/>
      <c r="E2630" s="381"/>
      <c r="F2630" s="381"/>
      <c r="G2630" s="381"/>
      <c r="H2630" s="381"/>
      <c r="I2630" s="381"/>
      <c r="J2630" s="381"/>
      <c r="K2630" s="381"/>
      <c r="L2630" s="381"/>
      <c r="M2630" s="381"/>
      <c r="N2630" s="381"/>
      <c r="O2630" s="381"/>
      <c r="P2630" s="381"/>
      <c r="Q2630" s="381"/>
      <c r="R2630" s="379"/>
    </row>
    <row r="2631" spans="1:18" x14ac:dyDescent="0.25">
      <c r="A2631" s="378"/>
      <c r="B2631" s="381"/>
      <c r="C2631" s="381"/>
      <c r="D2631" s="381"/>
      <c r="E2631" s="381"/>
      <c r="F2631" s="381"/>
      <c r="G2631" s="381"/>
      <c r="H2631" s="381"/>
      <c r="I2631" s="381"/>
      <c r="J2631" s="381"/>
      <c r="K2631" s="381"/>
      <c r="L2631" s="381"/>
      <c r="M2631" s="381"/>
      <c r="N2631" s="381"/>
      <c r="O2631" s="381"/>
      <c r="P2631" s="381"/>
      <c r="Q2631" s="381"/>
      <c r="R2631" s="379"/>
    </row>
    <row r="2632" spans="1:18" x14ac:dyDescent="0.25">
      <c r="A2632" s="378"/>
      <c r="B2632" s="381"/>
      <c r="C2632" s="381"/>
      <c r="D2632" s="381"/>
      <c r="E2632" s="381"/>
      <c r="F2632" s="381"/>
      <c r="G2632" s="381"/>
      <c r="H2632" s="381"/>
      <c r="I2632" s="381"/>
      <c r="J2632" s="381"/>
      <c r="K2632" s="381"/>
      <c r="L2632" s="381"/>
      <c r="M2632" s="381"/>
      <c r="N2632" s="381"/>
      <c r="O2632" s="381"/>
      <c r="P2632" s="381"/>
      <c r="Q2632" s="381"/>
      <c r="R2632" s="379"/>
    </row>
    <row r="2633" spans="1:18" x14ac:dyDescent="0.25">
      <c r="A2633" s="378"/>
      <c r="B2633" s="381"/>
      <c r="C2633" s="381"/>
      <c r="D2633" s="381"/>
      <c r="E2633" s="381"/>
      <c r="F2633" s="381"/>
      <c r="G2633" s="381"/>
      <c r="H2633" s="381"/>
      <c r="I2633" s="381"/>
      <c r="J2633" s="381"/>
      <c r="K2633" s="381"/>
      <c r="L2633" s="381"/>
      <c r="M2633" s="381"/>
      <c r="N2633" s="381"/>
      <c r="O2633" s="381"/>
      <c r="P2633" s="381"/>
      <c r="Q2633" s="381"/>
      <c r="R2633" s="379"/>
    </row>
    <row r="2634" spans="1:18" x14ac:dyDescent="0.25">
      <c r="A2634" s="378"/>
      <c r="B2634" s="381"/>
      <c r="C2634" s="381"/>
      <c r="D2634" s="381"/>
      <c r="E2634" s="381"/>
      <c r="F2634" s="381"/>
      <c r="G2634" s="381"/>
      <c r="H2634" s="381"/>
      <c r="I2634" s="381"/>
      <c r="J2634" s="381"/>
      <c r="K2634" s="381"/>
      <c r="L2634" s="381"/>
      <c r="M2634" s="381"/>
      <c r="N2634" s="381"/>
      <c r="O2634" s="381"/>
      <c r="P2634" s="381"/>
      <c r="Q2634" s="381"/>
      <c r="R2634" s="379"/>
    </row>
    <row r="2635" spans="1:18" x14ac:dyDescent="0.25">
      <c r="A2635" s="378"/>
      <c r="B2635" s="381"/>
      <c r="C2635" s="381"/>
      <c r="D2635" s="381"/>
      <c r="E2635" s="381"/>
      <c r="F2635" s="381"/>
      <c r="G2635" s="381"/>
      <c r="H2635" s="381"/>
      <c r="I2635" s="381"/>
      <c r="J2635" s="381"/>
      <c r="K2635" s="381"/>
      <c r="L2635" s="381"/>
      <c r="M2635" s="381"/>
      <c r="N2635" s="381"/>
      <c r="O2635" s="381"/>
      <c r="P2635" s="381"/>
      <c r="Q2635" s="381"/>
      <c r="R2635" s="379"/>
    </row>
    <row r="2636" spans="1:18" x14ac:dyDescent="0.25">
      <c r="A2636" s="378"/>
      <c r="B2636" s="381"/>
      <c r="C2636" s="381"/>
      <c r="D2636" s="381"/>
      <c r="E2636" s="381"/>
      <c r="F2636" s="381"/>
      <c r="G2636" s="381"/>
      <c r="H2636" s="381"/>
      <c r="I2636" s="381"/>
      <c r="J2636" s="381"/>
      <c r="K2636" s="381"/>
      <c r="L2636" s="381"/>
      <c r="M2636" s="381"/>
      <c r="N2636" s="381"/>
      <c r="O2636" s="381"/>
      <c r="P2636" s="381"/>
      <c r="Q2636" s="381"/>
      <c r="R2636" s="379"/>
    </row>
    <row r="2637" spans="1:18" x14ac:dyDescent="0.25">
      <c r="A2637" s="378"/>
      <c r="B2637" s="381"/>
      <c r="C2637" s="381"/>
      <c r="D2637" s="381"/>
      <c r="E2637" s="381"/>
      <c r="F2637" s="381"/>
      <c r="G2637" s="381"/>
      <c r="H2637" s="381"/>
      <c r="I2637" s="381"/>
      <c r="J2637" s="381"/>
      <c r="K2637" s="381"/>
      <c r="L2637" s="381"/>
      <c r="M2637" s="381"/>
      <c r="N2637" s="381"/>
      <c r="O2637" s="381"/>
      <c r="P2637" s="381"/>
      <c r="Q2637" s="381"/>
      <c r="R2637" s="379"/>
    </row>
    <row r="2638" spans="1:18" x14ac:dyDescent="0.25">
      <c r="A2638" s="378"/>
      <c r="B2638" s="381"/>
      <c r="C2638" s="381"/>
      <c r="D2638" s="381"/>
      <c r="E2638" s="381"/>
      <c r="F2638" s="381"/>
      <c r="G2638" s="381"/>
      <c r="H2638" s="381"/>
      <c r="I2638" s="381"/>
      <c r="J2638" s="381"/>
      <c r="K2638" s="381"/>
      <c r="L2638" s="381"/>
      <c r="M2638" s="381"/>
      <c r="N2638" s="381"/>
      <c r="O2638" s="381"/>
      <c r="P2638" s="381"/>
      <c r="Q2638" s="381"/>
      <c r="R2638" s="379"/>
    </row>
    <row r="2639" spans="1:18" x14ac:dyDescent="0.25">
      <c r="A2639" s="378"/>
      <c r="B2639" s="381"/>
      <c r="C2639" s="381"/>
      <c r="D2639" s="381"/>
      <c r="E2639" s="381"/>
      <c r="F2639" s="381"/>
      <c r="G2639" s="381"/>
      <c r="H2639" s="381"/>
      <c r="I2639" s="381"/>
      <c r="J2639" s="381"/>
      <c r="K2639" s="381"/>
      <c r="L2639" s="381"/>
      <c r="M2639" s="381"/>
      <c r="N2639" s="381"/>
      <c r="O2639" s="381"/>
      <c r="P2639" s="381"/>
      <c r="Q2639" s="381"/>
      <c r="R2639" s="379"/>
    </row>
    <row r="2640" spans="1:18" x14ac:dyDescent="0.25">
      <c r="A2640" s="378"/>
      <c r="B2640" s="381"/>
      <c r="C2640" s="381"/>
      <c r="D2640" s="381"/>
      <c r="E2640" s="381"/>
      <c r="F2640" s="381"/>
      <c r="G2640" s="381"/>
      <c r="H2640" s="381"/>
      <c r="I2640" s="381"/>
      <c r="J2640" s="381"/>
      <c r="K2640" s="381"/>
      <c r="L2640" s="381"/>
      <c r="M2640" s="381"/>
      <c r="N2640" s="381"/>
      <c r="O2640" s="381"/>
      <c r="P2640" s="381"/>
      <c r="Q2640" s="381"/>
      <c r="R2640" s="379"/>
    </row>
    <row r="2641" spans="1:18" x14ac:dyDescent="0.25">
      <c r="A2641" s="378"/>
      <c r="B2641" s="381"/>
      <c r="C2641" s="381"/>
      <c r="D2641" s="381"/>
      <c r="E2641" s="381"/>
      <c r="F2641" s="381"/>
      <c r="G2641" s="381"/>
      <c r="H2641" s="381"/>
      <c r="I2641" s="381"/>
      <c r="J2641" s="381"/>
      <c r="K2641" s="381"/>
      <c r="L2641" s="381"/>
      <c r="M2641" s="381"/>
      <c r="N2641" s="381"/>
      <c r="O2641" s="381"/>
      <c r="P2641" s="381"/>
      <c r="Q2641" s="381"/>
      <c r="R2641" s="379"/>
    </row>
    <row r="2642" spans="1:18" x14ac:dyDescent="0.25">
      <c r="A2642" s="378"/>
      <c r="B2642" s="381"/>
      <c r="C2642" s="381"/>
      <c r="D2642" s="381"/>
      <c r="E2642" s="381"/>
      <c r="F2642" s="381"/>
      <c r="G2642" s="381"/>
      <c r="H2642" s="381"/>
      <c r="I2642" s="381"/>
      <c r="J2642" s="381"/>
      <c r="K2642" s="381"/>
      <c r="L2642" s="381"/>
      <c r="M2642" s="381"/>
      <c r="N2642" s="381"/>
      <c r="O2642" s="381"/>
      <c r="P2642" s="381"/>
      <c r="Q2642" s="381"/>
      <c r="R2642" s="379"/>
    </row>
    <row r="2643" spans="1:18" x14ac:dyDescent="0.25">
      <c r="A2643" s="378"/>
      <c r="B2643" s="381"/>
      <c r="C2643" s="381"/>
      <c r="D2643" s="381"/>
      <c r="E2643" s="381"/>
      <c r="F2643" s="381"/>
      <c r="G2643" s="381"/>
      <c r="H2643" s="381"/>
      <c r="I2643" s="381"/>
      <c r="J2643" s="381"/>
      <c r="K2643" s="381"/>
      <c r="L2643" s="381"/>
      <c r="M2643" s="381"/>
      <c r="N2643" s="381"/>
      <c r="O2643" s="381"/>
      <c r="P2643" s="381"/>
      <c r="Q2643" s="381"/>
      <c r="R2643" s="379"/>
    </row>
    <row r="2644" spans="1:18" x14ac:dyDescent="0.25">
      <c r="A2644" s="378"/>
      <c r="B2644" s="381"/>
      <c r="C2644" s="381"/>
      <c r="D2644" s="381"/>
      <c r="E2644" s="381"/>
      <c r="F2644" s="381"/>
      <c r="G2644" s="381"/>
      <c r="H2644" s="381"/>
      <c r="I2644" s="381"/>
      <c r="J2644" s="381"/>
      <c r="K2644" s="381"/>
      <c r="L2644" s="381"/>
      <c r="M2644" s="381"/>
      <c r="N2644" s="381"/>
      <c r="O2644" s="381"/>
      <c r="P2644" s="381"/>
      <c r="Q2644" s="381"/>
      <c r="R2644" s="379"/>
    </row>
    <row r="2645" spans="1:18" x14ac:dyDescent="0.25">
      <c r="A2645" s="378"/>
      <c r="B2645" s="381"/>
      <c r="C2645" s="381"/>
      <c r="D2645" s="381"/>
      <c r="E2645" s="381"/>
      <c r="F2645" s="381"/>
      <c r="G2645" s="381"/>
      <c r="H2645" s="381"/>
      <c r="I2645" s="381"/>
      <c r="J2645" s="381"/>
      <c r="K2645" s="381"/>
      <c r="L2645" s="381"/>
      <c r="M2645" s="381"/>
      <c r="N2645" s="381"/>
      <c r="O2645" s="381"/>
      <c r="P2645" s="381"/>
      <c r="Q2645" s="381"/>
      <c r="R2645" s="379"/>
    </row>
    <row r="2646" spans="1:18" x14ac:dyDescent="0.25">
      <c r="A2646" s="378"/>
      <c r="B2646" s="381"/>
      <c r="C2646" s="381"/>
      <c r="D2646" s="381"/>
      <c r="E2646" s="381"/>
      <c r="F2646" s="381"/>
      <c r="G2646" s="381"/>
      <c r="H2646" s="381"/>
      <c r="I2646" s="381"/>
      <c r="J2646" s="381"/>
      <c r="K2646" s="381"/>
      <c r="L2646" s="381"/>
      <c r="M2646" s="381"/>
      <c r="N2646" s="381"/>
      <c r="O2646" s="381"/>
      <c r="P2646" s="381"/>
      <c r="Q2646" s="381"/>
      <c r="R2646" s="379"/>
    </row>
    <row r="2647" spans="1:18" x14ac:dyDescent="0.25">
      <c r="A2647" s="378"/>
      <c r="B2647" s="381"/>
      <c r="C2647" s="381"/>
      <c r="D2647" s="381"/>
      <c r="E2647" s="381"/>
      <c r="F2647" s="381"/>
      <c r="G2647" s="381"/>
      <c r="H2647" s="381"/>
      <c r="I2647" s="381"/>
      <c r="J2647" s="381"/>
      <c r="K2647" s="381"/>
      <c r="L2647" s="381"/>
      <c r="M2647" s="381"/>
      <c r="N2647" s="381"/>
      <c r="O2647" s="381"/>
      <c r="P2647" s="381"/>
      <c r="Q2647" s="381"/>
      <c r="R2647" s="379"/>
    </row>
    <row r="2648" spans="1:18" x14ac:dyDescent="0.25">
      <c r="A2648" s="378"/>
      <c r="B2648" s="381"/>
      <c r="C2648" s="381"/>
      <c r="D2648" s="381"/>
      <c r="E2648" s="381"/>
      <c r="F2648" s="381"/>
      <c r="G2648" s="381"/>
      <c r="H2648" s="381"/>
      <c r="I2648" s="381"/>
      <c r="J2648" s="381"/>
      <c r="K2648" s="381"/>
      <c r="L2648" s="381"/>
      <c r="M2648" s="381"/>
      <c r="N2648" s="381"/>
      <c r="O2648" s="381"/>
      <c r="P2648" s="381"/>
      <c r="Q2648" s="381"/>
      <c r="R2648" s="379"/>
    </row>
    <row r="2649" spans="1:18" x14ac:dyDescent="0.25">
      <c r="A2649" s="378"/>
      <c r="B2649" s="381"/>
      <c r="C2649" s="381"/>
      <c r="D2649" s="381"/>
      <c r="E2649" s="381"/>
      <c r="F2649" s="381"/>
      <c r="G2649" s="381"/>
      <c r="H2649" s="381"/>
      <c r="I2649" s="381"/>
      <c r="J2649" s="381"/>
      <c r="K2649" s="381"/>
      <c r="L2649" s="381"/>
      <c r="M2649" s="381"/>
      <c r="N2649" s="381"/>
      <c r="O2649" s="381"/>
      <c r="P2649" s="381"/>
      <c r="Q2649" s="381"/>
      <c r="R2649" s="379"/>
    </row>
    <row r="2650" spans="1:18" x14ac:dyDescent="0.25">
      <c r="A2650" s="378"/>
      <c r="B2650" s="381"/>
      <c r="C2650" s="381"/>
      <c r="D2650" s="381"/>
      <c r="E2650" s="381"/>
      <c r="F2650" s="381"/>
      <c r="G2650" s="381"/>
      <c r="H2650" s="381"/>
      <c r="I2650" s="381"/>
      <c r="J2650" s="381"/>
      <c r="K2650" s="381"/>
      <c r="L2650" s="381"/>
      <c r="M2650" s="381"/>
      <c r="N2650" s="381"/>
      <c r="O2650" s="381"/>
      <c r="P2650" s="381"/>
      <c r="Q2650" s="381"/>
      <c r="R2650" s="379"/>
    </row>
    <row r="2651" spans="1:18" x14ac:dyDescent="0.25">
      <c r="A2651" s="378"/>
      <c r="B2651" s="381"/>
      <c r="C2651" s="381"/>
      <c r="D2651" s="381"/>
      <c r="E2651" s="381"/>
      <c r="F2651" s="381"/>
      <c r="G2651" s="381"/>
      <c r="H2651" s="381"/>
      <c r="I2651" s="381"/>
      <c r="J2651" s="381"/>
      <c r="K2651" s="381"/>
      <c r="L2651" s="381"/>
      <c r="M2651" s="381"/>
      <c r="N2651" s="381"/>
      <c r="O2651" s="381"/>
      <c r="P2651" s="381"/>
      <c r="Q2651" s="381"/>
      <c r="R2651" s="379"/>
    </row>
    <row r="2652" spans="1:18" x14ac:dyDescent="0.25">
      <c r="A2652" s="378"/>
      <c r="B2652" s="381"/>
      <c r="C2652" s="381"/>
      <c r="D2652" s="381"/>
      <c r="E2652" s="381"/>
      <c r="F2652" s="381"/>
      <c r="G2652" s="381"/>
      <c r="H2652" s="381"/>
      <c r="I2652" s="381"/>
      <c r="J2652" s="381"/>
      <c r="K2652" s="381"/>
      <c r="L2652" s="381"/>
      <c r="M2652" s="381"/>
      <c r="N2652" s="381"/>
      <c r="O2652" s="381"/>
      <c r="P2652" s="381"/>
      <c r="Q2652" s="381"/>
      <c r="R2652" s="379"/>
    </row>
    <row r="2653" spans="1:18" x14ac:dyDescent="0.25">
      <c r="A2653" s="378"/>
      <c r="B2653" s="381"/>
      <c r="C2653" s="381"/>
      <c r="D2653" s="381"/>
      <c r="E2653" s="381"/>
      <c r="F2653" s="381"/>
      <c r="G2653" s="381"/>
      <c r="H2653" s="381"/>
      <c r="I2653" s="381"/>
      <c r="J2653" s="381"/>
      <c r="K2653" s="381"/>
      <c r="L2653" s="381"/>
      <c r="M2653" s="381"/>
      <c r="N2653" s="381"/>
      <c r="O2653" s="381"/>
      <c r="P2653" s="381"/>
      <c r="Q2653" s="381"/>
      <c r="R2653" s="379"/>
    </row>
    <row r="2654" spans="1:18" x14ac:dyDescent="0.25">
      <c r="A2654" s="378"/>
      <c r="B2654" s="381"/>
      <c r="C2654" s="381"/>
      <c r="D2654" s="381"/>
      <c r="E2654" s="381"/>
      <c r="F2654" s="381"/>
      <c r="G2654" s="381"/>
      <c r="H2654" s="381"/>
      <c r="I2654" s="381"/>
      <c r="J2654" s="381"/>
      <c r="K2654" s="381"/>
      <c r="L2654" s="381"/>
      <c r="M2654" s="381"/>
      <c r="N2654" s="381"/>
      <c r="O2654" s="381"/>
      <c r="P2654" s="381"/>
      <c r="Q2654" s="381"/>
      <c r="R2654" s="379"/>
    </row>
    <row r="2655" spans="1:18" x14ac:dyDescent="0.25">
      <c r="A2655" s="378"/>
      <c r="B2655" s="381"/>
      <c r="C2655" s="381"/>
      <c r="D2655" s="381"/>
      <c r="E2655" s="381"/>
      <c r="F2655" s="381"/>
      <c r="G2655" s="381"/>
      <c r="H2655" s="381"/>
      <c r="I2655" s="381"/>
      <c r="J2655" s="381"/>
      <c r="K2655" s="381"/>
      <c r="L2655" s="381"/>
      <c r="M2655" s="381"/>
      <c r="N2655" s="381"/>
      <c r="O2655" s="381"/>
      <c r="P2655" s="381"/>
      <c r="Q2655" s="381"/>
      <c r="R2655" s="379"/>
    </row>
    <row r="2656" spans="1:18" x14ac:dyDescent="0.25">
      <c r="A2656" s="378"/>
      <c r="B2656" s="381"/>
      <c r="C2656" s="381"/>
      <c r="D2656" s="381"/>
      <c r="E2656" s="381"/>
      <c r="F2656" s="381"/>
      <c r="G2656" s="381"/>
      <c r="H2656" s="381"/>
      <c r="I2656" s="381"/>
      <c r="J2656" s="381"/>
      <c r="K2656" s="381"/>
      <c r="L2656" s="381"/>
      <c r="M2656" s="381"/>
      <c r="N2656" s="381"/>
      <c r="O2656" s="381"/>
      <c r="P2656" s="381"/>
      <c r="Q2656" s="381"/>
      <c r="R2656" s="379"/>
    </row>
    <row r="2657" spans="1:18" x14ac:dyDescent="0.25">
      <c r="A2657" s="378"/>
      <c r="B2657" s="381"/>
      <c r="C2657" s="381"/>
      <c r="D2657" s="381"/>
      <c r="E2657" s="381"/>
      <c r="F2657" s="381"/>
      <c r="G2657" s="381"/>
      <c r="H2657" s="381"/>
      <c r="I2657" s="381"/>
      <c r="J2657" s="381"/>
      <c r="K2657" s="381"/>
      <c r="L2657" s="381"/>
      <c r="M2657" s="381"/>
      <c r="N2657" s="381"/>
      <c r="O2657" s="381"/>
      <c r="P2657" s="381"/>
      <c r="Q2657" s="381"/>
      <c r="R2657" s="379"/>
    </row>
    <row r="2658" spans="1:18" x14ac:dyDescent="0.25">
      <c r="A2658" s="378"/>
      <c r="B2658" s="381"/>
      <c r="C2658" s="381"/>
      <c r="D2658" s="381"/>
      <c r="E2658" s="381"/>
      <c r="F2658" s="381"/>
      <c r="G2658" s="381"/>
      <c r="H2658" s="381"/>
      <c r="I2658" s="381"/>
      <c r="J2658" s="381"/>
      <c r="K2658" s="381"/>
      <c r="L2658" s="381"/>
      <c r="M2658" s="381"/>
      <c r="N2658" s="381"/>
      <c r="O2658" s="381"/>
      <c r="P2658" s="381"/>
      <c r="Q2658" s="381"/>
      <c r="R2658" s="379"/>
    </row>
    <row r="2659" spans="1:18" x14ac:dyDescent="0.25">
      <c r="A2659" s="378"/>
      <c r="B2659" s="381"/>
      <c r="C2659" s="381"/>
      <c r="D2659" s="381"/>
      <c r="E2659" s="381"/>
      <c r="F2659" s="381"/>
      <c r="G2659" s="381"/>
      <c r="H2659" s="381"/>
      <c r="I2659" s="381"/>
      <c r="J2659" s="381"/>
      <c r="K2659" s="381"/>
      <c r="L2659" s="381"/>
      <c r="M2659" s="381"/>
      <c r="N2659" s="381"/>
      <c r="O2659" s="381"/>
      <c r="P2659" s="381"/>
      <c r="Q2659" s="381"/>
      <c r="R2659" s="379"/>
    </row>
    <row r="2660" spans="1:18" x14ac:dyDescent="0.25">
      <c r="A2660" s="378"/>
      <c r="B2660" s="381"/>
      <c r="C2660" s="381"/>
      <c r="D2660" s="381"/>
      <c r="E2660" s="381"/>
      <c r="F2660" s="381"/>
      <c r="G2660" s="381"/>
      <c r="H2660" s="381"/>
      <c r="I2660" s="381"/>
      <c r="J2660" s="381"/>
      <c r="K2660" s="381"/>
      <c r="L2660" s="381"/>
      <c r="M2660" s="381"/>
      <c r="N2660" s="381"/>
      <c r="O2660" s="381"/>
      <c r="P2660" s="381"/>
      <c r="Q2660" s="381"/>
      <c r="R2660" s="379"/>
    </row>
    <row r="2661" spans="1:18" x14ac:dyDescent="0.25">
      <c r="A2661" s="378"/>
      <c r="B2661" s="381"/>
      <c r="C2661" s="381"/>
      <c r="D2661" s="381"/>
      <c r="E2661" s="381"/>
      <c r="F2661" s="381"/>
      <c r="G2661" s="381"/>
      <c r="H2661" s="381"/>
      <c r="I2661" s="381"/>
      <c r="J2661" s="381"/>
      <c r="K2661" s="381"/>
      <c r="L2661" s="381"/>
      <c r="M2661" s="381"/>
      <c r="N2661" s="381"/>
      <c r="O2661" s="381"/>
      <c r="P2661" s="381"/>
      <c r="Q2661" s="381"/>
      <c r="R2661" s="379"/>
    </row>
    <row r="2662" spans="1:18" x14ac:dyDescent="0.25">
      <c r="A2662" s="378"/>
      <c r="B2662" s="381"/>
      <c r="C2662" s="381"/>
      <c r="D2662" s="381"/>
      <c r="E2662" s="381"/>
      <c r="F2662" s="381"/>
      <c r="G2662" s="381"/>
      <c r="H2662" s="381"/>
      <c r="I2662" s="381"/>
      <c r="J2662" s="381"/>
      <c r="K2662" s="381"/>
      <c r="L2662" s="381"/>
      <c r="M2662" s="381"/>
      <c r="N2662" s="381"/>
      <c r="O2662" s="381"/>
      <c r="P2662" s="381"/>
      <c r="Q2662" s="381"/>
      <c r="R2662" s="379"/>
    </row>
    <row r="2663" spans="1:18" x14ac:dyDescent="0.25">
      <c r="A2663" s="378"/>
      <c r="B2663" s="381"/>
      <c r="C2663" s="381"/>
      <c r="D2663" s="381"/>
      <c r="E2663" s="381"/>
      <c r="F2663" s="381"/>
      <c r="G2663" s="381"/>
      <c r="H2663" s="381"/>
      <c r="I2663" s="381"/>
      <c r="J2663" s="381"/>
      <c r="K2663" s="381"/>
      <c r="L2663" s="381"/>
      <c r="M2663" s="381"/>
      <c r="N2663" s="381"/>
      <c r="O2663" s="381"/>
      <c r="P2663" s="381"/>
      <c r="Q2663" s="381"/>
      <c r="R2663" s="379"/>
    </row>
    <row r="2664" spans="1:18" x14ac:dyDescent="0.25">
      <c r="A2664" s="378"/>
      <c r="B2664" s="381"/>
      <c r="C2664" s="381"/>
      <c r="D2664" s="381"/>
      <c r="E2664" s="381"/>
      <c r="F2664" s="381"/>
      <c r="G2664" s="381"/>
      <c r="H2664" s="381"/>
      <c r="I2664" s="381"/>
      <c r="J2664" s="381"/>
      <c r="K2664" s="381"/>
      <c r="L2664" s="381"/>
      <c r="M2664" s="381"/>
      <c r="N2664" s="381"/>
      <c r="O2664" s="381"/>
      <c r="P2664" s="381"/>
      <c r="Q2664" s="381"/>
      <c r="R2664" s="379"/>
    </row>
    <row r="2665" spans="1:18" x14ac:dyDescent="0.25">
      <c r="A2665" s="378"/>
      <c r="B2665" s="381"/>
      <c r="C2665" s="381"/>
      <c r="D2665" s="381"/>
      <c r="E2665" s="381"/>
      <c r="F2665" s="381"/>
      <c r="G2665" s="381"/>
      <c r="H2665" s="381"/>
      <c r="I2665" s="381"/>
      <c r="J2665" s="381"/>
      <c r="K2665" s="381"/>
      <c r="L2665" s="381"/>
      <c r="M2665" s="381"/>
      <c r="N2665" s="381"/>
      <c r="O2665" s="381"/>
      <c r="P2665" s="381"/>
      <c r="Q2665" s="381"/>
      <c r="R2665" s="379"/>
    </row>
    <row r="2666" spans="1:18" x14ac:dyDescent="0.25">
      <c r="A2666" s="378"/>
      <c r="B2666" s="381"/>
      <c r="C2666" s="381"/>
      <c r="D2666" s="381"/>
      <c r="E2666" s="381"/>
      <c r="F2666" s="381"/>
      <c r="G2666" s="381"/>
      <c r="H2666" s="381"/>
      <c r="I2666" s="381"/>
      <c r="J2666" s="381"/>
      <c r="K2666" s="381"/>
      <c r="L2666" s="381"/>
      <c r="M2666" s="381"/>
      <c r="N2666" s="381"/>
      <c r="O2666" s="381"/>
      <c r="P2666" s="381"/>
      <c r="Q2666" s="381"/>
      <c r="R2666" s="379"/>
    </row>
    <row r="2667" spans="1:18" x14ac:dyDescent="0.25">
      <c r="A2667" s="378"/>
      <c r="B2667" s="381"/>
      <c r="C2667" s="381"/>
      <c r="D2667" s="381"/>
      <c r="E2667" s="381"/>
      <c r="F2667" s="381"/>
      <c r="G2667" s="381"/>
      <c r="H2667" s="381"/>
      <c r="I2667" s="381"/>
      <c r="J2667" s="381"/>
      <c r="K2667" s="381"/>
      <c r="L2667" s="381"/>
      <c r="M2667" s="381"/>
      <c r="N2667" s="381"/>
      <c r="O2667" s="381"/>
      <c r="P2667" s="381"/>
      <c r="Q2667" s="381"/>
      <c r="R2667" s="379"/>
    </row>
    <row r="2668" spans="1:18" x14ac:dyDescent="0.25">
      <c r="A2668" s="378"/>
      <c r="B2668" s="381"/>
      <c r="C2668" s="381"/>
      <c r="D2668" s="381"/>
      <c r="E2668" s="381"/>
      <c r="F2668" s="381"/>
      <c r="G2668" s="381"/>
      <c r="H2668" s="381"/>
      <c r="I2668" s="381"/>
      <c r="J2668" s="381"/>
      <c r="K2668" s="381"/>
      <c r="L2668" s="381"/>
      <c r="M2668" s="381"/>
      <c r="N2668" s="381"/>
      <c r="O2668" s="381"/>
      <c r="P2668" s="381"/>
      <c r="Q2668" s="381"/>
      <c r="R2668" s="379"/>
    </row>
    <row r="2669" spans="1:18" x14ac:dyDescent="0.25">
      <c r="A2669" s="378"/>
      <c r="B2669" s="381"/>
      <c r="C2669" s="381"/>
      <c r="D2669" s="381"/>
      <c r="E2669" s="381"/>
      <c r="F2669" s="381"/>
      <c r="G2669" s="381"/>
      <c r="H2669" s="381"/>
      <c r="I2669" s="381"/>
      <c r="J2669" s="381"/>
      <c r="K2669" s="381"/>
      <c r="L2669" s="381"/>
      <c r="M2669" s="381"/>
      <c r="N2669" s="381"/>
      <c r="O2669" s="381"/>
      <c r="P2669" s="381"/>
      <c r="Q2669" s="381"/>
      <c r="R2669" s="379"/>
    </row>
    <row r="2670" spans="1:18" x14ac:dyDescent="0.25">
      <c r="A2670" s="378"/>
      <c r="B2670" s="381"/>
      <c r="C2670" s="381"/>
      <c r="D2670" s="381"/>
      <c r="E2670" s="381"/>
      <c r="F2670" s="381"/>
      <c r="G2670" s="381"/>
      <c r="H2670" s="381"/>
      <c r="I2670" s="381"/>
      <c r="J2670" s="381"/>
      <c r="K2670" s="381"/>
      <c r="L2670" s="381"/>
      <c r="M2670" s="381"/>
      <c r="N2670" s="381"/>
      <c r="O2670" s="381"/>
      <c r="P2670" s="381"/>
      <c r="Q2670" s="381"/>
      <c r="R2670" s="379"/>
    </row>
    <row r="2671" spans="1:18" x14ac:dyDescent="0.25">
      <c r="A2671" s="378"/>
      <c r="B2671" s="381"/>
      <c r="C2671" s="381"/>
      <c r="D2671" s="381"/>
      <c r="E2671" s="381"/>
      <c r="F2671" s="381"/>
      <c r="G2671" s="381"/>
      <c r="H2671" s="381"/>
      <c r="I2671" s="381"/>
      <c r="J2671" s="381"/>
      <c r="K2671" s="381"/>
      <c r="L2671" s="381"/>
      <c r="M2671" s="381"/>
      <c r="N2671" s="381"/>
      <c r="O2671" s="381"/>
      <c r="P2671" s="381"/>
      <c r="Q2671" s="381"/>
      <c r="R2671" s="379"/>
    </row>
    <row r="2672" spans="1:18" x14ac:dyDescent="0.25">
      <c r="A2672" s="378"/>
      <c r="B2672" s="381"/>
      <c r="C2672" s="381"/>
      <c r="D2672" s="381"/>
      <c r="E2672" s="381"/>
      <c r="F2672" s="381"/>
      <c r="G2672" s="381"/>
      <c r="H2672" s="381"/>
      <c r="I2672" s="381"/>
      <c r="J2672" s="381"/>
      <c r="K2672" s="381"/>
      <c r="L2672" s="381"/>
      <c r="M2672" s="381"/>
      <c r="N2672" s="381"/>
      <c r="O2672" s="381"/>
      <c r="P2672" s="381"/>
      <c r="Q2672" s="381"/>
      <c r="R2672" s="379"/>
    </row>
    <row r="2673" spans="1:18" x14ac:dyDescent="0.25">
      <c r="A2673" s="378"/>
      <c r="B2673" s="381"/>
      <c r="C2673" s="381"/>
      <c r="D2673" s="381"/>
      <c r="E2673" s="381"/>
      <c r="F2673" s="381"/>
      <c r="G2673" s="381"/>
      <c r="H2673" s="381"/>
      <c r="I2673" s="381"/>
      <c r="J2673" s="381"/>
      <c r="K2673" s="381"/>
      <c r="L2673" s="381"/>
      <c r="M2673" s="381"/>
      <c r="N2673" s="381"/>
      <c r="O2673" s="381"/>
      <c r="P2673" s="381"/>
      <c r="Q2673" s="381"/>
      <c r="R2673" s="379"/>
    </row>
    <row r="2674" spans="1:18" x14ac:dyDescent="0.25">
      <c r="A2674" s="378"/>
      <c r="B2674" s="381"/>
      <c r="C2674" s="381"/>
      <c r="D2674" s="381"/>
      <c r="E2674" s="381"/>
      <c r="F2674" s="381"/>
      <c r="G2674" s="381"/>
      <c r="H2674" s="381"/>
      <c r="I2674" s="381"/>
      <c r="J2674" s="381"/>
      <c r="K2674" s="381"/>
      <c r="L2674" s="381"/>
      <c r="M2674" s="381"/>
      <c r="N2674" s="381"/>
      <c r="O2674" s="381"/>
      <c r="P2674" s="381"/>
      <c r="Q2674" s="381"/>
      <c r="R2674" s="379"/>
    </row>
    <row r="2675" spans="1:18" x14ac:dyDescent="0.25">
      <c r="A2675" s="378"/>
      <c r="B2675" s="381"/>
      <c r="C2675" s="381"/>
      <c r="D2675" s="381"/>
      <c r="E2675" s="381"/>
      <c r="F2675" s="381"/>
      <c r="G2675" s="381"/>
      <c r="H2675" s="381"/>
      <c r="I2675" s="381"/>
      <c r="J2675" s="381"/>
      <c r="K2675" s="381"/>
      <c r="L2675" s="381"/>
      <c r="M2675" s="381"/>
      <c r="N2675" s="381"/>
      <c r="O2675" s="381"/>
      <c r="P2675" s="381"/>
      <c r="Q2675" s="381"/>
      <c r="R2675" s="379"/>
    </row>
    <row r="2676" spans="1:18" x14ac:dyDescent="0.25">
      <c r="A2676" s="378"/>
      <c r="B2676" s="381"/>
      <c r="C2676" s="381"/>
      <c r="D2676" s="381"/>
      <c r="E2676" s="381"/>
      <c r="F2676" s="381"/>
      <c r="G2676" s="381"/>
      <c r="H2676" s="381"/>
      <c r="I2676" s="381"/>
      <c r="J2676" s="381"/>
      <c r="K2676" s="381"/>
      <c r="L2676" s="381"/>
      <c r="M2676" s="381"/>
      <c r="N2676" s="381"/>
      <c r="O2676" s="381"/>
      <c r="P2676" s="381"/>
      <c r="Q2676" s="381"/>
      <c r="R2676" s="379"/>
    </row>
    <row r="2677" spans="1:18" x14ac:dyDescent="0.25">
      <c r="A2677" s="378"/>
      <c r="B2677" s="381"/>
      <c r="C2677" s="381"/>
      <c r="D2677" s="381"/>
      <c r="E2677" s="381"/>
      <c r="F2677" s="381"/>
      <c r="G2677" s="381"/>
      <c r="H2677" s="381"/>
      <c r="I2677" s="381"/>
      <c r="J2677" s="381"/>
      <c r="K2677" s="381"/>
      <c r="L2677" s="381"/>
      <c r="M2677" s="381"/>
      <c r="N2677" s="381"/>
      <c r="O2677" s="381"/>
      <c r="P2677" s="381"/>
      <c r="Q2677" s="381"/>
      <c r="R2677" s="379"/>
    </row>
    <row r="2678" spans="1:18" x14ac:dyDescent="0.25">
      <c r="A2678" s="378"/>
      <c r="B2678" s="381"/>
      <c r="C2678" s="381"/>
      <c r="D2678" s="381"/>
      <c r="E2678" s="381"/>
      <c r="F2678" s="381"/>
      <c r="G2678" s="381"/>
      <c r="H2678" s="381"/>
      <c r="I2678" s="381"/>
      <c r="J2678" s="381"/>
      <c r="K2678" s="381"/>
      <c r="L2678" s="381"/>
      <c r="M2678" s="381"/>
      <c r="N2678" s="381"/>
      <c r="O2678" s="381"/>
      <c r="P2678" s="381"/>
      <c r="Q2678" s="381"/>
      <c r="R2678" s="379"/>
    </row>
    <row r="2679" spans="1:18" x14ac:dyDescent="0.25">
      <c r="A2679" s="378"/>
      <c r="B2679" s="381"/>
      <c r="C2679" s="381"/>
      <c r="D2679" s="381"/>
      <c r="E2679" s="381"/>
      <c r="F2679" s="381"/>
      <c r="G2679" s="381"/>
      <c r="H2679" s="381"/>
      <c r="I2679" s="381"/>
      <c r="J2679" s="381"/>
      <c r="K2679" s="381"/>
      <c r="L2679" s="381"/>
      <c r="M2679" s="381"/>
      <c r="N2679" s="381"/>
      <c r="O2679" s="381"/>
      <c r="P2679" s="381"/>
      <c r="Q2679" s="381"/>
      <c r="R2679" s="379"/>
    </row>
    <row r="2680" spans="1:18" x14ac:dyDescent="0.25">
      <c r="A2680" s="378"/>
      <c r="B2680" s="381"/>
      <c r="C2680" s="381"/>
      <c r="D2680" s="381"/>
      <c r="E2680" s="381"/>
      <c r="F2680" s="381"/>
      <c r="G2680" s="381"/>
      <c r="H2680" s="381"/>
      <c r="I2680" s="381"/>
      <c r="J2680" s="381"/>
      <c r="K2680" s="381"/>
      <c r="L2680" s="381"/>
      <c r="M2680" s="381"/>
      <c r="N2680" s="381"/>
      <c r="O2680" s="381"/>
      <c r="P2680" s="381"/>
      <c r="Q2680" s="381"/>
      <c r="R2680" s="379"/>
    </row>
    <row r="2681" spans="1:18" x14ac:dyDescent="0.25">
      <c r="A2681" s="378"/>
      <c r="B2681" s="381"/>
      <c r="C2681" s="381"/>
      <c r="D2681" s="381"/>
      <c r="E2681" s="381"/>
      <c r="F2681" s="381"/>
      <c r="G2681" s="381"/>
      <c r="H2681" s="381"/>
      <c r="I2681" s="381"/>
      <c r="J2681" s="381"/>
      <c r="K2681" s="381"/>
      <c r="L2681" s="381"/>
      <c r="M2681" s="381"/>
      <c r="N2681" s="381"/>
      <c r="O2681" s="381"/>
      <c r="P2681" s="381"/>
      <c r="Q2681" s="381"/>
      <c r="R2681" s="379"/>
    </row>
    <row r="2682" spans="1:18" x14ac:dyDescent="0.25">
      <c r="A2682" s="378"/>
      <c r="B2682" s="381"/>
      <c r="C2682" s="381"/>
      <c r="D2682" s="381"/>
      <c r="E2682" s="381"/>
      <c r="F2682" s="381"/>
      <c r="G2682" s="381"/>
      <c r="H2682" s="381"/>
      <c r="I2682" s="381"/>
      <c r="J2682" s="381"/>
      <c r="K2682" s="381"/>
      <c r="L2682" s="381"/>
      <c r="M2682" s="381"/>
      <c r="N2682" s="381"/>
      <c r="O2682" s="381"/>
      <c r="P2682" s="381"/>
      <c r="Q2682" s="381"/>
      <c r="R2682" s="379"/>
    </row>
    <row r="2683" spans="1:18" x14ac:dyDescent="0.25">
      <c r="A2683" s="378"/>
      <c r="B2683" s="381"/>
      <c r="C2683" s="381"/>
      <c r="D2683" s="381"/>
      <c r="E2683" s="381"/>
      <c r="F2683" s="381"/>
      <c r="G2683" s="381"/>
      <c r="H2683" s="381"/>
      <c r="I2683" s="381"/>
      <c r="J2683" s="381"/>
      <c r="K2683" s="381"/>
      <c r="L2683" s="381"/>
      <c r="M2683" s="381"/>
      <c r="N2683" s="381"/>
      <c r="O2683" s="381"/>
      <c r="P2683" s="381"/>
      <c r="Q2683" s="381"/>
      <c r="R2683" s="379"/>
    </row>
    <row r="2684" spans="1:18" x14ac:dyDescent="0.25">
      <c r="A2684" s="378"/>
      <c r="B2684" s="381"/>
      <c r="C2684" s="381"/>
      <c r="D2684" s="381"/>
      <c r="E2684" s="381"/>
      <c r="F2684" s="381"/>
      <c r="G2684" s="381"/>
      <c r="H2684" s="381"/>
      <c r="I2684" s="381"/>
      <c r="J2684" s="381"/>
      <c r="K2684" s="381"/>
      <c r="L2684" s="381"/>
      <c r="M2684" s="381"/>
      <c r="N2684" s="381"/>
      <c r="O2684" s="381"/>
      <c r="P2684" s="381"/>
      <c r="Q2684" s="381"/>
      <c r="R2684" s="379"/>
    </row>
    <row r="2685" spans="1:18" x14ac:dyDescent="0.25">
      <c r="A2685" s="378"/>
      <c r="B2685" s="381"/>
      <c r="C2685" s="381"/>
      <c r="D2685" s="381"/>
      <c r="E2685" s="381"/>
      <c r="F2685" s="381"/>
      <c r="G2685" s="381"/>
      <c r="H2685" s="381"/>
      <c r="I2685" s="381"/>
      <c r="J2685" s="381"/>
      <c r="K2685" s="381"/>
      <c r="L2685" s="381"/>
      <c r="M2685" s="381"/>
      <c r="N2685" s="381"/>
      <c r="O2685" s="381"/>
      <c r="P2685" s="381"/>
      <c r="Q2685" s="381"/>
      <c r="R2685" s="379"/>
    </row>
    <row r="2686" spans="1:18" x14ac:dyDescent="0.25">
      <c r="A2686" s="378"/>
      <c r="B2686" s="381"/>
      <c r="C2686" s="381"/>
      <c r="D2686" s="381"/>
      <c r="E2686" s="381"/>
      <c r="F2686" s="381"/>
      <c r="G2686" s="381"/>
      <c r="H2686" s="381"/>
      <c r="I2686" s="381"/>
      <c r="J2686" s="381"/>
      <c r="K2686" s="381"/>
      <c r="L2686" s="381"/>
      <c r="M2686" s="381"/>
      <c r="N2686" s="381"/>
      <c r="O2686" s="381"/>
      <c r="P2686" s="381"/>
      <c r="Q2686" s="381"/>
      <c r="R2686" s="379"/>
    </row>
    <row r="2687" spans="1:18" x14ac:dyDescent="0.25">
      <c r="A2687" s="378"/>
      <c r="B2687" s="381"/>
      <c r="C2687" s="381"/>
      <c r="D2687" s="381"/>
      <c r="E2687" s="381"/>
      <c r="F2687" s="381"/>
      <c r="G2687" s="381"/>
      <c r="H2687" s="381"/>
      <c r="I2687" s="381"/>
      <c r="J2687" s="381"/>
      <c r="K2687" s="381"/>
      <c r="L2687" s="381"/>
      <c r="M2687" s="381"/>
      <c r="N2687" s="381"/>
      <c r="O2687" s="381"/>
      <c r="P2687" s="381"/>
      <c r="Q2687" s="381"/>
      <c r="R2687" s="379"/>
    </row>
    <row r="2688" spans="1:18" x14ac:dyDescent="0.25">
      <c r="A2688" s="378"/>
      <c r="B2688" s="381"/>
      <c r="C2688" s="381"/>
      <c r="D2688" s="381"/>
      <c r="E2688" s="381"/>
      <c r="F2688" s="381"/>
      <c r="G2688" s="381"/>
      <c r="H2688" s="381"/>
      <c r="I2688" s="381"/>
      <c r="J2688" s="381"/>
      <c r="K2688" s="381"/>
      <c r="L2688" s="381"/>
      <c r="M2688" s="381"/>
      <c r="N2688" s="381"/>
      <c r="O2688" s="381"/>
      <c r="P2688" s="381"/>
      <c r="Q2688" s="381"/>
      <c r="R2688" s="379"/>
    </row>
    <row r="2689" spans="1:18" x14ac:dyDescent="0.25">
      <c r="A2689" s="378"/>
      <c r="B2689" s="381"/>
      <c r="C2689" s="381"/>
      <c r="D2689" s="381"/>
      <c r="E2689" s="381"/>
      <c r="F2689" s="381"/>
      <c r="G2689" s="381"/>
      <c r="H2689" s="381"/>
      <c r="I2689" s="381"/>
      <c r="J2689" s="381"/>
      <c r="K2689" s="381"/>
      <c r="L2689" s="381"/>
      <c r="M2689" s="381"/>
      <c r="N2689" s="381"/>
      <c r="O2689" s="381"/>
      <c r="P2689" s="381"/>
      <c r="Q2689" s="381"/>
      <c r="R2689" s="379"/>
    </row>
    <row r="2690" spans="1:18" x14ac:dyDescent="0.25">
      <c r="A2690" s="378"/>
      <c r="B2690" s="381"/>
      <c r="C2690" s="381"/>
      <c r="D2690" s="381"/>
      <c r="E2690" s="381"/>
      <c r="F2690" s="381"/>
      <c r="G2690" s="381"/>
      <c r="H2690" s="381"/>
      <c r="I2690" s="381"/>
      <c r="J2690" s="381"/>
      <c r="K2690" s="381"/>
      <c r="L2690" s="381"/>
      <c r="M2690" s="381"/>
      <c r="N2690" s="381"/>
      <c r="O2690" s="381"/>
      <c r="P2690" s="381"/>
      <c r="Q2690" s="381"/>
      <c r="R2690" s="379"/>
    </row>
    <row r="2691" spans="1:18" x14ac:dyDescent="0.25">
      <c r="A2691" s="378"/>
      <c r="B2691" s="381"/>
      <c r="C2691" s="381"/>
      <c r="D2691" s="381"/>
      <c r="E2691" s="381"/>
      <c r="F2691" s="381"/>
      <c r="G2691" s="381"/>
      <c r="H2691" s="381"/>
      <c r="I2691" s="381"/>
      <c r="J2691" s="381"/>
      <c r="K2691" s="381"/>
      <c r="L2691" s="381"/>
      <c r="M2691" s="381"/>
      <c r="N2691" s="381"/>
      <c r="O2691" s="381"/>
      <c r="P2691" s="381"/>
      <c r="Q2691" s="381"/>
      <c r="R2691" s="379"/>
    </row>
    <row r="2692" spans="1:18" x14ac:dyDescent="0.25">
      <c r="A2692" s="378"/>
      <c r="B2692" s="381"/>
      <c r="C2692" s="381"/>
      <c r="D2692" s="381"/>
      <c r="E2692" s="381"/>
      <c r="F2692" s="381"/>
      <c r="G2692" s="381"/>
      <c r="H2692" s="381"/>
      <c r="I2692" s="381"/>
      <c r="J2692" s="381"/>
      <c r="K2692" s="381"/>
      <c r="L2692" s="381"/>
      <c r="M2692" s="381"/>
      <c r="N2692" s="381"/>
      <c r="O2692" s="381"/>
      <c r="P2692" s="381"/>
      <c r="Q2692" s="381"/>
      <c r="R2692" s="379"/>
    </row>
    <row r="2693" spans="1:18" x14ac:dyDescent="0.25">
      <c r="A2693" s="378"/>
      <c r="B2693" s="381"/>
      <c r="C2693" s="381"/>
      <c r="D2693" s="381"/>
      <c r="E2693" s="381"/>
      <c r="F2693" s="381"/>
      <c r="G2693" s="381"/>
      <c r="H2693" s="381"/>
      <c r="I2693" s="381"/>
      <c r="J2693" s="381"/>
      <c r="K2693" s="381"/>
      <c r="L2693" s="381"/>
      <c r="M2693" s="381"/>
      <c r="N2693" s="381"/>
      <c r="O2693" s="381"/>
      <c r="P2693" s="381"/>
      <c r="Q2693" s="381"/>
      <c r="R2693" s="379"/>
    </row>
    <row r="2694" spans="1:18" x14ac:dyDescent="0.25">
      <c r="A2694" s="378"/>
      <c r="B2694" s="381"/>
      <c r="C2694" s="381"/>
      <c r="D2694" s="381"/>
      <c r="E2694" s="381"/>
      <c r="F2694" s="381"/>
      <c r="G2694" s="381"/>
      <c r="H2694" s="381"/>
      <c r="I2694" s="381"/>
      <c r="J2694" s="381"/>
      <c r="K2694" s="381"/>
      <c r="L2694" s="381"/>
      <c r="M2694" s="381"/>
      <c r="N2694" s="381"/>
      <c r="O2694" s="381"/>
      <c r="P2694" s="381"/>
      <c r="Q2694" s="381"/>
      <c r="R2694" s="379"/>
    </row>
    <row r="2695" spans="1:18" x14ac:dyDescent="0.25">
      <c r="A2695" s="378"/>
      <c r="B2695" s="381"/>
      <c r="C2695" s="381"/>
      <c r="D2695" s="381"/>
      <c r="E2695" s="381"/>
      <c r="F2695" s="381"/>
      <c r="G2695" s="381"/>
      <c r="H2695" s="381"/>
      <c r="I2695" s="381"/>
      <c r="J2695" s="381"/>
      <c r="K2695" s="381"/>
      <c r="L2695" s="381"/>
      <c r="M2695" s="381"/>
      <c r="N2695" s="381"/>
      <c r="O2695" s="381"/>
      <c r="P2695" s="381"/>
      <c r="Q2695" s="381"/>
      <c r="R2695" s="379"/>
    </row>
    <row r="2696" spans="1:18" x14ac:dyDescent="0.25">
      <c r="A2696" s="378"/>
      <c r="B2696" s="381"/>
      <c r="C2696" s="381"/>
      <c r="D2696" s="381"/>
      <c r="E2696" s="381"/>
      <c r="F2696" s="381"/>
      <c r="G2696" s="381"/>
      <c r="H2696" s="381"/>
      <c r="I2696" s="381"/>
      <c r="J2696" s="381"/>
      <c r="K2696" s="381"/>
      <c r="L2696" s="381"/>
      <c r="M2696" s="381"/>
      <c r="N2696" s="381"/>
      <c r="O2696" s="381"/>
      <c r="P2696" s="381"/>
      <c r="Q2696" s="381"/>
      <c r="R2696" s="379"/>
    </row>
    <row r="2697" spans="1:18" x14ac:dyDescent="0.25">
      <c r="A2697" s="378"/>
      <c r="B2697" s="381"/>
      <c r="C2697" s="381"/>
      <c r="D2697" s="381"/>
      <c r="E2697" s="381"/>
      <c r="F2697" s="381"/>
      <c r="G2697" s="381"/>
      <c r="H2697" s="381"/>
      <c r="I2697" s="381"/>
      <c r="J2697" s="381"/>
      <c r="K2697" s="381"/>
      <c r="L2697" s="381"/>
      <c r="M2697" s="381"/>
      <c r="N2697" s="381"/>
      <c r="O2697" s="381"/>
      <c r="P2697" s="381"/>
      <c r="Q2697" s="381"/>
      <c r="R2697" s="379"/>
    </row>
    <row r="2698" spans="1:18" x14ac:dyDescent="0.25">
      <c r="A2698" s="378"/>
      <c r="B2698" s="381"/>
      <c r="C2698" s="381"/>
      <c r="D2698" s="381"/>
      <c r="E2698" s="381"/>
      <c r="F2698" s="381"/>
      <c r="G2698" s="381"/>
      <c r="H2698" s="381"/>
      <c r="I2698" s="381"/>
      <c r="J2698" s="381"/>
      <c r="K2698" s="381"/>
      <c r="L2698" s="381"/>
      <c r="M2698" s="381"/>
      <c r="N2698" s="381"/>
      <c r="O2698" s="381"/>
      <c r="P2698" s="381"/>
      <c r="Q2698" s="381"/>
      <c r="R2698" s="379"/>
    </row>
    <row r="2699" spans="1:18" x14ac:dyDescent="0.25">
      <c r="A2699" s="378"/>
      <c r="B2699" s="381"/>
      <c r="C2699" s="381"/>
      <c r="D2699" s="381"/>
      <c r="E2699" s="381"/>
      <c r="F2699" s="381"/>
      <c r="G2699" s="381"/>
      <c r="H2699" s="381"/>
      <c r="I2699" s="381"/>
      <c r="J2699" s="381"/>
      <c r="K2699" s="381"/>
      <c r="L2699" s="381"/>
      <c r="M2699" s="381"/>
      <c r="N2699" s="381"/>
      <c r="O2699" s="381"/>
      <c r="P2699" s="381"/>
      <c r="Q2699" s="381"/>
      <c r="R2699" s="379"/>
    </row>
    <row r="2700" spans="1:18" x14ac:dyDescent="0.25">
      <c r="A2700" s="378"/>
      <c r="B2700" s="381"/>
      <c r="C2700" s="381"/>
      <c r="D2700" s="381"/>
      <c r="E2700" s="381"/>
      <c r="F2700" s="381"/>
      <c r="G2700" s="381"/>
      <c r="H2700" s="381"/>
      <c r="I2700" s="381"/>
      <c r="J2700" s="381"/>
      <c r="K2700" s="381"/>
      <c r="L2700" s="381"/>
      <c r="M2700" s="381"/>
      <c r="N2700" s="381"/>
      <c r="O2700" s="381"/>
      <c r="P2700" s="381"/>
      <c r="Q2700" s="381"/>
      <c r="R2700" s="379"/>
    </row>
    <row r="2701" spans="1:18" x14ac:dyDescent="0.25">
      <c r="A2701" s="378"/>
      <c r="B2701" s="381"/>
      <c r="C2701" s="381"/>
      <c r="D2701" s="381"/>
      <c r="E2701" s="381"/>
      <c r="F2701" s="381"/>
      <c r="G2701" s="381"/>
      <c r="H2701" s="381"/>
      <c r="I2701" s="381"/>
      <c r="J2701" s="381"/>
      <c r="K2701" s="381"/>
      <c r="L2701" s="381"/>
      <c r="M2701" s="381"/>
      <c r="N2701" s="381"/>
      <c r="O2701" s="381"/>
      <c r="P2701" s="381"/>
      <c r="Q2701" s="381"/>
      <c r="R2701" s="379"/>
    </row>
    <row r="2702" spans="1:18" x14ac:dyDescent="0.25">
      <c r="A2702" s="378"/>
      <c r="B2702" s="381"/>
      <c r="C2702" s="381"/>
      <c r="D2702" s="381"/>
      <c r="E2702" s="381"/>
      <c r="F2702" s="381"/>
      <c r="G2702" s="381"/>
      <c r="H2702" s="381"/>
      <c r="I2702" s="381"/>
      <c r="J2702" s="381"/>
      <c r="K2702" s="381"/>
      <c r="L2702" s="381"/>
      <c r="M2702" s="381"/>
      <c r="N2702" s="381"/>
      <c r="O2702" s="381"/>
      <c r="P2702" s="381"/>
      <c r="Q2702" s="381"/>
      <c r="R2702" s="379"/>
    </row>
    <row r="2703" spans="1:18" x14ac:dyDescent="0.25">
      <c r="A2703" s="378"/>
      <c r="B2703" s="381"/>
      <c r="C2703" s="381"/>
      <c r="D2703" s="381"/>
      <c r="E2703" s="381"/>
      <c r="F2703" s="381"/>
      <c r="G2703" s="381"/>
      <c r="H2703" s="381"/>
      <c r="I2703" s="381"/>
      <c r="J2703" s="381"/>
      <c r="K2703" s="381"/>
      <c r="L2703" s="381"/>
      <c r="M2703" s="381"/>
      <c r="N2703" s="381"/>
      <c r="O2703" s="381"/>
      <c r="P2703" s="381"/>
      <c r="Q2703" s="381"/>
      <c r="R2703" s="379"/>
    </row>
    <row r="2704" spans="1:18" x14ac:dyDescent="0.25">
      <c r="A2704" s="378"/>
      <c r="B2704" s="381"/>
      <c r="C2704" s="381"/>
      <c r="D2704" s="381"/>
      <c r="E2704" s="381"/>
      <c r="F2704" s="381"/>
      <c r="G2704" s="381"/>
      <c r="H2704" s="381"/>
      <c r="I2704" s="381"/>
      <c r="J2704" s="381"/>
      <c r="K2704" s="381"/>
      <c r="L2704" s="381"/>
      <c r="M2704" s="381"/>
      <c r="N2704" s="381"/>
      <c r="O2704" s="381"/>
      <c r="P2704" s="381"/>
      <c r="Q2704" s="381"/>
      <c r="R2704" s="379"/>
    </row>
    <row r="2705" spans="1:18" x14ac:dyDescent="0.25">
      <c r="A2705" s="378"/>
      <c r="B2705" s="381"/>
      <c r="C2705" s="381"/>
      <c r="D2705" s="381"/>
      <c r="E2705" s="381"/>
      <c r="F2705" s="381"/>
      <c r="G2705" s="381"/>
      <c r="H2705" s="381"/>
      <c r="I2705" s="381"/>
      <c r="J2705" s="381"/>
      <c r="K2705" s="381"/>
      <c r="L2705" s="381"/>
      <c r="M2705" s="381"/>
      <c r="N2705" s="381"/>
      <c r="O2705" s="381"/>
      <c r="P2705" s="381"/>
      <c r="Q2705" s="381"/>
      <c r="R2705" s="379"/>
    </row>
    <row r="2706" spans="1:18" x14ac:dyDescent="0.25">
      <c r="A2706" s="378"/>
      <c r="B2706" s="381"/>
      <c r="C2706" s="381"/>
      <c r="D2706" s="381"/>
      <c r="E2706" s="381"/>
      <c r="F2706" s="381"/>
      <c r="G2706" s="381"/>
      <c r="H2706" s="381"/>
      <c r="I2706" s="381"/>
      <c r="J2706" s="381"/>
      <c r="K2706" s="381"/>
      <c r="L2706" s="381"/>
      <c r="M2706" s="381"/>
      <c r="N2706" s="381"/>
      <c r="O2706" s="381"/>
      <c r="P2706" s="381"/>
      <c r="Q2706" s="381"/>
      <c r="R2706" s="379"/>
    </row>
    <row r="2707" spans="1:18" x14ac:dyDescent="0.25">
      <c r="A2707" s="378"/>
      <c r="B2707" s="381"/>
      <c r="C2707" s="381"/>
      <c r="D2707" s="381"/>
      <c r="E2707" s="381"/>
      <c r="F2707" s="381"/>
      <c r="G2707" s="381"/>
      <c r="H2707" s="381"/>
      <c r="I2707" s="381"/>
      <c r="J2707" s="381"/>
      <c r="K2707" s="381"/>
      <c r="L2707" s="381"/>
      <c r="M2707" s="381"/>
      <c r="N2707" s="381"/>
      <c r="O2707" s="381"/>
      <c r="P2707" s="381"/>
      <c r="Q2707" s="381"/>
      <c r="R2707" s="379"/>
    </row>
    <row r="2708" spans="1:18" x14ac:dyDescent="0.25">
      <c r="A2708" s="378"/>
      <c r="B2708" s="381"/>
      <c r="C2708" s="381"/>
      <c r="D2708" s="381"/>
      <c r="E2708" s="381"/>
      <c r="F2708" s="381"/>
      <c r="G2708" s="381"/>
      <c r="H2708" s="381"/>
      <c r="I2708" s="381"/>
      <c r="J2708" s="381"/>
      <c r="K2708" s="381"/>
      <c r="L2708" s="381"/>
      <c r="M2708" s="381"/>
      <c r="N2708" s="381"/>
      <c r="O2708" s="381"/>
      <c r="P2708" s="381"/>
      <c r="Q2708" s="381"/>
      <c r="R2708" s="379"/>
    </row>
    <row r="2709" spans="1:18" x14ac:dyDescent="0.25">
      <c r="A2709" s="378"/>
      <c r="B2709" s="381"/>
      <c r="C2709" s="381"/>
      <c r="D2709" s="381"/>
      <c r="E2709" s="381"/>
      <c r="F2709" s="381"/>
      <c r="G2709" s="381"/>
      <c r="H2709" s="381"/>
      <c r="I2709" s="381"/>
      <c r="J2709" s="381"/>
      <c r="K2709" s="381"/>
      <c r="L2709" s="381"/>
      <c r="M2709" s="381"/>
      <c r="N2709" s="381"/>
      <c r="O2709" s="381"/>
      <c r="P2709" s="381"/>
      <c r="Q2709" s="381"/>
      <c r="R2709" s="379"/>
    </row>
    <row r="2710" spans="1:18" x14ac:dyDescent="0.25">
      <c r="A2710" s="378"/>
      <c r="B2710" s="381"/>
      <c r="C2710" s="381"/>
      <c r="D2710" s="381"/>
      <c r="E2710" s="381"/>
      <c r="F2710" s="381"/>
      <c r="G2710" s="381"/>
      <c r="H2710" s="381"/>
      <c r="I2710" s="381"/>
      <c r="J2710" s="381"/>
      <c r="K2710" s="381"/>
      <c r="L2710" s="381"/>
      <c r="M2710" s="381"/>
      <c r="N2710" s="381"/>
      <c r="O2710" s="381"/>
      <c r="P2710" s="381"/>
      <c r="Q2710" s="381"/>
      <c r="R2710" s="379"/>
    </row>
    <row r="2711" spans="1:18" x14ac:dyDescent="0.25">
      <c r="A2711" s="378"/>
      <c r="B2711" s="381"/>
      <c r="C2711" s="381"/>
      <c r="D2711" s="381"/>
      <c r="E2711" s="381"/>
      <c r="F2711" s="381"/>
      <c r="G2711" s="381"/>
      <c r="H2711" s="381"/>
      <c r="I2711" s="381"/>
      <c r="J2711" s="381"/>
      <c r="K2711" s="381"/>
      <c r="L2711" s="381"/>
      <c r="M2711" s="381"/>
      <c r="N2711" s="381"/>
      <c r="O2711" s="381"/>
      <c r="P2711" s="381"/>
      <c r="Q2711" s="381"/>
      <c r="R2711" s="379"/>
    </row>
    <row r="2712" spans="1:18" x14ac:dyDescent="0.25">
      <c r="A2712" s="378"/>
      <c r="B2712" s="381"/>
      <c r="C2712" s="381"/>
      <c r="D2712" s="381"/>
      <c r="E2712" s="381"/>
      <c r="F2712" s="381"/>
      <c r="G2712" s="381"/>
      <c r="H2712" s="381"/>
      <c r="I2712" s="381"/>
      <c r="J2712" s="381"/>
      <c r="K2712" s="381"/>
      <c r="L2712" s="381"/>
      <c r="M2712" s="381"/>
      <c r="N2712" s="381"/>
      <c r="O2712" s="381"/>
      <c r="P2712" s="381"/>
      <c r="Q2712" s="381"/>
      <c r="R2712" s="379"/>
    </row>
    <row r="2713" spans="1:18" x14ac:dyDescent="0.25">
      <c r="A2713" s="378"/>
      <c r="B2713" s="381"/>
      <c r="C2713" s="381"/>
      <c r="D2713" s="381"/>
      <c r="E2713" s="381"/>
      <c r="F2713" s="381"/>
      <c r="G2713" s="381"/>
      <c r="H2713" s="381"/>
      <c r="I2713" s="381"/>
      <c r="J2713" s="381"/>
      <c r="K2713" s="381"/>
      <c r="L2713" s="381"/>
      <c r="M2713" s="381"/>
      <c r="N2713" s="381"/>
      <c r="O2713" s="381"/>
      <c r="P2713" s="381"/>
      <c r="Q2713" s="381"/>
      <c r="R2713" s="379"/>
    </row>
    <row r="2714" spans="1:18" x14ac:dyDescent="0.25">
      <c r="A2714" s="378"/>
      <c r="B2714" s="381"/>
      <c r="C2714" s="381"/>
      <c r="D2714" s="381"/>
      <c r="E2714" s="381"/>
      <c r="F2714" s="381"/>
      <c r="G2714" s="381"/>
      <c r="H2714" s="381"/>
      <c r="I2714" s="381"/>
      <c r="J2714" s="381"/>
      <c r="K2714" s="381"/>
      <c r="L2714" s="381"/>
      <c r="M2714" s="381"/>
      <c r="N2714" s="381"/>
      <c r="O2714" s="381"/>
      <c r="P2714" s="381"/>
      <c r="Q2714" s="381"/>
      <c r="R2714" s="379"/>
    </row>
    <row r="2715" spans="1:18" x14ac:dyDescent="0.25">
      <c r="A2715" s="378"/>
      <c r="B2715" s="381"/>
      <c r="C2715" s="381"/>
      <c r="D2715" s="381"/>
      <c r="E2715" s="381"/>
      <c r="F2715" s="381"/>
      <c r="G2715" s="381"/>
      <c r="H2715" s="381"/>
      <c r="I2715" s="381"/>
      <c r="J2715" s="381"/>
      <c r="K2715" s="381"/>
      <c r="L2715" s="381"/>
      <c r="M2715" s="381"/>
      <c r="N2715" s="381"/>
      <c r="O2715" s="381"/>
      <c r="P2715" s="381"/>
      <c r="Q2715" s="381"/>
      <c r="R2715" s="379"/>
    </row>
    <row r="2716" spans="1:18" x14ac:dyDescent="0.25">
      <c r="A2716" s="378"/>
      <c r="B2716" s="381"/>
      <c r="C2716" s="381"/>
      <c r="D2716" s="381"/>
      <c r="E2716" s="381"/>
      <c r="F2716" s="381"/>
      <c r="G2716" s="381"/>
      <c r="H2716" s="381"/>
      <c r="I2716" s="381"/>
      <c r="J2716" s="381"/>
      <c r="K2716" s="381"/>
      <c r="L2716" s="381"/>
      <c r="M2716" s="381"/>
      <c r="N2716" s="381"/>
      <c r="O2716" s="381"/>
      <c r="P2716" s="381"/>
      <c r="Q2716" s="381"/>
      <c r="R2716" s="379"/>
    </row>
    <row r="2717" spans="1:18" x14ac:dyDescent="0.25">
      <c r="A2717" s="378"/>
      <c r="B2717" s="381"/>
      <c r="C2717" s="381"/>
      <c r="D2717" s="381"/>
      <c r="E2717" s="381"/>
      <c r="F2717" s="381"/>
      <c r="G2717" s="381"/>
      <c r="H2717" s="381"/>
      <c r="I2717" s="381"/>
      <c r="J2717" s="381"/>
      <c r="K2717" s="381"/>
      <c r="L2717" s="381"/>
      <c r="M2717" s="381"/>
      <c r="N2717" s="381"/>
      <c r="O2717" s="381"/>
      <c r="P2717" s="381"/>
      <c r="Q2717" s="381"/>
      <c r="R2717" s="379"/>
    </row>
    <row r="2718" spans="1:18" x14ac:dyDescent="0.25">
      <c r="A2718" s="378"/>
      <c r="B2718" s="381"/>
      <c r="C2718" s="381"/>
      <c r="D2718" s="381"/>
      <c r="E2718" s="381"/>
      <c r="F2718" s="381"/>
      <c r="G2718" s="381"/>
      <c r="H2718" s="381"/>
      <c r="I2718" s="381"/>
      <c r="J2718" s="381"/>
      <c r="K2718" s="381"/>
      <c r="L2718" s="381"/>
      <c r="M2718" s="381"/>
      <c r="N2718" s="381"/>
      <c r="O2718" s="381"/>
      <c r="P2718" s="381"/>
      <c r="Q2718" s="381"/>
      <c r="R2718" s="379"/>
    </row>
    <row r="2719" spans="1:18" x14ac:dyDescent="0.25">
      <c r="A2719" s="378"/>
      <c r="B2719" s="381"/>
      <c r="C2719" s="381"/>
      <c r="D2719" s="381"/>
      <c r="E2719" s="381"/>
      <c r="F2719" s="381"/>
      <c r="G2719" s="381"/>
      <c r="H2719" s="381"/>
      <c r="I2719" s="381"/>
      <c r="J2719" s="381"/>
      <c r="K2719" s="381"/>
      <c r="L2719" s="381"/>
      <c r="M2719" s="381"/>
      <c r="N2719" s="381"/>
      <c r="O2719" s="381"/>
      <c r="P2719" s="381"/>
      <c r="Q2719" s="381"/>
      <c r="R2719" s="379"/>
    </row>
    <row r="2720" spans="1:18" x14ac:dyDescent="0.25">
      <c r="A2720" s="378"/>
      <c r="B2720" s="381"/>
      <c r="C2720" s="381"/>
      <c r="D2720" s="381"/>
      <c r="E2720" s="381"/>
      <c r="F2720" s="381"/>
      <c r="G2720" s="381"/>
      <c r="H2720" s="381"/>
      <c r="I2720" s="381"/>
      <c r="J2720" s="381"/>
      <c r="K2720" s="381"/>
      <c r="L2720" s="381"/>
      <c r="M2720" s="381"/>
      <c r="N2720" s="381"/>
      <c r="O2720" s="381"/>
      <c r="P2720" s="381"/>
      <c r="Q2720" s="381"/>
      <c r="R2720" s="379"/>
    </row>
    <row r="2721" spans="1:18" x14ac:dyDescent="0.25">
      <c r="A2721" s="378"/>
      <c r="B2721" s="381"/>
      <c r="C2721" s="381"/>
      <c r="D2721" s="381"/>
      <c r="E2721" s="381"/>
      <c r="F2721" s="381"/>
      <c r="G2721" s="381"/>
      <c r="H2721" s="381"/>
      <c r="I2721" s="381"/>
      <c r="J2721" s="381"/>
      <c r="K2721" s="381"/>
      <c r="L2721" s="381"/>
      <c r="M2721" s="381"/>
      <c r="N2721" s="381"/>
      <c r="O2721" s="381"/>
      <c r="P2721" s="381"/>
      <c r="Q2721" s="381"/>
      <c r="R2721" s="379"/>
    </row>
    <row r="2722" spans="1:18" x14ac:dyDescent="0.25">
      <c r="A2722" s="378"/>
      <c r="B2722" s="381"/>
      <c r="C2722" s="381"/>
      <c r="D2722" s="381"/>
      <c r="E2722" s="381"/>
      <c r="F2722" s="381"/>
      <c r="G2722" s="381"/>
      <c r="H2722" s="381"/>
      <c r="I2722" s="381"/>
      <c r="J2722" s="381"/>
      <c r="K2722" s="381"/>
      <c r="L2722" s="381"/>
      <c r="M2722" s="381"/>
      <c r="N2722" s="381"/>
      <c r="O2722" s="381"/>
      <c r="P2722" s="381"/>
      <c r="Q2722" s="381"/>
      <c r="R2722" s="379"/>
    </row>
    <row r="2723" spans="1:18" x14ac:dyDescent="0.25">
      <c r="A2723" s="378"/>
      <c r="B2723" s="381"/>
      <c r="C2723" s="381"/>
      <c r="D2723" s="381"/>
      <c r="E2723" s="381"/>
      <c r="F2723" s="381"/>
      <c r="G2723" s="381"/>
      <c r="H2723" s="381"/>
      <c r="I2723" s="381"/>
      <c r="J2723" s="381"/>
      <c r="K2723" s="381"/>
      <c r="L2723" s="381"/>
      <c r="M2723" s="381"/>
      <c r="N2723" s="381"/>
      <c r="O2723" s="381"/>
      <c r="P2723" s="381"/>
      <c r="Q2723" s="381"/>
      <c r="R2723" s="379"/>
    </row>
    <row r="2724" spans="1:18" x14ac:dyDescent="0.25">
      <c r="A2724" s="378"/>
      <c r="B2724" s="381"/>
      <c r="C2724" s="381"/>
      <c r="D2724" s="381"/>
      <c r="E2724" s="381"/>
      <c r="F2724" s="381"/>
      <c r="G2724" s="381"/>
      <c r="H2724" s="381"/>
      <c r="I2724" s="381"/>
      <c r="J2724" s="381"/>
      <c r="K2724" s="381"/>
      <c r="L2724" s="381"/>
      <c r="M2724" s="381"/>
      <c r="N2724" s="381"/>
      <c r="O2724" s="381"/>
      <c r="P2724" s="381"/>
      <c r="Q2724" s="381"/>
      <c r="R2724" s="379"/>
    </row>
    <row r="2725" spans="1:18" x14ac:dyDescent="0.25">
      <c r="A2725" s="378"/>
      <c r="B2725" s="381"/>
      <c r="C2725" s="381"/>
      <c r="D2725" s="381"/>
      <c r="E2725" s="381"/>
      <c r="F2725" s="381"/>
      <c r="G2725" s="381"/>
      <c r="H2725" s="381"/>
      <c r="I2725" s="381"/>
      <c r="J2725" s="381"/>
      <c r="K2725" s="381"/>
      <c r="L2725" s="381"/>
      <c r="M2725" s="381"/>
      <c r="N2725" s="381"/>
      <c r="O2725" s="381"/>
      <c r="P2725" s="381"/>
      <c r="Q2725" s="381"/>
      <c r="R2725" s="379"/>
    </row>
    <row r="2726" spans="1:18" x14ac:dyDescent="0.25">
      <c r="A2726" s="378"/>
      <c r="B2726" s="381"/>
      <c r="C2726" s="381"/>
      <c r="D2726" s="381"/>
      <c r="E2726" s="381"/>
      <c r="F2726" s="381"/>
      <c r="G2726" s="381"/>
      <c r="H2726" s="381"/>
      <c r="I2726" s="381"/>
      <c r="J2726" s="381"/>
      <c r="K2726" s="381"/>
      <c r="L2726" s="381"/>
      <c r="M2726" s="381"/>
      <c r="N2726" s="381"/>
      <c r="O2726" s="381"/>
      <c r="P2726" s="381"/>
      <c r="Q2726" s="381"/>
      <c r="R2726" s="379"/>
    </row>
    <row r="2727" spans="1:18" x14ac:dyDescent="0.25">
      <c r="A2727" s="378"/>
      <c r="B2727" s="381"/>
      <c r="C2727" s="381"/>
      <c r="D2727" s="381"/>
      <c r="E2727" s="381"/>
      <c r="F2727" s="381"/>
      <c r="G2727" s="381"/>
      <c r="H2727" s="381"/>
      <c r="I2727" s="381"/>
      <c r="J2727" s="381"/>
      <c r="K2727" s="381"/>
      <c r="L2727" s="381"/>
      <c r="M2727" s="381"/>
      <c r="N2727" s="381"/>
      <c r="O2727" s="381"/>
      <c r="P2727" s="381"/>
      <c r="Q2727" s="381"/>
      <c r="R2727" s="379"/>
    </row>
    <row r="2728" spans="1:18" x14ac:dyDescent="0.25">
      <c r="A2728" s="378"/>
      <c r="B2728" s="381"/>
      <c r="C2728" s="381"/>
      <c r="D2728" s="381"/>
      <c r="E2728" s="381"/>
      <c r="F2728" s="381"/>
      <c r="G2728" s="381"/>
      <c r="H2728" s="381"/>
      <c r="I2728" s="381"/>
      <c r="J2728" s="381"/>
      <c r="K2728" s="381"/>
      <c r="L2728" s="381"/>
      <c r="M2728" s="381"/>
      <c r="N2728" s="381"/>
      <c r="O2728" s="381"/>
      <c r="P2728" s="381"/>
      <c r="Q2728" s="381"/>
      <c r="R2728" s="379"/>
    </row>
    <row r="2729" spans="1:18" x14ac:dyDescent="0.25">
      <c r="A2729" s="378"/>
      <c r="B2729" s="381"/>
      <c r="C2729" s="381"/>
      <c r="D2729" s="381"/>
      <c r="E2729" s="381"/>
      <c r="F2729" s="381"/>
      <c r="G2729" s="381"/>
      <c r="H2729" s="381"/>
      <c r="I2729" s="381"/>
      <c r="J2729" s="381"/>
      <c r="K2729" s="381"/>
      <c r="L2729" s="381"/>
      <c r="M2729" s="381"/>
      <c r="N2729" s="381"/>
      <c r="O2729" s="381"/>
      <c r="P2729" s="381"/>
      <c r="Q2729" s="381"/>
      <c r="R2729" s="379"/>
    </row>
    <row r="2730" spans="1:18" x14ac:dyDescent="0.25">
      <c r="A2730" s="378"/>
      <c r="B2730" s="381"/>
      <c r="C2730" s="381"/>
      <c r="D2730" s="381"/>
      <c r="E2730" s="381"/>
      <c r="F2730" s="381"/>
      <c r="G2730" s="381"/>
      <c r="H2730" s="381"/>
      <c r="I2730" s="381"/>
      <c r="J2730" s="381"/>
      <c r="K2730" s="381"/>
      <c r="L2730" s="381"/>
      <c r="M2730" s="381"/>
      <c r="N2730" s="381"/>
      <c r="O2730" s="381"/>
      <c r="P2730" s="381"/>
      <c r="Q2730" s="381"/>
      <c r="R2730" s="379"/>
    </row>
    <row r="2731" spans="1:18" x14ac:dyDescent="0.25">
      <c r="A2731" s="378"/>
      <c r="B2731" s="381"/>
      <c r="C2731" s="381"/>
      <c r="D2731" s="381"/>
      <c r="E2731" s="381"/>
      <c r="F2731" s="381"/>
      <c r="G2731" s="381"/>
      <c r="H2731" s="381"/>
      <c r="I2731" s="381"/>
      <c r="J2731" s="381"/>
      <c r="K2731" s="381"/>
      <c r="L2731" s="381"/>
      <c r="M2731" s="381"/>
      <c r="N2731" s="381"/>
      <c r="O2731" s="381"/>
      <c r="P2731" s="381"/>
      <c r="Q2731" s="381"/>
      <c r="R2731" s="379"/>
    </row>
    <row r="2732" spans="1:18" x14ac:dyDescent="0.25">
      <c r="A2732" s="378"/>
      <c r="B2732" s="381"/>
      <c r="C2732" s="381"/>
      <c r="D2732" s="381"/>
      <c r="E2732" s="381"/>
      <c r="F2732" s="381"/>
      <c r="G2732" s="381"/>
      <c r="H2732" s="381"/>
      <c r="I2732" s="381"/>
      <c r="J2732" s="381"/>
      <c r="K2732" s="381"/>
      <c r="L2732" s="381"/>
      <c r="M2732" s="381"/>
      <c r="N2732" s="381"/>
      <c r="O2732" s="381"/>
      <c r="P2732" s="381"/>
      <c r="Q2732" s="381"/>
      <c r="R2732" s="379"/>
    </row>
    <row r="2733" spans="1:18" x14ac:dyDescent="0.25">
      <c r="A2733" s="378"/>
      <c r="B2733" s="381"/>
      <c r="C2733" s="381"/>
      <c r="D2733" s="381"/>
      <c r="E2733" s="381"/>
      <c r="F2733" s="381"/>
      <c r="G2733" s="381"/>
      <c r="H2733" s="381"/>
      <c r="I2733" s="381"/>
      <c r="J2733" s="381"/>
      <c r="K2733" s="381"/>
      <c r="L2733" s="381"/>
      <c r="M2733" s="381"/>
      <c r="N2733" s="381"/>
      <c r="O2733" s="381"/>
      <c r="P2733" s="381"/>
      <c r="Q2733" s="381"/>
      <c r="R2733" s="379"/>
    </row>
    <row r="2734" spans="1:18" x14ac:dyDescent="0.25">
      <c r="A2734" s="378"/>
      <c r="B2734" s="381"/>
      <c r="C2734" s="381"/>
      <c r="D2734" s="381"/>
      <c r="E2734" s="381"/>
      <c r="F2734" s="381"/>
      <c r="G2734" s="381"/>
      <c r="H2734" s="381"/>
      <c r="I2734" s="381"/>
      <c r="J2734" s="381"/>
      <c r="K2734" s="381"/>
      <c r="L2734" s="381"/>
      <c r="M2734" s="381"/>
      <c r="N2734" s="381"/>
      <c r="O2734" s="381"/>
      <c r="P2734" s="381"/>
      <c r="Q2734" s="381"/>
      <c r="R2734" s="379"/>
    </row>
    <row r="2735" spans="1:18" x14ac:dyDescent="0.25">
      <c r="A2735" s="378"/>
      <c r="B2735" s="381"/>
      <c r="C2735" s="381"/>
      <c r="D2735" s="381"/>
      <c r="E2735" s="381"/>
      <c r="F2735" s="381"/>
      <c r="G2735" s="381"/>
      <c r="H2735" s="381"/>
      <c r="I2735" s="381"/>
      <c r="J2735" s="381"/>
      <c r="K2735" s="381"/>
      <c r="L2735" s="381"/>
      <c r="M2735" s="381"/>
      <c r="N2735" s="381"/>
      <c r="O2735" s="381"/>
      <c r="P2735" s="381"/>
      <c r="Q2735" s="381"/>
      <c r="R2735" s="379"/>
    </row>
    <row r="2736" spans="1:18" x14ac:dyDescent="0.25">
      <c r="A2736" s="378"/>
      <c r="B2736" s="381"/>
      <c r="C2736" s="381"/>
      <c r="D2736" s="381"/>
      <c r="E2736" s="381"/>
      <c r="F2736" s="381"/>
      <c r="G2736" s="381"/>
      <c r="H2736" s="381"/>
      <c r="I2736" s="381"/>
      <c r="J2736" s="381"/>
      <c r="K2736" s="381"/>
      <c r="L2736" s="381"/>
      <c r="M2736" s="381"/>
      <c r="N2736" s="381"/>
      <c r="O2736" s="381"/>
      <c r="P2736" s="381"/>
      <c r="Q2736" s="381"/>
      <c r="R2736" s="379"/>
    </row>
    <row r="2737" spans="1:18" x14ac:dyDescent="0.25">
      <c r="A2737" s="378"/>
      <c r="B2737" s="381"/>
      <c r="C2737" s="381"/>
      <c r="D2737" s="381"/>
      <c r="E2737" s="381"/>
      <c r="F2737" s="381"/>
      <c r="G2737" s="381"/>
      <c r="H2737" s="381"/>
      <c r="I2737" s="381"/>
      <c r="J2737" s="381"/>
      <c r="K2737" s="381"/>
      <c r="L2737" s="381"/>
      <c r="M2737" s="381"/>
      <c r="N2737" s="381"/>
      <c r="O2737" s="381"/>
      <c r="P2737" s="381"/>
      <c r="Q2737" s="381"/>
      <c r="R2737" s="379"/>
    </row>
    <row r="2738" spans="1:18" x14ac:dyDescent="0.25">
      <c r="A2738" s="378"/>
      <c r="B2738" s="381"/>
      <c r="C2738" s="381"/>
      <c r="D2738" s="381"/>
      <c r="E2738" s="381"/>
      <c r="F2738" s="381"/>
      <c r="G2738" s="381"/>
      <c r="H2738" s="381"/>
      <c r="I2738" s="381"/>
      <c r="J2738" s="381"/>
      <c r="K2738" s="381"/>
      <c r="L2738" s="381"/>
      <c r="M2738" s="381"/>
      <c r="N2738" s="381"/>
      <c r="O2738" s="381"/>
      <c r="P2738" s="381"/>
      <c r="Q2738" s="381"/>
      <c r="R2738" s="379"/>
    </row>
    <row r="2739" spans="1:18" x14ac:dyDescent="0.25">
      <c r="A2739" s="378"/>
      <c r="B2739" s="381"/>
      <c r="C2739" s="381"/>
      <c r="D2739" s="381"/>
      <c r="E2739" s="381"/>
      <c r="F2739" s="381"/>
      <c r="G2739" s="381"/>
      <c r="H2739" s="381"/>
      <c r="I2739" s="381"/>
      <c r="J2739" s="381"/>
      <c r="K2739" s="381"/>
      <c r="L2739" s="381"/>
      <c r="M2739" s="381"/>
      <c r="N2739" s="381"/>
      <c r="O2739" s="381"/>
      <c r="P2739" s="381"/>
      <c r="Q2739" s="381"/>
      <c r="R2739" s="379"/>
    </row>
    <row r="2740" spans="1:18" x14ac:dyDescent="0.25">
      <c r="A2740" s="378"/>
      <c r="B2740" s="381"/>
      <c r="C2740" s="381"/>
      <c r="D2740" s="381"/>
      <c r="E2740" s="381"/>
      <c r="F2740" s="381"/>
      <c r="G2740" s="381"/>
      <c r="H2740" s="381"/>
      <c r="I2740" s="381"/>
      <c r="J2740" s="381"/>
      <c r="K2740" s="381"/>
      <c r="L2740" s="381"/>
      <c r="M2740" s="381"/>
      <c r="N2740" s="381"/>
      <c r="O2740" s="381"/>
      <c r="P2740" s="381"/>
      <c r="Q2740" s="381"/>
      <c r="R2740" s="379"/>
    </row>
    <row r="2741" spans="1:18" x14ac:dyDescent="0.25">
      <c r="A2741" s="378"/>
      <c r="B2741" s="381"/>
      <c r="C2741" s="381"/>
      <c r="D2741" s="381"/>
      <c r="E2741" s="381"/>
      <c r="F2741" s="381"/>
      <c r="G2741" s="381"/>
      <c r="H2741" s="381"/>
      <c r="I2741" s="381"/>
      <c r="J2741" s="381"/>
      <c r="K2741" s="381"/>
      <c r="L2741" s="381"/>
      <c r="M2741" s="381"/>
      <c r="N2741" s="381"/>
      <c r="O2741" s="381"/>
      <c r="P2741" s="381"/>
      <c r="Q2741" s="381"/>
      <c r="R2741" s="379"/>
    </row>
    <row r="2742" spans="1:18" x14ac:dyDescent="0.25">
      <c r="A2742" s="378"/>
      <c r="B2742" s="381"/>
      <c r="C2742" s="381"/>
      <c r="D2742" s="381"/>
      <c r="E2742" s="381"/>
      <c r="F2742" s="381"/>
      <c r="G2742" s="381"/>
      <c r="H2742" s="381"/>
      <c r="I2742" s="381"/>
      <c r="J2742" s="381"/>
      <c r="K2742" s="381"/>
      <c r="L2742" s="381"/>
      <c r="M2742" s="381"/>
      <c r="N2742" s="381"/>
      <c r="O2742" s="381"/>
      <c r="P2742" s="381"/>
      <c r="Q2742" s="381"/>
      <c r="R2742" s="379"/>
    </row>
    <row r="2743" spans="1:18" x14ac:dyDescent="0.25">
      <c r="A2743" s="378"/>
      <c r="B2743" s="381"/>
      <c r="C2743" s="381"/>
      <c r="D2743" s="381"/>
      <c r="E2743" s="381"/>
      <c r="F2743" s="381"/>
      <c r="G2743" s="381"/>
      <c r="H2743" s="381"/>
      <c r="I2743" s="381"/>
      <c r="J2743" s="381"/>
      <c r="K2743" s="381"/>
      <c r="L2743" s="381"/>
      <c r="M2743" s="381"/>
      <c r="N2743" s="381"/>
      <c r="O2743" s="381"/>
      <c r="P2743" s="381"/>
      <c r="Q2743" s="381"/>
      <c r="R2743" s="379"/>
    </row>
    <row r="2744" spans="1:18" x14ac:dyDescent="0.25">
      <c r="A2744" s="378"/>
      <c r="B2744" s="381"/>
      <c r="C2744" s="381"/>
      <c r="D2744" s="381"/>
      <c r="E2744" s="381"/>
      <c r="F2744" s="381"/>
      <c r="G2744" s="381"/>
      <c r="H2744" s="381"/>
      <c r="I2744" s="381"/>
      <c r="J2744" s="381"/>
      <c r="K2744" s="381"/>
      <c r="L2744" s="381"/>
      <c r="M2744" s="381"/>
      <c r="N2744" s="381"/>
      <c r="O2744" s="381"/>
      <c r="P2744" s="381"/>
      <c r="Q2744" s="381"/>
      <c r="R2744" s="379"/>
    </row>
    <row r="2745" spans="1:18" x14ac:dyDescent="0.25">
      <c r="A2745" s="378"/>
      <c r="B2745" s="381"/>
      <c r="C2745" s="381"/>
      <c r="D2745" s="381"/>
      <c r="E2745" s="381"/>
      <c r="F2745" s="381"/>
      <c r="G2745" s="381"/>
      <c r="H2745" s="381"/>
      <c r="I2745" s="381"/>
      <c r="J2745" s="381"/>
      <c r="K2745" s="381"/>
      <c r="L2745" s="381"/>
      <c r="M2745" s="381"/>
      <c r="N2745" s="381"/>
      <c r="O2745" s="381"/>
      <c r="P2745" s="381"/>
      <c r="Q2745" s="381"/>
      <c r="R2745" s="379"/>
    </row>
    <row r="2746" spans="1:18" x14ac:dyDescent="0.25">
      <c r="A2746" s="378"/>
      <c r="B2746" s="381"/>
      <c r="C2746" s="381"/>
      <c r="D2746" s="381"/>
      <c r="E2746" s="381"/>
      <c r="F2746" s="381"/>
      <c r="G2746" s="381"/>
      <c r="H2746" s="381"/>
      <c r="I2746" s="381"/>
      <c r="J2746" s="381"/>
      <c r="K2746" s="381"/>
      <c r="L2746" s="381"/>
      <c r="M2746" s="381"/>
      <c r="N2746" s="381"/>
      <c r="O2746" s="381"/>
      <c r="P2746" s="381"/>
      <c r="Q2746" s="381"/>
      <c r="R2746" s="379"/>
    </row>
    <row r="2747" spans="1:18" x14ac:dyDescent="0.25">
      <c r="A2747" s="378"/>
      <c r="B2747" s="381"/>
      <c r="C2747" s="381"/>
      <c r="D2747" s="381"/>
      <c r="E2747" s="381"/>
      <c r="F2747" s="381"/>
      <c r="G2747" s="381"/>
      <c r="H2747" s="381"/>
      <c r="I2747" s="381"/>
      <c r="J2747" s="381"/>
      <c r="K2747" s="381"/>
      <c r="L2747" s="381"/>
      <c r="M2747" s="381"/>
      <c r="N2747" s="381"/>
      <c r="O2747" s="381"/>
      <c r="P2747" s="381"/>
      <c r="Q2747" s="381"/>
      <c r="R2747" s="379"/>
    </row>
    <row r="2748" spans="1:18" x14ac:dyDescent="0.25">
      <c r="A2748" s="378"/>
      <c r="B2748" s="381"/>
      <c r="C2748" s="381"/>
      <c r="D2748" s="381"/>
      <c r="E2748" s="381"/>
      <c r="F2748" s="381"/>
      <c r="G2748" s="381"/>
      <c r="H2748" s="381"/>
      <c r="I2748" s="381"/>
      <c r="J2748" s="381"/>
      <c r="K2748" s="381"/>
      <c r="L2748" s="381"/>
      <c r="M2748" s="381"/>
      <c r="N2748" s="381"/>
      <c r="O2748" s="381"/>
      <c r="P2748" s="381"/>
      <c r="Q2748" s="381"/>
      <c r="R2748" s="379"/>
    </row>
    <row r="2749" spans="1:18" x14ac:dyDescent="0.25">
      <c r="A2749" s="378"/>
      <c r="B2749" s="381"/>
      <c r="C2749" s="381"/>
      <c r="D2749" s="381"/>
      <c r="E2749" s="381"/>
      <c r="F2749" s="381"/>
      <c r="G2749" s="381"/>
      <c r="H2749" s="381"/>
      <c r="I2749" s="381"/>
      <c r="J2749" s="381"/>
      <c r="K2749" s="381"/>
      <c r="L2749" s="381"/>
      <c r="M2749" s="381"/>
      <c r="N2749" s="381"/>
      <c r="O2749" s="381"/>
      <c r="P2749" s="381"/>
      <c r="Q2749" s="381"/>
      <c r="R2749" s="379"/>
    </row>
    <row r="2750" spans="1:18" x14ac:dyDescent="0.25">
      <c r="A2750" s="378"/>
      <c r="B2750" s="381"/>
      <c r="C2750" s="381"/>
      <c r="D2750" s="381"/>
      <c r="E2750" s="381"/>
      <c r="F2750" s="381"/>
      <c r="G2750" s="381"/>
      <c r="H2750" s="381"/>
      <c r="I2750" s="381"/>
      <c r="J2750" s="381"/>
      <c r="K2750" s="381"/>
      <c r="L2750" s="381"/>
      <c r="M2750" s="381"/>
      <c r="N2750" s="381"/>
      <c r="O2750" s="381"/>
      <c r="P2750" s="381"/>
      <c r="Q2750" s="381"/>
      <c r="R2750" s="379"/>
    </row>
    <row r="2751" spans="1:18" x14ac:dyDescent="0.25">
      <c r="A2751" s="378"/>
      <c r="B2751" s="381"/>
      <c r="C2751" s="381"/>
      <c r="D2751" s="381"/>
      <c r="E2751" s="381"/>
      <c r="F2751" s="381"/>
      <c r="G2751" s="381"/>
      <c r="H2751" s="381"/>
      <c r="I2751" s="381"/>
      <c r="J2751" s="381"/>
      <c r="K2751" s="381"/>
      <c r="L2751" s="381"/>
      <c r="M2751" s="381"/>
      <c r="N2751" s="381"/>
      <c r="O2751" s="381"/>
      <c r="P2751" s="381"/>
      <c r="Q2751" s="381"/>
      <c r="R2751" s="379"/>
    </row>
    <row r="2752" spans="1:18" x14ac:dyDescent="0.25">
      <c r="A2752" s="378"/>
      <c r="B2752" s="381"/>
      <c r="C2752" s="381"/>
      <c r="D2752" s="381"/>
      <c r="E2752" s="381"/>
      <c r="F2752" s="381"/>
      <c r="G2752" s="381"/>
      <c r="H2752" s="381"/>
      <c r="I2752" s="381"/>
      <c r="J2752" s="381"/>
      <c r="K2752" s="381"/>
      <c r="L2752" s="381"/>
      <c r="M2752" s="381"/>
      <c r="N2752" s="381"/>
      <c r="O2752" s="381"/>
      <c r="P2752" s="381"/>
      <c r="Q2752" s="381"/>
      <c r="R2752" s="379"/>
    </row>
    <row r="2753" spans="1:18" x14ac:dyDescent="0.25">
      <c r="A2753" s="378"/>
      <c r="B2753" s="381"/>
      <c r="C2753" s="381"/>
      <c r="D2753" s="381"/>
      <c r="E2753" s="381"/>
      <c r="F2753" s="381"/>
      <c r="G2753" s="381"/>
      <c r="H2753" s="381"/>
      <c r="I2753" s="381"/>
      <c r="J2753" s="381"/>
      <c r="K2753" s="381"/>
      <c r="L2753" s="381"/>
      <c r="M2753" s="381"/>
      <c r="N2753" s="381"/>
      <c r="O2753" s="381"/>
      <c r="P2753" s="381"/>
      <c r="Q2753" s="381"/>
      <c r="R2753" s="379"/>
    </row>
    <row r="2754" spans="1:18" x14ac:dyDescent="0.25">
      <c r="A2754" s="378"/>
      <c r="B2754" s="381"/>
      <c r="C2754" s="381"/>
      <c r="D2754" s="381"/>
      <c r="E2754" s="381"/>
      <c r="F2754" s="381"/>
      <c r="G2754" s="381"/>
      <c r="H2754" s="381"/>
      <c r="I2754" s="381"/>
      <c r="J2754" s="381"/>
      <c r="K2754" s="381"/>
      <c r="L2754" s="381"/>
      <c r="M2754" s="381"/>
      <c r="N2754" s="381"/>
      <c r="O2754" s="381"/>
      <c r="P2754" s="381"/>
      <c r="Q2754" s="381"/>
      <c r="R2754" s="379"/>
    </row>
    <row r="2755" spans="1:18" x14ac:dyDescent="0.25">
      <c r="A2755" s="378"/>
      <c r="B2755" s="381"/>
      <c r="C2755" s="381"/>
      <c r="D2755" s="381"/>
      <c r="E2755" s="381"/>
      <c r="F2755" s="381"/>
      <c r="G2755" s="381"/>
      <c r="H2755" s="381"/>
      <c r="I2755" s="381"/>
      <c r="J2755" s="381"/>
      <c r="K2755" s="381"/>
      <c r="L2755" s="381"/>
      <c r="M2755" s="381"/>
      <c r="N2755" s="381"/>
      <c r="O2755" s="381"/>
      <c r="P2755" s="381"/>
      <c r="Q2755" s="381"/>
      <c r="R2755" s="379"/>
    </row>
    <row r="2756" spans="1:18" x14ac:dyDescent="0.25">
      <c r="A2756" s="378"/>
      <c r="B2756" s="381"/>
      <c r="C2756" s="381"/>
      <c r="D2756" s="381"/>
      <c r="E2756" s="381"/>
      <c r="F2756" s="381"/>
      <c r="G2756" s="381"/>
      <c r="H2756" s="381"/>
      <c r="I2756" s="381"/>
      <c r="J2756" s="381"/>
      <c r="K2756" s="381"/>
      <c r="L2756" s="381"/>
      <c r="M2756" s="381"/>
      <c r="N2756" s="381"/>
      <c r="O2756" s="381"/>
      <c r="P2756" s="381"/>
      <c r="Q2756" s="381"/>
      <c r="R2756" s="379"/>
    </row>
    <row r="2757" spans="1:18" x14ac:dyDescent="0.25">
      <c r="A2757" s="378"/>
      <c r="B2757" s="381"/>
      <c r="C2757" s="381"/>
      <c r="D2757" s="381"/>
      <c r="E2757" s="381"/>
      <c r="F2757" s="381"/>
      <c r="G2757" s="381"/>
      <c r="H2757" s="381"/>
      <c r="I2757" s="381"/>
      <c r="J2757" s="381"/>
      <c r="K2757" s="381"/>
      <c r="L2757" s="381"/>
      <c r="M2757" s="381"/>
      <c r="N2757" s="381"/>
      <c r="O2757" s="381"/>
      <c r="P2757" s="381"/>
      <c r="Q2757" s="381"/>
      <c r="R2757" s="379"/>
    </row>
    <row r="2758" spans="1:18" x14ac:dyDescent="0.25">
      <c r="A2758" s="378"/>
      <c r="B2758" s="381"/>
      <c r="C2758" s="381"/>
      <c r="D2758" s="381"/>
      <c r="E2758" s="381"/>
      <c r="F2758" s="381"/>
      <c r="G2758" s="381"/>
      <c r="H2758" s="381"/>
      <c r="I2758" s="381"/>
      <c r="J2758" s="381"/>
      <c r="K2758" s="381"/>
      <c r="L2758" s="381"/>
      <c r="M2758" s="381"/>
      <c r="N2758" s="381"/>
      <c r="O2758" s="381"/>
      <c r="P2758" s="381"/>
      <c r="Q2758" s="381"/>
      <c r="R2758" s="379"/>
    </row>
    <row r="2759" spans="1:18" x14ac:dyDescent="0.25">
      <c r="A2759" s="378"/>
      <c r="B2759" s="381"/>
      <c r="C2759" s="381"/>
      <c r="D2759" s="381"/>
      <c r="E2759" s="381"/>
      <c r="F2759" s="381"/>
      <c r="G2759" s="381"/>
      <c r="H2759" s="381"/>
      <c r="I2759" s="381"/>
      <c r="J2759" s="381"/>
      <c r="K2759" s="381"/>
      <c r="L2759" s="381"/>
      <c r="M2759" s="381"/>
      <c r="N2759" s="381"/>
      <c r="O2759" s="381"/>
      <c r="P2759" s="381"/>
      <c r="Q2759" s="381"/>
      <c r="R2759" s="379"/>
    </row>
    <row r="2760" spans="1:18" x14ac:dyDescent="0.25">
      <c r="A2760" s="378"/>
      <c r="B2760" s="381"/>
      <c r="C2760" s="381"/>
      <c r="D2760" s="381"/>
      <c r="E2760" s="381"/>
      <c r="F2760" s="381"/>
      <c r="G2760" s="381"/>
      <c r="H2760" s="381"/>
      <c r="I2760" s="381"/>
      <c r="J2760" s="381"/>
      <c r="K2760" s="381"/>
      <c r="L2760" s="381"/>
      <c r="M2760" s="381"/>
      <c r="N2760" s="381"/>
      <c r="O2760" s="381"/>
      <c r="P2760" s="381"/>
      <c r="Q2760" s="381"/>
      <c r="R2760" s="379"/>
    </row>
    <row r="2761" spans="1:18" x14ac:dyDescent="0.25">
      <c r="A2761" s="378"/>
      <c r="B2761" s="381"/>
      <c r="C2761" s="381"/>
      <c r="D2761" s="381"/>
      <c r="E2761" s="381"/>
      <c r="F2761" s="381"/>
      <c r="G2761" s="381"/>
      <c r="H2761" s="381"/>
      <c r="I2761" s="381"/>
      <c r="J2761" s="381"/>
      <c r="K2761" s="381"/>
      <c r="L2761" s="381"/>
      <c r="M2761" s="381"/>
      <c r="N2761" s="381"/>
      <c r="O2761" s="381"/>
      <c r="P2761" s="381"/>
      <c r="Q2761" s="381"/>
      <c r="R2761" s="379"/>
    </row>
    <row r="2762" spans="1:18" x14ac:dyDescent="0.25">
      <c r="A2762" s="378"/>
      <c r="B2762" s="381"/>
      <c r="C2762" s="381"/>
      <c r="D2762" s="381"/>
      <c r="E2762" s="381"/>
      <c r="F2762" s="381"/>
      <c r="G2762" s="381"/>
      <c r="H2762" s="381"/>
      <c r="I2762" s="381"/>
      <c r="J2762" s="381"/>
      <c r="K2762" s="381"/>
      <c r="L2762" s="381"/>
      <c r="M2762" s="381"/>
      <c r="N2762" s="381"/>
      <c r="O2762" s="381"/>
      <c r="P2762" s="381"/>
      <c r="Q2762" s="381"/>
      <c r="R2762" s="379"/>
    </row>
    <row r="2763" spans="1:18" x14ac:dyDescent="0.25">
      <c r="A2763" s="378"/>
      <c r="B2763" s="381"/>
      <c r="C2763" s="381"/>
      <c r="D2763" s="381"/>
      <c r="E2763" s="381"/>
      <c r="F2763" s="381"/>
      <c r="G2763" s="381"/>
      <c r="H2763" s="381"/>
      <c r="I2763" s="381"/>
      <c r="J2763" s="381"/>
      <c r="K2763" s="381"/>
      <c r="L2763" s="381"/>
      <c r="M2763" s="381"/>
      <c r="N2763" s="381"/>
      <c r="O2763" s="381"/>
      <c r="P2763" s="381"/>
      <c r="Q2763" s="381"/>
      <c r="R2763" s="379"/>
    </row>
    <row r="2764" spans="1:18" x14ac:dyDescent="0.25">
      <c r="A2764" s="378"/>
      <c r="B2764" s="381"/>
      <c r="C2764" s="381"/>
      <c r="D2764" s="381"/>
      <c r="E2764" s="381"/>
      <c r="F2764" s="381"/>
      <c r="G2764" s="381"/>
      <c r="H2764" s="381"/>
      <c r="I2764" s="381"/>
      <c r="J2764" s="381"/>
      <c r="K2764" s="381"/>
      <c r="L2764" s="381"/>
      <c r="M2764" s="381"/>
      <c r="N2764" s="381"/>
      <c r="O2764" s="381"/>
      <c r="P2764" s="381"/>
      <c r="Q2764" s="381"/>
      <c r="R2764" s="379"/>
    </row>
    <row r="2765" spans="1:18" x14ac:dyDescent="0.25">
      <c r="A2765" s="378"/>
      <c r="B2765" s="381"/>
      <c r="C2765" s="381"/>
      <c r="D2765" s="381"/>
      <c r="E2765" s="381"/>
      <c r="F2765" s="381"/>
      <c r="G2765" s="381"/>
      <c r="H2765" s="381"/>
      <c r="I2765" s="381"/>
      <c r="J2765" s="381"/>
      <c r="K2765" s="381"/>
      <c r="L2765" s="381"/>
      <c r="M2765" s="381"/>
      <c r="N2765" s="381"/>
      <c r="O2765" s="381"/>
      <c r="P2765" s="381"/>
      <c r="Q2765" s="381"/>
      <c r="R2765" s="379"/>
    </row>
    <row r="2766" spans="1:18" x14ac:dyDescent="0.25">
      <c r="A2766" s="378"/>
      <c r="B2766" s="381"/>
      <c r="C2766" s="381"/>
      <c r="D2766" s="381"/>
      <c r="E2766" s="381"/>
      <c r="F2766" s="381"/>
      <c r="G2766" s="381"/>
      <c r="H2766" s="381"/>
      <c r="I2766" s="381"/>
      <c r="J2766" s="381"/>
      <c r="K2766" s="381"/>
      <c r="L2766" s="381"/>
      <c r="M2766" s="381"/>
      <c r="N2766" s="381"/>
      <c r="O2766" s="381"/>
      <c r="P2766" s="381"/>
      <c r="Q2766" s="381"/>
      <c r="R2766" s="379"/>
    </row>
    <row r="2767" spans="1:18" x14ac:dyDescent="0.25">
      <c r="A2767" s="378"/>
      <c r="B2767" s="381"/>
      <c r="C2767" s="381"/>
      <c r="D2767" s="381"/>
      <c r="E2767" s="381"/>
      <c r="F2767" s="381"/>
      <c r="G2767" s="381"/>
      <c r="H2767" s="381"/>
      <c r="I2767" s="381"/>
      <c r="J2767" s="381"/>
      <c r="K2767" s="381"/>
      <c r="L2767" s="381"/>
      <c r="M2767" s="381"/>
      <c r="N2767" s="381"/>
      <c r="O2767" s="381"/>
      <c r="P2767" s="381"/>
      <c r="Q2767" s="381"/>
      <c r="R2767" s="379"/>
    </row>
    <row r="2768" spans="1:18" x14ac:dyDescent="0.25">
      <c r="A2768" s="378"/>
      <c r="B2768" s="381"/>
      <c r="C2768" s="381"/>
      <c r="D2768" s="381"/>
      <c r="E2768" s="381"/>
      <c r="F2768" s="381"/>
      <c r="G2768" s="381"/>
      <c r="H2768" s="381"/>
      <c r="I2768" s="381"/>
      <c r="J2768" s="381"/>
      <c r="K2768" s="381"/>
      <c r="L2768" s="381"/>
      <c r="M2768" s="381"/>
      <c r="N2768" s="381"/>
      <c r="O2768" s="381"/>
      <c r="P2768" s="381"/>
      <c r="Q2768" s="381"/>
      <c r="R2768" s="379"/>
    </row>
    <row r="2769" spans="1:18" x14ac:dyDescent="0.25">
      <c r="A2769" s="378"/>
      <c r="B2769" s="381"/>
      <c r="C2769" s="381"/>
      <c r="D2769" s="381"/>
      <c r="E2769" s="381"/>
      <c r="F2769" s="381"/>
      <c r="G2769" s="381"/>
      <c r="H2769" s="381"/>
      <c r="I2769" s="381"/>
      <c r="J2769" s="381"/>
      <c r="K2769" s="381"/>
      <c r="L2769" s="381"/>
      <c r="M2769" s="381"/>
      <c r="N2769" s="381"/>
      <c r="O2769" s="381"/>
      <c r="P2769" s="381"/>
      <c r="Q2769" s="381"/>
      <c r="R2769" s="379"/>
    </row>
    <row r="2770" spans="1:18" x14ac:dyDescent="0.25">
      <c r="A2770" s="378"/>
      <c r="B2770" s="381"/>
      <c r="C2770" s="381"/>
      <c r="D2770" s="381"/>
      <c r="E2770" s="381"/>
      <c r="F2770" s="381"/>
      <c r="G2770" s="381"/>
      <c r="H2770" s="381"/>
      <c r="I2770" s="381"/>
      <c r="J2770" s="381"/>
      <c r="K2770" s="381"/>
      <c r="L2770" s="381"/>
      <c r="M2770" s="381"/>
      <c r="N2770" s="381"/>
      <c r="O2770" s="381"/>
      <c r="P2770" s="381"/>
      <c r="Q2770" s="381"/>
      <c r="R2770" s="379"/>
    </row>
    <row r="2771" spans="1:18" x14ac:dyDescent="0.25">
      <c r="A2771" s="378"/>
      <c r="B2771" s="381"/>
      <c r="C2771" s="381"/>
      <c r="D2771" s="381"/>
      <c r="E2771" s="381"/>
      <c r="F2771" s="381"/>
      <c r="G2771" s="381"/>
      <c r="H2771" s="381"/>
      <c r="I2771" s="381"/>
      <c r="J2771" s="381"/>
      <c r="K2771" s="381"/>
      <c r="L2771" s="381"/>
      <c r="M2771" s="381"/>
      <c r="N2771" s="381"/>
      <c r="O2771" s="381"/>
      <c r="P2771" s="381"/>
      <c r="Q2771" s="381"/>
      <c r="R2771" s="379"/>
    </row>
    <row r="2772" spans="1:18" x14ac:dyDescent="0.25">
      <c r="A2772" s="378"/>
      <c r="B2772" s="381"/>
      <c r="C2772" s="381"/>
      <c r="D2772" s="381"/>
      <c r="E2772" s="381"/>
      <c r="F2772" s="381"/>
      <c r="G2772" s="381"/>
      <c r="H2772" s="381"/>
      <c r="I2772" s="381"/>
      <c r="J2772" s="381"/>
      <c r="K2772" s="381"/>
      <c r="L2772" s="381"/>
      <c r="M2772" s="381"/>
      <c r="N2772" s="381"/>
      <c r="O2772" s="381"/>
      <c r="P2772" s="381"/>
      <c r="Q2772" s="381"/>
      <c r="R2772" s="379"/>
    </row>
    <row r="2773" spans="1:18" x14ac:dyDescent="0.25">
      <c r="A2773" s="378"/>
      <c r="B2773" s="381"/>
      <c r="C2773" s="381"/>
      <c r="D2773" s="381"/>
      <c r="E2773" s="381"/>
      <c r="F2773" s="381"/>
      <c r="G2773" s="381"/>
      <c r="H2773" s="381"/>
      <c r="I2773" s="381"/>
      <c r="J2773" s="381"/>
      <c r="K2773" s="381"/>
      <c r="L2773" s="381"/>
      <c r="M2773" s="381"/>
      <c r="N2773" s="381"/>
      <c r="O2773" s="381"/>
      <c r="P2773" s="381"/>
      <c r="Q2773" s="381"/>
      <c r="R2773" s="379"/>
    </row>
    <row r="2774" spans="1:18" x14ac:dyDescent="0.25">
      <c r="A2774" s="378"/>
      <c r="B2774" s="381"/>
      <c r="C2774" s="381"/>
      <c r="D2774" s="381"/>
      <c r="E2774" s="381"/>
      <c r="F2774" s="381"/>
      <c r="G2774" s="381"/>
      <c r="H2774" s="381"/>
      <c r="I2774" s="381"/>
      <c r="J2774" s="381"/>
      <c r="K2774" s="381"/>
      <c r="L2774" s="381"/>
      <c r="M2774" s="381"/>
      <c r="N2774" s="381"/>
      <c r="O2774" s="381"/>
      <c r="P2774" s="381"/>
      <c r="Q2774" s="381"/>
      <c r="R2774" s="379"/>
    </row>
    <row r="2775" spans="1:18" x14ac:dyDescent="0.25">
      <c r="A2775" s="378"/>
      <c r="B2775" s="381"/>
      <c r="C2775" s="381"/>
      <c r="D2775" s="381"/>
      <c r="E2775" s="381"/>
      <c r="F2775" s="381"/>
      <c r="G2775" s="381"/>
      <c r="H2775" s="381"/>
      <c r="I2775" s="381"/>
      <c r="J2775" s="381"/>
      <c r="K2775" s="381"/>
      <c r="L2775" s="381"/>
      <c r="M2775" s="381"/>
      <c r="N2775" s="381"/>
      <c r="O2775" s="381"/>
      <c r="P2775" s="381"/>
      <c r="Q2775" s="381"/>
      <c r="R2775" s="379"/>
    </row>
    <row r="2776" spans="1:18" x14ac:dyDescent="0.25">
      <c r="A2776" s="378"/>
      <c r="B2776" s="381"/>
      <c r="C2776" s="381"/>
      <c r="D2776" s="381"/>
      <c r="E2776" s="381"/>
      <c r="F2776" s="381"/>
      <c r="G2776" s="381"/>
      <c r="H2776" s="381"/>
      <c r="I2776" s="381"/>
      <c r="J2776" s="381"/>
      <c r="K2776" s="381"/>
      <c r="L2776" s="381"/>
      <c r="M2776" s="381"/>
      <c r="N2776" s="381"/>
      <c r="O2776" s="381"/>
      <c r="P2776" s="381"/>
      <c r="Q2776" s="381"/>
      <c r="R2776" s="379"/>
    </row>
    <row r="2777" spans="1:18" x14ac:dyDescent="0.25">
      <c r="A2777" s="378"/>
      <c r="B2777" s="381"/>
      <c r="C2777" s="381"/>
      <c r="D2777" s="381"/>
      <c r="E2777" s="381"/>
      <c r="F2777" s="381"/>
      <c r="G2777" s="381"/>
      <c r="H2777" s="381"/>
      <c r="I2777" s="381"/>
      <c r="J2777" s="381"/>
      <c r="K2777" s="381"/>
      <c r="L2777" s="381"/>
      <c r="M2777" s="381"/>
      <c r="N2777" s="381"/>
      <c r="O2777" s="381"/>
      <c r="P2777" s="381"/>
      <c r="Q2777" s="381"/>
      <c r="R2777" s="379"/>
    </row>
    <row r="2778" spans="1:18" x14ac:dyDescent="0.25">
      <c r="A2778" s="378"/>
      <c r="B2778" s="381"/>
      <c r="C2778" s="381"/>
      <c r="D2778" s="381"/>
      <c r="E2778" s="381"/>
      <c r="F2778" s="381"/>
      <c r="G2778" s="381"/>
      <c r="H2778" s="381"/>
      <c r="I2778" s="381"/>
      <c r="J2778" s="381"/>
      <c r="K2778" s="381"/>
      <c r="L2778" s="381"/>
      <c r="M2778" s="381"/>
      <c r="N2778" s="381"/>
      <c r="O2778" s="381"/>
      <c r="P2778" s="381"/>
      <c r="Q2778" s="381"/>
      <c r="R2778" s="379"/>
    </row>
    <row r="2779" spans="1:18" x14ac:dyDescent="0.25">
      <c r="A2779" s="378"/>
      <c r="B2779" s="381"/>
      <c r="C2779" s="381"/>
      <c r="D2779" s="381"/>
      <c r="E2779" s="381"/>
      <c r="F2779" s="381"/>
      <c r="G2779" s="381"/>
      <c r="H2779" s="381"/>
      <c r="I2779" s="381"/>
      <c r="J2779" s="381"/>
      <c r="K2779" s="381"/>
      <c r="L2779" s="381"/>
      <c r="M2779" s="381"/>
      <c r="N2779" s="381"/>
      <c r="O2779" s="381"/>
      <c r="P2779" s="381"/>
      <c r="Q2779" s="381"/>
      <c r="R2779" s="379"/>
    </row>
    <row r="2780" spans="1:18" x14ac:dyDescent="0.25">
      <c r="A2780" s="378"/>
      <c r="B2780" s="381"/>
      <c r="C2780" s="381"/>
      <c r="D2780" s="381"/>
      <c r="E2780" s="381"/>
      <c r="F2780" s="381"/>
      <c r="G2780" s="381"/>
      <c r="H2780" s="381"/>
      <c r="I2780" s="381"/>
      <c r="J2780" s="381"/>
      <c r="K2780" s="381"/>
      <c r="L2780" s="381"/>
      <c r="M2780" s="381"/>
      <c r="N2780" s="381"/>
      <c r="O2780" s="381"/>
      <c r="P2780" s="381"/>
      <c r="Q2780" s="381"/>
      <c r="R2780" s="379"/>
    </row>
    <row r="2781" spans="1:18" x14ac:dyDescent="0.25">
      <c r="A2781" s="378"/>
      <c r="B2781" s="381"/>
      <c r="C2781" s="381"/>
      <c r="D2781" s="381"/>
      <c r="E2781" s="381"/>
      <c r="F2781" s="381"/>
      <c r="G2781" s="381"/>
      <c r="H2781" s="381"/>
      <c r="I2781" s="381"/>
      <c r="J2781" s="381"/>
      <c r="K2781" s="381"/>
      <c r="L2781" s="381"/>
      <c r="M2781" s="381"/>
      <c r="N2781" s="381"/>
      <c r="O2781" s="381"/>
      <c r="P2781" s="381"/>
      <c r="Q2781" s="381"/>
      <c r="R2781" s="379"/>
    </row>
    <row r="2782" spans="1:18" x14ac:dyDescent="0.25">
      <c r="A2782" s="378"/>
      <c r="B2782" s="381"/>
      <c r="C2782" s="381"/>
      <c r="D2782" s="381"/>
      <c r="E2782" s="381"/>
      <c r="F2782" s="381"/>
      <c r="G2782" s="381"/>
      <c r="H2782" s="381"/>
      <c r="I2782" s="381"/>
      <c r="J2782" s="381"/>
      <c r="K2782" s="381"/>
      <c r="L2782" s="381"/>
      <c r="M2782" s="381"/>
      <c r="N2782" s="381"/>
      <c r="O2782" s="381"/>
      <c r="P2782" s="381"/>
      <c r="Q2782" s="381"/>
      <c r="R2782" s="379"/>
    </row>
    <row r="2783" spans="1:18" x14ac:dyDescent="0.25">
      <c r="A2783" s="378"/>
      <c r="B2783" s="381"/>
      <c r="C2783" s="381"/>
      <c r="D2783" s="381"/>
      <c r="E2783" s="381"/>
      <c r="F2783" s="381"/>
      <c r="G2783" s="381"/>
      <c r="H2783" s="381"/>
      <c r="I2783" s="381"/>
      <c r="J2783" s="381"/>
      <c r="K2783" s="381"/>
      <c r="L2783" s="381"/>
      <c r="M2783" s="381"/>
      <c r="N2783" s="381"/>
      <c r="O2783" s="381"/>
      <c r="P2783" s="381"/>
      <c r="Q2783" s="381"/>
      <c r="R2783" s="379"/>
    </row>
    <row r="2784" spans="1:18" x14ac:dyDescent="0.25">
      <c r="A2784" s="378"/>
      <c r="B2784" s="381"/>
      <c r="C2784" s="381"/>
      <c r="D2784" s="381"/>
      <c r="E2784" s="381"/>
      <c r="F2784" s="381"/>
      <c r="G2784" s="381"/>
      <c r="H2784" s="381"/>
      <c r="I2784" s="381"/>
      <c r="J2784" s="381"/>
      <c r="K2784" s="381"/>
      <c r="L2784" s="381"/>
      <c r="M2784" s="381"/>
      <c r="N2784" s="381"/>
      <c r="O2784" s="381"/>
      <c r="P2784" s="381"/>
      <c r="Q2784" s="381"/>
      <c r="R2784" s="379"/>
    </row>
    <row r="2785" spans="1:18" x14ac:dyDescent="0.25">
      <c r="A2785" s="378"/>
      <c r="B2785" s="381"/>
      <c r="C2785" s="381"/>
      <c r="D2785" s="381"/>
      <c r="E2785" s="381"/>
      <c r="F2785" s="381"/>
      <c r="G2785" s="381"/>
      <c r="H2785" s="381"/>
      <c r="I2785" s="381"/>
      <c r="J2785" s="381"/>
      <c r="K2785" s="381"/>
      <c r="L2785" s="381"/>
      <c r="M2785" s="381"/>
      <c r="N2785" s="381"/>
      <c r="O2785" s="381"/>
      <c r="P2785" s="381"/>
      <c r="Q2785" s="381"/>
      <c r="R2785" s="379"/>
    </row>
    <row r="2786" spans="1:18" x14ac:dyDescent="0.25">
      <c r="A2786" s="378"/>
      <c r="B2786" s="381"/>
      <c r="C2786" s="381"/>
      <c r="D2786" s="381"/>
      <c r="E2786" s="381"/>
      <c r="F2786" s="381"/>
      <c r="G2786" s="381"/>
      <c r="H2786" s="381"/>
      <c r="I2786" s="381"/>
      <c r="J2786" s="381"/>
      <c r="K2786" s="381"/>
      <c r="L2786" s="381"/>
      <c r="M2786" s="381"/>
      <c r="N2786" s="381"/>
      <c r="O2786" s="381"/>
      <c r="P2786" s="381"/>
      <c r="Q2786" s="381"/>
      <c r="R2786" s="379"/>
    </row>
    <row r="2787" spans="1:18" x14ac:dyDescent="0.25">
      <c r="A2787" s="378"/>
      <c r="B2787" s="381"/>
      <c r="C2787" s="381"/>
      <c r="D2787" s="381"/>
      <c r="E2787" s="381"/>
      <c r="F2787" s="381"/>
      <c r="G2787" s="381"/>
      <c r="H2787" s="381"/>
      <c r="I2787" s="381"/>
      <c r="J2787" s="381"/>
      <c r="K2787" s="381"/>
      <c r="L2787" s="381"/>
      <c r="M2787" s="381"/>
      <c r="N2787" s="381"/>
      <c r="O2787" s="381"/>
      <c r="P2787" s="381"/>
      <c r="Q2787" s="381"/>
      <c r="R2787" s="379"/>
    </row>
    <row r="2788" spans="1:18" x14ac:dyDescent="0.25">
      <c r="A2788" s="378"/>
      <c r="B2788" s="381"/>
      <c r="C2788" s="381"/>
      <c r="D2788" s="381"/>
      <c r="E2788" s="381"/>
      <c r="F2788" s="381"/>
      <c r="G2788" s="381"/>
      <c r="H2788" s="381"/>
      <c r="I2788" s="381"/>
      <c r="J2788" s="381"/>
      <c r="K2788" s="381"/>
      <c r="L2788" s="381"/>
      <c r="M2788" s="381"/>
      <c r="N2788" s="381"/>
      <c r="O2788" s="381"/>
      <c r="P2788" s="381"/>
      <c r="Q2788" s="381"/>
      <c r="R2788" s="379"/>
    </row>
    <row r="2789" spans="1:18" x14ac:dyDescent="0.25">
      <c r="A2789" s="378"/>
      <c r="B2789" s="381"/>
      <c r="C2789" s="381"/>
      <c r="D2789" s="381"/>
      <c r="E2789" s="381"/>
      <c r="F2789" s="381"/>
      <c r="G2789" s="381"/>
      <c r="H2789" s="381"/>
      <c r="I2789" s="381"/>
      <c r="J2789" s="381"/>
      <c r="K2789" s="381"/>
      <c r="L2789" s="381"/>
      <c r="M2789" s="381"/>
      <c r="N2789" s="381"/>
      <c r="O2789" s="381"/>
      <c r="P2789" s="381"/>
      <c r="Q2789" s="381"/>
      <c r="R2789" s="379"/>
    </row>
    <row r="2790" spans="1:18" x14ac:dyDescent="0.25">
      <c r="A2790" s="378"/>
      <c r="B2790" s="381"/>
      <c r="C2790" s="381"/>
      <c r="D2790" s="381"/>
      <c r="E2790" s="381"/>
      <c r="F2790" s="381"/>
      <c r="G2790" s="381"/>
      <c r="H2790" s="381"/>
      <c r="I2790" s="381"/>
      <c r="J2790" s="381"/>
      <c r="K2790" s="381"/>
      <c r="L2790" s="381"/>
      <c r="M2790" s="381"/>
      <c r="N2790" s="381"/>
      <c r="O2790" s="381"/>
      <c r="P2790" s="381"/>
      <c r="Q2790" s="381"/>
      <c r="R2790" s="379"/>
    </row>
    <row r="2791" spans="1:18" x14ac:dyDescent="0.25">
      <c r="A2791" s="378"/>
      <c r="B2791" s="381"/>
      <c r="C2791" s="381"/>
      <c r="D2791" s="381"/>
      <c r="E2791" s="381"/>
      <c r="F2791" s="381"/>
      <c r="G2791" s="381"/>
      <c r="H2791" s="381"/>
      <c r="I2791" s="381"/>
      <c r="J2791" s="381"/>
      <c r="K2791" s="381"/>
      <c r="L2791" s="381"/>
      <c r="M2791" s="381"/>
      <c r="N2791" s="381"/>
      <c r="O2791" s="381"/>
      <c r="P2791" s="381"/>
      <c r="Q2791" s="381"/>
      <c r="R2791" s="379"/>
    </row>
    <row r="2792" spans="1:18" x14ac:dyDescent="0.25">
      <c r="A2792" s="378"/>
      <c r="B2792" s="381"/>
      <c r="C2792" s="381"/>
      <c r="D2792" s="381"/>
      <c r="E2792" s="381"/>
      <c r="F2792" s="381"/>
      <c r="G2792" s="381"/>
      <c r="H2792" s="381"/>
      <c r="I2792" s="381"/>
      <c r="J2792" s="381"/>
      <c r="K2792" s="381"/>
      <c r="L2792" s="381"/>
      <c r="M2792" s="381"/>
      <c r="N2792" s="381"/>
      <c r="O2792" s="381"/>
      <c r="P2792" s="381"/>
      <c r="Q2792" s="381"/>
      <c r="R2792" s="379"/>
    </row>
    <row r="2793" spans="1:18" x14ac:dyDescent="0.25">
      <c r="A2793" s="378"/>
      <c r="B2793" s="381"/>
      <c r="C2793" s="381"/>
      <c r="D2793" s="381"/>
      <c r="E2793" s="381"/>
      <c r="F2793" s="381"/>
      <c r="G2793" s="381"/>
      <c r="H2793" s="381"/>
      <c r="I2793" s="381"/>
      <c r="J2793" s="381"/>
      <c r="K2793" s="381"/>
      <c r="L2793" s="381"/>
      <c r="M2793" s="381"/>
      <c r="N2793" s="381"/>
      <c r="O2793" s="381"/>
      <c r="P2793" s="381"/>
      <c r="Q2793" s="381"/>
      <c r="R2793" s="379"/>
    </row>
    <row r="2794" spans="1:18" x14ac:dyDescent="0.25">
      <c r="A2794" s="378"/>
      <c r="B2794" s="381"/>
      <c r="C2794" s="381"/>
      <c r="D2794" s="381"/>
      <c r="E2794" s="381"/>
      <c r="F2794" s="381"/>
      <c r="G2794" s="381"/>
      <c r="H2794" s="381"/>
      <c r="I2794" s="381"/>
      <c r="J2794" s="381"/>
      <c r="K2794" s="381"/>
      <c r="L2794" s="381"/>
      <c r="M2794" s="381"/>
      <c r="N2794" s="381"/>
      <c r="O2794" s="381"/>
      <c r="P2794" s="381"/>
      <c r="Q2794" s="381"/>
      <c r="R2794" s="379"/>
    </row>
    <row r="2795" spans="1:18" x14ac:dyDescent="0.25">
      <c r="A2795" s="378"/>
      <c r="B2795" s="381"/>
      <c r="C2795" s="381"/>
      <c r="D2795" s="381"/>
      <c r="E2795" s="381"/>
      <c r="F2795" s="381"/>
      <c r="G2795" s="381"/>
      <c r="H2795" s="381"/>
      <c r="I2795" s="381"/>
      <c r="J2795" s="381"/>
      <c r="K2795" s="381"/>
      <c r="L2795" s="381"/>
      <c r="M2795" s="381"/>
      <c r="N2795" s="381"/>
      <c r="O2795" s="381"/>
      <c r="P2795" s="381"/>
      <c r="Q2795" s="381"/>
      <c r="R2795" s="379"/>
    </row>
    <row r="2796" spans="1:18" x14ac:dyDescent="0.25">
      <c r="A2796" s="378"/>
      <c r="B2796" s="381"/>
      <c r="C2796" s="381"/>
      <c r="D2796" s="381"/>
      <c r="E2796" s="381"/>
      <c r="F2796" s="381"/>
      <c r="G2796" s="381"/>
      <c r="H2796" s="381"/>
      <c r="I2796" s="381"/>
      <c r="J2796" s="381"/>
      <c r="K2796" s="381"/>
      <c r="L2796" s="381"/>
      <c r="M2796" s="381"/>
      <c r="N2796" s="381"/>
      <c r="O2796" s="381"/>
      <c r="P2796" s="381"/>
      <c r="Q2796" s="381"/>
      <c r="R2796" s="379"/>
    </row>
    <row r="2797" spans="1:18" x14ac:dyDescent="0.25">
      <c r="A2797" s="378"/>
      <c r="B2797" s="381"/>
      <c r="C2797" s="381"/>
      <c r="D2797" s="381"/>
      <c r="E2797" s="381"/>
      <c r="F2797" s="381"/>
      <c r="G2797" s="381"/>
      <c r="H2797" s="381"/>
      <c r="I2797" s="381"/>
      <c r="J2797" s="381"/>
      <c r="K2797" s="381"/>
      <c r="L2797" s="381"/>
      <c r="M2797" s="381"/>
      <c r="N2797" s="381"/>
      <c r="O2797" s="381"/>
      <c r="P2797" s="381"/>
      <c r="Q2797" s="381"/>
      <c r="R2797" s="379"/>
    </row>
    <row r="2798" spans="1:18" x14ac:dyDescent="0.25">
      <c r="A2798" s="378"/>
      <c r="B2798" s="381"/>
      <c r="C2798" s="381"/>
      <c r="D2798" s="381"/>
      <c r="E2798" s="381"/>
      <c r="F2798" s="381"/>
      <c r="G2798" s="381"/>
      <c r="H2798" s="381"/>
      <c r="I2798" s="381"/>
      <c r="J2798" s="381"/>
      <c r="K2798" s="381"/>
      <c r="L2798" s="381"/>
      <c r="M2798" s="381"/>
      <c r="N2798" s="381"/>
      <c r="O2798" s="381"/>
      <c r="P2798" s="381"/>
      <c r="Q2798" s="381"/>
      <c r="R2798" s="379"/>
    </row>
    <row r="2799" spans="1:18" x14ac:dyDescent="0.25">
      <c r="A2799" s="378"/>
      <c r="B2799" s="381"/>
      <c r="C2799" s="381"/>
      <c r="D2799" s="381"/>
      <c r="E2799" s="381"/>
      <c r="F2799" s="381"/>
      <c r="G2799" s="381"/>
      <c r="H2799" s="381"/>
      <c r="I2799" s="381"/>
      <c r="J2799" s="381"/>
      <c r="K2799" s="381"/>
      <c r="L2799" s="381"/>
      <c r="M2799" s="381"/>
      <c r="N2799" s="381"/>
      <c r="O2799" s="381"/>
      <c r="P2799" s="381"/>
      <c r="Q2799" s="381"/>
      <c r="R2799" s="379"/>
    </row>
    <row r="2800" spans="1:18" x14ac:dyDescent="0.25">
      <c r="A2800" s="378"/>
      <c r="B2800" s="381"/>
      <c r="C2800" s="381"/>
      <c r="D2800" s="381"/>
      <c r="E2800" s="381"/>
      <c r="F2800" s="381"/>
      <c r="G2800" s="381"/>
      <c r="H2800" s="381"/>
      <c r="I2800" s="381"/>
      <c r="J2800" s="381"/>
      <c r="K2800" s="381"/>
      <c r="L2800" s="381"/>
      <c r="M2800" s="381"/>
      <c r="N2800" s="381"/>
      <c r="O2800" s="381"/>
      <c r="P2800" s="381"/>
      <c r="Q2800" s="381"/>
      <c r="R2800" s="379"/>
    </row>
    <row r="2801" spans="1:18" x14ac:dyDescent="0.25">
      <c r="A2801" s="378"/>
      <c r="B2801" s="381"/>
      <c r="C2801" s="381"/>
      <c r="D2801" s="381"/>
      <c r="E2801" s="381"/>
      <c r="F2801" s="381"/>
      <c r="G2801" s="381"/>
      <c r="H2801" s="381"/>
      <c r="I2801" s="381"/>
      <c r="J2801" s="381"/>
      <c r="K2801" s="381"/>
      <c r="L2801" s="381"/>
      <c r="M2801" s="381"/>
      <c r="N2801" s="381"/>
      <c r="O2801" s="381"/>
      <c r="P2801" s="381"/>
      <c r="Q2801" s="381"/>
      <c r="R2801" s="379"/>
    </row>
    <row r="2802" spans="1:18" x14ac:dyDescent="0.25">
      <c r="A2802" s="378"/>
      <c r="B2802" s="381"/>
      <c r="C2802" s="381"/>
      <c r="D2802" s="381"/>
      <c r="E2802" s="381"/>
      <c r="F2802" s="381"/>
      <c r="G2802" s="381"/>
      <c r="H2802" s="381"/>
      <c r="I2802" s="381"/>
      <c r="J2802" s="381"/>
      <c r="K2802" s="381"/>
      <c r="L2802" s="381"/>
      <c r="M2802" s="381"/>
      <c r="N2802" s="381"/>
      <c r="O2802" s="381"/>
      <c r="P2802" s="381"/>
      <c r="Q2802" s="381"/>
      <c r="R2802" s="379"/>
    </row>
    <row r="2803" spans="1:18" x14ac:dyDescent="0.25">
      <c r="A2803" s="378"/>
      <c r="B2803" s="381"/>
      <c r="C2803" s="381"/>
      <c r="D2803" s="381"/>
      <c r="E2803" s="381"/>
      <c r="F2803" s="381"/>
      <c r="G2803" s="381"/>
      <c r="H2803" s="381"/>
      <c r="I2803" s="381"/>
      <c r="J2803" s="381"/>
      <c r="K2803" s="381"/>
      <c r="L2803" s="381"/>
      <c r="M2803" s="381"/>
      <c r="N2803" s="381"/>
      <c r="O2803" s="381"/>
      <c r="P2803" s="381"/>
      <c r="Q2803" s="381"/>
      <c r="R2803" s="379"/>
    </row>
    <row r="2804" spans="1:18" x14ac:dyDescent="0.25">
      <c r="A2804" s="378"/>
      <c r="B2804" s="381"/>
      <c r="C2804" s="381"/>
      <c r="D2804" s="381"/>
      <c r="E2804" s="381"/>
      <c r="F2804" s="381"/>
      <c r="G2804" s="381"/>
      <c r="H2804" s="381"/>
      <c r="I2804" s="381"/>
      <c r="J2804" s="381"/>
      <c r="K2804" s="381"/>
      <c r="L2804" s="381"/>
      <c r="M2804" s="381"/>
      <c r="N2804" s="381"/>
      <c r="O2804" s="381"/>
      <c r="P2804" s="381"/>
      <c r="Q2804" s="381"/>
      <c r="R2804" s="379"/>
    </row>
    <row r="2805" spans="1:18" x14ac:dyDescent="0.25">
      <c r="A2805" s="378"/>
      <c r="B2805" s="381"/>
      <c r="C2805" s="381"/>
      <c r="D2805" s="381"/>
      <c r="E2805" s="381"/>
      <c r="F2805" s="381"/>
      <c r="G2805" s="381"/>
      <c r="H2805" s="381"/>
      <c r="I2805" s="381"/>
      <c r="J2805" s="381"/>
      <c r="K2805" s="381"/>
      <c r="L2805" s="381"/>
      <c r="M2805" s="381"/>
      <c r="N2805" s="381"/>
      <c r="O2805" s="381"/>
      <c r="P2805" s="381"/>
      <c r="Q2805" s="381"/>
      <c r="R2805" s="379"/>
    </row>
    <row r="2806" spans="1:18" x14ac:dyDescent="0.25">
      <c r="A2806" s="378"/>
      <c r="B2806" s="381"/>
      <c r="C2806" s="381"/>
      <c r="D2806" s="381"/>
      <c r="E2806" s="381"/>
      <c r="F2806" s="381"/>
      <c r="G2806" s="381"/>
      <c r="H2806" s="381"/>
      <c r="I2806" s="381"/>
      <c r="J2806" s="381"/>
      <c r="K2806" s="381"/>
      <c r="L2806" s="381"/>
      <c r="M2806" s="381"/>
      <c r="N2806" s="381"/>
      <c r="O2806" s="381"/>
      <c r="P2806" s="381"/>
      <c r="Q2806" s="381"/>
      <c r="R2806" s="379"/>
    </row>
    <row r="2807" spans="1:18" x14ac:dyDescent="0.25">
      <c r="A2807" s="378"/>
      <c r="B2807" s="381"/>
      <c r="C2807" s="381"/>
      <c r="D2807" s="381"/>
      <c r="E2807" s="381"/>
      <c r="F2807" s="381"/>
      <c r="G2807" s="381"/>
      <c r="H2807" s="381"/>
      <c r="I2807" s="381"/>
      <c r="J2807" s="381"/>
      <c r="K2807" s="381"/>
      <c r="L2807" s="381"/>
      <c r="M2807" s="381"/>
      <c r="N2807" s="381"/>
      <c r="O2807" s="381"/>
      <c r="P2807" s="381"/>
      <c r="Q2807" s="381"/>
      <c r="R2807" s="379"/>
    </row>
    <row r="2808" spans="1:18" x14ac:dyDescent="0.25">
      <c r="A2808" s="378"/>
      <c r="B2808" s="381"/>
      <c r="C2808" s="381"/>
      <c r="D2808" s="381"/>
      <c r="E2808" s="381"/>
      <c r="F2808" s="381"/>
      <c r="G2808" s="381"/>
      <c r="H2808" s="381"/>
      <c r="I2808" s="381"/>
      <c r="J2808" s="381"/>
      <c r="K2808" s="381"/>
      <c r="L2808" s="381"/>
      <c r="M2808" s="381"/>
      <c r="N2808" s="381"/>
      <c r="O2808" s="381"/>
      <c r="P2808" s="381"/>
      <c r="Q2808" s="381"/>
      <c r="R2808" s="379"/>
    </row>
    <row r="2809" spans="1:18" x14ac:dyDescent="0.25">
      <c r="A2809" s="378"/>
      <c r="B2809" s="381"/>
      <c r="C2809" s="381"/>
      <c r="D2809" s="381"/>
      <c r="E2809" s="381"/>
      <c r="F2809" s="381"/>
      <c r="G2809" s="381"/>
      <c r="H2809" s="381"/>
      <c r="I2809" s="381"/>
      <c r="J2809" s="381"/>
      <c r="K2809" s="381"/>
      <c r="L2809" s="381"/>
      <c r="M2809" s="381"/>
      <c r="N2809" s="381"/>
      <c r="O2809" s="381"/>
      <c r="P2809" s="381"/>
      <c r="Q2809" s="381"/>
      <c r="R2809" s="379"/>
    </row>
    <row r="2810" spans="1:18" x14ac:dyDescent="0.25">
      <c r="A2810" s="378"/>
      <c r="B2810" s="381"/>
      <c r="C2810" s="381"/>
      <c r="D2810" s="381"/>
      <c r="E2810" s="381"/>
      <c r="F2810" s="381"/>
      <c r="G2810" s="381"/>
      <c r="H2810" s="381"/>
      <c r="I2810" s="381"/>
      <c r="J2810" s="381"/>
      <c r="K2810" s="381"/>
      <c r="L2810" s="381"/>
      <c r="M2810" s="381"/>
      <c r="N2810" s="381"/>
      <c r="O2810" s="381"/>
      <c r="P2810" s="381"/>
      <c r="Q2810" s="381"/>
      <c r="R2810" s="379"/>
    </row>
    <row r="2811" spans="1:18" x14ac:dyDescent="0.25">
      <c r="A2811" s="378"/>
      <c r="B2811" s="381"/>
      <c r="C2811" s="381"/>
      <c r="D2811" s="381"/>
      <c r="E2811" s="381"/>
      <c r="F2811" s="381"/>
      <c r="G2811" s="381"/>
      <c r="H2811" s="381"/>
      <c r="I2811" s="381"/>
      <c r="J2811" s="381"/>
      <c r="K2811" s="381"/>
      <c r="L2811" s="381"/>
      <c r="M2811" s="381"/>
      <c r="N2811" s="381"/>
      <c r="O2811" s="381"/>
      <c r="P2811" s="381"/>
      <c r="Q2811" s="381"/>
      <c r="R2811" s="379"/>
    </row>
    <row r="2812" spans="1:18" x14ac:dyDescent="0.25">
      <c r="A2812" s="378"/>
      <c r="B2812" s="381"/>
      <c r="C2812" s="381"/>
      <c r="D2812" s="381"/>
      <c r="E2812" s="381"/>
      <c r="F2812" s="381"/>
      <c r="G2812" s="381"/>
      <c r="H2812" s="381"/>
      <c r="I2812" s="381"/>
      <c r="J2812" s="381"/>
      <c r="K2812" s="381"/>
      <c r="L2812" s="381"/>
      <c r="M2812" s="381"/>
      <c r="N2812" s="381"/>
      <c r="O2812" s="381"/>
      <c r="P2812" s="381"/>
      <c r="Q2812" s="381"/>
      <c r="R2812" s="379"/>
    </row>
    <row r="2813" spans="1:18" x14ac:dyDescent="0.25">
      <c r="A2813" s="378"/>
      <c r="B2813" s="381"/>
      <c r="C2813" s="381"/>
      <c r="D2813" s="381"/>
      <c r="E2813" s="381"/>
      <c r="F2813" s="381"/>
      <c r="G2813" s="381"/>
      <c r="H2813" s="381"/>
      <c r="I2813" s="381"/>
      <c r="J2813" s="381"/>
      <c r="K2813" s="381"/>
      <c r="L2813" s="381"/>
      <c r="M2813" s="381"/>
      <c r="N2813" s="381"/>
      <c r="O2813" s="381"/>
      <c r="P2813" s="381"/>
      <c r="Q2813" s="381"/>
      <c r="R2813" s="379"/>
    </row>
    <row r="2814" spans="1:18" x14ac:dyDescent="0.25">
      <c r="A2814" s="378"/>
      <c r="B2814" s="381"/>
      <c r="C2814" s="381"/>
      <c r="D2814" s="381"/>
      <c r="E2814" s="381"/>
      <c r="F2814" s="381"/>
      <c r="G2814" s="381"/>
      <c r="H2814" s="381"/>
      <c r="I2814" s="381"/>
      <c r="J2814" s="381"/>
      <c r="K2814" s="381"/>
      <c r="L2814" s="381"/>
      <c r="M2814" s="381"/>
      <c r="N2814" s="381"/>
      <c r="O2814" s="381"/>
      <c r="P2814" s="381"/>
      <c r="Q2814" s="381"/>
      <c r="R2814" s="379"/>
    </row>
    <row r="2815" spans="1:18" x14ac:dyDescent="0.25">
      <c r="A2815" s="378"/>
      <c r="B2815" s="381"/>
      <c r="C2815" s="381"/>
      <c r="D2815" s="381"/>
      <c r="E2815" s="381"/>
      <c r="F2815" s="381"/>
      <c r="G2815" s="381"/>
      <c r="H2815" s="381"/>
      <c r="I2815" s="381"/>
      <c r="J2815" s="381"/>
      <c r="K2815" s="381"/>
      <c r="L2815" s="381"/>
      <c r="M2815" s="381"/>
      <c r="N2815" s="381"/>
      <c r="O2815" s="381"/>
      <c r="P2815" s="381"/>
      <c r="Q2815" s="381"/>
      <c r="R2815" s="379"/>
    </row>
    <row r="2816" spans="1:18" x14ac:dyDescent="0.25">
      <c r="A2816" s="378"/>
      <c r="B2816" s="381"/>
      <c r="C2816" s="381"/>
      <c r="D2816" s="381"/>
      <c r="E2816" s="381"/>
      <c r="F2816" s="381"/>
      <c r="G2816" s="381"/>
      <c r="H2816" s="381"/>
      <c r="I2816" s="381"/>
      <c r="J2816" s="381"/>
      <c r="K2816" s="381"/>
      <c r="L2816" s="381"/>
      <c r="M2816" s="381"/>
      <c r="N2816" s="381"/>
      <c r="O2816" s="381"/>
      <c r="P2816" s="381"/>
      <c r="Q2816" s="381"/>
      <c r="R2816" s="379"/>
    </row>
    <row r="2817" spans="1:18" x14ac:dyDescent="0.25">
      <c r="A2817" s="378"/>
      <c r="B2817" s="381"/>
      <c r="C2817" s="381"/>
      <c r="D2817" s="381"/>
      <c r="E2817" s="381"/>
      <c r="F2817" s="381"/>
      <c r="G2817" s="381"/>
      <c r="H2817" s="381"/>
      <c r="I2817" s="381"/>
      <c r="J2817" s="381"/>
      <c r="K2817" s="381"/>
      <c r="L2817" s="381"/>
      <c r="M2817" s="381"/>
      <c r="N2817" s="381"/>
      <c r="O2817" s="381"/>
      <c r="P2817" s="381"/>
      <c r="Q2817" s="381"/>
      <c r="R2817" s="379"/>
    </row>
    <row r="2818" spans="1:18" x14ac:dyDescent="0.25">
      <c r="A2818" s="378"/>
      <c r="B2818" s="381"/>
      <c r="C2818" s="381"/>
      <c r="D2818" s="381"/>
      <c r="E2818" s="381"/>
      <c r="F2818" s="381"/>
      <c r="G2818" s="381"/>
      <c r="H2818" s="381"/>
      <c r="I2818" s="381"/>
      <c r="J2818" s="381"/>
      <c r="K2818" s="381"/>
      <c r="L2818" s="381"/>
      <c r="M2818" s="381"/>
      <c r="N2818" s="381"/>
      <c r="O2818" s="381"/>
      <c r="P2818" s="381"/>
      <c r="Q2818" s="381"/>
      <c r="R2818" s="379"/>
    </row>
    <row r="2819" spans="1:18" x14ac:dyDescent="0.25">
      <c r="A2819" s="378"/>
      <c r="B2819" s="381"/>
      <c r="C2819" s="381"/>
      <c r="D2819" s="381"/>
      <c r="E2819" s="381"/>
      <c r="F2819" s="381"/>
      <c r="G2819" s="381"/>
      <c r="H2819" s="381"/>
      <c r="I2819" s="381"/>
      <c r="J2819" s="381"/>
      <c r="K2819" s="381"/>
      <c r="L2819" s="381"/>
      <c r="M2819" s="381"/>
      <c r="N2819" s="381"/>
      <c r="O2819" s="381"/>
      <c r="P2819" s="381"/>
      <c r="Q2819" s="381"/>
      <c r="R2819" s="379"/>
    </row>
    <row r="2820" spans="1:18" x14ac:dyDescent="0.25">
      <c r="A2820" s="378"/>
      <c r="B2820" s="381"/>
      <c r="C2820" s="381"/>
      <c r="D2820" s="381"/>
      <c r="E2820" s="381"/>
      <c r="F2820" s="381"/>
      <c r="G2820" s="381"/>
      <c r="H2820" s="381"/>
      <c r="I2820" s="381"/>
      <c r="J2820" s="381"/>
      <c r="K2820" s="381"/>
      <c r="L2820" s="381"/>
      <c r="M2820" s="381"/>
      <c r="N2820" s="381"/>
      <c r="O2820" s="381"/>
      <c r="P2820" s="381"/>
      <c r="Q2820" s="381"/>
      <c r="R2820" s="379"/>
    </row>
    <row r="2821" spans="1:18" x14ac:dyDescent="0.25">
      <c r="A2821" s="378"/>
      <c r="B2821" s="381"/>
      <c r="C2821" s="381"/>
      <c r="D2821" s="381"/>
      <c r="E2821" s="381"/>
      <c r="F2821" s="381"/>
      <c r="G2821" s="381"/>
      <c r="H2821" s="381"/>
      <c r="I2821" s="381"/>
      <c r="J2821" s="381"/>
      <c r="K2821" s="381"/>
      <c r="L2821" s="381"/>
      <c r="M2821" s="381"/>
      <c r="N2821" s="381"/>
      <c r="O2821" s="381"/>
      <c r="P2821" s="381"/>
      <c r="Q2821" s="381"/>
      <c r="R2821" s="379"/>
    </row>
    <row r="2822" spans="1:18" x14ac:dyDescent="0.25">
      <c r="A2822" s="378"/>
      <c r="B2822" s="381"/>
      <c r="C2822" s="381"/>
      <c r="D2822" s="381"/>
      <c r="E2822" s="381"/>
      <c r="F2822" s="381"/>
      <c r="G2822" s="381"/>
      <c r="H2822" s="381"/>
      <c r="I2822" s="381"/>
      <c r="J2822" s="381"/>
      <c r="K2822" s="381"/>
      <c r="L2822" s="381"/>
      <c r="M2822" s="381"/>
      <c r="N2822" s="381"/>
      <c r="O2822" s="381"/>
      <c r="P2822" s="381"/>
      <c r="Q2822" s="381"/>
      <c r="R2822" s="379"/>
    </row>
    <row r="2823" spans="1:18" x14ac:dyDescent="0.25">
      <c r="A2823" s="378"/>
      <c r="B2823" s="381"/>
      <c r="C2823" s="381"/>
      <c r="D2823" s="381"/>
      <c r="E2823" s="381"/>
      <c r="F2823" s="381"/>
      <c r="G2823" s="381"/>
      <c r="H2823" s="381"/>
      <c r="I2823" s="381"/>
      <c r="J2823" s="381"/>
      <c r="K2823" s="381"/>
      <c r="L2823" s="381"/>
      <c r="M2823" s="381"/>
      <c r="N2823" s="381"/>
      <c r="O2823" s="381"/>
      <c r="P2823" s="381"/>
      <c r="Q2823" s="381"/>
      <c r="R2823" s="379"/>
    </row>
    <row r="2824" spans="1:18" x14ac:dyDescent="0.25">
      <c r="A2824" s="378"/>
      <c r="B2824" s="381"/>
      <c r="C2824" s="381"/>
      <c r="D2824" s="381"/>
      <c r="E2824" s="381"/>
      <c r="F2824" s="381"/>
      <c r="G2824" s="381"/>
      <c r="H2824" s="381"/>
      <c r="I2824" s="381"/>
      <c r="J2824" s="381"/>
      <c r="K2824" s="381"/>
      <c r="L2824" s="381"/>
      <c r="M2824" s="381"/>
      <c r="N2824" s="381"/>
      <c r="O2824" s="381"/>
      <c r="P2824" s="381"/>
      <c r="Q2824" s="381"/>
      <c r="R2824" s="379"/>
    </row>
    <row r="2825" spans="1:18" x14ac:dyDescent="0.25">
      <c r="A2825" s="378"/>
      <c r="B2825" s="381"/>
      <c r="C2825" s="381"/>
      <c r="D2825" s="381"/>
      <c r="E2825" s="381"/>
      <c r="F2825" s="381"/>
      <c r="G2825" s="381"/>
      <c r="H2825" s="381"/>
      <c r="I2825" s="381"/>
      <c r="J2825" s="381"/>
      <c r="K2825" s="381"/>
      <c r="L2825" s="381"/>
      <c r="M2825" s="381"/>
      <c r="N2825" s="381"/>
      <c r="O2825" s="381"/>
      <c r="P2825" s="381"/>
      <c r="Q2825" s="381"/>
      <c r="R2825" s="379"/>
    </row>
    <row r="2826" spans="1:18" x14ac:dyDescent="0.25">
      <c r="A2826" s="378"/>
      <c r="B2826" s="381"/>
      <c r="C2826" s="381"/>
      <c r="D2826" s="381"/>
      <c r="E2826" s="381"/>
      <c r="F2826" s="381"/>
      <c r="G2826" s="381"/>
      <c r="H2826" s="381"/>
      <c r="I2826" s="381"/>
      <c r="J2826" s="381"/>
      <c r="K2826" s="381"/>
      <c r="L2826" s="381"/>
      <c r="M2826" s="381"/>
      <c r="N2826" s="381"/>
      <c r="O2826" s="381"/>
      <c r="P2826" s="381"/>
      <c r="Q2826" s="381"/>
      <c r="R2826" s="379"/>
    </row>
    <row r="2827" spans="1:18" x14ac:dyDescent="0.25">
      <c r="A2827" s="378"/>
      <c r="B2827" s="381"/>
      <c r="C2827" s="381"/>
      <c r="D2827" s="381"/>
      <c r="E2827" s="381"/>
      <c r="F2827" s="381"/>
      <c r="G2827" s="381"/>
      <c r="H2827" s="381"/>
      <c r="I2827" s="381"/>
      <c r="J2827" s="381"/>
      <c r="K2827" s="381"/>
      <c r="L2827" s="381"/>
      <c r="M2827" s="381"/>
      <c r="N2827" s="381"/>
      <c r="O2827" s="381"/>
      <c r="P2827" s="381"/>
      <c r="Q2827" s="381"/>
      <c r="R2827" s="379"/>
    </row>
    <row r="2828" spans="1:18" x14ac:dyDescent="0.25">
      <c r="A2828" s="378"/>
      <c r="B2828" s="381"/>
      <c r="C2828" s="381"/>
      <c r="D2828" s="381"/>
      <c r="E2828" s="381"/>
      <c r="F2828" s="381"/>
      <c r="G2828" s="381"/>
      <c r="H2828" s="381"/>
      <c r="I2828" s="381"/>
      <c r="J2828" s="381"/>
      <c r="K2828" s="381"/>
      <c r="L2828" s="381"/>
      <c r="M2828" s="381"/>
      <c r="N2828" s="381"/>
      <c r="O2828" s="381"/>
      <c r="P2828" s="381"/>
      <c r="Q2828" s="381"/>
      <c r="R2828" s="379"/>
    </row>
    <row r="2829" spans="1:18" x14ac:dyDescent="0.25">
      <c r="A2829" s="378"/>
      <c r="B2829" s="381"/>
      <c r="C2829" s="381"/>
      <c r="D2829" s="381"/>
      <c r="E2829" s="381"/>
      <c r="F2829" s="381"/>
      <c r="G2829" s="381"/>
      <c r="H2829" s="381"/>
      <c r="I2829" s="381"/>
      <c r="J2829" s="381"/>
      <c r="K2829" s="381"/>
      <c r="L2829" s="381"/>
      <c r="M2829" s="381"/>
      <c r="N2829" s="381"/>
      <c r="O2829" s="381"/>
      <c r="P2829" s="381"/>
      <c r="Q2829" s="381"/>
      <c r="R2829" s="379"/>
    </row>
    <row r="2830" spans="1:18" x14ac:dyDescent="0.25">
      <c r="A2830" s="378"/>
      <c r="B2830" s="381"/>
      <c r="C2830" s="381"/>
      <c r="D2830" s="381"/>
      <c r="E2830" s="381"/>
      <c r="F2830" s="381"/>
      <c r="G2830" s="381"/>
      <c r="H2830" s="381"/>
      <c r="I2830" s="381"/>
      <c r="J2830" s="381"/>
      <c r="K2830" s="381"/>
      <c r="L2830" s="381"/>
      <c r="M2830" s="381"/>
      <c r="N2830" s="381"/>
      <c r="O2830" s="381"/>
      <c r="P2830" s="381"/>
      <c r="Q2830" s="381"/>
      <c r="R2830" s="379"/>
    </row>
    <row r="2831" spans="1:18" x14ac:dyDescent="0.25">
      <c r="A2831" s="378"/>
      <c r="B2831" s="381"/>
      <c r="C2831" s="381"/>
      <c r="D2831" s="381"/>
      <c r="E2831" s="381"/>
      <c r="F2831" s="381"/>
      <c r="G2831" s="381"/>
      <c r="H2831" s="381"/>
      <c r="I2831" s="381"/>
      <c r="J2831" s="381"/>
      <c r="K2831" s="381"/>
      <c r="L2831" s="381"/>
      <c r="M2831" s="381"/>
      <c r="N2831" s="381"/>
      <c r="O2831" s="381"/>
      <c r="P2831" s="381"/>
      <c r="Q2831" s="381"/>
      <c r="R2831" s="379"/>
    </row>
    <row r="2832" spans="1:18" x14ac:dyDescent="0.25">
      <c r="A2832" s="378"/>
      <c r="B2832" s="381"/>
      <c r="C2832" s="381"/>
      <c r="D2832" s="381"/>
      <c r="E2832" s="381"/>
      <c r="F2832" s="381"/>
      <c r="G2832" s="381"/>
      <c r="H2832" s="381"/>
      <c r="I2832" s="381"/>
      <c r="J2832" s="381"/>
      <c r="K2832" s="381"/>
      <c r="L2832" s="381"/>
      <c r="M2832" s="381"/>
      <c r="N2832" s="381"/>
      <c r="O2832" s="381"/>
      <c r="P2832" s="381"/>
      <c r="Q2832" s="381"/>
      <c r="R2832" s="379"/>
    </row>
    <row r="2833" spans="1:18" x14ac:dyDescent="0.25">
      <c r="A2833" s="378"/>
      <c r="B2833" s="381"/>
      <c r="C2833" s="381"/>
      <c r="D2833" s="381"/>
      <c r="E2833" s="381"/>
      <c r="F2833" s="381"/>
      <c r="G2833" s="381"/>
      <c r="H2833" s="381"/>
      <c r="I2833" s="381"/>
      <c r="J2833" s="381"/>
      <c r="K2833" s="381"/>
      <c r="L2833" s="381"/>
      <c r="M2833" s="381"/>
      <c r="N2833" s="381"/>
      <c r="O2833" s="381"/>
      <c r="P2833" s="381"/>
      <c r="Q2833" s="381"/>
      <c r="R2833" s="379"/>
    </row>
    <row r="2834" spans="1:18" x14ac:dyDescent="0.25">
      <c r="A2834" s="378"/>
      <c r="B2834" s="381"/>
      <c r="C2834" s="381"/>
      <c r="D2834" s="381"/>
      <c r="E2834" s="381"/>
      <c r="F2834" s="381"/>
      <c r="G2834" s="381"/>
      <c r="H2834" s="381"/>
      <c r="I2834" s="381"/>
      <c r="J2834" s="381"/>
      <c r="K2834" s="381"/>
      <c r="L2834" s="381"/>
      <c r="M2834" s="381"/>
      <c r="N2834" s="381"/>
      <c r="O2834" s="381"/>
      <c r="P2834" s="381"/>
      <c r="Q2834" s="381"/>
      <c r="R2834" s="379"/>
    </row>
    <row r="2835" spans="1:18" x14ac:dyDescent="0.25">
      <c r="A2835" s="378"/>
      <c r="B2835" s="381"/>
      <c r="C2835" s="381"/>
      <c r="D2835" s="381"/>
      <c r="E2835" s="381"/>
      <c r="F2835" s="381"/>
      <c r="G2835" s="381"/>
      <c r="H2835" s="381"/>
      <c r="I2835" s="381"/>
      <c r="J2835" s="381"/>
      <c r="K2835" s="381"/>
      <c r="L2835" s="381"/>
      <c r="M2835" s="381"/>
      <c r="N2835" s="381"/>
      <c r="O2835" s="381"/>
      <c r="P2835" s="381"/>
      <c r="Q2835" s="381"/>
      <c r="R2835" s="379"/>
    </row>
    <row r="2836" spans="1:18" x14ac:dyDescent="0.25">
      <c r="A2836" s="378"/>
      <c r="B2836" s="381"/>
      <c r="C2836" s="381"/>
      <c r="D2836" s="381"/>
      <c r="E2836" s="381"/>
      <c r="F2836" s="381"/>
      <c r="G2836" s="381"/>
      <c r="H2836" s="381"/>
      <c r="I2836" s="381"/>
      <c r="J2836" s="381"/>
      <c r="K2836" s="381"/>
      <c r="L2836" s="381"/>
      <c r="M2836" s="381"/>
      <c r="N2836" s="381"/>
      <c r="O2836" s="381"/>
      <c r="P2836" s="381"/>
      <c r="Q2836" s="381"/>
      <c r="R2836" s="379"/>
    </row>
    <row r="2837" spans="1:18" x14ac:dyDescent="0.25">
      <c r="A2837" s="378"/>
      <c r="B2837" s="381"/>
      <c r="C2837" s="381"/>
      <c r="D2837" s="381"/>
      <c r="E2837" s="381"/>
      <c r="F2837" s="381"/>
      <c r="G2837" s="381"/>
      <c r="H2837" s="381"/>
      <c r="I2837" s="381"/>
      <c r="J2837" s="381"/>
      <c r="K2837" s="381"/>
      <c r="L2837" s="381"/>
      <c r="M2837" s="381"/>
      <c r="N2837" s="381"/>
      <c r="O2837" s="381"/>
      <c r="P2837" s="381"/>
      <c r="Q2837" s="381"/>
      <c r="R2837" s="379"/>
    </row>
    <row r="2838" spans="1:18" x14ac:dyDescent="0.25">
      <c r="A2838" s="378"/>
      <c r="B2838" s="381"/>
      <c r="C2838" s="381"/>
      <c r="D2838" s="381"/>
      <c r="E2838" s="381"/>
      <c r="F2838" s="381"/>
      <c r="G2838" s="381"/>
      <c r="H2838" s="381"/>
      <c r="I2838" s="381"/>
      <c r="J2838" s="381"/>
      <c r="K2838" s="381"/>
      <c r="L2838" s="381"/>
      <c r="M2838" s="381"/>
      <c r="N2838" s="381"/>
      <c r="O2838" s="381"/>
      <c r="P2838" s="381"/>
      <c r="Q2838" s="381"/>
      <c r="R2838" s="379"/>
    </row>
    <row r="2839" spans="1:18" x14ac:dyDescent="0.25">
      <c r="A2839" s="378"/>
      <c r="B2839" s="381"/>
      <c r="C2839" s="381"/>
      <c r="D2839" s="381"/>
      <c r="E2839" s="381"/>
      <c r="F2839" s="381"/>
      <c r="G2839" s="381"/>
      <c r="H2839" s="381"/>
      <c r="I2839" s="381"/>
      <c r="J2839" s="381"/>
      <c r="K2839" s="381"/>
      <c r="L2839" s="381"/>
      <c r="M2839" s="381"/>
      <c r="N2839" s="381"/>
      <c r="O2839" s="381"/>
      <c r="P2839" s="381"/>
      <c r="Q2839" s="381"/>
      <c r="R2839" s="379"/>
    </row>
    <row r="2840" spans="1:18" x14ac:dyDescent="0.25">
      <c r="A2840" s="378"/>
      <c r="B2840" s="381"/>
      <c r="C2840" s="381"/>
      <c r="D2840" s="381"/>
      <c r="E2840" s="381"/>
      <c r="F2840" s="381"/>
      <c r="G2840" s="381"/>
      <c r="H2840" s="381"/>
      <c r="I2840" s="381"/>
      <c r="J2840" s="381"/>
      <c r="K2840" s="381"/>
      <c r="L2840" s="381"/>
      <c r="M2840" s="381"/>
      <c r="N2840" s="381"/>
      <c r="O2840" s="381"/>
      <c r="P2840" s="381"/>
      <c r="Q2840" s="381"/>
      <c r="R2840" s="379"/>
    </row>
    <row r="2841" spans="1:18" x14ac:dyDescent="0.25">
      <c r="A2841" s="378"/>
      <c r="B2841" s="381"/>
      <c r="C2841" s="381"/>
      <c r="D2841" s="381"/>
      <c r="E2841" s="381"/>
      <c r="F2841" s="381"/>
      <c r="G2841" s="381"/>
      <c r="H2841" s="381"/>
      <c r="I2841" s="381"/>
      <c r="J2841" s="381"/>
      <c r="K2841" s="381"/>
      <c r="L2841" s="381"/>
      <c r="M2841" s="381"/>
      <c r="N2841" s="381"/>
      <c r="O2841" s="381"/>
      <c r="P2841" s="381"/>
      <c r="Q2841" s="381"/>
      <c r="R2841" s="379"/>
    </row>
    <row r="2842" spans="1:18" x14ac:dyDescent="0.25">
      <c r="A2842" s="378"/>
      <c r="B2842" s="381"/>
      <c r="C2842" s="381"/>
      <c r="D2842" s="381"/>
      <c r="E2842" s="381"/>
      <c r="F2842" s="381"/>
      <c r="G2842" s="381"/>
      <c r="H2842" s="381"/>
      <c r="I2842" s="381"/>
      <c r="J2842" s="381"/>
      <c r="K2842" s="381"/>
      <c r="L2842" s="381"/>
      <c r="M2842" s="381"/>
      <c r="N2842" s="381"/>
      <c r="O2842" s="381"/>
      <c r="P2842" s="381"/>
      <c r="Q2842" s="381"/>
      <c r="R2842" s="379"/>
    </row>
    <row r="2843" spans="1:18" x14ac:dyDescent="0.25">
      <c r="A2843" s="378"/>
      <c r="B2843" s="381"/>
      <c r="C2843" s="381"/>
      <c r="D2843" s="381"/>
      <c r="E2843" s="381"/>
      <c r="F2843" s="381"/>
      <c r="G2843" s="381"/>
      <c r="H2843" s="381"/>
      <c r="I2843" s="381"/>
      <c r="J2843" s="381"/>
      <c r="K2843" s="381"/>
      <c r="L2843" s="381"/>
      <c r="M2843" s="381"/>
      <c r="N2843" s="381"/>
      <c r="O2843" s="381"/>
      <c r="P2843" s="381"/>
      <c r="Q2843" s="381"/>
      <c r="R2843" s="379"/>
    </row>
    <row r="2844" spans="1:18" x14ac:dyDescent="0.25">
      <c r="A2844" s="378"/>
      <c r="B2844" s="381"/>
      <c r="C2844" s="381"/>
      <c r="D2844" s="381"/>
      <c r="E2844" s="381"/>
      <c r="F2844" s="381"/>
      <c r="G2844" s="381"/>
      <c r="H2844" s="381"/>
      <c r="I2844" s="381"/>
      <c r="J2844" s="381"/>
      <c r="K2844" s="381"/>
      <c r="L2844" s="381"/>
      <c r="M2844" s="381"/>
      <c r="N2844" s="381"/>
      <c r="O2844" s="381"/>
      <c r="P2844" s="381"/>
      <c r="Q2844" s="381"/>
      <c r="R2844" s="379"/>
    </row>
    <row r="2845" spans="1:18" x14ac:dyDescent="0.25">
      <c r="A2845" s="378"/>
      <c r="B2845" s="381"/>
      <c r="C2845" s="381"/>
      <c r="D2845" s="381"/>
      <c r="E2845" s="381"/>
      <c r="F2845" s="381"/>
      <c r="G2845" s="381"/>
      <c r="H2845" s="381"/>
      <c r="I2845" s="381"/>
      <c r="J2845" s="381"/>
      <c r="K2845" s="381"/>
      <c r="L2845" s="381"/>
      <c r="M2845" s="381"/>
      <c r="N2845" s="381"/>
      <c r="O2845" s="381"/>
      <c r="P2845" s="381"/>
      <c r="Q2845" s="381"/>
      <c r="R2845" s="379"/>
    </row>
    <row r="2846" spans="1:18" x14ac:dyDescent="0.25">
      <c r="A2846" s="378"/>
      <c r="B2846" s="381"/>
      <c r="C2846" s="381"/>
      <c r="D2846" s="381"/>
      <c r="E2846" s="381"/>
      <c r="F2846" s="381"/>
      <c r="G2846" s="381"/>
      <c r="H2846" s="381"/>
      <c r="I2846" s="381"/>
      <c r="J2846" s="381"/>
      <c r="K2846" s="381"/>
      <c r="L2846" s="381"/>
      <c r="M2846" s="381"/>
      <c r="N2846" s="381"/>
      <c r="O2846" s="381"/>
      <c r="P2846" s="381"/>
      <c r="Q2846" s="381"/>
      <c r="R2846" s="379"/>
    </row>
    <row r="2847" spans="1:18" x14ac:dyDescent="0.25">
      <c r="A2847" s="378"/>
      <c r="B2847" s="381"/>
      <c r="C2847" s="381"/>
      <c r="D2847" s="381"/>
      <c r="E2847" s="381"/>
      <c r="F2847" s="381"/>
      <c r="G2847" s="381"/>
      <c r="H2847" s="381"/>
      <c r="I2847" s="381"/>
      <c r="J2847" s="381"/>
      <c r="K2847" s="381"/>
      <c r="L2847" s="381"/>
      <c r="M2847" s="381"/>
      <c r="N2847" s="381"/>
      <c r="O2847" s="381"/>
      <c r="P2847" s="381"/>
      <c r="Q2847" s="381"/>
      <c r="R2847" s="379"/>
    </row>
    <row r="2848" spans="1:18" x14ac:dyDescent="0.25">
      <c r="A2848" s="378"/>
      <c r="B2848" s="381"/>
      <c r="C2848" s="381"/>
      <c r="D2848" s="381"/>
      <c r="E2848" s="381"/>
      <c r="F2848" s="381"/>
      <c r="G2848" s="381"/>
      <c r="H2848" s="381"/>
      <c r="I2848" s="381"/>
      <c r="J2848" s="381"/>
      <c r="K2848" s="381"/>
      <c r="L2848" s="381"/>
      <c r="M2848" s="381"/>
      <c r="N2848" s="381"/>
      <c r="O2848" s="381"/>
      <c r="P2848" s="381"/>
      <c r="Q2848" s="381"/>
      <c r="R2848" s="379"/>
    </row>
    <row r="2849" spans="1:18" x14ac:dyDescent="0.25">
      <c r="A2849" s="378"/>
      <c r="B2849" s="381"/>
      <c r="C2849" s="381"/>
      <c r="D2849" s="381"/>
      <c r="E2849" s="381"/>
      <c r="F2849" s="381"/>
      <c r="G2849" s="381"/>
      <c r="H2849" s="381"/>
      <c r="I2849" s="381"/>
      <c r="J2849" s="381"/>
      <c r="K2849" s="381"/>
      <c r="L2849" s="381"/>
      <c r="M2849" s="381"/>
      <c r="N2849" s="381"/>
      <c r="O2849" s="381"/>
      <c r="P2849" s="381"/>
      <c r="Q2849" s="381"/>
      <c r="R2849" s="379"/>
    </row>
    <row r="2850" spans="1:18" x14ac:dyDescent="0.25">
      <c r="A2850" s="378"/>
      <c r="B2850" s="381"/>
      <c r="C2850" s="381"/>
      <c r="D2850" s="381"/>
      <c r="E2850" s="381"/>
      <c r="F2850" s="381"/>
      <c r="G2850" s="381"/>
      <c r="H2850" s="381"/>
      <c r="I2850" s="381"/>
      <c r="J2850" s="381"/>
      <c r="K2850" s="381"/>
      <c r="L2850" s="381"/>
      <c r="M2850" s="381"/>
      <c r="N2850" s="381"/>
      <c r="O2850" s="381"/>
      <c r="P2850" s="381"/>
      <c r="Q2850" s="381"/>
      <c r="R2850" s="379"/>
    </row>
    <row r="2851" spans="1:18" x14ac:dyDescent="0.25">
      <c r="A2851" s="378"/>
      <c r="B2851" s="381"/>
      <c r="C2851" s="381"/>
      <c r="D2851" s="381"/>
      <c r="E2851" s="381"/>
      <c r="F2851" s="381"/>
      <c r="G2851" s="381"/>
      <c r="H2851" s="381"/>
      <c r="I2851" s="381"/>
      <c r="J2851" s="381"/>
      <c r="K2851" s="381"/>
      <c r="L2851" s="381"/>
      <c r="M2851" s="381"/>
      <c r="N2851" s="381"/>
      <c r="O2851" s="381"/>
      <c r="P2851" s="381"/>
      <c r="Q2851" s="381"/>
      <c r="R2851" s="379"/>
    </row>
    <row r="2852" spans="1:18" x14ac:dyDescent="0.25">
      <c r="A2852" s="378"/>
      <c r="B2852" s="381"/>
      <c r="C2852" s="381"/>
      <c r="D2852" s="381"/>
      <c r="E2852" s="381"/>
      <c r="F2852" s="381"/>
      <c r="G2852" s="381"/>
      <c r="H2852" s="381"/>
      <c r="I2852" s="381"/>
      <c r="J2852" s="381"/>
      <c r="K2852" s="381"/>
      <c r="L2852" s="381"/>
      <c r="M2852" s="381"/>
      <c r="N2852" s="381"/>
      <c r="O2852" s="381"/>
      <c r="P2852" s="381"/>
      <c r="Q2852" s="381"/>
      <c r="R2852" s="379"/>
    </row>
    <row r="2853" spans="1:18" x14ac:dyDescent="0.25">
      <c r="A2853" s="378"/>
      <c r="B2853" s="381"/>
      <c r="C2853" s="381"/>
      <c r="D2853" s="381"/>
      <c r="E2853" s="381"/>
      <c r="F2853" s="381"/>
      <c r="G2853" s="381"/>
      <c r="H2853" s="381"/>
      <c r="I2853" s="381"/>
      <c r="J2853" s="381"/>
      <c r="K2853" s="381"/>
      <c r="L2853" s="381"/>
      <c r="M2853" s="381"/>
      <c r="N2853" s="381"/>
      <c r="O2853" s="381"/>
      <c r="P2853" s="381"/>
      <c r="Q2853" s="381"/>
      <c r="R2853" s="379"/>
    </row>
    <row r="2854" spans="1:18" x14ac:dyDescent="0.25">
      <c r="A2854" s="378"/>
      <c r="B2854" s="381"/>
      <c r="C2854" s="381"/>
      <c r="D2854" s="381"/>
      <c r="E2854" s="381"/>
      <c r="F2854" s="381"/>
      <c r="G2854" s="381"/>
      <c r="H2854" s="381"/>
      <c r="I2854" s="381"/>
      <c r="J2854" s="381"/>
      <c r="K2854" s="381"/>
      <c r="L2854" s="381"/>
      <c r="M2854" s="381"/>
      <c r="N2854" s="381"/>
      <c r="O2854" s="381"/>
      <c r="P2854" s="381"/>
      <c r="Q2854" s="381"/>
      <c r="R2854" s="379"/>
    </row>
    <row r="2855" spans="1:18" x14ac:dyDescent="0.25">
      <c r="A2855" s="378"/>
      <c r="B2855" s="381"/>
      <c r="C2855" s="381"/>
      <c r="D2855" s="381"/>
      <c r="E2855" s="381"/>
      <c r="F2855" s="381"/>
      <c r="G2855" s="381"/>
      <c r="H2855" s="381"/>
      <c r="I2855" s="381"/>
      <c r="J2855" s="381"/>
      <c r="K2855" s="381"/>
      <c r="L2855" s="381"/>
      <c r="M2855" s="381"/>
      <c r="N2855" s="381"/>
      <c r="O2855" s="381"/>
      <c r="P2855" s="381"/>
      <c r="Q2855" s="381"/>
      <c r="R2855" s="379"/>
    </row>
    <row r="2856" spans="1:18" x14ac:dyDescent="0.25">
      <c r="A2856" s="378"/>
      <c r="B2856" s="381"/>
      <c r="C2856" s="381"/>
      <c r="D2856" s="381"/>
      <c r="E2856" s="381"/>
      <c r="F2856" s="381"/>
      <c r="G2856" s="381"/>
      <c r="H2856" s="381"/>
      <c r="I2856" s="381"/>
      <c r="J2856" s="381"/>
      <c r="K2856" s="381"/>
      <c r="L2856" s="381"/>
      <c r="M2856" s="381"/>
      <c r="N2856" s="381"/>
      <c r="O2856" s="381"/>
      <c r="P2856" s="381"/>
      <c r="Q2856" s="381"/>
      <c r="R2856" s="379"/>
    </row>
    <row r="2857" spans="1:18" x14ac:dyDescent="0.25">
      <c r="A2857" s="378"/>
      <c r="B2857" s="381"/>
      <c r="C2857" s="381"/>
      <c r="D2857" s="381"/>
      <c r="E2857" s="381"/>
      <c r="F2857" s="381"/>
      <c r="G2857" s="381"/>
      <c r="H2857" s="381"/>
      <c r="I2857" s="381"/>
      <c r="J2857" s="381"/>
      <c r="K2857" s="381"/>
      <c r="L2857" s="381"/>
      <c r="M2857" s="381"/>
      <c r="N2857" s="381"/>
      <c r="O2857" s="381"/>
      <c r="P2857" s="381"/>
      <c r="Q2857" s="381"/>
      <c r="R2857" s="379"/>
    </row>
    <row r="2858" spans="1:18" x14ac:dyDescent="0.25">
      <c r="A2858" s="378"/>
      <c r="B2858" s="381"/>
      <c r="C2858" s="381"/>
      <c r="D2858" s="381"/>
      <c r="E2858" s="381"/>
      <c r="F2858" s="381"/>
      <c r="G2858" s="381"/>
      <c r="H2858" s="381"/>
      <c r="I2858" s="381"/>
      <c r="J2858" s="381"/>
      <c r="K2858" s="381"/>
      <c r="L2858" s="381"/>
      <c r="M2858" s="381"/>
      <c r="N2858" s="381"/>
      <c r="O2858" s="381"/>
      <c r="P2858" s="381"/>
      <c r="Q2858" s="381"/>
      <c r="R2858" s="381"/>
    </row>
    <row r="2859" spans="1:18" x14ac:dyDescent="0.25">
      <c r="A2859" s="378"/>
      <c r="B2859" s="381"/>
      <c r="C2859" s="381"/>
      <c r="D2859" s="381"/>
      <c r="E2859" s="381"/>
      <c r="F2859" s="381"/>
      <c r="G2859" s="381"/>
      <c r="H2859" s="381"/>
      <c r="I2859" s="381"/>
      <c r="J2859" s="381"/>
      <c r="K2859" s="381"/>
      <c r="L2859" s="381"/>
      <c r="M2859" s="381"/>
      <c r="N2859" s="381"/>
      <c r="O2859" s="381"/>
      <c r="P2859" s="381"/>
      <c r="Q2859" s="381"/>
      <c r="R2859" s="381"/>
    </row>
    <row r="2860" spans="1:18" x14ac:dyDescent="0.25">
      <c r="A2860" s="378"/>
      <c r="B2860" s="381"/>
      <c r="C2860" s="381"/>
      <c r="D2860" s="381"/>
      <c r="E2860" s="381"/>
      <c r="F2860" s="381"/>
      <c r="G2860" s="381"/>
      <c r="H2860" s="381"/>
      <c r="I2860" s="381"/>
      <c r="J2860" s="381"/>
      <c r="K2860" s="381"/>
      <c r="L2860" s="381"/>
      <c r="M2860" s="381"/>
      <c r="N2860" s="381"/>
      <c r="O2860" s="381"/>
      <c r="P2860" s="381"/>
      <c r="Q2860" s="381"/>
      <c r="R2860" s="381"/>
    </row>
    <row r="2861" spans="1:18" x14ac:dyDescent="0.25">
      <c r="A2861" s="378"/>
      <c r="B2861" s="381"/>
      <c r="C2861" s="381"/>
      <c r="D2861" s="381"/>
      <c r="E2861" s="381"/>
      <c r="F2861" s="381"/>
      <c r="G2861" s="381"/>
      <c r="H2861" s="381"/>
      <c r="I2861" s="381"/>
      <c r="J2861" s="381"/>
      <c r="K2861" s="381"/>
      <c r="L2861" s="381"/>
      <c r="M2861" s="381"/>
      <c r="N2861" s="381"/>
      <c r="O2861" s="381"/>
      <c r="P2861" s="381"/>
      <c r="Q2861" s="381"/>
      <c r="R2861" s="381"/>
    </row>
    <row r="2862" spans="1:18" x14ac:dyDescent="0.25">
      <c r="A2862" s="378"/>
      <c r="B2862" s="381"/>
      <c r="C2862" s="381"/>
      <c r="D2862" s="381"/>
      <c r="E2862" s="381"/>
      <c r="F2862" s="381"/>
      <c r="G2862" s="381"/>
      <c r="H2862" s="381"/>
      <c r="I2862" s="381"/>
      <c r="J2862" s="381"/>
      <c r="K2862" s="381"/>
      <c r="L2862" s="381"/>
      <c r="M2862" s="381"/>
      <c r="N2862" s="381"/>
      <c r="O2862" s="381"/>
      <c r="P2862" s="381"/>
      <c r="Q2862" s="381"/>
      <c r="R2862" s="381"/>
    </row>
    <row r="2863" spans="1:18" x14ac:dyDescent="0.25">
      <c r="A2863" s="378"/>
      <c r="B2863" s="381"/>
      <c r="C2863" s="381"/>
      <c r="D2863" s="381"/>
      <c r="E2863" s="381"/>
      <c r="F2863" s="381"/>
      <c r="G2863" s="381"/>
      <c r="H2863" s="381"/>
      <c r="I2863" s="381"/>
      <c r="J2863" s="381"/>
      <c r="K2863" s="381"/>
      <c r="L2863" s="381"/>
      <c r="M2863" s="381"/>
      <c r="N2863" s="381"/>
      <c r="O2863" s="381"/>
      <c r="P2863" s="381"/>
      <c r="Q2863" s="381"/>
      <c r="R2863" s="381"/>
    </row>
    <row r="2864" spans="1:18" x14ac:dyDescent="0.25">
      <c r="A2864" s="378"/>
      <c r="B2864" s="381"/>
      <c r="C2864" s="381"/>
      <c r="D2864" s="381"/>
      <c r="E2864" s="381"/>
      <c r="F2864" s="381"/>
      <c r="G2864" s="381"/>
      <c r="H2864" s="381"/>
      <c r="I2864" s="381"/>
      <c r="J2864" s="381"/>
      <c r="K2864" s="381"/>
      <c r="L2864" s="381"/>
      <c r="M2864" s="381"/>
      <c r="N2864" s="381"/>
      <c r="O2864" s="381"/>
      <c r="P2864" s="381"/>
      <c r="Q2864" s="381"/>
      <c r="R2864" s="381"/>
    </row>
    <row r="2865" spans="1:18" x14ac:dyDescent="0.25">
      <c r="A2865" s="378"/>
      <c r="B2865" s="381"/>
      <c r="C2865" s="381"/>
      <c r="D2865" s="381"/>
      <c r="E2865" s="381"/>
      <c r="F2865" s="381"/>
      <c r="G2865" s="381"/>
      <c r="H2865" s="381"/>
      <c r="I2865" s="381"/>
      <c r="J2865" s="381"/>
      <c r="K2865" s="381"/>
      <c r="L2865" s="381"/>
      <c r="M2865" s="381"/>
      <c r="N2865" s="381"/>
      <c r="O2865" s="381"/>
      <c r="P2865" s="381"/>
      <c r="Q2865" s="381"/>
      <c r="R2865" s="381"/>
    </row>
    <row r="2866" spans="1:18" x14ac:dyDescent="0.25">
      <c r="A2866" s="378"/>
      <c r="B2866" s="381"/>
      <c r="C2866" s="381"/>
      <c r="D2866" s="381"/>
      <c r="E2866" s="381"/>
      <c r="F2866" s="381"/>
      <c r="G2866" s="381"/>
      <c r="H2866" s="381"/>
      <c r="I2866" s="381"/>
      <c r="J2866" s="381"/>
      <c r="K2866" s="381"/>
      <c r="L2866" s="381"/>
      <c r="M2866" s="381"/>
      <c r="N2866" s="381"/>
      <c r="O2866" s="381"/>
      <c r="P2866" s="381"/>
      <c r="Q2866" s="381"/>
      <c r="R2866" s="381"/>
    </row>
    <row r="2867" spans="1:18" x14ac:dyDescent="0.25">
      <c r="A2867" s="378"/>
      <c r="B2867" s="381"/>
      <c r="C2867" s="381"/>
      <c r="D2867" s="381"/>
      <c r="E2867" s="381"/>
      <c r="F2867" s="381"/>
      <c r="G2867" s="381"/>
      <c r="H2867" s="381"/>
      <c r="I2867" s="381"/>
      <c r="J2867" s="381"/>
      <c r="K2867" s="381"/>
      <c r="L2867" s="381"/>
      <c r="M2867" s="381"/>
      <c r="N2867" s="381"/>
      <c r="O2867" s="381"/>
      <c r="P2867" s="381"/>
      <c r="Q2867" s="381"/>
      <c r="R2867" s="381"/>
    </row>
    <row r="2868" spans="1:18" x14ac:dyDescent="0.25">
      <c r="A2868" s="378"/>
      <c r="B2868" s="381"/>
      <c r="C2868" s="381"/>
      <c r="D2868" s="381"/>
      <c r="E2868" s="381"/>
      <c r="F2868" s="381"/>
      <c r="G2868" s="381"/>
      <c r="H2868" s="381"/>
      <c r="I2868" s="381"/>
      <c r="J2868" s="381"/>
      <c r="K2868" s="381"/>
      <c r="L2868" s="381"/>
      <c r="M2868" s="381"/>
      <c r="N2868" s="381"/>
      <c r="O2868" s="381"/>
      <c r="P2868" s="381"/>
      <c r="Q2868" s="381"/>
      <c r="R2868" s="381"/>
    </row>
    <row r="2869" spans="1:18" x14ac:dyDescent="0.25">
      <c r="A2869" s="378"/>
      <c r="B2869" s="381"/>
      <c r="C2869" s="381"/>
      <c r="D2869" s="381"/>
      <c r="E2869" s="381"/>
      <c r="F2869" s="381"/>
      <c r="G2869" s="381"/>
      <c r="H2869" s="381"/>
      <c r="I2869" s="381"/>
      <c r="J2869" s="381"/>
      <c r="K2869" s="381"/>
      <c r="L2869" s="381"/>
      <c r="M2869" s="381"/>
      <c r="N2869" s="381"/>
      <c r="O2869" s="381"/>
      <c r="P2869" s="381"/>
      <c r="Q2869" s="381"/>
      <c r="R2869" s="381"/>
    </row>
    <row r="2870" spans="1:18" x14ac:dyDescent="0.25">
      <c r="A2870" s="378"/>
      <c r="B2870" s="381"/>
      <c r="C2870" s="381"/>
      <c r="D2870" s="381"/>
      <c r="E2870" s="381"/>
      <c r="F2870" s="381"/>
      <c r="G2870" s="381"/>
      <c r="H2870" s="381"/>
      <c r="I2870" s="381"/>
      <c r="J2870" s="381"/>
      <c r="K2870" s="381"/>
      <c r="L2870" s="381"/>
      <c r="M2870" s="381"/>
      <c r="N2870" s="381"/>
      <c r="O2870" s="381"/>
      <c r="P2870" s="381"/>
      <c r="Q2870" s="381"/>
      <c r="R2870" s="381"/>
    </row>
    <row r="2871" spans="1:18" x14ac:dyDescent="0.25">
      <c r="A2871" s="378"/>
      <c r="B2871" s="381"/>
      <c r="C2871" s="381"/>
      <c r="D2871" s="381"/>
      <c r="E2871" s="381"/>
      <c r="F2871" s="381"/>
      <c r="G2871" s="381"/>
      <c r="H2871" s="381"/>
      <c r="I2871" s="381"/>
      <c r="J2871" s="381"/>
      <c r="K2871" s="381"/>
      <c r="L2871" s="381"/>
      <c r="M2871" s="381"/>
      <c r="N2871" s="381"/>
      <c r="O2871" s="381"/>
      <c r="P2871" s="381"/>
      <c r="Q2871" s="381"/>
      <c r="R2871" s="381"/>
    </row>
    <row r="2872" spans="1:18" x14ac:dyDescent="0.25">
      <c r="A2872" s="378"/>
      <c r="B2872" s="381"/>
      <c r="C2872" s="381"/>
      <c r="D2872" s="381"/>
      <c r="E2872" s="381"/>
      <c r="F2872" s="381"/>
      <c r="G2872" s="381"/>
      <c r="H2872" s="381"/>
      <c r="I2872" s="381"/>
      <c r="J2872" s="381"/>
      <c r="K2872" s="381"/>
      <c r="L2872" s="381"/>
      <c r="M2872" s="381"/>
      <c r="N2872" s="381"/>
      <c r="O2872" s="381"/>
      <c r="P2872" s="381"/>
      <c r="Q2872" s="381"/>
      <c r="R2872" s="381"/>
    </row>
    <row r="2873" spans="1:18" x14ac:dyDescent="0.25">
      <c r="A2873" s="378"/>
      <c r="B2873" s="381"/>
      <c r="C2873" s="381"/>
      <c r="D2873" s="381"/>
      <c r="E2873" s="381"/>
      <c r="F2873" s="381"/>
      <c r="G2873" s="381"/>
      <c r="H2873" s="381"/>
      <c r="I2873" s="381"/>
      <c r="J2873" s="381"/>
      <c r="K2873" s="381"/>
      <c r="L2873" s="381"/>
      <c r="M2873" s="381"/>
      <c r="N2873" s="381"/>
      <c r="O2873" s="381"/>
      <c r="P2873" s="381"/>
      <c r="Q2873" s="381"/>
      <c r="R2873" s="381"/>
    </row>
    <row r="2874" spans="1:18" x14ac:dyDescent="0.25">
      <c r="A2874" s="378"/>
      <c r="B2874" s="381"/>
      <c r="C2874" s="381"/>
      <c r="D2874" s="381"/>
      <c r="E2874" s="381"/>
      <c r="F2874" s="381"/>
      <c r="G2874" s="381"/>
      <c r="H2874" s="381"/>
      <c r="I2874" s="381"/>
      <c r="J2874" s="381"/>
      <c r="K2874" s="381"/>
      <c r="L2874" s="381"/>
      <c r="M2874" s="381"/>
      <c r="N2874" s="381"/>
      <c r="O2874" s="381"/>
      <c r="P2874" s="381"/>
      <c r="Q2874" s="381"/>
      <c r="R2874" s="381"/>
    </row>
    <row r="2875" spans="1:18" x14ac:dyDescent="0.25">
      <c r="A2875" s="378"/>
      <c r="B2875" s="381"/>
      <c r="C2875" s="381"/>
      <c r="D2875" s="381"/>
      <c r="E2875" s="381"/>
      <c r="F2875" s="381"/>
      <c r="G2875" s="381"/>
      <c r="H2875" s="381"/>
      <c r="I2875" s="381"/>
      <c r="J2875" s="381"/>
      <c r="K2875" s="381"/>
      <c r="L2875" s="381"/>
      <c r="M2875" s="381"/>
      <c r="N2875" s="381"/>
      <c r="O2875" s="381"/>
      <c r="P2875" s="381"/>
      <c r="Q2875" s="381"/>
      <c r="R2875" s="381"/>
    </row>
    <row r="2876" spans="1:18" x14ac:dyDescent="0.25">
      <c r="A2876" s="378"/>
      <c r="B2876" s="381"/>
      <c r="C2876" s="381"/>
      <c r="D2876" s="381"/>
      <c r="E2876" s="381"/>
      <c r="F2876" s="381"/>
      <c r="G2876" s="381"/>
      <c r="H2876" s="381"/>
      <c r="I2876" s="381"/>
      <c r="J2876" s="381"/>
      <c r="K2876" s="381"/>
      <c r="L2876" s="381"/>
      <c r="M2876" s="381"/>
      <c r="N2876" s="381"/>
      <c r="O2876" s="381"/>
      <c r="P2876" s="381"/>
      <c r="Q2876" s="381"/>
      <c r="R2876" s="381"/>
    </row>
    <row r="2877" spans="1:18" x14ac:dyDescent="0.25">
      <c r="A2877" s="378"/>
      <c r="B2877" s="381"/>
      <c r="C2877" s="381"/>
      <c r="D2877" s="381"/>
      <c r="E2877" s="381"/>
      <c r="F2877" s="381"/>
      <c r="G2877" s="381"/>
      <c r="H2877" s="381"/>
      <c r="I2877" s="381"/>
      <c r="J2877" s="381"/>
      <c r="K2877" s="381"/>
      <c r="L2877" s="381"/>
      <c r="M2877" s="381"/>
      <c r="N2877" s="381"/>
      <c r="O2877" s="381"/>
      <c r="P2877" s="381"/>
      <c r="Q2877" s="381"/>
      <c r="R2877" s="381"/>
    </row>
    <row r="2878" spans="1:18" x14ac:dyDescent="0.25">
      <c r="A2878" s="378"/>
      <c r="B2878" s="381"/>
      <c r="C2878" s="381"/>
      <c r="D2878" s="381"/>
      <c r="E2878" s="381"/>
      <c r="F2878" s="381"/>
      <c r="G2878" s="381"/>
      <c r="H2878" s="381"/>
      <c r="I2878" s="381"/>
      <c r="J2878" s="381"/>
      <c r="K2878" s="381"/>
      <c r="L2878" s="381"/>
      <c r="M2878" s="381"/>
      <c r="N2878" s="381"/>
      <c r="O2878" s="381"/>
      <c r="P2878" s="381"/>
      <c r="Q2878" s="381"/>
      <c r="R2878" s="381"/>
    </row>
    <row r="2879" spans="1:18" x14ac:dyDescent="0.25">
      <c r="A2879" s="378"/>
      <c r="B2879" s="381"/>
      <c r="C2879" s="381"/>
      <c r="D2879" s="381"/>
      <c r="E2879" s="381"/>
      <c r="F2879" s="381"/>
      <c r="G2879" s="381"/>
      <c r="H2879" s="381"/>
      <c r="I2879" s="381"/>
      <c r="J2879" s="381"/>
      <c r="K2879" s="381"/>
      <c r="L2879" s="381"/>
      <c r="M2879" s="381"/>
      <c r="N2879" s="381"/>
      <c r="O2879" s="381"/>
      <c r="P2879" s="381"/>
      <c r="Q2879" s="381"/>
      <c r="R2879" s="381"/>
    </row>
    <row r="2880" spans="1:18" x14ac:dyDescent="0.25">
      <c r="A2880" s="378"/>
      <c r="B2880" s="381"/>
      <c r="C2880" s="381"/>
      <c r="D2880" s="381"/>
      <c r="E2880" s="381"/>
      <c r="F2880" s="381"/>
      <c r="G2880" s="381"/>
      <c r="H2880" s="381"/>
      <c r="I2880" s="381"/>
      <c r="J2880" s="381"/>
      <c r="K2880" s="381"/>
      <c r="L2880" s="381"/>
      <c r="M2880" s="381"/>
      <c r="N2880" s="381"/>
      <c r="O2880" s="381"/>
      <c r="P2880" s="381"/>
      <c r="Q2880" s="381"/>
      <c r="R2880" s="381"/>
    </row>
    <row r="2881" spans="1:18" x14ac:dyDescent="0.25">
      <c r="A2881" s="378"/>
      <c r="B2881" s="381"/>
      <c r="C2881" s="381"/>
      <c r="D2881" s="381"/>
      <c r="E2881" s="381"/>
      <c r="F2881" s="381"/>
      <c r="G2881" s="381"/>
      <c r="H2881" s="381"/>
      <c r="I2881" s="381"/>
      <c r="J2881" s="381"/>
      <c r="K2881" s="381"/>
      <c r="L2881" s="381"/>
      <c r="M2881" s="381"/>
      <c r="N2881" s="381"/>
      <c r="O2881" s="381"/>
      <c r="P2881" s="381"/>
      <c r="Q2881" s="381"/>
      <c r="R2881" s="379"/>
    </row>
    <row r="2882" spans="1:18" x14ac:dyDescent="0.25">
      <c r="A2882" s="378"/>
      <c r="B2882" s="381"/>
      <c r="C2882" s="381"/>
      <c r="D2882" s="381"/>
      <c r="E2882" s="381"/>
      <c r="F2882" s="381"/>
      <c r="G2882" s="381"/>
      <c r="H2882" s="381"/>
      <c r="I2882" s="381"/>
      <c r="J2882" s="381"/>
      <c r="K2882" s="381"/>
      <c r="L2882" s="381"/>
      <c r="M2882" s="381"/>
      <c r="N2882" s="381"/>
      <c r="O2882" s="381"/>
      <c r="P2882" s="381"/>
      <c r="Q2882" s="381"/>
      <c r="R2882" s="379"/>
    </row>
    <row r="2883" spans="1:18" x14ac:dyDescent="0.25">
      <c r="A2883" s="378"/>
      <c r="B2883" s="381"/>
      <c r="C2883" s="381"/>
      <c r="D2883" s="381"/>
      <c r="E2883" s="381"/>
      <c r="F2883" s="381"/>
      <c r="G2883" s="381"/>
      <c r="H2883" s="381"/>
      <c r="I2883" s="381"/>
      <c r="J2883" s="381"/>
      <c r="K2883" s="381"/>
      <c r="L2883" s="381"/>
      <c r="M2883" s="381"/>
      <c r="N2883" s="381"/>
      <c r="O2883" s="381"/>
      <c r="P2883" s="381"/>
      <c r="Q2883" s="381"/>
      <c r="R2883" s="379"/>
    </row>
    <row r="2884" spans="1:18" x14ac:dyDescent="0.25">
      <c r="A2884" s="378"/>
      <c r="B2884" s="381"/>
      <c r="C2884" s="381"/>
      <c r="D2884" s="381"/>
      <c r="E2884" s="381"/>
      <c r="F2884" s="381"/>
      <c r="G2884" s="381"/>
      <c r="H2884" s="381"/>
      <c r="I2884" s="381"/>
      <c r="J2884" s="381"/>
      <c r="K2884" s="381"/>
      <c r="L2884" s="381"/>
      <c r="M2884" s="381"/>
      <c r="N2884" s="381"/>
      <c r="O2884" s="381"/>
      <c r="P2884" s="381"/>
      <c r="Q2884" s="381"/>
      <c r="R2884" s="379"/>
    </row>
    <row r="2885" spans="1:18" x14ac:dyDescent="0.25">
      <c r="A2885" s="378"/>
      <c r="B2885" s="381"/>
      <c r="C2885" s="381"/>
      <c r="D2885" s="381"/>
      <c r="E2885" s="381"/>
      <c r="F2885" s="381"/>
      <c r="G2885" s="381"/>
      <c r="H2885" s="381"/>
      <c r="I2885" s="381"/>
      <c r="J2885" s="381"/>
      <c r="K2885" s="381"/>
      <c r="L2885" s="381"/>
      <c r="M2885" s="381"/>
      <c r="N2885" s="381"/>
      <c r="O2885" s="381"/>
      <c r="P2885" s="381"/>
      <c r="Q2885" s="381"/>
      <c r="R2885" s="379"/>
    </row>
    <row r="2886" spans="1:18" x14ac:dyDescent="0.25">
      <c r="A2886" s="378"/>
      <c r="B2886" s="381"/>
      <c r="C2886" s="381"/>
      <c r="D2886" s="381"/>
      <c r="E2886" s="381"/>
      <c r="F2886" s="381"/>
      <c r="G2886" s="381"/>
      <c r="H2886" s="381"/>
      <c r="I2886" s="381"/>
      <c r="J2886" s="381"/>
      <c r="K2886" s="381"/>
      <c r="L2886" s="381"/>
      <c r="M2886" s="381"/>
      <c r="N2886" s="381"/>
      <c r="O2886" s="381"/>
      <c r="P2886" s="381"/>
      <c r="Q2886" s="381"/>
      <c r="R2886" s="379"/>
    </row>
    <row r="2887" spans="1:18" x14ac:dyDescent="0.25">
      <c r="A2887" s="378"/>
      <c r="B2887" s="381"/>
      <c r="C2887" s="381"/>
      <c r="D2887" s="381"/>
      <c r="E2887" s="381"/>
      <c r="F2887" s="381"/>
      <c r="G2887" s="381"/>
      <c r="H2887" s="381"/>
      <c r="I2887" s="381"/>
      <c r="J2887" s="381"/>
      <c r="K2887" s="381"/>
      <c r="L2887" s="381"/>
      <c r="M2887" s="381"/>
      <c r="N2887" s="381"/>
      <c r="O2887" s="381"/>
      <c r="P2887" s="381"/>
      <c r="Q2887" s="381"/>
      <c r="R2887" s="379"/>
    </row>
    <row r="2888" spans="1:18" x14ac:dyDescent="0.25">
      <c r="A2888" s="378"/>
      <c r="B2888" s="381"/>
      <c r="C2888" s="381"/>
      <c r="D2888" s="381"/>
      <c r="E2888" s="381"/>
      <c r="F2888" s="381"/>
      <c r="G2888" s="381"/>
      <c r="H2888" s="381"/>
      <c r="I2888" s="381"/>
      <c r="J2888" s="381"/>
      <c r="K2888" s="381"/>
      <c r="L2888" s="381"/>
      <c r="M2888" s="381"/>
      <c r="N2888" s="381"/>
      <c r="O2888" s="381"/>
      <c r="P2888" s="381"/>
      <c r="Q2888" s="381"/>
      <c r="R2888" s="379"/>
    </row>
    <row r="2889" spans="1:18" x14ac:dyDescent="0.25">
      <c r="A2889" s="378"/>
      <c r="B2889" s="381"/>
      <c r="C2889" s="381"/>
      <c r="D2889" s="381"/>
      <c r="E2889" s="381"/>
      <c r="F2889" s="381"/>
      <c r="G2889" s="381"/>
      <c r="H2889" s="381"/>
      <c r="I2889" s="381"/>
      <c r="J2889" s="381"/>
      <c r="K2889" s="381"/>
      <c r="L2889" s="381"/>
      <c r="M2889" s="381"/>
      <c r="N2889" s="381"/>
      <c r="O2889" s="381"/>
      <c r="P2889" s="381"/>
      <c r="Q2889" s="381"/>
      <c r="R2889" s="379"/>
    </row>
    <row r="2890" spans="1:18" x14ac:dyDescent="0.25">
      <c r="A2890" s="378"/>
      <c r="B2890" s="381"/>
      <c r="C2890" s="381"/>
      <c r="D2890" s="381"/>
      <c r="E2890" s="381"/>
      <c r="F2890" s="381"/>
      <c r="G2890" s="381"/>
      <c r="H2890" s="381"/>
      <c r="I2890" s="381"/>
      <c r="J2890" s="381"/>
      <c r="K2890" s="381"/>
      <c r="L2890" s="381"/>
      <c r="M2890" s="381"/>
      <c r="N2890" s="381"/>
      <c r="O2890" s="381"/>
      <c r="P2890" s="381"/>
      <c r="Q2890" s="381"/>
      <c r="R2890" s="379"/>
    </row>
    <row r="2891" spans="1:18" x14ac:dyDescent="0.25">
      <c r="A2891" s="378"/>
      <c r="B2891" s="381"/>
      <c r="C2891" s="381"/>
      <c r="D2891" s="381"/>
      <c r="E2891" s="381"/>
      <c r="F2891" s="381"/>
      <c r="G2891" s="381"/>
      <c r="H2891" s="381"/>
      <c r="I2891" s="381"/>
      <c r="J2891" s="381"/>
      <c r="K2891" s="381"/>
      <c r="L2891" s="381"/>
      <c r="M2891" s="381"/>
      <c r="N2891" s="381"/>
      <c r="O2891" s="381"/>
      <c r="P2891" s="381"/>
      <c r="Q2891" s="381"/>
      <c r="R2891" s="379"/>
    </row>
    <row r="2892" spans="1:18" x14ac:dyDescent="0.25">
      <c r="A2892" s="378"/>
      <c r="B2892" s="381"/>
      <c r="C2892" s="381"/>
      <c r="D2892" s="381"/>
      <c r="E2892" s="381"/>
      <c r="F2892" s="381"/>
      <c r="G2892" s="381"/>
      <c r="H2892" s="381"/>
      <c r="I2892" s="381"/>
      <c r="J2892" s="381"/>
      <c r="K2892" s="381"/>
      <c r="L2892" s="381"/>
      <c r="M2892" s="381"/>
      <c r="N2892" s="381"/>
      <c r="O2892" s="381"/>
      <c r="P2892" s="381"/>
      <c r="Q2892" s="381"/>
      <c r="R2892" s="379"/>
    </row>
    <row r="2893" spans="1:18" x14ac:dyDescent="0.25">
      <c r="A2893" s="378"/>
      <c r="B2893" s="381"/>
      <c r="C2893" s="381"/>
      <c r="D2893" s="381"/>
      <c r="E2893" s="381"/>
      <c r="F2893" s="381"/>
      <c r="G2893" s="381"/>
      <c r="H2893" s="381"/>
      <c r="I2893" s="381"/>
      <c r="J2893" s="381"/>
      <c r="K2893" s="381"/>
      <c r="L2893" s="381"/>
      <c r="M2893" s="381"/>
      <c r="N2893" s="381"/>
      <c r="O2893" s="381"/>
      <c r="P2893" s="381"/>
      <c r="Q2893" s="381"/>
      <c r="R2893" s="379"/>
    </row>
    <row r="2894" spans="1:18" x14ac:dyDescent="0.25">
      <c r="A2894" s="378"/>
      <c r="B2894" s="381"/>
      <c r="C2894" s="381"/>
      <c r="D2894" s="381"/>
      <c r="E2894" s="381"/>
      <c r="F2894" s="381"/>
      <c r="G2894" s="381"/>
      <c r="H2894" s="381"/>
      <c r="I2894" s="381"/>
      <c r="J2894" s="381"/>
      <c r="K2894" s="381"/>
      <c r="L2894" s="381"/>
      <c r="M2894" s="381"/>
      <c r="N2894" s="381"/>
      <c r="O2894" s="381"/>
      <c r="P2894" s="381"/>
      <c r="Q2894" s="381"/>
      <c r="R2894" s="379"/>
    </row>
    <row r="2895" spans="1:18" x14ac:dyDescent="0.25">
      <c r="A2895" s="378"/>
      <c r="B2895" s="381"/>
      <c r="C2895" s="381"/>
      <c r="D2895" s="381"/>
      <c r="E2895" s="381"/>
      <c r="F2895" s="381"/>
      <c r="G2895" s="381"/>
      <c r="H2895" s="381"/>
      <c r="I2895" s="381"/>
      <c r="J2895" s="381"/>
      <c r="K2895" s="381"/>
      <c r="L2895" s="381"/>
      <c r="M2895" s="381"/>
      <c r="N2895" s="381"/>
      <c r="O2895" s="381"/>
      <c r="P2895" s="381"/>
      <c r="Q2895" s="381"/>
      <c r="R2895" s="379"/>
    </row>
    <row r="2896" spans="1:18" x14ac:dyDescent="0.25">
      <c r="A2896" s="378"/>
      <c r="B2896" s="381"/>
      <c r="C2896" s="381"/>
      <c r="D2896" s="381"/>
      <c r="E2896" s="381"/>
      <c r="F2896" s="381"/>
      <c r="G2896" s="381"/>
      <c r="H2896" s="381"/>
      <c r="I2896" s="381"/>
      <c r="J2896" s="381"/>
      <c r="K2896" s="381"/>
      <c r="L2896" s="381"/>
      <c r="M2896" s="381"/>
      <c r="N2896" s="381"/>
      <c r="O2896" s="381"/>
      <c r="P2896" s="381"/>
      <c r="Q2896" s="381"/>
      <c r="R2896" s="379"/>
    </row>
    <row r="2897" spans="1:18" x14ac:dyDescent="0.25">
      <c r="A2897" s="378"/>
      <c r="B2897" s="381"/>
      <c r="C2897" s="381"/>
      <c r="D2897" s="381"/>
      <c r="E2897" s="381"/>
      <c r="F2897" s="381"/>
      <c r="G2897" s="381"/>
      <c r="H2897" s="381"/>
      <c r="I2897" s="381"/>
      <c r="J2897" s="381"/>
      <c r="K2897" s="381"/>
      <c r="L2897" s="381"/>
      <c r="M2897" s="381"/>
      <c r="N2897" s="381"/>
      <c r="O2897" s="381"/>
      <c r="P2897" s="381"/>
      <c r="Q2897" s="381"/>
      <c r="R2897" s="379"/>
    </row>
    <row r="2898" spans="1:18" x14ac:dyDescent="0.25">
      <c r="A2898" s="378"/>
      <c r="B2898" s="381"/>
      <c r="C2898" s="381"/>
      <c r="D2898" s="381"/>
      <c r="E2898" s="381"/>
      <c r="F2898" s="381"/>
      <c r="G2898" s="381"/>
      <c r="H2898" s="381"/>
      <c r="I2898" s="381"/>
      <c r="J2898" s="381"/>
      <c r="K2898" s="381"/>
      <c r="L2898" s="381"/>
      <c r="M2898" s="381"/>
      <c r="N2898" s="381"/>
      <c r="O2898" s="381"/>
      <c r="P2898" s="381"/>
      <c r="Q2898" s="381"/>
      <c r="R2898" s="379"/>
    </row>
    <row r="2899" spans="1:18" x14ac:dyDescent="0.25">
      <c r="A2899" s="378"/>
      <c r="B2899" s="381"/>
      <c r="C2899" s="381"/>
      <c r="D2899" s="381"/>
      <c r="E2899" s="381"/>
      <c r="F2899" s="381"/>
      <c r="G2899" s="381"/>
      <c r="H2899" s="381"/>
      <c r="I2899" s="381"/>
      <c r="J2899" s="381"/>
      <c r="K2899" s="381"/>
      <c r="L2899" s="381"/>
      <c r="M2899" s="381"/>
      <c r="N2899" s="381"/>
      <c r="O2899" s="381"/>
      <c r="P2899" s="381"/>
      <c r="Q2899" s="381"/>
      <c r="R2899" s="379"/>
    </row>
    <row r="2900" spans="1:18" x14ac:dyDescent="0.25">
      <c r="A2900" s="378"/>
      <c r="B2900" s="381"/>
      <c r="C2900" s="381"/>
      <c r="D2900" s="381"/>
      <c r="E2900" s="381"/>
      <c r="F2900" s="381"/>
      <c r="G2900" s="381"/>
      <c r="H2900" s="381"/>
      <c r="I2900" s="381"/>
      <c r="J2900" s="381"/>
      <c r="K2900" s="381"/>
      <c r="L2900" s="381"/>
      <c r="M2900" s="381"/>
      <c r="N2900" s="381"/>
      <c r="O2900" s="381"/>
      <c r="P2900" s="381"/>
      <c r="Q2900" s="381"/>
      <c r="R2900" s="379"/>
    </row>
    <row r="2901" spans="1:18" x14ac:dyDescent="0.25">
      <c r="A2901" s="378"/>
      <c r="B2901" s="381"/>
      <c r="C2901" s="381"/>
      <c r="D2901" s="381"/>
      <c r="E2901" s="381"/>
      <c r="F2901" s="381"/>
      <c r="G2901" s="381"/>
      <c r="H2901" s="381"/>
      <c r="I2901" s="381"/>
      <c r="J2901" s="381"/>
      <c r="K2901" s="381"/>
      <c r="L2901" s="381"/>
      <c r="M2901" s="381"/>
      <c r="N2901" s="381"/>
      <c r="O2901" s="381"/>
      <c r="P2901" s="381"/>
      <c r="Q2901" s="381"/>
      <c r="R2901" s="379"/>
    </row>
    <row r="2902" spans="1:18" x14ac:dyDescent="0.25">
      <c r="A2902" s="378"/>
      <c r="B2902" s="381"/>
      <c r="C2902" s="381"/>
      <c r="D2902" s="381"/>
      <c r="E2902" s="381"/>
      <c r="F2902" s="381"/>
      <c r="G2902" s="381"/>
      <c r="H2902" s="381"/>
      <c r="I2902" s="381"/>
      <c r="J2902" s="381"/>
      <c r="K2902" s="381"/>
      <c r="L2902" s="381"/>
      <c r="M2902" s="381"/>
      <c r="N2902" s="381"/>
      <c r="O2902" s="381"/>
      <c r="P2902" s="381"/>
      <c r="Q2902" s="381"/>
      <c r="R2902" s="379"/>
    </row>
    <row r="2903" spans="1:18" x14ac:dyDescent="0.25">
      <c r="A2903" s="378"/>
      <c r="B2903" s="381"/>
      <c r="C2903" s="381"/>
      <c r="D2903" s="381"/>
      <c r="E2903" s="381"/>
      <c r="F2903" s="381"/>
      <c r="G2903" s="381"/>
      <c r="H2903" s="381"/>
      <c r="I2903" s="381"/>
      <c r="J2903" s="381"/>
      <c r="K2903" s="381"/>
      <c r="L2903" s="381"/>
      <c r="M2903" s="381"/>
      <c r="N2903" s="381"/>
      <c r="O2903" s="381"/>
      <c r="P2903" s="381"/>
      <c r="Q2903" s="381"/>
      <c r="R2903" s="379"/>
    </row>
    <row r="2904" spans="1:18" x14ac:dyDescent="0.25">
      <c r="A2904" s="378"/>
      <c r="B2904" s="381"/>
      <c r="C2904" s="381"/>
      <c r="D2904" s="381"/>
      <c r="E2904" s="381"/>
      <c r="F2904" s="381"/>
      <c r="G2904" s="381"/>
      <c r="H2904" s="381"/>
      <c r="I2904" s="381"/>
      <c r="J2904" s="381"/>
      <c r="K2904" s="381"/>
      <c r="L2904" s="381"/>
      <c r="M2904" s="381"/>
      <c r="N2904" s="381"/>
      <c r="O2904" s="381"/>
      <c r="P2904" s="381"/>
      <c r="Q2904" s="381"/>
      <c r="R2904" s="379"/>
    </row>
    <row r="2905" spans="1:18" x14ac:dyDescent="0.25">
      <c r="A2905" s="378"/>
      <c r="B2905" s="381"/>
      <c r="C2905" s="381"/>
      <c r="D2905" s="381"/>
      <c r="E2905" s="381"/>
      <c r="F2905" s="381"/>
      <c r="G2905" s="381"/>
      <c r="H2905" s="381"/>
      <c r="I2905" s="381"/>
      <c r="J2905" s="381"/>
      <c r="K2905" s="381"/>
      <c r="L2905" s="381"/>
      <c r="M2905" s="381"/>
      <c r="N2905" s="381"/>
      <c r="O2905" s="381"/>
      <c r="P2905" s="381"/>
      <c r="Q2905" s="381"/>
      <c r="R2905" s="379"/>
    </row>
    <row r="2906" spans="1:18" x14ac:dyDescent="0.25">
      <c r="A2906" s="378"/>
      <c r="B2906" s="381"/>
      <c r="C2906" s="381"/>
      <c r="D2906" s="381"/>
      <c r="E2906" s="381"/>
      <c r="F2906" s="381"/>
      <c r="G2906" s="381"/>
      <c r="H2906" s="381"/>
      <c r="I2906" s="381"/>
      <c r="J2906" s="381"/>
      <c r="K2906" s="381"/>
      <c r="L2906" s="381"/>
      <c r="M2906" s="381"/>
      <c r="N2906" s="381"/>
      <c r="O2906" s="381"/>
      <c r="P2906" s="381"/>
      <c r="Q2906" s="381"/>
      <c r="R2906" s="379"/>
    </row>
    <row r="2907" spans="1:18" x14ac:dyDescent="0.25">
      <c r="A2907" s="378"/>
      <c r="B2907" s="381"/>
      <c r="C2907" s="381"/>
      <c r="D2907" s="381"/>
      <c r="E2907" s="381"/>
      <c r="F2907" s="381"/>
      <c r="G2907" s="381"/>
      <c r="H2907" s="381"/>
      <c r="I2907" s="381"/>
      <c r="J2907" s="381"/>
      <c r="K2907" s="381"/>
      <c r="L2907" s="381"/>
      <c r="M2907" s="381"/>
      <c r="N2907" s="381"/>
      <c r="O2907" s="381"/>
      <c r="P2907" s="381"/>
      <c r="Q2907" s="381"/>
      <c r="R2907" s="379"/>
    </row>
    <row r="2908" spans="1:18" x14ac:dyDescent="0.25">
      <c r="A2908" s="378"/>
      <c r="B2908" s="381"/>
      <c r="C2908" s="381"/>
      <c r="D2908" s="381"/>
      <c r="E2908" s="381"/>
      <c r="F2908" s="381"/>
      <c r="G2908" s="381"/>
      <c r="H2908" s="381"/>
      <c r="I2908" s="381"/>
      <c r="J2908" s="381"/>
      <c r="K2908" s="381"/>
      <c r="L2908" s="381"/>
      <c r="M2908" s="381"/>
      <c r="N2908" s="381"/>
      <c r="O2908" s="381"/>
      <c r="P2908" s="381"/>
      <c r="Q2908" s="381"/>
      <c r="R2908" s="379"/>
    </row>
    <row r="2909" spans="1:18" x14ac:dyDescent="0.25">
      <c r="A2909" s="378"/>
      <c r="B2909" s="381"/>
      <c r="C2909" s="381"/>
      <c r="D2909" s="381"/>
      <c r="E2909" s="381"/>
      <c r="F2909" s="381"/>
      <c r="G2909" s="381"/>
      <c r="H2909" s="381"/>
      <c r="I2909" s="381"/>
      <c r="J2909" s="381"/>
      <c r="K2909" s="381"/>
      <c r="L2909" s="381"/>
      <c r="M2909" s="381"/>
      <c r="N2909" s="381"/>
      <c r="O2909" s="381"/>
      <c r="P2909" s="381"/>
      <c r="Q2909" s="381"/>
      <c r="R2909" s="379"/>
    </row>
    <row r="2910" spans="1:18" x14ac:dyDescent="0.25">
      <c r="A2910" s="378"/>
      <c r="B2910" s="381"/>
      <c r="C2910" s="381"/>
      <c r="D2910" s="381"/>
      <c r="E2910" s="381"/>
      <c r="F2910" s="381"/>
      <c r="G2910" s="381"/>
      <c r="H2910" s="381"/>
      <c r="I2910" s="381"/>
      <c r="J2910" s="381"/>
      <c r="K2910" s="381"/>
      <c r="L2910" s="381"/>
      <c r="M2910" s="381"/>
      <c r="N2910" s="381"/>
      <c r="O2910" s="381"/>
      <c r="P2910" s="381"/>
      <c r="Q2910" s="381"/>
      <c r="R2910" s="379"/>
    </row>
    <row r="2911" spans="1:18" x14ac:dyDescent="0.25">
      <c r="A2911" s="378"/>
      <c r="B2911" s="381"/>
      <c r="C2911" s="381"/>
      <c r="D2911" s="381"/>
      <c r="E2911" s="381"/>
      <c r="F2911" s="381"/>
      <c r="G2911" s="381"/>
      <c r="H2911" s="381"/>
      <c r="I2911" s="381"/>
      <c r="J2911" s="381"/>
      <c r="K2911" s="381"/>
      <c r="L2911" s="381"/>
      <c r="M2911" s="381"/>
      <c r="N2911" s="381"/>
      <c r="O2911" s="381"/>
      <c r="P2911" s="381"/>
      <c r="Q2911" s="381"/>
      <c r="R2911" s="379"/>
    </row>
    <row r="2912" spans="1:18" x14ac:dyDescent="0.25">
      <c r="A2912" s="378"/>
      <c r="B2912" s="381"/>
      <c r="C2912" s="381"/>
      <c r="D2912" s="381"/>
      <c r="E2912" s="381"/>
      <c r="F2912" s="381"/>
      <c r="G2912" s="381"/>
      <c r="H2912" s="381"/>
      <c r="I2912" s="381"/>
      <c r="J2912" s="381"/>
      <c r="K2912" s="381"/>
      <c r="L2912" s="381"/>
      <c r="M2912" s="381"/>
      <c r="N2912" s="381"/>
      <c r="O2912" s="381"/>
      <c r="P2912" s="381"/>
      <c r="Q2912" s="381"/>
      <c r="R2912" s="379"/>
    </row>
    <row r="2913" spans="1:18" x14ac:dyDescent="0.25">
      <c r="A2913" s="378"/>
      <c r="B2913" s="381"/>
      <c r="C2913" s="381"/>
      <c r="D2913" s="381"/>
      <c r="E2913" s="381"/>
      <c r="F2913" s="381"/>
      <c r="G2913" s="381"/>
      <c r="H2913" s="381"/>
      <c r="I2913" s="381"/>
      <c r="J2913" s="381"/>
      <c r="K2913" s="381"/>
      <c r="L2913" s="381"/>
      <c r="M2913" s="381"/>
      <c r="N2913" s="381"/>
      <c r="O2913" s="381"/>
      <c r="P2913" s="381"/>
      <c r="Q2913" s="381"/>
      <c r="R2913" s="379"/>
    </row>
    <row r="2914" spans="1:18" x14ac:dyDescent="0.25">
      <c r="A2914" s="378"/>
      <c r="B2914" s="381"/>
      <c r="C2914" s="381"/>
      <c r="D2914" s="381"/>
      <c r="E2914" s="381"/>
      <c r="F2914" s="381"/>
      <c r="G2914" s="381"/>
      <c r="H2914" s="381"/>
      <c r="I2914" s="381"/>
      <c r="J2914" s="381"/>
      <c r="K2914" s="381"/>
      <c r="L2914" s="381"/>
      <c r="M2914" s="381"/>
      <c r="N2914" s="381"/>
      <c r="O2914" s="381"/>
      <c r="P2914" s="381"/>
      <c r="Q2914" s="381"/>
      <c r="R2914" s="379"/>
    </row>
    <row r="2915" spans="1:18" x14ac:dyDescent="0.25">
      <c r="A2915" s="378"/>
      <c r="B2915" s="381"/>
      <c r="C2915" s="381"/>
      <c r="D2915" s="381"/>
      <c r="E2915" s="381"/>
      <c r="F2915" s="381"/>
      <c r="G2915" s="381"/>
      <c r="H2915" s="381"/>
      <c r="I2915" s="381"/>
      <c r="J2915" s="381"/>
      <c r="K2915" s="381"/>
      <c r="L2915" s="381"/>
      <c r="M2915" s="381"/>
      <c r="N2915" s="381"/>
      <c r="O2915" s="381"/>
      <c r="P2915" s="381"/>
      <c r="Q2915" s="381"/>
      <c r="R2915" s="379"/>
    </row>
    <row r="2916" spans="1:18" x14ac:dyDescent="0.25">
      <c r="A2916" s="378"/>
      <c r="B2916" s="381"/>
      <c r="C2916" s="381"/>
      <c r="D2916" s="381"/>
      <c r="E2916" s="381"/>
      <c r="F2916" s="381"/>
      <c r="G2916" s="381"/>
      <c r="H2916" s="381"/>
      <c r="I2916" s="381"/>
      <c r="J2916" s="381"/>
      <c r="K2916" s="381"/>
      <c r="L2916" s="381"/>
      <c r="M2916" s="381"/>
      <c r="N2916" s="381"/>
      <c r="O2916" s="381"/>
      <c r="P2916" s="381"/>
      <c r="Q2916" s="381"/>
      <c r="R2916" s="379"/>
    </row>
    <row r="2917" spans="1:18" x14ac:dyDescent="0.25">
      <c r="A2917" s="378"/>
      <c r="B2917" s="381"/>
      <c r="C2917" s="381"/>
      <c r="D2917" s="381"/>
      <c r="E2917" s="381"/>
      <c r="F2917" s="381"/>
      <c r="G2917" s="381"/>
      <c r="H2917" s="381"/>
      <c r="I2917" s="381"/>
      <c r="J2917" s="381"/>
      <c r="K2917" s="381"/>
      <c r="L2917" s="381"/>
      <c r="M2917" s="381"/>
      <c r="N2917" s="381"/>
      <c r="O2917" s="381"/>
      <c r="P2917" s="381"/>
      <c r="Q2917" s="381"/>
      <c r="R2917" s="379"/>
    </row>
    <row r="2918" spans="1:18" x14ac:dyDescent="0.25">
      <c r="A2918" s="378"/>
      <c r="B2918" s="381"/>
      <c r="C2918" s="381"/>
      <c r="D2918" s="381"/>
      <c r="E2918" s="381"/>
      <c r="F2918" s="381"/>
      <c r="G2918" s="381"/>
      <c r="H2918" s="381"/>
      <c r="I2918" s="381"/>
      <c r="J2918" s="381"/>
      <c r="K2918" s="381"/>
      <c r="L2918" s="381"/>
      <c r="M2918" s="381"/>
      <c r="N2918" s="381"/>
      <c r="O2918" s="381"/>
      <c r="P2918" s="381"/>
      <c r="Q2918" s="381"/>
      <c r="R2918" s="379"/>
    </row>
    <row r="2919" spans="1:18" x14ac:dyDescent="0.25">
      <c r="A2919" s="378"/>
      <c r="B2919" s="381"/>
      <c r="C2919" s="381"/>
      <c r="D2919" s="381"/>
      <c r="E2919" s="381"/>
      <c r="F2919" s="381"/>
      <c r="G2919" s="381"/>
      <c r="H2919" s="381"/>
      <c r="I2919" s="381"/>
      <c r="J2919" s="381"/>
      <c r="K2919" s="381"/>
      <c r="L2919" s="381"/>
      <c r="M2919" s="381"/>
      <c r="N2919" s="381"/>
      <c r="O2919" s="381"/>
      <c r="P2919" s="381"/>
      <c r="Q2919" s="381"/>
      <c r="R2919" s="379"/>
    </row>
    <row r="2920" spans="1:18" x14ac:dyDescent="0.25">
      <c r="A2920" s="378"/>
      <c r="B2920" s="381"/>
      <c r="C2920" s="381"/>
      <c r="D2920" s="381"/>
      <c r="E2920" s="381"/>
      <c r="F2920" s="381"/>
      <c r="G2920" s="381"/>
      <c r="H2920" s="381"/>
      <c r="I2920" s="381"/>
      <c r="J2920" s="381"/>
      <c r="K2920" s="381"/>
      <c r="L2920" s="381"/>
      <c r="M2920" s="381"/>
      <c r="N2920" s="381"/>
      <c r="O2920" s="381"/>
      <c r="P2920" s="381"/>
      <c r="Q2920" s="381"/>
      <c r="R2920" s="379"/>
    </row>
    <row r="2921" spans="1:18" x14ac:dyDescent="0.25">
      <c r="A2921" s="378"/>
      <c r="B2921" s="381"/>
      <c r="C2921" s="381"/>
      <c r="D2921" s="381"/>
      <c r="E2921" s="381"/>
      <c r="F2921" s="381"/>
      <c r="G2921" s="381"/>
      <c r="H2921" s="381"/>
      <c r="I2921" s="381"/>
      <c r="J2921" s="381"/>
      <c r="K2921" s="381"/>
      <c r="L2921" s="381"/>
      <c r="M2921" s="381"/>
      <c r="N2921" s="381"/>
      <c r="O2921" s="381"/>
      <c r="P2921" s="381"/>
      <c r="Q2921" s="381"/>
      <c r="R2921" s="379"/>
    </row>
    <row r="2922" spans="1:18" x14ac:dyDescent="0.25">
      <c r="A2922" s="378"/>
      <c r="B2922" s="381"/>
      <c r="C2922" s="381"/>
      <c r="D2922" s="381"/>
      <c r="E2922" s="381"/>
      <c r="F2922" s="381"/>
      <c r="G2922" s="381"/>
      <c r="H2922" s="381"/>
      <c r="I2922" s="381"/>
      <c r="J2922" s="381"/>
      <c r="K2922" s="381"/>
      <c r="L2922" s="381"/>
      <c r="M2922" s="381"/>
      <c r="N2922" s="381"/>
      <c r="O2922" s="381"/>
      <c r="P2922" s="381"/>
      <c r="Q2922" s="381"/>
      <c r="R2922" s="379"/>
    </row>
    <row r="2923" spans="1:18" x14ac:dyDescent="0.25">
      <c r="A2923" s="378"/>
      <c r="B2923" s="381"/>
      <c r="C2923" s="381"/>
      <c r="D2923" s="381"/>
      <c r="E2923" s="381"/>
      <c r="F2923" s="381"/>
      <c r="G2923" s="381"/>
      <c r="H2923" s="381"/>
      <c r="I2923" s="381"/>
      <c r="J2923" s="381"/>
      <c r="K2923" s="381"/>
      <c r="L2923" s="381"/>
      <c r="M2923" s="381"/>
      <c r="N2923" s="381"/>
      <c r="O2923" s="381"/>
      <c r="P2923" s="381"/>
      <c r="Q2923" s="381"/>
      <c r="R2923" s="379"/>
    </row>
    <row r="2924" spans="1:18" x14ac:dyDescent="0.25">
      <c r="A2924" s="378"/>
      <c r="B2924" s="381"/>
      <c r="C2924" s="381"/>
      <c r="D2924" s="381"/>
      <c r="E2924" s="381"/>
      <c r="F2924" s="381"/>
      <c r="G2924" s="381"/>
      <c r="H2924" s="381"/>
      <c r="I2924" s="381"/>
      <c r="J2924" s="381"/>
      <c r="K2924" s="381"/>
      <c r="L2924" s="381"/>
      <c r="M2924" s="381"/>
      <c r="N2924" s="381"/>
      <c r="O2924" s="381"/>
      <c r="P2924" s="381"/>
      <c r="Q2924" s="381"/>
      <c r="R2924" s="379"/>
    </row>
    <row r="2925" spans="1:18" x14ac:dyDescent="0.25">
      <c r="A2925" s="378"/>
      <c r="B2925" s="381"/>
      <c r="C2925" s="381"/>
      <c r="D2925" s="381"/>
      <c r="E2925" s="381"/>
      <c r="F2925" s="381"/>
      <c r="G2925" s="381"/>
      <c r="H2925" s="381"/>
      <c r="I2925" s="381"/>
      <c r="J2925" s="381"/>
      <c r="K2925" s="381"/>
      <c r="L2925" s="381"/>
      <c r="M2925" s="381"/>
      <c r="N2925" s="381"/>
      <c r="O2925" s="381"/>
      <c r="P2925" s="381"/>
      <c r="Q2925" s="381"/>
      <c r="R2925" s="379"/>
    </row>
    <row r="2926" spans="1:18" x14ac:dyDescent="0.25">
      <c r="A2926" s="378"/>
      <c r="B2926" s="381"/>
      <c r="C2926" s="381"/>
      <c r="D2926" s="381"/>
      <c r="E2926" s="381"/>
      <c r="F2926" s="381"/>
      <c r="G2926" s="381"/>
      <c r="H2926" s="381"/>
      <c r="I2926" s="381"/>
      <c r="J2926" s="381"/>
      <c r="K2926" s="381"/>
      <c r="L2926" s="381"/>
      <c r="M2926" s="381"/>
      <c r="N2926" s="381"/>
      <c r="O2926" s="381"/>
      <c r="P2926" s="381"/>
      <c r="Q2926" s="381"/>
      <c r="R2926" s="379"/>
    </row>
    <row r="2927" spans="1:18" x14ac:dyDescent="0.25">
      <c r="A2927" s="378"/>
      <c r="B2927" s="381"/>
      <c r="C2927" s="381"/>
      <c r="D2927" s="381"/>
      <c r="E2927" s="381"/>
      <c r="F2927" s="381"/>
      <c r="G2927" s="381"/>
      <c r="H2927" s="381"/>
      <c r="I2927" s="381"/>
      <c r="J2927" s="381"/>
      <c r="K2927" s="381"/>
      <c r="L2927" s="381"/>
      <c r="M2927" s="381"/>
      <c r="N2927" s="381"/>
      <c r="O2927" s="381"/>
      <c r="P2927" s="381"/>
      <c r="Q2927" s="381"/>
      <c r="R2927" s="379"/>
    </row>
    <row r="2928" spans="1:18" x14ac:dyDescent="0.25">
      <c r="A2928" s="378"/>
      <c r="B2928" s="381"/>
      <c r="C2928" s="381"/>
      <c r="D2928" s="381"/>
      <c r="E2928" s="381"/>
      <c r="F2928" s="381"/>
      <c r="G2928" s="381"/>
      <c r="H2928" s="381"/>
      <c r="I2928" s="381"/>
      <c r="J2928" s="381"/>
      <c r="K2928" s="381"/>
      <c r="L2928" s="381"/>
      <c r="M2928" s="381"/>
      <c r="N2928" s="381"/>
      <c r="O2928" s="381"/>
      <c r="P2928" s="381"/>
      <c r="Q2928" s="381"/>
      <c r="R2928" s="379"/>
    </row>
    <row r="2929" spans="1:18" x14ac:dyDescent="0.25">
      <c r="A2929" s="378"/>
      <c r="B2929" s="381"/>
      <c r="C2929" s="381"/>
      <c r="D2929" s="381"/>
      <c r="E2929" s="381"/>
      <c r="F2929" s="381"/>
      <c r="G2929" s="381"/>
      <c r="H2929" s="381"/>
      <c r="I2929" s="381"/>
      <c r="J2929" s="381"/>
      <c r="K2929" s="381"/>
      <c r="L2929" s="381"/>
      <c r="M2929" s="381"/>
      <c r="N2929" s="381"/>
      <c r="O2929" s="381"/>
      <c r="P2929" s="381"/>
      <c r="Q2929" s="381"/>
      <c r="R2929" s="379"/>
    </row>
    <row r="2930" spans="1:18" x14ac:dyDescent="0.25">
      <c r="A2930" s="378"/>
      <c r="B2930" s="381"/>
      <c r="C2930" s="381"/>
      <c r="D2930" s="381"/>
      <c r="E2930" s="381"/>
      <c r="F2930" s="381"/>
      <c r="G2930" s="381"/>
      <c r="H2930" s="381"/>
      <c r="I2930" s="381"/>
      <c r="J2930" s="381"/>
      <c r="K2930" s="381"/>
      <c r="L2930" s="381"/>
      <c r="M2930" s="381"/>
      <c r="N2930" s="381"/>
      <c r="O2930" s="381"/>
      <c r="P2930" s="381"/>
      <c r="Q2930" s="381"/>
      <c r="R2930" s="379"/>
    </row>
    <row r="2931" spans="1:18" x14ac:dyDescent="0.25">
      <c r="A2931" s="378"/>
      <c r="B2931" s="381"/>
      <c r="C2931" s="381"/>
      <c r="D2931" s="381"/>
      <c r="E2931" s="381"/>
      <c r="F2931" s="381"/>
      <c r="G2931" s="381"/>
      <c r="H2931" s="381"/>
      <c r="I2931" s="381"/>
      <c r="J2931" s="381"/>
      <c r="K2931" s="381"/>
      <c r="L2931" s="381"/>
      <c r="M2931" s="381"/>
      <c r="N2931" s="381"/>
      <c r="O2931" s="381"/>
      <c r="P2931" s="381"/>
      <c r="Q2931" s="381"/>
      <c r="R2931" s="379"/>
    </row>
    <row r="2932" spans="1:18" x14ac:dyDescent="0.25">
      <c r="A2932" s="378"/>
      <c r="B2932" s="381"/>
      <c r="C2932" s="381"/>
      <c r="D2932" s="381"/>
      <c r="E2932" s="381"/>
      <c r="F2932" s="381"/>
      <c r="G2932" s="381"/>
      <c r="H2932" s="381"/>
      <c r="I2932" s="381"/>
      <c r="J2932" s="381"/>
      <c r="K2932" s="381"/>
      <c r="L2932" s="381"/>
      <c r="M2932" s="381"/>
      <c r="N2932" s="381"/>
      <c r="O2932" s="381"/>
      <c r="P2932" s="381"/>
      <c r="Q2932" s="381"/>
      <c r="R2932" s="379"/>
    </row>
    <row r="2933" spans="1:18" x14ac:dyDescent="0.25">
      <c r="A2933" s="378"/>
      <c r="B2933" s="381"/>
      <c r="C2933" s="381"/>
      <c r="D2933" s="381"/>
      <c r="E2933" s="381"/>
      <c r="F2933" s="381"/>
      <c r="G2933" s="381"/>
      <c r="H2933" s="381"/>
      <c r="I2933" s="381"/>
      <c r="J2933" s="381"/>
      <c r="K2933" s="381"/>
      <c r="L2933" s="381"/>
      <c r="M2933" s="381"/>
      <c r="N2933" s="381"/>
      <c r="O2933" s="381"/>
      <c r="P2933" s="381"/>
      <c r="Q2933" s="381"/>
      <c r="R2933" s="379"/>
    </row>
    <row r="2934" spans="1:18" x14ac:dyDescent="0.25">
      <c r="A2934" s="378"/>
      <c r="B2934" s="381"/>
      <c r="C2934" s="381"/>
      <c r="D2934" s="381"/>
      <c r="E2934" s="381"/>
      <c r="F2934" s="381"/>
      <c r="G2934" s="381"/>
      <c r="H2934" s="381"/>
      <c r="I2934" s="381"/>
      <c r="J2934" s="381"/>
      <c r="K2934" s="381"/>
      <c r="L2934" s="381"/>
      <c r="M2934" s="381"/>
      <c r="N2934" s="381"/>
      <c r="O2934" s="381"/>
      <c r="P2934" s="381"/>
      <c r="Q2934" s="381"/>
      <c r="R2934" s="379"/>
    </row>
    <row r="2935" spans="1:18" x14ac:dyDescent="0.25">
      <c r="A2935" s="378"/>
      <c r="B2935" s="381"/>
      <c r="C2935" s="381"/>
      <c r="D2935" s="381"/>
      <c r="E2935" s="381"/>
      <c r="F2935" s="381"/>
      <c r="G2935" s="381"/>
      <c r="H2935" s="381"/>
      <c r="I2935" s="381"/>
      <c r="J2935" s="381"/>
      <c r="K2935" s="381"/>
      <c r="L2935" s="381"/>
      <c r="M2935" s="381"/>
      <c r="N2935" s="381"/>
      <c r="O2935" s="381"/>
      <c r="P2935" s="381"/>
      <c r="Q2935" s="381"/>
      <c r="R2935" s="379"/>
    </row>
    <row r="2936" spans="1:18" x14ac:dyDescent="0.25">
      <c r="A2936" s="378"/>
      <c r="B2936" s="381"/>
      <c r="C2936" s="381"/>
      <c r="D2936" s="381"/>
      <c r="E2936" s="381"/>
      <c r="F2936" s="381"/>
      <c r="G2936" s="381"/>
      <c r="H2936" s="381"/>
      <c r="I2936" s="381"/>
      <c r="J2936" s="381"/>
      <c r="K2936" s="381"/>
      <c r="L2936" s="381"/>
      <c r="M2936" s="381"/>
      <c r="N2936" s="381"/>
      <c r="O2936" s="381"/>
      <c r="P2936" s="381"/>
      <c r="Q2936" s="381"/>
      <c r="R2936" s="379"/>
    </row>
    <row r="2937" spans="1:18" x14ac:dyDescent="0.25">
      <c r="A2937" s="378"/>
      <c r="B2937" s="381"/>
      <c r="C2937" s="381"/>
      <c r="D2937" s="381"/>
      <c r="E2937" s="381"/>
      <c r="F2937" s="381"/>
      <c r="G2937" s="381"/>
      <c r="H2937" s="381"/>
      <c r="I2937" s="381"/>
      <c r="J2937" s="381"/>
      <c r="K2937" s="381"/>
      <c r="L2937" s="381"/>
      <c r="M2937" s="381"/>
      <c r="N2937" s="381"/>
      <c r="O2937" s="381"/>
      <c r="P2937" s="381"/>
      <c r="Q2937" s="381"/>
      <c r="R2937" s="379"/>
    </row>
    <row r="2938" spans="1:18" x14ac:dyDescent="0.25">
      <c r="A2938" s="378"/>
      <c r="B2938" s="381"/>
      <c r="C2938" s="381"/>
      <c r="D2938" s="381"/>
      <c r="E2938" s="381"/>
      <c r="F2938" s="381"/>
      <c r="G2938" s="381"/>
      <c r="H2938" s="381"/>
      <c r="I2938" s="381"/>
      <c r="J2938" s="381"/>
      <c r="K2938" s="381"/>
      <c r="L2938" s="381"/>
      <c r="M2938" s="381"/>
      <c r="N2938" s="381"/>
      <c r="O2938" s="381"/>
      <c r="P2938" s="381"/>
      <c r="Q2938" s="381"/>
      <c r="R2938" s="379"/>
    </row>
    <row r="2939" spans="1:18" x14ac:dyDescent="0.25">
      <c r="A2939" s="378"/>
      <c r="B2939" s="381"/>
      <c r="C2939" s="381"/>
      <c r="D2939" s="381"/>
      <c r="E2939" s="381"/>
      <c r="F2939" s="381"/>
      <c r="G2939" s="381"/>
      <c r="H2939" s="381"/>
      <c r="I2939" s="381"/>
      <c r="J2939" s="381"/>
      <c r="K2939" s="381"/>
      <c r="L2939" s="381"/>
      <c r="M2939" s="381"/>
      <c r="N2939" s="381"/>
      <c r="O2939" s="381"/>
      <c r="P2939" s="381"/>
      <c r="Q2939" s="381"/>
      <c r="R2939" s="379"/>
    </row>
    <row r="2940" spans="1:18" x14ac:dyDescent="0.25">
      <c r="A2940" s="378"/>
      <c r="B2940" s="381"/>
      <c r="C2940" s="381"/>
      <c r="D2940" s="381"/>
      <c r="E2940" s="381"/>
      <c r="F2940" s="381"/>
      <c r="G2940" s="381"/>
      <c r="H2940" s="381"/>
      <c r="I2940" s="381"/>
      <c r="J2940" s="381"/>
      <c r="K2940" s="381"/>
      <c r="L2940" s="381"/>
      <c r="M2940" s="381"/>
      <c r="N2940" s="381"/>
      <c r="O2940" s="381"/>
      <c r="P2940" s="381"/>
      <c r="Q2940" s="381"/>
      <c r="R2940" s="379"/>
    </row>
    <row r="2941" spans="1:18" x14ac:dyDescent="0.25">
      <c r="A2941" s="378"/>
      <c r="B2941" s="381"/>
      <c r="C2941" s="381"/>
      <c r="D2941" s="381"/>
      <c r="E2941" s="381"/>
      <c r="F2941" s="381"/>
      <c r="G2941" s="381"/>
      <c r="H2941" s="381"/>
      <c r="I2941" s="381"/>
      <c r="J2941" s="381"/>
      <c r="K2941" s="381"/>
      <c r="L2941" s="381"/>
      <c r="M2941" s="381"/>
      <c r="N2941" s="381"/>
      <c r="O2941" s="381"/>
      <c r="P2941" s="381"/>
      <c r="Q2941" s="381"/>
      <c r="R2941" s="379"/>
    </row>
    <row r="2942" spans="1:18" x14ac:dyDescent="0.25">
      <c r="A2942" s="378"/>
      <c r="B2942" s="381"/>
      <c r="C2942" s="381"/>
      <c r="D2942" s="381"/>
      <c r="E2942" s="381"/>
      <c r="F2942" s="381"/>
      <c r="G2942" s="381"/>
      <c r="H2942" s="381"/>
      <c r="I2942" s="381"/>
      <c r="J2942" s="381"/>
      <c r="K2942" s="381"/>
      <c r="L2942" s="381"/>
      <c r="M2942" s="381"/>
      <c r="N2942" s="381"/>
      <c r="O2942" s="381"/>
      <c r="P2942" s="381"/>
      <c r="Q2942" s="381"/>
      <c r="R2942" s="379"/>
    </row>
    <row r="2943" spans="1:18" x14ac:dyDescent="0.25">
      <c r="A2943" s="378"/>
      <c r="B2943" s="381"/>
      <c r="C2943" s="381"/>
      <c r="D2943" s="381"/>
      <c r="E2943" s="381"/>
      <c r="F2943" s="381"/>
      <c r="G2943" s="381"/>
      <c r="H2943" s="381"/>
      <c r="I2943" s="381"/>
      <c r="J2943" s="381"/>
      <c r="K2943" s="381"/>
      <c r="L2943" s="381"/>
      <c r="M2943" s="381"/>
      <c r="N2943" s="381"/>
      <c r="O2943" s="381"/>
      <c r="P2943" s="381"/>
      <c r="Q2943" s="381"/>
      <c r="R2943" s="379"/>
    </row>
    <row r="2944" spans="1:18" x14ac:dyDescent="0.25">
      <c r="A2944" s="378"/>
      <c r="B2944" s="381"/>
      <c r="C2944" s="381"/>
      <c r="D2944" s="381"/>
      <c r="E2944" s="381"/>
      <c r="F2944" s="381"/>
      <c r="G2944" s="381"/>
      <c r="H2944" s="381"/>
      <c r="I2944" s="381"/>
      <c r="J2944" s="381"/>
      <c r="K2944" s="381"/>
      <c r="L2944" s="381"/>
      <c r="M2944" s="381"/>
      <c r="N2944" s="381"/>
      <c r="O2944" s="381"/>
      <c r="P2944" s="381"/>
      <c r="Q2944" s="381"/>
      <c r="R2944" s="379"/>
    </row>
    <row r="2945" spans="1:18" x14ac:dyDescent="0.25">
      <c r="A2945" s="378"/>
      <c r="B2945" s="381"/>
      <c r="C2945" s="381"/>
      <c r="D2945" s="381"/>
      <c r="E2945" s="381"/>
      <c r="F2945" s="381"/>
      <c r="G2945" s="381"/>
      <c r="H2945" s="381"/>
      <c r="I2945" s="381"/>
      <c r="J2945" s="381"/>
      <c r="K2945" s="381"/>
      <c r="L2945" s="381"/>
      <c r="M2945" s="381"/>
      <c r="N2945" s="381"/>
      <c r="O2945" s="381"/>
      <c r="P2945" s="381"/>
      <c r="Q2945" s="381"/>
      <c r="R2945" s="379"/>
    </row>
    <row r="2946" spans="1:18" x14ac:dyDescent="0.25">
      <c r="A2946" s="378"/>
      <c r="B2946" s="381"/>
      <c r="C2946" s="381"/>
      <c r="D2946" s="381"/>
      <c r="E2946" s="381"/>
      <c r="F2946" s="381"/>
      <c r="G2946" s="381"/>
      <c r="H2946" s="381"/>
      <c r="I2946" s="381"/>
      <c r="J2946" s="381"/>
      <c r="K2946" s="381"/>
      <c r="L2946" s="381"/>
      <c r="M2946" s="381"/>
      <c r="N2946" s="381"/>
      <c r="O2946" s="381"/>
      <c r="P2946" s="381"/>
      <c r="Q2946" s="381"/>
      <c r="R2946" s="379"/>
    </row>
    <row r="2947" spans="1:18" x14ac:dyDescent="0.25">
      <c r="A2947" s="378"/>
      <c r="B2947" s="381"/>
      <c r="C2947" s="381"/>
      <c r="D2947" s="381"/>
      <c r="E2947" s="381"/>
      <c r="F2947" s="381"/>
      <c r="G2947" s="381"/>
      <c r="H2947" s="381"/>
      <c r="I2947" s="381"/>
      <c r="J2947" s="381"/>
      <c r="K2947" s="381"/>
      <c r="L2947" s="381"/>
      <c r="M2947" s="381"/>
      <c r="N2947" s="381"/>
      <c r="O2947" s="381"/>
      <c r="P2947" s="381"/>
      <c r="Q2947" s="381"/>
      <c r="R2947" s="379"/>
    </row>
    <row r="2948" spans="1:18" x14ac:dyDescent="0.25">
      <c r="A2948" s="378"/>
      <c r="B2948" s="381"/>
      <c r="C2948" s="381"/>
      <c r="D2948" s="381"/>
      <c r="E2948" s="381"/>
      <c r="F2948" s="381"/>
      <c r="G2948" s="381"/>
      <c r="H2948" s="381"/>
      <c r="I2948" s="381"/>
      <c r="J2948" s="381"/>
      <c r="K2948" s="381"/>
      <c r="L2948" s="381"/>
      <c r="M2948" s="381"/>
      <c r="N2948" s="381"/>
      <c r="O2948" s="381"/>
      <c r="P2948" s="381"/>
      <c r="Q2948" s="381"/>
      <c r="R2948" s="379"/>
    </row>
    <row r="2949" spans="1:18" x14ac:dyDescent="0.25">
      <c r="A2949" s="378"/>
      <c r="B2949" s="381"/>
      <c r="C2949" s="381"/>
      <c r="D2949" s="381"/>
      <c r="E2949" s="381"/>
      <c r="F2949" s="381"/>
      <c r="G2949" s="381"/>
      <c r="H2949" s="381"/>
      <c r="I2949" s="381"/>
      <c r="J2949" s="381"/>
      <c r="K2949" s="381"/>
      <c r="L2949" s="381"/>
      <c r="M2949" s="381"/>
      <c r="N2949" s="381"/>
      <c r="O2949" s="381"/>
      <c r="P2949" s="381"/>
      <c r="Q2949" s="381"/>
      <c r="R2949" s="379"/>
    </row>
    <row r="2950" spans="1:18" x14ac:dyDescent="0.25">
      <c r="A2950" s="378"/>
      <c r="B2950" s="381"/>
      <c r="C2950" s="381"/>
      <c r="D2950" s="381"/>
      <c r="E2950" s="381"/>
      <c r="F2950" s="381"/>
      <c r="G2950" s="381"/>
      <c r="H2950" s="381"/>
      <c r="I2950" s="381"/>
      <c r="J2950" s="381"/>
      <c r="K2950" s="381"/>
      <c r="L2950" s="381"/>
      <c r="M2950" s="381"/>
      <c r="N2950" s="381"/>
      <c r="O2950" s="381"/>
      <c r="P2950" s="381"/>
      <c r="Q2950" s="381"/>
      <c r="R2950" s="379"/>
    </row>
    <row r="2951" spans="1:18" x14ac:dyDescent="0.25">
      <c r="A2951" s="378"/>
      <c r="B2951" s="381"/>
      <c r="C2951" s="381"/>
      <c r="D2951" s="381"/>
      <c r="E2951" s="381"/>
      <c r="F2951" s="381"/>
      <c r="G2951" s="381"/>
      <c r="H2951" s="381"/>
      <c r="I2951" s="381"/>
      <c r="J2951" s="381"/>
      <c r="K2951" s="381"/>
      <c r="L2951" s="381"/>
      <c r="M2951" s="381"/>
      <c r="N2951" s="381"/>
      <c r="O2951" s="381"/>
      <c r="P2951" s="381"/>
      <c r="Q2951" s="381"/>
      <c r="R2951" s="379"/>
    </row>
    <row r="2952" spans="1:18" x14ac:dyDescent="0.25">
      <c r="A2952" s="378"/>
      <c r="B2952" s="381"/>
      <c r="C2952" s="381"/>
      <c r="D2952" s="381"/>
      <c r="E2952" s="381"/>
      <c r="F2952" s="381"/>
      <c r="G2952" s="381"/>
      <c r="H2952" s="381"/>
      <c r="I2952" s="381"/>
      <c r="J2952" s="381"/>
      <c r="K2952" s="381"/>
      <c r="L2952" s="381"/>
      <c r="M2952" s="381"/>
      <c r="N2952" s="381"/>
      <c r="O2952" s="381"/>
      <c r="P2952" s="381"/>
      <c r="Q2952" s="381"/>
      <c r="R2952" s="379"/>
    </row>
    <row r="2953" spans="1:18" x14ac:dyDescent="0.25">
      <c r="A2953" s="378"/>
      <c r="B2953" s="381"/>
      <c r="C2953" s="381"/>
      <c r="D2953" s="381"/>
      <c r="E2953" s="381"/>
      <c r="F2953" s="381"/>
      <c r="G2953" s="381"/>
      <c r="H2953" s="381"/>
      <c r="I2953" s="381"/>
      <c r="J2953" s="381"/>
      <c r="K2953" s="381"/>
      <c r="L2953" s="381"/>
      <c r="M2953" s="381"/>
      <c r="N2953" s="381"/>
      <c r="O2953" s="381"/>
      <c r="P2953" s="381"/>
      <c r="Q2953" s="381"/>
      <c r="R2953" s="379"/>
    </row>
    <row r="2954" spans="1:18" x14ac:dyDescent="0.25">
      <c r="A2954" s="378"/>
      <c r="B2954" s="381"/>
      <c r="C2954" s="381"/>
      <c r="D2954" s="381"/>
      <c r="E2954" s="381"/>
      <c r="F2954" s="381"/>
      <c r="G2954" s="381"/>
      <c r="H2954" s="381"/>
      <c r="I2954" s="381"/>
      <c r="J2954" s="381"/>
      <c r="K2954" s="381"/>
      <c r="L2954" s="381"/>
      <c r="M2954" s="381"/>
      <c r="N2954" s="381"/>
      <c r="O2954" s="381"/>
      <c r="P2954" s="381"/>
      <c r="Q2954" s="381"/>
      <c r="R2954" s="379"/>
    </row>
    <row r="2955" spans="1:18" x14ac:dyDescent="0.25">
      <c r="A2955" s="378"/>
      <c r="B2955" s="381"/>
      <c r="C2955" s="381"/>
      <c r="D2955" s="381"/>
      <c r="E2955" s="381"/>
      <c r="F2955" s="381"/>
      <c r="G2955" s="381"/>
      <c r="H2955" s="381"/>
      <c r="I2955" s="381"/>
      <c r="J2955" s="381"/>
      <c r="K2955" s="381"/>
      <c r="L2955" s="381"/>
      <c r="M2955" s="381"/>
      <c r="N2955" s="381"/>
      <c r="O2955" s="381"/>
      <c r="P2955" s="381"/>
      <c r="Q2955" s="381"/>
      <c r="R2955" s="379"/>
    </row>
    <row r="2956" spans="1:18" x14ac:dyDescent="0.25">
      <c r="A2956" s="378"/>
      <c r="B2956" s="381"/>
      <c r="C2956" s="381"/>
      <c r="D2956" s="381"/>
      <c r="E2956" s="381"/>
      <c r="F2956" s="381"/>
      <c r="G2956" s="381"/>
      <c r="H2956" s="381"/>
      <c r="I2956" s="381"/>
      <c r="J2956" s="381"/>
      <c r="K2956" s="381"/>
      <c r="L2956" s="381"/>
      <c r="M2956" s="381"/>
      <c r="N2956" s="381"/>
      <c r="O2956" s="381"/>
      <c r="P2956" s="381"/>
      <c r="Q2956" s="381"/>
      <c r="R2956" s="379"/>
    </row>
    <row r="2957" spans="1:18" x14ac:dyDescent="0.25">
      <c r="A2957" s="378"/>
      <c r="B2957" s="381"/>
      <c r="C2957" s="381"/>
      <c r="D2957" s="381"/>
      <c r="E2957" s="381"/>
      <c r="F2957" s="381"/>
      <c r="G2957" s="381"/>
      <c r="H2957" s="381"/>
      <c r="I2957" s="381"/>
      <c r="J2957" s="381"/>
      <c r="K2957" s="381"/>
      <c r="L2957" s="381"/>
      <c r="M2957" s="381"/>
      <c r="N2957" s="381"/>
      <c r="O2957" s="381"/>
      <c r="P2957" s="381"/>
      <c r="Q2957" s="381"/>
      <c r="R2957" s="379"/>
    </row>
    <row r="2958" spans="1:18" x14ac:dyDescent="0.25">
      <c r="A2958" s="378"/>
      <c r="B2958" s="381"/>
      <c r="C2958" s="381"/>
      <c r="D2958" s="381"/>
      <c r="E2958" s="381"/>
      <c r="F2958" s="381"/>
      <c r="G2958" s="381"/>
      <c r="H2958" s="381"/>
      <c r="I2958" s="381"/>
      <c r="J2958" s="381"/>
      <c r="K2958" s="381"/>
      <c r="L2958" s="381"/>
      <c r="M2958" s="381"/>
      <c r="N2958" s="381"/>
      <c r="O2958" s="381"/>
      <c r="P2958" s="381"/>
      <c r="Q2958" s="381"/>
      <c r="R2958" s="379"/>
    </row>
    <row r="2959" spans="1:18" x14ac:dyDescent="0.25">
      <c r="A2959" s="378"/>
      <c r="B2959" s="381"/>
      <c r="C2959" s="381"/>
      <c r="D2959" s="381"/>
      <c r="E2959" s="381"/>
      <c r="F2959" s="381"/>
      <c r="G2959" s="381"/>
      <c r="H2959" s="381"/>
      <c r="I2959" s="381"/>
      <c r="J2959" s="381"/>
      <c r="K2959" s="381"/>
      <c r="L2959" s="381"/>
      <c r="M2959" s="381"/>
      <c r="N2959" s="381"/>
      <c r="O2959" s="381"/>
      <c r="P2959" s="381"/>
      <c r="Q2959" s="381"/>
      <c r="R2959" s="379"/>
    </row>
    <row r="2960" spans="1:18" x14ac:dyDescent="0.25">
      <c r="A2960" s="378"/>
      <c r="B2960" s="381"/>
      <c r="C2960" s="381"/>
      <c r="D2960" s="381"/>
      <c r="E2960" s="381"/>
      <c r="F2960" s="381"/>
      <c r="G2960" s="381"/>
      <c r="H2960" s="381"/>
      <c r="I2960" s="381"/>
      <c r="J2960" s="381"/>
      <c r="K2960" s="381"/>
      <c r="L2960" s="381"/>
      <c r="M2960" s="381"/>
      <c r="N2960" s="381"/>
      <c r="O2960" s="381"/>
      <c r="P2960" s="381"/>
      <c r="Q2960" s="381"/>
      <c r="R2960" s="379"/>
    </row>
    <row r="2961" spans="1:18" x14ac:dyDescent="0.25">
      <c r="A2961" s="378"/>
      <c r="B2961" s="381"/>
      <c r="C2961" s="381"/>
      <c r="D2961" s="381"/>
      <c r="E2961" s="381"/>
      <c r="F2961" s="381"/>
      <c r="G2961" s="381"/>
      <c r="H2961" s="381"/>
      <c r="I2961" s="381"/>
      <c r="J2961" s="381"/>
      <c r="K2961" s="381"/>
      <c r="L2961" s="381"/>
      <c r="M2961" s="381"/>
      <c r="N2961" s="381"/>
      <c r="O2961" s="381"/>
      <c r="P2961" s="381"/>
      <c r="Q2961" s="381"/>
      <c r="R2961" s="379"/>
    </row>
    <row r="2962" spans="1:18" x14ac:dyDescent="0.25">
      <c r="A2962" s="378"/>
      <c r="B2962" s="381"/>
      <c r="C2962" s="381"/>
      <c r="D2962" s="381"/>
      <c r="E2962" s="381"/>
      <c r="F2962" s="381"/>
      <c r="G2962" s="381"/>
      <c r="H2962" s="381"/>
      <c r="I2962" s="381"/>
      <c r="J2962" s="381"/>
      <c r="K2962" s="381"/>
      <c r="L2962" s="381"/>
      <c r="M2962" s="381"/>
      <c r="N2962" s="381"/>
      <c r="O2962" s="381"/>
      <c r="P2962" s="381"/>
      <c r="Q2962" s="381"/>
      <c r="R2962" s="379"/>
    </row>
    <row r="2963" spans="1:18" x14ac:dyDescent="0.25">
      <c r="A2963" s="378"/>
      <c r="B2963" s="381"/>
      <c r="C2963" s="381"/>
      <c r="D2963" s="381"/>
      <c r="E2963" s="381"/>
      <c r="F2963" s="381"/>
      <c r="G2963" s="381"/>
      <c r="H2963" s="381"/>
      <c r="I2963" s="381"/>
      <c r="J2963" s="381"/>
      <c r="K2963" s="381"/>
      <c r="L2963" s="381"/>
      <c r="M2963" s="381"/>
      <c r="N2963" s="381"/>
      <c r="O2963" s="381"/>
      <c r="P2963" s="381"/>
      <c r="Q2963" s="381"/>
      <c r="R2963" s="379"/>
    </row>
    <row r="2964" spans="1:18" x14ac:dyDescent="0.25">
      <c r="A2964" s="378"/>
      <c r="B2964" s="381"/>
      <c r="C2964" s="381"/>
      <c r="D2964" s="381"/>
      <c r="E2964" s="381"/>
      <c r="F2964" s="381"/>
      <c r="G2964" s="381"/>
      <c r="H2964" s="381"/>
      <c r="I2964" s="381"/>
      <c r="J2964" s="381"/>
      <c r="K2964" s="381"/>
      <c r="L2964" s="381"/>
      <c r="M2964" s="381"/>
      <c r="N2964" s="381"/>
      <c r="O2964" s="381"/>
      <c r="P2964" s="381"/>
      <c r="Q2964" s="381"/>
      <c r="R2964" s="379"/>
    </row>
    <row r="2965" spans="1:18" x14ac:dyDescent="0.25">
      <c r="A2965" s="378"/>
      <c r="B2965" s="381"/>
      <c r="C2965" s="381"/>
      <c r="D2965" s="381"/>
      <c r="E2965" s="381"/>
      <c r="F2965" s="381"/>
      <c r="G2965" s="381"/>
      <c r="H2965" s="381"/>
      <c r="I2965" s="381"/>
      <c r="J2965" s="381"/>
      <c r="K2965" s="381"/>
      <c r="L2965" s="381"/>
      <c r="M2965" s="381"/>
      <c r="N2965" s="381"/>
      <c r="O2965" s="381"/>
      <c r="P2965" s="381"/>
      <c r="Q2965" s="381"/>
      <c r="R2965" s="379"/>
    </row>
    <row r="2966" spans="1:18" x14ac:dyDescent="0.25">
      <c r="A2966" s="378"/>
      <c r="B2966" s="381"/>
      <c r="C2966" s="381"/>
      <c r="D2966" s="381"/>
      <c r="E2966" s="381"/>
      <c r="F2966" s="381"/>
      <c r="G2966" s="381"/>
      <c r="H2966" s="381"/>
      <c r="I2966" s="381"/>
      <c r="J2966" s="381"/>
      <c r="K2966" s="381"/>
      <c r="L2966" s="381"/>
      <c r="M2966" s="381"/>
      <c r="N2966" s="381"/>
      <c r="O2966" s="381"/>
      <c r="P2966" s="381"/>
      <c r="Q2966" s="381"/>
      <c r="R2966" s="379"/>
    </row>
    <row r="2967" spans="1:18" x14ac:dyDescent="0.25">
      <c r="A2967" s="378"/>
      <c r="B2967" s="381"/>
      <c r="C2967" s="381"/>
      <c r="D2967" s="381"/>
      <c r="E2967" s="381"/>
      <c r="F2967" s="381"/>
      <c r="G2967" s="381"/>
      <c r="H2967" s="381"/>
      <c r="I2967" s="381"/>
      <c r="J2967" s="381"/>
      <c r="K2967" s="381"/>
      <c r="L2967" s="381"/>
      <c r="M2967" s="381"/>
      <c r="N2967" s="381"/>
      <c r="O2967" s="381"/>
      <c r="P2967" s="381"/>
      <c r="Q2967" s="381"/>
      <c r="R2967" s="379"/>
    </row>
    <row r="2968" spans="1:18" x14ac:dyDescent="0.25">
      <c r="A2968" s="378"/>
      <c r="B2968" s="381"/>
      <c r="C2968" s="381"/>
      <c r="D2968" s="381"/>
      <c r="E2968" s="381"/>
      <c r="F2968" s="381"/>
      <c r="G2968" s="381"/>
      <c r="H2968" s="381"/>
      <c r="I2968" s="381"/>
      <c r="J2968" s="381"/>
      <c r="K2968" s="381"/>
      <c r="L2968" s="381"/>
      <c r="M2968" s="381"/>
      <c r="N2968" s="381"/>
      <c r="O2968" s="381"/>
      <c r="P2968" s="381"/>
      <c r="Q2968" s="381"/>
      <c r="R2968" s="379"/>
    </row>
    <row r="2969" spans="1:18" x14ac:dyDescent="0.25">
      <c r="A2969" s="378"/>
      <c r="B2969" s="381"/>
      <c r="C2969" s="381"/>
      <c r="D2969" s="381"/>
      <c r="E2969" s="381"/>
      <c r="F2969" s="381"/>
      <c r="G2969" s="381"/>
      <c r="H2969" s="381"/>
      <c r="I2969" s="381"/>
      <c r="J2969" s="381"/>
      <c r="K2969" s="381"/>
      <c r="L2969" s="381"/>
      <c r="M2969" s="381"/>
      <c r="N2969" s="381"/>
      <c r="O2969" s="381"/>
      <c r="P2969" s="381"/>
      <c r="Q2969" s="381"/>
      <c r="R2969" s="379"/>
    </row>
    <row r="2970" spans="1:18" x14ac:dyDescent="0.25">
      <c r="A2970" s="378"/>
      <c r="B2970" s="381"/>
      <c r="C2970" s="381"/>
      <c r="D2970" s="381"/>
      <c r="E2970" s="381"/>
      <c r="F2970" s="381"/>
      <c r="G2970" s="381"/>
      <c r="H2970" s="381"/>
      <c r="I2970" s="381"/>
      <c r="J2970" s="381"/>
      <c r="K2970" s="381"/>
      <c r="L2970" s="381"/>
      <c r="M2970" s="381"/>
      <c r="N2970" s="381"/>
      <c r="O2970" s="381"/>
      <c r="P2970" s="381"/>
      <c r="Q2970" s="381"/>
      <c r="R2970" s="379"/>
    </row>
    <row r="2971" spans="1:18" x14ac:dyDescent="0.25">
      <c r="A2971" s="378"/>
      <c r="B2971" s="381"/>
      <c r="C2971" s="381"/>
      <c r="D2971" s="381"/>
      <c r="E2971" s="381"/>
      <c r="F2971" s="381"/>
      <c r="G2971" s="381"/>
      <c r="H2971" s="381"/>
      <c r="I2971" s="381"/>
      <c r="J2971" s="381"/>
      <c r="K2971" s="381"/>
      <c r="L2971" s="381"/>
      <c r="M2971" s="381"/>
      <c r="N2971" s="381"/>
      <c r="O2971" s="381"/>
      <c r="P2971" s="381"/>
      <c r="Q2971" s="381"/>
      <c r="R2971" s="379"/>
    </row>
    <row r="2972" spans="1:18" x14ac:dyDescent="0.25">
      <c r="A2972" s="378"/>
      <c r="B2972" s="381"/>
      <c r="C2972" s="381"/>
      <c r="D2972" s="381"/>
      <c r="E2972" s="381"/>
      <c r="F2972" s="381"/>
      <c r="G2972" s="381"/>
      <c r="H2972" s="381"/>
      <c r="I2972" s="381"/>
      <c r="J2972" s="381"/>
      <c r="K2972" s="381"/>
      <c r="L2972" s="381"/>
      <c r="M2972" s="381"/>
      <c r="N2972" s="381"/>
      <c r="O2972" s="381"/>
      <c r="P2972" s="381"/>
      <c r="Q2972" s="381"/>
      <c r="R2972" s="379"/>
    </row>
    <row r="2973" spans="1:18" x14ac:dyDescent="0.25">
      <c r="A2973" s="378"/>
      <c r="B2973" s="381"/>
      <c r="C2973" s="381"/>
      <c r="D2973" s="381"/>
      <c r="E2973" s="381"/>
      <c r="F2973" s="381"/>
      <c r="G2973" s="381"/>
      <c r="H2973" s="381"/>
      <c r="I2973" s="381"/>
      <c r="J2973" s="381"/>
      <c r="K2973" s="381"/>
      <c r="L2973" s="381"/>
      <c r="M2973" s="381"/>
      <c r="N2973" s="381"/>
      <c r="O2973" s="381"/>
      <c r="P2973" s="381"/>
      <c r="Q2973" s="381"/>
      <c r="R2973" s="379"/>
    </row>
    <row r="2974" spans="1:18" x14ac:dyDescent="0.25">
      <c r="A2974" s="378"/>
      <c r="B2974" s="381"/>
      <c r="C2974" s="381"/>
      <c r="D2974" s="381"/>
      <c r="E2974" s="381"/>
      <c r="F2974" s="381"/>
      <c r="G2974" s="381"/>
      <c r="H2974" s="381"/>
      <c r="I2974" s="381"/>
      <c r="J2974" s="381"/>
      <c r="K2974" s="381"/>
      <c r="L2974" s="381"/>
      <c r="M2974" s="381"/>
      <c r="N2974" s="381"/>
      <c r="O2974" s="381"/>
      <c r="P2974" s="381"/>
      <c r="Q2974" s="381"/>
      <c r="R2974" s="379"/>
    </row>
    <row r="2975" spans="1:18" x14ac:dyDescent="0.25">
      <c r="A2975" s="378"/>
      <c r="B2975" s="381"/>
      <c r="C2975" s="381"/>
      <c r="D2975" s="381"/>
      <c r="E2975" s="381"/>
      <c r="F2975" s="381"/>
      <c r="G2975" s="381"/>
      <c r="H2975" s="381"/>
      <c r="I2975" s="381"/>
      <c r="J2975" s="381"/>
      <c r="K2975" s="381"/>
      <c r="L2975" s="381"/>
      <c r="M2975" s="381"/>
      <c r="N2975" s="381"/>
      <c r="O2975" s="381"/>
      <c r="P2975" s="381"/>
      <c r="Q2975" s="381"/>
      <c r="R2975" s="379"/>
    </row>
    <row r="2976" spans="1:18" x14ac:dyDescent="0.25">
      <c r="A2976" s="378"/>
      <c r="B2976" s="381"/>
      <c r="C2976" s="381"/>
      <c r="D2976" s="381"/>
      <c r="E2976" s="381"/>
      <c r="F2976" s="381"/>
      <c r="G2976" s="381"/>
      <c r="H2976" s="381"/>
      <c r="I2976" s="381"/>
      <c r="J2976" s="381"/>
      <c r="K2976" s="381"/>
      <c r="L2976" s="381"/>
      <c r="M2976" s="381"/>
      <c r="N2976" s="381"/>
      <c r="O2976" s="381"/>
      <c r="P2976" s="381"/>
      <c r="Q2976" s="381"/>
      <c r="R2976" s="379"/>
    </row>
    <row r="2977" spans="1:18" x14ac:dyDescent="0.25">
      <c r="A2977" s="378"/>
      <c r="B2977" s="381"/>
      <c r="C2977" s="381"/>
      <c r="D2977" s="381"/>
      <c r="E2977" s="381"/>
      <c r="F2977" s="381"/>
      <c r="G2977" s="381"/>
      <c r="H2977" s="381"/>
      <c r="I2977" s="381"/>
      <c r="J2977" s="381"/>
      <c r="K2977" s="381"/>
      <c r="L2977" s="381"/>
      <c r="M2977" s="381"/>
      <c r="N2977" s="381"/>
      <c r="O2977" s="381"/>
      <c r="P2977" s="381"/>
      <c r="Q2977" s="381"/>
      <c r="R2977" s="379"/>
    </row>
    <row r="2978" spans="1:18" x14ac:dyDescent="0.25">
      <c r="A2978" s="378"/>
      <c r="B2978" s="381"/>
      <c r="C2978" s="381"/>
      <c r="D2978" s="381"/>
      <c r="E2978" s="381"/>
      <c r="F2978" s="381"/>
      <c r="G2978" s="381"/>
      <c r="H2978" s="381"/>
      <c r="I2978" s="381"/>
      <c r="J2978" s="381"/>
      <c r="K2978" s="381"/>
      <c r="L2978" s="381"/>
      <c r="M2978" s="381"/>
      <c r="N2978" s="381"/>
      <c r="O2978" s="381"/>
      <c r="P2978" s="381"/>
      <c r="Q2978" s="381"/>
      <c r="R2978" s="379"/>
    </row>
    <row r="2979" spans="1:18" x14ac:dyDescent="0.25">
      <c r="A2979" s="378"/>
      <c r="B2979" s="381"/>
      <c r="C2979" s="381"/>
      <c r="D2979" s="381"/>
      <c r="E2979" s="381"/>
      <c r="F2979" s="381"/>
      <c r="G2979" s="381"/>
      <c r="H2979" s="381"/>
      <c r="I2979" s="381"/>
      <c r="J2979" s="381"/>
      <c r="K2979" s="381"/>
      <c r="L2979" s="381"/>
      <c r="M2979" s="381"/>
      <c r="N2979" s="381"/>
      <c r="O2979" s="381"/>
      <c r="P2979" s="381"/>
      <c r="Q2979" s="381"/>
      <c r="R2979" s="379"/>
    </row>
    <row r="2980" spans="1:18" x14ac:dyDescent="0.25">
      <c r="A2980" s="378"/>
      <c r="B2980" s="381"/>
      <c r="C2980" s="381"/>
      <c r="D2980" s="381"/>
      <c r="E2980" s="381"/>
      <c r="F2980" s="381"/>
      <c r="G2980" s="381"/>
      <c r="H2980" s="381"/>
      <c r="I2980" s="381"/>
      <c r="J2980" s="381"/>
      <c r="K2980" s="381"/>
      <c r="L2980" s="381"/>
      <c r="M2980" s="381"/>
      <c r="N2980" s="381"/>
      <c r="O2980" s="381"/>
      <c r="P2980" s="381"/>
      <c r="Q2980" s="381"/>
      <c r="R2980" s="379"/>
    </row>
    <row r="2981" spans="1:18" x14ac:dyDescent="0.25">
      <c r="A2981" s="378"/>
      <c r="B2981" s="381"/>
      <c r="C2981" s="381"/>
      <c r="D2981" s="381"/>
      <c r="E2981" s="381"/>
      <c r="F2981" s="381"/>
      <c r="G2981" s="381"/>
      <c r="H2981" s="381"/>
      <c r="I2981" s="381"/>
      <c r="J2981" s="381"/>
      <c r="K2981" s="381"/>
      <c r="L2981" s="381"/>
      <c r="M2981" s="381"/>
      <c r="N2981" s="381"/>
      <c r="O2981" s="381"/>
      <c r="P2981" s="381"/>
      <c r="Q2981" s="381"/>
      <c r="R2981" s="379"/>
    </row>
    <row r="2982" spans="1:18" x14ac:dyDescent="0.25">
      <c r="A2982" s="378"/>
      <c r="B2982" s="381"/>
      <c r="C2982" s="381"/>
      <c r="D2982" s="381"/>
      <c r="E2982" s="381"/>
      <c r="F2982" s="381"/>
      <c r="G2982" s="381"/>
      <c r="H2982" s="381"/>
      <c r="I2982" s="381"/>
      <c r="J2982" s="381"/>
      <c r="K2982" s="381"/>
      <c r="L2982" s="381"/>
      <c r="M2982" s="381"/>
      <c r="N2982" s="381"/>
      <c r="O2982" s="381"/>
      <c r="P2982" s="381"/>
      <c r="Q2982" s="381"/>
      <c r="R2982" s="379"/>
    </row>
    <row r="2983" spans="1:18" x14ac:dyDescent="0.25">
      <c r="A2983" s="378"/>
      <c r="B2983" s="381"/>
      <c r="C2983" s="381"/>
      <c r="D2983" s="381"/>
      <c r="E2983" s="381"/>
      <c r="F2983" s="381"/>
      <c r="G2983" s="381"/>
      <c r="H2983" s="381"/>
      <c r="I2983" s="381"/>
      <c r="J2983" s="381"/>
      <c r="K2983" s="381"/>
      <c r="L2983" s="381"/>
      <c r="M2983" s="381"/>
      <c r="N2983" s="381"/>
      <c r="O2983" s="381"/>
      <c r="P2983" s="381"/>
      <c r="Q2983" s="381"/>
      <c r="R2983" s="379"/>
    </row>
    <row r="2984" spans="1:18" x14ac:dyDescent="0.25">
      <c r="A2984" s="378"/>
      <c r="B2984" s="381"/>
      <c r="C2984" s="381"/>
      <c r="D2984" s="381"/>
      <c r="E2984" s="381"/>
      <c r="F2984" s="381"/>
      <c r="G2984" s="381"/>
      <c r="H2984" s="381"/>
      <c r="I2984" s="381"/>
      <c r="J2984" s="381"/>
      <c r="K2984" s="381"/>
      <c r="L2984" s="381"/>
      <c r="M2984" s="381"/>
      <c r="N2984" s="381"/>
      <c r="O2984" s="381"/>
      <c r="P2984" s="381"/>
      <c r="Q2984" s="381"/>
      <c r="R2984" s="379"/>
    </row>
    <row r="2985" spans="1:18" x14ac:dyDescent="0.25">
      <c r="A2985" s="378"/>
      <c r="B2985" s="381"/>
      <c r="C2985" s="381"/>
      <c r="D2985" s="381"/>
      <c r="E2985" s="381"/>
      <c r="F2985" s="381"/>
      <c r="G2985" s="381"/>
      <c r="H2985" s="381"/>
      <c r="I2985" s="381"/>
      <c r="J2985" s="381"/>
      <c r="K2985" s="381"/>
      <c r="L2985" s="381"/>
      <c r="M2985" s="381"/>
      <c r="N2985" s="381"/>
      <c r="O2985" s="381"/>
      <c r="P2985" s="381"/>
      <c r="Q2985" s="381"/>
      <c r="R2985" s="379"/>
    </row>
    <row r="2986" spans="1:18" x14ac:dyDescent="0.25">
      <c r="A2986" s="378"/>
      <c r="B2986" s="381"/>
      <c r="C2986" s="381"/>
      <c r="D2986" s="381"/>
      <c r="E2986" s="381"/>
      <c r="F2986" s="381"/>
      <c r="G2986" s="381"/>
      <c r="H2986" s="381"/>
      <c r="I2986" s="381"/>
      <c r="J2986" s="381"/>
      <c r="K2986" s="381"/>
      <c r="L2986" s="381"/>
      <c r="M2986" s="381"/>
      <c r="N2986" s="381"/>
      <c r="O2986" s="381"/>
      <c r="P2986" s="381"/>
      <c r="Q2986" s="381"/>
      <c r="R2986" s="379"/>
    </row>
    <row r="2987" spans="1:18" x14ac:dyDescent="0.25">
      <c r="A2987" s="378"/>
      <c r="B2987" s="381"/>
      <c r="C2987" s="381"/>
      <c r="D2987" s="381"/>
      <c r="E2987" s="381"/>
      <c r="F2987" s="381"/>
      <c r="G2987" s="381"/>
      <c r="H2987" s="381"/>
      <c r="I2987" s="381"/>
      <c r="J2987" s="381"/>
      <c r="K2987" s="381"/>
      <c r="L2987" s="381"/>
      <c r="M2987" s="381"/>
      <c r="N2987" s="381"/>
      <c r="O2987" s="381"/>
      <c r="P2987" s="381"/>
      <c r="Q2987" s="381"/>
      <c r="R2987" s="379"/>
    </row>
    <row r="2988" spans="1:18" x14ac:dyDescent="0.25">
      <c r="A2988" s="378"/>
      <c r="B2988" s="381"/>
      <c r="C2988" s="381"/>
      <c r="D2988" s="381"/>
      <c r="E2988" s="381"/>
      <c r="F2988" s="381"/>
      <c r="G2988" s="381"/>
      <c r="H2988" s="381"/>
      <c r="I2988" s="381"/>
      <c r="J2988" s="381"/>
      <c r="K2988" s="381"/>
      <c r="L2988" s="381"/>
      <c r="M2988" s="381"/>
      <c r="N2988" s="381"/>
      <c r="O2988" s="381"/>
      <c r="P2988" s="381"/>
      <c r="Q2988" s="381"/>
      <c r="R2988" s="379"/>
    </row>
    <row r="2989" spans="1:18" x14ac:dyDescent="0.25">
      <c r="A2989" s="378"/>
      <c r="B2989" s="381"/>
      <c r="C2989" s="381"/>
      <c r="D2989" s="381"/>
      <c r="E2989" s="381"/>
      <c r="F2989" s="381"/>
      <c r="G2989" s="381"/>
      <c r="H2989" s="381"/>
      <c r="I2989" s="381"/>
      <c r="J2989" s="381"/>
      <c r="K2989" s="381"/>
      <c r="L2989" s="381"/>
      <c r="M2989" s="381"/>
      <c r="N2989" s="381"/>
      <c r="O2989" s="381"/>
      <c r="P2989" s="381"/>
      <c r="Q2989" s="381"/>
      <c r="R2989" s="379"/>
    </row>
    <row r="2990" spans="1:18" x14ac:dyDescent="0.25">
      <c r="A2990" s="378"/>
      <c r="B2990" s="381"/>
      <c r="C2990" s="381"/>
      <c r="D2990" s="381"/>
      <c r="E2990" s="381"/>
      <c r="F2990" s="381"/>
      <c r="G2990" s="381"/>
      <c r="H2990" s="381"/>
      <c r="I2990" s="381"/>
      <c r="J2990" s="381"/>
      <c r="K2990" s="381"/>
      <c r="L2990" s="381"/>
      <c r="M2990" s="381"/>
      <c r="N2990" s="381"/>
      <c r="O2990" s="381"/>
      <c r="P2990" s="381"/>
      <c r="Q2990" s="381"/>
      <c r="R2990" s="379"/>
    </row>
    <row r="2991" spans="1:18" x14ac:dyDescent="0.25">
      <c r="A2991" s="378"/>
      <c r="B2991" s="381"/>
      <c r="C2991" s="381"/>
      <c r="D2991" s="381"/>
      <c r="E2991" s="381"/>
      <c r="F2991" s="381"/>
      <c r="G2991" s="381"/>
      <c r="H2991" s="381"/>
      <c r="I2991" s="381"/>
      <c r="J2991" s="381"/>
      <c r="K2991" s="381"/>
      <c r="L2991" s="381"/>
      <c r="M2991" s="381"/>
      <c r="N2991" s="381"/>
      <c r="O2991" s="381"/>
      <c r="P2991" s="381"/>
      <c r="Q2991" s="381"/>
      <c r="R2991" s="379"/>
    </row>
    <row r="2992" spans="1:18" x14ac:dyDescent="0.25">
      <c r="A2992" s="378"/>
      <c r="B2992" s="381"/>
      <c r="C2992" s="381"/>
      <c r="D2992" s="381"/>
      <c r="E2992" s="381"/>
      <c r="F2992" s="381"/>
      <c r="G2992" s="381"/>
      <c r="H2992" s="381"/>
      <c r="I2992" s="381"/>
      <c r="J2992" s="381"/>
      <c r="K2992" s="381"/>
      <c r="L2992" s="381"/>
      <c r="M2992" s="381"/>
      <c r="N2992" s="381"/>
      <c r="O2992" s="381"/>
      <c r="P2992" s="381"/>
      <c r="Q2992" s="381"/>
      <c r="R2992" s="379"/>
    </row>
    <row r="2993" spans="1:18" x14ac:dyDescent="0.25">
      <c r="A2993" s="378"/>
      <c r="B2993" s="381"/>
      <c r="C2993" s="381"/>
      <c r="D2993" s="381"/>
      <c r="E2993" s="381"/>
      <c r="F2993" s="381"/>
      <c r="G2993" s="381"/>
      <c r="H2993" s="381"/>
      <c r="I2993" s="381"/>
      <c r="J2993" s="381"/>
      <c r="K2993" s="381"/>
      <c r="L2993" s="381"/>
      <c r="M2993" s="381"/>
      <c r="N2993" s="381"/>
      <c r="O2993" s="381"/>
      <c r="P2993" s="381"/>
      <c r="Q2993" s="381"/>
      <c r="R2993" s="379"/>
    </row>
    <row r="2994" spans="1:18" x14ac:dyDescent="0.25">
      <c r="A2994" s="378"/>
      <c r="B2994" s="381"/>
      <c r="C2994" s="381"/>
      <c r="D2994" s="381"/>
      <c r="E2994" s="381"/>
      <c r="F2994" s="381"/>
      <c r="G2994" s="381"/>
      <c r="H2994" s="381"/>
      <c r="I2994" s="381"/>
      <c r="J2994" s="381"/>
      <c r="K2994" s="381"/>
      <c r="L2994" s="381"/>
      <c r="M2994" s="381"/>
      <c r="N2994" s="381"/>
      <c r="O2994" s="381"/>
      <c r="P2994" s="381"/>
      <c r="Q2994" s="381"/>
      <c r="R2994" s="379"/>
    </row>
    <row r="2995" spans="1:18" x14ac:dyDescent="0.25">
      <c r="A2995" s="378"/>
      <c r="B2995" s="381"/>
      <c r="C2995" s="381"/>
      <c r="D2995" s="381"/>
      <c r="E2995" s="381"/>
      <c r="F2995" s="381"/>
      <c r="G2995" s="381"/>
      <c r="H2995" s="381"/>
      <c r="I2995" s="381"/>
      <c r="J2995" s="381"/>
      <c r="K2995" s="381"/>
      <c r="L2995" s="381"/>
      <c r="M2995" s="381"/>
      <c r="N2995" s="381"/>
      <c r="O2995" s="381"/>
      <c r="P2995" s="381"/>
      <c r="Q2995" s="381"/>
      <c r="R2995" s="379"/>
    </row>
    <row r="2996" spans="1:18" x14ac:dyDescent="0.25">
      <c r="A2996" s="378"/>
      <c r="B2996" s="381"/>
      <c r="C2996" s="381"/>
      <c r="D2996" s="381"/>
      <c r="E2996" s="381"/>
      <c r="F2996" s="381"/>
      <c r="G2996" s="381"/>
      <c r="H2996" s="381"/>
      <c r="I2996" s="381"/>
      <c r="J2996" s="381"/>
      <c r="K2996" s="381"/>
      <c r="L2996" s="381"/>
      <c r="M2996" s="381"/>
      <c r="N2996" s="381"/>
      <c r="O2996" s="381"/>
      <c r="P2996" s="381"/>
      <c r="Q2996" s="381"/>
      <c r="R2996" s="379"/>
    </row>
    <row r="2997" spans="1:18" x14ac:dyDescent="0.25">
      <c r="A2997" s="378"/>
      <c r="B2997" s="381"/>
      <c r="C2997" s="381"/>
      <c r="D2997" s="381"/>
      <c r="E2997" s="381"/>
      <c r="F2997" s="381"/>
      <c r="G2997" s="381"/>
      <c r="H2997" s="381"/>
      <c r="I2997" s="381"/>
      <c r="J2997" s="381"/>
      <c r="K2997" s="381"/>
      <c r="L2997" s="381"/>
      <c r="M2997" s="381"/>
      <c r="N2997" s="381"/>
      <c r="O2997" s="381"/>
      <c r="P2997" s="381"/>
      <c r="Q2997" s="381"/>
      <c r="R2997" s="379"/>
    </row>
    <row r="2998" spans="1:18" x14ac:dyDescent="0.25">
      <c r="A2998" s="378"/>
      <c r="B2998" s="381"/>
      <c r="C2998" s="381"/>
      <c r="D2998" s="381"/>
      <c r="E2998" s="381"/>
      <c r="F2998" s="381"/>
      <c r="G2998" s="381"/>
      <c r="H2998" s="381"/>
      <c r="I2998" s="381"/>
      <c r="J2998" s="381"/>
      <c r="K2998" s="381"/>
      <c r="L2998" s="381"/>
      <c r="M2998" s="381"/>
      <c r="N2998" s="381"/>
      <c r="O2998" s="381"/>
      <c r="P2998" s="381"/>
      <c r="Q2998" s="381"/>
      <c r="R2998" s="379"/>
    </row>
    <row r="2999" spans="1:18" x14ac:dyDescent="0.25">
      <c r="A2999" s="378"/>
      <c r="B2999" s="381"/>
      <c r="C2999" s="381"/>
      <c r="D2999" s="381"/>
      <c r="E2999" s="381"/>
      <c r="F2999" s="381"/>
      <c r="G2999" s="381"/>
      <c r="H2999" s="381"/>
      <c r="I2999" s="381"/>
      <c r="J2999" s="381"/>
      <c r="K2999" s="381"/>
      <c r="L2999" s="381"/>
      <c r="M2999" s="381"/>
      <c r="N2999" s="381"/>
      <c r="O2999" s="381"/>
      <c r="P2999" s="381"/>
      <c r="Q2999" s="381"/>
      <c r="R2999" s="379"/>
    </row>
    <row r="3000" spans="1:18" x14ac:dyDescent="0.25">
      <c r="A3000" s="378"/>
      <c r="B3000" s="381"/>
      <c r="C3000" s="381"/>
      <c r="D3000" s="381"/>
      <c r="E3000" s="381"/>
      <c r="F3000" s="381"/>
      <c r="G3000" s="381"/>
      <c r="H3000" s="381"/>
      <c r="I3000" s="381"/>
      <c r="J3000" s="381"/>
      <c r="K3000" s="381"/>
      <c r="L3000" s="381"/>
      <c r="M3000" s="381"/>
      <c r="N3000" s="381"/>
      <c r="O3000" s="381"/>
      <c r="P3000" s="381"/>
      <c r="Q3000" s="381"/>
      <c r="R3000" s="379"/>
    </row>
    <row r="3001" spans="1:18" x14ac:dyDescent="0.25">
      <c r="A3001" s="378"/>
      <c r="B3001" s="381"/>
      <c r="C3001" s="381"/>
      <c r="D3001" s="381"/>
      <c r="E3001" s="381"/>
      <c r="F3001" s="381"/>
      <c r="G3001" s="381"/>
      <c r="H3001" s="381"/>
      <c r="I3001" s="381"/>
      <c r="J3001" s="381"/>
      <c r="K3001" s="381"/>
      <c r="L3001" s="381"/>
      <c r="M3001" s="381"/>
      <c r="N3001" s="381"/>
      <c r="O3001" s="381"/>
      <c r="P3001" s="381"/>
      <c r="Q3001" s="381"/>
      <c r="R3001" s="379"/>
    </row>
    <row r="3002" spans="1:18" x14ac:dyDescent="0.25">
      <c r="A3002" s="378"/>
      <c r="B3002" s="381"/>
      <c r="C3002" s="381"/>
      <c r="D3002" s="381"/>
      <c r="E3002" s="381"/>
      <c r="F3002" s="381"/>
      <c r="G3002" s="381"/>
      <c r="H3002" s="381"/>
      <c r="I3002" s="381"/>
      <c r="J3002" s="381"/>
      <c r="K3002" s="381"/>
      <c r="L3002" s="381"/>
      <c r="M3002" s="381"/>
      <c r="N3002" s="381"/>
      <c r="O3002" s="381"/>
      <c r="P3002" s="381"/>
      <c r="Q3002" s="381"/>
      <c r="R3002" s="379"/>
    </row>
    <row r="3003" spans="1:18" x14ac:dyDescent="0.25">
      <c r="A3003" s="378"/>
      <c r="B3003" s="381"/>
      <c r="C3003" s="381"/>
      <c r="D3003" s="381"/>
      <c r="E3003" s="381"/>
      <c r="F3003" s="381"/>
      <c r="G3003" s="381"/>
      <c r="H3003" s="381"/>
      <c r="I3003" s="381"/>
      <c r="J3003" s="381"/>
      <c r="K3003" s="381"/>
      <c r="L3003" s="381"/>
      <c r="M3003" s="381"/>
      <c r="N3003" s="381"/>
      <c r="O3003" s="381"/>
      <c r="P3003" s="381"/>
      <c r="Q3003" s="381"/>
      <c r="R3003" s="379"/>
    </row>
    <row r="3004" spans="1:18" x14ac:dyDescent="0.25">
      <c r="A3004" s="378"/>
      <c r="B3004" s="381"/>
      <c r="C3004" s="381"/>
      <c r="D3004" s="381"/>
      <c r="E3004" s="381"/>
      <c r="F3004" s="381"/>
      <c r="G3004" s="381"/>
      <c r="H3004" s="381"/>
      <c r="I3004" s="381"/>
      <c r="J3004" s="381"/>
      <c r="K3004" s="381"/>
      <c r="L3004" s="381"/>
      <c r="M3004" s="381"/>
      <c r="N3004" s="381"/>
      <c r="O3004" s="381"/>
      <c r="P3004" s="381"/>
      <c r="Q3004" s="381"/>
      <c r="R3004" s="379"/>
    </row>
    <row r="3005" spans="1:18" x14ac:dyDescent="0.25">
      <c r="A3005" s="378"/>
      <c r="B3005" s="381"/>
      <c r="C3005" s="381"/>
      <c r="D3005" s="381"/>
      <c r="E3005" s="381"/>
      <c r="F3005" s="381"/>
      <c r="G3005" s="381"/>
      <c r="H3005" s="381"/>
      <c r="I3005" s="381"/>
      <c r="J3005" s="381"/>
      <c r="K3005" s="381"/>
      <c r="L3005" s="381"/>
      <c r="M3005" s="381"/>
      <c r="N3005" s="381"/>
      <c r="O3005" s="381"/>
      <c r="P3005" s="381"/>
      <c r="Q3005" s="381"/>
      <c r="R3005" s="379"/>
    </row>
    <row r="3006" spans="1:18" x14ac:dyDescent="0.25">
      <c r="A3006" s="378"/>
      <c r="B3006" s="381"/>
      <c r="C3006" s="381"/>
      <c r="D3006" s="381"/>
      <c r="E3006" s="381"/>
      <c r="F3006" s="381"/>
      <c r="G3006" s="381"/>
      <c r="H3006" s="381"/>
      <c r="I3006" s="381"/>
      <c r="J3006" s="381"/>
      <c r="K3006" s="381"/>
      <c r="L3006" s="381"/>
      <c r="M3006" s="381"/>
      <c r="N3006" s="381"/>
      <c r="O3006" s="381"/>
      <c r="P3006" s="381"/>
      <c r="Q3006" s="381"/>
      <c r="R3006" s="379"/>
    </row>
    <row r="3007" spans="1:18" x14ac:dyDescent="0.25">
      <c r="A3007" s="378"/>
      <c r="B3007" s="381"/>
      <c r="C3007" s="381"/>
      <c r="D3007" s="381"/>
      <c r="E3007" s="381"/>
      <c r="F3007" s="381"/>
      <c r="G3007" s="381"/>
      <c r="H3007" s="381"/>
      <c r="I3007" s="381"/>
      <c r="J3007" s="381"/>
      <c r="K3007" s="381"/>
      <c r="L3007" s="381"/>
      <c r="M3007" s="381"/>
      <c r="N3007" s="381"/>
      <c r="O3007" s="381"/>
      <c r="P3007" s="381"/>
      <c r="Q3007" s="381"/>
      <c r="R3007" s="379"/>
    </row>
    <row r="3008" spans="1:18" x14ac:dyDescent="0.25">
      <c r="A3008" s="378"/>
      <c r="B3008" s="381"/>
      <c r="C3008" s="381"/>
      <c r="D3008" s="381"/>
      <c r="E3008" s="381"/>
      <c r="F3008" s="381"/>
      <c r="G3008" s="381"/>
      <c r="H3008" s="381"/>
      <c r="I3008" s="381"/>
      <c r="J3008" s="381"/>
      <c r="K3008" s="381"/>
      <c r="L3008" s="381"/>
      <c r="M3008" s="381"/>
      <c r="N3008" s="381"/>
      <c r="O3008" s="381"/>
      <c r="P3008" s="381"/>
      <c r="Q3008" s="381"/>
      <c r="R3008" s="379"/>
    </row>
    <row r="3009" spans="1:18" x14ac:dyDescent="0.25">
      <c r="A3009" s="378"/>
      <c r="B3009" s="381"/>
      <c r="C3009" s="381"/>
      <c r="D3009" s="381"/>
      <c r="E3009" s="381"/>
      <c r="F3009" s="381"/>
      <c r="G3009" s="381"/>
      <c r="H3009" s="381"/>
      <c r="I3009" s="381"/>
      <c r="J3009" s="381"/>
      <c r="K3009" s="381"/>
      <c r="L3009" s="381"/>
      <c r="M3009" s="381"/>
      <c r="N3009" s="381"/>
      <c r="O3009" s="381"/>
      <c r="P3009" s="381"/>
      <c r="Q3009" s="381"/>
      <c r="R3009" s="379"/>
    </row>
    <row r="3010" spans="1:18" x14ac:dyDescent="0.25">
      <c r="A3010" s="378"/>
      <c r="B3010" s="381"/>
      <c r="C3010" s="381"/>
      <c r="D3010" s="381"/>
      <c r="E3010" s="381"/>
      <c r="F3010" s="381"/>
      <c r="G3010" s="381"/>
      <c r="H3010" s="381"/>
      <c r="I3010" s="381"/>
      <c r="J3010" s="381"/>
      <c r="K3010" s="381"/>
      <c r="L3010" s="381"/>
      <c r="M3010" s="381"/>
      <c r="N3010" s="381"/>
      <c r="O3010" s="381"/>
      <c r="P3010" s="381"/>
      <c r="Q3010" s="381"/>
      <c r="R3010" s="379"/>
    </row>
    <row r="3011" spans="1:18" x14ac:dyDescent="0.25">
      <c r="A3011" s="378"/>
      <c r="B3011" s="381"/>
      <c r="C3011" s="381"/>
      <c r="D3011" s="381"/>
      <c r="E3011" s="381"/>
      <c r="F3011" s="381"/>
      <c r="G3011" s="381"/>
      <c r="H3011" s="381"/>
      <c r="I3011" s="381"/>
      <c r="J3011" s="381"/>
      <c r="K3011" s="381"/>
      <c r="L3011" s="381"/>
      <c r="M3011" s="381"/>
      <c r="N3011" s="381"/>
      <c r="O3011" s="381"/>
      <c r="P3011" s="381"/>
      <c r="Q3011" s="381"/>
      <c r="R3011" s="379"/>
    </row>
    <row r="3012" spans="1:18" x14ac:dyDescent="0.25">
      <c r="A3012" s="378"/>
      <c r="B3012" s="381"/>
      <c r="C3012" s="381"/>
      <c r="D3012" s="381"/>
      <c r="E3012" s="381"/>
      <c r="F3012" s="381"/>
      <c r="G3012" s="381"/>
      <c r="H3012" s="381"/>
      <c r="I3012" s="381"/>
      <c r="J3012" s="381"/>
      <c r="K3012" s="381"/>
      <c r="L3012" s="381"/>
      <c r="M3012" s="381"/>
      <c r="N3012" s="381"/>
      <c r="O3012" s="381"/>
      <c r="P3012" s="381"/>
      <c r="Q3012" s="381"/>
      <c r="R3012" s="379"/>
    </row>
    <row r="3013" spans="1:18" x14ac:dyDescent="0.25">
      <c r="A3013" s="378"/>
      <c r="B3013" s="381"/>
      <c r="C3013" s="381"/>
      <c r="D3013" s="381"/>
      <c r="E3013" s="381"/>
      <c r="F3013" s="381"/>
      <c r="G3013" s="381"/>
      <c r="H3013" s="381"/>
      <c r="I3013" s="381"/>
      <c r="J3013" s="381"/>
      <c r="K3013" s="381"/>
      <c r="L3013" s="381"/>
      <c r="M3013" s="381"/>
      <c r="N3013" s="381"/>
      <c r="O3013" s="381"/>
      <c r="P3013" s="381"/>
      <c r="Q3013" s="381"/>
      <c r="R3013" s="379"/>
    </row>
    <row r="3014" spans="1:18" x14ac:dyDescent="0.25">
      <c r="A3014" s="378"/>
      <c r="B3014" s="381"/>
      <c r="C3014" s="381"/>
      <c r="D3014" s="381"/>
      <c r="E3014" s="381"/>
      <c r="F3014" s="381"/>
      <c r="G3014" s="381"/>
      <c r="H3014" s="381"/>
      <c r="I3014" s="381"/>
      <c r="J3014" s="381"/>
      <c r="K3014" s="381"/>
      <c r="L3014" s="381"/>
      <c r="M3014" s="381"/>
      <c r="N3014" s="381"/>
      <c r="O3014" s="381"/>
      <c r="P3014" s="381"/>
      <c r="Q3014" s="381"/>
      <c r="R3014" s="379"/>
    </row>
    <row r="3015" spans="1:18" x14ac:dyDescent="0.25">
      <c r="A3015" s="378"/>
      <c r="B3015" s="381"/>
      <c r="C3015" s="381"/>
      <c r="D3015" s="381"/>
      <c r="E3015" s="381"/>
      <c r="F3015" s="381"/>
      <c r="G3015" s="381"/>
      <c r="H3015" s="381"/>
      <c r="I3015" s="381"/>
      <c r="J3015" s="381"/>
      <c r="K3015" s="381"/>
      <c r="L3015" s="381"/>
      <c r="M3015" s="381"/>
      <c r="N3015" s="381"/>
      <c r="O3015" s="381"/>
      <c r="P3015" s="381"/>
      <c r="Q3015" s="381"/>
      <c r="R3015" s="379"/>
    </row>
    <row r="3016" spans="1:18" x14ac:dyDescent="0.25">
      <c r="A3016" s="378"/>
      <c r="B3016" s="381"/>
      <c r="C3016" s="381"/>
      <c r="D3016" s="381"/>
      <c r="E3016" s="381"/>
      <c r="F3016" s="381"/>
      <c r="G3016" s="381"/>
      <c r="H3016" s="381"/>
      <c r="I3016" s="381"/>
      <c r="J3016" s="381"/>
      <c r="K3016" s="381"/>
      <c r="L3016" s="381"/>
      <c r="M3016" s="381"/>
      <c r="N3016" s="381"/>
      <c r="O3016" s="381"/>
      <c r="P3016" s="381"/>
      <c r="Q3016" s="381"/>
      <c r="R3016" s="379"/>
    </row>
    <row r="3017" spans="1:18" x14ac:dyDescent="0.25">
      <c r="A3017" s="378"/>
      <c r="B3017" s="381"/>
      <c r="C3017" s="381"/>
      <c r="D3017" s="381"/>
      <c r="E3017" s="381"/>
      <c r="F3017" s="381"/>
      <c r="G3017" s="381"/>
      <c r="H3017" s="381"/>
      <c r="I3017" s="381"/>
      <c r="J3017" s="381"/>
      <c r="K3017" s="381"/>
      <c r="L3017" s="381"/>
      <c r="M3017" s="381"/>
      <c r="N3017" s="381"/>
      <c r="O3017" s="381"/>
      <c r="P3017" s="381"/>
      <c r="Q3017" s="381"/>
      <c r="R3017" s="379"/>
    </row>
    <row r="3018" spans="1:18" x14ac:dyDescent="0.25">
      <c r="A3018" s="378"/>
      <c r="B3018" s="381"/>
      <c r="C3018" s="381"/>
      <c r="D3018" s="381"/>
      <c r="E3018" s="381"/>
      <c r="F3018" s="381"/>
      <c r="G3018" s="381"/>
      <c r="H3018" s="381"/>
      <c r="I3018" s="381"/>
      <c r="J3018" s="381"/>
      <c r="K3018" s="381"/>
      <c r="L3018" s="381"/>
      <c r="M3018" s="381"/>
      <c r="N3018" s="381"/>
      <c r="O3018" s="381"/>
      <c r="P3018" s="381"/>
      <c r="Q3018" s="381"/>
      <c r="R3018" s="379"/>
    </row>
    <row r="3019" spans="1:18" x14ac:dyDescent="0.25">
      <c r="A3019" s="378"/>
      <c r="B3019" s="381"/>
      <c r="C3019" s="381"/>
      <c r="D3019" s="381"/>
      <c r="E3019" s="381"/>
      <c r="F3019" s="381"/>
      <c r="G3019" s="381"/>
      <c r="H3019" s="381"/>
      <c r="I3019" s="381"/>
      <c r="J3019" s="381"/>
      <c r="K3019" s="381"/>
      <c r="L3019" s="381"/>
      <c r="M3019" s="381"/>
      <c r="N3019" s="381"/>
      <c r="O3019" s="381"/>
      <c r="P3019" s="381"/>
      <c r="Q3019" s="381"/>
      <c r="R3019" s="379"/>
    </row>
    <row r="3020" spans="1:18" x14ac:dyDescent="0.25">
      <c r="A3020" s="378"/>
      <c r="B3020" s="381"/>
      <c r="C3020" s="381"/>
      <c r="D3020" s="381"/>
      <c r="E3020" s="381"/>
      <c r="F3020" s="381"/>
      <c r="G3020" s="381"/>
      <c r="H3020" s="381"/>
      <c r="I3020" s="381"/>
      <c r="J3020" s="381"/>
      <c r="K3020" s="381"/>
      <c r="L3020" s="381"/>
      <c r="M3020" s="381"/>
      <c r="N3020" s="381"/>
      <c r="O3020" s="381"/>
      <c r="P3020" s="381"/>
      <c r="Q3020" s="381"/>
      <c r="R3020" s="379"/>
    </row>
    <row r="3021" spans="1:18" x14ac:dyDescent="0.25">
      <c r="A3021" s="378"/>
      <c r="B3021" s="381"/>
      <c r="C3021" s="381"/>
      <c r="D3021" s="381"/>
      <c r="E3021" s="381"/>
      <c r="F3021" s="381"/>
      <c r="G3021" s="381"/>
      <c r="H3021" s="381"/>
      <c r="I3021" s="381"/>
      <c r="J3021" s="381"/>
      <c r="K3021" s="381"/>
      <c r="L3021" s="381"/>
      <c r="M3021" s="381"/>
      <c r="N3021" s="381"/>
      <c r="O3021" s="381"/>
      <c r="P3021" s="381"/>
      <c r="Q3021" s="381"/>
      <c r="R3021" s="379"/>
    </row>
    <row r="3022" spans="1:18" x14ac:dyDescent="0.25">
      <c r="A3022" s="378"/>
      <c r="B3022" s="381"/>
      <c r="C3022" s="381"/>
      <c r="D3022" s="381"/>
      <c r="E3022" s="381"/>
      <c r="F3022" s="381"/>
      <c r="G3022" s="381"/>
      <c r="H3022" s="381"/>
      <c r="I3022" s="381"/>
      <c r="J3022" s="381"/>
      <c r="K3022" s="381"/>
      <c r="L3022" s="381"/>
      <c r="M3022" s="381"/>
      <c r="N3022" s="381"/>
      <c r="O3022" s="381"/>
      <c r="P3022" s="381"/>
      <c r="Q3022" s="381"/>
      <c r="R3022" s="379"/>
    </row>
    <row r="3023" spans="1:18" x14ac:dyDescent="0.25">
      <c r="A3023" s="378"/>
      <c r="B3023" s="381"/>
      <c r="C3023" s="381"/>
      <c r="D3023" s="381"/>
      <c r="E3023" s="381"/>
      <c r="F3023" s="381"/>
      <c r="G3023" s="381"/>
      <c r="H3023" s="381"/>
      <c r="I3023" s="381"/>
      <c r="J3023" s="381"/>
      <c r="K3023" s="381"/>
      <c r="L3023" s="381"/>
      <c r="M3023" s="381"/>
      <c r="N3023" s="381"/>
      <c r="O3023" s="381"/>
      <c r="P3023" s="381"/>
      <c r="Q3023" s="381"/>
      <c r="R3023" s="379"/>
    </row>
    <row r="3024" spans="1:18" x14ac:dyDescent="0.25">
      <c r="A3024" s="378"/>
      <c r="B3024" s="381"/>
      <c r="C3024" s="381"/>
      <c r="D3024" s="381"/>
      <c r="E3024" s="381"/>
      <c r="F3024" s="381"/>
      <c r="G3024" s="381"/>
      <c r="H3024" s="381"/>
      <c r="I3024" s="381"/>
      <c r="J3024" s="381"/>
      <c r="K3024" s="381"/>
      <c r="L3024" s="381"/>
      <c r="M3024" s="381"/>
      <c r="N3024" s="381"/>
      <c r="O3024" s="381"/>
      <c r="P3024" s="381"/>
      <c r="Q3024" s="381"/>
      <c r="R3024" s="379"/>
    </row>
    <row r="3025" spans="1:18" x14ac:dyDescent="0.25">
      <c r="A3025" s="378"/>
      <c r="B3025" s="381"/>
      <c r="C3025" s="381"/>
      <c r="D3025" s="381"/>
      <c r="E3025" s="381"/>
      <c r="F3025" s="381"/>
      <c r="G3025" s="381"/>
      <c r="H3025" s="381"/>
      <c r="I3025" s="381"/>
      <c r="J3025" s="381"/>
      <c r="K3025" s="381"/>
      <c r="L3025" s="381"/>
      <c r="M3025" s="381"/>
      <c r="N3025" s="381"/>
      <c r="O3025" s="381"/>
      <c r="P3025" s="381"/>
      <c r="Q3025" s="381"/>
      <c r="R3025" s="379"/>
    </row>
    <row r="3026" spans="1:18" x14ac:dyDescent="0.25">
      <c r="A3026" s="378"/>
      <c r="B3026" s="381"/>
      <c r="C3026" s="381"/>
      <c r="D3026" s="381"/>
      <c r="E3026" s="381"/>
      <c r="F3026" s="381"/>
      <c r="G3026" s="381"/>
      <c r="H3026" s="381"/>
      <c r="I3026" s="381"/>
      <c r="J3026" s="381"/>
      <c r="K3026" s="381"/>
      <c r="L3026" s="381"/>
      <c r="M3026" s="381"/>
      <c r="N3026" s="381"/>
      <c r="O3026" s="381"/>
      <c r="P3026" s="381"/>
      <c r="Q3026" s="381"/>
      <c r="R3026" s="379"/>
    </row>
    <row r="3027" spans="1:18" x14ac:dyDescent="0.25">
      <c r="A3027" s="378"/>
      <c r="B3027" s="381"/>
      <c r="C3027" s="381"/>
      <c r="D3027" s="381"/>
      <c r="E3027" s="381"/>
      <c r="F3027" s="381"/>
      <c r="G3027" s="381"/>
      <c r="H3027" s="381"/>
      <c r="I3027" s="381"/>
      <c r="J3027" s="381"/>
      <c r="K3027" s="381"/>
      <c r="L3027" s="381"/>
      <c r="M3027" s="381"/>
      <c r="N3027" s="381"/>
      <c r="O3027" s="381"/>
      <c r="P3027" s="381"/>
      <c r="Q3027" s="381"/>
      <c r="R3027" s="379"/>
    </row>
    <row r="3028" spans="1:18" x14ac:dyDescent="0.25">
      <c r="A3028" s="378"/>
      <c r="B3028" s="381"/>
      <c r="C3028" s="381"/>
      <c r="D3028" s="381"/>
      <c r="E3028" s="381"/>
      <c r="F3028" s="381"/>
      <c r="G3028" s="381"/>
      <c r="H3028" s="381"/>
      <c r="I3028" s="381"/>
      <c r="J3028" s="381"/>
      <c r="K3028" s="381"/>
      <c r="L3028" s="381"/>
      <c r="M3028" s="381"/>
      <c r="N3028" s="381"/>
      <c r="O3028" s="381"/>
      <c r="P3028" s="381"/>
      <c r="Q3028" s="381"/>
      <c r="R3028" s="379"/>
    </row>
    <row r="3029" spans="1:18" x14ac:dyDescent="0.25">
      <c r="A3029" s="378"/>
      <c r="B3029" s="381"/>
      <c r="C3029" s="381"/>
      <c r="D3029" s="381"/>
      <c r="E3029" s="381"/>
      <c r="F3029" s="381"/>
      <c r="G3029" s="381"/>
      <c r="H3029" s="381"/>
      <c r="I3029" s="381"/>
      <c r="J3029" s="381"/>
      <c r="K3029" s="381"/>
      <c r="L3029" s="381"/>
      <c r="M3029" s="381"/>
      <c r="N3029" s="381"/>
      <c r="O3029" s="381"/>
      <c r="P3029" s="381"/>
      <c r="Q3029" s="381"/>
      <c r="R3029" s="379"/>
    </row>
    <row r="3030" spans="1:18" x14ac:dyDescent="0.25">
      <c r="A3030" s="378"/>
      <c r="B3030" s="381"/>
      <c r="C3030" s="381"/>
      <c r="D3030" s="381"/>
      <c r="E3030" s="381"/>
      <c r="F3030" s="381"/>
      <c r="G3030" s="381"/>
      <c r="H3030" s="381"/>
      <c r="I3030" s="381"/>
      <c r="J3030" s="381"/>
      <c r="K3030" s="381"/>
      <c r="L3030" s="381"/>
      <c r="M3030" s="381"/>
      <c r="N3030" s="381"/>
      <c r="O3030" s="381"/>
      <c r="P3030" s="381"/>
      <c r="Q3030" s="381"/>
      <c r="R3030" s="379"/>
    </row>
    <row r="3031" spans="1:18" x14ac:dyDescent="0.25">
      <c r="A3031" s="378"/>
      <c r="B3031" s="381"/>
      <c r="C3031" s="381"/>
      <c r="D3031" s="381"/>
      <c r="E3031" s="381"/>
      <c r="F3031" s="381"/>
      <c r="G3031" s="381"/>
      <c r="H3031" s="381"/>
      <c r="I3031" s="381"/>
      <c r="J3031" s="381"/>
      <c r="K3031" s="381"/>
      <c r="L3031" s="381"/>
      <c r="M3031" s="381"/>
      <c r="N3031" s="381"/>
      <c r="O3031" s="381"/>
      <c r="P3031" s="381"/>
      <c r="Q3031" s="381"/>
      <c r="R3031" s="379"/>
    </row>
    <row r="3032" spans="1:18" x14ac:dyDescent="0.25">
      <c r="A3032" s="378"/>
      <c r="B3032" s="381"/>
      <c r="C3032" s="381"/>
      <c r="D3032" s="381"/>
      <c r="E3032" s="381"/>
      <c r="F3032" s="381"/>
      <c r="G3032" s="381"/>
      <c r="H3032" s="381"/>
      <c r="I3032" s="381"/>
      <c r="J3032" s="381"/>
      <c r="K3032" s="381"/>
      <c r="L3032" s="381"/>
      <c r="M3032" s="381"/>
      <c r="N3032" s="381"/>
      <c r="O3032" s="381"/>
      <c r="P3032" s="381"/>
      <c r="Q3032" s="381"/>
      <c r="R3032" s="379"/>
    </row>
    <row r="3033" spans="1:18" x14ac:dyDescent="0.25">
      <c r="A3033" s="378"/>
      <c r="B3033" s="381"/>
      <c r="C3033" s="381"/>
      <c r="D3033" s="381"/>
      <c r="E3033" s="381"/>
      <c r="F3033" s="381"/>
      <c r="G3033" s="381"/>
      <c r="H3033" s="381"/>
      <c r="I3033" s="381"/>
      <c r="J3033" s="381"/>
      <c r="K3033" s="381"/>
      <c r="L3033" s="381"/>
      <c r="M3033" s="381"/>
      <c r="N3033" s="381"/>
      <c r="O3033" s="381"/>
      <c r="P3033" s="381"/>
      <c r="Q3033" s="381"/>
      <c r="R3033" s="379"/>
    </row>
    <row r="3034" spans="1:18" x14ac:dyDescent="0.25">
      <c r="A3034" s="378"/>
      <c r="B3034" s="381"/>
      <c r="C3034" s="381"/>
      <c r="D3034" s="381"/>
      <c r="E3034" s="381"/>
      <c r="F3034" s="381"/>
      <c r="G3034" s="381"/>
      <c r="H3034" s="381"/>
      <c r="I3034" s="381"/>
      <c r="J3034" s="381"/>
      <c r="K3034" s="381"/>
      <c r="L3034" s="381"/>
      <c r="M3034" s="381"/>
      <c r="N3034" s="381"/>
      <c r="O3034" s="381"/>
      <c r="P3034" s="381"/>
      <c r="Q3034" s="381"/>
      <c r="R3034" s="379"/>
    </row>
    <row r="3035" spans="1:18" x14ac:dyDescent="0.25">
      <c r="A3035" s="378"/>
      <c r="B3035" s="381"/>
      <c r="C3035" s="381"/>
      <c r="D3035" s="381"/>
      <c r="E3035" s="381"/>
      <c r="F3035" s="381"/>
      <c r="G3035" s="381"/>
      <c r="H3035" s="381"/>
      <c r="I3035" s="381"/>
      <c r="J3035" s="381"/>
      <c r="K3035" s="381"/>
      <c r="L3035" s="381"/>
      <c r="M3035" s="381"/>
      <c r="N3035" s="381"/>
      <c r="O3035" s="381"/>
      <c r="P3035" s="381"/>
      <c r="Q3035" s="381"/>
      <c r="R3035" s="379"/>
    </row>
    <row r="3036" spans="1:18" x14ac:dyDescent="0.25">
      <c r="A3036" s="378"/>
      <c r="B3036" s="381"/>
      <c r="C3036" s="381"/>
      <c r="D3036" s="381"/>
      <c r="E3036" s="381"/>
      <c r="F3036" s="381"/>
      <c r="G3036" s="381"/>
      <c r="H3036" s="381"/>
      <c r="I3036" s="381"/>
      <c r="J3036" s="381"/>
      <c r="K3036" s="381"/>
      <c r="L3036" s="381"/>
      <c r="M3036" s="381"/>
      <c r="N3036" s="381"/>
      <c r="O3036" s="381"/>
      <c r="P3036" s="381"/>
      <c r="Q3036" s="381"/>
      <c r="R3036" s="379"/>
    </row>
    <row r="3037" spans="1:18" x14ac:dyDescent="0.25">
      <c r="A3037" s="378"/>
      <c r="B3037" s="381"/>
      <c r="C3037" s="381"/>
      <c r="D3037" s="381"/>
      <c r="E3037" s="381"/>
      <c r="F3037" s="381"/>
      <c r="G3037" s="381"/>
      <c r="H3037" s="381"/>
      <c r="I3037" s="381"/>
      <c r="J3037" s="381"/>
      <c r="K3037" s="381"/>
      <c r="L3037" s="381"/>
      <c r="M3037" s="381"/>
      <c r="N3037" s="381"/>
      <c r="O3037" s="381"/>
      <c r="P3037" s="381"/>
      <c r="Q3037" s="381"/>
      <c r="R3037" s="379"/>
    </row>
    <row r="3038" spans="1:18" x14ac:dyDescent="0.25">
      <c r="A3038" s="378"/>
      <c r="B3038" s="381"/>
      <c r="C3038" s="381"/>
      <c r="D3038" s="381"/>
      <c r="E3038" s="381"/>
      <c r="F3038" s="381"/>
      <c r="G3038" s="381"/>
      <c r="H3038" s="381"/>
      <c r="I3038" s="381"/>
      <c r="J3038" s="381"/>
      <c r="K3038" s="381"/>
      <c r="L3038" s="381"/>
      <c r="M3038" s="381"/>
      <c r="N3038" s="381"/>
      <c r="O3038" s="381"/>
      <c r="P3038" s="381"/>
      <c r="Q3038" s="381"/>
      <c r="R3038" s="379"/>
    </row>
    <row r="3039" spans="1:18" x14ac:dyDescent="0.25">
      <c r="A3039" s="378"/>
      <c r="B3039" s="381"/>
      <c r="C3039" s="381"/>
      <c r="D3039" s="381"/>
      <c r="E3039" s="381"/>
      <c r="F3039" s="381"/>
      <c r="G3039" s="381"/>
      <c r="H3039" s="381"/>
      <c r="I3039" s="381"/>
      <c r="J3039" s="381"/>
      <c r="K3039" s="381"/>
      <c r="L3039" s="381"/>
      <c r="M3039" s="381"/>
      <c r="N3039" s="381"/>
      <c r="O3039" s="381"/>
      <c r="P3039" s="381"/>
      <c r="Q3039" s="381"/>
      <c r="R3039" s="379"/>
    </row>
    <row r="3040" spans="1:18" x14ac:dyDescent="0.25">
      <c r="A3040" s="378"/>
      <c r="B3040" s="381"/>
      <c r="C3040" s="381"/>
      <c r="D3040" s="381"/>
      <c r="E3040" s="381"/>
      <c r="F3040" s="381"/>
      <c r="G3040" s="381"/>
      <c r="H3040" s="381"/>
      <c r="I3040" s="381"/>
      <c r="J3040" s="381"/>
      <c r="K3040" s="381"/>
      <c r="L3040" s="381"/>
      <c r="M3040" s="381"/>
      <c r="N3040" s="381"/>
      <c r="O3040" s="381"/>
      <c r="P3040" s="381"/>
      <c r="Q3040" s="381"/>
      <c r="R3040" s="379"/>
    </row>
    <row r="3041" spans="1:18" x14ac:dyDescent="0.25">
      <c r="A3041" s="378"/>
      <c r="B3041" s="381"/>
      <c r="C3041" s="381"/>
      <c r="D3041" s="381"/>
      <c r="E3041" s="381"/>
      <c r="F3041" s="381"/>
      <c r="G3041" s="381"/>
      <c r="H3041" s="381"/>
      <c r="I3041" s="381"/>
      <c r="J3041" s="381"/>
      <c r="K3041" s="381"/>
      <c r="L3041" s="381"/>
      <c r="M3041" s="381"/>
      <c r="N3041" s="381"/>
      <c r="O3041" s="381"/>
      <c r="P3041" s="381"/>
      <c r="Q3041" s="381"/>
      <c r="R3041" s="379"/>
    </row>
    <row r="3042" spans="1:18" x14ac:dyDescent="0.25">
      <c r="A3042" s="378"/>
      <c r="B3042" s="381"/>
      <c r="C3042" s="381"/>
      <c r="D3042" s="381"/>
      <c r="E3042" s="381"/>
      <c r="F3042" s="381"/>
      <c r="G3042" s="381"/>
      <c r="H3042" s="381"/>
      <c r="I3042" s="381"/>
      <c r="J3042" s="381"/>
      <c r="K3042" s="381"/>
      <c r="L3042" s="381"/>
      <c r="M3042" s="381"/>
      <c r="N3042" s="381"/>
      <c r="O3042" s="381"/>
      <c r="P3042" s="381"/>
      <c r="Q3042" s="381"/>
      <c r="R3042" s="379"/>
    </row>
    <row r="3043" spans="1:18" x14ac:dyDescent="0.25">
      <c r="A3043" s="378"/>
      <c r="B3043" s="381"/>
      <c r="C3043" s="381"/>
      <c r="D3043" s="381"/>
      <c r="E3043" s="381"/>
      <c r="F3043" s="381"/>
      <c r="G3043" s="381"/>
      <c r="H3043" s="381"/>
      <c r="I3043" s="381"/>
      <c r="J3043" s="381"/>
      <c r="K3043" s="381"/>
      <c r="L3043" s="381"/>
      <c r="M3043" s="381"/>
      <c r="N3043" s="381"/>
      <c r="O3043" s="381"/>
      <c r="P3043" s="381"/>
      <c r="Q3043" s="381"/>
      <c r="R3043" s="379"/>
    </row>
    <row r="3044" spans="1:18" x14ac:dyDescent="0.25">
      <c r="A3044" s="378"/>
      <c r="B3044" s="381"/>
      <c r="C3044" s="381"/>
      <c r="D3044" s="381"/>
      <c r="E3044" s="381"/>
      <c r="F3044" s="381"/>
      <c r="G3044" s="381"/>
      <c r="H3044" s="381"/>
      <c r="I3044" s="381"/>
      <c r="J3044" s="381"/>
      <c r="K3044" s="381"/>
      <c r="L3044" s="381"/>
      <c r="M3044" s="381"/>
      <c r="N3044" s="381"/>
      <c r="O3044" s="381"/>
      <c r="P3044" s="381"/>
      <c r="Q3044" s="381"/>
      <c r="R3044" s="379"/>
    </row>
    <row r="3045" spans="1:18" x14ac:dyDescent="0.25">
      <c r="A3045" s="378"/>
      <c r="B3045" s="381"/>
      <c r="C3045" s="381"/>
      <c r="D3045" s="381"/>
      <c r="E3045" s="381"/>
      <c r="F3045" s="381"/>
      <c r="G3045" s="381"/>
      <c r="H3045" s="381"/>
      <c r="I3045" s="381"/>
      <c r="J3045" s="381"/>
      <c r="K3045" s="381"/>
      <c r="L3045" s="381"/>
      <c r="M3045" s="381"/>
      <c r="N3045" s="381"/>
      <c r="O3045" s="381"/>
      <c r="P3045" s="381"/>
      <c r="Q3045" s="381"/>
      <c r="R3045" s="379"/>
    </row>
    <row r="3046" spans="1:18" x14ac:dyDescent="0.25">
      <c r="A3046" s="378"/>
      <c r="B3046" s="381"/>
      <c r="C3046" s="381"/>
      <c r="D3046" s="381"/>
      <c r="E3046" s="381"/>
      <c r="F3046" s="381"/>
      <c r="G3046" s="381"/>
      <c r="H3046" s="381"/>
      <c r="I3046" s="381"/>
      <c r="J3046" s="381"/>
      <c r="K3046" s="381"/>
      <c r="L3046" s="381"/>
      <c r="M3046" s="381"/>
      <c r="N3046" s="381"/>
      <c r="O3046" s="381"/>
      <c r="P3046" s="381"/>
      <c r="Q3046" s="381"/>
      <c r="R3046" s="379"/>
    </row>
    <row r="3047" spans="1:18" x14ac:dyDescent="0.25">
      <c r="A3047" s="378"/>
      <c r="B3047" s="381"/>
      <c r="C3047" s="381"/>
      <c r="D3047" s="381"/>
      <c r="E3047" s="381"/>
      <c r="F3047" s="381"/>
      <c r="G3047" s="381"/>
      <c r="H3047" s="381"/>
      <c r="I3047" s="381"/>
      <c r="J3047" s="381"/>
      <c r="K3047" s="381"/>
      <c r="L3047" s="381"/>
      <c r="M3047" s="381"/>
      <c r="N3047" s="381"/>
      <c r="O3047" s="381"/>
      <c r="P3047" s="381"/>
      <c r="Q3047" s="381"/>
      <c r="R3047" s="379"/>
    </row>
    <row r="3048" spans="1:18" x14ac:dyDescent="0.25">
      <c r="A3048" s="378"/>
      <c r="B3048" s="381"/>
      <c r="C3048" s="381"/>
      <c r="D3048" s="381"/>
      <c r="E3048" s="381"/>
      <c r="F3048" s="381"/>
      <c r="G3048" s="381"/>
      <c r="H3048" s="381"/>
      <c r="I3048" s="381"/>
      <c r="J3048" s="381"/>
      <c r="K3048" s="381"/>
      <c r="L3048" s="381"/>
      <c r="M3048" s="381"/>
      <c r="N3048" s="381"/>
      <c r="O3048" s="381"/>
      <c r="P3048" s="381"/>
      <c r="Q3048" s="381"/>
      <c r="R3048" s="379"/>
    </row>
    <row r="3049" spans="1:18" x14ac:dyDescent="0.25">
      <c r="A3049" s="378"/>
      <c r="B3049" s="381"/>
      <c r="C3049" s="381"/>
      <c r="D3049" s="381"/>
      <c r="E3049" s="381"/>
      <c r="F3049" s="381"/>
      <c r="G3049" s="381"/>
      <c r="H3049" s="381"/>
      <c r="I3049" s="381"/>
      <c r="J3049" s="381"/>
      <c r="K3049" s="381"/>
      <c r="L3049" s="381"/>
      <c r="M3049" s="381"/>
      <c r="N3049" s="381"/>
      <c r="O3049" s="381"/>
      <c r="P3049" s="381"/>
      <c r="Q3049" s="381"/>
      <c r="R3049" s="379"/>
    </row>
    <row r="3050" spans="1:18" x14ac:dyDescent="0.25">
      <c r="A3050" s="378"/>
      <c r="B3050" s="381"/>
      <c r="C3050" s="381"/>
      <c r="D3050" s="381"/>
      <c r="E3050" s="381"/>
      <c r="F3050" s="381"/>
      <c r="G3050" s="381"/>
      <c r="H3050" s="381"/>
      <c r="I3050" s="381"/>
      <c r="J3050" s="381"/>
      <c r="K3050" s="381"/>
      <c r="L3050" s="381"/>
      <c r="M3050" s="381"/>
      <c r="N3050" s="381"/>
      <c r="O3050" s="381"/>
      <c r="P3050" s="381"/>
      <c r="Q3050" s="381"/>
      <c r="R3050" s="379"/>
    </row>
    <row r="3051" spans="1:18" x14ac:dyDescent="0.25">
      <c r="A3051" s="378"/>
      <c r="B3051" s="381"/>
      <c r="C3051" s="381"/>
      <c r="D3051" s="381"/>
      <c r="E3051" s="381"/>
      <c r="F3051" s="381"/>
      <c r="G3051" s="381"/>
      <c r="H3051" s="381"/>
      <c r="I3051" s="381"/>
      <c r="J3051" s="381"/>
      <c r="K3051" s="381"/>
      <c r="L3051" s="381"/>
      <c r="M3051" s="381"/>
      <c r="N3051" s="381"/>
      <c r="O3051" s="381"/>
      <c r="P3051" s="381"/>
      <c r="Q3051" s="381"/>
      <c r="R3051" s="379"/>
    </row>
    <row r="3052" spans="1:18" x14ac:dyDescent="0.25">
      <c r="A3052" s="378"/>
      <c r="B3052" s="381"/>
      <c r="C3052" s="381"/>
      <c r="D3052" s="381"/>
      <c r="E3052" s="381"/>
      <c r="F3052" s="381"/>
      <c r="G3052" s="381"/>
      <c r="H3052" s="381"/>
      <c r="I3052" s="381"/>
      <c r="J3052" s="381"/>
      <c r="K3052" s="381"/>
      <c r="L3052" s="381"/>
      <c r="M3052" s="381"/>
      <c r="N3052" s="381"/>
      <c r="O3052" s="381"/>
      <c r="P3052" s="381"/>
      <c r="Q3052" s="381"/>
      <c r="R3052" s="379"/>
    </row>
    <row r="3053" spans="1:18" x14ac:dyDescent="0.25">
      <c r="A3053" s="378"/>
      <c r="B3053" s="381"/>
      <c r="C3053" s="381"/>
      <c r="D3053" s="381"/>
      <c r="E3053" s="381"/>
      <c r="F3053" s="381"/>
      <c r="G3053" s="381"/>
      <c r="H3053" s="381"/>
      <c r="I3053" s="381"/>
      <c r="J3053" s="381"/>
      <c r="K3053" s="381"/>
      <c r="L3053" s="381"/>
      <c r="M3053" s="381"/>
      <c r="N3053" s="381"/>
      <c r="O3053" s="381"/>
      <c r="P3053" s="381"/>
      <c r="Q3053" s="381"/>
      <c r="R3053" s="379"/>
    </row>
    <row r="3054" spans="1:18" x14ac:dyDescent="0.25">
      <c r="A3054" s="378"/>
      <c r="B3054" s="381"/>
      <c r="C3054" s="381"/>
      <c r="D3054" s="381"/>
      <c r="E3054" s="381"/>
      <c r="F3054" s="381"/>
      <c r="G3054" s="381"/>
      <c r="H3054" s="381"/>
      <c r="I3054" s="381"/>
      <c r="J3054" s="381"/>
      <c r="K3054" s="381"/>
      <c r="L3054" s="381"/>
      <c r="M3054" s="381"/>
      <c r="N3054" s="381"/>
      <c r="O3054" s="381"/>
      <c r="P3054" s="381"/>
      <c r="Q3054" s="381"/>
      <c r="R3054" s="379"/>
    </row>
    <row r="3055" spans="1:18" x14ac:dyDescent="0.25">
      <c r="A3055" s="378"/>
      <c r="B3055" s="381"/>
      <c r="C3055" s="381"/>
      <c r="D3055" s="381"/>
      <c r="E3055" s="381"/>
      <c r="F3055" s="381"/>
      <c r="G3055" s="381"/>
      <c r="H3055" s="381"/>
      <c r="I3055" s="381"/>
      <c r="J3055" s="381"/>
      <c r="K3055" s="381"/>
      <c r="L3055" s="381"/>
      <c r="M3055" s="381"/>
      <c r="N3055" s="381"/>
      <c r="O3055" s="381"/>
      <c r="P3055" s="381"/>
      <c r="Q3055" s="381"/>
      <c r="R3055" s="379"/>
    </row>
    <row r="3056" spans="1:18" x14ac:dyDescent="0.25">
      <c r="A3056" s="378"/>
      <c r="B3056" s="381"/>
      <c r="C3056" s="381"/>
      <c r="D3056" s="381"/>
      <c r="E3056" s="381"/>
      <c r="F3056" s="381"/>
      <c r="G3056" s="381"/>
      <c r="H3056" s="381"/>
      <c r="I3056" s="381"/>
      <c r="J3056" s="381"/>
      <c r="K3056" s="381"/>
      <c r="L3056" s="381"/>
      <c r="M3056" s="381"/>
      <c r="N3056" s="381"/>
      <c r="O3056" s="381"/>
      <c r="P3056" s="381"/>
      <c r="Q3056" s="381"/>
      <c r="R3056" s="379"/>
    </row>
    <row r="3057" spans="1:18" x14ac:dyDescent="0.25">
      <c r="A3057" s="378"/>
      <c r="B3057" s="381"/>
      <c r="C3057" s="381"/>
      <c r="D3057" s="381"/>
      <c r="E3057" s="381"/>
      <c r="F3057" s="381"/>
      <c r="G3057" s="381"/>
      <c r="H3057" s="381"/>
      <c r="I3057" s="381"/>
      <c r="J3057" s="381"/>
      <c r="K3057" s="381"/>
      <c r="L3057" s="381"/>
      <c r="M3057" s="381"/>
      <c r="N3057" s="381"/>
      <c r="O3057" s="381"/>
      <c r="P3057" s="381"/>
      <c r="Q3057" s="381"/>
      <c r="R3057" s="379"/>
    </row>
    <row r="3058" spans="1:18" x14ac:dyDescent="0.25">
      <c r="A3058" s="378"/>
      <c r="B3058" s="381"/>
      <c r="C3058" s="381"/>
      <c r="D3058" s="381"/>
      <c r="E3058" s="381"/>
      <c r="F3058" s="381"/>
      <c r="G3058" s="381"/>
      <c r="H3058" s="381"/>
      <c r="I3058" s="381"/>
      <c r="J3058" s="381"/>
      <c r="K3058" s="381"/>
      <c r="L3058" s="381"/>
      <c r="M3058" s="381"/>
      <c r="N3058" s="381"/>
      <c r="O3058" s="381"/>
      <c r="P3058" s="381"/>
      <c r="Q3058" s="381"/>
      <c r="R3058" s="379"/>
    </row>
    <row r="3059" spans="1:18" x14ac:dyDescent="0.25">
      <c r="A3059" s="378"/>
      <c r="B3059" s="381"/>
      <c r="C3059" s="381"/>
      <c r="D3059" s="381"/>
      <c r="E3059" s="381"/>
      <c r="F3059" s="381"/>
      <c r="G3059" s="381"/>
      <c r="H3059" s="381"/>
      <c r="I3059" s="381"/>
      <c r="J3059" s="381"/>
      <c r="K3059" s="381"/>
      <c r="L3059" s="381"/>
      <c r="M3059" s="381"/>
      <c r="N3059" s="381"/>
      <c r="O3059" s="381"/>
      <c r="P3059" s="381"/>
      <c r="Q3059" s="381"/>
      <c r="R3059" s="379"/>
    </row>
    <row r="3060" spans="1:18" x14ac:dyDescent="0.25">
      <c r="A3060" s="378"/>
      <c r="B3060" s="381"/>
      <c r="C3060" s="381"/>
      <c r="D3060" s="381"/>
      <c r="E3060" s="381"/>
      <c r="F3060" s="381"/>
      <c r="G3060" s="381"/>
      <c r="H3060" s="381"/>
      <c r="I3060" s="381"/>
      <c r="J3060" s="381"/>
      <c r="K3060" s="381"/>
      <c r="L3060" s="381"/>
      <c r="M3060" s="381"/>
      <c r="N3060" s="381"/>
      <c r="O3060" s="381"/>
      <c r="P3060" s="381"/>
      <c r="Q3060" s="381"/>
      <c r="R3060" s="379"/>
    </row>
    <row r="3061" spans="1:18" x14ac:dyDescent="0.25">
      <c r="A3061" s="378"/>
      <c r="B3061" s="381"/>
      <c r="C3061" s="381"/>
      <c r="D3061" s="381"/>
      <c r="E3061" s="381"/>
      <c r="F3061" s="381"/>
      <c r="G3061" s="381"/>
      <c r="H3061" s="381"/>
      <c r="I3061" s="381"/>
      <c r="J3061" s="381"/>
      <c r="K3061" s="381"/>
      <c r="L3061" s="381"/>
      <c r="M3061" s="381"/>
      <c r="N3061" s="381"/>
      <c r="O3061" s="381"/>
      <c r="P3061" s="381"/>
      <c r="Q3061" s="381"/>
      <c r="R3061" s="379"/>
    </row>
    <row r="3062" spans="1:18" x14ac:dyDescent="0.25">
      <c r="A3062" s="378"/>
      <c r="B3062" s="381"/>
      <c r="C3062" s="381"/>
      <c r="D3062" s="381"/>
      <c r="E3062" s="381"/>
      <c r="F3062" s="381"/>
      <c r="G3062" s="381"/>
      <c r="H3062" s="381"/>
      <c r="I3062" s="381"/>
      <c r="J3062" s="381"/>
      <c r="K3062" s="381"/>
      <c r="L3062" s="381"/>
      <c r="M3062" s="381"/>
      <c r="N3062" s="381"/>
      <c r="O3062" s="381"/>
      <c r="P3062" s="381"/>
      <c r="Q3062" s="381"/>
      <c r="R3062" s="379"/>
    </row>
    <row r="3063" spans="1:18" x14ac:dyDescent="0.25">
      <c r="A3063" s="378"/>
      <c r="B3063" s="381"/>
      <c r="C3063" s="381"/>
      <c r="D3063" s="381"/>
      <c r="E3063" s="381"/>
      <c r="F3063" s="381"/>
      <c r="G3063" s="381"/>
      <c r="H3063" s="381"/>
      <c r="I3063" s="381"/>
      <c r="J3063" s="381"/>
      <c r="K3063" s="381"/>
      <c r="L3063" s="381"/>
      <c r="M3063" s="381"/>
      <c r="N3063" s="381"/>
      <c r="O3063" s="381"/>
      <c r="P3063" s="381"/>
      <c r="Q3063" s="381"/>
      <c r="R3063" s="379"/>
    </row>
    <row r="3064" spans="1:18" x14ac:dyDescent="0.25">
      <c r="A3064" s="378"/>
      <c r="B3064" s="381"/>
      <c r="C3064" s="381"/>
      <c r="D3064" s="381"/>
      <c r="E3064" s="381"/>
      <c r="F3064" s="381"/>
      <c r="G3064" s="381"/>
      <c r="H3064" s="381"/>
      <c r="I3064" s="381"/>
      <c r="J3064" s="381"/>
      <c r="K3064" s="381"/>
      <c r="L3064" s="381"/>
      <c r="M3064" s="381"/>
      <c r="N3064" s="381"/>
      <c r="O3064" s="381"/>
      <c r="P3064" s="381"/>
      <c r="Q3064" s="381"/>
      <c r="R3064" s="379"/>
    </row>
    <row r="3065" spans="1:18" x14ac:dyDescent="0.25">
      <c r="A3065" s="378"/>
      <c r="B3065" s="381"/>
      <c r="C3065" s="381"/>
      <c r="D3065" s="381"/>
      <c r="E3065" s="381"/>
      <c r="F3065" s="381"/>
      <c r="G3065" s="381"/>
      <c r="H3065" s="381"/>
      <c r="I3065" s="381"/>
      <c r="J3065" s="381"/>
      <c r="K3065" s="381"/>
      <c r="L3065" s="381"/>
      <c r="M3065" s="381"/>
      <c r="N3065" s="381"/>
      <c r="O3065" s="381"/>
      <c r="P3065" s="381"/>
      <c r="Q3065" s="381"/>
      <c r="R3065" s="379"/>
    </row>
    <row r="3066" spans="1:18" x14ac:dyDescent="0.25">
      <c r="A3066" s="378"/>
      <c r="B3066" s="381"/>
      <c r="C3066" s="381"/>
      <c r="D3066" s="381"/>
      <c r="E3066" s="381"/>
      <c r="F3066" s="381"/>
      <c r="G3066" s="381"/>
      <c r="H3066" s="381"/>
      <c r="I3066" s="381"/>
      <c r="J3066" s="381"/>
      <c r="K3066" s="381"/>
      <c r="L3066" s="381"/>
      <c r="M3066" s="381"/>
      <c r="N3066" s="381"/>
      <c r="O3066" s="381"/>
      <c r="P3066" s="381"/>
      <c r="Q3066" s="381"/>
      <c r="R3066" s="379"/>
    </row>
    <row r="3067" spans="1:18" x14ac:dyDescent="0.25">
      <c r="A3067" s="378"/>
      <c r="B3067" s="381"/>
      <c r="C3067" s="381"/>
      <c r="D3067" s="381"/>
      <c r="E3067" s="381"/>
      <c r="F3067" s="381"/>
      <c r="G3067" s="381"/>
      <c r="H3067" s="381"/>
      <c r="I3067" s="381"/>
      <c r="J3067" s="381"/>
      <c r="K3067" s="381"/>
      <c r="L3067" s="381"/>
      <c r="M3067" s="381"/>
      <c r="N3067" s="381"/>
      <c r="O3067" s="381"/>
      <c r="P3067" s="381"/>
      <c r="Q3067" s="381"/>
      <c r="R3067" s="379"/>
    </row>
    <row r="3068" spans="1:18" x14ac:dyDescent="0.25">
      <c r="A3068" s="378"/>
      <c r="B3068" s="381"/>
      <c r="C3068" s="381"/>
      <c r="D3068" s="381"/>
      <c r="E3068" s="381"/>
      <c r="F3068" s="381"/>
      <c r="G3068" s="381"/>
      <c r="H3068" s="381"/>
      <c r="I3068" s="381"/>
      <c r="J3068" s="381"/>
      <c r="K3068" s="381"/>
      <c r="L3068" s="381"/>
      <c r="M3068" s="381"/>
      <c r="N3068" s="381"/>
      <c r="O3068" s="381"/>
      <c r="P3068" s="381"/>
      <c r="Q3068" s="381"/>
      <c r="R3068" s="379"/>
    </row>
    <row r="3069" spans="1:18" x14ac:dyDescent="0.25">
      <c r="A3069" s="378"/>
      <c r="B3069" s="381"/>
      <c r="C3069" s="381"/>
      <c r="D3069" s="381"/>
      <c r="E3069" s="381"/>
      <c r="F3069" s="381"/>
      <c r="G3069" s="381"/>
      <c r="H3069" s="381"/>
      <c r="I3069" s="381"/>
      <c r="J3069" s="381"/>
      <c r="K3069" s="381"/>
      <c r="L3069" s="381"/>
      <c r="M3069" s="381"/>
      <c r="N3069" s="381"/>
      <c r="O3069" s="381"/>
      <c r="P3069" s="381"/>
      <c r="Q3069" s="381"/>
      <c r="R3069" s="379"/>
    </row>
    <row r="3070" spans="1:18" x14ac:dyDescent="0.25">
      <c r="A3070" s="378"/>
      <c r="B3070" s="381"/>
      <c r="C3070" s="381"/>
      <c r="D3070" s="381"/>
      <c r="E3070" s="381"/>
      <c r="F3070" s="381"/>
      <c r="G3070" s="381"/>
      <c r="H3070" s="381"/>
      <c r="I3070" s="381"/>
      <c r="J3070" s="381"/>
      <c r="K3070" s="381"/>
      <c r="L3070" s="381"/>
      <c r="M3070" s="381"/>
      <c r="N3070" s="381"/>
      <c r="O3070" s="381"/>
      <c r="P3070" s="381"/>
      <c r="Q3070" s="381"/>
      <c r="R3070" s="379"/>
    </row>
    <row r="3071" spans="1:18" x14ac:dyDescent="0.25">
      <c r="A3071" s="378"/>
      <c r="B3071" s="381"/>
      <c r="C3071" s="381"/>
      <c r="D3071" s="381"/>
      <c r="E3071" s="381"/>
      <c r="F3071" s="381"/>
      <c r="G3071" s="381"/>
      <c r="H3071" s="381"/>
      <c r="I3071" s="381"/>
      <c r="J3071" s="381"/>
      <c r="K3071" s="381"/>
      <c r="L3071" s="381"/>
      <c r="M3071" s="381"/>
      <c r="N3071" s="381"/>
      <c r="O3071" s="381"/>
      <c r="P3071" s="381"/>
      <c r="Q3071" s="381"/>
      <c r="R3071" s="379"/>
    </row>
    <row r="3072" spans="1:18" x14ac:dyDescent="0.25">
      <c r="A3072" s="378"/>
      <c r="B3072" s="381"/>
      <c r="C3072" s="381"/>
      <c r="D3072" s="381"/>
      <c r="E3072" s="381"/>
      <c r="F3072" s="381"/>
      <c r="G3072" s="381"/>
      <c r="H3072" s="381"/>
      <c r="I3072" s="381"/>
      <c r="J3072" s="381"/>
      <c r="K3072" s="381"/>
      <c r="L3072" s="381"/>
      <c r="M3072" s="381"/>
      <c r="N3072" s="381"/>
      <c r="O3072" s="381"/>
      <c r="P3072" s="381"/>
      <c r="Q3072" s="381"/>
      <c r="R3072" s="379"/>
    </row>
    <row r="3073" spans="1:18" x14ac:dyDescent="0.25">
      <c r="A3073" s="378"/>
      <c r="B3073" s="381"/>
      <c r="C3073" s="381"/>
      <c r="D3073" s="381"/>
      <c r="E3073" s="381"/>
      <c r="F3073" s="381"/>
      <c r="G3073" s="381"/>
      <c r="H3073" s="381"/>
      <c r="I3073" s="381"/>
      <c r="J3073" s="381"/>
      <c r="K3073" s="381"/>
      <c r="L3073" s="381"/>
      <c r="M3073" s="381"/>
      <c r="N3073" s="381"/>
      <c r="O3073" s="381"/>
      <c r="P3073" s="381"/>
      <c r="Q3073" s="381"/>
      <c r="R3073" s="379"/>
    </row>
    <row r="3074" spans="1:18" x14ac:dyDescent="0.25">
      <c r="A3074" s="378"/>
      <c r="B3074" s="381"/>
      <c r="C3074" s="381"/>
      <c r="D3074" s="381"/>
      <c r="E3074" s="381"/>
      <c r="F3074" s="381"/>
      <c r="G3074" s="381"/>
      <c r="H3074" s="381"/>
      <c r="I3074" s="381"/>
      <c r="J3074" s="381"/>
      <c r="K3074" s="381"/>
      <c r="L3074" s="381"/>
      <c r="M3074" s="381"/>
      <c r="N3074" s="381"/>
      <c r="O3074" s="381"/>
      <c r="P3074" s="381"/>
      <c r="Q3074" s="381"/>
      <c r="R3074" s="379"/>
    </row>
    <row r="3075" spans="1:18" x14ac:dyDescent="0.25">
      <c r="A3075" s="378"/>
      <c r="B3075" s="381"/>
      <c r="C3075" s="381"/>
      <c r="D3075" s="381"/>
      <c r="E3075" s="381"/>
      <c r="F3075" s="381"/>
      <c r="G3075" s="381"/>
      <c r="H3075" s="381"/>
      <c r="I3075" s="381"/>
      <c r="J3075" s="381"/>
      <c r="K3075" s="381"/>
      <c r="L3075" s="381"/>
      <c r="M3075" s="381"/>
      <c r="N3075" s="381"/>
      <c r="O3075" s="381"/>
      <c r="P3075" s="381"/>
      <c r="Q3075" s="381"/>
      <c r="R3075" s="379"/>
    </row>
    <row r="3076" spans="1:18" x14ac:dyDescent="0.25">
      <c r="A3076" s="378"/>
      <c r="B3076" s="381"/>
      <c r="C3076" s="381"/>
      <c r="D3076" s="381"/>
      <c r="E3076" s="381"/>
      <c r="F3076" s="381"/>
      <c r="G3076" s="381"/>
      <c r="H3076" s="381"/>
      <c r="I3076" s="381"/>
      <c r="J3076" s="381"/>
      <c r="K3076" s="381"/>
      <c r="L3076" s="381"/>
      <c r="M3076" s="381"/>
      <c r="N3076" s="381"/>
      <c r="O3076" s="381"/>
      <c r="P3076" s="381"/>
      <c r="Q3076" s="381"/>
      <c r="R3076" s="379"/>
    </row>
    <row r="3077" spans="1:18" x14ac:dyDescent="0.25">
      <c r="A3077" s="378"/>
      <c r="B3077" s="381"/>
      <c r="C3077" s="381"/>
      <c r="D3077" s="381"/>
      <c r="E3077" s="381"/>
      <c r="F3077" s="381"/>
      <c r="G3077" s="381"/>
      <c r="H3077" s="381"/>
      <c r="I3077" s="381"/>
      <c r="J3077" s="381"/>
      <c r="K3077" s="381"/>
      <c r="L3077" s="381"/>
      <c r="M3077" s="381"/>
      <c r="N3077" s="381"/>
      <c r="O3077" s="381"/>
      <c r="P3077" s="381"/>
      <c r="Q3077" s="381"/>
      <c r="R3077" s="379"/>
    </row>
    <row r="3078" spans="1:18" x14ac:dyDescent="0.25">
      <c r="A3078" s="378"/>
      <c r="B3078" s="381"/>
      <c r="C3078" s="381"/>
      <c r="D3078" s="381"/>
      <c r="E3078" s="381"/>
      <c r="F3078" s="381"/>
      <c r="G3078" s="381"/>
      <c r="H3078" s="381"/>
      <c r="I3078" s="381"/>
      <c r="J3078" s="381"/>
      <c r="K3078" s="381"/>
      <c r="L3078" s="381"/>
      <c r="M3078" s="381"/>
      <c r="N3078" s="381"/>
      <c r="O3078" s="381"/>
      <c r="P3078" s="381"/>
      <c r="Q3078" s="381"/>
      <c r="R3078" s="379"/>
    </row>
    <row r="3079" spans="1:18" x14ac:dyDescent="0.25">
      <c r="A3079" s="378"/>
      <c r="B3079" s="381"/>
      <c r="C3079" s="381"/>
      <c r="D3079" s="381"/>
      <c r="E3079" s="381"/>
      <c r="F3079" s="381"/>
      <c r="G3079" s="381"/>
      <c r="H3079" s="381"/>
      <c r="I3079" s="381"/>
      <c r="J3079" s="381"/>
      <c r="K3079" s="381"/>
      <c r="L3079" s="381"/>
      <c r="M3079" s="381"/>
      <c r="N3079" s="381"/>
      <c r="O3079" s="381"/>
      <c r="P3079" s="381"/>
      <c r="Q3079" s="381"/>
      <c r="R3079" s="379"/>
    </row>
    <row r="3080" spans="1:18" x14ac:dyDescent="0.25">
      <c r="A3080" s="378"/>
      <c r="B3080" s="381"/>
      <c r="C3080" s="381"/>
      <c r="D3080" s="381"/>
      <c r="E3080" s="381"/>
      <c r="F3080" s="381"/>
      <c r="G3080" s="381"/>
      <c r="H3080" s="381"/>
      <c r="I3080" s="381"/>
      <c r="J3080" s="381"/>
      <c r="K3080" s="381"/>
      <c r="L3080" s="381"/>
      <c r="M3080" s="381"/>
      <c r="N3080" s="381"/>
      <c r="O3080" s="381"/>
      <c r="P3080" s="381"/>
      <c r="Q3080" s="381"/>
      <c r="R3080" s="379"/>
    </row>
    <row r="3081" spans="1:18" x14ac:dyDescent="0.25">
      <c r="A3081" s="378"/>
      <c r="B3081" s="381"/>
      <c r="C3081" s="381"/>
      <c r="D3081" s="381"/>
      <c r="E3081" s="381"/>
      <c r="F3081" s="381"/>
      <c r="G3081" s="381"/>
      <c r="H3081" s="381"/>
      <c r="I3081" s="381"/>
      <c r="J3081" s="381"/>
      <c r="K3081" s="381"/>
      <c r="L3081" s="381"/>
      <c r="M3081" s="381"/>
      <c r="N3081" s="381"/>
      <c r="O3081" s="381"/>
      <c r="P3081" s="381"/>
      <c r="Q3081" s="381"/>
      <c r="R3081" s="379"/>
    </row>
    <row r="3082" spans="1:18" x14ac:dyDescent="0.25">
      <c r="A3082" s="378"/>
      <c r="B3082" s="381"/>
      <c r="C3082" s="381"/>
      <c r="D3082" s="381"/>
      <c r="E3082" s="381"/>
      <c r="F3082" s="381"/>
      <c r="G3082" s="381"/>
      <c r="H3082" s="381"/>
      <c r="I3082" s="381"/>
      <c r="J3082" s="381"/>
      <c r="K3082" s="381"/>
      <c r="L3082" s="381"/>
      <c r="M3082" s="381"/>
      <c r="N3082" s="381"/>
      <c r="O3082" s="381"/>
      <c r="P3082" s="381"/>
      <c r="Q3082" s="381"/>
      <c r="R3082" s="379"/>
    </row>
    <row r="3083" spans="1:18" x14ac:dyDescent="0.25">
      <c r="A3083" s="378"/>
      <c r="B3083" s="381"/>
      <c r="C3083" s="381"/>
      <c r="D3083" s="381"/>
      <c r="E3083" s="381"/>
      <c r="F3083" s="381"/>
      <c r="G3083" s="381"/>
      <c r="H3083" s="381"/>
      <c r="I3083" s="381"/>
      <c r="J3083" s="381"/>
      <c r="K3083" s="381"/>
      <c r="L3083" s="381"/>
      <c r="M3083" s="381"/>
      <c r="N3083" s="381"/>
      <c r="O3083" s="381"/>
      <c r="P3083" s="381"/>
      <c r="Q3083" s="381"/>
      <c r="R3083" s="379"/>
    </row>
    <row r="3084" spans="1:18" x14ac:dyDescent="0.25">
      <c r="A3084" s="378"/>
      <c r="B3084" s="381"/>
      <c r="C3084" s="381"/>
      <c r="D3084" s="381"/>
      <c r="E3084" s="381"/>
      <c r="F3084" s="381"/>
      <c r="G3084" s="381"/>
      <c r="H3084" s="381"/>
      <c r="I3084" s="381"/>
      <c r="J3084" s="381"/>
      <c r="K3084" s="381"/>
      <c r="L3084" s="381"/>
      <c r="M3084" s="381"/>
      <c r="N3084" s="381"/>
      <c r="O3084" s="381"/>
      <c r="P3084" s="381"/>
      <c r="Q3084" s="381"/>
      <c r="R3084" s="379"/>
    </row>
    <row r="3085" spans="1:18" x14ac:dyDescent="0.25">
      <c r="A3085" s="378"/>
      <c r="B3085" s="381"/>
      <c r="C3085" s="381"/>
      <c r="D3085" s="381"/>
      <c r="E3085" s="381"/>
      <c r="F3085" s="381"/>
      <c r="G3085" s="381"/>
      <c r="H3085" s="381"/>
      <c r="I3085" s="381"/>
      <c r="J3085" s="381"/>
      <c r="K3085" s="381"/>
      <c r="L3085" s="381"/>
      <c r="M3085" s="381"/>
      <c r="N3085" s="381"/>
      <c r="O3085" s="381"/>
      <c r="P3085" s="381"/>
      <c r="Q3085" s="381"/>
      <c r="R3085" s="379"/>
    </row>
    <row r="3086" spans="1:18" x14ac:dyDescent="0.25">
      <c r="A3086" s="378"/>
      <c r="B3086" s="381"/>
      <c r="C3086" s="381"/>
      <c r="D3086" s="381"/>
      <c r="E3086" s="381"/>
      <c r="F3086" s="381"/>
      <c r="G3086" s="381"/>
      <c r="H3086" s="381"/>
      <c r="I3086" s="381"/>
      <c r="J3086" s="381"/>
      <c r="K3086" s="381"/>
      <c r="L3086" s="381"/>
      <c r="M3086" s="381"/>
      <c r="N3086" s="381"/>
      <c r="O3086" s="381"/>
      <c r="P3086" s="381"/>
      <c r="Q3086" s="381"/>
      <c r="R3086" s="379"/>
    </row>
    <row r="3087" spans="1:18" x14ac:dyDescent="0.25">
      <c r="A3087" s="378"/>
      <c r="B3087" s="381"/>
      <c r="C3087" s="381"/>
      <c r="D3087" s="381"/>
      <c r="E3087" s="381"/>
      <c r="F3087" s="381"/>
      <c r="G3087" s="381"/>
      <c r="H3087" s="381"/>
      <c r="I3087" s="381"/>
      <c r="J3087" s="381"/>
      <c r="K3087" s="381"/>
      <c r="L3087" s="381"/>
      <c r="M3087" s="381"/>
      <c r="N3087" s="381"/>
      <c r="O3087" s="381"/>
      <c r="P3087" s="381"/>
      <c r="Q3087" s="381"/>
      <c r="R3087" s="379"/>
    </row>
    <row r="3088" spans="1:18" x14ac:dyDescent="0.25">
      <c r="A3088" s="378"/>
      <c r="B3088" s="381"/>
      <c r="C3088" s="381"/>
      <c r="D3088" s="381"/>
      <c r="E3088" s="381"/>
      <c r="F3088" s="381"/>
      <c r="G3088" s="381"/>
      <c r="H3088" s="381"/>
      <c r="I3088" s="381"/>
      <c r="J3088" s="381"/>
      <c r="K3088" s="381"/>
      <c r="L3088" s="381"/>
      <c r="M3088" s="381"/>
      <c r="N3088" s="381"/>
      <c r="O3088" s="381"/>
      <c r="P3088" s="381"/>
      <c r="Q3088" s="381"/>
      <c r="R3088" s="379"/>
    </row>
    <row r="3089" spans="1:18" x14ac:dyDescent="0.25">
      <c r="A3089" s="378"/>
      <c r="B3089" s="381"/>
      <c r="C3089" s="381"/>
      <c r="D3089" s="381"/>
      <c r="E3089" s="381"/>
      <c r="F3089" s="381"/>
      <c r="G3089" s="381"/>
      <c r="H3089" s="381"/>
      <c r="I3089" s="381"/>
      <c r="J3089" s="381"/>
      <c r="K3089" s="381"/>
      <c r="L3089" s="381"/>
      <c r="M3089" s="381"/>
      <c r="N3089" s="381"/>
      <c r="O3089" s="381"/>
      <c r="P3089" s="381"/>
      <c r="Q3089" s="381"/>
      <c r="R3089" s="379"/>
    </row>
    <row r="3090" spans="1:18" x14ac:dyDescent="0.25">
      <c r="A3090" s="378"/>
      <c r="B3090" s="381"/>
      <c r="C3090" s="381"/>
      <c r="D3090" s="381"/>
      <c r="E3090" s="381"/>
      <c r="F3090" s="381"/>
      <c r="G3090" s="381"/>
      <c r="H3090" s="381"/>
      <c r="I3090" s="381"/>
      <c r="J3090" s="381"/>
      <c r="K3090" s="381"/>
      <c r="L3090" s="381"/>
      <c r="M3090" s="381"/>
      <c r="N3090" s="381"/>
      <c r="O3090" s="381"/>
      <c r="P3090" s="381"/>
      <c r="Q3090" s="381"/>
      <c r="R3090" s="379"/>
    </row>
    <row r="3091" spans="1:18" x14ac:dyDescent="0.25">
      <c r="A3091" s="378"/>
      <c r="B3091" s="381"/>
      <c r="C3091" s="381"/>
      <c r="D3091" s="381"/>
      <c r="E3091" s="381"/>
      <c r="F3091" s="381"/>
      <c r="G3091" s="381"/>
      <c r="H3091" s="381"/>
      <c r="I3091" s="381"/>
      <c r="J3091" s="381"/>
      <c r="K3091" s="381"/>
      <c r="L3091" s="381"/>
      <c r="M3091" s="381"/>
      <c r="N3091" s="381"/>
      <c r="O3091" s="381"/>
      <c r="P3091" s="381"/>
      <c r="Q3091" s="381"/>
      <c r="R3091" s="379"/>
    </row>
    <row r="3092" spans="1:18" x14ac:dyDescent="0.25">
      <c r="A3092" s="378"/>
      <c r="B3092" s="381"/>
      <c r="C3092" s="381"/>
      <c r="D3092" s="381"/>
      <c r="E3092" s="381"/>
      <c r="F3092" s="381"/>
      <c r="G3092" s="381"/>
      <c r="H3092" s="381"/>
      <c r="I3092" s="381"/>
      <c r="J3092" s="381"/>
      <c r="K3092" s="381"/>
      <c r="L3092" s="381"/>
      <c r="M3092" s="381"/>
      <c r="N3092" s="381"/>
      <c r="O3092" s="381"/>
      <c r="P3092" s="381"/>
      <c r="Q3092" s="381"/>
      <c r="R3092" s="379"/>
    </row>
    <row r="3093" spans="1:18" x14ac:dyDescent="0.25">
      <c r="A3093" s="378"/>
      <c r="B3093" s="381"/>
      <c r="C3093" s="381"/>
      <c r="D3093" s="381"/>
      <c r="E3093" s="381"/>
      <c r="F3093" s="381"/>
      <c r="G3093" s="381"/>
      <c r="H3093" s="381"/>
      <c r="I3093" s="381"/>
      <c r="J3093" s="381"/>
      <c r="K3093" s="381"/>
      <c r="L3093" s="381"/>
      <c r="M3093" s="381"/>
      <c r="N3093" s="381"/>
      <c r="O3093" s="381"/>
      <c r="P3093" s="381"/>
      <c r="Q3093" s="381"/>
      <c r="R3093" s="379"/>
    </row>
    <row r="3094" spans="1:18" x14ac:dyDescent="0.25">
      <c r="A3094" s="378"/>
      <c r="B3094" s="381"/>
      <c r="C3094" s="381"/>
      <c r="D3094" s="381"/>
      <c r="E3094" s="381"/>
      <c r="F3094" s="381"/>
      <c r="G3094" s="381"/>
      <c r="H3094" s="381"/>
      <c r="I3094" s="381"/>
      <c r="J3094" s="381"/>
      <c r="K3094" s="381"/>
      <c r="L3094" s="381"/>
      <c r="M3094" s="381"/>
      <c r="N3094" s="381"/>
      <c r="O3094" s="381"/>
      <c r="P3094" s="381"/>
      <c r="Q3094" s="381"/>
      <c r="R3094" s="379"/>
    </row>
    <row r="3095" spans="1:18" x14ac:dyDescent="0.25">
      <c r="A3095" s="378"/>
      <c r="B3095" s="381"/>
      <c r="C3095" s="381"/>
      <c r="D3095" s="381"/>
      <c r="E3095" s="381"/>
      <c r="F3095" s="381"/>
      <c r="G3095" s="381"/>
      <c r="H3095" s="381"/>
      <c r="I3095" s="381"/>
      <c r="J3095" s="381"/>
      <c r="K3095" s="381"/>
      <c r="L3095" s="381"/>
      <c r="M3095" s="381"/>
      <c r="N3095" s="381"/>
      <c r="O3095" s="381"/>
      <c r="P3095" s="381"/>
      <c r="Q3095" s="381"/>
      <c r="R3095" s="379"/>
    </row>
    <row r="3096" spans="1:18" x14ac:dyDescent="0.25">
      <c r="A3096" s="378"/>
      <c r="B3096" s="381"/>
      <c r="C3096" s="381"/>
      <c r="D3096" s="381"/>
      <c r="E3096" s="381"/>
      <c r="F3096" s="381"/>
      <c r="G3096" s="381"/>
      <c r="H3096" s="381"/>
      <c r="I3096" s="381"/>
      <c r="J3096" s="381"/>
      <c r="K3096" s="381"/>
      <c r="L3096" s="381"/>
      <c r="M3096" s="381"/>
      <c r="N3096" s="381"/>
      <c r="O3096" s="381"/>
      <c r="P3096" s="381"/>
      <c r="Q3096" s="381"/>
      <c r="R3096" s="379"/>
    </row>
    <row r="3097" spans="1:18" x14ac:dyDescent="0.25">
      <c r="A3097" s="378"/>
      <c r="B3097" s="381"/>
      <c r="C3097" s="381"/>
      <c r="D3097" s="381"/>
      <c r="E3097" s="381"/>
      <c r="F3097" s="381"/>
      <c r="G3097" s="381"/>
      <c r="H3097" s="381"/>
      <c r="I3097" s="381"/>
      <c r="J3097" s="381"/>
      <c r="K3097" s="381"/>
      <c r="L3097" s="381"/>
      <c r="M3097" s="381"/>
      <c r="N3097" s="381"/>
      <c r="O3097" s="381"/>
      <c r="P3097" s="381"/>
      <c r="Q3097" s="381"/>
      <c r="R3097" s="379"/>
    </row>
    <row r="3098" spans="1:18" x14ac:dyDescent="0.25">
      <c r="A3098" s="378"/>
      <c r="B3098" s="381"/>
      <c r="C3098" s="381"/>
      <c r="D3098" s="381"/>
      <c r="E3098" s="381"/>
      <c r="F3098" s="381"/>
      <c r="G3098" s="381"/>
      <c r="H3098" s="381"/>
      <c r="I3098" s="381"/>
      <c r="J3098" s="381"/>
      <c r="K3098" s="381"/>
      <c r="L3098" s="381"/>
      <c r="M3098" s="381"/>
      <c r="N3098" s="381"/>
      <c r="O3098" s="381"/>
      <c r="P3098" s="381"/>
      <c r="Q3098" s="381"/>
      <c r="R3098" s="379"/>
    </row>
    <row r="3099" spans="1:18" x14ac:dyDescent="0.25">
      <c r="A3099" s="378"/>
      <c r="B3099" s="381"/>
      <c r="C3099" s="381"/>
      <c r="D3099" s="381"/>
      <c r="E3099" s="381"/>
      <c r="F3099" s="381"/>
      <c r="G3099" s="381"/>
      <c r="H3099" s="381"/>
      <c r="I3099" s="381"/>
      <c r="J3099" s="381"/>
      <c r="K3099" s="381"/>
      <c r="L3099" s="381"/>
      <c r="M3099" s="381"/>
      <c r="N3099" s="381"/>
      <c r="O3099" s="381"/>
      <c r="P3099" s="381"/>
      <c r="Q3099" s="381"/>
      <c r="R3099" s="379"/>
    </row>
    <row r="3100" spans="1:18" x14ac:dyDescent="0.25">
      <c r="A3100" s="378"/>
      <c r="B3100" s="381"/>
      <c r="C3100" s="381"/>
      <c r="D3100" s="381"/>
      <c r="E3100" s="381"/>
      <c r="F3100" s="381"/>
      <c r="G3100" s="381"/>
      <c r="H3100" s="381"/>
      <c r="I3100" s="381"/>
      <c r="J3100" s="381"/>
      <c r="K3100" s="381"/>
      <c r="L3100" s="381"/>
      <c r="M3100" s="381"/>
      <c r="N3100" s="381"/>
      <c r="O3100" s="381"/>
      <c r="P3100" s="381"/>
      <c r="Q3100" s="381"/>
      <c r="R3100" s="379"/>
    </row>
    <row r="3101" spans="1:18" x14ac:dyDescent="0.25">
      <c r="A3101" s="378"/>
      <c r="B3101" s="381"/>
      <c r="C3101" s="381"/>
      <c r="D3101" s="381"/>
      <c r="E3101" s="381"/>
      <c r="F3101" s="381"/>
      <c r="G3101" s="381"/>
      <c r="H3101" s="381"/>
      <c r="I3101" s="381"/>
      <c r="J3101" s="381"/>
      <c r="K3101" s="381"/>
      <c r="L3101" s="381"/>
      <c r="M3101" s="381"/>
      <c r="N3101" s="381"/>
      <c r="O3101" s="381"/>
      <c r="P3101" s="381"/>
      <c r="Q3101" s="381"/>
      <c r="R3101" s="379"/>
    </row>
    <row r="3102" spans="1:18" x14ac:dyDescent="0.25">
      <c r="A3102" s="378"/>
      <c r="B3102" s="381"/>
      <c r="C3102" s="381"/>
      <c r="D3102" s="381"/>
      <c r="E3102" s="381"/>
      <c r="F3102" s="381"/>
      <c r="G3102" s="381"/>
      <c r="H3102" s="381"/>
      <c r="I3102" s="381"/>
      <c r="J3102" s="381"/>
      <c r="K3102" s="381"/>
      <c r="L3102" s="381"/>
      <c r="M3102" s="381"/>
      <c r="N3102" s="381"/>
      <c r="O3102" s="381"/>
      <c r="P3102" s="381"/>
      <c r="Q3102" s="381"/>
      <c r="R3102" s="379"/>
    </row>
    <row r="3103" spans="1:18" x14ac:dyDescent="0.25">
      <c r="A3103" s="378"/>
      <c r="B3103" s="381"/>
      <c r="C3103" s="381"/>
      <c r="D3103" s="381"/>
      <c r="E3103" s="381"/>
      <c r="F3103" s="381"/>
      <c r="G3103" s="381"/>
      <c r="H3103" s="381"/>
      <c r="I3103" s="381"/>
      <c r="J3103" s="381"/>
      <c r="K3103" s="381"/>
      <c r="L3103" s="381"/>
      <c r="M3103" s="381"/>
      <c r="N3103" s="381"/>
      <c r="O3103" s="381"/>
      <c r="P3103" s="381"/>
      <c r="Q3103" s="381"/>
      <c r="R3103" s="379"/>
    </row>
    <row r="3104" spans="1:18" x14ac:dyDescent="0.25">
      <c r="A3104" s="378"/>
      <c r="B3104" s="381"/>
      <c r="C3104" s="381"/>
      <c r="D3104" s="381"/>
      <c r="E3104" s="381"/>
      <c r="F3104" s="381"/>
      <c r="G3104" s="381"/>
      <c r="H3104" s="381"/>
      <c r="I3104" s="381"/>
      <c r="J3104" s="381"/>
      <c r="K3104" s="381"/>
      <c r="L3104" s="381"/>
      <c r="M3104" s="381"/>
      <c r="N3104" s="381"/>
      <c r="O3104" s="381"/>
      <c r="P3104" s="381"/>
      <c r="Q3104" s="381"/>
      <c r="R3104" s="379"/>
    </row>
    <row r="3105" spans="1:18" x14ac:dyDescent="0.25">
      <c r="A3105" s="378"/>
      <c r="B3105" s="381"/>
      <c r="C3105" s="381"/>
      <c r="D3105" s="381"/>
      <c r="E3105" s="381"/>
      <c r="F3105" s="381"/>
      <c r="G3105" s="381"/>
      <c r="H3105" s="381"/>
      <c r="I3105" s="381"/>
      <c r="J3105" s="381"/>
      <c r="K3105" s="381"/>
      <c r="L3105" s="381"/>
      <c r="M3105" s="381"/>
      <c r="N3105" s="381"/>
      <c r="O3105" s="381"/>
      <c r="P3105" s="381"/>
      <c r="Q3105" s="381"/>
      <c r="R3105" s="379"/>
    </row>
    <row r="3106" spans="1:18" x14ac:dyDescent="0.25">
      <c r="A3106" s="378"/>
      <c r="B3106" s="381"/>
      <c r="C3106" s="381"/>
      <c r="D3106" s="381"/>
      <c r="E3106" s="381"/>
      <c r="F3106" s="381"/>
      <c r="G3106" s="381"/>
      <c r="H3106" s="381"/>
      <c r="I3106" s="381"/>
      <c r="J3106" s="381"/>
      <c r="K3106" s="381"/>
      <c r="L3106" s="381"/>
      <c r="M3106" s="381"/>
      <c r="N3106" s="381"/>
      <c r="O3106" s="381"/>
      <c r="P3106" s="381"/>
      <c r="Q3106" s="381"/>
      <c r="R3106" s="379"/>
    </row>
    <row r="3107" spans="1:18" x14ac:dyDescent="0.25">
      <c r="A3107" s="378"/>
      <c r="B3107" s="381"/>
      <c r="C3107" s="381"/>
      <c r="D3107" s="381"/>
      <c r="E3107" s="381"/>
      <c r="F3107" s="381"/>
      <c r="G3107" s="381"/>
      <c r="H3107" s="381"/>
      <c r="I3107" s="381"/>
      <c r="J3107" s="381"/>
      <c r="K3107" s="381"/>
      <c r="L3107" s="381"/>
      <c r="M3107" s="381"/>
      <c r="N3107" s="381"/>
      <c r="O3107" s="381"/>
      <c r="P3107" s="381"/>
      <c r="Q3107" s="381"/>
      <c r="R3107" s="379"/>
    </row>
    <row r="3108" spans="1:18" x14ac:dyDescent="0.25">
      <c r="A3108" s="378"/>
      <c r="B3108" s="381"/>
      <c r="C3108" s="381"/>
      <c r="D3108" s="381"/>
      <c r="E3108" s="381"/>
      <c r="F3108" s="381"/>
      <c r="G3108" s="381"/>
      <c r="H3108" s="381"/>
      <c r="I3108" s="381"/>
      <c r="J3108" s="381"/>
      <c r="K3108" s="381"/>
      <c r="L3108" s="381"/>
      <c r="M3108" s="381"/>
      <c r="N3108" s="381"/>
      <c r="O3108" s="381"/>
      <c r="P3108" s="381"/>
      <c r="Q3108" s="381"/>
      <c r="R3108" s="379"/>
    </row>
    <row r="3109" spans="1:18" x14ac:dyDescent="0.25">
      <c r="A3109" s="378"/>
      <c r="B3109" s="381"/>
      <c r="C3109" s="381"/>
      <c r="D3109" s="381"/>
      <c r="E3109" s="381"/>
      <c r="F3109" s="381"/>
      <c r="G3109" s="381"/>
      <c r="H3109" s="381"/>
      <c r="I3109" s="381"/>
      <c r="J3109" s="381"/>
      <c r="K3109" s="381"/>
      <c r="L3109" s="381"/>
      <c r="M3109" s="381"/>
      <c r="N3109" s="381"/>
      <c r="O3109" s="381"/>
      <c r="P3109" s="381"/>
      <c r="Q3109" s="381"/>
      <c r="R3109" s="379"/>
    </row>
    <row r="3110" spans="1:18" x14ac:dyDescent="0.25">
      <c r="A3110" s="378"/>
      <c r="B3110" s="381"/>
      <c r="C3110" s="381"/>
      <c r="D3110" s="381"/>
      <c r="E3110" s="381"/>
      <c r="F3110" s="381"/>
      <c r="G3110" s="381"/>
      <c r="H3110" s="381"/>
      <c r="I3110" s="381"/>
      <c r="J3110" s="381"/>
      <c r="K3110" s="381"/>
      <c r="L3110" s="381"/>
      <c r="M3110" s="381"/>
      <c r="N3110" s="381"/>
      <c r="O3110" s="381"/>
      <c r="P3110" s="381"/>
      <c r="Q3110" s="381"/>
      <c r="R3110" s="379"/>
    </row>
    <row r="3111" spans="1:18" x14ac:dyDescent="0.25">
      <c r="A3111" s="378"/>
      <c r="B3111" s="381"/>
      <c r="C3111" s="381"/>
      <c r="D3111" s="381"/>
      <c r="E3111" s="381"/>
      <c r="F3111" s="381"/>
      <c r="G3111" s="381"/>
      <c r="H3111" s="381"/>
      <c r="I3111" s="381"/>
      <c r="J3111" s="381"/>
      <c r="K3111" s="381"/>
      <c r="L3111" s="381"/>
      <c r="M3111" s="381"/>
      <c r="N3111" s="381"/>
      <c r="O3111" s="381"/>
      <c r="P3111" s="381"/>
      <c r="Q3111" s="381"/>
      <c r="R3111" s="379"/>
    </row>
    <row r="3112" spans="1:18" x14ac:dyDescent="0.25">
      <c r="A3112" s="378"/>
      <c r="B3112" s="381"/>
      <c r="C3112" s="381"/>
      <c r="D3112" s="381"/>
      <c r="E3112" s="381"/>
      <c r="F3112" s="381"/>
      <c r="G3112" s="381"/>
      <c r="H3112" s="381"/>
      <c r="I3112" s="381"/>
      <c r="J3112" s="381"/>
      <c r="K3112" s="381"/>
      <c r="L3112" s="381"/>
      <c r="M3112" s="381"/>
      <c r="N3112" s="381"/>
      <c r="O3112" s="381"/>
      <c r="P3112" s="381"/>
      <c r="Q3112" s="381"/>
      <c r="R3112" s="379"/>
    </row>
    <row r="3113" spans="1:18" x14ac:dyDescent="0.25">
      <c r="A3113" s="378"/>
      <c r="B3113" s="381"/>
      <c r="C3113" s="381"/>
      <c r="D3113" s="381"/>
      <c r="E3113" s="381"/>
      <c r="F3113" s="381"/>
      <c r="G3113" s="381"/>
      <c r="H3113" s="381"/>
      <c r="I3113" s="381"/>
      <c r="J3113" s="381"/>
      <c r="K3113" s="381"/>
      <c r="L3113" s="381"/>
      <c r="M3113" s="381"/>
      <c r="N3113" s="381"/>
      <c r="O3113" s="381"/>
      <c r="P3113" s="381"/>
      <c r="Q3113" s="381"/>
      <c r="R3113" s="379"/>
    </row>
    <row r="3114" spans="1:18" x14ac:dyDescent="0.25">
      <c r="A3114" s="378"/>
      <c r="B3114" s="381"/>
      <c r="C3114" s="381"/>
      <c r="D3114" s="381"/>
      <c r="E3114" s="381"/>
      <c r="F3114" s="381"/>
      <c r="G3114" s="381"/>
      <c r="H3114" s="381"/>
      <c r="I3114" s="381"/>
      <c r="J3114" s="381"/>
      <c r="K3114" s="381"/>
      <c r="L3114" s="381"/>
      <c r="M3114" s="381"/>
      <c r="N3114" s="381"/>
      <c r="O3114" s="381"/>
      <c r="P3114" s="381"/>
      <c r="Q3114" s="381"/>
      <c r="R3114" s="379"/>
    </row>
    <row r="3115" spans="1:18" x14ac:dyDescent="0.25">
      <c r="A3115" s="378"/>
      <c r="B3115" s="381"/>
      <c r="C3115" s="381"/>
      <c r="D3115" s="381"/>
      <c r="E3115" s="381"/>
      <c r="F3115" s="381"/>
      <c r="G3115" s="381"/>
      <c r="H3115" s="381"/>
      <c r="I3115" s="381"/>
      <c r="J3115" s="381"/>
      <c r="K3115" s="381"/>
      <c r="L3115" s="381"/>
      <c r="M3115" s="381"/>
      <c r="N3115" s="381"/>
      <c r="O3115" s="381"/>
      <c r="P3115" s="381"/>
      <c r="Q3115" s="381"/>
      <c r="R3115" s="379"/>
    </row>
    <row r="3116" spans="1:18" x14ac:dyDescent="0.25">
      <c r="A3116" s="378"/>
      <c r="B3116" s="381"/>
      <c r="C3116" s="381"/>
      <c r="D3116" s="381"/>
      <c r="E3116" s="381"/>
      <c r="F3116" s="381"/>
      <c r="G3116" s="381"/>
      <c r="H3116" s="381"/>
      <c r="I3116" s="381"/>
      <c r="J3116" s="381"/>
      <c r="K3116" s="381"/>
      <c r="L3116" s="381"/>
      <c r="M3116" s="381"/>
      <c r="N3116" s="381"/>
      <c r="O3116" s="381"/>
      <c r="P3116" s="381"/>
      <c r="Q3116" s="381"/>
      <c r="R3116" s="379"/>
    </row>
    <row r="3117" spans="1:18" x14ac:dyDescent="0.25">
      <c r="A3117" s="378"/>
      <c r="B3117" s="381"/>
      <c r="C3117" s="381"/>
      <c r="D3117" s="381"/>
      <c r="E3117" s="381"/>
      <c r="F3117" s="381"/>
      <c r="G3117" s="381"/>
      <c r="H3117" s="381"/>
      <c r="I3117" s="381"/>
      <c r="J3117" s="381"/>
      <c r="K3117" s="381"/>
      <c r="L3117" s="381"/>
      <c r="M3117" s="381"/>
      <c r="N3117" s="381"/>
      <c r="O3117" s="381"/>
      <c r="P3117" s="381"/>
      <c r="Q3117" s="381"/>
      <c r="R3117" s="379"/>
    </row>
    <row r="3118" spans="1:18" x14ac:dyDescent="0.25">
      <c r="A3118" s="378"/>
      <c r="B3118" s="381"/>
      <c r="C3118" s="381"/>
      <c r="D3118" s="381"/>
      <c r="E3118" s="381"/>
      <c r="F3118" s="381"/>
      <c r="G3118" s="381"/>
      <c r="H3118" s="381"/>
      <c r="I3118" s="381"/>
      <c r="J3118" s="381"/>
      <c r="K3118" s="381"/>
      <c r="L3118" s="381"/>
      <c r="M3118" s="381"/>
      <c r="N3118" s="381"/>
      <c r="O3118" s="381"/>
      <c r="P3118" s="381"/>
      <c r="Q3118" s="381"/>
      <c r="R3118" s="379"/>
    </row>
    <row r="3119" spans="1:18" x14ac:dyDescent="0.25">
      <c r="A3119" s="378"/>
      <c r="B3119" s="381"/>
      <c r="C3119" s="381"/>
      <c r="D3119" s="381"/>
      <c r="E3119" s="381"/>
      <c r="F3119" s="381"/>
      <c r="G3119" s="381"/>
      <c r="H3119" s="381"/>
      <c r="I3119" s="381"/>
      <c r="J3119" s="381"/>
      <c r="K3119" s="381"/>
      <c r="L3119" s="381"/>
      <c r="M3119" s="381"/>
      <c r="N3119" s="381"/>
      <c r="O3119" s="381"/>
      <c r="P3119" s="381"/>
      <c r="Q3119" s="381"/>
      <c r="R3119" s="379"/>
    </row>
    <row r="3120" spans="1:18" x14ac:dyDescent="0.25">
      <c r="A3120" s="378"/>
      <c r="B3120" s="381"/>
      <c r="C3120" s="381"/>
      <c r="D3120" s="381"/>
      <c r="E3120" s="381"/>
      <c r="F3120" s="381"/>
      <c r="G3120" s="381"/>
      <c r="H3120" s="381"/>
      <c r="I3120" s="381"/>
      <c r="J3120" s="381"/>
      <c r="K3120" s="381"/>
      <c r="L3120" s="381"/>
      <c r="M3120" s="381"/>
      <c r="N3120" s="381"/>
      <c r="O3120" s="381"/>
      <c r="P3120" s="381"/>
      <c r="Q3120" s="381"/>
      <c r="R3120" s="379"/>
    </row>
    <row r="3121" spans="1:18" x14ac:dyDescent="0.25">
      <c r="A3121" s="378"/>
      <c r="B3121" s="381"/>
      <c r="C3121" s="381"/>
      <c r="D3121" s="381"/>
      <c r="E3121" s="381"/>
      <c r="F3121" s="381"/>
      <c r="G3121" s="381"/>
      <c r="H3121" s="381"/>
      <c r="I3121" s="381"/>
      <c r="J3121" s="381"/>
      <c r="K3121" s="381"/>
      <c r="L3121" s="381"/>
      <c r="M3121" s="381"/>
      <c r="N3121" s="381"/>
      <c r="O3121" s="381"/>
      <c r="P3121" s="381"/>
      <c r="Q3121" s="381"/>
      <c r="R3121" s="379"/>
    </row>
    <row r="3122" spans="1:18" x14ac:dyDescent="0.25">
      <c r="A3122" s="378"/>
      <c r="B3122" s="381"/>
      <c r="C3122" s="381"/>
      <c r="D3122" s="381"/>
      <c r="E3122" s="381"/>
      <c r="F3122" s="381"/>
      <c r="G3122" s="381"/>
      <c r="H3122" s="381"/>
      <c r="I3122" s="381"/>
      <c r="J3122" s="381"/>
      <c r="K3122" s="381"/>
      <c r="L3122" s="381"/>
      <c r="M3122" s="381"/>
      <c r="N3122" s="381"/>
      <c r="O3122" s="381"/>
      <c r="P3122" s="381"/>
      <c r="Q3122" s="381"/>
      <c r="R3122" s="379"/>
    </row>
    <row r="3123" spans="1:18" x14ac:dyDescent="0.25">
      <c r="A3123" s="378"/>
      <c r="B3123" s="381"/>
      <c r="C3123" s="381"/>
      <c r="D3123" s="381"/>
      <c r="E3123" s="381"/>
      <c r="F3123" s="381"/>
      <c r="G3123" s="381"/>
      <c r="H3123" s="381"/>
      <c r="I3123" s="381"/>
      <c r="J3123" s="381"/>
      <c r="K3123" s="381"/>
      <c r="L3123" s="381"/>
      <c r="M3123" s="381"/>
      <c r="N3123" s="381"/>
      <c r="O3123" s="381"/>
      <c r="P3123" s="381"/>
      <c r="Q3123" s="381"/>
      <c r="R3123" s="379"/>
    </row>
    <row r="3124" spans="1:18" x14ac:dyDescent="0.25">
      <c r="A3124" s="378"/>
      <c r="B3124" s="381"/>
      <c r="C3124" s="381"/>
      <c r="D3124" s="381"/>
      <c r="E3124" s="381"/>
      <c r="F3124" s="381"/>
      <c r="G3124" s="381"/>
      <c r="H3124" s="381"/>
      <c r="I3124" s="381"/>
      <c r="J3124" s="381"/>
      <c r="K3124" s="381"/>
      <c r="L3124" s="381"/>
      <c r="M3124" s="381"/>
      <c r="N3124" s="381"/>
      <c r="O3124" s="381"/>
      <c r="P3124" s="381"/>
      <c r="Q3124" s="381"/>
      <c r="R3124" s="379"/>
    </row>
    <row r="3125" spans="1:18" x14ac:dyDescent="0.25">
      <c r="A3125" s="378"/>
      <c r="B3125" s="381"/>
      <c r="C3125" s="381"/>
      <c r="D3125" s="381"/>
      <c r="E3125" s="381"/>
      <c r="F3125" s="381"/>
      <c r="G3125" s="381"/>
      <c r="H3125" s="381"/>
      <c r="I3125" s="381"/>
      <c r="J3125" s="381"/>
      <c r="K3125" s="381"/>
      <c r="L3125" s="381"/>
      <c r="M3125" s="381"/>
      <c r="N3125" s="381"/>
      <c r="O3125" s="381"/>
      <c r="P3125" s="381"/>
      <c r="Q3125" s="381"/>
      <c r="R3125" s="379"/>
    </row>
    <row r="3126" spans="1:18" x14ac:dyDescent="0.25">
      <c r="A3126" s="378"/>
      <c r="B3126" s="381"/>
      <c r="C3126" s="381"/>
      <c r="D3126" s="381"/>
      <c r="E3126" s="381"/>
      <c r="F3126" s="381"/>
      <c r="G3126" s="381"/>
      <c r="H3126" s="381"/>
      <c r="I3126" s="381"/>
      <c r="J3126" s="381"/>
      <c r="K3126" s="381"/>
      <c r="L3126" s="381"/>
      <c r="M3126" s="381"/>
      <c r="N3126" s="381"/>
      <c r="O3126" s="381"/>
      <c r="P3126" s="381"/>
      <c r="Q3126" s="381"/>
      <c r="R3126" s="379"/>
    </row>
    <row r="3127" spans="1:18" x14ac:dyDescent="0.25">
      <c r="A3127" s="378"/>
      <c r="B3127" s="381"/>
      <c r="C3127" s="381"/>
      <c r="D3127" s="381"/>
      <c r="E3127" s="381"/>
      <c r="F3127" s="381"/>
      <c r="G3127" s="381"/>
      <c r="H3127" s="381"/>
      <c r="I3127" s="381"/>
      <c r="J3127" s="381"/>
      <c r="K3127" s="381"/>
      <c r="L3127" s="381"/>
      <c r="M3127" s="381"/>
      <c r="N3127" s="381"/>
      <c r="O3127" s="381"/>
      <c r="P3127" s="381"/>
      <c r="Q3127" s="381"/>
      <c r="R3127" s="379"/>
    </row>
    <row r="3128" spans="1:18" x14ac:dyDescent="0.25">
      <c r="A3128" s="378"/>
      <c r="B3128" s="381"/>
      <c r="C3128" s="381"/>
      <c r="D3128" s="381"/>
      <c r="E3128" s="381"/>
      <c r="F3128" s="381"/>
      <c r="G3128" s="381"/>
      <c r="H3128" s="381"/>
      <c r="I3128" s="381"/>
      <c r="J3128" s="381"/>
      <c r="K3128" s="381"/>
      <c r="L3128" s="381"/>
      <c r="M3128" s="381"/>
      <c r="N3128" s="381"/>
      <c r="O3128" s="381"/>
      <c r="P3128" s="381"/>
      <c r="Q3128" s="381"/>
      <c r="R3128" s="379"/>
    </row>
    <row r="3129" spans="1:18" x14ac:dyDescent="0.25">
      <c r="A3129" s="378"/>
      <c r="B3129" s="381"/>
      <c r="C3129" s="381"/>
      <c r="D3129" s="381"/>
      <c r="E3129" s="381"/>
      <c r="F3129" s="381"/>
      <c r="G3129" s="381"/>
      <c r="H3129" s="381"/>
      <c r="I3129" s="381"/>
      <c r="J3129" s="381"/>
      <c r="K3129" s="381"/>
      <c r="L3129" s="381"/>
      <c r="M3129" s="381"/>
      <c r="N3129" s="381"/>
      <c r="O3129" s="381"/>
      <c r="P3129" s="381"/>
      <c r="Q3129" s="381"/>
      <c r="R3129" s="379"/>
    </row>
    <row r="3130" spans="1:18" x14ac:dyDescent="0.25">
      <c r="A3130" s="378"/>
      <c r="B3130" s="381"/>
      <c r="C3130" s="381"/>
      <c r="D3130" s="381"/>
      <c r="E3130" s="381"/>
      <c r="F3130" s="381"/>
      <c r="G3130" s="381"/>
      <c r="H3130" s="381"/>
      <c r="I3130" s="381"/>
      <c r="J3130" s="381"/>
      <c r="K3130" s="381"/>
      <c r="L3130" s="381"/>
      <c r="M3130" s="381"/>
      <c r="N3130" s="381"/>
      <c r="O3130" s="381"/>
      <c r="P3130" s="381"/>
      <c r="Q3130" s="381"/>
      <c r="R3130" s="379"/>
    </row>
    <row r="3131" spans="1:18" x14ac:dyDescent="0.25">
      <c r="A3131" s="378"/>
      <c r="B3131" s="381"/>
      <c r="C3131" s="381"/>
      <c r="D3131" s="381"/>
      <c r="E3131" s="381"/>
      <c r="F3131" s="381"/>
      <c r="G3131" s="381"/>
      <c r="H3131" s="381"/>
      <c r="I3131" s="381"/>
      <c r="J3131" s="381"/>
      <c r="K3131" s="381"/>
      <c r="L3131" s="381"/>
      <c r="M3131" s="381"/>
      <c r="N3131" s="381"/>
      <c r="O3131" s="381"/>
      <c r="P3131" s="381"/>
      <c r="Q3131" s="381"/>
      <c r="R3131" s="379"/>
    </row>
    <row r="3132" spans="1:18" x14ac:dyDescent="0.25">
      <c r="A3132" s="378"/>
      <c r="B3132" s="381"/>
      <c r="C3132" s="381"/>
      <c r="D3132" s="381"/>
      <c r="E3132" s="381"/>
      <c r="F3132" s="381"/>
      <c r="G3132" s="381"/>
      <c r="H3132" s="381"/>
      <c r="I3132" s="381"/>
      <c r="J3132" s="381"/>
      <c r="K3132" s="381"/>
      <c r="L3132" s="381"/>
      <c r="M3132" s="381"/>
      <c r="N3132" s="381"/>
      <c r="O3132" s="381"/>
      <c r="P3132" s="381"/>
      <c r="Q3132" s="381"/>
      <c r="R3132" s="379"/>
    </row>
    <row r="3133" spans="1:18" x14ac:dyDescent="0.25">
      <c r="A3133" s="378"/>
      <c r="B3133" s="381"/>
      <c r="C3133" s="381"/>
      <c r="D3133" s="381"/>
      <c r="E3133" s="381"/>
      <c r="F3133" s="381"/>
      <c r="G3133" s="381"/>
      <c r="H3133" s="381"/>
      <c r="I3133" s="381"/>
      <c r="J3133" s="381"/>
      <c r="K3133" s="381"/>
      <c r="L3133" s="381"/>
      <c r="M3133" s="381"/>
      <c r="N3133" s="381"/>
      <c r="O3133" s="381"/>
      <c r="P3133" s="381"/>
      <c r="Q3133" s="381"/>
      <c r="R3133" s="379"/>
    </row>
    <row r="3134" spans="1:18" x14ac:dyDescent="0.25">
      <c r="A3134" s="378"/>
      <c r="B3134" s="381"/>
      <c r="C3134" s="381"/>
      <c r="D3134" s="381"/>
      <c r="E3134" s="381"/>
      <c r="F3134" s="381"/>
      <c r="G3134" s="381"/>
      <c r="H3134" s="381"/>
      <c r="I3134" s="381"/>
      <c r="J3134" s="381"/>
      <c r="K3134" s="381"/>
      <c r="L3134" s="381"/>
      <c r="M3134" s="381"/>
      <c r="N3134" s="381"/>
      <c r="O3134" s="381"/>
      <c r="P3134" s="381"/>
      <c r="Q3134" s="381"/>
      <c r="R3134" s="379"/>
    </row>
    <row r="3135" spans="1:18" x14ac:dyDescent="0.25">
      <c r="A3135" s="378"/>
      <c r="B3135" s="381"/>
      <c r="C3135" s="381"/>
      <c r="D3135" s="381"/>
      <c r="E3135" s="381"/>
      <c r="F3135" s="381"/>
      <c r="G3135" s="381"/>
      <c r="H3135" s="381"/>
      <c r="I3135" s="381"/>
      <c r="J3135" s="381"/>
      <c r="K3135" s="381"/>
      <c r="L3135" s="381"/>
      <c r="M3135" s="381"/>
      <c r="N3135" s="381"/>
      <c r="O3135" s="381"/>
      <c r="P3135" s="381"/>
      <c r="Q3135" s="381"/>
      <c r="R3135" s="379"/>
    </row>
    <row r="3136" spans="1:18" x14ac:dyDescent="0.25">
      <c r="A3136" s="378"/>
      <c r="B3136" s="381"/>
      <c r="C3136" s="381"/>
      <c r="D3136" s="381"/>
      <c r="E3136" s="381"/>
      <c r="F3136" s="381"/>
      <c r="G3136" s="381"/>
      <c r="H3136" s="381"/>
      <c r="I3136" s="381"/>
      <c r="J3136" s="381"/>
      <c r="K3136" s="381"/>
      <c r="L3136" s="381"/>
      <c r="M3136" s="381"/>
      <c r="N3136" s="381"/>
      <c r="O3136" s="381"/>
      <c r="P3136" s="381"/>
      <c r="Q3136" s="381"/>
      <c r="R3136" s="379"/>
    </row>
    <row r="3137" spans="1:18" x14ac:dyDescent="0.25">
      <c r="A3137" s="378"/>
      <c r="B3137" s="381"/>
      <c r="C3137" s="381"/>
      <c r="D3137" s="381"/>
      <c r="E3137" s="381"/>
      <c r="F3137" s="381"/>
      <c r="G3137" s="381"/>
      <c r="H3137" s="381"/>
      <c r="I3137" s="381"/>
      <c r="J3137" s="381"/>
      <c r="K3137" s="381"/>
      <c r="L3137" s="381"/>
      <c r="M3137" s="381"/>
      <c r="N3137" s="381"/>
      <c r="O3137" s="381"/>
      <c r="P3137" s="381"/>
      <c r="Q3137" s="381"/>
      <c r="R3137" s="379"/>
    </row>
    <row r="3138" spans="1:18" x14ac:dyDescent="0.25">
      <c r="A3138" s="378"/>
      <c r="B3138" s="381"/>
      <c r="C3138" s="381"/>
      <c r="D3138" s="381"/>
      <c r="E3138" s="381"/>
      <c r="F3138" s="381"/>
      <c r="G3138" s="381"/>
      <c r="H3138" s="381"/>
      <c r="I3138" s="381"/>
      <c r="J3138" s="381"/>
      <c r="K3138" s="381"/>
      <c r="L3138" s="381"/>
      <c r="M3138" s="381"/>
      <c r="N3138" s="381"/>
      <c r="O3138" s="381"/>
      <c r="P3138" s="381"/>
      <c r="Q3138" s="381"/>
      <c r="R3138" s="379"/>
    </row>
    <row r="3139" spans="1:18" x14ac:dyDescent="0.25">
      <c r="A3139" s="378"/>
      <c r="B3139" s="381"/>
      <c r="C3139" s="381"/>
      <c r="D3139" s="381"/>
      <c r="E3139" s="381"/>
      <c r="F3139" s="381"/>
      <c r="G3139" s="381"/>
      <c r="H3139" s="381"/>
      <c r="I3139" s="381"/>
      <c r="J3139" s="381"/>
      <c r="K3139" s="381"/>
      <c r="L3139" s="381"/>
      <c r="M3139" s="381"/>
      <c r="N3139" s="381"/>
      <c r="O3139" s="381"/>
      <c r="P3139" s="381"/>
      <c r="Q3139" s="381"/>
      <c r="R3139" s="379"/>
    </row>
    <row r="3140" spans="1:18" x14ac:dyDescent="0.25">
      <c r="A3140" s="378"/>
      <c r="B3140" s="381"/>
      <c r="C3140" s="381"/>
      <c r="D3140" s="381"/>
      <c r="E3140" s="381"/>
      <c r="F3140" s="381"/>
      <c r="G3140" s="381"/>
      <c r="H3140" s="381"/>
      <c r="I3140" s="381"/>
      <c r="J3140" s="381"/>
      <c r="K3140" s="381"/>
      <c r="L3140" s="381"/>
      <c r="M3140" s="381"/>
      <c r="N3140" s="381"/>
      <c r="O3140" s="381"/>
      <c r="P3140" s="381"/>
      <c r="Q3140" s="381"/>
      <c r="R3140" s="379"/>
    </row>
    <row r="3141" spans="1:18" x14ac:dyDescent="0.25">
      <c r="A3141" s="378"/>
      <c r="B3141" s="381"/>
      <c r="C3141" s="381"/>
      <c r="D3141" s="381"/>
      <c r="E3141" s="381"/>
      <c r="F3141" s="381"/>
      <c r="G3141" s="381"/>
      <c r="H3141" s="381"/>
      <c r="I3141" s="381"/>
      <c r="J3141" s="381"/>
      <c r="K3141" s="381"/>
      <c r="L3141" s="381"/>
      <c r="M3141" s="381"/>
      <c r="N3141" s="381"/>
      <c r="O3141" s="381"/>
      <c r="P3141" s="381"/>
      <c r="Q3141" s="381"/>
      <c r="R3141" s="379"/>
    </row>
    <row r="3142" spans="1:18" x14ac:dyDescent="0.25">
      <c r="A3142" s="378"/>
      <c r="B3142" s="381"/>
      <c r="C3142" s="381"/>
      <c r="D3142" s="381"/>
      <c r="E3142" s="381"/>
      <c r="F3142" s="381"/>
      <c r="G3142" s="381"/>
      <c r="H3142" s="381"/>
      <c r="I3142" s="381"/>
      <c r="J3142" s="381"/>
      <c r="K3142" s="381"/>
      <c r="L3142" s="381"/>
      <c r="M3142" s="381"/>
      <c r="N3142" s="381"/>
      <c r="O3142" s="381"/>
      <c r="P3142" s="381"/>
      <c r="Q3142" s="381"/>
      <c r="R3142" s="379"/>
    </row>
    <row r="3143" spans="1:18" x14ac:dyDescent="0.25">
      <c r="A3143" s="378"/>
      <c r="B3143" s="381"/>
      <c r="C3143" s="381"/>
      <c r="D3143" s="381"/>
      <c r="E3143" s="381"/>
      <c r="F3143" s="381"/>
      <c r="G3143" s="381"/>
      <c r="H3143" s="381"/>
      <c r="I3143" s="381"/>
      <c r="J3143" s="381"/>
      <c r="K3143" s="381"/>
      <c r="L3143" s="381"/>
      <c r="M3143" s="381"/>
      <c r="N3143" s="381"/>
      <c r="O3143" s="381"/>
      <c r="P3143" s="381"/>
      <c r="Q3143" s="381"/>
      <c r="R3143" s="379"/>
    </row>
    <row r="3144" spans="1:18" x14ac:dyDescent="0.25">
      <c r="A3144" s="378"/>
      <c r="B3144" s="381"/>
      <c r="C3144" s="381"/>
      <c r="D3144" s="381"/>
      <c r="E3144" s="381"/>
      <c r="F3144" s="381"/>
      <c r="G3144" s="381"/>
      <c r="H3144" s="381"/>
      <c r="I3144" s="381"/>
      <c r="J3144" s="381"/>
      <c r="K3144" s="381"/>
      <c r="L3144" s="381"/>
      <c r="M3144" s="381"/>
      <c r="N3144" s="381"/>
      <c r="O3144" s="381"/>
      <c r="P3144" s="381"/>
      <c r="Q3144" s="381"/>
      <c r="R3144" s="379"/>
    </row>
    <row r="3145" spans="1:18" x14ac:dyDescent="0.25">
      <c r="A3145" s="378"/>
      <c r="B3145" s="381"/>
      <c r="C3145" s="381"/>
      <c r="D3145" s="381"/>
      <c r="E3145" s="381"/>
      <c r="F3145" s="381"/>
      <c r="G3145" s="381"/>
      <c r="H3145" s="381"/>
      <c r="I3145" s="381"/>
      <c r="J3145" s="381"/>
      <c r="K3145" s="381"/>
      <c r="L3145" s="381"/>
      <c r="M3145" s="381"/>
      <c r="N3145" s="381"/>
      <c r="O3145" s="381"/>
      <c r="P3145" s="381"/>
      <c r="Q3145" s="381"/>
      <c r="R3145" s="379"/>
    </row>
    <row r="3146" spans="1:18" x14ac:dyDescent="0.25">
      <c r="A3146" s="378"/>
      <c r="B3146" s="381"/>
      <c r="C3146" s="381"/>
      <c r="D3146" s="381"/>
      <c r="E3146" s="381"/>
      <c r="F3146" s="381"/>
      <c r="G3146" s="381"/>
      <c r="H3146" s="381"/>
      <c r="I3146" s="381"/>
      <c r="J3146" s="381"/>
      <c r="K3146" s="381"/>
      <c r="L3146" s="381"/>
      <c r="M3146" s="381"/>
      <c r="N3146" s="381"/>
      <c r="O3146" s="381"/>
      <c r="P3146" s="381"/>
      <c r="Q3146" s="381"/>
      <c r="R3146" s="379"/>
    </row>
    <row r="3147" spans="1:18" x14ac:dyDescent="0.25">
      <c r="A3147" s="378"/>
      <c r="B3147" s="381"/>
      <c r="C3147" s="381"/>
      <c r="D3147" s="381"/>
      <c r="E3147" s="381"/>
      <c r="F3147" s="381"/>
      <c r="G3147" s="381"/>
      <c r="H3147" s="381"/>
      <c r="I3147" s="381"/>
      <c r="J3147" s="381"/>
      <c r="K3147" s="381"/>
      <c r="L3147" s="381"/>
      <c r="M3147" s="381"/>
      <c r="N3147" s="381"/>
      <c r="O3147" s="381"/>
      <c r="P3147" s="381"/>
      <c r="Q3147" s="381"/>
      <c r="R3147" s="379"/>
    </row>
    <row r="3148" spans="1:18" x14ac:dyDescent="0.25">
      <c r="A3148" s="378"/>
      <c r="B3148" s="381"/>
      <c r="C3148" s="381"/>
      <c r="D3148" s="381"/>
      <c r="E3148" s="381"/>
      <c r="F3148" s="381"/>
      <c r="G3148" s="381"/>
      <c r="H3148" s="381"/>
      <c r="I3148" s="381"/>
      <c r="J3148" s="381"/>
      <c r="K3148" s="381"/>
      <c r="L3148" s="381"/>
      <c r="M3148" s="381"/>
      <c r="N3148" s="381"/>
      <c r="O3148" s="381"/>
      <c r="P3148" s="381"/>
      <c r="Q3148" s="381"/>
      <c r="R3148" s="379"/>
    </row>
    <row r="3149" spans="1:18" x14ac:dyDescent="0.25">
      <c r="A3149" s="378"/>
      <c r="B3149" s="381"/>
      <c r="C3149" s="381"/>
      <c r="D3149" s="381"/>
      <c r="E3149" s="381"/>
      <c r="F3149" s="381"/>
      <c r="G3149" s="381"/>
      <c r="H3149" s="381"/>
      <c r="I3149" s="381"/>
      <c r="J3149" s="381"/>
      <c r="K3149" s="381"/>
      <c r="L3149" s="381"/>
      <c r="M3149" s="381"/>
      <c r="N3149" s="381"/>
      <c r="O3149" s="381"/>
      <c r="P3149" s="381"/>
      <c r="Q3149" s="381"/>
      <c r="R3149" s="379"/>
    </row>
    <row r="3150" spans="1:18" x14ac:dyDescent="0.25">
      <c r="A3150" s="378"/>
      <c r="B3150" s="381"/>
      <c r="C3150" s="381"/>
      <c r="D3150" s="381"/>
      <c r="E3150" s="381"/>
      <c r="F3150" s="381"/>
      <c r="G3150" s="381"/>
      <c r="H3150" s="381"/>
      <c r="I3150" s="381"/>
      <c r="J3150" s="381"/>
      <c r="K3150" s="381"/>
      <c r="L3150" s="381"/>
      <c r="M3150" s="381"/>
      <c r="N3150" s="381"/>
      <c r="O3150" s="381"/>
      <c r="P3150" s="381"/>
      <c r="Q3150" s="381"/>
      <c r="R3150" s="379"/>
    </row>
    <row r="3151" spans="1:18" x14ac:dyDescent="0.25">
      <c r="A3151" s="378"/>
      <c r="B3151" s="381"/>
      <c r="C3151" s="381"/>
      <c r="D3151" s="381"/>
      <c r="E3151" s="381"/>
      <c r="F3151" s="381"/>
      <c r="G3151" s="381"/>
      <c r="H3151" s="381"/>
      <c r="I3151" s="381"/>
      <c r="J3151" s="381"/>
      <c r="K3151" s="381"/>
      <c r="L3151" s="381"/>
      <c r="M3151" s="381"/>
      <c r="N3151" s="381"/>
      <c r="O3151" s="381"/>
      <c r="P3151" s="381"/>
      <c r="Q3151" s="381"/>
      <c r="R3151" s="379"/>
    </row>
    <row r="3152" spans="1:18" x14ac:dyDescent="0.25">
      <c r="A3152" s="378"/>
      <c r="B3152" s="381"/>
      <c r="C3152" s="381"/>
      <c r="D3152" s="381"/>
      <c r="E3152" s="381"/>
      <c r="F3152" s="381"/>
      <c r="G3152" s="381"/>
      <c r="H3152" s="381"/>
      <c r="I3152" s="381"/>
      <c r="J3152" s="381"/>
      <c r="K3152" s="381"/>
      <c r="L3152" s="381"/>
      <c r="M3152" s="381"/>
      <c r="N3152" s="381"/>
      <c r="O3152" s="381"/>
      <c r="P3152" s="381"/>
      <c r="Q3152" s="381"/>
      <c r="R3152" s="379"/>
    </row>
    <row r="3153" spans="1:18" x14ac:dyDescent="0.25">
      <c r="A3153" s="378"/>
      <c r="B3153" s="381"/>
      <c r="C3153" s="381"/>
      <c r="D3153" s="381"/>
      <c r="E3153" s="381"/>
      <c r="F3153" s="381"/>
      <c r="G3153" s="381"/>
      <c r="H3153" s="381"/>
      <c r="I3153" s="381"/>
      <c r="J3153" s="381"/>
      <c r="K3153" s="381"/>
      <c r="L3153" s="381"/>
      <c r="M3153" s="381"/>
      <c r="N3153" s="381"/>
      <c r="O3153" s="381"/>
      <c r="P3153" s="381"/>
      <c r="Q3153" s="381"/>
      <c r="R3153" s="379"/>
    </row>
    <row r="3154" spans="1:18" x14ac:dyDescent="0.25">
      <c r="A3154" s="378"/>
      <c r="B3154" s="381"/>
      <c r="C3154" s="381"/>
      <c r="D3154" s="381"/>
      <c r="E3154" s="381"/>
      <c r="F3154" s="381"/>
      <c r="G3154" s="381"/>
      <c r="H3154" s="381"/>
      <c r="I3154" s="381"/>
      <c r="J3154" s="381"/>
      <c r="K3154" s="381"/>
      <c r="L3154" s="381"/>
      <c r="M3154" s="381"/>
      <c r="N3154" s="381"/>
      <c r="O3154" s="381"/>
      <c r="P3154" s="381"/>
      <c r="Q3154" s="381"/>
      <c r="R3154" s="379"/>
    </row>
    <row r="3155" spans="1:18" x14ac:dyDescent="0.25">
      <c r="A3155" s="378"/>
      <c r="B3155" s="381"/>
      <c r="C3155" s="381"/>
      <c r="D3155" s="381"/>
      <c r="E3155" s="381"/>
      <c r="F3155" s="381"/>
      <c r="G3155" s="381"/>
      <c r="H3155" s="381"/>
      <c r="I3155" s="381"/>
      <c r="J3155" s="381"/>
      <c r="K3155" s="381"/>
      <c r="L3155" s="381"/>
      <c r="M3155" s="381"/>
      <c r="N3155" s="381"/>
      <c r="O3155" s="381"/>
      <c r="P3155" s="381"/>
      <c r="Q3155" s="381"/>
      <c r="R3155" s="379"/>
    </row>
    <row r="3156" spans="1:18" x14ac:dyDescent="0.25">
      <c r="A3156" s="378"/>
      <c r="B3156" s="381"/>
      <c r="C3156" s="381"/>
      <c r="D3156" s="381"/>
      <c r="E3156" s="381"/>
      <c r="F3156" s="381"/>
      <c r="G3156" s="381"/>
      <c r="H3156" s="381"/>
      <c r="I3156" s="381"/>
      <c r="J3156" s="381"/>
      <c r="K3156" s="381"/>
      <c r="L3156" s="381"/>
      <c r="M3156" s="381"/>
      <c r="N3156" s="381"/>
      <c r="O3156" s="381"/>
      <c r="P3156" s="381"/>
      <c r="Q3156" s="381"/>
      <c r="R3156" s="379"/>
    </row>
    <row r="3157" spans="1:18" x14ac:dyDescent="0.25">
      <c r="A3157" s="378"/>
      <c r="B3157" s="381"/>
      <c r="C3157" s="381"/>
      <c r="D3157" s="381"/>
      <c r="E3157" s="381"/>
      <c r="F3157" s="381"/>
      <c r="G3157" s="381"/>
      <c r="H3157" s="381"/>
      <c r="I3157" s="381"/>
      <c r="J3157" s="381"/>
      <c r="K3157" s="381"/>
      <c r="L3157" s="381"/>
      <c r="M3157" s="381"/>
      <c r="N3157" s="381"/>
      <c r="O3157" s="381"/>
      <c r="P3157" s="381"/>
      <c r="Q3157" s="381"/>
      <c r="R3157" s="379"/>
    </row>
    <row r="3158" spans="1:18" x14ac:dyDescent="0.25">
      <c r="A3158" s="378"/>
      <c r="B3158" s="381"/>
      <c r="C3158" s="381"/>
      <c r="D3158" s="381"/>
      <c r="E3158" s="381"/>
      <c r="F3158" s="381"/>
      <c r="G3158" s="381"/>
      <c r="H3158" s="381"/>
      <c r="I3158" s="381"/>
      <c r="J3158" s="381"/>
      <c r="K3158" s="381"/>
      <c r="L3158" s="381"/>
      <c r="M3158" s="381"/>
      <c r="N3158" s="381"/>
      <c r="O3158" s="381"/>
      <c r="P3158" s="381"/>
      <c r="Q3158" s="381"/>
      <c r="R3158" s="379"/>
    </row>
    <row r="3159" spans="1:18" x14ac:dyDescent="0.25">
      <c r="A3159" s="378"/>
      <c r="B3159" s="381"/>
      <c r="C3159" s="381"/>
      <c r="D3159" s="381"/>
      <c r="E3159" s="381"/>
      <c r="F3159" s="381"/>
      <c r="G3159" s="381"/>
      <c r="H3159" s="381"/>
      <c r="I3159" s="381"/>
      <c r="J3159" s="381"/>
      <c r="K3159" s="381"/>
      <c r="L3159" s="381"/>
      <c r="M3159" s="381"/>
      <c r="N3159" s="381"/>
      <c r="O3159" s="381"/>
      <c r="P3159" s="381"/>
      <c r="Q3159" s="381"/>
      <c r="R3159" s="379"/>
    </row>
    <row r="3160" spans="1:18" x14ac:dyDescent="0.25">
      <c r="A3160" s="378"/>
      <c r="B3160" s="381"/>
      <c r="C3160" s="381"/>
      <c r="D3160" s="381"/>
      <c r="E3160" s="381"/>
      <c r="F3160" s="381"/>
      <c r="G3160" s="381"/>
      <c r="H3160" s="381"/>
      <c r="I3160" s="381"/>
      <c r="J3160" s="381"/>
      <c r="K3160" s="381"/>
      <c r="L3160" s="381"/>
      <c r="M3160" s="381"/>
      <c r="N3160" s="381"/>
      <c r="O3160" s="381"/>
      <c r="P3160" s="381"/>
      <c r="Q3160" s="381"/>
      <c r="R3160" s="379"/>
    </row>
    <row r="3161" spans="1:18" x14ac:dyDescent="0.25">
      <c r="A3161" s="378"/>
      <c r="B3161" s="381"/>
      <c r="C3161" s="381"/>
      <c r="D3161" s="381"/>
      <c r="E3161" s="381"/>
      <c r="F3161" s="381"/>
      <c r="G3161" s="381"/>
      <c r="H3161" s="381"/>
      <c r="I3161" s="381"/>
      <c r="J3161" s="381"/>
      <c r="K3161" s="381"/>
      <c r="L3161" s="381"/>
      <c r="M3161" s="381"/>
      <c r="N3161" s="381"/>
      <c r="O3161" s="381"/>
      <c r="P3161" s="381"/>
      <c r="Q3161" s="381"/>
      <c r="R3161" s="379"/>
    </row>
    <row r="3162" spans="1:18" x14ac:dyDescent="0.25">
      <c r="A3162" s="378"/>
      <c r="B3162" s="381"/>
      <c r="C3162" s="381"/>
      <c r="D3162" s="381"/>
      <c r="E3162" s="381"/>
      <c r="F3162" s="381"/>
      <c r="G3162" s="381"/>
      <c r="H3162" s="381"/>
      <c r="I3162" s="381"/>
      <c r="J3162" s="381"/>
      <c r="K3162" s="381"/>
      <c r="L3162" s="381"/>
      <c r="M3162" s="381"/>
      <c r="N3162" s="381"/>
      <c r="O3162" s="381"/>
      <c r="P3162" s="381"/>
      <c r="Q3162" s="381"/>
      <c r="R3162" s="379"/>
    </row>
    <row r="3163" spans="1:18" x14ac:dyDescent="0.25">
      <c r="A3163" s="378"/>
      <c r="B3163" s="381"/>
      <c r="C3163" s="381"/>
      <c r="D3163" s="381"/>
      <c r="E3163" s="381"/>
      <c r="F3163" s="381"/>
      <c r="G3163" s="381"/>
      <c r="H3163" s="381"/>
      <c r="I3163" s="381"/>
      <c r="J3163" s="381"/>
      <c r="K3163" s="381"/>
      <c r="L3163" s="381"/>
      <c r="M3163" s="381"/>
      <c r="N3163" s="381"/>
      <c r="O3163" s="381"/>
      <c r="P3163" s="381"/>
      <c r="Q3163" s="381"/>
      <c r="R3163" s="379"/>
    </row>
    <row r="3164" spans="1:18" x14ac:dyDescent="0.25">
      <c r="A3164" s="378"/>
      <c r="B3164" s="381"/>
      <c r="C3164" s="381"/>
      <c r="D3164" s="381"/>
      <c r="E3164" s="381"/>
      <c r="F3164" s="381"/>
      <c r="G3164" s="381"/>
      <c r="H3164" s="381"/>
      <c r="I3164" s="381"/>
      <c r="J3164" s="381"/>
      <c r="K3164" s="381"/>
      <c r="L3164" s="381"/>
      <c r="M3164" s="381"/>
      <c r="N3164" s="381"/>
      <c r="O3164" s="381"/>
      <c r="P3164" s="381"/>
      <c r="Q3164" s="381"/>
      <c r="R3164" s="379"/>
    </row>
    <row r="3165" spans="1:18" x14ac:dyDescent="0.25">
      <c r="A3165" s="378"/>
      <c r="B3165" s="381"/>
      <c r="C3165" s="381"/>
      <c r="D3165" s="381"/>
      <c r="E3165" s="381"/>
      <c r="F3165" s="381"/>
      <c r="G3165" s="381"/>
      <c r="H3165" s="381"/>
      <c r="I3165" s="381"/>
      <c r="J3165" s="381"/>
      <c r="K3165" s="381"/>
      <c r="L3165" s="381"/>
      <c r="M3165" s="381"/>
      <c r="N3165" s="381"/>
      <c r="O3165" s="381"/>
      <c r="P3165" s="381"/>
      <c r="Q3165" s="381"/>
      <c r="R3165" s="379"/>
    </row>
    <row r="3166" spans="1:18" x14ac:dyDescent="0.25">
      <c r="A3166" s="378"/>
      <c r="B3166" s="381"/>
      <c r="C3166" s="381"/>
      <c r="D3166" s="381"/>
      <c r="E3166" s="381"/>
      <c r="F3166" s="381"/>
      <c r="G3166" s="381"/>
      <c r="H3166" s="381"/>
      <c r="I3166" s="381"/>
      <c r="J3166" s="381"/>
      <c r="K3166" s="381"/>
      <c r="L3166" s="381"/>
      <c r="M3166" s="381"/>
      <c r="N3166" s="381"/>
      <c r="O3166" s="381"/>
      <c r="P3166" s="381"/>
      <c r="Q3166" s="381"/>
      <c r="R3166" s="379"/>
    </row>
    <row r="3167" spans="1:18" x14ac:dyDescent="0.25">
      <c r="A3167" s="378"/>
      <c r="B3167" s="381"/>
      <c r="C3167" s="381"/>
      <c r="D3167" s="381"/>
      <c r="E3167" s="381"/>
      <c r="F3167" s="381"/>
      <c r="G3167" s="381"/>
      <c r="H3167" s="381"/>
      <c r="I3167" s="381"/>
      <c r="J3167" s="381"/>
      <c r="K3167" s="381"/>
      <c r="L3167" s="381"/>
      <c r="M3167" s="381"/>
      <c r="N3167" s="381"/>
      <c r="O3167" s="381"/>
      <c r="P3167" s="381"/>
      <c r="Q3167" s="381"/>
      <c r="R3167" s="379"/>
    </row>
    <row r="3168" spans="1:18" x14ac:dyDescent="0.25">
      <c r="A3168" s="378"/>
      <c r="B3168" s="381"/>
      <c r="C3168" s="381"/>
      <c r="D3168" s="381"/>
      <c r="E3168" s="381"/>
      <c r="F3168" s="381"/>
      <c r="G3168" s="381"/>
      <c r="H3168" s="381"/>
      <c r="I3168" s="381"/>
      <c r="J3168" s="381"/>
      <c r="K3168" s="381"/>
      <c r="L3168" s="381"/>
      <c r="M3168" s="381"/>
      <c r="N3168" s="381"/>
      <c r="O3168" s="381"/>
      <c r="P3168" s="381"/>
      <c r="Q3168" s="381"/>
      <c r="R3168" s="379"/>
    </row>
    <row r="3169" spans="1:19" x14ac:dyDescent="0.25">
      <c r="A3169" s="378"/>
      <c r="B3169" s="381"/>
      <c r="C3169" s="381"/>
      <c r="D3169" s="381"/>
      <c r="E3169" s="381"/>
      <c r="F3169" s="381"/>
      <c r="G3169" s="381"/>
      <c r="H3169" s="381"/>
      <c r="I3169" s="381"/>
      <c r="J3169" s="381"/>
      <c r="K3169" s="381"/>
      <c r="L3169" s="381"/>
      <c r="M3169" s="381"/>
      <c r="N3169" s="381"/>
      <c r="O3169" s="381"/>
      <c r="P3169" s="381"/>
      <c r="Q3169" s="381"/>
      <c r="R3169" s="379"/>
    </row>
    <row r="3170" spans="1:19" x14ac:dyDescent="0.25">
      <c r="A3170" s="378"/>
      <c r="B3170" s="381"/>
      <c r="C3170" s="381"/>
      <c r="D3170" s="381"/>
      <c r="E3170" s="381"/>
      <c r="F3170" s="381"/>
      <c r="G3170" s="381"/>
      <c r="H3170" s="381"/>
      <c r="I3170" s="381"/>
      <c r="J3170" s="381"/>
      <c r="K3170" s="381"/>
      <c r="L3170" s="381"/>
      <c r="M3170" s="381"/>
      <c r="N3170" s="381"/>
      <c r="O3170" s="381"/>
      <c r="P3170" s="381"/>
      <c r="Q3170" s="381"/>
      <c r="R3170" s="379"/>
    </row>
    <row r="3171" spans="1:19" x14ac:dyDescent="0.25">
      <c r="A3171" s="378"/>
      <c r="B3171" s="381"/>
      <c r="C3171" s="381"/>
      <c r="D3171" s="381"/>
      <c r="E3171" s="381"/>
      <c r="F3171" s="381"/>
      <c r="G3171" s="381"/>
      <c r="H3171" s="381"/>
      <c r="I3171" s="381"/>
      <c r="J3171" s="381"/>
      <c r="K3171" s="381"/>
      <c r="L3171" s="381"/>
      <c r="M3171" s="381"/>
      <c r="N3171" s="381"/>
      <c r="O3171" s="381"/>
      <c r="P3171" s="381"/>
      <c r="Q3171" s="381"/>
      <c r="R3171" s="379"/>
    </row>
    <row r="3172" spans="1:19" x14ac:dyDescent="0.25">
      <c r="A3172" s="378"/>
      <c r="B3172" s="381"/>
      <c r="C3172" s="381"/>
      <c r="D3172" s="381"/>
      <c r="E3172" s="381"/>
      <c r="F3172" s="381"/>
      <c r="G3172" s="381"/>
      <c r="H3172" s="381"/>
      <c r="I3172" s="381"/>
      <c r="J3172" s="381"/>
      <c r="K3172" s="381"/>
      <c r="L3172" s="381"/>
      <c r="M3172" s="381"/>
      <c r="N3172" s="381"/>
      <c r="O3172" s="381"/>
      <c r="P3172" s="381"/>
      <c r="Q3172" s="381"/>
      <c r="R3172" s="379"/>
    </row>
    <row r="3173" spans="1:19" x14ac:dyDescent="0.25">
      <c r="A3173" s="378"/>
      <c r="B3173" s="381"/>
      <c r="C3173" s="381"/>
      <c r="D3173" s="381"/>
      <c r="E3173" s="381"/>
      <c r="F3173" s="381"/>
      <c r="G3173" s="381"/>
      <c r="H3173" s="381"/>
      <c r="I3173" s="381"/>
      <c r="J3173" s="381"/>
      <c r="K3173" s="381"/>
      <c r="L3173" s="381"/>
      <c r="M3173" s="381"/>
      <c r="N3173" s="381"/>
      <c r="O3173" s="381"/>
      <c r="P3173" s="381"/>
      <c r="Q3173" s="381"/>
      <c r="R3173" s="379"/>
    </row>
    <row r="3174" spans="1:19" x14ac:dyDescent="0.25">
      <c r="A3174" s="378"/>
      <c r="B3174" s="381"/>
      <c r="C3174" s="381"/>
      <c r="D3174" s="381"/>
      <c r="E3174" s="381"/>
      <c r="F3174" s="381"/>
      <c r="G3174" s="381"/>
      <c r="H3174" s="381"/>
      <c r="I3174" s="381"/>
      <c r="J3174" s="381"/>
      <c r="K3174" s="381"/>
      <c r="L3174" s="381"/>
      <c r="M3174" s="381"/>
      <c r="N3174" s="381"/>
      <c r="O3174" s="381"/>
      <c r="P3174" s="381"/>
      <c r="Q3174" s="381"/>
      <c r="R3174" s="379"/>
    </row>
    <row r="3175" spans="1:19" x14ac:dyDescent="0.25">
      <c r="A3175" s="378"/>
      <c r="B3175" s="381"/>
      <c r="C3175" s="381"/>
      <c r="D3175" s="381"/>
      <c r="E3175" s="381"/>
      <c r="F3175" s="381"/>
      <c r="G3175" s="381"/>
      <c r="H3175" s="381"/>
      <c r="I3175" s="381"/>
      <c r="J3175" s="381"/>
      <c r="K3175" s="381"/>
      <c r="L3175" s="381"/>
      <c r="M3175" s="381"/>
      <c r="N3175" s="381"/>
      <c r="O3175" s="381"/>
      <c r="P3175" s="381"/>
      <c r="Q3175" s="381"/>
      <c r="R3175" s="379"/>
    </row>
    <row r="3176" spans="1:19" x14ac:dyDescent="0.25">
      <c r="A3176" s="378"/>
      <c r="B3176" s="381"/>
      <c r="C3176" s="381"/>
      <c r="D3176" s="381"/>
      <c r="E3176" s="381"/>
      <c r="F3176" s="381"/>
      <c r="G3176" s="381"/>
      <c r="H3176" s="381"/>
      <c r="I3176" s="381"/>
      <c r="J3176" s="381"/>
      <c r="K3176" s="381"/>
      <c r="L3176" s="381"/>
      <c r="M3176" s="381"/>
      <c r="N3176" s="381"/>
      <c r="O3176" s="381"/>
      <c r="P3176" s="381"/>
      <c r="Q3176" s="381"/>
      <c r="R3176" s="379"/>
    </row>
    <row r="3177" spans="1:19" x14ac:dyDescent="0.25">
      <c r="A3177" s="378"/>
      <c r="B3177" s="381"/>
      <c r="C3177" s="381"/>
      <c r="D3177" s="381"/>
      <c r="E3177" s="381"/>
      <c r="F3177" s="381"/>
      <c r="G3177" s="381"/>
      <c r="H3177" s="381"/>
      <c r="I3177" s="381"/>
      <c r="J3177" s="381"/>
      <c r="K3177" s="381"/>
      <c r="L3177" s="381"/>
      <c r="M3177" s="381"/>
      <c r="N3177" s="381"/>
      <c r="O3177" s="381"/>
      <c r="P3177" s="381"/>
      <c r="Q3177" s="381"/>
      <c r="R3177" s="379"/>
    </row>
    <row r="3178" spans="1:19" x14ac:dyDescent="0.25">
      <c r="A3178" s="378"/>
      <c r="B3178" s="381"/>
      <c r="C3178" s="381"/>
      <c r="D3178" s="381"/>
      <c r="E3178" s="381"/>
      <c r="F3178" s="381"/>
      <c r="G3178" s="381"/>
      <c r="H3178" s="381"/>
      <c r="I3178" s="381"/>
      <c r="J3178" s="381"/>
      <c r="K3178" s="381"/>
      <c r="L3178" s="381"/>
      <c r="M3178" s="381"/>
      <c r="N3178" s="381"/>
      <c r="O3178" s="381"/>
      <c r="P3178" s="381"/>
      <c r="Q3178" s="381"/>
      <c r="R3178" s="379"/>
    </row>
    <row r="3179" spans="1:19" x14ac:dyDescent="0.25">
      <c r="A3179" s="378"/>
      <c r="B3179" s="381"/>
      <c r="C3179" s="381"/>
      <c r="D3179" s="381"/>
      <c r="E3179" s="381"/>
      <c r="F3179" s="381"/>
      <c r="G3179" s="381"/>
      <c r="H3179" s="381"/>
      <c r="I3179" s="381"/>
      <c r="J3179" s="381"/>
      <c r="K3179" s="381"/>
      <c r="L3179" s="381"/>
      <c r="M3179" s="381"/>
      <c r="N3179" s="381"/>
      <c r="O3179" s="381"/>
      <c r="P3179" s="381"/>
      <c r="Q3179" s="381"/>
      <c r="R3179" s="379"/>
    </row>
    <row r="3180" spans="1:19" x14ac:dyDescent="0.25">
      <c r="A3180" s="378"/>
      <c r="B3180" s="381"/>
      <c r="C3180" s="381"/>
      <c r="D3180" s="381"/>
      <c r="E3180" s="381"/>
      <c r="F3180" s="381"/>
      <c r="G3180" s="381"/>
      <c r="H3180" s="381"/>
      <c r="I3180" s="381"/>
      <c r="J3180" s="381"/>
      <c r="K3180" s="381"/>
      <c r="L3180" s="381"/>
      <c r="M3180" s="381"/>
      <c r="N3180" s="381"/>
      <c r="O3180" s="381"/>
      <c r="P3180" s="381"/>
      <c r="Q3180" s="381"/>
      <c r="R3180" s="379"/>
    </row>
    <row r="3181" spans="1:19" x14ac:dyDescent="0.25">
      <c r="A3181" s="378"/>
      <c r="B3181" s="381"/>
      <c r="C3181" s="381"/>
      <c r="D3181" s="381"/>
      <c r="E3181" s="381"/>
      <c r="F3181" s="381"/>
      <c r="G3181" s="381"/>
      <c r="H3181" s="381"/>
      <c r="I3181" s="381"/>
      <c r="J3181" s="381"/>
      <c r="K3181" s="381"/>
      <c r="L3181" s="381"/>
      <c r="M3181" s="381"/>
      <c r="N3181" s="381"/>
      <c r="O3181" s="381"/>
      <c r="P3181" s="381"/>
      <c r="Q3181" s="381"/>
      <c r="R3181" s="379"/>
    </row>
    <row r="3182" spans="1:19" x14ac:dyDescent="0.25">
      <c r="A3182" s="378"/>
      <c r="B3182" s="381"/>
      <c r="C3182" s="381"/>
      <c r="D3182" s="381"/>
      <c r="E3182" s="381"/>
      <c r="F3182" s="381"/>
      <c r="G3182" s="381"/>
      <c r="H3182" s="381"/>
      <c r="I3182" s="381"/>
      <c r="J3182" s="381"/>
      <c r="K3182" s="381"/>
      <c r="L3182" s="381"/>
      <c r="M3182" s="381"/>
      <c r="N3182" s="381"/>
      <c r="O3182" s="381"/>
      <c r="P3182" s="381"/>
      <c r="Q3182" s="381"/>
      <c r="R3182" s="379"/>
    </row>
    <row r="3183" spans="1:19" x14ac:dyDescent="0.25">
      <c r="A3183" s="378"/>
      <c r="B3183" s="381"/>
      <c r="C3183" s="381"/>
      <c r="D3183" s="381"/>
      <c r="E3183" s="381"/>
      <c r="F3183" s="381"/>
      <c r="G3183" s="381"/>
      <c r="H3183" s="381"/>
      <c r="I3183" s="381"/>
      <c r="J3183" s="381"/>
      <c r="K3183" s="381"/>
      <c r="L3183" s="381"/>
      <c r="M3183" s="381"/>
      <c r="N3183" s="381"/>
      <c r="O3183" s="381"/>
      <c r="P3183" s="381"/>
      <c r="Q3183" s="381"/>
      <c r="R3183" s="379"/>
    </row>
    <row r="3184" spans="1:19" x14ac:dyDescent="0.25">
      <c r="A3184" s="378"/>
      <c r="B3184" s="381"/>
      <c r="C3184" s="381"/>
      <c r="D3184" s="381"/>
      <c r="E3184" s="381"/>
      <c r="F3184" s="381"/>
      <c r="G3184" s="381"/>
      <c r="H3184" s="381"/>
      <c r="I3184" s="381"/>
      <c r="J3184" s="381"/>
      <c r="K3184" s="381"/>
      <c r="L3184" s="381"/>
      <c r="M3184" s="381"/>
      <c r="N3184" s="381"/>
      <c r="O3184" s="381"/>
      <c r="P3184" s="381"/>
      <c r="Q3184" s="381"/>
      <c r="R3184" s="379"/>
      <c r="S3184" s="382"/>
    </row>
    <row r="3185" spans="1:18" x14ac:dyDescent="0.25">
      <c r="A3185" s="378"/>
      <c r="B3185" s="381"/>
      <c r="C3185" s="381"/>
      <c r="D3185" s="381"/>
      <c r="E3185" s="381"/>
      <c r="F3185" s="381"/>
      <c r="G3185" s="381"/>
      <c r="H3185" s="381"/>
      <c r="I3185" s="381"/>
      <c r="J3185" s="381"/>
      <c r="K3185" s="381"/>
      <c r="L3185" s="381"/>
      <c r="M3185" s="381"/>
      <c r="N3185" s="381"/>
      <c r="O3185" s="381"/>
      <c r="P3185" s="381"/>
      <c r="Q3185" s="381"/>
      <c r="R3185" s="379"/>
    </row>
    <row r="3186" spans="1:18" x14ac:dyDescent="0.25">
      <c r="A3186" s="378"/>
      <c r="B3186" s="381"/>
      <c r="C3186" s="381"/>
      <c r="D3186" s="381"/>
      <c r="E3186" s="381"/>
      <c r="F3186" s="381"/>
      <c r="G3186" s="381"/>
      <c r="H3186" s="381"/>
      <c r="I3186" s="381"/>
      <c r="J3186" s="381"/>
      <c r="K3186" s="381"/>
      <c r="L3186" s="381"/>
      <c r="M3186" s="381"/>
      <c r="N3186" s="381"/>
      <c r="O3186" s="381"/>
      <c r="P3186" s="381"/>
      <c r="Q3186" s="381"/>
      <c r="R3186" s="379"/>
    </row>
    <row r="3187" spans="1:18" x14ac:dyDescent="0.25">
      <c r="A3187" s="378"/>
      <c r="B3187" s="381"/>
      <c r="C3187" s="381"/>
      <c r="D3187" s="381"/>
      <c r="E3187" s="381"/>
      <c r="F3187" s="381"/>
      <c r="G3187" s="381"/>
      <c r="H3187" s="381"/>
      <c r="I3187" s="381"/>
      <c r="J3187" s="381"/>
      <c r="K3187" s="381"/>
      <c r="L3187" s="381"/>
      <c r="M3187" s="381"/>
      <c r="N3187" s="381"/>
      <c r="O3187" s="381"/>
      <c r="P3187" s="381"/>
      <c r="Q3187" s="381"/>
      <c r="R3187" s="379"/>
    </row>
    <row r="3188" spans="1:18" x14ac:dyDescent="0.25">
      <c r="A3188" s="378"/>
      <c r="B3188" s="381"/>
      <c r="C3188" s="381"/>
      <c r="D3188" s="381"/>
      <c r="E3188" s="381"/>
      <c r="F3188" s="381"/>
      <c r="G3188" s="381"/>
      <c r="H3188" s="381"/>
      <c r="I3188" s="381"/>
      <c r="J3188" s="381"/>
      <c r="K3188" s="381"/>
      <c r="L3188" s="381"/>
      <c r="M3188" s="381"/>
      <c r="N3188" s="381"/>
      <c r="O3188" s="381"/>
      <c r="P3188" s="381"/>
      <c r="Q3188" s="381"/>
      <c r="R3188" s="379"/>
    </row>
    <row r="3189" spans="1:18" x14ac:dyDescent="0.25">
      <c r="A3189" s="378"/>
      <c r="B3189" s="381"/>
      <c r="C3189" s="381"/>
      <c r="D3189" s="381"/>
      <c r="E3189" s="381"/>
      <c r="F3189" s="381"/>
      <c r="G3189" s="381"/>
      <c r="H3189" s="381"/>
      <c r="I3189" s="381"/>
      <c r="J3189" s="381"/>
      <c r="K3189" s="381"/>
      <c r="L3189" s="381"/>
      <c r="M3189" s="381"/>
      <c r="N3189" s="381"/>
      <c r="O3189" s="381"/>
      <c r="P3189" s="381"/>
      <c r="Q3189" s="381"/>
      <c r="R3189" s="379"/>
    </row>
    <row r="3190" spans="1:18" x14ac:dyDescent="0.25">
      <c r="A3190" s="378"/>
      <c r="B3190" s="381"/>
      <c r="C3190" s="381"/>
      <c r="D3190" s="381"/>
      <c r="E3190" s="381"/>
      <c r="F3190" s="381"/>
      <c r="G3190" s="381"/>
      <c r="H3190" s="381"/>
      <c r="I3190" s="381"/>
      <c r="J3190" s="381"/>
      <c r="K3190" s="381"/>
      <c r="L3190" s="381"/>
      <c r="M3190" s="381"/>
      <c r="N3190" s="381"/>
      <c r="O3190" s="381"/>
      <c r="P3190" s="381"/>
      <c r="Q3190" s="381"/>
      <c r="R3190" s="379"/>
    </row>
    <row r="3191" spans="1:18" x14ac:dyDescent="0.25">
      <c r="A3191" s="378"/>
      <c r="B3191" s="381"/>
      <c r="C3191" s="381"/>
      <c r="D3191" s="381"/>
      <c r="E3191" s="381"/>
      <c r="F3191" s="381"/>
      <c r="G3191" s="381"/>
      <c r="H3191" s="381"/>
      <c r="I3191" s="381"/>
      <c r="J3191" s="381"/>
      <c r="K3191" s="381"/>
      <c r="L3191" s="381"/>
      <c r="M3191" s="381"/>
      <c r="N3191" s="381"/>
      <c r="O3191" s="381"/>
      <c r="P3191" s="381"/>
      <c r="Q3191" s="381"/>
      <c r="R3191" s="379"/>
    </row>
    <row r="3192" spans="1:18" x14ac:dyDescent="0.25">
      <c r="A3192" s="378"/>
      <c r="B3192" s="381"/>
      <c r="C3192" s="381"/>
      <c r="D3192" s="381"/>
      <c r="E3192" s="381"/>
      <c r="F3192" s="381"/>
      <c r="G3192" s="381"/>
      <c r="H3192" s="381"/>
      <c r="I3192" s="381"/>
      <c r="J3192" s="381"/>
      <c r="K3192" s="381"/>
      <c r="L3192" s="381"/>
      <c r="M3192" s="381"/>
      <c r="N3192" s="381"/>
      <c r="O3192" s="381"/>
      <c r="P3192" s="381"/>
      <c r="Q3192" s="381"/>
      <c r="R3192" s="379"/>
    </row>
    <row r="3193" spans="1:18" x14ac:dyDescent="0.25">
      <c r="A3193" s="378"/>
      <c r="B3193" s="381"/>
      <c r="C3193" s="381"/>
      <c r="D3193" s="381"/>
      <c r="E3193" s="381"/>
      <c r="F3193" s="381"/>
      <c r="G3193" s="381"/>
      <c r="H3193" s="381"/>
      <c r="I3193" s="381"/>
      <c r="J3193" s="381"/>
      <c r="K3193" s="381"/>
      <c r="L3193" s="381"/>
      <c r="M3193" s="381"/>
      <c r="N3193" s="381"/>
      <c r="O3193" s="381"/>
      <c r="P3193" s="381"/>
      <c r="Q3193" s="381"/>
      <c r="R3193" s="379"/>
    </row>
    <row r="3194" spans="1:18" x14ac:dyDescent="0.25">
      <c r="A3194" s="378"/>
      <c r="B3194" s="381"/>
      <c r="C3194" s="381"/>
      <c r="D3194" s="381"/>
      <c r="E3194" s="381"/>
      <c r="F3194" s="381"/>
      <c r="G3194" s="381"/>
      <c r="H3194" s="381"/>
      <c r="I3194" s="381"/>
      <c r="J3194" s="381"/>
      <c r="K3194" s="381"/>
      <c r="L3194" s="381"/>
      <c r="M3194" s="381"/>
      <c r="N3194" s="381"/>
      <c r="O3194" s="381"/>
      <c r="P3194" s="381"/>
      <c r="Q3194" s="381"/>
      <c r="R3194" s="379"/>
    </row>
    <row r="3195" spans="1:18" x14ac:dyDescent="0.25">
      <c r="A3195" s="378"/>
      <c r="B3195" s="381"/>
      <c r="C3195" s="381"/>
      <c r="D3195" s="381"/>
      <c r="E3195" s="381"/>
      <c r="F3195" s="381"/>
      <c r="G3195" s="381"/>
      <c r="H3195" s="381"/>
      <c r="I3195" s="381"/>
      <c r="J3195" s="381"/>
      <c r="K3195" s="381"/>
      <c r="L3195" s="381"/>
      <c r="M3195" s="381"/>
      <c r="N3195" s="381"/>
      <c r="O3195" s="381"/>
      <c r="P3195" s="381"/>
      <c r="Q3195" s="381"/>
      <c r="R3195" s="379"/>
    </row>
    <row r="3196" spans="1:18" x14ac:dyDescent="0.25">
      <c r="A3196" s="378"/>
      <c r="B3196" s="381"/>
      <c r="C3196" s="381"/>
      <c r="D3196" s="381"/>
      <c r="E3196" s="381"/>
      <c r="F3196" s="381"/>
      <c r="G3196" s="381"/>
      <c r="H3196" s="381"/>
      <c r="I3196" s="381"/>
      <c r="J3196" s="381"/>
      <c r="K3196" s="381"/>
      <c r="L3196" s="381"/>
      <c r="M3196" s="381"/>
      <c r="N3196" s="381"/>
      <c r="O3196" s="381"/>
      <c r="P3196" s="381"/>
      <c r="Q3196" s="381"/>
      <c r="R3196" s="379"/>
    </row>
    <row r="3197" spans="1:18" x14ac:dyDescent="0.25">
      <c r="A3197" s="378"/>
      <c r="B3197" s="381"/>
      <c r="C3197" s="381"/>
      <c r="D3197" s="381"/>
      <c r="E3197" s="381"/>
      <c r="F3197" s="381"/>
      <c r="G3197" s="381"/>
      <c r="H3197" s="381"/>
      <c r="I3197" s="381"/>
      <c r="J3197" s="381"/>
      <c r="K3197" s="381"/>
      <c r="L3197" s="381"/>
      <c r="M3197" s="381"/>
      <c r="N3197" s="381"/>
      <c r="O3197" s="381"/>
      <c r="P3197" s="381"/>
      <c r="Q3197" s="381"/>
      <c r="R3197" s="379"/>
    </row>
    <row r="3198" spans="1:18" x14ac:dyDescent="0.25">
      <c r="A3198" s="378"/>
      <c r="B3198" s="381"/>
      <c r="C3198" s="381"/>
      <c r="D3198" s="381"/>
      <c r="E3198" s="381"/>
      <c r="F3198" s="381"/>
      <c r="G3198" s="381"/>
      <c r="H3198" s="381"/>
      <c r="I3198" s="381"/>
      <c r="J3198" s="381"/>
      <c r="K3198" s="381"/>
      <c r="L3198" s="381"/>
      <c r="M3198" s="381"/>
      <c r="N3198" s="381"/>
      <c r="O3198" s="381"/>
      <c r="P3198" s="381"/>
      <c r="Q3198" s="381"/>
      <c r="R3198" s="379"/>
    </row>
    <row r="3199" spans="1:18" x14ac:dyDescent="0.25">
      <c r="A3199" s="378"/>
      <c r="B3199" s="381"/>
      <c r="C3199" s="381"/>
      <c r="D3199" s="381"/>
      <c r="E3199" s="381"/>
      <c r="F3199" s="381"/>
      <c r="G3199" s="381"/>
      <c r="H3199" s="381"/>
      <c r="I3199" s="381"/>
      <c r="J3199" s="381"/>
      <c r="K3199" s="381"/>
      <c r="L3199" s="381"/>
      <c r="M3199" s="381"/>
      <c r="N3199" s="381"/>
      <c r="O3199" s="381"/>
      <c r="P3199" s="381"/>
      <c r="Q3199" s="381"/>
      <c r="R3199" s="379"/>
    </row>
    <row r="3200" spans="1:18" x14ac:dyDescent="0.25">
      <c r="A3200" s="378"/>
      <c r="B3200" s="381"/>
      <c r="C3200" s="381"/>
      <c r="D3200" s="381"/>
      <c r="E3200" s="381"/>
      <c r="F3200" s="381"/>
      <c r="G3200" s="381"/>
      <c r="H3200" s="381"/>
      <c r="I3200" s="381"/>
      <c r="J3200" s="381"/>
      <c r="K3200" s="381"/>
      <c r="L3200" s="381"/>
      <c r="M3200" s="381"/>
      <c r="N3200" s="381"/>
      <c r="O3200" s="381"/>
      <c r="P3200" s="381"/>
      <c r="Q3200" s="381"/>
      <c r="R3200" s="379"/>
    </row>
    <row r="3201" spans="1:18" x14ac:dyDescent="0.25">
      <c r="A3201" s="378"/>
      <c r="B3201" s="381"/>
      <c r="C3201" s="381"/>
      <c r="D3201" s="381"/>
      <c r="E3201" s="381"/>
      <c r="F3201" s="381"/>
      <c r="G3201" s="381"/>
      <c r="H3201" s="381"/>
      <c r="I3201" s="381"/>
      <c r="J3201" s="381"/>
      <c r="K3201" s="381"/>
      <c r="L3201" s="381"/>
      <c r="M3201" s="381"/>
      <c r="N3201" s="381"/>
      <c r="O3201" s="381"/>
      <c r="P3201" s="381"/>
      <c r="Q3201" s="381"/>
      <c r="R3201" s="379"/>
    </row>
    <row r="3202" spans="1:18" x14ac:dyDescent="0.25">
      <c r="A3202" s="378"/>
      <c r="B3202" s="381"/>
      <c r="C3202" s="381"/>
      <c r="D3202" s="381"/>
      <c r="E3202" s="381"/>
      <c r="F3202" s="381"/>
      <c r="G3202" s="381"/>
      <c r="H3202" s="381"/>
      <c r="I3202" s="381"/>
      <c r="J3202" s="381"/>
      <c r="K3202" s="381"/>
      <c r="L3202" s="381"/>
      <c r="M3202" s="381"/>
      <c r="N3202" s="381"/>
      <c r="O3202" s="381"/>
      <c r="P3202" s="381"/>
      <c r="Q3202" s="381"/>
      <c r="R3202" s="379"/>
    </row>
    <row r="3203" spans="1:18" x14ac:dyDescent="0.25">
      <c r="A3203" s="378"/>
      <c r="B3203" s="381"/>
      <c r="C3203" s="381"/>
      <c r="D3203" s="381"/>
      <c r="E3203" s="381"/>
      <c r="F3203" s="381"/>
      <c r="G3203" s="381"/>
      <c r="H3203" s="381"/>
      <c r="I3203" s="381"/>
      <c r="J3203" s="381"/>
      <c r="K3203" s="381"/>
      <c r="L3203" s="381"/>
      <c r="M3203" s="381"/>
      <c r="N3203" s="381"/>
      <c r="O3203" s="381"/>
      <c r="P3203" s="381"/>
      <c r="Q3203" s="381"/>
      <c r="R3203" s="379"/>
    </row>
    <row r="3204" spans="1:18" x14ac:dyDescent="0.25">
      <c r="A3204" s="378"/>
      <c r="B3204" s="381"/>
      <c r="C3204" s="381"/>
      <c r="D3204" s="381"/>
      <c r="E3204" s="381"/>
      <c r="F3204" s="381"/>
      <c r="G3204" s="381"/>
      <c r="H3204" s="381"/>
      <c r="I3204" s="381"/>
      <c r="J3204" s="381"/>
      <c r="K3204" s="381"/>
      <c r="L3204" s="381"/>
      <c r="M3204" s="381"/>
      <c r="N3204" s="381"/>
      <c r="O3204" s="381"/>
      <c r="P3204" s="381"/>
      <c r="Q3204" s="381"/>
      <c r="R3204" s="379"/>
    </row>
    <row r="3205" spans="1:18" x14ac:dyDescent="0.25">
      <c r="A3205" s="378"/>
      <c r="B3205" s="381"/>
      <c r="C3205" s="381"/>
      <c r="D3205" s="381"/>
      <c r="E3205" s="381"/>
      <c r="F3205" s="381"/>
      <c r="G3205" s="381"/>
      <c r="H3205" s="381"/>
      <c r="I3205" s="381"/>
      <c r="J3205" s="381"/>
      <c r="K3205" s="381"/>
      <c r="L3205" s="381"/>
      <c r="M3205" s="381"/>
      <c r="N3205" s="381"/>
      <c r="O3205" s="381"/>
      <c r="P3205" s="381"/>
      <c r="Q3205" s="381"/>
      <c r="R3205" s="379"/>
    </row>
    <row r="3206" spans="1:18" x14ac:dyDescent="0.25">
      <c r="A3206" s="378"/>
      <c r="B3206" s="381"/>
      <c r="C3206" s="381"/>
      <c r="D3206" s="381"/>
      <c r="E3206" s="381"/>
      <c r="F3206" s="381"/>
      <c r="G3206" s="381"/>
      <c r="H3206" s="381"/>
      <c r="I3206" s="381"/>
      <c r="J3206" s="381"/>
      <c r="K3206" s="381"/>
      <c r="L3206" s="381"/>
      <c r="M3206" s="381"/>
      <c r="N3206" s="381"/>
      <c r="O3206" s="381"/>
      <c r="P3206" s="381"/>
      <c r="Q3206" s="381"/>
      <c r="R3206" s="379"/>
    </row>
    <row r="3207" spans="1:18" x14ac:dyDescent="0.25">
      <c r="A3207" s="378"/>
      <c r="B3207" s="381"/>
      <c r="C3207" s="381"/>
      <c r="D3207" s="381"/>
      <c r="E3207" s="381"/>
      <c r="F3207" s="381"/>
      <c r="G3207" s="381"/>
      <c r="H3207" s="381"/>
      <c r="I3207" s="381"/>
      <c r="J3207" s="381"/>
      <c r="K3207" s="381"/>
      <c r="L3207" s="381"/>
      <c r="M3207" s="381"/>
      <c r="N3207" s="381"/>
      <c r="O3207" s="381"/>
      <c r="P3207" s="381"/>
      <c r="Q3207" s="381"/>
      <c r="R3207" s="379"/>
    </row>
    <row r="3208" spans="1:18" x14ac:dyDescent="0.25">
      <c r="A3208" s="378"/>
      <c r="B3208" s="381"/>
      <c r="C3208" s="381"/>
      <c r="D3208" s="381"/>
      <c r="E3208" s="381"/>
      <c r="F3208" s="381"/>
      <c r="G3208" s="381"/>
      <c r="H3208" s="381"/>
      <c r="I3208" s="381"/>
      <c r="J3208" s="381"/>
      <c r="K3208" s="381"/>
      <c r="L3208" s="381"/>
      <c r="M3208" s="381"/>
      <c r="N3208" s="381"/>
      <c r="O3208" s="381"/>
      <c r="P3208" s="381"/>
      <c r="Q3208" s="381"/>
      <c r="R3208" s="379"/>
    </row>
    <row r="3209" spans="1:18" x14ac:dyDescent="0.25">
      <c r="A3209" s="378"/>
      <c r="B3209" s="381"/>
      <c r="C3209" s="381"/>
      <c r="D3209" s="381"/>
      <c r="E3209" s="381"/>
      <c r="F3209" s="381"/>
      <c r="G3209" s="381"/>
      <c r="H3209" s="381"/>
      <c r="I3209" s="381"/>
      <c r="J3209" s="381"/>
      <c r="K3209" s="381"/>
      <c r="L3209" s="381"/>
      <c r="M3209" s="381"/>
      <c r="N3209" s="381"/>
      <c r="O3209" s="381"/>
      <c r="P3209" s="381"/>
      <c r="Q3209" s="381"/>
      <c r="R3209" s="379"/>
    </row>
    <row r="3210" spans="1:18" x14ac:dyDescent="0.25">
      <c r="A3210" s="378"/>
      <c r="B3210" s="381"/>
      <c r="C3210" s="381"/>
      <c r="D3210" s="381"/>
      <c r="E3210" s="381"/>
      <c r="F3210" s="381"/>
      <c r="G3210" s="381"/>
      <c r="H3210" s="381"/>
      <c r="I3210" s="381"/>
      <c r="J3210" s="381"/>
      <c r="K3210" s="381"/>
      <c r="L3210" s="381"/>
      <c r="M3210" s="381"/>
      <c r="N3210" s="381"/>
      <c r="O3210" s="381"/>
      <c r="P3210" s="381"/>
      <c r="Q3210" s="381"/>
      <c r="R3210" s="379"/>
    </row>
    <row r="3211" spans="1:18" x14ac:dyDescent="0.25">
      <c r="A3211" s="378"/>
      <c r="B3211" s="381"/>
      <c r="C3211" s="381"/>
      <c r="D3211" s="381"/>
      <c r="E3211" s="381"/>
      <c r="F3211" s="381"/>
      <c r="G3211" s="381"/>
      <c r="H3211" s="381"/>
      <c r="I3211" s="381"/>
      <c r="J3211" s="381"/>
      <c r="K3211" s="381"/>
      <c r="L3211" s="381"/>
      <c r="M3211" s="381"/>
      <c r="N3211" s="381"/>
      <c r="O3211" s="381"/>
      <c r="P3211" s="381"/>
      <c r="Q3211" s="381"/>
      <c r="R3211" s="379"/>
    </row>
    <row r="3212" spans="1:18" x14ac:dyDescent="0.25">
      <c r="A3212" s="378"/>
      <c r="B3212" s="381"/>
      <c r="C3212" s="381"/>
      <c r="D3212" s="381"/>
      <c r="E3212" s="381"/>
      <c r="F3212" s="381"/>
      <c r="G3212" s="381"/>
      <c r="H3212" s="381"/>
      <c r="I3212" s="381"/>
      <c r="J3212" s="381"/>
      <c r="K3212" s="381"/>
      <c r="L3212" s="381"/>
      <c r="M3212" s="381"/>
      <c r="N3212" s="381"/>
      <c r="O3212" s="381"/>
      <c r="P3212" s="381"/>
      <c r="Q3212" s="381"/>
      <c r="R3212" s="379"/>
    </row>
    <row r="3213" spans="1:18" x14ac:dyDescent="0.25">
      <c r="A3213" s="378"/>
      <c r="B3213" s="381"/>
      <c r="C3213" s="381"/>
      <c r="D3213" s="381"/>
      <c r="E3213" s="381"/>
      <c r="F3213" s="381"/>
      <c r="G3213" s="381"/>
      <c r="H3213" s="381"/>
      <c r="I3213" s="381"/>
      <c r="J3213" s="381"/>
      <c r="K3213" s="381"/>
      <c r="L3213" s="381"/>
      <c r="M3213" s="381"/>
      <c r="N3213" s="381"/>
      <c r="O3213" s="381"/>
      <c r="P3213" s="381"/>
      <c r="Q3213" s="381"/>
      <c r="R3213" s="379"/>
    </row>
    <row r="3214" spans="1:18" x14ac:dyDescent="0.25">
      <c r="A3214" s="378"/>
      <c r="B3214" s="381"/>
      <c r="C3214" s="381"/>
      <c r="D3214" s="381"/>
      <c r="E3214" s="381"/>
      <c r="F3214" s="381"/>
      <c r="G3214" s="381"/>
      <c r="H3214" s="381"/>
      <c r="I3214" s="381"/>
      <c r="J3214" s="381"/>
      <c r="K3214" s="381"/>
      <c r="L3214" s="381"/>
      <c r="M3214" s="381"/>
      <c r="N3214" s="381"/>
      <c r="O3214" s="381"/>
      <c r="P3214" s="381"/>
      <c r="Q3214" s="381"/>
      <c r="R3214" s="379"/>
    </row>
    <row r="3215" spans="1:18" x14ac:dyDescent="0.25">
      <c r="A3215" s="378"/>
      <c r="B3215" s="381"/>
      <c r="C3215" s="381"/>
      <c r="D3215" s="381"/>
      <c r="E3215" s="381"/>
      <c r="F3215" s="381"/>
      <c r="G3215" s="381"/>
      <c r="H3215" s="381"/>
      <c r="I3215" s="381"/>
      <c r="J3215" s="381"/>
      <c r="K3215" s="381"/>
      <c r="L3215" s="381"/>
      <c r="M3215" s="381"/>
      <c r="N3215" s="381"/>
      <c r="O3215" s="381"/>
      <c r="P3215" s="381"/>
      <c r="Q3215" s="381"/>
      <c r="R3215" s="379"/>
    </row>
    <row r="3216" spans="1:18" x14ac:dyDescent="0.25">
      <c r="A3216" s="378"/>
      <c r="B3216" s="381"/>
      <c r="C3216" s="381"/>
      <c r="D3216" s="381"/>
      <c r="E3216" s="381"/>
      <c r="F3216" s="381"/>
      <c r="G3216" s="381"/>
      <c r="H3216" s="381"/>
      <c r="I3216" s="381"/>
      <c r="J3216" s="381"/>
      <c r="K3216" s="381"/>
      <c r="L3216" s="381"/>
      <c r="M3216" s="381"/>
      <c r="N3216" s="381"/>
      <c r="O3216" s="381"/>
      <c r="P3216" s="381"/>
      <c r="Q3216" s="381"/>
      <c r="R3216" s="379"/>
    </row>
    <row r="3217" spans="1:18" x14ac:dyDescent="0.25">
      <c r="A3217" s="378"/>
      <c r="B3217" s="381"/>
      <c r="C3217" s="381"/>
      <c r="D3217" s="381"/>
      <c r="E3217" s="381"/>
      <c r="F3217" s="381"/>
      <c r="G3217" s="381"/>
      <c r="H3217" s="381"/>
      <c r="I3217" s="381"/>
      <c r="J3217" s="381"/>
      <c r="K3217" s="381"/>
      <c r="L3217" s="381"/>
      <c r="M3217" s="381"/>
      <c r="N3217" s="381"/>
      <c r="O3217" s="381"/>
      <c r="P3217" s="381"/>
      <c r="Q3217" s="381"/>
      <c r="R3217" s="379"/>
    </row>
    <row r="3218" spans="1:18" x14ac:dyDescent="0.25">
      <c r="A3218" s="378"/>
      <c r="B3218" s="381"/>
      <c r="C3218" s="381"/>
      <c r="D3218" s="381"/>
      <c r="E3218" s="381"/>
      <c r="F3218" s="381"/>
      <c r="G3218" s="381"/>
      <c r="H3218" s="381"/>
      <c r="I3218" s="381"/>
      <c r="J3218" s="381"/>
      <c r="K3218" s="381"/>
      <c r="L3218" s="381"/>
      <c r="M3218" s="381"/>
      <c r="N3218" s="381"/>
      <c r="O3218" s="381"/>
      <c r="P3218" s="381"/>
      <c r="Q3218" s="381"/>
      <c r="R3218" s="379"/>
    </row>
    <row r="3219" spans="1:18" x14ac:dyDescent="0.25">
      <c r="A3219" s="378"/>
      <c r="B3219" s="381"/>
      <c r="C3219" s="381"/>
      <c r="D3219" s="381"/>
      <c r="E3219" s="381"/>
      <c r="F3219" s="381"/>
      <c r="G3219" s="381"/>
      <c r="H3219" s="381"/>
      <c r="I3219" s="381"/>
      <c r="J3219" s="381"/>
      <c r="K3219" s="381"/>
      <c r="L3219" s="381"/>
      <c r="M3219" s="381"/>
      <c r="N3219" s="381"/>
      <c r="O3219" s="381"/>
      <c r="P3219" s="381"/>
      <c r="Q3219" s="381"/>
      <c r="R3219" s="379"/>
    </row>
    <row r="3220" spans="1:18" x14ac:dyDescent="0.25">
      <c r="A3220" s="378"/>
      <c r="B3220" s="381"/>
      <c r="C3220" s="381"/>
      <c r="D3220" s="381"/>
      <c r="E3220" s="381"/>
      <c r="F3220" s="381"/>
      <c r="G3220" s="381"/>
      <c r="H3220" s="381"/>
      <c r="I3220" s="381"/>
      <c r="J3220" s="381"/>
      <c r="K3220" s="381"/>
      <c r="L3220" s="381"/>
      <c r="M3220" s="381"/>
      <c r="N3220" s="381"/>
      <c r="O3220" s="381"/>
      <c r="P3220" s="381"/>
      <c r="Q3220" s="381"/>
      <c r="R3220" s="379"/>
    </row>
    <row r="3221" spans="1:18" x14ac:dyDescent="0.25">
      <c r="A3221" s="378"/>
      <c r="B3221" s="381"/>
      <c r="C3221" s="381"/>
      <c r="D3221" s="381"/>
      <c r="E3221" s="381"/>
      <c r="F3221" s="381"/>
      <c r="G3221" s="381"/>
      <c r="H3221" s="381"/>
      <c r="I3221" s="381"/>
      <c r="J3221" s="381"/>
      <c r="K3221" s="381"/>
      <c r="L3221" s="381"/>
      <c r="M3221" s="381"/>
      <c r="N3221" s="381"/>
      <c r="O3221" s="381"/>
      <c r="P3221" s="381"/>
      <c r="Q3221" s="381"/>
      <c r="R3221" s="379"/>
    </row>
    <row r="3222" spans="1:18" x14ac:dyDescent="0.25">
      <c r="A3222" s="378"/>
      <c r="B3222" s="381"/>
      <c r="C3222" s="381"/>
      <c r="D3222" s="381"/>
      <c r="E3222" s="381"/>
      <c r="F3222" s="381"/>
      <c r="G3222" s="381"/>
      <c r="H3222" s="381"/>
      <c r="I3222" s="381"/>
      <c r="J3222" s="381"/>
      <c r="K3222" s="381"/>
      <c r="L3222" s="381"/>
      <c r="M3222" s="381"/>
      <c r="N3222" s="381"/>
      <c r="O3222" s="381"/>
      <c r="P3222" s="381"/>
      <c r="Q3222" s="381"/>
      <c r="R3222" s="379"/>
    </row>
    <row r="3223" spans="1:18" x14ac:dyDescent="0.25">
      <c r="A3223" s="378"/>
      <c r="B3223" s="381"/>
      <c r="C3223" s="381"/>
      <c r="D3223" s="381"/>
      <c r="E3223" s="381"/>
      <c r="F3223" s="381"/>
      <c r="G3223" s="381"/>
      <c r="H3223" s="381"/>
      <c r="I3223" s="381"/>
      <c r="J3223" s="381"/>
      <c r="K3223" s="381"/>
      <c r="L3223" s="381"/>
      <c r="M3223" s="381"/>
      <c r="N3223" s="381"/>
      <c r="O3223" s="381"/>
      <c r="P3223" s="381"/>
      <c r="Q3223" s="381"/>
      <c r="R3223" s="379"/>
    </row>
    <row r="3224" spans="1:18" x14ac:dyDescent="0.25">
      <c r="A3224" s="378"/>
      <c r="B3224" s="381"/>
      <c r="C3224" s="381"/>
      <c r="D3224" s="381"/>
      <c r="E3224" s="381"/>
      <c r="F3224" s="381"/>
      <c r="G3224" s="381"/>
      <c r="H3224" s="381"/>
      <c r="I3224" s="381"/>
      <c r="J3224" s="381"/>
      <c r="K3224" s="381"/>
      <c r="L3224" s="381"/>
      <c r="M3224" s="381"/>
      <c r="N3224" s="381"/>
      <c r="O3224" s="381"/>
      <c r="P3224" s="381"/>
      <c r="Q3224" s="381"/>
      <c r="R3224" s="379"/>
    </row>
    <row r="3225" spans="1:18" x14ac:dyDescent="0.25">
      <c r="A3225" s="378"/>
      <c r="B3225" s="381"/>
      <c r="C3225" s="381"/>
      <c r="D3225" s="381"/>
      <c r="E3225" s="381"/>
      <c r="F3225" s="381"/>
      <c r="G3225" s="381"/>
      <c r="H3225" s="381"/>
      <c r="I3225" s="381"/>
      <c r="J3225" s="381"/>
      <c r="K3225" s="381"/>
      <c r="L3225" s="381"/>
      <c r="M3225" s="381"/>
      <c r="N3225" s="381"/>
      <c r="O3225" s="381"/>
      <c r="P3225" s="381"/>
      <c r="Q3225" s="381"/>
      <c r="R3225" s="379"/>
    </row>
    <row r="3226" spans="1:18" x14ac:dyDescent="0.25">
      <c r="A3226" s="378"/>
      <c r="B3226" s="381"/>
      <c r="C3226" s="381"/>
      <c r="D3226" s="381"/>
      <c r="E3226" s="381"/>
      <c r="F3226" s="381"/>
      <c r="G3226" s="381"/>
      <c r="H3226" s="381"/>
      <c r="I3226" s="381"/>
      <c r="J3226" s="381"/>
      <c r="K3226" s="381"/>
      <c r="L3226" s="381"/>
      <c r="M3226" s="381"/>
      <c r="N3226" s="381"/>
      <c r="O3226" s="381"/>
      <c r="P3226" s="381"/>
      <c r="Q3226" s="381"/>
      <c r="R3226" s="379"/>
    </row>
    <row r="3227" spans="1:18" x14ac:dyDescent="0.25">
      <c r="A3227" s="378"/>
      <c r="B3227" s="381"/>
      <c r="C3227" s="381"/>
      <c r="D3227" s="381"/>
      <c r="E3227" s="381"/>
      <c r="F3227" s="381"/>
      <c r="G3227" s="381"/>
      <c r="H3227" s="381"/>
      <c r="I3227" s="381"/>
      <c r="J3227" s="381"/>
      <c r="K3227" s="381"/>
      <c r="L3227" s="381"/>
      <c r="M3227" s="381"/>
      <c r="N3227" s="381"/>
      <c r="O3227" s="381"/>
      <c r="P3227" s="381"/>
      <c r="Q3227" s="381"/>
      <c r="R3227" s="379"/>
    </row>
    <row r="3228" spans="1:18" x14ac:dyDescent="0.25">
      <c r="A3228" s="378"/>
      <c r="B3228" s="381"/>
      <c r="C3228" s="381"/>
      <c r="D3228" s="381"/>
      <c r="E3228" s="381"/>
      <c r="F3228" s="381"/>
      <c r="G3228" s="381"/>
      <c r="H3228" s="381"/>
      <c r="I3228" s="381"/>
      <c r="J3228" s="381"/>
      <c r="K3228" s="381"/>
      <c r="L3228" s="381"/>
      <c r="M3228" s="381"/>
      <c r="N3228" s="381"/>
      <c r="O3228" s="381"/>
      <c r="P3228" s="381"/>
      <c r="Q3228" s="381"/>
      <c r="R3228" s="379"/>
    </row>
    <row r="3229" spans="1:18" x14ac:dyDescent="0.25">
      <c r="A3229" s="378"/>
      <c r="B3229" s="381"/>
      <c r="C3229" s="381"/>
      <c r="D3229" s="381"/>
      <c r="E3229" s="381"/>
      <c r="F3229" s="381"/>
      <c r="G3229" s="381"/>
      <c r="H3229" s="381"/>
      <c r="I3229" s="381"/>
      <c r="J3229" s="381"/>
      <c r="K3229" s="381"/>
      <c r="L3229" s="381"/>
      <c r="M3229" s="381"/>
      <c r="N3229" s="381"/>
      <c r="O3229" s="381"/>
      <c r="P3229" s="381"/>
      <c r="Q3229" s="381"/>
      <c r="R3229" s="379"/>
    </row>
    <row r="3230" spans="1:18" x14ac:dyDescent="0.25">
      <c r="A3230" s="378"/>
      <c r="B3230" s="381"/>
      <c r="C3230" s="381"/>
      <c r="D3230" s="381"/>
      <c r="E3230" s="381"/>
      <c r="F3230" s="381"/>
      <c r="G3230" s="381"/>
      <c r="H3230" s="381"/>
      <c r="I3230" s="381"/>
      <c r="J3230" s="381"/>
      <c r="K3230" s="381"/>
      <c r="L3230" s="381"/>
      <c r="M3230" s="381"/>
      <c r="N3230" s="381"/>
      <c r="O3230" s="381"/>
      <c r="P3230" s="381"/>
      <c r="Q3230" s="381"/>
      <c r="R3230" s="379"/>
    </row>
    <row r="3231" spans="1:18" x14ac:dyDescent="0.25">
      <c r="A3231" s="378"/>
      <c r="B3231" s="381"/>
      <c r="C3231" s="381"/>
      <c r="D3231" s="381"/>
      <c r="E3231" s="381"/>
      <c r="F3231" s="381"/>
      <c r="G3231" s="381"/>
      <c r="H3231" s="381"/>
      <c r="I3231" s="381"/>
      <c r="J3231" s="381"/>
      <c r="K3231" s="381"/>
      <c r="L3231" s="381"/>
      <c r="M3231" s="381"/>
      <c r="N3231" s="381"/>
      <c r="O3231" s="381"/>
      <c r="P3231" s="381"/>
      <c r="Q3231" s="381"/>
      <c r="R3231" s="379"/>
    </row>
    <row r="3232" spans="1:18" x14ac:dyDescent="0.25">
      <c r="A3232" s="378"/>
      <c r="B3232" s="381"/>
      <c r="C3232" s="381"/>
      <c r="D3232" s="381"/>
      <c r="E3232" s="381"/>
      <c r="F3232" s="381"/>
      <c r="G3232" s="381"/>
      <c r="H3232" s="381"/>
      <c r="I3232" s="381"/>
      <c r="J3232" s="381"/>
      <c r="K3232" s="381"/>
      <c r="L3232" s="381"/>
      <c r="M3232" s="381"/>
      <c r="N3232" s="381"/>
      <c r="O3232" s="381"/>
      <c r="P3232" s="381"/>
      <c r="Q3232" s="381"/>
      <c r="R3232" s="379"/>
    </row>
    <row r="3233" spans="1:18" x14ac:dyDescent="0.25">
      <c r="A3233" s="378"/>
      <c r="B3233" s="381"/>
      <c r="C3233" s="381"/>
      <c r="D3233" s="381"/>
      <c r="E3233" s="381"/>
      <c r="F3233" s="381"/>
      <c r="G3233" s="381"/>
      <c r="H3233" s="381"/>
      <c r="I3233" s="381"/>
      <c r="J3233" s="381"/>
      <c r="K3233" s="381"/>
      <c r="L3233" s="381"/>
      <c r="M3233" s="381"/>
      <c r="N3233" s="381"/>
      <c r="O3233" s="381"/>
      <c r="P3233" s="381"/>
      <c r="Q3233" s="381"/>
      <c r="R3233" s="379"/>
    </row>
    <row r="3234" spans="1:18" x14ac:dyDescent="0.25">
      <c r="A3234" s="378"/>
      <c r="B3234" s="381"/>
      <c r="C3234" s="381"/>
      <c r="D3234" s="381"/>
      <c r="E3234" s="381"/>
      <c r="F3234" s="381"/>
      <c r="G3234" s="381"/>
      <c r="H3234" s="381"/>
      <c r="I3234" s="381"/>
      <c r="J3234" s="381"/>
      <c r="K3234" s="381"/>
      <c r="L3234" s="381"/>
      <c r="M3234" s="381"/>
      <c r="N3234" s="381"/>
      <c r="O3234" s="381"/>
      <c r="P3234" s="381"/>
      <c r="Q3234" s="381"/>
      <c r="R3234" s="379"/>
    </row>
    <row r="3235" spans="1:18" x14ac:dyDescent="0.25">
      <c r="A3235" s="378"/>
      <c r="B3235" s="381"/>
      <c r="C3235" s="381"/>
      <c r="D3235" s="381"/>
      <c r="E3235" s="381"/>
      <c r="F3235" s="381"/>
      <c r="G3235" s="381"/>
      <c r="H3235" s="381"/>
      <c r="I3235" s="381"/>
      <c r="J3235" s="381"/>
      <c r="K3235" s="381"/>
      <c r="L3235" s="381"/>
      <c r="M3235" s="381"/>
      <c r="N3235" s="381"/>
      <c r="O3235" s="381"/>
      <c r="P3235" s="381"/>
      <c r="Q3235" s="381"/>
      <c r="R3235" s="379"/>
    </row>
    <row r="3236" spans="1:18" x14ac:dyDescent="0.25">
      <c r="A3236" s="378"/>
      <c r="B3236" s="381"/>
      <c r="C3236" s="381"/>
      <c r="D3236" s="381"/>
      <c r="E3236" s="381"/>
      <c r="F3236" s="381"/>
      <c r="G3236" s="381"/>
      <c r="H3236" s="381"/>
      <c r="I3236" s="381"/>
      <c r="J3236" s="381"/>
      <c r="K3236" s="381"/>
      <c r="L3236" s="381"/>
      <c r="M3236" s="381"/>
      <c r="N3236" s="381"/>
      <c r="O3236" s="381"/>
      <c r="P3236" s="381"/>
      <c r="Q3236" s="381"/>
      <c r="R3236" s="379"/>
    </row>
    <row r="3237" spans="1:18" x14ac:dyDescent="0.25">
      <c r="A3237" s="378"/>
      <c r="B3237" s="381"/>
      <c r="C3237" s="381"/>
      <c r="D3237" s="381"/>
      <c r="E3237" s="381"/>
      <c r="F3237" s="381"/>
      <c r="G3237" s="381"/>
      <c r="H3237" s="381"/>
      <c r="I3237" s="381"/>
      <c r="J3237" s="381"/>
      <c r="K3237" s="381"/>
      <c r="L3237" s="381"/>
      <c r="M3237" s="381"/>
      <c r="N3237" s="381"/>
      <c r="O3237" s="381"/>
      <c r="P3237" s="381"/>
      <c r="Q3237" s="381"/>
      <c r="R3237" s="379"/>
    </row>
    <row r="3238" spans="1:18" x14ac:dyDescent="0.25">
      <c r="A3238" s="378"/>
      <c r="B3238" s="381"/>
      <c r="C3238" s="381"/>
      <c r="D3238" s="381"/>
      <c r="E3238" s="381"/>
      <c r="F3238" s="381"/>
      <c r="G3238" s="381"/>
      <c r="H3238" s="381"/>
      <c r="I3238" s="381"/>
      <c r="J3238" s="381"/>
      <c r="K3238" s="381"/>
      <c r="L3238" s="381"/>
      <c r="M3238" s="381"/>
      <c r="N3238" s="381"/>
      <c r="O3238" s="381"/>
      <c r="P3238" s="381"/>
      <c r="Q3238" s="381"/>
      <c r="R3238" s="379"/>
    </row>
    <row r="3239" spans="1:18" x14ac:dyDescent="0.25">
      <c r="A3239" s="378"/>
      <c r="B3239" s="381"/>
      <c r="C3239" s="381"/>
      <c r="D3239" s="381"/>
      <c r="E3239" s="381"/>
      <c r="F3239" s="381"/>
      <c r="G3239" s="381"/>
      <c r="H3239" s="381"/>
      <c r="I3239" s="381"/>
      <c r="J3239" s="381"/>
      <c r="K3239" s="381"/>
      <c r="L3239" s="381"/>
      <c r="M3239" s="381"/>
      <c r="N3239" s="381"/>
      <c r="O3239" s="381"/>
      <c r="P3239" s="381"/>
      <c r="Q3239" s="381"/>
      <c r="R3239" s="379"/>
    </row>
    <row r="3240" spans="1:18" x14ac:dyDescent="0.25">
      <c r="A3240" s="378"/>
      <c r="B3240" s="381"/>
      <c r="C3240" s="381"/>
      <c r="D3240" s="381"/>
      <c r="E3240" s="381"/>
      <c r="F3240" s="381"/>
      <c r="G3240" s="381"/>
      <c r="H3240" s="381"/>
      <c r="I3240" s="381"/>
      <c r="J3240" s="381"/>
      <c r="K3240" s="381"/>
      <c r="L3240" s="381"/>
      <c r="M3240" s="381"/>
      <c r="N3240" s="381"/>
      <c r="O3240" s="381"/>
      <c r="P3240" s="381"/>
      <c r="Q3240" s="381"/>
      <c r="R3240" s="379"/>
    </row>
    <row r="3241" spans="1:18" x14ac:dyDescent="0.25">
      <c r="A3241" s="378"/>
      <c r="B3241" s="381"/>
      <c r="C3241" s="381"/>
      <c r="D3241" s="381"/>
      <c r="E3241" s="381"/>
      <c r="F3241" s="381"/>
      <c r="G3241" s="381"/>
      <c r="H3241" s="381"/>
      <c r="I3241" s="381"/>
      <c r="J3241" s="381"/>
      <c r="K3241" s="381"/>
      <c r="L3241" s="381"/>
      <c r="M3241" s="381"/>
      <c r="N3241" s="381"/>
      <c r="O3241" s="381"/>
      <c r="P3241" s="381"/>
      <c r="Q3241" s="381"/>
      <c r="R3241" s="379"/>
    </row>
    <row r="3242" spans="1:18" x14ac:dyDescent="0.25">
      <c r="A3242" s="378"/>
      <c r="B3242" s="381"/>
      <c r="C3242" s="381"/>
      <c r="D3242" s="381"/>
      <c r="E3242" s="381"/>
      <c r="F3242" s="381"/>
      <c r="G3242" s="381"/>
      <c r="H3242" s="381"/>
      <c r="I3242" s="381"/>
      <c r="J3242" s="381"/>
      <c r="K3242" s="381"/>
      <c r="L3242" s="381"/>
      <c r="M3242" s="381"/>
      <c r="N3242" s="381"/>
      <c r="O3242" s="381"/>
      <c r="P3242" s="381"/>
      <c r="Q3242" s="381"/>
      <c r="R3242" s="379"/>
    </row>
    <row r="3243" spans="1:18" x14ac:dyDescent="0.25">
      <c r="A3243" s="378"/>
      <c r="B3243" s="381"/>
      <c r="C3243" s="381"/>
      <c r="D3243" s="381"/>
      <c r="E3243" s="381"/>
      <c r="F3243" s="381"/>
      <c r="G3243" s="381"/>
      <c r="H3243" s="381"/>
      <c r="I3243" s="381"/>
      <c r="J3243" s="381"/>
      <c r="K3243" s="381"/>
      <c r="L3243" s="381"/>
      <c r="M3243" s="381"/>
      <c r="N3243" s="381"/>
      <c r="O3243" s="381"/>
      <c r="P3243" s="381"/>
      <c r="Q3243" s="381"/>
      <c r="R3243" s="379"/>
    </row>
    <row r="3244" spans="1:18" x14ac:dyDescent="0.25">
      <c r="A3244" s="378"/>
      <c r="B3244" s="381"/>
      <c r="C3244" s="381"/>
      <c r="D3244" s="381"/>
      <c r="E3244" s="381"/>
      <c r="F3244" s="381"/>
      <c r="G3244" s="381"/>
      <c r="H3244" s="381"/>
      <c r="I3244" s="381"/>
      <c r="J3244" s="381"/>
      <c r="K3244" s="381"/>
      <c r="L3244" s="381"/>
      <c r="M3244" s="381"/>
      <c r="N3244" s="381"/>
      <c r="O3244" s="381"/>
      <c r="P3244" s="381"/>
      <c r="Q3244" s="381"/>
      <c r="R3244" s="379"/>
    </row>
    <row r="3245" spans="1:18" x14ac:dyDescent="0.25">
      <c r="A3245" s="378"/>
      <c r="B3245" s="381"/>
      <c r="C3245" s="381"/>
      <c r="D3245" s="381"/>
      <c r="E3245" s="381"/>
      <c r="F3245" s="381"/>
      <c r="G3245" s="381"/>
      <c r="H3245" s="381"/>
      <c r="I3245" s="381"/>
      <c r="J3245" s="381"/>
      <c r="K3245" s="381"/>
      <c r="L3245" s="381"/>
      <c r="M3245" s="381"/>
      <c r="N3245" s="381"/>
      <c r="O3245" s="381"/>
      <c r="P3245" s="381"/>
      <c r="Q3245" s="381"/>
      <c r="R3245" s="379"/>
    </row>
    <row r="3246" spans="1:18" x14ac:dyDescent="0.25">
      <c r="A3246" s="378"/>
      <c r="B3246" s="381"/>
      <c r="C3246" s="381"/>
      <c r="D3246" s="381"/>
      <c r="E3246" s="381"/>
      <c r="F3246" s="381"/>
      <c r="G3246" s="381"/>
      <c r="H3246" s="381"/>
      <c r="I3246" s="381"/>
      <c r="J3246" s="381"/>
      <c r="K3246" s="381"/>
      <c r="L3246" s="381"/>
      <c r="M3246" s="381"/>
      <c r="N3246" s="381"/>
      <c r="O3246" s="381"/>
      <c r="P3246" s="381"/>
      <c r="Q3246" s="381"/>
      <c r="R3246" s="379"/>
    </row>
    <row r="3247" spans="1:18" x14ac:dyDescent="0.25">
      <c r="A3247" s="378"/>
      <c r="B3247" s="381"/>
      <c r="C3247" s="381"/>
      <c r="D3247" s="381"/>
      <c r="E3247" s="381"/>
      <c r="F3247" s="381"/>
      <c r="G3247" s="381"/>
      <c r="H3247" s="381"/>
      <c r="I3247" s="381"/>
      <c r="J3247" s="381"/>
      <c r="K3247" s="381"/>
      <c r="L3247" s="381"/>
      <c r="M3247" s="381"/>
      <c r="N3247" s="381"/>
      <c r="O3247" s="381"/>
      <c r="P3247" s="381"/>
      <c r="Q3247" s="381"/>
      <c r="R3247" s="379"/>
    </row>
    <row r="3248" spans="1:18" x14ac:dyDescent="0.25">
      <c r="A3248" s="378"/>
      <c r="B3248" s="381"/>
      <c r="C3248" s="381"/>
      <c r="D3248" s="381"/>
      <c r="E3248" s="381"/>
      <c r="F3248" s="381"/>
      <c r="G3248" s="381"/>
      <c r="H3248" s="381"/>
      <c r="I3248" s="381"/>
      <c r="J3248" s="381"/>
      <c r="K3248" s="381"/>
      <c r="L3248" s="381"/>
      <c r="M3248" s="381"/>
      <c r="N3248" s="381"/>
      <c r="O3248" s="381"/>
      <c r="P3248" s="381"/>
      <c r="Q3248" s="381"/>
      <c r="R3248" s="379"/>
    </row>
    <row r="3249" spans="1:18" x14ac:dyDescent="0.25">
      <c r="A3249" s="378"/>
      <c r="B3249" s="381"/>
      <c r="C3249" s="381"/>
      <c r="D3249" s="381"/>
      <c r="E3249" s="381"/>
      <c r="F3249" s="381"/>
      <c r="G3249" s="381"/>
      <c r="H3249" s="381"/>
      <c r="I3249" s="381"/>
      <c r="J3249" s="381"/>
      <c r="K3249" s="381"/>
      <c r="L3249" s="381"/>
      <c r="M3249" s="381"/>
      <c r="N3249" s="381"/>
      <c r="O3249" s="381"/>
      <c r="P3249" s="381"/>
      <c r="Q3249" s="381"/>
      <c r="R3249" s="379"/>
    </row>
    <row r="3250" spans="1:18" x14ac:dyDescent="0.25">
      <c r="A3250" s="378"/>
      <c r="B3250" s="381"/>
      <c r="C3250" s="381"/>
      <c r="D3250" s="381"/>
      <c r="E3250" s="381"/>
      <c r="F3250" s="381"/>
      <c r="G3250" s="381"/>
      <c r="H3250" s="381"/>
      <c r="I3250" s="381"/>
      <c r="J3250" s="381"/>
      <c r="K3250" s="381"/>
      <c r="L3250" s="381"/>
      <c r="M3250" s="381"/>
      <c r="N3250" s="381"/>
      <c r="O3250" s="381"/>
      <c r="P3250" s="381"/>
      <c r="Q3250" s="381"/>
      <c r="R3250" s="379"/>
    </row>
    <row r="3251" spans="1:18" x14ac:dyDescent="0.25">
      <c r="A3251" s="378"/>
      <c r="B3251" s="381"/>
      <c r="C3251" s="381"/>
      <c r="D3251" s="381"/>
      <c r="E3251" s="381"/>
      <c r="F3251" s="381"/>
      <c r="G3251" s="381"/>
      <c r="H3251" s="381"/>
      <c r="I3251" s="381"/>
      <c r="J3251" s="381"/>
      <c r="K3251" s="381"/>
      <c r="L3251" s="381"/>
      <c r="M3251" s="381"/>
      <c r="N3251" s="381"/>
      <c r="O3251" s="381"/>
      <c r="P3251" s="381"/>
      <c r="Q3251" s="381"/>
      <c r="R3251" s="379"/>
    </row>
    <row r="3252" spans="1:18" x14ac:dyDescent="0.25">
      <c r="A3252" s="378"/>
      <c r="B3252" s="381"/>
      <c r="C3252" s="381"/>
      <c r="D3252" s="381"/>
      <c r="E3252" s="381"/>
      <c r="F3252" s="381"/>
      <c r="G3252" s="381"/>
      <c r="H3252" s="381"/>
      <c r="I3252" s="381"/>
      <c r="J3252" s="381"/>
      <c r="K3252" s="381"/>
      <c r="L3252" s="381"/>
      <c r="M3252" s="381"/>
      <c r="N3252" s="381"/>
      <c r="O3252" s="381"/>
      <c r="P3252" s="381"/>
      <c r="Q3252" s="381"/>
      <c r="R3252" s="379"/>
    </row>
    <row r="3253" spans="1:18" x14ac:dyDescent="0.25">
      <c r="A3253" s="378"/>
      <c r="B3253" s="381"/>
      <c r="C3253" s="381"/>
      <c r="D3253" s="381"/>
      <c r="E3253" s="381"/>
      <c r="F3253" s="381"/>
      <c r="G3253" s="381"/>
      <c r="H3253" s="381"/>
      <c r="I3253" s="381"/>
      <c r="J3253" s="381"/>
      <c r="K3253" s="381"/>
      <c r="L3253" s="381"/>
      <c r="M3253" s="381"/>
      <c r="N3253" s="381"/>
      <c r="O3253" s="381"/>
      <c r="P3253" s="381"/>
      <c r="Q3253" s="381"/>
      <c r="R3253" s="379"/>
    </row>
    <row r="3254" spans="1:18" x14ac:dyDescent="0.25">
      <c r="A3254" s="378"/>
      <c r="B3254" s="381"/>
      <c r="C3254" s="381"/>
      <c r="D3254" s="381"/>
      <c r="E3254" s="381"/>
      <c r="F3254" s="381"/>
      <c r="G3254" s="381"/>
      <c r="H3254" s="381"/>
      <c r="I3254" s="381"/>
      <c r="J3254" s="381"/>
      <c r="K3254" s="381"/>
      <c r="L3254" s="381"/>
      <c r="M3254" s="381"/>
      <c r="N3254" s="381"/>
      <c r="O3254" s="381"/>
      <c r="P3254" s="381"/>
      <c r="Q3254" s="381"/>
      <c r="R3254" s="379"/>
    </row>
    <row r="3255" spans="1:18" x14ac:dyDescent="0.25">
      <c r="A3255" s="378"/>
      <c r="B3255" s="381"/>
      <c r="C3255" s="381"/>
      <c r="D3255" s="381"/>
      <c r="E3255" s="381"/>
      <c r="F3255" s="381"/>
      <c r="G3255" s="381"/>
      <c r="H3255" s="381"/>
      <c r="I3255" s="381"/>
      <c r="J3255" s="381"/>
      <c r="K3255" s="381"/>
      <c r="L3255" s="381"/>
      <c r="M3255" s="381"/>
      <c r="N3255" s="381"/>
      <c r="O3255" s="381"/>
      <c r="P3255" s="381"/>
      <c r="Q3255" s="381"/>
      <c r="R3255" s="379"/>
    </row>
    <row r="3256" spans="1:18" x14ac:dyDescent="0.25">
      <c r="A3256" s="378"/>
      <c r="B3256" s="381"/>
      <c r="C3256" s="381"/>
      <c r="D3256" s="381"/>
      <c r="E3256" s="381"/>
      <c r="F3256" s="381"/>
      <c r="G3256" s="381"/>
      <c r="H3256" s="381"/>
      <c r="I3256" s="381"/>
      <c r="J3256" s="381"/>
      <c r="K3256" s="381"/>
      <c r="L3256" s="381"/>
      <c r="M3256" s="381"/>
      <c r="N3256" s="381"/>
      <c r="O3256" s="381"/>
      <c r="P3256" s="381"/>
      <c r="Q3256" s="381"/>
      <c r="R3256" s="379"/>
    </row>
    <row r="3257" spans="1:18" x14ac:dyDescent="0.25">
      <c r="A3257" s="378"/>
      <c r="B3257" s="381"/>
      <c r="C3257" s="381"/>
      <c r="D3257" s="381"/>
      <c r="E3257" s="381"/>
      <c r="F3257" s="381"/>
      <c r="G3257" s="381"/>
      <c r="H3257" s="381"/>
      <c r="I3257" s="381"/>
      <c r="J3257" s="381"/>
      <c r="K3257" s="381"/>
      <c r="L3257" s="381"/>
      <c r="M3257" s="381"/>
      <c r="N3257" s="381"/>
      <c r="O3257" s="381"/>
      <c r="P3257" s="381"/>
      <c r="Q3257" s="381"/>
      <c r="R3257" s="379"/>
    </row>
    <row r="3258" spans="1:18" x14ac:dyDescent="0.25">
      <c r="A3258" s="378"/>
      <c r="B3258" s="381"/>
      <c r="C3258" s="381"/>
      <c r="D3258" s="381"/>
      <c r="E3258" s="381"/>
      <c r="F3258" s="381"/>
      <c r="G3258" s="381"/>
      <c r="H3258" s="381"/>
      <c r="I3258" s="381"/>
      <c r="J3258" s="381"/>
      <c r="K3258" s="381"/>
      <c r="L3258" s="381"/>
      <c r="M3258" s="381"/>
      <c r="N3258" s="381"/>
      <c r="O3258" s="381"/>
      <c r="P3258" s="381"/>
      <c r="Q3258" s="381"/>
      <c r="R3258" s="379"/>
    </row>
    <row r="3259" spans="1:18" x14ac:dyDescent="0.25">
      <c r="A3259" s="378"/>
      <c r="B3259" s="381"/>
      <c r="C3259" s="381"/>
      <c r="D3259" s="381"/>
      <c r="E3259" s="381"/>
      <c r="F3259" s="381"/>
      <c r="G3259" s="381"/>
      <c r="H3259" s="381"/>
      <c r="I3259" s="381"/>
      <c r="J3259" s="381"/>
      <c r="K3259" s="381"/>
      <c r="L3259" s="381"/>
      <c r="M3259" s="381"/>
      <c r="N3259" s="381"/>
      <c r="O3259" s="381"/>
      <c r="P3259" s="381"/>
      <c r="Q3259" s="381"/>
      <c r="R3259" s="379"/>
    </row>
    <row r="3260" spans="1:18" x14ac:dyDescent="0.25">
      <c r="A3260" s="378"/>
      <c r="B3260" s="381"/>
      <c r="C3260" s="381"/>
      <c r="D3260" s="381"/>
      <c r="E3260" s="381"/>
      <c r="F3260" s="381"/>
      <c r="G3260" s="381"/>
      <c r="H3260" s="381"/>
      <c r="I3260" s="381"/>
      <c r="J3260" s="381"/>
      <c r="K3260" s="381"/>
      <c r="L3260" s="381"/>
      <c r="M3260" s="381"/>
      <c r="N3260" s="381"/>
      <c r="O3260" s="381"/>
      <c r="P3260" s="381"/>
      <c r="Q3260" s="381"/>
      <c r="R3260" s="379"/>
    </row>
    <row r="3261" spans="1:18" x14ac:dyDescent="0.25">
      <c r="A3261" s="378"/>
      <c r="B3261" s="381"/>
      <c r="C3261" s="381"/>
      <c r="D3261" s="381"/>
      <c r="E3261" s="381"/>
      <c r="F3261" s="381"/>
      <c r="G3261" s="381"/>
      <c r="H3261" s="381"/>
      <c r="I3261" s="381"/>
      <c r="J3261" s="381"/>
      <c r="K3261" s="381"/>
      <c r="L3261" s="381"/>
      <c r="M3261" s="381"/>
      <c r="N3261" s="381"/>
      <c r="O3261" s="381"/>
      <c r="P3261" s="381"/>
      <c r="Q3261" s="381"/>
      <c r="R3261" s="379"/>
    </row>
    <row r="3262" spans="1:18" x14ac:dyDescent="0.25">
      <c r="A3262" s="378"/>
      <c r="B3262" s="381"/>
      <c r="C3262" s="381"/>
      <c r="D3262" s="381"/>
      <c r="E3262" s="381"/>
      <c r="F3262" s="381"/>
      <c r="G3262" s="381"/>
      <c r="H3262" s="381"/>
      <c r="I3262" s="381"/>
      <c r="J3262" s="381"/>
      <c r="K3262" s="381"/>
      <c r="L3262" s="381"/>
      <c r="M3262" s="381"/>
      <c r="N3262" s="381"/>
      <c r="O3262" s="381"/>
      <c r="P3262" s="381"/>
      <c r="Q3262" s="381"/>
      <c r="R3262" s="379"/>
    </row>
    <row r="3263" spans="1:18" x14ac:dyDescent="0.25">
      <c r="A3263" s="378"/>
      <c r="B3263" s="381"/>
      <c r="C3263" s="381"/>
      <c r="D3263" s="381"/>
      <c r="E3263" s="381"/>
      <c r="F3263" s="381"/>
      <c r="G3263" s="381"/>
      <c r="H3263" s="381"/>
      <c r="I3263" s="381"/>
      <c r="J3263" s="381"/>
      <c r="K3263" s="381"/>
      <c r="L3263" s="381"/>
      <c r="M3263" s="381"/>
      <c r="N3263" s="381"/>
      <c r="O3263" s="381"/>
      <c r="P3263" s="381"/>
      <c r="Q3263" s="381"/>
      <c r="R3263" s="379"/>
    </row>
    <row r="3264" spans="1:18" x14ac:dyDescent="0.25">
      <c r="A3264" s="378"/>
      <c r="B3264" s="381"/>
      <c r="C3264" s="381"/>
      <c r="D3264" s="381"/>
      <c r="E3264" s="381"/>
      <c r="F3264" s="381"/>
      <c r="G3264" s="381"/>
      <c r="H3264" s="381"/>
      <c r="I3264" s="381"/>
      <c r="J3264" s="381"/>
      <c r="K3264" s="381"/>
      <c r="L3264" s="381"/>
      <c r="M3264" s="381"/>
      <c r="N3264" s="381"/>
      <c r="O3264" s="381"/>
      <c r="P3264" s="381"/>
      <c r="Q3264" s="381"/>
      <c r="R3264" s="379"/>
    </row>
    <row r="3265" spans="1:18" x14ac:dyDescent="0.25">
      <c r="A3265" s="378"/>
      <c r="B3265" s="381"/>
      <c r="C3265" s="381"/>
      <c r="D3265" s="381"/>
      <c r="E3265" s="381"/>
      <c r="F3265" s="381"/>
      <c r="G3265" s="381"/>
      <c r="H3265" s="381"/>
      <c r="I3265" s="381"/>
      <c r="J3265" s="381"/>
      <c r="K3265" s="381"/>
      <c r="L3265" s="381"/>
      <c r="M3265" s="381"/>
      <c r="N3265" s="381"/>
      <c r="O3265" s="381"/>
      <c r="P3265" s="381"/>
      <c r="Q3265" s="381"/>
      <c r="R3265" s="379"/>
    </row>
    <row r="3266" spans="1:18" x14ac:dyDescent="0.25">
      <c r="A3266" s="378"/>
      <c r="B3266" s="381"/>
      <c r="C3266" s="381"/>
      <c r="D3266" s="381"/>
      <c r="E3266" s="381"/>
      <c r="F3266" s="381"/>
      <c r="G3266" s="381"/>
      <c r="H3266" s="381"/>
      <c r="I3266" s="381"/>
      <c r="J3266" s="381"/>
      <c r="K3266" s="381"/>
      <c r="L3266" s="381"/>
      <c r="M3266" s="381"/>
      <c r="N3266" s="381"/>
      <c r="O3266" s="381"/>
      <c r="P3266" s="381"/>
      <c r="Q3266" s="381"/>
      <c r="R3266" s="379"/>
    </row>
    <row r="3267" spans="1:18" x14ac:dyDescent="0.25">
      <c r="A3267" s="378"/>
      <c r="B3267" s="381"/>
      <c r="C3267" s="381"/>
      <c r="D3267" s="381"/>
      <c r="E3267" s="381"/>
      <c r="F3267" s="381"/>
      <c r="G3267" s="381"/>
      <c r="H3267" s="381"/>
      <c r="I3267" s="381"/>
      <c r="J3267" s="381"/>
      <c r="K3267" s="381"/>
      <c r="L3267" s="381"/>
      <c r="M3267" s="381"/>
      <c r="N3267" s="381"/>
      <c r="O3267" s="381"/>
      <c r="P3267" s="381"/>
      <c r="Q3267" s="381"/>
      <c r="R3267" s="379"/>
    </row>
    <row r="3268" spans="1:18" x14ac:dyDescent="0.25">
      <c r="A3268" s="378"/>
      <c r="B3268" s="381"/>
      <c r="C3268" s="381"/>
      <c r="D3268" s="381"/>
      <c r="E3268" s="381"/>
      <c r="F3268" s="381"/>
      <c r="G3268" s="381"/>
      <c r="H3268" s="381"/>
      <c r="I3268" s="381"/>
      <c r="J3268" s="381"/>
      <c r="K3268" s="381"/>
      <c r="L3268" s="381"/>
      <c r="M3268" s="381"/>
      <c r="N3268" s="381"/>
      <c r="O3268" s="381"/>
      <c r="P3268" s="381"/>
      <c r="Q3268" s="381"/>
      <c r="R3268" s="379"/>
    </row>
    <row r="3269" spans="1:18" x14ac:dyDescent="0.25">
      <c r="A3269" s="378"/>
      <c r="B3269" s="381"/>
      <c r="C3269" s="381"/>
      <c r="D3269" s="381"/>
      <c r="E3269" s="381"/>
      <c r="F3269" s="381"/>
      <c r="G3269" s="381"/>
      <c r="H3269" s="381"/>
      <c r="I3269" s="381"/>
      <c r="J3269" s="381"/>
      <c r="K3269" s="381"/>
      <c r="L3269" s="381"/>
      <c r="M3269" s="381"/>
      <c r="N3269" s="381"/>
      <c r="O3269" s="381"/>
      <c r="P3269" s="381"/>
      <c r="Q3269" s="381"/>
      <c r="R3269" s="379"/>
    </row>
    <row r="3270" spans="1:18" x14ac:dyDescent="0.25">
      <c r="A3270" s="378"/>
      <c r="B3270" s="381"/>
      <c r="C3270" s="381"/>
      <c r="D3270" s="381"/>
      <c r="E3270" s="381"/>
      <c r="F3270" s="381"/>
      <c r="G3270" s="381"/>
      <c r="H3270" s="381"/>
      <c r="I3270" s="381"/>
      <c r="J3270" s="381"/>
      <c r="K3270" s="381"/>
      <c r="L3270" s="381"/>
      <c r="M3270" s="381"/>
      <c r="N3270" s="381"/>
      <c r="O3270" s="381"/>
      <c r="P3270" s="381"/>
      <c r="Q3270" s="381"/>
      <c r="R3270" s="379"/>
    </row>
    <row r="3271" spans="1:18" x14ac:dyDescent="0.25">
      <c r="A3271" s="378"/>
      <c r="B3271" s="381"/>
      <c r="C3271" s="381"/>
      <c r="D3271" s="381"/>
      <c r="E3271" s="381"/>
      <c r="F3271" s="381"/>
      <c r="G3271" s="381"/>
      <c r="H3271" s="381"/>
      <c r="I3271" s="381"/>
      <c r="J3271" s="381"/>
      <c r="K3271" s="381"/>
      <c r="L3271" s="381"/>
      <c r="M3271" s="381"/>
      <c r="N3271" s="381"/>
      <c r="O3271" s="381"/>
      <c r="P3271" s="381"/>
      <c r="Q3271" s="381"/>
      <c r="R3271" s="379"/>
    </row>
    <row r="3272" spans="1:18" x14ac:dyDescent="0.25">
      <c r="A3272" s="378"/>
      <c r="B3272" s="381"/>
      <c r="C3272" s="381"/>
      <c r="D3272" s="381"/>
      <c r="E3272" s="381"/>
      <c r="F3272" s="381"/>
      <c r="G3272" s="381"/>
      <c r="H3272" s="381"/>
      <c r="I3272" s="381"/>
      <c r="J3272" s="381"/>
      <c r="K3272" s="381"/>
      <c r="L3272" s="381"/>
      <c r="M3272" s="381"/>
      <c r="N3272" s="381"/>
      <c r="O3272" s="381"/>
      <c r="P3272" s="381"/>
      <c r="Q3272" s="381"/>
      <c r="R3272" s="379"/>
    </row>
    <row r="3273" spans="1:18" x14ac:dyDescent="0.25">
      <c r="A3273" s="378"/>
      <c r="B3273" s="381"/>
      <c r="C3273" s="381"/>
      <c r="D3273" s="381"/>
      <c r="E3273" s="381"/>
      <c r="F3273" s="381"/>
      <c r="G3273" s="381"/>
      <c r="H3273" s="381"/>
      <c r="I3273" s="381"/>
      <c r="J3273" s="381"/>
      <c r="K3273" s="381"/>
      <c r="L3273" s="381"/>
      <c r="M3273" s="381"/>
      <c r="N3273" s="381"/>
      <c r="O3273" s="381"/>
      <c r="P3273" s="381"/>
      <c r="Q3273" s="381"/>
      <c r="R3273" s="379"/>
    </row>
    <row r="3274" spans="1:18" x14ac:dyDescent="0.25">
      <c r="A3274" s="378"/>
      <c r="B3274" s="381"/>
      <c r="C3274" s="381"/>
      <c r="D3274" s="381"/>
      <c r="E3274" s="381"/>
      <c r="F3274" s="381"/>
      <c r="G3274" s="381"/>
      <c r="H3274" s="381"/>
      <c r="I3274" s="381"/>
      <c r="J3274" s="381"/>
      <c r="K3274" s="381"/>
      <c r="L3274" s="381"/>
      <c r="M3274" s="381"/>
      <c r="N3274" s="381"/>
      <c r="O3274" s="381"/>
      <c r="P3274" s="381"/>
      <c r="Q3274" s="381"/>
      <c r="R3274" s="379"/>
    </row>
    <row r="3275" spans="1:18" x14ac:dyDescent="0.25">
      <c r="A3275" s="378"/>
      <c r="B3275" s="381"/>
      <c r="C3275" s="381"/>
      <c r="D3275" s="381"/>
      <c r="E3275" s="381"/>
      <c r="F3275" s="381"/>
      <c r="G3275" s="381"/>
      <c r="H3275" s="381"/>
      <c r="I3275" s="381"/>
      <c r="J3275" s="381"/>
      <c r="K3275" s="381"/>
      <c r="L3275" s="381"/>
      <c r="M3275" s="381"/>
      <c r="N3275" s="381"/>
      <c r="O3275" s="381"/>
      <c r="P3275" s="381"/>
      <c r="Q3275" s="381"/>
      <c r="R3275" s="379"/>
    </row>
    <row r="3276" spans="1:18" x14ac:dyDescent="0.25">
      <c r="A3276" s="378"/>
      <c r="B3276" s="381"/>
      <c r="C3276" s="381"/>
      <c r="D3276" s="381"/>
      <c r="E3276" s="381"/>
      <c r="F3276" s="381"/>
      <c r="G3276" s="381"/>
      <c r="H3276" s="381"/>
      <c r="I3276" s="381"/>
      <c r="J3276" s="381"/>
      <c r="K3276" s="381"/>
      <c r="L3276" s="381"/>
      <c r="M3276" s="381"/>
      <c r="N3276" s="381"/>
      <c r="O3276" s="381"/>
      <c r="P3276" s="381"/>
      <c r="Q3276" s="381"/>
      <c r="R3276" s="379"/>
    </row>
    <row r="3277" spans="1:18" x14ac:dyDescent="0.25">
      <c r="A3277" s="378"/>
      <c r="B3277" s="381"/>
      <c r="C3277" s="381"/>
      <c r="D3277" s="381"/>
      <c r="E3277" s="381"/>
      <c r="F3277" s="381"/>
      <c r="G3277" s="381"/>
      <c r="H3277" s="381"/>
      <c r="I3277" s="381"/>
      <c r="J3277" s="381"/>
      <c r="K3277" s="381"/>
      <c r="L3277" s="381"/>
      <c r="M3277" s="381"/>
      <c r="N3277" s="381"/>
      <c r="O3277" s="381"/>
      <c r="P3277" s="381"/>
      <c r="Q3277" s="381"/>
      <c r="R3277" s="379"/>
    </row>
    <row r="3278" spans="1:18" x14ac:dyDescent="0.25">
      <c r="A3278" s="378"/>
      <c r="B3278" s="381"/>
      <c r="C3278" s="381"/>
      <c r="D3278" s="381"/>
      <c r="E3278" s="381"/>
      <c r="F3278" s="381"/>
      <c r="G3278" s="381"/>
      <c r="H3278" s="381"/>
      <c r="I3278" s="381"/>
      <c r="J3278" s="381"/>
      <c r="K3278" s="381"/>
      <c r="L3278" s="381"/>
      <c r="M3278" s="381"/>
      <c r="N3278" s="381"/>
      <c r="O3278" s="381"/>
      <c r="P3278" s="381"/>
      <c r="Q3278" s="381"/>
      <c r="R3278" s="379"/>
    </row>
    <row r="3279" spans="1:18" x14ac:dyDescent="0.25">
      <c r="A3279" s="378"/>
      <c r="B3279" s="381"/>
      <c r="C3279" s="381"/>
      <c r="D3279" s="381"/>
      <c r="E3279" s="381"/>
      <c r="F3279" s="381"/>
      <c r="G3279" s="381"/>
      <c r="H3279" s="381"/>
      <c r="I3279" s="381"/>
      <c r="J3279" s="381"/>
      <c r="K3279" s="381"/>
      <c r="L3279" s="381"/>
      <c r="M3279" s="381"/>
      <c r="N3279" s="381"/>
      <c r="O3279" s="381"/>
      <c r="P3279" s="381"/>
      <c r="Q3279" s="381"/>
      <c r="R3279" s="379"/>
    </row>
    <row r="3280" spans="1:18" x14ac:dyDescent="0.25">
      <c r="A3280" s="378"/>
      <c r="B3280" s="381"/>
      <c r="C3280" s="381"/>
      <c r="D3280" s="381"/>
      <c r="E3280" s="381"/>
      <c r="F3280" s="381"/>
      <c r="G3280" s="381"/>
      <c r="H3280" s="381"/>
      <c r="I3280" s="381"/>
      <c r="J3280" s="381"/>
      <c r="K3280" s="381"/>
      <c r="L3280" s="381"/>
      <c r="M3280" s="381"/>
      <c r="N3280" s="381"/>
      <c r="O3280" s="381"/>
      <c r="P3280" s="381"/>
      <c r="Q3280" s="381"/>
      <c r="R3280" s="379"/>
    </row>
    <row r="3281" spans="1:18" x14ac:dyDescent="0.25">
      <c r="A3281" s="378"/>
      <c r="B3281" s="381"/>
      <c r="C3281" s="381"/>
      <c r="D3281" s="381"/>
      <c r="E3281" s="381"/>
      <c r="F3281" s="381"/>
      <c r="G3281" s="381"/>
      <c r="H3281" s="381"/>
      <c r="I3281" s="381"/>
      <c r="J3281" s="381"/>
      <c r="K3281" s="381"/>
      <c r="L3281" s="381"/>
      <c r="M3281" s="381"/>
      <c r="N3281" s="381"/>
      <c r="O3281" s="381"/>
      <c r="P3281" s="381"/>
      <c r="Q3281" s="381"/>
      <c r="R3281" s="379"/>
    </row>
    <row r="3282" spans="1:18" x14ac:dyDescent="0.25">
      <c r="A3282" s="378"/>
      <c r="B3282" s="381"/>
      <c r="C3282" s="381"/>
      <c r="D3282" s="381"/>
      <c r="E3282" s="381"/>
      <c r="F3282" s="381"/>
      <c r="G3282" s="381"/>
      <c r="H3282" s="381"/>
      <c r="I3282" s="381"/>
      <c r="J3282" s="381"/>
      <c r="K3282" s="381"/>
      <c r="L3282" s="381"/>
      <c r="M3282" s="381"/>
      <c r="N3282" s="381"/>
      <c r="O3282" s="381"/>
      <c r="P3282" s="381"/>
      <c r="Q3282" s="381"/>
      <c r="R3282" s="379"/>
    </row>
    <row r="3283" spans="1:18" x14ac:dyDescent="0.25">
      <c r="A3283" s="378"/>
      <c r="B3283" s="381"/>
      <c r="C3283" s="381"/>
      <c r="D3283" s="381"/>
      <c r="E3283" s="381"/>
      <c r="F3283" s="381"/>
      <c r="G3283" s="381"/>
      <c r="H3283" s="381"/>
      <c r="I3283" s="381"/>
      <c r="J3283" s="381"/>
      <c r="K3283" s="381"/>
      <c r="L3283" s="381"/>
      <c r="M3283" s="381"/>
      <c r="N3283" s="381"/>
      <c r="O3283" s="381"/>
      <c r="P3283" s="381"/>
      <c r="Q3283" s="381"/>
      <c r="R3283" s="379"/>
    </row>
    <row r="3284" spans="1:18" x14ac:dyDescent="0.25">
      <c r="A3284" s="378"/>
      <c r="B3284" s="381"/>
      <c r="C3284" s="381"/>
      <c r="D3284" s="381"/>
      <c r="E3284" s="381"/>
      <c r="F3284" s="381"/>
      <c r="G3284" s="381"/>
      <c r="H3284" s="381"/>
      <c r="I3284" s="381"/>
      <c r="J3284" s="381"/>
      <c r="K3284" s="381"/>
      <c r="L3284" s="381"/>
      <c r="M3284" s="381"/>
      <c r="N3284" s="381"/>
      <c r="O3284" s="381"/>
      <c r="P3284" s="381"/>
      <c r="Q3284" s="381"/>
      <c r="R3284" s="379"/>
    </row>
    <row r="3285" spans="1:18" x14ac:dyDescent="0.25">
      <c r="A3285" s="378"/>
      <c r="B3285" s="381"/>
      <c r="C3285" s="381"/>
      <c r="D3285" s="381"/>
      <c r="E3285" s="381"/>
      <c r="F3285" s="381"/>
      <c r="G3285" s="381"/>
      <c r="H3285" s="381"/>
      <c r="I3285" s="381"/>
      <c r="J3285" s="381"/>
      <c r="K3285" s="381"/>
      <c r="L3285" s="381"/>
      <c r="M3285" s="381"/>
      <c r="N3285" s="381"/>
      <c r="O3285" s="381"/>
      <c r="P3285" s="381"/>
      <c r="Q3285" s="381"/>
      <c r="R3285" s="379"/>
    </row>
    <row r="3286" spans="1:18" x14ac:dyDescent="0.25">
      <c r="A3286" s="378"/>
      <c r="B3286" s="381"/>
      <c r="C3286" s="381"/>
      <c r="D3286" s="381"/>
      <c r="E3286" s="381"/>
      <c r="F3286" s="381"/>
      <c r="G3286" s="381"/>
      <c r="H3286" s="381"/>
      <c r="I3286" s="381"/>
      <c r="J3286" s="381"/>
      <c r="K3286" s="381"/>
      <c r="L3286" s="381"/>
      <c r="M3286" s="381"/>
      <c r="N3286" s="381"/>
      <c r="O3286" s="381"/>
      <c r="P3286" s="381"/>
      <c r="Q3286" s="381"/>
      <c r="R3286" s="379"/>
    </row>
    <row r="3287" spans="1:18" x14ac:dyDescent="0.25">
      <c r="A3287" s="378"/>
      <c r="B3287" s="381"/>
      <c r="C3287" s="381"/>
      <c r="D3287" s="381"/>
      <c r="E3287" s="381"/>
      <c r="F3287" s="381"/>
      <c r="G3287" s="381"/>
      <c r="H3287" s="381"/>
      <c r="I3287" s="381"/>
      <c r="J3287" s="381"/>
      <c r="K3287" s="381"/>
      <c r="L3287" s="381"/>
      <c r="M3287" s="381"/>
      <c r="N3287" s="381"/>
      <c r="O3287" s="381"/>
      <c r="P3287" s="381"/>
      <c r="Q3287" s="381"/>
      <c r="R3287" s="379"/>
    </row>
    <row r="3288" spans="1:18" x14ac:dyDescent="0.25">
      <c r="A3288" s="378"/>
      <c r="B3288" s="381"/>
      <c r="C3288" s="381"/>
      <c r="D3288" s="381"/>
      <c r="E3288" s="381"/>
      <c r="F3288" s="381"/>
      <c r="G3288" s="381"/>
      <c r="H3288" s="381"/>
      <c r="I3288" s="381"/>
      <c r="J3288" s="381"/>
      <c r="K3288" s="381"/>
      <c r="L3288" s="381"/>
      <c r="M3288" s="381"/>
      <c r="N3288" s="381"/>
      <c r="O3288" s="381"/>
      <c r="P3288" s="381"/>
      <c r="Q3288" s="381"/>
      <c r="R3288" s="379"/>
    </row>
    <row r="3289" spans="1:18" x14ac:dyDescent="0.25">
      <c r="A3289" s="378"/>
      <c r="B3289" s="381"/>
      <c r="C3289" s="381"/>
      <c r="D3289" s="381"/>
      <c r="E3289" s="381"/>
      <c r="F3289" s="381"/>
      <c r="G3289" s="381"/>
      <c r="H3289" s="381"/>
      <c r="I3289" s="381"/>
      <c r="J3289" s="381"/>
      <c r="K3289" s="381"/>
      <c r="L3289" s="381"/>
      <c r="M3289" s="381"/>
      <c r="N3289" s="381"/>
      <c r="O3289" s="381"/>
      <c r="P3289" s="381"/>
      <c r="Q3289" s="381"/>
      <c r="R3289" s="379"/>
    </row>
    <row r="3290" spans="1:18" x14ac:dyDescent="0.25">
      <c r="A3290" s="378"/>
      <c r="B3290" s="381"/>
      <c r="C3290" s="381"/>
      <c r="D3290" s="381"/>
      <c r="E3290" s="381"/>
      <c r="F3290" s="381"/>
      <c r="G3290" s="381"/>
      <c r="H3290" s="381"/>
      <c r="I3290" s="381"/>
      <c r="J3290" s="381"/>
      <c r="K3290" s="381"/>
      <c r="L3290" s="381"/>
      <c r="M3290" s="381"/>
      <c r="N3290" s="381"/>
      <c r="O3290" s="381"/>
      <c r="P3290" s="381"/>
      <c r="Q3290" s="381"/>
      <c r="R3290" s="379"/>
    </row>
    <row r="3291" spans="1:18" x14ac:dyDescent="0.25">
      <c r="A3291" s="378"/>
      <c r="B3291" s="381"/>
      <c r="C3291" s="381"/>
      <c r="D3291" s="381"/>
      <c r="E3291" s="381"/>
      <c r="F3291" s="381"/>
      <c r="G3291" s="381"/>
      <c r="H3291" s="381"/>
      <c r="I3291" s="381"/>
      <c r="J3291" s="381"/>
      <c r="K3291" s="381"/>
      <c r="L3291" s="381"/>
      <c r="M3291" s="381"/>
      <c r="N3291" s="381"/>
      <c r="O3291" s="381"/>
      <c r="P3291" s="381"/>
      <c r="Q3291" s="381"/>
      <c r="R3291" s="379"/>
    </row>
    <row r="3292" spans="1:18" x14ac:dyDescent="0.25">
      <c r="A3292" s="378"/>
      <c r="B3292" s="381"/>
      <c r="C3292" s="381"/>
      <c r="D3292" s="381"/>
      <c r="E3292" s="381"/>
      <c r="F3292" s="381"/>
      <c r="G3292" s="381"/>
      <c r="H3292" s="381"/>
      <c r="I3292" s="381"/>
      <c r="J3292" s="381"/>
      <c r="K3292" s="381"/>
      <c r="L3292" s="381"/>
      <c r="M3292" s="381"/>
      <c r="N3292" s="381"/>
      <c r="O3292" s="381"/>
      <c r="P3292" s="381"/>
      <c r="Q3292" s="381"/>
      <c r="R3292" s="379"/>
    </row>
    <row r="3293" spans="1:18" x14ac:dyDescent="0.25">
      <c r="A3293" s="378"/>
      <c r="B3293" s="381"/>
      <c r="C3293" s="381"/>
      <c r="D3293" s="381"/>
      <c r="E3293" s="381"/>
      <c r="F3293" s="381"/>
      <c r="G3293" s="381"/>
      <c r="H3293" s="381"/>
      <c r="I3293" s="381"/>
      <c r="J3293" s="381"/>
      <c r="K3293" s="381"/>
      <c r="L3293" s="381"/>
      <c r="M3293" s="381"/>
      <c r="N3293" s="381"/>
      <c r="O3293" s="381"/>
      <c r="P3293" s="381"/>
      <c r="Q3293" s="381"/>
      <c r="R3293" s="379"/>
    </row>
    <row r="3294" spans="1:18" x14ac:dyDescent="0.25">
      <c r="A3294" s="378"/>
      <c r="B3294" s="381"/>
      <c r="C3294" s="381"/>
      <c r="D3294" s="381"/>
      <c r="E3294" s="381"/>
      <c r="F3294" s="381"/>
      <c r="G3294" s="381"/>
      <c r="H3294" s="381"/>
      <c r="I3294" s="381"/>
      <c r="J3294" s="381"/>
      <c r="K3294" s="381"/>
      <c r="L3294" s="381"/>
      <c r="M3294" s="381"/>
      <c r="N3294" s="381"/>
      <c r="O3294" s="381"/>
      <c r="P3294" s="381"/>
      <c r="Q3294" s="381"/>
      <c r="R3294" s="379"/>
    </row>
    <row r="3295" spans="1:18" x14ac:dyDescent="0.25">
      <c r="A3295" s="378"/>
      <c r="B3295" s="381"/>
      <c r="C3295" s="381"/>
      <c r="D3295" s="381"/>
      <c r="E3295" s="381"/>
      <c r="F3295" s="381"/>
      <c r="G3295" s="381"/>
      <c r="H3295" s="381"/>
      <c r="I3295" s="381"/>
      <c r="J3295" s="381"/>
      <c r="K3295" s="381"/>
      <c r="L3295" s="381"/>
      <c r="M3295" s="381"/>
      <c r="N3295" s="381"/>
      <c r="O3295" s="381"/>
      <c r="P3295" s="381"/>
      <c r="Q3295" s="381"/>
      <c r="R3295" s="379"/>
    </row>
    <row r="3296" spans="1:18" x14ac:dyDescent="0.25">
      <c r="A3296" s="378"/>
      <c r="B3296" s="381"/>
      <c r="C3296" s="381"/>
      <c r="D3296" s="381"/>
      <c r="E3296" s="381"/>
      <c r="F3296" s="381"/>
      <c r="G3296" s="381"/>
      <c r="H3296" s="381"/>
      <c r="I3296" s="381"/>
      <c r="J3296" s="381"/>
      <c r="K3296" s="381"/>
      <c r="L3296" s="381"/>
      <c r="M3296" s="381"/>
      <c r="N3296" s="381"/>
      <c r="O3296" s="381"/>
      <c r="P3296" s="381"/>
      <c r="Q3296" s="381"/>
      <c r="R3296" s="379"/>
    </row>
    <row r="3297" spans="1:18" x14ac:dyDescent="0.25">
      <c r="A3297" s="378"/>
      <c r="B3297" s="381"/>
      <c r="C3297" s="381"/>
      <c r="D3297" s="381"/>
      <c r="E3297" s="381"/>
      <c r="F3297" s="381"/>
      <c r="G3297" s="381"/>
      <c r="H3297" s="381"/>
      <c r="I3297" s="381"/>
      <c r="J3297" s="381"/>
      <c r="K3297" s="381"/>
      <c r="L3297" s="381"/>
      <c r="M3297" s="381"/>
      <c r="N3297" s="381"/>
      <c r="O3297" s="381"/>
      <c r="P3297" s="381"/>
      <c r="Q3297" s="381"/>
      <c r="R3297" s="379"/>
    </row>
    <row r="3298" spans="1:18" x14ac:dyDescent="0.25">
      <c r="A3298" s="378"/>
      <c r="B3298" s="381"/>
      <c r="C3298" s="381"/>
      <c r="D3298" s="381"/>
      <c r="E3298" s="381"/>
      <c r="F3298" s="381"/>
      <c r="G3298" s="381"/>
      <c r="H3298" s="381"/>
      <c r="I3298" s="381"/>
      <c r="J3298" s="381"/>
      <c r="K3298" s="381"/>
      <c r="L3298" s="381"/>
      <c r="M3298" s="381"/>
      <c r="N3298" s="381"/>
      <c r="O3298" s="381"/>
      <c r="P3298" s="381"/>
      <c r="Q3298" s="381"/>
      <c r="R3298" s="379"/>
    </row>
    <row r="3299" spans="1:18" x14ac:dyDescent="0.25">
      <c r="A3299" s="378"/>
      <c r="B3299" s="381"/>
      <c r="C3299" s="381"/>
      <c r="D3299" s="381"/>
      <c r="E3299" s="381"/>
      <c r="F3299" s="381"/>
      <c r="G3299" s="381"/>
      <c r="H3299" s="381"/>
      <c r="I3299" s="381"/>
      <c r="J3299" s="381"/>
      <c r="K3299" s="381"/>
      <c r="L3299" s="381"/>
      <c r="M3299" s="381"/>
      <c r="N3299" s="381"/>
      <c r="O3299" s="381"/>
      <c r="P3299" s="381"/>
      <c r="Q3299" s="381"/>
      <c r="R3299" s="379"/>
    </row>
    <row r="3300" spans="1:18" x14ac:dyDescent="0.25">
      <c r="A3300" s="378"/>
      <c r="B3300" s="381"/>
      <c r="C3300" s="381"/>
      <c r="D3300" s="381"/>
      <c r="E3300" s="381"/>
      <c r="F3300" s="381"/>
      <c r="G3300" s="381"/>
      <c r="H3300" s="381"/>
      <c r="I3300" s="381"/>
      <c r="J3300" s="381"/>
      <c r="K3300" s="381"/>
      <c r="L3300" s="381"/>
      <c r="M3300" s="381"/>
      <c r="N3300" s="381"/>
      <c r="O3300" s="381"/>
      <c r="P3300" s="381"/>
      <c r="Q3300" s="381"/>
      <c r="R3300" s="379"/>
    </row>
    <row r="3301" spans="1:18" x14ac:dyDescent="0.25">
      <c r="A3301" s="378"/>
      <c r="B3301" s="381"/>
      <c r="C3301" s="381"/>
      <c r="D3301" s="381"/>
      <c r="E3301" s="381"/>
      <c r="F3301" s="381"/>
      <c r="G3301" s="381"/>
      <c r="H3301" s="381"/>
      <c r="I3301" s="381"/>
      <c r="J3301" s="381"/>
      <c r="K3301" s="381"/>
      <c r="L3301" s="381"/>
      <c r="M3301" s="381"/>
      <c r="N3301" s="381"/>
      <c r="O3301" s="381"/>
      <c r="P3301" s="381"/>
      <c r="Q3301" s="381"/>
      <c r="R3301" s="379"/>
    </row>
    <row r="3302" spans="1:18" x14ac:dyDescent="0.25">
      <c r="A3302" s="378"/>
      <c r="B3302" s="381"/>
      <c r="C3302" s="381"/>
      <c r="D3302" s="381"/>
      <c r="E3302" s="381"/>
      <c r="F3302" s="381"/>
      <c r="G3302" s="381"/>
      <c r="H3302" s="381"/>
      <c r="I3302" s="381"/>
      <c r="J3302" s="381"/>
      <c r="K3302" s="381"/>
      <c r="L3302" s="381"/>
      <c r="M3302" s="381"/>
      <c r="N3302" s="381"/>
      <c r="O3302" s="381"/>
      <c r="P3302" s="381"/>
      <c r="Q3302" s="381"/>
      <c r="R3302" s="379"/>
    </row>
    <row r="3303" spans="1:18" x14ac:dyDescent="0.25">
      <c r="A3303" s="378"/>
      <c r="B3303" s="381"/>
      <c r="C3303" s="381"/>
      <c r="D3303" s="381"/>
      <c r="E3303" s="381"/>
      <c r="F3303" s="381"/>
      <c r="G3303" s="381"/>
      <c r="H3303" s="381"/>
      <c r="I3303" s="381"/>
      <c r="J3303" s="381"/>
      <c r="K3303" s="381"/>
      <c r="L3303" s="381"/>
      <c r="M3303" s="381"/>
      <c r="N3303" s="381"/>
      <c r="O3303" s="381"/>
      <c r="P3303" s="381"/>
      <c r="Q3303" s="381"/>
      <c r="R3303" s="379"/>
    </row>
    <row r="3304" spans="1:18" x14ac:dyDescent="0.25">
      <c r="A3304" s="378"/>
      <c r="B3304" s="381"/>
      <c r="C3304" s="381"/>
      <c r="D3304" s="381"/>
      <c r="E3304" s="381"/>
      <c r="F3304" s="381"/>
      <c r="G3304" s="381"/>
      <c r="H3304" s="381"/>
      <c r="I3304" s="381"/>
      <c r="J3304" s="381"/>
      <c r="K3304" s="381"/>
      <c r="L3304" s="381"/>
      <c r="M3304" s="381"/>
      <c r="N3304" s="381"/>
      <c r="O3304" s="381"/>
      <c r="P3304" s="381"/>
      <c r="Q3304" s="381"/>
      <c r="R3304" s="379"/>
    </row>
    <row r="3305" spans="1:18" x14ac:dyDescent="0.25">
      <c r="A3305" s="378"/>
      <c r="B3305" s="381"/>
      <c r="C3305" s="381"/>
      <c r="D3305" s="381"/>
      <c r="E3305" s="381"/>
      <c r="F3305" s="381"/>
      <c r="G3305" s="381"/>
      <c r="H3305" s="381"/>
      <c r="I3305" s="381"/>
      <c r="J3305" s="381"/>
      <c r="K3305" s="381"/>
      <c r="L3305" s="381"/>
      <c r="M3305" s="381"/>
      <c r="N3305" s="381"/>
      <c r="O3305" s="381"/>
      <c r="P3305" s="381"/>
      <c r="Q3305" s="381"/>
      <c r="R3305" s="379"/>
    </row>
    <row r="3306" spans="1:18" x14ac:dyDescent="0.25">
      <c r="A3306" s="378"/>
      <c r="B3306" s="381"/>
      <c r="C3306" s="381"/>
      <c r="D3306" s="381"/>
      <c r="E3306" s="381"/>
      <c r="F3306" s="381"/>
      <c r="G3306" s="381"/>
      <c r="H3306" s="381"/>
      <c r="I3306" s="381"/>
      <c r="J3306" s="381"/>
      <c r="K3306" s="381"/>
      <c r="L3306" s="381"/>
      <c r="M3306" s="381"/>
      <c r="N3306" s="381"/>
      <c r="O3306" s="381"/>
      <c r="P3306" s="381"/>
      <c r="Q3306" s="381"/>
      <c r="R3306" s="379"/>
    </row>
    <row r="3307" spans="1:18" x14ac:dyDescent="0.25">
      <c r="A3307" s="378"/>
      <c r="B3307" s="381"/>
      <c r="C3307" s="381"/>
      <c r="D3307" s="381"/>
      <c r="E3307" s="381"/>
      <c r="F3307" s="381"/>
      <c r="G3307" s="381"/>
      <c r="H3307" s="381"/>
      <c r="I3307" s="381"/>
      <c r="J3307" s="381"/>
      <c r="K3307" s="381"/>
      <c r="L3307" s="381"/>
      <c r="M3307" s="381"/>
      <c r="N3307" s="381"/>
      <c r="O3307" s="381"/>
      <c r="P3307" s="381"/>
      <c r="Q3307" s="381"/>
      <c r="R3307" s="379"/>
    </row>
    <row r="3308" spans="1:18" x14ac:dyDescent="0.25">
      <c r="A3308" s="378"/>
      <c r="B3308" s="381"/>
      <c r="C3308" s="381"/>
      <c r="D3308" s="381"/>
      <c r="E3308" s="381"/>
      <c r="F3308" s="381"/>
      <c r="G3308" s="381"/>
      <c r="H3308" s="381"/>
      <c r="I3308" s="381"/>
      <c r="J3308" s="381"/>
      <c r="K3308" s="381"/>
      <c r="L3308" s="381"/>
      <c r="M3308" s="381"/>
      <c r="N3308" s="381"/>
      <c r="O3308" s="381"/>
      <c r="P3308" s="381"/>
      <c r="Q3308" s="381"/>
      <c r="R3308" s="379"/>
    </row>
    <row r="3309" spans="1:18" x14ac:dyDescent="0.25">
      <c r="A3309" s="378"/>
      <c r="B3309" s="381"/>
      <c r="C3309" s="381"/>
      <c r="D3309" s="381"/>
      <c r="E3309" s="381"/>
      <c r="F3309" s="381"/>
      <c r="G3309" s="381"/>
      <c r="H3309" s="381"/>
      <c r="I3309" s="381"/>
      <c r="J3309" s="381"/>
      <c r="K3309" s="381"/>
      <c r="L3309" s="381"/>
      <c r="M3309" s="381"/>
      <c r="N3309" s="381"/>
      <c r="O3309" s="381"/>
      <c r="P3309" s="381"/>
      <c r="Q3309" s="381"/>
      <c r="R3309" s="379"/>
    </row>
    <row r="3310" spans="1:18" x14ac:dyDescent="0.25">
      <c r="A3310" s="378"/>
      <c r="B3310" s="381"/>
      <c r="C3310" s="381"/>
      <c r="D3310" s="381"/>
      <c r="E3310" s="381"/>
      <c r="F3310" s="381"/>
      <c r="G3310" s="381"/>
      <c r="H3310" s="381"/>
      <c r="I3310" s="381"/>
      <c r="J3310" s="381"/>
      <c r="K3310" s="381"/>
      <c r="L3310" s="381"/>
      <c r="M3310" s="381"/>
      <c r="N3310" s="381"/>
      <c r="O3310" s="381"/>
      <c r="P3310" s="381"/>
      <c r="Q3310" s="381"/>
      <c r="R3310" s="379"/>
    </row>
    <row r="3311" spans="1:18" x14ac:dyDescent="0.25">
      <c r="A3311" s="378"/>
      <c r="B3311" s="381"/>
      <c r="C3311" s="381"/>
      <c r="D3311" s="381"/>
      <c r="E3311" s="381"/>
      <c r="F3311" s="381"/>
      <c r="G3311" s="381"/>
      <c r="H3311" s="381"/>
      <c r="I3311" s="381"/>
      <c r="J3311" s="381"/>
      <c r="K3311" s="381"/>
      <c r="L3311" s="381"/>
      <c r="M3311" s="381"/>
      <c r="N3311" s="381"/>
      <c r="O3311" s="381"/>
      <c r="P3311" s="381"/>
      <c r="Q3311" s="381"/>
      <c r="R3311" s="379"/>
    </row>
    <row r="3312" spans="1:18" x14ac:dyDescent="0.25">
      <c r="A3312" s="378"/>
      <c r="B3312" s="381"/>
      <c r="C3312" s="381"/>
      <c r="D3312" s="381"/>
      <c r="E3312" s="381"/>
      <c r="F3312" s="381"/>
      <c r="G3312" s="381"/>
      <c r="H3312" s="381"/>
      <c r="I3312" s="381"/>
      <c r="J3312" s="381"/>
      <c r="K3312" s="381"/>
      <c r="L3312" s="381"/>
      <c r="M3312" s="381"/>
      <c r="N3312" s="381"/>
      <c r="O3312" s="381"/>
      <c r="P3312" s="381"/>
      <c r="Q3312" s="381"/>
      <c r="R3312" s="379"/>
    </row>
    <row r="3313" spans="1:18" x14ac:dyDescent="0.25">
      <c r="A3313" s="378"/>
      <c r="B3313" s="381"/>
      <c r="C3313" s="381"/>
      <c r="D3313" s="381"/>
      <c r="E3313" s="381"/>
      <c r="F3313" s="381"/>
      <c r="G3313" s="381"/>
      <c r="H3313" s="381"/>
      <c r="I3313" s="381"/>
      <c r="J3313" s="381"/>
      <c r="K3313" s="381"/>
      <c r="L3313" s="381"/>
      <c r="M3313" s="381"/>
      <c r="N3313" s="381"/>
      <c r="O3313" s="381"/>
      <c r="P3313" s="381"/>
      <c r="Q3313" s="381"/>
      <c r="R3313" s="379"/>
    </row>
    <row r="3314" spans="1:18" x14ac:dyDescent="0.25">
      <c r="A3314" s="378"/>
      <c r="B3314" s="381"/>
      <c r="C3314" s="381"/>
      <c r="D3314" s="381"/>
      <c r="E3314" s="381"/>
      <c r="F3314" s="381"/>
      <c r="G3314" s="381"/>
      <c r="H3314" s="381"/>
      <c r="I3314" s="381"/>
      <c r="J3314" s="381"/>
      <c r="K3314" s="381"/>
      <c r="L3314" s="381"/>
      <c r="M3314" s="381"/>
      <c r="N3314" s="381"/>
      <c r="O3314" s="381"/>
      <c r="P3314" s="381"/>
      <c r="Q3314" s="381"/>
      <c r="R3314" s="379"/>
    </row>
    <row r="3315" spans="1:18" x14ac:dyDescent="0.25">
      <c r="A3315" s="378"/>
      <c r="B3315" s="381"/>
      <c r="C3315" s="381"/>
      <c r="D3315" s="381"/>
      <c r="E3315" s="381"/>
      <c r="F3315" s="381"/>
      <c r="G3315" s="381"/>
      <c r="H3315" s="381"/>
      <c r="I3315" s="381"/>
      <c r="J3315" s="381"/>
      <c r="K3315" s="381"/>
      <c r="L3315" s="381"/>
      <c r="M3315" s="381"/>
      <c r="N3315" s="381"/>
      <c r="O3315" s="381"/>
      <c r="P3315" s="381"/>
      <c r="Q3315" s="381"/>
      <c r="R3315" s="379"/>
    </row>
    <row r="3316" spans="1:18" x14ac:dyDescent="0.25">
      <c r="A3316" s="378"/>
      <c r="B3316" s="381"/>
      <c r="C3316" s="381"/>
      <c r="D3316" s="381"/>
      <c r="E3316" s="381"/>
      <c r="F3316" s="381"/>
      <c r="G3316" s="381"/>
      <c r="H3316" s="381"/>
      <c r="I3316" s="381"/>
      <c r="J3316" s="381"/>
      <c r="K3316" s="381"/>
      <c r="L3316" s="381"/>
      <c r="M3316" s="381"/>
      <c r="N3316" s="381"/>
      <c r="O3316" s="381"/>
      <c r="P3316" s="381"/>
      <c r="Q3316" s="381"/>
      <c r="R3316" s="379"/>
    </row>
    <row r="3317" spans="1:18" x14ac:dyDescent="0.25">
      <c r="A3317" s="378"/>
      <c r="B3317" s="381"/>
      <c r="C3317" s="381"/>
      <c r="D3317" s="381"/>
      <c r="E3317" s="381"/>
      <c r="F3317" s="381"/>
      <c r="G3317" s="381"/>
      <c r="H3317" s="381"/>
      <c r="I3317" s="381"/>
      <c r="J3317" s="381"/>
      <c r="K3317" s="381"/>
      <c r="L3317" s="381"/>
      <c r="M3317" s="381"/>
      <c r="N3317" s="381"/>
      <c r="O3317" s="381"/>
      <c r="P3317" s="381"/>
      <c r="Q3317" s="381"/>
      <c r="R3317" s="379"/>
    </row>
    <row r="3318" spans="1:18" x14ac:dyDescent="0.25">
      <c r="A3318" s="378"/>
      <c r="B3318" s="381"/>
      <c r="C3318" s="381"/>
      <c r="D3318" s="381"/>
      <c r="E3318" s="381"/>
      <c r="F3318" s="381"/>
      <c r="G3318" s="381"/>
      <c r="H3318" s="381"/>
      <c r="I3318" s="381"/>
      <c r="J3318" s="381"/>
      <c r="K3318" s="381"/>
      <c r="L3318" s="381"/>
      <c r="M3318" s="381"/>
      <c r="N3318" s="381"/>
      <c r="O3318" s="381"/>
      <c r="P3318" s="381"/>
      <c r="Q3318" s="381"/>
      <c r="R3318" s="379"/>
    </row>
    <row r="3319" spans="1:18" x14ac:dyDescent="0.25">
      <c r="A3319" s="378"/>
      <c r="B3319" s="381"/>
      <c r="C3319" s="381"/>
      <c r="D3319" s="381"/>
      <c r="E3319" s="381"/>
      <c r="F3319" s="381"/>
      <c r="G3319" s="381"/>
      <c r="H3319" s="381"/>
      <c r="I3319" s="381"/>
      <c r="J3319" s="381"/>
      <c r="K3319" s="381"/>
      <c r="L3319" s="381"/>
      <c r="M3319" s="381"/>
      <c r="N3319" s="381"/>
      <c r="O3319" s="381"/>
      <c r="P3319" s="381"/>
      <c r="Q3319" s="381"/>
      <c r="R3319" s="379"/>
    </row>
    <row r="3320" spans="1:18" x14ac:dyDescent="0.25">
      <c r="A3320" s="378"/>
      <c r="B3320" s="381"/>
      <c r="C3320" s="381"/>
      <c r="D3320" s="381"/>
      <c r="E3320" s="381"/>
      <c r="F3320" s="381"/>
      <c r="G3320" s="381"/>
      <c r="H3320" s="381"/>
      <c r="I3320" s="381"/>
      <c r="J3320" s="381"/>
      <c r="K3320" s="381"/>
      <c r="L3320" s="381"/>
      <c r="M3320" s="381"/>
      <c r="N3320" s="381"/>
      <c r="O3320" s="381"/>
      <c r="P3320" s="381"/>
      <c r="Q3320" s="381"/>
      <c r="R3320" s="379"/>
    </row>
    <row r="3321" spans="1:18" x14ac:dyDescent="0.25">
      <c r="A3321" s="378"/>
      <c r="B3321" s="381"/>
      <c r="C3321" s="381"/>
      <c r="D3321" s="381"/>
      <c r="E3321" s="381"/>
      <c r="F3321" s="381"/>
      <c r="G3321" s="381"/>
      <c r="H3321" s="381"/>
      <c r="I3321" s="381"/>
      <c r="J3321" s="381"/>
      <c r="K3321" s="381"/>
      <c r="L3321" s="381"/>
      <c r="M3321" s="381"/>
      <c r="N3321" s="381"/>
      <c r="O3321" s="381"/>
      <c r="P3321" s="381"/>
      <c r="Q3321" s="381"/>
      <c r="R3321" s="379"/>
    </row>
    <row r="3322" spans="1:18" x14ac:dyDescent="0.25">
      <c r="A3322" s="378"/>
      <c r="B3322" s="381"/>
      <c r="C3322" s="381"/>
      <c r="D3322" s="381"/>
      <c r="E3322" s="381"/>
      <c r="F3322" s="381"/>
      <c r="G3322" s="381"/>
      <c r="H3322" s="381"/>
      <c r="I3322" s="381"/>
      <c r="J3322" s="381"/>
      <c r="K3322" s="381"/>
      <c r="L3322" s="381"/>
      <c r="M3322" s="381"/>
      <c r="N3322" s="381"/>
      <c r="O3322" s="381"/>
      <c r="P3322" s="381"/>
      <c r="Q3322" s="381"/>
      <c r="R3322" s="379"/>
    </row>
    <row r="3323" spans="1:18" x14ac:dyDescent="0.25">
      <c r="A3323" s="378"/>
      <c r="B3323" s="381"/>
      <c r="C3323" s="381"/>
      <c r="D3323" s="381"/>
      <c r="E3323" s="381"/>
      <c r="F3323" s="381"/>
      <c r="G3323" s="381"/>
      <c r="H3323" s="381"/>
      <c r="I3323" s="381"/>
      <c r="J3323" s="381"/>
      <c r="K3323" s="381"/>
      <c r="L3323" s="381"/>
      <c r="M3323" s="381"/>
      <c r="N3323" s="381"/>
      <c r="O3323" s="381"/>
      <c r="P3323" s="381"/>
      <c r="Q3323" s="381"/>
      <c r="R3323" s="379"/>
    </row>
    <row r="3324" spans="1:18" x14ac:dyDescent="0.25">
      <c r="A3324" s="378"/>
      <c r="B3324" s="381"/>
      <c r="C3324" s="381"/>
      <c r="D3324" s="381"/>
      <c r="E3324" s="381"/>
      <c r="F3324" s="381"/>
      <c r="G3324" s="381"/>
      <c r="H3324" s="381"/>
      <c r="I3324" s="381"/>
      <c r="J3324" s="381"/>
      <c r="K3324" s="381"/>
      <c r="L3324" s="381"/>
      <c r="M3324" s="381"/>
      <c r="N3324" s="381"/>
      <c r="O3324" s="381"/>
      <c r="P3324" s="381"/>
      <c r="Q3324" s="381"/>
      <c r="R3324" s="379"/>
    </row>
    <row r="3325" spans="1:18" x14ac:dyDescent="0.25">
      <c r="A3325" s="378"/>
      <c r="B3325" s="381"/>
      <c r="C3325" s="381"/>
      <c r="D3325" s="381"/>
      <c r="E3325" s="381"/>
      <c r="F3325" s="381"/>
      <c r="G3325" s="381"/>
      <c r="H3325" s="381"/>
      <c r="I3325" s="381"/>
      <c r="J3325" s="381"/>
      <c r="K3325" s="381"/>
      <c r="L3325" s="381"/>
      <c r="M3325" s="381"/>
      <c r="N3325" s="381"/>
      <c r="O3325" s="381"/>
      <c r="P3325" s="381"/>
      <c r="Q3325" s="381"/>
      <c r="R3325" s="379"/>
    </row>
    <row r="3326" spans="1:18" x14ac:dyDescent="0.25">
      <c r="A3326" s="378"/>
      <c r="B3326" s="381"/>
      <c r="C3326" s="381"/>
      <c r="D3326" s="381"/>
      <c r="E3326" s="381"/>
      <c r="F3326" s="381"/>
      <c r="G3326" s="381"/>
      <c r="H3326" s="381"/>
      <c r="I3326" s="381"/>
      <c r="J3326" s="381"/>
      <c r="K3326" s="381"/>
      <c r="L3326" s="381"/>
      <c r="M3326" s="381"/>
      <c r="N3326" s="381"/>
      <c r="O3326" s="381"/>
      <c r="P3326" s="381"/>
      <c r="Q3326" s="381"/>
      <c r="R3326" s="379"/>
    </row>
    <row r="3327" spans="1:18" x14ac:dyDescent="0.25">
      <c r="A3327" s="378"/>
      <c r="B3327" s="381"/>
      <c r="C3327" s="381"/>
      <c r="D3327" s="381"/>
      <c r="E3327" s="381"/>
      <c r="F3327" s="381"/>
      <c r="G3327" s="381"/>
      <c r="H3327" s="381"/>
      <c r="I3327" s="381"/>
      <c r="J3327" s="381"/>
      <c r="K3327" s="381"/>
      <c r="L3327" s="381"/>
      <c r="M3327" s="381"/>
      <c r="N3327" s="381"/>
      <c r="O3327" s="381"/>
      <c r="P3327" s="381"/>
      <c r="Q3327" s="381"/>
      <c r="R3327" s="379"/>
    </row>
    <row r="3328" spans="1:18" x14ac:dyDescent="0.25">
      <c r="A3328" s="378"/>
      <c r="B3328" s="381"/>
      <c r="C3328" s="381"/>
      <c r="D3328" s="381"/>
      <c r="E3328" s="381"/>
      <c r="F3328" s="381"/>
      <c r="G3328" s="381"/>
      <c r="H3328" s="381"/>
      <c r="I3328" s="381"/>
      <c r="J3328" s="381"/>
      <c r="K3328" s="381"/>
      <c r="L3328" s="381"/>
      <c r="M3328" s="381"/>
      <c r="N3328" s="381"/>
      <c r="O3328" s="381"/>
      <c r="P3328" s="381"/>
      <c r="Q3328" s="381"/>
      <c r="R3328" s="379"/>
    </row>
    <row r="3329" spans="1:18" x14ac:dyDescent="0.25">
      <c r="A3329" s="378"/>
      <c r="B3329" s="381"/>
      <c r="C3329" s="381"/>
      <c r="D3329" s="381"/>
      <c r="E3329" s="381"/>
      <c r="F3329" s="381"/>
      <c r="G3329" s="381"/>
      <c r="H3329" s="381"/>
      <c r="I3329" s="381"/>
      <c r="J3329" s="381"/>
      <c r="K3329" s="381"/>
      <c r="L3329" s="381"/>
      <c r="M3329" s="381"/>
      <c r="N3329" s="381"/>
      <c r="O3329" s="381"/>
      <c r="P3329" s="381"/>
      <c r="Q3329" s="381"/>
      <c r="R3329" s="379"/>
    </row>
    <row r="3330" spans="1:18" x14ac:dyDescent="0.25">
      <c r="A3330" s="378"/>
      <c r="B3330" s="381"/>
      <c r="C3330" s="381"/>
      <c r="D3330" s="381"/>
      <c r="E3330" s="381"/>
      <c r="F3330" s="381"/>
      <c r="G3330" s="381"/>
      <c r="H3330" s="381"/>
      <c r="I3330" s="381"/>
      <c r="J3330" s="381"/>
      <c r="K3330" s="381"/>
      <c r="L3330" s="381"/>
      <c r="M3330" s="381"/>
      <c r="N3330" s="381"/>
      <c r="O3330" s="381"/>
      <c r="P3330" s="381"/>
      <c r="Q3330" s="381"/>
      <c r="R3330" s="379"/>
    </row>
    <row r="3331" spans="1:18" x14ac:dyDescent="0.25">
      <c r="A3331" s="378"/>
      <c r="B3331" s="381"/>
      <c r="C3331" s="381"/>
      <c r="D3331" s="381"/>
      <c r="E3331" s="381"/>
      <c r="F3331" s="381"/>
      <c r="G3331" s="381"/>
      <c r="H3331" s="381"/>
      <c r="I3331" s="381"/>
      <c r="J3331" s="381"/>
      <c r="K3331" s="381"/>
      <c r="L3331" s="381"/>
      <c r="M3331" s="381"/>
      <c r="N3331" s="381"/>
      <c r="O3331" s="381"/>
      <c r="P3331" s="381"/>
      <c r="Q3331" s="381"/>
      <c r="R3331" s="379"/>
    </row>
    <row r="3332" spans="1:18" x14ac:dyDescent="0.25">
      <c r="A3332" s="378"/>
      <c r="B3332" s="381"/>
      <c r="C3332" s="381"/>
      <c r="D3332" s="381"/>
      <c r="E3332" s="381"/>
      <c r="F3332" s="381"/>
      <c r="G3332" s="381"/>
      <c r="H3332" s="381"/>
      <c r="I3332" s="381"/>
      <c r="J3332" s="381"/>
      <c r="K3332" s="381"/>
      <c r="L3332" s="381"/>
      <c r="M3332" s="381"/>
      <c r="N3332" s="381"/>
      <c r="O3332" s="381"/>
      <c r="P3332" s="381"/>
      <c r="Q3332" s="381"/>
      <c r="R3332" s="379"/>
    </row>
    <row r="3333" spans="1:18" x14ac:dyDescent="0.25">
      <c r="A3333" s="378"/>
      <c r="B3333" s="381"/>
      <c r="C3333" s="381"/>
      <c r="D3333" s="381"/>
      <c r="E3333" s="381"/>
      <c r="F3333" s="381"/>
      <c r="G3333" s="381"/>
      <c r="H3333" s="381"/>
      <c r="I3333" s="381"/>
      <c r="J3333" s="381"/>
      <c r="K3333" s="381"/>
      <c r="L3333" s="381"/>
      <c r="M3333" s="381"/>
      <c r="N3333" s="381"/>
      <c r="O3333" s="381"/>
      <c r="P3333" s="381"/>
      <c r="Q3333" s="381"/>
      <c r="R3333" s="379"/>
    </row>
    <row r="3334" spans="1:18" x14ac:dyDescent="0.25">
      <c r="A3334" s="378"/>
      <c r="B3334" s="381"/>
      <c r="C3334" s="381"/>
      <c r="D3334" s="381"/>
      <c r="E3334" s="381"/>
      <c r="F3334" s="381"/>
      <c r="G3334" s="381"/>
      <c r="H3334" s="381"/>
      <c r="I3334" s="381"/>
      <c r="J3334" s="381"/>
      <c r="K3334" s="381"/>
      <c r="L3334" s="381"/>
      <c r="M3334" s="381"/>
      <c r="N3334" s="381"/>
      <c r="O3334" s="381"/>
      <c r="P3334" s="381"/>
      <c r="Q3334" s="381"/>
      <c r="R3334" s="379"/>
    </row>
    <row r="3335" spans="1:18" x14ac:dyDescent="0.25">
      <c r="A3335" s="378"/>
      <c r="B3335" s="381"/>
      <c r="C3335" s="381"/>
      <c r="D3335" s="381"/>
      <c r="E3335" s="381"/>
      <c r="F3335" s="381"/>
      <c r="G3335" s="381"/>
      <c r="H3335" s="381"/>
      <c r="I3335" s="381"/>
      <c r="J3335" s="381"/>
      <c r="K3335" s="381"/>
      <c r="L3335" s="381"/>
      <c r="M3335" s="381"/>
      <c r="N3335" s="381"/>
      <c r="O3335" s="381"/>
      <c r="P3335" s="381"/>
      <c r="Q3335" s="381"/>
      <c r="R3335" s="379"/>
    </row>
    <row r="3336" spans="1:18" x14ac:dyDescent="0.25">
      <c r="A3336" s="378"/>
      <c r="B3336" s="381"/>
      <c r="C3336" s="381"/>
      <c r="D3336" s="381"/>
      <c r="E3336" s="381"/>
      <c r="F3336" s="381"/>
      <c r="G3336" s="381"/>
      <c r="H3336" s="381"/>
      <c r="I3336" s="381"/>
      <c r="J3336" s="381"/>
      <c r="K3336" s="381"/>
      <c r="L3336" s="381"/>
      <c r="M3336" s="381"/>
      <c r="N3336" s="381"/>
      <c r="O3336" s="381"/>
      <c r="P3336" s="381"/>
      <c r="Q3336" s="381"/>
      <c r="R3336" s="379"/>
    </row>
    <row r="3337" spans="1:18" x14ac:dyDescent="0.25">
      <c r="A3337" s="378"/>
      <c r="B3337" s="381"/>
      <c r="C3337" s="381"/>
      <c r="D3337" s="381"/>
      <c r="E3337" s="381"/>
      <c r="F3337" s="381"/>
      <c r="G3337" s="381"/>
      <c r="H3337" s="381"/>
      <c r="I3337" s="381"/>
      <c r="J3337" s="381"/>
      <c r="K3337" s="381"/>
      <c r="L3337" s="381"/>
      <c r="M3337" s="381"/>
      <c r="N3337" s="381"/>
      <c r="O3337" s="381"/>
      <c r="P3337" s="381"/>
      <c r="Q3337" s="381"/>
      <c r="R3337" s="379"/>
    </row>
    <row r="3338" spans="1:18" x14ac:dyDescent="0.25">
      <c r="A3338" s="378"/>
      <c r="B3338" s="381"/>
      <c r="C3338" s="381"/>
      <c r="D3338" s="381"/>
      <c r="E3338" s="381"/>
      <c r="F3338" s="381"/>
      <c r="G3338" s="381"/>
      <c r="H3338" s="381"/>
      <c r="I3338" s="381"/>
      <c r="J3338" s="381"/>
      <c r="K3338" s="381"/>
      <c r="L3338" s="381"/>
      <c r="M3338" s="381"/>
      <c r="N3338" s="381"/>
      <c r="O3338" s="381"/>
      <c r="P3338" s="381"/>
      <c r="Q3338" s="381"/>
      <c r="R3338" s="379"/>
    </row>
    <row r="3339" spans="1:18" x14ac:dyDescent="0.25">
      <c r="A3339" s="378"/>
      <c r="B3339" s="381"/>
      <c r="C3339" s="381"/>
      <c r="D3339" s="381"/>
      <c r="E3339" s="381"/>
      <c r="F3339" s="381"/>
      <c r="G3339" s="381"/>
      <c r="H3339" s="381"/>
      <c r="I3339" s="381"/>
      <c r="J3339" s="381"/>
      <c r="K3339" s="381"/>
      <c r="L3339" s="381"/>
      <c r="M3339" s="381"/>
      <c r="N3339" s="381"/>
      <c r="O3339" s="381"/>
      <c r="P3339" s="381"/>
      <c r="Q3339" s="381"/>
      <c r="R3339" s="379"/>
    </row>
    <row r="3340" spans="1:18" x14ac:dyDescent="0.25">
      <c r="A3340" s="378"/>
      <c r="B3340" s="381"/>
      <c r="C3340" s="381"/>
      <c r="D3340" s="381"/>
      <c r="E3340" s="381"/>
      <c r="F3340" s="381"/>
      <c r="G3340" s="381"/>
      <c r="H3340" s="381"/>
      <c r="I3340" s="381"/>
      <c r="J3340" s="381"/>
      <c r="K3340" s="381"/>
      <c r="L3340" s="381"/>
      <c r="M3340" s="381"/>
      <c r="N3340" s="381"/>
      <c r="O3340" s="381"/>
      <c r="P3340" s="381"/>
      <c r="Q3340" s="381"/>
      <c r="R3340" s="379"/>
    </row>
    <row r="3341" spans="1:18" x14ac:dyDescent="0.25">
      <c r="A3341" s="378"/>
      <c r="B3341" s="381"/>
      <c r="C3341" s="381"/>
      <c r="D3341" s="381"/>
      <c r="E3341" s="381"/>
      <c r="F3341" s="381"/>
      <c r="G3341" s="381"/>
      <c r="H3341" s="381"/>
      <c r="I3341" s="381"/>
      <c r="J3341" s="381"/>
      <c r="K3341" s="381"/>
      <c r="L3341" s="381"/>
      <c r="M3341" s="381"/>
      <c r="N3341" s="381"/>
      <c r="O3341" s="381"/>
      <c r="P3341" s="381"/>
      <c r="Q3341" s="381"/>
      <c r="R3341" s="379"/>
    </row>
    <row r="3342" spans="1:18" x14ac:dyDescent="0.25">
      <c r="A3342" s="378"/>
      <c r="B3342" s="381"/>
      <c r="C3342" s="381"/>
      <c r="D3342" s="381"/>
      <c r="E3342" s="381"/>
      <c r="F3342" s="381"/>
      <c r="G3342" s="381"/>
      <c r="H3342" s="381"/>
      <c r="I3342" s="381"/>
      <c r="J3342" s="381"/>
      <c r="K3342" s="381"/>
      <c r="L3342" s="381"/>
      <c r="M3342" s="381"/>
      <c r="N3342" s="381"/>
      <c r="O3342" s="381"/>
      <c r="P3342" s="381"/>
      <c r="Q3342" s="381"/>
      <c r="R3342" s="379"/>
    </row>
    <row r="3343" spans="1:18" x14ac:dyDescent="0.25">
      <c r="A3343" s="378"/>
      <c r="B3343" s="381"/>
      <c r="C3343" s="381"/>
      <c r="D3343" s="381"/>
      <c r="E3343" s="381"/>
      <c r="F3343" s="381"/>
      <c r="G3343" s="381"/>
      <c r="H3343" s="381"/>
      <c r="I3343" s="381"/>
      <c r="J3343" s="381"/>
      <c r="K3343" s="381"/>
      <c r="L3343" s="381"/>
      <c r="M3343" s="381"/>
      <c r="N3343" s="381"/>
      <c r="O3343" s="381"/>
      <c r="P3343" s="381"/>
      <c r="Q3343" s="381"/>
      <c r="R3343" s="379"/>
    </row>
    <row r="3344" spans="1:18" x14ac:dyDescent="0.25">
      <c r="A3344" s="378"/>
      <c r="B3344" s="381"/>
      <c r="C3344" s="381"/>
      <c r="D3344" s="381"/>
      <c r="E3344" s="381"/>
      <c r="F3344" s="381"/>
      <c r="G3344" s="381"/>
      <c r="H3344" s="381"/>
      <c r="I3344" s="381"/>
      <c r="J3344" s="381"/>
      <c r="K3344" s="381"/>
      <c r="L3344" s="381"/>
      <c r="M3344" s="381"/>
      <c r="N3344" s="381"/>
      <c r="O3344" s="381"/>
      <c r="P3344" s="381"/>
      <c r="Q3344" s="381"/>
      <c r="R3344" s="379"/>
    </row>
    <row r="3345" spans="1:18" x14ac:dyDescent="0.25">
      <c r="A3345" s="378"/>
      <c r="B3345" s="381"/>
      <c r="C3345" s="381"/>
      <c r="D3345" s="381"/>
      <c r="E3345" s="381"/>
      <c r="F3345" s="381"/>
      <c r="G3345" s="381"/>
      <c r="H3345" s="381"/>
      <c r="I3345" s="381"/>
      <c r="J3345" s="381"/>
      <c r="K3345" s="381"/>
      <c r="L3345" s="381"/>
      <c r="M3345" s="381"/>
      <c r="N3345" s="381"/>
      <c r="O3345" s="381"/>
      <c r="P3345" s="381"/>
      <c r="Q3345" s="381"/>
      <c r="R3345" s="379"/>
    </row>
    <row r="3346" spans="1:18" x14ac:dyDescent="0.25">
      <c r="A3346" s="378"/>
      <c r="B3346" s="381"/>
      <c r="C3346" s="381"/>
      <c r="D3346" s="381"/>
      <c r="E3346" s="381"/>
      <c r="F3346" s="381"/>
      <c r="G3346" s="381"/>
      <c r="H3346" s="381"/>
      <c r="I3346" s="381"/>
      <c r="J3346" s="381"/>
      <c r="K3346" s="381"/>
      <c r="L3346" s="381"/>
      <c r="M3346" s="381"/>
      <c r="N3346" s="381"/>
      <c r="O3346" s="381"/>
      <c r="P3346" s="381"/>
      <c r="Q3346" s="381"/>
      <c r="R3346" s="379"/>
    </row>
    <row r="3347" spans="1:18" x14ac:dyDescent="0.25">
      <c r="A3347" s="378"/>
      <c r="B3347" s="381"/>
      <c r="C3347" s="381"/>
      <c r="D3347" s="381"/>
      <c r="E3347" s="381"/>
      <c r="F3347" s="381"/>
      <c r="G3347" s="381"/>
      <c r="H3347" s="381"/>
      <c r="I3347" s="381"/>
      <c r="J3347" s="381"/>
      <c r="K3347" s="381"/>
      <c r="L3347" s="381"/>
      <c r="M3347" s="381"/>
      <c r="N3347" s="381"/>
      <c r="O3347" s="381"/>
      <c r="P3347" s="381"/>
      <c r="Q3347" s="381"/>
      <c r="R3347" s="379"/>
    </row>
    <row r="3348" spans="1:18" x14ac:dyDescent="0.25">
      <c r="A3348" s="378"/>
      <c r="B3348" s="381"/>
      <c r="C3348" s="381"/>
      <c r="D3348" s="381"/>
      <c r="E3348" s="381"/>
      <c r="F3348" s="381"/>
      <c r="G3348" s="381"/>
      <c r="H3348" s="381"/>
      <c r="I3348" s="381"/>
      <c r="J3348" s="381"/>
      <c r="K3348" s="381"/>
      <c r="L3348" s="381"/>
      <c r="M3348" s="381"/>
      <c r="N3348" s="381"/>
      <c r="O3348" s="381"/>
      <c r="P3348" s="381"/>
      <c r="Q3348" s="381"/>
      <c r="R3348" s="379"/>
    </row>
    <row r="3349" spans="1:18" x14ac:dyDescent="0.25">
      <c r="A3349" s="378"/>
      <c r="B3349" s="381"/>
      <c r="C3349" s="381"/>
      <c r="D3349" s="381"/>
      <c r="E3349" s="381"/>
      <c r="F3349" s="381"/>
      <c r="G3349" s="381"/>
      <c r="H3349" s="381"/>
      <c r="I3349" s="381"/>
      <c r="J3349" s="381"/>
      <c r="K3349" s="381"/>
      <c r="L3349" s="381"/>
      <c r="M3349" s="381"/>
      <c r="N3349" s="381"/>
      <c r="O3349" s="381"/>
      <c r="P3349" s="381"/>
      <c r="Q3349" s="381"/>
      <c r="R3349" s="379"/>
    </row>
    <row r="3350" spans="1:18" x14ac:dyDescent="0.25">
      <c r="A3350" s="378"/>
      <c r="B3350" s="381"/>
      <c r="C3350" s="381"/>
      <c r="D3350" s="381"/>
      <c r="E3350" s="381"/>
      <c r="F3350" s="381"/>
      <c r="G3350" s="381"/>
      <c r="H3350" s="381"/>
      <c r="I3350" s="381"/>
      <c r="J3350" s="381"/>
      <c r="K3350" s="381"/>
      <c r="L3350" s="381"/>
      <c r="M3350" s="381"/>
      <c r="N3350" s="381"/>
      <c r="O3350" s="381"/>
      <c r="P3350" s="381"/>
      <c r="Q3350" s="381"/>
      <c r="R3350" s="379"/>
    </row>
    <row r="3351" spans="1:18" x14ac:dyDescent="0.25">
      <c r="A3351" s="378"/>
      <c r="B3351" s="381"/>
      <c r="C3351" s="381"/>
      <c r="D3351" s="381"/>
      <c r="E3351" s="381"/>
      <c r="F3351" s="381"/>
      <c r="G3351" s="381"/>
      <c r="H3351" s="381"/>
      <c r="I3351" s="381"/>
      <c r="J3351" s="381"/>
      <c r="K3351" s="381"/>
      <c r="L3351" s="381"/>
      <c r="M3351" s="381"/>
      <c r="N3351" s="381"/>
      <c r="O3351" s="381"/>
      <c r="P3351" s="381"/>
      <c r="Q3351" s="381"/>
      <c r="R3351" s="379"/>
    </row>
    <row r="3352" spans="1:18" x14ac:dyDescent="0.25">
      <c r="A3352" s="378"/>
      <c r="B3352" s="381"/>
      <c r="C3352" s="381"/>
      <c r="D3352" s="381"/>
      <c r="E3352" s="381"/>
      <c r="F3352" s="381"/>
      <c r="G3352" s="381"/>
      <c r="H3352" s="381"/>
      <c r="I3352" s="381"/>
      <c r="J3352" s="381"/>
      <c r="K3352" s="381"/>
      <c r="L3352" s="381"/>
      <c r="M3352" s="381"/>
      <c r="N3352" s="381"/>
      <c r="O3352" s="381"/>
      <c r="P3352" s="381"/>
      <c r="Q3352" s="381"/>
      <c r="R3352" s="379"/>
    </row>
    <row r="3353" spans="1:18" x14ac:dyDescent="0.25">
      <c r="A3353" s="378"/>
      <c r="B3353" s="381"/>
      <c r="C3353" s="381"/>
      <c r="D3353" s="381"/>
      <c r="E3353" s="381"/>
      <c r="F3353" s="381"/>
      <c r="G3353" s="381"/>
      <c r="H3353" s="381"/>
      <c r="I3353" s="381"/>
      <c r="J3353" s="381"/>
      <c r="K3353" s="381"/>
      <c r="L3353" s="381"/>
      <c r="M3353" s="381"/>
      <c r="N3353" s="381"/>
      <c r="O3353" s="381"/>
      <c r="P3353" s="381"/>
      <c r="Q3353" s="381"/>
      <c r="R3353" s="379"/>
    </row>
    <row r="3354" spans="1:18" x14ac:dyDescent="0.25">
      <c r="A3354" s="378"/>
      <c r="B3354" s="381"/>
      <c r="C3354" s="381"/>
      <c r="D3354" s="381"/>
      <c r="E3354" s="381"/>
      <c r="F3354" s="381"/>
      <c r="G3354" s="381"/>
      <c r="H3354" s="381"/>
      <c r="I3354" s="381"/>
      <c r="J3354" s="381"/>
      <c r="K3354" s="381"/>
      <c r="L3354" s="381"/>
      <c r="M3354" s="381"/>
      <c r="N3354" s="381"/>
      <c r="O3354" s="381"/>
      <c r="P3354" s="381"/>
      <c r="Q3354" s="381"/>
      <c r="R3354" s="379"/>
    </row>
    <row r="3355" spans="1:18" x14ac:dyDescent="0.25">
      <c r="A3355" s="378"/>
      <c r="B3355" s="381"/>
      <c r="C3355" s="381"/>
      <c r="D3355" s="381"/>
      <c r="E3355" s="381"/>
      <c r="F3355" s="381"/>
      <c r="G3355" s="381"/>
      <c r="H3355" s="381"/>
      <c r="I3355" s="381"/>
      <c r="J3355" s="381"/>
      <c r="K3355" s="381"/>
      <c r="L3355" s="381"/>
      <c r="M3355" s="381"/>
      <c r="N3355" s="381"/>
      <c r="O3355" s="381"/>
      <c r="P3355" s="381"/>
      <c r="Q3355" s="381"/>
      <c r="R3355" s="379"/>
    </row>
    <row r="3356" spans="1:18" x14ac:dyDescent="0.25">
      <c r="A3356" s="378"/>
      <c r="B3356" s="381"/>
      <c r="C3356" s="381"/>
      <c r="D3356" s="381"/>
      <c r="E3356" s="381"/>
      <c r="F3356" s="381"/>
      <c r="G3356" s="381"/>
      <c r="H3356" s="381"/>
      <c r="I3356" s="381"/>
      <c r="J3356" s="381"/>
      <c r="K3356" s="381"/>
      <c r="L3356" s="381"/>
      <c r="M3356" s="381"/>
      <c r="N3356" s="381"/>
      <c r="O3356" s="381"/>
      <c r="P3356" s="381"/>
      <c r="Q3356" s="381"/>
      <c r="R3356" s="379"/>
    </row>
    <row r="3357" spans="1:18" x14ac:dyDescent="0.25">
      <c r="A3357" s="378"/>
      <c r="B3357" s="381"/>
      <c r="C3357" s="381"/>
      <c r="D3357" s="381"/>
      <c r="E3357" s="381"/>
      <c r="F3357" s="381"/>
      <c r="G3357" s="381"/>
      <c r="H3357" s="381"/>
      <c r="I3357" s="381"/>
      <c r="J3357" s="381"/>
      <c r="K3357" s="381"/>
      <c r="L3357" s="381"/>
      <c r="M3357" s="381"/>
      <c r="N3357" s="381"/>
      <c r="O3357" s="381"/>
      <c r="P3357" s="381"/>
      <c r="Q3357" s="381"/>
      <c r="R3357" s="379"/>
    </row>
    <row r="3358" spans="1:18" x14ac:dyDescent="0.25">
      <c r="A3358" s="378"/>
      <c r="B3358" s="381"/>
      <c r="C3358" s="381"/>
      <c r="D3358" s="381"/>
      <c r="E3358" s="381"/>
      <c r="F3358" s="381"/>
      <c r="G3358" s="381"/>
      <c r="H3358" s="381"/>
      <c r="I3358" s="381"/>
      <c r="J3358" s="381"/>
      <c r="K3358" s="381"/>
      <c r="L3358" s="381"/>
      <c r="M3358" s="381"/>
      <c r="N3358" s="381"/>
      <c r="O3358" s="381"/>
      <c r="P3358" s="381"/>
      <c r="Q3358" s="381"/>
      <c r="R3358" s="379"/>
    </row>
    <row r="3359" spans="1:18" x14ac:dyDescent="0.25">
      <c r="A3359" s="378"/>
      <c r="B3359" s="381"/>
      <c r="C3359" s="381"/>
      <c r="D3359" s="381"/>
      <c r="E3359" s="381"/>
      <c r="F3359" s="381"/>
      <c r="G3359" s="381"/>
      <c r="H3359" s="381"/>
      <c r="I3359" s="381"/>
      <c r="J3359" s="381"/>
      <c r="K3359" s="381"/>
      <c r="L3359" s="381"/>
      <c r="M3359" s="381"/>
      <c r="N3359" s="381"/>
      <c r="O3359" s="381"/>
      <c r="P3359" s="381"/>
      <c r="Q3359" s="381"/>
      <c r="R3359" s="379"/>
    </row>
    <row r="3360" spans="1:18" x14ac:dyDescent="0.25">
      <c r="A3360" s="378"/>
      <c r="B3360" s="381"/>
      <c r="C3360" s="381"/>
      <c r="D3360" s="381"/>
      <c r="E3360" s="381"/>
      <c r="F3360" s="381"/>
      <c r="G3360" s="381"/>
      <c r="H3360" s="381"/>
      <c r="I3360" s="381"/>
      <c r="J3360" s="381"/>
      <c r="K3360" s="381"/>
      <c r="L3360" s="381"/>
      <c r="M3360" s="381"/>
      <c r="N3360" s="381"/>
      <c r="O3360" s="381"/>
      <c r="P3360" s="381"/>
      <c r="Q3360" s="381"/>
      <c r="R3360" s="379"/>
    </row>
    <row r="3361" spans="1:18" x14ac:dyDescent="0.25">
      <c r="A3361" s="378"/>
      <c r="B3361" s="381"/>
      <c r="C3361" s="381"/>
      <c r="D3361" s="381"/>
      <c r="E3361" s="381"/>
      <c r="F3361" s="381"/>
      <c r="G3361" s="381"/>
      <c r="H3361" s="381"/>
      <c r="I3361" s="381"/>
      <c r="J3361" s="381"/>
      <c r="K3361" s="381"/>
      <c r="L3361" s="381"/>
      <c r="M3361" s="381"/>
      <c r="N3361" s="381"/>
      <c r="O3361" s="381"/>
      <c r="P3361" s="381"/>
      <c r="Q3361" s="381"/>
      <c r="R3361" s="379"/>
    </row>
    <row r="3362" spans="1:18" x14ac:dyDescent="0.25">
      <c r="A3362" s="378"/>
      <c r="B3362" s="381"/>
      <c r="C3362" s="381"/>
      <c r="D3362" s="381"/>
      <c r="E3362" s="381"/>
      <c r="F3362" s="381"/>
      <c r="G3362" s="381"/>
      <c r="H3362" s="381"/>
      <c r="I3362" s="381"/>
      <c r="J3362" s="381"/>
      <c r="K3362" s="381"/>
      <c r="L3362" s="381"/>
      <c r="M3362" s="381"/>
      <c r="N3362" s="381"/>
      <c r="O3362" s="381"/>
      <c r="P3362" s="381"/>
      <c r="Q3362" s="381"/>
      <c r="R3362" s="379"/>
    </row>
    <row r="3363" spans="1:18" x14ac:dyDescent="0.25">
      <c r="A3363" s="378"/>
      <c r="B3363" s="381"/>
      <c r="C3363" s="381"/>
      <c r="D3363" s="381"/>
      <c r="E3363" s="381"/>
      <c r="F3363" s="381"/>
      <c r="G3363" s="381"/>
      <c r="H3363" s="381"/>
      <c r="I3363" s="381"/>
      <c r="J3363" s="381"/>
      <c r="K3363" s="381"/>
      <c r="L3363" s="381"/>
      <c r="M3363" s="381"/>
      <c r="N3363" s="381"/>
      <c r="O3363" s="381"/>
      <c r="P3363" s="381"/>
      <c r="Q3363" s="381"/>
      <c r="R3363" s="379"/>
    </row>
    <row r="3364" spans="1:18" x14ac:dyDescent="0.25">
      <c r="A3364" s="378"/>
      <c r="B3364" s="381"/>
      <c r="C3364" s="381"/>
      <c r="D3364" s="381"/>
      <c r="E3364" s="381"/>
      <c r="F3364" s="381"/>
      <c r="G3364" s="381"/>
      <c r="H3364" s="381"/>
      <c r="I3364" s="381"/>
      <c r="J3364" s="381"/>
      <c r="K3364" s="381"/>
      <c r="L3364" s="381"/>
      <c r="M3364" s="381"/>
      <c r="N3364" s="381"/>
      <c r="O3364" s="381"/>
      <c r="P3364" s="381"/>
      <c r="Q3364" s="381"/>
      <c r="R3364" s="379"/>
    </row>
    <row r="3365" spans="1:18" x14ac:dyDescent="0.25">
      <c r="A3365" s="378"/>
      <c r="B3365" s="381"/>
      <c r="C3365" s="381"/>
      <c r="D3365" s="381"/>
      <c r="E3365" s="381"/>
      <c r="F3365" s="381"/>
      <c r="G3365" s="381"/>
      <c r="H3365" s="381"/>
      <c r="I3365" s="381"/>
      <c r="J3365" s="381"/>
      <c r="K3365" s="381"/>
      <c r="L3365" s="381"/>
      <c r="M3365" s="381"/>
      <c r="N3365" s="381"/>
      <c r="O3365" s="381"/>
      <c r="P3365" s="381"/>
      <c r="Q3365" s="381"/>
      <c r="R3365" s="379"/>
    </row>
    <row r="3366" spans="1:18" x14ac:dyDescent="0.25">
      <c r="A3366" s="378"/>
      <c r="B3366" s="381"/>
      <c r="C3366" s="381"/>
      <c r="D3366" s="381"/>
      <c r="E3366" s="381"/>
      <c r="F3366" s="381"/>
      <c r="G3366" s="381"/>
      <c r="H3366" s="381"/>
      <c r="I3366" s="381"/>
      <c r="J3366" s="381"/>
      <c r="K3366" s="381"/>
      <c r="L3366" s="381"/>
      <c r="M3366" s="381"/>
      <c r="N3366" s="381"/>
      <c r="O3366" s="381"/>
      <c r="P3366" s="381"/>
      <c r="Q3366" s="381"/>
      <c r="R3366" s="379"/>
    </row>
    <row r="3367" spans="1:18" x14ac:dyDescent="0.25">
      <c r="A3367" s="378"/>
      <c r="B3367" s="381"/>
      <c r="C3367" s="381"/>
      <c r="D3367" s="381"/>
      <c r="E3367" s="381"/>
      <c r="F3367" s="381"/>
      <c r="G3367" s="381"/>
      <c r="H3367" s="381"/>
      <c r="I3367" s="381"/>
      <c r="J3367" s="381"/>
      <c r="K3367" s="381"/>
      <c r="L3367" s="381"/>
      <c r="M3367" s="381"/>
      <c r="N3367" s="381"/>
      <c r="O3367" s="381"/>
      <c r="P3367" s="381"/>
      <c r="Q3367" s="381"/>
      <c r="R3367" s="379"/>
    </row>
    <row r="3368" spans="1:18" x14ac:dyDescent="0.25">
      <c r="A3368" s="378"/>
      <c r="B3368" s="381"/>
      <c r="C3368" s="381"/>
      <c r="D3368" s="381"/>
      <c r="E3368" s="381"/>
      <c r="F3368" s="381"/>
      <c r="G3368" s="381"/>
      <c r="H3368" s="381"/>
      <c r="I3368" s="381"/>
      <c r="J3368" s="381"/>
      <c r="K3368" s="381"/>
      <c r="L3368" s="381"/>
      <c r="M3368" s="381"/>
      <c r="N3368" s="381"/>
      <c r="O3368" s="381"/>
      <c r="P3368" s="381"/>
      <c r="Q3368" s="381"/>
      <c r="R3368" s="379"/>
    </row>
    <row r="3369" spans="1:18" x14ac:dyDescent="0.25">
      <c r="A3369" s="378"/>
      <c r="B3369" s="381"/>
      <c r="C3369" s="381"/>
      <c r="D3369" s="381"/>
      <c r="E3369" s="381"/>
      <c r="F3369" s="381"/>
      <c r="G3369" s="381"/>
      <c r="H3369" s="381"/>
      <c r="I3369" s="381"/>
      <c r="J3369" s="381"/>
      <c r="K3369" s="381"/>
      <c r="L3369" s="381"/>
      <c r="M3369" s="381"/>
      <c r="N3369" s="381"/>
      <c r="O3369" s="381"/>
      <c r="P3369" s="381"/>
      <c r="Q3369" s="381"/>
      <c r="R3369" s="379"/>
    </row>
    <row r="3370" spans="1:18" x14ac:dyDescent="0.25">
      <c r="A3370" s="378"/>
      <c r="B3370" s="381"/>
      <c r="C3370" s="381"/>
      <c r="D3370" s="381"/>
      <c r="E3370" s="381"/>
      <c r="F3370" s="381"/>
      <c r="G3370" s="381"/>
      <c r="H3370" s="381"/>
      <c r="I3370" s="381"/>
      <c r="J3370" s="381"/>
      <c r="K3370" s="381"/>
      <c r="L3370" s="381"/>
      <c r="M3370" s="381"/>
      <c r="N3370" s="381"/>
      <c r="O3370" s="381"/>
      <c r="P3370" s="381"/>
      <c r="Q3370" s="381"/>
      <c r="R3370" s="379"/>
    </row>
    <row r="3371" spans="1:18" x14ac:dyDescent="0.25">
      <c r="A3371" s="378"/>
      <c r="B3371" s="381"/>
      <c r="C3371" s="381"/>
      <c r="D3371" s="381"/>
      <c r="E3371" s="381"/>
      <c r="F3371" s="381"/>
      <c r="G3371" s="381"/>
      <c r="H3371" s="381"/>
      <c r="I3371" s="381"/>
      <c r="J3371" s="381"/>
      <c r="K3371" s="381"/>
      <c r="L3371" s="381"/>
      <c r="M3371" s="381"/>
      <c r="N3371" s="381"/>
      <c r="O3371" s="381"/>
      <c r="P3371" s="381"/>
      <c r="Q3371" s="381"/>
      <c r="R3371" s="379"/>
    </row>
    <row r="3372" spans="1:18" x14ac:dyDescent="0.25">
      <c r="A3372" s="378"/>
      <c r="B3372" s="381"/>
      <c r="C3372" s="381"/>
      <c r="D3372" s="381"/>
      <c r="E3372" s="381"/>
      <c r="F3372" s="381"/>
      <c r="G3372" s="381"/>
      <c r="H3372" s="381"/>
      <c r="I3372" s="381"/>
      <c r="J3372" s="381"/>
      <c r="K3372" s="381"/>
      <c r="L3372" s="381"/>
      <c r="M3372" s="381"/>
      <c r="N3372" s="381"/>
      <c r="O3372" s="381"/>
      <c r="P3372" s="381"/>
      <c r="Q3372" s="381"/>
      <c r="R3372" s="379"/>
    </row>
    <row r="3373" spans="1:18" x14ac:dyDescent="0.25">
      <c r="A3373" s="378"/>
      <c r="B3373" s="381"/>
      <c r="C3373" s="381"/>
      <c r="D3373" s="381"/>
      <c r="E3373" s="381"/>
      <c r="F3373" s="381"/>
      <c r="G3373" s="381"/>
      <c r="H3373" s="381"/>
      <c r="I3373" s="381"/>
      <c r="J3373" s="381"/>
      <c r="K3373" s="381"/>
      <c r="L3373" s="381"/>
      <c r="M3373" s="381"/>
      <c r="N3373" s="381"/>
      <c r="O3373" s="381"/>
      <c r="P3373" s="381"/>
      <c r="Q3373" s="381"/>
      <c r="R3373" s="379"/>
    </row>
    <row r="3374" spans="1:18" x14ac:dyDescent="0.25">
      <c r="A3374" s="378"/>
      <c r="B3374" s="381"/>
      <c r="C3374" s="381"/>
      <c r="D3374" s="381"/>
      <c r="E3374" s="381"/>
      <c r="F3374" s="381"/>
      <c r="G3374" s="381"/>
      <c r="H3374" s="381"/>
      <c r="I3374" s="381"/>
      <c r="J3374" s="381"/>
      <c r="K3374" s="381"/>
      <c r="L3374" s="381"/>
      <c r="M3374" s="381"/>
      <c r="N3374" s="381"/>
      <c r="O3374" s="381"/>
      <c r="P3374" s="381"/>
      <c r="Q3374" s="381"/>
      <c r="R3374" s="379"/>
    </row>
    <row r="3375" spans="1:18" x14ac:dyDescent="0.25">
      <c r="A3375" s="378"/>
      <c r="B3375" s="381"/>
      <c r="C3375" s="381"/>
      <c r="D3375" s="381"/>
      <c r="E3375" s="381"/>
      <c r="F3375" s="381"/>
      <c r="G3375" s="381"/>
      <c r="H3375" s="381"/>
      <c r="I3375" s="381"/>
      <c r="J3375" s="381"/>
      <c r="K3375" s="381"/>
      <c r="L3375" s="381"/>
      <c r="M3375" s="381"/>
      <c r="N3375" s="381"/>
      <c r="O3375" s="381"/>
      <c r="P3375" s="381"/>
      <c r="Q3375" s="381"/>
      <c r="R3375" s="379"/>
    </row>
    <row r="3376" spans="1:18" x14ac:dyDescent="0.25">
      <c r="A3376" s="378"/>
      <c r="B3376" s="381"/>
      <c r="C3376" s="381"/>
      <c r="D3376" s="381"/>
      <c r="E3376" s="381"/>
      <c r="F3376" s="381"/>
      <c r="G3376" s="381"/>
      <c r="H3376" s="381"/>
      <c r="I3376" s="381"/>
      <c r="J3376" s="381"/>
      <c r="K3376" s="381"/>
      <c r="L3376" s="381"/>
      <c r="M3376" s="381"/>
      <c r="N3376" s="381"/>
      <c r="O3376" s="381"/>
      <c r="P3376" s="381"/>
      <c r="Q3376" s="381"/>
      <c r="R3376" s="379"/>
    </row>
    <row r="3377" spans="1:18" x14ac:dyDescent="0.25">
      <c r="A3377" s="378"/>
      <c r="B3377" s="381"/>
      <c r="C3377" s="381"/>
      <c r="D3377" s="381"/>
      <c r="E3377" s="381"/>
      <c r="F3377" s="381"/>
      <c r="G3377" s="381"/>
      <c r="H3377" s="381"/>
      <c r="I3377" s="381"/>
      <c r="J3377" s="381"/>
      <c r="K3377" s="381"/>
      <c r="L3377" s="381"/>
      <c r="M3377" s="381"/>
      <c r="N3377" s="381"/>
      <c r="O3377" s="381"/>
      <c r="P3377" s="381"/>
      <c r="Q3377" s="381"/>
      <c r="R3377" s="379"/>
    </row>
    <row r="3378" spans="1:18" x14ac:dyDescent="0.25">
      <c r="A3378" s="378"/>
      <c r="B3378" s="381"/>
      <c r="C3378" s="381"/>
      <c r="D3378" s="381"/>
      <c r="E3378" s="381"/>
      <c r="F3378" s="381"/>
      <c r="G3378" s="381"/>
      <c r="H3378" s="381"/>
      <c r="I3378" s="381"/>
      <c r="J3378" s="381"/>
      <c r="K3378" s="381"/>
      <c r="L3378" s="381"/>
      <c r="M3378" s="381"/>
      <c r="N3378" s="381"/>
      <c r="O3378" s="381"/>
      <c r="P3378" s="381"/>
      <c r="Q3378" s="381"/>
      <c r="R3378" s="379"/>
    </row>
    <row r="3379" spans="1:18" x14ac:dyDescent="0.25">
      <c r="A3379" s="378"/>
      <c r="B3379" s="381"/>
      <c r="C3379" s="381"/>
      <c r="D3379" s="381"/>
      <c r="E3379" s="381"/>
      <c r="F3379" s="381"/>
      <c r="G3379" s="381"/>
      <c r="H3379" s="381"/>
      <c r="I3379" s="381"/>
      <c r="J3379" s="381"/>
      <c r="K3379" s="381"/>
      <c r="L3379" s="381"/>
      <c r="M3379" s="381"/>
      <c r="N3379" s="381"/>
      <c r="O3379" s="381"/>
      <c r="P3379" s="381"/>
      <c r="Q3379" s="381"/>
      <c r="R3379" s="379"/>
    </row>
    <row r="3380" spans="1:18" x14ac:dyDescent="0.25">
      <c r="A3380" s="378"/>
      <c r="B3380" s="381"/>
      <c r="C3380" s="381"/>
      <c r="D3380" s="381"/>
      <c r="E3380" s="381"/>
      <c r="F3380" s="381"/>
      <c r="G3380" s="381"/>
      <c r="H3380" s="381"/>
      <c r="I3380" s="381"/>
      <c r="J3380" s="381"/>
      <c r="K3380" s="381"/>
      <c r="L3380" s="381"/>
      <c r="M3380" s="381"/>
      <c r="N3380" s="381"/>
      <c r="O3380" s="381"/>
      <c r="P3380" s="381"/>
      <c r="Q3380" s="381"/>
      <c r="R3380" s="379"/>
    </row>
    <row r="3381" spans="1:18" x14ac:dyDescent="0.25">
      <c r="A3381" s="378"/>
      <c r="B3381" s="381"/>
      <c r="C3381" s="381"/>
      <c r="D3381" s="381"/>
      <c r="E3381" s="381"/>
      <c r="F3381" s="381"/>
      <c r="G3381" s="381"/>
      <c r="H3381" s="381"/>
      <c r="I3381" s="381"/>
      <c r="J3381" s="381"/>
      <c r="K3381" s="381"/>
      <c r="L3381" s="381"/>
      <c r="M3381" s="381"/>
      <c r="N3381" s="381"/>
      <c r="O3381" s="381"/>
      <c r="P3381" s="381"/>
      <c r="Q3381" s="381"/>
      <c r="R3381" s="379"/>
    </row>
    <row r="3382" spans="1:18" x14ac:dyDescent="0.25">
      <c r="A3382" s="378"/>
      <c r="B3382" s="381"/>
      <c r="C3382" s="381"/>
      <c r="D3382" s="381"/>
      <c r="E3382" s="381"/>
      <c r="F3382" s="381"/>
      <c r="G3382" s="381"/>
      <c r="H3382" s="381"/>
      <c r="I3382" s="381"/>
      <c r="J3382" s="381"/>
      <c r="K3382" s="381"/>
      <c r="L3382" s="381"/>
      <c r="M3382" s="381"/>
      <c r="N3382" s="381"/>
      <c r="O3382" s="381"/>
      <c r="P3382" s="381"/>
      <c r="Q3382" s="381"/>
      <c r="R3382" s="379"/>
    </row>
    <row r="3383" spans="1:18" x14ac:dyDescent="0.25">
      <c r="A3383" s="378"/>
      <c r="B3383" s="381"/>
      <c r="C3383" s="381"/>
      <c r="D3383" s="381"/>
      <c r="E3383" s="381"/>
      <c r="F3383" s="381"/>
      <c r="G3383" s="381"/>
      <c r="H3383" s="381"/>
      <c r="I3383" s="381"/>
      <c r="J3383" s="381"/>
      <c r="K3383" s="381"/>
      <c r="L3383" s="381"/>
      <c r="M3383" s="381"/>
      <c r="N3383" s="381"/>
      <c r="O3383" s="381"/>
      <c r="P3383" s="381"/>
      <c r="Q3383" s="381"/>
      <c r="R3383" s="379"/>
    </row>
    <row r="3384" spans="1:18" x14ac:dyDescent="0.25">
      <c r="A3384" s="378"/>
      <c r="B3384" s="381"/>
      <c r="C3384" s="381"/>
      <c r="D3384" s="381"/>
      <c r="E3384" s="381"/>
      <c r="F3384" s="381"/>
      <c r="G3384" s="381"/>
      <c r="H3384" s="381"/>
      <c r="I3384" s="381"/>
      <c r="J3384" s="381"/>
      <c r="K3384" s="381"/>
      <c r="L3384" s="381"/>
      <c r="M3384" s="381"/>
      <c r="N3384" s="381"/>
      <c r="O3384" s="381"/>
      <c r="P3384" s="381"/>
      <c r="Q3384" s="381"/>
      <c r="R3384" s="379"/>
    </row>
    <row r="3385" spans="1:18" x14ac:dyDescent="0.25">
      <c r="A3385" s="378"/>
      <c r="B3385" s="381"/>
      <c r="C3385" s="381"/>
      <c r="D3385" s="381"/>
      <c r="E3385" s="381"/>
      <c r="F3385" s="381"/>
      <c r="G3385" s="381"/>
      <c r="H3385" s="381"/>
      <c r="I3385" s="381"/>
      <c r="J3385" s="381"/>
      <c r="K3385" s="381"/>
      <c r="L3385" s="381"/>
      <c r="M3385" s="381"/>
      <c r="N3385" s="381"/>
      <c r="O3385" s="381"/>
      <c r="P3385" s="381"/>
      <c r="Q3385" s="381"/>
      <c r="R3385" s="379"/>
    </row>
    <row r="3386" spans="1:18" x14ac:dyDescent="0.25">
      <c r="A3386" s="378"/>
      <c r="B3386" s="381"/>
      <c r="C3386" s="381"/>
      <c r="D3386" s="381"/>
      <c r="E3386" s="381"/>
      <c r="F3386" s="381"/>
      <c r="G3386" s="381"/>
      <c r="H3386" s="381"/>
      <c r="I3386" s="381"/>
      <c r="J3386" s="381"/>
      <c r="K3386" s="381"/>
      <c r="L3386" s="381"/>
      <c r="M3386" s="381"/>
      <c r="N3386" s="381"/>
      <c r="O3386" s="381"/>
      <c r="P3386" s="381"/>
      <c r="Q3386" s="381"/>
      <c r="R3386" s="379"/>
    </row>
    <row r="3387" spans="1:18" x14ac:dyDescent="0.25">
      <c r="A3387" s="378"/>
      <c r="B3387" s="381"/>
      <c r="C3387" s="381"/>
      <c r="D3387" s="381"/>
      <c r="E3387" s="381"/>
      <c r="F3387" s="381"/>
      <c r="G3387" s="381"/>
      <c r="H3387" s="381"/>
      <c r="I3387" s="381"/>
      <c r="J3387" s="381"/>
      <c r="K3387" s="381"/>
      <c r="L3387" s="381"/>
      <c r="M3387" s="381"/>
      <c r="N3387" s="381"/>
      <c r="O3387" s="381"/>
      <c r="P3387" s="381"/>
      <c r="Q3387" s="381"/>
      <c r="R3387" s="379"/>
    </row>
    <row r="3388" spans="1:18" x14ac:dyDescent="0.25">
      <c r="A3388" s="378"/>
      <c r="B3388" s="381"/>
      <c r="C3388" s="381"/>
      <c r="D3388" s="381"/>
      <c r="E3388" s="381"/>
      <c r="F3388" s="381"/>
      <c r="G3388" s="381"/>
      <c r="H3388" s="381"/>
      <c r="I3388" s="381"/>
      <c r="J3388" s="381"/>
      <c r="K3388" s="381"/>
      <c r="L3388" s="381"/>
      <c r="M3388" s="381"/>
      <c r="N3388" s="381"/>
      <c r="O3388" s="381"/>
      <c r="P3388" s="381"/>
      <c r="Q3388" s="381"/>
      <c r="R3388" s="379"/>
    </row>
    <row r="3389" spans="1:18" x14ac:dyDescent="0.25">
      <c r="A3389" s="378"/>
      <c r="B3389" s="381"/>
      <c r="C3389" s="381"/>
      <c r="D3389" s="381"/>
      <c r="E3389" s="381"/>
      <c r="F3389" s="381"/>
      <c r="G3389" s="381"/>
      <c r="H3389" s="381"/>
      <c r="I3389" s="381"/>
      <c r="J3389" s="381"/>
      <c r="K3389" s="381"/>
      <c r="L3389" s="381"/>
      <c r="M3389" s="381"/>
      <c r="N3389" s="381"/>
      <c r="O3389" s="381"/>
      <c r="P3389" s="381"/>
      <c r="Q3389" s="381"/>
      <c r="R3389" s="379"/>
    </row>
    <row r="3390" spans="1:18" x14ac:dyDescent="0.25">
      <c r="A3390" s="378"/>
      <c r="B3390" s="381"/>
      <c r="C3390" s="381"/>
      <c r="D3390" s="381"/>
      <c r="E3390" s="381"/>
      <c r="F3390" s="381"/>
      <c r="G3390" s="381"/>
      <c r="H3390" s="381"/>
      <c r="I3390" s="381"/>
      <c r="J3390" s="381"/>
      <c r="K3390" s="381"/>
      <c r="L3390" s="381"/>
      <c r="M3390" s="381"/>
      <c r="N3390" s="381"/>
      <c r="O3390" s="381"/>
      <c r="P3390" s="381"/>
      <c r="Q3390" s="381"/>
      <c r="R3390" s="379"/>
    </row>
    <row r="3391" spans="1:18" x14ac:dyDescent="0.25">
      <c r="A3391" s="378"/>
      <c r="B3391" s="381"/>
      <c r="C3391" s="381"/>
      <c r="D3391" s="381"/>
      <c r="E3391" s="381"/>
      <c r="F3391" s="381"/>
      <c r="G3391" s="381"/>
      <c r="H3391" s="381"/>
      <c r="I3391" s="381"/>
      <c r="J3391" s="381"/>
      <c r="K3391" s="381"/>
      <c r="L3391" s="381"/>
      <c r="M3391" s="381"/>
      <c r="N3391" s="381"/>
      <c r="O3391" s="381"/>
      <c r="P3391" s="381"/>
      <c r="Q3391" s="381"/>
      <c r="R3391" s="379"/>
    </row>
    <row r="3392" spans="1:18" x14ac:dyDescent="0.25">
      <c r="A3392" s="378"/>
      <c r="B3392" s="381"/>
      <c r="C3392" s="381"/>
      <c r="D3392" s="381"/>
      <c r="E3392" s="381"/>
      <c r="F3392" s="381"/>
      <c r="G3392" s="381"/>
      <c r="H3392" s="381"/>
      <c r="I3392" s="381"/>
      <c r="J3392" s="381"/>
      <c r="K3392" s="381"/>
      <c r="L3392" s="381"/>
      <c r="M3392" s="381"/>
      <c r="N3392" s="381"/>
      <c r="O3392" s="381"/>
      <c r="P3392" s="381"/>
      <c r="Q3392" s="381"/>
      <c r="R3392" s="379"/>
    </row>
    <row r="3393" spans="1:18" x14ac:dyDescent="0.25">
      <c r="A3393" s="378"/>
      <c r="B3393" s="381"/>
      <c r="C3393" s="381"/>
      <c r="D3393" s="381"/>
      <c r="E3393" s="381"/>
      <c r="F3393" s="381"/>
      <c r="G3393" s="381"/>
      <c r="H3393" s="381"/>
      <c r="I3393" s="381"/>
      <c r="J3393" s="381"/>
      <c r="K3393" s="381"/>
      <c r="L3393" s="381"/>
      <c r="M3393" s="381"/>
      <c r="N3393" s="381"/>
      <c r="O3393" s="381"/>
      <c r="P3393" s="381"/>
      <c r="Q3393" s="381"/>
      <c r="R3393" s="379"/>
    </row>
    <row r="3394" spans="1:18" x14ac:dyDescent="0.25">
      <c r="A3394" s="378"/>
      <c r="B3394" s="381"/>
      <c r="C3394" s="381"/>
      <c r="D3394" s="381"/>
      <c r="E3394" s="381"/>
      <c r="F3394" s="381"/>
      <c r="G3394" s="381"/>
      <c r="H3394" s="381"/>
      <c r="I3394" s="381"/>
      <c r="J3394" s="381"/>
      <c r="K3394" s="381"/>
      <c r="L3394" s="381"/>
      <c r="M3394" s="381"/>
      <c r="N3394" s="381"/>
      <c r="O3394" s="381"/>
      <c r="P3394" s="381"/>
      <c r="Q3394" s="381"/>
      <c r="R3394" s="379"/>
    </row>
    <row r="3395" spans="1:18" x14ac:dyDescent="0.25">
      <c r="A3395" s="378"/>
      <c r="B3395" s="381"/>
      <c r="C3395" s="381"/>
      <c r="D3395" s="381"/>
      <c r="E3395" s="381"/>
      <c r="F3395" s="381"/>
      <c r="G3395" s="381"/>
      <c r="H3395" s="381"/>
      <c r="I3395" s="381"/>
      <c r="J3395" s="381"/>
      <c r="K3395" s="381"/>
      <c r="L3395" s="381"/>
      <c r="M3395" s="381"/>
      <c r="N3395" s="381"/>
      <c r="O3395" s="381"/>
      <c r="P3395" s="381"/>
      <c r="Q3395" s="381"/>
      <c r="R3395" s="379"/>
    </row>
    <row r="3396" spans="1:18" x14ac:dyDescent="0.25">
      <c r="A3396" s="378"/>
      <c r="B3396" s="381"/>
      <c r="C3396" s="381"/>
      <c r="D3396" s="381"/>
      <c r="E3396" s="381"/>
      <c r="F3396" s="381"/>
      <c r="G3396" s="381"/>
      <c r="H3396" s="381"/>
      <c r="I3396" s="381"/>
      <c r="J3396" s="381"/>
      <c r="K3396" s="381"/>
      <c r="L3396" s="381"/>
      <c r="M3396" s="381"/>
      <c r="N3396" s="381"/>
      <c r="O3396" s="381"/>
      <c r="P3396" s="381"/>
      <c r="Q3396" s="381"/>
      <c r="R3396" s="379"/>
    </row>
    <row r="3397" spans="1:18" x14ac:dyDescent="0.25">
      <c r="A3397" s="378"/>
      <c r="B3397" s="381"/>
      <c r="C3397" s="381"/>
      <c r="D3397" s="381"/>
      <c r="E3397" s="381"/>
      <c r="F3397" s="381"/>
      <c r="G3397" s="381"/>
      <c r="H3397" s="381"/>
      <c r="I3397" s="381"/>
      <c r="J3397" s="381"/>
      <c r="K3397" s="381"/>
      <c r="L3397" s="381"/>
      <c r="M3397" s="381"/>
      <c r="N3397" s="381"/>
      <c r="O3397" s="381"/>
      <c r="P3397" s="381"/>
      <c r="Q3397" s="381"/>
      <c r="R3397" s="379"/>
    </row>
    <row r="3398" spans="1:18" x14ac:dyDescent="0.25">
      <c r="A3398" s="378"/>
      <c r="B3398" s="381"/>
      <c r="C3398" s="381"/>
      <c r="D3398" s="381"/>
      <c r="E3398" s="381"/>
      <c r="F3398" s="381"/>
      <c r="G3398" s="381"/>
      <c r="H3398" s="381"/>
      <c r="I3398" s="381"/>
      <c r="J3398" s="381"/>
      <c r="K3398" s="381"/>
      <c r="L3398" s="381"/>
      <c r="M3398" s="381"/>
      <c r="N3398" s="381"/>
      <c r="O3398" s="381"/>
      <c r="P3398" s="381"/>
      <c r="Q3398" s="381"/>
      <c r="R3398" s="379"/>
    </row>
    <row r="3399" spans="1:18" x14ac:dyDescent="0.25">
      <c r="A3399" s="378"/>
      <c r="B3399" s="381"/>
      <c r="C3399" s="381"/>
      <c r="D3399" s="381"/>
      <c r="E3399" s="381"/>
      <c r="F3399" s="381"/>
      <c r="G3399" s="381"/>
      <c r="H3399" s="381"/>
      <c r="I3399" s="381"/>
      <c r="J3399" s="381"/>
      <c r="K3399" s="381"/>
      <c r="L3399" s="381"/>
      <c r="M3399" s="381"/>
      <c r="N3399" s="381"/>
      <c r="O3399" s="381"/>
      <c r="P3399" s="381"/>
      <c r="Q3399" s="381"/>
      <c r="R3399" s="379"/>
    </row>
    <row r="3400" spans="1:18" x14ac:dyDescent="0.25">
      <c r="A3400" s="378"/>
      <c r="B3400" s="381"/>
      <c r="C3400" s="381"/>
      <c r="D3400" s="381"/>
      <c r="E3400" s="381"/>
      <c r="F3400" s="381"/>
      <c r="G3400" s="381"/>
      <c r="H3400" s="381"/>
      <c r="I3400" s="381"/>
      <c r="J3400" s="381"/>
      <c r="K3400" s="381"/>
      <c r="L3400" s="381"/>
      <c r="M3400" s="381"/>
      <c r="N3400" s="381"/>
      <c r="O3400" s="381"/>
      <c r="P3400" s="381"/>
      <c r="Q3400" s="381"/>
      <c r="R3400" s="379"/>
    </row>
    <row r="3401" spans="1:18" x14ac:dyDescent="0.25">
      <c r="A3401" s="378"/>
      <c r="B3401" s="381"/>
      <c r="C3401" s="381"/>
      <c r="D3401" s="381"/>
      <c r="E3401" s="381"/>
      <c r="F3401" s="381"/>
      <c r="G3401" s="381"/>
      <c r="H3401" s="381"/>
      <c r="I3401" s="381"/>
      <c r="J3401" s="381"/>
      <c r="K3401" s="381"/>
      <c r="L3401" s="381"/>
      <c r="M3401" s="381"/>
      <c r="N3401" s="381"/>
      <c r="O3401" s="381"/>
      <c r="P3401" s="381"/>
      <c r="Q3401" s="381"/>
      <c r="R3401" s="379"/>
    </row>
    <row r="3402" spans="1:18" x14ac:dyDescent="0.25">
      <c r="A3402" s="378"/>
      <c r="B3402" s="381"/>
      <c r="C3402" s="381"/>
      <c r="D3402" s="381"/>
      <c r="E3402" s="381"/>
      <c r="F3402" s="381"/>
      <c r="G3402" s="381"/>
      <c r="H3402" s="381"/>
      <c r="I3402" s="381"/>
      <c r="J3402" s="381"/>
      <c r="K3402" s="381"/>
      <c r="L3402" s="381"/>
      <c r="M3402" s="381"/>
      <c r="N3402" s="381"/>
      <c r="O3402" s="381"/>
      <c r="P3402" s="381"/>
      <c r="Q3402" s="381"/>
      <c r="R3402" s="379"/>
    </row>
    <row r="3403" spans="1:18" x14ac:dyDescent="0.25">
      <c r="A3403" s="378"/>
      <c r="B3403" s="381"/>
      <c r="C3403" s="381"/>
      <c r="D3403" s="381"/>
      <c r="E3403" s="381"/>
      <c r="F3403" s="381"/>
      <c r="G3403" s="381"/>
      <c r="H3403" s="381"/>
      <c r="I3403" s="381"/>
      <c r="J3403" s="381"/>
      <c r="K3403" s="381"/>
      <c r="L3403" s="381"/>
      <c r="M3403" s="381"/>
      <c r="N3403" s="381"/>
      <c r="O3403" s="381"/>
      <c r="P3403" s="381"/>
      <c r="Q3403" s="381"/>
      <c r="R3403" s="379"/>
    </row>
    <row r="3404" spans="1:18" x14ac:dyDescent="0.25">
      <c r="A3404" s="378"/>
      <c r="B3404" s="381"/>
      <c r="C3404" s="381"/>
      <c r="D3404" s="381"/>
      <c r="E3404" s="381"/>
      <c r="F3404" s="381"/>
      <c r="G3404" s="381"/>
      <c r="H3404" s="381"/>
      <c r="I3404" s="381"/>
      <c r="J3404" s="381"/>
      <c r="K3404" s="381"/>
      <c r="L3404" s="381"/>
      <c r="M3404" s="381"/>
      <c r="N3404" s="381"/>
      <c r="O3404" s="381"/>
      <c r="P3404" s="381"/>
      <c r="Q3404" s="381"/>
      <c r="R3404" s="379"/>
    </row>
    <row r="3405" spans="1:18" x14ac:dyDescent="0.25">
      <c r="A3405" s="378"/>
      <c r="B3405" s="381"/>
      <c r="C3405" s="381"/>
      <c r="D3405" s="381"/>
      <c r="E3405" s="381"/>
      <c r="F3405" s="381"/>
      <c r="G3405" s="381"/>
      <c r="H3405" s="381"/>
      <c r="I3405" s="381"/>
      <c r="J3405" s="381"/>
      <c r="K3405" s="381"/>
      <c r="L3405" s="381"/>
      <c r="M3405" s="381"/>
      <c r="N3405" s="381"/>
      <c r="O3405" s="381"/>
      <c r="P3405" s="381"/>
      <c r="Q3405" s="381"/>
      <c r="R3405" s="379"/>
    </row>
    <row r="3406" spans="1:18" x14ac:dyDescent="0.25">
      <c r="A3406" s="378"/>
      <c r="B3406" s="381"/>
      <c r="C3406" s="381"/>
      <c r="D3406" s="381"/>
      <c r="E3406" s="381"/>
      <c r="F3406" s="381"/>
      <c r="G3406" s="381"/>
      <c r="H3406" s="381"/>
      <c r="I3406" s="381"/>
      <c r="J3406" s="381"/>
      <c r="K3406" s="381"/>
      <c r="L3406" s="381"/>
      <c r="M3406" s="381"/>
      <c r="N3406" s="381"/>
      <c r="O3406" s="381"/>
      <c r="P3406" s="381"/>
      <c r="Q3406" s="381"/>
      <c r="R3406" s="379"/>
    </row>
    <row r="3407" spans="1:18" x14ac:dyDescent="0.25">
      <c r="A3407" s="378"/>
      <c r="B3407" s="381"/>
      <c r="C3407" s="381"/>
      <c r="D3407" s="381"/>
      <c r="E3407" s="381"/>
      <c r="F3407" s="381"/>
      <c r="G3407" s="381"/>
      <c r="H3407" s="381"/>
      <c r="I3407" s="381"/>
      <c r="J3407" s="381"/>
      <c r="K3407" s="381"/>
      <c r="L3407" s="381"/>
      <c r="M3407" s="381"/>
      <c r="N3407" s="381"/>
      <c r="O3407" s="381"/>
      <c r="P3407" s="381"/>
      <c r="Q3407" s="381"/>
      <c r="R3407" s="379"/>
    </row>
    <row r="3408" spans="1:18" x14ac:dyDescent="0.25">
      <c r="A3408" s="378"/>
      <c r="B3408" s="381"/>
      <c r="C3408" s="381"/>
      <c r="D3408" s="381"/>
      <c r="E3408" s="381"/>
      <c r="F3408" s="381"/>
      <c r="G3408" s="381"/>
      <c r="H3408" s="381"/>
      <c r="I3408" s="381"/>
      <c r="J3408" s="381"/>
      <c r="K3408" s="381"/>
      <c r="L3408" s="381"/>
      <c r="M3408" s="381"/>
      <c r="N3408" s="381"/>
      <c r="O3408" s="381"/>
      <c r="P3408" s="381"/>
      <c r="Q3408" s="381"/>
      <c r="R3408" s="379"/>
    </row>
    <row r="3409" spans="1:18" x14ac:dyDescent="0.25">
      <c r="A3409" s="378"/>
      <c r="B3409" s="381"/>
      <c r="C3409" s="381"/>
      <c r="D3409" s="381"/>
      <c r="E3409" s="381"/>
      <c r="F3409" s="381"/>
      <c r="G3409" s="381"/>
      <c r="H3409" s="381"/>
      <c r="I3409" s="381"/>
      <c r="J3409" s="381"/>
      <c r="K3409" s="381"/>
      <c r="L3409" s="381"/>
      <c r="M3409" s="381"/>
      <c r="N3409" s="381"/>
      <c r="O3409" s="381"/>
      <c r="P3409" s="381"/>
      <c r="Q3409" s="381"/>
      <c r="R3409" s="379"/>
    </row>
    <row r="3410" spans="1:18" x14ac:dyDescent="0.25">
      <c r="A3410" s="378"/>
      <c r="B3410" s="381"/>
      <c r="C3410" s="381"/>
      <c r="D3410" s="381"/>
      <c r="E3410" s="381"/>
      <c r="F3410" s="381"/>
      <c r="G3410" s="381"/>
      <c r="H3410" s="381"/>
      <c r="I3410" s="381"/>
      <c r="J3410" s="381"/>
      <c r="K3410" s="381"/>
      <c r="L3410" s="381"/>
      <c r="M3410" s="381"/>
      <c r="N3410" s="381"/>
      <c r="O3410" s="381"/>
      <c r="P3410" s="381"/>
      <c r="Q3410" s="381"/>
      <c r="R3410" s="379"/>
    </row>
    <row r="3411" spans="1:18" x14ac:dyDescent="0.25">
      <c r="A3411" s="378"/>
      <c r="B3411" s="381"/>
      <c r="C3411" s="381"/>
      <c r="D3411" s="381"/>
      <c r="E3411" s="381"/>
      <c r="F3411" s="381"/>
      <c r="G3411" s="381"/>
      <c r="H3411" s="381"/>
      <c r="I3411" s="381"/>
      <c r="J3411" s="381"/>
      <c r="K3411" s="381"/>
      <c r="L3411" s="381"/>
      <c r="M3411" s="381"/>
      <c r="N3411" s="381"/>
      <c r="O3411" s="381"/>
      <c r="P3411" s="381"/>
      <c r="Q3411" s="381"/>
      <c r="R3411" s="379"/>
    </row>
    <row r="3412" spans="1:18" x14ac:dyDescent="0.25">
      <c r="A3412" s="378"/>
      <c r="B3412" s="381"/>
      <c r="C3412" s="381"/>
      <c r="D3412" s="381"/>
      <c r="E3412" s="381"/>
      <c r="F3412" s="381"/>
      <c r="G3412" s="381"/>
      <c r="H3412" s="381"/>
      <c r="I3412" s="381"/>
      <c r="J3412" s="381"/>
      <c r="K3412" s="381"/>
      <c r="L3412" s="381"/>
      <c r="M3412" s="381"/>
      <c r="N3412" s="381"/>
      <c r="O3412" s="381"/>
      <c r="P3412" s="381"/>
      <c r="Q3412" s="381"/>
      <c r="R3412" s="379"/>
    </row>
    <row r="3413" spans="1:18" x14ac:dyDescent="0.25">
      <c r="A3413" s="378"/>
      <c r="B3413" s="381"/>
      <c r="C3413" s="381"/>
      <c r="D3413" s="381"/>
      <c r="E3413" s="381"/>
      <c r="F3413" s="381"/>
      <c r="G3413" s="381"/>
      <c r="H3413" s="381"/>
      <c r="I3413" s="381"/>
      <c r="J3413" s="381"/>
      <c r="K3413" s="381"/>
      <c r="L3413" s="381"/>
      <c r="M3413" s="381"/>
      <c r="N3413" s="381"/>
      <c r="O3413" s="381"/>
      <c r="P3413" s="381"/>
      <c r="Q3413" s="381"/>
      <c r="R3413" s="379"/>
    </row>
    <row r="3414" spans="1:18" x14ac:dyDescent="0.25">
      <c r="A3414" s="378"/>
      <c r="B3414" s="381"/>
      <c r="C3414" s="381"/>
      <c r="D3414" s="381"/>
      <c r="E3414" s="381"/>
      <c r="F3414" s="381"/>
      <c r="G3414" s="381"/>
      <c r="H3414" s="381"/>
      <c r="I3414" s="381"/>
      <c r="J3414" s="381"/>
      <c r="K3414" s="381"/>
      <c r="L3414" s="381"/>
      <c r="M3414" s="381"/>
      <c r="N3414" s="381"/>
      <c r="O3414" s="381"/>
      <c r="P3414" s="381"/>
      <c r="Q3414" s="381"/>
      <c r="R3414" s="379"/>
    </row>
    <row r="3415" spans="1:18" x14ac:dyDescent="0.25">
      <c r="A3415" s="378"/>
      <c r="B3415" s="381"/>
      <c r="C3415" s="381"/>
      <c r="D3415" s="381"/>
      <c r="E3415" s="381"/>
      <c r="F3415" s="381"/>
      <c r="G3415" s="381"/>
      <c r="H3415" s="381"/>
      <c r="I3415" s="381"/>
      <c r="J3415" s="381"/>
      <c r="K3415" s="381"/>
      <c r="L3415" s="381"/>
      <c r="M3415" s="381"/>
      <c r="N3415" s="381"/>
      <c r="O3415" s="381"/>
      <c r="P3415" s="381"/>
      <c r="Q3415" s="381"/>
      <c r="R3415" s="379"/>
    </row>
    <row r="3416" spans="1:18" x14ac:dyDescent="0.25">
      <c r="A3416" s="378"/>
      <c r="B3416" s="381"/>
      <c r="C3416" s="381"/>
      <c r="D3416" s="381"/>
      <c r="E3416" s="381"/>
      <c r="F3416" s="381"/>
      <c r="G3416" s="381"/>
      <c r="H3416" s="381"/>
      <c r="I3416" s="381"/>
      <c r="J3416" s="381"/>
      <c r="K3416" s="381"/>
      <c r="L3416" s="381"/>
      <c r="M3416" s="381"/>
      <c r="N3416" s="381"/>
      <c r="O3416" s="381"/>
      <c r="P3416" s="381"/>
      <c r="Q3416" s="381"/>
      <c r="R3416" s="379"/>
    </row>
    <row r="3417" spans="1:18" x14ac:dyDescent="0.25">
      <c r="A3417" s="378"/>
      <c r="B3417" s="381"/>
      <c r="C3417" s="381"/>
      <c r="D3417" s="381"/>
      <c r="E3417" s="381"/>
      <c r="F3417" s="381"/>
      <c r="G3417" s="381"/>
      <c r="H3417" s="381"/>
      <c r="I3417" s="381"/>
      <c r="J3417" s="381"/>
      <c r="K3417" s="381"/>
      <c r="L3417" s="381"/>
      <c r="M3417" s="381"/>
      <c r="N3417" s="381"/>
      <c r="O3417" s="381"/>
      <c r="P3417" s="381"/>
      <c r="Q3417" s="381"/>
      <c r="R3417" s="379"/>
    </row>
    <row r="3418" spans="1:18" x14ac:dyDescent="0.25">
      <c r="A3418" s="378"/>
      <c r="B3418" s="381"/>
      <c r="C3418" s="381"/>
      <c r="D3418" s="381"/>
      <c r="E3418" s="381"/>
      <c r="F3418" s="381"/>
      <c r="G3418" s="381"/>
      <c r="H3418" s="381"/>
      <c r="I3418" s="381"/>
      <c r="J3418" s="381"/>
      <c r="K3418" s="381"/>
      <c r="L3418" s="381"/>
      <c r="M3418" s="381"/>
      <c r="N3418" s="381"/>
      <c r="O3418" s="381"/>
      <c r="P3418" s="381"/>
      <c r="Q3418" s="381"/>
      <c r="R3418" s="379"/>
    </row>
    <row r="3419" spans="1:18" x14ac:dyDescent="0.25">
      <c r="A3419" s="378"/>
      <c r="B3419" s="381"/>
      <c r="C3419" s="381"/>
      <c r="D3419" s="381"/>
      <c r="E3419" s="381"/>
      <c r="F3419" s="381"/>
      <c r="G3419" s="381"/>
      <c r="H3419" s="381"/>
      <c r="I3419" s="381"/>
      <c r="J3419" s="381"/>
      <c r="K3419" s="381"/>
      <c r="L3419" s="381"/>
      <c r="M3419" s="381"/>
      <c r="N3419" s="381"/>
      <c r="O3419" s="381"/>
      <c r="P3419" s="381"/>
      <c r="Q3419" s="381"/>
      <c r="R3419" s="379"/>
    </row>
    <row r="3420" spans="1:18" x14ac:dyDescent="0.25">
      <c r="A3420" s="378"/>
      <c r="B3420" s="381"/>
      <c r="C3420" s="381"/>
      <c r="D3420" s="381"/>
      <c r="E3420" s="381"/>
      <c r="F3420" s="381"/>
      <c r="G3420" s="381"/>
      <c r="H3420" s="381"/>
      <c r="I3420" s="381"/>
      <c r="J3420" s="381"/>
      <c r="K3420" s="381"/>
      <c r="L3420" s="381"/>
      <c r="M3420" s="381"/>
      <c r="N3420" s="381"/>
      <c r="O3420" s="381"/>
      <c r="P3420" s="381"/>
      <c r="Q3420" s="381"/>
      <c r="R3420" s="379"/>
    </row>
    <row r="3421" spans="1:18" x14ac:dyDescent="0.25">
      <c r="A3421" s="378"/>
      <c r="B3421" s="381"/>
      <c r="C3421" s="381"/>
      <c r="D3421" s="381"/>
      <c r="E3421" s="381"/>
      <c r="F3421" s="381"/>
      <c r="G3421" s="381"/>
      <c r="H3421" s="381"/>
      <c r="I3421" s="381"/>
      <c r="J3421" s="381"/>
      <c r="K3421" s="381"/>
      <c r="L3421" s="381"/>
      <c r="M3421" s="381"/>
      <c r="N3421" s="381"/>
      <c r="O3421" s="381"/>
      <c r="P3421" s="381"/>
      <c r="Q3421" s="381"/>
      <c r="R3421" s="379"/>
    </row>
    <row r="3422" spans="1:18" x14ac:dyDescent="0.25">
      <c r="A3422" s="378"/>
      <c r="B3422" s="381"/>
      <c r="C3422" s="381"/>
      <c r="D3422" s="381"/>
      <c r="E3422" s="381"/>
      <c r="F3422" s="381"/>
      <c r="G3422" s="381"/>
      <c r="H3422" s="381"/>
      <c r="I3422" s="381"/>
      <c r="J3422" s="381"/>
      <c r="K3422" s="381"/>
      <c r="L3422" s="381"/>
      <c r="M3422" s="381"/>
      <c r="N3422" s="381"/>
      <c r="O3422" s="381"/>
      <c r="P3422" s="381"/>
      <c r="Q3422" s="381"/>
      <c r="R3422" s="379"/>
    </row>
    <row r="3423" spans="1:18" x14ac:dyDescent="0.25">
      <c r="A3423" s="378"/>
      <c r="B3423" s="381"/>
      <c r="C3423" s="381"/>
      <c r="D3423" s="381"/>
      <c r="E3423" s="381"/>
      <c r="F3423" s="381"/>
      <c r="G3423" s="381"/>
      <c r="H3423" s="381"/>
      <c r="I3423" s="381"/>
      <c r="J3423" s="381"/>
      <c r="K3423" s="381"/>
      <c r="L3423" s="381"/>
      <c r="M3423" s="381"/>
      <c r="N3423" s="381"/>
      <c r="O3423" s="381"/>
      <c r="P3423" s="381"/>
      <c r="Q3423" s="381"/>
      <c r="R3423" s="379"/>
    </row>
    <row r="3424" spans="1:18" x14ac:dyDescent="0.25">
      <c r="A3424" s="378"/>
      <c r="B3424" s="381"/>
      <c r="C3424" s="381"/>
      <c r="D3424" s="381"/>
      <c r="E3424" s="381"/>
      <c r="F3424" s="381"/>
      <c r="G3424" s="381"/>
      <c r="H3424" s="381"/>
      <c r="I3424" s="381"/>
      <c r="J3424" s="381"/>
      <c r="K3424" s="381"/>
      <c r="L3424" s="381"/>
      <c r="M3424" s="381"/>
      <c r="N3424" s="381"/>
      <c r="O3424" s="381"/>
      <c r="P3424" s="381"/>
      <c r="Q3424" s="381"/>
      <c r="R3424" s="379"/>
    </row>
    <row r="3425" spans="1:18" x14ac:dyDescent="0.25">
      <c r="A3425" s="378"/>
      <c r="B3425" s="381"/>
      <c r="C3425" s="381"/>
      <c r="D3425" s="381"/>
      <c r="E3425" s="381"/>
      <c r="F3425" s="381"/>
      <c r="G3425" s="381"/>
      <c r="H3425" s="381"/>
      <c r="I3425" s="381"/>
      <c r="J3425" s="381"/>
      <c r="K3425" s="381"/>
      <c r="L3425" s="381"/>
      <c r="M3425" s="381"/>
      <c r="N3425" s="381"/>
      <c r="O3425" s="381"/>
      <c r="P3425" s="381"/>
      <c r="Q3425" s="381"/>
      <c r="R3425" s="379"/>
    </row>
    <row r="3426" spans="1:18" x14ac:dyDescent="0.25">
      <c r="A3426" s="378"/>
      <c r="B3426" s="381"/>
      <c r="C3426" s="381"/>
      <c r="D3426" s="381"/>
      <c r="E3426" s="381"/>
      <c r="F3426" s="381"/>
      <c r="G3426" s="381"/>
      <c r="H3426" s="381"/>
      <c r="I3426" s="381"/>
      <c r="J3426" s="381"/>
      <c r="K3426" s="381"/>
      <c r="L3426" s="381"/>
      <c r="M3426" s="381"/>
      <c r="N3426" s="381"/>
      <c r="O3426" s="381"/>
      <c r="P3426" s="381"/>
      <c r="Q3426" s="381"/>
      <c r="R3426" s="379"/>
    </row>
    <row r="3427" spans="1:18" x14ac:dyDescent="0.25">
      <c r="A3427" s="378"/>
      <c r="B3427" s="381"/>
      <c r="C3427" s="381"/>
      <c r="D3427" s="381"/>
      <c r="E3427" s="381"/>
      <c r="F3427" s="381"/>
      <c r="G3427" s="381"/>
      <c r="H3427" s="381"/>
      <c r="I3427" s="381"/>
      <c r="J3427" s="381"/>
      <c r="K3427" s="381"/>
      <c r="L3427" s="381"/>
      <c r="M3427" s="381"/>
      <c r="N3427" s="381"/>
      <c r="O3427" s="381"/>
      <c r="P3427" s="381"/>
      <c r="Q3427" s="381"/>
      <c r="R3427" s="379"/>
    </row>
    <row r="3428" spans="1:18" x14ac:dyDescent="0.25">
      <c r="A3428" s="378"/>
      <c r="B3428" s="381"/>
      <c r="C3428" s="381"/>
      <c r="D3428" s="381"/>
      <c r="E3428" s="381"/>
      <c r="F3428" s="381"/>
      <c r="G3428" s="381"/>
      <c r="H3428" s="381"/>
      <c r="I3428" s="381"/>
      <c r="J3428" s="381"/>
      <c r="K3428" s="381"/>
      <c r="L3428" s="381"/>
      <c r="M3428" s="381"/>
      <c r="N3428" s="381"/>
      <c r="O3428" s="381"/>
      <c r="P3428" s="381"/>
      <c r="Q3428" s="381"/>
      <c r="R3428" s="379"/>
    </row>
    <row r="3429" spans="1:18" x14ac:dyDescent="0.25">
      <c r="A3429" s="378"/>
      <c r="B3429" s="381"/>
      <c r="C3429" s="381"/>
      <c r="D3429" s="381"/>
      <c r="E3429" s="381"/>
      <c r="F3429" s="381"/>
      <c r="G3429" s="381"/>
      <c r="H3429" s="381"/>
      <c r="I3429" s="381"/>
      <c r="J3429" s="381"/>
      <c r="K3429" s="381"/>
      <c r="L3429" s="381"/>
      <c r="M3429" s="381"/>
      <c r="N3429" s="381"/>
      <c r="O3429" s="381"/>
      <c r="P3429" s="381"/>
      <c r="Q3429" s="381"/>
      <c r="R3429" s="379"/>
    </row>
    <row r="3430" spans="1:18" x14ac:dyDescent="0.25">
      <c r="A3430" s="378"/>
      <c r="B3430" s="381"/>
      <c r="C3430" s="381"/>
      <c r="D3430" s="381"/>
      <c r="E3430" s="381"/>
      <c r="F3430" s="381"/>
      <c r="G3430" s="381"/>
      <c r="H3430" s="381"/>
      <c r="I3430" s="381"/>
      <c r="J3430" s="381"/>
      <c r="K3430" s="381"/>
      <c r="L3430" s="381"/>
      <c r="M3430" s="381"/>
      <c r="N3430" s="381"/>
      <c r="O3430" s="381"/>
      <c r="P3430" s="381"/>
      <c r="Q3430" s="381"/>
      <c r="R3430" s="379"/>
    </row>
    <row r="3431" spans="1:18" x14ac:dyDescent="0.25">
      <c r="A3431" s="378"/>
      <c r="B3431" s="381"/>
      <c r="C3431" s="381"/>
      <c r="D3431" s="381"/>
      <c r="E3431" s="381"/>
      <c r="F3431" s="381"/>
      <c r="G3431" s="381"/>
      <c r="H3431" s="381"/>
      <c r="I3431" s="381"/>
      <c r="J3431" s="381"/>
      <c r="K3431" s="381"/>
      <c r="L3431" s="381"/>
      <c r="M3431" s="381"/>
      <c r="N3431" s="381"/>
      <c r="O3431" s="381"/>
      <c r="P3431" s="381"/>
      <c r="Q3431" s="381"/>
      <c r="R3431" s="379"/>
    </row>
    <row r="3432" spans="1:18" x14ac:dyDescent="0.25">
      <c r="A3432" s="378"/>
      <c r="B3432" s="381"/>
      <c r="C3432" s="381"/>
      <c r="D3432" s="381"/>
      <c r="E3432" s="381"/>
      <c r="F3432" s="381"/>
      <c r="G3432" s="381"/>
      <c r="H3432" s="381"/>
      <c r="I3432" s="381"/>
      <c r="J3432" s="381"/>
      <c r="K3432" s="381"/>
      <c r="L3432" s="381"/>
      <c r="M3432" s="381"/>
      <c r="N3432" s="381"/>
      <c r="O3432" s="381"/>
      <c r="P3432" s="381"/>
      <c r="Q3432" s="381"/>
      <c r="R3432" s="379"/>
    </row>
    <row r="3433" spans="1:18" x14ac:dyDescent="0.25">
      <c r="A3433" s="378"/>
      <c r="B3433" s="381"/>
      <c r="C3433" s="381"/>
      <c r="D3433" s="381"/>
      <c r="E3433" s="381"/>
      <c r="F3433" s="381"/>
      <c r="G3433" s="381"/>
      <c r="H3433" s="381"/>
      <c r="I3433" s="381"/>
      <c r="J3433" s="381"/>
      <c r="K3433" s="381"/>
      <c r="L3433" s="381"/>
      <c r="M3433" s="381"/>
      <c r="N3433" s="381"/>
      <c r="O3433" s="381"/>
      <c r="P3433" s="381"/>
      <c r="Q3433" s="381"/>
      <c r="R3433" s="379"/>
    </row>
    <row r="3434" spans="1:18" x14ac:dyDescent="0.25">
      <c r="A3434" s="378"/>
      <c r="B3434" s="381"/>
      <c r="C3434" s="381"/>
      <c r="D3434" s="381"/>
      <c r="E3434" s="381"/>
      <c r="F3434" s="381"/>
      <c r="G3434" s="381"/>
      <c r="H3434" s="381"/>
      <c r="I3434" s="381"/>
      <c r="J3434" s="381"/>
      <c r="K3434" s="381"/>
      <c r="L3434" s="381"/>
      <c r="M3434" s="381"/>
      <c r="N3434" s="381"/>
      <c r="O3434" s="381"/>
      <c r="P3434" s="381"/>
      <c r="Q3434" s="381"/>
      <c r="R3434" s="379"/>
    </row>
    <row r="3435" spans="1:18" x14ac:dyDescent="0.25">
      <c r="A3435" s="378"/>
      <c r="B3435" s="381"/>
      <c r="C3435" s="381"/>
      <c r="D3435" s="381"/>
      <c r="E3435" s="381"/>
      <c r="F3435" s="381"/>
      <c r="G3435" s="381"/>
      <c r="H3435" s="381"/>
      <c r="I3435" s="381"/>
      <c r="J3435" s="381"/>
      <c r="K3435" s="381"/>
      <c r="L3435" s="381"/>
      <c r="M3435" s="381"/>
      <c r="N3435" s="381"/>
      <c r="O3435" s="381"/>
      <c r="P3435" s="381"/>
      <c r="Q3435" s="381"/>
      <c r="R3435" s="379"/>
    </row>
    <row r="3436" spans="1:18" x14ac:dyDescent="0.25">
      <c r="A3436" s="378"/>
      <c r="B3436" s="381"/>
      <c r="C3436" s="381"/>
      <c r="D3436" s="381"/>
      <c r="E3436" s="381"/>
      <c r="F3436" s="381"/>
      <c r="G3436" s="381"/>
      <c r="H3436" s="381"/>
      <c r="I3436" s="381"/>
      <c r="J3436" s="381"/>
      <c r="K3436" s="381"/>
      <c r="L3436" s="381"/>
      <c r="M3436" s="381"/>
      <c r="N3436" s="381"/>
      <c r="O3436" s="381"/>
      <c r="P3436" s="381"/>
      <c r="Q3436" s="381"/>
      <c r="R3436" s="379"/>
    </row>
    <row r="3437" spans="1:18" x14ac:dyDescent="0.25">
      <c r="A3437" s="378"/>
      <c r="B3437" s="381"/>
      <c r="C3437" s="381"/>
      <c r="D3437" s="381"/>
      <c r="E3437" s="381"/>
      <c r="F3437" s="381"/>
      <c r="G3437" s="381"/>
      <c r="H3437" s="381"/>
      <c r="I3437" s="381"/>
      <c r="J3437" s="381"/>
      <c r="K3437" s="381"/>
      <c r="L3437" s="381"/>
      <c r="M3437" s="381"/>
      <c r="N3437" s="381"/>
      <c r="O3437" s="381"/>
      <c r="P3437" s="381"/>
      <c r="Q3437" s="381"/>
      <c r="R3437" s="379"/>
    </row>
    <row r="3438" spans="1:18" x14ac:dyDescent="0.25">
      <c r="A3438" s="378"/>
      <c r="B3438" s="381"/>
      <c r="C3438" s="381"/>
      <c r="D3438" s="381"/>
      <c r="E3438" s="381"/>
      <c r="F3438" s="381"/>
      <c r="G3438" s="381"/>
      <c r="H3438" s="381"/>
      <c r="I3438" s="381"/>
      <c r="J3438" s="381"/>
      <c r="K3438" s="381"/>
      <c r="L3438" s="381"/>
      <c r="M3438" s="381"/>
      <c r="N3438" s="381"/>
      <c r="O3438" s="381"/>
      <c r="P3438" s="381"/>
      <c r="Q3438" s="381"/>
      <c r="R3438" s="379"/>
    </row>
    <row r="3439" spans="1:18" x14ac:dyDescent="0.25">
      <c r="A3439" s="378"/>
      <c r="B3439" s="381"/>
      <c r="C3439" s="381"/>
      <c r="D3439" s="381"/>
      <c r="E3439" s="381"/>
      <c r="F3439" s="381"/>
      <c r="G3439" s="381"/>
      <c r="H3439" s="381"/>
      <c r="I3439" s="381"/>
      <c r="J3439" s="381"/>
      <c r="K3439" s="381"/>
      <c r="L3439" s="381"/>
      <c r="M3439" s="381"/>
      <c r="N3439" s="381"/>
      <c r="O3439" s="381"/>
      <c r="P3439" s="381"/>
      <c r="Q3439" s="381"/>
      <c r="R3439" s="379"/>
    </row>
    <row r="3440" spans="1:18" x14ac:dyDescent="0.25">
      <c r="A3440" s="378"/>
      <c r="B3440" s="381"/>
      <c r="C3440" s="381"/>
      <c r="D3440" s="381"/>
      <c r="E3440" s="381"/>
      <c r="F3440" s="381"/>
      <c r="G3440" s="381"/>
      <c r="H3440" s="381"/>
      <c r="I3440" s="381"/>
      <c r="J3440" s="381"/>
      <c r="K3440" s="381"/>
      <c r="L3440" s="381"/>
      <c r="M3440" s="381"/>
      <c r="N3440" s="381"/>
      <c r="O3440" s="381"/>
      <c r="P3440" s="381"/>
      <c r="Q3440" s="381"/>
      <c r="R3440" s="379"/>
    </row>
    <row r="3441" spans="1:18" x14ac:dyDescent="0.25">
      <c r="A3441" s="378"/>
      <c r="B3441" s="381"/>
      <c r="C3441" s="381"/>
      <c r="D3441" s="381"/>
      <c r="E3441" s="381"/>
      <c r="F3441" s="381"/>
      <c r="G3441" s="381"/>
      <c r="H3441" s="381"/>
      <c r="I3441" s="381"/>
      <c r="J3441" s="381"/>
      <c r="K3441" s="381"/>
      <c r="L3441" s="381"/>
      <c r="M3441" s="381"/>
      <c r="N3441" s="381"/>
      <c r="O3441" s="381"/>
      <c r="P3441" s="381"/>
      <c r="Q3441" s="381"/>
      <c r="R3441" s="379"/>
    </row>
    <row r="3442" spans="1:18" x14ac:dyDescent="0.25">
      <c r="A3442" s="378"/>
      <c r="B3442" s="381"/>
      <c r="C3442" s="381"/>
      <c r="D3442" s="381"/>
      <c r="E3442" s="381"/>
      <c r="F3442" s="381"/>
      <c r="G3442" s="381"/>
      <c r="H3442" s="381"/>
      <c r="I3442" s="381"/>
      <c r="J3442" s="381"/>
      <c r="K3442" s="381"/>
      <c r="L3442" s="381"/>
      <c r="M3442" s="381"/>
      <c r="N3442" s="381"/>
      <c r="O3442" s="381"/>
      <c r="P3442" s="381"/>
      <c r="Q3442" s="381"/>
      <c r="R3442" s="379"/>
    </row>
    <row r="3443" spans="1:18" x14ac:dyDescent="0.25">
      <c r="A3443" s="378"/>
      <c r="B3443" s="381"/>
      <c r="C3443" s="381"/>
      <c r="D3443" s="381"/>
      <c r="E3443" s="381"/>
      <c r="F3443" s="381"/>
      <c r="G3443" s="381"/>
      <c r="H3443" s="381"/>
      <c r="I3443" s="381"/>
      <c r="J3443" s="381"/>
      <c r="K3443" s="381"/>
      <c r="L3443" s="381"/>
      <c r="M3443" s="381"/>
      <c r="N3443" s="381"/>
      <c r="O3443" s="381"/>
      <c r="P3443" s="381"/>
      <c r="Q3443" s="381"/>
      <c r="R3443" s="379"/>
    </row>
    <row r="3444" spans="1:18" x14ac:dyDescent="0.25">
      <c r="A3444" s="378"/>
      <c r="B3444" s="381"/>
      <c r="C3444" s="381"/>
      <c r="D3444" s="381"/>
      <c r="E3444" s="381"/>
      <c r="F3444" s="381"/>
      <c r="G3444" s="381"/>
      <c r="H3444" s="381"/>
      <c r="I3444" s="381"/>
      <c r="J3444" s="381"/>
      <c r="K3444" s="381"/>
      <c r="L3444" s="381"/>
      <c r="M3444" s="381"/>
      <c r="N3444" s="381"/>
      <c r="O3444" s="381"/>
      <c r="P3444" s="381"/>
      <c r="Q3444" s="381"/>
      <c r="R3444" s="379"/>
    </row>
    <row r="3445" spans="1:18" x14ac:dyDescent="0.25">
      <c r="A3445" s="378"/>
      <c r="B3445" s="381"/>
      <c r="C3445" s="381"/>
      <c r="D3445" s="381"/>
      <c r="E3445" s="381"/>
      <c r="F3445" s="381"/>
      <c r="G3445" s="381"/>
      <c r="H3445" s="381"/>
      <c r="I3445" s="381"/>
      <c r="J3445" s="381"/>
      <c r="K3445" s="381"/>
      <c r="L3445" s="381"/>
      <c r="M3445" s="381"/>
      <c r="N3445" s="381"/>
      <c r="O3445" s="381"/>
      <c r="P3445" s="381"/>
      <c r="Q3445" s="381"/>
      <c r="R3445" s="379"/>
    </row>
    <row r="3446" spans="1:18" x14ac:dyDescent="0.25">
      <c r="A3446" s="378"/>
      <c r="B3446" s="381"/>
      <c r="C3446" s="381"/>
      <c r="D3446" s="381"/>
      <c r="E3446" s="381"/>
      <c r="F3446" s="381"/>
      <c r="G3446" s="381"/>
      <c r="H3446" s="381"/>
      <c r="I3446" s="381"/>
      <c r="J3446" s="381"/>
      <c r="K3446" s="381"/>
      <c r="L3446" s="381"/>
      <c r="M3446" s="381"/>
      <c r="N3446" s="381"/>
      <c r="O3446" s="381"/>
      <c r="P3446" s="381"/>
      <c r="Q3446" s="381"/>
      <c r="R3446" s="379"/>
    </row>
    <row r="3447" spans="1:18" x14ac:dyDescent="0.25">
      <c r="A3447" s="378"/>
      <c r="B3447" s="381"/>
      <c r="C3447" s="381"/>
      <c r="D3447" s="381"/>
      <c r="E3447" s="381"/>
      <c r="F3447" s="381"/>
      <c r="G3447" s="381"/>
      <c r="H3447" s="381"/>
      <c r="I3447" s="381"/>
      <c r="J3447" s="381"/>
      <c r="K3447" s="381"/>
      <c r="L3447" s="381"/>
      <c r="M3447" s="381"/>
      <c r="N3447" s="381"/>
      <c r="O3447" s="381"/>
      <c r="P3447" s="381"/>
      <c r="Q3447" s="381"/>
      <c r="R3447" s="379"/>
    </row>
    <row r="3448" spans="1:18" x14ac:dyDescent="0.25">
      <c r="A3448" s="378"/>
      <c r="B3448" s="381"/>
      <c r="C3448" s="381"/>
      <c r="D3448" s="381"/>
      <c r="E3448" s="381"/>
      <c r="F3448" s="381"/>
      <c r="G3448" s="381"/>
      <c r="H3448" s="381"/>
      <c r="I3448" s="381"/>
      <c r="J3448" s="381"/>
      <c r="K3448" s="381"/>
      <c r="L3448" s="381"/>
      <c r="M3448" s="381"/>
      <c r="N3448" s="381"/>
      <c r="O3448" s="381"/>
      <c r="P3448" s="381"/>
      <c r="Q3448" s="381"/>
      <c r="R3448" s="379"/>
    </row>
    <row r="3449" spans="1:18" x14ac:dyDescent="0.25">
      <c r="A3449" s="378"/>
      <c r="B3449" s="381"/>
      <c r="C3449" s="381"/>
      <c r="D3449" s="381"/>
      <c r="E3449" s="381"/>
      <c r="F3449" s="381"/>
      <c r="G3449" s="381"/>
      <c r="H3449" s="381"/>
      <c r="I3449" s="381"/>
      <c r="J3449" s="381"/>
      <c r="K3449" s="381"/>
      <c r="L3449" s="381"/>
      <c r="M3449" s="381"/>
      <c r="N3449" s="381"/>
      <c r="O3449" s="381"/>
      <c r="P3449" s="381"/>
      <c r="Q3449" s="381"/>
      <c r="R3449" s="379"/>
    </row>
    <row r="3450" spans="1:18" x14ac:dyDescent="0.25">
      <c r="A3450" s="378"/>
      <c r="B3450" s="381"/>
      <c r="C3450" s="381"/>
      <c r="D3450" s="381"/>
      <c r="E3450" s="381"/>
      <c r="F3450" s="381"/>
      <c r="G3450" s="381"/>
      <c r="H3450" s="381"/>
      <c r="I3450" s="381"/>
      <c r="J3450" s="381"/>
      <c r="K3450" s="381"/>
      <c r="L3450" s="381"/>
      <c r="M3450" s="381"/>
      <c r="N3450" s="381"/>
      <c r="O3450" s="381"/>
      <c r="P3450" s="381"/>
      <c r="Q3450" s="381"/>
      <c r="R3450" s="379"/>
    </row>
    <row r="3451" spans="1:18" x14ac:dyDescent="0.25">
      <c r="A3451" s="378"/>
      <c r="B3451" s="381"/>
      <c r="C3451" s="381"/>
      <c r="D3451" s="381"/>
      <c r="E3451" s="381"/>
      <c r="F3451" s="381"/>
      <c r="G3451" s="381"/>
      <c r="H3451" s="381"/>
      <c r="I3451" s="381"/>
      <c r="J3451" s="381"/>
      <c r="K3451" s="381"/>
      <c r="L3451" s="381"/>
      <c r="M3451" s="381"/>
      <c r="N3451" s="381"/>
      <c r="O3451" s="381"/>
      <c r="P3451" s="381"/>
      <c r="Q3451" s="381"/>
      <c r="R3451" s="379"/>
    </row>
    <row r="3452" spans="1:18" x14ac:dyDescent="0.25">
      <c r="A3452" s="378"/>
      <c r="B3452" s="381"/>
      <c r="C3452" s="381"/>
      <c r="D3452" s="381"/>
      <c r="E3452" s="381"/>
      <c r="F3452" s="381"/>
      <c r="G3452" s="381"/>
      <c r="H3452" s="381"/>
      <c r="I3452" s="381"/>
      <c r="J3452" s="381"/>
      <c r="K3452" s="381"/>
      <c r="L3452" s="381"/>
      <c r="M3452" s="381"/>
      <c r="N3452" s="381"/>
      <c r="O3452" s="381"/>
      <c r="P3452" s="381"/>
      <c r="Q3452" s="381"/>
      <c r="R3452" s="379"/>
    </row>
    <row r="3453" spans="1:18" x14ac:dyDescent="0.25">
      <c r="A3453" s="378"/>
      <c r="B3453" s="381"/>
      <c r="C3453" s="381"/>
      <c r="D3453" s="381"/>
      <c r="E3453" s="381"/>
      <c r="F3453" s="381"/>
      <c r="G3453" s="381"/>
      <c r="H3453" s="381"/>
      <c r="I3453" s="381"/>
      <c r="J3453" s="381"/>
      <c r="K3453" s="381"/>
      <c r="L3453" s="381"/>
      <c r="M3453" s="381"/>
      <c r="N3453" s="381"/>
      <c r="O3453" s="381"/>
      <c r="P3453" s="381"/>
      <c r="Q3453" s="381"/>
      <c r="R3453" s="379"/>
    </row>
    <row r="3454" spans="1:18" x14ac:dyDescent="0.25">
      <c r="A3454" s="378"/>
      <c r="B3454" s="381"/>
      <c r="C3454" s="381"/>
      <c r="D3454" s="381"/>
      <c r="E3454" s="381"/>
      <c r="F3454" s="381"/>
      <c r="G3454" s="381"/>
      <c r="H3454" s="381"/>
      <c r="I3454" s="381"/>
      <c r="J3454" s="381"/>
      <c r="K3454" s="381"/>
      <c r="L3454" s="381"/>
      <c r="M3454" s="381"/>
      <c r="N3454" s="381"/>
      <c r="O3454" s="381"/>
      <c r="P3454" s="381"/>
      <c r="Q3454" s="381"/>
      <c r="R3454" s="379"/>
    </row>
    <row r="3455" spans="1:18" x14ac:dyDescent="0.25">
      <c r="A3455" s="378"/>
      <c r="B3455" s="381"/>
      <c r="C3455" s="381"/>
      <c r="D3455" s="381"/>
      <c r="E3455" s="381"/>
      <c r="F3455" s="381"/>
      <c r="G3455" s="381"/>
      <c r="H3455" s="381"/>
      <c r="I3455" s="381"/>
      <c r="J3455" s="381"/>
      <c r="K3455" s="381"/>
      <c r="L3455" s="381"/>
      <c r="M3455" s="381"/>
      <c r="N3455" s="381"/>
      <c r="O3455" s="381"/>
      <c r="P3455" s="381"/>
      <c r="Q3455" s="381"/>
      <c r="R3455" s="379"/>
    </row>
    <row r="3456" spans="1:18" x14ac:dyDescent="0.25">
      <c r="A3456" s="378"/>
      <c r="B3456" s="381"/>
      <c r="C3456" s="381"/>
      <c r="D3456" s="381"/>
      <c r="E3456" s="381"/>
      <c r="F3456" s="381"/>
      <c r="G3456" s="381"/>
      <c r="H3456" s="381"/>
      <c r="I3456" s="381"/>
      <c r="J3456" s="381"/>
      <c r="K3456" s="381"/>
      <c r="L3456" s="381"/>
      <c r="M3456" s="381"/>
      <c r="N3456" s="381"/>
      <c r="O3456" s="381"/>
      <c r="P3456" s="381"/>
      <c r="Q3456" s="381"/>
      <c r="R3456" s="379"/>
    </row>
    <row r="3457" spans="1:18" x14ac:dyDescent="0.25">
      <c r="A3457" s="378"/>
      <c r="B3457" s="381"/>
      <c r="C3457" s="381"/>
      <c r="D3457" s="381"/>
      <c r="E3457" s="381"/>
      <c r="F3457" s="381"/>
      <c r="G3457" s="381"/>
      <c r="H3457" s="381"/>
      <c r="I3457" s="381"/>
      <c r="J3457" s="381"/>
      <c r="K3457" s="381"/>
      <c r="L3457" s="381"/>
      <c r="M3457" s="381"/>
      <c r="N3457" s="381"/>
      <c r="O3457" s="381"/>
      <c r="P3457" s="381"/>
      <c r="Q3457" s="381"/>
      <c r="R3457" s="379"/>
    </row>
    <row r="3458" spans="1:18" x14ac:dyDescent="0.25">
      <c r="A3458" s="378"/>
      <c r="B3458" s="381"/>
      <c r="C3458" s="381"/>
      <c r="D3458" s="381"/>
      <c r="E3458" s="381"/>
      <c r="F3458" s="381"/>
      <c r="G3458" s="381"/>
      <c r="H3458" s="381"/>
      <c r="I3458" s="381"/>
      <c r="J3458" s="381"/>
      <c r="K3458" s="381"/>
      <c r="L3458" s="381"/>
      <c r="M3458" s="381"/>
      <c r="N3458" s="381"/>
      <c r="O3458" s="381"/>
      <c r="P3458" s="381"/>
      <c r="Q3458" s="381"/>
      <c r="R3458" s="379"/>
    </row>
    <row r="3459" spans="1:18" x14ac:dyDescent="0.25">
      <c r="A3459" s="378"/>
      <c r="B3459" s="381"/>
      <c r="C3459" s="381"/>
      <c r="D3459" s="381"/>
      <c r="E3459" s="381"/>
      <c r="F3459" s="381"/>
      <c r="G3459" s="381"/>
      <c r="H3459" s="381"/>
      <c r="I3459" s="381"/>
      <c r="J3459" s="381"/>
      <c r="K3459" s="381"/>
      <c r="L3459" s="381"/>
      <c r="M3459" s="381"/>
      <c r="N3459" s="381"/>
      <c r="O3459" s="381"/>
      <c r="P3459" s="381"/>
      <c r="Q3459" s="381"/>
      <c r="R3459" s="379"/>
    </row>
    <row r="3460" spans="1:18" x14ac:dyDescent="0.25">
      <c r="A3460" s="378"/>
      <c r="B3460" s="381"/>
      <c r="C3460" s="381"/>
      <c r="D3460" s="381"/>
      <c r="E3460" s="381"/>
      <c r="F3460" s="381"/>
      <c r="G3460" s="381"/>
      <c r="H3460" s="381"/>
      <c r="I3460" s="381"/>
      <c r="J3460" s="381"/>
      <c r="K3460" s="381"/>
      <c r="L3460" s="381"/>
      <c r="M3460" s="381"/>
      <c r="N3460" s="381"/>
      <c r="O3460" s="381"/>
      <c r="P3460" s="381"/>
      <c r="Q3460" s="381"/>
      <c r="R3460" s="379"/>
    </row>
    <row r="3461" spans="1:18" x14ac:dyDescent="0.25">
      <c r="A3461" s="378"/>
      <c r="B3461" s="381"/>
      <c r="C3461" s="381"/>
      <c r="D3461" s="381"/>
      <c r="E3461" s="381"/>
      <c r="F3461" s="381"/>
      <c r="G3461" s="381"/>
      <c r="H3461" s="381"/>
      <c r="I3461" s="381"/>
      <c r="J3461" s="381"/>
      <c r="K3461" s="381"/>
      <c r="L3461" s="381"/>
      <c r="M3461" s="381"/>
      <c r="N3461" s="381"/>
      <c r="O3461" s="381"/>
      <c r="P3461" s="381"/>
      <c r="Q3461" s="381"/>
      <c r="R3461" s="379"/>
    </row>
    <row r="3462" spans="1:18" x14ac:dyDescent="0.25">
      <c r="A3462" s="378"/>
      <c r="B3462" s="381"/>
      <c r="C3462" s="381"/>
      <c r="D3462" s="381"/>
      <c r="E3462" s="381"/>
      <c r="F3462" s="381"/>
      <c r="G3462" s="381"/>
      <c r="H3462" s="381"/>
      <c r="I3462" s="381"/>
      <c r="J3462" s="381"/>
      <c r="K3462" s="381"/>
      <c r="L3462" s="381"/>
      <c r="M3462" s="381"/>
      <c r="N3462" s="381"/>
      <c r="O3462" s="381"/>
      <c r="P3462" s="381"/>
      <c r="Q3462" s="381"/>
      <c r="R3462" s="379"/>
    </row>
    <row r="3463" spans="1:18" x14ac:dyDescent="0.25">
      <c r="A3463" s="378"/>
      <c r="B3463" s="381"/>
      <c r="C3463" s="381"/>
      <c r="D3463" s="381"/>
      <c r="E3463" s="381"/>
      <c r="F3463" s="381"/>
      <c r="G3463" s="381"/>
      <c r="H3463" s="381"/>
      <c r="I3463" s="381"/>
      <c r="J3463" s="381"/>
      <c r="K3463" s="381"/>
      <c r="L3463" s="381"/>
      <c r="M3463" s="381"/>
      <c r="N3463" s="381"/>
      <c r="O3463" s="381"/>
      <c r="P3463" s="381"/>
      <c r="Q3463" s="381"/>
      <c r="R3463" s="379"/>
    </row>
    <row r="3464" spans="1:18" x14ac:dyDescent="0.25">
      <c r="A3464" s="378"/>
      <c r="B3464" s="381"/>
      <c r="C3464" s="381"/>
      <c r="D3464" s="381"/>
      <c r="E3464" s="381"/>
      <c r="F3464" s="381"/>
      <c r="G3464" s="381"/>
      <c r="H3464" s="381"/>
      <c r="I3464" s="381"/>
      <c r="J3464" s="381"/>
      <c r="K3464" s="381"/>
      <c r="L3464" s="381"/>
      <c r="M3464" s="381"/>
      <c r="N3464" s="381"/>
      <c r="O3464" s="381"/>
      <c r="P3464" s="381"/>
      <c r="Q3464" s="381"/>
      <c r="R3464" s="379"/>
    </row>
    <row r="3465" spans="1:18" x14ac:dyDescent="0.25">
      <c r="A3465" s="378"/>
      <c r="B3465" s="381"/>
      <c r="C3465" s="381"/>
      <c r="D3465" s="381"/>
      <c r="E3465" s="381"/>
      <c r="F3465" s="381"/>
      <c r="G3465" s="381"/>
      <c r="H3465" s="381"/>
      <c r="I3465" s="381"/>
      <c r="J3465" s="381"/>
      <c r="K3465" s="381"/>
      <c r="L3465" s="381"/>
      <c r="M3465" s="381"/>
      <c r="N3465" s="381"/>
      <c r="O3465" s="381"/>
      <c r="P3465" s="381"/>
      <c r="Q3465" s="381"/>
      <c r="R3465" s="379"/>
    </row>
    <row r="3466" spans="1:18" x14ac:dyDescent="0.25">
      <c r="A3466" s="378"/>
      <c r="B3466" s="381"/>
      <c r="C3466" s="381"/>
      <c r="D3466" s="381"/>
      <c r="E3466" s="381"/>
      <c r="F3466" s="381"/>
      <c r="G3466" s="381"/>
      <c r="H3466" s="381"/>
      <c r="I3466" s="381"/>
      <c r="J3466" s="381"/>
      <c r="K3466" s="381"/>
      <c r="L3466" s="381"/>
      <c r="M3466" s="381"/>
      <c r="N3466" s="381"/>
      <c r="O3466" s="381"/>
      <c r="P3466" s="381"/>
      <c r="Q3466" s="381"/>
      <c r="R3466" s="379"/>
    </row>
    <row r="3467" spans="1:18" x14ac:dyDescent="0.25">
      <c r="A3467" s="378"/>
      <c r="B3467" s="381"/>
      <c r="C3467" s="381"/>
      <c r="D3467" s="381"/>
      <c r="E3467" s="381"/>
      <c r="F3467" s="381"/>
      <c r="G3467" s="381"/>
      <c r="H3467" s="381"/>
      <c r="I3467" s="381"/>
      <c r="J3467" s="381"/>
      <c r="K3467" s="381"/>
      <c r="L3467" s="381"/>
      <c r="M3467" s="381"/>
      <c r="N3467" s="381"/>
      <c r="O3467" s="381"/>
      <c r="P3467" s="381"/>
      <c r="Q3467" s="381"/>
      <c r="R3467" s="379"/>
    </row>
    <row r="3468" spans="1:18" x14ac:dyDescent="0.25">
      <c r="A3468" s="378"/>
      <c r="B3468" s="381"/>
      <c r="C3468" s="381"/>
      <c r="D3468" s="381"/>
      <c r="E3468" s="381"/>
      <c r="F3468" s="381"/>
      <c r="G3468" s="381"/>
      <c r="H3468" s="381"/>
      <c r="I3468" s="381"/>
      <c r="J3468" s="381"/>
      <c r="K3468" s="381"/>
      <c r="L3468" s="381"/>
      <c r="M3468" s="381"/>
      <c r="N3468" s="381"/>
      <c r="O3468" s="381"/>
      <c r="P3468" s="381"/>
      <c r="Q3468" s="381"/>
      <c r="R3468" s="379"/>
    </row>
    <row r="3469" spans="1:18" x14ac:dyDescent="0.25">
      <c r="A3469" s="378"/>
      <c r="B3469" s="381"/>
      <c r="C3469" s="381"/>
      <c r="D3469" s="381"/>
      <c r="E3469" s="381"/>
      <c r="F3469" s="381"/>
      <c r="G3469" s="381"/>
      <c r="H3469" s="381"/>
      <c r="I3469" s="381"/>
      <c r="J3469" s="381"/>
      <c r="K3469" s="381"/>
      <c r="L3469" s="381"/>
      <c r="M3469" s="381"/>
      <c r="N3469" s="381"/>
      <c r="O3469" s="381"/>
      <c r="P3469" s="381"/>
      <c r="Q3469" s="381"/>
      <c r="R3469" s="379"/>
    </row>
    <row r="3470" spans="1:18" x14ac:dyDescent="0.25">
      <c r="A3470" s="378"/>
      <c r="B3470" s="381"/>
      <c r="C3470" s="381"/>
      <c r="D3470" s="381"/>
      <c r="E3470" s="381"/>
      <c r="F3470" s="381"/>
      <c r="G3470" s="381"/>
      <c r="H3470" s="381"/>
      <c r="I3470" s="381"/>
      <c r="J3470" s="381"/>
      <c r="K3470" s="381"/>
      <c r="L3470" s="381"/>
      <c r="M3470" s="381"/>
      <c r="N3470" s="381"/>
      <c r="O3470" s="381"/>
      <c r="P3470" s="381"/>
      <c r="Q3470" s="381"/>
      <c r="R3470" s="379"/>
    </row>
    <row r="3471" spans="1:18" x14ac:dyDescent="0.25">
      <c r="A3471" s="378"/>
      <c r="B3471" s="381"/>
      <c r="C3471" s="381"/>
      <c r="D3471" s="381"/>
      <c r="E3471" s="381"/>
      <c r="F3471" s="381"/>
      <c r="G3471" s="381"/>
      <c r="H3471" s="381"/>
      <c r="I3471" s="381"/>
      <c r="J3471" s="381"/>
      <c r="K3471" s="381"/>
      <c r="L3471" s="381"/>
      <c r="M3471" s="381"/>
      <c r="N3471" s="381"/>
      <c r="O3471" s="381"/>
      <c r="P3471" s="381"/>
      <c r="Q3471" s="381"/>
      <c r="R3471" s="379"/>
    </row>
    <row r="3472" spans="1:18" x14ac:dyDescent="0.25">
      <c r="A3472" s="378"/>
      <c r="B3472" s="381"/>
      <c r="C3472" s="381"/>
      <c r="D3472" s="381"/>
      <c r="E3472" s="381"/>
      <c r="F3472" s="381"/>
      <c r="G3472" s="381"/>
      <c r="H3472" s="381"/>
      <c r="I3472" s="381"/>
      <c r="J3472" s="381"/>
      <c r="K3472" s="381"/>
      <c r="L3472" s="381"/>
      <c r="M3472" s="381"/>
      <c r="N3472" s="381"/>
      <c r="O3472" s="381"/>
      <c r="P3472" s="381"/>
      <c r="Q3472" s="381"/>
      <c r="R3472" s="379"/>
    </row>
    <row r="3473" spans="1:18" x14ac:dyDescent="0.25">
      <c r="A3473" s="378"/>
      <c r="B3473" s="381"/>
      <c r="C3473" s="381"/>
      <c r="D3473" s="381"/>
      <c r="E3473" s="381"/>
      <c r="F3473" s="381"/>
      <c r="G3473" s="381"/>
      <c r="H3473" s="381"/>
      <c r="I3473" s="381"/>
      <c r="J3473" s="381"/>
      <c r="K3473" s="381"/>
      <c r="L3473" s="381"/>
      <c r="M3473" s="381"/>
      <c r="N3473" s="381"/>
      <c r="O3473" s="381"/>
      <c r="P3473" s="381"/>
      <c r="Q3473" s="381"/>
      <c r="R3473" s="379"/>
    </row>
    <row r="3474" spans="1:18" x14ac:dyDescent="0.25">
      <c r="A3474" s="378"/>
      <c r="B3474" s="381"/>
      <c r="C3474" s="381"/>
      <c r="D3474" s="381"/>
      <c r="E3474" s="381"/>
      <c r="F3474" s="381"/>
      <c r="G3474" s="381"/>
      <c r="H3474" s="381"/>
      <c r="I3474" s="381"/>
      <c r="J3474" s="381"/>
      <c r="K3474" s="381"/>
      <c r="L3474" s="381"/>
      <c r="M3474" s="381"/>
      <c r="N3474" s="381"/>
      <c r="O3474" s="381"/>
      <c r="P3474" s="381"/>
      <c r="Q3474" s="381"/>
      <c r="R3474" s="379"/>
    </row>
    <row r="3475" spans="1:18" x14ac:dyDescent="0.25">
      <c r="A3475" s="378"/>
      <c r="B3475" s="381"/>
      <c r="C3475" s="381"/>
      <c r="D3475" s="381"/>
      <c r="E3475" s="381"/>
      <c r="F3475" s="381"/>
      <c r="G3475" s="381"/>
      <c r="H3475" s="381"/>
      <c r="I3475" s="381"/>
      <c r="J3475" s="381"/>
      <c r="K3475" s="381"/>
      <c r="L3475" s="381"/>
      <c r="M3475" s="381"/>
      <c r="N3475" s="381"/>
      <c r="O3475" s="381"/>
      <c r="P3475" s="381"/>
      <c r="Q3475" s="381"/>
      <c r="R3475" s="379"/>
    </row>
    <row r="3476" spans="1:18" x14ac:dyDescent="0.25">
      <c r="A3476" s="378"/>
      <c r="B3476" s="381"/>
      <c r="C3476" s="381"/>
      <c r="D3476" s="381"/>
      <c r="E3476" s="381"/>
      <c r="F3476" s="381"/>
      <c r="G3476" s="381"/>
      <c r="H3476" s="381"/>
      <c r="I3476" s="381"/>
      <c r="J3476" s="381"/>
      <c r="K3476" s="381"/>
      <c r="L3476" s="381"/>
      <c r="M3476" s="381"/>
      <c r="N3476" s="381"/>
      <c r="O3476" s="381"/>
      <c r="P3476" s="381"/>
      <c r="Q3476" s="381"/>
      <c r="R3476" s="379"/>
    </row>
    <row r="3477" spans="1:18" x14ac:dyDescent="0.25">
      <c r="A3477" s="378"/>
      <c r="B3477" s="381"/>
      <c r="C3477" s="381"/>
      <c r="D3477" s="381"/>
      <c r="E3477" s="381"/>
      <c r="F3477" s="381"/>
      <c r="G3477" s="381"/>
      <c r="H3477" s="381"/>
      <c r="I3477" s="381"/>
      <c r="J3477" s="381"/>
      <c r="K3477" s="381"/>
      <c r="L3477" s="381"/>
      <c r="M3477" s="381"/>
      <c r="N3477" s="381"/>
      <c r="O3477" s="381"/>
      <c r="P3477" s="381"/>
      <c r="Q3477" s="381"/>
      <c r="R3477" s="379"/>
    </row>
    <row r="3478" spans="1:18" x14ac:dyDescent="0.25">
      <c r="A3478" s="378"/>
      <c r="B3478" s="381"/>
      <c r="C3478" s="381"/>
      <c r="D3478" s="381"/>
      <c r="E3478" s="381"/>
      <c r="F3478" s="381"/>
      <c r="G3478" s="381"/>
      <c r="H3478" s="381"/>
      <c r="I3478" s="381"/>
      <c r="J3478" s="381"/>
      <c r="K3478" s="381"/>
      <c r="L3478" s="381"/>
      <c r="M3478" s="381"/>
      <c r="N3478" s="381"/>
      <c r="O3478" s="381"/>
      <c r="P3478" s="381"/>
      <c r="Q3478" s="381"/>
      <c r="R3478" s="379"/>
    </row>
    <row r="3479" spans="1:18" x14ac:dyDescent="0.25">
      <c r="A3479" s="378"/>
      <c r="B3479" s="381"/>
      <c r="C3479" s="381"/>
      <c r="D3479" s="381"/>
      <c r="E3479" s="381"/>
      <c r="F3479" s="381"/>
      <c r="G3479" s="381"/>
      <c r="H3479" s="381"/>
      <c r="I3479" s="381"/>
      <c r="J3479" s="381"/>
      <c r="K3479" s="381"/>
      <c r="L3479" s="381"/>
      <c r="M3479" s="381"/>
      <c r="N3479" s="381"/>
      <c r="O3479" s="381"/>
      <c r="P3479" s="381"/>
      <c r="Q3479" s="381"/>
      <c r="R3479" s="379"/>
    </row>
    <row r="3480" spans="1:18" x14ac:dyDescent="0.25">
      <c r="A3480" s="378"/>
      <c r="B3480" s="381"/>
      <c r="C3480" s="381"/>
      <c r="D3480" s="381"/>
      <c r="E3480" s="381"/>
      <c r="F3480" s="381"/>
      <c r="G3480" s="381"/>
      <c r="H3480" s="381"/>
      <c r="I3480" s="381"/>
      <c r="J3480" s="381"/>
      <c r="K3480" s="381"/>
      <c r="L3480" s="381"/>
      <c r="M3480" s="381"/>
      <c r="N3480" s="381"/>
      <c r="O3480" s="381"/>
      <c r="P3480" s="381"/>
      <c r="Q3480" s="381"/>
      <c r="R3480" s="379"/>
    </row>
    <row r="3481" spans="1:18" x14ac:dyDescent="0.25">
      <c r="A3481" s="378"/>
      <c r="B3481" s="381"/>
      <c r="C3481" s="381"/>
      <c r="D3481" s="381"/>
      <c r="E3481" s="381"/>
      <c r="F3481" s="381"/>
      <c r="G3481" s="381"/>
      <c r="H3481" s="381"/>
      <c r="I3481" s="381"/>
      <c r="J3481" s="381"/>
      <c r="K3481" s="381"/>
      <c r="L3481" s="381"/>
      <c r="M3481" s="381"/>
      <c r="N3481" s="381"/>
      <c r="O3481" s="381"/>
      <c r="P3481" s="381"/>
      <c r="Q3481" s="381"/>
      <c r="R3481" s="379"/>
    </row>
    <row r="3482" spans="1:18" x14ac:dyDescent="0.25">
      <c r="A3482" s="378"/>
      <c r="B3482" s="381"/>
      <c r="C3482" s="381"/>
      <c r="D3482" s="381"/>
      <c r="E3482" s="381"/>
      <c r="F3482" s="381"/>
      <c r="G3482" s="381"/>
      <c r="H3482" s="381"/>
      <c r="I3482" s="381"/>
      <c r="J3482" s="381"/>
      <c r="K3482" s="381"/>
      <c r="L3482" s="381"/>
      <c r="M3482" s="381"/>
      <c r="N3482" s="381"/>
      <c r="O3482" s="381"/>
      <c r="P3482" s="381"/>
      <c r="Q3482" s="381"/>
      <c r="R3482" s="379"/>
    </row>
    <row r="3483" spans="1:18" x14ac:dyDescent="0.25">
      <c r="A3483" s="378"/>
      <c r="B3483" s="381"/>
      <c r="C3483" s="381"/>
      <c r="D3483" s="381"/>
      <c r="E3483" s="381"/>
      <c r="F3483" s="381"/>
      <c r="G3483" s="381"/>
      <c r="H3483" s="381"/>
      <c r="I3483" s="381"/>
      <c r="J3483" s="381"/>
      <c r="K3483" s="381"/>
      <c r="L3483" s="381"/>
      <c r="M3483" s="381"/>
      <c r="N3483" s="381"/>
      <c r="O3483" s="381"/>
      <c r="P3483" s="381"/>
      <c r="Q3483" s="381"/>
      <c r="R3483" s="379"/>
    </row>
    <row r="3484" spans="1:18" x14ac:dyDescent="0.25">
      <c r="A3484" s="378"/>
      <c r="B3484" s="381"/>
      <c r="C3484" s="381"/>
      <c r="D3484" s="381"/>
      <c r="E3484" s="381"/>
      <c r="F3484" s="381"/>
      <c r="G3484" s="381"/>
      <c r="H3484" s="381"/>
      <c r="I3484" s="381"/>
      <c r="J3484" s="381"/>
      <c r="K3484" s="381"/>
      <c r="L3484" s="381"/>
      <c r="M3484" s="381"/>
      <c r="N3484" s="381"/>
      <c r="O3484" s="381"/>
      <c r="P3484" s="381"/>
      <c r="Q3484" s="381"/>
      <c r="R3484" s="379"/>
    </row>
    <row r="3485" spans="1:18" x14ac:dyDescent="0.25">
      <c r="A3485" s="378"/>
      <c r="B3485" s="381"/>
      <c r="C3485" s="381"/>
      <c r="D3485" s="381"/>
      <c r="E3485" s="381"/>
      <c r="F3485" s="381"/>
      <c r="G3485" s="381"/>
      <c r="H3485" s="381"/>
      <c r="I3485" s="381"/>
      <c r="J3485" s="381"/>
      <c r="K3485" s="381"/>
      <c r="L3485" s="381"/>
      <c r="M3485" s="381"/>
      <c r="N3485" s="381"/>
      <c r="O3485" s="381"/>
      <c r="P3485" s="381"/>
      <c r="Q3485" s="381"/>
      <c r="R3485" s="379"/>
    </row>
    <row r="3486" spans="1:18" x14ac:dyDescent="0.25">
      <c r="A3486" s="378"/>
      <c r="B3486" s="381"/>
      <c r="C3486" s="381"/>
      <c r="D3486" s="381"/>
      <c r="E3486" s="381"/>
      <c r="F3486" s="381"/>
      <c r="G3486" s="381"/>
      <c r="H3486" s="381"/>
      <c r="I3486" s="381"/>
      <c r="J3486" s="381"/>
      <c r="K3486" s="381"/>
      <c r="L3486" s="381"/>
      <c r="M3486" s="381"/>
      <c r="N3486" s="381"/>
      <c r="O3486" s="381"/>
      <c r="P3486" s="381"/>
      <c r="Q3486" s="381"/>
      <c r="R3486" s="379"/>
    </row>
    <row r="3487" spans="1:18" x14ac:dyDescent="0.25">
      <c r="A3487" s="378"/>
      <c r="B3487" s="381"/>
      <c r="C3487" s="381"/>
      <c r="D3487" s="381"/>
      <c r="E3487" s="381"/>
      <c r="F3487" s="381"/>
      <c r="G3487" s="381"/>
      <c r="H3487" s="381"/>
      <c r="I3487" s="381"/>
      <c r="J3487" s="381"/>
      <c r="K3487" s="381"/>
      <c r="L3487" s="381"/>
      <c r="M3487" s="381"/>
      <c r="N3487" s="381"/>
      <c r="O3487" s="381"/>
      <c r="P3487" s="381"/>
      <c r="Q3487" s="381"/>
      <c r="R3487" s="379"/>
    </row>
    <row r="3488" spans="1:18" x14ac:dyDescent="0.25">
      <c r="A3488" s="378"/>
      <c r="B3488" s="381"/>
      <c r="C3488" s="381"/>
      <c r="D3488" s="381"/>
      <c r="E3488" s="381"/>
      <c r="F3488" s="381"/>
      <c r="G3488" s="381"/>
      <c r="H3488" s="381"/>
      <c r="I3488" s="381"/>
      <c r="J3488" s="381"/>
      <c r="K3488" s="381"/>
      <c r="L3488" s="381"/>
      <c r="M3488" s="381"/>
      <c r="N3488" s="381"/>
      <c r="O3488" s="381"/>
      <c r="P3488" s="381"/>
      <c r="Q3488" s="381"/>
      <c r="R3488" s="379"/>
    </row>
    <row r="3489" spans="1:18" x14ac:dyDescent="0.25">
      <c r="A3489" s="378"/>
      <c r="B3489" s="381"/>
      <c r="C3489" s="381"/>
      <c r="D3489" s="381"/>
      <c r="E3489" s="381"/>
      <c r="F3489" s="381"/>
      <c r="G3489" s="381"/>
      <c r="H3489" s="381"/>
      <c r="I3489" s="381"/>
      <c r="J3489" s="381"/>
      <c r="K3489" s="381"/>
      <c r="L3489" s="381"/>
      <c r="M3489" s="381"/>
      <c r="N3489" s="381"/>
      <c r="O3489" s="381"/>
      <c r="P3489" s="381"/>
      <c r="Q3489" s="381"/>
      <c r="R3489" s="379"/>
    </row>
    <row r="3490" spans="1:18" x14ac:dyDescent="0.25">
      <c r="A3490" s="378"/>
      <c r="B3490" s="381"/>
      <c r="C3490" s="381"/>
      <c r="D3490" s="381"/>
      <c r="E3490" s="381"/>
      <c r="F3490" s="381"/>
      <c r="G3490" s="381"/>
      <c r="H3490" s="381"/>
      <c r="I3490" s="381"/>
      <c r="J3490" s="381"/>
      <c r="K3490" s="381"/>
      <c r="L3490" s="381"/>
      <c r="M3490" s="381"/>
      <c r="N3490" s="381"/>
      <c r="O3490" s="381"/>
      <c r="P3490" s="381"/>
      <c r="Q3490" s="381"/>
      <c r="R3490" s="379"/>
    </row>
    <row r="3491" spans="1:18" x14ac:dyDescent="0.25">
      <c r="A3491" s="378"/>
      <c r="B3491" s="381"/>
      <c r="C3491" s="381"/>
      <c r="D3491" s="381"/>
      <c r="E3491" s="381"/>
      <c r="F3491" s="381"/>
      <c r="G3491" s="381"/>
      <c r="H3491" s="381"/>
      <c r="I3491" s="381"/>
      <c r="J3491" s="381"/>
      <c r="K3491" s="381"/>
      <c r="L3491" s="381"/>
      <c r="M3491" s="381"/>
      <c r="N3491" s="381"/>
      <c r="O3491" s="381"/>
      <c r="P3491" s="381"/>
      <c r="Q3491" s="381"/>
      <c r="R3491" s="379"/>
    </row>
    <row r="3492" spans="1:18" x14ac:dyDescent="0.25">
      <c r="A3492" s="378"/>
      <c r="B3492" s="381"/>
      <c r="C3492" s="381"/>
      <c r="D3492" s="381"/>
      <c r="E3492" s="381"/>
      <c r="F3492" s="381"/>
      <c r="G3492" s="381"/>
      <c r="H3492" s="381"/>
      <c r="I3492" s="381"/>
      <c r="J3492" s="381"/>
      <c r="K3492" s="381"/>
      <c r="L3492" s="381"/>
      <c r="M3492" s="381"/>
      <c r="N3492" s="381"/>
      <c r="O3492" s="381"/>
      <c r="P3492" s="381"/>
      <c r="Q3492" s="381"/>
      <c r="R3492" s="379"/>
    </row>
    <row r="3493" spans="1:18" x14ac:dyDescent="0.25">
      <c r="A3493" s="378"/>
      <c r="B3493" s="381"/>
      <c r="C3493" s="381"/>
      <c r="D3493" s="381"/>
      <c r="E3493" s="381"/>
      <c r="F3493" s="381"/>
      <c r="G3493" s="381"/>
      <c r="H3493" s="381"/>
      <c r="I3493" s="381"/>
      <c r="J3493" s="381"/>
      <c r="K3493" s="381"/>
      <c r="L3493" s="381"/>
      <c r="M3493" s="381"/>
      <c r="N3493" s="381"/>
      <c r="O3493" s="381"/>
      <c r="P3493" s="381"/>
      <c r="Q3493" s="381"/>
      <c r="R3493" s="379"/>
    </row>
    <row r="3494" spans="1:18" x14ac:dyDescent="0.25">
      <c r="A3494" s="378"/>
      <c r="B3494" s="381"/>
      <c r="C3494" s="381"/>
      <c r="D3494" s="381"/>
      <c r="E3494" s="381"/>
      <c r="F3494" s="381"/>
      <c r="G3494" s="381"/>
      <c r="H3494" s="381"/>
      <c r="I3494" s="381"/>
      <c r="J3494" s="381"/>
      <c r="K3494" s="381"/>
      <c r="L3494" s="381"/>
      <c r="M3494" s="381"/>
      <c r="N3494" s="381"/>
      <c r="O3494" s="381"/>
      <c r="P3494" s="381"/>
      <c r="Q3494" s="381"/>
      <c r="R3494" s="379"/>
    </row>
    <row r="3495" spans="1:18" x14ac:dyDescent="0.25">
      <c r="A3495" s="378"/>
      <c r="B3495" s="381"/>
      <c r="C3495" s="381"/>
      <c r="D3495" s="381"/>
      <c r="E3495" s="381"/>
      <c r="F3495" s="381"/>
      <c r="G3495" s="381"/>
      <c r="H3495" s="381"/>
      <c r="I3495" s="381"/>
      <c r="J3495" s="381"/>
      <c r="K3495" s="381"/>
      <c r="L3495" s="381"/>
      <c r="M3495" s="381"/>
      <c r="N3495" s="381"/>
      <c r="O3495" s="381"/>
      <c r="P3495" s="381"/>
      <c r="Q3495" s="381"/>
      <c r="R3495" s="379"/>
    </row>
    <row r="3496" spans="1:18" x14ac:dyDescent="0.25">
      <c r="A3496" s="378"/>
      <c r="B3496" s="381"/>
      <c r="C3496" s="381"/>
      <c r="D3496" s="381"/>
      <c r="E3496" s="381"/>
      <c r="F3496" s="381"/>
      <c r="G3496" s="381"/>
      <c r="H3496" s="381"/>
      <c r="I3496" s="381"/>
      <c r="J3496" s="381"/>
      <c r="K3496" s="381"/>
      <c r="L3496" s="381"/>
      <c r="M3496" s="381"/>
      <c r="N3496" s="381"/>
      <c r="O3496" s="381"/>
      <c r="P3496" s="381"/>
      <c r="Q3496" s="381"/>
      <c r="R3496" s="379"/>
    </row>
    <row r="3497" spans="1:18" x14ac:dyDescent="0.25">
      <c r="A3497" s="378"/>
      <c r="B3497" s="381"/>
      <c r="C3497" s="381"/>
      <c r="D3497" s="381"/>
      <c r="E3497" s="381"/>
      <c r="F3497" s="381"/>
      <c r="G3497" s="381"/>
      <c r="H3497" s="381"/>
      <c r="I3497" s="381"/>
      <c r="J3497" s="381"/>
      <c r="K3497" s="381"/>
      <c r="L3497" s="381"/>
      <c r="M3497" s="381"/>
      <c r="N3497" s="381"/>
      <c r="O3497" s="381"/>
      <c r="P3497" s="381"/>
      <c r="Q3497" s="381"/>
      <c r="R3497" s="379"/>
    </row>
    <row r="3498" spans="1:18" x14ac:dyDescent="0.25">
      <c r="A3498" s="378"/>
      <c r="B3498" s="381"/>
      <c r="C3498" s="381"/>
      <c r="D3498" s="381"/>
      <c r="E3498" s="381"/>
      <c r="F3498" s="381"/>
      <c r="G3498" s="381"/>
      <c r="H3498" s="381"/>
      <c r="I3498" s="381"/>
      <c r="J3498" s="381"/>
      <c r="K3498" s="381"/>
      <c r="L3498" s="381"/>
      <c r="M3498" s="381"/>
      <c r="N3498" s="381"/>
      <c r="O3498" s="381"/>
      <c r="P3498" s="381"/>
      <c r="Q3498" s="381"/>
      <c r="R3498" s="379"/>
    </row>
    <row r="3499" spans="1:18" x14ac:dyDescent="0.25">
      <c r="A3499" s="378"/>
      <c r="B3499" s="381"/>
      <c r="C3499" s="381"/>
      <c r="D3499" s="381"/>
      <c r="E3499" s="381"/>
      <c r="F3499" s="381"/>
      <c r="G3499" s="381"/>
      <c r="H3499" s="381"/>
      <c r="I3499" s="381"/>
      <c r="J3499" s="381"/>
      <c r="K3499" s="381"/>
      <c r="L3499" s="381"/>
      <c r="M3499" s="381"/>
      <c r="N3499" s="381"/>
      <c r="O3499" s="381"/>
      <c r="P3499" s="381"/>
      <c r="Q3499" s="381"/>
      <c r="R3499" s="379"/>
    </row>
    <row r="3500" spans="1:18" x14ac:dyDescent="0.25">
      <c r="A3500" s="378"/>
      <c r="B3500" s="381"/>
      <c r="C3500" s="381"/>
      <c r="D3500" s="381"/>
      <c r="E3500" s="381"/>
      <c r="F3500" s="381"/>
      <c r="G3500" s="381"/>
      <c r="H3500" s="381"/>
      <c r="I3500" s="381"/>
      <c r="J3500" s="381"/>
      <c r="K3500" s="381"/>
      <c r="L3500" s="381"/>
      <c r="M3500" s="381"/>
      <c r="N3500" s="381"/>
      <c r="O3500" s="381"/>
      <c r="P3500" s="381"/>
      <c r="Q3500" s="381"/>
      <c r="R3500" s="379"/>
    </row>
    <row r="3501" spans="1:18" x14ac:dyDescent="0.25">
      <c r="A3501" s="378"/>
      <c r="B3501" s="381"/>
      <c r="C3501" s="381"/>
      <c r="D3501" s="381"/>
      <c r="E3501" s="381"/>
      <c r="F3501" s="381"/>
      <c r="G3501" s="381"/>
      <c r="H3501" s="381"/>
      <c r="I3501" s="381"/>
      <c r="J3501" s="381"/>
      <c r="K3501" s="381"/>
      <c r="L3501" s="381"/>
      <c r="M3501" s="381"/>
      <c r="N3501" s="381"/>
      <c r="O3501" s="381"/>
      <c r="P3501" s="381"/>
      <c r="Q3501" s="381"/>
      <c r="R3501" s="379"/>
    </row>
    <row r="3502" spans="1:18" x14ac:dyDescent="0.25">
      <c r="A3502" s="378"/>
      <c r="B3502" s="381"/>
      <c r="C3502" s="381"/>
      <c r="D3502" s="381"/>
      <c r="E3502" s="381"/>
      <c r="F3502" s="381"/>
      <c r="G3502" s="381"/>
      <c r="H3502" s="381"/>
      <c r="I3502" s="381"/>
      <c r="J3502" s="381"/>
      <c r="K3502" s="381"/>
      <c r="L3502" s="381"/>
      <c r="M3502" s="381"/>
      <c r="N3502" s="381"/>
      <c r="O3502" s="381"/>
      <c r="P3502" s="381"/>
      <c r="Q3502" s="381"/>
      <c r="R3502" s="379"/>
    </row>
    <row r="3503" spans="1:18" x14ac:dyDescent="0.25">
      <c r="A3503" s="378"/>
      <c r="B3503" s="381"/>
      <c r="C3503" s="381"/>
      <c r="D3503" s="381"/>
      <c r="E3503" s="381"/>
      <c r="F3503" s="381"/>
      <c r="G3503" s="381"/>
      <c r="H3503" s="381"/>
      <c r="I3503" s="381"/>
      <c r="J3503" s="381"/>
      <c r="K3503" s="381"/>
      <c r="L3503" s="381"/>
      <c r="M3503" s="381"/>
      <c r="N3503" s="381"/>
      <c r="O3503" s="381"/>
      <c r="P3503" s="381"/>
      <c r="Q3503" s="381"/>
      <c r="R3503" s="379"/>
    </row>
    <row r="3504" spans="1:18" x14ac:dyDescent="0.25">
      <c r="A3504" s="378"/>
      <c r="B3504" s="381"/>
      <c r="C3504" s="381"/>
      <c r="D3504" s="381"/>
      <c r="E3504" s="381"/>
      <c r="F3504" s="381"/>
      <c r="G3504" s="381"/>
      <c r="H3504" s="381"/>
      <c r="I3504" s="381"/>
      <c r="J3504" s="381"/>
      <c r="K3504" s="381"/>
      <c r="L3504" s="381"/>
      <c r="M3504" s="381"/>
      <c r="N3504" s="381"/>
      <c r="O3504" s="381"/>
      <c r="P3504" s="381"/>
      <c r="Q3504" s="381"/>
      <c r="R3504" s="379"/>
    </row>
    <row r="3505" spans="1:18" x14ac:dyDescent="0.25">
      <c r="A3505" s="378"/>
      <c r="B3505" s="381"/>
      <c r="C3505" s="381"/>
      <c r="D3505" s="381"/>
      <c r="E3505" s="381"/>
      <c r="F3505" s="381"/>
      <c r="G3505" s="381"/>
      <c r="H3505" s="381"/>
      <c r="I3505" s="381"/>
      <c r="J3505" s="381"/>
      <c r="K3505" s="381"/>
      <c r="L3505" s="381"/>
      <c r="M3505" s="381"/>
      <c r="N3505" s="381"/>
      <c r="O3505" s="381"/>
      <c r="P3505" s="381"/>
      <c r="Q3505" s="381"/>
      <c r="R3505" s="379"/>
    </row>
    <row r="3506" spans="1:18" x14ac:dyDescent="0.25">
      <c r="A3506" s="378"/>
      <c r="B3506" s="381"/>
      <c r="C3506" s="381"/>
      <c r="D3506" s="381"/>
      <c r="E3506" s="381"/>
      <c r="F3506" s="381"/>
      <c r="G3506" s="381"/>
      <c r="H3506" s="381"/>
      <c r="I3506" s="381"/>
      <c r="J3506" s="381"/>
      <c r="K3506" s="381"/>
      <c r="L3506" s="381"/>
      <c r="M3506" s="381"/>
      <c r="N3506" s="381"/>
      <c r="O3506" s="381"/>
      <c r="P3506" s="381"/>
      <c r="Q3506" s="381"/>
      <c r="R3506" s="379"/>
    </row>
    <row r="3507" spans="1:18" x14ac:dyDescent="0.25">
      <c r="A3507" s="378"/>
      <c r="B3507" s="381"/>
      <c r="C3507" s="381"/>
      <c r="D3507" s="381"/>
      <c r="E3507" s="381"/>
      <c r="F3507" s="381"/>
      <c r="G3507" s="381"/>
      <c r="H3507" s="381"/>
      <c r="I3507" s="381"/>
      <c r="J3507" s="381"/>
      <c r="K3507" s="381"/>
      <c r="L3507" s="381"/>
      <c r="M3507" s="381"/>
      <c r="N3507" s="381"/>
      <c r="O3507" s="381"/>
      <c r="P3507" s="381"/>
      <c r="Q3507" s="381"/>
      <c r="R3507" s="379"/>
    </row>
    <row r="3508" spans="1:18" x14ac:dyDescent="0.25">
      <c r="A3508" s="378"/>
      <c r="B3508" s="381"/>
      <c r="C3508" s="381"/>
      <c r="D3508" s="381"/>
      <c r="E3508" s="381"/>
      <c r="F3508" s="381"/>
      <c r="G3508" s="381"/>
      <c r="H3508" s="381"/>
      <c r="I3508" s="381"/>
      <c r="J3508" s="381"/>
      <c r="K3508" s="381"/>
      <c r="L3508" s="381"/>
      <c r="M3508" s="381"/>
      <c r="N3508" s="381"/>
      <c r="O3508" s="381"/>
      <c r="P3508" s="381"/>
      <c r="Q3508" s="381"/>
      <c r="R3508" s="379"/>
    </row>
    <row r="3509" spans="1:18" x14ac:dyDescent="0.25">
      <c r="A3509" s="378"/>
      <c r="B3509" s="381"/>
      <c r="C3509" s="381"/>
      <c r="D3509" s="381"/>
      <c r="E3509" s="381"/>
      <c r="F3509" s="381"/>
      <c r="G3509" s="381"/>
      <c r="H3509" s="381"/>
      <c r="I3509" s="381"/>
      <c r="J3509" s="381"/>
      <c r="K3509" s="381"/>
      <c r="L3509" s="381"/>
      <c r="M3509" s="381"/>
      <c r="N3509" s="381"/>
      <c r="O3509" s="381"/>
      <c r="P3509" s="381"/>
      <c r="Q3509" s="381"/>
      <c r="R3509" s="379"/>
    </row>
    <row r="3510" spans="1:18" x14ac:dyDescent="0.25">
      <c r="A3510" s="378"/>
      <c r="B3510" s="381"/>
      <c r="C3510" s="381"/>
      <c r="D3510" s="381"/>
      <c r="E3510" s="381"/>
      <c r="F3510" s="381"/>
      <c r="G3510" s="381"/>
      <c r="H3510" s="381"/>
      <c r="I3510" s="381"/>
      <c r="J3510" s="381"/>
      <c r="K3510" s="381"/>
      <c r="L3510" s="381"/>
      <c r="M3510" s="381"/>
      <c r="N3510" s="381"/>
      <c r="O3510" s="381"/>
      <c r="P3510" s="381"/>
      <c r="Q3510" s="381"/>
      <c r="R3510" s="379"/>
    </row>
    <row r="3511" spans="1:18" x14ac:dyDescent="0.25">
      <c r="A3511" s="378"/>
      <c r="B3511" s="381"/>
      <c r="C3511" s="381"/>
      <c r="D3511" s="381"/>
      <c r="E3511" s="381"/>
      <c r="F3511" s="381"/>
      <c r="G3511" s="381"/>
      <c r="H3511" s="381"/>
      <c r="I3511" s="381"/>
      <c r="J3511" s="381"/>
      <c r="K3511" s="381"/>
      <c r="L3511" s="381"/>
      <c r="M3511" s="381"/>
      <c r="N3511" s="381"/>
      <c r="O3511" s="381"/>
      <c r="P3511" s="381"/>
      <c r="Q3511" s="381"/>
      <c r="R3511" s="379"/>
    </row>
    <row r="3512" spans="1:18" x14ac:dyDescent="0.25">
      <c r="A3512" s="378"/>
      <c r="B3512" s="381"/>
      <c r="C3512" s="381"/>
      <c r="D3512" s="381"/>
      <c r="E3512" s="381"/>
      <c r="F3512" s="381"/>
      <c r="G3512" s="381"/>
      <c r="H3512" s="381"/>
      <c r="I3512" s="381"/>
      <c r="J3512" s="381"/>
      <c r="K3512" s="381"/>
      <c r="L3512" s="381"/>
      <c r="M3512" s="381"/>
      <c r="N3512" s="381"/>
      <c r="O3512" s="381"/>
      <c r="P3512" s="381"/>
      <c r="Q3512" s="381"/>
      <c r="R3512" s="379"/>
    </row>
    <row r="3513" spans="1:18" x14ac:dyDescent="0.25">
      <c r="A3513" s="378"/>
      <c r="B3513" s="381"/>
      <c r="C3513" s="381"/>
      <c r="D3513" s="381"/>
      <c r="E3513" s="381"/>
      <c r="F3513" s="381"/>
      <c r="G3513" s="381"/>
      <c r="H3513" s="381"/>
      <c r="I3513" s="381"/>
      <c r="J3513" s="381"/>
      <c r="K3513" s="381"/>
      <c r="L3513" s="381"/>
      <c r="M3513" s="381"/>
      <c r="N3513" s="381"/>
      <c r="O3513" s="381"/>
      <c r="P3513" s="381"/>
      <c r="Q3513" s="381"/>
      <c r="R3513" s="379"/>
    </row>
    <row r="3514" spans="1:18" x14ac:dyDescent="0.25">
      <c r="A3514" s="378"/>
      <c r="B3514" s="381"/>
      <c r="C3514" s="381"/>
      <c r="D3514" s="381"/>
      <c r="E3514" s="381"/>
      <c r="F3514" s="381"/>
      <c r="G3514" s="381"/>
      <c r="H3514" s="381"/>
      <c r="I3514" s="381"/>
      <c r="J3514" s="381"/>
      <c r="K3514" s="381"/>
      <c r="L3514" s="381"/>
      <c r="M3514" s="381"/>
      <c r="N3514" s="381"/>
      <c r="O3514" s="381"/>
      <c r="P3514" s="381"/>
      <c r="Q3514" s="381"/>
      <c r="R3514" s="379"/>
    </row>
    <row r="3515" spans="1:18" x14ac:dyDescent="0.25">
      <c r="A3515" s="378"/>
      <c r="B3515" s="381"/>
      <c r="C3515" s="381"/>
      <c r="D3515" s="381"/>
      <c r="E3515" s="381"/>
      <c r="F3515" s="381"/>
      <c r="G3515" s="381"/>
      <c r="H3515" s="381"/>
      <c r="I3515" s="381"/>
      <c r="J3515" s="381"/>
      <c r="K3515" s="381"/>
      <c r="L3515" s="381"/>
      <c r="M3515" s="381"/>
      <c r="N3515" s="381"/>
      <c r="O3515" s="381"/>
      <c r="P3515" s="381"/>
      <c r="Q3515" s="381"/>
      <c r="R3515" s="379"/>
    </row>
    <row r="3516" spans="1:18" x14ac:dyDescent="0.25">
      <c r="A3516" s="378"/>
      <c r="B3516" s="381"/>
      <c r="C3516" s="381"/>
      <c r="D3516" s="381"/>
      <c r="E3516" s="381"/>
      <c r="F3516" s="381"/>
      <c r="G3516" s="381"/>
      <c r="H3516" s="381"/>
      <c r="I3516" s="381"/>
      <c r="J3516" s="381"/>
      <c r="K3516" s="381"/>
      <c r="L3516" s="381"/>
      <c r="M3516" s="381"/>
      <c r="N3516" s="381"/>
      <c r="O3516" s="381"/>
      <c r="P3516" s="381"/>
      <c r="Q3516" s="381"/>
      <c r="R3516" s="379"/>
    </row>
    <row r="3517" spans="1:18" x14ac:dyDescent="0.25">
      <c r="A3517" s="378"/>
      <c r="B3517" s="381"/>
      <c r="C3517" s="381"/>
      <c r="D3517" s="381"/>
      <c r="E3517" s="381"/>
      <c r="F3517" s="381"/>
      <c r="G3517" s="381"/>
      <c r="H3517" s="381"/>
      <c r="I3517" s="381"/>
      <c r="J3517" s="381"/>
      <c r="K3517" s="381"/>
      <c r="L3517" s="381"/>
      <c r="M3517" s="381"/>
      <c r="N3517" s="381"/>
      <c r="O3517" s="381"/>
      <c r="P3517" s="381"/>
      <c r="Q3517" s="381"/>
      <c r="R3517" s="379"/>
    </row>
    <row r="3518" spans="1:18" x14ac:dyDescent="0.25">
      <c r="A3518" s="378"/>
      <c r="B3518" s="381"/>
      <c r="C3518" s="381"/>
      <c r="D3518" s="381"/>
      <c r="E3518" s="381"/>
      <c r="F3518" s="381"/>
      <c r="G3518" s="381"/>
      <c r="H3518" s="381"/>
      <c r="I3518" s="381"/>
      <c r="J3518" s="381"/>
      <c r="K3518" s="381"/>
      <c r="L3518" s="381"/>
      <c r="M3518" s="381"/>
      <c r="N3518" s="381"/>
      <c r="O3518" s="381"/>
      <c r="P3518" s="381"/>
      <c r="Q3518" s="381"/>
      <c r="R3518" s="379"/>
    </row>
    <row r="3519" spans="1:18" x14ac:dyDescent="0.25">
      <c r="A3519" s="378"/>
      <c r="B3519" s="381"/>
      <c r="C3519" s="381"/>
      <c r="D3519" s="381"/>
      <c r="E3519" s="381"/>
      <c r="F3519" s="381"/>
      <c r="G3519" s="381"/>
      <c r="H3519" s="381"/>
      <c r="I3519" s="381"/>
      <c r="J3519" s="381"/>
      <c r="K3519" s="381"/>
      <c r="L3519" s="381"/>
      <c r="M3519" s="381"/>
      <c r="N3519" s="381"/>
      <c r="O3519" s="381"/>
      <c r="P3519" s="381"/>
      <c r="Q3519" s="381"/>
      <c r="R3519" s="379"/>
    </row>
    <row r="3520" spans="1:18" x14ac:dyDescent="0.25">
      <c r="A3520" s="378"/>
      <c r="B3520" s="381"/>
      <c r="C3520" s="381"/>
      <c r="D3520" s="381"/>
      <c r="E3520" s="381"/>
      <c r="F3520" s="381"/>
      <c r="G3520" s="381"/>
      <c r="H3520" s="381"/>
      <c r="I3520" s="381"/>
      <c r="J3520" s="381"/>
      <c r="K3520" s="381"/>
      <c r="L3520" s="381"/>
      <c r="M3520" s="381"/>
      <c r="N3520" s="381"/>
      <c r="O3520" s="381"/>
      <c r="P3520" s="381"/>
      <c r="Q3520" s="381"/>
      <c r="R3520" s="379"/>
    </row>
    <row r="3521" spans="1:18" x14ac:dyDescent="0.25">
      <c r="A3521" s="378"/>
      <c r="B3521" s="381"/>
      <c r="C3521" s="381"/>
      <c r="D3521" s="381"/>
      <c r="E3521" s="381"/>
      <c r="F3521" s="381"/>
      <c r="G3521" s="381"/>
      <c r="H3521" s="381"/>
      <c r="I3521" s="381"/>
      <c r="J3521" s="381"/>
      <c r="K3521" s="381"/>
      <c r="L3521" s="381"/>
      <c r="M3521" s="381"/>
      <c r="N3521" s="381"/>
      <c r="O3521" s="381"/>
      <c r="P3521" s="381"/>
      <c r="Q3521" s="381"/>
      <c r="R3521" s="379"/>
    </row>
    <row r="3522" spans="1:18" x14ac:dyDescent="0.25">
      <c r="A3522" s="378"/>
      <c r="B3522" s="381"/>
      <c r="C3522" s="381"/>
      <c r="D3522" s="381"/>
      <c r="E3522" s="381"/>
      <c r="F3522" s="381"/>
      <c r="G3522" s="381"/>
      <c r="H3522" s="381"/>
      <c r="I3522" s="381"/>
      <c r="J3522" s="381"/>
      <c r="K3522" s="381"/>
      <c r="L3522" s="381"/>
      <c r="M3522" s="381"/>
      <c r="N3522" s="381"/>
      <c r="O3522" s="381"/>
      <c r="P3522" s="381"/>
      <c r="Q3522" s="381"/>
      <c r="R3522" s="379"/>
    </row>
    <row r="3523" spans="1:18" x14ac:dyDescent="0.25">
      <c r="A3523" s="378"/>
      <c r="B3523" s="381"/>
      <c r="C3523" s="381"/>
      <c r="D3523" s="381"/>
      <c r="E3523" s="381"/>
      <c r="F3523" s="381"/>
      <c r="G3523" s="381"/>
      <c r="H3523" s="381"/>
      <c r="I3523" s="381"/>
      <c r="J3523" s="381"/>
      <c r="K3523" s="381"/>
      <c r="L3523" s="381"/>
      <c r="M3523" s="381"/>
      <c r="N3523" s="381"/>
      <c r="O3523" s="381"/>
      <c r="P3523" s="381"/>
      <c r="Q3523" s="381"/>
      <c r="R3523" s="379"/>
    </row>
    <row r="3524" spans="1:18" x14ac:dyDescent="0.25">
      <c r="A3524" s="378"/>
      <c r="B3524" s="381"/>
      <c r="C3524" s="381"/>
      <c r="D3524" s="381"/>
      <c r="E3524" s="381"/>
      <c r="F3524" s="381"/>
      <c r="G3524" s="381"/>
      <c r="H3524" s="381"/>
      <c r="I3524" s="381"/>
      <c r="J3524" s="381"/>
      <c r="K3524" s="381"/>
      <c r="L3524" s="381"/>
      <c r="M3524" s="381"/>
      <c r="N3524" s="381"/>
      <c r="O3524" s="381"/>
      <c r="P3524" s="381"/>
      <c r="Q3524" s="381"/>
      <c r="R3524" s="379"/>
    </row>
    <row r="3525" spans="1:18" x14ac:dyDescent="0.25">
      <c r="A3525" s="378"/>
      <c r="B3525" s="381"/>
      <c r="C3525" s="381"/>
      <c r="D3525" s="381"/>
      <c r="E3525" s="381"/>
      <c r="F3525" s="381"/>
      <c r="G3525" s="381"/>
      <c r="H3525" s="381"/>
      <c r="I3525" s="381"/>
      <c r="J3525" s="381"/>
      <c r="K3525" s="381"/>
      <c r="L3525" s="381"/>
      <c r="M3525" s="381"/>
      <c r="N3525" s="381"/>
      <c r="O3525" s="381"/>
      <c r="P3525" s="381"/>
      <c r="Q3525" s="381"/>
      <c r="R3525" s="379"/>
    </row>
    <row r="3526" spans="1:18" x14ac:dyDescent="0.25">
      <c r="A3526" s="378"/>
      <c r="B3526" s="381"/>
      <c r="C3526" s="381"/>
      <c r="D3526" s="381"/>
      <c r="E3526" s="381"/>
      <c r="F3526" s="381"/>
      <c r="G3526" s="381"/>
      <c r="H3526" s="381"/>
      <c r="I3526" s="381"/>
      <c r="J3526" s="381"/>
      <c r="K3526" s="381"/>
      <c r="L3526" s="381"/>
      <c r="M3526" s="381"/>
      <c r="N3526" s="381"/>
      <c r="O3526" s="381"/>
      <c r="P3526" s="381"/>
      <c r="Q3526" s="381"/>
      <c r="R3526" s="379"/>
    </row>
    <row r="3527" spans="1:18" x14ac:dyDescent="0.25">
      <c r="A3527" s="378"/>
      <c r="B3527" s="381"/>
      <c r="C3527" s="381"/>
      <c r="D3527" s="381"/>
      <c r="E3527" s="381"/>
      <c r="F3527" s="381"/>
      <c r="G3527" s="381"/>
      <c r="H3527" s="381"/>
      <c r="I3527" s="381"/>
      <c r="J3527" s="381"/>
      <c r="K3527" s="381"/>
      <c r="L3527" s="381"/>
      <c r="M3527" s="381"/>
      <c r="N3527" s="381"/>
      <c r="O3527" s="381"/>
      <c r="P3527" s="381"/>
      <c r="Q3527" s="381"/>
      <c r="R3527" s="379"/>
    </row>
    <row r="3528" spans="1:18" x14ac:dyDescent="0.25">
      <c r="A3528" s="378"/>
      <c r="B3528" s="381"/>
      <c r="C3528" s="381"/>
      <c r="D3528" s="381"/>
      <c r="E3528" s="381"/>
      <c r="F3528" s="381"/>
      <c r="G3528" s="381"/>
      <c r="H3528" s="381"/>
      <c r="I3528" s="381"/>
      <c r="J3528" s="381"/>
      <c r="K3528" s="381"/>
      <c r="L3528" s="381"/>
      <c r="M3528" s="381"/>
      <c r="N3528" s="381"/>
      <c r="O3528" s="381"/>
      <c r="P3528" s="381"/>
      <c r="Q3528" s="381"/>
      <c r="R3528" s="379"/>
    </row>
    <row r="3529" spans="1:18" x14ac:dyDescent="0.25">
      <c r="A3529" s="378"/>
      <c r="B3529" s="381"/>
      <c r="C3529" s="381"/>
      <c r="D3529" s="381"/>
      <c r="E3529" s="381"/>
      <c r="F3529" s="381"/>
      <c r="G3529" s="381"/>
      <c r="H3529" s="381"/>
      <c r="I3529" s="381"/>
      <c r="J3529" s="381"/>
      <c r="K3529" s="381"/>
      <c r="L3529" s="381"/>
      <c r="M3529" s="381"/>
      <c r="N3529" s="381"/>
      <c r="O3529" s="381"/>
      <c r="P3529" s="381"/>
      <c r="Q3529" s="381"/>
      <c r="R3529" s="379"/>
    </row>
    <row r="3530" spans="1:18" x14ac:dyDescent="0.25">
      <c r="A3530" s="378"/>
      <c r="B3530" s="381"/>
      <c r="C3530" s="381"/>
      <c r="D3530" s="381"/>
      <c r="E3530" s="381"/>
      <c r="F3530" s="381"/>
      <c r="G3530" s="381"/>
      <c r="H3530" s="381"/>
      <c r="I3530" s="381"/>
      <c r="J3530" s="381"/>
      <c r="K3530" s="381"/>
      <c r="L3530" s="381"/>
      <c r="M3530" s="381"/>
      <c r="N3530" s="381"/>
      <c r="O3530" s="381"/>
      <c r="P3530" s="381"/>
      <c r="Q3530" s="381"/>
      <c r="R3530" s="379"/>
    </row>
    <row r="3531" spans="1:18" x14ac:dyDescent="0.25">
      <c r="A3531" s="378"/>
      <c r="B3531" s="381"/>
      <c r="C3531" s="381"/>
      <c r="D3531" s="381"/>
      <c r="E3531" s="381"/>
      <c r="F3531" s="381"/>
      <c r="G3531" s="381"/>
      <c r="H3531" s="381"/>
      <c r="I3531" s="381"/>
      <c r="J3531" s="381"/>
      <c r="K3531" s="381"/>
      <c r="L3531" s="381"/>
      <c r="M3531" s="381"/>
      <c r="N3531" s="381"/>
      <c r="O3531" s="381"/>
      <c r="P3531" s="381"/>
      <c r="Q3531" s="381"/>
      <c r="R3531" s="379"/>
    </row>
    <row r="3532" spans="1:18" x14ac:dyDescent="0.25">
      <c r="A3532" s="378"/>
      <c r="B3532" s="381"/>
      <c r="C3532" s="381"/>
      <c r="D3532" s="381"/>
      <c r="E3532" s="381"/>
      <c r="F3532" s="381"/>
      <c r="G3532" s="381"/>
      <c r="H3532" s="381"/>
      <c r="I3532" s="381"/>
      <c r="J3532" s="381"/>
      <c r="K3532" s="381"/>
      <c r="L3532" s="381"/>
      <c r="M3532" s="381"/>
      <c r="N3532" s="381"/>
      <c r="O3532" s="381"/>
      <c r="P3532" s="381"/>
      <c r="Q3532" s="381"/>
      <c r="R3532" s="379"/>
    </row>
    <row r="3533" spans="1:18" x14ac:dyDescent="0.25">
      <c r="A3533" s="378"/>
      <c r="B3533" s="381"/>
      <c r="C3533" s="381"/>
      <c r="D3533" s="381"/>
      <c r="E3533" s="381"/>
      <c r="F3533" s="381"/>
      <c r="G3533" s="381"/>
      <c r="H3533" s="381"/>
      <c r="I3533" s="381"/>
      <c r="J3533" s="381"/>
      <c r="K3533" s="381"/>
      <c r="L3533" s="381"/>
      <c r="M3533" s="381"/>
      <c r="N3533" s="381"/>
      <c r="O3533" s="381"/>
      <c r="P3533" s="381"/>
      <c r="Q3533" s="381"/>
      <c r="R3533" s="379"/>
    </row>
    <row r="3534" spans="1:18" x14ac:dyDescent="0.25">
      <c r="A3534" s="378"/>
      <c r="B3534" s="381"/>
      <c r="C3534" s="381"/>
      <c r="D3534" s="381"/>
      <c r="E3534" s="381"/>
      <c r="F3534" s="381"/>
      <c r="G3534" s="381"/>
      <c r="H3534" s="381"/>
      <c r="I3534" s="381"/>
      <c r="J3534" s="381"/>
      <c r="K3534" s="381"/>
      <c r="L3534" s="381"/>
      <c r="M3534" s="381"/>
      <c r="N3534" s="381"/>
      <c r="O3534" s="381"/>
      <c r="P3534" s="381"/>
      <c r="Q3534" s="381"/>
      <c r="R3534" s="379"/>
    </row>
    <row r="3535" spans="1:18" x14ac:dyDescent="0.25">
      <c r="A3535" s="378"/>
      <c r="B3535" s="381"/>
      <c r="C3535" s="381"/>
      <c r="D3535" s="381"/>
      <c r="E3535" s="381"/>
      <c r="F3535" s="381"/>
      <c r="G3535" s="381"/>
      <c r="H3535" s="381"/>
      <c r="I3535" s="381"/>
      <c r="J3535" s="381"/>
      <c r="K3535" s="381"/>
      <c r="L3535" s="381"/>
      <c r="M3535" s="381"/>
      <c r="N3535" s="381"/>
      <c r="O3535" s="381"/>
      <c r="P3535" s="381"/>
      <c r="Q3535" s="381"/>
      <c r="R3535" s="379"/>
    </row>
    <row r="3536" spans="1:18" x14ac:dyDescent="0.25">
      <c r="A3536" s="378"/>
      <c r="B3536" s="381"/>
      <c r="C3536" s="381"/>
      <c r="D3536" s="381"/>
      <c r="E3536" s="381"/>
      <c r="F3536" s="381"/>
      <c r="G3536" s="381"/>
      <c r="H3536" s="381"/>
      <c r="I3536" s="381"/>
      <c r="J3536" s="381"/>
      <c r="K3536" s="381"/>
      <c r="L3536" s="381"/>
      <c r="M3536" s="381"/>
      <c r="N3536" s="381"/>
      <c r="O3536" s="381"/>
      <c r="P3536" s="381"/>
      <c r="Q3536" s="381"/>
      <c r="R3536" s="379"/>
    </row>
    <row r="3537" spans="1:18" x14ac:dyDescent="0.25">
      <c r="A3537" s="378"/>
      <c r="B3537" s="381"/>
      <c r="C3537" s="381"/>
      <c r="D3537" s="381"/>
      <c r="E3537" s="381"/>
      <c r="F3537" s="381"/>
      <c r="G3537" s="381"/>
      <c r="H3537" s="381"/>
      <c r="I3537" s="381"/>
      <c r="J3537" s="381"/>
      <c r="K3537" s="381"/>
      <c r="L3537" s="381"/>
      <c r="M3537" s="381"/>
      <c r="N3537" s="381"/>
      <c r="O3537" s="381"/>
      <c r="P3537" s="381"/>
      <c r="Q3537" s="381"/>
      <c r="R3537" s="379"/>
    </row>
    <row r="3538" spans="1:18" x14ac:dyDescent="0.25">
      <c r="A3538" s="378"/>
      <c r="B3538" s="381"/>
      <c r="C3538" s="381"/>
      <c r="D3538" s="381"/>
      <c r="E3538" s="381"/>
      <c r="F3538" s="381"/>
      <c r="G3538" s="381"/>
      <c r="H3538" s="381"/>
      <c r="I3538" s="381"/>
      <c r="J3538" s="381"/>
      <c r="K3538" s="381"/>
      <c r="L3538" s="381"/>
      <c r="M3538" s="381"/>
      <c r="N3538" s="381"/>
      <c r="O3538" s="381"/>
      <c r="P3538" s="381"/>
      <c r="Q3538" s="381"/>
      <c r="R3538" s="379"/>
    </row>
    <row r="3539" spans="1:18" x14ac:dyDescent="0.25">
      <c r="A3539" s="378"/>
      <c r="B3539" s="381"/>
      <c r="C3539" s="381"/>
      <c r="D3539" s="381"/>
      <c r="E3539" s="381"/>
      <c r="F3539" s="381"/>
      <c r="G3539" s="381"/>
      <c r="H3539" s="381"/>
      <c r="I3539" s="381"/>
      <c r="J3539" s="381"/>
      <c r="K3539" s="381"/>
      <c r="L3539" s="381"/>
      <c r="M3539" s="381"/>
      <c r="N3539" s="381"/>
      <c r="O3539" s="381"/>
      <c r="P3539" s="381"/>
      <c r="Q3539" s="381"/>
      <c r="R3539" s="379"/>
    </row>
    <row r="3540" spans="1:18" x14ac:dyDescent="0.25">
      <c r="A3540" s="378"/>
      <c r="B3540" s="381"/>
      <c r="C3540" s="381"/>
      <c r="D3540" s="381"/>
      <c r="E3540" s="381"/>
      <c r="F3540" s="381"/>
      <c r="G3540" s="381"/>
      <c r="H3540" s="381"/>
      <c r="I3540" s="381"/>
      <c r="J3540" s="381"/>
      <c r="K3540" s="381"/>
      <c r="L3540" s="381"/>
      <c r="M3540" s="381"/>
      <c r="N3540" s="381"/>
      <c r="O3540" s="381"/>
      <c r="P3540" s="381"/>
      <c r="Q3540" s="381"/>
      <c r="R3540" s="379"/>
    </row>
    <row r="3541" spans="1:18" x14ac:dyDescent="0.25">
      <c r="A3541" s="378"/>
      <c r="B3541" s="381"/>
      <c r="C3541" s="381"/>
      <c r="D3541" s="381"/>
      <c r="E3541" s="381"/>
      <c r="F3541" s="381"/>
      <c r="G3541" s="381"/>
      <c r="H3541" s="381"/>
      <c r="I3541" s="381"/>
      <c r="J3541" s="381"/>
      <c r="K3541" s="381"/>
      <c r="L3541" s="381"/>
      <c r="M3541" s="381"/>
      <c r="N3541" s="381"/>
      <c r="O3541" s="381"/>
      <c r="P3541" s="381"/>
      <c r="Q3541" s="381"/>
      <c r="R3541" s="379"/>
    </row>
    <row r="3542" spans="1:18" x14ac:dyDescent="0.25">
      <c r="A3542" s="378"/>
      <c r="B3542" s="381"/>
      <c r="C3542" s="381"/>
      <c r="D3542" s="381"/>
      <c r="E3542" s="381"/>
      <c r="F3542" s="381"/>
      <c r="G3542" s="381"/>
      <c r="H3542" s="381"/>
      <c r="I3542" s="381"/>
      <c r="J3542" s="381"/>
      <c r="K3542" s="381"/>
      <c r="L3542" s="381"/>
      <c r="M3542" s="381"/>
      <c r="N3542" s="381"/>
      <c r="O3542" s="381"/>
      <c r="P3542" s="381"/>
      <c r="Q3542" s="381"/>
      <c r="R3542" s="379"/>
    </row>
    <row r="3543" spans="1:18" x14ac:dyDescent="0.25">
      <c r="A3543" s="378"/>
      <c r="B3543" s="381"/>
      <c r="C3543" s="381"/>
      <c r="D3543" s="381"/>
      <c r="E3543" s="381"/>
      <c r="F3543" s="381"/>
      <c r="G3543" s="381"/>
      <c r="H3543" s="381"/>
      <c r="I3543" s="381"/>
      <c r="J3543" s="381"/>
      <c r="K3543" s="381"/>
      <c r="L3543" s="381"/>
      <c r="M3543" s="381"/>
      <c r="N3543" s="381"/>
      <c r="O3543" s="381"/>
      <c r="P3543" s="381"/>
      <c r="Q3543" s="381"/>
      <c r="R3543" s="379"/>
    </row>
    <row r="3544" spans="1:18" x14ac:dyDescent="0.25">
      <c r="A3544" s="378"/>
      <c r="B3544" s="381"/>
      <c r="C3544" s="381"/>
      <c r="D3544" s="381"/>
      <c r="E3544" s="381"/>
      <c r="F3544" s="381"/>
      <c r="G3544" s="381"/>
      <c r="H3544" s="381"/>
      <c r="I3544" s="381"/>
      <c r="J3544" s="381"/>
      <c r="K3544" s="381"/>
      <c r="L3544" s="381"/>
      <c r="M3544" s="381"/>
      <c r="N3544" s="381"/>
      <c r="O3544" s="381"/>
      <c r="P3544" s="381"/>
      <c r="Q3544" s="381"/>
      <c r="R3544" s="379"/>
    </row>
    <row r="3545" spans="1:18" x14ac:dyDescent="0.25">
      <c r="A3545" s="378"/>
      <c r="B3545" s="381"/>
      <c r="C3545" s="381"/>
      <c r="D3545" s="381"/>
      <c r="E3545" s="381"/>
      <c r="F3545" s="381"/>
      <c r="G3545" s="381"/>
      <c r="H3545" s="381"/>
      <c r="I3545" s="381"/>
      <c r="J3545" s="381"/>
      <c r="K3545" s="381"/>
      <c r="L3545" s="381"/>
      <c r="M3545" s="381"/>
      <c r="N3545" s="381"/>
      <c r="O3545" s="381"/>
      <c r="P3545" s="381"/>
      <c r="Q3545" s="381"/>
      <c r="R3545" s="379"/>
    </row>
    <row r="3546" spans="1:18" x14ac:dyDescent="0.25">
      <c r="A3546" s="378"/>
      <c r="B3546" s="381"/>
      <c r="C3546" s="381"/>
      <c r="D3546" s="381"/>
      <c r="E3546" s="381"/>
      <c r="F3546" s="381"/>
      <c r="G3546" s="381"/>
      <c r="H3546" s="381"/>
      <c r="I3546" s="381"/>
      <c r="J3546" s="381"/>
      <c r="K3546" s="381"/>
      <c r="L3546" s="381"/>
      <c r="M3546" s="381"/>
      <c r="N3546" s="381"/>
      <c r="O3546" s="381"/>
      <c r="P3546" s="381"/>
      <c r="Q3546" s="381"/>
      <c r="R3546" s="379"/>
    </row>
    <row r="3547" spans="1:18" x14ac:dyDescent="0.25">
      <c r="A3547" s="378"/>
      <c r="B3547" s="381"/>
      <c r="C3547" s="381"/>
      <c r="D3547" s="381"/>
      <c r="E3547" s="381"/>
      <c r="F3547" s="381"/>
      <c r="G3547" s="381"/>
      <c r="H3547" s="381"/>
      <c r="I3547" s="381"/>
      <c r="J3547" s="381"/>
      <c r="K3547" s="381"/>
      <c r="L3547" s="381"/>
      <c r="M3547" s="381"/>
      <c r="N3547" s="381"/>
      <c r="O3547" s="381"/>
      <c r="P3547" s="381"/>
      <c r="Q3547" s="381"/>
      <c r="R3547" s="379"/>
    </row>
    <row r="3548" spans="1:18" x14ac:dyDescent="0.25">
      <c r="A3548" s="378"/>
      <c r="B3548" s="381"/>
      <c r="C3548" s="381"/>
      <c r="D3548" s="381"/>
      <c r="E3548" s="381"/>
      <c r="F3548" s="381"/>
      <c r="G3548" s="381"/>
      <c r="H3548" s="381"/>
      <c r="I3548" s="381"/>
      <c r="J3548" s="381"/>
      <c r="K3548" s="381"/>
      <c r="L3548" s="381"/>
      <c r="M3548" s="381"/>
      <c r="N3548" s="381"/>
      <c r="O3548" s="381"/>
      <c r="P3548" s="381"/>
      <c r="Q3548" s="381"/>
      <c r="R3548" s="379"/>
    </row>
    <row r="3549" spans="1:18" x14ac:dyDescent="0.25">
      <c r="A3549" s="378"/>
      <c r="B3549" s="381"/>
      <c r="C3549" s="381"/>
      <c r="D3549" s="381"/>
      <c r="E3549" s="381"/>
      <c r="F3549" s="381"/>
      <c r="G3549" s="381"/>
      <c r="H3549" s="381"/>
      <c r="I3549" s="381"/>
      <c r="J3549" s="381"/>
      <c r="K3549" s="381"/>
      <c r="L3549" s="381"/>
      <c r="M3549" s="381"/>
      <c r="N3549" s="381"/>
      <c r="O3549" s="381"/>
      <c r="P3549" s="381"/>
      <c r="Q3549" s="381"/>
      <c r="R3549" s="379"/>
    </row>
    <row r="3550" spans="1:18" x14ac:dyDescent="0.25">
      <c r="A3550" s="378"/>
      <c r="B3550" s="381"/>
      <c r="C3550" s="381"/>
      <c r="D3550" s="381"/>
      <c r="E3550" s="381"/>
      <c r="F3550" s="381"/>
      <c r="G3550" s="381"/>
      <c r="H3550" s="381"/>
      <c r="I3550" s="381"/>
      <c r="J3550" s="381"/>
      <c r="K3550" s="381"/>
      <c r="L3550" s="381"/>
      <c r="M3550" s="381"/>
      <c r="N3550" s="381"/>
      <c r="O3550" s="381"/>
      <c r="P3550" s="381"/>
      <c r="Q3550" s="381"/>
      <c r="R3550" s="379"/>
    </row>
    <row r="3551" spans="1:18" x14ac:dyDescent="0.25">
      <c r="A3551" s="378"/>
      <c r="B3551" s="381"/>
      <c r="C3551" s="381"/>
      <c r="D3551" s="381"/>
      <c r="E3551" s="381"/>
      <c r="F3551" s="381"/>
      <c r="G3551" s="381"/>
      <c r="H3551" s="381"/>
      <c r="I3551" s="381"/>
      <c r="J3551" s="381"/>
      <c r="K3551" s="381"/>
      <c r="L3551" s="381"/>
      <c r="M3551" s="381"/>
      <c r="N3551" s="381"/>
      <c r="O3551" s="381"/>
      <c r="P3551" s="381"/>
      <c r="Q3551" s="381"/>
      <c r="R3551" s="379"/>
    </row>
    <row r="3552" spans="1:18" x14ac:dyDescent="0.25">
      <c r="A3552" s="378"/>
      <c r="B3552" s="381"/>
      <c r="C3552" s="381"/>
      <c r="D3552" s="381"/>
      <c r="E3552" s="381"/>
      <c r="F3552" s="381"/>
      <c r="G3552" s="381"/>
      <c r="H3552" s="381"/>
      <c r="I3552" s="381"/>
      <c r="J3552" s="381"/>
      <c r="K3552" s="381"/>
      <c r="L3552" s="381"/>
      <c r="M3552" s="381"/>
      <c r="N3552" s="381"/>
      <c r="O3552" s="381"/>
      <c r="P3552" s="381"/>
      <c r="Q3552" s="381"/>
      <c r="R3552" s="379"/>
    </row>
    <row r="3553" spans="1:18" x14ac:dyDescent="0.25">
      <c r="A3553" s="378"/>
      <c r="B3553" s="381"/>
      <c r="C3553" s="381"/>
      <c r="D3553" s="381"/>
      <c r="E3553" s="381"/>
      <c r="F3553" s="381"/>
      <c r="G3553" s="381"/>
      <c r="H3553" s="381"/>
      <c r="I3553" s="381"/>
      <c r="J3553" s="381"/>
      <c r="K3553" s="381"/>
      <c r="L3553" s="381"/>
      <c r="M3553" s="381"/>
      <c r="N3553" s="381"/>
      <c r="O3553" s="381"/>
      <c r="P3553" s="381"/>
      <c r="Q3553" s="381"/>
      <c r="R3553" s="379"/>
    </row>
    <row r="3554" spans="1:18" x14ac:dyDescent="0.25">
      <c r="A3554" s="378"/>
      <c r="B3554" s="381"/>
      <c r="C3554" s="381"/>
      <c r="D3554" s="381"/>
      <c r="E3554" s="381"/>
      <c r="F3554" s="381"/>
      <c r="G3554" s="381"/>
      <c r="H3554" s="381"/>
      <c r="I3554" s="381"/>
      <c r="J3554" s="381"/>
      <c r="K3554" s="381"/>
      <c r="L3554" s="381"/>
      <c r="M3554" s="381"/>
      <c r="N3554" s="381"/>
      <c r="O3554" s="381"/>
      <c r="P3554" s="381"/>
      <c r="Q3554" s="381"/>
      <c r="R3554" s="379"/>
    </row>
    <row r="3555" spans="1:18" x14ac:dyDescent="0.25">
      <c r="A3555" s="378"/>
      <c r="B3555" s="381"/>
      <c r="C3555" s="381"/>
      <c r="D3555" s="381"/>
      <c r="E3555" s="381"/>
      <c r="F3555" s="381"/>
      <c r="G3555" s="381"/>
      <c r="H3555" s="381"/>
      <c r="I3555" s="381"/>
      <c r="J3555" s="381"/>
      <c r="K3555" s="381"/>
      <c r="L3555" s="381"/>
      <c r="M3555" s="381"/>
      <c r="N3555" s="381"/>
      <c r="O3555" s="381"/>
      <c r="P3555" s="381"/>
      <c r="Q3555" s="381"/>
      <c r="R3555" s="379"/>
    </row>
    <row r="3556" spans="1:18" x14ac:dyDescent="0.25">
      <c r="A3556" s="378"/>
      <c r="B3556" s="381"/>
      <c r="C3556" s="381"/>
      <c r="D3556" s="381"/>
      <c r="E3556" s="381"/>
      <c r="F3556" s="381"/>
      <c r="G3556" s="381"/>
      <c r="H3556" s="381"/>
      <c r="I3556" s="381"/>
      <c r="J3556" s="381"/>
      <c r="K3556" s="381"/>
      <c r="L3556" s="381"/>
      <c r="M3556" s="381"/>
      <c r="N3556" s="381"/>
      <c r="O3556" s="381"/>
      <c r="P3556" s="381"/>
      <c r="Q3556" s="381"/>
      <c r="R3556" s="379"/>
    </row>
    <row r="3557" spans="1:18" x14ac:dyDescent="0.25">
      <c r="A3557" s="378"/>
      <c r="B3557" s="381"/>
      <c r="C3557" s="381"/>
      <c r="D3557" s="381"/>
      <c r="E3557" s="381"/>
      <c r="F3557" s="381"/>
      <c r="G3557" s="381"/>
      <c r="H3557" s="381"/>
      <c r="I3557" s="381"/>
      <c r="J3557" s="381"/>
      <c r="K3557" s="381"/>
      <c r="L3557" s="381"/>
      <c r="M3557" s="381"/>
      <c r="N3557" s="381"/>
      <c r="O3557" s="381"/>
      <c r="P3557" s="381"/>
      <c r="Q3557" s="381"/>
      <c r="R3557" s="379"/>
    </row>
    <row r="3558" spans="1:18" x14ac:dyDescent="0.25">
      <c r="A3558" s="378"/>
      <c r="B3558" s="381"/>
      <c r="C3558" s="381"/>
      <c r="D3558" s="381"/>
      <c r="E3558" s="381"/>
      <c r="F3558" s="381"/>
      <c r="G3558" s="381"/>
      <c r="H3558" s="381"/>
      <c r="I3558" s="381"/>
      <c r="J3558" s="381"/>
      <c r="K3558" s="381"/>
      <c r="L3558" s="381"/>
      <c r="M3558" s="381"/>
      <c r="N3558" s="381"/>
      <c r="O3558" s="381"/>
      <c r="P3558" s="381"/>
      <c r="Q3558" s="381"/>
      <c r="R3558" s="379"/>
    </row>
    <row r="3559" spans="1:18" x14ac:dyDescent="0.25">
      <c r="A3559" s="378"/>
      <c r="B3559" s="381"/>
      <c r="C3559" s="381"/>
      <c r="D3559" s="381"/>
      <c r="E3559" s="381"/>
      <c r="F3559" s="381"/>
      <c r="G3559" s="381"/>
      <c r="H3559" s="381"/>
      <c r="I3559" s="381"/>
      <c r="J3559" s="381"/>
      <c r="K3559" s="381"/>
      <c r="L3559" s="381"/>
      <c r="M3559" s="381"/>
      <c r="N3559" s="381"/>
      <c r="O3559" s="381"/>
      <c r="P3559" s="381"/>
      <c r="Q3559" s="381"/>
      <c r="R3559" s="379"/>
    </row>
    <row r="3560" spans="1:18" x14ac:dyDescent="0.25">
      <c r="A3560" s="378"/>
      <c r="B3560" s="381"/>
      <c r="C3560" s="381"/>
      <c r="D3560" s="381"/>
      <c r="E3560" s="381"/>
      <c r="F3560" s="381"/>
      <c r="G3560" s="381"/>
      <c r="H3560" s="381"/>
      <c r="I3560" s="381"/>
      <c r="J3560" s="381"/>
      <c r="K3560" s="381"/>
      <c r="L3560" s="381"/>
      <c r="M3560" s="381"/>
      <c r="N3560" s="381"/>
      <c r="O3560" s="381"/>
      <c r="P3560" s="381"/>
      <c r="Q3560" s="381"/>
      <c r="R3560" s="379"/>
    </row>
    <row r="3561" spans="1:18" x14ac:dyDescent="0.25">
      <c r="A3561" s="378"/>
      <c r="B3561" s="381"/>
      <c r="C3561" s="381"/>
      <c r="D3561" s="381"/>
      <c r="E3561" s="381"/>
      <c r="F3561" s="381"/>
      <c r="G3561" s="381"/>
      <c r="H3561" s="381"/>
      <c r="I3561" s="381"/>
      <c r="J3561" s="381"/>
      <c r="K3561" s="381"/>
      <c r="L3561" s="381"/>
      <c r="M3561" s="381"/>
      <c r="N3561" s="381"/>
      <c r="O3561" s="381"/>
      <c r="P3561" s="381"/>
      <c r="Q3561" s="381"/>
      <c r="R3561" s="379"/>
    </row>
    <row r="3562" spans="1:18" x14ac:dyDescent="0.25">
      <c r="A3562" s="378"/>
      <c r="B3562" s="381"/>
      <c r="C3562" s="381"/>
      <c r="D3562" s="381"/>
      <c r="E3562" s="381"/>
      <c r="F3562" s="381"/>
      <c r="G3562" s="381"/>
      <c r="H3562" s="381"/>
      <c r="I3562" s="381"/>
      <c r="J3562" s="381"/>
      <c r="K3562" s="381"/>
      <c r="L3562" s="381"/>
      <c r="M3562" s="381"/>
      <c r="N3562" s="381"/>
      <c r="O3562" s="381"/>
      <c r="P3562" s="381"/>
      <c r="Q3562" s="381"/>
      <c r="R3562" s="379"/>
    </row>
    <row r="3563" spans="1:18" x14ac:dyDescent="0.25">
      <c r="A3563" s="378"/>
      <c r="B3563" s="381"/>
      <c r="C3563" s="381"/>
      <c r="D3563" s="381"/>
      <c r="E3563" s="381"/>
      <c r="F3563" s="381"/>
      <c r="G3563" s="381"/>
      <c r="H3563" s="381"/>
      <c r="I3563" s="381"/>
      <c r="J3563" s="381"/>
      <c r="K3563" s="381"/>
      <c r="L3563" s="381"/>
      <c r="M3563" s="381"/>
      <c r="N3563" s="381"/>
      <c r="O3563" s="381"/>
      <c r="P3563" s="381"/>
      <c r="Q3563" s="381"/>
      <c r="R3563" s="379"/>
    </row>
    <row r="3564" spans="1:18" x14ac:dyDescent="0.25">
      <c r="A3564" s="378"/>
      <c r="B3564" s="381"/>
      <c r="C3564" s="381"/>
      <c r="D3564" s="381"/>
      <c r="E3564" s="381"/>
      <c r="F3564" s="381"/>
      <c r="G3564" s="381"/>
      <c r="H3564" s="381"/>
      <c r="I3564" s="381"/>
      <c r="J3564" s="381"/>
      <c r="K3564" s="381"/>
      <c r="L3564" s="381"/>
      <c r="M3564" s="381"/>
      <c r="N3564" s="381"/>
      <c r="O3564" s="381"/>
      <c r="P3564" s="381"/>
      <c r="Q3564" s="381"/>
      <c r="R3564" s="379"/>
    </row>
    <row r="3565" spans="1:18" x14ac:dyDescent="0.25">
      <c r="A3565" s="378"/>
      <c r="B3565" s="381"/>
      <c r="C3565" s="381"/>
      <c r="D3565" s="381"/>
      <c r="E3565" s="381"/>
      <c r="F3565" s="381"/>
      <c r="G3565" s="381"/>
      <c r="H3565" s="381"/>
      <c r="I3565" s="381"/>
      <c r="J3565" s="381"/>
      <c r="K3565" s="381"/>
      <c r="L3565" s="381"/>
      <c r="M3565" s="381"/>
      <c r="N3565" s="381"/>
      <c r="O3565" s="381"/>
      <c r="P3565" s="381"/>
      <c r="Q3565" s="381"/>
      <c r="R3565" s="379"/>
    </row>
    <row r="3566" spans="1:18" x14ac:dyDescent="0.25">
      <c r="A3566" s="378"/>
      <c r="B3566" s="381"/>
      <c r="C3566" s="381"/>
      <c r="D3566" s="381"/>
      <c r="E3566" s="381"/>
      <c r="F3566" s="381"/>
      <c r="G3566" s="381"/>
      <c r="H3566" s="381"/>
      <c r="I3566" s="381"/>
      <c r="J3566" s="381"/>
      <c r="K3566" s="381"/>
      <c r="L3566" s="381"/>
      <c r="M3566" s="381"/>
      <c r="N3566" s="381"/>
      <c r="O3566" s="381"/>
      <c r="P3566" s="381"/>
      <c r="Q3566" s="381"/>
      <c r="R3566" s="379"/>
    </row>
    <row r="3567" spans="1:18" x14ac:dyDescent="0.25">
      <c r="A3567" s="378"/>
      <c r="B3567" s="381"/>
      <c r="C3567" s="381"/>
      <c r="D3567" s="381"/>
      <c r="E3567" s="381"/>
      <c r="F3567" s="381"/>
      <c r="G3567" s="381"/>
      <c r="H3567" s="381"/>
      <c r="I3567" s="381"/>
      <c r="J3567" s="381"/>
      <c r="K3567" s="381"/>
      <c r="L3567" s="381"/>
      <c r="M3567" s="381"/>
      <c r="N3567" s="381"/>
      <c r="O3567" s="381"/>
      <c r="P3567" s="381"/>
      <c r="Q3567" s="381"/>
      <c r="R3567" s="379"/>
    </row>
    <row r="3568" spans="1:18" x14ac:dyDescent="0.25">
      <c r="A3568" s="378"/>
      <c r="B3568" s="381"/>
      <c r="C3568" s="381"/>
      <c r="D3568" s="381"/>
      <c r="E3568" s="381"/>
      <c r="F3568" s="381"/>
      <c r="G3568" s="381"/>
      <c r="H3568" s="381"/>
      <c r="I3568" s="381"/>
      <c r="J3568" s="381"/>
      <c r="K3568" s="381"/>
      <c r="L3568" s="381"/>
      <c r="M3568" s="381"/>
      <c r="N3568" s="381"/>
      <c r="O3568" s="381"/>
      <c r="P3568" s="381"/>
      <c r="Q3568" s="381"/>
      <c r="R3568" s="379"/>
    </row>
    <row r="3569" spans="1:18" x14ac:dyDescent="0.25">
      <c r="A3569" s="378"/>
      <c r="B3569" s="381"/>
      <c r="C3569" s="381"/>
      <c r="D3569" s="381"/>
      <c r="E3569" s="381"/>
      <c r="F3569" s="381"/>
      <c r="G3569" s="381"/>
      <c r="H3569" s="381"/>
      <c r="I3569" s="381"/>
      <c r="J3569" s="381"/>
      <c r="K3569" s="381"/>
      <c r="L3569" s="381"/>
      <c r="M3569" s="381"/>
      <c r="N3569" s="381"/>
      <c r="O3569" s="381"/>
      <c r="P3569" s="381"/>
      <c r="Q3569" s="381"/>
      <c r="R3569" s="379"/>
    </row>
    <row r="3570" spans="1:18" x14ac:dyDescent="0.25">
      <c r="A3570" s="378"/>
      <c r="B3570" s="381"/>
      <c r="C3570" s="381"/>
      <c r="D3570" s="381"/>
      <c r="E3570" s="381"/>
      <c r="F3570" s="381"/>
      <c r="G3570" s="381"/>
      <c r="H3570" s="381"/>
      <c r="I3570" s="381"/>
      <c r="J3570" s="381"/>
      <c r="K3570" s="381"/>
      <c r="L3570" s="381"/>
      <c r="M3570" s="381"/>
      <c r="N3570" s="381"/>
      <c r="O3570" s="381"/>
      <c r="P3570" s="381"/>
      <c r="Q3570" s="381"/>
      <c r="R3570" s="379"/>
    </row>
    <row r="3571" spans="1:18" x14ac:dyDescent="0.25">
      <c r="A3571" s="378"/>
      <c r="B3571" s="381"/>
      <c r="C3571" s="381"/>
      <c r="D3571" s="381"/>
      <c r="E3571" s="381"/>
      <c r="F3571" s="381"/>
      <c r="G3571" s="381"/>
      <c r="H3571" s="381"/>
      <c r="I3571" s="381"/>
      <c r="J3571" s="381"/>
      <c r="K3571" s="381"/>
      <c r="L3571" s="381"/>
      <c r="M3571" s="381"/>
      <c r="N3571" s="381"/>
      <c r="O3571" s="381"/>
      <c r="P3571" s="381"/>
      <c r="Q3571" s="381"/>
      <c r="R3571" s="379"/>
    </row>
    <row r="3572" spans="1:18" x14ac:dyDescent="0.25">
      <c r="A3572" s="378"/>
      <c r="B3572" s="381"/>
      <c r="C3572" s="381"/>
      <c r="D3572" s="381"/>
      <c r="E3572" s="381"/>
      <c r="F3572" s="381"/>
      <c r="G3572" s="381"/>
      <c r="H3572" s="381"/>
      <c r="I3572" s="381"/>
      <c r="J3572" s="381"/>
      <c r="K3572" s="381"/>
      <c r="L3572" s="381"/>
      <c r="M3572" s="381"/>
      <c r="N3572" s="381"/>
      <c r="O3572" s="381"/>
      <c r="P3572" s="381"/>
      <c r="Q3572" s="381"/>
      <c r="R3572" s="379"/>
    </row>
    <row r="3573" spans="1:18" x14ac:dyDescent="0.25">
      <c r="A3573" s="378"/>
      <c r="B3573" s="381"/>
      <c r="C3573" s="381"/>
      <c r="D3573" s="381"/>
      <c r="E3573" s="381"/>
      <c r="F3573" s="381"/>
      <c r="G3573" s="381"/>
      <c r="H3573" s="381"/>
      <c r="I3573" s="381"/>
      <c r="J3573" s="381"/>
      <c r="K3573" s="381"/>
      <c r="L3573" s="381"/>
      <c r="M3573" s="381"/>
      <c r="N3573" s="381"/>
      <c r="O3573" s="381"/>
      <c r="P3573" s="381"/>
      <c r="Q3573" s="381"/>
      <c r="R3573" s="379"/>
    </row>
    <row r="3574" spans="1:18" x14ac:dyDescent="0.25">
      <c r="A3574" s="378"/>
      <c r="B3574" s="381"/>
      <c r="C3574" s="381"/>
      <c r="D3574" s="381"/>
      <c r="E3574" s="381"/>
      <c r="F3574" s="381"/>
      <c r="G3574" s="381"/>
      <c r="H3574" s="381"/>
      <c r="I3574" s="381"/>
      <c r="J3574" s="381"/>
      <c r="K3574" s="381"/>
      <c r="L3574" s="381"/>
      <c r="M3574" s="381"/>
      <c r="N3574" s="381"/>
      <c r="O3574" s="381"/>
      <c r="P3574" s="381"/>
      <c r="Q3574" s="381"/>
      <c r="R3574" s="379"/>
    </row>
    <row r="3575" spans="1:18" x14ac:dyDescent="0.25">
      <c r="A3575" s="378"/>
      <c r="B3575" s="381"/>
      <c r="C3575" s="381"/>
      <c r="D3575" s="381"/>
      <c r="E3575" s="381"/>
      <c r="F3575" s="381"/>
      <c r="G3575" s="381"/>
      <c r="H3575" s="381"/>
      <c r="I3575" s="381"/>
      <c r="J3575" s="381"/>
      <c r="K3575" s="381"/>
      <c r="L3575" s="381"/>
      <c r="M3575" s="381"/>
      <c r="N3575" s="381"/>
      <c r="O3575" s="381"/>
      <c r="P3575" s="381"/>
      <c r="Q3575" s="381"/>
      <c r="R3575" s="379"/>
    </row>
    <row r="3576" spans="1:18" x14ac:dyDescent="0.25">
      <c r="A3576" s="378"/>
      <c r="B3576" s="381"/>
      <c r="C3576" s="381"/>
      <c r="D3576" s="381"/>
      <c r="E3576" s="381"/>
      <c r="F3576" s="381"/>
      <c r="G3576" s="381"/>
      <c r="H3576" s="381"/>
      <c r="I3576" s="381"/>
      <c r="J3576" s="381"/>
      <c r="K3576" s="381"/>
      <c r="L3576" s="381"/>
      <c r="M3576" s="381"/>
      <c r="N3576" s="381"/>
      <c r="O3576" s="381"/>
      <c r="P3576" s="381"/>
      <c r="Q3576" s="381"/>
      <c r="R3576" s="379"/>
    </row>
    <row r="3577" spans="1:18" x14ac:dyDescent="0.25">
      <c r="A3577" s="378"/>
      <c r="B3577" s="381"/>
      <c r="C3577" s="381"/>
      <c r="D3577" s="381"/>
      <c r="E3577" s="381"/>
      <c r="F3577" s="381"/>
      <c r="G3577" s="381"/>
      <c r="H3577" s="381"/>
      <c r="I3577" s="381"/>
      <c r="J3577" s="381"/>
      <c r="K3577" s="381"/>
      <c r="L3577" s="381"/>
      <c r="M3577" s="381"/>
      <c r="N3577" s="381"/>
      <c r="O3577" s="381"/>
      <c r="P3577" s="381"/>
      <c r="Q3577" s="381"/>
      <c r="R3577" s="379"/>
    </row>
    <row r="3578" spans="1:18" x14ac:dyDescent="0.25">
      <c r="A3578" s="378"/>
      <c r="B3578" s="381"/>
      <c r="C3578" s="381"/>
      <c r="D3578" s="381"/>
      <c r="E3578" s="381"/>
      <c r="F3578" s="381"/>
      <c r="G3578" s="381"/>
      <c r="H3578" s="381"/>
      <c r="I3578" s="381"/>
      <c r="J3578" s="381"/>
      <c r="K3578" s="381"/>
      <c r="L3578" s="381"/>
      <c r="M3578" s="381"/>
      <c r="N3578" s="381"/>
      <c r="O3578" s="381"/>
      <c r="P3578" s="381"/>
      <c r="Q3578" s="381"/>
      <c r="R3578" s="379"/>
    </row>
    <row r="3579" spans="1:18" x14ac:dyDescent="0.25">
      <c r="A3579" s="378"/>
      <c r="B3579" s="381"/>
      <c r="C3579" s="381"/>
      <c r="D3579" s="381"/>
      <c r="E3579" s="381"/>
      <c r="F3579" s="381"/>
      <c r="G3579" s="381"/>
      <c r="H3579" s="381"/>
      <c r="I3579" s="381"/>
      <c r="J3579" s="381"/>
      <c r="K3579" s="381"/>
      <c r="L3579" s="381"/>
      <c r="M3579" s="381"/>
      <c r="N3579" s="381"/>
      <c r="O3579" s="381"/>
      <c r="P3579" s="381"/>
      <c r="Q3579" s="381"/>
      <c r="R3579" s="379"/>
    </row>
    <row r="3580" spans="1:18" x14ac:dyDescent="0.25">
      <c r="A3580" s="378"/>
      <c r="B3580" s="381"/>
      <c r="C3580" s="381"/>
      <c r="D3580" s="381"/>
      <c r="E3580" s="381"/>
      <c r="F3580" s="381"/>
      <c r="G3580" s="381"/>
      <c r="H3580" s="381"/>
      <c r="I3580" s="381"/>
      <c r="J3580" s="381"/>
      <c r="K3580" s="381"/>
      <c r="L3580" s="381"/>
      <c r="M3580" s="381"/>
      <c r="N3580" s="381"/>
      <c r="O3580" s="381"/>
      <c r="P3580" s="381"/>
      <c r="Q3580" s="381"/>
      <c r="R3580" s="379"/>
    </row>
    <row r="3581" spans="1:18" x14ac:dyDescent="0.25">
      <c r="A3581" s="378"/>
      <c r="B3581" s="381"/>
      <c r="C3581" s="381"/>
      <c r="D3581" s="381"/>
      <c r="E3581" s="381"/>
      <c r="F3581" s="381"/>
      <c r="G3581" s="381"/>
      <c r="H3581" s="381"/>
      <c r="I3581" s="381"/>
      <c r="J3581" s="381"/>
      <c r="K3581" s="381"/>
      <c r="L3581" s="381"/>
      <c r="M3581" s="381"/>
      <c r="N3581" s="381"/>
      <c r="O3581" s="381"/>
      <c r="P3581" s="381"/>
      <c r="Q3581" s="381"/>
      <c r="R3581" s="379"/>
    </row>
    <row r="3582" spans="1:18" x14ac:dyDescent="0.25">
      <c r="A3582" s="378"/>
      <c r="B3582" s="381"/>
      <c r="C3582" s="381"/>
      <c r="D3582" s="381"/>
      <c r="E3582" s="381"/>
      <c r="F3582" s="381"/>
      <c r="G3582" s="381"/>
      <c r="H3582" s="381"/>
      <c r="I3582" s="381"/>
      <c r="J3582" s="381"/>
      <c r="K3582" s="381"/>
      <c r="L3582" s="381"/>
      <c r="M3582" s="381"/>
      <c r="N3582" s="381"/>
      <c r="O3582" s="381"/>
      <c r="P3582" s="381"/>
      <c r="Q3582" s="381"/>
      <c r="R3582" s="379"/>
    </row>
    <row r="3583" spans="1:18" x14ac:dyDescent="0.25">
      <c r="A3583" s="378"/>
      <c r="B3583" s="381"/>
      <c r="C3583" s="381"/>
      <c r="D3583" s="381"/>
      <c r="E3583" s="381"/>
      <c r="F3583" s="381"/>
      <c r="G3583" s="381"/>
      <c r="H3583" s="381"/>
      <c r="I3583" s="381"/>
      <c r="J3583" s="381"/>
      <c r="K3583" s="381"/>
      <c r="L3583" s="381"/>
      <c r="M3583" s="381"/>
      <c r="N3583" s="381"/>
      <c r="O3583" s="381"/>
      <c r="P3583" s="381"/>
      <c r="Q3583" s="381"/>
      <c r="R3583" s="379"/>
    </row>
    <row r="3584" spans="1:18" x14ac:dyDescent="0.25">
      <c r="A3584" s="378"/>
      <c r="B3584" s="381"/>
      <c r="C3584" s="381"/>
      <c r="D3584" s="381"/>
      <c r="E3584" s="381"/>
      <c r="F3584" s="381"/>
      <c r="G3584" s="381"/>
      <c r="H3584" s="381"/>
      <c r="I3584" s="381"/>
      <c r="J3584" s="381"/>
      <c r="K3584" s="381"/>
      <c r="L3584" s="381"/>
      <c r="M3584" s="381"/>
      <c r="N3584" s="381"/>
      <c r="O3584" s="381"/>
      <c r="P3584" s="381"/>
      <c r="Q3584" s="381"/>
      <c r="R3584" s="379"/>
    </row>
    <row r="3585" spans="1:18" x14ac:dyDescent="0.25">
      <c r="A3585" s="378"/>
      <c r="B3585" s="381"/>
      <c r="C3585" s="381"/>
      <c r="D3585" s="381"/>
      <c r="E3585" s="381"/>
      <c r="F3585" s="381"/>
      <c r="G3585" s="381"/>
      <c r="H3585" s="381"/>
      <c r="I3585" s="381"/>
      <c r="J3585" s="381"/>
      <c r="K3585" s="381"/>
      <c r="L3585" s="381"/>
      <c r="M3585" s="381"/>
      <c r="N3585" s="381"/>
      <c r="O3585" s="381"/>
      <c r="P3585" s="381"/>
      <c r="Q3585" s="381"/>
      <c r="R3585" s="379"/>
    </row>
    <row r="3586" spans="1:18" x14ac:dyDescent="0.25">
      <c r="A3586" s="378"/>
      <c r="B3586" s="381"/>
      <c r="C3586" s="381"/>
      <c r="D3586" s="381"/>
      <c r="E3586" s="381"/>
      <c r="F3586" s="381"/>
      <c r="G3586" s="381"/>
      <c r="H3586" s="381"/>
      <c r="I3586" s="381"/>
      <c r="J3586" s="381"/>
      <c r="K3586" s="381"/>
      <c r="L3586" s="381"/>
      <c r="M3586" s="381"/>
      <c r="N3586" s="381"/>
      <c r="O3586" s="381"/>
      <c r="P3586" s="381"/>
      <c r="Q3586" s="381"/>
      <c r="R3586" s="379"/>
    </row>
    <row r="3587" spans="1:18" x14ac:dyDescent="0.25">
      <c r="A3587" s="378"/>
      <c r="B3587" s="381"/>
      <c r="C3587" s="381"/>
      <c r="D3587" s="381"/>
      <c r="E3587" s="381"/>
      <c r="F3587" s="381"/>
      <c r="G3587" s="381"/>
      <c r="H3587" s="381"/>
      <c r="I3587" s="381"/>
      <c r="J3587" s="381"/>
      <c r="K3587" s="381"/>
      <c r="L3587" s="381"/>
      <c r="M3587" s="381"/>
      <c r="N3587" s="381"/>
      <c r="O3587" s="381"/>
      <c r="P3587" s="381"/>
      <c r="Q3587" s="381"/>
      <c r="R3587" s="379"/>
    </row>
    <row r="3588" spans="1:18" x14ac:dyDescent="0.25">
      <c r="A3588" s="378"/>
      <c r="B3588" s="381"/>
      <c r="C3588" s="381"/>
      <c r="D3588" s="381"/>
      <c r="E3588" s="381"/>
      <c r="F3588" s="381"/>
      <c r="G3588" s="381"/>
      <c r="H3588" s="381"/>
      <c r="I3588" s="381"/>
      <c r="J3588" s="381"/>
      <c r="K3588" s="381"/>
      <c r="L3588" s="381"/>
      <c r="M3588" s="381"/>
      <c r="N3588" s="381"/>
      <c r="O3588" s="381"/>
      <c r="P3588" s="381"/>
      <c r="Q3588" s="381"/>
      <c r="R3588" s="379"/>
    </row>
    <row r="3589" spans="1:18" x14ac:dyDescent="0.25">
      <c r="A3589" s="378"/>
      <c r="B3589" s="381"/>
      <c r="C3589" s="381"/>
      <c r="D3589" s="381"/>
      <c r="E3589" s="381"/>
      <c r="F3589" s="381"/>
      <c r="G3589" s="381"/>
      <c r="H3589" s="381"/>
      <c r="I3589" s="381"/>
      <c r="J3589" s="381"/>
      <c r="K3589" s="381"/>
      <c r="L3589" s="381"/>
      <c r="M3589" s="381"/>
      <c r="N3589" s="381"/>
      <c r="O3589" s="381"/>
      <c r="P3589" s="381"/>
      <c r="Q3589" s="381"/>
      <c r="R3589" s="379"/>
    </row>
    <row r="3590" spans="1:18" x14ac:dyDescent="0.25">
      <c r="A3590" s="378"/>
      <c r="B3590" s="381"/>
      <c r="C3590" s="381"/>
      <c r="D3590" s="381"/>
      <c r="E3590" s="381"/>
      <c r="F3590" s="381"/>
      <c r="G3590" s="381"/>
      <c r="H3590" s="381"/>
      <c r="I3590" s="381"/>
      <c r="J3590" s="381"/>
      <c r="K3590" s="381"/>
      <c r="L3590" s="381"/>
      <c r="M3590" s="381"/>
      <c r="N3590" s="381"/>
      <c r="O3590" s="381"/>
      <c r="P3590" s="381"/>
      <c r="Q3590" s="381"/>
      <c r="R3590" s="379"/>
    </row>
    <row r="3591" spans="1:18" x14ac:dyDescent="0.25">
      <c r="A3591" s="378"/>
      <c r="B3591" s="381"/>
      <c r="C3591" s="381"/>
      <c r="D3591" s="381"/>
      <c r="E3591" s="381"/>
      <c r="F3591" s="381"/>
      <c r="G3591" s="381"/>
      <c r="H3591" s="381"/>
      <c r="I3591" s="381"/>
      <c r="J3591" s="381"/>
      <c r="K3591" s="381"/>
      <c r="L3591" s="381"/>
      <c r="M3591" s="381"/>
      <c r="N3591" s="381"/>
      <c r="O3591" s="381"/>
      <c r="P3591" s="381"/>
      <c r="Q3591" s="381"/>
      <c r="R3591" s="379"/>
    </row>
    <row r="3592" spans="1:18" x14ac:dyDescent="0.25">
      <c r="A3592" s="378"/>
      <c r="B3592" s="381"/>
      <c r="C3592" s="381"/>
      <c r="D3592" s="381"/>
      <c r="E3592" s="381"/>
      <c r="F3592" s="381"/>
      <c r="G3592" s="381"/>
      <c r="H3592" s="381"/>
      <c r="I3592" s="381"/>
      <c r="J3592" s="381"/>
      <c r="K3592" s="381"/>
      <c r="L3592" s="381"/>
      <c r="M3592" s="381"/>
      <c r="N3592" s="381"/>
      <c r="O3592" s="381"/>
      <c r="P3592" s="381"/>
      <c r="Q3592" s="381"/>
      <c r="R3592" s="379"/>
    </row>
    <row r="3593" spans="1:18" x14ac:dyDescent="0.25">
      <c r="A3593" s="378"/>
      <c r="B3593" s="381"/>
      <c r="C3593" s="381"/>
      <c r="D3593" s="381"/>
      <c r="E3593" s="381"/>
      <c r="F3593" s="381"/>
      <c r="G3593" s="381"/>
      <c r="H3593" s="381"/>
      <c r="I3593" s="381"/>
      <c r="J3593" s="381"/>
      <c r="K3593" s="381"/>
      <c r="L3593" s="381"/>
      <c r="M3593" s="381"/>
      <c r="N3593" s="381"/>
      <c r="O3593" s="381"/>
      <c r="P3593" s="381"/>
      <c r="Q3593" s="381"/>
      <c r="R3593" s="379"/>
    </row>
    <row r="3594" spans="1:18" x14ac:dyDescent="0.25">
      <c r="A3594" s="378"/>
      <c r="B3594" s="381"/>
      <c r="C3594" s="381"/>
      <c r="D3594" s="381"/>
      <c r="E3594" s="381"/>
      <c r="F3594" s="381"/>
      <c r="G3594" s="381"/>
      <c r="H3594" s="381"/>
      <c r="I3594" s="381"/>
      <c r="J3594" s="381"/>
      <c r="K3594" s="381"/>
      <c r="L3594" s="381"/>
      <c r="M3594" s="381"/>
      <c r="N3594" s="381"/>
      <c r="O3594" s="381"/>
      <c r="P3594" s="381"/>
      <c r="Q3594" s="381"/>
      <c r="R3594" s="379"/>
    </row>
    <row r="3595" spans="1:18" x14ac:dyDescent="0.25">
      <c r="A3595" s="378"/>
      <c r="B3595" s="381"/>
      <c r="C3595" s="381"/>
      <c r="D3595" s="381"/>
      <c r="E3595" s="381"/>
      <c r="F3595" s="381"/>
      <c r="G3595" s="381"/>
      <c r="H3595" s="381"/>
      <c r="I3595" s="381"/>
      <c r="J3595" s="381"/>
      <c r="K3595" s="381"/>
      <c r="L3595" s="381"/>
      <c r="M3595" s="381"/>
      <c r="N3595" s="381"/>
      <c r="O3595" s="381"/>
      <c r="P3595" s="381"/>
      <c r="Q3595" s="381"/>
      <c r="R3595" s="379"/>
    </row>
    <row r="3596" spans="1:18" x14ac:dyDescent="0.25">
      <c r="A3596" s="378"/>
      <c r="B3596" s="381"/>
      <c r="C3596" s="381"/>
      <c r="D3596" s="381"/>
      <c r="E3596" s="381"/>
      <c r="F3596" s="381"/>
      <c r="G3596" s="381"/>
      <c r="H3596" s="381"/>
      <c r="I3596" s="381"/>
      <c r="J3596" s="381"/>
      <c r="K3596" s="381"/>
      <c r="L3596" s="381"/>
      <c r="M3596" s="381"/>
      <c r="N3596" s="381"/>
      <c r="O3596" s="381"/>
      <c r="P3596" s="381"/>
      <c r="Q3596" s="381"/>
      <c r="R3596" s="379"/>
    </row>
    <row r="3597" spans="1:18" x14ac:dyDescent="0.25">
      <c r="A3597" s="378"/>
      <c r="B3597" s="381"/>
      <c r="C3597" s="381"/>
      <c r="D3597" s="381"/>
      <c r="E3597" s="381"/>
      <c r="F3597" s="381"/>
      <c r="G3597" s="381"/>
      <c r="H3597" s="381"/>
      <c r="I3597" s="381"/>
      <c r="J3597" s="381"/>
      <c r="K3597" s="381"/>
      <c r="L3597" s="381"/>
      <c r="M3597" s="381"/>
      <c r="N3597" s="381"/>
      <c r="O3597" s="381"/>
      <c r="P3597" s="381"/>
      <c r="Q3597" s="381"/>
      <c r="R3597" s="379"/>
    </row>
    <row r="3598" spans="1:18" x14ac:dyDescent="0.25">
      <c r="A3598" s="378"/>
      <c r="B3598" s="381"/>
      <c r="C3598" s="381"/>
      <c r="D3598" s="381"/>
      <c r="E3598" s="381"/>
      <c r="F3598" s="381"/>
      <c r="G3598" s="381"/>
      <c r="H3598" s="381"/>
      <c r="I3598" s="381"/>
      <c r="J3598" s="381"/>
      <c r="K3598" s="381"/>
      <c r="L3598" s="381"/>
      <c r="M3598" s="381"/>
      <c r="N3598" s="381"/>
      <c r="O3598" s="381"/>
      <c r="P3598" s="381"/>
      <c r="Q3598" s="381"/>
      <c r="R3598" s="379"/>
    </row>
    <row r="3599" spans="1:18" x14ac:dyDescent="0.25">
      <c r="A3599" s="378"/>
      <c r="B3599" s="381"/>
      <c r="C3599" s="381"/>
      <c r="D3599" s="381"/>
      <c r="E3599" s="381"/>
      <c r="F3599" s="381"/>
      <c r="G3599" s="381"/>
      <c r="H3599" s="381"/>
      <c r="I3599" s="381"/>
      <c r="J3599" s="381"/>
      <c r="K3599" s="381"/>
      <c r="L3599" s="381"/>
      <c r="M3599" s="381"/>
      <c r="N3599" s="381"/>
      <c r="O3599" s="381"/>
      <c r="P3599" s="381"/>
      <c r="Q3599" s="381"/>
      <c r="R3599" s="379"/>
    </row>
    <row r="3600" spans="1:18" x14ac:dyDescent="0.25">
      <c r="A3600" s="378"/>
      <c r="B3600" s="381"/>
      <c r="C3600" s="381"/>
      <c r="D3600" s="381"/>
      <c r="E3600" s="381"/>
      <c r="F3600" s="381"/>
      <c r="G3600" s="381"/>
      <c r="H3600" s="381"/>
      <c r="I3600" s="381"/>
      <c r="J3600" s="381"/>
      <c r="K3600" s="381"/>
      <c r="L3600" s="381"/>
      <c r="M3600" s="381"/>
      <c r="N3600" s="381"/>
      <c r="O3600" s="381"/>
      <c r="P3600" s="381"/>
      <c r="Q3600" s="381"/>
      <c r="R3600" s="379"/>
    </row>
    <row r="3601" spans="1:18" x14ac:dyDescent="0.25">
      <c r="A3601" s="378"/>
      <c r="B3601" s="381"/>
      <c r="C3601" s="381"/>
      <c r="D3601" s="381"/>
      <c r="E3601" s="381"/>
      <c r="F3601" s="381"/>
      <c r="G3601" s="381"/>
      <c r="H3601" s="381"/>
      <c r="I3601" s="381"/>
      <c r="J3601" s="381"/>
      <c r="K3601" s="381"/>
      <c r="L3601" s="381"/>
      <c r="M3601" s="381"/>
      <c r="N3601" s="381"/>
      <c r="O3601" s="381"/>
      <c r="P3601" s="381"/>
      <c r="Q3601" s="381"/>
      <c r="R3601" s="379"/>
    </row>
    <row r="3602" spans="1:18" x14ac:dyDescent="0.25">
      <c r="A3602" s="378"/>
      <c r="B3602" s="381"/>
      <c r="C3602" s="381"/>
      <c r="D3602" s="381"/>
      <c r="E3602" s="381"/>
      <c r="F3602" s="381"/>
      <c r="G3602" s="381"/>
      <c r="H3602" s="381"/>
      <c r="I3602" s="381"/>
      <c r="J3602" s="381"/>
      <c r="K3602" s="381"/>
      <c r="L3602" s="381"/>
      <c r="M3602" s="381"/>
      <c r="N3602" s="381"/>
      <c r="O3602" s="381"/>
      <c r="P3602" s="381"/>
      <c r="Q3602" s="381"/>
      <c r="R3602" s="381"/>
    </row>
    <row r="3603" spans="1:18" x14ac:dyDescent="0.25">
      <c r="A3603" s="378"/>
      <c r="B3603" s="381"/>
      <c r="C3603" s="381"/>
      <c r="D3603" s="381"/>
      <c r="E3603" s="381"/>
      <c r="F3603" s="381"/>
      <c r="G3603" s="381"/>
      <c r="H3603" s="381"/>
      <c r="I3603" s="381"/>
      <c r="J3603" s="381"/>
      <c r="K3603" s="381"/>
      <c r="L3603" s="381"/>
      <c r="M3603" s="381"/>
      <c r="N3603" s="381"/>
      <c r="O3603" s="381"/>
      <c r="P3603" s="381"/>
      <c r="Q3603" s="381"/>
      <c r="R3603" s="381"/>
    </row>
    <row r="3604" spans="1:18" x14ac:dyDescent="0.25">
      <c r="A3604" s="378"/>
      <c r="B3604" s="381"/>
      <c r="C3604" s="381"/>
      <c r="D3604" s="381"/>
      <c r="E3604" s="381"/>
      <c r="F3604" s="381"/>
      <c r="G3604" s="381"/>
      <c r="H3604" s="381"/>
      <c r="I3604" s="381"/>
      <c r="J3604" s="381"/>
      <c r="K3604" s="381"/>
      <c r="L3604" s="381"/>
      <c r="M3604" s="381"/>
      <c r="N3604" s="381"/>
      <c r="O3604" s="381"/>
      <c r="P3604" s="381"/>
      <c r="Q3604" s="381"/>
      <c r="R3604" s="381"/>
    </row>
    <row r="3605" spans="1:18" x14ac:dyDescent="0.25">
      <c r="A3605" s="378"/>
      <c r="B3605" s="381"/>
      <c r="C3605" s="381"/>
      <c r="D3605" s="381"/>
      <c r="E3605" s="381"/>
      <c r="F3605" s="381"/>
      <c r="G3605" s="381"/>
      <c r="H3605" s="381"/>
      <c r="I3605" s="381"/>
      <c r="J3605" s="381"/>
      <c r="K3605" s="381"/>
      <c r="L3605" s="381"/>
      <c r="M3605" s="381"/>
      <c r="N3605" s="381"/>
      <c r="O3605" s="381"/>
      <c r="P3605" s="381"/>
      <c r="Q3605" s="381"/>
      <c r="R3605" s="381"/>
    </row>
    <row r="3606" spans="1:18" x14ac:dyDescent="0.25">
      <c r="A3606" s="378"/>
      <c r="B3606" s="381"/>
      <c r="C3606" s="381"/>
      <c r="D3606" s="381"/>
      <c r="E3606" s="381"/>
      <c r="F3606" s="381"/>
      <c r="G3606" s="381"/>
      <c r="H3606" s="381"/>
      <c r="I3606" s="381"/>
      <c r="J3606" s="381"/>
      <c r="K3606" s="381"/>
      <c r="L3606" s="381"/>
      <c r="M3606" s="381"/>
      <c r="N3606" s="381"/>
      <c r="O3606" s="381"/>
      <c r="P3606" s="381"/>
      <c r="Q3606" s="381"/>
      <c r="R3606" s="381"/>
    </row>
    <row r="3607" spans="1:18" x14ac:dyDescent="0.25">
      <c r="A3607" s="378"/>
      <c r="B3607" s="381"/>
      <c r="C3607" s="381"/>
      <c r="D3607" s="381"/>
      <c r="E3607" s="381"/>
      <c r="F3607" s="381"/>
      <c r="G3607" s="381"/>
      <c r="H3607" s="381"/>
      <c r="I3607" s="381"/>
      <c r="J3607" s="381"/>
      <c r="K3607" s="381"/>
      <c r="L3607" s="381"/>
      <c r="M3607" s="381"/>
      <c r="N3607" s="381"/>
      <c r="O3607" s="381"/>
      <c r="P3607" s="381"/>
      <c r="Q3607" s="381"/>
      <c r="R3607" s="381"/>
    </row>
    <row r="3608" spans="1:18" x14ac:dyDescent="0.25">
      <c r="A3608" s="378"/>
      <c r="B3608" s="381"/>
      <c r="C3608" s="381"/>
      <c r="D3608" s="381"/>
      <c r="E3608" s="381"/>
      <c r="F3608" s="381"/>
      <c r="G3608" s="381"/>
      <c r="H3608" s="381"/>
      <c r="I3608" s="381"/>
      <c r="J3608" s="381"/>
      <c r="K3608" s="381"/>
      <c r="L3608" s="381"/>
      <c r="M3608" s="381"/>
      <c r="N3608" s="381"/>
      <c r="O3608" s="381"/>
      <c r="P3608" s="381"/>
      <c r="Q3608" s="381"/>
      <c r="R3608" s="381"/>
    </row>
    <row r="3609" spans="1:18" x14ac:dyDescent="0.25">
      <c r="A3609" s="378"/>
      <c r="B3609" s="381"/>
      <c r="C3609" s="381"/>
      <c r="D3609" s="381"/>
      <c r="E3609" s="381"/>
      <c r="F3609" s="381"/>
      <c r="G3609" s="381"/>
      <c r="H3609" s="381"/>
      <c r="I3609" s="381"/>
      <c r="J3609" s="381"/>
      <c r="K3609" s="381"/>
      <c r="L3609" s="381"/>
      <c r="M3609" s="381"/>
      <c r="N3609" s="381"/>
      <c r="O3609" s="381"/>
      <c r="P3609" s="381"/>
      <c r="Q3609" s="381"/>
      <c r="R3609" s="381"/>
    </row>
    <row r="3610" spans="1:18" x14ac:dyDescent="0.25">
      <c r="A3610" s="378"/>
      <c r="B3610" s="381"/>
      <c r="C3610" s="381"/>
      <c r="D3610" s="381"/>
      <c r="E3610" s="381"/>
      <c r="F3610" s="381"/>
      <c r="G3610" s="381"/>
      <c r="H3610" s="381"/>
      <c r="I3610" s="381"/>
      <c r="J3610" s="381"/>
      <c r="K3610" s="381"/>
      <c r="L3610" s="381"/>
      <c r="M3610" s="381"/>
      <c r="N3610" s="381"/>
      <c r="O3610" s="381"/>
      <c r="P3610" s="381"/>
      <c r="Q3610" s="381"/>
      <c r="R3610" s="381"/>
    </row>
    <row r="3611" spans="1:18" x14ac:dyDescent="0.25">
      <c r="A3611" s="378"/>
      <c r="B3611" s="381"/>
      <c r="C3611" s="381"/>
      <c r="D3611" s="381"/>
      <c r="E3611" s="381"/>
      <c r="F3611" s="381"/>
      <c r="G3611" s="381"/>
      <c r="H3611" s="381"/>
      <c r="I3611" s="381"/>
      <c r="J3611" s="381"/>
      <c r="K3611" s="381"/>
      <c r="L3611" s="381"/>
      <c r="M3611" s="381"/>
      <c r="N3611" s="381"/>
      <c r="O3611" s="381"/>
      <c r="P3611" s="381"/>
      <c r="Q3611" s="381"/>
      <c r="R3611" s="381"/>
    </row>
    <row r="3612" spans="1:18" x14ac:dyDescent="0.25">
      <c r="A3612" s="378"/>
      <c r="B3612" s="381"/>
      <c r="C3612" s="381"/>
      <c r="D3612" s="381"/>
      <c r="E3612" s="381"/>
      <c r="F3612" s="381"/>
      <c r="G3612" s="381"/>
      <c r="H3612" s="381"/>
      <c r="I3612" s="381"/>
      <c r="J3612" s="381"/>
      <c r="K3612" s="381"/>
      <c r="L3612" s="381"/>
      <c r="M3612" s="381"/>
      <c r="N3612" s="381"/>
      <c r="O3612" s="381"/>
      <c r="P3612" s="381"/>
      <c r="Q3612" s="381"/>
      <c r="R3612" s="381"/>
    </row>
    <row r="3613" spans="1:18" x14ac:dyDescent="0.25">
      <c r="A3613" s="378"/>
      <c r="B3613" s="381"/>
      <c r="C3613" s="381"/>
      <c r="D3613" s="381"/>
      <c r="E3613" s="381"/>
      <c r="F3613" s="381"/>
      <c r="G3613" s="381"/>
      <c r="H3613" s="381"/>
      <c r="I3613" s="381"/>
      <c r="J3613" s="381"/>
      <c r="K3613" s="381"/>
      <c r="L3613" s="381"/>
      <c r="M3613" s="381"/>
      <c r="N3613" s="381"/>
      <c r="O3613" s="381"/>
      <c r="P3613" s="381"/>
      <c r="Q3613" s="381"/>
      <c r="R3613" s="381"/>
    </row>
    <row r="3614" spans="1:18" x14ac:dyDescent="0.25">
      <c r="A3614" s="378"/>
      <c r="B3614" s="381"/>
      <c r="C3614" s="381"/>
      <c r="D3614" s="381"/>
      <c r="E3614" s="381"/>
      <c r="F3614" s="381"/>
      <c r="G3614" s="381"/>
      <c r="H3614" s="381"/>
      <c r="I3614" s="381"/>
      <c r="J3614" s="381"/>
      <c r="K3614" s="381"/>
      <c r="L3614" s="381"/>
      <c r="M3614" s="381"/>
      <c r="N3614" s="381"/>
      <c r="O3614" s="381"/>
      <c r="P3614" s="381"/>
      <c r="Q3614" s="381"/>
      <c r="R3614" s="381"/>
    </row>
    <row r="3615" spans="1:18" x14ac:dyDescent="0.25">
      <c r="A3615" s="378"/>
      <c r="B3615" s="381"/>
      <c r="C3615" s="381"/>
      <c r="D3615" s="381"/>
      <c r="E3615" s="381"/>
      <c r="F3615" s="381"/>
      <c r="G3615" s="381"/>
      <c r="H3615" s="381"/>
      <c r="I3615" s="381"/>
      <c r="J3615" s="381"/>
      <c r="K3615" s="381"/>
      <c r="L3615" s="381"/>
      <c r="M3615" s="381"/>
      <c r="N3615" s="381"/>
      <c r="O3615" s="381"/>
      <c r="P3615" s="381"/>
      <c r="Q3615" s="381"/>
      <c r="R3615" s="381"/>
    </row>
    <row r="3616" spans="1:18" x14ac:dyDescent="0.25">
      <c r="A3616" s="378"/>
      <c r="B3616" s="381"/>
      <c r="C3616" s="381"/>
      <c r="D3616" s="381"/>
      <c r="E3616" s="381"/>
      <c r="F3616" s="381"/>
      <c r="G3616" s="381"/>
      <c r="H3616" s="381"/>
      <c r="I3616" s="381"/>
      <c r="J3616" s="381"/>
      <c r="K3616" s="381"/>
      <c r="L3616" s="381"/>
      <c r="M3616" s="381"/>
      <c r="N3616" s="381"/>
      <c r="O3616" s="381"/>
      <c r="P3616" s="381"/>
      <c r="Q3616" s="381"/>
      <c r="R3616" s="381"/>
    </row>
    <row r="3617" spans="1:18" x14ac:dyDescent="0.25">
      <c r="A3617" s="378"/>
      <c r="B3617" s="381"/>
      <c r="C3617" s="381"/>
      <c r="D3617" s="381"/>
      <c r="E3617" s="381"/>
      <c r="F3617" s="381"/>
      <c r="G3617" s="381"/>
      <c r="H3617" s="381"/>
      <c r="I3617" s="381"/>
      <c r="J3617" s="381"/>
      <c r="K3617" s="381"/>
      <c r="L3617" s="381"/>
      <c r="M3617" s="381"/>
      <c r="N3617" s="381"/>
      <c r="O3617" s="381"/>
      <c r="P3617" s="381"/>
      <c r="Q3617" s="381"/>
      <c r="R3617" s="381"/>
    </row>
    <row r="3618" spans="1:18" x14ac:dyDescent="0.25">
      <c r="A3618" s="378"/>
      <c r="B3618" s="381"/>
      <c r="C3618" s="381"/>
      <c r="D3618" s="381"/>
      <c r="E3618" s="381"/>
      <c r="F3618" s="381"/>
      <c r="G3618" s="381"/>
      <c r="H3618" s="381"/>
      <c r="I3618" s="381"/>
      <c r="J3618" s="381"/>
      <c r="K3618" s="381"/>
      <c r="L3618" s="381"/>
      <c r="M3618" s="381"/>
      <c r="N3618" s="381"/>
      <c r="O3618" s="381"/>
      <c r="P3618" s="381"/>
      <c r="Q3618" s="381"/>
      <c r="R3618" s="381"/>
    </row>
    <row r="3619" spans="1:18" x14ac:dyDescent="0.25">
      <c r="A3619" s="378"/>
      <c r="B3619" s="381"/>
      <c r="C3619" s="381"/>
      <c r="D3619" s="381"/>
      <c r="E3619" s="381"/>
      <c r="F3619" s="381"/>
      <c r="G3619" s="381"/>
      <c r="H3619" s="381"/>
      <c r="I3619" s="381"/>
      <c r="J3619" s="381"/>
      <c r="K3619" s="381"/>
      <c r="L3619" s="381"/>
      <c r="M3619" s="381"/>
      <c r="N3619" s="381"/>
      <c r="O3619" s="381"/>
      <c r="P3619" s="381"/>
      <c r="Q3619" s="381"/>
      <c r="R3619" s="381"/>
    </row>
    <row r="3620" spans="1:18" x14ac:dyDescent="0.25">
      <c r="A3620" s="378"/>
      <c r="B3620" s="381"/>
      <c r="C3620" s="381"/>
      <c r="D3620" s="381"/>
      <c r="E3620" s="381"/>
      <c r="F3620" s="381"/>
      <c r="G3620" s="381"/>
      <c r="H3620" s="381"/>
      <c r="I3620" s="381"/>
      <c r="J3620" s="381"/>
      <c r="K3620" s="381"/>
      <c r="L3620" s="381"/>
      <c r="M3620" s="381"/>
      <c r="N3620" s="381"/>
      <c r="O3620" s="381"/>
      <c r="P3620" s="381"/>
      <c r="Q3620" s="381"/>
      <c r="R3620" s="381"/>
    </row>
    <row r="3621" spans="1:18" x14ac:dyDescent="0.25">
      <c r="A3621" s="378"/>
      <c r="B3621" s="381"/>
      <c r="C3621" s="381"/>
      <c r="D3621" s="381"/>
      <c r="E3621" s="381"/>
      <c r="F3621" s="381"/>
      <c r="G3621" s="381"/>
      <c r="H3621" s="381"/>
      <c r="I3621" s="381"/>
      <c r="J3621" s="381"/>
      <c r="K3621" s="381"/>
      <c r="L3621" s="381"/>
      <c r="M3621" s="381"/>
      <c r="N3621" s="381"/>
      <c r="O3621" s="381"/>
      <c r="P3621" s="381"/>
      <c r="Q3621" s="381"/>
      <c r="R3621" s="381"/>
    </row>
    <row r="3622" spans="1:18" x14ac:dyDescent="0.25">
      <c r="A3622" s="378"/>
      <c r="B3622" s="381"/>
      <c r="C3622" s="381"/>
      <c r="D3622" s="381"/>
      <c r="E3622" s="381"/>
      <c r="F3622" s="381"/>
      <c r="G3622" s="381"/>
      <c r="H3622" s="381"/>
      <c r="I3622" s="381"/>
      <c r="J3622" s="381"/>
      <c r="K3622" s="381"/>
      <c r="L3622" s="381"/>
      <c r="M3622" s="381"/>
      <c r="N3622" s="381"/>
      <c r="O3622" s="381"/>
      <c r="P3622" s="381"/>
      <c r="Q3622" s="381"/>
      <c r="R3622" s="381"/>
    </row>
    <row r="3623" spans="1:18" x14ac:dyDescent="0.25">
      <c r="A3623" s="378"/>
      <c r="B3623" s="381"/>
      <c r="C3623" s="381"/>
      <c r="D3623" s="381"/>
      <c r="E3623" s="381"/>
      <c r="F3623" s="381"/>
      <c r="G3623" s="381"/>
      <c r="H3623" s="381"/>
      <c r="I3623" s="381"/>
      <c r="J3623" s="381"/>
      <c r="K3623" s="381"/>
      <c r="L3623" s="381"/>
      <c r="M3623" s="381"/>
      <c r="N3623" s="381"/>
      <c r="O3623" s="381"/>
      <c r="P3623" s="381"/>
      <c r="Q3623" s="381"/>
      <c r="R3623" s="381"/>
    </row>
    <row r="3624" spans="1:18" x14ac:dyDescent="0.25">
      <c r="A3624" s="378"/>
      <c r="B3624" s="381"/>
      <c r="C3624" s="381"/>
      <c r="D3624" s="381"/>
      <c r="E3624" s="381"/>
      <c r="F3624" s="381"/>
      <c r="G3624" s="381"/>
      <c r="H3624" s="381"/>
      <c r="I3624" s="381"/>
      <c r="J3624" s="381"/>
      <c r="K3624" s="381"/>
      <c r="L3624" s="381"/>
      <c r="M3624" s="381"/>
      <c r="N3624" s="381"/>
      <c r="O3624" s="381"/>
      <c r="P3624" s="381"/>
      <c r="Q3624" s="381"/>
      <c r="R3624" s="381"/>
    </row>
    <row r="3625" spans="1:18" x14ac:dyDescent="0.25">
      <c r="A3625" s="378"/>
      <c r="B3625" s="381"/>
      <c r="C3625" s="381"/>
      <c r="D3625" s="381"/>
      <c r="E3625" s="381"/>
      <c r="F3625" s="381"/>
      <c r="G3625" s="381"/>
      <c r="H3625" s="381"/>
      <c r="I3625" s="381"/>
      <c r="J3625" s="381"/>
      <c r="K3625" s="381"/>
      <c r="L3625" s="381"/>
      <c r="M3625" s="381"/>
      <c r="N3625" s="381"/>
      <c r="O3625" s="381"/>
      <c r="P3625" s="381"/>
      <c r="Q3625" s="381"/>
      <c r="R3625" s="379"/>
    </row>
    <row r="3626" spans="1:18" x14ac:dyDescent="0.25">
      <c r="A3626" s="378"/>
      <c r="B3626" s="381"/>
      <c r="C3626" s="381"/>
      <c r="D3626" s="381"/>
      <c r="E3626" s="381"/>
      <c r="F3626" s="381"/>
      <c r="G3626" s="381"/>
      <c r="H3626" s="381"/>
      <c r="I3626" s="381"/>
      <c r="J3626" s="381"/>
      <c r="K3626" s="381"/>
      <c r="L3626" s="381"/>
      <c r="M3626" s="381"/>
      <c r="N3626" s="381"/>
      <c r="O3626" s="381"/>
      <c r="P3626" s="381"/>
      <c r="Q3626" s="381"/>
      <c r="R3626" s="379"/>
    </row>
    <row r="3627" spans="1:18" x14ac:dyDescent="0.25">
      <c r="A3627" s="378"/>
      <c r="B3627" s="381"/>
      <c r="C3627" s="381"/>
      <c r="D3627" s="381"/>
      <c r="E3627" s="381"/>
      <c r="F3627" s="381"/>
      <c r="G3627" s="381"/>
      <c r="H3627" s="381"/>
      <c r="I3627" s="381"/>
      <c r="J3627" s="381"/>
      <c r="K3627" s="381"/>
      <c r="L3627" s="381"/>
      <c r="M3627" s="381"/>
      <c r="N3627" s="381"/>
      <c r="O3627" s="381"/>
      <c r="P3627" s="381"/>
      <c r="Q3627" s="381"/>
      <c r="R3627" s="379"/>
    </row>
    <row r="3628" spans="1:18" x14ac:dyDescent="0.25">
      <c r="A3628" s="378"/>
      <c r="B3628" s="381"/>
      <c r="C3628" s="381"/>
      <c r="D3628" s="381"/>
      <c r="E3628" s="381"/>
      <c r="F3628" s="381"/>
      <c r="G3628" s="381"/>
      <c r="H3628" s="381"/>
      <c r="I3628" s="381"/>
      <c r="J3628" s="381"/>
      <c r="K3628" s="381"/>
      <c r="L3628" s="381"/>
      <c r="M3628" s="381"/>
      <c r="N3628" s="381"/>
      <c r="O3628" s="381"/>
      <c r="P3628" s="381"/>
      <c r="Q3628" s="381"/>
      <c r="R3628" s="379"/>
    </row>
    <row r="3629" spans="1:18" x14ac:dyDescent="0.25">
      <c r="A3629" s="378"/>
      <c r="B3629" s="381"/>
      <c r="C3629" s="381"/>
      <c r="D3629" s="381"/>
      <c r="E3629" s="381"/>
      <c r="F3629" s="381"/>
      <c r="G3629" s="381"/>
      <c r="H3629" s="381"/>
      <c r="I3629" s="381"/>
      <c r="J3629" s="381"/>
      <c r="K3629" s="381"/>
      <c r="L3629" s="381"/>
      <c r="M3629" s="381"/>
      <c r="N3629" s="381"/>
      <c r="O3629" s="381"/>
      <c r="P3629" s="381"/>
      <c r="Q3629" s="381"/>
      <c r="R3629" s="379"/>
    </row>
    <row r="3630" spans="1:18" x14ac:dyDescent="0.25">
      <c r="A3630" s="378"/>
      <c r="B3630" s="381"/>
      <c r="C3630" s="381"/>
      <c r="D3630" s="381"/>
      <c r="E3630" s="381"/>
      <c r="F3630" s="381"/>
      <c r="G3630" s="381"/>
      <c r="H3630" s="381"/>
      <c r="I3630" s="381"/>
      <c r="J3630" s="381"/>
      <c r="K3630" s="381"/>
      <c r="L3630" s="381"/>
      <c r="M3630" s="381"/>
      <c r="N3630" s="381"/>
      <c r="O3630" s="381"/>
      <c r="P3630" s="381"/>
      <c r="Q3630" s="381"/>
      <c r="R3630" s="379"/>
    </row>
    <row r="3631" spans="1:18" x14ac:dyDescent="0.25">
      <c r="A3631" s="378"/>
      <c r="B3631" s="381"/>
      <c r="C3631" s="381"/>
      <c r="D3631" s="381"/>
      <c r="E3631" s="381"/>
      <c r="F3631" s="381"/>
      <c r="G3631" s="381"/>
      <c r="H3631" s="381"/>
      <c r="I3631" s="381"/>
      <c r="J3631" s="381"/>
      <c r="K3631" s="381"/>
      <c r="L3631" s="381"/>
      <c r="M3631" s="381"/>
      <c r="N3631" s="381"/>
      <c r="O3631" s="381"/>
      <c r="P3631" s="381"/>
      <c r="Q3631" s="381"/>
      <c r="R3631" s="379"/>
    </row>
    <row r="3632" spans="1:18" x14ac:dyDescent="0.25">
      <c r="A3632" s="378"/>
      <c r="B3632" s="381"/>
      <c r="C3632" s="381"/>
      <c r="D3632" s="381"/>
      <c r="E3632" s="381"/>
      <c r="F3632" s="381"/>
      <c r="G3632" s="381"/>
      <c r="H3632" s="381"/>
      <c r="I3632" s="381"/>
      <c r="J3632" s="381"/>
      <c r="K3632" s="381"/>
      <c r="L3632" s="381"/>
      <c r="M3632" s="381"/>
      <c r="N3632" s="381"/>
      <c r="O3632" s="381"/>
      <c r="P3632" s="381"/>
      <c r="Q3632" s="381"/>
      <c r="R3632" s="379"/>
    </row>
    <row r="3633" spans="1:18" x14ac:dyDescent="0.25">
      <c r="A3633" s="378"/>
      <c r="B3633" s="381"/>
      <c r="C3633" s="381"/>
      <c r="D3633" s="381"/>
      <c r="E3633" s="381"/>
      <c r="F3633" s="381"/>
      <c r="G3633" s="381"/>
      <c r="H3633" s="381"/>
      <c r="I3633" s="381"/>
      <c r="J3633" s="381"/>
      <c r="K3633" s="381"/>
      <c r="L3633" s="381"/>
      <c r="M3633" s="381"/>
      <c r="N3633" s="381"/>
      <c r="O3633" s="381"/>
      <c r="P3633" s="381"/>
      <c r="Q3633" s="381"/>
      <c r="R3633" s="379"/>
    </row>
    <row r="3634" spans="1:18" x14ac:dyDescent="0.25">
      <c r="A3634" s="378"/>
      <c r="B3634" s="381"/>
      <c r="C3634" s="381"/>
      <c r="D3634" s="381"/>
      <c r="E3634" s="381"/>
      <c r="F3634" s="381"/>
      <c r="G3634" s="381"/>
      <c r="H3634" s="381"/>
      <c r="I3634" s="381"/>
      <c r="J3634" s="381"/>
      <c r="K3634" s="381"/>
      <c r="L3634" s="381"/>
      <c r="M3634" s="381"/>
      <c r="N3634" s="381"/>
      <c r="O3634" s="381"/>
      <c r="P3634" s="381"/>
      <c r="Q3634" s="381"/>
      <c r="R3634" s="379"/>
    </row>
    <row r="3635" spans="1:18" x14ac:dyDescent="0.25">
      <c r="A3635" s="378"/>
      <c r="B3635" s="381"/>
      <c r="C3635" s="381"/>
      <c r="D3635" s="381"/>
      <c r="E3635" s="381"/>
      <c r="F3635" s="381"/>
      <c r="G3635" s="381"/>
      <c r="H3635" s="381"/>
      <c r="I3635" s="381"/>
      <c r="J3635" s="381"/>
      <c r="K3635" s="381"/>
      <c r="L3635" s="381"/>
      <c r="M3635" s="381"/>
      <c r="N3635" s="381"/>
      <c r="O3635" s="381"/>
      <c r="P3635" s="381"/>
      <c r="Q3635" s="381"/>
      <c r="R3635" s="379"/>
    </row>
    <row r="3636" spans="1:18" x14ac:dyDescent="0.25">
      <c r="A3636" s="378"/>
      <c r="B3636" s="381"/>
      <c r="C3636" s="381"/>
      <c r="D3636" s="381"/>
      <c r="E3636" s="381"/>
      <c r="F3636" s="381"/>
      <c r="G3636" s="381"/>
      <c r="H3636" s="381"/>
      <c r="I3636" s="381"/>
      <c r="J3636" s="381"/>
      <c r="K3636" s="381"/>
      <c r="L3636" s="381"/>
      <c r="M3636" s="381"/>
      <c r="N3636" s="381"/>
      <c r="O3636" s="381"/>
      <c r="P3636" s="381"/>
      <c r="Q3636" s="381"/>
      <c r="R3636" s="379"/>
    </row>
    <row r="3637" spans="1:18" x14ac:dyDescent="0.25">
      <c r="A3637" s="378"/>
      <c r="B3637" s="381"/>
      <c r="C3637" s="381"/>
      <c r="D3637" s="381"/>
      <c r="E3637" s="381"/>
      <c r="F3637" s="381"/>
      <c r="G3637" s="381"/>
      <c r="H3637" s="381"/>
      <c r="I3637" s="381"/>
      <c r="J3637" s="381"/>
      <c r="K3637" s="381"/>
      <c r="L3637" s="381"/>
      <c r="M3637" s="381"/>
      <c r="N3637" s="381"/>
      <c r="O3637" s="381"/>
      <c r="P3637" s="381"/>
      <c r="Q3637" s="381"/>
      <c r="R3637" s="379"/>
    </row>
    <row r="3638" spans="1:18" x14ac:dyDescent="0.25">
      <c r="A3638" s="378"/>
      <c r="B3638" s="381"/>
      <c r="C3638" s="381"/>
      <c r="D3638" s="381"/>
      <c r="E3638" s="381"/>
      <c r="F3638" s="381"/>
      <c r="G3638" s="381"/>
      <c r="H3638" s="381"/>
      <c r="I3638" s="381"/>
      <c r="J3638" s="381"/>
      <c r="K3638" s="381"/>
      <c r="L3638" s="381"/>
      <c r="M3638" s="381"/>
      <c r="N3638" s="381"/>
      <c r="O3638" s="381"/>
      <c r="P3638" s="381"/>
      <c r="Q3638" s="381"/>
      <c r="R3638" s="379"/>
    </row>
    <row r="3639" spans="1:18" x14ac:dyDescent="0.25">
      <c r="A3639" s="378"/>
      <c r="B3639" s="381"/>
      <c r="C3639" s="381"/>
      <c r="D3639" s="381"/>
      <c r="E3639" s="381"/>
      <c r="F3639" s="381"/>
      <c r="G3639" s="381"/>
      <c r="H3639" s="381"/>
      <c r="I3639" s="381"/>
      <c r="J3639" s="381"/>
      <c r="K3639" s="381"/>
      <c r="L3639" s="381"/>
      <c r="M3639" s="381"/>
      <c r="N3639" s="381"/>
      <c r="O3639" s="381"/>
      <c r="P3639" s="381"/>
      <c r="Q3639" s="381"/>
      <c r="R3639" s="379"/>
    </row>
    <row r="3640" spans="1:18" x14ac:dyDescent="0.25">
      <c r="A3640" s="378"/>
      <c r="B3640" s="381"/>
      <c r="C3640" s="381"/>
      <c r="D3640" s="381"/>
      <c r="E3640" s="381"/>
      <c r="F3640" s="381"/>
      <c r="G3640" s="381"/>
      <c r="H3640" s="381"/>
      <c r="I3640" s="381"/>
      <c r="J3640" s="381"/>
      <c r="K3640" s="381"/>
      <c r="L3640" s="381"/>
      <c r="M3640" s="381"/>
      <c r="N3640" s="381"/>
      <c r="O3640" s="381"/>
      <c r="P3640" s="381"/>
      <c r="Q3640" s="381"/>
      <c r="R3640" s="379"/>
    </row>
    <row r="3641" spans="1:18" x14ac:dyDescent="0.25">
      <c r="A3641" s="378"/>
      <c r="B3641" s="381"/>
      <c r="C3641" s="381"/>
      <c r="D3641" s="381"/>
      <c r="E3641" s="381"/>
      <c r="F3641" s="381"/>
      <c r="G3641" s="381"/>
      <c r="H3641" s="381"/>
      <c r="I3641" s="381"/>
      <c r="J3641" s="381"/>
      <c r="K3641" s="381"/>
      <c r="L3641" s="381"/>
      <c r="M3641" s="381"/>
      <c r="N3641" s="381"/>
      <c r="O3641" s="381"/>
      <c r="P3641" s="381"/>
      <c r="Q3641" s="381"/>
      <c r="R3641" s="379"/>
    </row>
    <row r="3642" spans="1:18" x14ac:dyDescent="0.25">
      <c r="A3642" s="378"/>
      <c r="B3642" s="381"/>
      <c r="C3642" s="381"/>
      <c r="D3642" s="381"/>
      <c r="E3642" s="381"/>
      <c r="F3642" s="381"/>
      <c r="G3642" s="381"/>
      <c r="H3642" s="381"/>
      <c r="I3642" s="381"/>
      <c r="J3642" s="381"/>
      <c r="K3642" s="381"/>
      <c r="L3642" s="381"/>
      <c r="M3642" s="381"/>
      <c r="N3642" s="381"/>
      <c r="O3642" s="381"/>
      <c r="P3642" s="381"/>
      <c r="Q3642" s="381"/>
      <c r="R3642" s="379"/>
    </row>
    <row r="3643" spans="1:18" x14ac:dyDescent="0.25">
      <c r="A3643" s="378"/>
      <c r="B3643" s="381"/>
      <c r="C3643" s="381"/>
      <c r="D3643" s="381"/>
      <c r="E3643" s="381"/>
      <c r="F3643" s="381"/>
      <c r="G3643" s="381"/>
      <c r="H3643" s="381"/>
      <c r="I3643" s="381"/>
      <c r="J3643" s="381"/>
      <c r="K3643" s="381"/>
      <c r="L3643" s="381"/>
      <c r="M3643" s="381"/>
      <c r="N3643" s="381"/>
      <c r="O3643" s="381"/>
      <c r="P3643" s="381"/>
      <c r="Q3643" s="381"/>
      <c r="R3643" s="379"/>
    </row>
    <row r="3644" spans="1:18" x14ac:dyDescent="0.25">
      <c r="A3644" s="378"/>
      <c r="B3644" s="381"/>
      <c r="C3644" s="381"/>
      <c r="D3644" s="381"/>
      <c r="E3644" s="381"/>
      <c r="F3644" s="381"/>
      <c r="G3644" s="381"/>
      <c r="H3644" s="381"/>
      <c r="I3644" s="381"/>
      <c r="J3644" s="381"/>
      <c r="K3644" s="381"/>
      <c r="L3644" s="381"/>
      <c r="M3644" s="381"/>
      <c r="N3644" s="381"/>
      <c r="O3644" s="381"/>
      <c r="P3644" s="381"/>
      <c r="Q3644" s="381"/>
      <c r="R3644" s="379"/>
    </row>
    <row r="3645" spans="1:18" x14ac:dyDescent="0.25">
      <c r="A3645" s="378"/>
      <c r="B3645" s="381"/>
      <c r="C3645" s="381"/>
      <c r="D3645" s="381"/>
      <c r="E3645" s="381"/>
      <c r="F3645" s="381"/>
      <c r="G3645" s="381"/>
      <c r="H3645" s="381"/>
      <c r="I3645" s="381"/>
      <c r="J3645" s="381"/>
      <c r="K3645" s="381"/>
      <c r="L3645" s="381"/>
      <c r="M3645" s="381"/>
      <c r="N3645" s="381"/>
      <c r="O3645" s="381"/>
      <c r="P3645" s="381"/>
      <c r="Q3645" s="381"/>
      <c r="R3645" s="379"/>
    </row>
    <row r="3646" spans="1:18" x14ac:dyDescent="0.25">
      <c r="A3646" s="378"/>
      <c r="B3646" s="381"/>
      <c r="C3646" s="381"/>
      <c r="D3646" s="381"/>
      <c r="E3646" s="381"/>
      <c r="F3646" s="381"/>
      <c r="G3646" s="381"/>
      <c r="H3646" s="381"/>
      <c r="I3646" s="381"/>
      <c r="J3646" s="381"/>
      <c r="K3646" s="381"/>
      <c r="L3646" s="381"/>
      <c r="M3646" s="381"/>
      <c r="N3646" s="381"/>
      <c r="O3646" s="381"/>
      <c r="P3646" s="381"/>
      <c r="Q3646" s="381"/>
      <c r="R3646" s="379"/>
    </row>
    <row r="3647" spans="1:18" x14ac:dyDescent="0.25">
      <c r="A3647" s="378"/>
      <c r="B3647" s="381"/>
      <c r="C3647" s="381"/>
      <c r="D3647" s="381"/>
      <c r="E3647" s="381"/>
      <c r="F3647" s="381"/>
      <c r="G3647" s="381"/>
      <c r="H3647" s="381"/>
      <c r="I3647" s="381"/>
      <c r="J3647" s="381"/>
      <c r="K3647" s="381"/>
      <c r="L3647" s="381"/>
      <c r="M3647" s="381"/>
      <c r="N3647" s="381"/>
      <c r="O3647" s="381"/>
      <c r="P3647" s="381"/>
      <c r="Q3647" s="381"/>
      <c r="R3647" s="379"/>
    </row>
    <row r="3648" spans="1:18" x14ac:dyDescent="0.25">
      <c r="A3648" s="378"/>
      <c r="B3648" s="381"/>
      <c r="C3648" s="381"/>
      <c r="D3648" s="381"/>
      <c r="E3648" s="381"/>
      <c r="F3648" s="381"/>
      <c r="G3648" s="381"/>
      <c r="H3648" s="381"/>
      <c r="I3648" s="381"/>
      <c r="J3648" s="381"/>
      <c r="K3648" s="381"/>
      <c r="L3648" s="381"/>
      <c r="M3648" s="381"/>
      <c r="N3648" s="381"/>
      <c r="O3648" s="381"/>
      <c r="P3648" s="381"/>
      <c r="Q3648" s="381"/>
      <c r="R3648" s="379"/>
    </row>
    <row r="3649" spans="1:18" x14ac:dyDescent="0.25">
      <c r="A3649" s="378"/>
      <c r="B3649" s="381"/>
      <c r="C3649" s="381"/>
      <c r="D3649" s="381"/>
      <c r="E3649" s="381"/>
      <c r="F3649" s="381"/>
      <c r="G3649" s="381"/>
      <c r="H3649" s="381"/>
      <c r="I3649" s="381"/>
      <c r="J3649" s="381"/>
      <c r="K3649" s="381"/>
      <c r="L3649" s="381"/>
      <c r="M3649" s="381"/>
      <c r="N3649" s="381"/>
      <c r="O3649" s="381"/>
      <c r="P3649" s="381"/>
      <c r="Q3649" s="381"/>
      <c r="R3649" s="379"/>
    </row>
    <row r="3650" spans="1:18" x14ac:dyDescent="0.25">
      <c r="A3650" s="378"/>
      <c r="B3650" s="381"/>
      <c r="C3650" s="381"/>
      <c r="D3650" s="381"/>
      <c r="E3650" s="381"/>
      <c r="F3650" s="381"/>
      <c r="G3650" s="381"/>
      <c r="H3650" s="381"/>
      <c r="I3650" s="381"/>
      <c r="J3650" s="381"/>
      <c r="K3650" s="381"/>
      <c r="L3650" s="381"/>
      <c r="M3650" s="381"/>
      <c r="N3650" s="381"/>
      <c r="O3650" s="381"/>
      <c r="P3650" s="381"/>
      <c r="Q3650" s="381"/>
      <c r="R3650" s="379"/>
    </row>
    <row r="3651" spans="1:18" x14ac:dyDescent="0.25">
      <c r="A3651" s="378"/>
      <c r="B3651" s="381"/>
      <c r="C3651" s="381"/>
      <c r="D3651" s="381"/>
      <c r="E3651" s="381"/>
      <c r="F3651" s="381"/>
      <c r="G3651" s="381"/>
      <c r="H3651" s="381"/>
      <c r="I3651" s="381"/>
      <c r="J3651" s="381"/>
      <c r="K3651" s="381"/>
      <c r="L3651" s="381"/>
      <c r="M3651" s="381"/>
      <c r="N3651" s="381"/>
      <c r="O3651" s="381"/>
      <c r="P3651" s="381"/>
      <c r="Q3651" s="381"/>
      <c r="R3651" s="379"/>
    </row>
    <row r="3652" spans="1:18" x14ac:dyDescent="0.25">
      <c r="A3652" s="378"/>
      <c r="B3652" s="381"/>
      <c r="C3652" s="381"/>
      <c r="D3652" s="381"/>
      <c r="E3652" s="381"/>
      <c r="F3652" s="381"/>
      <c r="G3652" s="381"/>
      <c r="H3652" s="381"/>
      <c r="I3652" s="381"/>
      <c r="J3652" s="381"/>
      <c r="K3652" s="381"/>
      <c r="L3652" s="381"/>
      <c r="M3652" s="381"/>
      <c r="N3652" s="381"/>
      <c r="O3652" s="381"/>
      <c r="P3652" s="381"/>
      <c r="Q3652" s="381"/>
      <c r="R3652" s="379"/>
    </row>
    <row r="3653" spans="1:18" x14ac:dyDescent="0.25">
      <c r="A3653" s="378"/>
      <c r="B3653" s="381"/>
      <c r="C3653" s="381"/>
      <c r="D3653" s="381"/>
      <c r="E3653" s="381"/>
      <c r="F3653" s="381"/>
      <c r="G3653" s="381"/>
      <c r="H3653" s="381"/>
      <c r="I3653" s="381"/>
      <c r="J3653" s="381"/>
      <c r="K3653" s="381"/>
      <c r="L3653" s="381"/>
      <c r="M3653" s="381"/>
      <c r="N3653" s="381"/>
      <c r="O3653" s="381"/>
      <c r="P3653" s="381"/>
      <c r="Q3653" s="381"/>
      <c r="R3653" s="379"/>
    </row>
    <row r="3654" spans="1:18" x14ac:dyDescent="0.25">
      <c r="A3654" s="378"/>
      <c r="B3654" s="381"/>
      <c r="C3654" s="381"/>
      <c r="D3654" s="381"/>
      <c r="E3654" s="381"/>
      <c r="F3654" s="381"/>
      <c r="G3654" s="381"/>
      <c r="H3654" s="381"/>
      <c r="I3654" s="381"/>
      <c r="J3654" s="381"/>
      <c r="K3654" s="381"/>
      <c r="L3654" s="381"/>
      <c r="M3654" s="381"/>
      <c r="N3654" s="381"/>
      <c r="O3654" s="381"/>
      <c r="P3654" s="381"/>
      <c r="Q3654" s="381"/>
      <c r="R3654" s="379"/>
    </row>
    <row r="3655" spans="1:18" x14ac:dyDescent="0.25">
      <c r="A3655" s="378"/>
      <c r="B3655" s="381"/>
      <c r="C3655" s="381"/>
      <c r="D3655" s="381"/>
      <c r="E3655" s="381"/>
      <c r="F3655" s="381"/>
      <c r="G3655" s="381"/>
      <c r="H3655" s="381"/>
      <c r="I3655" s="381"/>
      <c r="J3655" s="381"/>
      <c r="K3655" s="381"/>
      <c r="L3655" s="381"/>
      <c r="M3655" s="381"/>
      <c r="N3655" s="381"/>
      <c r="O3655" s="381"/>
      <c r="P3655" s="381"/>
      <c r="Q3655" s="381"/>
      <c r="R3655" s="379"/>
    </row>
    <row r="3656" spans="1:18" x14ac:dyDescent="0.25">
      <c r="A3656" s="378"/>
      <c r="B3656" s="381"/>
      <c r="C3656" s="381"/>
      <c r="D3656" s="381"/>
      <c r="E3656" s="381"/>
      <c r="F3656" s="381"/>
      <c r="G3656" s="381"/>
      <c r="H3656" s="381"/>
      <c r="I3656" s="381"/>
      <c r="J3656" s="381"/>
      <c r="K3656" s="381"/>
      <c r="L3656" s="381"/>
      <c r="M3656" s="381"/>
      <c r="N3656" s="381"/>
      <c r="O3656" s="381"/>
      <c r="P3656" s="381"/>
      <c r="Q3656" s="381"/>
      <c r="R3656" s="379"/>
    </row>
    <row r="3657" spans="1:18" x14ac:dyDescent="0.25">
      <c r="A3657" s="378"/>
      <c r="B3657" s="381"/>
      <c r="C3657" s="381"/>
      <c r="D3657" s="381"/>
      <c r="E3657" s="381"/>
      <c r="F3657" s="381"/>
      <c r="G3657" s="381"/>
      <c r="H3657" s="381"/>
      <c r="I3657" s="381"/>
      <c r="J3657" s="381"/>
      <c r="K3657" s="381"/>
      <c r="L3657" s="381"/>
      <c r="M3657" s="381"/>
      <c r="N3657" s="381"/>
      <c r="O3657" s="381"/>
      <c r="P3657" s="381"/>
      <c r="Q3657" s="381"/>
      <c r="R3657" s="379"/>
    </row>
    <row r="3658" spans="1:18" x14ac:dyDescent="0.25">
      <c r="A3658" s="378"/>
      <c r="B3658" s="381"/>
      <c r="C3658" s="381"/>
      <c r="D3658" s="381"/>
      <c r="E3658" s="381"/>
      <c r="F3658" s="381"/>
      <c r="G3658" s="381"/>
      <c r="H3658" s="381"/>
      <c r="I3658" s="381"/>
      <c r="J3658" s="381"/>
      <c r="K3658" s="381"/>
      <c r="L3658" s="381"/>
      <c r="M3658" s="381"/>
      <c r="N3658" s="381"/>
      <c r="O3658" s="381"/>
      <c r="P3658" s="381"/>
      <c r="Q3658" s="381"/>
      <c r="R3658" s="379"/>
    </row>
    <row r="3659" spans="1:18" x14ac:dyDescent="0.25">
      <c r="A3659" s="378"/>
      <c r="B3659" s="381"/>
      <c r="C3659" s="381"/>
      <c r="D3659" s="381"/>
      <c r="E3659" s="381"/>
      <c r="F3659" s="381"/>
      <c r="G3659" s="381"/>
      <c r="H3659" s="381"/>
      <c r="I3659" s="381"/>
      <c r="J3659" s="381"/>
      <c r="K3659" s="381"/>
      <c r="L3659" s="381"/>
      <c r="M3659" s="381"/>
      <c r="N3659" s="381"/>
      <c r="O3659" s="381"/>
      <c r="P3659" s="381"/>
      <c r="Q3659" s="381"/>
      <c r="R3659" s="379"/>
    </row>
    <row r="3660" spans="1:18" x14ac:dyDescent="0.25">
      <c r="A3660" s="378"/>
      <c r="B3660" s="381"/>
      <c r="C3660" s="381"/>
      <c r="D3660" s="381"/>
      <c r="E3660" s="381"/>
      <c r="F3660" s="381"/>
      <c r="G3660" s="381"/>
      <c r="H3660" s="381"/>
      <c r="I3660" s="381"/>
      <c r="J3660" s="381"/>
      <c r="K3660" s="381"/>
      <c r="L3660" s="381"/>
      <c r="M3660" s="381"/>
      <c r="N3660" s="381"/>
      <c r="O3660" s="381"/>
      <c r="P3660" s="381"/>
      <c r="Q3660" s="381"/>
      <c r="R3660" s="379"/>
    </row>
    <row r="3661" spans="1:18" x14ac:dyDescent="0.25">
      <c r="A3661" s="378"/>
      <c r="B3661" s="381"/>
      <c r="C3661" s="381"/>
      <c r="D3661" s="381"/>
      <c r="E3661" s="381"/>
      <c r="F3661" s="381"/>
      <c r="G3661" s="381"/>
      <c r="H3661" s="381"/>
      <c r="I3661" s="381"/>
      <c r="J3661" s="381"/>
      <c r="K3661" s="381"/>
      <c r="L3661" s="381"/>
      <c r="M3661" s="381"/>
      <c r="N3661" s="381"/>
      <c r="O3661" s="381"/>
      <c r="P3661" s="381"/>
      <c r="Q3661" s="381"/>
      <c r="R3661" s="379"/>
    </row>
    <row r="3662" spans="1:18" x14ac:dyDescent="0.25">
      <c r="A3662" s="378"/>
      <c r="B3662" s="381"/>
      <c r="C3662" s="381"/>
      <c r="D3662" s="381"/>
      <c r="E3662" s="381"/>
      <c r="F3662" s="381"/>
      <c r="G3662" s="381"/>
      <c r="H3662" s="381"/>
      <c r="I3662" s="381"/>
      <c r="J3662" s="381"/>
      <c r="K3662" s="381"/>
      <c r="L3662" s="381"/>
      <c r="M3662" s="381"/>
      <c r="N3662" s="381"/>
      <c r="O3662" s="381"/>
      <c r="P3662" s="381"/>
      <c r="Q3662" s="381"/>
      <c r="R3662" s="379"/>
    </row>
    <row r="3663" spans="1:18" x14ac:dyDescent="0.25">
      <c r="A3663" s="378"/>
      <c r="B3663" s="381"/>
      <c r="C3663" s="381"/>
      <c r="D3663" s="381"/>
      <c r="E3663" s="381"/>
      <c r="F3663" s="381"/>
      <c r="G3663" s="381"/>
      <c r="H3663" s="381"/>
      <c r="I3663" s="381"/>
      <c r="J3663" s="381"/>
      <c r="K3663" s="381"/>
      <c r="L3663" s="381"/>
      <c r="M3663" s="381"/>
      <c r="N3663" s="381"/>
      <c r="O3663" s="381"/>
      <c r="P3663" s="381"/>
      <c r="Q3663" s="381"/>
      <c r="R3663" s="379"/>
    </row>
    <row r="3664" spans="1:18" x14ac:dyDescent="0.25">
      <c r="A3664" s="378"/>
      <c r="B3664" s="381"/>
      <c r="C3664" s="381"/>
      <c r="D3664" s="381"/>
      <c r="E3664" s="381"/>
      <c r="F3664" s="381"/>
      <c r="G3664" s="381"/>
      <c r="H3664" s="381"/>
      <c r="I3664" s="381"/>
      <c r="J3664" s="381"/>
      <c r="K3664" s="381"/>
      <c r="L3664" s="381"/>
      <c r="M3664" s="381"/>
      <c r="N3664" s="381"/>
      <c r="O3664" s="381"/>
      <c r="P3664" s="381"/>
      <c r="Q3664" s="381"/>
      <c r="R3664" s="379"/>
    </row>
    <row r="3665" spans="1:18" x14ac:dyDescent="0.25">
      <c r="A3665" s="378"/>
      <c r="B3665" s="381"/>
      <c r="C3665" s="381"/>
      <c r="D3665" s="381"/>
      <c r="E3665" s="381"/>
      <c r="F3665" s="381"/>
      <c r="G3665" s="381"/>
      <c r="H3665" s="381"/>
      <c r="I3665" s="381"/>
      <c r="J3665" s="381"/>
      <c r="K3665" s="381"/>
      <c r="L3665" s="381"/>
      <c r="M3665" s="381"/>
      <c r="N3665" s="381"/>
      <c r="O3665" s="381"/>
      <c r="P3665" s="381"/>
      <c r="Q3665" s="381"/>
      <c r="R3665" s="379"/>
    </row>
    <row r="3666" spans="1:18" x14ac:dyDescent="0.25">
      <c r="A3666" s="378"/>
      <c r="B3666" s="381"/>
      <c r="C3666" s="381"/>
      <c r="D3666" s="381"/>
      <c r="E3666" s="381"/>
      <c r="F3666" s="381"/>
      <c r="G3666" s="381"/>
      <c r="H3666" s="381"/>
      <c r="I3666" s="381"/>
      <c r="J3666" s="381"/>
      <c r="K3666" s="381"/>
      <c r="L3666" s="381"/>
      <c r="M3666" s="381"/>
      <c r="N3666" s="381"/>
      <c r="O3666" s="381"/>
      <c r="P3666" s="381"/>
      <c r="Q3666" s="381"/>
      <c r="R3666" s="379"/>
    </row>
    <row r="3667" spans="1:18" x14ac:dyDescent="0.25">
      <c r="A3667" s="378"/>
      <c r="B3667" s="381"/>
      <c r="C3667" s="381"/>
      <c r="D3667" s="381"/>
      <c r="E3667" s="381"/>
      <c r="F3667" s="381"/>
      <c r="G3667" s="381"/>
      <c r="H3667" s="381"/>
      <c r="I3667" s="381"/>
      <c r="J3667" s="381"/>
      <c r="K3667" s="381"/>
      <c r="L3667" s="381"/>
      <c r="M3667" s="381"/>
      <c r="N3667" s="381"/>
      <c r="O3667" s="381"/>
      <c r="P3667" s="381"/>
      <c r="Q3667" s="381"/>
      <c r="R3667" s="379"/>
    </row>
    <row r="3668" spans="1:18" x14ac:dyDescent="0.25">
      <c r="A3668" s="378"/>
      <c r="B3668" s="381"/>
      <c r="C3668" s="381"/>
      <c r="D3668" s="381"/>
      <c r="E3668" s="381"/>
      <c r="F3668" s="381"/>
      <c r="G3668" s="381"/>
      <c r="H3668" s="381"/>
      <c r="I3668" s="381"/>
      <c r="J3668" s="381"/>
      <c r="K3668" s="381"/>
      <c r="L3668" s="381"/>
      <c r="M3668" s="381"/>
      <c r="N3668" s="381"/>
      <c r="O3668" s="381"/>
      <c r="P3668" s="381"/>
      <c r="Q3668" s="381"/>
      <c r="R3668" s="379"/>
    </row>
    <row r="3669" spans="1:18" x14ac:dyDescent="0.25">
      <c r="A3669" s="378"/>
      <c r="B3669" s="381"/>
      <c r="C3669" s="381"/>
      <c r="D3669" s="381"/>
      <c r="E3669" s="381"/>
      <c r="F3669" s="381"/>
      <c r="G3669" s="381"/>
      <c r="H3669" s="381"/>
      <c r="I3669" s="381"/>
      <c r="J3669" s="381"/>
      <c r="K3669" s="381"/>
      <c r="L3669" s="381"/>
      <c r="M3669" s="381"/>
      <c r="N3669" s="381"/>
      <c r="O3669" s="381"/>
      <c r="P3669" s="381"/>
      <c r="Q3669" s="381"/>
      <c r="R3669" s="379"/>
    </row>
    <row r="3670" spans="1:18" x14ac:dyDescent="0.25">
      <c r="A3670" s="378"/>
      <c r="B3670" s="381"/>
      <c r="C3670" s="381"/>
      <c r="D3670" s="381"/>
      <c r="E3670" s="381"/>
      <c r="F3670" s="381"/>
      <c r="G3670" s="381"/>
      <c r="H3670" s="381"/>
      <c r="I3670" s="381"/>
      <c r="J3670" s="381"/>
      <c r="K3670" s="381"/>
      <c r="L3670" s="381"/>
      <c r="M3670" s="381"/>
      <c r="N3670" s="381"/>
      <c r="O3670" s="381"/>
      <c r="P3670" s="381"/>
      <c r="Q3670" s="381"/>
      <c r="R3670" s="379"/>
    </row>
    <row r="3671" spans="1:18" x14ac:dyDescent="0.25">
      <c r="A3671" s="378"/>
      <c r="B3671" s="381"/>
      <c r="C3671" s="381"/>
      <c r="D3671" s="381"/>
      <c r="E3671" s="381"/>
      <c r="F3671" s="381"/>
      <c r="G3671" s="381"/>
      <c r="H3671" s="381"/>
      <c r="I3671" s="381"/>
      <c r="J3671" s="381"/>
      <c r="K3671" s="381"/>
      <c r="L3671" s="381"/>
      <c r="M3671" s="381"/>
      <c r="N3671" s="381"/>
      <c r="O3671" s="381"/>
      <c r="P3671" s="381"/>
      <c r="Q3671" s="381"/>
      <c r="R3671" s="379"/>
    </row>
    <row r="3672" spans="1:18" x14ac:dyDescent="0.25">
      <c r="A3672" s="378"/>
      <c r="B3672" s="381"/>
      <c r="C3672" s="381"/>
      <c r="D3672" s="381"/>
      <c r="E3672" s="381"/>
      <c r="F3672" s="381"/>
      <c r="G3672" s="381"/>
      <c r="H3672" s="381"/>
      <c r="I3672" s="381"/>
      <c r="J3672" s="381"/>
      <c r="K3672" s="381"/>
      <c r="L3672" s="381"/>
      <c r="M3672" s="381"/>
      <c r="N3672" s="381"/>
      <c r="O3672" s="381"/>
      <c r="P3672" s="381"/>
      <c r="Q3672" s="381"/>
      <c r="R3672" s="379"/>
    </row>
    <row r="3673" spans="1:18" x14ac:dyDescent="0.25">
      <c r="A3673" s="378"/>
      <c r="B3673" s="381"/>
      <c r="C3673" s="381"/>
      <c r="D3673" s="381"/>
      <c r="E3673" s="381"/>
      <c r="F3673" s="381"/>
      <c r="G3673" s="381"/>
      <c r="H3673" s="381"/>
      <c r="I3673" s="381"/>
      <c r="J3673" s="381"/>
      <c r="K3673" s="381"/>
      <c r="L3673" s="381"/>
      <c r="M3673" s="381"/>
      <c r="N3673" s="381"/>
      <c r="O3673" s="381"/>
      <c r="P3673" s="381"/>
      <c r="Q3673" s="381"/>
      <c r="R3673" s="379"/>
    </row>
    <row r="3674" spans="1:18" x14ac:dyDescent="0.25">
      <c r="A3674" s="378"/>
      <c r="B3674" s="381"/>
      <c r="C3674" s="381"/>
      <c r="D3674" s="381"/>
      <c r="E3674" s="381"/>
      <c r="F3674" s="381"/>
      <c r="G3674" s="381"/>
      <c r="H3674" s="381"/>
      <c r="I3674" s="381"/>
      <c r="J3674" s="381"/>
      <c r="K3674" s="381"/>
      <c r="L3674" s="381"/>
      <c r="M3674" s="381"/>
      <c r="N3674" s="381"/>
      <c r="O3674" s="381"/>
      <c r="P3674" s="381"/>
      <c r="Q3674" s="381"/>
      <c r="R3674" s="379"/>
    </row>
    <row r="3675" spans="1:18" x14ac:dyDescent="0.25">
      <c r="A3675" s="378"/>
      <c r="B3675" s="381"/>
      <c r="C3675" s="381"/>
      <c r="D3675" s="381"/>
      <c r="E3675" s="381"/>
      <c r="F3675" s="381"/>
      <c r="G3675" s="381"/>
      <c r="H3675" s="381"/>
      <c r="I3675" s="381"/>
      <c r="J3675" s="381"/>
      <c r="K3675" s="381"/>
      <c r="L3675" s="381"/>
      <c r="M3675" s="381"/>
      <c r="N3675" s="381"/>
      <c r="O3675" s="381"/>
      <c r="P3675" s="381"/>
      <c r="Q3675" s="381"/>
      <c r="R3675" s="379"/>
    </row>
    <row r="3676" spans="1:18" x14ac:dyDescent="0.25">
      <c r="A3676" s="378"/>
      <c r="B3676" s="381"/>
      <c r="C3676" s="381"/>
      <c r="D3676" s="381"/>
      <c r="E3676" s="381"/>
      <c r="F3676" s="381"/>
      <c r="G3676" s="381"/>
      <c r="H3676" s="381"/>
      <c r="I3676" s="381"/>
      <c r="J3676" s="381"/>
      <c r="K3676" s="381"/>
      <c r="L3676" s="381"/>
      <c r="M3676" s="381"/>
      <c r="N3676" s="381"/>
      <c r="O3676" s="381"/>
      <c r="P3676" s="381"/>
      <c r="Q3676" s="381"/>
      <c r="R3676" s="379"/>
    </row>
    <row r="3677" spans="1:18" x14ac:dyDescent="0.25">
      <c r="A3677" s="378"/>
      <c r="B3677" s="381"/>
      <c r="C3677" s="381"/>
      <c r="D3677" s="381"/>
      <c r="E3677" s="381"/>
      <c r="F3677" s="381"/>
      <c r="G3677" s="381"/>
      <c r="H3677" s="381"/>
      <c r="I3677" s="381"/>
      <c r="J3677" s="381"/>
      <c r="K3677" s="381"/>
      <c r="L3677" s="381"/>
      <c r="M3677" s="381"/>
      <c r="N3677" s="381"/>
      <c r="O3677" s="381"/>
      <c r="P3677" s="381"/>
      <c r="Q3677" s="381"/>
      <c r="R3677" s="379"/>
    </row>
    <row r="3678" spans="1:18" x14ac:dyDescent="0.25">
      <c r="A3678" s="378"/>
      <c r="B3678" s="381"/>
      <c r="C3678" s="381"/>
      <c r="D3678" s="381"/>
      <c r="E3678" s="381"/>
      <c r="F3678" s="381"/>
      <c r="G3678" s="381"/>
      <c r="H3678" s="381"/>
      <c r="I3678" s="381"/>
      <c r="J3678" s="381"/>
      <c r="K3678" s="381"/>
      <c r="L3678" s="381"/>
      <c r="M3678" s="381"/>
      <c r="N3678" s="381"/>
      <c r="O3678" s="381"/>
      <c r="P3678" s="381"/>
      <c r="Q3678" s="381"/>
      <c r="R3678" s="379"/>
    </row>
    <row r="3679" spans="1:18" x14ac:dyDescent="0.25">
      <c r="A3679" s="378"/>
      <c r="B3679" s="381"/>
      <c r="C3679" s="381"/>
      <c r="D3679" s="381"/>
      <c r="E3679" s="381"/>
      <c r="F3679" s="381"/>
      <c r="G3679" s="381"/>
      <c r="H3679" s="381"/>
      <c r="I3679" s="381"/>
      <c r="J3679" s="381"/>
      <c r="K3679" s="381"/>
      <c r="L3679" s="381"/>
      <c r="M3679" s="381"/>
      <c r="N3679" s="381"/>
      <c r="O3679" s="381"/>
      <c r="P3679" s="381"/>
      <c r="Q3679" s="381"/>
      <c r="R3679" s="379"/>
    </row>
    <row r="3680" spans="1:18" x14ac:dyDescent="0.25">
      <c r="A3680" s="378"/>
      <c r="B3680" s="381"/>
      <c r="C3680" s="381"/>
      <c r="D3680" s="381"/>
      <c r="E3680" s="381"/>
      <c r="F3680" s="381"/>
      <c r="G3680" s="381"/>
      <c r="H3680" s="381"/>
      <c r="I3680" s="381"/>
      <c r="J3680" s="381"/>
      <c r="K3680" s="381"/>
      <c r="L3680" s="381"/>
      <c r="M3680" s="381"/>
      <c r="N3680" s="381"/>
      <c r="O3680" s="381"/>
      <c r="P3680" s="381"/>
      <c r="Q3680" s="381"/>
      <c r="R3680" s="379"/>
    </row>
    <row r="3681" spans="1:18" x14ac:dyDescent="0.25">
      <c r="A3681" s="378"/>
      <c r="B3681" s="381"/>
      <c r="C3681" s="381"/>
      <c r="D3681" s="381"/>
      <c r="E3681" s="381"/>
      <c r="F3681" s="381"/>
      <c r="G3681" s="381"/>
      <c r="H3681" s="381"/>
      <c r="I3681" s="381"/>
      <c r="J3681" s="381"/>
      <c r="K3681" s="381"/>
      <c r="L3681" s="381"/>
      <c r="M3681" s="381"/>
      <c r="N3681" s="381"/>
      <c r="O3681" s="381"/>
      <c r="P3681" s="381"/>
      <c r="Q3681" s="381"/>
      <c r="R3681" s="379"/>
    </row>
    <row r="3682" spans="1:18" x14ac:dyDescent="0.25">
      <c r="A3682" s="378"/>
      <c r="B3682" s="381"/>
      <c r="C3682" s="381"/>
      <c r="D3682" s="381"/>
      <c r="E3682" s="381"/>
      <c r="F3682" s="381"/>
      <c r="G3682" s="381"/>
      <c r="H3682" s="381"/>
      <c r="I3682" s="381"/>
      <c r="J3682" s="381"/>
      <c r="K3682" s="381"/>
      <c r="L3682" s="381"/>
      <c r="M3682" s="381"/>
      <c r="N3682" s="381"/>
      <c r="O3682" s="381"/>
      <c r="P3682" s="381"/>
      <c r="Q3682" s="381"/>
      <c r="R3682" s="379"/>
    </row>
    <row r="3683" spans="1:18" x14ac:dyDescent="0.25">
      <c r="A3683" s="378"/>
      <c r="B3683" s="381"/>
      <c r="C3683" s="381"/>
      <c r="D3683" s="381"/>
      <c r="E3683" s="381"/>
      <c r="F3683" s="381"/>
      <c r="G3683" s="381"/>
      <c r="H3683" s="381"/>
      <c r="I3683" s="381"/>
      <c r="J3683" s="381"/>
      <c r="K3683" s="381"/>
      <c r="L3683" s="381"/>
      <c r="M3683" s="381"/>
      <c r="N3683" s="381"/>
      <c r="O3683" s="381"/>
      <c r="P3683" s="381"/>
      <c r="Q3683" s="381"/>
      <c r="R3683" s="379"/>
    </row>
    <row r="3684" spans="1:18" x14ac:dyDescent="0.25">
      <c r="A3684" s="378"/>
      <c r="B3684" s="381"/>
      <c r="C3684" s="381"/>
      <c r="D3684" s="381"/>
      <c r="E3684" s="381"/>
      <c r="F3684" s="381"/>
      <c r="G3684" s="381"/>
      <c r="H3684" s="381"/>
      <c r="I3684" s="381"/>
      <c r="J3684" s="381"/>
      <c r="K3684" s="381"/>
      <c r="L3684" s="381"/>
      <c r="M3684" s="381"/>
      <c r="N3684" s="381"/>
      <c r="O3684" s="381"/>
      <c r="P3684" s="381"/>
      <c r="Q3684" s="381"/>
      <c r="R3684" s="379"/>
    </row>
    <row r="3685" spans="1:18" x14ac:dyDescent="0.25">
      <c r="A3685" s="378"/>
      <c r="B3685" s="381"/>
      <c r="C3685" s="381"/>
      <c r="D3685" s="381"/>
      <c r="E3685" s="381"/>
      <c r="F3685" s="381"/>
      <c r="G3685" s="381"/>
      <c r="H3685" s="381"/>
      <c r="I3685" s="381"/>
      <c r="J3685" s="381"/>
      <c r="K3685" s="381"/>
      <c r="L3685" s="381"/>
      <c r="M3685" s="381"/>
      <c r="N3685" s="381"/>
      <c r="O3685" s="381"/>
      <c r="P3685" s="381"/>
      <c r="Q3685" s="381"/>
      <c r="R3685" s="379"/>
    </row>
    <row r="3686" spans="1:18" x14ac:dyDescent="0.25">
      <c r="A3686" s="378"/>
      <c r="B3686" s="381"/>
      <c r="C3686" s="381"/>
      <c r="D3686" s="381"/>
      <c r="E3686" s="381"/>
      <c r="F3686" s="381"/>
      <c r="G3686" s="381"/>
      <c r="H3686" s="381"/>
      <c r="I3686" s="381"/>
      <c r="J3686" s="381"/>
      <c r="K3686" s="381"/>
      <c r="L3686" s="381"/>
      <c r="M3686" s="381"/>
      <c r="N3686" s="381"/>
      <c r="O3686" s="381"/>
      <c r="P3686" s="381"/>
      <c r="Q3686" s="381"/>
      <c r="R3686" s="379"/>
    </row>
    <row r="3687" spans="1:18" x14ac:dyDescent="0.25">
      <c r="A3687" s="378"/>
      <c r="B3687" s="381"/>
      <c r="C3687" s="381"/>
      <c r="D3687" s="381"/>
      <c r="E3687" s="381"/>
      <c r="F3687" s="381"/>
      <c r="G3687" s="381"/>
      <c r="H3687" s="381"/>
      <c r="I3687" s="381"/>
      <c r="J3687" s="381"/>
      <c r="K3687" s="381"/>
      <c r="L3687" s="381"/>
      <c r="M3687" s="381"/>
      <c r="N3687" s="381"/>
      <c r="O3687" s="381"/>
      <c r="P3687" s="381"/>
      <c r="Q3687" s="381"/>
      <c r="R3687" s="379"/>
    </row>
    <row r="3688" spans="1:18" x14ac:dyDescent="0.25">
      <c r="A3688" s="378"/>
      <c r="B3688" s="381"/>
      <c r="C3688" s="381"/>
      <c r="D3688" s="381"/>
      <c r="E3688" s="381"/>
      <c r="F3688" s="381"/>
      <c r="G3688" s="381"/>
      <c r="H3688" s="381"/>
      <c r="I3688" s="381"/>
      <c r="J3688" s="381"/>
      <c r="K3688" s="381"/>
      <c r="L3688" s="381"/>
      <c r="M3688" s="381"/>
      <c r="N3688" s="381"/>
      <c r="O3688" s="381"/>
      <c r="P3688" s="381"/>
      <c r="Q3688" s="381"/>
      <c r="R3688" s="379"/>
    </row>
    <row r="3689" spans="1:18" x14ac:dyDescent="0.25">
      <c r="A3689" s="378"/>
      <c r="B3689" s="381"/>
      <c r="C3689" s="381"/>
      <c r="D3689" s="381"/>
      <c r="E3689" s="381"/>
      <c r="F3689" s="381"/>
      <c r="G3689" s="381"/>
      <c r="H3689" s="381"/>
      <c r="I3689" s="381"/>
      <c r="J3689" s="381"/>
      <c r="K3689" s="381"/>
      <c r="L3689" s="381"/>
      <c r="M3689" s="381"/>
      <c r="N3689" s="381"/>
      <c r="O3689" s="381"/>
      <c r="P3689" s="381"/>
      <c r="Q3689" s="381"/>
      <c r="R3689" s="379"/>
    </row>
    <row r="3690" spans="1:18" x14ac:dyDescent="0.25">
      <c r="A3690" s="378"/>
      <c r="B3690" s="381"/>
      <c r="C3690" s="381"/>
      <c r="D3690" s="381"/>
      <c r="E3690" s="381"/>
      <c r="F3690" s="381"/>
      <c r="G3690" s="381"/>
      <c r="H3690" s="381"/>
      <c r="I3690" s="381"/>
      <c r="J3690" s="381"/>
      <c r="K3690" s="381"/>
      <c r="L3690" s="381"/>
      <c r="M3690" s="381"/>
      <c r="N3690" s="381"/>
      <c r="O3690" s="381"/>
      <c r="P3690" s="381"/>
      <c r="Q3690" s="381"/>
      <c r="R3690" s="379"/>
    </row>
    <row r="3691" spans="1:18" x14ac:dyDescent="0.25">
      <c r="A3691" s="378"/>
      <c r="B3691" s="381"/>
      <c r="C3691" s="381"/>
      <c r="D3691" s="381"/>
      <c r="E3691" s="381"/>
      <c r="F3691" s="381"/>
      <c r="G3691" s="381"/>
      <c r="H3691" s="381"/>
      <c r="I3691" s="381"/>
      <c r="J3691" s="381"/>
      <c r="K3691" s="381"/>
      <c r="L3691" s="381"/>
      <c r="M3691" s="381"/>
      <c r="N3691" s="381"/>
      <c r="O3691" s="381"/>
      <c r="P3691" s="381"/>
      <c r="Q3691" s="381"/>
      <c r="R3691" s="379"/>
    </row>
    <row r="3692" spans="1:18" x14ac:dyDescent="0.25">
      <c r="A3692" s="378"/>
      <c r="B3692" s="381"/>
      <c r="C3692" s="381"/>
      <c r="D3692" s="381"/>
      <c r="E3692" s="381"/>
      <c r="F3692" s="381"/>
      <c r="G3692" s="381"/>
      <c r="H3692" s="381"/>
      <c r="I3692" s="381"/>
      <c r="J3692" s="381"/>
      <c r="K3692" s="381"/>
      <c r="L3692" s="381"/>
      <c r="M3692" s="381"/>
      <c r="N3692" s="381"/>
      <c r="O3692" s="381"/>
      <c r="P3692" s="381"/>
      <c r="Q3692" s="381"/>
      <c r="R3692" s="379"/>
    </row>
    <row r="3693" spans="1:18" x14ac:dyDescent="0.25">
      <c r="A3693" s="378"/>
      <c r="B3693" s="381"/>
      <c r="C3693" s="381"/>
      <c r="D3693" s="381"/>
      <c r="E3693" s="381"/>
      <c r="F3693" s="381"/>
      <c r="G3693" s="381"/>
      <c r="H3693" s="381"/>
      <c r="I3693" s="381"/>
      <c r="J3693" s="381"/>
      <c r="K3693" s="381"/>
      <c r="L3693" s="381"/>
      <c r="M3693" s="381"/>
      <c r="N3693" s="381"/>
      <c r="O3693" s="381"/>
      <c r="P3693" s="381"/>
      <c r="Q3693" s="381"/>
      <c r="R3693" s="379"/>
    </row>
    <row r="3694" spans="1:18" x14ac:dyDescent="0.25">
      <c r="A3694" s="378"/>
      <c r="B3694" s="381"/>
      <c r="C3694" s="381"/>
      <c r="D3694" s="381"/>
      <c r="E3694" s="381"/>
      <c r="F3694" s="381"/>
      <c r="G3694" s="381"/>
      <c r="H3694" s="381"/>
      <c r="I3694" s="381"/>
      <c r="J3694" s="381"/>
      <c r="K3694" s="381"/>
      <c r="L3694" s="381"/>
      <c r="M3694" s="381"/>
      <c r="N3694" s="381"/>
      <c r="O3694" s="381"/>
      <c r="P3694" s="381"/>
      <c r="Q3694" s="381"/>
      <c r="R3694" s="379"/>
    </row>
    <row r="3695" spans="1:18" x14ac:dyDescent="0.25">
      <c r="A3695" s="378"/>
      <c r="B3695" s="381"/>
      <c r="C3695" s="381"/>
      <c r="D3695" s="381"/>
      <c r="E3695" s="381"/>
      <c r="F3695" s="381"/>
      <c r="G3695" s="381"/>
      <c r="H3695" s="381"/>
      <c r="I3695" s="381"/>
      <c r="J3695" s="381"/>
      <c r="K3695" s="381"/>
      <c r="L3695" s="381"/>
      <c r="M3695" s="381"/>
      <c r="N3695" s="381"/>
      <c r="O3695" s="381"/>
      <c r="P3695" s="381"/>
      <c r="Q3695" s="381"/>
      <c r="R3695" s="379"/>
    </row>
    <row r="3696" spans="1:18" x14ac:dyDescent="0.25">
      <c r="A3696" s="378"/>
      <c r="B3696" s="381"/>
      <c r="C3696" s="381"/>
      <c r="D3696" s="381"/>
      <c r="E3696" s="381"/>
      <c r="F3696" s="381"/>
      <c r="G3696" s="381"/>
      <c r="H3696" s="381"/>
      <c r="I3696" s="381"/>
      <c r="J3696" s="381"/>
      <c r="K3696" s="381"/>
      <c r="L3696" s="381"/>
      <c r="M3696" s="381"/>
      <c r="N3696" s="381"/>
      <c r="O3696" s="381"/>
      <c r="P3696" s="381"/>
      <c r="Q3696" s="381"/>
      <c r="R3696" s="379"/>
    </row>
    <row r="3697" spans="1:18" x14ac:dyDescent="0.25">
      <c r="A3697" s="378"/>
      <c r="B3697" s="381"/>
      <c r="C3697" s="381"/>
      <c r="D3697" s="381"/>
      <c r="E3697" s="381"/>
      <c r="F3697" s="381"/>
      <c r="G3697" s="381"/>
      <c r="H3697" s="381"/>
      <c r="I3697" s="381"/>
      <c r="J3697" s="381"/>
      <c r="K3697" s="381"/>
      <c r="L3697" s="381"/>
      <c r="M3697" s="381"/>
      <c r="N3697" s="381"/>
      <c r="O3697" s="381"/>
      <c r="P3697" s="381"/>
      <c r="Q3697" s="381"/>
      <c r="R3697" s="379"/>
    </row>
    <row r="3698" spans="1:18" x14ac:dyDescent="0.25">
      <c r="A3698" s="378"/>
      <c r="B3698" s="381"/>
      <c r="C3698" s="381"/>
      <c r="D3698" s="381"/>
      <c r="E3698" s="381"/>
      <c r="F3698" s="381"/>
      <c r="G3698" s="381"/>
      <c r="H3698" s="381"/>
      <c r="I3698" s="381"/>
      <c r="J3698" s="381"/>
      <c r="K3698" s="381"/>
      <c r="L3698" s="381"/>
      <c r="M3698" s="381"/>
      <c r="N3698" s="381"/>
      <c r="O3698" s="381"/>
      <c r="P3698" s="381"/>
      <c r="Q3698" s="381"/>
      <c r="R3698" s="379"/>
    </row>
    <row r="3699" spans="1:18" x14ac:dyDescent="0.25">
      <c r="A3699" s="378"/>
      <c r="B3699" s="381"/>
      <c r="C3699" s="381"/>
      <c r="D3699" s="381"/>
      <c r="E3699" s="381"/>
      <c r="F3699" s="381"/>
      <c r="G3699" s="381"/>
      <c r="H3699" s="381"/>
      <c r="I3699" s="381"/>
      <c r="J3699" s="381"/>
      <c r="K3699" s="381"/>
      <c r="L3699" s="381"/>
      <c r="M3699" s="381"/>
      <c r="N3699" s="381"/>
      <c r="O3699" s="381"/>
      <c r="P3699" s="381"/>
      <c r="Q3699" s="381"/>
      <c r="R3699" s="379"/>
    </row>
    <row r="3700" spans="1:18" x14ac:dyDescent="0.25">
      <c r="A3700" s="378"/>
      <c r="B3700" s="381"/>
      <c r="C3700" s="381"/>
      <c r="D3700" s="381"/>
      <c r="E3700" s="381"/>
      <c r="F3700" s="381"/>
      <c r="G3700" s="381"/>
      <c r="H3700" s="381"/>
      <c r="I3700" s="381"/>
      <c r="J3700" s="381"/>
      <c r="K3700" s="381"/>
      <c r="L3700" s="381"/>
      <c r="M3700" s="381"/>
      <c r="N3700" s="381"/>
      <c r="O3700" s="381"/>
      <c r="P3700" s="381"/>
      <c r="Q3700" s="381"/>
      <c r="R3700" s="379"/>
    </row>
    <row r="3701" spans="1:18" x14ac:dyDescent="0.25">
      <c r="A3701" s="378"/>
      <c r="B3701" s="381"/>
      <c r="C3701" s="381"/>
      <c r="D3701" s="381"/>
      <c r="E3701" s="381"/>
      <c r="F3701" s="381"/>
      <c r="G3701" s="381"/>
      <c r="H3701" s="381"/>
      <c r="I3701" s="381"/>
      <c r="J3701" s="381"/>
      <c r="K3701" s="381"/>
      <c r="L3701" s="381"/>
      <c r="M3701" s="381"/>
      <c r="N3701" s="381"/>
      <c r="O3701" s="381"/>
      <c r="P3701" s="381"/>
      <c r="Q3701" s="381"/>
      <c r="R3701" s="379"/>
    </row>
    <row r="3702" spans="1:18" x14ac:dyDescent="0.25">
      <c r="A3702" s="378"/>
      <c r="B3702" s="381"/>
      <c r="C3702" s="381"/>
      <c r="D3702" s="381"/>
      <c r="E3702" s="381"/>
      <c r="F3702" s="381"/>
      <c r="G3702" s="381"/>
      <c r="H3702" s="381"/>
      <c r="I3702" s="381"/>
      <c r="J3702" s="381"/>
      <c r="K3702" s="381"/>
      <c r="L3702" s="381"/>
      <c r="M3702" s="381"/>
      <c r="N3702" s="381"/>
      <c r="O3702" s="381"/>
      <c r="P3702" s="381"/>
      <c r="Q3702" s="381"/>
      <c r="R3702" s="379"/>
    </row>
    <row r="3703" spans="1:18" x14ac:dyDescent="0.25">
      <c r="A3703" s="378"/>
      <c r="B3703" s="381"/>
      <c r="C3703" s="381"/>
      <c r="D3703" s="381"/>
      <c r="E3703" s="381"/>
      <c r="F3703" s="381"/>
      <c r="G3703" s="381"/>
      <c r="H3703" s="381"/>
      <c r="I3703" s="381"/>
      <c r="J3703" s="381"/>
      <c r="K3703" s="381"/>
      <c r="L3703" s="381"/>
      <c r="M3703" s="381"/>
      <c r="N3703" s="381"/>
      <c r="O3703" s="381"/>
      <c r="P3703" s="381"/>
      <c r="Q3703" s="381"/>
      <c r="R3703" s="379"/>
    </row>
    <row r="3704" spans="1:18" x14ac:dyDescent="0.25">
      <c r="A3704" s="378"/>
      <c r="B3704" s="381"/>
      <c r="C3704" s="381"/>
      <c r="D3704" s="381"/>
      <c r="E3704" s="381"/>
      <c r="F3704" s="381"/>
      <c r="G3704" s="381"/>
      <c r="H3704" s="381"/>
      <c r="I3704" s="381"/>
      <c r="J3704" s="381"/>
      <c r="K3704" s="381"/>
      <c r="L3704" s="381"/>
      <c r="M3704" s="381"/>
      <c r="N3704" s="381"/>
      <c r="O3704" s="381"/>
      <c r="P3704" s="381"/>
      <c r="Q3704" s="381"/>
      <c r="R3704" s="379"/>
    </row>
    <row r="3705" spans="1:18" x14ac:dyDescent="0.25">
      <c r="A3705" s="378"/>
      <c r="B3705" s="381"/>
      <c r="C3705" s="381"/>
      <c r="D3705" s="381"/>
      <c r="E3705" s="381"/>
      <c r="F3705" s="381"/>
      <c r="G3705" s="381"/>
      <c r="H3705" s="381"/>
      <c r="I3705" s="381"/>
      <c r="J3705" s="381"/>
      <c r="K3705" s="381"/>
      <c r="L3705" s="381"/>
      <c r="M3705" s="381"/>
      <c r="N3705" s="381"/>
      <c r="O3705" s="381"/>
      <c r="P3705" s="381"/>
      <c r="Q3705" s="381"/>
      <c r="R3705" s="379"/>
    </row>
    <row r="3706" spans="1:18" x14ac:dyDescent="0.25">
      <c r="A3706" s="378"/>
      <c r="B3706" s="381"/>
      <c r="C3706" s="381"/>
      <c r="D3706" s="381"/>
      <c r="E3706" s="381"/>
      <c r="F3706" s="381"/>
      <c r="G3706" s="381"/>
      <c r="H3706" s="381"/>
      <c r="I3706" s="381"/>
      <c r="J3706" s="381"/>
      <c r="K3706" s="381"/>
      <c r="L3706" s="381"/>
      <c r="M3706" s="381"/>
      <c r="N3706" s="381"/>
      <c r="O3706" s="381"/>
      <c r="P3706" s="381"/>
      <c r="Q3706" s="381"/>
      <c r="R3706" s="379"/>
    </row>
    <row r="3707" spans="1:18" x14ac:dyDescent="0.25">
      <c r="A3707" s="378"/>
      <c r="B3707" s="381"/>
      <c r="C3707" s="381"/>
      <c r="D3707" s="381"/>
      <c r="E3707" s="381"/>
      <c r="F3707" s="381"/>
      <c r="G3707" s="381"/>
      <c r="H3707" s="381"/>
      <c r="I3707" s="381"/>
      <c r="J3707" s="381"/>
      <c r="K3707" s="381"/>
      <c r="L3707" s="381"/>
      <c r="M3707" s="381"/>
      <c r="N3707" s="381"/>
      <c r="O3707" s="381"/>
      <c r="P3707" s="381"/>
      <c r="Q3707" s="381"/>
      <c r="R3707" s="379"/>
    </row>
    <row r="3708" spans="1:18" x14ac:dyDescent="0.25">
      <c r="A3708" s="378"/>
      <c r="B3708" s="381"/>
      <c r="C3708" s="381"/>
      <c r="D3708" s="381"/>
      <c r="E3708" s="381"/>
      <c r="F3708" s="381"/>
      <c r="G3708" s="381"/>
      <c r="H3708" s="381"/>
      <c r="I3708" s="381"/>
      <c r="J3708" s="381"/>
      <c r="K3708" s="381"/>
      <c r="L3708" s="381"/>
      <c r="M3708" s="381"/>
      <c r="N3708" s="381"/>
      <c r="O3708" s="381"/>
      <c r="P3708" s="381"/>
      <c r="Q3708" s="381"/>
      <c r="R3708" s="379"/>
    </row>
    <row r="3709" spans="1:18" x14ac:dyDescent="0.25">
      <c r="A3709" s="378"/>
      <c r="B3709" s="381"/>
      <c r="C3709" s="381"/>
      <c r="D3709" s="381"/>
      <c r="E3709" s="381"/>
      <c r="F3709" s="381"/>
      <c r="G3709" s="381"/>
      <c r="H3709" s="381"/>
      <c r="I3709" s="381"/>
      <c r="J3709" s="381"/>
      <c r="K3709" s="381"/>
      <c r="L3709" s="381"/>
      <c r="M3709" s="381"/>
      <c r="N3709" s="381"/>
      <c r="O3709" s="381"/>
      <c r="P3709" s="381"/>
      <c r="Q3709" s="381"/>
      <c r="R3709" s="379"/>
    </row>
    <row r="3710" spans="1:18" x14ac:dyDescent="0.25">
      <c r="A3710" s="378"/>
      <c r="B3710" s="381"/>
      <c r="C3710" s="381"/>
      <c r="D3710" s="381"/>
      <c r="E3710" s="381"/>
      <c r="F3710" s="381"/>
      <c r="G3710" s="381"/>
      <c r="H3710" s="381"/>
      <c r="I3710" s="381"/>
      <c r="J3710" s="381"/>
      <c r="K3710" s="381"/>
      <c r="L3710" s="381"/>
      <c r="M3710" s="381"/>
      <c r="N3710" s="381"/>
      <c r="O3710" s="381"/>
      <c r="P3710" s="381"/>
      <c r="Q3710" s="381"/>
      <c r="R3710" s="379"/>
    </row>
    <row r="3711" spans="1:18" x14ac:dyDescent="0.25">
      <c r="A3711" s="378"/>
      <c r="B3711" s="381"/>
      <c r="C3711" s="381"/>
      <c r="D3711" s="381"/>
      <c r="E3711" s="381"/>
      <c r="F3711" s="381"/>
      <c r="G3711" s="381"/>
      <c r="H3711" s="381"/>
      <c r="I3711" s="381"/>
      <c r="J3711" s="381"/>
      <c r="K3711" s="381"/>
      <c r="L3711" s="381"/>
      <c r="M3711" s="381"/>
      <c r="N3711" s="381"/>
      <c r="O3711" s="381"/>
      <c r="P3711" s="381"/>
      <c r="Q3711" s="381"/>
      <c r="R3711" s="379"/>
    </row>
    <row r="3712" spans="1:18" x14ac:dyDescent="0.25">
      <c r="A3712" s="378"/>
      <c r="B3712" s="381"/>
      <c r="C3712" s="381"/>
      <c r="D3712" s="381"/>
      <c r="E3712" s="381"/>
      <c r="F3712" s="381"/>
      <c r="G3712" s="381"/>
      <c r="H3712" s="381"/>
      <c r="I3712" s="381"/>
      <c r="J3712" s="381"/>
      <c r="K3712" s="381"/>
      <c r="L3712" s="381"/>
      <c r="M3712" s="381"/>
      <c r="N3712" s="381"/>
      <c r="O3712" s="381"/>
      <c r="P3712" s="381"/>
      <c r="Q3712" s="381"/>
      <c r="R3712" s="379"/>
    </row>
    <row r="3713" spans="1:18" x14ac:dyDescent="0.25">
      <c r="A3713" s="378"/>
      <c r="B3713" s="381"/>
      <c r="C3713" s="381"/>
      <c r="D3713" s="381"/>
      <c r="E3713" s="381"/>
      <c r="F3713" s="381"/>
      <c r="G3713" s="381"/>
      <c r="H3713" s="381"/>
      <c r="I3713" s="381"/>
      <c r="J3713" s="381"/>
      <c r="K3713" s="381"/>
      <c r="L3713" s="381"/>
      <c r="M3713" s="381"/>
      <c r="N3713" s="381"/>
      <c r="O3713" s="381"/>
      <c r="P3713" s="381"/>
      <c r="Q3713" s="381"/>
      <c r="R3713" s="379"/>
    </row>
    <row r="3714" spans="1:18" x14ac:dyDescent="0.25">
      <c r="A3714" s="378"/>
      <c r="B3714" s="381"/>
      <c r="C3714" s="381"/>
      <c r="D3714" s="381"/>
      <c r="E3714" s="381"/>
      <c r="F3714" s="381"/>
      <c r="G3714" s="381"/>
      <c r="H3714" s="381"/>
      <c r="I3714" s="381"/>
      <c r="J3714" s="381"/>
      <c r="K3714" s="381"/>
      <c r="L3714" s="381"/>
      <c r="M3714" s="381"/>
      <c r="N3714" s="381"/>
      <c r="O3714" s="381"/>
      <c r="P3714" s="381"/>
      <c r="Q3714" s="381"/>
      <c r="R3714" s="379"/>
    </row>
    <row r="3715" spans="1:18" x14ac:dyDescent="0.25">
      <c r="A3715" s="378"/>
      <c r="B3715" s="381"/>
      <c r="C3715" s="381"/>
      <c r="D3715" s="381"/>
      <c r="E3715" s="381"/>
      <c r="F3715" s="381"/>
      <c r="G3715" s="381"/>
      <c r="H3715" s="381"/>
      <c r="I3715" s="381"/>
      <c r="J3715" s="381"/>
      <c r="K3715" s="381"/>
      <c r="L3715" s="381"/>
      <c r="M3715" s="381"/>
      <c r="N3715" s="381"/>
      <c r="O3715" s="381"/>
      <c r="P3715" s="381"/>
      <c r="Q3715" s="381"/>
      <c r="R3715" s="379"/>
    </row>
    <row r="3716" spans="1:18" x14ac:dyDescent="0.25">
      <c r="A3716" s="378"/>
      <c r="B3716" s="381"/>
      <c r="C3716" s="381"/>
      <c r="D3716" s="381"/>
      <c r="E3716" s="381"/>
      <c r="F3716" s="381"/>
      <c r="G3716" s="381"/>
      <c r="H3716" s="381"/>
      <c r="I3716" s="381"/>
      <c r="J3716" s="381"/>
      <c r="K3716" s="381"/>
      <c r="L3716" s="381"/>
      <c r="M3716" s="381"/>
      <c r="N3716" s="381"/>
      <c r="O3716" s="381"/>
      <c r="P3716" s="381"/>
      <c r="Q3716" s="381"/>
      <c r="R3716" s="379"/>
    </row>
    <row r="3717" spans="1:18" x14ac:dyDescent="0.25">
      <c r="A3717" s="378"/>
      <c r="B3717" s="381"/>
      <c r="C3717" s="381"/>
      <c r="D3717" s="381"/>
      <c r="E3717" s="381"/>
      <c r="F3717" s="381"/>
      <c r="G3717" s="381"/>
      <c r="H3717" s="381"/>
      <c r="I3717" s="381"/>
      <c r="J3717" s="381"/>
      <c r="K3717" s="381"/>
      <c r="L3717" s="381"/>
      <c r="M3717" s="381"/>
      <c r="N3717" s="381"/>
      <c r="O3717" s="381"/>
      <c r="P3717" s="381"/>
      <c r="Q3717" s="381"/>
      <c r="R3717" s="379"/>
    </row>
    <row r="3718" spans="1:18" x14ac:dyDescent="0.25">
      <c r="A3718" s="378"/>
      <c r="B3718" s="381"/>
      <c r="C3718" s="381"/>
      <c r="D3718" s="381"/>
      <c r="E3718" s="381"/>
      <c r="F3718" s="381"/>
      <c r="G3718" s="381"/>
      <c r="H3718" s="381"/>
      <c r="I3718" s="381"/>
      <c r="J3718" s="381"/>
      <c r="K3718" s="381"/>
      <c r="L3718" s="381"/>
      <c r="M3718" s="381"/>
      <c r="N3718" s="381"/>
      <c r="O3718" s="381"/>
      <c r="P3718" s="381"/>
      <c r="Q3718" s="381"/>
      <c r="R3718" s="379"/>
    </row>
    <row r="3719" spans="1:18" x14ac:dyDescent="0.25">
      <c r="A3719" s="378"/>
      <c r="B3719" s="381"/>
      <c r="C3719" s="381"/>
      <c r="D3719" s="381"/>
      <c r="E3719" s="381"/>
      <c r="F3719" s="381"/>
      <c r="G3719" s="381"/>
      <c r="H3719" s="381"/>
      <c r="I3719" s="381"/>
      <c r="J3719" s="381"/>
      <c r="K3719" s="381"/>
      <c r="L3719" s="381"/>
      <c r="M3719" s="381"/>
      <c r="N3719" s="381"/>
      <c r="O3719" s="381"/>
      <c r="P3719" s="381"/>
      <c r="Q3719" s="381"/>
      <c r="R3719" s="379"/>
    </row>
    <row r="3720" spans="1:18" x14ac:dyDescent="0.25">
      <c r="A3720" s="378"/>
      <c r="B3720" s="381"/>
      <c r="C3720" s="381"/>
      <c r="D3720" s="381"/>
      <c r="E3720" s="381"/>
      <c r="F3720" s="381"/>
      <c r="G3720" s="381"/>
      <c r="H3720" s="381"/>
      <c r="I3720" s="381"/>
      <c r="J3720" s="381"/>
      <c r="K3720" s="381"/>
      <c r="L3720" s="381"/>
      <c r="M3720" s="381"/>
      <c r="N3720" s="381"/>
      <c r="O3720" s="381"/>
      <c r="P3720" s="381"/>
      <c r="Q3720" s="381"/>
      <c r="R3720" s="379"/>
    </row>
    <row r="3721" spans="1:18" x14ac:dyDescent="0.25">
      <c r="A3721" s="378"/>
      <c r="B3721" s="381"/>
      <c r="C3721" s="381"/>
      <c r="D3721" s="381"/>
      <c r="E3721" s="381"/>
      <c r="F3721" s="381"/>
      <c r="G3721" s="381"/>
      <c r="H3721" s="381"/>
      <c r="I3721" s="381"/>
      <c r="J3721" s="381"/>
      <c r="K3721" s="381"/>
      <c r="L3721" s="381"/>
      <c r="M3721" s="381"/>
      <c r="N3721" s="381"/>
      <c r="O3721" s="381"/>
      <c r="P3721" s="381"/>
      <c r="Q3721" s="381"/>
      <c r="R3721" s="379"/>
    </row>
    <row r="3722" spans="1:18" x14ac:dyDescent="0.25">
      <c r="A3722" s="378"/>
      <c r="B3722" s="381"/>
      <c r="C3722" s="381"/>
      <c r="D3722" s="381"/>
      <c r="E3722" s="381"/>
      <c r="F3722" s="381"/>
      <c r="G3722" s="381"/>
      <c r="H3722" s="381"/>
      <c r="I3722" s="381"/>
      <c r="J3722" s="381"/>
      <c r="K3722" s="381"/>
      <c r="L3722" s="381"/>
      <c r="M3722" s="381"/>
      <c r="N3722" s="381"/>
      <c r="O3722" s="381"/>
      <c r="P3722" s="381"/>
      <c r="Q3722" s="381"/>
      <c r="R3722" s="379"/>
    </row>
    <row r="3723" spans="1:18" x14ac:dyDescent="0.25">
      <c r="A3723" s="378"/>
      <c r="B3723" s="381"/>
      <c r="C3723" s="381"/>
      <c r="D3723" s="381"/>
      <c r="E3723" s="381"/>
      <c r="F3723" s="381"/>
      <c r="G3723" s="381"/>
      <c r="H3723" s="381"/>
      <c r="I3723" s="381"/>
      <c r="J3723" s="381"/>
      <c r="K3723" s="381"/>
      <c r="L3723" s="381"/>
      <c r="M3723" s="381"/>
      <c r="N3723" s="381"/>
      <c r="O3723" s="381"/>
      <c r="P3723" s="381"/>
      <c r="Q3723" s="381"/>
      <c r="R3723" s="379"/>
    </row>
    <row r="3724" spans="1:18" x14ac:dyDescent="0.25">
      <c r="A3724" s="378"/>
      <c r="B3724" s="381"/>
      <c r="C3724" s="381"/>
      <c r="D3724" s="381"/>
      <c r="E3724" s="381"/>
      <c r="F3724" s="381"/>
      <c r="G3724" s="381"/>
      <c r="H3724" s="381"/>
      <c r="I3724" s="381"/>
      <c r="J3724" s="381"/>
      <c r="K3724" s="381"/>
      <c r="L3724" s="381"/>
      <c r="M3724" s="381"/>
      <c r="N3724" s="381"/>
      <c r="O3724" s="381"/>
      <c r="P3724" s="381"/>
      <c r="Q3724" s="381"/>
      <c r="R3724" s="379"/>
    </row>
    <row r="3725" spans="1:18" x14ac:dyDescent="0.25">
      <c r="A3725" s="378"/>
      <c r="B3725" s="381"/>
      <c r="C3725" s="381"/>
      <c r="D3725" s="381"/>
      <c r="E3725" s="381"/>
      <c r="F3725" s="381"/>
      <c r="G3725" s="381"/>
      <c r="H3725" s="381"/>
      <c r="I3725" s="381"/>
      <c r="J3725" s="381"/>
      <c r="K3725" s="381"/>
      <c r="L3725" s="381"/>
      <c r="M3725" s="381"/>
      <c r="N3725" s="381"/>
      <c r="O3725" s="381"/>
      <c r="P3725" s="381"/>
      <c r="Q3725" s="381"/>
      <c r="R3725" s="379"/>
    </row>
    <row r="3726" spans="1:18" x14ac:dyDescent="0.25">
      <c r="A3726" s="378"/>
      <c r="B3726" s="381"/>
      <c r="C3726" s="381"/>
      <c r="D3726" s="381"/>
      <c r="E3726" s="381"/>
      <c r="F3726" s="381"/>
      <c r="G3726" s="381"/>
      <c r="H3726" s="381"/>
      <c r="I3726" s="381"/>
      <c r="J3726" s="381"/>
      <c r="K3726" s="381"/>
      <c r="L3726" s="381"/>
      <c r="M3726" s="381"/>
      <c r="N3726" s="381"/>
      <c r="O3726" s="381"/>
      <c r="P3726" s="381"/>
      <c r="Q3726" s="381"/>
      <c r="R3726" s="379"/>
    </row>
    <row r="3727" spans="1:18" x14ac:dyDescent="0.25">
      <c r="A3727" s="378"/>
      <c r="B3727" s="381"/>
      <c r="C3727" s="381"/>
      <c r="D3727" s="381"/>
      <c r="E3727" s="381"/>
      <c r="F3727" s="381"/>
      <c r="G3727" s="381"/>
      <c r="H3727" s="381"/>
      <c r="I3727" s="381"/>
      <c r="J3727" s="381"/>
      <c r="K3727" s="381"/>
      <c r="L3727" s="381"/>
      <c r="M3727" s="381"/>
      <c r="N3727" s="381"/>
      <c r="O3727" s="381"/>
      <c r="P3727" s="381"/>
      <c r="Q3727" s="381"/>
      <c r="R3727" s="379"/>
    </row>
    <row r="3728" spans="1:18" x14ac:dyDescent="0.25">
      <c r="A3728" s="378"/>
      <c r="B3728" s="381"/>
      <c r="C3728" s="381"/>
      <c r="D3728" s="381"/>
      <c r="E3728" s="381"/>
      <c r="F3728" s="381"/>
      <c r="G3728" s="381"/>
      <c r="H3728" s="381"/>
      <c r="I3728" s="381"/>
      <c r="J3728" s="381"/>
      <c r="K3728" s="381"/>
      <c r="L3728" s="381"/>
      <c r="M3728" s="381"/>
      <c r="N3728" s="381"/>
      <c r="O3728" s="381"/>
      <c r="P3728" s="381"/>
      <c r="Q3728" s="381"/>
      <c r="R3728" s="379"/>
    </row>
    <row r="3729" spans="1:18" x14ac:dyDescent="0.25">
      <c r="A3729" s="378"/>
      <c r="B3729" s="381"/>
      <c r="C3729" s="381"/>
      <c r="D3729" s="381"/>
      <c r="E3729" s="381"/>
      <c r="F3729" s="381"/>
      <c r="G3729" s="381"/>
      <c r="H3729" s="381"/>
      <c r="I3729" s="381"/>
      <c r="J3729" s="381"/>
      <c r="K3729" s="381"/>
      <c r="L3729" s="381"/>
      <c r="M3729" s="381"/>
      <c r="N3729" s="381"/>
      <c r="O3729" s="381"/>
      <c r="P3729" s="381"/>
      <c r="Q3729" s="381"/>
      <c r="R3729" s="379"/>
    </row>
    <row r="3730" spans="1:18" x14ac:dyDescent="0.25">
      <c r="A3730" s="378"/>
      <c r="B3730" s="381"/>
      <c r="C3730" s="381"/>
      <c r="D3730" s="381"/>
      <c r="E3730" s="381"/>
      <c r="F3730" s="381"/>
      <c r="G3730" s="381"/>
      <c r="H3730" s="381"/>
      <c r="I3730" s="381"/>
      <c r="J3730" s="381"/>
      <c r="K3730" s="381"/>
      <c r="L3730" s="381"/>
      <c r="M3730" s="381"/>
      <c r="N3730" s="381"/>
      <c r="O3730" s="381"/>
      <c r="P3730" s="381"/>
      <c r="Q3730" s="381"/>
      <c r="R3730" s="379"/>
    </row>
    <row r="3731" spans="1:18" x14ac:dyDescent="0.25">
      <c r="A3731" s="378"/>
      <c r="B3731" s="381"/>
      <c r="C3731" s="381"/>
      <c r="D3731" s="381"/>
      <c r="E3731" s="381"/>
      <c r="F3731" s="381"/>
      <c r="G3731" s="381"/>
      <c r="H3731" s="381"/>
      <c r="I3731" s="381"/>
      <c r="J3731" s="381"/>
      <c r="K3731" s="381"/>
      <c r="L3731" s="381"/>
      <c r="M3731" s="381"/>
      <c r="N3731" s="381"/>
      <c r="O3731" s="381"/>
      <c r="P3731" s="381"/>
      <c r="Q3731" s="381"/>
      <c r="R3731" s="379"/>
    </row>
    <row r="3732" spans="1:18" x14ac:dyDescent="0.25">
      <c r="A3732" s="378"/>
      <c r="B3732" s="381"/>
      <c r="C3732" s="381"/>
      <c r="D3732" s="381"/>
      <c r="E3732" s="381"/>
      <c r="F3732" s="381"/>
      <c r="G3732" s="381"/>
      <c r="H3732" s="381"/>
      <c r="I3732" s="381"/>
      <c r="J3732" s="381"/>
      <c r="K3732" s="381"/>
      <c r="L3732" s="381"/>
      <c r="M3732" s="381"/>
      <c r="N3732" s="381"/>
      <c r="O3732" s="381"/>
      <c r="P3732" s="381"/>
      <c r="Q3732" s="381"/>
      <c r="R3732" s="379"/>
    </row>
    <row r="3733" spans="1:18" x14ac:dyDescent="0.25">
      <c r="A3733" s="378"/>
      <c r="B3733" s="381"/>
      <c r="C3733" s="381"/>
      <c r="D3733" s="381"/>
      <c r="E3733" s="381"/>
      <c r="F3733" s="381"/>
      <c r="G3733" s="381"/>
      <c r="H3733" s="381"/>
      <c r="I3733" s="381"/>
      <c r="J3733" s="381"/>
      <c r="K3733" s="381"/>
      <c r="L3733" s="381"/>
      <c r="M3733" s="381"/>
      <c r="N3733" s="381"/>
      <c r="O3733" s="381"/>
      <c r="P3733" s="381"/>
      <c r="Q3733" s="381"/>
      <c r="R3733" s="379"/>
    </row>
    <row r="3734" spans="1:18" x14ac:dyDescent="0.25">
      <c r="A3734" s="378"/>
      <c r="B3734" s="381"/>
      <c r="C3734" s="381"/>
      <c r="D3734" s="381"/>
      <c r="E3734" s="381"/>
      <c r="F3734" s="381"/>
      <c r="G3734" s="381"/>
      <c r="H3734" s="381"/>
      <c r="I3734" s="381"/>
      <c r="J3734" s="381"/>
      <c r="K3734" s="381"/>
      <c r="L3734" s="381"/>
      <c r="M3734" s="381"/>
      <c r="N3734" s="381"/>
      <c r="O3734" s="381"/>
      <c r="P3734" s="381"/>
      <c r="Q3734" s="381"/>
      <c r="R3734" s="379"/>
    </row>
    <row r="3735" spans="1:18" x14ac:dyDescent="0.25">
      <c r="A3735" s="378"/>
      <c r="B3735" s="381"/>
      <c r="C3735" s="381"/>
      <c r="D3735" s="381"/>
      <c r="E3735" s="381"/>
      <c r="F3735" s="381"/>
      <c r="G3735" s="381"/>
      <c r="H3735" s="381"/>
      <c r="I3735" s="381"/>
      <c r="J3735" s="381"/>
      <c r="K3735" s="381"/>
      <c r="L3735" s="381"/>
      <c r="M3735" s="381"/>
      <c r="N3735" s="381"/>
      <c r="O3735" s="381"/>
      <c r="P3735" s="381"/>
      <c r="Q3735" s="381"/>
      <c r="R3735" s="379"/>
    </row>
    <row r="3736" spans="1:18" x14ac:dyDescent="0.25">
      <c r="A3736" s="378"/>
      <c r="B3736" s="381"/>
      <c r="C3736" s="381"/>
      <c r="D3736" s="381"/>
      <c r="E3736" s="381"/>
      <c r="F3736" s="381"/>
      <c r="G3736" s="381"/>
      <c r="H3736" s="381"/>
      <c r="I3736" s="381"/>
      <c r="J3736" s="381"/>
      <c r="K3736" s="381"/>
      <c r="L3736" s="381"/>
      <c r="M3736" s="381"/>
      <c r="N3736" s="381"/>
      <c r="O3736" s="381"/>
      <c r="P3736" s="381"/>
      <c r="Q3736" s="381"/>
      <c r="R3736" s="379"/>
    </row>
    <row r="3737" spans="1:18" x14ac:dyDescent="0.25">
      <c r="A3737" s="378"/>
      <c r="B3737" s="381"/>
      <c r="C3737" s="381"/>
      <c r="D3737" s="381"/>
      <c r="E3737" s="381"/>
      <c r="F3737" s="381"/>
      <c r="G3737" s="381"/>
      <c r="H3737" s="381"/>
      <c r="I3737" s="381"/>
      <c r="J3737" s="381"/>
      <c r="K3737" s="381"/>
      <c r="L3737" s="381"/>
      <c r="M3737" s="381"/>
      <c r="N3737" s="381"/>
      <c r="O3737" s="381"/>
      <c r="P3737" s="381"/>
      <c r="Q3737" s="381"/>
      <c r="R3737" s="379"/>
    </row>
    <row r="3738" spans="1:18" x14ac:dyDescent="0.25">
      <c r="A3738" s="378"/>
      <c r="B3738" s="381"/>
      <c r="C3738" s="381"/>
      <c r="D3738" s="381"/>
      <c r="E3738" s="381"/>
      <c r="F3738" s="381"/>
      <c r="G3738" s="381"/>
      <c r="H3738" s="381"/>
      <c r="I3738" s="381"/>
      <c r="J3738" s="381"/>
      <c r="K3738" s="381"/>
      <c r="L3738" s="381"/>
      <c r="M3738" s="381"/>
      <c r="N3738" s="381"/>
      <c r="O3738" s="381"/>
      <c r="P3738" s="381"/>
      <c r="Q3738" s="381"/>
      <c r="R3738" s="379"/>
    </row>
    <row r="3739" spans="1:18" x14ac:dyDescent="0.25">
      <c r="A3739" s="378"/>
      <c r="B3739" s="381"/>
      <c r="C3739" s="381"/>
      <c r="D3739" s="381"/>
      <c r="E3739" s="381"/>
      <c r="F3739" s="381"/>
      <c r="G3739" s="381"/>
      <c r="H3739" s="381"/>
      <c r="I3739" s="381"/>
      <c r="J3739" s="381"/>
      <c r="K3739" s="381"/>
      <c r="L3739" s="381"/>
      <c r="M3739" s="381"/>
      <c r="N3739" s="381"/>
      <c r="O3739" s="381"/>
      <c r="P3739" s="381"/>
      <c r="Q3739" s="381"/>
      <c r="R3739" s="379"/>
    </row>
    <row r="3740" spans="1:18" x14ac:dyDescent="0.25">
      <c r="A3740" s="378"/>
      <c r="B3740" s="381"/>
      <c r="C3740" s="381"/>
      <c r="D3740" s="381"/>
      <c r="E3740" s="381"/>
      <c r="F3740" s="381"/>
      <c r="G3740" s="381"/>
      <c r="H3740" s="381"/>
      <c r="I3740" s="381"/>
      <c r="J3740" s="381"/>
      <c r="K3740" s="381"/>
      <c r="L3740" s="381"/>
      <c r="M3740" s="381"/>
      <c r="N3740" s="381"/>
      <c r="O3740" s="381"/>
      <c r="P3740" s="381"/>
      <c r="Q3740" s="381"/>
      <c r="R3740" s="379"/>
    </row>
    <row r="3741" spans="1:18" x14ac:dyDescent="0.25">
      <c r="A3741" s="378"/>
      <c r="B3741" s="381"/>
      <c r="C3741" s="381"/>
      <c r="D3741" s="381"/>
      <c r="E3741" s="381"/>
      <c r="F3741" s="381"/>
      <c r="G3741" s="381"/>
      <c r="H3741" s="381"/>
      <c r="I3741" s="381"/>
      <c r="J3741" s="381"/>
      <c r="K3741" s="381"/>
      <c r="L3741" s="381"/>
      <c r="M3741" s="381"/>
      <c r="N3741" s="381"/>
      <c r="O3741" s="381"/>
      <c r="P3741" s="381"/>
      <c r="Q3741" s="381"/>
      <c r="R3741" s="379"/>
    </row>
    <row r="3742" spans="1:18" x14ac:dyDescent="0.25">
      <c r="A3742" s="378"/>
      <c r="B3742" s="381"/>
      <c r="C3742" s="381"/>
      <c r="D3742" s="381"/>
      <c r="E3742" s="381"/>
      <c r="F3742" s="381"/>
      <c r="G3742" s="381"/>
      <c r="H3742" s="381"/>
      <c r="I3742" s="381"/>
      <c r="J3742" s="381"/>
      <c r="K3742" s="381"/>
      <c r="L3742" s="381"/>
      <c r="M3742" s="381"/>
      <c r="N3742" s="381"/>
      <c r="O3742" s="381"/>
      <c r="P3742" s="381"/>
      <c r="Q3742" s="381"/>
      <c r="R3742" s="379"/>
    </row>
    <row r="3743" spans="1:18" x14ac:dyDescent="0.25">
      <c r="A3743" s="378"/>
      <c r="B3743" s="381"/>
      <c r="C3743" s="381"/>
      <c r="D3743" s="381"/>
      <c r="E3743" s="381"/>
      <c r="F3743" s="381"/>
      <c r="G3743" s="381"/>
      <c r="H3743" s="381"/>
      <c r="I3743" s="381"/>
      <c r="J3743" s="381"/>
      <c r="K3743" s="381"/>
      <c r="L3743" s="381"/>
      <c r="M3743" s="381"/>
      <c r="N3743" s="381"/>
      <c r="O3743" s="381"/>
      <c r="P3743" s="381"/>
      <c r="Q3743" s="381"/>
      <c r="R3743" s="379"/>
    </row>
    <row r="3744" spans="1:18" x14ac:dyDescent="0.25">
      <c r="A3744" s="378"/>
      <c r="B3744" s="381"/>
      <c r="C3744" s="381"/>
      <c r="D3744" s="381"/>
      <c r="E3744" s="381"/>
      <c r="F3744" s="381"/>
      <c r="G3744" s="381"/>
      <c r="H3744" s="381"/>
      <c r="I3744" s="381"/>
      <c r="J3744" s="381"/>
      <c r="K3744" s="381"/>
      <c r="L3744" s="381"/>
      <c r="M3744" s="381"/>
      <c r="N3744" s="381"/>
      <c r="O3744" s="381"/>
      <c r="P3744" s="381"/>
      <c r="Q3744" s="381"/>
      <c r="R3744" s="379"/>
    </row>
    <row r="3745" spans="1:18" x14ac:dyDescent="0.25">
      <c r="A3745" s="378"/>
      <c r="B3745" s="381"/>
      <c r="C3745" s="381"/>
      <c r="D3745" s="381"/>
      <c r="E3745" s="381"/>
      <c r="F3745" s="381"/>
      <c r="G3745" s="381"/>
      <c r="H3745" s="381"/>
      <c r="I3745" s="381"/>
      <c r="J3745" s="381"/>
      <c r="K3745" s="381"/>
      <c r="L3745" s="381"/>
      <c r="M3745" s="381"/>
      <c r="N3745" s="381"/>
      <c r="O3745" s="381"/>
      <c r="P3745" s="381"/>
      <c r="Q3745" s="381"/>
      <c r="R3745" s="379"/>
    </row>
    <row r="3746" spans="1:18" x14ac:dyDescent="0.25">
      <c r="A3746" s="378"/>
      <c r="B3746" s="381"/>
      <c r="C3746" s="381"/>
      <c r="D3746" s="381"/>
      <c r="E3746" s="381"/>
      <c r="F3746" s="381"/>
      <c r="G3746" s="381"/>
      <c r="H3746" s="381"/>
      <c r="I3746" s="381"/>
      <c r="J3746" s="381"/>
      <c r="K3746" s="381"/>
      <c r="L3746" s="381"/>
      <c r="M3746" s="381"/>
      <c r="N3746" s="381"/>
      <c r="O3746" s="381"/>
      <c r="P3746" s="381"/>
      <c r="Q3746" s="381"/>
      <c r="R3746" s="379"/>
    </row>
    <row r="3747" spans="1:18" x14ac:dyDescent="0.25">
      <c r="A3747" s="378"/>
      <c r="B3747" s="381"/>
      <c r="C3747" s="381"/>
      <c r="D3747" s="381"/>
      <c r="E3747" s="381"/>
      <c r="F3747" s="381"/>
      <c r="G3747" s="381"/>
      <c r="H3747" s="381"/>
      <c r="I3747" s="381"/>
      <c r="J3747" s="381"/>
      <c r="K3747" s="381"/>
      <c r="L3747" s="381"/>
      <c r="M3747" s="381"/>
      <c r="N3747" s="381"/>
      <c r="O3747" s="381"/>
      <c r="P3747" s="381"/>
      <c r="Q3747" s="381"/>
      <c r="R3747" s="379"/>
    </row>
    <row r="3748" spans="1:18" x14ac:dyDescent="0.25">
      <c r="A3748" s="378"/>
      <c r="B3748" s="381"/>
      <c r="C3748" s="381"/>
      <c r="D3748" s="381"/>
      <c r="E3748" s="381"/>
      <c r="F3748" s="381"/>
      <c r="G3748" s="381"/>
      <c r="H3748" s="381"/>
      <c r="I3748" s="381"/>
      <c r="J3748" s="381"/>
      <c r="K3748" s="381"/>
      <c r="L3748" s="381"/>
      <c r="M3748" s="381"/>
      <c r="N3748" s="381"/>
      <c r="O3748" s="381"/>
      <c r="P3748" s="381"/>
      <c r="Q3748" s="381"/>
      <c r="R3748" s="379"/>
    </row>
    <row r="3749" spans="1:18" x14ac:dyDescent="0.25">
      <c r="A3749" s="378"/>
      <c r="B3749" s="381"/>
      <c r="C3749" s="381"/>
      <c r="D3749" s="381"/>
      <c r="E3749" s="381"/>
      <c r="F3749" s="381"/>
      <c r="G3749" s="381"/>
      <c r="H3749" s="381"/>
      <c r="I3749" s="381"/>
      <c r="J3749" s="381"/>
      <c r="K3749" s="381"/>
      <c r="L3749" s="381"/>
      <c r="M3749" s="381"/>
      <c r="N3749" s="381"/>
      <c r="O3749" s="381"/>
      <c r="P3749" s="381"/>
      <c r="Q3749" s="381"/>
      <c r="R3749" s="379"/>
    </row>
    <row r="3750" spans="1:18" x14ac:dyDescent="0.25">
      <c r="A3750" s="378"/>
      <c r="B3750" s="381"/>
      <c r="C3750" s="381"/>
      <c r="D3750" s="381"/>
      <c r="E3750" s="381"/>
      <c r="F3750" s="381"/>
      <c r="G3750" s="381"/>
      <c r="H3750" s="381"/>
      <c r="I3750" s="381"/>
      <c r="J3750" s="381"/>
      <c r="K3750" s="381"/>
      <c r="L3750" s="381"/>
      <c r="M3750" s="381"/>
      <c r="N3750" s="381"/>
      <c r="O3750" s="381"/>
      <c r="P3750" s="381"/>
      <c r="Q3750" s="381"/>
      <c r="R3750" s="379"/>
    </row>
    <row r="3751" spans="1:18" x14ac:dyDescent="0.25">
      <c r="A3751" s="378"/>
      <c r="B3751" s="381"/>
      <c r="C3751" s="381"/>
      <c r="D3751" s="381"/>
      <c r="E3751" s="381"/>
      <c r="F3751" s="381"/>
      <c r="G3751" s="381"/>
      <c r="H3751" s="381"/>
      <c r="I3751" s="381"/>
      <c r="J3751" s="381"/>
      <c r="K3751" s="381"/>
      <c r="L3751" s="381"/>
      <c r="M3751" s="381"/>
      <c r="N3751" s="381"/>
      <c r="O3751" s="381"/>
      <c r="P3751" s="381"/>
      <c r="Q3751" s="381"/>
      <c r="R3751" s="379"/>
    </row>
    <row r="3752" spans="1:18" x14ac:dyDescent="0.25">
      <c r="A3752" s="378"/>
      <c r="B3752" s="381"/>
      <c r="C3752" s="381"/>
      <c r="D3752" s="381"/>
      <c r="E3752" s="381"/>
      <c r="F3752" s="381"/>
      <c r="G3752" s="381"/>
      <c r="H3752" s="381"/>
      <c r="I3752" s="381"/>
      <c r="J3752" s="381"/>
      <c r="K3752" s="381"/>
      <c r="L3752" s="381"/>
      <c r="M3752" s="381"/>
      <c r="N3752" s="381"/>
      <c r="O3752" s="381"/>
      <c r="P3752" s="381"/>
      <c r="Q3752" s="381"/>
      <c r="R3752" s="379"/>
    </row>
    <row r="3753" spans="1:18" x14ac:dyDescent="0.25">
      <c r="A3753" s="378"/>
      <c r="B3753" s="381"/>
      <c r="C3753" s="381"/>
      <c r="D3753" s="381"/>
      <c r="E3753" s="381"/>
      <c r="F3753" s="381"/>
      <c r="G3753" s="381"/>
      <c r="H3753" s="381"/>
      <c r="I3753" s="381"/>
      <c r="J3753" s="381"/>
      <c r="K3753" s="381"/>
      <c r="L3753" s="381"/>
      <c r="M3753" s="381"/>
      <c r="N3753" s="381"/>
      <c r="O3753" s="381"/>
      <c r="P3753" s="381"/>
      <c r="Q3753" s="381"/>
      <c r="R3753" s="379"/>
    </row>
    <row r="3754" spans="1:18" x14ac:dyDescent="0.25">
      <c r="A3754" s="378"/>
      <c r="B3754" s="381"/>
      <c r="C3754" s="381"/>
      <c r="D3754" s="381"/>
      <c r="E3754" s="381"/>
      <c r="F3754" s="381"/>
      <c r="G3754" s="381"/>
      <c r="H3754" s="381"/>
      <c r="I3754" s="381"/>
      <c r="J3754" s="381"/>
      <c r="K3754" s="381"/>
      <c r="L3754" s="381"/>
      <c r="M3754" s="381"/>
      <c r="N3754" s="381"/>
      <c r="O3754" s="381"/>
      <c r="P3754" s="381"/>
      <c r="Q3754" s="381"/>
      <c r="R3754" s="379"/>
    </row>
    <row r="3755" spans="1:18" x14ac:dyDescent="0.25">
      <c r="A3755" s="378"/>
      <c r="B3755" s="381"/>
      <c r="C3755" s="381"/>
      <c r="D3755" s="381"/>
      <c r="E3755" s="381"/>
      <c r="F3755" s="381"/>
      <c r="G3755" s="381"/>
      <c r="H3755" s="381"/>
      <c r="I3755" s="381"/>
      <c r="J3755" s="381"/>
      <c r="K3755" s="381"/>
      <c r="L3755" s="381"/>
      <c r="M3755" s="381"/>
      <c r="N3755" s="381"/>
      <c r="O3755" s="381"/>
      <c r="P3755" s="381"/>
      <c r="Q3755" s="381"/>
      <c r="R3755" s="379"/>
    </row>
    <row r="3756" spans="1:18" x14ac:dyDescent="0.25">
      <c r="A3756" s="378"/>
      <c r="B3756" s="381"/>
      <c r="C3756" s="381"/>
      <c r="D3756" s="381"/>
      <c r="E3756" s="381"/>
      <c r="F3756" s="381"/>
      <c r="G3756" s="381"/>
      <c r="H3756" s="381"/>
      <c r="I3756" s="381"/>
      <c r="J3756" s="381"/>
      <c r="K3756" s="381"/>
      <c r="L3756" s="381"/>
      <c r="M3756" s="381"/>
      <c r="N3756" s="381"/>
      <c r="O3756" s="381"/>
      <c r="P3756" s="381"/>
      <c r="Q3756" s="381"/>
      <c r="R3756" s="379"/>
    </row>
    <row r="3757" spans="1:18" x14ac:dyDescent="0.25">
      <c r="A3757" s="378"/>
      <c r="B3757" s="381"/>
      <c r="C3757" s="381"/>
      <c r="D3757" s="381"/>
      <c r="E3757" s="381"/>
      <c r="F3757" s="381"/>
      <c r="G3757" s="381"/>
      <c r="H3757" s="381"/>
      <c r="I3757" s="381"/>
      <c r="J3757" s="381"/>
      <c r="K3757" s="381"/>
      <c r="L3757" s="381"/>
      <c r="M3757" s="381"/>
      <c r="N3757" s="381"/>
      <c r="O3757" s="381"/>
      <c r="P3757" s="381"/>
      <c r="Q3757" s="381"/>
      <c r="R3757" s="379"/>
    </row>
    <row r="3758" spans="1:18" x14ac:dyDescent="0.25">
      <c r="A3758" s="378"/>
      <c r="B3758" s="381"/>
      <c r="C3758" s="381"/>
      <c r="D3758" s="381"/>
      <c r="E3758" s="381"/>
      <c r="F3758" s="381"/>
      <c r="G3758" s="381"/>
      <c r="H3758" s="381"/>
      <c r="I3758" s="381"/>
      <c r="J3758" s="381"/>
      <c r="K3758" s="381"/>
      <c r="L3758" s="381"/>
      <c r="M3758" s="381"/>
      <c r="N3758" s="381"/>
      <c r="O3758" s="381"/>
      <c r="P3758" s="381"/>
      <c r="Q3758" s="381"/>
      <c r="R3758" s="379"/>
    </row>
    <row r="3759" spans="1:18" x14ac:dyDescent="0.25">
      <c r="A3759" s="378"/>
      <c r="B3759" s="381"/>
      <c r="C3759" s="381"/>
      <c r="D3759" s="381"/>
      <c r="E3759" s="381"/>
      <c r="F3759" s="381"/>
      <c r="G3759" s="381"/>
      <c r="H3759" s="381"/>
      <c r="I3759" s="381"/>
      <c r="J3759" s="381"/>
      <c r="K3759" s="381"/>
      <c r="L3759" s="381"/>
      <c r="M3759" s="381"/>
      <c r="N3759" s="381"/>
      <c r="O3759" s="381"/>
      <c r="P3759" s="381"/>
      <c r="Q3759" s="381"/>
      <c r="R3759" s="379"/>
    </row>
    <row r="3760" spans="1:18" x14ac:dyDescent="0.25">
      <c r="A3760" s="378"/>
      <c r="B3760" s="381"/>
      <c r="C3760" s="381"/>
      <c r="D3760" s="381"/>
      <c r="E3760" s="381"/>
      <c r="F3760" s="381"/>
      <c r="G3760" s="381"/>
      <c r="H3760" s="381"/>
      <c r="I3760" s="381"/>
      <c r="J3760" s="381"/>
      <c r="K3760" s="381"/>
      <c r="L3760" s="381"/>
      <c r="M3760" s="381"/>
      <c r="N3760" s="381"/>
      <c r="O3760" s="381"/>
      <c r="P3760" s="381"/>
      <c r="Q3760" s="381"/>
      <c r="R3760" s="379"/>
    </row>
    <row r="3761" spans="1:18" x14ac:dyDescent="0.25">
      <c r="A3761" s="378"/>
      <c r="B3761" s="381"/>
      <c r="C3761" s="381"/>
      <c r="D3761" s="381"/>
      <c r="E3761" s="381"/>
      <c r="F3761" s="381"/>
      <c r="G3761" s="381"/>
      <c r="H3761" s="381"/>
      <c r="I3761" s="381"/>
      <c r="J3761" s="381"/>
      <c r="K3761" s="381"/>
      <c r="L3761" s="381"/>
      <c r="M3761" s="381"/>
      <c r="N3761" s="381"/>
      <c r="O3761" s="381"/>
      <c r="P3761" s="381"/>
      <c r="Q3761" s="381"/>
      <c r="R3761" s="379"/>
    </row>
    <row r="3762" spans="1:18" x14ac:dyDescent="0.25">
      <c r="A3762" s="378"/>
      <c r="B3762" s="381"/>
      <c r="C3762" s="381"/>
      <c r="D3762" s="381"/>
      <c r="E3762" s="381"/>
      <c r="F3762" s="381"/>
      <c r="G3762" s="381"/>
      <c r="H3762" s="381"/>
      <c r="I3762" s="381"/>
      <c r="J3762" s="381"/>
      <c r="K3762" s="381"/>
      <c r="L3762" s="381"/>
      <c r="M3762" s="381"/>
      <c r="N3762" s="381"/>
      <c r="O3762" s="381"/>
      <c r="P3762" s="381"/>
      <c r="Q3762" s="381"/>
      <c r="R3762" s="379"/>
    </row>
    <row r="3763" spans="1:18" x14ac:dyDescent="0.25">
      <c r="A3763" s="378"/>
      <c r="B3763" s="381"/>
      <c r="C3763" s="381"/>
      <c r="D3763" s="381"/>
      <c r="E3763" s="381"/>
      <c r="F3763" s="381"/>
      <c r="G3763" s="381"/>
      <c r="H3763" s="381"/>
      <c r="I3763" s="381"/>
      <c r="J3763" s="381"/>
      <c r="K3763" s="381"/>
      <c r="L3763" s="381"/>
      <c r="M3763" s="381"/>
      <c r="N3763" s="381"/>
      <c r="O3763" s="381"/>
      <c r="P3763" s="381"/>
      <c r="Q3763" s="381"/>
      <c r="R3763" s="379"/>
    </row>
    <row r="3764" spans="1:18" x14ac:dyDescent="0.25">
      <c r="A3764" s="378"/>
      <c r="B3764" s="381"/>
      <c r="C3764" s="381"/>
      <c r="D3764" s="381"/>
      <c r="E3764" s="381"/>
      <c r="F3764" s="381"/>
      <c r="G3764" s="381"/>
      <c r="H3764" s="381"/>
      <c r="I3764" s="381"/>
      <c r="J3764" s="381"/>
      <c r="K3764" s="381"/>
      <c r="L3764" s="381"/>
      <c r="M3764" s="381"/>
      <c r="N3764" s="381"/>
      <c r="O3764" s="381"/>
      <c r="P3764" s="381"/>
      <c r="Q3764" s="381"/>
      <c r="R3764" s="379"/>
    </row>
    <row r="3765" spans="1:18" x14ac:dyDescent="0.25">
      <c r="A3765" s="378"/>
      <c r="B3765" s="381"/>
      <c r="C3765" s="381"/>
      <c r="D3765" s="381"/>
      <c r="E3765" s="381"/>
      <c r="F3765" s="381"/>
      <c r="G3765" s="381"/>
      <c r="H3765" s="381"/>
      <c r="I3765" s="381"/>
      <c r="J3765" s="381"/>
      <c r="K3765" s="381"/>
      <c r="L3765" s="381"/>
      <c r="M3765" s="381"/>
      <c r="N3765" s="381"/>
      <c r="O3765" s="381"/>
      <c r="P3765" s="381"/>
      <c r="Q3765" s="381"/>
      <c r="R3765" s="379"/>
    </row>
    <row r="3766" spans="1:18" x14ac:dyDescent="0.25">
      <c r="A3766" s="378"/>
      <c r="B3766" s="381"/>
      <c r="C3766" s="381"/>
      <c r="D3766" s="381"/>
      <c r="E3766" s="381"/>
      <c r="F3766" s="381"/>
      <c r="G3766" s="381"/>
      <c r="H3766" s="381"/>
      <c r="I3766" s="381"/>
      <c r="J3766" s="381"/>
      <c r="K3766" s="381"/>
      <c r="L3766" s="381"/>
      <c r="M3766" s="381"/>
      <c r="N3766" s="381"/>
      <c r="O3766" s="381"/>
      <c r="P3766" s="381"/>
      <c r="Q3766" s="381"/>
      <c r="R3766" s="379"/>
    </row>
    <row r="3767" spans="1:18" x14ac:dyDescent="0.25">
      <c r="A3767" s="378"/>
      <c r="B3767" s="381"/>
      <c r="C3767" s="381"/>
      <c r="D3767" s="381"/>
      <c r="E3767" s="381"/>
      <c r="F3767" s="381"/>
      <c r="G3767" s="381"/>
      <c r="H3767" s="381"/>
      <c r="I3767" s="381"/>
      <c r="J3767" s="381"/>
      <c r="K3767" s="381"/>
      <c r="L3767" s="381"/>
      <c r="M3767" s="381"/>
      <c r="N3767" s="381"/>
      <c r="O3767" s="381"/>
      <c r="P3767" s="381"/>
      <c r="Q3767" s="381"/>
      <c r="R3767" s="379"/>
    </row>
    <row r="3768" spans="1:18" x14ac:dyDescent="0.25">
      <c r="A3768" s="378"/>
      <c r="B3768" s="381"/>
      <c r="C3768" s="381"/>
      <c r="D3768" s="381"/>
      <c r="E3768" s="381"/>
      <c r="F3768" s="381"/>
      <c r="G3768" s="381"/>
      <c r="H3768" s="381"/>
      <c r="I3768" s="381"/>
      <c r="J3768" s="381"/>
      <c r="K3768" s="381"/>
      <c r="L3768" s="381"/>
      <c r="M3768" s="381"/>
      <c r="N3768" s="381"/>
      <c r="O3768" s="381"/>
      <c r="P3768" s="381"/>
      <c r="Q3768" s="381"/>
      <c r="R3768" s="379"/>
    </row>
    <row r="3769" spans="1:18" x14ac:dyDescent="0.25">
      <c r="A3769" s="378"/>
      <c r="B3769" s="381"/>
      <c r="C3769" s="381"/>
      <c r="D3769" s="381"/>
      <c r="E3769" s="381"/>
      <c r="F3769" s="381"/>
      <c r="G3769" s="381"/>
      <c r="H3769" s="381"/>
      <c r="I3769" s="381"/>
      <c r="J3769" s="381"/>
      <c r="K3769" s="381"/>
      <c r="L3769" s="381"/>
      <c r="M3769" s="381"/>
      <c r="N3769" s="381"/>
      <c r="O3769" s="381"/>
      <c r="P3769" s="381"/>
      <c r="Q3769" s="381"/>
      <c r="R3769" s="379"/>
    </row>
    <row r="3770" spans="1:18" x14ac:dyDescent="0.25">
      <c r="A3770" s="378"/>
      <c r="B3770" s="381"/>
      <c r="C3770" s="381"/>
      <c r="D3770" s="381"/>
      <c r="E3770" s="381"/>
      <c r="F3770" s="381"/>
      <c r="G3770" s="381"/>
      <c r="H3770" s="381"/>
      <c r="I3770" s="381"/>
      <c r="J3770" s="381"/>
      <c r="K3770" s="381"/>
      <c r="L3770" s="381"/>
      <c r="M3770" s="381"/>
      <c r="N3770" s="381"/>
      <c r="O3770" s="381"/>
      <c r="P3770" s="381"/>
      <c r="Q3770" s="381"/>
      <c r="R3770" s="379"/>
    </row>
    <row r="3771" spans="1:18" x14ac:dyDescent="0.25">
      <c r="A3771" s="378"/>
      <c r="B3771" s="381"/>
      <c r="C3771" s="381"/>
      <c r="D3771" s="381"/>
      <c r="E3771" s="381"/>
      <c r="F3771" s="381"/>
      <c r="G3771" s="381"/>
      <c r="H3771" s="381"/>
      <c r="I3771" s="381"/>
      <c r="J3771" s="381"/>
      <c r="K3771" s="381"/>
      <c r="L3771" s="381"/>
      <c r="M3771" s="381"/>
      <c r="N3771" s="381"/>
      <c r="O3771" s="381"/>
      <c r="P3771" s="381"/>
      <c r="Q3771" s="381"/>
      <c r="R3771" s="379"/>
    </row>
    <row r="3772" spans="1:18" x14ac:dyDescent="0.25">
      <c r="A3772" s="378"/>
      <c r="B3772" s="381"/>
      <c r="C3772" s="381"/>
      <c r="D3772" s="381"/>
      <c r="E3772" s="381"/>
      <c r="F3772" s="381"/>
      <c r="G3772" s="381"/>
      <c r="H3772" s="381"/>
      <c r="I3772" s="381"/>
      <c r="J3772" s="381"/>
      <c r="K3772" s="381"/>
      <c r="L3772" s="381"/>
      <c r="M3772" s="381"/>
      <c r="N3772" s="381"/>
      <c r="O3772" s="381"/>
      <c r="P3772" s="381"/>
      <c r="Q3772" s="381"/>
      <c r="R3772" s="379"/>
    </row>
    <row r="3773" spans="1:18" x14ac:dyDescent="0.25">
      <c r="A3773" s="378"/>
      <c r="B3773" s="381"/>
      <c r="C3773" s="381"/>
      <c r="D3773" s="381"/>
      <c r="E3773" s="381"/>
      <c r="F3773" s="381"/>
      <c r="G3773" s="381"/>
      <c r="H3773" s="381"/>
      <c r="I3773" s="381"/>
      <c r="J3773" s="381"/>
      <c r="K3773" s="381"/>
      <c r="L3773" s="381"/>
      <c r="M3773" s="381"/>
      <c r="N3773" s="381"/>
      <c r="O3773" s="381"/>
      <c r="P3773" s="381"/>
      <c r="Q3773" s="381"/>
      <c r="R3773" s="379"/>
    </row>
    <row r="3774" spans="1:18" x14ac:dyDescent="0.25">
      <c r="A3774" s="378"/>
      <c r="B3774" s="381"/>
      <c r="C3774" s="381"/>
      <c r="D3774" s="381"/>
      <c r="E3774" s="381"/>
      <c r="F3774" s="381"/>
      <c r="G3774" s="381"/>
      <c r="H3774" s="381"/>
      <c r="I3774" s="381"/>
      <c r="J3774" s="381"/>
      <c r="K3774" s="381"/>
      <c r="L3774" s="381"/>
      <c r="M3774" s="381"/>
      <c r="N3774" s="381"/>
      <c r="O3774" s="381"/>
      <c r="P3774" s="381"/>
      <c r="Q3774" s="381"/>
      <c r="R3774" s="379"/>
    </row>
    <row r="3775" spans="1:18" x14ac:dyDescent="0.25">
      <c r="A3775" s="378"/>
      <c r="B3775" s="381"/>
      <c r="C3775" s="381"/>
      <c r="D3775" s="381"/>
      <c r="E3775" s="381"/>
      <c r="F3775" s="381"/>
      <c r="G3775" s="381"/>
      <c r="H3775" s="381"/>
      <c r="I3775" s="381"/>
      <c r="J3775" s="381"/>
      <c r="K3775" s="381"/>
      <c r="L3775" s="381"/>
      <c r="M3775" s="381"/>
      <c r="N3775" s="381"/>
      <c r="O3775" s="381"/>
      <c r="P3775" s="381"/>
      <c r="Q3775" s="381"/>
      <c r="R3775" s="379"/>
    </row>
    <row r="3776" spans="1:18" x14ac:dyDescent="0.25">
      <c r="A3776" s="378"/>
      <c r="B3776" s="381"/>
      <c r="C3776" s="381"/>
      <c r="D3776" s="381"/>
      <c r="E3776" s="381"/>
      <c r="F3776" s="381"/>
      <c r="G3776" s="381"/>
      <c r="H3776" s="381"/>
      <c r="I3776" s="381"/>
      <c r="J3776" s="381"/>
      <c r="K3776" s="381"/>
      <c r="L3776" s="381"/>
      <c r="M3776" s="381"/>
      <c r="N3776" s="381"/>
      <c r="O3776" s="381"/>
      <c r="P3776" s="381"/>
      <c r="Q3776" s="381"/>
      <c r="R3776" s="379"/>
    </row>
    <row r="3777" spans="1:18" x14ac:dyDescent="0.25">
      <c r="A3777" s="378"/>
      <c r="B3777" s="381"/>
      <c r="C3777" s="381"/>
      <c r="D3777" s="381"/>
      <c r="E3777" s="381"/>
      <c r="F3777" s="381"/>
      <c r="G3777" s="381"/>
      <c r="H3777" s="381"/>
      <c r="I3777" s="381"/>
      <c r="J3777" s="381"/>
      <c r="K3777" s="381"/>
      <c r="L3777" s="381"/>
      <c r="M3777" s="381"/>
      <c r="N3777" s="381"/>
      <c r="O3777" s="381"/>
      <c r="P3777" s="381"/>
      <c r="Q3777" s="381"/>
      <c r="R3777" s="379"/>
    </row>
    <row r="3778" spans="1:18" x14ac:dyDescent="0.25">
      <c r="A3778" s="378"/>
      <c r="B3778" s="381"/>
      <c r="C3778" s="381"/>
      <c r="D3778" s="381"/>
      <c r="E3778" s="381"/>
      <c r="F3778" s="381"/>
      <c r="G3778" s="381"/>
      <c r="H3778" s="381"/>
      <c r="I3778" s="381"/>
      <c r="J3778" s="381"/>
      <c r="K3778" s="381"/>
      <c r="L3778" s="381"/>
      <c r="M3778" s="381"/>
      <c r="N3778" s="381"/>
      <c r="O3778" s="381"/>
      <c r="P3778" s="381"/>
      <c r="Q3778" s="381"/>
      <c r="R3778" s="379"/>
    </row>
    <row r="3779" spans="1:18" x14ac:dyDescent="0.25">
      <c r="A3779" s="378"/>
      <c r="B3779" s="381"/>
      <c r="C3779" s="381"/>
      <c r="D3779" s="381"/>
      <c r="E3779" s="381"/>
      <c r="F3779" s="381"/>
      <c r="G3779" s="381"/>
      <c r="H3779" s="381"/>
      <c r="I3779" s="381"/>
      <c r="J3779" s="381"/>
      <c r="K3779" s="381"/>
      <c r="L3779" s="381"/>
      <c r="M3779" s="381"/>
      <c r="N3779" s="381"/>
      <c r="O3779" s="381"/>
      <c r="P3779" s="381"/>
      <c r="Q3779" s="381"/>
      <c r="R3779" s="379"/>
    </row>
    <row r="3780" spans="1:18" x14ac:dyDescent="0.25">
      <c r="A3780" s="378"/>
      <c r="B3780" s="381"/>
      <c r="C3780" s="381"/>
      <c r="D3780" s="381"/>
      <c r="E3780" s="381"/>
      <c r="F3780" s="381"/>
      <c r="G3780" s="381"/>
      <c r="H3780" s="381"/>
      <c r="I3780" s="381"/>
      <c r="J3780" s="381"/>
      <c r="K3780" s="381"/>
      <c r="L3780" s="381"/>
      <c r="M3780" s="381"/>
      <c r="N3780" s="381"/>
      <c r="O3780" s="381"/>
      <c r="P3780" s="381"/>
      <c r="Q3780" s="381"/>
      <c r="R3780" s="379"/>
    </row>
    <row r="3781" spans="1:18" x14ac:dyDescent="0.25">
      <c r="A3781" s="378"/>
      <c r="B3781" s="381"/>
      <c r="C3781" s="381"/>
      <c r="D3781" s="381"/>
      <c r="E3781" s="381"/>
      <c r="F3781" s="381"/>
      <c r="G3781" s="381"/>
      <c r="H3781" s="381"/>
      <c r="I3781" s="381"/>
      <c r="J3781" s="381"/>
      <c r="K3781" s="381"/>
      <c r="L3781" s="381"/>
      <c r="M3781" s="381"/>
      <c r="N3781" s="381"/>
      <c r="O3781" s="381"/>
      <c r="P3781" s="381"/>
      <c r="Q3781" s="381"/>
      <c r="R3781" s="379"/>
    </row>
    <row r="3782" spans="1:18" x14ac:dyDescent="0.25">
      <c r="A3782" s="378"/>
      <c r="B3782" s="381"/>
      <c r="C3782" s="381"/>
      <c r="D3782" s="381"/>
      <c r="E3782" s="381"/>
      <c r="F3782" s="381"/>
      <c r="G3782" s="381"/>
      <c r="H3782" s="381"/>
      <c r="I3782" s="381"/>
      <c r="J3782" s="381"/>
      <c r="K3782" s="381"/>
      <c r="L3782" s="381"/>
      <c r="M3782" s="381"/>
      <c r="N3782" s="381"/>
      <c r="O3782" s="381"/>
      <c r="P3782" s="381"/>
      <c r="Q3782" s="381"/>
      <c r="R3782" s="379"/>
    </row>
    <row r="3783" spans="1:18" x14ac:dyDescent="0.25">
      <c r="A3783" s="378"/>
      <c r="B3783" s="381"/>
      <c r="C3783" s="381"/>
      <c r="D3783" s="381"/>
      <c r="E3783" s="381"/>
      <c r="F3783" s="381"/>
      <c r="G3783" s="381"/>
      <c r="H3783" s="381"/>
      <c r="I3783" s="381"/>
      <c r="J3783" s="381"/>
      <c r="K3783" s="381"/>
      <c r="L3783" s="381"/>
      <c r="M3783" s="381"/>
      <c r="N3783" s="381"/>
      <c r="O3783" s="381"/>
      <c r="P3783" s="381"/>
      <c r="Q3783" s="381"/>
      <c r="R3783" s="379"/>
    </row>
    <row r="3784" spans="1:18" x14ac:dyDescent="0.25">
      <c r="A3784" s="378"/>
      <c r="B3784" s="381"/>
      <c r="C3784" s="381"/>
      <c r="D3784" s="381"/>
      <c r="E3784" s="381"/>
      <c r="F3784" s="381"/>
      <c r="G3784" s="381"/>
      <c r="H3784" s="381"/>
      <c r="I3784" s="381"/>
      <c r="J3784" s="381"/>
      <c r="K3784" s="381"/>
      <c r="L3784" s="381"/>
      <c r="M3784" s="381"/>
      <c r="N3784" s="381"/>
      <c r="O3784" s="381"/>
      <c r="P3784" s="381"/>
      <c r="Q3784" s="381"/>
      <c r="R3784" s="379"/>
    </row>
    <row r="3785" spans="1:18" x14ac:dyDescent="0.25">
      <c r="A3785" s="378"/>
      <c r="B3785" s="381"/>
      <c r="C3785" s="381"/>
      <c r="D3785" s="381"/>
      <c r="E3785" s="381"/>
      <c r="F3785" s="381"/>
      <c r="G3785" s="381"/>
      <c r="H3785" s="381"/>
      <c r="I3785" s="381"/>
      <c r="J3785" s="381"/>
      <c r="K3785" s="381"/>
      <c r="L3785" s="381"/>
      <c r="M3785" s="381"/>
      <c r="N3785" s="381"/>
      <c r="O3785" s="381"/>
      <c r="P3785" s="381"/>
      <c r="Q3785" s="381"/>
      <c r="R3785" s="379"/>
    </row>
    <row r="3786" spans="1:18" x14ac:dyDescent="0.25">
      <c r="A3786" s="378"/>
      <c r="B3786" s="381"/>
      <c r="C3786" s="381"/>
      <c r="D3786" s="381"/>
      <c r="E3786" s="381"/>
      <c r="F3786" s="381"/>
      <c r="G3786" s="381"/>
      <c r="H3786" s="381"/>
      <c r="I3786" s="381"/>
      <c r="J3786" s="381"/>
      <c r="K3786" s="381"/>
      <c r="L3786" s="381"/>
      <c r="M3786" s="381"/>
      <c r="N3786" s="381"/>
      <c r="O3786" s="381"/>
      <c r="P3786" s="381"/>
      <c r="Q3786" s="381"/>
      <c r="R3786" s="379"/>
    </row>
    <row r="3787" spans="1:18" x14ac:dyDescent="0.25">
      <c r="A3787" s="378"/>
      <c r="B3787" s="381"/>
      <c r="C3787" s="381"/>
      <c r="D3787" s="381"/>
      <c r="E3787" s="381"/>
      <c r="F3787" s="381"/>
      <c r="G3787" s="381"/>
      <c r="H3787" s="381"/>
      <c r="I3787" s="381"/>
      <c r="J3787" s="381"/>
      <c r="K3787" s="381"/>
      <c r="L3787" s="381"/>
      <c r="M3787" s="381"/>
      <c r="N3787" s="381"/>
      <c r="O3787" s="381"/>
      <c r="P3787" s="381"/>
      <c r="Q3787" s="381"/>
      <c r="R3787" s="379"/>
    </row>
    <row r="3788" spans="1:18" x14ac:dyDescent="0.25">
      <c r="A3788" s="378"/>
      <c r="B3788" s="381"/>
      <c r="C3788" s="381"/>
      <c r="D3788" s="381"/>
      <c r="E3788" s="381"/>
      <c r="F3788" s="381"/>
      <c r="G3788" s="381"/>
      <c r="H3788" s="381"/>
      <c r="I3788" s="381"/>
      <c r="J3788" s="381"/>
      <c r="K3788" s="381"/>
      <c r="L3788" s="381"/>
      <c r="M3788" s="381"/>
      <c r="N3788" s="381"/>
      <c r="O3788" s="381"/>
      <c r="P3788" s="381"/>
      <c r="Q3788" s="381"/>
      <c r="R3788" s="379"/>
    </row>
    <row r="3789" spans="1:18" x14ac:dyDescent="0.25">
      <c r="A3789" s="378"/>
      <c r="B3789" s="381"/>
      <c r="C3789" s="381"/>
      <c r="D3789" s="381"/>
      <c r="E3789" s="381"/>
      <c r="F3789" s="381"/>
      <c r="G3789" s="381"/>
      <c r="H3789" s="381"/>
      <c r="I3789" s="381"/>
      <c r="J3789" s="381"/>
      <c r="K3789" s="381"/>
      <c r="L3789" s="381"/>
      <c r="M3789" s="381"/>
      <c r="N3789" s="381"/>
      <c r="O3789" s="381"/>
      <c r="P3789" s="381"/>
      <c r="Q3789" s="381"/>
      <c r="R3789" s="379"/>
    </row>
    <row r="3790" spans="1:18" x14ac:dyDescent="0.25">
      <c r="A3790" s="378"/>
      <c r="B3790" s="381"/>
      <c r="C3790" s="381"/>
      <c r="D3790" s="381"/>
      <c r="E3790" s="381"/>
      <c r="F3790" s="381"/>
      <c r="G3790" s="381"/>
      <c r="H3790" s="381"/>
      <c r="I3790" s="381"/>
      <c r="J3790" s="381"/>
      <c r="K3790" s="381"/>
      <c r="L3790" s="381"/>
      <c r="M3790" s="381"/>
      <c r="N3790" s="381"/>
      <c r="O3790" s="381"/>
      <c r="P3790" s="381"/>
      <c r="Q3790" s="381"/>
      <c r="R3790" s="379"/>
    </row>
    <row r="3791" spans="1:18" x14ac:dyDescent="0.25">
      <c r="A3791" s="378"/>
      <c r="B3791" s="381"/>
      <c r="C3791" s="381"/>
      <c r="D3791" s="381"/>
      <c r="E3791" s="381"/>
      <c r="F3791" s="381"/>
      <c r="G3791" s="381"/>
      <c r="H3791" s="381"/>
      <c r="I3791" s="381"/>
      <c r="J3791" s="381"/>
      <c r="K3791" s="381"/>
      <c r="L3791" s="381"/>
      <c r="M3791" s="381"/>
      <c r="N3791" s="381"/>
      <c r="O3791" s="381"/>
      <c r="P3791" s="381"/>
      <c r="Q3791" s="381"/>
      <c r="R3791" s="379"/>
    </row>
    <row r="3792" spans="1:18" x14ac:dyDescent="0.25">
      <c r="A3792" s="378"/>
      <c r="B3792" s="381"/>
      <c r="C3792" s="381"/>
      <c r="D3792" s="381"/>
      <c r="E3792" s="381"/>
      <c r="F3792" s="381"/>
      <c r="G3792" s="381"/>
      <c r="H3792" s="381"/>
      <c r="I3792" s="381"/>
      <c r="J3792" s="381"/>
      <c r="K3792" s="381"/>
      <c r="L3792" s="381"/>
      <c r="M3792" s="381"/>
      <c r="N3792" s="381"/>
      <c r="O3792" s="381"/>
      <c r="P3792" s="381"/>
      <c r="Q3792" s="381"/>
      <c r="R3792" s="379"/>
    </row>
    <row r="3793" spans="1:18" x14ac:dyDescent="0.25">
      <c r="A3793" s="378"/>
      <c r="B3793" s="381"/>
      <c r="C3793" s="381"/>
      <c r="D3793" s="381"/>
      <c r="E3793" s="381"/>
      <c r="F3793" s="381"/>
      <c r="G3793" s="381"/>
      <c r="H3793" s="381"/>
      <c r="I3793" s="381"/>
      <c r="J3793" s="381"/>
      <c r="K3793" s="381"/>
      <c r="L3793" s="381"/>
      <c r="M3793" s="381"/>
      <c r="N3793" s="381"/>
      <c r="O3793" s="381"/>
      <c r="P3793" s="381"/>
      <c r="Q3793" s="381"/>
      <c r="R3793" s="379"/>
    </row>
    <row r="3794" spans="1:18" x14ac:dyDescent="0.25">
      <c r="A3794" s="378"/>
      <c r="B3794" s="381"/>
      <c r="C3794" s="381"/>
      <c r="D3794" s="381"/>
      <c r="E3794" s="381"/>
      <c r="F3794" s="381"/>
      <c r="G3794" s="381"/>
      <c r="H3794" s="381"/>
      <c r="I3794" s="381"/>
      <c r="J3794" s="381"/>
      <c r="K3794" s="381"/>
      <c r="L3794" s="381"/>
      <c r="M3794" s="381"/>
      <c r="N3794" s="381"/>
      <c r="O3794" s="381"/>
      <c r="P3794" s="381"/>
      <c r="Q3794" s="381"/>
      <c r="R3794" s="379"/>
    </row>
    <row r="3795" spans="1:18" x14ac:dyDescent="0.25">
      <c r="A3795" s="378"/>
      <c r="B3795" s="381"/>
      <c r="C3795" s="381"/>
      <c r="D3795" s="381"/>
      <c r="E3795" s="381"/>
      <c r="F3795" s="381"/>
      <c r="G3795" s="381"/>
      <c r="H3795" s="381"/>
      <c r="I3795" s="381"/>
      <c r="J3795" s="381"/>
      <c r="K3795" s="381"/>
      <c r="L3795" s="381"/>
      <c r="M3795" s="381"/>
      <c r="N3795" s="381"/>
      <c r="O3795" s="381"/>
      <c r="P3795" s="381"/>
      <c r="Q3795" s="381"/>
      <c r="R3795" s="379"/>
    </row>
    <row r="3796" spans="1:18" x14ac:dyDescent="0.25">
      <c r="A3796" s="378"/>
      <c r="B3796" s="381"/>
      <c r="C3796" s="381"/>
      <c r="D3796" s="381"/>
      <c r="E3796" s="381"/>
      <c r="F3796" s="381"/>
      <c r="G3796" s="381"/>
      <c r="H3796" s="381"/>
      <c r="I3796" s="381"/>
      <c r="J3796" s="381"/>
      <c r="K3796" s="381"/>
      <c r="L3796" s="381"/>
      <c r="M3796" s="381"/>
      <c r="N3796" s="381"/>
      <c r="O3796" s="381"/>
      <c r="P3796" s="381"/>
      <c r="Q3796" s="381"/>
      <c r="R3796" s="379"/>
    </row>
    <row r="3797" spans="1:18" x14ac:dyDescent="0.25">
      <c r="A3797" s="378"/>
      <c r="B3797" s="381"/>
      <c r="C3797" s="381"/>
      <c r="D3797" s="381"/>
      <c r="E3797" s="381"/>
      <c r="F3797" s="381"/>
      <c r="G3797" s="381"/>
      <c r="H3797" s="381"/>
      <c r="I3797" s="381"/>
      <c r="J3797" s="381"/>
      <c r="K3797" s="381"/>
      <c r="L3797" s="381"/>
      <c r="M3797" s="381"/>
      <c r="N3797" s="381"/>
      <c r="O3797" s="381"/>
      <c r="P3797" s="381"/>
      <c r="Q3797" s="381"/>
      <c r="R3797" s="379"/>
    </row>
    <row r="3798" spans="1:18" x14ac:dyDescent="0.25">
      <c r="A3798" s="378"/>
      <c r="B3798" s="381"/>
      <c r="C3798" s="381"/>
      <c r="D3798" s="381"/>
      <c r="E3798" s="381"/>
      <c r="F3798" s="381"/>
      <c r="G3798" s="381"/>
      <c r="H3798" s="381"/>
      <c r="I3798" s="381"/>
      <c r="J3798" s="381"/>
      <c r="K3798" s="381"/>
      <c r="L3798" s="381"/>
      <c r="M3798" s="381"/>
      <c r="N3798" s="381"/>
      <c r="O3798" s="381"/>
      <c r="P3798" s="381"/>
      <c r="Q3798" s="381"/>
      <c r="R3798" s="379"/>
    </row>
    <row r="3799" spans="1:18" x14ac:dyDescent="0.25">
      <c r="A3799" s="378"/>
      <c r="B3799" s="381"/>
      <c r="C3799" s="381"/>
      <c r="D3799" s="381"/>
      <c r="E3799" s="381"/>
      <c r="F3799" s="381"/>
      <c r="G3799" s="381"/>
      <c r="H3799" s="381"/>
      <c r="I3799" s="381"/>
      <c r="J3799" s="381"/>
      <c r="K3799" s="381"/>
      <c r="L3799" s="381"/>
      <c r="M3799" s="381"/>
      <c r="N3799" s="381"/>
      <c r="O3799" s="381"/>
      <c r="P3799" s="381"/>
      <c r="Q3799" s="381"/>
      <c r="R3799" s="379"/>
    </row>
    <row r="3800" spans="1:18" x14ac:dyDescent="0.25">
      <c r="A3800" s="378"/>
      <c r="B3800" s="381"/>
      <c r="C3800" s="381"/>
      <c r="D3800" s="381"/>
      <c r="E3800" s="381"/>
      <c r="F3800" s="381"/>
      <c r="G3800" s="381"/>
      <c r="H3800" s="381"/>
      <c r="I3800" s="381"/>
      <c r="J3800" s="381"/>
      <c r="K3800" s="381"/>
      <c r="L3800" s="381"/>
      <c r="M3800" s="381"/>
      <c r="N3800" s="381"/>
      <c r="O3800" s="381"/>
      <c r="P3800" s="381"/>
      <c r="Q3800" s="381"/>
      <c r="R3800" s="379"/>
    </row>
    <row r="3801" spans="1:18" x14ac:dyDescent="0.25">
      <c r="A3801" s="378"/>
      <c r="B3801" s="381"/>
      <c r="C3801" s="381"/>
      <c r="D3801" s="381"/>
      <c r="E3801" s="381"/>
      <c r="F3801" s="381"/>
      <c r="G3801" s="381"/>
      <c r="H3801" s="381"/>
      <c r="I3801" s="381"/>
      <c r="J3801" s="381"/>
      <c r="K3801" s="381"/>
      <c r="L3801" s="381"/>
      <c r="M3801" s="381"/>
      <c r="N3801" s="381"/>
      <c r="O3801" s="381"/>
      <c r="P3801" s="381"/>
      <c r="Q3801" s="381"/>
      <c r="R3801" s="379"/>
    </row>
    <row r="3802" spans="1:18" x14ac:dyDescent="0.25">
      <c r="A3802" s="378"/>
      <c r="B3802" s="381"/>
      <c r="C3802" s="381"/>
      <c r="D3802" s="381"/>
      <c r="E3802" s="381"/>
      <c r="F3802" s="381"/>
      <c r="G3802" s="381"/>
      <c r="H3802" s="381"/>
      <c r="I3802" s="381"/>
      <c r="J3802" s="381"/>
      <c r="K3802" s="381"/>
      <c r="L3802" s="381"/>
      <c r="M3802" s="381"/>
      <c r="N3802" s="381"/>
      <c r="O3802" s="381"/>
      <c r="P3802" s="381"/>
      <c r="Q3802" s="381"/>
      <c r="R3802" s="379"/>
    </row>
    <row r="3803" spans="1:18" x14ac:dyDescent="0.25">
      <c r="A3803" s="378"/>
      <c r="B3803" s="381"/>
      <c r="C3803" s="381"/>
      <c r="D3803" s="381"/>
      <c r="E3803" s="381"/>
      <c r="F3803" s="381"/>
      <c r="G3803" s="381"/>
      <c r="H3803" s="381"/>
      <c r="I3803" s="381"/>
      <c r="J3803" s="381"/>
      <c r="K3803" s="381"/>
      <c r="L3803" s="381"/>
      <c r="M3803" s="381"/>
      <c r="N3803" s="381"/>
      <c r="O3803" s="381"/>
      <c r="P3803" s="381"/>
      <c r="Q3803" s="381"/>
      <c r="R3803" s="379"/>
    </row>
    <row r="3804" spans="1:18" x14ac:dyDescent="0.25">
      <c r="A3804" s="378"/>
      <c r="B3804" s="381"/>
      <c r="C3804" s="381"/>
      <c r="D3804" s="381"/>
      <c r="E3804" s="381"/>
      <c r="F3804" s="381"/>
      <c r="G3804" s="381"/>
      <c r="H3804" s="381"/>
      <c r="I3804" s="381"/>
      <c r="J3804" s="381"/>
      <c r="K3804" s="381"/>
      <c r="L3804" s="381"/>
      <c r="M3804" s="381"/>
      <c r="N3804" s="381"/>
      <c r="O3804" s="381"/>
      <c r="P3804" s="381"/>
      <c r="Q3804" s="381"/>
      <c r="R3804" s="379"/>
    </row>
    <row r="3805" spans="1:18" x14ac:dyDescent="0.25">
      <c r="A3805" s="378"/>
      <c r="B3805" s="381"/>
      <c r="C3805" s="381"/>
      <c r="D3805" s="381"/>
      <c r="E3805" s="381"/>
      <c r="F3805" s="381"/>
      <c r="G3805" s="381"/>
      <c r="H3805" s="381"/>
      <c r="I3805" s="381"/>
      <c r="J3805" s="381"/>
      <c r="K3805" s="381"/>
      <c r="L3805" s="381"/>
      <c r="M3805" s="381"/>
      <c r="N3805" s="381"/>
      <c r="O3805" s="381"/>
      <c r="P3805" s="381"/>
      <c r="Q3805" s="381"/>
      <c r="R3805" s="379"/>
    </row>
    <row r="3806" spans="1:18" x14ac:dyDescent="0.25">
      <c r="A3806" s="378"/>
      <c r="B3806" s="381"/>
      <c r="C3806" s="381"/>
      <c r="D3806" s="381"/>
      <c r="E3806" s="381"/>
      <c r="F3806" s="381"/>
      <c r="G3806" s="381"/>
      <c r="H3806" s="381"/>
      <c r="I3806" s="381"/>
      <c r="J3806" s="381"/>
      <c r="K3806" s="381"/>
      <c r="L3806" s="381"/>
      <c r="M3806" s="381"/>
      <c r="N3806" s="381"/>
      <c r="O3806" s="381"/>
      <c r="P3806" s="381"/>
      <c r="Q3806" s="381"/>
      <c r="R3806" s="379"/>
    </row>
    <row r="3807" spans="1:18" x14ac:dyDescent="0.25">
      <c r="A3807" s="378"/>
      <c r="B3807" s="381"/>
      <c r="C3807" s="381"/>
      <c r="D3807" s="381"/>
      <c r="E3807" s="381"/>
      <c r="F3807" s="381"/>
      <c r="G3807" s="381"/>
      <c r="H3807" s="381"/>
      <c r="I3807" s="381"/>
      <c r="J3807" s="381"/>
      <c r="K3807" s="381"/>
      <c r="L3807" s="381"/>
      <c r="M3807" s="381"/>
      <c r="N3807" s="381"/>
      <c r="O3807" s="381"/>
      <c r="P3807" s="381"/>
      <c r="Q3807" s="381"/>
      <c r="R3807" s="379"/>
    </row>
    <row r="3808" spans="1:18" x14ac:dyDescent="0.25">
      <c r="A3808" s="378"/>
      <c r="B3808" s="381"/>
      <c r="C3808" s="381"/>
      <c r="D3808" s="381"/>
      <c r="E3808" s="381"/>
      <c r="F3808" s="381"/>
      <c r="G3808" s="381"/>
      <c r="H3808" s="381"/>
      <c r="I3808" s="381"/>
      <c r="J3808" s="381"/>
      <c r="K3808" s="381"/>
      <c r="L3808" s="381"/>
      <c r="M3808" s="381"/>
      <c r="N3808" s="381"/>
      <c r="O3808" s="381"/>
      <c r="P3808" s="381"/>
      <c r="Q3808" s="381"/>
      <c r="R3808" s="379"/>
    </row>
    <row r="3809" spans="1:18" x14ac:dyDescent="0.25">
      <c r="A3809" s="378"/>
      <c r="B3809" s="381"/>
      <c r="C3809" s="381"/>
      <c r="D3809" s="381"/>
      <c r="E3809" s="381"/>
      <c r="F3809" s="381"/>
      <c r="G3809" s="381"/>
      <c r="H3809" s="381"/>
      <c r="I3809" s="381"/>
      <c r="J3809" s="381"/>
      <c r="K3809" s="381"/>
      <c r="L3809" s="381"/>
      <c r="M3809" s="381"/>
      <c r="N3809" s="381"/>
      <c r="O3809" s="381"/>
      <c r="P3809" s="381"/>
      <c r="Q3809" s="381"/>
      <c r="R3809" s="379"/>
    </row>
    <row r="3810" spans="1:18" x14ac:dyDescent="0.25">
      <c r="A3810" s="378"/>
      <c r="B3810" s="381"/>
      <c r="C3810" s="381"/>
      <c r="D3810" s="381"/>
      <c r="E3810" s="381"/>
      <c r="F3810" s="381"/>
      <c r="G3810" s="381"/>
      <c r="H3810" s="381"/>
      <c r="I3810" s="381"/>
      <c r="J3810" s="381"/>
      <c r="K3810" s="381"/>
      <c r="L3810" s="381"/>
      <c r="M3810" s="381"/>
      <c r="N3810" s="381"/>
      <c r="O3810" s="381"/>
      <c r="P3810" s="381"/>
      <c r="Q3810" s="381"/>
      <c r="R3810" s="379"/>
    </row>
    <row r="3811" spans="1:18" x14ac:dyDescent="0.25">
      <c r="A3811" s="378"/>
      <c r="B3811" s="381"/>
      <c r="C3811" s="381"/>
      <c r="D3811" s="381"/>
      <c r="E3811" s="381"/>
      <c r="F3811" s="381"/>
      <c r="G3811" s="381"/>
      <c r="H3811" s="381"/>
      <c r="I3811" s="381"/>
      <c r="J3811" s="381"/>
      <c r="K3811" s="381"/>
      <c r="L3811" s="381"/>
      <c r="M3811" s="381"/>
      <c r="N3811" s="381"/>
      <c r="O3811" s="381"/>
      <c r="P3811" s="381"/>
      <c r="Q3811" s="381"/>
      <c r="R3811" s="379"/>
    </row>
    <row r="3812" spans="1:18" x14ac:dyDescent="0.25">
      <c r="A3812" s="378"/>
      <c r="B3812" s="381"/>
      <c r="C3812" s="381"/>
      <c r="D3812" s="381"/>
      <c r="E3812" s="381"/>
      <c r="F3812" s="381"/>
      <c r="G3812" s="381"/>
      <c r="H3812" s="381"/>
      <c r="I3812" s="381"/>
      <c r="J3812" s="381"/>
      <c r="K3812" s="381"/>
      <c r="L3812" s="381"/>
      <c r="M3812" s="381"/>
      <c r="N3812" s="381"/>
      <c r="O3812" s="381"/>
      <c r="P3812" s="381"/>
      <c r="Q3812" s="381"/>
      <c r="R3812" s="379"/>
    </row>
    <row r="3813" spans="1:18" x14ac:dyDescent="0.25">
      <c r="A3813" s="378"/>
      <c r="B3813" s="381"/>
      <c r="C3813" s="381"/>
      <c r="D3813" s="381"/>
      <c r="E3813" s="381"/>
      <c r="F3813" s="381"/>
      <c r="G3813" s="381"/>
      <c r="H3813" s="381"/>
      <c r="I3813" s="381"/>
      <c r="J3813" s="381"/>
      <c r="K3813" s="381"/>
      <c r="L3813" s="381"/>
      <c r="M3813" s="381"/>
      <c r="N3813" s="381"/>
      <c r="O3813" s="381"/>
      <c r="P3813" s="381"/>
      <c r="Q3813" s="381"/>
      <c r="R3813" s="379"/>
    </row>
    <row r="3814" spans="1:18" x14ac:dyDescent="0.25">
      <c r="A3814" s="378"/>
      <c r="B3814" s="381"/>
      <c r="C3814" s="381"/>
      <c r="D3814" s="381"/>
      <c r="E3814" s="381"/>
      <c r="F3814" s="381"/>
      <c r="G3814" s="381"/>
      <c r="H3814" s="381"/>
      <c r="I3814" s="381"/>
      <c r="J3814" s="381"/>
      <c r="K3814" s="381"/>
      <c r="L3814" s="381"/>
      <c r="M3814" s="381"/>
      <c r="N3814" s="381"/>
      <c r="O3814" s="381"/>
      <c r="P3814" s="381"/>
      <c r="Q3814" s="381"/>
      <c r="R3814" s="379"/>
    </row>
    <row r="3815" spans="1:18" x14ac:dyDescent="0.25">
      <c r="A3815" s="378"/>
      <c r="B3815" s="381"/>
      <c r="C3815" s="381"/>
      <c r="D3815" s="381"/>
      <c r="E3815" s="381"/>
      <c r="F3815" s="381"/>
      <c r="G3815" s="381"/>
      <c r="H3815" s="381"/>
      <c r="I3815" s="381"/>
      <c r="J3815" s="381"/>
      <c r="K3815" s="381"/>
      <c r="L3815" s="381"/>
      <c r="M3815" s="381"/>
      <c r="N3815" s="381"/>
      <c r="O3815" s="381"/>
      <c r="P3815" s="381"/>
      <c r="Q3815" s="381"/>
      <c r="R3815" s="379"/>
    </row>
    <row r="3816" spans="1:18" x14ac:dyDescent="0.25">
      <c r="A3816" s="378"/>
      <c r="B3816" s="381"/>
      <c r="C3816" s="381"/>
      <c r="D3816" s="381"/>
      <c r="E3816" s="381"/>
      <c r="F3816" s="381"/>
      <c r="G3816" s="381"/>
      <c r="H3816" s="381"/>
      <c r="I3816" s="381"/>
      <c r="J3816" s="381"/>
      <c r="K3816" s="381"/>
      <c r="L3816" s="381"/>
      <c r="M3816" s="381"/>
      <c r="N3816" s="381"/>
      <c r="O3816" s="381"/>
      <c r="P3816" s="381"/>
      <c r="Q3816" s="381"/>
      <c r="R3816" s="379"/>
    </row>
    <row r="3817" spans="1:18" x14ac:dyDescent="0.25">
      <c r="A3817" s="378"/>
      <c r="B3817" s="381"/>
      <c r="C3817" s="381"/>
      <c r="D3817" s="381"/>
      <c r="E3817" s="381"/>
      <c r="F3817" s="381"/>
      <c r="G3817" s="381"/>
      <c r="H3817" s="381"/>
      <c r="I3817" s="381"/>
      <c r="J3817" s="381"/>
      <c r="K3817" s="381"/>
      <c r="L3817" s="381"/>
      <c r="M3817" s="381"/>
      <c r="N3817" s="381"/>
      <c r="O3817" s="381"/>
      <c r="P3817" s="381"/>
      <c r="Q3817" s="381"/>
      <c r="R3817" s="379"/>
    </row>
    <row r="3818" spans="1:18" x14ac:dyDescent="0.25">
      <c r="A3818" s="378"/>
      <c r="B3818" s="381"/>
      <c r="C3818" s="381"/>
      <c r="D3818" s="381"/>
      <c r="E3818" s="381"/>
      <c r="F3818" s="381"/>
      <c r="G3818" s="381"/>
      <c r="H3818" s="381"/>
      <c r="I3818" s="381"/>
      <c r="J3818" s="381"/>
      <c r="K3818" s="381"/>
      <c r="L3818" s="381"/>
      <c r="M3818" s="381"/>
      <c r="N3818" s="381"/>
      <c r="O3818" s="381"/>
      <c r="P3818" s="381"/>
      <c r="Q3818" s="381"/>
      <c r="R3818" s="379"/>
    </row>
    <row r="3819" spans="1:18" x14ac:dyDescent="0.25">
      <c r="A3819" s="378"/>
      <c r="B3819" s="381"/>
      <c r="C3819" s="381"/>
      <c r="D3819" s="381"/>
      <c r="E3819" s="381"/>
      <c r="F3819" s="381"/>
      <c r="G3819" s="381"/>
      <c r="H3819" s="381"/>
      <c r="I3819" s="381"/>
      <c r="J3819" s="381"/>
      <c r="K3819" s="381"/>
      <c r="L3819" s="381"/>
      <c r="M3819" s="381"/>
      <c r="N3819" s="381"/>
      <c r="O3819" s="381"/>
      <c r="P3819" s="381"/>
      <c r="Q3819" s="381"/>
      <c r="R3819" s="379"/>
    </row>
    <row r="3820" spans="1:18" x14ac:dyDescent="0.25">
      <c r="A3820" s="378"/>
      <c r="B3820" s="381"/>
      <c r="C3820" s="381"/>
      <c r="D3820" s="381"/>
      <c r="E3820" s="381"/>
      <c r="F3820" s="381"/>
      <c r="G3820" s="381"/>
      <c r="H3820" s="381"/>
      <c r="I3820" s="381"/>
      <c r="J3820" s="381"/>
      <c r="K3820" s="381"/>
      <c r="L3820" s="381"/>
      <c r="M3820" s="381"/>
      <c r="N3820" s="381"/>
      <c r="O3820" s="381"/>
      <c r="P3820" s="381"/>
      <c r="Q3820" s="381"/>
      <c r="R3820" s="379"/>
    </row>
    <row r="3821" spans="1:18" x14ac:dyDescent="0.25">
      <c r="A3821" s="378"/>
      <c r="B3821" s="381"/>
      <c r="C3821" s="381"/>
      <c r="D3821" s="381"/>
      <c r="E3821" s="381"/>
      <c r="F3821" s="381"/>
      <c r="G3821" s="381"/>
      <c r="H3821" s="381"/>
      <c r="I3821" s="381"/>
      <c r="J3821" s="381"/>
      <c r="K3821" s="381"/>
      <c r="L3821" s="381"/>
      <c r="M3821" s="381"/>
      <c r="N3821" s="381"/>
      <c r="O3821" s="381"/>
      <c r="P3821" s="381"/>
      <c r="Q3821" s="381"/>
      <c r="R3821" s="379"/>
    </row>
    <row r="3822" spans="1:18" x14ac:dyDescent="0.25">
      <c r="A3822" s="378"/>
      <c r="B3822" s="381"/>
      <c r="C3822" s="381"/>
      <c r="D3822" s="381"/>
      <c r="E3822" s="381"/>
      <c r="F3822" s="381"/>
      <c r="G3822" s="381"/>
      <c r="H3822" s="381"/>
      <c r="I3822" s="381"/>
      <c r="J3822" s="381"/>
      <c r="K3822" s="381"/>
      <c r="L3822" s="381"/>
      <c r="M3822" s="381"/>
      <c r="N3822" s="381"/>
      <c r="O3822" s="381"/>
      <c r="P3822" s="381"/>
      <c r="Q3822" s="381"/>
      <c r="R3822" s="379"/>
    </row>
    <row r="3823" spans="1:18" x14ac:dyDescent="0.25">
      <c r="A3823" s="378"/>
      <c r="B3823" s="381"/>
      <c r="C3823" s="381"/>
      <c r="D3823" s="381"/>
      <c r="E3823" s="381"/>
      <c r="F3823" s="381"/>
      <c r="G3823" s="381"/>
      <c r="H3823" s="381"/>
      <c r="I3823" s="381"/>
      <c r="J3823" s="381"/>
      <c r="K3823" s="381"/>
      <c r="L3823" s="381"/>
      <c r="M3823" s="381"/>
      <c r="N3823" s="381"/>
      <c r="O3823" s="381"/>
      <c r="P3823" s="381"/>
      <c r="Q3823" s="381"/>
      <c r="R3823" s="379"/>
    </row>
    <row r="3824" spans="1:18" x14ac:dyDescent="0.25">
      <c r="A3824" s="378"/>
      <c r="B3824" s="381"/>
      <c r="C3824" s="381"/>
      <c r="D3824" s="381"/>
      <c r="E3824" s="381"/>
      <c r="F3824" s="381"/>
      <c r="G3824" s="381"/>
      <c r="H3824" s="381"/>
      <c r="I3824" s="381"/>
      <c r="J3824" s="381"/>
      <c r="K3824" s="381"/>
      <c r="L3824" s="381"/>
      <c r="M3824" s="381"/>
      <c r="N3824" s="381"/>
      <c r="O3824" s="381"/>
      <c r="P3824" s="381"/>
      <c r="Q3824" s="381"/>
      <c r="R3824" s="379"/>
    </row>
    <row r="3825" spans="1:18" x14ac:dyDescent="0.25">
      <c r="A3825" s="378"/>
      <c r="B3825" s="381"/>
      <c r="C3825" s="381"/>
      <c r="D3825" s="381"/>
      <c r="E3825" s="381"/>
      <c r="F3825" s="381"/>
      <c r="G3825" s="381"/>
      <c r="H3825" s="381"/>
      <c r="I3825" s="381"/>
      <c r="J3825" s="381"/>
      <c r="K3825" s="381"/>
      <c r="L3825" s="381"/>
      <c r="M3825" s="381"/>
      <c r="N3825" s="381"/>
      <c r="O3825" s="381"/>
      <c r="P3825" s="381"/>
      <c r="Q3825" s="381"/>
      <c r="R3825" s="379"/>
    </row>
    <row r="3826" spans="1:18" x14ac:dyDescent="0.25">
      <c r="A3826" s="378"/>
      <c r="B3826" s="381"/>
      <c r="C3826" s="381"/>
      <c r="D3826" s="381"/>
      <c r="E3826" s="381"/>
      <c r="F3826" s="381"/>
      <c r="G3826" s="381"/>
      <c r="H3826" s="381"/>
      <c r="I3826" s="381"/>
      <c r="J3826" s="381"/>
      <c r="K3826" s="381"/>
      <c r="L3826" s="381"/>
      <c r="M3826" s="381"/>
      <c r="N3826" s="381"/>
      <c r="O3826" s="381"/>
      <c r="P3826" s="381"/>
      <c r="Q3826" s="381"/>
      <c r="R3826" s="379"/>
    </row>
    <row r="3827" spans="1:18" x14ac:dyDescent="0.25">
      <c r="A3827" s="378"/>
      <c r="B3827" s="381"/>
      <c r="C3827" s="381"/>
      <c r="D3827" s="381"/>
      <c r="E3827" s="381"/>
      <c r="F3827" s="381"/>
      <c r="G3827" s="381"/>
      <c r="H3827" s="381"/>
      <c r="I3827" s="381"/>
      <c r="J3827" s="381"/>
      <c r="K3827" s="381"/>
      <c r="L3827" s="381"/>
      <c r="M3827" s="381"/>
      <c r="N3827" s="381"/>
      <c r="O3827" s="381"/>
      <c r="P3827" s="381"/>
      <c r="Q3827" s="381"/>
      <c r="R3827" s="379"/>
    </row>
    <row r="3828" spans="1:18" x14ac:dyDescent="0.25">
      <c r="A3828" s="378"/>
      <c r="B3828" s="381"/>
      <c r="C3828" s="381"/>
      <c r="D3828" s="381"/>
      <c r="E3828" s="381"/>
      <c r="F3828" s="381"/>
      <c r="G3828" s="381"/>
      <c r="H3828" s="381"/>
      <c r="I3828" s="381"/>
      <c r="J3828" s="381"/>
      <c r="K3828" s="381"/>
      <c r="L3828" s="381"/>
      <c r="M3828" s="381"/>
      <c r="N3828" s="381"/>
      <c r="O3828" s="381"/>
      <c r="P3828" s="381"/>
      <c r="Q3828" s="381"/>
      <c r="R3828" s="379"/>
    </row>
    <row r="3829" spans="1:18" x14ac:dyDescent="0.25">
      <c r="A3829" s="378"/>
      <c r="B3829" s="381"/>
      <c r="C3829" s="381"/>
      <c r="D3829" s="381"/>
      <c r="E3829" s="381"/>
      <c r="F3829" s="381"/>
      <c r="G3829" s="381"/>
      <c r="H3829" s="381"/>
      <c r="I3829" s="381"/>
      <c r="J3829" s="381"/>
      <c r="K3829" s="381"/>
      <c r="L3829" s="381"/>
      <c r="M3829" s="381"/>
      <c r="N3829" s="381"/>
      <c r="O3829" s="381"/>
      <c r="P3829" s="381"/>
      <c r="Q3829" s="381"/>
      <c r="R3829" s="379"/>
    </row>
    <row r="3830" spans="1:18" x14ac:dyDescent="0.25">
      <c r="A3830" s="378"/>
      <c r="B3830" s="381"/>
      <c r="C3830" s="381"/>
      <c r="D3830" s="381"/>
      <c r="E3830" s="381"/>
      <c r="F3830" s="381"/>
      <c r="G3830" s="381"/>
      <c r="H3830" s="381"/>
      <c r="I3830" s="381"/>
      <c r="J3830" s="381"/>
      <c r="K3830" s="381"/>
      <c r="L3830" s="381"/>
      <c r="M3830" s="381"/>
      <c r="N3830" s="381"/>
      <c r="O3830" s="381"/>
      <c r="P3830" s="381"/>
      <c r="Q3830" s="381"/>
      <c r="R3830" s="379"/>
    </row>
    <row r="3831" spans="1:18" x14ac:dyDescent="0.25">
      <c r="A3831" s="378"/>
      <c r="B3831" s="381"/>
      <c r="C3831" s="381"/>
      <c r="D3831" s="381"/>
      <c r="E3831" s="381"/>
      <c r="F3831" s="381"/>
      <c r="G3831" s="381"/>
      <c r="H3831" s="381"/>
      <c r="I3831" s="381"/>
      <c r="J3831" s="381"/>
      <c r="K3831" s="381"/>
      <c r="L3831" s="381"/>
      <c r="M3831" s="381"/>
      <c r="N3831" s="381"/>
      <c r="O3831" s="381"/>
      <c r="P3831" s="381"/>
      <c r="Q3831" s="381"/>
      <c r="R3831" s="379"/>
    </row>
    <row r="3832" spans="1:18" x14ac:dyDescent="0.25">
      <c r="A3832" s="378"/>
      <c r="B3832" s="381"/>
      <c r="C3832" s="381"/>
      <c r="D3832" s="381"/>
      <c r="E3832" s="381"/>
      <c r="F3832" s="381"/>
      <c r="G3832" s="381"/>
      <c r="H3832" s="381"/>
      <c r="I3832" s="381"/>
      <c r="J3832" s="381"/>
      <c r="K3832" s="381"/>
      <c r="L3832" s="381"/>
      <c r="M3832" s="381"/>
      <c r="N3832" s="381"/>
      <c r="O3832" s="381"/>
      <c r="P3832" s="381"/>
      <c r="Q3832" s="381"/>
      <c r="R3832" s="379"/>
    </row>
    <row r="3833" spans="1:18" x14ac:dyDescent="0.25">
      <c r="A3833" s="378"/>
      <c r="B3833" s="381"/>
      <c r="C3833" s="381"/>
      <c r="D3833" s="381"/>
      <c r="E3833" s="381"/>
      <c r="F3833" s="381"/>
      <c r="G3833" s="381"/>
      <c r="H3833" s="381"/>
      <c r="I3833" s="381"/>
      <c r="J3833" s="381"/>
      <c r="K3833" s="381"/>
      <c r="L3833" s="381"/>
      <c r="M3833" s="381"/>
      <c r="N3833" s="381"/>
      <c r="O3833" s="381"/>
      <c r="P3833" s="381"/>
      <c r="Q3833" s="381"/>
      <c r="R3833" s="379"/>
    </row>
    <row r="3834" spans="1:18" x14ac:dyDescent="0.25">
      <c r="A3834" s="378"/>
      <c r="B3834" s="381"/>
      <c r="C3834" s="381"/>
      <c r="D3834" s="381"/>
      <c r="E3834" s="381"/>
      <c r="F3834" s="381"/>
      <c r="G3834" s="381"/>
      <c r="H3834" s="381"/>
      <c r="I3834" s="381"/>
      <c r="J3834" s="381"/>
      <c r="K3834" s="381"/>
      <c r="L3834" s="381"/>
      <c r="M3834" s="381"/>
      <c r="N3834" s="381"/>
      <c r="O3834" s="381"/>
      <c r="P3834" s="381"/>
      <c r="Q3834" s="381"/>
      <c r="R3834" s="379"/>
    </row>
    <row r="3835" spans="1:18" x14ac:dyDescent="0.25">
      <c r="A3835" s="378"/>
      <c r="B3835" s="381"/>
      <c r="C3835" s="381"/>
      <c r="D3835" s="381"/>
      <c r="E3835" s="381"/>
      <c r="F3835" s="381"/>
      <c r="G3835" s="381"/>
      <c r="H3835" s="381"/>
      <c r="I3835" s="381"/>
      <c r="J3835" s="381"/>
      <c r="K3835" s="381"/>
      <c r="L3835" s="381"/>
      <c r="M3835" s="381"/>
      <c r="N3835" s="381"/>
      <c r="O3835" s="381"/>
      <c r="P3835" s="381"/>
      <c r="Q3835" s="381"/>
      <c r="R3835" s="379"/>
    </row>
    <row r="3836" spans="1:18" x14ac:dyDescent="0.25">
      <c r="A3836" s="378"/>
      <c r="B3836" s="381"/>
      <c r="C3836" s="381"/>
      <c r="D3836" s="381"/>
      <c r="E3836" s="381"/>
      <c r="F3836" s="381"/>
      <c r="G3836" s="381"/>
      <c r="H3836" s="381"/>
      <c r="I3836" s="381"/>
      <c r="J3836" s="381"/>
      <c r="K3836" s="381"/>
      <c r="L3836" s="381"/>
      <c r="M3836" s="381"/>
      <c r="N3836" s="381"/>
      <c r="O3836" s="381"/>
      <c r="P3836" s="381"/>
      <c r="Q3836" s="381"/>
      <c r="R3836" s="379"/>
    </row>
    <row r="3837" spans="1:18" x14ac:dyDescent="0.25">
      <c r="A3837" s="378"/>
      <c r="B3837" s="381"/>
      <c r="C3837" s="381"/>
      <c r="D3837" s="381"/>
      <c r="E3837" s="381"/>
      <c r="F3837" s="381"/>
      <c r="G3837" s="381"/>
      <c r="H3837" s="381"/>
      <c r="I3837" s="381"/>
      <c r="J3837" s="381"/>
      <c r="K3837" s="381"/>
      <c r="L3837" s="381"/>
      <c r="M3837" s="381"/>
      <c r="N3837" s="381"/>
      <c r="O3837" s="381"/>
      <c r="P3837" s="381"/>
      <c r="Q3837" s="381"/>
      <c r="R3837" s="379"/>
    </row>
    <row r="3838" spans="1:18" x14ac:dyDescent="0.25">
      <c r="A3838" s="378"/>
      <c r="B3838" s="381"/>
      <c r="C3838" s="381"/>
      <c r="D3838" s="381"/>
      <c r="E3838" s="381"/>
      <c r="F3838" s="381"/>
      <c r="G3838" s="381"/>
      <c r="H3838" s="381"/>
      <c r="I3838" s="381"/>
      <c r="J3838" s="381"/>
      <c r="K3838" s="381"/>
      <c r="L3838" s="381"/>
      <c r="M3838" s="381"/>
      <c r="N3838" s="381"/>
      <c r="O3838" s="381"/>
      <c r="P3838" s="381"/>
      <c r="Q3838" s="381"/>
      <c r="R3838" s="379"/>
    </row>
    <row r="3839" spans="1:18" x14ac:dyDescent="0.25">
      <c r="A3839" s="378"/>
      <c r="B3839" s="381"/>
      <c r="C3839" s="381"/>
      <c r="D3839" s="381"/>
      <c r="E3839" s="381"/>
      <c r="F3839" s="381"/>
      <c r="G3839" s="381"/>
      <c r="H3839" s="381"/>
      <c r="I3839" s="381"/>
      <c r="J3839" s="381"/>
      <c r="K3839" s="381"/>
      <c r="L3839" s="381"/>
      <c r="M3839" s="381"/>
      <c r="N3839" s="381"/>
      <c r="O3839" s="381"/>
      <c r="P3839" s="381"/>
      <c r="Q3839" s="381"/>
      <c r="R3839" s="379"/>
    </row>
    <row r="3840" spans="1:18" x14ac:dyDescent="0.25">
      <c r="A3840" s="378"/>
      <c r="B3840" s="381"/>
      <c r="C3840" s="381"/>
      <c r="D3840" s="381"/>
      <c r="E3840" s="381"/>
      <c r="F3840" s="381"/>
      <c r="G3840" s="381"/>
      <c r="H3840" s="381"/>
      <c r="I3840" s="381"/>
      <c r="J3840" s="381"/>
      <c r="K3840" s="381"/>
      <c r="L3840" s="381"/>
      <c r="M3840" s="381"/>
      <c r="N3840" s="381"/>
      <c r="O3840" s="381"/>
      <c r="P3840" s="381"/>
      <c r="Q3840" s="381"/>
      <c r="R3840" s="379"/>
    </row>
    <row r="3841" spans="1:18" x14ac:dyDescent="0.25">
      <c r="A3841" s="378"/>
      <c r="B3841" s="381"/>
      <c r="C3841" s="381"/>
      <c r="D3841" s="381"/>
      <c r="E3841" s="381"/>
      <c r="F3841" s="381"/>
      <c r="G3841" s="381"/>
      <c r="H3841" s="381"/>
      <c r="I3841" s="381"/>
      <c r="J3841" s="381"/>
      <c r="K3841" s="381"/>
      <c r="L3841" s="381"/>
      <c r="M3841" s="381"/>
      <c r="N3841" s="381"/>
      <c r="O3841" s="381"/>
      <c r="P3841" s="381"/>
      <c r="Q3841" s="381"/>
      <c r="R3841" s="379"/>
    </row>
    <row r="3842" spans="1:18" x14ac:dyDescent="0.25">
      <c r="A3842" s="378"/>
      <c r="B3842" s="381"/>
      <c r="C3842" s="381"/>
      <c r="D3842" s="381"/>
      <c r="E3842" s="381"/>
      <c r="F3842" s="381"/>
      <c r="G3842" s="381"/>
      <c r="H3842" s="381"/>
      <c r="I3842" s="381"/>
      <c r="J3842" s="381"/>
      <c r="K3842" s="381"/>
      <c r="L3842" s="381"/>
      <c r="M3842" s="381"/>
      <c r="N3842" s="381"/>
      <c r="O3842" s="381"/>
      <c r="P3842" s="381"/>
      <c r="Q3842" s="381"/>
      <c r="R3842" s="379"/>
    </row>
    <row r="3843" spans="1:18" x14ac:dyDescent="0.25">
      <c r="A3843" s="378"/>
      <c r="B3843" s="381"/>
      <c r="C3843" s="381"/>
      <c r="D3843" s="381"/>
      <c r="E3843" s="381"/>
      <c r="F3843" s="381"/>
      <c r="G3843" s="381"/>
      <c r="H3843" s="381"/>
      <c r="I3843" s="381"/>
      <c r="J3843" s="381"/>
      <c r="K3843" s="381"/>
      <c r="L3843" s="381"/>
      <c r="M3843" s="381"/>
      <c r="N3843" s="381"/>
      <c r="O3843" s="381"/>
      <c r="P3843" s="381"/>
      <c r="Q3843" s="381"/>
      <c r="R3843" s="379"/>
    </row>
    <row r="3844" spans="1:18" x14ac:dyDescent="0.25">
      <c r="A3844" s="378"/>
      <c r="B3844" s="381"/>
      <c r="C3844" s="381"/>
      <c r="D3844" s="381"/>
      <c r="E3844" s="381"/>
      <c r="F3844" s="381"/>
      <c r="G3844" s="381"/>
      <c r="H3844" s="381"/>
      <c r="I3844" s="381"/>
      <c r="J3844" s="381"/>
      <c r="K3844" s="381"/>
      <c r="L3844" s="381"/>
      <c r="M3844" s="381"/>
      <c r="N3844" s="381"/>
      <c r="O3844" s="381"/>
      <c r="P3844" s="381"/>
      <c r="Q3844" s="381"/>
      <c r="R3844" s="379"/>
    </row>
    <row r="3845" spans="1:18" x14ac:dyDescent="0.25">
      <c r="A3845" s="378"/>
      <c r="B3845" s="381"/>
      <c r="C3845" s="381"/>
      <c r="D3845" s="381"/>
      <c r="E3845" s="381"/>
      <c r="F3845" s="381"/>
      <c r="G3845" s="381"/>
      <c r="H3845" s="381"/>
      <c r="I3845" s="381"/>
      <c r="J3845" s="381"/>
      <c r="K3845" s="381"/>
      <c r="L3845" s="381"/>
      <c r="M3845" s="381"/>
      <c r="N3845" s="381"/>
      <c r="O3845" s="381"/>
      <c r="P3845" s="381"/>
      <c r="Q3845" s="381"/>
      <c r="R3845" s="379"/>
    </row>
    <row r="3846" spans="1:18" x14ac:dyDescent="0.25">
      <c r="A3846" s="378"/>
      <c r="B3846" s="381"/>
      <c r="C3846" s="381"/>
      <c r="D3846" s="381"/>
      <c r="E3846" s="381"/>
      <c r="F3846" s="381"/>
      <c r="G3846" s="381"/>
      <c r="H3846" s="381"/>
      <c r="I3846" s="381"/>
      <c r="J3846" s="381"/>
      <c r="K3846" s="381"/>
      <c r="L3846" s="381"/>
      <c r="M3846" s="381"/>
      <c r="N3846" s="381"/>
      <c r="O3846" s="381"/>
      <c r="P3846" s="381"/>
      <c r="Q3846" s="381"/>
      <c r="R3846" s="379"/>
    </row>
    <row r="3847" spans="1:18" x14ac:dyDescent="0.25">
      <c r="A3847" s="378"/>
      <c r="B3847" s="381"/>
      <c r="C3847" s="381"/>
      <c r="D3847" s="381"/>
      <c r="E3847" s="381"/>
      <c r="F3847" s="381"/>
      <c r="G3847" s="381"/>
      <c r="H3847" s="381"/>
      <c r="I3847" s="381"/>
      <c r="J3847" s="381"/>
      <c r="K3847" s="381"/>
      <c r="L3847" s="381"/>
      <c r="M3847" s="381"/>
      <c r="N3847" s="381"/>
      <c r="O3847" s="381"/>
      <c r="P3847" s="381"/>
      <c r="Q3847" s="381"/>
      <c r="R3847" s="379"/>
    </row>
    <row r="3848" spans="1:18" x14ac:dyDescent="0.25">
      <c r="A3848" s="378"/>
      <c r="B3848" s="381"/>
      <c r="C3848" s="381"/>
      <c r="D3848" s="381"/>
      <c r="E3848" s="381"/>
      <c r="F3848" s="381"/>
      <c r="G3848" s="381"/>
      <c r="H3848" s="381"/>
      <c r="I3848" s="381"/>
      <c r="J3848" s="381"/>
      <c r="K3848" s="381"/>
      <c r="L3848" s="381"/>
      <c r="M3848" s="381"/>
      <c r="N3848" s="381"/>
      <c r="O3848" s="381"/>
      <c r="P3848" s="381"/>
      <c r="Q3848" s="381"/>
      <c r="R3848" s="379"/>
    </row>
    <row r="3849" spans="1:18" x14ac:dyDescent="0.25">
      <c r="A3849" s="378"/>
      <c r="B3849" s="381"/>
      <c r="C3849" s="381"/>
      <c r="D3849" s="381"/>
      <c r="E3849" s="381"/>
      <c r="F3849" s="381"/>
      <c r="G3849" s="381"/>
      <c r="H3849" s="381"/>
      <c r="I3849" s="381"/>
      <c r="J3849" s="381"/>
      <c r="K3849" s="381"/>
      <c r="L3849" s="381"/>
      <c r="M3849" s="381"/>
      <c r="N3849" s="381"/>
      <c r="O3849" s="381"/>
      <c r="P3849" s="381"/>
      <c r="Q3849" s="381"/>
      <c r="R3849" s="379"/>
    </row>
    <row r="3850" spans="1:18" x14ac:dyDescent="0.25">
      <c r="A3850" s="378"/>
      <c r="B3850" s="381"/>
      <c r="C3850" s="381"/>
      <c r="D3850" s="381"/>
      <c r="E3850" s="381"/>
      <c r="F3850" s="381"/>
      <c r="G3850" s="381"/>
      <c r="H3850" s="381"/>
      <c r="I3850" s="381"/>
      <c r="J3850" s="381"/>
      <c r="K3850" s="381"/>
      <c r="L3850" s="381"/>
      <c r="M3850" s="381"/>
      <c r="N3850" s="381"/>
      <c r="O3850" s="381"/>
      <c r="P3850" s="381"/>
      <c r="Q3850" s="381"/>
      <c r="R3850" s="379"/>
    </row>
    <row r="3851" spans="1:18" x14ac:dyDescent="0.25">
      <c r="A3851" s="378"/>
      <c r="B3851" s="381"/>
      <c r="C3851" s="381"/>
      <c r="D3851" s="381"/>
      <c r="E3851" s="381"/>
      <c r="F3851" s="381"/>
      <c r="G3851" s="381"/>
      <c r="H3851" s="381"/>
      <c r="I3851" s="381"/>
      <c r="J3851" s="381"/>
      <c r="K3851" s="381"/>
      <c r="L3851" s="381"/>
      <c r="M3851" s="381"/>
      <c r="N3851" s="381"/>
      <c r="O3851" s="381"/>
      <c r="P3851" s="381"/>
      <c r="Q3851" s="381"/>
      <c r="R3851" s="379"/>
    </row>
    <row r="3852" spans="1:18" x14ac:dyDescent="0.25">
      <c r="A3852" s="378"/>
      <c r="B3852" s="381"/>
      <c r="C3852" s="381"/>
      <c r="D3852" s="381"/>
      <c r="E3852" s="381"/>
      <c r="F3852" s="381"/>
      <c r="G3852" s="381"/>
      <c r="H3852" s="381"/>
      <c r="I3852" s="381"/>
      <c r="J3852" s="381"/>
      <c r="K3852" s="381"/>
      <c r="L3852" s="381"/>
      <c r="M3852" s="381"/>
      <c r="N3852" s="381"/>
      <c r="O3852" s="381"/>
      <c r="P3852" s="381"/>
      <c r="Q3852" s="381"/>
      <c r="R3852" s="379"/>
    </row>
    <row r="3853" spans="1:18" x14ac:dyDescent="0.25">
      <c r="A3853" s="378"/>
      <c r="B3853" s="381"/>
      <c r="C3853" s="381"/>
      <c r="D3853" s="381"/>
      <c r="E3853" s="381"/>
      <c r="F3853" s="381"/>
      <c r="G3853" s="381"/>
      <c r="H3853" s="381"/>
      <c r="I3853" s="381"/>
      <c r="J3853" s="381"/>
      <c r="K3853" s="381"/>
      <c r="L3853" s="381"/>
      <c r="M3853" s="381"/>
      <c r="N3853" s="381"/>
      <c r="O3853" s="381"/>
      <c r="P3853" s="381"/>
      <c r="Q3853" s="381"/>
      <c r="R3853" s="379"/>
    </row>
    <row r="3854" spans="1:18" x14ac:dyDescent="0.25">
      <c r="A3854" s="378"/>
      <c r="B3854" s="381"/>
      <c r="C3854" s="381"/>
      <c r="D3854" s="381"/>
      <c r="E3854" s="381"/>
      <c r="F3854" s="381"/>
      <c r="G3854" s="381"/>
      <c r="H3854" s="381"/>
      <c r="I3854" s="381"/>
      <c r="J3854" s="381"/>
      <c r="K3854" s="381"/>
      <c r="L3854" s="381"/>
      <c r="M3854" s="381"/>
      <c r="N3854" s="381"/>
      <c r="O3854" s="381"/>
      <c r="P3854" s="381"/>
      <c r="Q3854" s="381"/>
      <c r="R3854" s="379"/>
    </row>
    <row r="3855" spans="1:18" x14ac:dyDescent="0.25">
      <c r="A3855" s="378"/>
      <c r="B3855" s="381"/>
      <c r="C3855" s="381"/>
      <c r="D3855" s="381"/>
      <c r="E3855" s="381"/>
      <c r="F3855" s="381"/>
      <c r="G3855" s="381"/>
      <c r="H3855" s="381"/>
      <c r="I3855" s="381"/>
      <c r="J3855" s="381"/>
      <c r="K3855" s="381"/>
      <c r="L3855" s="381"/>
      <c r="M3855" s="381"/>
      <c r="N3855" s="381"/>
      <c r="O3855" s="381"/>
      <c r="P3855" s="381"/>
      <c r="Q3855" s="381"/>
      <c r="R3855" s="379"/>
    </row>
    <row r="3856" spans="1:18" x14ac:dyDescent="0.25">
      <c r="A3856" s="378"/>
      <c r="B3856" s="381"/>
      <c r="C3856" s="381"/>
      <c r="D3856" s="381"/>
      <c r="E3856" s="381"/>
      <c r="F3856" s="381"/>
      <c r="G3856" s="381"/>
      <c r="H3856" s="381"/>
      <c r="I3856" s="381"/>
      <c r="J3856" s="381"/>
      <c r="K3856" s="381"/>
      <c r="L3856" s="381"/>
      <c r="M3856" s="381"/>
      <c r="N3856" s="381"/>
      <c r="O3856" s="381"/>
      <c r="P3856" s="381"/>
      <c r="Q3856" s="381"/>
      <c r="R3856" s="379"/>
    </row>
    <row r="3857" spans="1:18" x14ac:dyDescent="0.25">
      <c r="A3857" s="378"/>
      <c r="B3857" s="381"/>
      <c r="C3857" s="381"/>
      <c r="D3857" s="381"/>
      <c r="E3857" s="381"/>
      <c r="F3857" s="381"/>
      <c r="G3857" s="381"/>
      <c r="H3857" s="381"/>
      <c r="I3857" s="381"/>
      <c r="J3857" s="381"/>
      <c r="K3857" s="381"/>
      <c r="L3857" s="381"/>
      <c r="M3857" s="381"/>
      <c r="N3857" s="381"/>
      <c r="O3857" s="381"/>
      <c r="P3857" s="381"/>
      <c r="Q3857" s="381"/>
      <c r="R3857" s="379"/>
    </row>
    <row r="3858" spans="1:18" x14ac:dyDescent="0.25">
      <c r="A3858" s="378"/>
      <c r="B3858" s="381"/>
      <c r="C3858" s="381"/>
      <c r="D3858" s="381"/>
      <c r="E3858" s="381"/>
      <c r="F3858" s="381"/>
      <c r="G3858" s="381"/>
      <c r="H3858" s="381"/>
      <c r="I3858" s="381"/>
      <c r="J3858" s="381"/>
      <c r="K3858" s="381"/>
      <c r="L3858" s="381"/>
      <c r="M3858" s="381"/>
      <c r="N3858" s="381"/>
      <c r="O3858" s="381"/>
      <c r="P3858" s="381"/>
      <c r="Q3858" s="381"/>
      <c r="R3858" s="379"/>
    </row>
    <row r="3859" spans="1:18" x14ac:dyDescent="0.25">
      <c r="A3859" s="378"/>
      <c r="B3859" s="381"/>
      <c r="C3859" s="381"/>
      <c r="D3859" s="381"/>
      <c r="E3859" s="381"/>
      <c r="F3859" s="381"/>
      <c r="G3859" s="381"/>
      <c r="H3859" s="381"/>
      <c r="I3859" s="381"/>
      <c r="J3859" s="381"/>
      <c r="K3859" s="381"/>
      <c r="L3859" s="381"/>
      <c r="M3859" s="381"/>
      <c r="N3859" s="381"/>
      <c r="O3859" s="381"/>
      <c r="P3859" s="381"/>
      <c r="Q3859" s="381"/>
      <c r="R3859" s="379"/>
    </row>
    <row r="3860" spans="1:18" x14ac:dyDescent="0.25">
      <c r="A3860" s="378"/>
      <c r="B3860" s="381"/>
      <c r="C3860" s="381"/>
      <c r="D3860" s="381"/>
      <c r="E3860" s="381"/>
      <c r="F3860" s="381"/>
      <c r="G3860" s="381"/>
      <c r="H3860" s="381"/>
      <c r="I3860" s="381"/>
      <c r="J3860" s="381"/>
      <c r="K3860" s="381"/>
      <c r="L3860" s="381"/>
      <c r="M3860" s="381"/>
      <c r="N3860" s="381"/>
      <c r="O3860" s="381"/>
      <c r="P3860" s="381"/>
      <c r="Q3860" s="381"/>
      <c r="R3860" s="379"/>
    </row>
    <row r="3861" spans="1:18" x14ac:dyDescent="0.25">
      <c r="A3861" s="378"/>
      <c r="B3861" s="381"/>
      <c r="C3861" s="381"/>
      <c r="D3861" s="381"/>
      <c r="E3861" s="381"/>
      <c r="F3861" s="381"/>
      <c r="G3861" s="381"/>
      <c r="H3861" s="381"/>
      <c r="I3861" s="381"/>
      <c r="J3861" s="381"/>
      <c r="K3861" s="381"/>
      <c r="L3861" s="381"/>
      <c r="M3861" s="381"/>
      <c r="N3861" s="381"/>
      <c r="O3861" s="381"/>
      <c r="P3861" s="381"/>
      <c r="Q3861" s="381"/>
      <c r="R3861" s="379"/>
    </row>
    <row r="3862" spans="1:18" x14ac:dyDescent="0.25">
      <c r="A3862" s="378"/>
      <c r="B3862" s="381"/>
      <c r="C3862" s="381"/>
      <c r="D3862" s="381"/>
      <c r="E3862" s="381"/>
      <c r="F3862" s="381"/>
      <c r="G3862" s="381"/>
      <c r="H3862" s="381"/>
      <c r="I3862" s="381"/>
      <c r="J3862" s="381"/>
      <c r="K3862" s="381"/>
      <c r="L3862" s="381"/>
      <c r="M3862" s="381"/>
      <c r="N3862" s="381"/>
      <c r="O3862" s="381"/>
      <c r="P3862" s="381"/>
      <c r="Q3862" s="381"/>
      <c r="R3862" s="379"/>
    </row>
    <row r="3863" spans="1:18" x14ac:dyDescent="0.25">
      <c r="A3863" s="378"/>
      <c r="B3863" s="381"/>
      <c r="C3863" s="381"/>
      <c r="D3863" s="381"/>
      <c r="E3863" s="381"/>
      <c r="F3863" s="381"/>
      <c r="G3863" s="381"/>
      <c r="H3863" s="381"/>
      <c r="I3863" s="381"/>
      <c r="J3863" s="381"/>
      <c r="K3863" s="381"/>
      <c r="L3863" s="381"/>
      <c r="M3863" s="381"/>
      <c r="N3863" s="381"/>
      <c r="O3863" s="381"/>
      <c r="P3863" s="381"/>
      <c r="Q3863" s="381"/>
      <c r="R3863" s="379"/>
    </row>
    <row r="3864" spans="1:18" x14ac:dyDescent="0.25">
      <c r="A3864" s="378"/>
      <c r="B3864" s="381"/>
      <c r="C3864" s="381"/>
      <c r="D3864" s="381"/>
      <c r="E3864" s="381"/>
      <c r="F3864" s="381"/>
      <c r="G3864" s="381"/>
      <c r="H3864" s="381"/>
      <c r="I3864" s="381"/>
      <c r="J3864" s="381"/>
      <c r="K3864" s="381"/>
      <c r="L3864" s="381"/>
      <c r="M3864" s="381"/>
      <c r="N3864" s="381"/>
      <c r="O3864" s="381"/>
      <c r="P3864" s="381"/>
      <c r="Q3864" s="381"/>
      <c r="R3864" s="379"/>
    </row>
    <row r="3865" spans="1:18" x14ac:dyDescent="0.25">
      <c r="A3865" s="378"/>
      <c r="B3865" s="381"/>
      <c r="C3865" s="381"/>
      <c r="D3865" s="381"/>
      <c r="E3865" s="381"/>
      <c r="F3865" s="381"/>
      <c r="G3865" s="381"/>
      <c r="H3865" s="381"/>
      <c r="I3865" s="381"/>
      <c r="J3865" s="381"/>
      <c r="K3865" s="381"/>
      <c r="L3865" s="381"/>
      <c r="M3865" s="381"/>
      <c r="N3865" s="381"/>
      <c r="O3865" s="381"/>
      <c r="P3865" s="381"/>
      <c r="Q3865" s="381"/>
      <c r="R3865" s="379"/>
    </row>
    <row r="3866" spans="1:18" x14ac:dyDescent="0.25">
      <c r="A3866" s="378"/>
      <c r="B3866" s="381"/>
      <c r="C3866" s="381"/>
      <c r="D3866" s="381"/>
      <c r="E3866" s="381"/>
      <c r="F3866" s="381"/>
      <c r="G3866" s="381"/>
      <c r="H3866" s="381"/>
      <c r="I3866" s="381"/>
      <c r="J3866" s="381"/>
      <c r="K3866" s="381"/>
      <c r="L3866" s="381"/>
      <c r="M3866" s="381"/>
      <c r="N3866" s="381"/>
      <c r="O3866" s="381"/>
      <c r="P3866" s="381"/>
      <c r="Q3866" s="381"/>
      <c r="R3866" s="379"/>
    </row>
    <row r="3867" spans="1:18" x14ac:dyDescent="0.25">
      <c r="A3867" s="378"/>
      <c r="B3867" s="381"/>
      <c r="C3867" s="381"/>
      <c r="D3867" s="381"/>
      <c r="E3867" s="381"/>
      <c r="F3867" s="381"/>
      <c r="G3867" s="381"/>
      <c r="H3867" s="381"/>
      <c r="I3867" s="381"/>
      <c r="J3867" s="381"/>
      <c r="K3867" s="381"/>
      <c r="L3867" s="381"/>
      <c r="M3867" s="381"/>
      <c r="N3867" s="381"/>
      <c r="O3867" s="381"/>
      <c r="P3867" s="381"/>
      <c r="Q3867" s="381"/>
      <c r="R3867" s="379"/>
    </row>
    <row r="3868" spans="1:18" x14ac:dyDescent="0.25">
      <c r="A3868" s="378"/>
      <c r="B3868" s="381"/>
      <c r="C3868" s="381"/>
      <c r="D3868" s="381"/>
      <c r="E3868" s="381"/>
      <c r="F3868" s="381"/>
      <c r="G3868" s="381"/>
      <c r="H3868" s="381"/>
      <c r="I3868" s="381"/>
      <c r="J3868" s="381"/>
      <c r="K3868" s="381"/>
      <c r="L3868" s="381"/>
      <c r="M3868" s="381"/>
      <c r="N3868" s="381"/>
      <c r="O3868" s="381"/>
      <c r="P3868" s="381"/>
      <c r="Q3868" s="381"/>
      <c r="R3868" s="379"/>
    </row>
    <row r="3869" spans="1:18" x14ac:dyDescent="0.25">
      <c r="A3869" s="378"/>
      <c r="B3869" s="381"/>
      <c r="C3869" s="381"/>
      <c r="D3869" s="381"/>
      <c r="E3869" s="381"/>
      <c r="F3869" s="381"/>
      <c r="G3869" s="381"/>
      <c r="H3869" s="381"/>
      <c r="I3869" s="381"/>
      <c r="J3869" s="381"/>
      <c r="K3869" s="381"/>
      <c r="L3869" s="381"/>
      <c r="M3869" s="381"/>
      <c r="N3869" s="381"/>
      <c r="O3869" s="381"/>
      <c r="P3869" s="381"/>
      <c r="Q3869" s="381"/>
      <c r="R3869" s="379"/>
    </row>
    <row r="3870" spans="1:18" x14ac:dyDescent="0.25">
      <c r="A3870" s="378"/>
      <c r="B3870" s="381"/>
      <c r="C3870" s="381"/>
      <c r="D3870" s="381"/>
      <c r="E3870" s="381"/>
      <c r="F3870" s="381"/>
      <c r="G3870" s="381"/>
      <c r="H3870" s="381"/>
      <c r="I3870" s="381"/>
      <c r="J3870" s="381"/>
      <c r="K3870" s="381"/>
      <c r="L3870" s="381"/>
      <c r="M3870" s="381"/>
      <c r="N3870" s="381"/>
      <c r="O3870" s="381"/>
      <c r="P3870" s="381"/>
      <c r="Q3870" s="381"/>
      <c r="R3870" s="379"/>
    </row>
    <row r="3871" spans="1:18" x14ac:dyDescent="0.25">
      <c r="A3871" s="378"/>
      <c r="B3871" s="381"/>
      <c r="C3871" s="381"/>
      <c r="D3871" s="381"/>
      <c r="E3871" s="381"/>
      <c r="F3871" s="381"/>
      <c r="G3871" s="381"/>
      <c r="H3871" s="381"/>
      <c r="I3871" s="381"/>
      <c r="J3871" s="381"/>
      <c r="K3871" s="381"/>
      <c r="L3871" s="381"/>
      <c r="M3871" s="381"/>
      <c r="N3871" s="381"/>
      <c r="O3871" s="381"/>
      <c r="P3871" s="381"/>
      <c r="Q3871" s="381"/>
      <c r="R3871" s="379"/>
    </row>
    <row r="3872" spans="1:18" x14ac:dyDescent="0.25">
      <c r="A3872" s="378"/>
      <c r="B3872" s="381"/>
      <c r="C3872" s="381"/>
      <c r="D3872" s="381"/>
      <c r="E3872" s="381"/>
      <c r="F3872" s="381"/>
      <c r="G3872" s="381"/>
      <c r="H3872" s="381"/>
      <c r="I3872" s="381"/>
      <c r="J3872" s="381"/>
      <c r="K3872" s="381"/>
      <c r="L3872" s="381"/>
      <c r="M3872" s="381"/>
      <c r="N3872" s="381"/>
      <c r="O3872" s="381"/>
      <c r="P3872" s="381"/>
      <c r="Q3872" s="381"/>
      <c r="R3872" s="379"/>
    </row>
    <row r="3873" spans="1:18" x14ac:dyDescent="0.25">
      <c r="A3873" s="378"/>
      <c r="B3873" s="381"/>
      <c r="C3873" s="381"/>
      <c r="D3873" s="381"/>
      <c r="E3873" s="381"/>
      <c r="F3873" s="381"/>
      <c r="G3873" s="381"/>
      <c r="H3873" s="381"/>
      <c r="I3873" s="381"/>
      <c r="J3873" s="381"/>
      <c r="K3873" s="381"/>
      <c r="L3873" s="381"/>
      <c r="M3873" s="381"/>
      <c r="N3873" s="381"/>
      <c r="O3873" s="381"/>
      <c r="P3873" s="381"/>
      <c r="Q3873" s="381"/>
      <c r="R3873" s="379"/>
    </row>
    <row r="3874" spans="1:18" x14ac:dyDescent="0.25">
      <c r="A3874" s="378"/>
      <c r="B3874" s="381"/>
      <c r="C3874" s="381"/>
      <c r="D3874" s="381"/>
      <c r="E3874" s="381"/>
      <c r="F3874" s="381"/>
      <c r="G3874" s="381"/>
      <c r="H3874" s="381"/>
      <c r="I3874" s="381"/>
      <c r="J3874" s="381"/>
      <c r="K3874" s="381"/>
      <c r="L3874" s="381"/>
      <c r="M3874" s="381"/>
      <c r="N3874" s="381"/>
      <c r="O3874" s="381"/>
      <c r="P3874" s="381"/>
      <c r="Q3874" s="381"/>
      <c r="R3874" s="379"/>
    </row>
    <row r="3875" spans="1:18" x14ac:dyDescent="0.25">
      <c r="A3875" s="378"/>
      <c r="B3875" s="381"/>
      <c r="C3875" s="381"/>
      <c r="D3875" s="381"/>
      <c r="E3875" s="381"/>
      <c r="F3875" s="381"/>
      <c r="G3875" s="381"/>
      <c r="H3875" s="381"/>
      <c r="I3875" s="381"/>
      <c r="J3875" s="381"/>
      <c r="K3875" s="381"/>
      <c r="L3875" s="381"/>
      <c r="M3875" s="381"/>
      <c r="N3875" s="381"/>
      <c r="O3875" s="381"/>
      <c r="P3875" s="381"/>
      <c r="Q3875" s="381"/>
      <c r="R3875" s="379"/>
    </row>
    <row r="3876" spans="1:18" x14ac:dyDescent="0.25">
      <c r="A3876" s="378"/>
      <c r="B3876" s="381"/>
      <c r="C3876" s="381"/>
      <c r="D3876" s="381"/>
      <c r="E3876" s="381"/>
      <c r="F3876" s="381"/>
      <c r="G3876" s="381"/>
      <c r="H3876" s="381"/>
      <c r="I3876" s="381"/>
      <c r="J3876" s="381"/>
      <c r="K3876" s="381"/>
      <c r="L3876" s="381"/>
      <c r="M3876" s="381"/>
      <c r="N3876" s="381"/>
      <c r="O3876" s="381"/>
      <c r="P3876" s="381"/>
      <c r="Q3876" s="381"/>
      <c r="R3876" s="379"/>
    </row>
    <row r="3877" spans="1:18" x14ac:dyDescent="0.25">
      <c r="A3877" s="378"/>
      <c r="B3877" s="381"/>
      <c r="C3877" s="381"/>
      <c r="D3877" s="381"/>
      <c r="E3877" s="381"/>
      <c r="F3877" s="381"/>
      <c r="G3877" s="381"/>
      <c r="H3877" s="381"/>
      <c r="I3877" s="381"/>
      <c r="J3877" s="381"/>
      <c r="K3877" s="381"/>
      <c r="L3877" s="381"/>
      <c r="M3877" s="381"/>
      <c r="N3877" s="381"/>
      <c r="O3877" s="381"/>
      <c r="P3877" s="381"/>
      <c r="Q3877" s="381"/>
      <c r="R3877" s="379"/>
    </row>
    <row r="3878" spans="1:18" x14ac:dyDescent="0.25">
      <c r="A3878" s="378"/>
      <c r="B3878" s="381"/>
      <c r="C3878" s="381"/>
      <c r="D3878" s="381"/>
      <c r="E3878" s="381"/>
      <c r="F3878" s="381"/>
      <c r="G3878" s="381"/>
      <c r="H3878" s="381"/>
      <c r="I3878" s="381"/>
      <c r="J3878" s="381"/>
      <c r="K3878" s="381"/>
      <c r="L3878" s="381"/>
      <c r="M3878" s="381"/>
      <c r="N3878" s="381"/>
      <c r="O3878" s="381"/>
      <c r="P3878" s="381"/>
      <c r="Q3878" s="381"/>
      <c r="R3878" s="379"/>
    </row>
    <row r="3879" spans="1:18" x14ac:dyDescent="0.25">
      <c r="A3879" s="378"/>
      <c r="B3879" s="381"/>
      <c r="C3879" s="381"/>
      <c r="D3879" s="381"/>
      <c r="E3879" s="381"/>
      <c r="F3879" s="381"/>
      <c r="G3879" s="381"/>
      <c r="H3879" s="381"/>
      <c r="I3879" s="381"/>
      <c r="J3879" s="381"/>
      <c r="K3879" s="381"/>
      <c r="L3879" s="381"/>
      <c r="M3879" s="381"/>
      <c r="N3879" s="381"/>
      <c r="O3879" s="381"/>
      <c r="P3879" s="381"/>
      <c r="Q3879" s="381"/>
      <c r="R3879" s="379"/>
    </row>
    <row r="3880" spans="1:18" x14ac:dyDescent="0.25">
      <c r="A3880" s="378"/>
      <c r="B3880" s="381"/>
      <c r="C3880" s="381"/>
      <c r="D3880" s="381"/>
      <c r="E3880" s="381"/>
      <c r="F3880" s="381"/>
      <c r="G3880" s="381"/>
      <c r="H3880" s="381"/>
      <c r="I3880" s="381"/>
      <c r="J3880" s="381"/>
      <c r="K3880" s="381"/>
      <c r="L3880" s="381"/>
      <c r="M3880" s="381"/>
      <c r="N3880" s="381"/>
      <c r="O3880" s="381"/>
      <c r="P3880" s="381"/>
      <c r="Q3880" s="381"/>
      <c r="R3880" s="379"/>
    </row>
    <row r="3881" spans="1:18" x14ac:dyDescent="0.25">
      <c r="A3881" s="378"/>
      <c r="B3881" s="381"/>
      <c r="C3881" s="381"/>
      <c r="D3881" s="381"/>
      <c r="E3881" s="381"/>
      <c r="F3881" s="381"/>
      <c r="G3881" s="381"/>
      <c r="H3881" s="381"/>
      <c r="I3881" s="381"/>
      <c r="J3881" s="381"/>
      <c r="K3881" s="381"/>
      <c r="L3881" s="381"/>
      <c r="M3881" s="381"/>
      <c r="N3881" s="381"/>
      <c r="O3881" s="381"/>
      <c r="P3881" s="381"/>
      <c r="Q3881" s="381"/>
      <c r="R3881" s="379"/>
    </row>
    <row r="3882" spans="1:18" x14ac:dyDescent="0.25">
      <c r="A3882" s="378"/>
      <c r="B3882" s="381"/>
      <c r="C3882" s="381"/>
      <c r="D3882" s="381"/>
      <c r="E3882" s="381"/>
      <c r="F3882" s="381"/>
      <c r="G3882" s="381"/>
      <c r="H3882" s="381"/>
      <c r="I3882" s="381"/>
      <c r="J3882" s="381"/>
      <c r="K3882" s="381"/>
      <c r="L3882" s="381"/>
      <c r="M3882" s="381"/>
      <c r="N3882" s="381"/>
      <c r="O3882" s="381"/>
      <c r="P3882" s="381"/>
      <c r="Q3882" s="381"/>
      <c r="R3882" s="379"/>
    </row>
    <row r="3883" spans="1:18" x14ac:dyDescent="0.25">
      <c r="A3883" s="378"/>
      <c r="B3883" s="381"/>
      <c r="C3883" s="381"/>
      <c r="D3883" s="381"/>
      <c r="E3883" s="381"/>
      <c r="F3883" s="381"/>
      <c r="G3883" s="381"/>
      <c r="H3883" s="381"/>
      <c r="I3883" s="381"/>
      <c r="J3883" s="381"/>
      <c r="K3883" s="381"/>
      <c r="L3883" s="381"/>
      <c r="M3883" s="381"/>
      <c r="N3883" s="381"/>
      <c r="O3883" s="381"/>
      <c r="P3883" s="381"/>
      <c r="Q3883" s="381"/>
      <c r="R3883" s="379"/>
    </row>
    <row r="3884" spans="1:18" x14ac:dyDescent="0.25">
      <c r="A3884" s="378"/>
      <c r="B3884" s="381"/>
      <c r="C3884" s="381"/>
      <c r="D3884" s="381"/>
      <c r="E3884" s="381"/>
      <c r="F3884" s="381"/>
      <c r="G3884" s="381"/>
      <c r="H3884" s="381"/>
      <c r="I3884" s="381"/>
      <c r="J3884" s="381"/>
      <c r="K3884" s="381"/>
      <c r="L3884" s="381"/>
      <c r="M3884" s="381"/>
      <c r="N3884" s="381"/>
      <c r="O3884" s="381"/>
      <c r="P3884" s="381"/>
      <c r="Q3884" s="381"/>
      <c r="R3884" s="379"/>
    </row>
    <row r="3885" spans="1:18" x14ac:dyDescent="0.25">
      <c r="A3885" s="378"/>
      <c r="B3885" s="381"/>
      <c r="C3885" s="381"/>
      <c r="D3885" s="381"/>
      <c r="E3885" s="381"/>
      <c r="F3885" s="381"/>
      <c r="G3885" s="381"/>
      <c r="H3885" s="381"/>
      <c r="I3885" s="381"/>
      <c r="J3885" s="381"/>
      <c r="K3885" s="381"/>
      <c r="L3885" s="381"/>
      <c r="M3885" s="381"/>
      <c r="N3885" s="381"/>
      <c r="O3885" s="381"/>
      <c r="P3885" s="381"/>
      <c r="Q3885" s="381"/>
      <c r="R3885" s="379"/>
    </row>
    <row r="3886" spans="1:18" x14ac:dyDescent="0.25">
      <c r="A3886" s="378"/>
      <c r="B3886" s="381"/>
      <c r="C3886" s="381"/>
      <c r="D3886" s="381"/>
      <c r="E3886" s="381"/>
      <c r="F3886" s="381"/>
      <c r="G3886" s="381"/>
      <c r="H3886" s="381"/>
      <c r="I3886" s="381"/>
      <c r="J3886" s="381"/>
      <c r="K3886" s="381"/>
      <c r="L3886" s="381"/>
      <c r="M3886" s="381"/>
      <c r="N3886" s="381"/>
      <c r="O3886" s="381"/>
      <c r="P3886" s="381"/>
      <c r="Q3886" s="381"/>
      <c r="R3886" s="379"/>
    </row>
    <row r="3887" spans="1:18" x14ac:dyDescent="0.25">
      <c r="A3887" s="378"/>
      <c r="B3887" s="381"/>
      <c r="C3887" s="381"/>
      <c r="D3887" s="381"/>
      <c r="E3887" s="381"/>
      <c r="F3887" s="381"/>
      <c r="G3887" s="381"/>
      <c r="H3887" s="381"/>
      <c r="I3887" s="381"/>
      <c r="J3887" s="381"/>
      <c r="K3887" s="381"/>
      <c r="L3887" s="381"/>
      <c r="M3887" s="381"/>
      <c r="N3887" s="381"/>
      <c r="O3887" s="381"/>
      <c r="P3887" s="381"/>
      <c r="Q3887" s="381"/>
      <c r="R3887" s="379"/>
    </row>
    <row r="3888" spans="1:18" x14ac:dyDescent="0.25">
      <c r="A3888" s="378"/>
      <c r="B3888" s="381"/>
      <c r="C3888" s="381"/>
      <c r="D3888" s="381"/>
      <c r="E3888" s="381"/>
      <c r="F3888" s="381"/>
      <c r="G3888" s="381"/>
      <c r="H3888" s="381"/>
      <c r="I3888" s="381"/>
      <c r="J3888" s="381"/>
      <c r="K3888" s="381"/>
      <c r="L3888" s="381"/>
      <c r="M3888" s="381"/>
      <c r="N3888" s="381"/>
      <c r="O3888" s="381"/>
      <c r="P3888" s="381"/>
      <c r="Q3888" s="381"/>
      <c r="R3888" s="379"/>
    </row>
    <row r="3889" spans="1:18" x14ac:dyDescent="0.25">
      <c r="A3889" s="378"/>
      <c r="B3889" s="381"/>
      <c r="C3889" s="381"/>
      <c r="D3889" s="381"/>
      <c r="E3889" s="381"/>
      <c r="F3889" s="381"/>
      <c r="G3889" s="381"/>
      <c r="H3889" s="381"/>
      <c r="I3889" s="381"/>
      <c r="J3889" s="381"/>
      <c r="K3889" s="381"/>
      <c r="L3889" s="381"/>
      <c r="M3889" s="381"/>
      <c r="N3889" s="381"/>
      <c r="O3889" s="381"/>
      <c r="P3889" s="381"/>
      <c r="Q3889" s="381"/>
      <c r="R3889" s="379"/>
    </row>
    <row r="3890" spans="1:18" x14ac:dyDescent="0.25">
      <c r="A3890" s="378"/>
      <c r="B3890" s="381"/>
      <c r="C3890" s="381"/>
      <c r="D3890" s="381"/>
      <c r="E3890" s="381"/>
      <c r="F3890" s="381"/>
      <c r="G3890" s="381"/>
      <c r="H3890" s="381"/>
      <c r="I3890" s="381"/>
      <c r="J3890" s="381"/>
      <c r="K3890" s="381"/>
      <c r="L3890" s="381"/>
      <c r="M3890" s="381"/>
      <c r="N3890" s="381"/>
      <c r="O3890" s="381"/>
      <c r="P3890" s="381"/>
      <c r="Q3890" s="381"/>
      <c r="R3890" s="379"/>
    </row>
    <row r="3891" spans="1:18" x14ac:dyDescent="0.25">
      <c r="A3891" s="378"/>
      <c r="B3891" s="381"/>
      <c r="C3891" s="381"/>
      <c r="D3891" s="381"/>
      <c r="E3891" s="381"/>
      <c r="F3891" s="381"/>
      <c r="G3891" s="381"/>
      <c r="H3891" s="381"/>
      <c r="I3891" s="381"/>
      <c r="J3891" s="381"/>
      <c r="K3891" s="381"/>
      <c r="L3891" s="381"/>
      <c r="M3891" s="381"/>
      <c r="N3891" s="381"/>
      <c r="O3891" s="381"/>
      <c r="P3891" s="381"/>
      <c r="Q3891" s="381"/>
      <c r="R3891" s="379"/>
    </row>
    <row r="3892" spans="1:18" x14ac:dyDescent="0.25">
      <c r="A3892" s="378"/>
      <c r="B3892" s="381"/>
      <c r="C3892" s="381"/>
      <c r="D3892" s="381"/>
      <c r="E3892" s="381"/>
      <c r="F3892" s="381"/>
      <c r="G3892" s="381"/>
      <c r="H3892" s="381"/>
      <c r="I3892" s="381"/>
      <c r="J3892" s="381"/>
      <c r="K3892" s="381"/>
      <c r="L3892" s="381"/>
      <c r="M3892" s="381"/>
      <c r="N3892" s="381"/>
      <c r="O3892" s="381"/>
      <c r="P3892" s="381"/>
      <c r="Q3892" s="381"/>
      <c r="R3892" s="379"/>
    </row>
    <row r="3893" spans="1:18" x14ac:dyDescent="0.25">
      <c r="A3893" s="378"/>
      <c r="B3893" s="381"/>
      <c r="C3893" s="381"/>
      <c r="D3893" s="381"/>
      <c r="E3893" s="381"/>
      <c r="F3893" s="381"/>
      <c r="G3893" s="381"/>
      <c r="H3893" s="381"/>
      <c r="I3893" s="381"/>
      <c r="J3893" s="381"/>
      <c r="K3893" s="381"/>
      <c r="L3893" s="381"/>
      <c r="M3893" s="381"/>
      <c r="N3893" s="381"/>
      <c r="O3893" s="381"/>
      <c r="P3893" s="381"/>
      <c r="Q3893" s="381"/>
      <c r="R3893" s="379"/>
    </row>
    <row r="3894" spans="1:18" x14ac:dyDescent="0.25">
      <c r="A3894" s="378"/>
      <c r="B3894" s="381"/>
      <c r="C3894" s="381"/>
      <c r="D3894" s="381"/>
      <c r="E3894" s="381"/>
      <c r="F3894" s="381"/>
      <c r="G3894" s="381"/>
      <c r="H3894" s="381"/>
      <c r="I3894" s="381"/>
      <c r="J3894" s="381"/>
      <c r="K3894" s="381"/>
      <c r="L3894" s="381"/>
      <c r="M3894" s="381"/>
      <c r="N3894" s="381"/>
      <c r="O3894" s="381"/>
      <c r="P3894" s="381"/>
      <c r="Q3894" s="381"/>
      <c r="R3894" s="379"/>
    </row>
    <row r="3895" spans="1:18" x14ac:dyDescent="0.25">
      <c r="A3895" s="378"/>
      <c r="B3895" s="381"/>
      <c r="C3895" s="381"/>
      <c r="D3895" s="381"/>
      <c r="E3895" s="381"/>
      <c r="F3895" s="381"/>
      <c r="G3895" s="381"/>
      <c r="H3895" s="381"/>
      <c r="I3895" s="381"/>
      <c r="J3895" s="381"/>
      <c r="K3895" s="381"/>
      <c r="L3895" s="381"/>
      <c r="M3895" s="381"/>
      <c r="N3895" s="381"/>
      <c r="O3895" s="381"/>
      <c r="P3895" s="381"/>
      <c r="Q3895" s="381"/>
      <c r="R3895" s="379"/>
    </row>
    <row r="3896" spans="1:18" x14ac:dyDescent="0.25">
      <c r="A3896" s="378"/>
      <c r="B3896" s="381"/>
      <c r="C3896" s="381"/>
      <c r="D3896" s="381"/>
      <c r="E3896" s="381"/>
      <c r="F3896" s="381"/>
      <c r="G3896" s="381"/>
      <c r="H3896" s="381"/>
      <c r="I3896" s="381"/>
      <c r="J3896" s="381"/>
      <c r="K3896" s="381"/>
      <c r="L3896" s="381"/>
      <c r="M3896" s="381"/>
      <c r="N3896" s="381"/>
      <c r="O3896" s="381"/>
      <c r="P3896" s="381"/>
      <c r="Q3896" s="381"/>
      <c r="R3896" s="379"/>
    </row>
    <row r="3897" spans="1:18" x14ac:dyDescent="0.25">
      <c r="A3897" s="378"/>
      <c r="B3897" s="381"/>
      <c r="C3897" s="381"/>
      <c r="D3897" s="381"/>
      <c r="E3897" s="381"/>
      <c r="F3897" s="381"/>
      <c r="G3897" s="381"/>
      <c r="H3897" s="381"/>
      <c r="I3897" s="381"/>
      <c r="J3897" s="381"/>
      <c r="K3897" s="381"/>
      <c r="L3897" s="381"/>
      <c r="M3897" s="381"/>
      <c r="N3897" s="381"/>
      <c r="O3897" s="381"/>
      <c r="P3897" s="381"/>
      <c r="Q3897" s="381"/>
      <c r="R3897" s="379"/>
    </row>
    <row r="3898" spans="1:18" x14ac:dyDescent="0.25">
      <c r="A3898" s="378"/>
      <c r="B3898" s="381"/>
      <c r="C3898" s="381"/>
      <c r="D3898" s="381"/>
      <c r="E3898" s="381"/>
      <c r="F3898" s="381"/>
      <c r="G3898" s="381"/>
      <c r="H3898" s="381"/>
      <c r="I3898" s="381"/>
      <c r="J3898" s="381"/>
      <c r="K3898" s="381"/>
      <c r="L3898" s="381"/>
      <c r="M3898" s="381"/>
      <c r="N3898" s="381"/>
      <c r="O3898" s="381"/>
      <c r="P3898" s="381"/>
      <c r="Q3898" s="381"/>
      <c r="R3898" s="379"/>
    </row>
    <row r="3899" spans="1:18" x14ac:dyDescent="0.25">
      <c r="A3899" s="378"/>
      <c r="B3899" s="381"/>
      <c r="C3899" s="381"/>
      <c r="D3899" s="381"/>
      <c r="E3899" s="381"/>
      <c r="F3899" s="381"/>
      <c r="G3899" s="381"/>
      <c r="H3899" s="381"/>
      <c r="I3899" s="381"/>
      <c r="J3899" s="381"/>
      <c r="K3899" s="381"/>
      <c r="L3899" s="381"/>
      <c r="M3899" s="381"/>
      <c r="N3899" s="381"/>
      <c r="O3899" s="381"/>
      <c r="P3899" s="381"/>
      <c r="Q3899" s="381"/>
      <c r="R3899" s="379"/>
    </row>
    <row r="3900" spans="1:18" x14ac:dyDescent="0.25">
      <c r="A3900" s="378"/>
      <c r="B3900" s="381"/>
      <c r="C3900" s="381"/>
      <c r="D3900" s="381"/>
      <c r="E3900" s="381"/>
      <c r="F3900" s="381"/>
      <c r="G3900" s="381"/>
      <c r="H3900" s="381"/>
      <c r="I3900" s="381"/>
      <c r="J3900" s="381"/>
      <c r="K3900" s="381"/>
      <c r="L3900" s="381"/>
      <c r="M3900" s="381"/>
      <c r="N3900" s="381"/>
      <c r="O3900" s="381"/>
      <c r="P3900" s="381"/>
      <c r="Q3900" s="381"/>
      <c r="R3900" s="379"/>
    </row>
    <row r="3901" spans="1:18" x14ac:dyDescent="0.25">
      <c r="A3901" s="378"/>
      <c r="B3901" s="381"/>
      <c r="C3901" s="381"/>
      <c r="D3901" s="381"/>
      <c r="E3901" s="381"/>
      <c r="F3901" s="381"/>
      <c r="G3901" s="381"/>
      <c r="H3901" s="381"/>
      <c r="I3901" s="381"/>
      <c r="J3901" s="381"/>
      <c r="K3901" s="381"/>
      <c r="L3901" s="381"/>
      <c r="M3901" s="381"/>
      <c r="N3901" s="381"/>
      <c r="O3901" s="381"/>
      <c r="P3901" s="381"/>
      <c r="Q3901" s="381"/>
      <c r="R3901" s="379"/>
    </row>
    <row r="3902" spans="1:18" x14ac:dyDescent="0.25">
      <c r="A3902" s="378"/>
      <c r="B3902" s="381"/>
      <c r="C3902" s="381"/>
      <c r="D3902" s="381"/>
      <c r="E3902" s="381"/>
      <c r="F3902" s="381"/>
      <c r="G3902" s="381"/>
      <c r="H3902" s="381"/>
      <c r="I3902" s="381"/>
      <c r="J3902" s="381"/>
      <c r="K3902" s="381"/>
      <c r="L3902" s="381"/>
      <c r="M3902" s="381"/>
      <c r="N3902" s="381"/>
      <c r="O3902" s="381"/>
      <c r="P3902" s="381"/>
      <c r="Q3902" s="381"/>
      <c r="R3902" s="379"/>
    </row>
    <row r="3903" spans="1:18" x14ac:dyDescent="0.25">
      <c r="A3903" s="378"/>
      <c r="B3903" s="381"/>
      <c r="C3903" s="381"/>
      <c r="D3903" s="381"/>
      <c r="E3903" s="381"/>
      <c r="F3903" s="381"/>
      <c r="G3903" s="381"/>
      <c r="H3903" s="381"/>
      <c r="I3903" s="381"/>
      <c r="J3903" s="381"/>
      <c r="K3903" s="381"/>
      <c r="L3903" s="381"/>
      <c r="M3903" s="381"/>
      <c r="N3903" s="381"/>
      <c r="O3903" s="381"/>
      <c r="P3903" s="381"/>
      <c r="Q3903" s="381"/>
      <c r="R3903" s="379"/>
    </row>
    <row r="3904" spans="1:18" x14ac:dyDescent="0.25">
      <c r="A3904" s="378"/>
      <c r="B3904" s="381"/>
      <c r="C3904" s="381"/>
      <c r="D3904" s="381"/>
      <c r="E3904" s="381"/>
      <c r="F3904" s="381"/>
      <c r="G3904" s="381"/>
      <c r="H3904" s="381"/>
      <c r="I3904" s="381"/>
      <c r="J3904" s="381"/>
      <c r="K3904" s="381"/>
      <c r="L3904" s="381"/>
      <c r="M3904" s="381"/>
      <c r="N3904" s="381"/>
      <c r="O3904" s="381"/>
      <c r="P3904" s="381"/>
      <c r="Q3904" s="381"/>
      <c r="R3904" s="379"/>
    </row>
    <row r="3905" spans="1:18" x14ac:dyDescent="0.25">
      <c r="A3905" s="378"/>
      <c r="B3905" s="381"/>
      <c r="C3905" s="381"/>
      <c r="D3905" s="381"/>
      <c r="E3905" s="381"/>
      <c r="F3905" s="381"/>
      <c r="G3905" s="381"/>
      <c r="H3905" s="381"/>
      <c r="I3905" s="381"/>
      <c r="J3905" s="381"/>
      <c r="K3905" s="381"/>
      <c r="L3905" s="381"/>
      <c r="M3905" s="381"/>
      <c r="N3905" s="381"/>
      <c r="O3905" s="381"/>
      <c r="P3905" s="381"/>
      <c r="Q3905" s="381"/>
      <c r="R3905" s="379"/>
    </row>
    <row r="3906" spans="1:18" x14ac:dyDescent="0.25">
      <c r="A3906" s="378"/>
      <c r="B3906" s="381"/>
      <c r="C3906" s="381"/>
      <c r="D3906" s="381"/>
      <c r="E3906" s="381"/>
      <c r="F3906" s="381"/>
      <c r="G3906" s="381"/>
      <c r="H3906" s="381"/>
      <c r="I3906" s="381"/>
      <c r="J3906" s="381"/>
      <c r="K3906" s="381"/>
      <c r="L3906" s="381"/>
      <c r="M3906" s="381"/>
      <c r="N3906" s="381"/>
      <c r="O3906" s="381"/>
      <c r="P3906" s="381"/>
      <c r="Q3906" s="381"/>
      <c r="R3906" s="379"/>
    </row>
    <row r="3907" spans="1:18" x14ac:dyDescent="0.25">
      <c r="A3907" s="378"/>
      <c r="B3907" s="381"/>
      <c r="C3907" s="381"/>
      <c r="D3907" s="381"/>
      <c r="E3907" s="381"/>
      <c r="F3907" s="381"/>
      <c r="G3907" s="381"/>
      <c r="H3907" s="381"/>
      <c r="I3907" s="381"/>
      <c r="J3907" s="381"/>
      <c r="K3907" s="381"/>
      <c r="L3907" s="381"/>
      <c r="M3907" s="381"/>
      <c r="N3907" s="381"/>
      <c r="O3907" s="381"/>
      <c r="P3907" s="381"/>
      <c r="Q3907" s="381"/>
      <c r="R3907" s="379"/>
    </row>
    <row r="3908" spans="1:18" x14ac:dyDescent="0.25">
      <c r="A3908" s="378"/>
      <c r="B3908" s="381"/>
      <c r="C3908" s="381"/>
      <c r="D3908" s="381"/>
      <c r="E3908" s="381"/>
      <c r="F3908" s="381"/>
      <c r="G3908" s="381"/>
      <c r="H3908" s="381"/>
      <c r="I3908" s="381"/>
      <c r="J3908" s="381"/>
      <c r="K3908" s="381"/>
      <c r="L3908" s="381"/>
      <c r="M3908" s="381"/>
      <c r="N3908" s="381"/>
      <c r="O3908" s="381"/>
      <c r="P3908" s="381"/>
      <c r="Q3908" s="381"/>
      <c r="R3908" s="379"/>
    </row>
    <row r="3909" spans="1:18" x14ac:dyDescent="0.25">
      <c r="A3909" s="378"/>
      <c r="B3909" s="381"/>
      <c r="C3909" s="381"/>
      <c r="D3909" s="381"/>
      <c r="E3909" s="381"/>
      <c r="F3909" s="381"/>
      <c r="G3909" s="381"/>
      <c r="H3909" s="381"/>
      <c r="I3909" s="381"/>
      <c r="J3909" s="381"/>
      <c r="K3909" s="381"/>
      <c r="L3909" s="381"/>
      <c r="M3909" s="381"/>
      <c r="N3909" s="381"/>
      <c r="O3909" s="381"/>
      <c r="P3909" s="381"/>
      <c r="Q3909" s="381"/>
      <c r="R3909" s="379"/>
    </row>
    <row r="3910" spans="1:18" x14ac:dyDescent="0.25">
      <c r="A3910" s="378"/>
      <c r="B3910" s="381"/>
      <c r="C3910" s="381"/>
      <c r="D3910" s="381"/>
      <c r="E3910" s="381"/>
      <c r="F3910" s="381"/>
      <c r="G3910" s="381"/>
      <c r="H3910" s="381"/>
      <c r="I3910" s="381"/>
      <c r="J3910" s="381"/>
      <c r="K3910" s="381"/>
      <c r="L3910" s="381"/>
      <c r="M3910" s="381"/>
      <c r="N3910" s="381"/>
      <c r="O3910" s="381"/>
      <c r="P3910" s="381"/>
      <c r="Q3910" s="381"/>
      <c r="R3910" s="379"/>
    </row>
    <row r="3911" spans="1:18" x14ac:dyDescent="0.25">
      <c r="A3911" s="378"/>
      <c r="B3911" s="381"/>
      <c r="C3911" s="381"/>
      <c r="D3911" s="381"/>
      <c r="E3911" s="381"/>
      <c r="F3911" s="381"/>
      <c r="G3911" s="381"/>
      <c r="H3911" s="381"/>
      <c r="I3911" s="381"/>
      <c r="J3911" s="381"/>
      <c r="K3911" s="381"/>
      <c r="L3911" s="381"/>
      <c r="M3911" s="381"/>
      <c r="N3911" s="381"/>
      <c r="O3911" s="381"/>
      <c r="P3911" s="381"/>
      <c r="Q3911" s="381"/>
      <c r="R3911" s="379"/>
    </row>
    <row r="3912" spans="1:18" x14ac:dyDescent="0.25">
      <c r="A3912" s="378"/>
      <c r="B3912" s="381"/>
      <c r="C3912" s="381"/>
      <c r="D3912" s="381"/>
      <c r="E3912" s="381"/>
      <c r="F3912" s="381"/>
      <c r="G3912" s="381"/>
      <c r="H3912" s="381"/>
      <c r="I3912" s="381"/>
      <c r="J3912" s="381"/>
      <c r="K3912" s="381"/>
      <c r="L3912" s="381"/>
      <c r="M3912" s="381"/>
      <c r="N3912" s="381"/>
      <c r="O3912" s="381"/>
      <c r="P3912" s="381"/>
      <c r="Q3912" s="381"/>
      <c r="R3912" s="379"/>
    </row>
    <row r="3913" spans="1:18" x14ac:dyDescent="0.25">
      <c r="A3913" s="378"/>
      <c r="B3913" s="381"/>
      <c r="C3913" s="381"/>
      <c r="D3913" s="381"/>
      <c r="E3913" s="381"/>
      <c r="F3913" s="381"/>
      <c r="G3913" s="381"/>
      <c r="H3913" s="381"/>
      <c r="I3913" s="381"/>
      <c r="J3913" s="381"/>
      <c r="K3913" s="381"/>
      <c r="L3913" s="381"/>
      <c r="M3913" s="381"/>
      <c r="N3913" s="381"/>
      <c r="O3913" s="381"/>
      <c r="P3913" s="381"/>
      <c r="Q3913" s="381"/>
      <c r="R3913" s="379"/>
    </row>
    <row r="3914" spans="1:18" x14ac:dyDescent="0.25">
      <c r="A3914" s="378"/>
      <c r="B3914" s="381"/>
      <c r="C3914" s="381"/>
      <c r="D3914" s="381"/>
      <c r="E3914" s="381"/>
      <c r="F3914" s="381"/>
      <c r="G3914" s="381"/>
      <c r="H3914" s="381"/>
      <c r="I3914" s="381"/>
      <c r="J3914" s="381"/>
      <c r="K3914" s="381"/>
      <c r="L3914" s="381"/>
      <c r="M3914" s="381"/>
      <c r="N3914" s="381"/>
      <c r="O3914" s="381"/>
      <c r="P3914" s="381"/>
      <c r="Q3914" s="381"/>
      <c r="R3914" s="379"/>
    </row>
    <row r="3915" spans="1:18" x14ac:dyDescent="0.25">
      <c r="A3915" s="378"/>
      <c r="B3915" s="381"/>
      <c r="C3915" s="381"/>
      <c r="D3915" s="381"/>
      <c r="E3915" s="381"/>
      <c r="F3915" s="381"/>
      <c r="G3915" s="381"/>
      <c r="H3915" s="381"/>
      <c r="I3915" s="381"/>
      <c r="J3915" s="381"/>
      <c r="K3915" s="381"/>
      <c r="L3915" s="381"/>
      <c r="M3915" s="381"/>
      <c r="N3915" s="381"/>
      <c r="O3915" s="381"/>
      <c r="P3915" s="381"/>
      <c r="Q3915" s="381"/>
      <c r="R3915" s="379"/>
    </row>
    <row r="3916" spans="1:18" x14ac:dyDescent="0.25">
      <c r="A3916" s="378"/>
      <c r="B3916" s="381"/>
      <c r="C3916" s="381"/>
      <c r="D3916" s="381"/>
      <c r="E3916" s="381"/>
      <c r="F3916" s="381"/>
      <c r="G3916" s="381"/>
      <c r="H3916" s="381"/>
      <c r="I3916" s="381"/>
      <c r="J3916" s="381"/>
      <c r="K3916" s="381"/>
      <c r="L3916" s="381"/>
      <c r="M3916" s="381"/>
      <c r="N3916" s="381"/>
      <c r="O3916" s="381"/>
      <c r="P3916" s="381"/>
      <c r="Q3916" s="381"/>
      <c r="R3916" s="379"/>
    </row>
    <row r="3917" spans="1:18" x14ac:dyDescent="0.25">
      <c r="A3917" s="378"/>
      <c r="B3917" s="381"/>
      <c r="C3917" s="381"/>
      <c r="D3917" s="381"/>
      <c r="E3917" s="381"/>
      <c r="F3917" s="381"/>
      <c r="G3917" s="381"/>
      <c r="H3917" s="381"/>
      <c r="I3917" s="381"/>
      <c r="J3917" s="381"/>
      <c r="K3917" s="381"/>
      <c r="L3917" s="381"/>
      <c r="M3917" s="381"/>
      <c r="N3917" s="381"/>
      <c r="O3917" s="381"/>
      <c r="P3917" s="381"/>
      <c r="Q3917" s="381"/>
      <c r="R3917" s="379"/>
    </row>
    <row r="3918" spans="1:18" x14ac:dyDescent="0.25">
      <c r="A3918" s="378"/>
      <c r="B3918" s="381"/>
      <c r="C3918" s="381"/>
      <c r="D3918" s="381"/>
      <c r="E3918" s="381"/>
      <c r="F3918" s="381"/>
      <c r="G3918" s="381"/>
      <c r="H3918" s="381"/>
      <c r="I3918" s="381"/>
      <c r="J3918" s="381"/>
      <c r="K3918" s="381"/>
      <c r="L3918" s="381"/>
      <c r="M3918" s="381"/>
      <c r="N3918" s="381"/>
      <c r="O3918" s="381"/>
      <c r="P3918" s="381"/>
      <c r="Q3918" s="381"/>
      <c r="R3918" s="379"/>
    </row>
    <row r="3919" spans="1:18" x14ac:dyDescent="0.25">
      <c r="A3919" s="378"/>
      <c r="B3919" s="381"/>
      <c r="C3919" s="381"/>
      <c r="D3919" s="381"/>
      <c r="E3919" s="381"/>
      <c r="F3919" s="381"/>
      <c r="G3919" s="381"/>
      <c r="H3919" s="381"/>
      <c r="I3919" s="381"/>
      <c r="J3919" s="381"/>
      <c r="K3919" s="381"/>
      <c r="L3919" s="381"/>
      <c r="M3919" s="381"/>
      <c r="N3919" s="381"/>
      <c r="O3919" s="381"/>
      <c r="P3919" s="381"/>
      <c r="Q3919" s="381"/>
      <c r="R3919" s="379"/>
    </row>
    <row r="3920" spans="1:18" x14ac:dyDescent="0.25">
      <c r="A3920" s="378"/>
      <c r="B3920" s="381"/>
      <c r="C3920" s="381"/>
      <c r="D3920" s="381"/>
      <c r="E3920" s="381"/>
      <c r="F3920" s="381"/>
      <c r="G3920" s="381"/>
      <c r="H3920" s="381"/>
      <c r="I3920" s="381"/>
      <c r="J3920" s="381"/>
      <c r="K3920" s="381"/>
      <c r="L3920" s="381"/>
      <c r="M3920" s="381"/>
      <c r="N3920" s="381"/>
      <c r="O3920" s="381"/>
      <c r="P3920" s="381"/>
      <c r="Q3920" s="381"/>
      <c r="R3920" s="379"/>
    </row>
    <row r="3921" spans="1:18" x14ac:dyDescent="0.25">
      <c r="A3921" s="378"/>
      <c r="B3921" s="381"/>
      <c r="C3921" s="381"/>
      <c r="D3921" s="381"/>
      <c r="E3921" s="381"/>
      <c r="F3921" s="381"/>
      <c r="G3921" s="381"/>
      <c r="H3921" s="381"/>
      <c r="I3921" s="381"/>
      <c r="J3921" s="381"/>
      <c r="K3921" s="381"/>
      <c r="L3921" s="381"/>
      <c r="M3921" s="381"/>
      <c r="N3921" s="381"/>
      <c r="O3921" s="381"/>
      <c r="P3921" s="381"/>
      <c r="Q3921" s="381"/>
      <c r="R3921" s="379"/>
    </row>
    <row r="3922" spans="1:18" x14ac:dyDescent="0.25">
      <c r="A3922" s="378"/>
      <c r="B3922" s="381"/>
      <c r="C3922" s="381"/>
      <c r="D3922" s="381"/>
      <c r="E3922" s="381"/>
      <c r="F3922" s="381"/>
      <c r="G3922" s="381"/>
      <c r="H3922" s="381"/>
      <c r="I3922" s="381"/>
      <c r="J3922" s="381"/>
      <c r="K3922" s="381"/>
      <c r="L3922" s="381"/>
      <c r="M3922" s="381"/>
      <c r="N3922" s="381"/>
      <c r="O3922" s="381"/>
      <c r="P3922" s="381"/>
      <c r="Q3922" s="381"/>
      <c r="R3922" s="379"/>
    </row>
    <row r="3923" spans="1:18" x14ac:dyDescent="0.25">
      <c r="A3923" s="378"/>
      <c r="B3923" s="381"/>
      <c r="C3923" s="381"/>
      <c r="D3923" s="381"/>
      <c r="E3923" s="381"/>
      <c r="F3923" s="381"/>
      <c r="G3923" s="381"/>
      <c r="H3923" s="381"/>
      <c r="I3923" s="381"/>
      <c r="J3923" s="381"/>
      <c r="K3923" s="381"/>
      <c r="L3923" s="381"/>
      <c r="M3923" s="381"/>
      <c r="N3923" s="381"/>
      <c r="O3923" s="381"/>
      <c r="P3923" s="381"/>
      <c r="Q3923" s="381"/>
      <c r="R3923" s="379"/>
    </row>
    <row r="3924" spans="1:18" x14ac:dyDescent="0.25">
      <c r="A3924" s="378"/>
      <c r="B3924" s="381"/>
      <c r="C3924" s="381"/>
      <c r="D3924" s="381"/>
      <c r="E3924" s="381"/>
      <c r="F3924" s="381"/>
      <c r="G3924" s="381"/>
      <c r="H3924" s="381"/>
      <c r="I3924" s="381"/>
      <c r="J3924" s="381"/>
      <c r="K3924" s="381"/>
      <c r="L3924" s="381"/>
      <c r="M3924" s="381"/>
      <c r="N3924" s="381"/>
      <c r="O3924" s="381"/>
      <c r="P3924" s="381"/>
      <c r="Q3924" s="381"/>
      <c r="R3924" s="379"/>
    </row>
    <row r="3925" spans="1:18" x14ac:dyDescent="0.25">
      <c r="A3925" s="378"/>
      <c r="B3925" s="381"/>
      <c r="C3925" s="381"/>
      <c r="D3925" s="381"/>
      <c r="E3925" s="381"/>
      <c r="F3925" s="381"/>
      <c r="G3925" s="381"/>
      <c r="H3925" s="381"/>
      <c r="I3925" s="381"/>
      <c r="J3925" s="381"/>
      <c r="K3925" s="381"/>
      <c r="L3925" s="381"/>
      <c r="M3925" s="381"/>
      <c r="N3925" s="381"/>
      <c r="O3925" s="381"/>
      <c r="P3925" s="381"/>
      <c r="Q3925" s="381"/>
      <c r="R3925" s="379"/>
    </row>
    <row r="3926" spans="1:18" x14ac:dyDescent="0.25">
      <c r="A3926" s="378"/>
      <c r="B3926" s="381"/>
      <c r="C3926" s="381"/>
      <c r="D3926" s="381"/>
      <c r="E3926" s="381"/>
      <c r="F3926" s="381"/>
      <c r="G3926" s="381"/>
      <c r="H3926" s="381"/>
      <c r="I3926" s="381"/>
      <c r="J3926" s="381"/>
      <c r="K3926" s="381"/>
      <c r="L3926" s="381"/>
      <c r="M3926" s="381"/>
      <c r="N3926" s="381"/>
      <c r="O3926" s="381"/>
      <c r="P3926" s="381"/>
      <c r="Q3926" s="381"/>
      <c r="R3926" s="379"/>
    </row>
    <row r="3927" spans="1:18" x14ac:dyDescent="0.25">
      <c r="A3927" s="378"/>
      <c r="B3927" s="381"/>
      <c r="C3927" s="381"/>
      <c r="D3927" s="381"/>
      <c r="E3927" s="381"/>
      <c r="F3927" s="381"/>
      <c r="G3927" s="381"/>
      <c r="H3927" s="381"/>
      <c r="I3927" s="381"/>
      <c r="J3927" s="381"/>
      <c r="K3927" s="381"/>
      <c r="L3927" s="381"/>
      <c r="M3927" s="381"/>
      <c r="N3927" s="381"/>
      <c r="O3927" s="381"/>
      <c r="P3927" s="381"/>
      <c r="Q3927" s="381"/>
      <c r="R3927" s="379"/>
    </row>
    <row r="3928" spans="1:18" x14ac:dyDescent="0.25">
      <c r="A3928" s="378"/>
      <c r="B3928" s="381"/>
      <c r="C3928" s="381"/>
      <c r="D3928" s="381"/>
      <c r="E3928" s="381"/>
      <c r="F3928" s="381"/>
      <c r="G3928" s="381"/>
      <c r="H3928" s="381"/>
      <c r="I3928" s="381"/>
      <c r="J3928" s="381"/>
      <c r="K3928" s="381"/>
      <c r="L3928" s="381"/>
      <c r="M3928" s="381"/>
      <c r="N3928" s="381"/>
      <c r="O3928" s="381"/>
      <c r="P3928" s="381"/>
      <c r="Q3928" s="381"/>
      <c r="R3928" s="379"/>
    </row>
    <row r="3929" spans="1:18" x14ac:dyDescent="0.25">
      <c r="A3929" s="378"/>
      <c r="B3929" s="381"/>
      <c r="C3929" s="381"/>
      <c r="D3929" s="381"/>
      <c r="E3929" s="381"/>
      <c r="F3929" s="381"/>
      <c r="G3929" s="381"/>
      <c r="H3929" s="381"/>
      <c r="I3929" s="381"/>
      <c r="J3929" s="381"/>
      <c r="K3929" s="381"/>
      <c r="L3929" s="381"/>
      <c r="M3929" s="381"/>
      <c r="N3929" s="381"/>
      <c r="O3929" s="381"/>
      <c r="P3929" s="381"/>
      <c r="Q3929" s="381"/>
      <c r="R3929" s="379"/>
    </row>
    <row r="3930" spans="1:18" x14ac:dyDescent="0.25">
      <c r="A3930" s="378"/>
      <c r="B3930" s="381"/>
      <c r="C3930" s="381"/>
      <c r="D3930" s="381"/>
      <c r="E3930" s="381"/>
      <c r="F3930" s="381"/>
      <c r="G3930" s="381"/>
      <c r="H3930" s="381"/>
      <c r="I3930" s="381"/>
      <c r="J3930" s="381"/>
      <c r="K3930" s="381"/>
      <c r="L3930" s="381"/>
      <c r="M3930" s="381"/>
      <c r="N3930" s="381"/>
      <c r="O3930" s="381"/>
      <c r="P3930" s="381"/>
      <c r="Q3930" s="381"/>
      <c r="R3930" s="379"/>
    </row>
    <row r="3931" spans="1:18" x14ac:dyDescent="0.25">
      <c r="A3931" s="378"/>
      <c r="B3931" s="381"/>
      <c r="C3931" s="381"/>
      <c r="D3931" s="381"/>
      <c r="E3931" s="381"/>
      <c r="F3931" s="381"/>
      <c r="G3931" s="381"/>
      <c r="H3931" s="381"/>
      <c r="I3931" s="381"/>
      <c r="J3931" s="381"/>
      <c r="K3931" s="381"/>
      <c r="L3931" s="381"/>
      <c r="M3931" s="381"/>
      <c r="N3931" s="381"/>
      <c r="O3931" s="381"/>
      <c r="P3931" s="381"/>
      <c r="Q3931" s="381"/>
      <c r="R3931" s="379"/>
    </row>
    <row r="3932" spans="1:18" x14ac:dyDescent="0.25">
      <c r="A3932" s="378"/>
      <c r="B3932" s="381"/>
      <c r="C3932" s="381"/>
      <c r="D3932" s="381"/>
      <c r="E3932" s="381"/>
      <c r="F3932" s="381"/>
      <c r="G3932" s="381"/>
      <c r="H3932" s="381"/>
      <c r="I3932" s="381"/>
      <c r="J3932" s="381"/>
      <c r="K3932" s="381"/>
      <c r="L3932" s="381"/>
      <c r="M3932" s="381"/>
      <c r="N3932" s="381"/>
      <c r="O3932" s="381"/>
      <c r="P3932" s="381"/>
      <c r="Q3932" s="381"/>
      <c r="R3932" s="379"/>
    </row>
    <row r="3933" spans="1:18" x14ac:dyDescent="0.25">
      <c r="A3933" s="378"/>
      <c r="B3933" s="381"/>
      <c r="C3933" s="381"/>
      <c r="D3933" s="381"/>
      <c r="E3933" s="381"/>
      <c r="F3933" s="381"/>
      <c r="G3933" s="381"/>
      <c r="H3933" s="381"/>
      <c r="I3933" s="381"/>
      <c r="J3933" s="381"/>
      <c r="K3933" s="381"/>
      <c r="L3933" s="381"/>
      <c r="M3933" s="381"/>
      <c r="N3933" s="381"/>
      <c r="O3933" s="381"/>
      <c r="P3933" s="381"/>
      <c r="Q3933" s="381"/>
      <c r="R3933" s="379"/>
    </row>
    <row r="3934" spans="1:18" x14ac:dyDescent="0.25">
      <c r="A3934" s="378"/>
      <c r="B3934" s="381"/>
      <c r="C3934" s="381"/>
      <c r="D3934" s="381"/>
      <c r="E3934" s="381"/>
      <c r="F3934" s="381"/>
      <c r="G3934" s="381"/>
      <c r="H3934" s="381"/>
      <c r="I3934" s="381"/>
      <c r="J3934" s="381"/>
      <c r="K3934" s="381"/>
      <c r="L3934" s="381"/>
      <c r="M3934" s="381"/>
      <c r="N3934" s="381"/>
      <c r="O3934" s="381"/>
      <c r="P3934" s="381"/>
      <c r="Q3934" s="381"/>
      <c r="R3934" s="379"/>
    </row>
    <row r="3935" spans="1:18" x14ac:dyDescent="0.25">
      <c r="A3935" s="378"/>
      <c r="B3935" s="381"/>
      <c r="C3935" s="381"/>
      <c r="D3935" s="381"/>
      <c r="E3935" s="381"/>
      <c r="F3935" s="381"/>
      <c r="G3935" s="381"/>
      <c r="H3935" s="381"/>
      <c r="I3935" s="381"/>
      <c r="J3935" s="381"/>
      <c r="K3935" s="381"/>
      <c r="L3935" s="381"/>
      <c r="M3935" s="381"/>
      <c r="N3935" s="381"/>
      <c r="O3935" s="381"/>
      <c r="P3935" s="381"/>
      <c r="Q3935" s="381"/>
      <c r="R3935" s="379"/>
    </row>
    <row r="3936" spans="1:18" x14ac:dyDescent="0.25">
      <c r="A3936" s="378"/>
      <c r="B3936" s="381"/>
      <c r="C3936" s="381"/>
      <c r="D3936" s="381"/>
      <c r="E3936" s="381"/>
      <c r="F3936" s="381"/>
      <c r="G3936" s="381"/>
      <c r="H3936" s="381"/>
      <c r="I3936" s="381"/>
      <c r="J3936" s="381"/>
      <c r="K3936" s="381"/>
      <c r="L3936" s="381"/>
      <c r="M3936" s="381"/>
      <c r="N3936" s="381"/>
      <c r="O3936" s="381"/>
      <c r="P3936" s="381"/>
      <c r="Q3936" s="381"/>
      <c r="R3936" s="379"/>
    </row>
    <row r="3937" spans="1:18" x14ac:dyDescent="0.25">
      <c r="A3937" s="378"/>
      <c r="B3937" s="381"/>
      <c r="C3937" s="381"/>
      <c r="D3937" s="381"/>
      <c r="E3937" s="381"/>
      <c r="F3937" s="381"/>
      <c r="G3937" s="381"/>
      <c r="H3937" s="381"/>
      <c r="I3937" s="381"/>
      <c r="J3937" s="381"/>
      <c r="K3937" s="381"/>
      <c r="L3937" s="381"/>
      <c r="M3937" s="381"/>
      <c r="N3937" s="381"/>
      <c r="O3937" s="381"/>
      <c r="P3937" s="381"/>
      <c r="Q3937" s="381"/>
      <c r="R3937" s="379"/>
    </row>
    <row r="3938" spans="1:18" x14ac:dyDescent="0.25">
      <c r="A3938" s="378"/>
      <c r="B3938" s="381"/>
      <c r="C3938" s="381"/>
      <c r="D3938" s="381"/>
      <c r="E3938" s="381"/>
      <c r="F3938" s="381"/>
      <c r="G3938" s="381"/>
      <c r="H3938" s="381"/>
      <c r="I3938" s="381"/>
      <c r="J3938" s="381"/>
      <c r="K3938" s="381"/>
      <c r="L3938" s="381"/>
      <c r="M3938" s="381"/>
      <c r="N3938" s="381"/>
      <c r="O3938" s="381"/>
      <c r="P3938" s="381"/>
      <c r="Q3938" s="381"/>
      <c r="R3938" s="379"/>
    </row>
    <row r="3939" spans="1:18" x14ac:dyDescent="0.25">
      <c r="A3939" s="378"/>
      <c r="B3939" s="381"/>
      <c r="C3939" s="381"/>
      <c r="D3939" s="381"/>
      <c r="E3939" s="381"/>
      <c r="F3939" s="381"/>
      <c r="G3939" s="381"/>
      <c r="H3939" s="381"/>
      <c r="I3939" s="381"/>
      <c r="J3939" s="381"/>
      <c r="K3939" s="381"/>
      <c r="L3939" s="381"/>
      <c r="M3939" s="381"/>
      <c r="N3939" s="381"/>
      <c r="O3939" s="381"/>
      <c r="P3939" s="381"/>
      <c r="Q3939" s="381"/>
      <c r="R3939" s="379"/>
    </row>
    <row r="3940" spans="1:18" x14ac:dyDescent="0.25">
      <c r="A3940" s="378"/>
      <c r="B3940" s="381"/>
      <c r="C3940" s="381"/>
      <c r="D3940" s="381"/>
      <c r="E3940" s="381"/>
      <c r="F3940" s="381"/>
      <c r="G3940" s="381"/>
      <c r="H3940" s="381"/>
      <c r="I3940" s="381"/>
      <c r="J3940" s="381"/>
      <c r="K3940" s="381"/>
      <c r="L3940" s="381"/>
      <c r="M3940" s="381"/>
      <c r="N3940" s="381"/>
      <c r="O3940" s="381"/>
      <c r="P3940" s="381"/>
      <c r="Q3940" s="381"/>
      <c r="R3940" s="379"/>
    </row>
    <row r="3941" spans="1:18" x14ac:dyDescent="0.25">
      <c r="A3941" s="378"/>
      <c r="B3941" s="381"/>
      <c r="C3941" s="381"/>
      <c r="D3941" s="381"/>
      <c r="E3941" s="381"/>
      <c r="F3941" s="381"/>
      <c r="G3941" s="381"/>
      <c r="H3941" s="381"/>
      <c r="I3941" s="381"/>
      <c r="J3941" s="381"/>
      <c r="K3941" s="381"/>
      <c r="L3941" s="381"/>
      <c r="M3941" s="381"/>
      <c r="N3941" s="381"/>
      <c r="O3941" s="381"/>
      <c r="P3941" s="381"/>
      <c r="Q3941" s="381"/>
      <c r="R3941" s="379"/>
    </row>
    <row r="3942" spans="1:18" x14ac:dyDescent="0.25">
      <c r="A3942" s="378"/>
      <c r="B3942" s="381"/>
      <c r="C3942" s="381"/>
      <c r="D3942" s="381"/>
      <c r="E3942" s="381"/>
      <c r="F3942" s="381"/>
      <c r="G3942" s="381"/>
      <c r="H3942" s="381"/>
      <c r="I3942" s="381"/>
      <c r="J3942" s="381"/>
      <c r="K3942" s="381"/>
      <c r="L3942" s="381"/>
      <c r="M3942" s="381"/>
      <c r="N3942" s="381"/>
      <c r="O3942" s="381"/>
      <c r="P3942" s="381"/>
      <c r="Q3942" s="381"/>
      <c r="R3942" s="379"/>
    </row>
    <row r="3943" spans="1:18" x14ac:dyDescent="0.25">
      <c r="A3943" s="378"/>
      <c r="B3943" s="381"/>
      <c r="C3943" s="381"/>
      <c r="D3943" s="381"/>
      <c r="E3943" s="381"/>
      <c r="F3943" s="381"/>
      <c r="G3943" s="381"/>
      <c r="H3943" s="381"/>
      <c r="I3943" s="381"/>
      <c r="J3943" s="381"/>
      <c r="K3943" s="381"/>
      <c r="L3943" s="381"/>
      <c r="M3943" s="381"/>
      <c r="N3943" s="381"/>
      <c r="O3943" s="381"/>
      <c r="P3943" s="381"/>
      <c r="Q3943" s="381"/>
      <c r="R3943" s="379"/>
    </row>
    <row r="3944" spans="1:18" x14ac:dyDescent="0.25">
      <c r="A3944" s="378"/>
      <c r="B3944" s="381"/>
      <c r="C3944" s="381"/>
      <c r="D3944" s="381"/>
      <c r="E3944" s="381"/>
      <c r="F3944" s="381"/>
      <c r="G3944" s="381"/>
      <c r="H3944" s="381"/>
      <c r="I3944" s="381"/>
      <c r="J3944" s="381"/>
      <c r="K3944" s="381"/>
      <c r="L3944" s="381"/>
      <c r="M3944" s="381"/>
      <c r="N3944" s="381"/>
      <c r="O3944" s="381"/>
      <c r="P3944" s="381"/>
      <c r="Q3944" s="381"/>
      <c r="R3944" s="379"/>
    </row>
    <row r="3945" spans="1:18" x14ac:dyDescent="0.25">
      <c r="A3945" s="378"/>
      <c r="B3945" s="381"/>
      <c r="C3945" s="381"/>
      <c r="D3945" s="381"/>
      <c r="E3945" s="381"/>
      <c r="F3945" s="381"/>
      <c r="G3945" s="381"/>
      <c r="H3945" s="381"/>
      <c r="I3945" s="381"/>
      <c r="J3945" s="381"/>
      <c r="K3945" s="381"/>
      <c r="L3945" s="381"/>
      <c r="M3945" s="381"/>
      <c r="N3945" s="381"/>
      <c r="O3945" s="381"/>
      <c r="P3945" s="381"/>
      <c r="Q3945" s="381"/>
      <c r="R3945" s="379"/>
    </row>
    <row r="3946" spans="1:18" x14ac:dyDescent="0.25">
      <c r="A3946" s="378"/>
      <c r="B3946" s="381"/>
      <c r="C3946" s="381"/>
      <c r="D3946" s="381"/>
      <c r="E3946" s="381"/>
      <c r="F3946" s="381"/>
      <c r="G3946" s="381"/>
      <c r="H3946" s="381"/>
      <c r="I3946" s="381"/>
      <c r="J3946" s="381"/>
      <c r="K3946" s="381"/>
      <c r="L3946" s="381"/>
      <c r="M3946" s="381"/>
      <c r="N3946" s="381"/>
      <c r="O3946" s="381"/>
      <c r="P3946" s="381"/>
      <c r="Q3946" s="381"/>
      <c r="R3946" s="379"/>
    </row>
    <row r="3947" spans="1:18" x14ac:dyDescent="0.25">
      <c r="A3947" s="378"/>
      <c r="B3947" s="381"/>
      <c r="C3947" s="381"/>
      <c r="D3947" s="381"/>
      <c r="E3947" s="381"/>
      <c r="F3947" s="381"/>
      <c r="G3947" s="381"/>
      <c r="H3947" s="381"/>
      <c r="I3947" s="381"/>
      <c r="J3947" s="381"/>
      <c r="K3947" s="381"/>
      <c r="L3947" s="381"/>
      <c r="M3947" s="381"/>
      <c r="N3947" s="381"/>
      <c r="O3947" s="381"/>
      <c r="P3947" s="381"/>
      <c r="Q3947" s="381"/>
      <c r="R3947" s="379"/>
    </row>
    <row r="3948" spans="1:18" x14ac:dyDescent="0.25">
      <c r="A3948" s="378"/>
      <c r="B3948" s="381"/>
      <c r="C3948" s="381"/>
      <c r="D3948" s="381"/>
      <c r="E3948" s="381"/>
      <c r="F3948" s="381"/>
      <c r="G3948" s="381"/>
      <c r="H3948" s="381"/>
      <c r="I3948" s="381"/>
      <c r="J3948" s="381"/>
      <c r="K3948" s="381"/>
      <c r="L3948" s="381"/>
      <c r="M3948" s="381"/>
      <c r="N3948" s="381"/>
      <c r="O3948" s="381"/>
      <c r="P3948" s="381"/>
      <c r="Q3948" s="381"/>
      <c r="R3948" s="379"/>
    </row>
    <row r="3949" spans="1:18" x14ac:dyDescent="0.25">
      <c r="A3949" s="378"/>
      <c r="B3949" s="381"/>
      <c r="C3949" s="381"/>
      <c r="D3949" s="381"/>
      <c r="E3949" s="381"/>
      <c r="F3949" s="381"/>
      <c r="G3949" s="381"/>
      <c r="H3949" s="381"/>
      <c r="I3949" s="381"/>
      <c r="J3949" s="381"/>
      <c r="K3949" s="381"/>
      <c r="L3949" s="381"/>
      <c r="M3949" s="381"/>
      <c r="N3949" s="381"/>
      <c r="O3949" s="381"/>
      <c r="P3949" s="381"/>
      <c r="Q3949" s="381"/>
      <c r="R3949" s="379"/>
    </row>
    <row r="3950" spans="1:18" x14ac:dyDescent="0.25">
      <c r="A3950" s="378"/>
      <c r="B3950" s="381"/>
      <c r="C3950" s="381"/>
      <c r="D3950" s="381"/>
      <c r="E3950" s="381"/>
      <c r="F3950" s="381"/>
      <c r="G3950" s="381"/>
      <c r="H3950" s="381"/>
      <c r="I3950" s="381"/>
      <c r="J3950" s="381"/>
      <c r="K3950" s="381"/>
      <c r="L3950" s="381"/>
      <c r="M3950" s="381"/>
      <c r="N3950" s="381"/>
      <c r="O3950" s="381"/>
      <c r="P3950" s="381"/>
      <c r="Q3950" s="381"/>
      <c r="R3950" s="379"/>
    </row>
    <row r="3951" spans="1:18" x14ac:dyDescent="0.25">
      <c r="A3951" s="378"/>
      <c r="B3951" s="381"/>
      <c r="C3951" s="381"/>
      <c r="D3951" s="381"/>
      <c r="E3951" s="381"/>
      <c r="F3951" s="381"/>
      <c r="G3951" s="381"/>
      <c r="H3951" s="381"/>
      <c r="I3951" s="381"/>
      <c r="J3951" s="381"/>
      <c r="K3951" s="381"/>
      <c r="L3951" s="381"/>
      <c r="M3951" s="381"/>
      <c r="N3951" s="381"/>
      <c r="O3951" s="381"/>
      <c r="P3951" s="381"/>
      <c r="Q3951" s="381"/>
      <c r="R3951" s="379"/>
    </row>
    <row r="3952" spans="1:18" x14ac:dyDescent="0.25">
      <c r="A3952" s="378"/>
      <c r="B3952" s="381"/>
      <c r="C3952" s="381"/>
      <c r="D3952" s="381"/>
      <c r="E3952" s="381"/>
      <c r="F3952" s="381"/>
      <c r="G3952" s="381"/>
      <c r="H3952" s="381"/>
      <c r="I3952" s="381"/>
      <c r="J3952" s="381"/>
      <c r="K3952" s="381"/>
      <c r="L3952" s="381"/>
      <c r="M3952" s="381"/>
      <c r="N3952" s="381"/>
      <c r="O3952" s="381"/>
      <c r="P3952" s="381"/>
      <c r="Q3952" s="381"/>
      <c r="R3952" s="379"/>
    </row>
    <row r="3953" spans="1:18" x14ac:dyDescent="0.25">
      <c r="A3953" s="378"/>
      <c r="B3953" s="381"/>
      <c r="C3953" s="381"/>
      <c r="D3953" s="381"/>
      <c r="E3953" s="381"/>
      <c r="F3953" s="381"/>
      <c r="G3953" s="381"/>
      <c r="H3953" s="381"/>
      <c r="I3953" s="381"/>
      <c r="J3953" s="381"/>
      <c r="K3953" s="381"/>
      <c r="L3953" s="381"/>
      <c r="M3953" s="381"/>
      <c r="N3953" s="381"/>
      <c r="O3953" s="381"/>
      <c r="P3953" s="381"/>
      <c r="Q3953" s="381"/>
      <c r="R3953" s="379"/>
    </row>
    <row r="3954" spans="1:18" x14ac:dyDescent="0.25">
      <c r="A3954" s="378"/>
      <c r="B3954" s="381"/>
      <c r="C3954" s="381"/>
      <c r="D3954" s="381"/>
      <c r="E3954" s="381"/>
      <c r="F3954" s="381"/>
      <c r="G3954" s="381"/>
      <c r="H3954" s="381"/>
      <c r="I3954" s="381"/>
      <c r="J3954" s="381"/>
      <c r="K3954" s="381"/>
      <c r="L3954" s="381"/>
      <c r="M3954" s="381"/>
      <c r="N3954" s="381"/>
      <c r="O3954" s="381"/>
      <c r="P3954" s="381"/>
      <c r="Q3954" s="381"/>
      <c r="R3954" s="379"/>
    </row>
    <row r="3955" spans="1:18" x14ac:dyDescent="0.25">
      <c r="A3955" s="378"/>
      <c r="B3955" s="381"/>
      <c r="C3955" s="381"/>
      <c r="D3955" s="381"/>
      <c r="E3955" s="381"/>
      <c r="F3955" s="381"/>
      <c r="G3955" s="381"/>
      <c r="H3955" s="381"/>
      <c r="I3955" s="381"/>
      <c r="J3955" s="381"/>
      <c r="K3955" s="381"/>
      <c r="L3955" s="381"/>
      <c r="M3955" s="381"/>
      <c r="N3955" s="381"/>
      <c r="O3955" s="381"/>
      <c r="P3955" s="381"/>
      <c r="Q3955" s="381"/>
      <c r="R3955" s="379"/>
    </row>
    <row r="3956" spans="1:18" x14ac:dyDescent="0.25">
      <c r="A3956" s="378"/>
      <c r="B3956" s="381"/>
      <c r="C3956" s="381"/>
      <c r="D3956" s="381"/>
      <c r="E3956" s="381"/>
      <c r="F3956" s="381"/>
      <c r="G3956" s="381"/>
      <c r="H3956" s="381"/>
      <c r="I3956" s="381"/>
      <c r="J3956" s="381"/>
      <c r="K3956" s="381"/>
      <c r="L3956" s="381"/>
      <c r="M3956" s="381"/>
      <c r="N3956" s="381"/>
      <c r="O3956" s="381"/>
      <c r="P3956" s="381"/>
      <c r="Q3956" s="381"/>
      <c r="R3956" s="379"/>
    </row>
    <row r="3957" spans="1:18" x14ac:dyDescent="0.25">
      <c r="A3957" s="378"/>
      <c r="B3957" s="381"/>
      <c r="C3957" s="381"/>
      <c r="D3957" s="381"/>
      <c r="E3957" s="381"/>
      <c r="F3957" s="381"/>
      <c r="G3957" s="381"/>
      <c r="H3957" s="381"/>
      <c r="I3957" s="381"/>
      <c r="J3957" s="381"/>
      <c r="K3957" s="381"/>
      <c r="L3957" s="381"/>
      <c r="M3957" s="381"/>
      <c r="N3957" s="381"/>
      <c r="O3957" s="381"/>
      <c r="P3957" s="381"/>
      <c r="Q3957" s="381"/>
      <c r="R3957" s="379"/>
    </row>
    <row r="3958" spans="1:18" x14ac:dyDescent="0.25">
      <c r="A3958" s="378"/>
      <c r="B3958" s="381"/>
      <c r="C3958" s="381"/>
      <c r="D3958" s="381"/>
      <c r="E3958" s="381"/>
      <c r="F3958" s="381"/>
      <c r="G3958" s="381"/>
      <c r="H3958" s="381"/>
      <c r="I3958" s="381"/>
      <c r="J3958" s="381"/>
      <c r="K3958" s="381"/>
      <c r="L3958" s="381"/>
      <c r="M3958" s="381"/>
      <c r="N3958" s="381"/>
      <c r="O3958" s="381"/>
      <c r="P3958" s="381"/>
      <c r="Q3958" s="381"/>
      <c r="R3958" s="379"/>
    </row>
    <row r="3959" spans="1:18" x14ac:dyDescent="0.25">
      <c r="A3959" s="378"/>
      <c r="B3959" s="381"/>
      <c r="C3959" s="381"/>
      <c r="D3959" s="381"/>
      <c r="E3959" s="381"/>
      <c r="F3959" s="381"/>
      <c r="G3959" s="381"/>
      <c r="H3959" s="381"/>
      <c r="I3959" s="381"/>
      <c r="J3959" s="381"/>
      <c r="K3959" s="381"/>
      <c r="L3959" s="381"/>
      <c r="M3959" s="381"/>
      <c r="N3959" s="381"/>
      <c r="O3959" s="381"/>
      <c r="P3959" s="381"/>
      <c r="Q3959" s="381"/>
      <c r="R3959" s="379"/>
    </row>
    <row r="3960" spans="1:18" x14ac:dyDescent="0.25">
      <c r="A3960" s="378"/>
      <c r="B3960" s="381"/>
      <c r="C3960" s="381"/>
      <c r="D3960" s="381"/>
      <c r="E3960" s="381"/>
      <c r="F3960" s="381"/>
      <c r="G3960" s="381"/>
      <c r="H3960" s="381"/>
      <c r="I3960" s="381"/>
      <c r="J3960" s="381"/>
      <c r="K3960" s="381"/>
      <c r="L3960" s="381"/>
      <c r="M3960" s="381"/>
      <c r="N3960" s="381"/>
      <c r="O3960" s="381"/>
      <c r="P3960" s="381"/>
      <c r="Q3960" s="381"/>
      <c r="R3960" s="379"/>
    </row>
    <row r="3961" spans="1:18" x14ac:dyDescent="0.25">
      <c r="A3961" s="378"/>
      <c r="B3961" s="381"/>
      <c r="C3961" s="381"/>
      <c r="D3961" s="381"/>
      <c r="E3961" s="381"/>
      <c r="F3961" s="381"/>
      <c r="G3961" s="381"/>
      <c r="H3961" s="381"/>
      <c r="I3961" s="381"/>
      <c r="J3961" s="381"/>
      <c r="K3961" s="381"/>
      <c r="L3961" s="381"/>
      <c r="M3961" s="381"/>
      <c r="N3961" s="381"/>
      <c r="O3961" s="381"/>
      <c r="P3961" s="381"/>
      <c r="Q3961" s="381"/>
      <c r="R3961" s="379"/>
    </row>
    <row r="3962" spans="1:18" x14ac:dyDescent="0.25">
      <c r="A3962" s="378"/>
      <c r="B3962" s="381"/>
      <c r="C3962" s="381"/>
      <c r="D3962" s="381"/>
      <c r="E3962" s="381"/>
      <c r="F3962" s="381"/>
      <c r="G3962" s="381"/>
      <c r="H3962" s="381"/>
      <c r="I3962" s="381"/>
      <c r="J3962" s="381"/>
      <c r="K3962" s="381"/>
      <c r="L3962" s="381"/>
      <c r="M3962" s="381"/>
      <c r="N3962" s="381"/>
      <c r="O3962" s="381"/>
      <c r="P3962" s="381"/>
      <c r="Q3962" s="381"/>
      <c r="R3962" s="379"/>
    </row>
    <row r="3963" spans="1:18" x14ac:dyDescent="0.25">
      <c r="A3963" s="378"/>
      <c r="B3963" s="381"/>
      <c r="C3963" s="381"/>
      <c r="D3963" s="381"/>
      <c r="E3963" s="381"/>
      <c r="F3963" s="381"/>
      <c r="G3963" s="381"/>
      <c r="H3963" s="381"/>
      <c r="I3963" s="381"/>
      <c r="J3963" s="381"/>
      <c r="K3963" s="381"/>
      <c r="L3963" s="381"/>
      <c r="M3963" s="381"/>
      <c r="N3963" s="381"/>
      <c r="O3963" s="381"/>
      <c r="P3963" s="381"/>
      <c r="Q3963" s="381"/>
      <c r="R3963" s="379"/>
    </row>
    <row r="3964" spans="1:18" x14ac:dyDescent="0.25">
      <c r="A3964" s="378"/>
      <c r="B3964" s="381"/>
      <c r="C3964" s="381"/>
      <c r="D3964" s="381"/>
      <c r="E3964" s="381"/>
      <c r="F3964" s="381"/>
      <c r="G3964" s="381"/>
      <c r="H3964" s="381"/>
      <c r="I3964" s="381"/>
      <c r="J3964" s="381"/>
      <c r="K3964" s="381"/>
      <c r="L3964" s="381"/>
      <c r="M3964" s="381"/>
      <c r="N3964" s="381"/>
      <c r="O3964" s="381"/>
      <c r="P3964" s="381"/>
      <c r="Q3964" s="381"/>
      <c r="R3964" s="379"/>
    </row>
    <row r="3965" spans="1:18" x14ac:dyDescent="0.25">
      <c r="A3965" s="378"/>
      <c r="B3965" s="381"/>
      <c r="C3965" s="381"/>
      <c r="D3965" s="381"/>
      <c r="E3965" s="381"/>
      <c r="F3965" s="381"/>
      <c r="G3965" s="381"/>
      <c r="H3965" s="381"/>
      <c r="I3965" s="381"/>
      <c r="J3965" s="381"/>
      <c r="K3965" s="381"/>
      <c r="L3965" s="381"/>
      <c r="M3965" s="381"/>
      <c r="N3965" s="381"/>
      <c r="O3965" s="381"/>
      <c r="P3965" s="381"/>
      <c r="Q3965" s="381"/>
      <c r="R3965" s="379"/>
    </row>
    <row r="3966" spans="1:18" x14ac:dyDescent="0.25">
      <c r="A3966" s="378"/>
      <c r="B3966" s="381"/>
      <c r="C3966" s="381"/>
      <c r="D3966" s="381"/>
      <c r="E3966" s="381"/>
      <c r="F3966" s="381"/>
      <c r="G3966" s="381"/>
      <c r="H3966" s="381"/>
      <c r="I3966" s="381"/>
      <c r="J3966" s="381"/>
      <c r="K3966" s="381"/>
      <c r="L3966" s="381"/>
      <c r="M3966" s="381"/>
      <c r="N3966" s="381"/>
      <c r="O3966" s="381"/>
      <c r="P3966" s="381"/>
      <c r="Q3966" s="381"/>
      <c r="R3966" s="379"/>
    </row>
    <row r="3967" spans="1:18" x14ac:dyDescent="0.25">
      <c r="A3967" s="378"/>
      <c r="B3967" s="381"/>
      <c r="C3967" s="381"/>
      <c r="D3967" s="381"/>
      <c r="E3967" s="381"/>
      <c r="F3967" s="381"/>
      <c r="G3967" s="381"/>
      <c r="H3967" s="381"/>
      <c r="I3967" s="381"/>
      <c r="J3967" s="381"/>
      <c r="K3967" s="381"/>
      <c r="L3967" s="381"/>
      <c r="M3967" s="381"/>
      <c r="N3967" s="381"/>
      <c r="O3967" s="381"/>
      <c r="P3967" s="381"/>
      <c r="Q3967" s="381"/>
      <c r="R3967" s="379"/>
    </row>
    <row r="3968" spans="1:18" x14ac:dyDescent="0.25">
      <c r="A3968" s="378"/>
      <c r="B3968" s="381"/>
      <c r="C3968" s="381"/>
      <c r="D3968" s="381"/>
      <c r="E3968" s="381"/>
      <c r="F3968" s="381"/>
      <c r="G3968" s="381"/>
      <c r="H3968" s="381"/>
      <c r="I3968" s="381"/>
      <c r="J3968" s="381"/>
      <c r="K3968" s="381"/>
      <c r="L3968" s="381"/>
      <c r="M3968" s="381"/>
      <c r="N3968" s="381"/>
      <c r="O3968" s="381"/>
      <c r="P3968" s="381"/>
      <c r="Q3968" s="381"/>
      <c r="R3968" s="379"/>
    </row>
    <row r="3969" spans="1:18" x14ac:dyDescent="0.25">
      <c r="A3969" s="378"/>
      <c r="B3969" s="381"/>
      <c r="C3969" s="381"/>
      <c r="D3969" s="381"/>
      <c r="E3969" s="381"/>
      <c r="F3969" s="381"/>
      <c r="G3969" s="381"/>
      <c r="H3969" s="381"/>
      <c r="I3969" s="381"/>
      <c r="J3969" s="381"/>
      <c r="K3969" s="381"/>
      <c r="L3969" s="381"/>
      <c r="M3969" s="381"/>
      <c r="N3969" s="381"/>
      <c r="O3969" s="381"/>
      <c r="P3969" s="381"/>
      <c r="Q3969" s="381"/>
      <c r="R3969" s="379"/>
    </row>
    <row r="3970" spans="1:18" x14ac:dyDescent="0.25">
      <c r="A3970" s="378"/>
      <c r="B3970" s="381"/>
      <c r="C3970" s="381"/>
      <c r="D3970" s="381"/>
      <c r="E3970" s="381"/>
      <c r="F3970" s="381"/>
      <c r="G3970" s="381"/>
      <c r="H3970" s="381"/>
      <c r="I3970" s="381"/>
      <c r="J3970" s="381"/>
      <c r="K3970" s="381"/>
      <c r="L3970" s="381"/>
      <c r="M3970" s="381"/>
      <c r="N3970" s="381"/>
      <c r="O3970" s="381"/>
      <c r="P3970" s="381"/>
      <c r="Q3970" s="381"/>
      <c r="R3970" s="379"/>
    </row>
    <row r="3971" spans="1:18" x14ac:dyDescent="0.25">
      <c r="A3971" s="378"/>
      <c r="B3971" s="381"/>
      <c r="C3971" s="381"/>
      <c r="D3971" s="381"/>
      <c r="E3971" s="381"/>
      <c r="F3971" s="381"/>
      <c r="G3971" s="381"/>
      <c r="H3971" s="381"/>
      <c r="I3971" s="381"/>
      <c r="J3971" s="381"/>
      <c r="K3971" s="381"/>
      <c r="L3971" s="381"/>
      <c r="M3971" s="381"/>
      <c r="N3971" s="381"/>
      <c r="O3971" s="381"/>
      <c r="P3971" s="381"/>
      <c r="Q3971" s="381"/>
      <c r="R3971" s="379"/>
    </row>
    <row r="3972" spans="1:18" x14ac:dyDescent="0.25">
      <c r="A3972" s="378"/>
      <c r="B3972" s="381"/>
      <c r="C3972" s="381"/>
      <c r="D3972" s="381"/>
      <c r="E3972" s="381"/>
      <c r="F3972" s="381"/>
      <c r="G3972" s="381"/>
      <c r="H3972" s="381"/>
      <c r="I3972" s="381"/>
      <c r="J3972" s="381"/>
      <c r="K3972" s="381"/>
      <c r="L3972" s="381"/>
      <c r="M3972" s="381"/>
      <c r="N3972" s="381"/>
      <c r="O3972" s="381"/>
      <c r="P3972" s="381"/>
      <c r="Q3972" s="381"/>
      <c r="R3972" s="379"/>
    </row>
    <row r="3973" spans="1:18" x14ac:dyDescent="0.25">
      <c r="A3973" s="378"/>
      <c r="B3973" s="381"/>
      <c r="C3973" s="381"/>
      <c r="D3973" s="381"/>
      <c r="E3973" s="381"/>
      <c r="F3973" s="381"/>
      <c r="G3973" s="381"/>
      <c r="H3973" s="381"/>
      <c r="I3973" s="381"/>
      <c r="J3973" s="381"/>
      <c r="K3973" s="381"/>
      <c r="L3973" s="381"/>
      <c r="M3973" s="381"/>
      <c r="N3973" s="381"/>
      <c r="O3973" s="381"/>
      <c r="P3973" s="381"/>
      <c r="Q3973" s="381"/>
      <c r="R3973" s="379"/>
    </row>
    <row r="3974" spans="1:18" x14ac:dyDescent="0.25">
      <c r="A3974" s="378"/>
      <c r="B3974" s="381"/>
      <c r="C3974" s="381"/>
      <c r="D3974" s="381"/>
      <c r="E3974" s="381"/>
      <c r="F3974" s="381"/>
      <c r="G3974" s="381"/>
      <c r="H3974" s="381"/>
      <c r="I3974" s="381"/>
      <c r="J3974" s="381"/>
      <c r="K3974" s="381"/>
      <c r="L3974" s="381"/>
      <c r="M3974" s="381"/>
      <c r="N3974" s="381"/>
      <c r="O3974" s="381"/>
      <c r="P3974" s="381"/>
      <c r="Q3974" s="381"/>
      <c r="R3974" s="379"/>
    </row>
    <row r="3975" spans="1:18" x14ac:dyDescent="0.25">
      <c r="A3975" s="378"/>
      <c r="B3975" s="381"/>
      <c r="C3975" s="381"/>
      <c r="D3975" s="381"/>
      <c r="E3975" s="381"/>
      <c r="F3975" s="381"/>
      <c r="G3975" s="381"/>
      <c r="H3975" s="381"/>
      <c r="I3975" s="381"/>
      <c r="J3975" s="381"/>
      <c r="K3975" s="381"/>
      <c r="L3975" s="381"/>
      <c r="M3975" s="381"/>
      <c r="N3975" s="381"/>
      <c r="O3975" s="381"/>
      <c r="P3975" s="381"/>
      <c r="Q3975" s="381"/>
      <c r="R3975" s="379"/>
    </row>
    <row r="3976" spans="1:18" x14ac:dyDescent="0.25">
      <c r="A3976" s="378"/>
      <c r="B3976" s="381"/>
      <c r="C3976" s="381"/>
      <c r="D3976" s="381"/>
      <c r="E3976" s="381"/>
      <c r="F3976" s="381"/>
      <c r="G3976" s="381"/>
      <c r="H3976" s="381"/>
      <c r="I3976" s="381"/>
      <c r="J3976" s="381"/>
      <c r="K3976" s="381"/>
      <c r="L3976" s="381"/>
      <c r="M3976" s="381"/>
      <c r="N3976" s="381"/>
      <c r="O3976" s="381"/>
      <c r="P3976" s="381"/>
      <c r="Q3976" s="381"/>
      <c r="R3976" s="379"/>
    </row>
    <row r="3977" spans="1:18" x14ac:dyDescent="0.25">
      <c r="A3977" s="378"/>
      <c r="B3977" s="381"/>
      <c r="C3977" s="381"/>
      <c r="D3977" s="381"/>
      <c r="E3977" s="381"/>
      <c r="F3977" s="381"/>
      <c r="G3977" s="381"/>
      <c r="H3977" s="381"/>
      <c r="I3977" s="381"/>
      <c r="J3977" s="381"/>
      <c r="K3977" s="381"/>
      <c r="L3977" s="381"/>
      <c r="M3977" s="381"/>
      <c r="N3977" s="381"/>
      <c r="O3977" s="381"/>
      <c r="P3977" s="381"/>
      <c r="Q3977" s="381"/>
      <c r="R3977" s="379"/>
    </row>
    <row r="3978" spans="1:18" x14ac:dyDescent="0.25">
      <c r="A3978" s="378"/>
      <c r="B3978" s="381"/>
      <c r="C3978" s="381"/>
      <c r="D3978" s="381"/>
      <c r="E3978" s="381"/>
      <c r="F3978" s="381"/>
      <c r="G3978" s="381"/>
      <c r="H3978" s="381"/>
      <c r="I3978" s="381"/>
      <c r="J3978" s="381"/>
      <c r="K3978" s="381"/>
      <c r="L3978" s="381"/>
      <c r="M3978" s="381"/>
      <c r="N3978" s="381"/>
      <c r="O3978" s="381"/>
      <c r="P3978" s="381"/>
      <c r="Q3978" s="381"/>
      <c r="R3978" s="379"/>
    </row>
    <row r="3979" spans="1:18" x14ac:dyDescent="0.25">
      <c r="A3979" s="378"/>
      <c r="B3979" s="381"/>
      <c r="C3979" s="381"/>
      <c r="D3979" s="381"/>
      <c r="E3979" s="381"/>
      <c r="F3979" s="381"/>
      <c r="G3979" s="381"/>
      <c r="H3979" s="381"/>
      <c r="I3979" s="381"/>
      <c r="J3979" s="381"/>
      <c r="K3979" s="381"/>
      <c r="L3979" s="381"/>
      <c r="M3979" s="381"/>
      <c r="N3979" s="381"/>
      <c r="O3979" s="381"/>
      <c r="P3979" s="381"/>
      <c r="Q3979" s="381"/>
      <c r="R3979" s="379"/>
    </row>
    <row r="3980" spans="1:18" x14ac:dyDescent="0.25">
      <c r="A3980" s="378"/>
      <c r="B3980" s="381"/>
      <c r="C3980" s="381"/>
      <c r="D3980" s="381"/>
      <c r="E3980" s="381"/>
      <c r="F3980" s="381"/>
      <c r="G3980" s="381"/>
      <c r="H3980" s="381"/>
      <c r="I3980" s="381"/>
      <c r="J3980" s="381"/>
      <c r="K3980" s="381"/>
      <c r="L3980" s="381"/>
      <c r="M3980" s="381"/>
      <c r="N3980" s="381"/>
      <c r="O3980" s="381"/>
      <c r="P3980" s="381"/>
      <c r="Q3980" s="381"/>
      <c r="R3980" s="379"/>
    </row>
    <row r="3981" spans="1:18" x14ac:dyDescent="0.25">
      <c r="A3981" s="378"/>
      <c r="B3981" s="381"/>
      <c r="C3981" s="381"/>
      <c r="D3981" s="381"/>
      <c r="E3981" s="381"/>
      <c r="F3981" s="381"/>
      <c r="G3981" s="381"/>
      <c r="H3981" s="381"/>
      <c r="I3981" s="381"/>
      <c r="J3981" s="381"/>
      <c r="K3981" s="381"/>
      <c r="L3981" s="381"/>
      <c r="M3981" s="381"/>
      <c r="N3981" s="381"/>
      <c r="O3981" s="381"/>
      <c r="P3981" s="381"/>
      <c r="Q3981" s="381"/>
      <c r="R3981" s="379"/>
    </row>
    <row r="3982" spans="1:18" x14ac:dyDescent="0.25">
      <c r="A3982" s="378"/>
      <c r="B3982" s="381"/>
      <c r="C3982" s="381"/>
      <c r="D3982" s="381"/>
      <c r="E3982" s="381"/>
      <c r="F3982" s="381"/>
      <c r="G3982" s="381"/>
      <c r="H3982" s="381"/>
      <c r="I3982" s="381"/>
      <c r="J3982" s="381"/>
      <c r="K3982" s="381"/>
      <c r="L3982" s="381"/>
      <c r="M3982" s="381"/>
      <c r="N3982" s="381"/>
      <c r="O3982" s="381"/>
      <c r="P3982" s="381"/>
      <c r="Q3982" s="381"/>
      <c r="R3982" s="379"/>
    </row>
    <row r="3983" spans="1:18" x14ac:dyDescent="0.25">
      <c r="A3983" s="378"/>
      <c r="B3983" s="381"/>
      <c r="C3983" s="381"/>
      <c r="D3983" s="381"/>
      <c r="E3983" s="381"/>
      <c r="F3983" s="381"/>
      <c r="G3983" s="381"/>
      <c r="H3983" s="381"/>
      <c r="I3983" s="381"/>
      <c r="J3983" s="381"/>
      <c r="K3983" s="381"/>
      <c r="L3983" s="381"/>
      <c r="M3983" s="381"/>
      <c r="N3983" s="381"/>
      <c r="O3983" s="381"/>
      <c r="P3983" s="381"/>
      <c r="Q3983" s="381"/>
      <c r="R3983" s="379"/>
    </row>
    <row r="3984" spans="1:18" x14ac:dyDescent="0.25">
      <c r="A3984" s="378"/>
      <c r="B3984" s="381"/>
      <c r="C3984" s="381"/>
      <c r="D3984" s="381"/>
      <c r="E3984" s="381"/>
      <c r="F3984" s="381"/>
      <c r="G3984" s="381"/>
      <c r="H3984" s="381"/>
      <c r="I3984" s="381"/>
      <c r="J3984" s="381"/>
      <c r="K3984" s="381"/>
      <c r="L3984" s="381"/>
      <c r="M3984" s="381"/>
      <c r="N3984" s="381"/>
      <c r="O3984" s="381"/>
      <c r="P3984" s="381"/>
      <c r="Q3984" s="381"/>
      <c r="R3984" s="379"/>
    </row>
    <row r="3985" spans="1:18" x14ac:dyDescent="0.25">
      <c r="A3985" s="378"/>
      <c r="B3985" s="381"/>
      <c r="C3985" s="381"/>
      <c r="D3985" s="381"/>
      <c r="E3985" s="381"/>
      <c r="F3985" s="381"/>
      <c r="G3985" s="381"/>
      <c r="H3985" s="381"/>
      <c r="I3985" s="381"/>
      <c r="J3985" s="381"/>
      <c r="K3985" s="381"/>
      <c r="L3985" s="381"/>
      <c r="M3985" s="381"/>
      <c r="N3985" s="381"/>
      <c r="O3985" s="381"/>
      <c r="P3985" s="381"/>
      <c r="Q3985" s="381"/>
      <c r="R3985" s="379"/>
    </row>
    <row r="3986" spans="1:18" x14ac:dyDescent="0.25">
      <c r="A3986" s="378"/>
      <c r="B3986" s="381"/>
      <c r="C3986" s="381"/>
      <c r="D3986" s="381"/>
      <c r="E3986" s="381"/>
      <c r="F3986" s="381"/>
      <c r="G3986" s="381"/>
      <c r="H3986" s="381"/>
      <c r="I3986" s="381"/>
      <c r="J3986" s="381"/>
      <c r="K3986" s="381"/>
      <c r="L3986" s="381"/>
      <c r="M3986" s="381"/>
      <c r="N3986" s="381"/>
      <c r="O3986" s="381"/>
      <c r="P3986" s="381"/>
      <c r="Q3986" s="381"/>
      <c r="R3986" s="379"/>
    </row>
    <row r="3987" spans="1:18" x14ac:dyDescent="0.25">
      <c r="A3987" s="378"/>
      <c r="B3987" s="381"/>
      <c r="C3987" s="381"/>
      <c r="D3987" s="381"/>
      <c r="E3987" s="381"/>
      <c r="F3987" s="381"/>
      <c r="G3987" s="381"/>
      <c r="H3987" s="381"/>
      <c r="I3987" s="381"/>
      <c r="J3987" s="381"/>
      <c r="K3987" s="381"/>
      <c r="L3987" s="381"/>
      <c r="M3987" s="381"/>
      <c r="N3987" s="381"/>
      <c r="O3987" s="381"/>
      <c r="P3987" s="381"/>
      <c r="Q3987" s="381"/>
      <c r="R3987" s="379"/>
    </row>
    <row r="3988" spans="1:18" x14ac:dyDescent="0.25">
      <c r="A3988" s="378"/>
      <c r="B3988" s="381"/>
      <c r="C3988" s="381"/>
      <c r="D3988" s="381"/>
      <c r="E3988" s="381"/>
      <c r="F3988" s="381"/>
      <c r="G3988" s="381"/>
      <c r="H3988" s="381"/>
      <c r="I3988" s="381"/>
      <c r="J3988" s="381"/>
      <c r="K3988" s="381"/>
      <c r="L3988" s="381"/>
      <c r="M3988" s="381"/>
      <c r="N3988" s="381"/>
      <c r="O3988" s="381"/>
      <c r="P3988" s="381"/>
      <c r="Q3988" s="381"/>
      <c r="R3988" s="379"/>
    </row>
    <row r="3989" spans="1:18" x14ac:dyDescent="0.25">
      <c r="A3989" s="378"/>
      <c r="B3989" s="381"/>
      <c r="C3989" s="381"/>
      <c r="D3989" s="381"/>
      <c r="E3989" s="381"/>
      <c r="F3989" s="381"/>
      <c r="G3989" s="381"/>
      <c r="H3989" s="381"/>
      <c r="I3989" s="381"/>
      <c r="J3989" s="381"/>
      <c r="K3989" s="381"/>
      <c r="L3989" s="381"/>
      <c r="M3989" s="381"/>
      <c r="N3989" s="381"/>
      <c r="O3989" s="381"/>
      <c r="P3989" s="381"/>
      <c r="Q3989" s="381"/>
      <c r="R3989" s="379"/>
    </row>
    <row r="3990" spans="1:18" x14ac:dyDescent="0.25">
      <c r="A3990" s="378"/>
      <c r="B3990" s="381"/>
      <c r="C3990" s="381"/>
      <c r="D3990" s="381"/>
      <c r="E3990" s="381"/>
      <c r="F3990" s="381"/>
      <c r="G3990" s="381"/>
      <c r="H3990" s="381"/>
      <c r="I3990" s="381"/>
      <c r="J3990" s="381"/>
      <c r="K3990" s="381"/>
      <c r="L3990" s="381"/>
      <c r="M3990" s="381"/>
      <c r="N3990" s="381"/>
      <c r="O3990" s="381"/>
      <c r="P3990" s="381"/>
      <c r="Q3990" s="381"/>
      <c r="R3990" s="379"/>
    </row>
    <row r="3991" spans="1:18" x14ac:dyDescent="0.25">
      <c r="A3991" s="378"/>
      <c r="B3991" s="381"/>
      <c r="C3991" s="381"/>
      <c r="D3991" s="381"/>
      <c r="E3991" s="381"/>
      <c r="F3991" s="381"/>
      <c r="G3991" s="381"/>
      <c r="H3991" s="381"/>
      <c r="I3991" s="381"/>
      <c r="J3991" s="381"/>
      <c r="K3991" s="381"/>
      <c r="L3991" s="381"/>
      <c r="M3991" s="381"/>
      <c r="N3991" s="381"/>
      <c r="O3991" s="381"/>
      <c r="P3991" s="381"/>
      <c r="Q3991" s="381"/>
      <c r="R3991" s="379"/>
    </row>
    <row r="3992" spans="1:18" x14ac:dyDescent="0.25">
      <c r="A3992" s="378"/>
      <c r="B3992" s="381"/>
      <c r="C3992" s="381"/>
      <c r="D3992" s="381"/>
      <c r="E3992" s="381"/>
      <c r="F3992" s="381"/>
      <c r="G3992" s="381"/>
      <c r="H3992" s="381"/>
      <c r="I3992" s="381"/>
      <c r="J3992" s="381"/>
      <c r="K3992" s="381"/>
      <c r="L3992" s="381"/>
      <c r="M3992" s="381"/>
      <c r="N3992" s="381"/>
      <c r="O3992" s="381"/>
      <c r="P3992" s="381"/>
      <c r="Q3992" s="381"/>
      <c r="R3992" s="379"/>
    </row>
    <row r="3993" spans="1:18" x14ac:dyDescent="0.25">
      <c r="A3993" s="378"/>
      <c r="B3993" s="381"/>
      <c r="C3993" s="381"/>
      <c r="D3993" s="381"/>
      <c r="E3993" s="381"/>
      <c r="F3993" s="381"/>
      <c r="G3993" s="381"/>
      <c r="H3993" s="381"/>
      <c r="I3993" s="381"/>
      <c r="J3993" s="381"/>
      <c r="K3993" s="381"/>
      <c r="L3993" s="381"/>
      <c r="M3993" s="381"/>
      <c r="N3993" s="381"/>
      <c r="O3993" s="381"/>
      <c r="P3993" s="381"/>
      <c r="Q3993" s="381"/>
      <c r="R3993" s="379"/>
    </row>
    <row r="3994" spans="1:18" x14ac:dyDescent="0.25">
      <c r="A3994" s="378"/>
      <c r="B3994" s="381"/>
      <c r="C3994" s="381"/>
      <c r="D3994" s="381"/>
      <c r="E3994" s="381"/>
      <c r="F3994" s="381"/>
      <c r="G3994" s="381"/>
      <c r="H3994" s="381"/>
      <c r="I3994" s="381"/>
      <c r="J3994" s="381"/>
      <c r="K3994" s="381"/>
      <c r="L3994" s="381"/>
      <c r="M3994" s="381"/>
      <c r="N3994" s="381"/>
      <c r="O3994" s="381"/>
      <c r="P3994" s="381"/>
      <c r="Q3994" s="381"/>
      <c r="R3994" s="379"/>
    </row>
    <row r="3995" spans="1:18" x14ac:dyDescent="0.25">
      <c r="A3995" s="378"/>
      <c r="B3995" s="381"/>
      <c r="C3995" s="381"/>
      <c r="D3995" s="381"/>
      <c r="E3995" s="381"/>
      <c r="F3995" s="381"/>
      <c r="G3995" s="381"/>
      <c r="H3995" s="381"/>
      <c r="I3995" s="381"/>
      <c r="J3995" s="381"/>
      <c r="K3995" s="381"/>
      <c r="L3995" s="381"/>
      <c r="M3995" s="381"/>
      <c r="N3995" s="381"/>
      <c r="O3995" s="381"/>
      <c r="P3995" s="381"/>
      <c r="Q3995" s="381"/>
      <c r="R3995" s="379"/>
    </row>
    <row r="3996" spans="1:18" x14ac:dyDescent="0.25">
      <c r="A3996" s="378"/>
      <c r="B3996" s="381"/>
      <c r="C3996" s="381"/>
      <c r="D3996" s="381"/>
      <c r="E3996" s="381"/>
      <c r="F3996" s="381"/>
      <c r="G3996" s="381"/>
      <c r="H3996" s="381"/>
      <c r="I3996" s="381"/>
      <c r="J3996" s="381"/>
      <c r="K3996" s="381"/>
      <c r="L3996" s="381"/>
      <c r="M3996" s="381"/>
      <c r="N3996" s="381"/>
      <c r="O3996" s="381"/>
      <c r="P3996" s="381"/>
      <c r="Q3996" s="381"/>
      <c r="R3996" s="379"/>
    </row>
    <row r="3997" spans="1:18" x14ac:dyDescent="0.25">
      <c r="A3997" s="378"/>
      <c r="B3997" s="381"/>
      <c r="C3997" s="381"/>
      <c r="D3997" s="381"/>
      <c r="E3997" s="381"/>
      <c r="F3997" s="381"/>
      <c r="G3997" s="381"/>
      <c r="H3997" s="381"/>
      <c r="I3997" s="381"/>
      <c r="J3997" s="381"/>
      <c r="K3997" s="381"/>
      <c r="L3997" s="381"/>
      <c r="M3997" s="381"/>
      <c r="N3997" s="381"/>
      <c r="O3997" s="381"/>
      <c r="P3997" s="381"/>
      <c r="Q3997" s="381"/>
      <c r="R3997" s="379"/>
    </row>
    <row r="3998" spans="1:18" x14ac:dyDescent="0.25">
      <c r="A3998" s="378"/>
      <c r="B3998" s="381"/>
      <c r="C3998" s="381"/>
      <c r="D3998" s="381"/>
      <c r="E3998" s="381"/>
      <c r="F3998" s="381"/>
      <c r="G3998" s="381"/>
      <c r="H3998" s="381"/>
      <c r="I3998" s="381"/>
      <c r="J3998" s="381"/>
      <c r="K3998" s="381"/>
      <c r="L3998" s="381"/>
      <c r="M3998" s="381"/>
      <c r="N3998" s="381"/>
      <c r="O3998" s="381"/>
      <c r="P3998" s="381"/>
      <c r="Q3998" s="381"/>
      <c r="R3998" s="379"/>
    </row>
    <row r="3999" spans="1:18" x14ac:dyDescent="0.25">
      <c r="A3999" s="378"/>
      <c r="B3999" s="381"/>
      <c r="C3999" s="381"/>
      <c r="D3999" s="381"/>
      <c r="E3999" s="381"/>
      <c r="F3999" s="381"/>
      <c r="G3999" s="381"/>
      <c r="H3999" s="381"/>
      <c r="I3999" s="381"/>
      <c r="J3999" s="381"/>
      <c r="K3999" s="381"/>
      <c r="L3999" s="381"/>
      <c r="M3999" s="381"/>
      <c r="N3999" s="381"/>
      <c r="O3999" s="381"/>
      <c r="P3999" s="381"/>
      <c r="Q3999" s="381"/>
      <c r="R3999" s="379"/>
    </row>
    <row r="4000" spans="1:18" x14ac:dyDescent="0.25">
      <c r="A4000" s="378"/>
      <c r="B4000" s="381"/>
      <c r="C4000" s="381"/>
      <c r="D4000" s="381"/>
      <c r="E4000" s="381"/>
      <c r="F4000" s="381"/>
      <c r="G4000" s="381"/>
      <c r="H4000" s="381"/>
      <c r="I4000" s="381"/>
      <c r="J4000" s="381"/>
      <c r="K4000" s="381"/>
      <c r="L4000" s="381"/>
      <c r="M4000" s="381"/>
      <c r="N4000" s="381"/>
      <c r="O4000" s="381"/>
      <c r="P4000" s="381"/>
      <c r="Q4000" s="381"/>
      <c r="R4000" s="379"/>
    </row>
    <row r="4001" spans="1:18" x14ac:dyDescent="0.25">
      <c r="A4001" s="378"/>
      <c r="B4001" s="381"/>
      <c r="C4001" s="381"/>
      <c r="D4001" s="381"/>
      <c r="E4001" s="381"/>
      <c r="F4001" s="381"/>
      <c r="G4001" s="381"/>
      <c r="H4001" s="381"/>
      <c r="I4001" s="381"/>
      <c r="J4001" s="381"/>
      <c r="K4001" s="381"/>
      <c r="L4001" s="381"/>
      <c r="M4001" s="381"/>
      <c r="N4001" s="381"/>
      <c r="O4001" s="381"/>
      <c r="P4001" s="381"/>
      <c r="Q4001" s="381"/>
      <c r="R4001" s="379"/>
    </row>
    <row r="4002" spans="1:18" x14ac:dyDescent="0.25">
      <c r="A4002" s="378"/>
      <c r="B4002" s="381"/>
      <c r="C4002" s="381"/>
      <c r="D4002" s="381"/>
      <c r="E4002" s="381"/>
      <c r="F4002" s="381"/>
      <c r="G4002" s="381"/>
      <c r="H4002" s="381"/>
      <c r="I4002" s="381"/>
      <c r="J4002" s="381"/>
      <c r="K4002" s="381"/>
      <c r="L4002" s="381"/>
      <c r="M4002" s="381"/>
      <c r="N4002" s="381"/>
      <c r="O4002" s="381"/>
      <c r="P4002" s="381"/>
      <c r="Q4002" s="381"/>
      <c r="R4002" s="379"/>
    </row>
    <row r="4003" spans="1:18" x14ac:dyDescent="0.25">
      <c r="A4003" s="378"/>
      <c r="B4003" s="381"/>
      <c r="C4003" s="381"/>
      <c r="D4003" s="381"/>
      <c r="E4003" s="381"/>
      <c r="F4003" s="381"/>
      <c r="G4003" s="381"/>
      <c r="H4003" s="381"/>
      <c r="I4003" s="381"/>
      <c r="J4003" s="381"/>
      <c r="K4003" s="381"/>
      <c r="L4003" s="381"/>
      <c r="M4003" s="381"/>
      <c r="N4003" s="381"/>
      <c r="O4003" s="381"/>
      <c r="P4003" s="381"/>
      <c r="Q4003" s="381"/>
      <c r="R4003" s="379"/>
    </row>
    <row r="4004" spans="1:18" x14ac:dyDescent="0.25">
      <c r="A4004" s="378"/>
      <c r="B4004" s="381"/>
      <c r="C4004" s="381"/>
      <c r="D4004" s="381"/>
      <c r="E4004" s="381"/>
      <c r="F4004" s="381"/>
      <c r="G4004" s="381"/>
      <c r="H4004" s="381"/>
      <c r="I4004" s="381"/>
      <c r="J4004" s="381"/>
      <c r="K4004" s="381"/>
      <c r="L4004" s="381"/>
      <c r="M4004" s="381"/>
      <c r="N4004" s="381"/>
      <c r="O4004" s="381"/>
      <c r="P4004" s="381"/>
      <c r="Q4004" s="381"/>
      <c r="R4004" s="379"/>
    </row>
    <row r="4005" spans="1:18" x14ac:dyDescent="0.25">
      <c r="A4005" s="378"/>
      <c r="B4005" s="381"/>
      <c r="C4005" s="381"/>
      <c r="D4005" s="381"/>
      <c r="E4005" s="381"/>
      <c r="F4005" s="381"/>
      <c r="G4005" s="381"/>
      <c r="H4005" s="381"/>
      <c r="I4005" s="381"/>
      <c r="J4005" s="381"/>
      <c r="K4005" s="381"/>
      <c r="L4005" s="381"/>
      <c r="M4005" s="381"/>
      <c r="N4005" s="381"/>
      <c r="O4005" s="381"/>
      <c r="P4005" s="381"/>
      <c r="Q4005" s="381"/>
      <c r="R4005" s="379"/>
    </row>
    <row r="4006" spans="1:18" x14ac:dyDescent="0.25">
      <c r="A4006" s="378"/>
      <c r="B4006" s="381"/>
      <c r="C4006" s="381"/>
      <c r="D4006" s="381"/>
      <c r="E4006" s="381"/>
      <c r="F4006" s="381"/>
      <c r="G4006" s="381"/>
      <c r="H4006" s="381"/>
      <c r="I4006" s="381"/>
      <c r="J4006" s="381"/>
      <c r="K4006" s="381"/>
      <c r="L4006" s="381"/>
      <c r="M4006" s="381"/>
      <c r="N4006" s="381"/>
      <c r="O4006" s="381"/>
      <c r="P4006" s="381"/>
      <c r="Q4006" s="381"/>
      <c r="R4006" s="379"/>
    </row>
    <row r="4007" spans="1:18" x14ac:dyDescent="0.25">
      <c r="A4007" s="378"/>
      <c r="B4007" s="381"/>
      <c r="C4007" s="381"/>
      <c r="D4007" s="381"/>
      <c r="E4007" s="381"/>
      <c r="F4007" s="381"/>
      <c r="G4007" s="381"/>
      <c r="H4007" s="381"/>
      <c r="I4007" s="381"/>
      <c r="J4007" s="381"/>
      <c r="K4007" s="381"/>
      <c r="L4007" s="381"/>
      <c r="M4007" s="381"/>
      <c r="N4007" s="381"/>
      <c r="O4007" s="381"/>
      <c r="P4007" s="381"/>
      <c r="Q4007" s="381"/>
      <c r="R4007" s="379"/>
    </row>
    <row r="4008" spans="1:18" x14ac:dyDescent="0.25">
      <c r="A4008" s="378"/>
      <c r="B4008" s="381"/>
      <c r="C4008" s="381"/>
      <c r="D4008" s="381"/>
      <c r="E4008" s="381"/>
      <c r="F4008" s="381"/>
      <c r="G4008" s="381"/>
      <c r="H4008" s="381"/>
      <c r="I4008" s="381"/>
      <c r="J4008" s="381"/>
      <c r="K4008" s="381"/>
      <c r="L4008" s="381"/>
      <c r="M4008" s="381"/>
      <c r="N4008" s="381"/>
      <c r="O4008" s="381"/>
      <c r="P4008" s="381"/>
      <c r="Q4008" s="381"/>
      <c r="R4008" s="379"/>
    </row>
    <row r="4009" spans="1:18" x14ac:dyDescent="0.25">
      <c r="A4009" s="378"/>
      <c r="B4009" s="381"/>
      <c r="C4009" s="381"/>
      <c r="D4009" s="381"/>
      <c r="E4009" s="381"/>
      <c r="F4009" s="381"/>
      <c r="G4009" s="381"/>
      <c r="H4009" s="381"/>
      <c r="I4009" s="381"/>
      <c r="J4009" s="381"/>
      <c r="K4009" s="381"/>
      <c r="L4009" s="381"/>
      <c r="M4009" s="381"/>
      <c r="N4009" s="381"/>
      <c r="O4009" s="381"/>
      <c r="P4009" s="381"/>
      <c r="Q4009" s="381"/>
      <c r="R4009" s="379"/>
    </row>
    <row r="4010" spans="1:18" x14ac:dyDescent="0.25">
      <c r="A4010" s="378"/>
      <c r="B4010" s="381"/>
      <c r="C4010" s="381"/>
      <c r="D4010" s="381"/>
      <c r="E4010" s="381"/>
      <c r="F4010" s="381"/>
      <c r="G4010" s="381"/>
      <c r="H4010" s="381"/>
      <c r="I4010" s="381"/>
      <c r="J4010" s="381"/>
      <c r="K4010" s="381"/>
      <c r="L4010" s="381"/>
      <c r="M4010" s="381"/>
      <c r="N4010" s="381"/>
      <c r="O4010" s="381"/>
      <c r="P4010" s="381"/>
      <c r="Q4010" s="381"/>
      <c r="R4010" s="379"/>
    </row>
    <row r="4011" spans="1:18" x14ac:dyDescent="0.25">
      <c r="A4011" s="378"/>
      <c r="B4011" s="381"/>
      <c r="C4011" s="381"/>
      <c r="D4011" s="381"/>
      <c r="E4011" s="381"/>
      <c r="F4011" s="381"/>
      <c r="G4011" s="381"/>
      <c r="H4011" s="381"/>
      <c r="I4011" s="381"/>
      <c r="J4011" s="381"/>
      <c r="K4011" s="381"/>
      <c r="L4011" s="381"/>
      <c r="M4011" s="381"/>
      <c r="N4011" s="381"/>
      <c r="O4011" s="381"/>
      <c r="P4011" s="381"/>
      <c r="Q4011" s="381"/>
      <c r="R4011" s="379"/>
    </row>
    <row r="4012" spans="1:18" x14ac:dyDescent="0.25">
      <c r="A4012" s="378"/>
      <c r="B4012" s="381"/>
      <c r="C4012" s="381"/>
      <c r="D4012" s="381"/>
      <c r="E4012" s="381"/>
      <c r="F4012" s="381"/>
      <c r="G4012" s="381"/>
      <c r="H4012" s="381"/>
      <c r="I4012" s="381"/>
      <c r="J4012" s="381"/>
      <c r="K4012" s="381"/>
      <c r="L4012" s="381"/>
      <c r="M4012" s="381"/>
      <c r="N4012" s="381"/>
      <c r="O4012" s="381"/>
      <c r="P4012" s="381"/>
      <c r="Q4012" s="381"/>
      <c r="R4012" s="379"/>
    </row>
    <row r="4013" spans="1:18" x14ac:dyDescent="0.25">
      <c r="A4013" s="378"/>
      <c r="B4013" s="381"/>
      <c r="C4013" s="381"/>
      <c r="D4013" s="381"/>
      <c r="E4013" s="381"/>
      <c r="F4013" s="381"/>
      <c r="G4013" s="381"/>
      <c r="H4013" s="381"/>
      <c r="I4013" s="381"/>
      <c r="J4013" s="381"/>
      <c r="K4013" s="381"/>
      <c r="L4013" s="381"/>
      <c r="M4013" s="381"/>
      <c r="N4013" s="381"/>
      <c r="O4013" s="381"/>
      <c r="P4013" s="381"/>
      <c r="Q4013" s="381"/>
      <c r="R4013" s="379"/>
    </row>
    <row r="4014" spans="1:18" x14ac:dyDescent="0.25">
      <c r="A4014" s="378"/>
      <c r="B4014" s="381"/>
      <c r="C4014" s="381"/>
      <c r="D4014" s="381"/>
      <c r="E4014" s="381"/>
      <c r="F4014" s="381"/>
      <c r="G4014" s="381"/>
      <c r="H4014" s="381"/>
      <c r="I4014" s="381"/>
      <c r="J4014" s="381"/>
      <c r="K4014" s="381"/>
      <c r="L4014" s="381"/>
      <c r="M4014" s="381"/>
      <c r="N4014" s="381"/>
      <c r="O4014" s="381"/>
      <c r="P4014" s="381"/>
      <c r="Q4014" s="381"/>
      <c r="R4014" s="379"/>
    </row>
    <row r="4015" spans="1:18" x14ac:dyDescent="0.25">
      <c r="A4015" s="378"/>
      <c r="B4015" s="381"/>
      <c r="C4015" s="381"/>
      <c r="D4015" s="381"/>
      <c r="E4015" s="381"/>
      <c r="F4015" s="381"/>
      <c r="G4015" s="381"/>
      <c r="H4015" s="381"/>
      <c r="I4015" s="381"/>
      <c r="J4015" s="381"/>
      <c r="K4015" s="381"/>
      <c r="L4015" s="381"/>
      <c r="M4015" s="381"/>
      <c r="N4015" s="381"/>
      <c r="O4015" s="381"/>
      <c r="P4015" s="381"/>
      <c r="Q4015" s="381"/>
      <c r="R4015" s="379"/>
    </row>
    <row r="4016" spans="1:18" x14ac:dyDescent="0.25">
      <c r="A4016" s="378"/>
      <c r="B4016" s="381"/>
      <c r="C4016" s="381"/>
      <c r="D4016" s="381"/>
      <c r="E4016" s="381"/>
      <c r="F4016" s="381"/>
      <c r="G4016" s="381"/>
      <c r="H4016" s="381"/>
      <c r="I4016" s="381"/>
      <c r="J4016" s="381"/>
      <c r="K4016" s="381"/>
      <c r="L4016" s="381"/>
      <c r="M4016" s="381"/>
      <c r="N4016" s="381"/>
      <c r="O4016" s="381"/>
      <c r="P4016" s="381"/>
      <c r="Q4016" s="381"/>
      <c r="R4016" s="379"/>
    </row>
    <row r="4017" spans="1:18" x14ac:dyDescent="0.25">
      <c r="A4017" s="378"/>
      <c r="B4017" s="381"/>
      <c r="C4017" s="381"/>
      <c r="D4017" s="381"/>
      <c r="E4017" s="381"/>
      <c r="F4017" s="381"/>
      <c r="G4017" s="381"/>
      <c r="H4017" s="381"/>
      <c r="I4017" s="381"/>
      <c r="J4017" s="381"/>
      <c r="K4017" s="381"/>
      <c r="L4017" s="381"/>
      <c r="M4017" s="381"/>
      <c r="N4017" s="381"/>
      <c r="O4017" s="381"/>
      <c r="P4017" s="381"/>
      <c r="Q4017" s="381"/>
      <c r="R4017" s="379"/>
    </row>
    <row r="4018" spans="1:18" x14ac:dyDescent="0.25">
      <c r="A4018" s="378"/>
      <c r="B4018" s="381"/>
      <c r="C4018" s="381"/>
      <c r="D4018" s="381"/>
      <c r="E4018" s="381"/>
      <c r="F4018" s="381"/>
      <c r="G4018" s="381"/>
      <c r="H4018" s="381"/>
      <c r="I4018" s="381"/>
      <c r="J4018" s="381"/>
      <c r="K4018" s="381"/>
      <c r="L4018" s="381"/>
      <c r="M4018" s="381"/>
      <c r="N4018" s="381"/>
      <c r="O4018" s="381"/>
      <c r="P4018" s="381"/>
      <c r="Q4018" s="381"/>
      <c r="R4018" s="379"/>
    </row>
    <row r="4019" spans="1:18" x14ac:dyDescent="0.25">
      <c r="A4019" s="378"/>
      <c r="B4019" s="381"/>
      <c r="C4019" s="381"/>
      <c r="D4019" s="381"/>
      <c r="E4019" s="381"/>
      <c r="F4019" s="381"/>
      <c r="G4019" s="381"/>
      <c r="H4019" s="381"/>
      <c r="I4019" s="381"/>
      <c r="J4019" s="381"/>
      <c r="K4019" s="381"/>
      <c r="L4019" s="381"/>
      <c r="M4019" s="381"/>
      <c r="N4019" s="381"/>
      <c r="O4019" s="381"/>
      <c r="P4019" s="381"/>
      <c r="Q4019" s="381"/>
      <c r="R4019" s="379"/>
    </row>
    <row r="4020" spans="1:18" x14ac:dyDescent="0.25">
      <c r="A4020" s="378"/>
      <c r="B4020" s="381"/>
      <c r="C4020" s="381"/>
      <c r="D4020" s="381"/>
      <c r="E4020" s="381"/>
      <c r="F4020" s="381"/>
      <c r="G4020" s="381"/>
      <c r="H4020" s="381"/>
      <c r="I4020" s="381"/>
      <c r="J4020" s="381"/>
      <c r="K4020" s="381"/>
      <c r="L4020" s="381"/>
      <c r="M4020" s="381"/>
      <c r="N4020" s="381"/>
      <c r="O4020" s="381"/>
      <c r="P4020" s="381"/>
      <c r="Q4020" s="381"/>
      <c r="R4020" s="379"/>
    </row>
    <row r="4021" spans="1:18" x14ac:dyDescent="0.25">
      <c r="A4021" s="378"/>
      <c r="B4021" s="381"/>
      <c r="C4021" s="381"/>
      <c r="D4021" s="381"/>
      <c r="E4021" s="381"/>
      <c r="F4021" s="381"/>
      <c r="G4021" s="381"/>
      <c r="H4021" s="381"/>
      <c r="I4021" s="381"/>
      <c r="J4021" s="381"/>
      <c r="K4021" s="381"/>
      <c r="L4021" s="381"/>
      <c r="M4021" s="381"/>
      <c r="N4021" s="381"/>
      <c r="O4021" s="381"/>
      <c r="P4021" s="381"/>
      <c r="Q4021" s="381"/>
      <c r="R4021" s="379"/>
    </row>
    <row r="4022" spans="1:18" x14ac:dyDescent="0.25">
      <c r="A4022" s="378"/>
      <c r="B4022" s="381"/>
      <c r="C4022" s="381"/>
      <c r="D4022" s="381"/>
      <c r="E4022" s="381"/>
      <c r="F4022" s="381"/>
      <c r="G4022" s="381"/>
      <c r="H4022" s="381"/>
      <c r="I4022" s="381"/>
      <c r="J4022" s="381"/>
      <c r="K4022" s="381"/>
      <c r="L4022" s="381"/>
      <c r="M4022" s="381"/>
      <c r="N4022" s="381"/>
      <c r="O4022" s="381"/>
      <c r="P4022" s="381"/>
      <c r="Q4022" s="381"/>
      <c r="R4022" s="379"/>
    </row>
    <row r="4023" spans="1:18" x14ac:dyDescent="0.25">
      <c r="A4023" s="378"/>
      <c r="B4023" s="381"/>
      <c r="C4023" s="381"/>
      <c r="D4023" s="381"/>
      <c r="E4023" s="381"/>
      <c r="F4023" s="381"/>
      <c r="G4023" s="381"/>
      <c r="H4023" s="381"/>
      <c r="I4023" s="381"/>
      <c r="J4023" s="381"/>
      <c r="K4023" s="381"/>
      <c r="L4023" s="381"/>
      <c r="M4023" s="381"/>
      <c r="N4023" s="381"/>
      <c r="O4023" s="381"/>
      <c r="P4023" s="381"/>
      <c r="Q4023" s="381"/>
      <c r="R4023" s="379"/>
    </row>
    <row r="4024" spans="1:18" x14ac:dyDescent="0.25">
      <c r="A4024" s="378"/>
      <c r="B4024" s="381"/>
      <c r="C4024" s="381"/>
      <c r="D4024" s="381"/>
      <c r="E4024" s="381"/>
      <c r="F4024" s="381"/>
      <c r="G4024" s="381"/>
      <c r="H4024" s="381"/>
      <c r="I4024" s="381"/>
      <c r="J4024" s="381"/>
      <c r="K4024" s="381"/>
      <c r="L4024" s="381"/>
      <c r="M4024" s="381"/>
      <c r="N4024" s="381"/>
      <c r="O4024" s="381"/>
      <c r="P4024" s="381"/>
      <c r="Q4024" s="381"/>
      <c r="R4024" s="379"/>
    </row>
    <row r="4025" spans="1:18" x14ac:dyDescent="0.25">
      <c r="A4025" s="378"/>
      <c r="B4025" s="381"/>
      <c r="C4025" s="381"/>
      <c r="D4025" s="381"/>
      <c r="E4025" s="381"/>
      <c r="F4025" s="381"/>
      <c r="G4025" s="381"/>
      <c r="H4025" s="381"/>
      <c r="I4025" s="381"/>
      <c r="J4025" s="381"/>
      <c r="K4025" s="381"/>
      <c r="L4025" s="381"/>
      <c r="M4025" s="381"/>
      <c r="N4025" s="381"/>
      <c r="O4025" s="381"/>
      <c r="P4025" s="381"/>
      <c r="Q4025" s="381"/>
      <c r="R4025" s="379"/>
    </row>
    <row r="4026" spans="1:18" x14ac:dyDescent="0.25">
      <c r="A4026" s="378"/>
      <c r="B4026" s="381"/>
      <c r="C4026" s="381"/>
      <c r="D4026" s="381"/>
      <c r="E4026" s="381"/>
      <c r="F4026" s="381"/>
      <c r="G4026" s="381"/>
      <c r="H4026" s="381"/>
      <c r="I4026" s="381"/>
      <c r="J4026" s="381"/>
      <c r="K4026" s="381"/>
      <c r="L4026" s="381"/>
      <c r="M4026" s="381"/>
      <c r="N4026" s="381"/>
      <c r="O4026" s="381"/>
      <c r="P4026" s="381"/>
      <c r="Q4026" s="381"/>
      <c r="R4026" s="379"/>
    </row>
    <row r="4027" spans="1:18" x14ac:dyDescent="0.25">
      <c r="A4027" s="378"/>
      <c r="B4027" s="381"/>
      <c r="C4027" s="381"/>
      <c r="D4027" s="381"/>
      <c r="E4027" s="381"/>
      <c r="F4027" s="381"/>
      <c r="G4027" s="381"/>
      <c r="H4027" s="381"/>
      <c r="I4027" s="381"/>
      <c r="J4027" s="381"/>
      <c r="K4027" s="381"/>
      <c r="L4027" s="381"/>
      <c r="M4027" s="381"/>
      <c r="N4027" s="381"/>
      <c r="O4027" s="381"/>
      <c r="P4027" s="381"/>
      <c r="Q4027" s="381"/>
      <c r="R4027" s="379"/>
    </row>
    <row r="4028" spans="1:18" x14ac:dyDescent="0.25">
      <c r="A4028" s="378"/>
      <c r="B4028" s="381"/>
      <c r="C4028" s="381"/>
      <c r="D4028" s="381"/>
      <c r="E4028" s="381"/>
      <c r="F4028" s="381"/>
      <c r="G4028" s="381"/>
      <c r="H4028" s="381"/>
      <c r="I4028" s="381"/>
      <c r="J4028" s="381"/>
      <c r="K4028" s="381"/>
      <c r="L4028" s="381"/>
      <c r="M4028" s="381"/>
      <c r="N4028" s="381"/>
      <c r="O4028" s="381"/>
      <c r="P4028" s="381"/>
      <c r="Q4028" s="381"/>
      <c r="R4028" s="379"/>
    </row>
    <row r="4029" spans="1:18" x14ac:dyDescent="0.25">
      <c r="A4029" s="378"/>
      <c r="B4029" s="381"/>
      <c r="C4029" s="381"/>
      <c r="D4029" s="381"/>
      <c r="E4029" s="381"/>
      <c r="F4029" s="381"/>
      <c r="G4029" s="381"/>
      <c r="H4029" s="381"/>
      <c r="I4029" s="381"/>
      <c r="J4029" s="381"/>
      <c r="K4029" s="381"/>
      <c r="L4029" s="381"/>
      <c r="M4029" s="381"/>
      <c r="N4029" s="381"/>
      <c r="O4029" s="381"/>
      <c r="P4029" s="381"/>
      <c r="Q4029" s="381"/>
      <c r="R4029" s="379"/>
    </row>
    <row r="4030" spans="1:18" x14ac:dyDescent="0.25">
      <c r="A4030" s="378"/>
      <c r="B4030" s="381"/>
      <c r="C4030" s="381"/>
      <c r="D4030" s="381"/>
      <c r="E4030" s="381"/>
      <c r="F4030" s="381"/>
      <c r="G4030" s="381"/>
      <c r="H4030" s="381"/>
      <c r="I4030" s="381"/>
      <c r="J4030" s="381"/>
      <c r="K4030" s="381"/>
      <c r="L4030" s="381"/>
      <c r="M4030" s="381"/>
      <c r="N4030" s="381"/>
      <c r="O4030" s="381"/>
      <c r="P4030" s="381"/>
      <c r="Q4030" s="381"/>
      <c r="R4030" s="379"/>
    </row>
    <row r="4031" spans="1:18" x14ac:dyDescent="0.25">
      <c r="A4031" s="378"/>
      <c r="B4031" s="381"/>
      <c r="C4031" s="381"/>
      <c r="D4031" s="381"/>
      <c r="E4031" s="381"/>
      <c r="F4031" s="381"/>
      <c r="G4031" s="381"/>
      <c r="H4031" s="381"/>
      <c r="I4031" s="381"/>
      <c r="J4031" s="381"/>
      <c r="K4031" s="381"/>
      <c r="L4031" s="381"/>
      <c r="M4031" s="381"/>
      <c r="N4031" s="381"/>
      <c r="O4031" s="381"/>
      <c r="P4031" s="381"/>
      <c r="Q4031" s="381"/>
      <c r="R4031" s="379"/>
    </row>
    <row r="4032" spans="1:18" x14ac:dyDescent="0.25">
      <c r="A4032" s="378"/>
      <c r="B4032" s="381"/>
      <c r="C4032" s="381"/>
      <c r="D4032" s="381"/>
      <c r="E4032" s="381"/>
      <c r="F4032" s="381"/>
      <c r="G4032" s="381"/>
      <c r="H4032" s="381"/>
      <c r="I4032" s="381"/>
      <c r="J4032" s="381"/>
      <c r="K4032" s="381"/>
      <c r="L4032" s="381"/>
      <c r="M4032" s="381"/>
      <c r="N4032" s="381"/>
      <c r="O4032" s="381"/>
      <c r="P4032" s="381"/>
      <c r="Q4032" s="381"/>
      <c r="R4032" s="379"/>
    </row>
    <row r="4033" spans="1:18" x14ac:dyDescent="0.25">
      <c r="A4033" s="378"/>
      <c r="B4033" s="381"/>
      <c r="C4033" s="381"/>
      <c r="D4033" s="381"/>
      <c r="E4033" s="381"/>
      <c r="F4033" s="381"/>
      <c r="G4033" s="381"/>
      <c r="H4033" s="381"/>
      <c r="I4033" s="381"/>
      <c r="J4033" s="381"/>
      <c r="K4033" s="381"/>
      <c r="L4033" s="381"/>
      <c r="M4033" s="381"/>
      <c r="N4033" s="381"/>
      <c r="O4033" s="381"/>
      <c r="P4033" s="381"/>
      <c r="Q4033" s="381"/>
      <c r="R4033" s="379"/>
    </row>
    <row r="4034" spans="1:18" x14ac:dyDescent="0.25">
      <c r="A4034" s="378"/>
      <c r="B4034" s="381"/>
      <c r="C4034" s="381"/>
      <c r="D4034" s="381"/>
      <c r="E4034" s="381"/>
      <c r="F4034" s="381"/>
      <c r="G4034" s="381"/>
      <c r="H4034" s="381"/>
      <c r="I4034" s="381"/>
      <c r="J4034" s="381"/>
      <c r="K4034" s="381"/>
      <c r="L4034" s="381"/>
      <c r="M4034" s="381"/>
      <c r="N4034" s="381"/>
      <c r="O4034" s="381"/>
      <c r="P4034" s="381"/>
      <c r="Q4034" s="381"/>
      <c r="R4034" s="379"/>
    </row>
    <row r="4035" spans="1:18" x14ac:dyDescent="0.25">
      <c r="A4035" s="378"/>
      <c r="B4035" s="381"/>
      <c r="C4035" s="381"/>
      <c r="D4035" s="381"/>
      <c r="E4035" s="381"/>
      <c r="F4035" s="381"/>
      <c r="G4035" s="381"/>
      <c r="H4035" s="381"/>
      <c r="I4035" s="381"/>
      <c r="J4035" s="381"/>
      <c r="K4035" s="381"/>
      <c r="L4035" s="381"/>
      <c r="M4035" s="381"/>
      <c r="N4035" s="381"/>
      <c r="O4035" s="381"/>
      <c r="P4035" s="381"/>
      <c r="Q4035" s="381"/>
      <c r="R4035" s="379"/>
    </row>
    <row r="4036" spans="1:18" x14ac:dyDescent="0.25">
      <c r="A4036" s="378"/>
      <c r="B4036" s="381"/>
      <c r="C4036" s="381"/>
      <c r="D4036" s="381"/>
      <c r="E4036" s="381"/>
      <c r="F4036" s="381"/>
      <c r="G4036" s="381"/>
      <c r="H4036" s="381"/>
      <c r="I4036" s="381"/>
      <c r="J4036" s="381"/>
      <c r="K4036" s="381"/>
      <c r="L4036" s="381"/>
      <c r="M4036" s="381"/>
      <c r="N4036" s="381"/>
      <c r="O4036" s="381"/>
      <c r="P4036" s="381"/>
      <c r="Q4036" s="381"/>
      <c r="R4036" s="379"/>
    </row>
    <row r="4037" spans="1:18" x14ac:dyDescent="0.25">
      <c r="A4037" s="378"/>
      <c r="B4037" s="381"/>
      <c r="C4037" s="381"/>
      <c r="D4037" s="381"/>
      <c r="E4037" s="381"/>
      <c r="F4037" s="381"/>
      <c r="G4037" s="381"/>
      <c r="H4037" s="381"/>
      <c r="I4037" s="381"/>
      <c r="J4037" s="381"/>
      <c r="K4037" s="381"/>
      <c r="L4037" s="381"/>
      <c r="M4037" s="381"/>
      <c r="N4037" s="381"/>
      <c r="O4037" s="381"/>
      <c r="P4037" s="381"/>
      <c r="Q4037" s="381"/>
      <c r="R4037" s="379"/>
    </row>
    <row r="4038" spans="1:18" x14ac:dyDescent="0.25">
      <c r="A4038" s="378"/>
      <c r="B4038" s="381"/>
      <c r="C4038" s="381"/>
      <c r="D4038" s="381"/>
      <c r="E4038" s="381"/>
      <c r="F4038" s="381"/>
      <c r="G4038" s="381"/>
      <c r="H4038" s="381"/>
      <c r="I4038" s="381"/>
      <c r="J4038" s="381"/>
      <c r="K4038" s="381"/>
      <c r="L4038" s="381"/>
      <c r="M4038" s="381"/>
      <c r="N4038" s="381"/>
      <c r="O4038" s="381"/>
      <c r="P4038" s="381"/>
      <c r="Q4038" s="381"/>
      <c r="R4038" s="379"/>
    </row>
    <row r="4039" spans="1:18" x14ac:dyDescent="0.25">
      <c r="A4039" s="378"/>
      <c r="B4039" s="381"/>
      <c r="C4039" s="381"/>
      <c r="D4039" s="381"/>
      <c r="E4039" s="381"/>
      <c r="F4039" s="381"/>
      <c r="G4039" s="381"/>
      <c r="H4039" s="381"/>
      <c r="I4039" s="381"/>
      <c r="J4039" s="381"/>
      <c r="K4039" s="381"/>
      <c r="L4039" s="381"/>
      <c r="M4039" s="381"/>
      <c r="N4039" s="381"/>
      <c r="O4039" s="381"/>
      <c r="P4039" s="381"/>
      <c r="Q4039" s="381"/>
      <c r="R4039" s="379"/>
    </row>
    <row r="4040" spans="1:18" x14ac:dyDescent="0.25">
      <c r="A4040" s="378"/>
      <c r="B4040" s="381"/>
      <c r="C4040" s="381"/>
      <c r="D4040" s="381"/>
      <c r="E4040" s="381"/>
      <c r="F4040" s="381"/>
      <c r="G4040" s="381"/>
      <c r="H4040" s="381"/>
      <c r="I4040" s="381"/>
      <c r="J4040" s="381"/>
      <c r="K4040" s="381"/>
      <c r="L4040" s="381"/>
      <c r="M4040" s="381"/>
      <c r="N4040" s="381"/>
      <c r="O4040" s="381"/>
      <c r="P4040" s="381"/>
      <c r="Q4040" s="381"/>
      <c r="R4040" s="379"/>
    </row>
    <row r="4041" spans="1:18" x14ac:dyDescent="0.25">
      <c r="A4041" s="378"/>
      <c r="B4041" s="381"/>
      <c r="C4041" s="381"/>
      <c r="D4041" s="381"/>
      <c r="E4041" s="381"/>
      <c r="F4041" s="381"/>
      <c r="G4041" s="381"/>
      <c r="H4041" s="381"/>
      <c r="I4041" s="381"/>
      <c r="J4041" s="381"/>
      <c r="K4041" s="381"/>
      <c r="L4041" s="381"/>
      <c r="M4041" s="381"/>
      <c r="N4041" s="381"/>
      <c r="O4041" s="381"/>
      <c r="P4041" s="381"/>
      <c r="Q4041" s="381"/>
      <c r="R4041" s="379"/>
    </row>
    <row r="4042" spans="1:18" x14ac:dyDescent="0.25">
      <c r="A4042" s="378"/>
      <c r="B4042" s="381"/>
      <c r="C4042" s="381"/>
      <c r="D4042" s="381"/>
      <c r="E4042" s="381"/>
      <c r="F4042" s="381"/>
      <c r="G4042" s="381"/>
      <c r="H4042" s="381"/>
      <c r="I4042" s="381"/>
      <c r="J4042" s="381"/>
      <c r="K4042" s="381"/>
      <c r="L4042" s="381"/>
      <c r="M4042" s="381"/>
      <c r="N4042" s="381"/>
      <c r="O4042" s="381"/>
      <c r="P4042" s="381"/>
      <c r="Q4042" s="381"/>
      <c r="R4042" s="379"/>
    </row>
    <row r="4043" spans="1:18" x14ac:dyDescent="0.25">
      <c r="A4043" s="378"/>
      <c r="B4043" s="381"/>
      <c r="C4043" s="381"/>
      <c r="D4043" s="381"/>
      <c r="E4043" s="381"/>
      <c r="F4043" s="381"/>
      <c r="G4043" s="381"/>
      <c r="H4043" s="381"/>
      <c r="I4043" s="381"/>
      <c r="J4043" s="381"/>
      <c r="K4043" s="381"/>
      <c r="L4043" s="381"/>
      <c r="M4043" s="381"/>
      <c r="N4043" s="381"/>
      <c r="O4043" s="381"/>
      <c r="P4043" s="381"/>
      <c r="Q4043" s="381"/>
      <c r="R4043" s="379"/>
    </row>
    <row r="4044" spans="1:18" x14ac:dyDescent="0.25">
      <c r="A4044" s="378"/>
      <c r="B4044" s="381"/>
      <c r="C4044" s="381"/>
      <c r="D4044" s="381"/>
      <c r="E4044" s="381"/>
      <c r="F4044" s="381"/>
      <c r="G4044" s="381"/>
      <c r="H4044" s="381"/>
      <c r="I4044" s="381"/>
      <c r="J4044" s="381"/>
      <c r="K4044" s="381"/>
      <c r="L4044" s="381"/>
      <c r="M4044" s="381"/>
      <c r="N4044" s="381"/>
      <c r="O4044" s="381"/>
      <c r="P4044" s="381"/>
      <c r="Q4044" s="381"/>
      <c r="R4044" s="379"/>
    </row>
    <row r="4045" spans="1:18" x14ac:dyDescent="0.25">
      <c r="A4045" s="378"/>
      <c r="B4045" s="381"/>
      <c r="C4045" s="381"/>
      <c r="D4045" s="381"/>
      <c r="E4045" s="381"/>
      <c r="F4045" s="381"/>
      <c r="G4045" s="381"/>
      <c r="H4045" s="381"/>
      <c r="I4045" s="381"/>
      <c r="J4045" s="381"/>
      <c r="K4045" s="381"/>
      <c r="L4045" s="381"/>
      <c r="M4045" s="381"/>
      <c r="N4045" s="381"/>
      <c r="O4045" s="381"/>
      <c r="P4045" s="381"/>
      <c r="Q4045" s="381"/>
      <c r="R4045" s="379"/>
    </row>
    <row r="4046" spans="1:18" x14ac:dyDescent="0.25">
      <c r="A4046" s="378"/>
      <c r="B4046" s="381"/>
      <c r="C4046" s="381"/>
      <c r="D4046" s="381"/>
      <c r="E4046" s="381"/>
      <c r="F4046" s="381"/>
      <c r="G4046" s="381"/>
      <c r="H4046" s="381"/>
      <c r="I4046" s="381"/>
      <c r="J4046" s="381"/>
      <c r="K4046" s="381"/>
      <c r="L4046" s="381"/>
      <c r="M4046" s="381"/>
      <c r="N4046" s="381"/>
      <c r="O4046" s="381"/>
      <c r="P4046" s="381"/>
      <c r="Q4046" s="381"/>
      <c r="R4046" s="379"/>
    </row>
    <row r="4047" spans="1:18" x14ac:dyDescent="0.25">
      <c r="A4047" s="378"/>
      <c r="B4047" s="381"/>
      <c r="C4047" s="381"/>
      <c r="D4047" s="381"/>
      <c r="E4047" s="381"/>
      <c r="F4047" s="381"/>
      <c r="G4047" s="381"/>
      <c r="H4047" s="381"/>
      <c r="I4047" s="381"/>
      <c r="J4047" s="381"/>
      <c r="K4047" s="381"/>
      <c r="L4047" s="381"/>
      <c r="M4047" s="381"/>
      <c r="N4047" s="381"/>
      <c r="O4047" s="381"/>
      <c r="P4047" s="381"/>
      <c r="Q4047" s="381"/>
      <c r="R4047" s="379"/>
    </row>
    <row r="4048" spans="1:18" x14ac:dyDescent="0.25">
      <c r="A4048" s="378"/>
      <c r="B4048" s="381"/>
      <c r="C4048" s="381"/>
      <c r="D4048" s="381"/>
      <c r="E4048" s="381"/>
      <c r="F4048" s="381"/>
      <c r="G4048" s="381"/>
      <c r="H4048" s="381"/>
      <c r="I4048" s="381"/>
      <c r="J4048" s="381"/>
      <c r="K4048" s="381"/>
      <c r="L4048" s="381"/>
      <c r="M4048" s="381"/>
      <c r="N4048" s="381"/>
      <c r="O4048" s="381"/>
      <c r="P4048" s="381"/>
      <c r="Q4048" s="381"/>
      <c r="R4048" s="379"/>
    </row>
    <row r="4049" spans="1:18" x14ac:dyDescent="0.25">
      <c r="A4049" s="378"/>
      <c r="B4049" s="381"/>
      <c r="C4049" s="381"/>
      <c r="D4049" s="381"/>
      <c r="E4049" s="381"/>
      <c r="F4049" s="381"/>
      <c r="G4049" s="381"/>
      <c r="H4049" s="381"/>
      <c r="I4049" s="381"/>
      <c r="J4049" s="381"/>
      <c r="K4049" s="381"/>
      <c r="L4049" s="381"/>
      <c r="M4049" s="381"/>
      <c r="N4049" s="381"/>
      <c r="O4049" s="381"/>
      <c r="P4049" s="381"/>
      <c r="Q4049" s="381"/>
      <c r="R4049" s="379"/>
    </row>
    <row r="4050" spans="1:18" x14ac:dyDescent="0.25">
      <c r="A4050" s="378"/>
      <c r="B4050" s="381"/>
      <c r="C4050" s="381"/>
      <c r="D4050" s="381"/>
      <c r="E4050" s="381"/>
      <c r="F4050" s="381"/>
      <c r="G4050" s="381"/>
      <c r="H4050" s="381"/>
      <c r="I4050" s="381"/>
      <c r="J4050" s="381"/>
      <c r="K4050" s="381"/>
      <c r="L4050" s="381"/>
      <c r="M4050" s="381"/>
      <c r="N4050" s="381"/>
      <c r="O4050" s="381"/>
      <c r="P4050" s="381"/>
      <c r="Q4050" s="381"/>
      <c r="R4050" s="379"/>
    </row>
    <row r="4051" spans="1:18" x14ac:dyDescent="0.25">
      <c r="A4051" s="378"/>
      <c r="B4051" s="381"/>
      <c r="C4051" s="381"/>
      <c r="D4051" s="381"/>
      <c r="E4051" s="381"/>
      <c r="F4051" s="381"/>
      <c r="G4051" s="381"/>
      <c r="H4051" s="381"/>
      <c r="I4051" s="381"/>
      <c r="J4051" s="381"/>
      <c r="K4051" s="381"/>
      <c r="L4051" s="381"/>
      <c r="M4051" s="381"/>
      <c r="N4051" s="381"/>
      <c r="O4051" s="381"/>
      <c r="P4051" s="381"/>
      <c r="Q4051" s="381"/>
      <c r="R4051" s="379"/>
    </row>
    <row r="4052" spans="1:18" x14ac:dyDescent="0.25">
      <c r="A4052" s="378"/>
      <c r="B4052" s="381"/>
      <c r="C4052" s="381"/>
      <c r="D4052" s="381"/>
      <c r="E4052" s="381"/>
      <c r="F4052" s="381"/>
      <c r="G4052" s="381"/>
      <c r="H4052" s="381"/>
      <c r="I4052" s="381"/>
      <c r="J4052" s="381"/>
      <c r="K4052" s="381"/>
      <c r="L4052" s="381"/>
      <c r="M4052" s="381"/>
      <c r="N4052" s="381"/>
      <c r="O4052" s="381"/>
      <c r="P4052" s="381"/>
      <c r="Q4052" s="381"/>
      <c r="R4052" s="379"/>
    </row>
    <row r="4053" spans="1:18" x14ac:dyDescent="0.25">
      <c r="A4053" s="378"/>
      <c r="B4053" s="381"/>
      <c r="C4053" s="381"/>
      <c r="D4053" s="381"/>
      <c r="E4053" s="381"/>
      <c r="F4053" s="381"/>
      <c r="G4053" s="381"/>
      <c r="H4053" s="381"/>
      <c r="I4053" s="381"/>
      <c r="J4053" s="381"/>
      <c r="K4053" s="381"/>
      <c r="L4053" s="381"/>
      <c r="M4053" s="381"/>
      <c r="N4053" s="381"/>
      <c r="O4053" s="381"/>
      <c r="P4053" s="381"/>
      <c r="Q4053" s="381"/>
      <c r="R4053" s="379"/>
    </row>
    <row r="4054" spans="1:18" x14ac:dyDescent="0.25">
      <c r="A4054" s="378"/>
      <c r="B4054" s="381"/>
      <c r="C4054" s="381"/>
      <c r="D4054" s="381"/>
      <c r="E4054" s="381"/>
      <c r="F4054" s="381"/>
      <c r="G4054" s="381"/>
      <c r="H4054" s="381"/>
      <c r="I4054" s="381"/>
      <c r="J4054" s="381"/>
      <c r="K4054" s="381"/>
      <c r="L4054" s="381"/>
      <c r="M4054" s="381"/>
      <c r="N4054" s="381"/>
      <c r="O4054" s="381"/>
      <c r="P4054" s="381"/>
      <c r="Q4054" s="381"/>
      <c r="R4054" s="379"/>
    </row>
    <row r="4055" spans="1:18" x14ac:dyDescent="0.25">
      <c r="A4055" s="378"/>
      <c r="B4055" s="381"/>
      <c r="C4055" s="381"/>
      <c r="D4055" s="381"/>
      <c r="E4055" s="381"/>
      <c r="F4055" s="381"/>
      <c r="G4055" s="381"/>
      <c r="H4055" s="381"/>
      <c r="I4055" s="381"/>
      <c r="J4055" s="381"/>
      <c r="K4055" s="381"/>
      <c r="L4055" s="381"/>
      <c r="M4055" s="381"/>
      <c r="N4055" s="381"/>
      <c r="O4055" s="381"/>
      <c r="P4055" s="381"/>
      <c r="Q4055" s="381"/>
      <c r="R4055" s="379"/>
    </row>
    <row r="4056" spans="1:18" x14ac:dyDescent="0.25">
      <c r="A4056" s="378"/>
      <c r="B4056" s="381"/>
      <c r="C4056" s="381"/>
      <c r="D4056" s="381"/>
      <c r="E4056" s="381"/>
      <c r="F4056" s="381"/>
      <c r="G4056" s="381"/>
      <c r="H4056" s="381"/>
      <c r="I4056" s="381"/>
      <c r="J4056" s="381"/>
      <c r="K4056" s="381"/>
      <c r="L4056" s="381"/>
      <c r="M4056" s="381"/>
      <c r="N4056" s="381"/>
      <c r="O4056" s="381"/>
      <c r="P4056" s="381"/>
      <c r="Q4056" s="381"/>
      <c r="R4056" s="379"/>
    </row>
    <row r="4057" spans="1:18" x14ac:dyDescent="0.25">
      <c r="A4057" s="378"/>
      <c r="B4057" s="381"/>
      <c r="C4057" s="381"/>
      <c r="D4057" s="381"/>
      <c r="E4057" s="381"/>
      <c r="F4057" s="381"/>
      <c r="G4057" s="381"/>
      <c r="H4057" s="381"/>
      <c r="I4057" s="381"/>
      <c r="J4057" s="381"/>
      <c r="K4057" s="381"/>
      <c r="L4057" s="381"/>
      <c r="M4057" s="381"/>
      <c r="N4057" s="381"/>
      <c r="O4057" s="381"/>
      <c r="P4057" s="381"/>
      <c r="Q4057" s="381"/>
      <c r="R4057" s="379"/>
    </row>
    <row r="4058" spans="1:18" x14ac:dyDescent="0.25">
      <c r="A4058" s="378"/>
      <c r="B4058" s="381"/>
      <c r="C4058" s="381"/>
      <c r="D4058" s="381"/>
      <c r="E4058" s="381"/>
      <c r="F4058" s="381"/>
      <c r="G4058" s="381"/>
      <c r="H4058" s="381"/>
      <c r="I4058" s="381"/>
      <c r="J4058" s="381"/>
      <c r="K4058" s="381"/>
      <c r="L4058" s="381"/>
      <c r="M4058" s="381"/>
      <c r="N4058" s="381"/>
      <c r="O4058" s="381"/>
      <c r="P4058" s="381"/>
      <c r="Q4058" s="381"/>
      <c r="R4058" s="379"/>
    </row>
    <row r="4059" spans="1:18" x14ac:dyDescent="0.25">
      <c r="A4059" s="378"/>
      <c r="B4059" s="381"/>
      <c r="C4059" s="381"/>
      <c r="D4059" s="381"/>
      <c r="E4059" s="381"/>
      <c r="F4059" s="381"/>
      <c r="G4059" s="381"/>
      <c r="H4059" s="381"/>
      <c r="I4059" s="381"/>
      <c r="J4059" s="381"/>
      <c r="K4059" s="381"/>
      <c r="L4059" s="381"/>
      <c r="M4059" s="381"/>
      <c r="N4059" s="381"/>
      <c r="O4059" s="381"/>
      <c r="P4059" s="381"/>
      <c r="Q4059" s="381"/>
      <c r="R4059" s="379"/>
    </row>
    <row r="4060" spans="1:18" x14ac:dyDescent="0.25">
      <c r="A4060" s="378"/>
      <c r="B4060" s="381"/>
      <c r="C4060" s="381"/>
      <c r="D4060" s="381"/>
      <c r="E4060" s="381"/>
      <c r="F4060" s="381"/>
      <c r="G4060" s="381"/>
      <c r="H4060" s="381"/>
      <c r="I4060" s="381"/>
      <c r="J4060" s="381"/>
      <c r="K4060" s="381"/>
      <c r="L4060" s="381"/>
      <c r="M4060" s="381"/>
      <c r="N4060" s="381"/>
      <c r="O4060" s="381"/>
      <c r="P4060" s="381"/>
      <c r="Q4060" s="381"/>
      <c r="R4060" s="379"/>
    </row>
    <row r="4061" spans="1:18" x14ac:dyDescent="0.25">
      <c r="A4061" s="378"/>
      <c r="B4061" s="381"/>
      <c r="C4061" s="381"/>
      <c r="D4061" s="381"/>
      <c r="E4061" s="381"/>
      <c r="F4061" s="381"/>
      <c r="G4061" s="381"/>
      <c r="H4061" s="381"/>
      <c r="I4061" s="381"/>
      <c r="J4061" s="381"/>
      <c r="K4061" s="381"/>
      <c r="L4061" s="381"/>
      <c r="M4061" s="381"/>
      <c r="N4061" s="381"/>
      <c r="O4061" s="381"/>
      <c r="P4061" s="381"/>
      <c r="Q4061" s="381"/>
      <c r="R4061" s="379"/>
    </row>
    <row r="4062" spans="1:18" x14ac:dyDescent="0.25">
      <c r="A4062" s="378"/>
      <c r="B4062" s="381"/>
      <c r="C4062" s="381"/>
      <c r="D4062" s="381"/>
      <c r="E4062" s="381"/>
      <c r="F4062" s="381"/>
      <c r="G4062" s="381"/>
      <c r="H4062" s="381"/>
      <c r="I4062" s="381"/>
      <c r="J4062" s="381"/>
      <c r="K4062" s="381"/>
      <c r="L4062" s="381"/>
      <c r="M4062" s="381"/>
      <c r="N4062" s="381"/>
      <c r="O4062" s="381"/>
      <c r="P4062" s="381"/>
      <c r="Q4062" s="381"/>
      <c r="R4062" s="379"/>
    </row>
    <row r="4063" spans="1:18" x14ac:dyDescent="0.25">
      <c r="A4063" s="378"/>
      <c r="B4063" s="381"/>
      <c r="C4063" s="381"/>
      <c r="D4063" s="381"/>
      <c r="E4063" s="381"/>
      <c r="F4063" s="381"/>
      <c r="G4063" s="381"/>
      <c r="H4063" s="381"/>
      <c r="I4063" s="381"/>
      <c r="J4063" s="381"/>
      <c r="K4063" s="381"/>
      <c r="L4063" s="381"/>
      <c r="M4063" s="381"/>
      <c r="N4063" s="381"/>
      <c r="O4063" s="381"/>
      <c r="P4063" s="381"/>
      <c r="Q4063" s="381"/>
      <c r="R4063" s="379"/>
    </row>
    <row r="4064" spans="1:18" x14ac:dyDescent="0.25">
      <c r="A4064" s="378"/>
      <c r="B4064" s="381"/>
      <c r="C4064" s="381"/>
      <c r="D4064" s="381"/>
      <c r="E4064" s="381"/>
      <c r="F4064" s="381"/>
      <c r="G4064" s="381"/>
      <c r="H4064" s="381"/>
      <c r="I4064" s="381"/>
      <c r="J4064" s="381"/>
      <c r="K4064" s="381"/>
      <c r="L4064" s="381"/>
      <c r="M4064" s="381"/>
      <c r="N4064" s="381"/>
      <c r="O4064" s="381"/>
      <c r="P4064" s="381"/>
      <c r="Q4064" s="381"/>
      <c r="R4064" s="379"/>
    </row>
    <row r="4065" spans="1:18" x14ac:dyDescent="0.25">
      <c r="A4065" s="378"/>
      <c r="B4065" s="381"/>
      <c r="C4065" s="381"/>
      <c r="D4065" s="381"/>
      <c r="E4065" s="381"/>
      <c r="F4065" s="381"/>
      <c r="G4065" s="381"/>
      <c r="H4065" s="381"/>
      <c r="I4065" s="381"/>
      <c r="J4065" s="381"/>
      <c r="K4065" s="381"/>
      <c r="L4065" s="381"/>
      <c r="M4065" s="381"/>
      <c r="N4065" s="381"/>
      <c r="O4065" s="381"/>
      <c r="P4065" s="381"/>
      <c r="Q4065" s="381"/>
      <c r="R4065" s="379"/>
    </row>
    <row r="4066" spans="1:18" x14ac:dyDescent="0.25">
      <c r="A4066" s="378"/>
      <c r="B4066" s="381"/>
      <c r="C4066" s="381"/>
      <c r="D4066" s="381"/>
      <c r="E4066" s="381"/>
      <c r="F4066" s="381"/>
      <c r="G4066" s="381"/>
      <c r="H4066" s="381"/>
      <c r="I4066" s="381"/>
      <c r="J4066" s="381"/>
      <c r="K4066" s="381"/>
      <c r="L4066" s="381"/>
      <c r="M4066" s="381"/>
      <c r="N4066" s="381"/>
      <c r="O4066" s="381"/>
      <c r="P4066" s="381"/>
      <c r="Q4066" s="381"/>
      <c r="R4066" s="379"/>
    </row>
    <row r="4067" spans="1:18" x14ac:dyDescent="0.25">
      <c r="A4067" s="378"/>
      <c r="B4067" s="381"/>
      <c r="C4067" s="381"/>
      <c r="D4067" s="381"/>
      <c r="E4067" s="381"/>
      <c r="F4067" s="381"/>
      <c r="G4067" s="381"/>
      <c r="H4067" s="381"/>
      <c r="I4067" s="381"/>
      <c r="J4067" s="381"/>
      <c r="K4067" s="381"/>
      <c r="L4067" s="381"/>
      <c r="M4067" s="381"/>
      <c r="N4067" s="381"/>
      <c r="O4067" s="381"/>
      <c r="P4067" s="381"/>
      <c r="Q4067" s="381"/>
      <c r="R4067" s="379"/>
    </row>
    <row r="4068" spans="1:18" x14ac:dyDescent="0.25">
      <c r="A4068" s="378"/>
      <c r="B4068" s="381"/>
      <c r="C4068" s="381"/>
      <c r="D4068" s="381"/>
      <c r="E4068" s="381"/>
      <c r="F4068" s="381"/>
      <c r="G4068" s="381"/>
      <c r="H4068" s="381"/>
      <c r="I4068" s="381"/>
      <c r="J4068" s="381"/>
      <c r="K4068" s="381"/>
      <c r="L4068" s="381"/>
      <c r="M4068" s="381"/>
      <c r="N4068" s="381"/>
      <c r="O4068" s="381"/>
      <c r="P4068" s="381"/>
      <c r="Q4068" s="381"/>
      <c r="R4068" s="379"/>
    </row>
    <row r="4069" spans="1:18" x14ac:dyDescent="0.25">
      <c r="A4069" s="378"/>
      <c r="B4069" s="381"/>
      <c r="C4069" s="381"/>
      <c r="D4069" s="381"/>
      <c r="E4069" s="381"/>
      <c r="F4069" s="381"/>
      <c r="G4069" s="381"/>
      <c r="H4069" s="381"/>
      <c r="I4069" s="381"/>
      <c r="J4069" s="381"/>
      <c r="K4069" s="381"/>
      <c r="L4069" s="381"/>
      <c r="M4069" s="381"/>
      <c r="N4069" s="381"/>
      <c r="O4069" s="381"/>
      <c r="P4069" s="381"/>
      <c r="Q4069" s="381"/>
      <c r="R4069" s="379"/>
    </row>
    <row r="4070" spans="1:18" x14ac:dyDescent="0.25">
      <c r="A4070" s="378"/>
      <c r="B4070" s="381"/>
      <c r="C4070" s="381"/>
      <c r="D4070" s="381"/>
      <c r="E4070" s="381"/>
      <c r="F4070" s="381"/>
      <c r="G4070" s="381"/>
      <c r="H4070" s="381"/>
      <c r="I4070" s="381"/>
      <c r="J4070" s="381"/>
      <c r="K4070" s="381"/>
      <c r="L4070" s="381"/>
      <c r="M4070" s="381"/>
      <c r="N4070" s="381"/>
      <c r="O4070" s="381"/>
      <c r="P4070" s="381"/>
      <c r="Q4070" s="381"/>
      <c r="R4070" s="379"/>
    </row>
    <row r="4071" spans="1:18" x14ac:dyDescent="0.25">
      <c r="A4071" s="378"/>
      <c r="B4071" s="381"/>
      <c r="C4071" s="381"/>
      <c r="D4071" s="381"/>
      <c r="E4071" s="381"/>
      <c r="F4071" s="381"/>
      <c r="G4071" s="381"/>
      <c r="H4071" s="381"/>
      <c r="I4071" s="381"/>
      <c r="J4071" s="381"/>
      <c r="K4071" s="381"/>
      <c r="L4071" s="381"/>
      <c r="M4071" s="381"/>
      <c r="N4071" s="381"/>
      <c r="O4071" s="381"/>
      <c r="P4071" s="381"/>
      <c r="Q4071" s="381"/>
      <c r="R4071" s="379"/>
    </row>
    <row r="4072" spans="1:18" x14ac:dyDescent="0.25">
      <c r="A4072" s="378"/>
      <c r="B4072" s="381"/>
      <c r="C4072" s="381"/>
      <c r="D4072" s="381"/>
      <c r="E4072" s="381"/>
      <c r="F4072" s="381"/>
      <c r="G4072" s="381"/>
      <c r="H4072" s="381"/>
      <c r="I4072" s="381"/>
      <c r="J4072" s="381"/>
      <c r="K4072" s="381"/>
      <c r="L4072" s="381"/>
      <c r="M4072" s="381"/>
      <c r="N4072" s="381"/>
      <c r="O4072" s="381"/>
      <c r="P4072" s="381"/>
      <c r="Q4072" s="381"/>
      <c r="R4072" s="379"/>
    </row>
    <row r="4073" spans="1:18" x14ac:dyDescent="0.25">
      <c r="A4073" s="378"/>
      <c r="B4073" s="381"/>
      <c r="C4073" s="381"/>
      <c r="D4073" s="381"/>
      <c r="E4073" s="381"/>
      <c r="F4073" s="381"/>
      <c r="G4073" s="381"/>
      <c r="H4073" s="381"/>
      <c r="I4073" s="381"/>
      <c r="J4073" s="381"/>
      <c r="K4073" s="381"/>
      <c r="L4073" s="381"/>
      <c r="M4073" s="381"/>
      <c r="N4073" s="381"/>
      <c r="O4073" s="381"/>
      <c r="P4073" s="381"/>
      <c r="Q4073" s="381"/>
      <c r="R4073" s="379"/>
    </row>
    <row r="4074" spans="1:18" x14ac:dyDescent="0.25">
      <c r="A4074" s="378"/>
      <c r="B4074" s="381"/>
      <c r="C4074" s="381"/>
      <c r="D4074" s="381"/>
      <c r="E4074" s="381"/>
      <c r="F4074" s="381"/>
      <c r="G4074" s="381"/>
      <c r="H4074" s="381"/>
      <c r="I4074" s="381"/>
      <c r="J4074" s="381"/>
      <c r="K4074" s="381"/>
      <c r="L4074" s="381"/>
      <c r="M4074" s="381"/>
      <c r="N4074" s="381"/>
      <c r="O4074" s="381"/>
      <c r="P4074" s="381"/>
      <c r="Q4074" s="381"/>
      <c r="R4074" s="379"/>
    </row>
    <row r="4075" spans="1:18" x14ac:dyDescent="0.25">
      <c r="A4075" s="378"/>
      <c r="B4075" s="381"/>
      <c r="C4075" s="381"/>
      <c r="D4075" s="381"/>
      <c r="E4075" s="381"/>
      <c r="F4075" s="381"/>
      <c r="G4075" s="381"/>
      <c r="H4075" s="381"/>
      <c r="I4075" s="381"/>
      <c r="J4075" s="381"/>
      <c r="K4075" s="381"/>
      <c r="L4075" s="381"/>
      <c r="M4075" s="381"/>
      <c r="N4075" s="381"/>
      <c r="O4075" s="381"/>
      <c r="P4075" s="381"/>
      <c r="Q4075" s="381"/>
      <c r="R4075" s="379"/>
    </row>
    <row r="4076" spans="1:18" x14ac:dyDescent="0.25">
      <c r="A4076" s="378"/>
      <c r="B4076" s="381"/>
      <c r="C4076" s="381"/>
      <c r="D4076" s="381"/>
      <c r="E4076" s="381"/>
      <c r="F4076" s="381"/>
      <c r="G4076" s="381"/>
      <c r="H4076" s="381"/>
      <c r="I4076" s="381"/>
      <c r="J4076" s="381"/>
      <c r="K4076" s="381"/>
      <c r="L4076" s="381"/>
      <c r="M4076" s="381"/>
      <c r="N4076" s="381"/>
      <c r="O4076" s="381"/>
      <c r="P4076" s="381"/>
      <c r="Q4076" s="381"/>
      <c r="R4076" s="379"/>
    </row>
    <row r="4077" spans="1:18" x14ac:dyDescent="0.25">
      <c r="A4077" s="378"/>
      <c r="B4077" s="381"/>
      <c r="C4077" s="381"/>
      <c r="D4077" s="381"/>
      <c r="E4077" s="381"/>
      <c r="F4077" s="381"/>
      <c r="G4077" s="381"/>
      <c r="H4077" s="381"/>
      <c r="I4077" s="381"/>
      <c r="J4077" s="381"/>
      <c r="K4077" s="381"/>
      <c r="L4077" s="381"/>
      <c r="M4077" s="381"/>
      <c r="N4077" s="381"/>
      <c r="O4077" s="381"/>
      <c r="P4077" s="381"/>
      <c r="Q4077" s="381"/>
      <c r="R4077" s="379"/>
    </row>
    <row r="4078" spans="1:18" x14ac:dyDescent="0.25">
      <c r="A4078" s="378"/>
      <c r="B4078" s="381"/>
      <c r="C4078" s="381"/>
      <c r="D4078" s="381"/>
      <c r="E4078" s="381"/>
      <c r="F4078" s="381"/>
      <c r="G4078" s="381"/>
      <c r="H4078" s="381"/>
      <c r="I4078" s="381"/>
      <c r="J4078" s="381"/>
      <c r="K4078" s="381"/>
      <c r="L4078" s="381"/>
      <c r="M4078" s="381"/>
      <c r="N4078" s="381"/>
      <c r="O4078" s="381"/>
      <c r="P4078" s="381"/>
      <c r="Q4078" s="381"/>
      <c r="R4078" s="379"/>
    </row>
    <row r="4079" spans="1:18" x14ac:dyDescent="0.25">
      <c r="A4079" s="378"/>
      <c r="B4079" s="381"/>
      <c r="C4079" s="381"/>
      <c r="D4079" s="381"/>
      <c r="E4079" s="381"/>
      <c r="F4079" s="381"/>
      <c r="G4079" s="381"/>
      <c r="H4079" s="381"/>
      <c r="I4079" s="381"/>
      <c r="J4079" s="381"/>
      <c r="K4079" s="381"/>
      <c r="L4079" s="381"/>
      <c r="M4079" s="381"/>
      <c r="N4079" s="381"/>
      <c r="O4079" s="381"/>
      <c r="P4079" s="381"/>
      <c r="Q4079" s="381"/>
      <c r="R4079" s="379"/>
    </row>
    <row r="4080" spans="1:18" x14ac:dyDescent="0.25">
      <c r="A4080" s="378"/>
      <c r="B4080" s="381"/>
      <c r="C4080" s="381"/>
      <c r="D4080" s="381"/>
      <c r="E4080" s="381"/>
      <c r="F4080" s="381"/>
      <c r="G4080" s="381"/>
      <c r="H4080" s="381"/>
      <c r="I4080" s="381"/>
      <c r="J4080" s="381"/>
      <c r="K4080" s="381"/>
      <c r="L4080" s="381"/>
      <c r="M4080" s="381"/>
      <c r="N4080" s="381"/>
      <c r="O4080" s="381"/>
      <c r="P4080" s="381"/>
      <c r="Q4080" s="381"/>
      <c r="R4080" s="379"/>
    </row>
    <row r="4081" spans="1:18" x14ac:dyDescent="0.25">
      <c r="A4081" s="378"/>
      <c r="B4081" s="381"/>
      <c r="C4081" s="381"/>
      <c r="D4081" s="381"/>
      <c r="E4081" s="381"/>
      <c r="F4081" s="381"/>
      <c r="G4081" s="381"/>
      <c r="H4081" s="381"/>
      <c r="I4081" s="381"/>
      <c r="J4081" s="381"/>
      <c r="K4081" s="381"/>
      <c r="L4081" s="381"/>
      <c r="M4081" s="381"/>
      <c r="N4081" s="381"/>
      <c r="O4081" s="381"/>
      <c r="P4081" s="381"/>
      <c r="Q4081" s="381"/>
      <c r="R4081" s="379"/>
    </row>
    <row r="4082" spans="1:18" x14ac:dyDescent="0.25">
      <c r="A4082" s="378"/>
      <c r="B4082" s="381"/>
      <c r="C4082" s="381"/>
      <c r="D4082" s="381"/>
      <c r="E4082" s="381"/>
      <c r="F4082" s="381"/>
      <c r="G4082" s="381"/>
      <c r="H4082" s="381"/>
      <c r="I4082" s="381"/>
      <c r="J4082" s="381"/>
      <c r="K4082" s="381"/>
      <c r="L4082" s="381"/>
      <c r="M4082" s="381"/>
      <c r="N4082" s="381"/>
      <c r="O4082" s="381"/>
      <c r="P4082" s="381"/>
      <c r="Q4082" s="381"/>
      <c r="R4082" s="379"/>
    </row>
    <row r="4083" spans="1:18" x14ac:dyDescent="0.25">
      <c r="A4083" s="378"/>
      <c r="B4083" s="381"/>
      <c r="C4083" s="381"/>
      <c r="D4083" s="381"/>
      <c r="E4083" s="381"/>
      <c r="F4083" s="381"/>
      <c r="G4083" s="381"/>
      <c r="H4083" s="381"/>
      <c r="I4083" s="381"/>
      <c r="J4083" s="381"/>
      <c r="K4083" s="381"/>
      <c r="L4083" s="381"/>
      <c r="M4083" s="381"/>
      <c r="N4083" s="381"/>
      <c r="O4083" s="381"/>
      <c r="P4083" s="381"/>
      <c r="Q4083" s="381"/>
      <c r="R4083" s="379"/>
    </row>
    <row r="4084" spans="1:18" x14ac:dyDescent="0.25">
      <c r="A4084" s="378"/>
      <c r="B4084" s="381"/>
      <c r="C4084" s="381"/>
      <c r="D4084" s="381"/>
      <c r="E4084" s="381"/>
      <c r="F4084" s="381"/>
      <c r="G4084" s="381"/>
      <c r="H4084" s="381"/>
      <c r="I4084" s="381"/>
      <c r="J4084" s="381"/>
      <c r="K4084" s="381"/>
      <c r="L4084" s="381"/>
      <c r="M4084" s="381"/>
      <c r="N4084" s="381"/>
      <c r="O4084" s="381"/>
      <c r="P4084" s="381"/>
      <c r="Q4084" s="381"/>
      <c r="R4084" s="379"/>
    </row>
    <row r="4085" spans="1:18" x14ac:dyDescent="0.25">
      <c r="A4085" s="378"/>
      <c r="B4085" s="381"/>
      <c r="C4085" s="381"/>
      <c r="D4085" s="381"/>
      <c r="E4085" s="381"/>
      <c r="F4085" s="381"/>
      <c r="G4085" s="381"/>
      <c r="H4085" s="381"/>
      <c r="I4085" s="381"/>
      <c r="J4085" s="381"/>
      <c r="K4085" s="381"/>
      <c r="L4085" s="381"/>
      <c r="M4085" s="381"/>
      <c r="N4085" s="381"/>
      <c r="O4085" s="381"/>
      <c r="P4085" s="381"/>
      <c r="Q4085" s="381"/>
      <c r="R4085" s="379"/>
    </row>
    <row r="4086" spans="1:18" x14ac:dyDescent="0.25">
      <c r="A4086" s="378"/>
      <c r="B4086" s="381"/>
      <c r="C4086" s="381"/>
      <c r="D4086" s="381"/>
      <c r="E4086" s="381"/>
      <c r="F4086" s="381"/>
      <c r="G4086" s="381"/>
      <c r="H4086" s="381"/>
      <c r="I4086" s="381"/>
      <c r="J4086" s="381"/>
      <c r="K4086" s="381"/>
      <c r="L4086" s="381"/>
      <c r="M4086" s="381"/>
      <c r="N4086" s="381"/>
      <c r="O4086" s="381"/>
      <c r="P4086" s="381"/>
      <c r="Q4086" s="381"/>
      <c r="R4086" s="379"/>
    </row>
    <row r="4087" spans="1:18" x14ac:dyDescent="0.25">
      <c r="A4087" s="378"/>
      <c r="B4087" s="381"/>
      <c r="C4087" s="381"/>
      <c r="D4087" s="381"/>
      <c r="E4087" s="381"/>
      <c r="F4087" s="381"/>
      <c r="G4087" s="381"/>
      <c r="H4087" s="381"/>
      <c r="I4087" s="381"/>
      <c r="J4087" s="381"/>
      <c r="K4087" s="381"/>
      <c r="L4087" s="381"/>
      <c r="M4087" s="381"/>
      <c r="N4087" s="381"/>
      <c r="O4087" s="381"/>
      <c r="P4087" s="381"/>
      <c r="Q4087" s="381"/>
      <c r="R4087" s="379"/>
    </row>
    <row r="4088" spans="1:18" x14ac:dyDescent="0.25">
      <c r="A4088" s="378"/>
      <c r="B4088" s="381"/>
      <c r="C4088" s="381"/>
      <c r="D4088" s="381"/>
      <c r="E4088" s="381"/>
      <c r="F4088" s="381"/>
      <c r="G4088" s="381"/>
      <c r="H4088" s="381"/>
      <c r="I4088" s="381"/>
      <c r="J4088" s="381"/>
      <c r="K4088" s="381"/>
      <c r="L4088" s="381"/>
      <c r="M4088" s="381"/>
      <c r="N4088" s="381"/>
      <c r="O4088" s="381"/>
      <c r="P4088" s="381"/>
      <c r="Q4088" s="381"/>
      <c r="R4088" s="379"/>
    </row>
    <row r="4089" spans="1:18" x14ac:dyDescent="0.25">
      <c r="A4089" s="378"/>
      <c r="B4089" s="381"/>
      <c r="C4089" s="381"/>
      <c r="D4089" s="381"/>
      <c r="E4089" s="381"/>
      <c r="F4089" s="381"/>
      <c r="G4089" s="381"/>
      <c r="H4089" s="381"/>
      <c r="I4089" s="381"/>
      <c r="J4089" s="381"/>
      <c r="K4089" s="381"/>
      <c r="L4089" s="381"/>
      <c r="M4089" s="381"/>
      <c r="N4089" s="381"/>
      <c r="O4089" s="381"/>
      <c r="P4089" s="381"/>
      <c r="Q4089" s="381"/>
      <c r="R4089" s="379"/>
    </row>
    <row r="4090" spans="1:18" x14ac:dyDescent="0.25">
      <c r="A4090" s="378"/>
      <c r="B4090" s="381"/>
      <c r="C4090" s="381"/>
      <c r="D4090" s="381"/>
      <c r="E4090" s="381"/>
      <c r="F4090" s="381"/>
      <c r="G4090" s="381"/>
      <c r="H4090" s="381"/>
      <c r="I4090" s="381"/>
      <c r="J4090" s="381"/>
      <c r="K4090" s="381"/>
      <c r="L4090" s="381"/>
      <c r="M4090" s="381"/>
      <c r="N4090" s="381"/>
      <c r="O4090" s="381"/>
      <c r="P4090" s="381"/>
      <c r="Q4090" s="381"/>
      <c r="R4090" s="379"/>
    </row>
    <row r="4091" spans="1:18" x14ac:dyDescent="0.25">
      <c r="A4091" s="378"/>
      <c r="B4091" s="381"/>
      <c r="C4091" s="381"/>
      <c r="D4091" s="381"/>
      <c r="E4091" s="381"/>
      <c r="F4091" s="381"/>
      <c r="G4091" s="381"/>
      <c r="H4091" s="381"/>
      <c r="I4091" s="381"/>
      <c r="J4091" s="381"/>
      <c r="K4091" s="381"/>
      <c r="L4091" s="381"/>
      <c r="M4091" s="381"/>
      <c r="N4091" s="381"/>
      <c r="O4091" s="381"/>
      <c r="P4091" s="381"/>
      <c r="Q4091" s="381"/>
      <c r="R4091" s="379"/>
    </row>
    <row r="4092" spans="1:18" x14ac:dyDescent="0.25">
      <c r="A4092" s="378"/>
      <c r="B4092" s="381"/>
      <c r="C4092" s="381"/>
      <c r="D4092" s="381"/>
      <c r="E4092" s="381"/>
      <c r="F4092" s="381"/>
      <c r="G4092" s="381"/>
      <c r="H4092" s="381"/>
      <c r="I4092" s="381"/>
      <c r="J4092" s="381"/>
      <c r="K4092" s="381"/>
      <c r="L4092" s="381"/>
      <c r="M4092" s="381"/>
      <c r="N4092" s="381"/>
      <c r="O4092" s="381"/>
      <c r="P4092" s="381"/>
      <c r="Q4092" s="381"/>
      <c r="R4092" s="379"/>
    </row>
    <row r="4093" spans="1:18" x14ac:dyDescent="0.25">
      <c r="A4093" s="378"/>
      <c r="B4093" s="381"/>
      <c r="C4093" s="381"/>
      <c r="D4093" s="381"/>
      <c r="E4093" s="381"/>
      <c r="F4093" s="381"/>
      <c r="G4093" s="381"/>
      <c r="H4093" s="381"/>
      <c r="I4093" s="381"/>
      <c r="J4093" s="381"/>
      <c r="K4093" s="381"/>
      <c r="L4093" s="381"/>
      <c r="M4093" s="381"/>
      <c r="N4093" s="381"/>
      <c r="O4093" s="381"/>
      <c r="P4093" s="381"/>
      <c r="Q4093" s="381"/>
      <c r="R4093" s="379"/>
    </row>
    <row r="4094" spans="1:18" x14ac:dyDescent="0.25">
      <c r="A4094" s="378"/>
      <c r="B4094" s="381"/>
      <c r="C4094" s="381"/>
      <c r="D4094" s="381"/>
      <c r="E4094" s="381"/>
      <c r="F4094" s="381"/>
      <c r="G4094" s="381"/>
      <c r="H4094" s="381"/>
      <c r="I4094" s="381"/>
      <c r="J4094" s="381"/>
      <c r="K4094" s="381"/>
      <c r="L4094" s="381"/>
      <c r="M4094" s="381"/>
      <c r="N4094" s="381"/>
      <c r="O4094" s="381"/>
      <c r="P4094" s="381"/>
      <c r="Q4094" s="381"/>
      <c r="R4094" s="379"/>
    </row>
    <row r="4095" spans="1:18" x14ac:dyDescent="0.25">
      <c r="A4095" s="378"/>
      <c r="B4095" s="381"/>
      <c r="C4095" s="381"/>
      <c r="D4095" s="381"/>
      <c r="E4095" s="381"/>
      <c r="F4095" s="381"/>
      <c r="G4095" s="381"/>
      <c r="H4095" s="381"/>
      <c r="I4095" s="381"/>
      <c r="J4095" s="381"/>
      <c r="K4095" s="381"/>
      <c r="L4095" s="381"/>
      <c r="M4095" s="381"/>
      <c r="N4095" s="381"/>
      <c r="O4095" s="381"/>
      <c r="P4095" s="381"/>
      <c r="Q4095" s="381"/>
      <c r="R4095" s="379"/>
    </row>
    <row r="4096" spans="1:18" x14ac:dyDescent="0.25">
      <c r="A4096" s="378"/>
      <c r="B4096" s="381"/>
      <c r="C4096" s="381"/>
      <c r="D4096" s="381"/>
      <c r="E4096" s="381"/>
      <c r="F4096" s="381"/>
      <c r="G4096" s="381"/>
      <c r="H4096" s="381"/>
      <c r="I4096" s="381"/>
      <c r="J4096" s="381"/>
      <c r="K4096" s="381"/>
      <c r="L4096" s="381"/>
      <c r="M4096" s="381"/>
      <c r="N4096" s="381"/>
      <c r="O4096" s="381"/>
      <c r="P4096" s="381"/>
      <c r="Q4096" s="381"/>
      <c r="R4096" s="379"/>
    </row>
    <row r="4097" spans="1:18" x14ac:dyDescent="0.25">
      <c r="A4097" s="378"/>
      <c r="B4097" s="381"/>
      <c r="C4097" s="381"/>
      <c r="D4097" s="381"/>
      <c r="E4097" s="381"/>
      <c r="F4097" s="381"/>
      <c r="G4097" s="381"/>
      <c r="H4097" s="381"/>
      <c r="I4097" s="381"/>
      <c r="J4097" s="381"/>
      <c r="K4097" s="381"/>
      <c r="L4097" s="381"/>
      <c r="M4097" s="381"/>
      <c r="N4097" s="381"/>
      <c r="O4097" s="381"/>
      <c r="P4097" s="381"/>
      <c r="Q4097" s="381"/>
      <c r="R4097" s="379"/>
    </row>
    <row r="4098" spans="1:18" x14ac:dyDescent="0.25">
      <c r="A4098" s="378"/>
      <c r="B4098" s="381"/>
      <c r="C4098" s="381"/>
      <c r="D4098" s="381"/>
      <c r="E4098" s="381"/>
      <c r="F4098" s="381"/>
      <c r="G4098" s="381"/>
      <c r="H4098" s="381"/>
      <c r="I4098" s="381"/>
      <c r="J4098" s="381"/>
      <c r="K4098" s="381"/>
      <c r="L4098" s="381"/>
      <c r="M4098" s="381"/>
      <c r="N4098" s="381"/>
      <c r="O4098" s="381"/>
      <c r="P4098" s="381"/>
      <c r="Q4098" s="381"/>
      <c r="R4098" s="379"/>
    </row>
    <row r="4099" spans="1:18" x14ac:dyDescent="0.25">
      <c r="A4099" s="378"/>
      <c r="B4099" s="381"/>
      <c r="C4099" s="381"/>
      <c r="D4099" s="381"/>
      <c r="E4099" s="381"/>
      <c r="F4099" s="381"/>
      <c r="G4099" s="381"/>
      <c r="H4099" s="381"/>
      <c r="I4099" s="381"/>
      <c r="J4099" s="381"/>
      <c r="K4099" s="381"/>
      <c r="L4099" s="381"/>
      <c r="M4099" s="381"/>
      <c r="N4099" s="381"/>
      <c r="O4099" s="381"/>
      <c r="P4099" s="381"/>
      <c r="Q4099" s="381"/>
      <c r="R4099" s="379"/>
    </row>
    <row r="4100" spans="1:18" x14ac:dyDescent="0.25">
      <c r="A4100" s="378"/>
      <c r="B4100" s="381"/>
      <c r="C4100" s="381"/>
      <c r="D4100" s="381"/>
      <c r="E4100" s="381"/>
      <c r="F4100" s="381"/>
      <c r="G4100" s="381"/>
      <c r="H4100" s="381"/>
      <c r="I4100" s="381"/>
      <c r="J4100" s="381"/>
      <c r="K4100" s="381"/>
      <c r="L4100" s="381"/>
      <c r="M4100" s="381"/>
      <c r="N4100" s="381"/>
      <c r="O4100" s="381"/>
      <c r="P4100" s="381"/>
      <c r="Q4100" s="381"/>
      <c r="R4100" s="379"/>
    </row>
    <row r="4101" spans="1:18" x14ac:dyDescent="0.25">
      <c r="A4101" s="378"/>
      <c r="B4101" s="381"/>
      <c r="C4101" s="381"/>
      <c r="D4101" s="381"/>
      <c r="E4101" s="381"/>
      <c r="F4101" s="381"/>
      <c r="G4101" s="381"/>
      <c r="H4101" s="381"/>
      <c r="I4101" s="381"/>
      <c r="J4101" s="381"/>
      <c r="K4101" s="381"/>
      <c r="L4101" s="381"/>
      <c r="M4101" s="381"/>
      <c r="N4101" s="381"/>
      <c r="O4101" s="381"/>
      <c r="P4101" s="381"/>
      <c r="Q4101" s="381"/>
      <c r="R4101" s="379"/>
    </row>
    <row r="4102" spans="1:18" x14ac:dyDescent="0.25">
      <c r="A4102" s="378"/>
      <c r="B4102" s="381"/>
      <c r="C4102" s="381"/>
      <c r="D4102" s="381"/>
      <c r="E4102" s="381"/>
      <c r="F4102" s="381"/>
      <c r="G4102" s="381"/>
      <c r="H4102" s="381"/>
      <c r="I4102" s="381"/>
      <c r="J4102" s="381"/>
      <c r="K4102" s="381"/>
      <c r="L4102" s="381"/>
      <c r="M4102" s="381"/>
      <c r="N4102" s="381"/>
      <c r="O4102" s="381"/>
      <c r="P4102" s="381"/>
      <c r="Q4102" s="381"/>
      <c r="R4102" s="379"/>
    </row>
    <row r="4103" spans="1:18" x14ac:dyDescent="0.25">
      <c r="A4103" s="378"/>
      <c r="B4103" s="381"/>
      <c r="C4103" s="381"/>
      <c r="D4103" s="381"/>
      <c r="E4103" s="381"/>
      <c r="F4103" s="381"/>
      <c r="G4103" s="381"/>
      <c r="H4103" s="381"/>
      <c r="I4103" s="381"/>
      <c r="J4103" s="381"/>
      <c r="K4103" s="381"/>
      <c r="L4103" s="381"/>
      <c r="M4103" s="381"/>
      <c r="N4103" s="381"/>
      <c r="O4103" s="381"/>
      <c r="P4103" s="381"/>
      <c r="Q4103" s="381"/>
      <c r="R4103" s="379"/>
    </row>
    <row r="4104" spans="1:18" x14ac:dyDescent="0.25">
      <c r="A4104" s="378"/>
      <c r="B4104" s="381"/>
      <c r="C4104" s="381"/>
      <c r="D4104" s="381"/>
      <c r="E4104" s="381"/>
      <c r="F4104" s="381"/>
      <c r="G4104" s="381"/>
      <c r="H4104" s="381"/>
      <c r="I4104" s="381"/>
      <c r="J4104" s="381"/>
      <c r="K4104" s="381"/>
      <c r="L4104" s="381"/>
      <c r="M4104" s="381"/>
      <c r="N4104" s="381"/>
      <c r="O4104" s="381"/>
      <c r="P4104" s="381"/>
      <c r="Q4104" s="381"/>
      <c r="R4104" s="379"/>
    </row>
    <row r="4105" spans="1:18" x14ac:dyDescent="0.25">
      <c r="A4105" s="378"/>
      <c r="B4105" s="381"/>
      <c r="C4105" s="381"/>
      <c r="D4105" s="381"/>
      <c r="E4105" s="381"/>
      <c r="F4105" s="381"/>
      <c r="G4105" s="381"/>
      <c r="H4105" s="381"/>
      <c r="I4105" s="381"/>
      <c r="J4105" s="381"/>
      <c r="K4105" s="381"/>
      <c r="L4105" s="381"/>
      <c r="M4105" s="381"/>
      <c r="N4105" s="381"/>
      <c r="O4105" s="381"/>
      <c r="P4105" s="381"/>
      <c r="Q4105" s="381"/>
      <c r="R4105" s="379"/>
    </row>
    <row r="4106" spans="1:18" x14ac:dyDescent="0.25">
      <c r="A4106" s="378"/>
      <c r="B4106" s="381"/>
      <c r="C4106" s="381"/>
      <c r="D4106" s="381"/>
      <c r="E4106" s="381"/>
      <c r="F4106" s="381"/>
      <c r="G4106" s="381"/>
      <c r="H4106" s="381"/>
      <c r="I4106" s="381"/>
      <c r="J4106" s="381"/>
      <c r="K4106" s="381"/>
      <c r="L4106" s="381"/>
      <c r="M4106" s="381"/>
      <c r="N4106" s="381"/>
      <c r="O4106" s="381"/>
      <c r="P4106" s="381"/>
      <c r="Q4106" s="381"/>
      <c r="R4106" s="379"/>
    </row>
    <row r="4107" spans="1:18" x14ac:dyDescent="0.25">
      <c r="A4107" s="378"/>
      <c r="B4107" s="381"/>
      <c r="C4107" s="381"/>
      <c r="D4107" s="381"/>
      <c r="E4107" s="381"/>
      <c r="F4107" s="381"/>
      <c r="G4107" s="381"/>
      <c r="H4107" s="381"/>
      <c r="I4107" s="381"/>
      <c r="J4107" s="381"/>
      <c r="K4107" s="381"/>
      <c r="L4107" s="381"/>
      <c r="M4107" s="381"/>
      <c r="N4107" s="381"/>
      <c r="O4107" s="381"/>
      <c r="P4107" s="381"/>
      <c r="Q4107" s="381"/>
      <c r="R4107" s="379"/>
    </row>
    <row r="4108" spans="1:18" x14ac:dyDescent="0.25">
      <c r="A4108" s="378"/>
      <c r="B4108" s="381"/>
      <c r="C4108" s="381"/>
      <c r="D4108" s="381"/>
      <c r="E4108" s="381"/>
      <c r="F4108" s="381"/>
      <c r="G4108" s="381"/>
      <c r="H4108" s="381"/>
      <c r="I4108" s="381"/>
      <c r="J4108" s="381"/>
      <c r="K4108" s="381"/>
      <c r="L4108" s="381"/>
      <c r="M4108" s="381"/>
      <c r="N4108" s="381"/>
      <c r="O4108" s="381"/>
      <c r="P4108" s="381"/>
      <c r="Q4108" s="381"/>
      <c r="R4108" s="379"/>
    </row>
    <row r="4109" spans="1:18" x14ac:dyDescent="0.25">
      <c r="A4109" s="378"/>
      <c r="B4109" s="381"/>
      <c r="C4109" s="381"/>
      <c r="D4109" s="381"/>
      <c r="E4109" s="381"/>
      <c r="F4109" s="381"/>
      <c r="G4109" s="381"/>
      <c r="H4109" s="381"/>
      <c r="I4109" s="381"/>
      <c r="J4109" s="381"/>
      <c r="K4109" s="381"/>
      <c r="L4109" s="381"/>
      <c r="M4109" s="381"/>
      <c r="N4109" s="381"/>
      <c r="O4109" s="381"/>
      <c r="P4109" s="381"/>
      <c r="Q4109" s="381"/>
      <c r="R4109" s="379"/>
    </row>
    <row r="4110" spans="1:18" x14ac:dyDescent="0.25">
      <c r="A4110" s="378"/>
      <c r="B4110" s="381"/>
      <c r="C4110" s="381"/>
      <c r="D4110" s="381"/>
      <c r="E4110" s="381"/>
      <c r="F4110" s="381"/>
      <c r="G4110" s="381"/>
      <c r="H4110" s="381"/>
      <c r="I4110" s="381"/>
      <c r="J4110" s="381"/>
      <c r="K4110" s="381"/>
      <c r="L4110" s="381"/>
      <c r="M4110" s="381"/>
      <c r="N4110" s="381"/>
      <c r="O4110" s="381"/>
      <c r="P4110" s="381"/>
      <c r="Q4110" s="381"/>
      <c r="R4110" s="379"/>
    </row>
    <row r="4111" spans="1:18" x14ac:dyDescent="0.25">
      <c r="A4111" s="378"/>
      <c r="B4111" s="381"/>
      <c r="C4111" s="381"/>
      <c r="D4111" s="381"/>
      <c r="E4111" s="381"/>
      <c r="F4111" s="381"/>
      <c r="G4111" s="381"/>
      <c r="H4111" s="381"/>
      <c r="I4111" s="381"/>
      <c r="J4111" s="381"/>
      <c r="K4111" s="381"/>
      <c r="L4111" s="381"/>
      <c r="M4111" s="381"/>
      <c r="N4111" s="381"/>
      <c r="O4111" s="381"/>
      <c r="P4111" s="381"/>
      <c r="Q4111" s="381"/>
      <c r="R4111" s="379"/>
    </row>
    <row r="4112" spans="1:18" x14ac:dyDescent="0.25">
      <c r="A4112" s="378"/>
      <c r="B4112" s="381"/>
      <c r="C4112" s="381"/>
      <c r="D4112" s="381"/>
      <c r="E4112" s="381"/>
      <c r="F4112" s="381"/>
      <c r="G4112" s="381"/>
      <c r="H4112" s="381"/>
      <c r="I4112" s="381"/>
      <c r="J4112" s="381"/>
      <c r="K4112" s="381"/>
      <c r="L4112" s="381"/>
      <c r="M4112" s="381"/>
      <c r="N4112" s="381"/>
      <c r="O4112" s="381"/>
      <c r="P4112" s="381"/>
      <c r="Q4112" s="381"/>
      <c r="R4112" s="379"/>
    </row>
    <row r="4113" spans="1:18" x14ac:dyDescent="0.25">
      <c r="A4113" s="378"/>
      <c r="B4113" s="381"/>
      <c r="C4113" s="381"/>
      <c r="D4113" s="381"/>
      <c r="E4113" s="381"/>
      <c r="F4113" s="381"/>
      <c r="G4113" s="381"/>
      <c r="H4113" s="381"/>
      <c r="I4113" s="381"/>
      <c r="J4113" s="381"/>
      <c r="K4113" s="381"/>
      <c r="L4113" s="381"/>
      <c r="M4113" s="381"/>
      <c r="N4113" s="381"/>
      <c r="O4113" s="381"/>
      <c r="P4113" s="381"/>
      <c r="Q4113" s="381"/>
      <c r="R4113" s="379"/>
    </row>
    <row r="4114" spans="1:18" x14ac:dyDescent="0.25">
      <c r="A4114" s="378"/>
      <c r="B4114" s="381"/>
      <c r="C4114" s="381"/>
      <c r="D4114" s="381"/>
      <c r="E4114" s="381"/>
      <c r="F4114" s="381"/>
      <c r="G4114" s="381"/>
      <c r="H4114" s="381"/>
      <c r="I4114" s="381"/>
      <c r="J4114" s="381"/>
      <c r="K4114" s="381"/>
      <c r="L4114" s="381"/>
      <c r="M4114" s="381"/>
      <c r="N4114" s="381"/>
      <c r="O4114" s="381"/>
      <c r="P4114" s="381"/>
      <c r="Q4114" s="381"/>
      <c r="R4114" s="379"/>
    </row>
    <row r="4115" spans="1:18" x14ac:dyDescent="0.25">
      <c r="A4115" s="378"/>
      <c r="B4115" s="381"/>
      <c r="C4115" s="381"/>
      <c r="D4115" s="381"/>
      <c r="E4115" s="381"/>
      <c r="F4115" s="381"/>
      <c r="G4115" s="381"/>
      <c r="H4115" s="381"/>
      <c r="I4115" s="381"/>
      <c r="J4115" s="381"/>
      <c r="K4115" s="381"/>
      <c r="L4115" s="381"/>
      <c r="M4115" s="381"/>
      <c r="N4115" s="381"/>
      <c r="O4115" s="381"/>
      <c r="P4115" s="381"/>
      <c r="Q4115" s="381"/>
      <c r="R4115" s="379"/>
    </row>
    <row r="4116" spans="1:18" x14ac:dyDescent="0.25">
      <c r="A4116" s="378"/>
      <c r="B4116" s="381"/>
      <c r="C4116" s="381"/>
      <c r="D4116" s="381"/>
      <c r="E4116" s="381"/>
      <c r="F4116" s="381"/>
      <c r="G4116" s="381"/>
      <c r="H4116" s="381"/>
      <c r="I4116" s="381"/>
      <c r="J4116" s="381"/>
      <c r="K4116" s="381"/>
      <c r="L4116" s="381"/>
      <c r="M4116" s="381"/>
      <c r="N4116" s="381"/>
      <c r="O4116" s="381"/>
      <c r="P4116" s="381"/>
      <c r="Q4116" s="381"/>
      <c r="R4116" s="379"/>
    </row>
    <row r="4117" spans="1:18" x14ac:dyDescent="0.25">
      <c r="A4117" s="378"/>
      <c r="B4117" s="381"/>
      <c r="C4117" s="381"/>
      <c r="D4117" s="381"/>
      <c r="E4117" s="381"/>
      <c r="F4117" s="381"/>
      <c r="G4117" s="381"/>
      <c r="H4117" s="381"/>
      <c r="I4117" s="381"/>
      <c r="J4117" s="381"/>
      <c r="K4117" s="381"/>
      <c r="L4117" s="381"/>
      <c r="M4117" s="381"/>
      <c r="N4117" s="381"/>
      <c r="O4117" s="381"/>
      <c r="P4117" s="381"/>
      <c r="Q4117" s="381"/>
      <c r="R4117" s="379"/>
    </row>
    <row r="4118" spans="1:18" x14ac:dyDescent="0.25">
      <c r="A4118" s="378"/>
      <c r="B4118" s="381"/>
      <c r="C4118" s="381"/>
      <c r="D4118" s="381"/>
      <c r="E4118" s="381"/>
      <c r="F4118" s="381"/>
      <c r="G4118" s="381"/>
      <c r="H4118" s="381"/>
      <c r="I4118" s="381"/>
      <c r="J4118" s="381"/>
      <c r="K4118" s="381"/>
      <c r="L4118" s="381"/>
      <c r="M4118" s="381"/>
      <c r="N4118" s="381"/>
      <c r="O4118" s="381"/>
      <c r="P4118" s="381"/>
      <c r="Q4118" s="381"/>
      <c r="R4118" s="379"/>
    </row>
    <row r="4119" spans="1:18" x14ac:dyDescent="0.25">
      <c r="A4119" s="378"/>
      <c r="B4119" s="381"/>
      <c r="C4119" s="381"/>
      <c r="D4119" s="381"/>
      <c r="E4119" s="381"/>
      <c r="F4119" s="381"/>
      <c r="G4119" s="381"/>
      <c r="H4119" s="381"/>
      <c r="I4119" s="381"/>
      <c r="J4119" s="381"/>
      <c r="K4119" s="381"/>
      <c r="L4119" s="381"/>
      <c r="M4119" s="381"/>
      <c r="N4119" s="381"/>
      <c r="O4119" s="381"/>
      <c r="P4119" s="381"/>
      <c r="Q4119" s="381"/>
      <c r="R4119" s="379"/>
    </row>
    <row r="4120" spans="1:18" x14ac:dyDescent="0.25">
      <c r="A4120" s="378"/>
      <c r="B4120" s="381"/>
      <c r="C4120" s="381"/>
      <c r="D4120" s="381"/>
      <c r="E4120" s="381"/>
      <c r="F4120" s="381"/>
      <c r="G4120" s="381"/>
      <c r="H4120" s="381"/>
      <c r="I4120" s="381"/>
      <c r="J4120" s="381"/>
      <c r="K4120" s="381"/>
      <c r="L4120" s="381"/>
      <c r="M4120" s="381"/>
      <c r="N4120" s="381"/>
      <c r="O4120" s="381"/>
      <c r="P4120" s="381"/>
      <c r="Q4120" s="381"/>
      <c r="R4120" s="379"/>
    </row>
    <row r="4121" spans="1:18" x14ac:dyDescent="0.25">
      <c r="A4121" s="378"/>
      <c r="B4121" s="381"/>
      <c r="C4121" s="381"/>
      <c r="D4121" s="381"/>
      <c r="E4121" s="381"/>
      <c r="F4121" s="381"/>
      <c r="G4121" s="381"/>
      <c r="H4121" s="381"/>
      <c r="I4121" s="381"/>
      <c r="J4121" s="381"/>
      <c r="K4121" s="381"/>
      <c r="L4121" s="381"/>
      <c r="M4121" s="381"/>
      <c r="N4121" s="381"/>
      <c r="O4121" s="381"/>
      <c r="P4121" s="381"/>
      <c r="Q4121" s="381"/>
      <c r="R4121" s="379"/>
    </row>
    <row r="4122" spans="1:18" x14ac:dyDescent="0.25">
      <c r="A4122" s="378"/>
      <c r="B4122" s="381"/>
      <c r="C4122" s="381"/>
      <c r="D4122" s="381"/>
      <c r="E4122" s="381"/>
      <c r="F4122" s="381"/>
      <c r="G4122" s="381"/>
      <c r="H4122" s="381"/>
      <c r="I4122" s="381"/>
      <c r="J4122" s="381"/>
      <c r="K4122" s="381"/>
      <c r="L4122" s="381"/>
      <c r="M4122" s="381"/>
      <c r="N4122" s="381"/>
      <c r="O4122" s="381"/>
      <c r="P4122" s="381"/>
      <c r="Q4122" s="381"/>
      <c r="R4122" s="379"/>
    </row>
    <row r="4123" spans="1:18" x14ac:dyDescent="0.25">
      <c r="A4123" s="378"/>
      <c r="B4123" s="381"/>
      <c r="C4123" s="381"/>
      <c r="D4123" s="381"/>
      <c r="E4123" s="381"/>
      <c r="F4123" s="381"/>
      <c r="G4123" s="381"/>
      <c r="H4123" s="381"/>
      <c r="I4123" s="381"/>
      <c r="J4123" s="381"/>
      <c r="K4123" s="381"/>
      <c r="L4123" s="381"/>
      <c r="M4123" s="381"/>
      <c r="N4123" s="381"/>
      <c r="O4123" s="381"/>
      <c r="P4123" s="381"/>
      <c r="Q4123" s="381"/>
      <c r="R4123" s="379"/>
    </row>
    <row r="4124" spans="1:18" x14ac:dyDescent="0.25">
      <c r="A4124" s="378"/>
      <c r="B4124" s="381"/>
      <c r="C4124" s="381"/>
      <c r="D4124" s="381"/>
      <c r="E4124" s="381"/>
      <c r="F4124" s="381"/>
      <c r="G4124" s="381"/>
      <c r="H4124" s="381"/>
      <c r="I4124" s="381"/>
      <c r="J4124" s="381"/>
      <c r="K4124" s="381"/>
      <c r="L4124" s="381"/>
      <c r="M4124" s="381"/>
      <c r="N4124" s="381"/>
      <c r="O4124" s="381"/>
      <c r="P4124" s="381"/>
      <c r="Q4124" s="381"/>
      <c r="R4124" s="379"/>
    </row>
    <row r="4125" spans="1:18" x14ac:dyDescent="0.25">
      <c r="A4125" s="378"/>
      <c r="B4125" s="381"/>
      <c r="C4125" s="381"/>
      <c r="D4125" s="381"/>
      <c r="E4125" s="381"/>
      <c r="F4125" s="381"/>
      <c r="G4125" s="381"/>
      <c r="H4125" s="381"/>
      <c r="I4125" s="381"/>
      <c r="J4125" s="381"/>
      <c r="K4125" s="381"/>
      <c r="L4125" s="381"/>
      <c r="M4125" s="381"/>
      <c r="N4125" s="381"/>
      <c r="O4125" s="381"/>
      <c r="P4125" s="381"/>
      <c r="Q4125" s="381"/>
      <c r="R4125" s="379"/>
    </row>
    <row r="4126" spans="1:18" x14ac:dyDescent="0.25">
      <c r="A4126" s="378"/>
      <c r="B4126" s="381"/>
      <c r="C4126" s="381"/>
      <c r="D4126" s="381"/>
      <c r="E4126" s="381"/>
      <c r="F4126" s="381"/>
      <c r="G4126" s="381"/>
      <c r="H4126" s="381"/>
      <c r="I4126" s="381"/>
      <c r="J4126" s="381"/>
      <c r="K4126" s="381"/>
      <c r="L4126" s="381"/>
      <c r="M4126" s="381"/>
      <c r="N4126" s="381"/>
      <c r="O4126" s="381"/>
      <c r="P4126" s="381"/>
      <c r="Q4126" s="381"/>
      <c r="R4126" s="379"/>
    </row>
    <row r="4127" spans="1:18" x14ac:dyDescent="0.25">
      <c r="A4127" s="378"/>
      <c r="B4127" s="381"/>
      <c r="C4127" s="381"/>
      <c r="D4127" s="381"/>
      <c r="E4127" s="381"/>
      <c r="F4127" s="381"/>
      <c r="G4127" s="381"/>
      <c r="H4127" s="381"/>
      <c r="I4127" s="381"/>
      <c r="J4127" s="381"/>
      <c r="K4127" s="381"/>
      <c r="L4127" s="381"/>
      <c r="M4127" s="381"/>
      <c r="N4127" s="381"/>
      <c r="O4127" s="381"/>
      <c r="P4127" s="381"/>
      <c r="Q4127" s="381"/>
      <c r="R4127" s="379"/>
    </row>
    <row r="4128" spans="1:18" x14ac:dyDescent="0.25">
      <c r="A4128" s="378"/>
      <c r="B4128" s="381"/>
      <c r="C4128" s="381"/>
      <c r="D4128" s="381"/>
      <c r="E4128" s="381"/>
      <c r="F4128" s="381"/>
      <c r="G4128" s="381"/>
      <c r="H4128" s="381"/>
      <c r="I4128" s="381"/>
      <c r="J4128" s="381"/>
      <c r="K4128" s="381"/>
      <c r="L4128" s="381"/>
      <c r="M4128" s="381"/>
      <c r="N4128" s="381"/>
      <c r="O4128" s="381"/>
      <c r="P4128" s="381"/>
      <c r="Q4128" s="381"/>
      <c r="R4128" s="379"/>
    </row>
    <row r="4129" spans="1:18" x14ac:dyDescent="0.25">
      <c r="A4129" s="378"/>
      <c r="B4129" s="381"/>
      <c r="C4129" s="381"/>
      <c r="D4129" s="381"/>
      <c r="E4129" s="381"/>
      <c r="F4129" s="381"/>
      <c r="G4129" s="381"/>
      <c r="H4129" s="381"/>
      <c r="I4129" s="381"/>
      <c r="J4129" s="381"/>
      <c r="K4129" s="381"/>
      <c r="L4129" s="381"/>
      <c r="M4129" s="381"/>
      <c r="N4129" s="381"/>
      <c r="O4129" s="381"/>
      <c r="P4129" s="381"/>
      <c r="Q4129" s="381"/>
      <c r="R4129" s="379"/>
    </row>
    <row r="4130" spans="1:18" x14ac:dyDescent="0.25">
      <c r="A4130" s="378"/>
      <c r="B4130" s="381"/>
      <c r="C4130" s="381"/>
      <c r="D4130" s="381"/>
      <c r="E4130" s="381"/>
      <c r="F4130" s="381"/>
      <c r="G4130" s="381"/>
      <c r="H4130" s="381"/>
      <c r="I4130" s="381"/>
      <c r="J4130" s="381"/>
      <c r="K4130" s="381"/>
      <c r="L4130" s="381"/>
      <c r="M4130" s="381"/>
      <c r="N4130" s="381"/>
      <c r="O4130" s="381"/>
      <c r="P4130" s="381"/>
      <c r="Q4130" s="381"/>
      <c r="R4130" s="379"/>
    </row>
    <row r="4131" spans="1:18" x14ac:dyDescent="0.25">
      <c r="A4131" s="378"/>
      <c r="B4131" s="381"/>
      <c r="C4131" s="381"/>
      <c r="D4131" s="381"/>
      <c r="E4131" s="381"/>
      <c r="F4131" s="381"/>
      <c r="G4131" s="381"/>
      <c r="H4131" s="381"/>
      <c r="I4131" s="381"/>
      <c r="J4131" s="381"/>
      <c r="K4131" s="381"/>
      <c r="L4131" s="381"/>
      <c r="M4131" s="381"/>
      <c r="N4131" s="381"/>
      <c r="O4131" s="381"/>
      <c r="P4131" s="381"/>
      <c r="Q4131" s="381"/>
      <c r="R4131" s="379"/>
    </row>
    <row r="4132" spans="1:18" x14ac:dyDescent="0.25">
      <c r="A4132" s="378"/>
      <c r="B4132" s="381"/>
      <c r="C4132" s="381"/>
      <c r="D4132" s="381"/>
      <c r="E4132" s="381"/>
      <c r="F4132" s="381"/>
      <c r="G4132" s="381"/>
      <c r="H4132" s="381"/>
      <c r="I4132" s="381"/>
      <c r="J4132" s="381"/>
      <c r="K4132" s="381"/>
      <c r="L4132" s="381"/>
      <c r="M4132" s="381"/>
      <c r="N4132" s="381"/>
      <c r="O4132" s="381"/>
      <c r="P4132" s="381"/>
      <c r="Q4132" s="381"/>
      <c r="R4132" s="379"/>
    </row>
    <row r="4133" spans="1:18" x14ac:dyDescent="0.25">
      <c r="A4133" s="378"/>
      <c r="B4133" s="381"/>
      <c r="C4133" s="381"/>
      <c r="D4133" s="381"/>
      <c r="E4133" s="381"/>
      <c r="F4133" s="381"/>
      <c r="G4133" s="381"/>
      <c r="H4133" s="381"/>
      <c r="I4133" s="381"/>
      <c r="J4133" s="381"/>
      <c r="K4133" s="381"/>
      <c r="L4133" s="381"/>
      <c r="M4133" s="381"/>
      <c r="N4133" s="381"/>
      <c r="O4133" s="381"/>
      <c r="P4133" s="381"/>
      <c r="Q4133" s="381"/>
      <c r="R4133" s="379"/>
    </row>
    <row r="4134" spans="1:18" x14ac:dyDescent="0.25">
      <c r="A4134" s="378"/>
      <c r="B4134" s="381"/>
      <c r="C4134" s="381"/>
      <c r="D4134" s="381"/>
      <c r="E4134" s="381"/>
      <c r="F4134" s="381"/>
      <c r="G4134" s="381"/>
      <c r="H4134" s="381"/>
      <c r="I4134" s="381"/>
      <c r="J4134" s="381"/>
      <c r="K4134" s="381"/>
      <c r="L4134" s="381"/>
      <c r="M4134" s="381"/>
      <c r="N4134" s="381"/>
      <c r="O4134" s="381"/>
      <c r="P4134" s="381"/>
      <c r="Q4134" s="381"/>
      <c r="R4134" s="379"/>
    </row>
    <row r="4135" spans="1:18" x14ac:dyDescent="0.25">
      <c r="A4135" s="378"/>
      <c r="B4135" s="381"/>
      <c r="C4135" s="381"/>
      <c r="D4135" s="381"/>
      <c r="E4135" s="381"/>
      <c r="F4135" s="381"/>
      <c r="G4135" s="381"/>
      <c r="H4135" s="381"/>
      <c r="I4135" s="381"/>
      <c r="J4135" s="381"/>
      <c r="K4135" s="381"/>
      <c r="L4135" s="381"/>
      <c r="M4135" s="381"/>
      <c r="N4135" s="381"/>
      <c r="O4135" s="381"/>
      <c r="P4135" s="381"/>
      <c r="Q4135" s="381"/>
      <c r="R4135" s="379"/>
    </row>
    <row r="4136" spans="1:18" x14ac:dyDescent="0.25">
      <c r="A4136" s="378"/>
      <c r="B4136" s="381"/>
      <c r="C4136" s="381"/>
      <c r="D4136" s="381"/>
      <c r="E4136" s="381"/>
      <c r="F4136" s="381"/>
      <c r="G4136" s="381"/>
      <c r="H4136" s="381"/>
      <c r="I4136" s="381"/>
      <c r="J4136" s="381"/>
      <c r="K4136" s="381"/>
      <c r="L4136" s="381"/>
      <c r="M4136" s="381"/>
      <c r="N4136" s="381"/>
      <c r="O4136" s="381"/>
      <c r="P4136" s="381"/>
      <c r="Q4136" s="381"/>
      <c r="R4136" s="379"/>
    </row>
    <row r="4137" spans="1:18" x14ac:dyDescent="0.25">
      <c r="A4137" s="378"/>
      <c r="B4137" s="381"/>
      <c r="C4137" s="381"/>
      <c r="D4137" s="381"/>
      <c r="E4137" s="381"/>
      <c r="F4137" s="381"/>
      <c r="G4137" s="381"/>
      <c r="H4137" s="381"/>
      <c r="I4137" s="381"/>
      <c r="J4137" s="381"/>
      <c r="K4137" s="381"/>
      <c r="L4137" s="381"/>
      <c r="M4137" s="381"/>
      <c r="N4137" s="381"/>
      <c r="O4137" s="381"/>
      <c r="P4137" s="381"/>
      <c r="Q4137" s="381"/>
      <c r="R4137" s="379"/>
    </row>
    <row r="4138" spans="1:18" x14ac:dyDescent="0.25">
      <c r="A4138" s="378"/>
      <c r="B4138" s="381"/>
      <c r="C4138" s="381"/>
      <c r="D4138" s="381"/>
      <c r="E4138" s="381"/>
      <c r="F4138" s="381"/>
      <c r="G4138" s="381"/>
      <c r="H4138" s="381"/>
      <c r="I4138" s="381"/>
      <c r="J4138" s="381"/>
      <c r="K4138" s="381"/>
      <c r="L4138" s="381"/>
      <c r="M4138" s="381"/>
      <c r="N4138" s="381"/>
      <c r="O4138" s="381"/>
      <c r="P4138" s="381"/>
      <c r="Q4138" s="381"/>
      <c r="R4138" s="379"/>
    </row>
    <row r="4139" spans="1:18" x14ac:dyDescent="0.25">
      <c r="A4139" s="378"/>
      <c r="B4139" s="381"/>
      <c r="C4139" s="381"/>
      <c r="D4139" s="381"/>
      <c r="E4139" s="381"/>
      <c r="F4139" s="381"/>
      <c r="G4139" s="381"/>
      <c r="H4139" s="381"/>
      <c r="I4139" s="381"/>
      <c r="J4139" s="381"/>
      <c r="K4139" s="381"/>
      <c r="L4139" s="381"/>
      <c r="M4139" s="381"/>
      <c r="N4139" s="381"/>
      <c r="O4139" s="381"/>
      <c r="P4139" s="381"/>
      <c r="Q4139" s="381"/>
      <c r="R4139" s="379"/>
    </row>
    <row r="4140" spans="1:18" x14ac:dyDescent="0.25">
      <c r="A4140" s="378"/>
      <c r="B4140" s="381"/>
      <c r="C4140" s="381"/>
      <c r="D4140" s="381"/>
      <c r="E4140" s="381"/>
      <c r="F4140" s="381"/>
      <c r="G4140" s="381"/>
      <c r="H4140" s="381"/>
      <c r="I4140" s="381"/>
      <c r="J4140" s="381"/>
      <c r="K4140" s="381"/>
      <c r="L4140" s="381"/>
      <c r="M4140" s="381"/>
      <c r="N4140" s="381"/>
      <c r="O4140" s="381"/>
      <c r="P4140" s="381"/>
      <c r="Q4140" s="381"/>
      <c r="R4140" s="379"/>
    </row>
    <row r="4141" spans="1:18" x14ac:dyDescent="0.25">
      <c r="A4141" s="378"/>
      <c r="B4141" s="381"/>
      <c r="C4141" s="381"/>
      <c r="D4141" s="381"/>
      <c r="E4141" s="381"/>
      <c r="F4141" s="381"/>
      <c r="G4141" s="381"/>
      <c r="H4141" s="381"/>
      <c r="I4141" s="381"/>
      <c r="J4141" s="381"/>
      <c r="K4141" s="381"/>
      <c r="L4141" s="381"/>
      <c r="M4141" s="381"/>
      <c r="N4141" s="381"/>
      <c r="O4141" s="381"/>
      <c r="P4141" s="381"/>
      <c r="Q4141" s="381"/>
      <c r="R4141" s="379"/>
    </row>
    <row r="4142" spans="1:18" x14ac:dyDescent="0.25">
      <c r="A4142" s="378"/>
      <c r="B4142" s="381"/>
      <c r="C4142" s="381"/>
      <c r="D4142" s="381"/>
      <c r="E4142" s="381"/>
      <c r="F4142" s="381"/>
      <c r="G4142" s="381"/>
      <c r="H4142" s="381"/>
      <c r="I4142" s="381"/>
      <c r="J4142" s="381"/>
      <c r="K4142" s="381"/>
      <c r="L4142" s="381"/>
      <c r="M4142" s="381"/>
      <c r="N4142" s="381"/>
      <c r="O4142" s="381"/>
      <c r="P4142" s="381"/>
      <c r="Q4142" s="381"/>
      <c r="R4142" s="379"/>
    </row>
    <row r="4143" spans="1:18" x14ac:dyDescent="0.25">
      <c r="A4143" s="378"/>
      <c r="B4143" s="381"/>
      <c r="C4143" s="381"/>
      <c r="D4143" s="381"/>
      <c r="E4143" s="381"/>
      <c r="F4143" s="381"/>
      <c r="G4143" s="381"/>
      <c r="H4143" s="381"/>
      <c r="I4143" s="381"/>
      <c r="J4143" s="381"/>
      <c r="K4143" s="381"/>
      <c r="L4143" s="381"/>
      <c r="M4143" s="381"/>
      <c r="N4143" s="381"/>
      <c r="O4143" s="381"/>
      <c r="P4143" s="381"/>
      <c r="Q4143" s="381"/>
      <c r="R4143" s="379"/>
    </row>
    <row r="4144" spans="1:18" x14ac:dyDescent="0.25">
      <c r="A4144" s="378"/>
      <c r="B4144" s="381"/>
      <c r="C4144" s="381"/>
      <c r="D4144" s="381"/>
      <c r="E4144" s="381"/>
      <c r="F4144" s="381"/>
      <c r="G4144" s="381"/>
      <c r="H4144" s="381"/>
      <c r="I4144" s="381"/>
      <c r="J4144" s="381"/>
      <c r="K4144" s="381"/>
      <c r="L4144" s="381"/>
      <c r="M4144" s="381"/>
      <c r="N4144" s="381"/>
      <c r="O4144" s="381"/>
      <c r="P4144" s="381"/>
      <c r="Q4144" s="381"/>
      <c r="R4144" s="379"/>
    </row>
    <row r="4145" spans="1:18" x14ac:dyDescent="0.25">
      <c r="A4145" s="378"/>
      <c r="B4145" s="381"/>
      <c r="C4145" s="381"/>
      <c r="D4145" s="381"/>
      <c r="E4145" s="381"/>
      <c r="F4145" s="381"/>
      <c r="G4145" s="381"/>
      <c r="H4145" s="381"/>
      <c r="I4145" s="381"/>
      <c r="J4145" s="381"/>
      <c r="K4145" s="381"/>
      <c r="L4145" s="381"/>
      <c r="M4145" s="381"/>
      <c r="N4145" s="381"/>
      <c r="O4145" s="381"/>
      <c r="P4145" s="381"/>
      <c r="Q4145" s="381"/>
      <c r="R4145" s="379"/>
    </row>
    <row r="4146" spans="1:18" x14ac:dyDescent="0.25">
      <c r="A4146" s="378"/>
      <c r="B4146" s="381"/>
      <c r="C4146" s="381"/>
      <c r="D4146" s="381"/>
      <c r="E4146" s="381"/>
      <c r="F4146" s="381"/>
      <c r="G4146" s="381"/>
      <c r="H4146" s="381"/>
      <c r="I4146" s="381"/>
      <c r="J4146" s="381"/>
      <c r="K4146" s="381"/>
      <c r="L4146" s="381"/>
      <c r="M4146" s="381"/>
      <c r="N4146" s="381"/>
      <c r="O4146" s="381"/>
      <c r="P4146" s="381"/>
      <c r="Q4146" s="381"/>
      <c r="R4146" s="379"/>
    </row>
    <row r="4147" spans="1:18" x14ac:dyDescent="0.25">
      <c r="A4147" s="378"/>
      <c r="B4147" s="381"/>
      <c r="C4147" s="381"/>
      <c r="D4147" s="381"/>
      <c r="E4147" s="381"/>
      <c r="F4147" s="381"/>
      <c r="G4147" s="381"/>
      <c r="H4147" s="381"/>
      <c r="I4147" s="381"/>
      <c r="J4147" s="381"/>
      <c r="K4147" s="381"/>
      <c r="L4147" s="381"/>
      <c r="M4147" s="381"/>
      <c r="N4147" s="381"/>
      <c r="O4147" s="381"/>
      <c r="P4147" s="381"/>
      <c r="Q4147" s="381"/>
      <c r="R4147" s="379"/>
    </row>
    <row r="4148" spans="1:18" x14ac:dyDescent="0.25">
      <c r="A4148" s="378"/>
      <c r="B4148" s="381"/>
      <c r="C4148" s="381"/>
      <c r="D4148" s="381"/>
      <c r="E4148" s="381"/>
      <c r="F4148" s="381"/>
      <c r="G4148" s="381"/>
      <c r="H4148" s="381"/>
      <c r="I4148" s="381"/>
      <c r="J4148" s="381"/>
      <c r="K4148" s="381"/>
      <c r="L4148" s="381"/>
      <c r="M4148" s="381"/>
      <c r="N4148" s="381"/>
      <c r="O4148" s="381"/>
      <c r="P4148" s="381"/>
      <c r="Q4148" s="381"/>
      <c r="R4148" s="379"/>
    </row>
    <row r="4149" spans="1:18" x14ac:dyDescent="0.25">
      <c r="A4149" s="378"/>
      <c r="B4149" s="381"/>
      <c r="C4149" s="381"/>
      <c r="D4149" s="381"/>
      <c r="E4149" s="381"/>
      <c r="F4149" s="381"/>
      <c r="G4149" s="381"/>
      <c r="H4149" s="381"/>
      <c r="I4149" s="381"/>
      <c r="J4149" s="381"/>
      <c r="K4149" s="381"/>
      <c r="L4149" s="381"/>
      <c r="M4149" s="381"/>
      <c r="N4149" s="381"/>
      <c r="O4149" s="381"/>
      <c r="P4149" s="381"/>
      <c r="Q4149" s="381"/>
      <c r="R4149" s="379"/>
    </row>
    <row r="4150" spans="1:18" x14ac:dyDescent="0.25">
      <c r="A4150" s="378"/>
      <c r="B4150" s="381"/>
      <c r="C4150" s="381"/>
      <c r="D4150" s="381"/>
      <c r="E4150" s="381"/>
      <c r="F4150" s="381"/>
      <c r="G4150" s="381"/>
      <c r="H4150" s="381"/>
      <c r="I4150" s="381"/>
      <c r="J4150" s="381"/>
      <c r="K4150" s="381"/>
      <c r="L4150" s="381"/>
      <c r="M4150" s="381"/>
      <c r="N4150" s="381"/>
      <c r="O4150" s="381"/>
      <c r="P4150" s="381"/>
      <c r="Q4150" s="381"/>
      <c r="R4150" s="379"/>
    </row>
    <row r="4151" spans="1:18" x14ac:dyDescent="0.25">
      <c r="A4151" s="378"/>
      <c r="B4151" s="381"/>
      <c r="C4151" s="381"/>
      <c r="D4151" s="381"/>
      <c r="E4151" s="381"/>
      <c r="F4151" s="381"/>
      <c r="G4151" s="381"/>
      <c r="H4151" s="381"/>
      <c r="I4151" s="381"/>
      <c r="J4151" s="381"/>
      <c r="K4151" s="381"/>
      <c r="L4151" s="381"/>
      <c r="M4151" s="381"/>
      <c r="N4151" s="381"/>
      <c r="O4151" s="381"/>
      <c r="P4151" s="381"/>
      <c r="Q4151" s="381"/>
      <c r="R4151" s="379"/>
    </row>
    <row r="4152" spans="1:18" x14ac:dyDescent="0.25">
      <c r="A4152" s="378"/>
      <c r="B4152" s="381"/>
      <c r="C4152" s="381"/>
      <c r="D4152" s="381"/>
      <c r="E4152" s="381"/>
      <c r="F4152" s="381"/>
      <c r="G4152" s="381"/>
      <c r="H4152" s="381"/>
      <c r="I4152" s="381"/>
      <c r="J4152" s="381"/>
      <c r="K4152" s="381"/>
      <c r="L4152" s="381"/>
      <c r="M4152" s="381"/>
      <c r="N4152" s="381"/>
      <c r="O4152" s="381"/>
      <c r="P4152" s="381"/>
      <c r="Q4152" s="381"/>
      <c r="R4152" s="379"/>
    </row>
    <row r="4153" spans="1:18" x14ac:dyDescent="0.25">
      <c r="A4153" s="378"/>
      <c r="B4153" s="381"/>
      <c r="C4153" s="381"/>
      <c r="D4153" s="381"/>
      <c r="E4153" s="381"/>
      <c r="F4153" s="381"/>
      <c r="G4153" s="381"/>
      <c r="H4153" s="381"/>
      <c r="I4153" s="381"/>
      <c r="J4153" s="381"/>
      <c r="K4153" s="381"/>
      <c r="L4153" s="381"/>
      <c r="M4153" s="381"/>
      <c r="N4153" s="381"/>
      <c r="O4153" s="381"/>
      <c r="P4153" s="381"/>
      <c r="Q4153" s="381"/>
      <c r="R4153" s="379"/>
    </row>
    <row r="4154" spans="1:18" x14ac:dyDescent="0.25">
      <c r="A4154" s="378"/>
      <c r="B4154" s="381"/>
      <c r="C4154" s="381"/>
      <c r="D4154" s="381"/>
      <c r="E4154" s="381"/>
      <c r="F4154" s="381"/>
      <c r="G4154" s="381"/>
      <c r="H4154" s="381"/>
      <c r="I4154" s="381"/>
      <c r="J4154" s="381"/>
      <c r="K4154" s="381"/>
      <c r="L4154" s="381"/>
      <c r="M4154" s="381"/>
      <c r="N4154" s="381"/>
      <c r="O4154" s="381"/>
      <c r="P4154" s="381"/>
      <c r="Q4154" s="381"/>
      <c r="R4154" s="379"/>
    </row>
    <row r="4155" spans="1:18" x14ac:dyDescent="0.25">
      <c r="A4155" s="378"/>
      <c r="B4155" s="381"/>
      <c r="C4155" s="381"/>
      <c r="D4155" s="381"/>
      <c r="E4155" s="381"/>
      <c r="F4155" s="381"/>
      <c r="G4155" s="381"/>
      <c r="H4155" s="381"/>
      <c r="I4155" s="381"/>
      <c r="J4155" s="381"/>
      <c r="K4155" s="381"/>
      <c r="L4155" s="381"/>
      <c r="M4155" s="381"/>
      <c r="N4155" s="381"/>
      <c r="O4155" s="381"/>
      <c r="P4155" s="381"/>
      <c r="Q4155" s="381"/>
      <c r="R4155" s="379"/>
    </row>
    <row r="4156" spans="1:18" x14ac:dyDescent="0.25">
      <c r="A4156" s="378"/>
      <c r="B4156" s="381"/>
      <c r="C4156" s="381"/>
      <c r="D4156" s="381"/>
      <c r="E4156" s="381"/>
      <c r="F4156" s="381"/>
      <c r="G4156" s="381"/>
      <c r="H4156" s="381"/>
      <c r="I4156" s="381"/>
      <c r="J4156" s="381"/>
      <c r="K4156" s="381"/>
      <c r="L4156" s="381"/>
      <c r="M4156" s="381"/>
      <c r="N4156" s="381"/>
      <c r="O4156" s="381"/>
      <c r="P4156" s="381"/>
      <c r="Q4156" s="381"/>
      <c r="R4156" s="379"/>
    </row>
    <row r="4157" spans="1:18" x14ac:dyDescent="0.25">
      <c r="A4157" s="378"/>
      <c r="B4157" s="381"/>
      <c r="C4157" s="381"/>
      <c r="D4157" s="381"/>
      <c r="E4157" s="381"/>
      <c r="F4157" s="381"/>
      <c r="G4157" s="381"/>
      <c r="H4157" s="381"/>
      <c r="I4157" s="381"/>
      <c r="J4157" s="381"/>
      <c r="K4157" s="381"/>
      <c r="L4157" s="381"/>
      <c r="M4157" s="381"/>
      <c r="N4157" s="381"/>
      <c r="O4157" s="381"/>
      <c r="P4157" s="381"/>
      <c r="Q4157" s="381"/>
      <c r="R4157" s="379"/>
    </row>
    <row r="4158" spans="1:18" x14ac:dyDescent="0.25">
      <c r="A4158" s="378"/>
      <c r="B4158" s="381"/>
      <c r="C4158" s="381"/>
      <c r="D4158" s="381"/>
      <c r="E4158" s="381"/>
      <c r="F4158" s="381"/>
      <c r="G4158" s="381"/>
      <c r="H4158" s="381"/>
      <c r="I4158" s="381"/>
      <c r="J4158" s="381"/>
      <c r="K4158" s="381"/>
      <c r="L4158" s="381"/>
      <c r="M4158" s="381"/>
      <c r="N4158" s="381"/>
      <c r="O4158" s="381"/>
      <c r="P4158" s="381"/>
      <c r="Q4158" s="381"/>
      <c r="R4158" s="379"/>
    </row>
    <row r="4159" spans="1:18" x14ac:dyDescent="0.25">
      <c r="A4159" s="378"/>
      <c r="B4159" s="381"/>
      <c r="C4159" s="381"/>
      <c r="D4159" s="381"/>
      <c r="E4159" s="381"/>
      <c r="F4159" s="381"/>
      <c r="G4159" s="381"/>
      <c r="H4159" s="381"/>
      <c r="I4159" s="381"/>
      <c r="J4159" s="381"/>
      <c r="K4159" s="381"/>
      <c r="L4159" s="381"/>
      <c r="M4159" s="381"/>
      <c r="N4159" s="381"/>
      <c r="O4159" s="381"/>
      <c r="P4159" s="381"/>
      <c r="Q4159" s="381"/>
      <c r="R4159" s="379"/>
    </row>
    <row r="4160" spans="1:18" x14ac:dyDescent="0.25">
      <c r="A4160" s="378"/>
      <c r="B4160" s="381"/>
      <c r="C4160" s="381"/>
      <c r="D4160" s="381"/>
      <c r="E4160" s="381"/>
      <c r="F4160" s="381"/>
      <c r="G4160" s="381"/>
      <c r="H4160" s="381"/>
      <c r="I4160" s="381"/>
      <c r="J4160" s="381"/>
      <c r="K4160" s="381"/>
      <c r="L4160" s="381"/>
      <c r="M4160" s="381"/>
      <c r="N4160" s="381"/>
      <c r="O4160" s="381"/>
      <c r="P4160" s="381"/>
      <c r="Q4160" s="381"/>
      <c r="R4160" s="379"/>
    </row>
    <row r="4161" spans="1:18" x14ac:dyDescent="0.25">
      <c r="A4161" s="378"/>
      <c r="B4161" s="381"/>
      <c r="C4161" s="381"/>
      <c r="D4161" s="381"/>
      <c r="E4161" s="381"/>
      <c r="F4161" s="381"/>
      <c r="G4161" s="381"/>
      <c r="H4161" s="381"/>
      <c r="I4161" s="381"/>
      <c r="J4161" s="381"/>
      <c r="K4161" s="381"/>
      <c r="L4161" s="381"/>
      <c r="M4161" s="381"/>
      <c r="N4161" s="381"/>
      <c r="O4161" s="381"/>
      <c r="P4161" s="381"/>
      <c r="Q4161" s="381"/>
      <c r="R4161" s="379"/>
    </row>
    <row r="4162" spans="1:18" x14ac:dyDescent="0.25">
      <c r="A4162" s="378"/>
      <c r="B4162" s="381"/>
      <c r="C4162" s="381"/>
      <c r="D4162" s="381"/>
      <c r="E4162" s="381"/>
      <c r="F4162" s="381"/>
      <c r="G4162" s="381"/>
      <c r="H4162" s="381"/>
      <c r="I4162" s="381"/>
      <c r="J4162" s="381"/>
      <c r="K4162" s="381"/>
      <c r="L4162" s="381"/>
      <c r="M4162" s="381"/>
      <c r="N4162" s="381"/>
      <c r="O4162" s="381"/>
      <c r="P4162" s="381"/>
      <c r="Q4162" s="381"/>
      <c r="R4162" s="379"/>
    </row>
    <row r="4163" spans="1:18" x14ac:dyDescent="0.25">
      <c r="A4163" s="378"/>
      <c r="B4163" s="381"/>
      <c r="C4163" s="381"/>
      <c r="D4163" s="381"/>
      <c r="E4163" s="381"/>
      <c r="F4163" s="381"/>
      <c r="G4163" s="381"/>
      <c r="H4163" s="381"/>
      <c r="I4163" s="381"/>
      <c r="J4163" s="381"/>
      <c r="K4163" s="381"/>
      <c r="L4163" s="381"/>
      <c r="M4163" s="381"/>
      <c r="N4163" s="381"/>
      <c r="O4163" s="381"/>
      <c r="P4163" s="381"/>
      <c r="Q4163" s="381"/>
      <c r="R4163" s="379"/>
    </row>
    <row r="4164" spans="1:18" x14ac:dyDescent="0.25">
      <c r="A4164" s="378"/>
      <c r="B4164" s="381"/>
      <c r="C4164" s="381"/>
      <c r="D4164" s="381"/>
      <c r="E4164" s="381"/>
      <c r="F4164" s="381"/>
      <c r="G4164" s="381"/>
      <c r="H4164" s="381"/>
      <c r="I4164" s="381"/>
      <c r="J4164" s="381"/>
      <c r="K4164" s="381"/>
      <c r="L4164" s="381"/>
      <c r="M4164" s="381"/>
      <c r="N4164" s="381"/>
      <c r="O4164" s="381"/>
      <c r="P4164" s="381"/>
      <c r="Q4164" s="381"/>
      <c r="R4164" s="379"/>
    </row>
    <row r="4165" spans="1:18" x14ac:dyDescent="0.25">
      <c r="A4165" s="378"/>
      <c r="B4165" s="381"/>
      <c r="C4165" s="381"/>
      <c r="D4165" s="381"/>
      <c r="E4165" s="381"/>
      <c r="F4165" s="381"/>
      <c r="G4165" s="381"/>
      <c r="H4165" s="381"/>
      <c r="I4165" s="381"/>
      <c r="J4165" s="381"/>
      <c r="K4165" s="381"/>
      <c r="L4165" s="381"/>
      <c r="M4165" s="381"/>
      <c r="N4165" s="381"/>
      <c r="O4165" s="381"/>
      <c r="P4165" s="381"/>
      <c r="Q4165" s="381"/>
      <c r="R4165" s="379"/>
    </row>
    <row r="4166" spans="1:18" x14ac:dyDescent="0.25">
      <c r="A4166" s="378"/>
      <c r="B4166" s="381"/>
      <c r="C4166" s="381"/>
      <c r="D4166" s="381"/>
      <c r="E4166" s="381"/>
      <c r="F4166" s="381"/>
      <c r="G4166" s="381"/>
      <c r="H4166" s="381"/>
      <c r="I4166" s="381"/>
      <c r="J4166" s="381"/>
      <c r="K4166" s="381"/>
      <c r="L4166" s="381"/>
      <c r="M4166" s="381"/>
      <c r="N4166" s="381"/>
      <c r="O4166" s="381"/>
      <c r="P4166" s="381"/>
      <c r="Q4166" s="381"/>
      <c r="R4166" s="379"/>
    </row>
    <row r="4167" spans="1:18" x14ac:dyDescent="0.25">
      <c r="A4167" s="378"/>
      <c r="B4167" s="381"/>
      <c r="C4167" s="381"/>
      <c r="D4167" s="381"/>
      <c r="E4167" s="381"/>
      <c r="F4167" s="381"/>
      <c r="G4167" s="381"/>
      <c r="H4167" s="381"/>
      <c r="I4167" s="381"/>
      <c r="J4167" s="381"/>
      <c r="K4167" s="381"/>
      <c r="L4167" s="381"/>
      <c r="M4167" s="381"/>
      <c r="N4167" s="381"/>
      <c r="O4167" s="381"/>
      <c r="P4167" s="381"/>
      <c r="Q4167" s="381"/>
      <c r="R4167" s="379"/>
    </row>
    <row r="4168" spans="1:18" x14ac:dyDescent="0.25">
      <c r="A4168" s="378"/>
      <c r="B4168" s="381"/>
      <c r="C4168" s="381"/>
      <c r="D4168" s="381"/>
      <c r="E4168" s="381"/>
      <c r="F4168" s="381"/>
      <c r="G4168" s="381"/>
      <c r="H4168" s="381"/>
      <c r="I4168" s="381"/>
      <c r="J4168" s="381"/>
      <c r="K4168" s="381"/>
      <c r="L4168" s="381"/>
      <c r="M4168" s="381"/>
      <c r="N4168" s="381"/>
      <c r="O4168" s="381"/>
      <c r="P4168" s="381"/>
      <c r="Q4168" s="381"/>
      <c r="R4168" s="379"/>
    </row>
    <row r="4169" spans="1:18" x14ac:dyDescent="0.25">
      <c r="A4169" s="378"/>
      <c r="B4169" s="381"/>
      <c r="C4169" s="381"/>
      <c r="D4169" s="381"/>
      <c r="E4169" s="381"/>
      <c r="F4169" s="381"/>
      <c r="G4169" s="381"/>
      <c r="H4169" s="381"/>
      <c r="I4169" s="381"/>
      <c r="J4169" s="381"/>
      <c r="K4169" s="381"/>
      <c r="L4169" s="381"/>
      <c r="M4169" s="381"/>
      <c r="N4169" s="381"/>
      <c r="O4169" s="381"/>
      <c r="P4169" s="381"/>
      <c r="Q4169" s="381"/>
      <c r="R4169" s="379"/>
    </row>
    <row r="4170" spans="1:18" x14ac:dyDescent="0.25">
      <c r="A4170" s="378"/>
      <c r="B4170" s="381"/>
      <c r="C4170" s="381"/>
      <c r="D4170" s="381"/>
      <c r="E4170" s="381"/>
      <c r="F4170" s="381"/>
      <c r="G4170" s="381"/>
      <c r="H4170" s="381"/>
      <c r="I4170" s="381"/>
      <c r="J4170" s="381"/>
      <c r="K4170" s="381"/>
      <c r="L4170" s="381"/>
      <c r="M4170" s="381"/>
      <c r="N4170" s="381"/>
      <c r="O4170" s="381"/>
      <c r="P4170" s="381"/>
      <c r="Q4170" s="381"/>
      <c r="R4170" s="379"/>
    </row>
    <row r="4171" spans="1:18" x14ac:dyDescent="0.25">
      <c r="A4171" s="378"/>
      <c r="B4171" s="381"/>
      <c r="C4171" s="381"/>
      <c r="D4171" s="381"/>
      <c r="E4171" s="381"/>
      <c r="F4171" s="381"/>
      <c r="G4171" s="381"/>
      <c r="H4171" s="381"/>
      <c r="I4171" s="381"/>
      <c r="J4171" s="381"/>
      <c r="K4171" s="381"/>
      <c r="L4171" s="381"/>
      <c r="M4171" s="381"/>
      <c r="N4171" s="381"/>
      <c r="O4171" s="381"/>
      <c r="P4171" s="381"/>
      <c r="Q4171" s="381"/>
      <c r="R4171" s="379"/>
    </row>
    <row r="4172" spans="1:18" x14ac:dyDescent="0.25">
      <c r="A4172" s="378"/>
      <c r="B4172" s="381"/>
      <c r="C4172" s="381"/>
      <c r="D4172" s="381"/>
      <c r="E4172" s="381"/>
      <c r="F4172" s="381"/>
      <c r="G4172" s="381"/>
      <c r="H4172" s="381"/>
      <c r="I4172" s="381"/>
      <c r="J4172" s="381"/>
      <c r="K4172" s="381"/>
      <c r="L4172" s="381"/>
      <c r="M4172" s="381"/>
      <c r="N4172" s="381"/>
      <c r="O4172" s="381"/>
      <c r="P4172" s="381"/>
      <c r="Q4172" s="381"/>
      <c r="R4172" s="379"/>
    </row>
    <row r="4173" spans="1:18" x14ac:dyDescent="0.25">
      <c r="A4173" s="378"/>
      <c r="B4173" s="381"/>
      <c r="C4173" s="381"/>
      <c r="D4173" s="381"/>
      <c r="E4173" s="381"/>
      <c r="F4173" s="381"/>
      <c r="G4173" s="381"/>
      <c r="H4173" s="381"/>
      <c r="I4173" s="381"/>
      <c r="J4173" s="381"/>
      <c r="K4173" s="381"/>
      <c r="L4173" s="381"/>
      <c r="M4173" s="381"/>
      <c r="N4173" s="381"/>
      <c r="O4173" s="381"/>
      <c r="P4173" s="381"/>
      <c r="Q4173" s="381"/>
      <c r="R4173" s="379"/>
    </row>
    <row r="4174" spans="1:18" x14ac:dyDescent="0.25">
      <c r="A4174" s="378"/>
      <c r="B4174" s="381"/>
      <c r="C4174" s="381"/>
      <c r="D4174" s="381"/>
      <c r="E4174" s="381"/>
      <c r="F4174" s="381"/>
      <c r="G4174" s="381"/>
      <c r="H4174" s="381"/>
      <c r="I4174" s="381"/>
      <c r="J4174" s="381"/>
      <c r="K4174" s="381"/>
      <c r="L4174" s="381"/>
      <c r="M4174" s="381"/>
      <c r="N4174" s="381"/>
      <c r="O4174" s="381"/>
      <c r="P4174" s="381"/>
      <c r="Q4174" s="381"/>
      <c r="R4174" s="379"/>
    </row>
    <row r="4175" spans="1:18" x14ac:dyDescent="0.25">
      <c r="A4175" s="378"/>
      <c r="B4175" s="381"/>
      <c r="C4175" s="381"/>
      <c r="D4175" s="381"/>
      <c r="E4175" s="381"/>
      <c r="F4175" s="381"/>
      <c r="G4175" s="381"/>
      <c r="H4175" s="381"/>
      <c r="I4175" s="381"/>
      <c r="J4175" s="381"/>
      <c r="K4175" s="381"/>
      <c r="L4175" s="381"/>
      <c r="M4175" s="381"/>
      <c r="N4175" s="381"/>
      <c r="O4175" s="381"/>
      <c r="P4175" s="381"/>
      <c r="Q4175" s="381"/>
      <c r="R4175" s="379"/>
    </row>
    <row r="4176" spans="1:18" x14ac:dyDescent="0.25">
      <c r="A4176" s="378"/>
      <c r="B4176" s="381"/>
      <c r="C4176" s="381"/>
      <c r="D4176" s="381"/>
      <c r="E4176" s="381"/>
      <c r="F4176" s="381"/>
      <c r="G4176" s="381"/>
      <c r="H4176" s="381"/>
      <c r="I4176" s="381"/>
      <c r="J4176" s="381"/>
      <c r="K4176" s="381"/>
      <c r="L4176" s="381"/>
      <c r="M4176" s="381"/>
      <c r="N4176" s="381"/>
      <c r="O4176" s="381"/>
      <c r="P4176" s="381"/>
      <c r="Q4176" s="381"/>
      <c r="R4176" s="379"/>
    </row>
    <row r="4177" spans="1:18" x14ac:dyDescent="0.25">
      <c r="A4177" s="378"/>
      <c r="B4177" s="381"/>
      <c r="C4177" s="381"/>
      <c r="D4177" s="381"/>
      <c r="E4177" s="381"/>
      <c r="F4177" s="381"/>
      <c r="G4177" s="381"/>
      <c r="H4177" s="381"/>
      <c r="I4177" s="381"/>
      <c r="J4177" s="381"/>
      <c r="K4177" s="381"/>
      <c r="L4177" s="381"/>
      <c r="M4177" s="381"/>
      <c r="N4177" s="381"/>
      <c r="O4177" s="381"/>
      <c r="P4177" s="381"/>
      <c r="Q4177" s="381"/>
      <c r="R4177" s="379"/>
    </row>
    <row r="4178" spans="1:18" x14ac:dyDescent="0.25">
      <c r="A4178" s="378"/>
      <c r="B4178" s="381"/>
      <c r="C4178" s="381"/>
      <c r="D4178" s="381"/>
      <c r="E4178" s="381"/>
      <c r="F4178" s="381"/>
      <c r="G4178" s="381"/>
      <c r="H4178" s="381"/>
      <c r="I4178" s="381"/>
      <c r="J4178" s="381"/>
      <c r="K4178" s="381"/>
      <c r="L4178" s="381"/>
      <c r="M4178" s="381"/>
      <c r="N4178" s="381"/>
      <c r="O4178" s="381"/>
      <c r="P4178" s="381"/>
      <c r="Q4178" s="381"/>
      <c r="R4178" s="379"/>
    </row>
    <row r="4179" spans="1:18" x14ac:dyDescent="0.25">
      <c r="A4179" s="378"/>
      <c r="B4179" s="381"/>
      <c r="C4179" s="381"/>
      <c r="D4179" s="381"/>
      <c r="E4179" s="381"/>
      <c r="F4179" s="381"/>
      <c r="G4179" s="381"/>
      <c r="H4179" s="381"/>
      <c r="I4179" s="381"/>
      <c r="J4179" s="381"/>
      <c r="K4179" s="381"/>
      <c r="L4179" s="381"/>
      <c r="M4179" s="381"/>
      <c r="N4179" s="381"/>
      <c r="O4179" s="381"/>
      <c r="P4179" s="381"/>
      <c r="Q4179" s="381"/>
      <c r="R4179" s="379"/>
    </row>
    <row r="4180" spans="1:18" x14ac:dyDescent="0.25">
      <c r="A4180" s="378"/>
      <c r="B4180" s="381"/>
      <c r="C4180" s="381"/>
      <c r="D4180" s="381"/>
      <c r="E4180" s="381"/>
      <c r="F4180" s="381"/>
      <c r="G4180" s="381"/>
      <c r="H4180" s="381"/>
      <c r="I4180" s="381"/>
      <c r="J4180" s="381"/>
      <c r="K4180" s="381"/>
      <c r="L4180" s="381"/>
      <c r="M4180" s="381"/>
      <c r="N4180" s="381"/>
      <c r="O4180" s="381"/>
      <c r="P4180" s="381"/>
      <c r="Q4180" s="381"/>
      <c r="R4180" s="379"/>
    </row>
    <row r="4181" spans="1:18" x14ac:dyDescent="0.25">
      <c r="A4181" s="378"/>
      <c r="B4181" s="381"/>
      <c r="C4181" s="381"/>
      <c r="D4181" s="381"/>
      <c r="E4181" s="381"/>
      <c r="F4181" s="381"/>
      <c r="G4181" s="381"/>
      <c r="H4181" s="381"/>
      <c r="I4181" s="381"/>
      <c r="J4181" s="381"/>
      <c r="K4181" s="381"/>
      <c r="L4181" s="381"/>
      <c r="M4181" s="381"/>
      <c r="N4181" s="381"/>
      <c r="O4181" s="381"/>
      <c r="P4181" s="381"/>
      <c r="Q4181" s="381"/>
      <c r="R4181" s="379"/>
    </row>
    <row r="4182" spans="1:18" x14ac:dyDescent="0.25">
      <c r="A4182" s="378"/>
      <c r="B4182" s="381"/>
      <c r="C4182" s="381"/>
      <c r="D4182" s="381"/>
      <c r="E4182" s="381"/>
      <c r="F4182" s="381"/>
      <c r="G4182" s="381"/>
      <c r="H4182" s="381"/>
      <c r="I4182" s="381"/>
      <c r="J4182" s="381"/>
      <c r="K4182" s="381"/>
      <c r="L4182" s="381"/>
      <c r="M4182" s="381"/>
      <c r="N4182" s="381"/>
      <c r="O4182" s="381"/>
      <c r="P4182" s="381"/>
      <c r="Q4182" s="381"/>
      <c r="R4182" s="379"/>
    </row>
    <row r="4183" spans="1:18" x14ac:dyDescent="0.25">
      <c r="A4183" s="378"/>
      <c r="B4183" s="381"/>
      <c r="C4183" s="381"/>
      <c r="D4183" s="381"/>
      <c r="E4183" s="381"/>
      <c r="F4183" s="381"/>
      <c r="G4183" s="381"/>
      <c r="H4183" s="381"/>
      <c r="I4183" s="381"/>
      <c r="J4183" s="381"/>
      <c r="K4183" s="381"/>
      <c r="L4183" s="381"/>
      <c r="M4183" s="381"/>
      <c r="N4183" s="381"/>
      <c r="O4183" s="381"/>
      <c r="P4183" s="381"/>
      <c r="Q4183" s="381"/>
      <c r="R4183" s="379"/>
    </row>
    <row r="4184" spans="1:18" x14ac:dyDescent="0.25">
      <c r="A4184" s="378"/>
      <c r="B4184" s="381"/>
      <c r="C4184" s="381"/>
      <c r="D4184" s="381"/>
      <c r="E4184" s="381"/>
      <c r="F4184" s="381"/>
      <c r="G4184" s="381"/>
      <c r="H4184" s="381"/>
      <c r="I4184" s="381"/>
      <c r="J4184" s="381"/>
      <c r="K4184" s="381"/>
      <c r="L4184" s="381"/>
      <c r="M4184" s="381"/>
      <c r="N4184" s="381"/>
      <c r="O4184" s="381"/>
      <c r="P4184" s="381"/>
      <c r="Q4184" s="381"/>
      <c r="R4184" s="379"/>
    </row>
    <row r="4185" spans="1:18" x14ac:dyDescent="0.25">
      <c r="A4185" s="378"/>
      <c r="B4185" s="381"/>
      <c r="C4185" s="381"/>
      <c r="D4185" s="381"/>
      <c r="E4185" s="381"/>
      <c r="F4185" s="381"/>
      <c r="G4185" s="381"/>
      <c r="H4185" s="381"/>
      <c r="I4185" s="381"/>
      <c r="J4185" s="381"/>
      <c r="K4185" s="381"/>
      <c r="L4185" s="381"/>
      <c r="M4185" s="381"/>
      <c r="N4185" s="381"/>
      <c r="O4185" s="381"/>
      <c r="P4185" s="381"/>
      <c r="Q4185" s="381"/>
      <c r="R4185" s="379"/>
    </row>
    <row r="4186" spans="1:18" x14ac:dyDescent="0.25">
      <c r="A4186" s="378"/>
      <c r="B4186" s="381"/>
      <c r="C4186" s="381"/>
      <c r="D4186" s="381"/>
      <c r="E4186" s="381"/>
      <c r="F4186" s="381"/>
      <c r="G4186" s="381"/>
      <c r="H4186" s="381"/>
      <c r="I4186" s="381"/>
      <c r="J4186" s="381"/>
      <c r="K4186" s="381"/>
      <c r="L4186" s="381"/>
      <c r="M4186" s="381"/>
      <c r="N4186" s="381"/>
      <c r="O4186" s="381"/>
      <c r="P4186" s="381"/>
      <c r="Q4186" s="381"/>
      <c r="R4186" s="379"/>
    </row>
    <row r="4187" spans="1:18" x14ac:dyDescent="0.25">
      <c r="A4187" s="378"/>
      <c r="B4187" s="381"/>
      <c r="C4187" s="381"/>
      <c r="D4187" s="381"/>
      <c r="E4187" s="381"/>
      <c r="F4187" s="381"/>
      <c r="G4187" s="381"/>
      <c r="H4187" s="381"/>
      <c r="I4187" s="381"/>
      <c r="J4187" s="381"/>
      <c r="K4187" s="381"/>
      <c r="L4187" s="381"/>
      <c r="M4187" s="381"/>
      <c r="N4187" s="381"/>
      <c r="O4187" s="381"/>
      <c r="P4187" s="381"/>
      <c r="Q4187" s="381"/>
      <c r="R4187" s="379"/>
    </row>
    <row r="4188" spans="1:18" x14ac:dyDescent="0.25">
      <c r="A4188" s="378"/>
      <c r="B4188" s="381"/>
      <c r="C4188" s="381"/>
      <c r="D4188" s="381"/>
      <c r="E4188" s="381"/>
      <c r="F4188" s="381"/>
      <c r="G4188" s="381"/>
      <c r="H4188" s="381"/>
      <c r="I4188" s="381"/>
      <c r="J4188" s="381"/>
      <c r="K4188" s="381"/>
      <c r="L4188" s="381"/>
      <c r="M4188" s="381"/>
      <c r="N4188" s="381"/>
      <c r="O4188" s="381"/>
      <c r="P4188" s="381"/>
      <c r="Q4188" s="381"/>
      <c r="R4188" s="379"/>
    </row>
    <row r="4189" spans="1:18" x14ac:dyDescent="0.25">
      <c r="A4189" s="378"/>
      <c r="B4189" s="381"/>
      <c r="C4189" s="381"/>
      <c r="D4189" s="381"/>
      <c r="E4189" s="381"/>
      <c r="F4189" s="381"/>
      <c r="G4189" s="381"/>
      <c r="H4189" s="381"/>
      <c r="I4189" s="381"/>
      <c r="J4189" s="381"/>
      <c r="K4189" s="381"/>
      <c r="L4189" s="381"/>
      <c r="M4189" s="381"/>
      <c r="N4189" s="381"/>
      <c r="O4189" s="381"/>
      <c r="P4189" s="381"/>
      <c r="Q4189" s="381"/>
      <c r="R4189" s="379"/>
    </row>
    <row r="4190" spans="1:18" x14ac:dyDescent="0.25">
      <c r="A4190" s="378"/>
      <c r="B4190" s="381"/>
      <c r="C4190" s="381"/>
      <c r="D4190" s="381"/>
      <c r="E4190" s="381"/>
      <c r="F4190" s="381"/>
      <c r="G4190" s="381"/>
      <c r="H4190" s="381"/>
      <c r="I4190" s="381"/>
      <c r="J4190" s="381"/>
      <c r="K4190" s="381"/>
      <c r="L4190" s="381"/>
      <c r="M4190" s="381"/>
      <c r="N4190" s="381"/>
      <c r="O4190" s="381"/>
      <c r="P4190" s="381"/>
      <c r="Q4190" s="381"/>
      <c r="R4190" s="379"/>
    </row>
    <row r="4191" spans="1:18" x14ac:dyDescent="0.25">
      <c r="A4191" s="378"/>
      <c r="B4191" s="381"/>
      <c r="C4191" s="381"/>
      <c r="D4191" s="381"/>
      <c r="E4191" s="381"/>
      <c r="F4191" s="381"/>
      <c r="G4191" s="381"/>
      <c r="H4191" s="381"/>
      <c r="I4191" s="381"/>
      <c r="J4191" s="381"/>
      <c r="K4191" s="381"/>
      <c r="L4191" s="381"/>
      <c r="M4191" s="381"/>
      <c r="N4191" s="381"/>
      <c r="O4191" s="381"/>
      <c r="P4191" s="381"/>
      <c r="Q4191" s="381"/>
      <c r="R4191" s="379"/>
    </row>
    <row r="4192" spans="1:18" x14ac:dyDescent="0.25">
      <c r="A4192" s="378"/>
      <c r="B4192" s="381"/>
      <c r="C4192" s="381"/>
      <c r="D4192" s="381"/>
      <c r="E4192" s="381"/>
      <c r="F4192" s="381"/>
      <c r="G4192" s="381"/>
      <c r="H4192" s="381"/>
      <c r="I4192" s="381"/>
      <c r="J4192" s="381"/>
      <c r="K4192" s="381"/>
      <c r="L4192" s="381"/>
      <c r="M4192" s="381"/>
      <c r="N4192" s="381"/>
      <c r="O4192" s="381"/>
      <c r="P4192" s="381"/>
      <c r="Q4192" s="381"/>
      <c r="R4192" s="379"/>
    </row>
    <row r="4193" spans="1:18" x14ac:dyDescent="0.25">
      <c r="A4193" s="378"/>
      <c r="B4193" s="381"/>
      <c r="C4193" s="381"/>
      <c r="D4193" s="381"/>
      <c r="E4193" s="381"/>
      <c r="F4193" s="381"/>
      <c r="G4193" s="381"/>
      <c r="H4193" s="381"/>
      <c r="I4193" s="381"/>
      <c r="J4193" s="381"/>
      <c r="K4193" s="381"/>
      <c r="L4193" s="381"/>
      <c r="M4193" s="381"/>
      <c r="N4193" s="381"/>
      <c r="O4193" s="381"/>
      <c r="P4193" s="381"/>
      <c r="Q4193" s="381"/>
      <c r="R4193" s="379"/>
    </row>
    <row r="4194" spans="1:18" x14ac:dyDescent="0.25">
      <c r="A4194" s="378"/>
      <c r="B4194" s="381"/>
      <c r="C4194" s="381"/>
      <c r="D4194" s="381"/>
      <c r="E4194" s="381"/>
      <c r="F4194" s="381"/>
      <c r="G4194" s="381"/>
      <c r="H4194" s="381"/>
      <c r="I4194" s="381"/>
      <c r="J4194" s="381"/>
      <c r="K4194" s="381"/>
      <c r="L4194" s="381"/>
      <c r="M4194" s="381"/>
      <c r="N4194" s="381"/>
      <c r="O4194" s="381"/>
      <c r="P4194" s="381"/>
      <c r="Q4194" s="381"/>
      <c r="R4194" s="379"/>
    </row>
    <row r="4195" spans="1:18" x14ac:dyDescent="0.25">
      <c r="A4195" s="378"/>
      <c r="B4195" s="381"/>
      <c r="C4195" s="381"/>
      <c r="D4195" s="381"/>
      <c r="E4195" s="381"/>
      <c r="F4195" s="381"/>
      <c r="G4195" s="381"/>
      <c r="H4195" s="381"/>
      <c r="I4195" s="381"/>
      <c r="J4195" s="381"/>
      <c r="K4195" s="381"/>
      <c r="L4195" s="381"/>
      <c r="M4195" s="381"/>
      <c r="N4195" s="381"/>
      <c r="O4195" s="381"/>
      <c r="P4195" s="381"/>
      <c r="Q4195" s="381"/>
      <c r="R4195" s="379"/>
    </row>
    <row r="4196" spans="1:18" x14ac:dyDescent="0.25">
      <c r="A4196" s="378"/>
      <c r="B4196" s="381"/>
      <c r="C4196" s="381"/>
      <c r="D4196" s="381"/>
      <c r="E4196" s="381"/>
      <c r="F4196" s="381"/>
      <c r="G4196" s="381"/>
      <c r="H4196" s="381"/>
      <c r="I4196" s="381"/>
      <c r="J4196" s="381"/>
      <c r="K4196" s="381"/>
      <c r="L4196" s="381"/>
      <c r="M4196" s="381"/>
      <c r="N4196" s="381"/>
      <c r="O4196" s="381"/>
      <c r="P4196" s="381"/>
      <c r="Q4196" s="381"/>
      <c r="R4196" s="379"/>
    </row>
    <row r="4197" spans="1:18" x14ac:dyDescent="0.25">
      <c r="A4197" s="378"/>
      <c r="B4197" s="381"/>
      <c r="C4197" s="381"/>
      <c r="D4197" s="381"/>
      <c r="E4197" s="381"/>
      <c r="F4197" s="381"/>
      <c r="G4197" s="381"/>
      <c r="H4197" s="381"/>
      <c r="I4197" s="381"/>
      <c r="J4197" s="381"/>
      <c r="K4197" s="381"/>
      <c r="L4197" s="381"/>
      <c r="M4197" s="381"/>
      <c r="N4197" s="381"/>
      <c r="O4197" s="381"/>
      <c r="P4197" s="381"/>
      <c r="Q4197" s="381"/>
      <c r="R4197" s="379"/>
    </row>
    <row r="4198" spans="1:18" x14ac:dyDescent="0.25">
      <c r="A4198" s="378"/>
      <c r="B4198" s="381"/>
      <c r="C4198" s="381"/>
      <c r="D4198" s="381"/>
      <c r="E4198" s="381"/>
      <c r="F4198" s="381"/>
      <c r="G4198" s="381"/>
      <c r="H4198" s="381"/>
      <c r="I4198" s="381"/>
      <c r="J4198" s="381"/>
      <c r="K4198" s="381"/>
      <c r="L4198" s="381"/>
      <c r="M4198" s="381"/>
      <c r="N4198" s="381"/>
      <c r="O4198" s="381"/>
      <c r="P4198" s="381"/>
      <c r="Q4198" s="381"/>
      <c r="R4198" s="379"/>
    </row>
    <row r="4199" spans="1:18" x14ac:dyDescent="0.25">
      <c r="A4199" s="378"/>
      <c r="B4199" s="381"/>
      <c r="C4199" s="381"/>
      <c r="D4199" s="381"/>
      <c r="E4199" s="381"/>
      <c r="F4199" s="381"/>
      <c r="G4199" s="381"/>
      <c r="H4199" s="381"/>
      <c r="I4199" s="381"/>
      <c r="J4199" s="381"/>
      <c r="K4199" s="381"/>
      <c r="L4199" s="381"/>
      <c r="M4199" s="381"/>
      <c r="N4199" s="381"/>
      <c r="O4199" s="381"/>
      <c r="P4199" s="381"/>
      <c r="Q4199" s="381"/>
      <c r="R4199" s="379"/>
    </row>
    <row r="4200" spans="1:18" x14ac:dyDescent="0.25">
      <c r="A4200" s="378"/>
      <c r="B4200" s="381"/>
      <c r="C4200" s="381"/>
      <c r="D4200" s="381"/>
      <c r="E4200" s="381"/>
      <c r="F4200" s="381"/>
      <c r="G4200" s="381"/>
      <c r="H4200" s="381"/>
      <c r="I4200" s="381"/>
      <c r="J4200" s="381"/>
      <c r="K4200" s="381"/>
      <c r="L4200" s="381"/>
      <c r="M4200" s="381"/>
      <c r="N4200" s="381"/>
      <c r="O4200" s="381"/>
      <c r="P4200" s="381"/>
      <c r="Q4200" s="381"/>
      <c r="R4200" s="379"/>
    </row>
    <row r="4201" spans="1:18" x14ac:dyDescent="0.25">
      <c r="A4201" s="378"/>
      <c r="B4201" s="381"/>
      <c r="C4201" s="381"/>
      <c r="D4201" s="381"/>
      <c r="E4201" s="381"/>
      <c r="F4201" s="381"/>
      <c r="G4201" s="381"/>
      <c r="H4201" s="381"/>
      <c r="I4201" s="381"/>
      <c r="J4201" s="381"/>
      <c r="K4201" s="381"/>
      <c r="L4201" s="381"/>
      <c r="M4201" s="381"/>
      <c r="N4201" s="381"/>
      <c r="O4201" s="381"/>
      <c r="P4201" s="381"/>
      <c r="Q4201" s="381"/>
      <c r="R4201" s="379"/>
    </row>
    <row r="4202" spans="1:18" x14ac:dyDescent="0.25">
      <c r="A4202" s="378"/>
      <c r="B4202" s="381"/>
      <c r="C4202" s="381"/>
      <c r="D4202" s="381"/>
      <c r="E4202" s="381"/>
      <c r="F4202" s="381"/>
      <c r="G4202" s="381"/>
      <c r="H4202" s="381"/>
      <c r="I4202" s="381"/>
      <c r="J4202" s="381"/>
      <c r="K4202" s="381"/>
      <c r="L4202" s="381"/>
      <c r="M4202" s="381"/>
      <c r="N4202" s="381"/>
      <c r="O4202" s="381"/>
      <c r="P4202" s="381"/>
      <c r="Q4202" s="381"/>
      <c r="R4202" s="379"/>
    </row>
    <row r="4203" spans="1:18" x14ac:dyDescent="0.25">
      <c r="A4203" s="378"/>
      <c r="B4203" s="381"/>
      <c r="C4203" s="381"/>
      <c r="D4203" s="381"/>
      <c r="E4203" s="381"/>
      <c r="F4203" s="381"/>
      <c r="G4203" s="381"/>
      <c r="H4203" s="381"/>
      <c r="I4203" s="381"/>
      <c r="J4203" s="381"/>
      <c r="K4203" s="381"/>
      <c r="L4203" s="381"/>
      <c r="M4203" s="381"/>
      <c r="N4203" s="381"/>
      <c r="O4203" s="381"/>
      <c r="P4203" s="381"/>
      <c r="Q4203" s="381"/>
      <c r="R4203" s="379"/>
    </row>
    <row r="4204" spans="1:18" x14ac:dyDescent="0.25">
      <c r="A4204" s="378"/>
      <c r="B4204" s="381"/>
      <c r="C4204" s="381"/>
      <c r="D4204" s="381"/>
      <c r="E4204" s="381"/>
      <c r="F4204" s="381"/>
      <c r="G4204" s="381"/>
      <c r="H4204" s="381"/>
      <c r="I4204" s="381"/>
      <c r="J4204" s="381"/>
      <c r="K4204" s="381"/>
      <c r="L4204" s="381"/>
      <c r="M4204" s="381"/>
      <c r="N4204" s="381"/>
      <c r="O4204" s="381"/>
      <c r="P4204" s="381"/>
      <c r="Q4204" s="381"/>
      <c r="R4204" s="379"/>
    </row>
    <row r="4205" spans="1:18" x14ac:dyDescent="0.25">
      <c r="A4205" s="378"/>
      <c r="B4205" s="381"/>
      <c r="C4205" s="381"/>
      <c r="D4205" s="381"/>
      <c r="E4205" s="381"/>
      <c r="F4205" s="381"/>
      <c r="G4205" s="381"/>
      <c r="H4205" s="381"/>
      <c r="I4205" s="381"/>
      <c r="J4205" s="381"/>
      <c r="K4205" s="381"/>
      <c r="L4205" s="381"/>
      <c r="M4205" s="381"/>
      <c r="N4205" s="381"/>
      <c r="O4205" s="381"/>
      <c r="P4205" s="381"/>
      <c r="Q4205" s="381"/>
      <c r="R4205" s="379"/>
    </row>
    <row r="4206" spans="1:18" x14ac:dyDescent="0.25">
      <c r="A4206" s="378"/>
      <c r="B4206" s="381"/>
      <c r="C4206" s="381"/>
      <c r="D4206" s="381"/>
      <c r="E4206" s="381"/>
      <c r="F4206" s="381"/>
      <c r="G4206" s="381"/>
      <c r="H4206" s="381"/>
      <c r="I4206" s="381"/>
      <c r="J4206" s="381"/>
      <c r="K4206" s="381"/>
      <c r="L4206" s="381"/>
      <c r="M4206" s="381"/>
      <c r="N4206" s="381"/>
      <c r="O4206" s="381"/>
      <c r="P4206" s="381"/>
      <c r="Q4206" s="381"/>
      <c r="R4206" s="379"/>
    </row>
    <row r="4207" spans="1:18" x14ac:dyDescent="0.25">
      <c r="A4207" s="378"/>
      <c r="B4207" s="381"/>
      <c r="C4207" s="381"/>
      <c r="D4207" s="381"/>
      <c r="E4207" s="381"/>
      <c r="F4207" s="381"/>
      <c r="G4207" s="381"/>
      <c r="H4207" s="381"/>
      <c r="I4207" s="381"/>
      <c r="J4207" s="381"/>
      <c r="K4207" s="381"/>
      <c r="L4207" s="381"/>
      <c r="M4207" s="381"/>
      <c r="N4207" s="381"/>
      <c r="O4207" s="381"/>
      <c r="P4207" s="381"/>
      <c r="Q4207" s="381"/>
      <c r="R4207" s="379"/>
    </row>
    <row r="4208" spans="1:18" x14ac:dyDescent="0.25">
      <c r="A4208" s="378"/>
      <c r="B4208" s="381"/>
      <c r="C4208" s="381"/>
      <c r="D4208" s="381"/>
      <c r="E4208" s="381"/>
      <c r="F4208" s="381"/>
      <c r="G4208" s="381"/>
      <c r="H4208" s="381"/>
      <c r="I4208" s="381"/>
      <c r="J4208" s="381"/>
      <c r="K4208" s="381"/>
      <c r="L4208" s="381"/>
      <c r="M4208" s="381"/>
      <c r="N4208" s="381"/>
      <c r="O4208" s="381"/>
      <c r="P4208" s="381"/>
      <c r="Q4208" s="381"/>
      <c r="R4208" s="379"/>
    </row>
    <row r="4209" spans="1:18" x14ac:dyDescent="0.25">
      <c r="A4209" s="378"/>
      <c r="B4209" s="381"/>
      <c r="C4209" s="381"/>
      <c r="D4209" s="381"/>
      <c r="E4209" s="381"/>
      <c r="F4209" s="381"/>
      <c r="G4209" s="381"/>
      <c r="H4209" s="381"/>
      <c r="I4209" s="381"/>
      <c r="J4209" s="381"/>
      <c r="K4209" s="381"/>
      <c r="L4209" s="381"/>
      <c r="M4209" s="381"/>
      <c r="N4209" s="381"/>
      <c r="O4209" s="381"/>
      <c r="P4209" s="381"/>
      <c r="Q4209" s="381"/>
      <c r="R4209" s="379"/>
    </row>
    <row r="4210" spans="1:18" x14ac:dyDescent="0.25">
      <c r="A4210" s="378"/>
      <c r="B4210" s="381"/>
      <c r="C4210" s="381"/>
      <c r="D4210" s="381"/>
      <c r="E4210" s="381"/>
      <c r="F4210" s="381"/>
      <c r="G4210" s="381"/>
      <c r="H4210" s="381"/>
      <c r="I4210" s="381"/>
      <c r="J4210" s="381"/>
      <c r="K4210" s="381"/>
      <c r="L4210" s="381"/>
      <c r="M4210" s="381"/>
      <c r="N4210" s="381"/>
      <c r="O4210" s="381"/>
      <c r="P4210" s="381"/>
      <c r="Q4210" s="381"/>
      <c r="R4210" s="379"/>
    </row>
    <row r="4211" spans="1:18" x14ac:dyDescent="0.25">
      <c r="A4211" s="378"/>
      <c r="B4211" s="381"/>
      <c r="C4211" s="381"/>
      <c r="D4211" s="381"/>
      <c r="E4211" s="381"/>
      <c r="F4211" s="381"/>
      <c r="G4211" s="381"/>
      <c r="H4211" s="381"/>
      <c r="I4211" s="381"/>
      <c r="J4211" s="381"/>
      <c r="K4211" s="381"/>
      <c r="L4211" s="381"/>
      <c r="M4211" s="381"/>
      <c r="N4211" s="381"/>
      <c r="O4211" s="381"/>
      <c r="P4211" s="381"/>
      <c r="Q4211" s="381"/>
      <c r="R4211" s="379"/>
    </row>
    <row r="4212" spans="1:18" x14ac:dyDescent="0.25">
      <c r="A4212" s="378"/>
      <c r="B4212" s="381"/>
      <c r="C4212" s="381"/>
      <c r="D4212" s="381"/>
      <c r="E4212" s="381"/>
      <c r="F4212" s="381"/>
      <c r="G4212" s="381"/>
      <c r="H4212" s="381"/>
      <c r="I4212" s="381"/>
      <c r="J4212" s="381"/>
      <c r="K4212" s="381"/>
      <c r="L4212" s="381"/>
      <c r="M4212" s="381"/>
      <c r="N4212" s="381"/>
      <c r="O4212" s="381"/>
      <c r="P4212" s="381"/>
      <c r="Q4212" s="381"/>
      <c r="R4212" s="379"/>
    </row>
    <row r="4213" spans="1:18" x14ac:dyDescent="0.25">
      <c r="A4213" s="378"/>
      <c r="B4213" s="381"/>
      <c r="C4213" s="381"/>
      <c r="D4213" s="381"/>
      <c r="E4213" s="381"/>
      <c r="F4213" s="381"/>
      <c r="G4213" s="381"/>
      <c r="H4213" s="381"/>
      <c r="I4213" s="381"/>
      <c r="J4213" s="381"/>
      <c r="K4213" s="381"/>
      <c r="L4213" s="381"/>
      <c r="M4213" s="381"/>
      <c r="N4213" s="381"/>
      <c r="O4213" s="381"/>
      <c r="P4213" s="381"/>
      <c r="Q4213" s="381"/>
      <c r="R4213" s="379"/>
    </row>
    <row r="4214" spans="1:18" x14ac:dyDescent="0.25">
      <c r="A4214" s="378"/>
      <c r="B4214" s="381"/>
      <c r="C4214" s="381"/>
      <c r="D4214" s="381"/>
      <c r="E4214" s="381"/>
      <c r="F4214" s="381"/>
      <c r="G4214" s="381"/>
      <c r="H4214" s="381"/>
      <c r="I4214" s="381"/>
      <c r="J4214" s="381"/>
      <c r="K4214" s="381"/>
      <c r="L4214" s="381"/>
      <c r="M4214" s="381"/>
      <c r="N4214" s="381"/>
      <c r="O4214" s="381"/>
      <c r="P4214" s="381"/>
      <c r="Q4214" s="381"/>
      <c r="R4214" s="379"/>
    </row>
    <row r="4215" spans="1:18" x14ac:dyDescent="0.25">
      <c r="A4215" s="378"/>
      <c r="B4215" s="381"/>
      <c r="C4215" s="381"/>
      <c r="D4215" s="381"/>
      <c r="E4215" s="381"/>
      <c r="F4215" s="381"/>
      <c r="G4215" s="381"/>
      <c r="H4215" s="381"/>
      <c r="I4215" s="381"/>
      <c r="J4215" s="381"/>
      <c r="K4215" s="381"/>
      <c r="L4215" s="381"/>
      <c r="M4215" s="381"/>
      <c r="N4215" s="381"/>
      <c r="O4215" s="381"/>
      <c r="P4215" s="381"/>
      <c r="Q4215" s="381"/>
      <c r="R4215" s="379"/>
    </row>
    <row r="4216" spans="1:18" x14ac:dyDescent="0.25">
      <c r="A4216" s="378"/>
      <c r="B4216" s="381"/>
      <c r="C4216" s="381"/>
      <c r="D4216" s="381"/>
      <c r="E4216" s="381"/>
      <c r="F4216" s="381"/>
      <c r="G4216" s="381"/>
      <c r="H4216" s="381"/>
      <c r="I4216" s="381"/>
      <c r="J4216" s="381"/>
      <c r="K4216" s="381"/>
      <c r="L4216" s="381"/>
      <c r="M4216" s="381"/>
      <c r="N4216" s="381"/>
      <c r="O4216" s="381"/>
      <c r="P4216" s="381"/>
      <c r="Q4216" s="381"/>
      <c r="R4216" s="379"/>
    </row>
    <row r="4217" spans="1:18" x14ac:dyDescent="0.25">
      <c r="A4217" s="378"/>
      <c r="B4217" s="381"/>
      <c r="C4217" s="381"/>
      <c r="D4217" s="381"/>
      <c r="E4217" s="381"/>
      <c r="F4217" s="381"/>
      <c r="G4217" s="381"/>
      <c r="H4217" s="381"/>
      <c r="I4217" s="381"/>
      <c r="J4217" s="381"/>
      <c r="K4217" s="381"/>
      <c r="L4217" s="381"/>
      <c r="M4217" s="381"/>
      <c r="N4217" s="381"/>
      <c r="O4217" s="381"/>
      <c r="P4217" s="381"/>
      <c r="Q4217" s="381"/>
      <c r="R4217" s="379"/>
    </row>
    <row r="4218" spans="1:18" x14ac:dyDescent="0.25">
      <c r="A4218" s="378"/>
      <c r="B4218" s="381"/>
      <c r="C4218" s="381"/>
      <c r="D4218" s="381"/>
      <c r="E4218" s="381"/>
      <c r="F4218" s="381"/>
      <c r="G4218" s="381"/>
      <c r="H4218" s="381"/>
      <c r="I4218" s="381"/>
      <c r="J4218" s="381"/>
      <c r="K4218" s="381"/>
      <c r="L4218" s="381"/>
      <c r="M4218" s="381"/>
      <c r="N4218" s="381"/>
      <c r="O4218" s="381"/>
      <c r="P4218" s="381"/>
      <c r="Q4218" s="381"/>
      <c r="R4218" s="379"/>
    </row>
    <row r="4219" spans="1:18" x14ac:dyDescent="0.25">
      <c r="A4219" s="378"/>
      <c r="B4219" s="381"/>
      <c r="C4219" s="381"/>
      <c r="D4219" s="381"/>
      <c r="E4219" s="381"/>
      <c r="F4219" s="381"/>
      <c r="G4219" s="381"/>
      <c r="H4219" s="381"/>
      <c r="I4219" s="381"/>
      <c r="J4219" s="381"/>
      <c r="K4219" s="381"/>
      <c r="L4219" s="381"/>
      <c r="M4219" s="381"/>
      <c r="N4219" s="381"/>
      <c r="O4219" s="381"/>
      <c r="P4219" s="381"/>
      <c r="Q4219" s="381"/>
      <c r="R4219" s="379"/>
    </row>
    <row r="4220" spans="1:18" x14ac:dyDescent="0.25">
      <c r="A4220" s="378"/>
      <c r="B4220" s="381"/>
      <c r="C4220" s="381"/>
      <c r="D4220" s="381"/>
      <c r="E4220" s="381"/>
      <c r="F4220" s="381"/>
      <c r="G4220" s="381"/>
      <c r="H4220" s="381"/>
      <c r="I4220" s="381"/>
      <c r="J4220" s="381"/>
      <c r="K4220" s="381"/>
      <c r="L4220" s="381"/>
      <c r="M4220" s="381"/>
      <c r="N4220" s="381"/>
      <c r="O4220" s="381"/>
      <c r="P4220" s="381"/>
      <c r="Q4220" s="381"/>
      <c r="R4220" s="379"/>
    </row>
    <row r="4221" spans="1:18" x14ac:dyDescent="0.25">
      <c r="A4221" s="378"/>
      <c r="B4221" s="381"/>
      <c r="C4221" s="381"/>
      <c r="D4221" s="381"/>
      <c r="E4221" s="381"/>
      <c r="F4221" s="381"/>
      <c r="G4221" s="381"/>
      <c r="H4221" s="381"/>
      <c r="I4221" s="381"/>
      <c r="J4221" s="381"/>
      <c r="K4221" s="381"/>
      <c r="L4221" s="381"/>
      <c r="M4221" s="381"/>
      <c r="N4221" s="381"/>
      <c r="O4221" s="381"/>
      <c r="P4221" s="381"/>
      <c r="Q4221" s="381"/>
      <c r="R4221" s="379"/>
    </row>
    <row r="4222" spans="1:18" x14ac:dyDescent="0.25">
      <c r="A4222" s="378"/>
      <c r="B4222" s="381"/>
      <c r="C4222" s="381"/>
      <c r="D4222" s="381"/>
      <c r="E4222" s="381"/>
      <c r="F4222" s="381"/>
      <c r="G4222" s="381"/>
      <c r="H4222" s="381"/>
      <c r="I4222" s="381"/>
      <c r="J4222" s="381"/>
      <c r="K4222" s="381"/>
      <c r="L4222" s="381"/>
      <c r="M4222" s="381"/>
      <c r="N4222" s="381"/>
      <c r="O4222" s="381"/>
      <c r="P4222" s="381"/>
      <c r="Q4222" s="381"/>
      <c r="R4222" s="379"/>
    </row>
    <row r="4223" spans="1:18" x14ac:dyDescent="0.25">
      <c r="A4223" s="378"/>
      <c r="B4223" s="381"/>
      <c r="C4223" s="381"/>
      <c r="D4223" s="381"/>
      <c r="E4223" s="381"/>
      <c r="F4223" s="381"/>
      <c r="G4223" s="381"/>
      <c r="H4223" s="381"/>
      <c r="I4223" s="381"/>
      <c r="J4223" s="381"/>
      <c r="K4223" s="381"/>
      <c r="L4223" s="381"/>
      <c r="M4223" s="381"/>
      <c r="N4223" s="381"/>
      <c r="O4223" s="381"/>
      <c r="P4223" s="381"/>
      <c r="Q4223" s="381"/>
      <c r="R4223" s="379"/>
    </row>
    <row r="4224" spans="1:18" x14ac:dyDescent="0.25">
      <c r="A4224" s="378"/>
      <c r="B4224" s="381"/>
      <c r="C4224" s="381"/>
      <c r="D4224" s="381"/>
      <c r="E4224" s="381"/>
      <c r="F4224" s="381"/>
      <c r="G4224" s="381"/>
      <c r="H4224" s="381"/>
      <c r="I4224" s="381"/>
      <c r="J4224" s="381"/>
      <c r="K4224" s="381"/>
      <c r="L4224" s="381"/>
      <c r="M4224" s="381"/>
      <c r="N4224" s="381"/>
      <c r="O4224" s="381"/>
      <c r="P4224" s="381"/>
      <c r="Q4224" s="381"/>
      <c r="R4224" s="379"/>
    </row>
    <row r="4225" spans="1:18" x14ac:dyDescent="0.25">
      <c r="A4225" s="378"/>
      <c r="B4225" s="381"/>
      <c r="C4225" s="381"/>
      <c r="D4225" s="381"/>
      <c r="E4225" s="381"/>
      <c r="F4225" s="381"/>
      <c r="G4225" s="381"/>
      <c r="H4225" s="381"/>
      <c r="I4225" s="381"/>
      <c r="J4225" s="381"/>
      <c r="K4225" s="381"/>
      <c r="L4225" s="381"/>
      <c r="M4225" s="381"/>
      <c r="N4225" s="381"/>
      <c r="O4225" s="381"/>
      <c r="P4225" s="381"/>
      <c r="Q4225" s="381"/>
      <c r="R4225" s="379"/>
    </row>
    <row r="4226" spans="1:18" x14ac:dyDescent="0.25">
      <c r="A4226" s="378"/>
      <c r="B4226" s="381"/>
      <c r="C4226" s="381"/>
      <c r="D4226" s="381"/>
      <c r="E4226" s="381"/>
      <c r="F4226" s="381"/>
      <c r="G4226" s="381"/>
      <c r="H4226" s="381"/>
      <c r="I4226" s="381"/>
      <c r="J4226" s="381"/>
      <c r="K4226" s="381"/>
      <c r="L4226" s="381"/>
      <c r="M4226" s="381"/>
      <c r="N4226" s="381"/>
      <c r="O4226" s="381"/>
      <c r="P4226" s="381"/>
      <c r="Q4226" s="381"/>
      <c r="R4226" s="379"/>
    </row>
    <row r="4227" spans="1:18" x14ac:dyDescent="0.25">
      <c r="A4227" s="378"/>
      <c r="B4227" s="381"/>
      <c r="C4227" s="381"/>
      <c r="D4227" s="381"/>
      <c r="E4227" s="381"/>
      <c r="F4227" s="381"/>
      <c r="G4227" s="381"/>
      <c r="H4227" s="381"/>
      <c r="I4227" s="381"/>
      <c r="J4227" s="381"/>
      <c r="K4227" s="381"/>
      <c r="L4227" s="381"/>
      <c r="M4227" s="381"/>
      <c r="N4227" s="381"/>
      <c r="O4227" s="381"/>
      <c r="P4227" s="381"/>
      <c r="Q4227" s="381"/>
      <c r="R4227" s="379"/>
    </row>
    <row r="4228" spans="1:18" x14ac:dyDescent="0.25">
      <c r="A4228" s="378"/>
      <c r="B4228" s="381"/>
      <c r="C4228" s="381"/>
      <c r="D4228" s="381"/>
      <c r="E4228" s="381"/>
      <c r="F4228" s="381"/>
      <c r="G4228" s="381"/>
      <c r="H4228" s="381"/>
      <c r="I4228" s="381"/>
      <c r="J4228" s="381"/>
      <c r="K4228" s="381"/>
      <c r="L4228" s="381"/>
      <c r="M4228" s="381"/>
      <c r="N4228" s="381"/>
      <c r="O4228" s="381"/>
      <c r="P4228" s="381"/>
      <c r="Q4228" s="381"/>
      <c r="R4228" s="379"/>
    </row>
    <row r="4229" spans="1:18" x14ac:dyDescent="0.25">
      <c r="A4229" s="378"/>
      <c r="B4229" s="381"/>
      <c r="C4229" s="381"/>
      <c r="D4229" s="381"/>
      <c r="E4229" s="381"/>
      <c r="F4229" s="381"/>
      <c r="G4229" s="381"/>
      <c r="H4229" s="381"/>
      <c r="I4229" s="381"/>
      <c r="J4229" s="381"/>
      <c r="K4229" s="381"/>
      <c r="L4229" s="381"/>
      <c r="M4229" s="381"/>
      <c r="N4229" s="381"/>
      <c r="O4229" s="381"/>
      <c r="P4229" s="381"/>
      <c r="Q4229" s="381"/>
      <c r="R4229" s="379"/>
    </row>
    <row r="4230" spans="1:18" x14ac:dyDescent="0.25">
      <c r="A4230" s="378"/>
      <c r="B4230" s="381"/>
      <c r="C4230" s="381"/>
      <c r="D4230" s="381"/>
      <c r="E4230" s="381"/>
      <c r="F4230" s="381"/>
      <c r="G4230" s="381"/>
      <c r="H4230" s="381"/>
      <c r="I4230" s="381"/>
      <c r="J4230" s="381"/>
      <c r="K4230" s="381"/>
      <c r="L4230" s="381"/>
      <c r="M4230" s="381"/>
      <c r="N4230" s="381"/>
      <c r="O4230" s="381"/>
      <c r="P4230" s="381"/>
      <c r="Q4230" s="381"/>
      <c r="R4230" s="379"/>
    </row>
    <row r="4231" spans="1:18" x14ac:dyDescent="0.25">
      <c r="A4231" s="378"/>
      <c r="B4231" s="381"/>
      <c r="C4231" s="381"/>
      <c r="D4231" s="381"/>
      <c r="E4231" s="381"/>
      <c r="F4231" s="381"/>
      <c r="G4231" s="381"/>
      <c r="H4231" s="381"/>
      <c r="I4231" s="381"/>
      <c r="J4231" s="381"/>
      <c r="K4231" s="381"/>
      <c r="L4231" s="381"/>
      <c r="M4231" s="381"/>
      <c r="N4231" s="381"/>
      <c r="O4231" s="381"/>
      <c r="P4231" s="381"/>
      <c r="Q4231" s="381"/>
      <c r="R4231" s="379"/>
    </row>
    <row r="4232" spans="1:18" x14ac:dyDescent="0.25">
      <c r="A4232" s="378"/>
      <c r="B4232" s="381"/>
      <c r="C4232" s="381"/>
      <c r="D4232" s="381"/>
      <c r="E4232" s="381"/>
      <c r="F4232" s="381"/>
      <c r="G4232" s="381"/>
      <c r="H4232" s="381"/>
      <c r="I4232" s="381"/>
      <c r="J4232" s="381"/>
      <c r="K4232" s="381"/>
      <c r="L4232" s="381"/>
      <c r="M4232" s="381"/>
      <c r="N4232" s="381"/>
      <c r="O4232" s="381"/>
      <c r="P4232" s="381"/>
      <c r="Q4232" s="381"/>
      <c r="R4232" s="379"/>
    </row>
    <row r="4233" spans="1:18" x14ac:dyDescent="0.25">
      <c r="A4233" s="378"/>
      <c r="B4233" s="381"/>
      <c r="C4233" s="381"/>
      <c r="D4233" s="381"/>
      <c r="E4233" s="381"/>
      <c r="F4233" s="381"/>
      <c r="G4233" s="381"/>
      <c r="H4233" s="381"/>
      <c r="I4233" s="381"/>
      <c r="J4233" s="381"/>
      <c r="K4233" s="381"/>
      <c r="L4233" s="381"/>
      <c r="M4233" s="381"/>
      <c r="N4233" s="381"/>
      <c r="O4233" s="381"/>
      <c r="P4233" s="381"/>
      <c r="Q4233" s="381"/>
      <c r="R4233" s="379"/>
    </row>
    <row r="4234" spans="1:18" x14ac:dyDescent="0.25">
      <c r="A4234" s="378"/>
      <c r="B4234" s="381"/>
      <c r="C4234" s="381"/>
      <c r="D4234" s="381"/>
      <c r="E4234" s="381"/>
      <c r="F4234" s="381"/>
      <c r="G4234" s="381"/>
      <c r="H4234" s="381"/>
      <c r="I4234" s="381"/>
      <c r="J4234" s="381"/>
      <c r="K4234" s="381"/>
      <c r="L4234" s="381"/>
      <c r="M4234" s="381"/>
      <c r="N4234" s="381"/>
      <c r="O4234" s="381"/>
      <c r="P4234" s="381"/>
      <c r="Q4234" s="381"/>
      <c r="R4234" s="379"/>
    </row>
    <row r="4235" spans="1:18" x14ac:dyDescent="0.25">
      <c r="A4235" s="378"/>
      <c r="B4235" s="381"/>
      <c r="C4235" s="381"/>
      <c r="D4235" s="381"/>
      <c r="E4235" s="381"/>
      <c r="F4235" s="381"/>
      <c r="G4235" s="381"/>
      <c r="H4235" s="381"/>
      <c r="I4235" s="381"/>
      <c r="J4235" s="381"/>
      <c r="K4235" s="381"/>
      <c r="L4235" s="381"/>
      <c r="M4235" s="381"/>
      <c r="N4235" s="381"/>
      <c r="O4235" s="381"/>
      <c r="P4235" s="381"/>
      <c r="Q4235" s="381"/>
      <c r="R4235" s="379"/>
    </row>
    <row r="4236" spans="1:18" x14ac:dyDescent="0.25">
      <c r="A4236" s="378"/>
      <c r="B4236" s="381"/>
      <c r="C4236" s="381"/>
      <c r="D4236" s="381"/>
      <c r="E4236" s="381"/>
      <c r="F4236" s="381"/>
      <c r="G4236" s="381"/>
      <c r="H4236" s="381"/>
      <c r="I4236" s="381"/>
      <c r="J4236" s="381"/>
      <c r="K4236" s="381"/>
      <c r="L4236" s="381"/>
      <c r="M4236" s="381"/>
      <c r="N4236" s="381"/>
      <c r="O4236" s="381"/>
      <c r="P4236" s="381"/>
      <c r="Q4236" s="381"/>
      <c r="R4236" s="379"/>
    </row>
    <row r="4237" spans="1:18" x14ac:dyDescent="0.25">
      <c r="A4237" s="378"/>
      <c r="B4237" s="381"/>
      <c r="C4237" s="381"/>
      <c r="D4237" s="381"/>
      <c r="E4237" s="381"/>
      <c r="F4237" s="381"/>
      <c r="G4237" s="381"/>
      <c r="H4237" s="381"/>
      <c r="I4237" s="381"/>
      <c r="J4237" s="381"/>
      <c r="K4237" s="381"/>
      <c r="L4237" s="381"/>
      <c r="M4237" s="381"/>
      <c r="N4237" s="381"/>
      <c r="O4237" s="381"/>
      <c r="P4237" s="381"/>
      <c r="Q4237" s="381"/>
      <c r="R4237" s="379"/>
    </row>
    <row r="4238" spans="1:18" x14ac:dyDescent="0.25">
      <c r="A4238" s="378"/>
      <c r="B4238" s="381"/>
      <c r="C4238" s="381"/>
      <c r="D4238" s="381"/>
      <c r="E4238" s="381"/>
      <c r="F4238" s="381"/>
      <c r="G4238" s="381"/>
      <c r="H4238" s="381"/>
      <c r="I4238" s="381"/>
      <c r="J4238" s="381"/>
      <c r="K4238" s="381"/>
      <c r="L4238" s="381"/>
      <c r="M4238" s="381"/>
      <c r="N4238" s="381"/>
      <c r="O4238" s="381"/>
      <c r="P4238" s="381"/>
      <c r="Q4238" s="381"/>
      <c r="R4238" s="379"/>
    </row>
    <row r="4239" spans="1:18" x14ac:dyDescent="0.25">
      <c r="A4239" s="378"/>
      <c r="B4239" s="381"/>
      <c r="C4239" s="381"/>
      <c r="D4239" s="381"/>
      <c r="E4239" s="381"/>
      <c r="F4239" s="381"/>
      <c r="G4239" s="381"/>
      <c r="H4239" s="381"/>
      <c r="I4239" s="381"/>
      <c r="J4239" s="381"/>
      <c r="K4239" s="381"/>
      <c r="L4239" s="381"/>
      <c r="M4239" s="381"/>
      <c r="N4239" s="381"/>
      <c r="O4239" s="381"/>
      <c r="P4239" s="381"/>
      <c r="Q4239" s="381"/>
      <c r="R4239" s="379"/>
    </row>
    <row r="4240" spans="1:18" x14ac:dyDescent="0.25">
      <c r="A4240" s="378"/>
      <c r="B4240" s="381"/>
      <c r="C4240" s="381"/>
      <c r="D4240" s="381"/>
      <c r="E4240" s="381"/>
      <c r="F4240" s="381"/>
      <c r="G4240" s="381"/>
      <c r="H4240" s="381"/>
      <c r="I4240" s="381"/>
      <c r="J4240" s="381"/>
      <c r="K4240" s="381"/>
      <c r="L4240" s="381"/>
      <c r="M4240" s="381"/>
      <c r="N4240" s="381"/>
      <c r="O4240" s="381"/>
      <c r="P4240" s="381"/>
      <c r="Q4240" s="381"/>
      <c r="R4240" s="379"/>
    </row>
    <row r="4241" spans="1:18" x14ac:dyDescent="0.25">
      <c r="A4241" s="378"/>
      <c r="B4241" s="381"/>
      <c r="C4241" s="381"/>
      <c r="D4241" s="381"/>
      <c r="E4241" s="381"/>
      <c r="F4241" s="381"/>
      <c r="G4241" s="381"/>
      <c r="H4241" s="381"/>
      <c r="I4241" s="381"/>
      <c r="J4241" s="381"/>
      <c r="K4241" s="381"/>
      <c r="L4241" s="381"/>
      <c r="M4241" s="381"/>
      <c r="N4241" s="381"/>
      <c r="O4241" s="381"/>
      <c r="P4241" s="381"/>
      <c r="Q4241" s="381"/>
      <c r="R4241" s="379"/>
    </row>
    <row r="4242" spans="1:18" x14ac:dyDescent="0.25">
      <c r="A4242" s="378"/>
      <c r="B4242" s="381"/>
      <c r="C4242" s="381"/>
      <c r="D4242" s="381"/>
      <c r="E4242" s="381"/>
      <c r="F4242" s="381"/>
      <c r="G4242" s="381"/>
      <c r="H4242" s="381"/>
      <c r="I4242" s="381"/>
      <c r="J4242" s="381"/>
      <c r="K4242" s="381"/>
      <c r="L4242" s="381"/>
      <c r="M4242" s="381"/>
      <c r="N4242" s="381"/>
      <c r="O4242" s="381"/>
      <c r="P4242" s="381"/>
      <c r="Q4242" s="381"/>
      <c r="R4242" s="379"/>
    </row>
    <row r="4243" spans="1:18" x14ac:dyDescent="0.25">
      <c r="A4243" s="378"/>
      <c r="B4243" s="381"/>
      <c r="C4243" s="381"/>
      <c r="D4243" s="381"/>
      <c r="E4243" s="381"/>
      <c r="F4243" s="381"/>
      <c r="G4243" s="381"/>
      <c r="H4243" s="381"/>
      <c r="I4243" s="381"/>
      <c r="J4243" s="381"/>
      <c r="K4243" s="381"/>
      <c r="L4243" s="381"/>
      <c r="M4243" s="381"/>
      <c r="N4243" s="381"/>
      <c r="O4243" s="381"/>
      <c r="P4243" s="381"/>
      <c r="Q4243" s="381"/>
      <c r="R4243" s="379"/>
    </row>
    <row r="4244" spans="1:18" x14ac:dyDescent="0.25">
      <c r="A4244" s="378"/>
      <c r="B4244" s="381"/>
      <c r="C4244" s="381"/>
      <c r="D4244" s="381"/>
      <c r="E4244" s="381"/>
      <c r="F4244" s="381"/>
      <c r="G4244" s="381"/>
      <c r="H4244" s="381"/>
      <c r="I4244" s="381"/>
      <c r="J4244" s="381"/>
      <c r="K4244" s="381"/>
      <c r="L4244" s="381"/>
      <c r="M4244" s="381"/>
      <c r="N4244" s="381"/>
      <c r="O4244" s="381"/>
      <c r="P4244" s="381"/>
      <c r="Q4244" s="381"/>
      <c r="R4244" s="379"/>
    </row>
    <row r="4245" spans="1:18" x14ac:dyDescent="0.25">
      <c r="A4245" s="378"/>
      <c r="B4245" s="381"/>
      <c r="C4245" s="381"/>
      <c r="D4245" s="381"/>
      <c r="E4245" s="381"/>
      <c r="F4245" s="381"/>
      <c r="G4245" s="381"/>
      <c r="H4245" s="381"/>
      <c r="I4245" s="381"/>
      <c r="J4245" s="381"/>
      <c r="K4245" s="381"/>
      <c r="L4245" s="381"/>
      <c r="M4245" s="381"/>
      <c r="N4245" s="381"/>
      <c r="O4245" s="381"/>
      <c r="P4245" s="381"/>
      <c r="Q4245" s="381"/>
      <c r="R4245" s="379"/>
    </row>
    <row r="4246" spans="1:18" x14ac:dyDescent="0.25">
      <c r="A4246" s="378"/>
      <c r="B4246" s="381"/>
      <c r="C4246" s="381"/>
      <c r="D4246" s="381"/>
      <c r="E4246" s="381"/>
      <c r="F4246" s="381"/>
      <c r="G4246" s="381"/>
      <c r="H4246" s="381"/>
      <c r="I4246" s="381"/>
      <c r="J4246" s="381"/>
      <c r="K4246" s="381"/>
      <c r="L4246" s="381"/>
      <c r="M4246" s="381"/>
      <c r="N4246" s="381"/>
      <c r="O4246" s="381"/>
      <c r="P4246" s="381"/>
      <c r="Q4246" s="381"/>
      <c r="R4246" s="379"/>
    </row>
    <row r="4247" spans="1:18" x14ac:dyDescent="0.25">
      <c r="A4247" s="378"/>
      <c r="B4247" s="381"/>
      <c r="C4247" s="381"/>
      <c r="D4247" s="381"/>
      <c r="E4247" s="381"/>
      <c r="F4247" s="381"/>
      <c r="G4247" s="381"/>
      <c r="H4247" s="381"/>
      <c r="I4247" s="381"/>
      <c r="J4247" s="381"/>
      <c r="K4247" s="381"/>
      <c r="L4247" s="381"/>
      <c r="M4247" s="381"/>
      <c r="N4247" s="381"/>
      <c r="O4247" s="381"/>
      <c r="P4247" s="381"/>
      <c r="Q4247" s="381"/>
      <c r="R4247" s="379"/>
    </row>
    <row r="4248" spans="1:18" x14ac:dyDescent="0.25">
      <c r="A4248" s="378"/>
      <c r="B4248" s="381"/>
      <c r="C4248" s="381"/>
      <c r="D4248" s="381"/>
      <c r="E4248" s="381"/>
      <c r="F4248" s="381"/>
      <c r="G4248" s="381"/>
      <c r="H4248" s="381"/>
      <c r="I4248" s="381"/>
      <c r="J4248" s="381"/>
      <c r="K4248" s="381"/>
      <c r="L4248" s="381"/>
      <c r="M4248" s="381"/>
      <c r="N4248" s="381"/>
      <c r="O4248" s="381"/>
      <c r="P4248" s="381"/>
      <c r="Q4248" s="381"/>
      <c r="R4248" s="379"/>
    </row>
    <row r="4249" spans="1:18" x14ac:dyDescent="0.25">
      <c r="A4249" s="378"/>
      <c r="B4249" s="381"/>
      <c r="C4249" s="381"/>
      <c r="D4249" s="381"/>
      <c r="E4249" s="381"/>
      <c r="F4249" s="381"/>
      <c r="G4249" s="381"/>
      <c r="H4249" s="381"/>
      <c r="I4249" s="381"/>
      <c r="J4249" s="381"/>
      <c r="K4249" s="381"/>
      <c r="L4249" s="381"/>
      <c r="M4249" s="381"/>
      <c r="N4249" s="381"/>
      <c r="O4249" s="381"/>
      <c r="P4249" s="381"/>
      <c r="Q4249" s="381"/>
      <c r="R4249" s="379"/>
    </row>
    <row r="4250" spans="1:18" x14ac:dyDescent="0.25">
      <c r="A4250" s="378"/>
      <c r="B4250" s="381"/>
      <c r="C4250" s="381"/>
      <c r="D4250" s="381"/>
      <c r="E4250" s="381"/>
      <c r="F4250" s="381"/>
      <c r="G4250" s="381"/>
      <c r="H4250" s="381"/>
      <c r="I4250" s="381"/>
      <c r="J4250" s="381"/>
      <c r="K4250" s="381"/>
      <c r="L4250" s="381"/>
      <c r="M4250" s="381"/>
      <c r="N4250" s="381"/>
      <c r="O4250" s="381"/>
      <c r="P4250" s="381"/>
      <c r="Q4250" s="381"/>
      <c r="R4250" s="379"/>
    </row>
    <row r="4251" spans="1:18" x14ac:dyDescent="0.25">
      <c r="A4251" s="378"/>
      <c r="B4251" s="381"/>
      <c r="C4251" s="381"/>
      <c r="D4251" s="381"/>
      <c r="E4251" s="381"/>
      <c r="F4251" s="381"/>
      <c r="G4251" s="381"/>
      <c r="H4251" s="381"/>
      <c r="I4251" s="381"/>
      <c r="J4251" s="381"/>
      <c r="K4251" s="381"/>
      <c r="L4251" s="381"/>
      <c r="M4251" s="381"/>
      <c r="N4251" s="381"/>
      <c r="O4251" s="381"/>
      <c r="P4251" s="381"/>
      <c r="Q4251" s="381"/>
      <c r="R4251" s="379"/>
    </row>
    <row r="4252" spans="1:18" x14ac:dyDescent="0.25">
      <c r="A4252" s="378"/>
      <c r="B4252" s="381"/>
      <c r="C4252" s="381"/>
      <c r="D4252" s="381"/>
      <c r="E4252" s="381"/>
      <c r="F4252" s="381"/>
      <c r="G4252" s="381"/>
      <c r="H4252" s="381"/>
      <c r="I4252" s="381"/>
      <c r="J4252" s="381"/>
      <c r="K4252" s="381"/>
      <c r="L4252" s="381"/>
      <c r="M4252" s="381"/>
      <c r="N4252" s="381"/>
      <c r="O4252" s="381"/>
      <c r="P4252" s="381"/>
      <c r="Q4252" s="381"/>
      <c r="R4252" s="379"/>
    </row>
    <row r="4253" spans="1:18" x14ac:dyDescent="0.25">
      <c r="A4253" s="378"/>
      <c r="B4253" s="381"/>
      <c r="C4253" s="381"/>
      <c r="D4253" s="381"/>
      <c r="E4253" s="381"/>
      <c r="F4253" s="381"/>
      <c r="G4253" s="381"/>
      <c r="H4253" s="381"/>
      <c r="I4253" s="381"/>
      <c r="J4253" s="381"/>
      <c r="K4253" s="381"/>
      <c r="L4253" s="381"/>
      <c r="M4253" s="381"/>
      <c r="N4253" s="381"/>
      <c r="O4253" s="381"/>
      <c r="P4253" s="381"/>
      <c r="Q4253" s="381"/>
      <c r="R4253" s="379"/>
    </row>
    <row r="4254" spans="1:18" x14ac:dyDescent="0.25">
      <c r="A4254" s="378"/>
      <c r="B4254" s="381"/>
      <c r="C4254" s="381"/>
      <c r="D4254" s="381"/>
      <c r="E4254" s="381"/>
      <c r="F4254" s="381"/>
      <c r="G4254" s="381"/>
      <c r="H4254" s="381"/>
      <c r="I4254" s="381"/>
      <c r="J4254" s="381"/>
      <c r="K4254" s="381"/>
      <c r="L4254" s="381"/>
      <c r="M4254" s="381"/>
      <c r="N4254" s="381"/>
      <c r="O4254" s="381"/>
      <c r="P4254" s="381"/>
      <c r="Q4254" s="381"/>
      <c r="R4254" s="379"/>
    </row>
    <row r="4255" spans="1:18" x14ac:dyDescent="0.25">
      <c r="A4255" s="378"/>
      <c r="B4255" s="381"/>
      <c r="C4255" s="381"/>
      <c r="D4255" s="381"/>
      <c r="E4255" s="381"/>
      <c r="F4255" s="381"/>
      <c r="G4255" s="381"/>
      <c r="H4255" s="381"/>
      <c r="I4255" s="381"/>
      <c r="J4255" s="381"/>
      <c r="K4255" s="381"/>
      <c r="L4255" s="381"/>
      <c r="M4255" s="381"/>
      <c r="N4255" s="381"/>
      <c r="O4255" s="381"/>
      <c r="P4255" s="381"/>
      <c r="Q4255" s="381"/>
      <c r="R4255" s="379"/>
    </row>
    <row r="4256" spans="1:18" x14ac:dyDescent="0.25">
      <c r="A4256" s="378"/>
      <c r="B4256" s="381"/>
      <c r="C4256" s="381"/>
      <c r="D4256" s="381"/>
      <c r="E4256" s="381"/>
      <c r="F4256" s="381"/>
      <c r="G4256" s="381"/>
      <c r="H4256" s="381"/>
      <c r="I4256" s="381"/>
      <c r="J4256" s="381"/>
      <c r="K4256" s="381"/>
      <c r="L4256" s="381"/>
      <c r="M4256" s="381"/>
      <c r="N4256" s="381"/>
      <c r="O4256" s="381"/>
      <c r="P4256" s="381"/>
      <c r="Q4256" s="381"/>
      <c r="R4256" s="379"/>
    </row>
    <row r="4257" spans="1:18" x14ac:dyDescent="0.25">
      <c r="A4257" s="378"/>
      <c r="B4257" s="381"/>
      <c r="C4257" s="381"/>
      <c r="D4257" s="381"/>
      <c r="E4257" s="381"/>
      <c r="F4257" s="381"/>
      <c r="G4257" s="381"/>
      <c r="H4257" s="381"/>
      <c r="I4257" s="381"/>
      <c r="J4257" s="381"/>
      <c r="K4257" s="381"/>
      <c r="L4257" s="381"/>
      <c r="M4257" s="381"/>
      <c r="N4257" s="381"/>
      <c r="O4257" s="381"/>
      <c r="P4257" s="381"/>
      <c r="Q4257" s="381"/>
      <c r="R4257" s="379"/>
    </row>
    <row r="4258" spans="1:18" x14ac:dyDescent="0.25">
      <c r="A4258" s="378"/>
      <c r="B4258" s="381"/>
      <c r="C4258" s="381"/>
      <c r="D4258" s="381"/>
      <c r="E4258" s="381"/>
      <c r="F4258" s="381"/>
      <c r="G4258" s="381"/>
      <c r="H4258" s="381"/>
      <c r="I4258" s="381"/>
      <c r="J4258" s="381"/>
      <c r="K4258" s="381"/>
      <c r="L4258" s="381"/>
      <c r="M4258" s="381"/>
      <c r="N4258" s="381"/>
      <c r="O4258" s="381"/>
      <c r="P4258" s="381"/>
      <c r="Q4258" s="381"/>
      <c r="R4258" s="379"/>
    </row>
    <row r="4259" spans="1:18" x14ac:dyDescent="0.25">
      <c r="A4259" s="378"/>
      <c r="B4259" s="381"/>
      <c r="C4259" s="381"/>
      <c r="D4259" s="381"/>
      <c r="E4259" s="381"/>
      <c r="F4259" s="381"/>
      <c r="G4259" s="381"/>
      <c r="H4259" s="381"/>
      <c r="I4259" s="381"/>
      <c r="J4259" s="381"/>
      <c r="K4259" s="381"/>
      <c r="L4259" s="381"/>
      <c r="M4259" s="381"/>
      <c r="N4259" s="381"/>
      <c r="O4259" s="381"/>
      <c r="P4259" s="381"/>
      <c r="Q4259" s="381"/>
      <c r="R4259" s="379"/>
    </row>
    <row r="4260" spans="1:18" x14ac:dyDescent="0.25">
      <c r="A4260" s="378"/>
      <c r="B4260" s="381"/>
      <c r="C4260" s="381"/>
      <c r="D4260" s="381"/>
      <c r="E4260" s="381"/>
      <c r="F4260" s="381"/>
      <c r="G4260" s="381"/>
      <c r="H4260" s="381"/>
      <c r="I4260" s="381"/>
      <c r="J4260" s="381"/>
      <c r="K4260" s="381"/>
      <c r="L4260" s="381"/>
      <c r="M4260" s="381"/>
      <c r="N4260" s="381"/>
      <c r="O4260" s="381"/>
      <c r="P4260" s="381"/>
      <c r="Q4260" s="381"/>
      <c r="R4260" s="379"/>
    </row>
    <row r="4261" spans="1:18" x14ac:dyDescent="0.25">
      <c r="A4261" s="378"/>
      <c r="B4261" s="381"/>
      <c r="C4261" s="381"/>
      <c r="D4261" s="381"/>
      <c r="E4261" s="381"/>
      <c r="F4261" s="381"/>
      <c r="G4261" s="381"/>
      <c r="H4261" s="381"/>
      <c r="I4261" s="381"/>
      <c r="J4261" s="381"/>
      <c r="K4261" s="381"/>
      <c r="L4261" s="381"/>
      <c r="M4261" s="381"/>
      <c r="N4261" s="381"/>
      <c r="O4261" s="381"/>
      <c r="P4261" s="381"/>
      <c r="Q4261" s="381"/>
      <c r="R4261" s="379"/>
    </row>
    <row r="4262" spans="1:18" x14ac:dyDescent="0.25">
      <c r="A4262" s="378"/>
      <c r="B4262" s="381"/>
      <c r="C4262" s="381"/>
      <c r="D4262" s="381"/>
      <c r="E4262" s="381"/>
      <c r="F4262" s="381"/>
      <c r="G4262" s="381"/>
      <c r="H4262" s="381"/>
      <c r="I4262" s="381"/>
      <c r="J4262" s="381"/>
      <c r="K4262" s="381"/>
      <c r="L4262" s="381"/>
      <c r="M4262" s="381"/>
      <c r="N4262" s="381"/>
      <c r="O4262" s="381"/>
      <c r="P4262" s="381"/>
      <c r="Q4262" s="381"/>
      <c r="R4262" s="379"/>
    </row>
    <row r="4263" spans="1:18" x14ac:dyDescent="0.25">
      <c r="A4263" s="378"/>
      <c r="B4263" s="381"/>
      <c r="C4263" s="381"/>
      <c r="D4263" s="381"/>
      <c r="E4263" s="381"/>
      <c r="F4263" s="381"/>
      <c r="G4263" s="381"/>
      <c r="H4263" s="381"/>
      <c r="I4263" s="381"/>
      <c r="J4263" s="381"/>
      <c r="K4263" s="381"/>
      <c r="L4263" s="381"/>
      <c r="M4263" s="381"/>
      <c r="N4263" s="381"/>
      <c r="O4263" s="381"/>
      <c r="P4263" s="381"/>
      <c r="Q4263" s="381"/>
      <c r="R4263" s="379"/>
    </row>
    <row r="4264" spans="1:18" x14ac:dyDescent="0.25">
      <c r="A4264" s="378"/>
      <c r="B4264" s="381"/>
      <c r="C4264" s="381"/>
      <c r="D4264" s="381"/>
      <c r="E4264" s="381"/>
      <c r="F4264" s="381"/>
      <c r="G4264" s="381"/>
      <c r="H4264" s="381"/>
      <c r="I4264" s="381"/>
      <c r="J4264" s="381"/>
      <c r="K4264" s="381"/>
      <c r="L4264" s="381"/>
      <c r="M4264" s="381"/>
      <c r="N4264" s="381"/>
      <c r="O4264" s="381"/>
      <c r="P4264" s="381"/>
      <c r="Q4264" s="381"/>
      <c r="R4264" s="379"/>
    </row>
    <row r="4265" spans="1:18" x14ac:dyDescent="0.25">
      <c r="A4265" s="378"/>
      <c r="B4265" s="381"/>
      <c r="C4265" s="381"/>
      <c r="D4265" s="381"/>
      <c r="E4265" s="381"/>
      <c r="F4265" s="381"/>
      <c r="G4265" s="381"/>
      <c r="H4265" s="381"/>
      <c r="I4265" s="381"/>
      <c r="J4265" s="381"/>
      <c r="K4265" s="381"/>
      <c r="L4265" s="381"/>
      <c r="M4265" s="381"/>
      <c r="N4265" s="381"/>
      <c r="O4265" s="381"/>
      <c r="P4265" s="381"/>
      <c r="Q4265" s="381"/>
      <c r="R4265" s="379"/>
    </row>
    <row r="4266" spans="1:18" x14ac:dyDescent="0.25">
      <c r="A4266" s="378"/>
      <c r="B4266" s="381"/>
      <c r="C4266" s="381"/>
      <c r="D4266" s="381"/>
      <c r="E4266" s="381"/>
      <c r="F4266" s="381"/>
      <c r="G4266" s="381"/>
      <c r="H4266" s="381"/>
      <c r="I4266" s="381"/>
      <c r="J4266" s="381"/>
      <c r="K4266" s="381"/>
      <c r="L4266" s="381"/>
      <c r="M4266" s="381"/>
      <c r="N4266" s="381"/>
      <c r="O4266" s="381"/>
      <c r="P4266" s="381"/>
      <c r="Q4266" s="381"/>
      <c r="R4266" s="379"/>
    </row>
    <row r="4267" spans="1:18" x14ac:dyDescent="0.25">
      <c r="A4267" s="378"/>
      <c r="B4267" s="381"/>
      <c r="C4267" s="381"/>
      <c r="D4267" s="381"/>
      <c r="E4267" s="381"/>
      <c r="F4267" s="381"/>
      <c r="G4267" s="381"/>
      <c r="H4267" s="381"/>
      <c r="I4267" s="381"/>
      <c r="J4267" s="381"/>
      <c r="K4267" s="381"/>
      <c r="L4267" s="381"/>
      <c r="M4267" s="381"/>
      <c r="N4267" s="381"/>
      <c r="O4267" s="381"/>
      <c r="P4267" s="381"/>
      <c r="Q4267" s="381"/>
      <c r="R4267" s="379"/>
    </row>
    <row r="4268" spans="1:18" x14ac:dyDescent="0.25">
      <c r="A4268" s="378"/>
      <c r="B4268" s="381"/>
      <c r="C4268" s="381"/>
      <c r="D4268" s="381"/>
      <c r="E4268" s="381"/>
      <c r="F4268" s="381"/>
      <c r="G4268" s="381"/>
      <c r="H4268" s="381"/>
      <c r="I4268" s="381"/>
      <c r="J4268" s="381"/>
      <c r="K4268" s="381"/>
      <c r="L4268" s="381"/>
      <c r="M4268" s="381"/>
      <c r="N4268" s="381"/>
      <c r="O4268" s="381"/>
      <c r="P4268" s="381"/>
      <c r="Q4268" s="381"/>
      <c r="R4268" s="379"/>
    </row>
    <row r="4269" spans="1:18" x14ac:dyDescent="0.25">
      <c r="A4269" s="378"/>
      <c r="B4269" s="381"/>
      <c r="C4269" s="381"/>
      <c r="D4269" s="381"/>
      <c r="E4269" s="381"/>
      <c r="F4269" s="381"/>
      <c r="G4269" s="381"/>
      <c r="H4269" s="381"/>
      <c r="I4269" s="381"/>
      <c r="J4269" s="381"/>
      <c r="K4269" s="381"/>
      <c r="L4269" s="381"/>
      <c r="M4269" s="381"/>
      <c r="N4269" s="381"/>
      <c r="O4269" s="381"/>
      <c r="P4269" s="381"/>
      <c r="Q4269" s="381"/>
      <c r="R4269" s="379"/>
    </row>
    <row r="4270" spans="1:18" x14ac:dyDescent="0.25">
      <c r="A4270" s="378"/>
      <c r="B4270" s="381"/>
      <c r="C4270" s="381"/>
      <c r="D4270" s="381"/>
      <c r="E4270" s="381"/>
      <c r="F4270" s="381"/>
      <c r="G4270" s="381"/>
      <c r="H4270" s="381"/>
      <c r="I4270" s="381"/>
      <c r="J4270" s="381"/>
      <c r="K4270" s="381"/>
      <c r="L4270" s="381"/>
      <c r="M4270" s="381"/>
      <c r="N4270" s="381"/>
      <c r="O4270" s="381"/>
      <c r="P4270" s="381"/>
      <c r="Q4270" s="381"/>
      <c r="R4270" s="379"/>
    </row>
    <row r="4271" spans="1:18" x14ac:dyDescent="0.25">
      <c r="A4271" s="378"/>
      <c r="B4271" s="381"/>
      <c r="C4271" s="381"/>
      <c r="D4271" s="381"/>
      <c r="E4271" s="381"/>
      <c r="F4271" s="381"/>
      <c r="G4271" s="381"/>
      <c r="H4271" s="381"/>
      <c r="I4271" s="381"/>
      <c r="J4271" s="381"/>
      <c r="K4271" s="381"/>
      <c r="L4271" s="381"/>
      <c r="M4271" s="381"/>
      <c r="N4271" s="381"/>
      <c r="O4271" s="381"/>
      <c r="P4271" s="381"/>
      <c r="Q4271" s="381"/>
      <c r="R4271" s="379"/>
    </row>
    <row r="4272" spans="1:18" x14ac:dyDescent="0.25">
      <c r="A4272" s="378"/>
      <c r="B4272" s="381"/>
      <c r="C4272" s="381"/>
      <c r="D4272" s="381"/>
      <c r="E4272" s="381"/>
      <c r="F4272" s="381"/>
      <c r="G4272" s="381"/>
      <c r="H4272" s="381"/>
      <c r="I4272" s="381"/>
      <c r="J4272" s="381"/>
      <c r="K4272" s="381"/>
      <c r="L4272" s="381"/>
      <c r="M4272" s="381"/>
      <c r="N4272" s="381"/>
      <c r="O4272" s="381"/>
      <c r="P4272" s="381"/>
      <c r="Q4272" s="381"/>
      <c r="R4272" s="379"/>
    </row>
    <row r="4273" spans="1:18" x14ac:dyDescent="0.25">
      <c r="A4273" s="378"/>
      <c r="B4273" s="381"/>
      <c r="C4273" s="381"/>
      <c r="D4273" s="381"/>
      <c r="E4273" s="381"/>
      <c r="F4273" s="381"/>
      <c r="G4273" s="381"/>
      <c r="H4273" s="381"/>
      <c r="I4273" s="381"/>
      <c r="J4273" s="381"/>
      <c r="K4273" s="381"/>
      <c r="L4273" s="381"/>
      <c r="M4273" s="381"/>
      <c r="N4273" s="381"/>
      <c r="O4273" s="381"/>
      <c r="P4273" s="381"/>
      <c r="Q4273" s="381"/>
      <c r="R4273" s="379"/>
    </row>
    <row r="4274" spans="1:18" x14ac:dyDescent="0.25">
      <c r="A4274" s="378"/>
      <c r="B4274" s="381"/>
      <c r="C4274" s="381"/>
      <c r="D4274" s="381"/>
      <c r="E4274" s="381"/>
      <c r="F4274" s="381"/>
      <c r="G4274" s="381"/>
      <c r="H4274" s="381"/>
      <c r="I4274" s="381"/>
      <c r="J4274" s="381"/>
      <c r="K4274" s="381"/>
      <c r="L4274" s="381"/>
      <c r="M4274" s="381"/>
      <c r="N4274" s="381"/>
      <c r="O4274" s="381"/>
      <c r="P4274" s="381"/>
      <c r="Q4274" s="381"/>
      <c r="R4274" s="379"/>
    </row>
    <row r="4275" spans="1:18" x14ac:dyDescent="0.25">
      <c r="A4275" s="378"/>
      <c r="B4275" s="381"/>
      <c r="C4275" s="381"/>
      <c r="D4275" s="381"/>
      <c r="E4275" s="381"/>
      <c r="F4275" s="381"/>
      <c r="G4275" s="381"/>
      <c r="H4275" s="381"/>
      <c r="I4275" s="381"/>
      <c r="J4275" s="381"/>
      <c r="K4275" s="381"/>
      <c r="L4275" s="381"/>
      <c r="M4275" s="381"/>
      <c r="N4275" s="381"/>
      <c r="O4275" s="381"/>
      <c r="P4275" s="381"/>
      <c r="Q4275" s="381"/>
      <c r="R4275" s="379"/>
    </row>
    <row r="4276" spans="1:18" x14ac:dyDescent="0.25">
      <c r="A4276" s="378"/>
      <c r="B4276" s="381"/>
      <c r="C4276" s="381"/>
      <c r="D4276" s="381"/>
      <c r="E4276" s="381"/>
      <c r="F4276" s="381"/>
      <c r="G4276" s="381"/>
      <c r="H4276" s="381"/>
      <c r="I4276" s="381"/>
      <c r="J4276" s="381"/>
      <c r="K4276" s="381"/>
      <c r="L4276" s="381"/>
      <c r="M4276" s="381"/>
      <c r="N4276" s="381"/>
      <c r="O4276" s="381"/>
      <c r="P4276" s="381"/>
      <c r="Q4276" s="381"/>
      <c r="R4276" s="379"/>
    </row>
    <row r="4277" spans="1:18" x14ac:dyDescent="0.25">
      <c r="A4277" s="378"/>
      <c r="B4277" s="381"/>
      <c r="C4277" s="381"/>
      <c r="D4277" s="381"/>
      <c r="E4277" s="381"/>
      <c r="F4277" s="381"/>
      <c r="G4277" s="381"/>
      <c r="H4277" s="381"/>
      <c r="I4277" s="381"/>
      <c r="J4277" s="381"/>
      <c r="K4277" s="381"/>
      <c r="L4277" s="381"/>
      <c r="M4277" s="381"/>
      <c r="N4277" s="381"/>
      <c r="O4277" s="381"/>
      <c r="P4277" s="381"/>
      <c r="Q4277" s="381"/>
      <c r="R4277" s="379"/>
    </row>
    <row r="4278" spans="1:18" x14ac:dyDescent="0.25">
      <c r="A4278" s="378"/>
      <c r="B4278" s="381"/>
      <c r="C4278" s="381"/>
      <c r="D4278" s="381"/>
      <c r="E4278" s="381"/>
      <c r="F4278" s="381"/>
      <c r="G4278" s="381"/>
      <c r="H4278" s="381"/>
      <c r="I4278" s="381"/>
      <c r="J4278" s="381"/>
      <c r="K4278" s="381"/>
      <c r="L4278" s="381"/>
      <c r="M4278" s="381"/>
      <c r="N4278" s="381"/>
      <c r="O4278" s="381"/>
      <c r="P4278" s="381"/>
      <c r="Q4278" s="381"/>
      <c r="R4278" s="379"/>
    </row>
    <row r="4279" spans="1:18" x14ac:dyDescent="0.25">
      <c r="A4279" s="378"/>
      <c r="B4279" s="381"/>
      <c r="C4279" s="381"/>
      <c r="D4279" s="381"/>
      <c r="E4279" s="381"/>
      <c r="F4279" s="381"/>
      <c r="G4279" s="381"/>
      <c r="H4279" s="381"/>
      <c r="I4279" s="381"/>
      <c r="J4279" s="381"/>
      <c r="K4279" s="381"/>
      <c r="L4279" s="381"/>
      <c r="M4279" s="381"/>
      <c r="N4279" s="381"/>
      <c r="O4279" s="381"/>
      <c r="P4279" s="381"/>
      <c r="Q4279" s="381"/>
      <c r="R4279" s="379"/>
    </row>
    <row r="4280" spans="1:18" x14ac:dyDescent="0.25">
      <c r="A4280" s="378"/>
      <c r="B4280" s="381"/>
      <c r="C4280" s="381"/>
      <c r="D4280" s="381"/>
      <c r="E4280" s="381"/>
      <c r="F4280" s="381"/>
      <c r="G4280" s="381"/>
      <c r="H4280" s="381"/>
      <c r="I4280" s="381"/>
      <c r="J4280" s="381"/>
      <c r="K4280" s="381"/>
      <c r="L4280" s="381"/>
      <c r="M4280" s="381"/>
      <c r="N4280" s="381"/>
      <c r="O4280" s="381"/>
      <c r="P4280" s="381"/>
      <c r="Q4280" s="381"/>
      <c r="R4280" s="379"/>
    </row>
    <row r="4281" spans="1:18" x14ac:dyDescent="0.25">
      <c r="A4281" s="378"/>
      <c r="B4281" s="381"/>
      <c r="C4281" s="381"/>
      <c r="D4281" s="381"/>
      <c r="E4281" s="381"/>
      <c r="F4281" s="381"/>
      <c r="G4281" s="381"/>
      <c r="H4281" s="381"/>
      <c r="I4281" s="381"/>
      <c r="J4281" s="381"/>
      <c r="K4281" s="381"/>
      <c r="L4281" s="381"/>
      <c r="M4281" s="381"/>
      <c r="N4281" s="381"/>
      <c r="O4281" s="381"/>
      <c r="P4281" s="381"/>
      <c r="Q4281" s="381"/>
      <c r="R4281" s="379"/>
    </row>
    <row r="4282" spans="1:18" x14ac:dyDescent="0.25">
      <c r="A4282" s="378"/>
      <c r="B4282" s="381"/>
      <c r="C4282" s="381"/>
      <c r="D4282" s="381"/>
      <c r="E4282" s="381"/>
      <c r="F4282" s="381"/>
      <c r="G4282" s="381"/>
      <c r="H4282" s="381"/>
      <c r="I4282" s="381"/>
      <c r="J4282" s="381"/>
      <c r="K4282" s="381"/>
      <c r="L4282" s="381"/>
      <c r="M4282" s="381"/>
      <c r="N4282" s="381"/>
      <c r="O4282" s="381"/>
      <c r="P4282" s="381"/>
      <c r="Q4282" s="381"/>
      <c r="R4282" s="379"/>
    </row>
    <row r="4283" spans="1:18" x14ac:dyDescent="0.25">
      <c r="A4283" s="378"/>
      <c r="B4283" s="381"/>
      <c r="C4283" s="381"/>
      <c r="D4283" s="381"/>
      <c r="E4283" s="381"/>
      <c r="F4283" s="381"/>
      <c r="G4283" s="381"/>
      <c r="H4283" s="381"/>
      <c r="I4283" s="381"/>
      <c r="J4283" s="381"/>
      <c r="K4283" s="381"/>
      <c r="L4283" s="381"/>
      <c r="M4283" s="381"/>
      <c r="N4283" s="381"/>
      <c r="O4283" s="381"/>
      <c r="P4283" s="381"/>
      <c r="Q4283" s="381"/>
      <c r="R4283" s="379"/>
    </row>
    <row r="4284" spans="1:18" x14ac:dyDescent="0.25">
      <c r="A4284" s="378"/>
      <c r="B4284" s="381"/>
      <c r="C4284" s="381"/>
      <c r="D4284" s="381"/>
      <c r="E4284" s="381"/>
      <c r="F4284" s="381"/>
      <c r="G4284" s="381"/>
      <c r="H4284" s="381"/>
      <c r="I4284" s="381"/>
      <c r="J4284" s="381"/>
      <c r="K4284" s="381"/>
      <c r="L4284" s="381"/>
      <c r="M4284" s="381"/>
      <c r="N4284" s="381"/>
      <c r="O4284" s="381"/>
      <c r="P4284" s="381"/>
      <c r="Q4284" s="381"/>
      <c r="R4284" s="379"/>
    </row>
    <row r="4285" spans="1:18" x14ac:dyDescent="0.25">
      <c r="A4285" s="378"/>
      <c r="B4285" s="381"/>
      <c r="C4285" s="381"/>
      <c r="D4285" s="381"/>
      <c r="E4285" s="381"/>
      <c r="F4285" s="381"/>
      <c r="G4285" s="381"/>
      <c r="H4285" s="381"/>
      <c r="I4285" s="381"/>
      <c r="J4285" s="381"/>
      <c r="K4285" s="381"/>
      <c r="L4285" s="381"/>
      <c r="M4285" s="381"/>
      <c r="N4285" s="381"/>
      <c r="O4285" s="381"/>
      <c r="P4285" s="381"/>
      <c r="Q4285" s="381"/>
      <c r="R4285" s="379"/>
    </row>
    <row r="4286" spans="1:18" x14ac:dyDescent="0.25">
      <c r="A4286" s="378"/>
      <c r="B4286" s="381"/>
      <c r="C4286" s="381"/>
      <c r="D4286" s="381"/>
      <c r="E4286" s="381"/>
      <c r="F4286" s="381"/>
      <c r="G4286" s="381"/>
      <c r="H4286" s="381"/>
      <c r="I4286" s="381"/>
      <c r="J4286" s="381"/>
      <c r="K4286" s="381"/>
      <c r="L4286" s="381"/>
      <c r="M4286" s="381"/>
      <c r="N4286" s="381"/>
      <c r="O4286" s="381"/>
      <c r="P4286" s="381"/>
      <c r="Q4286" s="381"/>
      <c r="R4286" s="379"/>
    </row>
    <row r="4287" spans="1:18" x14ac:dyDescent="0.25">
      <c r="A4287" s="378"/>
      <c r="B4287" s="381"/>
      <c r="C4287" s="381"/>
      <c r="D4287" s="381"/>
      <c r="E4287" s="381"/>
      <c r="F4287" s="381"/>
      <c r="G4287" s="381"/>
      <c r="H4287" s="381"/>
      <c r="I4287" s="381"/>
      <c r="J4287" s="381"/>
      <c r="K4287" s="381"/>
      <c r="L4287" s="381"/>
      <c r="M4287" s="381"/>
      <c r="N4287" s="381"/>
      <c r="O4287" s="381"/>
      <c r="P4287" s="381"/>
      <c r="Q4287" s="381"/>
      <c r="R4287" s="379"/>
    </row>
    <row r="4288" spans="1:18" x14ac:dyDescent="0.25">
      <c r="A4288" s="378"/>
      <c r="B4288" s="381"/>
      <c r="C4288" s="381"/>
      <c r="D4288" s="381"/>
      <c r="E4288" s="381"/>
      <c r="F4288" s="381"/>
      <c r="G4288" s="381"/>
      <c r="H4288" s="381"/>
      <c r="I4288" s="381"/>
      <c r="J4288" s="381"/>
      <c r="K4288" s="381"/>
      <c r="L4288" s="381"/>
      <c r="M4288" s="381"/>
      <c r="N4288" s="381"/>
      <c r="O4288" s="381"/>
      <c r="P4288" s="381"/>
      <c r="Q4288" s="381"/>
      <c r="R4288" s="379"/>
    </row>
    <row r="4289" spans="1:18" x14ac:dyDescent="0.25">
      <c r="A4289" s="378"/>
      <c r="B4289" s="381"/>
      <c r="C4289" s="381"/>
      <c r="D4289" s="381"/>
      <c r="E4289" s="381"/>
      <c r="F4289" s="381"/>
      <c r="G4289" s="381"/>
      <c r="H4289" s="381"/>
      <c r="I4289" s="381"/>
      <c r="J4289" s="381"/>
      <c r="K4289" s="381"/>
      <c r="L4289" s="381"/>
      <c r="M4289" s="381"/>
      <c r="N4289" s="381"/>
      <c r="O4289" s="381"/>
      <c r="P4289" s="381"/>
      <c r="Q4289" s="381"/>
      <c r="R4289" s="379"/>
    </row>
    <row r="4290" spans="1:18" x14ac:dyDescent="0.25">
      <c r="A4290" s="378"/>
      <c r="B4290" s="381"/>
      <c r="C4290" s="381"/>
      <c r="D4290" s="381"/>
      <c r="E4290" s="381"/>
      <c r="F4290" s="381"/>
      <c r="G4290" s="381"/>
      <c r="H4290" s="381"/>
      <c r="I4290" s="381"/>
      <c r="J4290" s="381"/>
      <c r="K4290" s="381"/>
      <c r="L4290" s="381"/>
      <c r="M4290" s="381"/>
      <c r="N4290" s="381"/>
      <c r="O4290" s="381"/>
      <c r="P4290" s="381"/>
      <c r="Q4290" s="381"/>
      <c r="R4290" s="379"/>
    </row>
    <row r="4291" spans="1:18" x14ac:dyDescent="0.25">
      <c r="A4291" s="378"/>
      <c r="B4291" s="381"/>
      <c r="C4291" s="381"/>
      <c r="D4291" s="381"/>
      <c r="E4291" s="381"/>
      <c r="F4291" s="381"/>
      <c r="G4291" s="381"/>
      <c r="H4291" s="381"/>
      <c r="I4291" s="381"/>
      <c r="J4291" s="381"/>
      <c r="K4291" s="381"/>
      <c r="L4291" s="381"/>
      <c r="M4291" s="381"/>
      <c r="N4291" s="381"/>
      <c r="O4291" s="381"/>
      <c r="P4291" s="381"/>
      <c r="Q4291" s="381"/>
      <c r="R4291" s="379"/>
    </row>
    <row r="4292" spans="1:18" x14ac:dyDescent="0.25">
      <c r="A4292" s="378"/>
      <c r="B4292" s="381"/>
      <c r="C4292" s="381"/>
      <c r="D4292" s="381"/>
      <c r="E4292" s="381"/>
      <c r="F4292" s="381"/>
      <c r="G4292" s="381"/>
      <c r="H4292" s="381"/>
      <c r="I4292" s="381"/>
      <c r="J4292" s="381"/>
      <c r="K4292" s="381"/>
      <c r="L4292" s="381"/>
      <c r="M4292" s="381"/>
      <c r="N4292" s="381"/>
      <c r="O4292" s="381"/>
      <c r="P4292" s="381"/>
      <c r="Q4292" s="381"/>
      <c r="R4292" s="379"/>
    </row>
    <row r="4293" spans="1:18" x14ac:dyDescent="0.25">
      <c r="A4293" s="378"/>
      <c r="B4293" s="381"/>
      <c r="C4293" s="381"/>
      <c r="D4293" s="381"/>
      <c r="E4293" s="381"/>
      <c r="F4293" s="381"/>
      <c r="G4293" s="381"/>
      <c r="H4293" s="381"/>
      <c r="I4293" s="381"/>
      <c r="J4293" s="381"/>
      <c r="K4293" s="381"/>
      <c r="L4293" s="381"/>
      <c r="M4293" s="381"/>
      <c r="N4293" s="381"/>
      <c r="O4293" s="381"/>
      <c r="P4293" s="381"/>
      <c r="Q4293" s="381"/>
      <c r="R4293" s="379"/>
    </row>
    <row r="4294" spans="1:18" x14ac:dyDescent="0.25">
      <c r="A4294" s="378"/>
      <c r="B4294" s="381"/>
      <c r="C4294" s="381"/>
      <c r="D4294" s="381"/>
      <c r="E4294" s="381"/>
      <c r="F4294" s="381"/>
      <c r="G4294" s="381"/>
      <c r="H4294" s="381"/>
      <c r="I4294" s="381"/>
      <c r="J4294" s="381"/>
      <c r="K4294" s="381"/>
      <c r="L4294" s="381"/>
      <c r="M4294" s="381"/>
      <c r="N4294" s="381"/>
      <c r="O4294" s="381"/>
      <c r="P4294" s="381"/>
      <c r="Q4294" s="381"/>
      <c r="R4294" s="379"/>
    </row>
    <row r="4295" spans="1:18" x14ac:dyDescent="0.25">
      <c r="A4295" s="378"/>
      <c r="B4295" s="381"/>
      <c r="C4295" s="381"/>
      <c r="D4295" s="381"/>
      <c r="E4295" s="381"/>
      <c r="F4295" s="381"/>
      <c r="G4295" s="381"/>
      <c r="H4295" s="381"/>
      <c r="I4295" s="381"/>
      <c r="J4295" s="381"/>
      <c r="K4295" s="381"/>
      <c r="L4295" s="381"/>
      <c r="M4295" s="381"/>
      <c r="N4295" s="381"/>
      <c r="O4295" s="381"/>
      <c r="P4295" s="381"/>
      <c r="Q4295" s="381"/>
      <c r="R4295" s="379"/>
    </row>
    <row r="4296" spans="1:18" x14ac:dyDescent="0.25">
      <c r="A4296" s="378"/>
      <c r="B4296" s="381"/>
      <c r="C4296" s="381"/>
      <c r="D4296" s="381"/>
      <c r="E4296" s="381"/>
      <c r="F4296" s="381"/>
      <c r="G4296" s="381"/>
      <c r="H4296" s="381"/>
      <c r="I4296" s="381"/>
      <c r="J4296" s="381"/>
      <c r="K4296" s="381"/>
      <c r="L4296" s="381"/>
      <c r="M4296" s="381"/>
      <c r="N4296" s="381"/>
      <c r="O4296" s="381"/>
      <c r="P4296" s="381"/>
      <c r="Q4296" s="381"/>
      <c r="R4296" s="379"/>
    </row>
    <row r="4297" spans="1:18" x14ac:dyDescent="0.25">
      <c r="A4297" s="378"/>
      <c r="B4297" s="381"/>
      <c r="C4297" s="381"/>
      <c r="D4297" s="381"/>
      <c r="E4297" s="381"/>
      <c r="F4297" s="381"/>
      <c r="G4297" s="381"/>
      <c r="H4297" s="381"/>
      <c r="I4297" s="381"/>
      <c r="J4297" s="381"/>
      <c r="K4297" s="381"/>
      <c r="L4297" s="381"/>
      <c r="M4297" s="381"/>
      <c r="N4297" s="381"/>
      <c r="O4297" s="381"/>
      <c r="P4297" s="381"/>
      <c r="Q4297" s="381"/>
      <c r="R4297" s="379"/>
    </row>
    <row r="4298" spans="1:18" x14ac:dyDescent="0.25">
      <c r="A4298" s="378"/>
      <c r="B4298" s="381"/>
      <c r="C4298" s="381"/>
      <c r="D4298" s="381"/>
      <c r="E4298" s="381"/>
      <c r="F4298" s="381"/>
      <c r="G4298" s="381"/>
      <c r="H4298" s="381"/>
      <c r="I4298" s="381"/>
      <c r="J4298" s="381"/>
      <c r="K4298" s="381"/>
      <c r="L4298" s="381"/>
      <c r="M4298" s="381"/>
      <c r="N4298" s="381"/>
      <c r="O4298" s="381"/>
      <c r="P4298" s="381"/>
      <c r="Q4298" s="381"/>
      <c r="R4298" s="379"/>
    </row>
    <row r="4299" spans="1:18" x14ac:dyDescent="0.25">
      <c r="A4299" s="378"/>
      <c r="B4299" s="381"/>
      <c r="C4299" s="381"/>
      <c r="D4299" s="381"/>
      <c r="E4299" s="381"/>
      <c r="F4299" s="381"/>
      <c r="G4299" s="381"/>
      <c r="H4299" s="381"/>
      <c r="I4299" s="381"/>
      <c r="J4299" s="381"/>
      <c r="K4299" s="381"/>
      <c r="L4299" s="381"/>
      <c r="M4299" s="381"/>
      <c r="N4299" s="381"/>
      <c r="O4299" s="381"/>
      <c r="P4299" s="381"/>
      <c r="Q4299" s="381"/>
      <c r="R4299" s="379"/>
    </row>
    <row r="4300" spans="1:18" x14ac:dyDescent="0.25">
      <c r="A4300" s="378"/>
      <c r="B4300" s="381"/>
      <c r="C4300" s="381"/>
      <c r="D4300" s="381"/>
      <c r="E4300" s="381"/>
      <c r="F4300" s="381"/>
      <c r="G4300" s="381"/>
      <c r="H4300" s="381"/>
      <c r="I4300" s="381"/>
      <c r="J4300" s="381"/>
      <c r="K4300" s="381"/>
      <c r="L4300" s="381"/>
      <c r="M4300" s="381"/>
      <c r="N4300" s="381"/>
      <c r="O4300" s="381"/>
      <c r="P4300" s="381"/>
      <c r="Q4300" s="381"/>
      <c r="R4300" s="379"/>
    </row>
    <row r="4301" spans="1:18" x14ac:dyDescent="0.25">
      <c r="A4301" s="378"/>
      <c r="B4301" s="381"/>
      <c r="C4301" s="381"/>
      <c r="D4301" s="381"/>
      <c r="E4301" s="381"/>
      <c r="F4301" s="381"/>
      <c r="G4301" s="381"/>
      <c r="H4301" s="381"/>
      <c r="I4301" s="381"/>
      <c r="J4301" s="381"/>
      <c r="K4301" s="381"/>
      <c r="L4301" s="381"/>
      <c r="M4301" s="381"/>
      <c r="N4301" s="381"/>
      <c r="O4301" s="381"/>
      <c r="P4301" s="381"/>
      <c r="Q4301" s="381"/>
      <c r="R4301" s="379"/>
    </row>
    <row r="4302" spans="1:18" x14ac:dyDescent="0.25">
      <c r="A4302" s="378"/>
      <c r="B4302" s="381"/>
      <c r="C4302" s="381"/>
      <c r="D4302" s="381"/>
      <c r="E4302" s="381"/>
      <c r="F4302" s="381"/>
      <c r="G4302" s="381"/>
      <c r="H4302" s="381"/>
      <c r="I4302" s="381"/>
      <c r="J4302" s="381"/>
      <c r="K4302" s="381"/>
      <c r="L4302" s="381"/>
      <c r="M4302" s="381"/>
      <c r="N4302" s="381"/>
      <c r="O4302" s="381"/>
      <c r="P4302" s="381"/>
      <c r="Q4302" s="381"/>
      <c r="R4302" s="379"/>
    </row>
    <row r="4303" spans="1:18" x14ac:dyDescent="0.25">
      <c r="A4303" s="378"/>
      <c r="B4303" s="381"/>
      <c r="C4303" s="381"/>
      <c r="D4303" s="381"/>
      <c r="E4303" s="381"/>
      <c r="F4303" s="381"/>
      <c r="G4303" s="381"/>
      <c r="H4303" s="381"/>
      <c r="I4303" s="381"/>
      <c r="J4303" s="381"/>
      <c r="K4303" s="381"/>
      <c r="L4303" s="381"/>
      <c r="M4303" s="381"/>
      <c r="N4303" s="381"/>
      <c r="O4303" s="381"/>
      <c r="P4303" s="381"/>
      <c r="Q4303" s="381"/>
      <c r="R4303" s="379"/>
    </row>
    <row r="4304" spans="1:18" x14ac:dyDescent="0.25">
      <c r="A4304" s="378"/>
      <c r="B4304" s="381"/>
      <c r="C4304" s="381"/>
      <c r="D4304" s="381"/>
      <c r="E4304" s="381"/>
      <c r="F4304" s="381"/>
      <c r="G4304" s="381"/>
      <c r="H4304" s="381"/>
      <c r="I4304" s="381"/>
      <c r="J4304" s="381"/>
      <c r="K4304" s="381"/>
      <c r="L4304" s="381"/>
      <c r="M4304" s="381"/>
      <c r="N4304" s="381"/>
      <c r="O4304" s="381"/>
      <c r="P4304" s="381"/>
      <c r="Q4304" s="381"/>
      <c r="R4304" s="379"/>
    </row>
    <row r="4305" spans="1:18" x14ac:dyDescent="0.25">
      <c r="A4305" s="378"/>
      <c r="B4305" s="381"/>
      <c r="C4305" s="381"/>
      <c r="D4305" s="381"/>
      <c r="E4305" s="381"/>
      <c r="F4305" s="381"/>
      <c r="G4305" s="381"/>
      <c r="H4305" s="381"/>
      <c r="I4305" s="381"/>
      <c r="J4305" s="381"/>
      <c r="K4305" s="381"/>
      <c r="L4305" s="381"/>
      <c r="M4305" s="381"/>
      <c r="N4305" s="381"/>
      <c r="O4305" s="381"/>
      <c r="P4305" s="381"/>
      <c r="Q4305" s="381"/>
      <c r="R4305" s="379"/>
    </row>
    <row r="4306" spans="1:18" x14ac:dyDescent="0.25">
      <c r="A4306" s="378"/>
      <c r="B4306" s="381"/>
      <c r="C4306" s="381"/>
      <c r="D4306" s="381"/>
      <c r="E4306" s="381"/>
      <c r="F4306" s="381"/>
      <c r="G4306" s="381"/>
      <c r="H4306" s="381"/>
      <c r="I4306" s="381"/>
      <c r="J4306" s="381"/>
      <c r="K4306" s="381"/>
      <c r="L4306" s="381"/>
      <c r="M4306" s="381"/>
      <c r="N4306" s="381"/>
      <c r="O4306" s="381"/>
      <c r="P4306" s="381"/>
      <c r="Q4306" s="381"/>
      <c r="R4306" s="379"/>
    </row>
    <row r="4307" spans="1:18" x14ac:dyDescent="0.25">
      <c r="A4307" s="378"/>
      <c r="B4307" s="381"/>
      <c r="C4307" s="381"/>
      <c r="D4307" s="381"/>
      <c r="E4307" s="381"/>
      <c r="F4307" s="381"/>
      <c r="G4307" s="381"/>
      <c r="H4307" s="381"/>
      <c r="I4307" s="381"/>
      <c r="J4307" s="381"/>
      <c r="K4307" s="381"/>
      <c r="L4307" s="381"/>
      <c r="M4307" s="381"/>
      <c r="N4307" s="381"/>
      <c r="O4307" s="381"/>
      <c r="P4307" s="381"/>
      <c r="Q4307" s="381"/>
      <c r="R4307" s="379"/>
    </row>
    <row r="4308" spans="1:18" x14ac:dyDescent="0.25">
      <c r="A4308" s="378"/>
      <c r="B4308" s="381"/>
      <c r="C4308" s="381"/>
      <c r="D4308" s="381"/>
      <c r="E4308" s="381"/>
      <c r="F4308" s="381"/>
      <c r="G4308" s="381"/>
      <c r="H4308" s="381"/>
      <c r="I4308" s="381"/>
      <c r="J4308" s="381"/>
      <c r="K4308" s="381"/>
      <c r="L4308" s="381"/>
      <c r="M4308" s="381"/>
      <c r="N4308" s="381"/>
      <c r="O4308" s="381"/>
      <c r="P4308" s="381"/>
      <c r="Q4308" s="381"/>
      <c r="R4308" s="379"/>
    </row>
    <row r="4309" spans="1:18" x14ac:dyDescent="0.25">
      <c r="A4309" s="378"/>
      <c r="B4309" s="381"/>
      <c r="C4309" s="381"/>
      <c r="D4309" s="381"/>
      <c r="E4309" s="381"/>
      <c r="F4309" s="381"/>
      <c r="G4309" s="381"/>
      <c r="H4309" s="381"/>
      <c r="I4309" s="381"/>
      <c r="J4309" s="381"/>
      <c r="K4309" s="381"/>
      <c r="L4309" s="381"/>
      <c r="M4309" s="381"/>
      <c r="N4309" s="381"/>
      <c r="O4309" s="381"/>
      <c r="P4309" s="381"/>
      <c r="Q4309" s="381"/>
      <c r="R4309" s="379"/>
    </row>
    <row r="4310" spans="1:18" x14ac:dyDescent="0.25">
      <c r="A4310" s="378"/>
      <c r="B4310" s="381"/>
      <c r="C4310" s="381"/>
      <c r="D4310" s="381"/>
      <c r="E4310" s="381"/>
      <c r="F4310" s="381"/>
      <c r="G4310" s="381"/>
      <c r="H4310" s="381"/>
      <c r="I4310" s="381"/>
      <c r="J4310" s="381"/>
      <c r="K4310" s="381"/>
      <c r="L4310" s="381"/>
      <c r="M4310" s="381"/>
      <c r="N4310" s="381"/>
      <c r="O4310" s="381"/>
      <c r="P4310" s="381"/>
      <c r="Q4310" s="381"/>
      <c r="R4310" s="379"/>
    </row>
    <row r="4311" spans="1:18" x14ac:dyDescent="0.25">
      <c r="A4311" s="378"/>
      <c r="B4311" s="381"/>
      <c r="C4311" s="381"/>
      <c r="D4311" s="381"/>
      <c r="E4311" s="381"/>
      <c r="F4311" s="381"/>
      <c r="G4311" s="381"/>
      <c r="H4311" s="381"/>
      <c r="I4311" s="381"/>
      <c r="J4311" s="381"/>
      <c r="K4311" s="381"/>
      <c r="L4311" s="381"/>
      <c r="M4311" s="381"/>
      <c r="N4311" s="381"/>
      <c r="O4311" s="381"/>
      <c r="P4311" s="381"/>
      <c r="Q4311" s="381"/>
      <c r="R4311" s="379"/>
    </row>
    <row r="4312" spans="1:18" x14ac:dyDescent="0.25">
      <c r="A4312" s="378"/>
      <c r="B4312" s="381"/>
      <c r="C4312" s="381"/>
      <c r="D4312" s="381"/>
      <c r="E4312" s="381"/>
      <c r="F4312" s="381"/>
      <c r="G4312" s="381"/>
      <c r="H4312" s="381"/>
      <c r="I4312" s="381"/>
      <c r="J4312" s="381"/>
      <c r="K4312" s="381"/>
      <c r="L4312" s="381"/>
      <c r="M4312" s="381"/>
      <c r="N4312" s="381"/>
      <c r="O4312" s="381"/>
      <c r="P4312" s="381"/>
      <c r="Q4312" s="381"/>
      <c r="R4312" s="379"/>
    </row>
    <row r="4313" spans="1:18" x14ac:dyDescent="0.25">
      <c r="A4313" s="378"/>
      <c r="B4313" s="381"/>
      <c r="C4313" s="381"/>
      <c r="D4313" s="381"/>
      <c r="E4313" s="381"/>
      <c r="F4313" s="381"/>
      <c r="G4313" s="381"/>
      <c r="H4313" s="381"/>
      <c r="I4313" s="381"/>
      <c r="J4313" s="381"/>
      <c r="K4313" s="381"/>
      <c r="L4313" s="381"/>
      <c r="M4313" s="381"/>
      <c r="N4313" s="381"/>
      <c r="O4313" s="381"/>
      <c r="P4313" s="381"/>
      <c r="Q4313" s="381"/>
      <c r="R4313" s="379"/>
    </row>
    <row r="4314" spans="1:18" x14ac:dyDescent="0.25">
      <c r="A4314" s="378"/>
      <c r="B4314" s="381"/>
      <c r="C4314" s="381"/>
      <c r="D4314" s="381"/>
      <c r="E4314" s="381"/>
      <c r="F4314" s="381"/>
      <c r="G4314" s="381"/>
      <c r="H4314" s="381"/>
      <c r="I4314" s="381"/>
      <c r="J4314" s="381"/>
      <c r="K4314" s="381"/>
      <c r="L4314" s="381"/>
      <c r="M4314" s="381"/>
      <c r="N4314" s="381"/>
      <c r="O4314" s="381"/>
      <c r="P4314" s="381"/>
      <c r="Q4314" s="381"/>
      <c r="R4314" s="379"/>
    </row>
    <row r="4315" spans="1:18" x14ac:dyDescent="0.25">
      <c r="A4315" s="378"/>
      <c r="B4315" s="381"/>
      <c r="C4315" s="381"/>
      <c r="D4315" s="381"/>
      <c r="E4315" s="381"/>
      <c r="F4315" s="381"/>
      <c r="G4315" s="381"/>
      <c r="H4315" s="381"/>
      <c r="I4315" s="381"/>
      <c r="J4315" s="381"/>
      <c r="K4315" s="381"/>
      <c r="L4315" s="381"/>
      <c r="M4315" s="381"/>
      <c r="N4315" s="381"/>
      <c r="O4315" s="381"/>
      <c r="P4315" s="381"/>
      <c r="Q4315" s="381"/>
      <c r="R4315" s="379"/>
    </row>
    <row r="4316" spans="1:18" x14ac:dyDescent="0.25">
      <c r="A4316" s="378"/>
      <c r="B4316" s="381"/>
      <c r="C4316" s="381"/>
      <c r="D4316" s="381"/>
      <c r="E4316" s="381"/>
      <c r="F4316" s="381"/>
      <c r="G4316" s="381"/>
      <c r="H4316" s="381"/>
      <c r="I4316" s="381"/>
      <c r="J4316" s="381"/>
      <c r="K4316" s="381"/>
      <c r="L4316" s="381"/>
      <c r="M4316" s="381"/>
      <c r="N4316" s="381"/>
      <c r="O4316" s="381"/>
      <c r="P4316" s="381"/>
      <c r="Q4316" s="381"/>
      <c r="R4316" s="379"/>
    </row>
    <row r="4317" spans="1:18" x14ac:dyDescent="0.25">
      <c r="A4317" s="378"/>
      <c r="B4317" s="381"/>
      <c r="C4317" s="381"/>
      <c r="D4317" s="381"/>
      <c r="E4317" s="381"/>
      <c r="F4317" s="381"/>
      <c r="G4317" s="381"/>
      <c r="H4317" s="381"/>
      <c r="I4317" s="381"/>
      <c r="J4317" s="381"/>
      <c r="K4317" s="381"/>
      <c r="L4317" s="381"/>
      <c r="M4317" s="381"/>
      <c r="N4317" s="381"/>
      <c r="O4317" s="381"/>
      <c r="P4317" s="381"/>
      <c r="Q4317" s="381"/>
      <c r="R4317" s="379"/>
    </row>
    <row r="4318" spans="1:18" x14ac:dyDescent="0.25">
      <c r="A4318" s="378"/>
      <c r="B4318" s="381"/>
      <c r="C4318" s="381"/>
      <c r="D4318" s="381"/>
      <c r="E4318" s="381"/>
      <c r="F4318" s="381"/>
      <c r="G4318" s="381"/>
      <c r="H4318" s="381"/>
      <c r="I4318" s="381"/>
      <c r="J4318" s="381"/>
      <c r="K4318" s="381"/>
      <c r="L4318" s="381"/>
      <c r="M4318" s="381"/>
      <c r="N4318" s="381"/>
      <c r="O4318" s="381"/>
      <c r="P4318" s="381"/>
      <c r="Q4318" s="381"/>
      <c r="R4318" s="379"/>
    </row>
    <row r="4319" spans="1:18" x14ac:dyDescent="0.25">
      <c r="A4319" s="378"/>
      <c r="B4319" s="381"/>
      <c r="C4319" s="381"/>
      <c r="D4319" s="381"/>
      <c r="E4319" s="381"/>
      <c r="F4319" s="381"/>
      <c r="G4319" s="381"/>
      <c r="H4319" s="381"/>
      <c r="I4319" s="381"/>
      <c r="J4319" s="381"/>
      <c r="K4319" s="381"/>
      <c r="L4319" s="381"/>
      <c r="M4319" s="381"/>
      <c r="N4319" s="381"/>
      <c r="O4319" s="381"/>
      <c r="P4319" s="381"/>
      <c r="Q4319" s="381"/>
      <c r="R4319" s="379"/>
    </row>
    <row r="4320" spans="1:18" x14ac:dyDescent="0.25">
      <c r="A4320" s="378"/>
      <c r="B4320" s="381"/>
      <c r="C4320" s="381"/>
      <c r="D4320" s="381"/>
      <c r="E4320" s="381"/>
      <c r="F4320" s="381"/>
      <c r="G4320" s="381"/>
      <c r="H4320" s="381"/>
      <c r="I4320" s="381"/>
      <c r="J4320" s="381"/>
      <c r="K4320" s="381"/>
      <c r="L4320" s="381"/>
      <c r="M4320" s="381"/>
      <c r="N4320" s="381"/>
      <c r="O4320" s="381"/>
      <c r="P4320" s="381"/>
      <c r="Q4320" s="381"/>
      <c r="R4320" s="379"/>
    </row>
    <row r="4321" spans="1:18" x14ac:dyDescent="0.25">
      <c r="A4321" s="378"/>
      <c r="B4321" s="381"/>
      <c r="C4321" s="381"/>
      <c r="D4321" s="381"/>
      <c r="E4321" s="381"/>
      <c r="F4321" s="381"/>
      <c r="G4321" s="381"/>
      <c r="H4321" s="381"/>
      <c r="I4321" s="381"/>
      <c r="J4321" s="381"/>
      <c r="K4321" s="381"/>
      <c r="L4321" s="381"/>
      <c r="M4321" s="381"/>
      <c r="N4321" s="381"/>
      <c r="O4321" s="381"/>
      <c r="P4321" s="381"/>
      <c r="Q4321" s="381"/>
      <c r="R4321" s="379"/>
    </row>
    <row r="4322" spans="1:18" x14ac:dyDescent="0.25">
      <c r="A4322" s="378"/>
      <c r="B4322" s="381"/>
      <c r="C4322" s="381"/>
      <c r="D4322" s="381"/>
      <c r="E4322" s="381"/>
      <c r="F4322" s="381"/>
      <c r="G4322" s="381"/>
      <c r="H4322" s="381"/>
      <c r="I4322" s="381"/>
      <c r="J4322" s="381"/>
      <c r="K4322" s="381"/>
      <c r="L4322" s="381"/>
      <c r="M4322" s="381"/>
      <c r="N4322" s="381"/>
      <c r="O4322" s="381"/>
      <c r="P4322" s="381"/>
      <c r="Q4322" s="381"/>
      <c r="R4322" s="381"/>
    </row>
    <row r="4323" spans="1:18" x14ac:dyDescent="0.25">
      <c r="A4323" s="378"/>
      <c r="B4323" s="381"/>
      <c r="C4323" s="381"/>
      <c r="D4323" s="381"/>
      <c r="E4323" s="381"/>
      <c r="F4323" s="381"/>
      <c r="G4323" s="381"/>
      <c r="H4323" s="381"/>
      <c r="I4323" s="381"/>
      <c r="J4323" s="381"/>
      <c r="K4323" s="381"/>
      <c r="L4323" s="381"/>
      <c r="M4323" s="381"/>
      <c r="N4323" s="381"/>
      <c r="O4323" s="381"/>
      <c r="P4323" s="381"/>
      <c r="Q4323" s="381"/>
      <c r="R4323" s="381"/>
    </row>
    <row r="4324" spans="1:18" x14ac:dyDescent="0.25">
      <c r="A4324" s="378"/>
      <c r="B4324" s="381"/>
      <c r="C4324" s="381"/>
      <c r="D4324" s="381"/>
      <c r="E4324" s="381"/>
      <c r="F4324" s="381"/>
      <c r="G4324" s="381"/>
      <c r="H4324" s="381"/>
      <c r="I4324" s="381"/>
      <c r="J4324" s="381"/>
      <c r="K4324" s="381"/>
      <c r="L4324" s="381"/>
      <c r="M4324" s="381"/>
      <c r="N4324" s="381"/>
      <c r="O4324" s="381"/>
      <c r="P4324" s="381"/>
      <c r="Q4324" s="381"/>
      <c r="R4324" s="381"/>
    </row>
    <row r="4325" spans="1:18" x14ac:dyDescent="0.25">
      <c r="A4325" s="378"/>
      <c r="B4325" s="381"/>
      <c r="C4325" s="381"/>
      <c r="D4325" s="381"/>
      <c r="E4325" s="381"/>
      <c r="F4325" s="381"/>
      <c r="G4325" s="381"/>
      <c r="H4325" s="381"/>
      <c r="I4325" s="381"/>
      <c r="J4325" s="381"/>
      <c r="K4325" s="381"/>
      <c r="L4325" s="381"/>
      <c r="M4325" s="381"/>
      <c r="N4325" s="381"/>
      <c r="O4325" s="381"/>
      <c r="P4325" s="381"/>
      <c r="Q4325" s="381"/>
      <c r="R4325" s="381"/>
    </row>
    <row r="4326" spans="1:18" x14ac:dyDescent="0.25">
      <c r="A4326" s="378"/>
      <c r="B4326" s="381"/>
      <c r="C4326" s="381"/>
      <c r="D4326" s="381"/>
      <c r="E4326" s="381"/>
      <c r="F4326" s="381"/>
      <c r="G4326" s="381"/>
      <c r="H4326" s="381"/>
      <c r="I4326" s="381"/>
      <c r="J4326" s="381"/>
      <c r="K4326" s="381"/>
      <c r="L4326" s="381"/>
      <c r="M4326" s="381"/>
      <c r="N4326" s="381"/>
      <c r="O4326" s="381"/>
      <c r="P4326" s="381"/>
      <c r="Q4326" s="381"/>
      <c r="R4326" s="381"/>
    </row>
    <row r="4327" spans="1:18" x14ac:dyDescent="0.25">
      <c r="A4327" s="378"/>
      <c r="B4327" s="381"/>
      <c r="C4327" s="381"/>
      <c r="D4327" s="381"/>
      <c r="E4327" s="381"/>
      <c r="F4327" s="381"/>
      <c r="G4327" s="381"/>
      <c r="H4327" s="381"/>
      <c r="I4327" s="381"/>
      <c r="J4327" s="381"/>
      <c r="K4327" s="381"/>
      <c r="L4327" s="381"/>
      <c r="M4327" s="381"/>
      <c r="N4327" s="381"/>
      <c r="O4327" s="381"/>
      <c r="P4327" s="381"/>
      <c r="Q4327" s="381"/>
      <c r="R4327" s="381"/>
    </row>
    <row r="4328" spans="1:18" x14ac:dyDescent="0.25">
      <c r="A4328" s="378"/>
      <c r="B4328" s="381"/>
      <c r="C4328" s="381"/>
      <c r="D4328" s="381"/>
      <c r="E4328" s="381"/>
      <c r="F4328" s="381"/>
      <c r="G4328" s="381"/>
      <c r="H4328" s="381"/>
      <c r="I4328" s="381"/>
      <c r="J4328" s="381"/>
      <c r="K4328" s="381"/>
      <c r="L4328" s="381"/>
      <c r="M4328" s="381"/>
      <c r="N4328" s="381"/>
      <c r="O4328" s="381"/>
      <c r="P4328" s="381"/>
      <c r="Q4328" s="381"/>
      <c r="R4328" s="381"/>
    </row>
    <row r="4329" spans="1:18" x14ac:dyDescent="0.25">
      <c r="A4329" s="378"/>
      <c r="B4329" s="381"/>
      <c r="C4329" s="381"/>
      <c r="D4329" s="381"/>
      <c r="E4329" s="381"/>
      <c r="F4329" s="381"/>
      <c r="G4329" s="381"/>
      <c r="H4329" s="381"/>
      <c r="I4329" s="381"/>
      <c r="J4329" s="381"/>
      <c r="K4329" s="381"/>
      <c r="L4329" s="381"/>
      <c r="M4329" s="381"/>
      <c r="N4329" s="381"/>
      <c r="O4329" s="381"/>
      <c r="P4329" s="381"/>
      <c r="Q4329" s="381"/>
      <c r="R4329" s="381"/>
    </row>
    <row r="4330" spans="1:18" x14ac:dyDescent="0.25">
      <c r="A4330" s="378"/>
      <c r="B4330" s="381"/>
      <c r="C4330" s="381"/>
      <c r="D4330" s="381"/>
      <c r="E4330" s="381"/>
      <c r="F4330" s="381"/>
      <c r="G4330" s="381"/>
      <c r="H4330" s="381"/>
      <c r="I4330" s="381"/>
      <c r="J4330" s="381"/>
      <c r="K4330" s="381"/>
      <c r="L4330" s="381"/>
      <c r="M4330" s="381"/>
      <c r="N4330" s="381"/>
      <c r="O4330" s="381"/>
      <c r="P4330" s="381"/>
      <c r="Q4330" s="381"/>
      <c r="R4330" s="381"/>
    </row>
    <row r="4331" spans="1:18" x14ac:dyDescent="0.25">
      <c r="A4331" s="378"/>
      <c r="B4331" s="381"/>
      <c r="C4331" s="381"/>
      <c r="D4331" s="381"/>
      <c r="E4331" s="381"/>
      <c r="F4331" s="381"/>
      <c r="G4331" s="381"/>
      <c r="H4331" s="381"/>
      <c r="I4331" s="381"/>
      <c r="J4331" s="381"/>
      <c r="K4331" s="381"/>
      <c r="L4331" s="381"/>
      <c r="M4331" s="381"/>
      <c r="N4331" s="381"/>
      <c r="O4331" s="381"/>
      <c r="P4331" s="381"/>
      <c r="Q4331" s="381"/>
      <c r="R4331" s="381"/>
    </row>
    <row r="4332" spans="1:18" x14ac:dyDescent="0.25">
      <c r="A4332" s="378"/>
      <c r="B4332" s="381"/>
      <c r="C4332" s="381"/>
      <c r="D4332" s="381"/>
      <c r="E4332" s="381"/>
      <c r="F4332" s="381"/>
      <c r="G4332" s="381"/>
      <c r="H4332" s="381"/>
      <c r="I4332" s="381"/>
      <c r="J4332" s="381"/>
      <c r="K4332" s="381"/>
      <c r="L4332" s="381"/>
      <c r="M4332" s="381"/>
      <c r="N4332" s="381"/>
      <c r="O4332" s="381"/>
      <c r="P4332" s="381"/>
      <c r="Q4332" s="381"/>
      <c r="R4332" s="381"/>
    </row>
    <row r="4333" spans="1:18" x14ac:dyDescent="0.25">
      <c r="A4333" s="378"/>
      <c r="B4333" s="381"/>
      <c r="C4333" s="381"/>
      <c r="D4333" s="381"/>
      <c r="E4333" s="381"/>
      <c r="F4333" s="381"/>
      <c r="G4333" s="381"/>
      <c r="H4333" s="381"/>
      <c r="I4333" s="381"/>
      <c r="J4333" s="381"/>
      <c r="K4333" s="381"/>
      <c r="L4333" s="381"/>
      <c r="M4333" s="381"/>
      <c r="N4333" s="381"/>
      <c r="O4333" s="381"/>
      <c r="P4333" s="381"/>
      <c r="Q4333" s="381"/>
      <c r="R4333" s="381"/>
    </row>
    <row r="4334" spans="1:18" x14ac:dyDescent="0.25">
      <c r="A4334" s="378"/>
      <c r="B4334" s="381"/>
      <c r="C4334" s="381"/>
      <c r="D4334" s="381"/>
      <c r="E4334" s="381"/>
      <c r="F4334" s="381"/>
      <c r="G4334" s="381"/>
      <c r="H4334" s="381"/>
      <c r="I4334" s="381"/>
      <c r="J4334" s="381"/>
      <c r="K4334" s="381"/>
      <c r="L4334" s="381"/>
      <c r="M4334" s="381"/>
      <c r="N4334" s="381"/>
      <c r="O4334" s="381"/>
      <c r="P4334" s="381"/>
      <c r="Q4334" s="381"/>
      <c r="R4334" s="381"/>
    </row>
    <row r="4335" spans="1:18" x14ac:dyDescent="0.25">
      <c r="A4335" s="378"/>
      <c r="B4335" s="381"/>
      <c r="C4335" s="381"/>
      <c r="D4335" s="381"/>
      <c r="E4335" s="381"/>
      <c r="F4335" s="381"/>
      <c r="G4335" s="381"/>
      <c r="H4335" s="381"/>
      <c r="I4335" s="381"/>
      <c r="J4335" s="381"/>
      <c r="K4335" s="381"/>
      <c r="L4335" s="381"/>
      <c r="M4335" s="381"/>
      <c r="N4335" s="381"/>
      <c r="O4335" s="381"/>
      <c r="P4335" s="381"/>
      <c r="Q4335" s="381"/>
      <c r="R4335" s="381"/>
    </row>
    <row r="4336" spans="1:18" x14ac:dyDescent="0.25">
      <c r="A4336" s="378"/>
      <c r="B4336" s="381"/>
      <c r="C4336" s="381"/>
      <c r="D4336" s="381"/>
      <c r="E4336" s="381"/>
      <c r="F4336" s="381"/>
      <c r="G4336" s="381"/>
      <c r="H4336" s="381"/>
      <c r="I4336" s="381"/>
      <c r="J4336" s="381"/>
      <c r="K4336" s="381"/>
      <c r="L4336" s="381"/>
      <c r="M4336" s="381"/>
      <c r="N4336" s="381"/>
      <c r="O4336" s="381"/>
      <c r="P4336" s="381"/>
      <c r="Q4336" s="381"/>
      <c r="R4336" s="381"/>
    </row>
    <row r="4337" spans="1:18" x14ac:dyDescent="0.25">
      <c r="A4337" s="378"/>
      <c r="B4337" s="381"/>
      <c r="C4337" s="381"/>
      <c r="D4337" s="381"/>
      <c r="E4337" s="381"/>
      <c r="F4337" s="381"/>
      <c r="G4337" s="381"/>
      <c r="H4337" s="381"/>
      <c r="I4337" s="381"/>
      <c r="J4337" s="381"/>
      <c r="K4337" s="381"/>
      <c r="L4337" s="381"/>
      <c r="M4337" s="381"/>
      <c r="N4337" s="381"/>
      <c r="O4337" s="381"/>
      <c r="P4337" s="381"/>
      <c r="Q4337" s="381"/>
      <c r="R4337" s="381"/>
    </row>
    <row r="4338" spans="1:18" x14ac:dyDescent="0.25">
      <c r="A4338" s="378"/>
      <c r="B4338" s="381"/>
      <c r="C4338" s="381"/>
      <c r="D4338" s="381"/>
      <c r="E4338" s="381"/>
      <c r="F4338" s="381"/>
      <c r="G4338" s="381"/>
      <c r="H4338" s="381"/>
      <c r="I4338" s="381"/>
      <c r="J4338" s="381"/>
      <c r="K4338" s="381"/>
      <c r="L4338" s="381"/>
      <c r="M4338" s="381"/>
      <c r="N4338" s="381"/>
      <c r="O4338" s="381"/>
      <c r="P4338" s="381"/>
      <c r="Q4338" s="381"/>
      <c r="R4338" s="381"/>
    </row>
    <row r="4339" spans="1:18" x14ac:dyDescent="0.25">
      <c r="A4339" s="378"/>
      <c r="B4339" s="381"/>
      <c r="C4339" s="381"/>
      <c r="D4339" s="381"/>
      <c r="E4339" s="381"/>
      <c r="F4339" s="381"/>
      <c r="G4339" s="381"/>
      <c r="H4339" s="381"/>
      <c r="I4339" s="381"/>
      <c r="J4339" s="381"/>
      <c r="K4339" s="381"/>
      <c r="L4339" s="381"/>
      <c r="M4339" s="381"/>
      <c r="N4339" s="381"/>
      <c r="O4339" s="381"/>
      <c r="P4339" s="381"/>
      <c r="Q4339" s="381"/>
      <c r="R4339" s="381"/>
    </row>
    <row r="4340" spans="1:18" x14ac:dyDescent="0.25">
      <c r="A4340" s="378"/>
      <c r="B4340" s="381"/>
      <c r="C4340" s="381"/>
      <c r="D4340" s="381"/>
      <c r="E4340" s="381"/>
      <c r="F4340" s="381"/>
      <c r="G4340" s="381"/>
      <c r="H4340" s="381"/>
      <c r="I4340" s="381"/>
      <c r="J4340" s="381"/>
      <c r="K4340" s="381"/>
      <c r="L4340" s="381"/>
      <c r="M4340" s="381"/>
      <c r="N4340" s="381"/>
      <c r="O4340" s="381"/>
      <c r="P4340" s="381"/>
      <c r="Q4340" s="381"/>
      <c r="R4340" s="381"/>
    </row>
    <row r="4341" spans="1:18" x14ac:dyDescent="0.25">
      <c r="A4341" s="378"/>
      <c r="B4341" s="381"/>
      <c r="C4341" s="381"/>
      <c r="D4341" s="381"/>
      <c r="E4341" s="381"/>
      <c r="F4341" s="381"/>
      <c r="G4341" s="381"/>
      <c r="H4341" s="381"/>
      <c r="I4341" s="381"/>
      <c r="J4341" s="381"/>
      <c r="K4341" s="381"/>
      <c r="L4341" s="381"/>
      <c r="M4341" s="381"/>
      <c r="N4341" s="381"/>
      <c r="O4341" s="381"/>
      <c r="P4341" s="381"/>
      <c r="Q4341" s="381"/>
      <c r="R4341" s="381"/>
    </row>
    <row r="4342" spans="1:18" x14ac:dyDescent="0.25">
      <c r="A4342" s="378"/>
      <c r="B4342" s="381"/>
      <c r="C4342" s="381"/>
      <c r="D4342" s="381"/>
      <c r="E4342" s="381"/>
      <c r="F4342" s="381"/>
      <c r="G4342" s="381"/>
      <c r="H4342" s="381"/>
      <c r="I4342" s="381"/>
      <c r="J4342" s="381"/>
      <c r="K4342" s="381"/>
      <c r="L4342" s="381"/>
      <c r="M4342" s="381"/>
      <c r="N4342" s="381"/>
      <c r="O4342" s="381"/>
      <c r="P4342" s="381"/>
      <c r="Q4342" s="381"/>
      <c r="R4342" s="381"/>
    </row>
    <row r="4343" spans="1:18" x14ac:dyDescent="0.25">
      <c r="A4343" s="378"/>
      <c r="B4343" s="381"/>
      <c r="C4343" s="381"/>
      <c r="D4343" s="381"/>
      <c r="E4343" s="381"/>
      <c r="F4343" s="381"/>
      <c r="G4343" s="381"/>
      <c r="H4343" s="381"/>
      <c r="I4343" s="381"/>
      <c r="J4343" s="381"/>
      <c r="K4343" s="381"/>
      <c r="L4343" s="381"/>
      <c r="M4343" s="381"/>
      <c r="N4343" s="381"/>
      <c r="O4343" s="381"/>
      <c r="P4343" s="381"/>
      <c r="Q4343" s="381"/>
      <c r="R4343" s="381"/>
    </row>
    <row r="4344" spans="1:18" x14ac:dyDescent="0.25">
      <c r="A4344" s="378"/>
      <c r="B4344" s="381"/>
      <c r="C4344" s="381"/>
      <c r="D4344" s="381"/>
      <c r="E4344" s="381"/>
      <c r="F4344" s="381"/>
      <c r="G4344" s="381"/>
      <c r="H4344" s="381"/>
      <c r="I4344" s="381"/>
      <c r="J4344" s="381"/>
      <c r="K4344" s="381"/>
      <c r="L4344" s="381"/>
      <c r="M4344" s="381"/>
      <c r="N4344" s="381"/>
      <c r="O4344" s="381"/>
      <c r="P4344" s="381"/>
      <c r="Q4344" s="381"/>
      <c r="R4344" s="381"/>
    </row>
    <row r="4345" spans="1:18" x14ac:dyDescent="0.25">
      <c r="A4345" s="378"/>
      <c r="B4345" s="381"/>
      <c r="C4345" s="381"/>
      <c r="D4345" s="381"/>
      <c r="E4345" s="381"/>
      <c r="F4345" s="381"/>
      <c r="G4345" s="381"/>
      <c r="H4345" s="381"/>
      <c r="I4345" s="381"/>
      <c r="J4345" s="381"/>
      <c r="K4345" s="381"/>
      <c r="L4345" s="381"/>
      <c r="M4345" s="381"/>
      <c r="N4345" s="381"/>
      <c r="O4345" s="381"/>
      <c r="P4345" s="381"/>
      <c r="Q4345" s="381"/>
      <c r="R4345" s="379"/>
    </row>
    <row r="4346" spans="1:18" x14ac:dyDescent="0.25">
      <c r="A4346" s="378"/>
      <c r="B4346" s="381"/>
      <c r="C4346" s="381"/>
      <c r="D4346" s="381"/>
      <c r="E4346" s="381"/>
      <c r="F4346" s="381"/>
      <c r="G4346" s="381"/>
      <c r="H4346" s="381"/>
      <c r="I4346" s="381"/>
      <c r="J4346" s="381"/>
      <c r="K4346" s="381"/>
      <c r="L4346" s="381"/>
      <c r="M4346" s="381"/>
      <c r="N4346" s="381"/>
      <c r="O4346" s="381"/>
      <c r="P4346" s="381"/>
      <c r="Q4346" s="381"/>
      <c r="R4346" s="379"/>
    </row>
    <row r="4347" spans="1:18" x14ac:dyDescent="0.25">
      <c r="A4347" s="378"/>
      <c r="B4347" s="381"/>
      <c r="C4347" s="381"/>
      <c r="D4347" s="381"/>
      <c r="E4347" s="381"/>
      <c r="F4347" s="381"/>
      <c r="G4347" s="381"/>
      <c r="H4347" s="381"/>
      <c r="I4347" s="381"/>
      <c r="J4347" s="381"/>
      <c r="K4347" s="381"/>
      <c r="L4347" s="381"/>
      <c r="M4347" s="381"/>
      <c r="N4347" s="381"/>
      <c r="O4347" s="381"/>
      <c r="P4347" s="381"/>
      <c r="Q4347" s="381"/>
      <c r="R4347" s="379"/>
    </row>
    <row r="4348" spans="1:18" x14ac:dyDescent="0.25">
      <c r="A4348" s="378"/>
      <c r="B4348" s="381"/>
      <c r="C4348" s="381"/>
      <c r="D4348" s="381"/>
      <c r="E4348" s="381"/>
      <c r="F4348" s="381"/>
      <c r="G4348" s="381"/>
      <c r="H4348" s="381"/>
      <c r="I4348" s="381"/>
      <c r="J4348" s="381"/>
      <c r="K4348" s="381"/>
      <c r="L4348" s="381"/>
      <c r="M4348" s="381"/>
      <c r="N4348" s="381"/>
      <c r="O4348" s="381"/>
      <c r="P4348" s="381"/>
      <c r="Q4348" s="381"/>
      <c r="R4348" s="379"/>
    </row>
    <row r="4349" spans="1:18" x14ac:dyDescent="0.25">
      <c r="A4349" s="378"/>
      <c r="B4349" s="381"/>
      <c r="C4349" s="381"/>
      <c r="D4349" s="381"/>
      <c r="E4349" s="381"/>
      <c r="F4349" s="381"/>
      <c r="G4349" s="381"/>
      <c r="H4349" s="381"/>
      <c r="I4349" s="381"/>
      <c r="J4349" s="381"/>
      <c r="K4349" s="381"/>
      <c r="L4349" s="381"/>
      <c r="M4349" s="381"/>
      <c r="N4349" s="381"/>
      <c r="O4349" s="381"/>
      <c r="P4349" s="381"/>
      <c r="Q4349" s="381"/>
      <c r="R4349" s="379"/>
    </row>
    <row r="4350" spans="1:18" x14ac:dyDescent="0.25">
      <c r="A4350" s="378"/>
      <c r="B4350" s="381"/>
      <c r="C4350" s="381"/>
      <c r="D4350" s="381"/>
      <c r="E4350" s="381"/>
      <c r="F4350" s="381"/>
      <c r="G4350" s="381"/>
      <c r="H4350" s="381"/>
      <c r="I4350" s="381"/>
      <c r="J4350" s="381"/>
      <c r="K4350" s="381"/>
      <c r="L4350" s="381"/>
      <c r="M4350" s="381"/>
      <c r="N4350" s="381"/>
      <c r="O4350" s="381"/>
      <c r="P4350" s="381"/>
      <c r="Q4350" s="381"/>
      <c r="R4350" s="379"/>
    </row>
    <row r="4351" spans="1:18" x14ac:dyDescent="0.25">
      <c r="A4351" s="378"/>
      <c r="B4351" s="381"/>
      <c r="C4351" s="381"/>
      <c r="D4351" s="381"/>
      <c r="E4351" s="381"/>
      <c r="F4351" s="381"/>
      <c r="G4351" s="381"/>
      <c r="H4351" s="381"/>
      <c r="I4351" s="381"/>
      <c r="J4351" s="381"/>
      <c r="K4351" s="381"/>
      <c r="L4351" s="381"/>
      <c r="M4351" s="381"/>
      <c r="N4351" s="381"/>
      <c r="O4351" s="381"/>
      <c r="P4351" s="381"/>
      <c r="Q4351" s="381"/>
      <c r="R4351" s="379"/>
    </row>
    <row r="4352" spans="1:18" x14ac:dyDescent="0.25">
      <c r="A4352" s="378"/>
      <c r="B4352" s="381"/>
      <c r="C4352" s="381"/>
      <c r="D4352" s="381"/>
      <c r="E4352" s="381"/>
      <c r="F4352" s="381"/>
      <c r="G4352" s="381"/>
      <c r="H4352" s="381"/>
      <c r="I4352" s="381"/>
      <c r="J4352" s="381"/>
      <c r="K4352" s="381"/>
      <c r="L4352" s="381"/>
      <c r="M4352" s="381"/>
      <c r="N4352" s="381"/>
      <c r="O4352" s="381"/>
      <c r="P4352" s="381"/>
      <c r="Q4352" s="381"/>
      <c r="R4352" s="379"/>
    </row>
    <row r="4353" spans="1:18" x14ac:dyDescent="0.25">
      <c r="A4353" s="378"/>
      <c r="B4353" s="381"/>
      <c r="C4353" s="381"/>
      <c r="D4353" s="381"/>
      <c r="E4353" s="381"/>
      <c r="F4353" s="381"/>
      <c r="G4353" s="381"/>
      <c r="H4353" s="381"/>
      <c r="I4353" s="381"/>
      <c r="J4353" s="381"/>
      <c r="K4353" s="381"/>
      <c r="L4353" s="381"/>
      <c r="M4353" s="381"/>
      <c r="N4353" s="381"/>
      <c r="O4353" s="381"/>
      <c r="P4353" s="381"/>
      <c r="Q4353" s="381"/>
      <c r="R4353" s="379"/>
    </row>
    <row r="4354" spans="1:18" x14ac:dyDescent="0.25">
      <c r="A4354" s="378"/>
      <c r="B4354" s="381"/>
      <c r="C4354" s="381"/>
      <c r="D4354" s="381"/>
      <c r="E4354" s="381"/>
      <c r="F4354" s="381"/>
      <c r="G4354" s="381"/>
      <c r="H4354" s="381"/>
      <c r="I4354" s="381"/>
      <c r="J4354" s="381"/>
      <c r="K4354" s="381"/>
      <c r="L4354" s="381"/>
      <c r="M4354" s="381"/>
      <c r="N4354" s="381"/>
      <c r="O4354" s="381"/>
      <c r="P4354" s="381"/>
      <c r="Q4354" s="381"/>
      <c r="R4354" s="379"/>
    </row>
    <row r="4355" spans="1:18" x14ac:dyDescent="0.25">
      <c r="A4355" s="378"/>
      <c r="B4355" s="381"/>
      <c r="C4355" s="381"/>
      <c r="D4355" s="381"/>
      <c r="E4355" s="381"/>
      <c r="F4355" s="381"/>
      <c r="G4355" s="381"/>
      <c r="H4355" s="381"/>
      <c r="I4355" s="381"/>
      <c r="J4355" s="381"/>
      <c r="K4355" s="381"/>
      <c r="L4355" s="381"/>
      <c r="M4355" s="381"/>
      <c r="N4355" s="381"/>
      <c r="O4355" s="381"/>
      <c r="P4355" s="381"/>
      <c r="Q4355" s="381"/>
      <c r="R4355" s="379"/>
    </row>
    <row r="4356" spans="1:18" x14ac:dyDescent="0.25">
      <c r="A4356" s="378"/>
      <c r="B4356" s="381"/>
      <c r="C4356" s="381"/>
      <c r="D4356" s="381"/>
      <c r="E4356" s="381"/>
      <c r="F4356" s="381"/>
      <c r="G4356" s="381"/>
      <c r="H4356" s="381"/>
      <c r="I4356" s="381"/>
      <c r="J4356" s="381"/>
      <c r="K4356" s="381"/>
      <c r="L4356" s="381"/>
      <c r="M4356" s="381"/>
      <c r="N4356" s="381"/>
      <c r="O4356" s="381"/>
      <c r="P4356" s="381"/>
      <c r="Q4356" s="381"/>
      <c r="R4356" s="379"/>
    </row>
    <row r="4357" spans="1:18" x14ac:dyDescent="0.25">
      <c r="A4357" s="378"/>
      <c r="B4357" s="381"/>
      <c r="C4357" s="381"/>
      <c r="D4357" s="381"/>
      <c r="E4357" s="381"/>
      <c r="F4357" s="381"/>
      <c r="G4357" s="381"/>
      <c r="H4357" s="381"/>
      <c r="I4357" s="381"/>
      <c r="J4357" s="381"/>
      <c r="K4357" s="381"/>
      <c r="L4357" s="381"/>
      <c r="M4357" s="381"/>
      <c r="N4357" s="381"/>
      <c r="O4357" s="381"/>
      <c r="P4357" s="381"/>
      <c r="Q4357" s="381"/>
      <c r="R4357" s="379"/>
    </row>
    <row r="4358" spans="1:18" x14ac:dyDescent="0.25">
      <c r="A4358" s="378"/>
      <c r="B4358" s="381"/>
      <c r="C4358" s="381"/>
      <c r="D4358" s="381"/>
      <c r="E4358" s="381"/>
      <c r="F4358" s="381"/>
      <c r="G4358" s="381"/>
      <c r="H4358" s="381"/>
      <c r="I4358" s="381"/>
      <c r="J4358" s="381"/>
      <c r="K4358" s="381"/>
      <c r="L4358" s="381"/>
      <c r="M4358" s="381"/>
      <c r="N4358" s="381"/>
      <c r="O4358" s="381"/>
      <c r="P4358" s="381"/>
      <c r="Q4358" s="381"/>
      <c r="R4358" s="379"/>
    </row>
    <row r="4359" spans="1:18" x14ac:dyDescent="0.25">
      <c r="A4359" s="378"/>
      <c r="B4359" s="381"/>
      <c r="C4359" s="381"/>
      <c r="D4359" s="381"/>
      <c r="E4359" s="381"/>
      <c r="F4359" s="381"/>
      <c r="G4359" s="381"/>
      <c r="H4359" s="381"/>
      <c r="I4359" s="381"/>
      <c r="J4359" s="381"/>
      <c r="K4359" s="381"/>
      <c r="L4359" s="381"/>
      <c r="M4359" s="381"/>
      <c r="N4359" s="381"/>
      <c r="O4359" s="381"/>
      <c r="P4359" s="381"/>
      <c r="Q4359" s="381"/>
      <c r="R4359" s="379"/>
    </row>
    <row r="4360" spans="1:18" x14ac:dyDescent="0.25">
      <c r="A4360" s="378"/>
      <c r="B4360" s="381"/>
      <c r="C4360" s="381"/>
      <c r="D4360" s="381"/>
      <c r="E4360" s="381"/>
      <c r="F4360" s="381"/>
      <c r="G4360" s="381"/>
      <c r="H4360" s="381"/>
      <c r="I4360" s="381"/>
      <c r="J4360" s="381"/>
      <c r="K4360" s="381"/>
      <c r="L4360" s="381"/>
      <c r="M4360" s="381"/>
      <c r="N4360" s="381"/>
      <c r="O4360" s="381"/>
      <c r="P4360" s="381"/>
      <c r="Q4360" s="381"/>
      <c r="R4360" s="379"/>
    </row>
    <row r="4361" spans="1:18" x14ac:dyDescent="0.25">
      <c r="A4361" s="378"/>
      <c r="B4361" s="381"/>
      <c r="C4361" s="381"/>
      <c r="D4361" s="381"/>
      <c r="E4361" s="381"/>
      <c r="F4361" s="381"/>
      <c r="G4361" s="381"/>
      <c r="H4361" s="381"/>
      <c r="I4361" s="381"/>
      <c r="J4361" s="381"/>
      <c r="K4361" s="381"/>
      <c r="L4361" s="381"/>
      <c r="M4361" s="381"/>
      <c r="N4361" s="381"/>
      <c r="O4361" s="381"/>
      <c r="P4361" s="381"/>
      <c r="Q4361" s="381"/>
      <c r="R4361" s="379"/>
    </row>
    <row r="4362" spans="1:18" x14ac:dyDescent="0.25">
      <c r="A4362" s="378"/>
      <c r="B4362" s="381"/>
      <c r="C4362" s="381"/>
      <c r="D4362" s="381"/>
      <c r="E4362" s="381"/>
      <c r="F4362" s="381"/>
      <c r="G4362" s="381"/>
      <c r="H4362" s="381"/>
      <c r="I4362" s="381"/>
      <c r="J4362" s="381"/>
      <c r="K4362" s="381"/>
      <c r="L4362" s="381"/>
      <c r="M4362" s="381"/>
      <c r="N4362" s="381"/>
      <c r="O4362" s="381"/>
      <c r="P4362" s="381"/>
      <c r="Q4362" s="381"/>
      <c r="R4362" s="379"/>
    </row>
    <row r="4363" spans="1:18" x14ac:dyDescent="0.25">
      <c r="A4363" s="378"/>
      <c r="B4363" s="381"/>
      <c r="C4363" s="381"/>
      <c r="D4363" s="381"/>
      <c r="E4363" s="381"/>
      <c r="F4363" s="381"/>
      <c r="G4363" s="381"/>
      <c r="H4363" s="381"/>
      <c r="I4363" s="381"/>
      <c r="J4363" s="381"/>
      <c r="K4363" s="381"/>
      <c r="L4363" s="381"/>
      <c r="M4363" s="381"/>
      <c r="N4363" s="381"/>
      <c r="O4363" s="381"/>
      <c r="P4363" s="381"/>
      <c r="Q4363" s="381"/>
      <c r="R4363" s="379"/>
    </row>
    <row r="4364" spans="1:18" x14ac:dyDescent="0.25">
      <c r="A4364" s="378"/>
      <c r="B4364" s="381"/>
      <c r="C4364" s="381"/>
      <c r="D4364" s="381"/>
      <c r="E4364" s="381"/>
      <c r="F4364" s="381"/>
      <c r="G4364" s="381"/>
      <c r="H4364" s="381"/>
      <c r="I4364" s="381"/>
      <c r="J4364" s="381"/>
      <c r="K4364" s="381"/>
      <c r="L4364" s="381"/>
      <c r="M4364" s="381"/>
      <c r="N4364" s="381"/>
      <c r="O4364" s="381"/>
      <c r="P4364" s="381"/>
      <c r="Q4364" s="381"/>
      <c r="R4364" s="379"/>
    </row>
    <row r="4365" spans="1:18" x14ac:dyDescent="0.25">
      <c r="A4365" s="378"/>
      <c r="B4365" s="381"/>
      <c r="C4365" s="381"/>
      <c r="D4365" s="381"/>
      <c r="E4365" s="381"/>
      <c r="F4365" s="381"/>
      <c r="G4365" s="381"/>
      <c r="H4365" s="381"/>
      <c r="I4365" s="381"/>
      <c r="J4365" s="381"/>
      <c r="K4365" s="381"/>
      <c r="L4365" s="381"/>
      <c r="M4365" s="381"/>
      <c r="N4365" s="381"/>
      <c r="O4365" s="381"/>
      <c r="P4365" s="381"/>
      <c r="Q4365" s="381"/>
      <c r="R4365" s="379"/>
    </row>
    <row r="4366" spans="1:18" x14ac:dyDescent="0.25">
      <c r="A4366" s="378"/>
      <c r="B4366" s="381"/>
      <c r="C4366" s="381"/>
      <c r="D4366" s="381"/>
      <c r="E4366" s="381"/>
      <c r="F4366" s="381"/>
      <c r="G4366" s="381"/>
      <c r="H4366" s="381"/>
      <c r="I4366" s="381"/>
      <c r="J4366" s="381"/>
      <c r="K4366" s="381"/>
      <c r="L4366" s="381"/>
      <c r="M4366" s="381"/>
      <c r="N4366" s="381"/>
      <c r="O4366" s="381"/>
      <c r="P4366" s="381"/>
      <c r="Q4366" s="381"/>
      <c r="R4366" s="379"/>
    </row>
    <row r="4367" spans="1:18" x14ac:dyDescent="0.25">
      <c r="A4367" s="378"/>
      <c r="B4367" s="381"/>
      <c r="C4367" s="381"/>
      <c r="D4367" s="381"/>
      <c r="E4367" s="381"/>
      <c r="F4367" s="381"/>
      <c r="G4367" s="381"/>
      <c r="H4367" s="381"/>
      <c r="I4367" s="381"/>
      <c r="J4367" s="381"/>
      <c r="K4367" s="381"/>
      <c r="L4367" s="381"/>
      <c r="M4367" s="381"/>
      <c r="N4367" s="381"/>
      <c r="O4367" s="381"/>
      <c r="P4367" s="381"/>
      <c r="Q4367" s="381"/>
      <c r="R4367" s="379"/>
    </row>
    <row r="4368" spans="1:18" x14ac:dyDescent="0.25">
      <c r="A4368" s="378"/>
      <c r="B4368" s="381"/>
      <c r="C4368" s="381"/>
      <c r="D4368" s="381"/>
      <c r="E4368" s="381"/>
      <c r="F4368" s="381"/>
      <c r="G4368" s="381"/>
      <c r="H4368" s="381"/>
      <c r="I4368" s="381"/>
      <c r="J4368" s="381"/>
      <c r="K4368" s="381"/>
      <c r="L4368" s="381"/>
      <c r="M4368" s="381"/>
      <c r="N4368" s="381"/>
      <c r="O4368" s="381"/>
      <c r="P4368" s="381"/>
      <c r="Q4368" s="381"/>
      <c r="R4368" s="379"/>
    </row>
    <row r="4369" spans="1:18" x14ac:dyDescent="0.25">
      <c r="A4369" s="378"/>
      <c r="B4369" s="381"/>
      <c r="C4369" s="381"/>
      <c r="D4369" s="381"/>
      <c r="E4369" s="381"/>
      <c r="F4369" s="381"/>
      <c r="G4369" s="381"/>
      <c r="H4369" s="381"/>
      <c r="I4369" s="381"/>
      <c r="J4369" s="381"/>
      <c r="K4369" s="381"/>
      <c r="L4369" s="381"/>
      <c r="M4369" s="381"/>
      <c r="N4369" s="381"/>
      <c r="O4369" s="381"/>
      <c r="P4369" s="381"/>
      <c r="Q4369" s="381"/>
      <c r="R4369" s="379"/>
    </row>
    <row r="4370" spans="1:18" x14ac:dyDescent="0.25">
      <c r="A4370" s="378"/>
      <c r="B4370" s="381"/>
      <c r="C4370" s="381"/>
      <c r="D4370" s="381"/>
      <c r="E4370" s="381"/>
      <c r="F4370" s="381"/>
      <c r="G4370" s="381"/>
      <c r="H4370" s="381"/>
      <c r="I4370" s="381"/>
      <c r="J4370" s="381"/>
      <c r="K4370" s="381"/>
      <c r="L4370" s="381"/>
      <c r="M4370" s="381"/>
      <c r="N4370" s="381"/>
      <c r="O4370" s="381"/>
      <c r="P4370" s="381"/>
      <c r="Q4370" s="381"/>
      <c r="R4370" s="379"/>
    </row>
    <row r="4371" spans="1:18" x14ac:dyDescent="0.25">
      <c r="A4371" s="378"/>
      <c r="B4371" s="381"/>
      <c r="C4371" s="381"/>
      <c r="D4371" s="381"/>
      <c r="E4371" s="381"/>
      <c r="F4371" s="381"/>
      <c r="G4371" s="381"/>
      <c r="H4371" s="381"/>
      <c r="I4371" s="381"/>
      <c r="J4371" s="381"/>
      <c r="K4371" s="381"/>
      <c r="L4371" s="381"/>
      <c r="M4371" s="381"/>
      <c r="N4371" s="381"/>
      <c r="O4371" s="381"/>
      <c r="P4371" s="381"/>
      <c r="Q4371" s="381"/>
      <c r="R4371" s="379"/>
    </row>
    <row r="4372" spans="1:18" x14ac:dyDescent="0.25">
      <c r="A4372" s="378"/>
      <c r="B4372" s="381"/>
      <c r="C4372" s="381"/>
      <c r="D4372" s="381"/>
      <c r="E4372" s="381"/>
      <c r="F4372" s="381"/>
      <c r="G4372" s="381"/>
      <c r="H4372" s="381"/>
      <c r="I4372" s="381"/>
      <c r="J4372" s="381"/>
      <c r="K4372" s="381"/>
      <c r="L4372" s="381"/>
      <c r="M4372" s="381"/>
      <c r="N4372" s="381"/>
      <c r="O4372" s="381"/>
      <c r="P4372" s="381"/>
      <c r="Q4372" s="381"/>
      <c r="R4372" s="379"/>
    </row>
    <row r="4373" spans="1:18" x14ac:dyDescent="0.25">
      <c r="A4373" s="378"/>
      <c r="B4373" s="381"/>
      <c r="C4373" s="381"/>
      <c r="D4373" s="381"/>
      <c r="E4373" s="381"/>
      <c r="F4373" s="381"/>
      <c r="G4373" s="381"/>
      <c r="H4373" s="381"/>
      <c r="I4373" s="381"/>
      <c r="J4373" s="381"/>
      <c r="K4373" s="381"/>
      <c r="L4373" s="381"/>
      <c r="M4373" s="381"/>
      <c r="N4373" s="381"/>
      <c r="O4373" s="381"/>
      <c r="P4373" s="381"/>
      <c r="Q4373" s="381"/>
      <c r="R4373" s="379"/>
    </row>
    <row r="4374" spans="1:18" x14ac:dyDescent="0.25">
      <c r="A4374" s="378"/>
      <c r="B4374" s="381"/>
      <c r="C4374" s="381"/>
      <c r="D4374" s="381"/>
      <c r="E4374" s="381"/>
      <c r="F4374" s="381"/>
      <c r="G4374" s="381"/>
      <c r="H4374" s="381"/>
      <c r="I4374" s="381"/>
      <c r="J4374" s="381"/>
      <c r="K4374" s="381"/>
      <c r="L4374" s="381"/>
      <c r="M4374" s="381"/>
      <c r="N4374" s="381"/>
      <c r="O4374" s="381"/>
      <c r="P4374" s="381"/>
      <c r="Q4374" s="381"/>
      <c r="R4374" s="379"/>
    </row>
    <row r="4375" spans="1:18" x14ac:dyDescent="0.25">
      <c r="A4375" s="378"/>
      <c r="B4375" s="381"/>
      <c r="C4375" s="381"/>
      <c r="D4375" s="381"/>
      <c r="E4375" s="381"/>
      <c r="F4375" s="381"/>
      <c r="G4375" s="381"/>
      <c r="H4375" s="381"/>
      <c r="I4375" s="381"/>
      <c r="J4375" s="381"/>
      <c r="K4375" s="381"/>
      <c r="L4375" s="381"/>
      <c r="M4375" s="381"/>
      <c r="N4375" s="381"/>
      <c r="O4375" s="381"/>
      <c r="P4375" s="381"/>
      <c r="Q4375" s="381"/>
      <c r="R4375" s="379"/>
    </row>
    <row r="4376" spans="1:18" x14ac:dyDescent="0.25">
      <c r="A4376" s="378"/>
      <c r="B4376" s="381"/>
      <c r="C4376" s="381"/>
      <c r="D4376" s="381"/>
      <c r="E4376" s="381"/>
      <c r="F4376" s="381"/>
      <c r="G4376" s="381"/>
      <c r="H4376" s="381"/>
      <c r="I4376" s="381"/>
      <c r="J4376" s="381"/>
      <c r="K4376" s="381"/>
      <c r="L4376" s="381"/>
      <c r="M4376" s="381"/>
      <c r="N4376" s="381"/>
      <c r="O4376" s="381"/>
      <c r="P4376" s="381"/>
      <c r="Q4376" s="381"/>
      <c r="R4376" s="379"/>
    </row>
    <row r="4377" spans="1:18" x14ac:dyDescent="0.25">
      <c r="A4377" s="378"/>
      <c r="B4377" s="381"/>
      <c r="C4377" s="381"/>
      <c r="D4377" s="381"/>
      <c r="E4377" s="381"/>
      <c r="F4377" s="381"/>
      <c r="G4377" s="381"/>
      <c r="H4377" s="381"/>
      <c r="I4377" s="381"/>
      <c r="J4377" s="381"/>
      <c r="K4377" s="381"/>
      <c r="L4377" s="381"/>
      <c r="M4377" s="381"/>
      <c r="N4377" s="381"/>
      <c r="O4377" s="381"/>
      <c r="P4377" s="381"/>
      <c r="Q4377" s="381"/>
      <c r="R4377" s="379"/>
    </row>
    <row r="4378" spans="1:18" x14ac:dyDescent="0.25">
      <c r="A4378" s="378"/>
      <c r="B4378" s="381"/>
      <c r="C4378" s="381"/>
      <c r="D4378" s="381"/>
      <c r="E4378" s="381"/>
      <c r="F4378" s="381"/>
      <c r="G4378" s="381"/>
      <c r="H4378" s="381"/>
      <c r="I4378" s="381"/>
      <c r="J4378" s="381"/>
      <c r="K4378" s="381"/>
      <c r="L4378" s="381"/>
      <c r="M4378" s="381"/>
      <c r="N4378" s="381"/>
      <c r="O4378" s="381"/>
      <c r="P4378" s="381"/>
      <c r="Q4378" s="381"/>
      <c r="R4378" s="379"/>
    </row>
    <row r="4379" spans="1:18" x14ac:dyDescent="0.25">
      <c r="A4379" s="378"/>
      <c r="B4379" s="381"/>
      <c r="C4379" s="381"/>
      <c r="D4379" s="381"/>
      <c r="E4379" s="381"/>
      <c r="F4379" s="381"/>
      <c r="G4379" s="381"/>
      <c r="H4379" s="381"/>
      <c r="I4379" s="381"/>
      <c r="J4379" s="381"/>
      <c r="K4379" s="381"/>
      <c r="L4379" s="381"/>
      <c r="M4379" s="381"/>
      <c r="N4379" s="381"/>
      <c r="O4379" s="381"/>
      <c r="P4379" s="381"/>
      <c r="Q4379" s="381"/>
      <c r="R4379" s="379"/>
    </row>
    <row r="4380" spans="1:18" x14ac:dyDescent="0.25">
      <c r="A4380" s="378"/>
      <c r="B4380" s="381"/>
      <c r="C4380" s="381"/>
      <c r="D4380" s="381"/>
      <c r="E4380" s="381"/>
      <c r="F4380" s="381"/>
      <c r="G4380" s="381"/>
      <c r="H4380" s="381"/>
      <c r="I4380" s="381"/>
      <c r="J4380" s="381"/>
      <c r="K4380" s="381"/>
      <c r="L4380" s="381"/>
      <c r="M4380" s="381"/>
      <c r="N4380" s="381"/>
      <c r="O4380" s="381"/>
      <c r="P4380" s="381"/>
      <c r="Q4380" s="381"/>
      <c r="R4380" s="379"/>
    </row>
    <row r="4381" spans="1:18" x14ac:dyDescent="0.25">
      <c r="A4381" s="378"/>
      <c r="B4381" s="381"/>
      <c r="C4381" s="381"/>
      <c r="D4381" s="381"/>
      <c r="E4381" s="381"/>
      <c r="F4381" s="381"/>
      <c r="G4381" s="381"/>
      <c r="H4381" s="381"/>
      <c r="I4381" s="381"/>
      <c r="J4381" s="381"/>
      <c r="K4381" s="381"/>
      <c r="L4381" s="381"/>
      <c r="M4381" s="381"/>
      <c r="N4381" s="381"/>
      <c r="O4381" s="381"/>
      <c r="P4381" s="381"/>
      <c r="Q4381" s="381"/>
      <c r="R4381" s="379"/>
    </row>
    <row r="4382" spans="1:18" x14ac:dyDescent="0.25">
      <c r="A4382" s="378"/>
      <c r="B4382" s="381"/>
      <c r="C4382" s="381"/>
      <c r="D4382" s="381"/>
      <c r="E4382" s="381"/>
      <c r="F4382" s="381"/>
      <c r="G4382" s="381"/>
      <c r="H4382" s="381"/>
      <c r="I4382" s="381"/>
      <c r="J4382" s="381"/>
      <c r="K4382" s="381"/>
      <c r="L4382" s="381"/>
      <c r="M4382" s="381"/>
      <c r="N4382" s="381"/>
      <c r="O4382" s="381"/>
      <c r="P4382" s="381"/>
      <c r="Q4382" s="381"/>
      <c r="R4382" s="379"/>
    </row>
    <row r="4383" spans="1:18" x14ac:dyDescent="0.25">
      <c r="A4383" s="378"/>
      <c r="B4383" s="381"/>
      <c r="C4383" s="381"/>
      <c r="D4383" s="381"/>
      <c r="E4383" s="381"/>
      <c r="F4383" s="381"/>
      <c r="G4383" s="381"/>
      <c r="H4383" s="381"/>
      <c r="I4383" s="381"/>
      <c r="J4383" s="381"/>
      <c r="K4383" s="381"/>
      <c r="L4383" s="381"/>
      <c r="M4383" s="381"/>
      <c r="N4383" s="381"/>
      <c r="O4383" s="381"/>
      <c r="P4383" s="381"/>
      <c r="Q4383" s="381"/>
      <c r="R4383" s="379"/>
    </row>
    <row r="4384" spans="1:18" x14ac:dyDescent="0.25">
      <c r="A4384" s="378"/>
      <c r="B4384" s="381"/>
      <c r="C4384" s="381"/>
      <c r="D4384" s="381"/>
      <c r="E4384" s="381"/>
      <c r="F4384" s="381"/>
      <c r="G4384" s="381"/>
      <c r="H4384" s="381"/>
      <c r="I4384" s="381"/>
      <c r="J4384" s="381"/>
      <c r="K4384" s="381"/>
      <c r="L4384" s="381"/>
      <c r="M4384" s="381"/>
      <c r="N4384" s="381"/>
      <c r="O4384" s="381"/>
      <c r="P4384" s="381"/>
      <c r="Q4384" s="381"/>
      <c r="R4384" s="379"/>
    </row>
    <row r="4385" spans="1:18" x14ac:dyDescent="0.25">
      <c r="A4385" s="378"/>
      <c r="B4385" s="381"/>
      <c r="C4385" s="381"/>
      <c r="D4385" s="381"/>
      <c r="E4385" s="381"/>
      <c r="F4385" s="381"/>
      <c r="G4385" s="381"/>
      <c r="H4385" s="381"/>
      <c r="I4385" s="381"/>
      <c r="J4385" s="381"/>
      <c r="K4385" s="381"/>
      <c r="L4385" s="381"/>
      <c r="M4385" s="381"/>
      <c r="N4385" s="381"/>
      <c r="O4385" s="381"/>
      <c r="P4385" s="381"/>
      <c r="Q4385" s="381"/>
      <c r="R4385" s="379"/>
    </row>
    <row r="4386" spans="1:18" x14ac:dyDescent="0.25">
      <c r="A4386" s="378"/>
      <c r="B4386" s="381"/>
      <c r="C4386" s="381"/>
      <c r="D4386" s="381"/>
      <c r="E4386" s="381"/>
      <c r="F4386" s="381"/>
      <c r="G4386" s="381"/>
      <c r="H4386" s="381"/>
      <c r="I4386" s="381"/>
      <c r="J4386" s="381"/>
      <c r="K4386" s="381"/>
      <c r="L4386" s="381"/>
      <c r="M4386" s="381"/>
      <c r="N4386" s="381"/>
      <c r="O4386" s="381"/>
      <c r="P4386" s="381"/>
      <c r="Q4386" s="381"/>
      <c r="R4386" s="379"/>
    </row>
    <row r="4387" spans="1:18" x14ac:dyDescent="0.25">
      <c r="A4387" s="378"/>
      <c r="B4387" s="381"/>
      <c r="C4387" s="381"/>
      <c r="D4387" s="381"/>
      <c r="E4387" s="381"/>
      <c r="F4387" s="381"/>
      <c r="G4387" s="381"/>
      <c r="H4387" s="381"/>
      <c r="I4387" s="381"/>
      <c r="J4387" s="381"/>
      <c r="K4387" s="381"/>
      <c r="L4387" s="381"/>
      <c r="M4387" s="381"/>
      <c r="N4387" s="381"/>
      <c r="O4387" s="381"/>
      <c r="P4387" s="381"/>
      <c r="Q4387" s="381"/>
      <c r="R4387" s="379"/>
    </row>
    <row r="4388" spans="1:18" x14ac:dyDescent="0.25">
      <c r="A4388" s="378"/>
      <c r="B4388" s="381"/>
      <c r="C4388" s="381"/>
      <c r="D4388" s="381"/>
      <c r="E4388" s="381"/>
      <c r="F4388" s="381"/>
      <c r="G4388" s="381"/>
      <c r="H4388" s="381"/>
      <c r="I4388" s="381"/>
      <c r="J4388" s="381"/>
      <c r="K4388" s="381"/>
      <c r="L4388" s="381"/>
      <c r="M4388" s="381"/>
      <c r="N4388" s="381"/>
      <c r="O4388" s="381"/>
      <c r="P4388" s="381"/>
      <c r="Q4388" s="381"/>
      <c r="R4388" s="379"/>
    </row>
    <row r="4389" spans="1:18" x14ac:dyDescent="0.25">
      <c r="A4389" s="378"/>
      <c r="B4389" s="381"/>
      <c r="C4389" s="381"/>
      <c r="D4389" s="381"/>
      <c r="E4389" s="381"/>
      <c r="F4389" s="381"/>
      <c r="G4389" s="381"/>
      <c r="H4389" s="381"/>
      <c r="I4389" s="381"/>
      <c r="J4389" s="381"/>
      <c r="K4389" s="381"/>
      <c r="L4389" s="381"/>
      <c r="M4389" s="381"/>
      <c r="N4389" s="381"/>
      <c r="O4389" s="381"/>
      <c r="P4389" s="381"/>
      <c r="Q4389" s="381"/>
      <c r="R4389" s="379"/>
    </row>
    <row r="4390" spans="1:18" x14ac:dyDescent="0.25">
      <c r="A4390" s="378"/>
      <c r="B4390" s="381"/>
      <c r="C4390" s="381"/>
      <c r="D4390" s="381"/>
      <c r="E4390" s="381"/>
      <c r="F4390" s="381"/>
      <c r="G4390" s="381"/>
      <c r="H4390" s="381"/>
      <c r="I4390" s="381"/>
      <c r="J4390" s="381"/>
      <c r="K4390" s="381"/>
      <c r="L4390" s="381"/>
      <c r="M4390" s="381"/>
      <c r="N4390" s="381"/>
      <c r="O4390" s="381"/>
      <c r="P4390" s="381"/>
      <c r="Q4390" s="381"/>
      <c r="R4390" s="379"/>
    </row>
    <row r="4391" spans="1:18" x14ac:dyDescent="0.25">
      <c r="A4391" s="378"/>
      <c r="B4391" s="381"/>
      <c r="C4391" s="381"/>
      <c r="D4391" s="381"/>
      <c r="E4391" s="381"/>
      <c r="F4391" s="381"/>
      <c r="G4391" s="381"/>
      <c r="H4391" s="381"/>
      <c r="I4391" s="381"/>
      <c r="J4391" s="381"/>
      <c r="K4391" s="381"/>
      <c r="L4391" s="381"/>
      <c r="M4391" s="381"/>
      <c r="N4391" s="381"/>
      <c r="O4391" s="381"/>
      <c r="P4391" s="381"/>
      <c r="Q4391" s="381"/>
      <c r="R4391" s="379"/>
    </row>
    <row r="4392" spans="1:18" x14ac:dyDescent="0.25">
      <c r="A4392" s="378"/>
      <c r="B4392" s="381"/>
      <c r="C4392" s="381"/>
      <c r="D4392" s="381"/>
      <c r="E4392" s="381"/>
      <c r="F4392" s="381"/>
      <c r="G4392" s="381"/>
      <c r="H4392" s="381"/>
      <c r="I4392" s="381"/>
      <c r="J4392" s="381"/>
      <c r="K4392" s="381"/>
      <c r="L4392" s="381"/>
      <c r="M4392" s="381"/>
      <c r="N4392" s="381"/>
      <c r="O4392" s="381"/>
      <c r="P4392" s="381"/>
      <c r="Q4392" s="381"/>
      <c r="R4392" s="379"/>
    </row>
    <row r="4393" spans="1:18" x14ac:dyDescent="0.25">
      <c r="A4393" s="378"/>
      <c r="B4393" s="381"/>
      <c r="C4393" s="381"/>
      <c r="D4393" s="381"/>
      <c r="E4393" s="381"/>
      <c r="F4393" s="381"/>
      <c r="G4393" s="381"/>
      <c r="H4393" s="381"/>
      <c r="I4393" s="381"/>
      <c r="J4393" s="381"/>
      <c r="K4393" s="381"/>
      <c r="L4393" s="381"/>
      <c r="M4393" s="381"/>
      <c r="N4393" s="381"/>
      <c r="O4393" s="381"/>
      <c r="P4393" s="381"/>
      <c r="Q4393" s="381"/>
      <c r="R4393" s="379"/>
    </row>
    <row r="4394" spans="1:18" x14ac:dyDescent="0.25">
      <c r="A4394" s="378"/>
      <c r="B4394" s="381"/>
      <c r="C4394" s="381"/>
      <c r="D4394" s="381"/>
      <c r="E4394" s="381"/>
      <c r="F4394" s="381"/>
      <c r="G4394" s="381"/>
      <c r="H4394" s="381"/>
      <c r="I4394" s="381"/>
      <c r="J4394" s="381"/>
      <c r="K4394" s="381"/>
      <c r="L4394" s="381"/>
      <c r="M4394" s="381"/>
      <c r="N4394" s="381"/>
      <c r="O4394" s="381"/>
      <c r="P4394" s="381"/>
      <c r="Q4394" s="381"/>
      <c r="R4394" s="379"/>
    </row>
    <row r="4395" spans="1:18" x14ac:dyDescent="0.25">
      <c r="A4395" s="378"/>
      <c r="B4395" s="381"/>
      <c r="C4395" s="381"/>
      <c r="D4395" s="381"/>
      <c r="E4395" s="381"/>
      <c r="F4395" s="381"/>
      <c r="G4395" s="381"/>
      <c r="H4395" s="381"/>
      <c r="I4395" s="381"/>
      <c r="J4395" s="381"/>
      <c r="K4395" s="381"/>
      <c r="L4395" s="381"/>
      <c r="M4395" s="381"/>
      <c r="N4395" s="381"/>
      <c r="O4395" s="381"/>
      <c r="P4395" s="381"/>
      <c r="Q4395" s="381"/>
      <c r="R4395" s="379"/>
    </row>
    <row r="4396" spans="1:18" x14ac:dyDescent="0.25">
      <c r="A4396" s="378"/>
      <c r="B4396" s="381"/>
      <c r="C4396" s="381"/>
      <c r="D4396" s="381"/>
      <c r="E4396" s="381"/>
      <c r="F4396" s="381"/>
      <c r="G4396" s="381"/>
      <c r="H4396" s="381"/>
      <c r="I4396" s="381"/>
      <c r="J4396" s="381"/>
      <c r="K4396" s="381"/>
      <c r="L4396" s="381"/>
      <c r="M4396" s="381"/>
      <c r="N4396" s="381"/>
      <c r="O4396" s="381"/>
      <c r="P4396" s="381"/>
      <c r="Q4396" s="381"/>
      <c r="R4396" s="379"/>
    </row>
    <row r="4397" spans="1:18" x14ac:dyDescent="0.25">
      <c r="A4397" s="378"/>
      <c r="B4397" s="381"/>
      <c r="C4397" s="381"/>
      <c r="D4397" s="381"/>
      <c r="E4397" s="381"/>
      <c r="F4397" s="381"/>
      <c r="G4397" s="381"/>
      <c r="H4397" s="381"/>
      <c r="I4397" s="381"/>
      <c r="J4397" s="381"/>
      <c r="K4397" s="381"/>
      <c r="L4397" s="381"/>
      <c r="M4397" s="381"/>
      <c r="N4397" s="381"/>
      <c r="O4397" s="381"/>
      <c r="P4397" s="381"/>
      <c r="Q4397" s="381"/>
      <c r="R4397" s="379"/>
    </row>
    <row r="4398" spans="1:18" x14ac:dyDescent="0.25">
      <c r="A4398" s="378"/>
      <c r="B4398" s="381"/>
      <c r="C4398" s="381"/>
      <c r="D4398" s="381"/>
      <c r="E4398" s="381"/>
      <c r="F4398" s="381"/>
      <c r="G4398" s="381"/>
      <c r="H4398" s="381"/>
      <c r="I4398" s="381"/>
      <c r="J4398" s="381"/>
      <c r="K4398" s="381"/>
      <c r="L4398" s="381"/>
      <c r="M4398" s="381"/>
      <c r="N4398" s="381"/>
      <c r="O4398" s="381"/>
      <c r="P4398" s="381"/>
      <c r="Q4398" s="381"/>
      <c r="R4398" s="379"/>
    </row>
    <row r="4399" spans="1:18" x14ac:dyDescent="0.25">
      <c r="A4399" s="378"/>
      <c r="B4399" s="381"/>
      <c r="C4399" s="381"/>
      <c r="D4399" s="381"/>
      <c r="E4399" s="381"/>
      <c r="F4399" s="381"/>
      <c r="G4399" s="381"/>
      <c r="H4399" s="381"/>
      <c r="I4399" s="381"/>
      <c r="J4399" s="381"/>
      <c r="K4399" s="381"/>
      <c r="L4399" s="381"/>
      <c r="M4399" s="381"/>
      <c r="N4399" s="381"/>
      <c r="O4399" s="381"/>
      <c r="P4399" s="381"/>
      <c r="Q4399" s="381"/>
      <c r="R4399" s="379"/>
    </row>
    <row r="4400" spans="1:18" x14ac:dyDescent="0.25">
      <c r="A4400" s="378"/>
      <c r="B4400" s="381"/>
      <c r="C4400" s="381"/>
      <c r="D4400" s="381"/>
      <c r="E4400" s="381"/>
      <c r="F4400" s="381"/>
      <c r="G4400" s="381"/>
      <c r="H4400" s="381"/>
      <c r="I4400" s="381"/>
      <c r="J4400" s="381"/>
      <c r="K4400" s="381"/>
      <c r="L4400" s="381"/>
      <c r="M4400" s="381"/>
      <c r="N4400" s="381"/>
      <c r="O4400" s="381"/>
      <c r="P4400" s="381"/>
      <c r="Q4400" s="381"/>
      <c r="R4400" s="379"/>
    </row>
    <row r="4401" spans="1:18" x14ac:dyDescent="0.25">
      <c r="A4401" s="378"/>
      <c r="B4401" s="381"/>
      <c r="C4401" s="381"/>
      <c r="D4401" s="381"/>
      <c r="E4401" s="381"/>
      <c r="F4401" s="381"/>
      <c r="G4401" s="381"/>
      <c r="H4401" s="381"/>
      <c r="I4401" s="381"/>
      <c r="J4401" s="381"/>
      <c r="K4401" s="381"/>
      <c r="L4401" s="381"/>
      <c r="M4401" s="381"/>
      <c r="N4401" s="381"/>
      <c r="O4401" s="381"/>
      <c r="P4401" s="381"/>
      <c r="Q4401" s="381"/>
      <c r="R4401" s="379"/>
    </row>
    <row r="4402" spans="1:18" x14ac:dyDescent="0.25">
      <c r="A4402" s="378"/>
      <c r="B4402" s="381"/>
      <c r="C4402" s="381"/>
      <c r="D4402" s="381"/>
      <c r="E4402" s="381"/>
      <c r="F4402" s="381"/>
      <c r="G4402" s="381"/>
      <c r="H4402" s="381"/>
      <c r="I4402" s="381"/>
      <c r="J4402" s="381"/>
      <c r="K4402" s="381"/>
      <c r="L4402" s="381"/>
      <c r="M4402" s="381"/>
      <c r="N4402" s="381"/>
      <c r="O4402" s="381"/>
      <c r="P4402" s="381"/>
      <c r="Q4402" s="381"/>
      <c r="R4402" s="379"/>
    </row>
    <row r="4403" spans="1:18" x14ac:dyDescent="0.25">
      <c r="A4403" s="378"/>
      <c r="B4403" s="381"/>
      <c r="C4403" s="381"/>
      <c r="D4403" s="381"/>
      <c r="E4403" s="381"/>
      <c r="F4403" s="381"/>
      <c r="G4403" s="381"/>
      <c r="H4403" s="381"/>
      <c r="I4403" s="381"/>
      <c r="J4403" s="381"/>
      <c r="K4403" s="381"/>
      <c r="L4403" s="381"/>
      <c r="M4403" s="381"/>
      <c r="N4403" s="381"/>
      <c r="O4403" s="381"/>
      <c r="P4403" s="381"/>
      <c r="Q4403" s="381"/>
      <c r="R4403" s="379"/>
    </row>
    <row r="4404" spans="1:18" x14ac:dyDescent="0.25">
      <c r="A4404" s="378"/>
      <c r="B4404" s="381"/>
      <c r="C4404" s="381"/>
      <c r="D4404" s="381"/>
      <c r="E4404" s="381"/>
      <c r="F4404" s="381"/>
      <c r="G4404" s="381"/>
      <c r="H4404" s="381"/>
      <c r="I4404" s="381"/>
      <c r="J4404" s="381"/>
      <c r="K4404" s="381"/>
      <c r="L4404" s="381"/>
      <c r="M4404" s="381"/>
      <c r="N4404" s="381"/>
      <c r="O4404" s="381"/>
      <c r="P4404" s="381"/>
      <c r="Q4404" s="381"/>
      <c r="R4404" s="379"/>
    </row>
    <row r="4405" spans="1:18" x14ac:dyDescent="0.25">
      <c r="A4405" s="378"/>
      <c r="B4405" s="381"/>
      <c r="C4405" s="381"/>
      <c r="D4405" s="381"/>
      <c r="E4405" s="381"/>
      <c r="F4405" s="381"/>
      <c r="G4405" s="381"/>
      <c r="H4405" s="381"/>
      <c r="I4405" s="381"/>
      <c r="J4405" s="381"/>
      <c r="K4405" s="381"/>
      <c r="L4405" s="381"/>
      <c r="M4405" s="381"/>
      <c r="N4405" s="381"/>
      <c r="O4405" s="381"/>
      <c r="P4405" s="381"/>
      <c r="Q4405" s="381"/>
      <c r="R4405" s="379"/>
    </row>
    <row r="4406" spans="1:18" x14ac:dyDescent="0.25">
      <c r="A4406" s="378"/>
      <c r="B4406" s="381"/>
      <c r="C4406" s="381"/>
      <c r="D4406" s="381"/>
      <c r="E4406" s="381"/>
      <c r="F4406" s="381"/>
      <c r="G4406" s="381"/>
      <c r="H4406" s="381"/>
      <c r="I4406" s="381"/>
      <c r="J4406" s="381"/>
      <c r="K4406" s="381"/>
      <c r="L4406" s="381"/>
      <c r="M4406" s="381"/>
      <c r="N4406" s="381"/>
      <c r="O4406" s="381"/>
      <c r="P4406" s="381"/>
      <c r="Q4406" s="381"/>
      <c r="R4406" s="379"/>
    </row>
    <row r="4407" spans="1:18" x14ac:dyDescent="0.25">
      <c r="A4407" s="378"/>
      <c r="B4407" s="381"/>
      <c r="C4407" s="381"/>
      <c r="D4407" s="381"/>
      <c r="E4407" s="381"/>
      <c r="F4407" s="381"/>
      <c r="G4407" s="381"/>
      <c r="H4407" s="381"/>
      <c r="I4407" s="381"/>
      <c r="J4407" s="381"/>
      <c r="K4407" s="381"/>
      <c r="L4407" s="381"/>
      <c r="M4407" s="381"/>
      <c r="N4407" s="381"/>
      <c r="O4407" s="381"/>
      <c r="P4407" s="381"/>
      <c r="Q4407" s="381"/>
      <c r="R4407" s="379"/>
    </row>
    <row r="4408" spans="1:18" x14ac:dyDescent="0.25">
      <c r="A4408" s="378"/>
      <c r="B4408" s="381"/>
      <c r="C4408" s="381"/>
      <c r="D4408" s="381"/>
      <c r="E4408" s="381"/>
      <c r="F4408" s="381"/>
      <c r="G4408" s="381"/>
      <c r="H4408" s="381"/>
      <c r="I4408" s="381"/>
      <c r="J4408" s="381"/>
      <c r="K4408" s="381"/>
      <c r="L4408" s="381"/>
      <c r="M4408" s="381"/>
      <c r="N4408" s="381"/>
      <c r="O4408" s="381"/>
      <c r="P4408" s="381"/>
      <c r="Q4408" s="381"/>
      <c r="R4408" s="379"/>
    </row>
    <row r="4409" spans="1:18" x14ac:dyDescent="0.25">
      <c r="A4409" s="378"/>
      <c r="B4409" s="381"/>
      <c r="C4409" s="381"/>
      <c r="D4409" s="381"/>
      <c r="E4409" s="381"/>
      <c r="F4409" s="381"/>
      <c r="G4409" s="381"/>
      <c r="H4409" s="381"/>
      <c r="I4409" s="381"/>
      <c r="J4409" s="381"/>
      <c r="K4409" s="381"/>
      <c r="L4409" s="381"/>
      <c r="M4409" s="381"/>
      <c r="N4409" s="381"/>
      <c r="O4409" s="381"/>
      <c r="P4409" s="381"/>
      <c r="Q4409" s="381"/>
      <c r="R4409" s="379"/>
    </row>
    <row r="4410" spans="1:18" x14ac:dyDescent="0.25">
      <c r="A4410" s="378"/>
      <c r="B4410" s="381"/>
      <c r="C4410" s="381"/>
      <c r="D4410" s="381"/>
      <c r="E4410" s="381"/>
      <c r="F4410" s="381"/>
      <c r="G4410" s="381"/>
      <c r="H4410" s="381"/>
      <c r="I4410" s="381"/>
      <c r="J4410" s="381"/>
      <c r="K4410" s="381"/>
      <c r="L4410" s="381"/>
      <c r="M4410" s="381"/>
      <c r="N4410" s="381"/>
      <c r="O4410" s="381"/>
      <c r="P4410" s="381"/>
      <c r="Q4410" s="381"/>
      <c r="R4410" s="379"/>
    </row>
    <row r="4411" spans="1:18" x14ac:dyDescent="0.25">
      <c r="A4411" s="378"/>
      <c r="B4411" s="381"/>
      <c r="C4411" s="381"/>
      <c r="D4411" s="381"/>
      <c r="E4411" s="381"/>
      <c r="F4411" s="381"/>
      <c r="G4411" s="381"/>
      <c r="H4411" s="381"/>
      <c r="I4411" s="381"/>
      <c r="J4411" s="381"/>
      <c r="K4411" s="381"/>
      <c r="L4411" s="381"/>
      <c r="M4411" s="381"/>
      <c r="N4411" s="381"/>
      <c r="O4411" s="381"/>
      <c r="P4411" s="381"/>
      <c r="Q4411" s="381"/>
      <c r="R4411" s="379"/>
    </row>
    <row r="4412" spans="1:18" x14ac:dyDescent="0.25">
      <c r="A4412" s="378"/>
      <c r="B4412" s="381"/>
      <c r="C4412" s="381"/>
      <c r="D4412" s="381"/>
      <c r="E4412" s="381"/>
      <c r="F4412" s="381"/>
      <c r="G4412" s="381"/>
      <c r="H4412" s="381"/>
      <c r="I4412" s="381"/>
      <c r="J4412" s="381"/>
      <c r="K4412" s="381"/>
      <c r="L4412" s="381"/>
      <c r="M4412" s="381"/>
      <c r="N4412" s="381"/>
      <c r="O4412" s="381"/>
      <c r="P4412" s="381"/>
      <c r="Q4412" s="381"/>
      <c r="R4412" s="379"/>
    </row>
    <row r="4413" spans="1:18" x14ac:dyDescent="0.25">
      <c r="A4413" s="378"/>
      <c r="B4413" s="381"/>
      <c r="C4413" s="381"/>
      <c r="D4413" s="381"/>
      <c r="E4413" s="381"/>
      <c r="F4413" s="381"/>
      <c r="G4413" s="381"/>
      <c r="H4413" s="381"/>
      <c r="I4413" s="381"/>
      <c r="J4413" s="381"/>
      <c r="K4413" s="381"/>
      <c r="L4413" s="381"/>
      <c r="M4413" s="381"/>
      <c r="N4413" s="381"/>
      <c r="O4413" s="381"/>
      <c r="P4413" s="381"/>
      <c r="Q4413" s="381"/>
      <c r="R4413" s="379"/>
    </row>
    <row r="4414" spans="1:18" x14ac:dyDescent="0.25">
      <c r="A4414" s="378"/>
      <c r="B4414" s="381"/>
      <c r="C4414" s="381"/>
      <c r="D4414" s="381"/>
      <c r="E4414" s="381"/>
      <c r="F4414" s="381"/>
      <c r="G4414" s="381"/>
      <c r="H4414" s="381"/>
      <c r="I4414" s="381"/>
      <c r="J4414" s="381"/>
      <c r="K4414" s="381"/>
      <c r="L4414" s="381"/>
      <c r="M4414" s="381"/>
      <c r="N4414" s="381"/>
      <c r="O4414" s="381"/>
      <c r="P4414" s="381"/>
      <c r="Q4414" s="381"/>
      <c r="R4414" s="379"/>
    </row>
    <row r="4415" spans="1:18" x14ac:dyDescent="0.25">
      <c r="A4415" s="378"/>
      <c r="B4415" s="381"/>
      <c r="C4415" s="381"/>
      <c r="D4415" s="381"/>
      <c r="E4415" s="381"/>
      <c r="F4415" s="381"/>
      <c r="G4415" s="381"/>
      <c r="H4415" s="381"/>
      <c r="I4415" s="381"/>
      <c r="J4415" s="381"/>
      <c r="K4415" s="381"/>
      <c r="L4415" s="381"/>
      <c r="M4415" s="381"/>
      <c r="N4415" s="381"/>
      <c r="O4415" s="381"/>
      <c r="P4415" s="381"/>
      <c r="Q4415" s="381"/>
      <c r="R4415" s="379"/>
    </row>
    <row r="4416" spans="1:18" x14ac:dyDescent="0.25">
      <c r="A4416" s="378"/>
      <c r="B4416" s="381"/>
      <c r="C4416" s="381"/>
      <c r="D4416" s="381"/>
      <c r="E4416" s="381"/>
      <c r="F4416" s="381"/>
      <c r="G4416" s="381"/>
      <c r="H4416" s="381"/>
      <c r="I4416" s="381"/>
      <c r="J4416" s="381"/>
      <c r="K4416" s="381"/>
      <c r="L4416" s="381"/>
      <c r="M4416" s="381"/>
      <c r="N4416" s="381"/>
      <c r="O4416" s="381"/>
      <c r="P4416" s="381"/>
      <c r="Q4416" s="381"/>
      <c r="R4416" s="379"/>
    </row>
    <row r="4417" spans="1:18" x14ac:dyDescent="0.25">
      <c r="A4417" s="378"/>
      <c r="B4417" s="381"/>
      <c r="C4417" s="381"/>
      <c r="D4417" s="381"/>
      <c r="E4417" s="381"/>
      <c r="F4417" s="381"/>
      <c r="G4417" s="381"/>
      <c r="H4417" s="381"/>
      <c r="I4417" s="381"/>
      <c r="J4417" s="381"/>
      <c r="K4417" s="381"/>
      <c r="L4417" s="381"/>
      <c r="M4417" s="381"/>
      <c r="N4417" s="381"/>
      <c r="O4417" s="381"/>
      <c r="P4417" s="381"/>
      <c r="Q4417" s="381"/>
      <c r="R4417" s="379"/>
    </row>
    <row r="4418" spans="1:18" x14ac:dyDescent="0.25">
      <c r="A4418" s="378"/>
      <c r="B4418" s="381"/>
      <c r="C4418" s="381"/>
      <c r="D4418" s="381"/>
      <c r="E4418" s="381"/>
      <c r="F4418" s="381"/>
      <c r="G4418" s="381"/>
      <c r="H4418" s="381"/>
      <c r="I4418" s="381"/>
      <c r="J4418" s="381"/>
      <c r="K4418" s="381"/>
      <c r="L4418" s="381"/>
      <c r="M4418" s="381"/>
      <c r="N4418" s="381"/>
      <c r="O4418" s="381"/>
      <c r="P4418" s="381"/>
      <c r="Q4418" s="381"/>
      <c r="R4418" s="379"/>
    </row>
    <row r="4419" spans="1:18" x14ac:dyDescent="0.25">
      <c r="A4419" s="378"/>
      <c r="B4419" s="381"/>
      <c r="C4419" s="381"/>
      <c r="D4419" s="381"/>
      <c r="E4419" s="381"/>
      <c r="F4419" s="381"/>
      <c r="G4419" s="381"/>
      <c r="H4419" s="381"/>
      <c r="I4419" s="381"/>
      <c r="J4419" s="381"/>
      <c r="K4419" s="381"/>
      <c r="L4419" s="381"/>
      <c r="M4419" s="381"/>
      <c r="N4419" s="381"/>
      <c r="O4419" s="381"/>
      <c r="P4419" s="381"/>
      <c r="Q4419" s="381"/>
      <c r="R4419" s="379"/>
    </row>
    <row r="4420" spans="1:18" x14ac:dyDescent="0.25">
      <c r="A4420" s="378"/>
      <c r="B4420" s="381"/>
      <c r="C4420" s="381"/>
      <c r="D4420" s="381"/>
      <c r="E4420" s="381"/>
      <c r="F4420" s="381"/>
      <c r="G4420" s="381"/>
      <c r="H4420" s="381"/>
      <c r="I4420" s="381"/>
      <c r="J4420" s="381"/>
      <c r="K4420" s="381"/>
      <c r="L4420" s="381"/>
      <c r="M4420" s="381"/>
      <c r="N4420" s="381"/>
      <c r="O4420" s="381"/>
      <c r="P4420" s="381"/>
      <c r="Q4420" s="381"/>
      <c r="R4420" s="379"/>
    </row>
    <row r="4421" spans="1:18" x14ac:dyDescent="0.25">
      <c r="A4421" s="378"/>
      <c r="B4421" s="381"/>
      <c r="C4421" s="381"/>
      <c r="D4421" s="381"/>
      <c r="E4421" s="381"/>
      <c r="F4421" s="381"/>
      <c r="G4421" s="381"/>
      <c r="H4421" s="381"/>
      <c r="I4421" s="381"/>
      <c r="J4421" s="381"/>
      <c r="K4421" s="381"/>
      <c r="L4421" s="381"/>
      <c r="M4421" s="381"/>
      <c r="N4421" s="381"/>
      <c r="O4421" s="381"/>
      <c r="P4421" s="381"/>
      <c r="Q4421" s="381"/>
      <c r="R4421" s="379"/>
    </row>
    <row r="4422" spans="1:18" x14ac:dyDescent="0.25">
      <c r="A4422" s="378"/>
      <c r="B4422" s="381"/>
      <c r="C4422" s="381"/>
      <c r="D4422" s="381"/>
      <c r="E4422" s="381"/>
      <c r="F4422" s="381"/>
      <c r="G4422" s="381"/>
      <c r="H4422" s="381"/>
      <c r="I4422" s="381"/>
      <c r="J4422" s="381"/>
      <c r="K4422" s="381"/>
      <c r="L4422" s="381"/>
      <c r="M4422" s="381"/>
      <c r="N4422" s="381"/>
      <c r="O4422" s="381"/>
      <c r="P4422" s="381"/>
      <c r="Q4422" s="381"/>
      <c r="R4422" s="379"/>
    </row>
    <row r="4423" spans="1:18" x14ac:dyDescent="0.25">
      <c r="A4423" s="378"/>
      <c r="B4423" s="381"/>
      <c r="C4423" s="381"/>
      <c r="D4423" s="381"/>
      <c r="E4423" s="381"/>
      <c r="F4423" s="381"/>
      <c r="G4423" s="381"/>
      <c r="H4423" s="381"/>
      <c r="I4423" s="381"/>
      <c r="J4423" s="381"/>
      <c r="K4423" s="381"/>
      <c r="L4423" s="381"/>
      <c r="M4423" s="381"/>
      <c r="N4423" s="381"/>
      <c r="O4423" s="381"/>
      <c r="P4423" s="381"/>
      <c r="Q4423" s="381"/>
      <c r="R4423" s="379"/>
    </row>
    <row r="4424" spans="1:18" x14ac:dyDescent="0.25">
      <c r="A4424" s="378"/>
      <c r="B4424" s="381"/>
      <c r="C4424" s="381"/>
      <c r="D4424" s="381"/>
      <c r="E4424" s="381"/>
      <c r="F4424" s="381"/>
      <c r="G4424" s="381"/>
      <c r="H4424" s="381"/>
      <c r="I4424" s="381"/>
      <c r="J4424" s="381"/>
      <c r="K4424" s="381"/>
      <c r="L4424" s="381"/>
      <c r="M4424" s="381"/>
      <c r="N4424" s="381"/>
      <c r="O4424" s="381"/>
      <c r="P4424" s="381"/>
      <c r="Q4424" s="381"/>
      <c r="R4424" s="379"/>
    </row>
    <row r="4425" spans="1:18" x14ac:dyDescent="0.25">
      <c r="A4425" s="378"/>
      <c r="B4425" s="381"/>
      <c r="C4425" s="381"/>
      <c r="D4425" s="381"/>
      <c r="E4425" s="381"/>
      <c r="F4425" s="381"/>
      <c r="G4425" s="381"/>
      <c r="H4425" s="381"/>
      <c r="I4425" s="381"/>
      <c r="J4425" s="381"/>
      <c r="K4425" s="381"/>
      <c r="L4425" s="381"/>
      <c r="M4425" s="381"/>
      <c r="N4425" s="381"/>
      <c r="O4425" s="381"/>
      <c r="P4425" s="381"/>
      <c r="Q4425" s="381"/>
      <c r="R4425" s="379"/>
    </row>
    <row r="4426" spans="1:18" x14ac:dyDescent="0.25">
      <c r="A4426" s="378"/>
      <c r="B4426" s="381"/>
      <c r="C4426" s="381"/>
      <c r="D4426" s="381"/>
      <c r="E4426" s="381"/>
      <c r="F4426" s="381"/>
      <c r="G4426" s="381"/>
      <c r="H4426" s="381"/>
      <c r="I4426" s="381"/>
      <c r="J4426" s="381"/>
      <c r="K4426" s="381"/>
      <c r="L4426" s="381"/>
      <c r="M4426" s="381"/>
      <c r="N4426" s="381"/>
      <c r="O4426" s="381"/>
      <c r="P4426" s="381"/>
      <c r="Q4426" s="381"/>
      <c r="R4426" s="379"/>
    </row>
    <row r="4427" spans="1:18" x14ac:dyDescent="0.25">
      <c r="A4427" s="378"/>
      <c r="B4427" s="381"/>
      <c r="C4427" s="381"/>
      <c r="D4427" s="381"/>
      <c r="E4427" s="381"/>
      <c r="F4427" s="381"/>
      <c r="G4427" s="381"/>
      <c r="H4427" s="381"/>
      <c r="I4427" s="381"/>
      <c r="J4427" s="381"/>
      <c r="K4427" s="381"/>
      <c r="L4427" s="381"/>
      <c r="M4427" s="381"/>
      <c r="N4427" s="381"/>
      <c r="O4427" s="381"/>
      <c r="P4427" s="381"/>
      <c r="Q4427" s="381"/>
      <c r="R4427" s="379"/>
    </row>
    <row r="4428" spans="1:18" x14ac:dyDescent="0.25">
      <c r="A4428" s="378"/>
      <c r="B4428" s="381"/>
      <c r="C4428" s="381"/>
      <c r="D4428" s="381"/>
      <c r="E4428" s="381"/>
      <c r="F4428" s="381"/>
      <c r="G4428" s="381"/>
      <c r="H4428" s="381"/>
      <c r="I4428" s="381"/>
      <c r="J4428" s="381"/>
      <c r="K4428" s="381"/>
      <c r="L4428" s="381"/>
      <c r="M4428" s="381"/>
      <c r="N4428" s="381"/>
      <c r="O4428" s="381"/>
      <c r="P4428" s="381"/>
      <c r="Q4428" s="381"/>
      <c r="R4428" s="379"/>
    </row>
    <row r="4429" spans="1:18" x14ac:dyDescent="0.25">
      <c r="A4429" s="378"/>
      <c r="B4429" s="381"/>
      <c r="C4429" s="381"/>
      <c r="D4429" s="381"/>
      <c r="E4429" s="381"/>
      <c r="F4429" s="381"/>
      <c r="G4429" s="381"/>
      <c r="H4429" s="381"/>
      <c r="I4429" s="381"/>
      <c r="J4429" s="381"/>
      <c r="K4429" s="381"/>
      <c r="L4429" s="381"/>
      <c r="M4429" s="381"/>
      <c r="N4429" s="381"/>
      <c r="O4429" s="381"/>
      <c r="P4429" s="381"/>
      <c r="Q4429" s="381"/>
      <c r="R4429" s="379"/>
    </row>
    <row r="4430" spans="1:18" x14ac:dyDescent="0.25">
      <c r="A4430" s="378"/>
      <c r="B4430" s="381"/>
      <c r="C4430" s="381"/>
      <c r="D4430" s="381"/>
      <c r="E4430" s="381"/>
      <c r="F4430" s="381"/>
      <c r="G4430" s="381"/>
      <c r="H4430" s="381"/>
      <c r="I4430" s="381"/>
      <c r="J4430" s="381"/>
      <c r="K4430" s="381"/>
      <c r="L4430" s="381"/>
      <c r="M4430" s="381"/>
      <c r="N4430" s="381"/>
      <c r="O4430" s="381"/>
      <c r="P4430" s="381"/>
      <c r="Q4430" s="381"/>
      <c r="R4430" s="379"/>
    </row>
    <row r="4431" spans="1:18" x14ac:dyDescent="0.25">
      <c r="A4431" s="378"/>
      <c r="B4431" s="381"/>
      <c r="C4431" s="381"/>
      <c r="D4431" s="381"/>
      <c r="E4431" s="381"/>
      <c r="F4431" s="381"/>
      <c r="G4431" s="381"/>
      <c r="H4431" s="381"/>
      <c r="I4431" s="381"/>
      <c r="J4431" s="381"/>
      <c r="K4431" s="381"/>
      <c r="L4431" s="381"/>
      <c r="M4431" s="381"/>
      <c r="N4431" s="381"/>
      <c r="O4431" s="381"/>
      <c r="P4431" s="381"/>
      <c r="Q4431" s="381"/>
      <c r="R4431" s="379"/>
    </row>
    <row r="4432" spans="1:18" x14ac:dyDescent="0.25">
      <c r="A4432" s="378"/>
      <c r="B4432" s="381"/>
      <c r="C4432" s="381"/>
      <c r="D4432" s="381"/>
      <c r="E4432" s="381"/>
      <c r="F4432" s="381"/>
      <c r="G4432" s="381"/>
      <c r="H4432" s="381"/>
      <c r="I4432" s="381"/>
      <c r="J4432" s="381"/>
      <c r="K4432" s="381"/>
      <c r="L4432" s="381"/>
      <c r="M4432" s="381"/>
      <c r="N4432" s="381"/>
      <c r="O4432" s="381"/>
      <c r="P4432" s="381"/>
      <c r="Q4432" s="381"/>
      <c r="R4432" s="379"/>
    </row>
    <row r="4433" spans="1:18" x14ac:dyDescent="0.25">
      <c r="A4433" s="378"/>
      <c r="B4433" s="381"/>
      <c r="C4433" s="381"/>
      <c r="D4433" s="381"/>
      <c r="E4433" s="381"/>
      <c r="F4433" s="381"/>
      <c r="G4433" s="381"/>
      <c r="H4433" s="381"/>
      <c r="I4433" s="381"/>
      <c r="J4433" s="381"/>
      <c r="K4433" s="381"/>
      <c r="L4433" s="381"/>
      <c r="M4433" s="381"/>
      <c r="N4433" s="381"/>
      <c r="O4433" s="381"/>
      <c r="P4433" s="381"/>
      <c r="Q4433" s="381"/>
      <c r="R4433" s="379"/>
    </row>
    <row r="4434" spans="1:18" x14ac:dyDescent="0.25">
      <c r="A4434" s="378"/>
      <c r="B4434" s="381"/>
      <c r="C4434" s="381"/>
      <c r="D4434" s="381"/>
      <c r="E4434" s="381"/>
      <c r="F4434" s="381"/>
      <c r="G4434" s="381"/>
      <c r="H4434" s="381"/>
      <c r="I4434" s="381"/>
      <c r="J4434" s="381"/>
      <c r="K4434" s="381"/>
      <c r="L4434" s="381"/>
      <c r="M4434" s="381"/>
      <c r="N4434" s="381"/>
      <c r="O4434" s="381"/>
      <c r="P4434" s="381"/>
      <c r="Q4434" s="381"/>
      <c r="R4434" s="379"/>
    </row>
    <row r="4435" spans="1:18" x14ac:dyDescent="0.25">
      <c r="A4435" s="378"/>
      <c r="B4435" s="381"/>
      <c r="C4435" s="381"/>
      <c r="D4435" s="381"/>
      <c r="E4435" s="381"/>
      <c r="F4435" s="381"/>
      <c r="G4435" s="381"/>
      <c r="H4435" s="381"/>
      <c r="I4435" s="381"/>
      <c r="J4435" s="381"/>
      <c r="K4435" s="381"/>
      <c r="L4435" s="381"/>
      <c r="M4435" s="381"/>
      <c r="N4435" s="381"/>
      <c r="O4435" s="381"/>
      <c r="P4435" s="381"/>
      <c r="Q4435" s="381"/>
      <c r="R4435" s="379"/>
    </row>
    <row r="4436" spans="1:18" x14ac:dyDescent="0.25">
      <c r="A4436" s="378"/>
      <c r="B4436" s="381"/>
      <c r="C4436" s="381"/>
      <c r="D4436" s="381"/>
      <c r="E4436" s="381"/>
      <c r="F4436" s="381"/>
      <c r="G4436" s="381"/>
      <c r="H4436" s="381"/>
      <c r="I4436" s="381"/>
      <c r="J4436" s="381"/>
      <c r="K4436" s="381"/>
      <c r="L4436" s="381"/>
      <c r="M4436" s="381"/>
      <c r="N4436" s="381"/>
      <c r="O4436" s="381"/>
      <c r="P4436" s="381"/>
      <c r="Q4436" s="381"/>
      <c r="R4436" s="379"/>
    </row>
    <row r="4437" spans="1:18" x14ac:dyDescent="0.25">
      <c r="A4437" s="378"/>
      <c r="B4437" s="381"/>
      <c r="C4437" s="381"/>
      <c r="D4437" s="381"/>
      <c r="E4437" s="381"/>
      <c r="F4437" s="381"/>
      <c r="G4437" s="381"/>
      <c r="H4437" s="381"/>
      <c r="I4437" s="381"/>
      <c r="J4437" s="381"/>
      <c r="K4437" s="381"/>
      <c r="L4437" s="381"/>
      <c r="M4437" s="381"/>
      <c r="N4437" s="381"/>
      <c r="O4437" s="381"/>
      <c r="P4437" s="381"/>
      <c r="Q4437" s="381"/>
      <c r="R4437" s="379"/>
    </row>
    <row r="4438" spans="1:18" x14ac:dyDescent="0.25">
      <c r="A4438" s="378"/>
      <c r="B4438" s="381"/>
      <c r="C4438" s="381"/>
      <c r="D4438" s="381"/>
      <c r="E4438" s="381"/>
      <c r="F4438" s="381"/>
      <c r="G4438" s="381"/>
      <c r="H4438" s="381"/>
      <c r="I4438" s="381"/>
      <c r="J4438" s="381"/>
      <c r="K4438" s="381"/>
      <c r="L4438" s="381"/>
      <c r="M4438" s="381"/>
      <c r="N4438" s="381"/>
      <c r="O4438" s="381"/>
      <c r="P4438" s="381"/>
      <c r="Q4438" s="381"/>
      <c r="R4438" s="379"/>
    </row>
    <row r="4439" spans="1:18" x14ac:dyDescent="0.25">
      <c r="A4439" s="378"/>
      <c r="B4439" s="381"/>
      <c r="C4439" s="381"/>
      <c r="D4439" s="381"/>
      <c r="E4439" s="381"/>
      <c r="F4439" s="381"/>
      <c r="G4439" s="381"/>
      <c r="H4439" s="381"/>
      <c r="I4439" s="381"/>
      <c r="J4439" s="381"/>
      <c r="K4439" s="381"/>
      <c r="L4439" s="381"/>
      <c r="M4439" s="381"/>
      <c r="N4439" s="381"/>
      <c r="O4439" s="381"/>
      <c r="P4439" s="381"/>
      <c r="Q4439" s="381"/>
      <c r="R4439" s="379"/>
    </row>
    <row r="4440" spans="1:18" x14ac:dyDescent="0.25">
      <c r="A4440" s="378"/>
      <c r="B4440" s="381"/>
      <c r="C4440" s="381"/>
      <c r="D4440" s="381"/>
      <c r="E4440" s="381"/>
      <c r="F4440" s="381"/>
      <c r="G4440" s="381"/>
      <c r="H4440" s="381"/>
      <c r="I4440" s="381"/>
      <c r="J4440" s="381"/>
      <c r="K4440" s="381"/>
      <c r="L4440" s="381"/>
      <c r="M4440" s="381"/>
      <c r="N4440" s="381"/>
      <c r="O4440" s="381"/>
      <c r="P4440" s="381"/>
      <c r="Q4440" s="381"/>
      <c r="R4440" s="379"/>
    </row>
    <row r="4441" spans="1:18" x14ac:dyDescent="0.25">
      <c r="A4441" s="378"/>
      <c r="B4441" s="381"/>
      <c r="C4441" s="381"/>
      <c r="D4441" s="381"/>
      <c r="E4441" s="381"/>
      <c r="F4441" s="381"/>
      <c r="G4441" s="381"/>
      <c r="H4441" s="381"/>
      <c r="I4441" s="381"/>
      <c r="J4441" s="381"/>
      <c r="K4441" s="381"/>
      <c r="L4441" s="381"/>
      <c r="M4441" s="381"/>
      <c r="N4441" s="381"/>
      <c r="O4441" s="381"/>
      <c r="P4441" s="381"/>
      <c r="Q4441" s="381"/>
      <c r="R4441" s="379"/>
    </row>
    <row r="4442" spans="1:18" x14ac:dyDescent="0.25">
      <c r="A4442" s="378"/>
      <c r="B4442" s="381"/>
      <c r="C4442" s="381"/>
      <c r="D4442" s="381"/>
      <c r="E4442" s="381"/>
      <c r="F4442" s="381"/>
      <c r="G4442" s="381"/>
      <c r="H4442" s="381"/>
      <c r="I4442" s="381"/>
      <c r="J4442" s="381"/>
      <c r="K4442" s="381"/>
      <c r="L4442" s="381"/>
      <c r="M4442" s="381"/>
      <c r="N4442" s="381"/>
      <c r="O4442" s="381"/>
      <c r="P4442" s="381"/>
      <c r="Q4442" s="381"/>
      <c r="R4442" s="379"/>
    </row>
    <row r="4443" spans="1:18" x14ac:dyDescent="0.25">
      <c r="A4443" s="378"/>
      <c r="B4443" s="381"/>
      <c r="C4443" s="381"/>
      <c r="D4443" s="381"/>
      <c r="E4443" s="381"/>
      <c r="F4443" s="381"/>
      <c r="G4443" s="381"/>
      <c r="H4443" s="381"/>
      <c r="I4443" s="381"/>
      <c r="J4443" s="381"/>
      <c r="K4443" s="381"/>
      <c r="L4443" s="381"/>
      <c r="M4443" s="381"/>
      <c r="N4443" s="381"/>
      <c r="O4443" s="381"/>
      <c r="P4443" s="381"/>
      <c r="Q4443" s="381"/>
      <c r="R4443" s="379"/>
    </row>
    <row r="4444" spans="1:18" x14ac:dyDescent="0.25">
      <c r="A4444" s="378"/>
      <c r="B4444" s="381"/>
      <c r="C4444" s="381"/>
      <c r="D4444" s="381"/>
      <c r="E4444" s="381"/>
      <c r="F4444" s="381"/>
      <c r="G4444" s="381"/>
      <c r="H4444" s="381"/>
      <c r="I4444" s="381"/>
      <c r="J4444" s="381"/>
      <c r="K4444" s="381"/>
      <c r="L4444" s="381"/>
      <c r="M4444" s="381"/>
      <c r="N4444" s="381"/>
      <c r="O4444" s="381"/>
      <c r="P4444" s="381"/>
      <c r="Q4444" s="381"/>
      <c r="R4444" s="379"/>
    </row>
    <row r="4445" spans="1:18" x14ac:dyDescent="0.25">
      <c r="A4445" s="378"/>
      <c r="B4445" s="381"/>
      <c r="C4445" s="381"/>
      <c r="D4445" s="381"/>
      <c r="E4445" s="381"/>
      <c r="F4445" s="381"/>
      <c r="G4445" s="381"/>
      <c r="H4445" s="381"/>
      <c r="I4445" s="381"/>
      <c r="J4445" s="381"/>
      <c r="K4445" s="381"/>
      <c r="L4445" s="381"/>
      <c r="M4445" s="381"/>
      <c r="N4445" s="381"/>
      <c r="O4445" s="381"/>
      <c r="P4445" s="381"/>
      <c r="Q4445" s="381"/>
      <c r="R4445" s="379"/>
    </row>
    <row r="4446" spans="1:18" x14ac:dyDescent="0.25">
      <c r="A4446" s="378"/>
      <c r="B4446" s="381"/>
      <c r="C4446" s="381"/>
      <c r="D4446" s="381"/>
      <c r="E4446" s="381"/>
      <c r="F4446" s="381"/>
      <c r="G4446" s="381"/>
      <c r="H4446" s="381"/>
      <c r="I4446" s="381"/>
      <c r="J4446" s="381"/>
      <c r="K4446" s="381"/>
      <c r="L4446" s="381"/>
      <c r="M4446" s="381"/>
      <c r="N4446" s="381"/>
      <c r="O4446" s="381"/>
      <c r="P4446" s="381"/>
      <c r="Q4446" s="381"/>
      <c r="R4446" s="379"/>
    </row>
    <row r="4447" spans="1:18" x14ac:dyDescent="0.25">
      <c r="A4447" s="378"/>
      <c r="B4447" s="381"/>
      <c r="C4447" s="381"/>
      <c r="D4447" s="381"/>
      <c r="E4447" s="381"/>
      <c r="F4447" s="381"/>
      <c r="G4447" s="381"/>
      <c r="H4447" s="381"/>
      <c r="I4447" s="381"/>
      <c r="J4447" s="381"/>
      <c r="K4447" s="381"/>
      <c r="L4447" s="381"/>
      <c r="M4447" s="381"/>
      <c r="N4447" s="381"/>
      <c r="O4447" s="381"/>
      <c r="P4447" s="381"/>
      <c r="Q4447" s="381"/>
      <c r="R4447" s="379"/>
    </row>
    <row r="4448" spans="1:18" x14ac:dyDescent="0.25">
      <c r="A4448" s="378"/>
      <c r="B4448" s="381"/>
      <c r="C4448" s="381"/>
      <c r="D4448" s="381"/>
      <c r="E4448" s="381"/>
      <c r="F4448" s="381"/>
      <c r="G4448" s="381"/>
      <c r="H4448" s="381"/>
      <c r="I4448" s="381"/>
      <c r="J4448" s="381"/>
      <c r="K4448" s="381"/>
      <c r="L4448" s="381"/>
      <c r="M4448" s="381"/>
      <c r="N4448" s="381"/>
      <c r="O4448" s="381"/>
      <c r="P4448" s="381"/>
      <c r="Q4448" s="381"/>
      <c r="R4448" s="379"/>
    </row>
    <row r="4449" spans="1:18" x14ac:dyDescent="0.25">
      <c r="A4449" s="378"/>
      <c r="B4449" s="381"/>
      <c r="C4449" s="381"/>
      <c r="D4449" s="381"/>
      <c r="E4449" s="381"/>
      <c r="F4449" s="381"/>
      <c r="G4449" s="381"/>
      <c r="H4449" s="381"/>
      <c r="I4449" s="381"/>
      <c r="J4449" s="381"/>
      <c r="K4449" s="381"/>
      <c r="L4449" s="381"/>
      <c r="M4449" s="381"/>
      <c r="N4449" s="381"/>
      <c r="O4449" s="381"/>
      <c r="P4449" s="381"/>
      <c r="Q4449" s="381"/>
      <c r="R4449" s="379"/>
    </row>
    <row r="4450" spans="1:18" x14ac:dyDescent="0.25">
      <c r="A4450" s="378"/>
      <c r="B4450" s="381"/>
      <c r="C4450" s="381"/>
      <c r="D4450" s="381"/>
      <c r="E4450" s="381"/>
      <c r="F4450" s="381"/>
      <c r="G4450" s="381"/>
      <c r="H4450" s="381"/>
      <c r="I4450" s="381"/>
      <c r="J4450" s="381"/>
      <c r="K4450" s="381"/>
      <c r="L4450" s="381"/>
      <c r="M4450" s="381"/>
      <c r="N4450" s="381"/>
      <c r="O4450" s="381"/>
      <c r="P4450" s="381"/>
      <c r="Q4450" s="381"/>
      <c r="R4450" s="379"/>
    </row>
    <row r="4451" spans="1:18" x14ac:dyDescent="0.25">
      <c r="A4451" s="378"/>
      <c r="B4451" s="381"/>
      <c r="C4451" s="381"/>
      <c r="D4451" s="381"/>
      <c r="E4451" s="381"/>
      <c r="F4451" s="381"/>
      <c r="G4451" s="381"/>
      <c r="H4451" s="381"/>
      <c r="I4451" s="381"/>
      <c r="J4451" s="381"/>
      <c r="K4451" s="381"/>
      <c r="L4451" s="381"/>
      <c r="M4451" s="381"/>
      <c r="N4451" s="381"/>
      <c r="O4451" s="381"/>
      <c r="P4451" s="381"/>
      <c r="Q4451" s="381"/>
      <c r="R4451" s="379"/>
    </row>
    <row r="4452" spans="1:18" x14ac:dyDescent="0.25">
      <c r="A4452" s="378"/>
      <c r="B4452" s="381"/>
      <c r="C4452" s="381"/>
      <c r="D4452" s="381"/>
      <c r="E4452" s="381"/>
      <c r="F4452" s="381"/>
      <c r="G4452" s="381"/>
      <c r="H4452" s="381"/>
      <c r="I4452" s="381"/>
      <c r="J4452" s="381"/>
      <c r="K4452" s="381"/>
      <c r="L4452" s="381"/>
      <c r="M4452" s="381"/>
      <c r="N4452" s="381"/>
      <c r="O4452" s="381"/>
      <c r="P4452" s="381"/>
      <c r="Q4452" s="381"/>
      <c r="R4452" s="379"/>
    </row>
    <row r="4453" spans="1:18" x14ac:dyDescent="0.25">
      <c r="A4453" s="378"/>
      <c r="B4453" s="381"/>
      <c r="C4453" s="381"/>
      <c r="D4453" s="381"/>
      <c r="E4453" s="381"/>
      <c r="F4453" s="381"/>
      <c r="G4453" s="381"/>
      <c r="H4453" s="381"/>
      <c r="I4453" s="381"/>
      <c r="J4453" s="381"/>
      <c r="K4453" s="381"/>
      <c r="L4453" s="381"/>
      <c r="M4453" s="381"/>
      <c r="N4453" s="381"/>
      <c r="O4453" s="381"/>
      <c r="P4453" s="381"/>
      <c r="Q4453" s="381"/>
      <c r="R4453" s="379"/>
    </row>
    <row r="4454" spans="1:18" x14ac:dyDescent="0.25">
      <c r="A4454" s="378"/>
      <c r="B4454" s="381"/>
      <c r="C4454" s="381"/>
      <c r="D4454" s="381"/>
      <c r="E4454" s="381"/>
      <c r="F4454" s="381"/>
      <c r="G4454" s="381"/>
      <c r="H4454" s="381"/>
      <c r="I4454" s="381"/>
      <c r="J4454" s="381"/>
      <c r="K4454" s="381"/>
      <c r="L4454" s="381"/>
      <c r="M4454" s="381"/>
      <c r="N4454" s="381"/>
      <c r="O4454" s="381"/>
      <c r="P4454" s="381"/>
      <c r="Q4454" s="381"/>
      <c r="R4454" s="379"/>
    </row>
    <row r="4455" spans="1:18" x14ac:dyDescent="0.25">
      <c r="A4455" s="378"/>
      <c r="B4455" s="381"/>
      <c r="C4455" s="381"/>
      <c r="D4455" s="381"/>
      <c r="E4455" s="381"/>
      <c r="F4455" s="381"/>
      <c r="G4455" s="381"/>
      <c r="H4455" s="381"/>
      <c r="I4455" s="381"/>
      <c r="J4455" s="381"/>
      <c r="K4455" s="381"/>
      <c r="L4455" s="381"/>
      <c r="M4455" s="381"/>
      <c r="N4455" s="381"/>
      <c r="O4455" s="381"/>
      <c r="P4455" s="381"/>
      <c r="Q4455" s="381"/>
      <c r="R4455" s="379"/>
    </row>
    <row r="4456" spans="1:18" x14ac:dyDescent="0.25">
      <c r="A4456" s="378"/>
      <c r="B4456" s="381"/>
      <c r="C4456" s="381"/>
      <c r="D4456" s="381"/>
      <c r="E4456" s="381"/>
      <c r="F4456" s="381"/>
      <c r="G4456" s="381"/>
      <c r="H4456" s="381"/>
      <c r="I4456" s="381"/>
      <c r="J4456" s="381"/>
      <c r="K4456" s="381"/>
      <c r="L4456" s="381"/>
      <c r="M4456" s="381"/>
      <c r="N4456" s="381"/>
      <c r="O4456" s="381"/>
      <c r="P4456" s="381"/>
      <c r="Q4456" s="381"/>
      <c r="R4456" s="379"/>
    </row>
    <row r="4457" spans="1:18" x14ac:dyDescent="0.25">
      <c r="A4457" s="378"/>
      <c r="B4457" s="381"/>
      <c r="C4457" s="381"/>
      <c r="D4457" s="381"/>
      <c r="E4457" s="381"/>
      <c r="F4457" s="381"/>
      <c r="G4457" s="381"/>
      <c r="H4457" s="381"/>
      <c r="I4457" s="381"/>
      <c r="J4457" s="381"/>
      <c r="K4457" s="381"/>
      <c r="L4457" s="381"/>
      <c r="M4457" s="381"/>
      <c r="N4457" s="381"/>
      <c r="O4457" s="381"/>
      <c r="P4457" s="381"/>
      <c r="Q4457" s="381"/>
      <c r="R4457" s="379"/>
    </row>
    <row r="4458" spans="1:18" x14ac:dyDescent="0.25">
      <c r="A4458" s="378"/>
      <c r="B4458" s="381"/>
      <c r="C4458" s="381"/>
      <c r="D4458" s="381"/>
      <c r="E4458" s="381"/>
      <c r="F4458" s="381"/>
      <c r="G4458" s="381"/>
      <c r="H4458" s="381"/>
      <c r="I4458" s="381"/>
      <c r="J4458" s="381"/>
      <c r="K4458" s="381"/>
      <c r="L4458" s="381"/>
      <c r="M4458" s="381"/>
      <c r="N4458" s="381"/>
      <c r="O4458" s="381"/>
      <c r="P4458" s="381"/>
      <c r="Q4458" s="381"/>
      <c r="R4458" s="379"/>
    </row>
    <row r="4459" spans="1:18" x14ac:dyDescent="0.25">
      <c r="A4459" s="378"/>
      <c r="B4459" s="381"/>
      <c r="C4459" s="381"/>
      <c r="D4459" s="381"/>
      <c r="E4459" s="381"/>
      <c r="F4459" s="381"/>
      <c r="G4459" s="381"/>
      <c r="H4459" s="381"/>
      <c r="I4459" s="381"/>
      <c r="J4459" s="381"/>
      <c r="K4459" s="381"/>
      <c r="L4459" s="381"/>
      <c r="M4459" s="381"/>
      <c r="N4459" s="381"/>
      <c r="O4459" s="381"/>
      <c r="P4459" s="381"/>
      <c r="Q4459" s="381"/>
      <c r="R4459" s="379"/>
    </row>
    <row r="4460" spans="1:18" x14ac:dyDescent="0.25">
      <c r="A4460" s="378"/>
      <c r="B4460" s="381"/>
      <c r="C4460" s="381"/>
      <c r="D4460" s="381"/>
      <c r="E4460" s="381"/>
      <c r="F4460" s="381"/>
      <c r="G4460" s="381"/>
      <c r="H4460" s="381"/>
      <c r="I4460" s="381"/>
      <c r="J4460" s="381"/>
      <c r="K4460" s="381"/>
      <c r="L4460" s="381"/>
      <c r="M4460" s="381"/>
      <c r="N4460" s="381"/>
      <c r="O4460" s="381"/>
      <c r="P4460" s="381"/>
      <c r="Q4460" s="381"/>
      <c r="R4460" s="379"/>
    </row>
    <row r="4461" spans="1:18" x14ac:dyDescent="0.25">
      <c r="A4461" s="378"/>
      <c r="B4461" s="381"/>
      <c r="C4461" s="381"/>
      <c r="D4461" s="381"/>
      <c r="E4461" s="381"/>
      <c r="F4461" s="381"/>
      <c r="G4461" s="381"/>
      <c r="H4461" s="381"/>
      <c r="I4461" s="381"/>
      <c r="J4461" s="381"/>
      <c r="K4461" s="381"/>
      <c r="L4461" s="381"/>
      <c r="M4461" s="381"/>
      <c r="N4461" s="381"/>
      <c r="O4461" s="381"/>
      <c r="P4461" s="381"/>
      <c r="Q4461" s="381"/>
      <c r="R4461" s="379"/>
    </row>
    <row r="4462" spans="1:18" x14ac:dyDescent="0.25">
      <c r="A4462" s="378"/>
      <c r="B4462" s="381"/>
      <c r="C4462" s="381"/>
      <c r="D4462" s="381"/>
      <c r="E4462" s="381"/>
      <c r="F4462" s="381"/>
      <c r="G4462" s="381"/>
      <c r="H4462" s="381"/>
      <c r="I4462" s="381"/>
      <c r="J4462" s="381"/>
      <c r="K4462" s="381"/>
      <c r="L4462" s="381"/>
      <c r="M4462" s="381"/>
      <c r="N4462" s="381"/>
      <c r="O4462" s="381"/>
      <c r="P4462" s="381"/>
      <c r="Q4462" s="381"/>
      <c r="R4462" s="379"/>
    </row>
    <row r="4463" spans="1:18" x14ac:dyDescent="0.25">
      <c r="A4463" s="378"/>
      <c r="B4463" s="381"/>
      <c r="C4463" s="381"/>
      <c r="D4463" s="381"/>
      <c r="E4463" s="381"/>
      <c r="F4463" s="381"/>
      <c r="G4463" s="381"/>
      <c r="H4463" s="381"/>
      <c r="I4463" s="381"/>
      <c r="J4463" s="381"/>
      <c r="K4463" s="381"/>
      <c r="L4463" s="381"/>
      <c r="M4463" s="381"/>
      <c r="N4463" s="381"/>
      <c r="O4463" s="381"/>
      <c r="P4463" s="381"/>
      <c r="Q4463" s="381"/>
      <c r="R4463" s="379"/>
    </row>
    <row r="4464" spans="1:18" x14ac:dyDescent="0.25">
      <c r="A4464" s="378"/>
      <c r="B4464" s="381"/>
      <c r="C4464" s="381"/>
      <c r="D4464" s="381"/>
      <c r="E4464" s="381"/>
      <c r="F4464" s="381"/>
      <c r="G4464" s="381"/>
      <c r="H4464" s="381"/>
      <c r="I4464" s="381"/>
      <c r="J4464" s="381"/>
      <c r="K4464" s="381"/>
      <c r="L4464" s="381"/>
      <c r="M4464" s="381"/>
      <c r="N4464" s="381"/>
      <c r="O4464" s="381"/>
      <c r="P4464" s="381"/>
      <c r="Q4464" s="381"/>
      <c r="R4464" s="379"/>
    </row>
    <row r="4465" spans="1:18" x14ac:dyDescent="0.25">
      <c r="A4465" s="378"/>
      <c r="B4465" s="381"/>
      <c r="C4465" s="381"/>
      <c r="D4465" s="381"/>
      <c r="E4465" s="381"/>
      <c r="F4465" s="381"/>
      <c r="G4465" s="381"/>
      <c r="H4465" s="381"/>
      <c r="I4465" s="381"/>
      <c r="J4465" s="381"/>
      <c r="K4465" s="381"/>
      <c r="L4465" s="381"/>
      <c r="M4465" s="381"/>
      <c r="N4465" s="381"/>
      <c r="O4465" s="381"/>
      <c r="P4465" s="381"/>
      <c r="Q4465" s="381"/>
      <c r="R4465" s="379"/>
    </row>
    <row r="4466" spans="1:18" x14ac:dyDescent="0.25">
      <c r="A4466" s="378"/>
      <c r="B4466" s="381"/>
      <c r="C4466" s="381"/>
      <c r="D4466" s="381"/>
      <c r="E4466" s="381"/>
      <c r="F4466" s="381"/>
      <c r="G4466" s="381"/>
      <c r="H4466" s="381"/>
      <c r="I4466" s="381"/>
      <c r="J4466" s="381"/>
      <c r="K4466" s="381"/>
      <c r="L4466" s="381"/>
      <c r="M4466" s="381"/>
      <c r="N4466" s="381"/>
      <c r="O4466" s="381"/>
      <c r="P4466" s="381"/>
      <c r="Q4466" s="381"/>
      <c r="R4466" s="379"/>
    </row>
    <row r="4467" spans="1:18" x14ac:dyDescent="0.25">
      <c r="A4467" s="378"/>
      <c r="B4467" s="381"/>
      <c r="C4467" s="381"/>
      <c r="D4467" s="381"/>
      <c r="E4467" s="381"/>
      <c r="F4467" s="381"/>
      <c r="G4467" s="381"/>
      <c r="H4467" s="381"/>
      <c r="I4467" s="381"/>
      <c r="J4467" s="381"/>
      <c r="K4467" s="381"/>
      <c r="L4467" s="381"/>
      <c r="M4467" s="381"/>
      <c r="N4467" s="381"/>
      <c r="O4467" s="381"/>
      <c r="P4467" s="381"/>
      <c r="Q4467" s="381"/>
      <c r="R4467" s="379"/>
    </row>
    <row r="4468" spans="1:18" x14ac:dyDescent="0.25">
      <c r="A4468" s="378"/>
      <c r="B4468" s="381"/>
      <c r="C4468" s="381"/>
      <c r="D4468" s="381"/>
      <c r="E4468" s="381"/>
      <c r="F4468" s="381"/>
      <c r="G4468" s="381"/>
      <c r="H4468" s="381"/>
      <c r="I4468" s="381"/>
      <c r="J4468" s="381"/>
      <c r="K4468" s="381"/>
      <c r="L4468" s="381"/>
      <c r="M4468" s="381"/>
      <c r="N4468" s="381"/>
      <c r="O4468" s="381"/>
      <c r="P4468" s="381"/>
      <c r="Q4468" s="381"/>
      <c r="R4468" s="379"/>
    </row>
    <row r="4469" spans="1:18" x14ac:dyDescent="0.25">
      <c r="A4469" s="378"/>
      <c r="B4469" s="381"/>
      <c r="C4469" s="381"/>
      <c r="D4469" s="381"/>
      <c r="E4469" s="381"/>
      <c r="F4469" s="381"/>
      <c r="G4469" s="381"/>
      <c r="H4469" s="381"/>
      <c r="I4469" s="381"/>
      <c r="J4469" s="381"/>
      <c r="K4469" s="381"/>
      <c r="L4469" s="381"/>
      <c r="M4469" s="381"/>
      <c r="N4469" s="381"/>
      <c r="O4469" s="381"/>
      <c r="P4469" s="381"/>
      <c r="Q4469" s="381"/>
      <c r="R4469" s="379"/>
    </row>
    <row r="4470" spans="1:18" x14ac:dyDescent="0.25">
      <c r="A4470" s="378"/>
      <c r="B4470" s="381"/>
      <c r="C4470" s="381"/>
      <c r="D4470" s="381"/>
      <c r="E4470" s="381"/>
      <c r="F4470" s="381"/>
      <c r="G4470" s="381"/>
      <c r="H4470" s="381"/>
      <c r="I4470" s="381"/>
      <c r="J4470" s="381"/>
      <c r="K4470" s="381"/>
      <c r="L4470" s="381"/>
      <c r="M4470" s="381"/>
      <c r="N4470" s="381"/>
      <c r="O4470" s="381"/>
      <c r="P4470" s="381"/>
      <c r="Q4470" s="381"/>
      <c r="R4470" s="379"/>
    </row>
    <row r="4471" spans="1:18" x14ac:dyDescent="0.25">
      <c r="A4471" s="378"/>
      <c r="B4471" s="381"/>
      <c r="C4471" s="381"/>
      <c r="D4471" s="381"/>
      <c r="E4471" s="381"/>
      <c r="F4471" s="381"/>
      <c r="G4471" s="381"/>
      <c r="H4471" s="381"/>
      <c r="I4471" s="381"/>
      <c r="J4471" s="381"/>
      <c r="K4471" s="381"/>
      <c r="L4471" s="381"/>
      <c r="M4471" s="381"/>
      <c r="N4471" s="381"/>
      <c r="O4471" s="381"/>
      <c r="P4471" s="381"/>
      <c r="Q4471" s="381"/>
      <c r="R4471" s="379"/>
    </row>
    <row r="4472" spans="1:18" x14ac:dyDescent="0.25">
      <c r="A4472" s="378"/>
      <c r="B4472" s="381"/>
      <c r="C4472" s="381"/>
      <c r="D4472" s="381"/>
      <c r="E4472" s="381"/>
      <c r="F4472" s="381"/>
      <c r="G4472" s="381"/>
      <c r="H4472" s="381"/>
      <c r="I4472" s="381"/>
      <c r="J4472" s="381"/>
      <c r="K4472" s="381"/>
      <c r="L4472" s="381"/>
      <c r="M4472" s="381"/>
      <c r="N4472" s="381"/>
      <c r="O4472" s="381"/>
      <c r="P4472" s="381"/>
      <c r="Q4472" s="381"/>
      <c r="R4472" s="379"/>
    </row>
    <row r="4473" spans="1:18" x14ac:dyDescent="0.25">
      <c r="A4473" s="378"/>
      <c r="B4473" s="381"/>
      <c r="C4473" s="381"/>
      <c r="D4473" s="381"/>
      <c r="E4473" s="381"/>
      <c r="F4473" s="381"/>
      <c r="G4473" s="381"/>
      <c r="H4473" s="381"/>
      <c r="I4473" s="381"/>
      <c r="J4473" s="381"/>
      <c r="K4473" s="381"/>
      <c r="L4473" s="381"/>
      <c r="M4473" s="381"/>
      <c r="N4473" s="381"/>
      <c r="O4473" s="381"/>
      <c r="P4473" s="381"/>
      <c r="Q4473" s="381"/>
      <c r="R4473" s="379"/>
    </row>
    <row r="4474" spans="1:18" x14ac:dyDescent="0.25">
      <c r="A4474" s="378"/>
      <c r="B4474" s="381"/>
      <c r="C4474" s="381"/>
      <c r="D4474" s="381"/>
      <c r="E4474" s="381"/>
      <c r="F4474" s="381"/>
      <c r="G4474" s="381"/>
      <c r="H4474" s="381"/>
      <c r="I4474" s="381"/>
      <c r="J4474" s="381"/>
      <c r="K4474" s="381"/>
      <c r="L4474" s="381"/>
      <c r="M4474" s="381"/>
      <c r="N4474" s="381"/>
      <c r="O4474" s="381"/>
      <c r="P4474" s="381"/>
      <c r="Q4474" s="381"/>
      <c r="R4474" s="379"/>
    </row>
    <row r="4475" spans="1:18" x14ac:dyDescent="0.25">
      <c r="A4475" s="378"/>
      <c r="B4475" s="381"/>
      <c r="C4475" s="381"/>
      <c r="D4475" s="381"/>
      <c r="E4475" s="381"/>
      <c r="F4475" s="381"/>
      <c r="G4475" s="381"/>
      <c r="H4475" s="381"/>
      <c r="I4475" s="381"/>
      <c r="J4475" s="381"/>
      <c r="K4475" s="381"/>
      <c r="L4475" s="381"/>
      <c r="M4475" s="381"/>
      <c r="N4475" s="381"/>
      <c r="O4475" s="381"/>
      <c r="P4475" s="381"/>
      <c r="Q4475" s="381"/>
      <c r="R4475" s="379"/>
    </row>
    <row r="4476" spans="1:18" x14ac:dyDescent="0.25">
      <c r="A4476" s="378"/>
      <c r="B4476" s="381"/>
      <c r="C4476" s="381"/>
      <c r="D4476" s="381"/>
      <c r="E4476" s="381"/>
      <c r="F4476" s="381"/>
      <c r="G4476" s="381"/>
      <c r="H4476" s="381"/>
      <c r="I4476" s="381"/>
      <c r="J4476" s="381"/>
      <c r="K4476" s="381"/>
      <c r="L4476" s="381"/>
      <c r="M4476" s="381"/>
      <c r="N4476" s="381"/>
      <c r="O4476" s="381"/>
      <c r="P4476" s="381"/>
      <c r="Q4476" s="381"/>
      <c r="R4476" s="379"/>
    </row>
    <row r="4477" spans="1:18" x14ac:dyDescent="0.25">
      <c r="A4477" s="378"/>
      <c r="B4477" s="381"/>
      <c r="C4477" s="381"/>
      <c r="D4477" s="381"/>
      <c r="E4477" s="381"/>
      <c r="F4477" s="381"/>
      <c r="G4477" s="381"/>
      <c r="H4477" s="381"/>
      <c r="I4477" s="381"/>
      <c r="J4477" s="381"/>
      <c r="K4477" s="381"/>
      <c r="L4477" s="381"/>
      <c r="M4477" s="381"/>
      <c r="N4477" s="381"/>
      <c r="O4477" s="381"/>
      <c r="P4477" s="381"/>
      <c r="Q4477" s="381"/>
      <c r="R4477" s="379"/>
    </row>
    <row r="4478" spans="1:18" x14ac:dyDescent="0.25">
      <c r="A4478" s="378"/>
      <c r="B4478" s="381"/>
      <c r="C4478" s="381"/>
      <c r="D4478" s="381"/>
      <c r="E4478" s="381"/>
      <c r="F4478" s="381"/>
      <c r="G4478" s="381"/>
      <c r="H4478" s="381"/>
      <c r="I4478" s="381"/>
      <c r="J4478" s="381"/>
      <c r="K4478" s="381"/>
      <c r="L4478" s="381"/>
      <c r="M4478" s="381"/>
      <c r="N4478" s="381"/>
      <c r="O4478" s="381"/>
      <c r="P4478" s="381"/>
      <c r="Q4478" s="381"/>
      <c r="R4478" s="379"/>
    </row>
    <row r="4479" spans="1:18" x14ac:dyDescent="0.25">
      <c r="A4479" s="378"/>
      <c r="B4479" s="381"/>
      <c r="C4479" s="381"/>
      <c r="D4479" s="381"/>
      <c r="E4479" s="381"/>
      <c r="F4479" s="381"/>
      <c r="G4479" s="381"/>
      <c r="H4479" s="381"/>
      <c r="I4479" s="381"/>
      <c r="J4479" s="381"/>
      <c r="K4479" s="381"/>
      <c r="L4479" s="381"/>
      <c r="M4479" s="381"/>
      <c r="N4479" s="381"/>
      <c r="O4479" s="381"/>
      <c r="P4479" s="381"/>
      <c r="Q4479" s="381"/>
      <c r="R4479" s="379"/>
    </row>
    <row r="4480" spans="1:18" x14ac:dyDescent="0.25">
      <c r="A4480" s="378"/>
      <c r="B4480" s="381"/>
      <c r="C4480" s="381"/>
      <c r="D4480" s="381"/>
      <c r="E4480" s="381"/>
      <c r="F4480" s="381"/>
      <c r="G4480" s="381"/>
      <c r="H4480" s="381"/>
      <c r="I4480" s="381"/>
      <c r="J4480" s="381"/>
      <c r="K4480" s="381"/>
      <c r="L4480" s="381"/>
      <c r="M4480" s="381"/>
      <c r="N4480" s="381"/>
      <c r="O4480" s="381"/>
      <c r="P4480" s="381"/>
      <c r="Q4480" s="381"/>
      <c r="R4480" s="379"/>
    </row>
    <row r="4481" spans="1:18" x14ac:dyDescent="0.25">
      <c r="A4481" s="378"/>
      <c r="B4481" s="381"/>
      <c r="C4481" s="381"/>
      <c r="D4481" s="381"/>
      <c r="E4481" s="381"/>
      <c r="F4481" s="381"/>
      <c r="G4481" s="381"/>
      <c r="H4481" s="381"/>
      <c r="I4481" s="381"/>
      <c r="J4481" s="381"/>
      <c r="K4481" s="381"/>
      <c r="L4481" s="381"/>
      <c r="M4481" s="381"/>
      <c r="N4481" s="381"/>
      <c r="O4481" s="381"/>
      <c r="P4481" s="381"/>
      <c r="Q4481" s="381"/>
      <c r="R4481" s="379"/>
    </row>
    <row r="4482" spans="1:18" x14ac:dyDescent="0.25">
      <c r="A4482" s="378"/>
      <c r="B4482" s="381"/>
      <c r="C4482" s="381"/>
      <c r="D4482" s="381"/>
      <c r="E4482" s="381"/>
      <c r="F4482" s="381"/>
      <c r="G4482" s="381"/>
      <c r="H4482" s="381"/>
      <c r="I4482" s="381"/>
      <c r="J4482" s="381"/>
      <c r="K4482" s="381"/>
      <c r="L4482" s="381"/>
      <c r="M4482" s="381"/>
      <c r="N4482" s="381"/>
      <c r="O4482" s="381"/>
      <c r="P4482" s="381"/>
      <c r="Q4482" s="381"/>
      <c r="R4482" s="379"/>
    </row>
    <row r="4483" spans="1:18" x14ac:dyDescent="0.25">
      <c r="A4483" s="378"/>
      <c r="B4483" s="381"/>
      <c r="C4483" s="381"/>
      <c r="D4483" s="381"/>
      <c r="E4483" s="381"/>
      <c r="F4483" s="381"/>
      <c r="G4483" s="381"/>
      <c r="H4483" s="381"/>
      <c r="I4483" s="381"/>
      <c r="J4483" s="381"/>
      <c r="K4483" s="381"/>
      <c r="L4483" s="381"/>
      <c r="M4483" s="381"/>
      <c r="N4483" s="381"/>
      <c r="O4483" s="381"/>
      <c r="P4483" s="381"/>
      <c r="Q4483" s="381"/>
      <c r="R4483" s="379"/>
    </row>
    <row r="4484" spans="1:18" x14ac:dyDescent="0.25">
      <c r="A4484" s="378"/>
      <c r="B4484" s="381"/>
      <c r="C4484" s="381"/>
      <c r="D4484" s="381"/>
      <c r="E4484" s="381"/>
      <c r="F4484" s="381"/>
      <c r="G4484" s="381"/>
      <c r="H4484" s="381"/>
      <c r="I4484" s="381"/>
      <c r="J4484" s="381"/>
      <c r="K4484" s="381"/>
      <c r="L4484" s="381"/>
      <c r="M4484" s="381"/>
      <c r="N4484" s="381"/>
      <c r="O4484" s="381"/>
      <c r="P4484" s="381"/>
      <c r="Q4484" s="381"/>
      <c r="R4484" s="379"/>
    </row>
    <row r="4485" spans="1:18" x14ac:dyDescent="0.25">
      <c r="A4485" s="378"/>
      <c r="B4485" s="381"/>
      <c r="C4485" s="381"/>
      <c r="D4485" s="381"/>
      <c r="E4485" s="381"/>
      <c r="F4485" s="381"/>
      <c r="G4485" s="381"/>
      <c r="H4485" s="381"/>
      <c r="I4485" s="381"/>
      <c r="J4485" s="381"/>
      <c r="K4485" s="381"/>
      <c r="L4485" s="381"/>
      <c r="M4485" s="381"/>
      <c r="N4485" s="381"/>
      <c r="O4485" s="381"/>
      <c r="P4485" s="381"/>
      <c r="Q4485" s="381"/>
      <c r="R4485" s="379"/>
    </row>
    <row r="4486" spans="1:18" x14ac:dyDescent="0.25">
      <c r="A4486" s="378"/>
      <c r="B4486" s="381"/>
      <c r="C4486" s="381"/>
      <c r="D4486" s="381"/>
      <c r="E4486" s="381"/>
      <c r="F4486" s="381"/>
      <c r="G4486" s="381"/>
      <c r="H4486" s="381"/>
      <c r="I4486" s="381"/>
      <c r="J4486" s="381"/>
      <c r="K4486" s="381"/>
      <c r="L4486" s="381"/>
      <c r="M4486" s="381"/>
      <c r="N4486" s="381"/>
      <c r="O4486" s="381"/>
      <c r="P4486" s="381"/>
      <c r="Q4486" s="381"/>
      <c r="R4486" s="379"/>
    </row>
    <row r="4487" spans="1:18" x14ac:dyDescent="0.25">
      <c r="A4487" s="378"/>
      <c r="B4487" s="381"/>
      <c r="C4487" s="381"/>
      <c r="D4487" s="381"/>
      <c r="E4487" s="381"/>
      <c r="F4487" s="381"/>
      <c r="G4487" s="381"/>
      <c r="H4487" s="381"/>
      <c r="I4487" s="381"/>
      <c r="J4487" s="381"/>
      <c r="K4487" s="381"/>
      <c r="L4487" s="381"/>
      <c r="M4487" s="381"/>
      <c r="N4487" s="381"/>
      <c r="O4487" s="381"/>
      <c r="P4487" s="381"/>
      <c r="Q4487" s="381"/>
      <c r="R4487" s="379"/>
    </row>
    <row r="4488" spans="1:18" x14ac:dyDescent="0.25">
      <c r="A4488" s="378"/>
      <c r="B4488" s="381"/>
      <c r="C4488" s="381"/>
      <c r="D4488" s="381"/>
      <c r="E4488" s="381"/>
      <c r="F4488" s="381"/>
      <c r="G4488" s="381"/>
      <c r="H4488" s="381"/>
      <c r="I4488" s="381"/>
      <c r="J4488" s="381"/>
      <c r="K4488" s="381"/>
      <c r="L4488" s="381"/>
      <c r="M4488" s="381"/>
      <c r="N4488" s="381"/>
      <c r="O4488" s="381"/>
      <c r="P4488" s="381"/>
      <c r="Q4488" s="381"/>
      <c r="R4488" s="379"/>
    </row>
    <row r="4489" spans="1:18" x14ac:dyDescent="0.25">
      <c r="A4489" s="378"/>
      <c r="B4489" s="381"/>
      <c r="C4489" s="381"/>
      <c r="D4489" s="381"/>
      <c r="E4489" s="381"/>
      <c r="F4489" s="381"/>
      <c r="G4489" s="381"/>
      <c r="H4489" s="381"/>
      <c r="I4489" s="381"/>
      <c r="J4489" s="381"/>
      <c r="K4489" s="381"/>
      <c r="L4489" s="381"/>
      <c r="M4489" s="381"/>
      <c r="N4489" s="381"/>
      <c r="O4489" s="381"/>
      <c r="P4489" s="381"/>
      <c r="Q4489" s="381"/>
      <c r="R4489" s="379"/>
    </row>
    <row r="4490" spans="1:18" x14ac:dyDescent="0.25">
      <c r="A4490" s="378"/>
      <c r="B4490" s="381"/>
      <c r="C4490" s="381"/>
      <c r="D4490" s="381"/>
      <c r="E4490" s="381"/>
      <c r="F4490" s="381"/>
      <c r="G4490" s="381"/>
      <c r="H4490" s="381"/>
      <c r="I4490" s="381"/>
      <c r="J4490" s="381"/>
      <c r="K4490" s="381"/>
      <c r="L4490" s="381"/>
      <c r="M4490" s="381"/>
      <c r="N4490" s="381"/>
      <c r="O4490" s="381"/>
      <c r="P4490" s="381"/>
      <c r="Q4490" s="381"/>
      <c r="R4490" s="379"/>
    </row>
    <row r="4491" spans="1:18" x14ac:dyDescent="0.25">
      <c r="A4491" s="378"/>
      <c r="B4491" s="381"/>
      <c r="C4491" s="381"/>
      <c r="D4491" s="381"/>
      <c r="E4491" s="381"/>
      <c r="F4491" s="381"/>
      <c r="G4491" s="381"/>
      <c r="H4491" s="381"/>
      <c r="I4491" s="381"/>
      <c r="J4491" s="381"/>
      <c r="K4491" s="381"/>
      <c r="L4491" s="381"/>
      <c r="M4491" s="381"/>
      <c r="N4491" s="381"/>
      <c r="O4491" s="381"/>
      <c r="P4491" s="381"/>
      <c r="Q4491" s="381"/>
      <c r="R4491" s="379"/>
    </row>
    <row r="4492" spans="1:18" x14ac:dyDescent="0.25">
      <c r="A4492" s="378"/>
      <c r="B4492" s="381"/>
      <c r="C4492" s="381"/>
      <c r="D4492" s="381"/>
      <c r="E4492" s="381"/>
      <c r="F4492" s="381"/>
      <c r="G4492" s="381"/>
      <c r="H4492" s="381"/>
      <c r="I4492" s="381"/>
      <c r="J4492" s="381"/>
      <c r="K4492" s="381"/>
      <c r="L4492" s="381"/>
      <c r="M4492" s="381"/>
      <c r="N4492" s="381"/>
      <c r="O4492" s="381"/>
      <c r="P4492" s="381"/>
      <c r="Q4492" s="381"/>
      <c r="R4492" s="379"/>
    </row>
    <row r="4493" spans="1:18" x14ac:dyDescent="0.25">
      <c r="A4493" s="378"/>
      <c r="B4493" s="381"/>
      <c r="C4493" s="381"/>
      <c r="D4493" s="381"/>
      <c r="E4493" s="381"/>
      <c r="F4493" s="381"/>
      <c r="G4493" s="381"/>
      <c r="H4493" s="381"/>
      <c r="I4493" s="381"/>
      <c r="J4493" s="381"/>
      <c r="K4493" s="381"/>
      <c r="L4493" s="381"/>
      <c r="M4493" s="381"/>
      <c r="N4493" s="381"/>
      <c r="O4493" s="381"/>
      <c r="P4493" s="381"/>
      <c r="Q4493" s="381"/>
      <c r="R4493" s="379"/>
    </row>
    <row r="4494" spans="1:18" x14ac:dyDescent="0.25">
      <c r="A4494" s="378"/>
      <c r="B4494" s="381"/>
      <c r="C4494" s="381"/>
      <c r="D4494" s="381"/>
      <c r="E4494" s="381"/>
      <c r="F4494" s="381"/>
      <c r="G4494" s="381"/>
      <c r="H4494" s="381"/>
      <c r="I4494" s="381"/>
      <c r="J4494" s="381"/>
      <c r="K4494" s="381"/>
      <c r="L4494" s="381"/>
      <c r="M4494" s="381"/>
      <c r="N4494" s="381"/>
      <c r="O4494" s="381"/>
      <c r="P4494" s="381"/>
      <c r="Q4494" s="381"/>
      <c r="R4494" s="379"/>
    </row>
    <row r="4495" spans="1:18" x14ac:dyDescent="0.25">
      <c r="A4495" s="378"/>
      <c r="B4495" s="381"/>
      <c r="C4495" s="381"/>
      <c r="D4495" s="381"/>
      <c r="E4495" s="381"/>
      <c r="F4495" s="381"/>
      <c r="G4495" s="381"/>
      <c r="H4495" s="381"/>
      <c r="I4495" s="381"/>
      <c r="J4495" s="381"/>
      <c r="K4495" s="381"/>
      <c r="L4495" s="381"/>
      <c r="M4495" s="381"/>
      <c r="N4495" s="381"/>
      <c r="O4495" s="381"/>
      <c r="P4495" s="381"/>
      <c r="Q4495" s="381"/>
      <c r="R4495" s="379"/>
    </row>
    <row r="4496" spans="1:18" x14ac:dyDescent="0.25">
      <c r="A4496" s="378"/>
      <c r="B4496" s="381"/>
      <c r="C4496" s="381"/>
      <c r="D4496" s="381"/>
      <c r="E4496" s="381"/>
      <c r="F4496" s="381"/>
      <c r="G4496" s="381"/>
      <c r="H4496" s="381"/>
      <c r="I4496" s="381"/>
      <c r="J4496" s="381"/>
      <c r="K4496" s="381"/>
      <c r="L4496" s="381"/>
      <c r="M4496" s="381"/>
      <c r="N4496" s="381"/>
      <c r="O4496" s="381"/>
      <c r="P4496" s="381"/>
      <c r="Q4496" s="381"/>
      <c r="R4496" s="379"/>
    </row>
    <row r="4497" spans="1:18" x14ac:dyDescent="0.25">
      <c r="A4497" s="378"/>
      <c r="B4497" s="381"/>
      <c r="C4497" s="381"/>
      <c r="D4497" s="381"/>
      <c r="E4497" s="381"/>
      <c r="F4497" s="381"/>
      <c r="G4497" s="381"/>
      <c r="H4497" s="381"/>
      <c r="I4497" s="381"/>
      <c r="J4497" s="381"/>
      <c r="K4497" s="381"/>
      <c r="L4497" s="381"/>
      <c r="M4497" s="381"/>
      <c r="N4497" s="381"/>
      <c r="O4497" s="381"/>
      <c r="P4497" s="381"/>
      <c r="Q4497" s="381"/>
      <c r="R4497" s="379"/>
    </row>
    <row r="4498" spans="1:18" x14ac:dyDescent="0.25">
      <c r="A4498" s="378"/>
      <c r="B4498" s="381"/>
      <c r="C4498" s="381"/>
      <c r="D4498" s="381"/>
      <c r="E4498" s="381"/>
      <c r="F4498" s="381"/>
      <c r="G4498" s="381"/>
      <c r="H4498" s="381"/>
      <c r="I4498" s="381"/>
      <c r="J4498" s="381"/>
      <c r="K4498" s="381"/>
      <c r="L4498" s="381"/>
      <c r="M4498" s="381"/>
      <c r="N4498" s="381"/>
      <c r="O4498" s="381"/>
      <c r="P4498" s="381"/>
      <c r="Q4498" s="381"/>
      <c r="R4498" s="379"/>
    </row>
    <row r="4499" spans="1:18" x14ac:dyDescent="0.25">
      <c r="A4499" s="378"/>
      <c r="B4499" s="381"/>
      <c r="C4499" s="381"/>
      <c r="D4499" s="381"/>
      <c r="E4499" s="381"/>
      <c r="F4499" s="381"/>
      <c r="G4499" s="381"/>
      <c r="H4499" s="381"/>
      <c r="I4499" s="381"/>
      <c r="J4499" s="381"/>
      <c r="K4499" s="381"/>
      <c r="L4499" s="381"/>
      <c r="M4499" s="381"/>
      <c r="N4499" s="381"/>
      <c r="O4499" s="381"/>
      <c r="P4499" s="381"/>
      <c r="Q4499" s="381"/>
      <c r="R4499" s="379"/>
    </row>
    <row r="4500" spans="1:18" x14ac:dyDescent="0.25">
      <c r="A4500" s="378"/>
      <c r="B4500" s="381"/>
      <c r="C4500" s="381"/>
      <c r="D4500" s="381"/>
      <c r="E4500" s="381"/>
      <c r="F4500" s="381"/>
      <c r="G4500" s="381"/>
      <c r="H4500" s="381"/>
      <c r="I4500" s="381"/>
      <c r="J4500" s="381"/>
      <c r="K4500" s="381"/>
      <c r="L4500" s="381"/>
      <c r="M4500" s="381"/>
      <c r="N4500" s="381"/>
      <c r="O4500" s="381"/>
      <c r="P4500" s="381"/>
      <c r="Q4500" s="381"/>
      <c r="R4500" s="379"/>
    </row>
    <row r="4501" spans="1:18" x14ac:dyDescent="0.25">
      <c r="A4501" s="378"/>
      <c r="B4501" s="381"/>
      <c r="C4501" s="381"/>
      <c r="D4501" s="381"/>
      <c r="E4501" s="381"/>
      <c r="F4501" s="381"/>
      <c r="G4501" s="381"/>
      <c r="H4501" s="381"/>
      <c r="I4501" s="381"/>
      <c r="J4501" s="381"/>
      <c r="K4501" s="381"/>
      <c r="L4501" s="381"/>
      <c r="M4501" s="381"/>
      <c r="N4501" s="381"/>
      <c r="O4501" s="381"/>
      <c r="P4501" s="381"/>
      <c r="Q4501" s="381"/>
      <c r="R4501" s="379"/>
    </row>
    <row r="4502" spans="1:18" x14ac:dyDescent="0.25">
      <c r="A4502" s="378"/>
      <c r="B4502" s="381"/>
      <c r="C4502" s="381"/>
      <c r="D4502" s="381"/>
      <c r="E4502" s="381"/>
      <c r="F4502" s="381"/>
      <c r="G4502" s="381"/>
      <c r="H4502" s="381"/>
      <c r="I4502" s="381"/>
      <c r="J4502" s="381"/>
      <c r="K4502" s="381"/>
      <c r="L4502" s="381"/>
      <c r="M4502" s="381"/>
      <c r="N4502" s="381"/>
      <c r="O4502" s="381"/>
      <c r="P4502" s="381"/>
      <c r="Q4502" s="381"/>
      <c r="R4502" s="379"/>
    </row>
    <row r="4503" spans="1:18" x14ac:dyDescent="0.25">
      <c r="A4503" s="378"/>
      <c r="B4503" s="381"/>
      <c r="C4503" s="381"/>
      <c r="D4503" s="381"/>
      <c r="E4503" s="381"/>
      <c r="F4503" s="381"/>
      <c r="G4503" s="381"/>
      <c r="H4503" s="381"/>
      <c r="I4503" s="381"/>
      <c r="J4503" s="381"/>
      <c r="K4503" s="381"/>
      <c r="L4503" s="381"/>
      <c r="M4503" s="381"/>
      <c r="N4503" s="381"/>
      <c r="O4503" s="381"/>
      <c r="P4503" s="381"/>
      <c r="Q4503" s="381"/>
      <c r="R4503" s="379"/>
    </row>
    <row r="4504" spans="1:18" x14ac:dyDescent="0.25">
      <c r="A4504" s="378"/>
      <c r="B4504" s="381"/>
      <c r="C4504" s="381"/>
      <c r="D4504" s="381"/>
      <c r="E4504" s="381"/>
      <c r="F4504" s="381"/>
      <c r="G4504" s="381"/>
      <c r="H4504" s="381"/>
      <c r="I4504" s="381"/>
      <c r="J4504" s="381"/>
      <c r="K4504" s="381"/>
      <c r="L4504" s="381"/>
      <c r="M4504" s="381"/>
      <c r="N4504" s="381"/>
      <c r="O4504" s="381"/>
      <c r="P4504" s="381"/>
      <c r="Q4504" s="381"/>
      <c r="R4504" s="379"/>
    </row>
    <row r="4505" spans="1:18" x14ac:dyDescent="0.25">
      <c r="A4505" s="378"/>
      <c r="B4505" s="381"/>
      <c r="C4505" s="381"/>
      <c r="D4505" s="381"/>
      <c r="E4505" s="381"/>
      <c r="F4505" s="381"/>
      <c r="G4505" s="381"/>
      <c r="H4505" s="381"/>
      <c r="I4505" s="381"/>
      <c r="J4505" s="381"/>
      <c r="K4505" s="381"/>
      <c r="L4505" s="381"/>
      <c r="M4505" s="381"/>
      <c r="N4505" s="381"/>
      <c r="O4505" s="381"/>
      <c r="P4505" s="381"/>
      <c r="Q4505" s="381"/>
      <c r="R4505" s="379"/>
    </row>
    <row r="4506" spans="1:18" x14ac:dyDescent="0.25">
      <c r="A4506" s="378"/>
      <c r="B4506" s="381"/>
      <c r="C4506" s="381"/>
      <c r="D4506" s="381"/>
      <c r="E4506" s="381"/>
      <c r="F4506" s="381"/>
      <c r="G4506" s="381"/>
      <c r="H4506" s="381"/>
      <c r="I4506" s="381"/>
      <c r="J4506" s="381"/>
      <c r="K4506" s="381"/>
      <c r="L4506" s="381"/>
      <c r="M4506" s="381"/>
      <c r="N4506" s="381"/>
      <c r="O4506" s="381"/>
      <c r="P4506" s="381"/>
      <c r="Q4506" s="381"/>
      <c r="R4506" s="379"/>
    </row>
    <row r="4507" spans="1:18" x14ac:dyDescent="0.25">
      <c r="A4507" s="378"/>
      <c r="B4507" s="381"/>
      <c r="C4507" s="381"/>
      <c r="D4507" s="381"/>
      <c r="E4507" s="381"/>
      <c r="F4507" s="381"/>
      <c r="G4507" s="381"/>
      <c r="H4507" s="381"/>
      <c r="I4507" s="381"/>
      <c r="J4507" s="381"/>
      <c r="K4507" s="381"/>
      <c r="L4507" s="381"/>
      <c r="M4507" s="381"/>
      <c r="N4507" s="381"/>
      <c r="O4507" s="381"/>
      <c r="P4507" s="381"/>
      <c r="Q4507" s="381"/>
      <c r="R4507" s="379"/>
    </row>
    <row r="4508" spans="1:18" x14ac:dyDescent="0.25">
      <c r="A4508" s="378"/>
      <c r="B4508" s="381"/>
      <c r="C4508" s="381"/>
      <c r="D4508" s="381"/>
      <c r="E4508" s="381"/>
      <c r="F4508" s="381"/>
      <c r="G4508" s="381"/>
      <c r="H4508" s="381"/>
      <c r="I4508" s="381"/>
      <c r="J4508" s="381"/>
      <c r="K4508" s="381"/>
      <c r="L4508" s="381"/>
      <c r="M4508" s="381"/>
      <c r="N4508" s="381"/>
      <c r="O4508" s="381"/>
      <c r="P4508" s="381"/>
      <c r="Q4508" s="381"/>
      <c r="R4508" s="379"/>
    </row>
    <row r="4509" spans="1:18" x14ac:dyDescent="0.25">
      <c r="A4509" s="378"/>
      <c r="B4509" s="381"/>
      <c r="C4509" s="381"/>
      <c r="D4509" s="381"/>
      <c r="E4509" s="381"/>
      <c r="F4509" s="381"/>
      <c r="G4509" s="381"/>
      <c r="H4509" s="381"/>
      <c r="I4509" s="381"/>
      <c r="J4509" s="381"/>
      <c r="K4509" s="381"/>
      <c r="L4509" s="381"/>
      <c r="M4509" s="381"/>
      <c r="N4509" s="381"/>
      <c r="O4509" s="381"/>
      <c r="P4509" s="381"/>
      <c r="Q4509" s="381"/>
      <c r="R4509" s="379"/>
    </row>
    <row r="4510" spans="1:18" x14ac:dyDescent="0.25">
      <c r="A4510" s="378"/>
      <c r="B4510" s="381"/>
      <c r="C4510" s="381"/>
      <c r="D4510" s="381"/>
      <c r="E4510" s="381"/>
      <c r="F4510" s="381"/>
      <c r="G4510" s="381"/>
      <c r="H4510" s="381"/>
      <c r="I4510" s="381"/>
      <c r="J4510" s="381"/>
      <c r="K4510" s="381"/>
      <c r="L4510" s="381"/>
      <c r="M4510" s="381"/>
      <c r="N4510" s="381"/>
      <c r="O4510" s="381"/>
      <c r="P4510" s="381"/>
      <c r="Q4510" s="381"/>
      <c r="R4510" s="379"/>
    </row>
    <row r="4511" spans="1:18" x14ac:dyDescent="0.25">
      <c r="A4511" s="378"/>
      <c r="B4511" s="381"/>
      <c r="C4511" s="381"/>
      <c r="D4511" s="381"/>
      <c r="E4511" s="381"/>
      <c r="F4511" s="381"/>
      <c r="G4511" s="381"/>
      <c r="H4511" s="381"/>
      <c r="I4511" s="381"/>
      <c r="J4511" s="381"/>
      <c r="K4511" s="381"/>
      <c r="L4511" s="381"/>
      <c r="M4511" s="381"/>
      <c r="N4511" s="381"/>
      <c r="O4511" s="381"/>
      <c r="P4511" s="381"/>
      <c r="Q4511" s="381"/>
      <c r="R4511" s="379"/>
    </row>
    <row r="4512" spans="1:18" x14ac:dyDescent="0.25">
      <c r="A4512" s="378"/>
      <c r="B4512" s="381"/>
      <c r="C4512" s="381"/>
      <c r="D4512" s="381"/>
      <c r="E4512" s="381"/>
      <c r="F4512" s="381"/>
      <c r="G4512" s="381"/>
      <c r="H4512" s="381"/>
      <c r="I4512" s="381"/>
      <c r="J4512" s="381"/>
      <c r="K4512" s="381"/>
      <c r="L4512" s="381"/>
      <c r="M4512" s="381"/>
      <c r="N4512" s="381"/>
      <c r="O4512" s="381"/>
      <c r="P4512" s="381"/>
      <c r="Q4512" s="381"/>
      <c r="R4512" s="379"/>
    </row>
    <row r="4513" spans="1:18" x14ac:dyDescent="0.25">
      <c r="A4513" s="378"/>
      <c r="B4513" s="381"/>
      <c r="C4513" s="381"/>
      <c r="D4513" s="381"/>
      <c r="E4513" s="381"/>
      <c r="F4513" s="381"/>
      <c r="G4513" s="381"/>
      <c r="H4513" s="381"/>
      <c r="I4513" s="381"/>
      <c r="J4513" s="381"/>
      <c r="K4513" s="381"/>
      <c r="L4513" s="381"/>
      <c r="M4513" s="381"/>
      <c r="N4513" s="381"/>
      <c r="O4513" s="381"/>
      <c r="P4513" s="381"/>
      <c r="Q4513" s="381"/>
      <c r="R4513" s="379"/>
    </row>
    <row r="4514" spans="1:18" x14ac:dyDescent="0.25">
      <c r="A4514" s="378"/>
      <c r="B4514" s="381"/>
      <c r="C4514" s="381"/>
      <c r="D4514" s="381"/>
      <c r="E4514" s="381"/>
      <c r="F4514" s="381"/>
      <c r="G4514" s="381"/>
      <c r="H4514" s="381"/>
      <c r="I4514" s="381"/>
      <c r="J4514" s="381"/>
      <c r="K4514" s="381"/>
      <c r="L4514" s="381"/>
      <c r="M4514" s="381"/>
      <c r="N4514" s="381"/>
      <c r="O4514" s="381"/>
      <c r="P4514" s="381"/>
      <c r="Q4514" s="381"/>
      <c r="R4514" s="379"/>
    </row>
    <row r="4515" spans="1:18" x14ac:dyDescent="0.25">
      <c r="A4515" s="378"/>
      <c r="B4515" s="381"/>
      <c r="C4515" s="381"/>
      <c r="D4515" s="381"/>
      <c r="E4515" s="381"/>
      <c r="F4515" s="381"/>
      <c r="G4515" s="381"/>
      <c r="H4515" s="381"/>
      <c r="I4515" s="381"/>
      <c r="J4515" s="381"/>
      <c r="K4515" s="381"/>
      <c r="L4515" s="381"/>
      <c r="M4515" s="381"/>
      <c r="N4515" s="381"/>
      <c r="O4515" s="381"/>
      <c r="P4515" s="381"/>
      <c r="Q4515" s="381"/>
      <c r="R4515" s="379"/>
    </row>
    <row r="4516" spans="1:18" x14ac:dyDescent="0.25">
      <c r="A4516" s="378"/>
      <c r="B4516" s="381"/>
      <c r="C4516" s="381"/>
      <c r="D4516" s="381"/>
      <c r="E4516" s="381"/>
      <c r="F4516" s="381"/>
      <c r="G4516" s="381"/>
      <c r="H4516" s="381"/>
      <c r="I4516" s="381"/>
      <c r="J4516" s="381"/>
      <c r="K4516" s="381"/>
      <c r="L4516" s="381"/>
      <c r="M4516" s="381"/>
      <c r="N4516" s="381"/>
      <c r="O4516" s="381"/>
      <c r="P4516" s="381"/>
      <c r="Q4516" s="381"/>
      <c r="R4516" s="379"/>
    </row>
    <row r="4517" spans="1:18" x14ac:dyDescent="0.25">
      <c r="A4517" s="378"/>
      <c r="B4517" s="381"/>
      <c r="C4517" s="381"/>
      <c r="D4517" s="381"/>
      <c r="E4517" s="381"/>
      <c r="F4517" s="381"/>
      <c r="G4517" s="381"/>
      <c r="H4517" s="381"/>
      <c r="I4517" s="381"/>
      <c r="J4517" s="381"/>
      <c r="K4517" s="381"/>
      <c r="L4517" s="381"/>
      <c r="M4517" s="381"/>
      <c r="N4517" s="381"/>
      <c r="O4517" s="381"/>
      <c r="P4517" s="381"/>
      <c r="Q4517" s="381"/>
      <c r="R4517" s="379"/>
    </row>
    <row r="4518" spans="1:18" x14ac:dyDescent="0.25">
      <c r="A4518" s="378"/>
      <c r="B4518" s="381"/>
      <c r="C4518" s="381"/>
      <c r="D4518" s="381"/>
      <c r="E4518" s="381"/>
      <c r="F4518" s="381"/>
      <c r="G4518" s="381"/>
      <c r="H4518" s="381"/>
      <c r="I4518" s="381"/>
      <c r="J4518" s="381"/>
      <c r="K4518" s="381"/>
      <c r="L4518" s="381"/>
      <c r="M4518" s="381"/>
      <c r="N4518" s="381"/>
      <c r="O4518" s="381"/>
      <c r="P4518" s="381"/>
      <c r="Q4518" s="381"/>
      <c r="R4518" s="379"/>
    </row>
    <row r="4519" spans="1:18" x14ac:dyDescent="0.25">
      <c r="A4519" s="378"/>
      <c r="B4519" s="381"/>
      <c r="C4519" s="381"/>
      <c r="D4519" s="381"/>
      <c r="E4519" s="381"/>
      <c r="F4519" s="381"/>
      <c r="G4519" s="381"/>
      <c r="H4519" s="381"/>
      <c r="I4519" s="381"/>
      <c r="J4519" s="381"/>
      <c r="K4519" s="381"/>
      <c r="L4519" s="381"/>
      <c r="M4519" s="381"/>
      <c r="N4519" s="381"/>
      <c r="O4519" s="381"/>
      <c r="P4519" s="381"/>
      <c r="Q4519" s="381"/>
      <c r="R4519" s="379"/>
    </row>
    <row r="4520" spans="1:18" x14ac:dyDescent="0.25">
      <c r="A4520" s="378"/>
      <c r="B4520" s="381"/>
      <c r="C4520" s="381"/>
      <c r="D4520" s="381"/>
      <c r="E4520" s="381"/>
      <c r="F4520" s="381"/>
      <c r="G4520" s="381"/>
      <c r="H4520" s="381"/>
      <c r="I4520" s="381"/>
      <c r="J4520" s="381"/>
      <c r="K4520" s="381"/>
      <c r="L4520" s="381"/>
      <c r="M4520" s="381"/>
      <c r="N4520" s="381"/>
      <c r="O4520" s="381"/>
      <c r="P4520" s="381"/>
      <c r="Q4520" s="381"/>
      <c r="R4520" s="379"/>
    </row>
    <row r="4521" spans="1:18" x14ac:dyDescent="0.25">
      <c r="A4521" s="378"/>
      <c r="B4521" s="381"/>
      <c r="C4521" s="381"/>
      <c r="D4521" s="381"/>
      <c r="E4521" s="381"/>
      <c r="F4521" s="381"/>
      <c r="G4521" s="381"/>
      <c r="H4521" s="381"/>
      <c r="I4521" s="381"/>
      <c r="J4521" s="381"/>
      <c r="K4521" s="381"/>
      <c r="L4521" s="381"/>
      <c r="M4521" s="381"/>
      <c r="N4521" s="381"/>
      <c r="O4521" s="381"/>
      <c r="P4521" s="381"/>
      <c r="Q4521" s="381"/>
      <c r="R4521" s="379"/>
    </row>
    <row r="4522" spans="1:18" x14ac:dyDescent="0.25">
      <c r="A4522" s="378"/>
      <c r="B4522" s="381"/>
      <c r="C4522" s="381"/>
      <c r="D4522" s="381"/>
      <c r="E4522" s="381"/>
      <c r="F4522" s="381"/>
      <c r="G4522" s="381"/>
      <c r="H4522" s="381"/>
      <c r="I4522" s="381"/>
      <c r="J4522" s="381"/>
      <c r="K4522" s="381"/>
      <c r="L4522" s="381"/>
      <c r="M4522" s="381"/>
      <c r="N4522" s="381"/>
      <c r="O4522" s="381"/>
      <c r="P4522" s="381"/>
      <c r="Q4522" s="381"/>
      <c r="R4522" s="379"/>
    </row>
    <row r="4523" spans="1:18" x14ac:dyDescent="0.25">
      <c r="A4523" s="378"/>
      <c r="B4523" s="381"/>
      <c r="C4523" s="381"/>
      <c r="D4523" s="381"/>
      <c r="E4523" s="381"/>
      <c r="F4523" s="381"/>
      <c r="G4523" s="381"/>
      <c r="H4523" s="381"/>
      <c r="I4523" s="381"/>
      <c r="J4523" s="381"/>
      <c r="K4523" s="381"/>
      <c r="L4523" s="381"/>
      <c r="M4523" s="381"/>
      <c r="N4523" s="381"/>
      <c r="O4523" s="381"/>
      <c r="P4523" s="381"/>
      <c r="Q4523" s="381"/>
      <c r="R4523" s="379"/>
    </row>
    <row r="4524" spans="1:18" x14ac:dyDescent="0.25">
      <c r="A4524" s="378"/>
      <c r="B4524" s="381"/>
      <c r="C4524" s="381"/>
      <c r="D4524" s="381"/>
      <c r="E4524" s="381"/>
      <c r="F4524" s="381"/>
      <c r="G4524" s="381"/>
      <c r="H4524" s="381"/>
      <c r="I4524" s="381"/>
      <c r="J4524" s="381"/>
      <c r="K4524" s="381"/>
      <c r="L4524" s="381"/>
      <c r="M4524" s="381"/>
      <c r="N4524" s="381"/>
      <c r="O4524" s="381"/>
      <c r="P4524" s="381"/>
      <c r="Q4524" s="381"/>
      <c r="R4524" s="379"/>
    </row>
    <row r="4525" spans="1:18" x14ac:dyDescent="0.25">
      <c r="A4525" s="378"/>
      <c r="B4525" s="381"/>
      <c r="C4525" s="381"/>
      <c r="D4525" s="381"/>
      <c r="E4525" s="381"/>
      <c r="F4525" s="381"/>
      <c r="G4525" s="381"/>
      <c r="H4525" s="381"/>
      <c r="I4525" s="381"/>
      <c r="J4525" s="381"/>
      <c r="K4525" s="381"/>
      <c r="L4525" s="381"/>
      <c r="M4525" s="381"/>
      <c r="N4525" s="381"/>
      <c r="O4525" s="381"/>
      <c r="P4525" s="381"/>
      <c r="Q4525" s="381"/>
      <c r="R4525" s="379"/>
    </row>
    <row r="4526" spans="1:18" x14ac:dyDescent="0.25">
      <c r="A4526" s="378"/>
      <c r="B4526" s="381"/>
      <c r="C4526" s="381"/>
      <c r="D4526" s="381"/>
      <c r="E4526" s="381"/>
      <c r="F4526" s="381"/>
      <c r="G4526" s="381"/>
      <c r="H4526" s="381"/>
      <c r="I4526" s="381"/>
      <c r="J4526" s="381"/>
      <c r="K4526" s="381"/>
      <c r="L4526" s="381"/>
      <c r="M4526" s="381"/>
      <c r="N4526" s="381"/>
      <c r="O4526" s="381"/>
      <c r="P4526" s="381"/>
      <c r="Q4526" s="381"/>
      <c r="R4526" s="379"/>
    </row>
    <row r="4527" spans="1:18" x14ac:dyDescent="0.25">
      <c r="A4527" s="378"/>
      <c r="B4527" s="381"/>
      <c r="C4527" s="381"/>
      <c r="D4527" s="381"/>
      <c r="E4527" s="381"/>
      <c r="F4527" s="381"/>
      <c r="G4527" s="381"/>
      <c r="H4527" s="381"/>
      <c r="I4527" s="381"/>
      <c r="J4527" s="381"/>
      <c r="K4527" s="381"/>
      <c r="L4527" s="381"/>
      <c r="M4527" s="381"/>
      <c r="N4527" s="381"/>
      <c r="O4527" s="381"/>
      <c r="P4527" s="381"/>
      <c r="Q4527" s="381"/>
      <c r="R4527" s="379"/>
    </row>
    <row r="4528" spans="1:18" x14ac:dyDescent="0.25">
      <c r="A4528" s="378"/>
      <c r="B4528" s="381"/>
      <c r="C4528" s="381"/>
      <c r="D4528" s="381"/>
      <c r="E4528" s="381"/>
      <c r="F4528" s="381"/>
      <c r="G4528" s="381"/>
      <c r="H4528" s="381"/>
      <c r="I4528" s="381"/>
      <c r="J4528" s="381"/>
      <c r="K4528" s="381"/>
      <c r="L4528" s="381"/>
      <c r="M4528" s="381"/>
      <c r="N4528" s="381"/>
      <c r="O4528" s="381"/>
      <c r="P4528" s="381"/>
      <c r="Q4528" s="381"/>
      <c r="R4528" s="379"/>
    </row>
    <row r="4529" spans="1:18" x14ac:dyDescent="0.25">
      <c r="A4529" s="378"/>
      <c r="B4529" s="381"/>
      <c r="C4529" s="381"/>
      <c r="D4529" s="381"/>
      <c r="E4529" s="381"/>
      <c r="F4529" s="381"/>
      <c r="G4529" s="381"/>
      <c r="H4529" s="381"/>
      <c r="I4529" s="381"/>
      <c r="J4529" s="381"/>
      <c r="K4529" s="381"/>
      <c r="L4529" s="381"/>
      <c r="M4529" s="381"/>
      <c r="N4529" s="381"/>
      <c r="O4529" s="381"/>
      <c r="P4529" s="381"/>
      <c r="Q4529" s="381"/>
      <c r="R4529" s="379"/>
    </row>
    <row r="4530" spans="1:18" x14ac:dyDescent="0.25">
      <c r="A4530" s="378"/>
      <c r="B4530" s="381"/>
      <c r="C4530" s="381"/>
      <c r="D4530" s="381"/>
      <c r="E4530" s="381"/>
      <c r="F4530" s="381"/>
      <c r="G4530" s="381"/>
      <c r="H4530" s="381"/>
      <c r="I4530" s="381"/>
      <c r="J4530" s="381"/>
      <c r="K4530" s="381"/>
      <c r="L4530" s="381"/>
      <c r="M4530" s="381"/>
      <c r="N4530" s="381"/>
      <c r="O4530" s="381"/>
      <c r="P4530" s="381"/>
      <c r="Q4530" s="381"/>
      <c r="R4530" s="379"/>
    </row>
    <row r="4531" spans="1:18" x14ac:dyDescent="0.25">
      <c r="A4531" s="378"/>
      <c r="B4531" s="381"/>
      <c r="C4531" s="381"/>
      <c r="D4531" s="381"/>
      <c r="E4531" s="381"/>
      <c r="F4531" s="381"/>
      <c r="G4531" s="381"/>
      <c r="H4531" s="381"/>
      <c r="I4531" s="381"/>
      <c r="J4531" s="381"/>
      <c r="K4531" s="381"/>
      <c r="L4531" s="381"/>
      <c r="M4531" s="381"/>
      <c r="N4531" s="381"/>
      <c r="O4531" s="381"/>
      <c r="P4531" s="381"/>
      <c r="Q4531" s="381"/>
      <c r="R4531" s="379"/>
    </row>
    <row r="4532" spans="1:18" x14ac:dyDescent="0.25">
      <c r="A4532" s="378"/>
      <c r="B4532" s="381"/>
      <c r="C4532" s="381"/>
      <c r="D4532" s="381"/>
      <c r="E4532" s="381"/>
      <c r="F4532" s="381"/>
      <c r="G4532" s="381"/>
      <c r="H4532" s="381"/>
      <c r="I4532" s="381"/>
      <c r="J4532" s="381"/>
      <c r="K4532" s="381"/>
      <c r="L4532" s="381"/>
      <c r="M4532" s="381"/>
      <c r="N4532" s="381"/>
      <c r="O4532" s="381"/>
      <c r="P4532" s="381"/>
      <c r="Q4532" s="381"/>
      <c r="R4532" s="379"/>
    </row>
    <row r="4533" spans="1:18" x14ac:dyDescent="0.25">
      <c r="A4533" s="378"/>
      <c r="B4533" s="381"/>
      <c r="C4533" s="381"/>
      <c r="D4533" s="381"/>
      <c r="E4533" s="381"/>
      <c r="F4533" s="381"/>
      <c r="G4533" s="381"/>
      <c r="H4533" s="381"/>
      <c r="I4533" s="381"/>
      <c r="J4533" s="381"/>
      <c r="K4533" s="381"/>
      <c r="L4533" s="381"/>
      <c r="M4533" s="381"/>
      <c r="N4533" s="381"/>
      <c r="O4533" s="381"/>
      <c r="P4533" s="381"/>
      <c r="Q4533" s="381"/>
      <c r="R4533" s="379"/>
    </row>
    <row r="4534" spans="1:18" x14ac:dyDescent="0.25">
      <c r="A4534" s="378"/>
      <c r="B4534" s="381"/>
      <c r="C4534" s="381"/>
      <c r="D4534" s="381"/>
      <c r="E4534" s="381"/>
      <c r="F4534" s="381"/>
      <c r="G4534" s="381"/>
      <c r="H4534" s="381"/>
      <c r="I4534" s="381"/>
      <c r="J4534" s="381"/>
      <c r="K4534" s="381"/>
      <c r="L4534" s="381"/>
      <c r="M4534" s="381"/>
      <c r="N4534" s="381"/>
      <c r="O4534" s="381"/>
      <c r="P4534" s="381"/>
      <c r="Q4534" s="381"/>
      <c r="R4534" s="379"/>
    </row>
    <row r="4535" spans="1:18" x14ac:dyDescent="0.25">
      <c r="A4535" s="378"/>
      <c r="B4535" s="381"/>
      <c r="C4535" s="381"/>
      <c r="D4535" s="381"/>
      <c r="E4535" s="381"/>
      <c r="F4535" s="381"/>
      <c r="G4535" s="381"/>
      <c r="H4535" s="381"/>
      <c r="I4535" s="381"/>
      <c r="J4535" s="381"/>
      <c r="K4535" s="381"/>
      <c r="L4535" s="381"/>
      <c r="M4535" s="381"/>
      <c r="N4535" s="381"/>
      <c r="O4535" s="381"/>
      <c r="P4535" s="381"/>
      <c r="Q4535" s="381"/>
      <c r="R4535" s="379"/>
    </row>
    <row r="4536" spans="1:18" x14ac:dyDescent="0.25">
      <c r="A4536" s="378"/>
      <c r="B4536" s="381"/>
      <c r="C4536" s="381"/>
      <c r="D4536" s="381"/>
      <c r="E4536" s="381"/>
      <c r="F4536" s="381"/>
      <c r="G4536" s="381"/>
      <c r="H4536" s="381"/>
      <c r="I4536" s="381"/>
      <c r="J4536" s="381"/>
      <c r="K4536" s="381"/>
      <c r="L4536" s="381"/>
      <c r="M4536" s="381"/>
      <c r="N4536" s="381"/>
      <c r="O4536" s="381"/>
      <c r="P4536" s="381"/>
      <c r="Q4536" s="381"/>
      <c r="R4536" s="379"/>
    </row>
    <row r="4537" spans="1:18" x14ac:dyDescent="0.25">
      <c r="A4537" s="378"/>
      <c r="B4537" s="381"/>
      <c r="C4537" s="381"/>
      <c r="D4537" s="381"/>
      <c r="E4537" s="381"/>
      <c r="F4537" s="381"/>
      <c r="G4537" s="381"/>
      <c r="H4537" s="381"/>
      <c r="I4537" s="381"/>
      <c r="J4537" s="381"/>
      <c r="K4537" s="381"/>
      <c r="L4537" s="381"/>
      <c r="M4537" s="381"/>
      <c r="N4537" s="381"/>
      <c r="O4537" s="381"/>
      <c r="P4537" s="381"/>
      <c r="Q4537" s="381"/>
      <c r="R4537" s="379"/>
    </row>
    <row r="4538" spans="1:18" x14ac:dyDescent="0.25">
      <c r="A4538" s="378"/>
      <c r="B4538" s="381"/>
      <c r="C4538" s="381"/>
      <c r="D4538" s="381"/>
      <c r="E4538" s="381"/>
      <c r="F4538" s="381"/>
      <c r="G4538" s="381"/>
      <c r="H4538" s="381"/>
      <c r="I4538" s="381"/>
      <c r="J4538" s="381"/>
      <c r="K4538" s="381"/>
      <c r="L4538" s="381"/>
      <c r="M4538" s="381"/>
      <c r="N4538" s="381"/>
      <c r="O4538" s="381"/>
      <c r="P4538" s="381"/>
      <c r="Q4538" s="381"/>
      <c r="R4538" s="379"/>
    </row>
    <row r="4539" spans="1:18" x14ac:dyDescent="0.25">
      <c r="A4539" s="378"/>
      <c r="B4539" s="381"/>
      <c r="C4539" s="381"/>
      <c r="D4539" s="381"/>
      <c r="E4539" s="381"/>
      <c r="F4539" s="381"/>
      <c r="G4539" s="381"/>
      <c r="H4539" s="381"/>
      <c r="I4539" s="381"/>
      <c r="J4539" s="381"/>
      <c r="K4539" s="381"/>
      <c r="L4539" s="381"/>
      <c r="M4539" s="381"/>
      <c r="N4539" s="381"/>
      <c r="O4539" s="381"/>
      <c r="P4539" s="381"/>
      <c r="Q4539" s="381"/>
      <c r="R4539" s="379"/>
    </row>
    <row r="4540" spans="1:18" x14ac:dyDescent="0.25">
      <c r="A4540" s="378"/>
      <c r="B4540" s="381"/>
      <c r="C4540" s="381"/>
      <c r="D4540" s="381"/>
      <c r="E4540" s="381"/>
      <c r="F4540" s="381"/>
      <c r="G4540" s="381"/>
      <c r="H4540" s="381"/>
      <c r="I4540" s="381"/>
      <c r="J4540" s="381"/>
      <c r="K4540" s="381"/>
      <c r="L4540" s="381"/>
      <c r="M4540" s="381"/>
      <c r="N4540" s="381"/>
      <c r="O4540" s="381"/>
      <c r="P4540" s="381"/>
      <c r="Q4540" s="381"/>
      <c r="R4540" s="379"/>
    </row>
    <row r="4541" spans="1:18" x14ac:dyDescent="0.25">
      <c r="A4541" s="378"/>
      <c r="B4541" s="381"/>
      <c r="C4541" s="381"/>
      <c r="D4541" s="381"/>
      <c r="E4541" s="381"/>
      <c r="F4541" s="381"/>
      <c r="G4541" s="381"/>
      <c r="H4541" s="381"/>
      <c r="I4541" s="381"/>
      <c r="J4541" s="381"/>
      <c r="K4541" s="381"/>
      <c r="L4541" s="381"/>
      <c r="M4541" s="381"/>
      <c r="N4541" s="381"/>
      <c r="O4541" s="381"/>
      <c r="P4541" s="381"/>
      <c r="Q4541" s="381"/>
      <c r="R4541" s="379"/>
    </row>
    <row r="4542" spans="1:18" x14ac:dyDescent="0.25">
      <c r="A4542" s="378"/>
      <c r="B4542" s="381"/>
      <c r="C4542" s="381"/>
      <c r="D4542" s="381"/>
      <c r="E4542" s="381"/>
      <c r="F4542" s="381"/>
      <c r="G4542" s="381"/>
      <c r="H4542" s="381"/>
      <c r="I4542" s="381"/>
      <c r="J4542" s="381"/>
      <c r="K4542" s="381"/>
      <c r="L4542" s="381"/>
      <c r="M4542" s="381"/>
      <c r="N4542" s="381"/>
      <c r="O4542" s="381"/>
      <c r="P4542" s="381"/>
      <c r="Q4542" s="381"/>
      <c r="R4542" s="379"/>
    </row>
    <row r="4543" spans="1:18" x14ac:dyDescent="0.25">
      <c r="A4543" s="378"/>
      <c r="B4543" s="381"/>
      <c r="C4543" s="381"/>
      <c r="D4543" s="381"/>
      <c r="E4543" s="381"/>
      <c r="F4543" s="381"/>
      <c r="G4543" s="381"/>
      <c r="H4543" s="381"/>
      <c r="I4543" s="381"/>
      <c r="J4543" s="381"/>
      <c r="K4543" s="381"/>
      <c r="L4543" s="381"/>
      <c r="M4543" s="381"/>
      <c r="N4543" s="381"/>
      <c r="O4543" s="381"/>
      <c r="P4543" s="381"/>
      <c r="Q4543" s="381"/>
      <c r="R4543" s="379"/>
    </row>
    <row r="4544" spans="1:18" x14ac:dyDescent="0.25">
      <c r="A4544" s="378"/>
      <c r="B4544" s="381"/>
      <c r="C4544" s="381"/>
      <c r="D4544" s="381"/>
      <c r="E4544" s="381"/>
      <c r="F4544" s="381"/>
      <c r="G4544" s="381"/>
      <c r="H4544" s="381"/>
      <c r="I4544" s="381"/>
      <c r="J4544" s="381"/>
      <c r="K4544" s="381"/>
      <c r="L4544" s="381"/>
      <c r="M4544" s="381"/>
      <c r="N4544" s="381"/>
      <c r="O4544" s="381"/>
      <c r="P4544" s="381"/>
      <c r="Q4544" s="381"/>
      <c r="R4544" s="379"/>
    </row>
    <row r="4545" spans="1:18" x14ac:dyDescent="0.25">
      <c r="A4545" s="378"/>
      <c r="B4545" s="381"/>
      <c r="C4545" s="381"/>
      <c r="D4545" s="381"/>
      <c r="E4545" s="381"/>
      <c r="F4545" s="381"/>
      <c r="G4545" s="381"/>
      <c r="H4545" s="381"/>
      <c r="I4545" s="381"/>
      <c r="J4545" s="381"/>
      <c r="K4545" s="381"/>
      <c r="L4545" s="381"/>
      <c r="M4545" s="381"/>
      <c r="N4545" s="381"/>
      <c r="O4545" s="381"/>
      <c r="P4545" s="381"/>
      <c r="Q4545" s="381"/>
      <c r="R4545" s="379"/>
    </row>
    <row r="4546" spans="1:18" x14ac:dyDescent="0.25">
      <c r="A4546" s="378"/>
      <c r="B4546" s="381"/>
      <c r="C4546" s="381"/>
      <c r="D4546" s="381"/>
      <c r="E4546" s="381"/>
      <c r="F4546" s="381"/>
      <c r="G4546" s="381"/>
      <c r="H4546" s="381"/>
      <c r="I4546" s="381"/>
      <c r="J4546" s="381"/>
      <c r="K4546" s="381"/>
      <c r="L4546" s="381"/>
      <c r="M4546" s="381"/>
      <c r="N4546" s="381"/>
      <c r="O4546" s="381"/>
      <c r="P4546" s="381"/>
      <c r="Q4546" s="381"/>
      <c r="R4546" s="379"/>
    </row>
    <row r="4547" spans="1:18" x14ac:dyDescent="0.25">
      <c r="A4547" s="378"/>
      <c r="B4547" s="381"/>
      <c r="C4547" s="381"/>
      <c r="D4547" s="381"/>
      <c r="E4547" s="381"/>
      <c r="F4547" s="381"/>
      <c r="G4547" s="381"/>
      <c r="H4547" s="381"/>
      <c r="I4547" s="381"/>
      <c r="J4547" s="381"/>
      <c r="K4547" s="381"/>
      <c r="L4547" s="381"/>
      <c r="M4547" s="381"/>
      <c r="N4547" s="381"/>
      <c r="O4547" s="381"/>
      <c r="P4547" s="381"/>
      <c r="Q4547" s="381"/>
      <c r="R4547" s="379"/>
    </row>
    <row r="4548" spans="1:18" x14ac:dyDescent="0.25">
      <c r="A4548" s="378"/>
      <c r="B4548" s="381"/>
      <c r="C4548" s="381"/>
      <c r="D4548" s="381"/>
      <c r="E4548" s="381"/>
      <c r="F4548" s="381"/>
      <c r="G4548" s="381"/>
      <c r="H4548" s="381"/>
      <c r="I4548" s="381"/>
      <c r="J4548" s="381"/>
      <c r="K4548" s="381"/>
      <c r="L4548" s="381"/>
      <c r="M4548" s="381"/>
      <c r="N4548" s="381"/>
      <c r="O4548" s="381"/>
      <c r="P4548" s="381"/>
      <c r="Q4548" s="381"/>
      <c r="R4548" s="379"/>
    </row>
    <row r="4549" spans="1:18" x14ac:dyDescent="0.25">
      <c r="A4549" s="378"/>
      <c r="B4549" s="381"/>
      <c r="C4549" s="381"/>
      <c r="D4549" s="381"/>
      <c r="E4549" s="381"/>
      <c r="F4549" s="381"/>
      <c r="G4549" s="381"/>
      <c r="H4549" s="381"/>
      <c r="I4549" s="381"/>
      <c r="J4549" s="381"/>
      <c r="K4549" s="381"/>
      <c r="L4549" s="381"/>
      <c r="M4549" s="381"/>
      <c r="N4549" s="381"/>
      <c r="O4549" s="381"/>
      <c r="P4549" s="381"/>
      <c r="Q4549" s="381"/>
      <c r="R4549" s="379"/>
    </row>
    <row r="4550" spans="1:18" x14ac:dyDescent="0.25">
      <c r="A4550" s="378"/>
      <c r="B4550" s="381"/>
      <c r="C4550" s="381"/>
      <c r="D4550" s="381"/>
      <c r="E4550" s="381"/>
      <c r="F4550" s="381"/>
      <c r="G4550" s="381"/>
      <c r="H4550" s="381"/>
      <c r="I4550" s="381"/>
      <c r="J4550" s="381"/>
      <c r="K4550" s="381"/>
      <c r="L4550" s="381"/>
      <c r="M4550" s="381"/>
      <c r="N4550" s="381"/>
      <c r="O4550" s="381"/>
      <c r="P4550" s="381"/>
      <c r="Q4550" s="381"/>
      <c r="R4550" s="379"/>
    </row>
    <row r="4551" spans="1:18" x14ac:dyDescent="0.25">
      <c r="A4551" s="378"/>
      <c r="B4551" s="381"/>
      <c r="C4551" s="381"/>
      <c r="D4551" s="381"/>
      <c r="E4551" s="381"/>
      <c r="F4551" s="381"/>
      <c r="G4551" s="381"/>
      <c r="H4551" s="381"/>
      <c r="I4551" s="381"/>
      <c r="J4551" s="381"/>
      <c r="K4551" s="381"/>
      <c r="L4551" s="381"/>
      <c r="M4551" s="381"/>
      <c r="N4551" s="381"/>
      <c r="O4551" s="381"/>
      <c r="P4551" s="381"/>
      <c r="Q4551" s="381"/>
      <c r="R4551" s="379"/>
    </row>
    <row r="4552" spans="1:18" x14ac:dyDescent="0.25">
      <c r="A4552" s="378"/>
      <c r="B4552" s="381"/>
      <c r="C4552" s="381"/>
      <c r="D4552" s="381"/>
      <c r="E4552" s="381"/>
      <c r="F4552" s="381"/>
      <c r="G4552" s="381"/>
      <c r="H4552" s="381"/>
      <c r="I4552" s="381"/>
      <c r="J4552" s="381"/>
      <c r="K4552" s="381"/>
      <c r="L4552" s="381"/>
      <c r="M4552" s="381"/>
      <c r="N4552" s="381"/>
      <c r="O4552" s="381"/>
      <c r="P4552" s="381"/>
      <c r="Q4552" s="381"/>
      <c r="R4552" s="379"/>
    </row>
    <row r="4553" spans="1:18" x14ac:dyDescent="0.25">
      <c r="A4553" s="378"/>
      <c r="B4553" s="381"/>
      <c r="C4553" s="381"/>
      <c r="D4553" s="381"/>
      <c r="E4553" s="381"/>
      <c r="F4553" s="381"/>
      <c r="G4553" s="381"/>
      <c r="H4553" s="381"/>
      <c r="I4553" s="381"/>
      <c r="J4553" s="381"/>
      <c r="K4553" s="381"/>
      <c r="L4553" s="381"/>
      <c r="M4553" s="381"/>
      <c r="N4553" s="381"/>
      <c r="O4553" s="381"/>
      <c r="P4553" s="381"/>
      <c r="Q4553" s="381"/>
      <c r="R4553" s="379"/>
    </row>
    <row r="4554" spans="1:18" x14ac:dyDescent="0.25">
      <c r="A4554" s="378"/>
      <c r="B4554" s="381"/>
      <c r="C4554" s="381"/>
      <c r="D4554" s="381"/>
      <c r="E4554" s="381"/>
      <c r="F4554" s="381"/>
      <c r="G4554" s="381"/>
      <c r="H4554" s="381"/>
      <c r="I4554" s="381"/>
      <c r="J4554" s="381"/>
      <c r="K4554" s="381"/>
      <c r="L4554" s="381"/>
      <c r="M4554" s="381"/>
      <c r="N4554" s="381"/>
      <c r="O4554" s="381"/>
      <c r="P4554" s="381"/>
      <c r="Q4554" s="381"/>
      <c r="R4554" s="379"/>
    </row>
    <row r="4555" spans="1:18" x14ac:dyDescent="0.25">
      <c r="A4555" s="378"/>
      <c r="B4555" s="381"/>
      <c r="C4555" s="381"/>
      <c r="D4555" s="381"/>
      <c r="E4555" s="381"/>
      <c r="F4555" s="381"/>
      <c r="G4555" s="381"/>
      <c r="H4555" s="381"/>
      <c r="I4555" s="381"/>
      <c r="J4555" s="381"/>
      <c r="K4555" s="381"/>
      <c r="L4555" s="381"/>
      <c r="M4555" s="381"/>
      <c r="N4555" s="381"/>
      <c r="O4555" s="381"/>
      <c r="P4555" s="381"/>
      <c r="Q4555" s="381"/>
      <c r="R4555" s="379"/>
    </row>
    <row r="4556" spans="1:18" x14ac:dyDescent="0.25">
      <c r="A4556" s="378"/>
      <c r="B4556" s="381"/>
      <c r="C4556" s="381"/>
      <c r="D4556" s="381"/>
      <c r="E4556" s="381"/>
      <c r="F4556" s="381"/>
      <c r="G4556" s="381"/>
      <c r="H4556" s="381"/>
      <c r="I4556" s="381"/>
      <c r="J4556" s="381"/>
      <c r="K4556" s="381"/>
      <c r="L4556" s="381"/>
      <c r="M4556" s="381"/>
      <c r="N4556" s="381"/>
      <c r="O4556" s="381"/>
      <c r="P4556" s="381"/>
      <c r="Q4556" s="381"/>
      <c r="R4556" s="379"/>
    </row>
    <row r="4557" spans="1:18" x14ac:dyDescent="0.25">
      <c r="A4557" s="378"/>
      <c r="B4557" s="381"/>
      <c r="C4557" s="381"/>
      <c r="D4557" s="381"/>
      <c r="E4557" s="381"/>
      <c r="F4557" s="381"/>
      <c r="G4557" s="381"/>
      <c r="H4557" s="381"/>
      <c r="I4557" s="381"/>
      <c r="J4557" s="381"/>
      <c r="K4557" s="381"/>
      <c r="L4557" s="381"/>
      <c r="M4557" s="381"/>
      <c r="N4557" s="381"/>
      <c r="O4557" s="381"/>
      <c r="P4557" s="381"/>
      <c r="Q4557" s="381"/>
      <c r="R4557" s="379"/>
    </row>
    <row r="4558" spans="1:18" x14ac:dyDescent="0.25">
      <c r="A4558" s="378"/>
      <c r="B4558" s="381"/>
      <c r="C4558" s="381"/>
      <c r="D4558" s="381"/>
      <c r="E4558" s="381"/>
      <c r="F4558" s="381"/>
      <c r="G4558" s="381"/>
      <c r="H4558" s="381"/>
      <c r="I4558" s="381"/>
      <c r="J4558" s="381"/>
      <c r="K4558" s="381"/>
      <c r="L4558" s="381"/>
      <c r="M4558" s="381"/>
      <c r="N4558" s="381"/>
      <c r="O4558" s="381"/>
      <c r="P4558" s="381"/>
      <c r="Q4558" s="381"/>
      <c r="R4558" s="379"/>
    </row>
    <row r="4559" spans="1:18" x14ac:dyDescent="0.25">
      <c r="A4559" s="378"/>
      <c r="B4559" s="381"/>
      <c r="C4559" s="381"/>
      <c r="D4559" s="381"/>
      <c r="E4559" s="381"/>
      <c r="F4559" s="381"/>
      <c r="G4559" s="381"/>
      <c r="H4559" s="381"/>
      <c r="I4559" s="381"/>
      <c r="J4559" s="381"/>
      <c r="K4559" s="381"/>
      <c r="L4559" s="381"/>
      <c r="M4559" s="381"/>
      <c r="N4559" s="381"/>
      <c r="O4559" s="381"/>
      <c r="P4559" s="381"/>
      <c r="Q4559" s="381"/>
      <c r="R4559" s="379"/>
    </row>
    <row r="4560" spans="1:18" x14ac:dyDescent="0.25">
      <c r="A4560" s="378"/>
      <c r="B4560" s="381"/>
      <c r="C4560" s="381"/>
      <c r="D4560" s="381"/>
      <c r="E4560" s="381"/>
      <c r="F4560" s="381"/>
      <c r="G4560" s="381"/>
      <c r="H4560" s="381"/>
      <c r="I4560" s="381"/>
      <c r="J4560" s="381"/>
      <c r="K4560" s="381"/>
      <c r="L4560" s="381"/>
      <c r="M4560" s="381"/>
      <c r="N4560" s="381"/>
      <c r="O4560" s="381"/>
      <c r="P4560" s="381"/>
      <c r="Q4560" s="381"/>
      <c r="R4560" s="379"/>
    </row>
    <row r="4561" spans="1:18" x14ac:dyDescent="0.25">
      <c r="A4561" s="378"/>
      <c r="B4561" s="381"/>
      <c r="C4561" s="381"/>
      <c r="D4561" s="381"/>
      <c r="E4561" s="381"/>
      <c r="F4561" s="381"/>
      <c r="G4561" s="381"/>
      <c r="H4561" s="381"/>
      <c r="I4561" s="381"/>
      <c r="J4561" s="381"/>
      <c r="K4561" s="381"/>
      <c r="L4561" s="381"/>
      <c r="M4561" s="381"/>
      <c r="N4561" s="381"/>
      <c r="O4561" s="381"/>
      <c r="P4561" s="381"/>
      <c r="Q4561" s="381"/>
      <c r="R4561" s="379"/>
    </row>
    <row r="4562" spans="1:18" x14ac:dyDescent="0.25">
      <c r="A4562" s="378"/>
      <c r="B4562" s="381"/>
      <c r="C4562" s="381"/>
      <c r="D4562" s="381"/>
      <c r="E4562" s="381"/>
      <c r="F4562" s="381"/>
      <c r="G4562" s="381"/>
      <c r="H4562" s="381"/>
      <c r="I4562" s="381"/>
      <c r="J4562" s="381"/>
      <c r="K4562" s="381"/>
      <c r="L4562" s="381"/>
      <c r="M4562" s="381"/>
      <c r="N4562" s="381"/>
      <c r="O4562" s="381"/>
      <c r="P4562" s="381"/>
      <c r="Q4562" s="381"/>
      <c r="R4562" s="379"/>
    </row>
    <row r="4563" spans="1:18" x14ac:dyDescent="0.25">
      <c r="A4563" s="378"/>
      <c r="B4563" s="381"/>
      <c r="C4563" s="381"/>
      <c r="D4563" s="381"/>
      <c r="E4563" s="381"/>
      <c r="F4563" s="381"/>
      <c r="G4563" s="381"/>
      <c r="H4563" s="381"/>
      <c r="I4563" s="381"/>
      <c r="J4563" s="381"/>
      <c r="K4563" s="381"/>
      <c r="L4563" s="381"/>
      <c r="M4563" s="381"/>
      <c r="N4563" s="381"/>
      <c r="O4563" s="381"/>
      <c r="P4563" s="381"/>
      <c r="Q4563" s="381"/>
      <c r="R4563" s="379"/>
    </row>
    <row r="4564" spans="1:18" x14ac:dyDescent="0.25">
      <c r="A4564" s="378"/>
      <c r="B4564" s="381"/>
      <c r="C4564" s="381"/>
      <c r="D4564" s="381"/>
      <c r="E4564" s="381"/>
      <c r="F4564" s="381"/>
      <c r="G4564" s="381"/>
      <c r="H4564" s="381"/>
      <c r="I4564" s="381"/>
      <c r="J4564" s="381"/>
      <c r="K4564" s="381"/>
      <c r="L4564" s="381"/>
      <c r="M4564" s="381"/>
      <c r="N4564" s="381"/>
      <c r="O4564" s="381"/>
      <c r="P4564" s="381"/>
      <c r="Q4564" s="381"/>
      <c r="R4564" s="379"/>
    </row>
    <row r="4565" spans="1:18" x14ac:dyDescent="0.25">
      <c r="A4565" s="378"/>
      <c r="B4565" s="381"/>
      <c r="C4565" s="381"/>
      <c r="D4565" s="381"/>
      <c r="E4565" s="381"/>
      <c r="F4565" s="381"/>
      <c r="G4565" s="381"/>
      <c r="H4565" s="381"/>
      <c r="I4565" s="381"/>
      <c r="J4565" s="381"/>
      <c r="K4565" s="381"/>
      <c r="L4565" s="381"/>
      <c r="M4565" s="381"/>
      <c r="N4565" s="381"/>
      <c r="O4565" s="381"/>
      <c r="P4565" s="381"/>
      <c r="Q4565" s="381"/>
      <c r="R4565" s="379"/>
    </row>
    <row r="4566" spans="1:18" x14ac:dyDescent="0.25">
      <c r="A4566" s="378"/>
      <c r="B4566" s="381"/>
      <c r="C4566" s="381"/>
      <c r="D4566" s="381"/>
      <c r="E4566" s="381"/>
      <c r="F4566" s="381"/>
      <c r="G4566" s="381"/>
      <c r="H4566" s="381"/>
      <c r="I4566" s="381"/>
      <c r="J4566" s="381"/>
      <c r="K4566" s="381"/>
      <c r="L4566" s="381"/>
      <c r="M4566" s="381"/>
      <c r="N4566" s="381"/>
      <c r="O4566" s="381"/>
      <c r="P4566" s="381"/>
      <c r="Q4566" s="381"/>
      <c r="R4566" s="379"/>
    </row>
    <row r="4567" spans="1:18" x14ac:dyDescent="0.25">
      <c r="A4567" s="378"/>
      <c r="B4567" s="381"/>
      <c r="C4567" s="381"/>
      <c r="D4567" s="381"/>
      <c r="E4567" s="381"/>
      <c r="F4567" s="381"/>
      <c r="G4567" s="381"/>
      <c r="H4567" s="381"/>
      <c r="I4567" s="381"/>
      <c r="J4567" s="381"/>
      <c r="K4567" s="381"/>
      <c r="L4567" s="381"/>
      <c r="M4567" s="381"/>
      <c r="N4567" s="381"/>
      <c r="O4567" s="381"/>
      <c r="P4567" s="381"/>
      <c r="Q4567" s="381"/>
      <c r="R4567" s="379"/>
    </row>
    <row r="4568" spans="1:18" x14ac:dyDescent="0.25">
      <c r="A4568" s="378"/>
      <c r="B4568" s="381"/>
      <c r="C4568" s="381"/>
      <c r="D4568" s="381"/>
      <c r="E4568" s="381"/>
      <c r="F4568" s="381"/>
      <c r="G4568" s="381"/>
      <c r="H4568" s="381"/>
      <c r="I4568" s="381"/>
      <c r="J4568" s="381"/>
      <c r="K4568" s="381"/>
      <c r="L4568" s="381"/>
      <c r="M4568" s="381"/>
      <c r="N4568" s="381"/>
      <c r="O4568" s="381"/>
      <c r="P4568" s="381"/>
      <c r="Q4568" s="381"/>
      <c r="R4568" s="379"/>
    </row>
    <row r="4569" spans="1:18" x14ac:dyDescent="0.25">
      <c r="A4569" s="378"/>
      <c r="B4569" s="381"/>
      <c r="C4569" s="381"/>
      <c r="D4569" s="381"/>
      <c r="E4569" s="381"/>
      <c r="F4569" s="381"/>
      <c r="G4569" s="381"/>
      <c r="H4569" s="381"/>
      <c r="I4569" s="381"/>
      <c r="J4569" s="381"/>
      <c r="K4569" s="381"/>
      <c r="L4569" s="381"/>
      <c r="M4569" s="381"/>
      <c r="N4569" s="381"/>
      <c r="O4569" s="381"/>
      <c r="P4569" s="381"/>
      <c r="Q4569" s="381"/>
      <c r="R4569" s="379"/>
    </row>
    <row r="4570" spans="1:18" x14ac:dyDescent="0.25">
      <c r="A4570" s="378"/>
      <c r="B4570" s="381"/>
      <c r="C4570" s="381"/>
      <c r="D4570" s="381"/>
      <c r="E4570" s="381"/>
      <c r="F4570" s="381"/>
      <c r="G4570" s="381"/>
      <c r="H4570" s="381"/>
      <c r="I4570" s="381"/>
      <c r="J4570" s="381"/>
      <c r="K4570" s="381"/>
      <c r="L4570" s="381"/>
      <c r="M4570" s="381"/>
      <c r="N4570" s="381"/>
      <c r="O4570" s="381"/>
      <c r="P4570" s="381"/>
      <c r="Q4570" s="381"/>
      <c r="R4570" s="379"/>
    </row>
    <row r="4571" spans="1:18" x14ac:dyDescent="0.25">
      <c r="A4571" s="378"/>
      <c r="B4571" s="381"/>
      <c r="C4571" s="381"/>
      <c r="D4571" s="381"/>
      <c r="E4571" s="381"/>
      <c r="F4571" s="381"/>
      <c r="G4571" s="381"/>
      <c r="H4571" s="381"/>
      <c r="I4571" s="381"/>
      <c r="J4571" s="381"/>
      <c r="K4571" s="381"/>
      <c r="L4571" s="381"/>
      <c r="M4571" s="381"/>
      <c r="N4571" s="381"/>
      <c r="O4571" s="381"/>
      <c r="P4571" s="381"/>
      <c r="Q4571" s="381"/>
      <c r="R4571" s="379"/>
    </row>
    <row r="4572" spans="1:18" x14ac:dyDescent="0.25">
      <c r="A4572" s="378"/>
      <c r="B4572" s="381"/>
      <c r="C4572" s="381"/>
      <c r="D4572" s="381"/>
      <c r="E4572" s="381"/>
      <c r="F4572" s="381"/>
      <c r="G4572" s="381"/>
      <c r="H4572" s="381"/>
      <c r="I4572" s="381"/>
      <c r="J4572" s="381"/>
      <c r="K4572" s="381"/>
      <c r="L4572" s="381"/>
      <c r="M4572" s="381"/>
      <c r="N4572" s="381"/>
      <c r="O4572" s="381"/>
      <c r="P4572" s="381"/>
      <c r="Q4572" s="381"/>
      <c r="R4572" s="379"/>
    </row>
    <row r="4573" spans="1:18" x14ac:dyDescent="0.25">
      <c r="A4573" s="378"/>
      <c r="B4573" s="381"/>
      <c r="C4573" s="381"/>
      <c r="D4573" s="381"/>
      <c r="E4573" s="381"/>
      <c r="F4573" s="381"/>
      <c r="G4573" s="381"/>
      <c r="H4573" s="381"/>
      <c r="I4573" s="381"/>
      <c r="J4573" s="381"/>
      <c r="K4573" s="381"/>
      <c r="L4573" s="381"/>
      <c r="M4573" s="381"/>
      <c r="N4573" s="381"/>
      <c r="O4573" s="381"/>
      <c r="P4573" s="381"/>
      <c r="Q4573" s="381"/>
      <c r="R4573" s="379"/>
    </row>
    <row r="4574" spans="1:18" x14ac:dyDescent="0.25">
      <c r="A4574" s="378"/>
      <c r="B4574" s="381"/>
      <c r="C4574" s="381"/>
      <c r="D4574" s="381"/>
      <c r="E4574" s="381"/>
      <c r="F4574" s="381"/>
      <c r="G4574" s="381"/>
      <c r="H4574" s="381"/>
      <c r="I4574" s="381"/>
      <c r="J4574" s="381"/>
      <c r="K4574" s="381"/>
      <c r="L4574" s="381"/>
      <c r="M4574" s="381"/>
      <c r="N4574" s="381"/>
      <c r="O4574" s="381"/>
      <c r="P4574" s="381"/>
      <c r="Q4574" s="381"/>
      <c r="R4574" s="379"/>
    </row>
    <row r="4575" spans="1:18" x14ac:dyDescent="0.25">
      <c r="A4575" s="378"/>
      <c r="B4575" s="381"/>
      <c r="C4575" s="381"/>
      <c r="D4575" s="381"/>
      <c r="E4575" s="381"/>
      <c r="F4575" s="381"/>
      <c r="G4575" s="381"/>
      <c r="H4575" s="381"/>
      <c r="I4575" s="381"/>
      <c r="J4575" s="381"/>
      <c r="K4575" s="381"/>
      <c r="L4575" s="381"/>
      <c r="M4575" s="381"/>
      <c r="N4575" s="381"/>
      <c r="O4575" s="381"/>
      <c r="P4575" s="381"/>
      <c r="Q4575" s="381"/>
      <c r="R4575" s="379"/>
    </row>
    <row r="4576" spans="1:18" x14ac:dyDescent="0.25">
      <c r="A4576" s="378"/>
      <c r="B4576" s="381"/>
      <c r="C4576" s="381"/>
      <c r="D4576" s="381"/>
      <c r="E4576" s="381"/>
      <c r="F4576" s="381"/>
      <c r="G4576" s="381"/>
      <c r="H4576" s="381"/>
      <c r="I4576" s="381"/>
      <c r="J4576" s="381"/>
      <c r="K4576" s="381"/>
      <c r="L4576" s="381"/>
      <c r="M4576" s="381"/>
      <c r="N4576" s="381"/>
      <c r="O4576" s="381"/>
      <c r="P4576" s="381"/>
      <c r="Q4576" s="381"/>
      <c r="R4576" s="379"/>
    </row>
    <row r="4577" spans="1:18" x14ac:dyDescent="0.25">
      <c r="A4577" s="378"/>
      <c r="B4577" s="381"/>
      <c r="C4577" s="381"/>
      <c r="D4577" s="381"/>
      <c r="E4577" s="381"/>
      <c r="F4577" s="381"/>
      <c r="G4577" s="381"/>
      <c r="H4577" s="381"/>
      <c r="I4577" s="381"/>
      <c r="J4577" s="381"/>
      <c r="K4577" s="381"/>
      <c r="L4577" s="381"/>
      <c r="M4577" s="381"/>
      <c r="N4577" s="381"/>
      <c r="O4577" s="381"/>
      <c r="P4577" s="381"/>
      <c r="Q4577" s="381"/>
      <c r="R4577" s="379"/>
    </row>
    <row r="4578" spans="1:18" x14ac:dyDescent="0.25">
      <c r="A4578" s="378"/>
      <c r="B4578" s="381"/>
      <c r="C4578" s="381"/>
      <c r="D4578" s="381"/>
      <c r="E4578" s="381"/>
      <c r="F4578" s="381"/>
      <c r="G4578" s="381"/>
      <c r="H4578" s="381"/>
      <c r="I4578" s="381"/>
      <c r="J4578" s="381"/>
      <c r="K4578" s="381"/>
      <c r="L4578" s="381"/>
      <c r="M4578" s="381"/>
      <c r="N4578" s="381"/>
      <c r="O4578" s="381"/>
      <c r="P4578" s="381"/>
      <c r="Q4578" s="381"/>
      <c r="R4578" s="379"/>
    </row>
    <row r="4579" spans="1:18" x14ac:dyDescent="0.25">
      <c r="A4579" s="378"/>
      <c r="B4579" s="381"/>
      <c r="C4579" s="381"/>
      <c r="D4579" s="381"/>
      <c r="E4579" s="381"/>
      <c r="F4579" s="381"/>
      <c r="G4579" s="381"/>
      <c r="H4579" s="381"/>
      <c r="I4579" s="381"/>
      <c r="J4579" s="381"/>
      <c r="K4579" s="381"/>
      <c r="L4579" s="381"/>
      <c r="M4579" s="381"/>
      <c r="N4579" s="381"/>
      <c r="O4579" s="381"/>
      <c r="P4579" s="381"/>
      <c r="Q4579" s="381"/>
      <c r="R4579" s="379"/>
    </row>
    <row r="4580" spans="1:18" x14ac:dyDescent="0.25">
      <c r="A4580" s="378"/>
      <c r="B4580" s="381"/>
      <c r="C4580" s="381"/>
      <c r="D4580" s="381"/>
      <c r="E4580" s="381"/>
      <c r="F4580" s="381"/>
      <c r="G4580" s="381"/>
      <c r="H4580" s="381"/>
      <c r="I4580" s="381"/>
      <c r="J4580" s="381"/>
      <c r="K4580" s="381"/>
      <c r="L4580" s="381"/>
      <c r="M4580" s="381"/>
      <c r="N4580" s="381"/>
      <c r="O4580" s="381"/>
      <c r="P4580" s="381"/>
      <c r="Q4580" s="381"/>
      <c r="R4580" s="379"/>
    </row>
    <row r="4581" spans="1:18" x14ac:dyDescent="0.25">
      <c r="A4581" s="378"/>
      <c r="B4581" s="381"/>
      <c r="C4581" s="381"/>
      <c r="D4581" s="381"/>
      <c r="E4581" s="381"/>
      <c r="F4581" s="381"/>
      <c r="G4581" s="381"/>
      <c r="H4581" s="381"/>
      <c r="I4581" s="381"/>
      <c r="J4581" s="381"/>
      <c r="K4581" s="381"/>
      <c r="L4581" s="381"/>
      <c r="M4581" s="381"/>
      <c r="N4581" s="381"/>
      <c r="O4581" s="381"/>
      <c r="P4581" s="381"/>
      <c r="Q4581" s="381"/>
      <c r="R4581" s="379"/>
    </row>
    <row r="4582" spans="1:18" x14ac:dyDescent="0.25">
      <c r="A4582" s="378"/>
      <c r="B4582" s="381"/>
      <c r="C4582" s="381"/>
      <c r="D4582" s="381"/>
      <c r="E4582" s="381"/>
      <c r="F4582" s="381"/>
      <c r="G4582" s="381"/>
      <c r="H4582" s="381"/>
      <c r="I4582" s="381"/>
      <c r="J4582" s="381"/>
      <c r="K4582" s="381"/>
      <c r="L4582" s="381"/>
      <c r="M4582" s="381"/>
      <c r="N4582" s="381"/>
      <c r="O4582" s="381"/>
      <c r="P4582" s="381"/>
      <c r="Q4582" s="381"/>
      <c r="R4582" s="379"/>
    </row>
    <row r="4583" spans="1:18" x14ac:dyDescent="0.25">
      <c r="A4583" s="378"/>
      <c r="B4583" s="381"/>
      <c r="C4583" s="381"/>
      <c r="D4583" s="381"/>
      <c r="E4583" s="381"/>
      <c r="F4583" s="381"/>
      <c r="G4583" s="381"/>
      <c r="H4583" s="381"/>
      <c r="I4583" s="381"/>
      <c r="J4583" s="381"/>
      <c r="K4583" s="381"/>
      <c r="L4583" s="381"/>
      <c r="M4583" s="381"/>
      <c r="N4583" s="381"/>
      <c r="O4583" s="381"/>
      <c r="P4583" s="381"/>
      <c r="Q4583" s="381"/>
      <c r="R4583" s="379"/>
    </row>
    <row r="4584" spans="1:18" x14ac:dyDescent="0.25">
      <c r="A4584" s="378"/>
      <c r="B4584" s="381"/>
      <c r="C4584" s="381"/>
      <c r="D4584" s="381"/>
      <c r="E4584" s="381"/>
      <c r="F4584" s="381"/>
      <c r="G4584" s="381"/>
      <c r="H4584" s="381"/>
      <c r="I4584" s="381"/>
      <c r="J4584" s="381"/>
      <c r="K4584" s="381"/>
      <c r="L4584" s="381"/>
      <c r="M4584" s="381"/>
      <c r="N4584" s="381"/>
      <c r="O4584" s="381"/>
      <c r="P4584" s="381"/>
      <c r="Q4584" s="381"/>
      <c r="R4584" s="379"/>
    </row>
    <row r="4585" spans="1:18" x14ac:dyDescent="0.25">
      <c r="A4585" s="378"/>
      <c r="B4585" s="381"/>
      <c r="C4585" s="381"/>
      <c r="D4585" s="381"/>
      <c r="E4585" s="381"/>
      <c r="F4585" s="381"/>
      <c r="G4585" s="381"/>
      <c r="H4585" s="381"/>
      <c r="I4585" s="381"/>
      <c r="J4585" s="381"/>
      <c r="K4585" s="381"/>
      <c r="L4585" s="381"/>
      <c r="M4585" s="381"/>
      <c r="N4585" s="381"/>
      <c r="O4585" s="381"/>
      <c r="P4585" s="381"/>
      <c r="Q4585" s="381"/>
      <c r="R4585" s="379"/>
    </row>
    <row r="4586" spans="1:18" x14ac:dyDescent="0.25">
      <c r="A4586" s="378"/>
      <c r="B4586" s="381"/>
      <c r="C4586" s="381"/>
      <c r="D4586" s="381"/>
      <c r="E4586" s="381"/>
      <c r="F4586" s="381"/>
      <c r="G4586" s="381"/>
      <c r="H4586" s="381"/>
      <c r="I4586" s="381"/>
      <c r="J4586" s="381"/>
      <c r="K4586" s="381"/>
      <c r="L4586" s="381"/>
      <c r="M4586" s="381"/>
      <c r="N4586" s="381"/>
      <c r="O4586" s="381"/>
      <c r="P4586" s="381"/>
      <c r="Q4586" s="381"/>
      <c r="R4586" s="379"/>
    </row>
    <row r="4587" spans="1:18" x14ac:dyDescent="0.25">
      <c r="A4587" s="378"/>
      <c r="B4587" s="381"/>
      <c r="C4587" s="381"/>
      <c r="D4587" s="381"/>
      <c r="E4587" s="381"/>
      <c r="F4587" s="381"/>
      <c r="G4587" s="381"/>
      <c r="H4587" s="381"/>
      <c r="I4587" s="381"/>
      <c r="J4587" s="381"/>
      <c r="K4587" s="381"/>
      <c r="L4587" s="381"/>
      <c r="M4587" s="381"/>
      <c r="N4587" s="381"/>
      <c r="O4587" s="381"/>
      <c r="P4587" s="381"/>
      <c r="Q4587" s="381"/>
      <c r="R4587" s="379"/>
    </row>
    <row r="4588" spans="1:18" x14ac:dyDescent="0.25">
      <c r="A4588" s="378"/>
      <c r="B4588" s="381"/>
      <c r="C4588" s="381"/>
      <c r="D4588" s="381"/>
      <c r="E4588" s="381"/>
      <c r="F4588" s="381"/>
      <c r="G4588" s="381"/>
      <c r="H4588" s="381"/>
      <c r="I4588" s="381"/>
      <c r="J4588" s="381"/>
      <c r="K4588" s="381"/>
      <c r="L4588" s="381"/>
      <c r="M4588" s="381"/>
      <c r="N4588" s="381"/>
      <c r="O4588" s="381"/>
      <c r="P4588" s="381"/>
      <c r="Q4588" s="381"/>
      <c r="R4588" s="379"/>
    </row>
    <row r="4589" spans="1:18" x14ac:dyDescent="0.25">
      <c r="A4589" s="378"/>
      <c r="B4589" s="381"/>
      <c r="C4589" s="381"/>
      <c r="D4589" s="381"/>
      <c r="E4589" s="381"/>
      <c r="F4589" s="381"/>
      <c r="G4589" s="381"/>
      <c r="H4589" s="381"/>
      <c r="I4589" s="381"/>
      <c r="J4589" s="381"/>
      <c r="K4589" s="381"/>
      <c r="L4589" s="381"/>
      <c r="M4589" s="381"/>
      <c r="N4589" s="381"/>
      <c r="O4589" s="381"/>
      <c r="P4589" s="381"/>
      <c r="Q4589" s="381"/>
      <c r="R4589" s="379"/>
    </row>
    <row r="4590" spans="1:18" x14ac:dyDescent="0.25">
      <c r="A4590" s="378"/>
      <c r="B4590" s="381"/>
      <c r="C4590" s="381"/>
      <c r="D4590" s="381"/>
      <c r="E4590" s="381"/>
      <c r="F4590" s="381"/>
      <c r="G4590" s="381"/>
      <c r="H4590" s="381"/>
      <c r="I4590" s="381"/>
      <c r="J4590" s="381"/>
      <c r="K4590" s="381"/>
      <c r="L4590" s="381"/>
      <c r="M4590" s="381"/>
      <c r="N4590" s="381"/>
      <c r="O4590" s="381"/>
      <c r="P4590" s="381"/>
      <c r="Q4590" s="381"/>
      <c r="R4590" s="379"/>
    </row>
    <row r="4591" spans="1:18" x14ac:dyDescent="0.25">
      <c r="A4591" s="378"/>
      <c r="B4591" s="381"/>
      <c r="C4591" s="381"/>
      <c r="D4591" s="381"/>
      <c r="E4591" s="381"/>
      <c r="F4591" s="381"/>
      <c r="G4591" s="381"/>
      <c r="H4591" s="381"/>
      <c r="I4591" s="381"/>
      <c r="J4591" s="381"/>
      <c r="K4591" s="381"/>
      <c r="L4591" s="381"/>
      <c r="M4591" s="381"/>
      <c r="N4591" s="381"/>
      <c r="O4591" s="381"/>
      <c r="P4591" s="381"/>
      <c r="Q4591" s="381"/>
      <c r="R4591" s="379"/>
    </row>
    <row r="4592" spans="1:18" x14ac:dyDescent="0.25">
      <c r="A4592" s="378"/>
      <c r="B4592" s="381"/>
      <c r="C4592" s="381"/>
      <c r="D4592" s="381"/>
      <c r="E4592" s="381"/>
      <c r="F4592" s="381"/>
      <c r="G4592" s="381"/>
      <c r="H4592" s="381"/>
      <c r="I4592" s="381"/>
      <c r="J4592" s="381"/>
      <c r="K4592" s="381"/>
      <c r="L4592" s="381"/>
      <c r="M4592" s="381"/>
      <c r="N4592" s="381"/>
      <c r="O4592" s="381"/>
      <c r="P4592" s="381"/>
      <c r="Q4592" s="381"/>
      <c r="R4592" s="379"/>
    </row>
    <row r="4593" spans="1:18" x14ac:dyDescent="0.25">
      <c r="A4593" s="378"/>
      <c r="B4593" s="381"/>
      <c r="C4593" s="381"/>
      <c r="D4593" s="381"/>
      <c r="E4593" s="381"/>
      <c r="F4593" s="381"/>
      <c r="G4593" s="381"/>
      <c r="H4593" s="381"/>
      <c r="I4593" s="381"/>
      <c r="J4593" s="381"/>
      <c r="K4593" s="381"/>
      <c r="L4593" s="381"/>
      <c r="M4593" s="381"/>
      <c r="N4593" s="381"/>
      <c r="O4593" s="381"/>
      <c r="P4593" s="381"/>
      <c r="Q4593" s="381"/>
      <c r="R4593" s="379"/>
    </row>
    <row r="4594" spans="1:18" x14ac:dyDescent="0.25">
      <c r="A4594" s="378"/>
      <c r="B4594" s="381"/>
      <c r="C4594" s="381"/>
      <c r="D4594" s="381"/>
      <c r="E4594" s="381"/>
      <c r="F4594" s="381"/>
      <c r="G4594" s="381"/>
      <c r="H4594" s="381"/>
      <c r="I4594" s="381"/>
      <c r="J4594" s="381"/>
      <c r="K4594" s="381"/>
      <c r="L4594" s="381"/>
      <c r="M4594" s="381"/>
      <c r="N4594" s="381"/>
      <c r="O4594" s="381"/>
      <c r="P4594" s="381"/>
      <c r="Q4594" s="381"/>
      <c r="R4594" s="379"/>
    </row>
    <row r="4595" spans="1:18" x14ac:dyDescent="0.25">
      <c r="A4595" s="378"/>
      <c r="B4595" s="381"/>
      <c r="C4595" s="381"/>
      <c r="D4595" s="381"/>
      <c r="E4595" s="381"/>
      <c r="F4595" s="381"/>
      <c r="G4595" s="381"/>
      <c r="H4595" s="381"/>
      <c r="I4595" s="381"/>
      <c r="J4595" s="381"/>
      <c r="K4595" s="381"/>
      <c r="L4595" s="381"/>
      <c r="M4595" s="381"/>
      <c r="N4595" s="381"/>
      <c r="O4595" s="381"/>
      <c r="P4595" s="381"/>
      <c r="Q4595" s="381"/>
      <c r="R4595" s="379"/>
    </row>
    <row r="4596" spans="1:18" x14ac:dyDescent="0.25">
      <c r="A4596" s="378"/>
      <c r="B4596" s="381"/>
      <c r="C4596" s="381"/>
      <c r="D4596" s="381"/>
      <c r="E4596" s="381"/>
      <c r="F4596" s="381"/>
      <c r="G4596" s="381"/>
      <c r="H4596" s="381"/>
      <c r="I4596" s="381"/>
      <c r="J4596" s="381"/>
      <c r="K4596" s="381"/>
      <c r="L4596" s="381"/>
      <c r="M4596" s="381"/>
      <c r="N4596" s="381"/>
      <c r="O4596" s="381"/>
      <c r="P4596" s="381"/>
      <c r="Q4596" s="381"/>
      <c r="R4596" s="379"/>
    </row>
    <row r="4597" spans="1:18" x14ac:dyDescent="0.25">
      <c r="A4597" s="378"/>
      <c r="B4597" s="381"/>
      <c r="C4597" s="381"/>
      <c r="D4597" s="381"/>
      <c r="E4597" s="381"/>
      <c r="F4597" s="381"/>
      <c r="G4597" s="381"/>
      <c r="H4597" s="381"/>
      <c r="I4597" s="381"/>
      <c r="J4597" s="381"/>
      <c r="K4597" s="381"/>
      <c r="L4597" s="381"/>
      <c r="M4597" s="381"/>
      <c r="N4597" s="381"/>
      <c r="O4597" s="381"/>
      <c r="P4597" s="381"/>
      <c r="Q4597" s="381"/>
      <c r="R4597" s="379"/>
    </row>
    <row r="4598" spans="1:18" x14ac:dyDescent="0.25">
      <c r="A4598" s="378"/>
      <c r="B4598" s="381"/>
      <c r="C4598" s="381"/>
      <c r="D4598" s="381"/>
      <c r="E4598" s="381"/>
      <c r="F4598" s="381"/>
      <c r="G4598" s="381"/>
      <c r="H4598" s="381"/>
      <c r="I4598" s="381"/>
      <c r="J4598" s="381"/>
      <c r="K4598" s="381"/>
      <c r="L4598" s="381"/>
      <c r="M4598" s="381"/>
      <c r="N4598" s="381"/>
      <c r="O4598" s="381"/>
      <c r="P4598" s="381"/>
      <c r="Q4598" s="381"/>
      <c r="R4598" s="379"/>
    </row>
    <row r="4599" spans="1:18" x14ac:dyDescent="0.25">
      <c r="A4599" s="378"/>
      <c r="B4599" s="381"/>
      <c r="C4599" s="381"/>
      <c r="D4599" s="381"/>
      <c r="E4599" s="381"/>
      <c r="F4599" s="381"/>
      <c r="G4599" s="381"/>
      <c r="H4599" s="381"/>
      <c r="I4599" s="381"/>
      <c r="J4599" s="381"/>
      <c r="K4599" s="381"/>
      <c r="L4599" s="381"/>
      <c r="M4599" s="381"/>
      <c r="N4599" s="381"/>
      <c r="O4599" s="381"/>
      <c r="P4599" s="381"/>
      <c r="Q4599" s="381"/>
      <c r="R4599" s="379"/>
    </row>
    <row r="4600" spans="1:18" x14ac:dyDescent="0.25">
      <c r="A4600" s="378"/>
      <c r="B4600" s="381"/>
      <c r="C4600" s="381"/>
      <c r="D4600" s="381"/>
      <c r="E4600" s="381"/>
      <c r="F4600" s="381"/>
      <c r="G4600" s="381"/>
      <c r="H4600" s="381"/>
      <c r="I4600" s="381"/>
      <c r="J4600" s="381"/>
      <c r="K4600" s="381"/>
      <c r="L4600" s="381"/>
      <c r="M4600" s="381"/>
      <c r="N4600" s="381"/>
      <c r="O4600" s="381"/>
      <c r="P4600" s="381"/>
      <c r="Q4600" s="381"/>
      <c r="R4600" s="379"/>
    </row>
    <row r="4601" spans="1:18" x14ac:dyDescent="0.25">
      <c r="A4601" s="378"/>
      <c r="B4601" s="381"/>
      <c r="C4601" s="381"/>
      <c r="D4601" s="381"/>
      <c r="E4601" s="381"/>
      <c r="F4601" s="381"/>
      <c r="G4601" s="381"/>
      <c r="H4601" s="381"/>
      <c r="I4601" s="381"/>
      <c r="J4601" s="381"/>
      <c r="K4601" s="381"/>
      <c r="L4601" s="381"/>
      <c r="M4601" s="381"/>
      <c r="N4601" s="381"/>
      <c r="O4601" s="381"/>
      <c r="P4601" s="381"/>
      <c r="Q4601" s="381"/>
      <c r="R4601" s="379"/>
    </row>
    <row r="4602" spans="1:18" x14ac:dyDescent="0.25">
      <c r="A4602" s="378"/>
      <c r="B4602" s="381"/>
      <c r="C4602" s="381"/>
      <c r="D4602" s="381"/>
      <c r="E4602" s="381"/>
      <c r="F4602" s="381"/>
      <c r="G4602" s="381"/>
      <c r="H4602" s="381"/>
      <c r="I4602" s="381"/>
      <c r="J4602" s="381"/>
      <c r="K4602" s="381"/>
      <c r="L4602" s="381"/>
      <c r="M4602" s="381"/>
      <c r="N4602" s="381"/>
      <c r="O4602" s="381"/>
      <c r="P4602" s="381"/>
      <c r="Q4602" s="381"/>
      <c r="R4602" s="379"/>
    </row>
    <row r="4603" spans="1:18" x14ac:dyDescent="0.25">
      <c r="A4603" s="378"/>
      <c r="B4603" s="381"/>
      <c r="C4603" s="381"/>
      <c r="D4603" s="381"/>
      <c r="E4603" s="381"/>
      <c r="F4603" s="381"/>
      <c r="G4603" s="381"/>
      <c r="H4603" s="381"/>
      <c r="I4603" s="381"/>
      <c r="J4603" s="381"/>
      <c r="K4603" s="381"/>
      <c r="L4603" s="381"/>
      <c r="M4603" s="381"/>
      <c r="N4603" s="381"/>
      <c r="O4603" s="381"/>
      <c r="P4603" s="381"/>
      <c r="Q4603" s="381"/>
      <c r="R4603" s="379"/>
    </row>
    <row r="4604" spans="1:18" x14ac:dyDescent="0.25">
      <c r="A4604" s="378"/>
      <c r="B4604" s="381"/>
      <c r="C4604" s="381"/>
      <c r="D4604" s="381"/>
      <c r="E4604" s="381"/>
      <c r="F4604" s="381"/>
      <c r="G4604" s="381"/>
      <c r="H4604" s="381"/>
      <c r="I4604" s="381"/>
      <c r="J4604" s="381"/>
      <c r="K4604" s="381"/>
      <c r="L4604" s="381"/>
      <c r="M4604" s="381"/>
      <c r="N4604" s="381"/>
      <c r="O4604" s="381"/>
      <c r="P4604" s="381"/>
      <c r="Q4604" s="381"/>
      <c r="R4604" s="379"/>
    </row>
    <row r="4605" spans="1:18" x14ac:dyDescent="0.25">
      <c r="A4605" s="378"/>
      <c r="B4605" s="381"/>
      <c r="C4605" s="381"/>
      <c r="D4605" s="381"/>
      <c r="E4605" s="381"/>
      <c r="F4605" s="381"/>
      <c r="G4605" s="381"/>
      <c r="H4605" s="381"/>
      <c r="I4605" s="381"/>
      <c r="J4605" s="381"/>
      <c r="K4605" s="381"/>
      <c r="L4605" s="381"/>
      <c r="M4605" s="381"/>
      <c r="N4605" s="381"/>
      <c r="O4605" s="381"/>
      <c r="P4605" s="381"/>
      <c r="Q4605" s="381"/>
      <c r="R4605" s="379"/>
    </row>
    <row r="4606" spans="1:18" x14ac:dyDescent="0.25">
      <c r="A4606" s="378"/>
      <c r="B4606" s="381"/>
      <c r="C4606" s="381"/>
      <c r="D4606" s="381"/>
      <c r="E4606" s="381"/>
      <c r="F4606" s="381"/>
      <c r="G4606" s="381"/>
      <c r="H4606" s="381"/>
      <c r="I4606" s="381"/>
      <c r="J4606" s="381"/>
      <c r="K4606" s="381"/>
      <c r="L4606" s="381"/>
      <c r="M4606" s="381"/>
      <c r="N4606" s="381"/>
      <c r="O4606" s="381"/>
      <c r="P4606" s="381"/>
      <c r="Q4606" s="381"/>
      <c r="R4606" s="379"/>
    </row>
    <row r="4607" spans="1:18" x14ac:dyDescent="0.25">
      <c r="A4607" s="378"/>
      <c r="B4607" s="381"/>
      <c r="C4607" s="381"/>
      <c r="D4607" s="381"/>
      <c r="E4607" s="381"/>
      <c r="F4607" s="381"/>
      <c r="G4607" s="381"/>
      <c r="H4607" s="381"/>
      <c r="I4607" s="381"/>
      <c r="J4607" s="381"/>
      <c r="K4607" s="381"/>
      <c r="L4607" s="381"/>
      <c r="M4607" s="381"/>
      <c r="N4607" s="381"/>
      <c r="O4607" s="381"/>
      <c r="P4607" s="381"/>
      <c r="Q4607" s="381"/>
      <c r="R4607" s="379"/>
    </row>
    <row r="4608" spans="1:18" x14ac:dyDescent="0.25">
      <c r="A4608" s="378"/>
      <c r="B4608" s="381"/>
      <c r="C4608" s="381"/>
      <c r="D4608" s="381"/>
      <c r="E4608" s="381"/>
      <c r="F4608" s="381"/>
      <c r="G4608" s="381"/>
      <c r="H4608" s="381"/>
      <c r="I4608" s="381"/>
      <c r="J4608" s="381"/>
      <c r="K4608" s="381"/>
      <c r="L4608" s="381"/>
      <c r="M4608" s="381"/>
      <c r="N4608" s="381"/>
      <c r="O4608" s="381"/>
      <c r="P4608" s="381"/>
      <c r="Q4608" s="381"/>
      <c r="R4608" s="379"/>
    </row>
    <row r="4609" spans="1:18" x14ac:dyDescent="0.25">
      <c r="A4609" s="378"/>
      <c r="B4609" s="381"/>
      <c r="C4609" s="381"/>
      <c r="D4609" s="381"/>
      <c r="E4609" s="381"/>
      <c r="F4609" s="381"/>
      <c r="G4609" s="381"/>
      <c r="H4609" s="381"/>
      <c r="I4609" s="381"/>
      <c r="J4609" s="381"/>
      <c r="K4609" s="381"/>
      <c r="L4609" s="381"/>
      <c r="M4609" s="381"/>
      <c r="N4609" s="381"/>
      <c r="O4609" s="381"/>
      <c r="P4609" s="381"/>
      <c r="Q4609" s="381"/>
      <c r="R4609" s="379"/>
    </row>
    <row r="4610" spans="1:18" x14ac:dyDescent="0.25">
      <c r="A4610" s="378"/>
      <c r="B4610" s="381"/>
      <c r="C4610" s="381"/>
      <c r="D4610" s="381"/>
      <c r="E4610" s="381"/>
      <c r="F4610" s="381"/>
      <c r="G4610" s="381"/>
      <c r="H4610" s="381"/>
      <c r="I4610" s="381"/>
      <c r="J4610" s="381"/>
      <c r="K4610" s="381"/>
      <c r="L4610" s="381"/>
      <c r="M4610" s="381"/>
      <c r="N4610" s="381"/>
      <c r="O4610" s="381"/>
      <c r="P4610" s="381"/>
      <c r="Q4610" s="381"/>
      <c r="R4610" s="379"/>
    </row>
    <row r="4611" spans="1:18" x14ac:dyDescent="0.25">
      <c r="A4611" s="378"/>
      <c r="B4611" s="381"/>
      <c r="C4611" s="381"/>
      <c r="D4611" s="381"/>
      <c r="E4611" s="381"/>
      <c r="F4611" s="381"/>
      <c r="G4611" s="381"/>
      <c r="H4611" s="381"/>
      <c r="I4611" s="381"/>
      <c r="J4611" s="381"/>
      <c r="K4611" s="381"/>
      <c r="L4611" s="381"/>
      <c r="M4611" s="381"/>
      <c r="N4611" s="381"/>
      <c r="O4611" s="381"/>
      <c r="P4611" s="381"/>
      <c r="Q4611" s="381"/>
      <c r="R4611" s="379"/>
    </row>
    <row r="4612" spans="1:18" x14ac:dyDescent="0.25">
      <c r="A4612" s="378"/>
      <c r="B4612" s="381"/>
      <c r="C4612" s="381"/>
      <c r="D4612" s="381"/>
      <c r="E4612" s="381"/>
      <c r="F4612" s="381"/>
      <c r="G4612" s="381"/>
      <c r="H4612" s="381"/>
      <c r="I4612" s="381"/>
      <c r="J4612" s="381"/>
      <c r="K4612" s="381"/>
      <c r="L4612" s="381"/>
      <c r="M4612" s="381"/>
      <c r="N4612" s="381"/>
      <c r="O4612" s="381"/>
      <c r="P4612" s="381"/>
      <c r="Q4612" s="381"/>
      <c r="R4612" s="379"/>
    </row>
    <row r="4613" spans="1:18" x14ac:dyDescent="0.25">
      <c r="A4613" s="378"/>
      <c r="B4613" s="381"/>
      <c r="C4613" s="381"/>
      <c r="D4613" s="381"/>
      <c r="E4613" s="381"/>
      <c r="F4613" s="381"/>
      <c r="G4613" s="381"/>
      <c r="H4613" s="381"/>
      <c r="I4613" s="381"/>
      <c r="J4613" s="381"/>
      <c r="K4613" s="381"/>
      <c r="L4613" s="381"/>
      <c r="M4613" s="381"/>
      <c r="N4613" s="381"/>
      <c r="O4613" s="381"/>
      <c r="P4613" s="381"/>
      <c r="Q4613" s="381"/>
      <c r="R4613" s="379"/>
    </row>
    <row r="4614" spans="1:18" x14ac:dyDescent="0.25">
      <c r="A4614" s="378"/>
      <c r="B4614" s="381"/>
      <c r="C4614" s="381"/>
      <c r="D4614" s="381"/>
      <c r="E4614" s="381"/>
      <c r="F4614" s="381"/>
      <c r="G4614" s="381"/>
      <c r="H4614" s="381"/>
      <c r="I4614" s="381"/>
      <c r="J4614" s="381"/>
      <c r="K4614" s="381"/>
      <c r="L4614" s="381"/>
      <c r="M4614" s="381"/>
      <c r="N4614" s="381"/>
      <c r="O4614" s="381"/>
      <c r="P4614" s="381"/>
      <c r="Q4614" s="381"/>
      <c r="R4614" s="379"/>
    </row>
    <row r="4615" spans="1:18" x14ac:dyDescent="0.25">
      <c r="A4615" s="378"/>
      <c r="B4615" s="381"/>
      <c r="C4615" s="381"/>
      <c r="D4615" s="381"/>
      <c r="E4615" s="381"/>
      <c r="F4615" s="381"/>
      <c r="G4615" s="381"/>
      <c r="H4615" s="381"/>
      <c r="I4615" s="381"/>
      <c r="J4615" s="381"/>
      <c r="K4615" s="381"/>
      <c r="L4615" s="381"/>
      <c r="M4615" s="381"/>
      <c r="N4615" s="381"/>
      <c r="O4615" s="381"/>
      <c r="P4615" s="381"/>
      <c r="Q4615" s="381"/>
      <c r="R4615" s="379"/>
    </row>
    <row r="4616" spans="1:18" x14ac:dyDescent="0.25">
      <c r="A4616" s="378"/>
      <c r="B4616" s="381"/>
      <c r="C4616" s="381"/>
      <c r="D4616" s="381"/>
      <c r="E4616" s="381"/>
      <c r="F4616" s="381"/>
      <c r="G4616" s="381"/>
      <c r="H4616" s="381"/>
      <c r="I4616" s="381"/>
      <c r="J4616" s="381"/>
      <c r="K4616" s="381"/>
      <c r="L4616" s="381"/>
      <c r="M4616" s="381"/>
      <c r="N4616" s="381"/>
      <c r="O4616" s="381"/>
      <c r="P4616" s="381"/>
      <c r="Q4616" s="381"/>
      <c r="R4616" s="379"/>
    </row>
    <row r="4617" spans="1:18" x14ac:dyDescent="0.25">
      <c r="A4617" s="378"/>
      <c r="B4617" s="381"/>
      <c r="C4617" s="381"/>
      <c r="D4617" s="381"/>
      <c r="E4617" s="381"/>
      <c r="F4617" s="381"/>
      <c r="G4617" s="381"/>
      <c r="H4617" s="381"/>
      <c r="I4617" s="381"/>
      <c r="J4617" s="381"/>
      <c r="K4617" s="381"/>
      <c r="L4617" s="381"/>
      <c r="M4617" s="381"/>
      <c r="N4617" s="381"/>
      <c r="O4617" s="381"/>
      <c r="P4617" s="381"/>
      <c r="Q4617" s="381"/>
      <c r="R4617" s="379"/>
    </row>
    <row r="4618" spans="1:18" x14ac:dyDescent="0.25">
      <c r="A4618" s="378"/>
      <c r="B4618" s="381"/>
      <c r="C4618" s="381"/>
      <c r="D4618" s="381"/>
      <c r="E4618" s="381"/>
      <c r="F4618" s="381"/>
      <c r="G4618" s="381"/>
      <c r="H4618" s="381"/>
      <c r="I4618" s="381"/>
      <c r="J4618" s="381"/>
      <c r="K4618" s="381"/>
      <c r="L4618" s="381"/>
      <c r="M4618" s="381"/>
      <c r="N4618" s="381"/>
      <c r="O4618" s="381"/>
      <c r="P4618" s="381"/>
      <c r="Q4618" s="381"/>
      <c r="R4618" s="379"/>
    </row>
    <row r="4619" spans="1:18" x14ac:dyDescent="0.25">
      <c r="A4619" s="378"/>
      <c r="B4619" s="381"/>
      <c r="C4619" s="381"/>
      <c r="D4619" s="381"/>
      <c r="E4619" s="381"/>
      <c r="F4619" s="381"/>
      <c r="G4619" s="381"/>
      <c r="H4619" s="381"/>
      <c r="I4619" s="381"/>
      <c r="J4619" s="381"/>
      <c r="K4619" s="381"/>
      <c r="L4619" s="381"/>
      <c r="M4619" s="381"/>
      <c r="N4619" s="381"/>
      <c r="O4619" s="381"/>
      <c r="P4619" s="381"/>
      <c r="Q4619" s="381"/>
      <c r="R4619" s="379"/>
    </row>
    <row r="4620" spans="1:18" x14ac:dyDescent="0.25">
      <c r="A4620" s="378"/>
      <c r="B4620" s="381"/>
      <c r="C4620" s="381"/>
      <c r="D4620" s="381"/>
      <c r="E4620" s="381"/>
      <c r="F4620" s="381"/>
      <c r="G4620" s="381"/>
      <c r="H4620" s="381"/>
      <c r="I4620" s="381"/>
      <c r="J4620" s="381"/>
      <c r="K4620" s="381"/>
      <c r="L4620" s="381"/>
      <c r="M4620" s="381"/>
      <c r="N4620" s="381"/>
      <c r="O4620" s="381"/>
      <c r="P4620" s="381"/>
      <c r="Q4620" s="381"/>
      <c r="R4620" s="379"/>
    </row>
    <row r="4621" spans="1:18" x14ac:dyDescent="0.25">
      <c r="A4621" s="378"/>
      <c r="B4621" s="381"/>
      <c r="C4621" s="381"/>
      <c r="D4621" s="381"/>
      <c r="E4621" s="381"/>
      <c r="F4621" s="381"/>
      <c r="G4621" s="381"/>
      <c r="H4621" s="381"/>
      <c r="I4621" s="381"/>
      <c r="J4621" s="381"/>
      <c r="K4621" s="381"/>
      <c r="L4621" s="381"/>
      <c r="M4621" s="381"/>
      <c r="N4621" s="381"/>
      <c r="O4621" s="381"/>
      <c r="P4621" s="381"/>
      <c r="Q4621" s="381"/>
      <c r="R4621" s="379"/>
    </row>
    <row r="4622" spans="1:18" x14ac:dyDescent="0.25">
      <c r="A4622" s="378"/>
      <c r="B4622" s="381"/>
      <c r="C4622" s="381"/>
      <c r="D4622" s="381"/>
      <c r="E4622" s="381"/>
      <c r="F4622" s="381"/>
      <c r="G4622" s="381"/>
      <c r="H4622" s="381"/>
      <c r="I4622" s="381"/>
      <c r="J4622" s="381"/>
      <c r="K4622" s="381"/>
      <c r="L4622" s="381"/>
      <c r="M4622" s="381"/>
      <c r="N4622" s="381"/>
      <c r="O4622" s="381"/>
      <c r="P4622" s="381"/>
      <c r="Q4622" s="381"/>
      <c r="R4622" s="379"/>
    </row>
    <row r="4623" spans="1:18" x14ac:dyDescent="0.25">
      <c r="A4623" s="378"/>
      <c r="B4623" s="381"/>
      <c r="C4623" s="381"/>
      <c r="D4623" s="381"/>
      <c r="E4623" s="381"/>
      <c r="F4623" s="381"/>
      <c r="G4623" s="381"/>
      <c r="H4623" s="381"/>
      <c r="I4623" s="381"/>
      <c r="J4623" s="381"/>
      <c r="K4623" s="381"/>
      <c r="L4623" s="381"/>
      <c r="M4623" s="381"/>
      <c r="N4623" s="381"/>
      <c r="O4623" s="381"/>
      <c r="P4623" s="381"/>
      <c r="Q4623" s="381"/>
      <c r="R4623" s="379"/>
    </row>
    <row r="4624" spans="1:18" x14ac:dyDescent="0.25">
      <c r="A4624" s="378"/>
      <c r="B4624" s="381"/>
      <c r="C4624" s="381"/>
      <c r="D4624" s="381"/>
      <c r="E4624" s="381"/>
      <c r="F4624" s="381"/>
      <c r="G4624" s="381"/>
      <c r="H4624" s="381"/>
      <c r="I4624" s="381"/>
      <c r="J4624" s="381"/>
      <c r="K4624" s="381"/>
      <c r="L4624" s="381"/>
      <c r="M4624" s="381"/>
      <c r="N4624" s="381"/>
      <c r="O4624" s="381"/>
      <c r="P4624" s="381"/>
      <c r="Q4624" s="381"/>
      <c r="R4624" s="379"/>
    </row>
    <row r="4625" spans="1:18" x14ac:dyDescent="0.25">
      <c r="A4625" s="378"/>
      <c r="B4625" s="381"/>
      <c r="C4625" s="381"/>
      <c r="D4625" s="381"/>
      <c r="E4625" s="381"/>
      <c r="F4625" s="381"/>
      <c r="G4625" s="381"/>
      <c r="H4625" s="381"/>
      <c r="I4625" s="381"/>
      <c r="J4625" s="381"/>
      <c r="K4625" s="381"/>
      <c r="L4625" s="381"/>
      <c r="M4625" s="381"/>
      <c r="N4625" s="381"/>
      <c r="O4625" s="381"/>
      <c r="P4625" s="381"/>
      <c r="Q4625" s="381"/>
      <c r="R4625" s="379"/>
    </row>
    <row r="4626" spans="1:18" x14ac:dyDescent="0.25">
      <c r="A4626" s="378"/>
      <c r="B4626" s="381"/>
      <c r="C4626" s="381"/>
      <c r="D4626" s="381"/>
      <c r="E4626" s="381"/>
      <c r="F4626" s="381"/>
      <c r="G4626" s="381"/>
      <c r="H4626" s="381"/>
      <c r="I4626" s="381"/>
      <c r="J4626" s="381"/>
      <c r="K4626" s="381"/>
      <c r="L4626" s="381"/>
      <c r="M4626" s="381"/>
      <c r="N4626" s="381"/>
      <c r="O4626" s="381"/>
      <c r="P4626" s="381"/>
      <c r="Q4626" s="381"/>
      <c r="R4626" s="379"/>
    </row>
    <row r="4627" spans="1:18" x14ac:dyDescent="0.25">
      <c r="A4627" s="378"/>
      <c r="B4627" s="381"/>
      <c r="C4627" s="381"/>
      <c r="D4627" s="381"/>
      <c r="E4627" s="381"/>
      <c r="F4627" s="381"/>
      <c r="G4627" s="381"/>
      <c r="H4627" s="381"/>
      <c r="I4627" s="381"/>
      <c r="J4627" s="381"/>
      <c r="K4627" s="381"/>
      <c r="L4627" s="381"/>
      <c r="M4627" s="381"/>
      <c r="N4627" s="381"/>
      <c r="O4627" s="381"/>
      <c r="P4627" s="381"/>
      <c r="Q4627" s="381"/>
      <c r="R4627" s="379"/>
    </row>
    <row r="4628" spans="1:18" x14ac:dyDescent="0.25">
      <c r="A4628" s="378"/>
      <c r="B4628" s="381"/>
      <c r="C4628" s="381"/>
      <c r="D4628" s="381"/>
      <c r="E4628" s="381"/>
      <c r="F4628" s="381"/>
      <c r="G4628" s="381"/>
      <c r="H4628" s="381"/>
      <c r="I4628" s="381"/>
      <c r="J4628" s="381"/>
      <c r="K4628" s="381"/>
      <c r="L4628" s="381"/>
      <c r="M4628" s="381"/>
      <c r="N4628" s="381"/>
      <c r="O4628" s="381"/>
      <c r="P4628" s="381"/>
      <c r="Q4628" s="381"/>
      <c r="R4628" s="379"/>
    </row>
    <row r="4629" spans="1:18" x14ac:dyDescent="0.25">
      <c r="A4629" s="378"/>
      <c r="B4629" s="381"/>
      <c r="C4629" s="381"/>
      <c r="D4629" s="381"/>
      <c r="E4629" s="381"/>
      <c r="F4629" s="381"/>
      <c r="G4629" s="381"/>
      <c r="H4629" s="381"/>
      <c r="I4629" s="381"/>
      <c r="J4629" s="381"/>
      <c r="K4629" s="381"/>
      <c r="L4629" s="381"/>
      <c r="M4629" s="381"/>
      <c r="N4629" s="381"/>
      <c r="O4629" s="381"/>
      <c r="P4629" s="381"/>
      <c r="Q4629" s="381"/>
      <c r="R4629" s="379"/>
    </row>
    <row r="4630" spans="1:18" x14ac:dyDescent="0.25">
      <c r="A4630" s="378"/>
      <c r="B4630" s="381"/>
      <c r="C4630" s="381"/>
      <c r="D4630" s="381"/>
      <c r="E4630" s="381"/>
      <c r="F4630" s="381"/>
      <c r="G4630" s="381"/>
      <c r="H4630" s="381"/>
      <c r="I4630" s="381"/>
      <c r="J4630" s="381"/>
      <c r="K4630" s="381"/>
      <c r="L4630" s="381"/>
      <c r="M4630" s="381"/>
      <c r="N4630" s="381"/>
      <c r="O4630" s="381"/>
      <c r="P4630" s="381"/>
      <c r="Q4630" s="381"/>
      <c r="R4630" s="379"/>
    </row>
    <row r="4631" spans="1:18" x14ac:dyDescent="0.25">
      <c r="A4631" s="378"/>
      <c r="B4631" s="381"/>
      <c r="C4631" s="381"/>
      <c r="D4631" s="381"/>
      <c r="E4631" s="381"/>
      <c r="F4631" s="381"/>
      <c r="G4631" s="381"/>
      <c r="H4631" s="381"/>
      <c r="I4631" s="381"/>
      <c r="J4631" s="381"/>
      <c r="K4631" s="381"/>
      <c r="L4631" s="381"/>
      <c r="M4631" s="381"/>
      <c r="N4631" s="381"/>
      <c r="O4631" s="381"/>
      <c r="P4631" s="381"/>
      <c r="Q4631" s="381"/>
      <c r="R4631" s="379"/>
    </row>
    <row r="4632" spans="1:18" x14ac:dyDescent="0.25">
      <c r="A4632" s="378"/>
      <c r="B4632" s="381"/>
      <c r="C4632" s="381"/>
      <c r="D4632" s="381"/>
      <c r="E4632" s="381"/>
      <c r="F4632" s="381"/>
      <c r="G4632" s="381"/>
      <c r="H4632" s="381"/>
      <c r="I4632" s="381"/>
      <c r="J4632" s="381"/>
      <c r="K4632" s="381"/>
      <c r="L4632" s="381"/>
      <c r="M4632" s="381"/>
      <c r="N4632" s="381"/>
      <c r="O4632" s="381"/>
      <c r="P4632" s="381"/>
      <c r="Q4632" s="381"/>
      <c r="R4632" s="379"/>
    </row>
    <row r="4633" spans="1:18" x14ac:dyDescent="0.25">
      <c r="A4633" s="378"/>
      <c r="B4633" s="381"/>
      <c r="C4633" s="381"/>
      <c r="D4633" s="381"/>
      <c r="E4633" s="381"/>
      <c r="F4633" s="381"/>
      <c r="G4633" s="381"/>
      <c r="H4633" s="381"/>
      <c r="I4633" s="381"/>
      <c r="J4633" s="381"/>
      <c r="K4633" s="381"/>
      <c r="L4633" s="381"/>
      <c r="M4633" s="381"/>
      <c r="N4633" s="381"/>
      <c r="O4633" s="381"/>
      <c r="P4633" s="381"/>
      <c r="Q4633" s="381"/>
      <c r="R4633" s="379"/>
    </row>
    <row r="4634" spans="1:18" x14ac:dyDescent="0.25">
      <c r="A4634" s="378"/>
      <c r="B4634" s="381"/>
      <c r="C4634" s="381"/>
      <c r="D4634" s="381"/>
      <c r="E4634" s="381"/>
      <c r="F4634" s="381"/>
      <c r="G4634" s="381"/>
      <c r="H4634" s="381"/>
      <c r="I4634" s="381"/>
      <c r="J4634" s="381"/>
      <c r="K4634" s="381"/>
      <c r="L4634" s="381"/>
      <c r="M4634" s="381"/>
      <c r="N4634" s="381"/>
      <c r="O4634" s="381"/>
      <c r="P4634" s="381"/>
      <c r="Q4634" s="381"/>
      <c r="R4634" s="379"/>
    </row>
    <row r="4635" spans="1:18" x14ac:dyDescent="0.25">
      <c r="A4635" s="378"/>
      <c r="B4635" s="381"/>
      <c r="C4635" s="381"/>
      <c r="D4635" s="381"/>
      <c r="E4635" s="381"/>
      <c r="F4635" s="381"/>
      <c r="G4635" s="381"/>
      <c r="H4635" s="381"/>
      <c r="I4635" s="381"/>
      <c r="J4635" s="381"/>
      <c r="K4635" s="381"/>
      <c r="L4635" s="381"/>
      <c r="M4635" s="381"/>
      <c r="N4635" s="381"/>
      <c r="O4635" s="381"/>
      <c r="P4635" s="381"/>
      <c r="Q4635" s="381"/>
      <c r="R4635" s="379"/>
    </row>
    <row r="4636" spans="1:18" x14ac:dyDescent="0.25">
      <c r="A4636" s="378"/>
      <c r="B4636" s="381"/>
      <c r="C4636" s="381"/>
      <c r="D4636" s="381"/>
      <c r="E4636" s="381"/>
      <c r="F4636" s="381"/>
      <c r="G4636" s="381"/>
      <c r="H4636" s="381"/>
      <c r="I4636" s="381"/>
      <c r="J4636" s="381"/>
      <c r="K4636" s="381"/>
      <c r="L4636" s="381"/>
      <c r="M4636" s="381"/>
      <c r="N4636" s="381"/>
      <c r="O4636" s="381"/>
      <c r="P4636" s="381"/>
      <c r="Q4636" s="381"/>
      <c r="R4636" s="379"/>
    </row>
    <row r="4637" spans="1:18" x14ac:dyDescent="0.25">
      <c r="A4637" s="378"/>
      <c r="B4637" s="381"/>
      <c r="C4637" s="381"/>
      <c r="D4637" s="381"/>
      <c r="E4637" s="381"/>
      <c r="F4637" s="381"/>
      <c r="G4637" s="381"/>
      <c r="H4637" s="381"/>
      <c r="I4637" s="381"/>
      <c r="J4637" s="381"/>
      <c r="K4637" s="381"/>
      <c r="L4637" s="381"/>
      <c r="M4637" s="381"/>
      <c r="N4637" s="381"/>
      <c r="O4637" s="381"/>
      <c r="P4637" s="381"/>
      <c r="Q4637" s="381"/>
      <c r="R4637" s="379"/>
    </row>
    <row r="4638" spans="1:18" x14ac:dyDescent="0.25">
      <c r="A4638" s="378"/>
      <c r="B4638" s="381"/>
      <c r="C4638" s="381"/>
      <c r="D4638" s="381"/>
      <c r="E4638" s="381"/>
      <c r="F4638" s="381"/>
      <c r="G4638" s="381"/>
      <c r="H4638" s="381"/>
      <c r="I4638" s="381"/>
      <c r="J4638" s="381"/>
      <c r="K4638" s="381"/>
      <c r="L4638" s="381"/>
      <c r="M4638" s="381"/>
      <c r="N4638" s="381"/>
      <c r="O4638" s="381"/>
      <c r="P4638" s="381"/>
      <c r="Q4638" s="381"/>
      <c r="R4638" s="379"/>
    </row>
    <row r="4639" spans="1:18" x14ac:dyDescent="0.25">
      <c r="A4639" s="378"/>
      <c r="B4639" s="381"/>
      <c r="C4639" s="381"/>
      <c r="D4639" s="381"/>
      <c r="E4639" s="381"/>
      <c r="F4639" s="381"/>
      <c r="G4639" s="381"/>
      <c r="H4639" s="381"/>
      <c r="I4639" s="381"/>
      <c r="J4639" s="381"/>
      <c r="K4639" s="381"/>
      <c r="L4639" s="381"/>
      <c r="M4639" s="381"/>
      <c r="N4639" s="381"/>
      <c r="O4639" s="381"/>
      <c r="P4639" s="381"/>
      <c r="Q4639" s="381"/>
      <c r="R4639" s="379"/>
    </row>
    <row r="4640" spans="1:18" x14ac:dyDescent="0.25">
      <c r="A4640" s="378"/>
      <c r="B4640" s="381"/>
      <c r="C4640" s="381"/>
      <c r="D4640" s="381"/>
      <c r="E4640" s="381"/>
      <c r="F4640" s="381"/>
      <c r="G4640" s="381"/>
      <c r="H4640" s="381"/>
      <c r="I4640" s="381"/>
      <c r="J4640" s="381"/>
      <c r="K4640" s="381"/>
      <c r="L4640" s="381"/>
      <c r="M4640" s="381"/>
      <c r="N4640" s="381"/>
      <c r="O4640" s="381"/>
      <c r="P4640" s="381"/>
      <c r="Q4640" s="381"/>
      <c r="R4640" s="379"/>
    </row>
    <row r="4641" spans="1:18" x14ac:dyDescent="0.25">
      <c r="A4641" s="378"/>
      <c r="B4641" s="381"/>
      <c r="C4641" s="381"/>
      <c r="D4641" s="381"/>
      <c r="E4641" s="381"/>
      <c r="F4641" s="381"/>
      <c r="G4641" s="381"/>
      <c r="H4641" s="381"/>
      <c r="I4641" s="381"/>
      <c r="J4641" s="381"/>
      <c r="K4641" s="381"/>
      <c r="L4641" s="381"/>
      <c r="M4641" s="381"/>
      <c r="N4641" s="381"/>
      <c r="O4641" s="381"/>
      <c r="P4641" s="381"/>
      <c r="Q4641" s="381"/>
      <c r="R4641" s="379"/>
    </row>
    <row r="4642" spans="1:18" x14ac:dyDescent="0.25">
      <c r="A4642" s="378"/>
      <c r="B4642" s="381"/>
      <c r="C4642" s="381"/>
      <c r="D4642" s="381"/>
      <c r="E4642" s="381"/>
      <c r="F4642" s="381"/>
      <c r="G4642" s="381"/>
      <c r="H4642" s="381"/>
      <c r="I4642" s="381"/>
      <c r="J4642" s="381"/>
      <c r="K4642" s="381"/>
      <c r="L4642" s="381"/>
      <c r="M4642" s="381"/>
      <c r="N4642" s="381"/>
      <c r="O4642" s="381"/>
      <c r="P4642" s="381"/>
      <c r="Q4642" s="381"/>
      <c r="R4642" s="379"/>
    </row>
    <row r="4643" spans="1:18" x14ac:dyDescent="0.25">
      <c r="A4643" s="378"/>
      <c r="B4643" s="381"/>
      <c r="C4643" s="381"/>
      <c r="D4643" s="381"/>
      <c r="E4643" s="381"/>
      <c r="F4643" s="381"/>
      <c r="G4643" s="381"/>
      <c r="H4643" s="381"/>
      <c r="I4643" s="381"/>
      <c r="J4643" s="381"/>
      <c r="K4643" s="381"/>
      <c r="L4643" s="381"/>
      <c r="M4643" s="381"/>
      <c r="N4643" s="381"/>
      <c r="O4643" s="381"/>
      <c r="P4643" s="381"/>
      <c r="Q4643" s="381"/>
      <c r="R4643" s="379"/>
    </row>
    <row r="4644" spans="1:18" x14ac:dyDescent="0.25">
      <c r="A4644" s="378"/>
      <c r="B4644" s="381"/>
      <c r="C4644" s="381"/>
      <c r="D4644" s="381"/>
      <c r="E4644" s="381"/>
      <c r="F4644" s="381"/>
      <c r="G4644" s="381"/>
      <c r="H4644" s="381"/>
      <c r="I4644" s="381"/>
      <c r="J4644" s="381"/>
      <c r="K4644" s="381"/>
      <c r="L4644" s="381"/>
      <c r="M4644" s="381"/>
      <c r="N4644" s="381"/>
      <c r="O4644" s="381"/>
      <c r="P4644" s="381"/>
      <c r="Q4644" s="381"/>
      <c r="R4644" s="379"/>
    </row>
    <row r="4645" spans="1:18" x14ac:dyDescent="0.25">
      <c r="A4645" s="378"/>
      <c r="B4645" s="381"/>
      <c r="C4645" s="381"/>
      <c r="D4645" s="381"/>
      <c r="E4645" s="381"/>
      <c r="F4645" s="381"/>
      <c r="G4645" s="381"/>
      <c r="H4645" s="381"/>
      <c r="I4645" s="381"/>
      <c r="J4645" s="381"/>
      <c r="K4645" s="381"/>
      <c r="L4645" s="381"/>
      <c r="M4645" s="381"/>
      <c r="N4645" s="381"/>
      <c r="O4645" s="381"/>
      <c r="P4645" s="381"/>
      <c r="Q4645" s="381"/>
      <c r="R4645" s="379"/>
    </row>
    <row r="4646" spans="1:18" x14ac:dyDescent="0.25">
      <c r="A4646" s="378"/>
      <c r="B4646" s="381"/>
      <c r="C4646" s="381"/>
      <c r="D4646" s="381"/>
      <c r="E4646" s="381"/>
      <c r="F4646" s="381"/>
      <c r="G4646" s="381"/>
      <c r="H4646" s="381"/>
      <c r="I4646" s="381"/>
      <c r="J4646" s="381"/>
      <c r="K4646" s="381"/>
      <c r="L4646" s="381"/>
      <c r="M4646" s="381"/>
      <c r="N4646" s="381"/>
      <c r="O4646" s="381"/>
      <c r="P4646" s="381"/>
      <c r="Q4646" s="381"/>
      <c r="R4646" s="379"/>
    </row>
    <row r="4647" spans="1:18" x14ac:dyDescent="0.25">
      <c r="A4647" s="378"/>
      <c r="B4647" s="381"/>
      <c r="C4647" s="381"/>
      <c r="D4647" s="381"/>
      <c r="E4647" s="381"/>
      <c r="F4647" s="381"/>
      <c r="G4647" s="381"/>
      <c r="H4647" s="381"/>
      <c r="I4647" s="381"/>
      <c r="J4647" s="381"/>
      <c r="K4647" s="381"/>
      <c r="L4647" s="381"/>
      <c r="M4647" s="381"/>
      <c r="N4647" s="381"/>
      <c r="O4647" s="381"/>
      <c r="P4647" s="381"/>
      <c r="Q4647" s="381"/>
      <c r="R4647" s="379"/>
    </row>
    <row r="4648" spans="1:18" x14ac:dyDescent="0.25">
      <c r="A4648" s="378"/>
      <c r="B4648" s="381"/>
      <c r="C4648" s="381"/>
      <c r="D4648" s="381"/>
      <c r="E4648" s="381"/>
      <c r="F4648" s="381"/>
      <c r="G4648" s="381"/>
      <c r="H4648" s="381"/>
      <c r="I4648" s="381"/>
      <c r="J4648" s="381"/>
      <c r="K4648" s="381"/>
      <c r="L4648" s="381"/>
      <c r="M4648" s="381"/>
      <c r="N4648" s="381"/>
      <c r="O4648" s="381"/>
      <c r="P4648" s="381"/>
      <c r="Q4648" s="381"/>
      <c r="R4648" s="379"/>
    </row>
    <row r="4649" spans="1:18" x14ac:dyDescent="0.25">
      <c r="A4649" s="378"/>
      <c r="B4649" s="381"/>
      <c r="C4649" s="381"/>
      <c r="D4649" s="381"/>
      <c r="E4649" s="381"/>
      <c r="F4649" s="381"/>
      <c r="G4649" s="381"/>
      <c r="H4649" s="381"/>
      <c r="I4649" s="381"/>
      <c r="J4649" s="381"/>
      <c r="K4649" s="381"/>
      <c r="L4649" s="381"/>
      <c r="M4649" s="381"/>
      <c r="N4649" s="381"/>
      <c r="O4649" s="381"/>
      <c r="P4649" s="381"/>
      <c r="Q4649" s="381"/>
      <c r="R4649" s="379"/>
    </row>
    <row r="4650" spans="1:18" x14ac:dyDescent="0.25">
      <c r="A4650" s="378"/>
      <c r="B4650" s="381"/>
      <c r="C4650" s="381"/>
      <c r="D4650" s="381"/>
      <c r="E4650" s="381"/>
      <c r="F4650" s="381"/>
      <c r="G4650" s="381"/>
      <c r="H4650" s="381"/>
      <c r="I4650" s="381"/>
      <c r="J4650" s="381"/>
      <c r="K4650" s="381"/>
      <c r="L4650" s="381"/>
      <c r="M4650" s="381"/>
      <c r="N4650" s="381"/>
      <c r="O4650" s="381"/>
      <c r="P4650" s="381"/>
      <c r="Q4650" s="381"/>
      <c r="R4650" s="379"/>
    </row>
    <row r="4651" spans="1:18" x14ac:dyDescent="0.25">
      <c r="A4651" s="378"/>
      <c r="B4651" s="381"/>
      <c r="C4651" s="381"/>
      <c r="D4651" s="381"/>
      <c r="E4651" s="381"/>
      <c r="F4651" s="381"/>
      <c r="G4651" s="381"/>
      <c r="H4651" s="381"/>
      <c r="I4651" s="381"/>
      <c r="J4651" s="381"/>
      <c r="K4651" s="381"/>
      <c r="L4651" s="381"/>
      <c r="M4651" s="381"/>
      <c r="N4651" s="381"/>
      <c r="O4651" s="381"/>
      <c r="P4651" s="381"/>
      <c r="Q4651" s="381"/>
      <c r="R4651" s="379"/>
    </row>
    <row r="4652" spans="1:18" x14ac:dyDescent="0.25">
      <c r="A4652" s="378"/>
      <c r="B4652" s="381"/>
      <c r="C4652" s="381"/>
      <c r="D4652" s="381"/>
      <c r="E4652" s="381"/>
      <c r="F4652" s="381"/>
      <c r="G4652" s="381"/>
      <c r="H4652" s="381"/>
      <c r="I4652" s="381"/>
      <c r="J4652" s="381"/>
      <c r="K4652" s="381"/>
      <c r="L4652" s="381"/>
      <c r="M4652" s="381"/>
      <c r="N4652" s="381"/>
      <c r="O4652" s="381"/>
      <c r="P4652" s="381"/>
      <c r="Q4652" s="381"/>
      <c r="R4652" s="379"/>
    </row>
    <row r="4653" spans="1:18" x14ac:dyDescent="0.25">
      <c r="A4653" s="378"/>
      <c r="B4653" s="381"/>
      <c r="C4653" s="381"/>
      <c r="D4653" s="381"/>
      <c r="E4653" s="381"/>
      <c r="F4653" s="381"/>
      <c r="G4653" s="381"/>
      <c r="H4653" s="381"/>
      <c r="I4653" s="381"/>
      <c r="J4653" s="381"/>
      <c r="K4653" s="381"/>
      <c r="L4653" s="381"/>
      <c r="M4653" s="381"/>
      <c r="N4653" s="381"/>
      <c r="O4653" s="381"/>
      <c r="P4653" s="381"/>
      <c r="Q4653" s="381"/>
      <c r="R4653" s="379"/>
    </row>
    <row r="4654" spans="1:18" x14ac:dyDescent="0.25">
      <c r="A4654" s="378"/>
      <c r="B4654" s="381"/>
      <c r="C4654" s="381"/>
      <c r="D4654" s="381"/>
      <c r="E4654" s="381"/>
      <c r="F4654" s="381"/>
      <c r="G4654" s="381"/>
      <c r="H4654" s="381"/>
      <c r="I4654" s="381"/>
      <c r="J4654" s="381"/>
      <c r="K4654" s="381"/>
      <c r="L4654" s="381"/>
      <c r="M4654" s="381"/>
      <c r="N4654" s="381"/>
      <c r="O4654" s="381"/>
      <c r="P4654" s="381"/>
      <c r="Q4654" s="381"/>
      <c r="R4654" s="379"/>
    </row>
    <row r="4655" spans="1:18" x14ac:dyDescent="0.25">
      <c r="A4655" s="378"/>
      <c r="B4655" s="381"/>
      <c r="C4655" s="381"/>
      <c r="D4655" s="381"/>
      <c r="E4655" s="381"/>
      <c r="F4655" s="381"/>
      <c r="G4655" s="381"/>
      <c r="H4655" s="381"/>
      <c r="I4655" s="381"/>
      <c r="J4655" s="381"/>
      <c r="K4655" s="381"/>
      <c r="L4655" s="381"/>
      <c r="M4655" s="381"/>
      <c r="N4655" s="381"/>
      <c r="O4655" s="381"/>
      <c r="P4655" s="381"/>
      <c r="Q4655" s="381"/>
      <c r="R4655" s="379"/>
    </row>
    <row r="4656" spans="1:18" x14ac:dyDescent="0.25">
      <c r="A4656" s="378"/>
      <c r="B4656" s="381"/>
      <c r="C4656" s="381"/>
      <c r="D4656" s="381"/>
      <c r="E4656" s="381"/>
      <c r="F4656" s="381"/>
      <c r="G4656" s="381"/>
      <c r="H4656" s="381"/>
      <c r="I4656" s="381"/>
      <c r="J4656" s="381"/>
      <c r="K4656" s="381"/>
      <c r="L4656" s="381"/>
      <c r="M4656" s="381"/>
      <c r="N4656" s="381"/>
      <c r="O4656" s="381"/>
      <c r="P4656" s="381"/>
      <c r="Q4656" s="381"/>
      <c r="R4656" s="379"/>
    </row>
    <row r="4657" spans="1:18" x14ac:dyDescent="0.25">
      <c r="A4657" s="378"/>
      <c r="B4657" s="381"/>
      <c r="C4657" s="381"/>
      <c r="D4657" s="381"/>
      <c r="E4657" s="381"/>
      <c r="F4657" s="381"/>
      <c r="G4657" s="381"/>
      <c r="H4657" s="381"/>
      <c r="I4657" s="381"/>
      <c r="J4657" s="381"/>
      <c r="K4657" s="381"/>
      <c r="L4657" s="381"/>
      <c r="M4657" s="381"/>
      <c r="N4657" s="381"/>
      <c r="O4657" s="381"/>
      <c r="P4657" s="381"/>
      <c r="Q4657" s="381"/>
      <c r="R4657" s="379"/>
    </row>
    <row r="4658" spans="1:18" x14ac:dyDescent="0.25">
      <c r="A4658" s="378"/>
      <c r="B4658" s="381"/>
      <c r="C4658" s="381"/>
      <c r="D4658" s="381"/>
      <c r="E4658" s="381"/>
      <c r="F4658" s="381"/>
      <c r="G4658" s="381"/>
      <c r="H4658" s="381"/>
      <c r="I4658" s="381"/>
      <c r="J4658" s="381"/>
      <c r="K4658" s="381"/>
      <c r="L4658" s="381"/>
      <c r="M4658" s="381"/>
      <c r="N4658" s="381"/>
      <c r="O4658" s="381"/>
      <c r="P4658" s="381"/>
      <c r="Q4658" s="381"/>
      <c r="R4658" s="379"/>
    </row>
    <row r="4659" spans="1:18" x14ac:dyDescent="0.25">
      <c r="A4659" s="378"/>
      <c r="B4659" s="381"/>
      <c r="C4659" s="381"/>
      <c r="D4659" s="381"/>
      <c r="E4659" s="381"/>
      <c r="F4659" s="381"/>
      <c r="G4659" s="381"/>
      <c r="H4659" s="381"/>
      <c r="I4659" s="381"/>
      <c r="J4659" s="381"/>
      <c r="K4659" s="381"/>
      <c r="L4659" s="381"/>
      <c r="M4659" s="381"/>
      <c r="N4659" s="381"/>
      <c r="O4659" s="381"/>
      <c r="P4659" s="381"/>
      <c r="Q4659" s="381"/>
      <c r="R4659" s="379"/>
    </row>
    <row r="4660" spans="1:18" x14ac:dyDescent="0.25">
      <c r="A4660" s="378"/>
      <c r="B4660" s="381"/>
      <c r="C4660" s="381"/>
      <c r="D4660" s="381"/>
      <c r="E4660" s="381"/>
      <c r="F4660" s="381"/>
      <c r="G4660" s="381"/>
      <c r="H4660" s="381"/>
      <c r="I4660" s="381"/>
      <c r="J4660" s="381"/>
      <c r="K4660" s="381"/>
      <c r="L4660" s="381"/>
      <c r="M4660" s="381"/>
      <c r="N4660" s="381"/>
      <c r="O4660" s="381"/>
      <c r="P4660" s="381"/>
      <c r="Q4660" s="381"/>
      <c r="R4660" s="379"/>
    </row>
    <row r="4661" spans="1:18" x14ac:dyDescent="0.25">
      <c r="A4661" s="378"/>
      <c r="B4661" s="381"/>
      <c r="C4661" s="381"/>
      <c r="D4661" s="381"/>
      <c r="E4661" s="381"/>
      <c r="F4661" s="381"/>
      <c r="G4661" s="381"/>
      <c r="H4661" s="381"/>
      <c r="I4661" s="381"/>
      <c r="J4661" s="381"/>
      <c r="K4661" s="381"/>
      <c r="L4661" s="381"/>
      <c r="M4661" s="381"/>
      <c r="N4661" s="381"/>
      <c r="O4661" s="381"/>
      <c r="P4661" s="381"/>
      <c r="Q4661" s="381"/>
      <c r="R4661" s="379"/>
    </row>
    <row r="4662" spans="1:18" x14ac:dyDescent="0.25">
      <c r="A4662" s="378"/>
      <c r="B4662" s="381"/>
      <c r="C4662" s="381"/>
      <c r="D4662" s="381"/>
      <c r="E4662" s="381"/>
      <c r="F4662" s="381"/>
      <c r="G4662" s="381"/>
      <c r="H4662" s="381"/>
      <c r="I4662" s="381"/>
      <c r="J4662" s="381"/>
      <c r="K4662" s="381"/>
      <c r="L4662" s="381"/>
      <c r="M4662" s="381"/>
      <c r="N4662" s="381"/>
      <c r="O4662" s="381"/>
      <c r="P4662" s="381"/>
      <c r="Q4662" s="381"/>
      <c r="R4662" s="379"/>
    </row>
    <row r="4663" spans="1:18" x14ac:dyDescent="0.25">
      <c r="A4663" s="378"/>
      <c r="B4663" s="381"/>
      <c r="C4663" s="381"/>
      <c r="D4663" s="381"/>
      <c r="E4663" s="381"/>
      <c r="F4663" s="381"/>
      <c r="G4663" s="381"/>
      <c r="H4663" s="381"/>
      <c r="I4663" s="381"/>
      <c r="J4663" s="381"/>
      <c r="K4663" s="381"/>
      <c r="L4663" s="381"/>
      <c r="M4663" s="381"/>
      <c r="N4663" s="381"/>
      <c r="O4663" s="381"/>
      <c r="P4663" s="381"/>
      <c r="Q4663" s="381"/>
      <c r="R4663" s="379"/>
    </row>
    <row r="4664" spans="1:18" x14ac:dyDescent="0.25">
      <c r="A4664" s="378"/>
      <c r="B4664" s="381"/>
      <c r="C4664" s="381"/>
      <c r="D4664" s="381"/>
      <c r="E4664" s="381"/>
      <c r="F4664" s="381"/>
      <c r="G4664" s="381"/>
      <c r="H4664" s="381"/>
      <c r="I4664" s="381"/>
      <c r="J4664" s="381"/>
      <c r="K4664" s="381"/>
      <c r="L4664" s="381"/>
      <c r="M4664" s="381"/>
      <c r="N4664" s="381"/>
      <c r="O4664" s="381"/>
      <c r="P4664" s="381"/>
      <c r="Q4664" s="381"/>
      <c r="R4664" s="379"/>
    </row>
    <row r="4665" spans="1:18" x14ac:dyDescent="0.25">
      <c r="A4665" s="378"/>
      <c r="B4665" s="381"/>
      <c r="C4665" s="381"/>
      <c r="D4665" s="381"/>
      <c r="E4665" s="381"/>
      <c r="F4665" s="381"/>
      <c r="G4665" s="381"/>
      <c r="H4665" s="381"/>
      <c r="I4665" s="381"/>
      <c r="J4665" s="381"/>
      <c r="K4665" s="381"/>
      <c r="L4665" s="381"/>
      <c r="M4665" s="381"/>
      <c r="N4665" s="381"/>
      <c r="O4665" s="381"/>
      <c r="P4665" s="381"/>
      <c r="Q4665" s="381"/>
      <c r="R4665" s="379"/>
    </row>
    <row r="4666" spans="1:18" x14ac:dyDescent="0.25">
      <c r="A4666" s="378"/>
      <c r="B4666" s="381"/>
      <c r="C4666" s="381"/>
      <c r="D4666" s="381"/>
      <c r="E4666" s="381"/>
      <c r="F4666" s="381"/>
      <c r="G4666" s="381"/>
      <c r="H4666" s="381"/>
      <c r="I4666" s="381"/>
      <c r="J4666" s="381"/>
      <c r="K4666" s="381"/>
      <c r="L4666" s="381"/>
      <c r="M4666" s="381"/>
      <c r="N4666" s="381"/>
      <c r="O4666" s="381"/>
      <c r="P4666" s="381"/>
      <c r="Q4666" s="381"/>
      <c r="R4666" s="379"/>
    </row>
    <row r="4667" spans="1:18" x14ac:dyDescent="0.25">
      <c r="A4667" s="378"/>
      <c r="B4667" s="381"/>
      <c r="C4667" s="381"/>
      <c r="D4667" s="381"/>
      <c r="E4667" s="381"/>
      <c r="F4667" s="381"/>
      <c r="G4667" s="381"/>
      <c r="H4667" s="381"/>
      <c r="I4667" s="381"/>
      <c r="J4667" s="381"/>
      <c r="K4667" s="381"/>
      <c r="L4667" s="381"/>
      <c r="M4667" s="381"/>
      <c r="N4667" s="381"/>
      <c r="O4667" s="381"/>
      <c r="P4667" s="381"/>
      <c r="Q4667" s="381"/>
      <c r="R4667" s="379"/>
    </row>
    <row r="4668" spans="1:18" x14ac:dyDescent="0.25">
      <c r="A4668" s="378"/>
      <c r="B4668" s="381"/>
      <c r="C4668" s="381"/>
      <c r="D4668" s="381"/>
      <c r="E4668" s="381"/>
      <c r="F4668" s="381"/>
      <c r="G4668" s="381"/>
      <c r="H4668" s="381"/>
      <c r="I4668" s="381"/>
      <c r="J4668" s="381"/>
      <c r="K4668" s="381"/>
      <c r="L4668" s="381"/>
      <c r="M4668" s="381"/>
      <c r="N4668" s="381"/>
      <c r="O4668" s="381"/>
      <c r="P4668" s="381"/>
      <c r="Q4668" s="381"/>
      <c r="R4668" s="379"/>
    </row>
    <row r="4669" spans="1:18" x14ac:dyDescent="0.25">
      <c r="A4669" s="378"/>
      <c r="B4669" s="381"/>
      <c r="C4669" s="381"/>
      <c r="D4669" s="381"/>
      <c r="E4669" s="381"/>
      <c r="F4669" s="381"/>
      <c r="G4669" s="381"/>
      <c r="H4669" s="381"/>
      <c r="I4669" s="381"/>
      <c r="J4669" s="381"/>
      <c r="K4669" s="381"/>
      <c r="L4669" s="381"/>
      <c r="M4669" s="381"/>
      <c r="N4669" s="381"/>
      <c r="O4669" s="381"/>
      <c r="P4669" s="381"/>
      <c r="Q4669" s="381"/>
      <c r="R4669" s="379"/>
    </row>
    <row r="4670" spans="1:18" x14ac:dyDescent="0.25">
      <c r="A4670" s="378"/>
      <c r="B4670" s="381"/>
      <c r="C4670" s="381"/>
      <c r="D4670" s="381"/>
      <c r="E4670" s="381"/>
      <c r="F4670" s="381"/>
      <c r="G4670" s="381"/>
      <c r="H4670" s="381"/>
      <c r="I4670" s="381"/>
      <c r="J4670" s="381"/>
      <c r="K4670" s="381"/>
      <c r="L4670" s="381"/>
      <c r="M4670" s="381"/>
      <c r="N4670" s="381"/>
      <c r="O4670" s="381"/>
      <c r="P4670" s="381"/>
      <c r="Q4670" s="381"/>
      <c r="R4670" s="379"/>
    </row>
    <row r="4671" spans="1:18" x14ac:dyDescent="0.25">
      <c r="A4671" s="378"/>
      <c r="B4671" s="381"/>
      <c r="C4671" s="381"/>
      <c r="D4671" s="381"/>
      <c r="E4671" s="381"/>
      <c r="F4671" s="381"/>
      <c r="G4671" s="381"/>
      <c r="H4671" s="381"/>
      <c r="I4671" s="381"/>
      <c r="J4671" s="381"/>
      <c r="K4671" s="381"/>
      <c r="L4671" s="381"/>
      <c r="M4671" s="381"/>
      <c r="N4671" s="381"/>
      <c r="O4671" s="381"/>
      <c r="P4671" s="381"/>
      <c r="Q4671" s="381"/>
      <c r="R4671" s="379"/>
    </row>
    <row r="4672" spans="1:18" x14ac:dyDescent="0.25">
      <c r="A4672" s="378"/>
      <c r="B4672" s="381"/>
      <c r="C4672" s="381"/>
      <c r="D4672" s="381"/>
      <c r="E4672" s="381"/>
      <c r="F4672" s="381"/>
      <c r="G4672" s="381"/>
      <c r="H4672" s="381"/>
      <c r="I4672" s="381"/>
      <c r="J4672" s="381"/>
      <c r="K4672" s="381"/>
      <c r="L4672" s="381"/>
      <c r="M4672" s="381"/>
      <c r="N4672" s="381"/>
      <c r="O4672" s="381"/>
      <c r="P4672" s="381"/>
      <c r="Q4672" s="381"/>
      <c r="R4672" s="379"/>
    </row>
    <row r="4673" spans="1:18" x14ac:dyDescent="0.25">
      <c r="A4673" s="378"/>
      <c r="B4673" s="381"/>
      <c r="C4673" s="381"/>
      <c r="D4673" s="381"/>
      <c r="E4673" s="381"/>
      <c r="F4673" s="381"/>
      <c r="G4673" s="381"/>
      <c r="H4673" s="381"/>
      <c r="I4673" s="381"/>
      <c r="J4673" s="381"/>
      <c r="K4673" s="381"/>
      <c r="L4673" s="381"/>
      <c r="M4673" s="381"/>
      <c r="N4673" s="381"/>
      <c r="O4673" s="381"/>
      <c r="P4673" s="381"/>
      <c r="Q4673" s="381"/>
      <c r="R4673" s="379"/>
    </row>
    <row r="4674" spans="1:18" x14ac:dyDescent="0.25">
      <c r="A4674" s="378"/>
      <c r="B4674" s="381"/>
      <c r="C4674" s="381"/>
      <c r="D4674" s="381"/>
      <c r="E4674" s="381"/>
      <c r="F4674" s="381"/>
      <c r="G4674" s="381"/>
      <c r="H4674" s="381"/>
      <c r="I4674" s="381"/>
      <c r="J4674" s="381"/>
      <c r="K4674" s="381"/>
      <c r="L4674" s="381"/>
      <c r="M4674" s="381"/>
      <c r="N4674" s="381"/>
      <c r="O4674" s="381"/>
      <c r="P4674" s="381"/>
      <c r="Q4674" s="381"/>
      <c r="R4674" s="379"/>
    </row>
    <row r="4675" spans="1:18" x14ac:dyDescent="0.25">
      <c r="A4675" s="378"/>
      <c r="B4675" s="381"/>
      <c r="C4675" s="381"/>
      <c r="D4675" s="381"/>
      <c r="E4675" s="381"/>
      <c r="F4675" s="381"/>
      <c r="G4675" s="381"/>
      <c r="H4675" s="381"/>
      <c r="I4675" s="381"/>
      <c r="J4675" s="381"/>
      <c r="K4675" s="381"/>
      <c r="L4675" s="381"/>
      <c r="M4675" s="381"/>
      <c r="N4675" s="381"/>
      <c r="O4675" s="381"/>
      <c r="P4675" s="381"/>
      <c r="Q4675" s="381"/>
      <c r="R4675" s="379"/>
    </row>
    <row r="4676" spans="1:18" x14ac:dyDescent="0.25">
      <c r="A4676" s="378"/>
      <c r="B4676" s="381"/>
      <c r="C4676" s="381"/>
      <c r="D4676" s="381"/>
      <c r="E4676" s="381"/>
      <c r="F4676" s="381"/>
      <c r="G4676" s="381"/>
      <c r="H4676" s="381"/>
      <c r="I4676" s="381"/>
      <c r="J4676" s="381"/>
      <c r="K4676" s="381"/>
      <c r="L4676" s="381"/>
      <c r="M4676" s="381"/>
      <c r="N4676" s="381"/>
      <c r="O4676" s="381"/>
      <c r="P4676" s="381"/>
      <c r="Q4676" s="381"/>
      <c r="R4676" s="379"/>
    </row>
    <row r="4677" spans="1:18" x14ac:dyDescent="0.25">
      <c r="A4677" s="378"/>
      <c r="B4677" s="381"/>
      <c r="C4677" s="381"/>
      <c r="D4677" s="381"/>
      <c r="E4677" s="381"/>
      <c r="F4677" s="381"/>
      <c r="G4677" s="381"/>
      <c r="H4677" s="381"/>
      <c r="I4677" s="381"/>
      <c r="J4677" s="381"/>
      <c r="K4677" s="381"/>
      <c r="L4677" s="381"/>
      <c r="M4677" s="381"/>
      <c r="N4677" s="381"/>
      <c r="O4677" s="381"/>
      <c r="P4677" s="381"/>
      <c r="Q4677" s="381"/>
      <c r="R4677" s="379"/>
    </row>
    <row r="4678" spans="1:18" x14ac:dyDescent="0.25">
      <c r="A4678" s="378"/>
      <c r="B4678" s="381"/>
      <c r="C4678" s="381"/>
      <c r="D4678" s="381"/>
      <c r="E4678" s="381"/>
      <c r="F4678" s="381"/>
      <c r="G4678" s="381"/>
      <c r="H4678" s="381"/>
      <c r="I4678" s="381"/>
      <c r="J4678" s="381"/>
      <c r="K4678" s="381"/>
      <c r="L4678" s="381"/>
      <c r="M4678" s="381"/>
      <c r="N4678" s="381"/>
      <c r="O4678" s="381"/>
      <c r="P4678" s="381"/>
      <c r="Q4678" s="381"/>
      <c r="R4678" s="379"/>
    </row>
    <row r="4679" spans="1:18" x14ac:dyDescent="0.25">
      <c r="A4679" s="378"/>
      <c r="B4679" s="381"/>
      <c r="C4679" s="381"/>
      <c r="D4679" s="381"/>
      <c r="E4679" s="381"/>
      <c r="F4679" s="381"/>
      <c r="G4679" s="381"/>
      <c r="H4679" s="381"/>
      <c r="I4679" s="381"/>
      <c r="J4679" s="381"/>
      <c r="K4679" s="381"/>
      <c r="L4679" s="381"/>
      <c r="M4679" s="381"/>
      <c r="N4679" s="381"/>
      <c r="O4679" s="381"/>
      <c r="P4679" s="381"/>
      <c r="Q4679" s="381"/>
      <c r="R4679" s="379"/>
    </row>
    <row r="4680" spans="1:18" x14ac:dyDescent="0.25">
      <c r="A4680" s="378"/>
      <c r="B4680" s="381"/>
      <c r="C4680" s="381"/>
      <c r="D4680" s="381"/>
      <c r="E4680" s="381"/>
      <c r="F4680" s="381"/>
      <c r="G4680" s="381"/>
      <c r="H4680" s="381"/>
      <c r="I4680" s="381"/>
      <c r="J4680" s="381"/>
      <c r="K4680" s="381"/>
      <c r="L4680" s="381"/>
      <c r="M4680" s="381"/>
      <c r="N4680" s="381"/>
      <c r="O4680" s="381"/>
      <c r="P4680" s="381"/>
      <c r="Q4680" s="381"/>
      <c r="R4680" s="379"/>
    </row>
    <row r="4681" spans="1:18" x14ac:dyDescent="0.25">
      <c r="A4681" s="378"/>
      <c r="B4681" s="381"/>
      <c r="C4681" s="381"/>
      <c r="D4681" s="381"/>
      <c r="E4681" s="381"/>
      <c r="F4681" s="381"/>
      <c r="G4681" s="381"/>
      <c r="H4681" s="381"/>
      <c r="I4681" s="381"/>
      <c r="J4681" s="381"/>
      <c r="K4681" s="381"/>
      <c r="L4681" s="381"/>
      <c r="M4681" s="381"/>
      <c r="N4681" s="381"/>
      <c r="O4681" s="381"/>
      <c r="P4681" s="381"/>
      <c r="Q4681" s="381"/>
      <c r="R4681" s="379"/>
    </row>
    <row r="4682" spans="1:18" x14ac:dyDescent="0.25">
      <c r="A4682" s="378"/>
      <c r="B4682" s="381"/>
      <c r="C4682" s="381"/>
      <c r="D4682" s="381"/>
      <c r="E4682" s="381"/>
      <c r="F4682" s="381"/>
      <c r="G4682" s="381"/>
      <c r="H4682" s="381"/>
      <c r="I4682" s="381"/>
      <c r="J4682" s="381"/>
      <c r="K4682" s="381"/>
      <c r="L4682" s="381"/>
      <c r="M4682" s="381"/>
      <c r="N4682" s="381"/>
      <c r="O4682" s="381"/>
      <c r="P4682" s="381"/>
      <c r="Q4682" s="381"/>
      <c r="R4682" s="379"/>
    </row>
    <row r="4683" spans="1:18" x14ac:dyDescent="0.25">
      <c r="A4683" s="378"/>
      <c r="B4683" s="381"/>
      <c r="C4683" s="381"/>
      <c r="D4683" s="381"/>
      <c r="E4683" s="381"/>
      <c r="F4683" s="381"/>
      <c r="G4683" s="381"/>
      <c r="H4683" s="381"/>
      <c r="I4683" s="381"/>
      <c r="J4683" s="381"/>
      <c r="K4683" s="381"/>
      <c r="L4683" s="381"/>
      <c r="M4683" s="381"/>
      <c r="N4683" s="381"/>
      <c r="O4683" s="381"/>
      <c r="P4683" s="381"/>
      <c r="Q4683" s="381"/>
      <c r="R4683" s="379"/>
    </row>
    <row r="4684" spans="1:18" x14ac:dyDescent="0.25">
      <c r="A4684" s="378"/>
      <c r="B4684" s="381"/>
      <c r="C4684" s="381"/>
      <c r="D4684" s="381"/>
      <c r="E4684" s="381"/>
      <c r="F4684" s="381"/>
      <c r="G4684" s="381"/>
      <c r="H4684" s="381"/>
      <c r="I4684" s="381"/>
      <c r="J4684" s="381"/>
      <c r="K4684" s="381"/>
      <c r="L4684" s="381"/>
      <c r="M4684" s="381"/>
      <c r="N4684" s="381"/>
      <c r="O4684" s="381"/>
      <c r="P4684" s="381"/>
      <c r="Q4684" s="381"/>
      <c r="R4684" s="379"/>
    </row>
    <row r="4685" spans="1:18" x14ac:dyDescent="0.25">
      <c r="A4685" s="378"/>
      <c r="B4685" s="381"/>
      <c r="C4685" s="381"/>
      <c r="D4685" s="381"/>
      <c r="E4685" s="381"/>
      <c r="F4685" s="381"/>
      <c r="G4685" s="381"/>
      <c r="H4685" s="381"/>
      <c r="I4685" s="381"/>
      <c r="J4685" s="381"/>
      <c r="K4685" s="381"/>
      <c r="L4685" s="381"/>
      <c r="M4685" s="381"/>
      <c r="N4685" s="381"/>
      <c r="O4685" s="381"/>
      <c r="P4685" s="381"/>
      <c r="Q4685" s="381"/>
      <c r="R4685" s="379"/>
    </row>
    <row r="4686" spans="1:18" x14ac:dyDescent="0.25">
      <c r="A4686" s="378"/>
      <c r="B4686" s="381"/>
      <c r="C4686" s="381"/>
      <c r="D4686" s="381"/>
      <c r="E4686" s="381"/>
      <c r="F4686" s="381"/>
      <c r="G4686" s="381"/>
      <c r="H4686" s="381"/>
      <c r="I4686" s="381"/>
      <c r="J4686" s="381"/>
      <c r="K4686" s="381"/>
      <c r="L4686" s="381"/>
      <c r="M4686" s="381"/>
      <c r="N4686" s="381"/>
      <c r="O4686" s="381"/>
      <c r="P4686" s="381"/>
      <c r="Q4686" s="381"/>
      <c r="R4686" s="379"/>
    </row>
    <row r="4687" spans="1:18" x14ac:dyDescent="0.25">
      <c r="A4687" s="378"/>
      <c r="B4687" s="381"/>
      <c r="C4687" s="381"/>
      <c r="D4687" s="381"/>
      <c r="E4687" s="381"/>
      <c r="F4687" s="381"/>
      <c r="G4687" s="381"/>
      <c r="H4687" s="381"/>
      <c r="I4687" s="381"/>
      <c r="J4687" s="381"/>
      <c r="K4687" s="381"/>
      <c r="L4687" s="381"/>
      <c r="M4687" s="381"/>
      <c r="N4687" s="381"/>
      <c r="O4687" s="381"/>
      <c r="P4687" s="381"/>
      <c r="Q4687" s="381"/>
      <c r="R4687" s="379"/>
    </row>
    <row r="4688" spans="1:18" x14ac:dyDescent="0.25">
      <c r="A4688" s="378"/>
      <c r="B4688" s="381"/>
      <c r="C4688" s="381"/>
      <c r="D4688" s="381"/>
      <c r="E4688" s="381"/>
      <c r="F4688" s="381"/>
      <c r="G4688" s="381"/>
      <c r="H4688" s="381"/>
      <c r="I4688" s="381"/>
      <c r="J4688" s="381"/>
      <c r="K4688" s="381"/>
      <c r="L4688" s="381"/>
      <c r="M4688" s="381"/>
      <c r="N4688" s="381"/>
      <c r="O4688" s="381"/>
      <c r="P4688" s="381"/>
      <c r="Q4688" s="381"/>
      <c r="R4688" s="379"/>
    </row>
    <row r="4689" spans="1:18" x14ac:dyDescent="0.25">
      <c r="A4689" s="378"/>
      <c r="B4689" s="381"/>
      <c r="C4689" s="381"/>
      <c r="D4689" s="381"/>
      <c r="E4689" s="381"/>
      <c r="F4689" s="381"/>
      <c r="G4689" s="381"/>
      <c r="H4689" s="381"/>
      <c r="I4689" s="381"/>
      <c r="J4689" s="381"/>
      <c r="K4689" s="381"/>
      <c r="L4689" s="381"/>
      <c r="M4689" s="381"/>
      <c r="N4689" s="381"/>
      <c r="O4689" s="381"/>
      <c r="P4689" s="381"/>
      <c r="Q4689" s="381"/>
      <c r="R4689" s="379"/>
    </row>
    <row r="4690" spans="1:18" x14ac:dyDescent="0.25">
      <c r="A4690" s="378"/>
      <c r="B4690" s="381"/>
      <c r="C4690" s="381"/>
      <c r="D4690" s="381"/>
      <c r="E4690" s="381"/>
      <c r="F4690" s="381"/>
      <c r="G4690" s="381"/>
      <c r="H4690" s="381"/>
      <c r="I4690" s="381"/>
      <c r="J4690" s="381"/>
      <c r="K4690" s="381"/>
      <c r="L4690" s="381"/>
      <c r="M4690" s="381"/>
      <c r="N4690" s="381"/>
      <c r="O4690" s="381"/>
      <c r="P4690" s="381"/>
      <c r="Q4690" s="381"/>
      <c r="R4690" s="379"/>
    </row>
    <row r="4691" spans="1:18" x14ac:dyDescent="0.25">
      <c r="A4691" s="378"/>
      <c r="B4691" s="381"/>
      <c r="C4691" s="381"/>
      <c r="D4691" s="381"/>
      <c r="E4691" s="381"/>
      <c r="F4691" s="381"/>
      <c r="G4691" s="381"/>
      <c r="H4691" s="381"/>
      <c r="I4691" s="381"/>
      <c r="J4691" s="381"/>
      <c r="K4691" s="381"/>
      <c r="L4691" s="381"/>
      <c r="M4691" s="381"/>
      <c r="N4691" s="381"/>
      <c r="O4691" s="381"/>
      <c r="P4691" s="381"/>
      <c r="Q4691" s="381"/>
      <c r="R4691" s="379"/>
    </row>
    <row r="4692" spans="1:18" x14ac:dyDescent="0.25">
      <c r="A4692" s="378"/>
      <c r="B4692" s="381"/>
      <c r="C4692" s="381"/>
      <c r="D4692" s="381"/>
      <c r="E4692" s="381"/>
      <c r="F4692" s="381"/>
      <c r="G4692" s="381"/>
      <c r="H4692" s="381"/>
      <c r="I4692" s="381"/>
      <c r="J4692" s="381"/>
      <c r="K4692" s="381"/>
      <c r="L4692" s="381"/>
      <c r="M4692" s="381"/>
      <c r="N4692" s="381"/>
      <c r="O4692" s="381"/>
      <c r="P4692" s="381"/>
      <c r="Q4692" s="381"/>
      <c r="R4692" s="379"/>
    </row>
    <row r="4693" spans="1:18" x14ac:dyDescent="0.25">
      <c r="A4693" s="378"/>
      <c r="B4693" s="381"/>
      <c r="C4693" s="381"/>
      <c r="D4693" s="381"/>
      <c r="E4693" s="381"/>
      <c r="F4693" s="381"/>
      <c r="G4693" s="381"/>
      <c r="H4693" s="381"/>
      <c r="I4693" s="381"/>
      <c r="J4693" s="381"/>
      <c r="K4693" s="381"/>
      <c r="L4693" s="381"/>
      <c r="M4693" s="381"/>
      <c r="N4693" s="381"/>
      <c r="O4693" s="381"/>
      <c r="P4693" s="381"/>
      <c r="Q4693" s="381"/>
      <c r="R4693" s="379"/>
    </row>
    <row r="4694" spans="1:18" x14ac:dyDescent="0.25">
      <c r="A4694" s="378"/>
      <c r="B4694" s="381"/>
      <c r="C4694" s="381"/>
      <c r="D4694" s="381"/>
      <c r="E4694" s="381"/>
      <c r="F4694" s="381"/>
      <c r="G4694" s="381"/>
      <c r="H4694" s="381"/>
      <c r="I4694" s="381"/>
      <c r="J4694" s="381"/>
      <c r="K4694" s="381"/>
      <c r="L4694" s="381"/>
      <c r="M4694" s="381"/>
      <c r="N4694" s="381"/>
      <c r="O4694" s="381"/>
      <c r="P4694" s="381"/>
      <c r="Q4694" s="381"/>
      <c r="R4694" s="379"/>
    </row>
    <row r="4695" spans="1:18" x14ac:dyDescent="0.25">
      <c r="A4695" s="378"/>
      <c r="B4695" s="381"/>
      <c r="C4695" s="381"/>
      <c r="D4695" s="381"/>
      <c r="E4695" s="381"/>
      <c r="F4695" s="381"/>
      <c r="G4695" s="381"/>
      <c r="H4695" s="381"/>
      <c r="I4695" s="381"/>
      <c r="J4695" s="381"/>
      <c r="K4695" s="381"/>
      <c r="L4695" s="381"/>
      <c r="M4695" s="381"/>
      <c r="N4695" s="381"/>
      <c r="O4695" s="381"/>
      <c r="P4695" s="381"/>
      <c r="Q4695" s="381"/>
      <c r="R4695" s="379"/>
    </row>
    <row r="4696" spans="1:18" x14ac:dyDescent="0.25">
      <c r="A4696" s="378"/>
      <c r="B4696" s="381"/>
      <c r="C4696" s="381"/>
      <c r="D4696" s="381"/>
      <c r="E4696" s="381"/>
      <c r="F4696" s="381"/>
      <c r="G4696" s="381"/>
      <c r="H4696" s="381"/>
      <c r="I4696" s="381"/>
      <c r="J4696" s="381"/>
      <c r="K4696" s="381"/>
      <c r="L4696" s="381"/>
      <c r="M4696" s="381"/>
      <c r="N4696" s="381"/>
      <c r="O4696" s="381"/>
      <c r="P4696" s="381"/>
      <c r="Q4696" s="381"/>
      <c r="R4696" s="379"/>
    </row>
    <row r="4697" spans="1:18" x14ac:dyDescent="0.25">
      <c r="A4697" s="378"/>
      <c r="B4697" s="381"/>
      <c r="C4697" s="381"/>
      <c r="D4697" s="381"/>
      <c r="E4697" s="381"/>
      <c r="F4697" s="381"/>
      <c r="G4697" s="381"/>
      <c r="H4697" s="381"/>
      <c r="I4697" s="381"/>
      <c r="J4697" s="381"/>
      <c r="K4697" s="381"/>
      <c r="L4697" s="381"/>
      <c r="M4697" s="381"/>
      <c r="N4697" s="381"/>
      <c r="O4697" s="381"/>
      <c r="P4697" s="381"/>
      <c r="Q4697" s="381"/>
      <c r="R4697" s="379"/>
    </row>
    <row r="4698" spans="1:18" x14ac:dyDescent="0.25">
      <c r="A4698" s="378"/>
      <c r="B4698" s="381"/>
      <c r="C4698" s="381"/>
      <c r="D4698" s="381"/>
      <c r="E4698" s="381"/>
      <c r="F4698" s="381"/>
      <c r="G4698" s="381"/>
      <c r="H4698" s="381"/>
      <c r="I4698" s="381"/>
      <c r="J4698" s="381"/>
      <c r="K4698" s="381"/>
      <c r="L4698" s="381"/>
      <c r="M4698" s="381"/>
      <c r="N4698" s="381"/>
      <c r="O4698" s="381"/>
      <c r="P4698" s="381"/>
      <c r="Q4698" s="381"/>
      <c r="R4698" s="379"/>
    </row>
    <row r="4699" spans="1:18" x14ac:dyDescent="0.25">
      <c r="A4699" s="378"/>
      <c r="B4699" s="381"/>
      <c r="C4699" s="381"/>
      <c r="D4699" s="381"/>
      <c r="E4699" s="381"/>
      <c r="F4699" s="381"/>
      <c r="G4699" s="381"/>
      <c r="H4699" s="381"/>
      <c r="I4699" s="381"/>
      <c r="J4699" s="381"/>
      <c r="K4699" s="381"/>
      <c r="L4699" s="381"/>
      <c r="M4699" s="381"/>
      <c r="N4699" s="381"/>
      <c r="O4699" s="381"/>
      <c r="P4699" s="381"/>
      <c r="Q4699" s="381"/>
      <c r="R4699" s="379"/>
    </row>
    <row r="4700" spans="1:18" x14ac:dyDescent="0.25">
      <c r="A4700" s="378"/>
      <c r="B4700" s="381"/>
      <c r="C4700" s="381"/>
      <c r="D4700" s="381"/>
      <c r="E4700" s="381"/>
      <c r="F4700" s="381"/>
      <c r="G4700" s="381"/>
      <c r="H4700" s="381"/>
      <c r="I4700" s="381"/>
      <c r="J4700" s="381"/>
      <c r="K4700" s="381"/>
      <c r="L4700" s="381"/>
      <c r="M4700" s="381"/>
      <c r="N4700" s="381"/>
      <c r="O4700" s="381"/>
      <c r="P4700" s="381"/>
      <c r="Q4700" s="381"/>
      <c r="R4700" s="379"/>
    </row>
    <row r="4701" spans="1:18" x14ac:dyDescent="0.25">
      <c r="A4701" s="378"/>
      <c r="B4701" s="381"/>
      <c r="C4701" s="381"/>
      <c r="D4701" s="381"/>
      <c r="E4701" s="381"/>
      <c r="F4701" s="381"/>
      <c r="G4701" s="381"/>
      <c r="H4701" s="381"/>
      <c r="I4701" s="381"/>
      <c r="J4701" s="381"/>
      <c r="K4701" s="381"/>
      <c r="L4701" s="381"/>
      <c r="M4701" s="381"/>
      <c r="N4701" s="381"/>
      <c r="O4701" s="381"/>
      <c r="P4701" s="381"/>
      <c r="Q4701" s="381"/>
      <c r="R4701" s="379"/>
    </row>
    <row r="4702" spans="1:18" x14ac:dyDescent="0.25">
      <c r="A4702" s="378"/>
      <c r="B4702" s="381"/>
      <c r="C4702" s="381"/>
      <c r="D4702" s="381"/>
      <c r="E4702" s="381"/>
      <c r="F4702" s="381"/>
      <c r="G4702" s="381"/>
      <c r="H4702" s="381"/>
      <c r="I4702" s="381"/>
      <c r="J4702" s="381"/>
      <c r="K4702" s="381"/>
      <c r="L4702" s="381"/>
      <c r="M4702" s="381"/>
      <c r="N4702" s="381"/>
      <c r="O4702" s="381"/>
      <c r="P4702" s="381"/>
      <c r="Q4702" s="381"/>
      <c r="R4702" s="379"/>
    </row>
    <row r="4703" spans="1:18" x14ac:dyDescent="0.25">
      <c r="A4703" s="378"/>
      <c r="B4703" s="381"/>
      <c r="C4703" s="381"/>
      <c r="D4703" s="381"/>
      <c r="E4703" s="381"/>
      <c r="F4703" s="381"/>
      <c r="G4703" s="381"/>
      <c r="H4703" s="381"/>
      <c r="I4703" s="381"/>
      <c r="J4703" s="381"/>
      <c r="K4703" s="381"/>
      <c r="L4703" s="381"/>
      <c r="M4703" s="381"/>
      <c r="N4703" s="381"/>
      <c r="O4703" s="381"/>
      <c r="P4703" s="381"/>
      <c r="Q4703" s="381"/>
      <c r="R4703" s="379"/>
    </row>
    <row r="4704" spans="1:18" x14ac:dyDescent="0.25">
      <c r="A4704" s="378"/>
      <c r="B4704" s="381"/>
      <c r="C4704" s="381"/>
      <c r="D4704" s="381"/>
      <c r="E4704" s="381"/>
      <c r="F4704" s="381"/>
      <c r="G4704" s="381"/>
      <c r="H4704" s="381"/>
      <c r="I4704" s="381"/>
      <c r="J4704" s="381"/>
      <c r="K4704" s="381"/>
      <c r="L4704" s="381"/>
      <c r="M4704" s="381"/>
      <c r="N4704" s="381"/>
      <c r="O4704" s="381"/>
      <c r="P4704" s="381"/>
      <c r="Q4704" s="381"/>
      <c r="R4704" s="379"/>
    </row>
    <row r="4705" spans="1:18" x14ac:dyDescent="0.25">
      <c r="A4705" s="378"/>
      <c r="B4705" s="381"/>
      <c r="C4705" s="381"/>
      <c r="D4705" s="381"/>
      <c r="E4705" s="381"/>
      <c r="F4705" s="381"/>
      <c r="G4705" s="381"/>
      <c r="H4705" s="381"/>
      <c r="I4705" s="381"/>
      <c r="J4705" s="381"/>
      <c r="K4705" s="381"/>
      <c r="L4705" s="381"/>
      <c r="M4705" s="381"/>
      <c r="N4705" s="381"/>
      <c r="O4705" s="381"/>
      <c r="P4705" s="381"/>
      <c r="Q4705" s="381"/>
      <c r="R4705" s="379"/>
    </row>
    <row r="4706" spans="1:18" x14ac:dyDescent="0.25">
      <c r="A4706" s="378"/>
      <c r="B4706" s="381"/>
      <c r="C4706" s="381"/>
      <c r="D4706" s="381"/>
      <c r="E4706" s="381"/>
      <c r="F4706" s="381"/>
      <c r="G4706" s="381"/>
      <c r="H4706" s="381"/>
      <c r="I4706" s="381"/>
      <c r="J4706" s="381"/>
      <c r="K4706" s="381"/>
      <c r="L4706" s="381"/>
      <c r="M4706" s="381"/>
      <c r="N4706" s="381"/>
      <c r="O4706" s="381"/>
      <c r="P4706" s="381"/>
      <c r="Q4706" s="381"/>
      <c r="R4706" s="379"/>
    </row>
    <row r="4707" spans="1:18" x14ac:dyDescent="0.25">
      <c r="A4707" s="378"/>
      <c r="B4707" s="381"/>
      <c r="C4707" s="381"/>
      <c r="D4707" s="381"/>
      <c r="E4707" s="381"/>
      <c r="F4707" s="381"/>
      <c r="G4707" s="381"/>
      <c r="H4707" s="381"/>
      <c r="I4707" s="381"/>
      <c r="J4707" s="381"/>
      <c r="K4707" s="381"/>
      <c r="L4707" s="381"/>
      <c r="M4707" s="381"/>
      <c r="N4707" s="381"/>
      <c r="O4707" s="381"/>
      <c r="P4707" s="381"/>
      <c r="Q4707" s="381"/>
      <c r="R4707" s="379"/>
    </row>
    <row r="4708" spans="1:18" x14ac:dyDescent="0.25">
      <c r="A4708" s="378"/>
      <c r="B4708" s="381"/>
      <c r="C4708" s="381"/>
      <c r="D4708" s="381"/>
      <c r="E4708" s="381"/>
      <c r="F4708" s="381"/>
      <c r="G4708" s="381"/>
      <c r="H4708" s="381"/>
      <c r="I4708" s="381"/>
      <c r="J4708" s="381"/>
      <c r="K4708" s="381"/>
      <c r="L4708" s="381"/>
      <c r="M4708" s="381"/>
      <c r="N4708" s="381"/>
      <c r="O4708" s="381"/>
      <c r="P4708" s="381"/>
      <c r="Q4708" s="381"/>
      <c r="R4708" s="379"/>
    </row>
    <row r="4709" spans="1:18" x14ac:dyDescent="0.25">
      <c r="A4709" s="378"/>
      <c r="B4709" s="381"/>
      <c r="C4709" s="381"/>
      <c r="D4709" s="381"/>
      <c r="E4709" s="381"/>
      <c r="F4709" s="381"/>
      <c r="G4709" s="381"/>
      <c r="H4709" s="381"/>
      <c r="I4709" s="381"/>
      <c r="J4709" s="381"/>
      <c r="K4709" s="381"/>
      <c r="L4709" s="381"/>
      <c r="M4709" s="381"/>
      <c r="N4709" s="381"/>
      <c r="O4709" s="381"/>
      <c r="P4709" s="381"/>
      <c r="Q4709" s="381"/>
      <c r="R4709" s="379"/>
    </row>
    <row r="4710" spans="1:18" x14ac:dyDescent="0.25">
      <c r="A4710" s="378"/>
      <c r="B4710" s="381"/>
      <c r="C4710" s="381"/>
      <c r="D4710" s="381"/>
      <c r="E4710" s="381"/>
      <c r="F4710" s="381"/>
      <c r="G4710" s="381"/>
      <c r="H4710" s="381"/>
      <c r="I4710" s="381"/>
      <c r="J4710" s="381"/>
      <c r="K4710" s="381"/>
      <c r="L4710" s="381"/>
      <c r="M4710" s="381"/>
      <c r="N4710" s="381"/>
      <c r="O4710" s="381"/>
      <c r="P4710" s="381"/>
      <c r="Q4710" s="381"/>
      <c r="R4710" s="379"/>
    </row>
    <row r="4711" spans="1:18" x14ac:dyDescent="0.25">
      <c r="A4711" s="378"/>
      <c r="B4711" s="381"/>
      <c r="C4711" s="381"/>
      <c r="D4711" s="381"/>
      <c r="E4711" s="381"/>
      <c r="F4711" s="381"/>
      <c r="G4711" s="381"/>
      <c r="H4711" s="381"/>
      <c r="I4711" s="381"/>
      <c r="J4711" s="381"/>
      <c r="K4711" s="381"/>
      <c r="L4711" s="381"/>
      <c r="M4711" s="381"/>
      <c r="N4711" s="381"/>
      <c r="O4711" s="381"/>
      <c r="P4711" s="381"/>
      <c r="Q4711" s="381"/>
      <c r="R4711" s="379"/>
    </row>
    <row r="4712" spans="1:18" x14ac:dyDescent="0.25">
      <c r="A4712" s="378"/>
      <c r="B4712" s="381"/>
      <c r="C4712" s="381"/>
      <c r="D4712" s="381"/>
      <c r="E4712" s="381"/>
      <c r="F4712" s="381"/>
      <c r="G4712" s="381"/>
      <c r="H4712" s="381"/>
      <c r="I4712" s="381"/>
      <c r="J4712" s="381"/>
      <c r="K4712" s="381"/>
      <c r="L4712" s="381"/>
      <c r="M4712" s="381"/>
      <c r="N4712" s="381"/>
      <c r="O4712" s="381"/>
      <c r="P4712" s="381"/>
      <c r="Q4712" s="381"/>
      <c r="R4712" s="379"/>
    </row>
    <row r="4713" spans="1:18" x14ac:dyDescent="0.25">
      <c r="A4713" s="378"/>
      <c r="B4713" s="381"/>
      <c r="C4713" s="381"/>
      <c r="D4713" s="381"/>
      <c r="E4713" s="381"/>
      <c r="F4713" s="381"/>
      <c r="G4713" s="381"/>
      <c r="H4713" s="381"/>
      <c r="I4713" s="381"/>
      <c r="J4713" s="381"/>
      <c r="K4713" s="381"/>
      <c r="L4713" s="381"/>
      <c r="M4713" s="381"/>
      <c r="N4713" s="381"/>
      <c r="O4713" s="381"/>
      <c r="P4713" s="381"/>
      <c r="Q4713" s="381"/>
      <c r="R4713" s="379"/>
    </row>
    <row r="4714" spans="1:18" x14ac:dyDescent="0.25">
      <c r="A4714" s="378"/>
      <c r="B4714" s="381"/>
      <c r="C4714" s="381"/>
      <c r="D4714" s="381"/>
      <c r="E4714" s="381"/>
      <c r="F4714" s="381"/>
      <c r="G4714" s="381"/>
      <c r="H4714" s="381"/>
      <c r="I4714" s="381"/>
      <c r="J4714" s="381"/>
      <c r="K4714" s="381"/>
      <c r="L4714" s="381"/>
      <c r="M4714" s="381"/>
      <c r="N4714" s="381"/>
      <c r="O4714" s="381"/>
      <c r="P4714" s="381"/>
      <c r="Q4714" s="381"/>
      <c r="R4714" s="379"/>
    </row>
    <row r="4715" spans="1:18" x14ac:dyDescent="0.25">
      <c r="A4715" s="378"/>
      <c r="B4715" s="381"/>
      <c r="C4715" s="381"/>
      <c r="D4715" s="381"/>
      <c r="E4715" s="381"/>
      <c r="F4715" s="381"/>
      <c r="G4715" s="381"/>
      <c r="H4715" s="381"/>
      <c r="I4715" s="381"/>
      <c r="J4715" s="381"/>
      <c r="K4715" s="381"/>
      <c r="L4715" s="381"/>
      <c r="M4715" s="381"/>
      <c r="N4715" s="381"/>
      <c r="O4715" s="381"/>
      <c r="P4715" s="381"/>
      <c r="Q4715" s="381"/>
      <c r="R4715" s="379"/>
    </row>
    <row r="4716" spans="1:18" x14ac:dyDescent="0.25">
      <c r="A4716" s="378"/>
      <c r="B4716" s="381"/>
      <c r="C4716" s="381"/>
      <c r="D4716" s="381"/>
      <c r="E4716" s="381"/>
      <c r="F4716" s="381"/>
      <c r="G4716" s="381"/>
      <c r="H4716" s="381"/>
      <c r="I4716" s="381"/>
      <c r="J4716" s="381"/>
      <c r="K4716" s="381"/>
      <c r="L4716" s="381"/>
      <c r="M4716" s="381"/>
      <c r="N4716" s="381"/>
      <c r="O4716" s="381"/>
      <c r="P4716" s="381"/>
      <c r="Q4716" s="381"/>
      <c r="R4716" s="379"/>
    </row>
    <row r="4717" spans="1:18" x14ac:dyDescent="0.25">
      <c r="A4717" s="378"/>
      <c r="B4717" s="381"/>
      <c r="C4717" s="381"/>
      <c r="D4717" s="381"/>
      <c r="E4717" s="381"/>
      <c r="F4717" s="381"/>
      <c r="G4717" s="381"/>
      <c r="H4717" s="381"/>
      <c r="I4717" s="381"/>
      <c r="J4717" s="381"/>
      <c r="K4717" s="381"/>
      <c r="L4717" s="381"/>
      <c r="M4717" s="381"/>
      <c r="N4717" s="381"/>
      <c r="O4717" s="381"/>
      <c r="P4717" s="381"/>
      <c r="Q4717" s="381"/>
      <c r="R4717" s="379"/>
    </row>
    <row r="4718" spans="1:18" x14ac:dyDescent="0.25">
      <c r="A4718" s="378"/>
      <c r="B4718" s="381"/>
      <c r="C4718" s="381"/>
      <c r="D4718" s="381"/>
      <c r="E4718" s="381"/>
      <c r="F4718" s="381"/>
      <c r="G4718" s="381"/>
      <c r="H4718" s="381"/>
      <c r="I4718" s="381"/>
      <c r="J4718" s="381"/>
      <c r="K4718" s="381"/>
      <c r="L4718" s="381"/>
      <c r="M4718" s="381"/>
      <c r="N4718" s="381"/>
      <c r="O4718" s="381"/>
      <c r="P4718" s="381"/>
      <c r="Q4718" s="381"/>
      <c r="R4718" s="379"/>
    </row>
    <row r="4719" spans="1:18" x14ac:dyDescent="0.25">
      <c r="A4719" s="378"/>
      <c r="B4719" s="381"/>
      <c r="C4719" s="381"/>
      <c r="D4719" s="381"/>
      <c r="E4719" s="381"/>
      <c r="F4719" s="381"/>
      <c r="G4719" s="381"/>
      <c r="H4719" s="381"/>
      <c r="I4719" s="381"/>
      <c r="J4719" s="381"/>
      <c r="K4719" s="381"/>
      <c r="L4719" s="381"/>
      <c r="M4719" s="381"/>
      <c r="N4719" s="381"/>
      <c r="O4719" s="381"/>
      <c r="P4719" s="381"/>
      <c r="Q4719" s="381"/>
      <c r="R4719" s="379"/>
    </row>
    <row r="4720" spans="1:18" x14ac:dyDescent="0.25">
      <c r="A4720" s="378"/>
      <c r="B4720" s="381"/>
      <c r="C4720" s="381"/>
      <c r="D4720" s="381"/>
      <c r="E4720" s="381"/>
      <c r="F4720" s="381"/>
      <c r="G4720" s="381"/>
      <c r="H4720" s="381"/>
      <c r="I4720" s="381"/>
      <c r="J4720" s="381"/>
      <c r="K4720" s="381"/>
      <c r="L4720" s="381"/>
      <c r="M4720" s="381"/>
      <c r="N4720" s="381"/>
      <c r="O4720" s="381"/>
      <c r="P4720" s="381"/>
      <c r="Q4720" s="381"/>
      <c r="R4720" s="379"/>
    </row>
    <row r="4721" spans="1:18" x14ac:dyDescent="0.25">
      <c r="A4721" s="378"/>
      <c r="B4721" s="381"/>
      <c r="C4721" s="381"/>
      <c r="D4721" s="381"/>
      <c r="E4721" s="381"/>
      <c r="F4721" s="381"/>
      <c r="G4721" s="381"/>
      <c r="H4721" s="381"/>
      <c r="I4721" s="381"/>
      <c r="J4721" s="381"/>
      <c r="K4721" s="381"/>
      <c r="L4721" s="381"/>
      <c r="M4721" s="381"/>
      <c r="N4721" s="381"/>
      <c r="O4721" s="381"/>
      <c r="P4721" s="381"/>
      <c r="Q4721" s="381"/>
      <c r="R4721" s="379"/>
    </row>
    <row r="4722" spans="1:18" x14ac:dyDescent="0.25">
      <c r="A4722" s="378"/>
      <c r="B4722" s="381"/>
      <c r="C4722" s="381"/>
      <c r="D4722" s="381"/>
      <c r="E4722" s="381"/>
      <c r="F4722" s="381"/>
      <c r="G4722" s="381"/>
      <c r="H4722" s="381"/>
      <c r="I4722" s="381"/>
      <c r="J4722" s="381"/>
      <c r="K4722" s="381"/>
      <c r="L4722" s="381"/>
      <c r="M4722" s="381"/>
      <c r="N4722" s="381"/>
      <c r="O4722" s="381"/>
      <c r="P4722" s="381"/>
      <c r="Q4722" s="381"/>
      <c r="R4722" s="379"/>
    </row>
    <row r="4723" spans="1:18" x14ac:dyDescent="0.25">
      <c r="A4723" s="378"/>
      <c r="B4723" s="381"/>
      <c r="C4723" s="381"/>
      <c r="D4723" s="381"/>
      <c r="E4723" s="381"/>
      <c r="F4723" s="381"/>
      <c r="G4723" s="381"/>
      <c r="H4723" s="381"/>
      <c r="I4723" s="381"/>
      <c r="J4723" s="381"/>
      <c r="K4723" s="381"/>
      <c r="L4723" s="381"/>
      <c r="M4723" s="381"/>
      <c r="N4723" s="381"/>
      <c r="O4723" s="381"/>
      <c r="P4723" s="381"/>
      <c r="Q4723" s="381"/>
      <c r="R4723" s="379"/>
    </row>
    <row r="4724" spans="1:18" x14ac:dyDescent="0.25">
      <c r="A4724" s="378"/>
      <c r="B4724" s="381"/>
      <c r="C4724" s="381"/>
      <c r="D4724" s="381"/>
      <c r="E4724" s="381"/>
      <c r="F4724" s="381"/>
      <c r="G4724" s="381"/>
      <c r="H4724" s="381"/>
      <c r="I4724" s="381"/>
      <c r="J4724" s="381"/>
      <c r="K4724" s="381"/>
      <c r="L4724" s="381"/>
      <c r="M4724" s="381"/>
      <c r="N4724" s="381"/>
      <c r="O4724" s="381"/>
      <c r="P4724" s="381"/>
      <c r="Q4724" s="381"/>
      <c r="R4724" s="379"/>
    </row>
    <row r="4725" spans="1:18" x14ac:dyDescent="0.25">
      <c r="A4725" s="378"/>
      <c r="B4725" s="381"/>
      <c r="C4725" s="381"/>
      <c r="D4725" s="381"/>
      <c r="E4725" s="381"/>
      <c r="F4725" s="381"/>
      <c r="G4725" s="381"/>
      <c r="H4725" s="381"/>
      <c r="I4725" s="381"/>
      <c r="J4725" s="381"/>
      <c r="K4725" s="381"/>
      <c r="L4725" s="381"/>
      <c r="M4725" s="381"/>
      <c r="N4725" s="381"/>
      <c r="O4725" s="381"/>
      <c r="P4725" s="381"/>
      <c r="Q4725" s="381"/>
      <c r="R4725" s="379"/>
    </row>
    <row r="4726" spans="1:18" x14ac:dyDescent="0.25">
      <c r="A4726" s="378"/>
      <c r="B4726" s="381"/>
      <c r="C4726" s="381"/>
      <c r="D4726" s="381"/>
      <c r="E4726" s="381"/>
      <c r="F4726" s="381"/>
      <c r="G4726" s="381"/>
      <c r="H4726" s="381"/>
      <c r="I4726" s="381"/>
      <c r="J4726" s="381"/>
      <c r="K4726" s="381"/>
      <c r="L4726" s="381"/>
      <c r="M4726" s="381"/>
      <c r="N4726" s="381"/>
      <c r="O4726" s="381"/>
      <c r="P4726" s="381"/>
      <c r="Q4726" s="381"/>
      <c r="R4726" s="379"/>
    </row>
    <row r="4727" spans="1:18" x14ac:dyDescent="0.25">
      <c r="A4727" s="378"/>
      <c r="B4727" s="381"/>
      <c r="C4727" s="381"/>
      <c r="D4727" s="381"/>
      <c r="E4727" s="381"/>
      <c r="F4727" s="381"/>
      <c r="G4727" s="381"/>
      <c r="H4727" s="381"/>
      <c r="I4727" s="381"/>
      <c r="J4727" s="381"/>
      <c r="K4727" s="381"/>
      <c r="L4727" s="381"/>
      <c r="M4727" s="381"/>
      <c r="N4727" s="381"/>
      <c r="O4727" s="381"/>
      <c r="P4727" s="381"/>
      <c r="Q4727" s="381"/>
      <c r="R4727" s="379"/>
    </row>
    <row r="4728" spans="1:18" x14ac:dyDescent="0.25">
      <c r="A4728" s="378"/>
      <c r="B4728" s="381"/>
      <c r="C4728" s="381"/>
      <c r="D4728" s="381"/>
      <c r="E4728" s="381"/>
      <c r="F4728" s="381"/>
      <c r="G4728" s="381"/>
      <c r="H4728" s="381"/>
      <c r="I4728" s="381"/>
      <c r="J4728" s="381"/>
      <c r="K4728" s="381"/>
      <c r="L4728" s="381"/>
      <c r="M4728" s="381"/>
      <c r="N4728" s="381"/>
      <c r="O4728" s="381"/>
      <c r="P4728" s="381"/>
      <c r="Q4728" s="381"/>
      <c r="R4728" s="379"/>
    </row>
    <row r="4729" spans="1:18" x14ac:dyDescent="0.25">
      <c r="A4729" s="378"/>
      <c r="B4729" s="381"/>
      <c r="C4729" s="381"/>
      <c r="D4729" s="381"/>
      <c r="E4729" s="381"/>
      <c r="F4729" s="381"/>
      <c r="G4729" s="381"/>
      <c r="H4729" s="381"/>
      <c r="I4729" s="381"/>
      <c r="J4729" s="381"/>
      <c r="K4729" s="381"/>
      <c r="L4729" s="381"/>
      <c r="M4729" s="381"/>
      <c r="N4729" s="381"/>
      <c r="O4729" s="381"/>
      <c r="P4729" s="381"/>
      <c r="Q4729" s="381"/>
      <c r="R4729" s="379"/>
    </row>
    <row r="4730" spans="1:18" x14ac:dyDescent="0.25">
      <c r="A4730" s="378"/>
      <c r="B4730" s="381"/>
      <c r="C4730" s="381"/>
      <c r="D4730" s="381"/>
      <c r="E4730" s="381"/>
      <c r="F4730" s="381"/>
      <c r="G4730" s="381"/>
      <c r="H4730" s="381"/>
      <c r="I4730" s="381"/>
      <c r="J4730" s="381"/>
      <c r="K4730" s="381"/>
      <c r="L4730" s="381"/>
      <c r="M4730" s="381"/>
      <c r="N4730" s="381"/>
      <c r="O4730" s="381"/>
      <c r="P4730" s="381"/>
      <c r="Q4730" s="381"/>
      <c r="R4730" s="379"/>
    </row>
    <row r="4731" spans="1:18" x14ac:dyDescent="0.25">
      <c r="A4731" s="378"/>
      <c r="B4731" s="381"/>
      <c r="C4731" s="381"/>
      <c r="D4731" s="381"/>
      <c r="E4731" s="381"/>
      <c r="F4731" s="381"/>
      <c r="G4731" s="381"/>
      <c r="H4731" s="381"/>
      <c r="I4731" s="381"/>
      <c r="J4731" s="381"/>
      <c r="K4731" s="381"/>
      <c r="L4731" s="381"/>
      <c r="M4731" s="381"/>
      <c r="N4731" s="381"/>
      <c r="O4731" s="381"/>
      <c r="P4731" s="381"/>
      <c r="Q4731" s="381"/>
      <c r="R4731" s="379"/>
    </row>
    <row r="4732" spans="1:18" x14ac:dyDescent="0.25">
      <c r="A4732" s="378"/>
      <c r="B4732" s="381"/>
      <c r="C4732" s="381"/>
      <c r="D4732" s="381"/>
      <c r="E4732" s="381"/>
      <c r="F4732" s="381"/>
      <c r="G4732" s="381"/>
      <c r="H4732" s="381"/>
      <c r="I4732" s="381"/>
      <c r="J4732" s="381"/>
      <c r="K4732" s="381"/>
      <c r="L4732" s="381"/>
      <c r="M4732" s="381"/>
      <c r="N4732" s="381"/>
      <c r="O4732" s="381"/>
      <c r="P4732" s="381"/>
      <c r="Q4732" s="381"/>
      <c r="R4732" s="379"/>
    </row>
    <row r="4733" spans="1:18" x14ac:dyDescent="0.25">
      <c r="A4733" s="378"/>
      <c r="B4733" s="381"/>
      <c r="C4733" s="381"/>
      <c r="D4733" s="381"/>
      <c r="E4733" s="381"/>
      <c r="F4733" s="381"/>
      <c r="G4733" s="381"/>
      <c r="H4733" s="381"/>
      <c r="I4733" s="381"/>
      <c r="J4733" s="381"/>
      <c r="K4733" s="381"/>
      <c r="L4733" s="381"/>
      <c r="M4733" s="381"/>
      <c r="N4733" s="381"/>
      <c r="O4733" s="381"/>
      <c r="P4733" s="381"/>
      <c r="Q4733" s="381"/>
      <c r="R4733" s="379"/>
    </row>
    <row r="4734" spans="1:18" x14ac:dyDescent="0.25">
      <c r="A4734" s="378"/>
      <c r="B4734" s="381"/>
      <c r="C4734" s="381"/>
      <c r="D4734" s="381"/>
      <c r="E4734" s="381"/>
      <c r="F4734" s="381"/>
      <c r="G4734" s="381"/>
      <c r="H4734" s="381"/>
      <c r="I4734" s="381"/>
      <c r="J4734" s="381"/>
      <c r="K4734" s="381"/>
      <c r="L4734" s="381"/>
      <c r="M4734" s="381"/>
      <c r="N4734" s="381"/>
      <c r="O4734" s="381"/>
      <c r="P4734" s="381"/>
      <c r="Q4734" s="381"/>
      <c r="R4734" s="379"/>
    </row>
    <row r="4735" spans="1:18" x14ac:dyDescent="0.25">
      <c r="A4735" s="378"/>
      <c r="B4735" s="381"/>
      <c r="C4735" s="381"/>
      <c r="D4735" s="381"/>
      <c r="E4735" s="381"/>
      <c r="F4735" s="381"/>
      <c r="G4735" s="381"/>
      <c r="H4735" s="381"/>
      <c r="I4735" s="381"/>
      <c r="J4735" s="381"/>
      <c r="K4735" s="381"/>
      <c r="L4735" s="381"/>
      <c r="M4735" s="381"/>
      <c r="N4735" s="381"/>
      <c r="O4735" s="381"/>
      <c r="P4735" s="381"/>
      <c r="Q4735" s="381"/>
      <c r="R4735" s="379"/>
    </row>
    <row r="4736" spans="1:18" x14ac:dyDescent="0.25">
      <c r="A4736" s="378"/>
      <c r="B4736" s="381"/>
      <c r="C4736" s="381"/>
      <c r="D4736" s="381"/>
      <c r="E4736" s="381"/>
      <c r="F4736" s="381"/>
      <c r="G4736" s="381"/>
      <c r="H4736" s="381"/>
      <c r="I4736" s="381"/>
      <c r="J4736" s="381"/>
      <c r="K4736" s="381"/>
      <c r="L4736" s="381"/>
      <c r="M4736" s="381"/>
      <c r="N4736" s="381"/>
      <c r="O4736" s="381"/>
      <c r="P4736" s="381"/>
      <c r="Q4736" s="381"/>
      <c r="R4736" s="379"/>
    </row>
    <row r="4737" spans="1:18" x14ac:dyDescent="0.25">
      <c r="A4737" s="378"/>
      <c r="B4737" s="381"/>
      <c r="C4737" s="381"/>
      <c r="D4737" s="381"/>
      <c r="E4737" s="381"/>
      <c r="F4737" s="381"/>
      <c r="G4737" s="381"/>
      <c r="H4737" s="381"/>
      <c r="I4737" s="381"/>
      <c r="J4737" s="381"/>
      <c r="K4737" s="381"/>
      <c r="L4737" s="381"/>
      <c r="M4737" s="381"/>
      <c r="N4737" s="381"/>
      <c r="O4737" s="381"/>
      <c r="P4737" s="381"/>
      <c r="Q4737" s="381"/>
      <c r="R4737" s="379"/>
    </row>
    <row r="4738" spans="1:18" x14ac:dyDescent="0.25">
      <c r="A4738" s="378"/>
      <c r="B4738" s="381"/>
      <c r="C4738" s="381"/>
      <c r="D4738" s="381"/>
      <c r="E4738" s="381"/>
      <c r="F4738" s="381"/>
      <c r="G4738" s="381"/>
      <c r="H4738" s="381"/>
      <c r="I4738" s="381"/>
      <c r="J4738" s="381"/>
      <c r="K4738" s="381"/>
      <c r="L4738" s="381"/>
      <c r="M4738" s="381"/>
      <c r="N4738" s="381"/>
      <c r="O4738" s="381"/>
      <c r="P4738" s="381"/>
      <c r="Q4738" s="381"/>
      <c r="R4738" s="379"/>
    </row>
    <row r="4739" spans="1:18" x14ac:dyDescent="0.25">
      <c r="A4739" s="378"/>
      <c r="B4739" s="381"/>
      <c r="C4739" s="381"/>
      <c r="D4739" s="381"/>
      <c r="E4739" s="381"/>
      <c r="F4739" s="381"/>
      <c r="G4739" s="381"/>
      <c r="H4739" s="381"/>
      <c r="I4739" s="381"/>
      <c r="J4739" s="381"/>
      <c r="K4739" s="381"/>
      <c r="L4739" s="381"/>
      <c r="M4739" s="381"/>
      <c r="N4739" s="381"/>
      <c r="O4739" s="381"/>
      <c r="P4739" s="381"/>
      <c r="Q4739" s="381"/>
      <c r="R4739" s="379"/>
    </row>
    <row r="4740" spans="1:18" x14ac:dyDescent="0.25">
      <c r="A4740" s="378"/>
      <c r="B4740" s="381"/>
      <c r="C4740" s="381"/>
      <c r="D4740" s="381"/>
      <c r="E4740" s="381"/>
      <c r="F4740" s="381"/>
      <c r="G4740" s="381"/>
      <c r="H4740" s="381"/>
      <c r="I4740" s="381"/>
      <c r="J4740" s="381"/>
      <c r="K4740" s="381"/>
      <c r="L4740" s="381"/>
      <c r="M4740" s="381"/>
      <c r="N4740" s="381"/>
      <c r="O4740" s="381"/>
      <c r="P4740" s="381"/>
      <c r="Q4740" s="381"/>
      <c r="R4740" s="379"/>
    </row>
    <row r="4741" spans="1:18" x14ac:dyDescent="0.25">
      <c r="A4741" s="378"/>
      <c r="B4741" s="381"/>
      <c r="C4741" s="381"/>
      <c r="D4741" s="381"/>
      <c r="E4741" s="381"/>
      <c r="F4741" s="381"/>
      <c r="G4741" s="381"/>
      <c r="H4741" s="381"/>
      <c r="I4741" s="381"/>
      <c r="J4741" s="381"/>
      <c r="K4741" s="381"/>
      <c r="L4741" s="381"/>
      <c r="M4741" s="381"/>
      <c r="N4741" s="381"/>
      <c r="O4741" s="381"/>
      <c r="P4741" s="381"/>
      <c r="Q4741" s="381"/>
      <c r="R4741" s="379"/>
    </row>
    <row r="4742" spans="1:18" x14ac:dyDescent="0.25">
      <c r="A4742" s="378"/>
      <c r="B4742" s="381"/>
      <c r="C4742" s="381"/>
      <c r="D4742" s="381"/>
      <c r="E4742" s="381"/>
      <c r="F4742" s="381"/>
      <c r="G4742" s="381"/>
      <c r="H4742" s="381"/>
      <c r="I4742" s="381"/>
      <c r="J4742" s="381"/>
      <c r="K4742" s="381"/>
      <c r="L4742" s="381"/>
      <c r="M4742" s="381"/>
      <c r="N4742" s="381"/>
      <c r="O4742" s="381"/>
      <c r="P4742" s="381"/>
      <c r="Q4742" s="381"/>
      <c r="R4742" s="379"/>
    </row>
    <row r="4743" spans="1:18" x14ac:dyDescent="0.25">
      <c r="A4743" s="378"/>
      <c r="B4743" s="381"/>
      <c r="C4743" s="381"/>
      <c r="D4743" s="381"/>
      <c r="E4743" s="381"/>
      <c r="F4743" s="381"/>
      <c r="G4743" s="381"/>
      <c r="H4743" s="381"/>
      <c r="I4743" s="381"/>
      <c r="J4743" s="381"/>
      <c r="K4743" s="381"/>
      <c r="L4743" s="381"/>
      <c r="M4743" s="381"/>
      <c r="N4743" s="381"/>
      <c r="O4743" s="381"/>
      <c r="P4743" s="381"/>
      <c r="Q4743" s="381"/>
      <c r="R4743" s="379"/>
    </row>
    <row r="4744" spans="1:18" x14ac:dyDescent="0.25">
      <c r="A4744" s="378"/>
      <c r="B4744" s="381"/>
      <c r="C4744" s="381"/>
      <c r="D4744" s="381"/>
      <c r="E4744" s="381"/>
      <c r="F4744" s="381"/>
      <c r="G4744" s="381"/>
      <c r="H4744" s="381"/>
      <c r="I4744" s="381"/>
      <c r="J4744" s="381"/>
      <c r="K4744" s="381"/>
      <c r="L4744" s="381"/>
      <c r="M4744" s="381"/>
      <c r="N4744" s="381"/>
      <c r="O4744" s="381"/>
      <c r="P4744" s="381"/>
      <c r="Q4744" s="381"/>
      <c r="R4744" s="379"/>
    </row>
    <row r="4745" spans="1:18" x14ac:dyDescent="0.25">
      <c r="A4745" s="378"/>
      <c r="B4745" s="381"/>
      <c r="C4745" s="381"/>
      <c r="D4745" s="381"/>
      <c r="E4745" s="381"/>
      <c r="F4745" s="381"/>
      <c r="G4745" s="381"/>
      <c r="H4745" s="381"/>
      <c r="I4745" s="381"/>
      <c r="J4745" s="381"/>
      <c r="K4745" s="381"/>
      <c r="L4745" s="381"/>
      <c r="M4745" s="381"/>
      <c r="N4745" s="381"/>
      <c r="O4745" s="381"/>
      <c r="P4745" s="381"/>
      <c r="Q4745" s="381"/>
      <c r="R4745" s="379"/>
    </row>
    <row r="4746" spans="1:18" x14ac:dyDescent="0.25">
      <c r="A4746" s="378"/>
      <c r="B4746" s="381"/>
      <c r="C4746" s="381"/>
      <c r="D4746" s="381"/>
      <c r="E4746" s="381"/>
      <c r="F4746" s="381"/>
      <c r="G4746" s="381"/>
      <c r="H4746" s="381"/>
      <c r="I4746" s="381"/>
      <c r="J4746" s="381"/>
      <c r="K4746" s="381"/>
      <c r="L4746" s="381"/>
      <c r="M4746" s="381"/>
      <c r="N4746" s="381"/>
      <c r="O4746" s="381"/>
      <c r="P4746" s="381"/>
      <c r="Q4746" s="381"/>
      <c r="R4746" s="379"/>
    </row>
    <row r="4747" spans="1:18" x14ac:dyDescent="0.25">
      <c r="A4747" s="378"/>
      <c r="B4747" s="381"/>
      <c r="C4747" s="381"/>
      <c r="D4747" s="381"/>
      <c r="E4747" s="381"/>
      <c r="F4747" s="381"/>
      <c r="G4747" s="381"/>
      <c r="H4747" s="381"/>
      <c r="I4747" s="381"/>
      <c r="J4747" s="381"/>
      <c r="K4747" s="381"/>
      <c r="L4747" s="381"/>
      <c r="M4747" s="381"/>
      <c r="N4747" s="381"/>
      <c r="O4747" s="381"/>
      <c r="P4747" s="381"/>
      <c r="Q4747" s="381"/>
      <c r="R4747" s="379"/>
    </row>
    <row r="4748" spans="1:18" x14ac:dyDescent="0.25">
      <c r="A4748" s="378"/>
      <c r="B4748" s="381"/>
      <c r="C4748" s="381"/>
      <c r="D4748" s="381"/>
      <c r="E4748" s="381"/>
      <c r="F4748" s="381"/>
      <c r="G4748" s="381"/>
      <c r="H4748" s="381"/>
      <c r="I4748" s="381"/>
      <c r="J4748" s="381"/>
      <c r="K4748" s="381"/>
      <c r="L4748" s="381"/>
      <c r="M4748" s="381"/>
      <c r="N4748" s="381"/>
      <c r="O4748" s="381"/>
      <c r="P4748" s="381"/>
      <c r="Q4748" s="381"/>
      <c r="R4748" s="379"/>
    </row>
    <row r="4749" spans="1:18" x14ac:dyDescent="0.25">
      <c r="A4749" s="378"/>
      <c r="B4749" s="381"/>
      <c r="C4749" s="381"/>
      <c r="D4749" s="381"/>
      <c r="E4749" s="381"/>
      <c r="F4749" s="381"/>
      <c r="G4749" s="381"/>
      <c r="H4749" s="381"/>
      <c r="I4749" s="381"/>
      <c r="J4749" s="381"/>
      <c r="K4749" s="381"/>
      <c r="L4749" s="381"/>
      <c r="M4749" s="381"/>
      <c r="N4749" s="381"/>
      <c r="O4749" s="381"/>
      <c r="P4749" s="381"/>
      <c r="Q4749" s="381"/>
      <c r="R4749" s="379"/>
    </row>
    <row r="4750" spans="1:18" x14ac:dyDescent="0.25">
      <c r="A4750" s="378"/>
      <c r="B4750" s="381"/>
      <c r="C4750" s="381"/>
      <c r="D4750" s="381"/>
      <c r="E4750" s="381"/>
      <c r="F4750" s="381"/>
      <c r="G4750" s="381"/>
      <c r="H4750" s="381"/>
      <c r="I4750" s="381"/>
      <c r="J4750" s="381"/>
      <c r="K4750" s="381"/>
      <c r="L4750" s="381"/>
      <c r="M4750" s="381"/>
      <c r="N4750" s="381"/>
      <c r="O4750" s="381"/>
      <c r="P4750" s="381"/>
      <c r="Q4750" s="381"/>
      <c r="R4750" s="379"/>
    </row>
    <row r="4751" spans="1:18" x14ac:dyDescent="0.25">
      <c r="A4751" s="378"/>
      <c r="B4751" s="381"/>
      <c r="C4751" s="381"/>
      <c r="D4751" s="381"/>
      <c r="E4751" s="381"/>
      <c r="F4751" s="381"/>
      <c r="G4751" s="381"/>
      <c r="H4751" s="381"/>
      <c r="I4751" s="381"/>
      <c r="J4751" s="381"/>
      <c r="K4751" s="381"/>
      <c r="L4751" s="381"/>
      <c r="M4751" s="381"/>
      <c r="N4751" s="381"/>
      <c r="O4751" s="381"/>
      <c r="P4751" s="381"/>
      <c r="Q4751" s="381"/>
      <c r="R4751" s="379"/>
    </row>
    <row r="4752" spans="1:18" x14ac:dyDescent="0.25">
      <c r="A4752" s="378"/>
      <c r="B4752" s="381"/>
      <c r="C4752" s="381"/>
      <c r="D4752" s="381"/>
      <c r="E4752" s="381"/>
      <c r="F4752" s="381"/>
      <c r="G4752" s="381"/>
      <c r="H4752" s="381"/>
      <c r="I4752" s="381"/>
      <c r="J4752" s="381"/>
      <c r="K4752" s="381"/>
      <c r="L4752" s="381"/>
      <c r="M4752" s="381"/>
      <c r="N4752" s="381"/>
      <c r="O4752" s="381"/>
      <c r="P4752" s="381"/>
      <c r="Q4752" s="381"/>
      <c r="R4752" s="379"/>
    </row>
    <row r="4753" spans="1:18" x14ac:dyDescent="0.25">
      <c r="A4753" s="378"/>
      <c r="B4753" s="381"/>
      <c r="C4753" s="381"/>
      <c r="D4753" s="381"/>
      <c r="E4753" s="381"/>
      <c r="F4753" s="381"/>
      <c r="G4753" s="381"/>
      <c r="H4753" s="381"/>
      <c r="I4753" s="381"/>
      <c r="J4753" s="381"/>
      <c r="K4753" s="381"/>
      <c r="L4753" s="381"/>
      <c r="M4753" s="381"/>
      <c r="N4753" s="381"/>
      <c r="O4753" s="381"/>
      <c r="P4753" s="381"/>
      <c r="Q4753" s="381"/>
      <c r="R4753" s="379"/>
    </row>
    <row r="4754" spans="1:18" x14ac:dyDescent="0.25">
      <c r="A4754" s="378"/>
      <c r="B4754" s="381"/>
      <c r="C4754" s="381"/>
      <c r="D4754" s="381"/>
      <c r="E4754" s="381"/>
      <c r="F4754" s="381"/>
      <c r="G4754" s="381"/>
      <c r="H4754" s="381"/>
      <c r="I4754" s="381"/>
      <c r="J4754" s="381"/>
      <c r="K4754" s="381"/>
      <c r="L4754" s="381"/>
      <c r="M4754" s="381"/>
      <c r="N4754" s="381"/>
      <c r="O4754" s="381"/>
      <c r="P4754" s="381"/>
      <c r="Q4754" s="381"/>
      <c r="R4754" s="379"/>
    </row>
    <row r="4755" spans="1:18" x14ac:dyDescent="0.25">
      <c r="A4755" s="378"/>
      <c r="B4755" s="381"/>
      <c r="C4755" s="381"/>
      <c r="D4755" s="381"/>
      <c r="E4755" s="381"/>
      <c r="F4755" s="381"/>
      <c r="G4755" s="381"/>
      <c r="H4755" s="381"/>
      <c r="I4755" s="381"/>
      <c r="J4755" s="381"/>
      <c r="K4755" s="381"/>
      <c r="L4755" s="381"/>
      <c r="M4755" s="381"/>
      <c r="N4755" s="381"/>
      <c r="O4755" s="381"/>
      <c r="P4755" s="381"/>
      <c r="Q4755" s="381"/>
      <c r="R4755" s="379"/>
    </row>
    <row r="4756" spans="1:18" x14ac:dyDescent="0.25">
      <c r="A4756" s="378"/>
      <c r="B4756" s="381"/>
      <c r="C4756" s="381"/>
      <c r="D4756" s="381"/>
      <c r="E4756" s="381"/>
      <c r="F4756" s="381"/>
      <c r="G4756" s="381"/>
      <c r="H4756" s="381"/>
      <c r="I4756" s="381"/>
      <c r="J4756" s="381"/>
      <c r="K4756" s="381"/>
      <c r="L4756" s="381"/>
      <c r="M4756" s="381"/>
      <c r="N4756" s="381"/>
      <c r="O4756" s="381"/>
      <c r="P4756" s="381"/>
      <c r="Q4756" s="381"/>
      <c r="R4756" s="379"/>
    </row>
    <row r="4757" spans="1:18" x14ac:dyDescent="0.25">
      <c r="A4757" s="378"/>
      <c r="B4757" s="381"/>
      <c r="C4757" s="381"/>
      <c r="D4757" s="381"/>
      <c r="E4757" s="381"/>
      <c r="F4757" s="381"/>
      <c r="G4757" s="381"/>
      <c r="H4757" s="381"/>
      <c r="I4757" s="381"/>
      <c r="J4757" s="381"/>
      <c r="K4757" s="381"/>
      <c r="L4757" s="381"/>
      <c r="M4757" s="381"/>
      <c r="N4757" s="381"/>
      <c r="O4757" s="381"/>
      <c r="P4757" s="381"/>
      <c r="Q4757" s="381"/>
      <c r="R4757" s="379"/>
    </row>
    <row r="4758" spans="1:18" x14ac:dyDescent="0.25">
      <c r="A4758" s="378"/>
      <c r="B4758" s="381"/>
      <c r="C4758" s="381"/>
      <c r="D4758" s="381"/>
      <c r="E4758" s="381"/>
      <c r="F4758" s="381"/>
      <c r="G4758" s="381"/>
      <c r="H4758" s="381"/>
      <c r="I4758" s="381"/>
      <c r="J4758" s="381"/>
      <c r="K4758" s="381"/>
      <c r="L4758" s="381"/>
      <c r="M4758" s="381"/>
      <c r="N4758" s="381"/>
      <c r="O4758" s="381"/>
      <c r="P4758" s="381"/>
      <c r="Q4758" s="381"/>
      <c r="R4758" s="379"/>
    </row>
    <row r="4759" spans="1:18" x14ac:dyDescent="0.25">
      <c r="A4759" s="378"/>
      <c r="B4759" s="381"/>
      <c r="C4759" s="381"/>
      <c r="D4759" s="381"/>
      <c r="E4759" s="381"/>
      <c r="F4759" s="381"/>
      <c r="G4759" s="381"/>
      <c r="H4759" s="381"/>
      <c r="I4759" s="381"/>
      <c r="J4759" s="381"/>
      <c r="K4759" s="381"/>
      <c r="L4759" s="381"/>
      <c r="M4759" s="381"/>
      <c r="N4759" s="381"/>
      <c r="O4759" s="381"/>
      <c r="P4759" s="381"/>
      <c r="Q4759" s="381"/>
      <c r="R4759" s="379"/>
    </row>
    <row r="4760" spans="1:18" x14ac:dyDescent="0.25">
      <c r="A4760" s="378"/>
      <c r="B4760" s="381"/>
      <c r="C4760" s="381"/>
      <c r="D4760" s="381"/>
      <c r="E4760" s="381"/>
      <c r="F4760" s="381"/>
      <c r="G4760" s="381"/>
      <c r="H4760" s="381"/>
      <c r="I4760" s="381"/>
      <c r="J4760" s="381"/>
      <c r="K4760" s="381"/>
      <c r="L4760" s="381"/>
      <c r="M4760" s="381"/>
      <c r="N4760" s="381"/>
      <c r="O4760" s="381"/>
      <c r="P4760" s="381"/>
      <c r="Q4760" s="381"/>
      <c r="R4760" s="379"/>
    </row>
    <row r="4761" spans="1:18" x14ac:dyDescent="0.25">
      <c r="A4761" s="378"/>
      <c r="B4761" s="381"/>
      <c r="C4761" s="381"/>
      <c r="D4761" s="381"/>
      <c r="E4761" s="381"/>
      <c r="F4761" s="381"/>
      <c r="G4761" s="381"/>
      <c r="H4761" s="381"/>
      <c r="I4761" s="381"/>
      <c r="J4761" s="381"/>
      <c r="K4761" s="381"/>
      <c r="L4761" s="381"/>
      <c r="M4761" s="381"/>
      <c r="N4761" s="381"/>
      <c r="O4761" s="381"/>
      <c r="P4761" s="381"/>
      <c r="Q4761" s="381"/>
      <c r="R4761" s="379"/>
    </row>
    <row r="4762" spans="1:18" x14ac:dyDescent="0.25">
      <c r="A4762" s="378"/>
      <c r="B4762" s="381"/>
      <c r="C4762" s="381"/>
      <c r="D4762" s="381"/>
      <c r="E4762" s="381"/>
      <c r="F4762" s="381"/>
      <c r="G4762" s="381"/>
      <c r="H4762" s="381"/>
      <c r="I4762" s="381"/>
      <c r="J4762" s="381"/>
      <c r="K4762" s="381"/>
      <c r="L4762" s="381"/>
      <c r="M4762" s="381"/>
      <c r="N4762" s="381"/>
      <c r="O4762" s="381"/>
      <c r="P4762" s="381"/>
      <c r="Q4762" s="381"/>
      <c r="R4762" s="379"/>
    </row>
    <row r="4763" spans="1:18" x14ac:dyDescent="0.25">
      <c r="A4763" s="378"/>
      <c r="B4763" s="381"/>
      <c r="C4763" s="381"/>
      <c r="D4763" s="381"/>
      <c r="E4763" s="381"/>
      <c r="F4763" s="381"/>
      <c r="G4763" s="381"/>
      <c r="H4763" s="381"/>
      <c r="I4763" s="381"/>
      <c r="J4763" s="381"/>
      <c r="K4763" s="381"/>
      <c r="L4763" s="381"/>
      <c r="M4763" s="381"/>
      <c r="N4763" s="381"/>
      <c r="O4763" s="381"/>
      <c r="P4763" s="381"/>
      <c r="Q4763" s="381"/>
      <c r="R4763" s="379"/>
    </row>
    <row r="4764" spans="1:18" x14ac:dyDescent="0.25">
      <c r="A4764" s="378"/>
      <c r="B4764" s="381"/>
      <c r="C4764" s="381"/>
      <c r="D4764" s="381"/>
      <c r="E4764" s="381"/>
      <c r="F4764" s="381"/>
      <c r="G4764" s="381"/>
      <c r="H4764" s="381"/>
      <c r="I4764" s="381"/>
      <c r="J4764" s="381"/>
      <c r="K4764" s="381"/>
      <c r="L4764" s="381"/>
      <c r="M4764" s="381"/>
      <c r="N4764" s="381"/>
      <c r="O4764" s="381"/>
      <c r="P4764" s="381"/>
      <c r="Q4764" s="381"/>
      <c r="R4764" s="379"/>
    </row>
    <row r="4765" spans="1:18" x14ac:dyDescent="0.25">
      <c r="A4765" s="378"/>
      <c r="B4765" s="381"/>
      <c r="C4765" s="381"/>
      <c r="D4765" s="381"/>
      <c r="E4765" s="381"/>
      <c r="F4765" s="381"/>
      <c r="G4765" s="381"/>
      <c r="H4765" s="381"/>
      <c r="I4765" s="381"/>
      <c r="J4765" s="381"/>
      <c r="K4765" s="381"/>
      <c r="L4765" s="381"/>
      <c r="M4765" s="381"/>
      <c r="N4765" s="381"/>
      <c r="O4765" s="381"/>
      <c r="P4765" s="381"/>
      <c r="Q4765" s="381"/>
      <c r="R4765" s="379"/>
    </row>
    <row r="4766" spans="1:18" x14ac:dyDescent="0.25">
      <c r="A4766" s="378"/>
      <c r="B4766" s="381"/>
      <c r="C4766" s="381"/>
      <c r="D4766" s="381"/>
      <c r="E4766" s="381"/>
      <c r="F4766" s="381"/>
      <c r="G4766" s="381"/>
      <c r="H4766" s="381"/>
      <c r="I4766" s="381"/>
      <c r="J4766" s="381"/>
      <c r="K4766" s="381"/>
      <c r="L4766" s="381"/>
      <c r="M4766" s="381"/>
      <c r="N4766" s="381"/>
      <c r="O4766" s="381"/>
      <c r="P4766" s="381"/>
      <c r="Q4766" s="381"/>
      <c r="R4766" s="379"/>
    </row>
    <row r="4767" spans="1:18" x14ac:dyDescent="0.25">
      <c r="A4767" s="378"/>
      <c r="B4767" s="381"/>
      <c r="C4767" s="381"/>
      <c r="D4767" s="381"/>
      <c r="E4767" s="381"/>
      <c r="F4767" s="381"/>
      <c r="G4767" s="381"/>
      <c r="H4767" s="381"/>
      <c r="I4767" s="381"/>
      <c r="J4767" s="381"/>
      <c r="K4767" s="381"/>
      <c r="L4767" s="381"/>
      <c r="M4767" s="381"/>
      <c r="N4767" s="381"/>
      <c r="O4767" s="381"/>
      <c r="P4767" s="381"/>
      <c r="Q4767" s="381"/>
      <c r="R4767" s="379"/>
    </row>
    <row r="4768" spans="1:18" x14ac:dyDescent="0.25">
      <c r="A4768" s="378"/>
      <c r="B4768" s="381"/>
      <c r="C4768" s="381"/>
      <c r="D4768" s="381"/>
      <c r="E4768" s="381"/>
      <c r="F4768" s="381"/>
      <c r="G4768" s="381"/>
      <c r="H4768" s="381"/>
      <c r="I4768" s="381"/>
      <c r="J4768" s="381"/>
      <c r="K4768" s="381"/>
      <c r="L4768" s="381"/>
      <c r="M4768" s="381"/>
      <c r="N4768" s="381"/>
      <c r="O4768" s="381"/>
      <c r="P4768" s="381"/>
      <c r="Q4768" s="381"/>
      <c r="R4768" s="379"/>
    </row>
    <row r="4769" spans="1:18" x14ac:dyDescent="0.25">
      <c r="A4769" s="378"/>
      <c r="B4769" s="381"/>
      <c r="C4769" s="381"/>
      <c r="D4769" s="381"/>
      <c r="E4769" s="381"/>
      <c r="F4769" s="381"/>
      <c r="G4769" s="381"/>
      <c r="H4769" s="381"/>
      <c r="I4769" s="381"/>
      <c r="J4769" s="381"/>
      <c r="K4769" s="381"/>
      <c r="L4769" s="381"/>
      <c r="M4769" s="381"/>
      <c r="N4769" s="381"/>
      <c r="O4769" s="381"/>
      <c r="P4769" s="381"/>
      <c r="Q4769" s="381"/>
      <c r="R4769" s="379"/>
    </row>
    <row r="4770" spans="1:18" x14ac:dyDescent="0.25">
      <c r="A4770" s="378"/>
      <c r="B4770" s="381"/>
      <c r="C4770" s="381"/>
      <c r="D4770" s="381"/>
      <c r="E4770" s="381"/>
      <c r="F4770" s="381"/>
      <c r="G4770" s="381"/>
      <c r="H4770" s="381"/>
      <c r="I4770" s="381"/>
      <c r="J4770" s="381"/>
      <c r="K4770" s="381"/>
      <c r="L4770" s="381"/>
      <c r="M4770" s="381"/>
      <c r="N4770" s="381"/>
      <c r="O4770" s="381"/>
      <c r="P4770" s="381"/>
      <c r="Q4770" s="381"/>
      <c r="R4770" s="379"/>
    </row>
    <row r="4771" spans="1:18" x14ac:dyDescent="0.25">
      <c r="A4771" s="378"/>
      <c r="B4771" s="381"/>
      <c r="C4771" s="381"/>
      <c r="D4771" s="381"/>
      <c r="E4771" s="381"/>
      <c r="F4771" s="381"/>
      <c r="G4771" s="381"/>
      <c r="H4771" s="381"/>
      <c r="I4771" s="381"/>
      <c r="J4771" s="381"/>
      <c r="K4771" s="381"/>
      <c r="L4771" s="381"/>
      <c r="M4771" s="381"/>
      <c r="N4771" s="381"/>
      <c r="O4771" s="381"/>
      <c r="P4771" s="381"/>
      <c r="Q4771" s="381"/>
      <c r="R4771" s="379"/>
    </row>
    <row r="4772" spans="1:18" x14ac:dyDescent="0.25">
      <c r="A4772" s="378"/>
      <c r="B4772" s="381"/>
      <c r="C4772" s="381"/>
      <c r="D4772" s="381"/>
      <c r="E4772" s="381"/>
      <c r="F4772" s="381"/>
      <c r="G4772" s="381"/>
      <c r="H4772" s="381"/>
      <c r="I4772" s="381"/>
      <c r="J4772" s="381"/>
      <c r="K4772" s="381"/>
      <c r="L4772" s="381"/>
      <c r="M4772" s="381"/>
      <c r="N4772" s="381"/>
      <c r="O4772" s="381"/>
      <c r="P4772" s="381"/>
      <c r="Q4772" s="381"/>
      <c r="R4772" s="379"/>
    </row>
    <row r="4773" spans="1:18" x14ac:dyDescent="0.25">
      <c r="A4773" s="378"/>
      <c r="B4773" s="381"/>
      <c r="C4773" s="381"/>
      <c r="D4773" s="381"/>
      <c r="E4773" s="381"/>
      <c r="F4773" s="381"/>
      <c r="G4773" s="381"/>
      <c r="H4773" s="381"/>
      <c r="I4773" s="381"/>
      <c r="J4773" s="381"/>
      <c r="K4773" s="381"/>
      <c r="L4773" s="381"/>
      <c r="M4773" s="381"/>
      <c r="N4773" s="381"/>
      <c r="O4773" s="381"/>
      <c r="P4773" s="381"/>
      <c r="Q4773" s="381"/>
      <c r="R4773" s="379"/>
    </row>
    <row r="4774" spans="1:18" x14ac:dyDescent="0.25">
      <c r="A4774" s="378"/>
      <c r="B4774" s="381"/>
      <c r="C4774" s="381"/>
      <c r="D4774" s="381"/>
      <c r="E4774" s="381"/>
      <c r="F4774" s="381"/>
      <c r="G4774" s="381"/>
      <c r="H4774" s="381"/>
      <c r="I4774" s="381"/>
      <c r="J4774" s="381"/>
      <c r="K4774" s="381"/>
      <c r="L4774" s="381"/>
      <c r="M4774" s="381"/>
      <c r="N4774" s="381"/>
      <c r="O4774" s="381"/>
      <c r="P4774" s="381"/>
      <c r="Q4774" s="381"/>
      <c r="R4774" s="379"/>
    </row>
    <row r="4775" spans="1:18" x14ac:dyDescent="0.25">
      <c r="A4775" s="378"/>
      <c r="B4775" s="381"/>
      <c r="C4775" s="381"/>
      <c r="D4775" s="381"/>
      <c r="E4775" s="381"/>
      <c r="F4775" s="381"/>
      <c r="G4775" s="381"/>
      <c r="H4775" s="381"/>
      <c r="I4775" s="381"/>
      <c r="J4775" s="381"/>
      <c r="K4775" s="381"/>
      <c r="L4775" s="381"/>
      <c r="M4775" s="381"/>
      <c r="N4775" s="381"/>
      <c r="O4775" s="381"/>
      <c r="P4775" s="381"/>
      <c r="Q4775" s="381"/>
      <c r="R4775" s="379"/>
    </row>
    <row r="4776" spans="1:18" x14ac:dyDescent="0.25">
      <c r="A4776" s="378"/>
      <c r="B4776" s="381"/>
      <c r="C4776" s="381"/>
      <c r="D4776" s="381"/>
      <c r="E4776" s="381"/>
      <c r="F4776" s="381"/>
      <c r="G4776" s="381"/>
      <c r="H4776" s="381"/>
      <c r="I4776" s="381"/>
      <c r="J4776" s="381"/>
      <c r="K4776" s="381"/>
      <c r="L4776" s="381"/>
      <c r="M4776" s="381"/>
      <c r="N4776" s="381"/>
      <c r="O4776" s="381"/>
      <c r="P4776" s="381"/>
      <c r="Q4776" s="381"/>
      <c r="R4776" s="379"/>
    </row>
    <row r="4777" spans="1:18" x14ac:dyDescent="0.25">
      <c r="A4777" s="378"/>
      <c r="B4777" s="381"/>
      <c r="C4777" s="381"/>
      <c r="D4777" s="381"/>
      <c r="E4777" s="381"/>
      <c r="F4777" s="381"/>
      <c r="G4777" s="381"/>
      <c r="H4777" s="381"/>
      <c r="I4777" s="381"/>
      <c r="J4777" s="381"/>
      <c r="K4777" s="381"/>
      <c r="L4777" s="381"/>
      <c r="M4777" s="381"/>
      <c r="N4777" s="381"/>
      <c r="O4777" s="381"/>
      <c r="P4777" s="381"/>
      <c r="Q4777" s="381"/>
      <c r="R4777" s="379"/>
    </row>
    <row r="4778" spans="1:18" x14ac:dyDescent="0.25">
      <c r="A4778" s="378"/>
      <c r="B4778" s="381"/>
      <c r="C4778" s="381"/>
      <c r="D4778" s="381"/>
      <c r="E4778" s="381"/>
      <c r="F4778" s="381"/>
      <c r="G4778" s="381"/>
      <c r="H4778" s="381"/>
      <c r="I4778" s="381"/>
      <c r="J4778" s="381"/>
      <c r="K4778" s="381"/>
      <c r="L4778" s="381"/>
      <c r="M4778" s="381"/>
      <c r="N4778" s="381"/>
      <c r="O4778" s="381"/>
      <c r="P4778" s="381"/>
      <c r="Q4778" s="381"/>
      <c r="R4778" s="379"/>
    </row>
    <row r="4779" spans="1:18" x14ac:dyDescent="0.25">
      <c r="A4779" s="378"/>
      <c r="B4779" s="381"/>
      <c r="C4779" s="381"/>
      <c r="D4779" s="381"/>
      <c r="E4779" s="381"/>
      <c r="F4779" s="381"/>
      <c r="G4779" s="381"/>
      <c r="H4779" s="381"/>
      <c r="I4779" s="381"/>
      <c r="J4779" s="381"/>
      <c r="K4779" s="381"/>
      <c r="L4779" s="381"/>
      <c r="M4779" s="381"/>
      <c r="N4779" s="381"/>
      <c r="O4779" s="381"/>
      <c r="P4779" s="381"/>
      <c r="Q4779" s="381"/>
      <c r="R4779" s="379"/>
    </row>
    <row r="4780" spans="1:18" x14ac:dyDescent="0.25">
      <c r="A4780" s="378"/>
      <c r="B4780" s="381"/>
      <c r="C4780" s="381"/>
      <c r="D4780" s="381"/>
      <c r="E4780" s="381"/>
      <c r="F4780" s="381"/>
      <c r="G4780" s="381"/>
      <c r="H4780" s="381"/>
      <c r="I4780" s="381"/>
      <c r="J4780" s="381"/>
      <c r="K4780" s="381"/>
      <c r="L4780" s="381"/>
      <c r="M4780" s="381"/>
      <c r="N4780" s="381"/>
      <c r="O4780" s="381"/>
      <c r="P4780" s="381"/>
      <c r="Q4780" s="381"/>
      <c r="R4780" s="379"/>
    </row>
    <row r="4781" spans="1:18" x14ac:dyDescent="0.25">
      <c r="A4781" s="378"/>
      <c r="B4781" s="381"/>
      <c r="C4781" s="381"/>
      <c r="D4781" s="381"/>
      <c r="E4781" s="381"/>
      <c r="F4781" s="381"/>
      <c r="G4781" s="381"/>
      <c r="H4781" s="381"/>
      <c r="I4781" s="381"/>
      <c r="J4781" s="381"/>
      <c r="K4781" s="381"/>
      <c r="L4781" s="381"/>
      <c r="M4781" s="381"/>
      <c r="N4781" s="381"/>
      <c r="O4781" s="381"/>
      <c r="P4781" s="381"/>
      <c r="Q4781" s="381"/>
      <c r="R4781" s="379"/>
    </row>
    <row r="4782" spans="1:18" x14ac:dyDescent="0.25">
      <c r="A4782" s="378"/>
      <c r="B4782" s="381"/>
      <c r="C4782" s="381"/>
      <c r="D4782" s="381"/>
      <c r="E4782" s="381"/>
      <c r="F4782" s="381"/>
      <c r="G4782" s="381"/>
      <c r="H4782" s="381"/>
      <c r="I4782" s="381"/>
      <c r="J4782" s="381"/>
      <c r="K4782" s="381"/>
      <c r="L4782" s="381"/>
      <c r="M4782" s="381"/>
      <c r="N4782" s="381"/>
      <c r="O4782" s="381"/>
      <c r="P4782" s="381"/>
      <c r="Q4782" s="381"/>
      <c r="R4782" s="379"/>
    </row>
    <row r="4783" spans="1:18" x14ac:dyDescent="0.25">
      <c r="A4783" s="378"/>
      <c r="B4783" s="381"/>
      <c r="C4783" s="381"/>
      <c r="D4783" s="381"/>
      <c r="E4783" s="381"/>
      <c r="F4783" s="381"/>
      <c r="G4783" s="381"/>
      <c r="H4783" s="381"/>
      <c r="I4783" s="381"/>
      <c r="J4783" s="381"/>
      <c r="K4783" s="381"/>
      <c r="L4783" s="381"/>
      <c r="M4783" s="381"/>
      <c r="N4783" s="381"/>
      <c r="O4783" s="381"/>
      <c r="P4783" s="381"/>
      <c r="Q4783" s="381"/>
      <c r="R4783" s="379"/>
    </row>
    <row r="4784" spans="1:18" x14ac:dyDescent="0.25">
      <c r="A4784" s="378"/>
      <c r="B4784" s="381"/>
      <c r="C4784" s="381"/>
      <c r="D4784" s="381"/>
      <c r="E4784" s="381"/>
      <c r="F4784" s="381"/>
      <c r="G4784" s="381"/>
      <c r="H4784" s="381"/>
      <c r="I4784" s="381"/>
      <c r="J4784" s="381"/>
      <c r="K4784" s="381"/>
      <c r="L4784" s="381"/>
      <c r="M4784" s="381"/>
      <c r="N4784" s="381"/>
      <c r="O4784" s="381"/>
      <c r="P4784" s="381"/>
      <c r="Q4784" s="381"/>
      <c r="R4784" s="379"/>
    </row>
    <row r="4785" spans="1:18" x14ac:dyDescent="0.25">
      <c r="A4785" s="378"/>
      <c r="B4785" s="381"/>
      <c r="C4785" s="381"/>
      <c r="D4785" s="381"/>
      <c r="E4785" s="381"/>
      <c r="F4785" s="381"/>
      <c r="G4785" s="381"/>
      <c r="H4785" s="381"/>
      <c r="I4785" s="381"/>
      <c r="J4785" s="381"/>
      <c r="K4785" s="381"/>
      <c r="L4785" s="381"/>
      <c r="M4785" s="381"/>
      <c r="N4785" s="381"/>
      <c r="O4785" s="381"/>
      <c r="P4785" s="381"/>
      <c r="Q4785" s="381"/>
      <c r="R4785" s="379"/>
    </row>
    <row r="4786" spans="1:18" x14ac:dyDescent="0.25">
      <c r="A4786" s="378"/>
      <c r="B4786" s="381"/>
      <c r="C4786" s="381"/>
      <c r="D4786" s="381"/>
      <c r="E4786" s="381"/>
      <c r="F4786" s="381"/>
      <c r="G4786" s="381"/>
      <c r="H4786" s="381"/>
      <c r="I4786" s="381"/>
      <c r="J4786" s="381"/>
      <c r="K4786" s="381"/>
      <c r="L4786" s="381"/>
      <c r="M4786" s="381"/>
      <c r="N4786" s="381"/>
      <c r="O4786" s="381"/>
      <c r="P4786" s="381"/>
      <c r="Q4786" s="381"/>
      <c r="R4786" s="379"/>
    </row>
    <row r="4787" spans="1:18" x14ac:dyDescent="0.25">
      <c r="A4787" s="378"/>
      <c r="B4787" s="381"/>
      <c r="C4787" s="381"/>
      <c r="D4787" s="381"/>
      <c r="E4787" s="381"/>
      <c r="F4787" s="381"/>
      <c r="G4787" s="381"/>
      <c r="H4787" s="381"/>
      <c r="I4787" s="381"/>
      <c r="J4787" s="381"/>
      <c r="K4787" s="381"/>
      <c r="L4787" s="381"/>
      <c r="M4787" s="381"/>
      <c r="N4787" s="381"/>
      <c r="O4787" s="381"/>
      <c r="P4787" s="381"/>
      <c r="Q4787" s="381"/>
      <c r="R4787" s="379"/>
    </row>
    <row r="4788" spans="1:18" x14ac:dyDescent="0.25">
      <c r="A4788" s="378"/>
      <c r="B4788" s="381"/>
      <c r="C4788" s="381"/>
      <c r="D4788" s="381"/>
      <c r="E4788" s="381"/>
      <c r="F4788" s="381"/>
      <c r="G4788" s="381"/>
      <c r="H4788" s="381"/>
      <c r="I4788" s="381"/>
      <c r="J4788" s="381"/>
      <c r="K4788" s="381"/>
      <c r="L4788" s="381"/>
      <c r="M4788" s="381"/>
      <c r="N4788" s="381"/>
      <c r="O4788" s="381"/>
      <c r="P4788" s="381"/>
      <c r="Q4788" s="381"/>
      <c r="R4788" s="379"/>
    </row>
    <row r="4789" spans="1:18" x14ac:dyDescent="0.25">
      <c r="A4789" s="378"/>
      <c r="B4789" s="381"/>
      <c r="C4789" s="381"/>
      <c r="D4789" s="381"/>
      <c r="E4789" s="381"/>
      <c r="F4789" s="381"/>
      <c r="G4789" s="381"/>
      <c r="H4789" s="381"/>
      <c r="I4789" s="381"/>
      <c r="J4789" s="381"/>
      <c r="K4789" s="381"/>
      <c r="L4789" s="381"/>
      <c r="M4789" s="381"/>
      <c r="N4789" s="381"/>
      <c r="O4789" s="381"/>
      <c r="P4789" s="381"/>
      <c r="Q4789" s="381"/>
      <c r="R4789" s="379"/>
    </row>
    <row r="4790" spans="1:18" x14ac:dyDescent="0.25">
      <c r="A4790" s="378"/>
      <c r="B4790" s="381"/>
      <c r="C4790" s="381"/>
      <c r="D4790" s="381"/>
      <c r="E4790" s="381"/>
      <c r="F4790" s="381"/>
      <c r="G4790" s="381"/>
      <c r="H4790" s="381"/>
      <c r="I4790" s="381"/>
      <c r="J4790" s="381"/>
      <c r="K4790" s="381"/>
      <c r="L4790" s="381"/>
      <c r="M4790" s="381"/>
      <c r="N4790" s="381"/>
      <c r="O4790" s="381"/>
      <c r="P4790" s="381"/>
      <c r="Q4790" s="381"/>
      <c r="R4790" s="379"/>
    </row>
    <row r="4791" spans="1:18" x14ac:dyDescent="0.25">
      <c r="A4791" s="378"/>
      <c r="B4791" s="381"/>
      <c r="C4791" s="381"/>
      <c r="D4791" s="381"/>
      <c r="E4791" s="381"/>
      <c r="F4791" s="381"/>
      <c r="G4791" s="381"/>
      <c r="H4791" s="381"/>
      <c r="I4791" s="381"/>
      <c r="J4791" s="381"/>
      <c r="K4791" s="381"/>
      <c r="L4791" s="381"/>
      <c r="M4791" s="381"/>
      <c r="N4791" s="381"/>
      <c r="O4791" s="381"/>
      <c r="P4791" s="381"/>
      <c r="Q4791" s="381"/>
      <c r="R4791" s="379"/>
    </row>
    <row r="4792" spans="1:18" x14ac:dyDescent="0.25">
      <c r="A4792" s="378"/>
      <c r="B4792" s="381"/>
      <c r="C4792" s="381"/>
      <c r="D4792" s="381"/>
      <c r="E4792" s="381"/>
      <c r="F4792" s="381"/>
      <c r="G4792" s="381"/>
      <c r="H4792" s="381"/>
      <c r="I4792" s="381"/>
      <c r="J4792" s="381"/>
      <c r="K4792" s="381"/>
      <c r="L4792" s="381"/>
      <c r="M4792" s="381"/>
      <c r="N4792" s="381"/>
      <c r="O4792" s="381"/>
      <c r="P4792" s="381"/>
      <c r="Q4792" s="381"/>
      <c r="R4792" s="379"/>
    </row>
    <row r="4793" spans="1:18" x14ac:dyDescent="0.25">
      <c r="A4793" s="378"/>
      <c r="B4793" s="381"/>
      <c r="C4793" s="381"/>
      <c r="D4793" s="381"/>
      <c r="E4793" s="381"/>
      <c r="F4793" s="381"/>
      <c r="G4793" s="381"/>
      <c r="H4793" s="381"/>
      <c r="I4793" s="381"/>
      <c r="J4793" s="381"/>
      <c r="K4793" s="381"/>
      <c r="L4793" s="381"/>
      <c r="M4793" s="381"/>
      <c r="N4793" s="381"/>
      <c r="O4793" s="381"/>
      <c r="P4793" s="381"/>
      <c r="Q4793" s="381"/>
      <c r="R4793" s="379"/>
    </row>
    <row r="4794" spans="1:18" x14ac:dyDescent="0.25">
      <c r="A4794" s="378"/>
      <c r="B4794" s="381"/>
      <c r="C4794" s="381"/>
      <c r="D4794" s="381"/>
      <c r="E4794" s="381"/>
      <c r="F4794" s="381"/>
      <c r="G4794" s="381"/>
      <c r="H4794" s="381"/>
      <c r="I4794" s="381"/>
      <c r="J4794" s="381"/>
      <c r="K4794" s="381"/>
      <c r="L4794" s="381"/>
      <c r="M4794" s="381"/>
      <c r="N4794" s="381"/>
      <c r="O4794" s="381"/>
      <c r="P4794" s="381"/>
      <c r="Q4794" s="381"/>
      <c r="R4794" s="379"/>
    </row>
    <row r="4795" spans="1:18" x14ac:dyDescent="0.25">
      <c r="A4795" s="378"/>
      <c r="B4795" s="381"/>
      <c r="C4795" s="381"/>
      <c r="D4795" s="381"/>
      <c r="E4795" s="381"/>
      <c r="F4795" s="381"/>
      <c r="G4795" s="381"/>
      <c r="H4795" s="381"/>
      <c r="I4795" s="381"/>
      <c r="J4795" s="381"/>
      <c r="K4795" s="381"/>
      <c r="L4795" s="381"/>
      <c r="M4795" s="381"/>
      <c r="N4795" s="381"/>
      <c r="O4795" s="381"/>
      <c r="P4795" s="381"/>
      <c r="Q4795" s="381"/>
      <c r="R4795" s="379"/>
    </row>
    <row r="4796" spans="1:18" x14ac:dyDescent="0.25">
      <c r="A4796" s="378"/>
      <c r="B4796" s="381"/>
      <c r="C4796" s="381"/>
      <c r="D4796" s="381"/>
      <c r="E4796" s="381"/>
      <c r="F4796" s="381"/>
      <c r="G4796" s="381"/>
      <c r="H4796" s="381"/>
      <c r="I4796" s="381"/>
      <c r="J4796" s="381"/>
      <c r="K4796" s="381"/>
      <c r="L4796" s="381"/>
      <c r="M4796" s="381"/>
      <c r="N4796" s="381"/>
      <c r="O4796" s="381"/>
      <c r="P4796" s="381"/>
      <c r="Q4796" s="381"/>
      <c r="R4796" s="379"/>
    </row>
    <row r="4797" spans="1:18" x14ac:dyDescent="0.25">
      <c r="A4797" s="378"/>
      <c r="B4797" s="381"/>
      <c r="C4797" s="381"/>
      <c r="D4797" s="381"/>
      <c r="E4797" s="381"/>
      <c r="F4797" s="381"/>
      <c r="G4797" s="381"/>
      <c r="H4797" s="381"/>
      <c r="I4797" s="381"/>
      <c r="J4797" s="381"/>
      <c r="K4797" s="381"/>
      <c r="L4797" s="381"/>
      <c r="M4797" s="381"/>
      <c r="N4797" s="381"/>
      <c r="O4797" s="381"/>
      <c r="P4797" s="381"/>
      <c r="Q4797" s="381"/>
      <c r="R4797" s="379"/>
    </row>
    <row r="4798" spans="1:18" x14ac:dyDescent="0.25">
      <c r="A4798" s="378"/>
      <c r="B4798" s="381"/>
      <c r="C4798" s="381"/>
      <c r="D4798" s="381"/>
      <c r="E4798" s="381"/>
      <c r="F4798" s="381"/>
      <c r="G4798" s="381"/>
      <c r="H4798" s="381"/>
      <c r="I4798" s="381"/>
      <c r="J4798" s="381"/>
      <c r="K4798" s="381"/>
      <c r="L4798" s="381"/>
      <c r="M4798" s="381"/>
      <c r="N4798" s="381"/>
      <c r="O4798" s="381"/>
      <c r="P4798" s="381"/>
      <c r="Q4798" s="381"/>
      <c r="R4798" s="379"/>
    </row>
    <row r="4799" spans="1:18" x14ac:dyDescent="0.25">
      <c r="A4799" s="378"/>
      <c r="B4799" s="381"/>
      <c r="C4799" s="381"/>
      <c r="D4799" s="381"/>
      <c r="E4799" s="381"/>
      <c r="F4799" s="381"/>
      <c r="G4799" s="381"/>
      <c r="H4799" s="381"/>
      <c r="I4799" s="381"/>
      <c r="J4799" s="381"/>
      <c r="K4799" s="381"/>
      <c r="L4799" s="381"/>
      <c r="M4799" s="381"/>
      <c r="N4799" s="381"/>
      <c r="O4799" s="381"/>
      <c r="P4799" s="381"/>
      <c r="Q4799" s="381"/>
      <c r="R4799" s="379"/>
    </row>
    <row r="4800" spans="1:18" x14ac:dyDescent="0.25">
      <c r="A4800" s="378"/>
      <c r="B4800" s="381"/>
      <c r="C4800" s="381"/>
      <c r="D4800" s="381"/>
      <c r="E4800" s="381"/>
      <c r="F4800" s="381"/>
      <c r="G4800" s="381"/>
      <c r="H4800" s="381"/>
      <c r="I4800" s="381"/>
      <c r="J4800" s="381"/>
      <c r="K4800" s="381"/>
      <c r="L4800" s="381"/>
      <c r="M4800" s="381"/>
      <c r="N4800" s="381"/>
      <c r="O4800" s="381"/>
      <c r="P4800" s="381"/>
      <c r="Q4800" s="381"/>
      <c r="R4800" s="379"/>
    </row>
    <row r="4801" spans="1:18" x14ac:dyDescent="0.25">
      <c r="A4801" s="378"/>
      <c r="B4801" s="381"/>
      <c r="C4801" s="381"/>
      <c r="D4801" s="381"/>
      <c r="E4801" s="381"/>
      <c r="F4801" s="381"/>
      <c r="G4801" s="381"/>
      <c r="H4801" s="381"/>
      <c r="I4801" s="381"/>
      <c r="J4801" s="381"/>
      <c r="K4801" s="381"/>
      <c r="L4801" s="381"/>
      <c r="M4801" s="381"/>
      <c r="N4801" s="381"/>
      <c r="O4801" s="381"/>
      <c r="P4801" s="381"/>
      <c r="Q4801" s="381"/>
      <c r="R4801" s="379"/>
    </row>
    <row r="4802" spans="1:18" x14ac:dyDescent="0.25">
      <c r="A4802" s="378"/>
      <c r="B4802" s="381"/>
      <c r="C4802" s="381"/>
      <c r="D4802" s="381"/>
      <c r="E4802" s="381"/>
      <c r="F4802" s="381"/>
      <c r="G4802" s="381"/>
      <c r="H4802" s="381"/>
      <c r="I4802" s="381"/>
      <c r="J4802" s="381"/>
      <c r="K4802" s="381"/>
      <c r="L4802" s="381"/>
      <c r="M4802" s="381"/>
      <c r="N4802" s="381"/>
      <c r="O4802" s="381"/>
      <c r="P4802" s="381"/>
      <c r="Q4802" s="381"/>
      <c r="R4802" s="379"/>
    </row>
    <row r="4803" spans="1:18" x14ac:dyDescent="0.25">
      <c r="A4803" s="378"/>
      <c r="B4803" s="381"/>
      <c r="C4803" s="381"/>
      <c r="D4803" s="381"/>
      <c r="E4803" s="381"/>
      <c r="F4803" s="381"/>
      <c r="G4803" s="381"/>
      <c r="H4803" s="381"/>
      <c r="I4803" s="381"/>
      <c r="J4803" s="381"/>
      <c r="K4803" s="381"/>
      <c r="L4803" s="381"/>
      <c r="M4803" s="381"/>
      <c r="N4803" s="381"/>
      <c r="O4803" s="381"/>
      <c r="P4803" s="381"/>
      <c r="Q4803" s="381"/>
      <c r="R4803" s="379"/>
    </row>
    <row r="4804" spans="1:18" x14ac:dyDescent="0.25">
      <c r="A4804" s="378"/>
      <c r="B4804" s="381"/>
      <c r="C4804" s="381"/>
      <c r="D4804" s="381"/>
      <c r="E4804" s="381"/>
      <c r="F4804" s="381"/>
      <c r="G4804" s="381"/>
      <c r="H4804" s="381"/>
      <c r="I4804" s="381"/>
      <c r="J4804" s="381"/>
      <c r="K4804" s="381"/>
      <c r="L4804" s="381"/>
      <c r="M4804" s="381"/>
      <c r="N4804" s="381"/>
      <c r="O4804" s="381"/>
      <c r="P4804" s="381"/>
      <c r="Q4804" s="381"/>
      <c r="R4804" s="379"/>
    </row>
    <row r="4805" spans="1:18" x14ac:dyDescent="0.25">
      <c r="A4805" s="378"/>
      <c r="B4805" s="381"/>
      <c r="C4805" s="381"/>
      <c r="D4805" s="381"/>
      <c r="E4805" s="381"/>
      <c r="F4805" s="381"/>
      <c r="G4805" s="381"/>
      <c r="H4805" s="381"/>
      <c r="I4805" s="381"/>
      <c r="J4805" s="381"/>
      <c r="K4805" s="381"/>
      <c r="L4805" s="381"/>
      <c r="M4805" s="381"/>
      <c r="N4805" s="381"/>
      <c r="O4805" s="381"/>
      <c r="P4805" s="381"/>
      <c r="Q4805" s="381"/>
      <c r="R4805" s="379"/>
    </row>
    <row r="4806" spans="1:18" x14ac:dyDescent="0.25">
      <c r="A4806" s="378"/>
      <c r="B4806" s="381"/>
      <c r="C4806" s="381"/>
      <c r="D4806" s="381"/>
      <c r="E4806" s="381"/>
      <c r="F4806" s="381"/>
      <c r="G4806" s="381"/>
      <c r="H4806" s="381"/>
      <c r="I4806" s="381"/>
      <c r="J4806" s="381"/>
      <c r="K4806" s="381"/>
      <c r="L4806" s="381"/>
      <c r="M4806" s="381"/>
      <c r="N4806" s="381"/>
      <c r="O4806" s="381"/>
      <c r="P4806" s="381"/>
      <c r="Q4806" s="381"/>
      <c r="R4806" s="379"/>
    </row>
    <row r="4807" spans="1:18" x14ac:dyDescent="0.25">
      <c r="A4807" s="378"/>
      <c r="B4807" s="381"/>
      <c r="C4807" s="381"/>
      <c r="D4807" s="381"/>
      <c r="E4807" s="381"/>
      <c r="F4807" s="381"/>
      <c r="G4807" s="381"/>
      <c r="H4807" s="381"/>
      <c r="I4807" s="381"/>
      <c r="J4807" s="381"/>
      <c r="K4807" s="381"/>
      <c r="L4807" s="381"/>
      <c r="M4807" s="381"/>
      <c r="N4807" s="381"/>
      <c r="O4807" s="381"/>
      <c r="P4807" s="381"/>
      <c r="Q4807" s="381"/>
      <c r="R4807" s="379"/>
    </row>
    <row r="4808" spans="1:18" x14ac:dyDescent="0.25">
      <c r="A4808" s="378"/>
      <c r="B4808" s="381"/>
      <c r="C4808" s="381"/>
      <c r="D4808" s="381"/>
      <c r="E4808" s="381"/>
      <c r="F4808" s="381"/>
      <c r="G4808" s="381"/>
      <c r="H4808" s="381"/>
      <c r="I4808" s="381"/>
      <c r="J4808" s="381"/>
      <c r="K4808" s="381"/>
      <c r="L4808" s="381"/>
      <c r="M4808" s="381"/>
      <c r="N4808" s="381"/>
      <c r="O4808" s="381"/>
      <c r="P4808" s="381"/>
      <c r="Q4808" s="381"/>
      <c r="R4808" s="379"/>
    </row>
    <row r="4809" spans="1:18" x14ac:dyDescent="0.25">
      <c r="A4809" s="378"/>
      <c r="B4809" s="381"/>
      <c r="C4809" s="381"/>
      <c r="D4809" s="381"/>
      <c r="E4809" s="381"/>
      <c r="F4809" s="381"/>
      <c r="G4809" s="381"/>
      <c r="H4809" s="381"/>
      <c r="I4809" s="381"/>
      <c r="J4809" s="381"/>
      <c r="K4809" s="381"/>
      <c r="L4809" s="381"/>
      <c r="M4809" s="381"/>
      <c r="N4809" s="381"/>
      <c r="O4809" s="381"/>
      <c r="P4809" s="381"/>
      <c r="Q4809" s="381"/>
      <c r="R4809" s="379"/>
    </row>
    <row r="4810" spans="1:18" x14ac:dyDescent="0.25">
      <c r="A4810" s="378"/>
      <c r="B4810" s="381"/>
      <c r="C4810" s="381"/>
      <c r="D4810" s="381"/>
      <c r="E4810" s="381"/>
      <c r="F4810" s="381"/>
      <c r="G4810" s="381"/>
      <c r="H4810" s="381"/>
      <c r="I4810" s="381"/>
      <c r="J4810" s="381"/>
      <c r="K4810" s="381"/>
      <c r="L4810" s="381"/>
      <c r="M4810" s="381"/>
      <c r="N4810" s="381"/>
      <c r="O4810" s="381"/>
      <c r="P4810" s="381"/>
      <c r="Q4810" s="381"/>
      <c r="R4810" s="379"/>
    </row>
    <row r="4811" spans="1:18" x14ac:dyDescent="0.25">
      <c r="A4811" s="378"/>
      <c r="B4811" s="381"/>
      <c r="C4811" s="381"/>
      <c r="D4811" s="381"/>
      <c r="E4811" s="381"/>
      <c r="F4811" s="381"/>
      <c r="G4811" s="381"/>
      <c r="H4811" s="381"/>
      <c r="I4811" s="381"/>
      <c r="J4811" s="381"/>
      <c r="K4811" s="381"/>
      <c r="L4811" s="381"/>
      <c r="M4811" s="381"/>
      <c r="N4811" s="381"/>
      <c r="O4811" s="381"/>
      <c r="P4811" s="381"/>
      <c r="Q4811" s="381"/>
      <c r="R4811" s="379"/>
    </row>
    <row r="4812" spans="1:18" x14ac:dyDescent="0.25">
      <c r="A4812" s="378"/>
      <c r="B4812" s="381"/>
      <c r="C4812" s="381"/>
      <c r="D4812" s="381"/>
      <c r="E4812" s="381"/>
      <c r="F4812" s="381"/>
      <c r="G4812" s="381"/>
      <c r="H4812" s="381"/>
      <c r="I4812" s="381"/>
      <c r="J4812" s="381"/>
      <c r="K4812" s="381"/>
      <c r="L4812" s="381"/>
      <c r="M4812" s="381"/>
      <c r="N4812" s="381"/>
      <c r="O4812" s="381"/>
      <c r="P4812" s="381"/>
      <c r="Q4812" s="381"/>
      <c r="R4812" s="379"/>
    </row>
    <row r="4813" spans="1:18" x14ac:dyDescent="0.25">
      <c r="A4813" s="378"/>
      <c r="B4813" s="381"/>
      <c r="C4813" s="381"/>
      <c r="D4813" s="381"/>
      <c r="E4813" s="381"/>
      <c r="F4813" s="381"/>
      <c r="G4813" s="381"/>
      <c r="H4813" s="381"/>
      <c r="I4813" s="381"/>
      <c r="J4813" s="381"/>
      <c r="K4813" s="381"/>
      <c r="L4813" s="381"/>
      <c r="M4813" s="381"/>
      <c r="N4813" s="381"/>
      <c r="O4813" s="381"/>
      <c r="P4813" s="381"/>
      <c r="Q4813" s="381"/>
      <c r="R4813" s="379"/>
    </row>
    <row r="4814" spans="1:18" x14ac:dyDescent="0.25">
      <c r="A4814" s="378"/>
      <c r="B4814" s="381"/>
      <c r="C4814" s="381"/>
      <c r="D4814" s="381"/>
      <c r="E4814" s="381"/>
      <c r="F4814" s="381"/>
      <c r="G4814" s="381"/>
      <c r="H4814" s="381"/>
      <c r="I4814" s="381"/>
      <c r="J4814" s="381"/>
      <c r="K4814" s="381"/>
      <c r="L4814" s="381"/>
      <c r="M4814" s="381"/>
      <c r="N4814" s="381"/>
      <c r="O4814" s="381"/>
      <c r="P4814" s="381"/>
      <c r="Q4814" s="381"/>
      <c r="R4814" s="379"/>
    </row>
    <row r="4815" spans="1:18" x14ac:dyDescent="0.25">
      <c r="A4815" s="378"/>
      <c r="B4815" s="381"/>
      <c r="C4815" s="381"/>
      <c r="D4815" s="381"/>
      <c r="E4815" s="381"/>
      <c r="F4815" s="381"/>
      <c r="G4815" s="381"/>
      <c r="H4815" s="381"/>
      <c r="I4815" s="381"/>
      <c r="J4815" s="381"/>
      <c r="K4815" s="381"/>
      <c r="L4815" s="381"/>
      <c r="M4815" s="381"/>
      <c r="N4815" s="381"/>
      <c r="O4815" s="381"/>
      <c r="P4815" s="381"/>
      <c r="Q4815" s="381"/>
      <c r="R4815" s="379"/>
    </row>
    <row r="4816" spans="1:18" x14ac:dyDescent="0.25">
      <c r="A4816" s="378"/>
      <c r="B4816" s="381"/>
      <c r="C4816" s="381"/>
      <c r="D4816" s="381"/>
      <c r="E4816" s="381"/>
      <c r="F4816" s="381"/>
      <c r="G4816" s="381"/>
      <c r="H4816" s="381"/>
      <c r="I4816" s="381"/>
      <c r="J4816" s="381"/>
      <c r="K4816" s="381"/>
      <c r="L4816" s="381"/>
      <c r="M4816" s="381"/>
      <c r="N4816" s="381"/>
      <c r="O4816" s="381"/>
      <c r="P4816" s="381"/>
      <c r="Q4816" s="381"/>
      <c r="R4816" s="379"/>
    </row>
    <row r="4817" spans="1:18" x14ac:dyDescent="0.25">
      <c r="A4817" s="378"/>
      <c r="B4817" s="381"/>
      <c r="C4817" s="381"/>
      <c r="D4817" s="381"/>
      <c r="E4817" s="381"/>
      <c r="F4817" s="381"/>
      <c r="G4817" s="381"/>
      <c r="H4817" s="381"/>
      <c r="I4817" s="381"/>
      <c r="J4817" s="381"/>
      <c r="K4817" s="381"/>
      <c r="L4817" s="381"/>
      <c r="M4817" s="381"/>
      <c r="N4817" s="381"/>
      <c r="O4817" s="381"/>
      <c r="P4817" s="381"/>
      <c r="Q4817" s="381"/>
      <c r="R4817" s="379"/>
    </row>
    <row r="4818" spans="1:18" x14ac:dyDescent="0.25">
      <c r="A4818" s="378"/>
      <c r="B4818" s="381"/>
      <c r="C4818" s="381"/>
      <c r="D4818" s="381"/>
      <c r="E4818" s="381"/>
      <c r="F4818" s="381"/>
      <c r="G4818" s="381"/>
      <c r="H4818" s="381"/>
      <c r="I4818" s="381"/>
      <c r="J4818" s="381"/>
      <c r="K4818" s="381"/>
      <c r="L4818" s="381"/>
      <c r="M4818" s="381"/>
      <c r="N4818" s="381"/>
      <c r="O4818" s="381"/>
      <c r="P4818" s="381"/>
      <c r="Q4818" s="381"/>
      <c r="R4818" s="379"/>
    </row>
    <row r="4819" spans="1:18" x14ac:dyDescent="0.25">
      <c r="A4819" s="378"/>
      <c r="B4819" s="381"/>
      <c r="C4819" s="381"/>
      <c r="D4819" s="381"/>
      <c r="E4819" s="381"/>
      <c r="F4819" s="381"/>
      <c r="G4819" s="381"/>
      <c r="H4819" s="381"/>
      <c r="I4819" s="381"/>
      <c r="J4819" s="381"/>
      <c r="K4819" s="381"/>
      <c r="L4819" s="381"/>
      <c r="M4819" s="381"/>
      <c r="N4819" s="381"/>
      <c r="O4819" s="381"/>
      <c r="P4819" s="381"/>
      <c r="Q4819" s="381"/>
      <c r="R4819" s="379"/>
    </row>
    <row r="4820" spans="1:18" x14ac:dyDescent="0.25">
      <c r="A4820" s="378"/>
      <c r="B4820" s="381"/>
      <c r="C4820" s="381"/>
      <c r="D4820" s="381"/>
      <c r="E4820" s="381"/>
      <c r="F4820" s="381"/>
      <c r="G4820" s="381"/>
      <c r="H4820" s="381"/>
      <c r="I4820" s="381"/>
      <c r="J4820" s="381"/>
      <c r="K4820" s="381"/>
      <c r="L4820" s="381"/>
      <c r="M4820" s="381"/>
      <c r="N4820" s="381"/>
      <c r="O4820" s="381"/>
      <c r="P4820" s="381"/>
      <c r="Q4820" s="381"/>
      <c r="R4820" s="379"/>
    </row>
    <row r="4821" spans="1:18" x14ac:dyDescent="0.25">
      <c r="A4821" s="378"/>
      <c r="B4821" s="381"/>
      <c r="C4821" s="381"/>
      <c r="D4821" s="381"/>
      <c r="E4821" s="381"/>
      <c r="F4821" s="381"/>
      <c r="G4821" s="381"/>
      <c r="H4821" s="381"/>
      <c r="I4821" s="381"/>
      <c r="J4821" s="381"/>
      <c r="K4821" s="381"/>
      <c r="L4821" s="381"/>
      <c r="M4821" s="381"/>
      <c r="N4821" s="381"/>
      <c r="O4821" s="381"/>
      <c r="P4821" s="381"/>
      <c r="Q4821" s="381"/>
      <c r="R4821" s="379"/>
    </row>
    <row r="4822" spans="1:18" x14ac:dyDescent="0.25">
      <c r="A4822" s="378"/>
      <c r="B4822" s="381"/>
      <c r="C4822" s="381"/>
      <c r="D4822" s="381"/>
      <c r="E4822" s="381"/>
      <c r="F4822" s="381"/>
      <c r="G4822" s="381"/>
      <c r="H4822" s="381"/>
      <c r="I4822" s="381"/>
      <c r="J4822" s="381"/>
      <c r="K4822" s="381"/>
      <c r="L4822" s="381"/>
      <c r="M4822" s="381"/>
      <c r="N4822" s="381"/>
      <c r="O4822" s="381"/>
      <c r="P4822" s="381"/>
      <c r="Q4822" s="381"/>
      <c r="R4822" s="379"/>
    </row>
    <row r="4823" spans="1:18" x14ac:dyDescent="0.25">
      <c r="A4823" s="378"/>
      <c r="B4823" s="381"/>
      <c r="C4823" s="381"/>
      <c r="D4823" s="381"/>
      <c r="E4823" s="381"/>
      <c r="F4823" s="381"/>
      <c r="G4823" s="381"/>
      <c r="H4823" s="381"/>
      <c r="I4823" s="381"/>
      <c r="J4823" s="381"/>
      <c r="K4823" s="381"/>
      <c r="L4823" s="381"/>
      <c r="M4823" s="381"/>
      <c r="N4823" s="381"/>
      <c r="O4823" s="381"/>
      <c r="P4823" s="381"/>
      <c r="Q4823" s="381"/>
      <c r="R4823" s="379"/>
    </row>
    <row r="4824" spans="1:18" x14ac:dyDescent="0.25">
      <c r="A4824" s="378"/>
      <c r="B4824" s="381"/>
      <c r="C4824" s="381"/>
      <c r="D4824" s="381"/>
      <c r="E4824" s="381"/>
      <c r="F4824" s="381"/>
      <c r="G4824" s="381"/>
      <c r="H4824" s="381"/>
      <c r="I4824" s="381"/>
      <c r="J4824" s="381"/>
      <c r="K4824" s="381"/>
      <c r="L4824" s="381"/>
      <c r="M4824" s="381"/>
      <c r="N4824" s="381"/>
      <c r="O4824" s="381"/>
      <c r="P4824" s="381"/>
      <c r="Q4824" s="381"/>
      <c r="R4824" s="379"/>
    </row>
    <row r="4825" spans="1:18" x14ac:dyDescent="0.25">
      <c r="A4825" s="378"/>
      <c r="B4825" s="381"/>
      <c r="C4825" s="381"/>
      <c r="D4825" s="381"/>
      <c r="E4825" s="381"/>
      <c r="F4825" s="381"/>
      <c r="G4825" s="381"/>
      <c r="H4825" s="381"/>
      <c r="I4825" s="381"/>
      <c r="J4825" s="381"/>
      <c r="K4825" s="381"/>
      <c r="L4825" s="381"/>
      <c r="M4825" s="381"/>
      <c r="N4825" s="381"/>
      <c r="O4825" s="381"/>
      <c r="P4825" s="381"/>
      <c r="Q4825" s="381"/>
      <c r="R4825" s="379"/>
    </row>
    <row r="4826" spans="1:18" x14ac:dyDescent="0.25">
      <c r="A4826" s="378"/>
      <c r="B4826" s="381"/>
      <c r="C4826" s="381"/>
      <c r="D4826" s="381"/>
      <c r="E4826" s="381"/>
      <c r="F4826" s="381"/>
      <c r="G4826" s="381"/>
      <c r="H4826" s="381"/>
      <c r="I4826" s="381"/>
      <c r="J4826" s="381"/>
      <c r="K4826" s="381"/>
      <c r="L4826" s="381"/>
      <c r="M4826" s="381"/>
      <c r="N4826" s="381"/>
      <c r="O4826" s="381"/>
      <c r="P4826" s="381"/>
      <c r="Q4826" s="381"/>
      <c r="R4826" s="379"/>
    </row>
    <row r="4827" spans="1:18" x14ac:dyDescent="0.25">
      <c r="A4827" s="378"/>
      <c r="B4827" s="381"/>
      <c r="C4827" s="381"/>
      <c r="D4827" s="381"/>
      <c r="E4827" s="381"/>
      <c r="F4827" s="381"/>
      <c r="G4827" s="381"/>
      <c r="H4827" s="381"/>
      <c r="I4827" s="381"/>
      <c r="J4827" s="381"/>
      <c r="K4827" s="381"/>
      <c r="L4827" s="381"/>
      <c r="M4827" s="381"/>
      <c r="N4827" s="381"/>
      <c r="O4827" s="381"/>
      <c r="P4827" s="381"/>
      <c r="Q4827" s="381"/>
      <c r="R4827" s="379"/>
    </row>
    <row r="4828" spans="1:18" x14ac:dyDescent="0.25">
      <c r="A4828" s="378"/>
      <c r="B4828" s="381"/>
      <c r="C4828" s="381"/>
      <c r="D4828" s="381"/>
      <c r="E4828" s="381"/>
      <c r="F4828" s="381"/>
      <c r="G4828" s="381"/>
      <c r="H4828" s="381"/>
      <c r="I4828" s="381"/>
      <c r="J4828" s="381"/>
      <c r="K4828" s="381"/>
      <c r="L4828" s="381"/>
      <c r="M4828" s="381"/>
      <c r="N4828" s="381"/>
      <c r="O4828" s="381"/>
      <c r="P4828" s="381"/>
      <c r="Q4828" s="381"/>
      <c r="R4828" s="379"/>
    </row>
    <row r="4829" spans="1:18" x14ac:dyDescent="0.25">
      <c r="A4829" s="378"/>
      <c r="B4829" s="381"/>
      <c r="C4829" s="381"/>
      <c r="D4829" s="381"/>
      <c r="E4829" s="381"/>
      <c r="F4829" s="381"/>
      <c r="G4829" s="381"/>
      <c r="H4829" s="381"/>
      <c r="I4829" s="381"/>
      <c r="J4829" s="381"/>
      <c r="K4829" s="381"/>
      <c r="L4829" s="381"/>
      <c r="M4829" s="381"/>
      <c r="N4829" s="381"/>
      <c r="O4829" s="381"/>
      <c r="P4829" s="381"/>
      <c r="Q4829" s="381"/>
      <c r="R4829" s="379"/>
    </row>
    <row r="4830" spans="1:18" x14ac:dyDescent="0.25">
      <c r="A4830" s="378"/>
      <c r="B4830" s="381"/>
      <c r="C4830" s="381"/>
      <c r="D4830" s="381"/>
      <c r="E4830" s="381"/>
      <c r="F4830" s="381"/>
      <c r="G4830" s="381"/>
      <c r="H4830" s="381"/>
      <c r="I4830" s="381"/>
      <c r="J4830" s="381"/>
      <c r="K4830" s="381"/>
      <c r="L4830" s="381"/>
      <c r="M4830" s="381"/>
      <c r="N4830" s="381"/>
      <c r="O4830" s="381"/>
      <c r="P4830" s="381"/>
      <c r="Q4830" s="381"/>
      <c r="R4830" s="379"/>
    </row>
    <row r="4831" spans="1:18" x14ac:dyDescent="0.25">
      <c r="A4831" s="378"/>
      <c r="B4831" s="381"/>
      <c r="C4831" s="381"/>
      <c r="D4831" s="381"/>
      <c r="E4831" s="381"/>
      <c r="F4831" s="381"/>
      <c r="G4831" s="381"/>
      <c r="H4831" s="381"/>
      <c r="I4831" s="381"/>
      <c r="J4831" s="381"/>
      <c r="K4831" s="381"/>
      <c r="L4831" s="381"/>
      <c r="M4831" s="381"/>
      <c r="N4831" s="381"/>
      <c r="O4831" s="381"/>
      <c r="P4831" s="381"/>
      <c r="Q4831" s="381"/>
      <c r="R4831" s="379"/>
    </row>
    <row r="4832" spans="1:18" x14ac:dyDescent="0.25">
      <c r="A4832" s="378"/>
      <c r="B4832" s="381"/>
      <c r="C4832" s="381"/>
      <c r="D4832" s="381"/>
      <c r="E4832" s="381"/>
      <c r="F4832" s="381"/>
      <c r="G4832" s="381"/>
      <c r="H4832" s="381"/>
      <c r="I4832" s="381"/>
      <c r="J4832" s="381"/>
      <c r="K4832" s="381"/>
      <c r="L4832" s="381"/>
      <c r="M4832" s="381"/>
      <c r="N4832" s="381"/>
      <c r="O4832" s="381"/>
      <c r="P4832" s="381"/>
      <c r="Q4832" s="381"/>
      <c r="R4832" s="379"/>
    </row>
    <row r="4833" spans="1:18" x14ac:dyDescent="0.25">
      <c r="A4833" s="378"/>
      <c r="B4833" s="381"/>
      <c r="C4833" s="381"/>
      <c r="D4833" s="381"/>
      <c r="E4833" s="381"/>
      <c r="F4833" s="381"/>
      <c r="G4833" s="381"/>
      <c r="H4833" s="381"/>
      <c r="I4833" s="381"/>
      <c r="J4833" s="381"/>
      <c r="K4833" s="381"/>
      <c r="L4833" s="381"/>
      <c r="M4833" s="381"/>
      <c r="N4833" s="381"/>
      <c r="O4833" s="381"/>
      <c r="P4833" s="381"/>
      <c r="Q4833" s="381"/>
      <c r="R4833" s="379"/>
    </row>
    <row r="4834" spans="1:18" x14ac:dyDescent="0.25">
      <c r="A4834" s="378"/>
      <c r="B4834" s="381"/>
      <c r="C4834" s="381"/>
      <c r="D4834" s="381"/>
      <c r="E4834" s="381"/>
      <c r="F4834" s="381"/>
      <c r="G4834" s="381"/>
      <c r="H4834" s="381"/>
      <c r="I4834" s="381"/>
      <c r="J4834" s="381"/>
      <c r="K4834" s="381"/>
      <c r="L4834" s="381"/>
      <c r="M4834" s="381"/>
      <c r="N4834" s="381"/>
      <c r="O4834" s="381"/>
      <c r="P4834" s="381"/>
      <c r="Q4834" s="381"/>
      <c r="R4834" s="379"/>
    </row>
    <row r="4835" spans="1:18" x14ac:dyDescent="0.25">
      <c r="A4835" s="378"/>
      <c r="B4835" s="381"/>
      <c r="C4835" s="381"/>
      <c r="D4835" s="381"/>
      <c r="E4835" s="381"/>
      <c r="F4835" s="381"/>
      <c r="G4835" s="381"/>
      <c r="H4835" s="381"/>
      <c r="I4835" s="381"/>
      <c r="J4835" s="381"/>
      <c r="K4835" s="381"/>
      <c r="L4835" s="381"/>
      <c r="M4835" s="381"/>
      <c r="N4835" s="381"/>
      <c r="O4835" s="381"/>
      <c r="P4835" s="381"/>
      <c r="Q4835" s="381"/>
      <c r="R4835" s="379"/>
    </row>
    <row r="4836" spans="1:18" x14ac:dyDescent="0.25">
      <c r="A4836" s="378"/>
      <c r="B4836" s="381"/>
      <c r="C4836" s="381"/>
      <c r="D4836" s="381"/>
      <c r="E4836" s="381"/>
      <c r="F4836" s="381"/>
      <c r="G4836" s="381"/>
      <c r="H4836" s="381"/>
      <c r="I4836" s="381"/>
      <c r="J4836" s="381"/>
      <c r="K4836" s="381"/>
      <c r="L4836" s="381"/>
      <c r="M4836" s="381"/>
      <c r="N4836" s="381"/>
      <c r="O4836" s="381"/>
      <c r="P4836" s="381"/>
      <c r="Q4836" s="381"/>
      <c r="R4836" s="379"/>
    </row>
    <row r="4837" spans="1:18" x14ac:dyDescent="0.25">
      <c r="A4837" s="378"/>
      <c r="B4837" s="381"/>
      <c r="C4837" s="381"/>
      <c r="D4837" s="381"/>
      <c r="E4837" s="381"/>
      <c r="F4837" s="381"/>
      <c r="G4837" s="381"/>
      <c r="H4837" s="381"/>
      <c r="I4837" s="381"/>
      <c r="J4837" s="381"/>
      <c r="K4837" s="381"/>
      <c r="L4837" s="381"/>
      <c r="M4837" s="381"/>
      <c r="N4837" s="381"/>
      <c r="O4837" s="381"/>
      <c r="P4837" s="381"/>
      <c r="Q4837" s="381"/>
      <c r="R4837" s="379"/>
    </row>
    <row r="4838" spans="1:18" x14ac:dyDescent="0.25">
      <c r="A4838" s="378"/>
      <c r="B4838" s="381"/>
      <c r="C4838" s="381"/>
      <c r="D4838" s="381"/>
      <c r="E4838" s="381"/>
      <c r="F4838" s="381"/>
      <c r="G4838" s="381"/>
      <c r="H4838" s="381"/>
      <c r="I4838" s="381"/>
      <c r="J4838" s="381"/>
      <c r="K4838" s="381"/>
      <c r="L4838" s="381"/>
      <c r="M4838" s="381"/>
      <c r="N4838" s="381"/>
      <c r="O4838" s="381"/>
      <c r="P4838" s="381"/>
      <c r="Q4838" s="381"/>
      <c r="R4838" s="379"/>
    </row>
    <row r="4839" spans="1:18" x14ac:dyDescent="0.25">
      <c r="A4839" s="378"/>
      <c r="B4839" s="381"/>
      <c r="C4839" s="381"/>
      <c r="D4839" s="381"/>
      <c r="E4839" s="381"/>
      <c r="F4839" s="381"/>
      <c r="G4839" s="381"/>
      <c r="H4839" s="381"/>
      <c r="I4839" s="381"/>
      <c r="J4839" s="381"/>
      <c r="K4839" s="381"/>
      <c r="L4839" s="381"/>
      <c r="M4839" s="381"/>
      <c r="N4839" s="381"/>
      <c r="O4839" s="381"/>
      <c r="P4839" s="381"/>
      <c r="Q4839" s="381"/>
      <c r="R4839" s="379"/>
    </row>
    <row r="4840" spans="1:18" x14ac:dyDescent="0.25">
      <c r="A4840" s="378"/>
      <c r="B4840" s="381"/>
      <c r="C4840" s="381"/>
      <c r="D4840" s="381"/>
      <c r="E4840" s="381"/>
      <c r="F4840" s="381"/>
      <c r="G4840" s="381"/>
      <c r="H4840" s="381"/>
      <c r="I4840" s="381"/>
      <c r="J4840" s="381"/>
      <c r="K4840" s="381"/>
      <c r="L4840" s="381"/>
      <c r="M4840" s="381"/>
      <c r="N4840" s="381"/>
      <c r="O4840" s="381"/>
      <c r="P4840" s="381"/>
      <c r="Q4840" s="381"/>
      <c r="R4840" s="379"/>
    </row>
    <row r="4841" spans="1:18" x14ac:dyDescent="0.25">
      <c r="A4841" s="378"/>
      <c r="B4841" s="381"/>
      <c r="C4841" s="381"/>
      <c r="D4841" s="381"/>
      <c r="E4841" s="381"/>
      <c r="F4841" s="381"/>
      <c r="G4841" s="381"/>
      <c r="H4841" s="381"/>
      <c r="I4841" s="381"/>
      <c r="J4841" s="381"/>
      <c r="K4841" s="381"/>
      <c r="L4841" s="381"/>
      <c r="M4841" s="381"/>
      <c r="N4841" s="381"/>
      <c r="O4841" s="381"/>
      <c r="P4841" s="381"/>
      <c r="Q4841" s="381"/>
      <c r="R4841" s="379"/>
    </row>
    <row r="4842" spans="1:18" x14ac:dyDescent="0.25">
      <c r="A4842" s="378"/>
      <c r="B4842" s="381"/>
      <c r="C4842" s="381"/>
      <c r="D4842" s="381"/>
      <c r="E4842" s="381"/>
      <c r="F4842" s="381"/>
      <c r="G4842" s="381"/>
      <c r="H4842" s="381"/>
      <c r="I4842" s="381"/>
      <c r="J4842" s="381"/>
      <c r="K4842" s="381"/>
      <c r="L4842" s="381"/>
      <c r="M4842" s="381"/>
      <c r="N4842" s="381"/>
      <c r="O4842" s="381"/>
      <c r="P4842" s="381"/>
      <c r="Q4842" s="381"/>
      <c r="R4842" s="379"/>
    </row>
    <row r="4843" spans="1:18" x14ac:dyDescent="0.25">
      <c r="A4843" s="378"/>
      <c r="B4843" s="381"/>
      <c r="C4843" s="381"/>
      <c r="D4843" s="381"/>
      <c r="E4843" s="381"/>
      <c r="F4843" s="381"/>
      <c r="G4843" s="381"/>
      <c r="H4843" s="381"/>
      <c r="I4843" s="381"/>
      <c r="J4843" s="381"/>
      <c r="K4843" s="381"/>
      <c r="L4843" s="381"/>
      <c r="M4843" s="381"/>
      <c r="N4843" s="381"/>
      <c r="O4843" s="381"/>
      <c r="P4843" s="381"/>
      <c r="Q4843" s="381"/>
      <c r="R4843" s="379"/>
    </row>
    <row r="4844" spans="1:18" x14ac:dyDescent="0.25">
      <c r="A4844" s="378"/>
      <c r="B4844" s="381"/>
      <c r="C4844" s="381"/>
      <c r="D4844" s="381"/>
      <c r="E4844" s="381"/>
      <c r="F4844" s="381"/>
      <c r="G4844" s="381"/>
      <c r="H4844" s="381"/>
      <c r="I4844" s="381"/>
      <c r="J4844" s="381"/>
      <c r="K4844" s="381"/>
      <c r="L4844" s="381"/>
      <c r="M4844" s="381"/>
      <c r="N4844" s="381"/>
      <c r="O4844" s="381"/>
      <c r="P4844" s="381"/>
      <c r="Q4844" s="381"/>
      <c r="R4844" s="379"/>
    </row>
    <row r="4845" spans="1:18" x14ac:dyDescent="0.25">
      <c r="A4845" s="378"/>
      <c r="B4845" s="381"/>
      <c r="C4845" s="381"/>
      <c r="D4845" s="381"/>
      <c r="E4845" s="381"/>
      <c r="F4845" s="381"/>
      <c r="G4845" s="381"/>
      <c r="H4845" s="381"/>
      <c r="I4845" s="381"/>
      <c r="J4845" s="381"/>
      <c r="K4845" s="381"/>
      <c r="L4845" s="381"/>
      <c r="M4845" s="381"/>
      <c r="N4845" s="381"/>
      <c r="O4845" s="381"/>
      <c r="P4845" s="381"/>
      <c r="Q4845" s="381"/>
      <c r="R4845" s="379"/>
    </row>
    <row r="4846" spans="1:18" x14ac:dyDescent="0.25">
      <c r="A4846" s="378"/>
      <c r="B4846" s="381"/>
      <c r="C4846" s="381"/>
      <c r="D4846" s="381"/>
      <c r="E4846" s="381"/>
      <c r="F4846" s="381"/>
      <c r="G4846" s="381"/>
      <c r="H4846" s="381"/>
      <c r="I4846" s="381"/>
      <c r="J4846" s="381"/>
      <c r="K4846" s="381"/>
      <c r="L4846" s="381"/>
      <c r="M4846" s="381"/>
      <c r="N4846" s="381"/>
      <c r="O4846" s="381"/>
      <c r="P4846" s="381"/>
      <c r="Q4846" s="381"/>
      <c r="R4846" s="379"/>
    </row>
    <row r="4847" spans="1:18" x14ac:dyDescent="0.25">
      <c r="A4847" s="378"/>
      <c r="B4847" s="381"/>
      <c r="C4847" s="381"/>
      <c r="D4847" s="381"/>
      <c r="E4847" s="381"/>
      <c r="F4847" s="381"/>
      <c r="G4847" s="381"/>
      <c r="H4847" s="381"/>
      <c r="I4847" s="381"/>
      <c r="J4847" s="381"/>
      <c r="K4847" s="381"/>
      <c r="L4847" s="381"/>
      <c r="M4847" s="381"/>
      <c r="N4847" s="381"/>
      <c r="O4847" s="381"/>
      <c r="P4847" s="381"/>
      <c r="Q4847" s="381"/>
      <c r="R4847" s="379"/>
    </row>
    <row r="4848" spans="1:18" x14ac:dyDescent="0.25">
      <c r="A4848" s="378"/>
      <c r="B4848" s="381"/>
      <c r="C4848" s="381"/>
      <c r="D4848" s="381"/>
      <c r="E4848" s="381"/>
      <c r="F4848" s="381"/>
      <c r="G4848" s="381"/>
      <c r="H4848" s="381"/>
      <c r="I4848" s="381"/>
      <c r="J4848" s="381"/>
      <c r="K4848" s="381"/>
      <c r="L4848" s="381"/>
      <c r="M4848" s="381"/>
      <c r="N4848" s="381"/>
      <c r="O4848" s="381"/>
      <c r="P4848" s="381"/>
      <c r="Q4848" s="381"/>
      <c r="R4848" s="379"/>
    </row>
    <row r="4849" spans="1:18" x14ac:dyDescent="0.25">
      <c r="A4849" s="378"/>
      <c r="B4849" s="381"/>
      <c r="C4849" s="381"/>
      <c r="D4849" s="381"/>
      <c r="E4849" s="381"/>
      <c r="F4849" s="381"/>
      <c r="G4849" s="381"/>
      <c r="H4849" s="381"/>
      <c r="I4849" s="381"/>
      <c r="J4849" s="381"/>
      <c r="K4849" s="381"/>
      <c r="L4849" s="381"/>
      <c r="M4849" s="381"/>
      <c r="N4849" s="381"/>
      <c r="O4849" s="381"/>
      <c r="P4849" s="381"/>
      <c r="Q4849" s="381"/>
      <c r="R4849" s="379"/>
    </row>
    <row r="4850" spans="1:18" x14ac:dyDescent="0.25">
      <c r="A4850" s="378"/>
      <c r="B4850" s="381"/>
      <c r="C4850" s="381"/>
      <c r="D4850" s="381"/>
      <c r="E4850" s="381"/>
      <c r="F4850" s="381"/>
      <c r="G4850" s="381"/>
      <c r="H4850" s="381"/>
      <c r="I4850" s="381"/>
      <c r="J4850" s="381"/>
      <c r="K4850" s="381"/>
      <c r="L4850" s="381"/>
      <c r="M4850" s="381"/>
      <c r="N4850" s="381"/>
      <c r="O4850" s="381"/>
      <c r="P4850" s="381"/>
      <c r="Q4850" s="381"/>
      <c r="R4850" s="379"/>
    </row>
    <row r="4851" spans="1:18" x14ac:dyDescent="0.25">
      <c r="A4851" s="378"/>
      <c r="B4851" s="381"/>
      <c r="C4851" s="381"/>
      <c r="D4851" s="381"/>
      <c r="E4851" s="381"/>
      <c r="F4851" s="381"/>
      <c r="G4851" s="381"/>
      <c r="H4851" s="381"/>
      <c r="I4851" s="381"/>
      <c r="J4851" s="381"/>
      <c r="K4851" s="381"/>
      <c r="L4851" s="381"/>
      <c r="M4851" s="381"/>
      <c r="N4851" s="381"/>
      <c r="O4851" s="381"/>
      <c r="P4851" s="381"/>
      <c r="Q4851" s="381"/>
      <c r="R4851" s="379"/>
    </row>
    <row r="4852" spans="1:18" x14ac:dyDescent="0.25">
      <c r="A4852" s="378"/>
      <c r="B4852" s="381"/>
      <c r="C4852" s="381"/>
      <c r="D4852" s="381"/>
      <c r="E4852" s="381"/>
      <c r="F4852" s="381"/>
      <c r="G4852" s="381"/>
      <c r="H4852" s="381"/>
      <c r="I4852" s="381"/>
      <c r="J4852" s="381"/>
      <c r="K4852" s="381"/>
      <c r="L4852" s="381"/>
      <c r="M4852" s="381"/>
      <c r="N4852" s="381"/>
      <c r="O4852" s="381"/>
      <c r="P4852" s="381"/>
      <c r="Q4852" s="381"/>
      <c r="R4852" s="379"/>
    </row>
    <row r="4853" spans="1:18" x14ac:dyDescent="0.25">
      <c r="A4853" s="378"/>
      <c r="B4853" s="381"/>
      <c r="C4853" s="381"/>
      <c r="D4853" s="381"/>
      <c r="E4853" s="381"/>
      <c r="F4853" s="381"/>
      <c r="G4853" s="381"/>
      <c r="H4853" s="381"/>
      <c r="I4853" s="381"/>
      <c r="J4853" s="381"/>
      <c r="K4853" s="381"/>
      <c r="L4853" s="381"/>
      <c r="M4853" s="381"/>
      <c r="N4853" s="381"/>
      <c r="O4853" s="381"/>
      <c r="P4853" s="381"/>
      <c r="Q4853" s="381"/>
      <c r="R4853" s="379"/>
    </row>
    <row r="4854" spans="1:18" x14ac:dyDescent="0.25">
      <c r="A4854" s="378"/>
      <c r="B4854" s="381"/>
      <c r="C4854" s="381"/>
      <c r="D4854" s="381"/>
      <c r="E4854" s="381"/>
      <c r="F4854" s="381"/>
      <c r="G4854" s="381"/>
      <c r="H4854" s="381"/>
      <c r="I4854" s="381"/>
      <c r="J4854" s="381"/>
      <c r="K4854" s="381"/>
      <c r="L4854" s="381"/>
      <c r="M4854" s="381"/>
      <c r="N4854" s="381"/>
      <c r="O4854" s="381"/>
      <c r="P4854" s="381"/>
      <c r="Q4854" s="381"/>
      <c r="R4854" s="379"/>
    </row>
    <row r="4855" spans="1:18" x14ac:dyDescent="0.25">
      <c r="A4855" s="378"/>
      <c r="B4855" s="381"/>
      <c r="C4855" s="381"/>
      <c r="D4855" s="381"/>
      <c r="E4855" s="381"/>
      <c r="F4855" s="381"/>
      <c r="G4855" s="381"/>
      <c r="H4855" s="381"/>
      <c r="I4855" s="381"/>
      <c r="J4855" s="381"/>
      <c r="K4855" s="381"/>
      <c r="L4855" s="381"/>
      <c r="M4855" s="381"/>
      <c r="N4855" s="381"/>
      <c r="O4855" s="381"/>
      <c r="P4855" s="381"/>
      <c r="Q4855" s="381"/>
      <c r="R4855" s="379"/>
    </row>
    <row r="4856" spans="1:18" x14ac:dyDescent="0.25">
      <c r="A4856" s="378"/>
      <c r="B4856" s="381"/>
      <c r="C4856" s="381"/>
      <c r="D4856" s="381"/>
      <c r="E4856" s="381"/>
      <c r="F4856" s="381"/>
      <c r="G4856" s="381"/>
      <c r="H4856" s="381"/>
      <c r="I4856" s="381"/>
      <c r="J4856" s="381"/>
      <c r="K4856" s="381"/>
      <c r="L4856" s="381"/>
      <c r="M4856" s="381"/>
      <c r="N4856" s="381"/>
      <c r="O4856" s="381"/>
      <c r="P4856" s="381"/>
      <c r="Q4856" s="381"/>
      <c r="R4856" s="379"/>
    </row>
    <row r="4857" spans="1:18" x14ac:dyDescent="0.25">
      <c r="A4857" s="378"/>
      <c r="B4857" s="381"/>
      <c r="C4857" s="381"/>
      <c r="D4857" s="381"/>
      <c r="E4857" s="381"/>
      <c r="F4857" s="381"/>
      <c r="G4857" s="381"/>
      <c r="H4857" s="381"/>
      <c r="I4857" s="381"/>
      <c r="J4857" s="381"/>
      <c r="K4857" s="381"/>
      <c r="L4857" s="381"/>
      <c r="M4857" s="381"/>
      <c r="N4857" s="381"/>
      <c r="O4857" s="381"/>
      <c r="P4857" s="381"/>
      <c r="Q4857" s="381"/>
      <c r="R4857" s="379"/>
    </row>
    <row r="4858" spans="1:18" x14ac:dyDescent="0.25">
      <c r="A4858" s="378"/>
      <c r="B4858" s="381"/>
      <c r="C4858" s="381"/>
      <c r="D4858" s="381"/>
      <c r="E4858" s="381"/>
      <c r="F4858" s="381"/>
      <c r="G4858" s="381"/>
      <c r="H4858" s="381"/>
      <c r="I4858" s="381"/>
      <c r="J4858" s="381"/>
      <c r="K4858" s="381"/>
      <c r="L4858" s="381"/>
      <c r="M4858" s="381"/>
      <c r="N4858" s="381"/>
      <c r="O4858" s="381"/>
      <c r="P4858" s="381"/>
      <c r="Q4858" s="381"/>
      <c r="R4858" s="379"/>
    </row>
    <row r="4859" spans="1:18" x14ac:dyDescent="0.25">
      <c r="A4859" s="378"/>
      <c r="B4859" s="381"/>
      <c r="C4859" s="381"/>
      <c r="D4859" s="381"/>
      <c r="E4859" s="381"/>
      <c r="F4859" s="381"/>
      <c r="G4859" s="381"/>
      <c r="H4859" s="381"/>
      <c r="I4859" s="381"/>
      <c r="J4859" s="381"/>
      <c r="K4859" s="381"/>
      <c r="L4859" s="381"/>
      <c r="M4859" s="381"/>
      <c r="N4859" s="381"/>
      <c r="O4859" s="381"/>
      <c r="P4859" s="381"/>
      <c r="Q4859" s="381"/>
      <c r="R4859" s="379"/>
    </row>
    <row r="4860" spans="1:18" x14ac:dyDescent="0.25">
      <c r="A4860" s="378"/>
      <c r="B4860" s="381"/>
      <c r="C4860" s="381"/>
      <c r="D4860" s="381"/>
      <c r="E4860" s="381"/>
      <c r="F4860" s="381"/>
      <c r="G4860" s="381"/>
      <c r="H4860" s="381"/>
      <c r="I4860" s="381"/>
      <c r="J4860" s="381"/>
      <c r="K4860" s="381"/>
      <c r="L4860" s="381"/>
      <c r="M4860" s="381"/>
      <c r="N4860" s="381"/>
      <c r="O4860" s="381"/>
      <c r="P4860" s="381"/>
      <c r="Q4860" s="381"/>
      <c r="R4860" s="379"/>
    </row>
    <row r="4861" spans="1:18" x14ac:dyDescent="0.25">
      <c r="A4861" s="378"/>
      <c r="B4861" s="381"/>
      <c r="C4861" s="381"/>
      <c r="D4861" s="381"/>
      <c r="E4861" s="381"/>
      <c r="F4861" s="381"/>
      <c r="G4861" s="381"/>
      <c r="H4861" s="381"/>
      <c r="I4861" s="381"/>
      <c r="J4861" s="381"/>
      <c r="K4861" s="381"/>
      <c r="L4861" s="381"/>
      <c r="M4861" s="381"/>
      <c r="N4861" s="381"/>
      <c r="O4861" s="381"/>
      <c r="P4861" s="381"/>
      <c r="Q4861" s="381"/>
      <c r="R4861" s="379"/>
    </row>
    <row r="4862" spans="1:18" x14ac:dyDescent="0.25">
      <c r="A4862" s="378"/>
      <c r="B4862" s="381"/>
      <c r="C4862" s="381"/>
      <c r="D4862" s="381"/>
      <c r="E4862" s="381"/>
      <c r="F4862" s="381"/>
      <c r="G4862" s="381"/>
      <c r="H4862" s="381"/>
      <c r="I4862" s="381"/>
      <c r="J4862" s="381"/>
      <c r="K4862" s="381"/>
      <c r="L4862" s="381"/>
      <c r="M4862" s="381"/>
      <c r="N4862" s="381"/>
      <c r="O4862" s="381"/>
      <c r="P4862" s="381"/>
      <c r="Q4862" s="381"/>
      <c r="R4862" s="379"/>
    </row>
    <row r="4863" spans="1:18" x14ac:dyDescent="0.25">
      <c r="A4863" s="378"/>
      <c r="B4863" s="381"/>
      <c r="C4863" s="381"/>
      <c r="D4863" s="381"/>
      <c r="E4863" s="381"/>
      <c r="F4863" s="381"/>
      <c r="G4863" s="381"/>
      <c r="H4863" s="381"/>
      <c r="I4863" s="381"/>
      <c r="J4863" s="381"/>
      <c r="K4863" s="381"/>
      <c r="L4863" s="381"/>
      <c r="M4863" s="381"/>
      <c r="N4863" s="381"/>
      <c r="O4863" s="381"/>
      <c r="P4863" s="381"/>
      <c r="Q4863" s="381"/>
      <c r="R4863" s="379"/>
    </row>
    <row r="4864" spans="1:18" x14ac:dyDescent="0.25">
      <c r="A4864" s="378"/>
      <c r="B4864" s="381"/>
      <c r="C4864" s="381"/>
      <c r="D4864" s="381"/>
      <c r="E4864" s="381"/>
      <c r="F4864" s="381"/>
      <c r="G4864" s="381"/>
      <c r="H4864" s="381"/>
      <c r="I4864" s="381"/>
      <c r="J4864" s="381"/>
      <c r="K4864" s="381"/>
      <c r="L4864" s="381"/>
      <c r="M4864" s="381"/>
      <c r="N4864" s="381"/>
      <c r="O4864" s="381"/>
      <c r="P4864" s="381"/>
      <c r="Q4864" s="381"/>
      <c r="R4864" s="379"/>
    </row>
    <row r="4865" spans="1:18" x14ac:dyDescent="0.25">
      <c r="A4865" s="378"/>
      <c r="B4865" s="381"/>
      <c r="C4865" s="381"/>
      <c r="D4865" s="381"/>
      <c r="E4865" s="381"/>
      <c r="F4865" s="381"/>
      <c r="G4865" s="381"/>
      <c r="H4865" s="381"/>
      <c r="I4865" s="381"/>
      <c r="J4865" s="381"/>
      <c r="K4865" s="381"/>
      <c r="L4865" s="381"/>
      <c r="M4865" s="381"/>
      <c r="N4865" s="381"/>
      <c r="O4865" s="381"/>
      <c r="P4865" s="381"/>
      <c r="Q4865" s="381"/>
      <c r="R4865" s="379"/>
    </row>
    <row r="4866" spans="1:18" x14ac:dyDescent="0.25">
      <c r="A4866" s="378"/>
      <c r="B4866" s="381"/>
      <c r="C4866" s="381"/>
      <c r="D4866" s="381"/>
      <c r="E4866" s="381"/>
      <c r="F4866" s="381"/>
      <c r="G4866" s="381"/>
      <c r="H4866" s="381"/>
      <c r="I4866" s="381"/>
      <c r="J4866" s="381"/>
      <c r="K4866" s="381"/>
      <c r="L4866" s="381"/>
      <c r="M4866" s="381"/>
      <c r="N4866" s="381"/>
      <c r="O4866" s="381"/>
      <c r="P4866" s="381"/>
      <c r="Q4866" s="381"/>
      <c r="R4866" s="379"/>
    </row>
    <row r="4867" spans="1:18" x14ac:dyDescent="0.25">
      <c r="A4867" s="378"/>
      <c r="B4867" s="381"/>
      <c r="C4867" s="381"/>
      <c r="D4867" s="381"/>
      <c r="E4867" s="381"/>
      <c r="F4867" s="381"/>
      <c r="G4867" s="381"/>
      <c r="H4867" s="381"/>
      <c r="I4867" s="381"/>
      <c r="J4867" s="381"/>
      <c r="K4867" s="381"/>
      <c r="L4867" s="381"/>
      <c r="M4867" s="381"/>
      <c r="N4867" s="381"/>
      <c r="O4867" s="381"/>
      <c r="P4867" s="381"/>
      <c r="Q4867" s="381"/>
      <c r="R4867" s="379"/>
    </row>
    <row r="4868" spans="1:18" x14ac:dyDescent="0.25">
      <c r="A4868" s="378"/>
      <c r="B4868" s="381"/>
      <c r="C4868" s="381"/>
      <c r="D4868" s="381"/>
      <c r="E4868" s="381"/>
      <c r="F4868" s="381"/>
      <c r="G4868" s="381"/>
      <c r="H4868" s="381"/>
      <c r="I4868" s="381"/>
      <c r="J4868" s="381"/>
      <c r="K4868" s="381"/>
      <c r="L4868" s="381"/>
      <c r="M4868" s="381"/>
      <c r="N4868" s="381"/>
      <c r="O4868" s="381"/>
      <c r="P4868" s="381"/>
      <c r="Q4868" s="381"/>
      <c r="R4868" s="379"/>
    </row>
    <row r="4869" spans="1:18" x14ac:dyDescent="0.25">
      <c r="A4869" s="378"/>
      <c r="B4869" s="381"/>
      <c r="C4869" s="381"/>
      <c r="D4869" s="381"/>
      <c r="E4869" s="381"/>
      <c r="F4869" s="381"/>
      <c r="G4869" s="381"/>
      <c r="H4869" s="381"/>
      <c r="I4869" s="381"/>
      <c r="J4869" s="381"/>
      <c r="K4869" s="381"/>
      <c r="L4869" s="381"/>
      <c r="M4869" s="381"/>
      <c r="N4869" s="381"/>
      <c r="O4869" s="381"/>
      <c r="P4869" s="381"/>
      <c r="Q4869" s="381"/>
      <c r="R4869" s="379"/>
    </row>
    <row r="4870" spans="1:18" x14ac:dyDescent="0.25">
      <c r="A4870" s="378"/>
      <c r="B4870" s="381"/>
      <c r="C4870" s="381"/>
      <c r="D4870" s="381"/>
      <c r="E4870" s="381"/>
      <c r="F4870" s="381"/>
      <c r="G4870" s="381"/>
      <c r="H4870" s="381"/>
      <c r="I4870" s="381"/>
      <c r="J4870" s="381"/>
      <c r="K4870" s="381"/>
      <c r="L4870" s="381"/>
      <c r="M4870" s="381"/>
      <c r="N4870" s="381"/>
      <c r="O4870" s="381"/>
      <c r="P4870" s="381"/>
      <c r="Q4870" s="381"/>
      <c r="R4870" s="379"/>
    </row>
    <row r="4871" spans="1:18" x14ac:dyDescent="0.25">
      <c r="A4871" s="378"/>
      <c r="B4871" s="381"/>
      <c r="C4871" s="381"/>
      <c r="D4871" s="381"/>
      <c r="E4871" s="381"/>
      <c r="F4871" s="381"/>
      <c r="G4871" s="381"/>
      <c r="H4871" s="381"/>
      <c r="I4871" s="381"/>
      <c r="J4871" s="381"/>
      <c r="K4871" s="381"/>
      <c r="L4871" s="381"/>
      <c r="M4871" s="381"/>
      <c r="N4871" s="381"/>
      <c r="O4871" s="381"/>
      <c r="P4871" s="381"/>
      <c r="Q4871" s="381"/>
      <c r="R4871" s="379"/>
    </row>
    <row r="4872" spans="1:18" x14ac:dyDescent="0.25">
      <c r="A4872" s="378"/>
      <c r="B4872" s="381"/>
      <c r="C4872" s="381"/>
      <c r="D4872" s="381"/>
      <c r="E4872" s="381"/>
      <c r="F4872" s="381"/>
      <c r="G4872" s="381"/>
      <c r="H4872" s="381"/>
      <c r="I4872" s="381"/>
      <c r="J4872" s="381"/>
      <c r="K4872" s="381"/>
      <c r="L4872" s="381"/>
      <c r="M4872" s="381"/>
      <c r="N4872" s="381"/>
      <c r="O4872" s="381"/>
      <c r="P4872" s="381"/>
      <c r="Q4872" s="381"/>
      <c r="R4872" s="379"/>
    </row>
    <row r="4873" spans="1:18" x14ac:dyDescent="0.25">
      <c r="A4873" s="378"/>
      <c r="B4873" s="381"/>
      <c r="C4873" s="381"/>
      <c r="D4873" s="381"/>
      <c r="E4873" s="381"/>
      <c r="F4873" s="381"/>
      <c r="G4873" s="381"/>
      <c r="H4873" s="381"/>
      <c r="I4873" s="381"/>
      <c r="J4873" s="381"/>
      <c r="K4873" s="381"/>
      <c r="L4873" s="381"/>
      <c r="M4873" s="381"/>
      <c r="N4873" s="381"/>
      <c r="O4873" s="381"/>
      <c r="P4873" s="381"/>
      <c r="Q4873" s="381"/>
      <c r="R4873" s="379"/>
    </row>
    <row r="4874" spans="1:18" x14ac:dyDescent="0.25">
      <c r="A4874" s="378"/>
      <c r="B4874" s="381"/>
      <c r="C4874" s="381"/>
      <c r="D4874" s="381"/>
      <c r="E4874" s="381"/>
      <c r="F4874" s="381"/>
      <c r="G4874" s="381"/>
      <c r="H4874" s="381"/>
      <c r="I4874" s="381"/>
      <c r="J4874" s="381"/>
      <c r="K4874" s="381"/>
      <c r="L4874" s="381"/>
      <c r="M4874" s="381"/>
      <c r="N4874" s="381"/>
      <c r="O4874" s="381"/>
      <c r="P4874" s="381"/>
      <c r="Q4874" s="381"/>
      <c r="R4874" s="379"/>
    </row>
    <row r="4875" spans="1:18" x14ac:dyDescent="0.25">
      <c r="A4875" s="378"/>
      <c r="B4875" s="381"/>
      <c r="C4875" s="381"/>
      <c r="D4875" s="381"/>
      <c r="E4875" s="381"/>
      <c r="F4875" s="381"/>
      <c r="G4875" s="381"/>
      <c r="H4875" s="381"/>
      <c r="I4875" s="381"/>
      <c r="J4875" s="381"/>
      <c r="K4875" s="381"/>
      <c r="L4875" s="381"/>
      <c r="M4875" s="381"/>
      <c r="N4875" s="381"/>
      <c r="O4875" s="381"/>
      <c r="P4875" s="381"/>
      <c r="Q4875" s="381"/>
      <c r="R4875" s="379"/>
    </row>
    <row r="4876" spans="1:18" x14ac:dyDescent="0.25">
      <c r="A4876" s="378"/>
      <c r="B4876" s="381"/>
      <c r="C4876" s="381"/>
      <c r="D4876" s="381"/>
      <c r="E4876" s="381"/>
      <c r="F4876" s="381"/>
      <c r="G4876" s="381"/>
      <c r="H4876" s="381"/>
      <c r="I4876" s="381"/>
      <c r="J4876" s="381"/>
      <c r="K4876" s="381"/>
      <c r="L4876" s="381"/>
      <c r="M4876" s="381"/>
      <c r="N4876" s="381"/>
      <c r="O4876" s="381"/>
      <c r="P4876" s="381"/>
      <c r="Q4876" s="381"/>
      <c r="R4876" s="379"/>
    </row>
    <row r="4877" spans="1:18" x14ac:dyDescent="0.25">
      <c r="A4877" s="378"/>
      <c r="B4877" s="381"/>
      <c r="C4877" s="381"/>
      <c r="D4877" s="381"/>
      <c r="E4877" s="381"/>
      <c r="F4877" s="381"/>
      <c r="G4877" s="381"/>
      <c r="H4877" s="381"/>
      <c r="I4877" s="381"/>
      <c r="J4877" s="381"/>
      <c r="K4877" s="381"/>
      <c r="L4877" s="381"/>
      <c r="M4877" s="381"/>
      <c r="N4877" s="381"/>
      <c r="O4877" s="381"/>
      <c r="P4877" s="381"/>
      <c r="Q4877" s="381"/>
      <c r="R4877" s="379"/>
    </row>
    <row r="4878" spans="1:18" x14ac:dyDescent="0.25">
      <c r="A4878" s="378"/>
      <c r="B4878" s="381"/>
      <c r="C4878" s="381"/>
      <c r="D4878" s="381"/>
      <c r="E4878" s="381"/>
      <c r="F4878" s="381"/>
      <c r="G4878" s="381"/>
      <c r="H4878" s="381"/>
      <c r="I4878" s="381"/>
      <c r="J4878" s="381"/>
      <c r="K4878" s="381"/>
      <c r="L4878" s="381"/>
      <c r="M4878" s="381"/>
      <c r="N4878" s="381"/>
      <c r="O4878" s="381"/>
      <c r="P4878" s="381"/>
      <c r="Q4878" s="381"/>
      <c r="R4878" s="379"/>
    </row>
    <row r="4879" spans="1:18" x14ac:dyDescent="0.25">
      <c r="A4879" s="378"/>
      <c r="B4879" s="381"/>
      <c r="C4879" s="381"/>
      <c r="D4879" s="381"/>
      <c r="E4879" s="381"/>
      <c r="F4879" s="381"/>
      <c r="G4879" s="381"/>
      <c r="H4879" s="381"/>
      <c r="I4879" s="381"/>
      <c r="J4879" s="381"/>
      <c r="K4879" s="381"/>
      <c r="L4879" s="381"/>
      <c r="M4879" s="381"/>
      <c r="N4879" s="381"/>
      <c r="O4879" s="381"/>
      <c r="P4879" s="381"/>
      <c r="Q4879" s="381"/>
      <c r="R4879" s="379"/>
    </row>
    <row r="4880" spans="1:18" x14ac:dyDescent="0.25">
      <c r="A4880" s="378"/>
      <c r="B4880" s="381"/>
      <c r="C4880" s="381"/>
      <c r="D4880" s="381"/>
      <c r="E4880" s="381"/>
      <c r="F4880" s="381"/>
      <c r="G4880" s="381"/>
      <c r="H4880" s="381"/>
      <c r="I4880" s="381"/>
      <c r="J4880" s="381"/>
      <c r="K4880" s="381"/>
      <c r="L4880" s="381"/>
      <c r="M4880" s="381"/>
      <c r="N4880" s="381"/>
      <c r="O4880" s="381"/>
      <c r="P4880" s="381"/>
      <c r="Q4880" s="381"/>
      <c r="R4880" s="379"/>
    </row>
    <row r="4881" spans="1:18" x14ac:dyDescent="0.25">
      <c r="A4881" s="378"/>
      <c r="B4881" s="381"/>
      <c r="C4881" s="381"/>
      <c r="D4881" s="381"/>
      <c r="E4881" s="381"/>
      <c r="F4881" s="381"/>
      <c r="G4881" s="381"/>
      <c r="H4881" s="381"/>
      <c r="I4881" s="381"/>
      <c r="J4881" s="381"/>
      <c r="K4881" s="381"/>
      <c r="L4881" s="381"/>
      <c r="M4881" s="381"/>
      <c r="N4881" s="381"/>
      <c r="O4881" s="381"/>
      <c r="P4881" s="381"/>
      <c r="Q4881" s="381"/>
      <c r="R4881" s="379"/>
    </row>
    <row r="4882" spans="1:18" x14ac:dyDescent="0.25">
      <c r="A4882" s="378"/>
      <c r="B4882" s="381"/>
      <c r="C4882" s="381"/>
      <c r="D4882" s="381"/>
      <c r="E4882" s="381"/>
      <c r="F4882" s="381"/>
      <c r="G4882" s="381"/>
      <c r="H4882" s="381"/>
      <c r="I4882" s="381"/>
      <c r="J4882" s="381"/>
      <c r="K4882" s="381"/>
      <c r="L4882" s="381"/>
      <c r="M4882" s="381"/>
      <c r="N4882" s="381"/>
      <c r="O4882" s="381"/>
      <c r="P4882" s="381"/>
      <c r="Q4882" s="381"/>
      <c r="R4882" s="379"/>
    </row>
    <row r="4883" spans="1:18" x14ac:dyDescent="0.25">
      <c r="A4883" s="378"/>
      <c r="B4883" s="381"/>
      <c r="C4883" s="381"/>
      <c r="D4883" s="381"/>
      <c r="E4883" s="381"/>
      <c r="F4883" s="381"/>
      <c r="G4883" s="381"/>
      <c r="H4883" s="381"/>
      <c r="I4883" s="381"/>
      <c r="J4883" s="381"/>
      <c r="K4883" s="381"/>
      <c r="L4883" s="381"/>
      <c r="M4883" s="381"/>
      <c r="N4883" s="381"/>
      <c r="O4883" s="381"/>
      <c r="P4883" s="381"/>
      <c r="Q4883" s="381"/>
      <c r="R4883" s="379"/>
    </row>
    <row r="4884" spans="1:18" x14ac:dyDescent="0.25">
      <c r="A4884" s="378"/>
      <c r="B4884" s="381"/>
      <c r="C4884" s="381"/>
      <c r="D4884" s="381"/>
      <c r="E4884" s="381"/>
      <c r="F4884" s="381"/>
      <c r="G4884" s="381"/>
      <c r="H4884" s="381"/>
      <c r="I4884" s="381"/>
      <c r="J4884" s="381"/>
      <c r="K4884" s="381"/>
      <c r="L4884" s="381"/>
      <c r="M4884" s="381"/>
      <c r="N4884" s="381"/>
      <c r="O4884" s="381"/>
      <c r="P4884" s="381"/>
      <c r="Q4884" s="381"/>
      <c r="R4884" s="379"/>
    </row>
    <row r="4885" spans="1:18" x14ac:dyDescent="0.25">
      <c r="A4885" s="378"/>
      <c r="B4885" s="381"/>
      <c r="C4885" s="381"/>
      <c r="D4885" s="381"/>
      <c r="E4885" s="381"/>
      <c r="F4885" s="381"/>
      <c r="G4885" s="381"/>
      <c r="H4885" s="381"/>
      <c r="I4885" s="381"/>
      <c r="J4885" s="381"/>
      <c r="K4885" s="381"/>
      <c r="L4885" s="381"/>
      <c r="M4885" s="381"/>
      <c r="N4885" s="381"/>
      <c r="O4885" s="381"/>
      <c r="P4885" s="381"/>
      <c r="Q4885" s="381"/>
      <c r="R4885" s="379"/>
    </row>
    <row r="4886" spans="1:18" x14ac:dyDescent="0.25">
      <c r="A4886" s="378"/>
      <c r="B4886" s="381"/>
      <c r="C4886" s="381"/>
      <c r="D4886" s="381"/>
      <c r="E4886" s="381"/>
      <c r="F4886" s="381"/>
      <c r="G4886" s="381"/>
      <c r="H4886" s="381"/>
      <c r="I4886" s="381"/>
      <c r="J4886" s="381"/>
      <c r="K4886" s="381"/>
      <c r="L4886" s="381"/>
      <c r="M4886" s="381"/>
      <c r="N4886" s="381"/>
      <c r="O4886" s="381"/>
      <c r="P4886" s="381"/>
      <c r="Q4886" s="381"/>
      <c r="R4886" s="379"/>
    </row>
    <row r="4887" spans="1:18" x14ac:dyDescent="0.25">
      <c r="A4887" s="378"/>
      <c r="B4887" s="381"/>
      <c r="C4887" s="381"/>
      <c r="D4887" s="381"/>
      <c r="E4887" s="381"/>
      <c r="F4887" s="381"/>
      <c r="G4887" s="381"/>
      <c r="H4887" s="381"/>
      <c r="I4887" s="381"/>
      <c r="J4887" s="381"/>
      <c r="K4887" s="381"/>
      <c r="L4887" s="381"/>
      <c r="M4887" s="381"/>
      <c r="N4887" s="381"/>
      <c r="O4887" s="381"/>
      <c r="P4887" s="381"/>
      <c r="Q4887" s="381"/>
      <c r="R4887" s="379"/>
    </row>
    <row r="4888" spans="1:18" x14ac:dyDescent="0.25">
      <c r="A4888" s="378"/>
      <c r="B4888" s="381"/>
      <c r="C4888" s="381"/>
      <c r="D4888" s="381"/>
      <c r="E4888" s="381"/>
      <c r="F4888" s="381"/>
      <c r="G4888" s="381"/>
      <c r="H4888" s="381"/>
      <c r="I4888" s="381"/>
      <c r="J4888" s="381"/>
      <c r="K4888" s="381"/>
      <c r="L4888" s="381"/>
      <c r="M4888" s="381"/>
      <c r="N4888" s="381"/>
      <c r="O4888" s="381"/>
      <c r="P4888" s="381"/>
      <c r="Q4888" s="381"/>
      <c r="R4888" s="379"/>
    </row>
    <row r="4889" spans="1:18" x14ac:dyDescent="0.25">
      <c r="A4889" s="378"/>
      <c r="B4889" s="381"/>
      <c r="C4889" s="381"/>
      <c r="D4889" s="381"/>
      <c r="E4889" s="381"/>
      <c r="F4889" s="381"/>
      <c r="G4889" s="381"/>
      <c r="H4889" s="381"/>
      <c r="I4889" s="381"/>
      <c r="J4889" s="381"/>
      <c r="K4889" s="381"/>
      <c r="L4889" s="381"/>
      <c r="M4889" s="381"/>
      <c r="N4889" s="381"/>
      <c r="O4889" s="381"/>
      <c r="P4889" s="381"/>
      <c r="Q4889" s="381"/>
      <c r="R4889" s="379"/>
    </row>
    <row r="4890" spans="1:18" x14ac:dyDescent="0.25">
      <c r="A4890" s="378"/>
      <c r="B4890" s="381"/>
      <c r="C4890" s="381"/>
      <c r="D4890" s="381"/>
      <c r="E4890" s="381"/>
      <c r="F4890" s="381"/>
      <c r="G4890" s="381"/>
      <c r="H4890" s="381"/>
      <c r="I4890" s="381"/>
      <c r="J4890" s="381"/>
      <c r="K4890" s="381"/>
      <c r="L4890" s="381"/>
      <c r="M4890" s="381"/>
      <c r="N4890" s="381"/>
      <c r="O4890" s="381"/>
      <c r="P4890" s="381"/>
      <c r="Q4890" s="381"/>
      <c r="R4890" s="379"/>
    </row>
    <row r="4891" spans="1:18" x14ac:dyDescent="0.25">
      <c r="A4891" s="378"/>
      <c r="B4891" s="381"/>
      <c r="C4891" s="381"/>
      <c r="D4891" s="381"/>
      <c r="E4891" s="381"/>
      <c r="F4891" s="381"/>
      <c r="G4891" s="381"/>
      <c r="H4891" s="381"/>
      <c r="I4891" s="381"/>
      <c r="J4891" s="381"/>
      <c r="K4891" s="381"/>
      <c r="L4891" s="381"/>
      <c r="M4891" s="381"/>
      <c r="N4891" s="381"/>
      <c r="O4891" s="381"/>
      <c r="P4891" s="381"/>
      <c r="Q4891" s="381"/>
      <c r="R4891" s="379"/>
    </row>
    <row r="4892" spans="1:18" x14ac:dyDescent="0.25">
      <c r="A4892" s="378"/>
      <c r="B4892" s="381"/>
      <c r="C4892" s="381"/>
      <c r="D4892" s="381"/>
      <c r="E4892" s="381"/>
      <c r="F4892" s="381"/>
      <c r="G4892" s="381"/>
      <c r="H4892" s="381"/>
      <c r="I4892" s="381"/>
      <c r="J4892" s="381"/>
      <c r="K4892" s="381"/>
      <c r="L4892" s="381"/>
      <c r="M4892" s="381"/>
      <c r="N4892" s="381"/>
      <c r="O4892" s="381"/>
      <c r="P4892" s="381"/>
      <c r="Q4892" s="381"/>
      <c r="R4892" s="379"/>
    </row>
    <row r="4893" spans="1:18" x14ac:dyDescent="0.25">
      <c r="A4893" s="378"/>
      <c r="B4893" s="381"/>
      <c r="C4893" s="381"/>
      <c r="D4893" s="381"/>
      <c r="E4893" s="381"/>
      <c r="F4893" s="381"/>
      <c r="G4893" s="381"/>
      <c r="H4893" s="381"/>
      <c r="I4893" s="381"/>
      <c r="J4893" s="381"/>
      <c r="K4893" s="381"/>
      <c r="L4893" s="381"/>
      <c r="M4893" s="381"/>
      <c r="N4893" s="381"/>
      <c r="O4893" s="381"/>
      <c r="P4893" s="381"/>
      <c r="Q4893" s="381"/>
      <c r="R4893" s="379"/>
    </row>
    <row r="4894" spans="1:18" x14ac:dyDescent="0.25">
      <c r="A4894" s="378"/>
      <c r="B4894" s="381"/>
      <c r="C4894" s="381"/>
      <c r="D4894" s="381"/>
      <c r="E4894" s="381"/>
      <c r="F4894" s="381"/>
      <c r="G4894" s="381"/>
      <c r="H4894" s="381"/>
      <c r="I4894" s="381"/>
      <c r="J4894" s="381"/>
      <c r="K4894" s="381"/>
      <c r="L4894" s="381"/>
      <c r="M4894" s="381"/>
      <c r="N4894" s="381"/>
      <c r="O4894" s="381"/>
      <c r="P4894" s="381"/>
      <c r="Q4894" s="381"/>
      <c r="R4894" s="379"/>
    </row>
    <row r="4895" spans="1:18" x14ac:dyDescent="0.25">
      <c r="A4895" s="378"/>
      <c r="B4895" s="381"/>
      <c r="C4895" s="381"/>
      <c r="D4895" s="381"/>
      <c r="E4895" s="381"/>
      <c r="F4895" s="381"/>
      <c r="G4895" s="381"/>
      <c r="H4895" s="381"/>
      <c r="I4895" s="381"/>
      <c r="J4895" s="381"/>
      <c r="K4895" s="381"/>
      <c r="L4895" s="381"/>
      <c r="M4895" s="381"/>
      <c r="N4895" s="381"/>
      <c r="O4895" s="381"/>
      <c r="P4895" s="381"/>
      <c r="Q4895" s="381"/>
      <c r="R4895" s="379"/>
    </row>
    <row r="4896" spans="1:18" x14ac:dyDescent="0.25">
      <c r="A4896" s="378"/>
      <c r="B4896" s="381"/>
      <c r="C4896" s="381"/>
      <c r="D4896" s="381"/>
      <c r="E4896" s="381"/>
      <c r="F4896" s="381"/>
      <c r="G4896" s="381"/>
      <c r="H4896" s="381"/>
      <c r="I4896" s="381"/>
      <c r="J4896" s="381"/>
      <c r="K4896" s="381"/>
      <c r="L4896" s="381"/>
      <c r="M4896" s="381"/>
      <c r="N4896" s="381"/>
      <c r="O4896" s="381"/>
      <c r="P4896" s="381"/>
      <c r="Q4896" s="381"/>
      <c r="R4896" s="379"/>
    </row>
    <row r="4897" spans="1:18" x14ac:dyDescent="0.25">
      <c r="A4897" s="378"/>
      <c r="B4897" s="381"/>
      <c r="C4897" s="381"/>
      <c r="D4897" s="381"/>
      <c r="E4897" s="381"/>
      <c r="F4897" s="381"/>
      <c r="G4897" s="381"/>
      <c r="H4897" s="381"/>
      <c r="I4897" s="381"/>
      <c r="J4897" s="381"/>
      <c r="K4897" s="381"/>
      <c r="L4897" s="381"/>
      <c r="M4897" s="381"/>
      <c r="N4897" s="381"/>
      <c r="O4897" s="381"/>
      <c r="P4897" s="381"/>
      <c r="Q4897" s="381"/>
      <c r="R4897" s="379"/>
    </row>
    <row r="4898" spans="1:18" x14ac:dyDescent="0.25">
      <c r="A4898" s="378"/>
      <c r="B4898" s="381"/>
      <c r="C4898" s="381"/>
      <c r="D4898" s="381"/>
      <c r="E4898" s="381"/>
      <c r="F4898" s="381"/>
      <c r="G4898" s="381"/>
      <c r="H4898" s="381"/>
      <c r="I4898" s="381"/>
      <c r="J4898" s="381"/>
      <c r="K4898" s="381"/>
      <c r="L4898" s="381"/>
      <c r="M4898" s="381"/>
      <c r="N4898" s="381"/>
      <c r="O4898" s="381"/>
      <c r="P4898" s="381"/>
      <c r="Q4898" s="381"/>
      <c r="R4898" s="379"/>
    </row>
    <row r="4899" spans="1:18" x14ac:dyDescent="0.25">
      <c r="A4899" s="378"/>
      <c r="B4899" s="381"/>
      <c r="C4899" s="381"/>
      <c r="D4899" s="381"/>
      <c r="E4899" s="381"/>
      <c r="F4899" s="381"/>
      <c r="G4899" s="381"/>
      <c r="H4899" s="381"/>
      <c r="I4899" s="381"/>
      <c r="J4899" s="381"/>
      <c r="K4899" s="381"/>
      <c r="L4899" s="381"/>
      <c r="M4899" s="381"/>
      <c r="N4899" s="381"/>
      <c r="O4899" s="381"/>
      <c r="P4899" s="381"/>
      <c r="Q4899" s="381"/>
      <c r="R4899" s="379"/>
    </row>
    <row r="4900" spans="1:18" x14ac:dyDescent="0.25">
      <c r="A4900" s="378"/>
      <c r="B4900" s="381"/>
      <c r="C4900" s="381"/>
      <c r="D4900" s="381"/>
      <c r="E4900" s="381"/>
      <c r="F4900" s="381"/>
      <c r="G4900" s="381"/>
      <c r="H4900" s="381"/>
      <c r="I4900" s="381"/>
      <c r="J4900" s="381"/>
      <c r="K4900" s="381"/>
      <c r="L4900" s="381"/>
      <c r="M4900" s="381"/>
      <c r="N4900" s="381"/>
      <c r="O4900" s="381"/>
      <c r="P4900" s="381"/>
      <c r="Q4900" s="381"/>
      <c r="R4900" s="379"/>
    </row>
    <row r="4901" spans="1:18" x14ac:dyDescent="0.25">
      <c r="A4901" s="378"/>
      <c r="B4901" s="381"/>
      <c r="C4901" s="381"/>
      <c r="D4901" s="381"/>
      <c r="E4901" s="381"/>
      <c r="F4901" s="381"/>
      <c r="G4901" s="381"/>
      <c r="H4901" s="381"/>
      <c r="I4901" s="381"/>
      <c r="J4901" s="381"/>
      <c r="K4901" s="381"/>
      <c r="L4901" s="381"/>
      <c r="M4901" s="381"/>
      <c r="N4901" s="381"/>
      <c r="O4901" s="381"/>
      <c r="P4901" s="381"/>
      <c r="Q4901" s="381"/>
      <c r="R4901" s="379"/>
    </row>
    <row r="4902" spans="1:18" x14ac:dyDescent="0.25">
      <c r="A4902" s="378"/>
      <c r="B4902" s="381"/>
      <c r="C4902" s="381"/>
      <c r="D4902" s="381"/>
      <c r="E4902" s="381"/>
      <c r="F4902" s="381"/>
      <c r="G4902" s="381"/>
      <c r="H4902" s="381"/>
      <c r="I4902" s="381"/>
      <c r="J4902" s="381"/>
      <c r="K4902" s="381"/>
      <c r="L4902" s="381"/>
      <c r="M4902" s="381"/>
      <c r="N4902" s="381"/>
      <c r="O4902" s="381"/>
      <c r="P4902" s="381"/>
      <c r="Q4902" s="381"/>
      <c r="R4902" s="379"/>
    </row>
    <row r="4903" spans="1:18" x14ac:dyDescent="0.25">
      <c r="A4903" s="378"/>
      <c r="B4903" s="381"/>
      <c r="C4903" s="381"/>
      <c r="D4903" s="381"/>
      <c r="E4903" s="381"/>
      <c r="F4903" s="381"/>
      <c r="G4903" s="381"/>
      <c r="H4903" s="381"/>
      <c r="I4903" s="381"/>
      <c r="J4903" s="381"/>
      <c r="K4903" s="381"/>
      <c r="L4903" s="381"/>
      <c r="M4903" s="381"/>
      <c r="N4903" s="381"/>
      <c r="O4903" s="381"/>
      <c r="P4903" s="381"/>
      <c r="Q4903" s="381"/>
      <c r="R4903" s="379"/>
    </row>
    <row r="4904" spans="1:18" x14ac:dyDescent="0.25">
      <c r="A4904" s="378"/>
      <c r="B4904" s="381"/>
      <c r="C4904" s="381"/>
      <c r="D4904" s="381"/>
      <c r="E4904" s="381"/>
      <c r="F4904" s="381"/>
      <c r="G4904" s="381"/>
      <c r="H4904" s="381"/>
      <c r="I4904" s="381"/>
      <c r="J4904" s="381"/>
      <c r="K4904" s="381"/>
      <c r="L4904" s="381"/>
      <c r="M4904" s="381"/>
      <c r="N4904" s="381"/>
      <c r="O4904" s="381"/>
      <c r="P4904" s="381"/>
      <c r="Q4904" s="381"/>
      <c r="R4904" s="379"/>
    </row>
    <row r="4905" spans="1:18" x14ac:dyDescent="0.25">
      <c r="A4905" s="378"/>
      <c r="B4905" s="381"/>
      <c r="C4905" s="381"/>
      <c r="D4905" s="381"/>
      <c r="E4905" s="381"/>
      <c r="F4905" s="381"/>
      <c r="G4905" s="381"/>
      <c r="H4905" s="381"/>
      <c r="I4905" s="381"/>
      <c r="J4905" s="381"/>
      <c r="K4905" s="381"/>
      <c r="L4905" s="381"/>
      <c r="M4905" s="381"/>
      <c r="N4905" s="381"/>
      <c r="O4905" s="381"/>
      <c r="P4905" s="381"/>
      <c r="Q4905" s="381"/>
      <c r="R4905" s="379"/>
    </row>
    <row r="4906" spans="1:18" x14ac:dyDescent="0.25">
      <c r="A4906" s="378"/>
      <c r="B4906" s="381"/>
      <c r="C4906" s="381"/>
      <c r="D4906" s="381"/>
      <c r="E4906" s="381"/>
      <c r="F4906" s="381"/>
      <c r="G4906" s="381"/>
      <c r="H4906" s="381"/>
      <c r="I4906" s="381"/>
      <c r="J4906" s="381"/>
      <c r="K4906" s="381"/>
      <c r="L4906" s="381"/>
      <c r="M4906" s="381"/>
      <c r="N4906" s="381"/>
      <c r="O4906" s="381"/>
      <c r="P4906" s="381"/>
      <c r="Q4906" s="381"/>
      <c r="R4906" s="379"/>
    </row>
    <row r="4907" spans="1:18" x14ac:dyDescent="0.25">
      <c r="A4907" s="378"/>
      <c r="B4907" s="381"/>
      <c r="C4907" s="381"/>
      <c r="D4907" s="381"/>
      <c r="E4907" s="381"/>
      <c r="F4907" s="381"/>
      <c r="G4907" s="381"/>
      <c r="H4907" s="381"/>
      <c r="I4907" s="381"/>
      <c r="J4907" s="381"/>
      <c r="K4907" s="381"/>
      <c r="L4907" s="381"/>
      <c r="M4907" s="381"/>
      <c r="N4907" s="381"/>
      <c r="O4907" s="381"/>
      <c r="P4907" s="381"/>
      <c r="Q4907" s="381"/>
      <c r="R4907" s="379"/>
    </row>
    <row r="4908" spans="1:18" x14ac:dyDescent="0.25">
      <c r="A4908" s="378"/>
      <c r="B4908" s="381"/>
      <c r="C4908" s="381"/>
      <c r="D4908" s="381"/>
      <c r="E4908" s="381"/>
      <c r="F4908" s="381"/>
      <c r="G4908" s="381"/>
      <c r="H4908" s="381"/>
      <c r="I4908" s="381"/>
      <c r="J4908" s="381"/>
      <c r="K4908" s="381"/>
      <c r="L4908" s="381"/>
      <c r="M4908" s="381"/>
      <c r="N4908" s="381"/>
      <c r="O4908" s="381"/>
      <c r="P4908" s="381"/>
      <c r="Q4908" s="381"/>
      <c r="R4908" s="379"/>
    </row>
    <row r="4909" spans="1:18" x14ac:dyDescent="0.25">
      <c r="A4909" s="378"/>
      <c r="B4909" s="381"/>
      <c r="C4909" s="381"/>
      <c r="D4909" s="381"/>
      <c r="E4909" s="381"/>
      <c r="F4909" s="381"/>
      <c r="G4909" s="381"/>
      <c r="H4909" s="381"/>
      <c r="I4909" s="381"/>
      <c r="J4909" s="381"/>
      <c r="K4909" s="381"/>
      <c r="L4909" s="381"/>
      <c r="M4909" s="381"/>
      <c r="N4909" s="381"/>
      <c r="O4909" s="381"/>
      <c r="P4909" s="381"/>
      <c r="Q4909" s="381"/>
      <c r="R4909" s="379"/>
    </row>
    <row r="4910" spans="1:18" x14ac:dyDescent="0.25">
      <c r="A4910" s="378"/>
      <c r="B4910" s="381"/>
      <c r="C4910" s="381"/>
      <c r="D4910" s="381"/>
      <c r="E4910" s="381"/>
      <c r="F4910" s="381"/>
      <c r="G4910" s="381"/>
      <c r="H4910" s="381"/>
      <c r="I4910" s="381"/>
      <c r="J4910" s="381"/>
      <c r="K4910" s="381"/>
      <c r="L4910" s="381"/>
      <c r="M4910" s="381"/>
      <c r="N4910" s="381"/>
      <c r="O4910" s="381"/>
      <c r="P4910" s="381"/>
      <c r="Q4910" s="381"/>
      <c r="R4910" s="379"/>
    </row>
    <row r="4911" spans="1:18" x14ac:dyDescent="0.25">
      <c r="A4911" s="378"/>
      <c r="B4911" s="381"/>
      <c r="C4911" s="381"/>
      <c r="D4911" s="381"/>
      <c r="E4911" s="381"/>
      <c r="F4911" s="381"/>
      <c r="G4911" s="381"/>
      <c r="H4911" s="381"/>
      <c r="I4911" s="381"/>
      <c r="J4911" s="381"/>
      <c r="K4911" s="381"/>
      <c r="L4911" s="381"/>
      <c r="M4911" s="381"/>
      <c r="N4911" s="381"/>
      <c r="O4911" s="381"/>
      <c r="P4911" s="381"/>
      <c r="Q4911" s="381"/>
      <c r="R4911" s="379"/>
    </row>
    <row r="4912" spans="1:18" x14ac:dyDescent="0.25">
      <c r="A4912" s="378"/>
      <c r="B4912" s="381"/>
      <c r="C4912" s="381"/>
      <c r="D4912" s="381"/>
      <c r="E4912" s="381"/>
      <c r="F4912" s="381"/>
      <c r="G4912" s="381"/>
      <c r="H4912" s="381"/>
      <c r="I4912" s="381"/>
      <c r="J4912" s="381"/>
      <c r="K4912" s="381"/>
      <c r="L4912" s="381"/>
      <c r="M4912" s="381"/>
      <c r="N4912" s="381"/>
      <c r="O4912" s="381"/>
      <c r="P4912" s="381"/>
      <c r="Q4912" s="381"/>
      <c r="R4912" s="379"/>
    </row>
    <row r="4913" spans="1:18" x14ac:dyDescent="0.25">
      <c r="A4913" s="378"/>
      <c r="B4913" s="381"/>
      <c r="C4913" s="381"/>
      <c r="D4913" s="381"/>
      <c r="E4913" s="381"/>
      <c r="F4913" s="381"/>
      <c r="G4913" s="381"/>
      <c r="H4913" s="381"/>
      <c r="I4913" s="381"/>
      <c r="J4913" s="381"/>
      <c r="K4913" s="381"/>
      <c r="L4913" s="381"/>
      <c r="M4913" s="381"/>
      <c r="N4913" s="381"/>
      <c r="O4913" s="381"/>
      <c r="P4913" s="381"/>
      <c r="Q4913" s="381"/>
      <c r="R4913" s="379"/>
    </row>
    <row r="4914" spans="1:18" x14ac:dyDescent="0.25">
      <c r="A4914" s="378"/>
      <c r="B4914" s="381"/>
      <c r="C4914" s="381"/>
      <c r="D4914" s="381"/>
      <c r="E4914" s="381"/>
      <c r="F4914" s="381"/>
      <c r="G4914" s="381"/>
      <c r="H4914" s="381"/>
      <c r="I4914" s="381"/>
      <c r="J4914" s="381"/>
      <c r="K4914" s="381"/>
      <c r="L4914" s="381"/>
      <c r="M4914" s="381"/>
      <c r="N4914" s="381"/>
      <c r="O4914" s="381"/>
      <c r="P4914" s="381"/>
      <c r="Q4914" s="381"/>
      <c r="R4914" s="379"/>
    </row>
    <row r="4915" spans="1:18" x14ac:dyDescent="0.25">
      <c r="A4915" s="378"/>
      <c r="B4915" s="381"/>
      <c r="C4915" s="381"/>
      <c r="D4915" s="381"/>
      <c r="E4915" s="381"/>
      <c r="F4915" s="381"/>
      <c r="G4915" s="381"/>
      <c r="H4915" s="381"/>
      <c r="I4915" s="381"/>
      <c r="J4915" s="381"/>
      <c r="K4915" s="381"/>
      <c r="L4915" s="381"/>
      <c r="M4915" s="381"/>
      <c r="N4915" s="381"/>
      <c r="O4915" s="381"/>
      <c r="P4915" s="381"/>
      <c r="Q4915" s="381"/>
      <c r="R4915" s="379"/>
    </row>
    <row r="4916" spans="1:18" x14ac:dyDescent="0.25">
      <c r="A4916" s="378"/>
      <c r="B4916" s="381"/>
      <c r="C4916" s="381"/>
      <c r="D4916" s="381"/>
      <c r="E4916" s="381"/>
      <c r="F4916" s="381"/>
      <c r="G4916" s="381"/>
      <c r="H4916" s="381"/>
      <c r="I4916" s="381"/>
      <c r="J4916" s="381"/>
      <c r="K4916" s="381"/>
      <c r="L4916" s="381"/>
      <c r="M4916" s="381"/>
      <c r="N4916" s="381"/>
      <c r="O4916" s="381"/>
      <c r="P4916" s="381"/>
      <c r="Q4916" s="381"/>
      <c r="R4916" s="379"/>
    </row>
    <row r="4917" spans="1:18" x14ac:dyDescent="0.25">
      <c r="A4917" s="378"/>
      <c r="B4917" s="381"/>
      <c r="C4917" s="381"/>
      <c r="D4917" s="381"/>
      <c r="E4917" s="381"/>
      <c r="F4917" s="381"/>
      <c r="G4917" s="381"/>
      <c r="H4917" s="381"/>
      <c r="I4917" s="381"/>
      <c r="J4917" s="381"/>
      <c r="K4917" s="381"/>
      <c r="L4917" s="381"/>
      <c r="M4917" s="381"/>
      <c r="N4917" s="381"/>
      <c r="O4917" s="381"/>
      <c r="P4917" s="381"/>
      <c r="Q4917" s="381"/>
      <c r="R4917" s="379"/>
    </row>
    <row r="4918" spans="1:18" x14ac:dyDescent="0.25">
      <c r="A4918" s="378"/>
      <c r="B4918" s="381"/>
      <c r="C4918" s="381"/>
      <c r="D4918" s="381"/>
      <c r="E4918" s="381"/>
      <c r="F4918" s="381"/>
      <c r="G4918" s="381"/>
      <c r="H4918" s="381"/>
      <c r="I4918" s="381"/>
      <c r="J4918" s="381"/>
      <c r="K4918" s="381"/>
      <c r="L4918" s="381"/>
      <c r="M4918" s="381"/>
      <c r="N4918" s="381"/>
      <c r="O4918" s="381"/>
      <c r="P4918" s="381"/>
      <c r="Q4918" s="381"/>
      <c r="R4918" s="379"/>
    </row>
    <row r="4919" spans="1:18" x14ac:dyDescent="0.25">
      <c r="A4919" s="378"/>
      <c r="B4919" s="381"/>
      <c r="C4919" s="381"/>
      <c r="D4919" s="381"/>
      <c r="E4919" s="381"/>
      <c r="F4919" s="381"/>
      <c r="G4919" s="381"/>
      <c r="H4919" s="381"/>
      <c r="I4919" s="381"/>
      <c r="J4919" s="381"/>
      <c r="K4919" s="381"/>
      <c r="L4919" s="381"/>
      <c r="M4919" s="381"/>
      <c r="N4919" s="381"/>
      <c r="O4919" s="381"/>
      <c r="P4919" s="381"/>
      <c r="Q4919" s="381"/>
      <c r="R4919" s="379"/>
    </row>
    <row r="4920" spans="1:18" x14ac:dyDescent="0.25">
      <c r="A4920" s="378"/>
      <c r="B4920" s="381"/>
      <c r="C4920" s="381"/>
      <c r="D4920" s="381"/>
      <c r="E4920" s="381"/>
      <c r="F4920" s="381"/>
      <c r="G4920" s="381"/>
      <c r="H4920" s="381"/>
      <c r="I4920" s="381"/>
      <c r="J4920" s="381"/>
      <c r="K4920" s="381"/>
      <c r="L4920" s="381"/>
      <c r="M4920" s="381"/>
      <c r="N4920" s="381"/>
      <c r="O4920" s="381"/>
      <c r="P4920" s="381"/>
      <c r="Q4920" s="381"/>
      <c r="R4920" s="379"/>
    </row>
    <row r="4921" spans="1:18" x14ac:dyDescent="0.25">
      <c r="A4921" s="378"/>
      <c r="B4921" s="381"/>
      <c r="C4921" s="381"/>
      <c r="D4921" s="381"/>
      <c r="E4921" s="381"/>
      <c r="F4921" s="381"/>
      <c r="G4921" s="381"/>
      <c r="H4921" s="381"/>
      <c r="I4921" s="381"/>
      <c r="J4921" s="381"/>
      <c r="K4921" s="381"/>
      <c r="L4921" s="381"/>
      <c r="M4921" s="381"/>
      <c r="N4921" s="381"/>
      <c r="O4921" s="381"/>
      <c r="P4921" s="381"/>
      <c r="Q4921" s="381"/>
      <c r="R4921" s="379"/>
    </row>
    <row r="4922" spans="1:18" x14ac:dyDescent="0.25">
      <c r="A4922" s="378"/>
      <c r="B4922" s="381"/>
      <c r="C4922" s="381"/>
      <c r="D4922" s="381"/>
      <c r="E4922" s="381"/>
      <c r="F4922" s="381"/>
      <c r="G4922" s="381"/>
      <c r="H4922" s="381"/>
      <c r="I4922" s="381"/>
      <c r="J4922" s="381"/>
      <c r="K4922" s="381"/>
      <c r="L4922" s="381"/>
      <c r="M4922" s="381"/>
      <c r="N4922" s="381"/>
      <c r="O4922" s="381"/>
      <c r="P4922" s="381"/>
      <c r="Q4922" s="381"/>
      <c r="R4922" s="379"/>
    </row>
    <row r="4923" spans="1:18" x14ac:dyDescent="0.25">
      <c r="A4923" s="378"/>
      <c r="B4923" s="381"/>
      <c r="C4923" s="381"/>
      <c r="D4923" s="381"/>
      <c r="E4923" s="381"/>
      <c r="F4923" s="381"/>
      <c r="G4923" s="381"/>
      <c r="H4923" s="381"/>
      <c r="I4923" s="381"/>
      <c r="J4923" s="381"/>
      <c r="K4923" s="381"/>
      <c r="L4923" s="381"/>
      <c r="M4923" s="381"/>
      <c r="N4923" s="381"/>
      <c r="O4923" s="381"/>
      <c r="P4923" s="381"/>
      <c r="Q4923" s="381"/>
      <c r="R4923" s="379"/>
    </row>
    <row r="4924" spans="1:18" x14ac:dyDescent="0.25">
      <c r="A4924" s="378"/>
      <c r="B4924" s="381"/>
      <c r="C4924" s="381"/>
      <c r="D4924" s="381"/>
      <c r="E4924" s="381"/>
      <c r="F4924" s="381"/>
      <c r="G4924" s="381"/>
      <c r="H4924" s="381"/>
      <c r="I4924" s="381"/>
      <c r="J4924" s="381"/>
      <c r="K4924" s="381"/>
      <c r="L4924" s="381"/>
      <c r="M4924" s="381"/>
      <c r="N4924" s="381"/>
      <c r="O4924" s="381"/>
      <c r="P4924" s="381"/>
      <c r="Q4924" s="381"/>
      <c r="R4924" s="379"/>
    </row>
    <row r="4925" spans="1:18" x14ac:dyDescent="0.25">
      <c r="A4925" s="378"/>
      <c r="B4925" s="381"/>
      <c r="C4925" s="381"/>
      <c r="D4925" s="381"/>
      <c r="E4925" s="381"/>
      <c r="F4925" s="381"/>
      <c r="G4925" s="381"/>
      <c r="H4925" s="381"/>
      <c r="I4925" s="381"/>
      <c r="J4925" s="381"/>
      <c r="K4925" s="381"/>
      <c r="L4925" s="381"/>
      <c r="M4925" s="381"/>
      <c r="N4925" s="381"/>
      <c r="O4925" s="381"/>
      <c r="P4925" s="381"/>
      <c r="Q4925" s="381"/>
      <c r="R4925" s="379"/>
    </row>
    <row r="4926" spans="1:18" x14ac:dyDescent="0.25">
      <c r="A4926" s="378"/>
      <c r="B4926" s="381"/>
      <c r="C4926" s="381"/>
      <c r="D4926" s="381"/>
      <c r="E4926" s="381"/>
      <c r="F4926" s="381"/>
      <c r="G4926" s="381"/>
      <c r="H4926" s="381"/>
      <c r="I4926" s="381"/>
      <c r="J4926" s="381"/>
      <c r="K4926" s="381"/>
      <c r="L4926" s="381"/>
      <c r="M4926" s="381"/>
      <c r="N4926" s="381"/>
      <c r="O4926" s="381"/>
      <c r="P4926" s="381"/>
      <c r="Q4926" s="381"/>
      <c r="R4926" s="379"/>
    </row>
    <row r="4927" spans="1:18" x14ac:dyDescent="0.25">
      <c r="A4927" s="378"/>
      <c r="B4927" s="381"/>
      <c r="C4927" s="381"/>
      <c r="D4927" s="381"/>
      <c r="E4927" s="381"/>
      <c r="F4927" s="381"/>
      <c r="G4927" s="381"/>
      <c r="H4927" s="381"/>
      <c r="I4927" s="381"/>
      <c r="J4927" s="381"/>
      <c r="K4927" s="381"/>
      <c r="L4927" s="381"/>
      <c r="M4927" s="381"/>
      <c r="N4927" s="381"/>
      <c r="O4927" s="381"/>
      <c r="P4927" s="381"/>
      <c r="Q4927" s="381"/>
      <c r="R4927" s="379"/>
    </row>
    <row r="4928" spans="1:18" x14ac:dyDescent="0.25">
      <c r="A4928" s="378"/>
      <c r="B4928" s="381"/>
      <c r="C4928" s="381"/>
      <c r="D4928" s="381"/>
      <c r="E4928" s="381"/>
      <c r="F4928" s="381"/>
      <c r="G4928" s="381"/>
      <c r="H4928" s="381"/>
      <c r="I4928" s="381"/>
      <c r="J4928" s="381"/>
      <c r="K4928" s="381"/>
      <c r="L4928" s="381"/>
      <c r="M4928" s="381"/>
      <c r="N4928" s="381"/>
      <c r="O4928" s="381"/>
      <c r="P4928" s="381"/>
      <c r="Q4928" s="381"/>
      <c r="R4928" s="379"/>
    </row>
    <row r="4929" spans="1:18" x14ac:dyDescent="0.25">
      <c r="A4929" s="378"/>
      <c r="B4929" s="381"/>
      <c r="C4929" s="381"/>
      <c r="D4929" s="381"/>
      <c r="E4929" s="381"/>
      <c r="F4929" s="381"/>
      <c r="G4929" s="381"/>
      <c r="H4929" s="381"/>
      <c r="I4929" s="381"/>
      <c r="J4929" s="381"/>
      <c r="K4929" s="381"/>
      <c r="L4929" s="381"/>
      <c r="M4929" s="381"/>
      <c r="N4929" s="381"/>
      <c r="O4929" s="381"/>
      <c r="P4929" s="381"/>
      <c r="Q4929" s="381"/>
      <c r="R4929" s="379"/>
    </row>
    <row r="4930" spans="1:18" x14ac:dyDescent="0.25">
      <c r="A4930" s="378"/>
      <c r="B4930" s="381"/>
      <c r="C4930" s="381"/>
      <c r="D4930" s="381"/>
      <c r="E4930" s="381"/>
      <c r="F4930" s="381"/>
      <c r="G4930" s="381"/>
      <c r="H4930" s="381"/>
      <c r="I4930" s="381"/>
      <c r="J4930" s="381"/>
      <c r="K4930" s="381"/>
      <c r="L4930" s="381"/>
      <c r="M4930" s="381"/>
      <c r="N4930" s="381"/>
      <c r="O4930" s="381"/>
      <c r="P4930" s="381"/>
      <c r="Q4930" s="381"/>
      <c r="R4930" s="379"/>
    </row>
    <row r="4931" spans="1:18" x14ac:dyDescent="0.25">
      <c r="A4931" s="378"/>
      <c r="B4931" s="381"/>
      <c r="C4931" s="381"/>
      <c r="D4931" s="381"/>
      <c r="E4931" s="381"/>
      <c r="F4931" s="381"/>
      <c r="G4931" s="381"/>
      <c r="H4931" s="381"/>
      <c r="I4931" s="381"/>
      <c r="J4931" s="381"/>
      <c r="K4931" s="381"/>
      <c r="L4931" s="381"/>
      <c r="M4931" s="381"/>
      <c r="N4931" s="381"/>
      <c r="O4931" s="381"/>
      <c r="P4931" s="381"/>
      <c r="Q4931" s="381"/>
      <c r="R4931" s="379"/>
    </row>
    <row r="4932" spans="1:18" x14ac:dyDescent="0.25">
      <c r="A4932" s="378"/>
      <c r="B4932" s="381"/>
      <c r="C4932" s="381"/>
      <c r="D4932" s="381"/>
      <c r="E4932" s="381"/>
      <c r="F4932" s="381"/>
      <c r="G4932" s="381"/>
      <c r="H4932" s="381"/>
      <c r="I4932" s="381"/>
      <c r="J4932" s="381"/>
      <c r="K4932" s="381"/>
      <c r="L4932" s="381"/>
      <c r="M4932" s="381"/>
      <c r="N4932" s="381"/>
      <c r="O4932" s="381"/>
      <c r="P4932" s="381"/>
      <c r="Q4932" s="381"/>
      <c r="R4932" s="379"/>
    </row>
    <row r="4933" spans="1:18" x14ac:dyDescent="0.25">
      <c r="A4933" s="378"/>
      <c r="B4933" s="381"/>
      <c r="C4933" s="381"/>
      <c r="D4933" s="381"/>
      <c r="E4933" s="381"/>
      <c r="F4933" s="381"/>
      <c r="G4933" s="381"/>
      <c r="H4933" s="381"/>
      <c r="I4933" s="381"/>
      <c r="J4933" s="381"/>
      <c r="K4933" s="381"/>
      <c r="L4933" s="381"/>
      <c r="M4933" s="381"/>
      <c r="N4933" s="381"/>
      <c r="O4933" s="381"/>
      <c r="P4933" s="381"/>
      <c r="Q4933" s="381"/>
      <c r="R4933" s="379"/>
    </row>
    <row r="4934" spans="1:18" x14ac:dyDescent="0.25">
      <c r="A4934" s="378"/>
      <c r="B4934" s="381"/>
      <c r="C4934" s="381"/>
      <c r="D4934" s="381"/>
      <c r="E4934" s="381"/>
      <c r="F4934" s="381"/>
      <c r="G4934" s="381"/>
      <c r="H4934" s="381"/>
      <c r="I4934" s="381"/>
      <c r="J4934" s="381"/>
      <c r="K4934" s="381"/>
      <c r="L4934" s="381"/>
      <c r="M4934" s="381"/>
      <c r="N4934" s="381"/>
      <c r="O4934" s="381"/>
      <c r="P4934" s="381"/>
      <c r="Q4934" s="381"/>
      <c r="R4934" s="379"/>
    </row>
    <row r="4935" spans="1:18" x14ac:dyDescent="0.25">
      <c r="A4935" s="378"/>
      <c r="B4935" s="381"/>
      <c r="C4935" s="381"/>
      <c r="D4935" s="381"/>
      <c r="E4935" s="381"/>
      <c r="F4935" s="381"/>
      <c r="G4935" s="381"/>
      <c r="H4935" s="381"/>
      <c r="I4935" s="381"/>
      <c r="J4935" s="381"/>
      <c r="K4935" s="381"/>
      <c r="L4935" s="381"/>
      <c r="M4935" s="381"/>
      <c r="N4935" s="381"/>
      <c r="O4935" s="381"/>
      <c r="P4935" s="381"/>
      <c r="Q4935" s="381"/>
      <c r="R4935" s="379"/>
    </row>
    <row r="4936" spans="1:18" x14ac:dyDescent="0.25">
      <c r="A4936" s="378"/>
      <c r="B4936" s="381"/>
      <c r="C4936" s="381"/>
      <c r="D4936" s="381"/>
      <c r="E4936" s="381"/>
      <c r="F4936" s="381"/>
      <c r="G4936" s="381"/>
      <c r="H4936" s="381"/>
      <c r="I4936" s="381"/>
      <c r="J4936" s="381"/>
      <c r="K4936" s="381"/>
      <c r="L4936" s="381"/>
      <c r="M4936" s="381"/>
      <c r="N4936" s="381"/>
      <c r="O4936" s="381"/>
      <c r="P4936" s="381"/>
      <c r="Q4936" s="381"/>
      <c r="R4936" s="379"/>
    </row>
    <row r="4937" spans="1:18" x14ac:dyDescent="0.25">
      <c r="A4937" s="378"/>
      <c r="B4937" s="381"/>
      <c r="C4937" s="381"/>
      <c r="D4937" s="381"/>
      <c r="E4937" s="381"/>
      <c r="F4937" s="381"/>
      <c r="G4937" s="381"/>
      <c r="H4937" s="381"/>
      <c r="I4937" s="381"/>
      <c r="J4937" s="381"/>
      <c r="K4937" s="381"/>
      <c r="L4937" s="381"/>
      <c r="M4937" s="381"/>
      <c r="N4937" s="381"/>
      <c r="O4937" s="381"/>
      <c r="P4937" s="381"/>
      <c r="Q4937" s="381"/>
      <c r="R4937" s="379"/>
    </row>
    <row r="4938" spans="1:18" x14ac:dyDescent="0.25">
      <c r="A4938" s="378"/>
      <c r="B4938" s="381"/>
      <c r="C4938" s="381"/>
      <c r="D4938" s="381"/>
      <c r="E4938" s="381"/>
      <c r="F4938" s="381"/>
      <c r="G4938" s="381"/>
      <c r="H4938" s="381"/>
      <c r="I4938" s="381"/>
      <c r="J4938" s="381"/>
      <c r="K4938" s="381"/>
      <c r="L4938" s="381"/>
      <c r="M4938" s="381"/>
      <c r="N4938" s="381"/>
      <c r="O4938" s="381"/>
      <c r="P4938" s="381"/>
      <c r="Q4938" s="381"/>
      <c r="R4938" s="379"/>
    </row>
    <row r="4939" spans="1:18" x14ac:dyDescent="0.25">
      <c r="A4939" s="378"/>
      <c r="B4939" s="381"/>
      <c r="C4939" s="381"/>
      <c r="D4939" s="381"/>
      <c r="E4939" s="381"/>
      <c r="F4939" s="381"/>
      <c r="G4939" s="381"/>
      <c r="H4939" s="381"/>
      <c r="I4939" s="381"/>
      <c r="J4939" s="381"/>
      <c r="K4939" s="381"/>
      <c r="L4939" s="381"/>
      <c r="M4939" s="381"/>
      <c r="N4939" s="381"/>
      <c r="O4939" s="381"/>
      <c r="P4939" s="381"/>
      <c r="Q4939" s="381"/>
      <c r="R4939" s="379"/>
    </row>
    <row r="4940" spans="1:18" x14ac:dyDescent="0.25">
      <c r="A4940" s="378"/>
      <c r="B4940" s="381"/>
      <c r="C4940" s="381"/>
      <c r="D4940" s="381"/>
      <c r="E4940" s="381"/>
      <c r="F4940" s="381"/>
      <c r="G4940" s="381"/>
      <c r="H4940" s="381"/>
      <c r="I4940" s="381"/>
      <c r="J4940" s="381"/>
      <c r="K4940" s="381"/>
      <c r="L4940" s="381"/>
      <c r="M4940" s="381"/>
      <c r="N4940" s="381"/>
      <c r="O4940" s="381"/>
      <c r="P4940" s="381"/>
      <c r="Q4940" s="381"/>
      <c r="R4940" s="379"/>
    </row>
    <row r="4941" spans="1:18" x14ac:dyDescent="0.25">
      <c r="A4941" s="378"/>
      <c r="B4941" s="381"/>
      <c r="C4941" s="381"/>
      <c r="D4941" s="381"/>
      <c r="E4941" s="381"/>
      <c r="F4941" s="381"/>
      <c r="G4941" s="381"/>
      <c r="H4941" s="381"/>
      <c r="I4941" s="381"/>
      <c r="J4941" s="381"/>
      <c r="K4941" s="381"/>
      <c r="L4941" s="381"/>
      <c r="M4941" s="381"/>
      <c r="N4941" s="381"/>
      <c r="O4941" s="381"/>
      <c r="P4941" s="381"/>
      <c r="Q4941" s="381"/>
      <c r="R4941" s="379"/>
    </row>
    <row r="4942" spans="1:18" x14ac:dyDescent="0.25">
      <c r="A4942" s="378"/>
      <c r="B4942" s="381"/>
      <c r="C4942" s="381"/>
      <c r="D4942" s="381"/>
      <c r="E4942" s="381"/>
      <c r="F4942" s="381"/>
      <c r="G4942" s="381"/>
      <c r="H4942" s="381"/>
      <c r="I4942" s="381"/>
      <c r="J4942" s="381"/>
      <c r="K4942" s="381"/>
      <c r="L4942" s="381"/>
      <c r="M4942" s="381"/>
      <c r="N4942" s="381"/>
      <c r="O4942" s="381"/>
      <c r="P4942" s="381"/>
      <c r="Q4942" s="381"/>
      <c r="R4942" s="379"/>
    </row>
    <row r="4943" spans="1:18" x14ac:dyDescent="0.25">
      <c r="A4943" s="378"/>
      <c r="B4943" s="381"/>
      <c r="C4943" s="381"/>
      <c r="D4943" s="381"/>
      <c r="E4943" s="381"/>
      <c r="F4943" s="381"/>
      <c r="G4943" s="381"/>
      <c r="H4943" s="381"/>
      <c r="I4943" s="381"/>
      <c r="J4943" s="381"/>
      <c r="K4943" s="381"/>
      <c r="L4943" s="381"/>
      <c r="M4943" s="381"/>
      <c r="N4943" s="381"/>
      <c r="O4943" s="381"/>
      <c r="P4943" s="381"/>
      <c r="Q4943" s="381"/>
      <c r="R4943" s="379"/>
    </row>
    <row r="4944" spans="1:18" x14ac:dyDescent="0.25">
      <c r="A4944" s="378"/>
      <c r="B4944" s="381"/>
      <c r="C4944" s="381"/>
      <c r="D4944" s="381"/>
      <c r="E4944" s="381"/>
      <c r="F4944" s="381"/>
      <c r="G4944" s="381"/>
      <c r="H4944" s="381"/>
      <c r="I4944" s="381"/>
      <c r="J4944" s="381"/>
      <c r="K4944" s="381"/>
      <c r="L4944" s="381"/>
      <c r="M4944" s="381"/>
      <c r="N4944" s="381"/>
      <c r="O4944" s="381"/>
      <c r="P4944" s="381"/>
      <c r="Q4944" s="381"/>
      <c r="R4944" s="379"/>
    </row>
    <row r="4945" spans="1:18" x14ac:dyDescent="0.25">
      <c r="A4945" s="378"/>
      <c r="B4945" s="381"/>
      <c r="C4945" s="381"/>
      <c r="D4945" s="381"/>
      <c r="E4945" s="381"/>
      <c r="F4945" s="381"/>
      <c r="G4945" s="381"/>
      <c r="H4945" s="381"/>
      <c r="I4945" s="381"/>
      <c r="J4945" s="381"/>
      <c r="K4945" s="381"/>
      <c r="L4945" s="381"/>
      <c r="M4945" s="381"/>
      <c r="N4945" s="381"/>
      <c r="O4945" s="381"/>
      <c r="P4945" s="381"/>
      <c r="Q4945" s="381"/>
      <c r="R4945" s="379"/>
    </row>
    <row r="4946" spans="1:18" x14ac:dyDescent="0.25">
      <c r="A4946" s="378"/>
      <c r="B4946" s="381"/>
      <c r="C4946" s="381"/>
      <c r="D4946" s="381"/>
      <c r="E4946" s="381"/>
      <c r="F4946" s="381"/>
      <c r="G4946" s="381"/>
      <c r="H4946" s="381"/>
      <c r="I4946" s="381"/>
      <c r="J4946" s="381"/>
      <c r="K4946" s="381"/>
      <c r="L4946" s="381"/>
      <c r="M4946" s="381"/>
      <c r="N4946" s="381"/>
      <c r="O4946" s="381"/>
      <c r="P4946" s="381"/>
      <c r="Q4946" s="381"/>
      <c r="R4946" s="379"/>
    </row>
    <row r="4947" spans="1:18" x14ac:dyDescent="0.25">
      <c r="A4947" s="378"/>
      <c r="B4947" s="381"/>
      <c r="C4947" s="381"/>
      <c r="D4947" s="381"/>
      <c r="E4947" s="381"/>
      <c r="F4947" s="381"/>
      <c r="G4947" s="381"/>
      <c r="H4947" s="381"/>
      <c r="I4947" s="381"/>
      <c r="J4947" s="381"/>
      <c r="K4947" s="381"/>
      <c r="L4947" s="381"/>
      <c r="M4947" s="381"/>
      <c r="N4947" s="381"/>
      <c r="O4947" s="381"/>
      <c r="P4947" s="381"/>
      <c r="Q4947" s="381"/>
      <c r="R4947" s="379"/>
    </row>
    <row r="4948" spans="1:18" x14ac:dyDescent="0.25">
      <c r="A4948" s="378"/>
      <c r="B4948" s="381"/>
      <c r="C4948" s="381"/>
      <c r="D4948" s="381"/>
      <c r="E4948" s="381"/>
      <c r="F4948" s="381"/>
      <c r="G4948" s="381"/>
      <c r="H4948" s="381"/>
      <c r="I4948" s="381"/>
      <c r="J4948" s="381"/>
      <c r="K4948" s="381"/>
      <c r="L4948" s="381"/>
      <c r="M4948" s="381"/>
      <c r="N4948" s="381"/>
      <c r="O4948" s="381"/>
      <c r="P4948" s="381"/>
      <c r="Q4948" s="381"/>
      <c r="R4948" s="379"/>
    </row>
    <row r="4949" spans="1:18" x14ac:dyDescent="0.25">
      <c r="A4949" s="378"/>
      <c r="B4949" s="381"/>
      <c r="C4949" s="381"/>
      <c r="D4949" s="381"/>
      <c r="E4949" s="381"/>
      <c r="F4949" s="381"/>
      <c r="G4949" s="381"/>
      <c r="H4949" s="381"/>
      <c r="I4949" s="381"/>
      <c r="J4949" s="381"/>
      <c r="K4949" s="381"/>
      <c r="L4949" s="381"/>
      <c r="M4949" s="381"/>
      <c r="N4949" s="381"/>
      <c r="O4949" s="381"/>
      <c r="P4949" s="381"/>
      <c r="Q4949" s="381"/>
      <c r="R4949" s="379"/>
    </row>
    <row r="4950" spans="1:18" x14ac:dyDescent="0.25">
      <c r="A4950" s="378"/>
      <c r="B4950" s="381"/>
      <c r="C4950" s="381"/>
      <c r="D4950" s="381"/>
      <c r="E4950" s="381"/>
      <c r="F4950" s="381"/>
      <c r="G4950" s="381"/>
      <c r="H4950" s="381"/>
      <c r="I4950" s="381"/>
      <c r="J4950" s="381"/>
      <c r="K4950" s="381"/>
      <c r="L4950" s="381"/>
      <c r="M4950" s="381"/>
      <c r="N4950" s="381"/>
      <c r="O4950" s="381"/>
      <c r="P4950" s="381"/>
      <c r="Q4950" s="381"/>
      <c r="R4950" s="379"/>
    </row>
    <row r="4951" spans="1:18" x14ac:dyDescent="0.25">
      <c r="A4951" s="378"/>
      <c r="B4951" s="381"/>
      <c r="C4951" s="381"/>
      <c r="D4951" s="381"/>
      <c r="E4951" s="381"/>
      <c r="F4951" s="381"/>
      <c r="G4951" s="381"/>
      <c r="H4951" s="381"/>
      <c r="I4951" s="381"/>
      <c r="J4951" s="381"/>
      <c r="K4951" s="381"/>
      <c r="L4951" s="381"/>
      <c r="M4951" s="381"/>
      <c r="N4951" s="381"/>
      <c r="O4951" s="381"/>
      <c r="P4951" s="381"/>
      <c r="Q4951" s="381"/>
      <c r="R4951" s="379"/>
    </row>
    <row r="4952" spans="1:18" x14ac:dyDescent="0.25">
      <c r="A4952" s="378"/>
      <c r="B4952" s="381"/>
      <c r="C4952" s="381"/>
      <c r="D4952" s="381"/>
      <c r="E4952" s="381"/>
      <c r="F4952" s="381"/>
      <c r="G4952" s="381"/>
      <c r="H4952" s="381"/>
      <c r="I4952" s="381"/>
      <c r="J4952" s="381"/>
      <c r="K4952" s="381"/>
      <c r="L4952" s="381"/>
      <c r="M4952" s="381"/>
      <c r="N4952" s="381"/>
      <c r="O4952" s="381"/>
      <c r="P4952" s="381"/>
      <c r="Q4952" s="381"/>
      <c r="R4952" s="379"/>
    </row>
    <row r="4953" spans="1:18" x14ac:dyDescent="0.25">
      <c r="A4953" s="378"/>
      <c r="B4953" s="381"/>
      <c r="C4953" s="381"/>
      <c r="D4953" s="381"/>
      <c r="E4953" s="381"/>
      <c r="F4953" s="381"/>
      <c r="G4953" s="381"/>
      <c r="H4953" s="381"/>
      <c r="I4953" s="381"/>
      <c r="J4953" s="381"/>
      <c r="K4953" s="381"/>
      <c r="L4953" s="381"/>
      <c r="M4953" s="381"/>
      <c r="N4953" s="381"/>
      <c r="O4953" s="381"/>
      <c r="P4953" s="381"/>
      <c r="Q4953" s="381"/>
      <c r="R4953" s="379"/>
    </row>
    <row r="4954" spans="1:18" x14ac:dyDescent="0.25">
      <c r="A4954" s="378"/>
      <c r="B4954" s="381"/>
      <c r="C4954" s="381"/>
      <c r="D4954" s="381"/>
      <c r="E4954" s="381"/>
      <c r="F4954" s="381"/>
      <c r="G4954" s="381"/>
      <c r="H4954" s="381"/>
      <c r="I4954" s="381"/>
      <c r="J4954" s="381"/>
      <c r="K4954" s="381"/>
      <c r="L4954" s="381"/>
      <c r="M4954" s="381"/>
      <c r="N4954" s="381"/>
      <c r="O4954" s="381"/>
      <c r="P4954" s="381"/>
      <c r="Q4954" s="381"/>
      <c r="R4954" s="379"/>
    </row>
    <row r="4955" spans="1:18" x14ac:dyDescent="0.25">
      <c r="A4955" s="378"/>
      <c r="B4955" s="381"/>
      <c r="C4955" s="381"/>
      <c r="D4955" s="381"/>
      <c r="E4955" s="381"/>
      <c r="F4955" s="381"/>
      <c r="G4955" s="381"/>
      <c r="H4955" s="381"/>
      <c r="I4955" s="381"/>
      <c r="J4955" s="381"/>
      <c r="K4955" s="381"/>
      <c r="L4955" s="381"/>
      <c r="M4955" s="381"/>
      <c r="N4955" s="381"/>
      <c r="O4955" s="381"/>
      <c r="P4955" s="381"/>
      <c r="Q4955" s="381"/>
      <c r="R4955" s="379"/>
    </row>
    <row r="4956" spans="1:18" x14ac:dyDescent="0.25">
      <c r="A4956" s="378"/>
      <c r="B4956" s="381"/>
      <c r="C4956" s="381"/>
      <c r="D4956" s="381"/>
      <c r="E4956" s="381"/>
      <c r="F4956" s="381"/>
      <c r="G4956" s="381"/>
      <c r="H4956" s="381"/>
      <c r="I4956" s="381"/>
      <c r="J4956" s="381"/>
      <c r="K4956" s="381"/>
      <c r="L4956" s="381"/>
      <c r="M4956" s="381"/>
      <c r="N4956" s="381"/>
      <c r="O4956" s="381"/>
      <c r="P4956" s="381"/>
      <c r="Q4956" s="381"/>
      <c r="R4956" s="379"/>
    </row>
    <row r="4957" spans="1:18" x14ac:dyDescent="0.25">
      <c r="A4957" s="378"/>
      <c r="B4957" s="381"/>
      <c r="C4957" s="381"/>
      <c r="D4957" s="381"/>
      <c r="E4957" s="381"/>
      <c r="F4957" s="381"/>
      <c r="G4957" s="381"/>
      <c r="H4957" s="381"/>
      <c r="I4957" s="381"/>
      <c r="J4957" s="381"/>
      <c r="K4957" s="381"/>
      <c r="L4957" s="381"/>
      <c r="M4957" s="381"/>
      <c r="N4957" s="381"/>
      <c r="O4957" s="381"/>
      <c r="P4957" s="381"/>
      <c r="Q4957" s="381"/>
      <c r="R4957" s="379"/>
    </row>
    <row r="4958" spans="1:18" x14ac:dyDescent="0.25">
      <c r="A4958" s="378"/>
      <c r="B4958" s="381"/>
      <c r="C4958" s="381"/>
      <c r="D4958" s="381"/>
      <c r="E4958" s="381"/>
      <c r="F4958" s="381"/>
      <c r="G4958" s="381"/>
      <c r="H4958" s="381"/>
      <c r="I4958" s="381"/>
      <c r="J4958" s="381"/>
      <c r="K4958" s="381"/>
      <c r="L4958" s="381"/>
      <c r="M4958" s="381"/>
      <c r="N4958" s="381"/>
      <c r="O4958" s="381"/>
      <c r="P4958" s="381"/>
      <c r="Q4958" s="381"/>
      <c r="R4958" s="379"/>
    </row>
    <row r="4959" spans="1:18" x14ac:dyDescent="0.25">
      <c r="A4959" s="378"/>
      <c r="B4959" s="381"/>
      <c r="C4959" s="381"/>
      <c r="D4959" s="381"/>
      <c r="E4959" s="381"/>
      <c r="F4959" s="381"/>
      <c r="G4959" s="381"/>
      <c r="H4959" s="381"/>
      <c r="I4959" s="381"/>
      <c r="J4959" s="381"/>
      <c r="K4959" s="381"/>
      <c r="L4959" s="381"/>
      <c r="M4959" s="381"/>
      <c r="N4959" s="381"/>
      <c r="O4959" s="381"/>
      <c r="P4959" s="381"/>
      <c r="Q4959" s="381"/>
      <c r="R4959" s="379"/>
    </row>
    <row r="4960" spans="1:18" x14ac:dyDescent="0.25">
      <c r="A4960" s="378"/>
      <c r="B4960" s="381"/>
      <c r="C4960" s="381"/>
      <c r="D4960" s="381"/>
      <c r="E4960" s="381"/>
      <c r="F4960" s="381"/>
      <c r="G4960" s="381"/>
      <c r="H4960" s="381"/>
      <c r="I4960" s="381"/>
      <c r="J4960" s="381"/>
      <c r="K4960" s="381"/>
      <c r="L4960" s="381"/>
      <c r="M4960" s="381"/>
      <c r="N4960" s="381"/>
      <c r="O4960" s="381"/>
      <c r="P4960" s="381"/>
      <c r="Q4960" s="381"/>
      <c r="R4960" s="379"/>
    </row>
    <row r="4961" spans="1:18" x14ac:dyDescent="0.25">
      <c r="A4961" s="378"/>
      <c r="B4961" s="381"/>
      <c r="C4961" s="381"/>
      <c r="D4961" s="381"/>
      <c r="E4961" s="381"/>
      <c r="F4961" s="381"/>
      <c r="G4961" s="381"/>
      <c r="H4961" s="381"/>
      <c r="I4961" s="381"/>
      <c r="J4961" s="381"/>
      <c r="K4961" s="381"/>
      <c r="L4961" s="381"/>
      <c r="M4961" s="381"/>
      <c r="N4961" s="381"/>
      <c r="O4961" s="381"/>
      <c r="P4961" s="381"/>
      <c r="Q4961" s="381"/>
      <c r="R4961" s="379"/>
    </row>
    <row r="4962" spans="1:18" x14ac:dyDescent="0.25">
      <c r="A4962" s="378"/>
      <c r="B4962" s="381"/>
      <c r="C4962" s="381"/>
      <c r="D4962" s="381"/>
      <c r="E4962" s="381"/>
      <c r="F4962" s="381"/>
      <c r="G4962" s="381"/>
      <c r="H4962" s="381"/>
      <c r="I4962" s="381"/>
      <c r="J4962" s="381"/>
      <c r="K4962" s="381"/>
      <c r="L4962" s="381"/>
      <c r="M4962" s="381"/>
      <c r="N4962" s="381"/>
      <c r="O4962" s="381"/>
      <c r="P4962" s="381"/>
      <c r="Q4962" s="381"/>
      <c r="R4962" s="379"/>
    </row>
    <row r="4963" spans="1:18" x14ac:dyDescent="0.25">
      <c r="A4963" s="378"/>
      <c r="B4963" s="381"/>
      <c r="C4963" s="381"/>
      <c r="D4963" s="381"/>
      <c r="E4963" s="381"/>
      <c r="F4963" s="381"/>
      <c r="G4963" s="381"/>
      <c r="H4963" s="381"/>
      <c r="I4963" s="381"/>
      <c r="J4963" s="381"/>
      <c r="K4963" s="381"/>
      <c r="L4963" s="381"/>
      <c r="M4963" s="381"/>
      <c r="N4963" s="381"/>
      <c r="O4963" s="381"/>
      <c r="P4963" s="381"/>
      <c r="Q4963" s="381"/>
      <c r="R4963" s="379"/>
    </row>
    <row r="4964" spans="1:18" x14ac:dyDescent="0.25">
      <c r="A4964" s="378"/>
      <c r="B4964" s="381"/>
      <c r="C4964" s="381"/>
      <c r="D4964" s="381"/>
      <c r="E4964" s="381"/>
      <c r="F4964" s="381"/>
      <c r="G4964" s="381"/>
      <c r="H4964" s="381"/>
      <c r="I4964" s="381"/>
      <c r="J4964" s="381"/>
      <c r="K4964" s="381"/>
      <c r="L4964" s="381"/>
      <c r="M4964" s="381"/>
      <c r="N4964" s="381"/>
      <c r="O4964" s="381"/>
      <c r="P4964" s="381"/>
      <c r="Q4964" s="381"/>
      <c r="R4964" s="379"/>
    </row>
    <row r="4965" spans="1:18" x14ac:dyDescent="0.25">
      <c r="A4965" s="378"/>
      <c r="B4965" s="381"/>
      <c r="C4965" s="381"/>
      <c r="D4965" s="381"/>
      <c r="E4965" s="381"/>
      <c r="F4965" s="381"/>
      <c r="G4965" s="381"/>
      <c r="H4965" s="381"/>
      <c r="I4965" s="381"/>
      <c r="J4965" s="381"/>
      <c r="K4965" s="381"/>
      <c r="L4965" s="381"/>
      <c r="M4965" s="381"/>
      <c r="N4965" s="381"/>
      <c r="O4965" s="381"/>
      <c r="P4965" s="381"/>
      <c r="Q4965" s="381"/>
      <c r="R4965" s="379"/>
    </row>
    <row r="4966" spans="1:18" x14ac:dyDescent="0.25">
      <c r="A4966" s="378"/>
      <c r="B4966" s="381"/>
      <c r="C4966" s="381"/>
      <c r="D4966" s="381"/>
      <c r="E4966" s="381"/>
      <c r="F4966" s="381"/>
      <c r="G4966" s="381"/>
      <c r="H4966" s="381"/>
      <c r="I4966" s="381"/>
      <c r="J4966" s="381"/>
      <c r="K4966" s="381"/>
      <c r="L4966" s="381"/>
      <c r="M4966" s="381"/>
      <c r="N4966" s="381"/>
      <c r="O4966" s="381"/>
      <c r="P4966" s="381"/>
      <c r="Q4966" s="381"/>
      <c r="R4966" s="379"/>
    </row>
    <row r="4967" spans="1:18" x14ac:dyDescent="0.25">
      <c r="A4967" s="378"/>
      <c r="B4967" s="381"/>
      <c r="C4967" s="381"/>
      <c r="D4967" s="381"/>
      <c r="E4967" s="381"/>
      <c r="F4967" s="381"/>
      <c r="G4967" s="381"/>
      <c r="H4967" s="381"/>
      <c r="I4967" s="381"/>
      <c r="J4967" s="381"/>
      <c r="K4967" s="381"/>
      <c r="L4967" s="381"/>
      <c r="M4967" s="381"/>
      <c r="N4967" s="381"/>
      <c r="O4967" s="381"/>
      <c r="P4967" s="381"/>
      <c r="Q4967" s="381"/>
      <c r="R4967" s="379"/>
    </row>
    <row r="4968" spans="1:18" x14ac:dyDescent="0.25">
      <c r="A4968" s="378"/>
      <c r="B4968" s="381"/>
      <c r="C4968" s="381"/>
      <c r="D4968" s="381"/>
      <c r="E4968" s="381"/>
      <c r="F4968" s="381"/>
      <c r="G4968" s="381"/>
      <c r="H4968" s="381"/>
      <c r="I4968" s="381"/>
      <c r="J4968" s="381"/>
      <c r="K4968" s="381"/>
      <c r="L4968" s="381"/>
      <c r="M4968" s="381"/>
      <c r="N4968" s="381"/>
      <c r="O4968" s="381"/>
      <c r="P4968" s="381"/>
      <c r="Q4968" s="381"/>
      <c r="R4968" s="379"/>
    </row>
    <row r="4969" spans="1:18" x14ac:dyDescent="0.25">
      <c r="A4969" s="378"/>
      <c r="B4969" s="381"/>
      <c r="C4969" s="381"/>
      <c r="D4969" s="381"/>
      <c r="E4969" s="381"/>
      <c r="F4969" s="381"/>
      <c r="G4969" s="381"/>
      <c r="H4969" s="381"/>
      <c r="I4969" s="381"/>
      <c r="J4969" s="381"/>
      <c r="K4969" s="381"/>
      <c r="L4969" s="381"/>
      <c r="M4969" s="381"/>
      <c r="N4969" s="381"/>
      <c r="O4969" s="381"/>
      <c r="P4969" s="381"/>
      <c r="Q4969" s="381"/>
      <c r="R4969" s="379"/>
    </row>
    <row r="4970" spans="1:18" x14ac:dyDescent="0.25">
      <c r="A4970" s="378"/>
      <c r="B4970" s="381"/>
      <c r="C4970" s="381"/>
      <c r="D4970" s="381"/>
      <c r="E4970" s="381"/>
      <c r="F4970" s="381"/>
      <c r="G4970" s="381"/>
      <c r="H4970" s="381"/>
      <c r="I4970" s="381"/>
      <c r="J4970" s="381"/>
      <c r="K4970" s="381"/>
      <c r="L4970" s="381"/>
      <c r="M4970" s="381"/>
      <c r="N4970" s="381"/>
      <c r="O4970" s="381"/>
      <c r="P4970" s="381"/>
      <c r="Q4970" s="381"/>
      <c r="R4970" s="379"/>
    </row>
    <row r="4971" spans="1:18" x14ac:dyDescent="0.25">
      <c r="A4971" s="378"/>
      <c r="B4971" s="381"/>
      <c r="C4971" s="381"/>
      <c r="D4971" s="381"/>
      <c r="E4971" s="381"/>
      <c r="F4971" s="381"/>
      <c r="G4971" s="381"/>
      <c r="H4971" s="381"/>
      <c r="I4971" s="381"/>
      <c r="J4971" s="381"/>
      <c r="K4971" s="381"/>
      <c r="L4971" s="381"/>
      <c r="M4971" s="381"/>
      <c r="N4971" s="381"/>
      <c r="O4971" s="381"/>
      <c r="P4971" s="381"/>
      <c r="Q4971" s="381"/>
      <c r="R4971" s="379"/>
    </row>
    <row r="4972" spans="1:18" x14ac:dyDescent="0.25">
      <c r="A4972" s="378"/>
      <c r="B4972" s="381"/>
      <c r="C4972" s="381"/>
      <c r="D4972" s="381"/>
      <c r="E4972" s="381"/>
      <c r="F4972" s="381"/>
      <c r="G4972" s="381"/>
      <c r="H4972" s="381"/>
      <c r="I4972" s="381"/>
      <c r="J4972" s="381"/>
      <c r="K4972" s="381"/>
      <c r="L4972" s="381"/>
      <c r="M4972" s="381"/>
      <c r="N4972" s="381"/>
      <c r="O4972" s="381"/>
      <c r="P4972" s="381"/>
      <c r="Q4972" s="381"/>
      <c r="R4972" s="379"/>
    </row>
    <row r="4973" spans="1:18" x14ac:dyDescent="0.25">
      <c r="A4973" s="378"/>
      <c r="B4973" s="381"/>
      <c r="C4973" s="381"/>
      <c r="D4973" s="381"/>
      <c r="E4973" s="381"/>
      <c r="F4973" s="381"/>
      <c r="G4973" s="381"/>
      <c r="H4973" s="381"/>
      <c r="I4973" s="381"/>
      <c r="J4973" s="381"/>
      <c r="K4973" s="381"/>
      <c r="L4973" s="381"/>
      <c r="M4973" s="381"/>
      <c r="N4973" s="381"/>
      <c r="O4973" s="381"/>
      <c r="P4973" s="381"/>
      <c r="Q4973" s="381"/>
      <c r="R4973" s="379"/>
    </row>
    <row r="4974" spans="1:18" x14ac:dyDescent="0.25">
      <c r="A4974" s="378"/>
      <c r="B4974" s="381"/>
      <c r="C4974" s="381"/>
      <c r="D4974" s="381"/>
      <c r="E4974" s="381"/>
      <c r="F4974" s="381"/>
      <c r="G4974" s="381"/>
      <c r="H4974" s="381"/>
      <c r="I4974" s="381"/>
      <c r="J4974" s="381"/>
      <c r="K4974" s="381"/>
      <c r="L4974" s="381"/>
      <c r="M4974" s="381"/>
      <c r="N4974" s="381"/>
      <c r="O4974" s="381"/>
      <c r="P4974" s="381"/>
      <c r="Q4974" s="381"/>
      <c r="R4974" s="379"/>
    </row>
    <row r="4975" spans="1:18" x14ac:dyDescent="0.25">
      <c r="A4975" s="378"/>
      <c r="B4975" s="381"/>
      <c r="C4975" s="381"/>
      <c r="D4975" s="381"/>
      <c r="E4975" s="381"/>
      <c r="F4975" s="381"/>
      <c r="G4975" s="381"/>
      <c r="H4975" s="381"/>
      <c r="I4975" s="381"/>
      <c r="J4975" s="381"/>
      <c r="K4975" s="381"/>
      <c r="L4975" s="381"/>
      <c r="M4975" s="381"/>
      <c r="N4975" s="381"/>
      <c r="O4975" s="381"/>
      <c r="P4975" s="381"/>
      <c r="Q4975" s="381"/>
      <c r="R4975" s="379"/>
    </row>
    <row r="4976" spans="1:18" x14ac:dyDescent="0.25">
      <c r="A4976" s="378"/>
      <c r="B4976" s="381"/>
      <c r="C4976" s="381"/>
      <c r="D4976" s="381"/>
      <c r="E4976" s="381"/>
      <c r="F4976" s="381"/>
      <c r="G4976" s="381"/>
      <c r="H4976" s="381"/>
      <c r="I4976" s="381"/>
      <c r="J4976" s="381"/>
      <c r="K4976" s="381"/>
      <c r="L4976" s="381"/>
      <c r="M4976" s="381"/>
      <c r="N4976" s="381"/>
      <c r="O4976" s="381"/>
      <c r="P4976" s="381"/>
      <c r="Q4976" s="381"/>
      <c r="R4976" s="379"/>
    </row>
    <row r="4977" spans="1:18" x14ac:dyDescent="0.25">
      <c r="A4977" s="378"/>
      <c r="B4977" s="381"/>
      <c r="C4977" s="381"/>
      <c r="D4977" s="381"/>
      <c r="E4977" s="381"/>
      <c r="F4977" s="381"/>
      <c r="G4977" s="381"/>
      <c r="H4977" s="381"/>
      <c r="I4977" s="381"/>
      <c r="J4977" s="381"/>
      <c r="K4977" s="381"/>
      <c r="L4977" s="381"/>
      <c r="M4977" s="381"/>
      <c r="N4977" s="381"/>
      <c r="O4977" s="381"/>
      <c r="P4977" s="381"/>
      <c r="Q4977" s="381"/>
      <c r="R4977" s="379"/>
    </row>
    <row r="4978" spans="1:18" x14ac:dyDescent="0.25">
      <c r="A4978" s="378"/>
      <c r="B4978" s="381"/>
      <c r="C4978" s="381"/>
      <c r="D4978" s="381"/>
      <c r="E4978" s="381"/>
      <c r="F4978" s="381"/>
      <c r="G4978" s="381"/>
      <c r="H4978" s="381"/>
      <c r="I4978" s="381"/>
      <c r="J4978" s="381"/>
      <c r="K4978" s="381"/>
      <c r="L4978" s="381"/>
      <c r="M4978" s="381"/>
      <c r="N4978" s="381"/>
      <c r="O4978" s="381"/>
      <c r="P4978" s="381"/>
      <c r="Q4978" s="381"/>
      <c r="R4978" s="379"/>
    </row>
    <row r="4979" spans="1:18" x14ac:dyDescent="0.25">
      <c r="A4979" s="378"/>
      <c r="B4979" s="381"/>
      <c r="C4979" s="381"/>
      <c r="D4979" s="381"/>
      <c r="E4979" s="381"/>
      <c r="F4979" s="381"/>
      <c r="G4979" s="381"/>
      <c r="H4979" s="381"/>
      <c r="I4979" s="381"/>
      <c r="J4979" s="381"/>
      <c r="K4979" s="381"/>
      <c r="L4979" s="381"/>
      <c r="M4979" s="381"/>
      <c r="N4979" s="381"/>
      <c r="O4979" s="381"/>
      <c r="P4979" s="381"/>
      <c r="Q4979" s="381"/>
      <c r="R4979" s="379"/>
    </row>
    <row r="4980" spans="1:18" x14ac:dyDescent="0.25">
      <c r="A4980" s="378"/>
      <c r="B4980" s="381"/>
      <c r="C4980" s="381"/>
      <c r="D4980" s="381"/>
      <c r="E4980" s="381"/>
      <c r="F4980" s="381"/>
      <c r="G4980" s="381"/>
      <c r="H4980" s="381"/>
      <c r="I4980" s="381"/>
      <c r="J4980" s="381"/>
      <c r="K4980" s="381"/>
      <c r="L4980" s="381"/>
      <c r="M4980" s="381"/>
      <c r="N4980" s="381"/>
      <c r="O4980" s="381"/>
      <c r="P4980" s="381"/>
      <c r="Q4980" s="381"/>
      <c r="R4980" s="379"/>
    </row>
    <row r="4981" spans="1:18" x14ac:dyDescent="0.25">
      <c r="A4981" s="378"/>
      <c r="B4981" s="381"/>
      <c r="C4981" s="381"/>
      <c r="D4981" s="381"/>
      <c r="E4981" s="381"/>
      <c r="F4981" s="381"/>
      <c r="G4981" s="381"/>
      <c r="H4981" s="381"/>
      <c r="I4981" s="381"/>
      <c r="J4981" s="381"/>
      <c r="K4981" s="381"/>
      <c r="L4981" s="381"/>
      <c r="M4981" s="381"/>
      <c r="N4981" s="381"/>
      <c r="O4981" s="381"/>
      <c r="P4981" s="381"/>
      <c r="Q4981" s="381"/>
      <c r="R4981" s="379"/>
    </row>
    <row r="4982" spans="1:18" x14ac:dyDescent="0.25">
      <c r="A4982" s="378"/>
      <c r="B4982" s="381"/>
      <c r="C4982" s="381"/>
      <c r="D4982" s="381"/>
      <c r="E4982" s="381"/>
      <c r="F4982" s="381"/>
      <c r="G4982" s="381"/>
      <c r="H4982" s="381"/>
      <c r="I4982" s="381"/>
      <c r="J4982" s="381"/>
      <c r="K4982" s="381"/>
      <c r="L4982" s="381"/>
      <c r="M4982" s="381"/>
      <c r="N4982" s="381"/>
      <c r="O4982" s="381"/>
      <c r="P4982" s="381"/>
      <c r="Q4982" s="381"/>
      <c r="R4982" s="379"/>
    </row>
    <row r="4983" spans="1:18" x14ac:dyDescent="0.25">
      <c r="A4983" s="378"/>
      <c r="B4983" s="381"/>
      <c r="C4983" s="381"/>
      <c r="D4983" s="381"/>
      <c r="E4983" s="381"/>
      <c r="F4983" s="381"/>
      <c r="G4983" s="381"/>
      <c r="H4983" s="381"/>
      <c r="I4983" s="381"/>
      <c r="J4983" s="381"/>
      <c r="K4983" s="381"/>
      <c r="L4983" s="381"/>
      <c r="M4983" s="381"/>
      <c r="N4983" s="381"/>
      <c r="O4983" s="381"/>
      <c r="P4983" s="381"/>
      <c r="Q4983" s="381"/>
      <c r="R4983" s="379"/>
    </row>
    <row r="4984" spans="1:18" x14ac:dyDescent="0.25">
      <c r="A4984" s="378"/>
      <c r="B4984" s="381"/>
      <c r="C4984" s="381"/>
      <c r="D4984" s="381"/>
      <c r="E4984" s="381"/>
      <c r="F4984" s="381"/>
      <c r="G4984" s="381"/>
      <c r="H4984" s="381"/>
      <c r="I4984" s="381"/>
      <c r="J4984" s="381"/>
      <c r="K4984" s="381"/>
      <c r="L4984" s="381"/>
      <c r="M4984" s="381"/>
      <c r="N4984" s="381"/>
      <c r="O4984" s="381"/>
      <c r="P4984" s="381"/>
      <c r="Q4984" s="381"/>
      <c r="R4984" s="379"/>
    </row>
    <row r="4985" spans="1:18" x14ac:dyDescent="0.25">
      <c r="A4985" s="378"/>
      <c r="B4985" s="381"/>
      <c r="C4985" s="381"/>
      <c r="D4985" s="381"/>
      <c r="E4985" s="381"/>
      <c r="F4985" s="381"/>
      <c r="G4985" s="381"/>
      <c r="H4985" s="381"/>
      <c r="I4985" s="381"/>
      <c r="J4985" s="381"/>
      <c r="K4985" s="381"/>
      <c r="L4985" s="381"/>
      <c r="M4985" s="381"/>
      <c r="N4985" s="381"/>
      <c r="O4985" s="381"/>
      <c r="P4985" s="381"/>
      <c r="Q4985" s="381"/>
      <c r="R4985" s="379"/>
    </row>
    <row r="4986" spans="1:18" x14ac:dyDescent="0.25">
      <c r="A4986" s="378"/>
      <c r="B4986" s="381"/>
      <c r="C4986" s="381"/>
      <c r="D4986" s="381"/>
      <c r="E4986" s="381"/>
      <c r="F4986" s="381"/>
      <c r="G4986" s="381"/>
      <c r="H4986" s="381"/>
      <c r="I4986" s="381"/>
      <c r="J4986" s="381"/>
      <c r="K4986" s="381"/>
      <c r="L4986" s="381"/>
      <c r="M4986" s="381"/>
      <c r="N4986" s="381"/>
      <c r="O4986" s="381"/>
      <c r="P4986" s="381"/>
      <c r="Q4986" s="381"/>
      <c r="R4986" s="379"/>
    </row>
    <row r="4987" spans="1:18" x14ac:dyDescent="0.25">
      <c r="A4987" s="378"/>
      <c r="B4987" s="381"/>
      <c r="C4987" s="381"/>
      <c r="D4987" s="381"/>
      <c r="E4987" s="381"/>
      <c r="F4987" s="381"/>
      <c r="G4987" s="381"/>
      <c r="H4987" s="381"/>
      <c r="I4987" s="381"/>
      <c r="J4987" s="381"/>
      <c r="K4987" s="381"/>
      <c r="L4987" s="381"/>
      <c r="M4987" s="381"/>
      <c r="N4987" s="381"/>
      <c r="O4987" s="381"/>
      <c r="P4987" s="381"/>
      <c r="Q4987" s="381"/>
      <c r="R4987" s="379"/>
    </row>
    <row r="4988" spans="1:18" x14ac:dyDescent="0.25">
      <c r="A4988" s="378"/>
      <c r="B4988" s="381"/>
      <c r="C4988" s="381"/>
      <c r="D4988" s="381"/>
      <c r="E4988" s="381"/>
      <c r="F4988" s="381"/>
      <c r="G4988" s="381"/>
      <c r="H4988" s="381"/>
      <c r="I4988" s="381"/>
      <c r="J4988" s="381"/>
      <c r="K4988" s="381"/>
      <c r="L4988" s="381"/>
      <c r="M4988" s="381"/>
      <c r="N4988" s="381"/>
      <c r="O4988" s="381"/>
      <c r="P4988" s="381"/>
      <c r="Q4988" s="381"/>
      <c r="R4988" s="379"/>
    </row>
    <row r="4989" spans="1:18" x14ac:dyDescent="0.25">
      <c r="A4989" s="378"/>
      <c r="B4989" s="381"/>
      <c r="C4989" s="381"/>
      <c r="D4989" s="381"/>
      <c r="E4989" s="381"/>
      <c r="F4989" s="381"/>
      <c r="G4989" s="381"/>
      <c r="H4989" s="381"/>
      <c r="I4989" s="381"/>
      <c r="J4989" s="381"/>
      <c r="K4989" s="381"/>
      <c r="L4989" s="381"/>
      <c r="M4989" s="381"/>
      <c r="N4989" s="381"/>
      <c r="O4989" s="381"/>
      <c r="P4989" s="381"/>
      <c r="Q4989" s="381"/>
      <c r="R4989" s="379"/>
    </row>
    <row r="4990" spans="1:18" x14ac:dyDescent="0.25">
      <c r="A4990" s="378"/>
      <c r="B4990" s="381"/>
      <c r="C4990" s="381"/>
      <c r="D4990" s="381"/>
      <c r="E4990" s="381"/>
      <c r="F4990" s="381"/>
      <c r="G4990" s="381"/>
      <c r="H4990" s="381"/>
      <c r="I4990" s="381"/>
      <c r="J4990" s="381"/>
      <c r="K4990" s="381"/>
      <c r="L4990" s="381"/>
      <c r="M4990" s="381"/>
      <c r="N4990" s="381"/>
      <c r="O4990" s="381"/>
      <c r="P4990" s="381"/>
      <c r="Q4990" s="381"/>
      <c r="R4990" s="379"/>
    </row>
    <row r="4991" spans="1:18" x14ac:dyDescent="0.25">
      <c r="A4991" s="378"/>
      <c r="B4991" s="381"/>
      <c r="C4991" s="381"/>
      <c r="D4991" s="381"/>
      <c r="E4991" s="381"/>
      <c r="F4991" s="381"/>
      <c r="G4991" s="381"/>
      <c r="H4991" s="381"/>
      <c r="I4991" s="381"/>
      <c r="J4991" s="381"/>
      <c r="K4991" s="381"/>
      <c r="L4991" s="381"/>
      <c r="M4991" s="381"/>
      <c r="N4991" s="381"/>
      <c r="O4991" s="381"/>
      <c r="P4991" s="381"/>
      <c r="Q4991" s="381"/>
      <c r="R4991" s="379"/>
    </row>
    <row r="4992" spans="1:18" x14ac:dyDescent="0.25">
      <c r="A4992" s="378"/>
      <c r="B4992" s="381"/>
      <c r="C4992" s="381"/>
      <c r="D4992" s="381"/>
      <c r="E4992" s="381"/>
      <c r="F4992" s="381"/>
      <c r="G4992" s="381"/>
      <c r="H4992" s="381"/>
      <c r="I4992" s="381"/>
      <c r="J4992" s="381"/>
      <c r="K4992" s="381"/>
      <c r="L4992" s="381"/>
      <c r="M4992" s="381"/>
      <c r="N4992" s="381"/>
      <c r="O4992" s="381"/>
      <c r="P4992" s="381"/>
      <c r="Q4992" s="381"/>
      <c r="R4992" s="379"/>
    </row>
    <row r="4993" spans="1:18" x14ac:dyDescent="0.25">
      <c r="A4993" s="378"/>
      <c r="B4993" s="381"/>
      <c r="C4993" s="381"/>
      <c r="D4993" s="381"/>
      <c r="E4993" s="381"/>
      <c r="F4993" s="381"/>
      <c r="G4993" s="381"/>
      <c r="H4993" s="381"/>
      <c r="I4993" s="381"/>
      <c r="J4993" s="381"/>
      <c r="K4993" s="381"/>
      <c r="L4993" s="381"/>
      <c r="M4993" s="381"/>
      <c r="N4993" s="381"/>
      <c r="O4993" s="381"/>
      <c r="P4993" s="381"/>
      <c r="Q4993" s="381"/>
      <c r="R4993" s="379"/>
    </row>
    <row r="4994" spans="1:18" x14ac:dyDescent="0.25">
      <c r="A4994" s="378"/>
      <c r="B4994" s="381"/>
      <c r="C4994" s="381"/>
      <c r="D4994" s="381"/>
      <c r="E4994" s="381"/>
      <c r="F4994" s="381"/>
      <c r="G4994" s="381"/>
      <c r="H4994" s="381"/>
      <c r="I4994" s="381"/>
      <c r="J4994" s="381"/>
      <c r="K4994" s="381"/>
      <c r="L4994" s="381"/>
      <c r="M4994" s="381"/>
      <c r="N4994" s="381"/>
      <c r="O4994" s="381"/>
      <c r="P4994" s="381"/>
      <c r="Q4994" s="381"/>
      <c r="R4994" s="379"/>
    </row>
    <row r="4995" spans="1:18" x14ac:dyDescent="0.25">
      <c r="A4995" s="378"/>
      <c r="B4995" s="381"/>
      <c r="C4995" s="381"/>
      <c r="D4995" s="381"/>
      <c r="E4995" s="381"/>
      <c r="F4995" s="381"/>
      <c r="G4995" s="381"/>
      <c r="H4995" s="381"/>
      <c r="I4995" s="381"/>
      <c r="J4995" s="381"/>
      <c r="K4995" s="381"/>
      <c r="L4995" s="381"/>
      <c r="M4995" s="381"/>
      <c r="N4995" s="381"/>
      <c r="O4995" s="381"/>
      <c r="P4995" s="381"/>
      <c r="Q4995" s="381"/>
      <c r="R4995" s="379"/>
    </row>
    <row r="4996" spans="1:18" x14ac:dyDescent="0.25">
      <c r="A4996" s="378"/>
      <c r="B4996" s="381"/>
      <c r="C4996" s="381"/>
      <c r="D4996" s="381"/>
      <c r="E4996" s="381"/>
      <c r="F4996" s="381"/>
      <c r="G4996" s="381"/>
      <c r="H4996" s="381"/>
      <c r="I4996" s="381"/>
      <c r="J4996" s="381"/>
      <c r="K4996" s="381"/>
      <c r="L4996" s="381"/>
      <c r="M4996" s="381"/>
      <c r="N4996" s="381"/>
      <c r="O4996" s="381"/>
      <c r="P4996" s="381"/>
      <c r="Q4996" s="381"/>
      <c r="R4996" s="379"/>
    </row>
    <row r="4997" spans="1:18" x14ac:dyDescent="0.25">
      <c r="A4997" s="378"/>
      <c r="B4997" s="381"/>
      <c r="C4997" s="381"/>
      <c r="D4997" s="381"/>
      <c r="E4997" s="381"/>
      <c r="F4997" s="381"/>
      <c r="G4997" s="381"/>
      <c r="H4997" s="381"/>
      <c r="I4997" s="381"/>
      <c r="J4997" s="381"/>
      <c r="K4997" s="381"/>
      <c r="L4997" s="381"/>
      <c r="M4997" s="381"/>
      <c r="N4997" s="381"/>
      <c r="O4997" s="381"/>
      <c r="P4997" s="381"/>
      <c r="Q4997" s="381"/>
      <c r="R4997" s="379"/>
    </row>
    <row r="4998" spans="1:18" x14ac:dyDescent="0.25">
      <c r="A4998" s="378"/>
      <c r="B4998" s="381"/>
      <c r="C4998" s="381"/>
      <c r="D4998" s="381"/>
      <c r="E4998" s="381"/>
      <c r="F4998" s="381"/>
      <c r="G4998" s="381"/>
      <c r="H4998" s="381"/>
      <c r="I4998" s="381"/>
      <c r="J4998" s="381"/>
      <c r="K4998" s="381"/>
      <c r="L4998" s="381"/>
      <c r="M4998" s="381"/>
      <c r="N4998" s="381"/>
      <c r="O4998" s="381"/>
      <c r="P4998" s="381"/>
      <c r="Q4998" s="381"/>
      <c r="R4998" s="379"/>
    </row>
    <row r="4999" spans="1:18" x14ac:dyDescent="0.25">
      <c r="A4999" s="378"/>
      <c r="B4999" s="381"/>
      <c r="C4999" s="381"/>
      <c r="D4999" s="381"/>
      <c r="E4999" s="381"/>
      <c r="F4999" s="381"/>
      <c r="G4999" s="381"/>
      <c r="H4999" s="381"/>
      <c r="I4999" s="381"/>
      <c r="J4999" s="381"/>
      <c r="K4999" s="381"/>
      <c r="L4999" s="381"/>
      <c r="M4999" s="381"/>
      <c r="N4999" s="381"/>
      <c r="O4999" s="381"/>
      <c r="P4999" s="381"/>
      <c r="Q4999" s="381"/>
      <c r="R4999" s="379"/>
    </row>
    <row r="5000" spans="1:18" x14ac:dyDescent="0.25">
      <c r="A5000" s="378"/>
      <c r="B5000" s="381"/>
      <c r="C5000" s="381"/>
      <c r="D5000" s="381"/>
      <c r="E5000" s="381"/>
      <c r="F5000" s="381"/>
      <c r="G5000" s="381"/>
      <c r="H5000" s="381"/>
      <c r="I5000" s="381"/>
      <c r="J5000" s="381"/>
      <c r="K5000" s="381"/>
      <c r="L5000" s="381"/>
      <c r="M5000" s="381"/>
      <c r="N5000" s="381"/>
      <c r="O5000" s="381"/>
      <c r="P5000" s="381"/>
      <c r="Q5000" s="381"/>
      <c r="R5000" s="379"/>
    </row>
    <row r="5001" spans="1:18" x14ac:dyDescent="0.25">
      <c r="A5001" s="378"/>
      <c r="B5001" s="381"/>
      <c r="C5001" s="381"/>
      <c r="D5001" s="381"/>
      <c r="E5001" s="381"/>
      <c r="F5001" s="381"/>
      <c r="G5001" s="381"/>
      <c r="H5001" s="381"/>
      <c r="I5001" s="381"/>
      <c r="J5001" s="381"/>
      <c r="K5001" s="381"/>
      <c r="L5001" s="381"/>
      <c r="M5001" s="381"/>
      <c r="N5001" s="381"/>
      <c r="O5001" s="381"/>
      <c r="P5001" s="381"/>
      <c r="Q5001" s="381"/>
      <c r="R5001" s="379"/>
    </row>
    <row r="5002" spans="1:18" x14ac:dyDescent="0.25">
      <c r="A5002" s="378"/>
      <c r="B5002" s="381"/>
      <c r="C5002" s="381"/>
      <c r="D5002" s="381"/>
      <c r="E5002" s="381"/>
      <c r="F5002" s="381"/>
      <c r="G5002" s="381"/>
      <c r="H5002" s="381"/>
      <c r="I5002" s="381"/>
      <c r="J5002" s="381"/>
      <c r="K5002" s="381"/>
      <c r="L5002" s="381"/>
      <c r="M5002" s="381"/>
      <c r="N5002" s="381"/>
      <c r="O5002" s="381"/>
      <c r="P5002" s="381"/>
      <c r="Q5002" s="381"/>
      <c r="R5002" s="379"/>
    </row>
    <row r="5003" spans="1:18" x14ac:dyDescent="0.25">
      <c r="A5003" s="378"/>
      <c r="B5003" s="381"/>
      <c r="C5003" s="381"/>
      <c r="D5003" s="381"/>
      <c r="E5003" s="381"/>
      <c r="F5003" s="381"/>
      <c r="G5003" s="381"/>
      <c r="H5003" s="381"/>
      <c r="I5003" s="381"/>
      <c r="J5003" s="381"/>
      <c r="K5003" s="381"/>
      <c r="L5003" s="381"/>
      <c r="M5003" s="381"/>
      <c r="N5003" s="381"/>
      <c r="O5003" s="381"/>
      <c r="P5003" s="381"/>
      <c r="Q5003" s="381"/>
      <c r="R5003" s="379"/>
    </row>
    <row r="5004" spans="1:18" x14ac:dyDescent="0.25">
      <c r="A5004" s="378"/>
      <c r="B5004" s="381"/>
      <c r="C5004" s="381"/>
      <c r="D5004" s="381"/>
      <c r="E5004" s="381"/>
      <c r="F5004" s="381"/>
      <c r="G5004" s="381"/>
      <c r="H5004" s="381"/>
      <c r="I5004" s="381"/>
      <c r="J5004" s="381"/>
      <c r="K5004" s="381"/>
      <c r="L5004" s="381"/>
      <c r="M5004" s="381"/>
      <c r="N5004" s="381"/>
      <c r="O5004" s="381"/>
      <c r="P5004" s="381"/>
      <c r="Q5004" s="381"/>
      <c r="R5004" s="379"/>
    </row>
    <row r="5005" spans="1:18" x14ac:dyDescent="0.25">
      <c r="A5005" s="378"/>
      <c r="B5005" s="381"/>
      <c r="C5005" s="381"/>
      <c r="D5005" s="381"/>
      <c r="E5005" s="381"/>
      <c r="F5005" s="381"/>
      <c r="G5005" s="381"/>
      <c r="H5005" s="381"/>
      <c r="I5005" s="381"/>
      <c r="J5005" s="381"/>
      <c r="K5005" s="381"/>
      <c r="L5005" s="381"/>
      <c r="M5005" s="381"/>
      <c r="N5005" s="381"/>
      <c r="O5005" s="381"/>
      <c r="P5005" s="381"/>
      <c r="Q5005" s="381"/>
      <c r="R5005" s="379"/>
    </row>
    <row r="5006" spans="1:18" x14ac:dyDescent="0.25">
      <c r="A5006" s="378"/>
      <c r="B5006" s="381"/>
      <c r="C5006" s="381"/>
      <c r="D5006" s="381"/>
      <c r="E5006" s="381"/>
      <c r="F5006" s="381"/>
      <c r="G5006" s="381"/>
      <c r="H5006" s="381"/>
      <c r="I5006" s="381"/>
      <c r="J5006" s="381"/>
      <c r="K5006" s="381"/>
      <c r="L5006" s="381"/>
      <c r="M5006" s="381"/>
      <c r="N5006" s="381"/>
      <c r="O5006" s="381"/>
      <c r="P5006" s="381"/>
      <c r="Q5006" s="381"/>
      <c r="R5006" s="379"/>
    </row>
    <row r="5007" spans="1:18" x14ac:dyDescent="0.25">
      <c r="A5007" s="378"/>
      <c r="B5007" s="381"/>
      <c r="C5007" s="381"/>
      <c r="D5007" s="381"/>
      <c r="E5007" s="381"/>
      <c r="F5007" s="381"/>
      <c r="G5007" s="381"/>
      <c r="H5007" s="381"/>
      <c r="I5007" s="381"/>
      <c r="J5007" s="381"/>
      <c r="K5007" s="381"/>
      <c r="L5007" s="381"/>
      <c r="M5007" s="381"/>
      <c r="N5007" s="381"/>
      <c r="O5007" s="381"/>
      <c r="P5007" s="381"/>
      <c r="Q5007" s="381"/>
      <c r="R5007" s="379"/>
    </row>
    <row r="5008" spans="1:18" x14ac:dyDescent="0.25">
      <c r="A5008" s="378"/>
      <c r="B5008" s="381"/>
      <c r="C5008" s="381"/>
      <c r="D5008" s="381"/>
      <c r="E5008" s="381"/>
      <c r="F5008" s="381"/>
      <c r="G5008" s="381"/>
      <c r="H5008" s="381"/>
      <c r="I5008" s="381"/>
      <c r="J5008" s="381"/>
      <c r="K5008" s="381"/>
      <c r="L5008" s="381"/>
      <c r="M5008" s="381"/>
      <c r="N5008" s="381"/>
      <c r="O5008" s="381"/>
      <c r="P5008" s="381"/>
      <c r="Q5008" s="381"/>
      <c r="R5008" s="379"/>
    </row>
    <row r="5009" spans="1:18" x14ac:dyDescent="0.25">
      <c r="A5009" s="378"/>
      <c r="B5009" s="381"/>
      <c r="C5009" s="381"/>
      <c r="D5009" s="381"/>
      <c r="E5009" s="381"/>
      <c r="F5009" s="381"/>
      <c r="G5009" s="381"/>
      <c r="H5009" s="381"/>
      <c r="I5009" s="381"/>
      <c r="J5009" s="381"/>
      <c r="K5009" s="381"/>
      <c r="L5009" s="381"/>
      <c r="M5009" s="381"/>
      <c r="N5009" s="381"/>
      <c r="O5009" s="381"/>
      <c r="P5009" s="381"/>
      <c r="Q5009" s="381"/>
      <c r="R5009" s="379"/>
    </row>
    <row r="5010" spans="1:18" x14ac:dyDescent="0.25">
      <c r="A5010" s="378"/>
      <c r="B5010" s="381"/>
      <c r="C5010" s="381"/>
      <c r="D5010" s="381"/>
      <c r="E5010" s="381"/>
      <c r="F5010" s="381"/>
      <c r="G5010" s="381"/>
      <c r="H5010" s="381"/>
      <c r="I5010" s="381"/>
      <c r="J5010" s="381"/>
      <c r="K5010" s="381"/>
      <c r="L5010" s="381"/>
      <c r="M5010" s="381"/>
      <c r="N5010" s="381"/>
      <c r="O5010" s="381"/>
      <c r="P5010" s="381"/>
      <c r="Q5010" s="381"/>
      <c r="R5010" s="379"/>
    </row>
    <row r="5011" spans="1:18" x14ac:dyDescent="0.25">
      <c r="A5011" s="378"/>
      <c r="B5011" s="381"/>
      <c r="C5011" s="381"/>
      <c r="D5011" s="381"/>
      <c r="E5011" s="381"/>
      <c r="F5011" s="381"/>
      <c r="G5011" s="381"/>
      <c r="H5011" s="381"/>
      <c r="I5011" s="381"/>
      <c r="J5011" s="381"/>
      <c r="K5011" s="381"/>
      <c r="L5011" s="381"/>
      <c r="M5011" s="381"/>
      <c r="N5011" s="381"/>
      <c r="O5011" s="381"/>
      <c r="P5011" s="381"/>
      <c r="Q5011" s="381"/>
      <c r="R5011" s="379"/>
    </row>
    <row r="5012" spans="1:18" x14ac:dyDescent="0.25">
      <c r="A5012" s="378"/>
      <c r="B5012" s="381"/>
      <c r="C5012" s="381"/>
      <c r="D5012" s="381"/>
      <c r="E5012" s="381"/>
      <c r="F5012" s="381"/>
      <c r="G5012" s="381"/>
      <c r="H5012" s="381"/>
      <c r="I5012" s="381"/>
      <c r="J5012" s="381"/>
      <c r="K5012" s="381"/>
      <c r="L5012" s="381"/>
      <c r="M5012" s="381"/>
      <c r="N5012" s="381"/>
      <c r="O5012" s="381"/>
      <c r="P5012" s="381"/>
      <c r="Q5012" s="381"/>
      <c r="R5012" s="379"/>
    </row>
    <row r="5013" spans="1:18" x14ac:dyDescent="0.25">
      <c r="A5013" s="378"/>
      <c r="B5013" s="381"/>
      <c r="C5013" s="381"/>
      <c r="D5013" s="381"/>
      <c r="E5013" s="381"/>
      <c r="F5013" s="381"/>
      <c r="G5013" s="381"/>
      <c r="H5013" s="381"/>
      <c r="I5013" s="381"/>
      <c r="J5013" s="381"/>
      <c r="K5013" s="381"/>
      <c r="L5013" s="381"/>
      <c r="M5013" s="381"/>
      <c r="N5013" s="381"/>
      <c r="O5013" s="381"/>
      <c r="P5013" s="381"/>
      <c r="Q5013" s="381"/>
      <c r="R5013" s="379"/>
    </row>
    <row r="5014" spans="1:18" x14ac:dyDescent="0.25">
      <c r="A5014" s="378"/>
      <c r="B5014" s="381"/>
      <c r="C5014" s="381"/>
      <c r="D5014" s="381"/>
      <c r="E5014" s="381"/>
      <c r="F5014" s="381"/>
      <c r="G5014" s="381"/>
      <c r="H5014" s="381"/>
      <c r="I5014" s="381"/>
      <c r="J5014" s="381"/>
      <c r="K5014" s="381"/>
      <c r="L5014" s="381"/>
      <c r="M5014" s="381"/>
      <c r="N5014" s="381"/>
      <c r="O5014" s="381"/>
      <c r="P5014" s="381"/>
      <c r="Q5014" s="381"/>
      <c r="R5014" s="379"/>
    </row>
    <row r="5015" spans="1:18" x14ac:dyDescent="0.25">
      <c r="A5015" s="378"/>
      <c r="B5015" s="381"/>
      <c r="C5015" s="381"/>
      <c r="D5015" s="381"/>
      <c r="E5015" s="381"/>
      <c r="F5015" s="381"/>
      <c r="G5015" s="381"/>
      <c r="H5015" s="381"/>
      <c r="I5015" s="381"/>
      <c r="J5015" s="381"/>
      <c r="K5015" s="381"/>
      <c r="L5015" s="381"/>
      <c r="M5015" s="381"/>
      <c r="N5015" s="381"/>
      <c r="O5015" s="381"/>
      <c r="P5015" s="381"/>
      <c r="Q5015" s="381"/>
      <c r="R5015" s="379"/>
    </row>
    <row r="5016" spans="1:18" x14ac:dyDescent="0.25">
      <c r="A5016" s="378"/>
      <c r="B5016" s="381"/>
      <c r="C5016" s="381"/>
      <c r="D5016" s="381"/>
      <c r="E5016" s="381"/>
      <c r="F5016" s="381"/>
      <c r="G5016" s="381"/>
      <c r="H5016" s="381"/>
      <c r="I5016" s="381"/>
      <c r="J5016" s="381"/>
      <c r="K5016" s="381"/>
      <c r="L5016" s="381"/>
      <c r="M5016" s="381"/>
      <c r="N5016" s="381"/>
      <c r="O5016" s="381"/>
      <c r="P5016" s="381"/>
      <c r="Q5016" s="381"/>
      <c r="R5016" s="379"/>
    </row>
    <row r="5017" spans="1:18" x14ac:dyDescent="0.25">
      <c r="A5017" s="378"/>
      <c r="B5017" s="381"/>
      <c r="C5017" s="381"/>
      <c r="D5017" s="381"/>
      <c r="E5017" s="381"/>
      <c r="F5017" s="381"/>
      <c r="G5017" s="381"/>
      <c r="H5017" s="381"/>
      <c r="I5017" s="381"/>
      <c r="J5017" s="381"/>
      <c r="K5017" s="381"/>
      <c r="L5017" s="381"/>
      <c r="M5017" s="381"/>
      <c r="N5017" s="381"/>
      <c r="O5017" s="381"/>
      <c r="P5017" s="381"/>
      <c r="Q5017" s="381"/>
      <c r="R5017" s="379"/>
    </row>
    <row r="5018" spans="1:18" x14ac:dyDescent="0.25">
      <c r="A5018" s="378"/>
      <c r="B5018" s="381"/>
      <c r="C5018" s="381"/>
      <c r="D5018" s="381"/>
      <c r="E5018" s="381"/>
      <c r="F5018" s="381"/>
      <c r="G5018" s="381"/>
      <c r="H5018" s="381"/>
      <c r="I5018" s="381"/>
      <c r="J5018" s="381"/>
      <c r="K5018" s="381"/>
      <c r="L5018" s="381"/>
      <c r="M5018" s="381"/>
      <c r="N5018" s="381"/>
      <c r="O5018" s="381"/>
      <c r="P5018" s="381"/>
      <c r="Q5018" s="381"/>
      <c r="R5018" s="379"/>
    </row>
    <row r="5019" spans="1:18" x14ac:dyDescent="0.25">
      <c r="A5019" s="378"/>
      <c r="B5019" s="381"/>
      <c r="C5019" s="381"/>
      <c r="D5019" s="381"/>
      <c r="E5019" s="381"/>
      <c r="F5019" s="381"/>
      <c r="G5019" s="381"/>
      <c r="H5019" s="381"/>
      <c r="I5019" s="381"/>
      <c r="J5019" s="381"/>
      <c r="K5019" s="381"/>
      <c r="L5019" s="381"/>
      <c r="M5019" s="381"/>
      <c r="N5019" s="381"/>
      <c r="O5019" s="381"/>
      <c r="P5019" s="381"/>
      <c r="Q5019" s="381"/>
      <c r="R5019" s="379"/>
    </row>
    <row r="5020" spans="1:18" x14ac:dyDescent="0.25">
      <c r="A5020" s="378"/>
      <c r="B5020" s="381"/>
      <c r="C5020" s="381"/>
      <c r="D5020" s="381"/>
      <c r="E5020" s="381"/>
      <c r="F5020" s="381"/>
      <c r="G5020" s="381"/>
      <c r="H5020" s="381"/>
      <c r="I5020" s="381"/>
      <c r="J5020" s="381"/>
      <c r="K5020" s="381"/>
      <c r="L5020" s="381"/>
      <c r="M5020" s="381"/>
      <c r="N5020" s="381"/>
      <c r="O5020" s="381"/>
      <c r="P5020" s="381"/>
      <c r="Q5020" s="381"/>
      <c r="R5020" s="379"/>
    </row>
    <row r="5021" spans="1:18" x14ac:dyDescent="0.25">
      <c r="A5021" s="378"/>
      <c r="B5021" s="381"/>
      <c r="C5021" s="381"/>
      <c r="D5021" s="381"/>
      <c r="E5021" s="381"/>
      <c r="F5021" s="381"/>
      <c r="G5021" s="381"/>
      <c r="H5021" s="381"/>
      <c r="I5021" s="381"/>
      <c r="J5021" s="381"/>
      <c r="K5021" s="381"/>
      <c r="L5021" s="381"/>
      <c r="M5021" s="381"/>
      <c r="N5021" s="381"/>
      <c r="O5021" s="381"/>
      <c r="P5021" s="381"/>
      <c r="Q5021" s="381"/>
      <c r="R5021" s="379"/>
    </row>
    <row r="5022" spans="1:18" x14ac:dyDescent="0.25">
      <c r="A5022" s="378"/>
      <c r="B5022" s="381"/>
      <c r="C5022" s="381"/>
      <c r="D5022" s="381"/>
      <c r="E5022" s="381"/>
      <c r="F5022" s="381"/>
      <c r="G5022" s="381"/>
      <c r="H5022" s="381"/>
      <c r="I5022" s="381"/>
      <c r="J5022" s="381"/>
      <c r="K5022" s="381"/>
      <c r="L5022" s="381"/>
      <c r="M5022" s="381"/>
      <c r="N5022" s="381"/>
      <c r="O5022" s="381"/>
      <c r="P5022" s="381"/>
      <c r="Q5022" s="381"/>
      <c r="R5022" s="379"/>
    </row>
    <row r="5023" spans="1:18" x14ac:dyDescent="0.25">
      <c r="A5023" s="378"/>
      <c r="B5023" s="381"/>
      <c r="C5023" s="381"/>
      <c r="D5023" s="381"/>
      <c r="E5023" s="381"/>
      <c r="F5023" s="381"/>
      <c r="G5023" s="381"/>
      <c r="H5023" s="381"/>
      <c r="I5023" s="381"/>
      <c r="J5023" s="381"/>
      <c r="K5023" s="381"/>
      <c r="L5023" s="381"/>
      <c r="M5023" s="381"/>
      <c r="N5023" s="381"/>
      <c r="O5023" s="381"/>
      <c r="P5023" s="381"/>
      <c r="Q5023" s="381"/>
      <c r="R5023" s="379"/>
    </row>
    <row r="5024" spans="1:18" x14ac:dyDescent="0.25">
      <c r="A5024" s="378"/>
      <c r="B5024" s="381"/>
      <c r="C5024" s="381"/>
      <c r="D5024" s="381"/>
      <c r="E5024" s="381"/>
      <c r="F5024" s="381"/>
      <c r="G5024" s="381"/>
      <c r="H5024" s="381"/>
      <c r="I5024" s="381"/>
      <c r="J5024" s="381"/>
      <c r="K5024" s="381"/>
      <c r="L5024" s="381"/>
      <c r="M5024" s="381"/>
      <c r="N5024" s="381"/>
      <c r="O5024" s="381"/>
      <c r="P5024" s="381"/>
      <c r="Q5024" s="381"/>
      <c r="R5024" s="379"/>
    </row>
    <row r="5025" spans="1:18" x14ac:dyDescent="0.25">
      <c r="A5025" s="378"/>
      <c r="B5025" s="381"/>
      <c r="C5025" s="381"/>
      <c r="D5025" s="381"/>
      <c r="E5025" s="381"/>
      <c r="F5025" s="381"/>
      <c r="G5025" s="381"/>
      <c r="H5025" s="381"/>
      <c r="I5025" s="381"/>
      <c r="J5025" s="381"/>
      <c r="K5025" s="381"/>
      <c r="L5025" s="381"/>
      <c r="M5025" s="381"/>
      <c r="N5025" s="381"/>
      <c r="O5025" s="381"/>
      <c r="P5025" s="381"/>
      <c r="Q5025" s="381"/>
      <c r="R5025" s="379"/>
    </row>
    <row r="5026" spans="1:18" x14ac:dyDescent="0.25">
      <c r="A5026" s="378"/>
      <c r="B5026" s="381"/>
      <c r="C5026" s="381"/>
      <c r="D5026" s="381"/>
      <c r="E5026" s="381"/>
      <c r="F5026" s="381"/>
      <c r="G5026" s="381"/>
      <c r="H5026" s="381"/>
      <c r="I5026" s="381"/>
      <c r="J5026" s="381"/>
      <c r="K5026" s="381"/>
      <c r="L5026" s="381"/>
      <c r="M5026" s="381"/>
      <c r="N5026" s="381"/>
      <c r="O5026" s="381"/>
      <c r="P5026" s="381"/>
      <c r="Q5026" s="381"/>
      <c r="R5026" s="379"/>
    </row>
    <row r="5027" spans="1:18" x14ac:dyDescent="0.25">
      <c r="A5027" s="378"/>
      <c r="B5027" s="381"/>
      <c r="C5027" s="381"/>
      <c r="D5027" s="381"/>
      <c r="E5027" s="381"/>
      <c r="F5027" s="381"/>
      <c r="G5027" s="381"/>
      <c r="H5027" s="381"/>
      <c r="I5027" s="381"/>
      <c r="J5027" s="381"/>
      <c r="K5027" s="381"/>
      <c r="L5027" s="381"/>
      <c r="M5027" s="381"/>
      <c r="N5027" s="381"/>
      <c r="O5027" s="381"/>
      <c r="P5027" s="381"/>
      <c r="Q5027" s="381"/>
      <c r="R5027" s="379"/>
    </row>
    <row r="5028" spans="1:18" x14ac:dyDescent="0.25">
      <c r="A5028" s="378"/>
      <c r="B5028" s="381"/>
      <c r="C5028" s="381"/>
      <c r="D5028" s="381"/>
      <c r="E5028" s="381"/>
      <c r="F5028" s="381"/>
      <c r="G5028" s="381"/>
      <c r="H5028" s="381"/>
      <c r="I5028" s="381"/>
      <c r="J5028" s="381"/>
      <c r="K5028" s="381"/>
      <c r="L5028" s="381"/>
      <c r="M5028" s="381"/>
      <c r="N5028" s="381"/>
      <c r="O5028" s="381"/>
      <c r="P5028" s="381"/>
      <c r="Q5028" s="381"/>
      <c r="R5028" s="379"/>
    </row>
    <row r="5029" spans="1:18" x14ac:dyDescent="0.25">
      <c r="A5029" s="378"/>
      <c r="B5029" s="381"/>
      <c r="C5029" s="381"/>
      <c r="D5029" s="381"/>
      <c r="E5029" s="381"/>
      <c r="F5029" s="381"/>
      <c r="G5029" s="381"/>
      <c r="H5029" s="381"/>
      <c r="I5029" s="381"/>
      <c r="J5029" s="381"/>
      <c r="K5029" s="381"/>
      <c r="L5029" s="381"/>
      <c r="M5029" s="381"/>
      <c r="N5029" s="381"/>
      <c r="O5029" s="381"/>
      <c r="P5029" s="381"/>
      <c r="Q5029" s="381"/>
      <c r="R5029" s="379"/>
    </row>
    <row r="5030" spans="1:18" x14ac:dyDescent="0.25">
      <c r="A5030" s="378"/>
      <c r="B5030" s="381"/>
      <c r="C5030" s="381"/>
      <c r="D5030" s="381"/>
      <c r="E5030" s="381"/>
      <c r="F5030" s="381"/>
      <c r="G5030" s="381"/>
      <c r="H5030" s="381"/>
      <c r="I5030" s="381"/>
      <c r="J5030" s="381"/>
      <c r="K5030" s="381"/>
      <c r="L5030" s="381"/>
      <c r="M5030" s="381"/>
      <c r="N5030" s="381"/>
      <c r="O5030" s="381"/>
      <c r="P5030" s="381"/>
      <c r="Q5030" s="381"/>
      <c r="R5030" s="379"/>
    </row>
    <row r="5031" spans="1:18" x14ac:dyDescent="0.25">
      <c r="A5031" s="378"/>
      <c r="B5031" s="381"/>
      <c r="C5031" s="381"/>
      <c r="D5031" s="381"/>
      <c r="E5031" s="381"/>
      <c r="F5031" s="381"/>
      <c r="G5031" s="381"/>
      <c r="H5031" s="381"/>
      <c r="I5031" s="381"/>
      <c r="J5031" s="381"/>
      <c r="K5031" s="381"/>
      <c r="L5031" s="381"/>
      <c r="M5031" s="381"/>
      <c r="N5031" s="381"/>
      <c r="O5031" s="381"/>
      <c r="P5031" s="381"/>
      <c r="Q5031" s="381"/>
      <c r="R5031" s="379"/>
    </row>
    <row r="5032" spans="1:18" x14ac:dyDescent="0.25">
      <c r="A5032" s="378"/>
      <c r="B5032" s="381"/>
      <c r="C5032" s="381"/>
      <c r="D5032" s="381"/>
      <c r="E5032" s="381"/>
      <c r="F5032" s="381"/>
      <c r="G5032" s="381"/>
      <c r="H5032" s="381"/>
      <c r="I5032" s="381"/>
      <c r="J5032" s="381"/>
      <c r="K5032" s="381"/>
      <c r="L5032" s="381"/>
      <c r="M5032" s="381"/>
      <c r="N5032" s="381"/>
      <c r="O5032" s="381"/>
      <c r="P5032" s="381"/>
      <c r="Q5032" s="381"/>
      <c r="R5032" s="379"/>
    </row>
    <row r="5033" spans="1:18" x14ac:dyDescent="0.25">
      <c r="A5033" s="378"/>
      <c r="B5033" s="381"/>
      <c r="C5033" s="381"/>
      <c r="D5033" s="381"/>
      <c r="E5033" s="381"/>
      <c r="F5033" s="381"/>
      <c r="G5033" s="381"/>
      <c r="H5033" s="381"/>
      <c r="I5033" s="381"/>
      <c r="J5033" s="381"/>
      <c r="K5033" s="381"/>
      <c r="L5033" s="381"/>
      <c r="M5033" s="381"/>
      <c r="N5033" s="381"/>
      <c r="O5033" s="381"/>
      <c r="P5033" s="381"/>
      <c r="Q5033" s="381"/>
      <c r="R5033" s="379"/>
    </row>
    <row r="5034" spans="1:18" x14ac:dyDescent="0.25">
      <c r="A5034" s="378"/>
      <c r="B5034" s="381"/>
      <c r="C5034" s="381"/>
      <c r="D5034" s="381"/>
      <c r="E5034" s="381"/>
      <c r="F5034" s="381"/>
      <c r="G5034" s="381"/>
      <c r="H5034" s="381"/>
      <c r="I5034" s="381"/>
      <c r="J5034" s="381"/>
      <c r="K5034" s="381"/>
      <c r="L5034" s="381"/>
      <c r="M5034" s="381"/>
      <c r="N5034" s="381"/>
      <c r="O5034" s="381"/>
      <c r="P5034" s="381"/>
      <c r="Q5034" s="381"/>
      <c r="R5034" s="379"/>
    </row>
    <row r="5035" spans="1:18" x14ac:dyDescent="0.25">
      <c r="A5035" s="378"/>
      <c r="B5035" s="381"/>
      <c r="C5035" s="381"/>
      <c r="D5035" s="381"/>
      <c r="E5035" s="381"/>
      <c r="F5035" s="381"/>
      <c r="G5035" s="381"/>
      <c r="H5035" s="381"/>
      <c r="I5035" s="381"/>
      <c r="J5035" s="381"/>
      <c r="K5035" s="381"/>
      <c r="L5035" s="381"/>
      <c r="M5035" s="381"/>
      <c r="N5035" s="381"/>
      <c r="O5035" s="381"/>
      <c r="P5035" s="381"/>
      <c r="Q5035" s="381"/>
      <c r="R5035" s="379"/>
    </row>
    <row r="5036" spans="1:18" x14ac:dyDescent="0.25">
      <c r="A5036" s="378"/>
      <c r="B5036" s="381"/>
      <c r="C5036" s="381"/>
      <c r="D5036" s="381"/>
      <c r="E5036" s="381"/>
      <c r="F5036" s="381"/>
      <c r="G5036" s="381"/>
      <c r="H5036" s="381"/>
      <c r="I5036" s="381"/>
      <c r="J5036" s="381"/>
      <c r="K5036" s="381"/>
      <c r="L5036" s="381"/>
      <c r="M5036" s="381"/>
      <c r="N5036" s="381"/>
      <c r="O5036" s="381"/>
      <c r="P5036" s="381"/>
      <c r="Q5036" s="381"/>
      <c r="R5036" s="379"/>
    </row>
    <row r="5037" spans="1:18" x14ac:dyDescent="0.25">
      <c r="A5037" s="378"/>
      <c r="B5037" s="381"/>
      <c r="C5037" s="381"/>
      <c r="D5037" s="381"/>
      <c r="E5037" s="381"/>
      <c r="F5037" s="381"/>
      <c r="G5037" s="381"/>
      <c r="H5037" s="381"/>
      <c r="I5037" s="381"/>
      <c r="J5037" s="381"/>
      <c r="K5037" s="381"/>
      <c r="L5037" s="381"/>
      <c r="M5037" s="381"/>
      <c r="N5037" s="381"/>
      <c r="O5037" s="381"/>
      <c r="P5037" s="381"/>
      <c r="Q5037" s="381"/>
      <c r="R5037" s="379"/>
    </row>
    <row r="5038" spans="1:18" x14ac:dyDescent="0.25">
      <c r="A5038" s="378"/>
      <c r="B5038" s="381"/>
      <c r="C5038" s="381"/>
      <c r="D5038" s="381"/>
      <c r="E5038" s="381"/>
      <c r="F5038" s="381"/>
      <c r="G5038" s="381"/>
      <c r="H5038" s="381"/>
      <c r="I5038" s="381"/>
      <c r="J5038" s="381"/>
      <c r="K5038" s="381"/>
      <c r="L5038" s="381"/>
      <c r="M5038" s="381"/>
      <c r="N5038" s="381"/>
      <c r="O5038" s="381"/>
      <c r="P5038" s="381"/>
      <c r="Q5038" s="381"/>
      <c r="R5038" s="379"/>
    </row>
    <row r="5039" spans="1:18" x14ac:dyDescent="0.25">
      <c r="A5039" s="378"/>
      <c r="B5039" s="381"/>
      <c r="C5039" s="381"/>
      <c r="D5039" s="381"/>
      <c r="E5039" s="381"/>
      <c r="F5039" s="381"/>
      <c r="G5039" s="381"/>
      <c r="H5039" s="381"/>
      <c r="I5039" s="381"/>
      <c r="J5039" s="381"/>
      <c r="K5039" s="381"/>
      <c r="L5039" s="381"/>
      <c r="M5039" s="381"/>
      <c r="N5039" s="381"/>
      <c r="O5039" s="381"/>
      <c r="P5039" s="381"/>
      <c r="Q5039" s="381"/>
      <c r="R5039" s="379"/>
    </row>
    <row r="5040" spans="1:18" x14ac:dyDescent="0.25">
      <c r="A5040" s="378"/>
      <c r="B5040" s="381"/>
      <c r="C5040" s="381"/>
      <c r="D5040" s="381"/>
      <c r="E5040" s="381"/>
      <c r="F5040" s="381"/>
      <c r="G5040" s="381"/>
      <c r="H5040" s="381"/>
      <c r="I5040" s="381"/>
      <c r="J5040" s="381"/>
      <c r="K5040" s="381"/>
      <c r="L5040" s="381"/>
      <c r="M5040" s="381"/>
      <c r="N5040" s="381"/>
      <c r="O5040" s="381"/>
      <c r="P5040" s="381"/>
      <c r="Q5040" s="381"/>
      <c r="R5040" s="379"/>
    </row>
    <row r="5041" spans="1:18" x14ac:dyDescent="0.25">
      <c r="A5041" s="378"/>
      <c r="B5041" s="381"/>
      <c r="C5041" s="381"/>
      <c r="D5041" s="381"/>
      <c r="E5041" s="381"/>
      <c r="F5041" s="381"/>
      <c r="G5041" s="381"/>
      <c r="H5041" s="381"/>
      <c r="I5041" s="381"/>
      <c r="J5041" s="381"/>
      <c r="K5041" s="381"/>
      <c r="L5041" s="381"/>
      <c r="M5041" s="381"/>
      <c r="N5041" s="381"/>
      <c r="O5041" s="381"/>
      <c r="P5041" s="381"/>
      <c r="Q5041" s="381"/>
      <c r="R5041" s="379"/>
    </row>
    <row r="5042" spans="1:18" x14ac:dyDescent="0.25">
      <c r="A5042" s="378"/>
      <c r="B5042" s="381"/>
      <c r="C5042" s="381"/>
      <c r="D5042" s="381"/>
      <c r="E5042" s="381"/>
      <c r="F5042" s="381"/>
      <c r="G5042" s="381"/>
      <c r="H5042" s="381"/>
      <c r="I5042" s="381"/>
      <c r="J5042" s="381"/>
      <c r="K5042" s="381"/>
      <c r="L5042" s="381"/>
      <c r="M5042" s="381"/>
      <c r="N5042" s="381"/>
      <c r="O5042" s="381"/>
      <c r="P5042" s="381"/>
      <c r="Q5042" s="381"/>
      <c r="R5042" s="379"/>
    </row>
    <row r="5043" spans="1:18" x14ac:dyDescent="0.25">
      <c r="A5043" s="378"/>
      <c r="B5043" s="381"/>
      <c r="C5043" s="381"/>
      <c r="D5043" s="381"/>
      <c r="E5043" s="381"/>
      <c r="F5043" s="381"/>
      <c r="G5043" s="381"/>
      <c r="H5043" s="381"/>
      <c r="I5043" s="381"/>
      <c r="J5043" s="381"/>
      <c r="K5043" s="381"/>
      <c r="L5043" s="381"/>
      <c r="M5043" s="381"/>
      <c r="N5043" s="381"/>
      <c r="O5043" s="381"/>
      <c r="P5043" s="381"/>
      <c r="Q5043" s="381"/>
      <c r="R5043" s="379"/>
    </row>
    <row r="5044" spans="1:18" x14ac:dyDescent="0.25">
      <c r="A5044" s="378"/>
      <c r="B5044" s="381"/>
      <c r="C5044" s="381"/>
      <c r="D5044" s="381"/>
      <c r="E5044" s="381"/>
      <c r="F5044" s="381"/>
      <c r="G5044" s="381"/>
      <c r="H5044" s="381"/>
      <c r="I5044" s="381"/>
      <c r="J5044" s="381"/>
      <c r="K5044" s="381"/>
      <c r="L5044" s="381"/>
      <c r="M5044" s="381"/>
      <c r="N5044" s="381"/>
      <c r="O5044" s="381"/>
      <c r="P5044" s="381"/>
      <c r="Q5044" s="381"/>
      <c r="R5044" s="379"/>
    </row>
    <row r="5045" spans="1:18" x14ac:dyDescent="0.25">
      <c r="A5045" s="378"/>
      <c r="B5045" s="381"/>
      <c r="C5045" s="381"/>
      <c r="D5045" s="381"/>
      <c r="E5045" s="381"/>
      <c r="F5045" s="381"/>
      <c r="G5045" s="381"/>
      <c r="H5045" s="381"/>
      <c r="I5045" s="381"/>
      <c r="J5045" s="381"/>
      <c r="K5045" s="381"/>
      <c r="L5045" s="381"/>
      <c r="M5045" s="381"/>
      <c r="N5045" s="381"/>
      <c r="O5045" s="381"/>
      <c r="P5045" s="381"/>
      <c r="Q5045" s="381"/>
      <c r="R5045" s="379"/>
    </row>
    <row r="5046" spans="1:18" x14ac:dyDescent="0.25">
      <c r="A5046" s="378"/>
      <c r="B5046" s="381"/>
      <c r="C5046" s="381"/>
      <c r="D5046" s="381"/>
      <c r="E5046" s="381"/>
      <c r="F5046" s="381"/>
      <c r="G5046" s="381"/>
      <c r="H5046" s="381"/>
      <c r="I5046" s="381"/>
      <c r="J5046" s="381"/>
      <c r="K5046" s="381"/>
      <c r="L5046" s="381"/>
      <c r="M5046" s="381"/>
      <c r="N5046" s="381"/>
      <c r="O5046" s="381"/>
      <c r="P5046" s="381"/>
      <c r="Q5046" s="381"/>
      <c r="R5046" s="379"/>
    </row>
    <row r="5047" spans="1:18" x14ac:dyDescent="0.25">
      <c r="A5047" s="378"/>
      <c r="B5047" s="381"/>
      <c r="C5047" s="381"/>
      <c r="D5047" s="381"/>
      <c r="E5047" s="381"/>
      <c r="F5047" s="381"/>
      <c r="G5047" s="381"/>
      <c r="H5047" s="381"/>
      <c r="I5047" s="381"/>
      <c r="J5047" s="381"/>
      <c r="K5047" s="381"/>
      <c r="L5047" s="381"/>
      <c r="M5047" s="381"/>
      <c r="N5047" s="381"/>
      <c r="O5047" s="381"/>
      <c r="P5047" s="381"/>
      <c r="Q5047" s="381"/>
      <c r="R5047" s="379"/>
    </row>
    <row r="5048" spans="1:18" x14ac:dyDescent="0.25">
      <c r="A5048" s="378"/>
      <c r="B5048" s="381"/>
      <c r="C5048" s="381"/>
      <c r="D5048" s="381"/>
      <c r="E5048" s="381"/>
      <c r="F5048" s="381"/>
      <c r="G5048" s="381"/>
      <c r="H5048" s="381"/>
      <c r="I5048" s="381"/>
      <c r="J5048" s="381"/>
      <c r="K5048" s="381"/>
      <c r="L5048" s="381"/>
      <c r="M5048" s="381"/>
      <c r="N5048" s="381"/>
      <c r="O5048" s="381"/>
      <c r="P5048" s="381"/>
      <c r="Q5048" s="381"/>
      <c r="R5048" s="379"/>
    </row>
    <row r="5049" spans="1:18" x14ac:dyDescent="0.25">
      <c r="A5049" s="378"/>
      <c r="B5049" s="381"/>
      <c r="C5049" s="381"/>
      <c r="D5049" s="381"/>
      <c r="E5049" s="381"/>
      <c r="F5049" s="381"/>
      <c r="G5049" s="381"/>
      <c r="H5049" s="381"/>
      <c r="I5049" s="381"/>
      <c r="J5049" s="381"/>
      <c r="K5049" s="381"/>
      <c r="L5049" s="381"/>
      <c r="M5049" s="381"/>
      <c r="N5049" s="381"/>
      <c r="O5049" s="381"/>
      <c r="P5049" s="381"/>
      <c r="Q5049" s="381"/>
      <c r="R5049" s="379"/>
    </row>
    <row r="5050" spans="1:18" x14ac:dyDescent="0.25">
      <c r="A5050" s="378"/>
      <c r="B5050" s="381"/>
      <c r="C5050" s="381"/>
      <c r="D5050" s="381"/>
      <c r="E5050" s="381"/>
      <c r="F5050" s="381"/>
      <c r="G5050" s="381"/>
      <c r="H5050" s="381"/>
      <c r="I5050" s="381"/>
      <c r="J5050" s="381"/>
      <c r="K5050" s="381"/>
      <c r="L5050" s="381"/>
      <c r="M5050" s="381"/>
      <c r="N5050" s="381"/>
      <c r="O5050" s="381"/>
      <c r="P5050" s="381"/>
      <c r="Q5050" s="381"/>
      <c r="R5050" s="379"/>
    </row>
    <row r="5051" spans="1:18" x14ac:dyDescent="0.25">
      <c r="A5051" s="378"/>
      <c r="B5051" s="381"/>
      <c r="C5051" s="381"/>
      <c r="D5051" s="381"/>
      <c r="E5051" s="381"/>
      <c r="F5051" s="381"/>
      <c r="G5051" s="381"/>
      <c r="H5051" s="381"/>
      <c r="I5051" s="381"/>
      <c r="J5051" s="381"/>
      <c r="K5051" s="381"/>
      <c r="L5051" s="381"/>
      <c r="M5051" s="381"/>
      <c r="N5051" s="381"/>
      <c r="O5051" s="381"/>
      <c r="P5051" s="381"/>
      <c r="Q5051" s="381"/>
      <c r="R5051" s="379"/>
    </row>
    <row r="5052" spans="1:18" x14ac:dyDescent="0.25">
      <c r="A5052" s="378"/>
      <c r="B5052" s="381"/>
      <c r="C5052" s="381"/>
      <c r="D5052" s="381"/>
      <c r="E5052" s="381"/>
      <c r="F5052" s="381"/>
      <c r="G5052" s="381"/>
      <c r="H5052" s="381"/>
      <c r="I5052" s="381"/>
      <c r="J5052" s="381"/>
      <c r="K5052" s="381"/>
      <c r="L5052" s="381"/>
      <c r="M5052" s="381"/>
      <c r="N5052" s="381"/>
      <c r="O5052" s="381"/>
      <c r="P5052" s="381"/>
      <c r="Q5052" s="381"/>
      <c r="R5052" s="379"/>
    </row>
    <row r="5053" spans="1:18" x14ac:dyDescent="0.25">
      <c r="A5053" s="378"/>
      <c r="B5053" s="381"/>
      <c r="C5053" s="381"/>
      <c r="D5053" s="381"/>
      <c r="E5053" s="381"/>
      <c r="F5053" s="381"/>
      <c r="G5053" s="381"/>
      <c r="H5053" s="381"/>
      <c r="I5053" s="381"/>
      <c r="J5053" s="381"/>
      <c r="K5053" s="381"/>
      <c r="L5053" s="381"/>
      <c r="M5053" s="381"/>
      <c r="N5053" s="381"/>
      <c r="O5053" s="381"/>
      <c r="P5053" s="381"/>
      <c r="Q5053" s="381"/>
      <c r="R5053" s="379"/>
    </row>
    <row r="5054" spans="1:18" x14ac:dyDescent="0.25">
      <c r="A5054" s="378"/>
      <c r="B5054" s="381"/>
      <c r="C5054" s="381"/>
      <c r="D5054" s="381"/>
      <c r="E5054" s="381"/>
      <c r="F5054" s="381"/>
      <c r="G5054" s="381"/>
      <c r="H5054" s="381"/>
      <c r="I5054" s="381"/>
      <c r="J5054" s="381"/>
      <c r="K5054" s="381"/>
      <c r="L5054" s="381"/>
      <c r="M5054" s="381"/>
      <c r="N5054" s="381"/>
      <c r="O5054" s="381"/>
      <c r="P5054" s="381"/>
      <c r="Q5054" s="381"/>
      <c r="R5054" s="379"/>
    </row>
    <row r="5055" spans="1:18" x14ac:dyDescent="0.25">
      <c r="A5055" s="378"/>
      <c r="B5055" s="381"/>
      <c r="C5055" s="381"/>
      <c r="D5055" s="381"/>
      <c r="E5055" s="381"/>
      <c r="F5055" s="381"/>
      <c r="G5055" s="381"/>
      <c r="H5055" s="381"/>
      <c r="I5055" s="381"/>
      <c r="J5055" s="381"/>
      <c r="K5055" s="381"/>
      <c r="L5055" s="381"/>
      <c r="M5055" s="381"/>
      <c r="N5055" s="381"/>
      <c r="O5055" s="381"/>
      <c r="P5055" s="381"/>
      <c r="Q5055" s="381"/>
      <c r="R5055" s="379"/>
    </row>
    <row r="5056" spans="1:18" x14ac:dyDescent="0.25">
      <c r="A5056" s="378"/>
      <c r="B5056" s="381"/>
      <c r="C5056" s="381"/>
      <c r="D5056" s="381"/>
      <c r="E5056" s="381"/>
      <c r="F5056" s="381"/>
      <c r="G5056" s="381"/>
      <c r="H5056" s="381"/>
      <c r="I5056" s="381"/>
      <c r="J5056" s="381"/>
      <c r="K5056" s="381"/>
      <c r="L5056" s="381"/>
      <c r="M5056" s="381"/>
      <c r="N5056" s="381"/>
      <c r="O5056" s="381"/>
      <c r="P5056" s="381"/>
      <c r="Q5056" s="381"/>
      <c r="R5056" s="379"/>
    </row>
    <row r="5057" spans="1:18" x14ac:dyDescent="0.25">
      <c r="A5057" s="378"/>
      <c r="B5057" s="381"/>
      <c r="C5057" s="381"/>
      <c r="D5057" s="381"/>
      <c r="E5057" s="381"/>
      <c r="F5057" s="381"/>
      <c r="G5057" s="381"/>
      <c r="H5057" s="381"/>
      <c r="I5057" s="381"/>
      <c r="J5057" s="381"/>
      <c r="K5057" s="381"/>
      <c r="L5057" s="381"/>
      <c r="M5057" s="381"/>
      <c r="N5057" s="381"/>
      <c r="O5057" s="381"/>
      <c r="P5057" s="381"/>
      <c r="Q5057" s="381"/>
      <c r="R5057" s="379"/>
    </row>
    <row r="5058" spans="1:18" x14ac:dyDescent="0.25">
      <c r="A5058" s="378"/>
      <c r="B5058" s="381"/>
      <c r="C5058" s="381"/>
      <c r="D5058" s="381"/>
      <c r="E5058" s="381"/>
      <c r="F5058" s="381"/>
      <c r="G5058" s="381"/>
      <c r="H5058" s="381"/>
      <c r="I5058" s="381"/>
      <c r="J5058" s="381"/>
      <c r="K5058" s="381"/>
      <c r="L5058" s="381"/>
      <c r="M5058" s="381"/>
      <c r="N5058" s="381"/>
      <c r="O5058" s="381"/>
      <c r="P5058" s="381"/>
      <c r="Q5058" s="381"/>
      <c r="R5058" s="379"/>
    </row>
    <row r="5059" spans="1:18" x14ac:dyDescent="0.25">
      <c r="A5059" s="378"/>
      <c r="B5059" s="381"/>
      <c r="C5059" s="381"/>
      <c r="D5059" s="381"/>
      <c r="E5059" s="381"/>
      <c r="F5059" s="381"/>
      <c r="G5059" s="381"/>
      <c r="H5059" s="381"/>
      <c r="I5059" s="381"/>
      <c r="J5059" s="381"/>
      <c r="K5059" s="381"/>
      <c r="L5059" s="381"/>
      <c r="M5059" s="381"/>
      <c r="N5059" s="381"/>
      <c r="O5059" s="381"/>
      <c r="P5059" s="381"/>
      <c r="Q5059" s="381"/>
      <c r="R5059" s="379"/>
    </row>
    <row r="5060" spans="1:18" x14ac:dyDescent="0.25">
      <c r="A5060" s="378"/>
      <c r="B5060" s="381"/>
      <c r="C5060" s="381"/>
      <c r="D5060" s="381"/>
      <c r="E5060" s="381"/>
      <c r="F5060" s="381"/>
      <c r="G5060" s="381"/>
      <c r="H5060" s="381"/>
      <c r="I5060" s="381"/>
      <c r="J5060" s="381"/>
      <c r="K5060" s="381"/>
      <c r="L5060" s="381"/>
      <c r="M5060" s="381"/>
      <c r="N5060" s="381"/>
      <c r="O5060" s="381"/>
      <c r="P5060" s="381"/>
      <c r="Q5060" s="381"/>
      <c r="R5060" s="379"/>
    </row>
    <row r="5061" spans="1:18" x14ac:dyDescent="0.25">
      <c r="A5061" s="378"/>
      <c r="B5061" s="381"/>
      <c r="C5061" s="381"/>
      <c r="D5061" s="381"/>
      <c r="E5061" s="381"/>
      <c r="F5061" s="381"/>
      <c r="G5061" s="381"/>
      <c r="H5061" s="381"/>
      <c r="I5061" s="381"/>
      <c r="J5061" s="381"/>
      <c r="K5061" s="381"/>
      <c r="L5061" s="381"/>
      <c r="M5061" s="381"/>
      <c r="N5061" s="381"/>
      <c r="O5061" s="381"/>
      <c r="P5061" s="381"/>
      <c r="Q5061" s="381"/>
      <c r="R5061" s="379"/>
    </row>
    <row r="5062" spans="1:18" x14ac:dyDescent="0.25">
      <c r="A5062" s="378"/>
      <c r="B5062" s="381"/>
      <c r="C5062" s="381"/>
      <c r="D5062" s="381"/>
      <c r="E5062" s="381"/>
      <c r="F5062" s="381"/>
      <c r="G5062" s="381"/>
      <c r="H5062" s="381"/>
      <c r="I5062" s="381"/>
      <c r="J5062" s="381"/>
      <c r="K5062" s="381"/>
      <c r="L5062" s="381"/>
      <c r="M5062" s="381"/>
      <c r="N5062" s="381"/>
      <c r="O5062" s="381"/>
      <c r="P5062" s="381"/>
      <c r="Q5062" s="381"/>
      <c r="R5062" s="379"/>
    </row>
    <row r="5063" spans="1:18" x14ac:dyDescent="0.25">
      <c r="A5063" s="378"/>
      <c r="B5063" s="381"/>
      <c r="C5063" s="381"/>
      <c r="D5063" s="381"/>
      <c r="E5063" s="381"/>
      <c r="F5063" s="381"/>
      <c r="G5063" s="381"/>
      <c r="H5063" s="381"/>
      <c r="I5063" s="381"/>
      <c r="J5063" s="381"/>
      <c r="K5063" s="381"/>
      <c r="L5063" s="381"/>
      <c r="M5063" s="381"/>
      <c r="N5063" s="381"/>
      <c r="O5063" s="381"/>
      <c r="P5063" s="381"/>
      <c r="Q5063" s="381"/>
      <c r="R5063" s="379"/>
    </row>
    <row r="5064" spans="1:18" x14ac:dyDescent="0.25">
      <c r="A5064" s="378"/>
      <c r="B5064" s="381"/>
      <c r="C5064" s="381"/>
      <c r="D5064" s="381"/>
      <c r="E5064" s="381"/>
      <c r="F5064" s="381"/>
      <c r="G5064" s="381"/>
      <c r="H5064" s="381"/>
      <c r="I5064" s="381"/>
      <c r="J5064" s="381"/>
      <c r="K5064" s="381"/>
      <c r="L5064" s="381"/>
      <c r="M5064" s="381"/>
      <c r="N5064" s="381"/>
      <c r="O5064" s="381"/>
      <c r="P5064" s="381"/>
      <c r="Q5064" s="381"/>
      <c r="R5064" s="379"/>
    </row>
    <row r="5065" spans="1:18" x14ac:dyDescent="0.25">
      <c r="A5065" s="378"/>
      <c r="B5065" s="381"/>
      <c r="C5065" s="381"/>
      <c r="D5065" s="381"/>
      <c r="E5065" s="381"/>
      <c r="F5065" s="381"/>
      <c r="G5065" s="381"/>
      <c r="H5065" s="381"/>
      <c r="I5065" s="381"/>
      <c r="J5065" s="381"/>
      <c r="K5065" s="381"/>
      <c r="L5065" s="381"/>
      <c r="M5065" s="381"/>
      <c r="N5065" s="381"/>
      <c r="O5065" s="381"/>
      <c r="P5065" s="381"/>
      <c r="Q5065" s="381"/>
      <c r="R5065" s="379"/>
    </row>
    <row r="5066" spans="1:18" x14ac:dyDescent="0.25">
      <c r="A5066" s="378"/>
      <c r="B5066" s="381"/>
      <c r="C5066" s="381"/>
      <c r="D5066" s="381"/>
      <c r="E5066" s="381"/>
      <c r="F5066" s="381"/>
      <c r="G5066" s="381"/>
      <c r="H5066" s="381"/>
      <c r="I5066" s="381"/>
      <c r="J5066" s="381"/>
      <c r="K5066" s="381"/>
      <c r="L5066" s="381"/>
      <c r="M5066" s="381"/>
      <c r="N5066" s="381"/>
      <c r="O5066" s="381"/>
      <c r="P5066" s="381"/>
      <c r="Q5066" s="381"/>
      <c r="R5066" s="381"/>
    </row>
    <row r="5067" spans="1:18" x14ac:dyDescent="0.25">
      <c r="A5067" s="378"/>
      <c r="B5067" s="381"/>
      <c r="C5067" s="381"/>
      <c r="D5067" s="381"/>
      <c r="E5067" s="381"/>
      <c r="F5067" s="381"/>
      <c r="G5067" s="381"/>
      <c r="H5067" s="381"/>
      <c r="I5067" s="381"/>
      <c r="J5067" s="381"/>
      <c r="K5067" s="381"/>
      <c r="L5067" s="381"/>
      <c r="M5067" s="381"/>
      <c r="N5067" s="381"/>
      <c r="O5067" s="381"/>
      <c r="P5067" s="381"/>
      <c r="Q5067" s="381"/>
      <c r="R5067" s="381"/>
    </row>
    <row r="5068" spans="1:18" x14ac:dyDescent="0.25">
      <c r="A5068" s="378"/>
      <c r="B5068" s="381"/>
      <c r="C5068" s="381"/>
      <c r="D5068" s="381"/>
      <c r="E5068" s="381"/>
      <c r="F5068" s="381"/>
      <c r="G5068" s="381"/>
      <c r="H5068" s="381"/>
      <c r="I5068" s="381"/>
      <c r="J5068" s="381"/>
      <c r="K5068" s="381"/>
      <c r="L5068" s="381"/>
      <c r="M5068" s="381"/>
      <c r="N5068" s="381"/>
      <c r="O5068" s="381"/>
      <c r="P5068" s="381"/>
      <c r="Q5068" s="381"/>
      <c r="R5068" s="381"/>
    </row>
    <row r="5069" spans="1:18" x14ac:dyDescent="0.25">
      <c r="A5069" s="378"/>
      <c r="B5069" s="381"/>
      <c r="C5069" s="381"/>
      <c r="D5069" s="381"/>
      <c r="E5069" s="381"/>
      <c r="F5069" s="381"/>
      <c r="G5069" s="381"/>
      <c r="H5069" s="381"/>
      <c r="I5069" s="381"/>
      <c r="J5069" s="381"/>
      <c r="K5069" s="381"/>
      <c r="L5069" s="381"/>
      <c r="M5069" s="381"/>
      <c r="N5069" s="381"/>
      <c r="O5069" s="381"/>
      <c r="P5069" s="381"/>
      <c r="Q5069" s="381"/>
      <c r="R5069" s="381"/>
    </row>
    <row r="5070" spans="1:18" x14ac:dyDescent="0.25">
      <c r="A5070" s="378"/>
      <c r="B5070" s="381"/>
      <c r="C5070" s="381"/>
      <c r="D5070" s="381"/>
      <c r="E5070" s="381"/>
      <c r="F5070" s="381"/>
      <c r="G5070" s="381"/>
      <c r="H5070" s="381"/>
      <c r="I5070" s="381"/>
      <c r="J5070" s="381"/>
      <c r="K5070" s="381"/>
      <c r="L5070" s="381"/>
      <c r="M5070" s="381"/>
      <c r="N5070" s="381"/>
      <c r="O5070" s="381"/>
      <c r="P5070" s="381"/>
      <c r="Q5070" s="381"/>
      <c r="R5070" s="381"/>
    </row>
    <row r="5071" spans="1:18" x14ac:dyDescent="0.25">
      <c r="A5071" s="378"/>
      <c r="B5071" s="381"/>
      <c r="C5071" s="381"/>
      <c r="D5071" s="381"/>
      <c r="E5071" s="381"/>
      <c r="F5071" s="381"/>
      <c r="G5071" s="381"/>
      <c r="H5071" s="381"/>
      <c r="I5071" s="381"/>
      <c r="J5071" s="381"/>
      <c r="K5071" s="381"/>
      <c r="L5071" s="381"/>
      <c r="M5071" s="381"/>
      <c r="N5071" s="381"/>
      <c r="O5071" s="381"/>
      <c r="P5071" s="381"/>
      <c r="Q5071" s="381"/>
      <c r="R5071" s="381"/>
    </row>
    <row r="5072" spans="1:18" x14ac:dyDescent="0.25">
      <c r="A5072" s="378"/>
      <c r="B5072" s="381"/>
      <c r="C5072" s="381"/>
      <c r="D5072" s="381"/>
      <c r="E5072" s="381"/>
      <c r="F5072" s="381"/>
      <c r="G5072" s="381"/>
      <c r="H5072" s="381"/>
      <c r="I5072" s="381"/>
      <c r="J5072" s="381"/>
      <c r="K5072" s="381"/>
      <c r="L5072" s="381"/>
      <c r="M5072" s="381"/>
      <c r="N5072" s="381"/>
      <c r="O5072" s="381"/>
      <c r="P5072" s="381"/>
      <c r="Q5072" s="381"/>
      <c r="R5072" s="381"/>
    </row>
    <row r="5073" spans="1:18" x14ac:dyDescent="0.25">
      <c r="A5073" s="378"/>
      <c r="B5073" s="381"/>
      <c r="C5073" s="381"/>
      <c r="D5073" s="381"/>
      <c r="E5073" s="381"/>
      <c r="F5073" s="381"/>
      <c r="G5073" s="381"/>
      <c r="H5073" s="381"/>
      <c r="I5073" s="381"/>
      <c r="J5073" s="381"/>
      <c r="K5073" s="381"/>
      <c r="L5073" s="381"/>
      <c r="M5073" s="381"/>
      <c r="N5073" s="381"/>
      <c r="O5073" s="381"/>
      <c r="P5073" s="381"/>
      <c r="Q5073" s="381"/>
      <c r="R5073" s="381"/>
    </row>
    <row r="5074" spans="1:18" x14ac:dyDescent="0.25">
      <c r="A5074" s="378"/>
      <c r="B5074" s="381"/>
      <c r="C5074" s="381"/>
      <c r="D5074" s="381"/>
      <c r="E5074" s="381"/>
      <c r="F5074" s="381"/>
      <c r="G5074" s="381"/>
      <c r="H5074" s="381"/>
      <c r="I5074" s="381"/>
      <c r="J5074" s="381"/>
      <c r="K5074" s="381"/>
      <c r="L5074" s="381"/>
      <c r="M5074" s="381"/>
      <c r="N5074" s="381"/>
      <c r="O5074" s="381"/>
      <c r="P5074" s="381"/>
      <c r="Q5074" s="381"/>
      <c r="R5074" s="381"/>
    </row>
    <row r="5075" spans="1:18" x14ac:dyDescent="0.25">
      <c r="A5075" s="378"/>
      <c r="B5075" s="381"/>
      <c r="C5075" s="381"/>
      <c r="D5075" s="381"/>
      <c r="E5075" s="381"/>
      <c r="F5075" s="381"/>
      <c r="G5075" s="381"/>
      <c r="H5075" s="381"/>
      <c r="I5075" s="381"/>
      <c r="J5075" s="381"/>
      <c r="K5075" s="381"/>
      <c r="L5075" s="381"/>
      <c r="M5075" s="381"/>
      <c r="N5075" s="381"/>
      <c r="O5075" s="381"/>
      <c r="P5075" s="381"/>
      <c r="Q5075" s="381"/>
      <c r="R5075" s="381"/>
    </row>
    <row r="5076" spans="1:18" x14ac:dyDescent="0.25">
      <c r="A5076" s="378"/>
      <c r="B5076" s="381"/>
      <c r="C5076" s="381"/>
      <c r="D5076" s="381"/>
      <c r="E5076" s="381"/>
      <c r="F5076" s="381"/>
      <c r="G5076" s="381"/>
      <c r="H5076" s="381"/>
      <c r="I5076" s="381"/>
      <c r="J5076" s="381"/>
      <c r="K5076" s="381"/>
      <c r="L5076" s="381"/>
      <c r="M5076" s="381"/>
      <c r="N5076" s="381"/>
      <c r="O5076" s="381"/>
      <c r="P5076" s="381"/>
      <c r="Q5076" s="381"/>
      <c r="R5076" s="381"/>
    </row>
    <row r="5077" spans="1:18" x14ac:dyDescent="0.25">
      <c r="A5077" s="378"/>
      <c r="B5077" s="381"/>
      <c r="C5077" s="381"/>
      <c r="D5077" s="381"/>
      <c r="E5077" s="381"/>
      <c r="F5077" s="381"/>
      <c r="G5077" s="381"/>
      <c r="H5077" s="381"/>
      <c r="I5077" s="381"/>
      <c r="J5077" s="381"/>
      <c r="K5077" s="381"/>
      <c r="L5077" s="381"/>
      <c r="M5077" s="381"/>
      <c r="N5077" s="381"/>
      <c r="O5077" s="381"/>
      <c r="P5077" s="381"/>
      <c r="Q5077" s="381"/>
      <c r="R5077" s="381"/>
    </row>
    <row r="5078" spans="1:18" x14ac:dyDescent="0.25">
      <c r="A5078" s="378"/>
      <c r="B5078" s="381"/>
      <c r="C5078" s="381"/>
      <c r="D5078" s="381"/>
      <c r="E5078" s="381"/>
      <c r="F5078" s="381"/>
      <c r="G5078" s="381"/>
      <c r="H5078" s="381"/>
      <c r="I5078" s="381"/>
      <c r="J5078" s="381"/>
      <c r="K5078" s="381"/>
      <c r="L5078" s="381"/>
      <c r="M5078" s="381"/>
      <c r="N5078" s="381"/>
      <c r="O5078" s="381"/>
      <c r="P5078" s="381"/>
      <c r="Q5078" s="381"/>
      <c r="R5078" s="381"/>
    </row>
    <row r="5079" spans="1:18" x14ac:dyDescent="0.25">
      <c r="A5079" s="378"/>
      <c r="B5079" s="381"/>
      <c r="C5079" s="381"/>
      <c r="D5079" s="381"/>
      <c r="E5079" s="381"/>
      <c r="F5079" s="381"/>
      <c r="G5079" s="381"/>
      <c r="H5079" s="381"/>
      <c r="I5079" s="381"/>
      <c r="J5079" s="381"/>
      <c r="K5079" s="381"/>
      <c r="L5079" s="381"/>
      <c r="M5079" s="381"/>
      <c r="N5079" s="381"/>
      <c r="O5079" s="381"/>
      <c r="P5079" s="381"/>
      <c r="Q5079" s="381"/>
      <c r="R5079" s="381"/>
    </row>
    <row r="5080" spans="1:18" x14ac:dyDescent="0.25">
      <c r="A5080" s="378"/>
      <c r="B5080" s="381"/>
      <c r="C5080" s="381"/>
      <c r="D5080" s="381"/>
      <c r="E5080" s="381"/>
      <c r="F5080" s="381"/>
      <c r="G5080" s="381"/>
      <c r="H5080" s="381"/>
      <c r="I5080" s="381"/>
      <c r="J5080" s="381"/>
      <c r="K5080" s="381"/>
      <c r="L5080" s="381"/>
      <c r="M5080" s="381"/>
      <c r="N5080" s="381"/>
      <c r="O5080" s="381"/>
      <c r="P5080" s="381"/>
      <c r="Q5080" s="381"/>
      <c r="R5080" s="381"/>
    </row>
    <row r="5081" spans="1:18" x14ac:dyDescent="0.25">
      <c r="A5081" s="378"/>
      <c r="B5081" s="381"/>
      <c r="C5081" s="381"/>
      <c r="D5081" s="381"/>
      <c r="E5081" s="381"/>
      <c r="F5081" s="381"/>
      <c r="G5081" s="381"/>
      <c r="H5081" s="381"/>
      <c r="I5081" s="381"/>
      <c r="J5081" s="381"/>
      <c r="K5081" s="381"/>
      <c r="L5081" s="381"/>
      <c r="M5081" s="381"/>
      <c r="N5081" s="381"/>
      <c r="O5081" s="381"/>
      <c r="P5081" s="381"/>
      <c r="Q5081" s="381"/>
      <c r="R5081" s="381"/>
    </row>
    <row r="5082" spans="1:18" x14ac:dyDescent="0.25">
      <c r="A5082" s="378"/>
      <c r="B5082" s="381"/>
      <c r="C5082" s="381"/>
      <c r="D5082" s="381"/>
      <c r="E5082" s="381"/>
      <c r="F5082" s="381"/>
      <c r="G5082" s="381"/>
      <c r="H5082" s="381"/>
      <c r="I5082" s="381"/>
      <c r="J5082" s="381"/>
      <c r="K5082" s="381"/>
      <c r="L5082" s="381"/>
      <c r="M5082" s="381"/>
      <c r="N5082" s="381"/>
      <c r="O5082" s="381"/>
      <c r="P5082" s="381"/>
      <c r="Q5082" s="381"/>
      <c r="R5082" s="381"/>
    </row>
    <row r="5083" spans="1:18" x14ac:dyDescent="0.25">
      <c r="A5083" s="378"/>
      <c r="B5083" s="381"/>
      <c r="C5083" s="381"/>
      <c r="D5083" s="381"/>
      <c r="E5083" s="381"/>
      <c r="F5083" s="381"/>
      <c r="G5083" s="381"/>
      <c r="H5083" s="381"/>
      <c r="I5083" s="381"/>
      <c r="J5083" s="381"/>
      <c r="K5083" s="381"/>
      <c r="L5083" s="381"/>
      <c r="M5083" s="381"/>
      <c r="N5083" s="381"/>
      <c r="O5083" s="381"/>
      <c r="P5083" s="381"/>
      <c r="Q5083" s="381"/>
      <c r="R5083" s="381"/>
    </row>
    <row r="5084" spans="1:18" x14ac:dyDescent="0.25">
      <c r="A5084" s="378"/>
      <c r="B5084" s="381"/>
      <c r="C5084" s="381"/>
      <c r="D5084" s="381"/>
      <c r="E5084" s="381"/>
      <c r="F5084" s="381"/>
      <c r="G5084" s="381"/>
      <c r="H5084" s="381"/>
      <c r="I5084" s="381"/>
      <c r="J5084" s="381"/>
      <c r="K5084" s="381"/>
      <c r="L5084" s="381"/>
      <c r="M5084" s="381"/>
      <c r="N5084" s="381"/>
      <c r="O5084" s="381"/>
      <c r="P5084" s="381"/>
      <c r="Q5084" s="381"/>
      <c r="R5084" s="381"/>
    </row>
    <row r="5085" spans="1:18" x14ac:dyDescent="0.25">
      <c r="A5085" s="378"/>
      <c r="B5085" s="381"/>
      <c r="C5085" s="381"/>
      <c r="D5085" s="381"/>
      <c r="E5085" s="381"/>
      <c r="F5085" s="381"/>
      <c r="G5085" s="381"/>
      <c r="H5085" s="381"/>
      <c r="I5085" s="381"/>
      <c r="J5085" s="381"/>
      <c r="K5085" s="381"/>
      <c r="L5085" s="381"/>
      <c r="M5085" s="381"/>
      <c r="N5085" s="381"/>
      <c r="O5085" s="381"/>
      <c r="P5085" s="381"/>
      <c r="Q5085" s="381"/>
      <c r="R5085" s="381"/>
    </row>
    <row r="5086" spans="1:18" x14ac:dyDescent="0.25">
      <c r="A5086" s="378"/>
      <c r="B5086" s="381"/>
      <c r="C5086" s="381"/>
      <c r="D5086" s="381"/>
      <c r="E5086" s="381"/>
      <c r="F5086" s="381"/>
      <c r="G5086" s="381"/>
      <c r="H5086" s="381"/>
      <c r="I5086" s="381"/>
      <c r="J5086" s="381"/>
      <c r="K5086" s="381"/>
      <c r="L5086" s="381"/>
      <c r="M5086" s="381"/>
      <c r="N5086" s="381"/>
      <c r="O5086" s="381"/>
      <c r="P5086" s="381"/>
      <c r="Q5086" s="381"/>
      <c r="R5086" s="381"/>
    </row>
    <row r="5087" spans="1:18" x14ac:dyDescent="0.25">
      <c r="A5087" s="378"/>
      <c r="B5087" s="381"/>
      <c r="C5087" s="381"/>
      <c r="D5087" s="381"/>
      <c r="E5087" s="381"/>
      <c r="F5087" s="381"/>
      <c r="G5087" s="381"/>
      <c r="H5087" s="381"/>
      <c r="I5087" s="381"/>
      <c r="J5087" s="381"/>
      <c r="K5087" s="381"/>
      <c r="L5087" s="381"/>
      <c r="M5087" s="381"/>
      <c r="N5087" s="381"/>
      <c r="O5087" s="381"/>
      <c r="P5087" s="381"/>
      <c r="Q5087" s="381"/>
      <c r="R5087" s="381"/>
    </row>
    <row r="5088" spans="1:18" x14ac:dyDescent="0.25">
      <c r="A5088" s="378"/>
      <c r="B5088" s="381"/>
      <c r="C5088" s="381"/>
      <c r="D5088" s="381"/>
      <c r="E5088" s="381"/>
      <c r="F5088" s="381"/>
      <c r="G5088" s="381"/>
      <c r="H5088" s="381"/>
      <c r="I5088" s="381"/>
      <c r="J5088" s="381"/>
      <c r="K5088" s="381"/>
      <c r="L5088" s="381"/>
      <c r="M5088" s="381"/>
      <c r="N5088" s="381"/>
      <c r="O5088" s="381"/>
      <c r="P5088" s="381"/>
      <c r="Q5088" s="381"/>
      <c r="R5088" s="381"/>
    </row>
    <row r="5089" spans="1:18" x14ac:dyDescent="0.25">
      <c r="A5089" s="378"/>
      <c r="B5089" s="381"/>
      <c r="C5089" s="381"/>
      <c r="D5089" s="381"/>
      <c r="E5089" s="381"/>
      <c r="F5089" s="381"/>
      <c r="G5089" s="381"/>
      <c r="H5089" s="381"/>
      <c r="I5089" s="381"/>
      <c r="J5089" s="381"/>
      <c r="K5089" s="381"/>
      <c r="L5089" s="381"/>
      <c r="M5089" s="381"/>
      <c r="N5089" s="381"/>
      <c r="O5089" s="381"/>
      <c r="P5089" s="381"/>
      <c r="Q5089" s="381"/>
      <c r="R5089" s="379"/>
    </row>
    <row r="5090" spans="1:18" x14ac:dyDescent="0.25">
      <c r="A5090" s="378"/>
      <c r="B5090" s="381"/>
      <c r="C5090" s="381"/>
      <c r="D5090" s="381"/>
      <c r="E5090" s="381"/>
      <c r="F5090" s="381"/>
      <c r="G5090" s="381"/>
      <c r="H5090" s="381"/>
      <c r="I5090" s="381"/>
      <c r="J5090" s="381"/>
      <c r="K5090" s="381"/>
      <c r="L5090" s="381"/>
      <c r="M5090" s="381"/>
      <c r="N5090" s="381"/>
      <c r="O5090" s="381"/>
      <c r="P5090" s="381"/>
      <c r="Q5090" s="381"/>
      <c r="R5090" s="379"/>
    </row>
    <row r="5091" spans="1:18" x14ac:dyDescent="0.25">
      <c r="A5091" s="378"/>
      <c r="B5091" s="381"/>
      <c r="C5091" s="381"/>
      <c r="D5091" s="381"/>
      <c r="E5091" s="381"/>
      <c r="F5091" s="381"/>
      <c r="G5091" s="381"/>
      <c r="H5091" s="381"/>
      <c r="I5091" s="381"/>
      <c r="J5091" s="381"/>
      <c r="K5091" s="381"/>
      <c r="L5091" s="381"/>
      <c r="M5091" s="381"/>
      <c r="N5091" s="381"/>
      <c r="O5091" s="381"/>
      <c r="P5091" s="381"/>
      <c r="Q5091" s="381"/>
      <c r="R5091" s="379"/>
    </row>
    <row r="5092" spans="1:18" x14ac:dyDescent="0.25">
      <c r="A5092" s="378"/>
      <c r="B5092" s="381"/>
      <c r="C5092" s="381"/>
      <c r="D5092" s="381"/>
      <c r="E5092" s="381"/>
      <c r="F5092" s="381"/>
      <c r="G5092" s="381"/>
      <c r="H5092" s="381"/>
      <c r="I5092" s="381"/>
      <c r="J5092" s="381"/>
      <c r="K5092" s="381"/>
      <c r="L5092" s="381"/>
      <c r="M5092" s="381"/>
      <c r="N5092" s="381"/>
      <c r="O5092" s="381"/>
      <c r="P5092" s="381"/>
      <c r="Q5092" s="381"/>
      <c r="R5092" s="379"/>
    </row>
    <row r="5093" spans="1:18" x14ac:dyDescent="0.25">
      <c r="A5093" s="378"/>
      <c r="B5093" s="381"/>
      <c r="C5093" s="381"/>
      <c r="D5093" s="381"/>
      <c r="E5093" s="381"/>
      <c r="F5093" s="381"/>
      <c r="G5093" s="381"/>
      <c r="H5093" s="381"/>
      <c r="I5093" s="381"/>
      <c r="J5093" s="381"/>
      <c r="K5093" s="381"/>
      <c r="L5093" s="381"/>
      <c r="M5093" s="381"/>
      <c r="N5093" s="381"/>
      <c r="O5093" s="381"/>
      <c r="P5093" s="381"/>
      <c r="Q5093" s="381"/>
      <c r="R5093" s="379"/>
    </row>
    <row r="5094" spans="1:18" x14ac:dyDescent="0.25">
      <c r="A5094" s="378"/>
      <c r="B5094" s="381"/>
      <c r="C5094" s="381"/>
      <c r="D5094" s="381"/>
      <c r="E5094" s="381"/>
      <c r="F5094" s="381"/>
      <c r="G5094" s="381"/>
      <c r="H5094" s="381"/>
      <c r="I5094" s="381"/>
      <c r="J5094" s="381"/>
      <c r="K5094" s="381"/>
      <c r="L5094" s="381"/>
      <c r="M5094" s="381"/>
      <c r="N5094" s="381"/>
      <c r="O5094" s="381"/>
      <c r="P5094" s="381"/>
      <c r="Q5094" s="381"/>
      <c r="R5094" s="379"/>
    </row>
    <row r="5095" spans="1:18" x14ac:dyDescent="0.25">
      <c r="A5095" s="378"/>
      <c r="B5095" s="381"/>
      <c r="C5095" s="381"/>
      <c r="D5095" s="381"/>
      <c r="E5095" s="381"/>
      <c r="F5095" s="381"/>
      <c r="G5095" s="381"/>
      <c r="H5095" s="381"/>
      <c r="I5095" s="381"/>
      <c r="J5095" s="381"/>
      <c r="K5095" s="381"/>
      <c r="L5095" s="381"/>
      <c r="M5095" s="381"/>
      <c r="N5095" s="381"/>
      <c r="O5095" s="381"/>
      <c r="P5095" s="381"/>
      <c r="Q5095" s="381"/>
      <c r="R5095" s="379"/>
    </row>
    <row r="5096" spans="1:18" x14ac:dyDescent="0.25">
      <c r="A5096" s="378"/>
      <c r="B5096" s="381"/>
      <c r="C5096" s="381"/>
      <c r="D5096" s="381"/>
      <c r="E5096" s="381"/>
      <c r="F5096" s="381"/>
      <c r="G5096" s="381"/>
      <c r="H5096" s="381"/>
      <c r="I5096" s="381"/>
      <c r="J5096" s="381"/>
      <c r="K5096" s="381"/>
      <c r="L5096" s="381"/>
      <c r="M5096" s="381"/>
      <c r="N5096" s="381"/>
      <c r="O5096" s="381"/>
      <c r="P5096" s="381"/>
      <c r="Q5096" s="381"/>
      <c r="R5096" s="379"/>
    </row>
    <row r="5097" spans="1:18" x14ac:dyDescent="0.25">
      <c r="A5097" s="378"/>
      <c r="B5097" s="381"/>
      <c r="C5097" s="381"/>
      <c r="D5097" s="381"/>
      <c r="E5097" s="381"/>
      <c r="F5097" s="381"/>
      <c r="G5097" s="381"/>
      <c r="H5097" s="381"/>
      <c r="I5097" s="381"/>
      <c r="J5097" s="381"/>
      <c r="K5097" s="381"/>
      <c r="L5097" s="381"/>
      <c r="M5097" s="381"/>
      <c r="N5097" s="381"/>
      <c r="O5097" s="381"/>
      <c r="P5097" s="381"/>
      <c r="Q5097" s="381"/>
      <c r="R5097" s="379"/>
    </row>
    <row r="5098" spans="1:18" x14ac:dyDescent="0.25">
      <c r="A5098" s="378"/>
      <c r="B5098" s="381"/>
      <c r="C5098" s="381"/>
      <c r="D5098" s="381"/>
      <c r="E5098" s="381"/>
      <c r="F5098" s="381"/>
      <c r="G5098" s="381"/>
      <c r="H5098" s="381"/>
      <c r="I5098" s="381"/>
      <c r="J5098" s="381"/>
      <c r="K5098" s="381"/>
      <c r="L5098" s="381"/>
      <c r="M5098" s="381"/>
      <c r="N5098" s="381"/>
      <c r="O5098" s="381"/>
      <c r="P5098" s="381"/>
      <c r="Q5098" s="381"/>
      <c r="R5098" s="379"/>
    </row>
    <row r="5099" spans="1:18" x14ac:dyDescent="0.25">
      <c r="A5099" s="378"/>
      <c r="B5099" s="381"/>
      <c r="C5099" s="381"/>
      <c r="D5099" s="381"/>
      <c r="E5099" s="381"/>
      <c r="F5099" s="381"/>
      <c r="G5099" s="381"/>
      <c r="H5099" s="381"/>
      <c r="I5099" s="381"/>
      <c r="J5099" s="381"/>
      <c r="K5099" s="381"/>
      <c r="L5099" s="381"/>
      <c r="M5099" s="381"/>
      <c r="N5099" s="381"/>
      <c r="O5099" s="381"/>
      <c r="P5099" s="381"/>
      <c r="Q5099" s="381"/>
      <c r="R5099" s="379"/>
    </row>
    <row r="5100" spans="1:18" x14ac:dyDescent="0.25">
      <c r="A5100" s="378"/>
      <c r="B5100" s="381"/>
      <c r="C5100" s="381"/>
      <c r="D5100" s="381"/>
      <c r="E5100" s="381"/>
      <c r="F5100" s="381"/>
      <c r="G5100" s="381"/>
      <c r="H5100" s="381"/>
      <c r="I5100" s="381"/>
      <c r="J5100" s="381"/>
      <c r="K5100" s="381"/>
      <c r="L5100" s="381"/>
      <c r="M5100" s="381"/>
      <c r="N5100" s="381"/>
      <c r="O5100" s="381"/>
      <c r="P5100" s="381"/>
      <c r="Q5100" s="381"/>
      <c r="R5100" s="379"/>
    </row>
    <row r="5101" spans="1:18" x14ac:dyDescent="0.25">
      <c r="A5101" s="378"/>
      <c r="B5101" s="381"/>
      <c r="C5101" s="381"/>
      <c r="D5101" s="381"/>
      <c r="E5101" s="381"/>
      <c r="F5101" s="381"/>
      <c r="G5101" s="381"/>
      <c r="H5101" s="381"/>
      <c r="I5101" s="381"/>
      <c r="J5101" s="381"/>
      <c r="K5101" s="381"/>
      <c r="L5101" s="381"/>
      <c r="M5101" s="381"/>
      <c r="N5101" s="381"/>
      <c r="O5101" s="381"/>
      <c r="P5101" s="381"/>
      <c r="Q5101" s="381"/>
      <c r="R5101" s="379"/>
    </row>
    <row r="5102" spans="1:18" x14ac:dyDescent="0.25">
      <c r="A5102" s="378"/>
      <c r="B5102" s="381"/>
      <c r="C5102" s="381"/>
      <c r="D5102" s="381"/>
      <c r="E5102" s="381"/>
      <c r="F5102" s="381"/>
      <c r="G5102" s="381"/>
      <c r="H5102" s="381"/>
      <c r="I5102" s="381"/>
      <c r="J5102" s="381"/>
      <c r="K5102" s="381"/>
      <c r="L5102" s="381"/>
      <c r="M5102" s="381"/>
      <c r="N5102" s="381"/>
      <c r="O5102" s="381"/>
      <c r="P5102" s="381"/>
      <c r="Q5102" s="381"/>
      <c r="R5102" s="379"/>
    </row>
    <row r="5103" spans="1:18" x14ac:dyDescent="0.25">
      <c r="A5103" s="378"/>
      <c r="B5103" s="381"/>
      <c r="C5103" s="381"/>
      <c r="D5103" s="381"/>
      <c r="E5103" s="381"/>
      <c r="F5103" s="381"/>
      <c r="G5103" s="381"/>
      <c r="H5103" s="381"/>
      <c r="I5103" s="381"/>
      <c r="J5103" s="381"/>
      <c r="K5103" s="381"/>
      <c r="L5103" s="381"/>
      <c r="M5103" s="381"/>
      <c r="N5103" s="381"/>
      <c r="O5103" s="381"/>
      <c r="P5103" s="381"/>
      <c r="Q5103" s="381"/>
      <c r="R5103" s="379"/>
    </row>
    <row r="5104" spans="1:18" x14ac:dyDescent="0.25">
      <c r="A5104" s="378"/>
      <c r="B5104" s="381"/>
      <c r="C5104" s="381"/>
      <c r="D5104" s="381"/>
      <c r="E5104" s="381"/>
      <c r="F5104" s="381"/>
      <c r="G5104" s="381"/>
      <c r="H5104" s="381"/>
      <c r="I5104" s="381"/>
      <c r="J5104" s="381"/>
      <c r="K5104" s="381"/>
      <c r="L5104" s="381"/>
      <c r="M5104" s="381"/>
      <c r="N5104" s="381"/>
      <c r="O5104" s="381"/>
      <c r="P5104" s="381"/>
      <c r="Q5104" s="381"/>
      <c r="R5104" s="379"/>
    </row>
    <row r="5105" spans="1:18" x14ac:dyDescent="0.25">
      <c r="A5105" s="378"/>
      <c r="B5105" s="381"/>
      <c r="C5105" s="381"/>
      <c r="D5105" s="381"/>
      <c r="E5105" s="381"/>
      <c r="F5105" s="381"/>
      <c r="G5105" s="381"/>
      <c r="H5105" s="381"/>
      <c r="I5105" s="381"/>
      <c r="J5105" s="381"/>
      <c r="K5105" s="381"/>
      <c r="L5105" s="381"/>
      <c r="M5105" s="381"/>
      <c r="N5105" s="381"/>
      <c r="O5105" s="381"/>
      <c r="P5105" s="381"/>
      <c r="Q5105" s="381"/>
      <c r="R5105" s="379"/>
    </row>
    <row r="5106" spans="1:18" x14ac:dyDescent="0.25">
      <c r="A5106" s="378"/>
      <c r="B5106" s="381"/>
      <c r="C5106" s="381"/>
      <c r="D5106" s="381"/>
      <c r="E5106" s="381"/>
      <c r="F5106" s="381"/>
      <c r="G5106" s="381"/>
      <c r="H5106" s="381"/>
      <c r="I5106" s="381"/>
      <c r="J5106" s="381"/>
      <c r="K5106" s="381"/>
      <c r="L5106" s="381"/>
      <c r="M5106" s="381"/>
      <c r="N5106" s="381"/>
      <c r="O5106" s="381"/>
      <c r="P5106" s="381"/>
      <c r="Q5106" s="381"/>
      <c r="R5106" s="379"/>
    </row>
    <row r="5107" spans="1:18" x14ac:dyDescent="0.25">
      <c r="A5107" s="378"/>
      <c r="B5107" s="381"/>
      <c r="C5107" s="381"/>
      <c r="D5107" s="381"/>
      <c r="E5107" s="381"/>
      <c r="F5107" s="381"/>
      <c r="G5107" s="381"/>
      <c r="H5107" s="381"/>
      <c r="I5107" s="381"/>
      <c r="J5107" s="381"/>
      <c r="K5107" s="381"/>
      <c r="L5107" s="381"/>
      <c r="M5107" s="381"/>
      <c r="N5107" s="381"/>
      <c r="O5107" s="381"/>
      <c r="P5107" s="381"/>
      <c r="Q5107" s="381"/>
      <c r="R5107" s="379"/>
    </row>
    <row r="5108" spans="1:18" x14ac:dyDescent="0.25">
      <c r="A5108" s="378"/>
      <c r="B5108" s="381"/>
      <c r="C5108" s="381"/>
      <c r="D5108" s="381"/>
      <c r="E5108" s="381"/>
      <c r="F5108" s="381"/>
      <c r="G5108" s="381"/>
      <c r="H5108" s="381"/>
      <c r="I5108" s="381"/>
      <c r="J5108" s="381"/>
      <c r="K5108" s="381"/>
      <c r="L5108" s="381"/>
      <c r="M5108" s="381"/>
      <c r="N5108" s="381"/>
      <c r="O5108" s="381"/>
      <c r="P5108" s="381"/>
      <c r="Q5108" s="381"/>
      <c r="R5108" s="379"/>
    </row>
    <row r="5109" spans="1:18" x14ac:dyDescent="0.25">
      <c r="A5109" s="378"/>
      <c r="B5109" s="381"/>
      <c r="C5109" s="381"/>
      <c r="D5109" s="381"/>
      <c r="E5109" s="381"/>
      <c r="F5109" s="381"/>
      <c r="G5109" s="381"/>
      <c r="H5109" s="381"/>
      <c r="I5109" s="381"/>
      <c r="J5109" s="381"/>
      <c r="K5109" s="381"/>
      <c r="L5109" s="381"/>
      <c r="M5109" s="381"/>
      <c r="N5109" s="381"/>
      <c r="O5109" s="381"/>
      <c r="P5109" s="381"/>
      <c r="Q5109" s="381"/>
      <c r="R5109" s="379"/>
    </row>
    <row r="5110" spans="1:18" x14ac:dyDescent="0.25">
      <c r="A5110" s="378"/>
      <c r="B5110" s="381"/>
      <c r="C5110" s="381"/>
      <c r="D5110" s="381"/>
      <c r="E5110" s="381"/>
      <c r="F5110" s="381"/>
      <c r="G5110" s="381"/>
      <c r="H5110" s="381"/>
      <c r="I5110" s="381"/>
      <c r="J5110" s="381"/>
      <c r="K5110" s="381"/>
      <c r="L5110" s="381"/>
      <c r="M5110" s="381"/>
      <c r="N5110" s="381"/>
      <c r="O5110" s="381"/>
      <c r="P5110" s="381"/>
      <c r="Q5110" s="381"/>
      <c r="R5110" s="379"/>
    </row>
    <row r="5111" spans="1:18" x14ac:dyDescent="0.25">
      <c r="A5111" s="378"/>
      <c r="B5111" s="381"/>
      <c r="C5111" s="381"/>
      <c r="D5111" s="381"/>
      <c r="E5111" s="381"/>
      <c r="F5111" s="381"/>
      <c r="G5111" s="381"/>
      <c r="H5111" s="381"/>
      <c r="I5111" s="381"/>
      <c r="J5111" s="381"/>
      <c r="K5111" s="381"/>
      <c r="L5111" s="381"/>
      <c r="M5111" s="381"/>
      <c r="N5111" s="381"/>
      <c r="O5111" s="381"/>
      <c r="P5111" s="381"/>
      <c r="Q5111" s="381"/>
      <c r="R5111" s="379"/>
    </row>
    <row r="5112" spans="1:18" x14ac:dyDescent="0.25">
      <c r="A5112" s="378"/>
      <c r="B5112" s="381"/>
      <c r="C5112" s="381"/>
      <c r="D5112" s="381"/>
      <c r="E5112" s="381"/>
      <c r="F5112" s="381"/>
      <c r="G5112" s="381"/>
      <c r="H5112" s="381"/>
      <c r="I5112" s="381"/>
      <c r="J5112" s="381"/>
      <c r="K5112" s="381"/>
      <c r="L5112" s="381"/>
      <c r="M5112" s="381"/>
      <c r="N5112" s="381"/>
      <c r="O5112" s="381"/>
      <c r="P5112" s="381"/>
      <c r="Q5112" s="381"/>
      <c r="R5112" s="379"/>
    </row>
    <row r="5113" spans="1:18" x14ac:dyDescent="0.25">
      <c r="A5113" s="378"/>
      <c r="B5113" s="381"/>
      <c r="C5113" s="381"/>
      <c r="D5113" s="381"/>
      <c r="E5113" s="381"/>
      <c r="F5113" s="381"/>
      <c r="G5113" s="381"/>
      <c r="H5113" s="381"/>
      <c r="I5113" s="381"/>
      <c r="J5113" s="381"/>
      <c r="K5113" s="381"/>
      <c r="L5113" s="381"/>
      <c r="M5113" s="381"/>
      <c r="N5113" s="381"/>
      <c r="O5113" s="381"/>
      <c r="P5113" s="381"/>
      <c r="Q5113" s="381"/>
      <c r="R5113" s="379"/>
    </row>
    <row r="5114" spans="1:18" x14ac:dyDescent="0.25">
      <c r="A5114" s="378"/>
      <c r="B5114" s="381"/>
      <c r="C5114" s="381"/>
      <c r="D5114" s="381"/>
      <c r="E5114" s="381"/>
      <c r="F5114" s="381"/>
      <c r="G5114" s="381"/>
      <c r="H5114" s="381"/>
      <c r="I5114" s="381"/>
      <c r="J5114" s="381"/>
      <c r="K5114" s="381"/>
      <c r="L5114" s="381"/>
      <c r="M5114" s="381"/>
      <c r="N5114" s="381"/>
      <c r="O5114" s="381"/>
      <c r="P5114" s="381"/>
      <c r="Q5114" s="381"/>
      <c r="R5114" s="379"/>
    </row>
    <row r="5115" spans="1:18" x14ac:dyDescent="0.25">
      <c r="A5115" s="378"/>
      <c r="B5115" s="381"/>
      <c r="C5115" s="381"/>
      <c r="D5115" s="381"/>
      <c r="E5115" s="381"/>
      <c r="F5115" s="381"/>
      <c r="G5115" s="381"/>
      <c r="H5115" s="381"/>
      <c r="I5115" s="381"/>
      <c r="J5115" s="381"/>
      <c r="K5115" s="381"/>
      <c r="L5115" s="381"/>
      <c r="M5115" s="381"/>
      <c r="N5115" s="381"/>
      <c r="O5115" s="381"/>
      <c r="P5115" s="381"/>
      <c r="Q5115" s="381"/>
      <c r="R5115" s="379"/>
    </row>
    <row r="5116" spans="1:18" x14ac:dyDescent="0.25">
      <c r="A5116" s="378"/>
      <c r="B5116" s="381"/>
      <c r="C5116" s="381"/>
      <c r="D5116" s="381"/>
      <c r="E5116" s="381"/>
      <c r="F5116" s="381"/>
      <c r="G5116" s="381"/>
      <c r="H5116" s="381"/>
      <c r="I5116" s="381"/>
      <c r="J5116" s="381"/>
      <c r="K5116" s="381"/>
      <c r="L5116" s="381"/>
      <c r="M5116" s="381"/>
      <c r="N5116" s="381"/>
      <c r="O5116" s="381"/>
      <c r="P5116" s="381"/>
      <c r="Q5116" s="381"/>
      <c r="R5116" s="379"/>
    </row>
    <row r="5117" spans="1:18" x14ac:dyDescent="0.25">
      <c r="A5117" s="378"/>
      <c r="B5117" s="381"/>
      <c r="C5117" s="381"/>
      <c r="D5117" s="381"/>
      <c r="E5117" s="381"/>
      <c r="F5117" s="381"/>
      <c r="G5117" s="381"/>
      <c r="H5117" s="381"/>
      <c r="I5117" s="381"/>
      <c r="J5117" s="381"/>
      <c r="K5117" s="381"/>
      <c r="L5117" s="381"/>
      <c r="M5117" s="381"/>
      <c r="N5117" s="381"/>
      <c r="O5117" s="381"/>
      <c r="P5117" s="381"/>
      <c r="Q5117" s="381"/>
      <c r="R5117" s="379"/>
    </row>
    <row r="5118" spans="1:18" x14ac:dyDescent="0.25">
      <c r="A5118" s="378"/>
      <c r="B5118" s="381"/>
      <c r="C5118" s="381"/>
      <c r="D5118" s="381"/>
      <c r="E5118" s="381"/>
      <c r="F5118" s="381"/>
      <c r="G5118" s="381"/>
      <c r="H5118" s="381"/>
      <c r="I5118" s="381"/>
      <c r="J5118" s="381"/>
      <c r="K5118" s="381"/>
      <c r="L5118" s="381"/>
      <c r="M5118" s="381"/>
      <c r="N5118" s="381"/>
      <c r="O5118" s="381"/>
      <c r="P5118" s="381"/>
      <c r="Q5118" s="381"/>
      <c r="R5118" s="379"/>
    </row>
    <row r="5119" spans="1:18" x14ac:dyDescent="0.25">
      <c r="A5119" s="378"/>
      <c r="B5119" s="381"/>
      <c r="C5119" s="381"/>
      <c r="D5119" s="381"/>
      <c r="E5119" s="381"/>
      <c r="F5119" s="381"/>
      <c r="G5119" s="381"/>
      <c r="H5119" s="381"/>
      <c r="I5119" s="381"/>
      <c r="J5119" s="381"/>
      <c r="K5119" s="381"/>
      <c r="L5119" s="381"/>
      <c r="M5119" s="381"/>
      <c r="N5119" s="381"/>
      <c r="O5119" s="381"/>
      <c r="P5119" s="381"/>
      <c r="Q5119" s="381"/>
      <c r="R5119" s="379"/>
    </row>
    <row r="5120" spans="1:18" x14ac:dyDescent="0.25">
      <c r="A5120" s="378"/>
      <c r="B5120" s="381"/>
      <c r="C5120" s="381"/>
      <c r="D5120" s="381"/>
      <c r="E5120" s="381"/>
      <c r="F5120" s="381"/>
      <c r="G5120" s="381"/>
      <c r="H5120" s="381"/>
      <c r="I5120" s="381"/>
      <c r="J5120" s="381"/>
      <c r="K5120" s="381"/>
      <c r="L5120" s="381"/>
      <c r="M5120" s="381"/>
      <c r="N5120" s="381"/>
      <c r="O5120" s="381"/>
      <c r="P5120" s="381"/>
      <c r="Q5120" s="381"/>
      <c r="R5120" s="379"/>
    </row>
    <row r="5121" spans="1:18" x14ac:dyDescent="0.25">
      <c r="A5121" s="378"/>
      <c r="B5121" s="381"/>
      <c r="C5121" s="381"/>
      <c r="D5121" s="381"/>
      <c r="E5121" s="381"/>
      <c r="F5121" s="381"/>
      <c r="G5121" s="381"/>
      <c r="H5121" s="381"/>
      <c r="I5121" s="381"/>
      <c r="J5121" s="381"/>
      <c r="K5121" s="381"/>
      <c r="L5121" s="381"/>
      <c r="M5121" s="381"/>
      <c r="N5121" s="381"/>
      <c r="O5121" s="381"/>
      <c r="P5121" s="381"/>
      <c r="Q5121" s="381"/>
      <c r="R5121" s="379"/>
    </row>
    <row r="5122" spans="1:18" x14ac:dyDescent="0.25">
      <c r="A5122" s="378"/>
      <c r="B5122" s="381"/>
      <c r="C5122" s="381"/>
      <c r="D5122" s="381"/>
      <c r="E5122" s="381"/>
      <c r="F5122" s="381"/>
      <c r="G5122" s="381"/>
      <c r="H5122" s="381"/>
      <c r="I5122" s="381"/>
      <c r="J5122" s="381"/>
      <c r="K5122" s="381"/>
      <c r="L5122" s="381"/>
      <c r="M5122" s="381"/>
      <c r="N5122" s="381"/>
      <c r="O5122" s="381"/>
      <c r="P5122" s="381"/>
      <c r="Q5122" s="381"/>
      <c r="R5122" s="379"/>
    </row>
    <row r="5123" spans="1:18" x14ac:dyDescent="0.25">
      <c r="A5123" s="378"/>
      <c r="B5123" s="381"/>
      <c r="C5123" s="381"/>
      <c r="D5123" s="381"/>
      <c r="E5123" s="381"/>
      <c r="F5123" s="381"/>
      <c r="G5123" s="381"/>
      <c r="H5123" s="381"/>
      <c r="I5123" s="381"/>
      <c r="J5123" s="381"/>
      <c r="K5123" s="381"/>
      <c r="L5123" s="381"/>
      <c r="M5123" s="381"/>
      <c r="N5123" s="381"/>
      <c r="O5123" s="381"/>
      <c r="P5123" s="381"/>
      <c r="Q5123" s="381"/>
      <c r="R5123" s="379"/>
    </row>
    <row r="5124" spans="1:18" x14ac:dyDescent="0.25">
      <c r="A5124" s="378"/>
      <c r="B5124" s="381"/>
      <c r="C5124" s="381"/>
      <c r="D5124" s="381"/>
      <c r="E5124" s="381"/>
      <c r="F5124" s="381"/>
      <c r="G5124" s="381"/>
      <c r="H5124" s="381"/>
      <c r="I5124" s="381"/>
      <c r="J5124" s="381"/>
      <c r="K5124" s="381"/>
      <c r="L5124" s="381"/>
      <c r="M5124" s="381"/>
      <c r="N5124" s="381"/>
      <c r="O5124" s="381"/>
      <c r="P5124" s="381"/>
      <c r="Q5124" s="381"/>
      <c r="R5124" s="379"/>
    </row>
    <row r="5125" spans="1:18" x14ac:dyDescent="0.25">
      <c r="A5125" s="378"/>
      <c r="B5125" s="381"/>
      <c r="C5125" s="381"/>
      <c r="D5125" s="381"/>
      <c r="E5125" s="381"/>
      <c r="F5125" s="381"/>
      <c r="G5125" s="381"/>
      <c r="H5125" s="381"/>
      <c r="I5125" s="381"/>
      <c r="J5125" s="381"/>
      <c r="K5125" s="381"/>
      <c r="L5125" s="381"/>
      <c r="M5125" s="381"/>
      <c r="N5125" s="381"/>
      <c r="O5125" s="381"/>
      <c r="P5125" s="381"/>
      <c r="Q5125" s="381"/>
      <c r="R5125" s="379"/>
    </row>
    <row r="5126" spans="1:18" x14ac:dyDescent="0.25">
      <c r="A5126" s="378"/>
      <c r="B5126" s="381"/>
      <c r="C5126" s="381"/>
      <c r="D5126" s="381"/>
      <c r="E5126" s="381"/>
      <c r="F5126" s="381"/>
      <c r="G5126" s="381"/>
      <c r="H5126" s="381"/>
      <c r="I5126" s="381"/>
      <c r="J5126" s="381"/>
      <c r="K5126" s="381"/>
      <c r="L5126" s="381"/>
      <c r="M5126" s="381"/>
      <c r="N5126" s="381"/>
      <c r="O5126" s="381"/>
      <c r="P5126" s="381"/>
      <c r="Q5126" s="381"/>
      <c r="R5126" s="379"/>
    </row>
    <row r="5127" spans="1:18" x14ac:dyDescent="0.25">
      <c r="A5127" s="378"/>
      <c r="B5127" s="381"/>
      <c r="C5127" s="381"/>
      <c r="D5127" s="381"/>
      <c r="E5127" s="381"/>
      <c r="F5127" s="381"/>
      <c r="G5127" s="381"/>
      <c r="H5127" s="381"/>
      <c r="I5127" s="381"/>
      <c r="J5127" s="381"/>
      <c r="K5127" s="381"/>
      <c r="L5127" s="381"/>
      <c r="M5127" s="381"/>
      <c r="N5127" s="381"/>
      <c r="O5127" s="381"/>
      <c r="P5127" s="381"/>
      <c r="Q5127" s="381"/>
      <c r="R5127" s="379"/>
    </row>
    <row r="5128" spans="1:18" x14ac:dyDescent="0.25">
      <c r="A5128" s="378"/>
      <c r="B5128" s="381"/>
      <c r="C5128" s="381"/>
      <c r="D5128" s="381"/>
      <c r="E5128" s="381"/>
      <c r="F5128" s="381"/>
      <c r="G5128" s="381"/>
      <c r="H5128" s="381"/>
      <c r="I5128" s="381"/>
      <c r="J5128" s="381"/>
      <c r="K5128" s="381"/>
      <c r="L5128" s="381"/>
      <c r="M5128" s="381"/>
      <c r="N5128" s="381"/>
      <c r="O5128" s="381"/>
      <c r="P5128" s="381"/>
      <c r="Q5128" s="381"/>
      <c r="R5128" s="379"/>
    </row>
    <row r="5129" spans="1:18" x14ac:dyDescent="0.25">
      <c r="A5129" s="378"/>
      <c r="B5129" s="381"/>
      <c r="C5129" s="381"/>
      <c r="D5129" s="381"/>
      <c r="E5129" s="381"/>
      <c r="F5129" s="381"/>
      <c r="G5129" s="381"/>
      <c r="H5129" s="381"/>
      <c r="I5129" s="381"/>
      <c r="J5129" s="381"/>
      <c r="K5129" s="381"/>
      <c r="L5129" s="381"/>
      <c r="M5129" s="381"/>
      <c r="N5129" s="381"/>
      <c r="O5129" s="381"/>
      <c r="P5129" s="381"/>
      <c r="Q5129" s="381"/>
      <c r="R5129" s="379"/>
    </row>
    <row r="5130" spans="1:18" x14ac:dyDescent="0.25">
      <c r="A5130" s="378"/>
      <c r="B5130" s="381"/>
      <c r="C5130" s="381"/>
      <c r="D5130" s="381"/>
      <c r="E5130" s="381"/>
      <c r="F5130" s="381"/>
      <c r="G5130" s="381"/>
      <c r="H5130" s="381"/>
      <c r="I5130" s="381"/>
      <c r="J5130" s="381"/>
      <c r="K5130" s="381"/>
      <c r="L5130" s="381"/>
      <c r="M5130" s="381"/>
      <c r="N5130" s="381"/>
      <c r="O5130" s="381"/>
      <c r="P5130" s="381"/>
      <c r="Q5130" s="381"/>
      <c r="R5130" s="379"/>
    </row>
    <row r="5131" spans="1:18" x14ac:dyDescent="0.25">
      <c r="A5131" s="378"/>
      <c r="B5131" s="381"/>
      <c r="C5131" s="381"/>
      <c r="D5131" s="381"/>
      <c r="E5131" s="381"/>
      <c r="F5131" s="381"/>
      <c r="G5131" s="381"/>
      <c r="H5131" s="381"/>
      <c r="I5131" s="381"/>
      <c r="J5131" s="381"/>
      <c r="K5131" s="381"/>
      <c r="L5131" s="381"/>
      <c r="M5131" s="381"/>
      <c r="N5131" s="381"/>
      <c r="O5131" s="381"/>
      <c r="P5131" s="381"/>
      <c r="Q5131" s="381"/>
      <c r="R5131" s="379"/>
    </row>
    <row r="5132" spans="1:18" x14ac:dyDescent="0.25">
      <c r="A5132" s="378"/>
      <c r="B5132" s="381"/>
      <c r="C5132" s="381"/>
      <c r="D5132" s="381"/>
      <c r="E5132" s="381"/>
      <c r="F5132" s="381"/>
      <c r="G5132" s="381"/>
      <c r="H5132" s="381"/>
      <c r="I5132" s="381"/>
      <c r="J5132" s="381"/>
      <c r="K5132" s="381"/>
      <c r="L5132" s="381"/>
      <c r="M5132" s="381"/>
      <c r="N5132" s="381"/>
      <c r="O5132" s="381"/>
      <c r="P5132" s="381"/>
      <c r="Q5132" s="381"/>
      <c r="R5132" s="379"/>
    </row>
    <row r="5133" spans="1:18" x14ac:dyDescent="0.25">
      <c r="A5133" s="378"/>
      <c r="B5133" s="381"/>
      <c r="C5133" s="381"/>
      <c r="D5133" s="381"/>
      <c r="E5133" s="381"/>
      <c r="F5133" s="381"/>
      <c r="G5133" s="381"/>
      <c r="H5133" s="381"/>
      <c r="I5133" s="381"/>
      <c r="J5133" s="381"/>
      <c r="K5133" s="381"/>
      <c r="L5133" s="381"/>
      <c r="M5133" s="381"/>
      <c r="N5133" s="381"/>
      <c r="O5133" s="381"/>
      <c r="P5133" s="381"/>
      <c r="Q5133" s="381"/>
      <c r="R5133" s="379"/>
    </row>
    <row r="5134" spans="1:18" x14ac:dyDescent="0.25">
      <c r="A5134" s="378"/>
      <c r="B5134" s="381"/>
      <c r="C5134" s="381"/>
      <c r="D5134" s="381"/>
      <c r="E5134" s="381"/>
      <c r="F5134" s="381"/>
      <c r="G5134" s="381"/>
      <c r="H5134" s="381"/>
      <c r="I5134" s="381"/>
      <c r="J5134" s="381"/>
      <c r="K5134" s="381"/>
      <c r="L5134" s="381"/>
      <c r="M5134" s="381"/>
      <c r="N5134" s="381"/>
      <c r="O5134" s="381"/>
      <c r="P5134" s="381"/>
      <c r="Q5134" s="381"/>
      <c r="R5134" s="379"/>
    </row>
    <row r="5135" spans="1:18" x14ac:dyDescent="0.25">
      <c r="A5135" s="378"/>
      <c r="B5135" s="381"/>
      <c r="C5135" s="381"/>
      <c r="D5135" s="381"/>
      <c r="E5135" s="381"/>
      <c r="F5135" s="381"/>
      <c r="G5135" s="381"/>
      <c r="H5135" s="381"/>
      <c r="I5135" s="381"/>
      <c r="J5135" s="381"/>
      <c r="K5135" s="381"/>
      <c r="L5135" s="381"/>
      <c r="M5135" s="381"/>
      <c r="N5135" s="381"/>
      <c r="O5135" s="381"/>
      <c r="P5135" s="381"/>
      <c r="Q5135" s="381"/>
      <c r="R5135" s="379"/>
    </row>
    <row r="5136" spans="1:18" x14ac:dyDescent="0.25">
      <c r="A5136" s="378"/>
      <c r="B5136" s="381"/>
      <c r="C5136" s="381"/>
      <c r="D5136" s="381"/>
      <c r="E5136" s="381"/>
      <c r="F5136" s="381"/>
      <c r="G5136" s="381"/>
      <c r="H5136" s="381"/>
      <c r="I5136" s="381"/>
      <c r="J5136" s="381"/>
      <c r="K5136" s="381"/>
      <c r="L5136" s="381"/>
      <c r="M5136" s="381"/>
      <c r="N5136" s="381"/>
      <c r="O5136" s="381"/>
      <c r="P5136" s="381"/>
      <c r="Q5136" s="381"/>
      <c r="R5136" s="379"/>
    </row>
    <row r="5137" spans="1:18" x14ac:dyDescent="0.25">
      <c r="A5137" s="378"/>
      <c r="B5137" s="381"/>
      <c r="C5137" s="381"/>
      <c r="D5137" s="381"/>
      <c r="E5137" s="381"/>
      <c r="F5137" s="381"/>
      <c r="G5137" s="381"/>
      <c r="H5137" s="381"/>
      <c r="I5137" s="381"/>
      <c r="J5137" s="381"/>
      <c r="K5137" s="381"/>
      <c r="L5137" s="381"/>
      <c r="M5137" s="381"/>
      <c r="N5137" s="381"/>
      <c r="O5137" s="381"/>
      <c r="P5137" s="381"/>
      <c r="Q5137" s="381"/>
      <c r="R5137" s="379"/>
    </row>
    <row r="5138" spans="1:18" x14ac:dyDescent="0.25">
      <c r="A5138" s="378"/>
      <c r="B5138" s="381"/>
      <c r="C5138" s="381"/>
      <c r="D5138" s="381"/>
      <c r="E5138" s="381"/>
      <c r="F5138" s="381"/>
      <c r="G5138" s="381"/>
      <c r="H5138" s="381"/>
      <c r="I5138" s="381"/>
      <c r="J5138" s="381"/>
      <c r="K5138" s="381"/>
      <c r="L5138" s="381"/>
      <c r="M5138" s="381"/>
      <c r="N5138" s="381"/>
      <c r="O5138" s="381"/>
      <c r="P5138" s="381"/>
      <c r="Q5138" s="381"/>
      <c r="R5138" s="379"/>
    </row>
    <row r="5139" spans="1:18" x14ac:dyDescent="0.25">
      <c r="A5139" s="378"/>
      <c r="B5139" s="381"/>
      <c r="C5139" s="381"/>
      <c r="D5139" s="381"/>
      <c r="E5139" s="381"/>
      <c r="F5139" s="381"/>
      <c r="G5139" s="381"/>
      <c r="H5139" s="381"/>
      <c r="I5139" s="381"/>
      <c r="J5139" s="381"/>
      <c r="K5139" s="381"/>
      <c r="L5139" s="381"/>
      <c r="M5139" s="381"/>
      <c r="N5139" s="381"/>
      <c r="O5139" s="381"/>
      <c r="P5139" s="381"/>
      <c r="Q5139" s="381"/>
      <c r="R5139" s="379"/>
    </row>
    <row r="5140" spans="1:18" x14ac:dyDescent="0.25">
      <c r="A5140" s="378"/>
      <c r="B5140" s="381"/>
      <c r="C5140" s="381"/>
      <c r="D5140" s="381"/>
      <c r="E5140" s="381"/>
      <c r="F5140" s="381"/>
      <c r="G5140" s="381"/>
      <c r="H5140" s="381"/>
      <c r="I5140" s="381"/>
      <c r="J5140" s="381"/>
      <c r="K5140" s="381"/>
      <c r="L5140" s="381"/>
      <c r="M5140" s="381"/>
      <c r="N5140" s="381"/>
      <c r="O5140" s="381"/>
      <c r="P5140" s="381"/>
      <c r="Q5140" s="381"/>
      <c r="R5140" s="379"/>
    </row>
    <row r="5141" spans="1:18" x14ac:dyDescent="0.25">
      <c r="A5141" s="378"/>
      <c r="B5141" s="381"/>
      <c r="C5141" s="381"/>
      <c r="D5141" s="381"/>
      <c r="E5141" s="381"/>
      <c r="F5141" s="381"/>
      <c r="G5141" s="381"/>
      <c r="H5141" s="381"/>
      <c r="I5141" s="381"/>
      <c r="J5141" s="381"/>
      <c r="K5141" s="381"/>
      <c r="L5141" s="381"/>
      <c r="M5141" s="381"/>
      <c r="N5141" s="381"/>
      <c r="O5141" s="381"/>
      <c r="P5141" s="381"/>
      <c r="Q5141" s="381"/>
      <c r="R5141" s="379"/>
    </row>
    <row r="5142" spans="1:18" x14ac:dyDescent="0.25">
      <c r="A5142" s="378"/>
      <c r="B5142" s="381"/>
      <c r="C5142" s="381"/>
      <c r="D5142" s="381"/>
      <c r="E5142" s="381"/>
      <c r="F5142" s="381"/>
      <c r="G5142" s="381"/>
      <c r="H5142" s="381"/>
      <c r="I5142" s="381"/>
      <c r="J5142" s="381"/>
      <c r="K5142" s="381"/>
      <c r="L5142" s="381"/>
      <c r="M5142" s="381"/>
      <c r="N5142" s="381"/>
      <c r="O5142" s="381"/>
      <c r="P5142" s="381"/>
      <c r="Q5142" s="381"/>
      <c r="R5142" s="379"/>
    </row>
    <row r="5143" spans="1:18" x14ac:dyDescent="0.25">
      <c r="A5143" s="378"/>
      <c r="B5143" s="381"/>
      <c r="C5143" s="381"/>
      <c r="D5143" s="381"/>
      <c r="E5143" s="381"/>
      <c r="F5143" s="381"/>
      <c r="G5143" s="381"/>
      <c r="H5143" s="381"/>
      <c r="I5143" s="381"/>
      <c r="J5143" s="381"/>
      <c r="K5143" s="381"/>
      <c r="L5143" s="381"/>
      <c r="M5143" s="381"/>
      <c r="N5143" s="381"/>
      <c r="O5143" s="381"/>
      <c r="P5143" s="381"/>
      <c r="Q5143" s="381"/>
      <c r="R5143" s="379"/>
    </row>
    <row r="5144" spans="1:18" x14ac:dyDescent="0.25">
      <c r="A5144" s="378"/>
      <c r="B5144" s="381"/>
      <c r="C5144" s="381"/>
      <c r="D5144" s="381"/>
      <c r="E5144" s="381"/>
      <c r="F5144" s="381"/>
      <c r="G5144" s="381"/>
      <c r="H5144" s="381"/>
      <c r="I5144" s="381"/>
      <c r="J5144" s="381"/>
      <c r="K5144" s="381"/>
      <c r="L5144" s="381"/>
      <c r="M5144" s="381"/>
      <c r="N5144" s="381"/>
      <c r="O5144" s="381"/>
      <c r="P5144" s="381"/>
      <c r="Q5144" s="381"/>
      <c r="R5144" s="379"/>
    </row>
    <row r="5145" spans="1:18" x14ac:dyDescent="0.25">
      <c r="A5145" s="378"/>
      <c r="B5145" s="381"/>
      <c r="C5145" s="381"/>
      <c r="D5145" s="381"/>
      <c r="E5145" s="381"/>
      <c r="F5145" s="381"/>
      <c r="G5145" s="381"/>
      <c r="H5145" s="381"/>
      <c r="I5145" s="381"/>
      <c r="J5145" s="381"/>
      <c r="K5145" s="381"/>
      <c r="L5145" s="381"/>
      <c r="M5145" s="381"/>
      <c r="N5145" s="381"/>
      <c r="O5145" s="381"/>
      <c r="P5145" s="381"/>
      <c r="Q5145" s="381"/>
      <c r="R5145" s="379"/>
    </row>
    <row r="5146" spans="1:18" x14ac:dyDescent="0.25">
      <c r="A5146" s="378"/>
      <c r="B5146" s="381"/>
      <c r="C5146" s="381"/>
      <c r="D5146" s="381"/>
      <c r="E5146" s="381"/>
      <c r="F5146" s="381"/>
      <c r="G5146" s="381"/>
      <c r="H5146" s="381"/>
      <c r="I5146" s="381"/>
      <c r="J5146" s="381"/>
      <c r="K5146" s="381"/>
      <c r="L5146" s="381"/>
      <c r="M5146" s="381"/>
      <c r="N5146" s="381"/>
      <c r="O5146" s="381"/>
      <c r="P5146" s="381"/>
      <c r="Q5146" s="381"/>
      <c r="R5146" s="379"/>
    </row>
    <row r="5147" spans="1:18" x14ac:dyDescent="0.25">
      <c r="A5147" s="378"/>
      <c r="B5147" s="381"/>
      <c r="C5147" s="381"/>
      <c r="D5147" s="381"/>
      <c r="E5147" s="381"/>
      <c r="F5147" s="381"/>
      <c r="G5147" s="381"/>
      <c r="H5147" s="381"/>
      <c r="I5147" s="381"/>
      <c r="J5147" s="381"/>
      <c r="K5147" s="381"/>
      <c r="L5147" s="381"/>
      <c r="M5147" s="381"/>
      <c r="N5147" s="381"/>
      <c r="O5147" s="381"/>
      <c r="P5147" s="381"/>
      <c r="Q5147" s="381"/>
      <c r="R5147" s="379"/>
    </row>
    <row r="5148" spans="1:18" x14ac:dyDescent="0.25">
      <c r="A5148" s="378"/>
      <c r="B5148" s="381"/>
      <c r="C5148" s="381"/>
      <c r="D5148" s="381"/>
      <c r="E5148" s="381"/>
      <c r="F5148" s="381"/>
      <c r="G5148" s="381"/>
      <c r="H5148" s="381"/>
      <c r="I5148" s="381"/>
      <c r="J5148" s="381"/>
      <c r="K5148" s="381"/>
      <c r="L5148" s="381"/>
      <c r="M5148" s="381"/>
      <c r="N5148" s="381"/>
      <c r="O5148" s="381"/>
      <c r="P5148" s="381"/>
      <c r="Q5148" s="381"/>
      <c r="R5148" s="379"/>
    </row>
    <row r="5149" spans="1:18" x14ac:dyDescent="0.25">
      <c r="A5149" s="378"/>
      <c r="B5149" s="381"/>
      <c r="C5149" s="381"/>
      <c r="D5149" s="381"/>
      <c r="E5149" s="381"/>
      <c r="F5149" s="381"/>
      <c r="G5149" s="381"/>
      <c r="H5149" s="381"/>
      <c r="I5149" s="381"/>
      <c r="J5149" s="381"/>
      <c r="K5149" s="381"/>
      <c r="L5149" s="381"/>
      <c r="M5149" s="381"/>
      <c r="N5149" s="381"/>
      <c r="O5149" s="381"/>
      <c r="P5149" s="381"/>
      <c r="Q5149" s="381"/>
      <c r="R5149" s="379"/>
    </row>
    <row r="5150" spans="1:18" x14ac:dyDescent="0.25">
      <c r="A5150" s="378"/>
      <c r="B5150" s="381"/>
      <c r="C5150" s="381"/>
      <c r="D5150" s="381"/>
      <c r="E5150" s="381"/>
      <c r="F5150" s="381"/>
      <c r="G5150" s="381"/>
      <c r="H5150" s="381"/>
      <c r="I5150" s="381"/>
      <c r="J5150" s="381"/>
      <c r="K5150" s="381"/>
      <c r="L5150" s="381"/>
      <c r="M5150" s="381"/>
      <c r="N5150" s="381"/>
      <c r="O5150" s="381"/>
      <c r="P5150" s="381"/>
      <c r="Q5150" s="381"/>
      <c r="R5150" s="379"/>
    </row>
    <row r="5151" spans="1:18" x14ac:dyDescent="0.25">
      <c r="A5151" s="378"/>
      <c r="B5151" s="381"/>
      <c r="C5151" s="381"/>
      <c r="D5151" s="381"/>
      <c r="E5151" s="381"/>
      <c r="F5151" s="381"/>
      <c r="G5151" s="381"/>
      <c r="H5151" s="381"/>
      <c r="I5151" s="381"/>
      <c r="J5151" s="381"/>
      <c r="K5151" s="381"/>
      <c r="L5151" s="381"/>
      <c r="M5151" s="381"/>
      <c r="N5151" s="381"/>
      <c r="O5151" s="381"/>
      <c r="P5151" s="381"/>
      <c r="Q5151" s="381"/>
      <c r="R5151" s="379"/>
    </row>
    <row r="5152" spans="1:18" x14ac:dyDescent="0.25">
      <c r="A5152" s="378"/>
      <c r="B5152" s="381"/>
      <c r="C5152" s="381"/>
      <c r="D5152" s="381"/>
      <c r="E5152" s="381"/>
      <c r="F5152" s="381"/>
      <c r="G5152" s="381"/>
      <c r="H5152" s="381"/>
      <c r="I5152" s="381"/>
      <c r="J5152" s="381"/>
      <c r="K5152" s="381"/>
      <c r="L5152" s="381"/>
      <c r="M5152" s="381"/>
      <c r="N5152" s="381"/>
      <c r="O5152" s="381"/>
      <c r="P5152" s="381"/>
      <c r="Q5152" s="381"/>
      <c r="R5152" s="379"/>
    </row>
    <row r="5153" spans="1:18" x14ac:dyDescent="0.25">
      <c r="A5153" s="378"/>
      <c r="B5153" s="381"/>
      <c r="C5153" s="381"/>
      <c r="D5153" s="381"/>
      <c r="E5153" s="381"/>
      <c r="F5153" s="381"/>
      <c r="G5153" s="381"/>
      <c r="H5153" s="381"/>
      <c r="I5153" s="381"/>
      <c r="J5153" s="381"/>
      <c r="K5153" s="381"/>
      <c r="L5153" s="381"/>
      <c r="M5153" s="381"/>
      <c r="N5153" s="381"/>
      <c r="O5153" s="381"/>
      <c r="P5153" s="381"/>
      <c r="Q5153" s="381"/>
      <c r="R5153" s="379"/>
    </row>
    <row r="5154" spans="1:18" x14ac:dyDescent="0.25">
      <c r="A5154" s="378"/>
      <c r="B5154" s="381"/>
      <c r="C5154" s="381"/>
      <c r="D5154" s="381"/>
      <c r="E5154" s="381"/>
      <c r="F5154" s="381"/>
      <c r="G5154" s="381"/>
      <c r="H5154" s="381"/>
      <c r="I5154" s="381"/>
      <c r="J5154" s="381"/>
      <c r="K5154" s="381"/>
      <c r="L5154" s="381"/>
      <c r="M5154" s="381"/>
      <c r="N5154" s="381"/>
      <c r="O5154" s="381"/>
      <c r="P5154" s="381"/>
      <c r="Q5154" s="381"/>
      <c r="R5154" s="379"/>
    </row>
    <row r="5155" spans="1:18" x14ac:dyDescent="0.25">
      <c r="A5155" s="378"/>
      <c r="B5155" s="381"/>
      <c r="C5155" s="381"/>
      <c r="D5155" s="381"/>
      <c r="E5155" s="381"/>
      <c r="F5155" s="381"/>
      <c r="G5155" s="381"/>
      <c r="H5155" s="381"/>
      <c r="I5155" s="381"/>
      <c r="J5155" s="381"/>
      <c r="K5155" s="381"/>
      <c r="L5155" s="381"/>
      <c r="M5155" s="381"/>
      <c r="N5155" s="381"/>
      <c r="O5155" s="381"/>
      <c r="P5155" s="381"/>
      <c r="Q5155" s="381"/>
      <c r="R5155" s="379"/>
    </row>
    <row r="5156" spans="1:18" x14ac:dyDescent="0.25">
      <c r="A5156" s="378"/>
      <c r="B5156" s="381"/>
      <c r="C5156" s="381"/>
      <c r="D5156" s="381"/>
      <c r="E5156" s="381"/>
      <c r="F5156" s="381"/>
      <c r="G5156" s="381"/>
      <c r="H5156" s="381"/>
      <c r="I5156" s="381"/>
      <c r="J5156" s="381"/>
      <c r="K5156" s="381"/>
      <c r="L5156" s="381"/>
      <c r="M5156" s="381"/>
      <c r="N5156" s="381"/>
      <c r="O5156" s="381"/>
      <c r="P5156" s="381"/>
      <c r="Q5156" s="381"/>
      <c r="R5156" s="379"/>
    </row>
    <row r="5157" spans="1:18" x14ac:dyDescent="0.25">
      <c r="A5157" s="378"/>
      <c r="B5157" s="381"/>
      <c r="C5157" s="381"/>
      <c r="D5157" s="381"/>
      <c r="E5157" s="381"/>
      <c r="F5157" s="381"/>
      <c r="G5157" s="381"/>
      <c r="H5157" s="381"/>
      <c r="I5157" s="381"/>
      <c r="J5157" s="381"/>
      <c r="K5157" s="381"/>
      <c r="L5157" s="381"/>
      <c r="M5157" s="381"/>
      <c r="N5157" s="381"/>
      <c r="O5157" s="381"/>
      <c r="P5157" s="381"/>
      <c r="Q5157" s="381"/>
      <c r="R5157" s="379"/>
    </row>
    <row r="5158" spans="1:18" x14ac:dyDescent="0.25">
      <c r="A5158" s="378"/>
      <c r="B5158" s="381"/>
      <c r="C5158" s="381"/>
      <c r="D5158" s="381"/>
      <c r="E5158" s="381"/>
      <c r="F5158" s="381"/>
      <c r="G5158" s="381"/>
      <c r="H5158" s="381"/>
      <c r="I5158" s="381"/>
      <c r="J5158" s="381"/>
      <c r="K5158" s="381"/>
      <c r="L5158" s="381"/>
      <c r="M5158" s="381"/>
      <c r="N5158" s="381"/>
      <c r="O5158" s="381"/>
      <c r="P5158" s="381"/>
      <c r="Q5158" s="381"/>
      <c r="R5158" s="379"/>
    </row>
    <row r="5159" spans="1:18" x14ac:dyDescent="0.25">
      <c r="A5159" s="378"/>
      <c r="B5159" s="381"/>
      <c r="C5159" s="381"/>
      <c r="D5159" s="381"/>
      <c r="E5159" s="381"/>
      <c r="F5159" s="381"/>
      <c r="G5159" s="381"/>
      <c r="H5159" s="381"/>
      <c r="I5159" s="381"/>
      <c r="J5159" s="381"/>
      <c r="K5159" s="381"/>
      <c r="L5159" s="381"/>
      <c r="M5159" s="381"/>
      <c r="N5159" s="381"/>
      <c r="O5159" s="381"/>
      <c r="P5159" s="381"/>
      <c r="Q5159" s="381"/>
      <c r="R5159" s="379"/>
    </row>
    <row r="5160" spans="1:18" x14ac:dyDescent="0.25">
      <c r="A5160" s="378"/>
      <c r="B5160" s="381"/>
      <c r="C5160" s="381"/>
      <c r="D5160" s="381"/>
      <c r="E5160" s="381"/>
      <c r="F5160" s="381"/>
      <c r="G5160" s="381"/>
      <c r="H5160" s="381"/>
      <c r="I5160" s="381"/>
      <c r="J5160" s="381"/>
      <c r="K5160" s="381"/>
      <c r="L5160" s="381"/>
      <c r="M5160" s="381"/>
      <c r="N5160" s="381"/>
      <c r="O5160" s="381"/>
      <c r="P5160" s="381"/>
      <c r="Q5160" s="381"/>
      <c r="R5160" s="379"/>
    </row>
    <row r="5161" spans="1:18" x14ac:dyDescent="0.25">
      <c r="A5161" s="378"/>
      <c r="B5161" s="381"/>
      <c r="C5161" s="381"/>
      <c r="D5161" s="381"/>
      <c r="E5161" s="381"/>
      <c r="F5161" s="381"/>
      <c r="G5161" s="381"/>
      <c r="H5161" s="381"/>
      <c r="I5161" s="381"/>
      <c r="J5161" s="381"/>
      <c r="K5161" s="381"/>
      <c r="L5161" s="381"/>
      <c r="M5161" s="381"/>
      <c r="N5161" s="381"/>
      <c r="O5161" s="381"/>
      <c r="P5161" s="381"/>
      <c r="Q5161" s="381"/>
      <c r="R5161" s="379"/>
    </row>
    <row r="5162" spans="1:18" x14ac:dyDescent="0.25">
      <c r="A5162" s="378"/>
      <c r="B5162" s="381"/>
      <c r="C5162" s="381"/>
      <c r="D5162" s="381"/>
      <c r="E5162" s="381"/>
      <c r="F5162" s="381"/>
      <c r="G5162" s="381"/>
      <c r="H5162" s="381"/>
      <c r="I5162" s="381"/>
      <c r="J5162" s="381"/>
      <c r="K5162" s="381"/>
      <c r="L5162" s="381"/>
      <c r="M5162" s="381"/>
      <c r="N5162" s="381"/>
      <c r="O5162" s="381"/>
      <c r="P5162" s="381"/>
      <c r="Q5162" s="381"/>
      <c r="R5162" s="379"/>
    </row>
    <row r="5163" spans="1:18" x14ac:dyDescent="0.25">
      <c r="A5163" s="378"/>
      <c r="B5163" s="381"/>
      <c r="C5163" s="381"/>
      <c r="D5163" s="381"/>
      <c r="E5163" s="381"/>
      <c r="F5163" s="381"/>
      <c r="G5163" s="381"/>
      <c r="H5163" s="381"/>
      <c r="I5163" s="381"/>
      <c r="J5163" s="381"/>
      <c r="K5163" s="381"/>
      <c r="L5163" s="381"/>
      <c r="M5163" s="381"/>
      <c r="N5163" s="381"/>
      <c r="O5163" s="381"/>
      <c r="P5163" s="381"/>
      <c r="Q5163" s="381"/>
      <c r="R5163" s="379"/>
    </row>
    <row r="5164" spans="1:18" x14ac:dyDescent="0.25">
      <c r="A5164" s="378"/>
      <c r="B5164" s="381"/>
      <c r="C5164" s="381"/>
      <c r="D5164" s="381"/>
      <c r="E5164" s="381"/>
      <c r="F5164" s="381"/>
      <c r="G5164" s="381"/>
      <c r="H5164" s="381"/>
      <c r="I5164" s="381"/>
      <c r="J5164" s="381"/>
      <c r="K5164" s="381"/>
      <c r="L5164" s="381"/>
      <c r="M5164" s="381"/>
      <c r="N5164" s="381"/>
      <c r="O5164" s="381"/>
      <c r="P5164" s="381"/>
      <c r="Q5164" s="381"/>
      <c r="R5164" s="379"/>
    </row>
    <row r="5165" spans="1:18" x14ac:dyDescent="0.25">
      <c r="A5165" s="378"/>
      <c r="B5165" s="381"/>
      <c r="C5165" s="381"/>
      <c r="D5165" s="381"/>
      <c r="E5165" s="381"/>
      <c r="F5165" s="381"/>
      <c r="G5165" s="381"/>
      <c r="H5165" s="381"/>
      <c r="I5165" s="381"/>
      <c r="J5165" s="381"/>
      <c r="K5165" s="381"/>
      <c r="L5165" s="381"/>
      <c r="M5165" s="381"/>
      <c r="N5165" s="381"/>
      <c r="O5165" s="381"/>
      <c r="P5165" s="381"/>
      <c r="Q5165" s="381"/>
      <c r="R5165" s="379"/>
    </row>
    <row r="5166" spans="1:18" x14ac:dyDescent="0.25">
      <c r="A5166" s="378"/>
      <c r="B5166" s="381"/>
      <c r="C5166" s="381"/>
      <c r="D5166" s="381"/>
      <c r="E5166" s="381"/>
      <c r="F5166" s="381"/>
      <c r="G5166" s="381"/>
      <c r="H5166" s="381"/>
      <c r="I5166" s="381"/>
      <c r="J5166" s="381"/>
      <c r="K5166" s="381"/>
      <c r="L5166" s="381"/>
      <c r="M5166" s="381"/>
      <c r="N5166" s="381"/>
      <c r="O5166" s="381"/>
      <c r="P5166" s="381"/>
      <c r="Q5166" s="381"/>
      <c r="R5166" s="379"/>
    </row>
    <row r="5167" spans="1:18" x14ac:dyDescent="0.25">
      <c r="A5167" s="378"/>
      <c r="B5167" s="381"/>
      <c r="C5167" s="381"/>
      <c r="D5167" s="381"/>
      <c r="E5167" s="381"/>
      <c r="F5167" s="381"/>
      <c r="G5167" s="381"/>
      <c r="H5167" s="381"/>
      <c r="I5167" s="381"/>
      <c r="J5167" s="381"/>
      <c r="K5167" s="381"/>
      <c r="L5167" s="381"/>
      <c r="M5167" s="381"/>
      <c r="N5167" s="381"/>
      <c r="O5167" s="381"/>
      <c r="P5167" s="381"/>
      <c r="Q5167" s="381"/>
      <c r="R5167" s="379"/>
    </row>
    <row r="5168" spans="1:18" x14ac:dyDescent="0.25">
      <c r="A5168" s="378"/>
      <c r="B5168" s="381"/>
      <c r="C5168" s="381"/>
      <c r="D5168" s="381"/>
      <c r="E5168" s="381"/>
      <c r="F5168" s="381"/>
      <c r="G5168" s="381"/>
      <c r="H5168" s="381"/>
      <c r="I5168" s="381"/>
      <c r="J5168" s="381"/>
      <c r="K5168" s="381"/>
      <c r="L5168" s="381"/>
      <c r="M5168" s="381"/>
      <c r="N5168" s="381"/>
      <c r="O5168" s="381"/>
      <c r="P5168" s="381"/>
      <c r="Q5168" s="381"/>
      <c r="R5168" s="379"/>
    </row>
    <row r="5169" spans="1:18" x14ac:dyDescent="0.25">
      <c r="A5169" s="378"/>
      <c r="B5169" s="381"/>
      <c r="C5169" s="381"/>
      <c r="D5169" s="381"/>
      <c r="E5169" s="381"/>
      <c r="F5169" s="381"/>
      <c r="G5169" s="381"/>
      <c r="H5169" s="381"/>
      <c r="I5169" s="381"/>
      <c r="J5169" s="381"/>
      <c r="K5169" s="381"/>
      <c r="L5169" s="381"/>
      <c r="M5169" s="381"/>
      <c r="N5169" s="381"/>
      <c r="O5169" s="381"/>
      <c r="P5169" s="381"/>
      <c r="Q5169" s="381"/>
      <c r="R5169" s="379"/>
    </row>
    <row r="5170" spans="1:18" x14ac:dyDescent="0.25">
      <c r="A5170" s="378"/>
      <c r="B5170" s="381"/>
      <c r="C5170" s="381"/>
      <c r="D5170" s="381"/>
      <c r="E5170" s="381"/>
      <c r="F5170" s="381"/>
      <c r="G5170" s="381"/>
      <c r="H5170" s="381"/>
      <c r="I5170" s="381"/>
      <c r="J5170" s="381"/>
      <c r="K5170" s="381"/>
      <c r="L5170" s="381"/>
      <c r="M5170" s="381"/>
      <c r="N5170" s="381"/>
      <c r="O5170" s="381"/>
      <c r="P5170" s="381"/>
      <c r="Q5170" s="381"/>
      <c r="R5170" s="379"/>
    </row>
    <row r="5171" spans="1:18" x14ac:dyDescent="0.25">
      <c r="A5171" s="378"/>
      <c r="B5171" s="381"/>
      <c r="C5171" s="381"/>
      <c r="D5171" s="381"/>
      <c r="E5171" s="381"/>
      <c r="F5171" s="381"/>
      <c r="G5171" s="381"/>
      <c r="H5171" s="381"/>
      <c r="I5171" s="381"/>
      <c r="J5171" s="381"/>
      <c r="K5171" s="381"/>
      <c r="L5171" s="381"/>
      <c r="M5171" s="381"/>
      <c r="N5171" s="381"/>
      <c r="O5171" s="381"/>
      <c r="P5171" s="381"/>
      <c r="Q5171" s="381"/>
      <c r="R5171" s="379"/>
    </row>
    <row r="5172" spans="1:18" x14ac:dyDescent="0.25">
      <c r="A5172" s="378"/>
      <c r="B5172" s="381"/>
      <c r="C5172" s="381"/>
      <c r="D5172" s="381"/>
      <c r="E5172" s="381"/>
      <c r="F5172" s="381"/>
      <c r="G5172" s="381"/>
      <c r="H5172" s="381"/>
      <c r="I5172" s="381"/>
      <c r="J5172" s="381"/>
      <c r="K5172" s="381"/>
      <c r="L5172" s="381"/>
      <c r="M5172" s="381"/>
      <c r="N5172" s="381"/>
      <c r="O5172" s="381"/>
      <c r="P5172" s="381"/>
      <c r="Q5172" s="381"/>
      <c r="R5172" s="379"/>
    </row>
    <row r="5173" spans="1:18" x14ac:dyDescent="0.25">
      <c r="A5173" s="378"/>
      <c r="B5173" s="381"/>
      <c r="C5173" s="381"/>
      <c r="D5173" s="381"/>
      <c r="E5173" s="381"/>
      <c r="F5173" s="381"/>
      <c r="G5173" s="381"/>
      <c r="H5173" s="381"/>
      <c r="I5173" s="381"/>
      <c r="J5173" s="381"/>
      <c r="K5173" s="381"/>
      <c r="L5173" s="381"/>
      <c r="M5173" s="381"/>
      <c r="N5173" s="381"/>
      <c r="O5173" s="381"/>
      <c r="P5173" s="381"/>
      <c r="Q5173" s="381"/>
      <c r="R5173" s="379"/>
    </row>
    <row r="5174" spans="1:18" x14ac:dyDescent="0.25">
      <c r="A5174" s="378"/>
      <c r="B5174" s="381"/>
      <c r="C5174" s="381"/>
      <c r="D5174" s="381"/>
      <c r="E5174" s="381"/>
      <c r="F5174" s="381"/>
      <c r="G5174" s="381"/>
      <c r="H5174" s="381"/>
      <c r="I5174" s="381"/>
      <c r="J5174" s="381"/>
      <c r="K5174" s="381"/>
      <c r="L5174" s="381"/>
      <c r="M5174" s="381"/>
      <c r="N5174" s="381"/>
      <c r="O5174" s="381"/>
      <c r="P5174" s="381"/>
      <c r="Q5174" s="381"/>
      <c r="R5174" s="379"/>
    </row>
    <row r="5175" spans="1:18" x14ac:dyDescent="0.25">
      <c r="A5175" s="378"/>
      <c r="B5175" s="381"/>
      <c r="C5175" s="381"/>
      <c r="D5175" s="381"/>
      <c r="E5175" s="381"/>
      <c r="F5175" s="381"/>
      <c r="G5175" s="381"/>
      <c r="H5175" s="381"/>
      <c r="I5175" s="381"/>
      <c r="J5175" s="381"/>
      <c r="K5175" s="381"/>
      <c r="L5175" s="381"/>
      <c r="M5175" s="381"/>
      <c r="N5175" s="381"/>
      <c r="O5175" s="381"/>
      <c r="P5175" s="381"/>
      <c r="Q5175" s="381"/>
      <c r="R5175" s="379"/>
    </row>
    <row r="5176" spans="1:18" x14ac:dyDescent="0.25">
      <c r="A5176" s="378"/>
      <c r="B5176" s="381"/>
      <c r="C5176" s="381"/>
      <c r="D5176" s="381"/>
      <c r="E5176" s="381"/>
      <c r="F5176" s="381"/>
      <c r="G5176" s="381"/>
      <c r="H5176" s="381"/>
      <c r="I5176" s="381"/>
      <c r="J5176" s="381"/>
      <c r="K5176" s="381"/>
      <c r="L5176" s="381"/>
      <c r="M5176" s="381"/>
      <c r="N5176" s="381"/>
      <c r="O5176" s="381"/>
      <c r="P5176" s="381"/>
      <c r="Q5176" s="381"/>
      <c r="R5176" s="379"/>
    </row>
    <row r="5177" spans="1:18" x14ac:dyDescent="0.25">
      <c r="A5177" s="378"/>
      <c r="B5177" s="381"/>
      <c r="C5177" s="381"/>
      <c r="D5177" s="381"/>
      <c r="E5177" s="381"/>
      <c r="F5177" s="381"/>
      <c r="G5177" s="381"/>
      <c r="H5177" s="381"/>
      <c r="I5177" s="381"/>
      <c r="J5177" s="381"/>
      <c r="K5177" s="381"/>
      <c r="L5177" s="381"/>
      <c r="M5177" s="381"/>
      <c r="N5177" s="381"/>
      <c r="O5177" s="381"/>
      <c r="P5177" s="381"/>
      <c r="Q5177" s="381"/>
      <c r="R5177" s="379"/>
    </row>
    <row r="5178" spans="1:18" x14ac:dyDescent="0.25">
      <c r="A5178" s="378"/>
      <c r="B5178" s="381"/>
      <c r="C5178" s="381"/>
      <c r="D5178" s="381"/>
      <c r="E5178" s="381"/>
      <c r="F5178" s="381"/>
      <c r="G5178" s="381"/>
      <c r="H5178" s="381"/>
      <c r="I5178" s="381"/>
      <c r="J5178" s="381"/>
      <c r="K5178" s="381"/>
      <c r="L5178" s="381"/>
      <c r="M5178" s="381"/>
      <c r="N5178" s="381"/>
      <c r="O5178" s="381"/>
      <c r="P5178" s="381"/>
      <c r="Q5178" s="381"/>
      <c r="R5178" s="379"/>
    </row>
    <row r="5179" spans="1:18" x14ac:dyDescent="0.25">
      <c r="A5179" s="378"/>
      <c r="B5179" s="381"/>
      <c r="C5179" s="381"/>
      <c r="D5179" s="381"/>
      <c r="E5179" s="381"/>
      <c r="F5179" s="381"/>
      <c r="G5179" s="381"/>
      <c r="H5179" s="381"/>
      <c r="I5179" s="381"/>
      <c r="J5179" s="381"/>
      <c r="K5179" s="381"/>
      <c r="L5179" s="381"/>
      <c r="M5179" s="381"/>
      <c r="N5179" s="381"/>
      <c r="O5179" s="381"/>
      <c r="P5179" s="381"/>
      <c r="Q5179" s="381"/>
      <c r="R5179" s="379"/>
    </row>
    <row r="5180" spans="1:18" x14ac:dyDescent="0.25">
      <c r="A5180" s="378"/>
      <c r="B5180" s="381"/>
      <c r="C5180" s="381"/>
      <c r="D5180" s="381"/>
      <c r="E5180" s="381"/>
      <c r="F5180" s="381"/>
      <c r="G5180" s="381"/>
      <c r="H5180" s="381"/>
      <c r="I5180" s="381"/>
      <c r="J5180" s="381"/>
      <c r="K5180" s="381"/>
      <c r="L5180" s="381"/>
      <c r="M5180" s="381"/>
      <c r="N5180" s="381"/>
      <c r="O5180" s="381"/>
      <c r="P5180" s="381"/>
      <c r="Q5180" s="381"/>
      <c r="R5180" s="379"/>
    </row>
    <row r="5181" spans="1:18" x14ac:dyDescent="0.25">
      <c r="A5181" s="378"/>
      <c r="B5181" s="381"/>
      <c r="C5181" s="381"/>
      <c r="D5181" s="381"/>
      <c r="E5181" s="381"/>
      <c r="F5181" s="381"/>
      <c r="G5181" s="381"/>
      <c r="H5181" s="381"/>
      <c r="I5181" s="381"/>
      <c r="J5181" s="381"/>
      <c r="K5181" s="381"/>
      <c r="L5181" s="381"/>
      <c r="M5181" s="381"/>
      <c r="N5181" s="381"/>
      <c r="O5181" s="381"/>
      <c r="P5181" s="381"/>
      <c r="Q5181" s="381"/>
      <c r="R5181" s="379"/>
    </row>
    <row r="5182" spans="1:18" x14ac:dyDescent="0.25">
      <c r="A5182" s="378"/>
      <c r="B5182" s="381"/>
      <c r="C5182" s="381"/>
      <c r="D5182" s="381"/>
      <c r="E5182" s="381"/>
      <c r="F5182" s="381"/>
      <c r="G5182" s="381"/>
      <c r="H5182" s="381"/>
      <c r="I5182" s="381"/>
      <c r="J5182" s="381"/>
      <c r="K5182" s="381"/>
      <c r="L5182" s="381"/>
      <c r="M5182" s="381"/>
      <c r="N5182" s="381"/>
      <c r="O5182" s="381"/>
      <c r="P5182" s="381"/>
      <c r="Q5182" s="381"/>
      <c r="R5182" s="379"/>
    </row>
    <row r="5183" spans="1:18" x14ac:dyDescent="0.25">
      <c r="A5183" s="378"/>
      <c r="B5183" s="381"/>
      <c r="C5183" s="381"/>
      <c r="D5183" s="381"/>
      <c r="E5183" s="381"/>
      <c r="F5183" s="381"/>
      <c r="G5183" s="381"/>
      <c r="H5183" s="381"/>
      <c r="I5183" s="381"/>
      <c r="J5183" s="381"/>
      <c r="K5183" s="381"/>
      <c r="L5183" s="381"/>
      <c r="M5183" s="381"/>
      <c r="N5183" s="381"/>
      <c r="O5183" s="381"/>
      <c r="P5183" s="381"/>
      <c r="Q5183" s="381"/>
      <c r="R5183" s="379"/>
    </row>
    <row r="5184" spans="1:18" x14ac:dyDescent="0.25">
      <c r="A5184" s="378"/>
      <c r="B5184" s="381"/>
      <c r="C5184" s="381"/>
      <c r="D5184" s="381"/>
      <c r="E5184" s="381"/>
      <c r="F5184" s="381"/>
      <c r="G5184" s="381"/>
      <c r="H5184" s="381"/>
      <c r="I5184" s="381"/>
      <c r="J5184" s="381"/>
      <c r="K5184" s="381"/>
      <c r="L5184" s="381"/>
      <c r="M5184" s="381"/>
      <c r="N5184" s="381"/>
      <c r="O5184" s="381"/>
      <c r="P5184" s="381"/>
      <c r="Q5184" s="381"/>
      <c r="R5184" s="379"/>
    </row>
    <row r="5185" spans="1:18" x14ac:dyDescent="0.25">
      <c r="A5185" s="378"/>
      <c r="B5185" s="381"/>
      <c r="C5185" s="381"/>
      <c r="D5185" s="381"/>
      <c r="E5185" s="381"/>
      <c r="F5185" s="381"/>
      <c r="G5185" s="381"/>
      <c r="H5185" s="381"/>
      <c r="I5185" s="381"/>
      <c r="J5185" s="381"/>
      <c r="K5185" s="381"/>
      <c r="L5185" s="381"/>
      <c r="M5185" s="381"/>
      <c r="N5185" s="381"/>
      <c r="O5185" s="381"/>
      <c r="P5185" s="381"/>
      <c r="Q5185" s="381"/>
      <c r="R5185" s="379"/>
    </row>
    <row r="5186" spans="1:18" x14ac:dyDescent="0.25">
      <c r="A5186" s="378"/>
      <c r="B5186" s="381"/>
      <c r="C5186" s="381"/>
      <c r="D5186" s="381"/>
      <c r="E5186" s="381"/>
      <c r="F5186" s="381"/>
      <c r="G5186" s="381"/>
      <c r="H5186" s="381"/>
      <c r="I5186" s="381"/>
      <c r="J5186" s="381"/>
      <c r="K5186" s="381"/>
      <c r="L5186" s="381"/>
      <c r="M5186" s="381"/>
      <c r="N5186" s="381"/>
      <c r="O5186" s="381"/>
      <c r="P5186" s="381"/>
      <c r="Q5186" s="381"/>
      <c r="R5186" s="379"/>
    </row>
    <row r="5187" spans="1:18" x14ac:dyDescent="0.25">
      <c r="A5187" s="378"/>
      <c r="B5187" s="381"/>
      <c r="C5187" s="381"/>
      <c r="D5187" s="381"/>
      <c r="E5187" s="381"/>
      <c r="F5187" s="381"/>
      <c r="G5187" s="381"/>
      <c r="H5187" s="381"/>
      <c r="I5187" s="381"/>
      <c r="J5187" s="381"/>
      <c r="K5187" s="381"/>
      <c r="L5187" s="381"/>
      <c r="M5187" s="381"/>
      <c r="N5187" s="381"/>
      <c r="O5187" s="381"/>
      <c r="P5187" s="381"/>
      <c r="Q5187" s="381"/>
      <c r="R5187" s="379"/>
    </row>
    <row r="5188" spans="1:18" x14ac:dyDescent="0.25">
      <c r="A5188" s="378"/>
      <c r="B5188" s="381"/>
      <c r="C5188" s="381"/>
      <c r="D5188" s="381"/>
      <c r="E5188" s="381"/>
      <c r="F5188" s="381"/>
      <c r="G5188" s="381"/>
      <c r="H5188" s="381"/>
      <c r="I5188" s="381"/>
      <c r="J5188" s="381"/>
      <c r="K5188" s="381"/>
      <c r="L5188" s="381"/>
      <c r="M5188" s="381"/>
      <c r="N5188" s="381"/>
      <c r="O5188" s="381"/>
      <c r="P5188" s="381"/>
      <c r="Q5188" s="381"/>
      <c r="R5188" s="379"/>
    </row>
    <row r="5189" spans="1:18" x14ac:dyDescent="0.25">
      <c r="A5189" s="378"/>
      <c r="B5189" s="381"/>
      <c r="C5189" s="381"/>
      <c r="D5189" s="381"/>
      <c r="E5189" s="381"/>
      <c r="F5189" s="381"/>
      <c r="G5189" s="381"/>
      <c r="H5189" s="381"/>
      <c r="I5189" s="381"/>
      <c r="J5189" s="381"/>
      <c r="K5189" s="381"/>
      <c r="L5189" s="381"/>
      <c r="M5189" s="381"/>
      <c r="N5189" s="381"/>
      <c r="O5189" s="381"/>
      <c r="P5189" s="381"/>
      <c r="Q5189" s="381"/>
      <c r="R5189" s="379"/>
    </row>
    <row r="5190" spans="1:18" x14ac:dyDescent="0.25">
      <c r="A5190" s="378"/>
      <c r="B5190" s="381"/>
      <c r="C5190" s="381"/>
      <c r="D5190" s="381"/>
      <c r="E5190" s="381"/>
      <c r="F5190" s="381"/>
      <c r="G5190" s="381"/>
      <c r="H5190" s="381"/>
      <c r="I5190" s="381"/>
      <c r="J5190" s="381"/>
      <c r="K5190" s="381"/>
      <c r="L5190" s="381"/>
      <c r="M5190" s="381"/>
      <c r="N5190" s="381"/>
      <c r="O5190" s="381"/>
      <c r="P5190" s="381"/>
      <c r="Q5190" s="381"/>
      <c r="R5190" s="379"/>
    </row>
    <row r="5191" spans="1:18" x14ac:dyDescent="0.25">
      <c r="A5191" s="378"/>
      <c r="B5191" s="381"/>
      <c r="C5191" s="381"/>
      <c r="D5191" s="381"/>
      <c r="E5191" s="381"/>
      <c r="F5191" s="381"/>
      <c r="G5191" s="381"/>
      <c r="H5191" s="381"/>
      <c r="I5191" s="381"/>
      <c r="J5191" s="381"/>
      <c r="K5191" s="381"/>
      <c r="L5191" s="381"/>
      <c r="M5191" s="381"/>
      <c r="N5191" s="381"/>
      <c r="O5191" s="381"/>
      <c r="P5191" s="381"/>
      <c r="Q5191" s="381"/>
      <c r="R5191" s="379"/>
    </row>
    <row r="5192" spans="1:18" x14ac:dyDescent="0.25">
      <c r="A5192" s="378"/>
      <c r="B5192" s="381"/>
      <c r="C5192" s="381"/>
      <c r="D5192" s="381"/>
      <c r="E5192" s="381"/>
      <c r="F5192" s="381"/>
      <c r="G5192" s="381"/>
      <c r="H5192" s="381"/>
      <c r="I5192" s="381"/>
      <c r="J5192" s="381"/>
      <c r="K5192" s="381"/>
      <c r="L5192" s="381"/>
      <c r="M5192" s="381"/>
      <c r="N5192" s="381"/>
      <c r="O5192" s="381"/>
      <c r="P5192" s="381"/>
      <c r="Q5192" s="381"/>
      <c r="R5192" s="379"/>
    </row>
    <row r="5193" spans="1:18" x14ac:dyDescent="0.25">
      <c r="A5193" s="378"/>
      <c r="B5193" s="381"/>
      <c r="C5193" s="381"/>
      <c r="D5193" s="381"/>
      <c r="E5193" s="381"/>
      <c r="F5193" s="381"/>
      <c r="G5193" s="381"/>
      <c r="H5193" s="381"/>
      <c r="I5193" s="381"/>
      <c r="J5193" s="381"/>
      <c r="K5193" s="381"/>
      <c r="L5193" s="381"/>
      <c r="M5193" s="381"/>
      <c r="N5193" s="381"/>
      <c r="O5193" s="381"/>
      <c r="P5193" s="381"/>
      <c r="Q5193" s="381"/>
      <c r="R5193" s="379"/>
    </row>
    <row r="5194" spans="1:18" x14ac:dyDescent="0.25">
      <c r="A5194" s="378"/>
      <c r="B5194" s="381"/>
      <c r="C5194" s="381"/>
      <c r="D5194" s="381"/>
      <c r="E5194" s="381"/>
      <c r="F5194" s="381"/>
      <c r="G5194" s="381"/>
      <c r="H5194" s="381"/>
      <c r="I5194" s="381"/>
      <c r="J5194" s="381"/>
      <c r="K5194" s="381"/>
      <c r="L5194" s="381"/>
      <c r="M5194" s="381"/>
      <c r="N5194" s="381"/>
      <c r="O5194" s="381"/>
      <c r="P5194" s="381"/>
      <c r="Q5194" s="381"/>
      <c r="R5194" s="379"/>
    </row>
    <row r="5195" spans="1:18" x14ac:dyDescent="0.25">
      <c r="A5195" s="378"/>
      <c r="B5195" s="381"/>
      <c r="C5195" s="381"/>
      <c r="D5195" s="381"/>
      <c r="E5195" s="381"/>
      <c r="F5195" s="381"/>
      <c r="G5195" s="381"/>
      <c r="H5195" s="381"/>
      <c r="I5195" s="381"/>
      <c r="J5195" s="381"/>
      <c r="K5195" s="381"/>
      <c r="L5195" s="381"/>
      <c r="M5195" s="381"/>
      <c r="N5195" s="381"/>
      <c r="O5195" s="381"/>
      <c r="P5195" s="381"/>
      <c r="Q5195" s="381"/>
      <c r="R5195" s="379"/>
    </row>
    <row r="5196" spans="1:18" x14ac:dyDescent="0.25">
      <c r="A5196" s="378"/>
      <c r="B5196" s="381"/>
      <c r="C5196" s="381"/>
      <c r="D5196" s="381"/>
      <c r="E5196" s="381"/>
      <c r="F5196" s="381"/>
      <c r="G5196" s="381"/>
      <c r="H5196" s="381"/>
      <c r="I5196" s="381"/>
      <c r="J5196" s="381"/>
      <c r="K5196" s="381"/>
      <c r="L5196" s="381"/>
      <c r="M5196" s="381"/>
      <c r="N5196" s="381"/>
      <c r="O5196" s="381"/>
      <c r="P5196" s="381"/>
      <c r="Q5196" s="381"/>
      <c r="R5196" s="379"/>
    </row>
    <row r="5197" spans="1:18" x14ac:dyDescent="0.25">
      <c r="A5197" s="378"/>
      <c r="B5197" s="381"/>
      <c r="C5197" s="381"/>
      <c r="D5197" s="381"/>
      <c r="E5197" s="381"/>
      <c r="F5197" s="381"/>
      <c r="G5197" s="381"/>
      <c r="H5197" s="381"/>
      <c r="I5197" s="381"/>
      <c r="J5197" s="381"/>
      <c r="K5197" s="381"/>
      <c r="L5197" s="381"/>
      <c r="M5197" s="381"/>
      <c r="N5197" s="381"/>
      <c r="O5197" s="381"/>
      <c r="P5197" s="381"/>
      <c r="Q5197" s="381"/>
      <c r="R5197" s="379"/>
    </row>
    <row r="5198" spans="1:18" x14ac:dyDescent="0.25">
      <c r="A5198" s="378"/>
      <c r="B5198" s="381"/>
      <c r="C5198" s="381"/>
      <c r="D5198" s="381"/>
      <c r="E5198" s="381"/>
      <c r="F5198" s="381"/>
      <c r="G5198" s="381"/>
      <c r="H5198" s="381"/>
      <c r="I5198" s="381"/>
      <c r="J5198" s="381"/>
      <c r="K5198" s="381"/>
      <c r="L5198" s="381"/>
      <c r="M5198" s="381"/>
      <c r="N5198" s="381"/>
      <c r="O5198" s="381"/>
      <c r="P5198" s="381"/>
      <c r="Q5198" s="381"/>
      <c r="R5198" s="379"/>
    </row>
    <row r="5199" spans="1:18" x14ac:dyDescent="0.25">
      <c r="A5199" s="378"/>
      <c r="B5199" s="381"/>
      <c r="C5199" s="381"/>
      <c r="D5199" s="381"/>
      <c r="E5199" s="381"/>
      <c r="F5199" s="381"/>
      <c r="G5199" s="381"/>
      <c r="H5199" s="381"/>
      <c r="I5199" s="381"/>
      <c r="J5199" s="381"/>
      <c r="K5199" s="381"/>
      <c r="L5199" s="381"/>
      <c r="M5199" s="381"/>
      <c r="N5199" s="381"/>
      <c r="O5199" s="381"/>
      <c r="P5199" s="381"/>
      <c r="Q5199" s="381"/>
      <c r="R5199" s="379"/>
    </row>
    <row r="5200" spans="1:18" x14ac:dyDescent="0.25">
      <c r="A5200" s="378"/>
      <c r="B5200" s="381"/>
      <c r="C5200" s="381"/>
      <c r="D5200" s="381"/>
      <c r="E5200" s="381"/>
      <c r="F5200" s="381"/>
      <c r="G5200" s="381"/>
      <c r="H5200" s="381"/>
      <c r="I5200" s="381"/>
      <c r="J5200" s="381"/>
      <c r="K5200" s="381"/>
      <c r="L5200" s="381"/>
      <c r="M5200" s="381"/>
      <c r="N5200" s="381"/>
      <c r="O5200" s="381"/>
      <c r="P5200" s="381"/>
      <c r="Q5200" s="381"/>
      <c r="R5200" s="379"/>
    </row>
    <row r="5201" spans="1:18" x14ac:dyDescent="0.25">
      <c r="A5201" s="378"/>
      <c r="B5201" s="381"/>
      <c r="C5201" s="381"/>
      <c r="D5201" s="381"/>
      <c r="E5201" s="381"/>
      <c r="F5201" s="381"/>
      <c r="G5201" s="381"/>
      <c r="H5201" s="381"/>
      <c r="I5201" s="381"/>
      <c r="J5201" s="381"/>
      <c r="K5201" s="381"/>
      <c r="L5201" s="381"/>
      <c r="M5201" s="381"/>
      <c r="N5201" s="381"/>
      <c r="O5201" s="381"/>
      <c r="P5201" s="381"/>
      <c r="Q5201" s="381"/>
      <c r="R5201" s="379"/>
    </row>
    <row r="5202" spans="1:18" x14ac:dyDescent="0.25">
      <c r="A5202" s="378"/>
      <c r="B5202" s="381"/>
      <c r="C5202" s="381"/>
      <c r="D5202" s="381"/>
      <c r="E5202" s="381"/>
      <c r="F5202" s="381"/>
      <c r="G5202" s="381"/>
      <c r="H5202" s="381"/>
      <c r="I5202" s="381"/>
      <c r="J5202" s="381"/>
      <c r="K5202" s="381"/>
      <c r="L5202" s="381"/>
      <c r="M5202" s="381"/>
      <c r="N5202" s="381"/>
      <c r="O5202" s="381"/>
      <c r="P5202" s="381"/>
      <c r="Q5202" s="381"/>
      <c r="R5202" s="379"/>
    </row>
    <row r="5203" spans="1:18" x14ac:dyDescent="0.25">
      <c r="A5203" s="378"/>
      <c r="B5203" s="381"/>
      <c r="C5203" s="381"/>
      <c r="D5203" s="381"/>
      <c r="E5203" s="381"/>
      <c r="F5203" s="381"/>
      <c r="G5203" s="381"/>
      <c r="H5203" s="381"/>
      <c r="I5203" s="381"/>
      <c r="J5203" s="381"/>
      <c r="K5203" s="381"/>
      <c r="L5203" s="381"/>
      <c r="M5203" s="381"/>
      <c r="N5203" s="381"/>
      <c r="O5203" s="381"/>
      <c r="P5203" s="381"/>
      <c r="Q5203" s="381"/>
      <c r="R5203" s="379"/>
    </row>
    <row r="5204" spans="1:18" x14ac:dyDescent="0.25">
      <c r="A5204" s="378"/>
      <c r="B5204" s="381"/>
      <c r="C5204" s="381"/>
      <c r="D5204" s="381"/>
      <c r="E5204" s="381"/>
      <c r="F5204" s="381"/>
      <c r="G5204" s="381"/>
      <c r="H5204" s="381"/>
      <c r="I5204" s="381"/>
      <c r="J5204" s="381"/>
      <c r="K5204" s="381"/>
      <c r="L5204" s="381"/>
      <c r="M5204" s="381"/>
      <c r="N5204" s="381"/>
      <c r="O5204" s="381"/>
      <c r="P5204" s="381"/>
      <c r="Q5204" s="381"/>
      <c r="R5204" s="379"/>
    </row>
    <row r="5205" spans="1:18" x14ac:dyDescent="0.25">
      <c r="A5205" s="378"/>
      <c r="B5205" s="381"/>
      <c r="C5205" s="381"/>
      <c r="D5205" s="381"/>
      <c r="E5205" s="381"/>
      <c r="F5205" s="381"/>
      <c r="G5205" s="381"/>
      <c r="H5205" s="381"/>
      <c r="I5205" s="381"/>
      <c r="J5205" s="381"/>
      <c r="K5205" s="381"/>
      <c r="L5205" s="381"/>
      <c r="M5205" s="381"/>
      <c r="N5205" s="381"/>
      <c r="O5205" s="381"/>
      <c r="P5205" s="381"/>
      <c r="Q5205" s="381"/>
      <c r="R5205" s="379"/>
    </row>
    <row r="5206" spans="1:18" x14ac:dyDescent="0.25">
      <c r="A5206" s="378"/>
      <c r="B5206" s="381"/>
      <c r="C5206" s="381"/>
      <c r="D5206" s="381"/>
      <c r="E5206" s="381"/>
      <c r="F5206" s="381"/>
      <c r="G5206" s="381"/>
      <c r="H5206" s="381"/>
      <c r="I5206" s="381"/>
      <c r="J5206" s="381"/>
      <c r="K5206" s="381"/>
      <c r="L5206" s="381"/>
      <c r="M5206" s="381"/>
      <c r="N5206" s="381"/>
      <c r="O5206" s="381"/>
      <c r="P5206" s="381"/>
      <c r="Q5206" s="381"/>
      <c r="R5206" s="379"/>
    </row>
    <row r="5207" spans="1:18" x14ac:dyDescent="0.25">
      <c r="A5207" s="378"/>
      <c r="B5207" s="381"/>
      <c r="C5207" s="381"/>
      <c r="D5207" s="381"/>
      <c r="E5207" s="381"/>
      <c r="F5207" s="381"/>
      <c r="G5207" s="381"/>
      <c r="H5207" s="381"/>
      <c r="I5207" s="381"/>
      <c r="J5207" s="381"/>
      <c r="K5207" s="381"/>
      <c r="L5207" s="381"/>
      <c r="M5207" s="381"/>
      <c r="N5207" s="381"/>
      <c r="O5207" s="381"/>
      <c r="P5207" s="381"/>
      <c r="Q5207" s="381"/>
      <c r="R5207" s="379"/>
    </row>
    <row r="5208" spans="1:18" x14ac:dyDescent="0.25">
      <c r="A5208" s="378"/>
      <c r="B5208" s="381"/>
      <c r="C5208" s="381"/>
      <c r="D5208" s="381"/>
      <c r="E5208" s="381"/>
      <c r="F5208" s="381"/>
      <c r="G5208" s="381"/>
      <c r="H5208" s="381"/>
      <c r="I5208" s="381"/>
      <c r="J5208" s="381"/>
      <c r="K5208" s="381"/>
      <c r="L5208" s="381"/>
      <c r="M5208" s="381"/>
      <c r="N5208" s="381"/>
      <c r="O5208" s="381"/>
      <c r="P5208" s="381"/>
      <c r="Q5208" s="381"/>
      <c r="R5208" s="379"/>
    </row>
    <row r="5209" spans="1:18" x14ac:dyDescent="0.25">
      <c r="A5209" s="378"/>
      <c r="B5209" s="381"/>
      <c r="C5209" s="381"/>
      <c r="D5209" s="381"/>
      <c r="E5209" s="381"/>
      <c r="F5209" s="381"/>
      <c r="G5209" s="381"/>
      <c r="H5209" s="381"/>
      <c r="I5209" s="381"/>
      <c r="J5209" s="381"/>
      <c r="K5209" s="381"/>
      <c r="L5209" s="381"/>
      <c r="M5209" s="381"/>
      <c r="N5209" s="381"/>
      <c r="O5209" s="381"/>
      <c r="P5209" s="381"/>
      <c r="Q5209" s="381"/>
      <c r="R5209" s="379"/>
    </row>
    <row r="5210" spans="1:18" x14ac:dyDescent="0.25">
      <c r="A5210" s="378"/>
      <c r="B5210" s="381"/>
      <c r="C5210" s="381"/>
      <c r="D5210" s="381"/>
      <c r="E5210" s="381"/>
      <c r="F5210" s="381"/>
      <c r="G5210" s="381"/>
      <c r="H5210" s="381"/>
      <c r="I5210" s="381"/>
      <c r="J5210" s="381"/>
      <c r="K5210" s="381"/>
      <c r="L5210" s="381"/>
      <c r="M5210" s="381"/>
      <c r="N5210" s="381"/>
      <c r="O5210" s="381"/>
      <c r="P5210" s="381"/>
      <c r="Q5210" s="381"/>
      <c r="R5210" s="379"/>
    </row>
    <row r="5211" spans="1:18" x14ac:dyDescent="0.25">
      <c r="A5211" s="378"/>
      <c r="B5211" s="381"/>
      <c r="C5211" s="381"/>
      <c r="D5211" s="381"/>
      <c r="E5211" s="381"/>
      <c r="F5211" s="381"/>
      <c r="G5211" s="381"/>
      <c r="H5211" s="381"/>
      <c r="I5211" s="381"/>
      <c r="J5211" s="381"/>
      <c r="K5211" s="381"/>
      <c r="L5211" s="381"/>
      <c r="M5211" s="381"/>
      <c r="N5211" s="381"/>
      <c r="O5211" s="381"/>
      <c r="P5211" s="381"/>
      <c r="Q5211" s="381"/>
      <c r="R5211" s="379"/>
    </row>
    <row r="5212" spans="1:18" x14ac:dyDescent="0.25">
      <c r="A5212" s="378"/>
      <c r="B5212" s="381"/>
      <c r="C5212" s="381"/>
      <c r="D5212" s="381"/>
      <c r="E5212" s="381"/>
      <c r="F5212" s="381"/>
      <c r="G5212" s="381"/>
      <c r="H5212" s="381"/>
      <c r="I5212" s="381"/>
      <c r="J5212" s="381"/>
      <c r="K5212" s="381"/>
      <c r="L5212" s="381"/>
      <c r="M5212" s="381"/>
      <c r="N5212" s="381"/>
      <c r="O5212" s="381"/>
      <c r="P5212" s="381"/>
      <c r="Q5212" s="381"/>
      <c r="R5212" s="379"/>
    </row>
    <row r="5213" spans="1:18" x14ac:dyDescent="0.25">
      <c r="A5213" s="378"/>
      <c r="B5213" s="381"/>
      <c r="C5213" s="381"/>
      <c r="D5213" s="381"/>
      <c r="E5213" s="381"/>
      <c r="F5213" s="381"/>
      <c r="G5213" s="381"/>
      <c r="H5213" s="381"/>
      <c r="I5213" s="381"/>
      <c r="J5213" s="381"/>
      <c r="K5213" s="381"/>
      <c r="L5213" s="381"/>
      <c r="M5213" s="381"/>
      <c r="N5213" s="381"/>
      <c r="O5213" s="381"/>
      <c r="P5213" s="381"/>
      <c r="Q5213" s="381"/>
      <c r="R5213" s="379"/>
    </row>
    <row r="5214" spans="1:18" x14ac:dyDescent="0.25">
      <c r="A5214" s="378"/>
      <c r="B5214" s="381"/>
      <c r="C5214" s="381"/>
      <c r="D5214" s="381"/>
      <c r="E5214" s="381"/>
      <c r="F5214" s="381"/>
      <c r="G5214" s="381"/>
      <c r="H5214" s="381"/>
      <c r="I5214" s="381"/>
      <c r="J5214" s="381"/>
      <c r="K5214" s="381"/>
      <c r="L5214" s="381"/>
      <c r="M5214" s="381"/>
      <c r="N5214" s="381"/>
      <c r="O5214" s="381"/>
      <c r="P5214" s="381"/>
      <c r="Q5214" s="381"/>
      <c r="R5214" s="379"/>
    </row>
    <row r="5215" spans="1:18" x14ac:dyDescent="0.25">
      <c r="A5215" s="378"/>
      <c r="B5215" s="381"/>
      <c r="C5215" s="381"/>
      <c r="D5215" s="381"/>
      <c r="E5215" s="381"/>
      <c r="F5215" s="381"/>
      <c r="G5215" s="381"/>
      <c r="H5215" s="381"/>
      <c r="I5215" s="381"/>
      <c r="J5215" s="381"/>
      <c r="K5215" s="381"/>
      <c r="L5215" s="381"/>
      <c r="M5215" s="381"/>
      <c r="N5215" s="381"/>
      <c r="O5215" s="381"/>
      <c r="P5215" s="381"/>
      <c r="Q5215" s="381"/>
      <c r="R5215" s="379"/>
    </row>
    <row r="5216" spans="1:18" x14ac:dyDescent="0.25">
      <c r="A5216" s="378"/>
      <c r="B5216" s="381"/>
      <c r="C5216" s="381"/>
      <c r="D5216" s="381"/>
      <c r="E5216" s="381"/>
      <c r="F5216" s="381"/>
      <c r="G5216" s="381"/>
      <c r="H5216" s="381"/>
      <c r="I5216" s="381"/>
      <c r="J5216" s="381"/>
      <c r="K5216" s="381"/>
      <c r="L5216" s="381"/>
      <c r="M5216" s="381"/>
      <c r="N5216" s="381"/>
      <c r="O5216" s="381"/>
      <c r="P5216" s="381"/>
      <c r="Q5216" s="381"/>
      <c r="R5216" s="379"/>
    </row>
    <row r="5217" spans="1:18" x14ac:dyDescent="0.25">
      <c r="A5217" s="378"/>
      <c r="B5217" s="381"/>
      <c r="C5217" s="381"/>
      <c r="D5217" s="381"/>
      <c r="E5217" s="381"/>
      <c r="F5217" s="381"/>
      <c r="G5217" s="381"/>
      <c r="H5217" s="381"/>
      <c r="I5217" s="381"/>
      <c r="J5217" s="381"/>
      <c r="K5217" s="381"/>
      <c r="L5217" s="381"/>
      <c r="M5217" s="381"/>
      <c r="N5217" s="381"/>
      <c r="O5217" s="381"/>
      <c r="P5217" s="381"/>
      <c r="Q5217" s="381"/>
      <c r="R5217" s="379"/>
    </row>
    <row r="5218" spans="1:18" x14ac:dyDescent="0.25">
      <c r="A5218" s="378"/>
      <c r="B5218" s="381"/>
      <c r="C5218" s="381"/>
      <c r="D5218" s="381"/>
      <c r="E5218" s="381"/>
      <c r="F5218" s="381"/>
      <c r="G5218" s="381"/>
      <c r="H5218" s="381"/>
      <c r="I5218" s="381"/>
      <c r="J5218" s="381"/>
      <c r="K5218" s="381"/>
      <c r="L5218" s="381"/>
      <c r="M5218" s="381"/>
      <c r="N5218" s="381"/>
      <c r="O5218" s="381"/>
      <c r="P5218" s="381"/>
      <c r="Q5218" s="381"/>
      <c r="R5218" s="379"/>
    </row>
    <row r="5219" spans="1:18" x14ac:dyDescent="0.25">
      <c r="A5219" s="378"/>
      <c r="B5219" s="381"/>
      <c r="C5219" s="381"/>
      <c r="D5219" s="381"/>
      <c r="E5219" s="381"/>
      <c r="F5219" s="381"/>
      <c r="G5219" s="381"/>
      <c r="H5219" s="381"/>
      <c r="I5219" s="381"/>
      <c r="J5219" s="381"/>
      <c r="K5219" s="381"/>
      <c r="L5219" s="381"/>
      <c r="M5219" s="381"/>
      <c r="N5219" s="381"/>
      <c r="O5219" s="381"/>
      <c r="P5219" s="381"/>
      <c r="Q5219" s="381"/>
      <c r="R5219" s="379"/>
    </row>
    <row r="5220" spans="1:18" x14ac:dyDescent="0.25">
      <c r="A5220" s="378"/>
      <c r="B5220" s="381"/>
      <c r="C5220" s="381"/>
      <c r="D5220" s="381"/>
      <c r="E5220" s="381"/>
      <c r="F5220" s="381"/>
      <c r="G5220" s="381"/>
      <c r="H5220" s="381"/>
      <c r="I5220" s="381"/>
      <c r="J5220" s="381"/>
      <c r="K5220" s="381"/>
      <c r="L5220" s="381"/>
      <c r="M5220" s="381"/>
      <c r="N5220" s="381"/>
      <c r="O5220" s="381"/>
      <c r="P5220" s="381"/>
      <c r="Q5220" s="381"/>
      <c r="R5220" s="379"/>
    </row>
    <row r="5221" spans="1:18" x14ac:dyDescent="0.25">
      <c r="A5221" s="378"/>
      <c r="B5221" s="381"/>
      <c r="C5221" s="381"/>
      <c r="D5221" s="381"/>
      <c r="E5221" s="381"/>
      <c r="F5221" s="381"/>
      <c r="G5221" s="381"/>
      <c r="H5221" s="381"/>
      <c r="I5221" s="381"/>
      <c r="J5221" s="381"/>
      <c r="K5221" s="381"/>
      <c r="L5221" s="381"/>
      <c r="M5221" s="381"/>
      <c r="N5221" s="381"/>
      <c r="O5221" s="381"/>
      <c r="P5221" s="381"/>
      <c r="Q5221" s="381"/>
      <c r="R5221" s="379"/>
    </row>
    <row r="5222" spans="1:18" x14ac:dyDescent="0.25">
      <c r="A5222" s="378"/>
      <c r="B5222" s="381"/>
      <c r="C5222" s="381"/>
      <c r="D5222" s="381"/>
      <c r="E5222" s="381"/>
      <c r="F5222" s="381"/>
      <c r="G5222" s="381"/>
      <c r="H5222" s="381"/>
      <c r="I5222" s="381"/>
      <c r="J5222" s="381"/>
      <c r="K5222" s="381"/>
      <c r="L5222" s="381"/>
      <c r="M5222" s="381"/>
      <c r="N5222" s="381"/>
      <c r="O5222" s="381"/>
      <c r="P5222" s="381"/>
      <c r="Q5222" s="381"/>
      <c r="R5222" s="379"/>
    </row>
    <row r="5223" spans="1:18" x14ac:dyDescent="0.25">
      <c r="A5223" s="378"/>
      <c r="B5223" s="381"/>
      <c r="C5223" s="381"/>
      <c r="D5223" s="381"/>
      <c r="E5223" s="381"/>
      <c r="F5223" s="381"/>
      <c r="G5223" s="381"/>
      <c r="H5223" s="381"/>
      <c r="I5223" s="381"/>
      <c r="J5223" s="381"/>
      <c r="K5223" s="381"/>
      <c r="L5223" s="381"/>
      <c r="M5223" s="381"/>
      <c r="N5223" s="381"/>
      <c r="O5223" s="381"/>
      <c r="P5223" s="381"/>
      <c r="Q5223" s="381"/>
      <c r="R5223" s="379"/>
    </row>
    <row r="5224" spans="1:18" x14ac:dyDescent="0.25">
      <c r="A5224" s="378"/>
      <c r="B5224" s="381"/>
      <c r="C5224" s="381"/>
      <c r="D5224" s="381"/>
      <c r="E5224" s="381"/>
      <c r="F5224" s="381"/>
      <c r="G5224" s="381"/>
      <c r="H5224" s="381"/>
      <c r="I5224" s="381"/>
      <c r="J5224" s="381"/>
      <c r="K5224" s="381"/>
      <c r="L5224" s="381"/>
      <c r="M5224" s="381"/>
      <c r="N5224" s="381"/>
      <c r="O5224" s="381"/>
      <c r="P5224" s="381"/>
      <c r="Q5224" s="381"/>
      <c r="R5224" s="379"/>
    </row>
    <row r="5225" spans="1:18" x14ac:dyDescent="0.25">
      <c r="A5225" s="378"/>
      <c r="B5225" s="381"/>
      <c r="C5225" s="381"/>
      <c r="D5225" s="381"/>
      <c r="E5225" s="381"/>
      <c r="F5225" s="381"/>
      <c r="G5225" s="381"/>
      <c r="H5225" s="381"/>
      <c r="I5225" s="381"/>
      <c r="J5225" s="381"/>
      <c r="K5225" s="381"/>
      <c r="L5225" s="381"/>
      <c r="M5225" s="381"/>
      <c r="N5225" s="381"/>
      <c r="O5225" s="381"/>
      <c r="P5225" s="381"/>
      <c r="Q5225" s="381"/>
      <c r="R5225" s="379"/>
    </row>
    <row r="5226" spans="1:18" x14ac:dyDescent="0.25">
      <c r="A5226" s="378"/>
      <c r="B5226" s="381"/>
      <c r="C5226" s="381"/>
      <c r="D5226" s="381"/>
      <c r="E5226" s="381"/>
      <c r="F5226" s="381"/>
      <c r="G5226" s="381"/>
      <c r="H5226" s="381"/>
      <c r="I5226" s="381"/>
      <c r="J5226" s="381"/>
      <c r="K5226" s="381"/>
      <c r="L5226" s="381"/>
      <c r="M5226" s="381"/>
      <c r="N5226" s="381"/>
      <c r="O5226" s="381"/>
      <c r="P5226" s="381"/>
      <c r="Q5226" s="381"/>
      <c r="R5226" s="379"/>
    </row>
    <row r="5227" spans="1:18" x14ac:dyDescent="0.25">
      <c r="A5227" s="378"/>
      <c r="B5227" s="381"/>
      <c r="C5227" s="381"/>
      <c r="D5227" s="381"/>
      <c r="E5227" s="381"/>
      <c r="F5227" s="381"/>
      <c r="G5227" s="381"/>
      <c r="H5227" s="381"/>
      <c r="I5227" s="381"/>
      <c r="J5227" s="381"/>
      <c r="K5227" s="381"/>
      <c r="L5227" s="381"/>
      <c r="M5227" s="381"/>
      <c r="N5227" s="381"/>
      <c r="O5227" s="381"/>
      <c r="P5227" s="381"/>
      <c r="Q5227" s="381"/>
      <c r="R5227" s="379"/>
    </row>
    <row r="5228" spans="1:18" x14ac:dyDescent="0.25">
      <c r="A5228" s="378"/>
      <c r="B5228" s="381"/>
      <c r="C5228" s="381"/>
      <c r="D5228" s="381"/>
      <c r="E5228" s="381"/>
      <c r="F5228" s="381"/>
      <c r="G5228" s="381"/>
      <c r="H5228" s="381"/>
      <c r="I5228" s="381"/>
      <c r="J5228" s="381"/>
      <c r="K5228" s="381"/>
      <c r="L5228" s="381"/>
      <c r="M5228" s="381"/>
      <c r="N5228" s="381"/>
      <c r="O5228" s="381"/>
      <c r="P5228" s="381"/>
      <c r="Q5228" s="381"/>
      <c r="R5228" s="379"/>
    </row>
    <row r="5229" spans="1:18" x14ac:dyDescent="0.25">
      <c r="A5229" s="378"/>
      <c r="B5229" s="381"/>
      <c r="C5229" s="381"/>
      <c r="D5229" s="381"/>
      <c r="E5229" s="381"/>
      <c r="F5229" s="381"/>
      <c r="G5229" s="381"/>
      <c r="H5229" s="381"/>
      <c r="I5229" s="381"/>
      <c r="J5229" s="381"/>
      <c r="K5229" s="381"/>
      <c r="L5229" s="381"/>
      <c r="M5229" s="381"/>
      <c r="N5229" s="381"/>
      <c r="O5229" s="381"/>
      <c r="P5229" s="381"/>
      <c r="Q5229" s="381"/>
      <c r="R5229" s="379"/>
    </row>
    <row r="5230" spans="1:18" x14ac:dyDescent="0.25">
      <c r="A5230" s="378"/>
      <c r="B5230" s="381"/>
      <c r="C5230" s="381"/>
      <c r="D5230" s="381"/>
      <c r="E5230" s="381"/>
      <c r="F5230" s="381"/>
      <c r="G5230" s="381"/>
      <c r="H5230" s="381"/>
      <c r="I5230" s="381"/>
      <c r="J5230" s="381"/>
      <c r="K5230" s="381"/>
      <c r="L5230" s="381"/>
      <c r="M5230" s="381"/>
      <c r="N5230" s="381"/>
      <c r="O5230" s="381"/>
      <c r="P5230" s="381"/>
      <c r="Q5230" s="381"/>
      <c r="R5230" s="379"/>
    </row>
    <row r="5231" spans="1:18" x14ac:dyDescent="0.25">
      <c r="A5231" s="378"/>
      <c r="B5231" s="381"/>
      <c r="C5231" s="381"/>
      <c r="D5231" s="381"/>
      <c r="E5231" s="381"/>
      <c r="F5231" s="381"/>
      <c r="G5231" s="381"/>
      <c r="H5231" s="381"/>
      <c r="I5231" s="381"/>
      <c r="J5231" s="381"/>
      <c r="K5231" s="381"/>
      <c r="L5231" s="381"/>
      <c r="M5231" s="381"/>
      <c r="N5231" s="381"/>
      <c r="O5231" s="381"/>
      <c r="P5231" s="381"/>
      <c r="Q5231" s="381"/>
      <c r="R5231" s="379"/>
    </row>
    <row r="5232" spans="1:18" x14ac:dyDescent="0.25">
      <c r="A5232" s="378"/>
      <c r="B5232" s="381"/>
      <c r="C5232" s="381"/>
      <c r="D5232" s="381"/>
      <c r="E5232" s="381"/>
      <c r="F5232" s="381"/>
      <c r="G5232" s="381"/>
      <c r="H5232" s="381"/>
      <c r="I5232" s="381"/>
      <c r="J5232" s="381"/>
      <c r="K5232" s="381"/>
      <c r="L5232" s="381"/>
      <c r="M5232" s="381"/>
      <c r="N5232" s="381"/>
      <c r="O5232" s="381"/>
      <c r="P5232" s="381"/>
      <c r="Q5232" s="381"/>
      <c r="R5232" s="379"/>
    </row>
    <row r="5233" spans="1:18" x14ac:dyDescent="0.25">
      <c r="A5233" s="378"/>
      <c r="B5233" s="381"/>
      <c r="C5233" s="381"/>
      <c r="D5233" s="381"/>
      <c r="E5233" s="381"/>
      <c r="F5233" s="381"/>
      <c r="G5233" s="381"/>
      <c r="H5233" s="381"/>
      <c r="I5233" s="381"/>
      <c r="J5233" s="381"/>
      <c r="K5233" s="381"/>
      <c r="L5233" s="381"/>
      <c r="M5233" s="381"/>
      <c r="N5233" s="381"/>
      <c r="O5233" s="381"/>
      <c r="P5233" s="381"/>
      <c r="Q5233" s="381"/>
      <c r="R5233" s="379"/>
    </row>
    <row r="5234" spans="1:18" x14ac:dyDescent="0.25">
      <c r="A5234" s="378"/>
      <c r="B5234" s="381"/>
      <c r="C5234" s="381"/>
      <c r="D5234" s="381"/>
      <c r="E5234" s="381"/>
      <c r="F5234" s="381"/>
      <c r="G5234" s="381"/>
      <c r="H5234" s="381"/>
      <c r="I5234" s="381"/>
      <c r="J5234" s="381"/>
      <c r="K5234" s="381"/>
      <c r="L5234" s="381"/>
      <c r="M5234" s="381"/>
      <c r="N5234" s="381"/>
      <c r="O5234" s="381"/>
      <c r="P5234" s="381"/>
      <c r="Q5234" s="381"/>
      <c r="R5234" s="379"/>
    </row>
    <row r="5235" spans="1:18" x14ac:dyDescent="0.25">
      <c r="A5235" s="378"/>
      <c r="B5235" s="381"/>
      <c r="C5235" s="381"/>
      <c r="D5235" s="381"/>
      <c r="E5235" s="381"/>
      <c r="F5235" s="381"/>
      <c r="G5235" s="381"/>
      <c r="H5235" s="381"/>
      <c r="I5235" s="381"/>
      <c r="J5235" s="381"/>
      <c r="K5235" s="381"/>
      <c r="L5235" s="381"/>
      <c r="M5235" s="381"/>
      <c r="N5235" s="381"/>
      <c r="O5235" s="381"/>
      <c r="P5235" s="381"/>
      <c r="Q5235" s="381"/>
      <c r="R5235" s="379"/>
    </row>
    <row r="5236" spans="1:18" x14ac:dyDescent="0.25">
      <c r="A5236" s="378"/>
      <c r="B5236" s="381"/>
      <c r="C5236" s="381"/>
      <c r="D5236" s="381"/>
      <c r="E5236" s="381"/>
      <c r="F5236" s="381"/>
      <c r="G5236" s="381"/>
      <c r="H5236" s="381"/>
      <c r="I5236" s="381"/>
      <c r="J5236" s="381"/>
      <c r="K5236" s="381"/>
      <c r="L5236" s="381"/>
      <c r="M5236" s="381"/>
      <c r="N5236" s="381"/>
      <c r="O5236" s="381"/>
      <c r="P5236" s="381"/>
      <c r="Q5236" s="381"/>
      <c r="R5236" s="379"/>
    </row>
    <row r="5237" spans="1:18" x14ac:dyDescent="0.25">
      <c r="A5237" s="378"/>
      <c r="B5237" s="381"/>
      <c r="C5237" s="381"/>
      <c r="D5237" s="381"/>
      <c r="E5237" s="381"/>
      <c r="F5237" s="381"/>
      <c r="G5237" s="381"/>
      <c r="H5237" s="381"/>
      <c r="I5237" s="381"/>
      <c r="J5237" s="381"/>
      <c r="K5237" s="381"/>
      <c r="L5237" s="381"/>
      <c r="M5237" s="381"/>
      <c r="N5237" s="381"/>
      <c r="O5237" s="381"/>
      <c r="P5237" s="381"/>
      <c r="Q5237" s="381"/>
      <c r="R5237" s="379"/>
    </row>
    <row r="5238" spans="1:18" x14ac:dyDescent="0.25">
      <c r="A5238" s="378"/>
      <c r="B5238" s="381"/>
      <c r="C5238" s="381"/>
      <c r="D5238" s="381"/>
      <c r="E5238" s="381"/>
      <c r="F5238" s="381"/>
      <c r="G5238" s="381"/>
      <c r="H5238" s="381"/>
      <c r="I5238" s="381"/>
      <c r="J5238" s="381"/>
      <c r="K5238" s="381"/>
      <c r="L5238" s="381"/>
      <c r="M5238" s="381"/>
      <c r="N5238" s="381"/>
      <c r="O5238" s="381"/>
      <c r="P5238" s="381"/>
      <c r="Q5238" s="381"/>
      <c r="R5238" s="379"/>
    </row>
    <row r="5239" spans="1:18" x14ac:dyDescent="0.25">
      <c r="A5239" s="378"/>
      <c r="B5239" s="381"/>
      <c r="C5239" s="381"/>
      <c r="D5239" s="381"/>
      <c r="E5239" s="381"/>
      <c r="F5239" s="381"/>
      <c r="G5239" s="381"/>
      <c r="H5239" s="381"/>
      <c r="I5239" s="381"/>
      <c r="J5239" s="381"/>
      <c r="K5239" s="381"/>
      <c r="L5239" s="381"/>
      <c r="M5239" s="381"/>
      <c r="N5239" s="381"/>
      <c r="O5239" s="381"/>
      <c r="P5239" s="381"/>
      <c r="Q5239" s="381"/>
      <c r="R5239" s="379"/>
    </row>
    <row r="5240" spans="1:18" x14ac:dyDescent="0.25">
      <c r="A5240" s="378"/>
      <c r="B5240" s="381"/>
      <c r="C5240" s="381"/>
      <c r="D5240" s="381"/>
      <c r="E5240" s="381"/>
      <c r="F5240" s="381"/>
      <c r="G5240" s="381"/>
      <c r="H5240" s="381"/>
      <c r="I5240" s="381"/>
      <c r="J5240" s="381"/>
      <c r="K5240" s="381"/>
      <c r="L5240" s="381"/>
      <c r="M5240" s="381"/>
      <c r="N5240" s="381"/>
      <c r="O5240" s="381"/>
      <c r="P5240" s="381"/>
      <c r="Q5240" s="381"/>
      <c r="R5240" s="379"/>
    </row>
    <row r="5241" spans="1:18" x14ac:dyDescent="0.25">
      <c r="A5241" s="378"/>
      <c r="B5241" s="381"/>
      <c r="C5241" s="381"/>
      <c r="D5241" s="381"/>
      <c r="E5241" s="381"/>
      <c r="F5241" s="381"/>
      <c r="G5241" s="381"/>
      <c r="H5241" s="381"/>
      <c r="I5241" s="381"/>
      <c r="J5241" s="381"/>
      <c r="K5241" s="381"/>
      <c r="L5241" s="381"/>
      <c r="M5241" s="381"/>
      <c r="N5241" s="381"/>
      <c r="O5241" s="381"/>
      <c r="P5241" s="381"/>
      <c r="Q5241" s="381"/>
      <c r="R5241" s="379"/>
    </row>
    <row r="5242" spans="1:18" x14ac:dyDescent="0.25">
      <c r="A5242" s="378"/>
      <c r="B5242" s="381"/>
      <c r="C5242" s="381"/>
      <c r="D5242" s="381"/>
      <c r="E5242" s="381"/>
      <c r="F5242" s="381"/>
      <c r="G5242" s="381"/>
      <c r="H5242" s="381"/>
      <c r="I5242" s="381"/>
      <c r="J5242" s="381"/>
      <c r="K5242" s="381"/>
      <c r="L5242" s="381"/>
      <c r="M5242" s="381"/>
      <c r="N5242" s="381"/>
      <c r="O5242" s="381"/>
      <c r="P5242" s="381"/>
      <c r="Q5242" s="381"/>
      <c r="R5242" s="379"/>
    </row>
    <row r="5243" spans="1:18" x14ac:dyDescent="0.25">
      <c r="A5243" s="378"/>
      <c r="B5243" s="381"/>
      <c r="C5243" s="381"/>
      <c r="D5243" s="381"/>
      <c r="E5243" s="381"/>
      <c r="F5243" s="381"/>
      <c r="G5243" s="381"/>
      <c r="H5243" s="381"/>
      <c r="I5243" s="381"/>
      <c r="J5243" s="381"/>
      <c r="K5243" s="381"/>
      <c r="L5243" s="381"/>
      <c r="M5243" s="381"/>
      <c r="N5243" s="381"/>
      <c r="O5243" s="381"/>
      <c r="P5243" s="381"/>
      <c r="Q5243" s="381"/>
      <c r="R5243" s="379"/>
    </row>
    <row r="5244" spans="1:18" x14ac:dyDescent="0.25">
      <c r="A5244" s="378"/>
      <c r="B5244" s="381"/>
      <c r="C5244" s="381"/>
      <c r="D5244" s="381"/>
      <c r="E5244" s="381"/>
      <c r="F5244" s="381"/>
      <c r="G5244" s="381"/>
      <c r="H5244" s="381"/>
      <c r="I5244" s="381"/>
      <c r="J5244" s="381"/>
      <c r="K5244" s="381"/>
      <c r="L5244" s="381"/>
      <c r="M5244" s="381"/>
      <c r="N5244" s="381"/>
      <c r="O5244" s="381"/>
      <c r="P5244" s="381"/>
      <c r="Q5244" s="381"/>
      <c r="R5244" s="379"/>
    </row>
    <row r="5245" spans="1:18" x14ac:dyDescent="0.25">
      <c r="A5245" s="378"/>
      <c r="B5245" s="381"/>
      <c r="C5245" s="381"/>
      <c r="D5245" s="381"/>
      <c r="E5245" s="381"/>
      <c r="F5245" s="381"/>
      <c r="G5245" s="381"/>
      <c r="H5245" s="381"/>
      <c r="I5245" s="381"/>
      <c r="J5245" s="381"/>
      <c r="K5245" s="381"/>
      <c r="L5245" s="381"/>
      <c r="M5245" s="381"/>
      <c r="N5245" s="381"/>
      <c r="O5245" s="381"/>
      <c r="P5245" s="381"/>
      <c r="Q5245" s="381"/>
      <c r="R5245" s="379"/>
    </row>
    <row r="5246" spans="1:18" x14ac:dyDescent="0.25">
      <c r="A5246" s="378"/>
      <c r="B5246" s="381"/>
      <c r="C5246" s="381"/>
      <c r="D5246" s="381"/>
      <c r="E5246" s="381"/>
      <c r="F5246" s="381"/>
      <c r="G5246" s="381"/>
      <c r="H5246" s="381"/>
      <c r="I5246" s="381"/>
      <c r="J5246" s="381"/>
      <c r="K5246" s="381"/>
      <c r="L5246" s="381"/>
      <c r="M5246" s="381"/>
      <c r="N5246" s="381"/>
      <c r="O5246" s="381"/>
      <c r="P5246" s="381"/>
      <c r="Q5246" s="381"/>
      <c r="R5246" s="379"/>
    </row>
    <row r="5247" spans="1:18" x14ac:dyDescent="0.25">
      <c r="A5247" s="378"/>
      <c r="B5247" s="381"/>
      <c r="C5247" s="381"/>
      <c r="D5247" s="381"/>
      <c r="E5247" s="381"/>
      <c r="F5247" s="381"/>
      <c r="G5247" s="381"/>
      <c r="H5247" s="381"/>
      <c r="I5247" s="381"/>
      <c r="J5247" s="381"/>
      <c r="K5247" s="381"/>
      <c r="L5247" s="381"/>
      <c r="M5247" s="381"/>
      <c r="N5247" s="381"/>
      <c r="O5247" s="381"/>
      <c r="P5247" s="381"/>
      <c r="Q5247" s="381"/>
      <c r="R5247" s="379"/>
    </row>
    <row r="5248" spans="1:18" x14ac:dyDescent="0.25">
      <c r="A5248" s="378"/>
      <c r="B5248" s="381"/>
      <c r="C5248" s="381"/>
      <c r="D5248" s="381"/>
      <c r="E5248" s="381"/>
      <c r="F5248" s="381"/>
      <c r="G5248" s="381"/>
      <c r="H5248" s="381"/>
      <c r="I5248" s="381"/>
      <c r="J5248" s="381"/>
      <c r="K5248" s="381"/>
      <c r="L5248" s="381"/>
      <c r="M5248" s="381"/>
      <c r="N5248" s="381"/>
      <c r="O5248" s="381"/>
      <c r="P5248" s="381"/>
      <c r="Q5248" s="381"/>
      <c r="R5248" s="379"/>
    </row>
    <row r="5249" spans="1:18" x14ac:dyDescent="0.25">
      <c r="A5249" s="378"/>
      <c r="B5249" s="381"/>
      <c r="C5249" s="381"/>
      <c r="D5249" s="381"/>
      <c r="E5249" s="381"/>
      <c r="F5249" s="381"/>
      <c r="G5249" s="381"/>
      <c r="H5249" s="381"/>
      <c r="I5249" s="381"/>
      <c r="J5249" s="381"/>
      <c r="K5249" s="381"/>
      <c r="L5249" s="381"/>
      <c r="M5249" s="381"/>
      <c r="N5249" s="381"/>
      <c r="O5249" s="381"/>
      <c r="P5249" s="381"/>
      <c r="Q5249" s="381"/>
      <c r="R5249" s="379"/>
    </row>
    <row r="5250" spans="1:18" x14ac:dyDescent="0.25">
      <c r="A5250" s="378"/>
      <c r="B5250" s="381"/>
      <c r="C5250" s="381"/>
      <c r="D5250" s="381"/>
      <c r="E5250" s="381"/>
      <c r="F5250" s="381"/>
      <c r="G5250" s="381"/>
      <c r="H5250" s="381"/>
      <c r="I5250" s="381"/>
      <c r="J5250" s="381"/>
      <c r="K5250" s="381"/>
      <c r="L5250" s="381"/>
      <c r="M5250" s="381"/>
      <c r="N5250" s="381"/>
      <c r="O5250" s="381"/>
      <c r="P5250" s="381"/>
      <c r="Q5250" s="381"/>
      <c r="R5250" s="379"/>
    </row>
    <row r="5251" spans="1:18" x14ac:dyDescent="0.25">
      <c r="A5251" s="378"/>
      <c r="B5251" s="381"/>
      <c r="C5251" s="381"/>
      <c r="D5251" s="381"/>
      <c r="E5251" s="381"/>
      <c r="F5251" s="381"/>
      <c r="G5251" s="381"/>
      <c r="H5251" s="381"/>
      <c r="I5251" s="381"/>
      <c r="J5251" s="381"/>
      <c r="K5251" s="381"/>
      <c r="L5251" s="381"/>
      <c r="M5251" s="381"/>
      <c r="N5251" s="381"/>
      <c r="O5251" s="381"/>
      <c r="P5251" s="381"/>
      <c r="Q5251" s="381"/>
      <c r="R5251" s="379"/>
    </row>
    <row r="5252" spans="1:18" x14ac:dyDescent="0.25">
      <c r="A5252" s="378"/>
      <c r="B5252" s="381"/>
      <c r="C5252" s="381"/>
      <c r="D5252" s="381"/>
      <c r="E5252" s="381"/>
      <c r="F5252" s="381"/>
      <c r="G5252" s="381"/>
      <c r="H5252" s="381"/>
      <c r="I5252" s="381"/>
      <c r="J5252" s="381"/>
      <c r="K5252" s="381"/>
      <c r="L5252" s="381"/>
      <c r="M5252" s="381"/>
      <c r="N5252" s="381"/>
      <c r="O5252" s="381"/>
      <c r="P5252" s="381"/>
      <c r="Q5252" s="381"/>
      <c r="R5252" s="379"/>
    </row>
    <row r="5253" spans="1:18" x14ac:dyDescent="0.25">
      <c r="A5253" s="378"/>
      <c r="B5253" s="381"/>
      <c r="C5253" s="381"/>
      <c r="D5253" s="381"/>
      <c r="E5253" s="381"/>
      <c r="F5253" s="381"/>
      <c r="G5253" s="381"/>
      <c r="H5253" s="381"/>
      <c r="I5253" s="381"/>
      <c r="J5253" s="381"/>
      <c r="K5253" s="381"/>
      <c r="L5253" s="381"/>
      <c r="M5253" s="381"/>
      <c r="N5253" s="381"/>
      <c r="O5253" s="381"/>
      <c r="P5253" s="381"/>
      <c r="Q5253" s="381"/>
      <c r="R5253" s="379"/>
    </row>
    <row r="5254" spans="1:18" x14ac:dyDescent="0.25">
      <c r="A5254" s="378"/>
      <c r="B5254" s="381"/>
      <c r="C5254" s="381"/>
      <c r="D5254" s="381"/>
      <c r="E5254" s="381"/>
      <c r="F5254" s="381"/>
      <c r="G5254" s="381"/>
      <c r="H5254" s="381"/>
      <c r="I5254" s="381"/>
      <c r="J5254" s="381"/>
      <c r="K5254" s="381"/>
      <c r="L5254" s="381"/>
      <c r="M5254" s="381"/>
      <c r="N5254" s="381"/>
      <c r="O5254" s="381"/>
      <c r="P5254" s="381"/>
      <c r="Q5254" s="381"/>
      <c r="R5254" s="379"/>
    </row>
    <row r="5255" spans="1:18" x14ac:dyDescent="0.25">
      <c r="A5255" s="378"/>
      <c r="B5255" s="381"/>
      <c r="C5255" s="381"/>
      <c r="D5255" s="381"/>
      <c r="E5255" s="381"/>
      <c r="F5255" s="381"/>
      <c r="G5255" s="381"/>
      <c r="H5255" s="381"/>
      <c r="I5255" s="381"/>
      <c r="J5255" s="381"/>
      <c r="K5255" s="381"/>
      <c r="L5255" s="381"/>
      <c r="M5255" s="381"/>
      <c r="N5255" s="381"/>
      <c r="O5255" s="381"/>
      <c r="P5255" s="381"/>
      <c r="Q5255" s="381"/>
      <c r="R5255" s="379"/>
    </row>
    <row r="5256" spans="1:18" x14ac:dyDescent="0.25">
      <c r="A5256" s="378"/>
      <c r="B5256" s="381"/>
      <c r="C5256" s="381"/>
      <c r="D5256" s="381"/>
      <c r="E5256" s="381"/>
      <c r="F5256" s="381"/>
      <c r="G5256" s="381"/>
      <c r="H5256" s="381"/>
      <c r="I5256" s="381"/>
      <c r="J5256" s="381"/>
      <c r="K5256" s="381"/>
      <c r="L5256" s="381"/>
      <c r="M5256" s="381"/>
      <c r="N5256" s="381"/>
      <c r="O5256" s="381"/>
      <c r="P5256" s="381"/>
      <c r="Q5256" s="381"/>
      <c r="R5256" s="379"/>
    </row>
    <row r="5257" spans="1:18" x14ac:dyDescent="0.25">
      <c r="A5257" s="378"/>
      <c r="B5257" s="381"/>
      <c r="C5257" s="381"/>
      <c r="D5257" s="381"/>
      <c r="E5257" s="381"/>
      <c r="F5257" s="381"/>
      <c r="G5257" s="381"/>
      <c r="H5257" s="381"/>
      <c r="I5257" s="381"/>
      <c r="J5257" s="381"/>
      <c r="K5257" s="381"/>
      <c r="L5257" s="381"/>
      <c r="M5257" s="381"/>
      <c r="N5257" s="381"/>
      <c r="O5257" s="381"/>
      <c r="P5257" s="381"/>
      <c r="Q5257" s="381"/>
      <c r="R5257" s="379"/>
    </row>
    <row r="5258" spans="1:18" x14ac:dyDescent="0.25">
      <c r="A5258" s="378"/>
      <c r="B5258" s="381"/>
      <c r="C5258" s="381"/>
      <c r="D5258" s="381"/>
      <c r="E5258" s="381"/>
      <c r="F5258" s="381"/>
      <c r="G5258" s="381"/>
      <c r="H5258" s="381"/>
      <c r="I5258" s="381"/>
      <c r="J5258" s="381"/>
      <c r="K5258" s="381"/>
      <c r="L5258" s="381"/>
      <c r="M5258" s="381"/>
      <c r="N5258" s="381"/>
      <c r="O5258" s="381"/>
      <c r="P5258" s="381"/>
      <c r="Q5258" s="381"/>
      <c r="R5258" s="379"/>
    </row>
    <row r="5259" spans="1:18" x14ac:dyDescent="0.25">
      <c r="A5259" s="378"/>
      <c r="B5259" s="381"/>
      <c r="C5259" s="381"/>
      <c r="D5259" s="381"/>
      <c r="E5259" s="381"/>
      <c r="F5259" s="381"/>
      <c r="G5259" s="381"/>
      <c r="H5259" s="381"/>
      <c r="I5259" s="381"/>
      <c r="J5259" s="381"/>
      <c r="K5259" s="381"/>
      <c r="L5259" s="381"/>
      <c r="M5259" s="381"/>
      <c r="N5259" s="381"/>
      <c r="O5259" s="381"/>
      <c r="P5259" s="381"/>
      <c r="Q5259" s="381"/>
      <c r="R5259" s="379"/>
    </row>
    <row r="5260" spans="1:18" x14ac:dyDescent="0.25">
      <c r="A5260" s="378"/>
      <c r="B5260" s="381"/>
      <c r="C5260" s="381"/>
      <c r="D5260" s="381"/>
      <c r="E5260" s="381"/>
      <c r="F5260" s="381"/>
      <c r="G5260" s="381"/>
      <c r="H5260" s="381"/>
      <c r="I5260" s="381"/>
      <c r="J5260" s="381"/>
      <c r="K5260" s="381"/>
      <c r="L5260" s="381"/>
      <c r="M5260" s="381"/>
      <c r="N5260" s="381"/>
      <c r="O5260" s="381"/>
      <c r="P5260" s="381"/>
      <c r="Q5260" s="381"/>
      <c r="R5260" s="379"/>
    </row>
    <row r="5261" spans="1:18" x14ac:dyDescent="0.25">
      <c r="A5261" s="378"/>
      <c r="B5261" s="381"/>
      <c r="C5261" s="381"/>
      <c r="D5261" s="381"/>
      <c r="E5261" s="381"/>
      <c r="F5261" s="381"/>
      <c r="G5261" s="381"/>
      <c r="H5261" s="381"/>
      <c r="I5261" s="381"/>
      <c r="J5261" s="381"/>
      <c r="K5261" s="381"/>
      <c r="L5261" s="381"/>
      <c r="M5261" s="381"/>
      <c r="N5261" s="381"/>
      <c r="O5261" s="381"/>
      <c r="P5261" s="381"/>
      <c r="Q5261" s="381"/>
      <c r="R5261" s="379"/>
    </row>
    <row r="5262" spans="1:18" x14ac:dyDescent="0.25">
      <c r="A5262" s="378"/>
      <c r="B5262" s="381"/>
      <c r="C5262" s="381"/>
      <c r="D5262" s="381"/>
      <c r="E5262" s="381"/>
      <c r="F5262" s="381"/>
      <c r="G5262" s="381"/>
      <c r="H5262" s="381"/>
      <c r="I5262" s="381"/>
      <c r="J5262" s="381"/>
      <c r="K5262" s="381"/>
      <c r="L5262" s="381"/>
      <c r="M5262" s="381"/>
      <c r="N5262" s="381"/>
      <c r="O5262" s="381"/>
      <c r="P5262" s="381"/>
      <c r="Q5262" s="381"/>
      <c r="R5262" s="379"/>
    </row>
    <row r="5263" spans="1:18" x14ac:dyDescent="0.25">
      <c r="A5263" s="378"/>
      <c r="B5263" s="381"/>
      <c r="C5263" s="381"/>
      <c r="D5263" s="381"/>
      <c r="E5263" s="381"/>
      <c r="F5263" s="381"/>
      <c r="G5263" s="381"/>
      <c r="H5263" s="381"/>
      <c r="I5263" s="381"/>
      <c r="J5263" s="381"/>
      <c r="K5263" s="381"/>
      <c r="L5263" s="381"/>
      <c r="M5263" s="381"/>
      <c r="N5263" s="381"/>
      <c r="O5263" s="381"/>
      <c r="P5263" s="381"/>
      <c r="Q5263" s="381"/>
      <c r="R5263" s="379"/>
    </row>
    <row r="5264" spans="1:18" x14ac:dyDescent="0.25">
      <c r="A5264" s="378"/>
      <c r="B5264" s="381"/>
      <c r="C5264" s="381"/>
      <c r="D5264" s="381"/>
      <c r="E5264" s="381"/>
      <c r="F5264" s="381"/>
      <c r="G5264" s="381"/>
      <c r="H5264" s="381"/>
      <c r="I5264" s="381"/>
      <c r="J5264" s="381"/>
      <c r="K5264" s="381"/>
      <c r="L5264" s="381"/>
      <c r="M5264" s="381"/>
      <c r="N5264" s="381"/>
      <c r="O5264" s="381"/>
      <c r="P5264" s="381"/>
      <c r="Q5264" s="381"/>
      <c r="R5264" s="379"/>
    </row>
    <row r="5265" spans="1:18" x14ac:dyDescent="0.25">
      <c r="A5265" s="378"/>
      <c r="B5265" s="381"/>
      <c r="C5265" s="381"/>
      <c r="D5265" s="381"/>
      <c r="E5265" s="381"/>
      <c r="F5265" s="381"/>
      <c r="G5265" s="381"/>
      <c r="H5265" s="381"/>
      <c r="I5265" s="381"/>
      <c r="J5265" s="381"/>
      <c r="K5265" s="381"/>
      <c r="L5265" s="381"/>
      <c r="M5265" s="381"/>
      <c r="N5265" s="381"/>
      <c r="O5265" s="381"/>
      <c r="P5265" s="381"/>
      <c r="Q5265" s="381"/>
      <c r="R5265" s="379"/>
    </row>
    <row r="5266" spans="1:18" x14ac:dyDescent="0.25">
      <c r="A5266" s="378"/>
      <c r="B5266" s="381"/>
      <c r="C5266" s="381"/>
      <c r="D5266" s="381"/>
      <c r="E5266" s="381"/>
      <c r="F5266" s="381"/>
      <c r="G5266" s="381"/>
      <c r="H5266" s="381"/>
      <c r="I5266" s="381"/>
      <c r="J5266" s="381"/>
      <c r="K5266" s="381"/>
      <c r="L5266" s="381"/>
      <c r="M5266" s="381"/>
      <c r="N5266" s="381"/>
      <c r="O5266" s="381"/>
      <c r="P5266" s="381"/>
      <c r="Q5266" s="381"/>
      <c r="R5266" s="379"/>
    </row>
    <row r="5267" spans="1:18" x14ac:dyDescent="0.25">
      <c r="A5267" s="378"/>
      <c r="B5267" s="381"/>
      <c r="C5267" s="381"/>
      <c r="D5267" s="381"/>
      <c r="E5267" s="381"/>
      <c r="F5267" s="381"/>
      <c r="G5267" s="381"/>
      <c r="H5267" s="381"/>
      <c r="I5267" s="381"/>
      <c r="J5267" s="381"/>
      <c r="K5267" s="381"/>
      <c r="L5267" s="381"/>
      <c r="M5267" s="381"/>
      <c r="N5267" s="381"/>
      <c r="O5267" s="381"/>
      <c r="P5267" s="381"/>
      <c r="Q5267" s="381"/>
      <c r="R5267" s="379"/>
    </row>
    <row r="5268" spans="1:18" x14ac:dyDescent="0.25">
      <c r="A5268" s="378"/>
      <c r="B5268" s="381"/>
      <c r="C5268" s="381"/>
      <c r="D5268" s="381"/>
      <c r="E5268" s="381"/>
      <c r="F5268" s="381"/>
      <c r="G5268" s="381"/>
      <c r="H5268" s="381"/>
      <c r="I5268" s="381"/>
      <c r="J5268" s="381"/>
      <c r="K5268" s="381"/>
      <c r="L5268" s="381"/>
      <c r="M5268" s="381"/>
      <c r="N5268" s="381"/>
      <c r="O5268" s="381"/>
      <c r="P5268" s="381"/>
      <c r="Q5268" s="381"/>
      <c r="R5268" s="379"/>
    </row>
    <row r="5269" spans="1:18" x14ac:dyDescent="0.25">
      <c r="A5269" s="378"/>
      <c r="B5269" s="381"/>
      <c r="C5269" s="381"/>
      <c r="D5269" s="381"/>
      <c r="E5269" s="381"/>
      <c r="F5269" s="381"/>
      <c r="G5269" s="381"/>
      <c r="H5269" s="381"/>
      <c r="I5269" s="381"/>
      <c r="J5269" s="381"/>
      <c r="K5269" s="381"/>
      <c r="L5269" s="381"/>
      <c r="M5269" s="381"/>
      <c r="N5269" s="381"/>
      <c r="O5269" s="381"/>
      <c r="P5269" s="381"/>
      <c r="Q5269" s="381"/>
      <c r="R5269" s="379"/>
    </row>
    <row r="5270" spans="1:18" x14ac:dyDescent="0.25">
      <c r="A5270" s="378"/>
      <c r="B5270" s="381"/>
      <c r="C5270" s="381"/>
      <c r="D5270" s="381"/>
      <c r="E5270" s="381"/>
      <c r="F5270" s="381"/>
      <c r="G5270" s="381"/>
      <c r="H5270" s="381"/>
      <c r="I5270" s="381"/>
      <c r="J5270" s="381"/>
      <c r="K5270" s="381"/>
      <c r="L5270" s="381"/>
      <c r="M5270" s="381"/>
      <c r="N5270" s="381"/>
      <c r="O5270" s="381"/>
      <c r="P5270" s="381"/>
      <c r="Q5270" s="381"/>
      <c r="R5270" s="379"/>
    </row>
    <row r="5271" spans="1:18" x14ac:dyDescent="0.25">
      <c r="A5271" s="378"/>
      <c r="B5271" s="381"/>
      <c r="C5271" s="381"/>
      <c r="D5271" s="381"/>
      <c r="E5271" s="381"/>
      <c r="F5271" s="381"/>
      <c r="G5271" s="381"/>
      <c r="H5271" s="381"/>
      <c r="I5271" s="381"/>
      <c r="J5271" s="381"/>
      <c r="K5271" s="381"/>
      <c r="L5271" s="381"/>
      <c r="M5271" s="381"/>
      <c r="N5271" s="381"/>
      <c r="O5271" s="381"/>
      <c r="P5271" s="381"/>
      <c r="Q5271" s="381"/>
      <c r="R5271" s="379"/>
    </row>
    <row r="5272" spans="1:18" x14ac:dyDescent="0.25">
      <c r="A5272" s="378"/>
      <c r="B5272" s="381"/>
      <c r="C5272" s="381"/>
      <c r="D5272" s="381"/>
      <c r="E5272" s="381"/>
      <c r="F5272" s="381"/>
      <c r="G5272" s="381"/>
      <c r="H5272" s="381"/>
      <c r="I5272" s="381"/>
      <c r="J5272" s="381"/>
      <c r="K5272" s="381"/>
      <c r="L5272" s="381"/>
      <c r="M5272" s="381"/>
      <c r="N5272" s="381"/>
      <c r="O5272" s="381"/>
      <c r="P5272" s="381"/>
      <c r="Q5272" s="381"/>
      <c r="R5272" s="379"/>
    </row>
    <row r="5273" spans="1:18" x14ac:dyDescent="0.25">
      <c r="A5273" s="378"/>
      <c r="B5273" s="381"/>
      <c r="C5273" s="381"/>
      <c r="D5273" s="381"/>
      <c r="E5273" s="381"/>
      <c r="F5273" s="381"/>
      <c r="G5273" s="381"/>
      <c r="H5273" s="381"/>
      <c r="I5273" s="381"/>
      <c r="J5273" s="381"/>
      <c r="K5273" s="381"/>
      <c r="L5273" s="381"/>
      <c r="M5273" s="381"/>
      <c r="N5273" s="381"/>
      <c r="O5273" s="381"/>
      <c r="P5273" s="381"/>
      <c r="Q5273" s="381"/>
      <c r="R5273" s="379"/>
    </row>
    <row r="5274" spans="1:18" x14ac:dyDescent="0.25">
      <c r="A5274" s="378"/>
      <c r="B5274" s="381"/>
      <c r="C5274" s="381"/>
      <c r="D5274" s="381"/>
      <c r="E5274" s="381"/>
      <c r="F5274" s="381"/>
      <c r="G5274" s="381"/>
      <c r="H5274" s="381"/>
      <c r="I5274" s="381"/>
      <c r="J5274" s="381"/>
      <c r="K5274" s="381"/>
      <c r="L5274" s="381"/>
      <c r="M5274" s="381"/>
      <c r="N5274" s="381"/>
      <c r="O5274" s="381"/>
      <c r="P5274" s="381"/>
      <c r="Q5274" s="381"/>
      <c r="R5274" s="379"/>
    </row>
    <row r="5275" spans="1:18" x14ac:dyDescent="0.25">
      <c r="A5275" s="378"/>
      <c r="B5275" s="381"/>
      <c r="C5275" s="381"/>
      <c r="D5275" s="381"/>
      <c r="E5275" s="381"/>
      <c r="F5275" s="381"/>
      <c r="G5275" s="381"/>
      <c r="H5275" s="381"/>
      <c r="I5275" s="381"/>
      <c r="J5275" s="381"/>
      <c r="K5275" s="381"/>
      <c r="L5275" s="381"/>
      <c r="M5275" s="381"/>
      <c r="N5275" s="381"/>
      <c r="O5275" s="381"/>
      <c r="P5275" s="381"/>
      <c r="Q5275" s="381"/>
      <c r="R5275" s="379"/>
    </row>
    <row r="5276" spans="1:18" x14ac:dyDescent="0.25">
      <c r="A5276" s="378"/>
      <c r="B5276" s="381"/>
      <c r="C5276" s="381"/>
      <c r="D5276" s="381"/>
      <c r="E5276" s="381"/>
      <c r="F5276" s="381"/>
      <c r="G5276" s="381"/>
      <c r="H5276" s="381"/>
      <c r="I5276" s="381"/>
      <c r="J5276" s="381"/>
      <c r="K5276" s="381"/>
      <c r="L5276" s="381"/>
      <c r="M5276" s="381"/>
      <c r="N5276" s="381"/>
      <c r="O5276" s="381"/>
      <c r="P5276" s="381"/>
      <c r="Q5276" s="381"/>
      <c r="R5276" s="379"/>
    </row>
    <row r="5277" spans="1:18" x14ac:dyDescent="0.25">
      <c r="A5277" s="378"/>
      <c r="B5277" s="381"/>
      <c r="C5277" s="381"/>
      <c r="D5277" s="381"/>
      <c r="E5277" s="381"/>
      <c r="F5277" s="381"/>
      <c r="G5277" s="381"/>
      <c r="H5277" s="381"/>
      <c r="I5277" s="381"/>
      <c r="J5277" s="381"/>
      <c r="K5277" s="381"/>
      <c r="L5277" s="381"/>
      <c r="M5277" s="381"/>
      <c r="N5277" s="381"/>
      <c r="O5277" s="381"/>
      <c r="P5277" s="381"/>
      <c r="Q5277" s="381"/>
      <c r="R5277" s="379"/>
    </row>
    <row r="5278" spans="1:18" x14ac:dyDescent="0.25">
      <c r="A5278" s="378"/>
      <c r="B5278" s="381"/>
      <c r="C5278" s="381"/>
      <c r="D5278" s="381"/>
      <c r="E5278" s="381"/>
      <c r="F5278" s="381"/>
      <c r="G5278" s="381"/>
      <c r="H5278" s="381"/>
      <c r="I5278" s="381"/>
      <c r="J5278" s="381"/>
      <c r="K5278" s="381"/>
      <c r="L5278" s="381"/>
      <c r="M5278" s="381"/>
      <c r="N5278" s="381"/>
      <c r="O5278" s="381"/>
      <c r="P5278" s="381"/>
      <c r="Q5278" s="381"/>
      <c r="R5278" s="379"/>
    </row>
    <row r="5279" spans="1:18" x14ac:dyDescent="0.25">
      <c r="A5279" s="378"/>
      <c r="B5279" s="381"/>
      <c r="C5279" s="381"/>
      <c r="D5279" s="381"/>
      <c r="E5279" s="381"/>
      <c r="F5279" s="381"/>
      <c r="G5279" s="381"/>
      <c r="H5279" s="381"/>
      <c r="I5279" s="381"/>
      <c r="J5279" s="381"/>
      <c r="K5279" s="381"/>
      <c r="L5279" s="381"/>
      <c r="M5279" s="381"/>
      <c r="N5279" s="381"/>
      <c r="O5279" s="381"/>
      <c r="P5279" s="381"/>
      <c r="Q5279" s="381"/>
      <c r="R5279" s="379"/>
    </row>
    <row r="5280" spans="1:18" x14ac:dyDescent="0.25">
      <c r="A5280" s="378"/>
      <c r="B5280" s="381"/>
      <c r="C5280" s="381"/>
      <c r="D5280" s="381"/>
      <c r="E5280" s="381"/>
      <c r="F5280" s="381"/>
      <c r="G5280" s="381"/>
      <c r="H5280" s="381"/>
      <c r="I5280" s="381"/>
      <c r="J5280" s="381"/>
      <c r="K5280" s="381"/>
      <c r="L5280" s="381"/>
      <c r="M5280" s="381"/>
      <c r="N5280" s="381"/>
      <c r="O5280" s="381"/>
      <c r="P5280" s="381"/>
      <c r="Q5280" s="381"/>
      <c r="R5280" s="379"/>
    </row>
    <row r="5281" spans="1:18" x14ac:dyDescent="0.25">
      <c r="A5281" s="378"/>
      <c r="B5281" s="381"/>
      <c r="C5281" s="381"/>
      <c r="D5281" s="381"/>
      <c r="E5281" s="381"/>
      <c r="F5281" s="381"/>
      <c r="G5281" s="381"/>
      <c r="H5281" s="381"/>
      <c r="I5281" s="381"/>
      <c r="J5281" s="381"/>
      <c r="K5281" s="381"/>
      <c r="L5281" s="381"/>
      <c r="M5281" s="381"/>
      <c r="N5281" s="381"/>
      <c r="O5281" s="381"/>
      <c r="P5281" s="381"/>
      <c r="Q5281" s="381"/>
      <c r="R5281" s="379"/>
    </row>
    <row r="5282" spans="1:18" x14ac:dyDescent="0.25">
      <c r="A5282" s="378"/>
      <c r="B5282" s="381"/>
      <c r="C5282" s="381"/>
      <c r="D5282" s="381"/>
      <c r="E5282" s="381"/>
      <c r="F5282" s="381"/>
      <c r="G5282" s="381"/>
      <c r="H5282" s="381"/>
      <c r="I5282" s="381"/>
      <c r="J5282" s="381"/>
      <c r="K5282" s="381"/>
      <c r="L5282" s="381"/>
      <c r="M5282" s="381"/>
      <c r="N5282" s="381"/>
      <c r="O5282" s="381"/>
      <c r="P5282" s="381"/>
      <c r="Q5282" s="381"/>
      <c r="R5282" s="379"/>
    </row>
    <row r="5283" spans="1:18" x14ac:dyDescent="0.25">
      <c r="A5283" s="378"/>
      <c r="B5283" s="381"/>
      <c r="C5283" s="381"/>
      <c r="D5283" s="381"/>
      <c r="E5283" s="381"/>
      <c r="F5283" s="381"/>
      <c r="G5283" s="381"/>
      <c r="H5283" s="381"/>
      <c r="I5283" s="381"/>
      <c r="J5283" s="381"/>
      <c r="K5283" s="381"/>
      <c r="L5283" s="381"/>
      <c r="M5283" s="381"/>
      <c r="N5283" s="381"/>
      <c r="O5283" s="381"/>
      <c r="P5283" s="381"/>
      <c r="Q5283" s="381"/>
      <c r="R5283" s="379"/>
    </row>
    <row r="5284" spans="1:18" x14ac:dyDescent="0.25">
      <c r="A5284" s="378"/>
      <c r="B5284" s="381"/>
      <c r="C5284" s="381"/>
      <c r="D5284" s="381"/>
      <c r="E5284" s="381"/>
      <c r="F5284" s="381"/>
      <c r="G5284" s="381"/>
      <c r="H5284" s="381"/>
      <c r="I5284" s="381"/>
      <c r="J5284" s="381"/>
      <c r="K5284" s="381"/>
      <c r="L5284" s="381"/>
      <c r="M5284" s="381"/>
      <c r="N5284" s="381"/>
      <c r="O5284" s="381"/>
      <c r="P5284" s="381"/>
      <c r="Q5284" s="381"/>
      <c r="R5284" s="379"/>
    </row>
    <row r="5285" spans="1:18" x14ac:dyDescent="0.25">
      <c r="A5285" s="378"/>
      <c r="B5285" s="381"/>
      <c r="C5285" s="381"/>
      <c r="D5285" s="381"/>
      <c r="E5285" s="381"/>
      <c r="F5285" s="381"/>
      <c r="G5285" s="381"/>
      <c r="H5285" s="381"/>
      <c r="I5285" s="381"/>
      <c r="J5285" s="381"/>
      <c r="K5285" s="381"/>
      <c r="L5285" s="381"/>
      <c r="M5285" s="381"/>
      <c r="N5285" s="381"/>
      <c r="O5285" s="381"/>
      <c r="P5285" s="381"/>
      <c r="Q5285" s="381"/>
      <c r="R5285" s="379"/>
    </row>
    <row r="5286" spans="1:18" x14ac:dyDescent="0.25">
      <c r="A5286" s="378"/>
      <c r="B5286" s="381"/>
      <c r="C5286" s="381"/>
      <c r="D5286" s="381"/>
      <c r="E5286" s="381"/>
      <c r="F5286" s="381"/>
      <c r="G5286" s="381"/>
      <c r="H5286" s="381"/>
      <c r="I5286" s="381"/>
      <c r="J5286" s="381"/>
      <c r="K5286" s="381"/>
      <c r="L5286" s="381"/>
      <c r="M5286" s="381"/>
      <c r="N5286" s="381"/>
      <c r="O5286" s="381"/>
      <c r="P5286" s="381"/>
      <c r="Q5286" s="381"/>
      <c r="R5286" s="379"/>
    </row>
    <row r="5287" spans="1:18" x14ac:dyDescent="0.25">
      <c r="A5287" s="378"/>
      <c r="B5287" s="381"/>
      <c r="C5287" s="381"/>
      <c r="D5287" s="381"/>
      <c r="E5287" s="381"/>
      <c r="F5287" s="381"/>
      <c r="G5287" s="381"/>
      <c r="H5287" s="381"/>
      <c r="I5287" s="381"/>
      <c r="J5287" s="381"/>
      <c r="K5287" s="381"/>
      <c r="L5287" s="381"/>
      <c r="M5287" s="381"/>
      <c r="N5287" s="381"/>
      <c r="O5287" s="381"/>
      <c r="P5287" s="381"/>
      <c r="Q5287" s="381"/>
      <c r="R5287" s="379"/>
    </row>
    <row r="5288" spans="1:18" x14ac:dyDescent="0.25">
      <c r="A5288" s="378"/>
      <c r="B5288" s="381"/>
      <c r="C5288" s="381"/>
      <c r="D5288" s="381"/>
      <c r="E5288" s="381"/>
      <c r="F5288" s="381"/>
      <c r="G5288" s="381"/>
      <c r="H5288" s="381"/>
      <c r="I5288" s="381"/>
      <c r="J5288" s="381"/>
      <c r="K5288" s="381"/>
      <c r="L5288" s="381"/>
      <c r="M5288" s="381"/>
      <c r="N5288" s="381"/>
      <c r="O5288" s="381"/>
      <c r="P5288" s="381"/>
      <c r="Q5288" s="381"/>
      <c r="R5288" s="379"/>
    </row>
    <row r="5289" spans="1:18" x14ac:dyDescent="0.25">
      <c r="A5289" s="378"/>
      <c r="B5289" s="381"/>
      <c r="C5289" s="381"/>
      <c r="D5289" s="381"/>
      <c r="E5289" s="381"/>
      <c r="F5289" s="381"/>
      <c r="G5289" s="381"/>
      <c r="H5289" s="381"/>
      <c r="I5289" s="381"/>
      <c r="J5289" s="381"/>
      <c r="K5289" s="381"/>
      <c r="L5289" s="381"/>
      <c r="M5289" s="381"/>
      <c r="N5289" s="381"/>
      <c r="O5289" s="381"/>
      <c r="P5289" s="381"/>
      <c r="Q5289" s="381"/>
      <c r="R5289" s="379"/>
    </row>
    <row r="5290" spans="1:18" x14ac:dyDescent="0.25">
      <c r="A5290" s="378"/>
      <c r="B5290" s="381"/>
      <c r="C5290" s="381"/>
      <c r="D5290" s="381"/>
      <c r="E5290" s="381"/>
      <c r="F5290" s="381"/>
      <c r="G5290" s="381"/>
      <c r="H5290" s="381"/>
      <c r="I5290" s="381"/>
      <c r="J5290" s="381"/>
      <c r="K5290" s="381"/>
      <c r="L5290" s="381"/>
      <c r="M5290" s="381"/>
      <c r="N5290" s="381"/>
      <c r="O5290" s="381"/>
      <c r="P5290" s="381"/>
      <c r="Q5290" s="381"/>
      <c r="R5290" s="379"/>
    </row>
    <row r="5291" spans="1:18" x14ac:dyDescent="0.25">
      <c r="A5291" s="378"/>
      <c r="B5291" s="381"/>
      <c r="C5291" s="381"/>
      <c r="D5291" s="381"/>
      <c r="E5291" s="381"/>
      <c r="F5291" s="381"/>
      <c r="G5291" s="381"/>
      <c r="H5291" s="381"/>
      <c r="I5291" s="381"/>
      <c r="J5291" s="381"/>
      <c r="K5291" s="381"/>
      <c r="L5291" s="381"/>
      <c r="M5291" s="381"/>
      <c r="N5291" s="381"/>
      <c r="O5291" s="381"/>
      <c r="P5291" s="381"/>
      <c r="Q5291" s="381"/>
      <c r="R5291" s="379"/>
    </row>
    <row r="5292" spans="1:18" x14ac:dyDescent="0.25">
      <c r="A5292" s="378"/>
      <c r="B5292" s="381"/>
      <c r="C5292" s="381"/>
      <c r="D5292" s="381"/>
      <c r="E5292" s="381"/>
      <c r="F5292" s="381"/>
      <c r="G5292" s="381"/>
      <c r="H5292" s="381"/>
      <c r="I5292" s="381"/>
      <c r="J5292" s="381"/>
      <c r="K5292" s="381"/>
      <c r="L5292" s="381"/>
      <c r="M5292" s="381"/>
      <c r="N5292" s="381"/>
      <c r="O5292" s="381"/>
      <c r="P5292" s="381"/>
      <c r="Q5292" s="381"/>
      <c r="R5292" s="379"/>
    </row>
    <row r="5293" spans="1:18" x14ac:dyDescent="0.25">
      <c r="A5293" s="378"/>
      <c r="B5293" s="381"/>
      <c r="C5293" s="381"/>
      <c r="D5293" s="381"/>
      <c r="E5293" s="381"/>
      <c r="F5293" s="381"/>
      <c r="G5293" s="381"/>
      <c r="H5293" s="381"/>
      <c r="I5293" s="381"/>
      <c r="J5293" s="381"/>
      <c r="K5293" s="381"/>
      <c r="L5293" s="381"/>
      <c r="M5293" s="381"/>
      <c r="N5293" s="381"/>
      <c r="O5293" s="381"/>
      <c r="P5293" s="381"/>
      <c r="Q5293" s="381"/>
      <c r="R5293" s="379"/>
    </row>
    <row r="5294" spans="1:18" x14ac:dyDescent="0.25">
      <c r="A5294" s="378"/>
      <c r="B5294" s="381"/>
      <c r="C5294" s="381"/>
      <c r="D5294" s="381"/>
      <c r="E5294" s="381"/>
      <c r="F5294" s="381"/>
      <c r="G5294" s="381"/>
      <c r="H5294" s="381"/>
      <c r="I5294" s="381"/>
      <c r="J5294" s="381"/>
      <c r="K5294" s="381"/>
      <c r="L5294" s="381"/>
      <c r="M5294" s="381"/>
      <c r="N5294" s="381"/>
      <c r="O5294" s="381"/>
      <c r="P5294" s="381"/>
      <c r="Q5294" s="381"/>
      <c r="R5294" s="379"/>
    </row>
    <row r="5295" spans="1:18" x14ac:dyDescent="0.25">
      <c r="A5295" s="378"/>
      <c r="B5295" s="381"/>
      <c r="C5295" s="381"/>
      <c r="D5295" s="381"/>
      <c r="E5295" s="381"/>
      <c r="F5295" s="381"/>
      <c r="G5295" s="381"/>
      <c r="H5295" s="381"/>
      <c r="I5295" s="381"/>
      <c r="J5295" s="381"/>
      <c r="K5295" s="381"/>
      <c r="L5295" s="381"/>
      <c r="M5295" s="381"/>
      <c r="N5295" s="381"/>
      <c r="O5295" s="381"/>
      <c r="P5295" s="381"/>
      <c r="Q5295" s="381"/>
      <c r="R5295" s="379"/>
    </row>
    <row r="5296" spans="1:18" x14ac:dyDescent="0.25">
      <c r="A5296" s="378"/>
      <c r="B5296" s="381"/>
      <c r="C5296" s="381"/>
      <c r="D5296" s="381"/>
      <c r="E5296" s="381"/>
      <c r="F5296" s="381"/>
      <c r="G5296" s="381"/>
      <c r="H5296" s="381"/>
      <c r="I5296" s="381"/>
      <c r="J5296" s="381"/>
      <c r="K5296" s="381"/>
      <c r="L5296" s="381"/>
      <c r="M5296" s="381"/>
      <c r="N5296" s="381"/>
      <c r="O5296" s="381"/>
      <c r="P5296" s="381"/>
      <c r="Q5296" s="381"/>
      <c r="R5296" s="379"/>
    </row>
    <row r="5297" spans="1:18" x14ac:dyDescent="0.25">
      <c r="A5297" s="378"/>
      <c r="B5297" s="381"/>
      <c r="C5297" s="381"/>
      <c r="D5297" s="381"/>
      <c r="E5297" s="381"/>
      <c r="F5297" s="381"/>
      <c r="G5297" s="381"/>
      <c r="H5297" s="381"/>
      <c r="I5297" s="381"/>
      <c r="J5297" s="381"/>
      <c r="K5297" s="381"/>
      <c r="L5297" s="381"/>
      <c r="M5297" s="381"/>
      <c r="N5297" s="381"/>
      <c r="O5297" s="381"/>
      <c r="P5297" s="381"/>
      <c r="Q5297" s="381"/>
      <c r="R5297" s="379"/>
    </row>
    <row r="5298" spans="1:18" x14ac:dyDescent="0.25">
      <c r="A5298" s="378"/>
      <c r="B5298" s="381"/>
      <c r="C5298" s="381"/>
      <c r="D5298" s="381"/>
      <c r="E5298" s="381"/>
      <c r="F5298" s="381"/>
      <c r="G5298" s="381"/>
      <c r="H5298" s="381"/>
      <c r="I5298" s="381"/>
      <c r="J5298" s="381"/>
      <c r="K5298" s="381"/>
      <c r="L5298" s="381"/>
      <c r="M5298" s="381"/>
      <c r="N5298" s="381"/>
      <c r="O5298" s="381"/>
      <c r="P5298" s="381"/>
      <c r="Q5298" s="381"/>
      <c r="R5298" s="379"/>
    </row>
    <row r="5299" spans="1:18" x14ac:dyDescent="0.25">
      <c r="A5299" s="378"/>
      <c r="B5299" s="381"/>
      <c r="C5299" s="381"/>
      <c r="D5299" s="381"/>
      <c r="E5299" s="381"/>
      <c r="F5299" s="381"/>
      <c r="G5299" s="381"/>
      <c r="H5299" s="381"/>
      <c r="I5299" s="381"/>
      <c r="J5299" s="381"/>
      <c r="K5299" s="381"/>
      <c r="L5299" s="381"/>
      <c r="M5299" s="381"/>
      <c r="N5299" s="381"/>
      <c r="O5299" s="381"/>
      <c r="P5299" s="381"/>
      <c r="Q5299" s="381"/>
      <c r="R5299" s="379"/>
    </row>
    <row r="5300" spans="1:18" x14ac:dyDescent="0.25">
      <c r="A5300" s="378"/>
      <c r="B5300" s="381"/>
      <c r="C5300" s="381"/>
      <c r="D5300" s="381"/>
      <c r="E5300" s="381"/>
      <c r="F5300" s="381"/>
      <c r="G5300" s="381"/>
      <c r="H5300" s="381"/>
      <c r="I5300" s="381"/>
      <c r="J5300" s="381"/>
      <c r="K5300" s="381"/>
      <c r="L5300" s="381"/>
      <c r="M5300" s="381"/>
      <c r="N5300" s="381"/>
      <c r="O5300" s="381"/>
      <c r="P5300" s="381"/>
      <c r="Q5300" s="381"/>
      <c r="R5300" s="379"/>
    </row>
    <row r="5301" spans="1:18" x14ac:dyDescent="0.25">
      <c r="A5301" s="378"/>
      <c r="B5301" s="381"/>
      <c r="C5301" s="381"/>
      <c r="D5301" s="381"/>
      <c r="E5301" s="381"/>
      <c r="F5301" s="381"/>
      <c r="G5301" s="381"/>
      <c r="H5301" s="381"/>
      <c r="I5301" s="381"/>
      <c r="J5301" s="381"/>
      <c r="K5301" s="381"/>
      <c r="L5301" s="381"/>
      <c r="M5301" s="381"/>
      <c r="N5301" s="381"/>
      <c r="O5301" s="381"/>
      <c r="P5301" s="381"/>
      <c r="Q5301" s="381"/>
      <c r="R5301" s="379"/>
    </row>
    <row r="5302" spans="1:18" x14ac:dyDescent="0.25">
      <c r="A5302" s="378"/>
      <c r="B5302" s="381"/>
      <c r="C5302" s="381"/>
      <c r="D5302" s="381"/>
      <c r="E5302" s="381"/>
      <c r="F5302" s="381"/>
      <c r="G5302" s="381"/>
      <c r="H5302" s="381"/>
      <c r="I5302" s="381"/>
      <c r="J5302" s="381"/>
      <c r="K5302" s="381"/>
      <c r="L5302" s="381"/>
      <c r="M5302" s="381"/>
      <c r="N5302" s="381"/>
      <c r="O5302" s="381"/>
      <c r="P5302" s="381"/>
      <c r="Q5302" s="381"/>
      <c r="R5302" s="379"/>
    </row>
    <row r="5303" spans="1:18" x14ac:dyDescent="0.25">
      <c r="A5303" s="378"/>
      <c r="B5303" s="381"/>
      <c r="C5303" s="381"/>
      <c r="D5303" s="381"/>
      <c r="E5303" s="381"/>
      <c r="F5303" s="381"/>
      <c r="G5303" s="381"/>
      <c r="H5303" s="381"/>
      <c r="I5303" s="381"/>
      <c r="J5303" s="381"/>
      <c r="K5303" s="381"/>
      <c r="L5303" s="381"/>
      <c r="M5303" s="381"/>
      <c r="N5303" s="381"/>
      <c r="O5303" s="381"/>
      <c r="P5303" s="381"/>
      <c r="Q5303" s="381"/>
      <c r="R5303" s="379"/>
    </row>
    <row r="5304" spans="1:18" x14ac:dyDescent="0.25">
      <c r="A5304" s="378"/>
      <c r="B5304" s="381"/>
      <c r="C5304" s="381"/>
      <c r="D5304" s="381"/>
      <c r="E5304" s="381"/>
      <c r="F5304" s="381"/>
      <c r="G5304" s="381"/>
      <c r="H5304" s="381"/>
      <c r="I5304" s="381"/>
      <c r="J5304" s="381"/>
      <c r="K5304" s="381"/>
      <c r="L5304" s="381"/>
      <c r="M5304" s="381"/>
      <c r="N5304" s="381"/>
      <c r="O5304" s="381"/>
      <c r="P5304" s="381"/>
      <c r="Q5304" s="381"/>
      <c r="R5304" s="379"/>
    </row>
    <row r="5305" spans="1:18" x14ac:dyDescent="0.25">
      <c r="A5305" s="378"/>
      <c r="B5305" s="381"/>
      <c r="C5305" s="381"/>
      <c r="D5305" s="381"/>
      <c r="E5305" s="381"/>
      <c r="F5305" s="381"/>
      <c r="G5305" s="381"/>
      <c r="H5305" s="381"/>
      <c r="I5305" s="381"/>
      <c r="J5305" s="381"/>
      <c r="K5305" s="381"/>
      <c r="L5305" s="381"/>
      <c r="M5305" s="381"/>
      <c r="N5305" s="381"/>
      <c r="O5305" s="381"/>
      <c r="P5305" s="381"/>
      <c r="Q5305" s="381"/>
      <c r="R5305" s="379"/>
    </row>
    <row r="5306" spans="1:18" x14ac:dyDescent="0.25">
      <c r="A5306" s="378"/>
      <c r="B5306" s="381"/>
      <c r="C5306" s="381"/>
      <c r="D5306" s="381"/>
      <c r="E5306" s="381"/>
      <c r="F5306" s="381"/>
      <c r="G5306" s="381"/>
      <c r="H5306" s="381"/>
      <c r="I5306" s="381"/>
      <c r="J5306" s="381"/>
      <c r="K5306" s="381"/>
      <c r="L5306" s="381"/>
      <c r="M5306" s="381"/>
      <c r="N5306" s="381"/>
      <c r="O5306" s="381"/>
      <c r="P5306" s="381"/>
      <c r="Q5306" s="381"/>
      <c r="R5306" s="379"/>
    </row>
    <row r="5307" spans="1:18" x14ac:dyDescent="0.25">
      <c r="A5307" s="378"/>
      <c r="B5307" s="381"/>
      <c r="C5307" s="381"/>
      <c r="D5307" s="381"/>
      <c r="E5307" s="381"/>
      <c r="F5307" s="381"/>
      <c r="G5307" s="381"/>
      <c r="H5307" s="381"/>
      <c r="I5307" s="381"/>
      <c r="J5307" s="381"/>
      <c r="K5307" s="381"/>
      <c r="L5307" s="381"/>
      <c r="M5307" s="381"/>
      <c r="N5307" s="381"/>
      <c r="O5307" s="381"/>
      <c r="P5307" s="381"/>
      <c r="Q5307" s="381"/>
      <c r="R5307" s="379"/>
    </row>
    <row r="5308" spans="1:18" x14ac:dyDescent="0.25">
      <c r="A5308" s="378"/>
      <c r="B5308" s="381"/>
      <c r="C5308" s="381"/>
      <c r="D5308" s="381"/>
      <c r="E5308" s="381"/>
      <c r="F5308" s="381"/>
      <c r="G5308" s="381"/>
      <c r="H5308" s="381"/>
      <c r="I5308" s="381"/>
      <c r="J5308" s="381"/>
      <c r="K5308" s="381"/>
      <c r="L5308" s="381"/>
      <c r="M5308" s="381"/>
      <c r="N5308" s="381"/>
      <c r="O5308" s="381"/>
      <c r="P5308" s="381"/>
      <c r="Q5308" s="381"/>
      <c r="R5308" s="379"/>
    </row>
    <row r="5309" spans="1:18" x14ac:dyDescent="0.25">
      <c r="A5309" s="378"/>
      <c r="B5309" s="381"/>
      <c r="C5309" s="381"/>
      <c r="D5309" s="381"/>
      <c r="E5309" s="381"/>
      <c r="F5309" s="381"/>
      <c r="G5309" s="381"/>
      <c r="H5309" s="381"/>
      <c r="I5309" s="381"/>
      <c r="J5309" s="381"/>
      <c r="K5309" s="381"/>
      <c r="L5309" s="381"/>
      <c r="M5309" s="381"/>
      <c r="N5309" s="381"/>
      <c r="O5309" s="381"/>
      <c r="P5309" s="381"/>
      <c r="Q5309" s="381"/>
      <c r="R5309" s="379"/>
    </row>
    <row r="5310" spans="1:18" x14ac:dyDescent="0.25">
      <c r="A5310" s="378"/>
      <c r="B5310" s="381"/>
      <c r="C5310" s="381"/>
      <c r="D5310" s="381"/>
      <c r="E5310" s="381"/>
      <c r="F5310" s="381"/>
      <c r="G5310" s="381"/>
      <c r="H5310" s="381"/>
      <c r="I5310" s="381"/>
      <c r="J5310" s="381"/>
      <c r="K5310" s="381"/>
      <c r="L5310" s="381"/>
      <c r="M5310" s="381"/>
      <c r="N5310" s="381"/>
      <c r="O5310" s="381"/>
      <c r="P5310" s="381"/>
      <c r="Q5310" s="381"/>
      <c r="R5310" s="379"/>
    </row>
    <row r="5311" spans="1:18" x14ac:dyDescent="0.25">
      <c r="A5311" s="378"/>
      <c r="B5311" s="381"/>
      <c r="C5311" s="381"/>
      <c r="D5311" s="381"/>
      <c r="E5311" s="381"/>
      <c r="F5311" s="381"/>
      <c r="G5311" s="381"/>
      <c r="H5311" s="381"/>
      <c r="I5311" s="381"/>
      <c r="J5311" s="381"/>
      <c r="K5311" s="381"/>
      <c r="L5311" s="381"/>
      <c r="M5311" s="381"/>
      <c r="N5311" s="381"/>
      <c r="O5311" s="381"/>
      <c r="P5311" s="381"/>
      <c r="Q5311" s="381"/>
      <c r="R5311" s="379"/>
    </row>
    <row r="5312" spans="1:18" x14ac:dyDescent="0.25">
      <c r="A5312" s="378"/>
      <c r="B5312" s="381"/>
      <c r="C5312" s="381"/>
      <c r="D5312" s="381"/>
      <c r="E5312" s="381"/>
      <c r="F5312" s="381"/>
      <c r="G5312" s="381"/>
      <c r="H5312" s="381"/>
      <c r="I5312" s="381"/>
      <c r="J5312" s="381"/>
      <c r="K5312" s="381"/>
      <c r="L5312" s="381"/>
      <c r="M5312" s="381"/>
      <c r="N5312" s="381"/>
      <c r="O5312" s="381"/>
      <c r="P5312" s="381"/>
      <c r="Q5312" s="381"/>
      <c r="R5312" s="379"/>
    </row>
    <row r="5313" spans="1:18" x14ac:dyDescent="0.25">
      <c r="A5313" s="378"/>
      <c r="B5313" s="381"/>
      <c r="C5313" s="381"/>
      <c r="D5313" s="381"/>
      <c r="E5313" s="381"/>
      <c r="F5313" s="381"/>
      <c r="G5313" s="381"/>
      <c r="H5313" s="381"/>
      <c r="I5313" s="381"/>
      <c r="J5313" s="381"/>
      <c r="K5313" s="381"/>
      <c r="L5313" s="381"/>
      <c r="M5313" s="381"/>
      <c r="N5313" s="381"/>
      <c r="O5313" s="381"/>
      <c r="P5313" s="381"/>
      <c r="Q5313" s="381"/>
      <c r="R5313" s="379"/>
    </row>
    <row r="5314" spans="1:18" x14ac:dyDescent="0.25">
      <c r="A5314" s="378"/>
      <c r="B5314" s="381"/>
      <c r="C5314" s="381"/>
      <c r="D5314" s="381"/>
      <c r="E5314" s="381"/>
      <c r="F5314" s="381"/>
      <c r="G5314" s="381"/>
      <c r="H5314" s="381"/>
      <c r="I5314" s="381"/>
      <c r="J5314" s="381"/>
      <c r="K5314" s="381"/>
      <c r="L5314" s="381"/>
      <c r="M5314" s="381"/>
      <c r="N5314" s="381"/>
      <c r="O5314" s="381"/>
      <c r="P5314" s="381"/>
      <c r="Q5314" s="381"/>
      <c r="R5314" s="379"/>
    </row>
    <row r="5315" spans="1:18" x14ac:dyDescent="0.25">
      <c r="A5315" s="378"/>
      <c r="B5315" s="381"/>
      <c r="C5315" s="381"/>
      <c r="D5315" s="381"/>
      <c r="E5315" s="381"/>
      <c r="F5315" s="381"/>
      <c r="G5315" s="381"/>
      <c r="H5315" s="381"/>
      <c r="I5315" s="381"/>
      <c r="J5315" s="381"/>
      <c r="K5315" s="381"/>
      <c r="L5315" s="381"/>
      <c r="M5315" s="381"/>
      <c r="N5315" s="381"/>
      <c r="O5315" s="381"/>
      <c r="P5315" s="381"/>
      <c r="Q5315" s="381"/>
      <c r="R5315" s="379"/>
    </row>
    <row r="5316" spans="1:18" x14ac:dyDescent="0.25">
      <c r="A5316" s="378"/>
      <c r="B5316" s="381"/>
      <c r="C5316" s="381"/>
      <c r="D5316" s="381"/>
      <c r="E5316" s="381"/>
      <c r="F5316" s="381"/>
      <c r="G5316" s="381"/>
      <c r="H5316" s="381"/>
      <c r="I5316" s="381"/>
      <c r="J5316" s="381"/>
      <c r="K5316" s="381"/>
      <c r="L5316" s="381"/>
      <c r="M5316" s="381"/>
      <c r="N5316" s="381"/>
      <c r="O5316" s="381"/>
      <c r="P5316" s="381"/>
      <c r="Q5316" s="381"/>
      <c r="R5316" s="379"/>
    </row>
    <row r="5317" spans="1:18" x14ac:dyDescent="0.25">
      <c r="A5317" s="378"/>
      <c r="B5317" s="381"/>
      <c r="C5317" s="381"/>
      <c r="D5317" s="381"/>
      <c r="E5317" s="381"/>
      <c r="F5317" s="381"/>
      <c r="G5317" s="381"/>
      <c r="H5317" s="381"/>
      <c r="I5317" s="381"/>
      <c r="J5317" s="381"/>
      <c r="K5317" s="381"/>
      <c r="L5317" s="381"/>
      <c r="M5317" s="381"/>
      <c r="N5317" s="381"/>
      <c r="O5317" s="381"/>
      <c r="P5317" s="381"/>
      <c r="Q5317" s="381"/>
      <c r="R5317" s="379"/>
    </row>
    <row r="5318" spans="1:18" x14ac:dyDescent="0.25">
      <c r="A5318" s="378"/>
      <c r="B5318" s="381"/>
      <c r="C5318" s="381"/>
      <c r="D5318" s="381"/>
      <c r="E5318" s="381"/>
      <c r="F5318" s="381"/>
      <c r="G5318" s="381"/>
      <c r="H5318" s="381"/>
      <c r="I5318" s="381"/>
      <c r="J5318" s="381"/>
      <c r="K5318" s="381"/>
      <c r="L5318" s="381"/>
      <c r="M5318" s="381"/>
      <c r="N5318" s="381"/>
      <c r="O5318" s="381"/>
      <c r="P5318" s="381"/>
      <c r="Q5318" s="381"/>
      <c r="R5318" s="379"/>
    </row>
    <row r="5319" spans="1:18" x14ac:dyDescent="0.25">
      <c r="A5319" s="378"/>
      <c r="B5319" s="381"/>
      <c r="C5319" s="381"/>
      <c r="D5319" s="381"/>
      <c r="E5319" s="381"/>
      <c r="F5319" s="381"/>
      <c r="G5319" s="381"/>
      <c r="H5319" s="381"/>
      <c r="I5319" s="381"/>
      <c r="J5319" s="381"/>
      <c r="K5319" s="381"/>
      <c r="L5319" s="381"/>
      <c r="M5319" s="381"/>
      <c r="N5319" s="381"/>
      <c r="O5319" s="381"/>
      <c r="P5319" s="381"/>
      <c r="Q5319" s="381"/>
      <c r="R5319" s="379"/>
    </row>
    <row r="5320" spans="1:18" x14ac:dyDescent="0.25">
      <c r="A5320" s="378"/>
      <c r="B5320" s="381"/>
      <c r="C5320" s="381"/>
      <c r="D5320" s="381"/>
      <c r="E5320" s="381"/>
      <c r="F5320" s="381"/>
      <c r="G5320" s="381"/>
      <c r="H5320" s="381"/>
      <c r="I5320" s="381"/>
      <c r="J5320" s="381"/>
      <c r="K5320" s="381"/>
      <c r="L5320" s="381"/>
      <c r="M5320" s="381"/>
      <c r="N5320" s="381"/>
      <c r="O5320" s="381"/>
      <c r="P5320" s="381"/>
      <c r="Q5320" s="381"/>
      <c r="R5320" s="379"/>
    </row>
    <row r="5321" spans="1:18" x14ac:dyDescent="0.25">
      <c r="A5321" s="378"/>
      <c r="B5321" s="381"/>
      <c r="C5321" s="381"/>
      <c r="D5321" s="381"/>
      <c r="E5321" s="381"/>
      <c r="F5321" s="381"/>
      <c r="G5321" s="381"/>
      <c r="H5321" s="381"/>
      <c r="I5321" s="381"/>
      <c r="J5321" s="381"/>
      <c r="K5321" s="381"/>
      <c r="L5321" s="381"/>
      <c r="M5321" s="381"/>
      <c r="N5321" s="381"/>
      <c r="O5321" s="381"/>
      <c r="P5321" s="381"/>
      <c r="Q5321" s="381"/>
      <c r="R5321" s="379"/>
    </row>
    <row r="5322" spans="1:18" x14ac:dyDescent="0.25">
      <c r="A5322" s="378"/>
      <c r="B5322" s="381"/>
      <c r="C5322" s="381"/>
      <c r="D5322" s="381"/>
      <c r="E5322" s="381"/>
      <c r="F5322" s="381"/>
      <c r="G5322" s="381"/>
      <c r="H5322" s="381"/>
      <c r="I5322" s="381"/>
      <c r="J5322" s="381"/>
      <c r="K5322" s="381"/>
      <c r="L5322" s="381"/>
      <c r="M5322" s="381"/>
      <c r="N5322" s="381"/>
      <c r="O5322" s="381"/>
      <c r="P5322" s="381"/>
      <c r="Q5322" s="381"/>
      <c r="R5322" s="379"/>
    </row>
    <row r="5323" spans="1:18" x14ac:dyDescent="0.25">
      <c r="A5323" s="378"/>
      <c r="B5323" s="381"/>
      <c r="C5323" s="381"/>
      <c r="D5323" s="381"/>
      <c r="E5323" s="381"/>
      <c r="F5323" s="381"/>
      <c r="G5323" s="381"/>
      <c r="H5323" s="381"/>
      <c r="I5323" s="381"/>
      <c r="J5323" s="381"/>
      <c r="K5323" s="381"/>
      <c r="L5323" s="381"/>
      <c r="M5323" s="381"/>
      <c r="N5323" s="381"/>
      <c r="O5323" s="381"/>
      <c r="P5323" s="381"/>
      <c r="Q5323" s="381"/>
      <c r="R5323" s="379"/>
    </row>
    <row r="5324" spans="1:18" x14ac:dyDescent="0.25">
      <c r="A5324" s="378"/>
      <c r="B5324" s="381"/>
      <c r="C5324" s="381"/>
      <c r="D5324" s="381"/>
      <c r="E5324" s="381"/>
      <c r="F5324" s="381"/>
      <c r="G5324" s="381"/>
      <c r="H5324" s="381"/>
      <c r="I5324" s="381"/>
      <c r="J5324" s="381"/>
      <c r="K5324" s="381"/>
      <c r="L5324" s="381"/>
      <c r="M5324" s="381"/>
      <c r="N5324" s="381"/>
      <c r="O5324" s="381"/>
      <c r="P5324" s="381"/>
      <c r="Q5324" s="381"/>
      <c r="R5324" s="379"/>
    </row>
    <row r="5325" spans="1:18" x14ac:dyDescent="0.25">
      <c r="A5325" s="378"/>
      <c r="B5325" s="381"/>
      <c r="C5325" s="381"/>
      <c r="D5325" s="381"/>
      <c r="E5325" s="381"/>
      <c r="F5325" s="381"/>
      <c r="G5325" s="381"/>
      <c r="H5325" s="381"/>
      <c r="I5325" s="381"/>
      <c r="J5325" s="381"/>
      <c r="K5325" s="381"/>
      <c r="L5325" s="381"/>
      <c r="M5325" s="381"/>
      <c r="N5325" s="381"/>
      <c r="O5325" s="381"/>
      <c r="P5325" s="381"/>
      <c r="Q5325" s="381"/>
      <c r="R5325" s="379"/>
    </row>
    <row r="5326" spans="1:18" x14ac:dyDescent="0.25">
      <c r="A5326" s="378"/>
      <c r="B5326" s="381"/>
      <c r="C5326" s="381"/>
      <c r="D5326" s="381"/>
      <c r="E5326" s="381"/>
      <c r="F5326" s="381"/>
      <c r="G5326" s="381"/>
      <c r="H5326" s="381"/>
      <c r="I5326" s="381"/>
      <c r="J5326" s="381"/>
      <c r="K5326" s="381"/>
      <c r="L5326" s="381"/>
      <c r="M5326" s="381"/>
      <c r="N5326" s="381"/>
      <c r="O5326" s="381"/>
      <c r="P5326" s="381"/>
      <c r="Q5326" s="381"/>
      <c r="R5326" s="379"/>
    </row>
    <row r="5327" spans="1:18" x14ac:dyDescent="0.25">
      <c r="A5327" s="378"/>
      <c r="B5327" s="381"/>
      <c r="C5327" s="381"/>
      <c r="D5327" s="381"/>
      <c r="E5327" s="381"/>
      <c r="F5327" s="381"/>
      <c r="G5327" s="381"/>
      <c r="H5327" s="381"/>
      <c r="I5327" s="381"/>
      <c r="J5327" s="381"/>
      <c r="K5327" s="381"/>
      <c r="L5327" s="381"/>
      <c r="M5327" s="381"/>
      <c r="N5327" s="381"/>
      <c r="O5327" s="381"/>
      <c r="P5327" s="381"/>
      <c r="Q5327" s="381"/>
      <c r="R5327" s="379"/>
    </row>
    <row r="5328" spans="1:18" x14ac:dyDescent="0.25">
      <c r="A5328" s="378"/>
      <c r="B5328" s="381"/>
      <c r="C5328" s="381"/>
      <c r="D5328" s="381"/>
      <c r="E5328" s="381"/>
      <c r="F5328" s="381"/>
      <c r="G5328" s="381"/>
      <c r="H5328" s="381"/>
      <c r="I5328" s="381"/>
      <c r="J5328" s="381"/>
      <c r="K5328" s="381"/>
      <c r="L5328" s="381"/>
      <c r="M5328" s="381"/>
      <c r="N5328" s="381"/>
      <c r="O5328" s="381"/>
      <c r="P5328" s="381"/>
      <c r="Q5328" s="381"/>
      <c r="R5328" s="379"/>
    </row>
    <row r="5329" spans="1:18" x14ac:dyDescent="0.25">
      <c r="A5329" s="378"/>
      <c r="B5329" s="381"/>
      <c r="C5329" s="381"/>
      <c r="D5329" s="381"/>
      <c r="E5329" s="381"/>
      <c r="F5329" s="381"/>
      <c r="G5329" s="381"/>
      <c r="H5329" s="381"/>
      <c r="I5329" s="381"/>
      <c r="J5329" s="381"/>
      <c r="K5329" s="381"/>
      <c r="L5329" s="381"/>
      <c r="M5329" s="381"/>
      <c r="N5329" s="381"/>
      <c r="O5329" s="381"/>
      <c r="P5329" s="381"/>
      <c r="Q5329" s="381"/>
      <c r="R5329" s="379"/>
    </row>
    <row r="5330" spans="1:18" x14ac:dyDescent="0.25">
      <c r="A5330" s="378"/>
      <c r="B5330" s="381"/>
      <c r="C5330" s="381"/>
      <c r="D5330" s="381"/>
      <c r="E5330" s="381"/>
      <c r="F5330" s="381"/>
      <c r="G5330" s="381"/>
      <c r="H5330" s="381"/>
      <c r="I5330" s="381"/>
      <c r="J5330" s="381"/>
      <c r="K5330" s="381"/>
      <c r="L5330" s="381"/>
      <c r="M5330" s="381"/>
      <c r="N5330" s="381"/>
      <c r="O5330" s="381"/>
      <c r="P5330" s="381"/>
      <c r="Q5330" s="381"/>
      <c r="R5330" s="379"/>
    </row>
    <row r="5331" spans="1:18" x14ac:dyDescent="0.25">
      <c r="A5331" s="378"/>
      <c r="B5331" s="381"/>
      <c r="C5331" s="381"/>
      <c r="D5331" s="381"/>
      <c r="E5331" s="381"/>
      <c r="F5331" s="381"/>
      <c r="G5331" s="381"/>
      <c r="H5331" s="381"/>
      <c r="I5331" s="381"/>
      <c r="J5331" s="381"/>
      <c r="K5331" s="381"/>
      <c r="L5331" s="381"/>
      <c r="M5331" s="381"/>
      <c r="N5331" s="381"/>
      <c r="O5331" s="381"/>
      <c r="P5331" s="381"/>
      <c r="Q5331" s="381"/>
      <c r="R5331" s="379"/>
    </row>
    <row r="5332" spans="1:18" x14ac:dyDescent="0.25">
      <c r="A5332" s="378"/>
      <c r="B5332" s="381"/>
      <c r="C5332" s="381"/>
      <c r="D5332" s="381"/>
      <c r="E5332" s="381"/>
      <c r="F5332" s="381"/>
      <c r="G5332" s="381"/>
      <c r="H5332" s="381"/>
      <c r="I5332" s="381"/>
      <c r="J5332" s="381"/>
      <c r="K5332" s="381"/>
      <c r="L5332" s="381"/>
      <c r="M5332" s="381"/>
      <c r="N5332" s="381"/>
      <c r="O5332" s="381"/>
      <c r="P5332" s="381"/>
      <c r="Q5332" s="381"/>
      <c r="R5332" s="379"/>
    </row>
    <row r="5333" spans="1:18" x14ac:dyDescent="0.25">
      <c r="A5333" s="378"/>
      <c r="B5333" s="381"/>
      <c r="C5333" s="381"/>
      <c r="D5333" s="381"/>
      <c r="E5333" s="381"/>
      <c r="F5333" s="381"/>
      <c r="G5333" s="381"/>
      <c r="H5333" s="381"/>
      <c r="I5333" s="381"/>
      <c r="J5333" s="381"/>
      <c r="K5333" s="381"/>
      <c r="L5333" s="381"/>
      <c r="M5333" s="381"/>
      <c r="N5333" s="381"/>
      <c r="O5333" s="381"/>
      <c r="P5333" s="381"/>
      <c r="Q5333" s="381"/>
      <c r="R5333" s="379"/>
    </row>
    <row r="5334" spans="1:18" x14ac:dyDescent="0.25">
      <c r="A5334" s="378"/>
      <c r="B5334" s="381"/>
      <c r="C5334" s="381"/>
      <c r="D5334" s="381"/>
      <c r="E5334" s="381"/>
      <c r="F5334" s="381"/>
      <c r="G5334" s="381"/>
      <c r="H5334" s="381"/>
      <c r="I5334" s="381"/>
      <c r="J5334" s="381"/>
      <c r="K5334" s="381"/>
      <c r="L5334" s="381"/>
      <c r="M5334" s="381"/>
      <c r="N5334" s="381"/>
      <c r="O5334" s="381"/>
      <c r="P5334" s="381"/>
      <c r="Q5334" s="381"/>
      <c r="R5334" s="379"/>
    </row>
    <row r="5335" spans="1:18" x14ac:dyDescent="0.25">
      <c r="A5335" s="378"/>
      <c r="B5335" s="381"/>
      <c r="C5335" s="381"/>
      <c r="D5335" s="381"/>
      <c r="E5335" s="381"/>
      <c r="F5335" s="381"/>
      <c r="G5335" s="381"/>
      <c r="H5335" s="381"/>
      <c r="I5335" s="381"/>
      <c r="J5335" s="381"/>
      <c r="K5335" s="381"/>
      <c r="L5335" s="381"/>
      <c r="M5335" s="381"/>
      <c r="N5335" s="381"/>
      <c r="O5335" s="381"/>
      <c r="P5335" s="381"/>
      <c r="Q5335" s="381"/>
      <c r="R5335" s="379"/>
    </row>
    <row r="5336" spans="1:18" x14ac:dyDescent="0.25">
      <c r="A5336" s="378"/>
      <c r="B5336" s="381"/>
      <c r="C5336" s="381"/>
      <c r="D5336" s="381"/>
      <c r="E5336" s="381"/>
      <c r="F5336" s="381"/>
      <c r="G5336" s="381"/>
      <c r="H5336" s="381"/>
      <c r="I5336" s="381"/>
      <c r="J5336" s="381"/>
      <c r="K5336" s="381"/>
      <c r="L5336" s="381"/>
      <c r="M5336" s="381"/>
      <c r="N5336" s="381"/>
      <c r="O5336" s="381"/>
      <c r="P5336" s="381"/>
      <c r="Q5336" s="381"/>
      <c r="R5336" s="379"/>
    </row>
    <row r="5337" spans="1:18" x14ac:dyDescent="0.25">
      <c r="A5337" s="378"/>
      <c r="B5337" s="381"/>
      <c r="C5337" s="381"/>
      <c r="D5337" s="381"/>
      <c r="E5337" s="381"/>
      <c r="F5337" s="381"/>
      <c r="G5337" s="381"/>
      <c r="H5337" s="381"/>
      <c r="I5337" s="381"/>
      <c r="J5337" s="381"/>
      <c r="K5337" s="381"/>
      <c r="L5337" s="381"/>
      <c r="M5337" s="381"/>
      <c r="N5337" s="381"/>
      <c r="O5337" s="381"/>
      <c r="P5337" s="381"/>
      <c r="Q5337" s="381"/>
      <c r="R5337" s="379"/>
    </row>
    <row r="5338" spans="1:18" x14ac:dyDescent="0.25">
      <c r="A5338" s="378"/>
      <c r="B5338" s="381"/>
      <c r="C5338" s="381"/>
      <c r="D5338" s="381"/>
      <c r="E5338" s="381"/>
      <c r="F5338" s="381"/>
      <c r="G5338" s="381"/>
      <c r="H5338" s="381"/>
      <c r="I5338" s="381"/>
      <c r="J5338" s="381"/>
      <c r="K5338" s="381"/>
      <c r="L5338" s="381"/>
      <c r="M5338" s="381"/>
      <c r="N5338" s="381"/>
      <c r="O5338" s="381"/>
      <c r="P5338" s="381"/>
      <c r="Q5338" s="381"/>
      <c r="R5338" s="379"/>
    </row>
    <row r="5339" spans="1:18" x14ac:dyDescent="0.25">
      <c r="A5339" s="378"/>
      <c r="B5339" s="381"/>
      <c r="C5339" s="381"/>
      <c r="D5339" s="381"/>
      <c r="E5339" s="381"/>
      <c r="F5339" s="381"/>
      <c r="G5339" s="381"/>
      <c r="H5339" s="381"/>
      <c r="I5339" s="381"/>
      <c r="J5339" s="381"/>
      <c r="K5339" s="381"/>
      <c r="L5339" s="381"/>
      <c r="M5339" s="381"/>
      <c r="N5339" s="381"/>
      <c r="O5339" s="381"/>
      <c r="P5339" s="381"/>
      <c r="Q5339" s="381"/>
      <c r="R5339" s="379"/>
    </row>
    <row r="5340" spans="1:18" x14ac:dyDescent="0.25">
      <c r="A5340" s="378"/>
      <c r="B5340" s="381"/>
      <c r="C5340" s="381"/>
      <c r="D5340" s="381"/>
      <c r="E5340" s="381"/>
      <c r="F5340" s="381"/>
      <c r="G5340" s="381"/>
      <c r="H5340" s="381"/>
      <c r="I5340" s="381"/>
      <c r="J5340" s="381"/>
      <c r="K5340" s="381"/>
      <c r="L5340" s="381"/>
      <c r="M5340" s="381"/>
      <c r="N5340" s="381"/>
      <c r="O5340" s="381"/>
      <c r="P5340" s="381"/>
      <c r="Q5340" s="381"/>
      <c r="R5340" s="379"/>
    </row>
    <row r="5341" spans="1:18" x14ac:dyDescent="0.25">
      <c r="A5341" s="378"/>
      <c r="B5341" s="381"/>
      <c r="C5341" s="381"/>
      <c r="D5341" s="381"/>
      <c r="E5341" s="381"/>
      <c r="F5341" s="381"/>
      <c r="G5341" s="381"/>
      <c r="H5341" s="381"/>
      <c r="I5341" s="381"/>
      <c r="J5341" s="381"/>
      <c r="K5341" s="381"/>
      <c r="L5341" s="381"/>
      <c r="M5341" s="381"/>
      <c r="N5341" s="381"/>
      <c r="O5341" s="381"/>
      <c r="P5341" s="381"/>
      <c r="Q5341" s="381"/>
      <c r="R5341" s="379"/>
    </row>
    <row r="5342" spans="1:18" x14ac:dyDescent="0.25">
      <c r="A5342" s="378"/>
      <c r="B5342" s="381"/>
      <c r="C5342" s="381"/>
      <c r="D5342" s="381"/>
      <c r="E5342" s="381"/>
      <c r="F5342" s="381"/>
      <c r="G5342" s="381"/>
      <c r="H5342" s="381"/>
      <c r="I5342" s="381"/>
      <c r="J5342" s="381"/>
      <c r="K5342" s="381"/>
      <c r="L5342" s="381"/>
      <c r="M5342" s="381"/>
      <c r="N5342" s="381"/>
      <c r="O5342" s="381"/>
      <c r="P5342" s="381"/>
      <c r="Q5342" s="381"/>
      <c r="R5342" s="379"/>
    </row>
    <row r="5343" spans="1:18" x14ac:dyDescent="0.25">
      <c r="A5343" s="378"/>
      <c r="B5343" s="381"/>
      <c r="C5343" s="381"/>
      <c r="D5343" s="381"/>
      <c r="E5343" s="381"/>
      <c r="F5343" s="381"/>
      <c r="G5343" s="381"/>
      <c r="H5343" s="381"/>
      <c r="I5343" s="381"/>
      <c r="J5343" s="381"/>
      <c r="K5343" s="381"/>
      <c r="L5343" s="381"/>
      <c r="M5343" s="381"/>
      <c r="N5343" s="381"/>
      <c r="O5343" s="381"/>
      <c r="P5343" s="381"/>
      <c r="Q5343" s="381"/>
      <c r="R5343" s="379"/>
    </row>
    <row r="5344" spans="1:18" x14ac:dyDescent="0.25">
      <c r="A5344" s="378"/>
      <c r="B5344" s="381"/>
      <c r="C5344" s="381"/>
      <c r="D5344" s="381"/>
      <c r="E5344" s="381"/>
      <c r="F5344" s="381"/>
      <c r="G5344" s="381"/>
      <c r="H5344" s="381"/>
      <c r="I5344" s="381"/>
      <c r="J5344" s="381"/>
      <c r="K5344" s="381"/>
      <c r="L5344" s="381"/>
      <c r="M5344" s="381"/>
      <c r="N5344" s="381"/>
      <c r="O5344" s="381"/>
      <c r="P5344" s="381"/>
      <c r="Q5344" s="381"/>
      <c r="R5344" s="379"/>
    </row>
    <row r="5345" spans="1:18" x14ac:dyDescent="0.25">
      <c r="A5345" s="378"/>
      <c r="B5345" s="381"/>
      <c r="C5345" s="381"/>
      <c r="D5345" s="381"/>
      <c r="E5345" s="381"/>
      <c r="F5345" s="381"/>
      <c r="G5345" s="381"/>
      <c r="H5345" s="381"/>
      <c r="I5345" s="381"/>
      <c r="J5345" s="381"/>
      <c r="K5345" s="381"/>
      <c r="L5345" s="381"/>
      <c r="M5345" s="381"/>
      <c r="N5345" s="381"/>
      <c r="O5345" s="381"/>
      <c r="P5345" s="381"/>
      <c r="Q5345" s="381"/>
      <c r="R5345" s="379"/>
    </row>
    <row r="5346" spans="1:18" x14ac:dyDescent="0.25">
      <c r="A5346" s="378"/>
      <c r="B5346" s="381"/>
      <c r="C5346" s="381"/>
      <c r="D5346" s="381"/>
      <c r="E5346" s="381"/>
      <c r="F5346" s="381"/>
      <c r="G5346" s="381"/>
      <c r="H5346" s="381"/>
      <c r="I5346" s="381"/>
      <c r="J5346" s="381"/>
      <c r="K5346" s="381"/>
      <c r="L5346" s="381"/>
      <c r="M5346" s="381"/>
      <c r="N5346" s="381"/>
      <c r="O5346" s="381"/>
      <c r="P5346" s="381"/>
      <c r="Q5346" s="381"/>
      <c r="R5346" s="379"/>
    </row>
    <row r="5347" spans="1:18" x14ac:dyDescent="0.25">
      <c r="A5347" s="378"/>
      <c r="B5347" s="381"/>
      <c r="C5347" s="381"/>
      <c r="D5347" s="381"/>
      <c r="E5347" s="381"/>
      <c r="F5347" s="381"/>
      <c r="G5347" s="381"/>
      <c r="H5347" s="381"/>
      <c r="I5347" s="381"/>
      <c r="J5347" s="381"/>
      <c r="K5347" s="381"/>
      <c r="L5347" s="381"/>
      <c r="M5347" s="381"/>
      <c r="N5347" s="381"/>
      <c r="O5347" s="381"/>
      <c r="P5347" s="381"/>
      <c r="Q5347" s="381"/>
      <c r="R5347" s="379"/>
    </row>
    <row r="5348" spans="1:18" x14ac:dyDescent="0.25">
      <c r="A5348" s="378"/>
      <c r="B5348" s="381"/>
      <c r="C5348" s="381"/>
      <c r="D5348" s="381"/>
      <c r="E5348" s="381"/>
      <c r="F5348" s="381"/>
      <c r="G5348" s="381"/>
      <c r="H5348" s="381"/>
      <c r="I5348" s="381"/>
      <c r="J5348" s="381"/>
      <c r="K5348" s="381"/>
      <c r="L5348" s="381"/>
      <c r="M5348" s="381"/>
      <c r="N5348" s="381"/>
      <c r="O5348" s="381"/>
      <c r="P5348" s="381"/>
      <c r="Q5348" s="381"/>
      <c r="R5348" s="379"/>
    </row>
    <row r="5349" spans="1:18" x14ac:dyDescent="0.25">
      <c r="A5349" s="378"/>
      <c r="B5349" s="381"/>
      <c r="C5349" s="381"/>
      <c r="D5349" s="381"/>
      <c r="E5349" s="381"/>
      <c r="F5349" s="381"/>
      <c r="G5349" s="381"/>
      <c r="H5349" s="381"/>
      <c r="I5349" s="381"/>
      <c r="J5349" s="381"/>
      <c r="K5349" s="381"/>
      <c r="L5349" s="381"/>
      <c r="M5349" s="381"/>
      <c r="N5349" s="381"/>
      <c r="O5349" s="381"/>
      <c r="P5349" s="381"/>
      <c r="Q5349" s="381"/>
      <c r="R5349" s="379"/>
    </row>
    <row r="5350" spans="1:18" x14ac:dyDescent="0.25">
      <c r="A5350" s="378"/>
      <c r="B5350" s="381"/>
      <c r="C5350" s="381"/>
      <c r="D5350" s="381"/>
      <c r="E5350" s="381"/>
      <c r="F5350" s="381"/>
      <c r="G5350" s="381"/>
      <c r="H5350" s="381"/>
      <c r="I5350" s="381"/>
      <c r="J5350" s="381"/>
      <c r="K5350" s="381"/>
      <c r="L5350" s="381"/>
      <c r="M5350" s="381"/>
      <c r="N5350" s="381"/>
      <c r="O5350" s="381"/>
      <c r="P5350" s="381"/>
      <c r="Q5350" s="381"/>
      <c r="R5350" s="379"/>
    </row>
    <row r="5351" spans="1:18" x14ac:dyDescent="0.25">
      <c r="A5351" s="378"/>
      <c r="B5351" s="381"/>
      <c r="C5351" s="381"/>
      <c r="D5351" s="381"/>
      <c r="E5351" s="381"/>
      <c r="F5351" s="381"/>
      <c r="G5351" s="381"/>
      <c r="H5351" s="381"/>
      <c r="I5351" s="381"/>
      <c r="J5351" s="381"/>
      <c r="K5351" s="381"/>
      <c r="L5351" s="381"/>
      <c r="M5351" s="381"/>
      <c r="N5351" s="381"/>
      <c r="O5351" s="381"/>
      <c r="P5351" s="381"/>
      <c r="Q5351" s="381"/>
      <c r="R5351" s="379"/>
    </row>
    <row r="5352" spans="1:18" x14ac:dyDescent="0.25">
      <c r="A5352" s="378"/>
      <c r="B5352" s="381"/>
      <c r="C5352" s="381"/>
      <c r="D5352" s="381"/>
      <c r="E5352" s="381"/>
      <c r="F5352" s="381"/>
      <c r="G5352" s="381"/>
      <c r="H5352" s="381"/>
      <c r="I5352" s="381"/>
      <c r="J5352" s="381"/>
      <c r="K5352" s="381"/>
      <c r="L5352" s="381"/>
      <c r="M5352" s="381"/>
      <c r="N5352" s="381"/>
      <c r="O5352" s="381"/>
      <c r="P5352" s="381"/>
      <c r="Q5352" s="381"/>
      <c r="R5352" s="379"/>
    </row>
    <row r="5353" spans="1:18" x14ac:dyDescent="0.25">
      <c r="A5353" s="378"/>
      <c r="B5353" s="381"/>
      <c r="C5353" s="381"/>
      <c r="D5353" s="381"/>
      <c r="E5353" s="381"/>
      <c r="F5353" s="381"/>
      <c r="G5353" s="381"/>
      <c r="H5353" s="381"/>
      <c r="I5353" s="381"/>
      <c r="J5353" s="381"/>
      <c r="K5353" s="381"/>
      <c r="L5353" s="381"/>
      <c r="M5353" s="381"/>
      <c r="N5353" s="381"/>
      <c r="O5353" s="381"/>
      <c r="P5353" s="381"/>
      <c r="Q5353" s="381"/>
      <c r="R5353" s="379"/>
    </row>
    <row r="5354" spans="1:18" x14ac:dyDescent="0.25">
      <c r="A5354" s="378"/>
      <c r="B5354" s="381"/>
      <c r="C5354" s="381"/>
      <c r="D5354" s="381"/>
      <c r="E5354" s="381"/>
      <c r="F5354" s="381"/>
      <c r="G5354" s="381"/>
      <c r="H5354" s="381"/>
      <c r="I5354" s="381"/>
      <c r="J5354" s="381"/>
      <c r="K5354" s="381"/>
      <c r="L5354" s="381"/>
      <c r="M5354" s="381"/>
      <c r="N5354" s="381"/>
      <c r="O5354" s="381"/>
      <c r="P5354" s="381"/>
      <c r="Q5354" s="381"/>
      <c r="R5354" s="379"/>
    </row>
    <row r="5355" spans="1:18" x14ac:dyDescent="0.25">
      <c r="A5355" s="378"/>
      <c r="B5355" s="381"/>
      <c r="C5355" s="381"/>
      <c r="D5355" s="381"/>
      <c r="E5355" s="381"/>
      <c r="F5355" s="381"/>
      <c r="G5355" s="381"/>
      <c r="H5355" s="381"/>
      <c r="I5355" s="381"/>
      <c r="J5355" s="381"/>
      <c r="K5355" s="381"/>
      <c r="L5355" s="381"/>
      <c r="M5355" s="381"/>
      <c r="N5355" s="381"/>
      <c r="O5355" s="381"/>
      <c r="P5355" s="381"/>
      <c r="Q5355" s="381"/>
      <c r="R5355" s="379"/>
    </row>
    <row r="5356" spans="1:18" x14ac:dyDescent="0.25">
      <c r="A5356" s="378"/>
      <c r="B5356" s="381"/>
      <c r="C5356" s="381"/>
      <c r="D5356" s="381"/>
      <c r="E5356" s="381"/>
      <c r="F5356" s="381"/>
      <c r="G5356" s="381"/>
      <c r="H5356" s="381"/>
      <c r="I5356" s="381"/>
      <c r="J5356" s="381"/>
      <c r="K5356" s="381"/>
      <c r="L5356" s="381"/>
      <c r="M5356" s="381"/>
      <c r="N5356" s="381"/>
      <c r="O5356" s="381"/>
      <c r="P5356" s="381"/>
      <c r="Q5356" s="381"/>
      <c r="R5356" s="379"/>
    </row>
    <row r="5357" spans="1:18" x14ac:dyDescent="0.25">
      <c r="A5357" s="378"/>
      <c r="B5357" s="381"/>
      <c r="C5357" s="381"/>
      <c r="D5357" s="381"/>
      <c r="E5357" s="381"/>
      <c r="F5357" s="381"/>
      <c r="G5357" s="381"/>
      <c r="H5357" s="381"/>
      <c r="I5357" s="381"/>
      <c r="J5357" s="381"/>
      <c r="K5357" s="381"/>
      <c r="L5357" s="381"/>
      <c r="M5357" s="381"/>
      <c r="N5357" s="381"/>
      <c r="O5357" s="381"/>
      <c r="P5357" s="381"/>
      <c r="Q5357" s="381"/>
      <c r="R5357" s="379"/>
    </row>
    <row r="5358" spans="1:18" x14ac:dyDescent="0.25">
      <c r="A5358" s="378"/>
      <c r="B5358" s="381"/>
      <c r="C5358" s="381"/>
      <c r="D5358" s="381"/>
      <c r="E5358" s="381"/>
      <c r="F5358" s="381"/>
      <c r="G5358" s="381"/>
      <c r="H5358" s="381"/>
      <c r="I5358" s="381"/>
      <c r="J5358" s="381"/>
      <c r="K5358" s="381"/>
      <c r="L5358" s="381"/>
      <c r="M5358" s="381"/>
      <c r="N5358" s="381"/>
      <c r="O5358" s="381"/>
      <c r="P5358" s="381"/>
      <c r="Q5358" s="381"/>
      <c r="R5358" s="379"/>
    </row>
    <row r="5359" spans="1:18" x14ac:dyDescent="0.25">
      <c r="A5359" s="378"/>
      <c r="B5359" s="381"/>
      <c r="C5359" s="381"/>
      <c r="D5359" s="381"/>
      <c r="E5359" s="381"/>
      <c r="F5359" s="381"/>
      <c r="G5359" s="381"/>
      <c r="H5359" s="381"/>
      <c r="I5359" s="381"/>
      <c r="J5359" s="381"/>
      <c r="K5359" s="381"/>
      <c r="L5359" s="381"/>
      <c r="M5359" s="381"/>
      <c r="N5359" s="381"/>
      <c r="O5359" s="381"/>
      <c r="P5359" s="381"/>
      <c r="Q5359" s="381"/>
      <c r="R5359" s="379"/>
    </row>
    <row r="5360" spans="1:18" x14ac:dyDescent="0.25">
      <c r="A5360" s="378"/>
      <c r="B5360" s="381"/>
      <c r="C5360" s="381"/>
      <c r="D5360" s="381"/>
      <c r="E5360" s="381"/>
      <c r="F5360" s="381"/>
      <c r="G5360" s="381"/>
      <c r="H5360" s="381"/>
      <c r="I5360" s="381"/>
      <c r="J5360" s="381"/>
      <c r="K5360" s="381"/>
      <c r="L5360" s="381"/>
      <c r="M5360" s="381"/>
      <c r="N5360" s="381"/>
      <c r="O5360" s="381"/>
      <c r="P5360" s="381"/>
      <c r="Q5360" s="381"/>
      <c r="R5360" s="379"/>
    </row>
    <row r="5361" spans="1:18" x14ac:dyDescent="0.25">
      <c r="A5361" s="378"/>
      <c r="B5361" s="381"/>
      <c r="C5361" s="381"/>
      <c r="D5361" s="381"/>
      <c r="E5361" s="381"/>
      <c r="F5361" s="381"/>
      <c r="G5361" s="381"/>
      <c r="H5361" s="381"/>
      <c r="I5361" s="381"/>
      <c r="J5361" s="381"/>
      <c r="K5361" s="381"/>
      <c r="L5361" s="381"/>
      <c r="M5361" s="381"/>
      <c r="N5361" s="381"/>
      <c r="O5361" s="381"/>
      <c r="P5361" s="381"/>
      <c r="Q5361" s="381"/>
      <c r="R5361" s="379"/>
    </row>
    <row r="5362" spans="1:18" x14ac:dyDescent="0.25">
      <c r="A5362" s="378"/>
      <c r="B5362" s="381"/>
      <c r="C5362" s="381"/>
      <c r="D5362" s="381"/>
      <c r="E5362" s="381"/>
      <c r="F5362" s="381"/>
      <c r="G5362" s="381"/>
      <c r="H5362" s="381"/>
      <c r="I5362" s="381"/>
      <c r="J5362" s="381"/>
      <c r="K5362" s="381"/>
      <c r="L5362" s="381"/>
      <c r="M5362" s="381"/>
      <c r="N5362" s="381"/>
      <c r="O5362" s="381"/>
      <c r="P5362" s="381"/>
      <c r="Q5362" s="381"/>
      <c r="R5362" s="379"/>
    </row>
    <row r="5363" spans="1:18" x14ac:dyDescent="0.25">
      <c r="A5363" s="378"/>
      <c r="B5363" s="381"/>
      <c r="C5363" s="381"/>
      <c r="D5363" s="381"/>
      <c r="E5363" s="381"/>
      <c r="F5363" s="381"/>
      <c r="G5363" s="381"/>
      <c r="H5363" s="381"/>
      <c r="I5363" s="381"/>
      <c r="J5363" s="381"/>
      <c r="K5363" s="381"/>
      <c r="L5363" s="381"/>
      <c r="M5363" s="381"/>
      <c r="N5363" s="381"/>
      <c r="O5363" s="381"/>
      <c r="P5363" s="381"/>
      <c r="Q5363" s="381"/>
      <c r="R5363" s="379"/>
    </row>
    <row r="5364" spans="1:18" x14ac:dyDescent="0.25">
      <c r="A5364" s="378"/>
      <c r="B5364" s="381"/>
      <c r="C5364" s="381"/>
      <c r="D5364" s="381"/>
      <c r="E5364" s="381"/>
      <c r="F5364" s="381"/>
      <c r="G5364" s="381"/>
      <c r="H5364" s="381"/>
      <c r="I5364" s="381"/>
      <c r="J5364" s="381"/>
      <c r="K5364" s="381"/>
      <c r="L5364" s="381"/>
      <c r="M5364" s="381"/>
      <c r="N5364" s="381"/>
      <c r="O5364" s="381"/>
      <c r="P5364" s="381"/>
      <c r="Q5364" s="381"/>
      <c r="R5364" s="379"/>
    </row>
    <row r="5365" spans="1:18" x14ac:dyDescent="0.25">
      <c r="A5365" s="378"/>
      <c r="B5365" s="381"/>
      <c r="C5365" s="381"/>
      <c r="D5365" s="381"/>
      <c r="E5365" s="381"/>
      <c r="F5365" s="381"/>
      <c r="G5365" s="381"/>
      <c r="H5365" s="381"/>
      <c r="I5365" s="381"/>
      <c r="J5365" s="381"/>
      <c r="K5365" s="381"/>
      <c r="L5365" s="381"/>
      <c r="M5365" s="381"/>
      <c r="N5365" s="381"/>
      <c r="O5365" s="381"/>
      <c r="P5365" s="381"/>
      <c r="Q5365" s="381"/>
      <c r="R5365" s="379"/>
    </row>
    <row r="5366" spans="1:18" x14ac:dyDescent="0.25">
      <c r="A5366" s="378"/>
      <c r="B5366" s="381"/>
      <c r="C5366" s="381"/>
      <c r="D5366" s="381"/>
      <c r="E5366" s="381"/>
      <c r="F5366" s="381"/>
      <c r="G5366" s="381"/>
      <c r="H5366" s="381"/>
      <c r="I5366" s="381"/>
      <c r="J5366" s="381"/>
      <c r="K5366" s="381"/>
      <c r="L5366" s="381"/>
      <c r="M5366" s="381"/>
      <c r="N5366" s="381"/>
      <c r="O5366" s="381"/>
      <c r="P5366" s="381"/>
      <c r="Q5366" s="381"/>
      <c r="R5366" s="379"/>
    </row>
    <row r="5367" spans="1:18" x14ac:dyDescent="0.25">
      <c r="A5367" s="378"/>
      <c r="B5367" s="381"/>
      <c r="C5367" s="381"/>
      <c r="D5367" s="381"/>
      <c r="E5367" s="381"/>
      <c r="F5367" s="381"/>
      <c r="G5367" s="381"/>
      <c r="H5367" s="381"/>
      <c r="I5367" s="381"/>
      <c r="J5367" s="381"/>
      <c r="K5367" s="381"/>
      <c r="L5367" s="381"/>
      <c r="M5367" s="381"/>
      <c r="N5367" s="381"/>
      <c r="O5367" s="381"/>
      <c r="P5367" s="381"/>
      <c r="Q5367" s="381"/>
      <c r="R5367" s="379"/>
    </row>
    <row r="5368" spans="1:18" x14ac:dyDescent="0.25">
      <c r="A5368" s="378"/>
      <c r="B5368" s="381"/>
      <c r="C5368" s="381"/>
      <c r="D5368" s="381"/>
      <c r="E5368" s="381"/>
      <c r="F5368" s="381"/>
      <c r="G5368" s="381"/>
      <c r="H5368" s="381"/>
      <c r="I5368" s="381"/>
      <c r="J5368" s="381"/>
      <c r="K5368" s="381"/>
      <c r="L5368" s="381"/>
      <c r="M5368" s="381"/>
      <c r="N5368" s="381"/>
      <c r="O5368" s="381"/>
      <c r="P5368" s="381"/>
      <c r="Q5368" s="381"/>
      <c r="R5368" s="379"/>
    </row>
    <row r="5369" spans="1:18" x14ac:dyDescent="0.25">
      <c r="A5369" s="378"/>
      <c r="B5369" s="381"/>
      <c r="C5369" s="381"/>
      <c r="D5369" s="381"/>
      <c r="E5369" s="381"/>
      <c r="F5369" s="381"/>
      <c r="G5369" s="381"/>
      <c r="H5369" s="381"/>
      <c r="I5369" s="381"/>
      <c r="J5369" s="381"/>
      <c r="K5369" s="381"/>
      <c r="L5369" s="381"/>
      <c r="M5369" s="381"/>
      <c r="N5369" s="381"/>
      <c r="O5369" s="381"/>
      <c r="P5369" s="381"/>
      <c r="Q5369" s="381"/>
      <c r="R5369" s="379"/>
    </row>
    <row r="5370" spans="1:18" x14ac:dyDescent="0.25">
      <c r="A5370" s="378"/>
      <c r="B5370" s="381"/>
      <c r="C5370" s="381"/>
      <c r="D5370" s="381"/>
      <c r="E5370" s="381"/>
      <c r="F5370" s="381"/>
      <c r="G5370" s="381"/>
      <c r="H5370" s="381"/>
      <c r="I5370" s="381"/>
      <c r="J5370" s="381"/>
      <c r="K5370" s="381"/>
      <c r="L5370" s="381"/>
      <c r="M5370" s="381"/>
      <c r="N5370" s="381"/>
      <c r="O5370" s="381"/>
      <c r="P5370" s="381"/>
      <c r="Q5370" s="381"/>
      <c r="R5370" s="379"/>
    </row>
    <row r="5371" spans="1:18" x14ac:dyDescent="0.25">
      <c r="A5371" s="378"/>
      <c r="B5371" s="381"/>
      <c r="C5371" s="381"/>
      <c r="D5371" s="381"/>
      <c r="E5371" s="381"/>
      <c r="F5371" s="381"/>
      <c r="G5371" s="381"/>
      <c r="H5371" s="381"/>
      <c r="I5371" s="381"/>
      <c r="J5371" s="381"/>
      <c r="K5371" s="381"/>
      <c r="L5371" s="381"/>
      <c r="M5371" s="381"/>
      <c r="N5371" s="381"/>
      <c r="O5371" s="381"/>
      <c r="P5371" s="381"/>
      <c r="Q5371" s="381"/>
      <c r="R5371" s="379"/>
    </row>
    <row r="5372" spans="1:18" x14ac:dyDescent="0.25">
      <c r="A5372" s="378"/>
      <c r="B5372" s="381"/>
      <c r="C5372" s="381"/>
      <c r="D5372" s="381"/>
      <c r="E5372" s="381"/>
      <c r="F5372" s="381"/>
      <c r="G5372" s="381"/>
      <c r="H5372" s="381"/>
      <c r="I5372" s="381"/>
      <c r="J5372" s="381"/>
      <c r="K5372" s="381"/>
      <c r="L5372" s="381"/>
      <c r="M5372" s="381"/>
      <c r="N5372" s="381"/>
      <c r="O5372" s="381"/>
      <c r="P5372" s="381"/>
      <c r="Q5372" s="381"/>
      <c r="R5372" s="379"/>
    </row>
    <row r="5373" spans="1:18" x14ac:dyDescent="0.25">
      <c r="A5373" s="378"/>
      <c r="B5373" s="381"/>
      <c r="C5373" s="381"/>
      <c r="D5373" s="381"/>
      <c r="E5373" s="381"/>
      <c r="F5373" s="381"/>
      <c r="G5373" s="381"/>
      <c r="H5373" s="381"/>
      <c r="I5373" s="381"/>
      <c r="J5373" s="381"/>
      <c r="K5373" s="381"/>
      <c r="L5373" s="381"/>
      <c r="M5373" s="381"/>
      <c r="N5373" s="381"/>
      <c r="O5373" s="381"/>
      <c r="P5373" s="381"/>
      <c r="Q5373" s="381"/>
      <c r="R5373" s="379"/>
    </row>
    <row r="5374" spans="1:18" x14ac:dyDescent="0.25">
      <c r="A5374" s="378"/>
      <c r="B5374" s="381"/>
      <c r="C5374" s="381"/>
      <c r="D5374" s="381"/>
      <c r="E5374" s="381"/>
      <c r="F5374" s="381"/>
      <c r="G5374" s="381"/>
      <c r="H5374" s="381"/>
      <c r="I5374" s="381"/>
      <c r="J5374" s="381"/>
      <c r="K5374" s="381"/>
      <c r="L5374" s="381"/>
      <c r="M5374" s="381"/>
      <c r="N5374" s="381"/>
      <c r="O5374" s="381"/>
      <c r="P5374" s="381"/>
      <c r="Q5374" s="381"/>
      <c r="R5374" s="379"/>
    </row>
    <row r="5375" spans="1:18" x14ac:dyDescent="0.25">
      <c r="A5375" s="378"/>
      <c r="B5375" s="381"/>
      <c r="C5375" s="381"/>
      <c r="D5375" s="381"/>
      <c r="E5375" s="381"/>
      <c r="F5375" s="381"/>
      <c r="G5375" s="381"/>
      <c r="H5375" s="381"/>
      <c r="I5375" s="381"/>
      <c r="J5375" s="381"/>
      <c r="K5375" s="381"/>
      <c r="L5375" s="381"/>
      <c r="M5375" s="381"/>
      <c r="N5375" s="381"/>
      <c r="O5375" s="381"/>
      <c r="P5375" s="381"/>
      <c r="Q5375" s="381"/>
      <c r="R5375" s="379"/>
    </row>
    <row r="5376" spans="1:18" x14ac:dyDescent="0.25">
      <c r="A5376" s="378"/>
      <c r="B5376" s="381"/>
      <c r="C5376" s="381"/>
      <c r="D5376" s="381"/>
      <c r="E5376" s="381"/>
      <c r="F5376" s="381"/>
      <c r="G5376" s="381"/>
      <c r="H5376" s="381"/>
      <c r="I5376" s="381"/>
      <c r="J5376" s="381"/>
      <c r="K5376" s="381"/>
      <c r="L5376" s="381"/>
      <c r="M5376" s="381"/>
      <c r="N5376" s="381"/>
      <c r="O5376" s="381"/>
      <c r="P5376" s="381"/>
      <c r="Q5376" s="381"/>
      <c r="R5376" s="379"/>
    </row>
    <row r="5377" spans="1:18" x14ac:dyDescent="0.25">
      <c r="A5377" s="378"/>
      <c r="B5377" s="381"/>
      <c r="C5377" s="381"/>
      <c r="D5377" s="381"/>
      <c r="E5377" s="381"/>
      <c r="F5377" s="381"/>
      <c r="G5377" s="381"/>
      <c r="H5377" s="381"/>
      <c r="I5377" s="381"/>
      <c r="J5377" s="381"/>
      <c r="K5377" s="381"/>
      <c r="L5377" s="381"/>
      <c r="M5377" s="381"/>
      <c r="N5377" s="381"/>
      <c r="O5377" s="381"/>
      <c r="P5377" s="381"/>
      <c r="Q5377" s="381"/>
      <c r="R5377" s="379"/>
    </row>
    <row r="5378" spans="1:18" x14ac:dyDescent="0.25">
      <c r="A5378" s="378"/>
      <c r="B5378" s="381"/>
      <c r="C5378" s="381"/>
      <c r="D5378" s="381"/>
      <c r="E5378" s="381"/>
      <c r="F5378" s="381"/>
      <c r="G5378" s="381"/>
      <c r="H5378" s="381"/>
      <c r="I5378" s="381"/>
      <c r="J5378" s="381"/>
      <c r="K5378" s="381"/>
      <c r="L5378" s="381"/>
      <c r="M5378" s="381"/>
      <c r="N5378" s="381"/>
      <c r="O5378" s="381"/>
      <c r="P5378" s="381"/>
      <c r="Q5378" s="381"/>
      <c r="R5378" s="379"/>
    </row>
    <row r="5379" spans="1:18" x14ac:dyDescent="0.25">
      <c r="A5379" s="378"/>
      <c r="B5379" s="381"/>
      <c r="C5379" s="381"/>
      <c r="D5379" s="381"/>
      <c r="E5379" s="381"/>
      <c r="F5379" s="381"/>
      <c r="G5379" s="381"/>
      <c r="H5379" s="381"/>
      <c r="I5379" s="381"/>
      <c r="J5379" s="381"/>
      <c r="K5379" s="381"/>
      <c r="L5379" s="381"/>
      <c r="M5379" s="381"/>
      <c r="N5379" s="381"/>
      <c r="O5379" s="381"/>
      <c r="P5379" s="381"/>
      <c r="Q5379" s="381"/>
      <c r="R5379" s="379"/>
    </row>
    <row r="5380" spans="1:18" x14ac:dyDescent="0.25">
      <c r="A5380" s="378"/>
      <c r="B5380" s="381"/>
      <c r="C5380" s="381"/>
      <c r="D5380" s="381"/>
      <c r="E5380" s="381"/>
      <c r="F5380" s="381"/>
      <c r="G5380" s="381"/>
      <c r="H5380" s="381"/>
      <c r="I5380" s="381"/>
      <c r="J5380" s="381"/>
      <c r="K5380" s="381"/>
      <c r="L5380" s="381"/>
      <c r="M5380" s="381"/>
      <c r="N5380" s="381"/>
      <c r="O5380" s="381"/>
      <c r="P5380" s="381"/>
      <c r="Q5380" s="381"/>
      <c r="R5380" s="379"/>
    </row>
    <row r="5381" spans="1:18" x14ac:dyDescent="0.25">
      <c r="A5381" s="378"/>
      <c r="B5381" s="381"/>
      <c r="C5381" s="381"/>
      <c r="D5381" s="381"/>
      <c r="E5381" s="381"/>
      <c r="F5381" s="381"/>
      <c r="G5381" s="381"/>
      <c r="H5381" s="381"/>
      <c r="I5381" s="381"/>
      <c r="J5381" s="381"/>
      <c r="K5381" s="381"/>
      <c r="L5381" s="381"/>
      <c r="M5381" s="381"/>
      <c r="N5381" s="381"/>
      <c r="O5381" s="381"/>
      <c r="P5381" s="381"/>
      <c r="Q5381" s="381"/>
      <c r="R5381" s="379"/>
    </row>
    <row r="5382" spans="1:18" x14ac:dyDescent="0.25">
      <c r="A5382" s="378"/>
      <c r="B5382" s="381"/>
      <c r="C5382" s="381"/>
      <c r="D5382" s="381"/>
      <c r="E5382" s="381"/>
      <c r="F5382" s="381"/>
      <c r="G5382" s="381"/>
      <c r="H5382" s="381"/>
      <c r="I5382" s="381"/>
      <c r="J5382" s="381"/>
      <c r="K5382" s="381"/>
      <c r="L5382" s="381"/>
      <c r="M5382" s="381"/>
      <c r="N5382" s="381"/>
      <c r="O5382" s="381"/>
      <c r="P5382" s="381"/>
      <c r="Q5382" s="381"/>
      <c r="R5382" s="379"/>
    </row>
    <row r="5383" spans="1:18" x14ac:dyDescent="0.25">
      <c r="A5383" s="378"/>
      <c r="B5383" s="381"/>
      <c r="C5383" s="381"/>
      <c r="D5383" s="381"/>
      <c r="E5383" s="381"/>
      <c r="F5383" s="381"/>
      <c r="G5383" s="381"/>
      <c r="H5383" s="381"/>
      <c r="I5383" s="381"/>
      <c r="J5383" s="381"/>
      <c r="K5383" s="381"/>
      <c r="L5383" s="381"/>
      <c r="M5383" s="381"/>
      <c r="N5383" s="381"/>
      <c r="O5383" s="381"/>
      <c r="P5383" s="381"/>
      <c r="Q5383" s="381"/>
      <c r="R5383" s="379"/>
    </row>
    <row r="5384" spans="1:18" x14ac:dyDescent="0.25">
      <c r="A5384" s="378"/>
      <c r="B5384" s="381"/>
      <c r="C5384" s="381"/>
      <c r="D5384" s="381"/>
      <c r="E5384" s="381"/>
      <c r="F5384" s="381"/>
      <c r="G5384" s="381"/>
      <c r="H5384" s="381"/>
      <c r="I5384" s="381"/>
      <c r="J5384" s="381"/>
      <c r="K5384" s="381"/>
      <c r="L5384" s="381"/>
      <c r="M5384" s="381"/>
      <c r="N5384" s="381"/>
      <c r="O5384" s="381"/>
      <c r="P5384" s="381"/>
      <c r="Q5384" s="381"/>
      <c r="R5384" s="379"/>
    </row>
    <row r="5385" spans="1:18" x14ac:dyDescent="0.25">
      <c r="A5385" s="378"/>
      <c r="B5385" s="381"/>
      <c r="C5385" s="381"/>
      <c r="D5385" s="381"/>
      <c r="E5385" s="381"/>
      <c r="F5385" s="381"/>
      <c r="G5385" s="381"/>
      <c r="H5385" s="381"/>
      <c r="I5385" s="381"/>
      <c r="J5385" s="381"/>
      <c r="K5385" s="381"/>
      <c r="L5385" s="381"/>
      <c r="M5385" s="381"/>
      <c r="N5385" s="381"/>
      <c r="O5385" s="381"/>
      <c r="P5385" s="381"/>
      <c r="Q5385" s="381"/>
      <c r="R5385" s="379"/>
    </row>
    <row r="5386" spans="1:18" x14ac:dyDescent="0.25">
      <c r="A5386" s="378"/>
      <c r="B5386" s="381"/>
      <c r="C5386" s="381"/>
      <c r="D5386" s="381"/>
      <c r="E5386" s="381"/>
      <c r="F5386" s="381"/>
      <c r="G5386" s="381"/>
      <c r="H5386" s="381"/>
      <c r="I5386" s="381"/>
      <c r="J5386" s="381"/>
      <c r="K5386" s="381"/>
      <c r="L5386" s="381"/>
      <c r="M5386" s="381"/>
      <c r="N5386" s="381"/>
      <c r="O5386" s="381"/>
      <c r="P5386" s="381"/>
      <c r="Q5386" s="381"/>
      <c r="R5386" s="379"/>
    </row>
    <row r="5387" spans="1:18" x14ac:dyDescent="0.25">
      <c r="A5387" s="378"/>
      <c r="B5387" s="381"/>
      <c r="C5387" s="381"/>
      <c r="D5387" s="381"/>
      <c r="E5387" s="381"/>
      <c r="F5387" s="381"/>
      <c r="G5387" s="381"/>
      <c r="H5387" s="381"/>
      <c r="I5387" s="381"/>
      <c r="J5387" s="381"/>
      <c r="K5387" s="381"/>
      <c r="L5387" s="381"/>
      <c r="M5387" s="381"/>
      <c r="N5387" s="381"/>
      <c r="O5387" s="381"/>
      <c r="P5387" s="381"/>
      <c r="Q5387" s="381"/>
      <c r="R5387" s="379"/>
    </row>
    <row r="5388" spans="1:18" x14ac:dyDescent="0.25">
      <c r="A5388" s="378"/>
      <c r="B5388" s="381"/>
      <c r="C5388" s="381"/>
      <c r="D5388" s="381"/>
      <c r="E5388" s="381"/>
      <c r="F5388" s="381"/>
      <c r="G5388" s="381"/>
      <c r="H5388" s="381"/>
      <c r="I5388" s="381"/>
      <c r="J5388" s="381"/>
      <c r="K5388" s="381"/>
      <c r="L5388" s="381"/>
      <c r="M5388" s="381"/>
      <c r="N5388" s="381"/>
      <c r="O5388" s="381"/>
      <c r="P5388" s="381"/>
      <c r="Q5388" s="381"/>
      <c r="R5388" s="379"/>
    </row>
    <row r="5389" spans="1:18" x14ac:dyDescent="0.25">
      <c r="A5389" s="378"/>
      <c r="B5389" s="381"/>
      <c r="C5389" s="381"/>
      <c r="D5389" s="381"/>
      <c r="E5389" s="381"/>
      <c r="F5389" s="381"/>
      <c r="G5389" s="381"/>
      <c r="H5389" s="381"/>
      <c r="I5389" s="381"/>
      <c r="J5389" s="381"/>
      <c r="K5389" s="381"/>
      <c r="L5389" s="381"/>
      <c r="M5389" s="381"/>
      <c r="N5389" s="381"/>
      <c r="O5389" s="381"/>
      <c r="P5389" s="381"/>
      <c r="Q5389" s="381"/>
      <c r="R5389" s="379"/>
    </row>
    <row r="5390" spans="1:18" x14ac:dyDescent="0.25">
      <c r="A5390" s="378"/>
      <c r="B5390" s="381"/>
      <c r="C5390" s="381"/>
      <c r="D5390" s="381"/>
      <c r="E5390" s="381"/>
      <c r="F5390" s="381"/>
      <c r="G5390" s="381"/>
      <c r="H5390" s="381"/>
      <c r="I5390" s="381"/>
      <c r="J5390" s="381"/>
      <c r="K5390" s="381"/>
      <c r="L5390" s="381"/>
      <c r="M5390" s="381"/>
      <c r="N5390" s="381"/>
      <c r="O5390" s="381"/>
      <c r="P5390" s="381"/>
      <c r="Q5390" s="381"/>
      <c r="R5390" s="379"/>
    </row>
    <row r="5391" spans="1:18" x14ac:dyDescent="0.25">
      <c r="A5391" s="378"/>
      <c r="B5391" s="381"/>
      <c r="C5391" s="381"/>
      <c r="D5391" s="381"/>
      <c r="E5391" s="381"/>
      <c r="F5391" s="381"/>
      <c r="G5391" s="381"/>
      <c r="H5391" s="381"/>
      <c r="I5391" s="381"/>
      <c r="J5391" s="381"/>
      <c r="K5391" s="381"/>
      <c r="L5391" s="381"/>
      <c r="M5391" s="381"/>
      <c r="N5391" s="381"/>
      <c r="O5391" s="381"/>
      <c r="P5391" s="381"/>
      <c r="Q5391" s="381"/>
      <c r="R5391" s="379"/>
    </row>
    <row r="5392" spans="1:18" x14ac:dyDescent="0.25">
      <c r="A5392" s="378"/>
      <c r="B5392" s="381"/>
      <c r="C5392" s="381"/>
      <c r="D5392" s="381"/>
      <c r="E5392" s="381"/>
      <c r="F5392" s="381"/>
      <c r="G5392" s="381"/>
      <c r="H5392" s="381"/>
      <c r="I5392" s="381"/>
      <c r="J5392" s="381"/>
      <c r="K5392" s="381"/>
      <c r="L5392" s="381"/>
      <c r="M5392" s="381"/>
      <c r="N5392" s="381"/>
      <c r="O5392" s="381"/>
      <c r="P5392" s="381"/>
      <c r="Q5392" s="381"/>
      <c r="R5392" s="379"/>
    </row>
    <row r="5393" spans="1:18" x14ac:dyDescent="0.25">
      <c r="A5393" s="378"/>
      <c r="B5393" s="381"/>
      <c r="C5393" s="381"/>
      <c r="D5393" s="381"/>
      <c r="E5393" s="381"/>
      <c r="F5393" s="381"/>
      <c r="G5393" s="381"/>
      <c r="H5393" s="381"/>
      <c r="I5393" s="381"/>
      <c r="J5393" s="381"/>
      <c r="K5393" s="381"/>
      <c r="L5393" s="381"/>
      <c r="M5393" s="381"/>
      <c r="N5393" s="381"/>
      <c r="O5393" s="381"/>
      <c r="P5393" s="381"/>
      <c r="Q5393" s="381"/>
      <c r="R5393" s="379"/>
    </row>
    <row r="5394" spans="1:18" x14ac:dyDescent="0.25">
      <c r="A5394" s="378"/>
      <c r="B5394" s="381"/>
      <c r="C5394" s="381"/>
      <c r="D5394" s="381"/>
      <c r="E5394" s="381"/>
      <c r="F5394" s="381"/>
      <c r="G5394" s="381"/>
      <c r="H5394" s="381"/>
      <c r="I5394" s="381"/>
      <c r="J5394" s="381"/>
      <c r="K5394" s="381"/>
      <c r="L5394" s="381"/>
      <c r="M5394" s="381"/>
      <c r="N5394" s="381"/>
      <c r="O5394" s="381"/>
      <c r="P5394" s="381"/>
      <c r="Q5394" s="381"/>
      <c r="R5394" s="379"/>
    </row>
    <row r="5395" spans="1:18" x14ac:dyDescent="0.25">
      <c r="A5395" s="378"/>
      <c r="B5395" s="381"/>
      <c r="C5395" s="381"/>
      <c r="D5395" s="381"/>
      <c r="E5395" s="381"/>
      <c r="F5395" s="381"/>
      <c r="G5395" s="381"/>
      <c r="H5395" s="381"/>
      <c r="I5395" s="381"/>
      <c r="J5395" s="381"/>
      <c r="K5395" s="381"/>
      <c r="L5395" s="381"/>
      <c r="M5395" s="381"/>
      <c r="N5395" s="381"/>
      <c r="O5395" s="381"/>
      <c r="P5395" s="381"/>
      <c r="Q5395" s="381"/>
      <c r="R5395" s="379"/>
    </row>
    <row r="5396" spans="1:18" x14ac:dyDescent="0.25">
      <c r="A5396" s="378"/>
      <c r="B5396" s="381"/>
      <c r="C5396" s="381"/>
      <c r="D5396" s="381"/>
      <c r="E5396" s="381"/>
      <c r="F5396" s="381"/>
      <c r="G5396" s="381"/>
      <c r="H5396" s="381"/>
      <c r="I5396" s="381"/>
      <c r="J5396" s="381"/>
      <c r="K5396" s="381"/>
      <c r="L5396" s="381"/>
      <c r="M5396" s="381"/>
      <c r="N5396" s="381"/>
      <c r="O5396" s="381"/>
      <c r="P5396" s="381"/>
      <c r="Q5396" s="381"/>
      <c r="R5396" s="379"/>
    </row>
    <row r="5397" spans="1:18" x14ac:dyDescent="0.25">
      <c r="A5397" s="378"/>
      <c r="B5397" s="381"/>
      <c r="C5397" s="381"/>
      <c r="D5397" s="381"/>
      <c r="E5397" s="381"/>
      <c r="F5397" s="381"/>
      <c r="G5397" s="381"/>
      <c r="H5397" s="381"/>
      <c r="I5397" s="381"/>
      <c r="J5397" s="381"/>
      <c r="K5397" s="381"/>
      <c r="L5397" s="381"/>
      <c r="M5397" s="381"/>
      <c r="N5397" s="381"/>
      <c r="O5397" s="381"/>
      <c r="P5397" s="381"/>
      <c r="Q5397" s="381"/>
      <c r="R5397" s="379"/>
    </row>
    <row r="5398" spans="1:18" x14ac:dyDescent="0.25">
      <c r="A5398" s="378"/>
      <c r="B5398" s="381"/>
      <c r="C5398" s="381"/>
      <c r="D5398" s="381"/>
      <c r="E5398" s="381"/>
      <c r="F5398" s="381"/>
      <c r="G5398" s="381"/>
      <c r="H5398" s="381"/>
      <c r="I5398" s="381"/>
      <c r="J5398" s="381"/>
      <c r="K5398" s="381"/>
      <c r="L5398" s="381"/>
      <c r="M5398" s="381"/>
      <c r="N5398" s="381"/>
      <c r="O5398" s="381"/>
      <c r="P5398" s="381"/>
      <c r="Q5398" s="381"/>
      <c r="R5398" s="379"/>
    </row>
    <row r="5399" spans="1:18" x14ac:dyDescent="0.25">
      <c r="A5399" s="378"/>
      <c r="B5399" s="381"/>
      <c r="C5399" s="381"/>
      <c r="D5399" s="381"/>
      <c r="E5399" s="381"/>
      <c r="F5399" s="381"/>
      <c r="G5399" s="381"/>
      <c r="H5399" s="381"/>
      <c r="I5399" s="381"/>
      <c r="J5399" s="381"/>
      <c r="K5399" s="381"/>
      <c r="L5399" s="381"/>
      <c r="M5399" s="381"/>
      <c r="N5399" s="381"/>
      <c r="O5399" s="381"/>
      <c r="P5399" s="381"/>
      <c r="Q5399" s="381"/>
      <c r="R5399" s="379"/>
    </row>
    <row r="5400" spans="1:18" x14ac:dyDescent="0.25">
      <c r="A5400" s="378"/>
      <c r="B5400" s="381"/>
      <c r="C5400" s="381"/>
      <c r="D5400" s="381"/>
      <c r="E5400" s="381"/>
      <c r="F5400" s="381"/>
      <c r="G5400" s="381"/>
      <c r="H5400" s="381"/>
      <c r="I5400" s="381"/>
      <c r="J5400" s="381"/>
      <c r="K5400" s="381"/>
      <c r="L5400" s="381"/>
      <c r="M5400" s="381"/>
      <c r="N5400" s="381"/>
      <c r="O5400" s="381"/>
      <c r="P5400" s="381"/>
      <c r="Q5400" s="381"/>
      <c r="R5400" s="379"/>
    </row>
    <row r="5401" spans="1:18" x14ac:dyDescent="0.25">
      <c r="A5401" s="378"/>
      <c r="B5401" s="381"/>
      <c r="C5401" s="381"/>
      <c r="D5401" s="381"/>
      <c r="E5401" s="381"/>
      <c r="F5401" s="381"/>
      <c r="G5401" s="381"/>
      <c r="H5401" s="381"/>
      <c r="I5401" s="381"/>
      <c r="J5401" s="381"/>
      <c r="K5401" s="381"/>
      <c r="L5401" s="381"/>
      <c r="M5401" s="381"/>
      <c r="N5401" s="381"/>
      <c r="O5401" s="381"/>
      <c r="P5401" s="381"/>
      <c r="Q5401" s="381"/>
      <c r="R5401" s="379"/>
    </row>
    <row r="5402" spans="1:18" x14ac:dyDescent="0.25">
      <c r="A5402" s="378"/>
      <c r="B5402" s="381"/>
      <c r="C5402" s="381"/>
      <c r="D5402" s="381"/>
      <c r="E5402" s="381"/>
      <c r="F5402" s="381"/>
      <c r="G5402" s="381"/>
      <c r="H5402" s="381"/>
      <c r="I5402" s="381"/>
      <c r="J5402" s="381"/>
      <c r="K5402" s="381"/>
      <c r="L5402" s="381"/>
      <c r="M5402" s="381"/>
      <c r="N5402" s="381"/>
      <c r="O5402" s="381"/>
      <c r="P5402" s="381"/>
      <c r="Q5402" s="381"/>
      <c r="R5402" s="379"/>
    </row>
    <row r="5403" spans="1:18" x14ac:dyDescent="0.25">
      <c r="A5403" s="378"/>
      <c r="B5403" s="381"/>
      <c r="C5403" s="381"/>
      <c r="D5403" s="381"/>
      <c r="E5403" s="381"/>
      <c r="F5403" s="381"/>
      <c r="G5403" s="381"/>
      <c r="H5403" s="381"/>
      <c r="I5403" s="381"/>
      <c r="J5403" s="381"/>
      <c r="K5403" s="381"/>
      <c r="L5403" s="381"/>
      <c r="M5403" s="381"/>
      <c r="N5403" s="381"/>
      <c r="O5403" s="381"/>
      <c r="P5403" s="381"/>
      <c r="Q5403" s="381"/>
      <c r="R5403" s="379"/>
    </row>
    <row r="5404" spans="1:18" x14ac:dyDescent="0.25">
      <c r="A5404" s="378"/>
      <c r="B5404" s="381"/>
      <c r="C5404" s="381"/>
      <c r="D5404" s="381"/>
      <c r="E5404" s="381"/>
      <c r="F5404" s="381"/>
      <c r="G5404" s="381"/>
      <c r="H5404" s="381"/>
      <c r="I5404" s="381"/>
      <c r="J5404" s="381"/>
      <c r="K5404" s="381"/>
      <c r="L5404" s="381"/>
      <c r="M5404" s="381"/>
      <c r="N5404" s="381"/>
      <c r="O5404" s="381"/>
      <c r="P5404" s="381"/>
      <c r="Q5404" s="381"/>
      <c r="R5404" s="379"/>
    </row>
    <row r="5405" spans="1:18" x14ac:dyDescent="0.25">
      <c r="A5405" s="378"/>
      <c r="B5405" s="381"/>
      <c r="C5405" s="381"/>
      <c r="D5405" s="381"/>
      <c r="E5405" s="381"/>
      <c r="F5405" s="381"/>
      <c r="G5405" s="381"/>
      <c r="H5405" s="381"/>
      <c r="I5405" s="381"/>
      <c r="J5405" s="381"/>
      <c r="K5405" s="381"/>
      <c r="L5405" s="381"/>
      <c r="M5405" s="381"/>
      <c r="N5405" s="381"/>
      <c r="O5405" s="381"/>
      <c r="P5405" s="381"/>
      <c r="Q5405" s="381"/>
      <c r="R5405" s="379"/>
    </row>
    <row r="5406" spans="1:18" x14ac:dyDescent="0.25">
      <c r="A5406" s="378"/>
      <c r="B5406" s="381"/>
      <c r="C5406" s="381"/>
      <c r="D5406" s="381"/>
      <c r="E5406" s="381"/>
      <c r="F5406" s="381"/>
      <c r="G5406" s="381"/>
      <c r="H5406" s="381"/>
      <c r="I5406" s="381"/>
      <c r="J5406" s="381"/>
      <c r="K5406" s="381"/>
      <c r="L5406" s="381"/>
      <c r="M5406" s="381"/>
      <c r="N5406" s="381"/>
      <c r="O5406" s="381"/>
      <c r="P5406" s="381"/>
      <c r="Q5406" s="381"/>
      <c r="R5406" s="379"/>
    </row>
    <row r="5407" spans="1:18" x14ac:dyDescent="0.25">
      <c r="A5407" s="378"/>
      <c r="B5407" s="381"/>
      <c r="C5407" s="381"/>
      <c r="D5407" s="381"/>
      <c r="E5407" s="381"/>
      <c r="F5407" s="381"/>
      <c r="G5407" s="381"/>
      <c r="H5407" s="381"/>
      <c r="I5407" s="381"/>
      <c r="J5407" s="381"/>
      <c r="K5407" s="381"/>
      <c r="L5407" s="381"/>
      <c r="M5407" s="381"/>
      <c r="N5407" s="381"/>
      <c r="O5407" s="381"/>
      <c r="P5407" s="381"/>
      <c r="Q5407" s="381"/>
      <c r="R5407" s="379"/>
    </row>
    <row r="5408" spans="1:18" x14ac:dyDescent="0.25">
      <c r="A5408" s="378"/>
      <c r="B5408" s="381"/>
      <c r="C5408" s="381"/>
      <c r="D5408" s="381"/>
      <c r="E5408" s="381"/>
      <c r="F5408" s="381"/>
      <c r="G5408" s="381"/>
      <c r="H5408" s="381"/>
      <c r="I5408" s="381"/>
      <c r="J5408" s="381"/>
      <c r="K5408" s="381"/>
      <c r="L5408" s="381"/>
      <c r="M5408" s="381"/>
      <c r="N5408" s="381"/>
      <c r="O5408" s="381"/>
      <c r="P5408" s="381"/>
      <c r="Q5408" s="381"/>
      <c r="R5408" s="379"/>
    </row>
    <row r="5409" spans="1:18" x14ac:dyDescent="0.25">
      <c r="A5409" s="378"/>
      <c r="B5409" s="381"/>
      <c r="C5409" s="381"/>
      <c r="D5409" s="381"/>
      <c r="E5409" s="381"/>
      <c r="F5409" s="381"/>
      <c r="G5409" s="381"/>
      <c r="H5409" s="381"/>
      <c r="I5409" s="381"/>
      <c r="J5409" s="381"/>
      <c r="K5409" s="381"/>
      <c r="L5409" s="381"/>
      <c r="M5409" s="381"/>
      <c r="N5409" s="381"/>
      <c r="O5409" s="381"/>
      <c r="P5409" s="381"/>
      <c r="Q5409" s="381"/>
      <c r="R5409" s="379"/>
    </row>
    <row r="5410" spans="1:18" x14ac:dyDescent="0.25">
      <c r="A5410" s="378"/>
      <c r="B5410" s="381"/>
      <c r="C5410" s="381"/>
      <c r="D5410" s="381"/>
      <c r="E5410" s="381"/>
      <c r="F5410" s="381"/>
      <c r="G5410" s="381"/>
      <c r="H5410" s="381"/>
      <c r="I5410" s="381"/>
      <c r="J5410" s="381"/>
      <c r="K5410" s="381"/>
      <c r="L5410" s="381"/>
      <c r="M5410" s="381"/>
      <c r="N5410" s="381"/>
      <c r="O5410" s="381"/>
      <c r="P5410" s="381"/>
      <c r="Q5410" s="381"/>
      <c r="R5410" s="379"/>
    </row>
    <row r="5411" spans="1:18" x14ac:dyDescent="0.25">
      <c r="A5411" s="378"/>
      <c r="B5411" s="381"/>
      <c r="C5411" s="381"/>
      <c r="D5411" s="381"/>
      <c r="E5411" s="381"/>
      <c r="F5411" s="381"/>
      <c r="G5411" s="381"/>
      <c r="H5411" s="381"/>
      <c r="I5411" s="381"/>
      <c r="J5411" s="381"/>
      <c r="K5411" s="381"/>
      <c r="L5411" s="381"/>
      <c r="M5411" s="381"/>
      <c r="N5411" s="381"/>
      <c r="O5411" s="381"/>
      <c r="P5411" s="381"/>
      <c r="Q5411" s="381"/>
      <c r="R5411" s="379"/>
    </row>
    <row r="5412" spans="1:18" x14ac:dyDescent="0.25">
      <c r="A5412" s="378"/>
      <c r="B5412" s="381"/>
      <c r="C5412" s="381"/>
      <c r="D5412" s="381"/>
      <c r="E5412" s="381"/>
      <c r="F5412" s="381"/>
      <c r="G5412" s="381"/>
      <c r="H5412" s="381"/>
      <c r="I5412" s="381"/>
      <c r="J5412" s="381"/>
      <c r="K5412" s="381"/>
      <c r="L5412" s="381"/>
      <c r="M5412" s="381"/>
      <c r="N5412" s="381"/>
      <c r="O5412" s="381"/>
      <c r="P5412" s="381"/>
      <c r="Q5412" s="381"/>
      <c r="R5412" s="379"/>
    </row>
    <row r="5413" spans="1:18" x14ac:dyDescent="0.25">
      <c r="A5413" s="378"/>
      <c r="B5413" s="381"/>
      <c r="C5413" s="381"/>
      <c r="D5413" s="381"/>
      <c r="E5413" s="381"/>
      <c r="F5413" s="381"/>
      <c r="G5413" s="381"/>
      <c r="H5413" s="381"/>
      <c r="I5413" s="381"/>
      <c r="J5413" s="381"/>
      <c r="K5413" s="381"/>
      <c r="L5413" s="381"/>
      <c r="M5413" s="381"/>
      <c r="N5413" s="381"/>
      <c r="O5413" s="381"/>
      <c r="P5413" s="381"/>
      <c r="Q5413" s="381"/>
      <c r="R5413" s="379"/>
    </row>
    <row r="5414" spans="1:18" x14ac:dyDescent="0.25">
      <c r="A5414" s="378"/>
      <c r="B5414" s="381"/>
      <c r="C5414" s="381"/>
      <c r="D5414" s="381"/>
      <c r="E5414" s="381"/>
      <c r="F5414" s="381"/>
      <c r="G5414" s="381"/>
      <c r="H5414" s="381"/>
      <c r="I5414" s="381"/>
      <c r="J5414" s="381"/>
      <c r="K5414" s="381"/>
      <c r="L5414" s="381"/>
      <c r="M5414" s="381"/>
      <c r="N5414" s="381"/>
      <c r="O5414" s="381"/>
      <c r="P5414" s="381"/>
      <c r="Q5414" s="381"/>
      <c r="R5414" s="379"/>
    </row>
    <row r="5415" spans="1:18" x14ac:dyDescent="0.25">
      <c r="A5415" s="378"/>
      <c r="B5415" s="381"/>
      <c r="C5415" s="381"/>
      <c r="D5415" s="381"/>
      <c r="E5415" s="381"/>
      <c r="F5415" s="381"/>
      <c r="G5415" s="381"/>
      <c r="H5415" s="381"/>
      <c r="I5415" s="381"/>
      <c r="J5415" s="381"/>
      <c r="K5415" s="381"/>
      <c r="L5415" s="381"/>
      <c r="M5415" s="381"/>
      <c r="N5415" s="381"/>
      <c r="O5415" s="381"/>
      <c r="P5415" s="381"/>
      <c r="Q5415" s="381"/>
      <c r="R5415" s="379"/>
    </row>
    <row r="5416" spans="1:18" x14ac:dyDescent="0.25">
      <c r="A5416" s="378"/>
      <c r="B5416" s="381"/>
      <c r="C5416" s="381"/>
      <c r="D5416" s="381"/>
      <c r="E5416" s="381"/>
      <c r="F5416" s="381"/>
      <c r="G5416" s="381"/>
      <c r="H5416" s="381"/>
      <c r="I5416" s="381"/>
      <c r="J5416" s="381"/>
      <c r="K5416" s="381"/>
      <c r="L5416" s="381"/>
      <c r="M5416" s="381"/>
      <c r="N5416" s="381"/>
      <c r="O5416" s="381"/>
      <c r="P5416" s="381"/>
      <c r="Q5416" s="381"/>
      <c r="R5416" s="379"/>
    </row>
    <row r="5417" spans="1:18" x14ac:dyDescent="0.25">
      <c r="A5417" s="378"/>
      <c r="B5417" s="381"/>
      <c r="C5417" s="381"/>
      <c r="D5417" s="381"/>
      <c r="E5417" s="381"/>
      <c r="F5417" s="381"/>
      <c r="G5417" s="381"/>
      <c r="H5417" s="381"/>
      <c r="I5417" s="381"/>
      <c r="J5417" s="381"/>
      <c r="K5417" s="381"/>
      <c r="L5417" s="381"/>
      <c r="M5417" s="381"/>
      <c r="N5417" s="381"/>
      <c r="O5417" s="381"/>
      <c r="P5417" s="381"/>
      <c r="Q5417" s="381"/>
      <c r="R5417" s="379"/>
    </row>
    <row r="5418" spans="1:18" x14ac:dyDescent="0.25">
      <c r="A5418" s="378"/>
      <c r="B5418" s="381"/>
      <c r="C5418" s="381"/>
      <c r="D5418" s="381"/>
      <c r="E5418" s="381"/>
      <c r="F5418" s="381"/>
      <c r="G5418" s="381"/>
      <c r="H5418" s="381"/>
      <c r="I5418" s="381"/>
      <c r="J5418" s="381"/>
      <c r="K5418" s="381"/>
      <c r="L5418" s="381"/>
      <c r="M5418" s="381"/>
      <c r="N5418" s="381"/>
      <c r="O5418" s="381"/>
      <c r="P5418" s="381"/>
      <c r="Q5418" s="381"/>
      <c r="R5418" s="379"/>
    </row>
    <row r="5419" spans="1:18" x14ac:dyDescent="0.25">
      <c r="A5419" s="378"/>
      <c r="B5419" s="381"/>
      <c r="C5419" s="381"/>
      <c r="D5419" s="381"/>
      <c r="E5419" s="381"/>
      <c r="F5419" s="381"/>
      <c r="G5419" s="381"/>
      <c r="H5419" s="381"/>
      <c r="I5419" s="381"/>
      <c r="J5419" s="381"/>
      <c r="K5419" s="381"/>
      <c r="L5419" s="381"/>
      <c r="M5419" s="381"/>
      <c r="N5419" s="381"/>
      <c r="O5419" s="381"/>
      <c r="P5419" s="381"/>
      <c r="Q5419" s="381"/>
      <c r="R5419" s="379"/>
    </row>
    <row r="5420" spans="1:18" x14ac:dyDescent="0.25">
      <c r="A5420" s="378"/>
      <c r="B5420" s="381"/>
      <c r="C5420" s="381"/>
      <c r="D5420" s="381"/>
      <c r="E5420" s="381"/>
      <c r="F5420" s="381"/>
      <c r="G5420" s="381"/>
      <c r="H5420" s="381"/>
      <c r="I5420" s="381"/>
      <c r="J5420" s="381"/>
      <c r="K5420" s="381"/>
      <c r="L5420" s="381"/>
      <c r="M5420" s="381"/>
      <c r="N5420" s="381"/>
      <c r="O5420" s="381"/>
      <c r="P5420" s="381"/>
      <c r="Q5420" s="381"/>
      <c r="R5420" s="379"/>
    </row>
    <row r="5421" spans="1:18" x14ac:dyDescent="0.25">
      <c r="A5421" s="378"/>
      <c r="B5421" s="381"/>
      <c r="C5421" s="381"/>
      <c r="D5421" s="381"/>
      <c r="E5421" s="381"/>
      <c r="F5421" s="381"/>
      <c r="G5421" s="381"/>
      <c r="H5421" s="381"/>
      <c r="I5421" s="381"/>
      <c r="J5421" s="381"/>
      <c r="K5421" s="381"/>
      <c r="L5421" s="381"/>
      <c r="M5421" s="381"/>
      <c r="N5421" s="381"/>
      <c r="O5421" s="381"/>
      <c r="P5421" s="381"/>
      <c r="Q5421" s="381"/>
      <c r="R5421" s="379"/>
    </row>
    <row r="5422" spans="1:18" x14ac:dyDescent="0.25">
      <c r="A5422" s="378"/>
      <c r="B5422" s="381"/>
      <c r="C5422" s="381"/>
      <c r="D5422" s="381"/>
      <c r="E5422" s="381"/>
      <c r="F5422" s="381"/>
      <c r="G5422" s="381"/>
      <c r="H5422" s="381"/>
      <c r="I5422" s="381"/>
      <c r="J5422" s="381"/>
      <c r="K5422" s="381"/>
      <c r="L5422" s="381"/>
      <c r="M5422" s="381"/>
      <c r="N5422" s="381"/>
      <c r="O5422" s="381"/>
      <c r="P5422" s="381"/>
      <c r="Q5422" s="381"/>
      <c r="R5422" s="379"/>
    </row>
    <row r="5423" spans="1:18" x14ac:dyDescent="0.25">
      <c r="A5423" s="378"/>
      <c r="B5423" s="381"/>
      <c r="C5423" s="381"/>
      <c r="D5423" s="381"/>
      <c r="E5423" s="381"/>
      <c r="F5423" s="381"/>
      <c r="G5423" s="381"/>
      <c r="H5423" s="381"/>
      <c r="I5423" s="381"/>
      <c r="J5423" s="381"/>
      <c r="K5423" s="381"/>
      <c r="L5423" s="381"/>
      <c r="M5423" s="381"/>
      <c r="N5423" s="381"/>
      <c r="O5423" s="381"/>
      <c r="P5423" s="381"/>
      <c r="Q5423" s="381"/>
      <c r="R5423" s="379"/>
    </row>
    <row r="5424" spans="1:18" x14ac:dyDescent="0.25">
      <c r="A5424" s="378"/>
      <c r="B5424" s="381"/>
      <c r="C5424" s="381"/>
      <c r="D5424" s="381"/>
      <c r="E5424" s="381"/>
      <c r="F5424" s="381"/>
      <c r="G5424" s="381"/>
      <c r="H5424" s="381"/>
      <c r="I5424" s="381"/>
      <c r="J5424" s="381"/>
      <c r="K5424" s="381"/>
      <c r="L5424" s="381"/>
      <c r="M5424" s="381"/>
      <c r="N5424" s="381"/>
      <c r="O5424" s="381"/>
      <c r="P5424" s="381"/>
      <c r="Q5424" s="381"/>
      <c r="R5424" s="379"/>
    </row>
    <row r="5425" spans="1:18" x14ac:dyDescent="0.25">
      <c r="A5425" s="378"/>
      <c r="B5425" s="381"/>
      <c r="C5425" s="381"/>
      <c r="D5425" s="381"/>
      <c r="E5425" s="381"/>
      <c r="F5425" s="381"/>
      <c r="G5425" s="381"/>
      <c r="H5425" s="381"/>
      <c r="I5425" s="381"/>
      <c r="J5425" s="381"/>
      <c r="K5425" s="381"/>
      <c r="L5425" s="381"/>
      <c r="M5425" s="381"/>
      <c r="N5425" s="381"/>
      <c r="O5425" s="381"/>
      <c r="P5425" s="381"/>
      <c r="Q5425" s="381"/>
      <c r="R5425" s="379"/>
    </row>
    <row r="5426" spans="1:18" x14ac:dyDescent="0.25">
      <c r="A5426" s="378"/>
      <c r="B5426" s="381"/>
      <c r="C5426" s="381"/>
      <c r="D5426" s="381"/>
      <c r="E5426" s="381"/>
      <c r="F5426" s="381"/>
      <c r="G5426" s="381"/>
      <c r="H5426" s="381"/>
      <c r="I5426" s="381"/>
      <c r="J5426" s="381"/>
      <c r="K5426" s="381"/>
      <c r="L5426" s="381"/>
      <c r="M5426" s="381"/>
      <c r="N5426" s="381"/>
      <c r="O5426" s="381"/>
      <c r="P5426" s="381"/>
      <c r="Q5426" s="381"/>
      <c r="R5426" s="379"/>
    </row>
    <row r="5427" spans="1:18" x14ac:dyDescent="0.25">
      <c r="A5427" s="378"/>
      <c r="B5427" s="381"/>
      <c r="C5427" s="381"/>
      <c r="D5427" s="381"/>
      <c r="E5427" s="381"/>
      <c r="F5427" s="381"/>
      <c r="G5427" s="381"/>
      <c r="H5427" s="381"/>
      <c r="I5427" s="381"/>
      <c r="J5427" s="381"/>
      <c r="K5427" s="381"/>
      <c r="L5427" s="381"/>
      <c r="M5427" s="381"/>
      <c r="N5427" s="381"/>
      <c r="O5427" s="381"/>
      <c r="P5427" s="381"/>
      <c r="Q5427" s="381"/>
      <c r="R5427" s="379"/>
    </row>
    <row r="5428" spans="1:18" x14ac:dyDescent="0.25">
      <c r="A5428" s="378"/>
      <c r="B5428" s="381"/>
      <c r="C5428" s="381"/>
      <c r="D5428" s="381"/>
      <c r="E5428" s="381"/>
      <c r="F5428" s="381"/>
      <c r="G5428" s="381"/>
      <c r="H5428" s="381"/>
      <c r="I5428" s="381"/>
      <c r="J5428" s="381"/>
      <c r="K5428" s="381"/>
      <c r="L5428" s="381"/>
      <c r="M5428" s="381"/>
      <c r="N5428" s="381"/>
      <c r="O5428" s="381"/>
      <c r="P5428" s="381"/>
      <c r="Q5428" s="381"/>
      <c r="R5428" s="379"/>
    </row>
    <row r="5429" spans="1:18" x14ac:dyDescent="0.25">
      <c r="A5429" s="378"/>
      <c r="B5429" s="381"/>
      <c r="C5429" s="381"/>
      <c r="D5429" s="381"/>
      <c r="E5429" s="381"/>
      <c r="F5429" s="381"/>
      <c r="G5429" s="381"/>
      <c r="H5429" s="381"/>
      <c r="I5429" s="381"/>
      <c r="J5429" s="381"/>
      <c r="K5429" s="381"/>
      <c r="L5429" s="381"/>
      <c r="M5429" s="381"/>
      <c r="N5429" s="381"/>
      <c r="O5429" s="381"/>
      <c r="P5429" s="381"/>
      <c r="Q5429" s="381"/>
      <c r="R5429" s="379"/>
    </row>
    <row r="5430" spans="1:18" x14ac:dyDescent="0.25">
      <c r="A5430" s="378"/>
      <c r="B5430" s="381"/>
      <c r="C5430" s="381"/>
      <c r="D5430" s="381"/>
      <c r="E5430" s="381"/>
      <c r="F5430" s="381"/>
      <c r="G5430" s="381"/>
      <c r="H5430" s="381"/>
      <c r="I5430" s="381"/>
      <c r="J5430" s="381"/>
      <c r="K5430" s="381"/>
      <c r="L5430" s="381"/>
      <c r="M5430" s="381"/>
      <c r="N5430" s="381"/>
      <c r="O5430" s="381"/>
      <c r="P5430" s="381"/>
      <c r="Q5430" s="381"/>
      <c r="R5430" s="379"/>
    </row>
    <row r="5431" spans="1:18" x14ac:dyDescent="0.25">
      <c r="A5431" s="378"/>
      <c r="B5431" s="381"/>
      <c r="C5431" s="381"/>
      <c r="D5431" s="381"/>
      <c r="E5431" s="381"/>
      <c r="F5431" s="381"/>
      <c r="G5431" s="381"/>
      <c r="H5431" s="381"/>
      <c r="I5431" s="381"/>
      <c r="J5431" s="381"/>
      <c r="K5431" s="381"/>
      <c r="L5431" s="381"/>
      <c r="M5431" s="381"/>
      <c r="N5431" s="381"/>
      <c r="O5431" s="381"/>
      <c r="P5431" s="381"/>
      <c r="Q5431" s="381"/>
      <c r="R5431" s="379"/>
    </row>
    <row r="5432" spans="1:18" x14ac:dyDescent="0.25">
      <c r="A5432" s="378"/>
      <c r="B5432" s="381"/>
      <c r="C5432" s="381"/>
      <c r="D5432" s="381"/>
      <c r="E5432" s="381"/>
      <c r="F5432" s="381"/>
      <c r="G5432" s="381"/>
      <c r="H5432" s="381"/>
      <c r="I5432" s="381"/>
      <c r="J5432" s="381"/>
      <c r="K5432" s="381"/>
      <c r="L5432" s="381"/>
      <c r="M5432" s="381"/>
      <c r="N5432" s="381"/>
      <c r="O5432" s="381"/>
      <c r="P5432" s="381"/>
      <c r="Q5432" s="381"/>
      <c r="R5432" s="379"/>
    </row>
    <row r="5433" spans="1:18" x14ac:dyDescent="0.25">
      <c r="A5433" s="378"/>
      <c r="B5433" s="381"/>
      <c r="C5433" s="381"/>
      <c r="D5433" s="381"/>
      <c r="E5433" s="381"/>
      <c r="F5433" s="381"/>
      <c r="G5433" s="381"/>
      <c r="H5433" s="381"/>
      <c r="I5433" s="381"/>
      <c r="J5433" s="381"/>
      <c r="K5433" s="381"/>
      <c r="L5433" s="381"/>
      <c r="M5433" s="381"/>
      <c r="N5433" s="381"/>
      <c r="O5433" s="381"/>
      <c r="P5433" s="381"/>
      <c r="Q5433" s="381"/>
      <c r="R5433" s="379"/>
    </row>
    <row r="5434" spans="1:18" x14ac:dyDescent="0.25">
      <c r="A5434" s="378"/>
      <c r="B5434" s="381"/>
      <c r="C5434" s="381"/>
      <c r="D5434" s="381"/>
      <c r="E5434" s="381"/>
      <c r="F5434" s="381"/>
      <c r="G5434" s="381"/>
      <c r="H5434" s="381"/>
      <c r="I5434" s="381"/>
      <c r="J5434" s="381"/>
      <c r="K5434" s="381"/>
      <c r="L5434" s="381"/>
      <c r="M5434" s="381"/>
      <c r="N5434" s="381"/>
      <c r="O5434" s="381"/>
      <c r="P5434" s="381"/>
      <c r="Q5434" s="381"/>
      <c r="R5434" s="379"/>
    </row>
    <row r="5435" spans="1:18" x14ac:dyDescent="0.25">
      <c r="A5435" s="378"/>
      <c r="B5435" s="381"/>
      <c r="C5435" s="381"/>
      <c r="D5435" s="381"/>
      <c r="E5435" s="381"/>
      <c r="F5435" s="381"/>
      <c r="G5435" s="381"/>
      <c r="H5435" s="381"/>
      <c r="I5435" s="381"/>
      <c r="J5435" s="381"/>
      <c r="K5435" s="381"/>
      <c r="L5435" s="381"/>
      <c r="M5435" s="381"/>
      <c r="N5435" s="381"/>
      <c r="O5435" s="381"/>
      <c r="P5435" s="381"/>
      <c r="Q5435" s="381"/>
      <c r="R5435" s="379"/>
    </row>
    <row r="5436" spans="1:18" x14ac:dyDescent="0.25">
      <c r="A5436" s="378"/>
      <c r="B5436" s="381"/>
      <c r="C5436" s="381"/>
      <c r="D5436" s="381"/>
      <c r="E5436" s="381"/>
      <c r="F5436" s="381"/>
      <c r="G5436" s="381"/>
      <c r="H5436" s="381"/>
      <c r="I5436" s="381"/>
      <c r="J5436" s="381"/>
      <c r="K5436" s="381"/>
      <c r="L5436" s="381"/>
      <c r="M5436" s="381"/>
      <c r="N5436" s="381"/>
      <c r="O5436" s="381"/>
      <c r="P5436" s="381"/>
      <c r="Q5436" s="381"/>
      <c r="R5436" s="379"/>
    </row>
    <row r="5437" spans="1:18" x14ac:dyDescent="0.25">
      <c r="A5437" s="378"/>
      <c r="B5437" s="381"/>
      <c r="C5437" s="381"/>
      <c r="D5437" s="381"/>
      <c r="E5437" s="381"/>
      <c r="F5437" s="381"/>
      <c r="G5437" s="381"/>
      <c r="H5437" s="381"/>
      <c r="I5437" s="381"/>
      <c r="J5437" s="381"/>
      <c r="K5437" s="381"/>
      <c r="L5437" s="381"/>
      <c r="M5437" s="381"/>
      <c r="N5437" s="381"/>
      <c r="O5437" s="381"/>
      <c r="P5437" s="381"/>
      <c r="Q5437" s="381"/>
      <c r="R5437" s="379"/>
    </row>
    <row r="5438" spans="1:18" x14ac:dyDescent="0.25">
      <c r="A5438" s="378"/>
      <c r="B5438" s="381"/>
      <c r="C5438" s="381"/>
      <c r="D5438" s="381"/>
      <c r="E5438" s="381"/>
      <c r="F5438" s="381"/>
      <c r="G5438" s="381"/>
      <c r="H5438" s="381"/>
      <c r="I5438" s="381"/>
      <c r="J5438" s="381"/>
      <c r="K5438" s="381"/>
      <c r="L5438" s="381"/>
      <c r="M5438" s="381"/>
      <c r="N5438" s="381"/>
      <c r="O5438" s="381"/>
      <c r="P5438" s="381"/>
      <c r="Q5438" s="381"/>
      <c r="R5438" s="379"/>
    </row>
    <row r="5439" spans="1:18" x14ac:dyDescent="0.25">
      <c r="A5439" s="378"/>
      <c r="B5439" s="381"/>
      <c r="C5439" s="381"/>
      <c r="D5439" s="381"/>
      <c r="E5439" s="381"/>
      <c r="F5439" s="381"/>
      <c r="G5439" s="381"/>
      <c r="H5439" s="381"/>
      <c r="I5439" s="381"/>
      <c r="J5439" s="381"/>
      <c r="K5439" s="381"/>
      <c r="L5439" s="381"/>
      <c r="M5439" s="381"/>
      <c r="N5439" s="381"/>
      <c r="O5439" s="381"/>
      <c r="P5439" s="381"/>
      <c r="Q5439" s="381"/>
      <c r="R5439" s="379"/>
    </row>
    <row r="5440" spans="1:18" x14ac:dyDescent="0.25">
      <c r="A5440" s="378"/>
      <c r="B5440" s="381"/>
      <c r="C5440" s="381"/>
      <c r="D5440" s="381"/>
      <c r="E5440" s="381"/>
      <c r="F5440" s="381"/>
      <c r="G5440" s="381"/>
      <c r="H5440" s="381"/>
      <c r="I5440" s="381"/>
      <c r="J5440" s="381"/>
      <c r="K5440" s="381"/>
      <c r="L5440" s="381"/>
      <c r="M5440" s="381"/>
      <c r="N5440" s="381"/>
      <c r="O5440" s="381"/>
      <c r="P5440" s="381"/>
      <c r="Q5440" s="381"/>
      <c r="R5440" s="379"/>
    </row>
    <row r="5441" spans="1:18" x14ac:dyDescent="0.25">
      <c r="A5441" s="378"/>
      <c r="B5441" s="381"/>
      <c r="C5441" s="381"/>
      <c r="D5441" s="381"/>
      <c r="E5441" s="381"/>
      <c r="F5441" s="381"/>
      <c r="G5441" s="381"/>
      <c r="H5441" s="381"/>
      <c r="I5441" s="381"/>
      <c r="J5441" s="381"/>
      <c r="K5441" s="381"/>
      <c r="L5441" s="381"/>
      <c r="M5441" s="381"/>
      <c r="N5441" s="381"/>
      <c r="O5441" s="381"/>
      <c r="P5441" s="381"/>
      <c r="Q5441" s="381"/>
      <c r="R5441" s="379"/>
    </row>
    <row r="5442" spans="1:18" x14ac:dyDescent="0.25">
      <c r="A5442" s="378"/>
      <c r="B5442" s="381"/>
      <c r="C5442" s="381"/>
      <c r="D5442" s="381"/>
      <c r="E5442" s="381"/>
      <c r="F5442" s="381"/>
      <c r="G5442" s="381"/>
      <c r="H5442" s="381"/>
      <c r="I5442" s="381"/>
      <c r="J5442" s="381"/>
      <c r="K5442" s="381"/>
      <c r="L5442" s="381"/>
      <c r="M5442" s="381"/>
      <c r="N5442" s="381"/>
      <c r="O5442" s="381"/>
      <c r="P5442" s="381"/>
      <c r="Q5442" s="381"/>
      <c r="R5442" s="379"/>
    </row>
    <row r="5443" spans="1:18" x14ac:dyDescent="0.25">
      <c r="A5443" s="378"/>
      <c r="B5443" s="381"/>
      <c r="C5443" s="381"/>
      <c r="D5443" s="381"/>
      <c r="E5443" s="381"/>
      <c r="F5443" s="381"/>
      <c r="G5443" s="381"/>
      <c r="H5443" s="381"/>
      <c r="I5443" s="381"/>
      <c r="J5443" s="381"/>
      <c r="K5443" s="381"/>
      <c r="L5443" s="381"/>
      <c r="M5443" s="381"/>
      <c r="N5443" s="381"/>
      <c r="O5443" s="381"/>
      <c r="P5443" s="381"/>
      <c r="Q5443" s="381"/>
      <c r="R5443" s="379"/>
    </row>
    <row r="5444" spans="1:18" x14ac:dyDescent="0.25">
      <c r="A5444" s="378"/>
      <c r="B5444" s="381"/>
      <c r="C5444" s="381"/>
      <c r="D5444" s="381"/>
      <c r="E5444" s="381"/>
      <c r="F5444" s="381"/>
      <c r="G5444" s="381"/>
      <c r="H5444" s="381"/>
      <c r="I5444" s="381"/>
      <c r="J5444" s="381"/>
      <c r="K5444" s="381"/>
      <c r="L5444" s="381"/>
      <c r="M5444" s="381"/>
      <c r="N5444" s="381"/>
      <c r="O5444" s="381"/>
      <c r="P5444" s="381"/>
      <c r="Q5444" s="381"/>
      <c r="R5444" s="379"/>
    </row>
    <row r="5445" spans="1:18" x14ac:dyDescent="0.25">
      <c r="A5445" s="378"/>
      <c r="B5445" s="381"/>
      <c r="C5445" s="381"/>
      <c r="D5445" s="381"/>
      <c r="E5445" s="381"/>
      <c r="F5445" s="381"/>
      <c r="G5445" s="381"/>
      <c r="H5445" s="381"/>
      <c r="I5445" s="381"/>
      <c r="J5445" s="381"/>
      <c r="K5445" s="381"/>
      <c r="L5445" s="381"/>
      <c r="M5445" s="381"/>
      <c r="N5445" s="381"/>
      <c r="O5445" s="381"/>
      <c r="P5445" s="381"/>
      <c r="Q5445" s="381"/>
      <c r="R5445" s="379"/>
    </row>
    <row r="5446" spans="1:18" x14ac:dyDescent="0.25">
      <c r="A5446" s="378"/>
      <c r="B5446" s="381"/>
      <c r="C5446" s="381"/>
      <c r="D5446" s="381"/>
      <c r="E5446" s="381"/>
      <c r="F5446" s="381"/>
      <c r="G5446" s="381"/>
      <c r="H5446" s="381"/>
      <c r="I5446" s="381"/>
      <c r="J5446" s="381"/>
      <c r="K5446" s="381"/>
      <c r="L5446" s="381"/>
      <c r="M5446" s="381"/>
      <c r="N5446" s="381"/>
      <c r="O5446" s="381"/>
      <c r="P5446" s="381"/>
      <c r="Q5446" s="381"/>
      <c r="R5446" s="379"/>
    </row>
    <row r="5447" spans="1:18" x14ac:dyDescent="0.25">
      <c r="A5447" s="378"/>
      <c r="B5447" s="381"/>
      <c r="C5447" s="381"/>
      <c r="D5447" s="381"/>
      <c r="E5447" s="381"/>
      <c r="F5447" s="381"/>
      <c r="G5447" s="381"/>
      <c r="H5447" s="381"/>
      <c r="I5447" s="381"/>
      <c r="J5447" s="381"/>
      <c r="K5447" s="381"/>
      <c r="L5447" s="381"/>
      <c r="M5447" s="381"/>
      <c r="N5447" s="381"/>
      <c r="O5447" s="381"/>
      <c r="P5447" s="381"/>
      <c r="Q5447" s="381"/>
      <c r="R5447" s="379"/>
    </row>
    <row r="5448" spans="1:18" x14ac:dyDescent="0.25">
      <c r="A5448" s="378"/>
      <c r="B5448" s="381"/>
      <c r="C5448" s="381"/>
      <c r="D5448" s="381"/>
      <c r="E5448" s="381"/>
      <c r="F5448" s="381"/>
      <c r="G5448" s="381"/>
      <c r="H5448" s="381"/>
      <c r="I5448" s="381"/>
      <c r="J5448" s="381"/>
      <c r="K5448" s="381"/>
      <c r="L5448" s="381"/>
      <c r="M5448" s="381"/>
      <c r="N5448" s="381"/>
      <c r="O5448" s="381"/>
      <c r="P5448" s="381"/>
      <c r="Q5448" s="381"/>
      <c r="R5448" s="379"/>
    </row>
    <row r="5449" spans="1:18" x14ac:dyDescent="0.25">
      <c r="A5449" s="378"/>
      <c r="B5449" s="381"/>
      <c r="C5449" s="381"/>
      <c r="D5449" s="381"/>
      <c r="E5449" s="381"/>
      <c r="F5449" s="381"/>
      <c r="G5449" s="381"/>
      <c r="H5449" s="381"/>
      <c r="I5449" s="381"/>
      <c r="J5449" s="381"/>
      <c r="K5449" s="381"/>
      <c r="L5449" s="381"/>
      <c r="M5449" s="381"/>
      <c r="N5449" s="381"/>
      <c r="O5449" s="381"/>
      <c r="P5449" s="381"/>
      <c r="Q5449" s="381"/>
      <c r="R5449" s="379"/>
    </row>
    <row r="5450" spans="1:18" x14ac:dyDescent="0.25">
      <c r="A5450" s="378"/>
      <c r="B5450" s="381"/>
      <c r="C5450" s="381"/>
      <c r="D5450" s="381"/>
      <c r="E5450" s="381"/>
      <c r="F5450" s="381"/>
      <c r="G5450" s="381"/>
      <c r="H5450" s="381"/>
      <c r="I5450" s="381"/>
      <c r="J5450" s="381"/>
      <c r="K5450" s="381"/>
      <c r="L5450" s="381"/>
      <c r="M5450" s="381"/>
      <c r="N5450" s="381"/>
      <c r="O5450" s="381"/>
      <c r="P5450" s="381"/>
      <c r="Q5450" s="381"/>
      <c r="R5450" s="379"/>
    </row>
    <row r="5451" spans="1:18" x14ac:dyDescent="0.25">
      <c r="A5451" s="378"/>
      <c r="B5451" s="381"/>
      <c r="C5451" s="381"/>
      <c r="D5451" s="381"/>
      <c r="E5451" s="381"/>
      <c r="F5451" s="381"/>
      <c r="G5451" s="381"/>
      <c r="H5451" s="381"/>
      <c r="I5451" s="381"/>
      <c r="J5451" s="381"/>
      <c r="K5451" s="381"/>
      <c r="L5451" s="381"/>
      <c r="M5451" s="381"/>
      <c r="N5451" s="381"/>
      <c r="O5451" s="381"/>
      <c r="P5451" s="381"/>
      <c r="Q5451" s="381"/>
      <c r="R5451" s="379"/>
    </row>
    <row r="5452" spans="1:18" x14ac:dyDescent="0.25">
      <c r="A5452" s="378"/>
      <c r="B5452" s="381"/>
      <c r="C5452" s="381"/>
      <c r="D5452" s="381"/>
      <c r="E5452" s="381"/>
      <c r="F5452" s="381"/>
      <c r="G5452" s="381"/>
      <c r="H5452" s="381"/>
      <c r="I5452" s="381"/>
      <c r="J5452" s="381"/>
      <c r="K5452" s="381"/>
      <c r="L5452" s="381"/>
      <c r="M5452" s="381"/>
      <c r="N5452" s="381"/>
      <c r="O5452" s="381"/>
      <c r="P5452" s="381"/>
      <c r="Q5452" s="381"/>
      <c r="R5452" s="379"/>
    </row>
    <row r="5453" spans="1:18" x14ac:dyDescent="0.25">
      <c r="A5453" s="378"/>
      <c r="B5453" s="381"/>
      <c r="C5453" s="381"/>
      <c r="D5453" s="381"/>
      <c r="E5453" s="381"/>
      <c r="F5453" s="381"/>
      <c r="G5453" s="381"/>
      <c r="H5453" s="381"/>
      <c r="I5453" s="381"/>
      <c r="J5453" s="381"/>
      <c r="K5453" s="381"/>
      <c r="L5453" s="381"/>
      <c r="M5453" s="381"/>
      <c r="N5453" s="381"/>
      <c r="O5453" s="381"/>
      <c r="P5453" s="381"/>
      <c r="Q5453" s="381"/>
      <c r="R5453" s="379"/>
    </row>
    <row r="5454" spans="1:18" x14ac:dyDescent="0.25">
      <c r="A5454" s="378"/>
      <c r="B5454" s="381"/>
      <c r="C5454" s="381"/>
      <c r="D5454" s="381"/>
      <c r="E5454" s="381"/>
      <c r="F5454" s="381"/>
      <c r="G5454" s="381"/>
      <c r="H5454" s="381"/>
      <c r="I5454" s="381"/>
      <c r="J5454" s="381"/>
      <c r="K5454" s="381"/>
      <c r="L5454" s="381"/>
      <c r="M5454" s="381"/>
      <c r="N5454" s="381"/>
      <c r="O5454" s="381"/>
      <c r="P5454" s="381"/>
      <c r="Q5454" s="381"/>
      <c r="R5454" s="379"/>
    </row>
    <row r="5455" spans="1:18" x14ac:dyDescent="0.25">
      <c r="A5455" s="378"/>
      <c r="B5455" s="381"/>
      <c r="C5455" s="381"/>
      <c r="D5455" s="381"/>
      <c r="E5455" s="381"/>
      <c r="F5455" s="381"/>
      <c r="G5455" s="381"/>
      <c r="H5455" s="381"/>
      <c r="I5455" s="381"/>
      <c r="J5455" s="381"/>
      <c r="K5455" s="381"/>
      <c r="L5455" s="381"/>
      <c r="M5455" s="381"/>
      <c r="N5455" s="381"/>
      <c r="O5455" s="381"/>
      <c r="P5455" s="381"/>
      <c r="Q5455" s="381"/>
      <c r="R5455" s="379"/>
    </row>
    <row r="5456" spans="1:18" x14ac:dyDescent="0.25">
      <c r="A5456" s="378"/>
      <c r="B5456" s="381"/>
      <c r="C5456" s="381"/>
      <c r="D5456" s="381"/>
      <c r="E5456" s="381"/>
      <c r="F5456" s="381"/>
      <c r="G5456" s="381"/>
      <c r="H5456" s="381"/>
      <c r="I5456" s="381"/>
      <c r="J5456" s="381"/>
      <c r="K5456" s="381"/>
      <c r="L5456" s="381"/>
      <c r="M5456" s="381"/>
      <c r="N5456" s="381"/>
      <c r="O5456" s="381"/>
      <c r="P5456" s="381"/>
      <c r="Q5456" s="381"/>
      <c r="R5456" s="379"/>
    </row>
    <row r="5457" spans="1:18" x14ac:dyDescent="0.25">
      <c r="A5457" s="378"/>
      <c r="B5457" s="381"/>
      <c r="C5457" s="381"/>
      <c r="D5457" s="381"/>
      <c r="E5457" s="381"/>
      <c r="F5457" s="381"/>
      <c r="G5457" s="381"/>
      <c r="H5457" s="381"/>
      <c r="I5457" s="381"/>
      <c r="J5457" s="381"/>
      <c r="K5457" s="381"/>
      <c r="L5457" s="381"/>
      <c r="M5457" s="381"/>
      <c r="N5457" s="381"/>
      <c r="O5457" s="381"/>
      <c r="P5457" s="381"/>
      <c r="Q5457" s="381"/>
      <c r="R5457" s="379"/>
    </row>
    <row r="5458" spans="1:18" x14ac:dyDescent="0.25">
      <c r="A5458" s="378"/>
      <c r="B5458" s="381"/>
      <c r="C5458" s="381"/>
      <c r="D5458" s="381"/>
      <c r="E5458" s="381"/>
      <c r="F5458" s="381"/>
      <c r="G5458" s="381"/>
      <c r="H5458" s="381"/>
      <c r="I5458" s="381"/>
      <c r="J5458" s="381"/>
      <c r="K5458" s="381"/>
      <c r="L5458" s="381"/>
      <c r="M5458" s="381"/>
      <c r="N5458" s="381"/>
      <c r="O5458" s="381"/>
      <c r="P5458" s="381"/>
      <c r="Q5458" s="381"/>
      <c r="R5458" s="379"/>
    </row>
    <row r="5459" spans="1:18" x14ac:dyDescent="0.25">
      <c r="A5459" s="378"/>
      <c r="B5459" s="381"/>
      <c r="C5459" s="381"/>
      <c r="D5459" s="381"/>
      <c r="E5459" s="381"/>
      <c r="F5459" s="381"/>
      <c r="G5459" s="381"/>
      <c r="H5459" s="381"/>
      <c r="I5459" s="381"/>
      <c r="J5459" s="381"/>
      <c r="K5459" s="381"/>
      <c r="L5459" s="381"/>
      <c r="M5459" s="381"/>
      <c r="N5459" s="381"/>
      <c r="O5459" s="381"/>
      <c r="P5459" s="381"/>
      <c r="Q5459" s="381"/>
      <c r="R5459" s="379"/>
    </row>
    <row r="5460" spans="1:18" x14ac:dyDescent="0.25">
      <c r="A5460" s="378"/>
      <c r="B5460" s="381"/>
      <c r="C5460" s="381"/>
      <c r="D5460" s="381"/>
      <c r="E5460" s="381"/>
      <c r="F5460" s="381"/>
      <c r="G5460" s="381"/>
      <c r="H5460" s="381"/>
      <c r="I5460" s="381"/>
      <c r="J5460" s="381"/>
      <c r="K5460" s="381"/>
      <c r="L5460" s="381"/>
      <c r="M5460" s="381"/>
      <c r="N5460" s="381"/>
      <c r="O5460" s="381"/>
      <c r="P5460" s="381"/>
      <c r="Q5460" s="381"/>
      <c r="R5460" s="379"/>
    </row>
    <row r="5461" spans="1:18" x14ac:dyDescent="0.25">
      <c r="A5461" s="378"/>
      <c r="B5461" s="381"/>
      <c r="C5461" s="381"/>
      <c r="D5461" s="381"/>
      <c r="E5461" s="381"/>
      <c r="F5461" s="381"/>
      <c r="G5461" s="381"/>
      <c r="H5461" s="381"/>
      <c r="I5461" s="381"/>
      <c r="J5461" s="381"/>
      <c r="K5461" s="381"/>
      <c r="L5461" s="381"/>
      <c r="M5461" s="381"/>
      <c r="N5461" s="381"/>
      <c r="O5461" s="381"/>
      <c r="P5461" s="381"/>
      <c r="Q5461" s="381"/>
      <c r="R5461" s="379"/>
    </row>
    <row r="5462" spans="1:18" x14ac:dyDescent="0.25">
      <c r="A5462" s="378"/>
      <c r="B5462" s="381"/>
      <c r="C5462" s="381"/>
      <c r="D5462" s="381"/>
      <c r="E5462" s="381"/>
      <c r="F5462" s="381"/>
      <c r="G5462" s="381"/>
      <c r="H5462" s="381"/>
      <c r="I5462" s="381"/>
      <c r="J5462" s="381"/>
      <c r="K5462" s="381"/>
      <c r="L5462" s="381"/>
      <c r="M5462" s="381"/>
      <c r="N5462" s="381"/>
      <c r="O5462" s="381"/>
      <c r="P5462" s="381"/>
      <c r="Q5462" s="381"/>
      <c r="R5462" s="379"/>
    </row>
    <row r="5463" spans="1:18" x14ac:dyDescent="0.25">
      <c r="A5463" s="378"/>
      <c r="B5463" s="381"/>
      <c r="C5463" s="381"/>
      <c r="D5463" s="381"/>
      <c r="E5463" s="381"/>
      <c r="F5463" s="381"/>
      <c r="G5463" s="381"/>
      <c r="H5463" s="381"/>
      <c r="I5463" s="381"/>
      <c r="J5463" s="381"/>
      <c r="K5463" s="381"/>
      <c r="L5463" s="381"/>
      <c r="M5463" s="381"/>
      <c r="N5463" s="381"/>
      <c r="O5463" s="381"/>
      <c r="P5463" s="381"/>
      <c r="Q5463" s="381"/>
      <c r="R5463" s="379"/>
    </row>
    <row r="5464" spans="1:18" x14ac:dyDescent="0.25">
      <c r="A5464" s="378"/>
      <c r="B5464" s="381"/>
      <c r="C5464" s="381"/>
      <c r="D5464" s="381"/>
      <c r="E5464" s="381"/>
      <c r="F5464" s="381"/>
      <c r="G5464" s="381"/>
      <c r="H5464" s="381"/>
      <c r="I5464" s="381"/>
      <c r="J5464" s="381"/>
      <c r="K5464" s="381"/>
      <c r="L5464" s="381"/>
      <c r="M5464" s="381"/>
      <c r="N5464" s="381"/>
      <c r="O5464" s="381"/>
      <c r="P5464" s="381"/>
      <c r="Q5464" s="381"/>
      <c r="R5464" s="379"/>
    </row>
    <row r="5465" spans="1:18" x14ac:dyDescent="0.25">
      <c r="A5465" s="378"/>
      <c r="B5465" s="381"/>
      <c r="C5465" s="381"/>
      <c r="D5465" s="381"/>
      <c r="E5465" s="381"/>
      <c r="F5465" s="381"/>
      <c r="G5465" s="381"/>
      <c r="H5465" s="381"/>
      <c r="I5465" s="381"/>
      <c r="J5465" s="381"/>
      <c r="K5465" s="381"/>
      <c r="L5465" s="381"/>
      <c r="M5465" s="381"/>
      <c r="N5465" s="381"/>
      <c r="O5465" s="381"/>
      <c r="P5465" s="381"/>
      <c r="Q5465" s="381"/>
      <c r="R5465" s="379"/>
    </row>
    <row r="5466" spans="1:18" x14ac:dyDescent="0.25">
      <c r="A5466" s="378"/>
      <c r="B5466" s="381"/>
      <c r="C5466" s="381"/>
      <c r="D5466" s="381"/>
      <c r="E5466" s="381"/>
      <c r="F5466" s="381"/>
      <c r="G5466" s="381"/>
      <c r="H5466" s="381"/>
      <c r="I5466" s="381"/>
      <c r="J5466" s="381"/>
      <c r="K5466" s="381"/>
      <c r="L5466" s="381"/>
      <c r="M5466" s="381"/>
      <c r="N5466" s="381"/>
      <c r="O5466" s="381"/>
      <c r="P5466" s="381"/>
      <c r="Q5466" s="381"/>
      <c r="R5466" s="379"/>
    </row>
    <row r="5467" spans="1:18" x14ac:dyDescent="0.25">
      <c r="A5467" s="378"/>
      <c r="B5467" s="381"/>
      <c r="C5467" s="381"/>
      <c r="D5467" s="381"/>
      <c r="E5467" s="381"/>
      <c r="F5467" s="381"/>
      <c r="G5467" s="381"/>
      <c r="H5467" s="381"/>
      <c r="I5467" s="381"/>
      <c r="J5467" s="381"/>
      <c r="K5467" s="381"/>
      <c r="L5467" s="381"/>
      <c r="M5467" s="381"/>
      <c r="N5467" s="381"/>
      <c r="O5467" s="381"/>
      <c r="P5467" s="381"/>
      <c r="Q5467" s="381"/>
      <c r="R5467" s="379"/>
    </row>
    <row r="5468" spans="1:18" x14ac:dyDescent="0.25">
      <c r="A5468" s="378"/>
      <c r="B5468" s="381"/>
      <c r="C5468" s="381"/>
      <c r="D5468" s="381"/>
      <c r="E5468" s="381"/>
      <c r="F5468" s="381"/>
      <c r="G5468" s="381"/>
      <c r="H5468" s="381"/>
      <c r="I5468" s="381"/>
      <c r="J5468" s="381"/>
      <c r="K5468" s="381"/>
      <c r="L5468" s="381"/>
      <c r="M5468" s="381"/>
      <c r="N5468" s="381"/>
      <c r="O5468" s="381"/>
      <c r="P5468" s="381"/>
      <c r="Q5468" s="381"/>
      <c r="R5468" s="379"/>
    </row>
    <row r="5469" spans="1:18" x14ac:dyDescent="0.25">
      <c r="A5469" s="378"/>
      <c r="B5469" s="381"/>
      <c r="C5469" s="381"/>
      <c r="D5469" s="381"/>
      <c r="E5469" s="381"/>
      <c r="F5469" s="381"/>
      <c r="G5469" s="381"/>
      <c r="H5469" s="381"/>
      <c r="I5469" s="381"/>
      <c r="J5469" s="381"/>
      <c r="K5469" s="381"/>
      <c r="L5469" s="381"/>
      <c r="M5469" s="381"/>
      <c r="N5469" s="381"/>
      <c r="O5469" s="381"/>
      <c r="P5469" s="381"/>
      <c r="Q5469" s="381"/>
      <c r="R5469" s="379"/>
    </row>
    <row r="5470" spans="1:18" x14ac:dyDescent="0.25">
      <c r="A5470" s="378"/>
      <c r="B5470" s="381"/>
      <c r="C5470" s="381"/>
      <c r="D5470" s="381"/>
      <c r="E5470" s="381"/>
      <c r="F5470" s="381"/>
      <c r="G5470" s="381"/>
      <c r="H5470" s="381"/>
      <c r="I5470" s="381"/>
      <c r="J5470" s="381"/>
      <c r="K5470" s="381"/>
      <c r="L5470" s="381"/>
      <c r="M5470" s="381"/>
      <c r="N5470" s="381"/>
      <c r="O5470" s="381"/>
      <c r="P5470" s="381"/>
      <c r="Q5470" s="381"/>
      <c r="R5470" s="379"/>
    </row>
    <row r="5471" spans="1:18" x14ac:dyDescent="0.25">
      <c r="A5471" s="378"/>
      <c r="B5471" s="381"/>
      <c r="C5471" s="381"/>
      <c r="D5471" s="381"/>
      <c r="E5471" s="381"/>
      <c r="F5471" s="381"/>
      <c r="G5471" s="381"/>
      <c r="H5471" s="381"/>
      <c r="I5471" s="381"/>
      <c r="J5471" s="381"/>
      <c r="K5471" s="381"/>
      <c r="L5471" s="381"/>
      <c r="M5471" s="381"/>
      <c r="N5471" s="381"/>
      <c r="O5471" s="381"/>
      <c r="P5471" s="381"/>
      <c r="Q5471" s="381"/>
      <c r="R5471" s="379"/>
    </row>
    <row r="5472" spans="1:18" x14ac:dyDescent="0.25">
      <c r="A5472" s="378"/>
      <c r="B5472" s="381"/>
      <c r="C5472" s="381"/>
      <c r="D5472" s="381"/>
      <c r="E5472" s="381"/>
      <c r="F5472" s="381"/>
      <c r="G5472" s="381"/>
      <c r="H5472" s="381"/>
      <c r="I5472" s="381"/>
      <c r="J5472" s="381"/>
      <c r="K5472" s="381"/>
      <c r="L5472" s="381"/>
      <c r="M5472" s="381"/>
      <c r="N5472" s="381"/>
      <c r="O5472" s="381"/>
      <c r="P5472" s="381"/>
      <c r="Q5472" s="381"/>
      <c r="R5472" s="379"/>
    </row>
    <row r="5473" spans="1:18" x14ac:dyDescent="0.25">
      <c r="A5473" s="378"/>
      <c r="B5473" s="381"/>
      <c r="C5473" s="381"/>
      <c r="D5473" s="381"/>
      <c r="E5473" s="381"/>
      <c r="F5473" s="381"/>
      <c r="G5473" s="381"/>
      <c r="H5473" s="381"/>
      <c r="I5473" s="381"/>
      <c r="J5473" s="381"/>
      <c r="K5473" s="381"/>
      <c r="L5473" s="381"/>
      <c r="M5473" s="381"/>
      <c r="N5473" s="381"/>
      <c r="O5473" s="381"/>
      <c r="P5473" s="381"/>
      <c r="Q5473" s="381"/>
      <c r="R5473" s="379"/>
    </row>
    <row r="5474" spans="1:18" x14ac:dyDescent="0.25">
      <c r="A5474" s="378"/>
      <c r="B5474" s="381"/>
      <c r="C5474" s="381"/>
      <c r="D5474" s="381"/>
      <c r="E5474" s="381"/>
      <c r="F5474" s="381"/>
      <c r="G5474" s="381"/>
      <c r="H5474" s="381"/>
      <c r="I5474" s="381"/>
      <c r="J5474" s="381"/>
      <c r="K5474" s="381"/>
      <c r="L5474" s="381"/>
      <c r="M5474" s="381"/>
      <c r="N5474" s="381"/>
      <c r="O5474" s="381"/>
      <c r="P5474" s="381"/>
      <c r="Q5474" s="381"/>
      <c r="R5474" s="379"/>
    </row>
    <row r="5475" spans="1:18" x14ac:dyDescent="0.25">
      <c r="A5475" s="378"/>
      <c r="B5475" s="381"/>
      <c r="C5475" s="381"/>
      <c r="D5475" s="381"/>
      <c r="E5475" s="381"/>
      <c r="F5475" s="381"/>
      <c r="G5475" s="381"/>
      <c r="H5475" s="381"/>
      <c r="I5475" s="381"/>
      <c r="J5475" s="381"/>
      <c r="K5475" s="381"/>
      <c r="L5475" s="381"/>
      <c r="M5475" s="381"/>
      <c r="N5475" s="381"/>
      <c r="O5475" s="381"/>
      <c r="P5475" s="381"/>
      <c r="Q5475" s="381"/>
      <c r="R5475" s="379"/>
    </row>
    <row r="5476" spans="1:18" x14ac:dyDescent="0.25">
      <c r="A5476" s="378"/>
      <c r="B5476" s="381"/>
      <c r="C5476" s="381"/>
      <c r="D5476" s="381"/>
      <c r="E5476" s="381"/>
      <c r="F5476" s="381"/>
      <c r="G5476" s="381"/>
      <c r="H5476" s="381"/>
      <c r="I5476" s="381"/>
      <c r="J5476" s="381"/>
      <c r="K5476" s="381"/>
      <c r="L5476" s="381"/>
      <c r="M5476" s="381"/>
      <c r="N5476" s="381"/>
      <c r="O5476" s="381"/>
      <c r="P5476" s="381"/>
      <c r="Q5476" s="381"/>
      <c r="R5476" s="379"/>
    </row>
    <row r="5477" spans="1:18" x14ac:dyDescent="0.25">
      <c r="A5477" s="378"/>
      <c r="B5477" s="381"/>
      <c r="C5477" s="381"/>
      <c r="D5477" s="381"/>
      <c r="E5477" s="381"/>
      <c r="F5477" s="381"/>
      <c r="G5477" s="381"/>
      <c r="H5477" s="381"/>
      <c r="I5477" s="381"/>
      <c r="J5477" s="381"/>
      <c r="K5477" s="381"/>
      <c r="L5477" s="381"/>
      <c r="M5477" s="381"/>
      <c r="N5477" s="381"/>
      <c r="O5477" s="381"/>
      <c r="P5477" s="381"/>
      <c r="Q5477" s="381"/>
      <c r="R5477" s="379"/>
    </row>
    <row r="5478" spans="1:18" x14ac:dyDescent="0.25">
      <c r="A5478" s="378"/>
      <c r="B5478" s="381"/>
      <c r="C5478" s="381"/>
      <c r="D5478" s="381"/>
      <c r="E5478" s="381"/>
      <c r="F5478" s="381"/>
      <c r="G5478" s="381"/>
      <c r="H5478" s="381"/>
      <c r="I5478" s="381"/>
      <c r="J5478" s="381"/>
      <c r="K5478" s="381"/>
      <c r="L5478" s="381"/>
      <c r="M5478" s="381"/>
      <c r="N5478" s="381"/>
      <c r="O5478" s="381"/>
      <c r="P5478" s="381"/>
      <c r="Q5478" s="381"/>
      <c r="R5478" s="379"/>
    </row>
    <row r="5479" spans="1:18" x14ac:dyDescent="0.25">
      <c r="A5479" s="378"/>
      <c r="B5479" s="381"/>
      <c r="C5479" s="381"/>
      <c r="D5479" s="381"/>
      <c r="E5479" s="381"/>
      <c r="F5479" s="381"/>
      <c r="G5479" s="381"/>
      <c r="H5479" s="381"/>
      <c r="I5479" s="381"/>
      <c r="J5479" s="381"/>
      <c r="K5479" s="381"/>
      <c r="L5479" s="381"/>
      <c r="M5479" s="381"/>
      <c r="N5479" s="381"/>
      <c r="O5479" s="381"/>
      <c r="P5479" s="381"/>
      <c r="Q5479" s="381"/>
      <c r="R5479" s="379"/>
    </row>
    <row r="5480" spans="1:18" x14ac:dyDescent="0.25">
      <c r="A5480" s="378"/>
      <c r="B5480" s="381"/>
      <c r="C5480" s="381"/>
      <c r="D5480" s="381"/>
      <c r="E5480" s="381"/>
      <c r="F5480" s="381"/>
      <c r="G5480" s="381"/>
      <c r="H5480" s="381"/>
      <c r="I5480" s="381"/>
      <c r="J5480" s="381"/>
      <c r="K5480" s="381"/>
      <c r="L5480" s="381"/>
      <c r="M5480" s="381"/>
      <c r="N5480" s="381"/>
      <c r="O5480" s="381"/>
      <c r="P5480" s="381"/>
      <c r="Q5480" s="381"/>
      <c r="R5480" s="379"/>
    </row>
    <row r="5481" spans="1:18" x14ac:dyDescent="0.25">
      <c r="A5481" s="378"/>
      <c r="B5481" s="381"/>
      <c r="C5481" s="381"/>
      <c r="D5481" s="381"/>
      <c r="E5481" s="381"/>
      <c r="F5481" s="381"/>
      <c r="G5481" s="381"/>
      <c r="H5481" s="381"/>
      <c r="I5481" s="381"/>
      <c r="J5481" s="381"/>
      <c r="K5481" s="381"/>
      <c r="L5481" s="381"/>
      <c r="M5481" s="381"/>
      <c r="N5481" s="381"/>
      <c r="O5481" s="381"/>
      <c r="P5481" s="381"/>
      <c r="Q5481" s="381"/>
      <c r="R5481" s="379"/>
    </row>
    <row r="5482" spans="1:18" x14ac:dyDescent="0.25">
      <c r="A5482" s="378"/>
      <c r="B5482" s="381"/>
      <c r="C5482" s="381"/>
      <c r="D5482" s="381"/>
      <c r="E5482" s="381"/>
      <c r="F5482" s="381"/>
      <c r="G5482" s="381"/>
      <c r="H5482" s="381"/>
      <c r="I5482" s="381"/>
      <c r="J5482" s="381"/>
      <c r="K5482" s="381"/>
      <c r="L5482" s="381"/>
      <c r="M5482" s="381"/>
      <c r="N5482" s="381"/>
      <c r="O5482" s="381"/>
      <c r="P5482" s="381"/>
      <c r="Q5482" s="381"/>
      <c r="R5482" s="379"/>
    </row>
    <row r="5483" spans="1:18" x14ac:dyDescent="0.25">
      <c r="A5483" s="378"/>
      <c r="B5483" s="381"/>
      <c r="C5483" s="381"/>
      <c r="D5483" s="381"/>
      <c r="E5483" s="381"/>
      <c r="F5483" s="381"/>
      <c r="G5483" s="381"/>
      <c r="H5483" s="381"/>
      <c r="I5483" s="381"/>
      <c r="J5483" s="381"/>
      <c r="K5483" s="381"/>
      <c r="L5483" s="381"/>
      <c r="M5483" s="381"/>
      <c r="N5483" s="381"/>
      <c r="O5483" s="381"/>
      <c r="P5483" s="381"/>
      <c r="Q5483" s="381"/>
      <c r="R5483" s="379"/>
    </row>
    <row r="5484" spans="1:18" x14ac:dyDescent="0.25">
      <c r="A5484" s="378"/>
      <c r="B5484" s="381"/>
      <c r="C5484" s="381"/>
      <c r="D5484" s="381"/>
      <c r="E5484" s="381"/>
      <c r="F5484" s="381"/>
      <c r="G5484" s="381"/>
      <c r="H5484" s="381"/>
      <c r="I5484" s="381"/>
      <c r="J5484" s="381"/>
      <c r="K5484" s="381"/>
      <c r="L5484" s="381"/>
      <c r="M5484" s="381"/>
      <c r="N5484" s="381"/>
      <c r="O5484" s="381"/>
      <c r="P5484" s="381"/>
      <c r="Q5484" s="381"/>
      <c r="R5484" s="379"/>
    </row>
    <row r="5485" spans="1:18" x14ac:dyDescent="0.25">
      <c r="A5485" s="378"/>
      <c r="B5485" s="381"/>
      <c r="C5485" s="381"/>
      <c r="D5485" s="381"/>
      <c r="E5485" s="381"/>
      <c r="F5485" s="381"/>
      <c r="G5485" s="381"/>
      <c r="H5485" s="381"/>
      <c r="I5485" s="381"/>
      <c r="J5485" s="381"/>
      <c r="K5485" s="381"/>
      <c r="L5485" s="381"/>
      <c r="M5485" s="381"/>
      <c r="N5485" s="381"/>
      <c r="O5485" s="381"/>
      <c r="P5485" s="381"/>
      <c r="Q5485" s="381"/>
      <c r="R5485" s="379"/>
    </row>
    <row r="5486" spans="1:18" x14ac:dyDescent="0.25">
      <c r="A5486" s="378"/>
      <c r="B5486" s="381"/>
      <c r="C5486" s="381"/>
      <c r="D5486" s="381"/>
      <c r="E5486" s="381"/>
      <c r="F5486" s="381"/>
      <c r="G5486" s="381"/>
      <c r="H5486" s="381"/>
      <c r="I5486" s="381"/>
      <c r="J5486" s="381"/>
      <c r="K5486" s="381"/>
      <c r="L5486" s="381"/>
      <c r="M5486" s="381"/>
      <c r="N5486" s="381"/>
      <c r="O5486" s="381"/>
      <c r="P5486" s="381"/>
      <c r="Q5486" s="381"/>
      <c r="R5486" s="379"/>
    </row>
    <row r="5487" spans="1:18" x14ac:dyDescent="0.25">
      <c r="A5487" s="378"/>
      <c r="B5487" s="381"/>
      <c r="C5487" s="381"/>
      <c r="D5487" s="381"/>
      <c r="E5487" s="381"/>
      <c r="F5487" s="381"/>
      <c r="G5487" s="381"/>
      <c r="H5487" s="381"/>
      <c r="I5487" s="381"/>
      <c r="J5487" s="381"/>
      <c r="K5487" s="381"/>
      <c r="L5487" s="381"/>
      <c r="M5487" s="381"/>
      <c r="N5487" s="381"/>
      <c r="O5487" s="381"/>
      <c r="P5487" s="381"/>
      <c r="Q5487" s="381"/>
      <c r="R5487" s="379"/>
    </row>
    <row r="5488" spans="1:18" x14ac:dyDescent="0.25">
      <c r="A5488" s="378"/>
      <c r="B5488" s="381"/>
      <c r="C5488" s="381"/>
      <c r="D5488" s="381"/>
      <c r="E5488" s="381"/>
      <c r="F5488" s="381"/>
      <c r="G5488" s="381"/>
      <c r="H5488" s="381"/>
      <c r="I5488" s="381"/>
      <c r="J5488" s="381"/>
      <c r="K5488" s="381"/>
      <c r="L5488" s="381"/>
      <c r="M5488" s="381"/>
      <c r="N5488" s="381"/>
      <c r="O5488" s="381"/>
      <c r="P5488" s="381"/>
      <c r="Q5488" s="381"/>
      <c r="R5488" s="379"/>
    </row>
    <row r="5489" spans="1:18" x14ac:dyDescent="0.25">
      <c r="A5489" s="378"/>
      <c r="B5489" s="381"/>
      <c r="C5489" s="381"/>
      <c r="D5489" s="381"/>
      <c r="E5489" s="381"/>
      <c r="F5489" s="381"/>
      <c r="G5489" s="381"/>
      <c r="H5489" s="381"/>
      <c r="I5489" s="381"/>
      <c r="J5489" s="381"/>
      <c r="K5489" s="381"/>
      <c r="L5489" s="381"/>
      <c r="M5489" s="381"/>
      <c r="N5489" s="381"/>
      <c r="O5489" s="381"/>
      <c r="P5489" s="381"/>
      <c r="Q5489" s="381"/>
      <c r="R5489" s="379"/>
    </row>
    <row r="5490" spans="1:18" x14ac:dyDescent="0.25">
      <c r="A5490" s="378"/>
      <c r="B5490" s="381"/>
      <c r="C5490" s="381"/>
      <c r="D5490" s="381"/>
      <c r="E5490" s="381"/>
      <c r="F5490" s="381"/>
      <c r="G5490" s="381"/>
      <c r="H5490" s="381"/>
      <c r="I5490" s="381"/>
      <c r="J5490" s="381"/>
      <c r="K5490" s="381"/>
      <c r="L5490" s="381"/>
      <c r="M5490" s="381"/>
      <c r="N5490" s="381"/>
      <c r="O5490" s="381"/>
      <c r="P5490" s="381"/>
      <c r="Q5490" s="381"/>
      <c r="R5490" s="379"/>
    </row>
    <row r="5491" spans="1:18" x14ac:dyDescent="0.25">
      <c r="A5491" s="378"/>
      <c r="B5491" s="381"/>
      <c r="C5491" s="381"/>
      <c r="D5491" s="381"/>
      <c r="E5491" s="381"/>
      <c r="F5491" s="381"/>
      <c r="G5491" s="381"/>
      <c r="H5491" s="381"/>
      <c r="I5491" s="381"/>
      <c r="J5491" s="381"/>
      <c r="K5491" s="381"/>
      <c r="L5491" s="381"/>
      <c r="M5491" s="381"/>
      <c r="N5491" s="381"/>
      <c r="O5491" s="381"/>
      <c r="P5491" s="381"/>
      <c r="Q5491" s="381"/>
      <c r="R5491" s="379"/>
    </row>
    <row r="5492" spans="1:18" x14ac:dyDescent="0.25">
      <c r="A5492" s="378"/>
      <c r="B5492" s="381"/>
      <c r="C5492" s="381"/>
      <c r="D5492" s="381"/>
      <c r="E5492" s="381"/>
      <c r="F5492" s="381"/>
      <c r="G5492" s="381"/>
      <c r="H5492" s="381"/>
      <c r="I5492" s="381"/>
      <c r="J5492" s="381"/>
      <c r="K5492" s="381"/>
      <c r="L5492" s="381"/>
      <c r="M5492" s="381"/>
      <c r="N5492" s="381"/>
      <c r="O5492" s="381"/>
      <c r="P5492" s="381"/>
      <c r="Q5492" s="381"/>
      <c r="R5492" s="379"/>
    </row>
    <row r="5493" spans="1:18" x14ac:dyDescent="0.25">
      <c r="A5493" s="378"/>
      <c r="B5493" s="381"/>
      <c r="C5493" s="381"/>
      <c r="D5493" s="381"/>
      <c r="E5493" s="381"/>
      <c r="F5493" s="381"/>
      <c r="G5493" s="381"/>
      <c r="H5493" s="381"/>
      <c r="I5493" s="381"/>
      <c r="J5493" s="381"/>
      <c r="K5493" s="381"/>
      <c r="L5493" s="381"/>
      <c r="M5493" s="381"/>
      <c r="N5493" s="381"/>
      <c r="O5493" s="381"/>
      <c r="P5493" s="381"/>
      <c r="Q5493" s="381"/>
      <c r="R5493" s="379"/>
    </row>
    <row r="5494" spans="1:18" x14ac:dyDescent="0.25">
      <c r="A5494" s="378"/>
      <c r="B5494" s="381"/>
      <c r="C5494" s="381"/>
      <c r="D5494" s="381"/>
      <c r="E5494" s="381"/>
      <c r="F5494" s="381"/>
      <c r="G5494" s="381"/>
      <c r="H5494" s="381"/>
      <c r="I5494" s="381"/>
      <c r="J5494" s="381"/>
      <c r="K5494" s="381"/>
      <c r="L5494" s="381"/>
      <c r="M5494" s="381"/>
      <c r="N5494" s="381"/>
      <c r="O5494" s="381"/>
      <c r="P5494" s="381"/>
      <c r="Q5494" s="381"/>
      <c r="R5494" s="379"/>
    </row>
    <row r="5495" spans="1:18" x14ac:dyDescent="0.25">
      <c r="A5495" s="378"/>
      <c r="B5495" s="381"/>
      <c r="C5495" s="381"/>
      <c r="D5495" s="381"/>
      <c r="E5495" s="381"/>
      <c r="F5495" s="381"/>
      <c r="G5495" s="381"/>
      <c r="H5495" s="381"/>
      <c r="I5495" s="381"/>
      <c r="J5495" s="381"/>
      <c r="K5495" s="381"/>
      <c r="L5495" s="381"/>
      <c r="M5495" s="381"/>
      <c r="N5495" s="381"/>
      <c r="O5495" s="381"/>
      <c r="P5495" s="381"/>
      <c r="Q5495" s="381"/>
      <c r="R5495" s="379"/>
    </row>
    <row r="5496" spans="1:18" x14ac:dyDescent="0.25">
      <c r="A5496" s="378"/>
      <c r="B5496" s="381"/>
      <c r="C5496" s="381"/>
      <c r="D5496" s="381"/>
      <c r="E5496" s="381"/>
      <c r="F5496" s="381"/>
      <c r="G5496" s="381"/>
      <c r="H5496" s="381"/>
      <c r="I5496" s="381"/>
      <c r="J5496" s="381"/>
      <c r="K5496" s="381"/>
      <c r="L5496" s="381"/>
      <c r="M5496" s="381"/>
      <c r="N5496" s="381"/>
      <c r="O5496" s="381"/>
      <c r="P5496" s="381"/>
      <c r="Q5496" s="381"/>
      <c r="R5496" s="379"/>
    </row>
    <row r="5497" spans="1:18" x14ac:dyDescent="0.25">
      <c r="A5497" s="378"/>
      <c r="B5497" s="381"/>
      <c r="C5497" s="381"/>
      <c r="D5497" s="381"/>
      <c r="E5497" s="381"/>
      <c r="F5497" s="381"/>
      <c r="G5497" s="381"/>
      <c r="H5497" s="381"/>
      <c r="I5497" s="381"/>
      <c r="J5497" s="381"/>
      <c r="K5497" s="381"/>
      <c r="L5497" s="381"/>
      <c r="M5497" s="381"/>
      <c r="N5497" s="381"/>
      <c r="O5497" s="381"/>
      <c r="P5497" s="381"/>
      <c r="Q5497" s="381"/>
      <c r="R5497" s="379"/>
    </row>
    <row r="5498" spans="1:18" x14ac:dyDescent="0.25">
      <c r="A5498" s="378"/>
      <c r="B5498" s="381"/>
      <c r="C5498" s="381"/>
      <c r="D5498" s="381"/>
      <c r="E5498" s="381"/>
      <c r="F5498" s="381"/>
      <c r="G5498" s="381"/>
      <c r="H5498" s="381"/>
      <c r="I5498" s="381"/>
      <c r="J5498" s="381"/>
      <c r="K5498" s="381"/>
      <c r="L5498" s="381"/>
      <c r="M5498" s="381"/>
      <c r="N5498" s="381"/>
      <c r="O5498" s="381"/>
      <c r="P5498" s="381"/>
      <c r="Q5498" s="381"/>
      <c r="R5498" s="379"/>
    </row>
    <row r="5499" spans="1:18" x14ac:dyDescent="0.25">
      <c r="A5499" s="378"/>
      <c r="B5499" s="381"/>
      <c r="C5499" s="381"/>
      <c r="D5499" s="381"/>
      <c r="E5499" s="381"/>
      <c r="F5499" s="381"/>
      <c r="G5499" s="381"/>
      <c r="H5499" s="381"/>
      <c r="I5499" s="381"/>
      <c r="J5499" s="381"/>
      <c r="K5499" s="381"/>
      <c r="L5499" s="381"/>
      <c r="M5499" s="381"/>
      <c r="N5499" s="381"/>
      <c r="O5499" s="381"/>
      <c r="P5499" s="381"/>
      <c r="Q5499" s="381"/>
      <c r="R5499" s="379"/>
    </row>
    <row r="5500" spans="1:18" x14ac:dyDescent="0.25">
      <c r="A5500" s="378"/>
      <c r="B5500" s="381"/>
      <c r="C5500" s="381"/>
      <c r="D5500" s="381"/>
      <c r="E5500" s="381"/>
      <c r="F5500" s="381"/>
      <c r="G5500" s="381"/>
      <c r="H5500" s="381"/>
      <c r="I5500" s="381"/>
      <c r="J5500" s="381"/>
      <c r="K5500" s="381"/>
      <c r="L5500" s="381"/>
      <c r="M5500" s="381"/>
      <c r="N5500" s="381"/>
      <c r="O5500" s="381"/>
      <c r="P5500" s="381"/>
      <c r="Q5500" s="381"/>
      <c r="R5500" s="379"/>
    </row>
    <row r="5501" spans="1:18" x14ac:dyDescent="0.25">
      <c r="A5501" s="378"/>
      <c r="B5501" s="381"/>
      <c r="C5501" s="381"/>
      <c r="D5501" s="381"/>
      <c r="E5501" s="381"/>
      <c r="F5501" s="381"/>
      <c r="G5501" s="381"/>
      <c r="H5501" s="381"/>
      <c r="I5501" s="381"/>
      <c r="J5501" s="381"/>
      <c r="K5501" s="381"/>
      <c r="L5501" s="381"/>
      <c r="M5501" s="381"/>
      <c r="N5501" s="381"/>
      <c r="O5501" s="381"/>
      <c r="P5501" s="381"/>
      <c r="Q5501" s="381"/>
      <c r="R5501" s="379"/>
    </row>
    <row r="5502" spans="1:18" x14ac:dyDescent="0.25">
      <c r="A5502" s="378"/>
      <c r="B5502" s="381"/>
      <c r="C5502" s="381"/>
      <c r="D5502" s="381"/>
      <c r="E5502" s="381"/>
      <c r="F5502" s="381"/>
      <c r="G5502" s="381"/>
      <c r="H5502" s="381"/>
      <c r="I5502" s="381"/>
      <c r="J5502" s="381"/>
      <c r="K5502" s="381"/>
      <c r="L5502" s="381"/>
      <c r="M5502" s="381"/>
      <c r="N5502" s="381"/>
      <c r="O5502" s="381"/>
      <c r="P5502" s="381"/>
      <c r="Q5502" s="381"/>
      <c r="R5502" s="379"/>
    </row>
    <row r="5503" spans="1:18" x14ac:dyDescent="0.25">
      <c r="A5503" s="378"/>
      <c r="B5503" s="381"/>
      <c r="C5503" s="381"/>
      <c r="D5503" s="381"/>
      <c r="E5503" s="381"/>
      <c r="F5503" s="381"/>
      <c r="G5503" s="381"/>
      <c r="H5503" s="381"/>
      <c r="I5503" s="381"/>
      <c r="J5503" s="381"/>
      <c r="K5503" s="381"/>
      <c r="L5503" s="381"/>
      <c r="M5503" s="381"/>
      <c r="N5503" s="381"/>
      <c r="O5503" s="381"/>
      <c r="P5503" s="381"/>
      <c r="Q5503" s="381"/>
      <c r="R5503" s="379"/>
    </row>
    <row r="5504" spans="1:18" x14ac:dyDescent="0.25">
      <c r="A5504" s="378"/>
      <c r="B5504" s="381"/>
      <c r="C5504" s="381"/>
      <c r="D5504" s="381"/>
      <c r="E5504" s="381"/>
      <c r="F5504" s="381"/>
      <c r="G5504" s="381"/>
      <c r="H5504" s="381"/>
      <c r="I5504" s="381"/>
      <c r="J5504" s="381"/>
      <c r="K5504" s="381"/>
      <c r="L5504" s="381"/>
      <c r="M5504" s="381"/>
      <c r="N5504" s="381"/>
      <c r="O5504" s="381"/>
      <c r="P5504" s="381"/>
      <c r="Q5504" s="381"/>
      <c r="R5504" s="379"/>
    </row>
    <row r="5505" spans="1:18" x14ac:dyDescent="0.25">
      <c r="A5505" s="378"/>
      <c r="B5505" s="381"/>
      <c r="C5505" s="381"/>
      <c r="D5505" s="381"/>
      <c r="E5505" s="381"/>
      <c r="F5505" s="381"/>
      <c r="G5505" s="381"/>
      <c r="H5505" s="381"/>
      <c r="I5505" s="381"/>
      <c r="J5505" s="381"/>
      <c r="K5505" s="381"/>
      <c r="L5505" s="381"/>
      <c r="M5505" s="381"/>
      <c r="N5505" s="381"/>
      <c r="O5505" s="381"/>
      <c r="P5505" s="381"/>
      <c r="Q5505" s="381"/>
      <c r="R5505" s="379"/>
    </row>
    <row r="5506" spans="1:18" x14ac:dyDescent="0.25">
      <c r="A5506" s="378"/>
      <c r="B5506" s="381"/>
      <c r="C5506" s="381"/>
      <c r="D5506" s="381"/>
      <c r="E5506" s="381"/>
      <c r="F5506" s="381"/>
      <c r="G5506" s="381"/>
      <c r="H5506" s="381"/>
      <c r="I5506" s="381"/>
      <c r="J5506" s="381"/>
      <c r="K5506" s="381"/>
      <c r="L5506" s="381"/>
      <c r="M5506" s="381"/>
      <c r="N5506" s="381"/>
      <c r="O5506" s="381"/>
      <c r="P5506" s="381"/>
      <c r="Q5506" s="381"/>
      <c r="R5506" s="379"/>
    </row>
    <row r="5507" spans="1:18" x14ac:dyDescent="0.25">
      <c r="A5507" s="378"/>
      <c r="B5507" s="381"/>
      <c r="C5507" s="381"/>
      <c r="D5507" s="381"/>
      <c r="E5507" s="381"/>
      <c r="F5507" s="381"/>
      <c r="G5507" s="381"/>
      <c r="H5507" s="381"/>
      <c r="I5507" s="381"/>
      <c r="J5507" s="381"/>
      <c r="K5507" s="381"/>
      <c r="L5507" s="381"/>
      <c r="M5507" s="381"/>
      <c r="N5507" s="381"/>
      <c r="O5507" s="381"/>
      <c r="P5507" s="381"/>
      <c r="Q5507" s="381"/>
      <c r="R5507" s="379"/>
    </row>
    <row r="5508" spans="1:18" x14ac:dyDescent="0.25">
      <c r="A5508" s="378"/>
      <c r="B5508" s="381"/>
      <c r="C5508" s="381"/>
      <c r="D5508" s="381"/>
      <c r="E5508" s="381"/>
      <c r="F5508" s="381"/>
      <c r="G5508" s="381"/>
      <c r="H5508" s="381"/>
      <c r="I5508" s="381"/>
      <c r="J5508" s="381"/>
      <c r="K5508" s="381"/>
      <c r="L5508" s="381"/>
      <c r="M5508" s="381"/>
      <c r="N5508" s="381"/>
      <c r="O5508" s="381"/>
      <c r="P5508" s="381"/>
      <c r="Q5508" s="381"/>
      <c r="R5508" s="379"/>
    </row>
    <row r="5509" spans="1:18" x14ac:dyDescent="0.25">
      <c r="A5509" s="378"/>
      <c r="B5509" s="381"/>
      <c r="C5509" s="381"/>
      <c r="D5509" s="381"/>
      <c r="E5509" s="381"/>
      <c r="F5509" s="381"/>
      <c r="G5509" s="381"/>
      <c r="H5509" s="381"/>
      <c r="I5509" s="381"/>
      <c r="J5509" s="381"/>
      <c r="K5509" s="381"/>
      <c r="L5509" s="381"/>
      <c r="M5509" s="381"/>
      <c r="N5509" s="381"/>
      <c r="O5509" s="381"/>
      <c r="P5509" s="381"/>
      <c r="Q5509" s="381"/>
      <c r="R5509" s="379"/>
    </row>
    <row r="5510" spans="1:18" x14ac:dyDescent="0.25">
      <c r="A5510" s="378"/>
      <c r="B5510" s="381"/>
      <c r="C5510" s="381"/>
      <c r="D5510" s="381"/>
      <c r="E5510" s="381"/>
      <c r="F5510" s="381"/>
      <c r="G5510" s="381"/>
      <c r="H5510" s="381"/>
      <c r="I5510" s="381"/>
      <c r="J5510" s="381"/>
      <c r="K5510" s="381"/>
      <c r="L5510" s="381"/>
      <c r="M5510" s="381"/>
      <c r="N5510" s="381"/>
      <c r="O5510" s="381"/>
      <c r="P5510" s="381"/>
      <c r="Q5510" s="381"/>
      <c r="R5510" s="379"/>
    </row>
    <row r="5511" spans="1:18" x14ac:dyDescent="0.25">
      <c r="A5511" s="378"/>
      <c r="B5511" s="381"/>
      <c r="C5511" s="381"/>
      <c r="D5511" s="381"/>
      <c r="E5511" s="381"/>
      <c r="F5511" s="381"/>
      <c r="G5511" s="381"/>
      <c r="H5511" s="381"/>
      <c r="I5511" s="381"/>
      <c r="J5511" s="381"/>
      <c r="K5511" s="381"/>
      <c r="L5511" s="381"/>
      <c r="M5511" s="381"/>
      <c r="N5511" s="381"/>
      <c r="O5511" s="381"/>
      <c r="P5511" s="381"/>
      <c r="Q5511" s="381"/>
      <c r="R5511" s="379"/>
    </row>
    <row r="5512" spans="1:18" x14ac:dyDescent="0.25">
      <c r="A5512" s="378"/>
      <c r="B5512" s="381"/>
      <c r="C5512" s="381"/>
      <c r="D5512" s="381"/>
      <c r="E5512" s="381"/>
      <c r="F5512" s="381"/>
      <c r="G5512" s="381"/>
      <c r="H5512" s="381"/>
      <c r="I5512" s="381"/>
      <c r="J5512" s="381"/>
      <c r="K5512" s="381"/>
      <c r="L5512" s="381"/>
      <c r="M5512" s="381"/>
      <c r="N5512" s="381"/>
      <c r="O5512" s="381"/>
      <c r="P5512" s="381"/>
      <c r="Q5512" s="381"/>
      <c r="R5512" s="379"/>
    </row>
    <row r="5513" spans="1:18" x14ac:dyDescent="0.25">
      <c r="A5513" s="378"/>
      <c r="B5513" s="381"/>
      <c r="C5513" s="381"/>
      <c r="D5513" s="381"/>
      <c r="E5513" s="381"/>
      <c r="F5513" s="381"/>
      <c r="G5513" s="381"/>
      <c r="H5513" s="381"/>
      <c r="I5513" s="381"/>
      <c r="J5513" s="381"/>
      <c r="K5513" s="381"/>
      <c r="L5513" s="381"/>
      <c r="M5513" s="381"/>
      <c r="N5513" s="381"/>
      <c r="O5513" s="381"/>
      <c r="P5513" s="381"/>
      <c r="Q5513" s="381"/>
      <c r="R5513" s="379"/>
    </row>
    <row r="5514" spans="1:18" x14ac:dyDescent="0.25">
      <c r="A5514" s="378"/>
      <c r="B5514" s="381"/>
      <c r="C5514" s="381"/>
      <c r="D5514" s="381"/>
      <c r="E5514" s="381"/>
      <c r="F5514" s="381"/>
      <c r="G5514" s="381"/>
      <c r="H5514" s="381"/>
      <c r="I5514" s="381"/>
      <c r="J5514" s="381"/>
      <c r="K5514" s="381"/>
      <c r="L5514" s="381"/>
      <c r="M5514" s="381"/>
      <c r="N5514" s="381"/>
      <c r="O5514" s="381"/>
      <c r="P5514" s="381"/>
      <c r="Q5514" s="381"/>
      <c r="R5514" s="379"/>
    </row>
    <row r="5515" spans="1:18" x14ac:dyDescent="0.25">
      <c r="A5515" s="378"/>
      <c r="B5515" s="381"/>
      <c r="C5515" s="381"/>
      <c r="D5515" s="381"/>
      <c r="E5515" s="381"/>
      <c r="F5515" s="381"/>
      <c r="G5515" s="381"/>
      <c r="H5515" s="381"/>
      <c r="I5515" s="381"/>
      <c r="J5515" s="381"/>
      <c r="K5515" s="381"/>
      <c r="L5515" s="381"/>
      <c r="M5515" s="381"/>
      <c r="N5515" s="381"/>
      <c r="O5515" s="381"/>
      <c r="P5515" s="381"/>
      <c r="Q5515" s="381"/>
      <c r="R5515" s="379"/>
    </row>
    <row r="5516" spans="1:18" x14ac:dyDescent="0.25">
      <c r="A5516" s="378"/>
      <c r="B5516" s="381"/>
      <c r="C5516" s="381"/>
      <c r="D5516" s="381"/>
      <c r="E5516" s="381"/>
      <c r="F5516" s="381"/>
      <c r="G5516" s="381"/>
      <c r="H5516" s="381"/>
      <c r="I5516" s="381"/>
      <c r="J5516" s="381"/>
      <c r="K5516" s="381"/>
      <c r="L5516" s="381"/>
      <c r="M5516" s="381"/>
      <c r="N5516" s="381"/>
      <c r="O5516" s="381"/>
      <c r="P5516" s="381"/>
      <c r="Q5516" s="381"/>
      <c r="R5516" s="379"/>
    </row>
    <row r="5517" spans="1:18" x14ac:dyDescent="0.25">
      <c r="A5517" s="378"/>
      <c r="B5517" s="381"/>
      <c r="C5517" s="381"/>
      <c r="D5517" s="381"/>
      <c r="E5517" s="381"/>
      <c r="F5517" s="381"/>
      <c r="G5517" s="381"/>
      <c r="H5517" s="381"/>
      <c r="I5517" s="381"/>
      <c r="J5517" s="381"/>
      <c r="K5517" s="381"/>
      <c r="L5517" s="381"/>
      <c r="M5517" s="381"/>
      <c r="N5517" s="381"/>
      <c r="O5517" s="381"/>
      <c r="P5517" s="381"/>
      <c r="Q5517" s="381"/>
      <c r="R5517" s="379"/>
    </row>
    <row r="5518" spans="1:18" x14ac:dyDescent="0.25">
      <c r="A5518" s="378"/>
      <c r="B5518" s="381"/>
      <c r="C5518" s="381"/>
      <c r="D5518" s="381"/>
      <c r="E5518" s="381"/>
      <c r="F5518" s="381"/>
      <c r="G5518" s="381"/>
      <c r="H5518" s="381"/>
      <c r="I5518" s="381"/>
      <c r="J5518" s="381"/>
      <c r="K5518" s="381"/>
      <c r="L5518" s="381"/>
      <c r="M5518" s="381"/>
      <c r="N5518" s="381"/>
      <c r="O5518" s="381"/>
      <c r="P5518" s="381"/>
      <c r="Q5518" s="381"/>
      <c r="R5518" s="379"/>
    </row>
    <row r="5519" spans="1:18" x14ac:dyDescent="0.25">
      <c r="A5519" s="378"/>
      <c r="B5519" s="381"/>
      <c r="C5519" s="381"/>
      <c r="D5519" s="381"/>
      <c r="E5519" s="381"/>
      <c r="F5519" s="381"/>
      <c r="G5519" s="381"/>
      <c r="H5519" s="381"/>
      <c r="I5519" s="381"/>
      <c r="J5519" s="381"/>
      <c r="K5519" s="381"/>
      <c r="L5519" s="381"/>
      <c r="M5519" s="381"/>
      <c r="N5519" s="381"/>
      <c r="O5519" s="381"/>
      <c r="P5519" s="381"/>
      <c r="Q5519" s="381"/>
      <c r="R5519" s="379"/>
    </row>
    <row r="5520" spans="1:18" x14ac:dyDescent="0.25">
      <c r="A5520" s="378"/>
      <c r="B5520" s="381"/>
      <c r="C5520" s="381"/>
      <c r="D5520" s="381"/>
      <c r="E5520" s="381"/>
      <c r="F5520" s="381"/>
      <c r="G5520" s="381"/>
      <c r="H5520" s="381"/>
      <c r="I5520" s="381"/>
      <c r="J5520" s="381"/>
      <c r="K5520" s="381"/>
      <c r="L5520" s="381"/>
      <c r="M5520" s="381"/>
      <c r="N5520" s="381"/>
      <c r="O5520" s="381"/>
      <c r="P5520" s="381"/>
      <c r="Q5520" s="381"/>
      <c r="R5520" s="379"/>
    </row>
    <row r="5521" spans="1:18" x14ac:dyDescent="0.25">
      <c r="A5521" s="378"/>
      <c r="B5521" s="381"/>
      <c r="C5521" s="381"/>
      <c r="D5521" s="381"/>
      <c r="E5521" s="381"/>
      <c r="F5521" s="381"/>
      <c r="G5521" s="381"/>
      <c r="H5521" s="381"/>
      <c r="I5521" s="381"/>
      <c r="J5521" s="381"/>
      <c r="K5521" s="381"/>
      <c r="L5521" s="381"/>
      <c r="M5521" s="381"/>
      <c r="N5521" s="381"/>
      <c r="O5521" s="381"/>
      <c r="P5521" s="381"/>
      <c r="Q5521" s="381"/>
      <c r="R5521" s="379"/>
    </row>
    <row r="5522" spans="1:18" x14ac:dyDescent="0.25">
      <c r="A5522" s="378"/>
      <c r="B5522" s="381"/>
      <c r="C5522" s="381"/>
      <c r="D5522" s="381"/>
      <c r="E5522" s="381"/>
      <c r="F5522" s="381"/>
      <c r="G5522" s="381"/>
      <c r="H5522" s="381"/>
      <c r="I5522" s="381"/>
      <c r="J5522" s="381"/>
      <c r="K5522" s="381"/>
      <c r="L5522" s="381"/>
      <c r="M5522" s="381"/>
      <c r="N5522" s="381"/>
      <c r="O5522" s="381"/>
      <c r="P5522" s="381"/>
      <c r="Q5522" s="381"/>
      <c r="R5522" s="379"/>
    </row>
    <row r="5523" spans="1:18" x14ac:dyDescent="0.25">
      <c r="A5523" s="378"/>
      <c r="B5523" s="381"/>
      <c r="C5523" s="381"/>
      <c r="D5523" s="381"/>
      <c r="E5523" s="381"/>
      <c r="F5523" s="381"/>
      <c r="G5523" s="381"/>
      <c r="H5523" s="381"/>
      <c r="I5523" s="381"/>
      <c r="J5523" s="381"/>
      <c r="K5523" s="381"/>
      <c r="L5523" s="381"/>
      <c r="M5523" s="381"/>
      <c r="N5523" s="381"/>
      <c r="O5523" s="381"/>
      <c r="P5523" s="381"/>
      <c r="Q5523" s="381"/>
      <c r="R5523" s="379"/>
    </row>
    <row r="5524" spans="1:18" x14ac:dyDescent="0.25">
      <c r="A5524" s="378"/>
      <c r="B5524" s="381"/>
      <c r="C5524" s="381"/>
      <c r="D5524" s="381"/>
      <c r="E5524" s="381"/>
      <c r="F5524" s="381"/>
      <c r="G5524" s="381"/>
      <c r="H5524" s="381"/>
      <c r="I5524" s="381"/>
      <c r="J5524" s="381"/>
      <c r="K5524" s="381"/>
      <c r="L5524" s="381"/>
      <c r="M5524" s="381"/>
      <c r="N5524" s="381"/>
      <c r="O5524" s="381"/>
      <c r="P5524" s="381"/>
      <c r="Q5524" s="381"/>
      <c r="R5524" s="379"/>
    </row>
    <row r="5525" spans="1:18" x14ac:dyDescent="0.25">
      <c r="A5525" s="378"/>
      <c r="B5525" s="381"/>
      <c r="C5525" s="381"/>
      <c r="D5525" s="381"/>
      <c r="E5525" s="381"/>
      <c r="F5525" s="381"/>
      <c r="G5525" s="381"/>
      <c r="H5525" s="381"/>
      <c r="I5525" s="381"/>
      <c r="J5525" s="381"/>
      <c r="K5525" s="381"/>
      <c r="L5525" s="381"/>
      <c r="M5525" s="381"/>
      <c r="N5525" s="381"/>
      <c r="O5525" s="381"/>
      <c r="P5525" s="381"/>
      <c r="Q5525" s="381"/>
      <c r="R5525" s="379"/>
    </row>
    <row r="5526" spans="1:18" x14ac:dyDescent="0.25">
      <c r="A5526" s="378"/>
      <c r="B5526" s="381"/>
      <c r="C5526" s="381"/>
      <c r="D5526" s="381"/>
      <c r="E5526" s="381"/>
      <c r="F5526" s="381"/>
      <c r="G5526" s="381"/>
      <c r="H5526" s="381"/>
      <c r="I5526" s="381"/>
      <c r="J5526" s="381"/>
      <c r="K5526" s="381"/>
      <c r="L5526" s="381"/>
      <c r="M5526" s="381"/>
      <c r="N5526" s="381"/>
      <c r="O5526" s="381"/>
      <c r="P5526" s="381"/>
      <c r="Q5526" s="381"/>
      <c r="R5526" s="379"/>
    </row>
    <row r="5527" spans="1:18" x14ac:dyDescent="0.25">
      <c r="A5527" s="378"/>
      <c r="B5527" s="381"/>
      <c r="C5527" s="381"/>
      <c r="D5527" s="381"/>
      <c r="E5527" s="381"/>
      <c r="F5527" s="381"/>
      <c r="G5527" s="381"/>
      <c r="H5527" s="381"/>
      <c r="I5527" s="381"/>
      <c r="J5527" s="381"/>
      <c r="K5527" s="381"/>
      <c r="L5527" s="381"/>
      <c r="M5527" s="381"/>
      <c r="N5527" s="381"/>
      <c r="O5527" s="381"/>
      <c r="P5527" s="381"/>
      <c r="Q5527" s="381"/>
      <c r="R5527" s="379"/>
    </row>
    <row r="5528" spans="1:18" x14ac:dyDescent="0.25">
      <c r="A5528" s="378"/>
      <c r="B5528" s="381"/>
      <c r="C5528" s="381"/>
      <c r="D5528" s="381"/>
      <c r="E5528" s="381"/>
      <c r="F5528" s="381"/>
      <c r="G5528" s="381"/>
      <c r="H5528" s="381"/>
      <c r="I5528" s="381"/>
      <c r="J5528" s="381"/>
      <c r="K5528" s="381"/>
      <c r="L5528" s="381"/>
      <c r="M5528" s="381"/>
      <c r="N5528" s="381"/>
      <c r="O5528" s="381"/>
      <c r="P5528" s="381"/>
      <c r="Q5528" s="381"/>
      <c r="R5528" s="379"/>
    </row>
    <row r="5529" spans="1:18" x14ac:dyDescent="0.25">
      <c r="A5529" s="378"/>
      <c r="B5529" s="381"/>
      <c r="C5529" s="381"/>
      <c r="D5529" s="381"/>
      <c r="E5529" s="381"/>
      <c r="F5529" s="381"/>
      <c r="G5529" s="381"/>
      <c r="H5529" s="381"/>
      <c r="I5529" s="381"/>
      <c r="J5529" s="381"/>
      <c r="K5529" s="381"/>
      <c r="L5529" s="381"/>
      <c r="M5529" s="381"/>
      <c r="N5529" s="381"/>
      <c r="O5529" s="381"/>
      <c r="P5529" s="381"/>
      <c r="Q5529" s="381"/>
      <c r="R5529" s="379"/>
    </row>
    <row r="5530" spans="1:18" x14ac:dyDescent="0.25">
      <c r="A5530" s="378"/>
      <c r="B5530" s="381"/>
      <c r="C5530" s="381"/>
      <c r="D5530" s="381"/>
      <c r="E5530" s="381"/>
      <c r="F5530" s="381"/>
      <c r="G5530" s="381"/>
      <c r="H5530" s="381"/>
      <c r="I5530" s="381"/>
      <c r="J5530" s="381"/>
      <c r="K5530" s="381"/>
      <c r="L5530" s="381"/>
      <c r="M5530" s="381"/>
      <c r="N5530" s="381"/>
      <c r="O5530" s="381"/>
      <c r="P5530" s="381"/>
      <c r="Q5530" s="381"/>
      <c r="R5530" s="379"/>
    </row>
    <row r="5531" spans="1:18" x14ac:dyDescent="0.25">
      <c r="A5531" s="378"/>
      <c r="B5531" s="381"/>
      <c r="C5531" s="381"/>
      <c r="D5531" s="381"/>
      <c r="E5531" s="381"/>
      <c r="F5531" s="381"/>
      <c r="G5531" s="381"/>
      <c r="H5531" s="381"/>
      <c r="I5531" s="381"/>
      <c r="J5531" s="381"/>
      <c r="K5531" s="381"/>
      <c r="L5531" s="381"/>
      <c r="M5531" s="381"/>
      <c r="N5531" s="381"/>
      <c r="O5531" s="381"/>
      <c r="P5531" s="381"/>
      <c r="Q5531" s="381"/>
      <c r="R5531" s="379"/>
    </row>
    <row r="5532" spans="1:18" x14ac:dyDescent="0.25">
      <c r="A5532" s="378"/>
      <c r="B5532" s="381"/>
      <c r="C5532" s="381"/>
      <c r="D5532" s="381"/>
      <c r="E5532" s="381"/>
      <c r="F5532" s="381"/>
      <c r="G5532" s="381"/>
      <c r="H5532" s="381"/>
      <c r="I5532" s="381"/>
      <c r="J5532" s="381"/>
      <c r="K5532" s="381"/>
      <c r="L5532" s="381"/>
      <c r="M5532" s="381"/>
      <c r="N5532" s="381"/>
      <c r="O5532" s="381"/>
      <c r="P5532" s="381"/>
      <c r="Q5532" s="381"/>
      <c r="R5532" s="379"/>
    </row>
    <row r="5533" spans="1:18" x14ac:dyDescent="0.25">
      <c r="A5533" s="378"/>
      <c r="B5533" s="381"/>
      <c r="C5533" s="381"/>
      <c r="D5533" s="381"/>
      <c r="E5533" s="381"/>
      <c r="F5533" s="381"/>
      <c r="G5533" s="381"/>
      <c r="H5533" s="381"/>
      <c r="I5533" s="381"/>
      <c r="J5533" s="381"/>
      <c r="K5533" s="381"/>
      <c r="L5533" s="381"/>
      <c r="M5533" s="381"/>
      <c r="N5533" s="381"/>
      <c r="O5533" s="381"/>
      <c r="P5533" s="381"/>
      <c r="Q5533" s="381"/>
      <c r="R5533" s="379"/>
    </row>
    <row r="5534" spans="1:18" x14ac:dyDescent="0.25">
      <c r="A5534" s="378"/>
      <c r="B5534" s="381"/>
      <c r="C5534" s="381"/>
      <c r="D5534" s="381"/>
      <c r="E5534" s="381"/>
      <c r="F5534" s="381"/>
      <c r="G5534" s="381"/>
      <c r="H5534" s="381"/>
      <c r="I5534" s="381"/>
      <c r="J5534" s="381"/>
      <c r="K5534" s="381"/>
      <c r="L5534" s="381"/>
      <c r="M5534" s="381"/>
      <c r="N5534" s="381"/>
      <c r="O5534" s="381"/>
      <c r="P5534" s="381"/>
      <c r="Q5534" s="381"/>
      <c r="R5534" s="379"/>
    </row>
    <row r="5535" spans="1:18" x14ac:dyDescent="0.25">
      <c r="A5535" s="378"/>
      <c r="B5535" s="381"/>
      <c r="C5535" s="381"/>
      <c r="D5535" s="381"/>
      <c r="E5535" s="381"/>
      <c r="F5535" s="381"/>
      <c r="G5535" s="381"/>
      <c r="H5535" s="381"/>
      <c r="I5535" s="381"/>
      <c r="J5535" s="381"/>
      <c r="K5535" s="381"/>
      <c r="L5535" s="381"/>
      <c r="M5535" s="381"/>
      <c r="N5535" s="381"/>
      <c r="O5535" s="381"/>
      <c r="P5535" s="381"/>
      <c r="Q5535" s="381"/>
      <c r="R5535" s="379"/>
    </row>
    <row r="5536" spans="1:18" x14ac:dyDescent="0.25">
      <c r="A5536" s="378"/>
      <c r="B5536" s="381"/>
      <c r="C5536" s="381"/>
      <c r="D5536" s="381"/>
      <c r="E5536" s="381"/>
      <c r="F5536" s="381"/>
      <c r="G5536" s="381"/>
      <c r="H5536" s="381"/>
      <c r="I5536" s="381"/>
      <c r="J5536" s="381"/>
      <c r="K5536" s="381"/>
      <c r="L5536" s="381"/>
      <c r="M5536" s="381"/>
      <c r="N5536" s="381"/>
      <c r="O5536" s="381"/>
      <c r="P5536" s="381"/>
      <c r="Q5536" s="381"/>
      <c r="R5536" s="379"/>
    </row>
    <row r="5537" spans="1:18" x14ac:dyDescent="0.25">
      <c r="A5537" s="378"/>
      <c r="B5537" s="381"/>
      <c r="C5537" s="381"/>
      <c r="D5537" s="381"/>
      <c r="E5537" s="381"/>
      <c r="F5537" s="381"/>
      <c r="G5537" s="381"/>
      <c r="H5537" s="381"/>
      <c r="I5537" s="381"/>
      <c r="J5537" s="381"/>
      <c r="K5537" s="381"/>
      <c r="L5537" s="381"/>
      <c r="M5537" s="381"/>
      <c r="N5537" s="381"/>
      <c r="O5537" s="381"/>
      <c r="P5537" s="381"/>
      <c r="Q5537" s="381"/>
      <c r="R5537" s="379"/>
    </row>
    <row r="5538" spans="1:18" x14ac:dyDescent="0.25">
      <c r="A5538" s="378"/>
      <c r="B5538" s="381"/>
      <c r="C5538" s="381"/>
      <c r="D5538" s="381"/>
      <c r="E5538" s="381"/>
      <c r="F5538" s="381"/>
      <c r="G5538" s="381"/>
      <c r="H5538" s="381"/>
      <c r="I5538" s="381"/>
      <c r="J5538" s="381"/>
      <c r="K5538" s="381"/>
      <c r="L5538" s="381"/>
      <c r="M5538" s="381"/>
      <c r="N5538" s="381"/>
      <c r="O5538" s="381"/>
      <c r="P5538" s="381"/>
      <c r="Q5538" s="381"/>
      <c r="R5538" s="379"/>
    </row>
    <row r="5539" spans="1:18" x14ac:dyDescent="0.25">
      <c r="A5539" s="378"/>
      <c r="B5539" s="381"/>
      <c r="C5539" s="381"/>
      <c r="D5539" s="381"/>
      <c r="E5539" s="381"/>
      <c r="F5539" s="381"/>
      <c r="G5539" s="381"/>
      <c r="H5539" s="381"/>
      <c r="I5539" s="381"/>
      <c r="J5539" s="381"/>
      <c r="K5539" s="381"/>
      <c r="L5539" s="381"/>
      <c r="M5539" s="381"/>
      <c r="N5539" s="381"/>
      <c r="O5539" s="381"/>
      <c r="P5539" s="381"/>
      <c r="Q5539" s="381"/>
      <c r="R5539" s="379"/>
    </row>
    <row r="5540" spans="1:18" x14ac:dyDescent="0.25">
      <c r="A5540" s="378"/>
      <c r="B5540" s="381"/>
      <c r="C5540" s="381"/>
      <c r="D5540" s="381"/>
      <c r="E5540" s="381"/>
      <c r="F5540" s="381"/>
      <c r="G5540" s="381"/>
      <c r="H5540" s="381"/>
      <c r="I5540" s="381"/>
      <c r="J5540" s="381"/>
      <c r="K5540" s="381"/>
      <c r="L5540" s="381"/>
      <c r="M5540" s="381"/>
      <c r="N5540" s="381"/>
      <c r="O5540" s="381"/>
      <c r="P5540" s="381"/>
      <c r="Q5540" s="381"/>
      <c r="R5540" s="379"/>
    </row>
    <row r="5541" spans="1:18" x14ac:dyDescent="0.25">
      <c r="A5541" s="378"/>
      <c r="B5541" s="381"/>
      <c r="C5541" s="381"/>
      <c r="D5541" s="381"/>
      <c r="E5541" s="381"/>
      <c r="F5541" s="381"/>
      <c r="G5541" s="381"/>
      <c r="H5541" s="381"/>
      <c r="I5541" s="381"/>
      <c r="J5541" s="381"/>
      <c r="K5541" s="381"/>
      <c r="L5541" s="381"/>
      <c r="M5541" s="381"/>
      <c r="N5541" s="381"/>
      <c r="O5541" s="381"/>
      <c r="P5541" s="381"/>
      <c r="Q5541" s="381"/>
      <c r="R5541" s="379"/>
    </row>
    <row r="5542" spans="1:18" x14ac:dyDescent="0.25">
      <c r="A5542" s="378"/>
      <c r="B5542" s="381"/>
      <c r="C5542" s="381"/>
      <c r="D5542" s="381"/>
      <c r="E5542" s="381"/>
      <c r="F5542" s="381"/>
      <c r="G5542" s="381"/>
      <c r="H5542" s="381"/>
      <c r="I5542" s="381"/>
      <c r="J5542" s="381"/>
      <c r="K5542" s="381"/>
      <c r="L5542" s="381"/>
      <c r="M5542" s="381"/>
      <c r="N5542" s="381"/>
      <c r="O5542" s="381"/>
      <c r="P5542" s="381"/>
      <c r="Q5542" s="381"/>
      <c r="R5542" s="379"/>
    </row>
    <row r="5543" spans="1:18" x14ac:dyDescent="0.25">
      <c r="A5543" s="378"/>
      <c r="B5543" s="381"/>
      <c r="C5543" s="381"/>
      <c r="D5543" s="381"/>
      <c r="E5543" s="381"/>
      <c r="F5543" s="381"/>
      <c r="G5543" s="381"/>
      <c r="H5543" s="381"/>
      <c r="I5543" s="381"/>
      <c r="J5543" s="381"/>
      <c r="K5543" s="381"/>
      <c r="L5543" s="381"/>
      <c r="M5543" s="381"/>
      <c r="N5543" s="381"/>
      <c r="O5543" s="381"/>
      <c r="P5543" s="381"/>
      <c r="Q5543" s="381"/>
      <c r="R5543" s="379"/>
    </row>
    <row r="5544" spans="1:18" x14ac:dyDescent="0.25">
      <c r="A5544" s="378"/>
      <c r="B5544" s="381"/>
      <c r="C5544" s="381"/>
      <c r="D5544" s="381"/>
      <c r="E5544" s="381"/>
      <c r="F5544" s="381"/>
      <c r="G5544" s="381"/>
      <c r="H5544" s="381"/>
      <c r="I5544" s="381"/>
      <c r="J5544" s="381"/>
      <c r="K5544" s="381"/>
      <c r="L5544" s="381"/>
      <c r="M5544" s="381"/>
      <c r="N5544" s="381"/>
      <c r="O5544" s="381"/>
      <c r="P5544" s="381"/>
      <c r="Q5544" s="381"/>
      <c r="R5544" s="379"/>
    </row>
    <row r="5545" spans="1:18" x14ac:dyDescent="0.25">
      <c r="A5545" s="378"/>
      <c r="B5545" s="381"/>
      <c r="C5545" s="381"/>
      <c r="D5545" s="381"/>
      <c r="E5545" s="381"/>
      <c r="F5545" s="381"/>
      <c r="G5545" s="381"/>
      <c r="H5545" s="381"/>
      <c r="I5545" s="381"/>
      <c r="J5545" s="381"/>
      <c r="K5545" s="381"/>
      <c r="L5545" s="381"/>
      <c r="M5545" s="381"/>
      <c r="N5545" s="381"/>
      <c r="O5545" s="381"/>
      <c r="P5545" s="381"/>
      <c r="Q5545" s="381"/>
      <c r="R5545" s="379"/>
    </row>
    <row r="5546" spans="1:18" x14ac:dyDescent="0.25">
      <c r="A5546" s="378"/>
      <c r="B5546" s="381"/>
      <c r="C5546" s="381"/>
      <c r="D5546" s="381"/>
      <c r="E5546" s="381"/>
      <c r="F5546" s="381"/>
      <c r="G5546" s="381"/>
      <c r="H5546" s="381"/>
      <c r="I5546" s="381"/>
      <c r="J5546" s="381"/>
      <c r="K5546" s="381"/>
      <c r="L5546" s="381"/>
      <c r="M5546" s="381"/>
      <c r="N5546" s="381"/>
      <c r="O5546" s="381"/>
      <c r="P5546" s="381"/>
      <c r="Q5546" s="381"/>
      <c r="R5546" s="379"/>
    </row>
    <row r="5547" spans="1:18" x14ac:dyDescent="0.25">
      <c r="A5547" s="378"/>
      <c r="B5547" s="381"/>
      <c r="C5547" s="381"/>
      <c r="D5547" s="381"/>
      <c r="E5547" s="381"/>
      <c r="F5547" s="381"/>
      <c r="G5547" s="381"/>
      <c r="H5547" s="381"/>
      <c r="I5547" s="381"/>
      <c r="J5547" s="381"/>
      <c r="K5547" s="381"/>
      <c r="L5547" s="381"/>
      <c r="M5547" s="381"/>
      <c r="N5547" s="381"/>
      <c r="O5547" s="381"/>
      <c r="P5547" s="381"/>
      <c r="Q5547" s="381"/>
      <c r="R5547" s="379"/>
    </row>
    <row r="5548" spans="1:18" x14ac:dyDescent="0.25">
      <c r="A5548" s="378"/>
      <c r="B5548" s="381"/>
      <c r="C5548" s="381"/>
      <c r="D5548" s="381"/>
      <c r="E5548" s="381"/>
      <c r="F5548" s="381"/>
      <c r="G5548" s="381"/>
      <c r="H5548" s="381"/>
      <c r="I5548" s="381"/>
      <c r="J5548" s="381"/>
      <c r="K5548" s="381"/>
      <c r="L5548" s="381"/>
      <c r="M5548" s="381"/>
      <c r="N5548" s="381"/>
      <c r="O5548" s="381"/>
      <c r="P5548" s="381"/>
      <c r="Q5548" s="381"/>
      <c r="R5548" s="379"/>
    </row>
    <row r="5549" spans="1:18" x14ac:dyDescent="0.25">
      <c r="A5549" s="378"/>
      <c r="B5549" s="381"/>
      <c r="C5549" s="381"/>
      <c r="D5549" s="381"/>
      <c r="E5549" s="381"/>
      <c r="F5549" s="381"/>
      <c r="G5549" s="381"/>
      <c r="H5549" s="381"/>
      <c r="I5549" s="381"/>
      <c r="J5549" s="381"/>
      <c r="K5549" s="381"/>
      <c r="L5549" s="381"/>
      <c r="M5549" s="381"/>
      <c r="N5549" s="381"/>
      <c r="O5549" s="381"/>
      <c r="P5549" s="381"/>
      <c r="Q5549" s="381"/>
      <c r="R5549" s="379"/>
    </row>
    <row r="5550" spans="1:18" x14ac:dyDescent="0.25">
      <c r="A5550" s="378"/>
      <c r="B5550" s="381"/>
      <c r="C5550" s="381"/>
      <c r="D5550" s="381"/>
      <c r="E5550" s="381"/>
      <c r="F5550" s="381"/>
      <c r="G5550" s="381"/>
      <c r="H5550" s="381"/>
      <c r="I5550" s="381"/>
      <c r="J5550" s="381"/>
      <c r="K5550" s="381"/>
      <c r="L5550" s="381"/>
      <c r="M5550" s="381"/>
      <c r="N5550" s="381"/>
      <c r="O5550" s="381"/>
      <c r="P5550" s="381"/>
      <c r="Q5550" s="381"/>
      <c r="R5550" s="379"/>
    </row>
    <row r="5551" spans="1:18" x14ac:dyDescent="0.25">
      <c r="A5551" s="378"/>
      <c r="B5551" s="381"/>
      <c r="C5551" s="381"/>
      <c r="D5551" s="381"/>
      <c r="E5551" s="381"/>
      <c r="F5551" s="381"/>
      <c r="G5551" s="381"/>
      <c r="H5551" s="381"/>
      <c r="I5551" s="381"/>
      <c r="J5551" s="381"/>
      <c r="K5551" s="381"/>
      <c r="L5551" s="381"/>
      <c r="M5551" s="381"/>
      <c r="N5551" s="381"/>
      <c r="O5551" s="381"/>
      <c r="P5551" s="381"/>
      <c r="Q5551" s="381"/>
      <c r="R5551" s="379"/>
    </row>
    <row r="5552" spans="1:18" x14ac:dyDescent="0.25">
      <c r="A5552" s="378"/>
      <c r="B5552" s="381"/>
      <c r="C5552" s="381"/>
      <c r="D5552" s="381"/>
      <c r="E5552" s="381"/>
      <c r="F5552" s="381"/>
      <c r="G5552" s="381"/>
      <c r="H5552" s="381"/>
      <c r="I5552" s="381"/>
      <c r="J5552" s="381"/>
      <c r="K5552" s="381"/>
      <c r="L5552" s="381"/>
      <c r="M5552" s="381"/>
      <c r="N5552" s="381"/>
      <c r="O5552" s="381"/>
      <c r="P5552" s="381"/>
      <c r="Q5552" s="381"/>
      <c r="R5552" s="379"/>
    </row>
    <row r="5553" spans="1:18" x14ac:dyDescent="0.25">
      <c r="A5553" s="378"/>
      <c r="B5553" s="381"/>
      <c r="C5553" s="381"/>
      <c r="D5553" s="381"/>
      <c r="E5553" s="381"/>
      <c r="F5553" s="381"/>
      <c r="G5553" s="381"/>
      <c r="H5553" s="381"/>
      <c r="I5553" s="381"/>
      <c r="J5553" s="381"/>
      <c r="K5553" s="381"/>
      <c r="L5553" s="381"/>
      <c r="M5553" s="381"/>
      <c r="N5553" s="381"/>
      <c r="O5553" s="381"/>
      <c r="P5553" s="381"/>
      <c r="Q5553" s="381"/>
      <c r="R5553" s="379"/>
    </row>
    <row r="5554" spans="1:18" x14ac:dyDescent="0.25">
      <c r="A5554" s="378"/>
      <c r="B5554" s="381"/>
      <c r="C5554" s="381"/>
      <c r="D5554" s="381"/>
      <c r="E5554" s="381"/>
      <c r="F5554" s="381"/>
      <c r="G5554" s="381"/>
      <c r="H5554" s="381"/>
      <c r="I5554" s="381"/>
      <c r="J5554" s="381"/>
      <c r="K5554" s="381"/>
      <c r="L5554" s="381"/>
      <c r="M5554" s="381"/>
      <c r="N5554" s="381"/>
      <c r="O5554" s="381"/>
      <c r="P5554" s="381"/>
      <c r="Q5554" s="381"/>
      <c r="R5554" s="379"/>
    </row>
    <row r="5555" spans="1:18" x14ac:dyDescent="0.25">
      <c r="A5555" s="378"/>
      <c r="B5555" s="381"/>
      <c r="C5555" s="381"/>
      <c r="D5555" s="381"/>
      <c r="E5555" s="381"/>
      <c r="F5555" s="381"/>
      <c r="G5555" s="381"/>
      <c r="H5555" s="381"/>
      <c r="I5555" s="381"/>
      <c r="J5555" s="381"/>
      <c r="K5555" s="381"/>
      <c r="L5555" s="381"/>
      <c r="M5555" s="381"/>
      <c r="N5555" s="381"/>
      <c r="O5555" s="381"/>
      <c r="P5555" s="381"/>
      <c r="Q5555" s="381"/>
      <c r="R5555" s="379"/>
    </row>
    <row r="5556" spans="1:18" x14ac:dyDescent="0.25">
      <c r="A5556" s="378"/>
      <c r="B5556" s="381"/>
      <c r="C5556" s="381"/>
      <c r="D5556" s="381"/>
      <c r="E5556" s="381"/>
      <c r="F5556" s="381"/>
      <c r="G5556" s="381"/>
      <c r="H5556" s="381"/>
      <c r="I5556" s="381"/>
      <c r="J5556" s="381"/>
      <c r="K5556" s="381"/>
      <c r="L5556" s="381"/>
      <c r="M5556" s="381"/>
      <c r="N5556" s="381"/>
      <c r="O5556" s="381"/>
      <c r="P5556" s="381"/>
      <c r="Q5556" s="381"/>
      <c r="R5556" s="379"/>
    </row>
    <row r="5557" spans="1:18" x14ac:dyDescent="0.25">
      <c r="A5557" s="378"/>
      <c r="B5557" s="381"/>
      <c r="C5557" s="381"/>
      <c r="D5557" s="381"/>
      <c r="E5557" s="381"/>
      <c r="F5557" s="381"/>
      <c r="G5557" s="381"/>
      <c r="H5557" s="381"/>
      <c r="I5557" s="381"/>
      <c r="J5557" s="381"/>
      <c r="K5557" s="381"/>
      <c r="L5557" s="381"/>
      <c r="M5557" s="381"/>
      <c r="N5557" s="381"/>
      <c r="O5557" s="381"/>
      <c r="P5557" s="381"/>
      <c r="Q5557" s="381"/>
      <c r="R5557" s="379"/>
    </row>
    <row r="5558" spans="1:18" x14ac:dyDescent="0.25">
      <c r="A5558" s="378"/>
      <c r="B5558" s="381"/>
      <c r="C5558" s="381"/>
      <c r="D5558" s="381"/>
      <c r="E5558" s="381"/>
      <c r="F5558" s="381"/>
      <c r="G5558" s="381"/>
      <c r="H5558" s="381"/>
      <c r="I5558" s="381"/>
      <c r="J5558" s="381"/>
      <c r="K5558" s="381"/>
      <c r="L5558" s="381"/>
      <c r="M5558" s="381"/>
      <c r="N5558" s="381"/>
      <c r="O5558" s="381"/>
      <c r="P5558" s="381"/>
      <c r="Q5558" s="381"/>
      <c r="R5558" s="379"/>
    </row>
    <row r="5559" spans="1:18" x14ac:dyDescent="0.25">
      <c r="A5559" s="378"/>
      <c r="B5559" s="381"/>
      <c r="C5559" s="381"/>
      <c r="D5559" s="381"/>
      <c r="E5559" s="381"/>
      <c r="F5559" s="381"/>
      <c r="G5559" s="381"/>
      <c r="H5559" s="381"/>
      <c r="I5559" s="381"/>
      <c r="J5559" s="381"/>
      <c r="K5559" s="381"/>
      <c r="L5559" s="381"/>
      <c r="M5559" s="381"/>
      <c r="N5559" s="381"/>
      <c r="O5559" s="381"/>
      <c r="P5559" s="381"/>
      <c r="Q5559" s="381"/>
      <c r="R5559" s="379"/>
    </row>
    <row r="5560" spans="1:18" x14ac:dyDescent="0.25">
      <c r="A5560" s="378"/>
      <c r="B5560" s="381"/>
      <c r="C5560" s="381"/>
      <c r="D5560" s="381"/>
      <c r="E5560" s="381"/>
      <c r="F5560" s="381"/>
      <c r="G5560" s="381"/>
      <c r="H5560" s="381"/>
      <c r="I5560" s="381"/>
      <c r="J5560" s="381"/>
      <c r="K5560" s="381"/>
      <c r="L5560" s="381"/>
      <c r="M5560" s="381"/>
      <c r="N5560" s="381"/>
      <c r="O5560" s="381"/>
      <c r="P5560" s="381"/>
      <c r="Q5560" s="381"/>
      <c r="R5560" s="379"/>
    </row>
    <row r="5561" spans="1:18" x14ac:dyDescent="0.25">
      <c r="A5561" s="378"/>
      <c r="B5561" s="381"/>
      <c r="C5561" s="381"/>
      <c r="D5561" s="381"/>
      <c r="E5561" s="381"/>
      <c r="F5561" s="381"/>
      <c r="G5561" s="381"/>
      <c r="H5561" s="381"/>
      <c r="I5561" s="381"/>
      <c r="J5561" s="381"/>
      <c r="K5561" s="381"/>
      <c r="L5561" s="381"/>
      <c r="M5561" s="381"/>
      <c r="N5561" s="381"/>
      <c r="O5561" s="381"/>
      <c r="P5561" s="381"/>
      <c r="Q5561" s="381"/>
      <c r="R5561" s="379"/>
    </row>
    <row r="5562" spans="1:18" x14ac:dyDescent="0.25">
      <c r="A5562" s="378"/>
      <c r="B5562" s="381"/>
      <c r="C5562" s="381"/>
      <c r="D5562" s="381"/>
      <c r="E5562" s="381"/>
      <c r="F5562" s="381"/>
      <c r="G5562" s="381"/>
      <c r="H5562" s="381"/>
      <c r="I5562" s="381"/>
      <c r="J5562" s="381"/>
      <c r="K5562" s="381"/>
      <c r="L5562" s="381"/>
      <c r="M5562" s="381"/>
      <c r="N5562" s="381"/>
      <c r="O5562" s="381"/>
      <c r="P5562" s="381"/>
      <c r="Q5562" s="381"/>
      <c r="R5562" s="379"/>
    </row>
    <row r="5563" spans="1:18" x14ac:dyDescent="0.25">
      <c r="A5563" s="378"/>
      <c r="B5563" s="381"/>
      <c r="C5563" s="381"/>
      <c r="D5563" s="381"/>
      <c r="E5563" s="381"/>
      <c r="F5563" s="381"/>
      <c r="G5563" s="381"/>
      <c r="H5563" s="381"/>
      <c r="I5563" s="381"/>
      <c r="J5563" s="381"/>
      <c r="K5563" s="381"/>
      <c r="L5563" s="381"/>
      <c r="M5563" s="381"/>
      <c r="N5563" s="381"/>
      <c r="O5563" s="381"/>
      <c r="P5563" s="381"/>
      <c r="Q5563" s="381"/>
      <c r="R5563" s="379"/>
    </row>
    <row r="5564" spans="1:18" x14ac:dyDescent="0.25">
      <c r="A5564" s="378"/>
      <c r="B5564" s="381"/>
      <c r="C5564" s="381"/>
      <c r="D5564" s="381"/>
      <c r="E5564" s="381"/>
      <c r="F5564" s="381"/>
      <c r="G5564" s="381"/>
      <c r="H5564" s="381"/>
      <c r="I5564" s="381"/>
      <c r="J5564" s="381"/>
      <c r="K5564" s="381"/>
      <c r="L5564" s="381"/>
      <c r="M5564" s="381"/>
      <c r="N5564" s="381"/>
      <c r="O5564" s="381"/>
      <c r="P5564" s="381"/>
      <c r="Q5564" s="381"/>
      <c r="R5564" s="379"/>
    </row>
    <row r="5565" spans="1:18" x14ac:dyDescent="0.25">
      <c r="A5565" s="378"/>
      <c r="B5565" s="381"/>
      <c r="C5565" s="381"/>
      <c r="D5565" s="381"/>
      <c r="E5565" s="381"/>
      <c r="F5565" s="381"/>
      <c r="G5565" s="381"/>
      <c r="H5565" s="381"/>
      <c r="I5565" s="381"/>
      <c r="J5565" s="381"/>
      <c r="K5565" s="381"/>
      <c r="L5565" s="381"/>
      <c r="M5565" s="381"/>
      <c r="N5565" s="381"/>
      <c r="O5565" s="381"/>
      <c r="P5565" s="381"/>
      <c r="Q5565" s="381"/>
      <c r="R5565" s="379"/>
    </row>
    <row r="5566" spans="1:18" x14ac:dyDescent="0.25">
      <c r="A5566" s="378"/>
      <c r="B5566" s="381"/>
      <c r="C5566" s="381"/>
      <c r="D5566" s="381"/>
      <c r="E5566" s="381"/>
      <c r="F5566" s="381"/>
      <c r="G5566" s="381"/>
      <c r="H5566" s="381"/>
      <c r="I5566" s="381"/>
      <c r="J5566" s="381"/>
      <c r="K5566" s="381"/>
      <c r="L5566" s="381"/>
      <c r="M5566" s="381"/>
      <c r="N5566" s="381"/>
      <c r="O5566" s="381"/>
      <c r="P5566" s="381"/>
      <c r="Q5566" s="381"/>
      <c r="R5566" s="379"/>
    </row>
    <row r="5567" spans="1:18" x14ac:dyDescent="0.25">
      <c r="A5567" s="378"/>
      <c r="B5567" s="381"/>
      <c r="C5567" s="381"/>
      <c r="D5567" s="381"/>
      <c r="E5567" s="381"/>
      <c r="F5567" s="381"/>
      <c r="G5567" s="381"/>
      <c r="H5567" s="381"/>
      <c r="I5567" s="381"/>
      <c r="J5567" s="381"/>
      <c r="K5567" s="381"/>
      <c r="L5567" s="381"/>
      <c r="M5567" s="381"/>
      <c r="N5567" s="381"/>
      <c r="O5567" s="381"/>
      <c r="P5567" s="381"/>
      <c r="Q5567" s="381"/>
      <c r="R5567" s="379"/>
    </row>
    <row r="5568" spans="1:18" x14ac:dyDescent="0.25">
      <c r="A5568" s="378"/>
      <c r="B5568" s="381"/>
      <c r="C5568" s="381"/>
      <c r="D5568" s="381"/>
      <c r="E5568" s="381"/>
      <c r="F5568" s="381"/>
      <c r="G5568" s="381"/>
      <c r="H5568" s="381"/>
      <c r="I5568" s="381"/>
      <c r="J5568" s="381"/>
      <c r="K5568" s="381"/>
      <c r="L5568" s="381"/>
      <c r="M5568" s="381"/>
      <c r="N5568" s="381"/>
      <c r="O5568" s="381"/>
      <c r="P5568" s="381"/>
      <c r="Q5568" s="381"/>
      <c r="R5568" s="379"/>
    </row>
    <row r="5569" spans="1:18" x14ac:dyDescent="0.25">
      <c r="A5569" s="378"/>
      <c r="B5569" s="381"/>
      <c r="C5569" s="381"/>
      <c r="D5569" s="381"/>
      <c r="E5569" s="381"/>
      <c r="F5569" s="381"/>
      <c r="G5569" s="381"/>
      <c r="H5569" s="381"/>
      <c r="I5569" s="381"/>
      <c r="J5569" s="381"/>
      <c r="K5569" s="381"/>
      <c r="L5569" s="381"/>
      <c r="M5569" s="381"/>
      <c r="N5569" s="381"/>
      <c r="O5569" s="381"/>
      <c r="P5569" s="381"/>
      <c r="Q5569" s="381"/>
      <c r="R5569" s="379"/>
    </row>
    <row r="5570" spans="1:18" x14ac:dyDescent="0.25">
      <c r="A5570" s="378"/>
      <c r="B5570" s="381"/>
      <c r="C5570" s="381"/>
      <c r="D5570" s="381"/>
      <c r="E5570" s="381"/>
      <c r="F5570" s="381"/>
      <c r="G5570" s="381"/>
      <c r="H5570" s="381"/>
      <c r="I5570" s="381"/>
      <c r="J5570" s="381"/>
      <c r="K5570" s="381"/>
      <c r="L5570" s="381"/>
      <c r="M5570" s="381"/>
      <c r="N5570" s="381"/>
      <c r="O5570" s="381"/>
      <c r="P5570" s="381"/>
      <c r="Q5570" s="381"/>
      <c r="R5570" s="379"/>
    </row>
    <row r="5571" spans="1:18" x14ac:dyDescent="0.25">
      <c r="A5571" s="378"/>
      <c r="B5571" s="381"/>
      <c r="C5571" s="381"/>
      <c r="D5571" s="381"/>
      <c r="E5571" s="381"/>
      <c r="F5571" s="381"/>
      <c r="G5571" s="381"/>
      <c r="H5571" s="381"/>
      <c r="I5571" s="381"/>
      <c r="J5571" s="381"/>
      <c r="K5571" s="381"/>
      <c r="L5571" s="381"/>
      <c r="M5571" s="381"/>
      <c r="N5571" s="381"/>
      <c r="O5571" s="381"/>
      <c r="P5571" s="381"/>
      <c r="Q5571" s="381"/>
      <c r="R5571" s="379"/>
    </row>
    <row r="5572" spans="1:18" x14ac:dyDescent="0.25">
      <c r="A5572" s="378"/>
      <c r="B5572" s="381"/>
      <c r="C5572" s="381"/>
      <c r="D5572" s="381"/>
      <c r="E5572" s="381"/>
      <c r="F5572" s="381"/>
      <c r="G5572" s="381"/>
      <c r="H5572" s="381"/>
      <c r="I5572" s="381"/>
      <c r="J5572" s="381"/>
      <c r="K5572" s="381"/>
      <c r="L5572" s="381"/>
      <c r="M5572" s="381"/>
      <c r="N5572" s="381"/>
      <c r="O5572" s="381"/>
      <c r="P5572" s="381"/>
      <c r="Q5572" s="381"/>
      <c r="R5572" s="379"/>
    </row>
    <row r="5573" spans="1:18" x14ac:dyDescent="0.25">
      <c r="A5573" s="378"/>
      <c r="B5573" s="381"/>
      <c r="C5573" s="381"/>
      <c r="D5573" s="381"/>
      <c r="E5573" s="381"/>
      <c r="F5573" s="381"/>
      <c r="G5573" s="381"/>
      <c r="H5573" s="381"/>
      <c r="I5573" s="381"/>
      <c r="J5573" s="381"/>
      <c r="K5573" s="381"/>
      <c r="L5573" s="381"/>
      <c r="M5573" s="381"/>
      <c r="N5573" s="381"/>
      <c r="O5573" s="381"/>
      <c r="P5573" s="381"/>
      <c r="Q5573" s="381"/>
      <c r="R5573" s="379"/>
    </row>
    <row r="5574" spans="1:18" x14ac:dyDescent="0.25">
      <c r="A5574" s="378"/>
      <c r="B5574" s="381"/>
      <c r="C5574" s="381"/>
      <c r="D5574" s="381"/>
      <c r="E5574" s="381"/>
      <c r="F5574" s="381"/>
      <c r="G5574" s="381"/>
      <c r="H5574" s="381"/>
      <c r="I5574" s="381"/>
      <c r="J5574" s="381"/>
      <c r="K5574" s="381"/>
      <c r="L5574" s="381"/>
      <c r="M5574" s="381"/>
      <c r="N5574" s="381"/>
      <c r="O5574" s="381"/>
      <c r="P5574" s="381"/>
      <c r="Q5574" s="381"/>
      <c r="R5574" s="379"/>
    </row>
    <row r="5575" spans="1:18" x14ac:dyDescent="0.25">
      <c r="A5575" s="378"/>
      <c r="B5575" s="381"/>
      <c r="C5575" s="381"/>
      <c r="D5575" s="381"/>
      <c r="E5575" s="381"/>
      <c r="F5575" s="381"/>
      <c r="G5575" s="381"/>
      <c r="H5575" s="381"/>
      <c r="I5575" s="381"/>
      <c r="J5575" s="381"/>
      <c r="K5575" s="381"/>
      <c r="L5575" s="381"/>
      <c r="M5575" s="381"/>
      <c r="N5575" s="381"/>
      <c r="O5575" s="381"/>
      <c r="P5575" s="381"/>
      <c r="Q5575" s="381"/>
      <c r="R5575" s="379"/>
    </row>
    <row r="5576" spans="1:18" x14ac:dyDescent="0.25">
      <c r="A5576" s="378"/>
      <c r="B5576" s="381"/>
      <c r="C5576" s="381"/>
      <c r="D5576" s="381"/>
      <c r="E5576" s="381"/>
      <c r="F5576" s="381"/>
      <c r="G5576" s="381"/>
      <c r="H5576" s="381"/>
      <c r="I5576" s="381"/>
      <c r="J5576" s="381"/>
      <c r="K5576" s="381"/>
      <c r="L5576" s="381"/>
      <c r="M5576" s="381"/>
      <c r="N5576" s="381"/>
      <c r="O5576" s="381"/>
      <c r="P5576" s="381"/>
      <c r="Q5576" s="381"/>
      <c r="R5576" s="379"/>
    </row>
    <row r="5577" spans="1:18" x14ac:dyDescent="0.25">
      <c r="A5577" s="378"/>
      <c r="B5577" s="381"/>
      <c r="C5577" s="381"/>
      <c r="D5577" s="381"/>
      <c r="E5577" s="381"/>
      <c r="F5577" s="381"/>
      <c r="G5577" s="381"/>
      <c r="H5577" s="381"/>
      <c r="I5577" s="381"/>
      <c r="J5577" s="381"/>
      <c r="K5577" s="381"/>
      <c r="L5577" s="381"/>
      <c r="M5577" s="381"/>
      <c r="N5577" s="381"/>
      <c r="O5577" s="381"/>
      <c r="P5577" s="381"/>
      <c r="Q5577" s="381"/>
      <c r="R5577" s="379"/>
    </row>
    <row r="5578" spans="1:18" x14ac:dyDescent="0.25">
      <c r="A5578" s="378"/>
      <c r="B5578" s="381"/>
      <c r="C5578" s="381"/>
      <c r="D5578" s="381"/>
      <c r="E5578" s="381"/>
      <c r="F5578" s="381"/>
      <c r="G5578" s="381"/>
      <c r="H5578" s="381"/>
      <c r="I5578" s="381"/>
      <c r="J5578" s="381"/>
      <c r="K5578" s="381"/>
      <c r="L5578" s="381"/>
      <c r="M5578" s="381"/>
      <c r="N5578" s="381"/>
      <c r="O5578" s="381"/>
      <c r="P5578" s="381"/>
      <c r="Q5578" s="381"/>
      <c r="R5578" s="379"/>
    </row>
    <row r="5579" spans="1:18" x14ac:dyDescent="0.25">
      <c r="A5579" s="378"/>
      <c r="B5579" s="381"/>
      <c r="C5579" s="381"/>
      <c r="D5579" s="381"/>
      <c r="E5579" s="381"/>
      <c r="F5579" s="381"/>
      <c r="G5579" s="381"/>
      <c r="H5579" s="381"/>
      <c r="I5579" s="381"/>
      <c r="J5579" s="381"/>
      <c r="K5579" s="381"/>
      <c r="L5579" s="381"/>
      <c r="M5579" s="381"/>
      <c r="N5579" s="381"/>
      <c r="O5579" s="381"/>
      <c r="P5579" s="381"/>
      <c r="Q5579" s="381"/>
      <c r="R5579" s="379"/>
    </row>
    <row r="5580" spans="1:18" x14ac:dyDescent="0.25">
      <c r="A5580" s="378"/>
      <c r="B5580" s="381"/>
      <c r="C5580" s="381"/>
      <c r="D5580" s="381"/>
      <c r="E5580" s="381"/>
      <c r="F5580" s="381"/>
      <c r="G5580" s="381"/>
      <c r="H5580" s="381"/>
      <c r="I5580" s="381"/>
      <c r="J5580" s="381"/>
      <c r="K5580" s="381"/>
      <c r="L5580" s="381"/>
      <c r="M5580" s="381"/>
      <c r="N5580" s="381"/>
      <c r="O5580" s="381"/>
      <c r="P5580" s="381"/>
      <c r="Q5580" s="381"/>
      <c r="R5580" s="379"/>
    </row>
    <row r="5581" spans="1:18" x14ac:dyDescent="0.25">
      <c r="A5581" s="378"/>
      <c r="B5581" s="381"/>
      <c r="C5581" s="381"/>
      <c r="D5581" s="381"/>
      <c r="E5581" s="381"/>
      <c r="F5581" s="381"/>
      <c r="G5581" s="381"/>
      <c r="H5581" s="381"/>
      <c r="I5581" s="381"/>
      <c r="J5581" s="381"/>
      <c r="K5581" s="381"/>
      <c r="L5581" s="381"/>
      <c r="M5581" s="381"/>
      <c r="N5581" s="381"/>
      <c r="O5581" s="381"/>
      <c r="P5581" s="381"/>
      <c r="Q5581" s="381"/>
      <c r="R5581" s="379"/>
    </row>
    <row r="5582" spans="1:18" x14ac:dyDescent="0.25">
      <c r="A5582" s="378"/>
      <c r="B5582" s="381"/>
      <c r="C5582" s="381"/>
      <c r="D5582" s="381"/>
      <c r="E5582" s="381"/>
      <c r="F5582" s="381"/>
      <c r="G5582" s="381"/>
      <c r="H5582" s="381"/>
      <c r="I5582" s="381"/>
      <c r="J5582" s="381"/>
      <c r="K5582" s="381"/>
      <c r="L5582" s="381"/>
      <c r="M5582" s="381"/>
      <c r="N5582" s="381"/>
      <c r="O5582" s="381"/>
      <c r="P5582" s="381"/>
      <c r="Q5582" s="381"/>
      <c r="R5582" s="379"/>
    </row>
    <row r="5583" spans="1:18" x14ac:dyDescent="0.25">
      <c r="A5583" s="378"/>
      <c r="B5583" s="381"/>
      <c r="C5583" s="381"/>
      <c r="D5583" s="381"/>
      <c r="E5583" s="381"/>
      <c r="F5583" s="381"/>
      <c r="G5583" s="381"/>
      <c r="H5583" s="381"/>
      <c r="I5583" s="381"/>
      <c r="J5583" s="381"/>
      <c r="K5583" s="381"/>
      <c r="L5583" s="381"/>
      <c r="M5583" s="381"/>
      <c r="N5583" s="381"/>
      <c r="O5583" s="381"/>
      <c r="P5583" s="381"/>
      <c r="Q5583" s="381"/>
      <c r="R5583" s="379"/>
    </row>
    <row r="5584" spans="1:18" x14ac:dyDescent="0.25">
      <c r="A5584" s="378"/>
      <c r="B5584" s="381"/>
      <c r="C5584" s="381"/>
      <c r="D5584" s="381"/>
      <c r="E5584" s="381"/>
      <c r="F5584" s="381"/>
      <c r="G5584" s="381"/>
      <c r="H5584" s="381"/>
      <c r="I5584" s="381"/>
      <c r="J5584" s="381"/>
      <c r="K5584" s="381"/>
      <c r="L5584" s="381"/>
      <c r="M5584" s="381"/>
      <c r="N5584" s="381"/>
      <c r="O5584" s="381"/>
      <c r="P5584" s="381"/>
      <c r="Q5584" s="381"/>
      <c r="R5584" s="379"/>
    </row>
    <row r="5585" spans="1:18" x14ac:dyDescent="0.25">
      <c r="A5585" s="378"/>
      <c r="B5585" s="381"/>
      <c r="C5585" s="381"/>
      <c r="D5585" s="381"/>
      <c r="E5585" s="381"/>
      <c r="F5585" s="381"/>
      <c r="G5585" s="381"/>
      <c r="H5585" s="381"/>
      <c r="I5585" s="381"/>
      <c r="J5585" s="381"/>
      <c r="K5585" s="381"/>
      <c r="L5585" s="381"/>
      <c r="M5585" s="381"/>
      <c r="N5585" s="381"/>
      <c r="O5585" s="381"/>
      <c r="P5585" s="381"/>
      <c r="Q5585" s="381"/>
      <c r="R5585" s="379"/>
    </row>
    <row r="5586" spans="1:18" x14ac:dyDescent="0.25">
      <c r="A5586" s="378"/>
      <c r="B5586" s="381"/>
      <c r="C5586" s="381"/>
      <c r="D5586" s="381"/>
      <c r="E5586" s="381"/>
      <c r="F5586" s="381"/>
      <c r="G5586" s="381"/>
      <c r="H5586" s="381"/>
      <c r="I5586" s="381"/>
      <c r="J5586" s="381"/>
      <c r="K5586" s="381"/>
      <c r="L5586" s="381"/>
      <c r="M5586" s="381"/>
      <c r="N5586" s="381"/>
      <c r="O5586" s="381"/>
      <c r="P5586" s="381"/>
      <c r="Q5586" s="381"/>
      <c r="R5586" s="379"/>
    </row>
    <row r="5587" spans="1:18" x14ac:dyDescent="0.25">
      <c r="A5587" s="378"/>
      <c r="B5587" s="381"/>
      <c r="C5587" s="381"/>
      <c r="D5587" s="381"/>
      <c r="E5587" s="381"/>
      <c r="F5587" s="381"/>
      <c r="G5587" s="381"/>
      <c r="H5587" s="381"/>
      <c r="I5587" s="381"/>
      <c r="J5587" s="381"/>
      <c r="K5587" s="381"/>
      <c r="L5587" s="381"/>
      <c r="M5587" s="381"/>
      <c r="N5587" s="381"/>
      <c r="O5587" s="381"/>
      <c r="P5587" s="381"/>
      <c r="Q5587" s="381"/>
      <c r="R5587" s="379"/>
    </row>
    <row r="5588" spans="1:18" x14ac:dyDescent="0.25">
      <c r="A5588" s="378"/>
      <c r="B5588" s="381"/>
      <c r="C5588" s="381"/>
      <c r="D5588" s="381"/>
      <c r="E5588" s="381"/>
      <c r="F5588" s="381"/>
      <c r="G5588" s="381"/>
      <c r="H5588" s="381"/>
      <c r="I5588" s="381"/>
      <c r="J5588" s="381"/>
      <c r="K5588" s="381"/>
      <c r="L5588" s="381"/>
      <c r="M5588" s="381"/>
      <c r="N5588" s="381"/>
      <c r="O5588" s="381"/>
      <c r="P5588" s="381"/>
      <c r="Q5588" s="381"/>
      <c r="R5588" s="379"/>
    </row>
    <row r="5589" spans="1:18" x14ac:dyDescent="0.25">
      <c r="A5589" s="378"/>
      <c r="B5589" s="381"/>
      <c r="C5589" s="381"/>
      <c r="D5589" s="381"/>
      <c r="E5589" s="381"/>
      <c r="F5589" s="381"/>
      <c r="G5589" s="381"/>
      <c r="H5589" s="381"/>
      <c r="I5589" s="381"/>
      <c r="J5589" s="381"/>
      <c r="K5589" s="381"/>
      <c r="L5589" s="381"/>
      <c r="M5589" s="381"/>
      <c r="N5589" s="381"/>
      <c r="O5589" s="381"/>
      <c r="P5589" s="381"/>
      <c r="Q5589" s="381"/>
      <c r="R5589" s="379"/>
    </row>
    <row r="5590" spans="1:18" x14ac:dyDescent="0.25">
      <c r="A5590" s="378"/>
      <c r="B5590" s="381"/>
      <c r="C5590" s="381"/>
      <c r="D5590" s="381"/>
      <c r="E5590" s="381"/>
      <c r="F5590" s="381"/>
      <c r="G5590" s="381"/>
      <c r="H5590" s="381"/>
      <c r="I5590" s="381"/>
      <c r="J5590" s="381"/>
      <c r="K5590" s="381"/>
      <c r="L5590" s="381"/>
      <c r="M5590" s="381"/>
      <c r="N5590" s="381"/>
      <c r="O5590" s="381"/>
      <c r="P5590" s="381"/>
      <c r="Q5590" s="381"/>
      <c r="R5590" s="379"/>
    </row>
    <row r="5591" spans="1:18" x14ac:dyDescent="0.25">
      <c r="A5591" s="378"/>
      <c r="B5591" s="381"/>
      <c r="C5591" s="381"/>
      <c r="D5591" s="381"/>
      <c r="E5591" s="381"/>
      <c r="F5591" s="381"/>
      <c r="G5591" s="381"/>
      <c r="H5591" s="381"/>
      <c r="I5591" s="381"/>
      <c r="J5591" s="381"/>
      <c r="K5591" s="381"/>
      <c r="L5591" s="381"/>
      <c r="M5591" s="381"/>
      <c r="N5591" s="381"/>
      <c r="O5591" s="381"/>
      <c r="P5591" s="381"/>
      <c r="Q5591" s="381"/>
      <c r="R5591" s="379"/>
    </row>
    <row r="5592" spans="1:18" x14ac:dyDescent="0.25">
      <c r="A5592" s="378"/>
      <c r="B5592" s="381"/>
      <c r="C5592" s="381"/>
      <c r="D5592" s="381"/>
      <c r="E5592" s="381"/>
      <c r="F5592" s="381"/>
      <c r="G5592" s="381"/>
      <c r="H5592" s="381"/>
      <c r="I5592" s="381"/>
      <c r="J5592" s="381"/>
      <c r="K5592" s="381"/>
      <c r="L5592" s="381"/>
      <c r="M5592" s="381"/>
      <c r="N5592" s="381"/>
      <c r="O5592" s="381"/>
      <c r="P5592" s="381"/>
      <c r="Q5592" s="381"/>
      <c r="R5592" s="379"/>
    </row>
    <row r="5593" spans="1:18" x14ac:dyDescent="0.25">
      <c r="A5593" s="378"/>
      <c r="B5593" s="381"/>
      <c r="C5593" s="381"/>
      <c r="D5593" s="381"/>
      <c r="E5593" s="381"/>
      <c r="F5593" s="381"/>
      <c r="G5593" s="381"/>
      <c r="H5593" s="381"/>
      <c r="I5593" s="381"/>
      <c r="J5593" s="381"/>
      <c r="K5593" s="381"/>
      <c r="L5593" s="381"/>
      <c r="M5593" s="381"/>
      <c r="N5593" s="381"/>
      <c r="O5593" s="381"/>
      <c r="P5593" s="381"/>
      <c r="Q5593" s="381"/>
      <c r="R5593" s="379"/>
    </row>
    <row r="5594" spans="1:18" x14ac:dyDescent="0.25">
      <c r="A5594" s="378"/>
      <c r="B5594" s="381"/>
      <c r="C5594" s="381"/>
      <c r="D5594" s="381"/>
      <c r="E5594" s="381"/>
      <c r="F5594" s="381"/>
      <c r="G5594" s="381"/>
      <c r="H5594" s="381"/>
      <c r="I5594" s="381"/>
      <c r="J5594" s="381"/>
      <c r="K5594" s="381"/>
      <c r="L5594" s="381"/>
      <c r="M5594" s="381"/>
      <c r="N5594" s="381"/>
      <c r="O5594" s="381"/>
      <c r="P5594" s="381"/>
      <c r="Q5594" s="381"/>
      <c r="R5594" s="379"/>
    </row>
    <row r="5595" spans="1:18" x14ac:dyDescent="0.25">
      <c r="A5595" s="378"/>
      <c r="B5595" s="381"/>
      <c r="C5595" s="381"/>
      <c r="D5595" s="381"/>
      <c r="E5595" s="381"/>
      <c r="F5595" s="381"/>
      <c r="G5595" s="381"/>
      <c r="H5595" s="381"/>
      <c r="I5595" s="381"/>
      <c r="J5595" s="381"/>
      <c r="K5595" s="381"/>
      <c r="L5595" s="381"/>
      <c r="M5595" s="381"/>
      <c r="N5595" s="381"/>
      <c r="O5595" s="381"/>
      <c r="P5595" s="381"/>
      <c r="Q5595" s="381"/>
      <c r="R5595" s="379"/>
    </row>
    <row r="5596" spans="1:18" x14ac:dyDescent="0.25">
      <c r="A5596" s="378"/>
      <c r="B5596" s="381"/>
      <c r="C5596" s="381"/>
      <c r="D5596" s="381"/>
      <c r="E5596" s="381"/>
      <c r="F5596" s="381"/>
      <c r="G5596" s="381"/>
      <c r="H5596" s="381"/>
      <c r="I5596" s="381"/>
      <c r="J5596" s="381"/>
      <c r="K5596" s="381"/>
      <c r="L5596" s="381"/>
      <c r="M5596" s="381"/>
      <c r="N5596" s="381"/>
      <c r="O5596" s="381"/>
      <c r="P5596" s="381"/>
      <c r="Q5596" s="381"/>
      <c r="R5596" s="379"/>
    </row>
    <row r="5597" spans="1:18" x14ac:dyDescent="0.25">
      <c r="A5597" s="378"/>
      <c r="B5597" s="381"/>
      <c r="C5597" s="381"/>
      <c r="D5597" s="381"/>
      <c r="E5597" s="381"/>
      <c r="F5597" s="381"/>
      <c r="G5597" s="381"/>
      <c r="H5597" s="381"/>
      <c r="I5597" s="381"/>
      <c r="J5597" s="381"/>
      <c r="K5597" s="381"/>
      <c r="L5597" s="381"/>
      <c r="M5597" s="381"/>
      <c r="N5597" s="381"/>
      <c r="O5597" s="381"/>
      <c r="P5597" s="381"/>
      <c r="Q5597" s="381"/>
      <c r="R5597" s="379"/>
    </row>
    <row r="5598" spans="1:18" x14ac:dyDescent="0.25">
      <c r="A5598" s="378"/>
      <c r="B5598" s="381"/>
      <c r="C5598" s="381"/>
      <c r="D5598" s="381"/>
      <c r="E5598" s="381"/>
      <c r="F5598" s="381"/>
      <c r="G5598" s="381"/>
      <c r="H5598" s="381"/>
      <c r="I5598" s="381"/>
      <c r="J5598" s="381"/>
      <c r="K5598" s="381"/>
      <c r="L5598" s="381"/>
      <c r="M5598" s="381"/>
      <c r="N5598" s="381"/>
      <c r="O5598" s="381"/>
      <c r="P5598" s="381"/>
      <c r="Q5598" s="381"/>
      <c r="R5598" s="379"/>
    </row>
    <row r="5599" spans="1:18" x14ac:dyDescent="0.25">
      <c r="A5599" s="378"/>
      <c r="B5599" s="381"/>
      <c r="C5599" s="381"/>
      <c r="D5599" s="381"/>
      <c r="E5599" s="381"/>
      <c r="F5599" s="381"/>
      <c r="G5599" s="381"/>
      <c r="H5599" s="381"/>
      <c r="I5599" s="381"/>
      <c r="J5599" s="381"/>
      <c r="K5599" s="381"/>
      <c r="L5599" s="381"/>
      <c r="M5599" s="381"/>
      <c r="N5599" s="381"/>
      <c r="O5599" s="381"/>
      <c r="P5599" s="381"/>
      <c r="Q5599" s="381"/>
      <c r="R5599" s="379"/>
    </row>
    <row r="5600" spans="1:18" x14ac:dyDescent="0.25">
      <c r="A5600" s="378"/>
      <c r="B5600" s="381"/>
      <c r="C5600" s="381"/>
      <c r="D5600" s="381"/>
      <c r="E5600" s="381"/>
      <c r="F5600" s="381"/>
      <c r="G5600" s="381"/>
      <c r="H5600" s="381"/>
      <c r="I5600" s="381"/>
      <c r="J5600" s="381"/>
      <c r="K5600" s="381"/>
      <c r="L5600" s="381"/>
      <c r="M5600" s="381"/>
      <c r="N5600" s="381"/>
      <c r="O5600" s="381"/>
      <c r="P5600" s="381"/>
      <c r="Q5600" s="381"/>
      <c r="R5600" s="379"/>
    </row>
    <row r="5601" spans="1:18" x14ac:dyDescent="0.25">
      <c r="A5601" s="378"/>
      <c r="B5601" s="381"/>
      <c r="C5601" s="381"/>
      <c r="D5601" s="381"/>
      <c r="E5601" s="381"/>
      <c r="F5601" s="381"/>
      <c r="G5601" s="381"/>
      <c r="H5601" s="381"/>
      <c r="I5601" s="381"/>
      <c r="J5601" s="381"/>
      <c r="K5601" s="381"/>
      <c r="L5601" s="381"/>
      <c r="M5601" s="381"/>
      <c r="N5601" s="381"/>
      <c r="O5601" s="381"/>
      <c r="P5601" s="381"/>
      <c r="Q5601" s="381"/>
      <c r="R5601" s="379"/>
    </row>
    <row r="5602" spans="1:18" x14ac:dyDescent="0.25">
      <c r="A5602" s="378"/>
      <c r="B5602" s="381"/>
      <c r="C5602" s="381"/>
      <c r="D5602" s="381"/>
      <c r="E5602" s="381"/>
      <c r="F5602" s="381"/>
      <c r="G5602" s="381"/>
      <c r="H5602" s="381"/>
      <c r="I5602" s="381"/>
      <c r="J5602" s="381"/>
      <c r="K5602" s="381"/>
      <c r="L5602" s="381"/>
      <c r="M5602" s="381"/>
      <c r="N5602" s="381"/>
      <c r="O5602" s="381"/>
      <c r="P5602" s="381"/>
      <c r="Q5602" s="381"/>
      <c r="R5602" s="379"/>
    </row>
    <row r="5603" spans="1:18" x14ac:dyDescent="0.25">
      <c r="A5603" s="378"/>
      <c r="B5603" s="381"/>
      <c r="C5603" s="381"/>
      <c r="D5603" s="381"/>
      <c r="E5603" s="381"/>
      <c r="F5603" s="381"/>
      <c r="G5603" s="381"/>
      <c r="H5603" s="381"/>
      <c r="I5603" s="381"/>
      <c r="J5603" s="381"/>
      <c r="K5603" s="381"/>
      <c r="L5603" s="381"/>
      <c r="M5603" s="381"/>
      <c r="N5603" s="381"/>
      <c r="O5603" s="381"/>
      <c r="P5603" s="381"/>
      <c r="Q5603" s="381"/>
      <c r="R5603" s="379"/>
    </row>
    <row r="5604" spans="1:18" x14ac:dyDescent="0.25">
      <c r="A5604" s="378"/>
      <c r="B5604" s="381"/>
      <c r="C5604" s="381"/>
      <c r="D5604" s="381"/>
      <c r="E5604" s="381"/>
      <c r="F5604" s="381"/>
      <c r="G5604" s="381"/>
      <c r="H5604" s="381"/>
      <c r="I5604" s="381"/>
      <c r="J5604" s="381"/>
      <c r="K5604" s="381"/>
      <c r="L5604" s="381"/>
      <c r="M5604" s="381"/>
      <c r="N5604" s="381"/>
      <c r="O5604" s="381"/>
      <c r="P5604" s="381"/>
      <c r="Q5604" s="381"/>
      <c r="R5604" s="379"/>
    </row>
    <row r="5605" spans="1:18" x14ac:dyDescent="0.25">
      <c r="A5605" s="378"/>
      <c r="B5605" s="381"/>
      <c r="C5605" s="381"/>
      <c r="D5605" s="381"/>
      <c r="E5605" s="381"/>
      <c r="F5605" s="381"/>
      <c r="G5605" s="381"/>
      <c r="H5605" s="381"/>
      <c r="I5605" s="381"/>
      <c r="J5605" s="381"/>
      <c r="K5605" s="381"/>
      <c r="L5605" s="381"/>
      <c r="M5605" s="381"/>
      <c r="N5605" s="381"/>
      <c r="O5605" s="381"/>
      <c r="P5605" s="381"/>
      <c r="Q5605" s="381"/>
      <c r="R5605" s="379"/>
    </row>
    <row r="5606" spans="1:18" x14ac:dyDescent="0.25">
      <c r="A5606" s="378"/>
      <c r="B5606" s="381"/>
      <c r="C5606" s="381"/>
      <c r="D5606" s="381"/>
      <c r="E5606" s="381"/>
      <c r="F5606" s="381"/>
      <c r="G5606" s="381"/>
      <c r="H5606" s="381"/>
      <c r="I5606" s="381"/>
      <c r="J5606" s="381"/>
      <c r="K5606" s="381"/>
      <c r="L5606" s="381"/>
      <c r="M5606" s="381"/>
      <c r="N5606" s="381"/>
      <c r="O5606" s="381"/>
      <c r="P5606" s="381"/>
      <c r="Q5606" s="381"/>
      <c r="R5606" s="379"/>
    </row>
    <row r="5607" spans="1:18" x14ac:dyDescent="0.25">
      <c r="A5607" s="378"/>
      <c r="B5607" s="381"/>
      <c r="C5607" s="381"/>
      <c r="D5607" s="381"/>
      <c r="E5607" s="381"/>
      <c r="F5607" s="381"/>
      <c r="G5607" s="381"/>
      <c r="H5607" s="381"/>
      <c r="I5607" s="381"/>
      <c r="J5607" s="381"/>
      <c r="K5607" s="381"/>
      <c r="L5607" s="381"/>
      <c r="M5607" s="381"/>
      <c r="N5607" s="381"/>
      <c r="O5607" s="381"/>
      <c r="P5607" s="381"/>
      <c r="Q5607" s="381"/>
      <c r="R5607" s="379"/>
    </row>
    <row r="5608" spans="1:18" x14ac:dyDescent="0.25">
      <c r="A5608" s="378"/>
      <c r="B5608" s="381"/>
      <c r="C5608" s="381"/>
      <c r="D5608" s="381"/>
      <c r="E5608" s="381"/>
      <c r="F5608" s="381"/>
      <c r="G5608" s="381"/>
      <c r="H5608" s="381"/>
      <c r="I5608" s="381"/>
      <c r="J5608" s="381"/>
      <c r="K5608" s="381"/>
      <c r="L5608" s="381"/>
      <c r="M5608" s="381"/>
      <c r="N5608" s="381"/>
      <c r="O5608" s="381"/>
      <c r="P5608" s="381"/>
      <c r="Q5608" s="381"/>
      <c r="R5608" s="379"/>
    </row>
    <row r="5609" spans="1:18" x14ac:dyDescent="0.25">
      <c r="A5609" s="378"/>
      <c r="B5609" s="381"/>
      <c r="C5609" s="381"/>
      <c r="D5609" s="381"/>
      <c r="E5609" s="381"/>
      <c r="F5609" s="381"/>
      <c r="G5609" s="381"/>
      <c r="H5609" s="381"/>
      <c r="I5609" s="381"/>
      <c r="J5609" s="381"/>
      <c r="K5609" s="381"/>
      <c r="L5609" s="381"/>
      <c r="M5609" s="381"/>
      <c r="N5609" s="381"/>
      <c r="O5609" s="381"/>
      <c r="P5609" s="381"/>
      <c r="Q5609" s="381"/>
      <c r="R5609" s="379"/>
    </row>
    <row r="5610" spans="1:18" x14ac:dyDescent="0.25">
      <c r="A5610" s="378"/>
      <c r="B5610" s="381"/>
      <c r="C5610" s="381"/>
      <c r="D5610" s="381"/>
      <c r="E5610" s="381"/>
      <c r="F5610" s="381"/>
      <c r="G5610" s="381"/>
      <c r="H5610" s="381"/>
      <c r="I5610" s="381"/>
      <c r="J5610" s="381"/>
      <c r="K5610" s="381"/>
      <c r="L5610" s="381"/>
      <c r="M5610" s="381"/>
      <c r="N5610" s="381"/>
      <c r="O5610" s="381"/>
      <c r="P5610" s="381"/>
      <c r="Q5610" s="381"/>
      <c r="R5610" s="379"/>
    </row>
    <row r="5611" spans="1:18" x14ac:dyDescent="0.25">
      <c r="A5611" s="378"/>
      <c r="B5611" s="381"/>
      <c r="C5611" s="381"/>
      <c r="D5611" s="381"/>
      <c r="E5611" s="381"/>
      <c r="F5611" s="381"/>
      <c r="G5611" s="381"/>
      <c r="H5611" s="381"/>
      <c r="I5611" s="381"/>
      <c r="J5611" s="381"/>
      <c r="K5611" s="381"/>
      <c r="L5611" s="381"/>
      <c r="M5611" s="381"/>
      <c r="N5611" s="381"/>
      <c r="O5611" s="381"/>
      <c r="P5611" s="381"/>
      <c r="Q5611" s="381"/>
      <c r="R5611" s="379"/>
    </row>
    <row r="5612" spans="1:18" x14ac:dyDescent="0.25">
      <c r="A5612" s="378"/>
      <c r="B5612" s="381"/>
      <c r="C5612" s="381"/>
      <c r="D5612" s="381"/>
      <c r="E5612" s="381"/>
      <c r="F5612" s="381"/>
      <c r="G5612" s="381"/>
      <c r="H5612" s="381"/>
      <c r="I5612" s="381"/>
      <c r="J5612" s="381"/>
      <c r="K5612" s="381"/>
      <c r="L5612" s="381"/>
      <c r="M5612" s="381"/>
      <c r="N5612" s="381"/>
      <c r="O5612" s="381"/>
      <c r="P5612" s="381"/>
      <c r="Q5612" s="381"/>
      <c r="R5612" s="379"/>
    </row>
    <row r="5613" spans="1:18" x14ac:dyDescent="0.25">
      <c r="A5613" s="378"/>
      <c r="B5613" s="381"/>
      <c r="C5613" s="381"/>
      <c r="D5613" s="381"/>
      <c r="E5613" s="381"/>
      <c r="F5613" s="381"/>
      <c r="G5613" s="381"/>
      <c r="H5613" s="381"/>
      <c r="I5613" s="381"/>
      <c r="J5613" s="381"/>
      <c r="K5613" s="381"/>
      <c r="L5613" s="381"/>
      <c r="M5613" s="381"/>
      <c r="N5613" s="381"/>
      <c r="O5613" s="381"/>
      <c r="P5613" s="381"/>
      <c r="Q5613" s="381"/>
      <c r="R5613" s="379"/>
    </row>
    <row r="5614" spans="1:18" x14ac:dyDescent="0.25">
      <c r="A5614" s="378"/>
      <c r="B5614" s="381"/>
      <c r="C5614" s="381"/>
      <c r="D5614" s="381"/>
      <c r="E5614" s="381"/>
      <c r="F5614" s="381"/>
      <c r="G5614" s="381"/>
      <c r="H5614" s="381"/>
      <c r="I5614" s="381"/>
      <c r="J5614" s="381"/>
      <c r="K5614" s="381"/>
      <c r="L5614" s="381"/>
      <c r="M5614" s="381"/>
      <c r="N5614" s="381"/>
      <c r="O5614" s="381"/>
      <c r="P5614" s="381"/>
      <c r="Q5614" s="381"/>
      <c r="R5614" s="379"/>
    </row>
    <row r="5615" spans="1:18" x14ac:dyDescent="0.25">
      <c r="A5615" s="378"/>
      <c r="B5615" s="381"/>
      <c r="C5615" s="381"/>
      <c r="D5615" s="381"/>
      <c r="E5615" s="381"/>
      <c r="F5615" s="381"/>
      <c r="G5615" s="381"/>
      <c r="H5615" s="381"/>
      <c r="I5615" s="381"/>
      <c r="J5615" s="381"/>
      <c r="K5615" s="381"/>
      <c r="L5615" s="381"/>
      <c r="M5615" s="381"/>
      <c r="N5615" s="381"/>
      <c r="O5615" s="381"/>
      <c r="P5615" s="381"/>
      <c r="Q5615" s="381"/>
      <c r="R5615" s="379"/>
    </row>
    <row r="5616" spans="1:18" x14ac:dyDescent="0.25">
      <c r="A5616" s="378"/>
      <c r="B5616" s="381"/>
      <c r="C5616" s="381"/>
      <c r="D5616" s="381"/>
      <c r="E5616" s="381"/>
      <c r="F5616" s="381"/>
      <c r="G5616" s="381"/>
      <c r="H5616" s="381"/>
      <c r="I5616" s="381"/>
      <c r="J5616" s="381"/>
      <c r="K5616" s="381"/>
      <c r="L5616" s="381"/>
      <c r="M5616" s="381"/>
      <c r="N5616" s="381"/>
      <c r="O5616" s="381"/>
      <c r="P5616" s="381"/>
      <c r="Q5616" s="381"/>
      <c r="R5616" s="379"/>
    </row>
    <row r="5617" spans="1:18" x14ac:dyDescent="0.25">
      <c r="A5617" s="378"/>
      <c r="B5617" s="381"/>
      <c r="C5617" s="381"/>
      <c r="D5617" s="381"/>
      <c r="E5617" s="381"/>
      <c r="F5617" s="381"/>
      <c r="G5617" s="381"/>
      <c r="H5617" s="381"/>
      <c r="I5617" s="381"/>
      <c r="J5617" s="381"/>
      <c r="K5617" s="381"/>
      <c r="L5617" s="381"/>
      <c r="M5617" s="381"/>
      <c r="N5617" s="381"/>
      <c r="O5617" s="381"/>
      <c r="P5617" s="381"/>
      <c r="Q5617" s="381"/>
      <c r="R5617" s="379"/>
    </row>
    <row r="5618" spans="1:18" x14ac:dyDescent="0.25">
      <c r="A5618" s="378"/>
      <c r="B5618" s="381"/>
      <c r="C5618" s="381"/>
      <c r="D5618" s="381"/>
      <c r="E5618" s="381"/>
      <c r="F5618" s="381"/>
      <c r="G5618" s="381"/>
      <c r="H5618" s="381"/>
      <c r="I5618" s="381"/>
      <c r="J5618" s="381"/>
      <c r="K5618" s="381"/>
      <c r="L5618" s="381"/>
      <c r="M5618" s="381"/>
      <c r="N5618" s="381"/>
      <c r="O5618" s="381"/>
      <c r="P5618" s="381"/>
      <c r="Q5618" s="381"/>
      <c r="R5618" s="379"/>
    </row>
    <row r="5619" spans="1:18" x14ac:dyDescent="0.25">
      <c r="A5619" s="378"/>
      <c r="B5619" s="381"/>
      <c r="C5619" s="381"/>
      <c r="D5619" s="381"/>
      <c r="E5619" s="381"/>
      <c r="F5619" s="381"/>
      <c r="G5619" s="381"/>
      <c r="H5619" s="381"/>
      <c r="I5619" s="381"/>
      <c r="J5619" s="381"/>
      <c r="K5619" s="381"/>
      <c r="L5619" s="381"/>
      <c r="M5619" s="381"/>
      <c r="N5619" s="381"/>
      <c r="O5619" s="381"/>
      <c r="P5619" s="381"/>
      <c r="Q5619" s="381"/>
      <c r="R5619" s="379"/>
    </row>
    <row r="5620" spans="1:18" x14ac:dyDescent="0.25">
      <c r="A5620" s="378"/>
      <c r="B5620" s="381"/>
      <c r="C5620" s="381"/>
      <c r="D5620" s="381"/>
      <c r="E5620" s="381"/>
      <c r="F5620" s="381"/>
      <c r="G5620" s="381"/>
      <c r="H5620" s="381"/>
      <c r="I5620" s="381"/>
      <c r="J5620" s="381"/>
      <c r="K5620" s="381"/>
      <c r="L5620" s="381"/>
      <c r="M5620" s="381"/>
      <c r="N5620" s="381"/>
      <c r="O5620" s="381"/>
      <c r="P5620" s="381"/>
      <c r="Q5620" s="381"/>
      <c r="R5620" s="379"/>
    </row>
    <row r="5621" spans="1:18" x14ac:dyDescent="0.25">
      <c r="A5621" s="378"/>
      <c r="B5621" s="381"/>
      <c r="C5621" s="381"/>
      <c r="D5621" s="381"/>
      <c r="E5621" s="381"/>
      <c r="F5621" s="381"/>
      <c r="G5621" s="381"/>
      <c r="H5621" s="381"/>
      <c r="I5621" s="381"/>
      <c r="J5621" s="381"/>
      <c r="K5621" s="381"/>
      <c r="L5621" s="381"/>
      <c r="M5621" s="381"/>
      <c r="N5621" s="381"/>
      <c r="O5621" s="381"/>
      <c r="P5621" s="381"/>
      <c r="Q5621" s="381"/>
      <c r="R5621" s="379"/>
    </row>
    <row r="5622" spans="1:18" x14ac:dyDescent="0.25">
      <c r="A5622" s="378"/>
      <c r="B5622" s="381"/>
      <c r="C5622" s="381"/>
      <c r="D5622" s="381"/>
      <c r="E5622" s="381"/>
      <c r="F5622" s="381"/>
      <c r="G5622" s="381"/>
      <c r="H5622" s="381"/>
      <c r="I5622" s="381"/>
      <c r="J5622" s="381"/>
      <c r="K5622" s="381"/>
      <c r="L5622" s="381"/>
      <c r="M5622" s="381"/>
      <c r="N5622" s="381"/>
      <c r="O5622" s="381"/>
      <c r="P5622" s="381"/>
      <c r="Q5622" s="381"/>
      <c r="R5622" s="379"/>
    </row>
    <row r="5623" spans="1:18" x14ac:dyDescent="0.25">
      <c r="A5623" s="378"/>
      <c r="B5623" s="381"/>
      <c r="C5623" s="381"/>
      <c r="D5623" s="381"/>
      <c r="E5623" s="381"/>
      <c r="F5623" s="381"/>
      <c r="G5623" s="381"/>
      <c r="H5623" s="381"/>
      <c r="I5623" s="381"/>
      <c r="J5623" s="381"/>
      <c r="K5623" s="381"/>
      <c r="L5623" s="381"/>
      <c r="M5623" s="381"/>
      <c r="N5623" s="381"/>
      <c r="O5623" s="381"/>
      <c r="P5623" s="381"/>
      <c r="Q5623" s="381"/>
      <c r="R5623" s="379"/>
    </row>
    <row r="5624" spans="1:18" x14ac:dyDescent="0.25">
      <c r="A5624" s="378"/>
      <c r="B5624" s="381"/>
      <c r="C5624" s="381"/>
      <c r="D5624" s="381"/>
      <c r="E5624" s="381"/>
      <c r="F5624" s="381"/>
      <c r="G5624" s="381"/>
      <c r="H5624" s="381"/>
      <c r="I5624" s="381"/>
      <c r="J5624" s="381"/>
      <c r="K5624" s="381"/>
      <c r="L5624" s="381"/>
      <c r="M5624" s="381"/>
      <c r="N5624" s="381"/>
      <c r="O5624" s="381"/>
      <c r="P5624" s="381"/>
      <c r="Q5624" s="381"/>
      <c r="R5624" s="379"/>
    </row>
    <row r="5625" spans="1:18" x14ac:dyDescent="0.25">
      <c r="A5625" s="378"/>
      <c r="B5625" s="381"/>
      <c r="C5625" s="381"/>
      <c r="D5625" s="381"/>
      <c r="E5625" s="381"/>
      <c r="F5625" s="381"/>
      <c r="G5625" s="381"/>
      <c r="H5625" s="381"/>
      <c r="I5625" s="381"/>
      <c r="J5625" s="381"/>
      <c r="K5625" s="381"/>
      <c r="L5625" s="381"/>
      <c r="M5625" s="381"/>
      <c r="N5625" s="381"/>
      <c r="O5625" s="381"/>
      <c r="P5625" s="381"/>
      <c r="Q5625" s="381"/>
      <c r="R5625" s="379"/>
    </row>
    <row r="5626" spans="1:18" x14ac:dyDescent="0.25">
      <c r="A5626" s="378"/>
      <c r="B5626" s="381"/>
      <c r="C5626" s="381"/>
      <c r="D5626" s="381"/>
      <c r="E5626" s="381"/>
      <c r="F5626" s="381"/>
      <c r="G5626" s="381"/>
      <c r="H5626" s="381"/>
      <c r="I5626" s="381"/>
      <c r="J5626" s="381"/>
      <c r="K5626" s="381"/>
      <c r="L5626" s="381"/>
      <c r="M5626" s="381"/>
      <c r="N5626" s="381"/>
      <c r="O5626" s="381"/>
      <c r="P5626" s="381"/>
      <c r="Q5626" s="381"/>
      <c r="R5626" s="379"/>
    </row>
    <row r="5627" spans="1:18" x14ac:dyDescent="0.25">
      <c r="A5627" s="378"/>
      <c r="B5627" s="381"/>
      <c r="C5627" s="381"/>
      <c r="D5627" s="381"/>
      <c r="E5627" s="381"/>
      <c r="F5627" s="381"/>
      <c r="G5627" s="381"/>
      <c r="H5627" s="381"/>
      <c r="I5627" s="381"/>
      <c r="J5627" s="381"/>
      <c r="K5627" s="381"/>
      <c r="L5627" s="381"/>
      <c r="M5627" s="381"/>
      <c r="N5627" s="381"/>
      <c r="O5627" s="381"/>
      <c r="P5627" s="381"/>
      <c r="Q5627" s="381"/>
      <c r="R5627" s="379"/>
    </row>
    <row r="5628" spans="1:18" x14ac:dyDescent="0.25">
      <c r="A5628" s="378"/>
      <c r="B5628" s="381"/>
      <c r="C5628" s="381"/>
      <c r="D5628" s="381"/>
      <c r="E5628" s="381"/>
      <c r="F5628" s="381"/>
      <c r="G5628" s="381"/>
      <c r="H5628" s="381"/>
      <c r="I5628" s="381"/>
      <c r="J5628" s="381"/>
      <c r="K5628" s="381"/>
      <c r="L5628" s="381"/>
      <c r="M5628" s="381"/>
      <c r="N5628" s="381"/>
      <c r="O5628" s="381"/>
      <c r="P5628" s="381"/>
      <c r="Q5628" s="381"/>
      <c r="R5628" s="379"/>
    </row>
    <row r="5629" spans="1:18" x14ac:dyDescent="0.25">
      <c r="A5629" s="378"/>
      <c r="B5629" s="381"/>
      <c r="C5629" s="381"/>
      <c r="D5629" s="381"/>
      <c r="E5629" s="381"/>
      <c r="F5629" s="381"/>
      <c r="G5629" s="381"/>
      <c r="H5629" s="381"/>
      <c r="I5629" s="381"/>
      <c r="J5629" s="381"/>
      <c r="K5629" s="381"/>
      <c r="L5629" s="381"/>
      <c r="M5629" s="381"/>
      <c r="N5629" s="381"/>
      <c r="O5629" s="381"/>
      <c r="P5629" s="381"/>
      <c r="Q5629" s="381"/>
      <c r="R5629" s="379"/>
    </row>
    <row r="5630" spans="1:18" x14ac:dyDescent="0.25">
      <c r="A5630" s="378"/>
      <c r="B5630" s="381"/>
      <c r="C5630" s="381"/>
      <c r="D5630" s="381"/>
      <c r="E5630" s="381"/>
      <c r="F5630" s="381"/>
      <c r="G5630" s="381"/>
      <c r="H5630" s="381"/>
      <c r="I5630" s="381"/>
      <c r="J5630" s="381"/>
      <c r="K5630" s="381"/>
      <c r="L5630" s="381"/>
      <c r="M5630" s="381"/>
      <c r="N5630" s="381"/>
      <c r="O5630" s="381"/>
      <c r="P5630" s="381"/>
      <c r="Q5630" s="381"/>
      <c r="R5630" s="379"/>
    </row>
    <row r="5631" spans="1:18" x14ac:dyDescent="0.25">
      <c r="A5631" s="378"/>
      <c r="B5631" s="381"/>
      <c r="C5631" s="381"/>
      <c r="D5631" s="381"/>
      <c r="E5631" s="381"/>
      <c r="F5631" s="381"/>
      <c r="G5631" s="381"/>
      <c r="H5631" s="381"/>
      <c r="I5631" s="381"/>
      <c r="J5631" s="381"/>
      <c r="K5631" s="381"/>
      <c r="L5631" s="381"/>
      <c r="M5631" s="381"/>
      <c r="N5631" s="381"/>
      <c r="O5631" s="381"/>
      <c r="P5631" s="381"/>
      <c r="Q5631" s="381"/>
      <c r="R5631" s="379"/>
    </row>
    <row r="5632" spans="1:18" x14ac:dyDescent="0.25">
      <c r="A5632" s="378"/>
      <c r="B5632" s="381"/>
      <c r="C5632" s="381"/>
      <c r="D5632" s="381"/>
      <c r="E5632" s="381"/>
      <c r="F5632" s="381"/>
      <c r="G5632" s="381"/>
      <c r="H5632" s="381"/>
      <c r="I5632" s="381"/>
      <c r="J5632" s="381"/>
      <c r="K5632" s="381"/>
      <c r="L5632" s="381"/>
      <c r="M5632" s="381"/>
      <c r="N5632" s="381"/>
      <c r="O5632" s="381"/>
      <c r="P5632" s="381"/>
      <c r="Q5632" s="381"/>
      <c r="R5632" s="379"/>
    </row>
    <row r="5633" spans="1:18" x14ac:dyDescent="0.25">
      <c r="A5633" s="378"/>
      <c r="B5633" s="381"/>
      <c r="C5633" s="381"/>
      <c r="D5633" s="381"/>
      <c r="E5633" s="381"/>
      <c r="F5633" s="381"/>
      <c r="G5633" s="381"/>
      <c r="H5633" s="381"/>
      <c r="I5633" s="381"/>
      <c r="J5633" s="381"/>
      <c r="K5633" s="381"/>
      <c r="L5633" s="381"/>
      <c r="M5633" s="381"/>
      <c r="N5633" s="381"/>
      <c r="O5633" s="381"/>
      <c r="P5633" s="381"/>
      <c r="Q5633" s="381"/>
      <c r="R5633" s="379"/>
    </row>
    <row r="5634" spans="1:18" x14ac:dyDescent="0.25">
      <c r="A5634" s="378"/>
      <c r="B5634" s="381"/>
      <c r="C5634" s="381"/>
      <c r="D5634" s="381"/>
      <c r="E5634" s="381"/>
      <c r="F5634" s="381"/>
      <c r="G5634" s="381"/>
      <c r="H5634" s="381"/>
      <c r="I5634" s="381"/>
      <c r="J5634" s="381"/>
      <c r="K5634" s="381"/>
      <c r="L5634" s="381"/>
      <c r="M5634" s="381"/>
      <c r="N5634" s="381"/>
      <c r="O5634" s="381"/>
      <c r="P5634" s="381"/>
      <c r="Q5634" s="381"/>
      <c r="R5634" s="379"/>
    </row>
    <row r="5635" spans="1:18" x14ac:dyDescent="0.25">
      <c r="A5635" s="378"/>
      <c r="B5635" s="381"/>
      <c r="C5635" s="381"/>
      <c r="D5635" s="381"/>
      <c r="E5635" s="381"/>
      <c r="F5635" s="381"/>
      <c r="G5635" s="381"/>
      <c r="H5635" s="381"/>
      <c r="I5635" s="381"/>
      <c r="J5635" s="381"/>
      <c r="K5635" s="381"/>
      <c r="L5635" s="381"/>
      <c r="M5635" s="381"/>
      <c r="N5635" s="381"/>
      <c r="O5635" s="381"/>
      <c r="P5635" s="381"/>
      <c r="Q5635" s="381"/>
      <c r="R5635" s="379"/>
    </row>
    <row r="5636" spans="1:18" x14ac:dyDescent="0.25">
      <c r="A5636" s="378"/>
      <c r="B5636" s="381"/>
      <c r="C5636" s="381"/>
      <c r="D5636" s="381"/>
      <c r="E5636" s="381"/>
      <c r="F5636" s="381"/>
      <c r="G5636" s="381"/>
      <c r="H5636" s="381"/>
      <c r="I5636" s="381"/>
      <c r="J5636" s="381"/>
      <c r="K5636" s="381"/>
      <c r="L5636" s="381"/>
      <c r="M5636" s="381"/>
      <c r="N5636" s="381"/>
      <c r="O5636" s="381"/>
      <c r="P5636" s="381"/>
      <c r="Q5636" s="381"/>
      <c r="R5636" s="379"/>
    </row>
    <row r="5637" spans="1:18" x14ac:dyDescent="0.25">
      <c r="A5637" s="378"/>
      <c r="B5637" s="381"/>
      <c r="C5637" s="381"/>
      <c r="D5637" s="381"/>
      <c r="E5637" s="381"/>
      <c r="F5637" s="381"/>
      <c r="G5637" s="381"/>
      <c r="H5637" s="381"/>
      <c r="I5637" s="381"/>
      <c r="J5637" s="381"/>
      <c r="K5637" s="381"/>
      <c r="L5637" s="381"/>
      <c r="M5637" s="381"/>
      <c r="N5637" s="381"/>
      <c r="O5637" s="381"/>
      <c r="P5637" s="381"/>
      <c r="Q5637" s="381"/>
      <c r="R5637" s="379"/>
    </row>
    <row r="5638" spans="1:18" x14ac:dyDescent="0.25">
      <c r="A5638" s="378"/>
      <c r="B5638" s="381"/>
      <c r="C5638" s="381"/>
      <c r="D5638" s="381"/>
      <c r="E5638" s="381"/>
      <c r="F5638" s="381"/>
      <c r="G5638" s="381"/>
      <c r="H5638" s="381"/>
      <c r="I5638" s="381"/>
      <c r="J5638" s="381"/>
      <c r="K5638" s="381"/>
      <c r="L5638" s="381"/>
      <c r="M5638" s="381"/>
      <c r="N5638" s="381"/>
      <c r="O5638" s="381"/>
      <c r="P5638" s="381"/>
      <c r="Q5638" s="381"/>
      <c r="R5638" s="379"/>
    </row>
    <row r="5639" spans="1:18" x14ac:dyDescent="0.25">
      <c r="A5639" s="378"/>
      <c r="B5639" s="381"/>
      <c r="C5639" s="381"/>
      <c r="D5639" s="381"/>
      <c r="E5639" s="381"/>
      <c r="F5639" s="381"/>
      <c r="G5639" s="381"/>
      <c r="H5639" s="381"/>
      <c r="I5639" s="381"/>
      <c r="J5639" s="381"/>
      <c r="K5639" s="381"/>
      <c r="L5639" s="381"/>
      <c r="M5639" s="381"/>
      <c r="N5639" s="381"/>
      <c r="O5639" s="381"/>
      <c r="P5639" s="381"/>
      <c r="Q5639" s="381"/>
      <c r="R5639" s="379"/>
    </row>
    <row r="5640" spans="1:18" x14ac:dyDescent="0.25">
      <c r="A5640" s="378"/>
      <c r="B5640" s="381"/>
      <c r="C5640" s="381"/>
      <c r="D5640" s="381"/>
      <c r="E5640" s="381"/>
      <c r="F5640" s="381"/>
      <c r="G5640" s="381"/>
      <c r="H5640" s="381"/>
      <c r="I5640" s="381"/>
      <c r="J5640" s="381"/>
      <c r="K5640" s="381"/>
      <c r="L5640" s="381"/>
      <c r="M5640" s="381"/>
      <c r="N5640" s="381"/>
      <c r="O5640" s="381"/>
      <c r="P5640" s="381"/>
      <c r="Q5640" s="381"/>
      <c r="R5640" s="379"/>
    </row>
    <row r="5641" spans="1:18" x14ac:dyDescent="0.25">
      <c r="A5641" s="378"/>
      <c r="B5641" s="381"/>
      <c r="C5641" s="381"/>
      <c r="D5641" s="381"/>
      <c r="E5641" s="381"/>
      <c r="F5641" s="381"/>
      <c r="G5641" s="381"/>
      <c r="H5641" s="381"/>
      <c r="I5641" s="381"/>
      <c r="J5641" s="381"/>
      <c r="K5641" s="381"/>
      <c r="L5641" s="381"/>
      <c r="M5641" s="381"/>
      <c r="N5641" s="381"/>
      <c r="O5641" s="381"/>
      <c r="P5641" s="381"/>
      <c r="Q5641" s="381"/>
      <c r="R5641" s="379"/>
    </row>
    <row r="5642" spans="1:18" x14ac:dyDescent="0.25">
      <c r="A5642" s="378"/>
      <c r="B5642" s="381"/>
      <c r="C5642" s="381"/>
      <c r="D5642" s="381"/>
      <c r="E5642" s="381"/>
      <c r="F5642" s="381"/>
      <c r="G5642" s="381"/>
      <c r="H5642" s="381"/>
      <c r="I5642" s="381"/>
      <c r="J5642" s="381"/>
      <c r="K5642" s="381"/>
      <c r="L5642" s="381"/>
      <c r="M5642" s="381"/>
      <c r="N5642" s="381"/>
      <c r="O5642" s="381"/>
      <c r="P5642" s="381"/>
      <c r="Q5642" s="381"/>
      <c r="R5642" s="379"/>
    </row>
    <row r="5643" spans="1:18" x14ac:dyDescent="0.25">
      <c r="A5643" s="378"/>
      <c r="B5643" s="381"/>
      <c r="C5643" s="381"/>
      <c r="D5643" s="381"/>
      <c r="E5643" s="381"/>
      <c r="F5643" s="381"/>
      <c r="G5643" s="381"/>
      <c r="H5643" s="381"/>
      <c r="I5643" s="381"/>
      <c r="J5643" s="381"/>
      <c r="K5643" s="381"/>
      <c r="L5643" s="381"/>
      <c r="M5643" s="381"/>
      <c r="N5643" s="381"/>
      <c r="O5643" s="381"/>
      <c r="P5643" s="381"/>
      <c r="Q5643" s="381"/>
      <c r="R5643" s="379"/>
    </row>
    <row r="5644" spans="1:18" x14ac:dyDescent="0.25">
      <c r="A5644" s="378"/>
      <c r="B5644" s="381"/>
      <c r="C5644" s="381"/>
      <c r="D5644" s="381"/>
      <c r="E5644" s="381"/>
      <c r="F5644" s="381"/>
      <c r="G5644" s="381"/>
      <c r="H5644" s="381"/>
      <c r="I5644" s="381"/>
      <c r="J5644" s="381"/>
      <c r="K5644" s="381"/>
      <c r="L5644" s="381"/>
      <c r="M5644" s="381"/>
      <c r="N5644" s="381"/>
      <c r="O5644" s="381"/>
      <c r="P5644" s="381"/>
      <c r="Q5644" s="381"/>
      <c r="R5644" s="379"/>
    </row>
    <row r="5645" spans="1:18" x14ac:dyDescent="0.25">
      <c r="A5645" s="378"/>
      <c r="B5645" s="381"/>
      <c r="C5645" s="381"/>
      <c r="D5645" s="381"/>
      <c r="E5645" s="381"/>
      <c r="F5645" s="381"/>
      <c r="G5645" s="381"/>
      <c r="H5645" s="381"/>
      <c r="I5645" s="381"/>
      <c r="J5645" s="381"/>
      <c r="K5645" s="381"/>
      <c r="L5645" s="381"/>
      <c r="M5645" s="381"/>
      <c r="N5645" s="381"/>
      <c r="O5645" s="381"/>
      <c r="P5645" s="381"/>
      <c r="Q5645" s="381"/>
      <c r="R5645" s="379"/>
    </row>
    <row r="5646" spans="1:18" x14ac:dyDescent="0.25">
      <c r="A5646" s="378"/>
      <c r="B5646" s="381"/>
      <c r="C5646" s="381"/>
      <c r="D5646" s="381"/>
      <c r="E5646" s="381"/>
      <c r="F5646" s="381"/>
      <c r="G5646" s="381"/>
      <c r="H5646" s="381"/>
      <c r="I5646" s="381"/>
      <c r="J5646" s="381"/>
      <c r="K5646" s="381"/>
      <c r="L5646" s="381"/>
      <c r="M5646" s="381"/>
      <c r="N5646" s="381"/>
      <c r="O5646" s="381"/>
      <c r="P5646" s="381"/>
      <c r="Q5646" s="381"/>
      <c r="R5646" s="379"/>
    </row>
    <row r="5647" spans="1:18" x14ac:dyDescent="0.25">
      <c r="A5647" s="378"/>
      <c r="B5647" s="381"/>
      <c r="C5647" s="381"/>
      <c r="D5647" s="381"/>
      <c r="E5647" s="381"/>
      <c r="F5647" s="381"/>
      <c r="G5647" s="381"/>
      <c r="H5647" s="381"/>
      <c r="I5647" s="381"/>
      <c r="J5647" s="381"/>
      <c r="K5647" s="381"/>
      <c r="L5647" s="381"/>
      <c r="M5647" s="381"/>
      <c r="N5647" s="381"/>
      <c r="O5647" s="381"/>
      <c r="P5647" s="381"/>
      <c r="Q5647" s="381"/>
      <c r="R5647" s="379"/>
    </row>
    <row r="5648" spans="1:18" x14ac:dyDescent="0.25">
      <c r="A5648" s="378"/>
      <c r="B5648" s="381"/>
      <c r="C5648" s="381"/>
      <c r="D5648" s="381"/>
      <c r="E5648" s="381"/>
      <c r="F5648" s="381"/>
      <c r="G5648" s="381"/>
      <c r="H5648" s="381"/>
      <c r="I5648" s="381"/>
      <c r="J5648" s="381"/>
      <c r="K5648" s="381"/>
      <c r="L5648" s="381"/>
      <c r="M5648" s="381"/>
      <c r="N5648" s="381"/>
      <c r="O5648" s="381"/>
      <c r="P5648" s="381"/>
      <c r="Q5648" s="381"/>
      <c r="R5648" s="379"/>
    </row>
    <row r="5649" spans="1:18" x14ac:dyDescent="0.25">
      <c r="A5649" s="378"/>
      <c r="B5649" s="381"/>
      <c r="C5649" s="381"/>
      <c r="D5649" s="381"/>
      <c r="E5649" s="381"/>
      <c r="F5649" s="381"/>
      <c r="G5649" s="381"/>
      <c r="H5649" s="381"/>
      <c r="I5649" s="381"/>
      <c r="J5649" s="381"/>
      <c r="K5649" s="381"/>
      <c r="L5649" s="381"/>
      <c r="M5649" s="381"/>
      <c r="N5649" s="381"/>
      <c r="O5649" s="381"/>
      <c r="P5649" s="381"/>
      <c r="Q5649" s="381"/>
      <c r="R5649" s="379"/>
    </row>
    <row r="5650" spans="1:18" x14ac:dyDescent="0.25">
      <c r="A5650" s="378"/>
      <c r="B5650" s="381"/>
      <c r="C5650" s="381"/>
      <c r="D5650" s="381"/>
      <c r="E5650" s="381"/>
      <c r="F5650" s="381"/>
      <c r="G5650" s="381"/>
      <c r="H5650" s="381"/>
      <c r="I5650" s="381"/>
      <c r="J5650" s="381"/>
      <c r="K5650" s="381"/>
      <c r="L5650" s="381"/>
      <c r="M5650" s="381"/>
      <c r="N5650" s="381"/>
      <c r="O5650" s="381"/>
      <c r="P5650" s="381"/>
      <c r="Q5650" s="381"/>
      <c r="R5650" s="379"/>
    </row>
    <row r="5651" spans="1:18" x14ac:dyDescent="0.25">
      <c r="A5651" s="378"/>
      <c r="B5651" s="381"/>
      <c r="C5651" s="381"/>
      <c r="D5651" s="381"/>
      <c r="E5651" s="381"/>
      <c r="F5651" s="381"/>
      <c r="G5651" s="381"/>
      <c r="H5651" s="381"/>
      <c r="I5651" s="381"/>
      <c r="J5651" s="381"/>
      <c r="K5651" s="381"/>
      <c r="L5651" s="381"/>
      <c r="M5651" s="381"/>
      <c r="N5651" s="381"/>
      <c r="O5651" s="381"/>
      <c r="P5651" s="381"/>
      <c r="Q5651" s="381"/>
      <c r="R5651" s="379"/>
    </row>
    <row r="5652" spans="1:18" x14ac:dyDescent="0.25">
      <c r="A5652" s="378"/>
      <c r="B5652" s="381"/>
      <c r="C5652" s="381"/>
      <c r="D5652" s="381"/>
      <c r="E5652" s="381"/>
      <c r="F5652" s="381"/>
      <c r="G5652" s="381"/>
      <c r="H5652" s="381"/>
      <c r="I5652" s="381"/>
      <c r="J5652" s="381"/>
      <c r="K5652" s="381"/>
      <c r="L5652" s="381"/>
      <c r="M5652" s="381"/>
      <c r="N5652" s="381"/>
      <c r="O5652" s="381"/>
      <c r="P5652" s="381"/>
      <c r="Q5652" s="381"/>
      <c r="R5652" s="379"/>
    </row>
    <row r="5653" spans="1:18" x14ac:dyDescent="0.25">
      <c r="A5653" s="378"/>
      <c r="B5653" s="381"/>
      <c r="C5653" s="381"/>
      <c r="D5653" s="381"/>
      <c r="E5653" s="381"/>
      <c r="F5653" s="381"/>
      <c r="G5653" s="381"/>
      <c r="H5653" s="381"/>
      <c r="I5653" s="381"/>
      <c r="J5653" s="381"/>
      <c r="K5653" s="381"/>
      <c r="L5653" s="381"/>
      <c r="M5653" s="381"/>
      <c r="N5653" s="381"/>
      <c r="O5653" s="381"/>
      <c r="P5653" s="381"/>
      <c r="Q5653" s="381"/>
      <c r="R5653" s="379"/>
    </row>
    <row r="5654" spans="1:18" x14ac:dyDescent="0.25">
      <c r="A5654" s="378"/>
      <c r="B5654" s="381"/>
      <c r="C5654" s="381"/>
      <c r="D5654" s="381"/>
      <c r="E5654" s="381"/>
      <c r="F5654" s="381"/>
      <c r="G5654" s="381"/>
      <c r="H5654" s="381"/>
      <c r="I5654" s="381"/>
      <c r="J5654" s="381"/>
      <c r="K5654" s="381"/>
      <c r="L5654" s="381"/>
      <c r="M5654" s="381"/>
      <c r="N5654" s="381"/>
      <c r="O5654" s="381"/>
      <c r="P5654" s="381"/>
      <c r="Q5654" s="381"/>
      <c r="R5654" s="379"/>
    </row>
    <row r="5655" spans="1:18" x14ac:dyDescent="0.25">
      <c r="A5655" s="378"/>
      <c r="B5655" s="381"/>
      <c r="C5655" s="381"/>
      <c r="D5655" s="381"/>
      <c r="E5655" s="381"/>
      <c r="F5655" s="381"/>
      <c r="G5655" s="381"/>
      <c r="H5655" s="381"/>
      <c r="I5655" s="381"/>
      <c r="J5655" s="381"/>
      <c r="K5655" s="381"/>
      <c r="L5655" s="381"/>
      <c r="M5655" s="381"/>
      <c r="N5655" s="381"/>
      <c r="O5655" s="381"/>
      <c r="P5655" s="381"/>
      <c r="Q5655" s="381"/>
      <c r="R5655" s="379"/>
    </row>
    <row r="5656" spans="1:18" x14ac:dyDescent="0.25">
      <c r="A5656" s="378"/>
      <c r="B5656" s="381"/>
      <c r="C5656" s="381"/>
      <c r="D5656" s="381"/>
      <c r="E5656" s="381"/>
      <c r="F5656" s="381"/>
      <c r="G5656" s="381"/>
      <c r="H5656" s="381"/>
      <c r="I5656" s="381"/>
      <c r="J5656" s="381"/>
      <c r="K5656" s="381"/>
      <c r="L5656" s="381"/>
      <c r="M5656" s="381"/>
      <c r="N5656" s="381"/>
      <c r="O5656" s="381"/>
      <c r="P5656" s="381"/>
      <c r="Q5656" s="381"/>
      <c r="R5656" s="379"/>
    </row>
    <row r="5657" spans="1:18" x14ac:dyDescent="0.25">
      <c r="A5657" s="378"/>
      <c r="B5657" s="381"/>
      <c r="C5657" s="381"/>
      <c r="D5657" s="381"/>
      <c r="E5657" s="381"/>
      <c r="F5657" s="381"/>
      <c r="G5657" s="381"/>
      <c r="H5657" s="381"/>
      <c r="I5657" s="381"/>
      <c r="J5657" s="381"/>
      <c r="K5657" s="381"/>
      <c r="L5657" s="381"/>
      <c r="M5657" s="381"/>
      <c r="N5657" s="381"/>
      <c r="O5657" s="381"/>
      <c r="P5657" s="381"/>
      <c r="Q5657" s="381"/>
      <c r="R5657" s="379"/>
    </row>
    <row r="5658" spans="1:18" x14ac:dyDescent="0.25">
      <c r="A5658" s="378"/>
      <c r="B5658" s="381"/>
      <c r="C5658" s="381"/>
      <c r="D5658" s="381"/>
      <c r="E5658" s="381"/>
      <c r="F5658" s="381"/>
      <c r="G5658" s="381"/>
      <c r="H5658" s="381"/>
      <c r="I5658" s="381"/>
      <c r="J5658" s="381"/>
      <c r="K5658" s="381"/>
      <c r="L5658" s="381"/>
      <c r="M5658" s="381"/>
      <c r="N5658" s="381"/>
      <c r="O5658" s="381"/>
      <c r="P5658" s="381"/>
      <c r="Q5658" s="381"/>
      <c r="R5658" s="379"/>
    </row>
    <row r="5659" spans="1:18" x14ac:dyDescent="0.25">
      <c r="A5659" s="378"/>
      <c r="B5659" s="381"/>
      <c r="C5659" s="381"/>
      <c r="D5659" s="381"/>
      <c r="E5659" s="381"/>
      <c r="F5659" s="381"/>
      <c r="G5659" s="381"/>
      <c r="H5659" s="381"/>
      <c r="I5659" s="381"/>
      <c r="J5659" s="381"/>
      <c r="K5659" s="381"/>
      <c r="L5659" s="381"/>
      <c r="M5659" s="381"/>
      <c r="N5659" s="381"/>
      <c r="O5659" s="381"/>
      <c r="P5659" s="381"/>
      <c r="Q5659" s="381"/>
      <c r="R5659" s="379"/>
    </row>
    <row r="5660" spans="1:18" x14ac:dyDescent="0.25">
      <c r="A5660" s="378"/>
      <c r="B5660" s="381"/>
      <c r="C5660" s="381"/>
      <c r="D5660" s="381"/>
      <c r="E5660" s="381"/>
      <c r="F5660" s="381"/>
      <c r="G5660" s="381"/>
      <c r="H5660" s="381"/>
      <c r="I5660" s="381"/>
      <c r="J5660" s="381"/>
      <c r="K5660" s="381"/>
      <c r="L5660" s="381"/>
      <c r="M5660" s="381"/>
      <c r="N5660" s="381"/>
      <c r="O5660" s="381"/>
      <c r="P5660" s="381"/>
      <c r="Q5660" s="381"/>
      <c r="R5660" s="379"/>
    </row>
    <row r="5661" spans="1:18" x14ac:dyDescent="0.25">
      <c r="A5661" s="378"/>
      <c r="B5661" s="381"/>
      <c r="C5661" s="381"/>
      <c r="D5661" s="381"/>
      <c r="E5661" s="381"/>
      <c r="F5661" s="381"/>
      <c r="G5661" s="381"/>
      <c r="H5661" s="381"/>
      <c r="I5661" s="381"/>
      <c r="J5661" s="381"/>
      <c r="K5661" s="381"/>
      <c r="L5661" s="381"/>
      <c r="M5661" s="381"/>
      <c r="N5661" s="381"/>
      <c r="O5661" s="381"/>
      <c r="P5661" s="381"/>
      <c r="Q5661" s="381"/>
      <c r="R5661" s="379"/>
    </row>
    <row r="5662" spans="1:18" x14ac:dyDescent="0.25">
      <c r="A5662" s="378"/>
      <c r="B5662" s="381"/>
      <c r="C5662" s="381"/>
      <c r="D5662" s="381"/>
      <c r="E5662" s="381"/>
      <c r="F5662" s="381"/>
      <c r="G5662" s="381"/>
      <c r="H5662" s="381"/>
      <c r="I5662" s="381"/>
      <c r="J5662" s="381"/>
      <c r="K5662" s="381"/>
      <c r="L5662" s="381"/>
      <c r="M5662" s="381"/>
      <c r="N5662" s="381"/>
      <c r="O5662" s="381"/>
      <c r="P5662" s="381"/>
      <c r="Q5662" s="381"/>
      <c r="R5662" s="379"/>
    </row>
    <row r="5663" spans="1:18" x14ac:dyDescent="0.25">
      <c r="A5663" s="378"/>
      <c r="B5663" s="381"/>
      <c r="C5663" s="381"/>
      <c r="D5663" s="381"/>
      <c r="E5663" s="381"/>
      <c r="F5663" s="381"/>
      <c r="G5663" s="381"/>
      <c r="H5663" s="381"/>
      <c r="I5663" s="381"/>
      <c r="J5663" s="381"/>
      <c r="K5663" s="381"/>
      <c r="L5663" s="381"/>
      <c r="M5663" s="381"/>
      <c r="N5663" s="381"/>
      <c r="O5663" s="381"/>
      <c r="P5663" s="381"/>
      <c r="Q5663" s="381"/>
      <c r="R5663" s="379"/>
    </row>
    <row r="5664" spans="1:18" x14ac:dyDescent="0.25">
      <c r="A5664" s="378"/>
      <c r="B5664" s="381"/>
      <c r="C5664" s="381"/>
      <c r="D5664" s="381"/>
      <c r="E5664" s="381"/>
      <c r="F5664" s="381"/>
      <c r="G5664" s="381"/>
      <c r="H5664" s="381"/>
      <c r="I5664" s="381"/>
      <c r="J5664" s="381"/>
      <c r="K5664" s="381"/>
      <c r="L5664" s="381"/>
      <c r="M5664" s="381"/>
      <c r="N5664" s="381"/>
      <c r="O5664" s="381"/>
      <c r="P5664" s="381"/>
      <c r="Q5664" s="381"/>
      <c r="R5664" s="379"/>
    </row>
    <row r="5665" spans="1:18" x14ac:dyDescent="0.25">
      <c r="A5665" s="378"/>
      <c r="B5665" s="381"/>
      <c r="C5665" s="381"/>
      <c r="D5665" s="381"/>
      <c r="E5665" s="381"/>
      <c r="F5665" s="381"/>
      <c r="G5665" s="381"/>
      <c r="H5665" s="381"/>
      <c r="I5665" s="381"/>
      <c r="J5665" s="381"/>
      <c r="K5665" s="381"/>
      <c r="L5665" s="381"/>
      <c r="M5665" s="381"/>
      <c r="N5665" s="381"/>
      <c r="O5665" s="381"/>
      <c r="P5665" s="381"/>
      <c r="Q5665" s="381"/>
      <c r="R5665" s="379"/>
    </row>
    <row r="5666" spans="1:18" x14ac:dyDescent="0.25">
      <c r="A5666" s="378"/>
      <c r="B5666" s="381"/>
      <c r="C5666" s="381"/>
      <c r="D5666" s="381"/>
      <c r="E5666" s="381"/>
      <c r="F5666" s="381"/>
      <c r="G5666" s="381"/>
      <c r="H5666" s="381"/>
      <c r="I5666" s="381"/>
      <c r="J5666" s="381"/>
      <c r="K5666" s="381"/>
      <c r="L5666" s="381"/>
      <c r="M5666" s="381"/>
      <c r="N5666" s="381"/>
      <c r="O5666" s="381"/>
      <c r="P5666" s="381"/>
      <c r="Q5666" s="381"/>
      <c r="R5666" s="379"/>
    </row>
    <row r="5667" spans="1:18" x14ac:dyDescent="0.25">
      <c r="A5667" s="378"/>
      <c r="B5667" s="381"/>
      <c r="C5667" s="381"/>
      <c r="D5667" s="381"/>
      <c r="E5667" s="381"/>
      <c r="F5667" s="381"/>
      <c r="G5667" s="381"/>
      <c r="H5667" s="381"/>
      <c r="I5667" s="381"/>
      <c r="J5667" s="381"/>
      <c r="K5667" s="381"/>
      <c r="L5667" s="381"/>
      <c r="M5667" s="381"/>
      <c r="N5667" s="381"/>
      <c r="O5667" s="381"/>
      <c r="P5667" s="381"/>
      <c r="Q5667" s="381"/>
      <c r="R5667" s="379"/>
    </row>
    <row r="5668" spans="1:18" x14ac:dyDescent="0.25">
      <c r="A5668" s="378"/>
      <c r="B5668" s="381"/>
      <c r="C5668" s="381"/>
      <c r="D5668" s="381"/>
      <c r="E5668" s="381"/>
      <c r="F5668" s="381"/>
      <c r="G5668" s="381"/>
      <c r="H5668" s="381"/>
      <c r="I5668" s="381"/>
      <c r="J5668" s="381"/>
      <c r="K5668" s="381"/>
      <c r="L5668" s="381"/>
      <c r="M5668" s="381"/>
      <c r="N5668" s="381"/>
      <c r="O5668" s="381"/>
      <c r="P5668" s="381"/>
      <c r="Q5668" s="381"/>
      <c r="R5668" s="379"/>
    </row>
    <row r="5669" spans="1:18" x14ac:dyDescent="0.25">
      <c r="A5669" s="378"/>
      <c r="B5669" s="381"/>
      <c r="C5669" s="381"/>
      <c r="D5669" s="381"/>
      <c r="E5669" s="381"/>
      <c r="F5669" s="381"/>
      <c r="G5669" s="381"/>
      <c r="H5669" s="381"/>
      <c r="I5669" s="381"/>
      <c r="J5669" s="381"/>
      <c r="K5669" s="381"/>
      <c r="L5669" s="381"/>
      <c r="M5669" s="381"/>
      <c r="N5669" s="381"/>
      <c r="O5669" s="381"/>
      <c r="P5669" s="381"/>
      <c r="Q5669" s="381"/>
      <c r="R5669" s="379"/>
    </row>
    <row r="5670" spans="1:18" x14ac:dyDescent="0.25">
      <c r="A5670" s="378"/>
      <c r="B5670" s="381"/>
      <c r="C5670" s="381"/>
      <c r="D5670" s="381"/>
      <c r="E5670" s="381"/>
      <c r="F5670" s="381"/>
      <c r="G5670" s="381"/>
      <c r="H5670" s="381"/>
      <c r="I5670" s="381"/>
      <c r="J5670" s="381"/>
      <c r="K5670" s="381"/>
      <c r="L5670" s="381"/>
      <c r="M5670" s="381"/>
      <c r="N5670" s="381"/>
      <c r="O5670" s="381"/>
      <c r="P5670" s="381"/>
      <c r="Q5670" s="381"/>
      <c r="R5670" s="379"/>
    </row>
    <row r="5671" spans="1:18" x14ac:dyDescent="0.25">
      <c r="A5671" s="378"/>
      <c r="B5671" s="381"/>
      <c r="C5671" s="381"/>
      <c r="D5671" s="381"/>
      <c r="E5671" s="381"/>
      <c r="F5671" s="381"/>
      <c r="G5671" s="381"/>
      <c r="H5671" s="381"/>
      <c r="I5671" s="381"/>
      <c r="J5671" s="381"/>
      <c r="K5671" s="381"/>
      <c r="L5671" s="381"/>
      <c r="M5671" s="381"/>
      <c r="N5671" s="381"/>
      <c r="O5671" s="381"/>
      <c r="P5671" s="381"/>
      <c r="Q5671" s="381"/>
      <c r="R5671" s="379"/>
    </row>
    <row r="5672" spans="1:18" x14ac:dyDescent="0.25">
      <c r="A5672" s="378"/>
      <c r="B5672" s="381"/>
      <c r="C5672" s="381"/>
      <c r="D5672" s="381"/>
      <c r="E5672" s="381"/>
      <c r="F5672" s="381"/>
      <c r="G5672" s="381"/>
      <c r="H5672" s="381"/>
      <c r="I5672" s="381"/>
      <c r="J5672" s="381"/>
      <c r="K5672" s="381"/>
      <c r="L5672" s="381"/>
      <c r="M5672" s="381"/>
      <c r="N5672" s="381"/>
      <c r="O5672" s="381"/>
      <c r="P5672" s="381"/>
      <c r="Q5672" s="381"/>
      <c r="R5672" s="379"/>
    </row>
    <row r="5673" spans="1:18" x14ac:dyDescent="0.25">
      <c r="A5673" s="378"/>
      <c r="B5673" s="381"/>
      <c r="C5673" s="381"/>
      <c r="D5673" s="381"/>
      <c r="E5673" s="381"/>
      <c r="F5673" s="381"/>
      <c r="G5673" s="381"/>
      <c r="H5673" s="381"/>
      <c r="I5673" s="381"/>
      <c r="J5673" s="381"/>
      <c r="K5673" s="381"/>
      <c r="L5673" s="381"/>
      <c r="M5673" s="381"/>
      <c r="N5673" s="381"/>
      <c r="O5673" s="381"/>
      <c r="P5673" s="381"/>
      <c r="Q5673" s="381"/>
      <c r="R5673" s="379"/>
    </row>
    <row r="5674" spans="1:18" x14ac:dyDescent="0.25">
      <c r="A5674" s="378"/>
      <c r="B5674" s="381"/>
      <c r="C5674" s="381"/>
      <c r="D5674" s="381"/>
      <c r="E5674" s="381"/>
      <c r="F5674" s="381"/>
      <c r="G5674" s="381"/>
      <c r="H5674" s="381"/>
      <c r="I5674" s="381"/>
      <c r="J5674" s="381"/>
      <c r="K5674" s="381"/>
      <c r="L5674" s="381"/>
      <c r="M5674" s="381"/>
      <c r="N5674" s="381"/>
      <c r="O5674" s="381"/>
      <c r="P5674" s="381"/>
      <c r="Q5674" s="381"/>
      <c r="R5674" s="379"/>
    </row>
    <row r="5675" spans="1:18" x14ac:dyDescent="0.25">
      <c r="A5675" s="378"/>
      <c r="B5675" s="381"/>
      <c r="C5675" s="381"/>
      <c r="D5675" s="381"/>
      <c r="E5675" s="381"/>
      <c r="F5675" s="381"/>
      <c r="G5675" s="381"/>
      <c r="H5675" s="381"/>
      <c r="I5675" s="381"/>
      <c r="J5675" s="381"/>
      <c r="K5675" s="381"/>
      <c r="L5675" s="381"/>
      <c r="M5675" s="381"/>
      <c r="N5675" s="381"/>
      <c r="O5675" s="381"/>
      <c r="P5675" s="381"/>
      <c r="Q5675" s="381"/>
      <c r="R5675" s="379"/>
    </row>
    <row r="5676" spans="1:18" x14ac:dyDescent="0.25">
      <c r="A5676" s="378"/>
      <c r="B5676" s="381"/>
      <c r="C5676" s="381"/>
      <c r="D5676" s="381"/>
      <c r="E5676" s="381"/>
      <c r="F5676" s="381"/>
      <c r="G5676" s="381"/>
      <c r="H5676" s="381"/>
      <c r="I5676" s="381"/>
      <c r="J5676" s="381"/>
      <c r="K5676" s="381"/>
      <c r="L5676" s="381"/>
      <c r="M5676" s="381"/>
      <c r="N5676" s="381"/>
      <c r="O5676" s="381"/>
      <c r="P5676" s="381"/>
      <c r="Q5676" s="381"/>
      <c r="R5676" s="379"/>
    </row>
    <row r="5677" spans="1:18" x14ac:dyDescent="0.25">
      <c r="A5677" s="378"/>
      <c r="B5677" s="381"/>
      <c r="C5677" s="381"/>
      <c r="D5677" s="381"/>
      <c r="E5677" s="381"/>
      <c r="F5677" s="381"/>
      <c r="G5677" s="381"/>
      <c r="H5677" s="381"/>
      <c r="I5677" s="381"/>
      <c r="J5677" s="381"/>
      <c r="K5677" s="381"/>
      <c r="L5677" s="381"/>
      <c r="M5677" s="381"/>
      <c r="N5677" s="381"/>
      <c r="O5677" s="381"/>
      <c r="P5677" s="381"/>
      <c r="Q5677" s="381"/>
      <c r="R5677" s="379"/>
    </row>
    <row r="5678" spans="1:18" x14ac:dyDescent="0.25">
      <c r="A5678" s="378"/>
      <c r="B5678" s="381"/>
      <c r="C5678" s="381"/>
      <c r="D5678" s="381"/>
      <c r="E5678" s="381"/>
      <c r="F5678" s="381"/>
      <c r="G5678" s="381"/>
      <c r="H5678" s="381"/>
      <c r="I5678" s="381"/>
      <c r="J5678" s="381"/>
      <c r="K5678" s="381"/>
      <c r="L5678" s="381"/>
      <c r="M5678" s="381"/>
      <c r="N5678" s="381"/>
      <c r="O5678" s="381"/>
      <c r="P5678" s="381"/>
      <c r="Q5678" s="381"/>
      <c r="R5678" s="379"/>
    </row>
    <row r="5679" spans="1:18" x14ac:dyDescent="0.25">
      <c r="A5679" s="378"/>
      <c r="B5679" s="381"/>
      <c r="C5679" s="381"/>
      <c r="D5679" s="381"/>
      <c r="E5679" s="381"/>
      <c r="F5679" s="381"/>
      <c r="G5679" s="381"/>
      <c r="H5679" s="381"/>
      <c r="I5679" s="381"/>
      <c r="J5679" s="381"/>
      <c r="K5679" s="381"/>
      <c r="L5679" s="381"/>
      <c r="M5679" s="381"/>
      <c r="N5679" s="381"/>
      <c r="O5679" s="381"/>
      <c r="P5679" s="381"/>
      <c r="Q5679" s="381"/>
      <c r="R5679" s="379"/>
    </row>
    <row r="5680" spans="1:18" x14ac:dyDescent="0.25">
      <c r="A5680" s="378"/>
      <c r="B5680" s="381"/>
      <c r="C5680" s="381"/>
      <c r="D5680" s="381"/>
      <c r="E5680" s="381"/>
      <c r="F5680" s="381"/>
      <c r="G5680" s="381"/>
      <c r="H5680" s="381"/>
      <c r="I5680" s="381"/>
      <c r="J5680" s="381"/>
      <c r="K5680" s="381"/>
      <c r="L5680" s="381"/>
      <c r="M5680" s="381"/>
      <c r="N5680" s="381"/>
      <c r="O5680" s="381"/>
      <c r="P5680" s="381"/>
      <c r="Q5680" s="381"/>
      <c r="R5680" s="379"/>
    </row>
    <row r="5681" spans="1:18" x14ac:dyDescent="0.25">
      <c r="A5681" s="378"/>
      <c r="B5681" s="381"/>
      <c r="C5681" s="381"/>
      <c r="D5681" s="381"/>
      <c r="E5681" s="381"/>
      <c r="F5681" s="381"/>
      <c r="G5681" s="381"/>
      <c r="H5681" s="381"/>
      <c r="I5681" s="381"/>
      <c r="J5681" s="381"/>
      <c r="K5681" s="381"/>
      <c r="L5681" s="381"/>
      <c r="M5681" s="381"/>
      <c r="N5681" s="381"/>
      <c r="O5681" s="381"/>
      <c r="P5681" s="381"/>
      <c r="Q5681" s="381"/>
      <c r="R5681" s="379"/>
    </row>
    <row r="5682" spans="1:18" x14ac:dyDescent="0.25">
      <c r="A5682" s="378"/>
      <c r="B5682" s="381"/>
      <c r="C5682" s="381"/>
      <c r="D5682" s="381"/>
      <c r="E5682" s="381"/>
      <c r="F5682" s="381"/>
      <c r="G5682" s="381"/>
      <c r="H5682" s="381"/>
      <c r="I5682" s="381"/>
      <c r="J5682" s="381"/>
      <c r="K5682" s="381"/>
      <c r="L5682" s="381"/>
      <c r="M5682" s="381"/>
      <c r="N5682" s="381"/>
      <c r="O5682" s="381"/>
      <c r="P5682" s="381"/>
      <c r="Q5682" s="381"/>
      <c r="R5682" s="379"/>
    </row>
    <row r="5683" spans="1:18" x14ac:dyDescent="0.25">
      <c r="A5683" s="378"/>
      <c r="B5683" s="381"/>
      <c r="C5683" s="381"/>
      <c r="D5683" s="381"/>
      <c r="E5683" s="381"/>
      <c r="F5683" s="381"/>
      <c r="G5683" s="381"/>
      <c r="H5683" s="381"/>
      <c r="I5683" s="381"/>
      <c r="J5683" s="381"/>
      <c r="K5683" s="381"/>
      <c r="L5683" s="381"/>
      <c r="M5683" s="381"/>
      <c r="N5683" s="381"/>
      <c r="O5683" s="381"/>
      <c r="P5683" s="381"/>
      <c r="Q5683" s="381"/>
      <c r="R5683" s="379"/>
    </row>
    <row r="5684" spans="1:18" x14ac:dyDescent="0.25">
      <c r="A5684" s="378"/>
      <c r="B5684" s="381"/>
      <c r="C5684" s="381"/>
      <c r="D5684" s="381"/>
      <c r="E5684" s="381"/>
      <c r="F5684" s="381"/>
      <c r="G5684" s="381"/>
      <c r="H5684" s="381"/>
      <c r="I5684" s="381"/>
      <c r="J5684" s="381"/>
      <c r="K5684" s="381"/>
      <c r="L5684" s="381"/>
      <c r="M5684" s="381"/>
      <c r="N5684" s="381"/>
      <c r="O5684" s="381"/>
      <c r="P5684" s="381"/>
      <c r="Q5684" s="381"/>
      <c r="R5684" s="379"/>
    </row>
    <row r="5685" spans="1:18" x14ac:dyDescent="0.25">
      <c r="A5685" s="378"/>
      <c r="B5685" s="381"/>
      <c r="C5685" s="381"/>
      <c r="D5685" s="381"/>
      <c r="E5685" s="381"/>
      <c r="F5685" s="381"/>
      <c r="G5685" s="381"/>
      <c r="H5685" s="381"/>
      <c r="I5685" s="381"/>
      <c r="J5685" s="381"/>
      <c r="K5685" s="381"/>
      <c r="L5685" s="381"/>
      <c r="M5685" s="381"/>
      <c r="N5685" s="381"/>
      <c r="O5685" s="381"/>
      <c r="P5685" s="381"/>
      <c r="Q5685" s="381"/>
      <c r="R5685" s="379"/>
    </row>
    <row r="5686" spans="1:18" x14ac:dyDescent="0.25">
      <c r="A5686" s="378"/>
      <c r="B5686" s="381"/>
      <c r="C5686" s="381"/>
      <c r="D5686" s="381"/>
      <c r="E5686" s="381"/>
      <c r="F5686" s="381"/>
      <c r="G5686" s="381"/>
      <c r="H5686" s="381"/>
      <c r="I5686" s="381"/>
      <c r="J5686" s="381"/>
      <c r="K5686" s="381"/>
      <c r="L5686" s="381"/>
      <c r="M5686" s="381"/>
      <c r="N5686" s="381"/>
      <c r="O5686" s="381"/>
      <c r="P5686" s="381"/>
      <c r="Q5686" s="381"/>
      <c r="R5686" s="379"/>
    </row>
    <row r="5687" spans="1:18" x14ac:dyDescent="0.25">
      <c r="A5687" s="378"/>
      <c r="B5687" s="381"/>
      <c r="C5687" s="381"/>
      <c r="D5687" s="381"/>
      <c r="E5687" s="381"/>
      <c r="F5687" s="381"/>
      <c r="G5687" s="381"/>
      <c r="H5687" s="381"/>
      <c r="I5687" s="381"/>
      <c r="J5687" s="381"/>
      <c r="K5687" s="381"/>
      <c r="L5687" s="381"/>
      <c r="M5687" s="381"/>
      <c r="N5687" s="381"/>
      <c r="O5687" s="381"/>
      <c r="P5687" s="381"/>
      <c r="Q5687" s="381"/>
      <c r="R5687" s="379"/>
    </row>
    <row r="5688" spans="1:18" x14ac:dyDescent="0.25">
      <c r="A5688" s="378"/>
      <c r="B5688" s="381"/>
      <c r="C5688" s="381"/>
      <c r="D5688" s="381"/>
      <c r="E5688" s="381"/>
      <c r="F5688" s="381"/>
      <c r="G5688" s="381"/>
      <c r="H5688" s="381"/>
      <c r="I5688" s="381"/>
      <c r="J5688" s="381"/>
      <c r="K5688" s="381"/>
      <c r="L5688" s="381"/>
      <c r="M5688" s="381"/>
      <c r="N5688" s="381"/>
      <c r="O5688" s="381"/>
      <c r="P5688" s="381"/>
      <c r="Q5688" s="381"/>
      <c r="R5688" s="379"/>
    </row>
    <row r="5689" spans="1:18" x14ac:dyDescent="0.25">
      <c r="A5689" s="378"/>
      <c r="B5689" s="381"/>
      <c r="C5689" s="381"/>
      <c r="D5689" s="381"/>
      <c r="E5689" s="381"/>
      <c r="F5689" s="381"/>
      <c r="G5689" s="381"/>
      <c r="H5689" s="381"/>
      <c r="I5689" s="381"/>
      <c r="J5689" s="381"/>
      <c r="K5689" s="381"/>
      <c r="L5689" s="381"/>
      <c r="M5689" s="381"/>
      <c r="N5689" s="381"/>
      <c r="O5689" s="381"/>
      <c r="P5689" s="381"/>
      <c r="Q5689" s="381"/>
      <c r="R5689" s="379"/>
    </row>
    <row r="5690" spans="1:18" x14ac:dyDescent="0.25">
      <c r="A5690" s="378"/>
      <c r="B5690" s="381"/>
      <c r="C5690" s="381"/>
      <c r="D5690" s="381"/>
      <c r="E5690" s="381"/>
      <c r="F5690" s="381"/>
      <c r="G5690" s="381"/>
      <c r="H5690" s="381"/>
      <c r="I5690" s="381"/>
      <c r="J5690" s="381"/>
      <c r="K5690" s="381"/>
      <c r="L5690" s="381"/>
      <c r="M5690" s="381"/>
      <c r="N5690" s="381"/>
      <c r="O5690" s="381"/>
      <c r="P5690" s="381"/>
      <c r="Q5690" s="381"/>
      <c r="R5690" s="379"/>
    </row>
    <row r="5691" spans="1:18" x14ac:dyDescent="0.25">
      <c r="A5691" s="378"/>
      <c r="B5691" s="381"/>
      <c r="C5691" s="381"/>
      <c r="D5691" s="381"/>
      <c r="E5691" s="381"/>
      <c r="F5691" s="381"/>
      <c r="G5691" s="381"/>
      <c r="H5691" s="381"/>
      <c r="I5691" s="381"/>
      <c r="J5691" s="381"/>
      <c r="K5691" s="381"/>
      <c r="L5691" s="381"/>
      <c r="M5691" s="381"/>
      <c r="N5691" s="381"/>
      <c r="O5691" s="381"/>
      <c r="P5691" s="381"/>
      <c r="Q5691" s="381"/>
      <c r="R5691" s="379"/>
    </row>
    <row r="5692" spans="1:18" x14ac:dyDescent="0.25">
      <c r="A5692" s="378"/>
      <c r="B5692" s="381"/>
      <c r="C5692" s="381"/>
      <c r="D5692" s="381"/>
      <c r="E5692" s="381"/>
      <c r="F5692" s="381"/>
      <c r="G5692" s="381"/>
      <c r="H5692" s="381"/>
      <c r="I5692" s="381"/>
      <c r="J5692" s="381"/>
      <c r="K5692" s="381"/>
      <c r="L5692" s="381"/>
      <c r="M5692" s="381"/>
      <c r="N5692" s="381"/>
      <c r="O5692" s="381"/>
      <c r="P5692" s="381"/>
      <c r="Q5692" s="381"/>
      <c r="R5692" s="379"/>
    </row>
    <row r="5693" spans="1:18" x14ac:dyDescent="0.25">
      <c r="A5693" s="378"/>
      <c r="B5693" s="381"/>
      <c r="C5693" s="381"/>
      <c r="D5693" s="381"/>
      <c r="E5693" s="381"/>
      <c r="F5693" s="381"/>
      <c r="G5693" s="381"/>
      <c r="H5693" s="381"/>
      <c r="I5693" s="381"/>
      <c r="J5693" s="381"/>
      <c r="K5693" s="381"/>
      <c r="L5693" s="381"/>
      <c r="M5693" s="381"/>
      <c r="N5693" s="381"/>
      <c r="O5693" s="381"/>
      <c r="P5693" s="381"/>
      <c r="Q5693" s="381"/>
      <c r="R5693" s="379"/>
    </row>
    <row r="5694" spans="1:18" x14ac:dyDescent="0.25">
      <c r="A5694" s="378"/>
      <c r="B5694" s="381"/>
      <c r="C5694" s="381"/>
      <c r="D5694" s="381"/>
      <c r="E5694" s="381"/>
      <c r="F5694" s="381"/>
      <c r="G5694" s="381"/>
      <c r="H5694" s="381"/>
      <c r="I5694" s="381"/>
      <c r="J5694" s="381"/>
      <c r="K5694" s="381"/>
      <c r="L5694" s="381"/>
      <c r="M5694" s="381"/>
      <c r="N5694" s="381"/>
      <c r="O5694" s="381"/>
      <c r="P5694" s="381"/>
      <c r="Q5694" s="381"/>
      <c r="R5694" s="379"/>
    </row>
    <row r="5695" spans="1:18" x14ac:dyDescent="0.25">
      <c r="A5695" s="378"/>
      <c r="B5695" s="381"/>
      <c r="C5695" s="381"/>
      <c r="D5695" s="381"/>
      <c r="E5695" s="381"/>
      <c r="F5695" s="381"/>
      <c r="G5695" s="381"/>
      <c r="H5695" s="381"/>
      <c r="I5695" s="381"/>
      <c r="J5695" s="381"/>
      <c r="K5695" s="381"/>
      <c r="L5695" s="381"/>
      <c r="M5695" s="381"/>
      <c r="N5695" s="381"/>
      <c r="O5695" s="381"/>
      <c r="P5695" s="381"/>
      <c r="Q5695" s="381"/>
      <c r="R5695" s="379"/>
    </row>
    <row r="5696" spans="1:18" x14ac:dyDescent="0.25">
      <c r="A5696" s="378"/>
      <c r="B5696" s="381"/>
      <c r="C5696" s="381"/>
      <c r="D5696" s="381"/>
      <c r="E5696" s="381"/>
      <c r="F5696" s="381"/>
      <c r="G5696" s="381"/>
      <c r="H5696" s="381"/>
      <c r="I5696" s="381"/>
      <c r="J5696" s="381"/>
      <c r="K5696" s="381"/>
      <c r="L5696" s="381"/>
      <c r="M5696" s="381"/>
      <c r="N5696" s="381"/>
      <c r="O5696" s="381"/>
      <c r="P5696" s="381"/>
      <c r="Q5696" s="381"/>
      <c r="R5696" s="379"/>
    </row>
    <row r="5697" spans="1:18" x14ac:dyDescent="0.25">
      <c r="A5697" s="378"/>
      <c r="B5697" s="381"/>
      <c r="C5697" s="381"/>
      <c r="D5697" s="381"/>
      <c r="E5697" s="381"/>
      <c r="F5697" s="381"/>
      <c r="G5697" s="381"/>
      <c r="H5697" s="381"/>
      <c r="I5697" s="381"/>
      <c r="J5697" s="381"/>
      <c r="K5697" s="381"/>
      <c r="L5697" s="381"/>
      <c r="M5697" s="381"/>
      <c r="N5697" s="381"/>
      <c r="O5697" s="381"/>
      <c r="P5697" s="381"/>
      <c r="Q5697" s="381"/>
      <c r="R5697" s="379"/>
    </row>
    <row r="5698" spans="1:18" x14ac:dyDescent="0.25">
      <c r="A5698" s="378"/>
      <c r="B5698" s="381"/>
      <c r="C5698" s="381"/>
      <c r="D5698" s="381"/>
      <c r="E5698" s="381"/>
      <c r="F5698" s="381"/>
      <c r="G5698" s="381"/>
      <c r="H5698" s="381"/>
      <c r="I5698" s="381"/>
      <c r="J5698" s="381"/>
      <c r="K5698" s="381"/>
      <c r="L5698" s="381"/>
      <c r="M5698" s="381"/>
      <c r="N5698" s="381"/>
      <c r="O5698" s="381"/>
      <c r="P5698" s="381"/>
      <c r="Q5698" s="381"/>
      <c r="R5698" s="379"/>
    </row>
    <row r="5699" spans="1:18" x14ac:dyDescent="0.25">
      <c r="A5699" s="378"/>
      <c r="B5699" s="381"/>
      <c r="C5699" s="381"/>
      <c r="D5699" s="381"/>
      <c r="E5699" s="381"/>
      <c r="F5699" s="381"/>
      <c r="G5699" s="381"/>
      <c r="H5699" s="381"/>
      <c r="I5699" s="381"/>
      <c r="J5699" s="381"/>
      <c r="K5699" s="381"/>
      <c r="L5699" s="381"/>
      <c r="M5699" s="381"/>
      <c r="N5699" s="381"/>
      <c r="O5699" s="381"/>
      <c r="P5699" s="381"/>
      <c r="Q5699" s="381"/>
      <c r="R5699" s="379"/>
    </row>
    <row r="5700" spans="1:18" x14ac:dyDescent="0.25">
      <c r="A5700" s="378"/>
      <c r="B5700" s="381"/>
      <c r="C5700" s="381"/>
      <c r="D5700" s="381"/>
      <c r="E5700" s="381"/>
      <c r="F5700" s="381"/>
      <c r="G5700" s="381"/>
      <c r="H5700" s="381"/>
      <c r="I5700" s="381"/>
      <c r="J5700" s="381"/>
      <c r="K5700" s="381"/>
      <c r="L5700" s="381"/>
      <c r="M5700" s="381"/>
      <c r="N5700" s="381"/>
      <c r="O5700" s="381"/>
      <c r="P5700" s="381"/>
      <c r="Q5700" s="381"/>
      <c r="R5700" s="379"/>
    </row>
    <row r="5701" spans="1:18" x14ac:dyDescent="0.25">
      <c r="A5701" s="378"/>
      <c r="B5701" s="381"/>
      <c r="C5701" s="381"/>
      <c r="D5701" s="381"/>
      <c r="E5701" s="381"/>
      <c r="F5701" s="381"/>
      <c r="G5701" s="381"/>
      <c r="H5701" s="381"/>
      <c r="I5701" s="381"/>
      <c r="J5701" s="381"/>
      <c r="K5701" s="381"/>
      <c r="L5701" s="381"/>
      <c r="M5701" s="381"/>
      <c r="N5701" s="381"/>
      <c r="O5701" s="381"/>
      <c r="P5701" s="381"/>
      <c r="Q5701" s="381"/>
      <c r="R5701" s="379"/>
    </row>
    <row r="5702" spans="1:18" x14ac:dyDescent="0.25">
      <c r="A5702" s="378"/>
      <c r="B5702" s="381"/>
      <c r="C5702" s="381"/>
      <c r="D5702" s="381"/>
      <c r="E5702" s="381"/>
      <c r="F5702" s="381"/>
      <c r="G5702" s="381"/>
      <c r="H5702" s="381"/>
      <c r="I5702" s="381"/>
      <c r="J5702" s="381"/>
      <c r="K5702" s="381"/>
      <c r="L5702" s="381"/>
      <c r="M5702" s="381"/>
      <c r="N5702" s="381"/>
      <c r="O5702" s="381"/>
      <c r="P5702" s="381"/>
      <c r="Q5702" s="381"/>
      <c r="R5702" s="379"/>
    </row>
    <row r="5703" spans="1:18" x14ac:dyDescent="0.25">
      <c r="A5703" s="378"/>
      <c r="B5703" s="381"/>
      <c r="C5703" s="381"/>
      <c r="D5703" s="381"/>
      <c r="E5703" s="381"/>
      <c r="F5703" s="381"/>
      <c r="G5703" s="381"/>
      <c r="H5703" s="381"/>
      <c r="I5703" s="381"/>
      <c r="J5703" s="381"/>
      <c r="K5703" s="381"/>
      <c r="L5703" s="381"/>
      <c r="M5703" s="381"/>
      <c r="N5703" s="381"/>
      <c r="O5703" s="381"/>
      <c r="P5703" s="381"/>
      <c r="Q5703" s="381"/>
      <c r="R5703" s="379"/>
    </row>
    <row r="5704" spans="1:18" x14ac:dyDescent="0.25">
      <c r="A5704" s="378"/>
      <c r="B5704" s="381"/>
      <c r="C5704" s="381"/>
      <c r="D5704" s="381"/>
      <c r="E5704" s="381"/>
      <c r="F5704" s="381"/>
      <c r="G5704" s="381"/>
      <c r="H5704" s="381"/>
      <c r="I5704" s="381"/>
      <c r="J5704" s="381"/>
      <c r="K5704" s="381"/>
      <c r="L5704" s="381"/>
      <c r="M5704" s="381"/>
      <c r="N5704" s="381"/>
      <c r="O5704" s="381"/>
      <c r="P5704" s="381"/>
      <c r="Q5704" s="381"/>
      <c r="R5704" s="379"/>
    </row>
    <row r="5705" spans="1:18" x14ac:dyDescent="0.25">
      <c r="A5705" s="378"/>
      <c r="B5705" s="381"/>
      <c r="C5705" s="381"/>
      <c r="D5705" s="381"/>
      <c r="E5705" s="381"/>
      <c r="F5705" s="381"/>
      <c r="G5705" s="381"/>
      <c r="H5705" s="381"/>
      <c r="I5705" s="381"/>
      <c r="J5705" s="381"/>
      <c r="K5705" s="381"/>
      <c r="L5705" s="381"/>
      <c r="M5705" s="381"/>
      <c r="N5705" s="381"/>
      <c r="O5705" s="381"/>
      <c r="P5705" s="381"/>
      <c r="Q5705" s="381"/>
      <c r="R5705" s="379"/>
    </row>
    <row r="5706" spans="1:18" x14ac:dyDescent="0.25">
      <c r="A5706" s="378"/>
      <c r="B5706" s="381"/>
      <c r="C5706" s="381"/>
      <c r="D5706" s="381"/>
      <c r="E5706" s="381"/>
      <c r="F5706" s="381"/>
      <c r="G5706" s="381"/>
      <c r="H5706" s="381"/>
      <c r="I5706" s="381"/>
      <c r="J5706" s="381"/>
      <c r="K5706" s="381"/>
      <c r="L5706" s="381"/>
      <c r="M5706" s="381"/>
      <c r="N5706" s="381"/>
      <c r="O5706" s="381"/>
      <c r="P5706" s="381"/>
      <c r="Q5706" s="381"/>
      <c r="R5706" s="379"/>
    </row>
    <row r="5707" spans="1:18" x14ac:dyDescent="0.25">
      <c r="A5707" s="378"/>
      <c r="B5707" s="381"/>
      <c r="C5707" s="381"/>
      <c r="D5707" s="381"/>
      <c r="E5707" s="381"/>
      <c r="F5707" s="381"/>
      <c r="G5707" s="381"/>
      <c r="H5707" s="381"/>
      <c r="I5707" s="381"/>
      <c r="J5707" s="381"/>
      <c r="K5707" s="381"/>
      <c r="L5707" s="381"/>
      <c r="M5707" s="381"/>
      <c r="N5707" s="381"/>
      <c r="O5707" s="381"/>
      <c r="P5707" s="381"/>
      <c r="Q5707" s="381"/>
      <c r="R5707" s="379"/>
    </row>
    <row r="5708" spans="1:18" x14ac:dyDescent="0.25">
      <c r="A5708" s="378"/>
      <c r="B5708" s="381"/>
      <c r="C5708" s="381"/>
      <c r="D5708" s="381"/>
      <c r="E5708" s="381"/>
      <c r="F5708" s="381"/>
      <c r="G5708" s="381"/>
      <c r="H5708" s="381"/>
      <c r="I5708" s="381"/>
      <c r="J5708" s="381"/>
      <c r="K5708" s="381"/>
      <c r="L5708" s="381"/>
      <c r="M5708" s="381"/>
      <c r="N5708" s="381"/>
      <c r="O5708" s="381"/>
      <c r="P5708" s="381"/>
      <c r="Q5708" s="381"/>
      <c r="R5708" s="379"/>
    </row>
    <row r="5709" spans="1:18" x14ac:dyDescent="0.25">
      <c r="A5709" s="378"/>
      <c r="B5709" s="381"/>
      <c r="C5709" s="381"/>
      <c r="D5709" s="381"/>
      <c r="E5709" s="381"/>
      <c r="F5709" s="381"/>
      <c r="G5709" s="381"/>
      <c r="H5709" s="381"/>
      <c r="I5709" s="381"/>
      <c r="J5709" s="381"/>
      <c r="K5709" s="381"/>
      <c r="L5709" s="381"/>
      <c r="M5709" s="381"/>
      <c r="N5709" s="381"/>
      <c r="O5709" s="381"/>
      <c r="P5709" s="381"/>
      <c r="Q5709" s="381"/>
      <c r="R5709" s="379"/>
    </row>
    <row r="5710" spans="1:18" x14ac:dyDescent="0.25">
      <c r="A5710" s="378"/>
      <c r="B5710" s="381"/>
      <c r="C5710" s="381"/>
      <c r="D5710" s="381"/>
      <c r="E5710" s="381"/>
      <c r="F5710" s="381"/>
      <c r="G5710" s="381"/>
      <c r="H5710" s="381"/>
      <c r="I5710" s="381"/>
      <c r="J5710" s="381"/>
      <c r="K5710" s="381"/>
      <c r="L5710" s="381"/>
      <c r="M5710" s="381"/>
      <c r="N5710" s="381"/>
      <c r="O5710" s="381"/>
      <c r="P5710" s="381"/>
      <c r="Q5710" s="381"/>
      <c r="R5710" s="379"/>
    </row>
    <row r="5711" spans="1:18" x14ac:dyDescent="0.25">
      <c r="A5711" s="378"/>
      <c r="B5711" s="381"/>
      <c r="C5711" s="381"/>
      <c r="D5711" s="381"/>
      <c r="E5711" s="381"/>
      <c r="F5711" s="381"/>
      <c r="G5711" s="381"/>
      <c r="H5711" s="381"/>
      <c r="I5711" s="381"/>
      <c r="J5711" s="381"/>
      <c r="K5711" s="381"/>
      <c r="L5711" s="381"/>
      <c r="M5711" s="381"/>
      <c r="N5711" s="381"/>
      <c r="O5711" s="381"/>
      <c r="P5711" s="381"/>
      <c r="Q5711" s="381"/>
      <c r="R5711" s="379"/>
    </row>
    <row r="5712" spans="1:18" x14ac:dyDescent="0.25">
      <c r="A5712" s="378"/>
      <c r="B5712" s="381"/>
      <c r="C5712" s="381"/>
      <c r="D5712" s="381"/>
      <c r="E5712" s="381"/>
      <c r="F5712" s="381"/>
      <c r="G5712" s="381"/>
      <c r="H5712" s="381"/>
      <c r="I5712" s="381"/>
      <c r="J5712" s="381"/>
      <c r="K5712" s="381"/>
      <c r="L5712" s="381"/>
      <c r="M5712" s="381"/>
      <c r="N5712" s="381"/>
      <c r="O5712" s="381"/>
      <c r="P5712" s="381"/>
      <c r="Q5712" s="381"/>
      <c r="R5712" s="379"/>
    </row>
    <row r="5713" spans="1:18" x14ac:dyDescent="0.25">
      <c r="A5713" s="378"/>
      <c r="B5713" s="381"/>
      <c r="C5713" s="381"/>
      <c r="D5713" s="381"/>
      <c r="E5713" s="381"/>
      <c r="F5713" s="381"/>
      <c r="G5713" s="381"/>
      <c r="H5713" s="381"/>
      <c r="I5713" s="381"/>
      <c r="J5713" s="381"/>
      <c r="K5713" s="381"/>
      <c r="L5713" s="381"/>
      <c r="M5713" s="381"/>
      <c r="N5713" s="381"/>
      <c r="O5713" s="381"/>
      <c r="P5713" s="381"/>
      <c r="Q5713" s="381"/>
      <c r="R5713" s="379"/>
    </row>
    <row r="5714" spans="1:18" x14ac:dyDescent="0.25">
      <c r="A5714" s="378"/>
      <c r="B5714" s="381"/>
      <c r="C5714" s="381"/>
      <c r="D5714" s="381"/>
      <c r="E5714" s="381"/>
      <c r="F5714" s="381"/>
      <c r="G5714" s="381"/>
      <c r="H5714" s="381"/>
      <c r="I5714" s="381"/>
      <c r="J5714" s="381"/>
      <c r="K5714" s="381"/>
      <c r="L5714" s="381"/>
      <c r="M5714" s="381"/>
      <c r="N5714" s="381"/>
      <c r="O5714" s="381"/>
      <c r="P5714" s="381"/>
      <c r="Q5714" s="381"/>
      <c r="R5714" s="379"/>
    </row>
    <row r="5715" spans="1:18" x14ac:dyDescent="0.25">
      <c r="A5715" s="378"/>
      <c r="B5715" s="381"/>
      <c r="C5715" s="381"/>
      <c r="D5715" s="381"/>
      <c r="E5715" s="381"/>
      <c r="F5715" s="381"/>
      <c r="G5715" s="381"/>
      <c r="H5715" s="381"/>
      <c r="I5715" s="381"/>
      <c r="J5715" s="381"/>
      <c r="K5715" s="381"/>
      <c r="L5715" s="381"/>
      <c r="M5715" s="381"/>
      <c r="N5715" s="381"/>
      <c r="O5715" s="381"/>
      <c r="P5715" s="381"/>
      <c r="Q5715" s="381"/>
      <c r="R5715" s="379"/>
    </row>
    <row r="5716" spans="1:18" x14ac:dyDescent="0.25">
      <c r="A5716" s="378"/>
      <c r="B5716" s="381"/>
      <c r="C5716" s="381"/>
      <c r="D5716" s="381"/>
      <c r="E5716" s="381"/>
      <c r="F5716" s="381"/>
      <c r="G5716" s="381"/>
      <c r="H5716" s="381"/>
      <c r="I5716" s="381"/>
      <c r="J5716" s="381"/>
      <c r="K5716" s="381"/>
      <c r="L5716" s="381"/>
      <c r="M5716" s="381"/>
      <c r="N5716" s="381"/>
      <c r="O5716" s="381"/>
      <c r="P5716" s="381"/>
      <c r="Q5716" s="381"/>
      <c r="R5716" s="379"/>
    </row>
    <row r="5717" spans="1:18" x14ac:dyDescent="0.25">
      <c r="A5717" s="378"/>
      <c r="B5717" s="381"/>
      <c r="C5717" s="381"/>
      <c r="D5717" s="381"/>
      <c r="E5717" s="381"/>
      <c r="F5717" s="381"/>
      <c r="G5717" s="381"/>
      <c r="H5717" s="381"/>
      <c r="I5717" s="381"/>
      <c r="J5717" s="381"/>
      <c r="K5717" s="381"/>
      <c r="L5717" s="381"/>
      <c r="M5717" s="381"/>
      <c r="N5717" s="381"/>
      <c r="O5717" s="381"/>
      <c r="P5717" s="381"/>
      <c r="Q5717" s="381"/>
      <c r="R5717" s="379"/>
    </row>
    <row r="5718" spans="1:18" x14ac:dyDescent="0.25">
      <c r="A5718" s="378"/>
      <c r="B5718" s="381"/>
      <c r="C5718" s="381"/>
      <c r="D5718" s="381"/>
      <c r="E5718" s="381"/>
      <c r="F5718" s="381"/>
      <c r="G5718" s="381"/>
      <c r="H5718" s="381"/>
      <c r="I5718" s="381"/>
      <c r="J5718" s="381"/>
      <c r="K5718" s="381"/>
      <c r="L5718" s="381"/>
      <c r="M5718" s="381"/>
      <c r="N5718" s="381"/>
      <c r="O5718" s="381"/>
      <c r="P5718" s="381"/>
      <c r="Q5718" s="381"/>
      <c r="R5718" s="379"/>
    </row>
    <row r="5719" spans="1:18" x14ac:dyDescent="0.25">
      <c r="A5719" s="378"/>
      <c r="B5719" s="381"/>
      <c r="C5719" s="381"/>
      <c r="D5719" s="381"/>
      <c r="E5719" s="381"/>
      <c r="F5719" s="381"/>
      <c r="G5719" s="381"/>
      <c r="H5719" s="381"/>
      <c r="I5719" s="381"/>
      <c r="J5719" s="381"/>
      <c r="K5719" s="381"/>
      <c r="L5719" s="381"/>
      <c r="M5719" s="381"/>
      <c r="N5719" s="381"/>
      <c r="O5719" s="381"/>
      <c r="P5719" s="381"/>
      <c r="Q5719" s="381"/>
      <c r="R5719" s="379"/>
    </row>
    <row r="5720" spans="1:18" x14ac:dyDescent="0.25">
      <c r="A5720" s="378"/>
      <c r="B5720" s="381"/>
      <c r="C5720" s="381"/>
      <c r="D5720" s="381"/>
      <c r="E5720" s="381"/>
      <c r="F5720" s="381"/>
      <c r="G5720" s="381"/>
      <c r="H5720" s="381"/>
      <c r="I5720" s="381"/>
      <c r="J5720" s="381"/>
      <c r="K5720" s="381"/>
      <c r="L5720" s="381"/>
      <c r="M5720" s="381"/>
      <c r="N5720" s="381"/>
      <c r="O5720" s="381"/>
      <c r="P5720" s="381"/>
      <c r="Q5720" s="381"/>
      <c r="R5720" s="379"/>
    </row>
    <row r="5721" spans="1:18" x14ac:dyDescent="0.25">
      <c r="A5721" s="378"/>
      <c r="B5721" s="381"/>
      <c r="C5721" s="381"/>
      <c r="D5721" s="381"/>
      <c r="E5721" s="381"/>
      <c r="F5721" s="381"/>
      <c r="G5721" s="381"/>
      <c r="H5721" s="381"/>
      <c r="I5721" s="381"/>
      <c r="J5721" s="381"/>
      <c r="K5721" s="381"/>
      <c r="L5721" s="381"/>
      <c r="M5721" s="381"/>
      <c r="N5721" s="381"/>
      <c r="O5721" s="381"/>
      <c r="P5721" s="381"/>
      <c r="Q5721" s="381"/>
      <c r="R5721" s="379"/>
    </row>
    <row r="5722" spans="1:18" x14ac:dyDescent="0.25">
      <c r="A5722" s="378"/>
      <c r="B5722" s="381"/>
      <c r="C5722" s="381"/>
      <c r="D5722" s="381"/>
      <c r="E5722" s="381"/>
      <c r="F5722" s="381"/>
      <c r="G5722" s="381"/>
      <c r="H5722" s="381"/>
      <c r="I5722" s="381"/>
      <c r="J5722" s="381"/>
      <c r="K5722" s="381"/>
      <c r="L5722" s="381"/>
      <c r="M5722" s="381"/>
      <c r="N5722" s="381"/>
      <c r="O5722" s="381"/>
      <c r="P5722" s="381"/>
      <c r="Q5722" s="381"/>
      <c r="R5722" s="379"/>
    </row>
    <row r="5723" spans="1:18" x14ac:dyDescent="0.25">
      <c r="A5723" s="378"/>
      <c r="B5723" s="381"/>
      <c r="C5723" s="381"/>
      <c r="D5723" s="381"/>
      <c r="E5723" s="381"/>
      <c r="F5723" s="381"/>
      <c r="G5723" s="381"/>
      <c r="H5723" s="381"/>
      <c r="I5723" s="381"/>
      <c r="J5723" s="381"/>
      <c r="K5723" s="381"/>
      <c r="L5723" s="381"/>
      <c r="M5723" s="381"/>
      <c r="N5723" s="381"/>
      <c r="O5723" s="381"/>
      <c r="P5723" s="381"/>
      <c r="Q5723" s="381"/>
      <c r="R5723" s="379"/>
    </row>
    <row r="5724" spans="1:18" x14ac:dyDescent="0.25">
      <c r="A5724" s="378"/>
      <c r="B5724" s="381"/>
      <c r="C5724" s="381"/>
      <c r="D5724" s="381"/>
      <c r="E5724" s="381"/>
      <c r="F5724" s="381"/>
      <c r="G5724" s="381"/>
      <c r="H5724" s="381"/>
      <c r="I5724" s="381"/>
      <c r="J5724" s="381"/>
      <c r="K5724" s="381"/>
      <c r="L5724" s="381"/>
      <c r="M5724" s="381"/>
      <c r="N5724" s="381"/>
      <c r="O5724" s="381"/>
      <c r="P5724" s="381"/>
      <c r="Q5724" s="381"/>
      <c r="R5724" s="379"/>
    </row>
    <row r="5725" spans="1:18" x14ac:dyDescent="0.25">
      <c r="A5725" s="378"/>
      <c r="B5725" s="381"/>
      <c r="C5725" s="381"/>
      <c r="D5725" s="381"/>
      <c r="E5725" s="381"/>
      <c r="F5725" s="381"/>
      <c r="G5725" s="381"/>
      <c r="H5725" s="381"/>
      <c r="I5725" s="381"/>
      <c r="J5725" s="381"/>
      <c r="K5725" s="381"/>
      <c r="L5725" s="381"/>
      <c r="M5725" s="381"/>
      <c r="N5725" s="381"/>
      <c r="O5725" s="381"/>
      <c r="P5725" s="381"/>
      <c r="Q5725" s="381"/>
      <c r="R5725" s="379"/>
    </row>
    <row r="5726" spans="1:18" x14ac:dyDescent="0.25">
      <c r="A5726" s="378"/>
      <c r="B5726" s="381"/>
      <c r="C5726" s="381"/>
      <c r="D5726" s="381"/>
      <c r="E5726" s="381"/>
      <c r="F5726" s="381"/>
      <c r="G5726" s="381"/>
      <c r="H5726" s="381"/>
      <c r="I5726" s="381"/>
      <c r="J5726" s="381"/>
      <c r="K5726" s="381"/>
      <c r="L5726" s="381"/>
      <c r="M5726" s="381"/>
      <c r="N5726" s="381"/>
      <c r="O5726" s="381"/>
      <c r="P5726" s="381"/>
      <c r="Q5726" s="381"/>
      <c r="R5726" s="379"/>
    </row>
    <row r="5727" spans="1:18" x14ac:dyDescent="0.25">
      <c r="A5727" s="378"/>
      <c r="B5727" s="381"/>
      <c r="C5727" s="381"/>
      <c r="D5727" s="381"/>
      <c r="E5727" s="381"/>
      <c r="F5727" s="381"/>
      <c r="G5727" s="381"/>
      <c r="H5727" s="381"/>
      <c r="I5727" s="381"/>
      <c r="J5727" s="381"/>
      <c r="K5727" s="381"/>
      <c r="L5727" s="381"/>
      <c r="M5727" s="381"/>
      <c r="N5727" s="381"/>
      <c r="O5727" s="381"/>
      <c r="P5727" s="381"/>
      <c r="Q5727" s="381"/>
      <c r="R5727" s="379"/>
    </row>
    <row r="5728" spans="1:18" x14ac:dyDescent="0.25">
      <c r="A5728" s="378"/>
      <c r="B5728" s="381"/>
      <c r="C5728" s="381"/>
      <c r="D5728" s="381"/>
      <c r="E5728" s="381"/>
      <c r="F5728" s="381"/>
      <c r="G5728" s="381"/>
      <c r="H5728" s="381"/>
      <c r="I5728" s="381"/>
      <c r="J5728" s="381"/>
      <c r="K5728" s="381"/>
      <c r="L5728" s="381"/>
      <c r="M5728" s="381"/>
      <c r="N5728" s="381"/>
      <c r="O5728" s="381"/>
      <c r="P5728" s="381"/>
      <c r="Q5728" s="381"/>
      <c r="R5728" s="379"/>
    </row>
    <row r="5729" spans="1:18" x14ac:dyDescent="0.25">
      <c r="A5729" s="378"/>
      <c r="B5729" s="381"/>
      <c r="C5729" s="381"/>
      <c r="D5729" s="381"/>
      <c r="E5729" s="381"/>
      <c r="F5729" s="381"/>
      <c r="G5729" s="381"/>
      <c r="H5729" s="381"/>
      <c r="I5729" s="381"/>
      <c r="J5729" s="381"/>
      <c r="K5729" s="381"/>
      <c r="L5729" s="381"/>
      <c r="M5729" s="381"/>
      <c r="N5729" s="381"/>
      <c r="O5729" s="381"/>
      <c r="P5729" s="381"/>
      <c r="Q5729" s="381"/>
      <c r="R5729" s="379"/>
    </row>
    <row r="5730" spans="1:18" x14ac:dyDescent="0.25">
      <c r="A5730" s="378"/>
      <c r="B5730" s="381"/>
      <c r="C5730" s="381"/>
      <c r="D5730" s="381"/>
      <c r="E5730" s="381"/>
      <c r="F5730" s="381"/>
      <c r="G5730" s="381"/>
      <c r="H5730" s="381"/>
      <c r="I5730" s="381"/>
      <c r="J5730" s="381"/>
      <c r="K5730" s="381"/>
      <c r="L5730" s="381"/>
      <c r="M5730" s="381"/>
      <c r="N5730" s="381"/>
      <c r="O5730" s="381"/>
      <c r="P5730" s="381"/>
      <c r="Q5730" s="381"/>
      <c r="R5730" s="379"/>
    </row>
    <row r="5731" spans="1:18" x14ac:dyDescent="0.25">
      <c r="A5731" s="378"/>
      <c r="B5731" s="381"/>
      <c r="C5731" s="381"/>
      <c r="D5731" s="381"/>
      <c r="E5731" s="381"/>
      <c r="F5731" s="381"/>
      <c r="G5731" s="381"/>
      <c r="H5731" s="381"/>
      <c r="I5731" s="381"/>
      <c r="J5731" s="381"/>
      <c r="K5731" s="381"/>
      <c r="L5731" s="381"/>
      <c r="M5731" s="381"/>
      <c r="N5731" s="381"/>
      <c r="O5731" s="381"/>
      <c r="P5731" s="381"/>
      <c r="Q5731" s="381"/>
      <c r="R5731" s="379"/>
    </row>
    <row r="5732" spans="1:18" x14ac:dyDescent="0.25">
      <c r="A5732" s="378"/>
      <c r="B5732" s="381"/>
      <c r="C5732" s="381"/>
      <c r="D5732" s="381"/>
      <c r="E5732" s="381"/>
      <c r="F5732" s="381"/>
      <c r="G5732" s="381"/>
      <c r="H5732" s="381"/>
      <c r="I5732" s="381"/>
      <c r="J5732" s="381"/>
      <c r="K5732" s="381"/>
      <c r="L5732" s="381"/>
      <c r="M5732" s="381"/>
      <c r="N5732" s="381"/>
      <c r="O5732" s="381"/>
      <c r="P5732" s="381"/>
      <c r="Q5732" s="381"/>
      <c r="R5732" s="379"/>
    </row>
    <row r="5733" spans="1:18" x14ac:dyDescent="0.25">
      <c r="A5733" s="378"/>
      <c r="B5733" s="381"/>
      <c r="C5733" s="381"/>
      <c r="D5733" s="381"/>
      <c r="E5733" s="381"/>
      <c r="F5733" s="381"/>
      <c r="G5733" s="381"/>
      <c r="H5733" s="381"/>
      <c r="I5733" s="381"/>
      <c r="J5733" s="381"/>
      <c r="K5733" s="381"/>
      <c r="L5733" s="381"/>
      <c r="M5733" s="381"/>
      <c r="N5733" s="381"/>
      <c r="O5733" s="381"/>
      <c r="P5733" s="381"/>
      <c r="Q5733" s="381"/>
      <c r="R5733" s="379"/>
    </row>
    <row r="5734" spans="1:18" x14ac:dyDescent="0.25">
      <c r="A5734" s="378"/>
      <c r="B5734" s="381"/>
      <c r="C5734" s="381"/>
      <c r="D5734" s="381"/>
      <c r="E5734" s="381"/>
      <c r="F5734" s="381"/>
      <c r="G5734" s="381"/>
      <c r="H5734" s="381"/>
      <c r="I5734" s="381"/>
      <c r="J5734" s="381"/>
      <c r="K5734" s="381"/>
      <c r="L5734" s="381"/>
      <c r="M5734" s="381"/>
      <c r="N5734" s="381"/>
      <c r="O5734" s="381"/>
      <c r="P5734" s="381"/>
      <c r="Q5734" s="381"/>
      <c r="R5734" s="379"/>
    </row>
    <row r="5735" spans="1:18" x14ac:dyDescent="0.25">
      <c r="A5735" s="378"/>
      <c r="B5735" s="381"/>
      <c r="C5735" s="381"/>
      <c r="D5735" s="381"/>
      <c r="E5735" s="381"/>
      <c r="F5735" s="381"/>
      <c r="G5735" s="381"/>
      <c r="H5735" s="381"/>
      <c r="I5735" s="381"/>
      <c r="J5735" s="381"/>
      <c r="K5735" s="381"/>
      <c r="L5735" s="381"/>
      <c r="M5735" s="381"/>
      <c r="N5735" s="381"/>
      <c r="O5735" s="381"/>
      <c r="P5735" s="381"/>
      <c r="Q5735" s="381"/>
      <c r="R5735" s="379"/>
    </row>
    <row r="5736" spans="1:18" x14ac:dyDescent="0.25">
      <c r="A5736" s="378"/>
      <c r="B5736" s="381"/>
      <c r="C5736" s="381"/>
      <c r="D5736" s="381"/>
      <c r="E5736" s="381"/>
      <c r="F5736" s="381"/>
      <c r="G5736" s="381"/>
      <c r="H5736" s="381"/>
      <c r="I5736" s="381"/>
      <c r="J5736" s="381"/>
      <c r="K5736" s="381"/>
      <c r="L5736" s="381"/>
      <c r="M5736" s="381"/>
      <c r="N5736" s="381"/>
      <c r="O5736" s="381"/>
      <c r="P5736" s="381"/>
      <c r="Q5736" s="381"/>
      <c r="R5736" s="379"/>
    </row>
    <row r="5737" spans="1:18" x14ac:dyDescent="0.25">
      <c r="A5737" s="378"/>
      <c r="B5737" s="381"/>
      <c r="C5737" s="381"/>
      <c r="D5737" s="381"/>
      <c r="E5737" s="381"/>
      <c r="F5737" s="381"/>
      <c r="G5737" s="381"/>
      <c r="H5737" s="381"/>
      <c r="I5737" s="381"/>
      <c r="J5737" s="381"/>
      <c r="K5737" s="381"/>
      <c r="L5737" s="381"/>
      <c r="M5737" s="381"/>
      <c r="N5737" s="381"/>
      <c r="O5737" s="381"/>
      <c r="P5737" s="381"/>
      <c r="Q5737" s="381"/>
      <c r="R5737" s="379"/>
    </row>
    <row r="5738" spans="1:18" x14ac:dyDescent="0.25">
      <c r="A5738" s="378"/>
      <c r="B5738" s="381"/>
      <c r="C5738" s="381"/>
      <c r="D5738" s="381"/>
      <c r="E5738" s="381"/>
      <c r="F5738" s="381"/>
      <c r="G5738" s="381"/>
      <c r="H5738" s="381"/>
      <c r="I5738" s="381"/>
      <c r="J5738" s="381"/>
      <c r="K5738" s="381"/>
      <c r="L5738" s="381"/>
      <c r="M5738" s="381"/>
      <c r="N5738" s="381"/>
      <c r="O5738" s="381"/>
      <c r="P5738" s="381"/>
      <c r="Q5738" s="381"/>
      <c r="R5738" s="379"/>
    </row>
    <row r="5739" spans="1:18" x14ac:dyDescent="0.25">
      <c r="A5739" s="378"/>
      <c r="B5739" s="381"/>
      <c r="C5739" s="381"/>
      <c r="D5739" s="381"/>
      <c r="E5739" s="381"/>
      <c r="F5739" s="381"/>
      <c r="G5739" s="381"/>
      <c r="H5739" s="381"/>
      <c r="I5739" s="381"/>
      <c r="J5739" s="381"/>
      <c r="K5739" s="381"/>
      <c r="L5739" s="381"/>
      <c r="M5739" s="381"/>
      <c r="N5739" s="381"/>
      <c r="O5739" s="381"/>
      <c r="P5739" s="381"/>
      <c r="Q5739" s="381"/>
      <c r="R5739" s="379"/>
    </row>
    <row r="5740" spans="1:18" x14ac:dyDescent="0.25">
      <c r="A5740" s="378"/>
      <c r="B5740" s="381"/>
      <c r="C5740" s="381"/>
      <c r="D5740" s="381"/>
      <c r="E5740" s="381"/>
      <c r="F5740" s="381"/>
      <c r="G5740" s="381"/>
      <c r="H5740" s="381"/>
      <c r="I5740" s="381"/>
      <c r="J5740" s="381"/>
      <c r="K5740" s="381"/>
      <c r="L5740" s="381"/>
      <c r="M5740" s="381"/>
      <c r="N5740" s="381"/>
      <c r="O5740" s="381"/>
      <c r="P5740" s="381"/>
      <c r="Q5740" s="381"/>
      <c r="R5740" s="379"/>
    </row>
    <row r="5741" spans="1:18" x14ac:dyDescent="0.25">
      <c r="A5741" s="378"/>
      <c r="B5741" s="381"/>
      <c r="C5741" s="381"/>
      <c r="D5741" s="381"/>
      <c r="E5741" s="381"/>
      <c r="F5741" s="381"/>
      <c r="G5741" s="381"/>
      <c r="H5741" s="381"/>
      <c r="I5741" s="381"/>
      <c r="J5741" s="381"/>
      <c r="K5741" s="381"/>
      <c r="L5741" s="381"/>
      <c r="M5741" s="381"/>
      <c r="N5741" s="381"/>
      <c r="O5741" s="381"/>
      <c r="P5741" s="381"/>
      <c r="Q5741" s="381"/>
      <c r="R5741" s="379"/>
    </row>
    <row r="5742" spans="1:18" x14ac:dyDescent="0.25">
      <c r="A5742" s="378"/>
      <c r="B5742" s="381"/>
      <c r="C5742" s="381"/>
      <c r="D5742" s="381"/>
      <c r="E5742" s="381"/>
      <c r="F5742" s="381"/>
      <c r="G5742" s="381"/>
      <c r="H5742" s="381"/>
      <c r="I5742" s="381"/>
      <c r="J5742" s="381"/>
      <c r="K5742" s="381"/>
      <c r="L5742" s="381"/>
      <c r="M5742" s="381"/>
      <c r="N5742" s="381"/>
      <c r="O5742" s="381"/>
      <c r="P5742" s="381"/>
      <c r="Q5742" s="381"/>
      <c r="R5742" s="379"/>
    </row>
    <row r="5743" spans="1:18" x14ac:dyDescent="0.25">
      <c r="A5743" s="378"/>
      <c r="B5743" s="381"/>
      <c r="C5743" s="381"/>
      <c r="D5743" s="381"/>
      <c r="E5743" s="381"/>
      <c r="F5743" s="381"/>
      <c r="G5743" s="381"/>
      <c r="H5743" s="381"/>
      <c r="I5743" s="381"/>
      <c r="J5743" s="381"/>
      <c r="K5743" s="381"/>
      <c r="L5743" s="381"/>
      <c r="M5743" s="381"/>
      <c r="N5743" s="381"/>
      <c r="O5743" s="381"/>
      <c r="P5743" s="381"/>
      <c r="Q5743" s="381"/>
      <c r="R5743" s="379"/>
    </row>
    <row r="5744" spans="1:18" x14ac:dyDescent="0.25">
      <c r="A5744" s="378"/>
      <c r="B5744" s="381"/>
      <c r="C5744" s="381"/>
      <c r="D5744" s="381"/>
      <c r="E5744" s="381"/>
      <c r="F5744" s="381"/>
      <c r="G5744" s="381"/>
      <c r="H5744" s="381"/>
      <c r="I5744" s="381"/>
      <c r="J5744" s="381"/>
      <c r="K5744" s="381"/>
      <c r="L5744" s="381"/>
      <c r="M5744" s="381"/>
      <c r="N5744" s="381"/>
      <c r="O5744" s="381"/>
      <c r="P5744" s="381"/>
      <c r="Q5744" s="381"/>
      <c r="R5744" s="379"/>
    </row>
    <row r="5745" spans="1:18" x14ac:dyDescent="0.25">
      <c r="A5745" s="378"/>
      <c r="B5745" s="381"/>
      <c r="C5745" s="381"/>
      <c r="D5745" s="381"/>
      <c r="E5745" s="381"/>
      <c r="F5745" s="381"/>
      <c r="G5745" s="381"/>
      <c r="H5745" s="381"/>
      <c r="I5745" s="381"/>
      <c r="J5745" s="381"/>
      <c r="K5745" s="381"/>
      <c r="L5745" s="381"/>
      <c r="M5745" s="381"/>
      <c r="N5745" s="381"/>
      <c r="O5745" s="381"/>
      <c r="P5745" s="381"/>
      <c r="Q5745" s="381"/>
      <c r="R5745" s="379"/>
    </row>
    <row r="5746" spans="1:18" x14ac:dyDescent="0.25">
      <c r="A5746" s="378"/>
      <c r="B5746" s="381"/>
      <c r="C5746" s="381"/>
      <c r="D5746" s="381"/>
      <c r="E5746" s="381"/>
      <c r="F5746" s="381"/>
      <c r="G5746" s="381"/>
      <c r="H5746" s="381"/>
      <c r="I5746" s="381"/>
      <c r="J5746" s="381"/>
      <c r="K5746" s="381"/>
      <c r="L5746" s="381"/>
      <c r="M5746" s="381"/>
      <c r="N5746" s="381"/>
      <c r="O5746" s="381"/>
      <c r="P5746" s="381"/>
      <c r="Q5746" s="381"/>
      <c r="R5746" s="379"/>
    </row>
    <row r="5747" spans="1:18" x14ac:dyDescent="0.25">
      <c r="A5747" s="378"/>
      <c r="B5747" s="381"/>
      <c r="C5747" s="381"/>
      <c r="D5747" s="381"/>
      <c r="E5747" s="381"/>
      <c r="F5747" s="381"/>
      <c r="G5747" s="381"/>
      <c r="H5747" s="381"/>
      <c r="I5747" s="381"/>
      <c r="J5747" s="381"/>
      <c r="K5747" s="381"/>
      <c r="L5747" s="381"/>
      <c r="M5747" s="381"/>
      <c r="N5747" s="381"/>
      <c r="O5747" s="381"/>
      <c r="P5747" s="381"/>
      <c r="Q5747" s="381"/>
      <c r="R5747" s="379"/>
    </row>
    <row r="5748" spans="1:18" x14ac:dyDescent="0.25">
      <c r="A5748" s="378"/>
      <c r="B5748" s="381"/>
      <c r="C5748" s="381"/>
      <c r="D5748" s="381"/>
      <c r="E5748" s="381"/>
      <c r="F5748" s="381"/>
      <c r="G5748" s="381"/>
      <c r="H5748" s="381"/>
      <c r="I5748" s="381"/>
      <c r="J5748" s="381"/>
      <c r="K5748" s="381"/>
      <c r="L5748" s="381"/>
      <c r="M5748" s="381"/>
      <c r="N5748" s="381"/>
      <c r="O5748" s="381"/>
      <c r="P5748" s="381"/>
      <c r="Q5748" s="381"/>
      <c r="R5748" s="379"/>
    </row>
    <row r="5749" spans="1:18" x14ac:dyDescent="0.25">
      <c r="A5749" s="378"/>
      <c r="B5749" s="381"/>
      <c r="C5749" s="381"/>
      <c r="D5749" s="381"/>
      <c r="E5749" s="381"/>
      <c r="F5749" s="381"/>
      <c r="G5749" s="381"/>
      <c r="H5749" s="381"/>
      <c r="I5749" s="381"/>
      <c r="J5749" s="381"/>
      <c r="K5749" s="381"/>
      <c r="L5749" s="381"/>
      <c r="M5749" s="381"/>
      <c r="N5749" s="381"/>
      <c r="O5749" s="381"/>
      <c r="P5749" s="381"/>
      <c r="Q5749" s="381"/>
      <c r="R5749" s="379"/>
    </row>
    <row r="5750" spans="1:18" x14ac:dyDescent="0.25">
      <c r="A5750" s="378"/>
      <c r="B5750" s="381"/>
      <c r="C5750" s="381"/>
      <c r="D5750" s="381"/>
      <c r="E5750" s="381"/>
      <c r="F5750" s="381"/>
      <c r="G5750" s="381"/>
      <c r="H5750" s="381"/>
      <c r="I5750" s="381"/>
      <c r="J5750" s="381"/>
      <c r="K5750" s="381"/>
      <c r="L5750" s="381"/>
      <c r="M5750" s="381"/>
      <c r="N5750" s="381"/>
      <c r="O5750" s="381"/>
      <c r="P5750" s="381"/>
      <c r="Q5750" s="381"/>
      <c r="R5750" s="379"/>
    </row>
    <row r="5751" spans="1:18" x14ac:dyDescent="0.25">
      <c r="A5751" s="378"/>
      <c r="B5751" s="381"/>
      <c r="C5751" s="381"/>
      <c r="D5751" s="381"/>
      <c r="E5751" s="381"/>
      <c r="F5751" s="381"/>
      <c r="G5751" s="381"/>
      <c r="H5751" s="381"/>
      <c r="I5751" s="381"/>
      <c r="J5751" s="381"/>
      <c r="K5751" s="381"/>
      <c r="L5751" s="381"/>
      <c r="M5751" s="381"/>
      <c r="N5751" s="381"/>
      <c r="O5751" s="381"/>
      <c r="P5751" s="381"/>
      <c r="Q5751" s="381"/>
      <c r="R5751" s="379"/>
    </row>
    <row r="5752" spans="1:18" x14ac:dyDescent="0.25">
      <c r="A5752" s="378"/>
      <c r="B5752" s="381"/>
      <c r="C5752" s="381"/>
      <c r="D5752" s="381"/>
      <c r="E5752" s="381"/>
      <c r="F5752" s="381"/>
      <c r="G5752" s="381"/>
      <c r="H5752" s="381"/>
      <c r="I5752" s="381"/>
      <c r="J5752" s="381"/>
      <c r="K5752" s="381"/>
      <c r="L5752" s="381"/>
      <c r="M5752" s="381"/>
      <c r="N5752" s="381"/>
      <c r="O5752" s="381"/>
      <c r="P5752" s="381"/>
      <c r="Q5752" s="381"/>
      <c r="R5752" s="379"/>
    </row>
    <row r="5753" spans="1:18" x14ac:dyDescent="0.25">
      <c r="A5753" s="378"/>
      <c r="B5753" s="381"/>
      <c r="C5753" s="381"/>
      <c r="D5753" s="381"/>
      <c r="E5753" s="381"/>
      <c r="F5753" s="381"/>
      <c r="G5753" s="381"/>
      <c r="H5753" s="381"/>
      <c r="I5753" s="381"/>
      <c r="J5753" s="381"/>
      <c r="K5753" s="381"/>
      <c r="L5753" s="381"/>
      <c r="M5753" s="381"/>
      <c r="N5753" s="381"/>
      <c r="O5753" s="381"/>
      <c r="P5753" s="381"/>
      <c r="Q5753" s="381"/>
      <c r="R5753" s="379"/>
    </row>
    <row r="5754" spans="1:18" x14ac:dyDescent="0.25">
      <c r="A5754" s="378"/>
      <c r="B5754" s="381"/>
      <c r="C5754" s="381"/>
      <c r="D5754" s="381"/>
      <c r="E5754" s="381"/>
      <c r="F5754" s="381"/>
      <c r="G5754" s="381"/>
      <c r="H5754" s="381"/>
      <c r="I5754" s="381"/>
      <c r="J5754" s="381"/>
      <c r="K5754" s="381"/>
      <c r="L5754" s="381"/>
      <c r="M5754" s="381"/>
      <c r="N5754" s="381"/>
      <c r="O5754" s="381"/>
      <c r="P5754" s="381"/>
      <c r="Q5754" s="381"/>
      <c r="R5754" s="379"/>
    </row>
    <row r="5755" spans="1:18" x14ac:dyDescent="0.25">
      <c r="A5755" s="378"/>
      <c r="B5755" s="381"/>
      <c r="C5755" s="381"/>
      <c r="D5755" s="381"/>
      <c r="E5755" s="381"/>
      <c r="F5755" s="381"/>
      <c r="G5755" s="381"/>
      <c r="H5755" s="381"/>
      <c r="I5755" s="381"/>
      <c r="J5755" s="381"/>
      <c r="K5755" s="381"/>
      <c r="L5755" s="381"/>
      <c r="M5755" s="381"/>
      <c r="N5755" s="381"/>
      <c r="O5755" s="381"/>
      <c r="P5755" s="381"/>
      <c r="Q5755" s="381"/>
      <c r="R5755" s="379"/>
    </row>
    <row r="5756" spans="1:18" x14ac:dyDescent="0.25">
      <c r="A5756" s="378"/>
      <c r="B5756" s="381"/>
      <c r="C5756" s="381"/>
      <c r="D5756" s="381"/>
      <c r="E5756" s="381"/>
      <c r="F5756" s="381"/>
      <c r="G5756" s="381"/>
      <c r="H5756" s="381"/>
      <c r="I5756" s="381"/>
      <c r="J5756" s="381"/>
      <c r="K5756" s="381"/>
      <c r="L5756" s="381"/>
      <c r="M5756" s="381"/>
      <c r="N5756" s="381"/>
      <c r="O5756" s="381"/>
      <c r="P5756" s="381"/>
      <c r="Q5756" s="381"/>
      <c r="R5756" s="379"/>
    </row>
    <row r="5757" spans="1:18" x14ac:dyDescent="0.25">
      <c r="A5757" s="378"/>
      <c r="B5757" s="381"/>
      <c r="C5757" s="381"/>
      <c r="D5757" s="381"/>
      <c r="E5757" s="381"/>
      <c r="F5757" s="381"/>
      <c r="G5757" s="381"/>
      <c r="H5757" s="381"/>
      <c r="I5757" s="381"/>
      <c r="J5757" s="381"/>
      <c r="K5757" s="381"/>
      <c r="L5757" s="381"/>
      <c r="M5757" s="381"/>
      <c r="N5757" s="381"/>
      <c r="O5757" s="381"/>
      <c r="P5757" s="381"/>
      <c r="Q5757" s="381"/>
      <c r="R5757" s="379"/>
    </row>
    <row r="5758" spans="1:18" x14ac:dyDescent="0.25">
      <c r="A5758" s="378"/>
      <c r="B5758" s="381"/>
      <c r="C5758" s="381"/>
      <c r="D5758" s="381"/>
      <c r="E5758" s="381"/>
      <c r="F5758" s="381"/>
      <c r="G5758" s="381"/>
      <c r="H5758" s="381"/>
      <c r="I5758" s="381"/>
      <c r="J5758" s="381"/>
      <c r="K5758" s="381"/>
      <c r="L5758" s="381"/>
      <c r="M5758" s="381"/>
      <c r="N5758" s="381"/>
      <c r="O5758" s="381"/>
      <c r="P5758" s="381"/>
      <c r="Q5758" s="381"/>
      <c r="R5758" s="379"/>
    </row>
    <row r="5759" spans="1:18" x14ac:dyDescent="0.25">
      <c r="A5759" s="378"/>
      <c r="B5759" s="381"/>
      <c r="C5759" s="381"/>
      <c r="D5759" s="381"/>
      <c r="E5759" s="381"/>
      <c r="F5759" s="381"/>
      <c r="G5759" s="381"/>
      <c r="H5759" s="381"/>
      <c r="I5759" s="381"/>
      <c r="J5759" s="381"/>
      <c r="K5759" s="381"/>
      <c r="L5759" s="381"/>
      <c r="M5759" s="381"/>
      <c r="N5759" s="381"/>
      <c r="O5759" s="381"/>
      <c r="P5759" s="381"/>
      <c r="Q5759" s="381"/>
      <c r="R5759" s="379"/>
    </row>
    <row r="5760" spans="1:18" x14ac:dyDescent="0.25">
      <c r="A5760" s="378"/>
      <c r="B5760" s="381"/>
      <c r="C5760" s="381"/>
      <c r="D5760" s="381"/>
      <c r="E5760" s="381"/>
      <c r="F5760" s="381"/>
      <c r="G5760" s="381"/>
      <c r="H5760" s="381"/>
      <c r="I5760" s="381"/>
      <c r="J5760" s="381"/>
      <c r="K5760" s="381"/>
      <c r="L5760" s="381"/>
      <c r="M5760" s="381"/>
      <c r="N5760" s="381"/>
      <c r="O5760" s="381"/>
      <c r="P5760" s="381"/>
      <c r="Q5760" s="381"/>
      <c r="R5760" s="379"/>
    </row>
    <row r="5761" spans="1:18" x14ac:dyDescent="0.25">
      <c r="A5761" s="378"/>
      <c r="B5761" s="381"/>
      <c r="C5761" s="381"/>
      <c r="D5761" s="381"/>
      <c r="E5761" s="381"/>
      <c r="F5761" s="381"/>
      <c r="G5761" s="381"/>
      <c r="H5761" s="381"/>
      <c r="I5761" s="381"/>
      <c r="J5761" s="381"/>
      <c r="K5761" s="381"/>
      <c r="L5761" s="381"/>
      <c r="M5761" s="381"/>
      <c r="N5761" s="381"/>
      <c r="O5761" s="381"/>
      <c r="P5761" s="381"/>
      <c r="Q5761" s="381"/>
      <c r="R5761" s="379"/>
    </row>
    <row r="5762" spans="1:18" x14ac:dyDescent="0.25">
      <c r="A5762" s="378"/>
      <c r="B5762" s="381"/>
      <c r="C5762" s="381"/>
      <c r="D5762" s="381"/>
      <c r="E5762" s="381"/>
      <c r="F5762" s="381"/>
      <c r="G5762" s="381"/>
      <c r="H5762" s="381"/>
      <c r="I5762" s="381"/>
      <c r="J5762" s="381"/>
      <c r="K5762" s="381"/>
      <c r="L5762" s="381"/>
      <c r="M5762" s="381"/>
      <c r="N5762" s="381"/>
      <c r="O5762" s="381"/>
      <c r="P5762" s="381"/>
      <c r="Q5762" s="381"/>
      <c r="R5762" s="379"/>
    </row>
    <row r="5763" spans="1:18" x14ac:dyDescent="0.25">
      <c r="A5763" s="378"/>
      <c r="B5763" s="381"/>
      <c r="C5763" s="381"/>
      <c r="D5763" s="381"/>
      <c r="E5763" s="381"/>
      <c r="F5763" s="381"/>
      <c r="G5763" s="381"/>
      <c r="H5763" s="381"/>
      <c r="I5763" s="381"/>
      <c r="J5763" s="381"/>
      <c r="K5763" s="381"/>
      <c r="L5763" s="381"/>
      <c r="M5763" s="381"/>
      <c r="N5763" s="381"/>
      <c r="O5763" s="381"/>
      <c r="P5763" s="381"/>
      <c r="Q5763" s="381"/>
      <c r="R5763" s="379"/>
    </row>
    <row r="5764" spans="1:18" x14ac:dyDescent="0.25">
      <c r="A5764" s="378"/>
      <c r="B5764" s="381"/>
      <c r="C5764" s="381"/>
      <c r="D5764" s="381"/>
      <c r="E5764" s="381"/>
      <c r="F5764" s="381"/>
      <c r="G5764" s="381"/>
      <c r="H5764" s="381"/>
      <c r="I5764" s="381"/>
      <c r="J5764" s="381"/>
      <c r="K5764" s="381"/>
      <c r="L5764" s="381"/>
      <c r="M5764" s="381"/>
      <c r="N5764" s="381"/>
      <c r="O5764" s="381"/>
      <c r="P5764" s="381"/>
      <c r="Q5764" s="381"/>
      <c r="R5764" s="379"/>
    </row>
    <row r="5765" spans="1:18" x14ac:dyDescent="0.25">
      <c r="A5765" s="378"/>
      <c r="B5765" s="381"/>
      <c r="C5765" s="381"/>
      <c r="D5765" s="381"/>
      <c r="E5765" s="381"/>
      <c r="F5765" s="381"/>
      <c r="G5765" s="381"/>
      <c r="H5765" s="381"/>
      <c r="I5765" s="381"/>
      <c r="J5765" s="381"/>
      <c r="K5765" s="381"/>
      <c r="L5765" s="381"/>
      <c r="M5765" s="381"/>
      <c r="N5765" s="381"/>
      <c r="O5765" s="381"/>
      <c r="P5765" s="381"/>
      <c r="Q5765" s="381"/>
      <c r="R5765" s="379"/>
    </row>
    <row r="5766" spans="1:18" x14ac:dyDescent="0.25">
      <c r="A5766" s="378"/>
      <c r="B5766" s="381"/>
      <c r="C5766" s="381"/>
      <c r="D5766" s="381"/>
      <c r="E5766" s="381"/>
      <c r="F5766" s="381"/>
      <c r="G5766" s="381"/>
      <c r="H5766" s="381"/>
      <c r="I5766" s="381"/>
      <c r="J5766" s="381"/>
      <c r="K5766" s="381"/>
      <c r="L5766" s="381"/>
      <c r="M5766" s="381"/>
      <c r="N5766" s="381"/>
      <c r="O5766" s="381"/>
      <c r="P5766" s="381"/>
      <c r="Q5766" s="381"/>
      <c r="R5766" s="379"/>
    </row>
    <row r="5767" spans="1:18" x14ac:dyDescent="0.25">
      <c r="A5767" s="378"/>
      <c r="B5767" s="381"/>
      <c r="C5767" s="381"/>
      <c r="D5767" s="381"/>
      <c r="E5767" s="381"/>
      <c r="F5767" s="381"/>
      <c r="G5767" s="381"/>
      <c r="H5767" s="381"/>
      <c r="I5767" s="381"/>
      <c r="J5767" s="381"/>
      <c r="K5767" s="381"/>
      <c r="L5767" s="381"/>
      <c r="M5767" s="381"/>
      <c r="N5767" s="381"/>
      <c r="O5767" s="381"/>
      <c r="P5767" s="381"/>
      <c r="Q5767" s="381"/>
      <c r="R5767" s="379"/>
    </row>
    <row r="5768" spans="1:18" x14ac:dyDescent="0.25">
      <c r="A5768" s="378"/>
      <c r="B5768" s="381"/>
      <c r="C5768" s="381"/>
      <c r="D5768" s="381"/>
      <c r="E5768" s="381"/>
      <c r="F5768" s="381"/>
      <c r="G5768" s="381"/>
      <c r="H5768" s="381"/>
      <c r="I5768" s="381"/>
      <c r="J5768" s="381"/>
      <c r="K5768" s="381"/>
      <c r="L5768" s="381"/>
      <c r="M5768" s="381"/>
      <c r="N5768" s="381"/>
      <c r="O5768" s="381"/>
      <c r="P5768" s="381"/>
      <c r="Q5768" s="381"/>
      <c r="R5768" s="379"/>
    </row>
    <row r="5769" spans="1:18" x14ac:dyDescent="0.25">
      <c r="A5769" s="378"/>
      <c r="B5769" s="381"/>
      <c r="C5769" s="381"/>
      <c r="D5769" s="381"/>
      <c r="E5769" s="381"/>
      <c r="F5769" s="381"/>
      <c r="G5769" s="381"/>
      <c r="H5769" s="381"/>
      <c r="I5769" s="381"/>
      <c r="J5769" s="381"/>
      <c r="K5769" s="381"/>
      <c r="L5769" s="381"/>
      <c r="M5769" s="381"/>
      <c r="N5769" s="381"/>
      <c r="O5769" s="381"/>
      <c r="P5769" s="381"/>
      <c r="Q5769" s="381"/>
      <c r="R5769" s="379"/>
    </row>
    <row r="5770" spans="1:18" x14ac:dyDescent="0.25">
      <c r="A5770" s="378"/>
      <c r="B5770" s="381"/>
      <c r="C5770" s="381"/>
      <c r="D5770" s="381"/>
      <c r="E5770" s="381"/>
      <c r="F5770" s="381"/>
      <c r="G5770" s="381"/>
      <c r="H5770" s="381"/>
      <c r="I5770" s="381"/>
      <c r="J5770" s="381"/>
      <c r="K5770" s="381"/>
      <c r="L5770" s="381"/>
      <c r="M5770" s="381"/>
      <c r="N5770" s="381"/>
      <c r="O5770" s="381"/>
      <c r="P5770" s="381"/>
      <c r="Q5770" s="381"/>
      <c r="R5770" s="379"/>
    </row>
    <row r="5771" spans="1:18" x14ac:dyDescent="0.25">
      <c r="A5771" s="378"/>
      <c r="B5771" s="381"/>
      <c r="C5771" s="381"/>
      <c r="D5771" s="381"/>
      <c r="E5771" s="381"/>
      <c r="F5771" s="381"/>
      <c r="G5771" s="381"/>
      <c r="H5771" s="381"/>
      <c r="I5771" s="381"/>
      <c r="J5771" s="381"/>
      <c r="K5771" s="381"/>
      <c r="L5771" s="381"/>
      <c r="M5771" s="381"/>
      <c r="N5771" s="381"/>
      <c r="O5771" s="381"/>
      <c r="P5771" s="381"/>
      <c r="Q5771" s="381"/>
      <c r="R5771" s="379"/>
    </row>
    <row r="5772" spans="1:18" x14ac:dyDescent="0.25">
      <c r="A5772" s="378"/>
      <c r="B5772" s="381"/>
      <c r="C5772" s="381"/>
      <c r="D5772" s="381"/>
      <c r="E5772" s="381"/>
      <c r="F5772" s="381"/>
      <c r="G5772" s="381"/>
      <c r="H5772" s="381"/>
      <c r="I5772" s="381"/>
      <c r="J5772" s="381"/>
      <c r="K5772" s="381"/>
      <c r="L5772" s="381"/>
      <c r="M5772" s="381"/>
      <c r="N5772" s="381"/>
      <c r="O5772" s="381"/>
      <c r="P5772" s="381"/>
      <c r="Q5772" s="381"/>
      <c r="R5772" s="379"/>
    </row>
    <row r="5773" spans="1:18" x14ac:dyDescent="0.25">
      <c r="A5773" s="378"/>
      <c r="B5773" s="381"/>
      <c r="C5773" s="381"/>
      <c r="D5773" s="381"/>
      <c r="E5773" s="381"/>
      <c r="F5773" s="381"/>
      <c r="G5773" s="381"/>
      <c r="H5773" s="381"/>
      <c r="I5773" s="381"/>
      <c r="J5773" s="381"/>
      <c r="K5773" s="381"/>
      <c r="L5773" s="381"/>
      <c r="M5773" s="381"/>
      <c r="N5773" s="381"/>
      <c r="O5773" s="381"/>
      <c r="P5773" s="381"/>
      <c r="Q5773" s="381"/>
      <c r="R5773" s="379"/>
    </row>
    <row r="5774" spans="1:18" x14ac:dyDescent="0.25">
      <c r="A5774" s="378"/>
      <c r="B5774" s="381"/>
      <c r="C5774" s="381"/>
      <c r="D5774" s="381"/>
      <c r="E5774" s="381"/>
      <c r="F5774" s="381"/>
      <c r="G5774" s="381"/>
      <c r="H5774" s="381"/>
      <c r="I5774" s="381"/>
      <c r="J5774" s="381"/>
      <c r="K5774" s="381"/>
      <c r="L5774" s="381"/>
      <c r="M5774" s="381"/>
      <c r="N5774" s="381"/>
      <c r="O5774" s="381"/>
      <c r="P5774" s="381"/>
      <c r="Q5774" s="381"/>
      <c r="R5774" s="379"/>
    </row>
    <row r="5775" spans="1:18" x14ac:dyDescent="0.25">
      <c r="A5775" s="378"/>
      <c r="B5775" s="381"/>
      <c r="C5775" s="381"/>
      <c r="D5775" s="381"/>
      <c r="E5775" s="381"/>
      <c r="F5775" s="381"/>
      <c r="G5775" s="381"/>
      <c r="H5775" s="381"/>
      <c r="I5775" s="381"/>
      <c r="J5775" s="381"/>
      <c r="K5775" s="381"/>
      <c r="L5775" s="381"/>
      <c r="M5775" s="381"/>
      <c r="N5775" s="381"/>
      <c r="O5775" s="381"/>
      <c r="P5775" s="381"/>
      <c r="Q5775" s="381"/>
      <c r="R5775" s="379"/>
    </row>
    <row r="5776" spans="1:18" x14ac:dyDescent="0.25">
      <c r="A5776" s="378"/>
      <c r="B5776" s="381"/>
      <c r="C5776" s="381"/>
      <c r="D5776" s="381"/>
      <c r="E5776" s="381"/>
      <c r="F5776" s="381"/>
      <c r="G5776" s="381"/>
      <c r="H5776" s="381"/>
      <c r="I5776" s="381"/>
      <c r="J5776" s="381"/>
      <c r="K5776" s="381"/>
      <c r="L5776" s="381"/>
      <c r="M5776" s="381"/>
      <c r="N5776" s="381"/>
      <c r="O5776" s="381"/>
      <c r="P5776" s="381"/>
      <c r="Q5776" s="381"/>
      <c r="R5776" s="379"/>
    </row>
    <row r="5777" spans="1:18" x14ac:dyDescent="0.25">
      <c r="A5777" s="378"/>
      <c r="B5777" s="381"/>
      <c r="C5777" s="381"/>
      <c r="D5777" s="381"/>
      <c r="E5777" s="381"/>
      <c r="F5777" s="381"/>
      <c r="G5777" s="381"/>
      <c r="H5777" s="381"/>
      <c r="I5777" s="381"/>
      <c r="J5777" s="381"/>
      <c r="K5777" s="381"/>
      <c r="L5777" s="381"/>
      <c r="M5777" s="381"/>
      <c r="N5777" s="381"/>
      <c r="O5777" s="381"/>
      <c r="P5777" s="381"/>
      <c r="Q5777" s="381"/>
      <c r="R5777" s="379"/>
    </row>
    <row r="5778" spans="1:18" x14ac:dyDescent="0.25">
      <c r="A5778" s="378"/>
      <c r="B5778" s="381"/>
      <c r="C5778" s="381"/>
      <c r="D5778" s="381"/>
      <c r="E5778" s="381"/>
      <c r="F5778" s="381"/>
      <c r="G5778" s="381"/>
      <c r="H5778" s="381"/>
      <c r="I5778" s="381"/>
      <c r="J5778" s="381"/>
      <c r="K5778" s="381"/>
      <c r="L5778" s="381"/>
      <c r="M5778" s="381"/>
      <c r="N5778" s="381"/>
      <c r="O5778" s="381"/>
      <c r="P5778" s="381"/>
      <c r="Q5778" s="381"/>
      <c r="R5778" s="379"/>
    </row>
    <row r="5779" spans="1:18" x14ac:dyDescent="0.25">
      <c r="A5779" s="378"/>
      <c r="B5779" s="381"/>
      <c r="C5779" s="381"/>
      <c r="D5779" s="381"/>
      <c r="E5779" s="381"/>
      <c r="F5779" s="381"/>
      <c r="G5779" s="381"/>
      <c r="H5779" s="381"/>
      <c r="I5779" s="381"/>
      <c r="J5779" s="381"/>
      <c r="K5779" s="381"/>
      <c r="L5779" s="381"/>
      <c r="M5779" s="381"/>
      <c r="N5779" s="381"/>
      <c r="O5779" s="381"/>
      <c r="P5779" s="381"/>
      <c r="Q5779" s="381"/>
      <c r="R5779" s="379"/>
    </row>
    <row r="5780" spans="1:18" x14ac:dyDescent="0.25">
      <c r="A5780" s="378"/>
      <c r="B5780" s="381"/>
      <c r="C5780" s="381"/>
      <c r="D5780" s="381"/>
      <c r="E5780" s="381"/>
      <c r="F5780" s="381"/>
      <c r="G5780" s="381"/>
      <c r="H5780" s="381"/>
      <c r="I5780" s="381"/>
      <c r="J5780" s="381"/>
      <c r="K5780" s="381"/>
      <c r="L5780" s="381"/>
      <c r="M5780" s="381"/>
      <c r="N5780" s="381"/>
      <c r="O5780" s="381"/>
      <c r="P5780" s="381"/>
      <c r="Q5780" s="381"/>
      <c r="R5780" s="379"/>
    </row>
    <row r="5781" spans="1:18" x14ac:dyDescent="0.25">
      <c r="A5781" s="378"/>
      <c r="B5781" s="381"/>
      <c r="C5781" s="381"/>
      <c r="D5781" s="381"/>
      <c r="E5781" s="381"/>
      <c r="F5781" s="381"/>
      <c r="G5781" s="381"/>
      <c r="H5781" s="381"/>
      <c r="I5781" s="381"/>
      <c r="J5781" s="381"/>
      <c r="K5781" s="381"/>
      <c r="L5781" s="381"/>
      <c r="M5781" s="381"/>
      <c r="N5781" s="381"/>
      <c r="O5781" s="381"/>
      <c r="P5781" s="381"/>
      <c r="Q5781" s="381"/>
      <c r="R5781" s="379"/>
    </row>
    <row r="5782" spans="1:18" x14ac:dyDescent="0.25">
      <c r="A5782" s="378"/>
      <c r="B5782" s="381"/>
      <c r="C5782" s="381"/>
      <c r="D5782" s="381"/>
      <c r="E5782" s="381"/>
      <c r="F5782" s="381"/>
      <c r="G5782" s="381"/>
      <c r="H5782" s="381"/>
      <c r="I5782" s="381"/>
      <c r="J5782" s="381"/>
      <c r="K5782" s="381"/>
      <c r="L5782" s="381"/>
      <c r="M5782" s="381"/>
      <c r="N5782" s="381"/>
      <c r="O5782" s="381"/>
      <c r="P5782" s="381"/>
      <c r="Q5782" s="381"/>
      <c r="R5782" s="379"/>
    </row>
    <row r="5783" spans="1:18" x14ac:dyDescent="0.25">
      <c r="A5783" s="378"/>
      <c r="B5783" s="381"/>
      <c r="C5783" s="381"/>
      <c r="D5783" s="381"/>
      <c r="E5783" s="381"/>
      <c r="F5783" s="381"/>
      <c r="G5783" s="381"/>
      <c r="H5783" s="381"/>
      <c r="I5783" s="381"/>
      <c r="J5783" s="381"/>
      <c r="K5783" s="381"/>
      <c r="L5783" s="381"/>
      <c r="M5783" s="381"/>
      <c r="N5783" s="381"/>
      <c r="O5783" s="381"/>
      <c r="P5783" s="381"/>
      <c r="Q5783" s="381"/>
      <c r="R5783" s="379"/>
    </row>
    <row r="5784" spans="1:18" x14ac:dyDescent="0.25">
      <c r="A5784" s="378"/>
      <c r="B5784" s="381"/>
      <c r="C5784" s="381"/>
      <c r="D5784" s="381"/>
      <c r="E5784" s="381"/>
      <c r="F5784" s="381"/>
      <c r="G5784" s="381"/>
      <c r="H5784" s="381"/>
      <c r="I5784" s="381"/>
      <c r="J5784" s="381"/>
      <c r="K5784" s="381"/>
      <c r="L5784" s="381"/>
      <c r="M5784" s="381"/>
      <c r="N5784" s="381"/>
      <c r="O5784" s="381"/>
      <c r="P5784" s="381"/>
      <c r="Q5784" s="381"/>
      <c r="R5784" s="379"/>
    </row>
    <row r="5785" spans="1:18" x14ac:dyDescent="0.25">
      <c r="A5785" s="378"/>
      <c r="B5785" s="381"/>
      <c r="C5785" s="381"/>
      <c r="D5785" s="381"/>
      <c r="E5785" s="381"/>
      <c r="F5785" s="381"/>
      <c r="G5785" s="381"/>
      <c r="H5785" s="381"/>
      <c r="I5785" s="381"/>
      <c r="J5785" s="381"/>
      <c r="K5785" s="381"/>
      <c r="L5785" s="381"/>
      <c r="M5785" s="381"/>
      <c r="N5785" s="381"/>
      <c r="O5785" s="381"/>
      <c r="P5785" s="381"/>
      <c r="Q5785" s="381"/>
      <c r="R5785" s="379"/>
    </row>
    <row r="5786" spans="1:18" x14ac:dyDescent="0.25">
      <c r="A5786" s="378"/>
      <c r="B5786" s="381"/>
      <c r="C5786" s="381"/>
      <c r="D5786" s="381"/>
      <c r="E5786" s="381"/>
      <c r="F5786" s="381"/>
      <c r="G5786" s="381"/>
      <c r="H5786" s="381"/>
      <c r="I5786" s="381"/>
      <c r="J5786" s="381"/>
      <c r="K5786" s="381"/>
      <c r="L5786" s="381"/>
      <c r="M5786" s="381"/>
      <c r="N5786" s="381"/>
      <c r="O5786" s="381"/>
      <c r="P5786" s="381"/>
      <c r="Q5786" s="381"/>
      <c r="R5786" s="379"/>
    </row>
    <row r="5787" spans="1:18" x14ac:dyDescent="0.25">
      <c r="A5787" s="378"/>
      <c r="B5787" s="381"/>
      <c r="C5787" s="381"/>
      <c r="D5787" s="381"/>
      <c r="E5787" s="381"/>
      <c r="F5787" s="381"/>
      <c r="G5787" s="381"/>
      <c r="H5787" s="381"/>
      <c r="I5787" s="381"/>
      <c r="J5787" s="381"/>
      <c r="K5787" s="381"/>
      <c r="L5787" s="381"/>
      <c r="M5787" s="381"/>
      <c r="N5787" s="381"/>
      <c r="O5787" s="381"/>
      <c r="P5787" s="381"/>
      <c r="Q5787" s="381"/>
      <c r="R5787" s="379"/>
    </row>
    <row r="5788" spans="1:18" x14ac:dyDescent="0.25">
      <c r="A5788" s="378"/>
      <c r="B5788" s="381"/>
      <c r="C5788" s="381"/>
      <c r="D5788" s="381"/>
      <c r="E5788" s="381"/>
      <c r="F5788" s="381"/>
      <c r="G5788" s="381"/>
      <c r="H5788" s="381"/>
      <c r="I5788" s="381"/>
      <c r="J5788" s="381"/>
      <c r="K5788" s="381"/>
      <c r="L5788" s="381"/>
      <c r="M5788" s="381"/>
      <c r="N5788" s="381"/>
      <c r="O5788" s="381"/>
      <c r="P5788" s="381"/>
      <c r="Q5788" s="381"/>
      <c r="R5788" s="379"/>
    </row>
    <row r="5789" spans="1:18" x14ac:dyDescent="0.25">
      <c r="A5789" s="378"/>
      <c r="B5789" s="381"/>
      <c r="C5789" s="381"/>
      <c r="D5789" s="381"/>
      <c r="E5789" s="381"/>
      <c r="F5789" s="381"/>
      <c r="G5789" s="381"/>
      <c r="H5789" s="381"/>
      <c r="I5789" s="381"/>
      <c r="J5789" s="381"/>
      <c r="K5789" s="381"/>
      <c r="L5789" s="381"/>
      <c r="M5789" s="381"/>
      <c r="N5789" s="381"/>
      <c r="O5789" s="381"/>
      <c r="P5789" s="381"/>
      <c r="Q5789" s="381"/>
      <c r="R5789" s="379"/>
    </row>
    <row r="5790" spans="1:18" x14ac:dyDescent="0.25">
      <c r="A5790" s="378"/>
      <c r="B5790" s="381"/>
      <c r="C5790" s="381"/>
      <c r="D5790" s="381"/>
      <c r="E5790" s="381"/>
      <c r="F5790" s="381"/>
      <c r="G5790" s="381"/>
      <c r="H5790" s="381"/>
      <c r="I5790" s="381"/>
      <c r="J5790" s="381"/>
      <c r="K5790" s="381"/>
      <c r="L5790" s="381"/>
      <c r="M5790" s="381"/>
      <c r="N5790" s="381"/>
      <c r="O5790" s="381"/>
      <c r="P5790" s="381"/>
      <c r="Q5790" s="381"/>
      <c r="R5790" s="379"/>
    </row>
    <row r="5791" spans="1:18" x14ac:dyDescent="0.25">
      <c r="A5791" s="378"/>
      <c r="B5791" s="381"/>
      <c r="C5791" s="381"/>
      <c r="D5791" s="381"/>
      <c r="E5791" s="381"/>
      <c r="F5791" s="381"/>
      <c r="G5791" s="381"/>
      <c r="H5791" s="381"/>
      <c r="I5791" s="381"/>
      <c r="J5791" s="381"/>
      <c r="K5791" s="381"/>
      <c r="L5791" s="381"/>
      <c r="M5791" s="381"/>
      <c r="N5791" s="381"/>
      <c r="O5791" s="381"/>
      <c r="P5791" s="381"/>
      <c r="Q5791" s="381"/>
      <c r="R5791" s="379"/>
    </row>
    <row r="5792" spans="1:18" x14ac:dyDescent="0.25">
      <c r="A5792" s="378"/>
      <c r="B5792" s="381"/>
      <c r="C5792" s="381"/>
      <c r="D5792" s="381"/>
      <c r="E5792" s="381"/>
      <c r="F5792" s="381"/>
      <c r="G5792" s="381"/>
      <c r="H5792" s="381"/>
      <c r="I5792" s="381"/>
      <c r="J5792" s="381"/>
      <c r="K5792" s="381"/>
      <c r="L5792" s="381"/>
      <c r="M5792" s="381"/>
      <c r="N5792" s="381"/>
      <c r="O5792" s="381"/>
      <c r="P5792" s="381"/>
      <c r="Q5792" s="381"/>
      <c r="R5792" s="379"/>
    </row>
    <row r="5793" spans="1:18" x14ac:dyDescent="0.25">
      <c r="A5793" s="378"/>
      <c r="B5793" s="381"/>
      <c r="C5793" s="381"/>
      <c r="D5793" s="381"/>
      <c r="E5793" s="381"/>
      <c r="F5793" s="381"/>
      <c r="G5793" s="381"/>
      <c r="H5793" s="381"/>
      <c r="I5793" s="381"/>
      <c r="J5793" s="381"/>
      <c r="K5793" s="381"/>
      <c r="L5793" s="381"/>
      <c r="M5793" s="381"/>
      <c r="N5793" s="381"/>
      <c r="O5793" s="381"/>
      <c r="P5793" s="381"/>
      <c r="Q5793" s="381"/>
      <c r="R5793" s="379"/>
    </row>
    <row r="5794" spans="1:18" x14ac:dyDescent="0.25">
      <c r="A5794" s="378"/>
      <c r="B5794" s="381"/>
      <c r="C5794" s="381"/>
      <c r="D5794" s="381"/>
      <c r="E5794" s="381"/>
      <c r="F5794" s="381"/>
      <c r="G5794" s="381"/>
      <c r="H5794" s="381"/>
      <c r="I5794" s="381"/>
      <c r="J5794" s="381"/>
      <c r="K5794" s="381"/>
      <c r="L5794" s="381"/>
      <c r="M5794" s="381"/>
      <c r="N5794" s="381"/>
      <c r="O5794" s="381"/>
      <c r="P5794" s="381"/>
      <c r="Q5794" s="381"/>
      <c r="R5794" s="379"/>
    </row>
    <row r="5795" spans="1:18" x14ac:dyDescent="0.25">
      <c r="A5795" s="378"/>
      <c r="B5795" s="381"/>
      <c r="C5795" s="381"/>
      <c r="D5795" s="381"/>
      <c r="E5795" s="381"/>
      <c r="F5795" s="381"/>
      <c r="G5795" s="381"/>
      <c r="H5795" s="381"/>
      <c r="I5795" s="381"/>
      <c r="J5795" s="381"/>
      <c r="K5795" s="381"/>
      <c r="L5795" s="381"/>
      <c r="M5795" s="381"/>
      <c r="N5795" s="381"/>
      <c r="O5795" s="381"/>
      <c r="P5795" s="381"/>
      <c r="Q5795" s="381"/>
      <c r="R5795" s="379"/>
    </row>
    <row r="5796" spans="1:18" x14ac:dyDescent="0.25">
      <c r="A5796" s="378"/>
      <c r="B5796" s="381"/>
      <c r="C5796" s="381"/>
      <c r="D5796" s="381"/>
      <c r="E5796" s="381"/>
      <c r="F5796" s="381"/>
      <c r="G5796" s="381"/>
      <c r="H5796" s="381"/>
      <c r="I5796" s="381"/>
      <c r="J5796" s="381"/>
      <c r="K5796" s="381"/>
      <c r="L5796" s="381"/>
      <c r="M5796" s="381"/>
      <c r="N5796" s="381"/>
      <c r="O5796" s="381"/>
      <c r="P5796" s="381"/>
      <c r="Q5796" s="381"/>
      <c r="R5796" s="379"/>
    </row>
    <row r="5797" spans="1:18" x14ac:dyDescent="0.25">
      <c r="A5797" s="378"/>
      <c r="B5797" s="381"/>
      <c r="C5797" s="381"/>
      <c r="D5797" s="381"/>
      <c r="E5797" s="381"/>
      <c r="F5797" s="381"/>
      <c r="G5797" s="381"/>
      <c r="H5797" s="381"/>
      <c r="I5797" s="381"/>
      <c r="J5797" s="381"/>
      <c r="K5797" s="381"/>
      <c r="L5797" s="381"/>
      <c r="M5797" s="381"/>
      <c r="N5797" s="381"/>
      <c r="O5797" s="381"/>
      <c r="P5797" s="381"/>
      <c r="Q5797" s="381"/>
      <c r="R5797" s="379"/>
    </row>
    <row r="5798" spans="1:18" x14ac:dyDescent="0.25">
      <c r="A5798" s="378"/>
      <c r="B5798" s="381"/>
      <c r="C5798" s="381"/>
      <c r="D5798" s="381"/>
      <c r="E5798" s="381"/>
      <c r="F5798" s="381"/>
      <c r="G5798" s="381"/>
      <c r="H5798" s="381"/>
      <c r="I5798" s="381"/>
      <c r="J5798" s="381"/>
      <c r="K5798" s="381"/>
      <c r="L5798" s="381"/>
      <c r="M5798" s="381"/>
      <c r="N5798" s="381"/>
      <c r="O5798" s="381"/>
      <c r="P5798" s="381"/>
      <c r="Q5798" s="381"/>
      <c r="R5798" s="379"/>
    </row>
    <row r="5799" spans="1:18" x14ac:dyDescent="0.25">
      <c r="A5799" s="378"/>
      <c r="B5799" s="381"/>
      <c r="C5799" s="381"/>
      <c r="D5799" s="381"/>
      <c r="E5799" s="381"/>
      <c r="F5799" s="381"/>
      <c r="G5799" s="381"/>
      <c r="H5799" s="381"/>
      <c r="I5799" s="381"/>
      <c r="J5799" s="381"/>
      <c r="K5799" s="381"/>
      <c r="L5799" s="381"/>
      <c r="M5799" s="381"/>
      <c r="N5799" s="381"/>
      <c r="O5799" s="381"/>
      <c r="P5799" s="381"/>
      <c r="Q5799" s="381"/>
      <c r="R5799" s="379"/>
    </row>
    <row r="5800" spans="1:18" x14ac:dyDescent="0.25">
      <c r="A5800" s="378"/>
      <c r="B5800" s="381"/>
      <c r="C5800" s="381"/>
      <c r="D5800" s="381"/>
      <c r="E5800" s="381"/>
      <c r="F5800" s="381"/>
      <c r="G5800" s="381"/>
      <c r="H5800" s="381"/>
      <c r="I5800" s="381"/>
      <c r="J5800" s="381"/>
      <c r="K5800" s="381"/>
      <c r="L5800" s="381"/>
      <c r="M5800" s="381"/>
      <c r="N5800" s="381"/>
      <c r="O5800" s="381"/>
      <c r="P5800" s="381"/>
      <c r="Q5800" s="381"/>
      <c r="R5800" s="379"/>
    </row>
    <row r="5801" spans="1:18" x14ac:dyDescent="0.25">
      <c r="A5801" s="378"/>
      <c r="B5801" s="381"/>
      <c r="C5801" s="381"/>
      <c r="D5801" s="381"/>
      <c r="E5801" s="381"/>
      <c r="F5801" s="381"/>
      <c r="G5801" s="381"/>
      <c r="H5801" s="381"/>
      <c r="I5801" s="381"/>
      <c r="J5801" s="381"/>
      <c r="K5801" s="381"/>
      <c r="L5801" s="381"/>
      <c r="M5801" s="381"/>
      <c r="N5801" s="381"/>
      <c r="O5801" s="381"/>
      <c r="P5801" s="381"/>
      <c r="Q5801" s="381"/>
      <c r="R5801" s="379"/>
    </row>
    <row r="5802" spans="1:18" x14ac:dyDescent="0.25">
      <c r="A5802" s="378"/>
      <c r="B5802" s="381"/>
      <c r="C5802" s="381"/>
      <c r="D5802" s="381"/>
      <c r="E5802" s="381"/>
      <c r="F5802" s="381"/>
      <c r="G5802" s="381"/>
      <c r="H5802" s="381"/>
      <c r="I5802" s="381"/>
      <c r="J5802" s="381"/>
      <c r="K5802" s="381"/>
      <c r="L5802" s="381"/>
      <c r="M5802" s="381"/>
      <c r="N5802" s="381"/>
      <c r="O5802" s="381"/>
      <c r="P5802" s="381"/>
      <c r="Q5802" s="381"/>
      <c r="R5802" s="379"/>
    </row>
    <row r="5803" spans="1:18" x14ac:dyDescent="0.25">
      <c r="A5803" s="378"/>
      <c r="B5803" s="381"/>
      <c r="C5803" s="381"/>
      <c r="D5803" s="381"/>
      <c r="E5803" s="381"/>
      <c r="F5803" s="381"/>
      <c r="G5803" s="381"/>
      <c r="H5803" s="381"/>
      <c r="I5803" s="381"/>
      <c r="J5803" s="381"/>
      <c r="K5803" s="381"/>
      <c r="L5803" s="381"/>
      <c r="M5803" s="381"/>
      <c r="N5803" s="381"/>
      <c r="O5803" s="381"/>
      <c r="P5803" s="381"/>
      <c r="Q5803" s="381"/>
      <c r="R5803" s="379"/>
    </row>
    <row r="5804" spans="1:18" x14ac:dyDescent="0.25">
      <c r="A5804" s="378"/>
      <c r="B5804" s="381"/>
      <c r="C5804" s="381"/>
      <c r="D5804" s="381"/>
      <c r="E5804" s="381"/>
      <c r="F5804" s="381"/>
      <c r="G5804" s="381"/>
      <c r="H5804" s="381"/>
      <c r="I5804" s="381"/>
      <c r="J5804" s="381"/>
      <c r="K5804" s="381"/>
      <c r="L5804" s="381"/>
      <c r="M5804" s="381"/>
      <c r="N5804" s="381"/>
      <c r="O5804" s="381"/>
      <c r="P5804" s="381"/>
      <c r="Q5804" s="381"/>
      <c r="R5804" s="379"/>
    </row>
    <row r="5805" spans="1:18" x14ac:dyDescent="0.25">
      <c r="A5805" s="378"/>
      <c r="B5805" s="381"/>
      <c r="C5805" s="381"/>
      <c r="D5805" s="381"/>
      <c r="E5805" s="381"/>
      <c r="F5805" s="381"/>
      <c r="G5805" s="381"/>
      <c r="H5805" s="381"/>
      <c r="I5805" s="381"/>
      <c r="J5805" s="381"/>
      <c r="K5805" s="381"/>
      <c r="L5805" s="381"/>
      <c r="M5805" s="381"/>
      <c r="N5805" s="381"/>
      <c r="O5805" s="381"/>
      <c r="P5805" s="381"/>
      <c r="Q5805" s="381"/>
      <c r="R5805" s="379"/>
    </row>
    <row r="5806" spans="1:18" x14ac:dyDescent="0.25">
      <c r="A5806" s="378"/>
      <c r="B5806" s="381"/>
      <c r="C5806" s="381"/>
      <c r="D5806" s="381"/>
      <c r="E5806" s="381"/>
      <c r="F5806" s="381"/>
      <c r="G5806" s="381"/>
      <c r="H5806" s="381"/>
      <c r="I5806" s="381"/>
      <c r="J5806" s="381"/>
      <c r="K5806" s="381"/>
      <c r="L5806" s="381"/>
      <c r="M5806" s="381"/>
      <c r="N5806" s="381"/>
      <c r="O5806" s="381"/>
      <c r="P5806" s="381"/>
      <c r="Q5806" s="381"/>
      <c r="R5806" s="379"/>
    </row>
    <row r="5807" spans="1:18" x14ac:dyDescent="0.25">
      <c r="A5807" s="378"/>
      <c r="B5807" s="381"/>
      <c r="C5807" s="381"/>
      <c r="D5807" s="381"/>
      <c r="E5807" s="381"/>
      <c r="F5807" s="381"/>
      <c r="G5807" s="381"/>
      <c r="H5807" s="381"/>
      <c r="I5807" s="381"/>
      <c r="J5807" s="381"/>
      <c r="K5807" s="381"/>
      <c r="L5807" s="381"/>
      <c r="M5807" s="381"/>
      <c r="N5807" s="381"/>
      <c r="O5807" s="381"/>
      <c r="P5807" s="381"/>
      <c r="Q5807" s="381"/>
      <c r="R5807" s="379"/>
    </row>
    <row r="5808" spans="1:18" x14ac:dyDescent="0.25">
      <c r="A5808" s="378"/>
      <c r="B5808" s="381"/>
      <c r="C5808" s="381"/>
      <c r="D5808" s="381"/>
      <c r="E5808" s="381"/>
      <c r="F5808" s="381"/>
      <c r="G5808" s="381"/>
      <c r="H5808" s="381"/>
      <c r="I5808" s="381"/>
      <c r="J5808" s="381"/>
      <c r="K5808" s="381"/>
      <c r="L5808" s="381"/>
      <c r="M5808" s="381"/>
      <c r="N5808" s="381"/>
      <c r="O5808" s="381"/>
      <c r="P5808" s="381"/>
      <c r="Q5808" s="381"/>
      <c r="R5808" s="379"/>
    </row>
    <row r="5809" spans="1:18" x14ac:dyDescent="0.25">
      <c r="A5809" s="378"/>
      <c r="B5809" s="381"/>
      <c r="C5809" s="381"/>
      <c r="D5809" s="381"/>
      <c r="E5809" s="381"/>
      <c r="F5809" s="381"/>
      <c r="G5809" s="381"/>
      <c r="H5809" s="381"/>
      <c r="I5809" s="381"/>
      <c r="J5809" s="381"/>
      <c r="K5809" s="381"/>
      <c r="L5809" s="381"/>
      <c r="M5809" s="381"/>
      <c r="N5809" s="381"/>
      <c r="O5809" s="381"/>
      <c r="P5809" s="381"/>
      <c r="Q5809" s="381"/>
      <c r="R5809" s="379"/>
    </row>
    <row r="5810" spans="1:18" x14ac:dyDescent="0.25">
      <c r="A5810" s="378"/>
      <c r="B5810" s="381"/>
      <c r="C5810" s="381"/>
      <c r="D5810" s="381"/>
      <c r="E5810" s="381"/>
      <c r="F5810" s="381"/>
      <c r="G5810" s="381"/>
      <c r="H5810" s="381"/>
      <c r="I5810" s="381"/>
      <c r="J5810" s="381"/>
      <c r="K5810" s="381"/>
      <c r="L5810" s="381"/>
      <c r="M5810" s="381"/>
      <c r="N5810" s="381"/>
      <c r="O5810" s="381"/>
      <c r="P5810" s="381"/>
      <c r="Q5810" s="381"/>
      <c r="R5810" s="381"/>
    </row>
    <row r="5811" spans="1:18" x14ac:dyDescent="0.25">
      <c r="A5811" s="378"/>
      <c r="B5811" s="381"/>
      <c r="C5811" s="381"/>
      <c r="D5811" s="381"/>
      <c r="E5811" s="381"/>
      <c r="F5811" s="381"/>
      <c r="G5811" s="381"/>
      <c r="H5811" s="381"/>
      <c r="I5811" s="381"/>
      <c r="J5811" s="381"/>
      <c r="K5811" s="381"/>
      <c r="L5811" s="381"/>
      <c r="M5811" s="381"/>
      <c r="N5811" s="381"/>
      <c r="O5811" s="381"/>
      <c r="P5811" s="381"/>
      <c r="Q5811" s="381"/>
      <c r="R5811" s="381"/>
    </row>
    <row r="5812" spans="1:18" x14ac:dyDescent="0.25">
      <c r="A5812" s="378"/>
      <c r="B5812" s="381"/>
      <c r="C5812" s="381"/>
      <c r="D5812" s="381"/>
      <c r="E5812" s="381"/>
      <c r="F5812" s="381"/>
      <c r="G5812" s="381"/>
      <c r="H5812" s="381"/>
      <c r="I5812" s="381"/>
      <c r="J5812" s="381"/>
      <c r="K5812" s="381"/>
      <c r="L5812" s="381"/>
      <c r="M5812" s="381"/>
      <c r="N5812" s="381"/>
      <c r="O5812" s="381"/>
      <c r="P5812" s="381"/>
      <c r="Q5812" s="381"/>
      <c r="R5812" s="381"/>
    </row>
    <row r="5813" spans="1:18" x14ac:dyDescent="0.25">
      <c r="A5813" s="378"/>
      <c r="B5813" s="381"/>
      <c r="C5813" s="381"/>
      <c r="D5813" s="381"/>
      <c r="E5813" s="381"/>
      <c r="F5813" s="381"/>
      <c r="G5813" s="381"/>
      <c r="H5813" s="381"/>
      <c r="I5813" s="381"/>
      <c r="J5813" s="381"/>
      <c r="K5813" s="381"/>
      <c r="L5813" s="381"/>
      <c r="M5813" s="381"/>
      <c r="N5813" s="381"/>
      <c r="O5813" s="381"/>
      <c r="P5813" s="381"/>
      <c r="Q5813" s="381"/>
      <c r="R5813" s="381"/>
    </row>
    <row r="5814" spans="1:18" x14ac:dyDescent="0.25">
      <c r="A5814" s="378"/>
      <c r="B5814" s="381"/>
      <c r="C5814" s="381"/>
      <c r="D5814" s="381"/>
      <c r="E5814" s="381"/>
      <c r="F5814" s="381"/>
      <c r="G5814" s="381"/>
      <c r="H5814" s="381"/>
      <c r="I5814" s="381"/>
      <c r="J5814" s="381"/>
      <c r="K5814" s="381"/>
      <c r="L5814" s="381"/>
      <c r="M5814" s="381"/>
      <c r="N5814" s="381"/>
      <c r="O5814" s="381"/>
      <c r="P5814" s="381"/>
      <c r="Q5814" s="381"/>
      <c r="R5814" s="381"/>
    </row>
    <row r="5815" spans="1:18" x14ac:dyDescent="0.25">
      <c r="A5815" s="378"/>
      <c r="B5815" s="381"/>
      <c r="C5815" s="381"/>
      <c r="D5815" s="381"/>
      <c r="E5815" s="381"/>
      <c r="F5815" s="381"/>
      <c r="G5815" s="381"/>
      <c r="H5815" s="381"/>
      <c r="I5815" s="381"/>
      <c r="J5815" s="381"/>
      <c r="K5815" s="381"/>
      <c r="L5815" s="381"/>
      <c r="M5815" s="381"/>
      <c r="N5815" s="381"/>
      <c r="O5815" s="381"/>
      <c r="P5815" s="381"/>
      <c r="Q5815" s="381"/>
      <c r="R5815" s="381"/>
    </row>
    <row r="5816" spans="1:18" x14ac:dyDescent="0.25">
      <c r="A5816" s="378"/>
      <c r="B5816" s="381"/>
      <c r="C5816" s="381"/>
      <c r="D5816" s="381"/>
      <c r="E5816" s="381"/>
      <c r="F5816" s="381"/>
      <c r="G5816" s="381"/>
      <c r="H5816" s="381"/>
      <c r="I5816" s="381"/>
      <c r="J5816" s="381"/>
      <c r="K5816" s="381"/>
      <c r="L5816" s="381"/>
      <c r="M5816" s="381"/>
      <c r="N5816" s="381"/>
      <c r="O5816" s="381"/>
      <c r="P5816" s="381"/>
      <c r="Q5816" s="381"/>
      <c r="R5816" s="381"/>
    </row>
    <row r="5817" spans="1:18" x14ac:dyDescent="0.25">
      <c r="A5817" s="378"/>
      <c r="B5817" s="381"/>
      <c r="C5817" s="381"/>
      <c r="D5817" s="381"/>
      <c r="E5817" s="381"/>
      <c r="F5817" s="381"/>
      <c r="G5817" s="381"/>
      <c r="H5817" s="381"/>
      <c r="I5817" s="381"/>
      <c r="J5817" s="381"/>
      <c r="K5817" s="381"/>
      <c r="L5817" s="381"/>
      <c r="M5817" s="381"/>
      <c r="N5817" s="381"/>
      <c r="O5817" s="381"/>
      <c r="P5817" s="381"/>
      <c r="Q5817" s="381"/>
      <c r="R5817" s="381"/>
    </row>
    <row r="5818" spans="1:18" x14ac:dyDescent="0.25">
      <c r="A5818" s="378"/>
      <c r="B5818" s="381"/>
      <c r="C5818" s="381"/>
      <c r="D5818" s="381"/>
      <c r="E5818" s="381"/>
      <c r="F5818" s="381"/>
      <c r="G5818" s="381"/>
      <c r="H5818" s="381"/>
      <c r="I5818" s="381"/>
      <c r="J5818" s="381"/>
      <c r="K5818" s="381"/>
      <c r="L5818" s="381"/>
      <c r="M5818" s="381"/>
      <c r="N5818" s="381"/>
      <c r="O5818" s="381"/>
      <c r="P5818" s="381"/>
      <c r="Q5818" s="381"/>
      <c r="R5818" s="381"/>
    </row>
    <row r="5819" spans="1:18" x14ac:dyDescent="0.25">
      <c r="A5819" s="378"/>
      <c r="B5819" s="381"/>
      <c r="C5819" s="381"/>
      <c r="D5819" s="381"/>
      <c r="E5819" s="381"/>
      <c r="F5819" s="381"/>
      <c r="G5819" s="381"/>
      <c r="H5819" s="381"/>
      <c r="I5819" s="381"/>
      <c r="J5819" s="381"/>
      <c r="K5819" s="381"/>
      <c r="L5819" s="381"/>
      <c r="M5819" s="381"/>
      <c r="N5819" s="381"/>
      <c r="O5819" s="381"/>
      <c r="P5819" s="381"/>
      <c r="Q5819" s="381"/>
      <c r="R5819" s="381"/>
    </row>
    <row r="5820" spans="1:18" x14ac:dyDescent="0.25">
      <c r="A5820" s="378"/>
      <c r="B5820" s="381"/>
      <c r="C5820" s="381"/>
      <c r="D5820" s="381"/>
      <c r="E5820" s="381"/>
      <c r="F5820" s="381"/>
      <c r="G5820" s="381"/>
      <c r="H5820" s="381"/>
      <c r="I5820" s="381"/>
      <c r="J5820" s="381"/>
      <c r="K5820" s="381"/>
      <c r="L5820" s="381"/>
      <c r="M5820" s="381"/>
      <c r="N5820" s="381"/>
      <c r="O5820" s="381"/>
      <c r="P5820" s="381"/>
      <c r="Q5820" s="381"/>
      <c r="R5820" s="381"/>
    </row>
    <row r="5821" spans="1:18" x14ac:dyDescent="0.25">
      <c r="A5821" s="378"/>
      <c r="B5821" s="381"/>
      <c r="C5821" s="381"/>
      <c r="D5821" s="381"/>
      <c r="E5821" s="381"/>
      <c r="F5821" s="381"/>
      <c r="G5821" s="381"/>
      <c r="H5821" s="381"/>
      <c r="I5821" s="381"/>
      <c r="J5821" s="381"/>
      <c r="K5821" s="381"/>
      <c r="L5821" s="381"/>
      <c r="M5821" s="381"/>
      <c r="N5821" s="381"/>
      <c r="O5821" s="381"/>
      <c r="P5821" s="381"/>
      <c r="Q5821" s="381"/>
      <c r="R5821" s="381"/>
    </row>
    <row r="5822" spans="1:18" x14ac:dyDescent="0.25">
      <c r="A5822" s="378"/>
      <c r="B5822" s="381"/>
      <c r="C5822" s="381"/>
      <c r="D5822" s="381"/>
      <c r="E5822" s="381"/>
      <c r="F5822" s="381"/>
      <c r="G5822" s="381"/>
      <c r="H5822" s="381"/>
      <c r="I5822" s="381"/>
      <c r="J5822" s="381"/>
      <c r="K5822" s="381"/>
      <c r="L5822" s="381"/>
      <c r="M5822" s="381"/>
      <c r="N5822" s="381"/>
      <c r="O5822" s="381"/>
      <c r="P5822" s="381"/>
      <c r="Q5822" s="381"/>
      <c r="R5822" s="381"/>
    </row>
    <row r="5823" spans="1:18" x14ac:dyDescent="0.25">
      <c r="A5823" s="378"/>
      <c r="B5823" s="381"/>
      <c r="C5823" s="381"/>
      <c r="D5823" s="381"/>
      <c r="E5823" s="381"/>
      <c r="F5823" s="381"/>
      <c r="G5823" s="381"/>
      <c r="H5823" s="381"/>
      <c r="I5823" s="381"/>
      <c r="J5823" s="381"/>
      <c r="K5823" s="381"/>
      <c r="L5823" s="381"/>
      <c r="M5823" s="381"/>
      <c r="N5823" s="381"/>
      <c r="O5823" s="381"/>
      <c r="P5823" s="381"/>
      <c r="Q5823" s="381"/>
      <c r="R5823" s="381"/>
    </row>
    <row r="5824" spans="1:18" x14ac:dyDescent="0.25">
      <c r="A5824" s="378"/>
      <c r="B5824" s="381"/>
      <c r="C5824" s="381"/>
      <c r="D5824" s="381"/>
      <c r="E5824" s="381"/>
      <c r="F5824" s="381"/>
      <c r="G5824" s="381"/>
      <c r="H5824" s="381"/>
      <c r="I5824" s="381"/>
      <c r="J5824" s="381"/>
      <c r="K5824" s="381"/>
      <c r="L5824" s="381"/>
      <c r="M5824" s="381"/>
      <c r="N5824" s="381"/>
      <c r="O5824" s="381"/>
      <c r="P5824" s="381"/>
      <c r="Q5824" s="381"/>
      <c r="R5824" s="381"/>
    </row>
    <row r="5825" spans="1:18" x14ac:dyDescent="0.25">
      <c r="A5825" s="378"/>
      <c r="B5825" s="381"/>
      <c r="C5825" s="381"/>
      <c r="D5825" s="381"/>
      <c r="E5825" s="381"/>
      <c r="F5825" s="381"/>
      <c r="G5825" s="381"/>
      <c r="H5825" s="381"/>
      <c r="I5825" s="381"/>
      <c r="J5825" s="381"/>
      <c r="K5825" s="381"/>
      <c r="L5825" s="381"/>
      <c r="M5825" s="381"/>
      <c r="N5825" s="381"/>
      <c r="O5825" s="381"/>
      <c r="P5825" s="381"/>
      <c r="Q5825" s="381"/>
      <c r="R5825" s="381"/>
    </row>
    <row r="5826" spans="1:18" x14ac:dyDescent="0.25">
      <c r="A5826" s="378"/>
      <c r="B5826" s="381"/>
      <c r="C5826" s="381"/>
      <c r="D5826" s="381"/>
      <c r="E5826" s="381"/>
      <c r="F5826" s="381"/>
      <c r="G5826" s="381"/>
      <c r="H5826" s="381"/>
      <c r="I5826" s="381"/>
      <c r="J5826" s="381"/>
      <c r="K5826" s="381"/>
      <c r="L5826" s="381"/>
      <c r="M5826" s="381"/>
      <c r="N5826" s="381"/>
      <c r="O5826" s="381"/>
      <c r="P5826" s="381"/>
      <c r="Q5826" s="381"/>
      <c r="R5826" s="381"/>
    </row>
    <row r="5827" spans="1:18" x14ac:dyDescent="0.25">
      <c r="A5827" s="378"/>
      <c r="B5827" s="381"/>
      <c r="C5827" s="381"/>
      <c r="D5827" s="381"/>
      <c r="E5827" s="381"/>
      <c r="F5827" s="381"/>
      <c r="G5827" s="381"/>
      <c r="H5827" s="381"/>
      <c r="I5827" s="381"/>
      <c r="J5827" s="381"/>
      <c r="K5827" s="381"/>
      <c r="L5827" s="381"/>
      <c r="M5827" s="381"/>
      <c r="N5827" s="381"/>
      <c r="O5827" s="381"/>
      <c r="P5827" s="381"/>
      <c r="Q5827" s="381"/>
      <c r="R5827" s="381"/>
    </row>
    <row r="5828" spans="1:18" x14ac:dyDescent="0.25">
      <c r="A5828" s="378"/>
      <c r="B5828" s="381"/>
      <c r="C5828" s="381"/>
      <c r="D5828" s="381"/>
      <c r="E5828" s="381"/>
      <c r="F5828" s="381"/>
      <c r="G5828" s="381"/>
      <c r="H5828" s="381"/>
      <c r="I5828" s="381"/>
      <c r="J5828" s="381"/>
      <c r="K5828" s="381"/>
      <c r="L5828" s="381"/>
      <c r="M5828" s="381"/>
      <c r="N5828" s="381"/>
      <c r="O5828" s="381"/>
      <c r="P5828" s="381"/>
      <c r="Q5828" s="381"/>
      <c r="R5828" s="381"/>
    </row>
    <row r="5829" spans="1:18" x14ac:dyDescent="0.25">
      <c r="A5829" s="378"/>
      <c r="B5829" s="381"/>
      <c r="C5829" s="381"/>
      <c r="D5829" s="381"/>
      <c r="E5829" s="381"/>
      <c r="F5829" s="381"/>
      <c r="G5829" s="381"/>
      <c r="H5829" s="381"/>
      <c r="I5829" s="381"/>
      <c r="J5829" s="381"/>
      <c r="K5829" s="381"/>
      <c r="L5829" s="381"/>
      <c r="M5829" s="381"/>
      <c r="N5829" s="381"/>
      <c r="O5829" s="381"/>
      <c r="P5829" s="381"/>
      <c r="Q5829" s="381"/>
      <c r="R5829" s="381"/>
    </row>
    <row r="5830" spans="1:18" x14ac:dyDescent="0.25">
      <c r="A5830" s="378"/>
      <c r="B5830" s="381"/>
      <c r="C5830" s="381"/>
      <c r="D5830" s="381"/>
      <c r="E5830" s="381"/>
      <c r="F5830" s="381"/>
      <c r="G5830" s="381"/>
      <c r="H5830" s="381"/>
      <c r="I5830" s="381"/>
      <c r="J5830" s="381"/>
      <c r="K5830" s="381"/>
      <c r="L5830" s="381"/>
      <c r="M5830" s="381"/>
      <c r="N5830" s="381"/>
      <c r="O5830" s="381"/>
      <c r="P5830" s="381"/>
      <c r="Q5830" s="381"/>
      <c r="R5830" s="381"/>
    </row>
    <row r="5831" spans="1:18" x14ac:dyDescent="0.25">
      <c r="A5831" s="378"/>
      <c r="B5831" s="381"/>
      <c r="C5831" s="381"/>
      <c r="D5831" s="381"/>
      <c r="E5831" s="381"/>
      <c r="F5831" s="381"/>
      <c r="G5831" s="381"/>
      <c r="H5831" s="381"/>
      <c r="I5831" s="381"/>
      <c r="J5831" s="381"/>
      <c r="K5831" s="381"/>
      <c r="L5831" s="381"/>
      <c r="M5831" s="381"/>
      <c r="N5831" s="381"/>
      <c r="O5831" s="381"/>
      <c r="P5831" s="381"/>
      <c r="Q5831" s="381"/>
      <c r="R5831" s="381"/>
    </row>
    <row r="5832" spans="1:18" x14ac:dyDescent="0.25">
      <c r="A5832" s="378"/>
      <c r="B5832" s="381"/>
      <c r="C5832" s="381"/>
      <c r="D5832" s="381"/>
      <c r="E5832" s="381"/>
      <c r="F5832" s="381"/>
      <c r="G5832" s="381"/>
      <c r="H5832" s="381"/>
      <c r="I5832" s="381"/>
      <c r="J5832" s="381"/>
      <c r="K5832" s="381"/>
      <c r="L5832" s="381"/>
      <c r="M5832" s="381"/>
      <c r="N5832" s="381"/>
      <c r="O5832" s="381"/>
      <c r="P5832" s="381"/>
      <c r="Q5832" s="381"/>
      <c r="R5832" s="381"/>
    </row>
    <row r="5833" spans="1:18" x14ac:dyDescent="0.25">
      <c r="A5833" s="378"/>
      <c r="B5833" s="381"/>
      <c r="C5833" s="381"/>
      <c r="D5833" s="381"/>
      <c r="E5833" s="381"/>
      <c r="F5833" s="381"/>
      <c r="G5833" s="381"/>
      <c r="H5833" s="381"/>
      <c r="I5833" s="381"/>
      <c r="J5833" s="381"/>
      <c r="K5833" s="381"/>
      <c r="L5833" s="381"/>
      <c r="M5833" s="381"/>
      <c r="N5833" s="381"/>
      <c r="O5833" s="381"/>
      <c r="P5833" s="381"/>
      <c r="Q5833" s="381"/>
      <c r="R5833" s="379"/>
    </row>
    <row r="5834" spans="1:18" x14ac:dyDescent="0.25">
      <c r="A5834" s="378"/>
      <c r="B5834" s="381"/>
      <c r="C5834" s="381"/>
      <c r="D5834" s="381"/>
      <c r="E5834" s="381"/>
      <c r="F5834" s="381"/>
      <c r="G5834" s="381"/>
      <c r="H5834" s="381"/>
      <c r="I5834" s="381"/>
      <c r="J5834" s="381"/>
      <c r="K5834" s="381"/>
      <c r="L5834" s="381"/>
      <c r="M5834" s="381"/>
      <c r="N5834" s="381"/>
      <c r="O5834" s="381"/>
      <c r="P5834" s="381"/>
      <c r="Q5834" s="381"/>
      <c r="R5834" s="379"/>
    </row>
    <row r="5835" spans="1:18" x14ac:dyDescent="0.25">
      <c r="A5835" s="378"/>
      <c r="B5835" s="381"/>
      <c r="C5835" s="381"/>
      <c r="D5835" s="381"/>
      <c r="E5835" s="381"/>
      <c r="F5835" s="381"/>
      <c r="G5835" s="381"/>
      <c r="H5835" s="381"/>
      <c r="I5835" s="381"/>
      <c r="J5835" s="381"/>
      <c r="K5835" s="381"/>
      <c r="L5835" s="381"/>
      <c r="M5835" s="381"/>
      <c r="N5835" s="381"/>
      <c r="O5835" s="381"/>
      <c r="P5835" s="381"/>
      <c r="Q5835" s="381"/>
      <c r="R5835" s="379"/>
    </row>
    <row r="5836" spans="1:18" x14ac:dyDescent="0.25">
      <c r="A5836" s="378"/>
      <c r="B5836" s="381"/>
      <c r="C5836" s="381"/>
      <c r="D5836" s="381"/>
      <c r="E5836" s="381"/>
      <c r="F5836" s="381"/>
      <c r="G5836" s="381"/>
      <c r="H5836" s="381"/>
      <c r="I5836" s="381"/>
      <c r="J5836" s="381"/>
      <c r="K5836" s="381"/>
      <c r="L5836" s="381"/>
      <c r="M5836" s="381"/>
      <c r="N5836" s="381"/>
      <c r="O5836" s="381"/>
      <c r="P5836" s="381"/>
      <c r="Q5836" s="381"/>
      <c r="R5836" s="379"/>
    </row>
    <row r="5837" spans="1:18" x14ac:dyDescent="0.25">
      <c r="A5837" s="378"/>
      <c r="B5837" s="381"/>
      <c r="C5837" s="381"/>
      <c r="D5837" s="381"/>
      <c r="E5837" s="381"/>
      <c r="F5837" s="381"/>
      <c r="G5837" s="381"/>
      <c r="H5837" s="381"/>
      <c r="I5837" s="381"/>
      <c r="J5837" s="381"/>
      <c r="K5837" s="381"/>
      <c r="L5837" s="381"/>
      <c r="M5837" s="381"/>
      <c r="N5837" s="381"/>
      <c r="O5837" s="381"/>
      <c r="P5837" s="381"/>
      <c r="Q5837" s="381"/>
      <c r="R5837" s="379"/>
    </row>
    <row r="5838" spans="1:18" x14ac:dyDescent="0.25">
      <c r="A5838" s="378"/>
      <c r="B5838" s="381"/>
      <c r="C5838" s="381"/>
      <c r="D5838" s="381"/>
      <c r="E5838" s="381"/>
      <c r="F5838" s="381"/>
      <c r="G5838" s="381"/>
      <c r="H5838" s="381"/>
      <c r="I5838" s="381"/>
      <c r="J5838" s="381"/>
      <c r="K5838" s="381"/>
      <c r="L5838" s="381"/>
      <c r="M5838" s="381"/>
      <c r="N5838" s="381"/>
      <c r="O5838" s="381"/>
      <c r="P5838" s="381"/>
      <c r="Q5838" s="381"/>
      <c r="R5838" s="379"/>
    </row>
    <row r="5839" spans="1:18" x14ac:dyDescent="0.25">
      <c r="A5839" s="378"/>
      <c r="B5839" s="381"/>
      <c r="C5839" s="381"/>
      <c r="D5839" s="381"/>
      <c r="E5839" s="381"/>
      <c r="F5839" s="381"/>
      <c r="G5839" s="381"/>
      <c r="H5839" s="381"/>
      <c r="I5839" s="381"/>
      <c r="J5839" s="381"/>
      <c r="K5839" s="381"/>
      <c r="L5839" s="381"/>
      <c r="M5839" s="381"/>
      <c r="N5839" s="381"/>
      <c r="O5839" s="381"/>
      <c r="P5839" s="381"/>
      <c r="Q5839" s="381"/>
      <c r="R5839" s="379"/>
    </row>
    <row r="5840" spans="1:18" x14ac:dyDescent="0.25">
      <c r="A5840" s="378"/>
      <c r="B5840" s="381"/>
      <c r="C5840" s="381"/>
      <c r="D5840" s="381"/>
      <c r="E5840" s="381"/>
      <c r="F5840" s="381"/>
      <c r="G5840" s="381"/>
      <c r="H5840" s="381"/>
      <c r="I5840" s="381"/>
      <c r="J5840" s="381"/>
      <c r="K5840" s="381"/>
      <c r="L5840" s="381"/>
      <c r="M5840" s="381"/>
      <c r="N5840" s="381"/>
      <c r="O5840" s="381"/>
      <c r="P5840" s="381"/>
      <c r="Q5840" s="381"/>
      <c r="R5840" s="379"/>
    </row>
    <row r="5841" spans="1:18" x14ac:dyDescent="0.25">
      <c r="A5841" s="378"/>
      <c r="B5841" s="381"/>
      <c r="C5841" s="381"/>
      <c r="D5841" s="381"/>
      <c r="E5841" s="381"/>
      <c r="F5841" s="381"/>
      <c r="G5841" s="381"/>
      <c r="H5841" s="381"/>
      <c r="I5841" s="381"/>
      <c r="J5841" s="381"/>
      <c r="K5841" s="381"/>
      <c r="L5841" s="381"/>
      <c r="M5841" s="381"/>
      <c r="N5841" s="381"/>
      <c r="O5841" s="381"/>
      <c r="P5841" s="381"/>
      <c r="Q5841" s="381"/>
      <c r="R5841" s="379"/>
    </row>
    <row r="5842" spans="1:18" x14ac:dyDescent="0.25">
      <c r="A5842" s="378"/>
      <c r="B5842" s="381"/>
      <c r="C5842" s="381"/>
      <c r="D5842" s="381"/>
      <c r="E5842" s="381"/>
      <c r="F5842" s="381"/>
      <c r="G5842" s="381"/>
      <c r="H5842" s="381"/>
      <c r="I5842" s="381"/>
      <c r="J5842" s="381"/>
      <c r="K5842" s="381"/>
      <c r="L5842" s="381"/>
      <c r="M5842" s="381"/>
      <c r="N5842" s="381"/>
      <c r="O5842" s="381"/>
      <c r="P5842" s="381"/>
      <c r="Q5842" s="381"/>
      <c r="R5842" s="379"/>
    </row>
    <row r="5843" spans="1:18" x14ac:dyDescent="0.25">
      <c r="A5843" s="378"/>
      <c r="B5843" s="381"/>
      <c r="C5843" s="381"/>
      <c r="D5843" s="381"/>
      <c r="E5843" s="381"/>
      <c r="F5843" s="381"/>
      <c r="G5843" s="381"/>
      <c r="H5843" s="381"/>
      <c r="I5843" s="381"/>
      <c r="J5843" s="381"/>
      <c r="K5843" s="381"/>
      <c r="L5843" s="381"/>
      <c r="M5843" s="381"/>
      <c r="N5843" s="381"/>
      <c r="O5843" s="381"/>
      <c r="P5843" s="381"/>
      <c r="Q5843" s="381"/>
      <c r="R5843" s="379"/>
    </row>
    <row r="5844" spans="1:18" x14ac:dyDescent="0.25">
      <c r="A5844" s="378"/>
      <c r="B5844" s="381"/>
      <c r="C5844" s="381"/>
      <c r="D5844" s="381"/>
      <c r="E5844" s="381"/>
      <c r="F5844" s="381"/>
      <c r="G5844" s="381"/>
      <c r="H5844" s="381"/>
      <c r="I5844" s="381"/>
      <c r="J5844" s="381"/>
      <c r="K5844" s="381"/>
      <c r="L5844" s="381"/>
      <c r="M5844" s="381"/>
      <c r="N5844" s="381"/>
      <c r="O5844" s="381"/>
      <c r="P5844" s="381"/>
      <c r="Q5844" s="381"/>
      <c r="R5844" s="379"/>
    </row>
    <row r="5845" spans="1:18" x14ac:dyDescent="0.25">
      <c r="A5845" s="378"/>
      <c r="B5845" s="381"/>
      <c r="C5845" s="381"/>
      <c r="D5845" s="381"/>
      <c r="E5845" s="381"/>
      <c r="F5845" s="381"/>
      <c r="G5845" s="381"/>
      <c r="H5845" s="381"/>
      <c r="I5845" s="381"/>
      <c r="J5845" s="381"/>
      <c r="K5845" s="381"/>
      <c r="L5845" s="381"/>
      <c r="M5845" s="381"/>
      <c r="N5845" s="381"/>
      <c r="O5845" s="381"/>
      <c r="P5845" s="381"/>
      <c r="Q5845" s="381"/>
      <c r="R5845" s="379"/>
    </row>
    <row r="5846" spans="1:18" x14ac:dyDescent="0.25">
      <c r="A5846" s="378"/>
      <c r="B5846" s="381"/>
      <c r="C5846" s="381"/>
      <c r="D5846" s="381"/>
      <c r="E5846" s="381"/>
      <c r="F5846" s="381"/>
      <c r="G5846" s="381"/>
      <c r="H5846" s="381"/>
      <c r="I5846" s="381"/>
      <c r="J5846" s="381"/>
      <c r="K5846" s="381"/>
      <c r="L5846" s="381"/>
      <c r="M5846" s="381"/>
      <c r="N5846" s="381"/>
      <c r="O5846" s="381"/>
      <c r="P5846" s="381"/>
      <c r="Q5846" s="381"/>
      <c r="R5846" s="379"/>
    </row>
    <row r="5847" spans="1:18" x14ac:dyDescent="0.25">
      <c r="A5847" s="378"/>
      <c r="B5847" s="381"/>
      <c r="C5847" s="381"/>
      <c r="D5847" s="381"/>
      <c r="E5847" s="381"/>
      <c r="F5847" s="381"/>
      <c r="G5847" s="381"/>
      <c r="H5847" s="381"/>
      <c r="I5847" s="381"/>
      <c r="J5847" s="381"/>
      <c r="K5847" s="381"/>
      <c r="L5847" s="381"/>
      <c r="M5847" s="381"/>
      <c r="N5847" s="381"/>
      <c r="O5847" s="381"/>
      <c r="P5847" s="381"/>
      <c r="Q5847" s="381"/>
      <c r="R5847" s="379"/>
    </row>
    <row r="5848" spans="1:18" x14ac:dyDescent="0.25">
      <c r="A5848" s="378"/>
      <c r="B5848" s="381"/>
      <c r="C5848" s="381"/>
      <c r="D5848" s="381"/>
      <c r="E5848" s="381"/>
      <c r="F5848" s="381"/>
      <c r="G5848" s="381"/>
      <c r="H5848" s="381"/>
      <c r="I5848" s="381"/>
      <c r="J5848" s="381"/>
      <c r="K5848" s="381"/>
      <c r="L5848" s="381"/>
      <c r="M5848" s="381"/>
      <c r="N5848" s="381"/>
      <c r="O5848" s="381"/>
      <c r="P5848" s="381"/>
      <c r="Q5848" s="381"/>
      <c r="R5848" s="379"/>
    </row>
    <row r="5849" spans="1:18" x14ac:dyDescent="0.25">
      <c r="A5849" s="378"/>
      <c r="B5849" s="381"/>
      <c r="C5849" s="381"/>
      <c r="D5849" s="381"/>
      <c r="E5849" s="381"/>
      <c r="F5849" s="381"/>
      <c r="G5849" s="381"/>
      <c r="H5849" s="381"/>
      <c r="I5849" s="381"/>
      <c r="J5849" s="381"/>
      <c r="K5849" s="381"/>
      <c r="L5849" s="381"/>
      <c r="M5849" s="381"/>
      <c r="N5849" s="381"/>
      <c r="O5849" s="381"/>
      <c r="P5849" s="381"/>
      <c r="Q5849" s="381"/>
      <c r="R5849" s="379"/>
    </row>
    <row r="5850" spans="1:18" x14ac:dyDescent="0.25">
      <c r="A5850" s="378"/>
      <c r="B5850" s="381"/>
      <c r="C5850" s="381"/>
      <c r="D5850" s="381"/>
      <c r="E5850" s="381"/>
      <c r="F5850" s="381"/>
      <c r="G5850" s="381"/>
      <c r="H5850" s="381"/>
      <c r="I5850" s="381"/>
      <c r="J5850" s="381"/>
      <c r="K5850" s="381"/>
      <c r="L5850" s="381"/>
      <c r="M5850" s="381"/>
      <c r="N5850" s="381"/>
      <c r="O5850" s="381"/>
      <c r="P5850" s="381"/>
      <c r="Q5850" s="381"/>
      <c r="R5850" s="379"/>
    </row>
    <row r="5851" spans="1:18" x14ac:dyDescent="0.25">
      <c r="A5851" s="378"/>
      <c r="B5851" s="381"/>
      <c r="C5851" s="381"/>
      <c r="D5851" s="381"/>
      <c r="E5851" s="381"/>
      <c r="F5851" s="381"/>
      <c r="G5851" s="381"/>
      <c r="H5851" s="381"/>
      <c r="I5851" s="381"/>
      <c r="J5851" s="381"/>
      <c r="K5851" s="381"/>
      <c r="L5851" s="381"/>
      <c r="M5851" s="381"/>
      <c r="N5851" s="381"/>
      <c r="O5851" s="381"/>
      <c r="P5851" s="381"/>
      <c r="Q5851" s="381"/>
      <c r="R5851" s="379"/>
    </row>
    <row r="5852" spans="1:18" x14ac:dyDescent="0.25">
      <c r="A5852" s="378"/>
      <c r="B5852" s="381"/>
      <c r="C5852" s="381"/>
      <c r="D5852" s="381"/>
      <c r="E5852" s="381"/>
      <c r="F5852" s="381"/>
      <c r="G5852" s="381"/>
      <c r="H5852" s="381"/>
      <c r="I5852" s="381"/>
      <c r="J5852" s="381"/>
      <c r="K5852" s="381"/>
      <c r="L5852" s="381"/>
      <c r="M5852" s="381"/>
      <c r="N5852" s="381"/>
      <c r="O5852" s="381"/>
      <c r="P5852" s="381"/>
      <c r="Q5852" s="381"/>
      <c r="R5852" s="379"/>
    </row>
    <row r="5853" spans="1:18" x14ac:dyDescent="0.25">
      <c r="A5853" s="378"/>
      <c r="B5853" s="381"/>
      <c r="C5853" s="381"/>
      <c r="D5853" s="381"/>
      <c r="E5853" s="381"/>
      <c r="F5853" s="381"/>
      <c r="G5853" s="381"/>
      <c r="H5853" s="381"/>
      <c r="I5853" s="381"/>
      <c r="J5853" s="381"/>
      <c r="K5853" s="381"/>
      <c r="L5853" s="381"/>
      <c r="M5853" s="381"/>
      <c r="N5853" s="381"/>
      <c r="O5853" s="381"/>
      <c r="P5853" s="381"/>
      <c r="Q5853" s="381"/>
      <c r="R5853" s="379"/>
    </row>
    <row r="5854" spans="1:18" x14ac:dyDescent="0.25">
      <c r="A5854" s="378"/>
      <c r="B5854" s="381"/>
      <c r="C5854" s="381"/>
      <c r="D5854" s="381"/>
      <c r="E5854" s="381"/>
      <c r="F5854" s="381"/>
      <c r="G5854" s="381"/>
      <c r="H5854" s="381"/>
      <c r="I5854" s="381"/>
      <c r="J5854" s="381"/>
      <c r="K5854" s="381"/>
      <c r="L5854" s="381"/>
      <c r="M5854" s="381"/>
      <c r="N5854" s="381"/>
      <c r="O5854" s="381"/>
      <c r="P5854" s="381"/>
      <c r="Q5854" s="381"/>
      <c r="R5854" s="379"/>
    </row>
    <row r="5855" spans="1:18" x14ac:dyDescent="0.25">
      <c r="A5855" s="378"/>
      <c r="B5855" s="381"/>
      <c r="C5855" s="381"/>
      <c r="D5855" s="381"/>
      <c r="E5855" s="381"/>
      <c r="F5855" s="381"/>
      <c r="G5855" s="381"/>
      <c r="H5855" s="381"/>
      <c r="I5855" s="381"/>
      <c r="J5855" s="381"/>
      <c r="K5855" s="381"/>
      <c r="L5855" s="381"/>
      <c r="M5855" s="381"/>
      <c r="N5855" s="381"/>
      <c r="O5855" s="381"/>
      <c r="P5855" s="381"/>
      <c r="Q5855" s="381"/>
      <c r="R5855" s="379"/>
    </row>
    <row r="5856" spans="1:18" x14ac:dyDescent="0.25">
      <c r="A5856" s="378"/>
      <c r="B5856" s="381"/>
      <c r="C5856" s="381"/>
      <c r="D5856" s="381"/>
      <c r="E5856" s="381"/>
      <c r="F5856" s="381"/>
      <c r="G5856" s="381"/>
      <c r="H5856" s="381"/>
      <c r="I5856" s="381"/>
      <c r="J5856" s="381"/>
      <c r="K5856" s="381"/>
      <c r="L5856" s="381"/>
      <c r="M5856" s="381"/>
      <c r="N5856" s="381"/>
      <c r="O5856" s="381"/>
      <c r="P5856" s="381"/>
      <c r="Q5856" s="381"/>
      <c r="R5856" s="379"/>
    </row>
    <row r="5857" spans="1:18" x14ac:dyDescent="0.25">
      <c r="A5857" s="378"/>
      <c r="B5857" s="381"/>
      <c r="C5857" s="381"/>
      <c r="D5857" s="381"/>
      <c r="E5857" s="381"/>
      <c r="F5857" s="381"/>
      <c r="G5857" s="381"/>
      <c r="H5857" s="381"/>
      <c r="I5857" s="381"/>
      <c r="J5857" s="381"/>
      <c r="K5857" s="381"/>
      <c r="L5857" s="381"/>
      <c r="M5857" s="381"/>
      <c r="N5857" s="381"/>
      <c r="O5857" s="381"/>
      <c r="P5857" s="381"/>
      <c r="Q5857" s="381"/>
      <c r="R5857" s="379"/>
    </row>
    <row r="5858" spans="1:18" x14ac:dyDescent="0.25">
      <c r="A5858" s="378"/>
      <c r="B5858" s="381"/>
      <c r="C5858" s="381"/>
      <c r="D5858" s="381"/>
      <c r="E5858" s="381"/>
      <c r="F5858" s="381"/>
      <c r="G5858" s="381"/>
      <c r="H5858" s="381"/>
      <c r="I5858" s="381"/>
      <c r="J5858" s="381"/>
      <c r="K5858" s="381"/>
      <c r="L5858" s="381"/>
      <c r="M5858" s="381"/>
      <c r="N5858" s="381"/>
      <c r="O5858" s="381"/>
      <c r="P5858" s="381"/>
      <c r="Q5858" s="381"/>
      <c r="R5858" s="379"/>
    </row>
    <row r="5859" spans="1:18" x14ac:dyDescent="0.25">
      <c r="A5859" s="378"/>
      <c r="B5859" s="381"/>
      <c r="C5859" s="381"/>
      <c r="D5859" s="381"/>
      <c r="E5859" s="381"/>
      <c r="F5859" s="381"/>
      <c r="G5859" s="381"/>
      <c r="H5859" s="381"/>
      <c r="I5859" s="381"/>
      <c r="J5859" s="381"/>
      <c r="K5859" s="381"/>
      <c r="L5859" s="381"/>
      <c r="M5859" s="381"/>
      <c r="N5859" s="381"/>
      <c r="O5859" s="381"/>
      <c r="P5859" s="381"/>
      <c r="Q5859" s="381"/>
      <c r="R5859" s="379"/>
    </row>
    <row r="5860" spans="1:18" x14ac:dyDescent="0.25">
      <c r="A5860" s="378"/>
      <c r="B5860" s="381"/>
      <c r="C5860" s="381"/>
      <c r="D5860" s="381"/>
      <c r="E5860" s="381"/>
      <c r="F5860" s="381"/>
      <c r="G5860" s="381"/>
      <c r="H5860" s="381"/>
      <c r="I5860" s="381"/>
      <c r="J5860" s="381"/>
      <c r="K5860" s="381"/>
      <c r="L5860" s="381"/>
      <c r="M5860" s="381"/>
      <c r="N5860" s="381"/>
      <c r="O5860" s="381"/>
      <c r="P5860" s="381"/>
      <c r="Q5860" s="381"/>
      <c r="R5860" s="379"/>
    </row>
    <row r="5861" spans="1:18" x14ac:dyDescent="0.25">
      <c r="A5861" s="378"/>
      <c r="B5861" s="381"/>
      <c r="C5861" s="381"/>
      <c r="D5861" s="381"/>
      <c r="E5861" s="381"/>
      <c r="F5861" s="381"/>
      <c r="G5861" s="381"/>
      <c r="H5861" s="381"/>
      <c r="I5861" s="381"/>
      <c r="J5861" s="381"/>
      <c r="K5861" s="381"/>
      <c r="L5861" s="381"/>
      <c r="M5861" s="381"/>
      <c r="N5861" s="381"/>
      <c r="O5861" s="381"/>
      <c r="P5861" s="381"/>
      <c r="Q5861" s="381"/>
      <c r="R5861" s="379"/>
    </row>
    <row r="5862" spans="1:18" x14ac:dyDescent="0.25">
      <c r="A5862" s="378"/>
      <c r="B5862" s="381"/>
      <c r="C5862" s="381"/>
      <c r="D5862" s="381"/>
      <c r="E5862" s="381"/>
      <c r="F5862" s="381"/>
      <c r="G5862" s="381"/>
      <c r="H5862" s="381"/>
      <c r="I5862" s="381"/>
      <c r="J5862" s="381"/>
      <c r="K5862" s="381"/>
      <c r="L5862" s="381"/>
      <c r="M5862" s="381"/>
      <c r="N5862" s="381"/>
      <c r="O5862" s="381"/>
      <c r="P5862" s="381"/>
      <c r="Q5862" s="381"/>
      <c r="R5862" s="379"/>
    </row>
    <row r="5863" spans="1:18" x14ac:dyDescent="0.25">
      <c r="A5863" s="378"/>
      <c r="B5863" s="381"/>
      <c r="C5863" s="381"/>
      <c r="D5863" s="381"/>
      <c r="E5863" s="381"/>
      <c r="F5863" s="381"/>
      <c r="G5863" s="381"/>
      <c r="H5863" s="381"/>
      <c r="I5863" s="381"/>
      <c r="J5863" s="381"/>
      <c r="K5863" s="381"/>
      <c r="L5863" s="381"/>
      <c r="M5863" s="381"/>
      <c r="N5863" s="381"/>
      <c r="O5863" s="381"/>
      <c r="P5863" s="381"/>
      <c r="Q5863" s="381"/>
      <c r="R5863" s="379"/>
    </row>
    <row r="5864" spans="1:18" x14ac:dyDescent="0.25">
      <c r="A5864" s="378"/>
      <c r="B5864" s="381"/>
      <c r="C5864" s="381"/>
      <c r="D5864" s="381"/>
      <c r="E5864" s="381"/>
      <c r="F5864" s="381"/>
      <c r="G5864" s="381"/>
      <c r="H5864" s="381"/>
      <c r="I5864" s="381"/>
      <c r="J5864" s="381"/>
      <c r="K5864" s="381"/>
      <c r="L5864" s="381"/>
      <c r="M5864" s="381"/>
      <c r="N5864" s="381"/>
      <c r="O5864" s="381"/>
      <c r="P5864" s="381"/>
      <c r="Q5864" s="381"/>
      <c r="R5864" s="379"/>
    </row>
    <row r="5865" spans="1:18" x14ac:dyDescent="0.25">
      <c r="A5865" s="378"/>
      <c r="B5865" s="381"/>
      <c r="C5865" s="381"/>
      <c r="D5865" s="381"/>
      <c r="E5865" s="381"/>
      <c r="F5865" s="381"/>
      <c r="G5865" s="381"/>
      <c r="H5865" s="381"/>
      <c r="I5865" s="381"/>
      <c r="J5865" s="381"/>
      <c r="K5865" s="381"/>
      <c r="L5865" s="381"/>
      <c r="M5865" s="381"/>
      <c r="N5865" s="381"/>
      <c r="O5865" s="381"/>
      <c r="P5865" s="381"/>
      <c r="Q5865" s="381"/>
      <c r="R5865" s="379"/>
    </row>
    <row r="5866" spans="1:18" x14ac:dyDescent="0.25">
      <c r="A5866" s="378"/>
      <c r="B5866" s="381"/>
      <c r="C5866" s="381"/>
      <c r="D5866" s="381"/>
      <c r="E5866" s="381"/>
      <c r="F5866" s="381"/>
      <c r="G5866" s="381"/>
      <c r="H5866" s="381"/>
      <c r="I5866" s="381"/>
      <c r="J5866" s="381"/>
      <c r="K5866" s="381"/>
      <c r="L5866" s="381"/>
      <c r="M5866" s="381"/>
      <c r="N5866" s="381"/>
      <c r="O5866" s="381"/>
      <c r="P5866" s="381"/>
      <c r="Q5866" s="381"/>
      <c r="R5866" s="379"/>
    </row>
    <row r="5867" spans="1:18" x14ac:dyDescent="0.25">
      <c r="A5867" s="378"/>
      <c r="B5867" s="381"/>
      <c r="C5867" s="381"/>
      <c r="D5867" s="381"/>
      <c r="E5867" s="381"/>
      <c r="F5867" s="381"/>
      <c r="G5867" s="381"/>
      <c r="H5867" s="381"/>
      <c r="I5867" s="381"/>
      <c r="J5867" s="381"/>
      <c r="K5867" s="381"/>
      <c r="L5867" s="381"/>
      <c r="M5867" s="381"/>
      <c r="N5867" s="381"/>
      <c r="O5867" s="381"/>
      <c r="P5867" s="381"/>
      <c r="Q5867" s="381"/>
      <c r="R5867" s="379"/>
    </row>
    <row r="5868" spans="1:18" x14ac:dyDescent="0.25">
      <c r="A5868" s="378"/>
      <c r="B5868" s="381"/>
      <c r="C5868" s="381"/>
      <c r="D5868" s="381"/>
      <c r="E5868" s="381"/>
      <c r="F5868" s="381"/>
      <c r="G5868" s="381"/>
      <c r="H5868" s="381"/>
      <c r="I5868" s="381"/>
      <c r="J5868" s="381"/>
      <c r="K5868" s="381"/>
      <c r="L5868" s="381"/>
      <c r="M5868" s="381"/>
      <c r="N5868" s="381"/>
      <c r="O5868" s="381"/>
      <c r="P5868" s="381"/>
      <c r="Q5868" s="381"/>
      <c r="R5868" s="379"/>
    </row>
    <row r="5869" spans="1:18" x14ac:dyDescent="0.25">
      <c r="A5869" s="378"/>
      <c r="B5869" s="381"/>
      <c r="C5869" s="381"/>
      <c r="D5869" s="381"/>
      <c r="E5869" s="381"/>
      <c r="F5869" s="381"/>
      <c r="G5869" s="381"/>
      <c r="H5869" s="381"/>
      <c r="I5869" s="381"/>
      <c r="J5869" s="381"/>
      <c r="K5869" s="381"/>
      <c r="L5869" s="381"/>
      <c r="M5869" s="381"/>
      <c r="N5869" s="381"/>
      <c r="O5869" s="381"/>
      <c r="P5869" s="381"/>
      <c r="Q5869" s="381"/>
      <c r="R5869" s="379"/>
    </row>
    <row r="5870" spans="1:18" x14ac:dyDescent="0.25">
      <c r="A5870" s="378"/>
      <c r="B5870" s="381"/>
      <c r="C5870" s="381"/>
      <c r="D5870" s="381"/>
      <c r="E5870" s="381"/>
      <c r="F5870" s="381"/>
      <c r="G5870" s="381"/>
      <c r="H5870" s="381"/>
      <c r="I5870" s="381"/>
      <c r="J5870" s="381"/>
      <c r="K5870" s="381"/>
      <c r="L5870" s="381"/>
      <c r="M5870" s="381"/>
      <c r="N5870" s="381"/>
      <c r="O5870" s="381"/>
      <c r="P5870" s="381"/>
      <c r="Q5870" s="381"/>
      <c r="R5870" s="379"/>
    </row>
    <row r="5871" spans="1:18" x14ac:dyDescent="0.25">
      <c r="A5871" s="378"/>
      <c r="B5871" s="381"/>
      <c r="C5871" s="381"/>
      <c r="D5871" s="381"/>
      <c r="E5871" s="381"/>
      <c r="F5871" s="381"/>
      <c r="G5871" s="381"/>
      <c r="H5871" s="381"/>
      <c r="I5871" s="381"/>
      <c r="J5871" s="381"/>
      <c r="K5871" s="381"/>
      <c r="L5871" s="381"/>
      <c r="M5871" s="381"/>
      <c r="N5871" s="381"/>
      <c r="O5871" s="381"/>
      <c r="P5871" s="381"/>
      <c r="Q5871" s="381"/>
      <c r="R5871" s="379"/>
    </row>
    <row r="5872" spans="1:18" x14ac:dyDescent="0.25">
      <c r="A5872" s="378"/>
      <c r="B5872" s="381"/>
      <c r="C5872" s="381"/>
      <c r="D5872" s="381"/>
      <c r="E5872" s="381"/>
      <c r="F5872" s="381"/>
      <c r="G5872" s="381"/>
      <c r="H5872" s="381"/>
      <c r="I5872" s="381"/>
      <c r="J5872" s="381"/>
      <c r="K5872" s="381"/>
      <c r="L5872" s="381"/>
      <c r="M5872" s="381"/>
      <c r="N5872" s="381"/>
      <c r="O5872" s="381"/>
      <c r="P5872" s="381"/>
      <c r="Q5872" s="381"/>
      <c r="R5872" s="379"/>
    </row>
    <row r="5873" spans="1:18" x14ac:dyDescent="0.25">
      <c r="A5873" s="378"/>
      <c r="B5873" s="381"/>
      <c r="C5873" s="381"/>
      <c r="D5873" s="381"/>
      <c r="E5873" s="381"/>
      <c r="F5873" s="381"/>
      <c r="G5873" s="381"/>
      <c r="H5873" s="381"/>
      <c r="I5873" s="381"/>
      <c r="J5873" s="381"/>
      <c r="K5873" s="381"/>
      <c r="L5873" s="381"/>
      <c r="M5873" s="381"/>
      <c r="N5873" s="381"/>
      <c r="O5873" s="381"/>
      <c r="P5873" s="381"/>
      <c r="Q5873" s="381"/>
      <c r="R5873" s="379"/>
    </row>
    <row r="5874" spans="1:18" x14ac:dyDescent="0.25">
      <c r="A5874" s="378"/>
      <c r="B5874" s="381"/>
      <c r="C5874" s="381"/>
      <c r="D5874" s="381"/>
      <c r="E5874" s="381"/>
      <c r="F5874" s="381"/>
      <c r="G5874" s="381"/>
      <c r="H5874" s="381"/>
      <c r="I5874" s="381"/>
      <c r="J5874" s="381"/>
      <c r="K5874" s="381"/>
      <c r="L5874" s="381"/>
      <c r="M5874" s="381"/>
      <c r="N5874" s="381"/>
      <c r="O5874" s="381"/>
      <c r="P5874" s="381"/>
      <c r="Q5874" s="381"/>
      <c r="R5874" s="379"/>
    </row>
    <row r="5875" spans="1:18" x14ac:dyDescent="0.25">
      <c r="A5875" s="378"/>
      <c r="B5875" s="381"/>
      <c r="C5875" s="381"/>
      <c r="D5875" s="381"/>
      <c r="E5875" s="381"/>
      <c r="F5875" s="381"/>
      <c r="G5875" s="381"/>
      <c r="H5875" s="381"/>
      <c r="I5875" s="381"/>
      <c r="J5875" s="381"/>
      <c r="K5875" s="381"/>
      <c r="L5875" s="381"/>
      <c r="M5875" s="381"/>
      <c r="N5875" s="381"/>
      <c r="O5875" s="381"/>
      <c r="P5875" s="381"/>
      <c r="Q5875" s="381"/>
      <c r="R5875" s="379"/>
    </row>
    <row r="5876" spans="1:18" x14ac:dyDescent="0.25">
      <c r="A5876" s="378"/>
      <c r="B5876" s="381"/>
      <c r="C5876" s="381"/>
      <c r="D5876" s="381"/>
      <c r="E5876" s="381"/>
      <c r="F5876" s="381"/>
      <c r="G5876" s="381"/>
      <c r="H5876" s="381"/>
      <c r="I5876" s="381"/>
      <c r="J5876" s="381"/>
      <c r="K5876" s="381"/>
      <c r="L5876" s="381"/>
      <c r="M5876" s="381"/>
      <c r="N5876" s="381"/>
      <c r="O5876" s="381"/>
      <c r="P5876" s="381"/>
      <c r="Q5876" s="381"/>
      <c r="R5876" s="379"/>
    </row>
    <row r="5877" spans="1:18" x14ac:dyDescent="0.25">
      <c r="A5877" s="378"/>
      <c r="B5877" s="381"/>
      <c r="C5877" s="381"/>
      <c r="D5877" s="381"/>
      <c r="E5877" s="381"/>
      <c r="F5877" s="381"/>
      <c r="G5877" s="381"/>
      <c r="H5877" s="381"/>
      <c r="I5877" s="381"/>
      <c r="J5877" s="381"/>
      <c r="K5877" s="381"/>
      <c r="L5877" s="381"/>
      <c r="M5877" s="381"/>
      <c r="N5877" s="381"/>
      <c r="O5877" s="381"/>
      <c r="P5877" s="381"/>
      <c r="Q5877" s="381"/>
      <c r="R5877" s="379"/>
    </row>
    <row r="5878" spans="1:18" x14ac:dyDescent="0.25">
      <c r="A5878" s="378"/>
      <c r="B5878" s="381"/>
      <c r="C5878" s="381"/>
      <c r="D5878" s="381"/>
      <c r="E5878" s="381"/>
      <c r="F5878" s="381"/>
      <c r="G5878" s="381"/>
      <c r="H5878" s="381"/>
      <c r="I5878" s="381"/>
      <c r="J5878" s="381"/>
      <c r="K5878" s="381"/>
      <c r="L5878" s="381"/>
      <c r="M5878" s="381"/>
      <c r="N5878" s="381"/>
      <c r="O5878" s="381"/>
      <c r="P5878" s="381"/>
      <c r="Q5878" s="381"/>
      <c r="R5878" s="379"/>
    </row>
    <row r="5879" spans="1:18" x14ac:dyDescent="0.25">
      <c r="A5879" s="378"/>
      <c r="B5879" s="381"/>
      <c r="C5879" s="381"/>
      <c r="D5879" s="381"/>
      <c r="E5879" s="381"/>
      <c r="F5879" s="381"/>
      <c r="G5879" s="381"/>
      <c r="H5879" s="381"/>
      <c r="I5879" s="381"/>
      <c r="J5879" s="381"/>
      <c r="K5879" s="381"/>
      <c r="L5879" s="381"/>
      <c r="M5879" s="381"/>
      <c r="N5879" s="381"/>
      <c r="O5879" s="381"/>
      <c r="P5879" s="381"/>
      <c r="Q5879" s="381"/>
      <c r="R5879" s="379"/>
    </row>
    <row r="5880" spans="1:18" x14ac:dyDescent="0.25">
      <c r="A5880" s="378"/>
      <c r="B5880" s="381"/>
      <c r="C5880" s="381"/>
      <c r="D5880" s="381"/>
      <c r="E5880" s="381"/>
      <c r="F5880" s="381"/>
      <c r="G5880" s="381"/>
      <c r="H5880" s="381"/>
      <c r="I5880" s="381"/>
      <c r="J5880" s="381"/>
      <c r="K5880" s="381"/>
      <c r="L5880" s="381"/>
      <c r="M5880" s="381"/>
      <c r="N5880" s="381"/>
      <c r="O5880" s="381"/>
      <c r="P5880" s="381"/>
      <c r="Q5880" s="381"/>
      <c r="R5880" s="379"/>
    </row>
    <row r="5881" spans="1:18" x14ac:dyDescent="0.25">
      <c r="A5881" s="378"/>
      <c r="B5881" s="381"/>
      <c r="C5881" s="381"/>
      <c r="D5881" s="381"/>
      <c r="E5881" s="381"/>
      <c r="F5881" s="381"/>
      <c r="G5881" s="381"/>
      <c r="H5881" s="381"/>
      <c r="I5881" s="381"/>
      <c r="J5881" s="381"/>
      <c r="K5881" s="381"/>
      <c r="L5881" s="381"/>
      <c r="M5881" s="381"/>
      <c r="N5881" s="381"/>
      <c r="O5881" s="381"/>
      <c r="P5881" s="381"/>
      <c r="Q5881" s="381"/>
      <c r="R5881" s="379"/>
    </row>
    <row r="5882" spans="1:18" x14ac:dyDescent="0.25">
      <c r="A5882" s="378"/>
      <c r="B5882" s="381"/>
      <c r="C5882" s="381"/>
      <c r="D5882" s="381"/>
      <c r="E5882" s="381"/>
      <c r="F5882" s="381"/>
      <c r="G5882" s="381"/>
      <c r="H5882" s="381"/>
      <c r="I5882" s="381"/>
      <c r="J5882" s="381"/>
      <c r="K5882" s="381"/>
      <c r="L5882" s="381"/>
      <c r="M5882" s="381"/>
      <c r="N5882" s="381"/>
      <c r="O5882" s="381"/>
      <c r="P5882" s="381"/>
      <c r="Q5882" s="381"/>
      <c r="R5882" s="379"/>
    </row>
    <row r="5883" spans="1:18" x14ac:dyDescent="0.25">
      <c r="A5883" s="378"/>
      <c r="B5883" s="381"/>
      <c r="C5883" s="381"/>
      <c r="D5883" s="381"/>
      <c r="E5883" s="381"/>
      <c r="F5883" s="381"/>
      <c r="G5883" s="381"/>
      <c r="H5883" s="381"/>
      <c r="I5883" s="381"/>
      <c r="J5883" s="381"/>
      <c r="K5883" s="381"/>
      <c r="L5883" s="381"/>
      <c r="M5883" s="381"/>
      <c r="N5883" s="381"/>
      <c r="O5883" s="381"/>
      <c r="P5883" s="381"/>
      <c r="Q5883" s="381"/>
      <c r="R5883" s="379"/>
    </row>
    <row r="5884" spans="1:18" x14ac:dyDescent="0.25">
      <c r="A5884" s="378"/>
      <c r="B5884" s="381"/>
      <c r="C5884" s="381"/>
      <c r="D5884" s="381"/>
      <c r="E5884" s="381"/>
      <c r="F5884" s="381"/>
      <c r="G5884" s="381"/>
      <c r="H5884" s="381"/>
      <c r="I5884" s="381"/>
      <c r="J5884" s="381"/>
      <c r="K5884" s="381"/>
      <c r="L5884" s="381"/>
      <c r="M5884" s="381"/>
      <c r="N5884" s="381"/>
      <c r="O5884" s="381"/>
      <c r="P5884" s="381"/>
      <c r="Q5884" s="381"/>
      <c r="R5884" s="379"/>
    </row>
    <row r="5885" spans="1:18" x14ac:dyDescent="0.25">
      <c r="A5885" s="378"/>
      <c r="B5885" s="381"/>
      <c r="C5885" s="381"/>
      <c r="D5885" s="381"/>
      <c r="E5885" s="381"/>
      <c r="F5885" s="381"/>
      <c r="G5885" s="381"/>
      <c r="H5885" s="381"/>
      <c r="I5885" s="381"/>
      <c r="J5885" s="381"/>
      <c r="K5885" s="381"/>
      <c r="L5885" s="381"/>
      <c r="M5885" s="381"/>
      <c r="N5885" s="381"/>
      <c r="O5885" s="381"/>
      <c r="P5885" s="381"/>
      <c r="Q5885" s="381"/>
      <c r="R5885" s="379"/>
    </row>
    <row r="5886" spans="1:18" x14ac:dyDescent="0.25">
      <c r="A5886" s="378"/>
      <c r="B5886" s="381"/>
      <c r="C5886" s="381"/>
      <c r="D5886" s="381"/>
      <c r="E5886" s="381"/>
      <c r="F5886" s="381"/>
      <c r="G5886" s="381"/>
      <c r="H5886" s="381"/>
      <c r="I5886" s="381"/>
      <c r="J5886" s="381"/>
      <c r="K5886" s="381"/>
      <c r="L5886" s="381"/>
      <c r="M5886" s="381"/>
      <c r="N5886" s="381"/>
      <c r="O5886" s="381"/>
      <c r="P5886" s="381"/>
      <c r="Q5886" s="381"/>
      <c r="R5886" s="379"/>
    </row>
    <row r="5887" spans="1:18" x14ac:dyDescent="0.25">
      <c r="A5887" s="378"/>
      <c r="B5887" s="381"/>
      <c r="C5887" s="381"/>
      <c r="D5887" s="381"/>
      <c r="E5887" s="381"/>
      <c r="F5887" s="381"/>
      <c r="G5887" s="381"/>
      <c r="H5887" s="381"/>
      <c r="I5887" s="381"/>
      <c r="J5887" s="381"/>
      <c r="K5887" s="381"/>
      <c r="L5887" s="381"/>
      <c r="M5887" s="381"/>
      <c r="N5887" s="381"/>
      <c r="O5887" s="381"/>
      <c r="P5887" s="381"/>
      <c r="Q5887" s="381"/>
      <c r="R5887" s="379"/>
    </row>
    <row r="5888" spans="1:18" x14ac:dyDescent="0.25">
      <c r="A5888" s="378"/>
      <c r="B5888" s="381"/>
      <c r="C5888" s="381"/>
      <c r="D5888" s="381"/>
      <c r="E5888" s="381"/>
      <c r="F5888" s="381"/>
      <c r="G5888" s="381"/>
      <c r="H5888" s="381"/>
      <c r="I5888" s="381"/>
      <c r="J5888" s="381"/>
      <c r="K5888" s="381"/>
      <c r="L5888" s="381"/>
      <c r="M5888" s="381"/>
      <c r="N5888" s="381"/>
      <c r="O5888" s="381"/>
      <c r="P5888" s="381"/>
      <c r="Q5888" s="381"/>
      <c r="R5888" s="379"/>
    </row>
    <row r="5889" spans="1:18" x14ac:dyDescent="0.25">
      <c r="A5889" s="378"/>
      <c r="B5889" s="381"/>
      <c r="C5889" s="381"/>
      <c r="D5889" s="381"/>
      <c r="E5889" s="381"/>
      <c r="F5889" s="381"/>
      <c r="G5889" s="381"/>
      <c r="H5889" s="381"/>
      <c r="I5889" s="381"/>
      <c r="J5889" s="381"/>
      <c r="K5889" s="381"/>
      <c r="L5889" s="381"/>
      <c r="M5889" s="381"/>
      <c r="N5889" s="381"/>
      <c r="O5889" s="381"/>
      <c r="P5889" s="381"/>
      <c r="Q5889" s="381"/>
      <c r="R5889" s="379"/>
    </row>
    <row r="5890" spans="1:18" x14ac:dyDescent="0.25">
      <c r="A5890" s="378"/>
      <c r="B5890" s="381"/>
      <c r="C5890" s="381"/>
      <c r="D5890" s="381"/>
      <c r="E5890" s="381"/>
      <c r="F5890" s="381"/>
      <c r="G5890" s="381"/>
      <c r="H5890" s="381"/>
      <c r="I5890" s="381"/>
      <c r="J5890" s="381"/>
      <c r="K5890" s="381"/>
      <c r="L5890" s="381"/>
      <c r="M5890" s="381"/>
      <c r="N5890" s="381"/>
      <c r="O5890" s="381"/>
      <c r="P5890" s="381"/>
      <c r="Q5890" s="381"/>
      <c r="R5890" s="379"/>
    </row>
    <row r="5891" spans="1:18" x14ac:dyDescent="0.25">
      <c r="A5891" s="378"/>
      <c r="B5891" s="381"/>
      <c r="C5891" s="381"/>
      <c r="D5891" s="381"/>
      <c r="E5891" s="381"/>
      <c r="F5891" s="381"/>
      <c r="G5891" s="381"/>
      <c r="H5891" s="381"/>
      <c r="I5891" s="381"/>
      <c r="J5891" s="381"/>
      <c r="K5891" s="381"/>
      <c r="L5891" s="381"/>
      <c r="M5891" s="381"/>
      <c r="N5891" s="381"/>
      <c r="O5891" s="381"/>
      <c r="P5891" s="381"/>
      <c r="Q5891" s="381"/>
      <c r="R5891" s="379"/>
    </row>
    <row r="5892" spans="1:18" x14ac:dyDescent="0.25">
      <c r="A5892" s="378"/>
      <c r="B5892" s="381"/>
      <c r="C5892" s="381"/>
      <c r="D5892" s="381"/>
      <c r="E5892" s="381"/>
      <c r="F5892" s="381"/>
      <c r="G5892" s="381"/>
      <c r="H5892" s="381"/>
      <c r="I5892" s="381"/>
      <c r="J5892" s="381"/>
      <c r="K5892" s="381"/>
      <c r="L5892" s="381"/>
      <c r="M5892" s="381"/>
      <c r="N5892" s="381"/>
      <c r="O5892" s="381"/>
      <c r="P5892" s="381"/>
      <c r="Q5892" s="381"/>
      <c r="R5892" s="379"/>
    </row>
    <row r="5893" spans="1:18" x14ac:dyDescent="0.25">
      <c r="A5893" s="378"/>
      <c r="B5893" s="381"/>
      <c r="C5893" s="381"/>
      <c r="D5893" s="381"/>
      <c r="E5893" s="381"/>
      <c r="F5893" s="381"/>
      <c r="G5893" s="381"/>
      <c r="H5893" s="381"/>
      <c r="I5893" s="381"/>
      <c r="J5893" s="381"/>
      <c r="K5893" s="381"/>
      <c r="L5893" s="381"/>
      <c r="M5893" s="381"/>
      <c r="N5893" s="381"/>
      <c r="O5893" s="381"/>
      <c r="P5893" s="381"/>
      <c r="Q5893" s="381"/>
      <c r="R5893" s="379"/>
    </row>
    <row r="5894" spans="1:18" x14ac:dyDescent="0.25">
      <c r="A5894" s="378"/>
      <c r="B5894" s="381"/>
      <c r="C5894" s="381"/>
      <c r="D5894" s="381"/>
      <c r="E5894" s="381"/>
      <c r="F5894" s="381"/>
      <c r="G5894" s="381"/>
      <c r="H5894" s="381"/>
      <c r="I5894" s="381"/>
      <c r="J5894" s="381"/>
      <c r="K5894" s="381"/>
      <c r="L5894" s="381"/>
      <c r="M5894" s="381"/>
      <c r="N5894" s="381"/>
      <c r="O5894" s="381"/>
      <c r="P5894" s="381"/>
      <c r="Q5894" s="381"/>
      <c r="R5894" s="379"/>
    </row>
    <row r="5895" spans="1:18" x14ac:dyDescent="0.25">
      <c r="A5895" s="378"/>
      <c r="B5895" s="381"/>
      <c r="C5895" s="381"/>
      <c r="D5895" s="381"/>
      <c r="E5895" s="381"/>
      <c r="F5895" s="381"/>
      <c r="G5895" s="381"/>
      <c r="H5895" s="381"/>
      <c r="I5895" s="381"/>
      <c r="J5895" s="381"/>
      <c r="K5895" s="381"/>
      <c r="L5895" s="381"/>
      <c r="M5895" s="381"/>
      <c r="N5895" s="381"/>
      <c r="O5895" s="381"/>
      <c r="P5895" s="381"/>
      <c r="Q5895" s="381"/>
      <c r="R5895" s="379"/>
    </row>
    <row r="5896" spans="1:18" x14ac:dyDescent="0.25">
      <c r="A5896" s="378"/>
      <c r="B5896" s="381"/>
      <c r="C5896" s="381"/>
      <c r="D5896" s="381"/>
      <c r="E5896" s="381"/>
      <c r="F5896" s="381"/>
      <c r="G5896" s="381"/>
      <c r="H5896" s="381"/>
      <c r="I5896" s="381"/>
      <c r="J5896" s="381"/>
      <c r="K5896" s="381"/>
      <c r="L5896" s="381"/>
      <c r="M5896" s="381"/>
      <c r="N5896" s="381"/>
      <c r="O5896" s="381"/>
      <c r="P5896" s="381"/>
      <c r="Q5896" s="381"/>
      <c r="R5896" s="379"/>
    </row>
    <row r="5897" spans="1:18" x14ac:dyDescent="0.25">
      <c r="A5897" s="378"/>
      <c r="B5897" s="381"/>
      <c r="C5897" s="381"/>
      <c r="D5897" s="381"/>
      <c r="E5897" s="381"/>
      <c r="F5897" s="381"/>
      <c r="G5897" s="381"/>
      <c r="H5897" s="381"/>
      <c r="I5897" s="381"/>
      <c r="J5897" s="381"/>
      <c r="K5897" s="381"/>
      <c r="L5897" s="381"/>
      <c r="M5897" s="381"/>
      <c r="N5897" s="381"/>
      <c r="O5897" s="381"/>
      <c r="P5897" s="381"/>
      <c r="Q5897" s="381"/>
      <c r="R5897" s="379"/>
    </row>
    <row r="5898" spans="1:18" x14ac:dyDescent="0.25">
      <c r="A5898" s="378"/>
      <c r="B5898" s="381"/>
      <c r="C5898" s="381"/>
      <c r="D5898" s="381"/>
      <c r="E5898" s="381"/>
      <c r="F5898" s="381"/>
      <c r="G5898" s="381"/>
      <c r="H5898" s="381"/>
      <c r="I5898" s="381"/>
      <c r="J5898" s="381"/>
      <c r="K5898" s="381"/>
      <c r="L5898" s="381"/>
      <c r="M5898" s="381"/>
      <c r="N5898" s="381"/>
      <c r="O5898" s="381"/>
      <c r="P5898" s="381"/>
      <c r="Q5898" s="381"/>
      <c r="R5898" s="379"/>
    </row>
    <row r="5899" spans="1:18" x14ac:dyDescent="0.25">
      <c r="A5899" s="378"/>
      <c r="B5899" s="381"/>
      <c r="C5899" s="381"/>
      <c r="D5899" s="381"/>
      <c r="E5899" s="381"/>
      <c r="F5899" s="381"/>
      <c r="G5899" s="381"/>
      <c r="H5899" s="381"/>
      <c r="I5899" s="381"/>
      <c r="J5899" s="381"/>
      <c r="K5899" s="381"/>
      <c r="L5899" s="381"/>
      <c r="M5899" s="381"/>
      <c r="N5899" s="381"/>
      <c r="O5899" s="381"/>
      <c r="P5899" s="381"/>
      <c r="Q5899" s="381"/>
      <c r="R5899" s="379"/>
    </row>
    <row r="5900" spans="1:18" x14ac:dyDescent="0.25">
      <c r="A5900" s="378"/>
      <c r="B5900" s="381"/>
      <c r="C5900" s="381"/>
      <c r="D5900" s="381"/>
      <c r="E5900" s="381"/>
      <c r="F5900" s="381"/>
      <c r="G5900" s="381"/>
      <c r="H5900" s="381"/>
      <c r="I5900" s="381"/>
      <c r="J5900" s="381"/>
      <c r="K5900" s="381"/>
      <c r="L5900" s="381"/>
      <c r="M5900" s="381"/>
      <c r="N5900" s="381"/>
      <c r="O5900" s="381"/>
      <c r="P5900" s="381"/>
      <c r="Q5900" s="381"/>
      <c r="R5900" s="379"/>
    </row>
    <row r="5901" spans="1:18" x14ac:dyDescent="0.25">
      <c r="A5901" s="378"/>
      <c r="B5901" s="381"/>
      <c r="C5901" s="381"/>
      <c r="D5901" s="381"/>
      <c r="E5901" s="381"/>
      <c r="F5901" s="381"/>
      <c r="G5901" s="381"/>
      <c r="H5901" s="381"/>
      <c r="I5901" s="381"/>
      <c r="J5901" s="381"/>
      <c r="K5901" s="381"/>
      <c r="L5901" s="381"/>
      <c r="M5901" s="381"/>
      <c r="N5901" s="381"/>
      <c r="O5901" s="381"/>
      <c r="P5901" s="381"/>
      <c r="Q5901" s="381"/>
      <c r="R5901" s="379"/>
    </row>
    <row r="5902" spans="1:18" x14ac:dyDescent="0.25">
      <c r="A5902" s="378"/>
      <c r="B5902" s="381"/>
      <c r="C5902" s="381"/>
      <c r="D5902" s="381"/>
      <c r="E5902" s="381"/>
      <c r="F5902" s="381"/>
      <c r="G5902" s="381"/>
      <c r="H5902" s="381"/>
      <c r="I5902" s="381"/>
      <c r="J5902" s="381"/>
      <c r="K5902" s="381"/>
      <c r="L5902" s="381"/>
      <c r="M5902" s="381"/>
      <c r="N5902" s="381"/>
      <c r="O5902" s="381"/>
      <c r="P5902" s="381"/>
      <c r="Q5902" s="381"/>
      <c r="R5902" s="379"/>
    </row>
    <row r="5903" spans="1:18" x14ac:dyDescent="0.25">
      <c r="A5903" s="378"/>
      <c r="B5903" s="381"/>
      <c r="C5903" s="381"/>
      <c r="D5903" s="381"/>
      <c r="E5903" s="381"/>
      <c r="F5903" s="381"/>
      <c r="G5903" s="381"/>
      <c r="H5903" s="381"/>
      <c r="I5903" s="381"/>
      <c r="J5903" s="381"/>
      <c r="K5903" s="381"/>
      <c r="L5903" s="381"/>
      <c r="M5903" s="381"/>
      <c r="N5903" s="381"/>
      <c r="O5903" s="381"/>
      <c r="P5903" s="381"/>
      <c r="Q5903" s="381"/>
      <c r="R5903" s="379"/>
    </row>
    <row r="5904" spans="1:18" x14ac:dyDescent="0.25">
      <c r="A5904" s="378"/>
      <c r="B5904" s="381"/>
      <c r="C5904" s="381"/>
      <c r="D5904" s="381"/>
      <c r="E5904" s="381"/>
      <c r="F5904" s="381"/>
      <c r="G5904" s="381"/>
      <c r="H5904" s="381"/>
      <c r="I5904" s="381"/>
      <c r="J5904" s="381"/>
      <c r="K5904" s="381"/>
      <c r="L5904" s="381"/>
      <c r="M5904" s="381"/>
      <c r="N5904" s="381"/>
      <c r="O5904" s="381"/>
      <c r="P5904" s="381"/>
      <c r="Q5904" s="381"/>
      <c r="R5904" s="379"/>
    </row>
    <row r="5905" spans="1:18" x14ac:dyDescent="0.25">
      <c r="A5905" s="378"/>
      <c r="B5905" s="381"/>
      <c r="C5905" s="381"/>
      <c r="D5905" s="381"/>
      <c r="E5905" s="381"/>
      <c r="F5905" s="381"/>
      <c r="G5905" s="381"/>
      <c r="H5905" s="381"/>
      <c r="I5905" s="381"/>
      <c r="J5905" s="381"/>
      <c r="K5905" s="381"/>
      <c r="L5905" s="381"/>
      <c r="M5905" s="381"/>
      <c r="N5905" s="381"/>
      <c r="O5905" s="381"/>
      <c r="P5905" s="381"/>
      <c r="Q5905" s="381"/>
      <c r="R5905" s="379"/>
    </row>
    <row r="5906" spans="1:18" x14ac:dyDescent="0.25">
      <c r="A5906" s="378"/>
      <c r="B5906" s="381"/>
      <c r="C5906" s="381"/>
      <c r="D5906" s="381"/>
      <c r="E5906" s="381"/>
      <c r="F5906" s="381"/>
      <c r="G5906" s="381"/>
      <c r="H5906" s="381"/>
      <c r="I5906" s="381"/>
      <c r="J5906" s="381"/>
      <c r="K5906" s="381"/>
      <c r="L5906" s="381"/>
      <c r="M5906" s="381"/>
      <c r="N5906" s="381"/>
      <c r="O5906" s="381"/>
      <c r="P5906" s="381"/>
      <c r="Q5906" s="381"/>
      <c r="R5906" s="379"/>
    </row>
    <row r="5907" spans="1:18" x14ac:dyDescent="0.25">
      <c r="A5907" s="378"/>
      <c r="B5907" s="381"/>
      <c r="C5907" s="381"/>
      <c r="D5907" s="381"/>
      <c r="E5907" s="381"/>
      <c r="F5907" s="381"/>
      <c r="G5907" s="381"/>
      <c r="H5907" s="381"/>
      <c r="I5907" s="381"/>
      <c r="J5907" s="381"/>
      <c r="K5907" s="381"/>
      <c r="L5907" s="381"/>
      <c r="M5907" s="381"/>
      <c r="N5907" s="381"/>
      <c r="O5907" s="381"/>
      <c r="P5907" s="381"/>
      <c r="Q5907" s="381"/>
      <c r="R5907" s="379"/>
    </row>
    <row r="5908" spans="1:18" x14ac:dyDescent="0.25">
      <c r="A5908" s="378"/>
      <c r="B5908" s="381"/>
      <c r="C5908" s="381"/>
      <c r="D5908" s="381"/>
      <c r="E5908" s="381"/>
      <c r="F5908" s="381"/>
      <c r="G5908" s="381"/>
      <c r="H5908" s="381"/>
      <c r="I5908" s="381"/>
      <c r="J5908" s="381"/>
      <c r="K5908" s="381"/>
      <c r="L5908" s="381"/>
      <c r="M5908" s="381"/>
      <c r="N5908" s="381"/>
      <c r="O5908" s="381"/>
      <c r="P5908" s="381"/>
      <c r="Q5908" s="381"/>
      <c r="R5908" s="379"/>
    </row>
    <row r="5909" spans="1:18" x14ac:dyDescent="0.25">
      <c r="A5909" s="378"/>
      <c r="B5909" s="381"/>
      <c r="C5909" s="381"/>
      <c r="D5909" s="381"/>
      <c r="E5909" s="381"/>
      <c r="F5909" s="381"/>
      <c r="G5909" s="381"/>
      <c r="H5909" s="381"/>
      <c r="I5909" s="381"/>
      <c r="J5909" s="381"/>
      <c r="K5909" s="381"/>
      <c r="L5909" s="381"/>
      <c r="M5909" s="381"/>
      <c r="N5909" s="381"/>
      <c r="O5909" s="381"/>
      <c r="P5909" s="381"/>
      <c r="Q5909" s="381"/>
      <c r="R5909" s="379"/>
    </row>
    <row r="5910" spans="1:18" x14ac:dyDescent="0.25">
      <c r="A5910" s="378"/>
      <c r="B5910" s="381"/>
      <c r="C5910" s="381"/>
      <c r="D5910" s="381"/>
      <c r="E5910" s="381"/>
      <c r="F5910" s="381"/>
      <c r="G5910" s="381"/>
      <c r="H5910" s="381"/>
      <c r="I5910" s="381"/>
      <c r="J5910" s="381"/>
      <c r="K5910" s="381"/>
      <c r="L5910" s="381"/>
      <c r="M5910" s="381"/>
      <c r="N5910" s="381"/>
      <c r="O5910" s="381"/>
      <c r="P5910" s="381"/>
      <c r="Q5910" s="381"/>
      <c r="R5910" s="379"/>
    </row>
    <row r="5911" spans="1:18" x14ac:dyDescent="0.25">
      <c r="A5911" s="378"/>
      <c r="B5911" s="381"/>
      <c r="C5911" s="381"/>
      <c r="D5911" s="381"/>
      <c r="E5911" s="381"/>
      <c r="F5911" s="381"/>
      <c r="G5911" s="381"/>
      <c r="H5911" s="381"/>
      <c r="I5911" s="381"/>
      <c r="J5911" s="381"/>
      <c r="K5911" s="381"/>
      <c r="L5911" s="381"/>
      <c r="M5911" s="381"/>
      <c r="N5911" s="381"/>
      <c r="O5911" s="381"/>
      <c r="P5911" s="381"/>
      <c r="Q5911" s="381"/>
      <c r="R5911" s="379"/>
    </row>
    <row r="5912" spans="1:18" x14ac:dyDescent="0.25">
      <c r="A5912" s="378"/>
      <c r="B5912" s="381"/>
      <c r="C5912" s="381"/>
      <c r="D5912" s="381"/>
      <c r="E5912" s="381"/>
      <c r="F5912" s="381"/>
      <c r="G5912" s="381"/>
      <c r="H5912" s="381"/>
      <c r="I5912" s="381"/>
      <c r="J5912" s="381"/>
      <c r="K5912" s="381"/>
      <c r="L5912" s="381"/>
      <c r="M5912" s="381"/>
      <c r="N5912" s="381"/>
      <c r="O5912" s="381"/>
      <c r="P5912" s="381"/>
      <c r="Q5912" s="381"/>
      <c r="R5912" s="379"/>
    </row>
    <row r="5913" spans="1:18" x14ac:dyDescent="0.25">
      <c r="A5913" s="378"/>
      <c r="B5913" s="381"/>
      <c r="C5913" s="381"/>
      <c r="D5913" s="381"/>
      <c r="E5913" s="381"/>
      <c r="F5913" s="381"/>
      <c r="G5913" s="381"/>
      <c r="H5913" s="381"/>
      <c r="I5913" s="381"/>
      <c r="J5913" s="381"/>
      <c r="K5913" s="381"/>
      <c r="L5913" s="381"/>
      <c r="M5913" s="381"/>
      <c r="N5913" s="381"/>
      <c r="O5913" s="381"/>
      <c r="P5913" s="381"/>
      <c r="Q5913" s="381"/>
      <c r="R5913" s="379"/>
    </row>
    <row r="5914" spans="1:18" x14ac:dyDescent="0.25">
      <c r="A5914" s="378"/>
      <c r="B5914" s="381"/>
      <c r="C5914" s="381"/>
      <c r="D5914" s="381"/>
      <c r="E5914" s="381"/>
      <c r="F5914" s="381"/>
      <c r="G5914" s="381"/>
      <c r="H5914" s="381"/>
      <c r="I5914" s="381"/>
      <c r="J5914" s="381"/>
      <c r="K5914" s="381"/>
      <c r="L5914" s="381"/>
      <c r="M5914" s="381"/>
      <c r="N5914" s="381"/>
      <c r="O5914" s="381"/>
      <c r="P5914" s="381"/>
      <c r="Q5914" s="381"/>
      <c r="R5914" s="379"/>
    </row>
    <row r="5915" spans="1:18" x14ac:dyDescent="0.25">
      <c r="A5915" s="378"/>
      <c r="B5915" s="381"/>
      <c r="C5915" s="381"/>
      <c r="D5915" s="381"/>
      <c r="E5915" s="381"/>
      <c r="F5915" s="381"/>
      <c r="G5915" s="381"/>
      <c r="H5915" s="381"/>
      <c r="I5915" s="381"/>
      <c r="J5915" s="381"/>
      <c r="K5915" s="381"/>
      <c r="L5915" s="381"/>
      <c r="M5915" s="381"/>
      <c r="N5915" s="381"/>
      <c r="O5915" s="381"/>
      <c r="P5915" s="381"/>
      <c r="Q5915" s="381"/>
      <c r="R5915" s="379"/>
    </row>
    <row r="5916" spans="1:18" x14ac:dyDescent="0.25">
      <c r="A5916" s="378"/>
      <c r="B5916" s="381"/>
      <c r="C5916" s="381"/>
      <c r="D5916" s="381"/>
      <c r="E5916" s="381"/>
      <c r="F5916" s="381"/>
      <c r="G5916" s="381"/>
      <c r="H5916" s="381"/>
      <c r="I5916" s="381"/>
      <c r="J5916" s="381"/>
      <c r="K5916" s="381"/>
      <c r="L5916" s="381"/>
      <c r="M5916" s="381"/>
      <c r="N5916" s="381"/>
      <c r="O5916" s="381"/>
      <c r="P5916" s="381"/>
      <c r="Q5916" s="381"/>
      <c r="R5916" s="379"/>
    </row>
    <row r="5917" spans="1:18" x14ac:dyDescent="0.25">
      <c r="A5917" s="378"/>
      <c r="B5917" s="381"/>
      <c r="C5917" s="381"/>
      <c r="D5917" s="381"/>
      <c r="E5917" s="381"/>
      <c r="F5917" s="381"/>
      <c r="G5917" s="381"/>
      <c r="H5917" s="381"/>
      <c r="I5917" s="381"/>
      <c r="J5917" s="381"/>
      <c r="K5917" s="381"/>
      <c r="L5917" s="381"/>
      <c r="M5917" s="381"/>
      <c r="N5917" s="381"/>
      <c r="O5917" s="381"/>
      <c r="P5917" s="381"/>
      <c r="Q5917" s="381"/>
      <c r="R5917" s="379"/>
    </row>
    <row r="5918" spans="1:18" x14ac:dyDescent="0.25">
      <c r="A5918" s="378"/>
      <c r="B5918" s="381"/>
      <c r="C5918" s="381"/>
      <c r="D5918" s="381"/>
      <c r="E5918" s="381"/>
      <c r="F5918" s="381"/>
      <c r="G5918" s="381"/>
      <c r="H5918" s="381"/>
      <c r="I5918" s="381"/>
      <c r="J5918" s="381"/>
      <c r="K5918" s="381"/>
      <c r="L5918" s="381"/>
      <c r="M5918" s="381"/>
      <c r="N5918" s="381"/>
      <c r="O5918" s="381"/>
      <c r="P5918" s="381"/>
      <c r="Q5918" s="381"/>
      <c r="R5918" s="379"/>
    </row>
    <row r="5919" spans="1:18" x14ac:dyDescent="0.25">
      <c r="A5919" s="378"/>
      <c r="B5919" s="381"/>
      <c r="C5919" s="381"/>
      <c r="D5919" s="381"/>
      <c r="E5919" s="381"/>
      <c r="F5919" s="381"/>
      <c r="G5919" s="381"/>
      <c r="H5919" s="381"/>
      <c r="I5919" s="381"/>
      <c r="J5919" s="381"/>
      <c r="K5919" s="381"/>
      <c r="L5919" s="381"/>
      <c r="M5919" s="381"/>
      <c r="N5919" s="381"/>
      <c r="O5919" s="381"/>
      <c r="P5919" s="381"/>
      <c r="Q5919" s="381"/>
      <c r="R5919" s="379"/>
    </row>
    <row r="5920" spans="1:18" x14ac:dyDescent="0.25">
      <c r="A5920" s="378"/>
      <c r="B5920" s="381"/>
      <c r="C5920" s="381"/>
      <c r="D5920" s="381"/>
      <c r="E5920" s="381"/>
      <c r="F5920" s="381"/>
      <c r="G5920" s="381"/>
      <c r="H5920" s="381"/>
      <c r="I5920" s="381"/>
      <c r="J5920" s="381"/>
      <c r="K5920" s="381"/>
      <c r="L5920" s="381"/>
      <c r="M5920" s="381"/>
      <c r="N5920" s="381"/>
      <c r="O5920" s="381"/>
      <c r="P5920" s="381"/>
      <c r="Q5920" s="381"/>
      <c r="R5920" s="379"/>
    </row>
    <row r="5921" spans="1:18" x14ac:dyDescent="0.25">
      <c r="A5921" s="378"/>
      <c r="B5921" s="381"/>
      <c r="C5921" s="381"/>
      <c r="D5921" s="381"/>
      <c r="E5921" s="381"/>
      <c r="F5921" s="381"/>
      <c r="G5921" s="381"/>
      <c r="H5921" s="381"/>
      <c r="I5921" s="381"/>
      <c r="J5921" s="381"/>
      <c r="K5921" s="381"/>
      <c r="L5921" s="381"/>
      <c r="M5921" s="381"/>
      <c r="N5921" s="381"/>
      <c r="O5921" s="381"/>
      <c r="P5921" s="381"/>
      <c r="Q5921" s="381"/>
      <c r="R5921" s="379"/>
    </row>
    <row r="5922" spans="1:18" x14ac:dyDescent="0.25">
      <c r="A5922" s="378"/>
      <c r="B5922" s="381"/>
      <c r="C5922" s="381"/>
      <c r="D5922" s="381"/>
      <c r="E5922" s="381"/>
      <c r="F5922" s="381"/>
      <c r="G5922" s="381"/>
      <c r="H5922" s="381"/>
      <c r="I5922" s="381"/>
      <c r="J5922" s="381"/>
      <c r="K5922" s="381"/>
      <c r="L5922" s="381"/>
      <c r="M5922" s="381"/>
      <c r="N5922" s="381"/>
      <c r="O5922" s="381"/>
      <c r="P5922" s="381"/>
      <c r="Q5922" s="381"/>
      <c r="R5922" s="379"/>
    </row>
    <row r="5923" spans="1:18" x14ac:dyDescent="0.25">
      <c r="A5923" s="378"/>
      <c r="B5923" s="381"/>
      <c r="C5923" s="381"/>
      <c r="D5923" s="381"/>
      <c r="E5923" s="381"/>
      <c r="F5923" s="381"/>
      <c r="G5923" s="381"/>
      <c r="H5923" s="381"/>
      <c r="I5923" s="381"/>
      <c r="J5923" s="381"/>
      <c r="K5923" s="381"/>
      <c r="L5923" s="381"/>
      <c r="M5923" s="381"/>
      <c r="N5923" s="381"/>
      <c r="O5923" s="381"/>
      <c r="P5923" s="381"/>
      <c r="Q5923" s="381"/>
      <c r="R5923" s="379"/>
    </row>
    <row r="5924" spans="1:18" x14ac:dyDescent="0.25">
      <c r="A5924" s="378"/>
      <c r="B5924" s="381"/>
      <c r="C5924" s="381"/>
      <c r="D5924" s="381"/>
      <c r="E5924" s="381"/>
      <c r="F5924" s="381"/>
      <c r="G5924" s="381"/>
      <c r="H5924" s="381"/>
      <c r="I5924" s="381"/>
      <c r="J5924" s="381"/>
      <c r="K5924" s="381"/>
      <c r="L5924" s="381"/>
      <c r="M5924" s="381"/>
      <c r="N5924" s="381"/>
      <c r="O5924" s="381"/>
      <c r="P5924" s="381"/>
      <c r="Q5924" s="381"/>
      <c r="R5924" s="379"/>
    </row>
    <row r="5925" spans="1:18" x14ac:dyDescent="0.25">
      <c r="A5925" s="378"/>
      <c r="B5925" s="381"/>
      <c r="C5925" s="381"/>
      <c r="D5925" s="381"/>
      <c r="E5925" s="381"/>
      <c r="F5925" s="381"/>
      <c r="G5925" s="381"/>
      <c r="H5925" s="381"/>
      <c r="I5925" s="381"/>
      <c r="J5925" s="381"/>
      <c r="K5925" s="381"/>
      <c r="L5925" s="381"/>
      <c r="M5925" s="381"/>
      <c r="N5925" s="381"/>
      <c r="O5925" s="381"/>
      <c r="P5925" s="381"/>
      <c r="Q5925" s="381"/>
      <c r="R5925" s="379"/>
    </row>
    <row r="5926" spans="1:18" x14ac:dyDescent="0.25">
      <c r="A5926" s="378"/>
      <c r="B5926" s="381"/>
      <c r="C5926" s="381"/>
      <c r="D5926" s="381"/>
      <c r="E5926" s="381"/>
      <c r="F5926" s="381"/>
      <c r="G5926" s="381"/>
      <c r="H5926" s="381"/>
      <c r="I5926" s="381"/>
      <c r="J5926" s="381"/>
      <c r="K5926" s="381"/>
      <c r="L5926" s="381"/>
      <c r="M5926" s="381"/>
      <c r="N5926" s="381"/>
      <c r="O5926" s="381"/>
      <c r="P5926" s="381"/>
      <c r="Q5926" s="381"/>
      <c r="R5926" s="379"/>
    </row>
    <row r="5927" spans="1:18" x14ac:dyDescent="0.25">
      <c r="A5927" s="378"/>
      <c r="B5927" s="381"/>
      <c r="C5927" s="381"/>
      <c r="D5927" s="381"/>
      <c r="E5927" s="381"/>
      <c r="F5927" s="381"/>
      <c r="G5927" s="381"/>
      <c r="H5927" s="381"/>
      <c r="I5927" s="381"/>
      <c r="J5927" s="381"/>
      <c r="K5927" s="381"/>
      <c r="L5927" s="381"/>
      <c r="M5927" s="381"/>
      <c r="N5927" s="381"/>
      <c r="O5927" s="381"/>
      <c r="P5927" s="381"/>
      <c r="Q5927" s="381"/>
      <c r="R5927" s="379"/>
    </row>
    <row r="5928" spans="1:18" x14ac:dyDescent="0.25">
      <c r="A5928" s="378"/>
      <c r="B5928" s="381"/>
      <c r="C5928" s="381"/>
      <c r="D5928" s="381"/>
      <c r="E5928" s="381"/>
      <c r="F5928" s="381"/>
      <c r="G5928" s="381"/>
      <c r="H5928" s="381"/>
      <c r="I5928" s="381"/>
      <c r="J5928" s="381"/>
      <c r="K5928" s="381"/>
      <c r="L5928" s="381"/>
      <c r="M5928" s="381"/>
      <c r="N5928" s="381"/>
      <c r="O5928" s="381"/>
      <c r="P5928" s="381"/>
      <c r="Q5928" s="381"/>
      <c r="R5928" s="379"/>
    </row>
    <row r="5929" spans="1:18" x14ac:dyDescent="0.25">
      <c r="A5929" s="378"/>
      <c r="B5929" s="381"/>
      <c r="C5929" s="381"/>
      <c r="D5929" s="381"/>
      <c r="E5929" s="381"/>
      <c r="F5929" s="381"/>
      <c r="G5929" s="381"/>
      <c r="H5929" s="381"/>
      <c r="I5929" s="381"/>
      <c r="J5929" s="381"/>
      <c r="K5929" s="381"/>
      <c r="L5929" s="381"/>
      <c r="M5929" s="381"/>
      <c r="N5929" s="381"/>
      <c r="O5929" s="381"/>
      <c r="P5929" s="381"/>
      <c r="Q5929" s="381"/>
      <c r="R5929" s="379"/>
    </row>
    <row r="5930" spans="1:18" x14ac:dyDescent="0.25">
      <c r="A5930" s="378"/>
      <c r="B5930" s="381"/>
      <c r="C5930" s="381"/>
      <c r="D5930" s="381"/>
      <c r="E5930" s="381"/>
      <c r="F5930" s="381"/>
      <c r="G5930" s="381"/>
      <c r="H5930" s="381"/>
      <c r="I5930" s="381"/>
      <c r="J5930" s="381"/>
      <c r="K5930" s="381"/>
      <c r="L5930" s="381"/>
      <c r="M5930" s="381"/>
      <c r="N5930" s="381"/>
      <c r="O5930" s="381"/>
      <c r="P5930" s="381"/>
      <c r="Q5930" s="381"/>
      <c r="R5930" s="379"/>
    </row>
    <row r="5931" spans="1:18" x14ac:dyDescent="0.25">
      <c r="A5931" s="378"/>
      <c r="B5931" s="381"/>
      <c r="C5931" s="381"/>
      <c r="D5931" s="381"/>
      <c r="E5931" s="381"/>
      <c r="F5931" s="381"/>
      <c r="G5931" s="381"/>
      <c r="H5931" s="381"/>
      <c r="I5931" s="381"/>
      <c r="J5931" s="381"/>
      <c r="K5931" s="381"/>
      <c r="L5931" s="381"/>
      <c r="M5931" s="381"/>
      <c r="N5931" s="381"/>
      <c r="O5931" s="381"/>
      <c r="P5931" s="381"/>
      <c r="Q5931" s="381"/>
      <c r="R5931" s="379"/>
    </row>
    <row r="5932" spans="1:18" x14ac:dyDescent="0.25">
      <c r="A5932" s="378"/>
      <c r="B5932" s="381"/>
      <c r="C5932" s="381"/>
      <c r="D5932" s="381"/>
      <c r="E5932" s="381"/>
      <c r="F5932" s="381"/>
      <c r="G5932" s="381"/>
      <c r="H5932" s="381"/>
      <c r="I5932" s="381"/>
      <c r="J5932" s="381"/>
      <c r="K5932" s="381"/>
      <c r="L5932" s="381"/>
      <c r="M5932" s="381"/>
      <c r="N5932" s="381"/>
      <c r="O5932" s="381"/>
      <c r="P5932" s="381"/>
      <c r="Q5932" s="381"/>
      <c r="R5932" s="379"/>
    </row>
    <row r="5933" spans="1:18" x14ac:dyDescent="0.25">
      <c r="A5933" s="378"/>
      <c r="B5933" s="381"/>
      <c r="C5933" s="381"/>
      <c r="D5933" s="381"/>
      <c r="E5933" s="381"/>
      <c r="F5933" s="381"/>
      <c r="G5933" s="381"/>
      <c r="H5933" s="381"/>
      <c r="I5933" s="381"/>
      <c r="J5933" s="381"/>
      <c r="K5933" s="381"/>
      <c r="L5933" s="381"/>
      <c r="M5933" s="381"/>
      <c r="N5933" s="381"/>
      <c r="O5933" s="381"/>
      <c r="P5933" s="381"/>
      <c r="Q5933" s="381"/>
      <c r="R5933" s="379"/>
    </row>
    <row r="5934" spans="1:18" x14ac:dyDescent="0.25">
      <c r="A5934" s="378"/>
      <c r="B5934" s="381"/>
      <c r="C5934" s="381"/>
      <c r="D5934" s="381"/>
      <c r="E5934" s="381"/>
      <c r="F5934" s="381"/>
      <c r="G5934" s="381"/>
      <c r="H5934" s="381"/>
      <c r="I5934" s="381"/>
      <c r="J5934" s="381"/>
      <c r="K5934" s="381"/>
      <c r="L5934" s="381"/>
      <c r="M5934" s="381"/>
      <c r="N5934" s="381"/>
      <c r="O5934" s="381"/>
      <c r="P5934" s="381"/>
      <c r="Q5934" s="381"/>
      <c r="R5934" s="379"/>
    </row>
    <row r="5935" spans="1:18" x14ac:dyDescent="0.25">
      <c r="A5935" s="378"/>
      <c r="B5935" s="381"/>
      <c r="C5935" s="381"/>
      <c r="D5935" s="381"/>
      <c r="E5935" s="381"/>
      <c r="F5935" s="381"/>
      <c r="G5935" s="381"/>
      <c r="H5935" s="381"/>
      <c r="I5935" s="381"/>
      <c r="J5935" s="381"/>
      <c r="K5935" s="381"/>
      <c r="L5935" s="381"/>
      <c r="M5935" s="381"/>
      <c r="N5935" s="381"/>
      <c r="O5935" s="381"/>
      <c r="P5935" s="381"/>
      <c r="Q5935" s="381"/>
      <c r="R5935" s="379"/>
    </row>
    <row r="5936" spans="1:18" x14ac:dyDescent="0.25">
      <c r="A5936" s="378"/>
      <c r="B5936" s="381"/>
      <c r="C5936" s="381"/>
      <c r="D5936" s="381"/>
      <c r="E5936" s="381"/>
      <c r="F5936" s="381"/>
      <c r="G5936" s="381"/>
      <c r="H5936" s="381"/>
      <c r="I5936" s="381"/>
      <c r="J5936" s="381"/>
      <c r="K5936" s="381"/>
      <c r="L5936" s="381"/>
      <c r="M5936" s="381"/>
      <c r="N5936" s="381"/>
      <c r="O5936" s="381"/>
      <c r="P5936" s="381"/>
      <c r="Q5936" s="381"/>
      <c r="R5936" s="379"/>
    </row>
    <row r="5937" spans="1:18" x14ac:dyDescent="0.25">
      <c r="A5937" s="378"/>
      <c r="B5937" s="381"/>
      <c r="C5937" s="381"/>
      <c r="D5937" s="381"/>
      <c r="E5937" s="381"/>
      <c r="F5937" s="381"/>
      <c r="G5937" s="381"/>
      <c r="H5937" s="381"/>
      <c r="I5937" s="381"/>
      <c r="J5937" s="381"/>
      <c r="K5937" s="381"/>
      <c r="L5937" s="381"/>
      <c r="M5937" s="381"/>
      <c r="N5937" s="381"/>
      <c r="O5937" s="381"/>
      <c r="P5937" s="381"/>
      <c r="Q5937" s="381"/>
      <c r="R5937" s="379"/>
    </row>
    <row r="5938" spans="1:18" x14ac:dyDescent="0.25">
      <c r="A5938" s="378"/>
      <c r="B5938" s="381"/>
      <c r="C5938" s="381"/>
      <c r="D5938" s="381"/>
      <c r="E5938" s="381"/>
      <c r="F5938" s="381"/>
      <c r="G5938" s="381"/>
      <c r="H5938" s="381"/>
      <c r="I5938" s="381"/>
      <c r="J5938" s="381"/>
      <c r="K5938" s="381"/>
      <c r="L5938" s="381"/>
      <c r="M5938" s="381"/>
      <c r="N5938" s="381"/>
      <c r="O5938" s="381"/>
      <c r="P5938" s="381"/>
      <c r="Q5938" s="381"/>
      <c r="R5938" s="379"/>
    </row>
    <row r="5939" spans="1:18" x14ac:dyDescent="0.25">
      <c r="A5939" s="378"/>
      <c r="B5939" s="381"/>
      <c r="C5939" s="381"/>
      <c r="D5939" s="381"/>
      <c r="E5939" s="381"/>
      <c r="F5939" s="381"/>
      <c r="G5939" s="381"/>
      <c r="H5939" s="381"/>
      <c r="I5939" s="381"/>
      <c r="J5939" s="381"/>
      <c r="K5939" s="381"/>
      <c r="L5939" s="381"/>
      <c r="M5939" s="381"/>
      <c r="N5939" s="381"/>
      <c r="O5939" s="381"/>
      <c r="P5939" s="381"/>
      <c r="Q5939" s="381"/>
      <c r="R5939" s="379"/>
    </row>
    <row r="5940" spans="1:18" x14ac:dyDescent="0.25">
      <c r="A5940" s="378"/>
      <c r="B5940" s="381"/>
      <c r="C5940" s="381"/>
      <c r="D5940" s="381"/>
      <c r="E5940" s="381"/>
      <c r="F5940" s="381"/>
      <c r="G5940" s="381"/>
      <c r="H5940" s="381"/>
      <c r="I5940" s="381"/>
      <c r="J5940" s="381"/>
      <c r="K5940" s="381"/>
      <c r="L5940" s="381"/>
      <c r="M5940" s="381"/>
      <c r="N5940" s="381"/>
      <c r="O5940" s="381"/>
      <c r="P5940" s="381"/>
      <c r="Q5940" s="381"/>
      <c r="R5940" s="379"/>
    </row>
    <row r="5941" spans="1:18" x14ac:dyDescent="0.25">
      <c r="A5941" s="378"/>
      <c r="B5941" s="381"/>
      <c r="C5941" s="381"/>
      <c r="D5941" s="381"/>
      <c r="E5941" s="381"/>
      <c r="F5941" s="381"/>
      <c r="G5941" s="381"/>
      <c r="H5941" s="381"/>
      <c r="I5941" s="381"/>
      <c r="J5941" s="381"/>
      <c r="K5941" s="381"/>
      <c r="L5941" s="381"/>
      <c r="M5941" s="381"/>
      <c r="N5941" s="381"/>
      <c r="O5941" s="381"/>
      <c r="P5941" s="381"/>
      <c r="Q5941" s="381"/>
      <c r="R5941" s="379"/>
    </row>
    <row r="5942" spans="1:18" x14ac:dyDescent="0.25">
      <c r="A5942" s="378"/>
      <c r="B5942" s="381"/>
      <c r="C5942" s="381"/>
      <c r="D5942" s="381"/>
      <c r="E5942" s="381"/>
      <c r="F5942" s="381"/>
      <c r="G5942" s="381"/>
      <c r="H5942" s="381"/>
      <c r="I5942" s="381"/>
      <c r="J5942" s="381"/>
      <c r="K5942" s="381"/>
      <c r="L5942" s="381"/>
      <c r="M5942" s="381"/>
      <c r="N5942" s="381"/>
      <c r="O5942" s="381"/>
      <c r="P5942" s="381"/>
      <c r="Q5942" s="381"/>
      <c r="R5942" s="379"/>
    </row>
    <row r="5943" spans="1:18" x14ac:dyDescent="0.25">
      <c r="A5943" s="378"/>
      <c r="B5943" s="381"/>
      <c r="C5943" s="381"/>
      <c r="D5943" s="381"/>
      <c r="E5943" s="381"/>
      <c r="F5943" s="381"/>
      <c r="G5943" s="381"/>
      <c r="H5943" s="381"/>
      <c r="I5943" s="381"/>
      <c r="J5943" s="381"/>
      <c r="K5943" s="381"/>
      <c r="L5943" s="381"/>
      <c r="M5943" s="381"/>
      <c r="N5943" s="381"/>
      <c r="O5943" s="381"/>
      <c r="P5943" s="381"/>
      <c r="Q5943" s="381"/>
      <c r="R5943" s="379"/>
    </row>
    <row r="5944" spans="1:18" x14ac:dyDescent="0.25">
      <c r="A5944" s="378"/>
      <c r="B5944" s="381"/>
      <c r="C5944" s="381"/>
      <c r="D5944" s="381"/>
      <c r="E5944" s="381"/>
      <c r="F5944" s="381"/>
      <c r="G5944" s="381"/>
      <c r="H5944" s="381"/>
      <c r="I5944" s="381"/>
      <c r="J5944" s="381"/>
      <c r="K5944" s="381"/>
      <c r="L5944" s="381"/>
      <c r="M5944" s="381"/>
      <c r="N5944" s="381"/>
      <c r="O5944" s="381"/>
      <c r="P5944" s="381"/>
      <c r="Q5944" s="381"/>
      <c r="R5944" s="379"/>
    </row>
    <row r="5945" spans="1:18" x14ac:dyDescent="0.25">
      <c r="A5945" s="378"/>
      <c r="B5945" s="381"/>
      <c r="C5945" s="381"/>
      <c r="D5945" s="381"/>
      <c r="E5945" s="381"/>
      <c r="F5945" s="381"/>
      <c r="G5945" s="381"/>
      <c r="H5945" s="381"/>
      <c r="I5945" s="381"/>
      <c r="J5945" s="381"/>
      <c r="K5945" s="381"/>
      <c r="L5945" s="381"/>
      <c r="M5945" s="381"/>
      <c r="N5945" s="381"/>
      <c r="O5945" s="381"/>
      <c r="P5945" s="381"/>
      <c r="Q5945" s="381"/>
      <c r="R5945" s="379"/>
    </row>
    <row r="5946" spans="1:18" x14ac:dyDescent="0.25">
      <c r="A5946" s="378"/>
      <c r="B5946" s="381"/>
      <c r="C5946" s="381"/>
      <c r="D5946" s="381"/>
      <c r="E5946" s="381"/>
      <c r="F5946" s="381"/>
      <c r="G5946" s="381"/>
      <c r="H5946" s="381"/>
      <c r="I5946" s="381"/>
      <c r="J5946" s="381"/>
      <c r="K5946" s="381"/>
      <c r="L5946" s="381"/>
      <c r="M5946" s="381"/>
      <c r="N5946" s="381"/>
      <c r="O5946" s="381"/>
      <c r="P5946" s="381"/>
      <c r="Q5946" s="381"/>
      <c r="R5946" s="379"/>
    </row>
    <row r="5947" spans="1:18" x14ac:dyDescent="0.25">
      <c r="A5947" s="378"/>
      <c r="B5947" s="381"/>
      <c r="C5947" s="381"/>
      <c r="D5947" s="381"/>
      <c r="E5947" s="381"/>
      <c r="F5947" s="381"/>
      <c r="G5947" s="381"/>
      <c r="H5947" s="381"/>
      <c r="I5947" s="381"/>
      <c r="J5947" s="381"/>
      <c r="K5947" s="381"/>
      <c r="L5947" s="381"/>
      <c r="M5947" s="381"/>
      <c r="N5947" s="381"/>
      <c r="O5947" s="381"/>
      <c r="P5947" s="381"/>
      <c r="Q5947" s="381"/>
      <c r="R5947" s="379"/>
    </row>
    <row r="5948" spans="1:18" x14ac:dyDescent="0.25">
      <c r="A5948" s="378"/>
      <c r="B5948" s="381"/>
      <c r="C5948" s="381"/>
      <c r="D5948" s="381"/>
      <c r="E5948" s="381"/>
      <c r="F5948" s="381"/>
      <c r="G5948" s="381"/>
      <c r="H5948" s="381"/>
      <c r="I5948" s="381"/>
      <c r="J5948" s="381"/>
      <c r="K5948" s="381"/>
      <c r="L5948" s="381"/>
      <c r="M5948" s="381"/>
      <c r="N5948" s="381"/>
      <c r="O5948" s="381"/>
      <c r="P5948" s="381"/>
      <c r="Q5948" s="381"/>
      <c r="R5948" s="379"/>
    </row>
    <row r="5949" spans="1:18" x14ac:dyDescent="0.25">
      <c r="A5949" s="378"/>
      <c r="B5949" s="381"/>
      <c r="C5949" s="381"/>
      <c r="D5949" s="381"/>
      <c r="E5949" s="381"/>
      <c r="F5949" s="381"/>
      <c r="G5949" s="381"/>
      <c r="H5949" s="381"/>
      <c r="I5949" s="381"/>
      <c r="J5949" s="381"/>
      <c r="K5949" s="381"/>
      <c r="L5949" s="381"/>
      <c r="M5949" s="381"/>
      <c r="N5949" s="381"/>
      <c r="O5949" s="381"/>
      <c r="P5949" s="381"/>
      <c r="Q5949" s="381"/>
      <c r="R5949" s="379"/>
    </row>
    <row r="5950" spans="1:18" x14ac:dyDescent="0.25">
      <c r="A5950" s="378"/>
      <c r="B5950" s="381"/>
      <c r="C5950" s="381"/>
      <c r="D5950" s="381"/>
      <c r="E5950" s="381"/>
      <c r="F5950" s="381"/>
      <c r="G5950" s="381"/>
      <c r="H5950" s="381"/>
      <c r="I5950" s="381"/>
      <c r="J5950" s="381"/>
      <c r="K5950" s="381"/>
      <c r="L5950" s="381"/>
      <c r="M5950" s="381"/>
      <c r="N5950" s="381"/>
      <c r="O5950" s="381"/>
      <c r="P5950" s="381"/>
      <c r="Q5950" s="381"/>
      <c r="R5950" s="379"/>
    </row>
    <row r="5951" spans="1:18" x14ac:dyDescent="0.25">
      <c r="A5951" s="378"/>
      <c r="B5951" s="381"/>
      <c r="C5951" s="381"/>
      <c r="D5951" s="381"/>
      <c r="E5951" s="381"/>
      <c r="F5951" s="381"/>
      <c r="G5951" s="381"/>
      <c r="H5951" s="381"/>
      <c r="I5951" s="381"/>
      <c r="J5951" s="381"/>
      <c r="K5951" s="381"/>
      <c r="L5951" s="381"/>
      <c r="M5951" s="381"/>
      <c r="N5951" s="381"/>
      <c r="O5951" s="381"/>
      <c r="P5951" s="381"/>
      <c r="Q5951" s="381"/>
      <c r="R5951" s="379"/>
    </row>
    <row r="5952" spans="1:18" x14ac:dyDescent="0.25">
      <c r="A5952" s="378"/>
      <c r="B5952" s="381"/>
      <c r="C5952" s="381"/>
      <c r="D5952" s="381"/>
      <c r="E5952" s="381"/>
      <c r="F5952" s="381"/>
      <c r="G5952" s="381"/>
      <c r="H5952" s="381"/>
      <c r="I5952" s="381"/>
      <c r="J5952" s="381"/>
      <c r="K5952" s="381"/>
      <c r="L5952" s="381"/>
      <c r="M5952" s="381"/>
      <c r="N5952" s="381"/>
      <c r="O5952" s="381"/>
      <c r="P5952" s="381"/>
      <c r="Q5952" s="381"/>
      <c r="R5952" s="379"/>
    </row>
    <row r="5953" spans="1:18" x14ac:dyDescent="0.25">
      <c r="A5953" s="378"/>
      <c r="B5953" s="381"/>
      <c r="C5953" s="381"/>
      <c r="D5953" s="381"/>
      <c r="E5953" s="381"/>
      <c r="F5953" s="381"/>
      <c r="G5953" s="381"/>
      <c r="H5953" s="381"/>
      <c r="I5953" s="381"/>
      <c r="J5953" s="381"/>
      <c r="K5953" s="381"/>
      <c r="L5953" s="381"/>
      <c r="M5953" s="381"/>
      <c r="N5953" s="381"/>
      <c r="O5953" s="381"/>
      <c r="P5953" s="381"/>
      <c r="Q5953" s="381"/>
      <c r="R5953" s="379"/>
    </row>
    <row r="5954" spans="1:18" x14ac:dyDescent="0.25">
      <c r="A5954" s="378"/>
      <c r="B5954" s="381"/>
      <c r="C5954" s="381"/>
      <c r="D5954" s="381"/>
      <c r="E5954" s="381"/>
      <c r="F5954" s="381"/>
      <c r="G5954" s="381"/>
      <c r="H5954" s="381"/>
      <c r="I5954" s="381"/>
      <c r="J5954" s="381"/>
      <c r="K5954" s="381"/>
      <c r="L5954" s="381"/>
      <c r="M5954" s="381"/>
      <c r="N5954" s="381"/>
      <c r="O5954" s="381"/>
      <c r="P5954" s="381"/>
      <c r="Q5954" s="381"/>
      <c r="R5954" s="379"/>
    </row>
    <row r="5955" spans="1:18" x14ac:dyDescent="0.25">
      <c r="A5955" s="378"/>
      <c r="B5955" s="381"/>
      <c r="C5955" s="381"/>
      <c r="D5955" s="381"/>
      <c r="E5955" s="381"/>
      <c r="F5955" s="381"/>
      <c r="G5955" s="381"/>
      <c r="H5955" s="381"/>
      <c r="I5955" s="381"/>
      <c r="J5955" s="381"/>
      <c r="K5955" s="381"/>
      <c r="L5955" s="381"/>
      <c r="M5955" s="381"/>
      <c r="N5955" s="381"/>
      <c r="O5955" s="381"/>
      <c r="P5955" s="381"/>
      <c r="Q5955" s="381"/>
      <c r="R5955" s="379"/>
    </row>
    <row r="5956" spans="1:18" x14ac:dyDescent="0.25">
      <c r="A5956" s="378"/>
      <c r="B5956" s="381"/>
      <c r="C5956" s="381"/>
      <c r="D5956" s="381"/>
      <c r="E5956" s="381"/>
      <c r="F5956" s="381"/>
      <c r="G5956" s="381"/>
      <c r="H5956" s="381"/>
      <c r="I5956" s="381"/>
      <c r="J5956" s="381"/>
      <c r="K5956" s="381"/>
      <c r="L5956" s="381"/>
      <c r="M5956" s="381"/>
      <c r="N5956" s="381"/>
      <c r="O5956" s="381"/>
      <c r="P5956" s="381"/>
      <c r="Q5956" s="381"/>
      <c r="R5956" s="379"/>
    </row>
    <row r="5957" spans="1:18" x14ac:dyDescent="0.25">
      <c r="A5957" s="378"/>
      <c r="B5957" s="381"/>
      <c r="C5957" s="381"/>
      <c r="D5957" s="381"/>
      <c r="E5957" s="381"/>
      <c r="F5957" s="381"/>
      <c r="G5957" s="381"/>
      <c r="H5957" s="381"/>
      <c r="I5957" s="381"/>
      <c r="J5957" s="381"/>
      <c r="K5957" s="381"/>
      <c r="L5957" s="381"/>
      <c r="M5957" s="381"/>
      <c r="N5957" s="381"/>
      <c r="O5957" s="381"/>
      <c r="P5957" s="381"/>
      <c r="Q5957" s="381"/>
      <c r="R5957" s="379"/>
    </row>
    <row r="5958" spans="1:18" x14ac:dyDescent="0.25">
      <c r="A5958" s="378"/>
      <c r="B5958" s="381"/>
      <c r="C5958" s="381"/>
      <c r="D5958" s="381"/>
      <c r="E5958" s="381"/>
      <c r="F5958" s="381"/>
      <c r="G5958" s="381"/>
      <c r="H5958" s="381"/>
      <c r="I5958" s="381"/>
      <c r="J5958" s="381"/>
      <c r="K5958" s="381"/>
      <c r="L5958" s="381"/>
      <c r="M5958" s="381"/>
      <c r="N5958" s="381"/>
      <c r="O5958" s="381"/>
      <c r="P5958" s="381"/>
      <c r="Q5958" s="381"/>
      <c r="R5958" s="379"/>
    </row>
    <row r="5959" spans="1:18" x14ac:dyDescent="0.25">
      <c r="A5959" s="378"/>
      <c r="B5959" s="381"/>
      <c r="C5959" s="381"/>
      <c r="D5959" s="381"/>
      <c r="E5959" s="381"/>
      <c r="F5959" s="381"/>
      <c r="G5959" s="381"/>
      <c r="H5959" s="381"/>
      <c r="I5959" s="381"/>
      <c r="J5959" s="381"/>
      <c r="K5959" s="381"/>
      <c r="L5959" s="381"/>
      <c r="M5959" s="381"/>
      <c r="N5959" s="381"/>
      <c r="O5959" s="381"/>
      <c r="P5959" s="381"/>
      <c r="Q5959" s="381"/>
      <c r="R5959" s="379"/>
    </row>
    <row r="5960" spans="1:18" x14ac:dyDescent="0.25">
      <c r="A5960" s="378"/>
      <c r="B5960" s="381"/>
      <c r="C5960" s="381"/>
      <c r="D5960" s="381"/>
      <c r="E5960" s="381"/>
      <c r="F5960" s="381"/>
      <c r="G5960" s="381"/>
      <c r="H5960" s="381"/>
      <c r="I5960" s="381"/>
      <c r="J5960" s="381"/>
      <c r="K5960" s="381"/>
      <c r="L5960" s="381"/>
      <c r="M5960" s="381"/>
      <c r="N5960" s="381"/>
      <c r="O5960" s="381"/>
      <c r="P5960" s="381"/>
      <c r="Q5960" s="381"/>
      <c r="R5960" s="379"/>
    </row>
    <row r="5961" spans="1:18" x14ac:dyDescent="0.25">
      <c r="A5961" s="378"/>
      <c r="B5961" s="381"/>
      <c r="C5961" s="381"/>
      <c r="D5961" s="381"/>
      <c r="E5961" s="381"/>
      <c r="F5961" s="381"/>
      <c r="G5961" s="381"/>
      <c r="H5961" s="381"/>
      <c r="I5961" s="381"/>
      <c r="J5961" s="381"/>
      <c r="K5961" s="381"/>
      <c r="L5961" s="381"/>
      <c r="M5961" s="381"/>
      <c r="N5961" s="381"/>
      <c r="O5961" s="381"/>
      <c r="P5961" s="381"/>
      <c r="Q5961" s="381"/>
      <c r="R5961" s="379"/>
    </row>
    <row r="5962" spans="1:18" x14ac:dyDescent="0.25">
      <c r="A5962" s="378"/>
      <c r="B5962" s="381"/>
      <c r="C5962" s="381"/>
      <c r="D5962" s="381"/>
      <c r="E5962" s="381"/>
      <c r="F5962" s="381"/>
      <c r="G5962" s="381"/>
      <c r="H5962" s="381"/>
      <c r="I5962" s="381"/>
      <c r="J5962" s="381"/>
      <c r="K5962" s="381"/>
      <c r="L5962" s="381"/>
      <c r="M5962" s="381"/>
      <c r="N5962" s="381"/>
      <c r="O5962" s="381"/>
      <c r="P5962" s="381"/>
      <c r="Q5962" s="381"/>
      <c r="R5962" s="379"/>
    </row>
    <row r="5963" spans="1:18" x14ac:dyDescent="0.25">
      <c r="A5963" s="378"/>
      <c r="B5963" s="381"/>
      <c r="C5963" s="381"/>
      <c r="D5963" s="381"/>
      <c r="E5963" s="381"/>
      <c r="F5963" s="381"/>
      <c r="G5963" s="381"/>
      <c r="H5963" s="381"/>
      <c r="I5963" s="381"/>
      <c r="J5963" s="381"/>
      <c r="K5963" s="381"/>
      <c r="L5963" s="381"/>
      <c r="M5963" s="381"/>
      <c r="N5963" s="381"/>
      <c r="O5963" s="381"/>
      <c r="P5963" s="381"/>
      <c r="Q5963" s="381"/>
      <c r="R5963" s="379"/>
    </row>
    <row r="5964" spans="1:18" x14ac:dyDescent="0.25">
      <c r="A5964" s="378"/>
      <c r="B5964" s="381"/>
      <c r="C5964" s="381"/>
      <c r="D5964" s="381"/>
      <c r="E5964" s="381"/>
      <c r="F5964" s="381"/>
      <c r="G5964" s="381"/>
      <c r="H5964" s="381"/>
      <c r="I5964" s="381"/>
      <c r="J5964" s="381"/>
      <c r="K5964" s="381"/>
      <c r="L5964" s="381"/>
      <c r="M5964" s="381"/>
      <c r="N5964" s="381"/>
      <c r="O5964" s="381"/>
      <c r="P5964" s="381"/>
      <c r="Q5964" s="381"/>
      <c r="R5964" s="379"/>
    </row>
    <row r="5965" spans="1:18" x14ac:dyDescent="0.25">
      <c r="A5965" s="378"/>
      <c r="B5965" s="381"/>
      <c r="C5965" s="381"/>
      <c r="D5965" s="381"/>
      <c r="E5965" s="381"/>
      <c r="F5965" s="381"/>
      <c r="G5965" s="381"/>
      <c r="H5965" s="381"/>
      <c r="I5965" s="381"/>
      <c r="J5965" s="381"/>
      <c r="K5965" s="381"/>
      <c r="L5965" s="381"/>
      <c r="M5965" s="381"/>
      <c r="N5965" s="381"/>
      <c r="O5965" s="381"/>
      <c r="P5965" s="381"/>
      <c r="Q5965" s="381"/>
      <c r="R5965" s="379"/>
    </row>
    <row r="5966" spans="1:18" x14ac:dyDescent="0.25">
      <c r="A5966" s="378"/>
      <c r="B5966" s="381"/>
      <c r="C5966" s="381"/>
      <c r="D5966" s="381"/>
      <c r="E5966" s="381"/>
      <c r="F5966" s="381"/>
      <c r="G5966" s="381"/>
      <c r="H5966" s="381"/>
      <c r="I5966" s="381"/>
      <c r="J5966" s="381"/>
      <c r="K5966" s="381"/>
      <c r="L5966" s="381"/>
      <c r="M5966" s="381"/>
      <c r="N5966" s="381"/>
      <c r="O5966" s="381"/>
      <c r="P5966" s="381"/>
      <c r="Q5966" s="381"/>
      <c r="R5966" s="379"/>
    </row>
    <row r="5967" spans="1:18" x14ac:dyDescent="0.25">
      <c r="A5967" s="378"/>
      <c r="B5967" s="381"/>
      <c r="C5967" s="381"/>
      <c r="D5967" s="381"/>
      <c r="E5967" s="381"/>
      <c r="F5967" s="381"/>
      <c r="G5967" s="381"/>
      <c r="H5967" s="381"/>
      <c r="I5967" s="381"/>
      <c r="J5967" s="381"/>
      <c r="K5967" s="381"/>
      <c r="L5967" s="381"/>
      <c r="M5967" s="381"/>
      <c r="N5967" s="381"/>
      <c r="O5967" s="381"/>
      <c r="P5967" s="381"/>
      <c r="Q5967" s="381"/>
      <c r="R5967" s="379"/>
    </row>
    <row r="5968" spans="1:18" x14ac:dyDescent="0.25">
      <c r="A5968" s="378"/>
      <c r="B5968" s="381"/>
      <c r="C5968" s="381"/>
      <c r="D5968" s="381"/>
      <c r="E5968" s="381"/>
      <c r="F5968" s="381"/>
      <c r="G5968" s="381"/>
      <c r="H5968" s="381"/>
      <c r="I5968" s="381"/>
      <c r="J5968" s="381"/>
      <c r="K5968" s="381"/>
      <c r="L5968" s="381"/>
      <c r="M5968" s="381"/>
      <c r="N5968" s="381"/>
      <c r="O5968" s="381"/>
      <c r="P5968" s="381"/>
      <c r="Q5968" s="381"/>
      <c r="R5968" s="379"/>
    </row>
    <row r="5969" spans="1:18" x14ac:dyDescent="0.25">
      <c r="A5969" s="378"/>
      <c r="B5969" s="381"/>
      <c r="C5969" s="381"/>
      <c r="D5969" s="381"/>
      <c r="E5969" s="381"/>
      <c r="F5969" s="381"/>
      <c r="G5969" s="381"/>
      <c r="H5969" s="381"/>
      <c r="I5969" s="381"/>
      <c r="J5969" s="381"/>
      <c r="K5969" s="381"/>
      <c r="L5969" s="381"/>
      <c r="M5969" s="381"/>
      <c r="N5969" s="381"/>
      <c r="O5969" s="381"/>
      <c r="P5969" s="381"/>
      <c r="Q5969" s="381"/>
      <c r="R5969" s="379"/>
    </row>
    <row r="5970" spans="1:18" x14ac:dyDescent="0.25">
      <c r="A5970" s="378"/>
      <c r="B5970" s="381"/>
      <c r="C5970" s="381"/>
      <c r="D5970" s="381"/>
      <c r="E5970" s="381"/>
      <c r="F5970" s="381"/>
      <c r="G5970" s="381"/>
      <c r="H5970" s="381"/>
      <c r="I5970" s="381"/>
      <c r="J5970" s="381"/>
      <c r="K5970" s="381"/>
      <c r="L5970" s="381"/>
      <c r="M5970" s="381"/>
      <c r="N5970" s="381"/>
      <c r="O5970" s="381"/>
      <c r="P5970" s="381"/>
      <c r="Q5970" s="381"/>
      <c r="R5970" s="379"/>
    </row>
    <row r="5971" spans="1:18" x14ac:dyDescent="0.25">
      <c r="A5971" s="378"/>
      <c r="B5971" s="381"/>
      <c r="C5971" s="381"/>
      <c r="D5971" s="381"/>
      <c r="E5971" s="381"/>
      <c r="F5971" s="381"/>
      <c r="G5971" s="381"/>
      <c r="H5971" s="381"/>
      <c r="I5971" s="381"/>
      <c r="J5971" s="381"/>
      <c r="K5971" s="381"/>
      <c r="L5971" s="381"/>
      <c r="M5971" s="381"/>
      <c r="N5971" s="381"/>
      <c r="O5971" s="381"/>
      <c r="P5971" s="381"/>
      <c r="Q5971" s="381"/>
      <c r="R5971" s="379"/>
    </row>
    <row r="5972" spans="1:18" x14ac:dyDescent="0.25">
      <c r="A5972" s="378"/>
      <c r="B5972" s="381"/>
      <c r="C5972" s="381"/>
      <c r="D5972" s="381"/>
      <c r="E5972" s="381"/>
      <c r="F5972" s="381"/>
      <c r="G5972" s="381"/>
      <c r="H5972" s="381"/>
      <c r="I5972" s="381"/>
      <c r="J5972" s="381"/>
      <c r="K5972" s="381"/>
      <c r="L5972" s="381"/>
      <c r="M5972" s="381"/>
      <c r="N5972" s="381"/>
      <c r="O5972" s="381"/>
      <c r="P5972" s="381"/>
      <c r="Q5972" s="381"/>
      <c r="R5972" s="379"/>
    </row>
    <row r="5973" spans="1:18" x14ac:dyDescent="0.25">
      <c r="A5973" s="378"/>
      <c r="B5973" s="381"/>
      <c r="C5973" s="381"/>
      <c r="D5973" s="381"/>
      <c r="E5973" s="381"/>
      <c r="F5973" s="381"/>
      <c r="G5973" s="381"/>
      <c r="H5973" s="381"/>
      <c r="I5973" s="381"/>
      <c r="J5973" s="381"/>
      <c r="K5973" s="381"/>
      <c r="L5973" s="381"/>
      <c r="M5973" s="381"/>
      <c r="N5973" s="381"/>
      <c r="O5973" s="381"/>
      <c r="P5973" s="381"/>
      <c r="Q5973" s="381"/>
      <c r="R5973" s="379"/>
    </row>
    <row r="5974" spans="1:18" x14ac:dyDescent="0.25">
      <c r="A5974" s="378"/>
      <c r="B5974" s="381"/>
      <c r="C5974" s="381"/>
      <c r="D5974" s="381"/>
      <c r="E5974" s="381"/>
      <c r="F5974" s="381"/>
      <c r="G5974" s="381"/>
      <c r="H5974" s="381"/>
      <c r="I5974" s="381"/>
      <c r="J5974" s="381"/>
      <c r="K5974" s="381"/>
      <c r="L5974" s="381"/>
      <c r="M5974" s="381"/>
      <c r="N5974" s="381"/>
      <c r="O5974" s="381"/>
      <c r="P5974" s="381"/>
      <c r="Q5974" s="381"/>
      <c r="R5974" s="379"/>
    </row>
    <row r="5975" spans="1:18" x14ac:dyDescent="0.25">
      <c r="A5975" s="378"/>
      <c r="B5975" s="381"/>
      <c r="C5975" s="381"/>
      <c r="D5975" s="381"/>
      <c r="E5975" s="381"/>
      <c r="F5975" s="381"/>
      <c r="G5975" s="381"/>
      <c r="H5975" s="381"/>
      <c r="I5975" s="381"/>
      <c r="J5975" s="381"/>
      <c r="K5975" s="381"/>
      <c r="L5975" s="381"/>
      <c r="M5975" s="381"/>
      <c r="N5975" s="381"/>
      <c r="O5975" s="381"/>
      <c r="P5975" s="381"/>
      <c r="Q5975" s="381"/>
      <c r="R5975" s="379"/>
    </row>
    <row r="5976" spans="1:18" x14ac:dyDescent="0.25">
      <c r="A5976" s="378"/>
      <c r="B5976" s="381"/>
      <c r="C5976" s="381"/>
      <c r="D5976" s="381"/>
      <c r="E5976" s="381"/>
      <c r="F5976" s="381"/>
      <c r="G5976" s="381"/>
      <c r="H5976" s="381"/>
      <c r="I5976" s="381"/>
      <c r="J5976" s="381"/>
      <c r="K5976" s="381"/>
      <c r="L5976" s="381"/>
      <c r="M5976" s="381"/>
      <c r="N5976" s="381"/>
      <c r="O5976" s="381"/>
      <c r="P5976" s="381"/>
      <c r="Q5976" s="381"/>
      <c r="R5976" s="379"/>
    </row>
    <row r="5977" spans="1:18" x14ac:dyDescent="0.25">
      <c r="A5977" s="378"/>
      <c r="B5977" s="381"/>
      <c r="C5977" s="381"/>
      <c r="D5977" s="381"/>
      <c r="E5977" s="381"/>
      <c r="F5977" s="381"/>
      <c r="G5977" s="381"/>
      <c r="H5977" s="381"/>
      <c r="I5977" s="381"/>
      <c r="J5977" s="381"/>
      <c r="K5977" s="381"/>
      <c r="L5977" s="381"/>
      <c r="M5977" s="381"/>
      <c r="N5977" s="381"/>
      <c r="O5977" s="381"/>
      <c r="P5977" s="381"/>
      <c r="Q5977" s="381"/>
      <c r="R5977" s="379"/>
    </row>
    <row r="5978" spans="1:18" x14ac:dyDescent="0.25">
      <c r="A5978" s="378"/>
      <c r="B5978" s="381"/>
      <c r="C5978" s="381"/>
      <c r="D5978" s="381"/>
      <c r="E5978" s="381"/>
      <c r="F5978" s="381"/>
      <c r="G5978" s="381"/>
      <c r="H5978" s="381"/>
      <c r="I5978" s="381"/>
      <c r="J5978" s="381"/>
      <c r="K5978" s="381"/>
      <c r="L5978" s="381"/>
      <c r="M5978" s="381"/>
      <c r="N5978" s="381"/>
      <c r="O5978" s="381"/>
      <c r="P5978" s="381"/>
      <c r="Q5978" s="381"/>
      <c r="R5978" s="379"/>
    </row>
    <row r="5979" spans="1:18" x14ac:dyDescent="0.25">
      <c r="A5979" s="378"/>
      <c r="B5979" s="381"/>
      <c r="C5979" s="381"/>
      <c r="D5979" s="381"/>
      <c r="E5979" s="381"/>
      <c r="F5979" s="381"/>
      <c r="G5979" s="381"/>
      <c r="H5979" s="381"/>
      <c r="I5979" s="381"/>
      <c r="J5979" s="381"/>
      <c r="K5979" s="381"/>
      <c r="L5979" s="381"/>
      <c r="M5979" s="381"/>
      <c r="N5979" s="381"/>
      <c r="O5979" s="381"/>
      <c r="P5979" s="381"/>
      <c r="Q5979" s="381"/>
      <c r="R5979" s="379"/>
    </row>
    <row r="5980" spans="1:18" x14ac:dyDescent="0.25">
      <c r="A5980" s="378"/>
      <c r="B5980" s="381"/>
      <c r="C5980" s="381"/>
      <c r="D5980" s="381"/>
      <c r="E5980" s="381"/>
      <c r="F5980" s="381"/>
      <c r="G5980" s="381"/>
      <c r="H5980" s="381"/>
      <c r="I5980" s="381"/>
      <c r="J5980" s="381"/>
      <c r="K5980" s="381"/>
      <c r="L5980" s="381"/>
      <c r="M5980" s="381"/>
      <c r="N5980" s="381"/>
      <c r="O5980" s="381"/>
      <c r="P5980" s="381"/>
      <c r="Q5980" s="381"/>
      <c r="R5980" s="379"/>
    </row>
    <row r="5981" spans="1:18" x14ac:dyDescent="0.25">
      <c r="A5981" s="378"/>
      <c r="B5981" s="381"/>
      <c r="C5981" s="381"/>
      <c r="D5981" s="381"/>
      <c r="E5981" s="381"/>
      <c r="F5981" s="381"/>
      <c r="G5981" s="381"/>
      <c r="H5981" s="381"/>
      <c r="I5981" s="381"/>
      <c r="J5981" s="381"/>
      <c r="K5981" s="381"/>
      <c r="L5981" s="381"/>
      <c r="M5981" s="381"/>
      <c r="N5981" s="381"/>
      <c r="O5981" s="381"/>
      <c r="P5981" s="381"/>
      <c r="Q5981" s="381"/>
      <c r="R5981" s="379"/>
    </row>
    <row r="5982" spans="1:18" x14ac:dyDescent="0.25">
      <c r="A5982" s="378"/>
      <c r="B5982" s="381"/>
      <c r="C5982" s="381"/>
      <c r="D5982" s="381"/>
      <c r="E5982" s="381"/>
      <c r="F5982" s="381"/>
      <c r="G5982" s="381"/>
      <c r="H5982" s="381"/>
      <c r="I5982" s="381"/>
      <c r="J5982" s="381"/>
      <c r="K5982" s="381"/>
      <c r="L5982" s="381"/>
      <c r="M5982" s="381"/>
      <c r="N5982" s="381"/>
      <c r="O5982" s="381"/>
      <c r="P5982" s="381"/>
      <c r="Q5982" s="381"/>
      <c r="R5982" s="379"/>
    </row>
    <row r="5983" spans="1:18" x14ac:dyDescent="0.25">
      <c r="A5983" s="378"/>
      <c r="B5983" s="381"/>
      <c r="C5983" s="381"/>
      <c r="D5983" s="381"/>
      <c r="E5983" s="381"/>
      <c r="F5983" s="381"/>
      <c r="G5983" s="381"/>
      <c r="H5983" s="381"/>
      <c r="I5983" s="381"/>
      <c r="J5983" s="381"/>
      <c r="K5983" s="381"/>
      <c r="L5983" s="381"/>
      <c r="M5983" s="381"/>
      <c r="N5983" s="381"/>
      <c r="O5983" s="381"/>
      <c r="P5983" s="381"/>
      <c r="Q5983" s="381"/>
      <c r="R5983" s="379"/>
    </row>
    <row r="5984" spans="1:18" x14ac:dyDescent="0.25">
      <c r="A5984" s="378"/>
      <c r="B5984" s="381"/>
      <c r="C5984" s="381"/>
      <c r="D5984" s="381"/>
      <c r="E5984" s="381"/>
      <c r="F5984" s="381"/>
      <c r="G5984" s="381"/>
      <c r="H5984" s="381"/>
      <c r="I5984" s="381"/>
      <c r="J5984" s="381"/>
      <c r="K5984" s="381"/>
      <c r="L5984" s="381"/>
      <c r="M5984" s="381"/>
      <c r="N5984" s="381"/>
      <c r="O5984" s="381"/>
      <c r="P5984" s="381"/>
      <c r="Q5984" s="381"/>
      <c r="R5984" s="379"/>
    </row>
    <row r="5985" spans="1:18" x14ac:dyDescent="0.25">
      <c r="A5985" s="378"/>
      <c r="B5985" s="381"/>
      <c r="C5985" s="381"/>
      <c r="D5985" s="381"/>
      <c r="E5985" s="381"/>
      <c r="F5985" s="381"/>
      <c r="G5985" s="381"/>
      <c r="H5985" s="381"/>
      <c r="I5985" s="381"/>
      <c r="J5985" s="381"/>
      <c r="K5985" s="381"/>
      <c r="L5985" s="381"/>
      <c r="M5985" s="381"/>
      <c r="N5985" s="381"/>
      <c r="O5985" s="381"/>
      <c r="P5985" s="381"/>
      <c r="Q5985" s="381"/>
      <c r="R5985" s="379"/>
    </row>
    <row r="5986" spans="1:18" x14ac:dyDescent="0.25">
      <c r="A5986" s="378"/>
      <c r="B5986" s="381"/>
      <c r="C5986" s="381"/>
      <c r="D5986" s="381"/>
      <c r="E5986" s="381"/>
      <c r="F5986" s="381"/>
      <c r="G5986" s="381"/>
      <c r="H5986" s="381"/>
      <c r="I5986" s="381"/>
      <c r="J5986" s="381"/>
      <c r="K5986" s="381"/>
      <c r="L5986" s="381"/>
      <c r="M5986" s="381"/>
      <c r="N5986" s="381"/>
      <c r="O5986" s="381"/>
      <c r="P5986" s="381"/>
      <c r="Q5986" s="381"/>
      <c r="R5986" s="379"/>
    </row>
    <row r="5987" spans="1:18" x14ac:dyDescent="0.25">
      <c r="A5987" s="378"/>
      <c r="B5987" s="381"/>
      <c r="C5987" s="381"/>
      <c r="D5987" s="381"/>
      <c r="E5987" s="381"/>
      <c r="F5987" s="381"/>
      <c r="G5987" s="381"/>
      <c r="H5987" s="381"/>
      <c r="I5987" s="381"/>
      <c r="J5987" s="381"/>
      <c r="K5987" s="381"/>
      <c r="L5987" s="381"/>
      <c r="M5987" s="381"/>
      <c r="N5987" s="381"/>
      <c r="O5987" s="381"/>
      <c r="P5987" s="381"/>
      <c r="Q5987" s="381"/>
      <c r="R5987" s="379"/>
    </row>
    <row r="5988" spans="1:18" x14ac:dyDescent="0.25">
      <c r="A5988" s="378"/>
      <c r="B5988" s="381"/>
      <c r="C5988" s="381"/>
      <c r="D5988" s="381"/>
      <c r="E5988" s="381"/>
      <c r="F5988" s="381"/>
      <c r="G5988" s="381"/>
      <c r="H5988" s="381"/>
      <c r="I5988" s="381"/>
      <c r="J5988" s="381"/>
      <c r="K5988" s="381"/>
      <c r="L5988" s="381"/>
      <c r="M5988" s="381"/>
      <c r="N5988" s="381"/>
      <c r="O5988" s="381"/>
      <c r="P5988" s="381"/>
      <c r="Q5988" s="381"/>
      <c r="R5988" s="379"/>
    </row>
    <row r="5989" spans="1:18" x14ac:dyDescent="0.25">
      <c r="A5989" s="378"/>
      <c r="B5989" s="381"/>
      <c r="C5989" s="381"/>
      <c r="D5989" s="381"/>
      <c r="E5989" s="381"/>
      <c r="F5989" s="381"/>
      <c r="G5989" s="381"/>
      <c r="H5989" s="381"/>
      <c r="I5989" s="381"/>
      <c r="J5989" s="381"/>
      <c r="K5989" s="381"/>
      <c r="L5989" s="381"/>
      <c r="M5989" s="381"/>
      <c r="N5989" s="381"/>
      <c r="O5989" s="381"/>
      <c r="P5989" s="381"/>
      <c r="Q5989" s="381"/>
      <c r="R5989" s="379"/>
    </row>
    <row r="5990" spans="1:18" x14ac:dyDescent="0.25">
      <c r="A5990" s="378"/>
      <c r="B5990" s="381"/>
      <c r="C5990" s="381"/>
      <c r="D5990" s="381"/>
      <c r="E5990" s="381"/>
      <c r="F5990" s="381"/>
      <c r="G5990" s="381"/>
      <c r="H5990" s="381"/>
      <c r="I5990" s="381"/>
      <c r="J5990" s="381"/>
      <c r="K5990" s="381"/>
      <c r="L5990" s="381"/>
      <c r="M5990" s="381"/>
      <c r="N5990" s="381"/>
      <c r="O5990" s="381"/>
      <c r="P5990" s="381"/>
      <c r="Q5990" s="381"/>
      <c r="R5990" s="379"/>
    </row>
    <row r="5991" spans="1:18" x14ac:dyDescent="0.25">
      <c r="A5991" s="378"/>
      <c r="B5991" s="381"/>
      <c r="C5991" s="381"/>
      <c r="D5991" s="381"/>
      <c r="E5991" s="381"/>
      <c r="F5991" s="381"/>
      <c r="G5991" s="381"/>
      <c r="H5991" s="381"/>
      <c r="I5991" s="381"/>
      <c r="J5991" s="381"/>
      <c r="K5991" s="381"/>
      <c r="L5991" s="381"/>
      <c r="M5991" s="381"/>
      <c r="N5991" s="381"/>
      <c r="O5991" s="381"/>
      <c r="P5991" s="381"/>
      <c r="Q5991" s="381"/>
      <c r="R5991" s="379"/>
    </row>
    <row r="5992" spans="1:18" x14ac:dyDescent="0.25">
      <c r="A5992" s="378"/>
      <c r="B5992" s="381"/>
      <c r="C5992" s="381"/>
      <c r="D5992" s="381"/>
      <c r="E5992" s="381"/>
      <c r="F5992" s="381"/>
      <c r="G5992" s="381"/>
      <c r="H5992" s="381"/>
      <c r="I5992" s="381"/>
      <c r="J5992" s="381"/>
      <c r="K5992" s="381"/>
      <c r="L5992" s="381"/>
      <c r="M5992" s="381"/>
      <c r="N5992" s="381"/>
      <c r="O5992" s="381"/>
      <c r="P5992" s="381"/>
      <c r="Q5992" s="381"/>
      <c r="R5992" s="379"/>
    </row>
    <row r="5993" spans="1:18" x14ac:dyDescent="0.25">
      <c r="A5993" s="378"/>
      <c r="B5993" s="381"/>
      <c r="C5993" s="381"/>
      <c r="D5993" s="381"/>
      <c r="E5993" s="381"/>
      <c r="F5993" s="381"/>
      <c r="G5993" s="381"/>
      <c r="H5993" s="381"/>
      <c r="I5993" s="381"/>
      <c r="J5993" s="381"/>
      <c r="K5993" s="381"/>
      <c r="L5993" s="381"/>
      <c r="M5993" s="381"/>
      <c r="N5993" s="381"/>
      <c r="O5993" s="381"/>
      <c r="P5993" s="381"/>
      <c r="Q5993" s="381"/>
      <c r="R5993" s="379"/>
    </row>
    <row r="5994" spans="1:18" x14ac:dyDescent="0.25">
      <c r="A5994" s="378"/>
      <c r="B5994" s="381"/>
      <c r="C5994" s="381"/>
      <c r="D5994" s="381"/>
      <c r="E5994" s="381"/>
      <c r="F5994" s="381"/>
      <c r="G5994" s="381"/>
      <c r="H5994" s="381"/>
      <c r="I5994" s="381"/>
      <c r="J5994" s="381"/>
      <c r="K5994" s="381"/>
      <c r="L5994" s="381"/>
      <c r="M5994" s="381"/>
      <c r="N5994" s="381"/>
      <c r="O5994" s="381"/>
      <c r="P5994" s="381"/>
      <c r="Q5994" s="381"/>
      <c r="R5994" s="379"/>
    </row>
    <row r="5995" spans="1:18" x14ac:dyDescent="0.25">
      <c r="A5995" s="378"/>
      <c r="B5995" s="381"/>
      <c r="C5995" s="381"/>
      <c r="D5995" s="381"/>
      <c r="E5995" s="381"/>
      <c r="F5995" s="381"/>
      <c r="G5995" s="381"/>
      <c r="H5995" s="381"/>
      <c r="I5995" s="381"/>
      <c r="J5995" s="381"/>
      <c r="K5995" s="381"/>
      <c r="L5995" s="381"/>
      <c r="M5995" s="381"/>
      <c r="N5995" s="381"/>
      <c r="O5995" s="381"/>
      <c r="P5995" s="381"/>
      <c r="Q5995" s="381"/>
      <c r="R5995" s="379"/>
    </row>
    <row r="5996" spans="1:18" x14ac:dyDescent="0.25">
      <c r="A5996" s="378"/>
      <c r="B5996" s="381"/>
      <c r="C5996" s="381"/>
      <c r="D5996" s="381"/>
      <c r="E5996" s="381"/>
      <c r="F5996" s="381"/>
      <c r="G5996" s="381"/>
      <c r="H5996" s="381"/>
      <c r="I5996" s="381"/>
      <c r="J5996" s="381"/>
      <c r="K5996" s="381"/>
      <c r="L5996" s="381"/>
      <c r="M5996" s="381"/>
      <c r="N5996" s="381"/>
      <c r="O5996" s="381"/>
      <c r="P5996" s="381"/>
      <c r="Q5996" s="381"/>
      <c r="R5996" s="379"/>
    </row>
    <row r="5997" spans="1:18" x14ac:dyDescent="0.25">
      <c r="A5997" s="378"/>
      <c r="B5997" s="381"/>
      <c r="C5997" s="381"/>
      <c r="D5997" s="381"/>
      <c r="E5997" s="381"/>
      <c r="F5997" s="381"/>
      <c r="G5997" s="381"/>
      <c r="H5997" s="381"/>
      <c r="I5997" s="381"/>
      <c r="J5997" s="381"/>
      <c r="K5997" s="381"/>
      <c r="L5997" s="381"/>
      <c r="M5997" s="381"/>
      <c r="N5997" s="381"/>
      <c r="O5997" s="381"/>
      <c r="P5997" s="381"/>
      <c r="Q5997" s="381"/>
      <c r="R5997" s="379"/>
    </row>
    <row r="5998" spans="1:18" x14ac:dyDescent="0.25">
      <c r="A5998" s="378"/>
      <c r="B5998" s="381"/>
      <c r="C5998" s="381"/>
      <c r="D5998" s="381"/>
      <c r="E5998" s="381"/>
      <c r="F5998" s="381"/>
      <c r="G5998" s="381"/>
      <c r="H5998" s="381"/>
      <c r="I5998" s="381"/>
      <c r="J5998" s="381"/>
      <c r="K5998" s="381"/>
      <c r="L5998" s="381"/>
      <c r="M5998" s="381"/>
      <c r="N5998" s="381"/>
      <c r="O5998" s="381"/>
      <c r="P5998" s="381"/>
      <c r="Q5998" s="381"/>
      <c r="R5998" s="379"/>
    </row>
    <row r="5999" spans="1:18" x14ac:dyDescent="0.25">
      <c r="A5999" s="378"/>
      <c r="B5999" s="381"/>
      <c r="C5999" s="381"/>
      <c r="D5999" s="381"/>
      <c r="E5999" s="381"/>
      <c r="F5999" s="381"/>
      <c r="G5999" s="381"/>
      <c r="H5999" s="381"/>
      <c r="I5999" s="381"/>
      <c r="J5999" s="381"/>
      <c r="K5999" s="381"/>
      <c r="L5999" s="381"/>
      <c r="M5999" s="381"/>
      <c r="N5999" s="381"/>
      <c r="O5999" s="381"/>
      <c r="P5999" s="381"/>
      <c r="Q5999" s="381"/>
      <c r="R5999" s="379"/>
    </row>
    <row r="6000" spans="1:18" x14ac:dyDescent="0.25">
      <c r="A6000" s="378"/>
      <c r="B6000" s="381"/>
      <c r="C6000" s="381"/>
      <c r="D6000" s="381"/>
      <c r="E6000" s="381"/>
      <c r="F6000" s="381"/>
      <c r="G6000" s="381"/>
      <c r="H6000" s="381"/>
      <c r="I6000" s="381"/>
      <c r="J6000" s="381"/>
      <c r="K6000" s="381"/>
      <c r="L6000" s="381"/>
      <c r="M6000" s="381"/>
      <c r="N6000" s="381"/>
      <c r="O6000" s="381"/>
      <c r="P6000" s="381"/>
      <c r="Q6000" s="381"/>
      <c r="R6000" s="379"/>
    </row>
    <row r="6001" spans="1:18" x14ac:dyDescent="0.25">
      <c r="A6001" s="378"/>
      <c r="B6001" s="381"/>
      <c r="C6001" s="381"/>
      <c r="D6001" s="381"/>
      <c r="E6001" s="381"/>
      <c r="F6001" s="381"/>
      <c r="G6001" s="381"/>
      <c r="H6001" s="381"/>
      <c r="I6001" s="381"/>
      <c r="J6001" s="381"/>
      <c r="K6001" s="381"/>
      <c r="L6001" s="381"/>
      <c r="M6001" s="381"/>
      <c r="N6001" s="381"/>
      <c r="O6001" s="381"/>
      <c r="P6001" s="381"/>
      <c r="Q6001" s="381"/>
      <c r="R6001" s="379"/>
    </row>
    <row r="6002" spans="1:18" x14ac:dyDescent="0.25">
      <c r="A6002" s="378"/>
      <c r="B6002" s="381"/>
      <c r="C6002" s="381"/>
      <c r="D6002" s="381"/>
      <c r="E6002" s="381"/>
      <c r="F6002" s="381"/>
      <c r="G6002" s="381"/>
      <c r="H6002" s="381"/>
      <c r="I6002" s="381"/>
      <c r="J6002" s="381"/>
      <c r="K6002" s="381"/>
      <c r="L6002" s="381"/>
      <c r="M6002" s="381"/>
      <c r="N6002" s="381"/>
      <c r="O6002" s="381"/>
      <c r="P6002" s="381"/>
      <c r="Q6002" s="381"/>
      <c r="R6002" s="379"/>
    </row>
    <row r="6003" spans="1:18" x14ac:dyDescent="0.25">
      <c r="A6003" s="378"/>
      <c r="B6003" s="381"/>
      <c r="C6003" s="381"/>
      <c r="D6003" s="381"/>
      <c r="E6003" s="381"/>
      <c r="F6003" s="381"/>
      <c r="G6003" s="381"/>
      <c r="H6003" s="381"/>
      <c r="I6003" s="381"/>
      <c r="J6003" s="381"/>
      <c r="K6003" s="381"/>
      <c r="L6003" s="381"/>
      <c r="M6003" s="381"/>
      <c r="N6003" s="381"/>
      <c r="O6003" s="381"/>
      <c r="P6003" s="381"/>
      <c r="Q6003" s="381"/>
      <c r="R6003" s="379"/>
    </row>
    <row r="6004" spans="1:18" x14ac:dyDescent="0.25">
      <c r="A6004" s="378"/>
      <c r="B6004" s="381"/>
      <c r="C6004" s="381"/>
      <c r="D6004" s="381"/>
      <c r="E6004" s="381"/>
      <c r="F6004" s="381"/>
      <c r="G6004" s="381"/>
      <c r="H6004" s="381"/>
      <c r="I6004" s="381"/>
      <c r="J6004" s="381"/>
      <c r="K6004" s="381"/>
      <c r="L6004" s="381"/>
      <c r="M6004" s="381"/>
      <c r="N6004" s="381"/>
      <c r="O6004" s="381"/>
      <c r="P6004" s="381"/>
      <c r="Q6004" s="381"/>
      <c r="R6004" s="379"/>
    </row>
    <row r="6005" spans="1:18" x14ac:dyDescent="0.25">
      <c r="A6005" s="378"/>
      <c r="B6005" s="381"/>
      <c r="C6005" s="381"/>
      <c r="D6005" s="381"/>
      <c r="E6005" s="381"/>
      <c r="F6005" s="381"/>
      <c r="G6005" s="381"/>
      <c r="H6005" s="381"/>
      <c r="I6005" s="381"/>
      <c r="J6005" s="381"/>
      <c r="K6005" s="381"/>
      <c r="L6005" s="381"/>
      <c r="M6005" s="381"/>
      <c r="N6005" s="381"/>
      <c r="O6005" s="381"/>
      <c r="P6005" s="381"/>
      <c r="Q6005" s="381"/>
      <c r="R6005" s="379"/>
    </row>
    <row r="6006" spans="1:18" x14ac:dyDescent="0.25">
      <c r="A6006" s="378"/>
      <c r="B6006" s="381"/>
      <c r="C6006" s="381"/>
      <c r="D6006" s="381"/>
      <c r="E6006" s="381"/>
      <c r="F6006" s="381"/>
      <c r="G6006" s="381"/>
      <c r="H6006" s="381"/>
      <c r="I6006" s="381"/>
      <c r="J6006" s="381"/>
      <c r="K6006" s="381"/>
      <c r="L6006" s="381"/>
      <c r="M6006" s="381"/>
      <c r="N6006" s="381"/>
      <c r="O6006" s="381"/>
      <c r="P6006" s="381"/>
      <c r="Q6006" s="381"/>
      <c r="R6006" s="379"/>
    </row>
    <row r="6007" spans="1:18" x14ac:dyDescent="0.25">
      <c r="A6007" s="378"/>
      <c r="B6007" s="381"/>
      <c r="C6007" s="381"/>
      <c r="D6007" s="381"/>
      <c r="E6007" s="381"/>
      <c r="F6007" s="381"/>
      <c r="G6007" s="381"/>
      <c r="H6007" s="381"/>
      <c r="I6007" s="381"/>
      <c r="J6007" s="381"/>
      <c r="K6007" s="381"/>
      <c r="L6007" s="381"/>
      <c r="M6007" s="381"/>
      <c r="N6007" s="381"/>
      <c r="O6007" s="381"/>
      <c r="P6007" s="381"/>
      <c r="Q6007" s="381"/>
      <c r="R6007" s="379"/>
    </row>
    <row r="6008" spans="1:18" x14ac:dyDescent="0.25">
      <c r="A6008" s="378"/>
      <c r="B6008" s="381"/>
      <c r="C6008" s="381"/>
      <c r="D6008" s="381"/>
      <c r="E6008" s="381"/>
      <c r="F6008" s="381"/>
      <c r="G6008" s="381"/>
      <c r="H6008" s="381"/>
      <c r="I6008" s="381"/>
      <c r="J6008" s="381"/>
      <c r="K6008" s="381"/>
      <c r="L6008" s="381"/>
      <c r="M6008" s="381"/>
      <c r="N6008" s="381"/>
      <c r="O6008" s="381"/>
      <c r="P6008" s="381"/>
      <c r="Q6008" s="381"/>
      <c r="R6008" s="379"/>
    </row>
    <row r="6009" spans="1:18" x14ac:dyDescent="0.25">
      <c r="A6009" s="378"/>
      <c r="B6009" s="381"/>
      <c r="C6009" s="381"/>
      <c r="D6009" s="381"/>
      <c r="E6009" s="381"/>
      <c r="F6009" s="381"/>
      <c r="G6009" s="381"/>
      <c r="H6009" s="381"/>
      <c r="I6009" s="381"/>
      <c r="J6009" s="381"/>
      <c r="K6009" s="381"/>
      <c r="L6009" s="381"/>
      <c r="M6009" s="381"/>
      <c r="N6009" s="381"/>
      <c r="O6009" s="381"/>
      <c r="P6009" s="381"/>
      <c r="Q6009" s="381"/>
      <c r="R6009" s="379"/>
    </row>
    <row r="6010" spans="1:18" x14ac:dyDescent="0.25">
      <c r="A6010" s="378"/>
      <c r="B6010" s="381"/>
      <c r="C6010" s="381"/>
      <c r="D6010" s="381"/>
      <c r="E6010" s="381"/>
      <c r="F6010" s="381"/>
      <c r="G6010" s="381"/>
      <c r="H6010" s="381"/>
      <c r="I6010" s="381"/>
      <c r="J6010" s="381"/>
      <c r="K6010" s="381"/>
      <c r="L6010" s="381"/>
      <c r="M6010" s="381"/>
      <c r="N6010" s="381"/>
      <c r="O6010" s="381"/>
      <c r="P6010" s="381"/>
      <c r="Q6010" s="381"/>
      <c r="R6010" s="379"/>
    </row>
    <row r="6011" spans="1:18" x14ac:dyDescent="0.25">
      <c r="A6011" s="378"/>
      <c r="B6011" s="381"/>
      <c r="C6011" s="381"/>
      <c r="D6011" s="381"/>
      <c r="E6011" s="381"/>
      <c r="F6011" s="381"/>
      <c r="G6011" s="381"/>
      <c r="H6011" s="381"/>
      <c r="I6011" s="381"/>
      <c r="J6011" s="381"/>
      <c r="K6011" s="381"/>
      <c r="L6011" s="381"/>
      <c r="M6011" s="381"/>
      <c r="N6011" s="381"/>
      <c r="O6011" s="381"/>
      <c r="P6011" s="381"/>
      <c r="Q6011" s="381"/>
      <c r="R6011" s="379"/>
    </row>
    <row r="6012" spans="1:18" x14ac:dyDescent="0.25">
      <c r="A6012" s="378"/>
      <c r="B6012" s="381"/>
      <c r="C6012" s="381"/>
      <c r="D6012" s="381"/>
      <c r="E6012" s="381"/>
      <c r="F6012" s="381"/>
      <c r="G6012" s="381"/>
      <c r="H6012" s="381"/>
      <c r="I6012" s="381"/>
      <c r="J6012" s="381"/>
      <c r="K6012" s="381"/>
      <c r="L6012" s="381"/>
      <c r="M6012" s="381"/>
      <c r="N6012" s="381"/>
      <c r="O6012" s="381"/>
      <c r="P6012" s="381"/>
      <c r="Q6012" s="381"/>
      <c r="R6012" s="379"/>
    </row>
    <row r="6013" spans="1:18" x14ac:dyDescent="0.25">
      <c r="A6013" s="378"/>
      <c r="B6013" s="381"/>
      <c r="C6013" s="381"/>
      <c r="D6013" s="381"/>
      <c r="E6013" s="381"/>
      <c r="F6013" s="381"/>
      <c r="G6013" s="381"/>
      <c r="H6013" s="381"/>
      <c r="I6013" s="381"/>
      <c r="J6013" s="381"/>
      <c r="K6013" s="381"/>
      <c r="L6013" s="381"/>
      <c r="M6013" s="381"/>
      <c r="N6013" s="381"/>
      <c r="O6013" s="381"/>
      <c r="P6013" s="381"/>
      <c r="Q6013" s="381"/>
      <c r="R6013" s="379"/>
    </row>
    <row r="6014" spans="1:18" x14ac:dyDescent="0.25">
      <c r="A6014" s="378"/>
      <c r="B6014" s="381"/>
      <c r="C6014" s="381"/>
      <c r="D6014" s="381"/>
      <c r="E6014" s="381"/>
      <c r="F6014" s="381"/>
      <c r="G6014" s="381"/>
      <c r="H6014" s="381"/>
      <c r="I6014" s="381"/>
      <c r="J6014" s="381"/>
      <c r="K6014" s="381"/>
      <c r="L6014" s="381"/>
      <c r="M6014" s="381"/>
      <c r="N6014" s="381"/>
      <c r="O6014" s="381"/>
      <c r="P6014" s="381"/>
      <c r="Q6014" s="381"/>
      <c r="R6014" s="379"/>
    </row>
    <row r="6015" spans="1:18" x14ac:dyDescent="0.25">
      <c r="A6015" s="378"/>
      <c r="B6015" s="381"/>
      <c r="C6015" s="381"/>
      <c r="D6015" s="381"/>
      <c r="E6015" s="381"/>
      <c r="F6015" s="381"/>
      <c r="G6015" s="381"/>
      <c r="H6015" s="381"/>
      <c r="I6015" s="381"/>
      <c r="J6015" s="381"/>
      <c r="K6015" s="381"/>
      <c r="L6015" s="381"/>
      <c r="M6015" s="381"/>
      <c r="N6015" s="381"/>
      <c r="O6015" s="381"/>
      <c r="P6015" s="381"/>
      <c r="Q6015" s="381"/>
      <c r="R6015" s="379"/>
    </row>
    <row r="6016" spans="1:18" x14ac:dyDescent="0.25">
      <c r="A6016" s="378"/>
      <c r="B6016" s="381"/>
      <c r="C6016" s="381"/>
      <c r="D6016" s="381"/>
      <c r="E6016" s="381"/>
      <c r="F6016" s="381"/>
      <c r="G6016" s="381"/>
      <c r="H6016" s="381"/>
      <c r="I6016" s="381"/>
      <c r="J6016" s="381"/>
      <c r="K6016" s="381"/>
      <c r="L6016" s="381"/>
      <c r="M6016" s="381"/>
      <c r="N6016" s="381"/>
      <c r="O6016" s="381"/>
      <c r="P6016" s="381"/>
      <c r="Q6016" s="381"/>
      <c r="R6016" s="379"/>
    </row>
    <row r="6017" spans="1:18" x14ac:dyDescent="0.25">
      <c r="A6017" s="378"/>
      <c r="B6017" s="381"/>
      <c r="C6017" s="381"/>
      <c r="D6017" s="381"/>
      <c r="E6017" s="381"/>
      <c r="F6017" s="381"/>
      <c r="G6017" s="381"/>
      <c r="H6017" s="381"/>
      <c r="I6017" s="381"/>
      <c r="J6017" s="381"/>
      <c r="K6017" s="381"/>
      <c r="L6017" s="381"/>
      <c r="M6017" s="381"/>
      <c r="N6017" s="381"/>
      <c r="O6017" s="381"/>
      <c r="P6017" s="381"/>
      <c r="Q6017" s="381"/>
      <c r="R6017" s="379"/>
    </row>
    <row r="6018" spans="1:18" x14ac:dyDescent="0.25">
      <c r="A6018" s="378"/>
      <c r="B6018" s="381"/>
      <c r="C6018" s="381"/>
      <c r="D6018" s="381"/>
      <c r="E6018" s="381"/>
      <c r="F6018" s="381"/>
      <c r="G6018" s="381"/>
      <c r="H6018" s="381"/>
      <c r="I6018" s="381"/>
      <c r="J6018" s="381"/>
      <c r="K6018" s="381"/>
      <c r="L6018" s="381"/>
      <c r="M6018" s="381"/>
      <c r="N6018" s="381"/>
      <c r="O6018" s="381"/>
      <c r="P6018" s="381"/>
      <c r="Q6018" s="381"/>
      <c r="R6018" s="379"/>
    </row>
    <row r="6019" spans="1:18" x14ac:dyDescent="0.25">
      <c r="A6019" s="378"/>
      <c r="B6019" s="381"/>
      <c r="C6019" s="381"/>
      <c r="D6019" s="381"/>
      <c r="E6019" s="381"/>
      <c r="F6019" s="381"/>
      <c r="G6019" s="381"/>
      <c r="H6019" s="381"/>
      <c r="I6019" s="381"/>
      <c r="J6019" s="381"/>
      <c r="K6019" s="381"/>
      <c r="L6019" s="381"/>
      <c r="M6019" s="381"/>
      <c r="N6019" s="381"/>
      <c r="O6019" s="381"/>
      <c r="P6019" s="381"/>
      <c r="Q6019" s="381"/>
      <c r="R6019" s="379"/>
    </row>
    <row r="6020" spans="1:18" x14ac:dyDescent="0.25">
      <c r="A6020" s="378"/>
      <c r="B6020" s="381"/>
      <c r="C6020" s="381"/>
      <c r="D6020" s="381"/>
      <c r="E6020" s="381"/>
      <c r="F6020" s="381"/>
      <c r="G6020" s="381"/>
      <c r="H6020" s="381"/>
      <c r="I6020" s="381"/>
      <c r="J6020" s="381"/>
      <c r="K6020" s="381"/>
      <c r="L6020" s="381"/>
      <c r="M6020" s="381"/>
      <c r="N6020" s="381"/>
      <c r="O6020" s="381"/>
      <c r="P6020" s="381"/>
      <c r="Q6020" s="381"/>
      <c r="R6020" s="379"/>
    </row>
    <row r="6021" spans="1:18" x14ac:dyDescent="0.25">
      <c r="A6021" s="378"/>
      <c r="B6021" s="381"/>
      <c r="C6021" s="381"/>
      <c r="D6021" s="381"/>
      <c r="E6021" s="381"/>
      <c r="F6021" s="381"/>
      <c r="G6021" s="381"/>
      <c r="H6021" s="381"/>
      <c r="I6021" s="381"/>
      <c r="J6021" s="381"/>
      <c r="K6021" s="381"/>
      <c r="L6021" s="381"/>
      <c r="M6021" s="381"/>
      <c r="N6021" s="381"/>
      <c r="O6021" s="381"/>
      <c r="P6021" s="381"/>
      <c r="Q6021" s="381"/>
      <c r="R6021" s="379"/>
    </row>
    <row r="6022" spans="1:18" x14ac:dyDescent="0.25">
      <c r="A6022" s="378"/>
      <c r="B6022" s="381"/>
      <c r="C6022" s="381"/>
      <c r="D6022" s="381"/>
      <c r="E6022" s="381"/>
      <c r="F6022" s="381"/>
      <c r="G6022" s="381"/>
      <c r="H6022" s="381"/>
      <c r="I6022" s="381"/>
      <c r="J6022" s="381"/>
      <c r="K6022" s="381"/>
      <c r="L6022" s="381"/>
      <c r="M6022" s="381"/>
      <c r="N6022" s="381"/>
      <c r="O6022" s="381"/>
      <c r="P6022" s="381"/>
      <c r="Q6022" s="381"/>
      <c r="R6022" s="379"/>
    </row>
    <row r="6023" spans="1:18" x14ac:dyDescent="0.25">
      <c r="A6023" s="378"/>
      <c r="B6023" s="381"/>
      <c r="C6023" s="381"/>
      <c r="D6023" s="381"/>
      <c r="E6023" s="381"/>
      <c r="F6023" s="381"/>
      <c r="G6023" s="381"/>
      <c r="H6023" s="381"/>
      <c r="I6023" s="381"/>
      <c r="J6023" s="381"/>
      <c r="K6023" s="381"/>
      <c r="L6023" s="381"/>
      <c r="M6023" s="381"/>
      <c r="N6023" s="381"/>
      <c r="O6023" s="381"/>
      <c r="P6023" s="381"/>
      <c r="Q6023" s="381"/>
      <c r="R6023" s="379"/>
    </row>
    <row r="6024" spans="1:18" x14ac:dyDescent="0.25">
      <c r="A6024" s="378"/>
      <c r="B6024" s="381"/>
      <c r="C6024" s="381"/>
      <c r="D6024" s="381"/>
      <c r="E6024" s="381"/>
      <c r="F6024" s="381"/>
      <c r="G6024" s="381"/>
      <c r="H6024" s="381"/>
      <c r="I6024" s="381"/>
      <c r="J6024" s="381"/>
      <c r="K6024" s="381"/>
      <c r="L6024" s="381"/>
      <c r="M6024" s="381"/>
      <c r="N6024" s="381"/>
      <c r="O6024" s="381"/>
      <c r="P6024" s="381"/>
      <c r="Q6024" s="381"/>
      <c r="R6024" s="379"/>
    </row>
    <row r="6025" spans="1:18" x14ac:dyDescent="0.25">
      <c r="A6025" s="378"/>
      <c r="B6025" s="381"/>
      <c r="C6025" s="381"/>
      <c r="D6025" s="381"/>
      <c r="E6025" s="381"/>
      <c r="F6025" s="381"/>
      <c r="G6025" s="381"/>
      <c r="H6025" s="381"/>
      <c r="I6025" s="381"/>
      <c r="J6025" s="381"/>
      <c r="K6025" s="381"/>
      <c r="L6025" s="381"/>
      <c r="M6025" s="381"/>
      <c r="N6025" s="381"/>
      <c r="O6025" s="381"/>
      <c r="P6025" s="381"/>
      <c r="Q6025" s="381"/>
      <c r="R6025" s="379"/>
    </row>
    <row r="6026" spans="1:18" x14ac:dyDescent="0.25">
      <c r="A6026" s="378"/>
      <c r="B6026" s="381"/>
      <c r="C6026" s="381"/>
      <c r="D6026" s="381"/>
      <c r="E6026" s="381"/>
      <c r="F6026" s="381"/>
      <c r="G6026" s="381"/>
      <c r="H6026" s="381"/>
      <c r="I6026" s="381"/>
      <c r="J6026" s="381"/>
      <c r="K6026" s="381"/>
      <c r="L6026" s="381"/>
      <c r="M6026" s="381"/>
      <c r="N6026" s="381"/>
      <c r="O6026" s="381"/>
      <c r="P6026" s="381"/>
      <c r="Q6026" s="381"/>
      <c r="R6026" s="379"/>
    </row>
    <row r="6027" spans="1:18" x14ac:dyDescent="0.25">
      <c r="A6027" s="378"/>
      <c r="B6027" s="381"/>
      <c r="C6027" s="381"/>
      <c r="D6027" s="381"/>
      <c r="E6027" s="381"/>
      <c r="F6027" s="381"/>
      <c r="G6027" s="381"/>
      <c r="H6027" s="381"/>
      <c r="I6027" s="381"/>
      <c r="J6027" s="381"/>
      <c r="K6027" s="381"/>
      <c r="L6027" s="381"/>
      <c r="M6027" s="381"/>
      <c r="N6027" s="381"/>
      <c r="O6027" s="381"/>
      <c r="P6027" s="381"/>
      <c r="Q6027" s="381"/>
      <c r="R6027" s="379"/>
    </row>
    <row r="6028" spans="1:18" x14ac:dyDescent="0.25">
      <c r="A6028" s="378"/>
      <c r="B6028" s="381"/>
      <c r="C6028" s="381"/>
      <c r="D6028" s="381"/>
      <c r="E6028" s="381"/>
      <c r="F6028" s="381"/>
      <c r="G6028" s="381"/>
      <c r="H6028" s="381"/>
      <c r="I6028" s="381"/>
      <c r="J6028" s="381"/>
      <c r="K6028" s="381"/>
      <c r="L6028" s="381"/>
      <c r="M6028" s="381"/>
      <c r="N6028" s="381"/>
      <c r="O6028" s="381"/>
      <c r="P6028" s="381"/>
      <c r="Q6028" s="381"/>
      <c r="R6028" s="379"/>
    </row>
    <row r="6029" spans="1:18" x14ac:dyDescent="0.25">
      <c r="A6029" s="378"/>
      <c r="B6029" s="381"/>
      <c r="C6029" s="381"/>
      <c r="D6029" s="381"/>
      <c r="E6029" s="381"/>
      <c r="F6029" s="381"/>
      <c r="G6029" s="381"/>
      <c r="H6029" s="381"/>
      <c r="I6029" s="381"/>
      <c r="J6029" s="381"/>
      <c r="K6029" s="381"/>
      <c r="L6029" s="381"/>
      <c r="M6029" s="381"/>
      <c r="N6029" s="381"/>
      <c r="O6029" s="381"/>
      <c r="P6029" s="381"/>
      <c r="Q6029" s="381"/>
      <c r="R6029" s="379"/>
    </row>
    <row r="6030" spans="1:18" x14ac:dyDescent="0.25">
      <c r="A6030" s="378"/>
      <c r="B6030" s="381"/>
      <c r="C6030" s="381"/>
      <c r="D6030" s="381"/>
      <c r="E6030" s="381"/>
      <c r="F6030" s="381"/>
      <c r="G6030" s="381"/>
      <c r="H6030" s="381"/>
      <c r="I6030" s="381"/>
      <c r="J6030" s="381"/>
      <c r="K6030" s="381"/>
      <c r="L6030" s="381"/>
      <c r="M6030" s="381"/>
      <c r="N6030" s="381"/>
      <c r="O6030" s="381"/>
      <c r="P6030" s="381"/>
      <c r="Q6030" s="381"/>
      <c r="R6030" s="379"/>
    </row>
    <row r="6031" spans="1:18" x14ac:dyDescent="0.25">
      <c r="A6031" s="378"/>
      <c r="B6031" s="381"/>
      <c r="C6031" s="381"/>
      <c r="D6031" s="381"/>
      <c r="E6031" s="381"/>
      <c r="F6031" s="381"/>
      <c r="G6031" s="381"/>
      <c r="H6031" s="381"/>
      <c r="I6031" s="381"/>
      <c r="J6031" s="381"/>
      <c r="K6031" s="381"/>
      <c r="L6031" s="381"/>
      <c r="M6031" s="381"/>
      <c r="N6031" s="381"/>
      <c r="O6031" s="381"/>
      <c r="P6031" s="381"/>
      <c r="Q6031" s="381"/>
      <c r="R6031" s="379"/>
    </row>
    <row r="6032" spans="1:18" x14ac:dyDescent="0.25">
      <c r="A6032" s="378"/>
      <c r="B6032" s="381"/>
      <c r="C6032" s="381"/>
      <c r="D6032" s="381"/>
      <c r="E6032" s="381"/>
      <c r="F6032" s="381"/>
      <c r="G6032" s="381"/>
      <c r="H6032" s="381"/>
      <c r="I6032" s="381"/>
      <c r="J6032" s="381"/>
      <c r="K6032" s="381"/>
      <c r="L6032" s="381"/>
      <c r="M6032" s="381"/>
      <c r="N6032" s="381"/>
      <c r="O6032" s="381"/>
      <c r="P6032" s="381"/>
      <c r="Q6032" s="381"/>
      <c r="R6032" s="379"/>
    </row>
    <row r="6033" spans="1:18" x14ac:dyDescent="0.25">
      <c r="A6033" s="378"/>
      <c r="B6033" s="381"/>
      <c r="C6033" s="381"/>
      <c r="D6033" s="381"/>
      <c r="E6033" s="381"/>
      <c r="F6033" s="381"/>
      <c r="G6033" s="381"/>
      <c r="H6033" s="381"/>
      <c r="I6033" s="381"/>
      <c r="J6033" s="381"/>
      <c r="K6033" s="381"/>
      <c r="L6033" s="381"/>
      <c r="M6033" s="381"/>
      <c r="N6033" s="381"/>
      <c r="O6033" s="381"/>
      <c r="P6033" s="381"/>
      <c r="Q6033" s="381"/>
      <c r="R6033" s="379"/>
    </row>
    <row r="6034" spans="1:18" x14ac:dyDescent="0.25">
      <c r="A6034" s="378"/>
      <c r="B6034" s="381"/>
      <c r="C6034" s="381"/>
      <c r="D6034" s="381"/>
      <c r="E6034" s="381"/>
      <c r="F6034" s="381"/>
      <c r="G6034" s="381"/>
      <c r="H6034" s="381"/>
      <c r="I6034" s="381"/>
      <c r="J6034" s="381"/>
      <c r="K6034" s="381"/>
      <c r="L6034" s="381"/>
      <c r="M6034" s="381"/>
      <c r="N6034" s="381"/>
      <c r="O6034" s="381"/>
      <c r="P6034" s="381"/>
      <c r="Q6034" s="381"/>
      <c r="R6034" s="379"/>
    </row>
    <row r="6035" spans="1:18" x14ac:dyDescent="0.25">
      <c r="A6035" s="378"/>
      <c r="B6035" s="381"/>
      <c r="C6035" s="381"/>
      <c r="D6035" s="381"/>
      <c r="E6035" s="381"/>
      <c r="F6035" s="381"/>
      <c r="G6035" s="381"/>
      <c r="H6035" s="381"/>
      <c r="I6035" s="381"/>
      <c r="J6035" s="381"/>
      <c r="K6035" s="381"/>
      <c r="L6035" s="381"/>
      <c r="M6035" s="381"/>
      <c r="N6035" s="381"/>
      <c r="O6035" s="381"/>
      <c r="P6035" s="381"/>
      <c r="Q6035" s="381"/>
      <c r="R6035" s="379"/>
    </row>
    <row r="6036" spans="1:18" x14ac:dyDescent="0.25">
      <c r="A6036" s="378"/>
      <c r="B6036" s="381"/>
      <c r="C6036" s="381"/>
      <c r="D6036" s="381"/>
      <c r="E6036" s="381"/>
      <c r="F6036" s="381"/>
      <c r="G6036" s="381"/>
      <c r="H6036" s="381"/>
      <c r="I6036" s="381"/>
      <c r="J6036" s="381"/>
      <c r="K6036" s="381"/>
      <c r="L6036" s="381"/>
      <c r="M6036" s="381"/>
      <c r="N6036" s="381"/>
      <c r="O6036" s="381"/>
      <c r="P6036" s="381"/>
      <c r="Q6036" s="381"/>
      <c r="R6036" s="379"/>
    </row>
    <row r="6037" spans="1:18" x14ac:dyDescent="0.25">
      <c r="A6037" s="378"/>
      <c r="B6037" s="381"/>
      <c r="C6037" s="381"/>
      <c r="D6037" s="381"/>
      <c r="E6037" s="381"/>
      <c r="F6037" s="381"/>
      <c r="G6037" s="381"/>
      <c r="H6037" s="381"/>
      <c r="I6037" s="381"/>
      <c r="J6037" s="381"/>
      <c r="K6037" s="381"/>
      <c r="L6037" s="381"/>
      <c r="M6037" s="381"/>
      <c r="N6037" s="381"/>
      <c r="O6037" s="381"/>
      <c r="P6037" s="381"/>
      <c r="Q6037" s="381"/>
      <c r="R6037" s="379"/>
    </row>
    <row r="6038" spans="1:18" x14ac:dyDescent="0.25">
      <c r="A6038" s="378"/>
      <c r="B6038" s="381"/>
      <c r="C6038" s="381"/>
      <c r="D6038" s="381"/>
      <c r="E6038" s="381"/>
      <c r="F6038" s="381"/>
      <c r="G6038" s="381"/>
      <c r="H6038" s="381"/>
      <c r="I6038" s="381"/>
      <c r="J6038" s="381"/>
      <c r="K6038" s="381"/>
      <c r="L6038" s="381"/>
      <c r="M6038" s="381"/>
      <c r="N6038" s="381"/>
      <c r="O6038" s="381"/>
      <c r="P6038" s="381"/>
      <c r="Q6038" s="381"/>
      <c r="R6038" s="379"/>
    </row>
    <row r="6039" spans="1:18" x14ac:dyDescent="0.25">
      <c r="A6039" s="378"/>
      <c r="B6039" s="381"/>
      <c r="C6039" s="381"/>
      <c r="D6039" s="381"/>
      <c r="E6039" s="381"/>
      <c r="F6039" s="381"/>
      <c r="G6039" s="381"/>
      <c r="H6039" s="381"/>
      <c r="I6039" s="381"/>
      <c r="J6039" s="381"/>
      <c r="K6039" s="381"/>
      <c r="L6039" s="381"/>
      <c r="M6039" s="381"/>
      <c r="N6039" s="381"/>
      <c r="O6039" s="381"/>
      <c r="P6039" s="381"/>
      <c r="Q6039" s="381"/>
      <c r="R6039" s="379"/>
    </row>
    <row r="6040" spans="1:18" x14ac:dyDescent="0.25">
      <c r="A6040" s="378"/>
      <c r="B6040" s="381"/>
      <c r="C6040" s="381"/>
      <c r="D6040" s="381"/>
      <c r="E6040" s="381"/>
      <c r="F6040" s="381"/>
      <c r="G6040" s="381"/>
      <c r="H6040" s="381"/>
      <c r="I6040" s="381"/>
      <c r="J6040" s="381"/>
      <c r="K6040" s="381"/>
      <c r="L6040" s="381"/>
      <c r="M6040" s="381"/>
      <c r="N6040" s="381"/>
      <c r="O6040" s="381"/>
      <c r="P6040" s="381"/>
      <c r="Q6040" s="381"/>
      <c r="R6040" s="379"/>
    </row>
    <row r="6041" spans="1:18" x14ac:dyDescent="0.25">
      <c r="A6041" s="378"/>
      <c r="B6041" s="381"/>
      <c r="C6041" s="381"/>
      <c r="D6041" s="381"/>
      <c r="E6041" s="381"/>
      <c r="F6041" s="381"/>
      <c r="G6041" s="381"/>
      <c r="H6041" s="381"/>
      <c r="I6041" s="381"/>
      <c r="J6041" s="381"/>
      <c r="K6041" s="381"/>
      <c r="L6041" s="381"/>
      <c r="M6041" s="381"/>
      <c r="N6041" s="381"/>
      <c r="O6041" s="381"/>
      <c r="P6041" s="381"/>
      <c r="Q6041" s="381"/>
      <c r="R6041" s="379"/>
    </row>
    <row r="6042" spans="1:18" x14ac:dyDescent="0.25">
      <c r="A6042" s="378"/>
      <c r="B6042" s="381"/>
      <c r="C6042" s="381"/>
      <c r="D6042" s="381"/>
      <c r="E6042" s="381"/>
      <c r="F6042" s="381"/>
      <c r="G6042" s="381"/>
      <c r="H6042" s="381"/>
      <c r="I6042" s="381"/>
      <c r="J6042" s="381"/>
      <c r="K6042" s="381"/>
      <c r="L6042" s="381"/>
      <c r="M6042" s="381"/>
      <c r="N6042" s="381"/>
      <c r="O6042" s="381"/>
      <c r="P6042" s="381"/>
      <c r="Q6042" s="381"/>
      <c r="R6042" s="379"/>
    </row>
    <row r="6043" spans="1:18" x14ac:dyDescent="0.25">
      <c r="A6043" s="378"/>
      <c r="B6043" s="381"/>
      <c r="C6043" s="381"/>
      <c r="D6043" s="381"/>
      <c r="E6043" s="381"/>
      <c r="F6043" s="381"/>
      <c r="G6043" s="381"/>
      <c r="H6043" s="381"/>
      <c r="I6043" s="381"/>
      <c r="J6043" s="381"/>
      <c r="K6043" s="381"/>
      <c r="L6043" s="381"/>
      <c r="M6043" s="381"/>
      <c r="N6043" s="381"/>
      <c r="O6043" s="381"/>
      <c r="P6043" s="381"/>
      <c r="Q6043" s="381"/>
      <c r="R6043" s="379"/>
    </row>
    <row r="6044" spans="1:18" x14ac:dyDescent="0.25">
      <c r="A6044" s="378"/>
      <c r="B6044" s="381"/>
      <c r="C6044" s="381"/>
      <c r="D6044" s="381"/>
      <c r="E6044" s="381"/>
      <c r="F6044" s="381"/>
      <c r="G6044" s="381"/>
      <c r="H6044" s="381"/>
      <c r="I6044" s="381"/>
      <c r="J6044" s="381"/>
      <c r="K6044" s="381"/>
      <c r="L6044" s="381"/>
      <c r="M6044" s="381"/>
      <c r="N6044" s="381"/>
      <c r="O6044" s="381"/>
      <c r="P6044" s="381"/>
      <c r="Q6044" s="381"/>
      <c r="R6044" s="379"/>
    </row>
    <row r="6045" spans="1:18" x14ac:dyDescent="0.25">
      <c r="A6045" s="378"/>
      <c r="B6045" s="381"/>
      <c r="C6045" s="381"/>
      <c r="D6045" s="381"/>
      <c r="E6045" s="381"/>
      <c r="F6045" s="381"/>
      <c r="G6045" s="381"/>
      <c r="H6045" s="381"/>
      <c r="I6045" s="381"/>
      <c r="J6045" s="381"/>
      <c r="K6045" s="381"/>
      <c r="L6045" s="381"/>
      <c r="M6045" s="381"/>
      <c r="N6045" s="381"/>
      <c r="O6045" s="381"/>
      <c r="P6045" s="381"/>
      <c r="Q6045" s="381"/>
      <c r="R6045" s="379"/>
    </row>
    <row r="6046" spans="1:18" x14ac:dyDescent="0.25">
      <c r="A6046" s="378"/>
      <c r="B6046" s="381"/>
      <c r="C6046" s="381"/>
      <c r="D6046" s="381"/>
      <c r="E6046" s="381"/>
      <c r="F6046" s="381"/>
      <c r="G6046" s="381"/>
      <c r="H6046" s="381"/>
      <c r="I6046" s="381"/>
      <c r="J6046" s="381"/>
      <c r="K6046" s="381"/>
      <c r="L6046" s="381"/>
      <c r="M6046" s="381"/>
      <c r="N6046" s="381"/>
      <c r="O6046" s="381"/>
      <c r="P6046" s="381"/>
      <c r="Q6046" s="381"/>
      <c r="R6046" s="379"/>
    </row>
    <row r="6047" spans="1:18" x14ac:dyDescent="0.25">
      <c r="A6047" s="378"/>
      <c r="B6047" s="381"/>
      <c r="C6047" s="381"/>
      <c r="D6047" s="381"/>
      <c r="E6047" s="381"/>
      <c r="F6047" s="381"/>
      <c r="G6047" s="381"/>
      <c r="H6047" s="381"/>
      <c r="I6047" s="381"/>
      <c r="J6047" s="381"/>
      <c r="K6047" s="381"/>
      <c r="L6047" s="381"/>
      <c r="M6047" s="381"/>
      <c r="N6047" s="381"/>
      <c r="O6047" s="381"/>
      <c r="P6047" s="381"/>
      <c r="Q6047" s="381"/>
      <c r="R6047" s="379"/>
    </row>
    <row r="6048" spans="1:18" x14ac:dyDescent="0.25">
      <c r="A6048" s="378"/>
      <c r="B6048" s="381"/>
      <c r="C6048" s="381"/>
      <c r="D6048" s="381"/>
      <c r="E6048" s="381"/>
      <c r="F6048" s="381"/>
      <c r="G6048" s="381"/>
      <c r="H6048" s="381"/>
      <c r="I6048" s="381"/>
      <c r="J6048" s="381"/>
      <c r="K6048" s="381"/>
      <c r="L6048" s="381"/>
      <c r="M6048" s="381"/>
      <c r="N6048" s="381"/>
      <c r="O6048" s="381"/>
      <c r="P6048" s="381"/>
      <c r="Q6048" s="381"/>
      <c r="R6048" s="379"/>
    </row>
    <row r="6049" spans="1:18" x14ac:dyDescent="0.25">
      <c r="A6049" s="378"/>
      <c r="B6049" s="381"/>
      <c r="C6049" s="381"/>
      <c r="D6049" s="381"/>
      <c r="E6049" s="381"/>
      <c r="F6049" s="381"/>
      <c r="G6049" s="381"/>
      <c r="H6049" s="381"/>
      <c r="I6049" s="381"/>
      <c r="J6049" s="381"/>
      <c r="K6049" s="381"/>
      <c r="L6049" s="381"/>
      <c r="M6049" s="381"/>
      <c r="N6049" s="381"/>
      <c r="O6049" s="381"/>
      <c r="P6049" s="381"/>
      <c r="Q6049" s="381"/>
      <c r="R6049" s="379"/>
    </row>
    <row r="6050" spans="1:18" x14ac:dyDescent="0.25">
      <c r="A6050" s="378"/>
      <c r="B6050" s="381"/>
      <c r="C6050" s="381"/>
      <c r="D6050" s="381"/>
      <c r="E6050" s="381"/>
      <c r="F6050" s="381"/>
      <c r="G6050" s="381"/>
      <c r="H6050" s="381"/>
      <c r="I6050" s="381"/>
      <c r="J6050" s="381"/>
      <c r="K6050" s="381"/>
      <c r="L6050" s="381"/>
      <c r="M6050" s="381"/>
      <c r="N6050" s="381"/>
      <c r="O6050" s="381"/>
      <c r="P6050" s="381"/>
      <c r="Q6050" s="381"/>
      <c r="R6050" s="379"/>
    </row>
    <row r="6051" spans="1:18" x14ac:dyDescent="0.25">
      <c r="A6051" s="378"/>
      <c r="B6051" s="381"/>
      <c r="C6051" s="381"/>
      <c r="D6051" s="381"/>
      <c r="E6051" s="381"/>
      <c r="F6051" s="381"/>
      <c r="G6051" s="381"/>
      <c r="H6051" s="381"/>
      <c r="I6051" s="381"/>
      <c r="J6051" s="381"/>
      <c r="K6051" s="381"/>
      <c r="L6051" s="381"/>
      <c r="M6051" s="381"/>
      <c r="N6051" s="381"/>
      <c r="O6051" s="381"/>
      <c r="P6051" s="381"/>
      <c r="Q6051" s="381"/>
      <c r="R6051" s="379"/>
    </row>
    <row r="6052" spans="1:18" x14ac:dyDescent="0.25">
      <c r="A6052" s="378"/>
      <c r="B6052" s="381"/>
      <c r="C6052" s="381"/>
      <c r="D6052" s="381"/>
      <c r="E6052" s="381"/>
      <c r="F6052" s="381"/>
      <c r="G6052" s="381"/>
      <c r="H6052" s="381"/>
      <c r="I6052" s="381"/>
      <c r="J6052" s="381"/>
      <c r="K6052" s="381"/>
      <c r="L6052" s="381"/>
      <c r="M6052" s="381"/>
      <c r="N6052" s="381"/>
      <c r="O6052" s="381"/>
      <c r="P6052" s="381"/>
      <c r="Q6052" s="381"/>
      <c r="R6052" s="379"/>
    </row>
    <row r="6053" spans="1:18" x14ac:dyDescent="0.25">
      <c r="A6053" s="378"/>
      <c r="B6053" s="381"/>
      <c r="C6053" s="381"/>
      <c r="D6053" s="381"/>
      <c r="E6053" s="381"/>
      <c r="F6053" s="381"/>
      <c r="G6053" s="381"/>
      <c r="H6053" s="381"/>
      <c r="I6053" s="381"/>
      <c r="J6053" s="381"/>
      <c r="K6053" s="381"/>
      <c r="L6053" s="381"/>
      <c r="M6053" s="381"/>
      <c r="N6053" s="381"/>
      <c r="O6053" s="381"/>
      <c r="P6053" s="381"/>
      <c r="Q6053" s="381"/>
      <c r="R6053" s="379"/>
    </row>
    <row r="6054" spans="1:18" x14ac:dyDescent="0.25">
      <c r="A6054" s="378"/>
      <c r="B6054" s="381"/>
      <c r="C6054" s="381"/>
      <c r="D6054" s="381"/>
      <c r="E6054" s="381"/>
      <c r="F6054" s="381"/>
      <c r="G6054" s="381"/>
      <c r="H6054" s="381"/>
      <c r="I6054" s="381"/>
      <c r="J6054" s="381"/>
      <c r="K6054" s="381"/>
      <c r="L6054" s="381"/>
      <c r="M6054" s="381"/>
      <c r="N6054" s="381"/>
      <c r="O6054" s="381"/>
      <c r="P6054" s="381"/>
      <c r="Q6054" s="381"/>
      <c r="R6054" s="379"/>
    </row>
    <row r="6055" spans="1:18" x14ac:dyDescent="0.25">
      <c r="A6055" s="378"/>
      <c r="B6055" s="381"/>
      <c r="C6055" s="381"/>
      <c r="D6055" s="381"/>
      <c r="E6055" s="381"/>
      <c r="F6055" s="381"/>
      <c r="G6055" s="381"/>
      <c r="H6055" s="381"/>
      <c r="I6055" s="381"/>
      <c r="J6055" s="381"/>
      <c r="K6055" s="381"/>
      <c r="L6055" s="381"/>
      <c r="M6055" s="381"/>
      <c r="N6055" s="381"/>
      <c r="O6055" s="381"/>
      <c r="P6055" s="381"/>
      <c r="Q6055" s="381"/>
      <c r="R6055" s="379"/>
    </row>
    <row r="6056" spans="1:18" x14ac:dyDescent="0.25">
      <c r="A6056" s="378"/>
      <c r="B6056" s="381"/>
      <c r="C6056" s="381"/>
      <c r="D6056" s="381"/>
      <c r="E6056" s="381"/>
      <c r="F6056" s="381"/>
      <c r="G6056" s="381"/>
      <c r="H6056" s="381"/>
      <c r="I6056" s="381"/>
      <c r="J6056" s="381"/>
      <c r="K6056" s="381"/>
      <c r="L6056" s="381"/>
      <c r="M6056" s="381"/>
      <c r="N6056" s="381"/>
      <c r="O6056" s="381"/>
      <c r="P6056" s="381"/>
      <c r="Q6056" s="381"/>
      <c r="R6056" s="379"/>
    </row>
    <row r="6057" spans="1:18" x14ac:dyDescent="0.25">
      <c r="A6057" s="378"/>
      <c r="B6057" s="381"/>
      <c r="C6057" s="381"/>
      <c r="D6057" s="381"/>
      <c r="E6057" s="381"/>
      <c r="F6057" s="381"/>
      <c r="G6057" s="381"/>
      <c r="H6057" s="381"/>
      <c r="I6057" s="381"/>
      <c r="J6057" s="381"/>
      <c r="K6057" s="381"/>
      <c r="L6057" s="381"/>
      <c r="M6057" s="381"/>
      <c r="N6057" s="381"/>
      <c r="O6057" s="381"/>
      <c r="P6057" s="381"/>
      <c r="Q6057" s="381"/>
      <c r="R6057" s="379"/>
    </row>
    <row r="6058" spans="1:18" x14ac:dyDescent="0.25">
      <c r="A6058" s="378"/>
      <c r="B6058" s="381"/>
      <c r="C6058" s="381"/>
      <c r="D6058" s="381"/>
      <c r="E6058" s="381"/>
      <c r="F6058" s="381"/>
      <c r="G6058" s="381"/>
      <c r="H6058" s="381"/>
      <c r="I6058" s="381"/>
      <c r="J6058" s="381"/>
      <c r="K6058" s="381"/>
      <c r="L6058" s="381"/>
      <c r="M6058" s="381"/>
      <c r="N6058" s="381"/>
      <c r="O6058" s="381"/>
      <c r="P6058" s="381"/>
      <c r="Q6058" s="381"/>
      <c r="R6058" s="379"/>
    </row>
    <row r="6059" spans="1:18" x14ac:dyDescent="0.25">
      <c r="A6059" s="378"/>
      <c r="B6059" s="381"/>
      <c r="C6059" s="381"/>
      <c r="D6059" s="381"/>
      <c r="E6059" s="381"/>
      <c r="F6059" s="381"/>
      <c r="G6059" s="381"/>
      <c r="H6059" s="381"/>
      <c r="I6059" s="381"/>
      <c r="J6059" s="381"/>
      <c r="K6059" s="381"/>
      <c r="L6059" s="381"/>
      <c r="M6059" s="381"/>
      <c r="N6059" s="381"/>
      <c r="O6059" s="381"/>
      <c r="P6059" s="381"/>
      <c r="Q6059" s="381"/>
      <c r="R6059" s="379"/>
    </row>
    <row r="6060" spans="1:18" x14ac:dyDescent="0.25">
      <c r="A6060" s="378"/>
      <c r="B6060" s="381"/>
      <c r="C6060" s="381"/>
      <c r="D6060" s="381"/>
      <c r="E6060" s="381"/>
      <c r="F6060" s="381"/>
      <c r="G6060" s="381"/>
      <c r="H6060" s="381"/>
      <c r="I6060" s="381"/>
      <c r="J6060" s="381"/>
      <c r="K6060" s="381"/>
      <c r="L6060" s="381"/>
      <c r="M6060" s="381"/>
      <c r="N6060" s="381"/>
      <c r="O6060" s="381"/>
      <c r="P6060" s="381"/>
      <c r="Q6060" s="381"/>
      <c r="R6060" s="379"/>
    </row>
    <row r="6061" spans="1:18" x14ac:dyDescent="0.25">
      <c r="A6061" s="378"/>
      <c r="B6061" s="381"/>
      <c r="C6061" s="381"/>
      <c r="D6061" s="381"/>
      <c r="E6061" s="381"/>
      <c r="F6061" s="381"/>
      <c r="G6061" s="381"/>
      <c r="H6061" s="381"/>
      <c r="I6061" s="381"/>
      <c r="J6061" s="381"/>
      <c r="K6061" s="381"/>
      <c r="L6061" s="381"/>
      <c r="M6061" s="381"/>
      <c r="N6061" s="381"/>
      <c r="O6061" s="381"/>
      <c r="P6061" s="381"/>
      <c r="Q6061" s="381"/>
      <c r="R6061" s="379"/>
    </row>
    <row r="6062" spans="1:18" x14ac:dyDescent="0.25">
      <c r="A6062" s="378"/>
      <c r="B6062" s="381"/>
      <c r="C6062" s="381"/>
      <c r="D6062" s="381"/>
      <c r="E6062" s="381"/>
      <c r="F6062" s="381"/>
      <c r="G6062" s="381"/>
      <c r="H6062" s="381"/>
      <c r="I6062" s="381"/>
      <c r="J6062" s="381"/>
      <c r="K6062" s="381"/>
      <c r="L6062" s="381"/>
      <c r="M6062" s="381"/>
      <c r="N6062" s="381"/>
      <c r="O6062" s="381"/>
      <c r="P6062" s="381"/>
      <c r="Q6062" s="381"/>
      <c r="R6062" s="379"/>
    </row>
    <row r="6063" spans="1:18" x14ac:dyDescent="0.25">
      <c r="A6063" s="378"/>
      <c r="B6063" s="381"/>
      <c r="C6063" s="381"/>
      <c r="D6063" s="381"/>
      <c r="E6063" s="381"/>
      <c r="F6063" s="381"/>
      <c r="G6063" s="381"/>
      <c r="H6063" s="381"/>
      <c r="I6063" s="381"/>
      <c r="J6063" s="381"/>
      <c r="K6063" s="381"/>
      <c r="L6063" s="381"/>
      <c r="M6063" s="381"/>
      <c r="N6063" s="381"/>
      <c r="O6063" s="381"/>
      <c r="P6063" s="381"/>
      <c r="Q6063" s="381"/>
      <c r="R6063" s="379"/>
    </row>
    <row r="6064" spans="1:18" x14ac:dyDescent="0.25">
      <c r="A6064" s="378"/>
      <c r="B6064" s="381"/>
      <c r="C6064" s="381"/>
      <c r="D6064" s="381"/>
      <c r="E6064" s="381"/>
      <c r="F6064" s="381"/>
      <c r="G6064" s="381"/>
      <c r="H6064" s="381"/>
      <c r="I6064" s="381"/>
      <c r="J6064" s="381"/>
      <c r="K6064" s="381"/>
      <c r="L6064" s="381"/>
      <c r="M6064" s="381"/>
      <c r="N6064" s="381"/>
      <c r="O6064" s="381"/>
      <c r="P6064" s="381"/>
      <c r="Q6064" s="381"/>
      <c r="R6064" s="379"/>
    </row>
    <row r="6065" spans="1:18" x14ac:dyDescent="0.25">
      <c r="A6065" s="378"/>
      <c r="B6065" s="381"/>
      <c r="C6065" s="381"/>
      <c r="D6065" s="381"/>
      <c r="E6065" s="381"/>
      <c r="F6065" s="381"/>
      <c r="G6065" s="381"/>
      <c r="H6065" s="381"/>
      <c r="I6065" s="381"/>
      <c r="J6065" s="381"/>
      <c r="K6065" s="381"/>
      <c r="L6065" s="381"/>
      <c r="M6065" s="381"/>
      <c r="N6065" s="381"/>
      <c r="O6065" s="381"/>
      <c r="P6065" s="381"/>
      <c r="Q6065" s="381"/>
      <c r="R6065" s="379"/>
    </row>
    <row r="6066" spans="1:18" x14ac:dyDescent="0.25">
      <c r="A6066" s="378"/>
      <c r="B6066" s="381"/>
      <c r="C6066" s="381"/>
      <c r="D6066" s="381"/>
      <c r="E6066" s="381"/>
      <c r="F6066" s="381"/>
      <c r="G6066" s="381"/>
      <c r="H6066" s="381"/>
      <c r="I6066" s="381"/>
      <c r="J6066" s="381"/>
      <c r="K6066" s="381"/>
      <c r="L6066" s="381"/>
      <c r="M6066" s="381"/>
      <c r="N6066" s="381"/>
      <c r="O6066" s="381"/>
      <c r="P6066" s="381"/>
      <c r="Q6066" s="381"/>
      <c r="R6066" s="379"/>
    </row>
    <row r="6067" spans="1:18" x14ac:dyDescent="0.25">
      <c r="A6067" s="378"/>
      <c r="B6067" s="381"/>
      <c r="C6067" s="381"/>
      <c r="D6067" s="381"/>
      <c r="E6067" s="381"/>
      <c r="F6067" s="381"/>
      <c r="G6067" s="381"/>
      <c r="H6067" s="381"/>
      <c r="I6067" s="381"/>
      <c r="J6067" s="381"/>
      <c r="K6067" s="381"/>
      <c r="L6067" s="381"/>
      <c r="M6067" s="381"/>
      <c r="N6067" s="381"/>
      <c r="O6067" s="381"/>
      <c r="P6067" s="381"/>
      <c r="Q6067" s="381"/>
      <c r="R6067" s="379"/>
    </row>
    <row r="6068" spans="1:18" x14ac:dyDescent="0.25">
      <c r="A6068" s="378"/>
      <c r="B6068" s="381"/>
      <c r="C6068" s="381"/>
      <c r="D6068" s="381"/>
      <c r="E6068" s="381"/>
      <c r="F6068" s="381"/>
      <c r="G6068" s="381"/>
      <c r="H6068" s="381"/>
      <c r="I6068" s="381"/>
      <c r="J6068" s="381"/>
      <c r="K6068" s="381"/>
      <c r="L6068" s="381"/>
      <c r="M6068" s="381"/>
      <c r="N6068" s="381"/>
      <c r="O6068" s="381"/>
      <c r="P6068" s="381"/>
      <c r="Q6068" s="381"/>
      <c r="R6068" s="379"/>
    </row>
    <row r="6069" spans="1:18" x14ac:dyDescent="0.25">
      <c r="A6069" s="378"/>
      <c r="B6069" s="381"/>
      <c r="C6069" s="381"/>
      <c r="D6069" s="381"/>
      <c r="E6069" s="381"/>
      <c r="F6069" s="381"/>
      <c r="G6069" s="381"/>
      <c r="H6069" s="381"/>
      <c r="I6069" s="381"/>
      <c r="J6069" s="381"/>
      <c r="K6069" s="381"/>
      <c r="L6069" s="381"/>
      <c r="M6069" s="381"/>
      <c r="N6069" s="381"/>
      <c r="O6069" s="381"/>
      <c r="P6069" s="381"/>
      <c r="Q6069" s="381"/>
      <c r="R6069" s="379"/>
    </row>
    <row r="6070" spans="1:18" x14ac:dyDescent="0.25">
      <c r="A6070" s="378"/>
      <c r="B6070" s="381"/>
      <c r="C6070" s="381"/>
      <c r="D6070" s="381"/>
      <c r="E6070" s="381"/>
      <c r="F6070" s="381"/>
      <c r="G6070" s="381"/>
      <c r="H6070" s="381"/>
      <c r="I6070" s="381"/>
      <c r="J6070" s="381"/>
      <c r="K6070" s="381"/>
      <c r="L6070" s="381"/>
      <c r="M6070" s="381"/>
      <c r="N6070" s="381"/>
      <c r="O6070" s="381"/>
      <c r="P6070" s="381"/>
      <c r="Q6070" s="381"/>
      <c r="R6070" s="379"/>
    </row>
    <row r="6071" spans="1:18" x14ac:dyDescent="0.25">
      <c r="A6071" s="378"/>
      <c r="B6071" s="381"/>
      <c r="C6071" s="381"/>
      <c r="D6071" s="381"/>
      <c r="E6071" s="381"/>
      <c r="F6071" s="381"/>
      <c r="G6071" s="381"/>
      <c r="H6071" s="381"/>
      <c r="I6071" s="381"/>
      <c r="J6071" s="381"/>
      <c r="K6071" s="381"/>
      <c r="L6071" s="381"/>
      <c r="M6071" s="381"/>
      <c r="N6071" s="381"/>
      <c r="O6071" s="381"/>
      <c r="P6071" s="381"/>
      <c r="Q6071" s="381"/>
      <c r="R6071" s="379"/>
    </row>
    <row r="6072" spans="1:18" x14ac:dyDescent="0.25">
      <c r="A6072" s="378"/>
      <c r="B6072" s="381"/>
      <c r="C6072" s="381"/>
      <c r="D6072" s="381"/>
      <c r="E6072" s="381"/>
      <c r="F6072" s="381"/>
      <c r="G6072" s="381"/>
      <c r="H6072" s="381"/>
      <c r="I6072" s="381"/>
      <c r="J6072" s="381"/>
      <c r="K6072" s="381"/>
      <c r="L6072" s="381"/>
      <c r="M6072" s="381"/>
      <c r="N6072" s="381"/>
      <c r="O6072" s="381"/>
      <c r="P6072" s="381"/>
      <c r="Q6072" s="381"/>
      <c r="R6072" s="379"/>
    </row>
    <row r="6073" spans="1:18" x14ac:dyDescent="0.25">
      <c r="A6073" s="378"/>
      <c r="B6073" s="381"/>
      <c r="C6073" s="381"/>
      <c r="D6073" s="381"/>
      <c r="E6073" s="381"/>
      <c r="F6073" s="381"/>
      <c r="G6073" s="381"/>
      <c r="H6073" s="381"/>
      <c r="I6073" s="381"/>
      <c r="J6073" s="381"/>
      <c r="K6073" s="381"/>
      <c r="L6073" s="381"/>
      <c r="M6073" s="381"/>
      <c r="N6073" s="381"/>
      <c r="O6073" s="381"/>
      <c r="P6073" s="381"/>
      <c r="Q6073" s="381"/>
      <c r="R6073" s="379"/>
    </row>
    <row r="6074" spans="1:18" x14ac:dyDescent="0.25">
      <c r="A6074" s="378"/>
      <c r="B6074" s="381"/>
      <c r="C6074" s="381"/>
      <c r="D6074" s="381"/>
      <c r="E6074" s="381"/>
      <c r="F6074" s="381"/>
      <c r="G6074" s="381"/>
      <c r="H6074" s="381"/>
      <c r="I6074" s="381"/>
      <c r="J6074" s="381"/>
      <c r="K6074" s="381"/>
      <c r="L6074" s="381"/>
      <c r="M6074" s="381"/>
      <c r="N6074" s="381"/>
      <c r="O6074" s="381"/>
      <c r="P6074" s="381"/>
      <c r="Q6074" s="381"/>
      <c r="R6074" s="379"/>
    </row>
    <row r="6075" spans="1:18" x14ac:dyDescent="0.25">
      <c r="A6075" s="378"/>
      <c r="B6075" s="381"/>
      <c r="C6075" s="381"/>
      <c r="D6075" s="381"/>
      <c r="E6075" s="381"/>
      <c r="F6075" s="381"/>
      <c r="G6075" s="381"/>
      <c r="H6075" s="381"/>
      <c r="I6075" s="381"/>
      <c r="J6075" s="381"/>
      <c r="K6075" s="381"/>
      <c r="L6075" s="381"/>
      <c r="M6075" s="381"/>
      <c r="N6075" s="381"/>
      <c r="O6075" s="381"/>
      <c r="P6075" s="381"/>
      <c r="Q6075" s="381"/>
      <c r="R6075" s="379"/>
    </row>
    <row r="6076" spans="1:18" x14ac:dyDescent="0.25">
      <c r="A6076" s="378"/>
      <c r="B6076" s="381"/>
      <c r="C6076" s="381"/>
      <c r="D6076" s="381"/>
      <c r="E6076" s="381"/>
      <c r="F6076" s="381"/>
      <c r="G6076" s="381"/>
      <c r="H6076" s="381"/>
      <c r="I6076" s="381"/>
      <c r="J6076" s="381"/>
      <c r="K6076" s="381"/>
      <c r="L6076" s="381"/>
      <c r="M6076" s="381"/>
      <c r="N6076" s="381"/>
      <c r="O6076" s="381"/>
      <c r="P6076" s="381"/>
      <c r="Q6076" s="381"/>
      <c r="R6076" s="379"/>
    </row>
    <row r="6077" spans="1:18" x14ac:dyDescent="0.25">
      <c r="A6077" s="378"/>
      <c r="B6077" s="381"/>
      <c r="C6077" s="381"/>
      <c r="D6077" s="381"/>
      <c r="E6077" s="381"/>
      <c r="F6077" s="381"/>
      <c r="G6077" s="381"/>
      <c r="H6077" s="381"/>
      <c r="I6077" s="381"/>
      <c r="J6077" s="381"/>
      <c r="K6077" s="381"/>
      <c r="L6077" s="381"/>
      <c r="M6077" s="381"/>
      <c r="N6077" s="381"/>
      <c r="O6077" s="381"/>
      <c r="P6077" s="381"/>
      <c r="Q6077" s="381"/>
      <c r="R6077" s="379"/>
    </row>
    <row r="6078" spans="1:18" x14ac:dyDescent="0.25">
      <c r="A6078" s="378"/>
      <c r="B6078" s="381"/>
      <c r="C6078" s="381"/>
      <c r="D6078" s="381"/>
      <c r="E6078" s="381"/>
      <c r="F6078" s="381"/>
      <c r="G6078" s="381"/>
      <c r="H6078" s="381"/>
      <c r="I6078" s="381"/>
      <c r="J6078" s="381"/>
      <c r="K6078" s="381"/>
      <c r="L6078" s="381"/>
      <c r="M6078" s="381"/>
      <c r="N6078" s="381"/>
      <c r="O6078" s="381"/>
      <c r="P6078" s="381"/>
      <c r="Q6078" s="381"/>
      <c r="R6078" s="379"/>
    </row>
    <row r="6079" spans="1:18" x14ac:dyDescent="0.25">
      <c r="A6079" s="378"/>
      <c r="B6079" s="381"/>
      <c r="C6079" s="381"/>
      <c r="D6079" s="381"/>
      <c r="E6079" s="381"/>
      <c r="F6079" s="381"/>
      <c r="G6079" s="381"/>
      <c r="H6079" s="381"/>
      <c r="I6079" s="381"/>
      <c r="J6079" s="381"/>
      <c r="K6079" s="381"/>
      <c r="L6079" s="381"/>
      <c r="M6079" s="381"/>
      <c r="N6079" s="381"/>
      <c r="O6079" s="381"/>
      <c r="P6079" s="381"/>
      <c r="Q6079" s="381"/>
      <c r="R6079" s="379"/>
    </row>
    <row r="6080" spans="1:18" x14ac:dyDescent="0.25">
      <c r="A6080" s="378"/>
      <c r="B6080" s="381"/>
      <c r="C6080" s="381"/>
      <c r="D6080" s="381"/>
      <c r="E6080" s="381"/>
      <c r="F6080" s="381"/>
      <c r="G6080" s="381"/>
      <c r="H6080" s="381"/>
      <c r="I6080" s="381"/>
      <c r="J6080" s="381"/>
      <c r="K6080" s="381"/>
      <c r="L6080" s="381"/>
      <c r="M6080" s="381"/>
      <c r="N6080" s="381"/>
      <c r="O6080" s="381"/>
      <c r="P6080" s="381"/>
      <c r="Q6080" s="381"/>
      <c r="R6080" s="379"/>
    </row>
    <row r="6081" spans="1:18" x14ac:dyDescent="0.25">
      <c r="A6081" s="378"/>
      <c r="B6081" s="381"/>
      <c r="C6081" s="381"/>
      <c r="D6081" s="381"/>
      <c r="E6081" s="381"/>
      <c r="F6081" s="381"/>
      <c r="G6081" s="381"/>
      <c r="H6081" s="381"/>
      <c r="I6081" s="381"/>
      <c r="J6081" s="381"/>
      <c r="K6081" s="381"/>
      <c r="L6081" s="381"/>
      <c r="M6081" s="381"/>
      <c r="N6081" s="381"/>
      <c r="O6081" s="381"/>
      <c r="P6081" s="381"/>
      <c r="Q6081" s="381"/>
      <c r="R6081" s="379"/>
    </row>
    <row r="6082" spans="1:18" x14ac:dyDescent="0.25">
      <c r="A6082" s="378"/>
      <c r="B6082" s="381"/>
      <c r="C6082" s="381"/>
      <c r="D6082" s="381"/>
      <c r="E6082" s="381"/>
      <c r="F6082" s="381"/>
      <c r="G6082" s="381"/>
      <c r="H6082" s="381"/>
      <c r="I6082" s="381"/>
      <c r="J6082" s="381"/>
      <c r="K6082" s="381"/>
      <c r="L6082" s="381"/>
      <c r="M6082" s="381"/>
      <c r="N6082" s="381"/>
      <c r="O6082" s="381"/>
      <c r="P6082" s="381"/>
      <c r="Q6082" s="381"/>
      <c r="R6082" s="379"/>
    </row>
    <row r="6083" spans="1:18" x14ac:dyDescent="0.25">
      <c r="A6083" s="378"/>
      <c r="B6083" s="381"/>
      <c r="C6083" s="381"/>
      <c r="D6083" s="381"/>
      <c r="E6083" s="381"/>
      <c r="F6083" s="381"/>
      <c r="G6083" s="381"/>
      <c r="H6083" s="381"/>
      <c r="I6083" s="381"/>
      <c r="J6083" s="381"/>
      <c r="K6083" s="381"/>
      <c r="L6083" s="381"/>
      <c r="M6083" s="381"/>
      <c r="N6083" s="381"/>
      <c r="O6083" s="381"/>
      <c r="P6083" s="381"/>
      <c r="Q6083" s="381"/>
      <c r="R6083" s="379"/>
    </row>
    <row r="6084" spans="1:18" x14ac:dyDescent="0.25">
      <c r="A6084" s="378"/>
      <c r="B6084" s="381"/>
      <c r="C6084" s="381"/>
      <c r="D6084" s="381"/>
      <c r="E6084" s="381"/>
      <c r="F6084" s="381"/>
      <c r="G6084" s="381"/>
      <c r="H6084" s="381"/>
      <c r="I6084" s="381"/>
      <c r="J6084" s="381"/>
      <c r="K6084" s="381"/>
      <c r="L6084" s="381"/>
      <c r="M6084" s="381"/>
      <c r="N6084" s="381"/>
      <c r="O6084" s="381"/>
      <c r="P6084" s="381"/>
      <c r="Q6084" s="381"/>
      <c r="R6084" s="379"/>
    </row>
    <row r="6085" spans="1:18" x14ac:dyDescent="0.25">
      <c r="A6085" s="378"/>
      <c r="B6085" s="381"/>
      <c r="C6085" s="381"/>
      <c r="D6085" s="381"/>
      <c r="E6085" s="381"/>
      <c r="F6085" s="381"/>
      <c r="G6085" s="381"/>
      <c r="H6085" s="381"/>
      <c r="I6085" s="381"/>
      <c r="J6085" s="381"/>
      <c r="K6085" s="381"/>
      <c r="L6085" s="381"/>
      <c r="M6085" s="381"/>
      <c r="N6085" s="381"/>
      <c r="O6085" s="381"/>
      <c r="P6085" s="381"/>
      <c r="Q6085" s="381"/>
      <c r="R6085" s="379"/>
    </row>
    <row r="6086" spans="1:18" x14ac:dyDescent="0.25">
      <c r="A6086" s="378"/>
      <c r="B6086" s="381"/>
      <c r="C6086" s="381"/>
      <c r="D6086" s="381"/>
      <c r="E6086" s="381"/>
      <c r="F6086" s="381"/>
      <c r="G6086" s="381"/>
      <c r="H6086" s="381"/>
      <c r="I6086" s="381"/>
      <c r="J6086" s="381"/>
      <c r="K6086" s="381"/>
      <c r="L6086" s="381"/>
      <c r="M6086" s="381"/>
      <c r="N6086" s="381"/>
      <c r="O6086" s="381"/>
      <c r="P6086" s="381"/>
      <c r="Q6086" s="381"/>
      <c r="R6086" s="379"/>
    </row>
    <row r="6087" spans="1:18" x14ac:dyDescent="0.25">
      <c r="A6087" s="378"/>
      <c r="B6087" s="381"/>
      <c r="C6087" s="381"/>
      <c r="D6087" s="381"/>
      <c r="E6087" s="381"/>
      <c r="F6087" s="381"/>
      <c r="G6087" s="381"/>
      <c r="H6087" s="381"/>
      <c r="I6087" s="381"/>
      <c r="J6087" s="381"/>
      <c r="K6087" s="381"/>
      <c r="L6087" s="381"/>
      <c r="M6087" s="381"/>
      <c r="N6087" s="381"/>
      <c r="O6087" s="381"/>
      <c r="P6087" s="381"/>
      <c r="Q6087" s="381"/>
      <c r="R6087" s="379"/>
    </row>
    <row r="6088" spans="1:18" x14ac:dyDescent="0.25">
      <c r="A6088" s="378"/>
      <c r="B6088" s="381"/>
      <c r="C6088" s="381"/>
      <c r="D6088" s="381"/>
      <c r="E6088" s="381"/>
      <c r="F6088" s="381"/>
      <c r="G6088" s="381"/>
      <c r="H6088" s="381"/>
      <c r="I6088" s="381"/>
      <c r="J6088" s="381"/>
      <c r="K6088" s="381"/>
      <c r="L6088" s="381"/>
      <c r="M6088" s="381"/>
      <c r="N6088" s="381"/>
      <c r="O6088" s="381"/>
      <c r="P6088" s="381"/>
      <c r="Q6088" s="381"/>
      <c r="R6088" s="379"/>
    </row>
    <row r="6089" spans="1:18" x14ac:dyDescent="0.25">
      <c r="A6089" s="378"/>
      <c r="B6089" s="381"/>
      <c r="C6089" s="381"/>
      <c r="D6089" s="381"/>
      <c r="E6089" s="381"/>
      <c r="F6089" s="381"/>
      <c r="G6089" s="381"/>
      <c r="H6089" s="381"/>
      <c r="I6089" s="381"/>
      <c r="J6089" s="381"/>
      <c r="K6089" s="381"/>
      <c r="L6089" s="381"/>
      <c r="M6089" s="381"/>
      <c r="N6089" s="381"/>
      <c r="O6089" s="381"/>
      <c r="P6089" s="381"/>
      <c r="Q6089" s="381"/>
      <c r="R6089" s="379"/>
    </row>
    <row r="6090" spans="1:18" x14ac:dyDescent="0.25">
      <c r="A6090" s="378"/>
      <c r="B6090" s="381"/>
      <c r="C6090" s="381"/>
      <c r="D6090" s="381"/>
      <c r="E6090" s="381"/>
      <c r="F6090" s="381"/>
      <c r="G6090" s="381"/>
      <c r="H6090" s="381"/>
      <c r="I6090" s="381"/>
      <c r="J6090" s="381"/>
      <c r="K6090" s="381"/>
      <c r="L6090" s="381"/>
      <c r="M6090" s="381"/>
      <c r="N6090" s="381"/>
      <c r="O6090" s="381"/>
      <c r="P6090" s="381"/>
      <c r="Q6090" s="381"/>
      <c r="R6090" s="379"/>
    </row>
    <row r="6091" spans="1:18" x14ac:dyDescent="0.25">
      <c r="A6091" s="378"/>
      <c r="B6091" s="381"/>
      <c r="C6091" s="381"/>
      <c r="D6091" s="381"/>
      <c r="E6091" s="381"/>
      <c r="F6091" s="381"/>
      <c r="G6091" s="381"/>
      <c r="H6091" s="381"/>
      <c r="I6091" s="381"/>
      <c r="J6091" s="381"/>
      <c r="K6091" s="381"/>
      <c r="L6091" s="381"/>
      <c r="M6091" s="381"/>
      <c r="N6091" s="381"/>
      <c r="O6091" s="381"/>
      <c r="P6091" s="381"/>
      <c r="Q6091" s="381"/>
      <c r="R6091" s="379"/>
    </row>
    <row r="6092" spans="1:18" x14ac:dyDescent="0.25">
      <c r="A6092" s="378"/>
      <c r="B6092" s="381"/>
      <c r="C6092" s="381"/>
      <c r="D6092" s="381"/>
      <c r="E6092" s="381"/>
      <c r="F6092" s="381"/>
      <c r="G6092" s="381"/>
      <c r="H6092" s="381"/>
      <c r="I6092" s="381"/>
      <c r="J6092" s="381"/>
      <c r="K6092" s="381"/>
      <c r="L6092" s="381"/>
      <c r="M6092" s="381"/>
      <c r="N6092" s="381"/>
      <c r="O6092" s="381"/>
      <c r="P6092" s="381"/>
      <c r="Q6092" s="381"/>
      <c r="R6092" s="379"/>
    </row>
    <row r="6093" spans="1:18" x14ac:dyDescent="0.25">
      <c r="A6093" s="378"/>
      <c r="B6093" s="381"/>
      <c r="C6093" s="381"/>
      <c r="D6093" s="381"/>
      <c r="E6093" s="381"/>
      <c r="F6093" s="381"/>
      <c r="G6093" s="381"/>
      <c r="H6093" s="381"/>
      <c r="I6093" s="381"/>
      <c r="J6093" s="381"/>
      <c r="K6093" s="381"/>
      <c r="L6093" s="381"/>
      <c r="M6093" s="381"/>
      <c r="N6093" s="381"/>
      <c r="O6093" s="381"/>
      <c r="P6093" s="381"/>
      <c r="Q6093" s="381"/>
      <c r="R6093" s="379"/>
    </row>
    <row r="6094" spans="1:18" x14ac:dyDescent="0.25">
      <c r="A6094" s="378"/>
      <c r="B6094" s="381"/>
      <c r="C6094" s="381"/>
      <c r="D6094" s="381"/>
      <c r="E6094" s="381"/>
      <c r="F6094" s="381"/>
      <c r="G6094" s="381"/>
      <c r="H6094" s="381"/>
      <c r="I6094" s="381"/>
      <c r="J6094" s="381"/>
      <c r="K6094" s="381"/>
      <c r="L6094" s="381"/>
      <c r="M6094" s="381"/>
      <c r="N6094" s="381"/>
      <c r="O6094" s="381"/>
      <c r="P6094" s="381"/>
      <c r="Q6094" s="381"/>
      <c r="R6094" s="379"/>
    </row>
    <row r="6095" spans="1:18" x14ac:dyDescent="0.25">
      <c r="A6095" s="378"/>
      <c r="B6095" s="381"/>
      <c r="C6095" s="381"/>
      <c r="D6095" s="381"/>
      <c r="E6095" s="381"/>
      <c r="F6095" s="381"/>
      <c r="G6095" s="381"/>
      <c r="H6095" s="381"/>
      <c r="I6095" s="381"/>
      <c r="J6095" s="381"/>
      <c r="K6095" s="381"/>
      <c r="L6095" s="381"/>
      <c r="M6095" s="381"/>
      <c r="N6095" s="381"/>
      <c r="O6095" s="381"/>
      <c r="P6095" s="381"/>
      <c r="Q6095" s="381"/>
      <c r="R6095" s="379"/>
    </row>
    <row r="6096" spans="1:18" x14ac:dyDescent="0.25">
      <c r="A6096" s="378"/>
      <c r="B6096" s="381"/>
      <c r="C6096" s="381"/>
      <c r="D6096" s="381"/>
      <c r="E6096" s="381"/>
      <c r="F6096" s="381"/>
      <c r="G6096" s="381"/>
      <c r="H6096" s="381"/>
      <c r="I6096" s="381"/>
      <c r="J6096" s="381"/>
      <c r="K6096" s="381"/>
      <c r="L6096" s="381"/>
      <c r="M6096" s="381"/>
      <c r="N6096" s="381"/>
      <c r="O6096" s="381"/>
      <c r="P6096" s="381"/>
      <c r="Q6096" s="381"/>
      <c r="R6096" s="379"/>
    </row>
    <row r="6097" spans="1:18" x14ac:dyDescent="0.25">
      <c r="A6097" s="378"/>
      <c r="B6097" s="381"/>
      <c r="C6097" s="381"/>
      <c r="D6097" s="381"/>
      <c r="E6097" s="381"/>
      <c r="F6097" s="381"/>
      <c r="G6097" s="381"/>
      <c r="H6097" s="381"/>
      <c r="I6097" s="381"/>
      <c r="J6097" s="381"/>
      <c r="K6097" s="381"/>
      <c r="L6097" s="381"/>
      <c r="M6097" s="381"/>
      <c r="N6097" s="381"/>
      <c r="O6097" s="381"/>
      <c r="P6097" s="381"/>
      <c r="Q6097" s="381"/>
      <c r="R6097" s="379"/>
    </row>
    <row r="6098" spans="1:18" x14ac:dyDescent="0.25">
      <c r="A6098" s="378"/>
      <c r="B6098" s="381"/>
      <c r="C6098" s="381"/>
      <c r="D6098" s="381"/>
      <c r="E6098" s="381"/>
      <c r="F6098" s="381"/>
      <c r="G6098" s="381"/>
      <c r="H6098" s="381"/>
      <c r="I6098" s="381"/>
      <c r="J6098" s="381"/>
      <c r="K6098" s="381"/>
      <c r="L6098" s="381"/>
      <c r="M6098" s="381"/>
      <c r="N6098" s="381"/>
      <c r="O6098" s="381"/>
      <c r="P6098" s="381"/>
      <c r="Q6098" s="381"/>
      <c r="R6098" s="379"/>
    </row>
    <row r="6099" spans="1:18" x14ac:dyDescent="0.25">
      <c r="A6099" s="378"/>
      <c r="B6099" s="381"/>
      <c r="C6099" s="381"/>
      <c r="D6099" s="381"/>
      <c r="E6099" s="381"/>
      <c r="F6099" s="381"/>
      <c r="G6099" s="381"/>
      <c r="H6099" s="381"/>
      <c r="I6099" s="381"/>
      <c r="J6099" s="381"/>
      <c r="K6099" s="381"/>
      <c r="L6099" s="381"/>
      <c r="M6099" s="381"/>
      <c r="N6099" s="381"/>
      <c r="O6099" s="381"/>
      <c r="P6099" s="381"/>
      <c r="Q6099" s="381"/>
      <c r="R6099" s="379"/>
    </row>
    <row r="6100" spans="1:18" x14ac:dyDescent="0.25">
      <c r="A6100" s="378"/>
      <c r="B6100" s="381"/>
      <c r="C6100" s="381"/>
      <c r="D6100" s="381"/>
      <c r="E6100" s="381"/>
      <c r="F6100" s="381"/>
      <c r="G6100" s="381"/>
      <c r="H6100" s="381"/>
      <c r="I6100" s="381"/>
      <c r="J6100" s="381"/>
      <c r="K6100" s="381"/>
      <c r="L6100" s="381"/>
      <c r="M6100" s="381"/>
      <c r="N6100" s="381"/>
      <c r="O6100" s="381"/>
      <c r="P6100" s="381"/>
      <c r="Q6100" s="381"/>
      <c r="R6100" s="379"/>
    </row>
    <row r="6101" spans="1:18" x14ac:dyDescent="0.25">
      <c r="A6101" s="378"/>
      <c r="B6101" s="381"/>
      <c r="C6101" s="381"/>
      <c r="D6101" s="381"/>
      <c r="E6101" s="381"/>
      <c r="F6101" s="381"/>
      <c r="G6101" s="381"/>
      <c r="H6101" s="381"/>
      <c r="I6101" s="381"/>
      <c r="J6101" s="381"/>
      <c r="K6101" s="381"/>
      <c r="L6101" s="381"/>
      <c r="M6101" s="381"/>
      <c r="N6101" s="381"/>
      <c r="O6101" s="381"/>
      <c r="P6101" s="381"/>
      <c r="Q6101" s="381"/>
      <c r="R6101" s="379"/>
    </row>
    <row r="6102" spans="1:18" x14ac:dyDescent="0.25">
      <c r="A6102" s="378"/>
      <c r="B6102" s="381"/>
      <c r="C6102" s="381"/>
      <c r="D6102" s="381"/>
      <c r="E6102" s="381"/>
      <c r="F6102" s="381"/>
      <c r="G6102" s="381"/>
      <c r="H6102" s="381"/>
      <c r="I6102" s="381"/>
      <c r="J6102" s="381"/>
      <c r="K6102" s="381"/>
      <c r="L6102" s="381"/>
      <c r="M6102" s="381"/>
      <c r="N6102" s="381"/>
      <c r="O6102" s="381"/>
      <c r="P6102" s="381"/>
      <c r="Q6102" s="381"/>
      <c r="R6102" s="379"/>
    </row>
    <row r="6103" spans="1:18" x14ac:dyDescent="0.25">
      <c r="A6103" s="378"/>
      <c r="B6103" s="381"/>
      <c r="C6103" s="381"/>
      <c r="D6103" s="381"/>
      <c r="E6103" s="381"/>
      <c r="F6103" s="381"/>
      <c r="G6103" s="381"/>
      <c r="H6103" s="381"/>
      <c r="I6103" s="381"/>
      <c r="J6103" s="381"/>
      <c r="K6103" s="381"/>
      <c r="L6103" s="381"/>
      <c r="M6103" s="381"/>
      <c r="N6103" s="381"/>
      <c r="O6103" s="381"/>
      <c r="P6103" s="381"/>
      <c r="Q6103" s="381"/>
      <c r="R6103" s="379"/>
    </row>
    <row r="6104" spans="1:18" x14ac:dyDescent="0.25">
      <c r="A6104" s="378"/>
      <c r="B6104" s="381"/>
      <c r="C6104" s="381"/>
      <c r="D6104" s="381"/>
      <c r="E6104" s="381"/>
      <c r="F6104" s="381"/>
      <c r="G6104" s="381"/>
      <c r="H6104" s="381"/>
      <c r="I6104" s="381"/>
      <c r="J6104" s="381"/>
      <c r="K6104" s="381"/>
      <c r="L6104" s="381"/>
      <c r="M6104" s="381"/>
      <c r="N6104" s="381"/>
      <c r="O6104" s="381"/>
      <c r="P6104" s="381"/>
      <c r="Q6104" s="381"/>
      <c r="R6104" s="379"/>
    </row>
    <row r="6105" spans="1:18" x14ac:dyDescent="0.25">
      <c r="A6105" s="378"/>
      <c r="B6105" s="381"/>
      <c r="C6105" s="381"/>
      <c r="D6105" s="381"/>
      <c r="E6105" s="381"/>
      <c r="F6105" s="381"/>
      <c r="G6105" s="381"/>
      <c r="H6105" s="381"/>
      <c r="I6105" s="381"/>
      <c r="J6105" s="381"/>
      <c r="K6105" s="381"/>
      <c r="L6105" s="381"/>
      <c r="M6105" s="381"/>
      <c r="N6105" s="381"/>
      <c r="O6105" s="381"/>
      <c r="P6105" s="381"/>
      <c r="Q6105" s="381"/>
      <c r="R6105" s="379"/>
    </row>
    <row r="6106" spans="1:18" x14ac:dyDescent="0.25">
      <c r="A6106" s="378"/>
      <c r="B6106" s="381"/>
      <c r="C6106" s="381"/>
      <c r="D6106" s="381"/>
      <c r="E6106" s="381"/>
      <c r="F6106" s="381"/>
      <c r="G6106" s="381"/>
      <c r="H6106" s="381"/>
      <c r="I6106" s="381"/>
      <c r="J6106" s="381"/>
      <c r="K6106" s="381"/>
      <c r="L6106" s="381"/>
      <c r="M6106" s="381"/>
      <c r="N6106" s="381"/>
      <c r="O6106" s="381"/>
      <c r="P6106" s="381"/>
      <c r="Q6106" s="381"/>
      <c r="R6106" s="379"/>
    </row>
    <row r="6107" spans="1:18" x14ac:dyDescent="0.25">
      <c r="A6107" s="378"/>
      <c r="B6107" s="381"/>
      <c r="C6107" s="381"/>
      <c r="D6107" s="381"/>
      <c r="E6107" s="381"/>
      <c r="F6107" s="381"/>
      <c r="G6107" s="381"/>
      <c r="H6107" s="381"/>
      <c r="I6107" s="381"/>
      <c r="J6107" s="381"/>
      <c r="K6107" s="381"/>
      <c r="L6107" s="381"/>
      <c r="M6107" s="381"/>
      <c r="N6107" s="381"/>
      <c r="O6107" s="381"/>
      <c r="P6107" s="381"/>
      <c r="Q6107" s="381"/>
      <c r="R6107" s="379"/>
    </row>
    <row r="6108" spans="1:18" x14ac:dyDescent="0.25">
      <c r="A6108" s="378"/>
      <c r="B6108" s="381"/>
      <c r="C6108" s="381"/>
      <c r="D6108" s="381"/>
      <c r="E6108" s="381"/>
      <c r="F6108" s="381"/>
      <c r="G6108" s="381"/>
      <c r="H6108" s="381"/>
      <c r="I6108" s="381"/>
      <c r="J6108" s="381"/>
      <c r="K6108" s="381"/>
      <c r="L6108" s="381"/>
      <c r="M6108" s="381"/>
      <c r="N6108" s="381"/>
      <c r="O6108" s="381"/>
      <c r="P6108" s="381"/>
      <c r="Q6108" s="381"/>
      <c r="R6108" s="379"/>
    </row>
    <row r="6109" spans="1:18" x14ac:dyDescent="0.25">
      <c r="A6109" s="378"/>
      <c r="B6109" s="381"/>
      <c r="C6109" s="381"/>
      <c r="D6109" s="381"/>
      <c r="E6109" s="381"/>
      <c r="F6109" s="381"/>
      <c r="G6109" s="381"/>
      <c r="H6109" s="381"/>
      <c r="I6109" s="381"/>
      <c r="J6109" s="381"/>
      <c r="K6109" s="381"/>
      <c r="L6109" s="381"/>
      <c r="M6109" s="381"/>
      <c r="N6109" s="381"/>
      <c r="O6109" s="381"/>
      <c r="P6109" s="381"/>
      <c r="Q6109" s="381"/>
      <c r="R6109" s="379"/>
    </row>
    <row r="6110" spans="1:18" x14ac:dyDescent="0.25">
      <c r="A6110" s="378"/>
      <c r="B6110" s="381"/>
      <c r="C6110" s="381"/>
      <c r="D6110" s="381"/>
      <c r="E6110" s="381"/>
      <c r="F6110" s="381"/>
      <c r="G6110" s="381"/>
      <c r="H6110" s="381"/>
      <c r="I6110" s="381"/>
      <c r="J6110" s="381"/>
      <c r="K6110" s="381"/>
      <c r="L6110" s="381"/>
      <c r="M6110" s="381"/>
      <c r="N6110" s="381"/>
      <c r="O6110" s="381"/>
      <c r="P6110" s="381"/>
      <c r="Q6110" s="381"/>
      <c r="R6110" s="379"/>
    </row>
    <row r="6111" spans="1:18" x14ac:dyDescent="0.25">
      <c r="A6111" s="378"/>
      <c r="B6111" s="381"/>
      <c r="C6111" s="381"/>
      <c r="D6111" s="381"/>
      <c r="E6111" s="381"/>
      <c r="F6111" s="381"/>
      <c r="G6111" s="381"/>
      <c r="H6111" s="381"/>
      <c r="I6111" s="381"/>
      <c r="J6111" s="381"/>
      <c r="K6111" s="381"/>
      <c r="L6111" s="381"/>
      <c r="M6111" s="381"/>
      <c r="N6111" s="381"/>
      <c r="O6111" s="381"/>
      <c r="P6111" s="381"/>
      <c r="Q6111" s="381"/>
      <c r="R6111" s="379"/>
    </row>
    <row r="6112" spans="1:18" x14ac:dyDescent="0.25">
      <c r="A6112" s="378"/>
      <c r="B6112" s="381"/>
      <c r="C6112" s="381"/>
      <c r="D6112" s="381"/>
      <c r="E6112" s="381"/>
      <c r="F6112" s="381"/>
      <c r="G6112" s="381"/>
      <c r="H6112" s="381"/>
      <c r="I6112" s="381"/>
      <c r="J6112" s="381"/>
      <c r="K6112" s="381"/>
      <c r="L6112" s="381"/>
      <c r="M6112" s="381"/>
      <c r="N6112" s="381"/>
      <c r="O6112" s="381"/>
      <c r="P6112" s="381"/>
      <c r="Q6112" s="381"/>
      <c r="R6112" s="379"/>
    </row>
    <row r="6113" spans="1:18" x14ac:dyDescent="0.25">
      <c r="A6113" s="378"/>
      <c r="B6113" s="381"/>
      <c r="C6113" s="381"/>
      <c r="D6113" s="381"/>
      <c r="E6113" s="381"/>
      <c r="F6113" s="381"/>
      <c r="G6113" s="381"/>
      <c r="H6113" s="381"/>
      <c r="I6113" s="381"/>
      <c r="J6113" s="381"/>
      <c r="K6113" s="381"/>
      <c r="L6113" s="381"/>
      <c r="M6113" s="381"/>
      <c r="N6113" s="381"/>
      <c r="O6113" s="381"/>
      <c r="P6113" s="381"/>
      <c r="Q6113" s="381"/>
      <c r="R6113" s="379"/>
    </row>
    <row r="6114" spans="1:18" x14ac:dyDescent="0.25">
      <c r="A6114" s="378"/>
      <c r="B6114" s="381"/>
      <c r="C6114" s="381"/>
      <c r="D6114" s="381"/>
      <c r="E6114" s="381"/>
      <c r="F6114" s="381"/>
      <c r="G6114" s="381"/>
      <c r="H6114" s="381"/>
      <c r="I6114" s="381"/>
      <c r="J6114" s="381"/>
      <c r="K6114" s="381"/>
      <c r="L6114" s="381"/>
      <c r="M6114" s="381"/>
      <c r="N6114" s="381"/>
      <c r="O6114" s="381"/>
      <c r="P6114" s="381"/>
      <c r="Q6114" s="381"/>
      <c r="R6114" s="379"/>
    </row>
    <row r="6115" spans="1:18" x14ac:dyDescent="0.25">
      <c r="A6115" s="378"/>
      <c r="B6115" s="381"/>
      <c r="C6115" s="381"/>
      <c r="D6115" s="381"/>
      <c r="E6115" s="381"/>
      <c r="F6115" s="381"/>
      <c r="G6115" s="381"/>
      <c r="H6115" s="381"/>
      <c r="I6115" s="381"/>
      <c r="J6115" s="381"/>
      <c r="K6115" s="381"/>
      <c r="L6115" s="381"/>
      <c r="M6115" s="381"/>
      <c r="N6115" s="381"/>
      <c r="O6115" s="381"/>
      <c r="P6115" s="381"/>
      <c r="Q6115" s="381"/>
      <c r="R6115" s="379"/>
    </row>
    <row r="6116" spans="1:18" x14ac:dyDescent="0.25">
      <c r="A6116" s="378"/>
      <c r="B6116" s="381"/>
      <c r="C6116" s="381"/>
      <c r="D6116" s="381"/>
      <c r="E6116" s="381"/>
      <c r="F6116" s="381"/>
      <c r="G6116" s="381"/>
      <c r="H6116" s="381"/>
      <c r="I6116" s="381"/>
      <c r="J6116" s="381"/>
      <c r="K6116" s="381"/>
      <c r="L6116" s="381"/>
      <c r="M6116" s="381"/>
      <c r="N6116" s="381"/>
      <c r="O6116" s="381"/>
      <c r="P6116" s="381"/>
      <c r="Q6116" s="381"/>
      <c r="R6116" s="379"/>
    </row>
    <row r="6117" spans="1:18" x14ac:dyDescent="0.25">
      <c r="A6117" s="378"/>
      <c r="B6117" s="381"/>
      <c r="C6117" s="381"/>
      <c r="D6117" s="381"/>
      <c r="E6117" s="381"/>
      <c r="F6117" s="381"/>
      <c r="G6117" s="381"/>
      <c r="H6117" s="381"/>
      <c r="I6117" s="381"/>
      <c r="J6117" s="381"/>
      <c r="K6117" s="381"/>
      <c r="L6117" s="381"/>
      <c r="M6117" s="381"/>
      <c r="N6117" s="381"/>
      <c r="O6117" s="381"/>
      <c r="P6117" s="381"/>
      <c r="Q6117" s="381"/>
      <c r="R6117" s="379"/>
    </row>
    <row r="6118" spans="1:18" x14ac:dyDescent="0.25">
      <c r="A6118" s="378"/>
      <c r="B6118" s="381"/>
      <c r="C6118" s="381"/>
      <c r="D6118" s="381"/>
      <c r="E6118" s="381"/>
      <c r="F6118" s="381"/>
      <c r="G6118" s="381"/>
      <c r="H6118" s="381"/>
      <c r="I6118" s="381"/>
      <c r="J6118" s="381"/>
      <c r="K6118" s="381"/>
      <c r="L6118" s="381"/>
      <c r="M6118" s="381"/>
      <c r="N6118" s="381"/>
      <c r="O6118" s="381"/>
      <c r="P6118" s="381"/>
      <c r="Q6118" s="381"/>
      <c r="R6118" s="379"/>
    </row>
    <row r="6119" spans="1:18" x14ac:dyDescent="0.25">
      <c r="A6119" s="378"/>
      <c r="B6119" s="381"/>
      <c r="C6119" s="381"/>
      <c r="D6119" s="381"/>
      <c r="E6119" s="381"/>
      <c r="F6119" s="381"/>
      <c r="G6119" s="381"/>
      <c r="H6119" s="381"/>
      <c r="I6119" s="381"/>
      <c r="J6119" s="381"/>
      <c r="K6119" s="381"/>
      <c r="L6119" s="381"/>
      <c r="M6119" s="381"/>
      <c r="N6119" s="381"/>
      <c r="O6119" s="381"/>
      <c r="P6119" s="381"/>
      <c r="Q6119" s="381"/>
      <c r="R6119" s="379"/>
    </row>
    <row r="6120" spans="1:18" x14ac:dyDescent="0.25">
      <c r="A6120" s="378"/>
      <c r="B6120" s="381"/>
      <c r="C6120" s="381"/>
      <c r="D6120" s="381"/>
      <c r="E6120" s="381"/>
      <c r="F6120" s="381"/>
      <c r="G6120" s="381"/>
      <c r="H6120" s="381"/>
      <c r="I6120" s="381"/>
      <c r="J6120" s="381"/>
      <c r="K6120" s="381"/>
      <c r="L6120" s="381"/>
      <c r="M6120" s="381"/>
      <c r="N6120" s="381"/>
      <c r="O6120" s="381"/>
      <c r="P6120" s="381"/>
      <c r="Q6120" s="381"/>
      <c r="R6120" s="379"/>
    </row>
    <row r="6121" spans="1:18" x14ac:dyDescent="0.25">
      <c r="A6121" s="378"/>
      <c r="B6121" s="381"/>
      <c r="C6121" s="381"/>
      <c r="D6121" s="381"/>
      <c r="E6121" s="381"/>
      <c r="F6121" s="381"/>
      <c r="G6121" s="381"/>
      <c r="H6121" s="381"/>
      <c r="I6121" s="381"/>
      <c r="J6121" s="381"/>
      <c r="K6121" s="381"/>
      <c r="L6121" s="381"/>
      <c r="M6121" s="381"/>
      <c r="N6121" s="381"/>
      <c r="O6121" s="381"/>
      <c r="P6121" s="381"/>
      <c r="Q6121" s="381"/>
      <c r="R6121" s="379"/>
    </row>
    <row r="6122" spans="1:18" x14ac:dyDescent="0.25">
      <c r="A6122" s="378"/>
      <c r="B6122" s="381"/>
      <c r="C6122" s="381"/>
      <c r="D6122" s="381"/>
      <c r="E6122" s="381"/>
      <c r="F6122" s="381"/>
      <c r="G6122" s="381"/>
      <c r="H6122" s="381"/>
      <c r="I6122" s="381"/>
      <c r="J6122" s="381"/>
      <c r="K6122" s="381"/>
      <c r="L6122" s="381"/>
      <c r="M6122" s="381"/>
      <c r="N6122" s="381"/>
      <c r="O6122" s="381"/>
      <c r="P6122" s="381"/>
      <c r="Q6122" s="381"/>
      <c r="R6122" s="379"/>
    </row>
    <row r="6123" spans="1:18" x14ac:dyDescent="0.25">
      <c r="A6123" s="378"/>
      <c r="B6123" s="381"/>
      <c r="C6123" s="381"/>
      <c r="D6123" s="381"/>
      <c r="E6123" s="381"/>
      <c r="F6123" s="381"/>
      <c r="G6123" s="381"/>
      <c r="H6123" s="381"/>
      <c r="I6123" s="381"/>
      <c r="J6123" s="381"/>
      <c r="K6123" s="381"/>
      <c r="L6123" s="381"/>
      <c r="M6123" s="381"/>
      <c r="N6123" s="381"/>
      <c r="O6123" s="381"/>
      <c r="P6123" s="381"/>
      <c r="Q6123" s="381"/>
      <c r="R6123" s="379"/>
    </row>
    <row r="6124" spans="1:18" x14ac:dyDescent="0.25">
      <c r="A6124" s="378"/>
      <c r="B6124" s="381"/>
      <c r="C6124" s="381"/>
      <c r="D6124" s="381"/>
      <c r="E6124" s="381"/>
      <c r="F6124" s="381"/>
      <c r="G6124" s="381"/>
      <c r="H6124" s="381"/>
      <c r="I6124" s="381"/>
      <c r="J6124" s="381"/>
      <c r="K6124" s="381"/>
      <c r="L6124" s="381"/>
      <c r="M6124" s="381"/>
      <c r="N6124" s="381"/>
      <c r="O6124" s="381"/>
      <c r="P6124" s="381"/>
      <c r="Q6124" s="381"/>
      <c r="R6124" s="379"/>
    </row>
    <row r="6125" spans="1:18" x14ac:dyDescent="0.25">
      <c r="A6125" s="378"/>
      <c r="B6125" s="381"/>
      <c r="C6125" s="381"/>
      <c r="D6125" s="381"/>
      <c r="E6125" s="381"/>
      <c r="F6125" s="381"/>
      <c r="G6125" s="381"/>
      <c r="H6125" s="381"/>
      <c r="I6125" s="381"/>
      <c r="J6125" s="381"/>
      <c r="K6125" s="381"/>
      <c r="L6125" s="381"/>
      <c r="M6125" s="381"/>
      <c r="N6125" s="381"/>
      <c r="O6125" s="381"/>
      <c r="P6125" s="381"/>
      <c r="Q6125" s="381"/>
      <c r="R6125" s="379"/>
    </row>
    <row r="6126" spans="1:18" x14ac:dyDescent="0.25">
      <c r="A6126" s="378"/>
      <c r="B6126" s="381"/>
      <c r="C6126" s="381"/>
      <c r="D6126" s="381"/>
      <c r="E6126" s="381"/>
      <c r="F6126" s="381"/>
      <c r="G6126" s="381"/>
      <c r="H6126" s="381"/>
      <c r="I6126" s="381"/>
      <c r="J6126" s="381"/>
      <c r="K6126" s="381"/>
      <c r="L6126" s="381"/>
      <c r="M6126" s="381"/>
      <c r="N6126" s="381"/>
      <c r="O6126" s="381"/>
      <c r="P6126" s="381"/>
      <c r="Q6126" s="381"/>
      <c r="R6126" s="379"/>
    </row>
    <row r="6127" spans="1:18" x14ac:dyDescent="0.25">
      <c r="A6127" s="378"/>
      <c r="B6127" s="381"/>
      <c r="C6127" s="381"/>
      <c r="D6127" s="381"/>
      <c r="E6127" s="381"/>
      <c r="F6127" s="381"/>
      <c r="G6127" s="381"/>
      <c r="H6127" s="381"/>
      <c r="I6127" s="381"/>
      <c r="J6127" s="381"/>
      <c r="K6127" s="381"/>
      <c r="L6127" s="381"/>
      <c r="M6127" s="381"/>
      <c r="N6127" s="381"/>
      <c r="O6127" s="381"/>
      <c r="P6127" s="381"/>
      <c r="Q6127" s="381"/>
      <c r="R6127" s="379"/>
    </row>
    <row r="6128" spans="1:18" x14ac:dyDescent="0.25">
      <c r="A6128" s="378"/>
      <c r="B6128" s="381"/>
      <c r="C6128" s="381"/>
      <c r="D6128" s="381"/>
      <c r="E6128" s="381"/>
      <c r="F6128" s="381"/>
      <c r="G6128" s="381"/>
      <c r="H6128" s="381"/>
      <c r="I6128" s="381"/>
      <c r="J6128" s="381"/>
      <c r="K6128" s="381"/>
      <c r="L6128" s="381"/>
      <c r="M6128" s="381"/>
      <c r="N6128" s="381"/>
      <c r="O6128" s="381"/>
      <c r="P6128" s="381"/>
      <c r="Q6128" s="381"/>
      <c r="R6128" s="379"/>
    </row>
    <row r="6129" spans="1:18" x14ac:dyDescent="0.25">
      <c r="A6129" s="378"/>
      <c r="B6129" s="381"/>
      <c r="C6129" s="381"/>
      <c r="D6129" s="381"/>
      <c r="E6129" s="381"/>
      <c r="F6129" s="381"/>
      <c r="G6129" s="381"/>
      <c r="H6129" s="381"/>
      <c r="I6129" s="381"/>
      <c r="J6129" s="381"/>
      <c r="K6129" s="381"/>
      <c r="L6129" s="381"/>
      <c r="M6129" s="381"/>
      <c r="N6129" s="381"/>
      <c r="O6129" s="381"/>
      <c r="P6129" s="381"/>
      <c r="Q6129" s="381"/>
      <c r="R6129" s="379"/>
    </row>
    <row r="6130" spans="1:18" x14ac:dyDescent="0.25">
      <c r="A6130" s="378"/>
      <c r="B6130" s="381"/>
      <c r="C6130" s="381"/>
      <c r="D6130" s="381"/>
      <c r="E6130" s="381"/>
      <c r="F6130" s="381"/>
      <c r="G6130" s="381"/>
      <c r="H6130" s="381"/>
      <c r="I6130" s="381"/>
      <c r="J6130" s="381"/>
      <c r="K6130" s="381"/>
      <c r="L6130" s="381"/>
      <c r="M6130" s="381"/>
      <c r="N6130" s="381"/>
      <c r="O6130" s="381"/>
      <c r="P6130" s="381"/>
      <c r="Q6130" s="381"/>
      <c r="R6130" s="379"/>
    </row>
    <row r="6131" spans="1:18" x14ac:dyDescent="0.25">
      <c r="A6131" s="378"/>
      <c r="B6131" s="381"/>
      <c r="C6131" s="381"/>
      <c r="D6131" s="381"/>
      <c r="E6131" s="381"/>
      <c r="F6131" s="381"/>
      <c r="G6131" s="381"/>
      <c r="H6131" s="381"/>
      <c r="I6131" s="381"/>
      <c r="J6131" s="381"/>
      <c r="K6131" s="381"/>
      <c r="L6131" s="381"/>
      <c r="M6131" s="381"/>
      <c r="N6131" s="381"/>
      <c r="O6131" s="381"/>
      <c r="P6131" s="381"/>
      <c r="Q6131" s="381"/>
      <c r="R6131" s="379"/>
    </row>
    <row r="6132" spans="1:18" x14ac:dyDescent="0.25">
      <c r="A6132" s="378"/>
      <c r="B6132" s="381"/>
      <c r="C6132" s="381"/>
      <c r="D6132" s="381"/>
      <c r="E6132" s="381"/>
      <c r="F6132" s="381"/>
      <c r="G6132" s="381"/>
      <c r="H6132" s="381"/>
      <c r="I6132" s="381"/>
      <c r="J6132" s="381"/>
      <c r="K6132" s="381"/>
      <c r="L6132" s="381"/>
      <c r="M6132" s="381"/>
      <c r="N6132" s="381"/>
      <c r="O6132" s="381"/>
      <c r="P6132" s="381"/>
      <c r="Q6132" s="381"/>
      <c r="R6132" s="379"/>
    </row>
    <row r="6133" spans="1:18" x14ac:dyDescent="0.25">
      <c r="A6133" s="378"/>
      <c r="B6133" s="381"/>
      <c r="C6133" s="381"/>
      <c r="D6133" s="381"/>
      <c r="E6133" s="381"/>
      <c r="F6133" s="381"/>
      <c r="G6133" s="381"/>
      <c r="H6133" s="381"/>
      <c r="I6133" s="381"/>
      <c r="J6133" s="381"/>
      <c r="K6133" s="381"/>
      <c r="L6133" s="381"/>
      <c r="M6133" s="381"/>
      <c r="N6133" s="381"/>
      <c r="O6133" s="381"/>
      <c r="P6133" s="381"/>
      <c r="Q6133" s="381"/>
      <c r="R6133" s="379"/>
    </row>
    <row r="6134" spans="1:18" x14ac:dyDescent="0.25">
      <c r="A6134" s="378"/>
      <c r="B6134" s="381"/>
      <c r="C6134" s="381"/>
      <c r="D6134" s="381"/>
      <c r="E6134" s="381"/>
      <c r="F6134" s="381"/>
      <c r="G6134" s="381"/>
      <c r="H6134" s="381"/>
      <c r="I6134" s="381"/>
      <c r="J6134" s="381"/>
      <c r="K6134" s="381"/>
      <c r="L6134" s="381"/>
      <c r="M6134" s="381"/>
      <c r="N6134" s="381"/>
      <c r="O6134" s="381"/>
      <c r="P6134" s="381"/>
      <c r="Q6134" s="381"/>
      <c r="R6134" s="379"/>
    </row>
    <row r="6135" spans="1:18" x14ac:dyDescent="0.25">
      <c r="A6135" s="378"/>
      <c r="B6135" s="381"/>
      <c r="C6135" s="381"/>
      <c r="D6135" s="381"/>
      <c r="E6135" s="381"/>
      <c r="F6135" s="381"/>
      <c r="G6135" s="381"/>
      <c r="H6135" s="381"/>
      <c r="I6135" s="381"/>
      <c r="J6135" s="381"/>
      <c r="K6135" s="381"/>
      <c r="L6135" s="381"/>
      <c r="M6135" s="381"/>
      <c r="N6135" s="381"/>
      <c r="O6135" s="381"/>
      <c r="P6135" s="381"/>
      <c r="Q6135" s="381"/>
      <c r="R6135" s="379"/>
    </row>
    <row r="6136" spans="1:18" x14ac:dyDescent="0.25">
      <c r="A6136" s="378"/>
      <c r="B6136" s="381"/>
      <c r="C6136" s="381"/>
      <c r="D6136" s="381"/>
      <c r="E6136" s="381"/>
      <c r="F6136" s="381"/>
      <c r="G6136" s="381"/>
      <c r="H6136" s="381"/>
      <c r="I6136" s="381"/>
      <c r="J6136" s="381"/>
      <c r="K6136" s="381"/>
      <c r="L6136" s="381"/>
      <c r="M6136" s="381"/>
      <c r="N6136" s="381"/>
      <c r="O6136" s="381"/>
      <c r="P6136" s="381"/>
      <c r="Q6136" s="381"/>
      <c r="R6136" s="379"/>
    </row>
    <row r="6137" spans="1:18" x14ac:dyDescent="0.25">
      <c r="A6137" s="378"/>
      <c r="B6137" s="381"/>
      <c r="C6137" s="381"/>
      <c r="D6137" s="381"/>
      <c r="E6137" s="381"/>
      <c r="F6137" s="381"/>
      <c r="G6137" s="381"/>
      <c r="H6137" s="381"/>
      <c r="I6137" s="381"/>
      <c r="J6137" s="381"/>
      <c r="K6137" s="381"/>
      <c r="L6137" s="381"/>
      <c r="M6137" s="381"/>
      <c r="N6137" s="381"/>
      <c r="O6137" s="381"/>
      <c r="P6137" s="381"/>
      <c r="Q6137" s="381"/>
      <c r="R6137" s="379"/>
    </row>
    <row r="6138" spans="1:18" x14ac:dyDescent="0.25">
      <c r="A6138" s="378"/>
      <c r="B6138" s="381"/>
      <c r="C6138" s="381"/>
      <c r="D6138" s="381"/>
      <c r="E6138" s="381"/>
      <c r="F6138" s="381"/>
      <c r="G6138" s="381"/>
      <c r="H6138" s="381"/>
      <c r="I6138" s="381"/>
      <c r="J6138" s="381"/>
      <c r="K6138" s="381"/>
      <c r="L6138" s="381"/>
      <c r="M6138" s="381"/>
      <c r="N6138" s="381"/>
      <c r="O6138" s="381"/>
      <c r="P6138" s="381"/>
      <c r="Q6138" s="381"/>
      <c r="R6138" s="379"/>
    </row>
    <row r="6139" spans="1:18" x14ac:dyDescent="0.25">
      <c r="A6139" s="378"/>
      <c r="B6139" s="381"/>
      <c r="C6139" s="381"/>
      <c r="D6139" s="381"/>
      <c r="E6139" s="381"/>
      <c r="F6139" s="381"/>
      <c r="G6139" s="381"/>
      <c r="H6139" s="381"/>
      <c r="I6139" s="381"/>
      <c r="J6139" s="381"/>
      <c r="K6139" s="381"/>
      <c r="L6139" s="381"/>
      <c r="M6139" s="381"/>
      <c r="N6139" s="381"/>
      <c r="O6139" s="381"/>
      <c r="P6139" s="381"/>
      <c r="Q6139" s="381"/>
      <c r="R6139" s="379"/>
    </row>
    <row r="6140" spans="1:18" x14ac:dyDescent="0.25">
      <c r="A6140" s="378"/>
      <c r="B6140" s="381"/>
      <c r="C6140" s="381"/>
      <c r="D6140" s="381"/>
      <c r="E6140" s="381"/>
      <c r="F6140" s="381"/>
      <c r="G6140" s="381"/>
      <c r="H6140" s="381"/>
      <c r="I6140" s="381"/>
      <c r="J6140" s="381"/>
      <c r="K6140" s="381"/>
      <c r="L6140" s="381"/>
      <c r="M6140" s="381"/>
      <c r="N6140" s="381"/>
      <c r="O6140" s="381"/>
      <c r="P6140" s="381"/>
      <c r="Q6140" s="381"/>
      <c r="R6140" s="379"/>
    </row>
    <row r="6141" spans="1:18" x14ac:dyDescent="0.25">
      <c r="A6141" s="378"/>
      <c r="B6141" s="381"/>
      <c r="C6141" s="381"/>
      <c r="D6141" s="381"/>
      <c r="E6141" s="381"/>
      <c r="F6141" s="381"/>
      <c r="G6141" s="381"/>
      <c r="H6141" s="381"/>
      <c r="I6141" s="381"/>
      <c r="J6141" s="381"/>
      <c r="K6141" s="381"/>
      <c r="L6141" s="381"/>
      <c r="M6141" s="381"/>
      <c r="N6141" s="381"/>
      <c r="O6141" s="381"/>
      <c r="P6141" s="381"/>
      <c r="Q6141" s="381"/>
      <c r="R6141" s="379"/>
    </row>
    <row r="6142" spans="1:18" x14ac:dyDescent="0.25">
      <c r="A6142" s="378"/>
      <c r="B6142" s="381"/>
      <c r="C6142" s="381"/>
      <c r="D6142" s="381"/>
      <c r="E6142" s="381"/>
      <c r="F6142" s="381"/>
      <c r="G6142" s="381"/>
      <c r="H6142" s="381"/>
      <c r="I6142" s="381"/>
      <c r="J6142" s="381"/>
      <c r="K6142" s="381"/>
      <c r="L6142" s="381"/>
      <c r="M6142" s="381"/>
      <c r="N6142" s="381"/>
      <c r="O6142" s="381"/>
      <c r="P6142" s="381"/>
      <c r="Q6142" s="381"/>
      <c r="R6142" s="379"/>
    </row>
    <row r="6143" spans="1:18" x14ac:dyDescent="0.25">
      <c r="A6143" s="378"/>
      <c r="B6143" s="381"/>
      <c r="C6143" s="381"/>
      <c r="D6143" s="381"/>
      <c r="E6143" s="381"/>
      <c r="F6143" s="381"/>
      <c r="G6143" s="381"/>
      <c r="H6143" s="381"/>
      <c r="I6143" s="381"/>
      <c r="J6143" s="381"/>
      <c r="K6143" s="381"/>
      <c r="L6143" s="381"/>
      <c r="M6143" s="381"/>
      <c r="N6143" s="381"/>
      <c r="O6143" s="381"/>
      <c r="P6143" s="381"/>
      <c r="Q6143" s="381"/>
      <c r="R6143" s="379"/>
    </row>
    <row r="6144" spans="1:18" x14ac:dyDescent="0.25">
      <c r="A6144" s="378"/>
      <c r="B6144" s="381"/>
      <c r="C6144" s="381"/>
      <c r="D6144" s="381"/>
      <c r="E6144" s="381"/>
      <c r="F6144" s="381"/>
      <c r="G6144" s="381"/>
      <c r="H6144" s="381"/>
      <c r="I6144" s="381"/>
      <c r="J6144" s="381"/>
      <c r="K6144" s="381"/>
      <c r="L6144" s="381"/>
      <c r="M6144" s="381"/>
      <c r="N6144" s="381"/>
      <c r="O6144" s="381"/>
      <c r="P6144" s="381"/>
      <c r="Q6144" s="381"/>
      <c r="R6144" s="379"/>
    </row>
    <row r="6145" spans="1:18" x14ac:dyDescent="0.25">
      <c r="A6145" s="378"/>
      <c r="B6145" s="381"/>
      <c r="C6145" s="381"/>
      <c r="D6145" s="381"/>
      <c r="E6145" s="381"/>
      <c r="F6145" s="381"/>
      <c r="G6145" s="381"/>
      <c r="H6145" s="381"/>
      <c r="I6145" s="381"/>
      <c r="J6145" s="381"/>
      <c r="K6145" s="381"/>
      <c r="L6145" s="381"/>
      <c r="M6145" s="381"/>
      <c r="N6145" s="381"/>
      <c r="O6145" s="381"/>
      <c r="P6145" s="381"/>
      <c r="Q6145" s="381"/>
      <c r="R6145" s="379"/>
    </row>
    <row r="6146" spans="1:18" x14ac:dyDescent="0.25">
      <c r="A6146" s="378"/>
      <c r="B6146" s="381"/>
      <c r="C6146" s="381"/>
      <c r="D6146" s="381"/>
      <c r="E6146" s="381"/>
      <c r="F6146" s="381"/>
      <c r="G6146" s="381"/>
      <c r="H6146" s="381"/>
      <c r="I6146" s="381"/>
      <c r="J6146" s="381"/>
      <c r="K6146" s="381"/>
      <c r="L6146" s="381"/>
      <c r="M6146" s="381"/>
      <c r="N6146" s="381"/>
      <c r="O6146" s="381"/>
      <c r="P6146" s="381"/>
      <c r="Q6146" s="381"/>
      <c r="R6146" s="379"/>
    </row>
    <row r="6147" spans="1:18" x14ac:dyDescent="0.25">
      <c r="A6147" s="378"/>
      <c r="B6147" s="381"/>
      <c r="C6147" s="381"/>
      <c r="D6147" s="381"/>
      <c r="E6147" s="381"/>
      <c r="F6147" s="381"/>
      <c r="G6147" s="381"/>
      <c r="H6147" s="381"/>
      <c r="I6147" s="381"/>
      <c r="J6147" s="381"/>
      <c r="K6147" s="381"/>
      <c r="L6147" s="381"/>
      <c r="M6147" s="381"/>
      <c r="N6147" s="381"/>
      <c r="O6147" s="381"/>
      <c r="P6147" s="381"/>
      <c r="Q6147" s="381"/>
      <c r="R6147" s="379"/>
    </row>
    <row r="6148" spans="1:18" x14ac:dyDescent="0.25">
      <c r="A6148" s="378"/>
      <c r="B6148" s="381"/>
      <c r="C6148" s="381"/>
      <c r="D6148" s="381"/>
      <c r="E6148" s="381"/>
      <c r="F6148" s="381"/>
      <c r="G6148" s="381"/>
      <c r="H6148" s="381"/>
      <c r="I6148" s="381"/>
      <c r="J6148" s="381"/>
      <c r="K6148" s="381"/>
      <c r="L6148" s="381"/>
      <c r="M6148" s="381"/>
      <c r="N6148" s="381"/>
      <c r="O6148" s="381"/>
      <c r="P6148" s="381"/>
      <c r="Q6148" s="381"/>
      <c r="R6148" s="379"/>
    </row>
    <row r="6149" spans="1:18" x14ac:dyDescent="0.25">
      <c r="A6149" s="378"/>
      <c r="B6149" s="381"/>
      <c r="C6149" s="381"/>
      <c r="D6149" s="381"/>
      <c r="E6149" s="381"/>
      <c r="F6149" s="381"/>
      <c r="G6149" s="381"/>
      <c r="H6149" s="381"/>
      <c r="I6149" s="381"/>
      <c r="J6149" s="381"/>
      <c r="K6149" s="381"/>
      <c r="L6149" s="381"/>
      <c r="M6149" s="381"/>
      <c r="N6149" s="381"/>
      <c r="O6149" s="381"/>
      <c r="P6149" s="381"/>
      <c r="Q6149" s="381"/>
      <c r="R6149" s="379"/>
    </row>
    <row r="6150" spans="1:18" x14ac:dyDescent="0.25">
      <c r="A6150" s="378"/>
      <c r="B6150" s="381"/>
      <c r="C6150" s="381"/>
      <c r="D6150" s="381"/>
      <c r="E6150" s="381"/>
      <c r="F6150" s="381"/>
      <c r="G6150" s="381"/>
      <c r="H6150" s="381"/>
      <c r="I6150" s="381"/>
      <c r="J6150" s="381"/>
      <c r="K6150" s="381"/>
      <c r="L6150" s="381"/>
      <c r="M6150" s="381"/>
      <c r="N6150" s="381"/>
      <c r="O6150" s="381"/>
      <c r="P6150" s="381"/>
      <c r="Q6150" s="381"/>
      <c r="R6150" s="379"/>
    </row>
    <row r="6151" spans="1:18" x14ac:dyDescent="0.25">
      <c r="A6151" s="378"/>
      <c r="B6151" s="381"/>
      <c r="C6151" s="381"/>
      <c r="D6151" s="381"/>
      <c r="E6151" s="381"/>
      <c r="F6151" s="381"/>
      <c r="G6151" s="381"/>
      <c r="H6151" s="381"/>
      <c r="I6151" s="381"/>
      <c r="J6151" s="381"/>
      <c r="K6151" s="381"/>
      <c r="L6151" s="381"/>
      <c r="M6151" s="381"/>
      <c r="N6151" s="381"/>
      <c r="O6151" s="381"/>
      <c r="P6151" s="381"/>
      <c r="Q6151" s="381"/>
      <c r="R6151" s="379"/>
    </row>
    <row r="6152" spans="1:18" x14ac:dyDescent="0.25">
      <c r="A6152" s="378"/>
      <c r="B6152" s="381"/>
      <c r="C6152" s="381"/>
      <c r="D6152" s="381"/>
      <c r="E6152" s="381"/>
      <c r="F6152" s="381"/>
      <c r="G6152" s="381"/>
      <c r="H6152" s="381"/>
      <c r="I6152" s="381"/>
      <c r="J6152" s="381"/>
      <c r="K6152" s="381"/>
      <c r="L6152" s="381"/>
      <c r="M6152" s="381"/>
      <c r="N6152" s="381"/>
      <c r="O6152" s="381"/>
      <c r="P6152" s="381"/>
      <c r="Q6152" s="381"/>
      <c r="R6152" s="379"/>
    </row>
    <row r="6153" spans="1:18" x14ac:dyDescent="0.25">
      <c r="A6153" s="378"/>
      <c r="B6153" s="381"/>
      <c r="C6153" s="381"/>
      <c r="D6153" s="381"/>
      <c r="E6153" s="381"/>
      <c r="F6153" s="381"/>
      <c r="G6153" s="381"/>
      <c r="H6153" s="381"/>
      <c r="I6153" s="381"/>
      <c r="J6153" s="381"/>
      <c r="K6153" s="381"/>
      <c r="L6153" s="381"/>
      <c r="M6153" s="381"/>
      <c r="N6153" s="381"/>
      <c r="O6153" s="381"/>
      <c r="P6153" s="381"/>
      <c r="Q6153" s="381"/>
      <c r="R6153" s="379"/>
    </row>
    <row r="6154" spans="1:18" x14ac:dyDescent="0.25">
      <c r="A6154" s="378"/>
      <c r="B6154" s="381"/>
      <c r="C6154" s="381"/>
      <c r="D6154" s="381"/>
      <c r="E6154" s="381"/>
      <c r="F6154" s="381"/>
      <c r="G6154" s="381"/>
      <c r="H6154" s="381"/>
      <c r="I6154" s="381"/>
      <c r="J6154" s="381"/>
      <c r="K6154" s="381"/>
      <c r="L6154" s="381"/>
      <c r="M6154" s="381"/>
      <c r="N6154" s="381"/>
      <c r="O6154" s="381"/>
      <c r="P6154" s="381"/>
      <c r="Q6154" s="381"/>
      <c r="R6154" s="379"/>
    </row>
    <row r="6155" spans="1:18" x14ac:dyDescent="0.25">
      <c r="A6155" s="378"/>
      <c r="B6155" s="381"/>
      <c r="C6155" s="381"/>
      <c r="D6155" s="381"/>
      <c r="E6155" s="381"/>
      <c r="F6155" s="381"/>
      <c r="G6155" s="381"/>
      <c r="H6155" s="381"/>
      <c r="I6155" s="381"/>
      <c r="J6155" s="381"/>
      <c r="K6155" s="381"/>
      <c r="L6155" s="381"/>
      <c r="M6155" s="381"/>
      <c r="N6155" s="381"/>
      <c r="O6155" s="381"/>
      <c r="P6155" s="381"/>
      <c r="Q6155" s="381"/>
      <c r="R6155" s="379"/>
    </row>
    <row r="6156" spans="1:18" x14ac:dyDescent="0.25">
      <c r="A6156" s="378"/>
      <c r="B6156" s="381"/>
      <c r="C6156" s="381"/>
      <c r="D6156" s="381"/>
      <c r="E6156" s="381"/>
      <c r="F6156" s="381"/>
      <c r="G6156" s="381"/>
      <c r="H6156" s="381"/>
      <c r="I6156" s="381"/>
      <c r="J6156" s="381"/>
      <c r="K6156" s="381"/>
      <c r="L6156" s="381"/>
      <c r="M6156" s="381"/>
      <c r="N6156" s="381"/>
      <c r="O6156" s="381"/>
      <c r="P6156" s="381"/>
      <c r="Q6156" s="381"/>
      <c r="R6156" s="379"/>
    </row>
    <row r="6157" spans="1:18" x14ac:dyDescent="0.25">
      <c r="A6157" s="378"/>
      <c r="B6157" s="381"/>
      <c r="C6157" s="381"/>
      <c r="D6157" s="381"/>
      <c r="E6157" s="381"/>
      <c r="F6157" s="381"/>
      <c r="G6157" s="381"/>
      <c r="H6157" s="381"/>
      <c r="I6157" s="381"/>
      <c r="J6157" s="381"/>
      <c r="K6157" s="381"/>
      <c r="L6157" s="381"/>
      <c r="M6157" s="381"/>
      <c r="N6157" s="381"/>
      <c r="O6157" s="381"/>
      <c r="P6157" s="381"/>
      <c r="Q6157" s="381"/>
      <c r="R6157" s="379"/>
    </row>
    <row r="6158" spans="1:18" x14ac:dyDescent="0.25">
      <c r="A6158" s="378"/>
      <c r="B6158" s="381"/>
      <c r="C6158" s="381"/>
      <c r="D6158" s="381"/>
      <c r="E6158" s="381"/>
      <c r="F6158" s="381"/>
      <c r="G6158" s="381"/>
      <c r="H6158" s="381"/>
      <c r="I6158" s="381"/>
      <c r="J6158" s="381"/>
      <c r="K6158" s="381"/>
      <c r="L6158" s="381"/>
      <c r="M6158" s="381"/>
      <c r="N6158" s="381"/>
      <c r="O6158" s="381"/>
      <c r="P6158" s="381"/>
      <c r="Q6158" s="381"/>
      <c r="R6158" s="379"/>
    </row>
    <row r="6159" spans="1:18" x14ac:dyDescent="0.25">
      <c r="A6159" s="378"/>
      <c r="B6159" s="381"/>
      <c r="C6159" s="381"/>
      <c r="D6159" s="381"/>
      <c r="E6159" s="381"/>
      <c r="F6159" s="381"/>
      <c r="G6159" s="381"/>
      <c r="H6159" s="381"/>
      <c r="I6159" s="381"/>
      <c r="J6159" s="381"/>
      <c r="K6159" s="381"/>
      <c r="L6159" s="381"/>
      <c r="M6159" s="381"/>
      <c r="N6159" s="381"/>
      <c r="O6159" s="381"/>
      <c r="P6159" s="381"/>
      <c r="Q6159" s="381"/>
      <c r="R6159" s="379"/>
    </row>
    <row r="6160" spans="1:18" x14ac:dyDescent="0.25">
      <c r="A6160" s="378"/>
      <c r="B6160" s="381"/>
      <c r="C6160" s="381"/>
      <c r="D6160" s="381"/>
      <c r="E6160" s="381"/>
      <c r="F6160" s="381"/>
      <c r="G6160" s="381"/>
      <c r="H6160" s="381"/>
      <c r="I6160" s="381"/>
      <c r="J6160" s="381"/>
      <c r="K6160" s="381"/>
      <c r="L6160" s="381"/>
      <c r="M6160" s="381"/>
      <c r="N6160" s="381"/>
      <c r="O6160" s="381"/>
      <c r="P6160" s="381"/>
      <c r="Q6160" s="381"/>
      <c r="R6160" s="379"/>
    </row>
    <row r="6161" spans="1:18" x14ac:dyDescent="0.25">
      <c r="A6161" s="378"/>
      <c r="B6161" s="381"/>
      <c r="C6161" s="381"/>
      <c r="D6161" s="381"/>
      <c r="E6161" s="381"/>
      <c r="F6161" s="381"/>
      <c r="G6161" s="381"/>
      <c r="H6161" s="381"/>
      <c r="I6161" s="381"/>
      <c r="J6161" s="381"/>
      <c r="K6161" s="381"/>
      <c r="L6161" s="381"/>
      <c r="M6161" s="381"/>
      <c r="N6161" s="381"/>
      <c r="O6161" s="381"/>
      <c r="P6161" s="381"/>
      <c r="Q6161" s="381"/>
      <c r="R6161" s="379"/>
    </row>
    <row r="6162" spans="1:18" x14ac:dyDescent="0.25">
      <c r="A6162" s="378"/>
      <c r="B6162" s="381"/>
      <c r="C6162" s="381"/>
      <c r="D6162" s="381"/>
      <c r="E6162" s="381"/>
      <c r="F6162" s="381"/>
      <c r="G6162" s="381"/>
      <c r="H6162" s="381"/>
      <c r="I6162" s="381"/>
      <c r="J6162" s="381"/>
      <c r="K6162" s="381"/>
      <c r="L6162" s="381"/>
      <c r="M6162" s="381"/>
      <c r="N6162" s="381"/>
      <c r="O6162" s="381"/>
      <c r="P6162" s="381"/>
      <c r="Q6162" s="381"/>
      <c r="R6162" s="379"/>
    </row>
    <row r="6163" spans="1:18" x14ac:dyDescent="0.25">
      <c r="A6163" s="378"/>
      <c r="B6163" s="381"/>
      <c r="C6163" s="381"/>
      <c r="D6163" s="381"/>
      <c r="E6163" s="381"/>
      <c r="F6163" s="381"/>
      <c r="G6163" s="381"/>
      <c r="H6163" s="381"/>
      <c r="I6163" s="381"/>
      <c r="J6163" s="381"/>
      <c r="K6163" s="381"/>
      <c r="L6163" s="381"/>
      <c r="M6163" s="381"/>
      <c r="N6163" s="381"/>
      <c r="O6163" s="381"/>
      <c r="P6163" s="381"/>
      <c r="Q6163" s="381"/>
      <c r="R6163" s="379"/>
    </row>
    <row r="6164" spans="1:18" x14ac:dyDescent="0.25">
      <c r="A6164" s="378"/>
      <c r="B6164" s="381"/>
      <c r="C6164" s="381"/>
      <c r="D6164" s="381"/>
      <c r="E6164" s="381"/>
      <c r="F6164" s="381"/>
      <c r="G6164" s="381"/>
      <c r="H6164" s="381"/>
      <c r="I6164" s="381"/>
      <c r="J6164" s="381"/>
      <c r="K6164" s="381"/>
      <c r="L6164" s="381"/>
      <c r="M6164" s="381"/>
      <c r="N6164" s="381"/>
      <c r="O6164" s="381"/>
      <c r="P6164" s="381"/>
      <c r="Q6164" s="381"/>
      <c r="R6164" s="379"/>
    </row>
    <row r="6165" spans="1:18" x14ac:dyDescent="0.25">
      <c r="A6165" s="378"/>
      <c r="B6165" s="381"/>
      <c r="C6165" s="381"/>
      <c r="D6165" s="381"/>
      <c r="E6165" s="381"/>
      <c r="F6165" s="381"/>
      <c r="G6165" s="381"/>
      <c r="H6165" s="381"/>
      <c r="I6165" s="381"/>
      <c r="J6165" s="381"/>
      <c r="K6165" s="381"/>
      <c r="L6165" s="381"/>
      <c r="M6165" s="381"/>
      <c r="N6165" s="381"/>
      <c r="O6165" s="381"/>
      <c r="P6165" s="381"/>
      <c r="Q6165" s="381"/>
      <c r="R6165" s="379"/>
    </row>
    <row r="6166" spans="1:18" x14ac:dyDescent="0.25">
      <c r="A6166" s="378"/>
      <c r="B6166" s="381"/>
      <c r="C6166" s="381"/>
      <c r="D6166" s="381"/>
      <c r="E6166" s="381"/>
      <c r="F6166" s="381"/>
      <c r="G6166" s="381"/>
      <c r="H6166" s="381"/>
      <c r="I6166" s="381"/>
      <c r="J6166" s="381"/>
      <c r="K6166" s="381"/>
      <c r="L6166" s="381"/>
      <c r="M6166" s="381"/>
      <c r="N6166" s="381"/>
      <c r="O6166" s="381"/>
      <c r="P6166" s="381"/>
      <c r="Q6166" s="381"/>
      <c r="R6166" s="379"/>
    </row>
    <row r="6167" spans="1:18" x14ac:dyDescent="0.25">
      <c r="A6167" s="378"/>
      <c r="B6167" s="381"/>
      <c r="C6167" s="381"/>
      <c r="D6167" s="381"/>
      <c r="E6167" s="381"/>
      <c r="F6167" s="381"/>
      <c r="G6167" s="381"/>
      <c r="H6167" s="381"/>
      <c r="I6167" s="381"/>
      <c r="J6167" s="381"/>
      <c r="K6167" s="381"/>
      <c r="L6167" s="381"/>
      <c r="M6167" s="381"/>
      <c r="N6167" s="381"/>
      <c r="O6167" s="381"/>
      <c r="P6167" s="381"/>
      <c r="Q6167" s="381"/>
      <c r="R6167" s="379"/>
    </row>
    <row r="6168" spans="1:18" x14ac:dyDescent="0.25">
      <c r="A6168" s="378"/>
      <c r="B6168" s="381"/>
      <c r="C6168" s="381"/>
      <c r="D6168" s="381"/>
      <c r="E6168" s="381"/>
      <c r="F6168" s="381"/>
      <c r="G6168" s="381"/>
      <c r="H6168" s="381"/>
      <c r="I6168" s="381"/>
      <c r="J6168" s="381"/>
      <c r="K6168" s="381"/>
      <c r="L6168" s="381"/>
      <c r="M6168" s="381"/>
      <c r="N6168" s="381"/>
      <c r="O6168" s="381"/>
      <c r="P6168" s="381"/>
      <c r="Q6168" s="381"/>
      <c r="R6168" s="379"/>
    </row>
    <row r="6169" spans="1:18" x14ac:dyDescent="0.25">
      <c r="A6169" s="378"/>
      <c r="B6169" s="381"/>
      <c r="C6169" s="381"/>
      <c r="D6169" s="381"/>
      <c r="E6169" s="381"/>
      <c r="F6169" s="381"/>
      <c r="G6169" s="381"/>
      <c r="H6169" s="381"/>
      <c r="I6169" s="381"/>
      <c r="J6169" s="381"/>
      <c r="K6169" s="381"/>
      <c r="L6169" s="381"/>
      <c r="M6169" s="381"/>
      <c r="N6169" s="381"/>
      <c r="O6169" s="381"/>
      <c r="P6169" s="381"/>
      <c r="Q6169" s="381"/>
      <c r="R6169" s="379"/>
    </row>
    <row r="6170" spans="1:18" x14ac:dyDescent="0.25">
      <c r="A6170" s="378"/>
      <c r="B6170" s="381"/>
      <c r="C6170" s="381"/>
      <c r="D6170" s="381"/>
      <c r="E6170" s="381"/>
      <c r="F6170" s="381"/>
      <c r="G6170" s="381"/>
      <c r="H6170" s="381"/>
      <c r="I6170" s="381"/>
      <c r="J6170" s="381"/>
      <c r="K6170" s="381"/>
      <c r="L6170" s="381"/>
      <c r="M6170" s="381"/>
      <c r="N6170" s="381"/>
      <c r="O6170" s="381"/>
      <c r="P6170" s="381"/>
      <c r="Q6170" s="381"/>
      <c r="R6170" s="379"/>
    </row>
    <row r="6171" spans="1:18" x14ac:dyDescent="0.25">
      <c r="A6171" s="378"/>
      <c r="B6171" s="381"/>
      <c r="C6171" s="381"/>
      <c r="D6171" s="381"/>
      <c r="E6171" s="381"/>
      <c r="F6171" s="381"/>
      <c r="G6171" s="381"/>
      <c r="H6171" s="381"/>
      <c r="I6171" s="381"/>
      <c r="J6171" s="381"/>
      <c r="K6171" s="381"/>
      <c r="L6171" s="381"/>
      <c r="M6171" s="381"/>
      <c r="N6171" s="381"/>
      <c r="O6171" s="381"/>
      <c r="P6171" s="381"/>
      <c r="Q6171" s="381"/>
      <c r="R6171" s="379"/>
    </row>
    <row r="6172" spans="1:18" x14ac:dyDescent="0.25">
      <c r="A6172" s="378"/>
      <c r="B6172" s="381"/>
      <c r="C6172" s="381"/>
      <c r="D6172" s="381"/>
      <c r="E6172" s="381"/>
      <c r="F6172" s="381"/>
      <c r="G6172" s="381"/>
      <c r="H6172" s="381"/>
      <c r="I6172" s="381"/>
      <c r="J6172" s="381"/>
      <c r="K6172" s="381"/>
      <c r="L6172" s="381"/>
      <c r="M6172" s="381"/>
      <c r="N6172" s="381"/>
      <c r="O6172" s="381"/>
      <c r="P6172" s="381"/>
      <c r="Q6172" s="381"/>
      <c r="R6172" s="379"/>
    </row>
    <row r="6173" spans="1:18" x14ac:dyDescent="0.25">
      <c r="A6173" s="378"/>
      <c r="B6173" s="381"/>
      <c r="C6173" s="381"/>
      <c r="D6173" s="381"/>
      <c r="E6173" s="381"/>
      <c r="F6173" s="381"/>
      <c r="G6173" s="381"/>
      <c r="H6173" s="381"/>
      <c r="I6173" s="381"/>
      <c r="J6173" s="381"/>
      <c r="K6173" s="381"/>
      <c r="L6173" s="381"/>
      <c r="M6173" s="381"/>
      <c r="N6173" s="381"/>
      <c r="O6173" s="381"/>
      <c r="P6173" s="381"/>
      <c r="Q6173" s="381"/>
      <c r="R6173" s="379"/>
    </row>
    <row r="6174" spans="1:18" x14ac:dyDescent="0.25">
      <c r="A6174" s="378"/>
      <c r="B6174" s="381"/>
      <c r="C6174" s="381"/>
      <c r="D6174" s="381"/>
      <c r="E6174" s="381"/>
      <c r="F6174" s="381"/>
      <c r="G6174" s="381"/>
      <c r="H6174" s="381"/>
      <c r="I6174" s="381"/>
      <c r="J6174" s="381"/>
      <c r="K6174" s="381"/>
      <c r="L6174" s="381"/>
      <c r="M6174" s="381"/>
      <c r="N6174" s="381"/>
      <c r="O6174" s="381"/>
      <c r="P6174" s="381"/>
      <c r="Q6174" s="381"/>
      <c r="R6174" s="379"/>
    </row>
    <row r="6175" spans="1:18" x14ac:dyDescent="0.25">
      <c r="A6175" s="378"/>
      <c r="B6175" s="381"/>
      <c r="C6175" s="381"/>
      <c r="D6175" s="381"/>
      <c r="E6175" s="381"/>
      <c r="F6175" s="381"/>
      <c r="G6175" s="381"/>
      <c r="H6175" s="381"/>
      <c r="I6175" s="381"/>
      <c r="J6175" s="381"/>
      <c r="K6175" s="381"/>
      <c r="L6175" s="381"/>
      <c r="M6175" s="381"/>
      <c r="N6175" s="381"/>
      <c r="O6175" s="381"/>
      <c r="P6175" s="381"/>
      <c r="Q6175" s="381"/>
      <c r="R6175" s="379"/>
    </row>
    <row r="6176" spans="1:18" x14ac:dyDescent="0.25">
      <c r="A6176" s="378"/>
      <c r="B6176" s="381"/>
      <c r="C6176" s="381"/>
      <c r="D6176" s="381"/>
      <c r="E6176" s="381"/>
      <c r="F6176" s="381"/>
      <c r="G6176" s="381"/>
      <c r="H6176" s="381"/>
      <c r="I6176" s="381"/>
      <c r="J6176" s="381"/>
      <c r="K6176" s="381"/>
      <c r="L6176" s="381"/>
      <c r="M6176" s="381"/>
      <c r="N6176" s="381"/>
      <c r="O6176" s="381"/>
      <c r="P6176" s="381"/>
      <c r="Q6176" s="381"/>
      <c r="R6176" s="379"/>
    </row>
    <row r="6177" spans="1:18" x14ac:dyDescent="0.25">
      <c r="A6177" s="378"/>
      <c r="B6177" s="381"/>
      <c r="C6177" s="381"/>
      <c r="D6177" s="381"/>
      <c r="E6177" s="381"/>
      <c r="F6177" s="381"/>
      <c r="G6177" s="381"/>
      <c r="H6177" s="381"/>
      <c r="I6177" s="381"/>
      <c r="J6177" s="381"/>
      <c r="K6177" s="381"/>
      <c r="L6177" s="381"/>
      <c r="M6177" s="381"/>
      <c r="N6177" s="381"/>
      <c r="O6177" s="381"/>
      <c r="P6177" s="381"/>
      <c r="Q6177" s="381"/>
      <c r="R6177" s="379"/>
    </row>
    <row r="6178" spans="1:18" x14ac:dyDescent="0.25">
      <c r="A6178" s="378"/>
      <c r="B6178" s="381"/>
      <c r="C6178" s="381"/>
      <c r="D6178" s="381"/>
      <c r="E6178" s="381"/>
      <c r="F6178" s="381"/>
      <c r="G6178" s="381"/>
      <c r="H6178" s="381"/>
      <c r="I6178" s="381"/>
      <c r="J6178" s="381"/>
      <c r="K6178" s="381"/>
      <c r="L6178" s="381"/>
      <c r="M6178" s="381"/>
      <c r="N6178" s="381"/>
      <c r="O6178" s="381"/>
      <c r="P6178" s="381"/>
      <c r="Q6178" s="381"/>
      <c r="R6178" s="379"/>
    </row>
    <row r="6179" spans="1:18" x14ac:dyDescent="0.25">
      <c r="A6179" s="378"/>
      <c r="B6179" s="381"/>
      <c r="C6179" s="381"/>
      <c r="D6179" s="381"/>
      <c r="E6179" s="381"/>
      <c r="F6179" s="381"/>
      <c r="G6179" s="381"/>
      <c r="H6179" s="381"/>
      <c r="I6179" s="381"/>
      <c r="J6179" s="381"/>
      <c r="K6179" s="381"/>
      <c r="L6179" s="381"/>
      <c r="M6179" s="381"/>
      <c r="N6179" s="381"/>
      <c r="O6179" s="381"/>
      <c r="P6179" s="381"/>
      <c r="Q6179" s="381"/>
      <c r="R6179" s="379"/>
    </row>
    <row r="6180" spans="1:18" x14ac:dyDescent="0.25">
      <c r="A6180" s="378"/>
      <c r="B6180" s="381"/>
      <c r="C6180" s="381"/>
      <c r="D6180" s="381"/>
      <c r="E6180" s="381"/>
      <c r="F6180" s="381"/>
      <c r="G6180" s="381"/>
      <c r="H6180" s="381"/>
      <c r="I6180" s="381"/>
      <c r="J6180" s="381"/>
      <c r="K6180" s="381"/>
      <c r="L6180" s="381"/>
      <c r="M6180" s="381"/>
      <c r="N6180" s="381"/>
      <c r="O6180" s="381"/>
      <c r="P6180" s="381"/>
      <c r="Q6180" s="381"/>
      <c r="R6180" s="379"/>
    </row>
    <row r="6181" spans="1:18" x14ac:dyDescent="0.25">
      <c r="A6181" s="378"/>
      <c r="B6181" s="381"/>
      <c r="C6181" s="381"/>
      <c r="D6181" s="381"/>
      <c r="E6181" s="381"/>
      <c r="F6181" s="381"/>
      <c r="G6181" s="381"/>
      <c r="H6181" s="381"/>
      <c r="I6181" s="381"/>
      <c r="J6181" s="381"/>
      <c r="K6181" s="381"/>
      <c r="L6181" s="381"/>
      <c r="M6181" s="381"/>
      <c r="N6181" s="381"/>
      <c r="O6181" s="381"/>
      <c r="P6181" s="381"/>
      <c r="Q6181" s="381"/>
      <c r="R6181" s="379"/>
    </row>
    <row r="6182" spans="1:18" x14ac:dyDescent="0.25">
      <c r="A6182" s="378"/>
      <c r="B6182" s="381"/>
      <c r="C6182" s="381"/>
      <c r="D6182" s="381"/>
      <c r="E6182" s="381"/>
      <c r="F6182" s="381"/>
      <c r="G6182" s="381"/>
      <c r="H6182" s="381"/>
      <c r="I6182" s="381"/>
      <c r="J6182" s="381"/>
      <c r="K6182" s="381"/>
      <c r="L6182" s="381"/>
      <c r="M6182" s="381"/>
      <c r="N6182" s="381"/>
      <c r="O6182" s="381"/>
      <c r="P6182" s="381"/>
      <c r="Q6182" s="381"/>
      <c r="R6182" s="379"/>
    </row>
    <row r="6183" spans="1:18" x14ac:dyDescent="0.25">
      <c r="A6183" s="378"/>
      <c r="B6183" s="381"/>
      <c r="C6183" s="381"/>
      <c r="D6183" s="381"/>
      <c r="E6183" s="381"/>
      <c r="F6183" s="381"/>
      <c r="G6183" s="381"/>
      <c r="H6183" s="381"/>
      <c r="I6183" s="381"/>
      <c r="J6183" s="381"/>
      <c r="K6183" s="381"/>
      <c r="L6183" s="381"/>
      <c r="M6183" s="381"/>
      <c r="N6183" s="381"/>
      <c r="O6183" s="381"/>
      <c r="P6183" s="381"/>
      <c r="Q6183" s="381"/>
      <c r="R6183" s="379"/>
    </row>
    <row r="6184" spans="1:18" x14ac:dyDescent="0.25">
      <c r="A6184" s="378"/>
      <c r="B6184" s="381"/>
      <c r="C6184" s="381"/>
      <c r="D6184" s="381"/>
      <c r="E6184" s="381"/>
      <c r="F6184" s="381"/>
      <c r="G6184" s="381"/>
      <c r="H6184" s="381"/>
      <c r="I6184" s="381"/>
      <c r="J6184" s="381"/>
      <c r="K6184" s="381"/>
      <c r="L6184" s="381"/>
      <c r="M6184" s="381"/>
      <c r="N6184" s="381"/>
      <c r="O6184" s="381"/>
      <c r="P6184" s="381"/>
      <c r="Q6184" s="381"/>
      <c r="R6184" s="379"/>
    </row>
    <row r="6185" spans="1:18" x14ac:dyDescent="0.25">
      <c r="A6185" s="378"/>
      <c r="B6185" s="381"/>
      <c r="C6185" s="381"/>
      <c r="D6185" s="381"/>
      <c r="E6185" s="381"/>
      <c r="F6185" s="381"/>
      <c r="G6185" s="381"/>
      <c r="H6185" s="381"/>
      <c r="I6185" s="381"/>
      <c r="J6185" s="381"/>
      <c r="K6185" s="381"/>
      <c r="L6185" s="381"/>
      <c r="M6185" s="381"/>
      <c r="N6185" s="381"/>
      <c r="O6185" s="381"/>
      <c r="P6185" s="381"/>
      <c r="Q6185" s="381"/>
      <c r="R6185" s="379"/>
    </row>
    <row r="6186" spans="1:18" x14ac:dyDescent="0.25">
      <c r="A6186" s="378"/>
      <c r="B6186" s="381"/>
      <c r="C6186" s="381"/>
      <c r="D6186" s="381"/>
      <c r="E6186" s="381"/>
      <c r="F6186" s="381"/>
      <c r="G6186" s="381"/>
      <c r="H6186" s="381"/>
      <c r="I6186" s="381"/>
      <c r="J6186" s="381"/>
      <c r="K6186" s="381"/>
      <c r="L6186" s="381"/>
      <c r="M6186" s="381"/>
      <c r="N6186" s="381"/>
      <c r="O6186" s="381"/>
      <c r="P6186" s="381"/>
      <c r="Q6186" s="381"/>
      <c r="R6186" s="379"/>
    </row>
    <row r="6187" spans="1:18" x14ac:dyDescent="0.25">
      <c r="A6187" s="378"/>
      <c r="B6187" s="381"/>
      <c r="C6187" s="381"/>
      <c r="D6187" s="381"/>
      <c r="E6187" s="381"/>
      <c r="F6187" s="381"/>
      <c r="G6187" s="381"/>
      <c r="H6187" s="381"/>
      <c r="I6187" s="381"/>
      <c r="J6187" s="381"/>
      <c r="K6187" s="381"/>
      <c r="L6187" s="381"/>
      <c r="M6187" s="381"/>
      <c r="N6187" s="381"/>
      <c r="O6187" s="381"/>
      <c r="P6187" s="381"/>
      <c r="Q6187" s="381"/>
      <c r="R6187" s="379"/>
    </row>
    <row r="6188" spans="1:18" x14ac:dyDescent="0.25">
      <c r="A6188" s="378"/>
      <c r="B6188" s="381"/>
      <c r="C6188" s="381"/>
      <c r="D6188" s="381"/>
      <c r="E6188" s="381"/>
      <c r="F6188" s="381"/>
      <c r="G6188" s="381"/>
      <c r="H6188" s="381"/>
      <c r="I6188" s="381"/>
      <c r="J6188" s="381"/>
      <c r="K6188" s="381"/>
      <c r="L6188" s="381"/>
      <c r="M6188" s="381"/>
      <c r="N6188" s="381"/>
      <c r="O6188" s="381"/>
      <c r="P6188" s="381"/>
      <c r="Q6188" s="381"/>
      <c r="R6188" s="379"/>
    </row>
    <row r="6189" spans="1:18" x14ac:dyDescent="0.25">
      <c r="A6189" s="378"/>
      <c r="B6189" s="381"/>
      <c r="C6189" s="381"/>
      <c r="D6189" s="381"/>
      <c r="E6189" s="381"/>
      <c r="F6189" s="381"/>
      <c r="G6189" s="381"/>
      <c r="H6189" s="381"/>
      <c r="I6189" s="381"/>
      <c r="J6189" s="381"/>
      <c r="K6189" s="381"/>
      <c r="L6189" s="381"/>
      <c r="M6189" s="381"/>
      <c r="N6189" s="381"/>
      <c r="O6189" s="381"/>
      <c r="P6189" s="381"/>
      <c r="Q6189" s="381"/>
      <c r="R6189" s="379"/>
    </row>
    <row r="6190" spans="1:18" x14ac:dyDescent="0.25">
      <c r="A6190" s="378"/>
      <c r="B6190" s="381"/>
      <c r="C6190" s="381"/>
      <c r="D6190" s="381"/>
      <c r="E6190" s="381"/>
      <c r="F6190" s="381"/>
      <c r="G6190" s="381"/>
      <c r="H6190" s="381"/>
      <c r="I6190" s="381"/>
      <c r="J6190" s="381"/>
      <c r="K6190" s="381"/>
      <c r="L6190" s="381"/>
      <c r="M6190" s="381"/>
      <c r="N6190" s="381"/>
      <c r="O6190" s="381"/>
      <c r="P6190" s="381"/>
      <c r="Q6190" s="381"/>
      <c r="R6190" s="379"/>
    </row>
    <row r="6191" spans="1:18" x14ac:dyDescent="0.25">
      <c r="A6191" s="378"/>
      <c r="B6191" s="381"/>
      <c r="C6191" s="381"/>
      <c r="D6191" s="381"/>
      <c r="E6191" s="381"/>
      <c r="F6191" s="381"/>
      <c r="G6191" s="381"/>
      <c r="H6191" s="381"/>
      <c r="I6191" s="381"/>
      <c r="J6191" s="381"/>
      <c r="K6191" s="381"/>
      <c r="L6191" s="381"/>
      <c r="M6191" s="381"/>
      <c r="N6191" s="381"/>
      <c r="O6191" s="381"/>
      <c r="P6191" s="381"/>
      <c r="Q6191" s="381"/>
      <c r="R6191" s="379"/>
    </row>
    <row r="6192" spans="1:18" x14ac:dyDescent="0.25">
      <c r="A6192" s="378"/>
      <c r="B6192" s="381"/>
      <c r="C6192" s="381"/>
      <c r="D6192" s="381"/>
      <c r="E6192" s="381"/>
      <c r="F6192" s="381"/>
      <c r="G6192" s="381"/>
      <c r="H6192" s="381"/>
      <c r="I6192" s="381"/>
      <c r="J6192" s="381"/>
      <c r="K6192" s="381"/>
      <c r="L6192" s="381"/>
      <c r="M6192" s="381"/>
      <c r="N6192" s="381"/>
      <c r="O6192" s="381"/>
      <c r="P6192" s="381"/>
      <c r="Q6192" s="381"/>
      <c r="R6192" s="379"/>
    </row>
  </sheetData>
  <mergeCells count="1">
    <mergeCell ref="B1:E1"/>
  </mergeCells>
  <pageMargins left="0.75" right="0.75" top="1" bottom="1" header="0.5" footer="0.5"/>
  <pageSetup paperSize="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dimension ref="A1:E63"/>
  <sheetViews>
    <sheetView tabSelected="1" zoomScale="85" zoomScaleNormal="85" workbookViewId="0">
      <selection sqref="A1:E8"/>
    </sheetView>
  </sheetViews>
  <sheetFormatPr baseColWidth="10" defaultRowHeight="15" x14ac:dyDescent="0.25"/>
  <cols>
    <col min="1" max="1" width="17.7109375" style="228" bestFit="1" customWidth="1"/>
    <col min="2" max="2" width="15.85546875" style="228" bestFit="1" customWidth="1"/>
    <col min="3" max="3" width="32.42578125" style="212" customWidth="1"/>
    <col min="4" max="4" width="25.140625" style="212" customWidth="1"/>
    <col min="5" max="5" width="16.85546875" style="212" bestFit="1" customWidth="1"/>
    <col min="6" max="256" width="9.140625" style="212"/>
    <col min="257" max="257" width="14.85546875" style="212" bestFit="1" customWidth="1"/>
    <col min="258" max="258" width="29.140625" style="212" bestFit="1" customWidth="1"/>
    <col min="259" max="259" width="33.140625" style="212" bestFit="1" customWidth="1"/>
    <col min="260" max="512" width="9.140625" style="212"/>
    <col min="513" max="513" width="14.85546875" style="212" bestFit="1" customWidth="1"/>
    <col min="514" max="514" width="29.140625" style="212" bestFit="1" customWidth="1"/>
    <col min="515" max="515" width="33.140625" style="212" bestFit="1" customWidth="1"/>
    <col min="516" max="768" width="9.140625" style="212"/>
    <col min="769" max="769" width="14.85546875" style="212" bestFit="1" customWidth="1"/>
    <col min="770" max="770" width="29.140625" style="212" bestFit="1" customWidth="1"/>
    <col min="771" max="771" width="33.140625" style="212" bestFit="1" customWidth="1"/>
    <col min="772" max="1024" width="11.42578125" style="212"/>
    <col min="1025" max="1025" width="14.85546875" style="212" bestFit="1" customWidth="1"/>
    <col min="1026" max="1026" width="29.140625" style="212" bestFit="1" customWidth="1"/>
    <col min="1027" max="1027" width="33.140625" style="212" bestFit="1" customWidth="1"/>
    <col min="1028" max="1280" width="9.140625" style="212"/>
    <col min="1281" max="1281" width="14.85546875" style="212" bestFit="1" customWidth="1"/>
    <col min="1282" max="1282" width="29.140625" style="212" bestFit="1" customWidth="1"/>
    <col min="1283" max="1283" width="33.140625" style="212" bestFit="1" customWidth="1"/>
    <col min="1284" max="1536" width="9.140625" style="212"/>
    <col min="1537" max="1537" width="14.85546875" style="212" bestFit="1" customWidth="1"/>
    <col min="1538" max="1538" width="29.140625" style="212" bestFit="1" customWidth="1"/>
    <col min="1539" max="1539" width="33.140625" style="212" bestFit="1" customWidth="1"/>
    <col min="1540" max="1792" width="9.140625" style="212"/>
    <col min="1793" max="1793" width="14.85546875" style="212" bestFit="1" customWidth="1"/>
    <col min="1794" max="1794" width="29.140625" style="212" bestFit="1" customWidth="1"/>
    <col min="1795" max="1795" width="33.140625" style="212" bestFit="1" customWidth="1"/>
    <col min="1796" max="2048" width="11.42578125" style="212"/>
    <col min="2049" max="2049" width="14.85546875" style="212" bestFit="1" customWidth="1"/>
    <col min="2050" max="2050" width="29.140625" style="212" bestFit="1" customWidth="1"/>
    <col min="2051" max="2051" width="33.140625" style="212" bestFit="1" customWidth="1"/>
    <col min="2052" max="2304" width="9.140625" style="212"/>
    <col min="2305" max="2305" width="14.85546875" style="212" bestFit="1" customWidth="1"/>
    <col min="2306" max="2306" width="29.140625" style="212" bestFit="1" customWidth="1"/>
    <col min="2307" max="2307" width="33.140625" style="212" bestFit="1" customWidth="1"/>
    <col min="2308" max="2560" width="9.140625" style="212"/>
    <col min="2561" max="2561" width="14.85546875" style="212" bestFit="1" customWidth="1"/>
    <col min="2562" max="2562" width="29.140625" style="212" bestFit="1" customWidth="1"/>
    <col min="2563" max="2563" width="33.140625" style="212" bestFit="1" customWidth="1"/>
    <col min="2564" max="2816" width="9.140625" style="212"/>
    <col min="2817" max="2817" width="14.85546875" style="212" bestFit="1" customWidth="1"/>
    <col min="2818" max="2818" width="29.140625" style="212" bestFit="1" customWidth="1"/>
    <col min="2819" max="2819" width="33.140625" style="212" bestFit="1" customWidth="1"/>
    <col min="2820" max="3072" width="11.42578125" style="212"/>
    <col min="3073" max="3073" width="14.85546875" style="212" bestFit="1" customWidth="1"/>
    <col min="3074" max="3074" width="29.140625" style="212" bestFit="1" customWidth="1"/>
    <col min="3075" max="3075" width="33.140625" style="212" bestFit="1" customWidth="1"/>
    <col min="3076" max="3328" width="9.140625" style="212"/>
    <col min="3329" max="3329" width="14.85546875" style="212" bestFit="1" customWidth="1"/>
    <col min="3330" max="3330" width="29.140625" style="212" bestFit="1" customWidth="1"/>
    <col min="3331" max="3331" width="33.140625" style="212" bestFit="1" customWidth="1"/>
    <col min="3332" max="3584" width="9.140625" style="212"/>
    <col min="3585" max="3585" width="14.85546875" style="212" bestFit="1" customWidth="1"/>
    <col min="3586" max="3586" width="29.140625" style="212" bestFit="1" customWidth="1"/>
    <col min="3587" max="3587" width="33.140625" style="212" bestFit="1" customWidth="1"/>
    <col min="3588" max="3840" width="9.140625" style="212"/>
    <col min="3841" max="3841" width="14.85546875" style="212" bestFit="1" customWidth="1"/>
    <col min="3842" max="3842" width="29.140625" style="212" bestFit="1" customWidth="1"/>
    <col min="3843" max="3843" width="33.140625" style="212" bestFit="1" customWidth="1"/>
    <col min="3844" max="4096" width="11.42578125" style="212"/>
    <col min="4097" max="4097" width="14.85546875" style="212" bestFit="1" customWidth="1"/>
    <col min="4098" max="4098" width="29.140625" style="212" bestFit="1" customWidth="1"/>
    <col min="4099" max="4099" width="33.140625" style="212" bestFit="1" customWidth="1"/>
    <col min="4100" max="4352" width="9.140625" style="212"/>
    <col min="4353" max="4353" width="14.85546875" style="212" bestFit="1" customWidth="1"/>
    <col min="4354" max="4354" width="29.140625" style="212" bestFit="1" customWidth="1"/>
    <col min="4355" max="4355" width="33.140625" style="212" bestFit="1" customWidth="1"/>
    <col min="4356" max="4608" width="9.140625" style="212"/>
    <col min="4609" max="4609" width="14.85546875" style="212" bestFit="1" customWidth="1"/>
    <col min="4610" max="4610" width="29.140625" style="212" bestFit="1" customWidth="1"/>
    <col min="4611" max="4611" width="33.140625" style="212" bestFit="1" customWidth="1"/>
    <col min="4612" max="4864" width="9.140625" style="212"/>
    <col min="4865" max="4865" width="14.85546875" style="212" bestFit="1" customWidth="1"/>
    <col min="4866" max="4866" width="29.140625" style="212" bestFit="1" customWidth="1"/>
    <col min="4867" max="4867" width="33.140625" style="212" bestFit="1" customWidth="1"/>
    <col min="4868" max="5120" width="11.42578125" style="212"/>
    <col min="5121" max="5121" width="14.85546875" style="212" bestFit="1" customWidth="1"/>
    <col min="5122" max="5122" width="29.140625" style="212" bestFit="1" customWidth="1"/>
    <col min="5123" max="5123" width="33.140625" style="212" bestFit="1" customWidth="1"/>
    <col min="5124" max="5376" width="9.140625" style="212"/>
    <col min="5377" max="5377" width="14.85546875" style="212" bestFit="1" customWidth="1"/>
    <col min="5378" max="5378" width="29.140625" style="212" bestFit="1" customWidth="1"/>
    <col min="5379" max="5379" width="33.140625" style="212" bestFit="1" customWidth="1"/>
    <col min="5380" max="5632" width="9.140625" style="212"/>
    <col min="5633" max="5633" width="14.85546875" style="212" bestFit="1" customWidth="1"/>
    <col min="5634" max="5634" width="29.140625" style="212" bestFit="1" customWidth="1"/>
    <col min="5635" max="5635" width="33.140625" style="212" bestFit="1" customWidth="1"/>
    <col min="5636" max="5888" width="9.140625" style="212"/>
    <col min="5889" max="5889" width="14.85546875" style="212" bestFit="1" customWidth="1"/>
    <col min="5890" max="5890" width="29.140625" style="212" bestFit="1" customWidth="1"/>
    <col min="5891" max="5891" width="33.140625" style="212" bestFit="1" customWidth="1"/>
    <col min="5892" max="6144" width="11.42578125" style="212"/>
    <col min="6145" max="6145" width="14.85546875" style="212" bestFit="1" customWidth="1"/>
    <col min="6146" max="6146" width="29.140625" style="212" bestFit="1" customWidth="1"/>
    <col min="6147" max="6147" width="33.140625" style="212" bestFit="1" customWidth="1"/>
    <col min="6148" max="6400" width="9.140625" style="212"/>
    <col min="6401" max="6401" width="14.85546875" style="212" bestFit="1" customWidth="1"/>
    <col min="6402" max="6402" width="29.140625" style="212" bestFit="1" customWidth="1"/>
    <col min="6403" max="6403" width="33.140625" style="212" bestFit="1" customWidth="1"/>
    <col min="6404" max="6656" width="9.140625" style="212"/>
    <col min="6657" max="6657" width="14.85546875" style="212" bestFit="1" customWidth="1"/>
    <col min="6658" max="6658" width="29.140625" style="212" bestFit="1" customWidth="1"/>
    <col min="6659" max="6659" width="33.140625" style="212" bestFit="1" customWidth="1"/>
    <col min="6660" max="6912" width="9.140625" style="212"/>
    <col min="6913" max="6913" width="14.85546875" style="212" bestFit="1" customWidth="1"/>
    <col min="6914" max="6914" width="29.140625" style="212" bestFit="1" customWidth="1"/>
    <col min="6915" max="6915" width="33.140625" style="212" bestFit="1" customWidth="1"/>
    <col min="6916" max="7168" width="11.42578125" style="212"/>
    <col min="7169" max="7169" width="14.85546875" style="212" bestFit="1" customWidth="1"/>
    <col min="7170" max="7170" width="29.140625" style="212" bestFit="1" customWidth="1"/>
    <col min="7171" max="7171" width="33.140625" style="212" bestFit="1" customWidth="1"/>
    <col min="7172" max="7424" width="9.140625" style="212"/>
    <col min="7425" max="7425" width="14.85546875" style="212" bestFit="1" customWidth="1"/>
    <col min="7426" max="7426" width="29.140625" style="212" bestFit="1" customWidth="1"/>
    <col min="7427" max="7427" width="33.140625" style="212" bestFit="1" customWidth="1"/>
    <col min="7428" max="7680" width="9.140625" style="212"/>
    <col min="7681" max="7681" width="14.85546875" style="212" bestFit="1" customWidth="1"/>
    <col min="7682" max="7682" width="29.140625" style="212" bestFit="1" customWidth="1"/>
    <col min="7683" max="7683" width="33.140625" style="212" bestFit="1" customWidth="1"/>
    <col min="7684" max="7936" width="9.140625" style="212"/>
    <col min="7937" max="7937" width="14.85546875" style="212" bestFit="1" customWidth="1"/>
    <col min="7938" max="7938" width="29.140625" style="212" bestFit="1" customWidth="1"/>
    <col min="7939" max="7939" width="33.140625" style="212" bestFit="1" customWidth="1"/>
    <col min="7940" max="8192" width="11.42578125" style="212"/>
    <col min="8193" max="8193" width="14.85546875" style="212" bestFit="1" customWidth="1"/>
    <col min="8194" max="8194" width="29.140625" style="212" bestFit="1" customWidth="1"/>
    <col min="8195" max="8195" width="33.140625" style="212" bestFit="1" customWidth="1"/>
    <col min="8196" max="8448" width="9.140625" style="212"/>
    <col min="8449" max="8449" width="14.85546875" style="212" bestFit="1" customWidth="1"/>
    <col min="8450" max="8450" width="29.140625" style="212" bestFit="1" customWidth="1"/>
    <col min="8451" max="8451" width="33.140625" style="212" bestFit="1" customWidth="1"/>
    <col min="8452" max="8704" width="9.140625" style="212"/>
    <col min="8705" max="8705" width="14.85546875" style="212" bestFit="1" customWidth="1"/>
    <col min="8706" max="8706" width="29.140625" style="212" bestFit="1" customWidth="1"/>
    <col min="8707" max="8707" width="33.140625" style="212" bestFit="1" customWidth="1"/>
    <col min="8708" max="8960" width="9.140625" style="212"/>
    <col min="8961" max="8961" width="14.85546875" style="212" bestFit="1" customWidth="1"/>
    <col min="8962" max="8962" width="29.140625" style="212" bestFit="1" customWidth="1"/>
    <col min="8963" max="8963" width="33.140625" style="212" bestFit="1" customWidth="1"/>
    <col min="8964" max="9216" width="11.42578125" style="212"/>
    <col min="9217" max="9217" width="14.85546875" style="212" bestFit="1" customWidth="1"/>
    <col min="9218" max="9218" width="29.140625" style="212" bestFit="1" customWidth="1"/>
    <col min="9219" max="9219" width="33.140625" style="212" bestFit="1" customWidth="1"/>
    <col min="9220" max="9472" width="9.140625" style="212"/>
    <col min="9473" max="9473" width="14.85546875" style="212" bestFit="1" customWidth="1"/>
    <col min="9474" max="9474" width="29.140625" style="212" bestFit="1" customWidth="1"/>
    <col min="9475" max="9475" width="33.140625" style="212" bestFit="1" customWidth="1"/>
    <col min="9476" max="9728" width="9.140625" style="212"/>
    <col min="9729" max="9729" width="14.85546875" style="212" bestFit="1" customWidth="1"/>
    <col min="9730" max="9730" width="29.140625" style="212" bestFit="1" customWidth="1"/>
    <col min="9731" max="9731" width="33.140625" style="212" bestFit="1" customWidth="1"/>
    <col min="9732" max="9984" width="9.140625" style="212"/>
    <col min="9985" max="9985" width="14.85546875" style="212" bestFit="1" customWidth="1"/>
    <col min="9986" max="9986" width="29.140625" style="212" bestFit="1" customWidth="1"/>
    <col min="9987" max="9987" width="33.140625" style="212" bestFit="1" customWidth="1"/>
    <col min="9988" max="10240" width="11.42578125" style="212"/>
    <col min="10241" max="10241" width="14.85546875" style="212" bestFit="1" customWidth="1"/>
    <col min="10242" max="10242" width="29.140625" style="212" bestFit="1" customWidth="1"/>
    <col min="10243" max="10243" width="33.140625" style="212" bestFit="1" customWidth="1"/>
    <col min="10244" max="10496" width="9.140625" style="212"/>
    <col min="10497" max="10497" width="14.85546875" style="212" bestFit="1" customWidth="1"/>
    <col min="10498" max="10498" width="29.140625" style="212" bestFit="1" customWidth="1"/>
    <col min="10499" max="10499" width="33.140625" style="212" bestFit="1" customWidth="1"/>
    <col min="10500" max="10752" width="9.140625" style="212"/>
    <col min="10753" max="10753" width="14.85546875" style="212" bestFit="1" customWidth="1"/>
    <col min="10754" max="10754" width="29.140625" style="212" bestFit="1" customWidth="1"/>
    <col min="10755" max="10755" width="33.140625" style="212" bestFit="1" customWidth="1"/>
    <col min="10756" max="11008" width="9.140625" style="212"/>
    <col min="11009" max="11009" width="14.85546875" style="212" bestFit="1" customWidth="1"/>
    <col min="11010" max="11010" width="29.140625" style="212" bestFit="1" customWidth="1"/>
    <col min="11011" max="11011" width="33.140625" style="212" bestFit="1" customWidth="1"/>
    <col min="11012" max="11264" width="11.42578125" style="212"/>
    <col min="11265" max="11265" width="14.85546875" style="212" bestFit="1" customWidth="1"/>
    <col min="11266" max="11266" width="29.140625" style="212" bestFit="1" customWidth="1"/>
    <col min="11267" max="11267" width="33.140625" style="212" bestFit="1" customWidth="1"/>
    <col min="11268" max="11520" width="9.140625" style="212"/>
    <col min="11521" max="11521" width="14.85546875" style="212" bestFit="1" customWidth="1"/>
    <col min="11522" max="11522" width="29.140625" style="212" bestFit="1" customWidth="1"/>
    <col min="11523" max="11523" width="33.140625" style="212" bestFit="1" customWidth="1"/>
    <col min="11524" max="11776" width="9.140625" style="212"/>
    <col min="11777" max="11777" width="14.85546875" style="212" bestFit="1" customWidth="1"/>
    <col min="11778" max="11778" width="29.140625" style="212" bestFit="1" customWidth="1"/>
    <col min="11779" max="11779" width="33.140625" style="212" bestFit="1" customWidth="1"/>
    <col min="11780" max="12032" width="9.140625" style="212"/>
    <col min="12033" max="12033" width="14.85546875" style="212" bestFit="1" customWidth="1"/>
    <col min="12034" max="12034" width="29.140625" style="212" bestFit="1" customWidth="1"/>
    <col min="12035" max="12035" width="33.140625" style="212" bestFit="1" customWidth="1"/>
    <col min="12036" max="12288" width="11.42578125" style="212"/>
    <col min="12289" max="12289" width="14.85546875" style="212" bestFit="1" customWidth="1"/>
    <col min="12290" max="12290" width="29.140625" style="212" bestFit="1" customWidth="1"/>
    <col min="12291" max="12291" width="33.140625" style="212" bestFit="1" customWidth="1"/>
    <col min="12292" max="12544" width="9.140625" style="212"/>
    <col min="12545" max="12545" width="14.85546875" style="212" bestFit="1" customWidth="1"/>
    <col min="12546" max="12546" width="29.140625" style="212" bestFit="1" customWidth="1"/>
    <col min="12547" max="12547" width="33.140625" style="212" bestFit="1" customWidth="1"/>
    <col min="12548" max="12800" width="9.140625" style="212"/>
    <col min="12801" max="12801" width="14.85546875" style="212" bestFit="1" customWidth="1"/>
    <col min="12802" max="12802" width="29.140625" style="212" bestFit="1" customWidth="1"/>
    <col min="12803" max="12803" width="33.140625" style="212" bestFit="1" customWidth="1"/>
    <col min="12804" max="13056" width="9.140625" style="212"/>
    <col min="13057" max="13057" width="14.85546875" style="212" bestFit="1" customWidth="1"/>
    <col min="13058" max="13058" width="29.140625" style="212" bestFit="1" customWidth="1"/>
    <col min="13059" max="13059" width="33.140625" style="212" bestFit="1" customWidth="1"/>
    <col min="13060" max="13312" width="11.42578125" style="212"/>
    <col min="13313" max="13313" width="14.85546875" style="212" bestFit="1" customWidth="1"/>
    <col min="13314" max="13314" width="29.140625" style="212" bestFit="1" customWidth="1"/>
    <col min="13315" max="13315" width="33.140625" style="212" bestFit="1" customWidth="1"/>
    <col min="13316" max="13568" width="9.140625" style="212"/>
    <col min="13569" max="13569" width="14.85546875" style="212" bestFit="1" customWidth="1"/>
    <col min="13570" max="13570" width="29.140625" style="212" bestFit="1" customWidth="1"/>
    <col min="13571" max="13571" width="33.140625" style="212" bestFit="1" customWidth="1"/>
    <col min="13572" max="13824" width="9.140625" style="212"/>
    <col min="13825" max="13825" width="14.85546875" style="212" bestFit="1" customWidth="1"/>
    <col min="13826" max="13826" width="29.140625" style="212" bestFit="1" customWidth="1"/>
    <col min="13827" max="13827" width="33.140625" style="212" bestFit="1" customWidth="1"/>
    <col min="13828" max="14080" width="9.140625" style="212"/>
    <col min="14081" max="14081" width="14.85546875" style="212" bestFit="1" customWidth="1"/>
    <col min="14082" max="14082" width="29.140625" style="212" bestFit="1" customWidth="1"/>
    <col min="14083" max="14083" width="33.140625" style="212" bestFit="1" customWidth="1"/>
    <col min="14084" max="14336" width="11.42578125" style="212"/>
    <col min="14337" max="14337" width="14.85546875" style="212" bestFit="1" customWidth="1"/>
    <col min="14338" max="14338" width="29.140625" style="212" bestFit="1" customWidth="1"/>
    <col min="14339" max="14339" width="33.140625" style="212" bestFit="1" customWidth="1"/>
    <col min="14340" max="14592" width="9.140625" style="212"/>
    <col min="14593" max="14593" width="14.85546875" style="212" bestFit="1" customWidth="1"/>
    <col min="14594" max="14594" width="29.140625" style="212" bestFit="1" customWidth="1"/>
    <col min="14595" max="14595" width="33.140625" style="212" bestFit="1" customWidth="1"/>
    <col min="14596" max="14848" width="9.140625" style="212"/>
    <col min="14849" max="14849" width="14.85546875" style="212" bestFit="1" customWidth="1"/>
    <col min="14850" max="14850" width="29.140625" style="212" bestFit="1" customWidth="1"/>
    <col min="14851" max="14851" width="33.140625" style="212" bestFit="1" customWidth="1"/>
    <col min="14852" max="15104" width="9.140625" style="212"/>
    <col min="15105" max="15105" width="14.85546875" style="212" bestFit="1" customWidth="1"/>
    <col min="15106" max="15106" width="29.140625" style="212" bestFit="1" customWidth="1"/>
    <col min="15107" max="15107" width="33.140625" style="212" bestFit="1" customWidth="1"/>
    <col min="15108" max="15360" width="11.42578125" style="212"/>
    <col min="15361" max="15361" width="14.85546875" style="212" bestFit="1" customWidth="1"/>
    <col min="15362" max="15362" width="29.140625" style="212" bestFit="1" customWidth="1"/>
    <col min="15363" max="15363" width="33.140625" style="212" bestFit="1" customWidth="1"/>
    <col min="15364" max="15616" width="9.140625" style="212"/>
    <col min="15617" max="15617" width="14.85546875" style="212" bestFit="1" customWidth="1"/>
    <col min="15618" max="15618" width="29.140625" style="212" bestFit="1" customWidth="1"/>
    <col min="15619" max="15619" width="33.140625" style="212" bestFit="1" customWidth="1"/>
    <col min="15620" max="15872" width="9.140625" style="212"/>
    <col min="15873" max="15873" width="14.85546875" style="212" bestFit="1" customWidth="1"/>
    <col min="15874" max="15874" width="29.140625" style="212" bestFit="1" customWidth="1"/>
    <col min="15875" max="15875" width="33.140625" style="212" bestFit="1" customWidth="1"/>
    <col min="15876" max="16128" width="9.140625" style="212"/>
    <col min="16129" max="16129" width="14.85546875" style="212" bestFit="1" customWidth="1"/>
    <col min="16130" max="16130" width="29.140625" style="212" bestFit="1" customWidth="1"/>
    <col min="16131" max="16131" width="33.140625" style="212" bestFit="1" customWidth="1"/>
    <col min="16132" max="16384" width="11.42578125" style="212"/>
  </cols>
  <sheetData>
    <row r="1" spans="1:5" s="247" customFormat="1" x14ac:dyDescent="0.25">
      <c r="A1" s="334" t="s">
        <v>192</v>
      </c>
      <c r="B1" s="334" t="s">
        <v>240</v>
      </c>
      <c r="C1" s="212"/>
      <c r="D1" s="212"/>
      <c r="E1" s="212"/>
    </row>
    <row r="2" spans="1:5" s="247" customFormat="1" ht="39" x14ac:dyDescent="0.25">
      <c r="A2" s="310" t="s">
        <v>190</v>
      </c>
      <c r="B2" s="310" t="s">
        <v>189</v>
      </c>
      <c r="C2" s="311" t="s">
        <v>213</v>
      </c>
      <c r="D2" s="311" t="s">
        <v>211</v>
      </c>
      <c r="E2" s="305" t="s">
        <v>212</v>
      </c>
    </row>
    <row r="3" spans="1:5" s="247" customFormat="1" x14ac:dyDescent="0.25">
      <c r="A3" s="401">
        <v>41169.333333333336</v>
      </c>
      <c r="B3" s="433">
        <v>41181.416666666664</v>
      </c>
      <c r="C3" s="401" t="s">
        <v>256</v>
      </c>
      <c r="D3" s="402"/>
      <c r="E3" s="403">
        <v>1</v>
      </c>
    </row>
    <row r="4" spans="1:5" s="247" customFormat="1" x14ac:dyDescent="0.25">
      <c r="A4" s="401">
        <v>41185.333333333336</v>
      </c>
      <c r="B4" s="401">
        <v>41186.041666666664</v>
      </c>
      <c r="C4" s="402" t="s">
        <v>257</v>
      </c>
      <c r="D4" s="404"/>
      <c r="E4" s="403">
        <v>1</v>
      </c>
    </row>
    <row r="5" spans="1:5" s="247" customFormat="1" x14ac:dyDescent="0.25">
      <c r="A5" s="401">
        <v>41186.833333333336</v>
      </c>
      <c r="B5" s="401">
        <v>41186.958333333336</v>
      </c>
      <c r="C5" s="402" t="s">
        <v>258</v>
      </c>
      <c r="D5" s="405"/>
      <c r="E5" s="403">
        <v>1</v>
      </c>
    </row>
    <row r="6" spans="1:5" s="247" customFormat="1" ht="26.25" x14ac:dyDescent="0.25">
      <c r="A6" s="401">
        <v>41205.375</v>
      </c>
      <c r="B6" s="401">
        <v>41205.541666666664</v>
      </c>
      <c r="C6" s="407" t="s">
        <v>259</v>
      </c>
      <c r="D6" s="405"/>
      <c r="E6" s="403">
        <v>1</v>
      </c>
    </row>
    <row r="7" spans="1:5" s="247" customFormat="1" ht="26.25" x14ac:dyDescent="0.25">
      <c r="A7" s="401">
        <v>41249</v>
      </c>
      <c r="B7" s="401">
        <v>41249.666666666664</v>
      </c>
      <c r="C7" s="407" t="s">
        <v>261</v>
      </c>
      <c r="D7" s="404"/>
      <c r="E7" s="403">
        <v>1</v>
      </c>
    </row>
    <row r="8" spans="1:5" s="247" customFormat="1" x14ac:dyDescent="0.25">
      <c r="A8" s="401">
        <v>41249.75</v>
      </c>
      <c r="B8" s="401">
        <v>41250.166666666664</v>
      </c>
      <c r="C8" s="402" t="s">
        <v>260</v>
      </c>
      <c r="D8" s="404"/>
      <c r="E8" s="403">
        <v>1</v>
      </c>
    </row>
    <row r="9" spans="1:5" s="247" customFormat="1" x14ac:dyDescent="0.25">
      <c r="A9" s="401"/>
      <c r="B9" s="401"/>
      <c r="C9" s="402"/>
      <c r="D9" s="406"/>
      <c r="E9" s="403"/>
    </row>
    <row r="10" spans="1:5" s="247" customFormat="1" x14ac:dyDescent="0.25">
      <c r="A10" s="401"/>
      <c r="B10" s="401"/>
      <c r="C10" s="402"/>
      <c r="D10" s="406"/>
      <c r="E10" s="403"/>
    </row>
    <row r="11" spans="1:5" s="247" customFormat="1" x14ac:dyDescent="0.25">
      <c r="A11" s="401"/>
      <c r="B11" s="401"/>
      <c r="C11" s="402"/>
      <c r="D11" s="404"/>
      <c r="E11" s="403"/>
    </row>
    <row r="12" spans="1:5" s="247" customFormat="1" x14ac:dyDescent="0.25">
      <c r="A12" s="334" t="s">
        <v>191</v>
      </c>
      <c r="B12" s="334" t="s">
        <v>241</v>
      </c>
      <c r="C12" s="212"/>
      <c r="D12" s="212"/>
      <c r="E12" s="212"/>
    </row>
    <row r="13" spans="1:5" s="247" customFormat="1" ht="64.5" x14ac:dyDescent="0.25">
      <c r="A13" s="307" t="s">
        <v>190</v>
      </c>
      <c r="B13" s="307" t="s">
        <v>189</v>
      </c>
      <c r="C13" s="308" t="s">
        <v>181</v>
      </c>
      <c r="D13" s="308" t="s">
        <v>211</v>
      </c>
      <c r="E13" s="333" t="s">
        <v>222</v>
      </c>
    </row>
    <row r="14" spans="1:5" s="247" customFormat="1" x14ac:dyDescent="0.25">
      <c r="A14" s="401">
        <v>41194.583333333336</v>
      </c>
      <c r="B14" s="401">
        <v>41194.583333333336</v>
      </c>
      <c r="C14" s="402" t="s">
        <v>262</v>
      </c>
      <c r="D14" s="402" t="s">
        <v>265</v>
      </c>
      <c r="E14" s="403">
        <v>1</v>
      </c>
    </row>
    <row r="15" spans="1:5" s="247" customFormat="1" x14ac:dyDescent="0.25">
      <c r="A15" s="401">
        <v>41220.333333333336</v>
      </c>
      <c r="B15" s="401">
        <v>41220.416666666664</v>
      </c>
      <c r="C15" s="402" t="s">
        <v>262</v>
      </c>
      <c r="D15" s="402" t="s">
        <v>265</v>
      </c>
      <c r="E15" s="403">
        <v>1</v>
      </c>
    </row>
    <row r="16" spans="1:5" s="247" customFormat="1" x14ac:dyDescent="0.25">
      <c r="A16" s="401"/>
      <c r="B16" s="401"/>
      <c r="C16" s="402"/>
      <c r="D16" s="402"/>
      <c r="E16" s="403"/>
    </row>
    <row r="17" spans="1:5" s="247" customFormat="1" x14ac:dyDescent="0.25">
      <c r="A17" s="408" t="s">
        <v>224</v>
      </c>
      <c r="B17" s="409"/>
      <c r="C17" s="410"/>
      <c r="D17" s="402"/>
      <c r="E17" s="403"/>
    </row>
    <row r="18" spans="1:5" s="247" customFormat="1" x14ac:dyDescent="0.25">
      <c r="A18" s="401">
        <v>41221.291666666664</v>
      </c>
      <c r="B18" s="401">
        <v>41221.291666666664</v>
      </c>
      <c r="C18" s="402" t="s">
        <v>263</v>
      </c>
      <c r="D18" s="402" t="s">
        <v>264</v>
      </c>
      <c r="E18" s="403">
        <v>2</v>
      </c>
    </row>
    <row r="19" spans="1:5" s="247" customFormat="1" x14ac:dyDescent="0.25">
      <c r="A19" s="409">
        <v>41235.416666666664</v>
      </c>
      <c r="B19" s="409">
        <v>41235.416666666664</v>
      </c>
      <c r="C19" s="402" t="s">
        <v>263</v>
      </c>
      <c r="D19" s="402" t="s">
        <v>264</v>
      </c>
      <c r="E19" s="411">
        <v>2</v>
      </c>
    </row>
    <row r="20" spans="1:5" s="247" customFormat="1" x14ac:dyDescent="0.25">
      <c r="A20" s="401"/>
      <c r="B20" s="401"/>
      <c r="C20" s="402"/>
      <c r="D20" s="410"/>
      <c r="E20" s="411"/>
    </row>
    <row r="21" spans="1:5" x14ac:dyDescent="0.25">
      <c r="A21" s="409"/>
      <c r="B21" s="409"/>
      <c r="C21" s="410"/>
      <c r="D21" s="410"/>
      <c r="E21" s="411"/>
    </row>
    <row r="22" spans="1:5" x14ac:dyDescent="0.25">
      <c r="A22" s="401"/>
      <c r="B22" s="401"/>
      <c r="C22" s="402"/>
      <c r="D22" s="402"/>
      <c r="E22" s="403"/>
    </row>
    <row r="23" spans="1:5" x14ac:dyDescent="0.25">
      <c r="A23" s="401"/>
      <c r="B23" s="401"/>
      <c r="C23" s="402"/>
      <c r="D23" s="402"/>
      <c r="E23" s="403"/>
    </row>
    <row r="24" spans="1:5" x14ac:dyDescent="0.25">
      <c r="A24" s="409"/>
      <c r="B24" s="401"/>
      <c r="C24" s="402"/>
      <c r="D24" s="402"/>
      <c r="E24" s="403"/>
    </row>
    <row r="25" spans="1:5" s="247" customFormat="1" x14ac:dyDescent="0.25"/>
    <row r="30" spans="1:5" s="247" customFormat="1" x14ac:dyDescent="0.25">
      <c r="A30" s="409"/>
      <c r="B30" s="409"/>
      <c r="C30" s="410"/>
      <c r="D30" s="410"/>
      <c r="E30" s="411"/>
    </row>
    <row r="31" spans="1:5" x14ac:dyDescent="0.25">
      <c r="A31" s="401"/>
      <c r="B31" s="401"/>
      <c r="C31" s="402"/>
      <c r="D31" s="402"/>
      <c r="E31" s="403"/>
    </row>
    <row r="32" spans="1:5" x14ac:dyDescent="0.25">
      <c r="A32" s="401"/>
      <c r="B32" s="401"/>
      <c r="C32" s="402"/>
      <c r="D32" s="402"/>
      <c r="E32" s="403"/>
    </row>
    <row r="33" spans="1:5" x14ac:dyDescent="0.25">
      <c r="A33" s="401"/>
      <c r="B33" s="401"/>
      <c r="C33" s="402"/>
      <c r="D33" s="407"/>
      <c r="E33" s="403"/>
    </row>
    <row r="34" spans="1:5" x14ac:dyDescent="0.25">
      <c r="A34" s="409"/>
      <c r="B34" s="409"/>
      <c r="C34" s="410"/>
      <c r="D34" s="410"/>
      <c r="E34" s="411"/>
    </row>
    <row r="35" spans="1:5" x14ac:dyDescent="0.25">
      <c r="A35" s="409"/>
      <c r="B35" s="409"/>
      <c r="C35" s="410"/>
      <c r="D35" s="410"/>
      <c r="E35" s="411"/>
    </row>
    <row r="36" spans="1:5" x14ac:dyDescent="0.25">
      <c r="A36" s="401"/>
      <c r="B36" s="401"/>
      <c r="C36" s="402"/>
      <c r="D36" s="402"/>
      <c r="E36" s="403"/>
    </row>
    <row r="37" spans="1:5" x14ac:dyDescent="0.25">
      <c r="A37" s="401"/>
      <c r="B37" s="401"/>
      <c r="C37" s="402"/>
      <c r="D37" s="402"/>
      <c r="E37" s="403"/>
    </row>
    <row r="38" spans="1:5" x14ac:dyDescent="0.25">
      <c r="A38" s="401"/>
      <c r="B38" s="401"/>
      <c r="C38" s="402"/>
      <c r="D38" s="402"/>
      <c r="E38" s="403"/>
    </row>
    <row r="39" spans="1:5" x14ac:dyDescent="0.25">
      <c r="A39" s="409"/>
      <c r="B39" s="409"/>
      <c r="C39" s="410"/>
      <c r="D39" s="402"/>
      <c r="E39" s="411"/>
    </row>
    <row r="40" spans="1:5" x14ac:dyDescent="0.25">
      <c r="A40" s="401"/>
      <c r="B40" s="401"/>
      <c r="C40" s="402"/>
      <c r="D40" s="402"/>
      <c r="E40" s="403"/>
    </row>
    <row r="41" spans="1:5" x14ac:dyDescent="0.25">
      <c r="A41" s="401"/>
      <c r="B41" s="401"/>
      <c r="C41" s="402"/>
      <c r="D41" s="402"/>
      <c r="E41" s="403"/>
    </row>
    <row r="42" spans="1:5" x14ac:dyDescent="0.25">
      <c r="A42" s="401"/>
      <c r="B42" s="401"/>
      <c r="C42" s="402"/>
      <c r="D42" s="402"/>
      <c r="E42" s="403"/>
    </row>
    <row r="43" spans="1:5" x14ac:dyDescent="0.25">
      <c r="A43" s="401"/>
      <c r="B43" s="401"/>
      <c r="C43" s="402"/>
      <c r="D43" s="402"/>
      <c r="E43" s="403"/>
    </row>
    <row r="44" spans="1:5" x14ac:dyDescent="0.25">
      <c r="A44" s="401"/>
      <c r="B44" s="401"/>
      <c r="C44" s="402"/>
      <c r="D44" s="402"/>
      <c r="E44" s="403"/>
    </row>
    <row r="45" spans="1:5" x14ac:dyDescent="0.25">
      <c r="A45" s="401"/>
      <c r="B45" s="401"/>
      <c r="C45" s="402"/>
      <c r="D45" s="402"/>
      <c r="E45" s="403"/>
    </row>
    <row r="46" spans="1:5" x14ac:dyDescent="0.25">
      <c r="A46" s="401"/>
      <c r="B46" s="401"/>
      <c r="C46" s="402"/>
      <c r="D46" s="402"/>
      <c r="E46" s="403"/>
    </row>
    <row r="47" spans="1:5" x14ac:dyDescent="0.25">
      <c r="A47" s="401"/>
      <c r="B47" s="401"/>
      <c r="C47" s="402"/>
      <c r="D47" s="402"/>
      <c r="E47" s="403"/>
    </row>
    <row r="48" spans="1:5" x14ac:dyDescent="0.25">
      <c r="A48" s="401"/>
      <c r="B48" s="401"/>
      <c r="C48" s="402"/>
      <c r="D48" s="402"/>
      <c r="E48" s="403"/>
    </row>
    <row r="49" spans="1:5" x14ac:dyDescent="0.25">
      <c r="A49" s="401"/>
      <c r="B49" s="401"/>
      <c r="C49" s="402"/>
      <c r="D49" s="402"/>
      <c r="E49" s="403"/>
    </row>
    <row r="50" spans="1:5" x14ac:dyDescent="0.25">
      <c r="A50" s="401"/>
      <c r="B50" s="401"/>
      <c r="C50" s="402"/>
      <c r="D50" s="402"/>
      <c r="E50" s="403"/>
    </row>
    <row r="51" spans="1:5" x14ac:dyDescent="0.25">
      <c r="A51" s="409"/>
      <c r="B51" s="409"/>
      <c r="C51" s="410"/>
      <c r="D51" s="410"/>
      <c r="E51" s="411"/>
    </row>
    <row r="52" spans="1:5" x14ac:dyDescent="0.25">
      <c r="A52" s="401"/>
      <c r="B52" s="401"/>
      <c r="C52" s="402"/>
      <c r="D52" s="402"/>
      <c r="E52" s="403"/>
    </row>
    <row r="53" spans="1:5" x14ac:dyDescent="0.25">
      <c r="A53" s="401"/>
      <c r="B53" s="401"/>
      <c r="C53" s="402"/>
      <c r="D53" s="402"/>
      <c r="E53" s="403"/>
    </row>
    <row r="54" spans="1:5" x14ac:dyDescent="0.25">
      <c r="A54" s="212"/>
      <c r="B54" s="212"/>
    </row>
    <row r="55" spans="1:5" x14ac:dyDescent="0.25">
      <c r="A55" s="212"/>
      <c r="B55" s="212"/>
    </row>
    <row r="56" spans="1:5" x14ac:dyDescent="0.25">
      <c r="A56" s="212"/>
      <c r="B56" s="212"/>
    </row>
    <row r="57" spans="1:5" x14ac:dyDescent="0.25">
      <c r="A57" s="212"/>
      <c r="B57" s="212"/>
    </row>
    <row r="58" spans="1:5" x14ac:dyDescent="0.25">
      <c r="A58" s="212"/>
      <c r="B58" s="212"/>
    </row>
    <row r="59" spans="1:5" x14ac:dyDescent="0.25">
      <c r="A59" s="212"/>
      <c r="B59" s="212"/>
    </row>
    <row r="60" spans="1:5" x14ac:dyDescent="0.25">
      <c r="A60" s="212"/>
      <c r="B60" s="212"/>
    </row>
    <row r="61" spans="1:5" x14ac:dyDescent="0.25">
      <c r="A61" s="249"/>
      <c r="B61" s="249"/>
      <c r="C61" s="248"/>
      <c r="D61" s="248"/>
      <c r="E61" s="300"/>
    </row>
    <row r="62" spans="1:5" x14ac:dyDescent="0.25">
      <c r="A62" s="249"/>
      <c r="B62" s="249"/>
      <c r="C62" s="248"/>
      <c r="D62" s="248"/>
      <c r="E62" s="300"/>
    </row>
    <row r="63" spans="1:5" x14ac:dyDescent="0.25">
      <c r="A63" s="249"/>
      <c r="B63" s="249"/>
      <c r="C63" s="248"/>
      <c r="D63" s="248"/>
      <c r="E63" s="300"/>
    </row>
  </sheetData>
  <pageMargins left="0.7" right="0.7" top="0.75" bottom="0.75" header="0.3" footer="0.3"/>
  <pageSetup paperSize="9" orientation="landscape" verticalDpi="0"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rgb="FF92D050"/>
  </sheetPr>
  <dimension ref="A1:Y6197"/>
  <sheetViews>
    <sheetView zoomScale="85" zoomScaleNormal="85" workbookViewId="0">
      <pane xSplit="1" ySplit="10" topLeftCell="N99" activePane="bottomRight" state="frozen"/>
      <selection pane="topRight" activeCell="B1" sqref="B1"/>
      <selection pane="bottomLeft" activeCell="A11" sqref="A11"/>
      <selection pane="bottomRight" activeCell="V124" sqref="V124"/>
    </sheetView>
  </sheetViews>
  <sheetFormatPr baseColWidth="10" defaultRowHeight="12.75" x14ac:dyDescent="0.2"/>
  <cols>
    <col min="1" max="1" width="23.42578125" style="153" bestFit="1" customWidth="1"/>
    <col min="2" max="2" width="18" style="275" customWidth="1"/>
    <col min="3" max="3" width="17.140625" style="275" bestFit="1" customWidth="1"/>
    <col min="4" max="4" width="17.5703125" style="275" bestFit="1" customWidth="1"/>
    <col min="5" max="5" width="17.5703125" style="275" customWidth="1"/>
    <col min="6" max="8" width="23.85546875" style="275" hidden="1" customWidth="1"/>
    <col min="9" max="9" width="27.5703125" style="275" hidden="1" customWidth="1"/>
    <col min="10" max="10" width="23.85546875" style="275" customWidth="1"/>
    <col min="11" max="12" width="13.42578125" style="275" hidden="1" customWidth="1"/>
    <col min="13" max="13" width="22.5703125" style="275" bestFit="1" customWidth="1"/>
    <col min="14" max="14" width="14.28515625" style="275" customWidth="1"/>
    <col min="15" max="15" width="14.28515625" style="432" customWidth="1"/>
    <col min="16" max="16" width="14.42578125" style="432" customWidth="1"/>
    <col min="17" max="17" width="18.5703125" style="432" customWidth="1"/>
    <col min="18" max="18" width="18.85546875" style="432" customWidth="1"/>
    <col min="19" max="19" width="14.42578125" style="432" customWidth="1"/>
    <col min="20" max="20" width="13.42578125" style="275" bestFit="1" customWidth="1"/>
    <col min="21" max="21" width="14.7109375" style="288" bestFit="1" customWidth="1"/>
    <col min="22" max="22" width="44" style="157" customWidth="1"/>
    <col min="23" max="23" width="12.85546875" style="157" customWidth="1"/>
    <col min="24" max="24" width="13.42578125" style="157" bestFit="1" customWidth="1"/>
    <col min="25" max="25" width="13.42578125" bestFit="1" customWidth="1"/>
  </cols>
  <sheetData>
    <row r="1" spans="1:25" x14ac:dyDescent="0.2">
      <c r="A1" s="194" t="s">
        <v>119</v>
      </c>
      <c r="B1" s="173"/>
      <c r="C1" s="175"/>
      <c r="D1" s="175"/>
      <c r="E1" s="251"/>
      <c r="F1" s="251"/>
      <c r="G1" s="252"/>
      <c r="H1" s="252"/>
      <c r="I1" s="253"/>
      <c r="J1" s="252"/>
      <c r="K1" s="176"/>
      <c r="L1" s="176"/>
      <c r="M1" s="176"/>
      <c r="N1" s="185"/>
      <c r="O1" s="393"/>
      <c r="P1" s="174"/>
      <c r="Q1" s="174"/>
      <c r="R1" s="174"/>
      <c r="S1" s="174"/>
      <c r="T1" s="173"/>
      <c r="U1" s="173"/>
      <c r="V1" s="173"/>
      <c r="W1" s="173"/>
      <c r="X1" s="173"/>
      <c r="Y1" s="173"/>
    </row>
    <row r="2" spans="1:25" x14ac:dyDescent="0.2">
      <c r="A2" s="154" t="s">
        <v>120</v>
      </c>
      <c r="B2" s="173"/>
      <c r="C2" s="175"/>
      <c r="D2" s="175"/>
      <c r="E2" s="251"/>
      <c r="F2" s="251"/>
      <c r="G2" s="252"/>
      <c r="H2" s="252"/>
      <c r="I2" s="253"/>
      <c r="J2" s="252"/>
      <c r="K2" s="176"/>
      <c r="L2" s="176"/>
      <c r="M2" s="176"/>
      <c r="N2" s="185"/>
      <c r="O2" s="393"/>
      <c r="P2" s="174"/>
      <c r="Q2" s="174"/>
      <c r="R2" s="174"/>
      <c r="S2" s="174"/>
      <c r="T2" s="173"/>
      <c r="U2" s="173"/>
      <c r="V2" s="173"/>
      <c r="W2" s="173"/>
      <c r="X2" s="173"/>
      <c r="Y2" s="173"/>
    </row>
    <row r="3" spans="1:25" x14ac:dyDescent="0.2">
      <c r="A3" s="195">
        <f>A11</f>
        <v>41181.333333333336</v>
      </c>
      <c r="B3" s="175"/>
      <c r="C3" s="175"/>
      <c r="D3" s="175"/>
      <c r="E3" s="251"/>
      <c r="F3" s="254"/>
      <c r="G3" s="254"/>
      <c r="H3" s="252"/>
      <c r="I3" s="255"/>
      <c r="J3" s="252"/>
      <c r="K3" s="176"/>
      <c r="L3" s="242"/>
      <c r="M3" s="242"/>
      <c r="N3" s="242"/>
      <c r="O3" s="394"/>
      <c r="P3" s="174"/>
      <c r="Q3" s="174"/>
      <c r="R3" s="174"/>
      <c r="S3" s="174"/>
      <c r="T3" s="173"/>
      <c r="U3" s="173"/>
      <c r="V3" s="173"/>
      <c r="W3" s="173"/>
      <c r="X3" s="173"/>
      <c r="Y3" s="173"/>
    </row>
    <row r="4" spans="1:25" x14ac:dyDescent="0.2">
      <c r="A4" s="155">
        <f>MAX(A11:A1048576)</f>
        <v>41274.958333333336</v>
      </c>
      <c r="B4" s="175"/>
      <c r="C4" s="175"/>
      <c r="D4" s="175"/>
      <c r="E4" s="251"/>
      <c r="F4" s="256"/>
      <c r="G4" s="257"/>
      <c r="H4" s="252"/>
      <c r="I4" s="258"/>
      <c r="J4" s="252"/>
      <c r="K4" s="176"/>
      <c r="L4" s="242"/>
      <c r="M4" s="242"/>
      <c r="N4" s="242"/>
      <c r="O4" s="394"/>
      <c r="P4" s="174"/>
      <c r="Q4" s="189"/>
      <c r="R4" s="174"/>
      <c r="S4" s="174"/>
      <c r="T4" s="173"/>
      <c r="U4" s="173"/>
      <c r="V4" s="173"/>
      <c r="W4" s="173"/>
      <c r="X4" s="173"/>
      <c r="Y4" s="173"/>
    </row>
    <row r="5" spans="1:25" x14ac:dyDescent="0.2">
      <c r="B5" s="177"/>
      <c r="C5" s="177"/>
      <c r="D5" s="176"/>
      <c r="E5" s="259"/>
      <c r="F5" s="259"/>
      <c r="G5" s="260"/>
      <c r="H5" s="260"/>
      <c r="I5" s="253"/>
      <c r="J5" s="260"/>
      <c r="K5" s="176"/>
      <c r="L5" s="176"/>
      <c r="M5" s="175"/>
      <c r="N5" s="186"/>
      <c r="O5" s="395"/>
      <c r="P5" s="190"/>
      <c r="Q5" s="190"/>
      <c r="R5" s="174"/>
      <c r="S5" s="174"/>
      <c r="T5" s="173"/>
      <c r="U5" s="173"/>
      <c r="V5" s="173"/>
      <c r="W5" s="173"/>
      <c r="X5" s="173"/>
      <c r="Y5" s="173"/>
    </row>
    <row r="6" spans="1:25" ht="25.5" x14ac:dyDescent="0.2">
      <c r="A6" s="156" t="s">
        <v>5</v>
      </c>
      <c r="B6" s="178" t="s">
        <v>11</v>
      </c>
      <c r="C6" s="178" t="s">
        <v>12</v>
      </c>
      <c r="D6" s="178" t="s">
        <v>13</v>
      </c>
      <c r="E6" s="240" t="s">
        <v>14</v>
      </c>
      <c r="F6" s="240"/>
      <c r="G6" s="183"/>
      <c r="H6" s="207" t="s">
        <v>131</v>
      </c>
      <c r="I6" s="207" t="s">
        <v>134</v>
      </c>
      <c r="J6" s="187" t="s">
        <v>15</v>
      </c>
      <c r="K6" s="187" t="s">
        <v>132</v>
      </c>
      <c r="L6" s="187"/>
      <c r="M6" s="187" t="s">
        <v>16</v>
      </c>
      <c r="N6" s="187" t="s">
        <v>6</v>
      </c>
      <c r="O6" s="396" t="s">
        <v>238</v>
      </c>
      <c r="P6" s="191" t="s">
        <v>17</v>
      </c>
      <c r="Q6" s="191" t="s">
        <v>129</v>
      </c>
      <c r="R6" s="191" t="s">
        <v>133</v>
      </c>
      <c r="S6" s="191" t="s">
        <v>130</v>
      </c>
      <c r="T6" s="179" t="s">
        <v>68</v>
      </c>
      <c r="U6" s="179" t="s">
        <v>70</v>
      </c>
      <c r="V6" s="173"/>
      <c r="W6" s="173"/>
      <c r="X6" s="173"/>
      <c r="Y6" s="173"/>
    </row>
    <row r="7" spans="1:25" ht="25.5" x14ac:dyDescent="0.2">
      <c r="A7" s="156" t="s">
        <v>121</v>
      </c>
      <c r="B7" s="179"/>
      <c r="C7" s="179"/>
      <c r="D7" s="179"/>
      <c r="E7" s="181"/>
      <c r="F7" s="181"/>
      <c r="G7" s="183"/>
      <c r="H7" s="207"/>
      <c r="I7" s="207"/>
      <c r="J7" s="187"/>
      <c r="K7" s="187"/>
      <c r="L7" s="187"/>
      <c r="M7" s="187"/>
      <c r="N7" s="188"/>
      <c r="O7" s="397"/>
      <c r="P7" s="191"/>
      <c r="Q7" s="191"/>
      <c r="R7" s="191"/>
      <c r="S7" s="191"/>
      <c r="T7" s="179" t="s">
        <v>125</v>
      </c>
      <c r="U7" s="179" t="s">
        <v>126</v>
      </c>
      <c r="V7" s="291" t="s">
        <v>183</v>
      </c>
      <c r="W7" s="173"/>
      <c r="X7" s="173"/>
      <c r="Y7" s="173"/>
    </row>
    <row r="8" spans="1:25" ht="25.5" x14ac:dyDescent="0.2">
      <c r="A8" s="283" t="s">
        <v>122</v>
      </c>
      <c r="B8" s="284" t="s">
        <v>207</v>
      </c>
      <c r="C8" s="284" t="s">
        <v>207</v>
      </c>
      <c r="D8" s="284" t="s">
        <v>207</v>
      </c>
      <c r="E8" s="284" t="s">
        <v>207</v>
      </c>
      <c r="F8" s="280"/>
      <c r="G8" s="278"/>
      <c r="H8" s="277" t="s">
        <v>182</v>
      </c>
      <c r="I8" s="277" t="s">
        <v>135</v>
      </c>
      <c r="J8" s="277" t="s">
        <v>207</v>
      </c>
      <c r="K8" s="277"/>
      <c r="L8" s="277"/>
      <c r="M8" s="277" t="s">
        <v>207</v>
      </c>
      <c r="N8" s="277" t="s">
        <v>207</v>
      </c>
      <c r="O8" s="398" t="s">
        <v>237</v>
      </c>
      <c r="P8" s="277" t="s">
        <v>207</v>
      </c>
      <c r="Q8" s="277" t="s">
        <v>207</v>
      </c>
      <c r="R8" s="277" t="s">
        <v>207</v>
      </c>
      <c r="S8" s="287" t="s">
        <v>208</v>
      </c>
      <c r="T8" s="284" t="s">
        <v>208</v>
      </c>
      <c r="U8" s="284" t="s">
        <v>207</v>
      </c>
      <c r="V8" s="173"/>
      <c r="W8" s="173"/>
      <c r="X8" s="173"/>
      <c r="Y8" s="173"/>
    </row>
    <row r="9" spans="1:25" ht="14.25" x14ac:dyDescent="0.2">
      <c r="A9" s="283" t="s">
        <v>128</v>
      </c>
      <c r="B9" s="279" t="s">
        <v>1</v>
      </c>
      <c r="C9" s="285" t="s">
        <v>81</v>
      </c>
      <c r="D9" s="285" t="s">
        <v>209</v>
      </c>
      <c r="E9" s="285" t="s">
        <v>49</v>
      </c>
      <c r="F9" s="281"/>
      <c r="G9" s="282"/>
      <c r="H9" s="277" t="s">
        <v>4</v>
      </c>
      <c r="I9" s="277" t="s">
        <v>210</v>
      </c>
      <c r="J9" s="197" t="s">
        <v>210</v>
      </c>
      <c r="K9" s="277"/>
      <c r="L9" s="277"/>
      <c r="M9" s="197" t="s">
        <v>80</v>
      </c>
      <c r="N9" s="197" t="s">
        <v>124</v>
      </c>
      <c r="O9" s="396" t="s">
        <v>124</v>
      </c>
      <c r="P9" s="286" t="s">
        <v>74</v>
      </c>
      <c r="Q9" s="289" t="s">
        <v>75</v>
      </c>
      <c r="R9" s="289" t="s">
        <v>76</v>
      </c>
      <c r="S9" s="290" t="s">
        <v>77</v>
      </c>
      <c r="T9" s="285" t="s">
        <v>1</v>
      </c>
      <c r="U9" s="285" t="s">
        <v>127</v>
      </c>
      <c r="V9" s="173"/>
      <c r="W9" s="173"/>
      <c r="X9" s="173"/>
      <c r="Y9" s="173"/>
    </row>
    <row r="10" spans="1:25" x14ac:dyDescent="0.2">
      <c r="A10" s="198"/>
      <c r="B10" s="180"/>
      <c r="C10" s="180"/>
      <c r="D10" s="180"/>
      <c r="E10" s="182"/>
      <c r="F10" s="182"/>
      <c r="G10" s="184"/>
      <c r="H10" s="208" t="s">
        <v>123</v>
      </c>
      <c r="I10" s="208" t="s">
        <v>123</v>
      </c>
      <c r="J10" s="182"/>
      <c r="K10" s="182" t="s">
        <v>123</v>
      </c>
      <c r="L10" s="182"/>
      <c r="M10" s="182"/>
      <c r="N10" s="199"/>
      <c r="O10" s="399"/>
      <c r="P10" s="192"/>
      <c r="Q10" s="193"/>
      <c r="R10" s="193"/>
      <c r="S10" s="193"/>
      <c r="T10" s="180"/>
      <c r="U10" s="180"/>
      <c r="V10" s="292"/>
      <c r="W10" s="173"/>
      <c r="X10" s="173"/>
      <c r="Y10" s="173"/>
    </row>
    <row r="11" spans="1:25" x14ac:dyDescent="0.2">
      <c r="A11" s="276">
        <f>'raw data'!A7</f>
        <v>41181.333333333336</v>
      </c>
      <c r="B11" s="262">
        <f>'raw data'!L7</f>
        <v>177.45429992675781</v>
      </c>
      <c r="C11" s="262">
        <f>'raw data'!M7</f>
        <v>248.56919860839844</v>
      </c>
      <c r="D11" s="262">
        <f>'raw data'!O7</f>
        <v>0.18063700199127197</v>
      </c>
      <c r="E11" s="380">
        <f>'raw data'!P7</f>
        <v>5.8594561414793134E-4</v>
      </c>
      <c r="F11" s="244"/>
      <c r="G11" s="244"/>
      <c r="H11" s="243"/>
      <c r="I11" s="243"/>
      <c r="J11" s="262">
        <f>'raw data'!C7</f>
        <v>3.1301391124725342</v>
      </c>
      <c r="K11" s="262" t="e">
        <f>'raw data'!#REF!</f>
        <v>#REF!</v>
      </c>
      <c r="L11" s="262" t="e">
        <f>'raw data'!#REF!</f>
        <v>#REF!</v>
      </c>
      <c r="M11" s="262">
        <f>'raw data'!D7</f>
        <v>58218.51953125</v>
      </c>
      <c r="N11" s="262">
        <f>'raw data'!K7</f>
        <v>-0.20086571970599151</v>
      </c>
      <c r="O11" s="400">
        <f t="shared" ref="O11" si="0">D11*0.771/(0.287*1000)</f>
        <v>4.8526525622045536E-4</v>
      </c>
      <c r="P11" s="262">
        <f>'raw data'!E7</f>
        <v>0</v>
      </c>
      <c r="Q11" s="262">
        <f>'raw data'!F7</f>
        <v>1</v>
      </c>
      <c r="R11" s="380">
        <f>'raw data'!G7</f>
        <v>1</v>
      </c>
      <c r="S11" s="380">
        <f>'raw data'!H7</f>
        <v>1</v>
      </c>
      <c r="T11" s="262">
        <f>'raw data'!Q7</f>
        <v>87.564697265625</v>
      </c>
      <c r="U11" s="380">
        <f>'raw data'!R7</f>
        <v>1012.8410034179687</v>
      </c>
      <c r="V11" s="309" t="s">
        <v>256</v>
      </c>
    </row>
    <row r="12" spans="1:25" x14ac:dyDescent="0.2">
      <c r="A12" s="378">
        <f>'raw data'!A8</f>
        <v>41181.375</v>
      </c>
      <c r="B12" s="380">
        <f>'raw data'!L8</f>
        <v>176.20109558105469</v>
      </c>
      <c r="C12" s="380">
        <f>'raw data'!M8</f>
        <v>233.02999877929687</v>
      </c>
      <c r="D12" s="380">
        <f>'raw data'!O8</f>
        <v>0.32334539294242859</v>
      </c>
      <c r="E12" s="380">
        <f>'raw data'!P8</f>
        <v>1.213210984133184E-3</v>
      </c>
      <c r="F12" s="377"/>
      <c r="G12" s="377"/>
      <c r="H12" s="376"/>
      <c r="I12" s="376"/>
      <c r="J12" s="380">
        <f>'raw data'!C8</f>
        <v>3.0840990543365479</v>
      </c>
      <c r="K12" s="380" t="e">
        <f>'raw data'!#REF!</f>
        <v>#REF!</v>
      </c>
      <c r="L12" s="380" t="e">
        <f>'raw data'!#REF!</f>
        <v>#REF!</v>
      </c>
      <c r="M12" s="380">
        <f>'raw data'!D8</f>
        <v>53787.94921875</v>
      </c>
      <c r="N12" s="380">
        <f>'raw data'!K8</f>
        <v>-0.20056094953236425</v>
      </c>
      <c r="O12" s="400">
        <f t="shared" ref="O12:O75" si="1">D12*0.771/(0.287*1000)</f>
        <v>8.6863866884533949E-4</v>
      </c>
      <c r="P12" s="380">
        <f>'raw data'!E8</f>
        <v>0.71937501430511475</v>
      </c>
      <c r="Q12" s="380">
        <f>'raw data'!F8</f>
        <v>1</v>
      </c>
      <c r="R12" s="380">
        <f>'raw data'!G8</f>
        <v>1</v>
      </c>
      <c r="S12" s="380">
        <f>'raw data'!H8</f>
        <v>1</v>
      </c>
      <c r="T12" s="380">
        <f>'raw data'!Q8</f>
        <v>92.543869018554688</v>
      </c>
      <c r="U12" s="380">
        <f>'raw data'!R8</f>
        <v>1012.8359985351562</v>
      </c>
      <c r="V12" s="309" t="s">
        <v>256</v>
      </c>
    </row>
    <row r="13" spans="1:25" x14ac:dyDescent="0.2">
      <c r="A13" s="378">
        <f>'raw data'!A9</f>
        <v>41181.416666666664</v>
      </c>
      <c r="B13" s="380">
        <f>'raw data'!L9</f>
        <v>607.39801025390625</v>
      </c>
      <c r="C13" s="380">
        <f>'raw data'!M9</f>
        <v>253.32850646972656</v>
      </c>
      <c r="D13" s="380">
        <f>'raw data'!O9</f>
        <v>2563.014892578125</v>
      </c>
      <c r="E13" s="380">
        <f>'raw data'!P9</f>
        <v>7.2197108268737793</v>
      </c>
      <c r="F13" s="377"/>
      <c r="G13" s="377"/>
      <c r="H13" s="376"/>
      <c r="I13" s="376"/>
      <c r="J13" s="380">
        <f>'raw data'!C9</f>
        <v>151.52360534667969</v>
      </c>
      <c r="K13" s="380" t="e">
        <f>'raw data'!#REF!</f>
        <v>#REF!</v>
      </c>
      <c r="L13" s="380" t="e">
        <f>'raw data'!#REF!</f>
        <v>#REF!</v>
      </c>
      <c r="M13" s="380">
        <f>'raw data'!D9</f>
        <v>56096.71875</v>
      </c>
      <c r="N13" s="380">
        <f>'raw data'!K9</f>
        <v>5.9225832926140356</v>
      </c>
      <c r="O13" s="400">
        <f t="shared" si="1"/>
        <v>6.8853117845914085</v>
      </c>
      <c r="P13" s="380">
        <f>'raw data'!E9</f>
        <v>0.82499998807907104</v>
      </c>
      <c r="Q13" s="380">
        <f>'raw data'!F9</f>
        <v>1</v>
      </c>
      <c r="R13" s="380">
        <f>'raw data'!G9</f>
        <v>1</v>
      </c>
      <c r="S13" s="380">
        <f>'raw data'!H9</f>
        <v>1</v>
      </c>
      <c r="T13" s="380">
        <f>'raw data'!Q9</f>
        <v>97.30291748046875</v>
      </c>
      <c r="U13" s="380">
        <f>'raw data'!R9</f>
        <v>1012.8350219726562</v>
      </c>
      <c r="V13" s="309" t="s">
        <v>256</v>
      </c>
    </row>
    <row r="14" spans="1:25" x14ac:dyDescent="0.2">
      <c r="A14" s="378">
        <f>'raw data'!A10</f>
        <v>41181.458333333336</v>
      </c>
      <c r="B14" s="380">
        <f>'raw data'!L10</f>
        <v>884.23681640625</v>
      </c>
      <c r="C14" s="380">
        <f>'raw data'!M10</f>
        <v>296.01168823242187</v>
      </c>
      <c r="D14" s="380">
        <f>'raw data'!O10</f>
        <v>4127.19580078125</v>
      </c>
      <c r="E14" s="380">
        <f>'raw data'!P10</f>
        <v>10.397540092468262</v>
      </c>
      <c r="F14" s="377"/>
      <c r="G14" s="377"/>
      <c r="H14" s="376"/>
      <c r="I14" s="376"/>
      <c r="J14" s="380">
        <f>'raw data'!C10</f>
        <v>78.440666198730469</v>
      </c>
      <c r="K14" s="380" t="e">
        <f>'raw data'!#REF!</f>
        <v>#REF!</v>
      </c>
      <c r="L14" s="380" t="e">
        <f>'raw data'!#REF!</f>
        <v>#REF!</v>
      </c>
      <c r="M14" s="380">
        <f>'raw data'!D10</f>
        <v>58278.7109375</v>
      </c>
      <c r="N14" s="380">
        <f>'raw data'!K10</f>
        <v>14.769775260487586</v>
      </c>
      <c r="O14" s="400">
        <f t="shared" si="1"/>
        <v>11.087344816732905</v>
      </c>
      <c r="P14" s="380">
        <f>'raw data'!E10</f>
        <v>1</v>
      </c>
      <c r="Q14" s="380">
        <f>'raw data'!F10</f>
        <v>1</v>
      </c>
      <c r="R14" s="380">
        <f>'raw data'!G10</f>
        <v>1</v>
      </c>
      <c r="S14" s="380">
        <f>'raw data'!H10</f>
        <v>1</v>
      </c>
      <c r="T14" s="380">
        <f>'raw data'!Q10</f>
        <v>119.75669860839844</v>
      </c>
      <c r="U14" s="380">
        <f>'raw data'!R10</f>
        <v>1012.8400268554687</v>
      </c>
    </row>
    <row r="15" spans="1:25" x14ac:dyDescent="0.2">
      <c r="A15" s="378">
        <f>'raw data'!A11</f>
        <v>41181.5</v>
      </c>
      <c r="B15" s="380">
        <f>'raw data'!L11</f>
        <v>884.10992431640625</v>
      </c>
      <c r="C15" s="380">
        <f>'raw data'!M11</f>
        <v>314.04598999023437</v>
      </c>
      <c r="D15" s="380">
        <f>'raw data'!O11</f>
        <v>4279.66796875</v>
      </c>
      <c r="E15" s="380">
        <f>'raw data'!P11</f>
        <v>10.313010215759277</v>
      </c>
      <c r="F15" s="377"/>
      <c r="G15" s="377"/>
      <c r="H15" s="376"/>
      <c r="I15" s="376"/>
      <c r="J15" s="380">
        <f>'raw data'!C11</f>
        <v>81.343231201171875</v>
      </c>
      <c r="K15" s="380" t="e">
        <f>'raw data'!#REF!</f>
        <v>#REF!</v>
      </c>
      <c r="L15" s="380" t="e">
        <f>'raw data'!#REF!</f>
        <v>#REF!</v>
      </c>
      <c r="M15" s="380">
        <f>'raw data'!D11</f>
        <v>60411.140625</v>
      </c>
      <c r="N15" s="380">
        <f>'raw data'!K11</f>
        <v>14.035513985872239</v>
      </c>
      <c r="O15" s="400">
        <f t="shared" si="1"/>
        <v>11.496947748802265</v>
      </c>
      <c r="P15" s="380">
        <f>'raw data'!E11</f>
        <v>1</v>
      </c>
      <c r="Q15" s="380">
        <f>'raw data'!F11</f>
        <v>1</v>
      </c>
      <c r="R15" s="380">
        <f>'raw data'!G11</f>
        <v>1</v>
      </c>
      <c r="S15" s="380">
        <f>'raw data'!H11</f>
        <v>1</v>
      </c>
      <c r="T15" s="380">
        <f>'raw data'!Q11</f>
        <v>119.74739837646484</v>
      </c>
      <c r="U15" s="380">
        <f>'raw data'!R11</f>
        <v>1012.8319702148437</v>
      </c>
    </row>
    <row r="16" spans="1:25" x14ac:dyDescent="0.2">
      <c r="A16" s="378">
        <f>'raw data'!A12</f>
        <v>41181.541666666664</v>
      </c>
      <c r="B16" s="380">
        <f>'raw data'!L12</f>
        <v>884.0106201171875</v>
      </c>
      <c r="C16" s="380">
        <f>'raw data'!M12</f>
        <v>325.30679321289063</v>
      </c>
      <c r="D16" s="380">
        <f>'raw data'!O12</f>
        <v>4370.3759765625</v>
      </c>
      <c r="E16" s="380">
        <f>'raw data'!P12</f>
        <v>10.255040168762207</v>
      </c>
      <c r="F16" s="377"/>
      <c r="G16" s="377"/>
      <c r="H16" s="376"/>
      <c r="I16" s="376"/>
      <c r="J16" s="380">
        <f>'raw data'!C12</f>
        <v>83.737091064453125</v>
      </c>
      <c r="K16" s="380" t="e">
        <f>'raw data'!#REF!</f>
        <v>#REF!</v>
      </c>
      <c r="L16" s="380" t="e">
        <f>'raw data'!#REF!</f>
        <v>#REF!</v>
      </c>
      <c r="M16" s="380">
        <f>'raw data'!D12</f>
        <v>62341.328125</v>
      </c>
      <c r="N16" s="380">
        <f>'raw data'!K12</f>
        <v>11.002560594341558</v>
      </c>
      <c r="O16" s="400">
        <f t="shared" si="1"/>
        <v>11.740626752368248</v>
      </c>
      <c r="P16" s="380">
        <f>'raw data'!E12</f>
        <v>1</v>
      </c>
      <c r="Q16" s="380">
        <f>'raw data'!F12</f>
        <v>1</v>
      </c>
      <c r="R16" s="380">
        <f>'raw data'!G12</f>
        <v>1</v>
      </c>
      <c r="S16" s="380">
        <f>'raw data'!H12</f>
        <v>1</v>
      </c>
      <c r="T16" s="380">
        <f>'raw data'!Q12</f>
        <v>119.67729949951172</v>
      </c>
      <c r="U16" s="380">
        <f>'raw data'!R12</f>
        <v>1012.8319702148437</v>
      </c>
    </row>
    <row r="17" spans="1:21" x14ac:dyDescent="0.2">
      <c r="A17" s="378">
        <f>'raw data'!A13</f>
        <v>41181.583333333336</v>
      </c>
      <c r="B17" s="380">
        <f>'raw data'!L13</f>
        <v>884.12451171875</v>
      </c>
      <c r="C17" s="380">
        <f>'raw data'!M13</f>
        <v>337.72860717773437</v>
      </c>
      <c r="D17" s="380">
        <f>'raw data'!O13</f>
        <v>4514.73779296875</v>
      </c>
      <c r="E17" s="380">
        <f>'raw data'!P13</f>
        <v>10.195420265197754</v>
      </c>
      <c r="F17" s="377"/>
      <c r="G17" s="377"/>
      <c r="H17" s="376"/>
      <c r="I17" s="376"/>
      <c r="J17" s="380">
        <f>'raw data'!C13</f>
        <v>86.106307983398437</v>
      </c>
      <c r="K17" s="380" t="e">
        <f>'raw data'!#REF!</f>
        <v>#REF!</v>
      </c>
      <c r="L17" s="380" t="e">
        <f>'raw data'!#REF!</f>
        <v>#REF!</v>
      </c>
      <c r="M17" s="380">
        <f>'raw data'!D13</f>
        <v>63830.25</v>
      </c>
      <c r="N17" s="380">
        <f>'raw data'!K13</f>
        <v>10.797487429743633</v>
      </c>
      <c r="O17" s="400">
        <f t="shared" si="1"/>
        <v>12.128441945571103</v>
      </c>
      <c r="P17" s="380">
        <f>'raw data'!E13</f>
        <v>1</v>
      </c>
      <c r="Q17" s="380">
        <f>'raw data'!F13</f>
        <v>1</v>
      </c>
      <c r="R17" s="380">
        <f>'raw data'!G13</f>
        <v>1</v>
      </c>
      <c r="S17" s="380">
        <f>'raw data'!H13</f>
        <v>1</v>
      </c>
      <c r="T17" s="380">
        <f>'raw data'!Q13</f>
        <v>118.67269897460937</v>
      </c>
      <c r="U17" s="380">
        <f>'raw data'!R13</f>
        <v>1012.8410034179687</v>
      </c>
    </row>
    <row r="18" spans="1:21" x14ac:dyDescent="0.2">
      <c r="A18" s="378">
        <f>'raw data'!A14</f>
        <v>41181.625</v>
      </c>
      <c r="B18" s="380">
        <f>'raw data'!L14</f>
        <v>884.26861572265625</v>
      </c>
      <c r="C18" s="380">
        <f>'raw data'!M14</f>
        <v>375.36300659179687</v>
      </c>
      <c r="D18" s="380">
        <f>'raw data'!O14</f>
        <v>4915.26708984375</v>
      </c>
      <c r="E18" s="380">
        <f>'raw data'!P14</f>
        <v>10.057029724121094</v>
      </c>
      <c r="F18" s="377"/>
      <c r="G18" s="377"/>
      <c r="H18" s="376"/>
      <c r="I18" s="376"/>
      <c r="J18" s="380">
        <f>'raw data'!C14</f>
        <v>98.211196899414063</v>
      </c>
      <c r="K18" s="380" t="e">
        <f>'raw data'!#REF!</f>
        <v>#REF!</v>
      </c>
      <c r="L18" s="380" t="e">
        <f>'raw data'!#REF!</f>
        <v>#REF!</v>
      </c>
      <c r="M18" s="380">
        <f>'raw data'!D14</f>
        <v>69617.6328125</v>
      </c>
      <c r="N18" s="380">
        <f>'raw data'!K14</f>
        <v>11.618963161538487</v>
      </c>
      <c r="O18" s="400">
        <f t="shared" si="1"/>
        <v>13.204428314527984</v>
      </c>
      <c r="P18" s="380">
        <f>'raw data'!E14</f>
        <v>1</v>
      </c>
      <c r="Q18" s="380">
        <f>'raw data'!F14</f>
        <v>1</v>
      </c>
      <c r="R18" s="380">
        <f>'raw data'!G14</f>
        <v>1</v>
      </c>
      <c r="S18" s="380">
        <f>'raw data'!H14</f>
        <v>1</v>
      </c>
      <c r="T18" s="380">
        <f>'raw data'!Q14</f>
        <v>113.01000213623047</v>
      </c>
      <c r="U18" s="380">
        <f>'raw data'!R14</f>
        <v>1012.8519897460937</v>
      </c>
    </row>
    <row r="19" spans="1:21" x14ac:dyDescent="0.2">
      <c r="A19" s="378">
        <f>'raw data'!A15</f>
        <v>41181.666666666664</v>
      </c>
      <c r="B19" s="380">
        <f>'raw data'!L15</f>
        <v>884.02630615234375</v>
      </c>
      <c r="C19" s="380">
        <f>'raw data'!M15</f>
        <v>413.39849853515625</v>
      </c>
      <c r="D19" s="380">
        <f>'raw data'!O15</f>
        <v>5282.9677734375</v>
      </c>
      <c r="E19" s="380">
        <f>'raw data'!P15</f>
        <v>9.9470882415771484</v>
      </c>
      <c r="F19" s="377"/>
      <c r="G19" s="377"/>
      <c r="H19" s="376"/>
      <c r="I19" s="376"/>
      <c r="J19" s="380">
        <f>'raw data'!C15</f>
        <v>112.55509948730469</v>
      </c>
      <c r="K19" s="380" t="e">
        <f>'raw data'!#REF!</f>
        <v>#REF!</v>
      </c>
      <c r="L19" s="380" t="e">
        <f>'raw data'!#REF!</f>
        <v>#REF!</v>
      </c>
      <c r="M19" s="380">
        <f>'raw data'!D15</f>
        <v>74499.046875</v>
      </c>
      <c r="N19" s="380">
        <f>'raw data'!K15</f>
        <v>13.431009225583111</v>
      </c>
      <c r="O19" s="400">
        <f t="shared" si="1"/>
        <v>14.192223530732797</v>
      </c>
      <c r="P19" s="380">
        <f>'raw data'!E15</f>
        <v>1</v>
      </c>
      <c r="Q19" s="380">
        <f>'raw data'!F15</f>
        <v>1</v>
      </c>
      <c r="R19" s="380">
        <f>'raw data'!G15</f>
        <v>1</v>
      </c>
      <c r="S19" s="380">
        <f>'raw data'!H15</f>
        <v>1</v>
      </c>
      <c r="T19" s="380">
        <f>'raw data'!Q15</f>
        <v>107.07440185546875</v>
      </c>
      <c r="U19" s="380">
        <f>'raw data'!R15</f>
        <v>1012.8519897460937</v>
      </c>
    </row>
    <row r="20" spans="1:21" x14ac:dyDescent="0.2">
      <c r="A20" s="378">
        <f>'raw data'!A16</f>
        <v>41181.708333333336</v>
      </c>
      <c r="B20" s="380">
        <f>'raw data'!L16</f>
        <v>884.07177734375</v>
      </c>
      <c r="C20" s="380">
        <f>'raw data'!M16</f>
        <v>421.9525146484375</v>
      </c>
      <c r="D20" s="380">
        <f>'raw data'!O16</f>
        <v>5375.7587890625</v>
      </c>
      <c r="E20" s="380">
        <f>'raw data'!P16</f>
        <v>9.970189094543457</v>
      </c>
      <c r="F20" s="377"/>
      <c r="G20" s="377"/>
      <c r="H20" s="376"/>
      <c r="I20" s="376"/>
      <c r="J20" s="380">
        <f>'raw data'!C16</f>
        <v>117.50479888916016</v>
      </c>
      <c r="K20" s="380" t="e">
        <f>'raw data'!#REF!</f>
        <v>#REF!</v>
      </c>
      <c r="L20" s="380" t="e">
        <f>'raw data'!#REF!</f>
        <v>#REF!</v>
      </c>
      <c r="M20" s="380">
        <f>'raw data'!D16</f>
        <v>75347.421875</v>
      </c>
      <c r="N20" s="380">
        <f>'raw data'!K16</f>
        <v>13.707558630318818</v>
      </c>
      <c r="O20" s="400">
        <f t="shared" si="1"/>
        <v>14.441498349711454</v>
      </c>
      <c r="P20" s="380">
        <f>'raw data'!E16</f>
        <v>1</v>
      </c>
      <c r="Q20" s="380">
        <f>'raw data'!F16</f>
        <v>1</v>
      </c>
      <c r="R20" s="380">
        <f>'raw data'!G16</f>
        <v>1</v>
      </c>
      <c r="S20" s="380">
        <f>'raw data'!H16</f>
        <v>1</v>
      </c>
      <c r="T20" s="380">
        <f>'raw data'!Q16</f>
        <v>105.595703125</v>
      </c>
      <c r="U20" s="380">
        <f>'raw data'!R16</f>
        <v>1012.844970703125</v>
      </c>
    </row>
    <row r="21" spans="1:21" x14ac:dyDescent="0.2">
      <c r="A21" s="378">
        <f>'raw data'!A17</f>
        <v>41181.75</v>
      </c>
      <c r="B21" s="380">
        <f>'raw data'!L17</f>
        <v>883.93499755859375</v>
      </c>
      <c r="C21" s="380">
        <f>'raw data'!M17</f>
        <v>422.70529174804687</v>
      </c>
      <c r="D21" s="380">
        <f>'raw data'!O17</f>
        <v>5390.23095703125</v>
      </c>
      <c r="E21" s="380">
        <f>'raw data'!P17</f>
        <v>9.9784832000732422</v>
      </c>
      <c r="F21" s="377"/>
      <c r="G21" s="377"/>
      <c r="H21" s="376"/>
      <c r="I21" s="376"/>
      <c r="J21" s="380">
        <f>'raw data'!C17</f>
        <v>117.66069793701172</v>
      </c>
      <c r="K21" s="380" t="e">
        <f>'raw data'!#REF!</f>
        <v>#REF!</v>
      </c>
      <c r="L21" s="380" t="e">
        <f>'raw data'!#REF!</f>
        <v>#REF!</v>
      </c>
      <c r="M21" s="380">
        <f>'raw data'!D17</f>
        <v>75332.84375</v>
      </c>
      <c r="N21" s="380">
        <f>'raw data'!K17</f>
        <v>13.803445944049599</v>
      </c>
      <c r="O21" s="400">
        <f t="shared" si="1"/>
        <v>14.480376543104855</v>
      </c>
      <c r="P21" s="380">
        <f>'raw data'!E17</f>
        <v>1</v>
      </c>
      <c r="Q21" s="380">
        <f>'raw data'!F17</f>
        <v>1</v>
      </c>
      <c r="R21" s="380">
        <f>'raw data'!G17</f>
        <v>1</v>
      </c>
      <c r="S21" s="380">
        <f>'raw data'!H17</f>
        <v>1</v>
      </c>
      <c r="T21" s="380">
        <f>'raw data'!Q17</f>
        <v>105.30269622802734</v>
      </c>
      <c r="U21" s="380">
        <f>'raw data'!R17</f>
        <v>1012.843994140625</v>
      </c>
    </row>
    <row r="22" spans="1:21" x14ac:dyDescent="0.2">
      <c r="A22" s="378">
        <f>'raw data'!A18</f>
        <v>41181.791666666664</v>
      </c>
      <c r="B22" s="380">
        <f>'raw data'!L18</f>
        <v>884.1790771484375</v>
      </c>
      <c r="C22" s="380">
        <f>'raw data'!M18</f>
        <v>434.8551025390625</v>
      </c>
      <c r="D22" s="380">
        <f>'raw data'!O18</f>
        <v>5528.02197265625</v>
      </c>
      <c r="E22" s="380">
        <f>'raw data'!P18</f>
        <v>9.9218482971191406</v>
      </c>
      <c r="F22" s="377"/>
      <c r="G22" s="377"/>
      <c r="H22" s="376"/>
      <c r="I22" s="376"/>
      <c r="J22" s="380">
        <f>'raw data'!C18</f>
        <v>122.36990356445312</v>
      </c>
      <c r="K22" s="380" t="e">
        <f>'raw data'!#REF!</f>
        <v>#REF!</v>
      </c>
      <c r="L22" s="380" t="e">
        <f>'raw data'!#REF!</f>
        <v>#REF!</v>
      </c>
      <c r="M22" s="380">
        <f>'raw data'!D18</f>
        <v>76771.953125</v>
      </c>
      <c r="N22" s="380">
        <f>'raw data'!K18</f>
        <v>14.085751161384541</v>
      </c>
      <c r="O22" s="400">
        <f t="shared" si="1"/>
        <v>14.850539863825675</v>
      </c>
      <c r="P22" s="380">
        <f>'raw data'!E18</f>
        <v>1</v>
      </c>
      <c r="Q22" s="380">
        <f>'raw data'!F18</f>
        <v>1</v>
      </c>
      <c r="R22" s="380">
        <f>'raw data'!G18</f>
        <v>1</v>
      </c>
      <c r="S22" s="380">
        <f>'raw data'!H18</f>
        <v>1</v>
      </c>
      <c r="T22" s="380">
        <f>'raw data'!Q18</f>
        <v>103.99320220947266</v>
      </c>
      <c r="U22" s="380">
        <f>'raw data'!R18</f>
        <v>1012.8469848632812</v>
      </c>
    </row>
    <row r="23" spans="1:21" x14ac:dyDescent="0.2">
      <c r="A23" s="378">
        <f>'raw data'!A19</f>
        <v>41181.833333333336</v>
      </c>
      <c r="B23" s="380">
        <f>'raw data'!L19</f>
        <v>884.02850341796875</v>
      </c>
      <c r="C23" s="380">
        <f>'raw data'!M19</f>
        <v>444.79458618164062</v>
      </c>
      <c r="D23" s="380">
        <f>'raw data'!O19</f>
        <v>5573.4130859375</v>
      </c>
      <c r="E23" s="380">
        <f>'raw data'!P19</f>
        <v>9.8574800491333008</v>
      </c>
      <c r="F23" s="377"/>
      <c r="G23" s="377"/>
      <c r="H23" s="376"/>
      <c r="I23" s="376"/>
      <c r="J23" s="380">
        <f>'raw data'!C19</f>
        <v>125.03900146484375</v>
      </c>
      <c r="K23" s="380" t="e">
        <f>'raw data'!#REF!</f>
        <v>#REF!</v>
      </c>
      <c r="L23" s="380" t="e">
        <f>'raw data'!#REF!</f>
        <v>#REF!</v>
      </c>
      <c r="M23" s="380">
        <f>'raw data'!D19</f>
        <v>78001.8828125</v>
      </c>
      <c r="N23" s="380">
        <f>'raw data'!K19</f>
        <v>14.465610450374662</v>
      </c>
      <c r="O23" s="400">
        <f t="shared" si="1"/>
        <v>14.97247905664743</v>
      </c>
      <c r="P23" s="380">
        <f>'raw data'!E19</f>
        <v>1</v>
      </c>
      <c r="Q23" s="380">
        <f>'raw data'!F19</f>
        <v>1</v>
      </c>
      <c r="R23" s="380">
        <f>'raw data'!G19</f>
        <v>1</v>
      </c>
      <c r="S23" s="380">
        <f>'raw data'!H19</f>
        <v>1</v>
      </c>
      <c r="T23" s="380">
        <f>'raw data'!Q19</f>
        <v>101.73709869384766</v>
      </c>
      <c r="U23" s="380">
        <f>'raw data'!R19</f>
        <v>1012.8489990234375</v>
      </c>
    </row>
    <row r="24" spans="1:21" x14ac:dyDescent="0.2">
      <c r="A24" s="378">
        <f>'raw data'!A20</f>
        <v>41181.875</v>
      </c>
      <c r="B24" s="380">
        <f>'raw data'!L20</f>
        <v>883.90350341796875</v>
      </c>
      <c r="C24" s="380">
        <f>'raw data'!M20</f>
        <v>442.42050170898437</v>
      </c>
      <c r="D24" s="380">
        <f>'raw data'!O20</f>
        <v>5555.31884765625</v>
      </c>
      <c r="E24" s="380">
        <f>'raw data'!P20</f>
        <v>9.8765430450439453</v>
      </c>
      <c r="F24" s="377"/>
      <c r="G24" s="377"/>
      <c r="H24" s="376"/>
      <c r="I24" s="376"/>
      <c r="J24" s="380">
        <f>'raw data'!C20</f>
        <v>124.81050109863281</v>
      </c>
      <c r="K24" s="380" t="e">
        <f>'raw data'!#REF!</f>
        <v>#REF!</v>
      </c>
      <c r="L24" s="380" t="e">
        <f>'raw data'!#REF!</f>
        <v>#REF!</v>
      </c>
      <c r="M24" s="380">
        <f>'raw data'!D20</f>
        <v>77696.03125</v>
      </c>
      <c r="N24" s="380">
        <f>'raw data'!K20</f>
        <v>14.110341087185661</v>
      </c>
      <c r="O24" s="400">
        <f t="shared" si="1"/>
        <v>14.923870493181077</v>
      </c>
      <c r="P24" s="380">
        <f>'raw data'!E20</f>
        <v>1</v>
      </c>
      <c r="Q24" s="380">
        <f>'raw data'!F20</f>
        <v>1</v>
      </c>
      <c r="R24" s="380">
        <f>'raw data'!G20</f>
        <v>1</v>
      </c>
      <c r="S24" s="380">
        <f>'raw data'!H20</f>
        <v>1</v>
      </c>
      <c r="T24" s="380">
        <f>'raw data'!Q20</f>
        <v>101.97149658203125</v>
      </c>
      <c r="U24" s="380">
        <f>'raw data'!R20</f>
        <v>1012.8489990234375</v>
      </c>
    </row>
    <row r="25" spans="1:21" x14ac:dyDescent="0.2">
      <c r="A25" s="378">
        <f>'raw data'!A21</f>
        <v>41181.916666666664</v>
      </c>
      <c r="B25" s="380">
        <f>'raw data'!L21</f>
        <v>884.0089111328125</v>
      </c>
      <c r="C25" s="380">
        <f>'raw data'!M21</f>
        <v>442.6326904296875</v>
      </c>
      <c r="D25" s="380">
        <f>'raw data'!O21</f>
        <v>5574.81005859375</v>
      </c>
      <c r="E25" s="380">
        <f>'raw data'!P21</f>
        <v>9.8953762054443359</v>
      </c>
      <c r="F25" s="377"/>
      <c r="G25" s="377"/>
      <c r="H25" s="376"/>
      <c r="I25" s="376"/>
      <c r="J25" s="380">
        <f>'raw data'!C21</f>
        <v>125.32350158691406</v>
      </c>
      <c r="K25" s="380" t="e">
        <f>'raw data'!#REF!</f>
        <v>#REF!</v>
      </c>
      <c r="L25" s="380" t="e">
        <f>'raw data'!#REF!</f>
        <v>#REF!</v>
      </c>
      <c r="M25" s="380">
        <f>'raw data'!D21</f>
        <v>77836.328125</v>
      </c>
      <c r="N25" s="380">
        <f>'raw data'!K21</f>
        <v>14.201077763969515</v>
      </c>
      <c r="O25" s="400">
        <f t="shared" si="1"/>
        <v>14.976231899567182</v>
      </c>
      <c r="P25" s="380">
        <f>'raw data'!E21</f>
        <v>1</v>
      </c>
      <c r="Q25" s="380">
        <f>'raw data'!F21</f>
        <v>1</v>
      </c>
      <c r="R25" s="380">
        <f>'raw data'!G21</f>
        <v>1</v>
      </c>
      <c r="S25" s="380">
        <f>'raw data'!H21</f>
        <v>1</v>
      </c>
      <c r="T25" s="380">
        <f>'raw data'!Q21</f>
        <v>102.17870330810547</v>
      </c>
      <c r="U25" s="380">
        <f>'raw data'!R21</f>
        <v>1012.8460083007812</v>
      </c>
    </row>
    <row r="26" spans="1:21" x14ac:dyDescent="0.2">
      <c r="A26" s="378">
        <f>'raw data'!A22</f>
        <v>41181.958333333336</v>
      </c>
      <c r="B26" s="380">
        <f>'raw data'!L22</f>
        <v>883.9617919921875</v>
      </c>
      <c r="C26" s="380">
        <f>'raw data'!M22</f>
        <v>442.339111328125</v>
      </c>
      <c r="D26" s="380">
        <f>'raw data'!O22</f>
        <v>5571.52197265625</v>
      </c>
      <c r="E26" s="380">
        <f>'raw data'!P22</f>
        <v>9.8955535888671875</v>
      </c>
      <c r="F26" s="377"/>
      <c r="G26" s="377"/>
      <c r="H26" s="376"/>
      <c r="I26" s="376"/>
      <c r="J26" s="380">
        <f>'raw data'!C22</f>
        <v>124.23760223388672</v>
      </c>
      <c r="K26" s="380" t="e">
        <f>'raw data'!#REF!</f>
        <v>#REF!</v>
      </c>
      <c r="L26" s="380" t="e">
        <f>'raw data'!#REF!</f>
        <v>#REF!</v>
      </c>
      <c r="M26" s="380">
        <f>'raw data'!D22</f>
        <v>77717.5703125</v>
      </c>
      <c r="N26" s="380">
        <f>'raw data'!K22</f>
        <v>14.394369346294843</v>
      </c>
      <c r="O26" s="400">
        <f t="shared" si="1"/>
        <v>14.967398748843099</v>
      </c>
      <c r="P26" s="380">
        <f>'raw data'!E22</f>
        <v>1</v>
      </c>
      <c r="Q26" s="380">
        <f>'raw data'!F22</f>
        <v>1</v>
      </c>
      <c r="R26" s="380">
        <f>'raw data'!G22</f>
        <v>1</v>
      </c>
      <c r="S26" s="380">
        <f>'raw data'!H22</f>
        <v>1</v>
      </c>
      <c r="T26" s="380">
        <f>'raw data'!Q22</f>
        <v>102.23979949951172</v>
      </c>
      <c r="U26" s="380">
        <f>'raw data'!R22</f>
        <v>1012.8419799804687</v>
      </c>
    </row>
    <row r="27" spans="1:21" x14ac:dyDescent="0.2">
      <c r="A27" s="378">
        <f>'raw data'!A23</f>
        <v>41182</v>
      </c>
      <c r="B27" s="380">
        <f>'raw data'!L23</f>
        <v>884.68597412109375</v>
      </c>
      <c r="C27" s="380">
        <f>'raw data'!M23</f>
        <v>444.45361328125</v>
      </c>
      <c r="D27" s="380">
        <f>'raw data'!O23</f>
        <v>5623.7421875</v>
      </c>
      <c r="E27" s="380">
        <f>'raw data'!P23</f>
        <v>9.9179134368896484</v>
      </c>
      <c r="F27" s="377"/>
      <c r="G27" s="377"/>
      <c r="H27" s="376"/>
      <c r="I27" s="376"/>
      <c r="J27" s="380">
        <f>'raw data'!C23</f>
        <v>125.80809783935547</v>
      </c>
      <c r="K27" s="380" t="e">
        <f>'raw data'!#REF!</f>
        <v>#REF!</v>
      </c>
      <c r="L27" s="380" t="e">
        <f>'raw data'!#REF!</f>
        <v>#REF!</v>
      </c>
      <c r="M27" s="380">
        <f>'raw data'!D23</f>
        <v>78115.6328125</v>
      </c>
      <c r="N27" s="380">
        <f>'raw data'!K23</f>
        <v>14.36007248940019</v>
      </c>
      <c r="O27" s="400">
        <f t="shared" si="1"/>
        <v>15.107683716245646</v>
      </c>
      <c r="P27" s="380">
        <f>'raw data'!E23</f>
        <v>1</v>
      </c>
      <c r="Q27" s="380">
        <f>'raw data'!F23</f>
        <v>1</v>
      </c>
      <c r="R27" s="380">
        <f>'raw data'!G23</f>
        <v>1</v>
      </c>
      <c r="S27" s="380">
        <f>'raw data'!H23</f>
        <v>1</v>
      </c>
      <c r="T27" s="380">
        <f>'raw data'!Q23</f>
        <v>102.24189758300781</v>
      </c>
      <c r="U27" s="380">
        <f>'raw data'!R23</f>
        <v>1012.844970703125</v>
      </c>
    </row>
    <row r="28" spans="1:21" x14ac:dyDescent="0.2">
      <c r="A28" s="378">
        <f>'raw data'!A24</f>
        <v>41182.041666666664</v>
      </c>
      <c r="B28" s="380">
        <f>'raw data'!L24</f>
        <v>886.4801025390625</v>
      </c>
      <c r="C28" s="380">
        <f>'raw data'!M24</f>
        <v>445.59310913085937</v>
      </c>
      <c r="D28" s="380">
        <f>'raw data'!O24</f>
        <v>5687.21923828125</v>
      </c>
      <c r="E28" s="380">
        <f>'raw data'!P24</f>
        <v>9.9624462127685547</v>
      </c>
      <c r="F28" s="377"/>
      <c r="G28" s="377"/>
      <c r="H28" s="376"/>
      <c r="I28" s="376"/>
      <c r="J28" s="380">
        <f>'raw data'!C24</f>
        <v>124.27449798583984</v>
      </c>
      <c r="K28" s="380" t="e">
        <f>'raw data'!#REF!</f>
        <v>#REF!</v>
      </c>
      <c r="L28" s="380" t="e">
        <f>'raw data'!#REF!</f>
        <v>#REF!</v>
      </c>
      <c r="M28" s="380">
        <f>'raw data'!D24</f>
        <v>78373.90625</v>
      </c>
      <c r="N28" s="380">
        <f>'raw data'!K24</f>
        <v>15.051683221621715</v>
      </c>
      <c r="O28" s="400">
        <f t="shared" si="1"/>
        <v>15.278209173222454</v>
      </c>
      <c r="P28" s="380">
        <f>'raw data'!E24</f>
        <v>1</v>
      </c>
      <c r="Q28" s="380">
        <f>'raw data'!F24</f>
        <v>1</v>
      </c>
      <c r="R28" s="380">
        <f>'raw data'!G24</f>
        <v>1</v>
      </c>
      <c r="S28" s="380">
        <f>'raw data'!H24</f>
        <v>1</v>
      </c>
      <c r="T28" s="380">
        <f>'raw data'!Q24</f>
        <v>103.14080047607422</v>
      </c>
      <c r="U28" s="380">
        <f>'raw data'!R24</f>
        <v>1012.8489990234375</v>
      </c>
    </row>
    <row r="29" spans="1:21" x14ac:dyDescent="0.2">
      <c r="A29" s="378">
        <f>'raw data'!A25</f>
        <v>41182.083333333336</v>
      </c>
      <c r="B29" s="380">
        <f>'raw data'!L25</f>
        <v>887.03741455078125</v>
      </c>
      <c r="C29" s="380">
        <f>'raw data'!M25</f>
        <v>445.22711181640625</v>
      </c>
      <c r="D29" s="380">
        <f>'raw data'!O25</f>
        <v>5698.1279296875</v>
      </c>
      <c r="E29" s="380">
        <f>'raw data'!P25</f>
        <v>9.9775514602661133</v>
      </c>
      <c r="F29" s="377"/>
      <c r="G29" s="377"/>
      <c r="H29" s="376"/>
      <c r="I29" s="376"/>
      <c r="J29" s="380">
        <f>'raw data'!C25</f>
        <v>122.65740203857422</v>
      </c>
      <c r="K29" s="380" t="e">
        <f>'raw data'!#REF!</f>
        <v>#REF!</v>
      </c>
      <c r="L29" s="380" t="e">
        <f>'raw data'!#REF!</f>
        <v>#REF!</v>
      </c>
      <c r="M29" s="380">
        <f>'raw data'!D25</f>
        <v>78460.46875</v>
      </c>
      <c r="N29" s="380">
        <f>'raw data'!K25</f>
        <v>14.799237929175579</v>
      </c>
      <c r="O29" s="400">
        <f t="shared" si="1"/>
        <v>15.307514403446213</v>
      </c>
      <c r="P29" s="380">
        <f>'raw data'!E25</f>
        <v>1</v>
      </c>
      <c r="Q29" s="380">
        <f>'raw data'!F25</f>
        <v>1</v>
      </c>
      <c r="R29" s="380">
        <f>'raw data'!G25</f>
        <v>1</v>
      </c>
      <c r="S29" s="380">
        <f>'raw data'!H25</f>
        <v>1</v>
      </c>
      <c r="T29" s="380">
        <f>'raw data'!Q25</f>
        <v>103.5177001953125</v>
      </c>
      <c r="U29" s="380">
        <f>'raw data'!R25</f>
        <v>1012.8519897460937</v>
      </c>
    </row>
    <row r="30" spans="1:21" x14ac:dyDescent="0.2">
      <c r="A30" s="378">
        <f>'raw data'!A26</f>
        <v>41182.125</v>
      </c>
      <c r="B30" s="380">
        <f>'raw data'!L26</f>
        <v>887.03717041015625</v>
      </c>
      <c r="C30" s="380">
        <f>'raw data'!M26</f>
        <v>443.43258666992187</v>
      </c>
      <c r="D30" s="380">
        <f>'raw data'!O26</f>
        <v>5673.2548828125</v>
      </c>
      <c r="E30" s="380">
        <f>'raw data'!P26</f>
        <v>9.9685087203979492</v>
      </c>
      <c r="F30" s="377"/>
      <c r="G30" s="377"/>
      <c r="H30" s="376"/>
      <c r="I30" s="376"/>
      <c r="J30" s="380">
        <f>'raw data'!C26</f>
        <v>121.94259643554687</v>
      </c>
      <c r="K30" s="380" t="e">
        <f>'raw data'!#REF!</f>
        <v>#REF!</v>
      </c>
      <c r="L30" s="380" t="e">
        <f>'raw data'!#REF!</f>
        <v>#REF!</v>
      </c>
      <c r="M30" s="380">
        <f>'raw data'!D26</f>
        <v>78237.8984375</v>
      </c>
      <c r="N30" s="380">
        <f>'raw data'!K26</f>
        <v>14.219403126676479</v>
      </c>
      <c r="O30" s="400">
        <f t="shared" si="1"/>
        <v>15.240695172991073</v>
      </c>
      <c r="P30" s="380">
        <f>'raw data'!E26</f>
        <v>1</v>
      </c>
      <c r="Q30" s="380">
        <f>'raw data'!F26</f>
        <v>1</v>
      </c>
      <c r="R30" s="380">
        <f>'raw data'!G26</f>
        <v>1</v>
      </c>
      <c r="S30" s="380">
        <f>'raw data'!H26</f>
        <v>1</v>
      </c>
      <c r="T30" s="380">
        <f>'raw data'!Q26</f>
        <v>103.70980072021484</v>
      </c>
      <c r="U30" s="380">
        <f>'raw data'!R26</f>
        <v>1012.8510131835937</v>
      </c>
    </row>
    <row r="31" spans="1:21" x14ac:dyDescent="0.2">
      <c r="A31" s="378">
        <f>'raw data'!A27</f>
        <v>41182.166666666664</v>
      </c>
      <c r="B31" s="380">
        <f>'raw data'!L27</f>
        <v>887.639404296875</v>
      </c>
      <c r="C31" s="380">
        <f>'raw data'!M27</f>
        <v>441.30459594726562</v>
      </c>
      <c r="D31" s="380">
        <f>'raw data'!O27</f>
        <v>5650.85498046875</v>
      </c>
      <c r="E31" s="380">
        <f>'raw data'!P27</f>
        <v>9.9680595397949219</v>
      </c>
      <c r="F31" s="377"/>
      <c r="G31" s="377"/>
      <c r="H31" s="376"/>
      <c r="I31" s="376"/>
      <c r="J31" s="380">
        <f>'raw data'!C27</f>
        <v>119.70600128173828</v>
      </c>
      <c r="K31" s="380" t="e">
        <f>'raw data'!#REF!</f>
        <v>#REF!</v>
      </c>
      <c r="L31" s="380" t="e">
        <f>'raw data'!#REF!</f>
        <v>#REF!</v>
      </c>
      <c r="M31" s="380">
        <f>'raw data'!D27</f>
        <v>77813.9765625</v>
      </c>
      <c r="N31" s="380">
        <f>'raw data'!K27</f>
        <v>13.599795016918215</v>
      </c>
      <c r="O31" s="400">
        <f t="shared" si="1"/>
        <v>15.180519825579815</v>
      </c>
      <c r="P31" s="380">
        <f>'raw data'!E27</f>
        <v>1</v>
      </c>
      <c r="Q31" s="380">
        <f>'raw data'!F27</f>
        <v>1</v>
      </c>
      <c r="R31" s="380">
        <f>'raw data'!G27</f>
        <v>1</v>
      </c>
      <c r="S31" s="380">
        <f>'raw data'!H27</f>
        <v>1</v>
      </c>
      <c r="T31" s="380">
        <f>'raw data'!Q27</f>
        <v>103.83429718017578</v>
      </c>
      <c r="U31" s="380">
        <f>'raw data'!R27</f>
        <v>1012.844970703125</v>
      </c>
    </row>
    <row r="32" spans="1:21" x14ac:dyDescent="0.2">
      <c r="A32" s="378">
        <f>'raw data'!A28</f>
        <v>41182.208333333336</v>
      </c>
      <c r="B32" s="380">
        <f>'raw data'!L28</f>
        <v>888.47222900390625</v>
      </c>
      <c r="C32" s="380">
        <f>'raw data'!M28</f>
        <v>444.29458618164062</v>
      </c>
      <c r="D32" s="380">
        <f>'raw data'!O28</f>
        <v>5699.77294921875</v>
      </c>
      <c r="E32" s="380">
        <f>'raw data'!P28</f>
        <v>9.9953231811523437</v>
      </c>
      <c r="F32" s="377"/>
      <c r="G32" s="377"/>
      <c r="H32" s="376"/>
      <c r="I32" s="376"/>
      <c r="J32" s="380">
        <f>'raw data'!C28</f>
        <v>118.74939727783203</v>
      </c>
      <c r="K32" s="380" t="e">
        <f>'raw data'!#REF!</f>
        <v>#REF!</v>
      </c>
      <c r="L32" s="380" t="e">
        <f>'raw data'!#REF!</f>
        <v>#REF!</v>
      </c>
      <c r="M32" s="380">
        <f>'raw data'!D28</f>
        <v>78366.046875</v>
      </c>
      <c r="N32" s="380">
        <f>'raw data'!K28</f>
        <v>13.1137072663875</v>
      </c>
      <c r="O32" s="400">
        <f t="shared" si="1"/>
        <v>15.311933602256644</v>
      </c>
      <c r="P32" s="380">
        <f>'raw data'!E28</f>
        <v>1</v>
      </c>
      <c r="Q32" s="380">
        <f>'raw data'!F28</f>
        <v>1</v>
      </c>
      <c r="R32" s="380">
        <f>'raw data'!G28</f>
        <v>1</v>
      </c>
      <c r="S32" s="380">
        <f>'raw data'!H28</f>
        <v>1</v>
      </c>
      <c r="T32" s="380">
        <f>'raw data'!Q28</f>
        <v>104.18800354003906</v>
      </c>
      <c r="U32" s="380">
        <f>'raw data'!R28</f>
        <v>1012.8419799804687</v>
      </c>
    </row>
    <row r="33" spans="1:22" x14ac:dyDescent="0.2">
      <c r="A33" s="378">
        <f>'raw data'!A29</f>
        <v>41182.25</v>
      </c>
      <c r="B33" s="380">
        <f>'raw data'!L29</f>
        <v>888.98541259765625</v>
      </c>
      <c r="C33" s="380">
        <f>'raw data'!M29</f>
        <v>445.556884765625</v>
      </c>
      <c r="D33" s="380">
        <f>'raw data'!O29</f>
        <v>5709.69189453125</v>
      </c>
      <c r="E33" s="380">
        <f>'raw data'!P29</f>
        <v>10.011409759521484</v>
      </c>
      <c r="F33" s="377"/>
      <c r="G33" s="377"/>
      <c r="H33" s="376"/>
      <c r="I33" s="376"/>
      <c r="J33" s="380">
        <f>'raw data'!C29</f>
        <v>116.63446376203507</v>
      </c>
      <c r="K33" s="380" t="e">
        <f>'raw data'!#REF!</f>
        <v>#REF!</v>
      </c>
      <c r="L33" s="380" t="e">
        <f>'raw data'!#REF!</f>
        <v>#REF!</v>
      </c>
      <c r="M33" s="380">
        <f>'raw data'!D29</f>
        <v>78599.0078125</v>
      </c>
      <c r="N33" s="380">
        <f>'raw data'!K29</f>
        <v>13.545658971811935</v>
      </c>
      <c r="O33" s="400">
        <f t="shared" si="1"/>
        <v>15.338579967538653</v>
      </c>
      <c r="P33" s="380">
        <f>'raw data'!E29</f>
        <v>1</v>
      </c>
      <c r="Q33" s="380">
        <f>'raw data'!F29</f>
        <v>1</v>
      </c>
      <c r="R33" s="380">
        <f>'raw data'!G29</f>
        <v>0.72222220897674561</v>
      </c>
      <c r="S33" s="380">
        <f>'raw data'!H29</f>
        <v>1</v>
      </c>
      <c r="T33" s="380">
        <f>'raw data'!Q29</f>
        <v>104.56880187988281</v>
      </c>
      <c r="U33" s="380">
        <f>'raw data'!R29</f>
        <v>1012.8519897460937</v>
      </c>
    </row>
    <row r="34" spans="1:22" x14ac:dyDescent="0.2">
      <c r="A34" s="378">
        <f>'raw data'!A30</f>
        <v>41182.291666666664</v>
      </c>
      <c r="B34" s="380">
        <f>'raw data'!L30</f>
        <v>891.01910400390625</v>
      </c>
      <c r="C34" s="380">
        <f>'raw data'!M30</f>
        <v>443.72198486328125</v>
      </c>
      <c r="D34" s="380">
        <f>'raw data'!O30</f>
        <v>5710.34814453125</v>
      </c>
      <c r="E34" s="380">
        <f>'raw data'!P30</f>
        <v>10.040989875793457</v>
      </c>
      <c r="F34" s="377"/>
      <c r="G34" s="377"/>
      <c r="H34" s="376"/>
      <c r="I34" s="376"/>
      <c r="J34" s="380">
        <f>'raw data'!C30</f>
        <v>112.2333984375</v>
      </c>
      <c r="K34" s="380" t="e">
        <f>'raw data'!#REF!</f>
        <v>#REF!</v>
      </c>
      <c r="L34" s="380" t="e">
        <f>'raw data'!#REF!</f>
        <v>#REF!</v>
      </c>
      <c r="M34" s="380">
        <f>'raw data'!D30</f>
        <v>78232.2734375</v>
      </c>
      <c r="N34" s="380">
        <f>'raw data'!K30</f>
        <v>13.602563040433161</v>
      </c>
      <c r="O34" s="400">
        <f t="shared" si="1"/>
        <v>15.340342924855729</v>
      </c>
      <c r="P34" s="380">
        <f>'raw data'!E30</f>
        <v>1</v>
      </c>
      <c r="Q34" s="380">
        <f>'raw data'!F30</f>
        <v>1</v>
      </c>
      <c r="R34" s="380">
        <f>'raw data'!G30</f>
        <v>1</v>
      </c>
      <c r="S34" s="380">
        <f>'raw data'!H30</f>
        <v>1</v>
      </c>
      <c r="T34" s="380">
        <f>'raw data'!Q30</f>
        <v>104.96369934082031</v>
      </c>
      <c r="U34" s="380">
        <f>'raw data'!R30</f>
        <v>1012.8519897460937</v>
      </c>
    </row>
    <row r="35" spans="1:22" x14ac:dyDescent="0.2">
      <c r="A35" s="378">
        <f>'raw data'!A31</f>
        <v>41182.333333333336</v>
      </c>
      <c r="B35" s="380">
        <f>'raw data'!L31</f>
        <v>892.7960205078125</v>
      </c>
      <c r="C35" s="380">
        <f>'raw data'!M31</f>
        <v>444.06610107421875</v>
      </c>
      <c r="D35" s="380">
        <f>'raw data'!O31</f>
        <v>5719.02587890625</v>
      </c>
      <c r="E35" s="380">
        <f>'raw data'!P31</f>
        <v>10.065079689025879</v>
      </c>
      <c r="F35" s="377"/>
      <c r="G35" s="377"/>
      <c r="H35" s="376"/>
      <c r="I35" s="376"/>
      <c r="J35" s="380">
        <f>'raw data'!C31</f>
        <v>108.60600280761719</v>
      </c>
      <c r="K35" s="380" t="e">
        <f>'raw data'!#REF!</f>
        <v>#REF!</v>
      </c>
      <c r="L35" s="380" t="e">
        <f>'raw data'!#REF!</f>
        <v>#REF!</v>
      </c>
      <c r="M35" s="380">
        <f>'raw data'!D31</f>
        <v>78263.7265625</v>
      </c>
      <c r="N35" s="380">
        <f>'raw data'!K31</f>
        <v>13.264765932525188</v>
      </c>
      <c r="O35" s="400">
        <f t="shared" si="1"/>
        <v>15.363654887235954</v>
      </c>
      <c r="P35" s="380">
        <f>'raw data'!E31</f>
        <v>1</v>
      </c>
      <c r="Q35" s="380">
        <f>'raw data'!F31</f>
        <v>1</v>
      </c>
      <c r="R35" s="380">
        <f>'raw data'!G31</f>
        <v>1</v>
      </c>
      <c r="S35" s="380">
        <f>'raw data'!H31</f>
        <v>1</v>
      </c>
      <c r="T35" s="380">
        <f>'raw data'!Q31</f>
        <v>105.72669982910156</v>
      </c>
      <c r="U35" s="380">
        <f>'raw data'!R31</f>
        <v>1012.8480224609375</v>
      </c>
    </row>
    <row r="36" spans="1:22" x14ac:dyDescent="0.2">
      <c r="A36" s="378">
        <f>'raw data'!A32</f>
        <v>41182.375</v>
      </c>
      <c r="B36" s="380">
        <f>'raw data'!L32</f>
        <v>894.02197265625</v>
      </c>
      <c r="C36" s="380">
        <f>'raw data'!M32</f>
        <v>442.96231079101563</v>
      </c>
      <c r="D36" s="380">
        <f>'raw data'!O32</f>
        <v>5702.71923828125</v>
      </c>
      <c r="E36" s="380">
        <f>'raw data'!P32</f>
        <v>10.076399803161621</v>
      </c>
      <c r="F36" s="377"/>
      <c r="G36" s="377"/>
      <c r="H36" s="376"/>
      <c r="I36" s="376"/>
      <c r="J36" s="380">
        <f>'raw data'!C32</f>
        <v>105.14479827880859</v>
      </c>
      <c r="K36" s="380" t="e">
        <f>'raw data'!#REF!</f>
        <v>#REF!</v>
      </c>
      <c r="L36" s="380" t="e">
        <f>'raw data'!#REF!</f>
        <v>#REF!</v>
      </c>
      <c r="M36" s="380">
        <f>'raw data'!D32</f>
        <v>77996.09375</v>
      </c>
      <c r="N36" s="380">
        <f>'raw data'!K32</f>
        <v>13.522322980794707</v>
      </c>
      <c r="O36" s="400">
        <f t="shared" si="1"/>
        <v>15.319848546044753</v>
      </c>
      <c r="P36" s="380">
        <f>'raw data'!E32</f>
        <v>1</v>
      </c>
      <c r="Q36" s="380">
        <f>'raw data'!F32</f>
        <v>1</v>
      </c>
      <c r="R36" s="380">
        <f>'raw data'!G32</f>
        <v>1</v>
      </c>
      <c r="S36" s="380">
        <f>'raw data'!H32</f>
        <v>1</v>
      </c>
      <c r="T36" s="380">
        <f>'raw data'!Q32</f>
        <v>106.57769775390625</v>
      </c>
      <c r="U36" s="380">
        <f>'raw data'!R32</f>
        <v>1012.8519897460937</v>
      </c>
    </row>
    <row r="37" spans="1:22" x14ac:dyDescent="0.2">
      <c r="A37" s="378">
        <f>'raw data'!A33</f>
        <v>41182.416666666664</v>
      </c>
      <c r="B37" s="380">
        <f>'raw data'!L33</f>
        <v>894.14849853515625</v>
      </c>
      <c r="C37" s="380">
        <f>'raw data'!M33</f>
        <v>441.9901123046875</v>
      </c>
      <c r="D37" s="380">
        <f>'raw data'!O33</f>
        <v>5684.7548828125</v>
      </c>
      <c r="E37" s="380">
        <f>'raw data'!P33</f>
        <v>10.070910453796387</v>
      </c>
      <c r="F37" s="377"/>
      <c r="G37" s="377"/>
      <c r="H37" s="376"/>
      <c r="I37" s="376"/>
      <c r="J37" s="380">
        <f>'raw data'!C33</f>
        <v>103.59400177001953</v>
      </c>
      <c r="K37" s="380" t="e">
        <f>'raw data'!#REF!</f>
        <v>#REF!</v>
      </c>
      <c r="L37" s="380" t="e">
        <f>'raw data'!#REF!</f>
        <v>#REF!</v>
      </c>
      <c r="M37" s="380">
        <f>'raw data'!D33</f>
        <v>77845.1328125</v>
      </c>
      <c r="N37" s="380">
        <f>'raw data'!K33</f>
        <v>14.193391860679913</v>
      </c>
      <c r="O37" s="400">
        <f t="shared" si="1"/>
        <v>15.27158890121407</v>
      </c>
      <c r="P37" s="380">
        <f>'raw data'!E33</f>
        <v>1</v>
      </c>
      <c r="Q37" s="380">
        <f>'raw data'!F33</f>
        <v>1</v>
      </c>
      <c r="R37" s="380">
        <f>'raw data'!G33</f>
        <v>1</v>
      </c>
      <c r="S37" s="380">
        <f>'raw data'!H33</f>
        <v>1</v>
      </c>
      <c r="T37" s="380">
        <f>'raw data'!Q33</f>
        <v>107.07039642333984</v>
      </c>
      <c r="U37" s="380">
        <f>'raw data'!R33</f>
        <v>1012.8610229492187</v>
      </c>
    </row>
    <row r="38" spans="1:22" x14ac:dyDescent="0.2">
      <c r="A38" s="378">
        <f>'raw data'!A34</f>
        <v>41182.458333333336</v>
      </c>
      <c r="B38" s="380">
        <f>'raw data'!L34</f>
        <v>894.97039794921875</v>
      </c>
      <c r="C38" s="380">
        <f>'raw data'!M34</f>
        <v>441.82540893554687</v>
      </c>
      <c r="D38" s="380">
        <f>'raw data'!O34</f>
        <v>5689.64306640625</v>
      </c>
      <c r="E38" s="380">
        <f>'raw data'!P34</f>
        <v>10.082969665527344</v>
      </c>
      <c r="F38" s="377"/>
      <c r="G38" s="377"/>
      <c r="H38" s="376"/>
      <c r="I38" s="376"/>
      <c r="J38" s="380">
        <f>'raw data'!C34</f>
        <v>101.77169799804687</v>
      </c>
      <c r="K38" s="380" t="e">
        <f>'raw data'!#REF!</f>
        <v>#REF!</v>
      </c>
      <c r="L38" s="380" t="e">
        <f>'raw data'!#REF!</f>
        <v>#REF!</v>
      </c>
      <c r="M38" s="380">
        <f>'raw data'!D34</f>
        <v>77844.9921875</v>
      </c>
      <c r="N38" s="380">
        <f>'raw data'!K34</f>
        <v>13.997793413278487</v>
      </c>
      <c r="O38" s="400">
        <f t="shared" si="1"/>
        <v>15.284720572122714</v>
      </c>
      <c r="P38" s="380">
        <f>'raw data'!E34</f>
        <v>1</v>
      </c>
      <c r="Q38" s="380">
        <f>'raw data'!F34</f>
        <v>1</v>
      </c>
      <c r="R38" s="380">
        <f>'raw data'!G34</f>
        <v>1</v>
      </c>
      <c r="S38" s="380">
        <f>'raw data'!H34</f>
        <v>1</v>
      </c>
      <c r="T38" s="380">
        <f>'raw data'!Q34</f>
        <v>107.35359954833984</v>
      </c>
      <c r="U38" s="380">
        <f>'raw data'!R34</f>
        <v>1012.8720092773437</v>
      </c>
    </row>
    <row r="39" spans="1:22" x14ac:dyDescent="0.2">
      <c r="A39" s="378">
        <f>'raw data'!A35</f>
        <v>41182.5</v>
      </c>
      <c r="B39" s="380">
        <f>'raw data'!L35</f>
        <v>895.017578125</v>
      </c>
      <c r="C39" s="380">
        <f>'raw data'!M35</f>
        <v>442.20260620117187</v>
      </c>
      <c r="D39" s="380">
        <f>'raw data'!O35</f>
        <v>5679.3291015625</v>
      </c>
      <c r="E39" s="380">
        <f>'raw data'!P35</f>
        <v>10.075630187988281</v>
      </c>
      <c r="F39" s="377"/>
      <c r="G39" s="377"/>
      <c r="H39" s="376"/>
      <c r="I39" s="376"/>
      <c r="J39" s="380">
        <f>'raw data'!C35</f>
        <v>101.03389739990234</v>
      </c>
      <c r="K39" s="380" t="e">
        <f>'raw data'!#REF!</f>
        <v>#REF!</v>
      </c>
      <c r="L39" s="380" t="e">
        <f>'raw data'!#REF!</f>
        <v>#REF!</v>
      </c>
      <c r="M39" s="380">
        <f>'raw data'!D35</f>
        <v>77937.7421875</v>
      </c>
      <c r="N39" s="380">
        <f>'raw data'!K35</f>
        <v>13.821116577820794</v>
      </c>
      <c r="O39" s="400">
        <f t="shared" si="1"/>
        <v>15.257013021967554</v>
      </c>
      <c r="P39" s="380">
        <f>'raw data'!E35</f>
        <v>1</v>
      </c>
      <c r="Q39" s="380">
        <f>'raw data'!F35</f>
        <v>1</v>
      </c>
      <c r="R39" s="380">
        <f>'raw data'!G35</f>
        <v>1</v>
      </c>
      <c r="S39" s="380">
        <f>'raw data'!H35</f>
        <v>1</v>
      </c>
      <c r="T39" s="380">
        <f>'raw data'!Q35</f>
        <v>107.66570281982422</v>
      </c>
      <c r="U39" s="380">
        <f>'raw data'!R35</f>
        <v>1012.8790283203125</v>
      </c>
    </row>
    <row r="40" spans="1:22" x14ac:dyDescent="0.2">
      <c r="A40" s="378">
        <f>'raw data'!A36</f>
        <v>41182.541666666664</v>
      </c>
      <c r="B40" s="380">
        <f>'raw data'!L36</f>
        <v>895.01568603515625</v>
      </c>
      <c r="C40" s="380">
        <f>'raw data'!M36</f>
        <v>441.38308715820313</v>
      </c>
      <c r="D40" s="380">
        <f>'raw data'!O36</f>
        <v>5665.169921875</v>
      </c>
      <c r="E40" s="380">
        <f>'raw data'!P36</f>
        <v>10.066240310668945</v>
      </c>
      <c r="F40" s="377"/>
      <c r="G40" s="377"/>
      <c r="H40" s="376"/>
      <c r="I40" s="376"/>
      <c r="J40" s="380">
        <f>'raw data'!C36</f>
        <v>100.23560333251953</v>
      </c>
      <c r="K40" s="380" t="e">
        <f>'raw data'!#REF!</f>
        <v>#REF!</v>
      </c>
      <c r="L40" s="380" t="e">
        <f>'raw data'!#REF!</f>
        <v>#REF!</v>
      </c>
      <c r="M40" s="380">
        <f>'raw data'!D36</f>
        <v>77716</v>
      </c>
      <c r="N40" s="380">
        <f>'raw data'!K36</f>
        <v>15.348042310492964</v>
      </c>
      <c r="O40" s="400">
        <f t="shared" si="1"/>
        <v>15.218975643782667</v>
      </c>
      <c r="P40" s="380">
        <f>'raw data'!E36</f>
        <v>1</v>
      </c>
      <c r="Q40" s="380">
        <f>'raw data'!F36</f>
        <v>1</v>
      </c>
      <c r="R40" s="380">
        <f>'raw data'!G36</f>
        <v>1</v>
      </c>
      <c r="S40" s="380">
        <f>'raw data'!H36</f>
        <v>1</v>
      </c>
      <c r="T40" s="380">
        <f>'raw data'!Q36</f>
        <v>107.42960357666016</v>
      </c>
      <c r="U40" s="380">
        <f>'raw data'!R36</f>
        <v>1012.8740234375</v>
      </c>
    </row>
    <row r="41" spans="1:22" x14ac:dyDescent="0.2">
      <c r="A41" s="378">
        <f>'raw data'!A37</f>
        <v>41182.583333333336</v>
      </c>
      <c r="B41" s="380">
        <f>'raw data'!L37</f>
        <v>895.05621337890625</v>
      </c>
      <c r="C41" s="380">
        <f>'raw data'!M37</f>
        <v>440.64260864257812</v>
      </c>
      <c r="D41" s="380">
        <f>'raw data'!O37</f>
        <v>5655.0009765625</v>
      </c>
      <c r="E41" s="380">
        <f>'raw data'!P37</f>
        <v>10.057979583740234</v>
      </c>
      <c r="F41" s="377"/>
      <c r="G41" s="377"/>
      <c r="H41" s="376"/>
      <c r="I41" s="376"/>
      <c r="J41" s="380">
        <f>'raw data'!C37</f>
        <v>99.054100036621094</v>
      </c>
      <c r="K41" s="380" t="e">
        <f>'raw data'!#REF!</f>
        <v>#REF!</v>
      </c>
      <c r="L41" s="380" t="e">
        <f>'raw data'!#REF!</f>
        <v>#REF!</v>
      </c>
      <c r="M41" s="380">
        <f>'raw data'!D37</f>
        <v>77633.546875</v>
      </c>
      <c r="N41" s="380">
        <f>'raw data'!K37</f>
        <v>14.123981419283519</v>
      </c>
      <c r="O41" s="400">
        <f t="shared" si="1"/>
        <v>15.191657675713197</v>
      </c>
      <c r="P41" s="380">
        <f>'raw data'!E37</f>
        <v>1</v>
      </c>
      <c r="Q41" s="380">
        <f>'raw data'!F37</f>
        <v>1</v>
      </c>
      <c r="R41" s="380">
        <f>'raw data'!G37</f>
        <v>1</v>
      </c>
      <c r="S41" s="380">
        <f>'raw data'!H37</f>
        <v>1</v>
      </c>
      <c r="T41" s="380">
        <f>'raw data'!Q37</f>
        <v>107.30319976806641</v>
      </c>
      <c r="U41" s="380">
        <f>'raw data'!R37</f>
        <v>1012.8699951171875</v>
      </c>
    </row>
    <row r="42" spans="1:22" x14ac:dyDescent="0.2">
      <c r="A42" s="378">
        <f>'raw data'!A38</f>
        <v>41182.625</v>
      </c>
      <c r="B42" s="380">
        <f>'raw data'!L38</f>
        <v>895.04742431640625</v>
      </c>
      <c r="C42" s="380">
        <f>'raw data'!M38</f>
        <v>440.38180541992187</v>
      </c>
      <c r="D42" s="380">
        <f>'raw data'!O38</f>
        <v>5648.56982421875</v>
      </c>
      <c r="E42" s="380">
        <f>'raw data'!P38</f>
        <v>10.060640335083008</v>
      </c>
      <c r="F42" s="377"/>
      <c r="G42" s="377"/>
      <c r="H42" s="376"/>
      <c r="I42" s="376"/>
      <c r="J42" s="380">
        <f>'raw data'!C38</f>
        <v>97.256111145019531</v>
      </c>
      <c r="K42" s="380" t="e">
        <f>'raw data'!#REF!</f>
        <v>#REF!</v>
      </c>
      <c r="L42" s="380" t="e">
        <f>'raw data'!#REF!</f>
        <v>#REF!</v>
      </c>
      <c r="M42" s="380">
        <f>'raw data'!D38</f>
        <v>77622.046875</v>
      </c>
      <c r="N42" s="380">
        <f>'raw data'!K38</f>
        <v>13.903745230364729</v>
      </c>
      <c r="O42" s="400">
        <f t="shared" si="1"/>
        <v>15.174380956350719</v>
      </c>
      <c r="P42" s="380">
        <f>'raw data'!E38</f>
        <v>1</v>
      </c>
      <c r="Q42" s="380">
        <f>'raw data'!F38</f>
        <v>1</v>
      </c>
      <c r="R42" s="380">
        <f>'raw data'!G38</f>
        <v>1</v>
      </c>
      <c r="S42" s="380">
        <f>'raw data'!H38</f>
        <v>1</v>
      </c>
      <c r="T42" s="380">
        <f>'raw data'!Q38</f>
        <v>107.64040374755859</v>
      </c>
      <c r="U42" s="380">
        <f>'raw data'!R38</f>
        <v>1012.8820190429687</v>
      </c>
    </row>
    <row r="43" spans="1:22" x14ac:dyDescent="0.2">
      <c r="A43" s="378">
        <f>'raw data'!A39</f>
        <v>41182.666666666664</v>
      </c>
      <c r="B43" s="380">
        <f>'raw data'!L39</f>
        <v>894.9813232421875</v>
      </c>
      <c r="C43" s="380">
        <f>'raw data'!M39</f>
        <v>440.52590942382813</v>
      </c>
      <c r="D43" s="380">
        <f>'raw data'!O39</f>
        <v>5645.89501953125</v>
      </c>
      <c r="E43" s="380">
        <f>'raw data'!P39</f>
        <v>10.057250022888184</v>
      </c>
      <c r="F43" s="377"/>
      <c r="G43" s="377"/>
      <c r="H43" s="376"/>
      <c r="I43" s="376"/>
      <c r="J43" s="380">
        <f>'raw data'!C39</f>
        <v>96.762840270996094</v>
      </c>
      <c r="K43" s="380" t="e">
        <f>'raw data'!#REF!</f>
        <v>#REF!</v>
      </c>
      <c r="L43" s="380" t="e">
        <f>'raw data'!#REF!</f>
        <v>#REF!</v>
      </c>
      <c r="M43" s="380">
        <f>'raw data'!D39</f>
        <v>77591.4765625</v>
      </c>
      <c r="N43" s="380">
        <f>'raw data'!K39</f>
        <v>13.866358528743149</v>
      </c>
      <c r="O43" s="400">
        <f t="shared" si="1"/>
        <v>15.167195331214614</v>
      </c>
      <c r="P43" s="380">
        <f>'raw data'!E39</f>
        <v>1</v>
      </c>
      <c r="Q43" s="380">
        <f>'raw data'!F39</f>
        <v>1</v>
      </c>
      <c r="R43" s="380">
        <f>'raw data'!G39</f>
        <v>1</v>
      </c>
      <c r="S43" s="380">
        <f>'raw data'!H39</f>
        <v>1</v>
      </c>
      <c r="T43" s="380">
        <f>'raw data'!Q39</f>
        <v>107.94100189208984</v>
      </c>
      <c r="U43" s="380">
        <f>'raw data'!R39</f>
        <v>1012.8800048828125</v>
      </c>
      <c r="V43" s="309"/>
    </row>
    <row r="44" spans="1:22" x14ac:dyDescent="0.2">
      <c r="A44" s="378">
        <f>'raw data'!A40</f>
        <v>41182.708333333336</v>
      </c>
      <c r="B44" s="380">
        <f>'raw data'!L40</f>
        <v>894.96551513671875</v>
      </c>
      <c r="C44" s="380">
        <f>'raw data'!M40</f>
        <v>440.93560791015625</v>
      </c>
      <c r="D44" s="380">
        <f>'raw data'!O40</f>
        <v>5656.1748046875</v>
      </c>
      <c r="E44" s="380">
        <f>'raw data'!P40</f>
        <v>10.062709808349609</v>
      </c>
      <c r="F44" s="377"/>
      <c r="G44" s="377"/>
      <c r="H44" s="376"/>
      <c r="I44" s="376"/>
      <c r="J44" s="380">
        <f>'raw data'!C40</f>
        <v>96.887626647949219</v>
      </c>
      <c r="K44" s="380" t="e">
        <f>'raw data'!#REF!</f>
        <v>#REF!</v>
      </c>
      <c r="L44" s="380" t="e">
        <f>'raw data'!#REF!</f>
        <v>#REF!</v>
      </c>
      <c r="M44" s="380">
        <f>'raw data'!D40</f>
        <v>77551.2109375</v>
      </c>
      <c r="N44" s="380">
        <f>'raw data'!K40</f>
        <v>14.154919223827893</v>
      </c>
      <c r="O44" s="400">
        <f t="shared" si="1"/>
        <v>15.194811060676177</v>
      </c>
      <c r="P44" s="380">
        <f>'raw data'!E40</f>
        <v>1</v>
      </c>
      <c r="Q44" s="380">
        <f>'raw data'!F40</f>
        <v>1</v>
      </c>
      <c r="R44" s="380">
        <f>'raw data'!G40</f>
        <v>1</v>
      </c>
      <c r="S44" s="380">
        <f>'raw data'!H40</f>
        <v>1</v>
      </c>
      <c r="T44" s="380">
        <f>'raw data'!Q40</f>
        <v>108.03639984130859</v>
      </c>
      <c r="U44" s="380">
        <f>'raw data'!R40</f>
        <v>1012.8619995117187</v>
      </c>
    </row>
    <row r="45" spans="1:22" x14ac:dyDescent="0.2">
      <c r="A45" s="378">
        <f>'raw data'!A41</f>
        <v>41182.75</v>
      </c>
      <c r="B45" s="380">
        <f>'raw data'!L41</f>
        <v>894.99908447265625</v>
      </c>
      <c r="C45" s="380">
        <f>'raw data'!M41</f>
        <v>444.2921142578125</v>
      </c>
      <c r="D45" s="380">
        <f>'raw data'!O41</f>
        <v>5701.83984375</v>
      </c>
      <c r="E45" s="380">
        <f>'raw data'!P41</f>
        <v>10.082630157470703</v>
      </c>
      <c r="F45" s="377"/>
      <c r="G45" s="377"/>
      <c r="H45" s="376"/>
      <c r="I45" s="376"/>
      <c r="J45" s="380">
        <f>'raw data'!C41</f>
        <v>97.568450927734375</v>
      </c>
      <c r="K45" s="380" t="e">
        <f>'raw data'!#REF!</f>
        <v>#REF!</v>
      </c>
      <c r="L45" s="380" t="e">
        <f>'raw data'!#REF!</f>
        <v>#REF!</v>
      </c>
      <c r="M45" s="380">
        <f>'raw data'!D41</f>
        <v>77977.6328125</v>
      </c>
      <c r="N45" s="380">
        <f>'raw data'!K41</f>
        <v>14.253268891675907</v>
      </c>
      <c r="O45" s="400">
        <f t="shared" si="1"/>
        <v>15.317486130770906</v>
      </c>
      <c r="P45" s="380">
        <f>'raw data'!E41</f>
        <v>1</v>
      </c>
      <c r="Q45" s="380">
        <f>'raw data'!F41</f>
        <v>1</v>
      </c>
      <c r="R45" s="380">
        <f>'raw data'!G41</f>
        <v>1</v>
      </c>
      <c r="S45" s="380">
        <f>'raw data'!H41</f>
        <v>1</v>
      </c>
      <c r="T45" s="380">
        <f>'raw data'!Q41</f>
        <v>107.78440093994141</v>
      </c>
      <c r="U45" s="380">
        <f>'raw data'!R41</f>
        <v>1012.8480224609375</v>
      </c>
    </row>
    <row r="46" spans="1:22" x14ac:dyDescent="0.2">
      <c r="A46" s="378">
        <f>'raw data'!A42</f>
        <v>41182.791666666664</v>
      </c>
      <c r="B46" s="380">
        <f>'raw data'!L42</f>
        <v>894.9459228515625</v>
      </c>
      <c r="C46" s="380">
        <f>'raw data'!M42</f>
        <v>445.44229125976562</v>
      </c>
      <c r="D46" s="380">
        <f>'raw data'!O42</f>
        <v>5712.6337890625</v>
      </c>
      <c r="E46" s="380">
        <f>'raw data'!P42</f>
        <v>10.085419654846191</v>
      </c>
      <c r="F46" s="377"/>
      <c r="G46" s="377"/>
      <c r="H46" s="376"/>
      <c r="I46" s="376"/>
      <c r="J46" s="380">
        <f>'raw data'!C42</f>
        <v>97.658088684082031</v>
      </c>
      <c r="K46" s="380" t="e">
        <f>'raw data'!#REF!</f>
        <v>#REF!</v>
      </c>
      <c r="L46" s="380" t="e">
        <f>'raw data'!#REF!</f>
        <v>#REF!</v>
      </c>
      <c r="M46" s="380">
        <f>'raw data'!D42</f>
        <v>78049.5234375</v>
      </c>
      <c r="N46" s="380">
        <f>'raw data'!K42</f>
        <v>15.002079093379288</v>
      </c>
      <c r="O46" s="400">
        <f t="shared" si="1"/>
        <v>15.346483105809016</v>
      </c>
      <c r="P46" s="380">
        <f>'raw data'!E42</f>
        <v>1</v>
      </c>
      <c r="Q46" s="380">
        <f>'raw data'!F42</f>
        <v>1</v>
      </c>
      <c r="R46" s="380">
        <f>'raw data'!G42</f>
        <v>1</v>
      </c>
      <c r="S46" s="380">
        <f>'raw data'!H42</f>
        <v>1</v>
      </c>
      <c r="T46" s="380">
        <f>'raw data'!Q42</f>
        <v>107.73310089111328</v>
      </c>
      <c r="U46" s="380">
        <f>'raw data'!R42</f>
        <v>1012.844970703125</v>
      </c>
    </row>
    <row r="47" spans="1:22" x14ac:dyDescent="0.2">
      <c r="A47" s="378">
        <f>'raw data'!A43</f>
        <v>41182.833333333336</v>
      </c>
      <c r="B47" s="380">
        <f>'raw data'!L43</f>
        <v>895.019775390625</v>
      </c>
      <c r="C47" s="380">
        <f>'raw data'!M43</f>
        <v>447.5906982421875</v>
      </c>
      <c r="D47" s="380">
        <f>'raw data'!O43</f>
        <v>5744.40380859375</v>
      </c>
      <c r="E47" s="380">
        <f>'raw data'!P43</f>
        <v>10.092619895935059</v>
      </c>
      <c r="F47" s="377"/>
      <c r="G47" s="377"/>
      <c r="H47" s="376"/>
      <c r="I47" s="376"/>
      <c r="J47" s="380">
        <f>'raw data'!C43</f>
        <v>98.73699951171875</v>
      </c>
      <c r="K47" s="380" t="e">
        <f>'raw data'!#REF!</f>
        <v>#REF!</v>
      </c>
      <c r="L47" s="380" t="e">
        <f>'raw data'!#REF!</f>
        <v>#REF!</v>
      </c>
      <c r="M47" s="380">
        <f>'raw data'!D43</f>
        <v>78405.0234375</v>
      </c>
      <c r="N47" s="380">
        <f>'raw data'!K43</f>
        <v>15.690659245465067</v>
      </c>
      <c r="O47" s="400">
        <f t="shared" si="1"/>
        <v>15.431830440507948</v>
      </c>
      <c r="P47" s="380">
        <f>'raw data'!E43</f>
        <v>1</v>
      </c>
      <c r="Q47" s="380">
        <f>'raw data'!F43</f>
        <v>1</v>
      </c>
      <c r="R47" s="380">
        <f>'raw data'!G43</f>
        <v>1</v>
      </c>
      <c r="S47" s="380">
        <f>'raw data'!H43</f>
        <v>1</v>
      </c>
      <c r="T47" s="380">
        <f>'raw data'!Q43</f>
        <v>107.51599884033203</v>
      </c>
      <c r="U47" s="380">
        <f>'raw data'!R43</f>
        <v>1012.8480224609375</v>
      </c>
    </row>
    <row r="48" spans="1:22" x14ac:dyDescent="0.2">
      <c r="A48" s="378">
        <f>'raw data'!A44</f>
        <v>41182.875</v>
      </c>
      <c r="B48" s="380">
        <f>'raw data'!L44</f>
        <v>895.02569580078125</v>
      </c>
      <c r="C48" s="380">
        <f>'raw data'!M44</f>
        <v>446.59420776367187</v>
      </c>
      <c r="D48" s="380">
        <f>'raw data'!O44</f>
        <v>5718.787109375</v>
      </c>
      <c r="E48" s="380">
        <f>'raw data'!P44</f>
        <v>10.088199615478516</v>
      </c>
      <c r="F48" s="377"/>
      <c r="G48" s="377"/>
      <c r="H48" s="376"/>
      <c r="I48" s="376"/>
      <c r="J48" s="380">
        <f>'raw data'!C44</f>
        <v>97.996612548828125</v>
      </c>
      <c r="K48" s="380" t="e">
        <f>'raw data'!#REF!</f>
        <v>#REF!</v>
      </c>
      <c r="L48" s="380" t="e">
        <f>'raw data'!#REF!</f>
        <v>#REF!</v>
      </c>
      <c r="M48" s="380">
        <f>'raw data'!D44</f>
        <v>78169.78125</v>
      </c>
      <c r="N48" s="380">
        <f>'raw data'!K44</f>
        <v>14.889838259227691</v>
      </c>
      <c r="O48" s="400">
        <f t="shared" si="1"/>
        <v>15.363013454104967</v>
      </c>
      <c r="P48" s="380">
        <f>'raw data'!E44</f>
        <v>1</v>
      </c>
      <c r="Q48" s="380">
        <f>'raw data'!F44</f>
        <v>1</v>
      </c>
      <c r="R48" s="380">
        <f>'raw data'!G44</f>
        <v>1</v>
      </c>
      <c r="S48" s="380">
        <f>'raw data'!H44</f>
        <v>1</v>
      </c>
      <c r="T48" s="380">
        <f>'raw data'!Q44</f>
        <v>107.63719940185547</v>
      </c>
      <c r="U48" s="380">
        <f>'raw data'!R44</f>
        <v>1012.8499755859375</v>
      </c>
    </row>
    <row r="49" spans="1:21" x14ac:dyDescent="0.2">
      <c r="A49" s="378">
        <f>'raw data'!A45</f>
        <v>41182.916666666664</v>
      </c>
      <c r="B49" s="380">
        <f>'raw data'!L45</f>
        <v>895.0316162109375</v>
      </c>
      <c r="C49" s="380">
        <f>'raw data'!M45</f>
        <v>444.99969482421875</v>
      </c>
      <c r="D49" s="380">
        <f>'raw data'!O45</f>
        <v>5688.6630859375</v>
      </c>
      <c r="E49" s="380">
        <f>'raw data'!P45</f>
        <v>10.076530456542969</v>
      </c>
      <c r="F49" s="377"/>
      <c r="G49" s="377"/>
      <c r="H49" s="376"/>
      <c r="I49" s="376"/>
      <c r="J49" s="380">
        <f>'raw data'!C45</f>
        <v>96.391380310058594</v>
      </c>
      <c r="K49" s="380" t="e">
        <f>'raw data'!#REF!</f>
        <v>#REF!</v>
      </c>
      <c r="L49" s="380" t="e">
        <f>'raw data'!#REF!</f>
        <v>#REF!</v>
      </c>
      <c r="M49" s="380">
        <f>'raw data'!D45</f>
        <v>77800</v>
      </c>
      <c r="N49" s="380">
        <f>'raw data'!K45</f>
        <v>14.552075944170646</v>
      </c>
      <c r="O49" s="400">
        <f t="shared" si="1"/>
        <v>15.282087941664852</v>
      </c>
      <c r="P49" s="380">
        <f>'raw data'!E45</f>
        <v>1</v>
      </c>
      <c r="Q49" s="380">
        <f>'raw data'!F45</f>
        <v>1</v>
      </c>
      <c r="R49" s="380">
        <f>'raw data'!G45</f>
        <v>1</v>
      </c>
      <c r="S49" s="380">
        <f>'raw data'!H45</f>
        <v>1</v>
      </c>
      <c r="T49" s="380">
        <f>'raw data'!Q45</f>
        <v>107.84639739990234</v>
      </c>
      <c r="U49" s="380">
        <f>'raw data'!R45</f>
        <v>1012.8489990234375</v>
      </c>
    </row>
    <row r="50" spans="1:21" x14ac:dyDescent="0.2">
      <c r="A50" s="378">
        <f>'raw data'!A46</f>
        <v>41182.958333333336</v>
      </c>
      <c r="B50" s="380">
        <f>'raw data'!L46</f>
        <v>894.962890625</v>
      </c>
      <c r="C50" s="380">
        <f>'raw data'!M46</f>
        <v>445.11648559570312</v>
      </c>
      <c r="D50" s="380">
        <f>'raw data'!O46</f>
        <v>5691.01318359375</v>
      </c>
      <c r="E50" s="380">
        <f>'raw data'!P46</f>
        <v>10.079190254211426</v>
      </c>
      <c r="F50" s="377"/>
      <c r="G50" s="377"/>
      <c r="H50" s="376"/>
      <c r="I50" s="376"/>
      <c r="J50" s="380">
        <f>'raw data'!C46</f>
        <v>96.3909912109375</v>
      </c>
      <c r="K50" s="380" t="e">
        <f>'raw data'!#REF!</f>
        <v>#REF!</v>
      </c>
      <c r="L50" s="380" t="e">
        <f>'raw data'!#REF!</f>
        <v>#REF!</v>
      </c>
      <c r="M50" s="380">
        <f>'raw data'!D46</f>
        <v>77756.953125</v>
      </c>
      <c r="N50" s="380">
        <f>'raw data'!K46</f>
        <v>15.955527404428357</v>
      </c>
      <c r="O50" s="400">
        <f t="shared" si="1"/>
        <v>15.288401270211782</v>
      </c>
      <c r="P50" s="380">
        <f>'raw data'!E46</f>
        <v>1</v>
      </c>
      <c r="Q50" s="380">
        <f>'raw data'!F46</f>
        <v>1</v>
      </c>
      <c r="R50" s="380">
        <f>'raw data'!G46</f>
        <v>1</v>
      </c>
      <c r="S50" s="380">
        <f>'raw data'!H46</f>
        <v>1</v>
      </c>
      <c r="T50" s="380">
        <f>'raw data'!Q46</f>
        <v>107.58699798583984</v>
      </c>
      <c r="U50" s="380">
        <f>'raw data'!R46</f>
        <v>1012.8460083007812</v>
      </c>
    </row>
    <row r="51" spans="1:21" x14ac:dyDescent="0.2">
      <c r="A51" s="378">
        <f>'raw data'!A47</f>
        <v>41183</v>
      </c>
      <c r="B51" s="380">
        <f>'raw data'!L47</f>
        <v>894.99102783203125</v>
      </c>
      <c r="C51" s="380">
        <f>'raw data'!M47</f>
        <v>446.24191284179687</v>
      </c>
      <c r="D51" s="380">
        <f>'raw data'!O47</f>
        <v>5727.98583984375</v>
      </c>
      <c r="E51" s="380">
        <f>'raw data'!P47</f>
        <v>10.091440200805664</v>
      </c>
      <c r="F51" s="377"/>
      <c r="G51" s="377"/>
      <c r="H51" s="376"/>
      <c r="I51" s="376"/>
      <c r="J51" s="380">
        <f>'raw data'!C47</f>
        <v>97.507919311523438</v>
      </c>
      <c r="K51" s="380" t="e">
        <f>'raw data'!#REF!</f>
        <v>#REF!</v>
      </c>
      <c r="L51" s="380" t="e">
        <f>'raw data'!#REF!</f>
        <v>#REF!</v>
      </c>
      <c r="M51" s="380">
        <f>'raw data'!D47</f>
        <v>77916.078125</v>
      </c>
      <c r="N51" s="380">
        <f>'raw data'!K47</f>
        <v>16.97107830908848</v>
      </c>
      <c r="O51" s="400">
        <f t="shared" si="1"/>
        <v>15.387725026200457</v>
      </c>
      <c r="P51" s="380">
        <f>'raw data'!E47</f>
        <v>1</v>
      </c>
      <c r="Q51" s="380">
        <f>'raw data'!F47</f>
        <v>1</v>
      </c>
      <c r="R51" s="380">
        <f>'raw data'!G47</f>
        <v>1</v>
      </c>
      <c r="S51" s="380">
        <f>'raw data'!H47</f>
        <v>1</v>
      </c>
      <c r="T51" s="380">
        <f>'raw data'!Q47</f>
        <v>107.23090362548828</v>
      </c>
      <c r="U51" s="380">
        <f>'raw data'!R47</f>
        <v>1012.8380126953125</v>
      </c>
    </row>
    <row r="52" spans="1:21" x14ac:dyDescent="0.2">
      <c r="A52" s="378">
        <f>'raw data'!A48</f>
        <v>41183.041666666664</v>
      </c>
      <c r="B52" s="380">
        <f>'raw data'!L48</f>
        <v>894.99737548828125</v>
      </c>
      <c r="C52" s="380">
        <f>'raw data'!M48</f>
        <v>447.25448608398437</v>
      </c>
      <c r="D52" s="380">
        <f>'raw data'!O48</f>
        <v>5749.56884765625</v>
      </c>
      <c r="E52" s="380">
        <f>'raw data'!P48</f>
        <v>10.09928035736084</v>
      </c>
      <c r="F52" s="377"/>
      <c r="G52" s="377"/>
      <c r="H52" s="376"/>
      <c r="I52" s="376"/>
      <c r="J52" s="380">
        <f>'raw data'!C48</f>
        <v>98.069076538085938</v>
      </c>
      <c r="K52" s="380" t="e">
        <f>'raw data'!#REF!</f>
        <v>#REF!</v>
      </c>
      <c r="L52" s="380" t="e">
        <f>'raw data'!#REF!</f>
        <v>#REF!</v>
      </c>
      <c r="M52" s="380">
        <f>'raw data'!D48</f>
        <v>78107.5390625</v>
      </c>
      <c r="N52" s="380">
        <f>'raw data'!K48</f>
        <v>16.101298453670605</v>
      </c>
      <c r="O52" s="400">
        <f t="shared" si="1"/>
        <v>15.445705859034735</v>
      </c>
      <c r="P52" s="380">
        <f>'raw data'!E48</f>
        <v>1</v>
      </c>
      <c r="Q52" s="380">
        <f>'raw data'!F48</f>
        <v>1</v>
      </c>
      <c r="R52" s="380">
        <f>'raw data'!G48</f>
        <v>1</v>
      </c>
      <c r="S52" s="380">
        <f>'raw data'!H48</f>
        <v>1</v>
      </c>
      <c r="T52" s="380">
        <f>'raw data'!Q48</f>
        <v>106.96089935302734</v>
      </c>
      <c r="U52" s="380">
        <f>'raw data'!R48</f>
        <v>1012.8369750976562</v>
      </c>
    </row>
    <row r="53" spans="1:21" x14ac:dyDescent="0.2">
      <c r="A53" s="378">
        <f>'raw data'!A49</f>
        <v>41183.083333333336</v>
      </c>
      <c r="B53" s="380">
        <f>'raw data'!L49</f>
        <v>894.9739990234375</v>
      </c>
      <c r="C53" s="380">
        <f>'raw data'!M49</f>
        <v>446.70120239257812</v>
      </c>
      <c r="D53" s="380">
        <f>'raw data'!O49</f>
        <v>5748.59521484375</v>
      </c>
      <c r="E53" s="380">
        <f>'raw data'!P49</f>
        <v>10.104109764099121</v>
      </c>
      <c r="F53" s="377"/>
      <c r="G53" s="377"/>
      <c r="H53" s="376"/>
      <c r="I53" s="376"/>
      <c r="J53" s="380">
        <f>'raw data'!C49</f>
        <v>97.298896789550781</v>
      </c>
      <c r="K53" s="380" t="e">
        <f>'raw data'!#REF!</f>
        <v>#REF!</v>
      </c>
      <c r="L53" s="380" t="e">
        <f>'raw data'!#REF!</f>
        <v>#REF!</v>
      </c>
      <c r="M53" s="380">
        <f>'raw data'!D49</f>
        <v>77984.4375</v>
      </c>
      <c r="N53" s="380">
        <f>'raw data'!K49</f>
        <v>16.684445131295288</v>
      </c>
      <c r="O53" s="400">
        <f t="shared" si="1"/>
        <v>15.443090280991399</v>
      </c>
      <c r="P53" s="380">
        <f>'raw data'!E49</f>
        <v>1</v>
      </c>
      <c r="Q53" s="380">
        <f>'raw data'!F49</f>
        <v>1</v>
      </c>
      <c r="R53" s="380">
        <f>'raw data'!G49</f>
        <v>1</v>
      </c>
      <c r="S53" s="380">
        <f>'raw data'!H49</f>
        <v>1</v>
      </c>
      <c r="T53" s="380">
        <f>'raw data'!Q49</f>
        <v>106.589599609375</v>
      </c>
      <c r="U53" s="380">
        <f>'raw data'!R49</f>
        <v>1012.8400268554687</v>
      </c>
    </row>
    <row r="54" spans="1:21" x14ac:dyDescent="0.2">
      <c r="A54" s="378">
        <f>'raw data'!A50</f>
        <v>41183.125</v>
      </c>
      <c r="B54" s="380">
        <f>'raw data'!L50</f>
        <v>895.00457763671875</v>
      </c>
      <c r="C54" s="380">
        <f>'raw data'!M50</f>
        <v>445.53460693359375</v>
      </c>
      <c r="D54" s="380">
        <f>'raw data'!O50</f>
        <v>5745.42578125</v>
      </c>
      <c r="E54" s="380">
        <f>'raw data'!P50</f>
        <v>10.107359886169434</v>
      </c>
      <c r="F54" s="377"/>
      <c r="G54" s="377"/>
      <c r="H54" s="376"/>
      <c r="I54" s="376"/>
      <c r="J54" s="380">
        <f>'raw data'!C50</f>
        <v>96.931549072265625</v>
      </c>
      <c r="K54" s="380" t="e">
        <f>'raw data'!#REF!</f>
        <v>#REF!</v>
      </c>
      <c r="L54" s="380" t="e">
        <f>'raw data'!#REF!</f>
        <v>#REF!</v>
      </c>
      <c r="M54" s="380">
        <f>'raw data'!D50</f>
        <v>77782.5</v>
      </c>
      <c r="N54" s="380">
        <f>'raw data'!K50</f>
        <v>16.977643098635379</v>
      </c>
      <c r="O54" s="400">
        <f t="shared" si="1"/>
        <v>15.434575879246516</v>
      </c>
      <c r="P54" s="380">
        <f>'raw data'!E50</f>
        <v>1</v>
      </c>
      <c r="Q54" s="380">
        <f>'raw data'!F50</f>
        <v>1</v>
      </c>
      <c r="R54" s="380">
        <f>'raw data'!G50</f>
        <v>1</v>
      </c>
      <c r="S54" s="380">
        <f>'raw data'!H50</f>
        <v>1</v>
      </c>
      <c r="T54" s="380">
        <f>'raw data'!Q50</f>
        <v>106.28720092773437</v>
      </c>
      <c r="U54" s="380">
        <f>'raw data'!R50</f>
        <v>1012.8359985351562</v>
      </c>
    </row>
    <row r="55" spans="1:21" x14ac:dyDescent="0.2">
      <c r="A55" s="378">
        <f>'raw data'!A51</f>
        <v>41183.166666666664</v>
      </c>
      <c r="B55" s="380">
        <f>'raw data'!L51</f>
        <v>894.95977783203125</v>
      </c>
      <c r="C55" s="380">
        <f>'raw data'!M51</f>
        <v>442.94808959960937</v>
      </c>
      <c r="D55" s="380">
        <f>'raw data'!O51</f>
        <v>5721.615234375</v>
      </c>
      <c r="E55" s="380">
        <f>'raw data'!P51</f>
        <v>10.098360061645508</v>
      </c>
      <c r="F55" s="377"/>
      <c r="G55" s="377"/>
      <c r="H55" s="376"/>
      <c r="I55" s="376"/>
      <c r="J55" s="380">
        <f>'raw data'!C51</f>
        <v>96.364227294921875</v>
      </c>
      <c r="K55" s="380" t="e">
        <f>'raw data'!#REF!</f>
        <v>#REF!</v>
      </c>
      <c r="L55" s="380" t="e">
        <f>'raw data'!#REF!</f>
        <v>#REF!</v>
      </c>
      <c r="M55" s="380">
        <f>'raw data'!D51</f>
        <v>77358.71875</v>
      </c>
      <c r="N55" s="380">
        <f>'raw data'!K51</f>
        <v>16.595843244237329</v>
      </c>
      <c r="O55" s="400">
        <f t="shared" si="1"/>
        <v>15.370610960638066</v>
      </c>
      <c r="P55" s="380">
        <f>'raw data'!E51</f>
        <v>1</v>
      </c>
      <c r="Q55" s="380">
        <f>'raw data'!F51</f>
        <v>1</v>
      </c>
      <c r="R55" s="380">
        <f>'raw data'!G51</f>
        <v>1</v>
      </c>
      <c r="S55" s="380">
        <f>'raw data'!H51</f>
        <v>1</v>
      </c>
      <c r="T55" s="380">
        <f>'raw data'!Q51</f>
        <v>106.13099670410156</v>
      </c>
      <c r="U55" s="380">
        <f>'raw data'!R51</f>
        <v>1012.833984375</v>
      </c>
    </row>
    <row r="56" spans="1:21" x14ac:dyDescent="0.2">
      <c r="A56" s="378">
        <f>'raw data'!A52</f>
        <v>41183.208333333336</v>
      </c>
      <c r="B56" s="380">
        <f>'raw data'!L52</f>
        <v>895.00738525390625</v>
      </c>
      <c r="C56" s="380">
        <f>'raw data'!M52</f>
        <v>441.13580322265625</v>
      </c>
      <c r="D56" s="380">
        <f>'raw data'!O52</f>
        <v>5715.0068359375</v>
      </c>
      <c r="E56" s="380">
        <f>'raw data'!P52</f>
        <v>10.103019714355469</v>
      </c>
      <c r="F56" s="377"/>
      <c r="G56" s="377"/>
      <c r="H56" s="376"/>
      <c r="I56" s="376"/>
      <c r="J56" s="380">
        <f>'raw data'!C52</f>
        <v>95.802902221679688</v>
      </c>
      <c r="K56" s="380" t="e">
        <f>'raw data'!#REF!</f>
        <v>#REF!</v>
      </c>
      <c r="L56" s="380" t="e">
        <f>'raw data'!#REF!</f>
        <v>#REF!</v>
      </c>
      <c r="M56" s="380">
        <f>'raw data'!D52</f>
        <v>77141.546875</v>
      </c>
      <c r="N56" s="380">
        <f>'raw data'!K52</f>
        <v>16.901861909394793</v>
      </c>
      <c r="O56" s="400">
        <f t="shared" si="1"/>
        <v>15.352858085393075</v>
      </c>
      <c r="P56" s="380">
        <f>'raw data'!E52</f>
        <v>1</v>
      </c>
      <c r="Q56" s="380">
        <f>'raw data'!F52</f>
        <v>1</v>
      </c>
      <c r="R56" s="380">
        <f>'raw data'!G52</f>
        <v>1</v>
      </c>
      <c r="S56" s="380">
        <f>'raw data'!H52</f>
        <v>1</v>
      </c>
      <c r="T56" s="380">
        <f>'raw data'!Q52</f>
        <v>106.06199645996094</v>
      </c>
      <c r="U56" s="380">
        <f>'raw data'!R52</f>
        <v>1012.8330078125</v>
      </c>
    </row>
    <row r="57" spans="1:21" x14ac:dyDescent="0.2">
      <c r="A57" s="378">
        <f>'raw data'!A53</f>
        <v>41183.25</v>
      </c>
      <c r="B57" s="380">
        <f>'raw data'!L53</f>
        <v>895.051025390625</v>
      </c>
      <c r="C57" s="380">
        <f>'raw data'!M53</f>
        <v>440.05108642578125</v>
      </c>
      <c r="D57" s="380">
        <f>'raw data'!O53</f>
        <v>5707.43408203125</v>
      </c>
      <c r="E57" s="380">
        <f>'raw data'!P53</f>
        <v>10.10105037689209</v>
      </c>
      <c r="F57" s="377"/>
      <c r="G57" s="377"/>
      <c r="H57" s="376"/>
      <c r="I57" s="376"/>
      <c r="J57" s="380">
        <f>'raw data'!C53</f>
        <v>95.561460633671473</v>
      </c>
      <c r="K57" s="380" t="e">
        <f>'raw data'!#REF!</f>
        <v>#REF!</v>
      </c>
      <c r="L57" s="380" t="e">
        <f>'raw data'!#REF!</f>
        <v>#REF!</v>
      </c>
      <c r="M57" s="380">
        <f>'raw data'!D53</f>
        <v>77013.0078125</v>
      </c>
      <c r="N57" s="380">
        <f>'raw data'!K53</f>
        <v>15.238286928329035</v>
      </c>
      <c r="O57" s="400">
        <f t="shared" si="1"/>
        <v>15.33251455486444</v>
      </c>
      <c r="P57" s="380">
        <f>'raw data'!E53</f>
        <v>1</v>
      </c>
      <c r="Q57" s="380">
        <f>'raw data'!F53</f>
        <v>1</v>
      </c>
      <c r="R57" s="380">
        <f>'raw data'!G53</f>
        <v>0.72222220897674561</v>
      </c>
      <c r="S57" s="380">
        <f>'raw data'!H53</f>
        <v>1</v>
      </c>
      <c r="T57" s="380">
        <f>'raw data'!Q53</f>
        <v>105.93379974365234</v>
      </c>
      <c r="U57" s="380">
        <f>'raw data'!R53</f>
        <v>1012.8359985351562</v>
      </c>
    </row>
    <row r="58" spans="1:21" x14ac:dyDescent="0.2">
      <c r="A58" s="378">
        <f>'raw data'!A54</f>
        <v>41183.291666666664</v>
      </c>
      <c r="B58" s="380">
        <f>'raw data'!L54</f>
        <v>895.0115966796875</v>
      </c>
      <c r="C58" s="380">
        <f>'raw data'!M54</f>
        <v>439.589111328125</v>
      </c>
      <c r="D58" s="380">
        <f>'raw data'!O54</f>
        <v>5695.38720703125</v>
      </c>
      <c r="E58" s="380">
        <f>'raw data'!P54</f>
        <v>10.094149589538574</v>
      </c>
      <c r="F58" s="377"/>
      <c r="G58" s="377"/>
      <c r="H58" s="376"/>
      <c r="I58" s="376"/>
      <c r="J58" s="380">
        <f>'raw data'!C54</f>
        <v>94.772842407226562</v>
      </c>
      <c r="K58" s="380" t="e">
        <f>'raw data'!#REF!</f>
        <v>#REF!</v>
      </c>
      <c r="L58" s="380" t="e">
        <f>'raw data'!#REF!</f>
        <v>#REF!</v>
      </c>
      <c r="M58" s="380">
        <f>'raw data'!D54</f>
        <v>76893.0625</v>
      </c>
      <c r="N58" s="380">
        <f>'raw data'!K54</f>
        <v>16.421099098820122</v>
      </c>
      <c r="O58" s="400">
        <f t="shared" si="1"/>
        <v>15.30015169554388</v>
      </c>
      <c r="P58" s="380">
        <f>'raw data'!E54</f>
        <v>1</v>
      </c>
      <c r="Q58" s="380">
        <f>'raw data'!F54</f>
        <v>1</v>
      </c>
      <c r="R58" s="380">
        <f>'raw data'!G54</f>
        <v>1</v>
      </c>
      <c r="S58" s="380">
        <f>'raw data'!H54</f>
        <v>1</v>
      </c>
      <c r="T58" s="380">
        <f>'raw data'!Q54</f>
        <v>105.86990356445312</v>
      </c>
      <c r="U58" s="380">
        <f>'raw data'!R54</f>
        <v>1012.8400268554687</v>
      </c>
    </row>
    <row r="59" spans="1:21" x14ac:dyDescent="0.2">
      <c r="A59" s="378">
        <f>'raw data'!A55</f>
        <v>41183.333333333336</v>
      </c>
      <c r="B59" s="380">
        <f>'raw data'!L55</f>
        <v>894.9285888671875</v>
      </c>
      <c r="C59" s="380">
        <f>'raw data'!M55</f>
        <v>437.7279052734375</v>
      </c>
      <c r="D59" s="380">
        <f>'raw data'!O55</f>
        <v>5670.5029296875</v>
      </c>
      <c r="E59" s="380">
        <f>'raw data'!P55</f>
        <v>10.080719947814941</v>
      </c>
      <c r="F59" s="377"/>
      <c r="G59" s="377"/>
      <c r="H59" s="376"/>
      <c r="I59" s="376"/>
      <c r="J59" s="380">
        <f>'raw data'!C55</f>
        <v>94.565322875976563</v>
      </c>
      <c r="K59" s="380" t="e">
        <f>'raw data'!#REF!</f>
        <v>#REF!</v>
      </c>
      <c r="L59" s="380" t="e">
        <f>'raw data'!#REF!</f>
        <v>#REF!</v>
      </c>
      <c r="M59" s="380">
        <f>'raw data'!D55</f>
        <v>76699.2578125</v>
      </c>
      <c r="N59" s="380">
        <f>'raw data'!K55</f>
        <v>17.456329373884074</v>
      </c>
      <c r="O59" s="400">
        <f t="shared" si="1"/>
        <v>15.233302295432274</v>
      </c>
      <c r="P59" s="380">
        <f>'raw data'!E55</f>
        <v>1</v>
      </c>
      <c r="Q59" s="380">
        <f>'raw data'!F55</f>
        <v>1</v>
      </c>
      <c r="R59" s="380">
        <f>'raw data'!G55</f>
        <v>1</v>
      </c>
      <c r="S59" s="380">
        <f>'raw data'!H55</f>
        <v>1</v>
      </c>
      <c r="T59" s="380">
        <f>'raw data'!Q55</f>
        <v>106.29350280761719</v>
      </c>
      <c r="U59" s="380">
        <f>'raw data'!R55</f>
        <v>1012.8460083007812</v>
      </c>
    </row>
    <row r="60" spans="1:21" x14ac:dyDescent="0.2">
      <c r="A60" s="378">
        <f>'raw data'!A56</f>
        <v>41183.375</v>
      </c>
      <c r="B60" s="380">
        <f>'raw data'!L56</f>
        <v>895.13482666015625</v>
      </c>
      <c r="C60" s="380">
        <f>'raw data'!M56</f>
        <v>435.8428955078125</v>
      </c>
      <c r="D60" s="380">
        <f>'raw data'!O56</f>
        <v>5670.10107421875</v>
      </c>
      <c r="E60" s="380">
        <f>'raw data'!P56</f>
        <v>10.090120315551758</v>
      </c>
      <c r="F60" s="377"/>
      <c r="G60" s="377"/>
      <c r="H60" s="376"/>
      <c r="I60" s="376"/>
      <c r="J60" s="380">
        <f>'raw data'!C56</f>
        <v>94.11419677734375</v>
      </c>
      <c r="K60" s="380" t="e">
        <f>'raw data'!#REF!</f>
        <v>#REF!</v>
      </c>
      <c r="L60" s="380" t="e">
        <f>'raw data'!#REF!</f>
        <v>#REF!</v>
      </c>
      <c r="M60" s="380">
        <f>'raw data'!D56</f>
        <v>76482.3125</v>
      </c>
      <c r="N60" s="380">
        <f>'raw data'!K56</f>
        <v>16.439854309223591</v>
      </c>
      <c r="O60" s="400">
        <f t="shared" si="1"/>
        <v>15.232222746420407</v>
      </c>
      <c r="P60" s="380">
        <f>'raw data'!E56</f>
        <v>1</v>
      </c>
      <c r="Q60" s="380">
        <f>'raw data'!F56</f>
        <v>1</v>
      </c>
      <c r="R60" s="380">
        <f>'raw data'!G56</f>
        <v>1</v>
      </c>
      <c r="S60" s="380">
        <f>'raw data'!H56</f>
        <v>1</v>
      </c>
      <c r="T60" s="380">
        <f>'raw data'!Q56</f>
        <v>106.13140106201172</v>
      </c>
      <c r="U60" s="380">
        <f>'raw data'!R56</f>
        <v>1012.8510131835937</v>
      </c>
    </row>
    <row r="61" spans="1:21" x14ac:dyDescent="0.2">
      <c r="A61" s="378">
        <f>'raw data'!A57</f>
        <v>41183.416666666664</v>
      </c>
      <c r="B61" s="380">
        <f>'raw data'!L57</f>
        <v>894.950927734375</v>
      </c>
      <c r="C61" s="380">
        <f>'raw data'!M57</f>
        <v>435.03900146484375</v>
      </c>
      <c r="D61" s="380">
        <f>'raw data'!O57</f>
        <v>5659.65380859375</v>
      </c>
      <c r="E61" s="380">
        <f>'raw data'!P57</f>
        <v>10.08137035369873</v>
      </c>
      <c r="F61" s="377"/>
      <c r="G61" s="377"/>
      <c r="H61" s="376"/>
      <c r="I61" s="376"/>
      <c r="J61" s="380">
        <f>'raw data'!C57</f>
        <v>93.688377380371094</v>
      </c>
      <c r="K61" s="380" t="e">
        <f>'raw data'!#REF!</f>
        <v>#REF!</v>
      </c>
      <c r="L61" s="380" t="e">
        <f>'raw data'!#REF!</f>
        <v>#REF!</v>
      </c>
      <c r="M61" s="380">
        <f>'raw data'!D57</f>
        <v>76402.6015625</v>
      </c>
      <c r="N61" s="380">
        <f>'raw data'!K57</f>
        <v>15.727268158850856</v>
      </c>
      <c r="O61" s="400">
        <f t="shared" si="1"/>
        <v>15.204157095560214</v>
      </c>
      <c r="P61" s="380">
        <f>'raw data'!E57</f>
        <v>1</v>
      </c>
      <c r="Q61" s="380">
        <f>'raw data'!F57</f>
        <v>1</v>
      </c>
      <c r="R61" s="380">
        <f>'raw data'!G57</f>
        <v>1</v>
      </c>
      <c r="S61" s="380">
        <f>'raw data'!H57</f>
        <v>1</v>
      </c>
      <c r="T61" s="380">
        <f>'raw data'!Q57</f>
        <v>106.1177978515625</v>
      </c>
      <c r="U61" s="380">
        <f>'raw data'!R57</f>
        <v>1012.85400390625</v>
      </c>
    </row>
    <row r="62" spans="1:21" x14ac:dyDescent="0.2">
      <c r="A62" s="378">
        <f>'raw data'!A58</f>
        <v>41183.458333333336</v>
      </c>
      <c r="B62" s="380">
        <f>'raw data'!L58</f>
        <v>895.06890869140625</v>
      </c>
      <c r="C62" s="380">
        <f>'raw data'!M58</f>
        <v>434.07730102539062</v>
      </c>
      <c r="D62" s="380">
        <f>'raw data'!O58</f>
        <v>5655.63916015625</v>
      </c>
      <c r="E62" s="380">
        <f>'raw data'!P58</f>
        <v>10.081339836120605</v>
      </c>
      <c r="F62" s="377"/>
      <c r="G62" s="377"/>
      <c r="H62" s="376"/>
      <c r="I62" s="376"/>
      <c r="J62" s="380">
        <f>'raw data'!C58</f>
        <v>93.462791442871094</v>
      </c>
      <c r="K62" s="380" t="e">
        <f>'raw data'!#REF!</f>
        <v>#REF!</v>
      </c>
      <c r="L62" s="380" t="e">
        <f>'raw data'!#REF!</f>
        <v>#REF!</v>
      </c>
      <c r="M62" s="380">
        <f>'raw data'!D58</f>
        <v>76290.8828125</v>
      </c>
      <c r="N62" s="380">
        <f>'raw data'!K58</f>
        <v>15.182346347914427</v>
      </c>
      <c r="O62" s="400">
        <f t="shared" si="1"/>
        <v>15.193372099235082</v>
      </c>
      <c r="P62" s="380">
        <f>'raw data'!E58</f>
        <v>1</v>
      </c>
      <c r="Q62" s="380">
        <f>'raw data'!F58</f>
        <v>1</v>
      </c>
      <c r="R62" s="380">
        <f>'raw data'!G58</f>
        <v>1</v>
      </c>
      <c r="S62" s="380">
        <f>'raw data'!H58</f>
        <v>1</v>
      </c>
      <c r="T62" s="380">
        <f>'raw data'!Q58</f>
        <v>106.00260162353516</v>
      </c>
      <c r="U62" s="380">
        <f>'raw data'!R58</f>
        <v>1012.8560180664062</v>
      </c>
    </row>
    <row r="63" spans="1:21" x14ac:dyDescent="0.2">
      <c r="A63" s="378">
        <f>'raw data'!A59</f>
        <v>41183.5</v>
      </c>
      <c r="B63" s="380">
        <f>'raw data'!L59</f>
        <v>894.99737548828125</v>
      </c>
      <c r="C63" s="380">
        <f>'raw data'!M59</f>
        <v>432.52621459960937</v>
      </c>
      <c r="D63" s="380">
        <f>'raw data'!O59</f>
        <v>5631.14404296875</v>
      </c>
      <c r="E63" s="380">
        <f>'raw data'!P59</f>
        <v>10.074780464172363</v>
      </c>
      <c r="F63" s="377"/>
      <c r="G63" s="377"/>
      <c r="H63" s="376"/>
      <c r="I63" s="376"/>
      <c r="J63" s="380">
        <f>'raw data'!C59</f>
        <v>92.167472839355469</v>
      </c>
      <c r="K63" s="380" t="e">
        <f>'raw data'!#REF!</f>
        <v>#REF!</v>
      </c>
      <c r="L63" s="380" t="e">
        <f>'raw data'!#REF!</f>
        <v>#REF!</v>
      </c>
      <c r="M63" s="380">
        <f>'raw data'!D59</f>
        <v>76121.09375</v>
      </c>
      <c r="N63" s="380">
        <f>'raw data'!K59</f>
        <v>15.288903069247681</v>
      </c>
      <c r="O63" s="400">
        <f t="shared" si="1"/>
        <v>15.127568143306295</v>
      </c>
      <c r="P63" s="380">
        <f>'raw data'!E59</f>
        <v>1</v>
      </c>
      <c r="Q63" s="380">
        <f>'raw data'!F59</f>
        <v>1</v>
      </c>
      <c r="R63" s="380">
        <f>'raw data'!G59</f>
        <v>1</v>
      </c>
      <c r="S63" s="380">
        <f>'raw data'!H59</f>
        <v>1</v>
      </c>
      <c r="T63" s="380">
        <f>'raw data'!Q59</f>
        <v>106.07379913330078</v>
      </c>
      <c r="U63" s="380">
        <f>'raw data'!R59</f>
        <v>1012.8579711914062</v>
      </c>
    </row>
    <row r="64" spans="1:21" x14ac:dyDescent="0.2">
      <c r="A64" s="378">
        <f>'raw data'!A60</f>
        <v>41183.541666666664</v>
      </c>
      <c r="B64" s="380">
        <f>'raw data'!L60</f>
        <v>895.0250244140625</v>
      </c>
      <c r="C64" s="380">
        <f>'raw data'!M60</f>
        <v>430.997802734375</v>
      </c>
      <c r="D64" s="380">
        <f>'raw data'!O60</f>
        <v>5607.97509765625</v>
      </c>
      <c r="E64" s="380">
        <f>'raw data'!P60</f>
        <v>10.063119888305664</v>
      </c>
      <c r="F64" s="377"/>
      <c r="G64" s="377"/>
      <c r="H64" s="376"/>
      <c r="I64" s="376"/>
      <c r="J64" s="380">
        <f>'raw data'!C60</f>
        <v>91.405258178710938</v>
      </c>
      <c r="K64" s="380" t="e">
        <f>'raw data'!#REF!</f>
        <v>#REF!</v>
      </c>
      <c r="L64" s="380" t="e">
        <f>'raw data'!#REF!</f>
        <v>#REF!</v>
      </c>
      <c r="M64" s="380">
        <f>'raw data'!D60</f>
        <v>75979.796875</v>
      </c>
      <c r="N64" s="380">
        <f>'raw data'!K60</f>
        <v>14.882118260076895</v>
      </c>
      <c r="O64" s="400">
        <f t="shared" si="1"/>
        <v>15.06532683028909</v>
      </c>
      <c r="P64" s="380">
        <f>'raw data'!E60</f>
        <v>1</v>
      </c>
      <c r="Q64" s="380">
        <f>'raw data'!F60</f>
        <v>1</v>
      </c>
      <c r="R64" s="380">
        <f>'raw data'!G60</f>
        <v>1</v>
      </c>
      <c r="S64" s="380">
        <f>'raw data'!H60</f>
        <v>1</v>
      </c>
      <c r="T64" s="380">
        <f>'raw data'!Q60</f>
        <v>106.31700134277344</v>
      </c>
      <c r="U64" s="380">
        <f>'raw data'!R60</f>
        <v>1012.8629760742187</v>
      </c>
    </row>
    <row r="65" spans="1:21" x14ac:dyDescent="0.2">
      <c r="A65" s="378">
        <f>'raw data'!A61</f>
        <v>41183.583333333336</v>
      </c>
      <c r="B65" s="380">
        <f>'raw data'!L61</f>
        <v>894.96502685546875</v>
      </c>
      <c r="C65" s="380">
        <f>'raw data'!M61</f>
        <v>431.09170532226562</v>
      </c>
      <c r="D65" s="380">
        <f>'raw data'!O61</f>
        <v>5609.19677734375</v>
      </c>
      <c r="E65" s="380">
        <f>'raw data'!P61</f>
        <v>10.063300132751465</v>
      </c>
      <c r="F65" s="377"/>
      <c r="G65" s="377"/>
      <c r="H65" s="376"/>
      <c r="I65" s="376"/>
      <c r="J65" s="380">
        <f>'raw data'!C61</f>
        <v>91.226387023925781</v>
      </c>
      <c r="K65" s="380" t="e">
        <f>'raw data'!#REF!</f>
        <v>#REF!</v>
      </c>
      <c r="L65" s="380" t="e">
        <f>'raw data'!#REF!</f>
        <v>#REF!</v>
      </c>
      <c r="M65" s="380">
        <f>'raw data'!D61</f>
        <v>75981.4375</v>
      </c>
      <c r="N65" s="380">
        <f>'raw data'!K61</f>
        <v>14.390898318276449</v>
      </c>
      <c r="O65" s="400">
        <f t="shared" si="1"/>
        <v>15.068608764223107</v>
      </c>
      <c r="P65" s="380">
        <f>'raw data'!E61</f>
        <v>1</v>
      </c>
      <c r="Q65" s="380">
        <f>'raw data'!F61</f>
        <v>1</v>
      </c>
      <c r="R65" s="380">
        <f>'raw data'!G61</f>
        <v>1</v>
      </c>
      <c r="S65" s="380">
        <f>'raw data'!H61</f>
        <v>1</v>
      </c>
      <c r="T65" s="380">
        <f>'raw data'!Q61</f>
        <v>106.33070373535156</v>
      </c>
      <c r="U65" s="380">
        <f>'raw data'!R61</f>
        <v>1012.8590087890625</v>
      </c>
    </row>
    <row r="66" spans="1:21" x14ac:dyDescent="0.2">
      <c r="A66" s="378">
        <f>'raw data'!A62</f>
        <v>41183.625</v>
      </c>
      <c r="B66" s="380">
        <f>'raw data'!L62</f>
        <v>894.9793701171875</v>
      </c>
      <c r="C66" s="380">
        <f>'raw data'!M62</f>
        <v>431.26348876953125</v>
      </c>
      <c r="D66" s="380">
        <f>'raw data'!O62</f>
        <v>5617.44921875</v>
      </c>
      <c r="E66" s="380">
        <f>'raw data'!P62</f>
        <v>10.063920021057129</v>
      </c>
      <c r="F66" s="377"/>
      <c r="G66" s="377"/>
      <c r="H66" s="376"/>
      <c r="I66" s="376"/>
      <c r="J66" s="380">
        <f>'raw data'!C62</f>
        <v>91.707229614257813</v>
      </c>
      <c r="K66" s="380" t="e">
        <f>'raw data'!#REF!</f>
        <v>#REF!</v>
      </c>
      <c r="L66" s="380" t="e">
        <f>'raw data'!#REF!</f>
        <v>#REF!</v>
      </c>
      <c r="M66" s="380">
        <f>'raw data'!D62</f>
        <v>75960.6015625</v>
      </c>
      <c r="N66" s="380">
        <f>'raw data'!K62</f>
        <v>14.467365521485409</v>
      </c>
      <c r="O66" s="400">
        <f t="shared" si="1"/>
        <v>15.090778214830141</v>
      </c>
      <c r="P66" s="380">
        <f>'raw data'!E62</f>
        <v>1</v>
      </c>
      <c r="Q66" s="380">
        <f>'raw data'!F62</f>
        <v>1</v>
      </c>
      <c r="R66" s="380">
        <f>'raw data'!G62</f>
        <v>1</v>
      </c>
      <c r="S66" s="380">
        <f>'raw data'!H62</f>
        <v>1</v>
      </c>
      <c r="T66" s="380">
        <f>'raw data'!Q62</f>
        <v>106.16490173339844</v>
      </c>
      <c r="U66" s="380">
        <f>'raw data'!R62</f>
        <v>1012.8579711914062</v>
      </c>
    </row>
    <row r="67" spans="1:21" x14ac:dyDescent="0.2">
      <c r="A67" s="378">
        <f>'raw data'!A63</f>
        <v>41183.666666666664</v>
      </c>
      <c r="B67" s="380">
        <f>'raw data'!L63</f>
        <v>894.972412109375</v>
      </c>
      <c r="C67" s="380">
        <f>'raw data'!M63</f>
        <v>431.9368896484375</v>
      </c>
      <c r="D67" s="380">
        <f>'raw data'!O63</f>
        <v>5633.2021484375</v>
      </c>
      <c r="E67" s="380">
        <f>'raw data'!P63</f>
        <v>10.078140258789062</v>
      </c>
      <c r="F67" s="377"/>
      <c r="G67" s="377"/>
      <c r="H67" s="376"/>
      <c r="I67" s="376"/>
      <c r="J67" s="380">
        <f>'raw data'!C63</f>
        <v>91.563186645507813</v>
      </c>
      <c r="K67" s="380" t="e">
        <f>'raw data'!#REF!</f>
        <v>#REF!</v>
      </c>
      <c r="L67" s="380" t="e">
        <f>'raw data'!#REF!</f>
        <v>#REF!</v>
      </c>
      <c r="M67" s="380">
        <f>'raw data'!D63</f>
        <v>76045.4609375</v>
      </c>
      <c r="N67" s="380">
        <f>'raw data'!K63</f>
        <v>14.522806242987281</v>
      </c>
      <c r="O67" s="400">
        <f t="shared" si="1"/>
        <v>15.13309706078506</v>
      </c>
      <c r="P67" s="380">
        <f>'raw data'!E63</f>
        <v>1</v>
      </c>
      <c r="Q67" s="380">
        <f>'raw data'!F63</f>
        <v>1</v>
      </c>
      <c r="R67" s="380">
        <f>'raw data'!G63</f>
        <v>1</v>
      </c>
      <c r="S67" s="380">
        <f>'raw data'!H63</f>
        <v>1</v>
      </c>
      <c r="T67" s="380">
        <f>'raw data'!Q63</f>
        <v>106.02559661865234</v>
      </c>
      <c r="U67" s="380">
        <f>'raw data'!R63</f>
        <v>1012.8569946289062</v>
      </c>
    </row>
    <row r="68" spans="1:21" x14ac:dyDescent="0.2">
      <c r="A68" s="378">
        <f>'raw data'!A64</f>
        <v>41183.708333333336</v>
      </c>
      <c r="B68" s="380">
        <f>'raw data'!L64</f>
        <v>894.99810791015625</v>
      </c>
      <c r="C68" s="380">
        <f>'raw data'!M64</f>
        <v>432.6903076171875</v>
      </c>
      <c r="D68" s="380">
        <f>'raw data'!O64</f>
        <v>5655.794921875</v>
      </c>
      <c r="E68" s="380">
        <f>'raw data'!P64</f>
        <v>10.088370323181152</v>
      </c>
      <c r="F68" s="377"/>
      <c r="G68" s="377"/>
      <c r="H68" s="376"/>
      <c r="I68" s="376"/>
      <c r="J68" s="380">
        <f>'raw data'!C64</f>
        <v>92.114730834960938</v>
      </c>
      <c r="K68" s="380" t="e">
        <f>'raw data'!#REF!</f>
        <v>#REF!</v>
      </c>
      <c r="L68" s="380" t="e">
        <f>'raw data'!#REF!</f>
        <v>#REF!</v>
      </c>
      <c r="M68" s="380">
        <f>'raw data'!D64</f>
        <v>76118.9375</v>
      </c>
      <c r="N68" s="380">
        <f>'raw data'!K64</f>
        <v>14.715500380645972</v>
      </c>
      <c r="O68" s="400">
        <f t="shared" si="1"/>
        <v>15.193790539253047</v>
      </c>
      <c r="P68" s="380">
        <f>'raw data'!E64</f>
        <v>1</v>
      </c>
      <c r="Q68" s="380">
        <f>'raw data'!F64</f>
        <v>1</v>
      </c>
      <c r="R68" s="380">
        <f>'raw data'!G64</f>
        <v>1</v>
      </c>
      <c r="S68" s="380">
        <f>'raw data'!H64</f>
        <v>1</v>
      </c>
      <c r="T68" s="380">
        <f>'raw data'!Q64</f>
        <v>105.96779632568359</v>
      </c>
      <c r="U68" s="380">
        <f>'raw data'!R64</f>
        <v>1012.8519897460937</v>
      </c>
    </row>
    <row r="69" spans="1:21" x14ac:dyDescent="0.2">
      <c r="A69" s="378">
        <f>'raw data'!A65</f>
        <v>41183.75</v>
      </c>
      <c r="B69" s="380">
        <f>'raw data'!L65</f>
        <v>895.1287841796875</v>
      </c>
      <c r="C69" s="380">
        <f>'raw data'!M65</f>
        <v>446.0491943359375</v>
      </c>
      <c r="D69" s="380">
        <f>'raw data'!O65</f>
        <v>5795.548828125</v>
      </c>
      <c r="E69" s="380">
        <f>'raw data'!P65</f>
        <v>10.03164005279541</v>
      </c>
      <c r="F69" s="377"/>
      <c r="G69" s="377"/>
      <c r="H69" s="376"/>
      <c r="I69" s="376"/>
      <c r="J69" s="380">
        <f>'raw data'!C65</f>
        <v>96.715278625488281</v>
      </c>
      <c r="K69" s="380" t="e">
        <f>'raw data'!#REF!</f>
        <v>#REF!</v>
      </c>
      <c r="L69" s="380" t="e">
        <f>'raw data'!#REF!</f>
        <v>#REF!</v>
      </c>
      <c r="M69" s="380">
        <f>'raw data'!D65</f>
        <v>77803.09375</v>
      </c>
      <c r="N69" s="380">
        <f>'raw data'!K65</f>
        <v>15.267513322889863</v>
      </c>
      <c r="O69" s="400">
        <f t="shared" si="1"/>
        <v>15.569226991234755</v>
      </c>
      <c r="P69" s="380">
        <f>'raw data'!E65</f>
        <v>1</v>
      </c>
      <c r="Q69" s="380">
        <f>'raw data'!F65</f>
        <v>1</v>
      </c>
      <c r="R69" s="380">
        <f>'raw data'!G65</f>
        <v>1</v>
      </c>
      <c r="S69" s="380">
        <f>'raw data'!H65</f>
        <v>1</v>
      </c>
      <c r="T69" s="380">
        <f>'raw data'!Q65</f>
        <v>104.35079956054687</v>
      </c>
      <c r="U69" s="380">
        <f>'raw data'!R65</f>
        <v>1012.8410034179687</v>
      </c>
    </row>
    <row r="70" spans="1:21" x14ac:dyDescent="0.2">
      <c r="A70" s="378">
        <f>'raw data'!A66</f>
        <v>41183.791666666664</v>
      </c>
      <c r="B70" s="380">
        <f>'raw data'!L66</f>
        <v>894.88677978515625</v>
      </c>
      <c r="C70" s="380">
        <f>'raw data'!M66</f>
        <v>436.45608520507812</v>
      </c>
      <c r="D70" s="380">
        <f>'raw data'!O66</f>
        <v>5690.76611328125</v>
      </c>
      <c r="E70" s="380">
        <f>'raw data'!P66</f>
        <v>10.072489738464355</v>
      </c>
      <c r="F70" s="377"/>
      <c r="G70" s="377"/>
      <c r="H70" s="376"/>
      <c r="I70" s="376"/>
      <c r="J70" s="380">
        <f>'raw data'!C66</f>
        <v>94.297492980957031</v>
      </c>
      <c r="K70" s="380" t="e">
        <f>'raw data'!#REF!</f>
        <v>#REF!</v>
      </c>
      <c r="L70" s="380" t="e">
        <f>'raw data'!#REF!</f>
        <v>#REF!</v>
      </c>
      <c r="M70" s="380">
        <f>'raw data'!D66</f>
        <v>76725.703125</v>
      </c>
      <c r="N70" s="380">
        <f>'raw data'!K66</f>
        <v>14.359000923669083</v>
      </c>
      <c r="O70" s="400">
        <f t="shared" si="1"/>
        <v>15.287737537769491</v>
      </c>
      <c r="P70" s="380">
        <f>'raw data'!E66</f>
        <v>1</v>
      </c>
      <c r="Q70" s="380">
        <f>'raw data'!F66</f>
        <v>1</v>
      </c>
      <c r="R70" s="380">
        <f>'raw data'!G66</f>
        <v>1</v>
      </c>
      <c r="S70" s="380">
        <f>'raw data'!H66</f>
        <v>1</v>
      </c>
      <c r="T70" s="380">
        <f>'raw data'!Q66</f>
        <v>105.19940185546875</v>
      </c>
      <c r="U70" s="380">
        <f>'raw data'!R66</f>
        <v>1012.843994140625</v>
      </c>
    </row>
    <row r="71" spans="1:21" x14ac:dyDescent="0.2">
      <c r="A71" s="378">
        <f>'raw data'!A67</f>
        <v>41183.833333333336</v>
      </c>
      <c r="B71" s="380">
        <f>'raw data'!L67</f>
        <v>895.01568603515625</v>
      </c>
      <c r="C71" s="380">
        <f>'raw data'!M67</f>
        <v>434.45849609375</v>
      </c>
      <c r="D71" s="380">
        <f>'raw data'!O67</f>
        <v>5693.541015625</v>
      </c>
      <c r="E71" s="380">
        <f>'raw data'!P67</f>
        <v>10.092630386352539</v>
      </c>
      <c r="F71" s="377"/>
      <c r="G71" s="377"/>
      <c r="H71" s="376"/>
      <c r="I71" s="376"/>
      <c r="J71" s="380">
        <f>'raw data'!C67</f>
        <v>93.415657043457031</v>
      </c>
      <c r="K71" s="380" t="e">
        <f>'raw data'!#REF!</f>
        <v>#REF!</v>
      </c>
      <c r="L71" s="380" t="e">
        <f>'raw data'!#REF!</f>
        <v>#REF!</v>
      </c>
      <c r="M71" s="380">
        <f>'raw data'!D67</f>
        <v>76562.59375</v>
      </c>
      <c r="N71" s="380">
        <f>'raw data'!K67</f>
        <v>14.133604820591572</v>
      </c>
      <c r="O71" s="400">
        <f t="shared" si="1"/>
        <v>15.29519206636542</v>
      </c>
      <c r="P71" s="380">
        <f>'raw data'!E67</f>
        <v>1</v>
      </c>
      <c r="Q71" s="380">
        <f>'raw data'!F67</f>
        <v>1</v>
      </c>
      <c r="R71" s="380">
        <f>'raw data'!G67</f>
        <v>1</v>
      </c>
      <c r="S71" s="380">
        <f>'raw data'!H67</f>
        <v>1</v>
      </c>
      <c r="T71" s="380">
        <f>'raw data'!Q67</f>
        <v>106.14469909667969</v>
      </c>
      <c r="U71" s="380">
        <f>'raw data'!R67</f>
        <v>1012.8469848632812</v>
      </c>
    </row>
    <row r="72" spans="1:21" x14ac:dyDescent="0.2">
      <c r="A72" s="378">
        <f>'raw data'!A68</f>
        <v>41183.875</v>
      </c>
      <c r="B72" s="380">
        <f>'raw data'!L68</f>
        <v>894.99871826171875</v>
      </c>
      <c r="C72" s="380">
        <f>'raw data'!M68</f>
        <v>434.84109497070312</v>
      </c>
      <c r="D72" s="380">
        <f>'raw data'!O68</f>
        <v>5690.01123046875</v>
      </c>
      <c r="E72" s="380">
        <f>'raw data'!P68</f>
        <v>10.090889930725098</v>
      </c>
      <c r="F72" s="377"/>
      <c r="G72" s="377"/>
      <c r="H72" s="376"/>
      <c r="I72" s="376"/>
      <c r="J72" s="380">
        <f>'raw data'!C68</f>
        <v>93.18927001953125</v>
      </c>
      <c r="K72" s="380" t="e">
        <f>'raw data'!#REF!</f>
        <v>#REF!</v>
      </c>
      <c r="L72" s="380" t="e">
        <f>'raw data'!#REF!</f>
        <v>#REF!</v>
      </c>
      <c r="M72" s="380">
        <f>'raw data'!D68</f>
        <v>76606.2265625</v>
      </c>
      <c r="N72" s="380">
        <f>'raw data'!K68</f>
        <v>14.089215067341284</v>
      </c>
      <c r="O72" s="400">
        <f t="shared" si="1"/>
        <v>15.28570961216518</v>
      </c>
      <c r="P72" s="380">
        <f>'raw data'!E68</f>
        <v>1</v>
      </c>
      <c r="Q72" s="380">
        <f>'raw data'!F68</f>
        <v>1</v>
      </c>
      <c r="R72" s="380">
        <f>'raw data'!G68</f>
        <v>1</v>
      </c>
      <c r="S72" s="380">
        <f>'raw data'!H68</f>
        <v>1</v>
      </c>
      <c r="T72" s="380">
        <f>'raw data'!Q68</f>
        <v>106.20670318603516</v>
      </c>
      <c r="U72" s="380">
        <f>'raw data'!R68</f>
        <v>1012.8460083007812</v>
      </c>
    </row>
    <row r="73" spans="1:21" x14ac:dyDescent="0.2">
      <c r="A73" s="378">
        <f>'raw data'!A69</f>
        <v>41183.916666666664</v>
      </c>
      <c r="B73" s="380">
        <f>'raw data'!L69</f>
        <v>894.9835205078125</v>
      </c>
      <c r="C73" s="380">
        <f>'raw data'!M69</f>
        <v>435.43869018554687</v>
      </c>
      <c r="D73" s="380">
        <f>'raw data'!O69</f>
        <v>5689.22412109375</v>
      </c>
      <c r="E73" s="380">
        <f>'raw data'!P69</f>
        <v>10.089509963989258</v>
      </c>
      <c r="F73" s="377"/>
      <c r="G73" s="377"/>
      <c r="H73" s="376"/>
      <c r="I73" s="376"/>
      <c r="J73" s="380">
        <f>'raw data'!C69</f>
        <v>92.792778015136719</v>
      </c>
      <c r="K73" s="380" t="e">
        <f>'raw data'!#REF!</f>
        <v>#REF!</v>
      </c>
      <c r="L73" s="380" t="e">
        <f>'raw data'!#REF!</f>
        <v>#REF!</v>
      </c>
      <c r="M73" s="380">
        <f>'raw data'!D69</f>
        <v>76726.1875</v>
      </c>
      <c r="N73" s="380">
        <f>'raw data'!K69</f>
        <v>14.552078248609687</v>
      </c>
      <c r="O73" s="400">
        <f t="shared" si="1"/>
        <v>15.283595112764047</v>
      </c>
      <c r="P73" s="380">
        <f>'raw data'!E69</f>
        <v>1</v>
      </c>
      <c r="Q73" s="380">
        <f>'raw data'!F69</f>
        <v>1</v>
      </c>
      <c r="R73" s="380">
        <f>'raw data'!G69</f>
        <v>1</v>
      </c>
      <c r="S73" s="380">
        <f>'raw data'!H69</f>
        <v>1</v>
      </c>
      <c r="T73" s="380">
        <f>'raw data'!Q69</f>
        <v>106.43789672851563</v>
      </c>
      <c r="U73" s="380">
        <f>'raw data'!R69</f>
        <v>1012.8489990234375</v>
      </c>
    </row>
    <row r="74" spans="1:21" x14ac:dyDescent="0.2">
      <c r="A74" s="378">
        <f>'raw data'!A70</f>
        <v>41183.958333333336</v>
      </c>
      <c r="B74" s="380">
        <f>'raw data'!L70</f>
        <v>894.9984130859375</v>
      </c>
      <c r="C74" s="380">
        <f>'raw data'!M70</f>
        <v>436.152099609375</v>
      </c>
      <c r="D74" s="380">
        <f>'raw data'!O70</f>
        <v>5696.033203125</v>
      </c>
      <c r="E74" s="380">
        <f>'raw data'!P70</f>
        <v>10.093310356140137</v>
      </c>
      <c r="F74" s="377"/>
      <c r="G74" s="377"/>
      <c r="H74" s="376"/>
      <c r="I74" s="376"/>
      <c r="J74" s="380">
        <f>'raw data'!C70</f>
        <v>92.929496765136719</v>
      </c>
      <c r="K74" s="380" t="e">
        <f>'raw data'!#REF!</f>
        <v>#REF!</v>
      </c>
      <c r="L74" s="380" t="e">
        <f>'raw data'!#REF!</f>
        <v>#REF!</v>
      </c>
      <c r="M74" s="380">
        <f>'raw data'!D70</f>
        <v>76815.71875</v>
      </c>
      <c r="N74" s="380">
        <f>'raw data'!K70</f>
        <v>13.615851579280134</v>
      </c>
      <c r="O74" s="400">
        <f t="shared" si="1"/>
        <v>15.301887106652874</v>
      </c>
      <c r="P74" s="380">
        <f>'raw data'!E70</f>
        <v>1</v>
      </c>
      <c r="Q74" s="380">
        <f>'raw data'!F70</f>
        <v>1</v>
      </c>
      <c r="R74" s="380">
        <f>'raw data'!G70</f>
        <v>1</v>
      </c>
      <c r="S74" s="380">
        <f>'raw data'!H70</f>
        <v>1</v>
      </c>
      <c r="T74" s="380">
        <f>'raw data'!Q70</f>
        <v>106.66860198974609</v>
      </c>
      <c r="U74" s="380">
        <f>'raw data'!R70</f>
        <v>1012.8499755859375</v>
      </c>
    </row>
    <row r="75" spans="1:21" x14ac:dyDescent="0.2">
      <c r="A75" s="378">
        <f>'raw data'!A71</f>
        <v>41184</v>
      </c>
      <c r="B75" s="380">
        <f>'raw data'!L71</f>
        <v>895.01812744140625</v>
      </c>
      <c r="C75" s="380">
        <f>'raw data'!M71</f>
        <v>437.49139404296875</v>
      </c>
      <c r="D75" s="380">
        <f>'raw data'!O71</f>
        <v>5687.47998046875</v>
      </c>
      <c r="E75" s="380">
        <f>'raw data'!P71</f>
        <v>10.088129997253418</v>
      </c>
      <c r="F75" s="377"/>
      <c r="G75" s="377"/>
      <c r="H75" s="376"/>
      <c r="I75" s="376"/>
      <c r="J75" s="380">
        <f>'raw data'!C71</f>
        <v>92.551536560058594</v>
      </c>
      <c r="K75" s="380" t="e">
        <f>'raw data'!#REF!</f>
        <v>#REF!</v>
      </c>
      <c r="L75" s="380" t="e">
        <f>'raw data'!#REF!</f>
        <v>#REF!</v>
      </c>
      <c r="M75" s="380">
        <f>'raw data'!D71</f>
        <v>76828.8828125</v>
      </c>
      <c r="N75" s="380">
        <f>'raw data'!K71</f>
        <v>12.73147329945532</v>
      </c>
      <c r="O75" s="400">
        <f t="shared" si="1"/>
        <v>15.278909633942183</v>
      </c>
      <c r="P75" s="380">
        <f>'raw data'!E71</f>
        <v>1</v>
      </c>
      <c r="Q75" s="380">
        <f>'raw data'!F71</f>
        <v>1</v>
      </c>
      <c r="R75" s="380">
        <f>'raw data'!G71</f>
        <v>1</v>
      </c>
      <c r="S75" s="380">
        <f>'raw data'!H71</f>
        <v>1</v>
      </c>
      <c r="T75" s="380">
        <f>'raw data'!Q71</f>
        <v>106.73320007324219</v>
      </c>
      <c r="U75" s="380">
        <f>'raw data'!R71</f>
        <v>1012.85302734375</v>
      </c>
    </row>
    <row r="76" spans="1:21" x14ac:dyDescent="0.2">
      <c r="A76" s="378">
        <f>'raw data'!A72</f>
        <v>41184.041666666664</v>
      </c>
      <c r="B76" s="380">
        <f>'raw data'!L72</f>
        <v>894.980712890625</v>
      </c>
      <c r="C76" s="380">
        <f>'raw data'!M72</f>
        <v>438.67068481445312</v>
      </c>
      <c r="D76" s="380">
        <f>'raw data'!O72</f>
        <v>5688.94677734375</v>
      </c>
      <c r="E76" s="380">
        <f>'raw data'!P72</f>
        <v>10.090929985046387</v>
      </c>
      <c r="F76" s="377"/>
      <c r="G76" s="377"/>
      <c r="H76" s="376"/>
      <c r="I76" s="376"/>
      <c r="J76" s="380">
        <f>'raw data'!C72</f>
        <v>91.883872985839844</v>
      </c>
      <c r="K76" s="380" t="e">
        <f>'raw data'!#REF!</f>
        <v>#REF!</v>
      </c>
      <c r="L76" s="380" t="e">
        <f>'raw data'!#REF!</f>
        <v>#REF!</v>
      </c>
      <c r="M76" s="380">
        <f>'raw data'!D72</f>
        <v>76886.546875</v>
      </c>
      <c r="N76" s="380">
        <f>'raw data'!K72</f>
        <v>14.767568473847058</v>
      </c>
      <c r="O76" s="400">
        <f t="shared" ref="O76:O139" si="2">D76*0.771/(0.287*1000)</f>
        <v>15.282850053421711</v>
      </c>
      <c r="P76" s="380">
        <f>'raw data'!E72</f>
        <v>1</v>
      </c>
      <c r="Q76" s="380">
        <f>'raw data'!F72</f>
        <v>1</v>
      </c>
      <c r="R76" s="380">
        <f>'raw data'!G72</f>
        <v>1</v>
      </c>
      <c r="S76" s="380">
        <f>'raw data'!H72</f>
        <v>1</v>
      </c>
      <c r="T76" s="380">
        <f>'raw data'!Q72</f>
        <v>106.783203125</v>
      </c>
      <c r="U76" s="380">
        <f>'raw data'!R72</f>
        <v>1012.85302734375</v>
      </c>
    </row>
    <row r="77" spans="1:21" x14ac:dyDescent="0.2">
      <c r="A77" s="378">
        <f>'raw data'!A73</f>
        <v>41184.083333333336</v>
      </c>
      <c r="B77" s="380">
        <f>'raw data'!L73</f>
        <v>894.957275390625</v>
      </c>
      <c r="C77" s="380">
        <f>'raw data'!M73</f>
        <v>438.87359619140625</v>
      </c>
      <c r="D77" s="380">
        <f>'raw data'!O73</f>
        <v>5683.81298828125</v>
      </c>
      <c r="E77" s="380">
        <f>'raw data'!P73</f>
        <v>10.081870079040527</v>
      </c>
      <c r="F77" s="377"/>
      <c r="G77" s="377"/>
      <c r="H77" s="376"/>
      <c r="I77" s="376"/>
      <c r="J77" s="380">
        <f>'raw data'!C73</f>
        <v>92.121719360351563</v>
      </c>
      <c r="K77" s="380" t="e">
        <f>'raw data'!#REF!</f>
        <v>#REF!</v>
      </c>
      <c r="L77" s="380" t="e">
        <f>'raw data'!#REF!</f>
        <v>#REF!</v>
      </c>
      <c r="M77" s="380">
        <f>'raw data'!D73</f>
        <v>76862.171875</v>
      </c>
      <c r="N77" s="380">
        <f>'raw data'!K73</f>
        <v>15.154927022504417</v>
      </c>
      <c r="O77" s="400">
        <f t="shared" si="2"/>
        <v>15.269058585243357</v>
      </c>
      <c r="P77" s="380">
        <f>'raw data'!E73</f>
        <v>1</v>
      </c>
      <c r="Q77" s="380">
        <f>'raw data'!F73</f>
        <v>1</v>
      </c>
      <c r="R77" s="380">
        <f>'raw data'!G73</f>
        <v>1</v>
      </c>
      <c r="S77" s="380">
        <f>'raw data'!H73</f>
        <v>1</v>
      </c>
      <c r="T77" s="380">
        <f>'raw data'!Q73</f>
        <v>106.82520294189453</v>
      </c>
      <c r="U77" s="380">
        <f>'raw data'!R73</f>
        <v>1012.85498046875</v>
      </c>
    </row>
    <row r="78" spans="1:21" x14ac:dyDescent="0.2">
      <c r="A78" s="378">
        <f>'raw data'!A74</f>
        <v>41184.125</v>
      </c>
      <c r="B78" s="380">
        <f>'raw data'!L74</f>
        <v>894.96612548828125</v>
      </c>
      <c r="C78" s="380">
        <f>'raw data'!M74</f>
        <v>438.55758666992187</v>
      </c>
      <c r="D78" s="380">
        <f>'raw data'!O74</f>
        <v>5694.71484375</v>
      </c>
      <c r="E78" s="380">
        <f>'raw data'!P74</f>
        <v>10.094409942626953</v>
      </c>
      <c r="F78" s="377"/>
      <c r="G78" s="377"/>
      <c r="H78" s="376"/>
      <c r="I78" s="376"/>
      <c r="J78" s="380">
        <f>'raw data'!C74</f>
        <v>91.8182373046875</v>
      </c>
      <c r="K78" s="380" t="e">
        <f>'raw data'!#REF!</f>
        <v>#REF!</v>
      </c>
      <c r="L78" s="380" t="e">
        <f>'raw data'!#REF!</f>
        <v>#REF!</v>
      </c>
      <c r="M78" s="380">
        <f>'raw data'!D74</f>
        <v>76877.703125</v>
      </c>
      <c r="N78" s="380">
        <f>'raw data'!K74</f>
        <v>16.282366730199428</v>
      </c>
      <c r="O78" s="400">
        <f t="shared" si="2"/>
        <v>15.298345451328398</v>
      </c>
      <c r="P78" s="380">
        <f>'raw data'!E74</f>
        <v>1</v>
      </c>
      <c r="Q78" s="380">
        <f>'raw data'!F74</f>
        <v>1</v>
      </c>
      <c r="R78" s="380">
        <f>'raw data'!G74</f>
        <v>1</v>
      </c>
      <c r="S78" s="380">
        <f>'raw data'!H74</f>
        <v>1</v>
      </c>
      <c r="T78" s="380">
        <f>'raw data'!Q74</f>
        <v>106.8031005859375</v>
      </c>
      <c r="U78" s="380">
        <f>'raw data'!R74</f>
        <v>1012.8569946289062</v>
      </c>
    </row>
    <row r="79" spans="1:21" x14ac:dyDescent="0.2">
      <c r="A79" s="378">
        <f>'raw data'!A75</f>
        <v>41184.166666666664</v>
      </c>
      <c r="B79" s="380">
        <f>'raw data'!L75</f>
        <v>895.04400634765625</v>
      </c>
      <c r="C79" s="380">
        <f>'raw data'!M75</f>
        <v>438.31149291992187</v>
      </c>
      <c r="D79" s="380">
        <f>'raw data'!O75</f>
        <v>5704.6201171875</v>
      </c>
      <c r="E79" s="380">
        <f>'raw data'!P75</f>
        <v>10.095210075378418</v>
      </c>
      <c r="F79" s="377"/>
      <c r="G79" s="377"/>
      <c r="H79" s="376"/>
      <c r="I79" s="376"/>
      <c r="J79" s="380">
        <f>'raw data'!C75</f>
        <v>92.625663757324219</v>
      </c>
      <c r="K79" s="380" t="e">
        <f>'raw data'!#REF!</f>
        <v>#REF!</v>
      </c>
      <c r="L79" s="380" t="e">
        <f>'raw data'!#REF!</f>
        <v>#REF!</v>
      </c>
      <c r="M79" s="380">
        <f>'raw data'!D75</f>
        <v>76930.0625</v>
      </c>
      <c r="N79" s="380">
        <f>'raw data'!K75</f>
        <v>16.479610112593509</v>
      </c>
      <c r="O79" s="400">
        <f t="shared" si="2"/>
        <v>15.324955088332972</v>
      </c>
      <c r="P79" s="380">
        <f>'raw data'!E75</f>
        <v>1</v>
      </c>
      <c r="Q79" s="380">
        <f>'raw data'!F75</f>
        <v>1</v>
      </c>
      <c r="R79" s="380">
        <f>'raw data'!G75</f>
        <v>1</v>
      </c>
      <c r="S79" s="380">
        <f>'raw data'!H75</f>
        <v>1</v>
      </c>
      <c r="T79" s="380">
        <f>'raw data'!Q75</f>
        <v>106.49269866943359</v>
      </c>
      <c r="U79" s="380">
        <f>'raw data'!R75</f>
        <v>1012.85498046875</v>
      </c>
    </row>
    <row r="80" spans="1:21" x14ac:dyDescent="0.2">
      <c r="A80" s="378">
        <f>'raw data'!A76</f>
        <v>41184.208333333336</v>
      </c>
      <c r="B80" s="380">
        <f>'raw data'!L76</f>
        <v>895.0421142578125</v>
      </c>
      <c r="C80" s="380">
        <f>'raw data'!M76</f>
        <v>437.5382080078125</v>
      </c>
      <c r="D80" s="380">
        <f>'raw data'!O76</f>
        <v>5705.52978515625</v>
      </c>
      <c r="E80" s="380">
        <f>'raw data'!P76</f>
        <v>10.098580360412598</v>
      </c>
      <c r="F80" s="377"/>
      <c r="G80" s="377"/>
      <c r="H80" s="376"/>
      <c r="I80" s="376"/>
      <c r="J80" s="380">
        <f>'raw data'!C76</f>
        <v>92.264610290527344</v>
      </c>
      <c r="K80" s="380" t="e">
        <f>'raw data'!#REF!</f>
        <v>#REF!</v>
      </c>
      <c r="L80" s="380" t="e">
        <f>'raw data'!#REF!</f>
        <v>#REF!</v>
      </c>
      <c r="M80" s="380">
        <f>'raw data'!D76</f>
        <v>76907.34375</v>
      </c>
      <c r="N80" s="380">
        <f>'raw data'!K76</f>
        <v>15.415929779576546</v>
      </c>
      <c r="O80" s="400">
        <f t="shared" si="2"/>
        <v>15.32739883050686</v>
      </c>
      <c r="P80" s="380">
        <f>'raw data'!E76</f>
        <v>1</v>
      </c>
      <c r="Q80" s="380">
        <f>'raw data'!F76</f>
        <v>1</v>
      </c>
      <c r="R80" s="380">
        <f>'raw data'!G76</f>
        <v>1</v>
      </c>
      <c r="S80" s="380">
        <f>'raw data'!H76</f>
        <v>1</v>
      </c>
      <c r="T80" s="380">
        <f>'raw data'!Q76</f>
        <v>106.48100280761719</v>
      </c>
      <c r="U80" s="380">
        <f>'raw data'!R76</f>
        <v>1012.85302734375</v>
      </c>
    </row>
    <row r="81" spans="1:21" x14ac:dyDescent="0.2">
      <c r="A81" s="378">
        <f>'raw data'!A77</f>
        <v>41184.25</v>
      </c>
      <c r="B81" s="380">
        <f>'raw data'!L77</f>
        <v>894.9849853515625</v>
      </c>
      <c r="C81" s="380">
        <f>'raw data'!M77</f>
        <v>437.24810791015625</v>
      </c>
      <c r="D81" s="380">
        <f>'raw data'!O77</f>
        <v>5700.2529296875</v>
      </c>
      <c r="E81" s="380">
        <f>'raw data'!P77</f>
        <v>10.097949981689453</v>
      </c>
      <c r="F81" s="377"/>
      <c r="G81" s="377"/>
      <c r="H81" s="376"/>
      <c r="I81" s="376"/>
      <c r="J81" s="380">
        <f>'raw data'!C77</f>
        <v>92.668316706663219</v>
      </c>
      <c r="K81" s="380" t="e">
        <f>'raw data'!#REF!</f>
        <v>#REF!</v>
      </c>
      <c r="L81" s="380" t="e">
        <f>'raw data'!#REF!</f>
        <v>#REF!</v>
      </c>
      <c r="M81" s="380">
        <f>'raw data'!D77</f>
        <v>76928.71875</v>
      </c>
      <c r="N81" s="380">
        <f>'raw data'!K77</f>
        <v>15.014129108374473</v>
      </c>
      <c r="O81" s="400">
        <f t="shared" si="2"/>
        <v>15.313223027139591</v>
      </c>
      <c r="P81" s="380">
        <f>'raw data'!E77</f>
        <v>1</v>
      </c>
      <c r="Q81" s="380">
        <f>'raw data'!F77</f>
        <v>1</v>
      </c>
      <c r="R81" s="380">
        <f>'raw data'!G77</f>
        <v>0.72222220897674561</v>
      </c>
      <c r="S81" s="380">
        <f>'raw data'!H77</f>
        <v>1</v>
      </c>
      <c r="T81" s="380">
        <f>'raw data'!Q77</f>
        <v>106.61689758300781</v>
      </c>
      <c r="U81" s="380">
        <f>'raw data'!R77</f>
        <v>1012.85400390625</v>
      </c>
    </row>
    <row r="82" spans="1:21" x14ac:dyDescent="0.2">
      <c r="A82" s="378">
        <f>'raw data'!A78</f>
        <v>41184.291666666664</v>
      </c>
      <c r="B82" s="380">
        <f>'raw data'!L78</f>
        <v>894.943603515625</v>
      </c>
      <c r="C82" s="380">
        <f>'raw data'!M78</f>
        <v>437.898193359375</v>
      </c>
      <c r="D82" s="380">
        <f>'raw data'!O78</f>
        <v>5709.7978515625</v>
      </c>
      <c r="E82" s="380">
        <f>'raw data'!P78</f>
        <v>10.095179557800293</v>
      </c>
      <c r="F82" s="377"/>
      <c r="G82" s="377"/>
      <c r="H82" s="376"/>
      <c r="I82" s="376"/>
      <c r="J82" s="380">
        <f>'raw data'!C78</f>
        <v>93.586830139160156</v>
      </c>
      <c r="K82" s="380" t="e">
        <f>'raw data'!#REF!</f>
        <v>#REF!</v>
      </c>
      <c r="L82" s="380" t="e">
        <f>'raw data'!#REF!</f>
        <v>#REF!</v>
      </c>
      <c r="M82" s="380">
        <f>'raw data'!D78</f>
        <v>77103.6015625</v>
      </c>
      <c r="N82" s="380">
        <f>'raw data'!K78</f>
        <v>14.65699323226363</v>
      </c>
      <c r="O82" s="400">
        <f t="shared" si="2"/>
        <v>15.338864611688805</v>
      </c>
      <c r="P82" s="380">
        <f>'raw data'!E78</f>
        <v>1</v>
      </c>
      <c r="Q82" s="380">
        <f>'raw data'!F78</f>
        <v>1</v>
      </c>
      <c r="R82" s="380">
        <f>'raw data'!G78</f>
        <v>1</v>
      </c>
      <c r="S82" s="380">
        <f>'raw data'!H78</f>
        <v>1</v>
      </c>
      <c r="T82" s="380">
        <f>'raw data'!Q78</f>
        <v>106.77469635009766</v>
      </c>
      <c r="U82" s="380">
        <f>'raw data'!R78</f>
        <v>1012.85400390625</v>
      </c>
    </row>
    <row r="83" spans="1:21" x14ac:dyDescent="0.2">
      <c r="A83" s="378">
        <f>'raw data'!A79</f>
        <v>41184.333333333336</v>
      </c>
      <c r="B83" s="380">
        <f>'raw data'!L79</f>
        <v>894.97991943359375</v>
      </c>
      <c r="C83" s="380">
        <f>'raw data'!M79</f>
        <v>437.5653076171875</v>
      </c>
      <c r="D83" s="380">
        <f>'raw data'!O79</f>
        <v>5709.1669921875</v>
      </c>
      <c r="E83" s="380">
        <f>'raw data'!P79</f>
        <v>10.10044002532959</v>
      </c>
      <c r="F83" s="377"/>
      <c r="G83" s="377"/>
      <c r="H83" s="376"/>
      <c r="I83" s="376"/>
      <c r="J83" s="380">
        <f>'raw data'!C79</f>
        <v>93.129302978515625</v>
      </c>
      <c r="K83" s="380" t="e">
        <f>'raw data'!#REF!</f>
        <v>#REF!</v>
      </c>
      <c r="L83" s="380" t="e">
        <f>'raw data'!#REF!</f>
        <v>#REF!</v>
      </c>
      <c r="M83" s="380">
        <f>'raw data'!D79</f>
        <v>77047.421875</v>
      </c>
      <c r="N83" s="380">
        <f>'raw data'!K79</f>
        <v>14.465667399357335</v>
      </c>
      <c r="O83" s="400">
        <f t="shared" si="2"/>
        <v>15.337169864029836</v>
      </c>
      <c r="P83" s="380">
        <f>'raw data'!E79</f>
        <v>1</v>
      </c>
      <c r="Q83" s="380">
        <f>'raw data'!F79</f>
        <v>1</v>
      </c>
      <c r="R83" s="380">
        <f>'raw data'!G79</f>
        <v>1</v>
      </c>
      <c r="S83" s="380">
        <f>'raw data'!H79</f>
        <v>1</v>
      </c>
      <c r="T83" s="380">
        <f>'raw data'!Q79</f>
        <v>106.7344970703125</v>
      </c>
      <c r="U83" s="380">
        <f>'raw data'!R79</f>
        <v>1012.85400390625</v>
      </c>
    </row>
    <row r="84" spans="1:21" x14ac:dyDescent="0.2">
      <c r="A84" s="378">
        <f>'raw data'!A80</f>
        <v>41184.375</v>
      </c>
      <c r="B84" s="380">
        <f>'raw data'!L80</f>
        <v>895.04998779296875</v>
      </c>
      <c r="C84" s="380">
        <f>'raw data'!M80</f>
        <v>437.16909790039062</v>
      </c>
      <c r="D84" s="380">
        <f>'raw data'!O80</f>
        <v>5701.546875</v>
      </c>
      <c r="E84" s="380">
        <f>'raw data'!P80</f>
        <v>10.101679801940918</v>
      </c>
      <c r="F84" s="377"/>
      <c r="G84" s="377"/>
      <c r="H84" s="376"/>
      <c r="I84" s="376"/>
      <c r="J84" s="380">
        <f>'raw data'!C80</f>
        <v>92.821006774902344</v>
      </c>
      <c r="K84" s="380" t="e">
        <f>'raw data'!#REF!</f>
        <v>#REF!</v>
      </c>
      <c r="L84" s="380" t="e">
        <f>'raw data'!#REF!</f>
        <v>#REF!</v>
      </c>
      <c r="M84" s="380">
        <f>'raw data'!D80</f>
        <v>76949.9375</v>
      </c>
      <c r="N84" s="380">
        <f>'raw data'!K80</f>
        <v>14.478552410302727</v>
      </c>
      <c r="O84" s="400">
        <f t="shared" si="2"/>
        <v>15.316699096254355</v>
      </c>
      <c r="P84" s="380">
        <f>'raw data'!E80</f>
        <v>1</v>
      </c>
      <c r="Q84" s="380">
        <f>'raw data'!F80</f>
        <v>1</v>
      </c>
      <c r="R84" s="380">
        <f>'raw data'!G80</f>
        <v>1</v>
      </c>
      <c r="S84" s="380">
        <f>'raw data'!H80</f>
        <v>1</v>
      </c>
      <c r="T84" s="380">
        <f>'raw data'!Q80</f>
        <v>106.81620025634766</v>
      </c>
      <c r="U84" s="380">
        <f>'raw data'!R80</f>
        <v>1012.8519897460937</v>
      </c>
    </row>
    <row r="85" spans="1:21" x14ac:dyDescent="0.2">
      <c r="A85" s="378">
        <f>'raw data'!A81</f>
        <v>41184.416666666664</v>
      </c>
      <c r="B85" s="380">
        <f>'raw data'!L81</f>
        <v>895.0048828125</v>
      </c>
      <c r="C85" s="380">
        <f>'raw data'!M81</f>
        <v>435.5806884765625</v>
      </c>
      <c r="D85" s="380">
        <f>'raw data'!O81</f>
        <v>5666.31103515625</v>
      </c>
      <c r="E85" s="380">
        <f>'raw data'!P81</f>
        <v>10.086350440979004</v>
      </c>
      <c r="F85" s="377"/>
      <c r="G85" s="377"/>
      <c r="H85" s="376"/>
      <c r="I85" s="376"/>
      <c r="J85" s="380">
        <f>'raw data'!C81</f>
        <v>91.998832702636719</v>
      </c>
      <c r="K85" s="380" t="e">
        <f>'raw data'!#REF!</f>
        <v>#REF!</v>
      </c>
      <c r="L85" s="380" t="e">
        <f>'raw data'!#REF!</f>
        <v>#REF!</v>
      </c>
      <c r="M85" s="380">
        <f>'raw data'!D81</f>
        <v>76653.9296875</v>
      </c>
      <c r="N85" s="380">
        <f>'raw data'!K81</f>
        <v>14.237437720179587</v>
      </c>
      <c r="O85" s="400">
        <f t="shared" si="2"/>
        <v>15.222041143224629</v>
      </c>
      <c r="P85" s="380">
        <f>'raw data'!E81</f>
        <v>1</v>
      </c>
      <c r="Q85" s="380">
        <f>'raw data'!F81</f>
        <v>1</v>
      </c>
      <c r="R85" s="380">
        <f>'raw data'!G81</f>
        <v>1</v>
      </c>
      <c r="S85" s="380">
        <f>'raw data'!H81</f>
        <v>1</v>
      </c>
      <c r="T85" s="380">
        <f>'raw data'!Q81</f>
        <v>106.9385986328125</v>
      </c>
      <c r="U85" s="380">
        <f>'raw data'!R81</f>
        <v>1012.85302734375</v>
      </c>
    </row>
    <row r="86" spans="1:21" x14ac:dyDescent="0.2">
      <c r="A86" s="378">
        <f>'raw data'!A82</f>
        <v>41184.458333333336</v>
      </c>
      <c r="B86" s="380">
        <f>'raw data'!L82</f>
        <v>894.97021484375</v>
      </c>
      <c r="C86" s="380">
        <f>'raw data'!M82</f>
        <v>434.18310546875</v>
      </c>
      <c r="D86" s="380">
        <f>'raw data'!O82</f>
        <v>5635.5849609375</v>
      </c>
      <c r="E86" s="380">
        <f>'raw data'!P82</f>
        <v>10.071490287780762</v>
      </c>
      <c r="F86" s="377"/>
      <c r="G86" s="377"/>
      <c r="H86" s="376"/>
      <c r="I86" s="376"/>
      <c r="J86" s="380">
        <f>'raw data'!C82</f>
        <v>91.291206359863281</v>
      </c>
      <c r="K86" s="380" t="e">
        <f>'raw data'!#REF!</f>
        <v>#REF!</v>
      </c>
      <c r="L86" s="380" t="e">
        <f>'raw data'!#REF!</f>
        <v>#REF!</v>
      </c>
      <c r="M86" s="380">
        <f>'raw data'!D82</f>
        <v>76415.546875</v>
      </c>
      <c r="N86" s="380">
        <f>'raw data'!K82</f>
        <v>13.988082946386131</v>
      </c>
      <c r="O86" s="400">
        <f t="shared" si="2"/>
        <v>15.139498274853006</v>
      </c>
      <c r="P86" s="380">
        <f>'raw data'!E82</f>
        <v>1</v>
      </c>
      <c r="Q86" s="380">
        <f>'raw data'!F82</f>
        <v>1</v>
      </c>
      <c r="R86" s="380">
        <f>'raw data'!G82</f>
        <v>1</v>
      </c>
      <c r="S86" s="380">
        <f>'raw data'!H82</f>
        <v>1</v>
      </c>
      <c r="T86" s="380">
        <f>'raw data'!Q82</f>
        <v>107.32579803466797</v>
      </c>
      <c r="U86" s="380">
        <f>'raw data'!R82</f>
        <v>1012.85498046875</v>
      </c>
    </row>
    <row r="87" spans="1:21" x14ac:dyDescent="0.2">
      <c r="A87" s="378">
        <f>'raw data'!A83</f>
        <v>41184.5</v>
      </c>
      <c r="B87" s="380">
        <f>'raw data'!L83</f>
        <v>895.0399169921875</v>
      </c>
      <c r="C87" s="380">
        <f>'raw data'!M83</f>
        <v>433.12948608398437</v>
      </c>
      <c r="D87" s="380">
        <f>'raw data'!O83</f>
        <v>5618.49609375</v>
      </c>
      <c r="E87" s="380">
        <f>'raw data'!P83</f>
        <v>10.068169593811035</v>
      </c>
      <c r="F87" s="377"/>
      <c r="G87" s="377"/>
      <c r="H87" s="376"/>
      <c r="I87" s="376"/>
      <c r="J87" s="380">
        <f>'raw data'!C83</f>
        <v>90.782051086425781</v>
      </c>
      <c r="K87" s="380" t="e">
        <f>'raw data'!#REF!</f>
        <v>#REF!</v>
      </c>
      <c r="L87" s="380" t="e">
        <f>'raw data'!#REF!</f>
        <v>#REF!</v>
      </c>
      <c r="M87" s="380">
        <f>'raw data'!D83</f>
        <v>76163.3671875</v>
      </c>
      <c r="N87" s="380">
        <f>'raw data'!K83</f>
        <v>14.658795778267232</v>
      </c>
      <c r="O87" s="400">
        <f t="shared" si="2"/>
        <v>15.093590551502611</v>
      </c>
      <c r="P87" s="380">
        <f>'raw data'!E83</f>
        <v>1</v>
      </c>
      <c r="Q87" s="380">
        <f>'raw data'!F83</f>
        <v>1</v>
      </c>
      <c r="R87" s="380">
        <f>'raw data'!G83</f>
        <v>1</v>
      </c>
      <c r="S87" s="380">
        <f>'raw data'!H83</f>
        <v>1</v>
      </c>
      <c r="T87" s="380">
        <f>'raw data'!Q83</f>
        <v>107.25949859619141</v>
      </c>
      <c r="U87" s="380">
        <f>'raw data'!R83</f>
        <v>1012.8560180664062</v>
      </c>
    </row>
    <row r="88" spans="1:21" x14ac:dyDescent="0.2">
      <c r="A88" s="378">
        <f>'raw data'!A84</f>
        <v>41184.541666666664</v>
      </c>
      <c r="B88" s="380">
        <f>'raw data'!L84</f>
        <v>894.93011474609375</v>
      </c>
      <c r="C88" s="380">
        <f>'raw data'!M84</f>
        <v>431.43899536132812</v>
      </c>
      <c r="D88" s="380">
        <f>'raw data'!O84</f>
        <v>5588.34912109375</v>
      </c>
      <c r="E88" s="380">
        <f>'raw data'!P84</f>
        <v>10.053910255432129</v>
      </c>
      <c r="F88" s="377"/>
      <c r="G88" s="377"/>
      <c r="H88" s="376"/>
      <c r="I88" s="376"/>
      <c r="J88" s="380">
        <f>'raw data'!C84</f>
        <v>89.908912658691406</v>
      </c>
      <c r="K88" s="380" t="e">
        <f>'raw data'!#REF!</f>
        <v>#REF!</v>
      </c>
      <c r="L88" s="380" t="e">
        <f>'raw data'!#REF!</f>
        <v>#REF!</v>
      </c>
      <c r="M88" s="380">
        <f>'raw data'!D84</f>
        <v>75942.3828125</v>
      </c>
      <c r="N88" s="380">
        <f>'raw data'!K84</f>
        <v>14.4903348830084</v>
      </c>
      <c r="O88" s="400">
        <f t="shared" si="2"/>
        <v>15.01260338802537</v>
      </c>
      <c r="P88" s="380">
        <f>'raw data'!E84</f>
        <v>1</v>
      </c>
      <c r="Q88" s="380">
        <f>'raw data'!F84</f>
        <v>1</v>
      </c>
      <c r="R88" s="380">
        <f>'raw data'!G84</f>
        <v>1</v>
      </c>
      <c r="S88" s="380">
        <f>'raw data'!H84</f>
        <v>1</v>
      </c>
      <c r="T88" s="380">
        <f>'raw data'!Q84</f>
        <v>107.24410247802734</v>
      </c>
      <c r="U88" s="380">
        <f>'raw data'!R84</f>
        <v>1012.8590087890625</v>
      </c>
    </row>
    <row r="89" spans="1:21" x14ac:dyDescent="0.2">
      <c r="A89" s="378">
        <f>'raw data'!A85</f>
        <v>41184.583333333336</v>
      </c>
      <c r="B89" s="380">
        <f>'raw data'!L85</f>
        <v>895.019287109375</v>
      </c>
      <c r="C89" s="380">
        <f>'raw data'!M85</f>
        <v>430.614501953125</v>
      </c>
      <c r="D89" s="380">
        <f>'raw data'!O85</f>
        <v>5579.43505859375</v>
      </c>
      <c r="E89" s="380">
        <f>'raw data'!P85</f>
        <v>10.049639701843262</v>
      </c>
      <c r="F89" s="377"/>
      <c r="G89" s="377"/>
      <c r="H89" s="376"/>
      <c r="I89" s="376"/>
      <c r="J89" s="380">
        <f>'raw data'!C85</f>
        <v>89.632217407226563</v>
      </c>
      <c r="K89" s="380" t="e">
        <f>'raw data'!#REF!</f>
        <v>#REF!</v>
      </c>
      <c r="L89" s="380" t="e">
        <f>'raw data'!#REF!</f>
        <v>#REF!</v>
      </c>
      <c r="M89" s="380">
        <f>'raw data'!D85</f>
        <v>75879.7109375</v>
      </c>
      <c r="N89" s="380">
        <f>'raw data'!K85</f>
        <v>14.814711787726264</v>
      </c>
      <c r="O89" s="400">
        <f t="shared" si="2"/>
        <v>14.988656551135128</v>
      </c>
      <c r="P89" s="380">
        <f>'raw data'!E85</f>
        <v>1</v>
      </c>
      <c r="Q89" s="380">
        <f>'raw data'!F85</f>
        <v>1</v>
      </c>
      <c r="R89" s="380">
        <f>'raw data'!G85</f>
        <v>1</v>
      </c>
      <c r="S89" s="380">
        <f>'raw data'!H85</f>
        <v>1</v>
      </c>
      <c r="T89" s="380">
        <f>'raw data'!Q85</f>
        <v>107.306396484375</v>
      </c>
      <c r="U89" s="380">
        <f>'raw data'!R85</f>
        <v>1012.8590087890625</v>
      </c>
    </row>
    <row r="90" spans="1:21" x14ac:dyDescent="0.2">
      <c r="A90" s="378">
        <f>'raw data'!A86</f>
        <v>41184.625</v>
      </c>
      <c r="B90" s="380">
        <f>'raw data'!L86</f>
        <v>895.08197021484375</v>
      </c>
      <c r="C90" s="380">
        <f>'raw data'!M86</f>
        <v>429.7034912109375</v>
      </c>
      <c r="D90" s="380">
        <f>'raw data'!O86</f>
        <v>5566.880859375</v>
      </c>
      <c r="E90" s="380">
        <f>'raw data'!P86</f>
        <v>10.043729782104492</v>
      </c>
      <c r="F90" s="377"/>
      <c r="G90" s="377"/>
      <c r="H90" s="376"/>
      <c r="I90" s="376"/>
      <c r="J90" s="380">
        <f>'raw data'!C86</f>
        <v>89.168426513671875</v>
      </c>
      <c r="K90" s="380" t="e">
        <f>'raw data'!#REF!</f>
        <v>#REF!</v>
      </c>
      <c r="L90" s="380" t="e">
        <f>'raw data'!#REF!</f>
        <v>#REF!</v>
      </c>
      <c r="M90" s="380">
        <f>'raw data'!D86</f>
        <v>75812.5625</v>
      </c>
      <c r="N90" s="380">
        <f>'raw data'!K86</f>
        <v>14.373858643687273</v>
      </c>
      <c r="O90" s="400">
        <f t="shared" si="2"/>
        <v>14.954930810376743</v>
      </c>
      <c r="P90" s="380">
        <f>'raw data'!E86</f>
        <v>1</v>
      </c>
      <c r="Q90" s="380">
        <f>'raw data'!F86</f>
        <v>1</v>
      </c>
      <c r="R90" s="380">
        <f>'raw data'!G86</f>
        <v>1</v>
      </c>
      <c r="S90" s="380">
        <f>'raw data'!H86</f>
        <v>1</v>
      </c>
      <c r="T90" s="380">
        <f>'raw data'!Q86</f>
        <v>107.35199737548828</v>
      </c>
      <c r="U90" s="380">
        <f>'raw data'!R86</f>
        <v>1012.8629760742187</v>
      </c>
    </row>
    <row r="91" spans="1:21" x14ac:dyDescent="0.2">
      <c r="A91" s="378">
        <f>'raw data'!A87</f>
        <v>41184.666666666664</v>
      </c>
      <c r="B91" s="380">
        <f>'raw data'!L87</f>
        <v>894.9573974609375</v>
      </c>
      <c r="C91" s="380">
        <f>'raw data'!M87</f>
        <v>428.8782958984375</v>
      </c>
      <c r="D91" s="380">
        <f>'raw data'!O87</f>
        <v>5549.98095703125</v>
      </c>
      <c r="E91" s="380">
        <f>'raw data'!P87</f>
        <v>10.036899566650391</v>
      </c>
      <c r="F91" s="377"/>
      <c r="G91" s="377"/>
      <c r="H91" s="376"/>
      <c r="I91" s="376"/>
      <c r="J91" s="380">
        <f>'raw data'!C87</f>
        <v>88.905853271484375</v>
      </c>
      <c r="K91" s="380" t="e">
        <f>'raw data'!#REF!</f>
        <v>#REF!</v>
      </c>
      <c r="L91" s="380" t="e">
        <f>'raw data'!#REF!</f>
        <v>#REF!</v>
      </c>
      <c r="M91" s="380">
        <f>'raw data'!D87</f>
        <v>75761.796875</v>
      </c>
      <c r="N91" s="380">
        <f>'raw data'!K87</f>
        <v>14.38616308438257</v>
      </c>
      <c r="O91" s="400">
        <f t="shared" si="2"/>
        <v>14.909530724289526</v>
      </c>
      <c r="P91" s="380">
        <f>'raw data'!E87</f>
        <v>1</v>
      </c>
      <c r="Q91" s="380">
        <f>'raw data'!F87</f>
        <v>1</v>
      </c>
      <c r="R91" s="380">
        <f>'raw data'!G87</f>
        <v>1</v>
      </c>
      <c r="S91" s="380">
        <f>'raw data'!H87</f>
        <v>1</v>
      </c>
      <c r="T91" s="380">
        <f>'raw data'!Q87</f>
        <v>107.35040283203125</v>
      </c>
      <c r="U91" s="380">
        <f>'raw data'!R87</f>
        <v>1012.8690185546875</v>
      </c>
    </row>
    <row r="92" spans="1:21" x14ac:dyDescent="0.2">
      <c r="A92" s="378">
        <f>'raw data'!A88</f>
        <v>41184.708333333336</v>
      </c>
      <c r="B92" s="380">
        <f>'raw data'!L88</f>
        <v>894.96002197265625</v>
      </c>
      <c r="C92" s="380">
        <f>'raw data'!M88</f>
        <v>429.1492919921875</v>
      </c>
      <c r="D92" s="380">
        <f>'raw data'!O88</f>
        <v>5557.14501953125</v>
      </c>
      <c r="E92" s="380">
        <f>'raw data'!P88</f>
        <v>10.040809631347656</v>
      </c>
      <c r="F92" s="377"/>
      <c r="G92" s="377"/>
      <c r="H92" s="376"/>
      <c r="I92" s="376"/>
      <c r="J92" s="380">
        <f>'raw data'!C88</f>
        <v>88.696197509765625</v>
      </c>
      <c r="K92" s="380" t="e">
        <f>'raw data'!#REF!</f>
        <v>#REF!</v>
      </c>
      <c r="L92" s="380" t="e">
        <f>'raw data'!#REF!</f>
        <v>#REF!</v>
      </c>
      <c r="M92" s="380">
        <f>'raw data'!D88</f>
        <v>75731.4765625</v>
      </c>
      <c r="N92" s="380">
        <f>'raw data'!K88</f>
        <v>14.375070008008915</v>
      </c>
      <c r="O92" s="400">
        <f t="shared" si="2"/>
        <v>14.928776341667573</v>
      </c>
      <c r="P92" s="380">
        <f>'raw data'!E88</f>
        <v>1</v>
      </c>
      <c r="Q92" s="380">
        <f>'raw data'!F88</f>
        <v>1</v>
      </c>
      <c r="R92" s="380">
        <f>'raw data'!G88</f>
        <v>1</v>
      </c>
      <c r="S92" s="380">
        <f>'raw data'!H88</f>
        <v>1</v>
      </c>
      <c r="T92" s="380">
        <f>'raw data'!Q88</f>
        <v>107.49579620361328</v>
      </c>
      <c r="U92" s="380">
        <f>'raw data'!R88</f>
        <v>1012.8670043945312</v>
      </c>
    </row>
    <row r="93" spans="1:21" x14ac:dyDescent="0.2">
      <c r="A93" s="378">
        <f>'raw data'!A89</f>
        <v>41184.75</v>
      </c>
      <c r="B93" s="380">
        <f>'raw data'!L89</f>
        <v>894.93212890625</v>
      </c>
      <c r="C93" s="380">
        <f>'raw data'!M89</f>
        <v>431.55889892578125</v>
      </c>
      <c r="D93" s="380">
        <f>'raw data'!O89</f>
        <v>5592.93017578125</v>
      </c>
      <c r="E93" s="380">
        <f>'raw data'!P89</f>
        <v>10.05265998840332</v>
      </c>
      <c r="F93" s="377"/>
      <c r="G93" s="377"/>
      <c r="H93" s="376"/>
      <c r="I93" s="376"/>
      <c r="J93" s="380">
        <f>'raw data'!C89</f>
        <v>89.863761901855469</v>
      </c>
      <c r="K93" s="380" t="e">
        <f>'raw data'!#REF!</f>
        <v>#REF!</v>
      </c>
      <c r="L93" s="380" t="e">
        <f>'raw data'!#REF!</f>
        <v>#REF!</v>
      </c>
      <c r="M93" s="380">
        <f>'raw data'!D89</f>
        <v>75970.203125</v>
      </c>
      <c r="N93" s="380">
        <f>'raw data'!K89</f>
        <v>15.246140084002036</v>
      </c>
      <c r="O93" s="400">
        <f t="shared" si="2"/>
        <v>15.024909984415833</v>
      </c>
      <c r="P93" s="380">
        <f>'raw data'!E89</f>
        <v>1</v>
      </c>
      <c r="Q93" s="380">
        <f>'raw data'!F89</f>
        <v>1</v>
      </c>
      <c r="R93" s="380">
        <f>'raw data'!G89</f>
        <v>1</v>
      </c>
      <c r="S93" s="380">
        <f>'raw data'!H89</f>
        <v>1</v>
      </c>
      <c r="T93" s="380">
        <f>'raw data'!Q89</f>
        <v>107.06330108642578</v>
      </c>
      <c r="U93" s="380">
        <f>'raw data'!R89</f>
        <v>1012.8590087890625</v>
      </c>
    </row>
    <row r="94" spans="1:21" x14ac:dyDescent="0.2">
      <c r="A94" s="378">
        <f>'raw data'!A90</f>
        <v>41184.791666666664</v>
      </c>
      <c r="B94" s="380">
        <f>'raw data'!L90</f>
        <v>894.930419921875</v>
      </c>
      <c r="C94" s="380">
        <f>'raw data'!M90</f>
        <v>432.06600952148437</v>
      </c>
      <c r="D94" s="380">
        <f>'raw data'!O90</f>
        <v>5610.51708984375</v>
      </c>
      <c r="E94" s="380">
        <f>'raw data'!P90</f>
        <v>10.075409889221191</v>
      </c>
      <c r="F94" s="377"/>
      <c r="G94" s="377"/>
      <c r="H94" s="376"/>
      <c r="I94" s="376"/>
      <c r="J94" s="380">
        <f>'raw data'!C90</f>
        <v>90.623466491699219</v>
      </c>
      <c r="K94" s="380" t="e">
        <f>'raw data'!#REF!</f>
        <v>#REF!</v>
      </c>
      <c r="L94" s="380" t="e">
        <f>'raw data'!#REF!</f>
        <v>#REF!</v>
      </c>
      <c r="M94" s="380">
        <f>'raw data'!D90</f>
        <v>76093.2734375</v>
      </c>
      <c r="N94" s="380">
        <f>'raw data'!K90</f>
        <v>14.758505952078849</v>
      </c>
      <c r="O94" s="400">
        <f t="shared" si="2"/>
        <v>15.072155666444361</v>
      </c>
      <c r="P94" s="380">
        <f>'raw data'!E90</f>
        <v>1</v>
      </c>
      <c r="Q94" s="380">
        <f>'raw data'!F90</f>
        <v>1</v>
      </c>
      <c r="R94" s="380">
        <f>'raw data'!G90</f>
        <v>1</v>
      </c>
      <c r="S94" s="380">
        <f>'raw data'!H90</f>
        <v>1</v>
      </c>
      <c r="T94" s="380">
        <f>'raw data'!Q90</f>
        <v>107.154296875</v>
      </c>
      <c r="U94" s="380">
        <f>'raw data'!R90</f>
        <v>1012.8569946289062</v>
      </c>
    </row>
    <row r="95" spans="1:21" x14ac:dyDescent="0.2">
      <c r="A95" s="378">
        <f>'raw data'!A91</f>
        <v>41184.833333333336</v>
      </c>
      <c r="B95" s="380">
        <f>'raw data'!L91</f>
        <v>895.0255126953125</v>
      </c>
      <c r="C95" s="380">
        <f>'raw data'!M91</f>
        <v>431.22900390625</v>
      </c>
      <c r="D95" s="380">
        <f>'raw data'!O91</f>
        <v>5624.06201171875</v>
      </c>
      <c r="E95" s="380">
        <f>'raw data'!P91</f>
        <v>10.110010147094727</v>
      </c>
      <c r="F95" s="377"/>
      <c r="G95" s="377"/>
      <c r="H95" s="376"/>
      <c r="I95" s="376"/>
      <c r="J95" s="380">
        <f>'raw data'!C91</f>
        <v>90.713829040527344</v>
      </c>
      <c r="K95" s="380" t="e">
        <f>'raw data'!#REF!</f>
        <v>#REF!</v>
      </c>
      <c r="L95" s="380" t="e">
        <f>'raw data'!#REF!</f>
        <v>#REF!</v>
      </c>
      <c r="M95" s="380">
        <f>'raw data'!D91</f>
        <v>76066.90625</v>
      </c>
      <c r="N95" s="380">
        <f>'raw data'!K91</f>
        <v>15.280259733393905</v>
      </c>
      <c r="O95" s="400">
        <f t="shared" si="2"/>
        <v>15.10854289559288</v>
      </c>
      <c r="P95" s="380">
        <f>'raw data'!E91</f>
        <v>1</v>
      </c>
      <c r="Q95" s="380">
        <f>'raw data'!F91</f>
        <v>1</v>
      </c>
      <c r="R95" s="380">
        <f>'raw data'!G91</f>
        <v>1</v>
      </c>
      <c r="S95" s="380">
        <f>'raw data'!H91</f>
        <v>1</v>
      </c>
      <c r="T95" s="380">
        <f>'raw data'!Q91</f>
        <v>107.6990966796875</v>
      </c>
      <c r="U95" s="380">
        <f>'raw data'!R91</f>
        <v>1012.85498046875</v>
      </c>
    </row>
    <row r="96" spans="1:21" x14ac:dyDescent="0.2">
      <c r="A96" s="378">
        <f>'raw data'!A92</f>
        <v>41184.875</v>
      </c>
      <c r="B96" s="380">
        <f>'raw data'!L92</f>
        <v>895.0576171875</v>
      </c>
      <c r="C96" s="380">
        <f>'raw data'!M92</f>
        <v>434.02938842773437</v>
      </c>
      <c r="D96" s="380">
        <f>'raw data'!O92</f>
        <v>5652.88720703125</v>
      </c>
      <c r="E96" s="380">
        <f>'raw data'!P92</f>
        <v>10.095780372619629</v>
      </c>
      <c r="F96" s="377"/>
      <c r="G96" s="377"/>
      <c r="H96" s="376"/>
      <c r="I96" s="376"/>
      <c r="J96" s="380">
        <f>'raw data'!C92</f>
        <v>91.23870849609375</v>
      </c>
      <c r="K96" s="380" t="e">
        <f>'raw data'!#REF!</f>
        <v>#REF!</v>
      </c>
      <c r="L96" s="380" t="e">
        <f>'raw data'!#REF!</f>
        <v>#REF!</v>
      </c>
      <c r="M96" s="380">
        <f>'raw data'!D92</f>
        <v>76308.5234375</v>
      </c>
      <c r="N96" s="380">
        <f>'raw data'!K92</f>
        <v>14.973514121108964</v>
      </c>
      <c r="O96" s="400">
        <f t="shared" si="2"/>
        <v>15.185979221676284</v>
      </c>
      <c r="P96" s="380">
        <f>'raw data'!E92</f>
        <v>1</v>
      </c>
      <c r="Q96" s="380">
        <f>'raw data'!F92</f>
        <v>1</v>
      </c>
      <c r="R96" s="380">
        <f>'raw data'!G92</f>
        <v>1</v>
      </c>
      <c r="S96" s="380">
        <f>'raw data'!H92</f>
        <v>1</v>
      </c>
      <c r="T96" s="380">
        <f>'raw data'!Q92</f>
        <v>107.52770233154297</v>
      </c>
      <c r="U96" s="380">
        <f>'raw data'!R92</f>
        <v>1012.85400390625</v>
      </c>
    </row>
    <row r="97" spans="1:22" x14ac:dyDescent="0.2">
      <c r="A97" s="378">
        <f>'raw data'!A93</f>
        <v>41184.916666666664</v>
      </c>
      <c r="B97" s="380">
        <f>'raw data'!L93</f>
        <v>894.95037841796875</v>
      </c>
      <c r="C97" s="380">
        <f>'raw data'!M93</f>
        <v>438.21170043945313</v>
      </c>
      <c r="D97" s="380">
        <f>'raw data'!O93</f>
        <v>5691.005859375</v>
      </c>
      <c r="E97" s="380">
        <f>'raw data'!P93</f>
        <v>10.085590362548828</v>
      </c>
      <c r="F97" s="377"/>
      <c r="G97" s="377"/>
      <c r="H97" s="376"/>
      <c r="I97" s="376"/>
      <c r="J97" s="380">
        <f>'raw data'!C93</f>
        <v>92.511306762695313</v>
      </c>
      <c r="K97" s="380" t="e">
        <f>'raw data'!#REF!</f>
        <v>#REF!</v>
      </c>
      <c r="L97" s="380" t="e">
        <f>'raw data'!#REF!</f>
        <v>#REF!</v>
      </c>
      <c r="M97" s="380">
        <f>'raw data'!D93</f>
        <v>76780.7734375</v>
      </c>
      <c r="N97" s="380">
        <f>'raw data'!K93</f>
        <v>14.950010207512969</v>
      </c>
      <c r="O97" s="400">
        <f t="shared" si="2"/>
        <v>15.288381594348866</v>
      </c>
      <c r="P97" s="380">
        <f>'raw data'!E93</f>
        <v>1</v>
      </c>
      <c r="Q97" s="380">
        <f>'raw data'!F93</f>
        <v>1</v>
      </c>
      <c r="R97" s="380">
        <f>'raw data'!G93</f>
        <v>1</v>
      </c>
      <c r="S97" s="380">
        <f>'raw data'!H93</f>
        <v>1</v>
      </c>
      <c r="T97" s="380">
        <f>'raw data'!Q93</f>
        <v>106.841796875</v>
      </c>
      <c r="U97" s="380">
        <f>'raw data'!R93</f>
        <v>1012.8560180664062</v>
      </c>
    </row>
    <row r="98" spans="1:22" x14ac:dyDescent="0.2">
      <c r="A98" s="378">
        <f>'raw data'!A94</f>
        <v>41184.958333333336</v>
      </c>
      <c r="B98" s="380">
        <f>'raw data'!L94</f>
        <v>895.01312255859375</v>
      </c>
      <c r="C98" s="380">
        <f>'raw data'!M94</f>
        <v>441.25241088867188</v>
      </c>
      <c r="D98" s="380">
        <f>'raw data'!O94</f>
        <v>5735.2529296875</v>
      </c>
      <c r="E98" s="380">
        <f>'raw data'!P94</f>
        <v>10.101949691772461</v>
      </c>
      <c r="F98" s="377"/>
      <c r="G98" s="377"/>
      <c r="H98" s="376"/>
      <c r="I98" s="376"/>
      <c r="J98" s="380">
        <f>'raw data'!C94</f>
        <v>93.666908264160156</v>
      </c>
      <c r="K98" s="380" t="e">
        <f>'raw data'!#REF!</f>
        <v>#REF!</v>
      </c>
      <c r="L98" s="380" t="e">
        <f>'raw data'!#REF!</f>
        <v>#REF!</v>
      </c>
      <c r="M98" s="380">
        <f>'raw data'!D94</f>
        <v>77265.09375</v>
      </c>
      <c r="N98" s="380">
        <f>'raw data'!K94</f>
        <v>15.444635840363771</v>
      </c>
      <c r="O98" s="400">
        <f t="shared" si="2"/>
        <v>15.407247417383491</v>
      </c>
      <c r="P98" s="380">
        <f>'raw data'!E94</f>
        <v>1</v>
      </c>
      <c r="Q98" s="380">
        <f>'raw data'!F94</f>
        <v>1</v>
      </c>
      <c r="R98" s="380">
        <f>'raw data'!G94</f>
        <v>1</v>
      </c>
      <c r="S98" s="380">
        <f>'raw data'!H94</f>
        <v>1</v>
      </c>
      <c r="T98" s="380">
        <f>'raw data'!Q94</f>
        <v>106.7239990234375</v>
      </c>
      <c r="U98" s="380">
        <f>'raw data'!R94</f>
        <v>1012.8560180664062</v>
      </c>
    </row>
    <row r="99" spans="1:22" x14ac:dyDescent="0.2">
      <c r="A99" s="378">
        <f>'raw data'!A95</f>
        <v>41185</v>
      </c>
      <c r="B99" s="380">
        <f>'raw data'!L95</f>
        <v>895.03167724609375</v>
      </c>
      <c r="C99" s="380">
        <f>'raw data'!M95</f>
        <v>443.95498657226563</v>
      </c>
      <c r="D99" s="380">
        <f>'raw data'!O95</f>
        <v>5768.755859375</v>
      </c>
      <c r="E99" s="380">
        <f>'raw data'!P95</f>
        <v>10.114230155944824</v>
      </c>
      <c r="F99" s="377"/>
      <c r="G99" s="377"/>
      <c r="H99" s="376"/>
      <c r="I99" s="376"/>
      <c r="J99" s="380">
        <f>'raw data'!C95</f>
        <v>94.481918334960938</v>
      </c>
      <c r="K99" s="380" t="e">
        <f>'raw data'!#REF!</f>
        <v>#REF!</v>
      </c>
      <c r="L99" s="380" t="e">
        <f>'raw data'!#REF!</f>
        <v>#REF!</v>
      </c>
      <c r="M99" s="380">
        <f>'raw data'!D95</f>
        <v>77708.640625</v>
      </c>
      <c r="N99" s="380">
        <f>'raw data'!K95</f>
        <v>14.627596026051178</v>
      </c>
      <c r="O99" s="400">
        <f t="shared" si="2"/>
        <v>15.497250061247824</v>
      </c>
      <c r="P99" s="380">
        <f>'raw data'!E95</f>
        <v>1</v>
      </c>
      <c r="Q99" s="380">
        <f>'raw data'!F95</f>
        <v>1</v>
      </c>
      <c r="R99" s="380">
        <f>'raw data'!G95</f>
        <v>1</v>
      </c>
      <c r="S99" s="380">
        <f>'raw data'!H95</f>
        <v>1</v>
      </c>
      <c r="T99" s="380">
        <f>'raw data'!Q95</f>
        <v>106.78389739990234</v>
      </c>
      <c r="U99" s="380">
        <f>'raw data'!R95</f>
        <v>1012.8579711914062</v>
      </c>
    </row>
    <row r="100" spans="1:22" x14ac:dyDescent="0.2">
      <c r="A100" s="378">
        <f>'raw data'!A96</f>
        <v>41185.041666666664</v>
      </c>
      <c r="B100" s="380">
        <f>'raw data'!L96</f>
        <v>895.019775390625</v>
      </c>
      <c r="C100" s="380">
        <f>'raw data'!M96</f>
        <v>448.32369995117187</v>
      </c>
      <c r="D100" s="380">
        <f>'raw data'!O96</f>
        <v>5803.22509765625</v>
      </c>
      <c r="E100" s="380">
        <f>'raw data'!P96</f>
        <v>10.082590103149414</v>
      </c>
      <c r="F100" s="377"/>
      <c r="G100" s="377"/>
      <c r="H100" s="376"/>
      <c r="I100" s="376"/>
      <c r="J100" s="380">
        <f>'raw data'!C96</f>
        <v>95.5595703125</v>
      </c>
      <c r="K100" s="380" t="e">
        <f>'raw data'!#REF!</f>
        <v>#REF!</v>
      </c>
      <c r="L100" s="380" t="e">
        <f>'raw data'!#REF!</f>
        <v>#REF!</v>
      </c>
      <c r="M100" s="380">
        <f>'raw data'!D96</f>
        <v>78206.5390625</v>
      </c>
      <c r="N100" s="380">
        <f>'raw data'!K96</f>
        <v>15.748713469757639</v>
      </c>
      <c r="O100" s="400">
        <f t="shared" si="2"/>
        <v>15.589848607292575</v>
      </c>
      <c r="P100" s="380">
        <f>'raw data'!E96</f>
        <v>1</v>
      </c>
      <c r="Q100" s="380">
        <f>'raw data'!F96</f>
        <v>1</v>
      </c>
      <c r="R100" s="380">
        <f>'raw data'!G96</f>
        <v>1</v>
      </c>
      <c r="S100" s="380">
        <f>'raw data'!H96</f>
        <v>1</v>
      </c>
      <c r="T100" s="380">
        <f>'raw data'!Q96</f>
        <v>105.93080139160156</v>
      </c>
      <c r="U100" s="380">
        <f>'raw data'!R96</f>
        <v>1012.8569946289062</v>
      </c>
    </row>
    <row r="101" spans="1:22" x14ac:dyDescent="0.2">
      <c r="A101" s="378">
        <f>'raw data'!A97</f>
        <v>41185.083333333336</v>
      </c>
      <c r="B101" s="380">
        <f>'raw data'!L97</f>
        <v>895.04058837890625</v>
      </c>
      <c r="C101" s="380">
        <f>'raw data'!M97</f>
        <v>446.59469604492188</v>
      </c>
      <c r="D101" s="380">
        <f>'raw data'!O97</f>
        <v>5781.80322265625</v>
      </c>
      <c r="E101" s="380">
        <f>'raw data'!P97</f>
        <v>10.074350357055664</v>
      </c>
      <c r="F101" s="377"/>
      <c r="G101" s="377"/>
      <c r="H101" s="376"/>
      <c r="I101" s="376"/>
      <c r="J101" s="380">
        <f>'raw data'!C97</f>
        <v>95.096282958984375</v>
      </c>
      <c r="K101" s="380" t="e">
        <f>'raw data'!#REF!</f>
        <v>#REF!</v>
      </c>
      <c r="L101" s="380" t="e">
        <f>'raw data'!#REF!</f>
        <v>#REF!</v>
      </c>
      <c r="M101" s="380">
        <f>'raw data'!D97</f>
        <v>77918.9296875</v>
      </c>
      <c r="N101" s="380">
        <f>'raw data'!K97</f>
        <v>16.880043215747719</v>
      </c>
      <c r="O101" s="400">
        <f t="shared" si="2"/>
        <v>15.532300643442399</v>
      </c>
      <c r="P101" s="380">
        <f>'raw data'!E97</f>
        <v>1</v>
      </c>
      <c r="Q101" s="380">
        <f>'raw data'!F97</f>
        <v>1</v>
      </c>
      <c r="R101" s="380">
        <f>'raw data'!G97</f>
        <v>1</v>
      </c>
      <c r="S101" s="380">
        <f>'raw data'!H97</f>
        <v>1</v>
      </c>
      <c r="T101" s="380">
        <f>'raw data'!Q97</f>
        <v>105.55960083007812</v>
      </c>
      <c r="U101" s="380">
        <f>'raw data'!R97</f>
        <v>1012.8519897460937</v>
      </c>
    </row>
    <row r="102" spans="1:22" x14ac:dyDescent="0.2">
      <c r="A102" s="378">
        <f>'raw data'!A98</f>
        <v>41185.125</v>
      </c>
      <c r="B102" s="380">
        <f>'raw data'!L98</f>
        <v>894.8436279296875</v>
      </c>
      <c r="C102" s="380">
        <f>'raw data'!M98</f>
        <v>443.93838500976562</v>
      </c>
      <c r="D102" s="380">
        <f>'raw data'!O98</f>
        <v>5769.240234375</v>
      </c>
      <c r="E102" s="380">
        <f>'raw data'!P98</f>
        <v>10.102370262145996</v>
      </c>
      <c r="F102" s="377"/>
      <c r="G102" s="377"/>
      <c r="H102" s="376"/>
      <c r="I102" s="376"/>
      <c r="J102" s="380">
        <f>'raw data'!C98</f>
        <v>95.546058654785156</v>
      </c>
      <c r="K102" s="380" t="e">
        <f>'raw data'!#REF!</f>
        <v>#REF!</v>
      </c>
      <c r="L102" s="380" t="e">
        <f>'raw data'!#REF!</f>
        <v>#REF!</v>
      </c>
      <c r="M102" s="380">
        <f>'raw data'!D98</f>
        <v>77877.8828125</v>
      </c>
      <c r="N102" s="380">
        <f>'raw data'!K98</f>
        <v>15.778063327568015</v>
      </c>
      <c r="O102" s="400">
        <f t="shared" si="2"/>
        <v>15.498551291648521</v>
      </c>
      <c r="P102" s="380">
        <f>'raw data'!E98</f>
        <v>1</v>
      </c>
      <c r="Q102" s="380">
        <f>'raw data'!F98</f>
        <v>1</v>
      </c>
      <c r="R102" s="380">
        <f>'raw data'!G98</f>
        <v>1</v>
      </c>
      <c r="S102" s="380">
        <f>'raw data'!H98</f>
        <v>1</v>
      </c>
      <c r="T102" s="380">
        <f>'raw data'!Q98</f>
        <v>106.00630187988281</v>
      </c>
      <c r="U102" s="380">
        <f>'raw data'!R98</f>
        <v>1012.85302734375</v>
      </c>
    </row>
    <row r="103" spans="1:22" x14ac:dyDescent="0.2">
      <c r="A103" s="378">
        <f>'raw data'!A99</f>
        <v>41185.166666666664</v>
      </c>
      <c r="B103" s="380">
        <f>'raw data'!L99</f>
        <v>894.997314453125</v>
      </c>
      <c r="C103" s="380">
        <f>'raw data'!M99</f>
        <v>437.04071044921875</v>
      </c>
      <c r="D103" s="380">
        <f>'raw data'!O99</f>
        <v>5738.60888671875</v>
      </c>
      <c r="E103" s="380">
        <f>'raw data'!P99</f>
        <v>10.141449928283691</v>
      </c>
      <c r="F103" s="377"/>
      <c r="G103" s="377"/>
      <c r="H103" s="376"/>
      <c r="I103" s="376"/>
      <c r="J103" s="380">
        <f>'raw data'!C99</f>
        <v>94.097953796386719</v>
      </c>
      <c r="K103" s="380" t="e">
        <f>'raw data'!#REF!</f>
        <v>#REF!</v>
      </c>
      <c r="L103" s="380" t="e">
        <f>'raw data'!#REF!</f>
        <v>#REF!</v>
      </c>
      <c r="M103" s="380">
        <f>'raw data'!D99</f>
        <v>77074.15625</v>
      </c>
      <c r="N103" s="380">
        <f>'raw data'!K99</f>
        <v>14.879110890850425</v>
      </c>
      <c r="O103" s="400">
        <f t="shared" si="2"/>
        <v>15.416262897770579</v>
      </c>
      <c r="P103" s="380">
        <f>'raw data'!E99</f>
        <v>1</v>
      </c>
      <c r="Q103" s="380">
        <f>'raw data'!F99</f>
        <v>1</v>
      </c>
      <c r="R103" s="380">
        <f>'raw data'!G99</f>
        <v>1</v>
      </c>
      <c r="S103" s="380">
        <f>'raw data'!H99</f>
        <v>1</v>
      </c>
      <c r="T103" s="380">
        <f>'raw data'!Q99</f>
        <v>107.25779724121094</v>
      </c>
      <c r="U103" s="380">
        <f>'raw data'!R99</f>
        <v>1012.8599853515625</v>
      </c>
    </row>
    <row r="104" spans="1:22" x14ac:dyDescent="0.2">
      <c r="A104" s="378">
        <f>'raw data'!A100</f>
        <v>41185.208333333336</v>
      </c>
      <c r="B104" s="380">
        <f>'raw data'!L100</f>
        <v>894.94757080078125</v>
      </c>
      <c r="C104" s="380">
        <f>'raw data'!M100</f>
        <v>440.00070190429687</v>
      </c>
      <c r="D104" s="380">
        <f>'raw data'!O100</f>
        <v>5781.6689453125</v>
      </c>
      <c r="E104" s="380">
        <f>'raw data'!P100</f>
        <v>10.157679557800293</v>
      </c>
      <c r="F104" s="377"/>
      <c r="G104" s="377"/>
      <c r="H104" s="376"/>
      <c r="I104" s="376"/>
      <c r="J104" s="380">
        <f>'raw data'!C100</f>
        <v>94.926803588867188</v>
      </c>
      <c r="K104" s="380" t="e">
        <f>'raw data'!#REF!</f>
        <v>#REF!</v>
      </c>
      <c r="L104" s="380" t="e">
        <f>'raw data'!#REF!</f>
        <v>#REF!</v>
      </c>
      <c r="M104" s="380">
        <f>'raw data'!D100</f>
        <v>77595.421875</v>
      </c>
      <c r="N104" s="380">
        <f>'raw data'!K100</f>
        <v>14.267426221655478</v>
      </c>
      <c r="O104" s="400">
        <f t="shared" si="2"/>
        <v>15.531939919288982</v>
      </c>
      <c r="P104" s="380">
        <f>'raw data'!E100</f>
        <v>1</v>
      </c>
      <c r="Q104" s="380">
        <f>'raw data'!F100</f>
        <v>1</v>
      </c>
      <c r="R104" s="380">
        <f>'raw data'!G100</f>
        <v>1</v>
      </c>
      <c r="S104" s="380">
        <f>'raw data'!H100</f>
        <v>1</v>
      </c>
      <c r="T104" s="380">
        <f>'raw data'!Q100</f>
        <v>107.23419952392578</v>
      </c>
      <c r="U104" s="380">
        <f>'raw data'!R100</f>
        <v>1012.8610229492187</v>
      </c>
    </row>
    <row r="105" spans="1:22" x14ac:dyDescent="0.2">
      <c r="A105" s="378">
        <f>'raw data'!A101</f>
        <v>41185.25</v>
      </c>
      <c r="B105" s="380">
        <f>'raw data'!L101</f>
        <v>895.04241943359375</v>
      </c>
      <c r="C105" s="380">
        <f>'raw data'!M101</f>
        <v>441.8389892578125</v>
      </c>
      <c r="D105" s="380">
        <f>'raw data'!O101</f>
        <v>5797.712890625</v>
      </c>
      <c r="E105" s="380">
        <f>'raw data'!P101</f>
        <v>10.165209770202637</v>
      </c>
      <c r="F105" s="377"/>
      <c r="G105" s="377"/>
      <c r="H105" s="376"/>
      <c r="I105" s="376"/>
      <c r="J105" s="380">
        <f>'raw data'!C101</f>
        <v>93.99160412920817</v>
      </c>
      <c r="K105" s="380" t="e">
        <f>'raw data'!#REF!</f>
        <v>#REF!</v>
      </c>
      <c r="L105" s="380" t="e">
        <f>'raw data'!#REF!</f>
        <v>#REF!</v>
      </c>
      <c r="M105" s="380">
        <f>'raw data'!D101</f>
        <v>77872.203125</v>
      </c>
      <c r="N105" s="380">
        <f>'raw data'!K101</f>
        <v>14.622144205548539</v>
      </c>
      <c r="O105" s="400">
        <f t="shared" si="2"/>
        <v>15.575040552863676</v>
      </c>
      <c r="P105" s="380">
        <f>'raw data'!E101</f>
        <v>1</v>
      </c>
      <c r="Q105" s="380">
        <f>'raw data'!F101</f>
        <v>1</v>
      </c>
      <c r="R105" s="380">
        <f>'raw data'!G101</f>
        <v>0.72277778387069702</v>
      </c>
      <c r="S105" s="380">
        <f>'raw data'!H101</f>
        <v>1</v>
      </c>
      <c r="T105" s="380">
        <f>'raw data'!Q101</f>
        <v>107.11630249023437</v>
      </c>
      <c r="U105" s="380">
        <f>'raw data'!R101</f>
        <v>1012.8599853515625</v>
      </c>
    </row>
    <row r="106" spans="1:22" x14ac:dyDescent="0.2">
      <c r="A106" s="378">
        <f>'raw data'!A102</f>
        <v>41185.291666666664</v>
      </c>
      <c r="B106" s="380">
        <f>'raw data'!L102</f>
        <v>894.99627685546875</v>
      </c>
      <c r="C106" s="380">
        <f>'raw data'!M102</f>
        <v>442.32168579101562</v>
      </c>
      <c r="D106" s="380">
        <f>'raw data'!O102</f>
        <v>5791.72021484375</v>
      </c>
      <c r="E106" s="380">
        <f>'raw data'!P102</f>
        <v>10.157600402832031</v>
      </c>
      <c r="F106" s="377"/>
      <c r="G106" s="377"/>
      <c r="H106" s="376"/>
      <c r="I106" s="376"/>
      <c r="J106" s="380">
        <f>'raw data'!C102</f>
        <v>93.751907348632813</v>
      </c>
      <c r="K106" s="380" t="e">
        <f>'raw data'!#REF!</f>
        <v>#REF!</v>
      </c>
      <c r="L106" s="380" t="e">
        <f>'raw data'!#REF!</f>
        <v>#REF!</v>
      </c>
      <c r="M106" s="380">
        <f>'raw data'!D102</f>
        <v>77922.7265625</v>
      </c>
      <c r="N106" s="380">
        <f>'raw data'!K102</f>
        <v>14.069594622720032</v>
      </c>
      <c r="O106" s="400">
        <f t="shared" si="2"/>
        <v>15.558941761827635</v>
      </c>
      <c r="P106" s="380">
        <f>'raw data'!E102</f>
        <v>1</v>
      </c>
      <c r="Q106" s="380">
        <f>'raw data'!F102</f>
        <v>1</v>
      </c>
      <c r="R106" s="380">
        <f>'raw data'!G102</f>
        <v>1</v>
      </c>
      <c r="S106" s="380">
        <f>'raw data'!H102</f>
        <v>1</v>
      </c>
      <c r="T106" s="380">
        <f>'raw data'!Q102</f>
        <v>107.17310333251953</v>
      </c>
      <c r="U106" s="380">
        <f>'raw data'!R102</f>
        <v>1012.8579711914062</v>
      </c>
    </row>
    <row r="107" spans="1:22" x14ac:dyDescent="0.2">
      <c r="A107" s="378">
        <f>'raw data'!A103</f>
        <v>41185.333333333336</v>
      </c>
      <c r="B107" s="380">
        <f>'raw data'!L103</f>
        <v>559.51678466796875</v>
      </c>
      <c r="C107" s="380">
        <f>'raw data'!M103</f>
        <v>91.235099792480469</v>
      </c>
      <c r="D107" s="380">
        <f>'raw data'!O103</f>
        <v>1116.31494140625</v>
      </c>
      <c r="E107" s="380">
        <f>'raw data'!P103</f>
        <v>3.6387550830841064</v>
      </c>
      <c r="F107" s="377"/>
      <c r="G107" s="377"/>
      <c r="H107" s="376"/>
      <c r="I107" s="376"/>
      <c r="J107" s="380">
        <f>'raw data'!C103</f>
        <v>81.622871398925781</v>
      </c>
      <c r="K107" s="380" t="e">
        <f>'raw data'!#REF!</f>
        <v>#REF!</v>
      </c>
      <c r="L107" s="380" t="e">
        <f>'raw data'!#REF!</f>
        <v>#REF!</v>
      </c>
      <c r="M107" s="380">
        <f>'raw data'!D103</f>
        <v>21550</v>
      </c>
      <c r="N107" s="380">
        <f>'raw data'!K103</f>
        <v>3.2533988924310324</v>
      </c>
      <c r="O107" s="400">
        <f t="shared" si="2"/>
        <v>2.9988809053108669</v>
      </c>
      <c r="P107" s="380">
        <f>'raw data'!E103</f>
        <v>0.19729170203208923</v>
      </c>
      <c r="Q107" s="380">
        <f>'raw data'!F103</f>
        <v>1</v>
      </c>
      <c r="R107" s="380">
        <f>'raw data'!G103</f>
        <v>1</v>
      </c>
      <c r="S107" s="380">
        <f>'raw data'!H103</f>
        <v>1</v>
      </c>
      <c r="T107" s="380">
        <f>'raw data'!Q103</f>
        <v>54.777359008789063</v>
      </c>
      <c r="U107" s="380">
        <f>'raw data'!R103</f>
        <v>1012.85400390625</v>
      </c>
      <c r="V107" s="157" t="s">
        <v>257</v>
      </c>
    </row>
    <row r="108" spans="1:22" x14ac:dyDescent="0.2">
      <c r="A108" s="378">
        <f>'raw data'!A104</f>
        <v>41185.375</v>
      </c>
      <c r="B108" s="380">
        <f>'raw data'!L104</f>
        <v>428.8258056640625</v>
      </c>
      <c r="C108" s="380">
        <f>'raw data'!M104</f>
        <v>0.33237281441688538</v>
      </c>
      <c r="D108" s="380">
        <f>'raw data'!O104</f>
        <v>1.1562600135803223</v>
      </c>
      <c r="E108" s="380">
        <f>'raw data'!P104</f>
        <v>2.4805560111999512</v>
      </c>
      <c r="F108" s="377"/>
      <c r="G108" s="377"/>
      <c r="H108" s="376"/>
      <c r="I108" s="376"/>
      <c r="J108" s="380">
        <f>'raw data'!C104</f>
        <v>82.725166320800781</v>
      </c>
      <c r="K108" s="380" t="e">
        <f>'raw data'!#REF!</f>
        <v>#REF!</v>
      </c>
      <c r="L108" s="380" t="e">
        <f>'raw data'!#REF!</f>
        <v>#REF!</v>
      </c>
      <c r="M108" s="380">
        <f>'raw data'!D104</f>
        <v>-63.687599182128906</v>
      </c>
      <c r="N108" s="380">
        <f>'raw data'!K104</f>
        <v>1.7079262226739168E-4</v>
      </c>
      <c r="O108" s="400">
        <f t="shared" si="2"/>
        <v>3.1061897925798898E-3</v>
      </c>
      <c r="P108" s="380">
        <f>'raw data'!E104</f>
        <v>0</v>
      </c>
      <c r="Q108" s="380">
        <f>'raw data'!F104</f>
        <v>1</v>
      </c>
      <c r="R108" s="380">
        <f>'raw data'!G104</f>
        <v>1</v>
      </c>
      <c r="S108" s="380">
        <f>'raw data'!H104</f>
        <v>1</v>
      </c>
      <c r="T108" s="380">
        <f>'raw data'!Q104</f>
        <v>35.267009735107422</v>
      </c>
      <c r="U108" s="380">
        <f>'raw data'!R104</f>
        <v>1012.843017578125</v>
      </c>
      <c r="V108" s="309" t="s">
        <v>257</v>
      </c>
    </row>
    <row r="109" spans="1:22" x14ac:dyDescent="0.2">
      <c r="A109" s="378">
        <f>'raw data'!A105</f>
        <v>41185.416666666664</v>
      </c>
      <c r="B109" s="380">
        <f>'raw data'!L105</f>
        <v>206.30000305175781</v>
      </c>
      <c r="C109" s="380">
        <f>'raw data'!M105</f>
        <v>99.664047241210937</v>
      </c>
      <c r="D109" s="380">
        <f>'raw data'!O105</f>
        <v>1.0381829738616943</v>
      </c>
      <c r="E109" s="380">
        <f>'raw data'!P105</f>
        <v>0.39504939317703247</v>
      </c>
      <c r="F109" s="377"/>
      <c r="G109" s="377"/>
      <c r="H109" s="376"/>
      <c r="I109" s="376"/>
      <c r="J109" s="380">
        <f>'raw data'!C105</f>
        <v>33.616489410400391</v>
      </c>
      <c r="K109" s="380" t="e">
        <f>'raw data'!#REF!</f>
        <v>#REF!</v>
      </c>
      <c r="L109" s="380" t="e">
        <f>'raw data'!#REF!</f>
        <v>#REF!</v>
      </c>
      <c r="M109" s="380">
        <f>'raw data'!D105</f>
        <v>29702.130859375</v>
      </c>
      <c r="N109" s="380">
        <f>'raw data'!K105</f>
        <v>1.8946873917691391E-2</v>
      </c>
      <c r="O109" s="400">
        <f t="shared" si="2"/>
        <v>2.7889863165413463E-3</v>
      </c>
      <c r="P109" s="380">
        <f>'raw data'!E105</f>
        <v>0</v>
      </c>
      <c r="Q109" s="380">
        <f>'raw data'!F105</f>
        <v>1</v>
      </c>
      <c r="R109" s="380">
        <f>'raw data'!G105</f>
        <v>1</v>
      </c>
      <c r="S109" s="380">
        <f>'raw data'!H105</f>
        <v>1</v>
      </c>
      <c r="T109" s="380">
        <f>'raw data'!Q105</f>
        <v>95.51336669921875</v>
      </c>
      <c r="U109" s="380">
        <f>'raw data'!R105</f>
        <v>1012.85302734375</v>
      </c>
      <c r="V109" s="309" t="s">
        <v>257</v>
      </c>
    </row>
    <row r="110" spans="1:22" x14ac:dyDescent="0.2">
      <c r="A110" s="378">
        <f>'raw data'!A106</f>
        <v>41185.458333333336</v>
      </c>
      <c r="B110" s="380">
        <f>'raw data'!L106</f>
        <v>166.55349731445312</v>
      </c>
      <c r="C110" s="380">
        <f>'raw data'!M106</f>
        <v>257.43051147460937</v>
      </c>
      <c r="D110" s="380">
        <f>'raw data'!O106</f>
        <v>0.9635167121887207</v>
      </c>
      <c r="E110" s="380">
        <f>'raw data'!P106</f>
        <v>3.2588690519332886E-3</v>
      </c>
      <c r="F110" s="377"/>
      <c r="G110" s="377"/>
      <c r="H110" s="376"/>
      <c r="I110" s="376"/>
      <c r="J110" s="380">
        <f>'raw data'!C106</f>
        <v>-6.1780279502272606E-3</v>
      </c>
      <c r="K110" s="380" t="e">
        <f>'raw data'!#REF!</f>
        <v>#REF!</v>
      </c>
      <c r="L110" s="380" t="e">
        <f>'raw data'!#REF!</f>
        <v>#REF!</v>
      </c>
      <c r="M110" s="380">
        <f>'raw data'!D106</f>
        <v>57613.76953125</v>
      </c>
      <c r="N110" s="380">
        <f>'raw data'!K106</f>
        <v>-0.19924705972248374</v>
      </c>
      <c r="O110" s="400">
        <f t="shared" si="2"/>
        <v>2.5884020386672604E-3</v>
      </c>
      <c r="P110" s="380">
        <f>'raw data'!E106</f>
        <v>0</v>
      </c>
      <c r="Q110" s="380">
        <f>'raw data'!F106</f>
        <v>1</v>
      </c>
      <c r="R110" s="380">
        <f>'raw data'!G106</f>
        <v>1</v>
      </c>
      <c r="S110" s="380">
        <f>'raw data'!H106</f>
        <v>1</v>
      </c>
      <c r="T110" s="380">
        <f>'raw data'!Q106</f>
        <v>93.512252807617187</v>
      </c>
      <c r="U110" s="380">
        <f>'raw data'!R106</f>
        <v>1012.8709716796875</v>
      </c>
      <c r="V110" s="309" t="s">
        <v>257</v>
      </c>
    </row>
    <row r="111" spans="1:22" x14ac:dyDescent="0.2">
      <c r="A111" s="378">
        <f>'raw data'!A107</f>
        <v>41185.5</v>
      </c>
      <c r="B111" s="380">
        <f>'raw data'!L107</f>
        <v>178.32279968261719</v>
      </c>
      <c r="C111" s="380">
        <f>'raw data'!M107</f>
        <v>288.24798583984375</v>
      </c>
      <c r="D111" s="380">
        <f>'raw data'!O107</f>
        <v>0.92305529117584229</v>
      </c>
      <c r="E111" s="380">
        <f>'raw data'!P107</f>
        <v>3.060811897739768E-3</v>
      </c>
      <c r="F111" s="377"/>
      <c r="G111" s="377"/>
      <c r="H111" s="376"/>
      <c r="I111" s="376"/>
      <c r="J111" s="380">
        <f>'raw data'!C107</f>
        <v>-0.44633451104164124</v>
      </c>
      <c r="K111" s="380" t="e">
        <f>'raw data'!#REF!</f>
        <v>#REF!</v>
      </c>
      <c r="L111" s="380" t="e">
        <f>'raw data'!#REF!</f>
        <v>#REF!</v>
      </c>
      <c r="M111" s="380">
        <f>'raw data'!D107</f>
        <v>58324.37109375</v>
      </c>
      <c r="N111" s="380">
        <f>'raw data'!K107</f>
        <v>0.38730563426416664</v>
      </c>
      <c r="O111" s="400">
        <f t="shared" si="2"/>
        <v>2.4797060261204681E-3</v>
      </c>
      <c r="P111" s="380">
        <f>'raw data'!E107</f>
        <v>0</v>
      </c>
      <c r="Q111" s="380">
        <f>'raw data'!F107</f>
        <v>1</v>
      </c>
      <c r="R111" s="380">
        <f>'raw data'!G107</f>
        <v>1</v>
      </c>
      <c r="S111" s="380">
        <f>'raw data'!H107</f>
        <v>1</v>
      </c>
      <c r="T111" s="380">
        <f>'raw data'!Q107</f>
        <v>88.557952880859375</v>
      </c>
      <c r="U111" s="380">
        <f>'raw data'!R107</f>
        <v>1012.8740234375</v>
      </c>
      <c r="V111" s="309" t="s">
        <v>257</v>
      </c>
    </row>
    <row r="112" spans="1:22" x14ac:dyDescent="0.2">
      <c r="A112" s="378">
        <f>'raw data'!A108</f>
        <v>41185.541666666664</v>
      </c>
      <c r="B112" s="380">
        <f>'raw data'!L108</f>
        <v>187.48370361328125</v>
      </c>
      <c r="C112" s="380">
        <f>'raw data'!M108</f>
        <v>96.292510986328125</v>
      </c>
      <c r="D112" s="380">
        <f>'raw data'!O108</f>
        <v>0.93051910400390625</v>
      </c>
      <c r="E112" s="380">
        <f>'raw data'!P108</f>
        <v>0.75316727161407471</v>
      </c>
      <c r="F112" s="377"/>
      <c r="G112" s="377"/>
      <c r="H112" s="376"/>
      <c r="I112" s="376"/>
      <c r="J112" s="380">
        <f>'raw data'!C108</f>
        <v>1.0908099412918091</v>
      </c>
      <c r="K112" s="380" t="e">
        <f>'raw data'!#REF!</f>
        <v>#REF!</v>
      </c>
      <c r="L112" s="380" t="e">
        <f>'raw data'!#REF!</f>
        <v>#REF!</v>
      </c>
      <c r="M112" s="380">
        <f>'raw data'!D108</f>
        <v>22023.169921875</v>
      </c>
      <c r="N112" s="380">
        <f>'raw data'!K108</f>
        <v>2.3527641972592939</v>
      </c>
      <c r="O112" s="400">
        <f t="shared" si="2"/>
        <v>2.4997568961219918E-3</v>
      </c>
      <c r="P112" s="380">
        <f>'raw data'!E108</f>
        <v>3.3333338797092438E-2</v>
      </c>
      <c r="Q112" s="380">
        <f>'raw data'!F108</f>
        <v>1</v>
      </c>
      <c r="R112" s="380">
        <f>'raw data'!G108</f>
        <v>1</v>
      </c>
      <c r="S112" s="380">
        <f>'raw data'!H108</f>
        <v>1</v>
      </c>
      <c r="T112" s="380">
        <f>'raw data'!Q108</f>
        <v>49.088489532470703</v>
      </c>
      <c r="U112" s="380">
        <f>'raw data'!R108</f>
        <v>1012.8590087890625</v>
      </c>
      <c r="V112" s="309" t="s">
        <v>257</v>
      </c>
    </row>
    <row r="113" spans="1:22" x14ac:dyDescent="0.2">
      <c r="A113" s="378">
        <f>'raw data'!A109</f>
        <v>41185.583333333336</v>
      </c>
      <c r="B113" s="380">
        <f>'raw data'!L109</f>
        <v>173.31880187988281</v>
      </c>
      <c r="C113" s="380">
        <f>'raw data'!M109</f>
        <v>10.253689765930176</v>
      </c>
      <c r="D113" s="380">
        <f>'raw data'!O109</f>
        <v>1.0320819616317749</v>
      </c>
      <c r="E113" s="380">
        <f>'raw data'!P109</f>
        <v>1.1724430322647095</v>
      </c>
      <c r="F113" s="377"/>
      <c r="G113" s="377"/>
      <c r="H113" s="376"/>
      <c r="I113" s="376"/>
      <c r="J113" s="380">
        <f>'raw data'!C109</f>
        <v>2.0563409328460693</v>
      </c>
      <c r="K113" s="380" t="e">
        <f>'raw data'!#REF!</f>
        <v>#REF!</v>
      </c>
      <c r="L113" s="380" t="e">
        <f>'raw data'!#REF!</f>
        <v>#REF!</v>
      </c>
      <c r="M113" s="380">
        <f>'raw data'!D109</f>
        <v>3330.8369140625</v>
      </c>
      <c r="N113" s="380">
        <f>'raw data'!K109</f>
        <v>3.293723983643105E-2</v>
      </c>
      <c r="O113" s="400">
        <f t="shared" si="2"/>
        <v>2.7725964892616668E-3</v>
      </c>
      <c r="P113" s="380">
        <f>'raw data'!E109</f>
        <v>0</v>
      </c>
      <c r="Q113" s="380">
        <f>'raw data'!F109</f>
        <v>1</v>
      </c>
      <c r="R113" s="380">
        <f>'raw data'!G109</f>
        <v>1</v>
      </c>
      <c r="S113" s="380">
        <f>'raw data'!H109</f>
        <v>1</v>
      </c>
      <c r="T113" s="380">
        <f>'raw data'!Q109</f>
        <v>39.495281219482422</v>
      </c>
      <c r="U113" s="380">
        <f>'raw data'!R109</f>
        <v>1012.8380126953125</v>
      </c>
      <c r="V113" s="309" t="s">
        <v>257</v>
      </c>
    </row>
    <row r="114" spans="1:22" x14ac:dyDescent="0.2">
      <c r="A114" s="378">
        <f>'raw data'!A110</f>
        <v>41185.625</v>
      </c>
      <c r="B114" s="380">
        <f>'raw data'!L110</f>
        <v>153.90010070800781</v>
      </c>
      <c r="C114" s="380">
        <f>'raw data'!M110</f>
        <v>219.13600158691406</v>
      </c>
      <c r="D114" s="380">
        <f>'raw data'!O110</f>
        <v>1.0256730318069458</v>
      </c>
      <c r="E114" s="380">
        <f>'raw data'!P110</f>
        <v>4.4520148076117039E-3</v>
      </c>
      <c r="F114" s="377"/>
      <c r="G114" s="377"/>
      <c r="H114" s="376"/>
      <c r="I114" s="376"/>
      <c r="J114" s="380">
        <f>'raw data'!C110</f>
        <v>0.43796709179878235</v>
      </c>
      <c r="K114" s="380" t="e">
        <f>'raw data'!#REF!</f>
        <v>#REF!</v>
      </c>
      <c r="L114" s="380" t="e">
        <f>'raw data'!#REF!</f>
        <v>#REF!</v>
      </c>
      <c r="M114" s="380">
        <f>'raw data'!D110</f>
        <v>49590.5390625</v>
      </c>
      <c r="N114" s="380">
        <f>'raw data'!K110</f>
        <v>-7.6109310092103893E-2</v>
      </c>
      <c r="O114" s="400">
        <f t="shared" si="2"/>
        <v>2.7553794687217954E-3</v>
      </c>
      <c r="P114" s="380">
        <f>'raw data'!E110</f>
        <v>0</v>
      </c>
      <c r="Q114" s="380">
        <f>'raw data'!F110</f>
        <v>1</v>
      </c>
      <c r="R114" s="380">
        <f>'raw data'!G110</f>
        <v>1</v>
      </c>
      <c r="S114" s="380">
        <f>'raw data'!H110</f>
        <v>1</v>
      </c>
      <c r="T114" s="380">
        <f>'raw data'!Q110</f>
        <v>100.94259643554687</v>
      </c>
      <c r="U114" s="380">
        <f>'raw data'!R110</f>
        <v>1012.8460083007812</v>
      </c>
      <c r="V114" s="309" t="s">
        <v>257</v>
      </c>
    </row>
    <row r="115" spans="1:22" x14ac:dyDescent="0.2">
      <c r="A115" s="378">
        <f>'raw data'!A111</f>
        <v>41185.666666666664</v>
      </c>
      <c r="B115" s="380">
        <f>'raw data'!L111</f>
        <v>190.48309326171875</v>
      </c>
      <c r="C115" s="380">
        <f>'raw data'!M111</f>
        <v>320.2449951171875</v>
      </c>
      <c r="D115" s="380">
        <f>'raw data'!O111</f>
        <v>0.86193639039993286</v>
      </c>
      <c r="E115" s="380">
        <f>'raw data'!P111</f>
        <v>2.6133530773222446E-3</v>
      </c>
      <c r="F115" s="377"/>
      <c r="G115" s="377"/>
      <c r="H115" s="376"/>
      <c r="I115" s="376"/>
      <c r="J115" s="380">
        <f>'raw data'!C111</f>
        <v>-0.44642949104309082</v>
      </c>
      <c r="K115" s="380" t="e">
        <f>'raw data'!#REF!</f>
        <v>#REF!</v>
      </c>
      <c r="L115" s="380" t="e">
        <f>'raw data'!#REF!</f>
        <v>#REF!</v>
      </c>
      <c r="M115" s="380">
        <f>'raw data'!D111</f>
        <v>58947.3203125</v>
      </c>
      <c r="N115" s="380">
        <f>'raw data'!K111</f>
        <v>2.8662996188008036</v>
      </c>
      <c r="O115" s="400">
        <f t="shared" si="2"/>
        <v>2.3155155296109694E-3</v>
      </c>
      <c r="P115" s="380">
        <f>'raw data'!E111</f>
        <v>0</v>
      </c>
      <c r="Q115" s="380">
        <f>'raw data'!F111</f>
        <v>1</v>
      </c>
      <c r="R115" s="380">
        <f>'raw data'!G111</f>
        <v>1</v>
      </c>
      <c r="S115" s="380">
        <f>'raw data'!H111</f>
        <v>1</v>
      </c>
      <c r="T115" s="380">
        <f>'raw data'!Q111</f>
        <v>83.020233154296875</v>
      </c>
      <c r="U115" s="380">
        <f>'raw data'!R111</f>
        <v>1012.8619995117187</v>
      </c>
      <c r="V115" s="309" t="s">
        <v>257</v>
      </c>
    </row>
    <row r="116" spans="1:22" x14ac:dyDescent="0.2">
      <c r="A116" s="378">
        <f>'raw data'!A112</f>
        <v>41185.708333333336</v>
      </c>
      <c r="B116" s="380">
        <f>'raw data'!L112</f>
        <v>611.1751708984375</v>
      </c>
      <c r="C116" s="380">
        <f>'raw data'!M112</f>
        <v>98.777687072753906</v>
      </c>
      <c r="D116" s="380">
        <f>'raw data'!O112</f>
        <v>604.31298828125</v>
      </c>
      <c r="E116" s="380">
        <f>'raw data'!P112</f>
        <v>2.5916669368743896</v>
      </c>
      <c r="F116" s="377"/>
      <c r="G116" s="377"/>
      <c r="H116" s="376"/>
      <c r="I116" s="376"/>
      <c r="J116" s="380">
        <f>'raw data'!C112</f>
        <v>622.50592041015625</v>
      </c>
      <c r="K116" s="380" t="e">
        <f>'raw data'!#REF!</f>
        <v>#REF!</v>
      </c>
      <c r="L116" s="380" t="e">
        <f>'raw data'!#REF!</f>
        <v>#REF!</v>
      </c>
      <c r="M116" s="380">
        <f>'raw data'!D112</f>
        <v>21659.44921875</v>
      </c>
      <c r="N116" s="380">
        <f>'raw data'!K112</f>
        <v>1.1612144041622741</v>
      </c>
      <c r="O116" s="400">
        <f t="shared" si="2"/>
        <v>1.6234331497032883</v>
      </c>
      <c r="P116" s="380">
        <f>'raw data'!E112</f>
        <v>0.24166670441627502</v>
      </c>
      <c r="Q116" s="380">
        <f>'raw data'!F112</f>
        <v>1</v>
      </c>
      <c r="R116" s="380">
        <f>'raw data'!G112</f>
        <v>1</v>
      </c>
      <c r="S116" s="380">
        <f>'raw data'!H112</f>
        <v>1</v>
      </c>
      <c r="T116" s="380">
        <f>'raw data'!Q112</f>
        <v>51.205661773681641</v>
      </c>
      <c r="U116" s="380">
        <f>'raw data'!R112</f>
        <v>1012.85400390625</v>
      </c>
      <c r="V116" s="309" t="s">
        <v>257</v>
      </c>
    </row>
    <row r="117" spans="1:22" x14ac:dyDescent="0.2">
      <c r="A117" s="378">
        <f>'raw data'!A113</f>
        <v>41185.75</v>
      </c>
      <c r="B117" s="380">
        <f>'raw data'!L113</f>
        <v>513.59661865234375</v>
      </c>
      <c r="C117" s="380">
        <f>'raw data'!M113</f>
        <v>0.51626211404800415</v>
      </c>
      <c r="D117" s="380">
        <f>'raw data'!O113</f>
        <v>1.1185749769210815</v>
      </c>
      <c r="E117" s="380">
        <f>'raw data'!P113</f>
        <v>2.111375093460083</v>
      </c>
      <c r="F117" s="377"/>
      <c r="G117" s="377"/>
      <c r="H117" s="376"/>
      <c r="I117" s="376"/>
      <c r="J117" s="380">
        <f>'raw data'!C113</f>
        <v>407.64651489257812</v>
      </c>
      <c r="K117" s="380" t="e">
        <f>'raw data'!#REF!</f>
        <v>#REF!</v>
      </c>
      <c r="L117" s="380" t="e">
        <f>'raw data'!#REF!</f>
        <v>#REF!</v>
      </c>
      <c r="M117" s="380">
        <f>'raw data'!D113</f>
        <v>-63.08258056640625</v>
      </c>
      <c r="N117" s="380">
        <f>'raw data'!K113</f>
        <v>1.5680454308639847E-4</v>
      </c>
      <c r="O117" s="400">
        <f t="shared" si="2"/>
        <v>3.0049522899169125E-3</v>
      </c>
      <c r="P117" s="380">
        <f>'raw data'!E113</f>
        <v>0</v>
      </c>
      <c r="Q117" s="380">
        <f>'raw data'!F113</f>
        <v>1</v>
      </c>
      <c r="R117" s="380">
        <f>'raw data'!G113</f>
        <v>1</v>
      </c>
      <c r="S117" s="380">
        <f>'raw data'!H113</f>
        <v>1</v>
      </c>
      <c r="T117" s="380">
        <f>'raw data'!Q113</f>
        <v>32.442760467529297</v>
      </c>
      <c r="U117" s="380">
        <f>'raw data'!R113</f>
        <v>1012.8460083007812</v>
      </c>
      <c r="V117" s="309" t="s">
        <v>257</v>
      </c>
    </row>
    <row r="118" spans="1:22" x14ac:dyDescent="0.2">
      <c r="A118" s="378">
        <f>'raw data'!A114</f>
        <v>41185.791666666664</v>
      </c>
      <c r="B118" s="380">
        <f>'raw data'!L114</f>
        <v>162.61630249023437</v>
      </c>
      <c r="C118" s="380">
        <f>'raw data'!M114</f>
        <v>44.492359161376953</v>
      </c>
      <c r="D118" s="380">
        <f>'raw data'!O114</f>
        <v>1.3499480485916138</v>
      </c>
      <c r="E118" s="380">
        <f>'raw data'!P114</f>
        <v>8.8508307933807373E-2</v>
      </c>
      <c r="F118" s="377"/>
      <c r="G118" s="377"/>
      <c r="H118" s="376"/>
      <c r="I118" s="376"/>
      <c r="J118" s="380">
        <f>'raw data'!C114</f>
        <v>85.510932922363281</v>
      </c>
      <c r="K118" s="380" t="e">
        <f>'raw data'!#REF!</f>
        <v>#REF!</v>
      </c>
      <c r="L118" s="380" t="e">
        <f>'raw data'!#REF!</f>
        <v>#REF!</v>
      </c>
      <c r="M118" s="380">
        <f>'raw data'!D114</f>
        <v>27053.509765625</v>
      </c>
      <c r="N118" s="380">
        <f>'raw data'!K114</f>
        <v>-0.16743028007187491</v>
      </c>
      <c r="O118" s="400">
        <f t="shared" si="2"/>
        <v>3.6265154894220704E-3</v>
      </c>
      <c r="P118" s="380">
        <f>'raw data'!E114</f>
        <v>0</v>
      </c>
      <c r="Q118" s="380">
        <f>'raw data'!F114</f>
        <v>1</v>
      </c>
      <c r="R118" s="380">
        <f>'raw data'!G114</f>
        <v>1</v>
      </c>
      <c r="S118" s="380">
        <f>'raw data'!H114</f>
        <v>1</v>
      </c>
      <c r="T118" s="380">
        <f>'raw data'!Q114</f>
        <v>69.2725830078125</v>
      </c>
      <c r="U118" s="380">
        <f>'raw data'!R114</f>
        <v>1012.8460083007812</v>
      </c>
      <c r="V118" s="309" t="s">
        <v>257</v>
      </c>
    </row>
    <row r="119" spans="1:22" x14ac:dyDescent="0.2">
      <c r="A119" s="378">
        <f>'raw data'!A115</f>
        <v>41185.833333333336</v>
      </c>
      <c r="B119" s="380">
        <f>'raw data'!L115</f>
        <v>124.79489898681641</v>
      </c>
      <c r="C119" s="380">
        <f>'raw data'!M115</f>
        <v>42.569900512695313</v>
      </c>
      <c r="D119" s="380">
        <f>'raw data'!O115</f>
        <v>1.3250269889831543</v>
      </c>
      <c r="E119" s="380">
        <f>'raw data'!P115</f>
        <v>0.44284290075302124</v>
      </c>
      <c r="F119" s="377"/>
      <c r="G119" s="377"/>
      <c r="H119" s="376"/>
      <c r="I119" s="376"/>
      <c r="J119" s="380">
        <f>'raw data'!C115</f>
        <v>3.522104024887085</v>
      </c>
      <c r="K119" s="380" t="e">
        <f>'raw data'!#REF!</f>
        <v>#REF!</v>
      </c>
      <c r="L119" s="380" t="e">
        <f>'raw data'!#REF!</f>
        <v>#REF!</v>
      </c>
      <c r="M119" s="380">
        <f>'raw data'!D115</f>
        <v>15167.4296875</v>
      </c>
      <c r="N119" s="380">
        <f>'raw data'!K115</f>
        <v>-0.17149265945040726</v>
      </c>
      <c r="O119" s="400">
        <f t="shared" si="2"/>
        <v>3.5595672770244321E-3</v>
      </c>
      <c r="P119" s="380">
        <f>'raw data'!E115</f>
        <v>0</v>
      </c>
      <c r="Q119" s="380">
        <f>'raw data'!F115</f>
        <v>1</v>
      </c>
      <c r="R119" s="380">
        <f>'raw data'!G115</f>
        <v>1</v>
      </c>
      <c r="S119" s="380">
        <f>'raw data'!H115</f>
        <v>1</v>
      </c>
      <c r="T119" s="380">
        <f>'raw data'!Q115</f>
        <v>109.94560241699219</v>
      </c>
      <c r="U119" s="380">
        <f>'raw data'!R115</f>
        <v>1012.8469848632812</v>
      </c>
      <c r="V119" s="309" t="s">
        <v>257</v>
      </c>
    </row>
    <row r="120" spans="1:22" x14ac:dyDescent="0.2">
      <c r="A120" s="378">
        <f>'raw data'!A116</f>
        <v>41185.875</v>
      </c>
      <c r="B120" s="380">
        <f>'raw data'!L116</f>
        <v>129.94700622558594</v>
      </c>
      <c r="C120" s="380">
        <f>'raw data'!M116</f>
        <v>1.5028300285339355</v>
      </c>
      <c r="D120" s="380">
        <f>'raw data'!O116</f>
        <v>0.92992281913757324</v>
      </c>
      <c r="E120" s="380">
        <f>'raw data'!P116</f>
        <v>-0.10072939842939377</v>
      </c>
      <c r="F120" s="377"/>
      <c r="G120" s="377"/>
      <c r="H120" s="376"/>
      <c r="I120" s="376"/>
      <c r="J120" s="380">
        <f>'raw data'!C116</f>
        <v>3.6207571029663086</v>
      </c>
      <c r="K120" s="380" t="e">
        <f>'raw data'!#REF!</f>
        <v>#REF!</v>
      </c>
      <c r="L120" s="380" t="e">
        <f>'raw data'!#REF!</f>
        <v>#REF!</v>
      </c>
      <c r="M120" s="380">
        <f>'raw data'!D116</f>
        <v>-64.142868041992188</v>
      </c>
      <c r="N120" s="380">
        <f>'raw data'!K116</f>
        <v>-0.19521032473459399</v>
      </c>
      <c r="O120" s="400">
        <f t="shared" si="2"/>
        <v>2.4981550298086028E-3</v>
      </c>
      <c r="P120" s="380">
        <f>'raw data'!E116</f>
        <v>0</v>
      </c>
      <c r="Q120" s="380">
        <f>'raw data'!F116</f>
        <v>1</v>
      </c>
      <c r="R120" s="380">
        <f>'raw data'!G116</f>
        <v>1</v>
      </c>
      <c r="S120" s="380">
        <f>'raw data'!H116</f>
        <v>1</v>
      </c>
      <c r="T120" s="380">
        <f>'raw data'!Q116</f>
        <v>64.477027893066406</v>
      </c>
      <c r="U120" s="380">
        <f>'raw data'!R116</f>
        <v>1012.843994140625</v>
      </c>
      <c r="V120" s="309" t="s">
        <v>257</v>
      </c>
    </row>
    <row r="121" spans="1:22" x14ac:dyDescent="0.2">
      <c r="A121" s="378">
        <f>'raw data'!A117</f>
        <v>41185.916666666664</v>
      </c>
      <c r="B121" s="380">
        <f>'raw data'!L117</f>
        <v>125.22730255126953</v>
      </c>
      <c r="C121" s="380">
        <f>'raw data'!M117</f>
        <v>103.84780120849609</v>
      </c>
      <c r="D121" s="380">
        <f>'raw data'!O117</f>
        <v>1.1854419708251953</v>
      </c>
      <c r="E121" s="380">
        <f>'raw data'!P117</f>
        <v>8.4892772138118744E-3</v>
      </c>
      <c r="F121" s="377"/>
      <c r="G121" s="377"/>
      <c r="H121" s="376"/>
      <c r="I121" s="376"/>
      <c r="J121" s="380">
        <f>'raw data'!C117</f>
        <v>3.0920219421386719</v>
      </c>
      <c r="K121" s="380" t="e">
        <f>'raw data'!#REF!</f>
        <v>#REF!</v>
      </c>
      <c r="L121" s="380" t="e">
        <f>'raw data'!#REF!</f>
        <v>#REF!</v>
      </c>
      <c r="M121" s="380">
        <f>'raw data'!D117</f>
        <v>33048.16015625</v>
      </c>
      <c r="N121" s="380">
        <f>'raw data'!K117</f>
        <v>-0.18634054312468037</v>
      </c>
      <c r="O121" s="400">
        <f t="shared" si="2"/>
        <v>3.1845845278962565E-3</v>
      </c>
      <c r="P121" s="380">
        <f>'raw data'!E117</f>
        <v>0</v>
      </c>
      <c r="Q121" s="380">
        <f>'raw data'!F117</f>
        <v>1</v>
      </c>
      <c r="R121" s="380">
        <f>'raw data'!G117</f>
        <v>1</v>
      </c>
      <c r="S121" s="380">
        <f>'raw data'!H117</f>
        <v>1</v>
      </c>
      <c r="T121" s="380">
        <f>'raw data'!Q117</f>
        <v>117.35669708251953</v>
      </c>
      <c r="U121" s="380">
        <f>'raw data'!R117</f>
        <v>1012.8359985351562</v>
      </c>
      <c r="V121" s="309" t="s">
        <v>257</v>
      </c>
    </row>
    <row r="122" spans="1:22" x14ac:dyDescent="0.2">
      <c r="A122" s="378">
        <f>'raw data'!A118</f>
        <v>41185.958333333336</v>
      </c>
      <c r="B122" s="380">
        <f>'raw data'!L118</f>
        <v>187.65919494628906</v>
      </c>
      <c r="C122" s="380">
        <f>'raw data'!M118</f>
        <v>279.34451293945312</v>
      </c>
      <c r="D122" s="380">
        <f>'raw data'!O118</f>
        <v>1.2562500238418579</v>
      </c>
      <c r="E122" s="380">
        <f>'raw data'!P118</f>
        <v>4.0902481414377689E-3</v>
      </c>
      <c r="F122" s="377"/>
      <c r="G122" s="377"/>
      <c r="H122" s="376"/>
      <c r="I122" s="376"/>
      <c r="J122" s="380">
        <f>'raw data'!C118</f>
        <v>-2.1304849535226822E-2</v>
      </c>
      <c r="K122" s="380" t="e">
        <f>'raw data'!#REF!</f>
        <v>#REF!</v>
      </c>
      <c r="L122" s="380" t="e">
        <f>'raw data'!#REF!</f>
        <v>#REF!</v>
      </c>
      <c r="M122" s="380">
        <f>'raw data'!D118</f>
        <v>58060.44921875</v>
      </c>
      <c r="N122" s="380">
        <f>'raw data'!K118</f>
        <v>-0.19434142577159491</v>
      </c>
      <c r="O122" s="400">
        <f t="shared" si="2"/>
        <v>3.3748040710176743E-3</v>
      </c>
      <c r="P122" s="380">
        <f>'raw data'!E118</f>
        <v>0.11104170233011246</v>
      </c>
      <c r="Q122" s="380">
        <f>'raw data'!F118</f>
        <v>1</v>
      </c>
      <c r="R122" s="380">
        <f>'raw data'!G118</f>
        <v>1</v>
      </c>
      <c r="S122" s="380">
        <f>'raw data'!H118</f>
        <v>1</v>
      </c>
      <c r="T122" s="380">
        <f>'raw data'!Q118</f>
        <v>92.819488525390625</v>
      </c>
      <c r="U122" s="380">
        <f>'raw data'!R118</f>
        <v>1012.843994140625</v>
      </c>
      <c r="V122" s="309" t="s">
        <v>257</v>
      </c>
    </row>
    <row r="123" spans="1:22" x14ac:dyDescent="0.2">
      <c r="A123" s="378">
        <f>'raw data'!A119</f>
        <v>41186</v>
      </c>
      <c r="B123" s="380">
        <f>'raw data'!L119</f>
        <v>256.28109741210937</v>
      </c>
      <c r="C123" s="380">
        <f>'raw data'!M119</f>
        <v>302.10751342773437</v>
      </c>
      <c r="D123" s="380">
        <f>'raw data'!O119</f>
        <v>325.28610229492187</v>
      </c>
      <c r="E123" s="380">
        <f>'raw data'!P119</f>
        <v>0.93268358707427979</v>
      </c>
      <c r="F123" s="377"/>
      <c r="G123" s="377"/>
      <c r="H123" s="376"/>
      <c r="I123" s="376"/>
      <c r="J123" s="380">
        <f>'raw data'!C119</f>
        <v>0.20479300618171692</v>
      </c>
      <c r="K123" s="380" t="e">
        <f>'raw data'!#REF!</f>
        <v>#REF!</v>
      </c>
      <c r="L123" s="380" t="e">
        <f>'raw data'!#REF!</f>
        <v>#REF!</v>
      </c>
      <c r="M123" s="380">
        <f>'raw data'!D119</f>
        <v>57809.05859375</v>
      </c>
      <c r="N123" s="380">
        <f>'raw data'!K119</f>
        <v>6.5019541186862622</v>
      </c>
      <c r="O123" s="400">
        <f t="shared" si="2"/>
        <v>0.87385221208844877</v>
      </c>
      <c r="P123" s="380">
        <f>'raw data'!E119</f>
        <v>0.9806249737739563</v>
      </c>
      <c r="Q123" s="380">
        <f>'raw data'!F119</f>
        <v>1</v>
      </c>
      <c r="R123" s="380">
        <f>'raw data'!G119</f>
        <v>1</v>
      </c>
      <c r="S123" s="380">
        <f>'raw data'!H119</f>
        <v>1</v>
      </c>
      <c r="T123" s="380">
        <f>'raw data'!Q119</f>
        <v>88.167381286621094</v>
      </c>
      <c r="U123" s="380">
        <f>'raw data'!R119</f>
        <v>1012.843017578125</v>
      </c>
      <c r="V123" s="309" t="s">
        <v>257</v>
      </c>
    </row>
    <row r="124" spans="1:22" x14ac:dyDescent="0.2">
      <c r="A124" s="378">
        <f>'raw data'!A120</f>
        <v>41186.041666666664</v>
      </c>
      <c r="B124" s="380">
        <f>'raw data'!L120</f>
        <v>800.29742431640625</v>
      </c>
      <c r="C124" s="380">
        <f>'raw data'!M120</f>
        <v>300.54971313476562</v>
      </c>
      <c r="D124" s="380">
        <f>'raw data'!O120</f>
        <v>3623.443115234375</v>
      </c>
      <c r="E124" s="380">
        <f>'raw data'!P120</f>
        <v>9.100346565246582</v>
      </c>
      <c r="F124" s="377"/>
      <c r="G124" s="377"/>
      <c r="H124" s="376"/>
      <c r="I124" s="376"/>
      <c r="J124" s="380">
        <f>'raw data'!C120</f>
        <v>216.49989318847656</v>
      </c>
      <c r="K124" s="380" t="e">
        <f>'raw data'!#REF!</f>
        <v>#REF!</v>
      </c>
      <c r="L124" s="380" t="e">
        <f>'raw data'!#REF!</f>
        <v>#REF!</v>
      </c>
      <c r="M124" s="380">
        <f>'raw data'!D120</f>
        <v>58518.73046875</v>
      </c>
      <c r="N124" s="380">
        <f>'raw data'!K120</f>
        <v>12.213724486096543</v>
      </c>
      <c r="O124" s="400">
        <f t="shared" si="2"/>
        <v>9.7340579855250979</v>
      </c>
      <c r="P124" s="380">
        <f>'raw data'!E120</f>
        <v>0.91104167699813843</v>
      </c>
      <c r="Q124" s="380">
        <f>'raw data'!F120</f>
        <v>1</v>
      </c>
      <c r="R124" s="380">
        <f>'raw data'!G120</f>
        <v>1</v>
      </c>
      <c r="S124" s="380">
        <f>'raw data'!H120</f>
        <v>1</v>
      </c>
      <c r="T124" s="380">
        <f>'raw data'!Q120</f>
        <v>111.81199645996094</v>
      </c>
      <c r="U124" s="380">
        <f>'raw data'!R120</f>
        <v>1012.8389892578125</v>
      </c>
      <c r="V124" s="309" t="s">
        <v>257</v>
      </c>
    </row>
    <row r="125" spans="1:22" x14ac:dyDescent="0.2">
      <c r="A125" s="378">
        <f>'raw data'!A121</f>
        <v>41186.083333333336</v>
      </c>
      <c r="B125" s="380">
        <f>'raw data'!L121</f>
        <v>881.55950927734375</v>
      </c>
      <c r="C125" s="380">
        <f>'raw data'!M121</f>
        <v>332.37039184570312</v>
      </c>
      <c r="D125" s="380">
        <f>'raw data'!O121</f>
        <v>4418.1669921875</v>
      </c>
      <c r="E125" s="380">
        <f>'raw data'!P121</f>
        <v>10.148839950561523</v>
      </c>
      <c r="F125" s="377"/>
      <c r="G125" s="377"/>
      <c r="H125" s="376"/>
      <c r="I125" s="376"/>
      <c r="J125" s="380">
        <f>'raw data'!C121</f>
        <v>87.048728942871094</v>
      </c>
      <c r="K125" s="380" t="e">
        <f>'raw data'!#REF!</f>
        <v>#REF!</v>
      </c>
      <c r="L125" s="380" t="e">
        <f>'raw data'!#REF!</f>
        <v>#REF!</v>
      </c>
      <c r="M125" s="380">
        <f>'raw data'!D121</f>
        <v>63672.421875</v>
      </c>
      <c r="N125" s="380">
        <f>'raw data'!K121</f>
        <v>8.7035126766020046</v>
      </c>
      <c r="O125" s="400">
        <f t="shared" si="2"/>
        <v>11.869013069604748</v>
      </c>
      <c r="P125" s="380">
        <f>'raw data'!E121</f>
        <v>1</v>
      </c>
      <c r="Q125" s="380">
        <f>'raw data'!F121</f>
        <v>1</v>
      </c>
      <c r="R125" s="380">
        <f>'raw data'!G121</f>
        <v>1</v>
      </c>
      <c r="S125" s="380">
        <f>'raw data'!H121</f>
        <v>1</v>
      </c>
      <c r="T125" s="380">
        <f>'raw data'!Q121</f>
        <v>119.75710296630859</v>
      </c>
      <c r="U125" s="380">
        <f>'raw data'!R121</f>
        <v>1012.8499755859375</v>
      </c>
    </row>
    <row r="126" spans="1:22" x14ac:dyDescent="0.2">
      <c r="A126" s="378">
        <f>'raw data'!A122</f>
        <v>41186.125</v>
      </c>
      <c r="B126" s="380">
        <f>'raw data'!L122</f>
        <v>882.73529052734375</v>
      </c>
      <c r="C126" s="380">
        <f>'raw data'!M122</f>
        <v>360.44351196289062</v>
      </c>
      <c r="D126" s="380">
        <f>'raw data'!O122</f>
        <v>4710.77099609375</v>
      </c>
      <c r="E126" s="380">
        <f>'raw data'!P122</f>
        <v>10.090239524841309</v>
      </c>
      <c r="F126" s="377"/>
      <c r="G126" s="377"/>
      <c r="H126" s="376"/>
      <c r="I126" s="376"/>
      <c r="J126" s="380">
        <f>'raw data'!C122</f>
        <v>92.113227844238281</v>
      </c>
      <c r="K126" s="380" t="e">
        <f>'raw data'!#REF!</f>
        <v>#REF!</v>
      </c>
      <c r="L126" s="380" t="e">
        <f>'raw data'!#REF!</f>
        <v>#REF!</v>
      </c>
      <c r="M126" s="380">
        <f>'raw data'!D122</f>
        <v>68236.7734375</v>
      </c>
      <c r="N126" s="380">
        <f>'raw data'!K122</f>
        <v>11.398646307465679</v>
      </c>
      <c r="O126" s="400">
        <f t="shared" si="2"/>
        <v>12.655067728182166</v>
      </c>
      <c r="P126" s="380">
        <f>'raw data'!E122</f>
        <v>1</v>
      </c>
      <c r="Q126" s="380">
        <f>'raw data'!F122</f>
        <v>1</v>
      </c>
      <c r="R126" s="380">
        <f>'raw data'!G122</f>
        <v>1</v>
      </c>
      <c r="S126" s="380">
        <f>'raw data'!H122</f>
        <v>1</v>
      </c>
      <c r="T126" s="380">
        <f>'raw data'!Q122</f>
        <v>119.73069763183594</v>
      </c>
      <c r="U126" s="380">
        <f>'raw data'!R122</f>
        <v>1012.8489990234375</v>
      </c>
    </row>
    <row r="127" spans="1:22" x14ac:dyDescent="0.2">
      <c r="A127" s="378">
        <f>'raw data'!A123</f>
        <v>41186.166666666664</v>
      </c>
      <c r="B127" s="380">
        <f>'raw data'!L123</f>
        <v>885.8773193359375</v>
      </c>
      <c r="C127" s="380">
        <f>'raw data'!M123</f>
        <v>401.3828125</v>
      </c>
      <c r="D127" s="380">
        <f>'raw data'!O123</f>
        <v>5208.09912109375</v>
      </c>
      <c r="E127" s="380">
        <f>'raw data'!P123</f>
        <v>10.069350242614746</v>
      </c>
      <c r="F127" s="377"/>
      <c r="G127" s="377"/>
      <c r="H127" s="376"/>
      <c r="I127" s="376"/>
      <c r="J127" s="380">
        <f>'raw data'!C123</f>
        <v>102.47679901123047</v>
      </c>
      <c r="K127" s="380" t="e">
        <f>'raw data'!#REF!</f>
        <v>#REF!</v>
      </c>
      <c r="L127" s="380" t="e">
        <f>'raw data'!#REF!</f>
        <v>#REF!</v>
      </c>
      <c r="M127" s="380">
        <f>'raw data'!D123</f>
        <v>73721.4609375</v>
      </c>
      <c r="N127" s="380">
        <f>'raw data'!K123</f>
        <v>13.90570263140784</v>
      </c>
      <c r="O127" s="400">
        <f t="shared" si="2"/>
        <v>13.991095548304116</v>
      </c>
      <c r="P127" s="380">
        <f>'raw data'!E123</f>
        <v>1</v>
      </c>
      <c r="Q127" s="380">
        <f>'raw data'!F123</f>
        <v>1</v>
      </c>
      <c r="R127" s="380">
        <f>'raw data'!G123</f>
        <v>1</v>
      </c>
      <c r="S127" s="380">
        <f>'raw data'!H123</f>
        <v>1</v>
      </c>
      <c r="T127" s="380">
        <f>'raw data'!Q123</f>
        <v>115.22589874267578</v>
      </c>
      <c r="U127" s="380">
        <f>'raw data'!R123</f>
        <v>1012.85498046875</v>
      </c>
    </row>
    <row r="128" spans="1:22" x14ac:dyDescent="0.2">
      <c r="A128" s="378">
        <f>'raw data'!A124</f>
        <v>41186.208333333336</v>
      </c>
      <c r="B128" s="380">
        <f>'raw data'!L124</f>
        <v>890.24542236328125</v>
      </c>
      <c r="C128" s="380">
        <f>'raw data'!M124</f>
        <v>428.16290283203125</v>
      </c>
      <c r="D128" s="380">
        <f>'raw data'!O124</f>
        <v>5487.34521484375</v>
      </c>
      <c r="E128" s="380">
        <f>'raw data'!P124</f>
        <v>10.042730331420898</v>
      </c>
      <c r="F128" s="377"/>
      <c r="G128" s="377"/>
      <c r="H128" s="376"/>
      <c r="I128" s="376"/>
      <c r="J128" s="380">
        <f>'raw data'!C124</f>
        <v>103.46559906005859</v>
      </c>
      <c r="K128" s="380" t="e">
        <f>'raw data'!#REF!</f>
        <v>#REF!</v>
      </c>
      <c r="L128" s="380" t="e">
        <f>'raw data'!#REF!</f>
        <v>#REF!</v>
      </c>
      <c r="M128" s="380">
        <f>'raw data'!D124</f>
        <v>76429.078125</v>
      </c>
      <c r="N128" s="380">
        <f>'raw data'!K124</f>
        <v>14.404029973245269</v>
      </c>
      <c r="O128" s="400">
        <f t="shared" si="2"/>
        <v>14.741265368099413</v>
      </c>
      <c r="P128" s="380">
        <f>'raw data'!E124</f>
        <v>1</v>
      </c>
      <c r="Q128" s="380">
        <f>'raw data'!F124</f>
        <v>1</v>
      </c>
      <c r="R128" s="380">
        <f>'raw data'!G124</f>
        <v>1</v>
      </c>
      <c r="S128" s="380">
        <f>'raw data'!H124</f>
        <v>1</v>
      </c>
      <c r="T128" s="380">
        <f>'raw data'!Q124</f>
        <v>110.052001953125</v>
      </c>
      <c r="U128" s="380">
        <f>'raw data'!R124</f>
        <v>1012.85400390625</v>
      </c>
    </row>
    <row r="129" spans="1:22" x14ac:dyDescent="0.2">
      <c r="A129" s="378">
        <f>'raw data'!A125</f>
        <v>41186.25</v>
      </c>
      <c r="B129" s="380">
        <f>'raw data'!L125</f>
        <v>891.888427734375</v>
      </c>
      <c r="C129" s="380">
        <f>'raw data'!M125</f>
        <v>432.45489501953125</v>
      </c>
      <c r="D129" s="380">
        <f>'raw data'!O125</f>
        <v>5532.578125</v>
      </c>
      <c r="E129" s="380">
        <f>'raw data'!P125</f>
        <v>10.058449745178223</v>
      </c>
      <c r="F129" s="377"/>
      <c r="G129" s="377"/>
      <c r="H129" s="376"/>
      <c r="I129" s="376"/>
      <c r="J129" s="380">
        <f>'raw data'!C125</f>
        <v>102.12540094899033</v>
      </c>
      <c r="K129" s="380" t="e">
        <f>'raw data'!#REF!</f>
        <v>#REF!</v>
      </c>
      <c r="L129" s="380" t="e">
        <f>'raw data'!#REF!</f>
        <v>#REF!</v>
      </c>
      <c r="M129" s="380">
        <f>'raw data'!D125</f>
        <v>76952.296875</v>
      </c>
      <c r="N129" s="380">
        <f>'raw data'!K125</f>
        <v>14.31072277034138</v>
      </c>
      <c r="O129" s="400">
        <f t="shared" si="2"/>
        <v>14.862779562282231</v>
      </c>
      <c r="P129" s="380">
        <f>'raw data'!E125</f>
        <v>1</v>
      </c>
      <c r="Q129" s="380">
        <f>'raw data'!F125</f>
        <v>1</v>
      </c>
      <c r="R129" s="380">
        <f>'raw data'!G125</f>
        <v>0.72222220897674561</v>
      </c>
      <c r="S129" s="380">
        <f>'raw data'!H125</f>
        <v>1</v>
      </c>
      <c r="T129" s="380">
        <f>'raw data'!Q125</f>
        <v>109.00299835205078</v>
      </c>
      <c r="U129" s="380">
        <f>'raw data'!R125</f>
        <v>1012.85498046875</v>
      </c>
    </row>
    <row r="130" spans="1:22" x14ac:dyDescent="0.2">
      <c r="A130" s="378">
        <f>'raw data'!A126</f>
        <v>41186.291666666664</v>
      </c>
      <c r="B130" s="380">
        <f>'raw data'!L126</f>
        <v>891.9796142578125</v>
      </c>
      <c r="C130" s="380">
        <f>'raw data'!M126</f>
        <v>431.10791015625</v>
      </c>
      <c r="D130" s="380">
        <f>'raw data'!O126</f>
        <v>5533.83203125</v>
      </c>
      <c r="E130" s="380">
        <f>'raw data'!P126</f>
        <v>10.056779861450195</v>
      </c>
      <c r="F130" s="377"/>
      <c r="G130" s="377"/>
      <c r="H130" s="376"/>
      <c r="I130" s="376"/>
      <c r="J130" s="380">
        <f>'raw data'!C126</f>
        <v>102.25669860839844</v>
      </c>
      <c r="K130" s="380" t="e">
        <f>'raw data'!#REF!</f>
        <v>#REF!</v>
      </c>
      <c r="L130" s="380" t="e">
        <f>'raw data'!#REF!</f>
        <v>#REF!</v>
      </c>
      <c r="M130" s="380">
        <f>'raw data'!D126</f>
        <v>76629.4296875</v>
      </c>
      <c r="N130" s="380">
        <f>'raw data'!K126</f>
        <v>15.2538551351364</v>
      </c>
      <c r="O130" s="400">
        <f t="shared" si="2"/>
        <v>14.866148070013066</v>
      </c>
      <c r="P130" s="380">
        <f>'raw data'!E126</f>
        <v>1</v>
      </c>
      <c r="Q130" s="380">
        <f>'raw data'!F126</f>
        <v>1</v>
      </c>
      <c r="R130" s="380">
        <f>'raw data'!G126</f>
        <v>1</v>
      </c>
      <c r="S130" s="380">
        <f>'raw data'!H126</f>
        <v>1</v>
      </c>
      <c r="T130" s="380">
        <f>'raw data'!Q126</f>
        <v>107.83090209960937</v>
      </c>
      <c r="U130" s="380">
        <f>'raw data'!R126</f>
        <v>1012.85400390625</v>
      </c>
    </row>
    <row r="131" spans="1:22" x14ac:dyDescent="0.2">
      <c r="A131" s="378">
        <f>'raw data'!A127</f>
        <v>41186.333333333336</v>
      </c>
      <c r="B131" s="380">
        <f>'raw data'!L127</f>
        <v>892.01318359375</v>
      </c>
      <c r="C131" s="380">
        <f>'raw data'!M127</f>
        <v>431.0537109375</v>
      </c>
      <c r="D131" s="380">
        <f>'raw data'!O127</f>
        <v>5565.51806640625</v>
      </c>
      <c r="E131" s="380">
        <f>'raw data'!P127</f>
        <v>10.074799537658691</v>
      </c>
      <c r="F131" s="377"/>
      <c r="G131" s="377"/>
      <c r="H131" s="376"/>
      <c r="I131" s="376"/>
      <c r="J131" s="380">
        <f>'raw data'!C127</f>
        <v>102.84100341796875</v>
      </c>
      <c r="K131" s="380" t="e">
        <f>'raw data'!#REF!</f>
        <v>#REF!</v>
      </c>
      <c r="L131" s="380" t="e">
        <f>'raw data'!#REF!</f>
        <v>#REF!</v>
      </c>
      <c r="M131" s="380">
        <f>'raw data'!D127</f>
        <v>76231.96875</v>
      </c>
      <c r="N131" s="380">
        <f>'raw data'!K127</f>
        <v>14.980838706898066</v>
      </c>
      <c r="O131" s="400">
        <f t="shared" si="2"/>
        <v>14.95126978815059</v>
      </c>
      <c r="P131" s="380">
        <f>'raw data'!E127</f>
        <v>1</v>
      </c>
      <c r="Q131" s="380">
        <f>'raw data'!F127</f>
        <v>1</v>
      </c>
      <c r="R131" s="380">
        <f>'raw data'!G127</f>
        <v>1</v>
      </c>
      <c r="S131" s="380">
        <f>'raw data'!H127</f>
        <v>1</v>
      </c>
      <c r="T131" s="380">
        <f>'raw data'!Q127</f>
        <v>105.22440338134766</v>
      </c>
      <c r="U131" s="380">
        <f>'raw data'!R127</f>
        <v>1012.8519897460937</v>
      </c>
    </row>
    <row r="132" spans="1:22" x14ac:dyDescent="0.2">
      <c r="A132" s="378">
        <f>'raw data'!A128</f>
        <v>41186.375</v>
      </c>
      <c r="B132" s="380">
        <f>'raw data'!L128</f>
        <v>891.99652099609375</v>
      </c>
      <c r="C132" s="380">
        <f>'raw data'!M128</f>
        <v>430.21798706054687</v>
      </c>
      <c r="D132" s="380">
        <f>'raw data'!O128</f>
        <v>5558.48388671875</v>
      </c>
      <c r="E132" s="380">
        <f>'raw data'!P128</f>
        <v>10.074150085449219</v>
      </c>
      <c r="F132" s="377"/>
      <c r="G132" s="377"/>
      <c r="H132" s="376"/>
      <c r="I132" s="376"/>
      <c r="J132" s="380">
        <f>'raw data'!C128</f>
        <v>102.25749969482422</v>
      </c>
      <c r="K132" s="380" t="e">
        <f>'raw data'!#REF!</f>
        <v>#REF!</v>
      </c>
      <c r="L132" s="380" t="e">
        <f>'raw data'!#REF!</f>
        <v>#REF!</v>
      </c>
      <c r="M132" s="380">
        <f>'raw data'!D128</f>
        <v>76164.296875</v>
      </c>
      <c r="N132" s="380">
        <f>'raw data'!K128</f>
        <v>14.694762728927889</v>
      </c>
      <c r="O132" s="400">
        <f t="shared" si="2"/>
        <v>14.932373089408211</v>
      </c>
      <c r="P132" s="380">
        <f>'raw data'!E128</f>
        <v>1</v>
      </c>
      <c r="Q132" s="380">
        <f>'raw data'!F128</f>
        <v>1</v>
      </c>
      <c r="R132" s="380">
        <f>'raw data'!G128</f>
        <v>1</v>
      </c>
      <c r="S132" s="380">
        <f>'raw data'!H128</f>
        <v>1</v>
      </c>
      <c r="T132" s="380">
        <f>'raw data'!Q128</f>
        <v>105.32559967041016</v>
      </c>
      <c r="U132" s="380">
        <f>'raw data'!R128</f>
        <v>1012.8569946289062</v>
      </c>
    </row>
    <row r="133" spans="1:22" x14ac:dyDescent="0.2">
      <c r="A133" s="378">
        <f>'raw data'!A129</f>
        <v>41186.416666666664</v>
      </c>
      <c r="B133" s="380">
        <f>'raw data'!L129</f>
        <v>892.076171875</v>
      </c>
      <c r="C133" s="380">
        <f>'raw data'!M129</f>
        <v>428.08621215820312</v>
      </c>
      <c r="D133" s="380">
        <f>'raw data'!O129</f>
        <v>5528.73681640625</v>
      </c>
      <c r="E133" s="380">
        <f>'raw data'!P129</f>
        <v>10.065679550170898</v>
      </c>
      <c r="F133" s="377"/>
      <c r="G133" s="377"/>
      <c r="H133" s="376"/>
      <c r="I133" s="376"/>
      <c r="J133" s="380">
        <f>'raw data'!C129</f>
        <v>100.68009948730469</v>
      </c>
      <c r="K133" s="380" t="e">
        <f>'raw data'!#REF!</f>
        <v>#REF!</v>
      </c>
      <c r="L133" s="380" t="e">
        <f>'raw data'!#REF!</f>
        <v>#REF!</v>
      </c>
      <c r="M133" s="380">
        <f>'raw data'!D129</f>
        <v>75861.5625</v>
      </c>
      <c r="N133" s="380">
        <f>'raw data'!K129</f>
        <v>14.186810562375031</v>
      </c>
      <c r="O133" s="400">
        <f t="shared" si="2"/>
        <v>14.852460228046059</v>
      </c>
      <c r="P133" s="380">
        <f>'raw data'!E129</f>
        <v>1</v>
      </c>
      <c r="Q133" s="380">
        <f>'raw data'!F129</f>
        <v>1</v>
      </c>
      <c r="R133" s="380">
        <f>'raw data'!G129</f>
        <v>1</v>
      </c>
      <c r="S133" s="380">
        <f>'raw data'!H129</f>
        <v>1</v>
      </c>
      <c r="T133" s="380">
        <f>'raw data'!Q129</f>
        <v>105.46530151367187</v>
      </c>
      <c r="U133" s="380">
        <f>'raw data'!R129</f>
        <v>1012.8610229492187</v>
      </c>
    </row>
    <row r="134" spans="1:22" x14ac:dyDescent="0.2">
      <c r="A134" s="378">
        <f>'raw data'!A130</f>
        <v>41186.458333333336</v>
      </c>
      <c r="B134" s="380">
        <f>'raw data'!L130</f>
        <v>892.28802490234375</v>
      </c>
      <c r="C134" s="380">
        <f>'raw data'!M130</f>
        <v>425.50860595703125</v>
      </c>
      <c r="D134" s="380">
        <f>'raw data'!O130</f>
        <v>5488.08203125</v>
      </c>
      <c r="E134" s="380">
        <f>'raw data'!P130</f>
        <v>10.054570198059082</v>
      </c>
      <c r="F134" s="377"/>
      <c r="G134" s="377"/>
      <c r="H134" s="376"/>
      <c r="I134" s="376"/>
      <c r="J134" s="380">
        <f>'raw data'!C130</f>
        <v>99.321601867675781</v>
      </c>
      <c r="K134" s="380" t="e">
        <f>'raw data'!#REF!</f>
        <v>#REF!</v>
      </c>
      <c r="L134" s="380" t="e">
        <f>'raw data'!#REF!</f>
        <v>#REF!</v>
      </c>
      <c r="M134" s="380">
        <f>'raw data'!D130</f>
        <v>75518.65625</v>
      </c>
      <c r="N134" s="380">
        <f>'raw data'!K130</f>
        <v>14.380998948971973</v>
      </c>
      <c r="O134" s="400">
        <f t="shared" si="2"/>
        <v>14.743244759908537</v>
      </c>
      <c r="P134" s="380">
        <f>'raw data'!E130</f>
        <v>1</v>
      </c>
      <c r="Q134" s="380">
        <f>'raw data'!F130</f>
        <v>1</v>
      </c>
      <c r="R134" s="380">
        <f>'raw data'!G130</f>
        <v>1</v>
      </c>
      <c r="S134" s="380">
        <f>'raw data'!H130</f>
        <v>1</v>
      </c>
      <c r="T134" s="380">
        <f>'raw data'!Q130</f>
        <v>105.57379913330078</v>
      </c>
      <c r="U134" s="380">
        <f>'raw data'!R130</f>
        <v>1012.8629760742187</v>
      </c>
    </row>
    <row r="135" spans="1:22" x14ac:dyDescent="0.2">
      <c r="A135" s="378">
        <f>'raw data'!A131</f>
        <v>41186.5</v>
      </c>
      <c r="B135" s="380">
        <f>'raw data'!L131</f>
        <v>893.00372314453125</v>
      </c>
      <c r="C135" s="380">
        <f>'raw data'!M131</f>
        <v>423.40109252929687</v>
      </c>
      <c r="D135" s="380">
        <f>'raw data'!O131</f>
        <v>5467.68798828125</v>
      </c>
      <c r="E135" s="380">
        <f>'raw data'!P131</f>
        <v>10.057979583740234</v>
      </c>
      <c r="F135" s="377"/>
      <c r="G135" s="377"/>
      <c r="H135" s="376"/>
      <c r="I135" s="376"/>
      <c r="J135" s="380">
        <f>'raw data'!C131</f>
        <v>96.606582641601563</v>
      </c>
      <c r="K135" s="380" t="e">
        <f>'raw data'!#REF!</f>
        <v>#REF!</v>
      </c>
      <c r="L135" s="380" t="e">
        <f>'raw data'!#REF!</f>
        <v>#REF!</v>
      </c>
      <c r="M135" s="380">
        <f>'raw data'!D131</f>
        <v>75291.53125</v>
      </c>
      <c r="N135" s="380">
        <f>'raw data'!K131</f>
        <v>14.166705973998324</v>
      </c>
      <c r="O135" s="400">
        <f t="shared" si="2"/>
        <v>14.688457975487262</v>
      </c>
      <c r="P135" s="380">
        <f>'raw data'!E131</f>
        <v>1</v>
      </c>
      <c r="Q135" s="380">
        <f>'raw data'!F131</f>
        <v>1</v>
      </c>
      <c r="R135" s="380">
        <f>'raw data'!G131</f>
        <v>1</v>
      </c>
      <c r="S135" s="380">
        <f>'raw data'!H131</f>
        <v>1</v>
      </c>
      <c r="T135" s="380">
        <f>'raw data'!Q131</f>
        <v>105.95690155029297</v>
      </c>
      <c r="U135" s="380">
        <f>'raw data'!R131</f>
        <v>1012.8670043945312</v>
      </c>
    </row>
    <row r="136" spans="1:22" x14ac:dyDescent="0.2">
      <c r="A136" s="378">
        <f>'raw data'!A132</f>
        <v>41186.541666666664</v>
      </c>
      <c r="B136" s="380">
        <f>'raw data'!L132</f>
        <v>892.95947265625</v>
      </c>
      <c r="C136" s="380">
        <f>'raw data'!M132</f>
        <v>424.59310913085937</v>
      </c>
      <c r="D136" s="380">
        <f>'raw data'!O132</f>
        <v>5522.0478515625</v>
      </c>
      <c r="E136" s="380">
        <f>'raw data'!P132</f>
        <v>10.070210456848145</v>
      </c>
      <c r="F136" s="377"/>
      <c r="G136" s="377"/>
      <c r="H136" s="376"/>
      <c r="I136" s="376"/>
      <c r="J136" s="380">
        <f>'raw data'!C132</f>
        <v>98.0906982421875</v>
      </c>
      <c r="K136" s="380" t="e">
        <f>'raw data'!#REF!</f>
        <v>#REF!</v>
      </c>
      <c r="L136" s="380" t="e">
        <f>'raw data'!#REF!</f>
        <v>#REF!</v>
      </c>
      <c r="M136" s="380">
        <f>'raw data'!D132</f>
        <v>75476.2109375</v>
      </c>
      <c r="N136" s="380">
        <f>'raw data'!K132</f>
        <v>13.725600620597689</v>
      </c>
      <c r="O136" s="400">
        <f t="shared" si="2"/>
        <v>14.834490918309017</v>
      </c>
      <c r="P136" s="380">
        <f>'raw data'!E132</f>
        <v>1</v>
      </c>
      <c r="Q136" s="380">
        <f>'raw data'!F132</f>
        <v>1</v>
      </c>
      <c r="R136" s="380">
        <f>'raw data'!G132</f>
        <v>1</v>
      </c>
      <c r="S136" s="380">
        <f>'raw data'!H132</f>
        <v>1</v>
      </c>
      <c r="T136" s="380">
        <f>'raw data'!Q132</f>
        <v>106.64659881591797</v>
      </c>
      <c r="U136" s="380">
        <f>'raw data'!R132</f>
        <v>1012.8809814453125</v>
      </c>
    </row>
    <row r="137" spans="1:22" x14ac:dyDescent="0.2">
      <c r="A137" s="378">
        <f>'raw data'!A133</f>
        <v>41186.583333333336</v>
      </c>
      <c r="B137" s="380">
        <f>'raw data'!L133</f>
        <v>893.2056884765625</v>
      </c>
      <c r="C137" s="380">
        <f>'raw data'!M133</f>
        <v>426.8511962890625</v>
      </c>
      <c r="D137" s="380">
        <f>'raw data'!O133</f>
        <v>5543.6640625</v>
      </c>
      <c r="E137" s="380">
        <f>'raw data'!P133</f>
        <v>10.080940246582031</v>
      </c>
      <c r="F137" s="377"/>
      <c r="G137" s="377"/>
      <c r="H137" s="376"/>
      <c r="I137" s="376"/>
      <c r="J137" s="380">
        <f>'raw data'!C133</f>
        <v>98.862823486328125</v>
      </c>
      <c r="K137" s="380" t="e">
        <f>'raw data'!#REF!</f>
        <v>#REF!</v>
      </c>
      <c r="L137" s="380" t="e">
        <f>'raw data'!#REF!</f>
        <v>#REF!</v>
      </c>
      <c r="M137" s="380">
        <f>'raw data'!D133</f>
        <v>75731.6796875</v>
      </c>
      <c r="N137" s="380">
        <f>'raw data'!K133</f>
        <v>14.243335893008625</v>
      </c>
      <c r="O137" s="400">
        <f t="shared" si="2"/>
        <v>14.892560948388503</v>
      </c>
      <c r="P137" s="380">
        <f>'raw data'!E133</f>
        <v>1</v>
      </c>
      <c r="Q137" s="380">
        <f>'raw data'!F133</f>
        <v>1</v>
      </c>
      <c r="R137" s="380">
        <f>'raw data'!G133</f>
        <v>1</v>
      </c>
      <c r="S137" s="380">
        <f>'raw data'!H133</f>
        <v>1</v>
      </c>
      <c r="T137" s="380">
        <f>'raw data'!Q133</f>
        <v>106.89600372314453</v>
      </c>
      <c r="U137" s="380">
        <f>'raw data'!R133</f>
        <v>1012.8770141601562</v>
      </c>
    </row>
    <row r="138" spans="1:22" x14ac:dyDescent="0.2">
      <c r="A138" s="378">
        <f>'raw data'!A134</f>
        <v>41186.625</v>
      </c>
      <c r="B138" s="380">
        <f>'raw data'!L134</f>
        <v>893.93841552734375</v>
      </c>
      <c r="C138" s="380">
        <f>'raw data'!M134</f>
        <v>426.50601196289062</v>
      </c>
      <c r="D138" s="380">
        <f>'raw data'!O134</f>
        <v>5542.89013671875</v>
      </c>
      <c r="E138" s="380">
        <f>'raw data'!P134</f>
        <v>10.088190078735352</v>
      </c>
      <c r="F138" s="377"/>
      <c r="G138" s="377"/>
      <c r="H138" s="376"/>
      <c r="I138" s="376"/>
      <c r="J138" s="380">
        <f>'raw data'!C134</f>
        <v>96.892402648925781</v>
      </c>
      <c r="K138" s="380" t="e">
        <f>'raw data'!#REF!</f>
        <v>#REF!</v>
      </c>
      <c r="L138" s="380" t="e">
        <f>'raw data'!#REF!</f>
        <v>#REF!</v>
      </c>
      <c r="M138" s="380">
        <f>'raw data'!D134</f>
        <v>75740.65625</v>
      </c>
      <c r="N138" s="380">
        <f>'raw data'!K134</f>
        <v>14.608648163849212</v>
      </c>
      <c r="O138" s="400">
        <f t="shared" si="2"/>
        <v>14.890481865540616</v>
      </c>
      <c r="P138" s="380">
        <f>'raw data'!E134</f>
        <v>1</v>
      </c>
      <c r="Q138" s="380">
        <f>'raw data'!F134</f>
        <v>1</v>
      </c>
      <c r="R138" s="380">
        <f>'raw data'!G134</f>
        <v>1</v>
      </c>
      <c r="S138" s="380">
        <f>'raw data'!H134</f>
        <v>1</v>
      </c>
      <c r="T138" s="380">
        <f>'raw data'!Q134</f>
        <v>107.09609985351562</v>
      </c>
      <c r="U138" s="380">
        <f>'raw data'!R134</f>
        <v>1012.885986328125</v>
      </c>
    </row>
    <row r="139" spans="1:22" x14ac:dyDescent="0.2">
      <c r="A139" s="378">
        <f>'raw data'!A135</f>
        <v>41186.666666666664</v>
      </c>
      <c r="B139" s="380">
        <f>'raw data'!L135</f>
        <v>894.2783203125</v>
      </c>
      <c r="C139" s="380">
        <f>'raw data'!M135</f>
        <v>439.77740478515625</v>
      </c>
      <c r="D139" s="380">
        <f>'raw data'!O135</f>
        <v>5665.97509765625</v>
      </c>
      <c r="E139" s="380">
        <f>'raw data'!P135</f>
        <v>9.9999494552612305</v>
      </c>
      <c r="F139" s="377"/>
      <c r="G139" s="377"/>
      <c r="H139" s="376"/>
      <c r="I139" s="376"/>
      <c r="J139" s="380">
        <f>'raw data'!C135</f>
        <v>99.921188354492188</v>
      </c>
      <c r="K139" s="380" t="e">
        <f>'raw data'!#REF!</f>
        <v>#REF!</v>
      </c>
      <c r="L139" s="380" t="e">
        <f>'raw data'!#REF!</f>
        <v>#REF!</v>
      </c>
      <c r="M139" s="380">
        <f>'raw data'!D135</f>
        <v>76960.7890625</v>
      </c>
      <c r="N139" s="380">
        <f>'raw data'!K135</f>
        <v>14.856441459748458</v>
      </c>
      <c r="O139" s="400">
        <f t="shared" si="2"/>
        <v>15.221138676978985</v>
      </c>
      <c r="P139" s="380">
        <f>'raw data'!E135</f>
        <v>1</v>
      </c>
      <c r="Q139" s="380">
        <f>'raw data'!F135</f>
        <v>1</v>
      </c>
      <c r="R139" s="380">
        <f>'raw data'!G135</f>
        <v>1</v>
      </c>
      <c r="S139" s="380">
        <f>'raw data'!H135</f>
        <v>1</v>
      </c>
      <c r="T139" s="380">
        <f>'raw data'!Q135</f>
        <v>104.87809753417969</v>
      </c>
      <c r="U139" s="380">
        <f>'raw data'!R135</f>
        <v>1012.8740234375</v>
      </c>
    </row>
    <row r="140" spans="1:22" x14ac:dyDescent="0.2">
      <c r="A140" s="378">
        <f>'raw data'!A136</f>
        <v>41186.708333333336</v>
      </c>
      <c r="B140" s="380">
        <f>'raw data'!L136</f>
        <v>894.00042724609375</v>
      </c>
      <c r="C140" s="380">
        <f>'raw data'!M136</f>
        <v>451.13479614257812</v>
      </c>
      <c r="D140" s="380">
        <f>'raw data'!O136</f>
        <v>5746.93701171875</v>
      </c>
      <c r="E140" s="380">
        <f>'raw data'!P136</f>
        <v>9.9419784545898438</v>
      </c>
      <c r="F140" s="377"/>
      <c r="G140" s="377"/>
      <c r="H140" s="376"/>
      <c r="I140" s="376"/>
      <c r="J140" s="380">
        <f>'raw data'!C136</f>
        <v>103.11940002441406</v>
      </c>
      <c r="K140" s="380" t="e">
        <f>'raw data'!#REF!</f>
        <v>#REF!</v>
      </c>
      <c r="L140" s="380" t="e">
        <f>'raw data'!#REF!</f>
        <v>#REF!</v>
      </c>
      <c r="M140" s="380">
        <f>'raw data'!D136</f>
        <v>78360.140625</v>
      </c>
      <c r="N140" s="380">
        <f>'raw data'!K136</f>
        <v>15.430732852418586</v>
      </c>
      <c r="O140" s="400">
        <f t="shared" ref="O140:O203" si="3">D140*0.771/(0.287*1000)</f>
        <v>15.438635665627723</v>
      </c>
      <c r="P140" s="380">
        <f>'raw data'!E136</f>
        <v>1</v>
      </c>
      <c r="Q140" s="380">
        <f>'raw data'!F136</f>
        <v>1</v>
      </c>
      <c r="R140" s="380">
        <f>'raw data'!G136</f>
        <v>1</v>
      </c>
      <c r="S140" s="380">
        <f>'raw data'!H136</f>
        <v>1</v>
      </c>
      <c r="T140" s="380">
        <f>'raw data'!Q136</f>
        <v>102.62259674072266</v>
      </c>
      <c r="U140" s="380">
        <f>'raw data'!R136</f>
        <v>1012.8619995117187</v>
      </c>
    </row>
    <row r="141" spans="1:22" x14ac:dyDescent="0.2">
      <c r="A141" s="378">
        <f>'raw data'!A137</f>
        <v>41186.75</v>
      </c>
      <c r="B141" s="380">
        <f>'raw data'!L137</f>
        <v>893.9312744140625</v>
      </c>
      <c r="C141" s="380">
        <f>'raw data'!M137</f>
        <v>452.89239501953125</v>
      </c>
      <c r="D141" s="380">
        <f>'raw data'!O137</f>
        <v>5781.52197265625</v>
      </c>
      <c r="E141" s="380">
        <f>'raw data'!P137</f>
        <v>9.9494333267211914</v>
      </c>
      <c r="F141" s="377"/>
      <c r="G141" s="377"/>
      <c r="H141" s="376"/>
      <c r="I141" s="376"/>
      <c r="J141" s="380">
        <f>'raw data'!C137</f>
        <v>103.92929840087891</v>
      </c>
      <c r="K141" s="380" t="e">
        <f>'raw data'!#REF!</f>
        <v>#REF!</v>
      </c>
      <c r="L141" s="380" t="e">
        <f>'raw data'!#REF!</f>
        <v>#REF!</v>
      </c>
      <c r="M141" s="380">
        <f>'raw data'!D137</f>
        <v>78674.828125</v>
      </c>
      <c r="N141" s="380">
        <f>'raw data'!K137</f>
        <v>15.306438469020723</v>
      </c>
      <c r="O141" s="400">
        <f t="shared" si="3"/>
        <v>15.531545090306512</v>
      </c>
      <c r="P141" s="380">
        <f>'raw data'!E137</f>
        <v>1</v>
      </c>
      <c r="Q141" s="380">
        <f>'raw data'!F137</f>
        <v>1</v>
      </c>
      <c r="R141" s="380">
        <f>'raw data'!G137</f>
        <v>1</v>
      </c>
      <c r="S141" s="380">
        <f>'raw data'!H137</f>
        <v>1</v>
      </c>
      <c r="T141" s="380">
        <f>'raw data'!Q137</f>
        <v>102.49810028076172</v>
      </c>
      <c r="U141" s="380">
        <f>'raw data'!R137</f>
        <v>1012.8590087890625</v>
      </c>
    </row>
    <row r="142" spans="1:22" x14ac:dyDescent="0.2">
      <c r="A142" s="378">
        <f>'raw data'!A138</f>
        <v>41186.791666666664</v>
      </c>
      <c r="B142" s="380">
        <f>'raw data'!L138</f>
        <v>894.0833740234375</v>
      </c>
      <c r="C142" s="380">
        <f>'raw data'!M138</f>
        <v>454.4053955078125</v>
      </c>
      <c r="D142" s="380">
        <f>'raw data'!O138</f>
        <v>5790.72607421875</v>
      </c>
      <c r="E142" s="380">
        <f>'raw data'!P138</f>
        <v>9.9497613906860352</v>
      </c>
      <c r="F142" s="377"/>
      <c r="G142" s="377"/>
      <c r="H142" s="376"/>
      <c r="I142" s="376"/>
      <c r="J142" s="380">
        <f>'raw data'!C138</f>
        <v>104.72910308837891</v>
      </c>
      <c r="K142" s="380" t="e">
        <f>'raw data'!#REF!</f>
        <v>#REF!</v>
      </c>
      <c r="L142" s="380" t="e">
        <f>'raw data'!#REF!</f>
        <v>#REF!</v>
      </c>
      <c r="M142" s="380">
        <f>'raw data'!D138</f>
        <v>78903.40625</v>
      </c>
      <c r="N142" s="380">
        <f>'raw data'!K138</f>
        <v>14.848904467688481</v>
      </c>
      <c r="O142" s="400">
        <f t="shared" si="3"/>
        <v>15.55627109136814</v>
      </c>
      <c r="P142" s="380">
        <f>'raw data'!E138</f>
        <v>1</v>
      </c>
      <c r="Q142" s="380">
        <f>'raw data'!F138</f>
        <v>1</v>
      </c>
      <c r="R142" s="380">
        <f>'raw data'!G138</f>
        <v>1</v>
      </c>
      <c r="S142" s="380">
        <f>'raw data'!H138</f>
        <v>1</v>
      </c>
      <c r="T142" s="380">
        <f>'raw data'!Q138</f>
        <v>102.35929870605469</v>
      </c>
      <c r="U142" s="380">
        <f>'raw data'!R138</f>
        <v>1012.8629760742187</v>
      </c>
    </row>
    <row r="143" spans="1:22" x14ac:dyDescent="0.2">
      <c r="A143" s="378">
        <f>'raw data'!A139</f>
        <v>41186.833333333336</v>
      </c>
      <c r="B143" s="380">
        <f>'raw data'!L139</f>
        <v>893.42742919921875</v>
      </c>
      <c r="C143" s="380">
        <f>'raw data'!M139</f>
        <v>448.027099609375</v>
      </c>
      <c r="D143" s="380">
        <f>'raw data'!O139</f>
        <v>5690.06005859375</v>
      </c>
      <c r="E143" s="380">
        <f>'raw data'!P139</f>
        <v>9.7780561447143555</v>
      </c>
      <c r="F143" s="377"/>
      <c r="G143" s="377"/>
      <c r="H143" s="376"/>
      <c r="I143" s="376"/>
      <c r="J143" s="380">
        <f>'raw data'!C139</f>
        <v>105.20269775390625</v>
      </c>
      <c r="K143" s="380" t="e">
        <f>'raw data'!#REF!</f>
        <v>#REF!</v>
      </c>
      <c r="L143" s="380" t="e">
        <f>'raw data'!#REF!</f>
        <v>#REF!</v>
      </c>
      <c r="M143" s="380">
        <f>'raw data'!D139</f>
        <v>79269.328125</v>
      </c>
      <c r="N143" s="380">
        <f>'raw data'!K139</f>
        <v>15.492857079023379</v>
      </c>
      <c r="O143" s="400">
        <f t="shared" si="3"/>
        <v>15.285840784584604</v>
      </c>
      <c r="P143" s="380">
        <f>'raw data'!E139</f>
        <v>0.9806249737739563</v>
      </c>
      <c r="Q143" s="380">
        <f>'raw data'!F139</f>
        <v>1</v>
      </c>
      <c r="R143" s="380">
        <f>'raw data'!G139</f>
        <v>1</v>
      </c>
      <c r="S143" s="380">
        <f>'raw data'!H139</f>
        <v>1</v>
      </c>
      <c r="T143" s="380">
        <f>'raw data'!Q139</f>
        <v>102.0780029296875</v>
      </c>
      <c r="U143" s="380">
        <f>'raw data'!R139</f>
        <v>1012.8629760742187</v>
      </c>
      <c r="V143" s="360" t="s">
        <v>258</v>
      </c>
    </row>
    <row r="144" spans="1:22" x14ac:dyDescent="0.2">
      <c r="A144" s="378">
        <f>'raw data'!A140</f>
        <v>41186.875</v>
      </c>
      <c r="B144" s="380">
        <f>'raw data'!L140</f>
        <v>622.2213134765625</v>
      </c>
      <c r="C144" s="380">
        <f>'raw data'!M140</f>
        <v>0.34728041291236877</v>
      </c>
      <c r="D144" s="380">
        <f>'raw data'!O140</f>
        <v>1.2831109762191772</v>
      </c>
      <c r="E144" s="380">
        <f>'raw data'!P140</f>
        <v>3.2127320766448975</v>
      </c>
      <c r="F144" s="377"/>
      <c r="G144" s="377"/>
      <c r="H144" s="376"/>
      <c r="I144" s="376"/>
      <c r="J144" s="380">
        <f>'raw data'!C140</f>
        <v>90.968742370605469</v>
      </c>
      <c r="K144" s="380" t="e">
        <f>'raw data'!#REF!</f>
        <v>#REF!</v>
      </c>
      <c r="L144" s="380" t="e">
        <f>'raw data'!#REF!</f>
        <v>#REF!</v>
      </c>
      <c r="M144" s="380">
        <f>'raw data'!D140</f>
        <v>4443.8701171875</v>
      </c>
      <c r="N144" s="380">
        <f>'raw data'!K140</f>
        <v>0.19692778435414993</v>
      </c>
      <c r="O144" s="400">
        <f t="shared" si="3"/>
        <v>3.4469636329790441E-3</v>
      </c>
      <c r="P144" s="380">
        <f>'raw data'!E140</f>
        <v>0</v>
      </c>
      <c r="Q144" s="380">
        <f>'raw data'!F140</f>
        <v>1</v>
      </c>
      <c r="R144" s="380">
        <f>'raw data'!G140</f>
        <v>1</v>
      </c>
      <c r="S144" s="380">
        <f>'raw data'!H140</f>
        <v>1</v>
      </c>
      <c r="T144" s="380">
        <f>'raw data'!Q140</f>
        <v>39.315559387207031</v>
      </c>
      <c r="U144" s="380">
        <f>'raw data'!R140</f>
        <v>1012.8560180664062</v>
      </c>
      <c r="V144" s="360" t="s">
        <v>258</v>
      </c>
    </row>
    <row r="145" spans="1:22" x14ac:dyDescent="0.2">
      <c r="A145" s="378">
        <f>'raw data'!A141</f>
        <v>41186.916666666664</v>
      </c>
      <c r="B145" s="380">
        <f>'raw data'!L141</f>
        <v>225.36959838867187</v>
      </c>
      <c r="C145" s="380">
        <f>'raw data'!M141</f>
        <v>142.86549377441406</v>
      </c>
      <c r="D145" s="380">
        <f>'raw data'!O141</f>
        <v>1.339959979057312</v>
      </c>
      <c r="E145" s="380">
        <f>'raw data'!P141</f>
        <v>0.47776028513908386</v>
      </c>
      <c r="F145" s="377"/>
      <c r="G145" s="377"/>
      <c r="H145" s="376"/>
      <c r="I145" s="376"/>
      <c r="J145" s="380">
        <f>'raw data'!C141</f>
        <v>44.910598754882813</v>
      </c>
      <c r="K145" s="380" t="e">
        <f>'raw data'!#REF!</f>
        <v>#REF!</v>
      </c>
      <c r="L145" s="380" t="e">
        <f>'raw data'!#REF!</f>
        <v>#REF!</v>
      </c>
      <c r="M145" s="380">
        <f>'raw data'!D141</f>
        <v>37868.390625</v>
      </c>
      <c r="N145" s="380">
        <f>'raw data'!K141</f>
        <v>-4.7000028724201573E-2</v>
      </c>
      <c r="O145" s="400">
        <f t="shared" si="3"/>
        <v>3.5996834280598872E-3</v>
      </c>
      <c r="P145" s="380">
        <f>'raw data'!E141</f>
        <v>0</v>
      </c>
      <c r="Q145" s="380">
        <f>'raw data'!F141</f>
        <v>1</v>
      </c>
      <c r="R145" s="380">
        <f>'raw data'!G141</f>
        <v>1</v>
      </c>
      <c r="S145" s="380">
        <f>'raw data'!H141</f>
        <v>1</v>
      </c>
      <c r="T145" s="380">
        <f>'raw data'!Q141</f>
        <v>102.06369781494141</v>
      </c>
      <c r="U145" s="380">
        <f>'raw data'!R141</f>
        <v>1012.8499755859375</v>
      </c>
      <c r="V145" s="360" t="s">
        <v>258</v>
      </c>
    </row>
    <row r="146" spans="1:22" x14ac:dyDescent="0.2">
      <c r="A146" s="378">
        <f>'raw data'!A142</f>
        <v>41186.958333333336</v>
      </c>
      <c r="B146" s="380">
        <f>'raw data'!L142</f>
        <v>189.7384033203125</v>
      </c>
      <c r="C146" s="380">
        <f>'raw data'!M142</f>
        <v>276.32989501953125</v>
      </c>
      <c r="D146" s="380">
        <f>'raw data'!O142</f>
        <v>1.2792530059814453</v>
      </c>
      <c r="E146" s="380">
        <f>'raw data'!P142</f>
        <v>4.2187701910734177E-3</v>
      </c>
      <c r="F146" s="377"/>
      <c r="G146" s="377"/>
      <c r="H146" s="376"/>
      <c r="I146" s="376"/>
      <c r="J146" s="380">
        <f>'raw data'!C142</f>
        <v>-0.44744080305099487</v>
      </c>
      <c r="K146" s="380" t="e">
        <f>'raw data'!#REF!</f>
        <v>#REF!</v>
      </c>
      <c r="L146" s="380" t="e">
        <f>'raw data'!#REF!</f>
        <v>#REF!</v>
      </c>
      <c r="M146" s="380">
        <f>'raw data'!D142</f>
        <v>58259.01953125</v>
      </c>
      <c r="N146" s="380">
        <f>'raw data'!K142</f>
        <v>4.3363228764518862</v>
      </c>
      <c r="O146" s="400">
        <f t="shared" si="3"/>
        <v>3.4365995387167047E-3</v>
      </c>
      <c r="P146" s="380">
        <f>'raw data'!E142</f>
        <v>0.15270830690860748</v>
      </c>
      <c r="Q146" s="380">
        <f>'raw data'!F142</f>
        <v>1</v>
      </c>
      <c r="R146" s="380">
        <f>'raw data'!G142</f>
        <v>1</v>
      </c>
      <c r="S146" s="380">
        <f>'raw data'!H142</f>
        <v>1</v>
      </c>
      <c r="T146" s="380">
        <f>'raw data'!Q142</f>
        <v>89.427436828613281</v>
      </c>
      <c r="U146" s="380">
        <f>'raw data'!R142</f>
        <v>1012.8599853515625</v>
      </c>
      <c r="V146" s="360" t="s">
        <v>258</v>
      </c>
    </row>
    <row r="147" spans="1:22" x14ac:dyDescent="0.2">
      <c r="A147" s="378">
        <f>'raw data'!A143</f>
        <v>41187</v>
      </c>
      <c r="B147" s="380">
        <f>'raw data'!L143</f>
        <v>222.2926025390625</v>
      </c>
      <c r="C147" s="380">
        <f>'raw data'!M143</f>
        <v>290.63211059570312</v>
      </c>
      <c r="D147" s="380">
        <f>'raw data'!O143</f>
        <v>247.98590087890625</v>
      </c>
      <c r="E147" s="380">
        <f>'raw data'!P143</f>
        <v>0.7276800274848938</v>
      </c>
      <c r="F147" s="377"/>
      <c r="G147" s="377"/>
      <c r="H147" s="376"/>
      <c r="I147" s="376"/>
      <c r="J147" s="380">
        <f>'raw data'!C143</f>
        <v>-0.43630328774452209</v>
      </c>
      <c r="K147" s="380" t="e">
        <f>'raw data'!#REF!</f>
        <v>#REF!</v>
      </c>
      <c r="L147" s="380" t="e">
        <f>'raw data'!#REF!</f>
        <v>#REF!</v>
      </c>
      <c r="M147" s="380">
        <f>'raw data'!D143</f>
        <v>57644.76171875</v>
      </c>
      <c r="N147" s="380">
        <f>'raw data'!K143</f>
        <v>7.4396690722804122</v>
      </c>
      <c r="O147" s="400">
        <f t="shared" si="3"/>
        <v>0.6661920891206855</v>
      </c>
      <c r="P147" s="380">
        <f>'raw data'!E143</f>
        <v>1</v>
      </c>
      <c r="Q147" s="380">
        <f>'raw data'!F143</f>
        <v>1</v>
      </c>
      <c r="R147" s="380">
        <f>'raw data'!G143</f>
        <v>1</v>
      </c>
      <c r="S147" s="380">
        <f>'raw data'!H143</f>
        <v>1</v>
      </c>
      <c r="T147" s="380">
        <f>'raw data'!Q143</f>
        <v>85.461647033691406</v>
      </c>
      <c r="U147" s="380">
        <f>'raw data'!R143</f>
        <v>1012.8590087890625</v>
      </c>
      <c r="V147" s="360"/>
    </row>
    <row r="148" spans="1:22" x14ac:dyDescent="0.2">
      <c r="A148" s="378">
        <f>'raw data'!A144</f>
        <v>41187.041666666664</v>
      </c>
      <c r="B148" s="380">
        <f>'raw data'!L144</f>
        <v>747.89093017578125</v>
      </c>
      <c r="C148" s="380">
        <f>'raw data'!M144</f>
        <v>295.44158935546875</v>
      </c>
      <c r="D148" s="380">
        <f>'raw data'!O144</f>
        <v>3289.65087890625</v>
      </c>
      <c r="E148" s="380">
        <f>'raw data'!P144</f>
        <v>8.2282199859619141</v>
      </c>
      <c r="F148" s="377"/>
      <c r="G148" s="377"/>
      <c r="H148" s="376"/>
      <c r="I148" s="376"/>
      <c r="J148" s="380">
        <f>'raw data'!C144</f>
        <v>350.87091064453125</v>
      </c>
      <c r="K148" s="380" t="e">
        <f>'raw data'!#REF!</f>
        <v>#REF!</v>
      </c>
      <c r="L148" s="380" t="e">
        <f>'raw data'!#REF!</f>
        <v>#REF!</v>
      </c>
      <c r="M148" s="380">
        <f>'raw data'!D144</f>
        <v>57984.48828125</v>
      </c>
      <c r="N148" s="380">
        <f>'raw data'!K144</f>
        <v>7.7994932961841554</v>
      </c>
      <c r="O148" s="400">
        <f t="shared" si="3"/>
        <v>8.8373548001279385</v>
      </c>
      <c r="P148" s="380">
        <f>'raw data'!E144</f>
        <v>1</v>
      </c>
      <c r="Q148" s="380">
        <f>'raw data'!F144</f>
        <v>1</v>
      </c>
      <c r="R148" s="380">
        <f>'raw data'!G144</f>
        <v>1</v>
      </c>
      <c r="S148" s="380">
        <f>'raw data'!H144</f>
        <v>1</v>
      </c>
      <c r="T148" s="380">
        <f>'raw data'!Q144</f>
        <v>105.70809936523437</v>
      </c>
      <c r="U148" s="380">
        <f>'raw data'!R144</f>
        <v>1012.8569946289062</v>
      </c>
    </row>
    <row r="149" spans="1:22" x14ac:dyDescent="0.2">
      <c r="A149" s="378">
        <f>'raw data'!A145</f>
        <v>41187.083333333336</v>
      </c>
      <c r="B149" s="380">
        <f>'raw data'!L145</f>
        <v>884.72967529296875</v>
      </c>
      <c r="C149" s="380">
        <f>'raw data'!M145</f>
        <v>350.38958740234375</v>
      </c>
      <c r="D149" s="380">
        <f>'raw data'!O145</f>
        <v>4702.2587890625</v>
      </c>
      <c r="E149" s="380">
        <f>'raw data'!P145</f>
        <v>10.197369575500488</v>
      </c>
      <c r="F149" s="377"/>
      <c r="G149" s="377"/>
      <c r="H149" s="376"/>
      <c r="I149" s="376"/>
      <c r="J149" s="380">
        <f>'raw data'!C145</f>
        <v>93.328773498535156</v>
      </c>
      <c r="K149" s="380" t="e">
        <f>'raw data'!#REF!</f>
        <v>#REF!</v>
      </c>
      <c r="L149" s="380" t="e">
        <f>'raw data'!#REF!</f>
        <v>#REF!</v>
      </c>
      <c r="M149" s="380">
        <f>'raw data'!D145</f>
        <v>66092.2890625</v>
      </c>
      <c r="N149" s="380">
        <f>'raw data'!K145</f>
        <v>9.0013748360099264</v>
      </c>
      <c r="O149" s="400">
        <f t="shared" si="3"/>
        <v>12.632200440303789</v>
      </c>
      <c r="P149" s="380">
        <f>'raw data'!E145</f>
        <v>1</v>
      </c>
      <c r="Q149" s="380">
        <f>'raw data'!F145</f>
        <v>1</v>
      </c>
      <c r="R149" s="380">
        <f>'raw data'!G145</f>
        <v>1</v>
      </c>
      <c r="S149" s="380">
        <f>'raw data'!H145</f>
        <v>1</v>
      </c>
      <c r="T149" s="380">
        <f>'raw data'!Q145</f>
        <v>117.08110046386719</v>
      </c>
      <c r="U149" s="380">
        <f>'raw data'!R145</f>
        <v>1012.8599853515625</v>
      </c>
    </row>
    <row r="150" spans="1:22" x14ac:dyDescent="0.2">
      <c r="A150" s="378">
        <f>'raw data'!A146</f>
        <v>41187.125</v>
      </c>
      <c r="B150" s="380">
        <f>'raw data'!L146</f>
        <v>885.05999755859375</v>
      </c>
      <c r="C150" s="380">
        <f>'raw data'!M146</f>
        <v>375.85440063476562</v>
      </c>
      <c r="D150" s="380">
        <f>'raw data'!O146</f>
        <v>4927.13720703125</v>
      </c>
      <c r="E150" s="380">
        <f>'raw data'!P146</f>
        <v>10.139699935913086</v>
      </c>
      <c r="F150" s="377"/>
      <c r="G150" s="377"/>
      <c r="H150" s="376"/>
      <c r="I150" s="376"/>
      <c r="J150" s="380">
        <f>'raw data'!C146</f>
        <v>97.522628784179688</v>
      </c>
      <c r="K150" s="380" t="e">
        <f>'raw data'!#REF!</f>
        <v>#REF!</v>
      </c>
      <c r="L150" s="380" t="e">
        <f>'raw data'!#REF!</f>
        <v>#REF!</v>
      </c>
      <c r="M150" s="380">
        <f>'raw data'!D146</f>
        <v>70119.546875</v>
      </c>
      <c r="N150" s="380">
        <f>'raw data'!K146</f>
        <v>9.2275010006289087</v>
      </c>
      <c r="O150" s="400">
        <f t="shared" si="3"/>
        <v>13.236316329690222</v>
      </c>
      <c r="P150" s="380">
        <f>'raw data'!E146</f>
        <v>1</v>
      </c>
      <c r="Q150" s="380">
        <f>'raw data'!F146</f>
        <v>1</v>
      </c>
      <c r="R150" s="380">
        <f>'raw data'!G146</f>
        <v>1</v>
      </c>
      <c r="S150" s="380">
        <f>'raw data'!H146</f>
        <v>1</v>
      </c>
      <c r="T150" s="380">
        <f>'raw data'!Q146</f>
        <v>114.21479797363281</v>
      </c>
      <c r="U150" s="380">
        <f>'raw data'!R146</f>
        <v>1012.8590087890625</v>
      </c>
    </row>
    <row r="151" spans="1:22" x14ac:dyDescent="0.2">
      <c r="A151" s="378">
        <f>'raw data'!A147</f>
        <v>41187.166666666664</v>
      </c>
      <c r="B151" s="380">
        <f>'raw data'!L147</f>
        <v>885.28521728515625</v>
      </c>
      <c r="C151" s="380">
        <f>'raw data'!M147</f>
        <v>390.943115234375</v>
      </c>
      <c r="D151" s="380">
        <f>'raw data'!O147</f>
        <v>5060.3720703125</v>
      </c>
      <c r="E151" s="380">
        <f>'raw data'!P147</f>
        <v>10.05463981628418</v>
      </c>
      <c r="F151" s="377"/>
      <c r="G151" s="377"/>
      <c r="H151" s="376"/>
      <c r="I151" s="376"/>
      <c r="J151" s="380">
        <f>'raw data'!C147</f>
        <v>101.36180114746094</v>
      </c>
      <c r="K151" s="380" t="e">
        <f>'raw data'!#REF!</f>
        <v>#REF!</v>
      </c>
      <c r="L151" s="380" t="e">
        <f>'raw data'!#REF!</f>
        <v>#REF!</v>
      </c>
      <c r="M151" s="380">
        <f>'raw data'!D147</f>
        <v>71841.15625</v>
      </c>
      <c r="N151" s="380">
        <f>'raw data'!K147</f>
        <v>14.838577550546615</v>
      </c>
      <c r="O151" s="400">
        <f t="shared" si="3"/>
        <v>13.594239951954485</v>
      </c>
      <c r="P151" s="380">
        <f>'raw data'!E147</f>
        <v>1</v>
      </c>
      <c r="Q151" s="380">
        <f>'raw data'!F147</f>
        <v>1</v>
      </c>
      <c r="R151" s="380">
        <f>'raw data'!G147</f>
        <v>1</v>
      </c>
      <c r="S151" s="380">
        <f>'raw data'!H147</f>
        <v>1</v>
      </c>
      <c r="T151" s="380">
        <f>'raw data'!Q147</f>
        <v>111.83149719238281</v>
      </c>
      <c r="U151" s="380">
        <f>'raw data'!R147</f>
        <v>1012.85498046875</v>
      </c>
    </row>
    <row r="152" spans="1:22" x14ac:dyDescent="0.2">
      <c r="A152" s="378">
        <f>'raw data'!A148</f>
        <v>41187.208333333336</v>
      </c>
      <c r="B152" s="380">
        <f>'raw data'!L148</f>
        <v>885.73077392578125</v>
      </c>
      <c r="C152" s="380">
        <f>'raw data'!M148</f>
        <v>419.7041015625</v>
      </c>
      <c r="D152" s="380">
        <f>'raw data'!O148</f>
        <v>5331.87109375</v>
      </c>
      <c r="E152" s="380">
        <f>'raw data'!P148</f>
        <v>9.9380531311035156</v>
      </c>
      <c r="F152" s="377"/>
      <c r="G152" s="377"/>
      <c r="H152" s="376"/>
      <c r="I152" s="376"/>
      <c r="J152" s="380">
        <f>'raw data'!C148</f>
        <v>108.63719940185547</v>
      </c>
      <c r="K152" s="380" t="e">
        <f>'raw data'!#REF!</f>
        <v>#REF!</v>
      </c>
      <c r="L152" s="380" t="e">
        <f>'raw data'!#REF!</f>
        <v>#REF!</v>
      </c>
      <c r="M152" s="380">
        <f>'raw data'!D148</f>
        <v>74800.0234375</v>
      </c>
      <c r="N152" s="380">
        <f>'raw data'!K148</f>
        <v>14.262605952937156</v>
      </c>
      <c r="O152" s="400">
        <f t="shared" si="3"/>
        <v>14.323597955683798</v>
      </c>
      <c r="P152" s="380">
        <f>'raw data'!E148</f>
        <v>1</v>
      </c>
      <c r="Q152" s="380">
        <f>'raw data'!F148</f>
        <v>1</v>
      </c>
      <c r="R152" s="380">
        <f>'raw data'!G148</f>
        <v>1</v>
      </c>
      <c r="S152" s="380">
        <f>'raw data'!H148</f>
        <v>1</v>
      </c>
      <c r="T152" s="380">
        <f>'raw data'!Q148</f>
        <v>106.77700042724609</v>
      </c>
      <c r="U152" s="380">
        <f>'raw data'!R148</f>
        <v>1012.8489990234375</v>
      </c>
    </row>
    <row r="153" spans="1:22" x14ac:dyDescent="0.2">
      <c r="A153" s="378">
        <f>'raw data'!A149</f>
        <v>41187.25</v>
      </c>
      <c r="B153" s="380">
        <f>'raw data'!L149</f>
        <v>888.81182861328125</v>
      </c>
      <c r="C153" s="380">
        <f>'raw data'!M149</f>
        <v>425.00808715820312</v>
      </c>
      <c r="D153" s="380">
        <f>'raw data'!O149</f>
        <v>5408.43701171875</v>
      </c>
      <c r="E153" s="380">
        <f>'raw data'!P149</f>
        <v>10.011509895324707</v>
      </c>
      <c r="F153" s="377"/>
      <c r="G153" s="377"/>
      <c r="H153" s="376"/>
      <c r="I153" s="376"/>
      <c r="J153" s="380">
        <f>'raw data'!C149</f>
        <v>104.83126130455223</v>
      </c>
      <c r="K153" s="380" t="e">
        <f>'raw data'!#REF!</f>
        <v>#REF!</v>
      </c>
      <c r="L153" s="380" t="e">
        <f>'raw data'!#REF!</f>
        <v>#REF!</v>
      </c>
      <c r="M153" s="380">
        <f>'raw data'!D149</f>
        <v>75091.328125</v>
      </c>
      <c r="N153" s="380">
        <f>'raw data'!K149</f>
        <v>14.289005850597459</v>
      </c>
      <c r="O153" s="400">
        <f t="shared" si="3"/>
        <v>14.529285491411695</v>
      </c>
      <c r="P153" s="380">
        <f>'raw data'!E149</f>
        <v>1</v>
      </c>
      <c r="Q153" s="380">
        <f>'raw data'!F149</f>
        <v>1</v>
      </c>
      <c r="R153" s="380">
        <f>'raw data'!G149</f>
        <v>0.72277778387069702</v>
      </c>
      <c r="S153" s="380">
        <f>'raw data'!H149</f>
        <v>1</v>
      </c>
      <c r="T153" s="380">
        <f>'raw data'!Q149</f>
        <v>105.54830169677734</v>
      </c>
      <c r="U153" s="380">
        <f>'raw data'!R149</f>
        <v>1012.8489990234375</v>
      </c>
    </row>
    <row r="154" spans="1:22" x14ac:dyDescent="0.2">
      <c r="A154" s="378">
        <f>'raw data'!A150</f>
        <v>41187.291666666664</v>
      </c>
      <c r="B154" s="380">
        <f>'raw data'!L150</f>
        <v>889.9722900390625</v>
      </c>
      <c r="C154" s="380">
        <f>'raw data'!M150</f>
        <v>422.51361083984375</v>
      </c>
      <c r="D154" s="380">
        <f>'raw data'!O150</f>
        <v>5410.27099609375</v>
      </c>
      <c r="E154" s="380">
        <f>'raw data'!P150</f>
        <v>10.050539970397949</v>
      </c>
      <c r="F154" s="377"/>
      <c r="G154" s="377"/>
      <c r="H154" s="376"/>
      <c r="I154" s="376"/>
      <c r="J154" s="380">
        <f>'raw data'!C150</f>
        <v>103.07440185546875</v>
      </c>
      <c r="K154" s="380" t="e">
        <f>'raw data'!#REF!</f>
        <v>#REF!</v>
      </c>
      <c r="L154" s="380" t="e">
        <f>'raw data'!#REF!</f>
        <v>#REF!</v>
      </c>
      <c r="M154" s="380">
        <f>'raw data'!D150</f>
        <v>74901.5234375</v>
      </c>
      <c r="N154" s="380">
        <f>'raw data'!K150</f>
        <v>14.318588887411606</v>
      </c>
      <c r="O154" s="400">
        <f t="shared" si="3"/>
        <v>14.534212327485301</v>
      </c>
      <c r="P154" s="380">
        <f>'raw data'!E150</f>
        <v>1</v>
      </c>
      <c r="Q154" s="380">
        <f>'raw data'!F150</f>
        <v>1</v>
      </c>
      <c r="R154" s="380">
        <f>'raw data'!G150</f>
        <v>1</v>
      </c>
      <c r="S154" s="380">
        <f>'raw data'!H150</f>
        <v>1</v>
      </c>
      <c r="T154" s="380">
        <f>'raw data'!Q150</f>
        <v>106.42630004882812</v>
      </c>
      <c r="U154" s="380">
        <f>'raw data'!R150</f>
        <v>1012.8460083007812</v>
      </c>
    </row>
    <row r="155" spans="1:22" x14ac:dyDescent="0.2">
      <c r="A155" s="378">
        <f>'raw data'!A151</f>
        <v>41187.333333333336</v>
      </c>
      <c r="B155" s="380">
        <f>'raw data'!L151</f>
        <v>894.6942138671875</v>
      </c>
      <c r="C155" s="380">
        <f>'raw data'!M151</f>
        <v>420.54409790039062</v>
      </c>
      <c r="D155" s="380">
        <f>'raw data'!O151</f>
        <v>5454.5908203125</v>
      </c>
      <c r="E155" s="380">
        <f>'raw data'!P151</f>
        <v>10.137490272521973</v>
      </c>
      <c r="F155" s="377"/>
      <c r="G155" s="377"/>
      <c r="H155" s="376"/>
      <c r="I155" s="376"/>
      <c r="J155" s="380">
        <f>'raw data'!C151</f>
        <v>97.911247253417969</v>
      </c>
      <c r="K155" s="380" t="e">
        <f>'raw data'!#REF!</f>
        <v>#REF!</v>
      </c>
      <c r="L155" s="380" t="e">
        <f>'raw data'!#REF!</f>
        <v>#REF!</v>
      </c>
      <c r="M155" s="380">
        <f>'raw data'!D151</f>
        <v>74781.9296875</v>
      </c>
      <c r="N155" s="380">
        <f>'raw data'!K151</f>
        <v>15.546519154702182</v>
      </c>
      <c r="O155" s="400">
        <f t="shared" si="3"/>
        <v>14.653273597424869</v>
      </c>
      <c r="P155" s="380">
        <f>'raw data'!E151</f>
        <v>1</v>
      </c>
      <c r="Q155" s="380">
        <f>'raw data'!F151</f>
        <v>1</v>
      </c>
      <c r="R155" s="380">
        <f>'raw data'!G151</f>
        <v>1</v>
      </c>
      <c r="S155" s="380">
        <f>'raw data'!H151</f>
        <v>1</v>
      </c>
      <c r="T155" s="380">
        <f>'raw data'!Q151</f>
        <v>106.98220062255859</v>
      </c>
      <c r="U155" s="380">
        <f>'raw data'!R151</f>
        <v>1012.8469848632812</v>
      </c>
    </row>
    <row r="156" spans="1:22" x14ac:dyDescent="0.2">
      <c r="A156" s="378">
        <f>'raw data'!A152</f>
        <v>41187.375</v>
      </c>
      <c r="B156" s="380">
        <f>'raw data'!L152</f>
        <v>894.98052978515625</v>
      </c>
      <c r="C156" s="380">
        <f>'raw data'!M152</f>
        <v>418.7484130859375</v>
      </c>
      <c r="D156" s="380">
        <f>'raw data'!O152</f>
        <v>5439.63818359375</v>
      </c>
      <c r="E156" s="380">
        <f>'raw data'!P152</f>
        <v>10.135190010070801</v>
      </c>
      <c r="F156" s="377"/>
      <c r="G156" s="377"/>
      <c r="H156" s="376"/>
      <c r="I156" s="376"/>
      <c r="J156" s="380">
        <f>'raw data'!C152</f>
        <v>96.483566284179688</v>
      </c>
      <c r="K156" s="380" t="e">
        <f>'raw data'!#REF!</f>
        <v>#REF!</v>
      </c>
      <c r="L156" s="380" t="e">
        <f>'raw data'!#REF!</f>
        <v>#REF!</v>
      </c>
      <c r="M156" s="380">
        <f>'raw data'!D152</f>
        <v>74685.453125</v>
      </c>
      <c r="N156" s="380">
        <f>'raw data'!K152</f>
        <v>14.739018079600065</v>
      </c>
      <c r="O156" s="400">
        <f t="shared" si="3"/>
        <v>14.613104667424325</v>
      </c>
      <c r="P156" s="380">
        <f>'raw data'!E152</f>
        <v>1</v>
      </c>
      <c r="Q156" s="380">
        <f>'raw data'!F152</f>
        <v>1</v>
      </c>
      <c r="R156" s="380">
        <f>'raw data'!G152</f>
        <v>1</v>
      </c>
      <c r="S156" s="380">
        <f>'raw data'!H152</f>
        <v>1</v>
      </c>
      <c r="T156" s="380">
        <f>'raw data'!Q152</f>
        <v>107.49770355224609</v>
      </c>
      <c r="U156" s="380">
        <f>'raw data'!R152</f>
        <v>1012.8510131835937</v>
      </c>
    </row>
    <row r="157" spans="1:22" x14ac:dyDescent="0.2">
      <c r="A157" s="378">
        <f>'raw data'!A153</f>
        <v>41187.416666666664</v>
      </c>
      <c r="B157" s="380">
        <f>'raw data'!L153</f>
        <v>897.13970947265625</v>
      </c>
      <c r="C157" s="380">
        <f>'raw data'!M153</f>
        <v>429.639892578125</v>
      </c>
      <c r="D157" s="380">
        <f>'raw data'!O153</f>
        <v>5580.373046875</v>
      </c>
      <c r="E157" s="380">
        <f>'raw data'!P153</f>
        <v>10.088210105895996</v>
      </c>
      <c r="F157" s="377"/>
      <c r="G157" s="377"/>
      <c r="H157" s="376"/>
      <c r="I157" s="376"/>
      <c r="J157" s="380">
        <f>'raw data'!C153</f>
        <v>96.516456604003906</v>
      </c>
      <c r="K157" s="380" t="e">
        <f>'raw data'!#REF!</f>
        <v>#REF!</v>
      </c>
      <c r="L157" s="380" t="e">
        <f>'raw data'!#REF!</f>
        <v>#REF!</v>
      </c>
      <c r="M157" s="380">
        <f>'raw data'!D153</f>
        <v>75892.0625</v>
      </c>
      <c r="N157" s="380">
        <f>'raw data'!K153</f>
        <v>14.163203099193852</v>
      </c>
      <c r="O157" s="400">
        <f t="shared" si="3"/>
        <v>14.991176373312284</v>
      </c>
      <c r="P157" s="380">
        <f>'raw data'!E153</f>
        <v>1</v>
      </c>
      <c r="Q157" s="380">
        <f>'raw data'!F153</f>
        <v>1</v>
      </c>
      <c r="R157" s="380">
        <f>'raw data'!G153</f>
        <v>1</v>
      </c>
      <c r="S157" s="380">
        <f>'raw data'!H153</f>
        <v>1</v>
      </c>
      <c r="T157" s="380">
        <f>'raw data'!Q153</f>
        <v>106.27079772949219</v>
      </c>
      <c r="U157" s="380">
        <f>'raw data'!R153</f>
        <v>1012.8569946289062</v>
      </c>
    </row>
    <row r="158" spans="1:22" x14ac:dyDescent="0.2">
      <c r="A158" s="378">
        <f>'raw data'!A154</f>
        <v>41187.458333333336</v>
      </c>
      <c r="B158" s="380">
        <f>'raw data'!L154</f>
        <v>898.02349853515625</v>
      </c>
      <c r="C158" s="380">
        <f>'raw data'!M154</f>
        <v>452.11260986328125</v>
      </c>
      <c r="D158" s="380">
        <f>'raw data'!O154</f>
        <v>5757.3388671875</v>
      </c>
      <c r="E158" s="380">
        <f>'raw data'!P154</f>
        <v>9.9737119674682617</v>
      </c>
      <c r="F158" s="377"/>
      <c r="G158" s="377"/>
      <c r="H158" s="376"/>
      <c r="I158" s="376"/>
      <c r="J158" s="380">
        <f>'raw data'!C154</f>
        <v>99.024040222167969</v>
      </c>
      <c r="K158" s="380" t="e">
        <f>'raw data'!#REF!</f>
        <v>#REF!</v>
      </c>
      <c r="L158" s="380" t="e">
        <f>'raw data'!#REF!</f>
        <v>#REF!</v>
      </c>
      <c r="M158" s="380">
        <f>'raw data'!D154</f>
        <v>78169.8984375</v>
      </c>
      <c r="N158" s="380">
        <f>'raw data'!K154</f>
        <v>14.90420386581769</v>
      </c>
      <c r="O158" s="400">
        <f t="shared" si="3"/>
        <v>15.46657932613785</v>
      </c>
      <c r="P158" s="380">
        <f>'raw data'!E154</f>
        <v>1</v>
      </c>
      <c r="Q158" s="380">
        <f>'raw data'!F154</f>
        <v>1</v>
      </c>
      <c r="R158" s="380">
        <f>'raw data'!G154</f>
        <v>1</v>
      </c>
      <c r="S158" s="380">
        <f>'raw data'!H154</f>
        <v>1</v>
      </c>
      <c r="T158" s="380">
        <f>'raw data'!Q154</f>
        <v>102.33329772949219</v>
      </c>
      <c r="U158" s="380">
        <f>'raw data'!R154</f>
        <v>1012.8590087890625</v>
      </c>
    </row>
    <row r="159" spans="1:22" x14ac:dyDescent="0.2">
      <c r="A159" s="378">
        <f>'raw data'!A155</f>
        <v>41187.5</v>
      </c>
      <c r="B159" s="380">
        <f>'raw data'!L155</f>
        <v>898.1448974609375</v>
      </c>
      <c r="C159" s="380">
        <f>'raw data'!M155</f>
        <v>471.69180297851562</v>
      </c>
      <c r="D159" s="380">
        <f>'raw data'!O155</f>
        <v>5945.56298828125</v>
      </c>
      <c r="E159" s="380">
        <f>'raw data'!P155</f>
        <v>9.9301786422729492</v>
      </c>
      <c r="F159" s="377"/>
      <c r="G159" s="377"/>
      <c r="H159" s="376"/>
      <c r="I159" s="376"/>
      <c r="J159" s="380">
        <f>'raw data'!C155</f>
        <v>104.66339874267578</v>
      </c>
      <c r="K159" s="380" t="e">
        <f>'raw data'!#REF!</f>
        <v>#REF!</v>
      </c>
      <c r="L159" s="380" t="e">
        <f>'raw data'!#REF!</f>
        <v>#REF!</v>
      </c>
      <c r="M159" s="380">
        <f>'raw data'!D155</f>
        <v>80872.5390625</v>
      </c>
      <c r="N159" s="380">
        <f>'raw data'!K155</f>
        <v>15.612308238707046</v>
      </c>
      <c r="O159" s="400">
        <f t="shared" si="3"/>
        <v>15.972226703710257</v>
      </c>
      <c r="P159" s="380">
        <f>'raw data'!E155</f>
        <v>1</v>
      </c>
      <c r="Q159" s="380">
        <f>'raw data'!F155</f>
        <v>1</v>
      </c>
      <c r="R159" s="380">
        <f>'raw data'!G155</f>
        <v>1</v>
      </c>
      <c r="S159" s="380">
        <f>'raw data'!H155</f>
        <v>1</v>
      </c>
      <c r="T159" s="380">
        <f>'raw data'!Q155</f>
        <v>99.607246398925781</v>
      </c>
      <c r="U159" s="380">
        <f>'raw data'!R155</f>
        <v>1012.85498046875</v>
      </c>
    </row>
    <row r="160" spans="1:22" x14ac:dyDescent="0.2">
      <c r="A160" s="378">
        <f>'raw data'!A156</f>
        <v>41187.541666666664</v>
      </c>
      <c r="B160" s="380">
        <f>'raw data'!L156</f>
        <v>898.00927734375</v>
      </c>
      <c r="C160" s="380">
        <f>'raw data'!M156</f>
        <v>475.38308715820313</v>
      </c>
      <c r="D160" s="380">
        <f>'raw data'!O156</f>
        <v>5948.65283203125</v>
      </c>
      <c r="E160" s="380">
        <f>'raw data'!P156</f>
        <v>9.8976993560791016</v>
      </c>
      <c r="F160" s="377"/>
      <c r="G160" s="377"/>
      <c r="H160" s="376"/>
      <c r="I160" s="376"/>
      <c r="J160" s="380">
        <f>'raw data'!C156</f>
        <v>104.68730163574219</v>
      </c>
      <c r="K160" s="380" t="e">
        <f>'raw data'!#REF!</f>
        <v>#REF!</v>
      </c>
      <c r="L160" s="380" t="e">
        <f>'raw data'!#REF!</f>
        <v>#REF!</v>
      </c>
      <c r="M160" s="380">
        <f>'raw data'!D156</f>
        <v>81370.3828125</v>
      </c>
      <c r="N160" s="380">
        <f>'raw data'!K156</f>
        <v>15.349930448436208</v>
      </c>
      <c r="O160" s="400">
        <f t="shared" si="3"/>
        <v>15.980527294411477</v>
      </c>
      <c r="P160" s="380">
        <f>'raw data'!E156</f>
        <v>1</v>
      </c>
      <c r="Q160" s="380">
        <f>'raw data'!F156</f>
        <v>1</v>
      </c>
      <c r="R160" s="380">
        <f>'raw data'!G156</f>
        <v>1</v>
      </c>
      <c r="S160" s="380">
        <f>'raw data'!H156</f>
        <v>1</v>
      </c>
      <c r="T160" s="380">
        <f>'raw data'!Q156</f>
        <v>98.544296264648438</v>
      </c>
      <c r="U160" s="380">
        <f>'raw data'!R156</f>
        <v>1012.8690185546875</v>
      </c>
    </row>
    <row r="161" spans="1:21" x14ac:dyDescent="0.2">
      <c r="A161" s="378">
        <f>'raw data'!A157</f>
        <v>41187.583333333336</v>
      </c>
      <c r="B161" s="380">
        <f>'raw data'!L157</f>
        <v>897.9752197265625</v>
      </c>
      <c r="C161" s="380">
        <f>'raw data'!M157</f>
        <v>474.86370849609375</v>
      </c>
      <c r="D161" s="380">
        <f>'raw data'!O157</f>
        <v>5936.3359375</v>
      </c>
      <c r="E161" s="380">
        <f>'raw data'!P157</f>
        <v>9.8939170837402344</v>
      </c>
      <c r="F161" s="377"/>
      <c r="G161" s="377"/>
      <c r="H161" s="376"/>
      <c r="I161" s="376"/>
      <c r="J161" s="380">
        <f>'raw data'!C157</f>
        <v>103.72389984130859</v>
      </c>
      <c r="K161" s="380" t="e">
        <f>'raw data'!#REF!</f>
        <v>#REF!</v>
      </c>
      <c r="L161" s="380" t="e">
        <f>'raw data'!#REF!</f>
        <v>#REF!</v>
      </c>
      <c r="M161" s="380">
        <f>'raw data'!D157</f>
        <v>81345.9921875</v>
      </c>
      <c r="N161" s="380">
        <f>'raw data'!K157</f>
        <v>15.231787633789937</v>
      </c>
      <c r="O161" s="400">
        <f t="shared" si="3"/>
        <v>15.9474390516115</v>
      </c>
      <c r="P161" s="380">
        <f>'raw data'!E157</f>
        <v>1</v>
      </c>
      <c r="Q161" s="380">
        <f>'raw data'!F157</f>
        <v>1</v>
      </c>
      <c r="R161" s="380">
        <f>'raw data'!G157</f>
        <v>1</v>
      </c>
      <c r="S161" s="380">
        <f>'raw data'!H157</f>
        <v>1</v>
      </c>
      <c r="T161" s="380">
        <f>'raw data'!Q157</f>
        <v>98.608078002929688</v>
      </c>
      <c r="U161" s="380">
        <f>'raw data'!R157</f>
        <v>1012.885986328125</v>
      </c>
    </row>
    <row r="162" spans="1:21" x14ac:dyDescent="0.2">
      <c r="A162" s="378">
        <f>'raw data'!A158</f>
        <v>41187.625</v>
      </c>
      <c r="B162" s="380">
        <f>'raw data'!L158</f>
        <v>898.023681640625</v>
      </c>
      <c r="C162" s="380">
        <f>'raw data'!M158</f>
        <v>475.78091430664062</v>
      </c>
      <c r="D162" s="380">
        <f>'raw data'!O158</f>
        <v>5947.65380859375</v>
      </c>
      <c r="E162" s="380">
        <f>'raw data'!P158</f>
        <v>9.8993549346923828</v>
      </c>
      <c r="F162" s="377"/>
      <c r="G162" s="377"/>
      <c r="H162" s="376"/>
      <c r="I162" s="376"/>
      <c r="J162" s="380">
        <f>'raw data'!C158</f>
        <v>103.84259796142578</v>
      </c>
      <c r="K162" s="380" t="e">
        <f>'raw data'!#REF!</f>
        <v>#REF!</v>
      </c>
      <c r="L162" s="380" t="e">
        <f>'raw data'!#REF!</f>
        <v>#REF!</v>
      </c>
      <c r="M162" s="380">
        <f>'raw data'!D158</f>
        <v>81505.890625</v>
      </c>
      <c r="N162" s="380">
        <f>'raw data'!K158</f>
        <v>15.33121513512946</v>
      </c>
      <c r="O162" s="400">
        <f t="shared" si="3"/>
        <v>15.977843506710039</v>
      </c>
      <c r="P162" s="380">
        <f>'raw data'!E158</f>
        <v>1</v>
      </c>
      <c r="Q162" s="380">
        <f>'raw data'!F158</f>
        <v>1</v>
      </c>
      <c r="R162" s="380">
        <f>'raw data'!G158</f>
        <v>1</v>
      </c>
      <c r="S162" s="380">
        <f>'raw data'!H158</f>
        <v>1</v>
      </c>
      <c r="T162" s="380">
        <f>'raw data'!Q158</f>
        <v>98.515289306640625</v>
      </c>
      <c r="U162" s="380">
        <f>'raw data'!R158</f>
        <v>1012.8920288085937</v>
      </c>
    </row>
    <row r="163" spans="1:21" x14ac:dyDescent="0.2">
      <c r="A163" s="378">
        <f>'raw data'!A159</f>
        <v>41187.666666666664</v>
      </c>
      <c r="B163" s="380">
        <f>'raw data'!L159</f>
        <v>897.98992919921875</v>
      </c>
      <c r="C163" s="380">
        <f>'raw data'!M159</f>
        <v>476.19479370117187</v>
      </c>
      <c r="D163" s="380">
        <f>'raw data'!O159</f>
        <v>5951.298828125</v>
      </c>
      <c r="E163" s="380">
        <f>'raw data'!P159</f>
        <v>9.9002351760864258</v>
      </c>
      <c r="F163" s="377"/>
      <c r="G163" s="377"/>
      <c r="H163" s="376"/>
      <c r="I163" s="376"/>
      <c r="J163" s="380">
        <f>'raw data'!C159</f>
        <v>103.40489959716797</v>
      </c>
      <c r="K163" s="380" t="e">
        <f>'raw data'!#REF!</f>
        <v>#REF!</v>
      </c>
      <c r="L163" s="380" t="e">
        <f>'raw data'!#REF!</f>
        <v>#REF!</v>
      </c>
      <c r="M163" s="380">
        <f>'raw data'!D159</f>
        <v>81562.0625</v>
      </c>
      <c r="N163" s="380">
        <f>'raw data'!K159</f>
        <v>15.6936218725254</v>
      </c>
      <c r="O163" s="400">
        <f t="shared" si="3"/>
        <v>15.987635527820123</v>
      </c>
      <c r="P163" s="380">
        <f>'raw data'!E159</f>
        <v>1</v>
      </c>
      <c r="Q163" s="380">
        <f>'raw data'!F159</f>
        <v>1</v>
      </c>
      <c r="R163" s="380">
        <f>'raw data'!G159</f>
        <v>1</v>
      </c>
      <c r="S163" s="380">
        <f>'raw data'!H159</f>
        <v>1</v>
      </c>
      <c r="T163" s="380">
        <f>'raw data'!Q159</f>
        <v>98.430557250976563</v>
      </c>
      <c r="U163" s="380">
        <f>'raw data'!R159</f>
        <v>1012.8909912109375</v>
      </c>
    </row>
    <row r="164" spans="1:21" x14ac:dyDescent="0.2">
      <c r="A164" s="378">
        <f>'raw data'!A160</f>
        <v>41187.708333333336</v>
      </c>
      <c r="B164" s="380">
        <f>'raw data'!L160</f>
        <v>898.00787353515625</v>
      </c>
      <c r="C164" s="380">
        <f>'raw data'!M160</f>
        <v>475.82290649414062</v>
      </c>
      <c r="D164" s="380">
        <f>'raw data'!O160</f>
        <v>5949.8388671875</v>
      </c>
      <c r="E164" s="380">
        <f>'raw data'!P160</f>
        <v>9.8995943069458008</v>
      </c>
      <c r="F164" s="377"/>
      <c r="G164" s="377"/>
      <c r="H164" s="376"/>
      <c r="I164" s="376"/>
      <c r="J164" s="380">
        <f>'raw data'!C160</f>
        <v>103.3291015625</v>
      </c>
      <c r="K164" s="380" t="e">
        <f>'raw data'!#REF!</f>
        <v>#REF!</v>
      </c>
      <c r="L164" s="380" t="e">
        <f>'raw data'!#REF!</f>
        <v>#REF!</v>
      </c>
      <c r="M164" s="380">
        <f>'raw data'!D160</f>
        <v>81460.953125</v>
      </c>
      <c r="N164" s="380">
        <f>'raw data'!K160</f>
        <v>15.640911189730978</v>
      </c>
      <c r="O164" s="400">
        <f t="shared" si="3"/>
        <v>15.983713472479312</v>
      </c>
      <c r="P164" s="380">
        <f>'raw data'!E160</f>
        <v>1</v>
      </c>
      <c r="Q164" s="380">
        <f>'raw data'!F160</f>
        <v>1</v>
      </c>
      <c r="R164" s="380">
        <f>'raw data'!G160</f>
        <v>1</v>
      </c>
      <c r="S164" s="380">
        <f>'raw data'!H160</f>
        <v>1</v>
      </c>
      <c r="T164" s="380">
        <f>'raw data'!Q160</f>
        <v>98.440513610839844</v>
      </c>
      <c r="U164" s="380">
        <f>'raw data'!R160</f>
        <v>1012.8809814453125</v>
      </c>
    </row>
    <row r="165" spans="1:21" x14ac:dyDescent="0.2">
      <c r="A165" s="378">
        <f>'raw data'!A161</f>
        <v>41187.75</v>
      </c>
      <c r="B165" s="380">
        <f>'raw data'!L161</f>
        <v>897.9385986328125</v>
      </c>
      <c r="C165" s="380">
        <f>'raw data'!M161</f>
        <v>476.12820434570312</v>
      </c>
      <c r="D165" s="380">
        <f>'raw data'!O161</f>
        <v>5961.68212890625</v>
      </c>
      <c r="E165" s="380">
        <f>'raw data'!P161</f>
        <v>9.9079713821411133</v>
      </c>
      <c r="F165" s="377"/>
      <c r="G165" s="377"/>
      <c r="H165" s="376"/>
      <c r="I165" s="376"/>
      <c r="J165" s="380">
        <f>'raw data'!C161</f>
        <v>104.05960083007812</v>
      </c>
      <c r="K165" s="380" t="e">
        <f>'raw data'!#REF!</f>
        <v>#REF!</v>
      </c>
      <c r="L165" s="380" t="e">
        <f>'raw data'!#REF!</f>
        <v>#REF!</v>
      </c>
      <c r="M165" s="380">
        <f>'raw data'!D161</f>
        <v>81475.84375</v>
      </c>
      <c r="N165" s="380">
        <f>'raw data'!K161</f>
        <v>15.676960885971058</v>
      </c>
      <c r="O165" s="400">
        <f t="shared" si="3"/>
        <v>16.015529342810868</v>
      </c>
      <c r="P165" s="380">
        <f>'raw data'!E161</f>
        <v>1</v>
      </c>
      <c r="Q165" s="380">
        <f>'raw data'!F161</f>
        <v>1</v>
      </c>
      <c r="R165" s="380">
        <f>'raw data'!G161</f>
        <v>1</v>
      </c>
      <c r="S165" s="380">
        <f>'raw data'!H161</f>
        <v>1</v>
      </c>
      <c r="T165" s="380">
        <f>'raw data'!Q161</f>
        <v>98.393013000488281</v>
      </c>
      <c r="U165" s="380">
        <f>'raw data'!R161</f>
        <v>1012.8660278320312</v>
      </c>
    </row>
    <row r="166" spans="1:21" x14ac:dyDescent="0.2">
      <c r="A166" s="378">
        <f>'raw data'!A162</f>
        <v>41187.791666666664</v>
      </c>
      <c r="B166" s="380">
        <f>'raw data'!L162</f>
        <v>897.94317626953125</v>
      </c>
      <c r="C166" s="380">
        <f>'raw data'!M162</f>
        <v>476.47671508789062</v>
      </c>
      <c r="D166" s="380">
        <f>'raw data'!O162</f>
        <v>6002.173828125</v>
      </c>
      <c r="E166" s="380">
        <f>'raw data'!P162</f>
        <v>9.9535226821899414</v>
      </c>
      <c r="F166" s="377"/>
      <c r="G166" s="377"/>
      <c r="H166" s="376"/>
      <c r="I166" s="376"/>
      <c r="J166" s="380">
        <f>'raw data'!C162</f>
        <v>105.17549896240234</v>
      </c>
      <c r="K166" s="380" t="e">
        <f>'raw data'!#REF!</f>
        <v>#REF!</v>
      </c>
      <c r="L166" s="380" t="e">
        <f>'raw data'!#REF!</f>
        <v>#REF!</v>
      </c>
      <c r="M166" s="380">
        <f>'raw data'!D162</f>
        <v>81816.703125</v>
      </c>
      <c r="N166" s="380">
        <f>'raw data'!K162</f>
        <v>16.149725896717428</v>
      </c>
      <c r="O166" s="400">
        <f t="shared" si="3"/>
        <v>16.12430669506751</v>
      </c>
      <c r="P166" s="380">
        <f>'raw data'!E162</f>
        <v>1</v>
      </c>
      <c r="Q166" s="380">
        <f>'raw data'!F162</f>
        <v>1</v>
      </c>
      <c r="R166" s="380">
        <f>'raw data'!G162</f>
        <v>1</v>
      </c>
      <c r="S166" s="380">
        <f>'raw data'!H162</f>
        <v>1</v>
      </c>
      <c r="T166" s="380">
        <f>'raw data'!Q162</f>
        <v>98.551712036132813</v>
      </c>
      <c r="U166" s="380">
        <f>'raw data'!R162</f>
        <v>1012.8579711914062</v>
      </c>
    </row>
    <row r="167" spans="1:21" x14ac:dyDescent="0.2">
      <c r="A167" s="378">
        <f>'raw data'!A163</f>
        <v>41187.833333333336</v>
      </c>
      <c r="B167" s="380">
        <f>'raw data'!L163</f>
        <v>897.91937255859375</v>
      </c>
      <c r="C167" s="380">
        <f>'raw data'!M163</f>
        <v>476.998291015625</v>
      </c>
      <c r="D167" s="380">
        <f>'raw data'!O163</f>
        <v>6045.77880859375</v>
      </c>
      <c r="E167" s="380">
        <f>'raw data'!P163</f>
        <v>10.003580093383789</v>
      </c>
      <c r="F167" s="377"/>
      <c r="G167" s="377"/>
      <c r="H167" s="376"/>
      <c r="I167" s="376"/>
      <c r="J167" s="380">
        <f>'raw data'!C163</f>
        <v>106.24420166015625</v>
      </c>
      <c r="K167" s="380" t="e">
        <f>'raw data'!#REF!</f>
        <v>#REF!</v>
      </c>
      <c r="L167" s="380" t="e">
        <f>'raw data'!#REF!</f>
        <v>#REF!</v>
      </c>
      <c r="M167" s="380">
        <f>'raw data'!D163</f>
        <v>82143.4375</v>
      </c>
      <c r="N167" s="380">
        <f>'raw data'!K163</f>
        <v>15.101045086232261</v>
      </c>
      <c r="O167" s="400">
        <f t="shared" si="3"/>
        <v>16.241447600786696</v>
      </c>
      <c r="P167" s="380">
        <f>'raw data'!E163</f>
        <v>1</v>
      </c>
      <c r="Q167" s="380">
        <f>'raw data'!F163</f>
        <v>1</v>
      </c>
      <c r="R167" s="380">
        <f>'raw data'!G163</f>
        <v>1</v>
      </c>
      <c r="S167" s="380">
        <f>'raw data'!H163</f>
        <v>1</v>
      </c>
      <c r="T167" s="380">
        <f>'raw data'!Q163</f>
        <v>98.885322570800781</v>
      </c>
      <c r="U167" s="380">
        <f>'raw data'!R163</f>
        <v>1012.8560180664062</v>
      </c>
    </row>
    <row r="168" spans="1:21" x14ac:dyDescent="0.2">
      <c r="A168" s="378">
        <f>'raw data'!A164</f>
        <v>41187.875</v>
      </c>
      <c r="B168" s="380">
        <f>'raw data'!L164</f>
        <v>898.00421142578125</v>
      </c>
      <c r="C168" s="380">
        <f>'raw data'!M164</f>
        <v>477.58041381835937</v>
      </c>
      <c r="D168" s="380">
        <f>'raw data'!O164</f>
        <v>6063.6220703125</v>
      </c>
      <c r="E168" s="380">
        <f>'raw data'!P164</f>
        <v>10.01891040802002</v>
      </c>
      <c r="F168" s="377"/>
      <c r="G168" s="377"/>
      <c r="H168" s="376"/>
      <c r="I168" s="376"/>
      <c r="J168" s="380">
        <f>'raw data'!C164</f>
        <v>106.68340301513672</v>
      </c>
      <c r="K168" s="380" t="e">
        <f>'raw data'!#REF!</f>
        <v>#REF!</v>
      </c>
      <c r="L168" s="380" t="e">
        <f>'raw data'!#REF!</f>
        <v>#REF!</v>
      </c>
      <c r="M168" s="380">
        <f>'raw data'!D164</f>
        <v>82310.6875</v>
      </c>
      <c r="N168" s="380">
        <f>'raw data'!K164</f>
        <v>16.334103334505343</v>
      </c>
      <c r="O168" s="400">
        <f t="shared" si="3"/>
        <v>16.289381938017204</v>
      </c>
      <c r="P168" s="380">
        <f>'raw data'!E164</f>
        <v>1</v>
      </c>
      <c r="Q168" s="380">
        <f>'raw data'!F164</f>
        <v>1</v>
      </c>
      <c r="R168" s="380">
        <f>'raw data'!G164</f>
        <v>1</v>
      </c>
      <c r="S168" s="380">
        <f>'raw data'!H164</f>
        <v>1</v>
      </c>
      <c r="T168" s="380">
        <f>'raw data'!Q164</f>
        <v>99.051193237304687</v>
      </c>
      <c r="U168" s="380">
        <f>'raw data'!R164</f>
        <v>1012.85302734375</v>
      </c>
    </row>
    <row r="169" spans="1:21" x14ac:dyDescent="0.2">
      <c r="A169" s="378">
        <f>'raw data'!A165</f>
        <v>41187.916666666664</v>
      </c>
      <c r="B169" s="380">
        <f>'raw data'!L165</f>
        <v>898.00018310546875</v>
      </c>
      <c r="C169" s="380">
        <f>'raw data'!M165</f>
        <v>479.51910400390625</v>
      </c>
      <c r="D169" s="380">
        <f>'raw data'!O165</f>
        <v>6082.35693359375</v>
      </c>
      <c r="E169" s="380">
        <f>'raw data'!P165</f>
        <v>10.007060050964355</v>
      </c>
      <c r="F169" s="377"/>
      <c r="G169" s="377"/>
      <c r="H169" s="376"/>
      <c r="I169" s="376"/>
      <c r="J169" s="380">
        <f>'raw data'!C165</f>
        <v>106.97799682617187</v>
      </c>
      <c r="K169" s="380" t="e">
        <f>'raw data'!#REF!</f>
        <v>#REF!</v>
      </c>
      <c r="L169" s="380" t="e">
        <f>'raw data'!#REF!</f>
        <v>#REF!</v>
      </c>
      <c r="M169" s="380">
        <f>'raw data'!D165</f>
        <v>82481.078125</v>
      </c>
      <c r="N169" s="380">
        <f>'raw data'!K165</f>
        <v>16.032092676307073</v>
      </c>
      <c r="O169" s="400">
        <f t="shared" si="3"/>
        <v>16.339711483626417</v>
      </c>
      <c r="P169" s="380">
        <f>'raw data'!E165</f>
        <v>1</v>
      </c>
      <c r="Q169" s="380">
        <f>'raw data'!F165</f>
        <v>1</v>
      </c>
      <c r="R169" s="380">
        <f>'raw data'!G165</f>
        <v>1</v>
      </c>
      <c r="S169" s="380">
        <f>'raw data'!H165</f>
        <v>1</v>
      </c>
      <c r="T169" s="380">
        <f>'raw data'!Q165</f>
        <v>98.782203674316406</v>
      </c>
      <c r="U169" s="380">
        <f>'raw data'!R165</f>
        <v>1012.8489990234375</v>
      </c>
    </row>
    <row r="170" spans="1:21" x14ac:dyDescent="0.2">
      <c r="A170" s="378">
        <f>'raw data'!A166</f>
        <v>41187.958333333336</v>
      </c>
      <c r="B170" s="380">
        <f>'raw data'!L166</f>
        <v>898.0831298828125</v>
      </c>
      <c r="C170" s="380">
        <f>'raw data'!M166</f>
        <v>483.51199340820312</v>
      </c>
      <c r="D170" s="380">
        <f>'raw data'!O166</f>
        <v>6055.3369140625</v>
      </c>
      <c r="E170" s="380">
        <f>'raw data'!P166</f>
        <v>9.9023199081420898</v>
      </c>
      <c r="F170" s="377"/>
      <c r="G170" s="377"/>
      <c r="H170" s="376"/>
      <c r="I170" s="376"/>
      <c r="J170" s="380">
        <f>'raw data'!C166</f>
        <v>107.37660217285156</v>
      </c>
      <c r="K170" s="380" t="e">
        <f>'raw data'!#REF!</f>
        <v>#REF!</v>
      </c>
      <c r="L170" s="380" t="e">
        <f>'raw data'!#REF!</f>
        <v>#REF!</v>
      </c>
      <c r="M170" s="380">
        <f>'raw data'!D166</f>
        <v>82929.7265625</v>
      </c>
      <c r="N170" s="380">
        <f>'raw data'!K166</f>
        <v>15.745269442009885</v>
      </c>
      <c r="O170" s="400">
        <f t="shared" si="3"/>
        <v>16.267124601889154</v>
      </c>
      <c r="P170" s="380">
        <f>'raw data'!E166</f>
        <v>1</v>
      </c>
      <c r="Q170" s="380">
        <f>'raw data'!F166</f>
        <v>1</v>
      </c>
      <c r="R170" s="380">
        <f>'raw data'!G166</f>
        <v>1</v>
      </c>
      <c r="S170" s="380">
        <f>'raw data'!H166</f>
        <v>1</v>
      </c>
      <c r="T170" s="380">
        <f>'raw data'!Q166</f>
        <v>98.105117797851563</v>
      </c>
      <c r="U170" s="380">
        <f>'raw data'!R166</f>
        <v>1012.844970703125</v>
      </c>
    </row>
    <row r="171" spans="1:21" x14ac:dyDescent="0.2">
      <c r="A171" s="378">
        <f>'raw data'!A167</f>
        <v>41188</v>
      </c>
      <c r="B171" s="380">
        <f>'raw data'!L167</f>
        <v>898.22332763671875</v>
      </c>
      <c r="C171" s="380">
        <f>'raw data'!M167</f>
        <v>485.45730590820312</v>
      </c>
      <c r="D171" s="380">
        <f>'raw data'!O167</f>
        <v>6073.2548828125</v>
      </c>
      <c r="E171" s="380">
        <f>'raw data'!P167</f>
        <v>9.9000949859619141</v>
      </c>
      <c r="F171" s="377"/>
      <c r="G171" s="377"/>
      <c r="H171" s="376"/>
      <c r="I171" s="376"/>
      <c r="J171" s="380">
        <f>'raw data'!C167</f>
        <v>107.47599792480469</v>
      </c>
      <c r="K171" s="380" t="e">
        <f>'raw data'!#REF!</f>
        <v>#REF!</v>
      </c>
      <c r="L171" s="380" t="e">
        <f>'raw data'!#REF!</f>
        <v>#REF!</v>
      </c>
      <c r="M171" s="380">
        <f>'raw data'!D167</f>
        <v>83067.640625</v>
      </c>
      <c r="N171" s="380">
        <f>'raw data'!K167</f>
        <v>16.438846490201833</v>
      </c>
      <c r="O171" s="400">
        <f t="shared" si="3"/>
        <v>16.315259632921386</v>
      </c>
      <c r="P171" s="380">
        <f>'raw data'!E167</f>
        <v>1</v>
      </c>
      <c r="Q171" s="380">
        <f>'raw data'!F167</f>
        <v>1</v>
      </c>
      <c r="R171" s="380">
        <f>'raw data'!G167</f>
        <v>1</v>
      </c>
      <c r="S171" s="380">
        <f>'raw data'!H167</f>
        <v>1</v>
      </c>
      <c r="T171" s="380">
        <f>'raw data'!Q167</f>
        <v>97.563041687011719</v>
      </c>
      <c r="U171" s="380">
        <f>'raw data'!R167</f>
        <v>1012.8410034179687</v>
      </c>
    </row>
    <row r="172" spans="1:21" x14ac:dyDescent="0.2">
      <c r="A172" s="378">
        <f>'raw data'!A168</f>
        <v>41188.041666666664</v>
      </c>
      <c r="B172" s="380">
        <f>'raw data'!L168</f>
        <v>897.8350830078125</v>
      </c>
      <c r="C172" s="380">
        <f>'raw data'!M168</f>
        <v>482.31600952148437</v>
      </c>
      <c r="D172" s="380">
        <f>'raw data'!O168</f>
        <v>6003.63916015625</v>
      </c>
      <c r="E172" s="380">
        <f>'raw data'!P168</f>
        <v>9.8540506362915039</v>
      </c>
      <c r="F172" s="377"/>
      <c r="G172" s="377"/>
      <c r="H172" s="376"/>
      <c r="I172" s="376"/>
      <c r="J172" s="380">
        <f>'raw data'!C168</f>
        <v>106.0531005859375</v>
      </c>
      <c r="K172" s="380" t="e">
        <f>'raw data'!#REF!</f>
        <v>#REF!</v>
      </c>
      <c r="L172" s="380" t="e">
        <f>'raw data'!#REF!</f>
        <v>#REF!</v>
      </c>
      <c r="M172" s="380">
        <f>'raw data'!D168</f>
        <v>82588.671875</v>
      </c>
      <c r="N172" s="380">
        <f>'raw data'!K168</f>
        <v>15.106705068917654</v>
      </c>
      <c r="O172" s="400">
        <f t="shared" si="3"/>
        <v>16.128243179374454</v>
      </c>
      <c r="P172" s="380">
        <f>'raw data'!E168</f>
        <v>1</v>
      </c>
      <c r="Q172" s="380">
        <f>'raw data'!F168</f>
        <v>1</v>
      </c>
      <c r="R172" s="380">
        <f>'raw data'!G168</f>
        <v>1</v>
      </c>
      <c r="S172" s="380">
        <f>'raw data'!H168</f>
        <v>1</v>
      </c>
      <c r="T172" s="380">
        <f>'raw data'!Q168</f>
        <v>97.905708312988281</v>
      </c>
      <c r="U172" s="380">
        <f>'raw data'!R168</f>
        <v>1012.843017578125</v>
      </c>
    </row>
    <row r="173" spans="1:21" x14ac:dyDescent="0.2">
      <c r="A173" s="378">
        <f>'raw data'!A169</f>
        <v>41188.083333333336</v>
      </c>
      <c r="B173" s="380">
        <f>'raw data'!L169</f>
        <v>898.12701416015625</v>
      </c>
      <c r="C173" s="380">
        <f>'raw data'!M169</f>
        <v>482.21099853515625</v>
      </c>
      <c r="D173" s="380">
        <f>'raw data'!O169</f>
        <v>6033.7900390625</v>
      </c>
      <c r="E173" s="380">
        <f>'raw data'!P169</f>
        <v>9.9035186767578125</v>
      </c>
      <c r="F173" s="377"/>
      <c r="G173" s="377"/>
      <c r="H173" s="376"/>
      <c r="I173" s="376"/>
      <c r="J173" s="380">
        <f>'raw data'!C169</f>
        <v>106.34719848632812</v>
      </c>
      <c r="K173" s="380" t="e">
        <f>'raw data'!#REF!</f>
        <v>#REF!</v>
      </c>
      <c r="L173" s="380" t="e">
        <f>'raw data'!#REF!</f>
        <v>#REF!</v>
      </c>
      <c r="M173" s="380">
        <f>'raw data'!D169</f>
        <v>82594.8828125</v>
      </c>
      <c r="N173" s="380">
        <f>'raw data'!K169</f>
        <v>15.737575383441872</v>
      </c>
      <c r="O173" s="400">
        <f t="shared" si="3"/>
        <v>16.209240836645254</v>
      </c>
      <c r="P173" s="380">
        <f>'raw data'!E169</f>
        <v>1</v>
      </c>
      <c r="Q173" s="380">
        <f>'raw data'!F169</f>
        <v>1</v>
      </c>
      <c r="R173" s="380">
        <f>'raw data'!G169</f>
        <v>1</v>
      </c>
      <c r="S173" s="380">
        <f>'raw data'!H169</f>
        <v>1</v>
      </c>
      <c r="T173" s="380">
        <f>'raw data'!Q169</f>
        <v>97.973541259765625</v>
      </c>
      <c r="U173" s="380">
        <f>'raw data'!R169</f>
        <v>1012.843017578125</v>
      </c>
    </row>
    <row r="174" spans="1:21" x14ac:dyDescent="0.2">
      <c r="A174" s="378">
        <f>'raw data'!A170</f>
        <v>41188.125</v>
      </c>
      <c r="B174" s="380">
        <f>'raw data'!L170</f>
        <v>898.04388427734375</v>
      </c>
      <c r="C174" s="380">
        <f>'raw data'!M170</f>
        <v>483.09759521484375</v>
      </c>
      <c r="D174" s="380">
        <f>'raw data'!O170</f>
        <v>5999.287109375</v>
      </c>
      <c r="E174" s="380">
        <f>'raw data'!P170</f>
        <v>9.8402423858642578</v>
      </c>
      <c r="F174" s="377"/>
      <c r="G174" s="377"/>
      <c r="H174" s="376"/>
      <c r="I174" s="376"/>
      <c r="J174" s="380">
        <f>'raw data'!C170</f>
        <v>106.78530120849609</v>
      </c>
      <c r="K174" s="380" t="e">
        <f>'raw data'!#REF!</f>
        <v>#REF!</v>
      </c>
      <c r="L174" s="380" t="e">
        <f>'raw data'!#REF!</f>
        <v>#REF!</v>
      </c>
      <c r="M174" s="380">
        <f>'raw data'!D170</f>
        <v>82652.890625</v>
      </c>
      <c r="N174" s="380">
        <f>'raw data'!K170</f>
        <v>16.01255931722757</v>
      </c>
      <c r="O174" s="400">
        <f t="shared" si="3"/>
        <v>16.116551781631099</v>
      </c>
      <c r="P174" s="380">
        <f>'raw data'!E170</f>
        <v>1</v>
      </c>
      <c r="Q174" s="380">
        <f>'raw data'!F170</f>
        <v>1</v>
      </c>
      <c r="R174" s="380">
        <f>'raw data'!G170</f>
        <v>1</v>
      </c>
      <c r="S174" s="380">
        <f>'raw data'!H170</f>
        <v>1</v>
      </c>
      <c r="T174" s="380">
        <f>'raw data'!Q170</f>
        <v>97.86151123046875</v>
      </c>
      <c r="U174" s="380">
        <f>'raw data'!R170</f>
        <v>1012.8410034179687</v>
      </c>
    </row>
    <row r="175" spans="1:21" x14ac:dyDescent="0.2">
      <c r="A175" s="378">
        <f>'raw data'!A171</f>
        <v>41188.166666666664</v>
      </c>
      <c r="B175" s="380">
        <f>'raw data'!L171</f>
        <v>897.95611572265625</v>
      </c>
      <c r="C175" s="380">
        <f>'raw data'!M171</f>
        <v>483.51849365234375</v>
      </c>
      <c r="D175" s="380">
        <f>'raw data'!O171</f>
        <v>6014.44677734375</v>
      </c>
      <c r="E175" s="380">
        <f>'raw data'!P171</f>
        <v>9.8487415313720703</v>
      </c>
      <c r="F175" s="377"/>
      <c r="G175" s="377"/>
      <c r="H175" s="376"/>
      <c r="I175" s="376"/>
      <c r="J175" s="380">
        <f>'raw data'!C171</f>
        <v>107.42440032958984</v>
      </c>
      <c r="K175" s="380" t="e">
        <f>'raw data'!#REF!</f>
        <v>#REF!</v>
      </c>
      <c r="L175" s="380" t="e">
        <f>'raw data'!#REF!</f>
        <v>#REF!</v>
      </c>
      <c r="M175" s="380">
        <f>'raw data'!D171</f>
        <v>82744</v>
      </c>
      <c r="N175" s="380">
        <f>'raw data'!K171</f>
        <v>16.410570845661642</v>
      </c>
      <c r="O175" s="400">
        <f t="shared" si="3"/>
        <v>16.157276882690002</v>
      </c>
      <c r="P175" s="380">
        <f>'raw data'!E171</f>
        <v>1</v>
      </c>
      <c r="Q175" s="380">
        <f>'raw data'!F171</f>
        <v>1</v>
      </c>
      <c r="R175" s="380">
        <f>'raw data'!G171</f>
        <v>1</v>
      </c>
      <c r="S175" s="380">
        <f>'raw data'!H171</f>
        <v>1</v>
      </c>
      <c r="T175" s="380">
        <f>'raw data'!Q171</f>
        <v>97.691253662109375</v>
      </c>
      <c r="U175" s="380">
        <f>'raw data'!R171</f>
        <v>1012.8369750976562</v>
      </c>
    </row>
    <row r="176" spans="1:21" x14ac:dyDescent="0.2">
      <c r="A176" s="378">
        <f>'raw data'!A172</f>
        <v>41188.208333333336</v>
      </c>
      <c r="B176" s="380">
        <f>'raw data'!L172</f>
        <v>898.01861572265625</v>
      </c>
      <c r="C176" s="380">
        <f>'raw data'!M172</f>
        <v>483.97808837890625</v>
      </c>
      <c r="D176" s="380">
        <f>'raw data'!O172</f>
        <v>6021.89501953125</v>
      </c>
      <c r="E176" s="380">
        <f>'raw data'!P172</f>
        <v>9.8486919403076172</v>
      </c>
      <c r="F176" s="377"/>
      <c r="G176" s="377"/>
      <c r="H176" s="376"/>
      <c r="I176" s="376"/>
      <c r="J176" s="380">
        <f>'raw data'!C172</f>
        <v>107.5364990234375</v>
      </c>
      <c r="K176" s="380" t="e">
        <f>'raw data'!#REF!</f>
        <v>#REF!</v>
      </c>
      <c r="L176" s="380" t="e">
        <f>'raw data'!#REF!</f>
        <v>#REF!</v>
      </c>
      <c r="M176" s="380">
        <f>'raw data'!D172</f>
        <v>82832.8671875</v>
      </c>
      <c r="N176" s="380">
        <f>'raw data'!K172</f>
        <v>16.018241313040271</v>
      </c>
      <c r="O176" s="400">
        <f t="shared" si="3"/>
        <v>16.177285923549107</v>
      </c>
      <c r="P176" s="380">
        <f>'raw data'!E172</f>
        <v>1</v>
      </c>
      <c r="Q176" s="380">
        <f>'raw data'!F172</f>
        <v>1</v>
      </c>
      <c r="R176" s="380">
        <f>'raw data'!G172</f>
        <v>1</v>
      </c>
      <c r="S176" s="380">
        <f>'raw data'!H172</f>
        <v>1</v>
      </c>
      <c r="T176" s="380">
        <f>'raw data'!Q172</f>
        <v>97.736228942871094</v>
      </c>
      <c r="U176" s="380">
        <f>'raw data'!R172</f>
        <v>1012.833984375</v>
      </c>
    </row>
    <row r="177" spans="1:21" x14ac:dyDescent="0.2">
      <c r="A177" s="378">
        <f>'raw data'!A173</f>
        <v>41188.25</v>
      </c>
      <c r="B177" s="380">
        <f>'raw data'!L173</f>
        <v>897.93841552734375</v>
      </c>
      <c r="C177" s="380">
        <f>'raw data'!M173</f>
        <v>484.43389892578125</v>
      </c>
      <c r="D177" s="380">
        <f>'raw data'!O173</f>
        <v>6023.3740234375</v>
      </c>
      <c r="E177" s="380">
        <f>'raw data'!P173</f>
        <v>9.853388786315918</v>
      </c>
      <c r="F177" s="377"/>
      <c r="G177" s="377"/>
      <c r="H177" s="376"/>
      <c r="I177" s="376"/>
      <c r="J177" s="380">
        <f>'raw data'!C173</f>
        <v>107.13410459452298</v>
      </c>
      <c r="K177" s="380" t="e">
        <f>'raw data'!#REF!</f>
        <v>#REF!</v>
      </c>
      <c r="L177" s="380" t="e">
        <f>'raw data'!#REF!</f>
        <v>#REF!</v>
      </c>
      <c r="M177" s="380">
        <f>'raw data'!D173</f>
        <v>82823.453125</v>
      </c>
      <c r="N177" s="380">
        <f>'raw data'!K173</f>
        <v>15.095487970757967</v>
      </c>
      <c r="O177" s="400">
        <f t="shared" si="3"/>
        <v>16.181259136133491</v>
      </c>
      <c r="P177" s="380">
        <f>'raw data'!E173</f>
        <v>1</v>
      </c>
      <c r="Q177" s="380">
        <f>'raw data'!F173</f>
        <v>1</v>
      </c>
      <c r="R177" s="380">
        <f>'raw data'!G173</f>
        <v>0.72277778387069702</v>
      </c>
      <c r="S177" s="380">
        <f>'raw data'!H173</f>
        <v>1</v>
      </c>
      <c r="T177" s="380">
        <f>'raw data'!Q173</f>
        <v>97.789459228515625</v>
      </c>
      <c r="U177" s="380">
        <f>'raw data'!R173</f>
        <v>1012.8389892578125</v>
      </c>
    </row>
    <row r="178" spans="1:21" x14ac:dyDescent="0.2">
      <c r="A178" s="378">
        <f>'raw data'!A174</f>
        <v>41188.291666666664</v>
      </c>
      <c r="B178" s="380">
        <f>'raw data'!L174</f>
        <v>898.02667236328125</v>
      </c>
      <c r="C178" s="380">
        <f>'raw data'!M174</f>
        <v>484.3328857421875</v>
      </c>
      <c r="D178" s="380">
        <f>'raw data'!O174</f>
        <v>6022.75</v>
      </c>
      <c r="E178" s="380">
        <f>'raw data'!P174</f>
        <v>9.8524293899536133</v>
      </c>
      <c r="F178" s="377"/>
      <c r="G178" s="377"/>
      <c r="H178" s="376"/>
      <c r="I178" s="376"/>
      <c r="J178" s="380">
        <f>'raw data'!C174</f>
        <v>107.12490081787109</v>
      </c>
      <c r="K178" s="380" t="e">
        <f>'raw data'!#REF!</f>
        <v>#REF!</v>
      </c>
      <c r="L178" s="380" t="e">
        <f>'raw data'!#REF!</f>
        <v>#REF!</v>
      </c>
      <c r="M178" s="380">
        <f>'raw data'!D174</f>
        <v>82810.5078125</v>
      </c>
      <c r="N178" s="380">
        <f>'raw data'!K174</f>
        <v>16.459290902888824</v>
      </c>
      <c r="O178" s="400">
        <f t="shared" si="3"/>
        <v>16.179582752613239</v>
      </c>
      <c r="P178" s="380">
        <f>'raw data'!E174</f>
        <v>1</v>
      </c>
      <c r="Q178" s="380">
        <f>'raw data'!F174</f>
        <v>1</v>
      </c>
      <c r="R178" s="380">
        <f>'raw data'!G174</f>
        <v>1</v>
      </c>
      <c r="S178" s="380">
        <f>'raw data'!H174</f>
        <v>1</v>
      </c>
      <c r="T178" s="380">
        <f>'raw data'!Q174</f>
        <v>97.860183715820313</v>
      </c>
      <c r="U178" s="380">
        <f>'raw data'!R174</f>
        <v>1012.8359985351562</v>
      </c>
    </row>
    <row r="179" spans="1:21" x14ac:dyDescent="0.2">
      <c r="A179" s="378">
        <f>'raw data'!A175</f>
        <v>41188.333333333336</v>
      </c>
      <c r="B179" s="380">
        <f>'raw data'!L175</f>
        <v>897.8826904296875</v>
      </c>
      <c r="C179" s="380">
        <f>'raw data'!M175</f>
        <v>483.0155029296875</v>
      </c>
      <c r="D179" s="380">
        <f>'raw data'!O175</f>
        <v>6010.0068359375</v>
      </c>
      <c r="E179" s="380">
        <f>'raw data'!P175</f>
        <v>9.8655004501342773</v>
      </c>
      <c r="F179" s="377"/>
      <c r="G179" s="377"/>
      <c r="H179" s="376"/>
      <c r="I179" s="376"/>
      <c r="J179" s="380">
        <f>'raw data'!C175</f>
        <v>106.73030090332031</v>
      </c>
      <c r="K179" s="380" t="e">
        <f>'raw data'!#REF!</f>
        <v>#REF!</v>
      </c>
      <c r="L179" s="380" t="e">
        <f>'raw data'!#REF!</f>
        <v>#REF!</v>
      </c>
      <c r="M179" s="380">
        <f>'raw data'!D175</f>
        <v>82616.953125</v>
      </c>
      <c r="N179" s="380">
        <f>'raw data'!K175</f>
        <v>15.949298715711192</v>
      </c>
      <c r="O179" s="400">
        <f t="shared" si="3"/>
        <v>16.145349374591682</v>
      </c>
      <c r="P179" s="380">
        <f>'raw data'!E175</f>
        <v>1</v>
      </c>
      <c r="Q179" s="380">
        <f>'raw data'!F175</f>
        <v>1</v>
      </c>
      <c r="R179" s="380">
        <f>'raw data'!G175</f>
        <v>1</v>
      </c>
      <c r="S179" s="380">
        <f>'raw data'!H175</f>
        <v>1</v>
      </c>
      <c r="T179" s="380">
        <f>'raw data'!Q175</f>
        <v>97.995811462402344</v>
      </c>
      <c r="U179" s="380">
        <f>'raw data'!R175</f>
        <v>1012.8410034179687</v>
      </c>
    </row>
    <row r="180" spans="1:21" x14ac:dyDescent="0.2">
      <c r="A180" s="378">
        <f>'raw data'!A176</f>
        <v>41188.375</v>
      </c>
      <c r="B180" s="380">
        <f>'raw data'!L176</f>
        <v>898.014892578125</v>
      </c>
      <c r="C180" s="380">
        <f>'raw data'!M176</f>
        <v>480.52218627929687</v>
      </c>
      <c r="D180" s="380">
        <f>'raw data'!O176</f>
        <v>6018.18994140625</v>
      </c>
      <c r="E180" s="380">
        <f>'raw data'!P176</f>
        <v>9.9286155700683594</v>
      </c>
      <c r="F180" s="377"/>
      <c r="G180" s="377"/>
      <c r="H180" s="376"/>
      <c r="I180" s="376"/>
      <c r="J180" s="380">
        <f>'raw data'!C176</f>
        <v>105.36009979248047</v>
      </c>
      <c r="K180" s="380" t="e">
        <f>'raw data'!#REF!</f>
        <v>#REF!</v>
      </c>
      <c r="L180" s="380" t="e">
        <f>'raw data'!#REF!</f>
        <v>#REF!</v>
      </c>
      <c r="M180" s="380">
        <f>'raw data'!D176</f>
        <v>82190.359375</v>
      </c>
      <c r="N180" s="380">
        <f>'raw data'!K176</f>
        <v>15.022002292524412</v>
      </c>
      <c r="O180" s="400">
        <f t="shared" si="3"/>
        <v>16.167332560363132</v>
      </c>
      <c r="P180" s="380">
        <f>'raw data'!E176</f>
        <v>1</v>
      </c>
      <c r="Q180" s="380">
        <f>'raw data'!F176</f>
        <v>1</v>
      </c>
      <c r="R180" s="380">
        <f>'raw data'!G176</f>
        <v>1</v>
      </c>
      <c r="S180" s="380">
        <f>'raw data'!H176</f>
        <v>1</v>
      </c>
      <c r="T180" s="380">
        <f>'raw data'!Q176</f>
        <v>98.287567138671875</v>
      </c>
      <c r="U180" s="380">
        <f>'raw data'!R176</f>
        <v>1012.844970703125</v>
      </c>
    </row>
    <row r="181" spans="1:21" x14ac:dyDescent="0.2">
      <c r="A181" s="378">
        <f>'raw data'!A177</f>
        <v>41188.416666666664</v>
      </c>
      <c r="B181" s="380">
        <f>'raw data'!L177</f>
        <v>898.06072998046875</v>
      </c>
      <c r="C181" s="380">
        <f>'raw data'!M177</f>
        <v>477.71200561523437</v>
      </c>
      <c r="D181" s="380">
        <f>'raw data'!O177</f>
        <v>5976.18115234375</v>
      </c>
      <c r="E181" s="380">
        <f>'raw data'!P177</f>
        <v>9.9229698181152344</v>
      </c>
      <c r="F181" s="377"/>
      <c r="G181" s="377"/>
      <c r="H181" s="376"/>
      <c r="I181" s="376"/>
      <c r="J181" s="380">
        <f>'raw data'!C177</f>
        <v>103.43650054931641</v>
      </c>
      <c r="K181" s="380" t="e">
        <f>'raw data'!#REF!</f>
        <v>#REF!</v>
      </c>
      <c r="L181" s="380" t="e">
        <f>'raw data'!#REF!</f>
        <v>#REF!</v>
      </c>
      <c r="M181" s="380">
        <f>'raw data'!D177</f>
        <v>81671.09375</v>
      </c>
      <c r="N181" s="380">
        <f>'raw data'!K177</f>
        <v>15.606181550377222</v>
      </c>
      <c r="O181" s="400">
        <f t="shared" si="3"/>
        <v>16.054479681034952</v>
      </c>
      <c r="P181" s="380">
        <f>'raw data'!E177</f>
        <v>1</v>
      </c>
      <c r="Q181" s="380">
        <f>'raw data'!F177</f>
        <v>1</v>
      </c>
      <c r="R181" s="380">
        <f>'raw data'!G177</f>
        <v>1</v>
      </c>
      <c r="S181" s="380">
        <f>'raw data'!H177</f>
        <v>1</v>
      </c>
      <c r="T181" s="380">
        <f>'raw data'!Q177</f>
        <v>98.607940673828125</v>
      </c>
      <c r="U181" s="380">
        <f>'raw data'!R177</f>
        <v>1012.8590087890625</v>
      </c>
    </row>
    <row r="182" spans="1:21" x14ac:dyDescent="0.2">
      <c r="A182" s="378">
        <f>'raw data'!A178</f>
        <v>41188.458333333336</v>
      </c>
      <c r="B182" s="380">
        <f>'raw data'!L178</f>
        <v>898.0211181640625</v>
      </c>
      <c r="C182" s="380">
        <f>'raw data'!M178</f>
        <v>474.59161376953125</v>
      </c>
      <c r="D182" s="380">
        <f>'raw data'!O178</f>
        <v>5917.708984375</v>
      </c>
      <c r="E182" s="380">
        <f>'raw data'!P178</f>
        <v>9.8966169357299805</v>
      </c>
      <c r="F182" s="377"/>
      <c r="G182" s="377"/>
      <c r="H182" s="376"/>
      <c r="I182" s="376"/>
      <c r="J182" s="380">
        <f>'raw data'!C178</f>
        <v>102.15660095214844</v>
      </c>
      <c r="K182" s="380" t="e">
        <f>'raw data'!#REF!</f>
        <v>#REF!</v>
      </c>
      <c r="L182" s="380" t="e">
        <f>'raw data'!#REF!</f>
        <v>#REF!</v>
      </c>
      <c r="M182" s="380">
        <f>'raw data'!D178</f>
        <v>81084.359375</v>
      </c>
      <c r="N182" s="380">
        <f>'raw data'!K178</f>
        <v>15.67909614785458</v>
      </c>
      <c r="O182" s="400">
        <f t="shared" si="3"/>
        <v>15.897399397049215</v>
      </c>
      <c r="P182" s="380">
        <f>'raw data'!E178</f>
        <v>1</v>
      </c>
      <c r="Q182" s="380">
        <f>'raw data'!F178</f>
        <v>1</v>
      </c>
      <c r="R182" s="380">
        <f>'raw data'!G178</f>
        <v>1</v>
      </c>
      <c r="S182" s="380">
        <f>'raw data'!H178</f>
        <v>1</v>
      </c>
      <c r="T182" s="380">
        <f>'raw data'!Q178</f>
        <v>98.738441467285156</v>
      </c>
      <c r="U182" s="380">
        <f>'raw data'!R178</f>
        <v>1012.875</v>
      </c>
    </row>
    <row r="183" spans="1:21" x14ac:dyDescent="0.2">
      <c r="A183" s="378">
        <f>'raw data'!A179</f>
        <v>41188.5</v>
      </c>
      <c r="B183" s="380">
        <f>'raw data'!L179</f>
        <v>898.010986328125</v>
      </c>
      <c r="C183" s="380">
        <f>'raw data'!M179</f>
        <v>471.37258911132812</v>
      </c>
      <c r="D183" s="380">
        <f>'raw data'!O179</f>
        <v>5864.673828125</v>
      </c>
      <c r="E183" s="380">
        <f>'raw data'!P179</f>
        <v>9.8749265670776367</v>
      </c>
      <c r="F183" s="377"/>
      <c r="G183" s="377"/>
      <c r="H183" s="376"/>
      <c r="I183" s="376"/>
      <c r="J183" s="380">
        <f>'raw data'!C179</f>
        <v>100.46820068359375</v>
      </c>
      <c r="K183" s="380" t="e">
        <f>'raw data'!#REF!</f>
        <v>#REF!</v>
      </c>
      <c r="L183" s="380" t="e">
        <f>'raw data'!#REF!</f>
        <v>#REF!</v>
      </c>
      <c r="M183" s="380">
        <f>'raw data'!D179</f>
        <v>80522.453125</v>
      </c>
      <c r="N183" s="380">
        <f>'raw data'!K179</f>
        <v>15.876250289320451</v>
      </c>
      <c r="O183" s="400">
        <f t="shared" si="3"/>
        <v>15.754925161966465</v>
      </c>
      <c r="P183" s="380">
        <f>'raw data'!E179</f>
        <v>1</v>
      </c>
      <c r="Q183" s="380">
        <f>'raw data'!F179</f>
        <v>1</v>
      </c>
      <c r="R183" s="380">
        <f>'raw data'!G179</f>
        <v>1</v>
      </c>
      <c r="S183" s="380">
        <f>'raw data'!H179</f>
        <v>1</v>
      </c>
      <c r="T183" s="380">
        <f>'raw data'!Q179</f>
        <v>98.907882690429687</v>
      </c>
      <c r="U183" s="380">
        <f>'raw data'!R179</f>
        <v>1012.8809814453125</v>
      </c>
    </row>
    <row r="184" spans="1:21" x14ac:dyDescent="0.2">
      <c r="A184" s="378">
        <f>'raw data'!A180</f>
        <v>41188.541666666664</v>
      </c>
      <c r="B184" s="380">
        <f>'raw data'!L180</f>
        <v>898.035888671875</v>
      </c>
      <c r="C184" s="380">
        <f>'raw data'!M180</f>
        <v>469.86019897460938</v>
      </c>
      <c r="D184" s="380">
        <f>'raw data'!O180</f>
        <v>5845.8681640625</v>
      </c>
      <c r="E184" s="380">
        <f>'raw data'!P180</f>
        <v>9.8662939071655273</v>
      </c>
      <c r="F184" s="377"/>
      <c r="G184" s="377"/>
      <c r="H184" s="376"/>
      <c r="I184" s="376"/>
      <c r="J184" s="380">
        <f>'raw data'!C180</f>
        <v>100.60549926757812</v>
      </c>
      <c r="K184" s="380" t="e">
        <f>'raw data'!#REF!</f>
        <v>#REF!</v>
      </c>
      <c r="L184" s="380" t="e">
        <f>'raw data'!#REF!</f>
        <v>#REF!</v>
      </c>
      <c r="M184" s="380">
        <f>'raw data'!D180</f>
        <v>80281.703125</v>
      </c>
      <c r="N184" s="380">
        <f>'raw data'!K180</f>
        <v>16.077541866026149</v>
      </c>
      <c r="O184" s="400">
        <f t="shared" si="3"/>
        <v>15.704405416349084</v>
      </c>
      <c r="P184" s="380">
        <f>'raw data'!E180</f>
        <v>1</v>
      </c>
      <c r="Q184" s="380">
        <f>'raw data'!F180</f>
        <v>1</v>
      </c>
      <c r="R184" s="380">
        <f>'raw data'!G180</f>
        <v>1</v>
      </c>
      <c r="S184" s="380">
        <f>'raw data'!H180</f>
        <v>1</v>
      </c>
      <c r="T184" s="380">
        <f>'raw data'!Q180</f>
        <v>98.782516479492188</v>
      </c>
      <c r="U184" s="380">
        <f>'raw data'!R180</f>
        <v>1012.8790283203125</v>
      </c>
    </row>
    <row r="185" spans="1:21" x14ac:dyDescent="0.2">
      <c r="A185" s="378">
        <f>'raw data'!A181</f>
        <v>41188.583333333336</v>
      </c>
      <c r="B185" s="380">
        <f>'raw data'!L181</f>
        <v>897.956787109375</v>
      </c>
      <c r="C185" s="380">
        <f>'raw data'!M181</f>
        <v>468.87429809570312</v>
      </c>
      <c r="D185" s="380">
        <f>'raw data'!O181</f>
        <v>5825.22412109375</v>
      </c>
      <c r="E185" s="380">
        <f>'raw data'!P181</f>
        <v>9.8545198440551758</v>
      </c>
      <c r="F185" s="377"/>
      <c r="G185" s="377"/>
      <c r="H185" s="376"/>
      <c r="I185" s="376"/>
      <c r="J185" s="380">
        <f>'raw data'!C181</f>
        <v>100.35489654541016</v>
      </c>
      <c r="K185" s="380" t="e">
        <f>'raw data'!#REF!</f>
        <v>#REF!</v>
      </c>
      <c r="L185" s="380" t="e">
        <f>'raw data'!#REF!</f>
        <v>#REF!</v>
      </c>
      <c r="M185" s="380">
        <f>'raw data'!D181</f>
        <v>80186.1328125</v>
      </c>
      <c r="N185" s="380">
        <f>'raw data'!K181</f>
        <v>16.058725731514571</v>
      </c>
      <c r="O185" s="400">
        <f t="shared" si="3"/>
        <v>15.648947029140352</v>
      </c>
      <c r="P185" s="380">
        <f>'raw data'!E181</f>
        <v>1</v>
      </c>
      <c r="Q185" s="380">
        <f>'raw data'!F181</f>
        <v>1</v>
      </c>
      <c r="R185" s="380">
        <f>'raw data'!G181</f>
        <v>1</v>
      </c>
      <c r="S185" s="380">
        <f>'raw data'!H181</f>
        <v>1</v>
      </c>
      <c r="T185" s="380">
        <f>'raw data'!Q181</f>
        <v>98.730072021484375</v>
      </c>
      <c r="U185" s="380">
        <f>'raw data'!R181</f>
        <v>1012.8790283203125</v>
      </c>
    </row>
    <row r="186" spans="1:21" x14ac:dyDescent="0.2">
      <c r="A186" s="378">
        <f>'raw data'!A182</f>
        <v>41188.625</v>
      </c>
      <c r="B186" s="380">
        <f>'raw data'!L182</f>
        <v>898.03887939453125</v>
      </c>
      <c r="C186" s="380">
        <f>'raw data'!M182</f>
        <v>469.7467041015625</v>
      </c>
      <c r="D186" s="380">
        <f>'raw data'!O182</f>
        <v>5841.38916015625</v>
      </c>
      <c r="E186" s="380">
        <f>'raw data'!P182</f>
        <v>9.8597164154052734</v>
      </c>
      <c r="F186" s="377"/>
      <c r="G186" s="377"/>
      <c r="H186" s="376"/>
      <c r="I186" s="376"/>
      <c r="J186" s="380">
        <f>'raw data'!C182</f>
        <v>100.96990203857422</v>
      </c>
      <c r="K186" s="380" t="e">
        <f>'raw data'!#REF!</f>
        <v>#REF!</v>
      </c>
      <c r="L186" s="380" t="e">
        <f>'raw data'!#REF!</f>
        <v>#REF!</v>
      </c>
      <c r="M186" s="380">
        <f>'raw data'!D182</f>
        <v>80397.0234375</v>
      </c>
      <c r="N186" s="380">
        <f>'raw data'!K182</f>
        <v>16.085171608531383</v>
      </c>
      <c r="O186" s="400">
        <f t="shared" si="3"/>
        <v>15.692372970315223</v>
      </c>
      <c r="P186" s="380">
        <f>'raw data'!E182</f>
        <v>1</v>
      </c>
      <c r="Q186" s="380">
        <f>'raw data'!F182</f>
        <v>1</v>
      </c>
      <c r="R186" s="380">
        <f>'raw data'!G182</f>
        <v>1</v>
      </c>
      <c r="S186" s="380">
        <f>'raw data'!H182</f>
        <v>1</v>
      </c>
      <c r="T186" s="380">
        <f>'raw data'!Q182</f>
        <v>98.255126953125</v>
      </c>
      <c r="U186" s="380">
        <f>'raw data'!R182</f>
        <v>1012.8800048828125</v>
      </c>
    </row>
    <row r="187" spans="1:21" x14ac:dyDescent="0.2">
      <c r="A187" s="378">
        <f>'raw data'!A183</f>
        <v>41188.666666666664</v>
      </c>
      <c r="B187" s="380">
        <f>'raw data'!L183</f>
        <v>897.9801025390625</v>
      </c>
      <c r="C187" s="380">
        <f>'raw data'!M183</f>
        <v>469.14068603515625</v>
      </c>
      <c r="D187" s="380">
        <f>'raw data'!O183</f>
        <v>5846.81982421875</v>
      </c>
      <c r="E187" s="380">
        <f>'raw data'!P183</f>
        <v>9.8652267456054687</v>
      </c>
      <c r="F187" s="377"/>
      <c r="G187" s="377"/>
      <c r="H187" s="376"/>
      <c r="I187" s="376"/>
      <c r="J187" s="380">
        <f>'raw data'!C183</f>
        <v>100.78079986572266</v>
      </c>
      <c r="K187" s="380" t="e">
        <f>'raw data'!#REF!</f>
        <v>#REF!</v>
      </c>
      <c r="L187" s="380" t="e">
        <f>'raw data'!#REF!</f>
        <v>#REF!</v>
      </c>
      <c r="M187" s="380">
        <f>'raw data'!D183</f>
        <v>80387.578125</v>
      </c>
      <c r="N187" s="380">
        <f>'raw data'!K183</f>
        <v>15.808209445213434</v>
      </c>
      <c r="O187" s="400">
        <f t="shared" si="3"/>
        <v>15.706961966803682</v>
      </c>
      <c r="P187" s="380">
        <f>'raw data'!E183</f>
        <v>1</v>
      </c>
      <c r="Q187" s="380">
        <f>'raw data'!F183</f>
        <v>1</v>
      </c>
      <c r="R187" s="380">
        <f>'raw data'!G183</f>
        <v>1</v>
      </c>
      <c r="S187" s="380">
        <f>'raw data'!H183</f>
        <v>1</v>
      </c>
      <c r="T187" s="380">
        <f>'raw data'!Q183</f>
        <v>98.433547973632813</v>
      </c>
      <c r="U187" s="380">
        <f>'raw data'!R183</f>
        <v>1012.8720092773437</v>
      </c>
    </row>
    <row r="188" spans="1:21" x14ac:dyDescent="0.2">
      <c r="A188" s="378">
        <f>'raw data'!A184</f>
        <v>41188.708333333336</v>
      </c>
      <c r="B188" s="380">
        <f>'raw data'!L184</f>
        <v>897.952880859375</v>
      </c>
      <c r="C188" s="380">
        <f>'raw data'!M184</f>
        <v>469.91119384765625</v>
      </c>
      <c r="D188" s="380">
        <f>'raw data'!O184</f>
        <v>5868.26416015625</v>
      </c>
      <c r="E188" s="380">
        <f>'raw data'!P184</f>
        <v>9.8745012283325195</v>
      </c>
      <c r="F188" s="377"/>
      <c r="G188" s="377"/>
      <c r="H188" s="376"/>
      <c r="I188" s="376"/>
      <c r="J188" s="380">
        <f>'raw data'!C184</f>
        <v>101.26899719238281</v>
      </c>
      <c r="K188" s="380" t="e">
        <f>'raw data'!#REF!</f>
        <v>#REF!</v>
      </c>
      <c r="L188" s="380" t="e">
        <f>'raw data'!#REF!</f>
        <v>#REF!</v>
      </c>
      <c r="M188" s="380">
        <f>'raw data'!D184</f>
        <v>80477.7421875</v>
      </c>
      <c r="N188" s="380">
        <f>'raw data'!K184</f>
        <v>14.984923202285426</v>
      </c>
      <c r="O188" s="400">
        <f t="shared" si="3"/>
        <v>15.764570269966789</v>
      </c>
      <c r="P188" s="380">
        <f>'raw data'!E184</f>
        <v>1</v>
      </c>
      <c r="Q188" s="380">
        <f>'raw data'!F184</f>
        <v>1</v>
      </c>
      <c r="R188" s="380">
        <f>'raw data'!G184</f>
        <v>1</v>
      </c>
      <c r="S188" s="380">
        <f>'raw data'!H184</f>
        <v>1</v>
      </c>
      <c r="T188" s="380">
        <f>'raw data'!Q184</f>
        <v>98.521438598632812</v>
      </c>
      <c r="U188" s="380">
        <f>'raw data'!R184</f>
        <v>1012.8670043945312</v>
      </c>
    </row>
    <row r="189" spans="1:21" x14ac:dyDescent="0.2">
      <c r="A189" s="378">
        <f>'raw data'!A185</f>
        <v>41188.75</v>
      </c>
      <c r="B189" s="380">
        <f>'raw data'!L185</f>
        <v>898.03350830078125</v>
      </c>
      <c r="C189" s="380">
        <f>'raw data'!M185</f>
        <v>472.0369873046875</v>
      </c>
      <c r="D189" s="380">
        <f>'raw data'!O185</f>
        <v>5901.3828125</v>
      </c>
      <c r="E189" s="380">
        <f>'raw data'!P185</f>
        <v>9.8905630111694336</v>
      </c>
      <c r="F189" s="377"/>
      <c r="G189" s="377"/>
      <c r="H189" s="376"/>
      <c r="I189" s="376"/>
      <c r="J189" s="380">
        <f>'raw data'!C185</f>
        <v>101.93460083007812</v>
      </c>
      <c r="K189" s="380" t="e">
        <f>'raw data'!#REF!</f>
        <v>#REF!</v>
      </c>
      <c r="L189" s="380" t="e">
        <f>'raw data'!#REF!</f>
        <v>#REF!</v>
      </c>
      <c r="M189" s="380">
        <f>'raw data'!D185</f>
        <v>80833.640625</v>
      </c>
      <c r="N189" s="380">
        <f>'raw data'!K185</f>
        <v>15.534075008708168</v>
      </c>
      <c r="O189" s="400">
        <f t="shared" si="3"/>
        <v>15.853540586890244</v>
      </c>
      <c r="P189" s="380">
        <f>'raw data'!E185</f>
        <v>1</v>
      </c>
      <c r="Q189" s="380">
        <f>'raw data'!F185</f>
        <v>1</v>
      </c>
      <c r="R189" s="380">
        <f>'raw data'!G185</f>
        <v>1</v>
      </c>
      <c r="S189" s="380">
        <f>'raw data'!H185</f>
        <v>1</v>
      </c>
      <c r="T189" s="380">
        <f>'raw data'!Q185</f>
        <v>98.381820678710937</v>
      </c>
      <c r="U189" s="380">
        <f>'raw data'!R185</f>
        <v>1012.85498046875</v>
      </c>
    </row>
    <row r="190" spans="1:21" x14ac:dyDescent="0.2">
      <c r="A190" s="378">
        <f>'raw data'!A186</f>
        <v>41188.791666666664</v>
      </c>
      <c r="B190" s="380">
        <f>'raw data'!L186</f>
        <v>897.9923095703125</v>
      </c>
      <c r="C190" s="380">
        <f>'raw data'!M186</f>
        <v>473.32659912109375</v>
      </c>
      <c r="D190" s="380">
        <f>'raw data'!O186</f>
        <v>5929.76123046875</v>
      </c>
      <c r="E190" s="380">
        <f>'raw data'!P186</f>
        <v>9.9030466079711914</v>
      </c>
      <c r="F190" s="377"/>
      <c r="G190" s="377"/>
      <c r="H190" s="376"/>
      <c r="I190" s="376"/>
      <c r="J190" s="380">
        <f>'raw data'!C186</f>
        <v>102.13140106201172</v>
      </c>
      <c r="K190" s="380" t="e">
        <f>'raw data'!#REF!</f>
        <v>#REF!</v>
      </c>
      <c r="L190" s="380" t="e">
        <f>'raw data'!#REF!</f>
        <v>#REF!</v>
      </c>
      <c r="M190" s="380">
        <f>'raw data'!D186</f>
        <v>81040</v>
      </c>
      <c r="N190" s="380">
        <f>'raw data'!K186</f>
        <v>15.496263153205073</v>
      </c>
      <c r="O190" s="400">
        <f t="shared" si="3"/>
        <v>15.929776685335911</v>
      </c>
      <c r="P190" s="380">
        <f>'raw data'!E186</f>
        <v>1</v>
      </c>
      <c r="Q190" s="380">
        <f>'raw data'!F186</f>
        <v>1</v>
      </c>
      <c r="R190" s="380">
        <f>'raw data'!G186</f>
        <v>1</v>
      </c>
      <c r="S190" s="380">
        <f>'raw data'!H186</f>
        <v>1</v>
      </c>
      <c r="T190" s="380">
        <f>'raw data'!Q186</f>
        <v>98.317916870117187</v>
      </c>
      <c r="U190" s="380">
        <f>'raw data'!R186</f>
        <v>1012.8460083007812</v>
      </c>
    </row>
    <row r="191" spans="1:21" x14ac:dyDescent="0.2">
      <c r="A191" s="378">
        <f>'raw data'!A187</f>
        <v>41188.833333333336</v>
      </c>
      <c r="B191" s="380">
        <f>'raw data'!L187</f>
        <v>897.94482421875</v>
      </c>
      <c r="C191" s="380">
        <f>'raw data'!M187</f>
        <v>474.92318725585937</v>
      </c>
      <c r="D191" s="380">
        <f>'raw data'!O187</f>
        <v>5960.15380859375</v>
      </c>
      <c r="E191" s="380">
        <f>'raw data'!P187</f>
        <v>9.9206600189208984</v>
      </c>
      <c r="F191" s="377"/>
      <c r="G191" s="377"/>
      <c r="H191" s="376"/>
      <c r="I191" s="376"/>
      <c r="J191" s="380">
        <f>'raw data'!C187</f>
        <v>102.34470367431641</v>
      </c>
      <c r="K191" s="380" t="e">
        <f>'raw data'!#REF!</f>
        <v>#REF!</v>
      </c>
      <c r="L191" s="380" t="e">
        <f>'raw data'!#REF!</f>
        <v>#REF!</v>
      </c>
      <c r="M191" s="380">
        <f>'raw data'!D187</f>
        <v>81318.34375</v>
      </c>
      <c r="N191" s="380">
        <f>'raw data'!K187</f>
        <v>15.645356530284552</v>
      </c>
      <c r="O191" s="400">
        <f t="shared" si="3"/>
        <v>16.011423646082861</v>
      </c>
      <c r="P191" s="380">
        <f>'raw data'!E187</f>
        <v>1</v>
      </c>
      <c r="Q191" s="380">
        <f>'raw data'!F187</f>
        <v>1</v>
      </c>
      <c r="R191" s="380">
        <f>'raw data'!G187</f>
        <v>1</v>
      </c>
      <c r="S191" s="380">
        <f>'raw data'!H187</f>
        <v>1</v>
      </c>
      <c r="T191" s="380">
        <f>'raw data'!Q187</f>
        <v>98.163429260253906</v>
      </c>
      <c r="U191" s="380">
        <f>'raw data'!R187</f>
        <v>1012.8380126953125</v>
      </c>
    </row>
    <row r="192" spans="1:21" x14ac:dyDescent="0.2">
      <c r="A192" s="378">
        <f>'raw data'!A188</f>
        <v>41188.875</v>
      </c>
      <c r="B192" s="380">
        <f>'raw data'!L188</f>
        <v>898.073974609375</v>
      </c>
      <c r="C192" s="380">
        <f>'raw data'!M188</f>
        <v>475.885009765625</v>
      </c>
      <c r="D192" s="380">
        <f>'raw data'!O188</f>
        <v>5975.6337890625</v>
      </c>
      <c r="E192" s="380">
        <f>'raw data'!P188</f>
        <v>9.9280500411987305</v>
      </c>
      <c r="F192" s="377"/>
      <c r="G192" s="377"/>
      <c r="H192" s="376"/>
      <c r="I192" s="376"/>
      <c r="J192" s="380">
        <f>'raw data'!C188</f>
        <v>102.49870300292969</v>
      </c>
      <c r="K192" s="380" t="e">
        <f>'raw data'!#REF!</f>
        <v>#REF!</v>
      </c>
      <c r="L192" s="380" t="e">
        <f>'raw data'!#REF!</f>
        <v>#REF!</v>
      </c>
      <c r="M192" s="380">
        <f>'raw data'!D188</f>
        <v>81485.09375</v>
      </c>
      <c r="N192" s="380">
        <f>'raw data'!K188</f>
        <v>15.646804656255409</v>
      </c>
      <c r="O192" s="400">
        <f t="shared" si="3"/>
        <v>16.053009238213196</v>
      </c>
      <c r="P192" s="380">
        <f>'raw data'!E188</f>
        <v>1</v>
      </c>
      <c r="Q192" s="380">
        <f>'raw data'!F188</f>
        <v>1</v>
      </c>
      <c r="R192" s="380">
        <f>'raw data'!G188</f>
        <v>1</v>
      </c>
      <c r="S192" s="380">
        <f>'raw data'!H188</f>
        <v>1</v>
      </c>
      <c r="T192" s="380">
        <f>'raw data'!Q188</f>
        <v>98.084060668945313</v>
      </c>
      <c r="U192" s="380">
        <f>'raw data'!R188</f>
        <v>1012.8359985351562</v>
      </c>
    </row>
    <row r="193" spans="1:21" x14ac:dyDescent="0.2">
      <c r="A193" s="378">
        <f>'raw data'!A189</f>
        <v>41188.916666666664</v>
      </c>
      <c r="B193" s="380">
        <f>'raw data'!L189</f>
        <v>897.93719482421875</v>
      </c>
      <c r="C193" s="380">
        <f>'raw data'!M189</f>
        <v>476.28799438476562</v>
      </c>
      <c r="D193" s="380">
        <f>'raw data'!O189</f>
        <v>5983.62890625</v>
      </c>
      <c r="E193" s="380">
        <f>'raw data'!P189</f>
        <v>9.9317455291748047</v>
      </c>
      <c r="F193" s="377"/>
      <c r="G193" s="377"/>
      <c r="H193" s="376"/>
      <c r="I193" s="376"/>
      <c r="J193" s="380">
        <f>'raw data'!C189</f>
        <v>102.51860046386719</v>
      </c>
      <c r="K193" s="380" t="e">
        <f>'raw data'!#REF!</f>
        <v>#REF!</v>
      </c>
      <c r="L193" s="380" t="e">
        <f>'raw data'!#REF!</f>
        <v>#REF!</v>
      </c>
      <c r="M193" s="380">
        <f>'raw data'!D189</f>
        <v>81568.0625</v>
      </c>
      <c r="N193" s="380">
        <f>'raw data'!K189</f>
        <v>15.669665293742874</v>
      </c>
      <c r="O193" s="400">
        <f t="shared" si="3"/>
        <v>16.074487410169862</v>
      </c>
      <c r="P193" s="380">
        <f>'raw data'!E189</f>
        <v>1</v>
      </c>
      <c r="Q193" s="380">
        <f>'raw data'!F189</f>
        <v>1</v>
      </c>
      <c r="R193" s="380">
        <f>'raw data'!G189</f>
        <v>1</v>
      </c>
      <c r="S193" s="380">
        <f>'raw data'!H189</f>
        <v>1</v>
      </c>
      <c r="T193" s="380">
        <f>'raw data'!Q189</f>
        <v>98.159690856933594</v>
      </c>
      <c r="U193" s="380">
        <f>'raw data'!R189</f>
        <v>1012.8369750976562</v>
      </c>
    </row>
    <row r="194" spans="1:21" x14ac:dyDescent="0.2">
      <c r="A194" s="378">
        <f>'raw data'!A190</f>
        <v>41188.958333333336</v>
      </c>
      <c r="B194" s="380">
        <f>'raw data'!L190</f>
        <v>897.99798583984375</v>
      </c>
      <c r="C194" s="380">
        <f>'raw data'!M190</f>
        <v>476.80938720703125</v>
      </c>
      <c r="D194" s="380">
        <f>'raw data'!O190</f>
        <v>5994.9111328125</v>
      </c>
      <c r="E194" s="380">
        <f>'raw data'!P190</f>
        <v>9.9384860992431641</v>
      </c>
      <c r="F194" s="377"/>
      <c r="G194" s="377"/>
      <c r="H194" s="376"/>
      <c r="I194" s="376"/>
      <c r="J194" s="380">
        <f>'raw data'!C190</f>
        <v>103.18509674072266</v>
      </c>
      <c r="K194" s="380" t="e">
        <f>'raw data'!#REF!</f>
        <v>#REF!</v>
      </c>
      <c r="L194" s="380" t="e">
        <f>'raw data'!#REF!</f>
        <v>#REF!</v>
      </c>
      <c r="M194" s="380">
        <f>'raw data'!D190</f>
        <v>81614.59375</v>
      </c>
      <c r="N194" s="380">
        <f>'raw data'!K190</f>
        <v>15.77425788193621</v>
      </c>
      <c r="O194" s="400">
        <f t="shared" si="3"/>
        <v>16.104796109402223</v>
      </c>
      <c r="P194" s="380">
        <f>'raw data'!E190</f>
        <v>1</v>
      </c>
      <c r="Q194" s="380">
        <f>'raw data'!F190</f>
        <v>1</v>
      </c>
      <c r="R194" s="380">
        <f>'raw data'!G190</f>
        <v>1</v>
      </c>
      <c r="S194" s="380">
        <f>'raw data'!H190</f>
        <v>1</v>
      </c>
      <c r="T194" s="380">
        <f>'raw data'!Q190</f>
        <v>98.116752624511719</v>
      </c>
      <c r="U194" s="380">
        <f>'raw data'!R190</f>
        <v>1012.8350219726562</v>
      </c>
    </row>
    <row r="195" spans="1:21" x14ac:dyDescent="0.2">
      <c r="A195" s="378">
        <f>'raw data'!A191</f>
        <v>41189</v>
      </c>
      <c r="B195" s="380">
        <f>'raw data'!L191</f>
        <v>897.965087890625</v>
      </c>
      <c r="C195" s="380">
        <f>'raw data'!M191</f>
        <v>476.98260498046875</v>
      </c>
      <c r="D195" s="380">
        <f>'raw data'!O191</f>
        <v>6001.06689453125</v>
      </c>
      <c r="E195" s="380">
        <f>'raw data'!P191</f>
        <v>9.9402761459350586</v>
      </c>
      <c r="F195" s="377"/>
      <c r="G195" s="377"/>
      <c r="H195" s="376"/>
      <c r="I195" s="376"/>
      <c r="J195" s="380">
        <f>'raw data'!C191</f>
        <v>103.39820098876953</v>
      </c>
      <c r="K195" s="380" t="e">
        <f>'raw data'!#REF!</f>
        <v>#REF!</v>
      </c>
      <c r="L195" s="380" t="e">
        <f>'raw data'!#REF!</f>
        <v>#REF!</v>
      </c>
      <c r="M195" s="380">
        <f>'raw data'!D191</f>
        <v>81639.171875</v>
      </c>
      <c r="N195" s="380">
        <f>'raw data'!K191</f>
        <v>15.860858664686965</v>
      </c>
      <c r="O195" s="400">
        <f t="shared" si="3"/>
        <v>16.121333016319142</v>
      </c>
      <c r="P195" s="380">
        <f>'raw data'!E191</f>
        <v>1</v>
      </c>
      <c r="Q195" s="380">
        <f>'raw data'!F191</f>
        <v>1</v>
      </c>
      <c r="R195" s="380">
        <f>'raw data'!G191</f>
        <v>1</v>
      </c>
      <c r="S195" s="380">
        <f>'raw data'!H191</f>
        <v>1</v>
      </c>
      <c r="T195" s="380">
        <f>'raw data'!Q191</f>
        <v>98.119178771972656</v>
      </c>
      <c r="U195" s="380">
        <f>'raw data'!R191</f>
        <v>1012.8319702148437</v>
      </c>
    </row>
    <row r="196" spans="1:21" x14ac:dyDescent="0.2">
      <c r="A196" s="378">
        <f>'raw data'!A192</f>
        <v>41189.041666666664</v>
      </c>
      <c r="B196" s="380">
        <f>'raw data'!L192</f>
        <v>897.99761962890625</v>
      </c>
      <c r="C196" s="380">
        <f>'raw data'!M192</f>
        <v>477.42279052734375</v>
      </c>
      <c r="D196" s="380">
        <f>'raw data'!O192</f>
        <v>6015.1220703125</v>
      </c>
      <c r="E196" s="380">
        <f>'raw data'!P192</f>
        <v>9.9479713439941406</v>
      </c>
      <c r="F196" s="377"/>
      <c r="G196" s="377"/>
      <c r="H196" s="376"/>
      <c r="I196" s="376"/>
      <c r="J196" s="380">
        <f>'raw data'!C192</f>
        <v>103.910400390625</v>
      </c>
      <c r="K196" s="380" t="e">
        <f>'raw data'!#REF!</f>
        <v>#REF!</v>
      </c>
      <c r="L196" s="380" t="e">
        <f>'raw data'!#REF!</f>
        <v>#REF!</v>
      </c>
      <c r="M196" s="380">
        <f>'raw data'!D192</f>
        <v>81729.359375</v>
      </c>
      <c r="N196" s="380">
        <f>'raw data'!K192</f>
        <v>16.016508296794782</v>
      </c>
      <c r="O196" s="400">
        <f t="shared" si="3"/>
        <v>16.159090997250654</v>
      </c>
      <c r="P196" s="380">
        <f>'raw data'!E192</f>
        <v>1</v>
      </c>
      <c r="Q196" s="380">
        <f>'raw data'!F192</f>
        <v>1</v>
      </c>
      <c r="R196" s="380">
        <f>'raw data'!G192</f>
        <v>1</v>
      </c>
      <c r="S196" s="380">
        <f>'raw data'!H192</f>
        <v>1</v>
      </c>
      <c r="T196" s="380">
        <f>'raw data'!Q192</f>
        <v>98.047576904296875</v>
      </c>
      <c r="U196" s="380">
        <f>'raw data'!R192</f>
        <v>1012.8280029296875</v>
      </c>
    </row>
    <row r="197" spans="1:21" x14ac:dyDescent="0.2">
      <c r="A197" s="378">
        <f>'raw data'!A193</f>
        <v>41189.083333333336</v>
      </c>
      <c r="B197" s="380">
        <f>'raw data'!L193</f>
        <v>898.030517578125</v>
      </c>
      <c r="C197" s="380">
        <f>'raw data'!M193</f>
        <v>477.2427978515625</v>
      </c>
      <c r="D197" s="380">
        <f>'raw data'!O193</f>
        <v>6013.6328125</v>
      </c>
      <c r="E197" s="380">
        <f>'raw data'!P193</f>
        <v>9.9464988708496094</v>
      </c>
      <c r="F197" s="377"/>
      <c r="G197" s="377"/>
      <c r="H197" s="376"/>
      <c r="I197" s="376"/>
      <c r="J197" s="380">
        <f>'raw data'!C193</f>
        <v>103.91850280761719</v>
      </c>
      <c r="K197" s="380" t="e">
        <f>'raw data'!#REF!</f>
        <v>#REF!</v>
      </c>
      <c r="L197" s="380" t="e">
        <f>'raw data'!#REF!</f>
        <v>#REF!</v>
      </c>
      <c r="M197" s="380">
        <f>'raw data'!D193</f>
        <v>81721.5234375</v>
      </c>
      <c r="N197" s="380">
        <f>'raw data'!K193</f>
        <v>15.684043020837999</v>
      </c>
      <c r="O197" s="400">
        <f t="shared" si="3"/>
        <v>16.15509023845819</v>
      </c>
      <c r="P197" s="380">
        <f>'raw data'!E193</f>
        <v>1</v>
      </c>
      <c r="Q197" s="380">
        <f>'raw data'!F193</f>
        <v>1</v>
      </c>
      <c r="R197" s="380">
        <f>'raw data'!G193</f>
        <v>1</v>
      </c>
      <c r="S197" s="380">
        <f>'raw data'!H193</f>
        <v>1</v>
      </c>
      <c r="T197" s="380">
        <f>'raw data'!Q193</f>
        <v>98.071617126464844</v>
      </c>
      <c r="U197" s="380">
        <f>'raw data'!R193</f>
        <v>1012.8280029296875</v>
      </c>
    </row>
    <row r="198" spans="1:21" x14ac:dyDescent="0.2">
      <c r="A198" s="378">
        <f>'raw data'!A194</f>
        <v>41189.125</v>
      </c>
      <c r="B198" s="380">
        <f>'raw data'!L194</f>
        <v>898.03179931640625</v>
      </c>
      <c r="C198" s="380">
        <f>'raw data'!M194</f>
        <v>476.45449829101563</v>
      </c>
      <c r="D198" s="380">
        <f>'raw data'!O194</f>
        <v>6001.376953125</v>
      </c>
      <c r="E198" s="380">
        <f>'raw data'!P194</f>
        <v>9.9414386749267578</v>
      </c>
      <c r="F198" s="377"/>
      <c r="G198" s="377"/>
      <c r="H198" s="376"/>
      <c r="I198" s="376"/>
      <c r="J198" s="380">
        <f>'raw data'!C194</f>
        <v>103.97730255126953</v>
      </c>
      <c r="K198" s="380" t="e">
        <f>'raw data'!#REF!</f>
        <v>#REF!</v>
      </c>
      <c r="L198" s="380" t="e">
        <f>'raw data'!#REF!</f>
        <v>#REF!</v>
      </c>
      <c r="M198" s="380">
        <f>'raw data'!D194</f>
        <v>81613.921875</v>
      </c>
      <c r="N198" s="380">
        <f>'raw data'!K194</f>
        <v>15.692170397849987</v>
      </c>
      <c r="O198" s="400">
        <f t="shared" si="3"/>
        <v>16.122165961182493</v>
      </c>
      <c r="P198" s="380">
        <f>'raw data'!E194</f>
        <v>1</v>
      </c>
      <c r="Q198" s="380">
        <f>'raw data'!F194</f>
        <v>1</v>
      </c>
      <c r="R198" s="380">
        <f>'raw data'!G194</f>
        <v>1</v>
      </c>
      <c r="S198" s="380">
        <f>'raw data'!H194</f>
        <v>1</v>
      </c>
      <c r="T198" s="380">
        <f>'raw data'!Q194</f>
        <v>98.172370910644531</v>
      </c>
      <c r="U198" s="380">
        <f>'raw data'!R194</f>
        <v>1012.8289794921875</v>
      </c>
    </row>
    <row r="199" spans="1:21" x14ac:dyDescent="0.2">
      <c r="A199" s="378">
        <f>'raw data'!A195</f>
        <v>41189.166666666664</v>
      </c>
      <c r="B199" s="380">
        <f>'raw data'!L195</f>
        <v>898.00299072265625</v>
      </c>
      <c r="C199" s="380">
        <f>'raw data'!M195</f>
        <v>476.29849243164063</v>
      </c>
      <c r="D199" s="380">
        <f>'raw data'!O195</f>
        <v>6003.6982421875</v>
      </c>
      <c r="E199" s="380">
        <f>'raw data'!P195</f>
        <v>9.9440450668334961</v>
      </c>
      <c r="F199" s="377"/>
      <c r="G199" s="377"/>
      <c r="H199" s="376"/>
      <c r="I199" s="376"/>
      <c r="J199" s="380">
        <f>'raw data'!C195</f>
        <v>103.68740081787109</v>
      </c>
      <c r="K199" s="380" t="e">
        <f>'raw data'!#REF!</f>
        <v>#REF!</v>
      </c>
      <c r="L199" s="380" t="e">
        <f>'raw data'!#REF!</f>
        <v>#REF!</v>
      </c>
      <c r="M199" s="380">
        <f>'raw data'!D195</f>
        <v>81591.84375</v>
      </c>
      <c r="N199" s="380">
        <f>'raw data'!K195</f>
        <v>15.793955777052615</v>
      </c>
      <c r="O199" s="400">
        <f t="shared" si="3"/>
        <v>16.128401898001957</v>
      </c>
      <c r="P199" s="380">
        <f>'raw data'!E195</f>
        <v>1</v>
      </c>
      <c r="Q199" s="380">
        <f>'raw data'!F195</f>
        <v>1</v>
      </c>
      <c r="R199" s="380">
        <f>'raw data'!G195</f>
        <v>1</v>
      </c>
      <c r="S199" s="380">
        <f>'raw data'!H195</f>
        <v>1</v>
      </c>
      <c r="T199" s="380">
        <f>'raw data'!Q195</f>
        <v>98.346443176269531</v>
      </c>
      <c r="U199" s="380">
        <f>'raw data'!R195</f>
        <v>1012.8300170898437</v>
      </c>
    </row>
    <row r="200" spans="1:21" x14ac:dyDescent="0.2">
      <c r="A200" s="378">
        <f>'raw data'!A196</f>
        <v>41189.208333333336</v>
      </c>
      <c r="B200" s="380">
        <f>'raw data'!L196</f>
        <v>897.96807861328125</v>
      </c>
      <c r="C200" s="380">
        <f>'raw data'!M196</f>
        <v>476.90341186523437</v>
      </c>
      <c r="D200" s="380">
        <f>'raw data'!O196</f>
        <v>6014.3330078125</v>
      </c>
      <c r="E200" s="380">
        <f>'raw data'!P196</f>
        <v>9.9514017105102539</v>
      </c>
      <c r="F200" s="377"/>
      <c r="G200" s="377"/>
      <c r="H200" s="376"/>
      <c r="I200" s="376"/>
      <c r="J200" s="380">
        <f>'raw data'!C196</f>
        <v>103.91339874267578</v>
      </c>
      <c r="K200" s="380" t="e">
        <f>'raw data'!#REF!</f>
        <v>#REF!</v>
      </c>
      <c r="L200" s="380" t="e">
        <f>'raw data'!#REF!</f>
        <v>#REF!</v>
      </c>
      <c r="M200" s="380">
        <f>'raw data'!D196</f>
        <v>81699.90625</v>
      </c>
      <c r="N200" s="380">
        <f>'raw data'!K196</f>
        <v>15.71798989562798</v>
      </c>
      <c r="O200" s="400">
        <f t="shared" si="3"/>
        <v>16.156971250952743</v>
      </c>
      <c r="P200" s="380">
        <f>'raw data'!E196</f>
        <v>1</v>
      </c>
      <c r="Q200" s="380">
        <f>'raw data'!F196</f>
        <v>1</v>
      </c>
      <c r="R200" s="380">
        <f>'raw data'!G196</f>
        <v>1</v>
      </c>
      <c r="S200" s="380">
        <f>'raw data'!H196</f>
        <v>1</v>
      </c>
      <c r="T200" s="380">
        <f>'raw data'!Q196</f>
        <v>98.439376831054688</v>
      </c>
      <c r="U200" s="380">
        <f>'raw data'!R196</f>
        <v>1012.8359985351562</v>
      </c>
    </row>
    <row r="201" spans="1:21" x14ac:dyDescent="0.2">
      <c r="A201" s="378">
        <f>'raw data'!A197</f>
        <v>41189.25</v>
      </c>
      <c r="B201" s="380">
        <f>'raw data'!L197</f>
        <v>897.89208984375</v>
      </c>
      <c r="C201" s="380">
        <f>'raw data'!M197</f>
        <v>476.17559814453125</v>
      </c>
      <c r="D201" s="380">
        <f>'raw data'!O197</f>
        <v>6022.89013671875</v>
      </c>
      <c r="E201" s="380">
        <f>'raw data'!P197</f>
        <v>9.9924764633178711</v>
      </c>
      <c r="F201" s="377"/>
      <c r="G201" s="377"/>
      <c r="H201" s="376"/>
      <c r="I201" s="376"/>
      <c r="J201" s="380">
        <f>'raw data'!C197</f>
        <v>104.86294938752036</v>
      </c>
      <c r="K201" s="380" t="e">
        <f>'raw data'!#REF!</f>
        <v>#REF!</v>
      </c>
      <c r="L201" s="380" t="e">
        <f>'raw data'!#REF!</f>
        <v>#REF!</v>
      </c>
      <c r="M201" s="380">
        <f>'raw data'!D197</f>
        <v>81904.3984375</v>
      </c>
      <c r="N201" s="380">
        <f>'raw data'!K197</f>
        <v>15.60522744501759</v>
      </c>
      <c r="O201" s="400">
        <f t="shared" si="3"/>
        <v>16.179959217456993</v>
      </c>
      <c r="P201" s="380">
        <f>'raw data'!E197</f>
        <v>1</v>
      </c>
      <c r="Q201" s="380">
        <f>'raw data'!F197</f>
        <v>1</v>
      </c>
      <c r="R201" s="380">
        <f>'raw data'!G197</f>
        <v>0.72277778387069702</v>
      </c>
      <c r="S201" s="380">
        <f>'raw data'!H197</f>
        <v>1</v>
      </c>
      <c r="T201" s="380">
        <f>'raw data'!Q197</f>
        <v>98.752861022949219</v>
      </c>
      <c r="U201" s="380">
        <f>'raw data'!R197</f>
        <v>1012.843017578125</v>
      </c>
    </row>
    <row r="202" spans="1:21" x14ac:dyDescent="0.2">
      <c r="A202" s="378">
        <f>'raw data'!A198</f>
        <v>41189.291666666664</v>
      </c>
      <c r="B202" s="380">
        <f>'raw data'!L198</f>
        <v>898.12640380859375</v>
      </c>
      <c r="C202" s="380">
        <f>'raw data'!M198</f>
        <v>477.90060424804687</v>
      </c>
      <c r="D202" s="380">
        <f>'raw data'!O198</f>
        <v>6062.16015625</v>
      </c>
      <c r="E202" s="380">
        <f>'raw data'!P198</f>
        <v>9.990321159362793</v>
      </c>
      <c r="F202" s="377"/>
      <c r="G202" s="377"/>
      <c r="H202" s="376"/>
      <c r="I202" s="376"/>
      <c r="J202" s="380">
        <f>'raw data'!C198</f>
        <v>106.27279663085937</v>
      </c>
      <c r="K202" s="380" t="e">
        <f>'raw data'!#REF!</f>
        <v>#REF!</v>
      </c>
      <c r="L202" s="380" t="e">
        <f>'raw data'!#REF!</f>
        <v>#REF!</v>
      </c>
      <c r="M202" s="380">
        <f>'raw data'!D198</f>
        <v>82105.6796875</v>
      </c>
      <c r="N202" s="380">
        <f>'raw data'!K198</f>
        <v>15.764818751020867</v>
      </c>
      <c r="O202" s="400">
        <f t="shared" si="3"/>
        <v>16.285454635779615</v>
      </c>
      <c r="P202" s="380">
        <f>'raw data'!E198</f>
        <v>1</v>
      </c>
      <c r="Q202" s="380">
        <f>'raw data'!F198</f>
        <v>1</v>
      </c>
      <c r="R202" s="380">
        <f>'raw data'!G198</f>
        <v>1</v>
      </c>
      <c r="S202" s="380">
        <f>'raw data'!H198</f>
        <v>1</v>
      </c>
      <c r="T202" s="380">
        <f>'raw data'!Q198</f>
        <v>99.294357299804688</v>
      </c>
      <c r="U202" s="380">
        <f>'raw data'!R198</f>
        <v>1012.8489990234375</v>
      </c>
    </row>
    <row r="203" spans="1:21" x14ac:dyDescent="0.2">
      <c r="A203" s="378">
        <f>'raw data'!A199</f>
        <v>41189.333333333336</v>
      </c>
      <c r="B203" s="380">
        <f>'raw data'!L199</f>
        <v>898.03021240234375</v>
      </c>
      <c r="C203" s="380">
        <f>'raw data'!M199</f>
        <v>479.69790649414062</v>
      </c>
      <c r="D203" s="380">
        <f>'raw data'!O199</f>
        <v>6032.14404296875</v>
      </c>
      <c r="E203" s="380">
        <f>'raw data'!P199</f>
        <v>9.9513530731201172</v>
      </c>
      <c r="F203" s="377"/>
      <c r="G203" s="377"/>
      <c r="H203" s="376"/>
      <c r="I203" s="376"/>
      <c r="J203" s="380">
        <f>'raw data'!C199</f>
        <v>105.59089660644531</v>
      </c>
      <c r="K203" s="380" t="e">
        <f>'raw data'!#REF!</f>
        <v>#REF!</v>
      </c>
      <c r="L203" s="380" t="e">
        <f>'raw data'!#REF!</f>
        <v>#REF!</v>
      </c>
      <c r="M203" s="380">
        <f>'raw data'!D199</f>
        <v>82172.9921875</v>
      </c>
      <c r="N203" s="380">
        <f>'raw data'!K199</f>
        <v>15.483935953110922</v>
      </c>
      <c r="O203" s="400">
        <f t="shared" si="3"/>
        <v>16.20481901438643</v>
      </c>
      <c r="P203" s="380">
        <f>'raw data'!E199</f>
        <v>1</v>
      </c>
      <c r="Q203" s="380">
        <f>'raw data'!F199</f>
        <v>1</v>
      </c>
      <c r="R203" s="380">
        <f>'raw data'!G199</f>
        <v>1</v>
      </c>
      <c r="S203" s="380">
        <f>'raw data'!H199</f>
        <v>1</v>
      </c>
      <c r="T203" s="380">
        <f>'raw data'!Q199</f>
        <v>98.376449584960938</v>
      </c>
      <c r="U203" s="380">
        <f>'raw data'!R199</f>
        <v>1012.8469848632812</v>
      </c>
    </row>
    <row r="204" spans="1:21" x14ac:dyDescent="0.2">
      <c r="A204" s="378">
        <f>'raw data'!A200</f>
        <v>41189.375</v>
      </c>
      <c r="B204" s="380">
        <f>'raw data'!L200</f>
        <v>898.02099609375</v>
      </c>
      <c r="C204" s="380">
        <f>'raw data'!M200</f>
        <v>476.32308959960937</v>
      </c>
      <c r="D204" s="380">
        <f>'raw data'!O200</f>
        <v>5986.0458984375</v>
      </c>
      <c r="E204" s="380">
        <f>'raw data'!P200</f>
        <v>9.9397783279418945</v>
      </c>
      <c r="F204" s="377"/>
      <c r="G204" s="377"/>
      <c r="H204" s="376"/>
      <c r="I204" s="376"/>
      <c r="J204" s="380">
        <f>'raw data'!C200</f>
        <v>103.60459899902344</v>
      </c>
      <c r="K204" s="380" t="e">
        <f>'raw data'!#REF!</f>
        <v>#REF!</v>
      </c>
      <c r="L204" s="380" t="e">
        <f>'raw data'!#REF!</f>
        <v>#REF!</v>
      </c>
      <c r="M204" s="380">
        <f>'raw data'!D200</f>
        <v>81600.0234375</v>
      </c>
      <c r="N204" s="380">
        <f>'raw data'!K200</f>
        <v>15.932036073601338</v>
      </c>
      <c r="O204" s="400">
        <f t="shared" ref="O204:O267" si="4">D204*0.771/(0.287*1000)</f>
        <v>16.080980444931402</v>
      </c>
      <c r="P204" s="380">
        <f>'raw data'!E200</f>
        <v>1</v>
      </c>
      <c r="Q204" s="380">
        <f>'raw data'!F200</f>
        <v>1</v>
      </c>
      <c r="R204" s="380">
        <f>'raw data'!G200</f>
        <v>1</v>
      </c>
      <c r="S204" s="380">
        <f>'raw data'!H200</f>
        <v>1</v>
      </c>
      <c r="T204" s="380">
        <f>'raw data'!Q200</f>
        <v>98.562019348144531</v>
      </c>
      <c r="U204" s="380">
        <f>'raw data'!R200</f>
        <v>1012.8410034179687</v>
      </c>
    </row>
    <row r="205" spans="1:21" x14ac:dyDescent="0.2">
      <c r="A205" s="378">
        <f>'raw data'!A201</f>
        <v>41189.416666666664</v>
      </c>
      <c r="B205" s="380">
        <f>'raw data'!L201</f>
        <v>898.0443115234375</v>
      </c>
      <c r="C205" s="380">
        <f>'raw data'!M201</f>
        <v>473.74490356445312</v>
      </c>
      <c r="D205" s="380">
        <f>'raw data'!O201</f>
        <v>5930.11083984375</v>
      </c>
      <c r="E205" s="380">
        <f>'raw data'!P201</f>
        <v>9.9119300842285156</v>
      </c>
      <c r="F205" s="377"/>
      <c r="G205" s="377"/>
      <c r="H205" s="376"/>
      <c r="I205" s="376"/>
      <c r="J205" s="380">
        <f>'raw data'!C201</f>
        <v>102.11049652099609</v>
      </c>
      <c r="K205" s="380" t="e">
        <f>'raw data'!#REF!</f>
        <v>#REF!</v>
      </c>
      <c r="L205" s="380" t="e">
        <f>'raw data'!#REF!</f>
        <v>#REF!</v>
      </c>
      <c r="M205" s="380">
        <f>'raw data'!D201</f>
        <v>81125.5078125</v>
      </c>
      <c r="N205" s="380">
        <f>'raw data'!K201</f>
        <v>15.296684003738628</v>
      </c>
      <c r="O205" s="400">
        <f t="shared" si="4"/>
        <v>15.930715879858994</v>
      </c>
      <c r="P205" s="380">
        <f>'raw data'!E201</f>
        <v>1</v>
      </c>
      <c r="Q205" s="380">
        <f>'raw data'!F201</f>
        <v>1</v>
      </c>
      <c r="R205" s="380">
        <f>'raw data'!G201</f>
        <v>1</v>
      </c>
      <c r="S205" s="380">
        <f>'raw data'!H201</f>
        <v>1</v>
      </c>
      <c r="T205" s="380">
        <f>'raw data'!Q201</f>
        <v>98.801963806152344</v>
      </c>
      <c r="U205" s="380">
        <f>'raw data'!R201</f>
        <v>1012.85400390625</v>
      </c>
    </row>
    <row r="206" spans="1:21" x14ac:dyDescent="0.2">
      <c r="A206" s="378">
        <f>'raw data'!A202</f>
        <v>41189.458333333336</v>
      </c>
      <c r="B206" s="380">
        <f>'raw data'!L202</f>
        <v>898.00732421875</v>
      </c>
      <c r="C206" s="380">
        <f>'raw data'!M202</f>
        <v>471.97918701171875</v>
      </c>
      <c r="D206" s="380">
        <f>'raw data'!O202</f>
        <v>5890.6708984375</v>
      </c>
      <c r="E206" s="380">
        <f>'raw data'!P202</f>
        <v>9.8969888687133789</v>
      </c>
      <c r="F206" s="377"/>
      <c r="G206" s="377"/>
      <c r="H206" s="376"/>
      <c r="I206" s="376"/>
      <c r="J206" s="380">
        <f>'raw data'!C202</f>
        <v>100.61799621582031</v>
      </c>
      <c r="K206" s="380" t="e">
        <f>'raw data'!#REF!</f>
        <v>#REF!</v>
      </c>
      <c r="L206" s="380" t="e">
        <f>'raw data'!#REF!</f>
        <v>#REF!</v>
      </c>
      <c r="M206" s="380">
        <f>'raw data'!D202</f>
        <v>80772.0703125</v>
      </c>
      <c r="N206" s="380">
        <f>'raw data'!K202</f>
        <v>15.220751104995143</v>
      </c>
      <c r="O206" s="400">
        <f t="shared" si="4"/>
        <v>15.824763981516767</v>
      </c>
      <c r="P206" s="380">
        <f>'raw data'!E202</f>
        <v>1</v>
      </c>
      <c r="Q206" s="380">
        <f>'raw data'!F202</f>
        <v>1</v>
      </c>
      <c r="R206" s="380">
        <f>'raw data'!G202</f>
        <v>1</v>
      </c>
      <c r="S206" s="380">
        <f>'raw data'!H202</f>
        <v>1</v>
      </c>
      <c r="T206" s="380">
        <f>'raw data'!Q202</f>
        <v>98.874427795410156</v>
      </c>
      <c r="U206" s="380">
        <f>'raw data'!R202</f>
        <v>1012.8770141601562</v>
      </c>
    </row>
    <row r="207" spans="1:21" x14ac:dyDescent="0.2">
      <c r="A207" s="378">
        <f>'raw data'!A203</f>
        <v>41189.5</v>
      </c>
      <c r="B207" s="380">
        <f>'raw data'!L203</f>
        <v>898.0294189453125</v>
      </c>
      <c r="C207" s="380">
        <f>'raw data'!M203</f>
        <v>469.99630737304687</v>
      </c>
      <c r="D207" s="380">
        <f>'raw data'!O203</f>
        <v>5846.6748046875</v>
      </c>
      <c r="E207" s="380">
        <f>'raw data'!P203</f>
        <v>9.874232292175293</v>
      </c>
      <c r="F207" s="377"/>
      <c r="G207" s="377"/>
      <c r="H207" s="376"/>
      <c r="I207" s="376"/>
      <c r="J207" s="380">
        <f>'raw data'!C203</f>
        <v>99.240257263183594</v>
      </c>
      <c r="K207" s="380" t="e">
        <f>'raw data'!#REF!</f>
        <v>#REF!</v>
      </c>
      <c r="L207" s="380" t="e">
        <f>'raw data'!#REF!</f>
        <v>#REF!</v>
      </c>
      <c r="M207" s="380">
        <f>'raw data'!D203</f>
        <v>80400.4375</v>
      </c>
      <c r="N207" s="380">
        <f>'raw data'!K203</f>
        <v>15.536791349011473</v>
      </c>
      <c r="O207" s="400">
        <f t="shared" si="4"/>
        <v>15.70657238471799</v>
      </c>
      <c r="P207" s="380">
        <f>'raw data'!E203</f>
        <v>1</v>
      </c>
      <c r="Q207" s="380">
        <f>'raw data'!F203</f>
        <v>1</v>
      </c>
      <c r="R207" s="380">
        <f>'raw data'!G203</f>
        <v>1</v>
      </c>
      <c r="S207" s="380">
        <f>'raw data'!H203</f>
        <v>1</v>
      </c>
      <c r="T207" s="380">
        <f>'raw data'!Q203</f>
        <v>98.893592834472656</v>
      </c>
      <c r="U207" s="380">
        <f>'raw data'!R203</f>
        <v>1012.8790283203125</v>
      </c>
    </row>
    <row r="208" spans="1:21" x14ac:dyDescent="0.2">
      <c r="A208" s="378">
        <f>'raw data'!A204</f>
        <v>41189.541666666664</v>
      </c>
      <c r="B208" s="380">
        <f>'raw data'!L204</f>
        <v>898.01190185546875</v>
      </c>
      <c r="C208" s="380">
        <f>'raw data'!M204</f>
        <v>470.60211181640625</v>
      </c>
      <c r="D208" s="380">
        <f>'raw data'!O204</f>
        <v>5850.23583984375</v>
      </c>
      <c r="E208" s="380">
        <f>'raw data'!P204</f>
        <v>9.8694705963134766</v>
      </c>
      <c r="F208" s="377"/>
      <c r="G208" s="377"/>
      <c r="H208" s="376"/>
      <c r="I208" s="376"/>
      <c r="J208" s="380">
        <f>'raw data'!C204</f>
        <v>99.271766662597656</v>
      </c>
      <c r="K208" s="380" t="e">
        <f>'raw data'!#REF!</f>
        <v>#REF!</v>
      </c>
      <c r="L208" s="380" t="e">
        <f>'raw data'!#REF!</f>
        <v>#REF!</v>
      </c>
      <c r="M208" s="380">
        <f>'raw data'!D204</f>
        <v>80515.8671875</v>
      </c>
      <c r="N208" s="380">
        <f>'raw data'!K204</f>
        <v>15.648959871104452</v>
      </c>
      <c r="O208" s="400">
        <f t="shared" si="4"/>
        <v>15.71613878926666</v>
      </c>
      <c r="P208" s="380">
        <f>'raw data'!E204</f>
        <v>1</v>
      </c>
      <c r="Q208" s="380">
        <f>'raw data'!F204</f>
        <v>1</v>
      </c>
      <c r="R208" s="380">
        <f>'raw data'!G204</f>
        <v>1</v>
      </c>
      <c r="S208" s="380">
        <f>'raw data'!H204</f>
        <v>1</v>
      </c>
      <c r="T208" s="380">
        <f>'raw data'!Q204</f>
        <v>98.668327331542969</v>
      </c>
      <c r="U208" s="380">
        <f>'raw data'!R204</f>
        <v>1012.8809814453125</v>
      </c>
    </row>
    <row r="209" spans="1:21" x14ac:dyDescent="0.2">
      <c r="A209" s="378">
        <f>'raw data'!A205</f>
        <v>41189.583333333336</v>
      </c>
      <c r="B209" s="380">
        <f>'raw data'!L205</f>
        <v>898.010986328125</v>
      </c>
      <c r="C209" s="380">
        <f>'raw data'!M205</f>
        <v>470.4639892578125</v>
      </c>
      <c r="D209" s="380">
        <f>'raw data'!O205</f>
        <v>5848.587890625</v>
      </c>
      <c r="E209" s="380">
        <f>'raw data'!P205</f>
        <v>9.8694248199462891</v>
      </c>
      <c r="F209" s="377"/>
      <c r="G209" s="377"/>
      <c r="H209" s="376"/>
      <c r="I209" s="376"/>
      <c r="J209" s="380">
        <f>'raw data'!C205</f>
        <v>99.959159851074219</v>
      </c>
      <c r="K209" s="380" t="e">
        <f>'raw data'!#REF!</f>
        <v>#REF!</v>
      </c>
      <c r="L209" s="380" t="e">
        <f>'raw data'!#REF!</f>
        <v>#REF!</v>
      </c>
      <c r="M209" s="380">
        <f>'raw data'!D205</f>
        <v>80502.546875</v>
      </c>
      <c r="N209" s="380">
        <f>'raw data'!K205</f>
        <v>15.699423653796112</v>
      </c>
      <c r="O209" s="400">
        <f t="shared" si="4"/>
        <v>15.711711720111063</v>
      </c>
      <c r="P209" s="380">
        <f>'raw data'!E205</f>
        <v>1</v>
      </c>
      <c r="Q209" s="380">
        <f>'raw data'!F205</f>
        <v>1</v>
      </c>
      <c r="R209" s="380">
        <f>'raw data'!G205</f>
        <v>1</v>
      </c>
      <c r="S209" s="380">
        <f>'raw data'!H205</f>
        <v>1</v>
      </c>
      <c r="T209" s="380">
        <f>'raw data'!Q205</f>
        <v>98.53546142578125</v>
      </c>
      <c r="U209" s="380">
        <f>'raw data'!R205</f>
        <v>1012.8779907226562</v>
      </c>
    </row>
    <row r="210" spans="1:21" x14ac:dyDescent="0.2">
      <c r="A210" s="378">
        <f>'raw data'!A206</f>
        <v>41189.625</v>
      </c>
      <c r="B210" s="380">
        <f>'raw data'!L206</f>
        <v>898.03582763671875</v>
      </c>
      <c r="C210" s="380">
        <f>'raw data'!M206</f>
        <v>469.4739990234375</v>
      </c>
      <c r="D210" s="380">
        <f>'raw data'!O206</f>
        <v>5837.94287109375</v>
      </c>
      <c r="E210" s="380">
        <f>'raw data'!P206</f>
        <v>9.8650379180908203</v>
      </c>
      <c r="F210" s="377"/>
      <c r="G210" s="377"/>
      <c r="H210" s="376"/>
      <c r="I210" s="376"/>
      <c r="J210" s="380">
        <f>'raw data'!C206</f>
        <v>99.642326354980469</v>
      </c>
      <c r="K210" s="380" t="e">
        <f>'raw data'!#REF!</f>
        <v>#REF!</v>
      </c>
      <c r="L210" s="380" t="e">
        <f>'raw data'!#REF!</f>
        <v>#REF!</v>
      </c>
      <c r="M210" s="380">
        <f>'raw data'!D206</f>
        <v>80325.9765625</v>
      </c>
      <c r="N210" s="380">
        <f>'raw data'!K206</f>
        <v>15.494839996621012</v>
      </c>
      <c r="O210" s="400">
        <f t="shared" si="4"/>
        <v>15.683114820952198</v>
      </c>
      <c r="P210" s="380">
        <f>'raw data'!E206</f>
        <v>1</v>
      </c>
      <c r="Q210" s="380">
        <f>'raw data'!F206</f>
        <v>1</v>
      </c>
      <c r="R210" s="380">
        <f>'raw data'!G206</f>
        <v>1</v>
      </c>
      <c r="S210" s="380">
        <f>'raw data'!H206</f>
        <v>1</v>
      </c>
      <c r="T210" s="380">
        <f>'raw data'!Q206</f>
        <v>98.564407348632813</v>
      </c>
      <c r="U210" s="380">
        <f>'raw data'!R206</f>
        <v>1012.8729858398437</v>
      </c>
    </row>
    <row r="211" spans="1:21" x14ac:dyDescent="0.2">
      <c r="A211" s="378">
        <f>'raw data'!A207</f>
        <v>41189.666666666664</v>
      </c>
      <c r="B211" s="380">
        <f>'raw data'!L207</f>
        <v>897.972412109375</v>
      </c>
      <c r="C211" s="380">
        <f>'raw data'!M207</f>
        <v>469.8135986328125</v>
      </c>
      <c r="D211" s="380">
        <f>'raw data'!O207</f>
        <v>5851.3671875</v>
      </c>
      <c r="E211" s="380">
        <f>'raw data'!P207</f>
        <v>9.8730325698852539</v>
      </c>
      <c r="F211" s="377"/>
      <c r="G211" s="377"/>
      <c r="H211" s="376"/>
      <c r="I211" s="376"/>
      <c r="J211" s="380">
        <f>'raw data'!C207</f>
        <v>100.04499816894531</v>
      </c>
      <c r="K211" s="380" t="e">
        <f>'raw data'!#REF!</f>
        <v>#REF!</v>
      </c>
      <c r="L211" s="380" t="e">
        <f>'raw data'!#REF!</f>
        <v>#REF!</v>
      </c>
      <c r="M211" s="380">
        <f>'raw data'!D207</f>
        <v>80372.90625</v>
      </c>
      <c r="N211" s="380">
        <f>'raw data'!K207</f>
        <v>15.646517952286812</v>
      </c>
      <c r="O211" s="400">
        <f t="shared" si="4"/>
        <v>15.719178054224738</v>
      </c>
      <c r="P211" s="380">
        <f>'raw data'!E207</f>
        <v>1</v>
      </c>
      <c r="Q211" s="380">
        <f>'raw data'!F207</f>
        <v>1</v>
      </c>
      <c r="R211" s="380">
        <f>'raw data'!G207</f>
        <v>1</v>
      </c>
      <c r="S211" s="380">
        <f>'raw data'!H207</f>
        <v>1</v>
      </c>
      <c r="T211" s="380">
        <f>'raw data'!Q207</f>
        <v>98.592681884765625</v>
      </c>
      <c r="U211" s="380">
        <f>'raw data'!R207</f>
        <v>1012.8619995117187</v>
      </c>
    </row>
    <row r="212" spans="1:21" x14ac:dyDescent="0.2">
      <c r="A212" s="378">
        <f>'raw data'!A208</f>
        <v>41189.708333333336</v>
      </c>
      <c r="B212" s="380">
        <f>'raw data'!L208</f>
        <v>897.927490234375</v>
      </c>
      <c r="C212" s="380">
        <f>'raw data'!M208</f>
        <v>462.85360717773437</v>
      </c>
      <c r="D212" s="380">
        <f>'raw data'!O208</f>
        <v>5799.51611328125</v>
      </c>
      <c r="E212" s="380">
        <f>'raw data'!P208</f>
        <v>9.9214267730712891</v>
      </c>
      <c r="F212" s="377"/>
      <c r="G212" s="377"/>
      <c r="H212" s="376"/>
      <c r="I212" s="376"/>
      <c r="J212" s="380">
        <f>'raw data'!C208</f>
        <v>99.283157348632812</v>
      </c>
      <c r="K212" s="380" t="e">
        <f>'raw data'!#REF!</f>
        <v>#REF!</v>
      </c>
      <c r="L212" s="380" t="e">
        <f>'raw data'!#REF!</f>
        <v>#REF!</v>
      </c>
      <c r="M212" s="380">
        <f>'raw data'!D208</f>
        <v>79582.140625</v>
      </c>
      <c r="N212" s="380">
        <f>'raw data'!K208</f>
        <v>15.215665905017667</v>
      </c>
      <c r="O212" s="400">
        <f t="shared" si="4"/>
        <v>15.579884750313044</v>
      </c>
      <c r="P212" s="380">
        <f>'raw data'!E208</f>
        <v>1</v>
      </c>
      <c r="Q212" s="380">
        <f>'raw data'!F208</f>
        <v>1</v>
      </c>
      <c r="R212" s="380">
        <f>'raw data'!G208</f>
        <v>1</v>
      </c>
      <c r="S212" s="380">
        <f>'raw data'!H208</f>
        <v>1</v>
      </c>
      <c r="T212" s="380">
        <f>'raw data'!Q208</f>
        <v>99.659500122070313</v>
      </c>
      <c r="U212" s="380">
        <f>'raw data'!R208</f>
        <v>1012.8560180664062</v>
      </c>
    </row>
    <row r="213" spans="1:21" x14ac:dyDescent="0.2">
      <c r="A213" s="378">
        <f>'raw data'!A209</f>
        <v>41189.75</v>
      </c>
      <c r="B213" s="380">
        <f>'raw data'!L209</f>
        <v>897.98431396484375</v>
      </c>
      <c r="C213" s="380">
        <f>'raw data'!M209</f>
        <v>462.35861206054687</v>
      </c>
      <c r="D213" s="380">
        <f>'raw data'!O209</f>
        <v>5819.8408203125</v>
      </c>
      <c r="E213" s="380">
        <f>'raw data'!P209</f>
        <v>9.9375476837158203</v>
      </c>
      <c r="F213" s="377"/>
      <c r="G213" s="377"/>
      <c r="H213" s="376"/>
      <c r="I213" s="376"/>
      <c r="J213" s="380">
        <f>'raw data'!C209</f>
        <v>99.324630737304688</v>
      </c>
      <c r="K213" s="380" t="e">
        <f>'raw data'!#REF!</f>
        <v>#REF!</v>
      </c>
      <c r="L213" s="380" t="e">
        <f>'raw data'!#REF!</f>
        <v>#REF!</v>
      </c>
      <c r="M213" s="380">
        <f>'raw data'!D209</f>
        <v>79492.34375</v>
      </c>
      <c r="N213" s="380">
        <f>'raw data'!K209</f>
        <v>15.422227383615246</v>
      </c>
      <c r="O213" s="400">
        <f t="shared" si="4"/>
        <v>15.634485269898736</v>
      </c>
      <c r="P213" s="380">
        <f>'raw data'!E209</f>
        <v>1</v>
      </c>
      <c r="Q213" s="380">
        <f>'raw data'!F209</f>
        <v>1</v>
      </c>
      <c r="R213" s="380">
        <f>'raw data'!G209</f>
        <v>1</v>
      </c>
      <c r="S213" s="380">
        <f>'raw data'!H209</f>
        <v>1</v>
      </c>
      <c r="T213" s="380">
        <f>'raw data'!Q209</f>
        <v>100.09320068359375</v>
      </c>
      <c r="U213" s="380">
        <f>'raw data'!R209</f>
        <v>1012.8510131835937</v>
      </c>
    </row>
    <row r="214" spans="1:21" x14ac:dyDescent="0.2">
      <c r="A214" s="378">
        <f>'raw data'!A210</f>
        <v>41189.791666666664</v>
      </c>
      <c r="B214" s="380">
        <f>'raw data'!L210</f>
        <v>897.99371337890625</v>
      </c>
      <c r="C214" s="380">
        <f>'raw data'!M210</f>
        <v>462.1068115234375</v>
      </c>
      <c r="D214" s="380">
        <f>'raw data'!O210</f>
        <v>5821.10302734375</v>
      </c>
      <c r="E214" s="380">
        <f>'raw data'!P210</f>
        <v>9.9427700042724609</v>
      </c>
      <c r="F214" s="377"/>
      <c r="G214" s="377"/>
      <c r="H214" s="376"/>
      <c r="I214" s="376"/>
      <c r="J214" s="380">
        <f>'raw data'!C210</f>
        <v>99.0216064453125</v>
      </c>
      <c r="K214" s="380" t="e">
        <f>'raw data'!#REF!</f>
        <v>#REF!</v>
      </c>
      <c r="L214" s="380" t="e">
        <f>'raw data'!#REF!</f>
        <v>#REF!</v>
      </c>
      <c r="M214" s="380">
        <f>'raw data'!D210</f>
        <v>79491.609375</v>
      </c>
      <c r="N214" s="380">
        <f>'raw data'!K210</f>
        <v>15.500873893709649</v>
      </c>
      <c r="O214" s="400">
        <f t="shared" si="4"/>
        <v>15.637876076940875</v>
      </c>
      <c r="P214" s="380">
        <f>'raw data'!E210</f>
        <v>1</v>
      </c>
      <c r="Q214" s="380">
        <f>'raw data'!F210</f>
        <v>1</v>
      </c>
      <c r="R214" s="380">
        <f>'raw data'!G210</f>
        <v>1</v>
      </c>
      <c r="S214" s="380">
        <f>'raw data'!H210</f>
        <v>1</v>
      </c>
      <c r="T214" s="380">
        <f>'raw data'!Q210</f>
        <v>100.23410034179687</v>
      </c>
      <c r="U214" s="380">
        <f>'raw data'!R210</f>
        <v>1012.8489990234375</v>
      </c>
    </row>
    <row r="215" spans="1:21" x14ac:dyDescent="0.2">
      <c r="A215" s="378">
        <f>'raw data'!A211</f>
        <v>41189.833333333336</v>
      </c>
      <c r="B215" s="380">
        <f>'raw data'!L211</f>
        <v>897.95819091796875</v>
      </c>
      <c r="C215" s="380">
        <f>'raw data'!M211</f>
        <v>462.97509765625</v>
      </c>
      <c r="D215" s="380">
        <f>'raw data'!O211</f>
        <v>5834.755859375</v>
      </c>
      <c r="E215" s="380">
        <f>'raw data'!P211</f>
        <v>9.9438495635986328</v>
      </c>
      <c r="F215" s="377"/>
      <c r="G215" s="377"/>
      <c r="H215" s="376"/>
      <c r="I215" s="376"/>
      <c r="J215" s="380">
        <f>'raw data'!C211</f>
        <v>99.487846374511719</v>
      </c>
      <c r="K215" s="380" t="e">
        <f>'raw data'!#REF!</f>
        <v>#REF!</v>
      </c>
      <c r="L215" s="380" t="e">
        <f>'raw data'!#REF!</f>
        <v>#REF!</v>
      </c>
      <c r="M215" s="380">
        <f>'raw data'!D211</f>
        <v>79636.4375</v>
      </c>
      <c r="N215" s="380">
        <f>'raw data'!K211</f>
        <v>15.275331340522971</v>
      </c>
      <c r="O215" s="400">
        <f t="shared" si="4"/>
        <v>15.674553197136323</v>
      </c>
      <c r="P215" s="380">
        <f>'raw data'!E211</f>
        <v>1</v>
      </c>
      <c r="Q215" s="380">
        <f>'raw data'!F211</f>
        <v>1</v>
      </c>
      <c r="R215" s="380">
        <f>'raw data'!G211</f>
        <v>1</v>
      </c>
      <c r="S215" s="380">
        <f>'raw data'!H211</f>
        <v>1</v>
      </c>
      <c r="T215" s="380">
        <f>'raw data'!Q211</f>
        <v>100.26249694824219</v>
      </c>
      <c r="U215" s="380">
        <f>'raw data'!R211</f>
        <v>1012.8489990234375</v>
      </c>
    </row>
    <row r="216" spans="1:21" x14ac:dyDescent="0.2">
      <c r="A216" s="378">
        <f>'raw data'!A212</f>
        <v>41189.875</v>
      </c>
      <c r="B216" s="380">
        <f>'raw data'!L212</f>
        <v>897.96771240234375</v>
      </c>
      <c r="C216" s="380">
        <f>'raw data'!M212</f>
        <v>465.03091430664062</v>
      </c>
      <c r="D216" s="380">
        <f>'raw data'!O212</f>
        <v>5866.98193359375</v>
      </c>
      <c r="E216" s="380">
        <f>'raw data'!P212</f>
        <v>9.957148551940918</v>
      </c>
      <c r="F216" s="377"/>
      <c r="G216" s="377"/>
      <c r="H216" s="376"/>
      <c r="I216" s="376"/>
      <c r="J216" s="380">
        <f>'raw data'!C212</f>
        <v>100.49949645996094</v>
      </c>
      <c r="K216" s="380" t="e">
        <f>'raw data'!#REF!</f>
        <v>#REF!</v>
      </c>
      <c r="L216" s="380" t="e">
        <f>'raw data'!#REF!</f>
        <v>#REF!</v>
      </c>
      <c r="M216" s="380">
        <f>'raw data'!D212</f>
        <v>79999.7265625</v>
      </c>
      <c r="N216" s="380">
        <f>'raw data'!K212</f>
        <v>15.152280917878233</v>
      </c>
      <c r="O216" s="400">
        <f t="shared" si="4"/>
        <v>15.761125682232688</v>
      </c>
      <c r="P216" s="380">
        <f>'raw data'!E212</f>
        <v>1</v>
      </c>
      <c r="Q216" s="380">
        <f>'raw data'!F212</f>
        <v>1</v>
      </c>
      <c r="R216" s="380">
        <f>'raw data'!G212</f>
        <v>1</v>
      </c>
      <c r="S216" s="380">
        <f>'raw data'!H212</f>
        <v>1</v>
      </c>
      <c r="T216" s="380">
        <f>'raw data'!Q212</f>
        <v>100.14669799804687</v>
      </c>
      <c r="U216" s="380">
        <f>'raw data'!R212</f>
        <v>1012.8519897460937</v>
      </c>
    </row>
    <row r="217" spans="1:21" x14ac:dyDescent="0.2">
      <c r="A217" s="378">
        <f>'raw data'!A213</f>
        <v>41189.916666666664</v>
      </c>
      <c r="B217" s="380">
        <f>'raw data'!L213</f>
        <v>898.0006103515625</v>
      </c>
      <c r="C217" s="380">
        <f>'raw data'!M213</f>
        <v>466.67520141601562</v>
      </c>
      <c r="D217" s="380">
        <f>'raw data'!O213</f>
        <v>5893.00390625</v>
      </c>
      <c r="E217" s="380">
        <f>'raw data'!P213</f>
        <v>9.9683990478515625</v>
      </c>
      <c r="F217" s="377"/>
      <c r="G217" s="377"/>
      <c r="H217" s="376"/>
      <c r="I217" s="376"/>
      <c r="J217" s="380">
        <f>'raw data'!C213</f>
        <v>101.12000274658203</v>
      </c>
      <c r="K217" s="380" t="e">
        <f>'raw data'!#REF!</f>
        <v>#REF!</v>
      </c>
      <c r="L217" s="380" t="e">
        <f>'raw data'!#REF!</f>
        <v>#REF!</v>
      </c>
      <c r="M217" s="380">
        <f>'raw data'!D213</f>
        <v>80298.90625</v>
      </c>
      <c r="N217" s="380">
        <f>'raw data'!K213</f>
        <v>15.320705141463186</v>
      </c>
      <c r="O217" s="400">
        <f t="shared" si="4"/>
        <v>15.831031399716901</v>
      </c>
      <c r="P217" s="380">
        <f>'raw data'!E213</f>
        <v>1</v>
      </c>
      <c r="Q217" s="380">
        <f>'raw data'!F213</f>
        <v>1</v>
      </c>
      <c r="R217" s="380">
        <f>'raw data'!G213</f>
        <v>1</v>
      </c>
      <c r="S217" s="380">
        <f>'raw data'!H213</f>
        <v>1</v>
      </c>
      <c r="T217" s="380">
        <f>'raw data'!Q213</f>
        <v>100.17150115966797</v>
      </c>
      <c r="U217" s="380">
        <f>'raw data'!R213</f>
        <v>1012.85400390625</v>
      </c>
    </row>
    <row r="218" spans="1:21" x14ac:dyDescent="0.2">
      <c r="A218" s="378">
        <f>'raw data'!A214</f>
        <v>41189.958333333336</v>
      </c>
      <c r="B218" s="380">
        <f>'raw data'!L214</f>
        <v>898.00738525390625</v>
      </c>
      <c r="C218" s="380">
        <f>'raw data'!M214</f>
        <v>468.544189453125</v>
      </c>
      <c r="D218" s="380">
        <f>'raw data'!O214</f>
        <v>5916.48486328125</v>
      </c>
      <c r="E218" s="380">
        <f>'raw data'!P214</f>
        <v>9.9768266677856445</v>
      </c>
      <c r="F218" s="377"/>
      <c r="G218" s="377"/>
      <c r="H218" s="376"/>
      <c r="I218" s="376"/>
      <c r="J218" s="380">
        <f>'raw data'!C214</f>
        <v>102.11019897460937</v>
      </c>
      <c r="K218" s="380" t="e">
        <f>'raw data'!#REF!</f>
        <v>#REF!</v>
      </c>
      <c r="L218" s="380" t="e">
        <f>'raw data'!#REF!</f>
        <v>#REF!</v>
      </c>
      <c r="M218" s="380">
        <f>'raw data'!D214</f>
        <v>80534.09375</v>
      </c>
      <c r="N218" s="380">
        <f>'raw data'!K214</f>
        <v>15.234551721909375</v>
      </c>
      <c r="O218" s="400">
        <f t="shared" si="4"/>
        <v>15.894110904494228</v>
      </c>
      <c r="P218" s="380">
        <f>'raw data'!E214</f>
        <v>1</v>
      </c>
      <c r="Q218" s="380">
        <f>'raw data'!F214</f>
        <v>1</v>
      </c>
      <c r="R218" s="380">
        <f>'raw data'!G214</f>
        <v>1</v>
      </c>
      <c r="S218" s="380">
        <f>'raw data'!H214</f>
        <v>1</v>
      </c>
      <c r="T218" s="380">
        <f>'raw data'!Q214</f>
        <v>100.11759948730469</v>
      </c>
      <c r="U218" s="380">
        <f>'raw data'!R214</f>
        <v>1012.85400390625</v>
      </c>
    </row>
    <row r="219" spans="1:21" x14ac:dyDescent="0.2">
      <c r="A219" s="378">
        <f>'raw data'!A215</f>
        <v>41190</v>
      </c>
      <c r="B219" s="380">
        <f>'raw data'!L215</f>
        <v>897.92828369140625</v>
      </c>
      <c r="C219" s="380">
        <f>'raw data'!M215</f>
        <v>468.54489135742187</v>
      </c>
      <c r="D219" s="380">
        <f>'raw data'!O215</f>
        <v>5922.3837890625</v>
      </c>
      <c r="E219" s="380">
        <f>'raw data'!P215</f>
        <v>9.9943180084228516</v>
      </c>
      <c r="F219" s="377"/>
      <c r="G219" s="377"/>
      <c r="H219" s="376"/>
      <c r="I219" s="376"/>
      <c r="J219" s="380">
        <f>'raw data'!C215</f>
        <v>102.13739776611328</v>
      </c>
      <c r="K219" s="380" t="e">
        <f>'raw data'!#REF!</f>
        <v>#REF!</v>
      </c>
      <c r="L219" s="380" t="e">
        <f>'raw data'!#REF!</f>
        <v>#REF!</v>
      </c>
      <c r="M219" s="380">
        <f>'raw data'!D215</f>
        <v>80672.6484375</v>
      </c>
      <c r="N219" s="380">
        <f>'raw data'!K215</f>
        <v>15.37516175437384</v>
      </c>
      <c r="O219" s="400">
        <f t="shared" si="4"/>
        <v>15.909957844484977</v>
      </c>
      <c r="P219" s="380">
        <f>'raw data'!E215</f>
        <v>1</v>
      </c>
      <c r="Q219" s="380">
        <f>'raw data'!F215</f>
        <v>1</v>
      </c>
      <c r="R219" s="380">
        <f>'raw data'!G215</f>
        <v>1</v>
      </c>
      <c r="S219" s="380">
        <f>'raw data'!H215</f>
        <v>1</v>
      </c>
      <c r="T219" s="380">
        <f>'raw data'!Q215</f>
        <v>100.25740051269531</v>
      </c>
      <c r="U219" s="380">
        <f>'raw data'!R215</f>
        <v>1012.85302734375</v>
      </c>
    </row>
    <row r="220" spans="1:21" x14ac:dyDescent="0.2">
      <c r="A220" s="378">
        <f>'raw data'!A216</f>
        <v>41190.041666666664</v>
      </c>
      <c r="B220" s="380">
        <f>'raw data'!L216</f>
        <v>897.95318603515625</v>
      </c>
      <c r="C220" s="380">
        <f>'raw data'!M216</f>
        <v>462.4464111328125</v>
      </c>
      <c r="D220" s="380">
        <f>'raw data'!O216</f>
        <v>5896.97119140625</v>
      </c>
      <c r="E220" s="380">
        <f>'raw data'!P216</f>
        <v>10.039819717407227</v>
      </c>
      <c r="F220" s="377"/>
      <c r="G220" s="377"/>
      <c r="H220" s="376"/>
      <c r="I220" s="376"/>
      <c r="J220" s="380">
        <f>'raw data'!C216</f>
        <v>101.67579650878906</v>
      </c>
      <c r="K220" s="380" t="e">
        <f>'raw data'!#REF!</f>
        <v>#REF!</v>
      </c>
      <c r="L220" s="380" t="e">
        <f>'raw data'!#REF!</f>
        <v>#REF!</v>
      </c>
      <c r="M220" s="380">
        <f>'raw data'!D216</f>
        <v>80050.546875</v>
      </c>
      <c r="N220" s="380">
        <f>'raw data'!K216</f>
        <v>16.06847243359778</v>
      </c>
      <c r="O220" s="400">
        <f t="shared" si="4"/>
        <v>15.841689158795189</v>
      </c>
      <c r="P220" s="380">
        <f>'raw data'!E216</f>
        <v>1</v>
      </c>
      <c r="Q220" s="380">
        <f>'raw data'!F216</f>
        <v>1</v>
      </c>
      <c r="R220" s="380">
        <f>'raw data'!G216</f>
        <v>1</v>
      </c>
      <c r="S220" s="380">
        <f>'raw data'!H216</f>
        <v>1</v>
      </c>
      <c r="T220" s="380">
        <f>'raw data'!Q216</f>
        <v>101.38670349121094</v>
      </c>
      <c r="U220" s="380">
        <f>'raw data'!R216</f>
        <v>1012.8510131835937</v>
      </c>
    </row>
    <row r="221" spans="1:21" x14ac:dyDescent="0.2">
      <c r="A221" s="378">
        <f>'raw data'!A217</f>
        <v>41190.083333333336</v>
      </c>
      <c r="B221" s="380">
        <f>'raw data'!L217</f>
        <v>898.0487060546875</v>
      </c>
      <c r="C221" s="380">
        <f>'raw data'!M217</f>
        <v>463.8258056640625</v>
      </c>
      <c r="D221" s="380">
        <f>'raw data'!O217</f>
        <v>5914.0830078125</v>
      </c>
      <c r="E221" s="380">
        <f>'raw data'!P217</f>
        <v>10.028189659118652</v>
      </c>
      <c r="F221" s="377"/>
      <c r="G221" s="377"/>
      <c r="H221" s="376"/>
      <c r="I221" s="376"/>
      <c r="J221" s="380">
        <f>'raw data'!C217</f>
        <v>101.75029754638672</v>
      </c>
      <c r="K221" s="380" t="e">
        <f>'raw data'!#REF!</f>
        <v>#REF!</v>
      </c>
      <c r="L221" s="380" t="e">
        <f>'raw data'!#REF!</f>
        <v>#REF!</v>
      </c>
      <c r="M221" s="380">
        <f>'raw data'!D217</f>
        <v>80138.40625</v>
      </c>
      <c r="N221" s="380">
        <f>'raw data'!K217</f>
        <v>15.225662819115678</v>
      </c>
      <c r="O221" s="400">
        <f t="shared" si="4"/>
        <v>15.88765853318271</v>
      </c>
      <c r="P221" s="380">
        <f>'raw data'!E217</f>
        <v>1</v>
      </c>
      <c r="Q221" s="380">
        <f>'raw data'!F217</f>
        <v>1</v>
      </c>
      <c r="R221" s="380">
        <f>'raw data'!G217</f>
        <v>1</v>
      </c>
      <c r="S221" s="380">
        <f>'raw data'!H217</f>
        <v>1</v>
      </c>
      <c r="T221" s="380">
        <f>'raw data'!Q217</f>
        <v>101.47869873046875</v>
      </c>
      <c r="U221" s="380">
        <f>'raw data'!R217</f>
        <v>1012.8519897460937</v>
      </c>
    </row>
    <row r="222" spans="1:21" x14ac:dyDescent="0.2">
      <c r="A222" s="378">
        <f>'raw data'!A218</f>
        <v>41190.125</v>
      </c>
      <c r="B222" s="380">
        <f>'raw data'!L218</f>
        <v>898.0723876953125</v>
      </c>
      <c r="C222" s="380">
        <f>'raw data'!M218</f>
        <v>478.30010986328125</v>
      </c>
      <c r="D222" s="380">
        <f>'raw data'!O218</f>
        <v>6031.26611328125</v>
      </c>
      <c r="E222" s="380">
        <f>'raw data'!P218</f>
        <v>9.9633769989013672</v>
      </c>
      <c r="F222" s="377"/>
      <c r="G222" s="377"/>
      <c r="H222" s="376"/>
      <c r="I222" s="376"/>
      <c r="J222" s="380">
        <f>'raw data'!C218</f>
        <v>104.97329711914062</v>
      </c>
      <c r="K222" s="380" t="e">
        <f>'raw data'!#REF!</f>
        <v>#REF!</v>
      </c>
      <c r="L222" s="380" t="e">
        <f>'raw data'!#REF!</f>
        <v>#REF!</v>
      </c>
      <c r="M222" s="380">
        <f>'raw data'!D218</f>
        <v>81799.578125</v>
      </c>
      <c r="N222" s="380">
        <f>'raw data'!K218</f>
        <v>15.776325064122794</v>
      </c>
      <c r="O222" s="400">
        <f t="shared" si="4"/>
        <v>16.202460534285169</v>
      </c>
      <c r="P222" s="380">
        <f>'raw data'!E218</f>
        <v>1</v>
      </c>
      <c r="Q222" s="380">
        <f>'raw data'!F218</f>
        <v>1</v>
      </c>
      <c r="R222" s="380">
        <f>'raw data'!G218</f>
        <v>1</v>
      </c>
      <c r="S222" s="380">
        <f>'raw data'!H218</f>
        <v>1</v>
      </c>
      <c r="T222" s="380">
        <f>'raw data'!Q218</f>
        <v>99.41876220703125</v>
      </c>
      <c r="U222" s="380">
        <f>'raw data'!R218</f>
        <v>1012.8519897460937</v>
      </c>
    </row>
    <row r="223" spans="1:21" x14ac:dyDescent="0.2">
      <c r="A223" s="378">
        <f>'raw data'!A219</f>
        <v>41190.166666666664</v>
      </c>
      <c r="B223" s="380">
        <f>'raw data'!L219</f>
        <v>898.090576171875</v>
      </c>
      <c r="C223" s="380">
        <f>'raw data'!M219</f>
        <v>482.6265869140625</v>
      </c>
      <c r="D223" s="380">
        <f>'raw data'!O219</f>
        <v>6057.05712890625</v>
      </c>
      <c r="E223" s="380">
        <f>'raw data'!P219</f>
        <v>9.9415597915649414</v>
      </c>
      <c r="F223" s="377"/>
      <c r="G223" s="377"/>
      <c r="H223" s="376"/>
      <c r="I223" s="376"/>
      <c r="J223" s="380">
        <f>'raw data'!C219</f>
        <v>106.21160125732422</v>
      </c>
      <c r="K223" s="380" t="e">
        <f>'raw data'!#REF!</f>
        <v>#REF!</v>
      </c>
      <c r="L223" s="380" t="e">
        <f>'raw data'!#REF!</f>
        <v>#REF!</v>
      </c>
      <c r="M223" s="380">
        <f>'raw data'!D219</f>
        <v>82321.7578125</v>
      </c>
      <c r="N223" s="380">
        <f>'raw data'!K219</f>
        <v>16.004287032040303</v>
      </c>
      <c r="O223" s="400">
        <f t="shared" si="4"/>
        <v>16.271745806225503</v>
      </c>
      <c r="P223" s="380">
        <f>'raw data'!E219</f>
        <v>1</v>
      </c>
      <c r="Q223" s="380">
        <f>'raw data'!F219</f>
        <v>1</v>
      </c>
      <c r="R223" s="380">
        <f>'raw data'!G219</f>
        <v>1</v>
      </c>
      <c r="S223" s="380">
        <f>'raw data'!H219</f>
        <v>1</v>
      </c>
      <c r="T223" s="380">
        <f>'raw data'!Q219</f>
        <v>98.451133728027344</v>
      </c>
      <c r="U223" s="380">
        <f>'raw data'!R219</f>
        <v>1012.8489990234375</v>
      </c>
    </row>
    <row r="224" spans="1:21" x14ac:dyDescent="0.2">
      <c r="A224" s="378">
        <f>'raw data'!A220</f>
        <v>41190.208333333336</v>
      </c>
      <c r="B224" s="380">
        <f>'raw data'!L220</f>
        <v>897.97369384765625</v>
      </c>
      <c r="C224" s="380">
        <f>'raw data'!M220</f>
        <v>482.418701171875</v>
      </c>
      <c r="D224" s="380">
        <f>'raw data'!O220</f>
        <v>6055.61279296875</v>
      </c>
      <c r="E224" s="380">
        <f>'raw data'!P220</f>
        <v>9.9442873001098633</v>
      </c>
      <c r="F224" s="377"/>
      <c r="G224" s="377"/>
      <c r="H224" s="376"/>
      <c r="I224" s="376"/>
      <c r="J224" s="380">
        <f>'raw data'!C220</f>
        <v>106.72350311279297</v>
      </c>
      <c r="K224" s="380" t="e">
        <f>'raw data'!#REF!</f>
        <v>#REF!</v>
      </c>
      <c r="L224" s="380" t="e">
        <f>'raw data'!#REF!</f>
        <v>#REF!</v>
      </c>
      <c r="M224" s="380">
        <f>'raw data'!D220</f>
        <v>82354.8828125</v>
      </c>
      <c r="N224" s="380">
        <f>'raw data'!K220</f>
        <v>16.478629105968576</v>
      </c>
      <c r="O224" s="400">
        <f t="shared" si="4"/>
        <v>16.267865726058908</v>
      </c>
      <c r="P224" s="380">
        <f>'raw data'!E220</f>
        <v>1</v>
      </c>
      <c r="Q224" s="380">
        <f>'raw data'!F220</f>
        <v>1</v>
      </c>
      <c r="R224" s="380">
        <f>'raw data'!G220</f>
        <v>1</v>
      </c>
      <c r="S224" s="380">
        <f>'raw data'!H220</f>
        <v>1</v>
      </c>
      <c r="T224" s="380">
        <f>'raw data'!Q220</f>
        <v>98.361686706542969</v>
      </c>
      <c r="U224" s="380">
        <f>'raw data'!R220</f>
        <v>1012.8480224609375</v>
      </c>
    </row>
    <row r="225" spans="1:21" x14ac:dyDescent="0.2">
      <c r="A225" s="378">
        <f>'raw data'!A221</f>
        <v>41190.25</v>
      </c>
      <c r="B225" s="380">
        <f>'raw data'!L221</f>
        <v>897.99462890625</v>
      </c>
      <c r="C225" s="380">
        <f>'raw data'!M221</f>
        <v>483.27630615234375</v>
      </c>
      <c r="D225" s="380">
        <f>'raw data'!O221</f>
        <v>6092.80078125</v>
      </c>
      <c r="E225" s="380">
        <f>'raw data'!P221</f>
        <v>9.9397993087768555</v>
      </c>
      <c r="F225" s="377"/>
      <c r="G225" s="377"/>
      <c r="H225" s="376"/>
      <c r="I225" s="376"/>
      <c r="J225" s="380">
        <f>'raw data'!C221</f>
        <v>107.71724132186846</v>
      </c>
      <c r="K225" s="380" t="e">
        <f>'raw data'!#REF!</f>
        <v>#REF!</v>
      </c>
      <c r="L225" s="380" t="e">
        <f>'raw data'!#REF!</f>
        <v>#REF!</v>
      </c>
      <c r="M225" s="380">
        <f>'raw data'!D221</f>
        <v>82368.953125</v>
      </c>
      <c r="N225" s="380">
        <f>'raw data'!K221</f>
        <v>15.981978031264589</v>
      </c>
      <c r="O225" s="400">
        <f t="shared" si="4"/>
        <v>16.36776795241725</v>
      </c>
      <c r="P225" s="380">
        <f>'raw data'!E221</f>
        <v>1</v>
      </c>
      <c r="Q225" s="380">
        <f>'raw data'!F221</f>
        <v>1</v>
      </c>
      <c r="R225" s="380">
        <f>'raw data'!G221</f>
        <v>0.72277778387069702</v>
      </c>
      <c r="S225" s="380">
        <f>'raw data'!H221</f>
        <v>1</v>
      </c>
      <c r="T225" s="380">
        <f>'raw data'!Q221</f>
        <v>98.578216552734375</v>
      </c>
      <c r="U225" s="380">
        <f>'raw data'!R221</f>
        <v>1012.8489990234375</v>
      </c>
    </row>
    <row r="226" spans="1:21" x14ac:dyDescent="0.2">
      <c r="A226" s="378">
        <f>'raw data'!A222</f>
        <v>41190.291666666664</v>
      </c>
      <c r="B226" s="380">
        <f>'raw data'!L222</f>
        <v>898.06427001953125</v>
      </c>
      <c r="C226" s="380">
        <f>'raw data'!M222</f>
        <v>489.86459350585937</v>
      </c>
      <c r="D226" s="380">
        <f>'raw data'!O222</f>
        <v>6144.1728515625</v>
      </c>
      <c r="E226" s="380">
        <f>'raw data'!P222</f>
        <v>9.8913249969482422</v>
      </c>
      <c r="F226" s="377"/>
      <c r="G226" s="377"/>
      <c r="H226" s="376"/>
      <c r="I226" s="376"/>
      <c r="J226" s="380">
        <f>'raw data'!C222</f>
        <v>109.78079986572266</v>
      </c>
      <c r="K226" s="380" t="e">
        <f>'raw data'!#REF!</f>
        <v>#REF!</v>
      </c>
      <c r="L226" s="380" t="e">
        <f>'raw data'!#REF!</f>
        <v>#REF!</v>
      </c>
      <c r="M226" s="380">
        <f>'raw data'!D222</f>
        <v>83189.8828125</v>
      </c>
      <c r="N226" s="380">
        <f>'raw data'!K222</f>
        <v>15.846674753908882</v>
      </c>
      <c r="O226" s="400">
        <f t="shared" si="4"/>
        <v>16.505774454894382</v>
      </c>
      <c r="P226" s="380">
        <f>'raw data'!E222</f>
        <v>1</v>
      </c>
      <c r="Q226" s="380">
        <f>'raw data'!F222</f>
        <v>1</v>
      </c>
      <c r="R226" s="380">
        <f>'raw data'!G222</f>
        <v>1</v>
      </c>
      <c r="S226" s="380">
        <f>'raw data'!H222</f>
        <v>1</v>
      </c>
      <c r="T226" s="380">
        <f>'raw data'!Q222</f>
        <v>98.205726623535156</v>
      </c>
      <c r="U226" s="380">
        <f>'raw data'!R222</f>
        <v>1012.8510131835937</v>
      </c>
    </row>
    <row r="227" spans="1:21" x14ac:dyDescent="0.2">
      <c r="A227" s="378">
        <f>'raw data'!A223</f>
        <v>41190.333333333336</v>
      </c>
      <c r="B227" s="380">
        <f>'raw data'!L223</f>
        <v>897.982177734375</v>
      </c>
      <c r="C227" s="380">
        <f>'raw data'!M223</f>
        <v>490.67779541015625</v>
      </c>
      <c r="D227" s="380">
        <f>'raw data'!O223</f>
        <v>6142.9228515625</v>
      </c>
      <c r="E227" s="380">
        <f>'raw data'!P223</f>
        <v>9.8889732360839844</v>
      </c>
      <c r="F227" s="377"/>
      <c r="G227" s="377"/>
      <c r="H227" s="376"/>
      <c r="I227" s="376"/>
      <c r="J227" s="380">
        <f>'raw data'!C223</f>
        <v>109.52220153808594</v>
      </c>
      <c r="K227" s="380" t="e">
        <f>'raw data'!#REF!</f>
        <v>#REF!</v>
      </c>
      <c r="L227" s="380" t="e">
        <f>'raw data'!#REF!</f>
        <v>#REF!</v>
      </c>
      <c r="M227" s="380">
        <f>'raw data'!D223</f>
        <v>83282.8203125</v>
      </c>
      <c r="N227" s="380">
        <f>'raw data'!K223</f>
        <v>16.094094471814241</v>
      </c>
      <c r="O227" s="400">
        <f t="shared" si="4"/>
        <v>16.502416440957099</v>
      </c>
      <c r="P227" s="380">
        <f>'raw data'!E223</f>
        <v>1</v>
      </c>
      <c r="Q227" s="380">
        <f>'raw data'!F223</f>
        <v>1</v>
      </c>
      <c r="R227" s="380">
        <f>'raw data'!G223</f>
        <v>1</v>
      </c>
      <c r="S227" s="380">
        <f>'raw data'!H223</f>
        <v>1</v>
      </c>
      <c r="T227" s="380">
        <f>'raw data'!Q223</f>
        <v>97.952766418457031</v>
      </c>
      <c r="U227" s="380">
        <f>'raw data'!R223</f>
        <v>1012.8480224609375</v>
      </c>
    </row>
    <row r="228" spans="1:21" x14ac:dyDescent="0.2">
      <c r="A228" s="378">
        <f>'raw data'!A224</f>
        <v>41190.375</v>
      </c>
      <c r="B228" s="380">
        <f>'raw data'!L224</f>
        <v>897.850830078125</v>
      </c>
      <c r="C228" s="380">
        <f>'raw data'!M224</f>
        <v>476.5775146484375</v>
      </c>
      <c r="D228" s="380">
        <f>'raw data'!O224</f>
        <v>6007.0859375</v>
      </c>
      <c r="E228" s="380">
        <f>'raw data'!P224</f>
        <v>9.9614267349243164</v>
      </c>
      <c r="F228" s="377"/>
      <c r="G228" s="377"/>
      <c r="H228" s="376"/>
      <c r="I228" s="376"/>
      <c r="J228" s="380">
        <f>'raw data'!C224</f>
        <v>106.56240081787109</v>
      </c>
      <c r="K228" s="380" t="e">
        <f>'raw data'!#REF!</f>
        <v>#REF!</v>
      </c>
      <c r="L228" s="380" t="e">
        <f>'raw data'!#REF!</f>
        <v>#REF!</v>
      </c>
      <c r="M228" s="380">
        <f>'raw data'!D224</f>
        <v>81651.828125</v>
      </c>
      <c r="N228" s="380">
        <f>'raw data'!K224</f>
        <v>15.967281427603083</v>
      </c>
      <c r="O228" s="400">
        <f t="shared" si="4"/>
        <v>16.137502640461673</v>
      </c>
      <c r="P228" s="380">
        <f>'raw data'!E224</f>
        <v>1</v>
      </c>
      <c r="Q228" s="380">
        <f>'raw data'!F224</f>
        <v>1</v>
      </c>
      <c r="R228" s="380">
        <f>'raw data'!G224</f>
        <v>1</v>
      </c>
      <c r="S228" s="380">
        <f>'raw data'!H224</f>
        <v>1</v>
      </c>
      <c r="T228" s="380">
        <f>'raw data'!Q224</f>
        <v>99.657386779785156</v>
      </c>
      <c r="U228" s="380">
        <f>'raw data'!R224</f>
        <v>1012.8510131835937</v>
      </c>
    </row>
    <row r="229" spans="1:21" x14ac:dyDescent="0.2">
      <c r="A229" s="378">
        <f>'raw data'!A225</f>
        <v>41190.416666666664</v>
      </c>
      <c r="B229" s="380">
        <f>'raw data'!L225</f>
        <v>898.00799560546875</v>
      </c>
      <c r="C229" s="380">
        <f>'raw data'!M225</f>
        <v>465.16250610351562</v>
      </c>
      <c r="D229" s="380">
        <f>'raw data'!O225</f>
        <v>5914.93896484375</v>
      </c>
      <c r="E229" s="380">
        <f>'raw data'!P225</f>
        <v>9.9888095855712891</v>
      </c>
      <c r="F229" s="377"/>
      <c r="G229" s="377"/>
      <c r="H229" s="376"/>
      <c r="I229" s="376"/>
      <c r="J229" s="380">
        <f>'raw data'!C225</f>
        <v>103.09709930419922</v>
      </c>
      <c r="K229" s="380" t="e">
        <f>'raw data'!#REF!</f>
        <v>#REF!</v>
      </c>
      <c r="L229" s="380" t="e">
        <f>'raw data'!#REF!</f>
        <v>#REF!</v>
      </c>
      <c r="M229" s="380">
        <f>'raw data'!D225</f>
        <v>80080.21875</v>
      </c>
      <c r="N229" s="380">
        <f>'raw data'!K225</f>
        <v>15.30885202113539</v>
      </c>
      <c r="O229" s="400">
        <f t="shared" si="4"/>
        <v>15.889957985695231</v>
      </c>
      <c r="P229" s="380">
        <f>'raw data'!E225</f>
        <v>1</v>
      </c>
      <c r="Q229" s="380">
        <f>'raw data'!F225</f>
        <v>1</v>
      </c>
      <c r="R229" s="380">
        <f>'raw data'!G225</f>
        <v>1</v>
      </c>
      <c r="S229" s="380">
        <f>'raw data'!H225</f>
        <v>1</v>
      </c>
      <c r="T229" s="380">
        <f>'raw data'!Q225</f>
        <v>101.87670135498047</v>
      </c>
      <c r="U229" s="380">
        <f>'raw data'!R225</f>
        <v>1012.8709716796875</v>
      </c>
    </row>
    <row r="230" spans="1:21" x14ac:dyDescent="0.2">
      <c r="A230" s="378">
        <f>'raw data'!A226</f>
        <v>41190.458333333336</v>
      </c>
      <c r="B230" s="380">
        <f>'raw data'!L226</f>
        <v>898.0609130859375</v>
      </c>
      <c r="C230" s="380">
        <f>'raw data'!M226</f>
        <v>466.15811157226562</v>
      </c>
      <c r="D230" s="380">
        <f>'raw data'!O226</f>
        <v>5917.2890625</v>
      </c>
      <c r="E230" s="380">
        <f>'raw data'!P226</f>
        <v>9.9697704315185547</v>
      </c>
      <c r="F230" s="377"/>
      <c r="G230" s="377"/>
      <c r="H230" s="376"/>
      <c r="I230" s="376"/>
      <c r="J230" s="380">
        <f>'raw data'!C226</f>
        <v>102.51439666748047</v>
      </c>
      <c r="K230" s="380" t="e">
        <f>'raw data'!#REF!</f>
        <v>#REF!</v>
      </c>
      <c r="L230" s="380" t="e">
        <f>'raw data'!#REF!</f>
        <v>#REF!</v>
      </c>
      <c r="M230" s="380">
        <f>'raw data'!D226</f>
        <v>80094.3203125</v>
      </c>
      <c r="N230" s="380">
        <f>'raw data'!K226</f>
        <v>15.399693529829747</v>
      </c>
      <c r="O230" s="400">
        <f t="shared" si="4"/>
        <v>15.896271314242162</v>
      </c>
      <c r="P230" s="380">
        <f>'raw data'!E226</f>
        <v>1</v>
      </c>
      <c r="Q230" s="380">
        <f>'raw data'!F226</f>
        <v>1</v>
      </c>
      <c r="R230" s="380">
        <f>'raw data'!G226</f>
        <v>1</v>
      </c>
      <c r="S230" s="380">
        <f>'raw data'!H226</f>
        <v>1</v>
      </c>
      <c r="T230" s="380">
        <f>'raw data'!Q226</f>
        <v>101.96040344238281</v>
      </c>
      <c r="U230" s="380">
        <f>'raw data'!R226</f>
        <v>1012.8790283203125</v>
      </c>
    </row>
    <row r="231" spans="1:21" x14ac:dyDescent="0.2">
      <c r="A231" s="378">
        <f>'raw data'!A227</f>
        <v>41190.5</v>
      </c>
      <c r="B231" s="380">
        <f>'raw data'!L227</f>
        <v>898.05877685546875</v>
      </c>
      <c r="C231" s="380">
        <f>'raw data'!M227</f>
        <v>471.3411865234375</v>
      </c>
      <c r="D231" s="380">
        <f>'raw data'!O227</f>
        <v>5941.0859375</v>
      </c>
      <c r="E231" s="380">
        <f>'raw data'!P227</f>
        <v>9.9296693801879883</v>
      </c>
      <c r="F231" s="377"/>
      <c r="G231" s="377"/>
      <c r="H231" s="376"/>
      <c r="I231" s="376"/>
      <c r="J231" s="380">
        <f>'raw data'!C227</f>
        <v>103.04969787597656</v>
      </c>
      <c r="K231" s="380" t="e">
        <f>'raw data'!#REF!</f>
        <v>#REF!</v>
      </c>
      <c r="L231" s="380" t="e">
        <f>'raw data'!#REF!</f>
        <v>#REF!</v>
      </c>
      <c r="M231" s="380">
        <f>'raw data'!D227</f>
        <v>80651.59375</v>
      </c>
      <c r="N231" s="380">
        <f>'raw data'!K227</f>
        <v>15.374547885240391</v>
      </c>
      <c r="O231" s="400">
        <f t="shared" si="4"/>
        <v>15.96019950457317</v>
      </c>
      <c r="P231" s="380">
        <f>'raw data'!E227</f>
        <v>1</v>
      </c>
      <c r="Q231" s="380">
        <f>'raw data'!F227</f>
        <v>1</v>
      </c>
      <c r="R231" s="380">
        <f>'raw data'!G227</f>
        <v>1</v>
      </c>
      <c r="S231" s="380">
        <f>'raw data'!H227</f>
        <v>1</v>
      </c>
      <c r="T231" s="380">
        <f>'raw data'!Q227</f>
        <v>101.18039703369141</v>
      </c>
      <c r="U231" s="380">
        <f>'raw data'!R227</f>
        <v>1012.8779907226562</v>
      </c>
    </row>
    <row r="232" spans="1:21" x14ac:dyDescent="0.2">
      <c r="A232" s="378">
        <f>'raw data'!A228</f>
        <v>41190.541666666664</v>
      </c>
      <c r="B232" s="380">
        <f>'raw data'!L228</f>
        <v>898.040771484375</v>
      </c>
      <c r="C232" s="380">
        <f>'raw data'!M228</f>
        <v>474.29501342773437</v>
      </c>
      <c r="D232" s="380">
        <f>'raw data'!O228</f>
        <v>5937.10498046875</v>
      </c>
      <c r="E232" s="380">
        <f>'raw data'!P228</f>
        <v>9.903355598449707</v>
      </c>
      <c r="F232" s="377"/>
      <c r="G232" s="377"/>
      <c r="H232" s="376"/>
      <c r="I232" s="376"/>
      <c r="J232" s="380">
        <f>'raw data'!C228</f>
        <v>102.856201171875</v>
      </c>
      <c r="K232" s="380" t="e">
        <f>'raw data'!#REF!</f>
        <v>#REF!</v>
      </c>
      <c r="L232" s="380" t="e">
        <f>'raw data'!#REF!</f>
        <v>#REF!</v>
      </c>
      <c r="M232" s="380">
        <f>'raw data'!D228</f>
        <v>80950.7421875</v>
      </c>
      <c r="N232" s="380">
        <f>'raw data'!K228</f>
        <v>13.779616093433578</v>
      </c>
      <c r="O232" s="400">
        <f t="shared" si="4"/>
        <v>15.949505017217444</v>
      </c>
      <c r="P232" s="380">
        <f>'raw data'!E228</f>
        <v>1</v>
      </c>
      <c r="Q232" s="380">
        <f>'raw data'!F228</f>
        <v>1</v>
      </c>
      <c r="R232" s="380">
        <f>'raw data'!G228</f>
        <v>1</v>
      </c>
      <c r="S232" s="380">
        <f>'raw data'!H228</f>
        <v>1</v>
      </c>
      <c r="T232" s="380">
        <f>'raw data'!Q228</f>
        <v>100.92559814453125</v>
      </c>
      <c r="U232" s="380">
        <f>'raw data'!R228</f>
        <v>1012.8889770507812</v>
      </c>
    </row>
    <row r="233" spans="1:21" x14ac:dyDescent="0.2">
      <c r="A233" s="378">
        <f>'raw data'!A229</f>
        <v>41190.583333333336</v>
      </c>
      <c r="B233" s="380">
        <f>'raw data'!L229</f>
        <v>898.064697265625</v>
      </c>
      <c r="C233" s="380">
        <f>'raw data'!M229</f>
        <v>480.7401123046875</v>
      </c>
      <c r="D233" s="380">
        <f>'raw data'!O229</f>
        <v>5945.83203125</v>
      </c>
      <c r="E233" s="380">
        <f>'raw data'!P229</f>
        <v>9.8605680465698242</v>
      </c>
      <c r="F233" s="377"/>
      <c r="G233" s="377"/>
      <c r="H233" s="376"/>
      <c r="I233" s="376"/>
      <c r="J233" s="380">
        <f>'raw data'!C229</f>
        <v>103.82810211181641</v>
      </c>
      <c r="K233" s="380" t="e">
        <f>'raw data'!#REF!</f>
        <v>#REF!</v>
      </c>
      <c r="L233" s="380" t="e">
        <f>'raw data'!#REF!</f>
        <v>#REF!</v>
      </c>
      <c r="M233" s="380">
        <f>'raw data'!D229</f>
        <v>81606.703125</v>
      </c>
      <c r="N233" s="380">
        <f>'raw data'!K229</f>
        <v>14.354710111416644</v>
      </c>
      <c r="O233" s="400">
        <f t="shared" si="4"/>
        <v>15.972949463741291</v>
      </c>
      <c r="P233" s="380">
        <f>'raw data'!E229</f>
        <v>1</v>
      </c>
      <c r="Q233" s="380">
        <f>'raw data'!F229</f>
        <v>1</v>
      </c>
      <c r="R233" s="380">
        <f>'raw data'!G229</f>
        <v>1</v>
      </c>
      <c r="S233" s="380">
        <f>'raw data'!H229</f>
        <v>1</v>
      </c>
      <c r="T233" s="380">
        <f>'raw data'!Q229</f>
        <v>99.898239135742188</v>
      </c>
      <c r="U233" s="380">
        <f>'raw data'!R229</f>
        <v>1012.8909912109375</v>
      </c>
    </row>
    <row r="234" spans="1:21" x14ac:dyDescent="0.2">
      <c r="A234" s="378">
        <f>'raw data'!A230</f>
        <v>41190.625</v>
      </c>
      <c r="B234" s="380">
        <f>'raw data'!L230</f>
        <v>897.97357177734375</v>
      </c>
      <c r="C234" s="380">
        <f>'raw data'!M230</f>
        <v>479.04519653320312</v>
      </c>
      <c r="D234" s="380">
        <f>'raw data'!O230</f>
        <v>5945.2041015625</v>
      </c>
      <c r="E234" s="380">
        <f>'raw data'!P230</f>
        <v>9.8769254684448242</v>
      </c>
      <c r="F234" s="377"/>
      <c r="G234" s="377"/>
      <c r="H234" s="376"/>
      <c r="I234" s="376"/>
      <c r="J234" s="380">
        <f>'raw data'!C230</f>
        <v>102.64510345458984</v>
      </c>
      <c r="K234" s="380" t="e">
        <f>'raw data'!#REF!</f>
        <v>#REF!</v>
      </c>
      <c r="L234" s="380" t="e">
        <f>'raw data'!#REF!</f>
        <v>#REF!</v>
      </c>
      <c r="M234" s="380">
        <f>'raw data'!D230</f>
        <v>81136.1875</v>
      </c>
      <c r="N234" s="380">
        <f>'raw data'!K230</f>
        <v>13.077965005508887</v>
      </c>
      <c r="O234" s="400">
        <f t="shared" si="4"/>
        <v>15.971262586427482</v>
      </c>
      <c r="P234" s="380">
        <f>'raw data'!E230</f>
        <v>1</v>
      </c>
      <c r="Q234" s="380">
        <f>'raw data'!F230</f>
        <v>1</v>
      </c>
      <c r="R234" s="380">
        <f>'raw data'!G230</f>
        <v>1</v>
      </c>
      <c r="S234" s="380">
        <f>'raw data'!H230</f>
        <v>1</v>
      </c>
      <c r="T234" s="380">
        <f>'raw data'!Q230</f>
        <v>100.51229858398437</v>
      </c>
      <c r="U234" s="380">
        <f>'raw data'!R230</f>
        <v>1012.8800048828125</v>
      </c>
    </row>
    <row r="235" spans="1:21" x14ac:dyDescent="0.2">
      <c r="A235" s="378">
        <f>'raw data'!A231</f>
        <v>41190.666666666664</v>
      </c>
      <c r="B235" s="380">
        <f>'raw data'!L231</f>
        <v>897.98638916015625</v>
      </c>
      <c r="C235" s="380">
        <f>'raw data'!M231</f>
        <v>484.7532958984375</v>
      </c>
      <c r="D235" s="380">
        <f>'raw data'!O231</f>
        <v>5970.73095703125</v>
      </c>
      <c r="E235" s="380">
        <f>'raw data'!P231</f>
        <v>9.8518400192260742</v>
      </c>
      <c r="F235" s="377"/>
      <c r="G235" s="377"/>
      <c r="H235" s="376"/>
      <c r="I235" s="376"/>
      <c r="J235" s="380">
        <f>'raw data'!C231</f>
        <v>104.94750213623047</v>
      </c>
      <c r="K235" s="380" t="e">
        <f>'raw data'!#REF!</f>
        <v>#REF!</v>
      </c>
      <c r="L235" s="380" t="e">
        <f>'raw data'!#REF!</f>
        <v>#REF!</v>
      </c>
      <c r="M235" s="380">
        <f>'raw data'!D231</f>
        <v>81706.3828125</v>
      </c>
      <c r="N235" s="380">
        <f>'raw data'!K231</f>
        <v>17.350514356567508</v>
      </c>
      <c r="O235" s="400">
        <f t="shared" si="4"/>
        <v>16.039838215578726</v>
      </c>
      <c r="P235" s="380">
        <f>'raw data'!E231</f>
        <v>1</v>
      </c>
      <c r="Q235" s="380">
        <f>'raw data'!F231</f>
        <v>1</v>
      </c>
      <c r="R235" s="380">
        <f>'raw data'!G231</f>
        <v>1</v>
      </c>
      <c r="S235" s="380">
        <f>'raw data'!H231</f>
        <v>1</v>
      </c>
      <c r="T235" s="380">
        <f>'raw data'!Q231</f>
        <v>99.5296630859375</v>
      </c>
      <c r="U235" s="380">
        <f>'raw data'!R231</f>
        <v>1012.8660278320312</v>
      </c>
    </row>
    <row r="236" spans="1:21" x14ac:dyDescent="0.2">
      <c r="A236" s="378">
        <f>'raw data'!A232</f>
        <v>41190.708333333336</v>
      </c>
      <c r="B236" s="380">
        <f>'raw data'!L232</f>
        <v>897.836181640625</v>
      </c>
      <c r="C236" s="380">
        <f>'raw data'!M232</f>
        <v>475.81671142578125</v>
      </c>
      <c r="D236" s="380">
        <f>'raw data'!O232</f>
        <v>5914.26904296875</v>
      </c>
      <c r="E236" s="380">
        <f>'raw data'!P232</f>
        <v>9.9013996124267578</v>
      </c>
      <c r="F236" s="377"/>
      <c r="G236" s="377"/>
      <c r="H236" s="376"/>
      <c r="I236" s="376"/>
      <c r="J236" s="380">
        <f>'raw data'!C232</f>
        <v>104.77950286865234</v>
      </c>
      <c r="K236" s="380" t="e">
        <f>'raw data'!#REF!</f>
        <v>#REF!</v>
      </c>
      <c r="L236" s="380" t="e">
        <f>'raw data'!#REF!</f>
        <v>#REF!</v>
      </c>
      <c r="M236" s="380">
        <f>'raw data'!D232</f>
        <v>80898.2109375</v>
      </c>
      <c r="N236" s="380">
        <f>'raw data'!K232</f>
        <v>17.042636264140018</v>
      </c>
      <c r="O236" s="400">
        <f t="shared" si="4"/>
        <v>15.888158300100718</v>
      </c>
      <c r="P236" s="380">
        <f>'raw data'!E232</f>
        <v>1</v>
      </c>
      <c r="Q236" s="380">
        <f>'raw data'!F232</f>
        <v>1</v>
      </c>
      <c r="R236" s="380">
        <f>'raw data'!G232</f>
        <v>1</v>
      </c>
      <c r="S236" s="380">
        <f>'raw data'!H232</f>
        <v>1</v>
      </c>
      <c r="T236" s="380">
        <f>'raw data'!Q232</f>
        <v>100.06449890136719</v>
      </c>
      <c r="U236" s="380">
        <f>'raw data'!R232</f>
        <v>1012.8560180664062</v>
      </c>
    </row>
    <row r="237" spans="1:21" x14ac:dyDescent="0.2">
      <c r="A237" s="378">
        <f>'raw data'!A233</f>
        <v>41190.75</v>
      </c>
      <c r="B237" s="380">
        <f>'raw data'!L233</f>
        <v>897.99261474609375</v>
      </c>
      <c r="C237" s="380">
        <f>'raw data'!M233</f>
        <v>466.73590087890625</v>
      </c>
      <c r="D237" s="380">
        <f>'raw data'!O233</f>
        <v>5890.078125</v>
      </c>
      <c r="E237" s="380">
        <f>'raw data'!P233</f>
        <v>9.97509765625</v>
      </c>
      <c r="F237" s="377"/>
      <c r="G237" s="377"/>
      <c r="H237" s="376"/>
      <c r="I237" s="376"/>
      <c r="J237" s="380">
        <f>'raw data'!C233</f>
        <v>103.01419830322266</v>
      </c>
      <c r="K237" s="380" t="e">
        <f>'raw data'!#REF!</f>
        <v>#REF!</v>
      </c>
      <c r="L237" s="380" t="e">
        <f>'raw data'!#REF!</f>
        <v>#REF!</v>
      </c>
      <c r="M237" s="380">
        <f>'raw data'!D233</f>
        <v>79886.7265625</v>
      </c>
      <c r="N237" s="380">
        <f>'raw data'!K233</f>
        <v>17.493901001186167</v>
      </c>
      <c r="O237" s="400">
        <f t="shared" si="4"/>
        <v>15.823171548344948</v>
      </c>
      <c r="P237" s="380">
        <f>'raw data'!E233</f>
        <v>1</v>
      </c>
      <c r="Q237" s="380">
        <f>'raw data'!F233</f>
        <v>1</v>
      </c>
      <c r="R237" s="380">
        <f>'raw data'!G233</f>
        <v>1</v>
      </c>
      <c r="S237" s="380">
        <f>'raw data'!H233</f>
        <v>1</v>
      </c>
      <c r="T237" s="380">
        <f>'raw data'!Q233</f>
        <v>101.71849822998047</v>
      </c>
      <c r="U237" s="380">
        <f>'raw data'!R233</f>
        <v>1012.8489990234375</v>
      </c>
    </row>
    <row r="238" spans="1:21" x14ac:dyDescent="0.2">
      <c r="A238" s="378">
        <f>'raw data'!A234</f>
        <v>41190.791666666664</v>
      </c>
      <c r="B238" s="380">
        <f>'raw data'!L234</f>
        <v>897.98687744140625</v>
      </c>
      <c r="C238" s="380">
        <f>'raw data'!M234</f>
        <v>467.35690307617187</v>
      </c>
      <c r="D238" s="380">
        <f>'raw data'!O234</f>
        <v>5904.62890625</v>
      </c>
      <c r="E238" s="380">
        <f>'raw data'!P234</f>
        <v>9.9856395721435547</v>
      </c>
      <c r="F238" s="377"/>
      <c r="G238" s="377"/>
      <c r="H238" s="376"/>
      <c r="I238" s="376"/>
      <c r="J238" s="380">
        <f>'raw data'!C234</f>
        <v>102.38960266113281</v>
      </c>
      <c r="K238" s="380" t="e">
        <f>'raw data'!#REF!</f>
        <v>#REF!</v>
      </c>
      <c r="L238" s="380" t="e">
        <f>'raw data'!#REF!</f>
        <v>#REF!</v>
      </c>
      <c r="M238" s="380">
        <f>'raw data'!D234</f>
        <v>80039.21875</v>
      </c>
      <c r="N238" s="380">
        <f>'raw data'!K234</f>
        <v>17.13054404712857</v>
      </c>
      <c r="O238" s="400">
        <f t="shared" si="4"/>
        <v>15.862260929333623</v>
      </c>
      <c r="P238" s="380">
        <f>'raw data'!E234</f>
        <v>1</v>
      </c>
      <c r="Q238" s="380">
        <f>'raw data'!F234</f>
        <v>1</v>
      </c>
      <c r="R238" s="380">
        <f>'raw data'!G234</f>
        <v>1</v>
      </c>
      <c r="S238" s="380">
        <f>'raw data'!H234</f>
        <v>1</v>
      </c>
      <c r="T238" s="380">
        <f>'raw data'!Q234</f>
        <v>101.85489654541016</v>
      </c>
      <c r="U238" s="380">
        <f>'raw data'!R234</f>
        <v>1012.8469848632812</v>
      </c>
    </row>
    <row r="239" spans="1:21" x14ac:dyDescent="0.2">
      <c r="A239" s="378">
        <f>'raw data'!A235</f>
        <v>41190.833333333336</v>
      </c>
      <c r="B239" s="380">
        <f>'raw data'!L235</f>
        <v>897.9324951171875</v>
      </c>
      <c r="C239" s="380">
        <f>'raw data'!M235</f>
        <v>466.84149169921875</v>
      </c>
      <c r="D239" s="380">
        <f>'raw data'!O235</f>
        <v>5917.96923828125</v>
      </c>
      <c r="E239" s="380">
        <f>'raw data'!P235</f>
        <v>9.9925460815429687</v>
      </c>
      <c r="F239" s="377"/>
      <c r="G239" s="377"/>
      <c r="H239" s="376"/>
      <c r="I239" s="376"/>
      <c r="J239" s="380">
        <f>'raw data'!C235</f>
        <v>102.43720245361328</v>
      </c>
      <c r="K239" s="380" t="e">
        <f>'raw data'!#REF!</f>
        <v>#REF!</v>
      </c>
      <c r="L239" s="380" t="e">
        <f>'raw data'!#REF!</f>
        <v>#REF!</v>
      </c>
      <c r="M239" s="380">
        <f>'raw data'!D235</f>
        <v>80072.9765625</v>
      </c>
      <c r="N239" s="380">
        <f>'raw data'!K235</f>
        <v>17.785558625889099</v>
      </c>
      <c r="O239" s="400">
        <f t="shared" si="4"/>
        <v>15.898098546044752</v>
      </c>
      <c r="P239" s="380">
        <f>'raw data'!E235</f>
        <v>1</v>
      </c>
      <c r="Q239" s="380">
        <f>'raw data'!F235</f>
        <v>1</v>
      </c>
      <c r="R239" s="380">
        <f>'raw data'!G235</f>
        <v>1</v>
      </c>
      <c r="S239" s="380">
        <f>'raw data'!H235</f>
        <v>1</v>
      </c>
      <c r="T239" s="380">
        <f>'raw data'!Q235</f>
        <v>101.83249664306641</v>
      </c>
      <c r="U239" s="380">
        <f>'raw data'!R235</f>
        <v>1012.8480224609375</v>
      </c>
    </row>
    <row r="240" spans="1:21" x14ac:dyDescent="0.2">
      <c r="A240" s="378">
        <f>'raw data'!A236</f>
        <v>41190.875</v>
      </c>
      <c r="B240" s="380">
        <f>'raw data'!L236</f>
        <v>897.97900390625</v>
      </c>
      <c r="C240" s="380">
        <f>'raw data'!M236</f>
        <v>465.5635986328125</v>
      </c>
      <c r="D240" s="380">
        <f>'raw data'!O236</f>
        <v>5946.73095703125</v>
      </c>
      <c r="E240" s="380">
        <f>'raw data'!P236</f>
        <v>10.041020393371582</v>
      </c>
      <c r="F240" s="377"/>
      <c r="G240" s="377"/>
      <c r="H240" s="376"/>
      <c r="I240" s="376"/>
      <c r="J240" s="380">
        <f>'raw data'!C236</f>
        <v>103.09929656982422</v>
      </c>
      <c r="K240" s="380" t="e">
        <f>'raw data'!#REF!</f>
        <v>#REF!</v>
      </c>
      <c r="L240" s="380" t="e">
        <f>'raw data'!#REF!</f>
        <v>#REF!</v>
      </c>
      <c r="M240" s="380">
        <f>'raw data'!D236</f>
        <v>80372.546875</v>
      </c>
      <c r="N240" s="380">
        <f>'raw data'!K236</f>
        <v>16.399194401379209</v>
      </c>
      <c r="O240" s="400">
        <f t="shared" si="4"/>
        <v>15.975364347982907</v>
      </c>
      <c r="P240" s="380">
        <f>'raw data'!E236</f>
        <v>1</v>
      </c>
      <c r="Q240" s="380">
        <f>'raw data'!F236</f>
        <v>1</v>
      </c>
      <c r="R240" s="380">
        <f>'raw data'!G236</f>
        <v>1</v>
      </c>
      <c r="S240" s="380">
        <f>'raw data'!H236</f>
        <v>1</v>
      </c>
      <c r="T240" s="380">
        <f>'raw data'!Q236</f>
        <v>102.13829803466797</v>
      </c>
      <c r="U240" s="380">
        <f>'raw data'!R236</f>
        <v>1012.8510131835937</v>
      </c>
    </row>
    <row r="241" spans="1:21" x14ac:dyDescent="0.2">
      <c r="A241" s="378">
        <f>'raw data'!A237</f>
        <v>41190.916666666664</v>
      </c>
      <c r="B241" s="380">
        <f>'raw data'!L237</f>
        <v>897.99151611328125</v>
      </c>
      <c r="C241" s="380">
        <f>'raw data'!M237</f>
        <v>466.60980224609375</v>
      </c>
      <c r="D241" s="380">
        <f>'raw data'!O237</f>
        <v>5969.23583984375</v>
      </c>
      <c r="E241" s="380">
        <f>'raw data'!P237</f>
        <v>10.054630279541016</v>
      </c>
      <c r="F241" s="377"/>
      <c r="G241" s="377"/>
      <c r="H241" s="376"/>
      <c r="I241" s="376"/>
      <c r="J241" s="380">
        <f>'raw data'!C237</f>
        <v>103.33609771728516</v>
      </c>
      <c r="K241" s="380" t="e">
        <f>'raw data'!#REF!</f>
        <v>#REF!</v>
      </c>
      <c r="L241" s="380" t="e">
        <f>'raw data'!#REF!</f>
        <v>#REF!</v>
      </c>
      <c r="M241" s="380">
        <f>'raw data'!D237</f>
        <v>80663.453125</v>
      </c>
      <c r="N241" s="380">
        <f>'raw data'!K237</f>
        <v>15.2898581406007</v>
      </c>
      <c r="O241" s="400">
        <f t="shared" si="4"/>
        <v>16.035821716095928</v>
      </c>
      <c r="P241" s="380">
        <f>'raw data'!E237</f>
        <v>1</v>
      </c>
      <c r="Q241" s="380">
        <f>'raw data'!F237</f>
        <v>1</v>
      </c>
      <c r="R241" s="380">
        <f>'raw data'!G237</f>
        <v>1</v>
      </c>
      <c r="S241" s="380">
        <f>'raw data'!H237</f>
        <v>1</v>
      </c>
      <c r="T241" s="380">
        <f>'raw data'!Q237</f>
        <v>102.12599945068359</v>
      </c>
      <c r="U241" s="380">
        <f>'raw data'!R237</f>
        <v>1012.8579711914062</v>
      </c>
    </row>
    <row r="242" spans="1:21" x14ac:dyDescent="0.2">
      <c r="A242" s="378">
        <f>'raw data'!A238</f>
        <v>41190.958333333336</v>
      </c>
      <c r="B242" s="380">
        <f>'raw data'!L238</f>
        <v>897.99560546875</v>
      </c>
      <c r="C242" s="380">
        <f>'raw data'!M238</f>
        <v>465.50759887695312</v>
      </c>
      <c r="D242" s="380">
        <f>'raw data'!O238</f>
        <v>5960.27685546875</v>
      </c>
      <c r="E242" s="380">
        <f>'raw data'!P238</f>
        <v>10.05918025970459</v>
      </c>
      <c r="F242" s="377"/>
      <c r="G242" s="377"/>
      <c r="H242" s="376"/>
      <c r="I242" s="376"/>
      <c r="J242" s="380">
        <f>'raw data'!C238</f>
        <v>102.82070159912109</v>
      </c>
      <c r="K242" s="380" t="e">
        <f>'raw data'!#REF!</f>
        <v>#REF!</v>
      </c>
      <c r="L242" s="380" t="e">
        <f>'raw data'!#REF!</f>
        <v>#REF!</v>
      </c>
      <c r="M242" s="380">
        <f>'raw data'!D238</f>
        <v>80480.46875</v>
      </c>
      <c r="N242" s="380">
        <f>'raw data'!K238</f>
        <v>16.05427874459696</v>
      </c>
      <c r="O242" s="400">
        <f t="shared" si="4"/>
        <v>16.011754200579812</v>
      </c>
      <c r="P242" s="380">
        <f>'raw data'!E238</f>
        <v>1</v>
      </c>
      <c r="Q242" s="380">
        <f>'raw data'!F238</f>
        <v>1</v>
      </c>
      <c r="R242" s="380">
        <f>'raw data'!G238</f>
        <v>1</v>
      </c>
      <c r="S242" s="380">
        <f>'raw data'!H238</f>
        <v>1</v>
      </c>
      <c r="T242" s="380">
        <f>'raw data'!Q238</f>
        <v>102.13770294189453</v>
      </c>
      <c r="U242" s="380">
        <f>'raw data'!R238</f>
        <v>1012.8510131835937</v>
      </c>
    </row>
    <row r="243" spans="1:21" x14ac:dyDescent="0.2">
      <c r="A243" s="378">
        <f>'raw data'!A239</f>
        <v>41191</v>
      </c>
      <c r="B243" s="380">
        <f>'raw data'!L239</f>
        <v>898.02618408203125</v>
      </c>
      <c r="C243" s="380">
        <f>'raw data'!M239</f>
        <v>465.3472900390625</v>
      </c>
      <c r="D243" s="380">
        <f>'raw data'!O239</f>
        <v>5965.97314453125</v>
      </c>
      <c r="E243" s="380">
        <f>'raw data'!P239</f>
        <v>10.063309669494629</v>
      </c>
      <c r="F243" s="377"/>
      <c r="G243" s="377"/>
      <c r="H243" s="376"/>
      <c r="I243" s="376"/>
      <c r="J243" s="380">
        <f>'raw data'!C239</f>
        <v>103.34850311279297</v>
      </c>
      <c r="K243" s="380" t="e">
        <f>'raw data'!#REF!</f>
        <v>#REF!</v>
      </c>
      <c r="L243" s="380" t="e">
        <f>'raw data'!#REF!</f>
        <v>#REF!</v>
      </c>
      <c r="M243" s="380">
        <f>'raw data'!D239</f>
        <v>80478.2265625</v>
      </c>
      <c r="N243" s="380">
        <f>'raw data'!K239</f>
        <v>15.960302462100517</v>
      </c>
      <c r="O243" s="400">
        <f t="shared" si="4"/>
        <v>16.027056775029944</v>
      </c>
      <c r="P243" s="380">
        <f>'raw data'!E239</f>
        <v>1</v>
      </c>
      <c r="Q243" s="380">
        <f>'raw data'!F239</f>
        <v>1</v>
      </c>
      <c r="R243" s="380">
        <f>'raw data'!G239</f>
        <v>1</v>
      </c>
      <c r="S243" s="380">
        <f>'raw data'!H239</f>
        <v>1</v>
      </c>
      <c r="T243" s="380">
        <f>'raw data'!Q239</f>
        <v>102.14109802246094</v>
      </c>
      <c r="U243" s="380">
        <f>'raw data'!R239</f>
        <v>1012.8380126953125</v>
      </c>
    </row>
    <row r="244" spans="1:21" x14ac:dyDescent="0.2">
      <c r="A244" s="378">
        <f>'raw data'!A240</f>
        <v>41191.041666666664</v>
      </c>
      <c r="B244" s="380">
        <f>'raw data'!L240</f>
        <v>897.986083984375</v>
      </c>
      <c r="C244" s="380">
        <f>'raw data'!M240</f>
        <v>464.75381469726562</v>
      </c>
      <c r="D244" s="380">
        <f>'raw data'!O240</f>
        <v>5958.876953125</v>
      </c>
      <c r="E244" s="380">
        <f>'raw data'!P240</f>
        <v>10.06449031829834</v>
      </c>
      <c r="F244" s="377"/>
      <c r="G244" s="377"/>
      <c r="H244" s="376"/>
      <c r="I244" s="376"/>
      <c r="J244" s="380">
        <f>'raw data'!C240</f>
        <v>102.97519683837891</v>
      </c>
      <c r="K244" s="380" t="e">
        <f>'raw data'!#REF!</f>
        <v>#REF!</v>
      </c>
      <c r="L244" s="380" t="e">
        <f>'raw data'!#REF!</f>
        <v>#REF!</v>
      </c>
      <c r="M244" s="380">
        <f>'raw data'!D240</f>
        <v>80338.5234375</v>
      </c>
      <c r="N244" s="380">
        <f>'raw data'!K240</f>
        <v>16.121653116042435</v>
      </c>
      <c r="O244" s="400">
        <f t="shared" si="4"/>
        <v>16.007993487314899</v>
      </c>
      <c r="P244" s="380">
        <f>'raw data'!E240</f>
        <v>1</v>
      </c>
      <c r="Q244" s="380">
        <f>'raw data'!F240</f>
        <v>1</v>
      </c>
      <c r="R244" s="380">
        <f>'raw data'!G240</f>
        <v>1</v>
      </c>
      <c r="S244" s="380">
        <f>'raw data'!H240</f>
        <v>1</v>
      </c>
      <c r="T244" s="380">
        <f>'raw data'!Q240</f>
        <v>102.08219909667969</v>
      </c>
      <c r="U244" s="380">
        <f>'raw data'!R240</f>
        <v>1012.8359985351562</v>
      </c>
    </row>
    <row r="245" spans="1:21" x14ac:dyDescent="0.2">
      <c r="A245" s="378">
        <f>'raw data'!A241</f>
        <v>41191.083333333336</v>
      </c>
      <c r="B245" s="380">
        <f>'raw data'!L241</f>
        <v>897.955810546875</v>
      </c>
      <c r="C245" s="380">
        <f>'raw data'!M241</f>
        <v>465.40811157226562</v>
      </c>
      <c r="D245" s="380">
        <f>'raw data'!O241</f>
        <v>5966.5419921875</v>
      </c>
      <c r="E245" s="380">
        <f>'raw data'!P241</f>
        <v>10.064519882202148</v>
      </c>
      <c r="F245" s="377"/>
      <c r="G245" s="377"/>
      <c r="H245" s="376"/>
      <c r="I245" s="376"/>
      <c r="J245" s="380">
        <f>'raw data'!C241</f>
        <v>102.92040252685547</v>
      </c>
      <c r="K245" s="380" t="e">
        <f>'raw data'!#REF!</f>
        <v>#REF!</v>
      </c>
      <c r="L245" s="380" t="e">
        <f>'raw data'!#REF!</f>
        <v>#REF!</v>
      </c>
      <c r="M245" s="380">
        <f>'raw data'!D241</f>
        <v>80486.1796875</v>
      </c>
      <c r="N245" s="380">
        <f>'raw data'!K241</f>
        <v>15.494203824928992</v>
      </c>
      <c r="O245" s="400">
        <f t="shared" si="4"/>
        <v>16.028584933716246</v>
      </c>
      <c r="P245" s="380">
        <f>'raw data'!E241</f>
        <v>1</v>
      </c>
      <c r="Q245" s="380">
        <f>'raw data'!F241</f>
        <v>1</v>
      </c>
      <c r="R245" s="380">
        <f>'raw data'!G241</f>
        <v>1</v>
      </c>
      <c r="S245" s="380">
        <f>'raw data'!H241</f>
        <v>1</v>
      </c>
      <c r="T245" s="380">
        <f>'raw data'!Q241</f>
        <v>102.081298828125</v>
      </c>
      <c r="U245" s="380">
        <f>'raw data'!R241</f>
        <v>1012.8330078125</v>
      </c>
    </row>
    <row r="246" spans="1:21" x14ac:dyDescent="0.2">
      <c r="A246" s="378">
        <f>'raw data'!A242</f>
        <v>41191.125</v>
      </c>
      <c r="B246" s="380">
        <f>'raw data'!L242</f>
        <v>897.98797607421875</v>
      </c>
      <c r="C246" s="380">
        <f>'raw data'!M242</f>
        <v>466.26010131835937</v>
      </c>
      <c r="D246" s="380">
        <f>'raw data'!O242</f>
        <v>5984.537109375</v>
      </c>
      <c r="E246" s="380">
        <f>'raw data'!P242</f>
        <v>10.073260307312012</v>
      </c>
      <c r="F246" s="377"/>
      <c r="G246" s="377"/>
      <c r="H246" s="376"/>
      <c r="I246" s="376"/>
      <c r="J246" s="380">
        <f>'raw data'!C242</f>
        <v>103.36930084228516</v>
      </c>
      <c r="K246" s="380" t="e">
        <f>'raw data'!#REF!</f>
        <v>#REF!</v>
      </c>
      <c r="L246" s="380" t="e">
        <f>'raw data'!#REF!</f>
        <v>#REF!</v>
      </c>
      <c r="M246" s="380">
        <f>'raw data'!D242</f>
        <v>80680.859375</v>
      </c>
      <c r="N246" s="380">
        <f>'raw data'!K242</f>
        <v>16.336264014921618</v>
      </c>
      <c r="O246" s="400">
        <f t="shared" si="4"/>
        <v>16.076927217171168</v>
      </c>
      <c r="P246" s="380">
        <f>'raw data'!E242</f>
        <v>1</v>
      </c>
      <c r="Q246" s="380">
        <f>'raw data'!F242</f>
        <v>1</v>
      </c>
      <c r="R246" s="380">
        <f>'raw data'!G242</f>
        <v>1</v>
      </c>
      <c r="S246" s="380">
        <f>'raw data'!H242</f>
        <v>1</v>
      </c>
      <c r="T246" s="380">
        <f>'raw data'!Q242</f>
        <v>101.84929656982422</v>
      </c>
      <c r="U246" s="380">
        <f>'raw data'!R242</f>
        <v>1012.8380126953125</v>
      </c>
    </row>
    <row r="247" spans="1:21" x14ac:dyDescent="0.2">
      <c r="A247" s="378">
        <f>'raw data'!A243</f>
        <v>41191.166666666664</v>
      </c>
      <c r="B247" s="380">
        <f>'raw data'!L243</f>
        <v>898.046875</v>
      </c>
      <c r="C247" s="380">
        <f>'raw data'!M243</f>
        <v>468.16268920898437</v>
      </c>
      <c r="D247" s="380">
        <f>'raw data'!O243</f>
        <v>6028.27685546875</v>
      </c>
      <c r="E247" s="380">
        <f>'raw data'!P243</f>
        <v>10.092820167541504</v>
      </c>
      <c r="F247" s="377"/>
      <c r="G247" s="377"/>
      <c r="H247" s="376"/>
      <c r="I247" s="376"/>
      <c r="J247" s="380">
        <f>'raw data'!C243</f>
        <v>104.92690277099609</v>
      </c>
      <c r="K247" s="380" t="e">
        <f>'raw data'!#REF!</f>
        <v>#REF!</v>
      </c>
      <c r="L247" s="380" t="e">
        <f>'raw data'!#REF!</f>
        <v>#REF!</v>
      </c>
      <c r="M247" s="380">
        <f>'raw data'!D243</f>
        <v>81129.8125</v>
      </c>
      <c r="N247" s="380">
        <f>'raw data'!K243</f>
        <v>16.200785036406014</v>
      </c>
      <c r="O247" s="400">
        <f t="shared" si="4"/>
        <v>16.194430158767968</v>
      </c>
      <c r="P247" s="380">
        <f>'raw data'!E243</f>
        <v>1</v>
      </c>
      <c r="Q247" s="380">
        <f>'raw data'!F243</f>
        <v>1</v>
      </c>
      <c r="R247" s="380">
        <f>'raw data'!G243</f>
        <v>1</v>
      </c>
      <c r="S247" s="380">
        <f>'raw data'!H243</f>
        <v>1</v>
      </c>
      <c r="T247" s="380">
        <f>'raw data'!Q243</f>
        <v>101.54850006103516</v>
      </c>
      <c r="U247" s="380">
        <f>'raw data'!R243</f>
        <v>1012.833984375</v>
      </c>
    </row>
    <row r="248" spans="1:21" x14ac:dyDescent="0.2">
      <c r="A248" s="378">
        <f>'raw data'!A244</f>
        <v>41191.208333333336</v>
      </c>
      <c r="B248" s="380">
        <f>'raw data'!L244</f>
        <v>897.9141845703125</v>
      </c>
      <c r="C248" s="380">
        <f>'raw data'!M244</f>
        <v>464.70339965820312</v>
      </c>
      <c r="D248" s="380">
        <f>'raw data'!O244</f>
        <v>5993.43994140625</v>
      </c>
      <c r="E248" s="380">
        <f>'raw data'!P244</f>
        <v>10.113249778747559</v>
      </c>
      <c r="F248" s="377"/>
      <c r="G248" s="377"/>
      <c r="H248" s="376"/>
      <c r="I248" s="376"/>
      <c r="J248" s="380">
        <f>'raw data'!C244</f>
        <v>103.88980102539062</v>
      </c>
      <c r="K248" s="380" t="e">
        <f>'raw data'!#REF!</f>
        <v>#REF!</v>
      </c>
      <c r="L248" s="380" t="e">
        <f>'raw data'!#REF!</f>
        <v>#REF!</v>
      </c>
      <c r="M248" s="380">
        <f>'raw data'!D244</f>
        <v>80771.296875</v>
      </c>
      <c r="N248" s="380">
        <f>'raw data'!K244</f>
        <v>15.731005013147151</v>
      </c>
      <c r="O248" s="400">
        <f t="shared" si="4"/>
        <v>16.100843884404945</v>
      </c>
      <c r="P248" s="380">
        <f>'raw data'!E244</f>
        <v>1</v>
      </c>
      <c r="Q248" s="380">
        <f>'raw data'!F244</f>
        <v>1</v>
      </c>
      <c r="R248" s="380">
        <f>'raw data'!G244</f>
        <v>1</v>
      </c>
      <c r="S248" s="380">
        <f>'raw data'!H244</f>
        <v>1</v>
      </c>
      <c r="T248" s="380">
        <f>'raw data'!Q244</f>
        <v>101.86329650878906</v>
      </c>
      <c r="U248" s="380">
        <f>'raw data'!R244</f>
        <v>1012.8280029296875</v>
      </c>
    </row>
    <row r="249" spans="1:21" x14ac:dyDescent="0.2">
      <c r="A249" s="378">
        <f>'raw data'!A245</f>
        <v>41191.25</v>
      </c>
      <c r="B249" s="380">
        <f>'raw data'!L245</f>
        <v>898.00701904296875</v>
      </c>
      <c r="C249" s="380">
        <f>'raw data'!M245</f>
        <v>465.90438842773437</v>
      </c>
      <c r="D249" s="380">
        <f>'raw data'!O245</f>
        <v>6011.61083984375</v>
      </c>
      <c r="E249" s="380">
        <f>'raw data'!P245</f>
        <v>10.109339714050293</v>
      </c>
      <c r="F249" s="377"/>
      <c r="G249" s="377"/>
      <c r="H249" s="376"/>
      <c r="I249" s="376"/>
      <c r="J249" s="380">
        <f>'raw data'!C245</f>
        <v>104.3233547461987</v>
      </c>
      <c r="K249" s="380" t="e">
        <f>'raw data'!#REF!</f>
        <v>#REF!</v>
      </c>
      <c r="L249" s="380" t="e">
        <f>'raw data'!#REF!</f>
        <v>#REF!</v>
      </c>
      <c r="M249" s="380">
        <f>'raw data'!D245</f>
        <v>80907.2734375</v>
      </c>
      <c r="N249" s="380">
        <f>'raw data'!K245</f>
        <v>15.016805759370037</v>
      </c>
      <c r="O249" s="400">
        <f t="shared" si="4"/>
        <v>16.149658388569797</v>
      </c>
      <c r="P249" s="380">
        <f>'raw data'!E245</f>
        <v>1</v>
      </c>
      <c r="Q249" s="380">
        <f>'raw data'!F245</f>
        <v>1</v>
      </c>
      <c r="R249" s="380">
        <f>'raw data'!G245</f>
        <v>0.72277778387069702</v>
      </c>
      <c r="S249" s="380">
        <f>'raw data'!H245</f>
        <v>1</v>
      </c>
      <c r="T249" s="380">
        <f>'raw data'!Q245</f>
        <v>102.22560119628906</v>
      </c>
      <c r="U249" s="380">
        <f>'raw data'!R245</f>
        <v>1012.822021484375</v>
      </c>
    </row>
    <row r="250" spans="1:21" x14ac:dyDescent="0.2">
      <c r="A250" s="378">
        <f>'raw data'!A246</f>
        <v>41191.291666666664</v>
      </c>
      <c r="B250" s="380">
        <f>'raw data'!L246</f>
        <v>898.08587646484375</v>
      </c>
      <c r="C250" s="380">
        <f>'raw data'!M246</f>
        <v>476.22549438476562</v>
      </c>
      <c r="D250" s="380">
        <f>'raw data'!O246</f>
        <v>6091.93798828125</v>
      </c>
      <c r="E250" s="380">
        <f>'raw data'!P246</f>
        <v>10.061409950256348</v>
      </c>
      <c r="F250" s="377"/>
      <c r="G250" s="377"/>
      <c r="H250" s="376"/>
      <c r="I250" s="376"/>
      <c r="J250" s="380">
        <f>'raw data'!C246</f>
        <v>106.13430023193359</v>
      </c>
      <c r="K250" s="380" t="e">
        <f>'raw data'!#REF!</f>
        <v>#REF!</v>
      </c>
      <c r="L250" s="380" t="e">
        <f>'raw data'!#REF!</f>
        <v>#REF!</v>
      </c>
      <c r="M250" s="380">
        <f>'raw data'!D246</f>
        <v>81901.3515625</v>
      </c>
      <c r="N250" s="380">
        <f>'raw data'!K246</f>
        <v>14.937798576451387</v>
      </c>
      <c r="O250" s="400">
        <f t="shared" si="4"/>
        <v>16.365450135766007</v>
      </c>
      <c r="P250" s="380">
        <f>'raw data'!E246</f>
        <v>1</v>
      </c>
      <c r="Q250" s="380">
        <f>'raw data'!F246</f>
        <v>1</v>
      </c>
      <c r="R250" s="380">
        <f>'raw data'!G246</f>
        <v>1</v>
      </c>
      <c r="S250" s="380">
        <f>'raw data'!H246</f>
        <v>1</v>
      </c>
      <c r="T250" s="380">
        <f>'raw data'!Q246</f>
        <v>100.71330261230469</v>
      </c>
      <c r="U250" s="380">
        <f>'raw data'!R246</f>
        <v>1012.822998046875</v>
      </c>
    </row>
    <row r="251" spans="1:21" x14ac:dyDescent="0.2">
      <c r="A251" s="378">
        <f>'raw data'!A247</f>
        <v>41191.333333333336</v>
      </c>
      <c r="B251" s="380">
        <f>'raw data'!L247</f>
        <v>898.109619140625</v>
      </c>
      <c r="C251" s="380">
        <f>'raw data'!M247</f>
        <v>483.92568969726562</v>
      </c>
      <c r="D251" s="380">
        <f>'raw data'!O247</f>
        <v>6151.76708984375</v>
      </c>
      <c r="E251" s="380">
        <f>'raw data'!P247</f>
        <v>10.025819778442383</v>
      </c>
      <c r="F251" s="377"/>
      <c r="G251" s="377"/>
      <c r="H251" s="376"/>
      <c r="I251" s="376"/>
      <c r="J251" s="380">
        <f>'raw data'!C247</f>
        <v>108.04799652099609</v>
      </c>
      <c r="K251" s="380" t="e">
        <f>'raw data'!#REF!</f>
        <v>#REF!</v>
      </c>
      <c r="L251" s="380" t="e">
        <f>'raw data'!#REF!</f>
        <v>#REF!</v>
      </c>
      <c r="M251" s="380">
        <f>'raw data'!D247</f>
        <v>82677.703125</v>
      </c>
      <c r="N251" s="380">
        <f>'raw data'!K247</f>
        <v>16.909562603061421</v>
      </c>
      <c r="O251" s="400">
        <f t="shared" si="4"/>
        <v>16.526175701287567</v>
      </c>
      <c r="P251" s="380">
        <f>'raw data'!E247</f>
        <v>1</v>
      </c>
      <c r="Q251" s="380">
        <f>'raw data'!F247</f>
        <v>1</v>
      </c>
      <c r="R251" s="380">
        <f>'raw data'!G247</f>
        <v>1</v>
      </c>
      <c r="S251" s="380">
        <f>'raw data'!H247</f>
        <v>1</v>
      </c>
      <c r="T251" s="380">
        <f>'raw data'!Q247</f>
        <v>99.272491455078125</v>
      </c>
      <c r="U251" s="380">
        <f>'raw data'!R247</f>
        <v>1012.8270263671875</v>
      </c>
    </row>
    <row r="252" spans="1:21" x14ac:dyDescent="0.2">
      <c r="A252" s="378">
        <f>'raw data'!A248</f>
        <v>41191.375</v>
      </c>
      <c r="B252" s="380">
        <f>'raw data'!L248</f>
        <v>897.97711181640625</v>
      </c>
      <c r="C252" s="380">
        <f>'raw data'!M248</f>
        <v>487.90438842773437</v>
      </c>
      <c r="D252" s="380">
        <f>'raw data'!O248</f>
        <v>6177.27099609375</v>
      </c>
      <c r="E252" s="380">
        <f>'raw data'!P248</f>
        <v>9.9910163879394531</v>
      </c>
      <c r="F252" s="377"/>
      <c r="G252" s="377"/>
      <c r="H252" s="376"/>
      <c r="I252" s="376"/>
      <c r="J252" s="380">
        <f>'raw data'!C248</f>
        <v>109.16889953613281</v>
      </c>
      <c r="K252" s="380" t="e">
        <f>'raw data'!#REF!</f>
        <v>#REF!</v>
      </c>
      <c r="L252" s="380" t="e">
        <f>'raw data'!#REF!</f>
        <v>#REF!</v>
      </c>
      <c r="M252" s="380">
        <f>'raw data'!D248</f>
        <v>83087.7734375</v>
      </c>
      <c r="N252" s="380">
        <f>'raw data'!K248</f>
        <v>17.706358333995741</v>
      </c>
      <c r="O252" s="400">
        <f t="shared" si="4"/>
        <v>16.594689679401679</v>
      </c>
      <c r="P252" s="380">
        <f>'raw data'!E248</f>
        <v>1</v>
      </c>
      <c r="Q252" s="380">
        <f>'raw data'!F248</f>
        <v>1</v>
      </c>
      <c r="R252" s="380">
        <f>'raw data'!G248</f>
        <v>1</v>
      </c>
      <c r="S252" s="380">
        <f>'raw data'!H248</f>
        <v>1</v>
      </c>
      <c r="T252" s="380">
        <f>'raw data'!Q248</f>
        <v>98.142593383789063</v>
      </c>
      <c r="U252" s="380">
        <f>'raw data'!R248</f>
        <v>1012.8300170898437</v>
      </c>
    </row>
    <row r="253" spans="1:21" x14ac:dyDescent="0.2">
      <c r="A253" s="378">
        <f>'raw data'!A249</f>
        <v>41191.416666666664</v>
      </c>
      <c r="B253" s="380">
        <f>'raw data'!L249</f>
        <v>898.03350830078125</v>
      </c>
      <c r="C253" s="380">
        <f>'raw data'!M249</f>
        <v>485.86599731445312</v>
      </c>
      <c r="D253" s="380">
        <f>'raw data'!O249</f>
        <v>6165.501953125</v>
      </c>
      <c r="E253" s="380">
        <f>'raw data'!P249</f>
        <v>9.9868087768554687</v>
      </c>
      <c r="F253" s="377"/>
      <c r="G253" s="377"/>
      <c r="H253" s="376"/>
      <c r="I253" s="376"/>
      <c r="J253" s="380">
        <f>'raw data'!C249</f>
        <v>109.24700164794922</v>
      </c>
      <c r="K253" s="380" t="e">
        <f>'raw data'!#REF!</f>
        <v>#REF!</v>
      </c>
      <c r="L253" s="380" t="e">
        <f>'raw data'!#REF!</f>
        <v>#REF!</v>
      </c>
      <c r="M253" s="380">
        <f>'raw data'!D249</f>
        <v>83002.546875</v>
      </c>
      <c r="N253" s="380">
        <f>'raw data'!K249</f>
        <v>17.47142642943567</v>
      </c>
      <c r="O253" s="400">
        <f t="shared" si="4"/>
        <v>16.563073191147648</v>
      </c>
      <c r="P253" s="380">
        <f>'raw data'!E249</f>
        <v>1</v>
      </c>
      <c r="Q253" s="380">
        <f>'raw data'!F249</f>
        <v>1</v>
      </c>
      <c r="R253" s="380">
        <f>'raw data'!G249</f>
        <v>1</v>
      </c>
      <c r="S253" s="380">
        <f>'raw data'!H249</f>
        <v>1</v>
      </c>
      <c r="T253" s="380">
        <f>'raw data'!Q249</f>
        <v>98.085762023925781</v>
      </c>
      <c r="U253" s="380">
        <f>'raw data'!R249</f>
        <v>1012.8319702148437</v>
      </c>
    </row>
    <row r="254" spans="1:21" x14ac:dyDescent="0.2">
      <c r="A254" s="378">
        <f>'raw data'!A250</f>
        <v>41191.458333333336</v>
      </c>
      <c r="B254" s="380">
        <f>'raw data'!L250</f>
        <v>898.0186767578125</v>
      </c>
      <c r="C254" s="380">
        <f>'raw data'!M250</f>
        <v>487.17550659179687</v>
      </c>
      <c r="D254" s="380">
        <f>'raw data'!O250</f>
        <v>6171.4599609375</v>
      </c>
      <c r="E254" s="380">
        <f>'raw data'!P250</f>
        <v>9.9582939147949219</v>
      </c>
      <c r="F254" s="377"/>
      <c r="G254" s="377"/>
      <c r="H254" s="376"/>
      <c r="I254" s="376"/>
      <c r="J254" s="380">
        <f>'raw data'!C250</f>
        <v>109.60009765625</v>
      </c>
      <c r="K254" s="380" t="e">
        <f>'raw data'!#REF!</f>
        <v>#REF!</v>
      </c>
      <c r="L254" s="380" t="e">
        <f>'raw data'!#REF!</f>
        <v>#REF!</v>
      </c>
      <c r="M254" s="380">
        <f>'raw data'!D250</f>
        <v>83098.6328125</v>
      </c>
      <c r="N254" s="380">
        <f>'raw data'!K250</f>
        <v>15.209459594423242</v>
      </c>
      <c r="O254" s="400">
        <f t="shared" si="4"/>
        <v>16.579078849765899</v>
      </c>
      <c r="P254" s="380">
        <f>'raw data'!E250</f>
        <v>1</v>
      </c>
      <c r="Q254" s="380">
        <f>'raw data'!F250</f>
        <v>1</v>
      </c>
      <c r="R254" s="380">
        <f>'raw data'!G250</f>
        <v>1</v>
      </c>
      <c r="S254" s="380">
        <f>'raw data'!H250</f>
        <v>1</v>
      </c>
      <c r="T254" s="380">
        <f>'raw data'!Q250</f>
        <v>97.856666564941406</v>
      </c>
      <c r="U254" s="380">
        <f>'raw data'!R250</f>
        <v>1012.8359985351562</v>
      </c>
    </row>
    <row r="255" spans="1:21" x14ac:dyDescent="0.2">
      <c r="A255" s="378">
        <f>'raw data'!A251</f>
        <v>41191.5</v>
      </c>
      <c r="B255" s="380">
        <f>'raw data'!L251</f>
        <v>898.04638671875</v>
      </c>
      <c r="C255" s="380">
        <f>'raw data'!M251</f>
        <v>488.19430541992187</v>
      </c>
      <c r="D255" s="380">
        <f>'raw data'!O251</f>
        <v>6165.18212890625</v>
      </c>
      <c r="E255" s="380">
        <f>'raw data'!P251</f>
        <v>9.9463176727294922</v>
      </c>
      <c r="F255" s="377"/>
      <c r="G255" s="377"/>
      <c r="H255" s="376"/>
      <c r="I255" s="376"/>
      <c r="J255" s="380">
        <f>'raw data'!C251</f>
        <v>109.71720123291016</v>
      </c>
      <c r="K255" s="380" t="e">
        <f>'raw data'!#REF!</f>
        <v>#REF!</v>
      </c>
      <c r="L255" s="380" t="e">
        <f>'raw data'!#REF!</f>
        <v>#REF!</v>
      </c>
      <c r="M255" s="380">
        <f>'raw data'!D251</f>
        <v>83271.7890625</v>
      </c>
      <c r="N255" s="380">
        <f>'raw data'!K251</f>
        <v>15.656371256046986</v>
      </c>
      <c r="O255" s="400">
        <f t="shared" si="4"/>
        <v>16.562214011800414</v>
      </c>
      <c r="P255" s="380">
        <f>'raw data'!E251</f>
        <v>1</v>
      </c>
      <c r="Q255" s="380">
        <f>'raw data'!F251</f>
        <v>1</v>
      </c>
      <c r="R255" s="380">
        <f>'raw data'!G251</f>
        <v>1</v>
      </c>
      <c r="S255" s="380">
        <f>'raw data'!H251</f>
        <v>1</v>
      </c>
      <c r="T255" s="380">
        <f>'raw data'!Q251</f>
        <v>97.61138916015625</v>
      </c>
      <c r="U255" s="380">
        <f>'raw data'!R251</f>
        <v>1012.8350219726562</v>
      </c>
    </row>
    <row r="256" spans="1:21" x14ac:dyDescent="0.2">
      <c r="A256" s="378">
        <f>'raw data'!A252</f>
        <v>41191.541666666664</v>
      </c>
      <c r="B256" s="380">
        <f>'raw data'!L252</f>
        <v>897.96258544921875</v>
      </c>
      <c r="C256" s="380">
        <f>'raw data'!M252</f>
        <v>487.16970825195312</v>
      </c>
      <c r="D256" s="380">
        <f>'raw data'!O252</f>
        <v>6132.4091796875</v>
      </c>
      <c r="E256" s="380">
        <f>'raw data'!P252</f>
        <v>9.9277572631835938</v>
      </c>
      <c r="F256" s="377"/>
      <c r="G256" s="377"/>
      <c r="H256" s="376"/>
      <c r="I256" s="376"/>
      <c r="J256" s="380">
        <f>'raw data'!C252</f>
        <v>108.53089904785156</v>
      </c>
      <c r="K256" s="380" t="e">
        <f>'raw data'!#REF!</f>
        <v>#REF!</v>
      </c>
      <c r="L256" s="380" t="e">
        <f>'raw data'!#REF!</f>
        <v>#REF!</v>
      </c>
      <c r="M256" s="380">
        <f>'raw data'!D252</f>
        <v>83095.34375</v>
      </c>
      <c r="N256" s="380">
        <f>'raw data'!K252</f>
        <v>15.902423531137174</v>
      </c>
      <c r="O256" s="400">
        <f t="shared" si="4"/>
        <v>16.474172395606491</v>
      </c>
      <c r="P256" s="380">
        <f>'raw data'!E252</f>
        <v>1</v>
      </c>
      <c r="Q256" s="380">
        <f>'raw data'!F252</f>
        <v>1</v>
      </c>
      <c r="R256" s="380">
        <f>'raw data'!G252</f>
        <v>1</v>
      </c>
      <c r="S256" s="380">
        <f>'raw data'!H252</f>
        <v>1</v>
      </c>
      <c r="T256" s="380">
        <f>'raw data'!Q252</f>
        <v>97.748046875</v>
      </c>
      <c r="U256" s="380">
        <f>'raw data'!R252</f>
        <v>1012.8410034179687</v>
      </c>
    </row>
    <row r="257" spans="1:22" x14ac:dyDescent="0.2">
      <c r="A257" s="378">
        <f>'raw data'!A253</f>
        <v>41191.583333333336</v>
      </c>
      <c r="B257" s="380">
        <f>'raw data'!L253</f>
        <v>898.0814208984375</v>
      </c>
      <c r="C257" s="380">
        <f>'raw data'!M253</f>
        <v>487.1636962890625</v>
      </c>
      <c r="D257" s="380">
        <f>'raw data'!O253</f>
        <v>6135.97412109375</v>
      </c>
      <c r="E257" s="380">
        <f>'raw data'!P253</f>
        <v>9.9304265975952148</v>
      </c>
      <c r="F257" s="377"/>
      <c r="G257" s="377"/>
      <c r="H257" s="376"/>
      <c r="I257" s="376"/>
      <c r="J257" s="380">
        <f>'raw data'!C253</f>
        <v>108.3948974609375</v>
      </c>
      <c r="K257" s="380" t="e">
        <f>'raw data'!#REF!</f>
        <v>#REF!</v>
      </c>
      <c r="L257" s="380" t="e">
        <f>'raw data'!#REF!</f>
        <v>#REF!</v>
      </c>
      <c r="M257" s="380">
        <f>'raw data'!D253</f>
        <v>83060.328125</v>
      </c>
      <c r="N257" s="380">
        <f>'raw data'!K253</f>
        <v>15.148509677515248</v>
      </c>
      <c r="O257" s="400">
        <f t="shared" si="4"/>
        <v>16.483749293948716</v>
      </c>
      <c r="P257" s="380">
        <f>'raw data'!E253</f>
        <v>1</v>
      </c>
      <c r="Q257" s="380">
        <f>'raw data'!F253</f>
        <v>1</v>
      </c>
      <c r="R257" s="380">
        <f>'raw data'!G253</f>
        <v>1</v>
      </c>
      <c r="S257" s="380">
        <f>'raw data'!H253</f>
        <v>1</v>
      </c>
      <c r="T257" s="380">
        <f>'raw data'!Q253</f>
        <v>97.700141906738281</v>
      </c>
      <c r="U257" s="380">
        <f>'raw data'!R253</f>
        <v>1012.8389892578125</v>
      </c>
    </row>
    <row r="258" spans="1:22" x14ac:dyDescent="0.2">
      <c r="A258" s="378">
        <f>'raw data'!A254</f>
        <v>41191.625</v>
      </c>
      <c r="B258" s="380">
        <f>'raw data'!L254</f>
        <v>897.94732666015625</v>
      </c>
      <c r="C258" s="380">
        <f>'raw data'!M254</f>
        <v>487.38949584960937</v>
      </c>
      <c r="D258" s="380">
        <f>'raw data'!O254</f>
        <v>6135.02392578125</v>
      </c>
      <c r="E258" s="380">
        <f>'raw data'!P254</f>
        <v>9.9218721389770508</v>
      </c>
      <c r="F258" s="377"/>
      <c r="G258" s="377"/>
      <c r="H258" s="376"/>
      <c r="I258" s="376"/>
      <c r="J258" s="380">
        <f>'raw data'!C254</f>
        <v>109.05580139160156</v>
      </c>
      <c r="K258" s="380" t="e">
        <f>'raw data'!#REF!</f>
        <v>#REF!</v>
      </c>
      <c r="L258" s="380" t="e">
        <f>'raw data'!#REF!</f>
        <v>#REF!</v>
      </c>
      <c r="M258" s="380">
        <f>'raw data'!D254</f>
        <v>83027.7265625</v>
      </c>
      <c r="N258" s="380">
        <f>'raw data'!K254</f>
        <v>15.798246824243398</v>
      </c>
      <c r="O258" s="400">
        <f t="shared" si="4"/>
        <v>16.481196678666706</v>
      </c>
      <c r="P258" s="380">
        <f>'raw data'!E254</f>
        <v>1</v>
      </c>
      <c r="Q258" s="380">
        <f>'raw data'!F254</f>
        <v>1</v>
      </c>
      <c r="R258" s="380">
        <f>'raw data'!G254</f>
        <v>1</v>
      </c>
      <c r="S258" s="380">
        <f>'raw data'!H254</f>
        <v>1</v>
      </c>
      <c r="T258" s="380">
        <f>'raw data'!Q254</f>
        <v>97.772262573242188</v>
      </c>
      <c r="U258" s="380">
        <f>'raw data'!R254</f>
        <v>1012.8309936523437</v>
      </c>
    </row>
    <row r="259" spans="1:22" x14ac:dyDescent="0.2">
      <c r="A259" s="378">
        <f>'raw data'!A255</f>
        <v>41191.666666666664</v>
      </c>
      <c r="B259" s="380">
        <f>'raw data'!L255</f>
        <v>897.9852294921875</v>
      </c>
      <c r="C259" s="380">
        <f>'raw data'!M255</f>
        <v>488.0443115234375</v>
      </c>
      <c r="D259" s="380">
        <f>'raw data'!O255</f>
        <v>6153.43408203125</v>
      </c>
      <c r="E259" s="380">
        <f>'raw data'!P255</f>
        <v>9.9305582046508789</v>
      </c>
      <c r="F259" s="377"/>
      <c r="G259" s="377"/>
      <c r="H259" s="376"/>
      <c r="I259" s="376"/>
      <c r="J259" s="380">
        <f>'raw data'!C255</f>
        <v>109.98670196533203</v>
      </c>
      <c r="K259" s="380" t="e">
        <f>'raw data'!#REF!</f>
        <v>#REF!</v>
      </c>
      <c r="L259" s="380" t="e">
        <f>'raw data'!#REF!</f>
        <v>#REF!</v>
      </c>
      <c r="M259" s="380">
        <f>'raw data'!D255</f>
        <v>83122.828125</v>
      </c>
      <c r="N259" s="380">
        <f>'raw data'!K255</f>
        <v>16.534834047806363</v>
      </c>
      <c r="O259" s="400">
        <f t="shared" si="4"/>
        <v>16.530653927686739</v>
      </c>
      <c r="P259" s="380">
        <f>'raw data'!E255</f>
        <v>1</v>
      </c>
      <c r="Q259" s="380">
        <f>'raw data'!F255</f>
        <v>1</v>
      </c>
      <c r="R259" s="380">
        <f>'raw data'!G255</f>
        <v>1</v>
      </c>
      <c r="S259" s="380">
        <f>'raw data'!H255</f>
        <v>1</v>
      </c>
      <c r="T259" s="380">
        <f>'raw data'!Q255</f>
        <v>97.757972717285156</v>
      </c>
      <c r="U259" s="380">
        <f>'raw data'!R255</f>
        <v>1012.8419799804687</v>
      </c>
    </row>
    <row r="260" spans="1:22" x14ac:dyDescent="0.2">
      <c r="A260" s="378">
        <f>'raw data'!A256</f>
        <v>41191.708333333336</v>
      </c>
      <c r="B260" s="380">
        <f>'raw data'!L256</f>
        <v>898.051513671875</v>
      </c>
      <c r="C260" s="380">
        <f>'raw data'!M256</f>
        <v>489.43740844726562</v>
      </c>
      <c r="D260" s="380">
        <f>'raw data'!O256</f>
        <v>6170.93701171875</v>
      </c>
      <c r="E260" s="380">
        <f>'raw data'!P256</f>
        <v>9.9226961135864258</v>
      </c>
      <c r="F260" s="377"/>
      <c r="G260" s="377"/>
      <c r="H260" s="376"/>
      <c r="I260" s="376"/>
      <c r="J260" s="380">
        <f>'raw data'!C256</f>
        <v>110.44210052490234</v>
      </c>
      <c r="K260" s="380" t="e">
        <f>'raw data'!#REF!</f>
        <v>#REF!</v>
      </c>
      <c r="L260" s="380" t="e">
        <f>'raw data'!#REF!</f>
        <v>#REF!</v>
      </c>
      <c r="M260" s="380">
        <f>'raw data'!D256</f>
        <v>83266.5703125</v>
      </c>
      <c r="N260" s="380">
        <f>'raw data'!K256</f>
        <v>16.616764900083727</v>
      </c>
      <c r="O260" s="400">
        <f t="shared" si="4"/>
        <v>16.577673993153855</v>
      </c>
      <c r="P260" s="380">
        <f>'raw data'!E256</f>
        <v>1</v>
      </c>
      <c r="Q260" s="380">
        <f>'raw data'!F256</f>
        <v>1</v>
      </c>
      <c r="R260" s="380">
        <f>'raw data'!G256</f>
        <v>1</v>
      </c>
      <c r="S260" s="380">
        <f>'raw data'!H256</f>
        <v>1</v>
      </c>
      <c r="T260" s="380">
        <f>'raw data'!Q256</f>
        <v>97.656272888183594</v>
      </c>
      <c r="U260" s="380">
        <f>'raw data'!R256</f>
        <v>1012.8419799804687</v>
      </c>
    </row>
    <row r="261" spans="1:22" x14ac:dyDescent="0.2">
      <c r="A261" s="378">
        <f>'raw data'!A257</f>
        <v>41191.75</v>
      </c>
      <c r="B261" s="380">
        <f>'raw data'!L257</f>
        <v>898.04559326171875</v>
      </c>
      <c r="C261" s="380">
        <f>'raw data'!M257</f>
        <v>491.534912109375</v>
      </c>
      <c r="D261" s="380">
        <f>'raw data'!O257</f>
        <v>6186.44384765625</v>
      </c>
      <c r="E261" s="380">
        <f>'raw data'!P257</f>
        <v>9.9097986221313477</v>
      </c>
      <c r="F261" s="377"/>
      <c r="G261" s="377"/>
      <c r="H261" s="376"/>
      <c r="I261" s="376"/>
      <c r="J261" s="380">
        <f>'raw data'!C257</f>
        <v>110.94699859619141</v>
      </c>
      <c r="K261" s="380" t="e">
        <f>'raw data'!#REF!</f>
        <v>#REF!</v>
      </c>
      <c r="L261" s="380" t="e">
        <f>'raw data'!#REF!</f>
        <v>#REF!</v>
      </c>
      <c r="M261" s="380">
        <f>'raw data'!D257</f>
        <v>83535.75</v>
      </c>
      <c r="N261" s="380">
        <f>'raw data'!K257</f>
        <v>16.453985874267527</v>
      </c>
      <c r="O261" s="400">
        <f t="shared" si="4"/>
        <v>16.619331730114872</v>
      </c>
      <c r="P261" s="380">
        <f>'raw data'!E257</f>
        <v>1</v>
      </c>
      <c r="Q261" s="380">
        <f>'raw data'!F257</f>
        <v>1</v>
      </c>
      <c r="R261" s="380">
        <f>'raw data'!G257</f>
        <v>1</v>
      </c>
      <c r="S261" s="380">
        <f>'raw data'!H257</f>
        <v>1</v>
      </c>
      <c r="T261" s="380">
        <f>'raw data'!Q257</f>
        <v>97.247833251953125</v>
      </c>
      <c r="U261" s="380">
        <f>'raw data'!R257</f>
        <v>1012.8419799804687</v>
      </c>
    </row>
    <row r="262" spans="1:22" x14ac:dyDescent="0.2">
      <c r="A262" s="378">
        <f>'raw data'!A258</f>
        <v>41191.791666666664</v>
      </c>
      <c r="B262" s="380">
        <f>'raw data'!L258</f>
        <v>897.93487548828125</v>
      </c>
      <c r="C262" s="380">
        <f>'raw data'!M258</f>
        <v>491.67041015625</v>
      </c>
      <c r="D262" s="380">
        <f>'raw data'!O258</f>
        <v>6183.5078125</v>
      </c>
      <c r="E262" s="380">
        <f>'raw data'!P258</f>
        <v>9.9050168991088867</v>
      </c>
      <c r="F262" s="377"/>
      <c r="G262" s="377"/>
      <c r="H262" s="376"/>
      <c r="I262" s="376"/>
      <c r="J262" s="380">
        <f>'raw data'!C258</f>
        <v>111.46669769287109</v>
      </c>
      <c r="K262" s="380" t="e">
        <f>'raw data'!#REF!</f>
        <v>#REF!</v>
      </c>
      <c r="L262" s="380" t="e">
        <f>'raw data'!#REF!</f>
        <v>#REF!</v>
      </c>
      <c r="M262" s="380">
        <f>'raw data'!D258</f>
        <v>83544.8984375</v>
      </c>
      <c r="N262" s="380">
        <f>'raw data'!K258</f>
        <v>16.134161673608034</v>
      </c>
      <c r="O262" s="400">
        <f t="shared" si="4"/>
        <v>16.611444332534841</v>
      </c>
      <c r="P262" s="380">
        <f>'raw data'!E258</f>
        <v>1</v>
      </c>
      <c r="Q262" s="380">
        <f>'raw data'!F258</f>
        <v>1</v>
      </c>
      <c r="R262" s="380">
        <f>'raw data'!G258</f>
        <v>1</v>
      </c>
      <c r="S262" s="380">
        <f>'raw data'!H258</f>
        <v>1</v>
      </c>
      <c r="T262" s="380">
        <f>'raw data'!Q258</f>
        <v>97.151351928710938</v>
      </c>
      <c r="U262" s="380">
        <f>'raw data'!R258</f>
        <v>1012.843994140625</v>
      </c>
    </row>
    <row r="263" spans="1:22" x14ac:dyDescent="0.2">
      <c r="A263" s="378">
        <f>'raw data'!A259</f>
        <v>41191.833333333336</v>
      </c>
      <c r="B263" s="380">
        <f>'raw data'!L259</f>
        <v>898.02191162109375</v>
      </c>
      <c r="C263" s="380">
        <f>'raw data'!M259</f>
        <v>491.53460693359375</v>
      </c>
      <c r="D263" s="380">
        <f>'raw data'!O259</f>
        <v>6190.60009765625</v>
      </c>
      <c r="E263" s="380">
        <f>'raw data'!P259</f>
        <v>9.9107723236083984</v>
      </c>
      <c r="F263" s="377"/>
      <c r="G263" s="377"/>
      <c r="H263" s="376"/>
      <c r="I263" s="376"/>
      <c r="J263" s="380">
        <f>'raw data'!C259</f>
        <v>111.49179840087891</v>
      </c>
      <c r="K263" s="380" t="e">
        <f>'raw data'!#REF!</f>
        <v>#REF!</v>
      </c>
      <c r="L263" s="380" t="e">
        <f>'raw data'!#REF!</f>
        <v>#REF!</v>
      </c>
      <c r="M263" s="380">
        <f>'raw data'!D259</f>
        <v>83542.671875</v>
      </c>
      <c r="N263" s="380">
        <f>'raw data'!K259</f>
        <v>16.204950467068556</v>
      </c>
      <c r="O263" s="400">
        <f t="shared" si="4"/>
        <v>16.630497126456337</v>
      </c>
      <c r="P263" s="380">
        <f>'raw data'!E259</f>
        <v>1</v>
      </c>
      <c r="Q263" s="380">
        <f>'raw data'!F259</f>
        <v>1</v>
      </c>
      <c r="R263" s="380">
        <f>'raw data'!G259</f>
        <v>1</v>
      </c>
      <c r="S263" s="380">
        <f>'raw data'!H259</f>
        <v>1</v>
      </c>
      <c r="T263" s="380">
        <f>'raw data'!Q259</f>
        <v>97.289039611816406</v>
      </c>
      <c r="U263" s="380">
        <f>'raw data'!R259</f>
        <v>1012.8480224609375</v>
      </c>
    </row>
    <row r="264" spans="1:22" x14ac:dyDescent="0.2">
      <c r="A264" s="378">
        <f>'raw data'!A260</f>
        <v>41191.875</v>
      </c>
      <c r="B264" s="380">
        <f>'raw data'!L260</f>
        <v>897.9791259765625</v>
      </c>
      <c r="C264" s="380">
        <f>'raw data'!M260</f>
        <v>491.95779418945312</v>
      </c>
      <c r="D264" s="380">
        <f>'raw data'!O260</f>
        <v>6193.7138671875</v>
      </c>
      <c r="E264" s="380">
        <f>'raw data'!P260</f>
        <v>9.910069465637207</v>
      </c>
      <c r="F264" s="377"/>
      <c r="G264" s="377"/>
      <c r="H264" s="376"/>
      <c r="I264" s="376"/>
      <c r="J264" s="380">
        <f>'raw data'!C260</f>
        <v>111.87190246582031</v>
      </c>
      <c r="K264" s="380" t="e">
        <f>'raw data'!#REF!</f>
        <v>#REF!</v>
      </c>
      <c r="L264" s="380" t="e">
        <f>'raw data'!#REF!</f>
        <v>#REF!</v>
      </c>
      <c r="M264" s="380">
        <f>'raw data'!D260</f>
        <v>83630.65625</v>
      </c>
      <c r="N264" s="380">
        <f>'raw data'!K260</f>
        <v>16.026084883158909</v>
      </c>
      <c r="O264" s="400">
        <f t="shared" si="4"/>
        <v>16.638861991643076</v>
      </c>
      <c r="P264" s="380">
        <f>'raw data'!E260</f>
        <v>1</v>
      </c>
      <c r="Q264" s="380">
        <f>'raw data'!F260</f>
        <v>1</v>
      </c>
      <c r="R264" s="380">
        <f>'raw data'!G260</f>
        <v>1</v>
      </c>
      <c r="S264" s="380">
        <f>'raw data'!H260</f>
        <v>1</v>
      </c>
      <c r="T264" s="380">
        <f>'raw data'!Q260</f>
        <v>97.442398071289063</v>
      </c>
      <c r="U264" s="380">
        <f>'raw data'!R260</f>
        <v>1012.8489990234375</v>
      </c>
      <c r="V264" s="309"/>
    </row>
    <row r="265" spans="1:22" x14ac:dyDescent="0.2">
      <c r="A265" s="378">
        <f>'raw data'!A261</f>
        <v>41191.916666666664</v>
      </c>
      <c r="B265" s="380">
        <f>'raw data'!L261</f>
        <v>897.99298095703125</v>
      </c>
      <c r="C265" s="380">
        <f>'raw data'!M261</f>
        <v>493.5504150390625</v>
      </c>
      <c r="D265" s="380">
        <f>'raw data'!O261</f>
        <v>6217.60498046875</v>
      </c>
      <c r="E265" s="380">
        <f>'raw data'!P261</f>
        <v>9.9176874160766602</v>
      </c>
      <c r="F265" s="377"/>
      <c r="G265" s="377"/>
      <c r="H265" s="376"/>
      <c r="I265" s="376"/>
      <c r="J265" s="380">
        <f>'raw data'!C261</f>
        <v>112.77480316162109</v>
      </c>
      <c r="K265" s="380" t="e">
        <f>'raw data'!#REF!</f>
        <v>#REF!</v>
      </c>
      <c r="L265" s="380" t="e">
        <f>'raw data'!#REF!</f>
        <v>#REF!</v>
      </c>
      <c r="M265" s="380">
        <f>'raw data'!D261</f>
        <v>83833.8125</v>
      </c>
      <c r="N265" s="380">
        <f>'raw data'!K261</f>
        <v>16.063560003366145</v>
      </c>
      <c r="O265" s="400">
        <f t="shared" si="4"/>
        <v>16.703043344743577</v>
      </c>
      <c r="P265" s="380">
        <f>'raw data'!E261</f>
        <v>1</v>
      </c>
      <c r="Q265" s="380">
        <f>'raw data'!F261</f>
        <v>1</v>
      </c>
      <c r="R265" s="380">
        <f>'raw data'!G261</f>
        <v>1</v>
      </c>
      <c r="S265" s="380">
        <f>'raw data'!H261</f>
        <v>1</v>
      </c>
      <c r="T265" s="380">
        <f>'raw data'!Q261</f>
        <v>97.416473388671875</v>
      </c>
      <c r="U265" s="380">
        <f>'raw data'!R261</f>
        <v>1012.8510131835937</v>
      </c>
      <c r="V265" s="309"/>
    </row>
    <row r="266" spans="1:22" x14ac:dyDescent="0.2">
      <c r="A266" s="378">
        <f>'raw data'!A262</f>
        <v>41191.958333333336</v>
      </c>
      <c r="B266" s="380">
        <f>'raw data'!L262</f>
        <v>897.98321533203125</v>
      </c>
      <c r="C266" s="380">
        <f>'raw data'!M262</f>
        <v>494.03170776367188</v>
      </c>
      <c r="D266" s="380">
        <f>'raw data'!O262</f>
        <v>6222.8759765625</v>
      </c>
      <c r="E266" s="380">
        <f>'raw data'!P262</f>
        <v>9.9217386245727539</v>
      </c>
      <c r="F266" s="377"/>
      <c r="G266" s="377"/>
      <c r="H266" s="376"/>
      <c r="I266" s="376"/>
      <c r="J266" s="380">
        <f>'raw data'!C262</f>
        <v>112.8125</v>
      </c>
      <c r="K266" s="380" t="e">
        <f>'raw data'!#REF!</f>
        <v>#REF!</v>
      </c>
      <c r="L266" s="380" t="e">
        <f>'raw data'!#REF!</f>
        <v>#REF!</v>
      </c>
      <c r="M266" s="380">
        <f>'raw data'!D262</f>
        <v>83898.1171875</v>
      </c>
      <c r="N266" s="380">
        <f>'raw data'!K262</f>
        <v>16.054490238287691</v>
      </c>
      <c r="O266" s="400">
        <f t="shared" si="4"/>
        <v>16.717203407420516</v>
      </c>
      <c r="P266" s="380">
        <f>'raw data'!E262</f>
        <v>1</v>
      </c>
      <c r="Q266" s="380">
        <f>'raw data'!F262</f>
        <v>1</v>
      </c>
      <c r="R266" s="380">
        <f>'raw data'!G262</f>
        <v>1</v>
      </c>
      <c r="S266" s="380">
        <f>'raw data'!H262</f>
        <v>1</v>
      </c>
      <c r="T266" s="380">
        <f>'raw data'!Q262</f>
        <v>97.431953430175781</v>
      </c>
      <c r="U266" s="380">
        <f>'raw data'!R262</f>
        <v>1012.8519897460937</v>
      </c>
      <c r="V266" s="309"/>
    </row>
    <row r="267" spans="1:22" x14ac:dyDescent="0.2">
      <c r="A267" s="378">
        <f>'raw data'!A263</f>
        <v>41192</v>
      </c>
      <c r="B267" s="380">
        <f>'raw data'!L263</f>
        <v>898.0413818359375</v>
      </c>
      <c r="C267" s="380">
        <f>'raw data'!M263</f>
        <v>494.35281372070312</v>
      </c>
      <c r="D267" s="380">
        <f>'raw data'!O263</f>
        <v>6225.744140625</v>
      </c>
      <c r="E267" s="380">
        <f>'raw data'!P263</f>
        <v>9.921290397644043</v>
      </c>
      <c r="F267" s="377"/>
      <c r="G267" s="377"/>
      <c r="H267" s="376"/>
      <c r="I267" s="376"/>
      <c r="J267" s="380">
        <f>'raw data'!C263</f>
        <v>113.52300262451172</v>
      </c>
      <c r="K267" s="380" t="e">
        <f>'raw data'!#REF!</f>
        <v>#REF!</v>
      </c>
      <c r="L267" s="380" t="e">
        <f>'raw data'!#REF!</f>
        <v>#REF!</v>
      </c>
      <c r="M267" s="380">
        <f>'raw data'!D263</f>
        <v>83937.671875</v>
      </c>
      <c r="N267" s="380">
        <f>'raw data'!K263</f>
        <v>16.53771182441298</v>
      </c>
      <c r="O267" s="400">
        <f t="shared" si="4"/>
        <v>16.724908475337543</v>
      </c>
      <c r="P267" s="380">
        <f>'raw data'!E263</f>
        <v>1</v>
      </c>
      <c r="Q267" s="380">
        <f>'raw data'!F263</f>
        <v>1</v>
      </c>
      <c r="R267" s="380">
        <f>'raw data'!G263</f>
        <v>1</v>
      </c>
      <c r="S267" s="380">
        <f>'raw data'!H263</f>
        <v>1</v>
      </c>
      <c r="T267" s="380">
        <f>'raw data'!Q263</f>
        <v>97.397239685058594</v>
      </c>
      <c r="U267" s="380">
        <f>'raw data'!R263</f>
        <v>1012.8489990234375</v>
      </c>
      <c r="V267" s="309"/>
    </row>
    <row r="268" spans="1:22" x14ac:dyDescent="0.2">
      <c r="A268" s="378">
        <f>'raw data'!A264</f>
        <v>41192.041666666664</v>
      </c>
      <c r="B268" s="380">
        <f>'raw data'!L264</f>
        <v>898.10302734375</v>
      </c>
      <c r="C268" s="380">
        <f>'raw data'!M264</f>
        <v>496.96701049804687</v>
      </c>
      <c r="D268" s="380">
        <f>'raw data'!O264</f>
        <v>6217.11376953125</v>
      </c>
      <c r="E268" s="380">
        <f>'raw data'!P264</f>
        <v>9.8569307327270508</v>
      </c>
      <c r="F268" s="377"/>
      <c r="G268" s="377"/>
      <c r="H268" s="376"/>
      <c r="I268" s="376"/>
      <c r="J268" s="380">
        <f>'raw data'!C264</f>
        <v>114.20950317382813</v>
      </c>
      <c r="K268" s="380" t="e">
        <f>'raw data'!#REF!</f>
        <v>#REF!</v>
      </c>
      <c r="L268" s="380" t="e">
        <f>'raw data'!#REF!</f>
        <v>#REF!</v>
      </c>
      <c r="M268" s="380">
        <f>'raw data'!D264</f>
        <v>84369.5078125</v>
      </c>
      <c r="N268" s="380">
        <f>'raw data'!K264</f>
        <v>16.474618507160848</v>
      </c>
      <c r="O268" s="400">
        <f t="shared" ref="O268:O331" si="5">D268*0.771/(0.287*1000)</f>
        <v>16.70172375020416</v>
      </c>
      <c r="P268" s="380">
        <f>'raw data'!E264</f>
        <v>1</v>
      </c>
      <c r="Q268" s="380">
        <f>'raw data'!F264</f>
        <v>1</v>
      </c>
      <c r="R268" s="380">
        <f>'raw data'!G264</f>
        <v>1</v>
      </c>
      <c r="S268" s="380">
        <f>'raw data'!H264</f>
        <v>1</v>
      </c>
      <c r="T268" s="380">
        <f>'raw data'!Q264</f>
        <v>97.281013488769531</v>
      </c>
      <c r="U268" s="380">
        <f>'raw data'!R264</f>
        <v>1012.8469848632812</v>
      </c>
      <c r="V268" s="309"/>
    </row>
    <row r="269" spans="1:22" x14ac:dyDescent="0.2">
      <c r="A269" s="378">
        <f>'raw data'!A265</f>
        <v>41192.083333333336</v>
      </c>
      <c r="B269" s="380">
        <f>'raw data'!L265</f>
        <v>897.80487060546875</v>
      </c>
      <c r="C269" s="380">
        <f>'raw data'!M265</f>
        <v>496.55081176757812</v>
      </c>
      <c r="D269" s="380">
        <f>'raw data'!O265</f>
        <v>6242.10302734375</v>
      </c>
      <c r="E269" s="380">
        <f>'raw data'!P265</f>
        <v>9.9093036651611328</v>
      </c>
      <c r="F269" s="377"/>
      <c r="G269" s="377"/>
      <c r="H269" s="376"/>
      <c r="I269" s="376"/>
      <c r="J269" s="380">
        <f>'raw data'!C265</f>
        <v>114.40090179443359</v>
      </c>
      <c r="K269" s="380" t="e">
        <f>'raw data'!#REF!</f>
        <v>#REF!</v>
      </c>
      <c r="L269" s="380" t="e">
        <f>'raw data'!#REF!</f>
        <v>#REF!</v>
      </c>
      <c r="M269" s="380">
        <f>'raw data'!D265</f>
        <v>84266.671875</v>
      </c>
      <c r="N269" s="380">
        <f>'raw data'!K265</f>
        <v>16.363043446095254</v>
      </c>
      <c r="O269" s="400">
        <f t="shared" si="5"/>
        <v>16.768855171017531</v>
      </c>
      <c r="P269" s="380">
        <f>'raw data'!E265</f>
        <v>1</v>
      </c>
      <c r="Q269" s="380">
        <f>'raw data'!F265</f>
        <v>1</v>
      </c>
      <c r="R269" s="380">
        <f>'raw data'!G265</f>
        <v>1</v>
      </c>
      <c r="S269" s="380">
        <f>'raw data'!H265</f>
        <v>1</v>
      </c>
      <c r="T269" s="380">
        <f>'raw data'!Q265</f>
        <v>97.252449035644531</v>
      </c>
      <c r="U269" s="380">
        <f>'raw data'!R265</f>
        <v>1012.8469848632812</v>
      </c>
      <c r="V269" s="309"/>
    </row>
    <row r="270" spans="1:22" x14ac:dyDescent="0.2">
      <c r="A270" s="378">
        <f>'raw data'!A266</f>
        <v>41192.125</v>
      </c>
      <c r="B270" s="380">
        <f>'raw data'!L266</f>
        <v>898.01641845703125</v>
      </c>
      <c r="C270" s="380">
        <f>'raw data'!M266</f>
        <v>498.07440185546875</v>
      </c>
      <c r="D270" s="380">
        <f>'raw data'!O266</f>
        <v>6262.77001953125</v>
      </c>
      <c r="E270" s="380">
        <f>'raw data'!P266</f>
        <v>9.9074058532714844</v>
      </c>
      <c r="F270" s="377"/>
      <c r="G270" s="377"/>
      <c r="H270" s="376"/>
      <c r="I270" s="376"/>
      <c r="J270" s="380">
        <f>'raw data'!C266</f>
        <v>114.37840270996094</v>
      </c>
      <c r="K270" s="380" t="e">
        <f>'raw data'!#REF!</f>
        <v>#REF!</v>
      </c>
      <c r="L270" s="380" t="e">
        <f>'raw data'!#REF!</f>
        <v>#REF!</v>
      </c>
      <c r="M270" s="380">
        <f>'raw data'!D266</f>
        <v>84522.8125</v>
      </c>
      <c r="N270" s="380">
        <f>'raw data'!K266</f>
        <v>16.588561284626557</v>
      </c>
      <c r="O270" s="400">
        <f t="shared" si="5"/>
        <v>16.82437520926339</v>
      </c>
      <c r="P270" s="380">
        <f>'raw data'!E266</f>
        <v>1</v>
      </c>
      <c r="Q270" s="380">
        <f>'raw data'!F266</f>
        <v>1</v>
      </c>
      <c r="R270" s="380">
        <f>'raw data'!G266</f>
        <v>1</v>
      </c>
      <c r="S270" s="380">
        <f>'raw data'!H266</f>
        <v>1</v>
      </c>
      <c r="T270" s="380">
        <f>'raw data'!Q266</f>
        <v>97.219833374023438</v>
      </c>
      <c r="U270" s="380">
        <f>'raw data'!R266</f>
        <v>1012.8469848632812</v>
      </c>
      <c r="V270" s="309"/>
    </row>
    <row r="271" spans="1:22" x14ac:dyDescent="0.2">
      <c r="A271" s="378">
        <f>'raw data'!A267</f>
        <v>41192.166666666664</v>
      </c>
      <c r="B271" s="380">
        <f>'raw data'!L267</f>
        <v>897.94970703125</v>
      </c>
      <c r="C271" s="380">
        <f>'raw data'!M267</f>
        <v>496.85519409179687</v>
      </c>
      <c r="D271" s="380">
        <f>'raw data'!O267</f>
        <v>6261.9208984375</v>
      </c>
      <c r="E271" s="380">
        <f>'raw data'!P267</f>
        <v>9.9339599609375</v>
      </c>
      <c r="F271" s="377"/>
      <c r="G271" s="377"/>
      <c r="H271" s="376"/>
      <c r="I271" s="376"/>
      <c r="J271" s="380">
        <f>'raw data'!C267</f>
        <v>113.83470153808594</v>
      </c>
      <c r="K271" s="380" t="e">
        <f>'raw data'!#REF!</f>
        <v>#REF!</v>
      </c>
      <c r="L271" s="380" t="e">
        <f>'raw data'!#REF!</f>
        <v>#REF!</v>
      </c>
      <c r="M271" s="380">
        <f>'raw data'!D267</f>
        <v>84326.703125</v>
      </c>
      <c r="N271" s="380">
        <f>'raw data'!K267</f>
        <v>16.208478737918341</v>
      </c>
      <c r="O271" s="400">
        <f t="shared" si="5"/>
        <v>16.822094120889592</v>
      </c>
      <c r="P271" s="380">
        <f>'raw data'!E267</f>
        <v>1</v>
      </c>
      <c r="Q271" s="380">
        <f>'raw data'!F267</f>
        <v>1</v>
      </c>
      <c r="R271" s="380">
        <f>'raw data'!G267</f>
        <v>1</v>
      </c>
      <c r="S271" s="380">
        <f>'raw data'!H267</f>
        <v>1</v>
      </c>
      <c r="T271" s="380">
        <f>'raw data'!Q267</f>
        <v>97.253562927246094</v>
      </c>
      <c r="U271" s="380">
        <f>'raw data'!R267</f>
        <v>1012.8460083007812</v>
      </c>
      <c r="V271" s="309"/>
    </row>
    <row r="272" spans="1:22" x14ac:dyDescent="0.2">
      <c r="A272" s="378">
        <f>'raw data'!A268</f>
        <v>41192.208333333336</v>
      </c>
      <c r="B272" s="380">
        <f>'raw data'!L268</f>
        <v>898.03192138671875</v>
      </c>
      <c r="C272" s="380">
        <f>'raw data'!M268</f>
        <v>499.8629150390625</v>
      </c>
      <c r="D272" s="380">
        <f>'raw data'!O268</f>
        <v>6310.828125</v>
      </c>
      <c r="E272" s="380">
        <f>'raw data'!P268</f>
        <v>9.9510345458984375</v>
      </c>
      <c r="F272" s="377"/>
      <c r="G272" s="377"/>
      <c r="H272" s="376"/>
      <c r="I272" s="376"/>
      <c r="J272" s="380">
        <f>'raw data'!C268</f>
        <v>115.33979797363281</v>
      </c>
      <c r="K272" s="380" t="e">
        <f>'raw data'!#REF!</f>
        <v>#REF!</v>
      </c>
      <c r="L272" s="380" t="e">
        <f>'raw data'!#REF!</f>
        <v>#REF!</v>
      </c>
      <c r="M272" s="380">
        <f>'raw data'!D268</f>
        <v>84787.34375</v>
      </c>
      <c r="N272" s="380">
        <f>'raw data'!K268</f>
        <v>16.827593551350436</v>
      </c>
      <c r="O272" s="400">
        <f t="shared" si="5"/>
        <v>16.953479039634146</v>
      </c>
      <c r="P272" s="380">
        <f>'raw data'!E268</f>
        <v>1</v>
      </c>
      <c r="Q272" s="380">
        <f>'raw data'!F268</f>
        <v>1</v>
      </c>
      <c r="R272" s="380">
        <f>'raw data'!G268</f>
        <v>1</v>
      </c>
      <c r="S272" s="380">
        <f>'raw data'!H268</f>
        <v>1</v>
      </c>
      <c r="T272" s="380">
        <f>'raw data'!Q268</f>
        <v>97.066757202148438</v>
      </c>
      <c r="U272" s="380">
        <f>'raw data'!R268</f>
        <v>1012.8419799804687</v>
      </c>
      <c r="V272" s="309"/>
    </row>
    <row r="273" spans="1:22" x14ac:dyDescent="0.2">
      <c r="A273" s="378">
        <f>'raw data'!A269</f>
        <v>41192.25</v>
      </c>
      <c r="B273" s="380">
        <f>'raw data'!L269</f>
        <v>898.01568603515625</v>
      </c>
      <c r="C273" s="380">
        <f>'raw data'!M269</f>
        <v>500.37200927734375</v>
      </c>
      <c r="D273" s="380">
        <f>'raw data'!O269</f>
        <v>6318.62109375</v>
      </c>
      <c r="E273" s="380">
        <f>'raw data'!P269</f>
        <v>9.9557466506958008</v>
      </c>
      <c r="F273" s="377"/>
      <c r="G273" s="377"/>
      <c r="H273" s="376"/>
      <c r="I273" s="376"/>
      <c r="J273" s="380">
        <f>'raw data'!C269</f>
        <v>115.32243401250466</v>
      </c>
      <c r="K273" s="380" t="e">
        <f>'raw data'!#REF!</f>
        <v>#REF!</v>
      </c>
      <c r="L273" s="380" t="e">
        <f>'raw data'!#REF!</f>
        <v>#REF!</v>
      </c>
      <c r="M273" s="380">
        <f>'raw data'!D269</f>
        <v>84888.609375</v>
      </c>
      <c r="N273" s="380">
        <f>'raw data'!K269</f>
        <v>16.549646289868395</v>
      </c>
      <c r="O273" s="400">
        <f t="shared" si="5"/>
        <v>16.97441415777439</v>
      </c>
      <c r="P273" s="380">
        <f>'raw data'!E269</f>
        <v>1</v>
      </c>
      <c r="Q273" s="380">
        <f>'raw data'!F269</f>
        <v>1</v>
      </c>
      <c r="R273" s="380">
        <f>'raw data'!G269</f>
        <v>0.72277778387069702</v>
      </c>
      <c r="S273" s="380">
        <f>'raw data'!H269</f>
        <v>1</v>
      </c>
      <c r="T273" s="380">
        <f>'raw data'!Q269</f>
        <v>97.099822998046875</v>
      </c>
      <c r="U273" s="380">
        <f>'raw data'!R269</f>
        <v>1012.843017578125</v>
      </c>
      <c r="V273" s="309"/>
    </row>
    <row r="274" spans="1:22" x14ac:dyDescent="0.2">
      <c r="A274" s="378">
        <f>'raw data'!A270</f>
        <v>41192.291666666664</v>
      </c>
      <c r="B274" s="380">
        <f>'raw data'!L270</f>
        <v>897.99200439453125</v>
      </c>
      <c r="C274" s="380">
        <f>'raw data'!M270</f>
        <v>499.43771362304688</v>
      </c>
      <c r="D274" s="380">
        <f>'raw data'!O270</f>
        <v>6300.89990234375</v>
      </c>
      <c r="E274" s="380">
        <f>'raw data'!P270</f>
        <v>9.9480695724487305</v>
      </c>
      <c r="F274" s="377"/>
      <c r="G274" s="377"/>
      <c r="H274" s="376"/>
      <c r="I274" s="376"/>
      <c r="J274" s="380">
        <f>'raw data'!C270</f>
        <v>114.76270294189453</v>
      </c>
      <c r="K274" s="380" t="e">
        <f>'raw data'!#REF!</f>
        <v>#REF!</v>
      </c>
      <c r="L274" s="380" t="e">
        <f>'raw data'!#REF!</f>
        <v>#REF!</v>
      </c>
      <c r="M274" s="380">
        <f>'raw data'!D270</f>
        <v>84738.578125</v>
      </c>
      <c r="N274" s="380">
        <f>'raw data'!K270</f>
        <v>16.5198329814279</v>
      </c>
      <c r="O274" s="400">
        <f t="shared" si="5"/>
        <v>16.926807751592445</v>
      </c>
      <c r="P274" s="380">
        <f>'raw data'!E270</f>
        <v>1</v>
      </c>
      <c r="Q274" s="380">
        <f>'raw data'!F270</f>
        <v>1</v>
      </c>
      <c r="R274" s="380">
        <f>'raw data'!G270</f>
        <v>1</v>
      </c>
      <c r="S274" s="380">
        <f>'raw data'!H270</f>
        <v>1</v>
      </c>
      <c r="T274" s="380">
        <f>'raw data'!Q270</f>
        <v>97.12420654296875</v>
      </c>
      <c r="U274" s="380">
        <f>'raw data'!R270</f>
        <v>1012.8419799804687</v>
      </c>
      <c r="V274" s="309"/>
    </row>
    <row r="275" spans="1:22" x14ac:dyDescent="0.2">
      <c r="A275" s="378">
        <f>'raw data'!A271</f>
        <v>41192.333333333336</v>
      </c>
      <c r="B275" s="380">
        <f>'raw data'!L271</f>
        <v>897.9398193359375</v>
      </c>
      <c r="C275" s="380">
        <f>'raw data'!M271</f>
        <v>499.36099243164062</v>
      </c>
      <c r="D275" s="380">
        <f>'raw data'!O271</f>
        <v>6295.7060546875</v>
      </c>
      <c r="E275" s="380">
        <f>'raw data'!P271</f>
        <v>9.9426555633544922</v>
      </c>
      <c r="F275" s="377"/>
      <c r="G275" s="377"/>
      <c r="H275" s="376"/>
      <c r="I275" s="376"/>
      <c r="J275" s="380">
        <f>'raw data'!C271</f>
        <v>114.45369720458984</v>
      </c>
      <c r="K275" s="380" t="e">
        <f>'raw data'!#REF!</f>
        <v>#REF!</v>
      </c>
      <c r="L275" s="380" t="e">
        <f>'raw data'!#REF!</f>
        <v>#REF!</v>
      </c>
      <c r="M275" s="380">
        <f>'raw data'!D271</f>
        <v>84690.640625</v>
      </c>
      <c r="N275" s="380">
        <f>'raw data'!K271</f>
        <v>16.411513948989306</v>
      </c>
      <c r="O275" s="400">
        <f t="shared" si="5"/>
        <v>16.912854941338196</v>
      </c>
      <c r="P275" s="380">
        <f>'raw data'!E271</f>
        <v>1</v>
      </c>
      <c r="Q275" s="380">
        <f>'raw data'!F271</f>
        <v>1</v>
      </c>
      <c r="R275" s="380">
        <f>'raw data'!G271</f>
        <v>1</v>
      </c>
      <c r="S275" s="380">
        <f>'raw data'!H271</f>
        <v>1</v>
      </c>
      <c r="T275" s="380">
        <f>'raw data'!Q271</f>
        <v>97.200981140136719</v>
      </c>
      <c r="U275" s="380">
        <f>'raw data'!R271</f>
        <v>1012.843994140625</v>
      </c>
    </row>
    <row r="276" spans="1:22" x14ac:dyDescent="0.2">
      <c r="A276" s="378">
        <f>'raw data'!A272</f>
        <v>41192.375</v>
      </c>
      <c r="B276" s="380">
        <f>'raw data'!L272</f>
        <v>898.06121826171875</v>
      </c>
      <c r="C276" s="380">
        <f>'raw data'!M272</f>
        <v>498.63330078125</v>
      </c>
      <c r="D276" s="380">
        <f>'raw data'!O272</f>
        <v>6274.39111328125</v>
      </c>
      <c r="E276" s="380">
        <f>'raw data'!P272</f>
        <v>9.9350776672363281</v>
      </c>
      <c r="F276" s="377"/>
      <c r="G276" s="377"/>
      <c r="H276" s="376"/>
      <c r="I276" s="376"/>
      <c r="J276" s="380">
        <f>'raw data'!C272</f>
        <v>114.09970092773437</v>
      </c>
      <c r="K276" s="380" t="e">
        <f>'raw data'!#REF!</f>
        <v>#REF!</v>
      </c>
      <c r="L276" s="380" t="e">
        <f>'raw data'!#REF!</f>
        <v>#REF!</v>
      </c>
      <c r="M276" s="380">
        <f>'raw data'!D272</f>
        <v>84584.1875</v>
      </c>
      <c r="N276" s="380">
        <f>'raw data'!K272</f>
        <v>16.133461343710952</v>
      </c>
      <c r="O276" s="400">
        <f t="shared" si="5"/>
        <v>16.855594245086564</v>
      </c>
      <c r="P276" s="380">
        <f>'raw data'!E272</f>
        <v>1</v>
      </c>
      <c r="Q276" s="380">
        <f>'raw data'!F272</f>
        <v>1</v>
      </c>
      <c r="R276" s="380">
        <f>'raw data'!G272</f>
        <v>1</v>
      </c>
      <c r="S276" s="380">
        <f>'raw data'!H272</f>
        <v>1</v>
      </c>
      <c r="T276" s="380">
        <f>'raw data'!Q272</f>
        <v>97.349098205566406</v>
      </c>
      <c r="U276" s="380">
        <f>'raw data'!R272</f>
        <v>1012.8489990234375</v>
      </c>
    </row>
    <row r="277" spans="1:22" x14ac:dyDescent="0.2">
      <c r="A277" s="378">
        <f>'raw data'!A273</f>
        <v>41192.416666666664</v>
      </c>
      <c r="B277" s="380">
        <f>'raw data'!L273</f>
        <v>898.0452880859375</v>
      </c>
      <c r="C277" s="380">
        <f>'raw data'!M273</f>
        <v>496.76150512695312</v>
      </c>
      <c r="D277" s="380">
        <f>'raw data'!O273</f>
        <v>6242.39013671875</v>
      </c>
      <c r="E277" s="380">
        <f>'raw data'!P273</f>
        <v>9.9246482849121094</v>
      </c>
      <c r="F277" s="377"/>
      <c r="G277" s="377"/>
      <c r="H277" s="376"/>
      <c r="I277" s="376"/>
      <c r="J277" s="380">
        <f>'raw data'!C273</f>
        <v>113.08640289306641</v>
      </c>
      <c r="K277" s="380" t="e">
        <f>'raw data'!#REF!</f>
        <v>#REF!</v>
      </c>
      <c r="L277" s="380" t="e">
        <f>'raw data'!#REF!</f>
        <v>#REF!</v>
      </c>
      <c r="M277" s="380">
        <f>'raw data'!D273</f>
        <v>84287.828125</v>
      </c>
      <c r="N277" s="380">
        <f>'raw data'!K273</f>
        <v>16.334811606261063</v>
      </c>
      <c r="O277" s="400">
        <f t="shared" si="5"/>
        <v>16.76962646484375</v>
      </c>
      <c r="P277" s="380">
        <f>'raw data'!E273</f>
        <v>1</v>
      </c>
      <c r="Q277" s="380">
        <f>'raw data'!F273</f>
        <v>1</v>
      </c>
      <c r="R277" s="380">
        <f>'raw data'!G273</f>
        <v>1</v>
      </c>
      <c r="S277" s="380">
        <f>'raw data'!H273</f>
        <v>1</v>
      </c>
      <c r="T277" s="380">
        <f>'raw data'!Q273</f>
        <v>97.587432861328125</v>
      </c>
      <c r="U277" s="380">
        <f>'raw data'!R273</f>
        <v>1012.85400390625</v>
      </c>
    </row>
    <row r="278" spans="1:22" x14ac:dyDescent="0.2">
      <c r="A278" s="378">
        <f>'raw data'!A274</f>
        <v>41192.458333333336</v>
      </c>
      <c r="B278" s="380">
        <f>'raw data'!L274</f>
        <v>897.99041748046875</v>
      </c>
      <c r="C278" s="380">
        <f>'raw data'!M274</f>
        <v>495.99191284179687</v>
      </c>
      <c r="D278" s="380">
        <f>'raw data'!O274</f>
        <v>6219.8388671875</v>
      </c>
      <c r="E278" s="380">
        <f>'raw data'!P274</f>
        <v>9.9142351150512695</v>
      </c>
      <c r="F278" s="377"/>
      <c r="G278" s="377"/>
      <c r="H278" s="376"/>
      <c r="I278" s="376"/>
      <c r="J278" s="380">
        <f>'raw data'!C274</f>
        <v>112.48459625244141</v>
      </c>
      <c r="K278" s="380" t="e">
        <f>'raw data'!#REF!</f>
        <v>#REF!</v>
      </c>
      <c r="L278" s="380" t="e">
        <f>'raw data'!#REF!</f>
        <v>#REF!</v>
      </c>
      <c r="M278" s="380">
        <f>'raw data'!D274</f>
        <v>84127.09375</v>
      </c>
      <c r="N278" s="380">
        <f>'raw data'!K274</f>
        <v>16.287139079316113</v>
      </c>
      <c r="O278" s="400">
        <f t="shared" si="5"/>
        <v>16.709044482932274</v>
      </c>
      <c r="P278" s="380">
        <f>'raw data'!E274</f>
        <v>1</v>
      </c>
      <c r="Q278" s="380">
        <f>'raw data'!F274</f>
        <v>1</v>
      </c>
      <c r="R278" s="380">
        <f>'raw data'!G274</f>
        <v>1</v>
      </c>
      <c r="S278" s="380">
        <f>'raw data'!H274</f>
        <v>1</v>
      </c>
      <c r="T278" s="380">
        <f>'raw data'!Q274</f>
        <v>97.708839416503906</v>
      </c>
      <c r="U278" s="380">
        <f>'raw data'!R274</f>
        <v>1012.8590087890625</v>
      </c>
    </row>
    <row r="279" spans="1:22" x14ac:dyDescent="0.2">
      <c r="A279" s="378">
        <f>'raw data'!A275</f>
        <v>41192.5</v>
      </c>
      <c r="B279" s="380">
        <f>'raw data'!L275</f>
        <v>898.0552978515625</v>
      </c>
      <c r="C279" s="380">
        <f>'raw data'!M275</f>
        <v>495.701904296875</v>
      </c>
      <c r="D279" s="380">
        <f>'raw data'!O275</f>
        <v>6203.81494140625</v>
      </c>
      <c r="E279" s="380">
        <f>'raw data'!P275</f>
        <v>9.9066753387451172</v>
      </c>
      <c r="F279" s="377"/>
      <c r="G279" s="377"/>
      <c r="H279" s="376"/>
      <c r="I279" s="376"/>
      <c r="J279" s="380">
        <f>'raw data'!C275</f>
        <v>111.83910369873047</v>
      </c>
      <c r="K279" s="380" t="e">
        <f>'raw data'!#REF!</f>
        <v>#REF!</v>
      </c>
      <c r="L279" s="380" t="e">
        <f>'raw data'!#REF!</f>
        <v>#REF!</v>
      </c>
      <c r="M279" s="380">
        <f>'raw data'!D275</f>
        <v>84112</v>
      </c>
      <c r="N279" s="380">
        <f>'raw data'!K275</f>
        <v>16.213758566136821</v>
      </c>
      <c r="O279" s="400">
        <f t="shared" si="5"/>
        <v>16.665997630049542</v>
      </c>
      <c r="P279" s="380">
        <f>'raw data'!E275</f>
        <v>1</v>
      </c>
      <c r="Q279" s="380">
        <f>'raw data'!F275</f>
        <v>1</v>
      </c>
      <c r="R279" s="380">
        <f>'raw data'!G275</f>
        <v>1</v>
      </c>
      <c r="S279" s="380">
        <f>'raw data'!H275</f>
        <v>1</v>
      </c>
      <c r="T279" s="380">
        <f>'raw data'!Q275</f>
        <v>97.739166259765625</v>
      </c>
      <c r="U279" s="380">
        <f>'raw data'!R275</f>
        <v>1012.864990234375</v>
      </c>
    </row>
    <row r="280" spans="1:22" x14ac:dyDescent="0.2">
      <c r="A280" s="378">
        <f>'raw data'!A276</f>
        <v>41192.541666666664</v>
      </c>
      <c r="B280" s="380">
        <f>'raw data'!L276</f>
        <v>898.02032470703125</v>
      </c>
      <c r="C280" s="380">
        <f>'raw data'!M276</f>
        <v>495.25979614257812</v>
      </c>
      <c r="D280" s="380">
        <f>'raw data'!O276</f>
        <v>6182.7939453125</v>
      </c>
      <c r="E280" s="380">
        <f>'raw data'!P276</f>
        <v>9.8948812484741211</v>
      </c>
      <c r="F280" s="377"/>
      <c r="G280" s="377"/>
      <c r="H280" s="376"/>
      <c r="I280" s="376"/>
      <c r="J280" s="380">
        <f>'raw data'!C276</f>
        <v>111.34120178222656</v>
      </c>
      <c r="K280" s="380" t="e">
        <f>'raw data'!#REF!</f>
        <v>#REF!</v>
      </c>
      <c r="L280" s="380" t="e">
        <f>'raw data'!#REF!</f>
        <v>#REF!</v>
      </c>
      <c r="M280" s="380">
        <f>'raw data'!D276</f>
        <v>83983.5625</v>
      </c>
      <c r="N280" s="380">
        <f>'raw data'!K276</f>
        <v>15.495817264006618</v>
      </c>
      <c r="O280" s="400">
        <f t="shared" si="5"/>
        <v>16.609526591762847</v>
      </c>
      <c r="P280" s="380">
        <f>'raw data'!E276</f>
        <v>1</v>
      </c>
      <c r="Q280" s="380">
        <f>'raw data'!F276</f>
        <v>1</v>
      </c>
      <c r="R280" s="380">
        <f>'raw data'!G276</f>
        <v>1</v>
      </c>
      <c r="S280" s="380">
        <f>'raw data'!H276</f>
        <v>1</v>
      </c>
      <c r="T280" s="380">
        <f>'raw data'!Q276</f>
        <v>97.846572875976563</v>
      </c>
      <c r="U280" s="380">
        <f>'raw data'!R276</f>
        <v>1012.8670043945312</v>
      </c>
    </row>
    <row r="281" spans="1:22" x14ac:dyDescent="0.2">
      <c r="A281" s="378">
        <f>'raw data'!A277</f>
        <v>41192.583333333336</v>
      </c>
      <c r="B281" s="380">
        <f>'raw data'!L277</f>
        <v>897.9912109375</v>
      </c>
      <c r="C281" s="380">
        <f>'raw data'!M277</f>
        <v>494.11648559570312</v>
      </c>
      <c r="D281" s="380">
        <f>'raw data'!O277</f>
        <v>6157.205078125</v>
      </c>
      <c r="E281" s="380">
        <f>'raw data'!P277</f>
        <v>9.8838586807250977</v>
      </c>
      <c r="F281" s="377"/>
      <c r="G281" s="377"/>
      <c r="H281" s="376"/>
      <c r="I281" s="376"/>
      <c r="J281" s="380">
        <f>'raw data'!C277</f>
        <v>110.93199920654297</v>
      </c>
      <c r="K281" s="380" t="e">
        <f>'raw data'!#REF!</f>
        <v>#REF!</v>
      </c>
      <c r="L281" s="380" t="e">
        <f>'raw data'!#REF!</f>
        <v>#REF!</v>
      </c>
      <c r="M281" s="380">
        <f>'raw data'!D277</f>
        <v>83677.203125</v>
      </c>
      <c r="N281" s="380">
        <f>'raw data'!K277</f>
        <v>15.711722482060287</v>
      </c>
      <c r="O281" s="400">
        <f t="shared" si="5"/>
        <v>16.540784373638935</v>
      </c>
      <c r="P281" s="380">
        <f>'raw data'!E277</f>
        <v>1</v>
      </c>
      <c r="Q281" s="380">
        <f>'raw data'!F277</f>
        <v>1</v>
      </c>
      <c r="R281" s="380">
        <f>'raw data'!G277</f>
        <v>1</v>
      </c>
      <c r="S281" s="380">
        <f>'raw data'!H277</f>
        <v>1</v>
      </c>
      <c r="T281" s="380">
        <f>'raw data'!Q277</f>
        <v>97.913429260253906</v>
      </c>
      <c r="U281" s="380">
        <f>'raw data'!R277</f>
        <v>1012.8610229492187</v>
      </c>
    </row>
    <row r="282" spans="1:22" x14ac:dyDescent="0.2">
      <c r="A282" s="378">
        <f>'raw data'!A278</f>
        <v>41192.625</v>
      </c>
      <c r="B282" s="380">
        <f>'raw data'!L278</f>
        <v>897.8380126953125</v>
      </c>
      <c r="C282" s="380">
        <f>'raw data'!M278</f>
        <v>487.93560791015625</v>
      </c>
      <c r="D282" s="380">
        <f>'raw data'!O278</f>
        <v>6104.2421875</v>
      </c>
      <c r="E282" s="380">
        <f>'raw data'!P278</f>
        <v>9.9290714263916016</v>
      </c>
      <c r="F282" s="377"/>
      <c r="G282" s="377"/>
      <c r="H282" s="376"/>
      <c r="I282" s="376"/>
      <c r="J282" s="380">
        <f>'raw data'!C278</f>
        <v>110.55370330810547</v>
      </c>
      <c r="K282" s="380" t="e">
        <f>'raw data'!#REF!</f>
        <v>#REF!</v>
      </c>
      <c r="L282" s="380" t="e">
        <f>'raw data'!#REF!</f>
        <v>#REF!</v>
      </c>
      <c r="M282" s="380">
        <f>'raw data'!D278</f>
        <v>82994.2265625</v>
      </c>
      <c r="N282" s="380">
        <f>'raw data'!K278</f>
        <v>16.191126517573139</v>
      </c>
      <c r="O282" s="400">
        <f t="shared" si="5"/>
        <v>16.398504273736933</v>
      </c>
      <c r="P282" s="380">
        <f>'raw data'!E278</f>
        <v>1</v>
      </c>
      <c r="Q282" s="380">
        <f>'raw data'!F278</f>
        <v>1</v>
      </c>
      <c r="R282" s="380">
        <f>'raw data'!G278</f>
        <v>1</v>
      </c>
      <c r="S282" s="380">
        <f>'raw data'!H278</f>
        <v>1</v>
      </c>
      <c r="T282" s="380">
        <f>'raw data'!Q278</f>
        <v>98.562843322753906</v>
      </c>
      <c r="U282" s="380">
        <f>'raw data'!R278</f>
        <v>1012.8469848632812</v>
      </c>
    </row>
    <row r="283" spans="1:22" x14ac:dyDescent="0.2">
      <c r="A283" s="378">
        <f>'raw data'!A279</f>
        <v>41192.666666666664</v>
      </c>
      <c r="B283" s="380">
        <f>'raw data'!L279</f>
        <v>897.92822265625</v>
      </c>
      <c r="C283" s="380">
        <f>'raw data'!M279</f>
        <v>478.79290771484375</v>
      </c>
      <c r="D283" s="380">
        <f>'raw data'!O279</f>
        <v>6066.4619140625</v>
      </c>
      <c r="E283" s="380">
        <f>'raw data'!P279</f>
        <v>9.9909744262695313</v>
      </c>
      <c r="F283" s="377"/>
      <c r="G283" s="377"/>
      <c r="H283" s="376"/>
      <c r="I283" s="376"/>
      <c r="J283" s="380">
        <f>'raw data'!C279</f>
        <v>109.27480316162109</v>
      </c>
      <c r="K283" s="380" t="e">
        <f>'raw data'!#REF!</f>
        <v>#REF!</v>
      </c>
      <c r="L283" s="380" t="e">
        <f>'raw data'!#REF!</f>
        <v>#REF!</v>
      </c>
      <c r="M283" s="380">
        <f>'raw data'!D279</f>
        <v>81981.796875</v>
      </c>
      <c r="N283" s="380">
        <f>'raw data'!K279</f>
        <v>15.930200254102237</v>
      </c>
      <c r="O283" s="400">
        <f t="shared" si="5"/>
        <v>16.297010925930966</v>
      </c>
      <c r="P283" s="380">
        <f>'raw data'!E279</f>
        <v>1</v>
      </c>
      <c r="Q283" s="380">
        <f>'raw data'!F279</f>
        <v>1</v>
      </c>
      <c r="R283" s="380">
        <f>'raw data'!G279</f>
        <v>1</v>
      </c>
      <c r="S283" s="380">
        <f>'raw data'!H279</f>
        <v>1</v>
      </c>
      <c r="T283" s="380">
        <f>'raw data'!Q279</f>
        <v>100.64530181884766</v>
      </c>
      <c r="U283" s="380">
        <f>'raw data'!R279</f>
        <v>1012.8480224609375</v>
      </c>
    </row>
    <row r="284" spans="1:22" x14ac:dyDescent="0.2">
      <c r="A284" s="378">
        <f>'raw data'!A280</f>
        <v>41192.708333333336</v>
      </c>
      <c r="B284" s="380">
        <f>'raw data'!L280</f>
        <v>898.0391845703125</v>
      </c>
      <c r="C284" s="380">
        <f>'raw data'!M280</f>
        <v>480.36239624023437</v>
      </c>
      <c r="D284" s="380">
        <f>'raw data'!O280</f>
        <v>6101.619140625</v>
      </c>
      <c r="E284" s="380">
        <f>'raw data'!P280</f>
        <v>10.00885009765625</v>
      </c>
      <c r="F284" s="377"/>
      <c r="G284" s="377"/>
      <c r="H284" s="376"/>
      <c r="I284" s="376"/>
      <c r="J284" s="380">
        <f>'raw data'!C280</f>
        <v>109.60299682617187</v>
      </c>
      <c r="K284" s="380" t="e">
        <f>'raw data'!#REF!</f>
        <v>#REF!</v>
      </c>
      <c r="L284" s="380" t="e">
        <f>'raw data'!#REF!</f>
        <v>#REF!</v>
      </c>
      <c r="M284" s="380">
        <f>'raw data'!D280</f>
        <v>82301.9765625</v>
      </c>
      <c r="N284" s="380">
        <f>'raw data'!K280</f>
        <v>17.135995911955835</v>
      </c>
      <c r="O284" s="400">
        <f t="shared" si="5"/>
        <v>16.391457691365421</v>
      </c>
      <c r="P284" s="380">
        <f>'raw data'!E280</f>
        <v>1</v>
      </c>
      <c r="Q284" s="380">
        <f>'raw data'!F280</f>
        <v>1</v>
      </c>
      <c r="R284" s="380">
        <f>'raw data'!G280</f>
        <v>1</v>
      </c>
      <c r="S284" s="380">
        <f>'raw data'!H280</f>
        <v>1</v>
      </c>
      <c r="T284" s="380">
        <f>'raw data'!Q280</f>
        <v>100.76709747314453</v>
      </c>
      <c r="U284" s="380">
        <f>'raw data'!R280</f>
        <v>1012.8480224609375</v>
      </c>
    </row>
    <row r="285" spans="1:22" x14ac:dyDescent="0.2">
      <c r="A285" s="378">
        <f>'raw data'!A281</f>
        <v>41192.75</v>
      </c>
      <c r="B285" s="380">
        <f>'raw data'!L281</f>
        <v>897.9658203125</v>
      </c>
      <c r="C285" s="380">
        <f>'raw data'!M281</f>
        <v>479.54290771484375</v>
      </c>
      <c r="D285" s="380">
        <f>'raw data'!O281</f>
        <v>6115.73486328125</v>
      </c>
      <c r="E285" s="380">
        <f>'raw data'!P281</f>
        <v>10.014019966125488</v>
      </c>
      <c r="F285" s="377"/>
      <c r="G285" s="377"/>
      <c r="H285" s="376"/>
      <c r="I285" s="376"/>
      <c r="J285" s="380">
        <f>'raw data'!C281</f>
        <v>110.00129699707031</v>
      </c>
      <c r="K285" s="380" t="e">
        <f>'raw data'!#REF!</f>
        <v>#REF!</v>
      </c>
      <c r="L285" s="380" t="e">
        <f>'raw data'!#REF!</f>
        <v>#REF!</v>
      </c>
      <c r="M285" s="380">
        <f>'raw data'!D281</f>
        <v>82362.421875</v>
      </c>
      <c r="N285" s="380">
        <f>'raw data'!K281</f>
        <v>17.82984420122666</v>
      </c>
      <c r="O285" s="400">
        <f t="shared" si="5"/>
        <v>16.429378326097016</v>
      </c>
      <c r="P285" s="380">
        <f>'raw data'!E281</f>
        <v>1</v>
      </c>
      <c r="Q285" s="380">
        <f>'raw data'!F281</f>
        <v>1</v>
      </c>
      <c r="R285" s="380">
        <f>'raw data'!G281</f>
        <v>1</v>
      </c>
      <c r="S285" s="380">
        <f>'raw data'!H281</f>
        <v>1</v>
      </c>
      <c r="T285" s="380">
        <f>'raw data'!Q281</f>
        <v>100.73480224609375</v>
      </c>
      <c r="U285" s="380">
        <f>'raw data'!R281</f>
        <v>1012.8489990234375</v>
      </c>
    </row>
    <row r="286" spans="1:22" x14ac:dyDescent="0.2">
      <c r="A286" s="378">
        <f>'raw data'!A282</f>
        <v>41192.791666666664</v>
      </c>
      <c r="B286" s="380">
        <f>'raw data'!L282</f>
        <v>897.91131591796875</v>
      </c>
      <c r="C286" s="380">
        <f>'raw data'!M282</f>
        <v>477.25201416015625</v>
      </c>
      <c r="D286" s="380">
        <f>'raw data'!O282</f>
        <v>6122.44580078125</v>
      </c>
      <c r="E286" s="380">
        <f>'raw data'!P282</f>
        <v>10.064350128173828</v>
      </c>
      <c r="F286" s="377"/>
      <c r="G286" s="377"/>
      <c r="H286" s="376"/>
      <c r="I286" s="376"/>
      <c r="J286" s="380">
        <f>'raw data'!C282</f>
        <v>110.14099884033203</v>
      </c>
      <c r="K286" s="380" t="e">
        <f>'raw data'!#REF!</f>
        <v>#REF!</v>
      </c>
      <c r="L286" s="380" t="e">
        <f>'raw data'!#REF!</f>
        <v>#REF!</v>
      </c>
      <c r="M286" s="380">
        <f>'raw data'!D282</f>
        <v>82371.828125</v>
      </c>
      <c r="N286" s="380">
        <f>'raw data'!K282</f>
        <v>15.949932102549356</v>
      </c>
      <c r="O286" s="400">
        <f t="shared" si="5"/>
        <v>16.4474066634228</v>
      </c>
      <c r="P286" s="380">
        <f>'raw data'!E282</f>
        <v>1</v>
      </c>
      <c r="Q286" s="380">
        <f>'raw data'!F282</f>
        <v>1</v>
      </c>
      <c r="R286" s="380">
        <f>'raw data'!G282</f>
        <v>1</v>
      </c>
      <c r="S286" s="380">
        <f>'raw data'!H282</f>
        <v>1</v>
      </c>
      <c r="T286" s="380">
        <f>'raw data'!Q282</f>
        <v>101.13269805908203</v>
      </c>
      <c r="U286" s="380">
        <f>'raw data'!R282</f>
        <v>1012.8510131835937</v>
      </c>
    </row>
    <row r="287" spans="1:22" x14ac:dyDescent="0.2">
      <c r="A287" s="378">
        <f>'raw data'!A283</f>
        <v>41192.833333333336</v>
      </c>
      <c r="B287" s="380">
        <f>'raw data'!L283</f>
        <v>898.0828857421875</v>
      </c>
      <c r="C287" s="380">
        <f>'raw data'!M283</f>
        <v>485.1715087890625</v>
      </c>
      <c r="D287" s="380">
        <f>'raw data'!O283</f>
        <v>6225.33984375</v>
      </c>
      <c r="E287" s="380">
        <f>'raw data'!P283</f>
        <v>10.033209800720215</v>
      </c>
      <c r="F287" s="377"/>
      <c r="G287" s="377"/>
      <c r="H287" s="376"/>
      <c r="I287" s="376"/>
      <c r="J287" s="380">
        <f>'raw data'!C283</f>
        <v>111.93199920654297</v>
      </c>
      <c r="K287" s="380" t="e">
        <f>'raw data'!#REF!</f>
        <v>#REF!</v>
      </c>
      <c r="L287" s="380" t="e">
        <f>'raw data'!#REF!</f>
        <v>#REF!</v>
      </c>
      <c r="M287" s="380">
        <f>'raw data'!D283</f>
        <v>83167.671875</v>
      </c>
      <c r="N287" s="380">
        <f>'raw data'!K283</f>
        <v>16.744240113024425</v>
      </c>
      <c r="O287" s="400">
        <f t="shared" si="5"/>
        <v>16.723822367704706</v>
      </c>
      <c r="P287" s="380">
        <f>'raw data'!E283</f>
        <v>1</v>
      </c>
      <c r="Q287" s="380">
        <f>'raw data'!F283</f>
        <v>1</v>
      </c>
      <c r="R287" s="380">
        <f>'raw data'!G283</f>
        <v>1</v>
      </c>
      <c r="S287" s="380">
        <f>'raw data'!H283</f>
        <v>1</v>
      </c>
      <c r="T287" s="380">
        <f>'raw data'!Q283</f>
        <v>100.55349731445312</v>
      </c>
      <c r="U287" s="380">
        <f>'raw data'!R283</f>
        <v>1012.8510131835937</v>
      </c>
    </row>
    <row r="288" spans="1:22" x14ac:dyDescent="0.2">
      <c r="A288" s="378">
        <f>'raw data'!A284</f>
        <v>41192.875</v>
      </c>
      <c r="B288" s="380">
        <f>'raw data'!L284</f>
        <v>898.0125732421875</v>
      </c>
      <c r="C288" s="380">
        <f>'raw data'!M284</f>
        <v>492.15701293945312</v>
      </c>
      <c r="D288" s="380">
        <f>'raw data'!O284</f>
        <v>6257.35009765625</v>
      </c>
      <c r="E288" s="380">
        <f>'raw data'!P284</f>
        <v>9.9969339370727539</v>
      </c>
      <c r="F288" s="377"/>
      <c r="G288" s="377"/>
      <c r="H288" s="376"/>
      <c r="I288" s="376"/>
      <c r="J288" s="380">
        <f>'raw data'!C284</f>
        <v>113.60099792480469</v>
      </c>
      <c r="K288" s="380" t="e">
        <f>'raw data'!#REF!</f>
        <v>#REF!</v>
      </c>
      <c r="L288" s="380" t="e">
        <f>'raw data'!#REF!</f>
        <v>#REF!</v>
      </c>
      <c r="M288" s="380">
        <f>'raw data'!D284</f>
        <v>83896.453125</v>
      </c>
      <c r="N288" s="380">
        <f>'raw data'!K284</f>
        <v>16.383447223673283</v>
      </c>
      <c r="O288" s="400">
        <f t="shared" si="5"/>
        <v>16.809815070707209</v>
      </c>
      <c r="P288" s="380">
        <f>'raw data'!E284</f>
        <v>1</v>
      </c>
      <c r="Q288" s="380">
        <f>'raw data'!F284</f>
        <v>1</v>
      </c>
      <c r="R288" s="380">
        <f>'raw data'!G284</f>
        <v>1</v>
      </c>
      <c r="S288" s="380">
        <f>'raw data'!H284</f>
        <v>1</v>
      </c>
      <c r="T288" s="380">
        <f>'raw data'!Q284</f>
        <v>98.827102661132813</v>
      </c>
      <c r="U288" s="380">
        <f>'raw data'!R284</f>
        <v>1012.843994140625</v>
      </c>
    </row>
    <row r="289" spans="1:21" x14ac:dyDescent="0.2">
      <c r="A289" s="378">
        <f>'raw data'!A285</f>
        <v>41192.916666666664</v>
      </c>
      <c r="B289" s="380">
        <f>'raw data'!L285</f>
        <v>897.974609375</v>
      </c>
      <c r="C289" s="380">
        <f>'raw data'!M285</f>
        <v>493.689208984375</v>
      </c>
      <c r="D289" s="380">
        <f>'raw data'!O285</f>
        <v>6281.37109375</v>
      </c>
      <c r="E289" s="380">
        <f>'raw data'!P285</f>
        <v>10.004870414733887</v>
      </c>
      <c r="F289" s="377"/>
      <c r="G289" s="377"/>
      <c r="H289" s="376"/>
      <c r="I289" s="376"/>
      <c r="J289" s="380">
        <f>'raw data'!C285</f>
        <v>114.43769836425781</v>
      </c>
      <c r="K289" s="380" t="e">
        <f>'raw data'!#REF!</f>
        <v>#REF!</v>
      </c>
      <c r="L289" s="380" t="e">
        <f>'raw data'!#REF!</f>
        <v>#REF!</v>
      </c>
      <c r="M289" s="380">
        <f>'raw data'!D285</f>
        <v>84120.0078125</v>
      </c>
      <c r="N289" s="380">
        <f>'raw data'!K285</f>
        <v>16.513242401223689</v>
      </c>
      <c r="O289" s="400">
        <f t="shared" si="5"/>
        <v>16.87434534244338</v>
      </c>
      <c r="P289" s="380">
        <f>'raw data'!E285</f>
        <v>1</v>
      </c>
      <c r="Q289" s="380">
        <f>'raw data'!F285</f>
        <v>1</v>
      </c>
      <c r="R289" s="380">
        <f>'raw data'!G285</f>
        <v>1</v>
      </c>
      <c r="S289" s="380">
        <f>'raw data'!H285</f>
        <v>1</v>
      </c>
      <c r="T289" s="380">
        <f>'raw data'!Q285</f>
        <v>98.709342956542969</v>
      </c>
      <c r="U289" s="380">
        <f>'raw data'!R285</f>
        <v>1012.843017578125</v>
      </c>
    </row>
    <row r="290" spans="1:21" x14ac:dyDescent="0.2">
      <c r="A290" s="378">
        <f>'raw data'!A286</f>
        <v>41192.958333333336</v>
      </c>
      <c r="B290" s="380">
        <f>'raw data'!L286</f>
        <v>898.0133056640625</v>
      </c>
      <c r="C290" s="380">
        <f>'raw data'!M286</f>
        <v>493.15509033203125</v>
      </c>
      <c r="D290" s="380">
        <f>'raw data'!O286</f>
        <v>6274.5810546875</v>
      </c>
      <c r="E290" s="380">
        <f>'raw data'!P286</f>
        <v>10.006279945373535</v>
      </c>
      <c r="F290" s="377"/>
      <c r="G290" s="377"/>
      <c r="H290" s="376"/>
      <c r="I290" s="376"/>
      <c r="J290" s="380">
        <f>'raw data'!C286</f>
        <v>114.08679962158203</v>
      </c>
      <c r="K290" s="380" t="e">
        <f>'raw data'!#REF!</f>
        <v>#REF!</v>
      </c>
      <c r="L290" s="380" t="e">
        <f>'raw data'!#REF!</f>
        <v>#REF!</v>
      </c>
      <c r="M290" s="380">
        <f>'raw data'!D286</f>
        <v>83974.9765625</v>
      </c>
      <c r="N290" s="380">
        <f>'raw data'!K286</f>
        <v>16.534411564804468</v>
      </c>
      <c r="O290" s="400">
        <f t="shared" si="5"/>
        <v>16.856104505798129</v>
      </c>
      <c r="P290" s="380">
        <f>'raw data'!E286</f>
        <v>1</v>
      </c>
      <c r="Q290" s="380">
        <f>'raw data'!F286</f>
        <v>1</v>
      </c>
      <c r="R290" s="380">
        <f>'raw data'!G286</f>
        <v>1</v>
      </c>
      <c r="S290" s="380">
        <f>'raw data'!H286</f>
        <v>1</v>
      </c>
      <c r="T290" s="380">
        <f>'raw data'!Q286</f>
        <v>98.72247314453125</v>
      </c>
      <c r="U290" s="380">
        <f>'raw data'!R286</f>
        <v>1012.8369750976562</v>
      </c>
    </row>
    <row r="291" spans="1:21" x14ac:dyDescent="0.2">
      <c r="A291" s="378">
        <f>'raw data'!A287</f>
        <v>41193</v>
      </c>
      <c r="B291" s="380">
        <f>'raw data'!L287</f>
        <v>897.998779296875</v>
      </c>
      <c r="C291" s="380">
        <f>'raw data'!M287</f>
        <v>494.4718017578125</v>
      </c>
      <c r="D291" s="380">
        <f>'raw data'!O287</f>
        <v>6298.3701171875</v>
      </c>
      <c r="E291" s="380">
        <f>'raw data'!P287</f>
        <v>10.015569686889648</v>
      </c>
      <c r="F291" s="377"/>
      <c r="G291" s="377"/>
      <c r="H291" s="376"/>
      <c r="I291" s="376"/>
      <c r="J291" s="380">
        <f>'raw data'!C287</f>
        <v>114.82469940185547</v>
      </c>
      <c r="K291" s="380" t="e">
        <f>'raw data'!#REF!</f>
        <v>#REF!</v>
      </c>
      <c r="L291" s="380" t="e">
        <f>'raw data'!#REF!</f>
        <v>#REF!</v>
      </c>
      <c r="M291" s="380">
        <f>'raw data'!D287</f>
        <v>84184.9296875</v>
      </c>
      <c r="N291" s="380">
        <f>'raw data'!K287</f>
        <v>16.612394115482456</v>
      </c>
      <c r="O291" s="400">
        <f t="shared" si="5"/>
        <v>16.920011708542031</v>
      </c>
      <c r="P291" s="380">
        <f>'raw data'!E287</f>
        <v>1</v>
      </c>
      <c r="Q291" s="380">
        <f>'raw data'!F287</f>
        <v>1</v>
      </c>
      <c r="R291" s="380">
        <f>'raw data'!G287</f>
        <v>1</v>
      </c>
      <c r="S291" s="380">
        <f>'raw data'!H287</f>
        <v>1</v>
      </c>
      <c r="T291" s="380">
        <f>'raw data'!Q287</f>
        <v>98.691757202148438</v>
      </c>
      <c r="U291" s="380">
        <f>'raw data'!R287</f>
        <v>1012.8410034179687</v>
      </c>
    </row>
    <row r="292" spans="1:21" x14ac:dyDescent="0.2">
      <c r="A292" s="378">
        <f>'raw data'!A288</f>
        <v>41193.041666666664</v>
      </c>
      <c r="B292" s="380">
        <f>'raw data'!L288</f>
        <v>898.015380859375</v>
      </c>
      <c r="C292" s="380">
        <f>'raw data'!M288</f>
        <v>493.26699829101562</v>
      </c>
      <c r="D292" s="380">
        <f>'raw data'!O288</f>
        <v>6274.05078125</v>
      </c>
      <c r="E292" s="380">
        <f>'raw data'!P288</f>
        <v>10.004779815673828</v>
      </c>
      <c r="F292" s="377"/>
      <c r="G292" s="377"/>
      <c r="H292" s="376"/>
      <c r="I292" s="376"/>
      <c r="J292" s="380">
        <f>'raw data'!C288</f>
        <v>114.22509765625</v>
      </c>
      <c r="K292" s="380" t="e">
        <f>'raw data'!#REF!</f>
        <v>#REF!</v>
      </c>
      <c r="L292" s="380" t="e">
        <f>'raw data'!#REF!</f>
        <v>#REF!</v>
      </c>
      <c r="M292" s="380">
        <f>'raw data'!D288</f>
        <v>84024.046875</v>
      </c>
      <c r="N292" s="380">
        <f>'raw data'!K288</f>
        <v>16.351042577719564</v>
      </c>
      <c r="O292" s="400">
        <f t="shared" si="5"/>
        <v>16.854679973323172</v>
      </c>
      <c r="P292" s="380">
        <f>'raw data'!E288</f>
        <v>1</v>
      </c>
      <c r="Q292" s="380">
        <f>'raw data'!F288</f>
        <v>1</v>
      </c>
      <c r="R292" s="380">
        <f>'raw data'!G288</f>
        <v>1</v>
      </c>
      <c r="S292" s="380">
        <f>'raw data'!H288</f>
        <v>1</v>
      </c>
      <c r="T292" s="380">
        <f>'raw data'!Q288</f>
        <v>98.804603576660156</v>
      </c>
      <c r="U292" s="380">
        <f>'raw data'!R288</f>
        <v>1012.8460083007812</v>
      </c>
    </row>
    <row r="293" spans="1:21" x14ac:dyDescent="0.2">
      <c r="A293" s="378">
        <f>'raw data'!A289</f>
        <v>41193.083333333336</v>
      </c>
      <c r="B293" s="380">
        <f>'raw data'!L289</f>
        <v>898.01812744140625</v>
      </c>
      <c r="C293" s="380">
        <f>'raw data'!M289</f>
        <v>491.74270629882812</v>
      </c>
      <c r="D293" s="380">
        <f>'raw data'!O289</f>
        <v>6247.84716796875</v>
      </c>
      <c r="E293" s="380">
        <f>'raw data'!P289</f>
        <v>9.9963054656982422</v>
      </c>
      <c r="F293" s="377"/>
      <c r="G293" s="377"/>
      <c r="H293" s="376"/>
      <c r="I293" s="376"/>
      <c r="J293" s="380">
        <f>'raw data'!C289</f>
        <v>113.85540008544922</v>
      </c>
      <c r="K293" s="380" t="e">
        <f>'raw data'!#REF!</f>
        <v>#REF!</v>
      </c>
      <c r="L293" s="380" t="e">
        <f>'raw data'!#REF!</f>
        <v>#REF!</v>
      </c>
      <c r="M293" s="380">
        <f>'raw data'!D289</f>
        <v>83749.15625</v>
      </c>
      <c r="N293" s="380">
        <f>'raw data'!K289</f>
        <v>16.340704944449243</v>
      </c>
      <c r="O293" s="400">
        <f t="shared" si="5"/>
        <v>16.784286294438697</v>
      </c>
      <c r="P293" s="380">
        <f>'raw data'!E289</f>
        <v>1</v>
      </c>
      <c r="Q293" s="380">
        <f>'raw data'!F289</f>
        <v>1</v>
      </c>
      <c r="R293" s="380">
        <f>'raw data'!G289</f>
        <v>1</v>
      </c>
      <c r="S293" s="380">
        <f>'raw data'!H289</f>
        <v>1</v>
      </c>
      <c r="T293" s="380">
        <f>'raw data'!Q289</f>
        <v>98.946876525878906</v>
      </c>
      <c r="U293" s="380">
        <f>'raw data'!R289</f>
        <v>1012.8410034179687</v>
      </c>
    </row>
    <row r="294" spans="1:21" x14ac:dyDescent="0.2">
      <c r="A294" s="378">
        <f>'raw data'!A290</f>
        <v>41193.125</v>
      </c>
      <c r="B294" s="380">
        <f>'raw data'!L290</f>
        <v>898.028076171875</v>
      </c>
      <c r="C294" s="380">
        <f>'raw data'!M290</f>
        <v>490.96719360351562</v>
      </c>
      <c r="D294" s="380">
        <f>'raw data'!O290</f>
        <v>6235.1337890625</v>
      </c>
      <c r="E294" s="380">
        <f>'raw data'!P290</f>
        <v>9.9878978729248047</v>
      </c>
      <c r="F294" s="377"/>
      <c r="G294" s="377"/>
      <c r="H294" s="376"/>
      <c r="I294" s="376"/>
      <c r="J294" s="380">
        <f>'raw data'!C290</f>
        <v>113.60230255126953</v>
      </c>
      <c r="K294" s="380" t="e">
        <f>'raw data'!#REF!</f>
        <v>#REF!</v>
      </c>
      <c r="L294" s="380" t="e">
        <f>'raw data'!#REF!</f>
        <v>#REF!</v>
      </c>
      <c r="M294" s="380">
        <f>'raw data'!D290</f>
        <v>83610.1171875</v>
      </c>
      <c r="N294" s="380">
        <f>'raw data'!K290</f>
        <v>16.605870546763473</v>
      </c>
      <c r="O294" s="400">
        <f t="shared" si="5"/>
        <v>16.750132931592987</v>
      </c>
      <c r="P294" s="380">
        <f>'raw data'!E290</f>
        <v>1</v>
      </c>
      <c r="Q294" s="380">
        <f>'raw data'!F290</f>
        <v>1</v>
      </c>
      <c r="R294" s="380">
        <f>'raw data'!G290</f>
        <v>1</v>
      </c>
      <c r="S294" s="380">
        <f>'raw data'!H290</f>
        <v>1</v>
      </c>
      <c r="T294" s="380">
        <f>'raw data'!Q290</f>
        <v>99.003410339355469</v>
      </c>
      <c r="U294" s="380">
        <f>'raw data'!R290</f>
        <v>1012.8410034179687</v>
      </c>
    </row>
    <row r="295" spans="1:21" x14ac:dyDescent="0.2">
      <c r="A295" s="378">
        <f>'raw data'!A291</f>
        <v>41193.166666666664</v>
      </c>
      <c r="B295" s="380">
        <f>'raw data'!L291</f>
        <v>897.93798828125</v>
      </c>
      <c r="C295" s="380">
        <f>'raw data'!M291</f>
        <v>490.76150512695312</v>
      </c>
      <c r="D295" s="380">
        <f>'raw data'!O291</f>
        <v>6228.3671875</v>
      </c>
      <c r="E295" s="380">
        <f>'raw data'!P291</f>
        <v>9.9829559326171875</v>
      </c>
      <c r="F295" s="377"/>
      <c r="G295" s="377"/>
      <c r="H295" s="376"/>
      <c r="I295" s="376"/>
      <c r="J295" s="380">
        <f>'raw data'!C291</f>
        <v>114.04460144042969</v>
      </c>
      <c r="K295" s="380" t="e">
        <f>'raw data'!#REF!</f>
        <v>#REF!</v>
      </c>
      <c r="L295" s="380" t="e">
        <f>'raw data'!#REF!</f>
        <v>#REF!</v>
      </c>
      <c r="M295" s="380">
        <f>'raw data'!D291</f>
        <v>83571.8515625</v>
      </c>
      <c r="N295" s="380">
        <f>'raw data'!K291</f>
        <v>16.520473017857874</v>
      </c>
      <c r="O295" s="400">
        <f t="shared" si="5"/>
        <v>16.731955057709062</v>
      </c>
      <c r="P295" s="380">
        <f>'raw data'!E291</f>
        <v>1</v>
      </c>
      <c r="Q295" s="380">
        <f>'raw data'!F291</f>
        <v>1</v>
      </c>
      <c r="R295" s="380">
        <f>'raw data'!G291</f>
        <v>1</v>
      </c>
      <c r="S295" s="380">
        <f>'raw data'!H291</f>
        <v>1</v>
      </c>
      <c r="T295" s="380">
        <f>'raw data'!Q291</f>
        <v>98.983566284179688</v>
      </c>
      <c r="U295" s="380">
        <f>'raw data'!R291</f>
        <v>1012.8469848632812</v>
      </c>
    </row>
    <row r="296" spans="1:21" x14ac:dyDescent="0.2">
      <c r="A296" s="378">
        <f>'raw data'!A292</f>
        <v>41193.208333333336</v>
      </c>
      <c r="B296" s="380">
        <f>'raw data'!L292</f>
        <v>898.051025390625</v>
      </c>
      <c r="C296" s="380">
        <f>'raw data'!M292</f>
        <v>489.86111450195312</v>
      </c>
      <c r="D296" s="380">
        <f>'raw data'!O292</f>
        <v>6215.5927734375</v>
      </c>
      <c r="E296" s="380">
        <f>'raw data'!P292</f>
        <v>9.9804134368896484</v>
      </c>
      <c r="F296" s="377"/>
      <c r="G296" s="377"/>
      <c r="H296" s="376"/>
      <c r="I296" s="376"/>
      <c r="J296" s="380">
        <f>'raw data'!C292</f>
        <v>113.48159790039062</v>
      </c>
      <c r="K296" s="380" t="e">
        <f>'raw data'!#REF!</f>
        <v>#REF!</v>
      </c>
      <c r="L296" s="380" t="e">
        <f>'raw data'!#REF!</f>
        <v>#REF!</v>
      </c>
      <c r="M296" s="380">
        <f>'raw data'!D292</f>
        <v>83456.3125</v>
      </c>
      <c r="N296" s="380">
        <f>'raw data'!K292</f>
        <v>16.236570407648106</v>
      </c>
      <c r="O296" s="400">
        <f t="shared" si="5"/>
        <v>16.697637729339068</v>
      </c>
      <c r="P296" s="380">
        <f>'raw data'!E292</f>
        <v>1</v>
      </c>
      <c r="Q296" s="380">
        <f>'raw data'!F292</f>
        <v>1</v>
      </c>
      <c r="R296" s="380">
        <f>'raw data'!G292</f>
        <v>1</v>
      </c>
      <c r="S296" s="380">
        <f>'raw data'!H292</f>
        <v>1</v>
      </c>
      <c r="T296" s="380">
        <f>'raw data'!Q292</f>
        <v>99.163856506347656</v>
      </c>
      <c r="U296" s="380">
        <f>'raw data'!R292</f>
        <v>1012.8469848632812</v>
      </c>
    </row>
    <row r="297" spans="1:21" x14ac:dyDescent="0.2">
      <c r="A297" s="378">
        <f>'raw data'!A293</f>
        <v>41193.25</v>
      </c>
      <c r="B297" s="380">
        <f>'raw data'!L293</f>
        <v>898.02569580078125</v>
      </c>
      <c r="C297" s="380">
        <f>'raw data'!M293</f>
        <v>489.83938598632812</v>
      </c>
      <c r="D297" s="380">
        <f>'raw data'!O293</f>
        <v>6219.0439453125</v>
      </c>
      <c r="E297" s="380">
        <f>'raw data'!P293</f>
        <v>9.9820070266723633</v>
      </c>
      <c r="F297" s="377"/>
      <c r="G297" s="377"/>
      <c r="H297" s="376"/>
      <c r="I297" s="376"/>
      <c r="J297" s="380">
        <f>'raw data'!C293</f>
        <v>113.2380506043155</v>
      </c>
      <c r="K297" s="380" t="e">
        <f>'raw data'!#REF!</f>
        <v>#REF!</v>
      </c>
      <c r="L297" s="380" t="e">
        <f>'raw data'!#REF!</f>
        <v>#REF!</v>
      </c>
      <c r="M297" s="380">
        <f>'raw data'!D293</f>
        <v>83414.7890625</v>
      </c>
      <c r="N297" s="380">
        <f>'raw data'!K293</f>
        <v>16.555374457076979</v>
      </c>
      <c r="O297" s="400">
        <f t="shared" si="5"/>
        <v>16.706908995944033</v>
      </c>
      <c r="P297" s="380">
        <f>'raw data'!E293</f>
        <v>1</v>
      </c>
      <c r="Q297" s="380">
        <f>'raw data'!F293</f>
        <v>1</v>
      </c>
      <c r="R297" s="380">
        <f>'raw data'!G293</f>
        <v>0.72277778387069702</v>
      </c>
      <c r="S297" s="380">
        <f>'raw data'!H293</f>
        <v>1</v>
      </c>
      <c r="T297" s="380">
        <f>'raw data'!Q293</f>
        <v>99.16448974609375</v>
      </c>
      <c r="U297" s="380">
        <f>'raw data'!R293</f>
        <v>1012.8510131835937</v>
      </c>
    </row>
    <row r="298" spans="1:21" x14ac:dyDescent="0.2">
      <c r="A298" s="378">
        <f>'raw data'!A294</f>
        <v>41193.291666666664</v>
      </c>
      <c r="B298" s="380">
        <f>'raw data'!L294</f>
        <v>897.9530029296875</v>
      </c>
      <c r="C298" s="380">
        <f>'raw data'!M294</f>
        <v>490.001708984375</v>
      </c>
      <c r="D298" s="380">
        <f>'raw data'!O294</f>
        <v>6225.80712890625</v>
      </c>
      <c r="E298" s="380">
        <f>'raw data'!P294</f>
        <v>9.9860725402832031</v>
      </c>
      <c r="F298" s="377"/>
      <c r="G298" s="377"/>
      <c r="H298" s="376"/>
      <c r="I298" s="376"/>
      <c r="J298" s="380">
        <f>'raw data'!C294</f>
        <v>113.34239959716797</v>
      </c>
      <c r="K298" s="380" t="e">
        <f>'raw data'!#REF!</f>
        <v>#REF!</v>
      </c>
      <c r="L298" s="380" t="e">
        <f>'raw data'!#REF!</f>
        <v>#REF!</v>
      </c>
      <c r="M298" s="380">
        <f>'raw data'!D294</f>
        <v>83452.53125</v>
      </c>
      <c r="N298" s="380">
        <f>'raw data'!K294</f>
        <v>16.580123020450628</v>
      </c>
      <c r="O298" s="400">
        <f t="shared" si="5"/>
        <v>16.725077687758603</v>
      </c>
      <c r="P298" s="380">
        <f>'raw data'!E294</f>
        <v>1</v>
      </c>
      <c r="Q298" s="380">
        <f>'raw data'!F294</f>
        <v>1</v>
      </c>
      <c r="R298" s="380">
        <f>'raw data'!G294</f>
        <v>1</v>
      </c>
      <c r="S298" s="380">
        <f>'raw data'!H294</f>
        <v>1</v>
      </c>
      <c r="T298" s="380">
        <f>'raw data'!Q294</f>
        <v>99.248138427734375</v>
      </c>
      <c r="U298" s="380">
        <f>'raw data'!R294</f>
        <v>1012.8499755859375</v>
      </c>
    </row>
    <row r="299" spans="1:21" x14ac:dyDescent="0.2">
      <c r="A299" s="378">
        <f>'raw data'!A295</f>
        <v>41193.333333333336</v>
      </c>
      <c r="B299" s="380">
        <f>'raw data'!L295</f>
        <v>898.05889892578125</v>
      </c>
      <c r="C299" s="380">
        <f>'raw data'!M295</f>
        <v>490.02410888671875</v>
      </c>
      <c r="D299" s="380">
        <f>'raw data'!O295</f>
        <v>6229.56005859375</v>
      </c>
      <c r="E299" s="380">
        <f>'raw data'!P295</f>
        <v>9.9902801513671875</v>
      </c>
      <c r="F299" s="377"/>
      <c r="G299" s="377"/>
      <c r="H299" s="376"/>
      <c r="I299" s="376"/>
      <c r="J299" s="380">
        <f>'raw data'!C295</f>
        <v>112.87989807128906</v>
      </c>
      <c r="K299" s="380" t="e">
        <f>'raw data'!#REF!</f>
        <v>#REF!</v>
      </c>
      <c r="L299" s="380" t="e">
        <f>'raw data'!#REF!</f>
        <v>#REF!</v>
      </c>
      <c r="M299" s="380">
        <f>'raw data'!D295</f>
        <v>83443.390625</v>
      </c>
      <c r="N299" s="380">
        <f>'raw data'!K295</f>
        <v>16.360185459459316</v>
      </c>
      <c r="O299" s="400">
        <f t="shared" si="5"/>
        <v>16.735159599915615</v>
      </c>
      <c r="P299" s="380">
        <f>'raw data'!E295</f>
        <v>1</v>
      </c>
      <c r="Q299" s="380">
        <f>'raw data'!F295</f>
        <v>1</v>
      </c>
      <c r="R299" s="380">
        <f>'raw data'!G295</f>
        <v>1</v>
      </c>
      <c r="S299" s="380">
        <f>'raw data'!H295</f>
        <v>1</v>
      </c>
      <c r="T299" s="380">
        <f>'raw data'!Q295</f>
        <v>99.233551025390625</v>
      </c>
      <c r="U299" s="380">
        <f>'raw data'!R295</f>
        <v>1012.8489990234375</v>
      </c>
    </row>
    <row r="300" spans="1:21" x14ac:dyDescent="0.2">
      <c r="A300" s="378">
        <f>'raw data'!A296</f>
        <v>41193.375</v>
      </c>
      <c r="B300" s="380">
        <f>'raw data'!L296</f>
        <v>898.02667236328125</v>
      </c>
      <c r="C300" s="380">
        <f>'raw data'!M296</f>
        <v>489.8450927734375</v>
      </c>
      <c r="D300" s="380">
        <f>'raw data'!O296</f>
        <v>6225.02392578125</v>
      </c>
      <c r="E300" s="380">
        <f>'raw data'!P296</f>
        <v>9.9879493713378906</v>
      </c>
      <c r="F300" s="377"/>
      <c r="G300" s="377"/>
      <c r="H300" s="376"/>
      <c r="I300" s="376"/>
      <c r="J300" s="380">
        <f>'raw data'!C296</f>
        <v>112.97389984130859</v>
      </c>
      <c r="K300" s="380" t="e">
        <f>'raw data'!#REF!</f>
        <v>#REF!</v>
      </c>
      <c r="L300" s="380" t="e">
        <f>'raw data'!#REF!</f>
        <v>#REF!</v>
      </c>
      <c r="M300" s="380">
        <f>'raw data'!D296</f>
        <v>83372.2109375</v>
      </c>
      <c r="N300" s="380">
        <f>'raw data'!K296</f>
        <v>16.433308802232641</v>
      </c>
      <c r="O300" s="400">
        <f t="shared" si="5"/>
        <v>16.722973682151025</v>
      </c>
      <c r="P300" s="380">
        <f>'raw data'!E296</f>
        <v>1</v>
      </c>
      <c r="Q300" s="380">
        <f>'raw data'!F296</f>
        <v>1</v>
      </c>
      <c r="R300" s="380">
        <f>'raw data'!G296</f>
        <v>1</v>
      </c>
      <c r="S300" s="380">
        <f>'raw data'!H296</f>
        <v>1</v>
      </c>
      <c r="T300" s="380">
        <f>'raw data'!Q296</f>
        <v>99.298446655273438</v>
      </c>
      <c r="U300" s="380">
        <f>'raw data'!R296</f>
        <v>1012.8489990234375</v>
      </c>
    </row>
    <row r="301" spans="1:21" x14ac:dyDescent="0.2">
      <c r="A301" s="378">
        <f>'raw data'!A297</f>
        <v>41193.416666666664</v>
      </c>
      <c r="B301" s="380">
        <f>'raw data'!L297</f>
        <v>898.0418701171875</v>
      </c>
      <c r="C301" s="380">
        <f>'raw data'!M297</f>
        <v>486.21798706054687</v>
      </c>
      <c r="D301" s="380">
        <f>'raw data'!O297</f>
        <v>6160.7919921875</v>
      </c>
      <c r="E301" s="380">
        <f>'raw data'!P297</f>
        <v>9.9643306732177734</v>
      </c>
      <c r="F301" s="377"/>
      <c r="G301" s="377"/>
      <c r="H301" s="376"/>
      <c r="I301" s="376"/>
      <c r="J301" s="380">
        <f>'raw data'!C297</f>
        <v>110.90149688720703</v>
      </c>
      <c r="K301" s="380" t="e">
        <f>'raw data'!#REF!</f>
        <v>#REF!</v>
      </c>
      <c r="L301" s="380" t="e">
        <f>'raw data'!#REF!</f>
        <v>#REF!</v>
      </c>
      <c r="M301" s="380">
        <f>'raw data'!D297</f>
        <v>82814.5703125</v>
      </c>
      <c r="N301" s="380">
        <f>'raw data'!K297</f>
        <v>16.322918604371807</v>
      </c>
      <c r="O301" s="400">
        <f t="shared" si="5"/>
        <v>16.550420299569904</v>
      </c>
      <c r="P301" s="380">
        <f>'raw data'!E297</f>
        <v>1</v>
      </c>
      <c r="Q301" s="380">
        <f>'raw data'!F297</f>
        <v>1</v>
      </c>
      <c r="R301" s="380">
        <f>'raw data'!G297</f>
        <v>1</v>
      </c>
      <c r="S301" s="380">
        <f>'raw data'!H297</f>
        <v>1</v>
      </c>
      <c r="T301" s="380">
        <f>'raw data'!Q297</f>
        <v>99.595169067382812</v>
      </c>
      <c r="U301" s="380">
        <f>'raw data'!R297</f>
        <v>1012.8560180664062</v>
      </c>
    </row>
    <row r="302" spans="1:21" x14ac:dyDescent="0.2">
      <c r="A302" s="378">
        <f>'raw data'!A298</f>
        <v>41193.458333333336</v>
      </c>
      <c r="B302" s="380">
        <f>'raw data'!L298</f>
        <v>898.0059814453125</v>
      </c>
      <c r="C302" s="380">
        <f>'raw data'!M298</f>
        <v>487.91360473632812</v>
      </c>
      <c r="D302" s="380">
        <f>'raw data'!O298</f>
        <v>6186.39111328125</v>
      </c>
      <c r="E302" s="380">
        <f>'raw data'!P298</f>
        <v>9.9716224670410156</v>
      </c>
      <c r="F302" s="377"/>
      <c r="G302" s="377"/>
      <c r="H302" s="376"/>
      <c r="I302" s="376"/>
      <c r="J302" s="380">
        <f>'raw data'!C298</f>
        <v>111.63780212402344</v>
      </c>
      <c r="K302" s="380" t="e">
        <f>'raw data'!#REF!</f>
        <v>#REF!</v>
      </c>
      <c r="L302" s="380" t="e">
        <f>'raw data'!#REF!</f>
        <v>#REF!</v>
      </c>
      <c r="M302" s="380">
        <f>'raw data'!D298</f>
        <v>83084.7265625</v>
      </c>
      <c r="N302" s="380">
        <f>'raw data'!K298</f>
        <v>16.237825503775021</v>
      </c>
      <c r="O302" s="400">
        <f t="shared" si="5"/>
        <v>16.619190063901897</v>
      </c>
      <c r="P302" s="380">
        <f>'raw data'!E298</f>
        <v>1</v>
      </c>
      <c r="Q302" s="380">
        <f>'raw data'!F298</f>
        <v>1</v>
      </c>
      <c r="R302" s="380">
        <f>'raw data'!G298</f>
        <v>1</v>
      </c>
      <c r="S302" s="380">
        <f>'raw data'!H298</f>
        <v>1</v>
      </c>
      <c r="T302" s="380">
        <f>'raw data'!Q298</f>
        <v>99.380302429199219</v>
      </c>
      <c r="U302" s="380">
        <f>'raw data'!R298</f>
        <v>1012.85400390625</v>
      </c>
    </row>
    <row r="303" spans="1:21" x14ac:dyDescent="0.2">
      <c r="A303" s="378">
        <f>'raw data'!A299</f>
        <v>41193.5</v>
      </c>
      <c r="B303" s="380">
        <f>'raw data'!L299</f>
        <v>897.8385009765625</v>
      </c>
      <c r="C303" s="380">
        <f>'raw data'!M299</f>
        <v>477.73199462890625</v>
      </c>
      <c r="D303" s="380">
        <f>'raw data'!O299</f>
        <v>6100.00390625</v>
      </c>
      <c r="E303" s="380">
        <f>'raw data'!P299</f>
        <v>10.027810096740723</v>
      </c>
      <c r="F303" s="377"/>
      <c r="G303" s="377"/>
      <c r="H303" s="376"/>
      <c r="I303" s="376"/>
      <c r="J303" s="380">
        <f>'raw data'!C299</f>
        <v>109.70999908447266</v>
      </c>
      <c r="K303" s="380" t="e">
        <f>'raw data'!#REF!</f>
        <v>#REF!</v>
      </c>
      <c r="L303" s="380" t="e">
        <f>'raw data'!#REF!</f>
        <v>#REF!</v>
      </c>
      <c r="M303" s="380">
        <f>'raw data'!D299</f>
        <v>82017.2578125</v>
      </c>
      <c r="N303" s="380">
        <f>'raw data'!K299</f>
        <v>16.360615331004521</v>
      </c>
      <c r="O303" s="400">
        <f t="shared" si="5"/>
        <v>16.387118507730836</v>
      </c>
      <c r="P303" s="380">
        <f>'raw data'!E299</f>
        <v>1</v>
      </c>
      <c r="Q303" s="380">
        <f>'raw data'!F299</f>
        <v>1</v>
      </c>
      <c r="R303" s="380">
        <f>'raw data'!G299</f>
        <v>1</v>
      </c>
      <c r="S303" s="380">
        <f>'raw data'!H299</f>
        <v>1</v>
      </c>
      <c r="T303" s="380">
        <f>'raw data'!Q299</f>
        <v>100.75630187988281</v>
      </c>
      <c r="U303" s="380">
        <f>'raw data'!R299</f>
        <v>1012.8460083007812</v>
      </c>
    </row>
    <row r="304" spans="1:21" x14ac:dyDescent="0.2">
      <c r="A304" s="378">
        <f>'raw data'!A300</f>
        <v>41193.541666666664</v>
      </c>
      <c r="B304" s="380">
        <f>'raw data'!L300</f>
        <v>898.048583984375</v>
      </c>
      <c r="C304" s="380">
        <f>'raw data'!M300</f>
        <v>473.91848754882812</v>
      </c>
      <c r="D304" s="380">
        <f>'raw data'!O300</f>
        <v>6071.35400390625</v>
      </c>
      <c r="E304" s="380">
        <f>'raw data'!P300</f>
        <v>10.036499977111816</v>
      </c>
      <c r="F304" s="377"/>
      <c r="G304" s="377"/>
      <c r="H304" s="376"/>
      <c r="I304" s="376"/>
      <c r="J304" s="380">
        <f>'raw data'!C300</f>
        <v>108.44960021972656</v>
      </c>
      <c r="K304" s="380" t="e">
        <f>'raw data'!#REF!</f>
        <v>#REF!</v>
      </c>
      <c r="L304" s="380" t="e">
        <f>'raw data'!#REF!</f>
        <v>#REF!</v>
      </c>
      <c r="M304" s="380">
        <f>'raw data'!D300</f>
        <v>81503.421875</v>
      </c>
      <c r="N304" s="380">
        <f>'raw data'!K300</f>
        <v>15.623037619786338</v>
      </c>
      <c r="O304" s="400">
        <f t="shared" si="5"/>
        <v>16.310153090633165</v>
      </c>
      <c r="P304" s="380">
        <f>'raw data'!E300</f>
        <v>1</v>
      </c>
      <c r="Q304" s="380">
        <f>'raw data'!F300</f>
        <v>1</v>
      </c>
      <c r="R304" s="380">
        <f>'raw data'!G300</f>
        <v>1</v>
      </c>
      <c r="S304" s="380">
        <f>'raw data'!H300</f>
        <v>1</v>
      </c>
      <c r="T304" s="380">
        <f>'raw data'!Q300</f>
        <v>101.66940307617187</v>
      </c>
      <c r="U304" s="380">
        <f>'raw data'!R300</f>
        <v>1012.8510131835937</v>
      </c>
    </row>
    <row r="305" spans="1:21" x14ac:dyDescent="0.2">
      <c r="A305" s="378">
        <f>'raw data'!A301</f>
        <v>41193.583333333336</v>
      </c>
      <c r="B305" s="380">
        <f>'raw data'!L301</f>
        <v>898.00958251953125</v>
      </c>
      <c r="C305" s="380">
        <f>'raw data'!M301</f>
        <v>468.53988647460937</v>
      </c>
      <c r="D305" s="380">
        <f>'raw data'!O301</f>
        <v>6011.98779296875</v>
      </c>
      <c r="E305" s="380">
        <f>'raw data'!P301</f>
        <v>10.04835033416748</v>
      </c>
      <c r="F305" s="377"/>
      <c r="G305" s="377"/>
      <c r="H305" s="376"/>
      <c r="I305" s="376"/>
      <c r="J305" s="380">
        <f>'raw data'!C301</f>
        <v>107.02909851074219</v>
      </c>
      <c r="K305" s="380" t="e">
        <f>'raw data'!#REF!</f>
        <v>#REF!</v>
      </c>
      <c r="L305" s="380" t="e">
        <f>'raw data'!#REF!</f>
        <v>#REF!</v>
      </c>
      <c r="M305" s="380">
        <f>'raw data'!D301</f>
        <v>80900.65625</v>
      </c>
      <c r="N305" s="380">
        <f>'raw data'!K301</f>
        <v>16.140361997458022</v>
      </c>
      <c r="O305" s="400">
        <f t="shared" si="5"/>
        <v>16.150671039647758</v>
      </c>
      <c r="P305" s="380">
        <f>'raw data'!E301</f>
        <v>1</v>
      </c>
      <c r="Q305" s="380">
        <f>'raw data'!F301</f>
        <v>1</v>
      </c>
      <c r="R305" s="380">
        <f>'raw data'!G301</f>
        <v>1</v>
      </c>
      <c r="S305" s="380">
        <f>'raw data'!H301</f>
        <v>1</v>
      </c>
      <c r="T305" s="380">
        <f>'raw data'!Q301</f>
        <v>102.40769958496094</v>
      </c>
      <c r="U305" s="380">
        <f>'raw data'!R301</f>
        <v>1012.85498046875</v>
      </c>
    </row>
    <row r="306" spans="1:21" x14ac:dyDescent="0.2">
      <c r="A306" s="378">
        <f>'raw data'!A302</f>
        <v>41193.625</v>
      </c>
      <c r="B306" s="380">
        <f>'raw data'!L302</f>
        <v>897.99639892578125</v>
      </c>
      <c r="C306" s="380">
        <f>'raw data'!M302</f>
        <v>465.85971069335937</v>
      </c>
      <c r="D306" s="380">
        <f>'raw data'!O302</f>
        <v>5974.3349609375</v>
      </c>
      <c r="E306" s="380">
        <f>'raw data'!P302</f>
        <v>10.042289733886719</v>
      </c>
      <c r="F306" s="377"/>
      <c r="G306" s="377"/>
      <c r="H306" s="376"/>
      <c r="I306" s="376"/>
      <c r="J306" s="380">
        <f>'raw data'!C302</f>
        <v>105.88819885253906</v>
      </c>
      <c r="K306" s="380" t="e">
        <f>'raw data'!#REF!</f>
        <v>#REF!</v>
      </c>
      <c r="L306" s="380" t="e">
        <f>'raw data'!#REF!</f>
        <v>#REF!</v>
      </c>
      <c r="M306" s="380">
        <f>'raw data'!D302</f>
        <v>80416.2265625</v>
      </c>
      <c r="N306" s="380">
        <f>'raw data'!K302</f>
        <v>15.653979622222979</v>
      </c>
      <c r="O306" s="400">
        <f t="shared" si="5"/>
        <v>16.04952005185649</v>
      </c>
      <c r="P306" s="380">
        <f>'raw data'!E302</f>
        <v>1</v>
      </c>
      <c r="Q306" s="380">
        <f>'raw data'!F302</f>
        <v>1</v>
      </c>
      <c r="R306" s="380">
        <f>'raw data'!G302</f>
        <v>1</v>
      </c>
      <c r="S306" s="380">
        <f>'raw data'!H302</f>
        <v>1</v>
      </c>
      <c r="T306" s="380">
        <f>'raw data'!Q302</f>
        <v>102.81159973144531</v>
      </c>
      <c r="U306" s="380">
        <f>'raw data'!R302</f>
        <v>1012.864013671875</v>
      </c>
    </row>
    <row r="307" spans="1:21" x14ac:dyDescent="0.2">
      <c r="A307" s="378">
        <f>'raw data'!A303</f>
        <v>41193.666666666664</v>
      </c>
      <c r="B307" s="380">
        <f>'raw data'!L303</f>
        <v>897.99237060546875</v>
      </c>
      <c r="C307" s="380">
        <f>'raw data'!M303</f>
        <v>465.26251220703125</v>
      </c>
      <c r="D307" s="380">
        <f>'raw data'!O303</f>
        <v>5971.705078125</v>
      </c>
      <c r="E307" s="380">
        <f>'raw data'!P303</f>
        <v>10.044280052185059</v>
      </c>
      <c r="F307" s="377"/>
      <c r="G307" s="377"/>
      <c r="H307" s="376"/>
      <c r="I307" s="376"/>
      <c r="J307" s="380">
        <f>'raw data'!C303</f>
        <v>105.42299652099609</v>
      </c>
      <c r="K307" s="380" t="e">
        <f>'raw data'!#REF!</f>
        <v>#REF!</v>
      </c>
      <c r="L307" s="380" t="e">
        <f>'raw data'!#REF!</f>
        <v>#REF!</v>
      </c>
      <c r="M307" s="380">
        <f>'raw data'!D303</f>
        <v>80265.2265625</v>
      </c>
      <c r="N307" s="380">
        <f>'raw data'!K303</f>
        <v>15.763244355450151</v>
      </c>
      <c r="O307" s="400">
        <f t="shared" si="5"/>
        <v>16.042455105346253</v>
      </c>
      <c r="P307" s="380">
        <f>'raw data'!E303</f>
        <v>1</v>
      </c>
      <c r="Q307" s="380">
        <f>'raw data'!F303</f>
        <v>1</v>
      </c>
      <c r="R307" s="380">
        <f>'raw data'!G303</f>
        <v>1</v>
      </c>
      <c r="S307" s="380">
        <f>'raw data'!H303</f>
        <v>1</v>
      </c>
      <c r="T307" s="380">
        <f>'raw data'!Q303</f>
        <v>102.94409942626953</v>
      </c>
      <c r="U307" s="380">
        <f>'raw data'!R303</f>
        <v>1012.8690185546875</v>
      </c>
    </row>
    <row r="308" spans="1:21" x14ac:dyDescent="0.2">
      <c r="A308" s="378">
        <f>'raw data'!A304</f>
        <v>41193.708333333336</v>
      </c>
      <c r="B308" s="380">
        <f>'raw data'!L304</f>
        <v>898.1060791015625</v>
      </c>
      <c r="C308" s="380">
        <f>'raw data'!M304</f>
        <v>469.66250610351562</v>
      </c>
      <c r="D308" s="380">
        <f>'raw data'!O304</f>
        <v>6023.4189453125</v>
      </c>
      <c r="E308" s="380">
        <f>'raw data'!P304</f>
        <v>10.008339881896973</v>
      </c>
      <c r="F308" s="377"/>
      <c r="G308" s="377"/>
      <c r="H308" s="376"/>
      <c r="I308" s="376"/>
      <c r="J308" s="380">
        <f>'raw data'!C304</f>
        <v>106.04139709472656</v>
      </c>
      <c r="K308" s="380" t="e">
        <f>'raw data'!#REF!</f>
        <v>#REF!</v>
      </c>
      <c r="L308" s="380" t="e">
        <f>'raw data'!#REF!</f>
        <v>#REF!</v>
      </c>
      <c r="M308" s="380">
        <f>'raw data'!D304</f>
        <v>80478.546875</v>
      </c>
      <c r="N308" s="380">
        <f>'raw data'!K304</f>
        <v>16.090062149622099</v>
      </c>
      <c r="O308" s="400">
        <f t="shared" si="5"/>
        <v>16.181379814759364</v>
      </c>
      <c r="P308" s="380">
        <f>'raw data'!E304</f>
        <v>1</v>
      </c>
      <c r="Q308" s="380">
        <f>'raw data'!F304</f>
        <v>1</v>
      </c>
      <c r="R308" s="380">
        <f>'raw data'!G304</f>
        <v>1</v>
      </c>
      <c r="S308" s="380">
        <f>'raw data'!H304</f>
        <v>1</v>
      </c>
      <c r="T308" s="380">
        <f>'raw data'!Q304</f>
        <v>102.41010284423828</v>
      </c>
      <c r="U308" s="380">
        <f>'raw data'!R304</f>
        <v>1012.8610229492187</v>
      </c>
    </row>
    <row r="309" spans="1:21" x14ac:dyDescent="0.2">
      <c r="A309" s="378">
        <f>'raw data'!A305</f>
        <v>41193.75</v>
      </c>
      <c r="B309" s="380">
        <f>'raw data'!L305</f>
        <v>898.01171875</v>
      </c>
      <c r="C309" s="380">
        <f>'raw data'!M305</f>
        <v>484.414306640625</v>
      </c>
      <c r="D309" s="380">
        <f>'raw data'!O305</f>
        <v>6150.2001953125</v>
      </c>
      <c r="E309" s="380">
        <f>'raw data'!P305</f>
        <v>9.9695205688476563</v>
      </c>
      <c r="F309" s="377"/>
      <c r="G309" s="377"/>
      <c r="H309" s="376"/>
      <c r="I309" s="376"/>
      <c r="J309" s="380">
        <f>'raw data'!C305</f>
        <v>109.94920349121094</v>
      </c>
      <c r="K309" s="380" t="e">
        <f>'raw data'!#REF!</f>
        <v>#REF!</v>
      </c>
      <c r="L309" s="380" t="e">
        <f>'raw data'!#REF!</f>
        <v>#REF!</v>
      </c>
      <c r="M309" s="380">
        <f>'raw data'!D305</f>
        <v>82439.171875</v>
      </c>
      <c r="N309" s="380">
        <f>'raw data'!K305</f>
        <v>16.108504140474324</v>
      </c>
      <c r="O309" s="400">
        <f t="shared" si="5"/>
        <v>16.521966378348214</v>
      </c>
      <c r="P309" s="380">
        <f>'raw data'!E305</f>
        <v>1</v>
      </c>
      <c r="Q309" s="380">
        <f>'raw data'!F305</f>
        <v>1</v>
      </c>
      <c r="R309" s="380">
        <f>'raw data'!G305</f>
        <v>1</v>
      </c>
      <c r="S309" s="380">
        <f>'raw data'!H305</f>
        <v>1</v>
      </c>
      <c r="T309" s="380">
        <f>'raw data'!Q305</f>
        <v>100.16790008544922</v>
      </c>
      <c r="U309" s="380">
        <f>'raw data'!R305</f>
        <v>1012.8510131835937</v>
      </c>
    </row>
    <row r="310" spans="1:21" x14ac:dyDescent="0.2">
      <c r="A310" s="378">
        <f>'raw data'!A306</f>
        <v>41193.791666666664</v>
      </c>
      <c r="B310" s="380">
        <f>'raw data'!L306</f>
        <v>897.9149169921875</v>
      </c>
      <c r="C310" s="380">
        <f>'raw data'!M306</f>
        <v>486.72250366210937</v>
      </c>
      <c r="D310" s="380">
        <f>'raw data'!O306</f>
        <v>6183.2041015625</v>
      </c>
      <c r="E310" s="380">
        <f>'raw data'!P306</f>
        <v>9.9780607223510742</v>
      </c>
      <c r="F310" s="377"/>
      <c r="G310" s="377"/>
      <c r="H310" s="376"/>
      <c r="I310" s="376"/>
      <c r="J310" s="380">
        <f>'raw data'!C306</f>
        <v>111.94049835205078</v>
      </c>
      <c r="K310" s="380" t="e">
        <f>'raw data'!#REF!</f>
        <v>#REF!</v>
      </c>
      <c r="L310" s="380" t="e">
        <f>'raw data'!#REF!</f>
        <v>#REF!</v>
      </c>
      <c r="M310" s="380">
        <f>'raw data'!D306</f>
        <v>82797.0234375</v>
      </c>
      <c r="N310" s="380">
        <f>'raw data'!K306</f>
        <v>16.413799766770971</v>
      </c>
      <c r="O310" s="400">
        <f t="shared" si="5"/>
        <v>16.610628440086021</v>
      </c>
      <c r="P310" s="380">
        <f>'raw data'!E306</f>
        <v>1</v>
      </c>
      <c r="Q310" s="380">
        <f>'raw data'!F306</f>
        <v>1</v>
      </c>
      <c r="R310" s="380">
        <f>'raw data'!G306</f>
        <v>1</v>
      </c>
      <c r="S310" s="380">
        <f>'raw data'!H306</f>
        <v>1</v>
      </c>
      <c r="T310" s="380">
        <f>'raw data'!Q306</f>
        <v>99.753463745117188</v>
      </c>
      <c r="U310" s="380">
        <f>'raw data'!R306</f>
        <v>1012.843994140625</v>
      </c>
    </row>
    <row r="311" spans="1:21" x14ac:dyDescent="0.2">
      <c r="A311" s="378">
        <f>'raw data'!A307</f>
        <v>41193.833333333336</v>
      </c>
      <c r="B311" s="380">
        <f>'raw data'!L307</f>
        <v>898.00177001953125</v>
      </c>
      <c r="C311" s="380">
        <f>'raw data'!M307</f>
        <v>485.89581298828125</v>
      </c>
      <c r="D311" s="380">
        <f>'raw data'!O307</f>
        <v>6212.7900390625</v>
      </c>
      <c r="E311" s="380">
        <f>'raw data'!P307</f>
        <v>10.028539657592773</v>
      </c>
      <c r="F311" s="377"/>
      <c r="G311" s="377"/>
      <c r="H311" s="376"/>
      <c r="I311" s="376"/>
      <c r="J311" s="380">
        <f>'raw data'!C307</f>
        <v>112.84279632568359</v>
      </c>
      <c r="K311" s="380" t="e">
        <f>'raw data'!#REF!</f>
        <v>#REF!</v>
      </c>
      <c r="L311" s="380" t="e">
        <f>'raw data'!#REF!</f>
        <v>#REF!</v>
      </c>
      <c r="M311" s="380">
        <f>'raw data'!D307</f>
        <v>82955.6328125</v>
      </c>
      <c r="N311" s="380">
        <f>'raw data'!K307</f>
        <v>16.124288743593059</v>
      </c>
      <c r="O311" s="400">
        <f t="shared" si="5"/>
        <v>16.690108432464068</v>
      </c>
      <c r="P311" s="380">
        <f>'raw data'!E307</f>
        <v>1</v>
      </c>
      <c r="Q311" s="380">
        <f>'raw data'!F307</f>
        <v>1</v>
      </c>
      <c r="R311" s="380">
        <f>'raw data'!G307</f>
        <v>1</v>
      </c>
      <c r="S311" s="380">
        <f>'raw data'!H307</f>
        <v>1</v>
      </c>
      <c r="T311" s="380">
        <f>'raw data'!Q307</f>
        <v>100.22059631347656</v>
      </c>
      <c r="U311" s="380">
        <f>'raw data'!R307</f>
        <v>1012.8469848632812</v>
      </c>
    </row>
    <row r="312" spans="1:21" x14ac:dyDescent="0.2">
      <c r="A312" s="378">
        <f>'raw data'!A308</f>
        <v>41193.875</v>
      </c>
      <c r="B312" s="380">
        <f>'raw data'!L308</f>
        <v>898.0294189453125</v>
      </c>
      <c r="C312" s="380">
        <f>'raw data'!M308</f>
        <v>493.9635009765625</v>
      </c>
      <c r="D312" s="380">
        <f>'raw data'!O308</f>
        <v>6294.455078125</v>
      </c>
      <c r="E312" s="380">
        <f>'raw data'!P308</f>
        <v>10.015810012817383</v>
      </c>
      <c r="F312" s="377"/>
      <c r="G312" s="377"/>
      <c r="H312" s="376"/>
      <c r="I312" s="376"/>
      <c r="J312" s="380">
        <f>'raw data'!C308</f>
        <v>115.83769989013672</v>
      </c>
      <c r="K312" s="380" t="e">
        <f>'raw data'!#REF!</f>
        <v>#REF!</v>
      </c>
      <c r="L312" s="380" t="e">
        <f>'raw data'!#REF!</f>
        <v>#REF!</v>
      </c>
      <c r="M312" s="380">
        <f>'raw data'!D308</f>
        <v>83930.109375</v>
      </c>
      <c r="N312" s="380">
        <f>'raw data'!K308</f>
        <v>16.708370616228784</v>
      </c>
      <c r="O312" s="400">
        <f t="shared" si="5"/>
        <v>16.909494303952528</v>
      </c>
      <c r="P312" s="380">
        <f>'raw data'!E308</f>
        <v>1</v>
      </c>
      <c r="Q312" s="380">
        <f>'raw data'!F308</f>
        <v>1</v>
      </c>
      <c r="R312" s="380">
        <f>'raw data'!G308</f>
        <v>1</v>
      </c>
      <c r="S312" s="380">
        <f>'raw data'!H308</f>
        <v>1</v>
      </c>
      <c r="T312" s="380">
        <f>'raw data'!Q308</f>
        <v>99.413963317871094</v>
      </c>
      <c r="U312" s="380">
        <f>'raw data'!R308</f>
        <v>1012.843017578125</v>
      </c>
    </row>
    <row r="313" spans="1:21" x14ac:dyDescent="0.2">
      <c r="A313" s="378">
        <f>'raw data'!A309</f>
        <v>41193.916666666664</v>
      </c>
      <c r="B313" s="380">
        <f>'raw data'!L309</f>
        <v>898.05059814453125</v>
      </c>
      <c r="C313" s="380">
        <f>'raw data'!M309</f>
        <v>495.17068481445312</v>
      </c>
      <c r="D313" s="380">
        <f>'raw data'!O309</f>
        <v>6304.72607421875</v>
      </c>
      <c r="E313" s="380">
        <f>'raw data'!P309</f>
        <v>10.017109870910645</v>
      </c>
      <c r="F313" s="377"/>
      <c r="G313" s="377"/>
      <c r="H313" s="376"/>
      <c r="I313" s="376"/>
      <c r="J313" s="380">
        <f>'raw data'!C309</f>
        <v>116.25900268554687</v>
      </c>
      <c r="K313" s="380" t="e">
        <f>'raw data'!#REF!</f>
        <v>#REF!</v>
      </c>
      <c r="L313" s="380" t="e">
        <f>'raw data'!#REF!</f>
        <v>#REF!</v>
      </c>
      <c r="M313" s="380">
        <f>'raw data'!D309</f>
        <v>84095.453125</v>
      </c>
      <c r="N313" s="380">
        <f>'raw data'!K309</f>
        <v>16.121283520925644</v>
      </c>
      <c r="O313" s="400">
        <f t="shared" si="5"/>
        <v>16.937086422378592</v>
      </c>
      <c r="P313" s="380">
        <f>'raw data'!E309</f>
        <v>1</v>
      </c>
      <c r="Q313" s="380">
        <f>'raw data'!F309</f>
        <v>1</v>
      </c>
      <c r="R313" s="380">
        <f>'raw data'!G309</f>
        <v>1</v>
      </c>
      <c r="S313" s="380">
        <f>'raw data'!H309</f>
        <v>1</v>
      </c>
      <c r="T313" s="380">
        <f>'raw data'!Q309</f>
        <v>99.163856506347656</v>
      </c>
      <c r="U313" s="380">
        <f>'raw data'!R309</f>
        <v>1012.8419799804687</v>
      </c>
    </row>
    <row r="314" spans="1:21" x14ac:dyDescent="0.2">
      <c r="A314" s="378">
        <f>'raw data'!A310</f>
        <v>41193.958333333336</v>
      </c>
      <c r="B314" s="380">
        <f>'raw data'!L310</f>
        <v>897.97259521484375</v>
      </c>
      <c r="C314" s="380">
        <f>'raw data'!M310</f>
        <v>496.2666015625</v>
      </c>
      <c r="D314" s="380">
        <f>'raw data'!O310</f>
        <v>6323.033203125</v>
      </c>
      <c r="E314" s="380">
        <f>'raw data'!P310</f>
        <v>10.022950172424316</v>
      </c>
      <c r="F314" s="377"/>
      <c r="G314" s="377"/>
      <c r="H314" s="376"/>
      <c r="I314" s="376"/>
      <c r="J314" s="380">
        <f>'raw data'!C310</f>
        <v>116.64890289306641</v>
      </c>
      <c r="K314" s="380" t="e">
        <f>'raw data'!#REF!</f>
        <v>#REF!</v>
      </c>
      <c r="L314" s="380" t="e">
        <f>'raw data'!#REF!</f>
        <v>#REF!</v>
      </c>
      <c r="M314" s="380">
        <f>'raw data'!D310</f>
        <v>84269.5703125</v>
      </c>
      <c r="N314" s="380">
        <f>'raw data'!K310</f>
        <v>16.861918128626058</v>
      </c>
      <c r="O314" s="400">
        <f t="shared" si="5"/>
        <v>16.986266897593641</v>
      </c>
      <c r="P314" s="380">
        <f>'raw data'!E310</f>
        <v>1</v>
      </c>
      <c r="Q314" s="380">
        <f>'raw data'!F310</f>
        <v>1</v>
      </c>
      <c r="R314" s="380">
        <f>'raw data'!G310</f>
        <v>1</v>
      </c>
      <c r="S314" s="380">
        <f>'raw data'!H310</f>
        <v>1</v>
      </c>
      <c r="T314" s="380">
        <f>'raw data'!Q310</f>
        <v>99.009933471679688</v>
      </c>
      <c r="U314" s="380">
        <f>'raw data'!R310</f>
        <v>1012.843017578125</v>
      </c>
    </row>
    <row r="315" spans="1:21" x14ac:dyDescent="0.2">
      <c r="A315" s="378">
        <f>'raw data'!A311</f>
        <v>41194</v>
      </c>
      <c r="B315" s="380">
        <f>'raw data'!L311</f>
        <v>898.0078125</v>
      </c>
      <c r="C315" s="380">
        <f>'raw data'!M311</f>
        <v>497.93368530273437</v>
      </c>
      <c r="D315" s="380">
        <f>'raw data'!O311</f>
        <v>6349.48681640625</v>
      </c>
      <c r="E315" s="380">
        <f>'raw data'!P311</f>
        <v>10.03184986114502</v>
      </c>
      <c r="F315" s="377"/>
      <c r="G315" s="377"/>
      <c r="H315" s="376"/>
      <c r="I315" s="376"/>
      <c r="J315" s="380">
        <f>'raw data'!C311</f>
        <v>117.26059722900391</v>
      </c>
      <c r="K315" s="380" t="e">
        <f>'raw data'!#REF!</f>
        <v>#REF!</v>
      </c>
      <c r="L315" s="380" t="e">
        <f>'raw data'!#REF!</f>
        <v>#REF!</v>
      </c>
      <c r="M315" s="380">
        <f>'raw data'!D311</f>
        <v>84456.1484375</v>
      </c>
      <c r="N315" s="380">
        <f>'raw data'!K311</f>
        <v>16.664685323046289</v>
      </c>
      <c r="O315" s="400">
        <f t="shared" si="5"/>
        <v>17.057332179265572</v>
      </c>
      <c r="P315" s="380">
        <f>'raw data'!E311</f>
        <v>1</v>
      </c>
      <c r="Q315" s="380">
        <f>'raw data'!F311</f>
        <v>1</v>
      </c>
      <c r="R315" s="380">
        <f>'raw data'!G311</f>
        <v>1</v>
      </c>
      <c r="S315" s="380">
        <f>'raw data'!H311</f>
        <v>1</v>
      </c>
      <c r="T315" s="380">
        <f>'raw data'!Q311</f>
        <v>98.901947021484375</v>
      </c>
      <c r="U315" s="380">
        <f>'raw data'!R311</f>
        <v>1012.8400268554687</v>
      </c>
    </row>
    <row r="316" spans="1:21" x14ac:dyDescent="0.2">
      <c r="A316" s="378">
        <f>'raw data'!A312</f>
        <v>41194.041666666664</v>
      </c>
      <c r="B316" s="380">
        <f>'raw data'!L312</f>
        <v>897.965576171875</v>
      </c>
      <c r="C316" s="380">
        <f>'raw data'!M312</f>
        <v>496.90740966796875</v>
      </c>
      <c r="D316" s="380">
        <f>'raw data'!O312</f>
        <v>6330.35888671875</v>
      </c>
      <c r="E316" s="380">
        <f>'raw data'!P312</f>
        <v>10.028790473937988</v>
      </c>
      <c r="F316" s="377"/>
      <c r="G316" s="377"/>
      <c r="H316" s="376"/>
      <c r="I316" s="376"/>
      <c r="J316" s="380">
        <f>'raw data'!C312</f>
        <v>116.79299926757812</v>
      </c>
      <c r="K316" s="380" t="e">
        <f>'raw data'!#REF!</f>
        <v>#REF!</v>
      </c>
      <c r="L316" s="380" t="e">
        <f>'raw data'!#REF!</f>
        <v>#REF!</v>
      </c>
      <c r="M316" s="380">
        <f>'raw data'!D312</f>
        <v>84299.1875</v>
      </c>
      <c r="N316" s="380">
        <f>'raw data'!K312</f>
        <v>16.87874593281078</v>
      </c>
      <c r="O316" s="400">
        <f t="shared" si="5"/>
        <v>17.005946695679988</v>
      </c>
      <c r="P316" s="380">
        <f>'raw data'!E312</f>
        <v>1</v>
      </c>
      <c r="Q316" s="380">
        <f>'raw data'!F312</f>
        <v>1</v>
      </c>
      <c r="R316" s="380">
        <f>'raw data'!G312</f>
        <v>1</v>
      </c>
      <c r="S316" s="380">
        <f>'raw data'!H312</f>
        <v>1</v>
      </c>
      <c r="T316" s="380">
        <f>'raw data'!Q312</f>
        <v>98.906280517578125</v>
      </c>
      <c r="U316" s="380">
        <f>'raw data'!R312</f>
        <v>1012.8359985351562</v>
      </c>
    </row>
    <row r="317" spans="1:21" x14ac:dyDescent="0.2">
      <c r="A317" s="378">
        <f>'raw data'!A313</f>
        <v>41194.083333333336</v>
      </c>
      <c r="B317" s="380">
        <f>'raw data'!L313</f>
        <v>897.9718017578125</v>
      </c>
      <c r="C317" s="380">
        <f>'raw data'!M313</f>
        <v>498.85910034179687</v>
      </c>
      <c r="D317" s="380">
        <f>'raw data'!O313</f>
        <v>6366.9150390625</v>
      </c>
      <c r="E317" s="380">
        <f>'raw data'!P313</f>
        <v>10.039130210876465</v>
      </c>
      <c r="F317" s="377"/>
      <c r="G317" s="377"/>
      <c r="H317" s="376"/>
      <c r="I317" s="376"/>
      <c r="J317" s="380">
        <f>'raw data'!C313</f>
        <v>117.46489715576172</v>
      </c>
      <c r="K317" s="380" t="e">
        <f>'raw data'!#REF!</f>
        <v>#REF!</v>
      </c>
      <c r="L317" s="380" t="e">
        <f>'raw data'!#REF!</f>
        <v>#REF!</v>
      </c>
      <c r="M317" s="380">
        <f>'raw data'!D313</f>
        <v>84615.15625</v>
      </c>
      <c r="N317" s="380">
        <f>'raw data'!K313</f>
        <v>16.019085086112245</v>
      </c>
      <c r="O317" s="400">
        <f t="shared" si="5"/>
        <v>17.104151550930965</v>
      </c>
      <c r="P317" s="380">
        <f>'raw data'!E313</f>
        <v>1</v>
      </c>
      <c r="Q317" s="380">
        <f>'raw data'!F313</f>
        <v>1</v>
      </c>
      <c r="R317" s="380">
        <f>'raw data'!G313</f>
        <v>1</v>
      </c>
      <c r="S317" s="380">
        <f>'raw data'!H313</f>
        <v>1</v>
      </c>
      <c r="T317" s="380">
        <f>'raw data'!Q313</f>
        <v>98.833091735839844</v>
      </c>
      <c r="U317" s="380">
        <f>'raw data'!R313</f>
        <v>1012.833984375</v>
      </c>
    </row>
    <row r="318" spans="1:21" x14ac:dyDescent="0.2">
      <c r="A318" s="378">
        <f>'raw data'!A314</f>
        <v>41194.125</v>
      </c>
      <c r="B318" s="380">
        <f>'raw data'!L314</f>
        <v>897.978271484375</v>
      </c>
      <c r="C318" s="380">
        <f>'raw data'!M314</f>
        <v>500.2410888671875</v>
      </c>
      <c r="D318" s="380">
        <f>'raw data'!O314</f>
        <v>6390.875</v>
      </c>
      <c r="E318" s="380">
        <f>'raw data'!P314</f>
        <v>10.050270080566406</v>
      </c>
      <c r="F318" s="377"/>
      <c r="G318" s="377"/>
      <c r="H318" s="376"/>
      <c r="I318" s="376"/>
      <c r="J318" s="380">
        <f>'raw data'!C314</f>
        <v>118.39990234375</v>
      </c>
      <c r="K318" s="380" t="e">
        <f>'raw data'!#REF!</f>
        <v>#REF!</v>
      </c>
      <c r="L318" s="380" t="e">
        <f>'raw data'!#REF!</f>
        <v>#REF!</v>
      </c>
      <c r="M318" s="380">
        <f>'raw data'!D314</f>
        <v>84794.09375</v>
      </c>
      <c r="N318" s="380">
        <f>'raw data'!K314</f>
        <v>17.412619890871429</v>
      </c>
      <c r="O318" s="400">
        <f t="shared" si="5"/>
        <v>17.168517857142859</v>
      </c>
      <c r="P318" s="380">
        <f>'raw data'!E314</f>
        <v>1</v>
      </c>
      <c r="Q318" s="380">
        <f>'raw data'!F314</f>
        <v>1</v>
      </c>
      <c r="R318" s="380">
        <f>'raw data'!G314</f>
        <v>1</v>
      </c>
      <c r="S318" s="380">
        <f>'raw data'!H314</f>
        <v>1</v>
      </c>
      <c r="T318" s="380">
        <f>'raw data'!Q314</f>
        <v>98.708847045898437</v>
      </c>
      <c r="U318" s="380">
        <f>'raw data'!R314</f>
        <v>1012.8330078125</v>
      </c>
    </row>
    <row r="319" spans="1:21" x14ac:dyDescent="0.2">
      <c r="A319" s="378">
        <f>'raw data'!A315</f>
        <v>41194.166666666664</v>
      </c>
      <c r="B319" s="380">
        <f>'raw data'!L315</f>
        <v>898.0736083984375</v>
      </c>
      <c r="C319" s="380">
        <f>'raw data'!M315</f>
        <v>501.15921020507812</v>
      </c>
      <c r="D319" s="380">
        <f>'raw data'!O315</f>
        <v>6400.51416015625</v>
      </c>
      <c r="E319" s="380">
        <f>'raw data'!P315</f>
        <v>10.053890228271484</v>
      </c>
      <c r="F319" s="377"/>
      <c r="G319" s="377"/>
      <c r="H319" s="376"/>
      <c r="I319" s="376"/>
      <c r="J319" s="380">
        <f>'raw data'!C315</f>
        <v>119.0906982421875</v>
      </c>
      <c r="K319" s="380" t="e">
        <f>'raw data'!#REF!</f>
        <v>#REF!</v>
      </c>
      <c r="L319" s="380" t="e">
        <f>'raw data'!#REF!</f>
        <v>#REF!</v>
      </c>
      <c r="M319" s="380">
        <f>'raw data'!D315</f>
        <v>84930.34375</v>
      </c>
      <c r="N319" s="380">
        <f>'raw data'!K315</f>
        <v>16.327685130313913</v>
      </c>
      <c r="O319" s="400">
        <f t="shared" si="5"/>
        <v>17.194412604461565</v>
      </c>
      <c r="P319" s="380">
        <f>'raw data'!E315</f>
        <v>1</v>
      </c>
      <c r="Q319" s="380">
        <f>'raw data'!F315</f>
        <v>1</v>
      </c>
      <c r="R319" s="380">
        <f>'raw data'!G315</f>
        <v>1</v>
      </c>
      <c r="S319" s="380">
        <f>'raw data'!H315</f>
        <v>1</v>
      </c>
      <c r="T319" s="380">
        <f>'raw data'!Q315</f>
        <v>98.598197937011719</v>
      </c>
      <c r="U319" s="380">
        <f>'raw data'!R315</f>
        <v>1012.8330078125</v>
      </c>
    </row>
    <row r="320" spans="1:21" x14ac:dyDescent="0.2">
      <c r="A320" s="378">
        <f>'raw data'!A316</f>
        <v>41194.208333333336</v>
      </c>
      <c r="B320" s="380">
        <f>'raw data'!L316</f>
        <v>897.9403076171875</v>
      </c>
      <c r="C320" s="380">
        <f>'raw data'!M316</f>
        <v>501.08450317382812</v>
      </c>
      <c r="D320" s="380">
        <f>'raw data'!O316</f>
        <v>6398.60595703125</v>
      </c>
      <c r="E320" s="380">
        <f>'raw data'!P316</f>
        <v>10.053070068359375</v>
      </c>
      <c r="F320" s="377"/>
      <c r="G320" s="377"/>
      <c r="H320" s="376"/>
      <c r="I320" s="376"/>
      <c r="J320" s="380">
        <f>'raw data'!C316</f>
        <v>118.83170318603516</v>
      </c>
      <c r="K320" s="380" t="e">
        <f>'raw data'!#REF!</f>
        <v>#REF!</v>
      </c>
      <c r="L320" s="380" t="e">
        <f>'raw data'!#REF!</f>
        <v>#REF!</v>
      </c>
      <c r="M320" s="380">
        <f>'raw data'!D316</f>
        <v>84948.640625</v>
      </c>
      <c r="N320" s="380">
        <f>'raw data'!K316</f>
        <v>16.80706940326607</v>
      </c>
      <c r="O320" s="400">
        <f t="shared" si="5"/>
        <v>17.189286386310432</v>
      </c>
      <c r="P320" s="380">
        <f>'raw data'!E316</f>
        <v>1</v>
      </c>
      <c r="Q320" s="380">
        <f>'raw data'!F316</f>
        <v>1</v>
      </c>
      <c r="R320" s="380">
        <f>'raw data'!G316</f>
        <v>1</v>
      </c>
      <c r="S320" s="380">
        <f>'raw data'!H316</f>
        <v>1</v>
      </c>
      <c r="T320" s="380">
        <f>'raw data'!Q316</f>
        <v>98.688247680664063</v>
      </c>
      <c r="U320" s="380">
        <f>'raw data'!R316</f>
        <v>1012.8319702148437</v>
      </c>
    </row>
    <row r="321" spans="1:22" x14ac:dyDescent="0.2">
      <c r="A321" s="378">
        <f>'raw data'!A317</f>
        <v>41194.25</v>
      </c>
      <c r="B321" s="380">
        <f>'raw data'!L317</f>
        <v>897.9542236328125</v>
      </c>
      <c r="C321" s="380">
        <f>'raw data'!M317</f>
        <v>501.51849365234375</v>
      </c>
      <c r="D321" s="380">
        <f>'raw data'!O317</f>
        <v>6406.97216796875</v>
      </c>
      <c r="E321" s="380">
        <f>'raw data'!P317</f>
        <v>10.056819915771484</v>
      </c>
      <c r="F321" s="377"/>
      <c r="G321" s="377"/>
      <c r="H321" s="376"/>
      <c r="I321" s="376"/>
      <c r="J321" s="380">
        <f>'raw data'!C317</f>
        <v>119.1728844298201</v>
      </c>
      <c r="K321" s="380" t="e">
        <f>'raw data'!#REF!</f>
        <v>#REF!</v>
      </c>
      <c r="L321" s="380" t="e">
        <f>'raw data'!#REF!</f>
        <v>#REF!</v>
      </c>
      <c r="M321" s="380">
        <f>'raw data'!D317</f>
        <v>85005.3125</v>
      </c>
      <c r="N321" s="380">
        <f>'raw data'!K317</f>
        <v>16.69978597996349</v>
      </c>
      <c r="O321" s="400">
        <f t="shared" si="5"/>
        <v>17.211761468654725</v>
      </c>
      <c r="P321" s="380">
        <f>'raw data'!E317</f>
        <v>1</v>
      </c>
      <c r="Q321" s="380">
        <f>'raw data'!F317</f>
        <v>1</v>
      </c>
      <c r="R321" s="380">
        <f>'raw data'!G317</f>
        <v>0.72277778387069702</v>
      </c>
      <c r="S321" s="380">
        <f>'raw data'!H317</f>
        <v>1</v>
      </c>
      <c r="T321" s="380">
        <f>'raw data'!Q317</f>
        <v>98.694976806640625</v>
      </c>
      <c r="U321" s="380">
        <f>'raw data'!R317</f>
        <v>1012.8350219726562</v>
      </c>
    </row>
    <row r="322" spans="1:22" x14ac:dyDescent="0.2">
      <c r="A322" s="378">
        <f>'raw data'!A318</f>
        <v>41194.291666666664</v>
      </c>
      <c r="B322" s="380">
        <f>'raw data'!L318</f>
        <v>898.05169677734375</v>
      </c>
      <c r="C322" s="380">
        <f>'raw data'!M318</f>
        <v>501.87710571289062</v>
      </c>
      <c r="D322" s="380">
        <f>'raw data'!O318</f>
        <v>6418.41796875</v>
      </c>
      <c r="E322" s="380">
        <f>'raw data'!P318</f>
        <v>10.065750122070312</v>
      </c>
      <c r="F322" s="377"/>
      <c r="G322" s="377"/>
      <c r="H322" s="376"/>
      <c r="I322" s="376"/>
      <c r="J322" s="380">
        <f>'raw data'!C318</f>
        <v>119.87779998779297</v>
      </c>
      <c r="K322" s="380" t="e">
        <f>'raw data'!#REF!</f>
        <v>#REF!</v>
      </c>
      <c r="L322" s="380" t="e">
        <f>'raw data'!#REF!</f>
        <v>#REF!</v>
      </c>
      <c r="M322" s="380">
        <f>'raw data'!D318</f>
        <v>85055.2109375</v>
      </c>
      <c r="N322" s="380">
        <f>'raw data'!K318</f>
        <v>17.370917201168631</v>
      </c>
      <c r="O322" s="400">
        <f t="shared" si="5"/>
        <v>17.242509595492162</v>
      </c>
      <c r="P322" s="380">
        <f>'raw data'!E318</f>
        <v>1</v>
      </c>
      <c r="Q322" s="380">
        <f>'raw data'!F318</f>
        <v>1</v>
      </c>
      <c r="R322" s="380">
        <f>'raw data'!G318</f>
        <v>1</v>
      </c>
      <c r="S322" s="380">
        <f>'raw data'!H318</f>
        <v>1</v>
      </c>
      <c r="T322" s="380">
        <f>'raw data'!Q318</f>
        <v>98.626762390136719</v>
      </c>
      <c r="U322" s="380">
        <f>'raw data'!R318</f>
        <v>1012.8330078125</v>
      </c>
    </row>
    <row r="323" spans="1:22" x14ac:dyDescent="0.2">
      <c r="A323" s="378">
        <f>'raw data'!A319</f>
        <v>41194.333333333336</v>
      </c>
      <c r="B323" s="380">
        <f>'raw data'!L319</f>
        <v>898.01708984375</v>
      </c>
      <c r="C323" s="380">
        <f>'raw data'!M319</f>
        <v>500.86810302734375</v>
      </c>
      <c r="D323" s="380">
        <f>'raw data'!O319</f>
        <v>6397.4228515625</v>
      </c>
      <c r="E323" s="380">
        <f>'raw data'!P319</f>
        <v>10.056960105895996</v>
      </c>
      <c r="F323" s="377"/>
      <c r="G323" s="377"/>
      <c r="H323" s="376"/>
      <c r="I323" s="376"/>
      <c r="J323" s="380">
        <f>'raw data'!C319</f>
        <v>119.37010192871094</v>
      </c>
      <c r="K323" s="380" t="e">
        <f>'raw data'!#REF!</f>
        <v>#REF!</v>
      </c>
      <c r="L323" s="380" t="e">
        <f>'raw data'!#REF!</f>
        <v>#REF!</v>
      </c>
      <c r="M323" s="380">
        <f>'raw data'!D319</f>
        <v>84850</v>
      </c>
      <c r="N323" s="380">
        <f>'raw data'!K319</f>
        <v>16.588113166327968</v>
      </c>
      <c r="O323" s="400">
        <f t="shared" si="5"/>
        <v>17.186108078587761</v>
      </c>
      <c r="P323" s="380">
        <f>'raw data'!E319</f>
        <v>1</v>
      </c>
      <c r="Q323" s="380">
        <f>'raw data'!F319</f>
        <v>1</v>
      </c>
      <c r="R323" s="380">
        <f>'raw data'!G319</f>
        <v>1</v>
      </c>
      <c r="S323" s="380">
        <f>'raw data'!H319</f>
        <v>1</v>
      </c>
      <c r="T323" s="380">
        <f>'raw data'!Q319</f>
        <v>98.676780700683594</v>
      </c>
      <c r="U323" s="380">
        <f>'raw data'!R319</f>
        <v>1012.8309936523437</v>
      </c>
    </row>
    <row r="324" spans="1:22" x14ac:dyDescent="0.2">
      <c r="A324" s="378">
        <f>'raw data'!A320</f>
        <v>41194.375</v>
      </c>
      <c r="B324" s="380">
        <f>'raw data'!L320</f>
        <v>897.986328125</v>
      </c>
      <c r="C324" s="380">
        <f>'raw data'!M320</f>
        <v>499.7847900390625</v>
      </c>
      <c r="D324" s="380">
        <f>'raw data'!O320</f>
        <v>6376.69384765625</v>
      </c>
      <c r="E324" s="380">
        <f>'raw data'!P320</f>
        <v>10.05165958404541</v>
      </c>
      <c r="F324" s="377"/>
      <c r="G324" s="377"/>
      <c r="H324" s="376"/>
      <c r="I324" s="376"/>
      <c r="J324" s="380">
        <f>'raw data'!C320</f>
        <v>118.46199798583984</v>
      </c>
      <c r="K324" s="380" t="e">
        <f>'raw data'!#REF!</f>
        <v>#REF!</v>
      </c>
      <c r="L324" s="380" t="e">
        <f>'raw data'!#REF!</f>
        <v>#REF!</v>
      </c>
      <c r="M324" s="380">
        <f>'raw data'!D320</f>
        <v>84697.1328125</v>
      </c>
      <c r="N324" s="380">
        <f>'raw data'!K320</f>
        <v>16.407566971640264</v>
      </c>
      <c r="O324" s="400">
        <f t="shared" si="5"/>
        <v>17.130421451369227</v>
      </c>
      <c r="P324" s="380">
        <f>'raw data'!E320</f>
        <v>1</v>
      </c>
      <c r="Q324" s="380">
        <f>'raw data'!F320</f>
        <v>1</v>
      </c>
      <c r="R324" s="380">
        <f>'raw data'!G320</f>
        <v>1</v>
      </c>
      <c r="S324" s="380">
        <f>'raw data'!H320</f>
        <v>1</v>
      </c>
      <c r="T324" s="380">
        <f>'raw data'!Q320</f>
        <v>98.868858337402344</v>
      </c>
      <c r="U324" s="380">
        <f>'raw data'!R320</f>
        <v>1012.8359985351562</v>
      </c>
    </row>
    <row r="325" spans="1:22" x14ac:dyDescent="0.2">
      <c r="A325" s="378">
        <f>'raw data'!A321</f>
        <v>41194.416666666664</v>
      </c>
      <c r="B325" s="380">
        <f>'raw data'!L321</f>
        <v>898.06182861328125</v>
      </c>
      <c r="C325" s="380">
        <f>'raw data'!M321</f>
        <v>497.40689086914062</v>
      </c>
      <c r="D325" s="380">
        <f>'raw data'!O321</f>
        <v>6337.23486328125</v>
      </c>
      <c r="E325" s="380">
        <f>'raw data'!P321</f>
        <v>10.034770011901855</v>
      </c>
      <c r="F325" s="377"/>
      <c r="G325" s="377"/>
      <c r="H325" s="376"/>
      <c r="I325" s="376"/>
      <c r="J325" s="380">
        <f>'raw data'!C321</f>
        <v>117.68939971923828</v>
      </c>
      <c r="K325" s="380" t="e">
        <f>'raw data'!#REF!</f>
        <v>#REF!</v>
      </c>
      <c r="L325" s="380" t="e">
        <f>'raw data'!#REF!</f>
        <v>#REF!</v>
      </c>
      <c r="M325" s="380">
        <f>'raw data'!D321</f>
        <v>84305.4765625</v>
      </c>
      <c r="N325" s="380">
        <f>'raw data'!K321</f>
        <v>16.857676567661109</v>
      </c>
      <c r="O325" s="400">
        <f t="shared" si="5"/>
        <v>17.024418395783428</v>
      </c>
      <c r="P325" s="380">
        <f>'raw data'!E321</f>
        <v>1</v>
      </c>
      <c r="Q325" s="380">
        <f>'raw data'!F321</f>
        <v>1</v>
      </c>
      <c r="R325" s="380">
        <f>'raw data'!G321</f>
        <v>1</v>
      </c>
      <c r="S325" s="380">
        <f>'raw data'!H321</f>
        <v>1</v>
      </c>
      <c r="T325" s="380">
        <f>'raw data'!Q321</f>
        <v>99.177566528320312</v>
      </c>
      <c r="U325" s="380">
        <f>'raw data'!R321</f>
        <v>1012.843017578125</v>
      </c>
    </row>
    <row r="326" spans="1:22" x14ac:dyDescent="0.2">
      <c r="A326" s="378">
        <f>'raw data'!A322</f>
        <v>41194.458333333336</v>
      </c>
      <c r="B326" s="380">
        <f>'raw data'!L322</f>
        <v>898.0435791015625</v>
      </c>
      <c r="C326" s="380">
        <f>'raw data'!M322</f>
        <v>493.70831298828125</v>
      </c>
      <c r="D326" s="380">
        <f>'raw data'!O322</f>
        <v>6281.6669921875</v>
      </c>
      <c r="E326" s="380">
        <f>'raw data'!P322</f>
        <v>10.018719673156738</v>
      </c>
      <c r="F326" s="377"/>
      <c r="G326" s="377"/>
      <c r="H326" s="376"/>
      <c r="I326" s="376"/>
      <c r="J326" s="380">
        <f>'raw data'!C322</f>
        <v>116.00879669189453</v>
      </c>
      <c r="K326" s="380" t="e">
        <f>'raw data'!#REF!</f>
        <v>#REF!</v>
      </c>
      <c r="L326" s="380" t="e">
        <f>'raw data'!#REF!</f>
        <v>#REF!</v>
      </c>
      <c r="M326" s="380">
        <f>'raw data'!D322</f>
        <v>83811.3671875</v>
      </c>
      <c r="N326" s="380">
        <f>'raw data'!K322</f>
        <v>16.983960921729231</v>
      </c>
      <c r="O326" s="400">
        <f t="shared" si="5"/>
        <v>16.875140247305097</v>
      </c>
      <c r="P326" s="380">
        <f>'raw data'!E322</f>
        <v>1</v>
      </c>
      <c r="Q326" s="380">
        <f>'raw data'!F322</f>
        <v>1</v>
      </c>
      <c r="R326" s="380">
        <f>'raw data'!G322</f>
        <v>1</v>
      </c>
      <c r="S326" s="380">
        <f>'raw data'!H322</f>
        <v>1</v>
      </c>
      <c r="T326" s="380">
        <f>'raw data'!Q322</f>
        <v>99.532798767089844</v>
      </c>
      <c r="U326" s="380">
        <f>'raw data'!R322</f>
        <v>1012.8499755859375</v>
      </c>
    </row>
    <row r="327" spans="1:22" x14ac:dyDescent="0.2">
      <c r="A327" s="378">
        <f>'raw data'!A323</f>
        <v>41194.5</v>
      </c>
      <c r="B327" s="380">
        <f>'raw data'!L323</f>
        <v>897.99920654296875</v>
      </c>
      <c r="C327" s="380">
        <f>'raw data'!M323</f>
        <v>491.71319580078125</v>
      </c>
      <c r="D327" s="380">
        <f>'raw data'!O323</f>
        <v>6252.81298828125</v>
      </c>
      <c r="E327" s="380">
        <f>'raw data'!P323</f>
        <v>10.004650115966797</v>
      </c>
      <c r="F327" s="377"/>
      <c r="G327" s="377"/>
      <c r="H327" s="376"/>
      <c r="I327" s="376"/>
      <c r="J327" s="380">
        <f>'raw data'!C323</f>
        <v>115.47339630126953</v>
      </c>
      <c r="K327" s="380" t="e">
        <f>'raw data'!#REF!</f>
        <v>#REF!</v>
      </c>
      <c r="L327" s="380" t="e">
        <f>'raw data'!#REF!</f>
        <v>#REF!</v>
      </c>
      <c r="M327" s="380">
        <f>'raw data'!D323</f>
        <v>83502.96875</v>
      </c>
      <c r="N327" s="380">
        <f>'raw data'!K323</f>
        <v>16.311769515626803</v>
      </c>
      <c r="O327" s="400">
        <f t="shared" si="5"/>
        <v>16.797626529494231</v>
      </c>
      <c r="P327" s="380">
        <f>'raw data'!E323</f>
        <v>1</v>
      </c>
      <c r="Q327" s="380">
        <f>'raw data'!F323</f>
        <v>1</v>
      </c>
      <c r="R327" s="380">
        <f>'raw data'!G323</f>
        <v>1</v>
      </c>
      <c r="S327" s="380">
        <f>'raw data'!H323</f>
        <v>1</v>
      </c>
      <c r="T327" s="380">
        <f>'raw data'!Q323</f>
        <v>99.617317199707031</v>
      </c>
      <c r="U327" s="380">
        <f>'raw data'!R323</f>
        <v>1012.8460083007812</v>
      </c>
    </row>
    <row r="328" spans="1:22" x14ac:dyDescent="0.2">
      <c r="A328" s="378">
        <f>'raw data'!A324</f>
        <v>41194.541666666664</v>
      </c>
      <c r="B328" s="380">
        <f>'raw data'!L324</f>
        <v>898.06488037109375</v>
      </c>
      <c r="C328" s="380">
        <f>'raw data'!M324</f>
        <v>489.44110107421875</v>
      </c>
      <c r="D328" s="380">
        <f>'raw data'!O324</f>
        <v>6226.23095703125</v>
      </c>
      <c r="E328" s="380">
        <f>'raw data'!P324</f>
        <v>9.9989748001098633</v>
      </c>
      <c r="F328" s="377"/>
      <c r="G328" s="377"/>
      <c r="H328" s="376"/>
      <c r="I328" s="376"/>
      <c r="J328" s="380">
        <f>'raw data'!C324</f>
        <v>114.77649688720703</v>
      </c>
      <c r="K328" s="380" t="e">
        <f>'raw data'!#REF!</f>
        <v>#REF!</v>
      </c>
      <c r="L328" s="380" t="e">
        <f>'raw data'!#REF!</f>
        <v>#REF!</v>
      </c>
      <c r="M328" s="380">
        <f>'raw data'!D324</f>
        <v>83276.7734375</v>
      </c>
      <c r="N328" s="380">
        <f>'raw data'!K324</f>
        <v>16.875720385347087</v>
      </c>
      <c r="O328" s="400">
        <f t="shared" si="5"/>
        <v>16.726216264359213</v>
      </c>
      <c r="P328" s="380">
        <f>'raw data'!E324</f>
        <v>1</v>
      </c>
      <c r="Q328" s="380">
        <f>'raw data'!F324</f>
        <v>1</v>
      </c>
      <c r="R328" s="380">
        <f>'raw data'!G324</f>
        <v>1</v>
      </c>
      <c r="S328" s="380">
        <f>'raw data'!H324</f>
        <v>1</v>
      </c>
      <c r="T328" s="380">
        <f>'raw data'!Q324</f>
        <v>99.932350158691406</v>
      </c>
      <c r="U328" s="380">
        <f>'raw data'!R324</f>
        <v>1012.8489990234375</v>
      </c>
    </row>
    <row r="329" spans="1:22" x14ac:dyDescent="0.2">
      <c r="A329" s="378">
        <f>'raw data'!A325</f>
        <v>41194.583333333336</v>
      </c>
      <c r="B329" s="380">
        <f>'raw data'!L325</f>
        <v>897.9580078125</v>
      </c>
      <c r="C329" s="380">
        <f>'raw data'!M325</f>
        <v>487.07379150390625</v>
      </c>
      <c r="D329" s="380">
        <f>'raw data'!O325</f>
        <v>6180.44580078125</v>
      </c>
      <c r="E329" s="380">
        <f>'raw data'!P325</f>
        <v>9.9746217727661133</v>
      </c>
      <c r="F329" s="377"/>
      <c r="G329" s="377"/>
      <c r="H329" s="376"/>
      <c r="I329" s="376"/>
      <c r="J329" s="380">
        <f>'raw data'!C325</f>
        <v>102.52331670880986</v>
      </c>
      <c r="K329" s="380" t="e">
        <f>'raw data'!#REF!</f>
        <v>#REF!</v>
      </c>
      <c r="L329" s="380" t="e">
        <f>'raw data'!#REF!</f>
        <v>#REF!</v>
      </c>
      <c r="M329" s="380">
        <f>'raw data'!D325</f>
        <v>82260.9609375</v>
      </c>
      <c r="N329" s="380">
        <f>'raw data'!K325</f>
        <v>16.254444660052105</v>
      </c>
      <c r="O329" s="400">
        <f t="shared" si="5"/>
        <v>16.603218510112697</v>
      </c>
      <c r="P329" s="380">
        <f>'raw data'!E325</f>
        <v>1</v>
      </c>
      <c r="Q329" s="380">
        <f>'raw data'!F325</f>
        <v>0.69333332777023315</v>
      </c>
      <c r="R329" s="380">
        <f>'raw data'!G325</f>
        <v>0.26888889074325562</v>
      </c>
      <c r="S329" s="380">
        <f>'raw data'!H325</f>
        <v>0.99500000476837158</v>
      </c>
      <c r="T329" s="380">
        <f>'raw data'!Q325</f>
        <v>99.32061767578125</v>
      </c>
      <c r="U329" s="380">
        <f>'raw data'!R325</f>
        <v>1011.2979736328125</v>
      </c>
      <c r="V329" s="157" t="s">
        <v>255</v>
      </c>
    </row>
    <row r="330" spans="1:22" x14ac:dyDescent="0.2">
      <c r="A330" s="378">
        <f>'raw data'!A326</f>
        <v>41194.625</v>
      </c>
      <c r="B330" s="380">
        <f>'raw data'!L326</f>
        <v>898.02618408203125</v>
      </c>
      <c r="C330" s="380">
        <f>'raw data'!M326</f>
        <v>484.9453125</v>
      </c>
      <c r="D330" s="380">
        <f>'raw data'!O326</f>
        <v>6152.22607421875</v>
      </c>
      <c r="E330" s="380">
        <f>'raw data'!P326</f>
        <v>9.970372200012207</v>
      </c>
      <c r="F330" s="377"/>
      <c r="G330" s="377"/>
      <c r="H330" s="376"/>
      <c r="I330" s="376"/>
      <c r="J330" s="380">
        <f>'raw data'!C326</f>
        <v>112.80680084228516</v>
      </c>
      <c r="K330" s="380" t="e">
        <f>'raw data'!#REF!</f>
        <v>#REF!</v>
      </c>
      <c r="L330" s="380" t="e">
        <f>'raw data'!#REF!</f>
        <v>#REF!</v>
      </c>
      <c r="M330" s="380">
        <f>'raw data'!D326</f>
        <v>82280.203125</v>
      </c>
      <c r="N330" s="380">
        <f>'raw data'!K326</f>
        <v>15.982319062437163</v>
      </c>
      <c r="O330" s="400">
        <f t="shared" si="5"/>
        <v>16.52740872203016</v>
      </c>
      <c r="P330" s="380">
        <f>'raw data'!E326</f>
        <v>1</v>
      </c>
      <c r="Q330" s="380">
        <f>'raw data'!F326</f>
        <v>1</v>
      </c>
      <c r="R330" s="380">
        <f>'raw data'!G326</f>
        <v>1</v>
      </c>
      <c r="S330" s="380">
        <f>'raw data'!H326</f>
        <v>1</v>
      </c>
      <c r="T330" s="380">
        <f>'raw data'!Q326</f>
        <v>99.695556640625</v>
      </c>
      <c r="U330" s="380">
        <f>'raw data'!R326</f>
        <v>1012.8709716796875</v>
      </c>
    </row>
    <row r="331" spans="1:22" x14ac:dyDescent="0.2">
      <c r="A331" s="378">
        <f>'raw data'!A327</f>
        <v>41194.666666666664</v>
      </c>
      <c r="B331" s="380">
        <f>'raw data'!L327</f>
        <v>898.03363037109375</v>
      </c>
      <c r="C331" s="380">
        <f>'raw data'!M327</f>
        <v>485.91958618164062</v>
      </c>
      <c r="D331" s="380">
        <f>'raw data'!O327</f>
        <v>6168.7177734375</v>
      </c>
      <c r="E331" s="380">
        <f>'raw data'!P327</f>
        <v>9.9734020233154297</v>
      </c>
      <c r="F331" s="377"/>
      <c r="G331" s="377"/>
      <c r="H331" s="376"/>
      <c r="I331" s="376"/>
      <c r="J331" s="380">
        <f>'raw data'!C327</f>
        <v>113.34120178222656</v>
      </c>
      <c r="K331" s="380" t="e">
        <f>'raw data'!#REF!</f>
        <v>#REF!</v>
      </c>
      <c r="L331" s="380" t="e">
        <f>'raw data'!#REF!</f>
        <v>#REF!</v>
      </c>
      <c r="M331" s="380">
        <f>'raw data'!D327</f>
        <v>82403.671875</v>
      </c>
      <c r="N331" s="380">
        <f>'raw data'!K327</f>
        <v>16.518800880704365</v>
      </c>
      <c r="O331" s="400">
        <f t="shared" si="5"/>
        <v>16.571712206690982</v>
      </c>
      <c r="P331" s="380">
        <f>'raw data'!E327</f>
        <v>1</v>
      </c>
      <c r="Q331" s="380">
        <f>'raw data'!F327</f>
        <v>1</v>
      </c>
      <c r="R331" s="380">
        <f>'raw data'!G327</f>
        <v>1</v>
      </c>
      <c r="S331" s="380">
        <f>'raw data'!H327</f>
        <v>1</v>
      </c>
      <c r="T331" s="380">
        <f>'raw data'!Q327</f>
        <v>99.738502502441406</v>
      </c>
      <c r="U331" s="380">
        <f>'raw data'!R327</f>
        <v>1012.8610229492187</v>
      </c>
    </row>
    <row r="332" spans="1:22" x14ac:dyDescent="0.2">
      <c r="A332" s="378">
        <f>'raw data'!A328</f>
        <v>41194.708333333336</v>
      </c>
      <c r="B332" s="380">
        <f>'raw data'!L328</f>
        <v>897.9271240234375</v>
      </c>
      <c r="C332" s="380">
        <f>'raw data'!M328</f>
        <v>486.45199584960937</v>
      </c>
      <c r="D332" s="380">
        <f>'raw data'!O328</f>
        <v>6176.02294921875</v>
      </c>
      <c r="E332" s="380">
        <f>'raw data'!P328</f>
        <v>9.9733161926269531</v>
      </c>
      <c r="F332" s="377"/>
      <c r="G332" s="377"/>
      <c r="H332" s="376"/>
      <c r="I332" s="376"/>
      <c r="J332" s="380">
        <f>'raw data'!C328</f>
        <v>114.02390289306641</v>
      </c>
      <c r="K332" s="380" t="e">
        <f>'raw data'!#REF!</f>
        <v>#REF!</v>
      </c>
      <c r="L332" s="380" t="e">
        <f>'raw data'!#REF!</f>
        <v>#REF!</v>
      </c>
      <c r="M332" s="380">
        <f>'raw data'!D328</f>
        <v>82579.4609375</v>
      </c>
      <c r="N332" s="380">
        <f>'raw data'!K328</f>
        <v>16.121676374892267</v>
      </c>
      <c r="O332" s="400">
        <f t="shared" ref="O332:O395" si="6">D332*0.771/(0.287*1000)</f>
        <v>16.591336912361172</v>
      </c>
      <c r="P332" s="380">
        <f>'raw data'!E328</f>
        <v>1</v>
      </c>
      <c r="Q332" s="380">
        <f>'raw data'!F328</f>
        <v>1</v>
      </c>
      <c r="R332" s="380">
        <f>'raw data'!G328</f>
        <v>1</v>
      </c>
      <c r="S332" s="380">
        <f>'raw data'!H328</f>
        <v>1</v>
      </c>
      <c r="T332" s="380">
        <f>'raw data'!Q328</f>
        <v>100.20320129394531</v>
      </c>
      <c r="U332" s="380">
        <f>'raw data'!R328</f>
        <v>1012.8499755859375</v>
      </c>
    </row>
    <row r="333" spans="1:22" x14ac:dyDescent="0.2">
      <c r="A333" s="378">
        <f>'raw data'!A329</f>
        <v>41194.75</v>
      </c>
      <c r="B333" s="380">
        <f>'raw data'!L329</f>
        <v>898.0496826171875</v>
      </c>
      <c r="C333" s="380">
        <f>'raw data'!M329</f>
        <v>487.77578735351562</v>
      </c>
      <c r="D333" s="380">
        <f>'raw data'!O329</f>
        <v>6200.56787109375</v>
      </c>
      <c r="E333" s="380">
        <f>'raw data'!P329</f>
        <v>9.9808835983276367</v>
      </c>
      <c r="F333" s="377"/>
      <c r="G333" s="377"/>
      <c r="H333" s="376"/>
      <c r="I333" s="376"/>
      <c r="J333" s="380">
        <f>'raw data'!C329</f>
        <v>114.89689636230469</v>
      </c>
      <c r="K333" s="380" t="e">
        <f>'raw data'!#REF!</f>
        <v>#REF!</v>
      </c>
      <c r="L333" s="380" t="e">
        <f>'raw data'!#REF!</f>
        <v>#REF!</v>
      </c>
      <c r="M333" s="380">
        <f>'raw data'!D329</f>
        <v>82839.046875</v>
      </c>
      <c r="N333" s="380">
        <f>'raw data'!K329</f>
        <v>16.858075738942716</v>
      </c>
      <c r="O333" s="400">
        <f t="shared" si="6"/>
        <v>16.657274664157775</v>
      </c>
      <c r="P333" s="380">
        <f>'raw data'!E329</f>
        <v>1</v>
      </c>
      <c r="Q333" s="380">
        <f>'raw data'!F329</f>
        <v>1</v>
      </c>
      <c r="R333" s="380">
        <f>'raw data'!G329</f>
        <v>1</v>
      </c>
      <c r="S333" s="380">
        <f>'raw data'!H329</f>
        <v>1</v>
      </c>
      <c r="T333" s="380">
        <f>'raw data'!Q329</f>
        <v>100.06580352783203</v>
      </c>
      <c r="U333" s="380">
        <f>'raw data'!R329</f>
        <v>1012.843994140625</v>
      </c>
    </row>
    <row r="334" spans="1:22" x14ac:dyDescent="0.2">
      <c r="A334" s="378">
        <f>'raw data'!A330</f>
        <v>41194.791666666664</v>
      </c>
      <c r="B334" s="380">
        <f>'raw data'!L330</f>
        <v>897.81011962890625</v>
      </c>
      <c r="C334" s="380">
        <f>'raw data'!M330</f>
        <v>479.91580200195312</v>
      </c>
      <c r="D334" s="380">
        <f>'raw data'!O330</f>
        <v>6147.203125</v>
      </c>
      <c r="E334" s="380">
        <f>'raw data'!P330</f>
        <v>10.042869567871094</v>
      </c>
      <c r="F334" s="377"/>
      <c r="G334" s="377"/>
      <c r="H334" s="376"/>
      <c r="I334" s="376"/>
      <c r="J334" s="380">
        <f>'raw data'!C330</f>
        <v>113.57070159912109</v>
      </c>
      <c r="K334" s="380" t="e">
        <f>'raw data'!#REF!</f>
        <v>#REF!</v>
      </c>
      <c r="L334" s="380" t="e">
        <f>'raw data'!#REF!</f>
        <v>#REF!</v>
      </c>
      <c r="M334" s="380">
        <f>'raw data'!D330</f>
        <v>82017.8671875</v>
      </c>
      <c r="N334" s="380">
        <f>'raw data'!K330</f>
        <v>16.425464623196603</v>
      </c>
      <c r="O334" s="400">
        <f t="shared" si="6"/>
        <v>16.513915015243903</v>
      </c>
      <c r="P334" s="380">
        <f>'raw data'!E330</f>
        <v>1</v>
      </c>
      <c r="Q334" s="380">
        <f>'raw data'!F330</f>
        <v>1</v>
      </c>
      <c r="R334" s="380">
        <f>'raw data'!G330</f>
        <v>1</v>
      </c>
      <c r="S334" s="380">
        <f>'raw data'!H330</f>
        <v>1</v>
      </c>
      <c r="T334" s="380">
        <f>'raw data'!Q330</f>
        <v>100.90969848632812</v>
      </c>
      <c r="U334" s="380">
        <f>'raw data'!R330</f>
        <v>1012.8359985351562</v>
      </c>
    </row>
    <row r="335" spans="1:22" x14ac:dyDescent="0.2">
      <c r="A335" s="378">
        <f>'raw data'!A331</f>
        <v>41194.833333333336</v>
      </c>
      <c r="B335" s="380">
        <f>'raw data'!L331</f>
        <v>898.41339111328125</v>
      </c>
      <c r="C335" s="380">
        <f>'raw data'!M331</f>
        <v>491.34130859375</v>
      </c>
      <c r="D335" s="380">
        <f>'raw data'!O331</f>
        <v>6207.6162109375</v>
      </c>
      <c r="E335" s="380">
        <f>'raw data'!P331</f>
        <v>9.8973321914672852</v>
      </c>
      <c r="F335" s="377"/>
      <c r="G335" s="377"/>
      <c r="H335" s="376"/>
      <c r="I335" s="376"/>
      <c r="J335" s="380">
        <f>'raw data'!C331</f>
        <v>116.84110260009766</v>
      </c>
      <c r="K335" s="380" t="e">
        <f>'raw data'!#REF!</f>
        <v>#REF!</v>
      </c>
      <c r="L335" s="380" t="e">
        <f>'raw data'!#REF!</f>
        <v>#REF!</v>
      </c>
      <c r="M335" s="380">
        <f>'raw data'!D331</f>
        <v>83314.46875</v>
      </c>
      <c r="N335" s="380">
        <f>'raw data'!K331</f>
        <v>16.539922788361</v>
      </c>
      <c r="O335" s="400">
        <f t="shared" si="6"/>
        <v>16.676209402901787</v>
      </c>
      <c r="P335" s="380">
        <f>'raw data'!E331</f>
        <v>1</v>
      </c>
      <c r="Q335" s="380">
        <f>'raw data'!F331</f>
        <v>1</v>
      </c>
      <c r="R335" s="380">
        <f>'raw data'!G331</f>
        <v>1</v>
      </c>
      <c r="S335" s="380">
        <f>'raw data'!H331</f>
        <v>1</v>
      </c>
      <c r="T335" s="380">
        <f>'raw data'!Q331</f>
        <v>99.837997436523438</v>
      </c>
      <c r="U335" s="380">
        <f>'raw data'!R331</f>
        <v>1012.8319702148437</v>
      </c>
    </row>
    <row r="336" spans="1:22" x14ac:dyDescent="0.2">
      <c r="A336" s="378">
        <f>'raw data'!A332</f>
        <v>41194.875</v>
      </c>
      <c r="B336" s="380">
        <f>'raw data'!L332</f>
        <v>897.94921875</v>
      </c>
      <c r="C336" s="380">
        <f>'raw data'!M332</f>
        <v>495.6669921875</v>
      </c>
      <c r="D336" s="380">
        <f>'raw data'!O332</f>
        <v>6230.25</v>
      </c>
      <c r="E336" s="380">
        <f>'raw data'!P332</f>
        <v>9.8783769607543945</v>
      </c>
      <c r="F336" s="377"/>
      <c r="G336" s="377"/>
      <c r="H336" s="376"/>
      <c r="I336" s="376"/>
      <c r="J336" s="380">
        <f>'raw data'!C332</f>
        <v>118.52400207519531</v>
      </c>
      <c r="K336" s="380" t="e">
        <f>'raw data'!#REF!</f>
        <v>#REF!</v>
      </c>
      <c r="L336" s="380" t="e">
        <f>'raw data'!#REF!</f>
        <v>#REF!</v>
      </c>
      <c r="M336" s="380">
        <f>'raw data'!D332</f>
        <v>83927.1328125</v>
      </c>
      <c r="N336" s="380">
        <f>'raw data'!K332</f>
        <v>16.884922951401531</v>
      </c>
      <c r="O336" s="400">
        <f t="shared" si="6"/>
        <v>16.737013066202092</v>
      </c>
      <c r="P336" s="380">
        <f>'raw data'!E332</f>
        <v>1</v>
      </c>
      <c r="Q336" s="380">
        <f>'raw data'!F332</f>
        <v>1</v>
      </c>
      <c r="R336" s="380">
        <f>'raw data'!G332</f>
        <v>1</v>
      </c>
      <c r="S336" s="380">
        <f>'raw data'!H332</f>
        <v>1</v>
      </c>
      <c r="T336" s="380">
        <f>'raw data'!Q332</f>
        <v>98.738197326660156</v>
      </c>
      <c r="U336" s="380">
        <f>'raw data'!R332</f>
        <v>1012.8300170898437</v>
      </c>
    </row>
    <row r="337" spans="1:21" x14ac:dyDescent="0.2">
      <c r="A337" s="378">
        <f>'raw data'!A333</f>
        <v>41194.916666666664</v>
      </c>
      <c r="B337" s="380">
        <f>'raw data'!L333</f>
        <v>898.03179931640625</v>
      </c>
      <c r="C337" s="380">
        <f>'raw data'!M333</f>
        <v>497.18460083007812</v>
      </c>
      <c r="D337" s="380">
        <f>'raw data'!O333</f>
        <v>6238.2158203125</v>
      </c>
      <c r="E337" s="380">
        <f>'raw data'!P333</f>
        <v>9.8662872314453125</v>
      </c>
      <c r="F337" s="377"/>
      <c r="G337" s="377"/>
      <c r="H337" s="376"/>
      <c r="I337" s="376"/>
      <c r="J337" s="380">
        <f>'raw data'!C333</f>
        <v>120.22100067138672</v>
      </c>
      <c r="K337" s="380" t="e">
        <f>'raw data'!#REF!</f>
        <v>#REF!</v>
      </c>
      <c r="L337" s="380" t="e">
        <f>'raw data'!#REF!</f>
        <v>#REF!</v>
      </c>
      <c r="M337" s="380">
        <f>'raw data'!D333</f>
        <v>84140.8828125</v>
      </c>
      <c r="N337" s="380">
        <f>'raw data'!K333</f>
        <v>16.647429538202559</v>
      </c>
      <c r="O337" s="400">
        <f t="shared" si="6"/>
        <v>16.758412534707102</v>
      </c>
      <c r="P337" s="380">
        <f>'raw data'!E333</f>
        <v>1</v>
      </c>
      <c r="Q337" s="380">
        <f>'raw data'!F333</f>
        <v>1</v>
      </c>
      <c r="R337" s="380">
        <f>'raw data'!G333</f>
        <v>1</v>
      </c>
      <c r="S337" s="380">
        <f>'raw data'!H333</f>
        <v>1</v>
      </c>
      <c r="T337" s="380">
        <f>'raw data'!Q333</f>
        <v>98.492767333984375</v>
      </c>
      <c r="U337" s="380">
        <f>'raw data'!R333</f>
        <v>1012.823974609375</v>
      </c>
    </row>
    <row r="338" spans="1:21" x14ac:dyDescent="0.2">
      <c r="A338" s="378">
        <f>'raw data'!A334</f>
        <v>41194.958333333336</v>
      </c>
      <c r="B338" s="380">
        <f>'raw data'!L334</f>
        <v>897.9254150390625</v>
      </c>
      <c r="C338" s="380">
        <f>'raw data'!M334</f>
        <v>498.27081298828125</v>
      </c>
      <c r="D338" s="380">
        <f>'raw data'!O334</f>
        <v>6265.630859375</v>
      </c>
      <c r="E338" s="380">
        <f>'raw data'!P334</f>
        <v>9.8806467056274414</v>
      </c>
      <c r="F338" s="377"/>
      <c r="G338" s="377"/>
      <c r="H338" s="376"/>
      <c r="I338" s="376"/>
      <c r="J338" s="380">
        <f>'raw data'!C334</f>
        <v>120.68560028076172</v>
      </c>
      <c r="K338" s="380" t="e">
        <f>'raw data'!#REF!</f>
        <v>#REF!</v>
      </c>
      <c r="L338" s="380" t="e">
        <f>'raw data'!#REF!</f>
        <v>#REF!</v>
      </c>
      <c r="M338" s="380">
        <f>'raw data'!D334</f>
        <v>84366.2734375</v>
      </c>
      <c r="N338" s="380">
        <f>'raw data'!K334</f>
        <v>16.868137114110723</v>
      </c>
      <c r="O338" s="400">
        <f t="shared" si="6"/>
        <v>16.832060601317508</v>
      </c>
      <c r="P338" s="380">
        <f>'raw data'!E334</f>
        <v>1</v>
      </c>
      <c r="Q338" s="380">
        <f>'raw data'!F334</f>
        <v>1</v>
      </c>
      <c r="R338" s="380">
        <f>'raw data'!G334</f>
        <v>1</v>
      </c>
      <c r="S338" s="380">
        <f>'raw data'!H334</f>
        <v>1</v>
      </c>
      <c r="T338" s="380">
        <f>'raw data'!Q334</f>
        <v>98.528709411621094</v>
      </c>
      <c r="U338" s="380">
        <f>'raw data'!R334</f>
        <v>1012.823974609375</v>
      </c>
    </row>
    <row r="339" spans="1:21" x14ac:dyDescent="0.2">
      <c r="A339" s="378">
        <f>'raw data'!A335</f>
        <v>41195</v>
      </c>
      <c r="B339" s="380">
        <f>'raw data'!L335</f>
        <v>898.10992431640625</v>
      </c>
      <c r="C339" s="380">
        <f>'raw data'!M335</f>
        <v>498.7947998046875</v>
      </c>
      <c r="D339" s="380">
        <f>'raw data'!O335</f>
        <v>6273.998046875</v>
      </c>
      <c r="E339" s="380">
        <f>'raw data'!P335</f>
        <v>9.8850269317626953</v>
      </c>
      <c r="F339" s="377"/>
      <c r="G339" s="377"/>
      <c r="H339" s="376"/>
      <c r="I339" s="376"/>
      <c r="J339" s="380">
        <f>'raw data'!C335</f>
        <v>121.28520202636719</v>
      </c>
      <c r="K339" s="380" t="e">
        <f>'raw data'!#REF!</f>
        <v>#REF!</v>
      </c>
      <c r="L339" s="380" t="e">
        <f>'raw data'!#REF!</f>
        <v>#REF!</v>
      </c>
      <c r="M339" s="380">
        <f>'raw data'!D335</f>
        <v>84507.3671875</v>
      </c>
      <c r="N339" s="380">
        <f>'raw data'!K335</f>
        <v>16.863160169003532</v>
      </c>
      <c r="O339" s="400">
        <f t="shared" si="6"/>
        <v>16.854538307110193</v>
      </c>
      <c r="P339" s="380">
        <f>'raw data'!E335</f>
        <v>1</v>
      </c>
      <c r="Q339" s="380">
        <f>'raw data'!F335</f>
        <v>1</v>
      </c>
      <c r="R339" s="380">
        <f>'raw data'!G335</f>
        <v>1</v>
      </c>
      <c r="S339" s="380">
        <f>'raw data'!H335</f>
        <v>1</v>
      </c>
      <c r="T339" s="380">
        <f>'raw data'!Q335</f>
        <v>98.488471984863281</v>
      </c>
      <c r="U339" s="380">
        <f>'raw data'!R335</f>
        <v>1012.8250122070312</v>
      </c>
    </row>
    <row r="340" spans="1:21" x14ac:dyDescent="0.2">
      <c r="A340" s="378">
        <f>'raw data'!A336</f>
        <v>41195.041666666664</v>
      </c>
      <c r="B340" s="380">
        <f>'raw data'!L336</f>
        <v>897.8516845703125</v>
      </c>
      <c r="C340" s="380">
        <f>'raw data'!M336</f>
        <v>491.93789672851563</v>
      </c>
      <c r="D340" s="380">
        <f>'raw data'!O336</f>
        <v>6251.27001953125</v>
      </c>
      <c r="E340" s="380">
        <f>'raw data'!P336</f>
        <v>9.9372272491455078</v>
      </c>
      <c r="F340" s="377"/>
      <c r="G340" s="377"/>
      <c r="H340" s="376"/>
      <c r="I340" s="376"/>
      <c r="J340" s="380">
        <f>'raw data'!C336</f>
        <v>120.55780029296875</v>
      </c>
      <c r="K340" s="380" t="e">
        <f>'raw data'!#REF!</f>
        <v>#REF!</v>
      </c>
      <c r="L340" s="380" t="e">
        <f>'raw data'!#REF!</f>
        <v>#REF!</v>
      </c>
      <c r="M340" s="380">
        <f>'raw data'!D336</f>
        <v>83825.9609375</v>
      </c>
      <c r="N340" s="380">
        <f>'raw data'!K336</f>
        <v>16.76609137834712</v>
      </c>
      <c r="O340" s="400">
        <f t="shared" si="6"/>
        <v>16.793481481040395</v>
      </c>
      <c r="P340" s="380">
        <f>'raw data'!E336</f>
        <v>1</v>
      </c>
      <c r="Q340" s="380">
        <f>'raw data'!F336</f>
        <v>1</v>
      </c>
      <c r="R340" s="380">
        <f>'raw data'!G336</f>
        <v>1</v>
      </c>
      <c r="S340" s="380">
        <f>'raw data'!H336</f>
        <v>1</v>
      </c>
      <c r="T340" s="380">
        <f>'raw data'!Q336</f>
        <v>99.695777893066406</v>
      </c>
      <c r="U340" s="380">
        <f>'raw data'!R336</f>
        <v>1012.8300170898437</v>
      </c>
    </row>
    <row r="341" spans="1:21" x14ac:dyDescent="0.2">
      <c r="A341" s="378">
        <f>'raw data'!A337</f>
        <v>41195.083333333336</v>
      </c>
      <c r="B341" s="380">
        <f>'raw data'!L337</f>
        <v>897.973388671875</v>
      </c>
      <c r="C341" s="380">
        <f>'raw data'!M337</f>
        <v>495.36331176757812</v>
      </c>
      <c r="D341" s="380">
        <f>'raw data'!O337</f>
        <v>6274.55908203125</v>
      </c>
      <c r="E341" s="380">
        <f>'raw data'!P337</f>
        <v>9.9198551177978516</v>
      </c>
      <c r="F341" s="377"/>
      <c r="G341" s="377"/>
      <c r="H341" s="376"/>
      <c r="I341" s="376"/>
      <c r="J341" s="380">
        <f>'raw data'!C337</f>
        <v>120.48770141601562</v>
      </c>
      <c r="K341" s="380" t="e">
        <f>'raw data'!#REF!</f>
        <v>#REF!</v>
      </c>
      <c r="L341" s="380" t="e">
        <f>'raw data'!#REF!</f>
        <v>#REF!</v>
      </c>
      <c r="M341" s="380">
        <f>'raw data'!D337</f>
        <v>84144.28125</v>
      </c>
      <c r="N341" s="380">
        <f>'raw data'!K337</f>
        <v>16.423911948886598</v>
      </c>
      <c r="O341" s="400">
        <f t="shared" si="6"/>
        <v>16.856045478209385</v>
      </c>
      <c r="P341" s="380">
        <f>'raw data'!E337</f>
        <v>1</v>
      </c>
      <c r="Q341" s="380">
        <f>'raw data'!F337</f>
        <v>1</v>
      </c>
      <c r="R341" s="380">
        <f>'raw data'!G337</f>
        <v>1</v>
      </c>
      <c r="S341" s="380">
        <f>'raw data'!H337</f>
        <v>1</v>
      </c>
      <c r="T341" s="380">
        <f>'raw data'!Q337</f>
        <v>99.155693054199219</v>
      </c>
      <c r="U341" s="380">
        <f>'raw data'!R337</f>
        <v>1012.8369750976562</v>
      </c>
    </row>
    <row r="342" spans="1:21" x14ac:dyDescent="0.2">
      <c r="A342" s="378">
        <f>'raw data'!A338</f>
        <v>41195.125</v>
      </c>
      <c r="B342" s="380">
        <f>'raw data'!L338</f>
        <v>898.13238525390625</v>
      </c>
      <c r="C342" s="380">
        <f>'raw data'!M338</f>
        <v>497.44189453125</v>
      </c>
      <c r="D342" s="380">
        <f>'raw data'!O338</f>
        <v>6268.2998046875</v>
      </c>
      <c r="E342" s="380">
        <f>'raw data'!P338</f>
        <v>9.8858861923217773</v>
      </c>
      <c r="F342" s="377"/>
      <c r="G342" s="377"/>
      <c r="H342" s="376"/>
      <c r="I342" s="376"/>
      <c r="J342" s="380">
        <f>'raw data'!C338</f>
        <v>120.56549835205078</v>
      </c>
      <c r="K342" s="380" t="e">
        <f>'raw data'!#REF!</f>
        <v>#REF!</v>
      </c>
      <c r="L342" s="380" t="e">
        <f>'raw data'!#REF!</f>
        <v>#REF!</v>
      </c>
      <c r="M342" s="380">
        <f>'raw data'!D338</f>
        <v>84319.671875</v>
      </c>
      <c r="N342" s="380">
        <f>'raw data'!K338</f>
        <v>16.390983783509</v>
      </c>
      <c r="O342" s="400">
        <f t="shared" si="6"/>
        <v>16.839230485763284</v>
      </c>
      <c r="P342" s="380">
        <f>'raw data'!E338</f>
        <v>1</v>
      </c>
      <c r="Q342" s="380">
        <f>'raw data'!F338</f>
        <v>1</v>
      </c>
      <c r="R342" s="380">
        <f>'raw data'!G338</f>
        <v>1</v>
      </c>
      <c r="S342" s="380">
        <f>'raw data'!H338</f>
        <v>1</v>
      </c>
      <c r="T342" s="380">
        <f>'raw data'!Q338</f>
        <v>98.830253601074219</v>
      </c>
      <c r="U342" s="380">
        <f>'raw data'!R338</f>
        <v>1012.8400268554687</v>
      </c>
    </row>
    <row r="343" spans="1:21" x14ac:dyDescent="0.2">
      <c r="A343" s="378">
        <f>'raw data'!A339</f>
        <v>41195.166666666664</v>
      </c>
      <c r="B343" s="380">
        <f>'raw data'!L339</f>
        <v>898.013671875</v>
      </c>
      <c r="C343" s="380">
        <f>'raw data'!M339</f>
        <v>496.6260986328125</v>
      </c>
      <c r="D343" s="380">
        <f>'raw data'!O339</f>
        <v>6235.91015625</v>
      </c>
      <c r="E343" s="380">
        <f>'raw data'!P339</f>
        <v>9.8638601303100586</v>
      </c>
      <c r="F343" s="377"/>
      <c r="G343" s="377"/>
      <c r="H343" s="376"/>
      <c r="I343" s="376"/>
      <c r="J343" s="380">
        <f>'raw data'!C339</f>
        <v>119.76229858398437</v>
      </c>
      <c r="K343" s="380" t="e">
        <f>'raw data'!#REF!</f>
        <v>#REF!</v>
      </c>
      <c r="L343" s="380" t="e">
        <f>'raw data'!#REF!</f>
        <v>#REF!</v>
      </c>
      <c r="M343" s="380">
        <f>'raw data'!D339</f>
        <v>84152.703125</v>
      </c>
      <c r="N343" s="380">
        <f>'raw data'!K339</f>
        <v>16.157515899411372</v>
      </c>
      <c r="O343" s="400">
        <f t="shared" si="6"/>
        <v>16.752218573061846</v>
      </c>
      <c r="P343" s="380">
        <f>'raw data'!E339</f>
        <v>1</v>
      </c>
      <c r="Q343" s="380">
        <f>'raw data'!F339</f>
        <v>1</v>
      </c>
      <c r="R343" s="380">
        <f>'raw data'!G339</f>
        <v>1</v>
      </c>
      <c r="S343" s="380">
        <f>'raw data'!H339</f>
        <v>1</v>
      </c>
      <c r="T343" s="380">
        <f>'raw data'!Q339</f>
        <v>98.787788391113281</v>
      </c>
      <c r="U343" s="380">
        <f>'raw data'!R339</f>
        <v>1012.8380126953125</v>
      </c>
    </row>
    <row r="344" spans="1:21" x14ac:dyDescent="0.2">
      <c r="A344" s="378">
        <f>'raw data'!A340</f>
        <v>41195.208333333336</v>
      </c>
      <c r="B344" s="380">
        <f>'raw data'!L340</f>
        <v>897.99627685546875</v>
      </c>
      <c r="C344" s="380">
        <f>'raw data'!M340</f>
        <v>496.37109375</v>
      </c>
      <c r="D344" s="380">
        <f>'raw data'!O340</f>
        <v>6229.71484375</v>
      </c>
      <c r="E344" s="380">
        <f>'raw data'!P340</f>
        <v>9.8608942031860352</v>
      </c>
      <c r="F344" s="377"/>
      <c r="G344" s="377"/>
      <c r="H344" s="376"/>
      <c r="I344" s="376"/>
      <c r="J344" s="380">
        <f>'raw data'!C340</f>
        <v>119.68229675292969</v>
      </c>
      <c r="K344" s="380" t="e">
        <f>'raw data'!#REF!</f>
        <v>#REF!</v>
      </c>
      <c r="L344" s="380" t="e">
        <f>'raw data'!#REF!</f>
        <v>#REF!</v>
      </c>
      <c r="M344" s="380">
        <f>'raw data'!D340</f>
        <v>84103.3671875</v>
      </c>
      <c r="N344" s="380">
        <f>'raw data'!K340</f>
        <v>16.465666227141337</v>
      </c>
      <c r="O344" s="400">
        <f t="shared" si="6"/>
        <v>16.73557541648519</v>
      </c>
      <c r="P344" s="380">
        <f>'raw data'!E340</f>
        <v>1</v>
      </c>
      <c r="Q344" s="380">
        <f>'raw data'!F340</f>
        <v>1</v>
      </c>
      <c r="R344" s="380">
        <f>'raw data'!G340</f>
        <v>1</v>
      </c>
      <c r="S344" s="380">
        <f>'raw data'!H340</f>
        <v>1</v>
      </c>
      <c r="T344" s="380">
        <f>'raw data'!Q340</f>
        <v>98.792129516601563</v>
      </c>
      <c r="U344" s="380">
        <f>'raw data'!R340</f>
        <v>1012.833984375</v>
      </c>
    </row>
    <row r="345" spans="1:21" x14ac:dyDescent="0.2">
      <c r="A345" s="378">
        <f>'raw data'!A341</f>
        <v>41195.25</v>
      </c>
      <c r="B345" s="380">
        <f>'raw data'!L341</f>
        <v>897.98248291015625</v>
      </c>
      <c r="C345" s="380">
        <f>'raw data'!M341</f>
        <v>496.23831176757812</v>
      </c>
      <c r="D345" s="380">
        <f>'raw data'!O341</f>
        <v>6226.89013671875</v>
      </c>
      <c r="E345" s="380">
        <f>'raw data'!P341</f>
        <v>9.8592691421508789</v>
      </c>
      <c r="F345" s="377"/>
      <c r="G345" s="377"/>
      <c r="H345" s="376"/>
      <c r="I345" s="376"/>
      <c r="J345" s="380">
        <f>'raw data'!C341</f>
        <v>120.01009765056642</v>
      </c>
      <c r="K345" s="380" t="e">
        <f>'raw data'!#REF!</f>
        <v>#REF!</v>
      </c>
      <c r="L345" s="380" t="e">
        <f>'raw data'!#REF!</f>
        <v>#REF!</v>
      </c>
      <c r="M345" s="380">
        <f>'raw data'!D341</f>
        <v>84052.2109375</v>
      </c>
      <c r="N345" s="380">
        <f>'raw data'!K341</f>
        <v>16.83035265139857</v>
      </c>
      <c r="O345" s="400">
        <f t="shared" si="6"/>
        <v>16.727987092021451</v>
      </c>
      <c r="P345" s="380">
        <f>'raw data'!E341</f>
        <v>1</v>
      </c>
      <c r="Q345" s="380">
        <f>'raw data'!F341</f>
        <v>1</v>
      </c>
      <c r="R345" s="380">
        <f>'raw data'!G341</f>
        <v>0.72222220897674561</v>
      </c>
      <c r="S345" s="380">
        <f>'raw data'!H341</f>
        <v>1</v>
      </c>
      <c r="T345" s="380">
        <f>'raw data'!Q341</f>
        <v>98.792518615722656</v>
      </c>
      <c r="U345" s="380">
        <f>'raw data'!R341</f>
        <v>1012.833984375</v>
      </c>
    </row>
    <row r="346" spans="1:21" x14ac:dyDescent="0.2">
      <c r="A346" s="378">
        <f>'raw data'!A342</f>
        <v>41195.291666666664</v>
      </c>
      <c r="B346" s="380">
        <f>'raw data'!L342</f>
        <v>898.02532958984375</v>
      </c>
      <c r="C346" s="380">
        <f>'raw data'!M342</f>
        <v>495.97491455078125</v>
      </c>
      <c r="D346" s="380">
        <f>'raw data'!O342</f>
        <v>6223.4482421875</v>
      </c>
      <c r="E346" s="380">
        <f>'raw data'!P342</f>
        <v>9.8600912094116211</v>
      </c>
      <c r="F346" s="377"/>
      <c r="G346" s="377"/>
      <c r="H346" s="376"/>
      <c r="I346" s="376"/>
      <c r="J346" s="380">
        <f>'raw data'!C342</f>
        <v>120.07859802246094</v>
      </c>
      <c r="K346" s="380" t="e">
        <f>'raw data'!#REF!</f>
        <v>#REF!</v>
      </c>
      <c r="L346" s="380" t="e">
        <f>'raw data'!#REF!</f>
        <v>#REF!</v>
      </c>
      <c r="M346" s="380">
        <f>'raw data'!D342</f>
        <v>83954.1015625</v>
      </c>
      <c r="N346" s="380">
        <f>'raw data'!K342</f>
        <v>16.727554638498113</v>
      </c>
      <c r="O346" s="400">
        <f t="shared" si="6"/>
        <v>16.718740748176177</v>
      </c>
      <c r="P346" s="380">
        <f>'raw data'!E342</f>
        <v>1</v>
      </c>
      <c r="Q346" s="380">
        <f>'raw data'!F342</f>
        <v>1</v>
      </c>
      <c r="R346" s="380">
        <f>'raw data'!G342</f>
        <v>1</v>
      </c>
      <c r="S346" s="380">
        <f>'raw data'!H342</f>
        <v>1</v>
      </c>
      <c r="T346" s="380">
        <f>'raw data'!Q342</f>
        <v>98.78753662109375</v>
      </c>
      <c r="U346" s="380">
        <f>'raw data'!R342</f>
        <v>1012.8319702148437</v>
      </c>
    </row>
    <row r="347" spans="1:21" x14ac:dyDescent="0.2">
      <c r="A347" s="378">
        <f>'raw data'!A343</f>
        <v>41195.333333333336</v>
      </c>
      <c r="B347" s="380">
        <f>'raw data'!L343</f>
        <v>897.9822998046875</v>
      </c>
      <c r="C347" s="380">
        <f>'raw data'!M343</f>
        <v>495.5089111328125</v>
      </c>
      <c r="D347" s="380">
        <f>'raw data'!O343</f>
        <v>6226.55712890625</v>
      </c>
      <c r="E347" s="380">
        <f>'raw data'!P343</f>
        <v>9.8720083236694336</v>
      </c>
      <c r="F347" s="377"/>
      <c r="G347" s="377"/>
      <c r="H347" s="376"/>
      <c r="I347" s="376"/>
      <c r="J347" s="380">
        <f>'raw data'!C343</f>
        <v>120.42369842529297</v>
      </c>
      <c r="K347" s="380" t="e">
        <f>'raw data'!#REF!</f>
        <v>#REF!</v>
      </c>
      <c r="L347" s="380" t="e">
        <f>'raw data'!#REF!</f>
        <v>#REF!</v>
      </c>
      <c r="M347" s="380">
        <f>'raw data'!D343</f>
        <v>83916.1796875</v>
      </c>
      <c r="N347" s="380">
        <f>'raw data'!K343</f>
        <v>16.656769646464454</v>
      </c>
      <c r="O347" s="400">
        <f t="shared" si="6"/>
        <v>16.727092496120971</v>
      </c>
      <c r="P347" s="380">
        <f>'raw data'!E343</f>
        <v>1</v>
      </c>
      <c r="Q347" s="380">
        <f>'raw data'!F343</f>
        <v>1</v>
      </c>
      <c r="R347" s="380">
        <f>'raw data'!G343</f>
        <v>1</v>
      </c>
      <c r="S347" s="380">
        <f>'raw data'!H343</f>
        <v>1</v>
      </c>
      <c r="T347" s="380">
        <f>'raw data'!Q343</f>
        <v>98.780433654785156</v>
      </c>
      <c r="U347" s="380">
        <f>'raw data'!R343</f>
        <v>1012.8289794921875</v>
      </c>
    </row>
    <row r="348" spans="1:21" x14ac:dyDescent="0.2">
      <c r="A348" s="378">
        <f>'raw data'!A344</f>
        <v>41195.375</v>
      </c>
      <c r="B348" s="380">
        <f>'raw data'!L344</f>
        <v>897.96197509765625</v>
      </c>
      <c r="C348" s="380">
        <f>'raw data'!M344</f>
        <v>493.814208984375</v>
      </c>
      <c r="D348" s="380">
        <f>'raw data'!O344</f>
        <v>6205.208984375</v>
      </c>
      <c r="E348" s="380">
        <f>'raw data'!P344</f>
        <v>9.8710622787475586</v>
      </c>
      <c r="F348" s="377"/>
      <c r="G348" s="377"/>
      <c r="H348" s="376"/>
      <c r="I348" s="376"/>
      <c r="J348" s="380">
        <f>'raw data'!C344</f>
        <v>119.47019958496094</v>
      </c>
      <c r="K348" s="380" t="e">
        <f>'raw data'!#REF!</f>
        <v>#REF!</v>
      </c>
      <c r="L348" s="380" t="e">
        <f>'raw data'!#REF!</f>
        <v>#REF!</v>
      </c>
      <c r="M348" s="380">
        <f>'raw data'!D344</f>
        <v>83669.9765625</v>
      </c>
      <c r="N348" s="380">
        <f>'raw data'!K344</f>
        <v>16.479082303597387</v>
      </c>
      <c r="O348" s="400">
        <f t="shared" si="6"/>
        <v>16.66974260262413</v>
      </c>
      <c r="P348" s="380">
        <f>'raw data'!E344</f>
        <v>1</v>
      </c>
      <c r="Q348" s="380">
        <f>'raw data'!F344</f>
        <v>1</v>
      </c>
      <c r="R348" s="380">
        <f>'raw data'!G344</f>
        <v>1</v>
      </c>
      <c r="S348" s="380">
        <f>'raw data'!H344</f>
        <v>1</v>
      </c>
      <c r="T348" s="380">
        <f>'raw data'!Q344</f>
        <v>99.057968139648437</v>
      </c>
      <c r="U348" s="380">
        <f>'raw data'!R344</f>
        <v>1012.8359985351562</v>
      </c>
    </row>
    <row r="349" spans="1:21" x14ac:dyDescent="0.2">
      <c r="A349" s="378">
        <f>'raw data'!A345</f>
        <v>41195.416666666664</v>
      </c>
      <c r="B349" s="380">
        <f>'raw data'!L345</f>
        <v>898.09442138671875</v>
      </c>
      <c r="C349" s="380">
        <f>'raw data'!M345</f>
        <v>493.29141235351562</v>
      </c>
      <c r="D349" s="380">
        <f>'raw data'!O345</f>
        <v>6189.72216796875</v>
      </c>
      <c r="E349" s="380">
        <f>'raw data'!P345</f>
        <v>9.8621692657470703</v>
      </c>
      <c r="F349" s="377"/>
      <c r="G349" s="377"/>
      <c r="H349" s="376"/>
      <c r="I349" s="376"/>
      <c r="J349" s="380">
        <f>'raw data'!C345</f>
        <v>119.00440216064453</v>
      </c>
      <c r="K349" s="380" t="e">
        <f>'raw data'!#REF!</f>
        <v>#REF!</v>
      </c>
      <c r="L349" s="380" t="e">
        <f>'raw data'!#REF!</f>
        <v>#REF!</v>
      </c>
      <c r="M349" s="380">
        <f>'raw data'!D345</f>
        <v>83624.5078125</v>
      </c>
      <c r="N349" s="380">
        <f>'raw data'!K345</f>
        <v>16.575560947117555</v>
      </c>
      <c r="O349" s="400">
        <f t="shared" si="6"/>
        <v>16.628138646355076</v>
      </c>
      <c r="P349" s="380">
        <f>'raw data'!E345</f>
        <v>1</v>
      </c>
      <c r="Q349" s="380">
        <f>'raw data'!F345</f>
        <v>1</v>
      </c>
      <c r="R349" s="380">
        <f>'raw data'!G345</f>
        <v>1</v>
      </c>
      <c r="S349" s="380">
        <f>'raw data'!H345</f>
        <v>1</v>
      </c>
      <c r="T349" s="380">
        <f>'raw data'!Q345</f>
        <v>99.138023376464844</v>
      </c>
      <c r="U349" s="380">
        <f>'raw data'!R345</f>
        <v>1012.843994140625</v>
      </c>
    </row>
    <row r="350" spans="1:21" x14ac:dyDescent="0.2">
      <c r="A350" s="378">
        <f>'raw data'!A346</f>
        <v>41195.458333333336</v>
      </c>
      <c r="B350" s="380">
        <f>'raw data'!L346</f>
        <v>897.9697265625</v>
      </c>
      <c r="C350" s="380">
        <f>'raw data'!M346</f>
        <v>492.40399169921875</v>
      </c>
      <c r="D350" s="380">
        <f>'raw data'!O346</f>
        <v>6167.9521484375</v>
      </c>
      <c r="E350" s="380">
        <f>'raw data'!P346</f>
        <v>9.8520317077636719</v>
      </c>
      <c r="F350" s="377"/>
      <c r="G350" s="377"/>
      <c r="H350" s="376"/>
      <c r="I350" s="376"/>
      <c r="J350" s="380">
        <f>'raw data'!C346</f>
        <v>118.31430053710937</v>
      </c>
      <c r="K350" s="380" t="e">
        <f>'raw data'!#REF!</f>
        <v>#REF!</v>
      </c>
      <c r="L350" s="380" t="e">
        <f>'raw data'!#REF!</f>
        <v>#REF!</v>
      </c>
      <c r="M350" s="380">
        <f>'raw data'!D346</f>
        <v>83435.8125</v>
      </c>
      <c r="N350" s="380">
        <f>'raw data'!K346</f>
        <v>16.255885443224106</v>
      </c>
      <c r="O350" s="400">
        <f t="shared" si="6"/>
        <v>16.569655423154398</v>
      </c>
      <c r="P350" s="380">
        <f>'raw data'!E346</f>
        <v>1</v>
      </c>
      <c r="Q350" s="380">
        <f>'raw data'!F346</f>
        <v>1</v>
      </c>
      <c r="R350" s="380">
        <f>'raw data'!G346</f>
        <v>1</v>
      </c>
      <c r="S350" s="380">
        <f>'raw data'!H346</f>
        <v>1</v>
      </c>
      <c r="T350" s="380">
        <f>'raw data'!Q346</f>
        <v>99.062187194824219</v>
      </c>
      <c r="U350" s="380">
        <f>'raw data'!R346</f>
        <v>1012.8519897460937</v>
      </c>
    </row>
    <row r="351" spans="1:21" x14ac:dyDescent="0.2">
      <c r="A351" s="378">
        <f>'raw data'!A347</f>
        <v>41195.5</v>
      </c>
      <c r="B351" s="380">
        <f>'raw data'!L347</f>
        <v>897.86767578125</v>
      </c>
      <c r="C351" s="380">
        <f>'raw data'!M347</f>
        <v>491.501708984375</v>
      </c>
      <c r="D351" s="380">
        <f>'raw data'!O347</f>
        <v>6191.1279296875</v>
      </c>
      <c r="E351" s="380">
        <f>'raw data'!P347</f>
        <v>9.9029226303100586</v>
      </c>
      <c r="F351" s="377"/>
      <c r="G351" s="377"/>
      <c r="H351" s="376"/>
      <c r="I351" s="376"/>
      <c r="J351" s="380">
        <f>'raw data'!C347</f>
        <v>118.04399871826172</v>
      </c>
      <c r="K351" s="380" t="e">
        <f>'raw data'!#REF!</f>
        <v>#REF!</v>
      </c>
      <c r="L351" s="380" t="e">
        <f>'raw data'!#REF!</f>
        <v>#REF!</v>
      </c>
      <c r="M351" s="380">
        <f>'raw data'!D347</f>
        <v>83252.8828125</v>
      </c>
      <c r="N351" s="380">
        <f>'raw data'!K347</f>
        <v>16.88468642409207</v>
      </c>
      <c r="O351" s="400">
        <f t="shared" si="6"/>
        <v>16.631915100310319</v>
      </c>
      <c r="P351" s="380">
        <f>'raw data'!E347</f>
        <v>1</v>
      </c>
      <c r="Q351" s="380">
        <f>'raw data'!F347</f>
        <v>1</v>
      </c>
      <c r="R351" s="380">
        <f>'raw data'!G347</f>
        <v>1</v>
      </c>
      <c r="S351" s="380">
        <f>'raw data'!H347</f>
        <v>1</v>
      </c>
      <c r="T351" s="380">
        <f>'raw data'!Q347</f>
        <v>98.8311767578125</v>
      </c>
      <c r="U351" s="380">
        <f>'raw data'!R347</f>
        <v>1012.8579711914062</v>
      </c>
    </row>
    <row r="352" spans="1:21" x14ac:dyDescent="0.2">
      <c r="A352" s="378">
        <f>'raw data'!A348</f>
        <v>41195.541666666664</v>
      </c>
      <c r="B352" s="380">
        <f>'raw data'!L348</f>
        <v>898.051513671875</v>
      </c>
      <c r="C352" s="380">
        <f>'raw data'!M348</f>
        <v>491.31689453125</v>
      </c>
      <c r="D352" s="380">
        <f>'raw data'!O348</f>
        <v>6220.333984375</v>
      </c>
      <c r="E352" s="380">
        <f>'raw data'!P348</f>
        <v>9.9348058700561523</v>
      </c>
      <c r="F352" s="377"/>
      <c r="G352" s="377"/>
      <c r="H352" s="376"/>
      <c r="I352" s="376"/>
      <c r="J352" s="380">
        <f>'raw data'!C348</f>
        <v>118.39689636230469</v>
      </c>
      <c r="K352" s="380" t="e">
        <f>'raw data'!#REF!</f>
        <v>#REF!</v>
      </c>
      <c r="L352" s="380" t="e">
        <f>'raw data'!#REF!</f>
        <v>#REF!</v>
      </c>
      <c r="M352" s="380">
        <f>'raw data'!D348</f>
        <v>83296.1328125</v>
      </c>
      <c r="N352" s="380">
        <f>'raw data'!K348</f>
        <v>17.361670941177216</v>
      </c>
      <c r="O352" s="400">
        <f t="shared" si="6"/>
        <v>16.710374571265245</v>
      </c>
      <c r="P352" s="380">
        <f>'raw data'!E348</f>
        <v>1</v>
      </c>
      <c r="Q352" s="380">
        <f>'raw data'!F348</f>
        <v>1</v>
      </c>
      <c r="R352" s="380">
        <f>'raw data'!G348</f>
        <v>1</v>
      </c>
      <c r="S352" s="380">
        <f>'raw data'!H348</f>
        <v>1</v>
      </c>
      <c r="T352" s="380">
        <f>'raw data'!Q348</f>
        <v>98.695213317871094</v>
      </c>
      <c r="U352" s="380">
        <f>'raw data'!R348</f>
        <v>1012.85302734375</v>
      </c>
    </row>
    <row r="353" spans="1:21" x14ac:dyDescent="0.2">
      <c r="A353" s="378">
        <f>'raw data'!A349</f>
        <v>41195.583333333336</v>
      </c>
      <c r="B353" s="380">
        <f>'raw data'!L349</f>
        <v>897.94482421875</v>
      </c>
      <c r="C353" s="380">
        <f>'raw data'!M349</f>
        <v>490.2998046875</v>
      </c>
      <c r="D353" s="380">
        <f>'raw data'!O349</f>
        <v>6220.2177734375</v>
      </c>
      <c r="E353" s="380">
        <f>'raw data'!P349</f>
        <v>9.9405307769775391</v>
      </c>
      <c r="F353" s="377"/>
      <c r="G353" s="377"/>
      <c r="H353" s="376"/>
      <c r="I353" s="376"/>
      <c r="J353" s="380">
        <f>'raw data'!C349</f>
        <v>118.88089752197266</v>
      </c>
      <c r="K353" s="380" t="e">
        <f>'raw data'!#REF!</f>
        <v>#REF!</v>
      </c>
      <c r="L353" s="380" t="e">
        <f>'raw data'!#REF!</f>
        <v>#REF!</v>
      </c>
      <c r="M353" s="380">
        <f>'raw data'!D349</f>
        <v>83243.5625</v>
      </c>
      <c r="N353" s="380">
        <f>'raw data'!K349</f>
        <v>17.372449854414736</v>
      </c>
      <c r="O353" s="400">
        <f t="shared" si="6"/>
        <v>16.710062380907011</v>
      </c>
      <c r="P353" s="380">
        <f>'raw data'!E349</f>
        <v>1</v>
      </c>
      <c r="Q353" s="380">
        <f>'raw data'!F349</f>
        <v>1</v>
      </c>
      <c r="R353" s="380">
        <f>'raw data'!G349</f>
        <v>1</v>
      </c>
      <c r="S353" s="380">
        <f>'raw data'!H349</f>
        <v>1</v>
      </c>
      <c r="T353" s="380">
        <f>'raw data'!Q349</f>
        <v>98.743797302246094</v>
      </c>
      <c r="U353" s="380">
        <f>'raw data'!R349</f>
        <v>1012.8480224609375</v>
      </c>
    </row>
    <row r="354" spans="1:21" x14ac:dyDescent="0.2">
      <c r="A354" s="378">
        <f>'raw data'!A350</f>
        <v>41195.625</v>
      </c>
      <c r="B354" s="380">
        <f>'raw data'!L350</f>
        <v>897.9818115234375</v>
      </c>
      <c r="C354" s="380">
        <f>'raw data'!M350</f>
        <v>489.7421875</v>
      </c>
      <c r="D354" s="380">
        <f>'raw data'!O350</f>
        <v>6215.6259765625</v>
      </c>
      <c r="E354" s="380">
        <f>'raw data'!P350</f>
        <v>9.94085693359375</v>
      </c>
      <c r="F354" s="377"/>
      <c r="G354" s="377"/>
      <c r="H354" s="376"/>
      <c r="I354" s="376"/>
      <c r="J354" s="380">
        <f>'raw data'!C350</f>
        <v>119.07990264892578</v>
      </c>
      <c r="K354" s="380" t="e">
        <f>'raw data'!#REF!</f>
        <v>#REF!</v>
      </c>
      <c r="L354" s="380" t="e">
        <f>'raw data'!#REF!</f>
        <v>#REF!</v>
      </c>
      <c r="M354" s="380">
        <f>'raw data'!D350</f>
        <v>83225.96875</v>
      </c>
      <c r="N354" s="380">
        <f>'raw data'!K350</f>
        <v>16.327797628475238</v>
      </c>
      <c r="O354" s="400">
        <f t="shared" si="6"/>
        <v>16.697726926584277</v>
      </c>
      <c r="P354" s="380">
        <f>'raw data'!E350</f>
        <v>1</v>
      </c>
      <c r="Q354" s="380">
        <f>'raw data'!F350</f>
        <v>1</v>
      </c>
      <c r="R354" s="380">
        <f>'raw data'!G350</f>
        <v>1</v>
      </c>
      <c r="S354" s="380">
        <f>'raw data'!H350</f>
        <v>1</v>
      </c>
      <c r="T354" s="380">
        <f>'raw data'!Q350</f>
        <v>98.674949645996094</v>
      </c>
      <c r="U354" s="380">
        <f>'raw data'!R350</f>
        <v>1012.8489990234375</v>
      </c>
    </row>
    <row r="355" spans="1:21" x14ac:dyDescent="0.2">
      <c r="A355" s="378">
        <f>'raw data'!A351</f>
        <v>41195.666666666664</v>
      </c>
      <c r="B355" s="380">
        <f>'raw data'!L351</f>
        <v>898.046875</v>
      </c>
      <c r="C355" s="380">
        <f>'raw data'!M351</f>
        <v>489.739990234375</v>
      </c>
      <c r="D355" s="380">
        <f>'raw data'!O351</f>
        <v>6225.32177734375</v>
      </c>
      <c r="E355" s="380">
        <f>'raw data'!P351</f>
        <v>9.9544811248779297</v>
      </c>
      <c r="F355" s="377"/>
      <c r="G355" s="377"/>
      <c r="H355" s="376"/>
      <c r="I355" s="376"/>
      <c r="J355" s="380">
        <f>'raw data'!C351</f>
        <v>119.43699645996094</v>
      </c>
      <c r="K355" s="380" t="e">
        <f>'raw data'!#REF!</f>
        <v>#REF!</v>
      </c>
      <c r="L355" s="380" t="e">
        <f>'raw data'!#REF!</f>
        <v>#REF!</v>
      </c>
      <c r="M355" s="380">
        <f>'raw data'!D351</f>
        <v>83229.671875</v>
      </c>
      <c r="N355" s="380">
        <f>'raw data'!K351</f>
        <v>15.832407279958716</v>
      </c>
      <c r="O355" s="400">
        <f t="shared" si="6"/>
        <v>16.723773833909519</v>
      </c>
      <c r="P355" s="380">
        <f>'raw data'!E351</f>
        <v>1</v>
      </c>
      <c r="Q355" s="380">
        <f>'raw data'!F351</f>
        <v>1</v>
      </c>
      <c r="R355" s="380">
        <f>'raw data'!G351</f>
        <v>1</v>
      </c>
      <c r="S355" s="380">
        <f>'raw data'!H351</f>
        <v>1</v>
      </c>
      <c r="T355" s="380">
        <f>'raw data'!Q351</f>
        <v>98.770606994628906</v>
      </c>
      <c r="U355" s="380">
        <f>'raw data'!R351</f>
        <v>1012.8480224609375</v>
      </c>
    </row>
    <row r="356" spans="1:21" x14ac:dyDescent="0.2">
      <c r="A356" s="378">
        <f>'raw data'!A352</f>
        <v>41195.708333333336</v>
      </c>
      <c r="B356" s="380">
        <f>'raw data'!L352</f>
        <v>897.7540283203125</v>
      </c>
      <c r="C356" s="380">
        <f>'raw data'!M352</f>
        <v>478.57229614257812</v>
      </c>
      <c r="D356" s="380">
        <f>'raw data'!O352</f>
        <v>6144.80810546875</v>
      </c>
      <c r="E356" s="380">
        <f>'raw data'!P352</f>
        <v>10.038840293884277</v>
      </c>
      <c r="F356" s="377"/>
      <c r="G356" s="377"/>
      <c r="H356" s="376"/>
      <c r="I356" s="376"/>
      <c r="J356" s="380">
        <f>'raw data'!C352</f>
        <v>118.7113037109375</v>
      </c>
      <c r="K356" s="380" t="e">
        <f>'raw data'!#REF!</f>
        <v>#REF!</v>
      </c>
      <c r="L356" s="380" t="e">
        <f>'raw data'!#REF!</f>
        <v>#REF!</v>
      </c>
      <c r="M356" s="380">
        <f>'raw data'!D352</f>
        <v>82130.421875</v>
      </c>
      <c r="N356" s="380">
        <f>'raw data'!K352</f>
        <v>16.539639396745478</v>
      </c>
      <c r="O356" s="400">
        <f t="shared" si="6"/>
        <v>16.5074810080711</v>
      </c>
      <c r="P356" s="380">
        <f>'raw data'!E352</f>
        <v>1</v>
      </c>
      <c r="Q356" s="380">
        <f>'raw data'!F352</f>
        <v>1</v>
      </c>
      <c r="R356" s="380">
        <f>'raw data'!G352</f>
        <v>1</v>
      </c>
      <c r="S356" s="380">
        <f>'raw data'!H352</f>
        <v>1</v>
      </c>
      <c r="T356" s="380">
        <f>'raw data'!Q352</f>
        <v>100.27069854736328</v>
      </c>
      <c r="U356" s="380">
        <f>'raw data'!R352</f>
        <v>1012.8410034179687</v>
      </c>
    </row>
    <row r="357" spans="1:21" x14ac:dyDescent="0.2">
      <c r="A357" s="378">
        <f>'raw data'!A353</f>
        <v>41195.75</v>
      </c>
      <c r="B357" s="380">
        <f>'raw data'!L353</f>
        <v>898.4180908203125</v>
      </c>
      <c r="C357" s="380">
        <f>'raw data'!M353</f>
        <v>485.7777099609375</v>
      </c>
      <c r="D357" s="380">
        <f>'raw data'!O353</f>
        <v>6204.02783203125</v>
      </c>
      <c r="E357" s="380">
        <f>'raw data'!P353</f>
        <v>9.9578075408935547</v>
      </c>
      <c r="F357" s="377"/>
      <c r="G357" s="377"/>
      <c r="H357" s="376"/>
      <c r="I357" s="376"/>
      <c r="J357" s="380">
        <f>'raw data'!C353</f>
        <v>119.55400085449219</v>
      </c>
      <c r="K357" s="380" t="e">
        <f>'raw data'!#REF!</f>
        <v>#REF!</v>
      </c>
      <c r="L357" s="380" t="e">
        <f>'raw data'!#REF!</f>
        <v>#REF!</v>
      </c>
      <c r="M357" s="380">
        <f>'raw data'!D353</f>
        <v>82869.953125</v>
      </c>
      <c r="N357" s="380">
        <f>'raw data'!K353</f>
        <v>15.727698652914551</v>
      </c>
      <c r="O357" s="400">
        <f t="shared" si="6"/>
        <v>16.666569541798236</v>
      </c>
      <c r="P357" s="380">
        <f>'raw data'!E353</f>
        <v>1</v>
      </c>
      <c r="Q357" s="380">
        <f>'raw data'!F353</f>
        <v>1</v>
      </c>
      <c r="R357" s="380">
        <f>'raw data'!G353</f>
        <v>1</v>
      </c>
      <c r="S357" s="380">
        <f>'raw data'!H353</f>
        <v>1</v>
      </c>
      <c r="T357" s="380">
        <f>'raw data'!Q353</f>
        <v>100.13690185546875</v>
      </c>
      <c r="U357" s="380">
        <f>'raw data'!R353</f>
        <v>1012.8359985351562</v>
      </c>
    </row>
    <row r="358" spans="1:21" x14ac:dyDescent="0.2">
      <c r="A358" s="378">
        <f>'raw data'!A354</f>
        <v>41195.791666666664</v>
      </c>
      <c r="B358" s="380">
        <f>'raw data'!L354</f>
        <v>898.007080078125</v>
      </c>
      <c r="C358" s="380">
        <f>'raw data'!M354</f>
        <v>492.06109619140625</v>
      </c>
      <c r="D358" s="380">
        <f>'raw data'!O354</f>
        <v>6183.71923828125</v>
      </c>
      <c r="E358" s="380">
        <f>'raw data'!P354</f>
        <v>9.8523225784301758</v>
      </c>
      <c r="F358" s="377"/>
      <c r="G358" s="377"/>
      <c r="H358" s="376"/>
      <c r="I358" s="376"/>
      <c r="J358" s="380">
        <f>'raw data'!C354</f>
        <v>120.30069732666016</v>
      </c>
      <c r="K358" s="380" t="e">
        <f>'raw data'!#REF!</f>
        <v>#REF!</v>
      </c>
      <c r="L358" s="380" t="e">
        <f>'raw data'!#REF!</f>
        <v>#REF!</v>
      </c>
      <c r="M358" s="380">
        <f>'raw data'!D354</f>
        <v>83583.6015625</v>
      </c>
      <c r="N358" s="380">
        <f>'raw data'!K354</f>
        <v>16.379799401383789</v>
      </c>
      <c r="O358" s="400">
        <f t="shared" si="6"/>
        <v>16.612012309110952</v>
      </c>
      <c r="P358" s="380">
        <f>'raw data'!E354</f>
        <v>1</v>
      </c>
      <c r="Q358" s="380">
        <f>'raw data'!F354</f>
        <v>1</v>
      </c>
      <c r="R358" s="380">
        <f>'raw data'!G354</f>
        <v>1</v>
      </c>
      <c r="S358" s="380">
        <f>'raw data'!H354</f>
        <v>1</v>
      </c>
      <c r="T358" s="380">
        <f>'raw data'!Q354</f>
        <v>98.709373474121094</v>
      </c>
      <c r="U358" s="380">
        <f>'raw data'!R354</f>
        <v>1012.8330078125</v>
      </c>
    </row>
    <row r="359" spans="1:21" x14ac:dyDescent="0.2">
      <c r="A359" s="378">
        <f>'raw data'!A355</f>
        <v>41195.833333333336</v>
      </c>
      <c r="B359" s="380">
        <f>'raw data'!L355</f>
        <v>897.973876953125</v>
      </c>
      <c r="C359" s="380">
        <f>'raw data'!M355</f>
        <v>492.85079956054687</v>
      </c>
      <c r="D359" s="380">
        <f>'raw data'!O355</f>
        <v>6193.8681640625</v>
      </c>
      <c r="E359" s="380">
        <f>'raw data'!P355</f>
        <v>9.8562326431274414</v>
      </c>
      <c r="F359" s="377"/>
      <c r="G359" s="377"/>
      <c r="H359" s="376"/>
      <c r="I359" s="376"/>
      <c r="J359" s="380">
        <f>'raw data'!C355</f>
        <v>120.42130279541016</v>
      </c>
      <c r="K359" s="380" t="e">
        <f>'raw data'!#REF!</f>
        <v>#REF!</v>
      </c>
      <c r="L359" s="380" t="e">
        <f>'raw data'!#REF!</f>
        <v>#REF!</v>
      </c>
      <c r="M359" s="380">
        <f>'raw data'!D355</f>
        <v>83688.84375</v>
      </c>
      <c r="N359" s="380">
        <f>'raw data'!K355</f>
        <v>17.162981428331477</v>
      </c>
      <c r="O359" s="400">
        <f t="shared" si="6"/>
        <v>16.63927649648846</v>
      </c>
      <c r="P359" s="380">
        <f>'raw data'!E355</f>
        <v>1</v>
      </c>
      <c r="Q359" s="380">
        <f>'raw data'!F355</f>
        <v>1</v>
      </c>
      <c r="R359" s="380">
        <f>'raw data'!G355</f>
        <v>1</v>
      </c>
      <c r="S359" s="380">
        <f>'raw data'!H355</f>
        <v>1</v>
      </c>
      <c r="T359" s="380">
        <f>'raw data'!Q355</f>
        <v>98.625923156738281</v>
      </c>
      <c r="U359" s="380">
        <f>'raw data'!R355</f>
        <v>1012.8289794921875</v>
      </c>
    </row>
    <row r="360" spans="1:21" x14ac:dyDescent="0.2">
      <c r="A360" s="378">
        <f>'raw data'!A356</f>
        <v>41195.875</v>
      </c>
      <c r="B360" s="380">
        <f>'raw data'!L356</f>
        <v>897.97113037109375</v>
      </c>
      <c r="C360" s="380">
        <f>'raw data'!M356</f>
        <v>493.17019653320312</v>
      </c>
      <c r="D360" s="380">
        <f>'raw data'!O356</f>
        <v>6196.68017578125</v>
      </c>
      <c r="E360" s="380">
        <f>'raw data'!P356</f>
        <v>9.8612594604492187</v>
      </c>
      <c r="F360" s="377"/>
      <c r="G360" s="377"/>
      <c r="H360" s="376"/>
      <c r="I360" s="376"/>
      <c r="J360" s="380">
        <f>'raw data'!C356</f>
        <v>120.12860107421875</v>
      </c>
      <c r="K360" s="380" t="e">
        <f>'raw data'!#REF!</f>
        <v>#REF!</v>
      </c>
      <c r="L360" s="380" t="e">
        <f>'raw data'!#REF!</f>
        <v>#REF!</v>
      </c>
      <c r="M360" s="380">
        <f>'raw data'!D356</f>
        <v>83761.09375</v>
      </c>
      <c r="N360" s="380">
        <f>'raw data'!K356</f>
        <v>16.44042399234386</v>
      </c>
      <c r="O360" s="400">
        <f t="shared" si="6"/>
        <v>16.646830716123151</v>
      </c>
      <c r="P360" s="380">
        <f>'raw data'!E356</f>
        <v>1</v>
      </c>
      <c r="Q360" s="380">
        <f>'raw data'!F356</f>
        <v>1</v>
      </c>
      <c r="R360" s="380">
        <f>'raw data'!G356</f>
        <v>1</v>
      </c>
      <c r="S360" s="380">
        <f>'raw data'!H356</f>
        <v>1</v>
      </c>
      <c r="T360" s="380">
        <f>'raw data'!Q356</f>
        <v>98.72015380859375</v>
      </c>
      <c r="U360" s="380">
        <f>'raw data'!R356</f>
        <v>1012.8280029296875</v>
      </c>
    </row>
    <row r="361" spans="1:21" x14ac:dyDescent="0.2">
      <c r="A361" s="378">
        <f>'raw data'!A357</f>
        <v>41195.916666666664</v>
      </c>
      <c r="B361" s="380">
        <f>'raw data'!L357</f>
        <v>897.95361328125</v>
      </c>
      <c r="C361" s="380">
        <f>'raw data'!M357</f>
        <v>493.8070068359375</v>
      </c>
      <c r="D361" s="380">
        <f>'raw data'!O357</f>
        <v>6210.83203125</v>
      </c>
      <c r="E361" s="380">
        <f>'raw data'!P357</f>
        <v>9.8680343627929687</v>
      </c>
      <c r="F361" s="377"/>
      <c r="G361" s="377"/>
      <c r="H361" s="376"/>
      <c r="I361" s="376"/>
      <c r="J361" s="380">
        <f>'raw data'!C357</f>
        <v>119.79560089111328</v>
      </c>
      <c r="K361" s="380" t="e">
        <f>'raw data'!#REF!</f>
        <v>#REF!</v>
      </c>
      <c r="L361" s="380" t="e">
        <f>'raw data'!#REF!</f>
        <v>#REF!</v>
      </c>
      <c r="M361" s="380">
        <f>'raw data'!D357</f>
        <v>83822.7421875</v>
      </c>
      <c r="N361" s="380">
        <f>'raw data'!K357</f>
        <v>17.135796175181166</v>
      </c>
      <c r="O361" s="400">
        <f t="shared" si="6"/>
        <v>16.684848418445121</v>
      </c>
      <c r="P361" s="380">
        <f>'raw data'!E357</f>
        <v>1</v>
      </c>
      <c r="Q361" s="380">
        <f>'raw data'!F357</f>
        <v>1</v>
      </c>
      <c r="R361" s="380">
        <f>'raw data'!G357</f>
        <v>1</v>
      </c>
      <c r="S361" s="380">
        <f>'raw data'!H357</f>
        <v>1</v>
      </c>
      <c r="T361" s="380">
        <f>'raw data'!Q357</f>
        <v>98.708457946777344</v>
      </c>
      <c r="U361" s="380">
        <f>'raw data'!R357</f>
        <v>1012.8289794921875</v>
      </c>
    </row>
    <row r="362" spans="1:21" x14ac:dyDescent="0.2">
      <c r="A362" s="378">
        <f>'raw data'!A358</f>
        <v>41195.958333333336</v>
      </c>
      <c r="B362" s="380">
        <f>'raw data'!L358</f>
        <v>898.006591796875</v>
      </c>
      <c r="C362" s="380">
        <f>'raw data'!M358</f>
        <v>494.0902099609375</v>
      </c>
      <c r="D362" s="380">
        <f>'raw data'!O358</f>
        <v>6228.86279296875</v>
      </c>
      <c r="E362" s="380">
        <f>'raw data'!P358</f>
        <v>9.8883380889892578</v>
      </c>
      <c r="F362" s="377"/>
      <c r="G362" s="377"/>
      <c r="H362" s="376"/>
      <c r="I362" s="376"/>
      <c r="J362" s="380">
        <f>'raw data'!C358</f>
        <v>120.07839965820312</v>
      </c>
      <c r="K362" s="380" t="e">
        <f>'raw data'!#REF!</f>
        <v>#REF!</v>
      </c>
      <c r="L362" s="380" t="e">
        <f>'raw data'!#REF!</f>
        <v>#REF!</v>
      </c>
      <c r="M362" s="380">
        <f>'raw data'!D358</f>
        <v>83873.0078125</v>
      </c>
      <c r="N362" s="380">
        <f>'raw data'!K358</f>
        <v>16.658117306797283</v>
      </c>
      <c r="O362" s="400">
        <f t="shared" si="6"/>
        <v>16.733286457766223</v>
      </c>
      <c r="P362" s="380">
        <f>'raw data'!E358</f>
        <v>1</v>
      </c>
      <c r="Q362" s="380">
        <f>'raw data'!F358</f>
        <v>1</v>
      </c>
      <c r="R362" s="380">
        <f>'raw data'!G358</f>
        <v>1</v>
      </c>
      <c r="S362" s="380">
        <f>'raw data'!H358</f>
        <v>1</v>
      </c>
      <c r="T362" s="380">
        <f>'raw data'!Q358</f>
        <v>98.634613037109375</v>
      </c>
      <c r="U362" s="380">
        <f>'raw data'!R358</f>
        <v>1012.8280029296875</v>
      </c>
    </row>
    <row r="363" spans="1:21" x14ac:dyDescent="0.2">
      <c r="A363" s="378">
        <f>'raw data'!A359</f>
        <v>41196</v>
      </c>
      <c r="B363" s="380">
        <f>'raw data'!L359</f>
        <v>898.05877685546875</v>
      </c>
      <c r="C363" s="380">
        <f>'raw data'!M359</f>
        <v>493.36920166015625</v>
      </c>
      <c r="D363" s="380">
        <f>'raw data'!O359</f>
        <v>6204.31982421875</v>
      </c>
      <c r="E363" s="380">
        <f>'raw data'!P359</f>
        <v>9.864222526550293</v>
      </c>
      <c r="F363" s="377"/>
      <c r="G363" s="377"/>
      <c r="H363" s="376"/>
      <c r="I363" s="376"/>
      <c r="J363" s="380">
        <f>'raw data'!C359</f>
        <v>119.44570159912109</v>
      </c>
      <c r="K363" s="380" t="e">
        <f>'raw data'!#REF!</f>
        <v>#REF!</v>
      </c>
      <c r="L363" s="380" t="e">
        <f>'raw data'!#REF!</f>
        <v>#REF!</v>
      </c>
      <c r="M363" s="380">
        <f>'raw data'!D359</f>
        <v>83767.34375</v>
      </c>
      <c r="N363" s="380">
        <f>'raw data'!K359</f>
        <v>17.057067064833536</v>
      </c>
      <c r="O363" s="400">
        <f t="shared" si="6"/>
        <v>16.667353952866399</v>
      </c>
      <c r="P363" s="380">
        <f>'raw data'!E359</f>
        <v>1</v>
      </c>
      <c r="Q363" s="380">
        <f>'raw data'!F359</f>
        <v>1</v>
      </c>
      <c r="R363" s="380">
        <f>'raw data'!G359</f>
        <v>1</v>
      </c>
      <c r="S363" s="380">
        <f>'raw data'!H359</f>
        <v>1</v>
      </c>
      <c r="T363" s="380">
        <f>'raw data'!Q359</f>
        <v>98.639739990234375</v>
      </c>
      <c r="U363" s="380">
        <f>'raw data'!R359</f>
        <v>1012.8300170898437</v>
      </c>
    </row>
    <row r="364" spans="1:21" x14ac:dyDescent="0.2">
      <c r="A364" s="378">
        <f>'raw data'!A360</f>
        <v>41196.041666666664</v>
      </c>
      <c r="B364" s="380">
        <f>'raw data'!L360</f>
        <v>897.93212890625</v>
      </c>
      <c r="C364" s="380">
        <f>'raw data'!M360</f>
        <v>494.70028686523437</v>
      </c>
      <c r="D364" s="380">
        <f>'raw data'!O360</f>
        <v>6229.6318359375</v>
      </c>
      <c r="E364" s="380">
        <f>'raw data'!P360</f>
        <v>9.8758869171142578</v>
      </c>
      <c r="F364" s="377"/>
      <c r="G364" s="377"/>
      <c r="H364" s="376"/>
      <c r="I364" s="376"/>
      <c r="J364" s="380">
        <f>'raw data'!C360</f>
        <v>119.85009765625</v>
      </c>
      <c r="K364" s="380" t="e">
        <f>'raw data'!#REF!</f>
        <v>#REF!</v>
      </c>
      <c r="L364" s="380" t="e">
        <f>'raw data'!#REF!</f>
        <v>#REF!</v>
      </c>
      <c r="M364" s="380">
        <f>'raw data'!D360</f>
        <v>83942.7265625</v>
      </c>
      <c r="N364" s="380">
        <f>'raw data'!K360</f>
        <v>15.957775087365007</v>
      </c>
      <c r="O364" s="400">
        <f t="shared" si="6"/>
        <v>16.73535242337217</v>
      </c>
      <c r="P364" s="380">
        <f>'raw data'!E360</f>
        <v>1</v>
      </c>
      <c r="Q364" s="380">
        <f>'raw data'!F360</f>
        <v>1</v>
      </c>
      <c r="R364" s="380">
        <f>'raw data'!G360</f>
        <v>1</v>
      </c>
      <c r="S364" s="380">
        <f>'raw data'!H360</f>
        <v>1</v>
      </c>
      <c r="T364" s="380">
        <f>'raw data'!Q360</f>
        <v>98.58544921875</v>
      </c>
      <c r="U364" s="380">
        <f>'raw data'!R360</f>
        <v>1012.8289794921875</v>
      </c>
    </row>
    <row r="365" spans="1:21" x14ac:dyDescent="0.2">
      <c r="A365" s="378">
        <f>'raw data'!A361</f>
        <v>41196.083333333336</v>
      </c>
      <c r="B365" s="380">
        <f>'raw data'!L361</f>
        <v>897.74517822265625</v>
      </c>
      <c r="C365" s="380">
        <f>'raw data'!M361</f>
        <v>489.72299194335937</v>
      </c>
      <c r="D365" s="380">
        <f>'raw data'!O361</f>
        <v>6218.09814453125</v>
      </c>
      <c r="E365" s="380">
        <f>'raw data'!P361</f>
        <v>9.9653453826904297</v>
      </c>
      <c r="F365" s="377"/>
      <c r="G365" s="377"/>
      <c r="H365" s="376"/>
      <c r="I365" s="376"/>
      <c r="J365" s="380">
        <f>'raw data'!C361</f>
        <v>118.9844970703125</v>
      </c>
      <c r="K365" s="380" t="e">
        <f>'raw data'!#REF!</f>
        <v>#REF!</v>
      </c>
      <c r="L365" s="380" t="e">
        <f>'raw data'!#REF!</f>
        <v>#REF!</v>
      </c>
      <c r="M365" s="380">
        <f>'raw data'!D361</f>
        <v>83487.7890625</v>
      </c>
      <c r="N365" s="380">
        <f>'raw data'!K361</f>
        <v>16.955148436189482</v>
      </c>
      <c r="O365" s="400">
        <f t="shared" si="6"/>
        <v>16.704368186179767</v>
      </c>
      <c r="P365" s="380">
        <f>'raw data'!E361</f>
        <v>1</v>
      </c>
      <c r="Q365" s="380">
        <f>'raw data'!F361</f>
        <v>1</v>
      </c>
      <c r="R365" s="380">
        <f>'raw data'!G361</f>
        <v>1</v>
      </c>
      <c r="S365" s="380">
        <f>'raw data'!H361</f>
        <v>1</v>
      </c>
      <c r="T365" s="380">
        <f>'raw data'!Q361</f>
        <v>99.108627319335938</v>
      </c>
      <c r="U365" s="380">
        <f>'raw data'!R361</f>
        <v>1012.8259887695312</v>
      </c>
    </row>
    <row r="366" spans="1:21" x14ac:dyDescent="0.2">
      <c r="A366" s="378">
        <f>'raw data'!A362</f>
        <v>41196.125</v>
      </c>
      <c r="B366" s="380">
        <f>'raw data'!L362</f>
        <v>898.2708740234375</v>
      </c>
      <c r="C366" s="380">
        <f>'raw data'!M362</f>
        <v>492.4276123046875</v>
      </c>
      <c r="D366" s="380">
        <f>'raw data'!O362</f>
        <v>6248.34521484375</v>
      </c>
      <c r="E366" s="380">
        <f>'raw data'!P362</f>
        <v>9.9245309829711914</v>
      </c>
      <c r="F366" s="377"/>
      <c r="G366" s="377"/>
      <c r="H366" s="376"/>
      <c r="I366" s="376"/>
      <c r="J366" s="380">
        <f>'raw data'!C362</f>
        <v>119.07890319824219</v>
      </c>
      <c r="K366" s="380" t="e">
        <f>'raw data'!#REF!</f>
        <v>#REF!</v>
      </c>
      <c r="L366" s="380" t="e">
        <f>'raw data'!#REF!</f>
        <v>#REF!</v>
      </c>
      <c r="M366" s="380">
        <f>'raw data'!D362</f>
        <v>83805.7734375</v>
      </c>
      <c r="N366" s="380">
        <f>'raw data'!K362</f>
        <v>16.684130029257503</v>
      </c>
      <c r="O366" s="400">
        <f t="shared" si="6"/>
        <v>16.785624253116833</v>
      </c>
      <c r="P366" s="380">
        <f>'raw data'!E362</f>
        <v>1</v>
      </c>
      <c r="Q366" s="380">
        <f>'raw data'!F362</f>
        <v>1</v>
      </c>
      <c r="R366" s="380">
        <f>'raw data'!G362</f>
        <v>1</v>
      </c>
      <c r="S366" s="380">
        <f>'raw data'!H362</f>
        <v>1</v>
      </c>
      <c r="T366" s="380">
        <f>'raw data'!Q362</f>
        <v>99.34478759765625</v>
      </c>
      <c r="U366" s="380">
        <f>'raw data'!R362</f>
        <v>1012.8280029296875</v>
      </c>
    </row>
    <row r="367" spans="1:21" x14ac:dyDescent="0.2">
      <c r="A367" s="378">
        <f>'raw data'!A363</f>
        <v>41196.166666666664</v>
      </c>
      <c r="B367" s="380">
        <f>'raw data'!L363</f>
        <v>897.97222900390625</v>
      </c>
      <c r="C367" s="380">
        <f>'raw data'!M363</f>
        <v>496.29519653320312</v>
      </c>
      <c r="D367" s="380">
        <f>'raw data'!O363</f>
        <v>6254.56591796875</v>
      </c>
      <c r="E367" s="380">
        <f>'raw data'!P363</f>
        <v>9.8853874206542969</v>
      </c>
      <c r="F367" s="377"/>
      <c r="G367" s="377"/>
      <c r="H367" s="376"/>
      <c r="I367" s="376"/>
      <c r="J367" s="380">
        <f>'raw data'!C363</f>
        <v>120.48090362548828</v>
      </c>
      <c r="K367" s="380" t="e">
        <f>'raw data'!#REF!</f>
        <v>#REF!</v>
      </c>
      <c r="L367" s="380" t="e">
        <f>'raw data'!#REF!</f>
        <v>#REF!</v>
      </c>
      <c r="M367" s="380">
        <f>'raw data'!D363</f>
        <v>84263.34375</v>
      </c>
      <c r="N367" s="380">
        <f>'raw data'!K363</f>
        <v>17.337210056114419</v>
      </c>
      <c r="O367" s="400">
        <f t="shared" si="6"/>
        <v>16.802335619351588</v>
      </c>
      <c r="P367" s="380">
        <f>'raw data'!E363</f>
        <v>1</v>
      </c>
      <c r="Q367" s="380">
        <f>'raw data'!F363</f>
        <v>1</v>
      </c>
      <c r="R367" s="380">
        <f>'raw data'!G363</f>
        <v>1</v>
      </c>
      <c r="S367" s="380">
        <f>'raw data'!H363</f>
        <v>1</v>
      </c>
      <c r="T367" s="380">
        <f>'raw data'!Q363</f>
        <v>98.386886596679688</v>
      </c>
      <c r="U367" s="380">
        <f>'raw data'!R363</f>
        <v>1012.8350219726562</v>
      </c>
    </row>
    <row r="368" spans="1:21" x14ac:dyDescent="0.2">
      <c r="A368" s="378">
        <f>'raw data'!A364</f>
        <v>41196.208333333336</v>
      </c>
      <c r="B368" s="380">
        <f>'raw data'!L364</f>
        <v>898.05328369140625</v>
      </c>
      <c r="C368" s="380">
        <f>'raw data'!M364</f>
        <v>495.33151245117187</v>
      </c>
      <c r="D368" s="380">
        <f>'raw data'!O364</f>
        <v>6248.5751953125</v>
      </c>
      <c r="E368" s="380">
        <f>'raw data'!P364</f>
        <v>9.8869953155517578</v>
      </c>
      <c r="F368" s="377"/>
      <c r="G368" s="377"/>
      <c r="H368" s="376"/>
      <c r="I368" s="376"/>
      <c r="J368" s="380">
        <f>'raw data'!C364</f>
        <v>119.93699645996094</v>
      </c>
      <c r="K368" s="380" t="e">
        <f>'raw data'!#REF!</f>
        <v>#REF!</v>
      </c>
      <c r="L368" s="380" t="e">
        <f>'raw data'!#REF!</f>
        <v>#REF!</v>
      </c>
      <c r="M368" s="380">
        <f>'raw data'!D364</f>
        <v>84201.578125</v>
      </c>
      <c r="N368" s="380">
        <f>'raw data'!K364</f>
        <v>16.573947625774455</v>
      </c>
      <c r="O368" s="400">
        <f t="shared" si="6"/>
        <v>16.786242075212328</v>
      </c>
      <c r="P368" s="380">
        <f>'raw data'!E364</f>
        <v>1</v>
      </c>
      <c r="Q368" s="380">
        <f>'raw data'!F364</f>
        <v>1</v>
      </c>
      <c r="R368" s="380">
        <f>'raw data'!G364</f>
        <v>1</v>
      </c>
      <c r="S368" s="380">
        <f>'raw data'!H364</f>
        <v>1</v>
      </c>
      <c r="T368" s="380">
        <f>'raw data'!Q364</f>
        <v>98.362739562988281</v>
      </c>
      <c r="U368" s="380">
        <f>'raw data'!R364</f>
        <v>1012.8410034179687</v>
      </c>
    </row>
    <row r="369" spans="1:21" x14ac:dyDescent="0.2">
      <c r="A369" s="378">
        <f>'raw data'!A365</f>
        <v>41196.25</v>
      </c>
      <c r="B369" s="380">
        <f>'raw data'!L365</f>
        <v>897.99749755859375</v>
      </c>
      <c r="C369" s="380">
        <f>'raw data'!M365</f>
        <v>495.21078491210937</v>
      </c>
      <c r="D369" s="380">
        <f>'raw data'!O365</f>
        <v>6232.837890625</v>
      </c>
      <c r="E369" s="380">
        <f>'raw data'!P365</f>
        <v>9.87139892578125</v>
      </c>
      <c r="F369" s="377"/>
      <c r="G369" s="377"/>
      <c r="H369" s="376"/>
      <c r="I369" s="376"/>
      <c r="J369" s="380">
        <f>'raw data'!C365</f>
        <v>119.7288508954867</v>
      </c>
      <c r="K369" s="380" t="e">
        <f>'raw data'!#REF!</f>
        <v>#REF!</v>
      </c>
      <c r="L369" s="380" t="e">
        <f>'raw data'!#REF!</f>
        <v>#REF!</v>
      </c>
      <c r="M369" s="380">
        <f>'raw data'!D365</f>
        <v>84166.9296875</v>
      </c>
      <c r="N369" s="380">
        <f>'raw data'!K365</f>
        <v>16.220457895996514</v>
      </c>
      <c r="O369" s="400">
        <f t="shared" si="6"/>
        <v>16.743965204431621</v>
      </c>
      <c r="P369" s="380">
        <f>'raw data'!E365</f>
        <v>1</v>
      </c>
      <c r="Q369" s="380">
        <f>'raw data'!F365</f>
        <v>1</v>
      </c>
      <c r="R369" s="380">
        <f>'raw data'!G365</f>
        <v>0.72277778387069702</v>
      </c>
      <c r="S369" s="380">
        <f>'raw data'!H365</f>
        <v>1</v>
      </c>
      <c r="T369" s="380">
        <f>'raw data'!Q365</f>
        <v>98.348678588867188</v>
      </c>
      <c r="U369" s="380">
        <f>'raw data'!R365</f>
        <v>1012.8419799804687</v>
      </c>
    </row>
    <row r="370" spans="1:21" x14ac:dyDescent="0.2">
      <c r="A370" s="378">
        <f>'raw data'!A366</f>
        <v>41196.291666666664</v>
      </c>
      <c r="B370" s="380">
        <f>'raw data'!L366</f>
        <v>897.9708251953125</v>
      </c>
      <c r="C370" s="380">
        <f>'raw data'!M366</f>
        <v>495.11770629882813</v>
      </c>
      <c r="D370" s="380">
        <f>'raw data'!O366</f>
        <v>6229.119140625</v>
      </c>
      <c r="E370" s="380">
        <f>'raw data'!P366</f>
        <v>9.8734807968139648</v>
      </c>
      <c r="F370" s="377"/>
      <c r="G370" s="377"/>
      <c r="H370" s="376"/>
      <c r="I370" s="376"/>
      <c r="J370" s="380">
        <f>'raw data'!C366</f>
        <v>119.53639984130859</v>
      </c>
      <c r="K370" s="380" t="e">
        <f>'raw data'!#REF!</f>
        <v>#REF!</v>
      </c>
      <c r="L370" s="380" t="e">
        <f>'raw data'!#REF!</f>
        <v>#REF!</v>
      </c>
      <c r="M370" s="380">
        <f>'raw data'!D366</f>
        <v>84089.2578125</v>
      </c>
      <c r="N370" s="380">
        <f>'raw data'!K366</f>
        <v>16.209551819010375</v>
      </c>
      <c r="O370" s="400">
        <f t="shared" si="6"/>
        <v>16.733975112968206</v>
      </c>
      <c r="P370" s="380">
        <f>'raw data'!E366</f>
        <v>1</v>
      </c>
      <c r="Q370" s="380">
        <f>'raw data'!F366</f>
        <v>1</v>
      </c>
      <c r="R370" s="380">
        <f>'raw data'!G366</f>
        <v>1</v>
      </c>
      <c r="S370" s="380">
        <f>'raw data'!H366</f>
        <v>1</v>
      </c>
      <c r="T370" s="380">
        <f>'raw data'!Q366</f>
        <v>98.35455322265625</v>
      </c>
      <c r="U370" s="380">
        <f>'raw data'!R366</f>
        <v>1012.8410034179687</v>
      </c>
    </row>
    <row r="371" spans="1:21" x14ac:dyDescent="0.2">
      <c r="A371" s="378">
        <f>'raw data'!A367</f>
        <v>41196.333333333336</v>
      </c>
      <c r="B371" s="380">
        <f>'raw data'!L367</f>
        <v>898.04620361328125</v>
      </c>
      <c r="C371" s="380">
        <f>'raw data'!M367</f>
        <v>494.83840942382812</v>
      </c>
      <c r="D371" s="380">
        <f>'raw data'!O367</f>
        <v>6219.63818359375</v>
      </c>
      <c r="E371" s="380">
        <f>'raw data'!P367</f>
        <v>9.8688249588012695</v>
      </c>
      <c r="F371" s="377"/>
      <c r="G371" s="377"/>
      <c r="H371" s="376"/>
      <c r="I371" s="376"/>
      <c r="J371" s="380">
        <f>'raw data'!C367</f>
        <v>119.43129730224609</v>
      </c>
      <c r="K371" s="380" t="e">
        <f>'raw data'!#REF!</f>
        <v>#REF!</v>
      </c>
      <c r="L371" s="380" t="e">
        <f>'raw data'!#REF!</f>
        <v>#REF!</v>
      </c>
      <c r="M371" s="380">
        <f>'raw data'!D367</f>
        <v>84021.7734375</v>
      </c>
      <c r="N371" s="380">
        <f>'raw data'!K367</f>
        <v>16.469685198844381</v>
      </c>
      <c r="O371" s="400">
        <f t="shared" si="6"/>
        <v>16.708505364288438</v>
      </c>
      <c r="P371" s="380">
        <f>'raw data'!E367</f>
        <v>1</v>
      </c>
      <c r="Q371" s="380">
        <f>'raw data'!F367</f>
        <v>1</v>
      </c>
      <c r="R371" s="380">
        <f>'raw data'!G367</f>
        <v>1</v>
      </c>
      <c r="S371" s="380">
        <f>'raw data'!H367</f>
        <v>1</v>
      </c>
      <c r="T371" s="380">
        <f>'raw data'!Q367</f>
        <v>98.431556701660156</v>
      </c>
      <c r="U371" s="380">
        <f>'raw data'!R367</f>
        <v>1012.8389892578125</v>
      </c>
    </row>
    <row r="372" spans="1:21" x14ac:dyDescent="0.2">
      <c r="A372" s="378">
        <f>'raw data'!A368</f>
        <v>41196.375</v>
      </c>
      <c r="B372" s="380">
        <f>'raw data'!L368</f>
        <v>897.9495849609375</v>
      </c>
      <c r="C372" s="380">
        <f>'raw data'!M368</f>
        <v>493.76950073242187</v>
      </c>
      <c r="D372" s="380">
        <f>'raw data'!O368</f>
        <v>6205.9169921875</v>
      </c>
      <c r="E372" s="380">
        <f>'raw data'!P368</f>
        <v>9.8633480072021484</v>
      </c>
      <c r="F372" s="377"/>
      <c r="G372" s="377"/>
      <c r="H372" s="376"/>
      <c r="I372" s="376"/>
      <c r="J372" s="380">
        <f>'raw data'!C368</f>
        <v>119.091796875</v>
      </c>
      <c r="K372" s="380" t="e">
        <f>'raw data'!#REF!</f>
        <v>#REF!</v>
      </c>
      <c r="L372" s="380" t="e">
        <f>'raw data'!#REF!</f>
        <v>#REF!</v>
      </c>
      <c r="M372" s="380">
        <f>'raw data'!D368</f>
        <v>83902.671875</v>
      </c>
      <c r="N372" s="380">
        <f>'raw data'!K368</f>
        <v>16.552339418997217</v>
      </c>
      <c r="O372" s="400">
        <f t="shared" si="6"/>
        <v>16.671644602705793</v>
      </c>
      <c r="P372" s="380">
        <f>'raw data'!E368</f>
        <v>1</v>
      </c>
      <c r="Q372" s="380">
        <f>'raw data'!F368</f>
        <v>1</v>
      </c>
      <c r="R372" s="380">
        <f>'raw data'!G368</f>
        <v>1</v>
      </c>
      <c r="S372" s="380">
        <f>'raw data'!H368</f>
        <v>1</v>
      </c>
      <c r="T372" s="380">
        <f>'raw data'!Q368</f>
        <v>98.541282653808594</v>
      </c>
      <c r="U372" s="380">
        <f>'raw data'!R368</f>
        <v>1012.8419799804687</v>
      </c>
    </row>
    <row r="373" spans="1:21" x14ac:dyDescent="0.2">
      <c r="A373" s="378">
        <f>'raw data'!A369</f>
        <v>41196.416666666664</v>
      </c>
      <c r="B373" s="380">
        <f>'raw data'!L369</f>
        <v>898.04461669921875</v>
      </c>
      <c r="C373" s="380">
        <f>'raw data'!M369</f>
        <v>493.08340454101562</v>
      </c>
      <c r="D373" s="380">
        <f>'raw data'!O369</f>
        <v>6204.06201171875</v>
      </c>
      <c r="E373" s="380">
        <f>'raw data'!P369</f>
        <v>9.866703987121582</v>
      </c>
      <c r="F373" s="377"/>
      <c r="G373" s="377"/>
      <c r="H373" s="376"/>
      <c r="I373" s="376"/>
      <c r="J373" s="380">
        <f>'raw data'!C369</f>
        <v>119.27290344238281</v>
      </c>
      <c r="K373" s="380" t="e">
        <f>'raw data'!#REF!</f>
        <v>#REF!</v>
      </c>
      <c r="L373" s="380" t="e">
        <f>'raw data'!#REF!</f>
        <v>#REF!</v>
      </c>
      <c r="M373" s="380">
        <f>'raw data'!D369</f>
        <v>83793.9375</v>
      </c>
      <c r="N373" s="380">
        <f>'raw data'!K369</f>
        <v>16.881765216028434</v>
      </c>
      <c r="O373" s="400">
        <f t="shared" si="6"/>
        <v>16.666661362491833</v>
      </c>
      <c r="P373" s="380">
        <f>'raw data'!E369</f>
        <v>1</v>
      </c>
      <c r="Q373" s="380">
        <f>'raw data'!F369</f>
        <v>1</v>
      </c>
      <c r="R373" s="380">
        <f>'raw data'!G369</f>
        <v>1</v>
      </c>
      <c r="S373" s="380">
        <f>'raw data'!H369</f>
        <v>1</v>
      </c>
      <c r="T373" s="380">
        <f>'raw data'!Q369</f>
        <v>98.438697814941406</v>
      </c>
      <c r="U373" s="380">
        <f>'raw data'!R369</f>
        <v>1012.8319702148437</v>
      </c>
    </row>
    <row r="374" spans="1:21" x14ac:dyDescent="0.2">
      <c r="A374" s="378">
        <f>'raw data'!A370</f>
        <v>41196.458333333336</v>
      </c>
      <c r="B374" s="380">
        <f>'raw data'!L370</f>
        <v>897.955322265625</v>
      </c>
      <c r="C374" s="380">
        <f>'raw data'!M370</f>
        <v>492.1151123046875</v>
      </c>
      <c r="D374" s="380">
        <f>'raw data'!O370</f>
        <v>6188.20703125</v>
      </c>
      <c r="E374" s="380">
        <f>'raw data'!P370</f>
        <v>9.8583164215087891</v>
      </c>
      <c r="F374" s="377"/>
      <c r="G374" s="377"/>
      <c r="H374" s="376"/>
      <c r="I374" s="376"/>
      <c r="J374" s="380">
        <f>'raw data'!C370</f>
        <v>118.82779693603516</v>
      </c>
      <c r="K374" s="380" t="e">
        <f>'raw data'!#REF!</f>
        <v>#REF!</v>
      </c>
      <c r="L374" s="380" t="e">
        <f>'raw data'!#REF!</f>
        <v>#REF!</v>
      </c>
      <c r="M374" s="380">
        <f>'raw data'!D370</f>
        <v>83661.0390625</v>
      </c>
      <c r="N374" s="380">
        <f>'raw data'!K370</f>
        <v>16.668649305485744</v>
      </c>
      <c r="O374" s="400">
        <f t="shared" si="6"/>
        <v>16.624068366180314</v>
      </c>
      <c r="P374" s="380">
        <f>'raw data'!E370</f>
        <v>1</v>
      </c>
      <c r="Q374" s="380">
        <f>'raw data'!F370</f>
        <v>1</v>
      </c>
      <c r="R374" s="380">
        <f>'raw data'!G370</f>
        <v>1</v>
      </c>
      <c r="S374" s="380">
        <f>'raw data'!H370</f>
        <v>1</v>
      </c>
      <c r="T374" s="380">
        <f>'raw data'!Q370</f>
        <v>98.503280639648438</v>
      </c>
      <c r="U374" s="380">
        <f>'raw data'!R370</f>
        <v>1012.8289794921875</v>
      </c>
    </row>
    <row r="375" spans="1:21" x14ac:dyDescent="0.2">
      <c r="A375" s="378">
        <f>'raw data'!A371</f>
        <v>41196.5</v>
      </c>
      <c r="B375" s="380">
        <f>'raw data'!L371</f>
        <v>897.86102294921875</v>
      </c>
      <c r="C375" s="380">
        <f>'raw data'!M371</f>
        <v>490.076904296875</v>
      </c>
      <c r="D375" s="380">
        <f>'raw data'!O371</f>
        <v>6192.009765625</v>
      </c>
      <c r="E375" s="380">
        <f>'raw data'!P371</f>
        <v>9.9025859832763672</v>
      </c>
      <c r="F375" s="377"/>
      <c r="G375" s="377"/>
      <c r="H375" s="376"/>
      <c r="I375" s="376"/>
      <c r="J375" s="380">
        <f>'raw data'!C371</f>
        <v>117.78379821777344</v>
      </c>
      <c r="K375" s="380" t="e">
        <f>'raw data'!#REF!</f>
        <v>#REF!</v>
      </c>
      <c r="L375" s="380" t="e">
        <f>'raw data'!#REF!</f>
        <v>#REF!</v>
      </c>
      <c r="M375" s="380">
        <f>'raw data'!D371</f>
        <v>83393.6796875</v>
      </c>
      <c r="N375" s="380">
        <f>'raw data'!K371</f>
        <v>16.343667382460552</v>
      </c>
      <c r="O375" s="400">
        <f t="shared" si="6"/>
        <v>16.634284074205141</v>
      </c>
      <c r="P375" s="380">
        <f>'raw data'!E371</f>
        <v>1</v>
      </c>
      <c r="Q375" s="380">
        <f>'raw data'!F371</f>
        <v>1</v>
      </c>
      <c r="R375" s="380">
        <f>'raw data'!G371</f>
        <v>1</v>
      </c>
      <c r="S375" s="380">
        <f>'raw data'!H371</f>
        <v>1</v>
      </c>
      <c r="T375" s="380">
        <f>'raw data'!Q371</f>
        <v>98.729721069335937</v>
      </c>
      <c r="U375" s="380">
        <f>'raw data'!R371</f>
        <v>1012.8380126953125</v>
      </c>
    </row>
    <row r="376" spans="1:21" x14ac:dyDescent="0.2">
      <c r="A376" s="378">
        <f>'raw data'!A372</f>
        <v>41196.541666666664</v>
      </c>
      <c r="B376" s="380">
        <f>'raw data'!L372</f>
        <v>897.95343017578125</v>
      </c>
      <c r="C376" s="380">
        <f>'raw data'!M372</f>
        <v>488.91070556640625</v>
      </c>
      <c r="D376" s="380">
        <f>'raw data'!O372</f>
        <v>6233.5458984375</v>
      </c>
      <c r="E376" s="380">
        <f>'raw data'!P372</f>
        <v>9.9825220108032227</v>
      </c>
      <c r="F376" s="377"/>
      <c r="G376" s="377"/>
      <c r="H376" s="376"/>
      <c r="I376" s="376"/>
      <c r="J376" s="380">
        <f>'raw data'!C372</f>
        <v>116.69960021972656</v>
      </c>
      <c r="K376" s="380" t="e">
        <f>'raw data'!#REF!</f>
        <v>#REF!</v>
      </c>
      <c r="L376" s="380" t="e">
        <f>'raw data'!#REF!</f>
        <v>#REF!</v>
      </c>
      <c r="M376" s="380">
        <f>'raw data'!D372</f>
        <v>83154.2109375</v>
      </c>
      <c r="N376" s="380">
        <f>'raw data'!K372</f>
        <v>16.444211160484919</v>
      </c>
      <c r="O376" s="400">
        <f t="shared" si="6"/>
        <v>16.745867204513285</v>
      </c>
      <c r="P376" s="380">
        <f>'raw data'!E372</f>
        <v>1</v>
      </c>
      <c r="Q376" s="380">
        <f>'raw data'!F372</f>
        <v>1</v>
      </c>
      <c r="R376" s="380">
        <f>'raw data'!G372</f>
        <v>1</v>
      </c>
      <c r="S376" s="380">
        <f>'raw data'!H372</f>
        <v>1</v>
      </c>
      <c r="T376" s="380">
        <f>'raw data'!Q372</f>
        <v>98.766433715820312</v>
      </c>
      <c r="U376" s="380">
        <f>'raw data'!R372</f>
        <v>1012.8359985351562</v>
      </c>
    </row>
    <row r="377" spans="1:21" x14ac:dyDescent="0.2">
      <c r="A377" s="378">
        <f>'raw data'!A373</f>
        <v>41196.583333333336</v>
      </c>
      <c r="B377" s="380">
        <f>'raw data'!L373</f>
        <v>898.06317138671875</v>
      </c>
      <c r="C377" s="380">
        <f>'raw data'!M373</f>
        <v>487.40771484375</v>
      </c>
      <c r="D377" s="380">
        <f>'raw data'!O373</f>
        <v>6204.06689453125</v>
      </c>
      <c r="E377" s="380">
        <f>'raw data'!P373</f>
        <v>9.9743785858154297</v>
      </c>
      <c r="F377" s="377"/>
      <c r="G377" s="377"/>
      <c r="H377" s="376"/>
      <c r="I377" s="376"/>
      <c r="J377" s="380">
        <f>'raw data'!C373</f>
        <v>115.3323974609375</v>
      </c>
      <c r="K377" s="380" t="e">
        <f>'raw data'!#REF!</f>
        <v>#REF!</v>
      </c>
      <c r="L377" s="380" t="e">
        <f>'raw data'!#REF!</f>
        <v>#REF!</v>
      </c>
      <c r="M377" s="380">
        <f>'raw data'!D373</f>
        <v>82956.9609375</v>
      </c>
      <c r="N377" s="380">
        <f>'raw data'!K373</f>
        <v>16.077936563070981</v>
      </c>
      <c r="O377" s="400">
        <f t="shared" si="6"/>
        <v>16.666674479733775</v>
      </c>
      <c r="P377" s="380">
        <f>'raw data'!E373</f>
        <v>1</v>
      </c>
      <c r="Q377" s="380">
        <f>'raw data'!F373</f>
        <v>1</v>
      </c>
      <c r="R377" s="380">
        <f>'raw data'!G373</f>
        <v>1</v>
      </c>
      <c r="S377" s="380">
        <f>'raw data'!H373</f>
        <v>1</v>
      </c>
      <c r="T377" s="380">
        <f>'raw data'!Q373</f>
        <v>99.326683044433594</v>
      </c>
      <c r="U377" s="380">
        <f>'raw data'!R373</f>
        <v>1012.843994140625</v>
      </c>
    </row>
    <row r="378" spans="1:21" x14ac:dyDescent="0.2">
      <c r="A378" s="378">
        <f>'raw data'!A374</f>
        <v>41196.625</v>
      </c>
      <c r="B378" s="380">
        <f>'raw data'!L374</f>
        <v>898.073486328125</v>
      </c>
      <c r="C378" s="380">
        <f>'raw data'!M374</f>
        <v>487.9932861328125</v>
      </c>
      <c r="D378" s="380">
        <f>'raw data'!O374</f>
        <v>6186.89697265625</v>
      </c>
      <c r="E378" s="380">
        <f>'raw data'!P374</f>
        <v>9.9636011123657227</v>
      </c>
      <c r="F378" s="377"/>
      <c r="G378" s="377"/>
      <c r="H378" s="376"/>
      <c r="I378" s="376"/>
      <c r="J378" s="380">
        <f>'raw data'!C374</f>
        <v>114.29689788818359</v>
      </c>
      <c r="K378" s="380" t="e">
        <f>'raw data'!#REF!</f>
        <v>#REF!</v>
      </c>
      <c r="L378" s="380" t="e">
        <f>'raw data'!#REF!</f>
        <v>#REF!</v>
      </c>
      <c r="M378" s="380">
        <f>'raw data'!D374</f>
        <v>82924.703125</v>
      </c>
      <c r="N378" s="380">
        <f>'raw data'!K374</f>
        <v>13.833219826117711</v>
      </c>
      <c r="O378" s="400">
        <f t="shared" si="6"/>
        <v>16.620549010167139</v>
      </c>
      <c r="P378" s="380">
        <f>'raw data'!E374</f>
        <v>1</v>
      </c>
      <c r="Q378" s="380">
        <f>'raw data'!F374</f>
        <v>1</v>
      </c>
      <c r="R378" s="380">
        <f>'raw data'!G374</f>
        <v>1</v>
      </c>
      <c r="S378" s="380">
        <f>'raw data'!H374</f>
        <v>1</v>
      </c>
      <c r="T378" s="380">
        <f>'raw data'!Q374</f>
        <v>99.60040283203125</v>
      </c>
      <c r="U378" s="380">
        <f>'raw data'!R374</f>
        <v>1012.8499755859375</v>
      </c>
    </row>
    <row r="379" spans="1:21" x14ac:dyDescent="0.2">
      <c r="A379" s="378">
        <f>'raw data'!A375</f>
        <v>41196.666666666664</v>
      </c>
      <c r="B379" s="380">
        <f>'raw data'!L375</f>
        <v>897.96197509765625</v>
      </c>
      <c r="C379" s="380">
        <f>'raw data'!M375</f>
        <v>489.54949951171875</v>
      </c>
      <c r="D379" s="380">
        <f>'raw data'!O375</f>
        <v>6181.97900390625</v>
      </c>
      <c r="E379" s="380">
        <f>'raw data'!P375</f>
        <v>9.9566707611083984</v>
      </c>
      <c r="F379" s="377"/>
      <c r="G379" s="377"/>
      <c r="H379" s="376"/>
      <c r="I379" s="376"/>
      <c r="J379" s="380">
        <f>'raw data'!C375</f>
        <v>114.42900085449219</v>
      </c>
      <c r="K379" s="380" t="e">
        <f>'raw data'!#REF!</f>
        <v>#REF!</v>
      </c>
      <c r="L379" s="380" t="e">
        <f>'raw data'!#REF!</f>
        <v>#REF!</v>
      </c>
      <c r="M379" s="380">
        <f>'raw data'!D375</f>
        <v>82949.15625</v>
      </c>
      <c r="N379" s="380">
        <f>'raw data'!K375</f>
        <v>14.533009513953511</v>
      </c>
      <c r="O379" s="400">
        <f t="shared" si="6"/>
        <v>16.607337324082643</v>
      </c>
      <c r="P379" s="380">
        <f>'raw data'!E375</f>
        <v>1</v>
      </c>
      <c r="Q379" s="380">
        <f>'raw data'!F375</f>
        <v>1</v>
      </c>
      <c r="R379" s="380">
        <f>'raw data'!G375</f>
        <v>1</v>
      </c>
      <c r="S379" s="380">
        <f>'raw data'!H375</f>
        <v>1</v>
      </c>
      <c r="T379" s="380">
        <f>'raw data'!Q375</f>
        <v>99.702339172363281</v>
      </c>
      <c r="U379" s="380">
        <f>'raw data'!R375</f>
        <v>1012.8489990234375</v>
      </c>
    </row>
    <row r="380" spans="1:21" x14ac:dyDescent="0.2">
      <c r="A380" s="378">
        <f>'raw data'!A376</f>
        <v>41196.708333333336</v>
      </c>
      <c r="B380" s="380">
        <f>'raw data'!L376</f>
        <v>898.0054931640625</v>
      </c>
      <c r="C380" s="380">
        <f>'raw data'!M376</f>
        <v>491.66220092773437</v>
      </c>
      <c r="D380" s="380">
        <f>'raw data'!O376</f>
        <v>6185.52001953125</v>
      </c>
      <c r="E380" s="380">
        <f>'raw data'!P376</f>
        <v>9.9600105285644531</v>
      </c>
      <c r="F380" s="377"/>
      <c r="G380" s="377"/>
      <c r="H380" s="376"/>
      <c r="I380" s="376"/>
      <c r="J380" s="380">
        <f>'raw data'!C376</f>
        <v>114.39589691162109</v>
      </c>
      <c r="K380" s="380" t="e">
        <f>'raw data'!#REF!</f>
        <v>#REF!</v>
      </c>
      <c r="L380" s="380" t="e">
        <f>'raw data'!#REF!</f>
        <v>#REF!</v>
      </c>
      <c r="M380" s="380">
        <f>'raw data'!D376</f>
        <v>83091.2734375</v>
      </c>
      <c r="N380" s="380">
        <f>'raw data'!K376</f>
        <v>14.077231571379524</v>
      </c>
      <c r="O380" s="400">
        <f t="shared" si="6"/>
        <v>16.616849947939354</v>
      </c>
      <c r="P380" s="380">
        <f>'raw data'!E376</f>
        <v>1</v>
      </c>
      <c r="Q380" s="380">
        <f>'raw data'!F376</f>
        <v>1</v>
      </c>
      <c r="R380" s="380">
        <f>'raw data'!G376</f>
        <v>1</v>
      </c>
      <c r="S380" s="380">
        <f>'raw data'!H376</f>
        <v>1</v>
      </c>
      <c r="T380" s="380">
        <f>'raw data'!Q376</f>
        <v>99.746070861816406</v>
      </c>
      <c r="U380" s="380">
        <f>'raw data'!R376</f>
        <v>1012.8480224609375</v>
      </c>
    </row>
    <row r="381" spans="1:21" x14ac:dyDescent="0.2">
      <c r="A381" s="378">
        <f>'raw data'!A377</f>
        <v>41196.75</v>
      </c>
      <c r="B381" s="380">
        <f>'raw data'!L377</f>
        <v>897.98779296875</v>
      </c>
      <c r="C381" s="380">
        <f>'raw data'!M377</f>
        <v>492.74700927734375</v>
      </c>
      <c r="D381" s="380">
        <f>'raw data'!O377</f>
        <v>6169.865234375</v>
      </c>
      <c r="E381" s="380">
        <f>'raw data'!P377</f>
        <v>9.9485130310058594</v>
      </c>
      <c r="F381" s="377"/>
      <c r="G381" s="377"/>
      <c r="H381" s="376"/>
      <c r="I381" s="376"/>
      <c r="J381" s="380">
        <f>'raw data'!C377</f>
        <v>113.9801025390625</v>
      </c>
      <c r="K381" s="380" t="e">
        <f>'raw data'!#REF!</f>
        <v>#REF!</v>
      </c>
      <c r="L381" s="380" t="e">
        <f>'raw data'!#REF!</f>
        <v>#REF!</v>
      </c>
      <c r="M381" s="380">
        <f>'raw data'!D377</f>
        <v>83020.9296875</v>
      </c>
      <c r="N381" s="380">
        <f>'raw data'!K377</f>
        <v>16.111671648524133</v>
      </c>
      <c r="O381" s="400">
        <f t="shared" si="6"/>
        <v>16.574794758547473</v>
      </c>
      <c r="P381" s="380">
        <f>'raw data'!E377</f>
        <v>1</v>
      </c>
      <c r="Q381" s="380">
        <f>'raw data'!F377</f>
        <v>1</v>
      </c>
      <c r="R381" s="380">
        <f>'raw data'!G377</f>
        <v>1</v>
      </c>
      <c r="S381" s="380">
        <f>'raw data'!H377</f>
        <v>1</v>
      </c>
      <c r="T381" s="380">
        <f>'raw data'!Q377</f>
        <v>99.684707641601563</v>
      </c>
      <c r="U381" s="380">
        <f>'raw data'!R377</f>
        <v>1012.8460083007812</v>
      </c>
    </row>
    <row r="382" spans="1:21" x14ac:dyDescent="0.2">
      <c r="A382" s="378">
        <f>'raw data'!A378</f>
        <v>41196.791666666664</v>
      </c>
      <c r="B382" s="380">
        <f>'raw data'!L378</f>
        <v>897.998779296875</v>
      </c>
      <c r="C382" s="380">
        <f>'raw data'!M378</f>
        <v>490.02178955078125</v>
      </c>
      <c r="D382" s="380">
        <f>'raw data'!O378</f>
        <v>6160.51708984375</v>
      </c>
      <c r="E382" s="380">
        <f>'raw data'!P378</f>
        <v>9.9489049911499023</v>
      </c>
      <c r="F382" s="377"/>
      <c r="G382" s="377"/>
      <c r="H382" s="376"/>
      <c r="I382" s="376"/>
      <c r="J382" s="380">
        <f>'raw data'!C378</f>
        <v>114.20839691162109</v>
      </c>
      <c r="K382" s="380" t="e">
        <f>'raw data'!#REF!</f>
        <v>#REF!</v>
      </c>
      <c r="L382" s="380" t="e">
        <f>'raw data'!#REF!</f>
        <v>#REF!</v>
      </c>
      <c r="M382" s="380">
        <f>'raw data'!D378</f>
        <v>82636</v>
      </c>
      <c r="N382" s="380">
        <f>'raw data'!K378</f>
        <v>18.949287144939007</v>
      </c>
      <c r="O382" s="400">
        <f t="shared" si="6"/>
        <v>16.549681798848539</v>
      </c>
      <c r="P382" s="380">
        <f>'raw data'!E378</f>
        <v>1</v>
      </c>
      <c r="Q382" s="380">
        <f>'raw data'!F378</f>
        <v>1</v>
      </c>
      <c r="R382" s="380">
        <f>'raw data'!G378</f>
        <v>1</v>
      </c>
      <c r="S382" s="380">
        <f>'raw data'!H378</f>
        <v>1</v>
      </c>
      <c r="T382" s="380">
        <f>'raw data'!Q378</f>
        <v>99.409393310546875</v>
      </c>
      <c r="U382" s="380">
        <f>'raw data'!R378</f>
        <v>1012.8400268554687</v>
      </c>
    </row>
    <row r="383" spans="1:21" x14ac:dyDescent="0.2">
      <c r="A383" s="378">
        <f>'raw data'!A379</f>
        <v>41196.833333333336</v>
      </c>
      <c r="B383" s="380">
        <f>'raw data'!L379</f>
        <v>898.04327392578125</v>
      </c>
      <c r="C383" s="380">
        <f>'raw data'!M379</f>
        <v>489.42959594726562</v>
      </c>
      <c r="D383" s="380">
        <f>'raw data'!O379</f>
        <v>6177.880859375</v>
      </c>
      <c r="E383" s="380">
        <f>'raw data'!P379</f>
        <v>9.9562463760375977</v>
      </c>
      <c r="F383" s="377"/>
      <c r="G383" s="377"/>
      <c r="H383" s="376"/>
      <c r="I383" s="376"/>
      <c r="J383" s="380">
        <f>'raw data'!C379</f>
        <v>115.02079772949219</v>
      </c>
      <c r="K383" s="380" t="e">
        <f>'raw data'!#REF!</f>
        <v>#REF!</v>
      </c>
      <c r="L383" s="380" t="e">
        <f>'raw data'!#REF!</f>
        <v>#REF!</v>
      </c>
      <c r="M383" s="380">
        <f>'raw data'!D379</f>
        <v>82691.6171875</v>
      </c>
      <c r="N383" s="380">
        <f>'raw data'!K379</f>
        <v>17.503712279395842</v>
      </c>
      <c r="O383" s="400">
        <f t="shared" si="6"/>
        <v>16.596328022920297</v>
      </c>
      <c r="P383" s="380">
        <f>'raw data'!E379</f>
        <v>1</v>
      </c>
      <c r="Q383" s="380">
        <f>'raw data'!F379</f>
        <v>1</v>
      </c>
      <c r="R383" s="380">
        <f>'raw data'!G379</f>
        <v>1</v>
      </c>
      <c r="S383" s="380">
        <f>'raw data'!H379</f>
        <v>1</v>
      </c>
      <c r="T383" s="380">
        <f>'raw data'!Q379</f>
        <v>98.976280212402344</v>
      </c>
      <c r="U383" s="380">
        <f>'raw data'!R379</f>
        <v>1012.8380126953125</v>
      </c>
    </row>
    <row r="384" spans="1:21" x14ac:dyDescent="0.2">
      <c r="A384" s="378">
        <f>'raw data'!A380</f>
        <v>41196.875</v>
      </c>
      <c r="B384" s="380">
        <f>'raw data'!L380</f>
        <v>897.947021484375</v>
      </c>
      <c r="C384" s="380">
        <f>'raw data'!M380</f>
        <v>490.03628540039062</v>
      </c>
      <c r="D384" s="380">
        <f>'raw data'!O380</f>
        <v>6198.93017578125</v>
      </c>
      <c r="E384" s="380">
        <f>'raw data'!P380</f>
        <v>9.9636259078979492</v>
      </c>
      <c r="F384" s="377"/>
      <c r="G384" s="377"/>
      <c r="H384" s="376"/>
      <c r="I384" s="376"/>
      <c r="J384" s="380">
        <f>'raw data'!C380</f>
        <v>116.09249877929687</v>
      </c>
      <c r="K384" s="380" t="e">
        <f>'raw data'!#REF!</f>
        <v>#REF!</v>
      </c>
      <c r="L384" s="380" t="e">
        <f>'raw data'!#REF!</f>
        <v>#REF!</v>
      </c>
      <c r="M384" s="380">
        <f>'raw data'!D380</f>
        <v>82942.1171875</v>
      </c>
      <c r="N384" s="380">
        <f>'raw data'!K380</f>
        <v>18.1180750298535</v>
      </c>
      <c r="O384" s="400">
        <f t="shared" si="6"/>
        <v>16.652875141210256</v>
      </c>
      <c r="P384" s="380">
        <f>'raw data'!E380</f>
        <v>1</v>
      </c>
      <c r="Q384" s="380">
        <f>'raw data'!F380</f>
        <v>1</v>
      </c>
      <c r="R384" s="380">
        <f>'raw data'!G380</f>
        <v>1</v>
      </c>
      <c r="S384" s="380">
        <f>'raw data'!H380</f>
        <v>1</v>
      </c>
      <c r="T384" s="380">
        <f>'raw data'!Q380</f>
        <v>98.87518310546875</v>
      </c>
      <c r="U384" s="380">
        <f>'raw data'!R380</f>
        <v>1012.8380126953125</v>
      </c>
    </row>
    <row r="385" spans="1:21" x14ac:dyDescent="0.2">
      <c r="A385" s="378">
        <f>'raw data'!A381</f>
        <v>41196.916666666664</v>
      </c>
      <c r="B385" s="380">
        <f>'raw data'!L381</f>
        <v>897.96917724609375</v>
      </c>
      <c r="C385" s="380">
        <f>'raw data'!M381</f>
        <v>490.33590698242187</v>
      </c>
      <c r="D385" s="380">
        <f>'raw data'!O381</f>
        <v>6223.09814453125</v>
      </c>
      <c r="E385" s="380">
        <f>'raw data'!P381</f>
        <v>9.974308967590332</v>
      </c>
      <c r="F385" s="377"/>
      <c r="G385" s="377"/>
      <c r="H385" s="376"/>
      <c r="I385" s="376"/>
      <c r="J385" s="380">
        <f>'raw data'!C381</f>
        <v>117.63179779052734</v>
      </c>
      <c r="K385" s="380" t="e">
        <f>'raw data'!#REF!</f>
        <v>#REF!</v>
      </c>
      <c r="L385" s="380" t="e">
        <f>'raw data'!#REF!</f>
        <v>#REF!</v>
      </c>
      <c r="M385" s="380">
        <f>'raw data'!D381</f>
        <v>83183.453125</v>
      </c>
      <c r="N385" s="380">
        <f>'raw data'!K381</f>
        <v>17.338008469930209</v>
      </c>
      <c r="O385" s="400">
        <f t="shared" si="6"/>
        <v>16.717800241928899</v>
      </c>
      <c r="P385" s="380">
        <f>'raw data'!E381</f>
        <v>1</v>
      </c>
      <c r="Q385" s="380">
        <f>'raw data'!F381</f>
        <v>1</v>
      </c>
      <c r="R385" s="380">
        <f>'raw data'!G381</f>
        <v>1</v>
      </c>
      <c r="S385" s="380">
        <f>'raw data'!H381</f>
        <v>1</v>
      </c>
      <c r="T385" s="380">
        <f>'raw data'!Q381</f>
        <v>98.819313049316406</v>
      </c>
      <c r="U385" s="380">
        <f>'raw data'!R381</f>
        <v>1012.8410034179687</v>
      </c>
    </row>
    <row r="386" spans="1:21" x14ac:dyDescent="0.2">
      <c r="A386" s="378">
        <f>'raw data'!A382</f>
        <v>41196.958333333336</v>
      </c>
      <c r="B386" s="380">
        <f>'raw data'!L382</f>
        <v>897.95550537109375</v>
      </c>
      <c r="C386" s="380">
        <f>'raw data'!M382</f>
        <v>485.55551147460938</v>
      </c>
      <c r="D386" s="380">
        <f>'raw data'!O382</f>
        <v>6195.22705078125</v>
      </c>
      <c r="E386" s="380">
        <f>'raw data'!P382</f>
        <v>10.009900093078613</v>
      </c>
      <c r="F386" s="377"/>
      <c r="G386" s="377"/>
      <c r="H386" s="376"/>
      <c r="I386" s="376"/>
      <c r="J386" s="380">
        <f>'raw data'!C382</f>
        <v>117.23690032958984</v>
      </c>
      <c r="K386" s="380" t="e">
        <f>'raw data'!#REF!</f>
        <v>#REF!</v>
      </c>
      <c r="L386" s="380" t="e">
        <f>'raw data'!#REF!</f>
        <v>#REF!</v>
      </c>
      <c r="M386" s="380">
        <f>'raw data'!D382</f>
        <v>82692.7265625</v>
      </c>
      <c r="N386" s="380">
        <f>'raw data'!K382</f>
        <v>16.072288333430333</v>
      </c>
      <c r="O386" s="400">
        <f t="shared" si="6"/>
        <v>16.642927024921061</v>
      </c>
      <c r="P386" s="380">
        <f>'raw data'!E382</f>
        <v>1</v>
      </c>
      <c r="Q386" s="380">
        <f>'raw data'!F382</f>
        <v>1</v>
      </c>
      <c r="R386" s="380">
        <f>'raw data'!G382</f>
        <v>1</v>
      </c>
      <c r="S386" s="380">
        <f>'raw data'!H382</f>
        <v>1</v>
      </c>
      <c r="T386" s="380">
        <f>'raw data'!Q382</f>
        <v>99.398033142089844</v>
      </c>
      <c r="U386" s="380">
        <f>'raw data'!R382</f>
        <v>1012.8400268554687</v>
      </c>
    </row>
    <row r="387" spans="1:21" x14ac:dyDescent="0.2">
      <c r="A387" s="378">
        <f>'raw data'!A383</f>
        <v>41197</v>
      </c>
      <c r="B387" s="380">
        <f>'raw data'!L383</f>
        <v>898.07061767578125</v>
      </c>
      <c r="C387" s="380">
        <f>'raw data'!M383</f>
        <v>492.05279541015625</v>
      </c>
      <c r="D387" s="380">
        <f>'raw data'!O383</f>
        <v>6238.79296875</v>
      </c>
      <c r="E387" s="380">
        <f>'raw data'!P383</f>
        <v>9.971888542175293</v>
      </c>
      <c r="F387" s="377"/>
      <c r="G387" s="377"/>
      <c r="H387" s="376"/>
      <c r="I387" s="376"/>
      <c r="J387" s="380">
        <f>'raw data'!C383</f>
        <v>118.32820129394531</v>
      </c>
      <c r="K387" s="380" t="e">
        <f>'raw data'!#REF!</f>
        <v>#REF!</v>
      </c>
      <c r="L387" s="380" t="e">
        <f>'raw data'!#REF!</f>
        <v>#REF!</v>
      </c>
      <c r="M387" s="380">
        <f>'raw data'!D383</f>
        <v>83456.1484375</v>
      </c>
      <c r="N387" s="380">
        <f>'raw data'!K383</f>
        <v>15.397414976672954</v>
      </c>
      <c r="O387" s="400">
        <f t="shared" si="6"/>
        <v>16.759962992704704</v>
      </c>
      <c r="P387" s="380">
        <f>'raw data'!E383</f>
        <v>1</v>
      </c>
      <c r="Q387" s="380">
        <f>'raw data'!F383</f>
        <v>1</v>
      </c>
      <c r="R387" s="380">
        <f>'raw data'!G383</f>
        <v>1</v>
      </c>
      <c r="S387" s="380">
        <f>'raw data'!H383</f>
        <v>1</v>
      </c>
      <c r="T387" s="380">
        <f>'raw data'!Q383</f>
        <v>98.6888427734375</v>
      </c>
      <c r="U387" s="380">
        <f>'raw data'!R383</f>
        <v>1012.8380126953125</v>
      </c>
    </row>
    <row r="388" spans="1:21" x14ac:dyDescent="0.2">
      <c r="A388" s="378">
        <f>'raw data'!A384</f>
        <v>41197.041666666664</v>
      </c>
      <c r="B388" s="380">
        <f>'raw data'!L384</f>
        <v>898.05352783203125</v>
      </c>
      <c r="C388" s="380">
        <f>'raw data'!M384</f>
        <v>492.63760375976562</v>
      </c>
      <c r="D388" s="380">
        <f>'raw data'!O384</f>
        <v>6238.3330078125</v>
      </c>
      <c r="E388" s="380">
        <f>'raw data'!P384</f>
        <v>9.9725475311279297</v>
      </c>
      <c r="F388" s="377"/>
      <c r="G388" s="377"/>
      <c r="H388" s="376"/>
      <c r="I388" s="376"/>
      <c r="J388" s="380">
        <f>'raw data'!C384</f>
        <v>118.50389862060547</v>
      </c>
      <c r="K388" s="380" t="e">
        <f>'raw data'!#REF!</f>
        <v>#REF!</v>
      </c>
      <c r="L388" s="380" t="e">
        <f>'raw data'!#REF!</f>
        <v>#REF!</v>
      </c>
      <c r="M388" s="380">
        <f>'raw data'!D384</f>
        <v>83378.3984375</v>
      </c>
      <c r="N388" s="380">
        <f>'raw data'!K384</f>
        <v>16.142158920151559</v>
      </c>
      <c r="O388" s="400">
        <f t="shared" si="6"/>
        <v>16.75872734851372</v>
      </c>
      <c r="P388" s="380">
        <f>'raw data'!E384</f>
        <v>1</v>
      </c>
      <c r="Q388" s="380">
        <f>'raw data'!F384</f>
        <v>1</v>
      </c>
      <c r="R388" s="380">
        <f>'raw data'!G384</f>
        <v>1</v>
      </c>
      <c r="S388" s="380">
        <f>'raw data'!H384</f>
        <v>1</v>
      </c>
      <c r="T388" s="380">
        <f>'raw data'!Q384</f>
        <v>98.486343383789063</v>
      </c>
      <c r="U388" s="380">
        <f>'raw data'!R384</f>
        <v>1012.8300170898437</v>
      </c>
    </row>
    <row r="389" spans="1:21" x14ac:dyDescent="0.2">
      <c r="A389" s="378">
        <f>'raw data'!A385</f>
        <v>41197.083333333336</v>
      </c>
      <c r="B389" s="380">
        <f>'raw data'!L385</f>
        <v>897.9268798828125</v>
      </c>
      <c r="C389" s="380">
        <f>'raw data'!M385</f>
        <v>493.62478637695312</v>
      </c>
      <c r="D389" s="380">
        <f>'raw data'!O385</f>
        <v>6241.4091796875</v>
      </c>
      <c r="E389" s="380">
        <f>'raw data'!P385</f>
        <v>9.9726943969726563</v>
      </c>
      <c r="F389" s="377"/>
      <c r="G389" s="377"/>
      <c r="H389" s="376"/>
      <c r="I389" s="376"/>
      <c r="J389" s="380">
        <f>'raw data'!C385</f>
        <v>118.310302734375</v>
      </c>
      <c r="K389" s="380" t="e">
        <f>'raw data'!#REF!</f>
        <v>#REF!</v>
      </c>
      <c r="L389" s="380" t="e">
        <f>'raw data'!#REF!</f>
        <v>#REF!</v>
      </c>
      <c r="M389" s="380">
        <f>'raw data'!D385</f>
        <v>83475.59375</v>
      </c>
      <c r="N389" s="380">
        <f>'raw data'!K385</f>
        <v>15.524721852201036</v>
      </c>
      <c r="O389" s="400">
        <f t="shared" si="6"/>
        <v>16.766991210937501</v>
      </c>
      <c r="P389" s="380">
        <f>'raw data'!E385</f>
        <v>1</v>
      </c>
      <c r="Q389" s="380">
        <f>'raw data'!F385</f>
        <v>1</v>
      </c>
      <c r="R389" s="380">
        <f>'raw data'!G385</f>
        <v>1</v>
      </c>
      <c r="S389" s="380">
        <f>'raw data'!H385</f>
        <v>1</v>
      </c>
      <c r="T389" s="380">
        <f>'raw data'!Q385</f>
        <v>98.570068359375</v>
      </c>
      <c r="U389" s="380">
        <f>'raw data'!R385</f>
        <v>1012.8189697265625</v>
      </c>
    </row>
    <row r="390" spans="1:21" x14ac:dyDescent="0.2">
      <c r="A390" s="378">
        <f>'raw data'!A386</f>
        <v>41197.125</v>
      </c>
      <c r="B390" s="380">
        <f>'raw data'!L386</f>
        <v>897.9871826171875</v>
      </c>
      <c r="C390" s="380">
        <f>'raw data'!M386</f>
        <v>493.714111328125</v>
      </c>
      <c r="D390" s="380">
        <f>'raw data'!O386</f>
        <v>6240.63818359375</v>
      </c>
      <c r="E390" s="380">
        <f>'raw data'!P386</f>
        <v>9.9815607070922852</v>
      </c>
      <c r="F390" s="377"/>
      <c r="G390" s="377"/>
      <c r="H390" s="376"/>
      <c r="I390" s="376"/>
      <c r="J390" s="380">
        <f>'raw data'!C386</f>
        <v>118.38469696044922</v>
      </c>
      <c r="K390" s="380" t="e">
        <f>'raw data'!#REF!</f>
        <v>#REF!</v>
      </c>
      <c r="L390" s="380" t="e">
        <f>'raw data'!#REF!</f>
        <v>#REF!</v>
      </c>
      <c r="M390" s="380">
        <f>'raw data'!D386</f>
        <v>83458.96875</v>
      </c>
      <c r="N390" s="380">
        <f>'raw data'!K386</f>
        <v>16.084202687535434</v>
      </c>
      <c r="O390" s="400">
        <f t="shared" si="6"/>
        <v>16.764919998434777</v>
      </c>
      <c r="P390" s="380">
        <f>'raw data'!E386</f>
        <v>1</v>
      </c>
      <c r="Q390" s="380">
        <f>'raw data'!F386</f>
        <v>1</v>
      </c>
      <c r="R390" s="380">
        <f>'raw data'!G386</f>
        <v>1</v>
      </c>
      <c r="S390" s="380">
        <f>'raw data'!H386</f>
        <v>1</v>
      </c>
      <c r="T390" s="380">
        <f>'raw data'!Q386</f>
        <v>98.779579162597656</v>
      </c>
      <c r="U390" s="380">
        <f>'raw data'!R386</f>
        <v>1012.8170166015625</v>
      </c>
    </row>
    <row r="391" spans="1:21" x14ac:dyDescent="0.2">
      <c r="A391" s="378">
        <f>'raw data'!A387</f>
        <v>41197.166666666664</v>
      </c>
      <c r="B391" s="380">
        <f>'raw data'!L387</f>
        <v>898.04327392578125</v>
      </c>
      <c r="C391" s="380">
        <f>'raw data'!M387</f>
        <v>493.11581420898437</v>
      </c>
      <c r="D391" s="380">
        <f>'raw data'!O387</f>
        <v>6225.2919921875</v>
      </c>
      <c r="E391" s="380">
        <f>'raw data'!P387</f>
        <v>9.9774026870727539</v>
      </c>
      <c r="F391" s="377"/>
      <c r="G391" s="377"/>
      <c r="H391" s="376"/>
      <c r="I391" s="376"/>
      <c r="J391" s="380">
        <f>'raw data'!C387</f>
        <v>117.33429718017578</v>
      </c>
      <c r="K391" s="380" t="e">
        <f>'raw data'!#REF!</f>
        <v>#REF!</v>
      </c>
      <c r="L391" s="380" t="e">
        <f>'raw data'!#REF!</f>
        <v>#REF!</v>
      </c>
      <c r="M391" s="380">
        <f>'raw data'!D387</f>
        <v>83353.5078125</v>
      </c>
      <c r="N391" s="380">
        <f>'raw data'!K387</f>
        <v>16.072175371361446</v>
      </c>
      <c r="O391" s="400">
        <f t="shared" si="6"/>
        <v>16.723693818733668</v>
      </c>
      <c r="P391" s="380">
        <f>'raw data'!E387</f>
        <v>1</v>
      </c>
      <c r="Q391" s="380">
        <f>'raw data'!F387</f>
        <v>1</v>
      </c>
      <c r="R391" s="380">
        <f>'raw data'!G387</f>
        <v>1</v>
      </c>
      <c r="S391" s="380">
        <f>'raw data'!H387</f>
        <v>1</v>
      </c>
      <c r="T391" s="380">
        <f>'raw data'!Q387</f>
        <v>98.948410034179688</v>
      </c>
      <c r="U391" s="380">
        <f>'raw data'!R387</f>
        <v>1012.822021484375</v>
      </c>
    </row>
    <row r="392" spans="1:21" x14ac:dyDescent="0.2">
      <c r="A392" s="378">
        <f>'raw data'!A388</f>
        <v>41197.208333333336</v>
      </c>
      <c r="B392" s="380">
        <f>'raw data'!L388</f>
        <v>897.98602294921875</v>
      </c>
      <c r="C392" s="380">
        <f>'raw data'!M388</f>
        <v>493.16281127929687</v>
      </c>
      <c r="D392" s="380">
        <f>'raw data'!O388</f>
        <v>6219.69580078125</v>
      </c>
      <c r="E392" s="380">
        <f>'raw data'!P388</f>
        <v>9.9732866287231445</v>
      </c>
      <c r="F392" s="377"/>
      <c r="G392" s="377"/>
      <c r="H392" s="376"/>
      <c r="I392" s="376"/>
      <c r="J392" s="380">
        <f>'raw data'!C388</f>
        <v>117.51779937744141</v>
      </c>
      <c r="K392" s="380" t="e">
        <f>'raw data'!#REF!</f>
        <v>#REF!</v>
      </c>
      <c r="L392" s="380" t="e">
        <f>'raw data'!#REF!</f>
        <v>#REF!</v>
      </c>
      <c r="M392" s="380">
        <f>'raw data'!D388</f>
        <v>83283.7890625</v>
      </c>
      <c r="N392" s="380">
        <f>'raw data'!K388</f>
        <v>16.445614706913403</v>
      </c>
      <c r="O392" s="400">
        <f t="shared" si="6"/>
        <v>16.708660147743359</v>
      </c>
      <c r="P392" s="380">
        <f>'raw data'!E388</f>
        <v>1</v>
      </c>
      <c r="Q392" s="380">
        <f>'raw data'!F388</f>
        <v>1</v>
      </c>
      <c r="R392" s="380">
        <f>'raw data'!G388</f>
        <v>1</v>
      </c>
      <c r="S392" s="380">
        <f>'raw data'!H388</f>
        <v>1</v>
      </c>
      <c r="T392" s="380">
        <f>'raw data'!Q388</f>
        <v>98.889610290527344</v>
      </c>
      <c r="U392" s="380">
        <f>'raw data'!R388</f>
        <v>1012.8189697265625</v>
      </c>
    </row>
    <row r="393" spans="1:21" x14ac:dyDescent="0.2">
      <c r="A393" s="378">
        <f>'raw data'!A389</f>
        <v>41197.25</v>
      </c>
      <c r="B393" s="380">
        <f>'raw data'!L389</f>
        <v>897.982421875</v>
      </c>
      <c r="C393" s="380">
        <f>'raw data'!M389</f>
        <v>492.59280395507812</v>
      </c>
      <c r="D393" s="380">
        <f>'raw data'!O389</f>
        <v>6216.201171875</v>
      </c>
      <c r="E393" s="380">
        <f>'raw data'!P389</f>
        <v>9.9706630706787109</v>
      </c>
      <c r="F393" s="377"/>
      <c r="G393" s="377"/>
      <c r="H393" s="376"/>
      <c r="I393" s="376"/>
      <c r="J393" s="380">
        <f>'raw data'!C389</f>
        <v>117.91666621997544</v>
      </c>
      <c r="K393" s="380" t="e">
        <f>'raw data'!#REF!</f>
        <v>#REF!</v>
      </c>
      <c r="L393" s="380" t="e">
        <f>'raw data'!#REF!</f>
        <v>#REF!</v>
      </c>
      <c r="M393" s="380">
        <f>'raw data'!D389</f>
        <v>83209.09375</v>
      </c>
      <c r="N393" s="380">
        <f>'raw data'!K389</f>
        <v>17.366091818590068</v>
      </c>
      <c r="O393" s="400">
        <f t="shared" si="6"/>
        <v>16.699272137685107</v>
      </c>
      <c r="P393" s="380">
        <f>'raw data'!E389</f>
        <v>1</v>
      </c>
      <c r="Q393" s="380">
        <f>'raw data'!F389</f>
        <v>1</v>
      </c>
      <c r="R393" s="380">
        <f>'raw data'!G389</f>
        <v>0.72277778387069702</v>
      </c>
      <c r="S393" s="380">
        <f>'raw data'!H389</f>
        <v>1</v>
      </c>
      <c r="T393" s="380">
        <f>'raw data'!Q389</f>
        <v>98.971916198730469</v>
      </c>
      <c r="U393" s="380">
        <f>'raw data'!R389</f>
        <v>1012.8200073242187</v>
      </c>
    </row>
    <row r="394" spans="1:21" x14ac:dyDescent="0.2">
      <c r="A394" s="378">
        <f>'raw data'!A390</f>
        <v>41197.291666666664</v>
      </c>
      <c r="B394" s="380">
        <f>'raw data'!L390</f>
        <v>898.01171875</v>
      </c>
      <c r="C394" s="380">
        <f>'raw data'!M390</f>
        <v>492.11209106445312</v>
      </c>
      <c r="D394" s="380">
        <f>'raw data'!O390</f>
        <v>6218.2080078125</v>
      </c>
      <c r="E394" s="380">
        <f>'raw data'!P390</f>
        <v>9.9737548828125</v>
      </c>
      <c r="F394" s="377"/>
      <c r="G394" s="377"/>
      <c r="H394" s="376"/>
      <c r="I394" s="376"/>
      <c r="J394" s="380">
        <f>'raw data'!C390</f>
        <v>118.16069793701172</v>
      </c>
      <c r="K394" s="380" t="e">
        <f>'raw data'!#REF!</f>
        <v>#REF!</v>
      </c>
      <c r="L394" s="380" t="e">
        <f>'raw data'!#REF!</f>
        <v>#REF!</v>
      </c>
      <c r="M394" s="380">
        <f>'raw data'!D390</f>
        <v>83217.34375</v>
      </c>
      <c r="N394" s="380">
        <f>'raw data'!K390</f>
        <v>17.238621051598457</v>
      </c>
      <c r="O394" s="400">
        <f t="shared" si="6"/>
        <v>16.704663324123473</v>
      </c>
      <c r="P394" s="380">
        <f>'raw data'!E390</f>
        <v>1</v>
      </c>
      <c r="Q394" s="380">
        <f>'raw data'!F390</f>
        <v>1</v>
      </c>
      <c r="R394" s="380">
        <f>'raw data'!G390</f>
        <v>1</v>
      </c>
      <c r="S394" s="380">
        <f>'raw data'!H390</f>
        <v>1</v>
      </c>
      <c r="T394" s="380">
        <f>'raw data'!Q390</f>
        <v>98.937896728515625</v>
      </c>
      <c r="U394" s="380">
        <f>'raw data'!R390</f>
        <v>1012.822998046875</v>
      </c>
    </row>
    <row r="395" spans="1:21" x14ac:dyDescent="0.2">
      <c r="A395" s="378">
        <f>'raw data'!A391</f>
        <v>41197.333333333336</v>
      </c>
      <c r="B395" s="380">
        <f>'raw data'!L391</f>
        <v>897.93951416015625</v>
      </c>
      <c r="C395" s="380">
        <f>'raw data'!M391</f>
        <v>490.26699829101562</v>
      </c>
      <c r="D395" s="380">
        <f>'raw data'!O391</f>
        <v>6198.6982421875</v>
      </c>
      <c r="E395" s="380">
        <f>'raw data'!P391</f>
        <v>9.9727573394775391</v>
      </c>
      <c r="F395" s="377"/>
      <c r="G395" s="377"/>
      <c r="H395" s="376"/>
      <c r="I395" s="376"/>
      <c r="J395" s="380">
        <f>'raw data'!C391</f>
        <v>118.00039672851562</v>
      </c>
      <c r="K395" s="380" t="e">
        <f>'raw data'!#REF!</f>
        <v>#REF!</v>
      </c>
      <c r="L395" s="380" t="e">
        <f>'raw data'!#REF!</f>
        <v>#REF!</v>
      </c>
      <c r="M395" s="380">
        <f>'raw data'!D391</f>
        <v>82997.328125</v>
      </c>
      <c r="N395" s="380">
        <f>'raw data'!K391</f>
        <v>17.508065782105405</v>
      </c>
      <c r="O395" s="400">
        <f t="shared" si="6"/>
        <v>16.652252072217987</v>
      </c>
      <c r="P395" s="380">
        <f>'raw data'!E391</f>
        <v>1</v>
      </c>
      <c r="Q395" s="380">
        <f>'raw data'!F391</f>
        <v>1</v>
      </c>
      <c r="R395" s="380">
        <f>'raw data'!G391</f>
        <v>1</v>
      </c>
      <c r="S395" s="380">
        <f>'raw data'!H391</f>
        <v>1</v>
      </c>
      <c r="T395" s="380">
        <f>'raw data'!Q391</f>
        <v>98.904266357421875</v>
      </c>
      <c r="U395" s="380">
        <f>'raw data'!R391</f>
        <v>1012.8259887695312</v>
      </c>
    </row>
    <row r="396" spans="1:21" x14ac:dyDescent="0.2">
      <c r="A396" s="378">
        <f>'raw data'!A392</f>
        <v>41197.375</v>
      </c>
      <c r="B396" s="380">
        <f>'raw data'!L392</f>
        <v>898.1090087890625</v>
      </c>
      <c r="C396" s="380">
        <f>'raw data'!M392</f>
        <v>488.52578735351562</v>
      </c>
      <c r="D396" s="380">
        <f>'raw data'!O392</f>
        <v>6207.89013671875</v>
      </c>
      <c r="E396" s="380">
        <f>'raw data'!P392</f>
        <v>9.973637580871582</v>
      </c>
      <c r="F396" s="377"/>
      <c r="G396" s="377"/>
      <c r="H396" s="376"/>
      <c r="I396" s="376"/>
      <c r="J396" s="380">
        <f>'raw data'!C392</f>
        <v>117.77429962158203</v>
      </c>
      <c r="K396" s="380" t="e">
        <f>'raw data'!#REF!</f>
        <v>#REF!</v>
      </c>
      <c r="L396" s="380" t="e">
        <f>'raw data'!#REF!</f>
        <v>#REF!</v>
      </c>
      <c r="M396" s="380">
        <f>'raw data'!D392</f>
        <v>82829.9765625</v>
      </c>
      <c r="N396" s="380">
        <f>'raw data'!K392</f>
        <v>17.537284860528597</v>
      </c>
      <c r="O396" s="400">
        <f t="shared" ref="O396:O459" si="7">D396*0.771/(0.287*1000)</f>
        <v>16.67694528017476</v>
      </c>
      <c r="P396" s="380">
        <f>'raw data'!E392</f>
        <v>1</v>
      </c>
      <c r="Q396" s="380">
        <f>'raw data'!F392</f>
        <v>1</v>
      </c>
      <c r="R396" s="380">
        <f>'raw data'!G392</f>
        <v>1</v>
      </c>
      <c r="S396" s="380">
        <f>'raw data'!H392</f>
        <v>1</v>
      </c>
      <c r="T396" s="380">
        <f>'raw data'!Q392</f>
        <v>99.134101867675781</v>
      </c>
      <c r="U396" s="380">
        <f>'raw data'!R392</f>
        <v>1012.8350219726562</v>
      </c>
    </row>
    <row r="397" spans="1:21" x14ac:dyDescent="0.2">
      <c r="A397" s="378">
        <f>'raw data'!A393</f>
        <v>41197.416666666664</v>
      </c>
      <c r="B397" s="380">
        <f>'raw data'!L393</f>
        <v>897.97119140625</v>
      </c>
      <c r="C397" s="380">
        <f>'raw data'!M393</f>
        <v>488.37469482421875</v>
      </c>
      <c r="D397" s="380">
        <f>'raw data'!O393</f>
        <v>6196.9169921875</v>
      </c>
      <c r="E397" s="380">
        <f>'raw data'!P393</f>
        <v>9.9640369415283203</v>
      </c>
      <c r="F397" s="377"/>
      <c r="G397" s="377"/>
      <c r="H397" s="376"/>
      <c r="I397" s="376"/>
      <c r="J397" s="380">
        <f>'raw data'!C393</f>
        <v>116.92220306396484</v>
      </c>
      <c r="K397" s="380" t="e">
        <f>'raw data'!#REF!</f>
        <v>#REF!</v>
      </c>
      <c r="L397" s="380" t="e">
        <f>'raw data'!#REF!</f>
        <v>#REF!</v>
      </c>
      <c r="M397" s="380">
        <f>'raw data'!D393</f>
        <v>82883.09375</v>
      </c>
      <c r="N397" s="380">
        <f>'raw data'!K393</f>
        <v>16.170683119555978</v>
      </c>
      <c r="O397" s="400">
        <f t="shared" si="7"/>
        <v>16.647466902357362</v>
      </c>
      <c r="P397" s="380">
        <f>'raw data'!E393</f>
        <v>1</v>
      </c>
      <c r="Q397" s="380">
        <f>'raw data'!F393</f>
        <v>1</v>
      </c>
      <c r="R397" s="380">
        <f>'raw data'!G393</f>
        <v>1</v>
      </c>
      <c r="S397" s="380">
        <f>'raw data'!H393</f>
        <v>1</v>
      </c>
      <c r="T397" s="380">
        <f>'raw data'!Q393</f>
        <v>98.992912292480469</v>
      </c>
      <c r="U397" s="380">
        <f>'raw data'!R393</f>
        <v>1012.843994140625</v>
      </c>
    </row>
    <row r="398" spans="1:21" x14ac:dyDescent="0.2">
      <c r="A398" s="378">
        <f>'raw data'!A394</f>
        <v>41197.458333333336</v>
      </c>
      <c r="B398" s="380">
        <f>'raw data'!L394</f>
        <v>897.9661865234375</v>
      </c>
      <c r="C398" s="380">
        <f>'raw data'!M394</f>
        <v>488.05819702148437</v>
      </c>
      <c r="D398" s="380">
        <f>'raw data'!O394</f>
        <v>6191.41796875</v>
      </c>
      <c r="E398" s="380">
        <f>'raw data'!P394</f>
        <v>9.9602870941162109</v>
      </c>
      <c r="F398" s="377"/>
      <c r="G398" s="377"/>
      <c r="H398" s="376"/>
      <c r="I398" s="376"/>
      <c r="J398" s="380">
        <f>'raw data'!C394</f>
        <v>116.20649719238281</v>
      </c>
      <c r="K398" s="380" t="e">
        <f>'raw data'!#REF!</f>
        <v>#REF!</v>
      </c>
      <c r="L398" s="380" t="e">
        <f>'raw data'!#REF!</f>
        <v>#REF!</v>
      </c>
      <c r="M398" s="380">
        <f>'raw data'!D394</f>
        <v>82863.7890625</v>
      </c>
      <c r="N398" s="380">
        <f>'raw data'!K394</f>
        <v>15.929397684340366</v>
      </c>
      <c r="O398" s="400">
        <f t="shared" si="7"/>
        <v>16.63269426448171</v>
      </c>
      <c r="P398" s="380">
        <f>'raw data'!E394</f>
        <v>1</v>
      </c>
      <c r="Q398" s="380">
        <f>'raw data'!F394</f>
        <v>1</v>
      </c>
      <c r="R398" s="380">
        <f>'raw data'!G394</f>
        <v>1</v>
      </c>
      <c r="S398" s="380">
        <f>'raw data'!H394</f>
        <v>1</v>
      </c>
      <c r="T398" s="380">
        <f>'raw data'!Q394</f>
        <v>98.914573669433594</v>
      </c>
      <c r="U398" s="380">
        <f>'raw data'!R394</f>
        <v>1012.844970703125</v>
      </c>
    </row>
    <row r="399" spans="1:21" x14ac:dyDescent="0.2">
      <c r="A399" s="378">
        <f>'raw data'!A395</f>
        <v>41197.5</v>
      </c>
      <c r="B399" s="380">
        <f>'raw data'!L395</f>
        <v>898.01898193359375</v>
      </c>
      <c r="C399" s="380">
        <f>'raw data'!M395</f>
        <v>487.48318481445312</v>
      </c>
      <c r="D399" s="380">
        <f>'raw data'!O395</f>
        <v>6180.93798828125</v>
      </c>
      <c r="E399" s="380">
        <f>'raw data'!P395</f>
        <v>9.9573240280151367</v>
      </c>
      <c r="F399" s="377"/>
      <c r="G399" s="377"/>
      <c r="H399" s="376"/>
      <c r="I399" s="376"/>
      <c r="J399" s="380">
        <f>'raw data'!C395</f>
        <v>115.64119720458984</v>
      </c>
      <c r="K399" s="380" t="e">
        <f>'raw data'!#REF!</f>
        <v>#REF!</v>
      </c>
      <c r="L399" s="380" t="e">
        <f>'raw data'!#REF!</f>
        <v>#REF!</v>
      </c>
      <c r="M399" s="380">
        <f>'raw data'!D395</f>
        <v>82736.703125</v>
      </c>
      <c r="N399" s="380">
        <f>'raw data'!K395</f>
        <v>15.962804774216711</v>
      </c>
      <c r="O399" s="400">
        <f t="shared" si="7"/>
        <v>16.604540728100499</v>
      </c>
      <c r="P399" s="380">
        <f>'raw data'!E395</f>
        <v>1</v>
      </c>
      <c r="Q399" s="380">
        <f>'raw data'!F395</f>
        <v>1</v>
      </c>
      <c r="R399" s="380">
        <f>'raw data'!G395</f>
        <v>1</v>
      </c>
      <c r="S399" s="380">
        <f>'raw data'!H395</f>
        <v>1</v>
      </c>
      <c r="T399" s="380">
        <f>'raw data'!Q395</f>
        <v>99.000411987304688</v>
      </c>
      <c r="U399" s="380">
        <f>'raw data'!R395</f>
        <v>1012.8469848632812</v>
      </c>
    </row>
    <row r="400" spans="1:21" x14ac:dyDescent="0.2">
      <c r="A400" s="378">
        <f>'raw data'!A396</f>
        <v>41197.541666666664</v>
      </c>
      <c r="B400" s="380">
        <f>'raw data'!L396</f>
        <v>897.98297119140625</v>
      </c>
      <c r="C400" s="380">
        <f>'raw data'!M396</f>
        <v>486.84780883789062</v>
      </c>
      <c r="D400" s="380">
        <f>'raw data'!O396</f>
        <v>6169.76416015625</v>
      </c>
      <c r="E400" s="380">
        <f>'raw data'!P396</f>
        <v>9.9531841278076172</v>
      </c>
      <c r="F400" s="377"/>
      <c r="G400" s="377"/>
      <c r="H400" s="376"/>
      <c r="I400" s="376"/>
      <c r="J400" s="380">
        <f>'raw data'!C396</f>
        <v>115.06430053710937</v>
      </c>
      <c r="K400" s="380" t="e">
        <f>'raw data'!#REF!</f>
        <v>#REF!</v>
      </c>
      <c r="L400" s="380" t="e">
        <f>'raw data'!#REF!</f>
        <v>#REF!</v>
      </c>
      <c r="M400" s="380">
        <f>'raw data'!D396</f>
        <v>82601.453125</v>
      </c>
      <c r="N400" s="380">
        <f>'raw data'!K396</f>
        <v>16.085154755479596</v>
      </c>
      <c r="O400" s="400">
        <f t="shared" si="7"/>
        <v>16.574523231639265</v>
      </c>
      <c r="P400" s="380">
        <f>'raw data'!E396</f>
        <v>1</v>
      </c>
      <c r="Q400" s="380">
        <f>'raw data'!F396</f>
        <v>1</v>
      </c>
      <c r="R400" s="380">
        <f>'raw data'!G396</f>
        <v>1</v>
      </c>
      <c r="S400" s="380">
        <f>'raw data'!H396</f>
        <v>1</v>
      </c>
      <c r="T400" s="380">
        <f>'raw data'!Q396</f>
        <v>99.116081237792969</v>
      </c>
      <c r="U400" s="380">
        <f>'raw data'!R396</f>
        <v>1012.8510131835937</v>
      </c>
    </row>
    <row r="401" spans="1:21" x14ac:dyDescent="0.2">
      <c r="A401" s="378">
        <f>'raw data'!A397</f>
        <v>41197.583333333336</v>
      </c>
      <c r="B401" s="380">
        <f>'raw data'!L397</f>
        <v>898.005615234375</v>
      </c>
      <c r="C401" s="380">
        <f>'raw data'!M397</f>
        <v>485.91729736328125</v>
      </c>
      <c r="D401" s="380">
        <f>'raw data'!O397</f>
        <v>6153.19482421875</v>
      </c>
      <c r="E401" s="380">
        <f>'raw data'!P397</f>
        <v>9.9458255767822266</v>
      </c>
      <c r="F401" s="377"/>
      <c r="G401" s="377"/>
      <c r="H401" s="376"/>
      <c r="I401" s="376"/>
      <c r="J401" s="380">
        <f>'raw data'!C397</f>
        <v>114.33119964599609</v>
      </c>
      <c r="K401" s="380" t="e">
        <f>'raw data'!#REF!</f>
        <v>#REF!</v>
      </c>
      <c r="L401" s="380" t="e">
        <f>'raw data'!#REF!</f>
        <v>#REF!</v>
      </c>
      <c r="M401" s="380">
        <f>'raw data'!D397</f>
        <v>82482.4921875</v>
      </c>
      <c r="N401" s="380">
        <f>'raw data'!K397</f>
        <v>16.288774378910603</v>
      </c>
      <c r="O401" s="400">
        <f t="shared" si="7"/>
        <v>16.530011182831554</v>
      </c>
      <c r="P401" s="380">
        <f>'raw data'!E397</f>
        <v>1</v>
      </c>
      <c r="Q401" s="380">
        <f>'raw data'!F397</f>
        <v>1</v>
      </c>
      <c r="R401" s="380">
        <f>'raw data'!G397</f>
        <v>1</v>
      </c>
      <c r="S401" s="380">
        <f>'raw data'!H397</f>
        <v>1</v>
      </c>
      <c r="T401" s="380">
        <f>'raw data'!Q397</f>
        <v>99.185943603515625</v>
      </c>
      <c r="U401" s="380">
        <f>'raw data'!R397</f>
        <v>1012.85498046875</v>
      </c>
    </row>
    <row r="402" spans="1:21" x14ac:dyDescent="0.2">
      <c r="A402" s="378">
        <f>'raw data'!A398</f>
        <v>41197.625</v>
      </c>
      <c r="B402" s="380">
        <f>'raw data'!L398</f>
        <v>897.9852294921875</v>
      </c>
      <c r="C402" s="380">
        <f>'raw data'!M398</f>
        <v>485.27310180664062</v>
      </c>
      <c r="D402" s="380">
        <f>'raw data'!O398</f>
        <v>6145.93798828125</v>
      </c>
      <c r="E402" s="380">
        <f>'raw data'!P398</f>
        <v>9.9464378356933594</v>
      </c>
      <c r="F402" s="377"/>
      <c r="G402" s="377"/>
      <c r="H402" s="376"/>
      <c r="I402" s="376"/>
      <c r="J402" s="380">
        <f>'raw data'!C398</f>
        <v>114.02300262451172</v>
      </c>
      <c r="K402" s="380" t="e">
        <f>'raw data'!#REF!</f>
        <v>#REF!</v>
      </c>
      <c r="L402" s="380" t="e">
        <f>'raw data'!#REF!</f>
        <v>#REF!</v>
      </c>
      <c r="M402" s="380">
        <f>'raw data'!D398</f>
        <v>82382.2578125</v>
      </c>
      <c r="N402" s="380">
        <f>'raw data'!K398</f>
        <v>15.72048490624169</v>
      </c>
      <c r="O402" s="400">
        <f t="shared" si="7"/>
        <v>16.5105163378566</v>
      </c>
      <c r="P402" s="380">
        <f>'raw data'!E398</f>
        <v>1</v>
      </c>
      <c r="Q402" s="380">
        <f>'raw data'!F398</f>
        <v>1</v>
      </c>
      <c r="R402" s="380">
        <f>'raw data'!G398</f>
        <v>1</v>
      </c>
      <c r="S402" s="380">
        <f>'raw data'!H398</f>
        <v>1</v>
      </c>
      <c r="T402" s="380">
        <f>'raw data'!Q398</f>
        <v>99.227729797363281</v>
      </c>
      <c r="U402" s="380">
        <f>'raw data'!R398</f>
        <v>1012.85302734375</v>
      </c>
    </row>
    <row r="403" spans="1:21" x14ac:dyDescent="0.2">
      <c r="A403" s="378">
        <f>'raw data'!A399</f>
        <v>41197.666666666664</v>
      </c>
      <c r="B403" s="380">
        <f>'raw data'!L399</f>
        <v>897.97930908203125</v>
      </c>
      <c r="C403" s="380">
        <f>'raw data'!M399</f>
        <v>485.51190185546875</v>
      </c>
      <c r="D403" s="380">
        <f>'raw data'!O399</f>
        <v>6147.955078125</v>
      </c>
      <c r="E403" s="380">
        <f>'raw data'!P399</f>
        <v>9.9474506378173828</v>
      </c>
      <c r="F403" s="377"/>
      <c r="G403" s="377"/>
      <c r="H403" s="376"/>
      <c r="I403" s="376"/>
      <c r="J403" s="380">
        <f>'raw data'!C399</f>
        <v>114.05400085449219</v>
      </c>
      <c r="K403" s="380" t="e">
        <f>'raw data'!#REF!</f>
        <v>#REF!</v>
      </c>
      <c r="L403" s="380" t="e">
        <f>'raw data'!#REF!</f>
        <v>#REF!</v>
      </c>
      <c r="M403" s="380">
        <f>'raw data'!D399</f>
        <v>82444.5234375</v>
      </c>
      <c r="N403" s="380">
        <f>'raw data'!K399</f>
        <v>15.598918312735913</v>
      </c>
      <c r="O403" s="400">
        <f t="shared" si="7"/>
        <v>16.515935070503048</v>
      </c>
      <c r="P403" s="380">
        <f>'raw data'!E399</f>
        <v>1</v>
      </c>
      <c r="Q403" s="380">
        <f>'raw data'!F399</f>
        <v>1</v>
      </c>
      <c r="R403" s="380">
        <f>'raw data'!G399</f>
        <v>1</v>
      </c>
      <c r="S403" s="380">
        <f>'raw data'!H399</f>
        <v>1</v>
      </c>
      <c r="T403" s="380">
        <f>'raw data'!Q399</f>
        <v>99.2978515625</v>
      </c>
      <c r="U403" s="380">
        <f>'raw data'!R399</f>
        <v>1012.8480224609375</v>
      </c>
    </row>
    <row r="404" spans="1:21" x14ac:dyDescent="0.2">
      <c r="A404" s="378">
        <f>'raw data'!A400</f>
        <v>41197.708333333336</v>
      </c>
      <c r="B404" s="380">
        <f>'raw data'!L400</f>
        <v>898.031982421875</v>
      </c>
      <c r="C404" s="380">
        <f>'raw data'!M400</f>
        <v>485.63760375976562</v>
      </c>
      <c r="D404" s="380">
        <f>'raw data'!O400</f>
        <v>6149.0078125</v>
      </c>
      <c r="E404" s="380">
        <f>'raw data'!P400</f>
        <v>9.9511814117431641</v>
      </c>
      <c r="F404" s="377"/>
      <c r="G404" s="377"/>
      <c r="H404" s="376"/>
      <c r="I404" s="376"/>
      <c r="J404" s="380">
        <f>'raw data'!C400</f>
        <v>114.21450042724609</v>
      </c>
      <c r="K404" s="380" t="e">
        <f>'raw data'!#REF!</f>
        <v>#REF!</v>
      </c>
      <c r="L404" s="380" t="e">
        <f>'raw data'!#REF!</f>
        <v>#REF!</v>
      </c>
      <c r="M404" s="380">
        <f>'raw data'!D400</f>
        <v>82394.96875</v>
      </c>
      <c r="N404" s="380">
        <f>'raw data'!K400</f>
        <v>15.881274516689155</v>
      </c>
      <c r="O404" s="400">
        <f t="shared" si="7"/>
        <v>16.518763147865855</v>
      </c>
      <c r="P404" s="380">
        <f>'raw data'!E400</f>
        <v>1</v>
      </c>
      <c r="Q404" s="380">
        <f>'raw data'!F400</f>
        <v>1</v>
      </c>
      <c r="R404" s="380">
        <f>'raw data'!G400</f>
        <v>1</v>
      </c>
      <c r="S404" s="380">
        <f>'raw data'!H400</f>
        <v>1</v>
      </c>
      <c r="T404" s="380">
        <f>'raw data'!Q400</f>
        <v>99.114791870117188</v>
      </c>
      <c r="U404" s="380">
        <f>'raw data'!R400</f>
        <v>1012.8380126953125</v>
      </c>
    </row>
    <row r="405" spans="1:21" x14ac:dyDescent="0.2">
      <c r="A405" s="378">
        <f>'raw data'!A401</f>
        <v>41197.75</v>
      </c>
      <c r="B405" s="380">
        <f>'raw data'!L401</f>
        <v>897.97821044921875</v>
      </c>
      <c r="C405" s="380">
        <f>'raw data'!M401</f>
        <v>485.45709228515625</v>
      </c>
      <c r="D405" s="380">
        <f>'raw data'!O401</f>
        <v>6137.77099609375</v>
      </c>
      <c r="E405" s="380">
        <f>'raw data'!P401</f>
        <v>9.9493932723999023</v>
      </c>
      <c r="F405" s="377"/>
      <c r="G405" s="377"/>
      <c r="H405" s="376"/>
      <c r="I405" s="376"/>
      <c r="J405" s="380">
        <f>'raw data'!C401</f>
        <v>113.60479736328125</v>
      </c>
      <c r="K405" s="380" t="e">
        <f>'raw data'!#REF!</f>
        <v>#REF!</v>
      </c>
      <c r="L405" s="380" t="e">
        <f>'raw data'!#REF!</f>
        <v>#REF!</v>
      </c>
      <c r="M405" s="380">
        <f>'raw data'!D401</f>
        <v>82268.453125</v>
      </c>
      <c r="N405" s="380">
        <f>'raw data'!K401</f>
        <v>15.480447450996216</v>
      </c>
      <c r="O405" s="400">
        <f t="shared" si="7"/>
        <v>16.488576438983561</v>
      </c>
      <c r="P405" s="380">
        <f>'raw data'!E401</f>
        <v>1</v>
      </c>
      <c r="Q405" s="380">
        <f>'raw data'!F401</f>
        <v>1</v>
      </c>
      <c r="R405" s="380">
        <f>'raw data'!G401</f>
        <v>1</v>
      </c>
      <c r="S405" s="380">
        <f>'raw data'!H401</f>
        <v>1</v>
      </c>
      <c r="T405" s="380">
        <f>'raw data'!Q401</f>
        <v>98.789138793945313</v>
      </c>
      <c r="U405" s="380">
        <f>'raw data'!R401</f>
        <v>1012.8270263671875</v>
      </c>
    </row>
    <row r="406" spans="1:21" x14ac:dyDescent="0.2">
      <c r="A406" s="378">
        <f>'raw data'!A402</f>
        <v>41197.791666666664</v>
      </c>
      <c r="B406" s="380">
        <f>'raw data'!L402</f>
        <v>897.99139404296875</v>
      </c>
      <c r="C406" s="380">
        <f>'raw data'!M402</f>
        <v>487.02789306640625</v>
      </c>
      <c r="D406" s="380">
        <f>'raw data'!O402</f>
        <v>6154.61279296875</v>
      </c>
      <c r="E406" s="380">
        <f>'raw data'!P402</f>
        <v>9.9538040161132812</v>
      </c>
      <c r="F406" s="377"/>
      <c r="G406" s="377"/>
      <c r="H406" s="376"/>
      <c r="I406" s="376"/>
      <c r="J406" s="380">
        <f>'raw data'!C402</f>
        <v>113.54789733886719</v>
      </c>
      <c r="K406" s="380" t="e">
        <f>'raw data'!#REF!</f>
        <v>#REF!</v>
      </c>
      <c r="L406" s="380" t="e">
        <f>'raw data'!#REF!</f>
        <v>#REF!</v>
      </c>
      <c r="M406" s="380">
        <f>'raw data'!D402</f>
        <v>82503.1484375</v>
      </c>
      <c r="N406" s="380">
        <f>'raw data'!K402</f>
        <v>16.097271762242382</v>
      </c>
      <c r="O406" s="400">
        <f t="shared" si="7"/>
        <v>16.533820429891659</v>
      </c>
      <c r="P406" s="380">
        <f>'raw data'!E402</f>
        <v>1</v>
      </c>
      <c r="Q406" s="380">
        <f>'raw data'!F402</f>
        <v>1</v>
      </c>
      <c r="R406" s="380">
        <f>'raw data'!G402</f>
        <v>1</v>
      </c>
      <c r="S406" s="380">
        <f>'raw data'!H402</f>
        <v>1</v>
      </c>
      <c r="T406" s="380">
        <f>'raw data'!Q402</f>
        <v>98.694190979003906</v>
      </c>
      <c r="U406" s="380">
        <f>'raw data'!R402</f>
        <v>1012.823974609375</v>
      </c>
    </row>
    <row r="407" spans="1:21" x14ac:dyDescent="0.2">
      <c r="A407" s="378">
        <f>'raw data'!A403</f>
        <v>41197.833333333336</v>
      </c>
      <c r="B407" s="380">
        <f>'raw data'!L403</f>
        <v>897.9102783203125</v>
      </c>
      <c r="C407" s="380">
        <f>'raw data'!M403</f>
        <v>486.84921264648437</v>
      </c>
      <c r="D407" s="380">
        <f>'raw data'!O403</f>
        <v>6139.02685546875</v>
      </c>
      <c r="E407" s="380">
        <f>'raw data'!P403</f>
        <v>9.9688453674316406</v>
      </c>
      <c r="F407" s="377"/>
      <c r="G407" s="377"/>
      <c r="H407" s="376"/>
      <c r="I407" s="376"/>
      <c r="J407" s="380">
        <f>'raw data'!C403</f>
        <v>113.43240356445312</v>
      </c>
      <c r="K407" s="380" t="e">
        <f>'raw data'!#REF!</f>
        <v>#REF!</v>
      </c>
      <c r="L407" s="380" t="e">
        <f>'raw data'!#REF!</f>
        <v>#REF!</v>
      </c>
      <c r="M407" s="380">
        <f>'raw data'!D403</f>
        <v>82699.40625</v>
      </c>
      <c r="N407" s="380">
        <f>'raw data'!K403</f>
        <v>15.612010487177759</v>
      </c>
      <c r="O407" s="400">
        <f t="shared" si="7"/>
        <v>16.491950193611174</v>
      </c>
      <c r="P407" s="380">
        <f>'raw data'!E403</f>
        <v>1</v>
      </c>
      <c r="Q407" s="380">
        <f>'raw data'!F403</f>
        <v>1</v>
      </c>
      <c r="R407" s="380">
        <f>'raw data'!G403</f>
        <v>1</v>
      </c>
      <c r="S407" s="380">
        <f>'raw data'!H403</f>
        <v>1</v>
      </c>
      <c r="T407" s="380">
        <f>'raw data'!Q403</f>
        <v>98.555801391601563</v>
      </c>
      <c r="U407" s="380">
        <f>'raw data'!R403</f>
        <v>1012.8179931640625</v>
      </c>
    </row>
    <row r="408" spans="1:21" x14ac:dyDescent="0.2">
      <c r="A408" s="378">
        <f>'raw data'!A404</f>
        <v>41197.875</v>
      </c>
      <c r="B408" s="380">
        <f>'raw data'!L404</f>
        <v>898.10137939453125</v>
      </c>
      <c r="C408" s="380">
        <f>'raw data'!M404</f>
        <v>478.69088745117187</v>
      </c>
      <c r="D408" s="380">
        <f>'raw data'!O404</f>
        <v>6124.634765625</v>
      </c>
      <c r="E408" s="380">
        <f>'raw data'!P404</f>
        <v>10.041629791259766</v>
      </c>
      <c r="F408" s="377"/>
      <c r="G408" s="377"/>
      <c r="H408" s="376"/>
      <c r="I408" s="376"/>
      <c r="J408" s="380">
        <f>'raw data'!C404</f>
        <v>111.69309997558594</v>
      </c>
      <c r="K408" s="380" t="e">
        <f>'raw data'!#REF!</f>
        <v>#REF!</v>
      </c>
      <c r="L408" s="380" t="e">
        <f>'raw data'!#REF!</f>
        <v>#REF!</v>
      </c>
      <c r="M408" s="380">
        <f>'raw data'!D404</f>
        <v>81656.609375</v>
      </c>
      <c r="N408" s="380">
        <f>'raw data'!K404</f>
        <v>15.005832628172357</v>
      </c>
      <c r="O408" s="400">
        <f t="shared" si="7"/>
        <v>16.453287122985625</v>
      </c>
      <c r="P408" s="380">
        <f>'raw data'!E404</f>
        <v>1</v>
      </c>
      <c r="Q408" s="380">
        <f>'raw data'!F404</f>
        <v>1</v>
      </c>
      <c r="R408" s="380">
        <f>'raw data'!G404</f>
        <v>1</v>
      </c>
      <c r="S408" s="380">
        <f>'raw data'!H404</f>
        <v>1</v>
      </c>
      <c r="T408" s="380">
        <f>'raw data'!Q404</f>
        <v>100.32199859619141</v>
      </c>
      <c r="U408" s="380">
        <f>'raw data'!R404</f>
        <v>1012.8090209960937</v>
      </c>
    </row>
    <row r="409" spans="1:21" x14ac:dyDescent="0.2">
      <c r="A409" s="378">
        <f>'raw data'!A405</f>
        <v>41197.916666666664</v>
      </c>
      <c r="B409" s="380">
        <f>'raw data'!L405</f>
        <v>898.00347900390625</v>
      </c>
      <c r="C409" s="380">
        <f>'raw data'!M405</f>
        <v>491.46939086914062</v>
      </c>
      <c r="D409" s="380">
        <f>'raw data'!O405</f>
        <v>6178.6591796875</v>
      </c>
      <c r="E409" s="380">
        <f>'raw data'!P405</f>
        <v>9.9651756286621094</v>
      </c>
      <c r="F409" s="377"/>
      <c r="G409" s="377"/>
      <c r="H409" s="376"/>
      <c r="I409" s="376"/>
      <c r="J409" s="380">
        <f>'raw data'!C405</f>
        <v>113.25700378417969</v>
      </c>
      <c r="K409" s="380" t="e">
        <f>'raw data'!#REF!</f>
        <v>#REF!</v>
      </c>
      <c r="L409" s="380" t="e">
        <f>'raw data'!#REF!</f>
        <v>#REF!</v>
      </c>
      <c r="M409" s="380">
        <f>'raw data'!D405</f>
        <v>83112.5390625</v>
      </c>
      <c r="N409" s="380">
        <f>'raw data'!K405</f>
        <v>14.896436455382064</v>
      </c>
      <c r="O409" s="400">
        <f t="shared" si="7"/>
        <v>16.598418911285933</v>
      </c>
      <c r="P409" s="380">
        <f>'raw data'!E405</f>
        <v>1</v>
      </c>
      <c r="Q409" s="380">
        <f>'raw data'!F405</f>
        <v>1</v>
      </c>
      <c r="R409" s="380">
        <f>'raw data'!G405</f>
        <v>1</v>
      </c>
      <c r="S409" s="380">
        <f>'raw data'!H405</f>
        <v>1</v>
      </c>
      <c r="T409" s="380">
        <f>'raw data'!Q405</f>
        <v>98.795509338378906</v>
      </c>
      <c r="U409" s="380">
        <f>'raw data'!R405</f>
        <v>1012.8049926757812</v>
      </c>
    </row>
    <row r="410" spans="1:21" x14ac:dyDescent="0.2">
      <c r="A410" s="378">
        <f>'raw data'!A406</f>
        <v>41197.958333333336</v>
      </c>
      <c r="B410" s="380">
        <f>'raw data'!L406</f>
        <v>898.06097412109375</v>
      </c>
      <c r="C410" s="380">
        <f>'raw data'!M406</f>
        <v>492.09719848632812</v>
      </c>
      <c r="D410" s="380">
        <f>'raw data'!O406</f>
        <v>6158.5078125</v>
      </c>
      <c r="E410" s="380">
        <f>'raw data'!P406</f>
        <v>9.9557113647460937</v>
      </c>
      <c r="F410" s="377"/>
      <c r="G410" s="377"/>
      <c r="H410" s="376"/>
      <c r="I410" s="376"/>
      <c r="J410" s="380">
        <f>'raw data'!C406</f>
        <v>112.70040130615234</v>
      </c>
      <c r="K410" s="380" t="e">
        <f>'raw data'!#REF!</f>
        <v>#REF!</v>
      </c>
      <c r="L410" s="380" t="e">
        <f>'raw data'!#REF!</f>
        <v>#REF!</v>
      </c>
      <c r="M410" s="380">
        <f>'raw data'!D406</f>
        <v>83054.8515625</v>
      </c>
      <c r="N410" s="380">
        <f>'raw data'!K406</f>
        <v>14.949530316316595</v>
      </c>
      <c r="O410" s="400">
        <f t="shared" si="7"/>
        <v>16.544284053789198</v>
      </c>
      <c r="P410" s="380">
        <f>'raw data'!E406</f>
        <v>1</v>
      </c>
      <c r="Q410" s="380">
        <f>'raw data'!F406</f>
        <v>1</v>
      </c>
      <c r="R410" s="380">
        <f>'raw data'!G406</f>
        <v>1</v>
      </c>
      <c r="S410" s="380">
        <f>'raw data'!H406</f>
        <v>1</v>
      </c>
      <c r="T410" s="380">
        <f>'raw data'!Q406</f>
        <v>98.685577392578125</v>
      </c>
      <c r="U410" s="380">
        <f>'raw data'!R406</f>
        <v>1012.8070068359375</v>
      </c>
    </row>
    <row r="411" spans="1:21" x14ac:dyDescent="0.2">
      <c r="A411" s="378">
        <f>'raw data'!A407</f>
        <v>41198</v>
      </c>
      <c r="B411" s="380">
        <f>'raw data'!L407</f>
        <v>898.0048828125</v>
      </c>
      <c r="C411" s="380">
        <f>'raw data'!M407</f>
        <v>492.3157958984375</v>
      </c>
      <c r="D411" s="380">
        <f>'raw data'!O407</f>
        <v>6149.5478515625</v>
      </c>
      <c r="E411" s="380">
        <f>'raw data'!P407</f>
        <v>9.9548044204711914</v>
      </c>
      <c r="F411" s="377"/>
      <c r="G411" s="377"/>
      <c r="H411" s="376"/>
      <c r="I411" s="376"/>
      <c r="J411" s="380">
        <f>'raw data'!C407</f>
        <v>112.26280212402344</v>
      </c>
      <c r="K411" s="380" t="e">
        <f>'raw data'!#REF!</f>
        <v>#REF!</v>
      </c>
      <c r="L411" s="380" t="e">
        <f>'raw data'!#REF!</f>
        <v>#REF!</v>
      </c>
      <c r="M411" s="380">
        <f>'raw data'!D407</f>
        <v>82970.8828125</v>
      </c>
      <c r="N411" s="380">
        <f>'raw data'!K407</f>
        <v>15.299770568961904</v>
      </c>
      <c r="O411" s="400">
        <f t="shared" si="7"/>
        <v>16.520213914824698</v>
      </c>
      <c r="P411" s="380">
        <f>'raw data'!E407</f>
        <v>1</v>
      </c>
      <c r="Q411" s="380">
        <f>'raw data'!F407</f>
        <v>1</v>
      </c>
      <c r="R411" s="380">
        <f>'raw data'!G407</f>
        <v>1</v>
      </c>
      <c r="S411" s="380">
        <f>'raw data'!H407</f>
        <v>1</v>
      </c>
      <c r="T411" s="380">
        <f>'raw data'!Q407</f>
        <v>98.918251037597656</v>
      </c>
      <c r="U411" s="380">
        <f>'raw data'!R407</f>
        <v>1012.8090209960937</v>
      </c>
    </row>
    <row r="412" spans="1:21" x14ac:dyDescent="0.2">
      <c r="A412" s="378">
        <f>'raw data'!A408</f>
        <v>41198.041666666664</v>
      </c>
      <c r="B412" s="380">
        <f>'raw data'!L408</f>
        <v>898.03289794921875</v>
      </c>
      <c r="C412" s="380">
        <f>'raw data'!M408</f>
        <v>490.93630981445312</v>
      </c>
      <c r="D412" s="380">
        <f>'raw data'!O408</f>
        <v>6122.244140625</v>
      </c>
      <c r="E412" s="380">
        <f>'raw data'!P408</f>
        <v>9.9435205459594727</v>
      </c>
      <c r="F412" s="377"/>
      <c r="G412" s="377"/>
      <c r="H412" s="376"/>
      <c r="I412" s="376"/>
      <c r="J412" s="380">
        <f>'raw data'!C408</f>
        <v>111.89530181884766</v>
      </c>
      <c r="K412" s="380" t="e">
        <f>'raw data'!#REF!</f>
        <v>#REF!</v>
      </c>
      <c r="L412" s="380" t="e">
        <f>'raw data'!#REF!</f>
        <v>#REF!</v>
      </c>
      <c r="M412" s="380">
        <f>'raw data'!D408</f>
        <v>82684.609375</v>
      </c>
      <c r="N412" s="380">
        <f>'raw data'!K408</f>
        <v>17.555546032334679</v>
      </c>
      <c r="O412" s="400">
        <f t="shared" si="7"/>
        <v>16.446864921330576</v>
      </c>
      <c r="P412" s="380">
        <f>'raw data'!E408</f>
        <v>1</v>
      </c>
      <c r="Q412" s="380">
        <f>'raw data'!F408</f>
        <v>1</v>
      </c>
      <c r="R412" s="380">
        <f>'raw data'!G408</f>
        <v>1</v>
      </c>
      <c r="S412" s="380">
        <f>'raw data'!H408</f>
        <v>1</v>
      </c>
      <c r="T412" s="380">
        <f>'raw data'!Q408</f>
        <v>99.004676818847656</v>
      </c>
      <c r="U412" s="380">
        <f>'raw data'!R408</f>
        <v>1012.81201171875</v>
      </c>
    </row>
    <row r="413" spans="1:21" x14ac:dyDescent="0.2">
      <c r="A413" s="378">
        <f>'raw data'!A409</f>
        <v>41198.083333333336</v>
      </c>
      <c r="B413" s="380">
        <f>'raw data'!L409</f>
        <v>897.9434814453125</v>
      </c>
      <c r="C413" s="380">
        <f>'raw data'!M409</f>
        <v>489.40008544921875</v>
      </c>
      <c r="D413" s="380">
        <f>'raw data'!O409</f>
        <v>6101.8271484375</v>
      </c>
      <c r="E413" s="380">
        <f>'raw data'!P409</f>
        <v>9.9277009963989258</v>
      </c>
      <c r="F413" s="377"/>
      <c r="G413" s="377"/>
      <c r="H413" s="376"/>
      <c r="I413" s="376"/>
      <c r="J413" s="380">
        <f>'raw data'!C409</f>
        <v>111.47000122070312</v>
      </c>
      <c r="K413" s="380" t="e">
        <f>'raw data'!#REF!</f>
        <v>#REF!</v>
      </c>
      <c r="L413" s="380" t="e">
        <f>'raw data'!#REF!</f>
        <v>#REF!</v>
      </c>
      <c r="M413" s="380">
        <f>'raw data'!D409</f>
        <v>82414.2421875</v>
      </c>
      <c r="N413" s="380">
        <f>'raw data'!K409</f>
        <v>17.020252843876733</v>
      </c>
      <c r="O413" s="400">
        <f t="shared" si="7"/>
        <v>16.392016485872173</v>
      </c>
      <c r="P413" s="380">
        <f>'raw data'!E409</f>
        <v>1</v>
      </c>
      <c r="Q413" s="380">
        <f>'raw data'!F409</f>
        <v>1</v>
      </c>
      <c r="R413" s="380">
        <f>'raw data'!G409</f>
        <v>1</v>
      </c>
      <c r="S413" s="380">
        <f>'raw data'!H409</f>
        <v>1</v>
      </c>
      <c r="T413" s="380">
        <f>'raw data'!Q409</f>
        <v>98.861480712890625</v>
      </c>
      <c r="U413" s="380">
        <f>'raw data'!R409</f>
        <v>1012.8250122070312</v>
      </c>
    </row>
    <row r="414" spans="1:21" x14ac:dyDescent="0.2">
      <c r="A414" s="378">
        <f>'raw data'!A410</f>
        <v>41198.125</v>
      </c>
      <c r="B414" s="380">
        <f>'raw data'!L410</f>
        <v>898.04412841796875</v>
      </c>
      <c r="C414" s="380">
        <f>'raw data'!M410</f>
        <v>489.62890625</v>
      </c>
      <c r="D414" s="380">
        <f>'raw data'!O410</f>
        <v>6117.30419921875</v>
      </c>
      <c r="E414" s="380">
        <f>'raw data'!P410</f>
        <v>9.9363899230957031</v>
      </c>
      <c r="F414" s="377"/>
      <c r="G414" s="377"/>
      <c r="H414" s="376"/>
      <c r="I414" s="376"/>
      <c r="J414" s="380">
        <f>'raw data'!C410</f>
        <v>111.96620178222656</v>
      </c>
      <c r="K414" s="380" t="e">
        <f>'raw data'!#REF!</f>
        <v>#REF!</v>
      </c>
      <c r="L414" s="380" t="e">
        <f>'raw data'!#REF!</f>
        <v>#REF!</v>
      </c>
      <c r="M414" s="380">
        <f>'raw data'!D410</f>
        <v>82466.03125</v>
      </c>
      <c r="N414" s="380">
        <f>'raw data'!K410</f>
        <v>17.730944445762653</v>
      </c>
      <c r="O414" s="400">
        <f t="shared" si="7"/>
        <v>16.43359420765734</v>
      </c>
      <c r="P414" s="380">
        <f>'raw data'!E410</f>
        <v>1</v>
      </c>
      <c r="Q414" s="380">
        <f>'raw data'!F410</f>
        <v>1</v>
      </c>
      <c r="R414" s="380">
        <f>'raw data'!G410</f>
        <v>1</v>
      </c>
      <c r="S414" s="380">
        <f>'raw data'!H410</f>
        <v>1</v>
      </c>
      <c r="T414" s="380">
        <f>'raw data'!Q410</f>
        <v>98.772148132324219</v>
      </c>
      <c r="U414" s="380">
        <f>'raw data'!R410</f>
        <v>1012.8300170898437</v>
      </c>
    </row>
    <row r="415" spans="1:21" x14ac:dyDescent="0.2">
      <c r="A415" s="378">
        <f>'raw data'!A411</f>
        <v>41198.166666666664</v>
      </c>
      <c r="B415" s="380">
        <f>'raw data'!L411</f>
        <v>898.01727294921875</v>
      </c>
      <c r="C415" s="380">
        <f>'raw data'!M411</f>
        <v>488.74301147460937</v>
      </c>
      <c r="D415" s="380">
        <f>'raw data'!O411</f>
        <v>6130.72314453125</v>
      </c>
      <c r="E415" s="380">
        <f>'raw data'!P411</f>
        <v>9.9411401748657227</v>
      </c>
      <c r="F415" s="377"/>
      <c r="G415" s="377"/>
      <c r="H415" s="376"/>
      <c r="I415" s="376"/>
      <c r="J415" s="380">
        <f>'raw data'!C411</f>
        <v>113.24859619140625</v>
      </c>
      <c r="K415" s="380" t="e">
        <f>'raw data'!#REF!</f>
        <v>#REF!</v>
      </c>
      <c r="L415" s="380" t="e">
        <f>'raw data'!#REF!</f>
        <v>#REF!</v>
      </c>
      <c r="M415" s="380">
        <f>'raw data'!D411</f>
        <v>82541.078125</v>
      </c>
      <c r="N415" s="380">
        <f>'raw data'!K411</f>
        <v>18.302256756442947</v>
      </c>
      <c r="O415" s="400">
        <f t="shared" si="7"/>
        <v>16.469643011963743</v>
      </c>
      <c r="P415" s="380">
        <f>'raw data'!E411</f>
        <v>1</v>
      </c>
      <c r="Q415" s="380">
        <f>'raw data'!F411</f>
        <v>1</v>
      </c>
      <c r="R415" s="380">
        <f>'raw data'!G411</f>
        <v>1</v>
      </c>
      <c r="S415" s="380">
        <f>'raw data'!H411</f>
        <v>1</v>
      </c>
      <c r="T415" s="380">
        <f>'raw data'!Q411</f>
        <v>98.549530029296875</v>
      </c>
      <c r="U415" s="380">
        <f>'raw data'!R411</f>
        <v>1012.8259887695312</v>
      </c>
    </row>
    <row r="416" spans="1:21" x14ac:dyDescent="0.2">
      <c r="A416" s="378">
        <f>'raw data'!A412</f>
        <v>41198.208333333336</v>
      </c>
      <c r="B416" s="380">
        <f>'raw data'!L412</f>
        <v>897.96002197265625</v>
      </c>
      <c r="C416" s="380">
        <f>'raw data'!M412</f>
        <v>487.47720336914063</v>
      </c>
      <c r="D416" s="380">
        <f>'raw data'!O412</f>
        <v>6137.296875</v>
      </c>
      <c r="E416" s="380">
        <f>'raw data'!P412</f>
        <v>9.946681022644043</v>
      </c>
      <c r="F416" s="377"/>
      <c r="G416" s="377"/>
      <c r="H416" s="376"/>
      <c r="I416" s="376"/>
      <c r="J416" s="380">
        <f>'raw data'!C412</f>
        <v>113.50740051269531</v>
      </c>
      <c r="K416" s="380" t="e">
        <f>'raw data'!#REF!</f>
        <v>#REF!</v>
      </c>
      <c r="L416" s="380" t="e">
        <f>'raw data'!#REF!</f>
        <v>#REF!</v>
      </c>
      <c r="M416" s="380">
        <f>'raw data'!D412</f>
        <v>82484.28125</v>
      </c>
      <c r="N416" s="380">
        <f>'raw data'!K412</f>
        <v>17.623957325024094</v>
      </c>
      <c r="O416" s="400">
        <f t="shared" si="7"/>
        <v>16.487302754790942</v>
      </c>
      <c r="P416" s="380">
        <f>'raw data'!E412</f>
        <v>1</v>
      </c>
      <c r="Q416" s="380">
        <f>'raw data'!F412</f>
        <v>1</v>
      </c>
      <c r="R416" s="380">
        <f>'raw data'!G412</f>
        <v>1</v>
      </c>
      <c r="S416" s="380">
        <f>'raw data'!H412</f>
        <v>1</v>
      </c>
      <c r="T416" s="380">
        <f>'raw data'!Q412</f>
        <v>98.459213256835938</v>
      </c>
      <c r="U416" s="380">
        <f>'raw data'!R412</f>
        <v>1012.823974609375</v>
      </c>
    </row>
    <row r="417" spans="1:21" x14ac:dyDescent="0.2">
      <c r="A417" s="378">
        <f>'raw data'!A413</f>
        <v>41198.25</v>
      </c>
      <c r="B417" s="380">
        <f>'raw data'!L413</f>
        <v>898.0072021484375</v>
      </c>
      <c r="C417" s="380">
        <f>'raw data'!M413</f>
        <v>486.47088623046875</v>
      </c>
      <c r="D417" s="380">
        <f>'raw data'!O413</f>
        <v>6138.55322265625</v>
      </c>
      <c r="E417" s="380">
        <f>'raw data'!P413</f>
        <v>9.9484987258911133</v>
      </c>
      <c r="F417" s="377"/>
      <c r="G417" s="377"/>
      <c r="H417" s="376"/>
      <c r="I417" s="376"/>
      <c r="J417" s="380">
        <f>'raw data'!C413</f>
        <v>112.61412681748007</v>
      </c>
      <c r="K417" s="380" t="e">
        <f>'raw data'!#REF!</f>
        <v>#REF!</v>
      </c>
      <c r="L417" s="380" t="e">
        <f>'raw data'!#REF!</f>
        <v>#REF!</v>
      </c>
      <c r="M417" s="380">
        <f>'raw data'!D413</f>
        <v>82389.3515625</v>
      </c>
      <c r="N417" s="380">
        <f>'raw data'!K413</f>
        <v>16.42609898183051</v>
      </c>
      <c r="O417" s="400">
        <f t="shared" si="7"/>
        <v>16.490677821142746</v>
      </c>
      <c r="P417" s="380">
        <f>'raw data'!E413</f>
        <v>1</v>
      </c>
      <c r="Q417" s="380">
        <f>'raw data'!F413</f>
        <v>1</v>
      </c>
      <c r="R417" s="380">
        <f>'raw data'!G413</f>
        <v>0.72277778387069702</v>
      </c>
      <c r="S417" s="380">
        <f>'raw data'!H413</f>
        <v>1</v>
      </c>
      <c r="T417" s="380">
        <f>'raw data'!Q413</f>
        <v>98.492340087890625</v>
      </c>
      <c r="U417" s="380">
        <f>'raw data'!R413</f>
        <v>1012.8209838867187</v>
      </c>
    </row>
    <row r="418" spans="1:21" x14ac:dyDescent="0.2">
      <c r="A418" s="378">
        <f>'raw data'!A414</f>
        <v>41198.291666666664</v>
      </c>
      <c r="B418" s="380">
        <f>'raw data'!L414</f>
        <v>897.98968505859375</v>
      </c>
      <c r="C418" s="380">
        <f>'raw data'!M414</f>
        <v>486.7296142578125</v>
      </c>
      <c r="D418" s="380">
        <f>'raw data'!O414</f>
        <v>6146.77978515625</v>
      </c>
      <c r="E418" s="380">
        <f>'raw data'!P414</f>
        <v>9.9528961181640625</v>
      </c>
      <c r="F418" s="377"/>
      <c r="G418" s="377"/>
      <c r="H418" s="376"/>
      <c r="I418" s="376"/>
      <c r="J418" s="380">
        <f>'raw data'!C414</f>
        <v>112.63079833984375</v>
      </c>
      <c r="K418" s="380" t="e">
        <f>'raw data'!#REF!</f>
        <v>#REF!</v>
      </c>
      <c r="L418" s="380" t="e">
        <f>'raw data'!#REF!</f>
        <v>#REF!</v>
      </c>
      <c r="M418" s="380">
        <f>'raw data'!D414</f>
        <v>82480.296875</v>
      </c>
      <c r="N418" s="380">
        <f>'raw data'!K414</f>
        <v>15.872193688526167</v>
      </c>
      <c r="O418" s="400">
        <f t="shared" si="7"/>
        <v>16.512777750367487</v>
      </c>
      <c r="P418" s="380">
        <f>'raw data'!E414</f>
        <v>1</v>
      </c>
      <c r="Q418" s="380">
        <f>'raw data'!F414</f>
        <v>1</v>
      </c>
      <c r="R418" s="380">
        <f>'raw data'!G414</f>
        <v>1</v>
      </c>
      <c r="S418" s="380">
        <f>'raw data'!H414</f>
        <v>1</v>
      </c>
      <c r="T418" s="380">
        <f>'raw data'!Q414</f>
        <v>98.541893005371094</v>
      </c>
      <c r="U418" s="380">
        <f>'raw data'!R414</f>
        <v>1012.822021484375</v>
      </c>
    </row>
    <row r="419" spans="1:21" x14ac:dyDescent="0.2">
      <c r="A419" s="378">
        <f>'raw data'!A415</f>
        <v>41198.333333333336</v>
      </c>
      <c r="B419" s="380">
        <f>'raw data'!L415</f>
        <v>897.974609375</v>
      </c>
      <c r="C419" s="380">
        <f>'raw data'!M415</f>
        <v>486.81781005859375</v>
      </c>
      <c r="D419" s="380">
        <f>'raw data'!O415</f>
        <v>6147.51220703125</v>
      </c>
      <c r="E419" s="380">
        <f>'raw data'!P415</f>
        <v>9.9524717330932617</v>
      </c>
      <c r="F419" s="377"/>
      <c r="G419" s="377"/>
      <c r="H419" s="376"/>
      <c r="I419" s="376"/>
      <c r="J419" s="380">
        <f>'raw data'!C415</f>
        <v>112.53260040283203</v>
      </c>
      <c r="K419" s="380" t="e">
        <f>'raw data'!#REF!</f>
        <v>#REF!</v>
      </c>
      <c r="L419" s="380" t="e">
        <f>'raw data'!#REF!</f>
        <v>#REF!</v>
      </c>
      <c r="M419" s="380">
        <f>'raw data'!D415</f>
        <v>82410.390625</v>
      </c>
      <c r="N419" s="380">
        <f>'raw data'!K415</f>
        <v>15.578481130674044</v>
      </c>
      <c r="O419" s="400">
        <f t="shared" si="7"/>
        <v>16.514745336658862</v>
      </c>
      <c r="P419" s="380">
        <f>'raw data'!E415</f>
        <v>1</v>
      </c>
      <c r="Q419" s="380">
        <f>'raw data'!F415</f>
        <v>1</v>
      </c>
      <c r="R419" s="380">
        <f>'raw data'!G415</f>
        <v>1</v>
      </c>
      <c r="S419" s="380">
        <f>'raw data'!H415</f>
        <v>1</v>
      </c>
      <c r="T419" s="380">
        <f>'raw data'!Q415</f>
        <v>98.459342956542969</v>
      </c>
      <c r="U419" s="380">
        <f>'raw data'!R415</f>
        <v>1012.8200073242187</v>
      </c>
    </row>
    <row r="420" spans="1:21" x14ac:dyDescent="0.2">
      <c r="A420" s="378">
        <f>'raw data'!A416</f>
        <v>41198.375</v>
      </c>
      <c r="B420" s="380">
        <f>'raw data'!L416</f>
        <v>898.0687255859375</v>
      </c>
      <c r="C420" s="380">
        <f>'raw data'!M416</f>
        <v>485.89419555664062</v>
      </c>
      <c r="D420" s="380">
        <f>'raw data'!O416</f>
        <v>6116.63623046875</v>
      </c>
      <c r="E420" s="380">
        <f>'raw data'!P416</f>
        <v>9.9381351470947266</v>
      </c>
      <c r="F420" s="377"/>
      <c r="G420" s="377"/>
      <c r="H420" s="376"/>
      <c r="I420" s="376"/>
      <c r="J420" s="380">
        <f>'raw data'!C416</f>
        <v>112.01519775390625</v>
      </c>
      <c r="K420" s="380" t="e">
        <f>'raw data'!#REF!</f>
        <v>#REF!</v>
      </c>
      <c r="L420" s="380" t="e">
        <f>'raw data'!#REF!</f>
        <v>#REF!</v>
      </c>
      <c r="M420" s="380">
        <f>'raw data'!D416</f>
        <v>82144.0625</v>
      </c>
      <c r="N420" s="380">
        <f>'raw data'!K416</f>
        <v>15.016798132506228</v>
      </c>
      <c r="O420" s="400">
        <f t="shared" si="7"/>
        <v>16.431799768959607</v>
      </c>
      <c r="P420" s="380">
        <f>'raw data'!E416</f>
        <v>1</v>
      </c>
      <c r="Q420" s="380">
        <f>'raw data'!F416</f>
        <v>1</v>
      </c>
      <c r="R420" s="380">
        <f>'raw data'!G416</f>
        <v>1</v>
      </c>
      <c r="S420" s="380">
        <f>'raw data'!H416</f>
        <v>1</v>
      </c>
      <c r="T420" s="380">
        <f>'raw data'!Q416</f>
        <v>98.694053649902344</v>
      </c>
      <c r="U420" s="380">
        <f>'raw data'!R416</f>
        <v>1012.8189697265625</v>
      </c>
    </row>
    <row r="421" spans="1:21" x14ac:dyDescent="0.2">
      <c r="A421" s="378">
        <f>'raw data'!A417</f>
        <v>41198.416666666664</v>
      </c>
      <c r="B421" s="380">
        <f>'raw data'!L417</f>
        <v>897.97418212890625</v>
      </c>
      <c r="C421" s="380">
        <f>'raw data'!M417</f>
        <v>484.02090454101562</v>
      </c>
      <c r="D421" s="380">
        <f>'raw data'!O417</f>
        <v>6071.21484375</v>
      </c>
      <c r="E421" s="380">
        <f>'raw data'!P417</f>
        <v>9.9205894470214844</v>
      </c>
      <c r="F421" s="377"/>
      <c r="G421" s="377"/>
      <c r="H421" s="376"/>
      <c r="I421" s="376"/>
      <c r="J421" s="380">
        <f>'raw data'!C417</f>
        <v>110.13580322265625</v>
      </c>
      <c r="K421" s="380" t="e">
        <f>'raw data'!#REF!</f>
        <v>#REF!</v>
      </c>
      <c r="L421" s="380" t="e">
        <f>'raw data'!#REF!</f>
        <v>#REF!</v>
      </c>
      <c r="M421" s="380">
        <f>'raw data'!D417</f>
        <v>81722.109375</v>
      </c>
      <c r="N421" s="380">
        <f>'raw data'!K417</f>
        <v>15.198410597139446</v>
      </c>
      <c r="O421" s="400">
        <f t="shared" si="7"/>
        <v>16.309779249237806</v>
      </c>
      <c r="P421" s="380">
        <f>'raw data'!E417</f>
        <v>1</v>
      </c>
      <c r="Q421" s="380">
        <f>'raw data'!F417</f>
        <v>1</v>
      </c>
      <c r="R421" s="380">
        <f>'raw data'!G417</f>
        <v>1</v>
      </c>
      <c r="S421" s="380">
        <f>'raw data'!H417</f>
        <v>1</v>
      </c>
      <c r="T421" s="380">
        <f>'raw data'!Q417</f>
        <v>99.114791870117188</v>
      </c>
      <c r="U421" s="380">
        <f>'raw data'!R417</f>
        <v>1012.833984375</v>
      </c>
    </row>
    <row r="422" spans="1:21" x14ac:dyDescent="0.2">
      <c r="A422" s="378">
        <f>'raw data'!A418</f>
        <v>41198.458333333336</v>
      </c>
      <c r="B422" s="380">
        <f>'raw data'!L418</f>
        <v>897.99871826171875</v>
      </c>
      <c r="C422" s="380">
        <f>'raw data'!M418</f>
        <v>483.27398681640625</v>
      </c>
      <c r="D422" s="380">
        <f>'raw data'!O418</f>
        <v>6054.19189453125</v>
      </c>
      <c r="E422" s="380">
        <f>'raw data'!P418</f>
        <v>9.9152374267578125</v>
      </c>
      <c r="F422" s="377"/>
      <c r="G422" s="377"/>
      <c r="H422" s="376"/>
      <c r="I422" s="376"/>
      <c r="J422" s="380">
        <f>'raw data'!C418</f>
        <v>109.106201171875</v>
      </c>
      <c r="K422" s="380" t="e">
        <f>'raw data'!#REF!</f>
        <v>#REF!</v>
      </c>
      <c r="L422" s="380" t="e">
        <f>'raw data'!#REF!</f>
        <v>#REF!</v>
      </c>
      <c r="M422" s="380">
        <f>'raw data'!D418</f>
        <v>81465.25</v>
      </c>
      <c r="N422" s="380">
        <f>'raw data'!K418</f>
        <v>15.778001637109991</v>
      </c>
      <c r="O422" s="400">
        <f t="shared" si="7"/>
        <v>16.264048608653638</v>
      </c>
      <c r="P422" s="380">
        <f>'raw data'!E418</f>
        <v>1</v>
      </c>
      <c r="Q422" s="380">
        <f>'raw data'!F418</f>
        <v>1</v>
      </c>
      <c r="R422" s="380">
        <f>'raw data'!G418</f>
        <v>1</v>
      </c>
      <c r="S422" s="380">
        <f>'raw data'!H418</f>
        <v>1</v>
      </c>
      <c r="T422" s="380">
        <f>'raw data'!Q418</f>
        <v>99.251419067382813</v>
      </c>
      <c r="U422" s="380">
        <f>'raw data'!R418</f>
        <v>1012.8499755859375</v>
      </c>
    </row>
    <row r="423" spans="1:21" x14ac:dyDescent="0.2">
      <c r="A423" s="378">
        <f>'raw data'!A419</f>
        <v>41198.5</v>
      </c>
      <c r="B423" s="380">
        <f>'raw data'!L419</f>
        <v>897.98858642578125</v>
      </c>
      <c r="C423" s="380">
        <f>'raw data'!M419</f>
        <v>481.95608520507812</v>
      </c>
      <c r="D423" s="380">
        <f>'raw data'!O419</f>
        <v>6040.15380859375</v>
      </c>
      <c r="E423" s="380">
        <f>'raw data'!P419</f>
        <v>9.9125165939331055</v>
      </c>
      <c r="F423" s="377"/>
      <c r="G423" s="377"/>
      <c r="H423" s="376"/>
      <c r="I423" s="376"/>
      <c r="J423" s="380">
        <f>'raw data'!C419</f>
        <v>109.26239776611328</v>
      </c>
      <c r="K423" s="380" t="e">
        <f>'raw data'!#REF!</f>
        <v>#REF!</v>
      </c>
      <c r="L423" s="380" t="e">
        <f>'raw data'!#REF!</f>
        <v>#REF!</v>
      </c>
      <c r="M423" s="380">
        <f>'raw data'!D419</f>
        <v>81222.1484375</v>
      </c>
      <c r="N423" s="380">
        <f>'raw data'!K419</f>
        <v>16.388441392347886</v>
      </c>
      <c r="O423" s="400">
        <f t="shared" si="7"/>
        <v>16.226336538068924</v>
      </c>
      <c r="P423" s="380">
        <f>'raw data'!E419</f>
        <v>1</v>
      </c>
      <c r="Q423" s="380">
        <f>'raw data'!F419</f>
        <v>1</v>
      </c>
      <c r="R423" s="380">
        <f>'raw data'!G419</f>
        <v>1</v>
      </c>
      <c r="S423" s="380">
        <f>'raw data'!H419</f>
        <v>1</v>
      </c>
      <c r="T423" s="380">
        <f>'raw data'!Q419</f>
        <v>99.476509094238281</v>
      </c>
      <c r="U423" s="380">
        <f>'raw data'!R419</f>
        <v>1012.843994140625</v>
      </c>
    </row>
    <row r="424" spans="1:21" x14ac:dyDescent="0.2">
      <c r="A424" s="378">
        <f>'raw data'!A420</f>
        <v>41198.541666666664</v>
      </c>
      <c r="B424" s="380">
        <f>'raw data'!L420</f>
        <v>897.9368896484375</v>
      </c>
      <c r="C424" s="380">
        <f>'raw data'!M420</f>
        <v>482.49398803710937</v>
      </c>
      <c r="D424" s="380">
        <f>'raw data'!O420</f>
        <v>6057.990234375</v>
      </c>
      <c r="E424" s="380">
        <f>'raw data'!P420</f>
        <v>9.9218959808349609</v>
      </c>
      <c r="F424" s="377"/>
      <c r="G424" s="377"/>
      <c r="H424" s="376"/>
      <c r="I424" s="376"/>
      <c r="J424" s="380">
        <f>'raw data'!C420</f>
        <v>109.75749969482422</v>
      </c>
      <c r="K424" s="380" t="e">
        <f>'raw data'!#REF!</f>
        <v>#REF!</v>
      </c>
      <c r="L424" s="380" t="e">
        <f>'raw data'!#REF!</f>
        <v>#REF!</v>
      </c>
      <c r="M424" s="380">
        <f>'raw data'!D420</f>
        <v>81326.2734375</v>
      </c>
      <c r="N424" s="380">
        <f>'raw data'!K420</f>
        <v>16.317986202524335</v>
      </c>
      <c r="O424" s="400">
        <f t="shared" si="7"/>
        <v>16.274252511160714</v>
      </c>
      <c r="P424" s="380">
        <f>'raw data'!E420</f>
        <v>1</v>
      </c>
      <c r="Q424" s="380">
        <f>'raw data'!F420</f>
        <v>1</v>
      </c>
      <c r="R424" s="380">
        <f>'raw data'!G420</f>
        <v>1</v>
      </c>
      <c r="S424" s="380">
        <f>'raw data'!H420</f>
        <v>1</v>
      </c>
      <c r="T424" s="380">
        <f>'raw data'!Q420</f>
        <v>99.622329711914063</v>
      </c>
      <c r="U424" s="380">
        <f>'raw data'!R420</f>
        <v>1012.8419799804687</v>
      </c>
    </row>
    <row r="425" spans="1:21" x14ac:dyDescent="0.2">
      <c r="A425" s="378">
        <f>'raw data'!A421</f>
        <v>41198.583333333336</v>
      </c>
      <c r="B425" s="380">
        <f>'raw data'!L421</f>
        <v>897.986083984375</v>
      </c>
      <c r="C425" s="380">
        <f>'raw data'!M421</f>
        <v>483.53070068359375</v>
      </c>
      <c r="D425" s="380">
        <f>'raw data'!O421</f>
        <v>6081.0869140625</v>
      </c>
      <c r="E425" s="380">
        <f>'raw data'!P421</f>
        <v>9.9272642135620117</v>
      </c>
      <c r="F425" s="377"/>
      <c r="G425" s="377"/>
      <c r="H425" s="376"/>
      <c r="I425" s="376"/>
      <c r="J425" s="380">
        <f>'raw data'!C421</f>
        <v>110.82319641113281</v>
      </c>
      <c r="K425" s="380" t="e">
        <f>'raw data'!#REF!</f>
        <v>#REF!</v>
      </c>
      <c r="L425" s="380" t="e">
        <f>'raw data'!#REF!</f>
        <v>#REF!</v>
      </c>
      <c r="M425" s="380">
        <f>'raw data'!D421</f>
        <v>81479.40625</v>
      </c>
      <c r="N425" s="380">
        <f>'raw data'!K421</f>
        <v>16.026088716088271</v>
      </c>
      <c r="O425" s="400">
        <f t="shared" si="7"/>
        <v>16.336299688997169</v>
      </c>
      <c r="P425" s="380">
        <f>'raw data'!E421</f>
        <v>1</v>
      </c>
      <c r="Q425" s="380">
        <f>'raw data'!F421</f>
        <v>1</v>
      </c>
      <c r="R425" s="380">
        <f>'raw data'!G421</f>
        <v>1</v>
      </c>
      <c r="S425" s="380">
        <f>'raw data'!H421</f>
        <v>1</v>
      </c>
      <c r="T425" s="380">
        <f>'raw data'!Q421</f>
        <v>99.632499694824219</v>
      </c>
      <c r="U425" s="380">
        <f>'raw data'!R421</f>
        <v>1012.8389892578125</v>
      </c>
    </row>
    <row r="426" spans="1:21" x14ac:dyDescent="0.2">
      <c r="A426" s="378">
        <f>'raw data'!A422</f>
        <v>41198.625</v>
      </c>
      <c r="B426" s="380">
        <f>'raw data'!L422</f>
        <v>898.04547119140625</v>
      </c>
      <c r="C426" s="380">
        <f>'raw data'!M422</f>
        <v>483.34600830078125</v>
      </c>
      <c r="D426" s="380">
        <f>'raw data'!O422</f>
        <v>6074.1611328125</v>
      </c>
      <c r="E426" s="380">
        <f>'raw data'!P422</f>
        <v>9.927393913269043</v>
      </c>
      <c r="F426" s="377"/>
      <c r="G426" s="377"/>
      <c r="H426" s="376"/>
      <c r="I426" s="376"/>
      <c r="J426" s="380">
        <f>'raw data'!C422</f>
        <v>110.9761962890625</v>
      </c>
      <c r="K426" s="380" t="e">
        <f>'raw data'!#REF!</f>
        <v>#REF!</v>
      </c>
      <c r="L426" s="380" t="e">
        <f>'raw data'!#REF!</f>
        <v>#REF!</v>
      </c>
      <c r="M426" s="380">
        <f>'raw data'!D422</f>
        <v>81457.5390625</v>
      </c>
      <c r="N426" s="380">
        <f>'raw data'!K422</f>
        <v>16.396144317594153</v>
      </c>
      <c r="O426" s="400">
        <f t="shared" si="7"/>
        <v>16.317694193025915</v>
      </c>
      <c r="P426" s="380">
        <f>'raw data'!E422</f>
        <v>1</v>
      </c>
      <c r="Q426" s="380">
        <f>'raw data'!F422</f>
        <v>1</v>
      </c>
      <c r="R426" s="380">
        <f>'raw data'!G422</f>
        <v>1</v>
      </c>
      <c r="S426" s="380">
        <f>'raw data'!H422</f>
        <v>1</v>
      </c>
      <c r="T426" s="380">
        <f>'raw data'!Q422</f>
        <v>99.719131469726563</v>
      </c>
      <c r="U426" s="380">
        <f>'raw data'!R422</f>
        <v>1012.844970703125</v>
      </c>
    </row>
    <row r="427" spans="1:21" x14ac:dyDescent="0.2">
      <c r="A427" s="378">
        <f>'raw data'!A423</f>
        <v>41198.666666666664</v>
      </c>
      <c r="B427" s="380">
        <f>'raw data'!L423</f>
        <v>897.9962158203125</v>
      </c>
      <c r="C427" s="380">
        <f>'raw data'!M423</f>
        <v>482.22268676757812</v>
      </c>
      <c r="D427" s="380">
        <f>'raw data'!O423</f>
        <v>6067.45703125</v>
      </c>
      <c r="E427" s="380">
        <f>'raw data'!P423</f>
        <v>9.9288034439086914</v>
      </c>
      <c r="F427" s="377"/>
      <c r="G427" s="377"/>
      <c r="H427" s="376"/>
      <c r="I427" s="376"/>
      <c r="J427" s="380">
        <f>'raw data'!C423</f>
        <v>110.47779846191406</v>
      </c>
      <c r="K427" s="380" t="e">
        <f>'raw data'!#REF!</f>
        <v>#REF!</v>
      </c>
      <c r="L427" s="380" t="e">
        <f>'raw data'!#REF!</f>
        <v>#REF!</v>
      </c>
      <c r="M427" s="380">
        <f>'raw data'!D423</f>
        <v>81310.078125</v>
      </c>
      <c r="N427" s="380">
        <f>'raw data'!K423</f>
        <v>16.786183265316577</v>
      </c>
      <c r="O427" s="400">
        <f t="shared" si="7"/>
        <v>16.299684219838849</v>
      </c>
      <c r="P427" s="380">
        <f>'raw data'!E423</f>
        <v>1</v>
      </c>
      <c r="Q427" s="380">
        <f>'raw data'!F423</f>
        <v>1</v>
      </c>
      <c r="R427" s="380">
        <f>'raw data'!G423</f>
        <v>1</v>
      </c>
      <c r="S427" s="380">
        <f>'raw data'!H423</f>
        <v>1</v>
      </c>
      <c r="T427" s="380">
        <f>'raw data'!Q423</f>
        <v>99.81683349609375</v>
      </c>
      <c r="U427" s="380">
        <f>'raw data'!R423</f>
        <v>1012.8469848632812</v>
      </c>
    </row>
    <row r="428" spans="1:21" x14ac:dyDescent="0.2">
      <c r="A428" s="378">
        <f>'raw data'!A424</f>
        <v>41198.708333333336</v>
      </c>
      <c r="B428" s="380">
        <f>'raw data'!L424</f>
        <v>897.97991943359375</v>
      </c>
      <c r="C428" s="380">
        <f>'raw data'!M424</f>
        <v>481.78350830078125</v>
      </c>
      <c r="D428" s="380">
        <f>'raw data'!O424</f>
        <v>6068.44189453125</v>
      </c>
      <c r="E428" s="380">
        <f>'raw data'!P424</f>
        <v>9.9306793212890625</v>
      </c>
      <c r="F428" s="377"/>
      <c r="G428" s="377"/>
      <c r="H428" s="376"/>
      <c r="I428" s="376"/>
      <c r="J428" s="380">
        <f>'raw data'!C424</f>
        <v>110.35430145263672</v>
      </c>
      <c r="K428" s="380" t="e">
        <f>'raw data'!#REF!</f>
        <v>#REF!</v>
      </c>
      <c r="L428" s="380" t="e">
        <f>'raw data'!#REF!</f>
        <v>#REF!</v>
      </c>
      <c r="M428" s="380">
        <f>'raw data'!D424</f>
        <v>81322.9765625</v>
      </c>
      <c r="N428" s="380">
        <f>'raw data'!K424</f>
        <v>16.650188995950447</v>
      </c>
      <c r="O428" s="400">
        <f t="shared" si="7"/>
        <v>16.302329967538654</v>
      </c>
      <c r="P428" s="380">
        <f>'raw data'!E424</f>
        <v>1</v>
      </c>
      <c r="Q428" s="380">
        <f>'raw data'!F424</f>
        <v>1</v>
      </c>
      <c r="R428" s="380">
        <f>'raw data'!G424</f>
        <v>1</v>
      </c>
      <c r="S428" s="380">
        <f>'raw data'!H424</f>
        <v>1</v>
      </c>
      <c r="T428" s="380">
        <f>'raw data'!Q424</f>
        <v>99.843803405761719</v>
      </c>
      <c r="U428" s="380">
        <f>'raw data'!R424</f>
        <v>1012.843994140625</v>
      </c>
    </row>
    <row r="429" spans="1:21" x14ac:dyDescent="0.2">
      <c r="A429" s="378">
        <f>'raw data'!A425</f>
        <v>41198.75</v>
      </c>
      <c r="B429" s="380">
        <f>'raw data'!L425</f>
        <v>898.049072265625</v>
      </c>
      <c r="C429" s="380">
        <f>'raw data'!M425</f>
        <v>481.41989135742187</v>
      </c>
      <c r="D429" s="380">
        <f>'raw data'!O425</f>
        <v>6060.9091796875</v>
      </c>
      <c r="E429" s="380">
        <f>'raw data'!P425</f>
        <v>9.9265356063842773</v>
      </c>
      <c r="F429" s="377"/>
      <c r="G429" s="377"/>
      <c r="H429" s="376"/>
      <c r="I429" s="376"/>
      <c r="J429" s="380">
        <f>'raw data'!C425</f>
        <v>110.46340179443359</v>
      </c>
      <c r="K429" s="380" t="e">
        <f>'raw data'!#REF!</f>
        <v>#REF!</v>
      </c>
      <c r="L429" s="380" t="e">
        <f>'raw data'!#REF!</f>
        <v>#REF!</v>
      </c>
      <c r="M429" s="380">
        <f>'raw data'!D425</f>
        <v>81266.828125</v>
      </c>
      <c r="N429" s="380">
        <f>'raw data'!K425</f>
        <v>16.199925876642084</v>
      </c>
      <c r="O429" s="400">
        <f t="shared" si="7"/>
        <v>16.282093998393947</v>
      </c>
      <c r="P429" s="380">
        <f>'raw data'!E425</f>
        <v>1</v>
      </c>
      <c r="Q429" s="380">
        <f>'raw data'!F425</f>
        <v>1</v>
      </c>
      <c r="R429" s="380">
        <f>'raw data'!G425</f>
        <v>1</v>
      </c>
      <c r="S429" s="380">
        <f>'raw data'!H425</f>
        <v>1</v>
      </c>
      <c r="T429" s="380">
        <f>'raw data'!Q425</f>
        <v>99.761436462402344</v>
      </c>
      <c r="U429" s="380">
        <f>'raw data'!R425</f>
        <v>1012.8350219726562</v>
      </c>
    </row>
    <row r="430" spans="1:21" x14ac:dyDescent="0.2">
      <c r="A430" s="378">
        <f>'raw data'!A426</f>
        <v>41198.791666666664</v>
      </c>
      <c r="B430" s="380">
        <f>'raw data'!L426</f>
        <v>897.71917724609375</v>
      </c>
      <c r="C430" s="380">
        <f>'raw data'!M426</f>
        <v>479.15341186523437</v>
      </c>
      <c r="D430" s="380">
        <f>'raw data'!O426</f>
        <v>6041.85693359375</v>
      </c>
      <c r="E430" s="380">
        <f>'raw data'!P426</f>
        <v>9.9496364593505859</v>
      </c>
      <c r="F430" s="377"/>
      <c r="G430" s="377"/>
      <c r="H430" s="376"/>
      <c r="I430" s="376"/>
      <c r="J430" s="380">
        <f>'raw data'!C426</f>
        <v>110.57289886474609</v>
      </c>
      <c r="K430" s="380" t="e">
        <f>'raw data'!#REF!</f>
        <v>#REF!</v>
      </c>
      <c r="L430" s="380" t="e">
        <f>'raw data'!#REF!</f>
        <v>#REF!</v>
      </c>
      <c r="M430" s="380">
        <f>'raw data'!D426</f>
        <v>81225.6328125</v>
      </c>
      <c r="N430" s="380">
        <f>'raw data'!K426</f>
        <v>15.884427801201092</v>
      </c>
      <c r="O430" s="400">
        <f t="shared" si="7"/>
        <v>16.230911832058471</v>
      </c>
      <c r="P430" s="380">
        <f>'raw data'!E426</f>
        <v>1</v>
      </c>
      <c r="Q430" s="380">
        <f>'raw data'!F426</f>
        <v>1</v>
      </c>
      <c r="R430" s="380">
        <f>'raw data'!G426</f>
        <v>1</v>
      </c>
      <c r="S430" s="380">
        <f>'raw data'!H426</f>
        <v>1</v>
      </c>
      <c r="T430" s="380">
        <f>'raw data'!Q426</f>
        <v>100.14499664306641</v>
      </c>
      <c r="U430" s="380">
        <f>'raw data'!R426</f>
        <v>1012.8369750976562</v>
      </c>
    </row>
    <row r="431" spans="1:21" x14ac:dyDescent="0.2">
      <c r="A431" s="378">
        <f>'raw data'!A427</f>
        <v>41198.833333333336</v>
      </c>
      <c r="B431" s="380">
        <f>'raw data'!L427</f>
        <v>898.29388427734375</v>
      </c>
      <c r="C431" s="380">
        <f>'raw data'!M427</f>
        <v>481.90811157226562</v>
      </c>
      <c r="D431" s="380">
        <f>'raw data'!O427</f>
        <v>6100.05908203125</v>
      </c>
      <c r="E431" s="380">
        <f>'raw data'!P427</f>
        <v>9.951024055480957</v>
      </c>
      <c r="F431" s="377"/>
      <c r="G431" s="377"/>
      <c r="H431" s="376"/>
      <c r="I431" s="376"/>
      <c r="J431" s="380">
        <f>'raw data'!C427</f>
        <v>110.78739929199219</v>
      </c>
      <c r="K431" s="380" t="e">
        <f>'raw data'!#REF!</f>
        <v>#REF!</v>
      </c>
      <c r="L431" s="380" t="e">
        <f>'raw data'!#REF!</f>
        <v>#REF!</v>
      </c>
      <c r="M431" s="380">
        <f>'raw data'!D427</f>
        <v>81481.15625</v>
      </c>
      <c r="N431" s="380">
        <f>'raw data'!K427</f>
        <v>15.434937199532142</v>
      </c>
      <c r="O431" s="400">
        <f t="shared" si="7"/>
        <v>16.387266732564786</v>
      </c>
      <c r="P431" s="380">
        <f>'raw data'!E427</f>
        <v>1</v>
      </c>
      <c r="Q431" s="380">
        <f>'raw data'!F427</f>
        <v>1</v>
      </c>
      <c r="R431" s="380">
        <f>'raw data'!G427</f>
        <v>1</v>
      </c>
      <c r="S431" s="380">
        <f>'raw data'!H427</f>
        <v>1</v>
      </c>
      <c r="T431" s="380">
        <f>'raw data'!Q427</f>
        <v>100.40399932861328</v>
      </c>
      <c r="U431" s="380">
        <f>'raw data'!R427</f>
        <v>1012.844970703125</v>
      </c>
    </row>
    <row r="432" spans="1:21" x14ac:dyDescent="0.2">
      <c r="A432" s="378">
        <f>'raw data'!A428</f>
        <v>41198.875</v>
      </c>
      <c r="B432" s="380">
        <f>'raw data'!L428</f>
        <v>897.96728515625</v>
      </c>
      <c r="C432" s="380">
        <f>'raw data'!M428</f>
        <v>482.826904296875</v>
      </c>
      <c r="D432" s="380">
        <f>'raw data'!O428</f>
        <v>6064.03076171875</v>
      </c>
      <c r="E432" s="380">
        <f>'raw data'!P428</f>
        <v>9.9256277084350586</v>
      </c>
      <c r="F432" s="377"/>
      <c r="G432" s="377"/>
      <c r="H432" s="376"/>
      <c r="I432" s="376"/>
      <c r="J432" s="380">
        <f>'raw data'!C428</f>
        <v>109.88130187988281</v>
      </c>
      <c r="K432" s="380" t="e">
        <f>'raw data'!#REF!</f>
        <v>#REF!</v>
      </c>
      <c r="L432" s="380" t="e">
        <f>'raw data'!#REF!</f>
        <v>#REF!</v>
      </c>
      <c r="M432" s="380">
        <f>'raw data'!D428</f>
        <v>81463.4375</v>
      </c>
      <c r="N432" s="380">
        <f>'raw data'!K428</f>
        <v>14.524838675317588</v>
      </c>
      <c r="O432" s="400">
        <f t="shared" si="7"/>
        <v>16.290479851167792</v>
      </c>
      <c r="P432" s="380">
        <f>'raw data'!E428</f>
        <v>1</v>
      </c>
      <c r="Q432" s="380">
        <f>'raw data'!F428</f>
        <v>1</v>
      </c>
      <c r="R432" s="380">
        <f>'raw data'!G428</f>
        <v>1</v>
      </c>
      <c r="S432" s="380">
        <f>'raw data'!H428</f>
        <v>1</v>
      </c>
      <c r="T432" s="380">
        <f>'raw data'!Q428</f>
        <v>99.966049194335938</v>
      </c>
      <c r="U432" s="380">
        <f>'raw data'!R428</f>
        <v>1012.8400268554687</v>
      </c>
    </row>
    <row r="433" spans="1:21" x14ac:dyDescent="0.2">
      <c r="A433" s="378">
        <f>'raw data'!A429</f>
        <v>41198.916666666664</v>
      </c>
      <c r="B433" s="380">
        <f>'raw data'!L429</f>
        <v>898.0106201171875</v>
      </c>
      <c r="C433" s="380">
        <f>'raw data'!M429</f>
        <v>484.27081298828125</v>
      </c>
      <c r="D433" s="380">
        <f>'raw data'!O429</f>
        <v>6057.1259765625</v>
      </c>
      <c r="E433" s="380">
        <f>'raw data'!P429</f>
        <v>9.9184169769287109</v>
      </c>
      <c r="F433" s="377"/>
      <c r="G433" s="377"/>
      <c r="H433" s="376"/>
      <c r="I433" s="376"/>
      <c r="J433" s="380">
        <f>'raw data'!C429</f>
        <v>109.70189666748047</v>
      </c>
      <c r="K433" s="380" t="e">
        <f>'raw data'!#REF!</f>
        <v>#REF!</v>
      </c>
      <c r="L433" s="380" t="e">
        <f>'raw data'!#REF!</f>
        <v>#REF!</v>
      </c>
      <c r="M433" s="380">
        <f>'raw data'!D429</f>
        <v>81541.1796875</v>
      </c>
      <c r="N433" s="380">
        <f>'raw data'!K429</f>
        <v>14.294223011529247</v>
      </c>
      <c r="O433" s="400">
        <f t="shared" si="7"/>
        <v>16.27193075933689</v>
      </c>
      <c r="P433" s="380">
        <f>'raw data'!E429</f>
        <v>1</v>
      </c>
      <c r="Q433" s="380">
        <f>'raw data'!F429</f>
        <v>1</v>
      </c>
      <c r="R433" s="380">
        <f>'raw data'!G429</f>
        <v>1</v>
      </c>
      <c r="S433" s="380">
        <f>'raw data'!H429</f>
        <v>1</v>
      </c>
      <c r="T433" s="380">
        <f>'raw data'!Q429</f>
        <v>100.20240020751953</v>
      </c>
      <c r="U433" s="380">
        <f>'raw data'!R429</f>
        <v>1012.8410034179687</v>
      </c>
    </row>
    <row r="434" spans="1:21" x14ac:dyDescent="0.2">
      <c r="A434" s="378">
        <f>'raw data'!A430</f>
        <v>41198.958333333336</v>
      </c>
      <c r="B434" s="380">
        <f>'raw data'!L430</f>
        <v>897.9644775390625</v>
      </c>
      <c r="C434" s="380">
        <f>'raw data'!M430</f>
        <v>486.35418701171875</v>
      </c>
      <c r="D434" s="380">
        <f>'raw data'!O430</f>
        <v>6068.98876953125</v>
      </c>
      <c r="E434" s="380">
        <f>'raw data'!P430</f>
        <v>9.9231195449829102</v>
      </c>
      <c r="F434" s="377"/>
      <c r="G434" s="377"/>
      <c r="H434" s="376"/>
      <c r="I434" s="376"/>
      <c r="J434" s="380">
        <f>'raw data'!C430</f>
        <v>109.68119812011719</v>
      </c>
      <c r="K434" s="380" t="e">
        <f>'raw data'!#REF!</f>
        <v>#REF!</v>
      </c>
      <c r="L434" s="380" t="e">
        <f>'raw data'!#REF!</f>
        <v>#REF!</v>
      </c>
      <c r="M434" s="380">
        <f>'raw data'!D430</f>
        <v>81760.703125</v>
      </c>
      <c r="N434" s="380">
        <f>'raw data'!K430</f>
        <v>15.099043664317724</v>
      </c>
      <c r="O434" s="400">
        <f t="shared" si="7"/>
        <v>16.303799098636215</v>
      </c>
      <c r="P434" s="380">
        <f>'raw data'!E430</f>
        <v>1</v>
      </c>
      <c r="Q434" s="380">
        <f>'raw data'!F430</f>
        <v>1</v>
      </c>
      <c r="R434" s="380">
        <f>'raw data'!G430</f>
        <v>1</v>
      </c>
      <c r="S434" s="380">
        <f>'raw data'!H430</f>
        <v>1</v>
      </c>
      <c r="T434" s="380">
        <f>'raw data'!Q430</f>
        <v>100.26599884033203</v>
      </c>
      <c r="U434" s="380">
        <f>'raw data'!R430</f>
        <v>1012.843994140625</v>
      </c>
    </row>
    <row r="435" spans="1:21" x14ac:dyDescent="0.2">
      <c r="A435" s="378">
        <f>'raw data'!A431</f>
        <v>41199</v>
      </c>
      <c r="B435" s="380">
        <f>'raw data'!L431</f>
        <v>897.98138427734375</v>
      </c>
      <c r="C435" s="380">
        <f>'raw data'!M431</f>
        <v>487.66070556640625</v>
      </c>
      <c r="D435" s="380">
        <f>'raw data'!O431</f>
        <v>6083.68505859375</v>
      </c>
      <c r="E435" s="380">
        <f>'raw data'!P431</f>
        <v>9.9258260726928711</v>
      </c>
      <c r="F435" s="377"/>
      <c r="G435" s="377"/>
      <c r="H435" s="376"/>
      <c r="I435" s="376"/>
      <c r="J435" s="380">
        <f>'raw data'!C431</f>
        <v>110.4927978515625</v>
      </c>
      <c r="K435" s="380" t="e">
        <f>'raw data'!#REF!</f>
        <v>#REF!</v>
      </c>
      <c r="L435" s="380" t="e">
        <f>'raw data'!#REF!</f>
        <v>#REF!</v>
      </c>
      <c r="M435" s="380">
        <f>'raw data'!D431</f>
        <v>81940.296875</v>
      </c>
      <c r="N435" s="380">
        <f>'raw data'!K431</f>
        <v>16.329951593394799</v>
      </c>
      <c r="O435" s="400">
        <f t="shared" si="7"/>
        <v>16.343279373434779</v>
      </c>
      <c r="P435" s="380">
        <f>'raw data'!E431</f>
        <v>1</v>
      </c>
      <c r="Q435" s="380">
        <f>'raw data'!F431</f>
        <v>1</v>
      </c>
      <c r="R435" s="380">
        <f>'raw data'!G431</f>
        <v>1</v>
      </c>
      <c r="S435" s="380">
        <f>'raw data'!H431</f>
        <v>1</v>
      </c>
      <c r="T435" s="380">
        <f>'raw data'!Q431</f>
        <v>100.05519866943359</v>
      </c>
      <c r="U435" s="380">
        <f>'raw data'!R431</f>
        <v>1012.8419799804687</v>
      </c>
    </row>
    <row r="436" spans="1:21" x14ac:dyDescent="0.2">
      <c r="A436" s="378">
        <f>'raw data'!A432</f>
        <v>41199.041666666664</v>
      </c>
      <c r="B436" s="380">
        <f>'raw data'!L432</f>
        <v>898.06591796875</v>
      </c>
      <c r="C436" s="380">
        <f>'raw data'!M432</f>
        <v>486.06649780273437</v>
      </c>
      <c r="D436" s="380">
        <f>'raw data'!O432</f>
        <v>6058.80615234375</v>
      </c>
      <c r="E436" s="380">
        <f>'raw data'!P432</f>
        <v>9.9215793609619141</v>
      </c>
      <c r="F436" s="377"/>
      <c r="G436" s="377"/>
      <c r="H436" s="376"/>
      <c r="I436" s="376"/>
      <c r="J436" s="380">
        <f>'raw data'!C432</f>
        <v>109.85320281982422</v>
      </c>
      <c r="K436" s="380" t="e">
        <f>'raw data'!#REF!</f>
        <v>#REF!</v>
      </c>
      <c r="L436" s="380" t="e">
        <f>'raw data'!#REF!</f>
        <v>#REF!</v>
      </c>
      <c r="M436" s="380">
        <f>'raw data'!D432</f>
        <v>81574.71875</v>
      </c>
      <c r="N436" s="380">
        <f>'raw data'!K432</f>
        <v>16.372821812037436</v>
      </c>
      <c r="O436" s="400">
        <f t="shared" si="7"/>
        <v>16.276444402289307</v>
      </c>
      <c r="P436" s="380">
        <f>'raw data'!E432</f>
        <v>1</v>
      </c>
      <c r="Q436" s="380">
        <f>'raw data'!F432</f>
        <v>1</v>
      </c>
      <c r="R436" s="380">
        <f>'raw data'!G432</f>
        <v>1</v>
      </c>
      <c r="S436" s="380">
        <f>'raw data'!H432</f>
        <v>1</v>
      </c>
      <c r="T436" s="380">
        <f>'raw data'!Q432</f>
        <v>99.97186279296875</v>
      </c>
      <c r="U436" s="380">
        <f>'raw data'!R432</f>
        <v>1012.8400268554687</v>
      </c>
    </row>
    <row r="437" spans="1:21" x14ac:dyDescent="0.2">
      <c r="A437" s="378">
        <f>'raw data'!A433</f>
        <v>41199.083333333336</v>
      </c>
      <c r="B437" s="380">
        <f>'raw data'!L433</f>
        <v>897.95330810546875</v>
      </c>
      <c r="C437" s="380">
        <f>'raw data'!M433</f>
        <v>487.38650512695312</v>
      </c>
      <c r="D437" s="380">
        <f>'raw data'!O433</f>
        <v>6080.10009765625</v>
      </c>
      <c r="E437" s="380">
        <f>'raw data'!P433</f>
        <v>9.9265708923339844</v>
      </c>
      <c r="F437" s="377"/>
      <c r="G437" s="377"/>
      <c r="H437" s="376"/>
      <c r="I437" s="376"/>
      <c r="J437" s="380">
        <f>'raw data'!C433</f>
        <v>110.92829895019531</v>
      </c>
      <c r="K437" s="380" t="e">
        <f>'raw data'!#REF!</f>
        <v>#REF!</v>
      </c>
      <c r="L437" s="380" t="e">
        <f>'raw data'!#REF!</f>
        <v>#REF!</v>
      </c>
      <c r="M437" s="380">
        <f>'raw data'!D433</f>
        <v>81844.78125</v>
      </c>
      <c r="N437" s="380">
        <f>'raw data'!K433</f>
        <v>16.3366791167442</v>
      </c>
      <c r="O437" s="400">
        <f t="shared" si="7"/>
        <v>16.333648694400587</v>
      </c>
      <c r="P437" s="380">
        <f>'raw data'!E433</f>
        <v>1</v>
      </c>
      <c r="Q437" s="380">
        <f>'raw data'!F433</f>
        <v>1</v>
      </c>
      <c r="R437" s="380">
        <f>'raw data'!G433</f>
        <v>1</v>
      </c>
      <c r="S437" s="380">
        <f>'raw data'!H433</f>
        <v>1</v>
      </c>
      <c r="T437" s="380">
        <f>'raw data'!Q433</f>
        <v>99.936439514160156</v>
      </c>
      <c r="U437" s="380">
        <f>'raw data'!R433</f>
        <v>1012.8380126953125</v>
      </c>
    </row>
    <row r="438" spans="1:21" x14ac:dyDescent="0.2">
      <c r="A438" s="378">
        <f>'raw data'!A434</f>
        <v>41199.125</v>
      </c>
      <c r="B438" s="380">
        <f>'raw data'!L434</f>
        <v>898.07342529296875</v>
      </c>
      <c r="C438" s="380">
        <f>'raw data'!M434</f>
        <v>485.91339111328125</v>
      </c>
      <c r="D438" s="380">
        <f>'raw data'!O434</f>
        <v>6058.86376953125</v>
      </c>
      <c r="E438" s="380">
        <f>'raw data'!P434</f>
        <v>9.9198942184448242</v>
      </c>
      <c r="F438" s="377"/>
      <c r="G438" s="377"/>
      <c r="H438" s="376"/>
      <c r="I438" s="376"/>
      <c r="J438" s="380">
        <f>'raw data'!C434</f>
        <v>111.16780090332031</v>
      </c>
      <c r="K438" s="380" t="e">
        <f>'raw data'!#REF!</f>
        <v>#REF!</v>
      </c>
      <c r="L438" s="380" t="e">
        <f>'raw data'!#REF!</f>
        <v>#REF!</v>
      </c>
      <c r="M438" s="380">
        <f>'raw data'!D434</f>
        <v>81590.0234375</v>
      </c>
      <c r="N438" s="380">
        <f>'raw data'!K434</f>
        <v>17.303237313630234</v>
      </c>
      <c r="O438" s="400">
        <f t="shared" si="7"/>
        <v>16.276599185744228</v>
      </c>
      <c r="P438" s="380">
        <f>'raw data'!E434</f>
        <v>1</v>
      </c>
      <c r="Q438" s="380">
        <f>'raw data'!F434</f>
        <v>1</v>
      </c>
      <c r="R438" s="380">
        <f>'raw data'!G434</f>
        <v>1</v>
      </c>
      <c r="S438" s="380">
        <f>'raw data'!H434</f>
        <v>1</v>
      </c>
      <c r="T438" s="380">
        <f>'raw data'!Q434</f>
        <v>99.843223571777344</v>
      </c>
      <c r="U438" s="380">
        <f>'raw data'!R434</f>
        <v>1012.8369750976562</v>
      </c>
    </row>
    <row r="439" spans="1:21" x14ac:dyDescent="0.2">
      <c r="A439" s="378">
        <f>'raw data'!A435</f>
        <v>41199.166666666664</v>
      </c>
      <c r="B439" s="380">
        <f>'raw data'!L435</f>
        <v>897.9219970703125</v>
      </c>
      <c r="C439" s="380">
        <f>'raw data'!M435</f>
        <v>485.60159301757812</v>
      </c>
      <c r="D439" s="380">
        <f>'raw data'!O435</f>
        <v>6076.32421875</v>
      </c>
      <c r="E439" s="380">
        <f>'raw data'!P435</f>
        <v>9.9285621643066406</v>
      </c>
      <c r="F439" s="377"/>
      <c r="G439" s="377"/>
      <c r="H439" s="376"/>
      <c r="I439" s="376"/>
      <c r="J439" s="380">
        <f>'raw data'!C435</f>
        <v>112.55190277099609</v>
      </c>
      <c r="K439" s="380" t="e">
        <f>'raw data'!#REF!</f>
        <v>#REF!</v>
      </c>
      <c r="L439" s="380" t="e">
        <f>'raw data'!#REF!</f>
        <v>#REF!</v>
      </c>
      <c r="M439" s="380">
        <f>'raw data'!D435</f>
        <v>81629.1484375</v>
      </c>
      <c r="N439" s="380">
        <f>'raw data'!K435</f>
        <v>17.909959642986578</v>
      </c>
      <c r="O439" s="400">
        <f t="shared" si="7"/>
        <v>16.323505131206449</v>
      </c>
      <c r="P439" s="380">
        <f>'raw data'!E435</f>
        <v>1</v>
      </c>
      <c r="Q439" s="380">
        <f>'raw data'!F435</f>
        <v>1</v>
      </c>
      <c r="R439" s="380">
        <f>'raw data'!G435</f>
        <v>1</v>
      </c>
      <c r="S439" s="380">
        <f>'raw data'!H435</f>
        <v>1</v>
      </c>
      <c r="T439" s="380">
        <f>'raw data'!Q435</f>
        <v>99.596359252929688</v>
      </c>
      <c r="U439" s="380">
        <f>'raw data'!R435</f>
        <v>1012.823974609375</v>
      </c>
    </row>
    <row r="440" spans="1:21" x14ac:dyDescent="0.2">
      <c r="A440" s="378">
        <f>'raw data'!A436</f>
        <v>41199.208333333336</v>
      </c>
      <c r="B440" s="380">
        <f>'raw data'!L436</f>
        <v>898.02337646484375</v>
      </c>
      <c r="C440" s="380">
        <f>'raw data'!M436</f>
        <v>485.73779296875</v>
      </c>
      <c r="D440" s="380">
        <f>'raw data'!O436</f>
        <v>6083.21923828125</v>
      </c>
      <c r="E440" s="380">
        <f>'raw data'!P436</f>
        <v>9.9303951263427734</v>
      </c>
      <c r="F440" s="377"/>
      <c r="G440" s="377"/>
      <c r="H440" s="376"/>
      <c r="I440" s="376"/>
      <c r="J440" s="380">
        <f>'raw data'!C436</f>
        <v>113.4093017578125</v>
      </c>
      <c r="K440" s="380" t="e">
        <f>'raw data'!#REF!</f>
        <v>#REF!</v>
      </c>
      <c r="L440" s="380" t="e">
        <f>'raw data'!#REF!</f>
        <v>#REF!</v>
      </c>
      <c r="M440" s="380">
        <f>'raw data'!D436</f>
        <v>81698.25</v>
      </c>
      <c r="N440" s="380">
        <f>'raw data'!K436</f>
        <v>18.364448859443655</v>
      </c>
      <c r="O440" s="400">
        <f t="shared" si="7"/>
        <v>16.342027988553465</v>
      </c>
      <c r="P440" s="380">
        <f>'raw data'!E436</f>
        <v>1</v>
      </c>
      <c r="Q440" s="380">
        <f>'raw data'!F436</f>
        <v>1</v>
      </c>
      <c r="R440" s="380">
        <f>'raw data'!G436</f>
        <v>1</v>
      </c>
      <c r="S440" s="380">
        <f>'raw data'!H436</f>
        <v>1</v>
      </c>
      <c r="T440" s="380">
        <f>'raw data'!Q436</f>
        <v>99.561882019042969</v>
      </c>
      <c r="U440" s="380">
        <f>'raw data'!R436</f>
        <v>1012.8200073242187</v>
      </c>
    </row>
    <row r="441" spans="1:21" x14ac:dyDescent="0.2">
      <c r="A441" s="378">
        <f>'raw data'!A437</f>
        <v>41199.25</v>
      </c>
      <c r="B441" s="380">
        <f>'raw data'!L437</f>
        <v>898.01861572265625</v>
      </c>
      <c r="C441" s="380">
        <f>'raw data'!M437</f>
        <v>485.65359497070312</v>
      </c>
      <c r="D441" s="380">
        <f>'raw data'!O437</f>
        <v>6084.240234375</v>
      </c>
      <c r="E441" s="380">
        <f>'raw data'!P437</f>
        <v>9.9310035705566406</v>
      </c>
      <c r="F441" s="377"/>
      <c r="G441" s="377"/>
      <c r="H441" s="376"/>
      <c r="I441" s="376"/>
      <c r="J441" s="380">
        <f>'raw data'!C437</f>
        <v>112.0354810867948</v>
      </c>
      <c r="K441" s="380" t="e">
        <f>'raw data'!#REF!</f>
        <v>#REF!</v>
      </c>
      <c r="L441" s="380" t="e">
        <f>'raw data'!#REF!</f>
        <v>#REF!</v>
      </c>
      <c r="M441" s="380">
        <f>'raw data'!D437</f>
        <v>81709.40625</v>
      </c>
      <c r="N441" s="380">
        <f>'raw data'!K437</f>
        <v>16.735499266879195</v>
      </c>
      <c r="O441" s="400">
        <f t="shared" si="7"/>
        <v>16.344770803843641</v>
      </c>
      <c r="P441" s="380">
        <f>'raw data'!E437</f>
        <v>1</v>
      </c>
      <c r="Q441" s="380">
        <f>'raw data'!F437</f>
        <v>1</v>
      </c>
      <c r="R441" s="380">
        <f>'raw data'!G437</f>
        <v>0.72222220897674561</v>
      </c>
      <c r="S441" s="380">
        <f>'raw data'!H437</f>
        <v>1</v>
      </c>
      <c r="T441" s="380">
        <f>'raw data'!Q437</f>
        <v>99.622100830078125</v>
      </c>
      <c r="U441" s="380">
        <f>'raw data'!R437</f>
        <v>1012.8270263671875</v>
      </c>
    </row>
    <row r="442" spans="1:21" x14ac:dyDescent="0.2">
      <c r="A442" s="378">
        <f>'raw data'!A438</f>
        <v>41199.291666666664</v>
      </c>
      <c r="B442" s="380">
        <f>'raw data'!L438</f>
        <v>898.0048828125</v>
      </c>
      <c r="C442" s="380">
        <f>'raw data'!M438</f>
        <v>486.86178588867188</v>
      </c>
      <c r="D442" s="380">
        <f>'raw data'!O438</f>
        <v>6075.26220703125</v>
      </c>
      <c r="E442" s="380">
        <f>'raw data'!P438</f>
        <v>9.9068088531494141</v>
      </c>
      <c r="F442" s="377"/>
      <c r="G442" s="377"/>
      <c r="H442" s="376"/>
      <c r="I442" s="376"/>
      <c r="J442" s="380">
        <f>'raw data'!C438</f>
        <v>111.83750152587891</v>
      </c>
      <c r="K442" s="380" t="e">
        <f>'raw data'!#REF!</f>
        <v>#REF!</v>
      </c>
      <c r="L442" s="380" t="e">
        <f>'raw data'!#REF!</f>
        <v>#REF!</v>
      </c>
      <c r="M442" s="380">
        <f>'raw data'!D438</f>
        <v>81773.3828125</v>
      </c>
      <c r="N442" s="380">
        <f>'raw data'!K438</f>
        <v>16.091521305886999</v>
      </c>
      <c r="O442" s="400">
        <f t="shared" si="7"/>
        <v>16.32065213108395</v>
      </c>
      <c r="P442" s="380">
        <f>'raw data'!E438</f>
        <v>1</v>
      </c>
      <c r="Q442" s="380">
        <f>'raw data'!F438</f>
        <v>1</v>
      </c>
      <c r="R442" s="380">
        <f>'raw data'!G438</f>
        <v>1</v>
      </c>
      <c r="S442" s="380">
        <f>'raw data'!H438</f>
        <v>1</v>
      </c>
      <c r="T442" s="380">
        <f>'raw data'!Q438</f>
        <v>99.188270568847656</v>
      </c>
      <c r="U442" s="380">
        <f>'raw data'!R438</f>
        <v>1012.8330078125</v>
      </c>
    </row>
    <row r="443" spans="1:21" x14ac:dyDescent="0.2">
      <c r="A443" s="378">
        <f>'raw data'!A439</f>
        <v>41199.333333333336</v>
      </c>
      <c r="B443" s="380">
        <f>'raw data'!L439</f>
        <v>898.02880859375</v>
      </c>
      <c r="C443" s="380">
        <f>'raw data'!M439</f>
        <v>487.02841186523437</v>
      </c>
      <c r="D443" s="380">
        <f>'raw data'!O439</f>
        <v>6083.115234375</v>
      </c>
      <c r="E443" s="380">
        <f>'raw data'!P439</f>
        <v>9.9154453277587891</v>
      </c>
      <c r="F443" s="377"/>
      <c r="G443" s="377"/>
      <c r="H443" s="376"/>
      <c r="I443" s="376"/>
      <c r="J443" s="380">
        <f>'raw data'!C439</f>
        <v>111.48419952392578</v>
      </c>
      <c r="K443" s="380" t="e">
        <f>'raw data'!#REF!</f>
        <v>#REF!</v>
      </c>
      <c r="L443" s="380" t="e">
        <f>'raw data'!#REF!</f>
        <v>#REF!</v>
      </c>
      <c r="M443" s="380">
        <f>'raw data'!D439</f>
        <v>81767.46875</v>
      </c>
      <c r="N443" s="380">
        <f>'raw data'!K439</f>
        <v>16.11000456148664</v>
      </c>
      <c r="O443" s="400">
        <f t="shared" si="7"/>
        <v>16.341748591300089</v>
      </c>
      <c r="P443" s="380">
        <f>'raw data'!E439</f>
        <v>1</v>
      </c>
      <c r="Q443" s="380">
        <f>'raw data'!F439</f>
        <v>1</v>
      </c>
      <c r="R443" s="380">
        <f>'raw data'!G439</f>
        <v>1</v>
      </c>
      <c r="S443" s="380">
        <f>'raw data'!H439</f>
        <v>1</v>
      </c>
      <c r="T443" s="380">
        <f>'raw data'!Q439</f>
        <v>99.057876586914062</v>
      </c>
      <c r="U443" s="380">
        <f>'raw data'!R439</f>
        <v>1012.8300170898437</v>
      </c>
    </row>
    <row r="444" spans="1:21" x14ac:dyDescent="0.2">
      <c r="A444" s="378">
        <f>'raw data'!A440</f>
        <v>41199.375</v>
      </c>
      <c r="B444" s="380">
        <f>'raw data'!L440</f>
        <v>897.99688720703125</v>
      </c>
      <c r="C444" s="380">
        <f>'raw data'!M440</f>
        <v>486.46881103515625</v>
      </c>
      <c r="D444" s="380">
        <f>'raw data'!O440</f>
        <v>6068.66015625</v>
      </c>
      <c r="E444" s="380">
        <f>'raw data'!P440</f>
        <v>9.9095869064331055</v>
      </c>
      <c r="F444" s="377"/>
      <c r="G444" s="377"/>
      <c r="H444" s="376"/>
      <c r="I444" s="376"/>
      <c r="J444" s="380">
        <f>'raw data'!C440</f>
        <v>110.9259033203125</v>
      </c>
      <c r="K444" s="380" t="e">
        <f>'raw data'!#REF!</f>
        <v>#REF!</v>
      </c>
      <c r="L444" s="380" t="e">
        <f>'raw data'!#REF!</f>
        <v>#REF!</v>
      </c>
      <c r="M444" s="380">
        <f>'raw data'!D440</f>
        <v>81649.2265625</v>
      </c>
      <c r="N444" s="380">
        <f>'raw data'!K440</f>
        <v>16.073037765003392</v>
      </c>
      <c r="O444" s="400">
        <f t="shared" si="7"/>
        <v>16.302916308253486</v>
      </c>
      <c r="P444" s="380">
        <f>'raw data'!E440</f>
        <v>1</v>
      </c>
      <c r="Q444" s="380">
        <f>'raw data'!F440</f>
        <v>1</v>
      </c>
      <c r="R444" s="380">
        <f>'raw data'!G440</f>
        <v>1</v>
      </c>
      <c r="S444" s="380">
        <f>'raw data'!H440</f>
        <v>1</v>
      </c>
      <c r="T444" s="380">
        <f>'raw data'!Q440</f>
        <v>98.993896484375</v>
      </c>
      <c r="U444" s="380">
        <f>'raw data'!R440</f>
        <v>1012.8319702148437</v>
      </c>
    </row>
    <row r="445" spans="1:21" x14ac:dyDescent="0.2">
      <c r="A445" s="378">
        <f>'raw data'!A441</f>
        <v>41199.416666666664</v>
      </c>
      <c r="B445" s="380">
        <f>'raw data'!L441</f>
        <v>897.9932861328125</v>
      </c>
      <c r="C445" s="380">
        <f>'raw data'!M441</f>
        <v>485.55911254882812</v>
      </c>
      <c r="D445" s="380">
        <f>'raw data'!O441</f>
        <v>6054.81787109375</v>
      </c>
      <c r="E445" s="380">
        <f>'raw data'!P441</f>
        <v>9.9009714126586914</v>
      </c>
      <c r="F445" s="377"/>
      <c r="G445" s="377"/>
      <c r="H445" s="376"/>
      <c r="I445" s="376"/>
      <c r="J445" s="380">
        <f>'raw data'!C441</f>
        <v>110.55919647216797</v>
      </c>
      <c r="K445" s="380" t="e">
        <f>'raw data'!#REF!</f>
        <v>#REF!</v>
      </c>
      <c r="L445" s="380" t="e">
        <f>'raw data'!#REF!</f>
        <v>#REF!</v>
      </c>
      <c r="M445" s="380">
        <f>'raw data'!D441</f>
        <v>81452.609375</v>
      </c>
      <c r="N445" s="380">
        <f>'raw data'!K441</f>
        <v>16.050992577050057</v>
      </c>
      <c r="O445" s="400">
        <f t="shared" si="7"/>
        <v>16.265730239070667</v>
      </c>
      <c r="P445" s="380">
        <f>'raw data'!E441</f>
        <v>1</v>
      </c>
      <c r="Q445" s="380">
        <f>'raw data'!F441</f>
        <v>1</v>
      </c>
      <c r="R445" s="380">
        <f>'raw data'!G441</f>
        <v>1</v>
      </c>
      <c r="S445" s="380">
        <f>'raw data'!H441</f>
        <v>1</v>
      </c>
      <c r="T445" s="380">
        <f>'raw data'!Q441</f>
        <v>99.060531616210938</v>
      </c>
      <c r="U445" s="380">
        <f>'raw data'!R441</f>
        <v>1012.8309936523437</v>
      </c>
    </row>
    <row r="446" spans="1:21" x14ac:dyDescent="0.2">
      <c r="A446" s="378">
        <f>'raw data'!A442</f>
        <v>41199.458333333336</v>
      </c>
      <c r="B446" s="380">
        <f>'raw data'!L442</f>
        <v>898.02508544921875</v>
      </c>
      <c r="C446" s="380">
        <f>'raw data'!M442</f>
        <v>484.73431396484375</v>
      </c>
      <c r="D446" s="380">
        <f>'raw data'!O442</f>
        <v>6039.73388671875</v>
      </c>
      <c r="E446" s="380">
        <f>'raw data'!P442</f>
        <v>9.8963308334350586</v>
      </c>
      <c r="F446" s="377"/>
      <c r="G446" s="377"/>
      <c r="H446" s="376"/>
      <c r="I446" s="376"/>
      <c r="J446" s="380">
        <f>'raw data'!C442</f>
        <v>109.92530059814453</v>
      </c>
      <c r="K446" s="380" t="e">
        <f>'raw data'!#REF!</f>
        <v>#REF!</v>
      </c>
      <c r="L446" s="380" t="e">
        <f>'raw data'!#REF!</f>
        <v>#REF!</v>
      </c>
      <c r="M446" s="380">
        <f>'raw data'!D442</f>
        <v>81263.796875</v>
      </c>
      <c r="N446" s="380">
        <f>'raw data'!K442</f>
        <v>16.144744716453133</v>
      </c>
      <c r="O446" s="400">
        <f t="shared" si="7"/>
        <v>16.225208455261868</v>
      </c>
      <c r="P446" s="380">
        <f>'raw data'!E442</f>
        <v>1</v>
      </c>
      <c r="Q446" s="380">
        <f>'raw data'!F442</f>
        <v>1</v>
      </c>
      <c r="R446" s="380">
        <f>'raw data'!G442</f>
        <v>1</v>
      </c>
      <c r="S446" s="380">
        <f>'raw data'!H442</f>
        <v>1</v>
      </c>
      <c r="T446" s="380">
        <f>'raw data'!Q442</f>
        <v>99.028129577636719</v>
      </c>
      <c r="U446" s="380">
        <f>'raw data'!R442</f>
        <v>1012.8350219726562</v>
      </c>
    </row>
    <row r="447" spans="1:21" x14ac:dyDescent="0.2">
      <c r="A447" s="378">
        <f>'raw data'!A443</f>
        <v>41199.5</v>
      </c>
      <c r="B447" s="380">
        <f>'raw data'!L443</f>
        <v>897.990478515625</v>
      </c>
      <c r="C447" s="380">
        <f>'raw data'!M443</f>
        <v>484.85470581054687</v>
      </c>
      <c r="D447" s="380">
        <f>'raw data'!O443</f>
        <v>6028.2099609375</v>
      </c>
      <c r="E447" s="380">
        <f>'raw data'!P443</f>
        <v>9.8967914581298828</v>
      </c>
      <c r="F447" s="377"/>
      <c r="G447" s="377"/>
      <c r="H447" s="376"/>
      <c r="I447" s="376"/>
      <c r="J447" s="380">
        <f>'raw data'!C443</f>
        <v>109.81900024414062</v>
      </c>
      <c r="K447" s="380" t="e">
        <f>'raw data'!#REF!</f>
        <v>#REF!</v>
      </c>
      <c r="L447" s="380" t="e">
        <f>'raw data'!#REF!</f>
        <v>#REF!</v>
      </c>
      <c r="M447" s="380">
        <f>'raw data'!D443</f>
        <v>81212.953125</v>
      </c>
      <c r="N447" s="380">
        <f>'raw data'!K443</f>
        <v>16.142714973603653</v>
      </c>
      <c r="O447" s="400">
        <f t="shared" si="7"/>
        <v>16.194250452553355</v>
      </c>
      <c r="P447" s="380">
        <f>'raw data'!E443</f>
        <v>1</v>
      </c>
      <c r="Q447" s="380">
        <f>'raw data'!F443</f>
        <v>1</v>
      </c>
      <c r="R447" s="380">
        <f>'raw data'!G443</f>
        <v>1</v>
      </c>
      <c r="S447" s="380">
        <f>'raw data'!H443</f>
        <v>1</v>
      </c>
      <c r="T447" s="380">
        <f>'raw data'!Q443</f>
        <v>98.594596862792969</v>
      </c>
      <c r="U447" s="380">
        <f>'raw data'!R443</f>
        <v>1012.8270263671875</v>
      </c>
    </row>
    <row r="448" spans="1:21" x14ac:dyDescent="0.2">
      <c r="A448" s="378">
        <f>'raw data'!A444</f>
        <v>41199.541666666664</v>
      </c>
      <c r="B448" s="380">
        <f>'raw data'!L444</f>
        <v>898.0089111328125</v>
      </c>
      <c r="C448" s="380">
        <f>'raw data'!M444</f>
        <v>484.49191284179687</v>
      </c>
      <c r="D448" s="380">
        <f>'raw data'!O444</f>
        <v>6025.369140625</v>
      </c>
      <c r="E448" s="380">
        <f>'raw data'!P444</f>
        <v>9.8920831680297852</v>
      </c>
      <c r="F448" s="377"/>
      <c r="G448" s="377"/>
      <c r="H448" s="376"/>
      <c r="I448" s="376"/>
      <c r="J448" s="380">
        <f>'raw data'!C444</f>
        <v>110.67310333251953</v>
      </c>
      <c r="K448" s="380" t="e">
        <f>'raw data'!#REF!</f>
        <v>#REF!</v>
      </c>
      <c r="L448" s="380" t="e">
        <f>'raw data'!#REF!</f>
        <v>#REF!</v>
      </c>
      <c r="M448" s="380">
        <f>'raw data'!D444</f>
        <v>81158.8203125</v>
      </c>
      <c r="N448" s="380">
        <f>'raw data'!K444</f>
        <v>16.712946401556984</v>
      </c>
      <c r="O448" s="400">
        <f t="shared" si="7"/>
        <v>16.186618841191201</v>
      </c>
      <c r="P448" s="380">
        <f>'raw data'!E444</f>
        <v>1</v>
      </c>
      <c r="Q448" s="380">
        <f>'raw data'!F444</f>
        <v>1</v>
      </c>
      <c r="R448" s="380">
        <f>'raw data'!G444</f>
        <v>1</v>
      </c>
      <c r="S448" s="380">
        <f>'raw data'!H444</f>
        <v>1</v>
      </c>
      <c r="T448" s="380">
        <f>'raw data'!Q444</f>
        <v>98.373878479003906</v>
      </c>
      <c r="U448" s="380">
        <f>'raw data'!R444</f>
        <v>1012.8209838867187</v>
      </c>
    </row>
    <row r="449" spans="1:21" x14ac:dyDescent="0.2">
      <c r="A449" s="378">
        <f>'raw data'!A445</f>
        <v>41199.583333333336</v>
      </c>
      <c r="B449" s="380">
        <f>'raw data'!L445</f>
        <v>897.953125</v>
      </c>
      <c r="C449" s="380">
        <f>'raw data'!M445</f>
        <v>483.58489990234375</v>
      </c>
      <c r="D449" s="380">
        <f>'raw data'!O445</f>
        <v>6022.48095703125</v>
      </c>
      <c r="E449" s="380">
        <f>'raw data'!P445</f>
        <v>9.893559455871582</v>
      </c>
      <c r="F449" s="377"/>
      <c r="G449" s="377"/>
      <c r="H449" s="376"/>
      <c r="I449" s="376"/>
      <c r="J449" s="380">
        <f>'raw data'!C445</f>
        <v>110.60399627685547</v>
      </c>
      <c r="K449" s="380" t="e">
        <f>'raw data'!#REF!</f>
        <v>#REF!</v>
      </c>
      <c r="L449" s="380" t="e">
        <f>'raw data'!#REF!</f>
        <v>#REF!</v>
      </c>
      <c r="M449" s="380">
        <f>'raw data'!D445</f>
        <v>81060.40625</v>
      </c>
      <c r="N449" s="380">
        <f>'raw data'!K445</f>
        <v>16.959363944849393</v>
      </c>
      <c r="O449" s="400">
        <f t="shared" si="7"/>
        <v>16.178859992582208</v>
      </c>
      <c r="P449" s="380">
        <f>'raw data'!E445</f>
        <v>1</v>
      </c>
      <c r="Q449" s="380">
        <f>'raw data'!F445</f>
        <v>1</v>
      </c>
      <c r="R449" s="380">
        <f>'raw data'!G445</f>
        <v>1</v>
      </c>
      <c r="S449" s="380">
        <f>'raw data'!H445</f>
        <v>1</v>
      </c>
      <c r="T449" s="380">
        <f>'raw data'!Q445</f>
        <v>98.169593811035156</v>
      </c>
      <c r="U449" s="380">
        <f>'raw data'!R445</f>
        <v>1012.8270263671875</v>
      </c>
    </row>
    <row r="450" spans="1:21" x14ac:dyDescent="0.2">
      <c r="A450" s="378">
        <f>'raw data'!A446</f>
        <v>41199.625</v>
      </c>
      <c r="B450" s="380">
        <f>'raw data'!L446</f>
        <v>898.01727294921875</v>
      </c>
      <c r="C450" s="380">
        <f>'raw data'!M446</f>
        <v>482.222900390625</v>
      </c>
      <c r="D450" s="380">
        <f>'raw data'!O446</f>
        <v>6006.39111328125</v>
      </c>
      <c r="E450" s="380">
        <f>'raw data'!P446</f>
        <v>9.8868341445922852</v>
      </c>
      <c r="F450" s="377"/>
      <c r="G450" s="377"/>
      <c r="H450" s="376"/>
      <c r="I450" s="376"/>
      <c r="J450" s="380">
        <f>'raw data'!C446</f>
        <v>109.81089782714844</v>
      </c>
      <c r="K450" s="380" t="e">
        <f>'raw data'!#REF!</f>
        <v>#REF!</v>
      </c>
      <c r="L450" s="380" t="e">
        <f>'raw data'!#REF!</f>
        <v>#REF!</v>
      </c>
      <c r="M450" s="380">
        <f>'raw data'!D446</f>
        <v>80955.7265625</v>
      </c>
      <c r="N450" s="380">
        <f>'raw data'!K446</f>
        <v>16.370080384347531</v>
      </c>
      <c r="O450" s="400">
        <f t="shared" si="7"/>
        <v>16.135636056933254</v>
      </c>
      <c r="P450" s="380">
        <f>'raw data'!E446</f>
        <v>1</v>
      </c>
      <c r="Q450" s="380">
        <f>'raw data'!F446</f>
        <v>1</v>
      </c>
      <c r="R450" s="380">
        <f>'raw data'!G446</f>
        <v>1</v>
      </c>
      <c r="S450" s="380">
        <f>'raw data'!H446</f>
        <v>1</v>
      </c>
      <c r="T450" s="380">
        <f>'raw data'!Q446</f>
        <v>98.197006225585937</v>
      </c>
      <c r="U450" s="380">
        <f>'raw data'!R446</f>
        <v>1012.8309936523437</v>
      </c>
    </row>
    <row r="451" spans="1:21" x14ac:dyDescent="0.2">
      <c r="A451" s="378">
        <f>'raw data'!A447</f>
        <v>41199.666666666664</v>
      </c>
      <c r="B451" s="380">
        <f>'raw data'!L447</f>
        <v>897.9957275390625</v>
      </c>
      <c r="C451" s="380">
        <f>'raw data'!M447</f>
        <v>482.564697265625</v>
      </c>
      <c r="D451" s="380">
        <f>'raw data'!O447</f>
        <v>6011.92822265625</v>
      </c>
      <c r="E451" s="380">
        <f>'raw data'!P447</f>
        <v>9.884709358215332</v>
      </c>
      <c r="F451" s="377"/>
      <c r="G451" s="377"/>
      <c r="H451" s="376"/>
      <c r="I451" s="376"/>
      <c r="J451" s="380">
        <f>'raw data'!C447</f>
        <v>109.95439910888672</v>
      </c>
      <c r="K451" s="380" t="e">
        <f>'raw data'!#REF!</f>
        <v>#REF!</v>
      </c>
      <c r="L451" s="380" t="e">
        <f>'raw data'!#REF!</f>
        <v>#REF!</v>
      </c>
      <c r="M451" s="380">
        <f>'raw data'!D447</f>
        <v>81017.9609375</v>
      </c>
      <c r="N451" s="380">
        <f>'raw data'!K447</f>
        <v>15.714906071883888</v>
      </c>
      <c r="O451" s="400">
        <f t="shared" si="7"/>
        <v>16.150511009296057</v>
      </c>
      <c r="P451" s="380">
        <f>'raw data'!E447</f>
        <v>1</v>
      </c>
      <c r="Q451" s="380">
        <f>'raw data'!F447</f>
        <v>1</v>
      </c>
      <c r="R451" s="380">
        <f>'raw data'!G447</f>
        <v>1</v>
      </c>
      <c r="S451" s="380">
        <f>'raw data'!H447</f>
        <v>1</v>
      </c>
      <c r="T451" s="380">
        <f>'raw data'!Q447</f>
        <v>98.180206298828125</v>
      </c>
      <c r="U451" s="380">
        <f>'raw data'!R447</f>
        <v>1012.8330078125</v>
      </c>
    </row>
    <row r="452" spans="1:21" x14ac:dyDescent="0.2">
      <c r="A452" s="378">
        <f>'raw data'!A448</f>
        <v>41199.708333333336</v>
      </c>
      <c r="B452" s="380">
        <f>'raw data'!L448</f>
        <v>897.9832763671875</v>
      </c>
      <c r="C452" s="380">
        <f>'raw data'!M448</f>
        <v>484.1455078125</v>
      </c>
      <c r="D452" s="380">
        <f>'raw data'!O448</f>
        <v>6042.02294921875</v>
      </c>
      <c r="E452" s="380">
        <f>'raw data'!P448</f>
        <v>9.8962535858154297</v>
      </c>
      <c r="F452" s="377"/>
      <c r="G452" s="377"/>
      <c r="H452" s="376"/>
      <c r="I452" s="376"/>
      <c r="J452" s="380">
        <f>'raw data'!C448</f>
        <v>110.99259948730469</v>
      </c>
      <c r="K452" s="380" t="e">
        <f>'raw data'!#REF!</f>
        <v>#REF!</v>
      </c>
      <c r="L452" s="380" t="e">
        <f>'raw data'!#REF!</f>
        <v>#REF!</v>
      </c>
      <c r="M452" s="380">
        <f>'raw data'!D448</f>
        <v>81224.796875</v>
      </c>
      <c r="N452" s="380">
        <f>'raw data'!K448</f>
        <v>15.215958012315969</v>
      </c>
      <c r="O452" s="400">
        <f t="shared" si="7"/>
        <v>16.231357818284518</v>
      </c>
      <c r="P452" s="380">
        <f>'raw data'!E448</f>
        <v>1</v>
      </c>
      <c r="Q452" s="380">
        <f>'raw data'!F448</f>
        <v>1</v>
      </c>
      <c r="R452" s="380">
        <f>'raw data'!G448</f>
        <v>1</v>
      </c>
      <c r="S452" s="380">
        <f>'raw data'!H448</f>
        <v>1</v>
      </c>
      <c r="T452" s="380">
        <f>'raw data'!Q448</f>
        <v>98.160369873046875</v>
      </c>
      <c r="U452" s="380">
        <f>'raw data'!R448</f>
        <v>1012.8270263671875</v>
      </c>
    </row>
    <row r="453" spans="1:21" x14ac:dyDescent="0.2">
      <c r="A453" s="378">
        <f>'raw data'!A449</f>
        <v>41199.75</v>
      </c>
      <c r="B453" s="380">
        <f>'raw data'!L449</f>
        <v>897.96002197265625</v>
      </c>
      <c r="C453" s="380">
        <f>'raw data'!M449</f>
        <v>484.81649780273437</v>
      </c>
      <c r="D453" s="380">
        <f>'raw data'!O449</f>
        <v>6038.89208984375</v>
      </c>
      <c r="E453" s="380">
        <f>'raw data'!P449</f>
        <v>9.888249397277832</v>
      </c>
      <c r="F453" s="377"/>
      <c r="G453" s="377"/>
      <c r="H453" s="376"/>
      <c r="I453" s="376"/>
      <c r="J453" s="380">
        <f>'raw data'!C449</f>
        <v>110.652099609375</v>
      </c>
      <c r="K453" s="380" t="e">
        <f>'raw data'!#REF!</f>
        <v>#REF!</v>
      </c>
      <c r="L453" s="380" t="e">
        <f>'raw data'!#REF!</f>
        <v>#REF!</v>
      </c>
      <c r="M453" s="380">
        <f>'raw data'!D449</f>
        <v>81330.78125</v>
      </c>
      <c r="N453" s="380">
        <f>'raw data'!K449</f>
        <v>15.116609229835376</v>
      </c>
      <c r="O453" s="400">
        <f t="shared" si="7"/>
        <v>16.222947042750981</v>
      </c>
      <c r="P453" s="380">
        <f>'raw data'!E449</f>
        <v>1</v>
      </c>
      <c r="Q453" s="380">
        <f>'raw data'!F449</f>
        <v>1</v>
      </c>
      <c r="R453" s="380">
        <f>'raw data'!G449</f>
        <v>1</v>
      </c>
      <c r="S453" s="380">
        <f>'raw data'!H449</f>
        <v>1</v>
      </c>
      <c r="T453" s="380">
        <f>'raw data'!Q449</f>
        <v>98.348159790039063</v>
      </c>
      <c r="U453" s="380">
        <f>'raw data'!R449</f>
        <v>1012.8289794921875</v>
      </c>
    </row>
    <row r="454" spans="1:21" x14ac:dyDescent="0.2">
      <c r="A454" s="378">
        <f>'raw data'!A450</f>
        <v>41199.791666666664</v>
      </c>
      <c r="B454" s="380">
        <f>'raw data'!L450</f>
        <v>898.0509033203125</v>
      </c>
      <c r="C454" s="380">
        <f>'raw data'!M450</f>
        <v>486.86569213867187</v>
      </c>
      <c r="D454" s="380">
        <f>'raw data'!O450</f>
        <v>6057.76123046875</v>
      </c>
      <c r="E454" s="380">
        <f>'raw data'!P450</f>
        <v>9.8989467620849609</v>
      </c>
      <c r="F454" s="377"/>
      <c r="G454" s="377"/>
      <c r="H454" s="376"/>
      <c r="I454" s="376"/>
      <c r="J454" s="380">
        <f>'raw data'!C450</f>
        <v>110.94699859619141</v>
      </c>
      <c r="K454" s="380" t="e">
        <f>'raw data'!#REF!</f>
        <v>#REF!</v>
      </c>
      <c r="L454" s="380" t="e">
        <f>'raw data'!#REF!</f>
        <v>#REF!</v>
      </c>
      <c r="M454" s="380">
        <f>'raw data'!D450</f>
        <v>81540.65625</v>
      </c>
      <c r="N454" s="380">
        <f>'raw data'!K450</f>
        <v>15.738919548098929</v>
      </c>
      <c r="O454" s="400">
        <f t="shared" si="7"/>
        <v>16.27363731251361</v>
      </c>
      <c r="P454" s="380">
        <f>'raw data'!E450</f>
        <v>1</v>
      </c>
      <c r="Q454" s="380">
        <f>'raw data'!F450</f>
        <v>1</v>
      </c>
      <c r="R454" s="380">
        <f>'raw data'!G450</f>
        <v>1</v>
      </c>
      <c r="S454" s="380">
        <f>'raw data'!H450</f>
        <v>1</v>
      </c>
      <c r="T454" s="380">
        <f>'raw data'!Q450</f>
        <v>98.184333801269531</v>
      </c>
      <c r="U454" s="380">
        <f>'raw data'!R450</f>
        <v>1012.8300170898437</v>
      </c>
    </row>
    <row r="455" spans="1:21" x14ac:dyDescent="0.2">
      <c r="A455" s="378">
        <f>'raw data'!A451</f>
        <v>41199.833333333336</v>
      </c>
      <c r="B455" s="380">
        <f>'raw data'!L451</f>
        <v>898.13299560546875</v>
      </c>
      <c r="C455" s="380">
        <f>'raw data'!M451</f>
        <v>485.75830078125</v>
      </c>
      <c r="D455" s="380">
        <f>'raw data'!O451</f>
        <v>6026.080078125</v>
      </c>
      <c r="E455" s="380">
        <f>'raw data'!P451</f>
        <v>9.8855304718017578</v>
      </c>
      <c r="F455" s="377"/>
      <c r="G455" s="377"/>
      <c r="H455" s="376"/>
      <c r="I455" s="376"/>
      <c r="J455" s="380">
        <f>'raw data'!C451</f>
        <v>109.06109619140625</v>
      </c>
      <c r="K455" s="380" t="e">
        <f>'raw data'!#REF!</f>
        <v>#REF!</v>
      </c>
      <c r="L455" s="380" t="e">
        <f>'raw data'!#REF!</f>
        <v>#REF!</v>
      </c>
      <c r="M455" s="380">
        <f>'raw data'!D451</f>
        <v>81341.328125</v>
      </c>
      <c r="N455" s="380">
        <f>'raw data'!K451</f>
        <v>15.512889225934341</v>
      </c>
      <c r="O455" s="400">
        <f t="shared" si="7"/>
        <v>16.188528711618034</v>
      </c>
      <c r="P455" s="380">
        <f>'raw data'!E451</f>
        <v>1</v>
      </c>
      <c r="Q455" s="380">
        <f>'raw data'!F451</f>
        <v>1</v>
      </c>
      <c r="R455" s="380">
        <f>'raw data'!G451</f>
        <v>1</v>
      </c>
      <c r="S455" s="380">
        <f>'raw data'!H451</f>
        <v>1</v>
      </c>
      <c r="T455" s="380">
        <f>'raw data'!Q451</f>
        <v>98.564788818359375</v>
      </c>
      <c r="U455" s="380">
        <f>'raw data'!R451</f>
        <v>1012.833984375</v>
      </c>
    </row>
    <row r="456" spans="1:21" x14ac:dyDescent="0.2">
      <c r="A456" s="378">
        <f>'raw data'!A452</f>
        <v>41199.875</v>
      </c>
      <c r="B456" s="380">
        <f>'raw data'!L452</f>
        <v>897.8709716796875</v>
      </c>
      <c r="C456" s="380">
        <f>'raw data'!M452</f>
        <v>486.57769775390625</v>
      </c>
      <c r="D456" s="380">
        <f>'raw data'!O452</f>
        <v>6026.02587890625</v>
      </c>
      <c r="E456" s="380">
        <f>'raw data'!P452</f>
        <v>9.8773603439331055</v>
      </c>
      <c r="F456" s="377"/>
      <c r="G456" s="377"/>
      <c r="H456" s="376"/>
      <c r="I456" s="376"/>
      <c r="J456" s="380">
        <f>'raw data'!C452</f>
        <v>108.93939971923828</v>
      </c>
      <c r="K456" s="380" t="e">
        <f>'raw data'!#REF!</f>
        <v>#REF!</v>
      </c>
      <c r="L456" s="380" t="e">
        <f>'raw data'!#REF!</f>
        <v>#REF!</v>
      </c>
      <c r="M456" s="380">
        <f>'raw data'!D452</f>
        <v>81415.921875</v>
      </c>
      <c r="N456" s="380">
        <f>'raw data'!K452</f>
        <v>16.002135619259207</v>
      </c>
      <c r="O456" s="400">
        <f t="shared" si="7"/>
        <v>16.188383110232472</v>
      </c>
      <c r="P456" s="380">
        <f>'raw data'!E452</f>
        <v>1</v>
      </c>
      <c r="Q456" s="380">
        <f>'raw data'!F452</f>
        <v>1</v>
      </c>
      <c r="R456" s="380">
        <f>'raw data'!G452</f>
        <v>1</v>
      </c>
      <c r="S456" s="380">
        <f>'raw data'!H452</f>
        <v>1</v>
      </c>
      <c r="T456" s="380">
        <f>'raw data'!Q452</f>
        <v>98.693878173828125</v>
      </c>
      <c r="U456" s="380">
        <f>'raw data'!R452</f>
        <v>1012.8389892578125</v>
      </c>
    </row>
    <row r="457" spans="1:21" x14ac:dyDescent="0.2">
      <c r="A457" s="378">
        <f>'raw data'!A453</f>
        <v>41199.916666666664</v>
      </c>
      <c r="B457" s="380">
        <f>'raw data'!L453</f>
        <v>898.094970703125</v>
      </c>
      <c r="C457" s="380">
        <f>'raw data'!M453</f>
        <v>486.44900512695312</v>
      </c>
      <c r="D457" s="380">
        <f>'raw data'!O453</f>
        <v>6022.68994140625</v>
      </c>
      <c r="E457" s="380">
        <f>'raw data'!P453</f>
        <v>9.8772096633911133</v>
      </c>
      <c r="F457" s="377"/>
      <c r="G457" s="377"/>
      <c r="H457" s="376"/>
      <c r="I457" s="376"/>
      <c r="J457" s="380">
        <f>'raw data'!C453</f>
        <v>108.70989990234375</v>
      </c>
      <c r="K457" s="380" t="e">
        <f>'raw data'!#REF!</f>
        <v>#REF!</v>
      </c>
      <c r="L457" s="380" t="e">
        <f>'raw data'!#REF!</f>
        <v>#REF!</v>
      </c>
      <c r="M457" s="380">
        <f>'raw data'!D453</f>
        <v>81365.6171875</v>
      </c>
      <c r="N457" s="380">
        <f>'raw data'!K453</f>
        <v>16.138984779585009</v>
      </c>
      <c r="O457" s="400">
        <f t="shared" si="7"/>
        <v>16.179421410537348</v>
      </c>
      <c r="P457" s="380">
        <f>'raw data'!E453</f>
        <v>1</v>
      </c>
      <c r="Q457" s="380">
        <f>'raw data'!F453</f>
        <v>1</v>
      </c>
      <c r="R457" s="380">
        <f>'raw data'!G453</f>
        <v>1</v>
      </c>
      <c r="S457" s="380">
        <f>'raw data'!H453</f>
        <v>1</v>
      </c>
      <c r="T457" s="380">
        <f>'raw data'!Q453</f>
        <v>98.801322937011719</v>
      </c>
      <c r="U457" s="380">
        <f>'raw data'!R453</f>
        <v>1012.8400268554687</v>
      </c>
    </row>
    <row r="458" spans="1:21" x14ac:dyDescent="0.2">
      <c r="A458" s="378">
        <f>'raw data'!A454</f>
        <v>41199.958333333336</v>
      </c>
      <c r="B458" s="380">
        <f>'raw data'!L454</f>
        <v>897.93109130859375</v>
      </c>
      <c r="C458" s="380">
        <f>'raw data'!M454</f>
        <v>488.07260131835937</v>
      </c>
      <c r="D458" s="380">
        <f>'raw data'!O454</f>
        <v>6049.166015625</v>
      </c>
      <c r="E458" s="380">
        <f>'raw data'!P454</f>
        <v>9.8834114074707031</v>
      </c>
      <c r="F458" s="377"/>
      <c r="G458" s="377"/>
      <c r="H458" s="376"/>
      <c r="I458" s="376"/>
      <c r="J458" s="380">
        <f>'raw data'!C454</f>
        <v>109.74559783935547</v>
      </c>
      <c r="K458" s="380" t="e">
        <f>'raw data'!#REF!</f>
        <v>#REF!</v>
      </c>
      <c r="L458" s="380" t="e">
        <f>'raw data'!#REF!</f>
        <v>#REF!</v>
      </c>
      <c r="M458" s="380">
        <f>'raw data'!D454</f>
        <v>81633.53125</v>
      </c>
      <c r="N458" s="380">
        <f>'raw data'!K454</f>
        <v>16.304020913399871</v>
      </c>
      <c r="O458" s="400">
        <f t="shared" si="7"/>
        <v>16.250547031522213</v>
      </c>
      <c r="P458" s="380">
        <f>'raw data'!E454</f>
        <v>1</v>
      </c>
      <c r="Q458" s="380">
        <f>'raw data'!F454</f>
        <v>1</v>
      </c>
      <c r="R458" s="380">
        <f>'raw data'!G454</f>
        <v>1</v>
      </c>
      <c r="S458" s="380">
        <f>'raw data'!H454</f>
        <v>1</v>
      </c>
      <c r="T458" s="380">
        <f>'raw data'!Q454</f>
        <v>98.793212890625</v>
      </c>
      <c r="U458" s="380">
        <f>'raw data'!R454</f>
        <v>1012.8400268554687</v>
      </c>
    </row>
    <row r="459" spans="1:21" x14ac:dyDescent="0.2">
      <c r="A459" s="378">
        <f>'raw data'!A455</f>
        <v>41200</v>
      </c>
      <c r="B459" s="380">
        <f>'raw data'!L455</f>
        <v>897.97247314453125</v>
      </c>
      <c r="C459" s="380">
        <f>'raw data'!M455</f>
        <v>489.8800048828125</v>
      </c>
      <c r="D459" s="380">
        <f>'raw data'!O455</f>
        <v>6093.02978515625</v>
      </c>
      <c r="E459" s="380">
        <f>'raw data'!P455</f>
        <v>9.8995800018310547</v>
      </c>
      <c r="F459" s="377"/>
      <c r="G459" s="377"/>
      <c r="H459" s="376"/>
      <c r="I459" s="376"/>
      <c r="J459" s="380">
        <f>'raw data'!C455</f>
        <v>111.82759857177734</v>
      </c>
      <c r="K459" s="380" t="e">
        <f>'raw data'!#REF!</f>
        <v>#REF!</v>
      </c>
      <c r="L459" s="380" t="e">
        <f>'raw data'!#REF!</f>
        <v>#REF!</v>
      </c>
      <c r="M459" s="380">
        <f>'raw data'!D455</f>
        <v>82115.5390625</v>
      </c>
      <c r="N459" s="380">
        <f>'raw data'!K455</f>
        <v>16.811736287251698</v>
      </c>
      <c r="O459" s="400">
        <f t="shared" si="7"/>
        <v>16.36838315106435</v>
      </c>
      <c r="P459" s="380">
        <f>'raw data'!E455</f>
        <v>1</v>
      </c>
      <c r="Q459" s="380">
        <f>'raw data'!F455</f>
        <v>1</v>
      </c>
      <c r="R459" s="380">
        <f>'raw data'!G455</f>
        <v>1</v>
      </c>
      <c r="S459" s="380">
        <f>'raw data'!H455</f>
        <v>1</v>
      </c>
      <c r="T459" s="380">
        <f>'raw data'!Q455</f>
        <v>98.85205078125</v>
      </c>
      <c r="U459" s="380">
        <f>'raw data'!R455</f>
        <v>1012.8419799804687</v>
      </c>
    </row>
    <row r="460" spans="1:21" x14ac:dyDescent="0.2">
      <c r="A460" s="378">
        <f>'raw data'!A456</f>
        <v>41200.041666666664</v>
      </c>
      <c r="B460" s="380">
        <f>'raw data'!L456</f>
        <v>897.9691162109375</v>
      </c>
      <c r="C460" s="380">
        <f>'raw data'!M456</f>
        <v>490.33389282226562</v>
      </c>
      <c r="D460" s="380">
        <f>'raw data'!O456</f>
        <v>6105.748046875</v>
      </c>
      <c r="E460" s="380">
        <f>'raw data'!P456</f>
        <v>9.9060649871826172</v>
      </c>
      <c r="F460" s="377"/>
      <c r="G460" s="377"/>
      <c r="H460" s="376"/>
      <c r="I460" s="376"/>
      <c r="J460" s="380">
        <f>'raw data'!C456</f>
        <v>111.92849731445312</v>
      </c>
      <c r="K460" s="380" t="e">
        <f>'raw data'!#REF!</f>
        <v>#REF!</v>
      </c>
      <c r="L460" s="380" t="e">
        <f>'raw data'!#REF!</f>
        <v>#REF!</v>
      </c>
      <c r="M460" s="380">
        <f>'raw data'!D456</f>
        <v>82303.9765625</v>
      </c>
      <c r="N460" s="380">
        <f>'raw data'!K456</f>
        <v>16.145438825933308</v>
      </c>
      <c r="O460" s="400">
        <f t="shared" ref="O460:O523" si="8">D460*0.771/(0.287*1000)</f>
        <v>16.402549631152002</v>
      </c>
      <c r="P460" s="380">
        <f>'raw data'!E456</f>
        <v>1</v>
      </c>
      <c r="Q460" s="380">
        <f>'raw data'!F456</f>
        <v>1</v>
      </c>
      <c r="R460" s="380">
        <f>'raw data'!G456</f>
        <v>1</v>
      </c>
      <c r="S460" s="380">
        <f>'raw data'!H456</f>
        <v>1</v>
      </c>
      <c r="T460" s="380">
        <f>'raw data'!Q456</f>
        <v>98.916412353515625</v>
      </c>
      <c r="U460" s="380">
        <f>'raw data'!R456</f>
        <v>1012.8460083007812</v>
      </c>
    </row>
    <row r="461" spans="1:21" x14ac:dyDescent="0.2">
      <c r="A461" s="378">
        <f>'raw data'!A457</f>
        <v>41200.083333333336</v>
      </c>
      <c r="B461" s="380">
        <f>'raw data'!L457</f>
        <v>898.022216796875</v>
      </c>
      <c r="C461" s="380">
        <f>'raw data'!M457</f>
        <v>489.90899658203125</v>
      </c>
      <c r="D461" s="380">
        <f>'raw data'!O457</f>
        <v>6100.2080078125</v>
      </c>
      <c r="E461" s="380">
        <f>'raw data'!P457</f>
        <v>9.9005317687988281</v>
      </c>
      <c r="F461" s="377"/>
      <c r="G461" s="377"/>
      <c r="H461" s="376"/>
      <c r="I461" s="376"/>
      <c r="J461" s="380">
        <f>'raw data'!C457</f>
        <v>111.57160186767578</v>
      </c>
      <c r="K461" s="380" t="e">
        <f>'raw data'!#REF!</f>
        <v>#REF!</v>
      </c>
      <c r="L461" s="380" t="e">
        <f>'raw data'!#REF!</f>
        <v>#REF!</v>
      </c>
      <c r="M461" s="380">
        <f>'raw data'!D457</f>
        <v>82202.09375</v>
      </c>
      <c r="N461" s="380">
        <f>'raw data'!K457</f>
        <v>15.829082261719304</v>
      </c>
      <c r="O461" s="400">
        <f t="shared" si="8"/>
        <v>16.387666808444031</v>
      </c>
      <c r="P461" s="380">
        <f>'raw data'!E457</f>
        <v>1</v>
      </c>
      <c r="Q461" s="380">
        <f>'raw data'!F457</f>
        <v>1</v>
      </c>
      <c r="R461" s="380">
        <f>'raw data'!G457</f>
        <v>1</v>
      </c>
      <c r="S461" s="380">
        <f>'raw data'!H457</f>
        <v>1</v>
      </c>
      <c r="T461" s="380">
        <f>'raw data'!Q457</f>
        <v>98.86041259765625</v>
      </c>
      <c r="U461" s="380">
        <f>'raw data'!R457</f>
        <v>1012.843994140625</v>
      </c>
    </row>
    <row r="462" spans="1:21" x14ac:dyDescent="0.2">
      <c r="A462" s="378">
        <f>'raw data'!A458</f>
        <v>41200.125</v>
      </c>
      <c r="B462" s="380">
        <f>'raw data'!L458</f>
        <v>897.98712158203125</v>
      </c>
      <c r="C462" s="380">
        <f>'raw data'!M458</f>
        <v>490.16241455078125</v>
      </c>
      <c r="D462" s="380">
        <f>'raw data'!O458</f>
        <v>6105.22802734375</v>
      </c>
      <c r="E462" s="380">
        <f>'raw data'!P458</f>
        <v>9.9047918319702148</v>
      </c>
      <c r="F462" s="377"/>
      <c r="G462" s="377"/>
      <c r="H462" s="376"/>
      <c r="I462" s="376"/>
      <c r="J462" s="380">
        <f>'raw data'!C458</f>
        <v>111.72589874267578</v>
      </c>
      <c r="K462" s="380" t="e">
        <f>'raw data'!#REF!</f>
        <v>#REF!</v>
      </c>
      <c r="L462" s="380" t="e">
        <f>'raw data'!#REF!</f>
        <v>#REF!</v>
      </c>
      <c r="M462" s="380">
        <f>'raw data'!D458</f>
        <v>82223.1484375</v>
      </c>
      <c r="N462" s="380">
        <f>'raw data'!K458</f>
        <v>15.720882245417815</v>
      </c>
      <c r="O462" s="400">
        <f t="shared" si="8"/>
        <v>16.401152644885126</v>
      </c>
      <c r="P462" s="380">
        <f>'raw data'!E458</f>
        <v>1</v>
      </c>
      <c r="Q462" s="380">
        <f>'raw data'!F458</f>
        <v>1</v>
      </c>
      <c r="R462" s="380">
        <f>'raw data'!G458</f>
        <v>1</v>
      </c>
      <c r="S462" s="380">
        <f>'raw data'!H458</f>
        <v>1</v>
      </c>
      <c r="T462" s="380">
        <f>'raw data'!Q458</f>
        <v>98.827972412109375</v>
      </c>
      <c r="U462" s="380">
        <f>'raw data'!R458</f>
        <v>1012.8389892578125</v>
      </c>
    </row>
    <row r="463" spans="1:21" x14ac:dyDescent="0.2">
      <c r="A463" s="378">
        <f>'raw data'!A459</f>
        <v>41200.166666666664</v>
      </c>
      <c r="B463" s="380">
        <f>'raw data'!L459</f>
        <v>897.97637939453125</v>
      </c>
      <c r="C463" s="380">
        <f>'raw data'!M459</f>
        <v>490.44879150390625</v>
      </c>
      <c r="D463" s="380">
        <f>'raw data'!O459</f>
        <v>6104.6572265625</v>
      </c>
      <c r="E463" s="380">
        <f>'raw data'!P459</f>
        <v>9.9065828323364258</v>
      </c>
      <c r="F463" s="377"/>
      <c r="G463" s="377"/>
      <c r="H463" s="376"/>
      <c r="I463" s="376"/>
      <c r="J463" s="380">
        <f>'raw data'!C459</f>
        <v>111.63079833984375</v>
      </c>
      <c r="K463" s="380" t="e">
        <f>'raw data'!#REF!</f>
        <v>#REF!</v>
      </c>
      <c r="L463" s="380" t="e">
        <f>'raw data'!#REF!</f>
        <v>#REF!</v>
      </c>
      <c r="M463" s="380">
        <f>'raw data'!D459</f>
        <v>82236.8828125</v>
      </c>
      <c r="N463" s="380">
        <f>'raw data'!K459</f>
        <v>15.646168991568265</v>
      </c>
      <c r="O463" s="400">
        <f t="shared" si="8"/>
        <v>16.399619239302048</v>
      </c>
      <c r="P463" s="380">
        <f>'raw data'!E459</f>
        <v>1</v>
      </c>
      <c r="Q463" s="380">
        <f>'raw data'!F459</f>
        <v>1</v>
      </c>
      <c r="R463" s="380">
        <f>'raw data'!G459</f>
        <v>1</v>
      </c>
      <c r="S463" s="380">
        <f>'raw data'!H459</f>
        <v>1</v>
      </c>
      <c r="T463" s="380">
        <f>'raw data'!Q459</f>
        <v>98.744056701660156</v>
      </c>
      <c r="U463" s="380">
        <f>'raw data'!R459</f>
        <v>1012.8359985351562</v>
      </c>
    </row>
    <row r="464" spans="1:21" x14ac:dyDescent="0.2">
      <c r="A464" s="378">
        <f>'raw data'!A460</f>
        <v>41200.208333333336</v>
      </c>
      <c r="B464" s="380">
        <f>'raw data'!L460</f>
        <v>897.99932861328125</v>
      </c>
      <c r="C464" s="380">
        <f>'raw data'!M460</f>
        <v>491.01681518554687</v>
      </c>
      <c r="D464" s="380">
        <f>'raw data'!O460</f>
        <v>6112.76904296875</v>
      </c>
      <c r="E464" s="380">
        <f>'raw data'!P460</f>
        <v>9.9096012115478516</v>
      </c>
      <c r="F464" s="377"/>
      <c r="G464" s="377"/>
      <c r="H464" s="376"/>
      <c r="I464" s="376"/>
      <c r="J464" s="380">
        <f>'raw data'!C460</f>
        <v>111.339599609375</v>
      </c>
      <c r="K464" s="380" t="e">
        <f>'raw data'!#REF!</f>
        <v>#REF!</v>
      </c>
      <c r="L464" s="380" t="e">
        <f>'raw data'!#REF!</f>
        <v>#REF!</v>
      </c>
      <c r="M464" s="380">
        <f>'raw data'!D460</f>
        <v>82323.046875</v>
      </c>
      <c r="N464" s="380">
        <f>'raw data'!K460</f>
        <v>15.71299143686163</v>
      </c>
      <c r="O464" s="400">
        <f t="shared" si="8"/>
        <v>16.421410913341138</v>
      </c>
      <c r="P464" s="380">
        <f>'raw data'!E460</f>
        <v>1</v>
      </c>
      <c r="Q464" s="380">
        <f>'raw data'!F460</f>
        <v>1</v>
      </c>
      <c r="R464" s="380">
        <f>'raw data'!G460</f>
        <v>1</v>
      </c>
      <c r="S464" s="380">
        <f>'raw data'!H460</f>
        <v>1</v>
      </c>
      <c r="T464" s="380">
        <f>'raw data'!Q460</f>
        <v>99.067771911621094</v>
      </c>
      <c r="U464" s="380">
        <f>'raw data'!R460</f>
        <v>1012.8380126953125</v>
      </c>
    </row>
    <row r="465" spans="1:21" x14ac:dyDescent="0.2">
      <c r="A465" s="378">
        <f>'raw data'!A461</f>
        <v>41200.25</v>
      </c>
      <c r="B465" s="380">
        <f>'raw data'!L461</f>
        <v>898.02581787109375</v>
      </c>
      <c r="C465" s="380">
        <f>'raw data'!M461</f>
        <v>490.985595703125</v>
      </c>
      <c r="D465" s="380">
        <f>'raw data'!O461</f>
        <v>6102.31982421875</v>
      </c>
      <c r="E465" s="380">
        <f>'raw data'!P461</f>
        <v>9.9024066925048828</v>
      </c>
      <c r="F465" s="377"/>
      <c r="G465" s="377"/>
      <c r="H465" s="376"/>
      <c r="I465" s="376"/>
      <c r="J465" s="380">
        <f>'raw data'!C461</f>
        <v>111.30620699858216</v>
      </c>
      <c r="K465" s="380" t="e">
        <f>'raw data'!#REF!</f>
        <v>#REF!</v>
      </c>
      <c r="L465" s="380" t="e">
        <f>'raw data'!#REF!</f>
        <v>#REF!</v>
      </c>
      <c r="M465" s="380">
        <f>'raw data'!D461</f>
        <v>82273.09375</v>
      </c>
      <c r="N465" s="380">
        <f>'raw data'!K461</f>
        <v>15.969696614659551</v>
      </c>
      <c r="O465" s="400">
        <f t="shared" si="8"/>
        <v>16.393340015584169</v>
      </c>
      <c r="P465" s="380">
        <f>'raw data'!E461</f>
        <v>1</v>
      </c>
      <c r="Q465" s="380">
        <f>'raw data'!F461</f>
        <v>1</v>
      </c>
      <c r="R465" s="380">
        <f>'raw data'!G461</f>
        <v>0.72277778387069702</v>
      </c>
      <c r="S465" s="380">
        <f>'raw data'!H461</f>
        <v>1</v>
      </c>
      <c r="T465" s="380">
        <f>'raw data'!Q461</f>
        <v>99.179702758789063</v>
      </c>
      <c r="U465" s="380">
        <f>'raw data'!R461</f>
        <v>1012.8419799804687</v>
      </c>
    </row>
    <row r="466" spans="1:21" x14ac:dyDescent="0.2">
      <c r="A466" s="378">
        <f>'raw data'!A462</f>
        <v>41200.291666666664</v>
      </c>
      <c r="B466" s="380">
        <f>'raw data'!L462</f>
        <v>898.00531005859375</v>
      </c>
      <c r="C466" s="380">
        <f>'raw data'!M462</f>
        <v>491.005615234375</v>
      </c>
      <c r="D466" s="380">
        <f>'raw data'!O462</f>
        <v>6103.669921875</v>
      </c>
      <c r="E466" s="380">
        <f>'raw data'!P462</f>
        <v>9.9040603637695313</v>
      </c>
      <c r="F466" s="377"/>
      <c r="G466" s="377"/>
      <c r="H466" s="376"/>
      <c r="I466" s="376"/>
      <c r="J466" s="380">
        <f>'raw data'!C462</f>
        <v>111.40090179443359</v>
      </c>
      <c r="K466" s="380" t="e">
        <f>'raw data'!#REF!</f>
        <v>#REF!</v>
      </c>
      <c r="L466" s="380" t="e">
        <f>'raw data'!#REF!</f>
        <v>#REF!</v>
      </c>
      <c r="M466" s="380">
        <f>'raw data'!D462</f>
        <v>82253.1484375</v>
      </c>
      <c r="N466" s="380">
        <f>'raw data'!K462</f>
        <v>16.044616409873633</v>
      </c>
      <c r="O466" s="400">
        <f t="shared" si="8"/>
        <v>16.396966932981272</v>
      </c>
      <c r="P466" s="380">
        <f>'raw data'!E462</f>
        <v>1</v>
      </c>
      <c r="Q466" s="380">
        <f>'raw data'!F462</f>
        <v>1</v>
      </c>
      <c r="R466" s="380">
        <f>'raw data'!G462</f>
        <v>1</v>
      </c>
      <c r="S466" s="380">
        <f>'raw data'!H462</f>
        <v>1</v>
      </c>
      <c r="T466" s="380">
        <f>'raw data'!Q462</f>
        <v>99.183296203613281</v>
      </c>
      <c r="U466" s="380">
        <f>'raw data'!R462</f>
        <v>1012.843994140625</v>
      </c>
    </row>
    <row r="467" spans="1:21" x14ac:dyDescent="0.2">
      <c r="A467" s="378">
        <f>'raw data'!A463</f>
        <v>41200.333333333336</v>
      </c>
      <c r="B467" s="380">
        <f>'raw data'!L463</f>
        <v>898.007080078125</v>
      </c>
      <c r="C467" s="380">
        <f>'raw data'!M463</f>
        <v>490.73678588867187</v>
      </c>
      <c r="D467" s="380">
        <f>'raw data'!O463</f>
        <v>6100.22900390625</v>
      </c>
      <c r="E467" s="380">
        <f>'raw data'!P463</f>
        <v>9.9062032699584961</v>
      </c>
      <c r="F467" s="377"/>
      <c r="G467" s="377"/>
      <c r="H467" s="376"/>
      <c r="I467" s="376"/>
      <c r="J467" s="380">
        <f>'raw data'!C463</f>
        <v>111.158203125</v>
      </c>
      <c r="K467" s="380" t="e">
        <f>'raw data'!#REF!</f>
        <v>#REF!</v>
      </c>
      <c r="L467" s="380" t="e">
        <f>'raw data'!#REF!</f>
        <v>#REF!</v>
      </c>
      <c r="M467" s="380">
        <f>'raw data'!D463</f>
        <v>82201.46875</v>
      </c>
      <c r="N467" s="380">
        <f>'raw data'!K463</f>
        <v>16.167549889535586</v>
      </c>
      <c r="O467" s="400">
        <f t="shared" si="8"/>
        <v>16.387723212584387</v>
      </c>
      <c r="P467" s="380">
        <f>'raw data'!E463</f>
        <v>1</v>
      </c>
      <c r="Q467" s="380">
        <f>'raw data'!F463</f>
        <v>1</v>
      </c>
      <c r="R467" s="380">
        <f>'raw data'!G463</f>
        <v>1</v>
      </c>
      <c r="S467" s="380">
        <f>'raw data'!H463</f>
        <v>1</v>
      </c>
      <c r="T467" s="380">
        <f>'raw data'!Q463</f>
        <v>99.354598999023438</v>
      </c>
      <c r="U467" s="380">
        <f>'raw data'!R463</f>
        <v>1012.843994140625</v>
      </c>
    </row>
    <row r="468" spans="1:21" x14ac:dyDescent="0.2">
      <c r="A468" s="378">
        <f>'raw data'!A464</f>
        <v>41200.375</v>
      </c>
      <c r="B468" s="380">
        <f>'raw data'!L464</f>
        <v>897.9849853515625</v>
      </c>
      <c r="C468" s="380">
        <f>'raw data'!M464</f>
        <v>489.36050415039062</v>
      </c>
      <c r="D468" s="380">
        <f>'raw data'!O464</f>
        <v>6076.94482421875</v>
      </c>
      <c r="E468" s="380">
        <f>'raw data'!P464</f>
        <v>9.8962993621826172</v>
      </c>
      <c r="F468" s="377"/>
      <c r="G468" s="377"/>
      <c r="H468" s="376"/>
      <c r="I468" s="376"/>
      <c r="J468" s="380">
        <f>'raw data'!C464</f>
        <v>110.67359924316406</v>
      </c>
      <c r="K468" s="380" t="e">
        <f>'raw data'!#REF!</f>
        <v>#REF!</v>
      </c>
      <c r="L468" s="380" t="e">
        <f>'raw data'!#REF!</f>
        <v>#REF!</v>
      </c>
      <c r="M468" s="380">
        <f>'raw data'!D464</f>
        <v>81899.328125</v>
      </c>
      <c r="N468" s="380">
        <f>'raw data'!K464</f>
        <v>16.259557770476313</v>
      </c>
      <c r="O468" s="400">
        <f t="shared" si="8"/>
        <v>16.325172332657338</v>
      </c>
      <c r="P468" s="380">
        <f>'raw data'!E464</f>
        <v>1</v>
      </c>
      <c r="Q468" s="380">
        <f>'raw data'!F464</f>
        <v>1</v>
      </c>
      <c r="R468" s="380">
        <f>'raw data'!G464</f>
        <v>1</v>
      </c>
      <c r="S468" s="380">
        <f>'raw data'!H464</f>
        <v>1</v>
      </c>
      <c r="T468" s="380">
        <f>'raw data'!Q464</f>
        <v>99.428543090820313</v>
      </c>
      <c r="U468" s="380">
        <f>'raw data'!R464</f>
        <v>1012.8469848632812</v>
      </c>
    </row>
    <row r="469" spans="1:21" x14ac:dyDescent="0.2">
      <c r="A469" s="378">
        <f>'raw data'!A465</f>
        <v>41200.416666666664</v>
      </c>
      <c r="B469" s="380">
        <f>'raw data'!L465</f>
        <v>898.11376953125</v>
      </c>
      <c r="C469" s="380">
        <f>'raw data'!M465</f>
        <v>489.64208984375</v>
      </c>
      <c r="D469" s="380">
        <f>'raw data'!O465</f>
        <v>6069.578125</v>
      </c>
      <c r="E469" s="380">
        <f>'raw data'!P465</f>
        <v>9.8725204467773437</v>
      </c>
      <c r="F469" s="377"/>
      <c r="G469" s="377"/>
      <c r="H469" s="376"/>
      <c r="I469" s="376"/>
      <c r="J469" s="380">
        <f>'raw data'!C465</f>
        <v>110.79930114746094</v>
      </c>
      <c r="K469" s="380" t="e">
        <f>'raw data'!#REF!</f>
        <v>#REF!</v>
      </c>
      <c r="L469" s="380" t="e">
        <f>'raw data'!#REF!</f>
        <v>#REF!</v>
      </c>
      <c r="M469" s="380">
        <f>'raw data'!D465</f>
        <v>81807.59375</v>
      </c>
      <c r="N469" s="380">
        <f>'raw data'!K465</f>
        <v>16.45469861191814</v>
      </c>
      <c r="O469" s="400">
        <f t="shared" si="8"/>
        <v>16.305382349738679</v>
      </c>
      <c r="P469" s="380">
        <f>'raw data'!E465</f>
        <v>1</v>
      </c>
      <c r="Q469" s="380">
        <f>'raw data'!F465</f>
        <v>1</v>
      </c>
      <c r="R469" s="380">
        <f>'raw data'!G465</f>
        <v>1</v>
      </c>
      <c r="S469" s="380">
        <f>'raw data'!H465</f>
        <v>1</v>
      </c>
      <c r="T469" s="380">
        <f>'raw data'!Q465</f>
        <v>99.173408508300781</v>
      </c>
      <c r="U469" s="380">
        <f>'raw data'!R465</f>
        <v>1012.8480224609375</v>
      </c>
    </row>
    <row r="470" spans="1:21" x14ac:dyDescent="0.2">
      <c r="A470" s="378">
        <f>'raw data'!A466</f>
        <v>41200.458333333336</v>
      </c>
      <c r="B470" s="380">
        <f>'raw data'!L466</f>
        <v>898.00341796875</v>
      </c>
      <c r="C470" s="380">
        <f>'raw data'!M466</f>
        <v>490.10101318359375</v>
      </c>
      <c r="D470" s="380">
        <f>'raw data'!O466</f>
        <v>6059.501953125</v>
      </c>
      <c r="E470" s="380">
        <f>'raw data'!P466</f>
        <v>9.8569431304931641</v>
      </c>
      <c r="F470" s="377"/>
      <c r="G470" s="377"/>
      <c r="H470" s="376"/>
      <c r="I470" s="376"/>
      <c r="J470" s="380">
        <f>'raw data'!C466</f>
        <v>110.06870269775391</v>
      </c>
      <c r="K470" s="380" t="e">
        <f>'raw data'!#REF!</f>
        <v>#REF!</v>
      </c>
      <c r="L470" s="380" t="e">
        <f>'raw data'!#REF!</f>
        <v>#REF!</v>
      </c>
      <c r="M470" s="380">
        <f>'raw data'!D466</f>
        <v>81764.40625</v>
      </c>
      <c r="N470" s="380">
        <f>'raw data'!K466</f>
        <v>16.179647055232998</v>
      </c>
      <c r="O470" s="400">
        <f t="shared" si="8"/>
        <v>16.278313609266117</v>
      </c>
      <c r="P470" s="380">
        <f>'raw data'!E466</f>
        <v>1</v>
      </c>
      <c r="Q470" s="380">
        <f>'raw data'!F466</f>
        <v>1</v>
      </c>
      <c r="R470" s="380">
        <f>'raw data'!G466</f>
        <v>1</v>
      </c>
      <c r="S470" s="380">
        <f>'raw data'!H466</f>
        <v>1</v>
      </c>
      <c r="T470" s="380">
        <f>'raw data'!Q466</f>
        <v>98.950508117675781</v>
      </c>
      <c r="U470" s="380">
        <f>'raw data'!R466</f>
        <v>1012.8480224609375</v>
      </c>
    </row>
    <row r="471" spans="1:21" x14ac:dyDescent="0.2">
      <c r="A471" s="378">
        <f>'raw data'!A467</f>
        <v>41200.5</v>
      </c>
      <c r="B471" s="380">
        <f>'raw data'!L467</f>
        <v>897.96588134765625</v>
      </c>
      <c r="C471" s="380">
        <f>'raw data'!M467</f>
        <v>489.01730346679687</v>
      </c>
      <c r="D471" s="380">
        <f>'raw data'!O467</f>
        <v>6041.8349609375</v>
      </c>
      <c r="E471" s="380">
        <f>'raw data'!P467</f>
        <v>9.85125732421875</v>
      </c>
      <c r="F471" s="377"/>
      <c r="G471" s="377"/>
      <c r="H471" s="376"/>
      <c r="I471" s="376"/>
      <c r="J471" s="380">
        <f>'raw data'!C467</f>
        <v>109.34410095214844</v>
      </c>
      <c r="K471" s="380" t="e">
        <f>'raw data'!#REF!</f>
        <v>#REF!</v>
      </c>
      <c r="L471" s="380" t="e">
        <f>'raw data'!#REF!</f>
        <v>#REF!</v>
      </c>
      <c r="M471" s="380">
        <f>'raw data'!D467</f>
        <v>81581.796875</v>
      </c>
      <c r="N471" s="380">
        <f>'raw data'!K467</f>
        <v>16.125813206164093</v>
      </c>
      <c r="O471" s="400">
        <f t="shared" si="8"/>
        <v>16.23085280446973</v>
      </c>
      <c r="P471" s="380">
        <f>'raw data'!E467</f>
        <v>1</v>
      </c>
      <c r="Q471" s="380">
        <f>'raw data'!F467</f>
        <v>1</v>
      </c>
      <c r="R471" s="380">
        <f>'raw data'!G467</f>
        <v>1</v>
      </c>
      <c r="S471" s="380">
        <f>'raw data'!H467</f>
        <v>1</v>
      </c>
      <c r="T471" s="380">
        <f>'raw data'!Q467</f>
        <v>99.107032775878906</v>
      </c>
      <c r="U471" s="380">
        <f>'raw data'!R467</f>
        <v>1012.8499755859375</v>
      </c>
    </row>
    <row r="472" spans="1:21" x14ac:dyDescent="0.2">
      <c r="A472" s="378">
        <f>'raw data'!A468</f>
        <v>41200.541666666664</v>
      </c>
      <c r="B472" s="380">
        <f>'raw data'!L468</f>
        <v>898.0604248046875</v>
      </c>
      <c r="C472" s="380">
        <f>'raw data'!M468</f>
        <v>488.82769775390625</v>
      </c>
      <c r="D472" s="380">
        <f>'raw data'!O468</f>
        <v>6043.35498046875</v>
      </c>
      <c r="E472" s="380">
        <f>'raw data'!P468</f>
        <v>9.8494968414306641</v>
      </c>
      <c r="F472" s="377"/>
      <c r="G472" s="377"/>
      <c r="H472" s="376"/>
      <c r="I472" s="376"/>
      <c r="J472" s="380">
        <f>'raw data'!C468</f>
        <v>109.10939788818359</v>
      </c>
      <c r="K472" s="380" t="e">
        <f>'raw data'!#REF!</f>
        <v>#REF!</v>
      </c>
      <c r="L472" s="380" t="e">
        <f>'raw data'!#REF!</f>
        <v>#REF!</v>
      </c>
      <c r="M472" s="380">
        <f>'raw data'!D468</f>
        <v>81547.0234375</v>
      </c>
      <c r="N472" s="380">
        <f>'raw data'!K468</f>
        <v>16.178252052173775</v>
      </c>
      <c r="O472" s="400">
        <f t="shared" si="8"/>
        <v>16.23493620188643</v>
      </c>
      <c r="P472" s="380">
        <f>'raw data'!E468</f>
        <v>1</v>
      </c>
      <c r="Q472" s="380">
        <f>'raw data'!F468</f>
        <v>1</v>
      </c>
      <c r="R472" s="380">
        <f>'raw data'!G468</f>
        <v>1</v>
      </c>
      <c r="S472" s="380">
        <f>'raw data'!H468</f>
        <v>1</v>
      </c>
      <c r="T472" s="380">
        <f>'raw data'!Q468</f>
        <v>99.1468505859375</v>
      </c>
      <c r="U472" s="380">
        <f>'raw data'!R468</f>
        <v>1012.8499755859375</v>
      </c>
    </row>
    <row r="473" spans="1:21" x14ac:dyDescent="0.2">
      <c r="A473" s="378">
        <f>'raw data'!A469</f>
        <v>41200.583333333336</v>
      </c>
      <c r="B473" s="380">
        <f>'raw data'!L469</f>
        <v>897.79791259765625</v>
      </c>
      <c r="C473" s="380">
        <f>'raw data'!M469</f>
        <v>487.63339233398437</v>
      </c>
      <c r="D473" s="380">
        <f>'raw data'!O469</f>
        <v>6043.44482421875</v>
      </c>
      <c r="E473" s="380">
        <f>'raw data'!P469</f>
        <v>9.8788070678710937</v>
      </c>
      <c r="F473" s="377"/>
      <c r="G473" s="377"/>
      <c r="H473" s="376"/>
      <c r="I473" s="376"/>
      <c r="J473" s="380">
        <f>'raw data'!C469</f>
        <v>110.17299652099609</v>
      </c>
      <c r="K473" s="380" t="e">
        <f>'raw data'!#REF!</f>
        <v>#REF!</v>
      </c>
      <c r="L473" s="380" t="e">
        <f>'raw data'!#REF!</f>
        <v>#REF!</v>
      </c>
      <c r="M473" s="380">
        <f>'raw data'!D469</f>
        <v>81647.6328125</v>
      </c>
      <c r="N473" s="380">
        <f>'raw data'!K469</f>
        <v>15.899833169739795</v>
      </c>
      <c r="O473" s="400">
        <f t="shared" si="8"/>
        <v>16.235177559138176</v>
      </c>
      <c r="P473" s="380">
        <f>'raw data'!E469</f>
        <v>1</v>
      </c>
      <c r="Q473" s="380">
        <f>'raw data'!F469</f>
        <v>1</v>
      </c>
      <c r="R473" s="380">
        <f>'raw data'!G469</f>
        <v>1</v>
      </c>
      <c r="S473" s="380">
        <f>'raw data'!H469</f>
        <v>1</v>
      </c>
      <c r="T473" s="380">
        <f>'raw data'!Q469</f>
        <v>99.416221618652344</v>
      </c>
      <c r="U473" s="380">
        <f>'raw data'!R469</f>
        <v>1012.8510131835937</v>
      </c>
    </row>
    <row r="474" spans="1:21" x14ac:dyDescent="0.2">
      <c r="A474" s="378">
        <f>'raw data'!A470</f>
        <v>41200.625</v>
      </c>
      <c r="B474" s="380">
        <f>'raw data'!L470</f>
        <v>898.0123291015625</v>
      </c>
      <c r="C474" s="380">
        <f>'raw data'!M470</f>
        <v>475.40771484375</v>
      </c>
      <c r="D474" s="380">
        <f>'raw data'!O470</f>
        <v>5996.55712890625</v>
      </c>
      <c r="E474" s="380">
        <f>'raw data'!P470</f>
        <v>9.9809284210205078</v>
      </c>
      <c r="F474" s="377"/>
      <c r="G474" s="377"/>
      <c r="H474" s="376"/>
      <c r="I474" s="376"/>
      <c r="J474" s="380">
        <f>'raw data'!C470</f>
        <v>108.38749694824219</v>
      </c>
      <c r="K474" s="380" t="e">
        <f>'raw data'!#REF!</f>
        <v>#REF!</v>
      </c>
      <c r="L474" s="380" t="e">
        <f>'raw data'!#REF!</f>
        <v>#REF!</v>
      </c>
      <c r="M474" s="380">
        <f>'raw data'!D470</f>
        <v>80321.4765625</v>
      </c>
      <c r="N474" s="380">
        <f>'raw data'!K470</f>
        <v>16.00267919027625</v>
      </c>
      <c r="O474" s="400">
        <f t="shared" si="8"/>
        <v>16.109217931661039</v>
      </c>
      <c r="P474" s="380">
        <f>'raw data'!E470</f>
        <v>1</v>
      </c>
      <c r="Q474" s="380">
        <f>'raw data'!F470</f>
        <v>1</v>
      </c>
      <c r="R474" s="380">
        <f>'raw data'!G470</f>
        <v>1</v>
      </c>
      <c r="S474" s="380">
        <f>'raw data'!H470</f>
        <v>1</v>
      </c>
      <c r="T474" s="380">
        <f>'raw data'!Q470</f>
        <v>101.35630035400391</v>
      </c>
      <c r="U474" s="380">
        <f>'raw data'!R470</f>
        <v>1012.8489990234375</v>
      </c>
    </row>
    <row r="475" spans="1:21" x14ac:dyDescent="0.2">
      <c r="A475" s="378">
        <f>'raw data'!A471</f>
        <v>41200.666666666664</v>
      </c>
      <c r="B475" s="380">
        <f>'raw data'!L471</f>
        <v>898.12652587890625</v>
      </c>
      <c r="C475" s="380">
        <f>'raw data'!M471</f>
        <v>485.40670776367187</v>
      </c>
      <c r="D475" s="380">
        <f>'raw data'!O471</f>
        <v>6097.43896484375</v>
      </c>
      <c r="E475" s="380">
        <f>'raw data'!P471</f>
        <v>9.9363737106323242</v>
      </c>
      <c r="F475" s="377"/>
      <c r="G475" s="377"/>
      <c r="H475" s="376"/>
      <c r="I475" s="376"/>
      <c r="J475" s="380">
        <f>'raw data'!C471</f>
        <v>110.43800354003906</v>
      </c>
      <c r="K475" s="380" t="e">
        <f>'raw data'!#REF!</f>
        <v>#REF!</v>
      </c>
      <c r="L475" s="380" t="e">
        <f>'raw data'!#REF!</f>
        <v>#REF!</v>
      </c>
      <c r="M475" s="380">
        <f>'raw data'!D471</f>
        <v>81383.6875</v>
      </c>
      <c r="N475" s="380">
        <f>'raw data'!K471</f>
        <v>15.892839611823147</v>
      </c>
      <c r="O475" s="400">
        <f t="shared" si="8"/>
        <v>16.380228020538436</v>
      </c>
      <c r="P475" s="380">
        <f>'raw data'!E471</f>
        <v>1</v>
      </c>
      <c r="Q475" s="380">
        <f>'raw data'!F471</f>
        <v>1</v>
      </c>
      <c r="R475" s="380">
        <f>'raw data'!G471</f>
        <v>1</v>
      </c>
      <c r="S475" s="380">
        <f>'raw data'!H471</f>
        <v>1</v>
      </c>
      <c r="T475" s="380">
        <f>'raw data'!Q471</f>
        <v>100.27649688720703</v>
      </c>
      <c r="U475" s="380">
        <f>'raw data'!R471</f>
        <v>1012.8400268554687</v>
      </c>
    </row>
    <row r="476" spans="1:21" x14ac:dyDescent="0.2">
      <c r="A476" s="378">
        <f>'raw data'!A472</f>
        <v>41200.708333333336</v>
      </c>
      <c r="B476" s="380">
        <f>'raw data'!L472</f>
        <v>898.00958251953125</v>
      </c>
      <c r="C476" s="380">
        <f>'raw data'!M472</f>
        <v>489.87588500976562</v>
      </c>
      <c r="D476" s="380">
        <f>'raw data'!O472</f>
        <v>6102.005859375</v>
      </c>
      <c r="E476" s="380">
        <f>'raw data'!P472</f>
        <v>9.9002189636230469</v>
      </c>
      <c r="F476" s="377"/>
      <c r="G476" s="377"/>
      <c r="H476" s="376"/>
      <c r="I476" s="376"/>
      <c r="J476" s="380">
        <f>'raw data'!C472</f>
        <v>111.04540252685547</v>
      </c>
      <c r="K476" s="380" t="e">
        <f>'raw data'!#REF!</f>
        <v>#REF!</v>
      </c>
      <c r="L476" s="380" t="e">
        <f>'raw data'!#REF!</f>
        <v>#REF!</v>
      </c>
      <c r="M476" s="380">
        <f>'raw data'!D472</f>
        <v>81882.6796875</v>
      </c>
      <c r="N476" s="380">
        <f>'raw data'!K472</f>
        <v>16.203557758719544</v>
      </c>
      <c r="O476" s="400">
        <f t="shared" si="8"/>
        <v>16.392496576927265</v>
      </c>
      <c r="P476" s="380">
        <f>'raw data'!E472</f>
        <v>1</v>
      </c>
      <c r="Q476" s="380">
        <f>'raw data'!F472</f>
        <v>1</v>
      </c>
      <c r="R476" s="380">
        <f>'raw data'!G472</f>
        <v>1</v>
      </c>
      <c r="S476" s="380">
        <f>'raw data'!H472</f>
        <v>1</v>
      </c>
      <c r="T476" s="380">
        <f>'raw data'!Q472</f>
        <v>99.019302368164063</v>
      </c>
      <c r="U476" s="380">
        <f>'raw data'!R472</f>
        <v>1012.8380126953125</v>
      </c>
    </row>
    <row r="477" spans="1:21" x14ac:dyDescent="0.2">
      <c r="A477" s="378">
        <f>'raw data'!A473</f>
        <v>41200.75</v>
      </c>
      <c r="B477" s="380">
        <f>'raw data'!L473</f>
        <v>898.02001953125</v>
      </c>
      <c r="C477" s="380">
        <f>'raw data'!M473</f>
        <v>489.37109375</v>
      </c>
      <c r="D477" s="380">
        <f>'raw data'!O473</f>
        <v>6101.85400390625</v>
      </c>
      <c r="E477" s="380">
        <f>'raw data'!P473</f>
        <v>9.9075222015380859</v>
      </c>
      <c r="F477" s="377"/>
      <c r="G477" s="377"/>
      <c r="H477" s="376"/>
      <c r="I477" s="376"/>
      <c r="J477" s="380">
        <f>'raw data'!C473</f>
        <v>110.59750366210937</v>
      </c>
      <c r="K477" s="380" t="e">
        <f>'raw data'!#REF!</f>
        <v>#REF!</v>
      </c>
      <c r="L477" s="380" t="e">
        <f>'raw data'!#REF!</f>
        <v>#REF!</v>
      </c>
      <c r="M477" s="380">
        <f>'raw data'!D473</f>
        <v>81822.6484375</v>
      </c>
      <c r="N477" s="380">
        <f>'raw data'!K473</f>
        <v>16.244495543458978</v>
      </c>
      <c r="O477" s="400">
        <f t="shared" si="8"/>
        <v>16.392088630702855</v>
      </c>
      <c r="P477" s="380">
        <f>'raw data'!E473</f>
        <v>1</v>
      </c>
      <c r="Q477" s="380">
        <f>'raw data'!F473</f>
        <v>1</v>
      </c>
      <c r="R477" s="380">
        <f>'raw data'!G473</f>
        <v>1</v>
      </c>
      <c r="S477" s="380">
        <f>'raw data'!H473</f>
        <v>1</v>
      </c>
      <c r="T477" s="380">
        <f>'raw data'!Q473</f>
        <v>98.898231506347656</v>
      </c>
      <c r="U477" s="380">
        <f>'raw data'!R473</f>
        <v>1012.8389892578125</v>
      </c>
    </row>
    <row r="478" spans="1:21" x14ac:dyDescent="0.2">
      <c r="A478" s="378">
        <f>'raw data'!A474</f>
        <v>41200.791666666664</v>
      </c>
      <c r="B478" s="380">
        <f>'raw data'!L474</f>
        <v>897.99462890625</v>
      </c>
      <c r="C478" s="380">
        <f>'raw data'!M474</f>
        <v>487.82620239257812</v>
      </c>
      <c r="D478" s="380">
        <f>'raw data'!O474</f>
        <v>6092.248046875</v>
      </c>
      <c r="E478" s="380">
        <f>'raw data'!P474</f>
        <v>9.9125299453735352</v>
      </c>
      <c r="F478" s="377"/>
      <c r="G478" s="377"/>
      <c r="H478" s="376"/>
      <c r="I478" s="376"/>
      <c r="J478" s="380">
        <f>'raw data'!C474</f>
        <v>110.65989685058594</v>
      </c>
      <c r="K478" s="380" t="e">
        <f>'raw data'!#REF!</f>
        <v>#REF!</v>
      </c>
      <c r="L478" s="380" t="e">
        <f>'raw data'!#REF!</f>
        <v>#REF!</v>
      </c>
      <c r="M478" s="380">
        <f>'raw data'!D474</f>
        <v>81594.4921875</v>
      </c>
      <c r="N478" s="380">
        <f>'raw data'!K474</f>
        <v>16.31901698272268</v>
      </c>
      <c r="O478" s="400">
        <f t="shared" si="8"/>
        <v>16.366283080629358</v>
      </c>
      <c r="P478" s="380">
        <f>'raw data'!E474</f>
        <v>1</v>
      </c>
      <c r="Q478" s="380">
        <f>'raw data'!F474</f>
        <v>1</v>
      </c>
      <c r="R478" s="380">
        <f>'raw data'!G474</f>
        <v>1</v>
      </c>
      <c r="S478" s="380">
        <f>'raw data'!H474</f>
        <v>1</v>
      </c>
      <c r="T478" s="380">
        <f>'raw data'!Q474</f>
        <v>98.920143127441406</v>
      </c>
      <c r="U478" s="380">
        <f>'raw data'!R474</f>
        <v>1012.8359985351562</v>
      </c>
    </row>
    <row r="479" spans="1:21" x14ac:dyDescent="0.2">
      <c r="A479" s="378">
        <f>'raw data'!A475</f>
        <v>41200.833333333336</v>
      </c>
      <c r="B479" s="380">
        <f>'raw data'!L475</f>
        <v>898.0513916015625</v>
      </c>
      <c r="C479" s="380">
        <f>'raw data'!M475</f>
        <v>486.659912109375</v>
      </c>
      <c r="D479" s="380">
        <f>'raw data'!O475</f>
        <v>6075.98681640625</v>
      </c>
      <c r="E479" s="380">
        <f>'raw data'!P475</f>
        <v>9.9032907485961914</v>
      </c>
      <c r="F479" s="377"/>
      <c r="G479" s="377"/>
      <c r="H479" s="376"/>
      <c r="I479" s="376"/>
      <c r="J479" s="380">
        <f>'raw data'!C475</f>
        <v>110.05069732666016</v>
      </c>
      <c r="K479" s="380" t="e">
        <f>'raw data'!#REF!</f>
        <v>#REF!</v>
      </c>
      <c r="L479" s="380" t="e">
        <f>'raw data'!#REF!</f>
        <v>#REF!</v>
      </c>
      <c r="M479" s="380">
        <f>'raw data'!D475</f>
        <v>81406.2734375</v>
      </c>
      <c r="N479" s="380">
        <f>'raw data'!K475</f>
        <v>16.460316987217666</v>
      </c>
      <c r="O479" s="400">
        <f t="shared" si="8"/>
        <v>16.322598729788222</v>
      </c>
      <c r="P479" s="380">
        <f>'raw data'!E475</f>
        <v>1</v>
      </c>
      <c r="Q479" s="380">
        <f>'raw data'!F475</f>
        <v>1</v>
      </c>
      <c r="R479" s="380">
        <f>'raw data'!G475</f>
        <v>1</v>
      </c>
      <c r="S479" s="380">
        <f>'raw data'!H475</f>
        <v>1</v>
      </c>
      <c r="T479" s="380">
        <f>'raw data'!Q475</f>
        <v>98.781539916992188</v>
      </c>
      <c r="U479" s="380">
        <f>'raw data'!R475</f>
        <v>1012.8369750976562</v>
      </c>
    </row>
    <row r="480" spans="1:21" x14ac:dyDescent="0.2">
      <c r="A480" s="378">
        <f>'raw data'!A476</f>
        <v>41200.875</v>
      </c>
      <c r="B480" s="380">
        <f>'raw data'!L476</f>
        <v>897.92669677734375</v>
      </c>
      <c r="C480" s="380">
        <f>'raw data'!M476</f>
        <v>484.36099243164062</v>
      </c>
      <c r="D480" s="380">
        <f>'raw data'!O476</f>
        <v>6033.453125</v>
      </c>
      <c r="E480" s="380">
        <f>'raw data'!P476</f>
        <v>9.8793144226074219</v>
      </c>
      <c r="F480" s="377"/>
      <c r="G480" s="377"/>
      <c r="H480" s="376"/>
      <c r="I480" s="376"/>
      <c r="J480" s="380">
        <f>'raw data'!C476</f>
        <v>108.86199951171875</v>
      </c>
      <c r="K480" s="380" t="e">
        <f>'raw data'!#REF!</f>
        <v>#REF!</v>
      </c>
      <c r="L480" s="380" t="e">
        <f>'raw data'!#REF!</f>
        <v>#REF!</v>
      </c>
      <c r="M480" s="380">
        <f>'raw data'!D476</f>
        <v>81056.703125</v>
      </c>
      <c r="N480" s="380">
        <f>'raw data'!K476</f>
        <v>16.454834165453214</v>
      </c>
      <c r="O480" s="400">
        <f t="shared" si="8"/>
        <v>16.208335746951221</v>
      </c>
      <c r="P480" s="380">
        <f>'raw data'!E476</f>
        <v>1</v>
      </c>
      <c r="Q480" s="380">
        <f>'raw data'!F476</f>
        <v>1</v>
      </c>
      <c r="R480" s="380">
        <f>'raw data'!G476</f>
        <v>1</v>
      </c>
      <c r="S480" s="380">
        <f>'raw data'!H476</f>
        <v>1</v>
      </c>
      <c r="T480" s="380">
        <f>'raw data'!Q476</f>
        <v>98.890586853027344</v>
      </c>
      <c r="U480" s="380">
        <f>'raw data'!R476</f>
        <v>1012.8350219726562</v>
      </c>
    </row>
    <row r="481" spans="1:21" x14ac:dyDescent="0.2">
      <c r="A481" s="378">
        <f>'raw data'!A477</f>
        <v>41200.916666666664</v>
      </c>
      <c r="B481" s="380">
        <f>'raw data'!L477</f>
        <v>898.0604248046875</v>
      </c>
      <c r="C481" s="380">
        <f>'raw data'!M477</f>
        <v>481.7578125</v>
      </c>
      <c r="D481" s="380">
        <f>'raw data'!O477</f>
        <v>6005.15087890625</v>
      </c>
      <c r="E481" s="380">
        <f>'raw data'!P477</f>
        <v>9.8696098327636719</v>
      </c>
      <c r="F481" s="377"/>
      <c r="G481" s="377"/>
      <c r="H481" s="376"/>
      <c r="I481" s="376"/>
      <c r="J481" s="380">
        <f>'raw data'!C477</f>
        <v>108.03060150146484</v>
      </c>
      <c r="K481" s="380" t="e">
        <f>'raw data'!#REF!</f>
        <v>#REF!</v>
      </c>
      <c r="L481" s="380" t="e">
        <f>'raw data'!#REF!</f>
        <v>#REF!</v>
      </c>
      <c r="M481" s="380">
        <f>'raw data'!D477</f>
        <v>80764.796875</v>
      </c>
      <c r="N481" s="380">
        <f>'raw data'!K477</f>
        <v>16.412511297577293</v>
      </c>
      <c r="O481" s="400">
        <f t="shared" si="8"/>
        <v>16.132304277479857</v>
      </c>
      <c r="P481" s="380">
        <f>'raw data'!E477</f>
        <v>1</v>
      </c>
      <c r="Q481" s="380">
        <f>'raw data'!F477</f>
        <v>1</v>
      </c>
      <c r="R481" s="380">
        <f>'raw data'!G477</f>
        <v>1</v>
      </c>
      <c r="S481" s="380">
        <f>'raw data'!H477</f>
        <v>1</v>
      </c>
      <c r="T481" s="380">
        <f>'raw data'!Q477</f>
        <v>98.756179809570313</v>
      </c>
      <c r="U481" s="380">
        <f>'raw data'!R477</f>
        <v>1012.8410034179687</v>
      </c>
    </row>
    <row r="482" spans="1:21" x14ac:dyDescent="0.2">
      <c r="A482" s="378">
        <f>'raw data'!A478</f>
        <v>41200.958333333336</v>
      </c>
      <c r="B482" s="380">
        <f>'raw data'!L478</f>
        <v>898.021728515625</v>
      </c>
      <c r="C482" s="380">
        <f>'raw data'!M478</f>
        <v>480.77328491210937</v>
      </c>
      <c r="D482" s="380">
        <f>'raw data'!O478</f>
        <v>6001.2060546875</v>
      </c>
      <c r="E482" s="380">
        <f>'raw data'!P478</f>
        <v>9.8679332733154297</v>
      </c>
      <c r="F482" s="377"/>
      <c r="G482" s="377"/>
      <c r="H482" s="376"/>
      <c r="I482" s="376"/>
      <c r="J482" s="380">
        <f>'raw data'!C478</f>
        <v>108.22319793701172</v>
      </c>
      <c r="K482" s="380" t="e">
        <f>'raw data'!#REF!</f>
        <v>#REF!</v>
      </c>
      <c r="L482" s="380" t="e">
        <f>'raw data'!#REF!</f>
        <v>#REF!</v>
      </c>
      <c r="M482" s="380">
        <f>'raw data'!D478</f>
        <v>80686.09375</v>
      </c>
      <c r="N482" s="380">
        <f>'raw data'!K478</f>
        <v>16.269013499337163</v>
      </c>
      <c r="O482" s="400">
        <f t="shared" si="8"/>
        <v>16.121706857714504</v>
      </c>
      <c r="P482" s="380">
        <f>'raw data'!E478</f>
        <v>1</v>
      </c>
      <c r="Q482" s="380">
        <f>'raw data'!F478</f>
        <v>1</v>
      </c>
      <c r="R482" s="380">
        <f>'raw data'!G478</f>
        <v>1</v>
      </c>
      <c r="S482" s="380">
        <f>'raw data'!H478</f>
        <v>1</v>
      </c>
      <c r="T482" s="380">
        <f>'raw data'!Q478</f>
        <v>98.674797058105469</v>
      </c>
      <c r="U482" s="380">
        <f>'raw data'!R478</f>
        <v>1012.8410034179687</v>
      </c>
    </row>
    <row r="483" spans="1:21" x14ac:dyDescent="0.2">
      <c r="A483" s="378">
        <f>'raw data'!A479</f>
        <v>41201</v>
      </c>
      <c r="B483" s="380">
        <f>'raw data'!L479</f>
        <v>898.05010986328125</v>
      </c>
      <c r="C483" s="380">
        <f>'raw data'!M479</f>
        <v>479.79730224609375</v>
      </c>
      <c r="D483" s="380">
        <f>'raw data'!O479</f>
        <v>5989.5</v>
      </c>
      <c r="E483" s="380">
        <f>'raw data'!P479</f>
        <v>9.8565654754638672</v>
      </c>
      <c r="F483" s="377"/>
      <c r="G483" s="377"/>
      <c r="H483" s="376"/>
      <c r="I483" s="376"/>
      <c r="J483" s="380">
        <f>'raw data'!C479</f>
        <v>108.10549926757812</v>
      </c>
      <c r="K483" s="380" t="e">
        <f>'raw data'!#REF!</f>
        <v>#REF!</v>
      </c>
      <c r="L483" s="380" t="e">
        <f>'raw data'!#REF!</f>
        <v>#REF!</v>
      </c>
      <c r="M483" s="380">
        <f>'raw data'!D479</f>
        <v>80677.3828125</v>
      </c>
      <c r="N483" s="380">
        <f>'raw data'!K479</f>
        <v>16.2179686969905</v>
      </c>
      <c r="O483" s="400">
        <f t="shared" si="8"/>
        <v>16.090259581881536</v>
      </c>
      <c r="P483" s="380">
        <f>'raw data'!E479</f>
        <v>1</v>
      </c>
      <c r="Q483" s="380">
        <f>'raw data'!F479</f>
        <v>1</v>
      </c>
      <c r="R483" s="380">
        <f>'raw data'!G479</f>
        <v>1</v>
      </c>
      <c r="S483" s="380">
        <f>'raw data'!H479</f>
        <v>1</v>
      </c>
      <c r="T483" s="380">
        <f>'raw data'!Q479</f>
        <v>98.86456298828125</v>
      </c>
      <c r="U483" s="380">
        <f>'raw data'!R479</f>
        <v>1012.843017578125</v>
      </c>
    </row>
    <row r="484" spans="1:21" x14ac:dyDescent="0.2">
      <c r="A484" s="378">
        <f>'raw data'!A480</f>
        <v>41201.041666666664</v>
      </c>
      <c r="B484" s="380">
        <f>'raw data'!L480</f>
        <v>897.94549560546875</v>
      </c>
      <c r="C484" s="380">
        <f>'raw data'!M480</f>
        <v>479.59890747070312</v>
      </c>
      <c r="D484" s="380">
        <f>'raw data'!O480</f>
        <v>5993.60888671875</v>
      </c>
      <c r="E484" s="380">
        <f>'raw data'!P480</f>
        <v>9.855839729309082</v>
      </c>
      <c r="F484" s="377"/>
      <c r="G484" s="377"/>
      <c r="H484" s="376"/>
      <c r="I484" s="376"/>
      <c r="J484" s="380">
        <f>'raw data'!C480</f>
        <v>108.71070098876953</v>
      </c>
      <c r="K484" s="380" t="e">
        <f>'raw data'!#REF!</f>
        <v>#REF!</v>
      </c>
      <c r="L484" s="380" t="e">
        <f>'raw data'!#REF!</f>
        <v>#REF!</v>
      </c>
      <c r="M484" s="380">
        <f>'raw data'!D480</f>
        <v>80699.796875</v>
      </c>
      <c r="N484" s="380">
        <f>'raw data'!K480</f>
        <v>16.082879814506306</v>
      </c>
      <c r="O484" s="400">
        <f t="shared" si="8"/>
        <v>16.101297740976158</v>
      </c>
      <c r="P484" s="380">
        <f>'raw data'!E480</f>
        <v>1</v>
      </c>
      <c r="Q484" s="380">
        <f>'raw data'!F480</f>
        <v>1</v>
      </c>
      <c r="R484" s="380">
        <f>'raw data'!G480</f>
        <v>1</v>
      </c>
      <c r="S484" s="380">
        <f>'raw data'!H480</f>
        <v>1</v>
      </c>
      <c r="T484" s="380">
        <f>'raw data'!Q480</f>
        <v>98.924880981445313</v>
      </c>
      <c r="U484" s="380">
        <f>'raw data'!R480</f>
        <v>1012.8469848632812</v>
      </c>
    </row>
    <row r="485" spans="1:21" x14ac:dyDescent="0.2">
      <c r="A485" s="378">
        <f>'raw data'!A481</f>
        <v>41201.083333333336</v>
      </c>
      <c r="B485" s="380">
        <f>'raw data'!L481</f>
        <v>898.040283203125</v>
      </c>
      <c r="C485" s="380">
        <f>'raw data'!M481</f>
        <v>477.073486328125</v>
      </c>
      <c r="D485" s="380">
        <f>'raw data'!O481</f>
        <v>5987.533203125</v>
      </c>
      <c r="E485" s="380">
        <f>'raw data'!P481</f>
        <v>9.882817268371582</v>
      </c>
      <c r="F485" s="377"/>
      <c r="G485" s="377"/>
      <c r="H485" s="376"/>
      <c r="I485" s="376"/>
      <c r="J485" s="380">
        <f>'raw data'!C481</f>
        <v>109.05889892578125</v>
      </c>
      <c r="K485" s="380" t="e">
        <f>'raw data'!#REF!</f>
        <v>#REF!</v>
      </c>
      <c r="L485" s="380" t="e">
        <f>'raw data'!#REF!</f>
        <v>#REF!</v>
      </c>
      <c r="M485" s="380">
        <f>'raw data'!D481</f>
        <v>80584.609375</v>
      </c>
      <c r="N485" s="380">
        <f>'raw data'!K481</f>
        <v>15.435209023699862</v>
      </c>
      <c r="O485" s="400">
        <f t="shared" si="8"/>
        <v>16.08497595682709</v>
      </c>
      <c r="P485" s="380">
        <f>'raw data'!E481</f>
        <v>1</v>
      </c>
      <c r="Q485" s="380">
        <f>'raw data'!F481</f>
        <v>1</v>
      </c>
      <c r="R485" s="380">
        <f>'raw data'!G481</f>
        <v>1</v>
      </c>
      <c r="S485" s="380">
        <f>'raw data'!H481</f>
        <v>1</v>
      </c>
      <c r="T485" s="380">
        <f>'raw data'!Q481</f>
        <v>99.552482604980469</v>
      </c>
      <c r="U485" s="380">
        <f>'raw data'!R481</f>
        <v>1012.843994140625</v>
      </c>
    </row>
    <row r="486" spans="1:21" x14ac:dyDescent="0.2">
      <c r="A486" s="378">
        <f>'raw data'!A482</f>
        <v>41201.125</v>
      </c>
      <c r="B486" s="380">
        <f>'raw data'!L482</f>
        <v>897.81878662109375</v>
      </c>
      <c r="C486" s="380">
        <f>'raw data'!M482</f>
        <v>471.1068115234375</v>
      </c>
      <c r="D486" s="380">
        <f>'raw data'!O482</f>
        <v>5924.44677734375</v>
      </c>
      <c r="E486" s="380">
        <f>'raw data'!P482</f>
        <v>9.9227361679077148</v>
      </c>
      <c r="F486" s="377"/>
      <c r="G486" s="377"/>
      <c r="H486" s="376"/>
      <c r="I486" s="376"/>
      <c r="J486" s="380">
        <f>'raw data'!C482</f>
        <v>108.06150054931641</v>
      </c>
      <c r="K486" s="380" t="e">
        <f>'raw data'!#REF!</f>
        <v>#REF!</v>
      </c>
      <c r="L486" s="380" t="e">
        <f>'raw data'!#REF!</f>
        <v>#REF!</v>
      </c>
      <c r="M486" s="380">
        <f>'raw data'!D482</f>
        <v>79792.7265625</v>
      </c>
      <c r="N486" s="380">
        <f>'raw data'!K482</f>
        <v>15.199319178827135</v>
      </c>
      <c r="O486" s="400">
        <f t="shared" si="8"/>
        <v>15.915499879205685</v>
      </c>
      <c r="P486" s="380">
        <f>'raw data'!E482</f>
        <v>1</v>
      </c>
      <c r="Q486" s="380">
        <f>'raw data'!F482</f>
        <v>1</v>
      </c>
      <c r="R486" s="380">
        <f>'raw data'!G482</f>
        <v>1</v>
      </c>
      <c r="S486" s="380">
        <f>'raw data'!H482</f>
        <v>1</v>
      </c>
      <c r="T486" s="380">
        <f>'raw data'!Q482</f>
        <v>100.07289886474609</v>
      </c>
      <c r="U486" s="380">
        <f>'raw data'!R482</f>
        <v>1012.8410034179687</v>
      </c>
    </row>
    <row r="487" spans="1:21" x14ac:dyDescent="0.2">
      <c r="A487" s="378">
        <f>'raw data'!A483</f>
        <v>41201.166666666664</v>
      </c>
      <c r="B487" s="380">
        <f>'raw data'!L483</f>
        <v>898.099609375</v>
      </c>
      <c r="C487" s="380">
        <f>'raw data'!M483</f>
        <v>465.89889526367188</v>
      </c>
      <c r="D487" s="380">
        <f>'raw data'!O483</f>
        <v>5930.283203125</v>
      </c>
      <c r="E487" s="380">
        <f>'raw data'!P483</f>
        <v>9.9605779647827148</v>
      </c>
      <c r="F487" s="377"/>
      <c r="G487" s="377"/>
      <c r="H487" s="376"/>
      <c r="I487" s="376"/>
      <c r="J487" s="380">
        <f>'raw data'!C483</f>
        <v>107.1885986328125</v>
      </c>
      <c r="K487" s="380" t="e">
        <f>'raw data'!#REF!</f>
        <v>#REF!</v>
      </c>
      <c r="L487" s="380" t="e">
        <f>'raw data'!#REF!</f>
        <v>#REF!</v>
      </c>
      <c r="M487" s="380">
        <f>'raw data'!D483</f>
        <v>79149.59375</v>
      </c>
      <c r="N487" s="380">
        <f>'raw data'!K483</f>
        <v>14.647353880291485</v>
      </c>
      <c r="O487" s="400">
        <f t="shared" si="8"/>
        <v>15.931178918499565</v>
      </c>
      <c r="P487" s="380">
        <f>'raw data'!E483</f>
        <v>1</v>
      </c>
      <c r="Q487" s="380">
        <f>'raw data'!F483</f>
        <v>1</v>
      </c>
      <c r="R487" s="380">
        <f>'raw data'!G483</f>
        <v>1</v>
      </c>
      <c r="S487" s="380">
        <f>'raw data'!H483</f>
        <v>1</v>
      </c>
      <c r="T487" s="380">
        <f>'raw data'!Q483</f>
        <v>101.8594970703125</v>
      </c>
      <c r="U487" s="380">
        <f>'raw data'!R483</f>
        <v>1012.8419799804687</v>
      </c>
    </row>
    <row r="488" spans="1:21" x14ac:dyDescent="0.2">
      <c r="A488" s="378">
        <f>'raw data'!A484</f>
        <v>41201.208333333336</v>
      </c>
      <c r="B488" s="380">
        <f>'raw data'!L484</f>
        <v>898.10028076171875</v>
      </c>
      <c r="C488" s="380">
        <f>'raw data'!M484</f>
        <v>482.3887939453125</v>
      </c>
      <c r="D488" s="380">
        <f>'raw data'!O484</f>
        <v>6023.68408203125</v>
      </c>
      <c r="E488" s="380">
        <f>'raw data'!P484</f>
        <v>9.8648414611816406</v>
      </c>
      <c r="F488" s="377"/>
      <c r="G488" s="377"/>
      <c r="H488" s="376"/>
      <c r="I488" s="376"/>
      <c r="J488" s="380">
        <f>'raw data'!C484</f>
        <v>109.89289855957031</v>
      </c>
      <c r="K488" s="380" t="e">
        <f>'raw data'!#REF!</f>
        <v>#REF!</v>
      </c>
      <c r="L488" s="380" t="e">
        <f>'raw data'!#REF!</f>
        <v>#REF!</v>
      </c>
      <c r="M488" s="380">
        <f>'raw data'!D484</f>
        <v>80957.2890625</v>
      </c>
      <c r="N488" s="380">
        <f>'raw data'!K484</f>
        <v>15.009496190581558</v>
      </c>
      <c r="O488" s="400">
        <f t="shared" si="8"/>
        <v>16.182092080996842</v>
      </c>
      <c r="P488" s="380">
        <f>'raw data'!E484</f>
        <v>1</v>
      </c>
      <c r="Q488" s="380">
        <f>'raw data'!F484</f>
        <v>1</v>
      </c>
      <c r="R488" s="380">
        <f>'raw data'!G484</f>
        <v>1</v>
      </c>
      <c r="S488" s="380">
        <f>'raw data'!H484</f>
        <v>1</v>
      </c>
      <c r="T488" s="380">
        <f>'raw data'!Q484</f>
        <v>99.309722900390625</v>
      </c>
      <c r="U488" s="380">
        <f>'raw data'!R484</f>
        <v>1012.843994140625</v>
      </c>
    </row>
    <row r="489" spans="1:21" x14ac:dyDescent="0.2">
      <c r="A489" s="378">
        <f>'raw data'!A485</f>
        <v>41201.25</v>
      </c>
      <c r="B489" s="380">
        <f>'raw data'!L485</f>
        <v>898.0355224609375</v>
      </c>
      <c r="C489" s="380">
        <f>'raw data'!M485</f>
        <v>483.07119750976562</v>
      </c>
      <c r="D489" s="380">
        <f>'raw data'!O485</f>
        <v>6018.14306640625</v>
      </c>
      <c r="E489" s="380">
        <f>'raw data'!P485</f>
        <v>9.857177734375</v>
      </c>
      <c r="F489" s="377"/>
      <c r="G489" s="377"/>
      <c r="H489" s="376"/>
      <c r="I489" s="376"/>
      <c r="J489" s="380">
        <f>'raw data'!C485</f>
        <v>110.71611812877872</v>
      </c>
      <c r="K489" s="380" t="e">
        <f>'raw data'!#REF!</f>
        <v>#REF!</v>
      </c>
      <c r="L489" s="380" t="e">
        <f>'raw data'!#REF!</f>
        <v>#REF!</v>
      </c>
      <c r="M489" s="380">
        <f>'raw data'!D485</f>
        <v>80984.9609375</v>
      </c>
      <c r="N489" s="380">
        <f>'raw data'!K485</f>
        <v>15.491982870924112</v>
      </c>
      <c r="O489" s="400">
        <f t="shared" si="8"/>
        <v>16.167206634840483</v>
      </c>
      <c r="P489" s="380">
        <f>'raw data'!E485</f>
        <v>1</v>
      </c>
      <c r="Q489" s="380">
        <f>'raw data'!F485</f>
        <v>1</v>
      </c>
      <c r="R489" s="380">
        <f>'raw data'!G485</f>
        <v>0.72222220897674561</v>
      </c>
      <c r="S489" s="380">
        <f>'raw data'!H485</f>
        <v>1</v>
      </c>
      <c r="T489" s="380">
        <f>'raw data'!Q485</f>
        <v>98.970916748046875</v>
      </c>
      <c r="U489" s="380">
        <f>'raw data'!R485</f>
        <v>1012.843994140625</v>
      </c>
    </row>
    <row r="490" spans="1:21" x14ac:dyDescent="0.2">
      <c r="A490" s="378">
        <f>'raw data'!A486</f>
        <v>41201.291666666664</v>
      </c>
      <c r="B490" s="380">
        <f>'raw data'!L486</f>
        <v>897.9976806640625</v>
      </c>
      <c r="C490" s="380">
        <f>'raw data'!M486</f>
        <v>483.29168701171875</v>
      </c>
      <c r="D490" s="380">
        <f>'raw data'!O486</f>
        <v>6019.59912109375</v>
      </c>
      <c r="E490" s="380">
        <f>'raw data'!P486</f>
        <v>9.8566780090332031</v>
      </c>
      <c r="F490" s="377"/>
      <c r="G490" s="377"/>
      <c r="H490" s="376"/>
      <c r="I490" s="376"/>
      <c r="J490" s="380">
        <f>'raw data'!C486</f>
        <v>111.21360015869141</v>
      </c>
      <c r="K490" s="380" t="e">
        <f>'raw data'!#REF!</f>
        <v>#REF!</v>
      </c>
      <c r="L490" s="380" t="e">
        <f>'raw data'!#REF!</f>
        <v>#REF!</v>
      </c>
      <c r="M490" s="380">
        <f>'raw data'!D486</f>
        <v>80958.5625</v>
      </c>
      <c r="N490" s="380">
        <f>'raw data'!K486</f>
        <v>15.788000490930644</v>
      </c>
      <c r="O490" s="400">
        <f t="shared" si="8"/>
        <v>16.171118196387738</v>
      </c>
      <c r="P490" s="380">
        <f>'raw data'!E486</f>
        <v>1</v>
      </c>
      <c r="Q490" s="380">
        <f>'raw data'!F486</f>
        <v>1</v>
      </c>
      <c r="R490" s="380">
        <f>'raw data'!G486</f>
        <v>1</v>
      </c>
      <c r="S490" s="380">
        <f>'raw data'!H486</f>
        <v>1</v>
      </c>
      <c r="T490" s="380">
        <f>'raw data'!Q486</f>
        <v>98.969688415527344</v>
      </c>
      <c r="U490" s="380">
        <f>'raw data'!R486</f>
        <v>1012.8419799804687</v>
      </c>
    </row>
    <row r="491" spans="1:21" x14ac:dyDescent="0.2">
      <c r="A491" s="378">
        <f>'raw data'!A487</f>
        <v>41201.333333333336</v>
      </c>
      <c r="B491" s="380">
        <f>'raw data'!L487</f>
        <v>898.03192138671875</v>
      </c>
      <c r="C491" s="380">
        <f>'raw data'!M487</f>
        <v>483.22198486328125</v>
      </c>
      <c r="D491" s="380">
        <f>'raw data'!O487</f>
        <v>6016.333984375</v>
      </c>
      <c r="E491" s="380">
        <f>'raw data'!P487</f>
        <v>9.8529205322265625</v>
      </c>
      <c r="F491" s="377"/>
      <c r="G491" s="377"/>
      <c r="H491" s="376"/>
      <c r="I491" s="376"/>
      <c r="J491" s="380">
        <f>'raw data'!C487</f>
        <v>111.37770080566406</v>
      </c>
      <c r="K491" s="380" t="e">
        <f>'raw data'!#REF!</f>
        <v>#REF!</v>
      </c>
      <c r="L491" s="380" t="e">
        <f>'raw data'!#REF!</f>
        <v>#REF!</v>
      </c>
      <c r="M491" s="380">
        <f>'raw data'!D487</f>
        <v>81037.3125</v>
      </c>
      <c r="N491" s="380">
        <f>'raw data'!K487</f>
        <v>15.918970906865434</v>
      </c>
      <c r="O491" s="400">
        <f t="shared" si="8"/>
        <v>16.162346696700784</v>
      </c>
      <c r="P491" s="380">
        <f>'raw data'!E487</f>
        <v>1</v>
      </c>
      <c r="Q491" s="380">
        <f>'raw data'!F487</f>
        <v>1</v>
      </c>
      <c r="R491" s="380">
        <f>'raw data'!G487</f>
        <v>1</v>
      </c>
      <c r="S491" s="380">
        <f>'raw data'!H487</f>
        <v>1</v>
      </c>
      <c r="T491" s="380">
        <f>'raw data'!Q487</f>
        <v>99.321098327636719</v>
      </c>
      <c r="U491" s="380">
        <f>'raw data'!R487</f>
        <v>1012.8469848632812</v>
      </c>
    </row>
    <row r="492" spans="1:21" x14ac:dyDescent="0.2">
      <c r="A492" s="378">
        <f>'raw data'!A488</f>
        <v>41201.375</v>
      </c>
      <c r="B492" s="380">
        <f>'raw data'!L488</f>
        <v>898.04522705078125</v>
      </c>
      <c r="C492" s="380">
        <f>'raw data'!M488</f>
        <v>483.30490112304688</v>
      </c>
      <c r="D492" s="380">
        <f>'raw data'!O488</f>
        <v>6013.7939453125</v>
      </c>
      <c r="E492" s="380">
        <f>'raw data'!P488</f>
        <v>9.8491134643554687</v>
      </c>
      <c r="F492" s="377"/>
      <c r="G492" s="377"/>
      <c r="H492" s="376"/>
      <c r="I492" s="376"/>
      <c r="J492" s="380">
        <f>'raw data'!C488</f>
        <v>110.97799682617187</v>
      </c>
      <c r="K492" s="380" t="e">
        <f>'raw data'!#REF!</f>
        <v>#REF!</v>
      </c>
      <c r="L492" s="380" t="e">
        <f>'raw data'!#REF!</f>
        <v>#REF!</v>
      </c>
      <c r="M492" s="380">
        <f>'raw data'!D488</f>
        <v>81006.9765625</v>
      </c>
      <c r="N492" s="380">
        <f>'raw data'!K488</f>
        <v>15.753838197635632</v>
      </c>
      <c r="O492" s="400">
        <f t="shared" si="8"/>
        <v>16.155523107442292</v>
      </c>
      <c r="P492" s="380">
        <f>'raw data'!E488</f>
        <v>1</v>
      </c>
      <c r="Q492" s="380">
        <f>'raw data'!F488</f>
        <v>1</v>
      </c>
      <c r="R492" s="380">
        <f>'raw data'!G488</f>
        <v>1</v>
      </c>
      <c r="S492" s="380">
        <f>'raw data'!H488</f>
        <v>1</v>
      </c>
      <c r="T492" s="380">
        <f>'raw data'!Q488</f>
        <v>99.208396911621094</v>
      </c>
      <c r="U492" s="380">
        <f>'raw data'!R488</f>
        <v>1012.8480224609375</v>
      </c>
    </row>
    <row r="493" spans="1:21" x14ac:dyDescent="0.2">
      <c r="A493" s="378">
        <f>'raw data'!A489</f>
        <v>41201.416666666664</v>
      </c>
      <c r="B493" s="380">
        <f>'raw data'!L489</f>
        <v>897.94549560546875</v>
      </c>
      <c r="C493" s="380">
        <f>'raw data'!M489</f>
        <v>483.19039916992187</v>
      </c>
      <c r="D493" s="380">
        <f>'raw data'!O489</f>
        <v>6009.798828125</v>
      </c>
      <c r="E493" s="380">
        <f>'raw data'!P489</f>
        <v>9.849360466003418</v>
      </c>
      <c r="F493" s="377"/>
      <c r="G493" s="377"/>
      <c r="H493" s="376"/>
      <c r="I493" s="376"/>
      <c r="J493" s="380">
        <f>'raw data'!C489</f>
        <v>111.01609802246094</v>
      </c>
      <c r="K493" s="380" t="e">
        <f>'raw data'!#REF!</f>
        <v>#REF!</v>
      </c>
      <c r="L493" s="380" t="e">
        <f>'raw data'!#REF!</f>
        <v>#REF!</v>
      </c>
      <c r="M493" s="380">
        <f>'raw data'!D489</f>
        <v>80974.2421875</v>
      </c>
      <c r="N493" s="380">
        <f>'raw data'!K489</f>
        <v>15.69964940403479</v>
      </c>
      <c r="O493" s="400">
        <f t="shared" si="8"/>
        <v>16.14479058008493</v>
      </c>
      <c r="P493" s="380">
        <f>'raw data'!E489</f>
        <v>1</v>
      </c>
      <c r="Q493" s="380">
        <f>'raw data'!F489</f>
        <v>1</v>
      </c>
      <c r="R493" s="380">
        <f>'raw data'!G489</f>
        <v>1</v>
      </c>
      <c r="S493" s="380">
        <f>'raw data'!H489</f>
        <v>1</v>
      </c>
      <c r="T493" s="380">
        <f>'raw data'!Q489</f>
        <v>99.316261291503906</v>
      </c>
      <c r="U493" s="380">
        <f>'raw data'!R489</f>
        <v>1012.8469848632812</v>
      </c>
    </row>
    <row r="494" spans="1:21" x14ac:dyDescent="0.2">
      <c r="A494" s="378">
        <f>'raw data'!A490</f>
        <v>41201.458333333336</v>
      </c>
      <c r="B494" s="380">
        <f>'raw data'!L490</f>
        <v>897.98272705078125</v>
      </c>
      <c r="C494" s="380">
        <f>'raw data'!M490</f>
        <v>483.393798828125</v>
      </c>
      <c r="D494" s="380">
        <f>'raw data'!O490</f>
        <v>6014.01123046875</v>
      </c>
      <c r="E494" s="380">
        <f>'raw data'!P490</f>
        <v>9.8539495468139648</v>
      </c>
      <c r="F494" s="377"/>
      <c r="G494" s="377"/>
      <c r="H494" s="376"/>
      <c r="I494" s="376"/>
      <c r="J494" s="380">
        <f>'raw data'!C490</f>
        <v>110.98580169677734</v>
      </c>
      <c r="K494" s="380" t="e">
        <f>'raw data'!#REF!</f>
        <v>#REF!</v>
      </c>
      <c r="L494" s="380" t="e">
        <f>'raw data'!#REF!</f>
        <v>#REF!</v>
      </c>
      <c r="M494" s="380">
        <f>'raw data'!D490</f>
        <v>80970.9921875</v>
      </c>
      <c r="N494" s="380">
        <f>'raw data'!K490</f>
        <v>15.670748362168524</v>
      </c>
      <c r="O494" s="400">
        <f t="shared" si="8"/>
        <v>16.156106824708733</v>
      </c>
      <c r="P494" s="380">
        <f>'raw data'!E490</f>
        <v>1</v>
      </c>
      <c r="Q494" s="380">
        <f>'raw data'!F490</f>
        <v>1</v>
      </c>
      <c r="R494" s="380">
        <f>'raw data'!G490</f>
        <v>1</v>
      </c>
      <c r="S494" s="380">
        <f>'raw data'!H490</f>
        <v>1</v>
      </c>
      <c r="T494" s="380">
        <f>'raw data'!Q490</f>
        <v>99.340896606445313</v>
      </c>
      <c r="U494" s="380">
        <f>'raw data'!R490</f>
        <v>1012.8469848632812</v>
      </c>
    </row>
    <row r="495" spans="1:21" x14ac:dyDescent="0.2">
      <c r="A495" s="378">
        <f>'raw data'!A491</f>
        <v>41201.5</v>
      </c>
      <c r="B495" s="380">
        <f>'raw data'!L491</f>
        <v>898.0155029296875</v>
      </c>
      <c r="C495" s="380">
        <f>'raw data'!M491</f>
        <v>483.52389526367187</v>
      </c>
      <c r="D495" s="380">
        <f>'raw data'!O491</f>
        <v>6013.79296875</v>
      </c>
      <c r="E495" s="380">
        <f>'raw data'!P491</f>
        <v>9.8564376831054687</v>
      </c>
      <c r="F495" s="377"/>
      <c r="G495" s="377"/>
      <c r="H495" s="376"/>
      <c r="I495" s="376"/>
      <c r="J495" s="380">
        <f>'raw data'!C491</f>
        <v>110.99349975585937</v>
      </c>
      <c r="K495" s="380" t="e">
        <f>'raw data'!#REF!</f>
        <v>#REF!</v>
      </c>
      <c r="L495" s="380" t="e">
        <f>'raw data'!#REF!</f>
        <v>#REF!</v>
      </c>
      <c r="M495" s="380">
        <f>'raw data'!D491</f>
        <v>80980.3515625</v>
      </c>
      <c r="N495" s="380">
        <f>'raw data'!K491</f>
        <v>15.860146251918923</v>
      </c>
      <c r="O495" s="400">
        <f t="shared" si="8"/>
        <v>16.155520483993904</v>
      </c>
      <c r="P495" s="380">
        <f>'raw data'!E491</f>
        <v>1</v>
      </c>
      <c r="Q495" s="380">
        <f>'raw data'!F491</f>
        <v>1</v>
      </c>
      <c r="R495" s="380">
        <f>'raw data'!G491</f>
        <v>1</v>
      </c>
      <c r="S495" s="380">
        <f>'raw data'!H491</f>
        <v>1</v>
      </c>
      <c r="T495" s="380">
        <f>'raw data'!Q491</f>
        <v>99.374618530273438</v>
      </c>
      <c r="U495" s="380">
        <f>'raw data'!R491</f>
        <v>1012.8469848632812</v>
      </c>
    </row>
    <row r="496" spans="1:21" x14ac:dyDescent="0.2">
      <c r="A496" s="378">
        <f>'raw data'!A492</f>
        <v>41201.541666666664</v>
      </c>
      <c r="B496" s="380">
        <f>'raw data'!L492</f>
        <v>898.01287841796875</v>
      </c>
      <c r="C496" s="380">
        <f>'raw data'!M492</f>
        <v>482.69558715820312</v>
      </c>
      <c r="D496" s="380">
        <f>'raw data'!O492</f>
        <v>5996.68115234375</v>
      </c>
      <c r="E496" s="380">
        <f>'raw data'!P492</f>
        <v>9.8464164733886719</v>
      </c>
      <c r="F496" s="377"/>
      <c r="G496" s="377"/>
      <c r="H496" s="376"/>
      <c r="I496" s="376"/>
      <c r="J496" s="380">
        <f>'raw data'!C492</f>
        <v>110.57080078125</v>
      </c>
      <c r="K496" s="380" t="e">
        <f>'raw data'!#REF!</f>
        <v>#REF!</v>
      </c>
      <c r="L496" s="380" t="e">
        <f>'raw data'!#REF!</f>
        <v>#REF!</v>
      </c>
      <c r="M496" s="380">
        <f>'raw data'!D492</f>
        <v>80916.578125</v>
      </c>
      <c r="N496" s="380">
        <f>'raw data'!K492</f>
        <v>15.770622077721054</v>
      </c>
      <c r="O496" s="400">
        <f t="shared" si="8"/>
        <v>16.109551109606382</v>
      </c>
      <c r="P496" s="380">
        <f>'raw data'!E492</f>
        <v>1</v>
      </c>
      <c r="Q496" s="380">
        <f>'raw data'!F492</f>
        <v>1</v>
      </c>
      <c r="R496" s="380">
        <f>'raw data'!G492</f>
        <v>1</v>
      </c>
      <c r="S496" s="380">
        <f>'raw data'!H492</f>
        <v>1</v>
      </c>
      <c r="T496" s="380">
        <f>'raw data'!Q492</f>
        <v>99.700736999511719</v>
      </c>
      <c r="U496" s="380">
        <f>'raw data'!R492</f>
        <v>1012.8489990234375</v>
      </c>
    </row>
    <row r="497" spans="1:21" x14ac:dyDescent="0.2">
      <c r="A497" s="378">
        <f>'raw data'!A493</f>
        <v>41201.583333333336</v>
      </c>
      <c r="B497" s="380">
        <f>'raw data'!L493</f>
        <v>898.04547119140625</v>
      </c>
      <c r="C497" s="380">
        <f>'raw data'!M493</f>
        <v>482.341796875</v>
      </c>
      <c r="D497" s="380">
        <f>'raw data'!O493</f>
        <v>5983.68798828125</v>
      </c>
      <c r="E497" s="380">
        <f>'raw data'!P493</f>
        <v>9.8388738632202148</v>
      </c>
      <c r="F497" s="377"/>
      <c r="G497" s="377"/>
      <c r="H497" s="376"/>
      <c r="I497" s="376"/>
      <c r="J497" s="380">
        <f>'raw data'!C493</f>
        <v>110.76629638671875</v>
      </c>
      <c r="K497" s="380" t="e">
        <f>'raw data'!#REF!</f>
        <v>#REF!</v>
      </c>
      <c r="L497" s="380" t="e">
        <f>'raw data'!#REF!</f>
        <v>#REF!</v>
      </c>
      <c r="M497" s="380">
        <f>'raw data'!D493</f>
        <v>80886.4765625</v>
      </c>
      <c r="N497" s="380">
        <f>'raw data'!K493</f>
        <v>15.626610185093522</v>
      </c>
      <c r="O497" s="400">
        <f t="shared" si="8"/>
        <v>16.074646128797365</v>
      </c>
      <c r="P497" s="380">
        <f>'raw data'!E493</f>
        <v>1</v>
      </c>
      <c r="Q497" s="380">
        <f>'raw data'!F493</f>
        <v>1</v>
      </c>
      <c r="R497" s="380">
        <f>'raw data'!G493</f>
        <v>1</v>
      </c>
      <c r="S497" s="380">
        <f>'raw data'!H493</f>
        <v>1</v>
      </c>
      <c r="T497" s="380">
        <f>'raw data'!Q493</f>
        <v>99.897987365722656</v>
      </c>
      <c r="U497" s="380">
        <f>'raw data'!R493</f>
        <v>1012.85302734375</v>
      </c>
    </row>
    <row r="498" spans="1:21" x14ac:dyDescent="0.2">
      <c r="A498" s="378">
        <f>'raw data'!A494</f>
        <v>41201.625</v>
      </c>
      <c r="B498" s="380">
        <f>'raw data'!L494</f>
        <v>897.822998046875</v>
      </c>
      <c r="C498" s="380">
        <f>'raw data'!M494</f>
        <v>471.85189819335937</v>
      </c>
      <c r="D498" s="380">
        <f>'raw data'!O494</f>
        <v>5886.29296875</v>
      </c>
      <c r="E498" s="380">
        <f>'raw data'!P494</f>
        <v>9.8974103927612305</v>
      </c>
      <c r="F498" s="377"/>
      <c r="G498" s="377"/>
      <c r="H498" s="376"/>
      <c r="I498" s="376"/>
      <c r="J498" s="380">
        <f>'raw data'!C494</f>
        <v>109.03559875488281</v>
      </c>
      <c r="K498" s="380" t="e">
        <f>'raw data'!#REF!</f>
        <v>#REF!</v>
      </c>
      <c r="L498" s="380" t="e">
        <f>'raw data'!#REF!</f>
        <v>#REF!</v>
      </c>
      <c r="M498" s="380">
        <f>'raw data'!D494</f>
        <v>79672.046875</v>
      </c>
      <c r="N498" s="380">
        <f>'raw data'!K494</f>
        <v>15.550935615389971</v>
      </c>
      <c r="O498" s="400">
        <f t="shared" si="8"/>
        <v>15.813003062391116</v>
      </c>
      <c r="P498" s="380">
        <f>'raw data'!E494</f>
        <v>1</v>
      </c>
      <c r="Q498" s="380">
        <f>'raw data'!F494</f>
        <v>1</v>
      </c>
      <c r="R498" s="380">
        <f>'raw data'!G494</f>
        <v>1</v>
      </c>
      <c r="S498" s="380">
        <f>'raw data'!H494</f>
        <v>1</v>
      </c>
      <c r="T498" s="380">
        <f>'raw data'!Q494</f>
        <v>101.25060272216797</v>
      </c>
      <c r="U498" s="380">
        <f>'raw data'!R494</f>
        <v>1012.8560180664062</v>
      </c>
    </row>
    <row r="499" spans="1:21" x14ac:dyDescent="0.2">
      <c r="A499" s="378">
        <f>'raw data'!A495</f>
        <v>41201.666666666664</v>
      </c>
      <c r="B499" s="380">
        <f>'raw data'!L495</f>
        <v>898.10308837890625</v>
      </c>
      <c r="C499" s="380">
        <f>'raw data'!M495</f>
        <v>467.41619873046875</v>
      </c>
      <c r="D499" s="380">
        <f>'raw data'!O495</f>
        <v>5904.01611328125</v>
      </c>
      <c r="E499" s="380">
        <f>'raw data'!P495</f>
        <v>9.9344205856323242</v>
      </c>
      <c r="F499" s="377"/>
      <c r="G499" s="377"/>
      <c r="H499" s="376"/>
      <c r="I499" s="376"/>
      <c r="J499" s="380">
        <f>'raw data'!C495</f>
        <v>108.49720001220703</v>
      </c>
      <c r="K499" s="380" t="e">
        <f>'raw data'!#REF!</f>
        <v>#REF!</v>
      </c>
      <c r="L499" s="380" t="e">
        <f>'raw data'!#REF!</f>
        <v>#REF!</v>
      </c>
      <c r="M499" s="380">
        <f>'raw data'!D495</f>
        <v>79289.09375</v>
      </c>
      <c r="N499" s="380">
        <f>'raw data'!K495</f>
        <v>15.010025528150727</v>
      </c>
      <c r="O499" s="400">
        <f t="shared" si="8"/>
        <v>15.86061471546984</v>
      </c>
      <c r="P499" s="380">
        <f>'raw data'!E495</f>
        <v>1</v>
      </c>
      <c r="Q499" s="380">
        <f>'raw data'!F495</f>
        <v>1</v>
      </c>
      <c r="R499" s="380">
        <f>'raw data'!G495</f>
        <v>1</v>
      </c>
      <c r="S499" s="380">
        <f>'raw data'!H495</f>
        <v>1</v>
      </c>
      <c r="T499" s="380">
        <f>'raw data'!Q495</f>
        <v>102.96559906005859</v>
      </c>
      <c r="U499" s="380">
        <f>'raw data'!R495</f>
        <v>1012.8579711914062</v>
      </c>
    </row>
    <row r="500" spans="1:21" x14ac:dyDescent="0.2">
      <c r="A500" s="378">
        <f>'raw data'!A496</f>
        <v>41201.708333333336</v>
      </c>
      <c r="B500" s="380">
        <f>'raw data'!L496</f>
        <v>898.02557373046875</v>
      </c>
      <c r="C500" s="380">
        <f>'raw data'!M496</f>
        <v>483.50970458984375</v>
      </c>
      <c r="D500" s="380">
        <f>'raw data'!O496</f>
        <v>5995.7119140625</v>
      </c>
      <c r="E500" s="380">
        <f>'raw data'!P496</f>
        <v>9.8378438949584961</v>
      </c>
      <c r="F500" s="377"/>
      <c r="G500" s="377"/>
      <c r="H500" s="376"/>
      <c r="I500" s="376"/>
      <c r="J500" s="380">
        <f>'raw data'!C496</f>
        <v>111.3125</v>
      </c>
      <c r="K500" s="380" t="e">
        <f>'raw data'!#REF!</f>
        <v>#REF!</v>
      </c>
      <c r="L500" s="380" t="e">
        <f>'raw data'!#REF!</f>
        <v>#REF!</v>
      </c>
      <c r="M500" s="380">
        <f>'raw data'!D496</f>
        <v>81021.5</v>
      </c>
      <c r="N500" s="380">
        <f>'raw data'!K496</f>
        <v>15.790031985299866</v>
      </c>
      <c r="O500" s="400">
        <f t="shared" si="8"/>
        <v>16.106947337080793</v>
      </c>
      <c r="P500" s="380">
        <f>'raw data'!E496</f>
        <v>1</v>
      </c>
      <c r="Q500" s="380">
        <f>'raw data'!F496</f>
        <v>1</v>
      </c>
      <c r="R500" s="380">
        <f>'raw data'!G496</f>
        <v>1</v>
      </c>
      <c r="S500" s="380">
        <f>'raw data'!H496</f>
        <v>1</v>
      </c>
      <c r="T500" s="380">
        <f>'raw data'!Q496</f>
        <v>100.40699768066406</v>
      </c>
      <c r="U500" s="380">
        <f>'raw data'!R496</f>
        <v>1012.8579711914062</v>
      </c>
    </row>
    <row r="501" spans="1:21" x14ac:dyDescent="0.2">
      <c r="A501" s="378">
        <f>'raw data'!A497</f>
        <v>41201.75</v>
      </c>
      <c r="B501" s="380">
        <f>'raw data'!L497</f>
        <v>898.18377685546875</v>
      </c>
      <c r="C501" s="380">
        <f>'raw data'!M497</f>
        <v>485.377197265625</v>
      </c>
      <c r="D501" s="380">
        <f>'raw data'!O497</f>
        <v>5958.31396484375</v>
      </c>
      <c r="E501" s="380">
        <f>'raw data'!P497</f>
        <v>9.7595310211181641</v>
      </c>
      <c r="F501" s="377"/>
      <c r="G501" s="377"/>
      <c r="H501" s="376"/>
      <c r="I501" s="376"/>
      <c r="J501" s="380">
        <f>'raw data'!C497</f>
        <v>112.03980255126953</v>
      </c>
      <c r="K501" s="380" t="e">
        <f>'raw data'!#REF!</f>
        <v>#REF!</v>
      </c>
      <c r="L501" s="380" t="e">
        <f>'raw data'!#REF!</f>
        <v>#REF!</v>
      </c>
      <c r="M501" s="380">
        <f>'raw data'!D497</f>
        <v>81143.75</v>
      </c>
      <c r="N501" s="380">
        <f>'raw data'!K497</f>
        <v>15.682992343360093</v>
      </c>
      <c r="O501" s="400">
        <f t="shared" si="8"/>
        <v>16.006481069318923</v>
      </c>
      <c r="P501" s="380">
        <f>'raw data'!E497</f>
        <v>1</v>
      </c>
      <c r="Q501" s="380">
        <f>'raw data'!F497</f>
        <v>1</v>
      </c>
      <c r="R501" s="380">
        <f>'raw data'!G497</f>
        <v>1</v>
      </c>
      <c r="S501" s="380">
        <f>'raw data'!H497</f>
        <v>1</v>
      </c>
      <c r="T501" s="380">
        <f>'raw data'!Q497</f>
        <v>100.09200286865234</v>
      </c>
      <c r="U501" s="380">
        <f>'raw data'!R497</f>
        <v>1012.8590087890625</v>
      </c>
    </row>
    <row r="502" spans="1:21" x14ac:dyDescent="0.2">
      <c r="A502" s="378">
        <f>'raw data'!A498</f>
        <v>41201.791666666664</v>
      </c>
      <c r="B502" s="380">
        <f>'raw data'!L498</f>
        <v>897.9656982421875</v>
      </c>
      <c r="C502" s="380">
        <f>'raw data'!M498</f>
        <v>485.45111083984375</v>
      </c>
      <c r="D502" s="380">
        <f>'raw data'!O498</f>
        <v>5957.34423828125</v>
      </c>
      <c r="E502" s="380">
        <f>'raw data'!P498</f>
        <v>9.7643041610717773</v>
      </c>
      <c r="F502" s="377"/>
      <c r="G502" s="377"/>
      <c r="H502" s="376"/>
      <c r="I502" s="376"/>
      <c r="J502" s="380">
        <f>'raw data'!C498</f>
        <v>112.36810302734375</v>
      </c>
      <c r="K502" s="380" t="e">
        <f>'raw data'!#REF!</f>
        <v>#REF!</v>
      </c>
      <c r="L502" s="380" t="e">
        <f>'raw data'!#REF!</f>
        <v>#REF!</v>
      </c>
      <c r="M502" s="380">
        <f>'raw data'!D498</f>
        <v>81118.0078125</v>
      </c>
      <c r="N502" s="380">
        <f>'raw data'!K498</f>
        <v>16.266975649200248</v>
      </c>
      <c r="O502" s="400">
        <f t="shared" si="8"/>
        <v>16.003875985069143</v>
      </c>
      <c r="P502" s="380">
        <f>'raw data'!E498</f>
        <v>1</v>
      </c>
      <c r="Q502" s="380">
        <f>'raw data'!F498</f>
        <v>1</v>
      </c>
      <c r="R502" s="380">
        <f>'raw data'!G498</f>
        <v>1</v>
      </c>
      <c r="S502" s="380">
        <f>'raw data'!H498</f>
        <v>1</v>
      </c>
      <c r="T502" s="380">
        <f>'raw data'!Q498</f>
        <v>100.1260986328125</v>
      </c>
      <c r="U502" s="380">
        <f>'raw data'!R498</f>
        <v>1012.8619995117187</v>
      </c>
    </row>
    <row r="503" spans="1:21" x14ac:dyDescent="0.2">
      <c r="A503" s="378">
        <f>'raw data'!A499</f>
        <v>41201.833333333336</v>
      </c>
      <c r="B503" s="380">
        <f>'raw data'!L499</f>
        <v>898.00347900390625</v>
      </c>
      <c r="C503" s="380">
        <f>'raw data'!M499</f>
        <v>486.11981201171875</v>
      </c>
      <c r="D503" s="380">
        <f>'raw data'!O499</f>
        <v>5962.69677734375</v>
      </c>
      <c r="E503" s="380">
        <f>'raw data'!P499</f>
        <v>9.7498273849487305</v>
      </c>
      <c r="F503" s="377"/>
      <c r="G503" s="377"/>
      <c r="H503" s="376"/>
      <c r="I503" s="376"/>
      <c r="J503" s="380">
        <f>'raw data'!C499</f>
        <v>112.70510101318359</v>
      </c>
      <c r="K503" s="380" t="e">
        <f>'raw data'!#REF!</f>
        <v>#REF!</v>
      </c>
      <c r="L503" s="380" t="e">
        <f>'raw data'!#REF!</f>
        <v>#REF!</v>
      </c>
      <c r="M503" s="380">
        <f>'raw data'!D499</f>
        <v>81240.453125</v>
      </c>
      <c r="N503" s="380">
        <f>'raw data'!K499</f>
        <v>16.605647596572815</v>
      </c>
      <c r="O503" s="400">
        <f t="shared" si="8"/>
        <v>16.018255105686521</v>
      </c>
      <c r="P503" s="380">
        <f>'raw data'!E499</f>
        <v>1</v>
      </c>
      <c r="Q503" s="380">
        <f>'raw data'!F499</f>
        <v>1</v>
      </c>
      <c r="R503" s="380">
        <f>'raw data'!G499</f>
        <v>1</v>
      </c>
      <c r="S503" s="380">
        <f>'raw data'!H499</f>
        <v>1</v>
      </c>
      <c r="T503" s="380">
        <f>'raw data'!Q499</f>
        <v>100.04530334472656</v>
      </c>
      <c r="U503" s="380">
        <f>'raw data'!R499</f>
        <v>1012.8579711914062</v>
      </c>
    </row>
    <row r="504" spans="1:21" x14ac:dyDescent="0.2">
      <c r="A504" s="378">
        <f>'raw data'!A500</f>
        <v>41201.875</v>
      </c>
      <c r="B504" s="380">
        <f>'raw data'!L500</f>
        <v>897.8355712890625</v>
      </c>
      <c r="C504" s="380">
        <f>'raw data'!M500</f>
        <v>484.4696044921875</v>
      </c>
      <c r="D504" s="380">
        <f>'raw data'!O500</f>
        <v>5961.60986328125</v>
      </c>
      <c r="E504" s="380">
        <f>'raw data'!P500</f>
        <v>9.7764301300048828</v>
      </c>
      <c r="F504" s="377"/>
      <c r="G504" s="377"/>
      <c r="H504" s="376"/>
      <c r="I504" s="376"/>
      <c r="J504" s="380">
        <f>'raw data'!C500</f>
        <v>112.86679840087891</v>
      </c>
      <c r="K504" s="380" t="e">
        <f>'raw data'!#REF!</f>
        <v>#REF!</v>
      </c>
      <c r="L504" s="380" t="e">
        <f>'raw data'!#REF!</f>
        <v>#REF!</v>
      </c>
      <c r="M504" s="380">
        <f>'raw data'!D500</f>
        <v>81207.9375</v>
      </c>
      <c r="N504" s="380">
        <f>'raw data'!K500</f>
        <v>17.713779041983798</v>
      </c>
      <c r="O504" s="400">
        <f t="shared" si="8"/>
        <v>16.015335207630116</v>
      </c>
      <c r="P504" s="380">
        <f>'raw data'!E500</f>
        <v>1</v>
      </c>
      <c r="Q504" s="380">
        <f>'raw data'!F500</f>
        <v>1</v>
      </c>
      <c r="R504" s="380">
        <f>'raw data'!G500</f>
        <v>1</v>
      </c>
      <c r="S504" s="380">
        <f>'raw data'!H500</f>
        <v>1</v>
      </c>
      <c r="T504" s="380">
        <f>'raw data'!Q500</f>
        <v>100.18160247802734</v>
      </c>
      <c r="U504" s="380">
        <f>'raw data'!R500</f>
        <v>1012.85302734375</v>
      </c>
    </row>
    <row r="505" spans="1:21" x14ac:dyDescent="0.2">
      <c r="A505" s="378">
        <f>'raw data'!A501</f>
        <v>41201.916666666664</v>
      </c>
      <c r="B505" s="380">
        <f>'raw data'!L501</f>
        <v>897.82427978515625</v>
      </c>
      <c r="C505" s="380">
        <f>'raw data'!M501</f>
        <v>472.95150756835937</v>
      </c>
      <c r="D505" s="380">
        <f>'raw data'!O501</f>
        <v>5983.2158203125</v>
      </c>
      <c r="E505" s="380">
        <f>'raw data'!P501</f>
        <v>9.9721927642822266</v>
      </c>
      <c r="F505" s="377"/>
      <c r="G505" s="377"/>
      <c r="H505" s="376"/>
      <c r="I505" s="376"/>
      <c r="J505" s="380">
        <f>'raw data'!C501</f>
        <v>111.44090270996094</v>
      </c>
      <c r="K505" s="380" t="e">
        <f>'raw data'!#REF!</f>
        <v>#REF!</v>
      </c>
      <c r="L505" s="380" t="e">
        <f>'raw data'!#REF!</f>
        <v>#REF!</v>
      </c>
      <c r="M505" s="380">
        <f>'raw data'!D501</f>
        <v>80029.5234375</v>
      </c>
      <c r="N505" s="380">
        <f>'raw data'!K501</f>
        <v>16.677424189890953</v>
      </c>
      <c r="O505" s="400">
        <f t="shared" si="8"/>
        <v>16.073377691501523</v>
      </c>
      <c r="P505" s="380">
        <f>'raw data'!E501</f>
        <v>1</v>
      </c>
      <c r="Q505" s="380">
        <f>'raw data'!F501</f>
        <v>1</v>
      </c>
      <c r="R505" s="380">
        <f>'raw data'!G501</f>
        <v>1</v>
      </c>
      <c r="S505" s="380">
        <f>'raw data'!H501</f>
        <v>1</v>
      </c>
      <c r="T505" s="380">
        <f>'raw data'!Q501</f>
        <v>101.93470001220703</v>
      </c>
      <c r="U505" s="380">
        <f>'raw data'!R501</f>
        <v>1012.8579711914062</v>
      </c>
    </row>
    <row r="506" spans="1:21" x14ac:dyDescent="0.2">
      <c r="A506" s="378">
        <f>'raw data'!A502</f>
        <v>41201.958333333336</v>
      </c>
      <c r="B506" s="380">
        <f>'raw data'!L502</f>
        <v>897.8822021484375</v>
      </c>
      <c r="C506" s="380">
        <f>'raw data'!M502</f>
        <v>471.81381225585937</v>
      </c>
      <c r="D506" s="380">
        <f>'raw data'!O502</f>
        <v>6001.7021484375</v>
      </c>
      <c r="E506" s="380">
        <f>'raw data'!P502</f>
        <v>10.010669708251953</v>
      </c>
      <c r="F506" s="377"/>
      <c r="G506" s="377"/>
      <c r="H506" s="376"/>
      <c r="I506" s="376"/>
      <c r="J506" s="380">
        <f>'raw data'!C502</f>
        <v>111.30259704589844</v>
      </c>
      <c r="K506" s="380" t="e">
        <f>'raw data'!#REF!</f>
        <v>#REF!</v>
      </c>
      <c r="L506" s="380" t="e">
        <f>'raw data'!#REF!</f>
        <v>#REF!</v>
      </c>
      <c r="M506" s="380">
        <f>'raw data'!D502</f>
        <v>80165.0078125</v>
      </c>
      <c r="N506" s="380">
        <f>'raw data'!K502</f>
        <v>15.575840919844996</v>
      </c>
      <c r="O506" s="400">
        <f t="shared" si="8"/>
        <v>16.123039569495862</v>
      </c>
      <c r="P506" s="380">
        <f>'raw data'!E502</f>
        <v>1</v>
      </c>
      <c r="Q506" s="380">
        <f>'raw data'!F502</f>
        <v>1</v>
      </c>
      <c r="R506" s="380">
        <f>'raw data'!G502</f>
        <v>1</v>
      </c>
      <c r="S506" s="380">
        <f>'raw data'!H502</f>
        <v>1</v>
      </c>
      <c r="T506" s="380">
        <f>'raw data'!Q502</f>
        <v>102.78800201416016</v>
      </c>
      <c r="U506" s="380">
        <f>'raw data'!R502</f>
        <v>1012.864990234375</v>
      </c>
    </row>
    <row r="507" spans="1:21" x14ac:dyDescent="0.2">
      <c r="A507" s="378">
        <f>'raw data'!A503</f>
        <v>41202</v>
      </c>
      <c r="B507" s="380">
        <f>'raw data'!L503</f>
        <v>898.0728759765625</v>
      </c>
      <c r="C507" s="380">
        <f>'raw data'!M503</f>
        <v>470.877197265625</v>
      </c>
      <c r="D507" s="380">
        <f>'raw data'!O503</f>
        <v>6016.5048828125</v>
      </c>
      <c r="E507" s="380">
        <f>'raw data'!P503</f>
        <v>10.038149833679199</v>
      </c>
      <c r="F507" s="377"/>
      <c r="G507" s="377"/>
      <c r="H507" s="376"/>
      <c r="I507" s="376"/>
      <c r="J507" s="380">
        <f>'raw data'!C503</f>
        <v>111.39720153808594</v>
      </c>
      <c r="K507" s="380" t="e">
        <f>'raw data'!#REF!</f>
        <v>#REF!</v>
      </c>
      <c r="L507" s="380" t="e">
        <f>'raw data'!#REF!</f>
        <v>#REF!</v>
      </c>
      <c r="M507" s="380">
        <f>'raw data'!D503</f>
        <v>80264.65625</v>
      </c>
      <c r="N507" s="380">
        <f>'raw data'!K503</f>
        <v>15.67336654955332</v>
      </c>
      <c r="O507" s="400">
        <f t="shared" si="8"/>
        <v>16.162805800168773</v>
      </c>
      <c r="P507" s="380">
        <f>'raw data'!E503</f>
        <v>1</v>
      </c>
      <c r="Q507" s="380">
        <f>'raw data'!F503</f>
        <v>1</v>
      </c>
      <c r="R507" s="380">
        <f>'raw data'!G503</f>
        <v>1</v>
      </c>
      <c r="S507" s="380">
        <f>'raw data'!H503</f>
        <v>1</v>
      </c>
      <c r="T507" s="380">
        <f>'raw data'!Q503</f>
        <v>103.33399963378906</v>
      </c>
      <c r="U507" s="380">
        <f>'raw data'!R503</f>
        <v>1012.8699951171875</v>
      </c>
    </row>
    <row r="508" spans="1:21" x14ac:dyDescent="0.2">
      <c r="A508" s="378">
        <f>'raw data'!A504</f>
        <v>41202.041666666664</v>
      </c>
      <c r="B508" s="380">
        <f>'raw data'!L504</f>
        <v>897.944580078125</v>
      </c>
      <c r="C508" s="380">
        <f>'raw data'!M504</f>
        <v>476.190185546875</v>
      </c>
      <c r="D508" s="380">
        <f>'raw data'!O504</f>
        <v>6031.8369140625</v>
      </c>
      <c r="E508" s="380">
        <f>'raw data'!P504</f>
        <v>9.9724884033203125</v>
      </c>
      <c r="F508" s="377"/>
      <c r="G508" s="377"/>
      <c r="H508" s="376"/>
      <c r="I508" s="376"/>
      <c r="J508" s="380">
        <f>'raw data'!C504</f>
        <v>112.73549652099609</v>
      </c>
      <c r="K508" s="380" t="e">
        <f>'raw data'!#REF!</f>
        <v>#REF!</v>
      </c>
      <c r="L508" s="380" t="e">
        <f>'raw data'!#REF!</f>
        <v>#REF!</v>
      </c>
      <c r="M508" s="380">
        <f>'raw data'!D504</f>
        <v>80816.28125</v>
      </c>
      <c r="N508" s="380">
        <f>'raw data'!K504</f>
        <v>15.536217062763608</v>
      </c>
      <c r="O508" s="400">
        <f t="shared" si="8"/>
        <v>16.203993939868251</v>
      </c>
      <c r="P508" s="380">
        <f>'raw data'!E504</f>
        <v>1</v>
      </c>
      <c r="Q508" s="380">
        <f>'raw data'!F504</f>
        <v>1</v>
      </c>
      <c r="R508" s="380">
        <f>'raw data'!G504</f>
        <v>1</v>
      </c>
      <c r="S508" s="380">
        <f>'raw data'!H504</f>
        <v>1</v>
      </c>
      <c r="T508" s="380">
        <f>'raw data'!Q504</f>
        <v>102.85310363769531</v>
      </c>
      <c r="U508" s="380">
        <f>'raw data'!R504</f>
        <v>1012.8679809570312</v>
      </c>
    </row>
    <row r="509" spans="1:21" x14ac:dyDescent="0.2">
      <c r="A509" s="378">
        <f>'raw data'!A505</f>
        <v>41202.083333333336</v>
      </c>
      <c r="B509" s="380">
        <f>'raw data'!L505</f>
        <v>897.968017578125</v>
      </c>
      <c r="C509" s="380">
        <f>'raw data'!M505</f>
        <v>481.37411499023437</v>
      </c>
      <c r="D509" s="380">
        <f>'raw data'!O505</f>
        <v>6080.787109375</v>
      </c>
      <c r="E509" s="380">
        <f>'raw data'!P505</f>
        <v>9.9694404602050781</v>
      </c>
      <c r="F509" s="377"/>
      <c r="G509" s="377"/>
      <c r="H509" s="376"/>
      <c r="I509" s="376"/>
      <c r="J509" s="380">
        <f>'raw data'!C505</f>
        <v>113.00769805908203</v>
      </c>
      <c r="K509" s="380" t="e">
        <f>'raw data'!#REF!</f>
        <v>#REF!</v>
      </c>
      <c r="L509" s="380" t="e">
        <f>'raw data'!#REF!</f>
        <v>#REF!</v>
      </c>
      <c r="M509" s="380">
        <f>'raw data'!D505</f>
        <v>81336.703125</v>
      </c>
      <c r="N509" s="380">
        <f>'raw data'!K505</f>
        <v>15.534312941562094</v>
      </c>
      <c r="O509" s="400">
        <f t="shared" si="8"/>
        <v>16.335494290341899</v>
      </c>
      <c r="P509" s="380">
        <f>'raw data'!E505</f>
        <v>1</v>
      </c>
      <c r="Q509" s="380">
        <f>'raw data'!F505</f>
        <v>1</v>
      </c>
      <c r="R509" s="380">
        <f>'raw data'!G505</f>
        <v>1</v>
      </c>
      <c r="S509" s="380">
        <f>'raw data'!H505</f>
        <v>1</v>
      </c>
      <c r="T509" s="380">
        <f>'raw data'!Q505</f>
        <v>102.07720184326172</v>
      </c>
      <c r="U509" s="380">
        <f>'raw data'!R505</f>
        <v>1012.8579711914062</v>
      </c>
    </row>
    <row r="510" spans="1:21" x14ac:dyDescent="0.2">
      <c r="A510" s="378">
        <f>'raw data'!A506</f>
        <v>41202.125</v>
      </c>
      <c r="B510" s="380">
        <f>'raw data'!L506</f>
        <v>898.33172607421875</v>
      </c>
      <c r="C510" s="380">
        <f>'raw data'!M506</f>
        <v>487.57101440429687</v>
      </c>
      <c r="D510" s="380">
        <f>'raw data'!O506</f>
        <v>6064.24609375</v>
      </c>
      <c r="E510" s="380">
        <f>'raw data'!P506</f>
        <v>9.8510599136352539</v>
      </c>
      <c r="F510" s="377"/>
      <c r="G510" s="377"/>
      <c r="H510" s="376"/>
      <c r="I510" s="376"/>
      <c r="J510" s="380">
        <f>'raw data'!C506</f>
        <v>114.66919708251953</v>
      </c>
      <c r="K510" s="380" t="e">
        <f>'raw data'!#REF!</f>
        <v>#REF!</v>
      </c>
      <c r="L510" s="380" t="e">
        <f>'raw data'!#REF!</f>
        <v>#REF!</v>
      </c>
      <c r="M510" s="380">
        <f>'raw data'!D506</f>
        <v>82251.9609375</v>
      </c>
      <c r="N510" s="380">
        <f>'raw data'!K506</f>
        <v>15.688446099651628</v>
      </c>
      <c r="O510" s="400">
        <f t="shared" si="8"/>
        <v>16.291058321537459</v>
      </c>
      <c r="P510" s="380">
        <f>'raw data'!E506</f>
        <v>1</v>
      </c>
      <c r="Q510" s="380">
        <f>'raw data'!F506</f>
        <v>1</v>
      </c>
      <c r="R510" s="380">
        <f>'raw data'!G506</f>
        <v>1</v>
      </c>
      <c r="S510" s="380">
        <f>'raw data'!H506</f>
        <v>1</v>
      </c>
      <c r="T510" s="380">
        <f>'raw data'!Q506</f>
        <v>101.22840118408203</v>
      </c>
      <c r="U510" s="380">
        <f>'raw data'!R506</f>
        <v>1012.8560180664062</v>
      </c>
    </row>
    <row r="511" spans="1:21" x14ac:dyDescent="0.2">
      <c r="A511" s="378">
        <f>'raw data'!A507</f>
        <v>41202.166666666664</v>
      </c>
      <c r="B511" s="380">
        <f>'raw data'!L507</f>
        <v>897.9901123046875</v>
      </c>
      <c r="C511" s="380">
        <f>'raw data'!M507</f>
        <v>488.66400146484375</v>
      </c>
      <c r="D511" s="380">
        <f>'raw data'!O507</f>
        <v>6057.5361328125</v>
      </c>
      <c r="E511" s="380">
        <f>'raw data'!P507</f>
        <v>9.8362998962402344</v>
      </c>
      <c r="F511" s="377"/>
      <c r="G511" s="377"/>
      <c r="H511" s="376"/>
      <c r="I511" s="376"/>
      <c r="J511" s="380">
        <f>'raw data'!C507</f>
        <v>114.57620239257812</v>
      </c>
      <c r="K511" s="380" t="e">
        <f>'raw data'!#REF!</f>
        <v>#REF!</v>
      </c>
      <c r="L511" s="380" t="e">
        <f>'raw data'!#REF!</f>
        <v>#REF!</v>
      </c>
      <c r="M511" s="380">
        <f>'raw data'!D507</f>
        <v>82321.3828125</v>
      </c>
      <c r="N511" s="380">
        <f>'raw data'!K507</f>
        <v>15.78222007909906</v>
      </c>
      <c r="O511" s="400">
        <f t="shared" si="8"/>
        <v>16.273032607660063</v>
      </c>
      <c r="P511" s="380">
        <f>'raw data'!E507</f>
        <v>1</v>
      </c>
      <c r="Q511" s="380">
        <f>'raw data'!F507</f>
        <v>1</v>
      </c>
      <c r="R511" s="380">
        <f>'raw data'!G507</f>
        <v>1</v>
      </c>
      <c r="S511" s="380">
        <f>'raw data'!H507</f>
        <v>1</v>
      </c>
      <c r="T511" s="380">
        <f>'raw data'!Q507</f>
        <v>100.90090179443359</v>
      </c>
      <c r="U511" s="380">
        <f>'raw data'!R507</f>
        <v>1012.8560180664062</v>
      </c>
    </row>
    <row r="512" spans="1:21" x14ac:dyDescent="0.2">
      <c r="A512" s="378">
        <f>'raw data'!A508</f>
        <v>41202.208333333336</v>
      </c>
      <c r="B512" s="380">
        <f>'raw data'!L508</f>
        <v>898.04852294921875</v>
      </c>
      <c r="C512" s="380">
        <f>'raw data'!M508</f>
        <v>492.66571044921875</v>
      </c>
      <c r="D512" s="380">
        <f>'raw data'!O508</f>
        <v>6098.3330078125</v>
      </c>
      <c r="E512" s="380">
        <f>'raw data'!P508</f>
        <v>9.8264293670654297</v>
      </c>
      <c r="F512" s="377"/>
      <c r="G512" s="377"/>
      <c r="H512" s="376"/>
      <c r="I512" s="376"/>
      <c r="J512" s="380">
        <f>'raw data'!C508</f>
        <v>115.83350372314453</v>
      </c>
      <c r="K512" s="380" t="e">
        <f>'raw data'!#REF!</f>
        <v>#REF!</v>
      </c>
      <c r="L512" s="380" t="e">
        <f>'raw data'!#REF!</f>
        <v>#REF!</v>
      </c>
      <c r="M512" s="380">
        <f>'raw data'!D508</f>
        <v>82681.390625</v>
      </c>
      <c r="N512" s="380">
        <f>'raw data'!K508</f>
        <v>15.883264285652549</v>
      </c>
      <c r="O512" s="400">
        <f t="shared" si="8"/>
        <v>16.382629787538111</v>
      </c>
      <c r="P512" s="380">
        <f>'raw data'!E508</f>
        <v>1</v>
      </c>
      <c r="Q512" s="380">
        <f>'raw data'!F508</f>
        <v>1</v>
      </c>
      <c r="R512" s="380">
        <f>'raw data'!G508</f>
        <v>1</v>
      </c>
      <c r="S512" s="380">
        <f>'raw data'!H508</f>
        <v>1</v>
      </c>
      <c r="T512" s="380">
        <f>'raw data'!Q508</f>
        <v>100.35449981689453</v>
      </c>
      <c r="U512" s="380">
        <f>'raw data'!R508</f>
        <v>1012.8499755859375</v>
      </c>
    </row>
    <row r="513" spans="1:21" x14ac:dyDescent="0.2">
      <c r="A513" s="378">
        <f>'raw data'!A509</f>
        <v>41202.25</v>
      </c>
      <c r="B513" s="380">
        <f>'raw data'!L509</f>
        <v>897.93701171875</v>
      </c>
      <c r="C513" s="380">
        <f>'raw data'!M509</f>
        <v>498.92599487304687</v>
      </c>
      <c r="D513" s="380">
        <f>'raw data'!O509</f>
        <v>6128.19580078125</v>
      </c>
      <c r="E513" s="380">
        <f>'raw data'!P509</f>
        <v>9.7865419387817383</v>
      </c>
      <c r="F513" s="377"/>
      <c r="G513" s="377"/>
      <c r="H513" s="376"/>
      <c r="I513" s="376"/>
      <c r="J513" s="380">
        <f>'raw data'!C509</f>
        <v>117.28853059344165</v>
      </c>
      <c r="K513" s="380" t="e">
        <f>'raw data'!#REF!</f>
        <v>#REF!</v>
      </c>
      <c r="L513" s="380" t="e">
        <f>'raw data'!#REF!</f>
        <v>#REF!</v>
      </c>
      <c r="M513" s="380">
        <f>'raw data'!D509</f>
        <v>83487.46875</v>
      </c>
      <c r="N513" s="380">
        <f>'raw data'!K509</f>
        <v>17.035055650014765</v>
      </c>
      <c r="O513" s="400">
        <f t="shared" si="8"/>
        <v>16.4628535275343</v>
      </c>
      <c r="P513" s="380">
        <f>'raw data'!E509</f>
        <v>1</v>
      </c>
      <c r="Q513" s="380">
        <f>'raw data'!F509</f>
        <v>1</v>
      </c>
      <c r="R513" s="380">
        <f>'raw data'!G509</f>
        <v>0.72222220897674561</v>
      </c>
      <c r="S513" s="380">
        <f>'raw data'!H509</f>
        <v>1</v>
      </c>
      <c r="T513" s="380">
        <f>'raw data'!Q509</f>
        <v>99.220573425292969</v>
      </c>
      <c r="U513" s="380">
        <f>'raw data'!R509</f>
        <v>1012.843017578125</v>
      </c>
    </row>
    <row r="514" spans="1:21" x14ac:dyDescent="0.2">
      <c r="A514" s="378">
        <f>'raw data'!A510</f>
        <v>41202.291666666664</v>
      </c>
      <c r="B514" s="380">
        <f>'raw data'!L510</f>
        <v>898.05657958984375</v>
      </c>
      <c r="C514" s="380">
        <f>'raw data'!M510</f>
        <v>499.20458984375</v>
      </c>
      <c r="D514" s="380">
        <f>'raw data'!O510</f>
        <v>6150.73876953125</v>
      </c>
      <c r="E514" s="380">
        <f>'raw data'!P510</f>
        <v>9.793635368347168</v>
      </c>
      <c r="F514" s="377"/>
      <c r="G514" s="377"/>
      <c r="H514" s="376"/>
      <c r="I514" s="376"/>
      <c r="J514" s="380">
        <f>'raw data'!C510</f>
        <v>118.40399932861328</v>
      </c>
      <c r="K514" s="380" t="e">
        <f>'raw data'!#REF!</f>
        <v>#REF!</v>
      </c>
      <c r="L514" s="380" t="e">
        <f>'raw data'!#REF!</f>
        <v>#REF!</v>
      </c>
      <c r="M514" s="380">
        <f>'raw data'!D510</f>
        <v>83625.3203125</v>
      </c>
      <c r="N514" s="380">
        <f>'raw data'!K510</f>
        <v>18.553390424985629</v>
      </c>
      <c r="O514" s="400">
        <f t="shared" si="8"/>
        <v>16.523413210134475</v>
      </c>
      <c r="P514" s="380">
        <f>'raw data'!E510</f>
        <v>1</v>
      </c>
      <c r="Q514" s="380">
        <f>'raw data'!F510</f>
        <v>1</v>
      </c>
      <c r="R514" s="380">
        <f>'raw data'!G510</f>
        <v>1</v>
      </c>
      <c r="S514" s="380">
        <f>'raw data'!H510</f>
        <v>1</v>
      </c>
      <c r="T514" s="380">
        <f>'raw data'!Q510</f>
        <v>98.887947082519531</v>
      </c>
      <c r="U514" s="380">
        <f>'raw data'!R510</f>
        <v>1012.8410034179687</v>
      </c>
    </row>
    <row r="515" spans="1:21" x14ac:dyDescent="0.2">
      <c r="A515" s="378">
        <f>'raw data'!A511</f>
        <v>41202.333333333336</v>
      </c>
      <c r="B515" s="380">
        <f>'raw data'!L511</f>
        <v>898.1019287109375</v>
      </c>
      <c r="C515" s="380">
        <f>'raw data'!M511</f>
        <v>498.70138549804687</v>
      </c>
      <c r="D515" s="380">
        <f>'raw data'!O511</f>
        <v>6157.9208984375</v>
      </c>
      <c r="E515" s="380">
        <f>'raw data'!P511</f>
        <v>9.7871952056884766</v>
      </c>
      <c r="F515" s="377"/>
      <c r="G515" s="377"/>
      <c r="H515" s="376"/>
      <c r="I515" s="376"/>
      <c r="J515" s="380">
        <f>'raw data'!C511</f>
        <v>119.11060333251953</v>
      </c>
      <c r="K515" s="380" t="e">
        <f>'raw data'!#REF!</f>
        <v>#REF!</v>
      </c>
      <c r="L515" s="380" t="e">
        <f>'raw data'!#REF!</f>
        <v>#REF!</v>
      </c>
      <c r="M515" s="380">
        <f>'raw data'!D511</f>
        <v>83667.0234375</v>
      </c>
      <c r="N515" s="380">
        <f>'raw data'!K511</f>
        <v>17.571669625925423</v>
      </c>
      <c r="O515" s="400">
        <f t="shared" si="8"/>
        <v>16.542707361307709</v>
      </c>
      <c r="P515" s="380">
        <f>'raw data'!E511</f>
        <v>1</v>
      </c>
      <c r="Q515" s="380">
        <f>'raw data'!F511</f>
        <v>1</v>
      </c>
      <c r="R515" s="380">
        <f>'raw data'!G511</f>
        <v>1</v>
      </c>
      <c r="S515" s="380">
        <f>'raw data'!H511</f>
        <v>1</v>
      </c>
      <c r="T515" s="380">
        <f>'raw data'!Q511</f>
        <v>98.6417236328125</v>
      </c>
      <c r="U515" s="380">
        <f>'raw data'!R511</f>
        <v>1012.8330078125</v>
      </c>
    </row>
    <row r="516" spans="1:21" x14ac:dyDescent="0.2">
      <c r="A516" s="378">
        <f>'raw data'!A512</f>
        <v>41202.375</v>
      </c>
      <c r="B516" s="380">
        <f>'raw data'!L512</f>
        <v>897.9661865234375</v>
      </c>
      <c r="C516" s="380">
        <f>'raw data'!M512</f>
        <v>498.7843017578125</v>
      </c>
      <c r="D516" s="380">
        <f>'raw data'!O512</f>
        <v>6160.31298828125</v>
      </c>
      <c r="E516" s="380">
        <f>'raw data'!P512</f>
        <v>9.7836771011352539</v>
      </c>
      <c r="F516" s="377"/>
      <c r="G516" s="377"/>
      <c r="H516" s="376"/>
      <c r="I516" s="376"/>
      <c r="J516" s="380">
        <f>'raw data'!C512</f>
        <v>119.68280029296875</v>
      </c>
      <c r="K516" s="380" t="e">
        <f>'raw data'!#REF!</f>
        <v>#REF!</v>
      </c>
      <c r="L516" s="380" t="e">
        <f>'raw data'!#REF!</f>
        <v>#REF!</v>
      </c>
      <c r="M516" s="380">
        <f>'raw data'!D512</f>
        <v>83707.7265625</v>
      </c>
      <c r="N516" s="380">
        <f>'raw data'!K512</f>
        <v>16.31315004296135</v>
      </c>
      <c r="O516" s="400">
        <f t="shared" si="8"/>
        <v>16.549133498135344</v>
      </c>
      <c r="P516" s="380">
        <f>'raw data'!E512</f>
        <v>1</v>
      </c>
      <c r="Q516" s="380">
        <f>'raw data'!F512</f>
        <v>1</v>
      </c>
      <c r="R516" s="380">
        <f>'raw data'!G512</f>
        <v>1</v>
      </c>
      <c r="S516" s="380">
        <f>'raw data'!H512</f>
        <v>1</v>
      </c>
      <c r="T516" s="380">
        <f>'raw data'!Q512</f>
        <v>98.520751953125</v>
      </c>
      <c r="U516" s="380">
        <f>'raw data'!R512</f>
        <v>1012.8300170898437</v>
      </c>
    </row>
    <row r="517" spans="1:21" x14ac:dyDescent="0.2">
      <c r="A517" s="378">
        <f>'raw data'!A513</f>
        <v>41202.416666666664</v>
      </c>
      <c r="B517" s="380">
        <f>'raw data'!L513</f>
        <v>897.94818115234375</v>
      </c>
      <c r="C517" s="380">
        <f>'raw data'!M513</f>
        <v>498.001708984375</v>
      </c>
      <c r="D517" s="380">
        <f>'raw data'!O513</f>
        <v>6143.03076171875</v>
      </c>
      <c r="E517" s="380">
        <f>'raw data'!P513</f>
        <v>9.7905168533325195</v>
      </c>
      <c r="F517" s="377"/>
      <c r="G517" s="377"/>
      <c r="H517" s="376"/>
      <c r="I517" s="376"/>
      <c r="J517" s="380">
        <f>'raw data'!C513</f>
        <v>118.82319641113281</v>
      </c>
      <c r="K517" s="380" t="e">
        <f>'raw data'!#REF!</f>
        <v>#REF!</v>
      </c>
      <c r="L517" s="380" t="e">
        <f>'raw data'!#REF!</f>
        <v>#REF!</v>
      </c>
      <c r="M517" s="380">
        <f>'raw data'!D513</f>
        <v>83578.828125</v>
      </c>
      <c r="N517" s="380">
        <f>'raw data'!K513</f>
        <v>16.37609681163238</v>
      </c>
      <c r="O517" s="400">
        <f t="shared" si="8"/>
        <v>16.502706332004028</v>
      </c>
      <c r="P517" s="380">
        <f>'raw data'!E513</f>
        <v>1</v>
      </c>
      <c r="Q517" s="380">
        <f>'raw data'!F513</f>
        <v>1</v>
      </c>
      <c r="R517" s="380">
        <f>'raw data'!G513</f>
        <v>1</v>
      </c>
      <c r="S517" s="380">
        <f>'raw data'!H513</f>
        <v>1</v>
      </c>
      <c r="T517" s="380">
        <f>'raw data'!Q513</f>
        <v>98.595649719238281</v>
      </c>
      <c r="U517" s="380">
        <f>'raw data'!R513</f>
        <v>1012.833984375</v>
      </c>
    </row>
    <row r="518" spans="1:21" x14ac:dyDescent="0.2">
      <c r="A518" s="378">
        <f>'raw data'!A514</f>
        <v>41202.458333333336</v>
      </c>
      <c r="B518" s="380">
        <f>'raw data'!L514</f>
        <v>898.0216064453125</v>
      </c>
      <c r="C518" s="380">
        <f>'raw data'!M514</f>
        <v>496.13119506835937</v>
      </c>
      <c r="D518" s="380">
        <f>'raw data'!O514</f>
        <v>6107.69189453125</v>
      </c>
      <c r="E518" s="380">
        <f>'raw data'!P514</f>
        <v>9.7879562377929687</v>
      </c>
      <c r="F518" s="377"/>
      <c r="G518" s="377"/>
      <c r="H518" s="376"/>
      <c r="I518" s="376"/>
      <c r="J518" s="380">
        <f>'raw data'!C514</f>
        <v>116.92870330810547</v>
      </c>
      <c r="K518" s="380" t="e">
        <f>'raw data'!#REF!</f>
        <v>#REF!</v>
      </c>
      <c r="L518" s="380" t="e">
        <f>'raw data'!#REF!</f>
        <v>#REF!</v>
      </c>
      <c r="M518" s="380">
        <f>'raw data'!D514</f>
        <v>83246.0390625</v>
      </c>
      <c r="N518" s="380">
        <f>'raw data'!K514</f>
        <v>16.241870857894536</v>
      </c>
      <c r="O518" s="400">
        <f t="shared" si="8"/>
        <v>16.407771605169316</v>
      </c>
      <c r="P518" s="380">
        <f>'raw data'!E514</f>
        <v>1</v>
      </c>
      <c r="Q518" s="380">
        <f>'raw data'!F514</f>
        <v>1</v>
      </c>
      <c r="R518" s="380">
        <f>'raw data'!G514</f>
        <v>1</v>
      </c>
      <c r="S518" s="380">
        <f>'raw data'!H514</f>
        <v>1</v>
      </c>
      <c r="T518" s="380">
        <f>'raw data'!Q514</f>
        <v>98.363571166992188</v>
      </c>
      <c r="U518" s="380">
        <f>'raw data'!R514</f>
        <v>1012.8400268554687</v>
      </c>
    </row>
    <row r="519" spans="1:21" x14ac:dyDescent="0.2">
      <c r="A519" s="378">
        <f>'raw data'!A515</f>
        <v>41202.5</v>
      </c>
      <c r="B519" s="380">
        <f>'raw data'!L515</f>
        <v>897.959228515625</v>
      </c>
      <c r="C519" s="380">
        <f>'raw data'!M515</f>
        <v>497.101806640625</v>
      </c>
      <c r="D519" s="380">
        <f>'raw data'!O515</f>
        <v>6134.09912109375</v>
      </c>
      <c r="E519" s="380">
        <f>'raw data'!P515</f>
        <v>9.8058300018310547</v>
      </c>
      <c r="F519" s="377"/>
      <c r="G519" s="377"/>
      <c r="H519" s="376"/>
      <c r="I519" s="376"/>
      <c r="J519" s="380">
        <f>'raw data'!C515</f>
        <v>117.439697265625</v>
      </c>
      <c r="K519" s="380" t="e">
        <f>'raw data'!#REF!</f>
        <v>#REF!</v>
      </c>
      <c r="L519" s="380" t="e">
        <f>'raw data'!#REF!</f>
        <v>#REF!</v>
      </c>
      <c r="M519" s="380">
        <f>'raw data'!D515</f>
        <v>83350.40625</v>
      </c>
      <c r="N519" s="380">
        <f>'raw data'!K515</f>
        <v>16.285960312765383</v>
      </c>
      <c r="O519" s="400">
        <f t="shared" si="8"/>
        <v>16.478712273042792</v>
      </c>
      <c r="P519" s="380">
        <f>'raw data'!E515</f>
        <v>1</v>
      </c>
      <c r="Q519" s="380">
        <f>'raw data'!F515</f>
        <v>1</v>
      </c>
      <c r="R519" s="380">
        <f>'raw data'!G515</f>
        <v>1</v>
      </c>
      <c r="S519" s="380">
        <f>'raw data'!H515</f>
        <v>1</v>
      </c>
      <c r="T519" s="380">
        <f>'raw data'!Q515</f>
        <v>98.401222229003906</v>
      </c>
      <c r="U519" s="380">
        <f>'raw data'!R515</f>
        <v>1012.8380126953125</v>
      </c>
    </row>
    <row r="520" spans="1:21" x14ac:dyDescent="0.2">
      <c r="A520" s="378">
        <f>'raw data'!A516</f>
        <v>41202.541666666664</v>
      </c>
      <c r="B520" s="380">
        <f>'raw data'!L516</f>
        <v>898.055419921875</v>
      </c>
      <c r="C520" s="380">
        <f>'raw data'!M516</f>
        <v>497.64068603515625</v>
      </c>
      <c r="D520" s="380">
        <f>'raw data'!O516</f>
        <v>6132.615234375</v>
      </c>
      <c r="E520" s="380">
        <f>'raw data'!P516</f>
        <v>9.7984018325805664</v>
      </c>
      <c r="F520" s="377"/>
      <c r="G520" s="377"/>
      <c r="H520" s="376"/>
      <c r="I520" s="376"/>
      <c r="J520" s="380">
        <f>'raw data'!C516</f>
        <v>117.88009643554687</v>
      </c>
      <c r="K520" s="380" t="e">
        <f>'raw data'!#REF!</f>
        <v>#REF!</v>
      </c>
      <c r="L520" s="380" t="e">
        <f>'raw data'!#REF!</f>
        <v>#REF!</v>
      </c>
      <c r="M520" s="380">
        <f>'raw data'!D516</f>
        <v>83393.34375</v>
      </c>
      <c r="N520" s="380">
        <f>'raw data'!K516</f>
        <v>16.398522199575382</v>
      </c>
      <c r="O520" s="400">
        <f t="shared" si="8"/>
        <v>16.474725943216466</v>
      </c>
      <c r="P520" s="380">
        <f>'raw data'!E516</f>
        <v>1</v>
      </c>
      <c r="Q520" s="380">
        <f>'raw data'!F516</f>
        <v>1</v>
      </c>
      <c r="R520" s="380">
        <f>'raw data'!G516</f>
        <v>1</v>
      </c>
      <c r="S520" s="380">
        <f>'raw data'!H516</f>
        <v>1</v>
      </c>
      <c r="T520" s="380">
        <f>'raw data'!Q516</f>
        <v>98.1915283203125</v>
      </c>
      <c r="U520" s="380">
        <f>'raw data'!R516</f>
        <v>1012.8359985351562</v>
      </c>
    </row>
    <row r="521" spans="1:21" x14ac:dyDescent="0.2">
      <c r="A521" s="378">
        <f>'raw data'!A517</f>
        <v>41202.583333333336</v>
      </c>
      <c r="B521" s="380">
        <f>'raw data'!L517</f>
        <v>897.92669677734375</v>
      </c>
      <c r="C521" s="380">
        <f>'raw data'!M517</f>
        <v>496.51638793945313</v>
      </c>
      <c r="D521" s="380">
        <f>'raw data'!O517</f>
        <v>6120.47998046875</v>
      </c>
      <c r="E521" s="380">
        <f>'raw data'!P517</f>
        <v>9.8023824691772461</v>
      </c>
      <c r="F521" s="377"/>
      <c r="G521" s="377"/>
      <c r="H521" s="376"/>
      <c r="I521" s="376"/>
      <c r="J521" s="380">
        <f>'raw data'!C517</f>
        <v>117.72499847412109</v>
      </c>
      <c r="K521" s="380" t="e">
        <f>'raw data'!#REF!</f>
        <v>#REF!</v>
      </c>
      <c r="L521" s="380" t="e">
        <f>'raw data'!#REF!</f>
        <v>#REF!</v>
      </c>
      <c r="M521" s="380">
        <f>'raw data'!D517</f>
        <v>83232.15625</v>
      </c>
      <c r="N521" s="380">
        <f>'raw data'!K517</f>
        <v>16.488973814473866</v>
      </c>
      <c r="O521" s="400">
        <f t="shared" si="8"/>
        <v>16.442125661816746</v>
      </c>
      <c r="P521" s="380">
        <f>'raw data'!E517</f>
        <v>1</v>
      </c>
      <c r="Q521" s="380">
        <f>'raw data'!F517</f>
        <v>1</v>
      </c>
      <c r="R521" s="380">
        <f>'raw data'!G517</f>
        <v>1</v>
      </c>
      <c r="S521" s="380">
        <f>'raw data'!H517</f>
        <v>1</v>
      </c>
      <c r="T521" s="380">
        <f>'raw data'!Q517</f>
        <v>98.241310119628906</v>
      </c>
      <c r="U521" s="380">
        <f>'raw data'!R517</f>
        <v>1012.8350219726562</v>
      </c>
    </row>
    <row r="522" spans="1:21" x14ac:dyDescent="0.2">
      <c r="A522" s="378">
        <f>'raw data'!A518</f>
        <v>41202.625</v>
      </c>
      <c r="B522" s="380">
        <f>'raw data'!L518</f>
        <v>897.99627685546875</v>
      </c>
      <c r="C522" s="380">
        <f>'raw data'!M518</f>
        <v>495.4158935546875</v>
      </c>
      <c r="D522" s="380">
        <f>'raw data'!O518</f>
        <v>6109.9541015625</v>
      </c>
      <c r="E522" s="380">
        <f>'raw data'!P518</f>
        <v>9.806584358215332</v>
      </c>
      <c r="F522" s="377"/>
      <c r="G522" s="377"/>
      <c r="H522" s="376"/>
      <c r="I522" s="376"/>
      <c r="J522" s="380">
        <f>'raw data'!C518</f>
        <v>116.85639953613281</v>
      </c>
      <c r="K522" s="380" t="e">
        <f>'raw data'!#REF!</f>
        <v>#REF!</v>
      </c>
      <c r="L522" s="380" t="e">
        <f>'raw data'!#REF!</f>
        <v>#REF!</v>
      </c>
      <c r="M522" s="380">
        <f>'raw data'!D518</f>
        <v>83001.1328125</v>
      </c>
      <c r="N522" s="380">
        <f>'raw data'!K518</f>
        <v>16.321497929740872</v>
      </c>
      <c r="O522" s="400">
        <f t="shared" si="8"/>
        <v>16.413848823361281</v>
      </c>
      <c r="P522" s="380">
        <f>'raw data'!E518</f>
        <v>1</v>
      </c>
      <c r="Q522" s="380">
        <f>'raw data'!F518</f>
        <v>1</v>
      </c>
      <c r="R522" s="380">
        <f>'raw data'!G518</f>
        <v>1</v>
      </c>
      <c r="S522" s="380">
        <f>'raw data'!H518</f>
        <v>1</v>
      </c>
      <c r="T522" s="380">
        <f>'raw data'!Q518</f>
        <v>98.265907287597656</v>
      </c>
      <c r="U522" s="380">
        <f>'raw data'!R518</f>
        <v>1012.8359985351562</v>
      </c>
    </row>
    <row r="523" spans="1:21" x14ac:dyDescent="0.2">
      <c r="A523" s="378">
        <f>'raw data'!A519</f>
        <v>41202.666666666664</v>
      </c>
      <c r="B523" s="380">
        <f>'raw data'!L519</f>
        <v>898.030517578125</v>
      </c>
      <c r="C523" s="380">
        <f>'raw data'!M519</f>
        <v>494.3463134765625</v>
      </c>
      <c r="D523" s="380">
        <f>'raw data'!O519</f>
        <v>6097.80419921875</v>
      </c>
      <c r="E523" s="380">
        <f>'raw data'!P519</f>
        <v>9.8039283752441406</v>
      </c>
      <c r="F523" s="377"/>
      <c r="G523" s="377"/>
      <c r="H523" s="376"/>
      <c r="I523" s="376"/>
      <c r="J523" s="380">
        <f>'raw data'!C519</f>
        <v>116.2698974609375</v>
      </c>
      <c r="K523" s="380" t="e">
        <f>'raw data'!#REF!</f>
        <v>#REF!</v>
      </c>
      <c r="L523" s="380" t="e">
        <f>'raw data'!#REF!</f>
        <v>#REF!</v>
      </c>
      <c r="M523" s="380">
        <f>'raw data'!D519</f>
        <v>82806.7421875</v>
      </c>
      <c r="N523" s="380">
        <f>'raw data'!K519</f>
        <v>16.661936877484987</v>
      </c>
      <c r="O523" s="400">
        <f t="shared" si="8"/>
        <v>16.381209190235737</v>
      </c>
      <c r="P523" s="380">
        <f>'raw data'!E519</f>
        <v>1</v>
      </c>
      <c r="Q523" s="380">
        <f>'raw data'!F519</f>
        <v>1</v>
      </c>
      <c r="R523" s="380">
        <f>'raw data'!G519</f>
        <v>1</v>
      </c>
      <c r="S523" s="380">
        <f>'raw data'!H519</f>
        <v>1</v>
      </c>
      <c r="T523" s="380">
        <f>'raw data'!Q519</f>
        <v>98.148956298828125</v>
      </c>
      <c r="U523" s="380">
        <f>'raw data'!R519</f>
        <v>1012.8350219726562</v>
      </c>
    </row>
    <row r="524" spans="1:21" x14ac:dyDescent="0.2">
      <c r="A524" s="378">
        <f>'raw data'!A520</f>
        <v>41202.708333333336</v>
      </c>
      <c r="B524" s="380">
        <f>'raw data'!L520</f>
        <v>898.003173828125</v>
      </c>
      <c r="C524" s="380">
        <f>'raw data'!M520</f>
        <v>493.72988891601562</v>
      </c>
      <c r="D524" s="380">
        <f>'raw data'!O520</f>
        <v>6096.01513671875</v>
      </c>
      <c r="E524" s="380">
        <f>'raw data'!P520</f>
        <v>9.8072881698608398</v>
      </c>
      <c r="F524" s="377"/>
      <c r="G524" s="377"/>
      <c r="H524" s="376"/>
      <c r="I524" s="376"/>
      <c r="J524" s="380">
        <f>'raw data'!C520</f>
        <v>116.03009796142578</v>
      </c>
      <c r="K524" s="380" t="e">
        <f>'raw data'!#REF!</f>
        <v>#REF!</v>
      </c>
      <c r="L524" s="380" t="e">
        <f>'raw data'!#REF!</f>
        <v>#REF!</v>
      </c>
      <c r="M524" s="380">
        <f>'raw data'!D520</f>
        <v>82825.671875</v>
      </c>
      <c r="N524" s="380">
        <f>'raw data'!K520</f>
        <v>16.665841582492796</v>
      </c>
      <c r="O524" s="400">
        <f t="shared" ref="O524:O587" si="9">D524*0.771/(0.287*1000)</f>
        <v>16.376403032788001</v>
      </c>
      <c r="P524" s="380">
        <f>'raw data'!E520</f>
        <v>1</v>
      </c>
      <c r="Q524" s="380">
        <f>'raw data'!F520</f>
        <v>1</v>
      </c>
      <c r="R524" s="380">
        <f>'raw data'!G520</f>
        <v>1</v>
      </c>
      <c r="S524" s="380">
        <f>'raw data'!H520</f>
        <v>1</v>
      </c>
      <c r="T524" s="380">
        <f>'raw data'!Q520</f>
        <v>98.37896728515625</v>
      </c>
      <c r="U524" s="380">
        <f>'raw data'!R520</f>
        <v>1012.8389892578125</v>
      </c>
    </row>
    <row r="525" spans="1:21" x14ac:dyDescent="0.2">
      <c r="A525" s="378">
        <f>'raw data'!A521</f>
        <v>41202.75</v>
      </c>
      <c r="B525" s="380">
        <f>'raw data'!L521</f>
        <v>897.93231201171875</v>
      </c>
      <c r="C525" s="380">
        <f>'raw data'!M521</f>
        <v>492.82888793945313</v>
      </c>
      <c r="D525" s="380">
        <f>'raw data'!O521</f>
        <v>6108.48779296875</v>
      </c>
      <c r="E525" s="380">
        <f>'raw data'!P521</f>
        <v>9.8406524658203125</v>
      </c>
      <c r="F525" s="377"/>
      <c r="G525" s="377"/>
      <c r="H525" s="376"/>
      <c r="I525" s="376"/>
      <c r="J525" s="380">
        <f>'raw data'!C521</f>
        <v>115.72650146484375</v>
      </c>
      <c r="K525" s="380" t="e">
        <f>'raw data'!#REF!</f>
        <v>#REF!</v>
      </c>
      <c r="L525" s="380" t="e">
        <f>'raw data'!#REF!</f>
        <v>#REF!</v>
      </c>
      <c r="M525" s="380">
        <f>'raw data'!D521</f>
        <v>82695.2734375</v>
      </c>
      <c r="N525" s="380">
        <f>'raw data'!K521</f>
        <v>16.646544397799445</v>
      </c>
      <c r="O525" s="400">
        <f t="shared" si="9"/>
        <v>16.409909715605945</v>
      </c>
      <c r="P525" s="380">
        <f>'raw data'!E521</f>
        <v>1</v>
      </c>
      <c r="Q525" s="380">
        <f>'raw data'!F521</f>
        <v>1</v>
      </c>
      <c r="R525" s="380">
        <f>'raw data'!G521</f>
        <v>1</v>
      </c>
      <c r="S525" s="380">
        <f>'raw data'!H521</f>
        <v>1</v>
      </c>
      <c r="T525" s="380">
        <f>'raw data'!Q521</f>
        <v>98.440803527832031</v>
      </c>
      <c r="U525" s="380">
        <f>'raw data'!R521</f>
        <v>1012.8480224609375</v>
      </c>
    </row>
    <row r="526" spans="1:21" x14ac:dyDescent="0.2">
      <c r="A526" s="378">
        <f>'raw data'!A522</f>
        <v>41202.791666666664</v>
      </c>
      <c r="B526" s="380">
        <f>'raw data'!L522</f>
        <v>897.89117431640625</v>
      </c>
      <c r="C526" s="380">
        <f>'raw data'!M522</f>
        <v>492.11981201171875</v>
      </c>
      <c r="D526" s="380">
        <f>'raw data'!O522</f>
        <v>6149.46484375</v>
      </c>
      <c r="E526" s="380">
        <f>'raw data'!P522</f>
        <v>9.9083347320556641</v>
      </c>
      <c r="F526" s="377"/>
      <c r="G526" s="377"/>
      <c r="H526" s="376"/>
      <c r="I526" s="376"/>
      <c r="J526" s="380">
        <f>'raw data'!C522</f>
        <v>115.45189666748047</v>
      </c>
      <c r="K526" s="380" t="e">
        <f>'raw data'!#REF!</f>
        <v>#REF!</v>
      </c>
      <c r="L526" s="380" t="e">
        <f>'raw data'!#REF!</f>
        <v>#REF!</v>
      </c>
      <c r="M526" s="380">
        <f>'raw data'!D522</f>
        <v>82682.296875</v>
      </c>
      <c r="N526" s="380">
        <f>'raw data'!K522</f>
        <v>16.601860999748897</v>
      </c>
      <c r="O526" s="400">
        <f t="shared" si="9"/>
        <v>16.519990921711674</v>
      </c>
      <c r="P526" s="380">
        <f>'raw data'!E522</f>
        <v>1</v>
      </c>
      <c r="Q526" s="380">
        <f>'raw data'!F522</f>
        <v>1</v>
      </c>
      <c r="R526" s="380">
        <f>'raw data'!G522</f>
        <v>1</v>
      </c>
      <c r="S526" s="380">
        <f>'raw data'!H522</f>
        <v>1</v>
      </c>
      <c r="T526" s="380">
        <f>'raw data'!Q522</f>
        <v>98.4422607421875</v>
      </c>
      <c r="U526" s="380">
        <f>'raw data'!R522</f>
        <v>1012.8510131835937</v>
      </c>
    </row>
    <row r="527" spans="1:21" x14ac:dyDescent="0.2">
      <c r="A527" s="378">
        <f>'raw data'!A523</f>
        <v>41202.833333333336</v>
      </c>
      <c r="B527" s="380">
        <f>'raw data'!L523</f>
        <v>898.04278564453125</v>
      </c>
      <c r="C527" s="380">
        <f>'raw data'!M523</f>
        <v>491.23660278320312</v>
      </c>
      <c r="D527" s="380">
        <f>'raw data'!O523</f>
        <v>6151.9140625</v>
      </c>
      <c r="E527" s="380">
        <f>'raw data'!P523</f>
        <v>9.9186420440673828</v>
      </c>
      <c r="F527" s="377"/>
      <c r="G527" s="377"/>
      <c r="H527" s="376"/>
      <c r="I527" s="376"/>
      <c r="J527" s="380">
        <f>'raw data'!C523</f>
        <v>115.21019744873047</v>
      </c>
      <c r="K527" s="380" t="e">
        <f>'raw data'!#REF!</f>
        <v>#REF!</v>
      </c>
      <c r="L527" s="380" t="e">
        <f>'raw data'!#REF!</f>
        <v>#REF!</v>
      </c>
      <c r="M527" s="380">
        <f>'raw data'!D523</f>
        <v>82507.2265625</v>
      </c>
      <c r="N527" s="380">
        <f>'raw data'!K523</f>
        <v>16.386967830468347</v>
      </c>
      <c r="O527" s="400">
        <f t="shared" si="9"/>
        <v>16.526570530270035</v>
      </c>
      <c r="P527" s="380">
        <f>'raw data'!E523</f>
        <v>1</v>
      </c>
      <c r="Q527" s="380">
        <f>'raw data'!F523</f>
        <v>1</v>
      </c>
      <c r="R527" s="380">
        <f>'raw data'!G523</f>
        <v>1</v>
      </c>
      <c r="S527" s="380">
        <f>'raw data'!H523</f>
        <v>1</v>
      </c>
      <c r="T527" s="380">
        <f>'raw data'!Q523</f>
        <v>98.498199462890625</v>
      </c>
      <c r="U527" s="380">
        <f>'raw data'!R523</f>
        <v>1012.8460083007812</v>
      </c>
    </row>
    <row r="528" spans="1:21" x14ac:dyDescent="0.2">
      <c r="A528" s="378">
        <f>'raw data'!A524</f>
        <v>41202.875</v>
      </c>
      <c r="B528" s="380">
        <f>'raw data'!L524</f>
        <v>897.959716796875</v>
      </c>
      <c r="C528" s="380">
        <f>'raw data'!M524</f>
        <v>490.90869140625</v>
      </c>
      <c r="D528" s="380">
        <f>'raw data'!O524</f>
        <v>6156.61083984375</v>
      </c>
      <c r="E528" s="380">
        <f>'raw data'!P524</f>
        <v>9.9284515380859375</v>
      </c>
      <c r="F528" s="377"/>
      <c r="G528" s="377"/>
      <c r="H528" s="376"/>
      <c r="I528" s="376"/>
      <c r="J528" s="380">
        <f>'raw data'!C524</f>
        <v>115.34110260009766</v>
      </c>
      <c r="K528" s="380" t="e">
        <f>'raw data'!#REF!</f>
        <v>#REF!</v>
      </c>
      <c r="L528" s="380" t="e">
        <f>'raw data'!#REF!</f>
        <v>#REF!</v>
      </c>
      <c r="M528" s="380">
        <f>'raw data'!D524</f>
        <v>82516.9296875</v>
      </c>
      <c r="N528" s="380">
        <f>'raw data'!K524</f>
        <v>16.120867515234277</v>
      </c>
      <c r="O528" s="400">
        <f t="shared" si="9"/>
        <v>16.539188005294534</v>
      </c>
      <c r="P528" s="380">
        <f>'raw data'!E524</f>
        <v>1</v>
      </c>
      <c r="Q528" s="380">
        <f>'raw data'!F524</f>
        <v>1</v>
      </c>
      <c r="R528" s="380">
        <f>'raw data'!G524</f>
        <v>1</v>
      </c>
      <c r="S528" s="380">
        <f>'raw data'!H524</f>
        <v>1</v>
      </c>
      <c r="T528" s="380">
        <f>'raw data'!Q524</f>
        <v>98.673637390136719</v>
      </c>
      <c r="U528" s="380">
        <f>'raw data'!R524</f>
        <v>1012.843994140625</v>
      </c>
    </row>
    <row r="529" spans="1:21" x14ac:dyDescent="0.2">
      <c r="A529" s="378">
        <f>'raw data'!A525</f>
        <v>41202.916666666664</v>
      </c>
      <c r="B529" s="380">
        <f>'raw data'!L525</f>
        <v>897.96368408203125</v>
      </c>
      <c r="C529" s="380">
        <f>'raw data'!M525</f>
        <v>491.2672119140625</v>
      </c>
      <c r="D529" s="380">
        <f>'raw data'!O525</f>
        <v>6153.89892578125</v>
      </c>
      <c r="E529" s="380">
        <f>'raw data'!P525</f>
        <v>9.9202747344970703</v>
      </c>
      <c r="F529" s="377"/>
      <c r="G529" s="377"/>
      <c r="H529" s="376"/>
      <c r="I529" s="376"/>
      <c r="J529" s="380">
        <f>'raw data'!C525</f>
        <v>115.32350158691406</v>
      </c>
      <c r="K529" s="380" t="e">
        <f>'raw data'!#REF!</f>
        <v>#REF!</v>
      </c>
      <c r="L529" s="380" t="e">
        <f>'raw data'!#REF!</f>
        <v>#REF!</v>
      </c>
      <c r="M529" s="380">
        <f>'raw data'!D525</f>
        <v>82577.296875</v>
      </c>
      <c r="N529" s="380">
        <f>'raw data'!K525</f>
        <v>15.827633803553326</v>
      </c>
      <c r="O529" s="400">
        <f t="shared" si="9"/>
        <v>16.531902689119665</v>
      </c>
      <c r="P529" s="380">
        <f>'raw data'!E525</f>
        <v>1</v>
      </c>
      <c r="Q529" s="380">
        <f>'raw data'!F525</f>
        <v>1</v>
      </c>
      <c r="R529" s="380">
        <f>'raw data'!G525</f>
        <v>1</v>
      </c>
      <c r="S529" s="380">
        <f>'raw data'!H525</f>
        <v>1</v>
      </c>
      <c r="T529" s="380">
        <f>'raw data'!Q525</f>
        <v>98.755378723144531</v>
      </c>
      <c r="U529" s="380">
        <f>'raw data'!R525</f>
        <v>1012.8499755859375</v>
      </c>
    </row>
    <row r="530" spans="1:21" x14ac:dyDescent="0.2">
      <c r="A530" s="378">
        <f>'raw data'!A526</f>
        <v>41202.958333333336</v>
      </c>
      <c r="B530" s="380">
        <f>'raw data'!L526</f>
        <v>897.9910888671875</v>
      </c>
      <c r="C530" s="380">
        <f>'raw data'!M526</f>
        <v>491.57040405273437</v>
      </c>
      <c r="D530" s="380">
        <f>'raw data'!O526</f>
        <v>6159.27685546875</v>
      </c>
      <c r="E530" s="380">
        <f>'raw data'!P526</f>
        <v>9.9305477142333984</v>
      </c>
      <c r="F530" s="377"/>
      <c r="G530" s="377"/>
      <c r="H530" s="376"/>
      <c r="I530" s="376"/>
      <c r="J530" s="380">
        <f>'raw data'!C526</f>
        <v>115.28029632568359</v>
      </c>
      <c r="K530" s="380" t="e">
        <f>'raw data'!#REF!</f>
        <v>#REF!</v>
      </c>
      <c r="L530" s="380" t="e">
        <f>'raw data'!#REF!</f>
        <v>#REF!</v>
      </c>
      <c r="M530" s="380">
        <f>'raw data'!D526</f>
        <v>82624.78125</v>
      </c>
      <c r="N530" s="380">
        <f>'raw data'!K526</f>
        <v>15.790435178540429</v>
      </c>
      <c r="O530" s="400">
        <f t="shared" si="9"/>
        <v>16.546350019395142</v>
      </c>
      <c r="P530" s="380">
        <f>'raw data'!E526</f>
        <v>1</v>
      </c>
      <c r="Q530" s="380">
        <f>'raw data'!F526</f>
        <v>1</v>
      </c>
      <c r="R530" s="380">
        <f>'raw data'!G526</f>
        <v>1</v>
      </c>
      <c r="S530" s="380">
        <f>'raw data'!H526</f>
        <v>1</v>
      </c>
      <c r="T530" s="380">
        <f>'raw data'!Q526</f>
        <v>98.844680786132813</v>
      </c>
      <c r="U530" s="380">
        <f>'raw data'!R526</f>
        <v>1012.85400390625</v>
      </c>
    </row>
    <row r="531" spans="1:21" x14ac:dyDescent="0.2">
      <c r="A531" s="378">
        <f>'raw data'!A527</f>
        <v>41203</v>
      </c>
      <c r="B531" s="380">
        <f>'raw data'!L527</f>
        <v>897.99322509765625</v>
      </c>
      <c r="C531" s="380">
        <f>'raw data'!M527</f>
        <v>491.77249145507812</v>
      </c>
      <c r="D531" s="380">
        <f>'raw data'!O527</f>
        <v>6159.2822265625</v>
      </c>
      <c r="E531" s="380">
        <f>'raw data'!P527</f>
        <v>9.9326019287109375</v>
      </c>
      <c r="F531" s="377"/>
      <c r="G531" s="377"/>
      <c r="H531" s="376"/>
      <c r="I531" s="376"/>
      <c r="J531" s="380">
        <f>'raw data'!C527</f>
        <v>114.97329711914062</v>
      </c>
      <c r="K531" s="380" t="e">
        <f>'raw data'!#REF!</f>
        <v>#REF!</v>
      </c>
      <c r="L531" s="380" t="e">
        <f>'raw data'!#REF!</f>
        <v>#REF!</v>
      </c>
      <c r="M531" s="380">
        <f>'raw data'!D527</f>
        <v>82678.546875</v>
      </c>
      <c r="N531" s="380">
        <f>'raw data'!K527</f>
        <v>15.991419009963284</v>
      </c>
      <c r="O531" s="400">
        <f t="shared" si="9"/>
        <v>16.546364448361281</v>
      </c>
      <c r="P531" s="380">
        <f>'raw data'!E527</f>
        <v>1</v>
      </c>
      <c r="Q531" s="380">
        <f>'raw data'!F527</f>
        <v>1</v>
      </c>
      <c r="R531" s="380">
        <f>'raw data'!G527</f>
        <v>1</v>
      </c>
      <c r="S531" s="380">
        <f>'raw data'!H527</f>
        <v>1</v>
      </c>
      <c r="T531" s="380">
        <f>'raw data'!Q527</f>
        <v>98.905853271484375</v>
      </c>
      <c r="U531" s="380">
        <f>'raw data'!R527</f>
        <v>1012.8560180664062</v>
      </c>
    </row>
    <row r="532" spans="1:21" x14ac:dyDescent="0.2">
      <c r="A532" s="378">
        <f>'raw data'!A528</f>
        <v>41203.041666666664</v>
      </c>
      <c r="B532" s="380">
        <f>'raw data'!L528</f>
        <v>897.99560546875</v>
      </c>
      <c r="C532" s="380">
        <f>'raw data'!M528</f>
        <v>492.119384765625</v>
      </c>
      <c r="D532" s="380">
        <f>'raw data'!O528</f>
        <v>6157.31982421875</v>
      </c>
      <c r="E532" s="380">
        <f>'raw data'!P528</f>
        <v>9.9284391403198242</v>
      </c>
      <c r="F532" s="377"/>
      <c r="G532" s="377"/>
      <c r="H532" s="376"/>
      <c r="I532" s="376"/>
      <c r="J532" s="380">
        <f>'raw data'!C528</f>
        <v>115.55989837646484</v>
      </c>
      <c r="K532" s="380" t="e">
        <f>'raw data'!#REF!</f>
        <v>#REF!</v>
      </c>
      <c r="L532" s="380" t="e">
        <f>'raw data'!#REF!</f>
        <v>#REF!</v>
      </c>
      <c r="M532" s="380">
        <f>'raw data'!D528</f>
        <v>82689.90625</v>
      </c>
      <c r="N532" s="380">
        <f>'raw data'!K528</f>
        <v>16.121028885780468</v>
      </c>
      <c r="O532" s="400">
        <f t="shared" si="9"/>
        <v>16.541092628824586</v>
      </c>
      <c r="P532" s="380">
        <f>'raw data'!E528</f>
        <v>1</v>
      </c>
      <c r="Q532" s="380">
        <f>'raw data'!F528</f>
        <v>1</v>
      </c>
      <c r="R532" s="380">
        <f>'raw data'!G528</f>
        <v>1</v>
      </c>
      <c r="S532" s="380">
        <f>'raw data'!H528</f>
        <v>1</v>
      </c>
      <c r="T532" s="380">
        <f>'raw data'!Q528</f>
        <v>98.979263305664063</v>
      </c>
      <c r="U532" s="380">
        <f>'raw data'!R528</f>
        <v>1012.8610229492187</v>
      </c>
    </row>
    <row r="533" spans="1:21" x14ac:dyDescent="0.2">
      <c r="A533" s="378">
        <f>'raw data'!A529</f>
        <v>41203.083333333336</v>
      </c>
      <c r="B533" s="380">
        <f>'raw data'!L529</f>
        <v>898.01348876953125</v>
      </c>
      <c r="C533" s="380">
        <f>'raw data'!M529</f>
        <v>492.57269287109375</v>
      </c>
      <c r="D533" s="380">
        <f>'raw data'!O529</f>
        <v>6160.18212890625</v>
      </c>
      <c r="E533" s="380">
        <f>'raw data'!P529</f>
        <v>9.9302587509155273</v>
      </c>
      <c r="F533" s="377"/>
      <c r="G533" s="377"/>
      <c r="H533" s="376"/>
      <c r="I533" s="376"/>
      <c r="J533" s="380">
        <f>'raw data'!C529</f>
        <v>115.60099792480469</v>
      </c>
      <c r="K533" s="380" t="e">
        <f>'raw data'!#REF!</f>
        <v>#REF!</v>
      </c>
      <c r="L533" s="380" t="e">
        <f>'raw data'!#REF!</f>
        <v>#REF!</v>
      </c>
      <c r="M533" s="380">
        <f>'raw data'!D529</f>
        <v>82730.1796875</v>
      </c>
      <c r="N533" s="380">
        <f>'raw data'!K529</f>
        <v>15.949064210284996</v>
      </c>
      <c r="O533" s="400">
        <f t="shared" si="9"/>
        <v>16.548781956051286</v>
      </c>
      <c r="P533" s="380">
        <f>'raw data'!E529</f>
        <v>1</v>
      </c>
      <c r="Q533" s="380">
        <f>'raw data'!F529</f>
        <v>1</v>
      </c>
      <c r="R533" s="380">
        <f>'raw data'!G529</f>
        <v>1</v>
      </c>
      <c r="S533" s="380">
        <f>'raw data'!H529</f>
        <v>1</v>
      </c>
      <c r="T533" s="380">
        <f>'raw data'!Q529</f>
        <v>99.02581787109375</v>
      </c>
      <c r="U533" s="380">
        <f>'raw data'!R529</f>
        <v>1012.864990234375</v>
      </c>
    </row>
    <row r="534" spans="1:21" x14ac:dyDescent="0.2">
      <c r="A534" s="378">
        <f>'raw data'!A530</f>
        <v>41203.125</v>
      </c>
      <c r="B534" s="380">
        <f>'raw data'!L530</f>
        <v>897.9522705078125</v>
      </c>
      <c r="C534" s="380">
        <f>'raw data'!M530</f>
        <v>492.1195068359375</v>
      </c>
      <c r="D534" s="380">
        <f>'raw data'!O530</f>
        <v>6149.68408203125</v>
      </c>
      <c r="E534" s="380">
        <f>'raw data'!P530</f>
        <v>9.9242944717407227</v>
      </c>
      <c r="F534" s="377"/>
      <c r="G534" s="377"/>
      <c r="H534" s="376"/>
      <c r="I534" s="376"/>
      <c r="J534" s="380">
        <f>'raw data'!C530</f>
        <v>115.61119842529297</v>
      </c>
      <c r="K534" s="380" t="e">
        <f>'raw data'!#REF!</f>
        <v>#REF!</v>
      </c>
      <c r="L534" s="380" t="e">
        <f>'raw data'!#REF!</f>
        <v>#REF!</v>
      </c>
      <c r="M534" s="380">
        <f>'raw data'!D530</f>
        <v>82638.65625</v>
      </c>
      <c r="N534" s="380">
        <f>'raw data'!K530</f>
        <v>16.398650586014629</v>
      </c>
      <c r="O534" s="400">
        <f t="shared" si="9"/>
        <v>16.520579885874891</v>
      </c>
      <c r="P534" s="380">
        <f>'raw data'!E530</f>
        <v>1</v>
      </c>
      <c r="Q534" s="380">
        <f>'raw data'!F530</f>
        <v>1</v>
      </c>
      <c r="R534" s="380">
        <f>'raw data'!G530</f>
        <v>1</v>
      </c>
      <c r="S534" s="380">
        <f>'raw data'!H530</f>
        <v>1</v>
      </c>
      <c r="T534" s="380">
        <f>'raw data'!Q530</f>
        <v>99.075897216796875</v>
      </c>
      <c r="U534" s="380">
        <f>'raw data'!R530</f>
        <v>1012.8660278320312</v>
      </c>
    </row>
    <row r="535" spans="1:21" x14ac:dyDescent="0.2">
      <c r="A535" s="378">
        <f>'raw data'!A531</f>
        <v>41203.166666666664</v>
      </c>
      <c r="B535" s="380">
        <f>'raw data'!L531</f>
        <v>898.0919189453125</v>
      </c>
      <c r="C535" s="380">
        <f>'raw data'!M531</f>
        <v>492.10409545898437</v>
      </c>
      <c r="D535" s="380">
        <f>'raw data'!O531</f>
        <v>6150.08203125</v>
      </c>
      <c r="E535" s="380">
        <f>'raw data'!P531</f>
        <v>9.9241352081298828</v>
      </c>
      <c r="F535" s="377"/>
      <c r="G535" s="377"/>
      <c r="H535" s="376"/>
      <c r="I535" s="376"/>
      <c r="J535" s="380">
        <f>'raw data'!C531</f>
        <v>115.61250305175781</v>
      </c>
      <c r="K535" s="380" t="e">
        <f>'raw data'!#REF!</f>
        <v>#REF!</v>
      </c>
      <c r="L535" s="380" t="e">
        <f>'raw data'!#REF!</f>
        <v>#REF!</v>
      </c>
      <c r="M535" s="380">
        <f>'raw data'!D531</f>
        <v>82595.78125</v>
      </c>
      <c r="N535" s="380">
        <f>'raw data'!K531</f>
        <v>16.278260556540481</v>
      </c>
      <c r="O535" s="400">
        <f t="shared" si="9"/>
        <v>16.521648941093204</v>
      </c>
      <c r="P535" s="380">
        <f>'raw data'!E531</f>
        <v>1</v>
      </c>
      <c r="Q535" s="380">
        <f>'raw data'!F531</f>
        <v>1</v>
      </c>
      <c r="R535" s="380">
        <f>'raw data'!G531</f>
        <v>1</v>
      </c>
      <c r="S535" s="380">
        <f>'raw data'!H531</f>
        <v>1</v>
      </c>
      <c r="T535" s="380">
        <f>'raw data'!Q531</f>
        <v>99.048271179199219</v>
      </c>
      <c r="U535" s="380">
        <f>'raw data'!R531</f>
        <v>1012.8670043945312</v>
      </c>
    </row>
    <row r="536" spans="1:21" x14ac:dyDescent="0.2">
      <c r="A536" s="378">
        <f>'raw data'!A532</f>
        <v>41203.208333333336</v>
      </c>
      <c r="B536" s="380">
        <f>'raw data'!L532</f>
        <v>897.9716796875</v>
      </c>
      <c r="C536" s="380">
        <f>'raw data'!M532</f>
        <v>491.47470092773437</v>
      </c>
      <c r="D536" s="380">
        <f>'raw data'!O532</f>
        <v>6132.27880859375</v>
      </c>
      <c r="E536" s="380">
        <f>'raw data'!P532</f>
        <v>9.9114189147949219</v>
      </c>
      <c r="F536" s="377"/>
      <c r="G536" s="377"/>
      <c r="H536" s="376"/>
      <c r="I536" s="376"/>
      <c r="J536" s="380">
        <f>'raw data'!C532</f>
        <v>114.90619659423828</v>
      </c>
      <c r="K536" s="380" t="e">
        <f>'raw data'!#REF!</f>
        <v>#REF!</v>
      </c>
      <c r="L536" s="380" t="e">
        <f>'raw data'!#REF!</f>
        <v>#REF!</v>
      </c>
      <c r="M536" s="380">
        <f>'raw data'!D532</f>
        <v>82432.2265625</v>
      </c>
      <c r="N536" s="380">
        <f>'raw data'!K532</f>
        <v>16.225815605237077</v>
      </c>
      <c r="O536" s="400">
        <f t="shared" si="9"/>
        <v>16.473822165246624</v>
      </c>
      <c r="P536" s="380">
        <f>'raw data'!E532</f>
        <v>1</v>
      </c>
      <c r="Q536" s="380">
        <f>'raw data'!F532</f>
        <v>1</v>
      </c>
      <c r="R536" s="380">
        <f>'raw data'!G532</f>
        <v>1</v>
      </c>
      <c r="S536" s="380">
        <f>'raw data'!H532</f>
        <v>1</v>
      </c>
      <c r="T536" s="380">
        <f>'raw data'!Q532</f>
        <v>99.160537719726563</v>
      </c>
      <c r="U536" s="380">
        <f>'raw data'!R532</f>
        <v>1012.8629760742187</v>
      </c>
    </row>
    <row r="537" spans="1:21" x14ac:dyDescent="0.2">
      <c r="A537" s="378">
        <f>'raw data'!A533</f>
        <v>41203.25</v>
      </c>
      <c r="B537" s="380">
        <f>'raw data'!L533</f>
        <v>898.03350830078125</v>
      </c>
      <c r="C537" s="380">
        <f>'raw data'!M533</f>
        <v>493.31790161132812</v>
      </c>
      <c r="D537" s="380">
        <f>'raw data'!O533</f>
        <v>6137.26611328125</v>
      </c>
      <c r="E537" s="380">
        <f>'raw data'!P533</f>
        <v>9.8856639862060547</v>
      </c>
      <c r="F537" s="377"/>
      <c r="G537" s="377"/>
      <c r="H537" s="376"/>
      <c r="I537" s="376"/>
      <c r="J537" s="380">
        <f>'raw data'!C533</f>
        <v>115.76418826707364</v>
      </c>
      <c r="K537" s="380" t="e">
        <f>'raw data'!#REF!</f>
        <v>#REF!</v>
      </c>
      <c r="L537" s="380" t="e">
        <f>'raw data'!#REF!</f>
        <v>#REF!</v>
      </c>
      <c r="M537" s="380">
        <f>'raw data'!D533</f>
        <v>82792.71875</v>
      </c>
      <c r="N537" s="380">
        <f>'raw data'!K533</f>
        <v>16.460532595859405</v>
      </c>
      <c r="O537" s="400">
        <f t="shared" si="9"/>
        <v>16.487220116166704</v>
      </c>
      <c r="P537" s="380">
        <f>'raw data'!E533</f>
        <v>1</v>
      </c>
      <c r="Q537" s="380">
        <f>'raw data'!F533</f>
        <v>1</v>
      </c>
      <c r="R537" s="380">
        <f>'raw data'!G533</f>
        <v>0.72277778387069702</v>
      </c>
      <c r="S537" s="380">
        <f>'raw data'!H533</f>
        <v>1</v>
      </c>
      <c r="T537" s="380">
        <f>'raw data'!Q533</f>
        <v>99.0328369140625</v>
      </c>
      <c r="U537" s="380">
        <f>'raw data'!R533</f>
        <v>1012.8569946289062</v>
      </c>
    </row>
    <row r="538" spans="1:21" x14ac:dyDescent="0.2">
      <c r="A538" s="378">
        <f>'raw data'!A534</f>
        <v>41203.291666666664</v>
      </c>
      <c r="B538" s="380">
        <f>'raw data'!L534</f>
        <v>898.0504150390625</v>
      </c>
      <c r="C538" s="380">
        <f>'raw data'!M534</f>
        <v>494.841796875</v>
      </c>
      <c r="D538" s="380">
        <f>'raw data'!O534</f>
        <v>6174.369140625</v>
      </c>
      <c r="E538" s="380">
        <f>'raw data'!P534</f>
        <v>9.9158287048339844</v>
      </c>
      <c r="F538" s="377"/>
      <c r="G538" s="377"/>
      <c r="H538" s="376"/>
      <c r="I538" s="376"/>
      <c r="J538" s="380">
        <f>'raw data'!C534</f>
        <v>116.40570068359375</v>
      </c>
      <c r="K538" s="380" t="e">
        <f>'raw data'!#REF!</f>
        <v>#REF!</v>
      </c>
      <c r="L538" s="380" t="e">
        <f>'raw data'!#REF!</f>
        <v>#REF!</v>
      </c>
      <c r="M538" s="380">
        <f>'raw data'!D534</f>
        <v>83016.5</v>
      </c>
      <c r="N538" s="380">
        <f>'raw data'!K534</f>
        <v>16.108211217955176</v>
      </c>
      <c r="O538" s="400">
        <f t="shared" si="9"/>
        <v>16.586894102515245</v>
      </c>
      <c r="P538" s="380">
        <f>'raw data'!E534</f>
        <v>1</v>
      </c>
      <c r="Q538" s="380">
        <f>'raw data'!F534</f>
        <v>1</v>
      </c>
      <c r="R538" s="380">
        <f>'raw data'!G534</f>
        <v>1</v>
      </c>
      <c r="S538" s="380">
        <f>'raw data'!H534</f>
        <v>1</v>
      </c>
      <c r="T538" s="380">
        <f>'raw data'!Q534</f>
        <v>98.960487365722656</v>
      </c>
      <c r="U538" s="380">
        <f>'raw data'!R534</f>
        <v>1012.8489990234375</v>
      </c>
    </row>
    <row r="539" spans="1:21" x14ac:dyDescent="0.2">
      <c r="A539" s="378">
        <f>'raw data'!A535</f>
        <v>41203.333333333336</v>
      </c>
      <c r="B539" s="380">
        <f>'raw data'!L535</f>
        <v>898.11767578125</v>
      </c>
      <c r="C539" s="380">
        <f>'raw data'!M535</f>
        <v>496.01071166992187</v>
      </c>
      <c r="D539" s="380">
        <f>'raw data'!O535</f>
        <v>6151.34814453125</v>
      </c>
      <c r="E539" s="380">
        <f>'raw data'!P535</f>
        <v>9.8737421035766602</v>
      </c>
      <c r="F539" s="377"/>
      <c r="G539" s="377"/>
      <c r="H539" s="376"/>
      <c r="I539" s="376"/>
      <c r="J539" s="380">
        <f>'raw data'!C535</f>
        <v>116.52369689941406</v>
      </c>
      <c r="K539" s="380" t="e">
        <f>'raw data'!#REF!</f>
        <v>#REF!</v>
      </c>
      <c r="L539" s="380" t="e">
        <f>'raw data'!#REF!</f>
        <v>#REF!</v>
      </c>
      <c r="M539" s="380">
        <f>'raw data'!D535</f>
        <v>83202.3203125</v>
      </c>
      <c r="N539" s="380">
        <f>'raw data'!K535</f>
        <v>15.780178281523986</v>
      </c>
      <c r="O539" s="400">
        <f t="shared" si="9"/>
        <v>16.525050241928898</v>
      </c>
      <c r="P539" s="380">
        <f>'raw data'!E535</f>
        <v>1</v>
      </c>
      <c r="Q539" s="380">
        <f>'raw data'!F535</f>
        <v>1</v>
      </c>
      <c r="R539" s="380">
        <f>'raw data'!G535</f>
        <v>1</v>
      </c>
      <c r="S539" s="380">
        <f>'raw data'!H535</f>
        <v>1</v>
      </c>
      <c r="T539" s="380">
        <f>'raw data'!Q535</f>
        <v>99.078376770019531</v>
      </c>
      <c r="U539" s="380">
        <f>'raw data'!R535</f>
        <v>1012.8469848632812</v>
      </c>
    </row>
    <row r="540" spans="1:21" x14ac:dyDescent="0.2">
      <c r="A540" s="378">
        <f>'raw data'!A536</f>
        <v>41203.375</v>
      </c>
      <c r="B540" s="380">
        <f>'raw data'!L536</f>
        <v>898.0584716796875</v>
      </c>
      <c r="C540" s="380">
        <f>'raw data'!M536</f>
        <v>496.49600219726562</v>
      </c>
      <c r="D540" s="380">
        <f>'raw data'!O536</f>
        <v>6107.93212890625</v>
      </c>
      <c r="E540" s="380">
        <f>'raw data'!P536</f>
        <v>9.8121156692504883</v>
      </c>
      <c r="F540" s="377"/>
      <c r="G540" s="377"/>
      <c r="H540" s="376"/>
      <c r="I540" s="376"/>
      <c r="J540" s="380">
        <f>'raw data'!C536</f>
        <v>116.22699737548828</v>
      </c>
      <c r="K540" s="380" t="e">
        <f>'raw data'!#REF!</f>
        <v>#REF!</v>
      </c>
      <c r="L540" s="380" t="e">
        <f>'raw data'!#REF!</f>
        <v>#REF!</v>
      </c>
      <c r="M540" s="380">
        <f>'raw data'!D536</f>
        <v>83166.640625</v>
      </c>
      <c r="N540" s="380">
        <f>'raw data'!K536</f>
        <v>15.807939472684229</v>
      </c>
      <c r="O540" s="400">
        <f t="shared" si="9"/>
        <v>16.408416973472889</v>
      </c>
      <c r="P540" s="380">
        <f>'raw data'!E536</f>
        <v>1</v>
      </c>
      <c r="Q540" s="380">
        <f>'raw data'!F536</f>
        <v>1</v>
      </c>
      <c r="R540" s="380">
        <f>'raw data'!G536</f>
        <v>1</v>
      </c>
      <c r="S540" s="380">
        <f>'raw data'!H536</f>
        <v>1</v>
      </c>
      <c r="T540" s="380">
        <f>'raw data'!Q536</f>
        <v>98.980079650878906</v>
      </c>
      <c r="U540" s="380">
        <f>'raw data'!R536</f>
        <v>1012.8499755859375</v>
      </c>
    </row>
    <row r="541" spans="1:21" x14ac:dyDescent="0.2">
      <c r="A541" s="378">
        <f>'raw data'!A537</f>
        <v>41203.416666666664</v>
      </c>
      <c r="B541" s="380">
        <f>'raw data'!L537</f>
        <v>897.81951904296875</v>
      </c>
      <c r="C541" s="380">
        <f>'raw data'!M537</f>
        <v>496.65249633789062</v>
      </c>
      <c r="D541" s="380">
        <f>'raw data'!O537</f>
        <v>6117.72412109375</v>
      </c>
      <c r="E541" s="380">
        <f>'raw data'!P537</f>
        <v>9.8330545425415039</v>
      </c>
      <c r="F541" s="377"/>
      <c r="G541" s="377"/>
      <c r="H541" s="376"/>
      <c r="I541" s="376"/>
      <c r="J541" s="380">
        <f>'raw data'!C537</f>
        <v>116.24210357666016</v>
      </c>
      <c r="K541" s="380" t="e">
        <f>'raw data'!#REF!</f>
        <v>#REF!</v>
      </c>
      <c r="L541" s="380" t="e">
        <f>'raw data'!#REF!</f>
        <v>#REF!</v>
      </c>
      <c r="M541" s="380">
        <f>'raw data'!D537</f>
        <v>83114.7578125</v>
      </c>
      <c r="N541" s="380">
        <f>'raw data'!K537</f>
        <v>16.046146882035828</v>
      </c>
      <c r="O541" s="400">
        <f t="shared" si="9"/>
        <v>16.434722290464393</v>
      </c>
      <c r="P541" s="380">
        <f>'raw data'!E537</f>
        <v>1</v>
      </c>
      <c r="Q541" s="380">
        <f>'raw data'!F537</f>
        <v>1</v>
      </c>
      <c r="R541" s="380">
        <f>'raw data'!G537</f>
        <v>1</v>
      </c>
      <c r="S541" s="380">
        <f>'raw data'!H537</f>
        <v>1</v>
      </c>
      <c r="T541" s="380">
        <f>'raw data'!Q537</f>
        <v>98.972877502441406</v>
      </c>
      <c r="U541" s="380">
        <f>'raw data'!R537</f>
        <v>1012.8510131835937</v>
      </c>
    </row>
    <row r="542" spans="1:21" x14ac:dyDescent="0.2">
      <c r="A542" s="378">
        <f>'raw data'!A538</f>
        <v>41203.458333333336</v>
      </c>
      <c r="B542" s="380">
        <f>'raw data'!L538</f>
        <v>898.14630126953125</v>
      </c>
      <c r="C542" s="380">
        <f>'raw data'!M538</f>
        <v>496.51730346679687</v>
      </c>
      <c r="D542" s="380">
        <f>'raw data'!O538</f>
        <v>6150.55322265625</v>
      </c>
      <c r="E542" s="380">
        <f>'raw data'!P538</f>
        <v>9.8837499618530273</v>
      </c>
      <c r="F542" s="377"/>
      <c r="G542" s="377"/>
      <c r="H542" s="376"/>
      <c r="I542" s="376"/>
      <c r="J542" s="380">
        <f>'raw data'!C538</f>
        <v>116.47540283203125</v>
      </c>
      <c r="K542" s="380" t="e">
        <f>'raw data'!#REF!</f>
        <v>#REF!</v>
      </c>
      <c r="L542" s="380" t="e">
        <f>'raw data'!#REF!</f>
        <v>#REF!</v>
      </c>
      <c r="M542" s="380">
        <f>'raw data'!D538</f>
        <v>83030.2109375</v>
      </c>
      <c r="N542" s="380">
        <f>'raw data'!K538</f>
        <v>16.583242761287838</v>
      </c>
      <c r="O542" s="400">
        <f t="shared" si="9"/>
        <v>16.522914754940658</v>
      </c>
      <c r="P542" s="380">
        <f>'raw data'!E538</f>
        <v>1</v>
      </c>
      <c r="Q542" s="380">
        <f>'raw data'!F538</f>
        <v>1</v>
      </c>
      <c r="R542" s="380">
        <f>'raw data'!G538</f>
        <v>1</v>
      </c>
      <c r="S542" s="380">
        <f>'raw data'!H538</f>
        <v>1</v>
      </c>
      <c r="T542" s="380">
        <f>'raw data'!Q538</f>
        <v>98.950119018554688</v>
      </c>
      <c r="U542" s="380">
        <f>'raw data'!R538</f>
        <v>1012.8510131835937</v>
      </c>
    </row>
    <row r="543" spans="1:21" x14ac:dyDescent="0.2">
      <c r="A543" s="378">
        <f>'raw data'!A539</f>
        <v>41203.5</v>
      </c>
      <c r="B543" s="380">
        <f>'raw data'!L539</f>
        <v>898.02862548828125</v>
      </c>
      <c r="C543" s="380">
        <f>'raw data'!M539</f>
        <v>496.49710083007812</v>
      </c>
      <c r="D543" s="380">
        <f>'raw data'!O539</f>
        <v>6114.619140625</v>
      </c>
      <c r="E543" s="380">
        <f>'raw data'!P539</f>
        <v>9.8156404495239258</v>
      </c>
      <c r="F543" s="377"/>
      <c r="G543" s="377"/>
      <c r="H543" s="376"/>
      <c r="I543" s="376"/>
      <c r="J543" s="380">
        <f>'raw data'!C539</f>
        <v>117.28600311279297</v>
      </c>
      <c r="K543" s="380" t="e">
        <f>'raw data'!#REF!</f>
        <v>#REF!</v>
      </c>
      <c r="L543" s="380" t="e">
        <f>'raw data'!#REF!</f>
        <v>#REF!</v>
      </c>
      <c r="M543" s="380">
        <f>'raw data'!D539</f>
        <v>83121.0390625</v>
      </c>
      <c r="N543" s="380">
        <f>'raw data'!K539</f>
        <v>17.97403784756083</v>
      </c>
      <c r="O543" s="400">
        <f t="shared" si="9"/>
        <v>16.426381036313156</v>
      </c>
      <c r="P543" s="380">
        <f>'raw data'!E539</f>
        <v>1</v>
      </c>
      <c r="Q543" s="380">
        <f>'raw data'!F539</f>
        <v>1</v>
      </c>
      <c r="R543" s="380">
        <f>'raw data'!G539</f>
        <v>1</v>
      </c>
      <c r="S543" s="380">
        <f>'raw data'!H539</f>
        <v>1</v>
      </c>
      <c r="T543" s="380">
        <f>'raw data'!Q539</f>
        <v>98.896629333496094</v>
      </c>
      <c r="U543" s="380">
        <f>'raw data'!R539</f>
        <v>1012.85400390625</v>
      </c>
    </row>
    <row r="544" spans="1:21" x14ac:dyDescent="0.2">
      <c r="A544" s="378">
        <f>'raw data'!A540</f>
        <v>41203.541666666664</v>
      </c>
      <c r="B544" s="380">
        <f>'raw data'!L540</f>
        <v>897.890380859375</v>
      </c>
      <c r="C544" s="380">
        <f>'raw data'!M540</f>
        <v>495.04098510742187</v>
      </c>
      <c r="D544" s="380">
        <f>'raw data'!O540</f>
        <v>6117.02783203125</v>
      </c>
      <c r="E544" s="380">
        <f>'raw data'!P540</f>
        <v>9.8346872329711914</v>
      </c>
      <c r="F544" s="377"/>
      <c r="G544" s="377"/>
      <c r="H544" s="376"/>
      <c r="I544" s="376"/>
      <c r="J544" s="380">
        <f>'raw data'!C540</f>
        <v>118.04859924316406</v>
      </c>
      <c r="K544" s="380" t="e">
        <f>'raw data'!#REF!</f>
        <v>#REF!</v>
      </c>
      <c r="L544" s="380" t="e">
        <f>'raw data'!#REF!</f>
        <v>#REF!</v>
      </c>
      <c r="M544" s="380">
        <f>'raw data'!D540</f>
        <v>82924.640625</v>
      </c>
      <c r="N544" s="380">
        <f>'raw data'!K540</f>
        <v>17.107941253513491</v>
      </c>
      <c r="O544" s="400">
        <f t="shared" si="9"/>
        <v>16.432851771763392</v>
      </c>
      <c r="P544" s="380">
        <f>'raw data'!E540</f>
        <v>1</v>
      </c>
      <c r="Q544" s="380">
        <f>'raw data'!F540</f>
        <v>1</v>
      </c>
      <c r="R544" s="380">
        <f>'raw data'!G540</f>
        <v>1</v>
      </c>
      <c r="S544" s="380">
        <f>'raw data'!H540</f>
        <v>1</v>
      </c>
      <c r="T544" s="380">
        <f>'raw data'!Q540</f>
        <v>98.883476257324219</v>
      </c>
      <c r="U544" s="380">
        <f>'raw data'!R540</f>
        <v>1012.85498046875</v>
      </c>
    </row>
    <row r="545" spans="1:21" x14ac:dyDescent="0.2">
      <c r="A545" s="378">
        <f>'raw data'!A541</f>
        <v>41203.583333333336</v>
      </c>
      <c r="B545" s="380">
        <f>'raw data'!L541</f>
        <v>898.08697509765625</v>
      </c>
      <c r="C545" s="380">
        <f>'raw data'!M541</f>
        <v>494.69699096679687</v>
      </c>
      <c r="D545" s="380">
        <f>'raw data'!O541</f>
        <v>6136.64990234375</v>
      </c>
      <c r="E545" s="380">
        <f>'raw data'!P541</f>
        <v>9.8433647155761719</v>
      </c>
      <c r="F545" s="377"/>
      <c r="G545" s="377"/>
      <c r="H545" s="376"/>
      <c r="I545" s="376"/>
      <c r="J545" s="380">
        <f>'raw data'!C541</f>
        <v>118.33070373535156</v>
      </c>
      <c r="K545" s="380" t="e">
        <f>'raw data'!#REF!</f>
        <v>#REF!</v>
      </c>
      <c r="L545" s="380" t="e">
        <f>'raw data'!#REF!</f>
        <v>#REF!</v>
      </c>
      <c r="M545" s="380">
        <f>'raw data'!D541</f>
        <v>82923.5</v>
      </c>
      <c r="N545" s="380">
        <f>'raw data'!K541</f>
        <v>17.424492108958948</v>
      </c>
      <c r="O545" s="400">
        <f t="shared" si="9"/>
        <v>16.485564720233558</v>
      </c>
      <c r="P545" s="380">
        <f>'raw data'!E541</f>
        <v>1</v>
      </c>
      <c r="Q545" s="380">
        <f>'raw data'!F541</f>
        <v>1</v>
      </c>
      <c r="R545" s="380">
        <f>'raw data'!G541</f>
        <v>1</v>
      </c>
      <c r="S545" s="380">
        <f>'raw data'!H541</f>
        <v>1</v>
      </c>
      <c r="T545" s="380">
        <f>'raw data'!Q541</f>
        <v>98.851020812988281</v>
      </c>
      <c r="U545" s="380">
        <f>'raw data'!R541</f>
        <v>1012.8590087890625</v>
      </c>
    </row>
    <row r="546" spans="1:21" x14ac:dyDescent="0.2">
      <c r="A546" s="378">
        <f>'raw data'!A542</f>
        <v>41203.625</v>
      </c>
      <c r="B546" s="380">
        <f>'raw data'!L542</f>
        <v>898.02947998046875</v>
      </c>
      <c r="C546" s="380">
        <f>'raw data'!M542</f>
        <v>495.42388916015625</v>
      </c>
      <c r="D546" s="380">
        <f>'raw data'!O542</f>
        <v>6128.13720703125</v>
      </c>
      <c r="E546" s="380">
        <f>'raw data'!P542</f>
        <v>9.8059825897216797</v>
      </c>
      <c r="F546" s="377"/>
      <c r="G546" s="377"/>
      <c r="H546" s="376"/>
      <c r="I546" s="376"/>
      <c r="J546" s="380">
        <f>'raw data'!C542</f>
        <v>119.89499664306641</v>
      </c>
      <c r="K546" s="380" t="e">
        <f>'raw data'!#REF!</f>
        <v>#REF!</v>
      </c>
      <c r="L546" s="380" t="e">
        <f>'raw data'!#REF!</f>
        <v>#REF!</v>
      </c>
      <c r="M546" s="380">
        <f>'raw data'!D542</f>
        <v>83195.7578125</v>
      </c>
      <c r="N546" s="380">
        <f>'raw data'!K542</f>
        <v>16.81333886115026</v>
      </c>
      <c r="O546" s="400">
        <f t="shared" si="9"/>
        <v>16.462696120630991</v>
      </c>
      <c r="P546" s="380">
        <f>'raw data'!E542</f>
        <v>1</v>
      </c>
      <c r="Q546" s="380">
        <f>'raw data'!F542</f>
        <v>1</v>
      </c>
      <c r="R546" s="380">
        <f>'raw data'!G542</f>
        <v>1</v>
      </c>
      <c r="S546" s="380">
        <f>'raw data'!H542</f>
        <v>1</v>
      </c>
      <c r="T546" s="380">
        <f>'raw data'!Q542</f>
        <v>98.739013671875</v>
      </c>
      <c r="U546" s="380">
        <f>'raw data'!R542</f>
        <v>1012.8499755859375</v>
      </c>
    </row>
    <row r="547" spans="1:21" x14ac:dyDescent="0.2">
      <c r="A547" s="378">
        <f>'raw data'!A543</f>
        <v>41203.666666666664</v>
      </c>
      <c r="B547" s="380">
        <f>'raw data'!L543</f>
        <v>897.95660400390625</v>
      </c>
      <c r="C547" s="380">
        <f>'raw data'!M543</f>
        <v>495.7554931640625</v>
      </c>
      <c r="D547" s="380">
        <f>'raw data'!O543</f>
        <v>6130.84619140625</v>
      </c>
      <c r="E547" s="380">
        <f>'raw data'!P543</f>
        <v>9.8041324615478516</v>
      </c>
      <c r="F547" s="377"/>
      <c r="G547" s="377"/>
      <c r="H547" s="376"/>
      <c r="I547" s="376"/>
      <c r="J547" s="380">
        <f>'raw data'!C543</f>
        <v>120.08969879150391</v>
      </c>
      <c r="K547" s="380" t="e">
        <f>'raw data'!#REF!</f>
        <v>#REF!</v>
      </c>
      <c r="L547" s="380" t="e">
        <f>'raw data'!#REF!</f>
        <v>#REF!</v>
      </c>
      <c r="M547" s="380">
        <f>'raw data'!D543</f>
        <v>83304.0703125</v>
      </c>
      <c r="N547" s="380">
        <f>'raw data'!K543</f>
        <v>16.192168388788705</v>
      </c>
      <c r="O547" s="400">
        <f t="shared" si="9"/>
        <v>16.469973566460691</v>
      </c>
      <c r="P547" s="380">
        <f>'raw data'!E543</f>
        <v>1</v>
      </c>
      <c r="Q547" s="380">
        <f>'raw data'!F543</f>
        <v>1</v>
      </c>
      <c r="R547" s="380">
        <f>'raw data'!G543</f>
        <v>1</v>
      </c>
      <c r="S547" s="380">
        <f>'raw data'!H543</f>
        <v>1</v>
      </c>
      <c r="T547" s="380">
        <f>'raw data'!Q543</f>
        <v>98.657386779785156</v>
      </c>
      <c r="U547" s="380">
        <f>'raw data'!R543</f>
        <v>1012.8489990234375</v>
      </c>
    </row>
    <row r="548" spans="1:21" x14ac:dyDescent="0.2">
      <c r="A548" s="378">
        <f>'raw data'!A544</f>
        <v>41203.708333333336</v>
      </c>
      <c r="B548" s="380">
        <f>'raw data'!L544</f>
        <v>898.0084228515625</v>
      </c>
      <c r="C548" s="380">
        <f>'raw data'!M544</f>
        <v>496.40579223632812</v>
      </c>
      <c r="D548" s="380">
        <f>'raw data'!O544</f>
        <v>6135.0498046875</v>
      </c>
      <c r="E548" s="380">
        <f>'raw data'!P544</f>
        <v>9.8037261962890625</v>
      </c>
      <c r="F548" s="377"/>
      <c r="G548" s="377"/>
      <c r="H548" s="376"/>
      <c r="I548" s="376"/>
      <c r="J548" s="380">
        <f>'raw data'!C544</f>
        <v>119.60250091552734</v>
      </c>
      <c r="K548" s="380" t="e">
        <f>'raw data'!#REF!</f>
        <v>#REF!</v>
      </c>
      <c r="L548" s="380" t="e">
        <f>'raw data'!#REF!</f>
        <v>#REF!</v>
      </c>
      <c r="M548" s="380">
        <f>'raw data'!D544</f>
        <v>83377.546875</v>
      </c>
      <c r="N548" s="380">
        <f>'raw data'!K544</f>
        <v>15.451438817672898</v>
      </c>
      <c r="O548" s="400">
        <f t="shared" si="9"/>
        <v>16.481266200048999</v>
      </c>
      <c r="P548" s="380">
        <f>'raw data'!E544</f>
        <v>1</v>
      </c>
      <c r="Q548" s="380">
        <f>'raw data'!F544</f>
        <v>1</v>
      </c>
      <c r="R548" s="380">
        <f>'raw data'!G544</f>
        <v>1</v>
      </c>
      <c r="S548" s="380">
        <f>'raw data'!H544</f>
        <v>1</v>
      </c>
      <c r="T548" s="380">
        <f>'raw data'!Q544</f>
        <v>98.669036865234375</v>
      </c>
      <c r="U548" s="380">
        <f>'raw data'!R544</f>
        <v>1012.8489990234375</v>
      </c>
    </row>
    <row r="549" spans="1:21" x14ac:dyDescent="0.2">
      <c r="A549" s="378">
        <f>'raw data'!A545</f>
        <v>41203.75</v>
      </c>
      <c r="B549" s="380">
        <f>'raw data'!L545</f>
        <v>897.98358154296875</v>
      </c>
      <c r="C549" s="380">
        <f>'raw data'!M545</f>
        <v>496.98159790039062</v>
      </c>
      <c r="D549" s="380">
        <f>'raw data'!O545</f>
        <v>6126.48095703125</v>
      </c>
      <c r="E549" s="380">
        <f>'raw data'!P545</f>
        <v>9.7942447662353516</v>
      </c>
      <c r="F549" s="377"/>
      <c r="G549" s="377"/>
      <c r="H549" s="376"/>
      <c r="I549" s="376"/>
      <c r="J549" s="380">
        <f>'raw data'!C545</f>
        <v>118.92819976806641</v>
      </c>
      <c r="K549" s="380" t="e">
        <f>'raw data'!#REF!</f>
        <v>#REF!</v>
      </c>
      <c r="L549" s="380" t="e">
        <f>'raw data'!#REF!</f>
        <v>#REF!</v>
      </c>
      <c r="M549" s="380">
        <f>'raw data'!D545</f>
        <v>83358.0703125</v>
      </c>
      <c r="N549" s="380">
        <f>'raw data'!K545</f>
        <v>15.485325734502403</v>
      </c>
      <c r="O549" s="400">
        <f t="shared" si="9"/>
        <v>16.45824675216409</v>
      </c>
      <c r="P549" s="380">
        <f>'raw data'!E545</f>
        <v>1</v>
      </c>
      <c r="Q549" s="380">
        <f>'raw data'!F545</f>
        <v>1</v>
      </c>
      <c r="R549" s="380">
        <f>'raw data'!G545</f>
        <v>1</v>
      </c>
      <c r="S549" s="380">
        <f>'raw data'!H545</f>
        <v>1</v>
      </c>
      <c r="T549" s="380">
        <f>'raw data'!Q545</f>
        <v>98.730087280273438</v>
      </c>
      <c r="U549" s="380">
        <f>'raw data'!R545</f>
        <v>1012.8489990234375</v>
      </c>
    </row>
    <row r="550" spans="1:21" x14ac:dyDescent="0.2">
      <c r="A550" s="378">
        <f>'raw data'!A546</f>
        <v>41203.791666666664</v>
      </c>
      <c r="B550" s="380">
        <f>'raw data'!L546</f>
        <v>897.9473876953125</v>
      </c>
      <c r="C550" s="380">
        <f>'raw data'!M546</f>
        <v>497.74179077148437</v>
      </c>
      <c r="D550" s="380">
        <f>'raw data'!O546</f>
        <v>6137.57177734375</v>
      </c>
      <c r="E550" s="380">
        <f>'raw data'!P546</f>
        <v>9.798640251159668</v>
      </c>
      <c r="F550" s="377"/>
      <c r="G550" s="377"/>
      <c r="H550" s="376"/>
      <c r="I550" s="376"/>
      <c r="J550" s="380">
        <f>'raw data'!C546</f>
        <v>119.4176025390625</v>
      </c>
      <c r="K550" s="380" t="e">
        <f>'raw data'!#REF!</f>
        <v>#REF!</v>
      </c>
      <c r="L550" s="380" t="e">
        <f>'raw data'!#REF!</f>
        <v>#REF!</v>
      </c>
      <c r="M550" s="380">
        <f>'raw data'!D546</f>
        <v>83433.0703125</v>
      </c>
      <c r="N550" s="380">
        <f>'raw data'!K546</f>
        <v>16.2213649336285</v>
      </c>
      <c r="O550" s="400">
        <f t="shared" si="9"/>
        <v>16.488041255512304</v>
      </c>
      <c r="P550" s="380">
        <f>'raw data'!E546</f>
        <v>1</v>
      </c>
      <c r="Q550" s="380">
        <f>'raw data'!F546</f>
        <v>1</v>
      </c>
      <c r="R550" s="380">
        <f>'raw data'!G546</f>
        <v>1</v>
      </c>
      <c r="S550" s="380">
        <f>'raw data'!H546</f>
        <v>1</v>
      </c>
      <c r="T550" s="380">
        <f>'raw data'!Q546</f>
        <v>98.786888122558594</v>
      </c>
      <c r="U550" s="380">
        <f>'raw data'!R546</f>
        <v>1012.844970703125</v>
      </c>
    </row>
    <row r="551" spans="1:21" x14ac:dyDescent="0.2">
      <c r="A551" s="378">
        <f>'raw data'!A547</f>
        <v>41203.833333333336</v>
      </c>
      <c r="B551" s="380">
        <f>'raw data'!L547</f>
        <v>898.03802490234375</v>
      </c>
      <c r="C551" s="380">
        <f>'raw data'!M547</f>
        <v>498.5751953125</v>
      </c>
      <c r="D551" s="380">
        <f>'raw data'!O547</f>
        <v>6160.31201171875</v>
      </c>
      <c r="E551" s="380">
        <f>'raw data'!P547</f>
        <v>9.8221683502197266</v>
      </c>
      <c r="F551" s="377"/>
      <c r="G551" s="377"/>
      <c r="H551" s="376"/>
      <c r="I551" s="376"/>
      <c r="J551" s="380">
        <f>'raw data'!C547</f>
        <v>119.66130065917969</v>
      </c>
      <c r="K551" s="380" t="e">
        <f>'raw data'!#REF!</f>
        <v>#REF!</v>
      </c>
      <c r="L551" s="380" t="e">
        <f>'raw data'!#REF!</f>
        <v>#REF!</v>
      </c>
      <c r="M551" s="380">
        <f>'raw data'!D547</f>
        <v>83594.6328125</v>
      </c>
      <c r="N551" s="380">
        <f>'raw data'!K547</f>
        <v>16.413360881267437</v>
      </c>
      <c r="O551" s="400">
        <f t="shared" si="9"/>
        <v>16.549130874686956</v>
      </c>
      <c r="P551" s="380">
        <f>'raw data'!E547</f>
        <v>1</v>
      </c>
      <c r="Q551" s="380">
        <f>'raw data'!F547</f>
        <v>1</v>
      </c>
      <c r="R551" s="380">
        <f>'raw data'!G547</f>
        <v>1</v>
      </c>
      <c r="S551" s="380">
        <f>'raw data'!H547</f>
        <v>1</v>
      </c>
      <c r="T551" s="380">
        <f>'raw data'!Q547</f>
        <v>98.745147705078125</v>
      </c>
      <c r="U551" s="380">
        <f>'raw data'!R547</f>
        <v>1012.8410034179687</v>
      </c>
    </row>
    <row r="552" spans="1:21" x14ac:dyDescent="0.2">
      <c r="A552" s="378">
        <f>'raw data'!A548</f>
        <v>41203.875</v>
      </c>
      <c r="B552" s="380">
        <f>'raw data'!L548</f>
        <v>897.97088623046875</v>
      </c>
      <c r="C552" s="380">
        <f>'raw data'!M548</f>
        <v>499.03851318359375</v>
      </c>
      <c r="D552" s="380">
        <f>'raw data'!O548</f>
        <v>6162.14404296875</v>
      </c>
      <c r="E552" s="380">
        <f>'raw data'!P548</f>
        <v>9.816523551940918</v>
      </c>
      <c r="F552" s="377"/>
      <c r="G552" s="377"/>
      <c r="H552" s="376"/>
      <c r="I552" s="376"/>
      <c r="J552" s="380">
        <f>'raw data'!C548</f>
        <v>119.29550170898437</v>
      </c>
      <c r="K552" s="380" t="e">
        <f>'raw data'!#REF!</f>
        <v>#REF!</v>
      </c>
      <c r="L552" s="380" t="e">
        <f>'raw data'!#REF!</f>
        <v>#REF!</v>
      </c>
      <c r="M552" s="380">
        <f>'raw data'!D548</f>
        <v>83631.4765625</v>
      </c>
      <c r="N552" s="380">
        <f>'raw data'!K548</f>
        <v>16.451345028070865</v>
      </c>
      <c r="O552" s="400">
        <f t="shared" si="9"/>
        <v>16.554052463863787</v>
      </c>
      <c r="P552" s="380">
        <f>'raw data'!E548</f>
        <v>1</v>
      </c>
      <c r="Q552" s="380">
        <f>'raw data'!F548</f>
        <v>1</v>
      </c>
      <c r="R552" s="380">
        <f>'raw data'!G548</f>
        <v>1</v>
      </c>
      <c r="S552" s="380">
        <f>'raw data'!H548</f>
        <v>1</v>
      </c>
      <c r="T552" s="380">
        <f>'raw data'!Q548</f>
        <v>98.776863098144531</v>
      </c>
      <c r="U552" s="380">
        <f>'raw data'!R548</f>
        <v>1012.8410034179687</v>
      </c>
    </row>
    <row r="553" spans="1:21" x14ac:dyDescent="0.2">
      <c r="A553" s="378">
        <f>'raw data'!A549</f>
        <v>41203.916666666664</v>
      </c>
      <c r="B553" s="380">
        <f>'raw data'!L549</f>
        <v>897.9801025390625</v>
      </c>
      <c r="C553" s="380">
        <f>'raw data'!M549</f>
        <v>499.79559326171875</v>
      </c>
      <c r="D553" s="380">
        <f>'raw data'!O549</f>
        <v>6173.125</v>
      </c>
      <c r="E553" s="380">
        <f>'raw data'!P549</f>
        <v>9.8222837448120117</v>
      </c>
      <c r="F553" s="377"/>
      <c r="G553" s="377"/>
      <c r="H553" s="376"/>
      <c r="I553" s="376"/>
      <c r="J553" s="380">
        <f>'raw data'!C549</f>
        <v>119.55290222167969</v>
      </c>
      <c r="K553" s="380" t="e">
        <f>'raw data'!#REF!</f>
        <v>#REF!</v>
      </c>
      <c r="L553" s="380" t="e">
        <f>'raw data'!#REF!</f>
        <v>#REF!</v>
      </c>
      <c r="M553" s="380">
        <f>'raw data'!D549</f>
        <v>83733.90625</v>
      </c>
      <c r="N553" s="380">
        <f>'raw data'!K549</f>
        <v>16.452159042000567</v>
      </c>
      <c r="O553" s="400">
        <f t="shared" si="9"/>
        <v>16.583551829268291</v>
      </c>
      <c r="P553" s="380">
        <f>'raw data'!E549</f>
        <v>1</v>
      </c>
      <c r="Q553" s="380">
        <f>'raw data'!F549</f>
        <v>1</v>
      </c>
      <c r="R553" s="380">
        <f>'raw data'!G549</f>
        <v>1</v>
      </c>
      <c r="S553" s="380">
        <f>'raw data'!H549</f>
        <v>1</v>
      </c>
      <c r="T553" s="380">
        <f>'raw data'!Q549</f>
        <v>98.761062622070313</v>
      </c>
      <c r="U553" s="380">
        <f>'raw data'!R549</f>
        <v>1012.8410034179687</v>
      </c>
    </row>
    <row r="554" spans="1:21" x14ac:dyDescent="0.2">
      <c r="A554" s="378">
        <f>'raw data'!A550</f>
        <v>41203.958333333336</v>
      </c>
      <c r="B554" s="380">
        <f>'raw data'!L550</f>
        <v>897.9835205078125</v>
      </c>
      <c r="C554" s="380">
        <f>'raw data'!M550</f>
        <v>500.0692138671875</v>
      </c>
      <c r="D554" s="380">
        <f>'raw data'!O550</f>
        <v>6174.77197265625</v>
      </c>
      <c r="E554" s="380">
        <f>'raw data'!P550</f>
        <v>9.8231954574584961</v>
      </c>
      <c r="F554" s="377"/>
      <c r="G554" s="377"/>
      <c r="H554" s="376"/>
      <c r="I554" s="376"/>
      <c r="J554" s="380">
        <f>'raw data'!C550</f>
        <v>119.50140380859375</v>
      </c>
      <c r="K554" s="380" t="e">
        <f>'raw data'!#REF!</f>
        <v>#REF!</v>
      </c>
      <c r="L554" s="380" t="e">
        <f>'raw data'!#REF!</f>
        <v>#REF!</v>
      </c>
      <c r="M554" s="380">
        <f>'raw data'!D550</f>
        <v>83761.828125</v>
      </c>
      <c r="N554" s="380">
        <f>'raw data'!K550</f>
        <v>16.419697735914816</v>
      </c>
      <c r="O554" s="400">
        <f t="shared" si="9"/>
        <v>16.587976274975503</v>
      </c>
      <c r="P554" s="380">
        <f>'raw data'!E550</f>
        <v>1</v>
      </c>
      <c r="Q554" s="380">
        <f>'raw data'!F550</f>
        <v>1</v>
      </c>
      <c r="R554" s="380">
        <f>'raw data'!G550</f>
        <v>1</v>
      </c>
      <c r="S554" s="380">
        <f>'raw data'!H550</f>
        <v>1</v>
      </c>
      <c r="T554" s="380">
        <f>'raw data'!Q550</f>
        <v>98.814582824707031</v>
      </c>
      <c r="U554" s="380">
        <f>'raw data'!R550</f>
        <v>1012.8410034179687</v>
      </c>
    </row>
    <row r="555" spans="1:21" x14ac:dyDescent="0.2">
      <c r="A555" s="378">
        <f>'raw data'!A551</f>
        <v>41204</v>
      </c>
      <c r="B555" s="380">
        <f>'raw data'!L551</f>
        <v>898.07708740234375</v>
      </c>
      <c r="C555" s="380">
        <f>'raw data'!M551</f>
        <v>500.34228515625</v>
      </c>
      <c r="D555" s="380">
        <f>'raw data'!O551</f>
        <v>6160.380859375</v>
      </c>
      <c r="E555" s="380">
        <f>'raw data'!P551</f>
        <v>9.7989568710327148</v>
      </c>
      <c r="F555" s="377"/>
      <c r="G555" s="377"/>
      <c r="H555" s="376"/>
      <c r="I555" s="376"/>
      <c r="J555" s="380">
        <f>'raw data'!C551</f>
        <v>119.87090301513672</v>
      </c>
      <c r="K555" s="380" t="e">
        <f>'raw data'!#REF!</f>
        <v>#REF!</v>
      </c>
      <c r="L555" s="380" t="e">
        <f>'raw data'!#REF!</f>
        <v>#REF!</v>
      </c>
      <c r="M555" s="380">
        <f>'raw data'!D551</f>
        <v>83814.828125</v>
      </c>
      <c r="N555" s="380">
        <f>'raw data'!K551</f>
        <v>16.554810589294355</v>
      </c>
      <c r="O555" s="400">
        <f t="shared" si="9"/>
        <v>16.549315827798345</v>
      </c>
      <c r="P555" s="380">
        <f>'raw data'!E551</f>
        <v>1</v>
      </c>
      <c r="Q555" s="380">
        <f>'raw data'!F551</f>
        <v>1</v>
      </c>
      <c r="R555" s="380">
        <f>'raw data'!G551</f>
        <v>1</v>
      </c>
      <c r="S555" s="380">
        <f>'raw data'!H551</f>
        <v>1</v>
      </c>
      <c r="T555" s="380">
        <f>'raw data'!Q551</f>
        <v>98.8441162109375</v>
      </c>
      <c r="U555" s="380">
        <f>'raw data'!R551</f>
        <v>1012.843994140625</v>
      </c>
    </row>
    <row r="556" spans="1:21" x14ac:dyDescent="0.2">
      <c r="A556" s="378">
        <f>'raw data'!A552</f>
        <v>41204.041666666664</v>
      </c>
      <c r="B556" s="380">
        <f>'raw data'!L552</f>
        <v>898.00018310546875</v>
      </c>
      <c r="C556" s="380">
        <f>'raw data'!M552</f>
        <v>500.36770629882812</v>
      </c>
      <c r="D556" s="380">
        <f>'raw data'!O552</f>
        <v>6152.466796875</v>
      </c>
      <c r="E556" s="380">
        <f>'raw data'!P552</f>
        <v>9.7857542037963867</v>
      </c>
      <c r="F556" s="377"/>
      <c r="G556" s="377"/>
      <c r="H556" s="376"/>
      <c r="I556" s="376"/>
      <c r="J556" s="380">
        <f>'raw data'!C552</f>
        <v>119.64150238037109</v>
      </c>
      <c r="K556" s="380" t="e">
        <f>'raw data'!#REF!</f>
        <v>#REF!</v>
      </c>
      <c r="L556" s="380" t="e">
        <f>'raw data'!#REF!</f>
        <v>#REF!</v>
      </c>
      <c r="M556" s="380">
        <f>'raw data'!D552</f>
        <v>83777.1328125</v>
      </c>
      <c r="N556" s="380">
        <f>'raw data'!K552</f>
        <v>16.630914823850034</v>
      </c>
      <c r="O556" s="400">
        <f t="shared" si="9"/>
        <v>16.528055402057927</v>
      </c>
      <c r="P556" s="380">
        <f>'raw data'!E552</f>
        <v>1</v>
      </c>
      <c r="Q556" s="380">
        <f>'raw data'!F552</f>
        <v>1</v>
      </c>
      <c r="R556" s="380">
        <f>'raw data'!G552</f>
        <v>1</v>
      </c>
      <c r="S556" s="380">
        <f>'raw data'!H552</f>
        <v>1</v>
      </c>
      <c r="T556" s="380">
        <f>'raw data'!Q552</f>
        <v>98.889488220214844</v>
      </c>
      <c r="U556" s="380">
        <f>'raw data'!R552</f>
        <v>1012.843994140625</v>
      </c>
    </row>
    <row r="557" spans="1:21" x14ac:dyDescent="0.2">
      <c r="A557" s="378">
        <f>'raw data'!A553</f>
        <v>41204.083333333336</v>
      </c>
      <c r="B557" s="380">
        <f>'raw data'!L553</f>
        <v>898.03839111328125</v>
      </c>
      <c r="C557" s="380">
        <f>'raw data'!M553</f>
        <v>501.32760620117187</v>
      </c>
      <c r="D557" s="380">
        <f>'raw data'!O553</f>
        <v>6163.5</v>
      </c>
      <c r="E557" s="380">
        <f>'raw data'!P553</f>
        <v>9.7854251861572266</v>
      </c>
      <c r="F557" s="377"/>
      <c r="G557" s="377"/>
      <c r="H557" s="376"/>
      <c r="I557" s="376"/>
      <c r="J557" s="380">
        <f>'raw data'!C553</f>
        <v>119.94080352783203</v>
      </c>
      <c r="K557" s="380" t="e">
        <f>'raw data'!#REF!</f>
        <v>#REF!</v>
      </c>
      <c r="L557" s="380" t="e">
        <f>'raw data'!#REF!</f>
        <v>#REF!</v>
      </c>
      <c r="M557" s="380">
        <f>'raw data'!D553</f>
        <v>83931.2265625</v>
      </c>
      <c r="N557" s="380">
        <f>'raw data'!K553</f>
        <v>16.602022212591837</v>
      </c>
      <c r="O557" s="400">
        <f t="shared" si="9"/>
        <v>16.55769512195122</v>
      </c>
      <c r="P557" s="380">
        <f>'raw data'!E553</f>
        <v>1</v>
      </c>
      <c r="Q557" s="380">
        <f>'raw data'!F553</f>
        <v>1</v>
      </c>
      <c r="R557" s="380">
        <f>'raw data'!G553</f>
        <v>1</v>
      </c>
      <c r="S557" s="380">
        <f>'raw data'!H553</f>
        <v>1</v>
      </c>
      <c r="T557" s="380">
        <f>'raw data'!Q553</f>
        <v>98.937606811523438</v>
      </c>
      <c r="U557" s="380">
        <f>'raw data'!R553</f>
        <v>1012.8460083007812</v>
      </c>
    </row>
    <row r="558" spans="1:21" x14ac:dyDescent="0.2">
      <c r="A558" s="378">
        <f>'raw data'!A554</f>
        <v>41204.125</v>
      </c>
      <c r="B558" s="380">
        <f>'raw data'!L554</f>
        <v>897.9404296875</v>
      </c>
      <c r="C558" s="380">
        <f>'raw data'!M554</f>
        <v>501.44970703125</v>
      </c>
      <c r="D558" s="380">
        <f>'raw data'!O554</f>
        <v>6161.373046875</v>
      </c>
      <c r="E558" s="380">
        <f>'raw data'!P554</f>
        <v>9.7784967422485352</v>
      </c>
      <c r="F558" s="377"/>
      <c r="G558" s="377"/>
      <c r="H558" s="376"/>
      <c r="I558" s="376"/>
      <c r="J558" s="380">
        <f>'raw data'!C554</f>
        <v>120.39089965820312</v>
      </c>
      <c r="K558" s="380" t="e">
        <f>'raw data'!#REF!</f>
        <v>#REF!</v>
      </c>
      <c r="L558" s="380" t="e">
        <f>'raw data'!#REF!</f>
        <v>#REF!</v>
      </c>
      <c r="M558" s="380">
        <f>'raw data'!D554</f>
        <v>83985.6171875</v>
      </c>
      <c r="N558" s="380">
        <f>'raw data'!K554</f>
        <v>16.805483392254683</v>
      </c>
      <c r="O558" s="400">
        <f t="shared" si="9"/>
        <v>16.551981251361063</v>
      </c>
      <c r="P558" s="380">
        <f>'raw data'!E554</f>
        <v>1</v>
      </c>
      <c r="Q558" s="380">
        <f>'raw data'!F554</f>
        <v>1</v>
      </c>
      <c r="R558" s="380">
        <f>'raw data'!G554</f>
        <v>1</v>
      </c>
      <c r="S558" s="380">
        <f>'raw data'!H554</f>
        <v>1</v>
      </c>
      <c r="T558" s="380">
        <f>'raw data'!Q554</f>
        <v>98.878761291503906</v>
      </c>
      <c r="U558" s="380">
        <f>'raw data'!R554</f>
        <v>1012.8469848632812</v>
      </c>
    </row>
    <row r="559" spans="1:21" x14ac:dyDescent="0.2">
      <c r="A559" s="378">
        <f>'raw data'!A555</f>
        <v>41204.166666666664</v>
      </c>
      <c r="B559" s="380">
        <f>'raw data'!L555</f>
        <v>898.0145263671875</v>
      </c>
      <c r="C559" s="380">
        <f>'raw data'!M555</f>
        <v>501.84219360351562</v>
      </c>
      <c r="D559" s="380">
        <f>'raw data'!O555</f>
        <v>6172.09716796875</v>
      </c>
      <c r="E559" s="380">
        <f>'raw data'!P555</f>
        <v>9.7861757278442383</v>
      </c>
      <c r="F559" s="377"/>
      <c r="G559" s="377"/>
      <c r="H559" s="376"/>
      <c r="I559" s="376"/>
      <c r="J559" s="380">
        <f>'raw data'!C555</f>
        <v>120.43769836425781</v>
      </c>
      <c r="K559" s="380" t="e">
        <f>'raw data'!#REF!</f>
        <v>#REF!</v>
      </c>
      <c r="L559" s="380" t="e">
        <f>'raw data'!#REF!</f>
        <v>#REF!</v>
      </c>
      <c r="M559" s="380">
        <f>'raw data'!D555</f>
        <v>84023.609375</v>
      </c>
      <c r="N559" s="380">
        <f>'raw data'!K555</f>
        <v>16.908056269334555</v>
      </c>
      <c r="O559" s="400">
        <f t="shared" si="9"/>
        <v>16.580790649839393</v>
      </c>
      <c r="P559" s="380">
        <f>'raw data'!E555</f>
        <v>1</v>
      </c>
      <c r="Q559" s="380">
        <f>'raw data'!F555</f>
        <v>1</v>
      </c>
      <c r="R559" s="380">
        <f>'raw data'!G555</f>
        <v>1</v>
      </c>
      <c r="S559" s="380">
        <f>'raw data'!H555</f>
        <v>1</v>
      </c>
      <c r="T559" s="380">
        <f>'raw data'!Q555</f>
        <v>98.77587890625</v>
      </c>
      <c r="U559" s="380">
        <f>'raw data'!R555</f>
        <v>1012.8410034179687</v>
      </c>
    </row>
    <row r="560" spans="1:21" x14ac:dyDescent="0.2">
      <c r="A560" s="378">
        <f>'raw data'!A556</f>
        <v>41204.208333333336</v>
      </c>
      <c r="B560" s="380">
        <f>'raw data'!L556</f>
        <v>897.80218505859375</v>
      </c>
      <c r="C560" s="380">
        <f>'raw data'!M556</f>
        <v>500.96560668945312</v>
      </c>
      <c r="D560" s="380">
        <f>'raw data'!O556</f>
        <v>6170.2548828125</v>
      </c>
      <c r="E560" s="380">
        <f>'raw data'!P556</f>
        <v>9.7955198287963867</v>
      </c>
      <c r="F560" s="377"/>
      <c r="G560" s="377"/>
      <c r="H560" s="376"/>
      <c r="I560" s="376"/>
      <c r="J560" s="380">
        <f>'raw data'!C556</f>
        <v>120.46279907226562</v>
      </c>
      <c r="K560" s="380" t="e">
        <f>'raw data'!#REF!</f>
        <v>#REF!</v>
      </c>
      <c r="L560" s="380" t="e">
        <f>'raw data'!#REF!</f>
        <v>#REF!</v>
      </c>
      <c r="M560" s="380">
        <f>'raw data'!D556</f>
        <v>83899.59375</v>
      </c>
      <c r="N560" s="380">
        <f>'raw data'!K556</f>
        <v>16.835840014355636</v>
      </c>
      <c r="O560" s="400">
        <f t="shared" si="9"/>
        <v>16.575841514454488</v>
      </c>
      <c r="P560" s="380">
        <f>'raw data'!E556</f>
        <v>1</v>
      </c>
      <c r="Q560" s="380">
        <f>'raw data'!F556</f>
        <v>1</v>
      </c>
      <c r="R560" s="380">
        <f>'raw data'!G556</f>
        <v>1</v>
      </c>
      <c r="S560" s="380">
        <f>'raw data'!H556</f>
        <v>1</v>
      </c>
      <c r="T560" s="380">
        <f>'raw data'!Q556</f>
        <v>98.8382568359375</v>
      </c>
      <c r="U560" s="380">
        <f>'raw data'!R556</f>
        <v>1012.8389892578125</v>
      </c>
    </row>
    <row r="561" spans="1:21" x14ac:dyDescent="0.2">
      <c r="A561" s="378">
        <f>'raw data'!A557</f>
        <v>41204.25</v>
      </c>
      <c r="B561" s="380">
        <f>'raw data'!L557</f>
        <v>898.1925048828125</v>
      </c>
      <c r="C561" s="380">
        <f>'raw data'!M557</f>
        <v>501.24868774414062</v>
      </c>
      <c r="D561" s="380">
        <f>'raw data'!O557</f>
        <v>6191.1767578125</v>
      </c>
      <c r="E561" s="380">
        <f>'raw data'!P557</f>
        <v>9.8121490478515625</v>
      </c>
      <c r="F561" s="377"/>
      <c r="G561" s="377"/>
      <c r="H561" s="376"/>
      <c r="I561" s="376"/>
      <c r="J561" s="380">
        <f>'raw data'!C557</f>
        <v>119.8612857206287</v>
      </c>
      <c r="K561" s="380" t="e">
        <f>'raw data'!#REF!</f>
        <v>#REF!</v>
      </c>
      <c r="L561" s="380" t="e">
        <f>'raw data'!#REF!</f>
        <v>#REF!</v>
      </c>
      <c r="M561" s="380">
        <f>'raw data'!D557</f>
        <v>84012.59375</v>
      </c>
      <c r="N561" s="380">
        <f>'raw data'!K557</f>
        <v>16.782465201732702</v>
      </c>
      <c r="O561" s="400">
        <f t="shared" si="9"/>
        <v>16.632046272729749</v>
      </c>
      <c r="P561" s="380">
        <f>'raw data'!E557</f>
        <v>1</v>
      </c>
      <c r="Q561" s="380">
        <f>'raw data'!F557</f>
        <v>1</v>
      </c>
      <c r="R561" s="380">
        <f>'raw data'!G557</f>
        <v>0.72222220897674561</v>
      </c>
      <c r="S561" s="380">
        <f>'raw data'!H557</f>
        <v>1</v>
      </c>
      <c r="T561" s="380">
        <f>'raw data'!Q557</f>
        <v>99.020889282226563</v>
      </c>
      <c r="U561" s="380">
        <f>'raw data'!R557</f>
        <v>1012.8400268554687</v>
      </c>
    </row>
    <row r="562" spans="1:21" x14ac:dyDescent="0.2">
      <c r="A562" s="378">
        <f>'raw data'!A558</f>
        <v>41204.291666666664</v>
      </c>
      <c r="B562" s="380">
        <f>'raw data'!L558</f>
        <v>897.96258544921875</v>
      </c>
      <c r="C562" s="380">
        <f>'raw data'!M558</f>
        <v>499.73141479492187</v>
      </c>
      <c r="D562" s="380">
        <f>'raw data'!O558</f>
        <v>6171.662109375</v>
      </c>
      <c r="E562" s="380">
        <f>'raw data'!P558</f>
        <v>9.8199281692504883</v>
      </c>
      <c r="F562" s="377"/>
      <c r="G562" s="377"/>
      <c r="H562" s="376"/>
      <c r="I562" s="376"/>
      <c r="J562" s="380">
        <f>'raw data'!C558</f>
        <v>120.06040191650391</v>
      </c>
      <c r="K562" s="380" t="e">
        <f>'raw data'!#REF!</f>
        <v>#REF!</v>
      </c>
      <c r="L562" s="380" t="e">
        <f>'raw data'!#REF!</f>
        <v>#REF!</v>
      </c>
      <c r="M562" s="380">
        <f>'raw data'!D558</f>
        <v>83854.7265625</v>
      </c>
      <c r="N562" s="380">
        <f>'raw data'!K558</f>
        <v>16.360200516064651</v>
      </c>
      <c r="O562" s="400">
        <f t="shared" si="9"/>
        <v>16.579621903582318</v>
      </c>
      <c r="P562" s="380">
        <f>'raw data'!E558</f>
        <v>1</v>
      </c>
      <c r="Q562" s="380">
        <f>'raw data'!F558</f>
        <v>1</v>
      </c>
      <c r="R562" s="380">
        <f>'raw data'!G558</f>
        <v>1</v>
      </c>
      <c r="S562" s="380">
        <f>'raw data'!H558</f>
        <v>1</v>
      </c>
      <c r="T562" s="380">
        <f>'raw data'!Q558</f>
        <v>99.256378173828125</v>
      </c>
      <c r="U562" s="380">
        <f>'raw data'!R558</f>
        <v>1012.8419799804687</v>
      </c>
    </row>
    <row r="563" spans="1:21" x14ac:dyDescent="0.2">
      <c r="A563" s="378">
        <f>'raw data'!A559</f>
        <v>41204.333333333336</v>
      </c>
      <c r="B563" s="380">
        <f>'raw data'!L559</f>
        <v>897.7415771484375</v>
      </c>
      <c r="C563" s="380">
        <f>'raw data'!M559</f>
        <v>495.18051147460938</v>
      </c>
      <c r="D563" s="380">
        <f>'raw data'!O559</f>
        <v>6169.009765625</v>
      </c>
      <c r="E563" s="380">
        <f>'raw data'!P559</f>
        <v>9.8933773040771484</v>
      </c>
      <c r="F563" s="377"/>
      <c r="G563" s="377"/>
      <c r="H563" s="376"/>
      <c r="I563" s="376"/>
      <c r="J563" s="380">
        <f>'raw data'!C559</f>
        <v>120.05750274658203</v>
      </c>
      <c r="K563" s="380" t="e">
        <f>'raw data'!#REF!</f>
        <v>#REF!</v>
      </c>
      <c r="L563" s="380" t="e">
        <f>'raw data'!#REF!</f>
        <v>#REF!</v>
      </c>
      <c r="M563" s="380">
        <f>'raw data'!D559</f>
        <v>83471.296875</v>
      </c>
      <c r="N563" s="380">
        <f>'raw data'!K559</f>
        <v>16.793990435192171</v>
      </c>
      <c r="O563" s="400">
        <f t="shared" si="9"/>
        <v>16.572496617759146</v>
      </c>
      <c r="P563" s="380">
        <f>'raw data'!E559</f>
        <v>1</v>
      </c>
      <c r="Q563" s="380">
        <f>'raw data'!F559</f>
        <v>1</v>
      </c>
      <c r="R563" s="380">
        <f>'raw data'!G559</f>
        <v>1</v>
      </c>
      <c r="S563" s="380">
        <f>'raw data'!H559</f>
        <v>1</v>
      </c>
      <c r="T563" s="380">
        <f>'raw data'!Q559</f>
        <v>100.18520355224609</v>
      </c>
      <c r="U563" s="380">
        <f>'raw data'!R559</f>
        <v>1012.8410034179687</v>
      </c>
    </row>
    <row r="564" spans="1:21" x14ac:dyDescent="0.2">
      <c r="A564" s="378">
        <f>'raw data'!A560</f>
        <v>41204.375</v>
      </c>
      <c r="B564" s="380">
        <f>'raw data'!L560</f>
        <v>898.2913818359375</v>
      </c>
      <c r="C564" s="380">
        <f>'raw data'!M560</f>
        <v>498.00070190429688</v>
      </c>
      <c r="D564" s="380">
        <f>'raw data'!O560</f>
        <v>6191.587890625</v>
      </c>
      <c r="E564" s="380">
        <f>'raw data'!P560</f>
        <v>9.8561639785766602</v>
      </c>
      <c r="F564" s="377"/>
      <c r="G564" s="377"/>
      <c r="H564" s="376"/>
      <c r="I564" s="376"/>
      <c r="J564" s="380">
        <f>'raw data'!C560</f>
        <v>120.18939971923828</v>
      </c>
      <c r="K564" s="380" t="e">
        <f>'raw data'!#REF!</f>
        <v>#REF!</v>
      </c>
      <c r="L564" s="380" t="e">
        <f>'raw data'!#REF!</f>
        <v>#REF!</v>
      </c>
      <c r="M564" s="380">
        <f>'raw data'!D560</f>
        <v>83736.6875</v>
      </c>
      <c r="N564" s="380">
        <f>'raw data'!K560</f>
        <v>16.441926671208421</v>
      </c>
      <c r="O564" s="400">
        <f t="shared" si="9"/>
        <v>16.633150744501307</v>
      </c>
      <c r="P564" s="380">
        <f>'raw data'!E560</f>
        <v>1</v>
      </c>
      <c r="Q564" s="380">
        <f>'raw data'!F560</f>
        <v>1</v>
      </c>
      <c r="R564" s="380">
        <f>'raw data'!G560</f>
        <v>1</v>
      </c>
      <c r="S564" s="380">
        <f>'raw data'!H560</f>
        <v>1</v>
      </c>
      <c r="T564" s="380">
        <f>'raw data'!Q560</f>
        <v>100.21320343017578</v>
      </c>
      <c r="U564" s="380">
        <f>'raw data'!R560</f>
        <v>1012.843994140625</v>
      </c>
    </row>
    <row r="565" spans="1:21" x14ac:dyDescent="0.2">
      <c r="A565" s="378">
        <f>'raw data'!A561</f>
        <v>41204.416666666664</v>
      </c>
      <c r="B565" s="380">
        <f>'raw data'!L561</f>
        <v>897.961669921875</v>
      </c>
      <c r="C565" s="380">
        <f>'raw data'!M561</f>
        <v>498.11529541015625</v>
      </c>
      <c r="D565" s="380">
        <f>'raw data'!O561</f>
        <v>6163.73876953125</v>
      </c>
      <c r="E565" s="380">
        <f>'raw data'!P561</f>
        <v>9.83599853515625</v>
      </c>
      <c r="F565" s="377"/>
      <c r="G565" s="377"/>
      <c r="H565" s="376"/>
      <c r="I565" s="376"/>
      <c r="J565" s="380">
        <f>'raw data'!C561</f>
        <v>119.40110015869141</v>
      </c>
      <c r="K565" s="380" t="e">
        <f>'raw data'!#REF!</f>
        <v>#REF!</v>
      </c>
      <c r="L565" s="380" t="e">
        <f>'raw data'!#REF!</f>
        <v>#REF!</v>
      </c>
      <c r="M565" s="380">
        <f>'raw data'!D561</f>
        <v>83694.359375</v>
      </c>
      <c r="N565" s="380">
        <f>'raw data'!K561</f>
        <v>16.656169638026039</v>
      </c>
      <c r="O565" s="400">
        <f t="shared" si="9"/>
        <v>16.558336555082207</v>
      </c>
      <c r="P565" s="380">
        <f>'raw data'!E561</f>
        <v>1</v>
      </c>
      <c r="Q565" s="380">
        <f>'raw data'!F561</f>
        <v>1</v>
      </c>
      <c r="R565" s="380">
        <f>'raw data'!G561</f>
        <v>1</v>
      </c>
      <c r="S565" s="380">
        <f>'raw data'!H561</f>
        <v>1</v>
      </c>
      <c r="T565" s="380">
        <f>'raw data'!Q561</f>
        <v>99.85479736328125</v>
      </c>
      <c r="U565" s="380">
        <f>'raw data'!R561</f>
        <v>1012.85498046875</v>
      </c>
    </row>
    <row r="566" spans="1:21" x14ac:dyDescent="0.2">
      <c r="A566" s="378">
        <f>'raw data'!A562</f>
        <v>41204.458333333336</v>
      </c>
      <c r="B566" s="380">
        <f>'raw data'!L562</f>
        <v>897.98431396484375</v>
      </c>
      <c r="C566" s="380">
        <f>'raw data'!M562</f>
        <v>496.337890625</v>
      </c>
      <c r="D566" s="380">
        <f>'raw data'!O562</f>
        <v>6144.49609375</v>
      </c>
      <c r="E566" s="380">
        <f>'raw data'!P562</f>
        <v>9.8503856658935547</v>
      </c>
      <c r="F566" s="377"/>
      <c r="G566" s="377"/>
      <c r="H566" s="376"/>
      <c r="I566" s="376"/>
      <c r="J566" s="380">
        <f>'raw data'!C562</f>
        <v>117.89689636230469</v>
      </c>
      <c r="K566" s="380" t="e">
        <f>'raw data'!#REF!</f>
        <v>#REF!</v>
      </c>
      <c r="L566" s="380" t="e">
        <f>'raw data'!#REF!</f>
        <v>#REF!</v>
      </c>
      <c r="M566" s="380">
        <f>'raw data'!D562</f>
        <v>83349.78125</v>
      </c>
      <c r="N566" s="380">
        <f>'raw data'!K562</f>
        <v>16.511779852056499</v>
      </c>
      <c r="O566" s="400">
        <f t="shared" si="9"/>
        <v>16.506642816310976</v>
      </c>
      <c r="P566" s="380">
        <f>'raw data'!E562</f>
        <v>1</v>
      </c>
      <c r="Q566" s="380">
        <f>'raw data'!F562</f>
        <v>1</v>
      </c>
      <c r="R566" s="380">
        <f>'raw data'!G562</f>
        <v>1</v>
      </c>
      <c r="S566" s="380">
        <f>'raw data'!H562</f>
        <v>1</v>
      </c>
      <c r="T566" s="380">
        <f>'raw data'!Q562</f>
        <v>99.88568115234375</v>
      </c>
      <c r="U566" s="380">
        <f>'raw data'!R562</f>
        <v>1012.8720092773437</v>
      </c>
    </row>
    <row r="567" spans="1:21" x14ac:dyDescent="0.2">
      <c r="A567" s="378">
        <f>'raw data'!A563</f>
        <v>41204.5</v>
      </c>
      <c r="B567" s="380">
        <f>'raw data'!L563</f>
        <v>898.048828125</v>
      </c>
      <c r="C567" s="380">
        <f>'raw data'!M563</f>
        <v>496.03189086914062</v>
      </c>
      <c r="D567" s="380">
        <f>'raw data'!O563</f>
        <v>6128.40185546875</v>
      </c>
      <c r="E567" s="380">
        <f>'raw data'!P563</f>
        <v>9.8402805328369141</v>
      </c>
      <c r="F567" s="377"/>
      <c r="G567" s="377"/>
      <c r="H567" s="376"/>
      <c r="I567" s="376"/>
      <c r="J567" s="380">
        <f>'raw data'!C563</f>
        <v>117.64299774169922</v>
      </c>
      <c r="K567" s="380" t="e">
        <f>'raw data'!#REF!</f>
        <v>#REF!</v>
      </c>
      <c r="L567" s="380" t="e">
        <f>'raw data'!#REF!</f>
        <v>#REF!</v>
      </c>
      <c r="M567" s="380">
        <f>'raw data'!D563</f>
        <v>83212.0625</v>
      </c>
      <c r="N567" s="380">
        <f>'raw data'!K563</f>
        <v>16.264425467293478</v>
      </c>
      <c r="O567" s="400">
        <f t="shared" si="9"/>
        <v>16.463407075144271</v>
      </c>
      <c r="P567" s="380">
        <f>'raw data'!E563</f>
        <v>1</v>
      </c>
      <c r="Q567" s="380">
        <f>'raw data'!F563</f>
        <v>1</v>
      </c>
      <c r="R567" s="380">
        <f>'raw data'!G563</f>
        <v>1</v>
      </c>
      <c r="S567" s="380">
        <f>'raw data'!H563</f>
        <v>1</v>
      </c>
      <c r="T567" s="380">
        <f>'raw data'!Q563</f>
        <v>99.780311584472656</v>
      </c>
      <c r="U567" s="380">
        <f>'raw data'!R563</f>
        <v>1012.8759765625</v>
      </c>
    </row>
    <row r="568" spans="1:21" x14ac:dyDescent="0.2">
      <c r="A568" s="378">
        <f>'raw data'!A564</f>
        <v>41204.541666666664</v>
      </c>
      <c r="B568" s="380">
        <f>'raw data'!L564</f>
        <v>897.9456787109375</v>
      </c>
      <c r="C568" s="380">
        <f>'raw data'!M564</f>
        <v>495.45928955078125</v>
      </c>
      <c r="D568" s="380">
        <f>'raw data'!O564</f>
        <v>6131.60302734375</v>
      </c>
      <c r="E568" s="380">
        <f>'raw data'!P564</f>
        <v>9.8546218872070312</v>
      </c>
      <c r="F568" s="377"/>
      <c r="G568" s="377"/>
      <c r="H568" s="376"/>
      <c r="I568" s="376"/>
      <c r="J568" s="380">
        <f>'raw data'!C564</f>
        <v>117.96119689941406</v>
      </c>
      <c r="K568" s="380" t="e">
        <f>'raw data'!#REF!</f>
        <v>#REF!</v>
      </c>
      <c r="L568" s="380" t="e">
        <f>'raw data'!#REF!</f>
        <v>#REF!</v>
      </c>
      <c r="M568" s="380">
        <f>'raw data'!D564</f>
        <v>83100.59375</v>
      </c>
      <c r="N568" s="380">
        <f>'raw data'!K564</f>
        <v>16.362866616615065</v>
      </c>
      <c r="O568" s="400">
        <f t="shared" si="9"/>
        <v>16.472006738961785</v>
      </c>
      <c r="P568" s="380">
        <f>'raw data'!E564</f>
        <v>1</v>
      </c>
      <c r="Q568" s="380">
        <f>'raw data'!F564</f>
        <v>1</v>
      </c>
      <c r="R568" s="380">
        <f>'raw data'!G564</f>
        <v>1</v>
      </c>
      <c r="S568" s="380">
        <f>'raw data'!H564</f>
        <v>1</v>
      </c>
      <c r="T568" s="380">
        <f>'raw data'!Q564</f>
        <v>99.936408996582031</v>
      </c>
      <c r="U568" s="380">
        <f>'raw data'!R564</f>
        <v>1012.8660278320312</v>
      </c>
    </row>
    <row r="569" spans="1:21" x14ac:dyDescent="0.2">
      <c r="A569" s="378">
        <f>'raw data'!A565</f>
        <v>41204.583333333336</v>
      </c>
      <c r="B569" s="380">
        <f>'raw data'!L565</f>
        <v>897.97412109375</v>
      </c>
      <c r="C569" s="380">
        <f>'raw data'!M565</f>
        <v>494.82449340820312</v>
      </c>
      <c r="D569" s="380">
        <f>'raw data'!O565</f>
        <v>6121.40576171875</v>
      </c>
      <c r="E569" s="380">
        <f>'raw data'!P565</f>
        <v>9.8540515899658203</v>
      </c>
      <c r="F569" s="377"/>
      <c r="G569" s="377"/>
      <c r="H569" s="376"/>
      <c r="I569" s="376"/>
      <c r="J569" s="380">
        <f>'raw data'!C565</f>
        <v>117.98490142822266</v>
      </c>
      <c r="K569" s="380" t="e">
        <f>'raw data'!#REF!</f>
        <v>#REF!</v>
      </c>
      <c r="L569" s="380" t="e">
        <f>'raw data'!#REF!</f>
        <v>#REF!</v>
      </c>
      <c r="M569" s="380">
        <f>'raw data'!D565</f>
        <v>82975.15625</v>
      </c>
      <c r="N569" s="380">
        <f>'raw data'!K565</f>
        <v>16.884945799630952</v>
      </c>
      <c r="O569" s="400">
        <f t="shared" si="9"/>
        <v>16.444612690889045</v>
      </c>
      <c r="P569" s="380">
        <f>'raw data'!E565</f>
        <v>1</v>
      </c>
      <c r="Q569" s="380">
        <f>'raw data'!F565</f>
        <v>1</v>
      </c>
      <c r="R569" s="380">
        <f>'raw data'!G565</f>
        <v>1</v>
      </c>
      <c r="S569" s="380">
        <f>'raw data'!H565</f>
        <v>1</v>
      </c>
      <c r="T569" s="380">
        <f>'raw data'!Q565</f>
        <v>99.924263000488281</v>
      </c>
      <c r="U569" s="380">
        <f>'raw data'!R565</f>
        <v>1012.8619995117187</v>
      </c>
    </row>
    <row r="570" spans="1:21" x14ac:dyDescent="0.2">
      <c r="A570" s="378">
        <f>'raw data'!A566</f>
        <v>41204.625</v>
      </c>
      <c r="B570" s="380">
        <f>'raw data'!L566</f>
        <v>898.0115966796875</v>
      </c>
      <c r="C570" s="380">
        <f>'raw data'!M566</f>
        <v>494.56008911132812</v>
      </c>
      <c r="D570" s="380">
        <f>'raw data'!O566</f>
        <v>6120.35107421875</v>
      </c>
      <c r="E570" s="380">
        <f>'raw data'!P566</f>
        <v>9.8491840362548828</v>
      </c>
      <c r="F570" s="377"/>
      <c r="G570" s="377"/>
      <c r="H570" s="376"/>
      <c r="I570" s="376"/>
      <c r="J570" s="380">
        <f>'raw data'!C566</f>
        <v>118.22889709472656</v>
      </c>
      <c r="K570" s="380" t="e">
        <f>'raw data'!#REF!</f>
        <v>#REF!</v>
      </c>
      <c r="L570" s="380" t="e">
        <f>'raw data'!#REF!</f>
        <v>#REF!</v>
      </c>
      <c r="M570" s="380">
        <f>'raw data'!D566</f>
        <v>82950.140625</v>
      </c>
      <c r="N570" s="380">
        <f>'raw data'!K566</f>
        <v>16.729986047439308</v>
      </c>
      <c r="O570" s="400">
        <f t="shared" si="9"/>
        <v>16.441779366629465</v>
      </c>
      <c r="P570" s="380">
        <f>'raw data'!E566</f>
        <v>1</v>
      </c>
      <c r="Q570" s="380">
        <f>'raw data'!F566</f>
        <v>1</v>
      </c>
      <c r="R570" s="380">
        <f>'raw data'!G566</f>
        <v>1</v>
      </c>
      <c r="S570" s="380">
        <f>'raw data'!H566</f>
        <v>1</v>
      </c>
      <c r="T570" s="380">
        <f>'raw data'!Q566</f>
        <v>99.920967102050781</v>
      </c>
      <c r="U570" s="380">
        <f>'raw data'!R566</f>
        <v>1012.8560180664062</v>
      </c>
    </row>
    <row r="571" spans="1:21" x14ac:dyDescent="0.2">
      <c r="A571" s="378">
        <f>'raw data'!A567</f>
        <v>41204.666666666664</v>
      </c>
      <c r="B571" s="380">
        <f>'raw data'!L567</f>
        <v>897.97979736328125</v>
      </c>
      <c r="C571" s="380">
        <f>'raw data'!M567</f>
        <v>494.13128662109375</v>
      </c>
      <c r="D571" s="380">
        <f>'raw data'!O567</f>
        <v>6112.37109375</v>
      </c>
      <c r="E571" s="380">
        <f>'raw data'!P567</f>
        <v>9.8452720642089844</v>
      </c>
      <c r="F571" s="377"/>
      <c r="G571" s="377"/>
      <c r="H571" s="376"/>
      <c r="I571" s="376"/>
      <c r="J571" s="380">
        <f>'raw data'!C567</f>
        <v>118.42970275878906</v>
      </c>
      <c r="K571" s="380" t="e">
        <f>'raw data'!#REF!</f>
        <v>#REF!</v>
      </c>
      <c r="L571" s="380" t="e">
        <f>'raw data'!#REF!</f>
        <v>#REF!</v>
      </c>
      <c r="M571" s="380">
        <f>'raw data'!D567</f>
        <v>82865.1328125</v>
      </c>
      <c r="N571" s="380">
        <f>'raw data'!K567</f>
        <v>16.250869248928211</v>
      </c>
      <c r="O571" s="400">
        <f t="shared" si="9"/>
        <v>16.420341858122825</v>
      </c>
      <c r="P571" s="380">
        <f>'raw data'!E567</f>
        <v>1</v>
      </c>
      <c r="Q571" s="380">
        <f>'raw data'!F567</f>
        <v>1</v>
      </c>
      <c r="R571" s="380">
        <f>'raw data'!G567</f>
        <v>1</v>
      </c>
      <c r="S571" s="380">
        <f>'raw data'!H567</f>
        <v>1</v>
      </c>
      <c r="T571" s="380">
        <f>'raw data'!Q567</f>
        <v>99.910110473632813</v>
      </c>
      <c r="U571" s="380">
        <f>'raw data'!R567</f>
        <v>1012.8569946289062</v>
      </c>
    </row>
    <row r="572" spans="1:21" x14ac:dyDescent="0.2">
      <c r="A572" s="378">
        <f>'raw data'!A568</f>
        <v>41204.708333333336</v>
      </c>
      <c r="B572" s="380">
        <f>'raw data'!L568</f>
        <v>898.07000732421875</v>
      </c>
      <c r="C572" s="380">
        <f>'raw data'!M568</f>
        <v>492.85809326171875</v>
      </c>
      <c r="D572" s="380">
        <f>'raw data'!O568</f>
        <v>6088.7138671875</v>
      </c>
      <c r="E572" s="380">
        <f>'raw data'!P568</f>
        <v>9.8343992233276367</v>
      </c>
      <c r="F572" s="377"/>
      <c r="G572" s="377"/>
      <c r="H572" s="376"/>
      <c r="I572" s="376"/>
      <c r="J572" s="380">
        <f>'raw data'!C568</f>
        <v>118.02140045166016</v>
      </c>
      <c r="K572" s="380" t="e">
        <f>'raw data'!#REF!</f>
        <v>#REF!</v>
      </c>
      <c r="L572" s="380" t="e">
        <f>'raw data'!#REF!</f>
        <v>#REF!</v>
      </c>
      <c r="M572" s="380">
        <f>'raw data'!D568</f>
        <v>82568.5390625</v>
      </c>
      <c r="N572" s="380">
        <f>'raw data'!K568</f>
        <v>16.694890142974401</v>
      </c>
      <c r="O572" s="400">
        <f t="shared" si="9"/>
        <v>16.356788820911365</v>
      </c>
      <c r="P572" s="380">
        <f>'raw data'!E568</f>
        <v>1</v>
      </c>
      <c r="Q572" s="380">
        <f>'raw data'!F568</f>
        <v>1</v>
      </c>
      <c r="R572" s="380">
        <f>'raw data'!G568</f>
        <v>1</v>
      </c>
      <c r="S572" s="380">
        <f>'raw data'!H568</f>
        <v>1</v>
      </c>
      <c r="T572" s="380">
        <f>'raw data'!Q568</f>
        <v>99.9915771484375</v>
      </c>
      <c r="U572" s="380">
        <f>'raw data'!R568</f>
        <v>1012.8560180664062</v>
      </c>
    </row>
    <row r="573" spans="1:21" x14ac:dyDescent="0.2">
      <c r="A573" s="378">
        <f>'raw data'!A569</f>
        <v>41204.75</v>
      </c>
      <c r="B573" s="380">
        <f>'raw data'!L569</f>
        <v>897.97430419921875</v>
      </c>
      <c r="C573" s="380">
        <f>'raw data'!M569</f>
        <v>493.24099731445312</v>
      </c>
      <c r="D573" s="380">
        <f>'raw data'!O569</f>
        <v>6101.67578125</v>
      </c>
      <c r="E573" s="380">
        <f>'raw data'!P569</f>
        <v>9.8399362564086914</v>
      </c>
      <c r="F573" s="377"/>
      <c r="G573" s="377"/>
      <c r="H573" s="376"/>
      <c r="I573" s="376"/>
      <c r="J573" s="380">
        <f>'raw data'!C569</f>
        <v>118.55100250244141</v>
      </c>
      <c r="K573" s="380" t="e">
        <f>'raw data'!#REF!</f>
        <v>#REF!</v>
      </c>
      <c r="L573" s="380" t="e">
        <f>'raw data'!#REF!</f>
        <v>#REF!</v>
      </c>
      <c r="M573" s="380">
        <f>'raw data'!D569</f>
        <v>82646.2578125</v>
      </c>
      <c r="N573" s="380">
        <f>'raw data'!K569</f>
        <v>16.569950515603558</v>
      </c>
      <c r="O573" s="400">
        <f t="shared" si="9"/>
        <v>16.39160985137195</v>
      </c>
      <c r="P573" s="380">
        <f>'raw data'!E569</f>
        <v>1</v>
      </c>
      <c r="Q573" s="380">
        <f>'raw data'!F569</f>
        <v>1</v>
      </c>
      <c r="R573" s="380">
        <f>'raw data'!G569</f>
        <v>1</v>
      </c>
      <c r="S573" s="380">
        <f>'raw data'!H569</f>
        <v>1</v>
      </c>
      <c r="T573" s="380">
        <f>'raw data'!Q569</f>
        <v>99.952362060546875</v>
      </c>
      <c r="U573" s="380">
        <f>'raw data'!R569</f>
        <v>1012.85400390625</v>
      </c>
    </row>
    <row r="574" spans="1:21" x14ac:dyDescent="0.2">
      <c r="A574" s="378">
        <f>'raw data'!A570</f>
        <v>41204.791666666664</v>
      </c>
      <c r="B574" s="380">
        <f>'raw data'!L570</f>
        <v>897.976806640625</v>
      </c>
      <c r="C574" s="380">
        <f>'raw data'!M570</f>
        <v>493.34298706054687</v>
      </c>
      <c r="D574" s="380">
        <f>'raw data'!O570</f>
        <v>6105.85498046875</v>
      </c>
      <c r="E574" s="380">
        <f>'raw data'!P570</f>
        <v>9.8431549072265625</v>
      </c>
      <c r="F574" s="377"/>
      <c r="G574" s="377"/>
      <c r="H574" s="376"/>
      <c r="I574" s="376"/>
      <c r="J574" s="380">
        <f>'raw data'!C570</f>
        <v>118.63670349121094</v>
      </c>
      <c r="K574" s="380" t="e">
        <f>'raw data'!#REF!</f>
        <v>#REF!</v>
      </c>
      <c r="L574" s="380" t="e">
        <f>'raw data'!#REF!</f>
        <v>#REF!</v>
      </c>
      <c r="M574" s="380">
        <f>'raw data'!D570</f>
        <v>82668.2265625</v>
      </c>
      <c r="N574" s="380">
        <f>'raw data'!K570</f>
        <v>16.325720637762643</v>
      </c>
      <c r="O574" s="400">
        <f t="shared" si="9"/>
        <v>16.402836898750543</v>
      </c>
      <c r="P574" s="380">
        <f>'raw data'!E570</f>
        <v>1</v>
      </c>
      <c r="Q574" s="380">
        <f>'raw data'!F570</f>
        <v>1</v>
      </c>
      <c r="R574" s="380">
        <f>'raw data'!G570</f>
        <v>1</v>
      </c>
      <c r="S574" s="380">
        <f>'raw data'!H570</f>
        <v>1</v>
      </c>
      <c r="T574" s="380">
        <f>'raw data'!Q570</f>
        <v>99.893081665039063</v>
      </c>
      <c r="U574" s="380">
        <f>'raw data'!R570</f>
        <v>1012.8510131835937</v>
      </c>
    </row>
    <row r="575" spans="1:21" x14ac:dyDescent="0.2">
      <c r="A575" s="378">
        <f>'raw data'!A571</f>
        <v>41204.833333333336</v>
      </c>
      <c r="B575" s="380">
        <f>'raw data'!L571</f>
        <v>897.94873046875</v>
      </c>
      <c r="C575" s="380">
        <f>'raw data'!M571</f>
        <v>493.94329833984375</v>
      </c>
      <c r="D575" s="380">
        <f>'raw data'!O571</f>
        <v>6116.22705078125</v>
      </c>
      <c r="E575" s="380">
        <f>'raw data'!P571</f>
        <v>9.8511066436767578</v>
      </c>
      <c r="F575" s="377"/>
      <c r="G575" s="377"/>
      <c r="H575" s="376"/>
      <c r="I575" s="376"/>
      <c r="J575" s="380">
        <f>'raw data'!C571</f>
        <v>118.61440277099609</v>
      </c>
      <c r="K575" s="380" t="e">
        <f>'raw data'!#REF!</f>
        <v>#REF!</v>
      </c>
      <c r="L575" s="380" t="e">
        <f>'raw data'!#REF!</f>
        <v>#REF!</v>
      </c>
      <c r="M575" s="380">
        <f>'raw data'!D571</f>
        <v>82782.046875</v>
      </c>
      <c r="N575" s="380">
        <f>'raw data'!K571</f>
        <v>16.24275626141025</v>
      </c>
      <c r="O575" s="400">
        <f t="shared" si="9"/>
        <v>16.430700544084822</v>
      </c>
      <c r="P575" s="380">
        <f>'raw data'!E571</f>
        <v>1</v>
      </c>
      <c r="Q575" s="380">
        <f>'raw data'!F571</f>
        <v>1</v>
      </c>
      <c r="R575" s="380">
        <f>'raw data'!G571</f>
        <v>1</v>
      </c>
      <c r="S575" s="380">
        <f>'raw data'!H571</f>
        <v>1</v>
      </c>
      <c r="T575" s="380">
        <f>'raw data'!Q571</f>
        <v>99.934860229492188</v>
      </c>
      <c r="U575" s="380">
        <f>'raw data'!R571</f>
        <v>1012.8510131835937</v>
      </c>
    </row>
    <row r="576" spans="1:21" x14ac:dyDescent="0.2">
      <c r="A576" s="378">
        <f>'raw data'!A572</f>
        <v>41204.875</v>
      </c>
      <c r="B576" s="380">
        <f>'raw data'!L572</f>
        <v>898.1085205078125</v>
      </c>
      <c r="C576" s="380">
        <f>'raw data'!M572</f>
        <v>493.868896484375</v>
      </c>
      <c r="D576" s="380">
        <f>'raw data'!O572</f>
        <v>6114.06689453125</v>
      </c>
      <c r="E576" s="380">
        <f>'raw data'!P572</f>
        <v>9.850275993347168</v>
      </c>
      <c r="F576" s="377"/>
      <c r="G576" s="377"/>
      <c r="H576" s="376"/>
      <c r="I576" s="376"/>
      <c r="J576" s="380">
        <f>'raw data'!C572</f>
        <v>118.41699981689453</v>
      </c>
      <c r="K576" s="380" t="e">
        <f>'raw data'!#REF!</f>
        <v>#REF!</v>
      </c>
      <c r="L576" s="380" t="e">
        <f>'raw data'!#REF!</f>
        <v>#REF!</v>
      </c>
      <c r="M576" s="380">
        <f>'raw data'!D572</f>
        <v>82807.578125</v>
      </c>
      <c r="N576" s="380">
        <f>'raw data'!K572</f>
        <v>16.76153391924403</v>
      </c>
      <c r="O576" s="400">
        <f t="shared" si="9"/>
        <v>16.424897476249456</v>
      </c>
      <c r="P576" s="380">
        <f>'raw data'!E572</f>
        <v>1</v>
      </c>
      <c r="Q576" s="380">
        <f>'raw data'!F572</f>
        <v>1</v>
      </c>
      <c r="R576" s="380">
        <f>'raw data'!G572</f>
        <v>1</v>
      </c>
      <c r="S576" s="380">
        <f>'raw data'!H572</f>
        <v>1</v>
      </c>
      <c r="T576" s="380">
        <f>'raw data'!Q572</f>
        <v>99.965423583984375</v>
      </c>
      <c r="U576" s="380">
        <f>'raw data'!R572</f>
        <v>1012.85498046875</v>
      </c>
    </row>
    <row r="577" spans="1:22" x14ac:dyDescent="0.2">
      <c r="A577" s="378">
        <f>'raw data'!A573</f>
        <v>41204.916666666664</v>
      </c>
      <c r="B577" s="380">
        <f>'raw data'!L573</f>
        <v>897.930419921875</v>
      </c>
      <c r="C577" s="380">
        <f>'raw data'!M573</f>
        <v>490.46820068359375</v>
      </c>
      <c r="D577" s="380">
        <f>'raw data'!O573</f>
        <v>6058.0751953125</v>
      </c>
      <c r="E577" s="380">
        <f>'raw data'!P573</f>
        <v>9.8240556716918945</v>
      </c>
      <c r="F577" s="377"/>
      <c r="G577" s="377"/>
      <c r="H577" s="376"/>
      <c r="I577" s="376"/>
      <c r="J577" s="380">
        <f>'raw data'!C573</f>
        <v>115.96720123291016</v>
      </c>
      <c r="K577" s="380" t="e">
        <f>'raw data'!#REF!</f>
        <v>#REF!</v>
      </c>
      <c r="L577" s="380" t="e">
        <f>'raw data'!#REF!</f>
        <v>#REF!</v>
      </c>
      <c r="M577" s="380">
        <f>'raw data'!D573</f>
        <v>82135.703125</v>
      </c>
      <c r="N577" s="380">
        <f>'raw data'!K573</f>
        <v>16.527649285172302</v>
      </c>
      <c r="O577" s="400">
        <f t="shared" si="9"/>
        <v>16.274480751170515</v>
      </c>
      <c r="P577" s="380">
        <f>'raw data'!E573</f>
        <v>1</v>
      </c>
      <c r="Q577" s="380">
        <f>'raw data'!F573</f>
        <v>1</v>
      </c>
      <c r="R577" s="380">
        <f>'raw data'!G573</f>
        <v>1</v>
      </c>
      <c r="S577" s="380">
        <f>'raw data'!H573</f>
        <v>1</v>
      </c>
      <c r="T577" s="380">
        <f>'raw data'!Q573</f>
        <v>100.08419799804687</v>
      </c>
      <c r="U577" s="380">
        <f>'raw data'!R573</f>
        <v>1012.8510131835937</v>
      </c>
    </row>
    <row r="578" spans="1:22" x14ac:dyDescent="0.2">
      <c r="A578" s="378">
        <f>'raw data'!A574</f>
        <v>41204.958333333336</v>
      </c>
      <c r="B578" s="380">
        <f>'raw data'!L574</f>
        <v>898.069580078125</v>
      </c>
      <c r="C578" s="380">
        <f>'raw data'!M574</f>
        <v>490.17019653320312</v>
      </c>
      <c r="D578" s="380">
        <f>'raw data'!O574</f>
        <v>6059.1181640625</v>
      </c>
      <c r="E578" s="380">
        <f>'raw data'!P574</f>
        <v>9.8237810134887695</v>
      </c>
      <c r="F578" s="377"/>
      <c r="G578" s="377"/>
      <c r="H578" s="376"/>
      <c r="I578" s="376"/>
      <c r="J578" s="380">
        <f>'raw data'!C574</f>
        <v>115.58209991455078</v>
      </c>
      <c r="K578" s="380" t="e">
        <f>'raw data'!#REF!</f>
        <v>#REF!</v>
      </c>
      <c r="L578" s="380" t="e">
        <f>'raw data'!#REF!</f>
        <v>#REF!</v>
      </c>
      <c r="M578" s="380">
        <f>'raw data'!D574</f>
        <v>82113.34375</v>
      </c>
      <c r="N578" s="380">
        <f>'raw data'!K574</f>
        <v>16.398819347056705</v>
      </c>
      <c r="O578" s="400">
        <f t="shared" si="9"/>
        <v>16.277282594049431</v>
      </c>
      <c r="P578" s="380">
        <f>'raw data'!E574</f>
        <v>1</v>
      </c>
      <c r="Q578" s="380">
        <f>'raw data'!F574</f>
        <v>1</v>
      </c>
      <c r="R578" s="380">
        <f>'raw data'!G574</f>
        <v>1</v>
      </c>
      <c r="S578" s="380">
        <f>'raw data'!H574</f>
        <v>1</v>
      </c>
      <c r="T578" s="380">
        <f>'raw data'!Q574</f>
        <v>100.10800170898437</v>
      </c>
      <c r="U578" s="380">
        <f>'raw data'!R574</f>
        <v>1012.8460083007812</v>
      </c>
    </row>
    <row r="579" spans="1:22" x14ac:dyDescent="0.2">
      <c r="A579" s="378">
        <f>'raw data'!A575</f>
        <v>41205</v>
      </c>
      <c r="B579" s="380">
        <f>'raw data'!L575</f>
        <v>897.9512939453125</v>
      </c>
      <c r="C579" s="380">
        <f>'raw data'!M575</f>
        <v>490.21859741210937</v>
      </c>
      <c r="D579" s="380">
        <f>'raw data'!O575</f>
        <v>6054.98583984375</v>
      </c>
      <c r="E579" s="380">
        <f>'raw data'!P575</f>
        <v>9.8212680816650391</v>
      </c>
      <c r="F579" s="377"/>
      <c r="G579" s="377"/>
      <c r="H579" s="376"/>
      <c r="I579" s="376"/>
      <c r="J579" s="380">
        <f>'raw data'!C575</f>
        <v>115.66600036621094</v>
      </c>
      <c r="K579" s="380" t="e">
        <f>'raw data'!#REF!</f>
        <v>#REF!</v>
      </c>
      <c r="L579" s="380" t="e">
        <f>'raw data'!#REF!</f>
        <v>#REF!</v>
      </c>
      <c r="M579" s="380">
        <f>'raw data'!D575</f>
        <v>82104.96875</v>
      </c>
      <c r="N579" s="380">
        <f>'raw data'!K575</f>
        <v>16.26050222558726</v>
      </c>
      <c r="O579" s="400">
        <f t="shared" si="9"/>
        <v>16.266181472193487</v>
      </c>
      <c r="P579" s="380">
        <f>'raw data'!E575</f>
        <v>1</v>
      </c>
      <c r="Q579" s="380">
        <f>'raw data'!F575</f>
        <v>1</v>
      </c>
      <c r="R579" s="380">
        <f>'raw data'!G575</f>
        <v>1</v>
      </c>
      <c r="S579" s="380">
        <f>'raw data'!H575</f>
        <v>1</v>
      </c>
      <c r="T579" s="380">
        <f>'raw data'!Q575</f>
        <v>100.12920379638672</v>
      </c>
      <c r="U579" s="380">
        <f>'raw data'!R575</f>
        <v>1012.8460083007812</v>
      </c>
    </row>
    <row r="580" spans="1:22" x14ac:dyDescent="0.2">
      <c r="A580" s="378">
        <f>'raw data'!A576</f>
        <v>41205.041666666664</v>
      </c>
      <c r="B580" s="380">
        <f>'raw data'!L576</f>
        <v>898.0302734375</v>
      </c>
      <c r="C580" s="380">
        <f>'raw data'!M576</f>
        <v>490.69711303710937</v>
      </c>
      <c r="D580" s="380">
        <f>'raw data'!O576</f>
        <v>6064.3017578125</v>
      </c>
      <c r="E580" s="380">
        <f>'raw data'!P576</f>
        <v>9.8283472061157227</v>
      </c>
      <c r="F580" s="377"/>
      <c r="G580" s="377"/>
      <c r="H580" s="376"/>
      <c r="I580" s="376"/>
      <c r="J580" s="380">
        <f>'raw data'!C576</f>
        <v>115.97029876708984</v>
      </c>
      <c r="K580" s="380" t="e">
        <f>'raw data'!#REF!</f>
        <v>#REF!</v>
      </c>
      <c r="L580" s="380" t="e">
        <f>'raw data'!#REF!</f>
        <v>#REF!</v>
      </c>
      <c r="M580" s="380">
        <f>'raw data'!D576</f>
        <v>82161.859375</v>
      </c>
      <c r="N580" s="380">
        <f>'raw data'!K576</f>
        <v>17.061615193709585</v>
      </c>
      <c r="O580" s="400">
        <f t="shared" si="9"/>
        <v>16.2912078580956</v>
      </c>
      <c r="P580" s="380">
        <f>'raw data'!E576</f>
        <v>1</v>
      </c>
      <c r="Q580" s="380">
        <f>'raw data'!F576</f>
        <v>1</v>
      </c>
      <c r="R580" s="380">
        <f>'raw data'!G576</f>
        <v>1</v>
      </c>
      <c r="S580" s="380">
        <f>'raw data'!H576</f>
        <v>1</v>
      </c>
      <c r="T580" s="380">
        <f>'raw data'!Q576</f>
        <v>100.08419799804687</v>
      </c>
      <c r="U580" s="380">
        <f>'raw data'!R576</f>
        <v>1012.8510131835937</v>
      </c>
    </row>
    <row r="581" spans="1:22" x14ac:dyDescent="0.2">
      <c r="A581" s="378">
        <f>'raw data'!A577</f>
        <v>41205.083333333336</v>
      </c>
      <c r="B581" s="380">
        <f>'raw data'!L577</f>
        <v>897.9951171875</v>
      </c>
      <c r="C581" s="380">
        <f>'raw data'!M577</f>
        <v>491.30929565429687</v>
      </c>
      <c r="D581" s="380">
        <f>'raw data'!O577</f>
        <v>6068.72412109375</v>
      </c>
      <c r="E581" s="380">
        <f>'raw data'!P577</f>
        <v>9.8242168426513672</v>
      </c>
      <c r="F581" s="377"/>
      <c r="G581" s="377"/>
      <c r="H581" s="376"/>
      <c r="I581" s="376"/>
      <c r="J581" s="380">
        <f>'raw data'!C577</f>
        <v>116.46009826660156</v>
      </c>
      <c r="K581" s="380" t="e">
        <f>'raw data'!#REF!</f>
        <v>#REF!</v>
      </c>
      <c r="L581" s="380" t="e">
        <f>'raw data'!#REF!</f>
        <v>#REF!</v>
      </c>
      <c r="M581" s="380">
        <f>'raw data'!D577</f>
        <v>82321.46875</v>
      </c>
      <c r="N581" s="380">
        <f>'raw data'!K577</f>
        <v>16.516072393191063</v>
      </c>
      <c r="O581" s="400">
        <f t="shared" si="9"/>
        <v>16.303088144122931</v>
      </c>
      <c r="P581" s="380">
        <f>'raw data'!E577</f>
        <v>1</v>
      </c>
      <c r="Q581" s="380">
        <f>'raw data'!F577</f>
        <v>1</v>
      </c>
      <c r="R581" s="380">
        <f>'raw data'!G577</f>
        <v>1</v>
      </c>
      <c r="S581" s="380">
        <f>'raw data'!H577</f>
        <v>1</v>
      </c>
      <c r="T581" s="380">
        <f>'raw data'!Q577</f>
        <v>100.01760101318359</v>
      </c>
      <c r="U581" s="380">
        <f>'raw data'!R577</f>
        <v>1012.85498046875</v>
      </c>
    </row>
    <row r="582" spans="1:22" x14ac:dyDescent="0.2">
      <c r="A582" s="378">
        <f>'raw data'!A578</f>
        <v>41205.125</v>
      </c>
      <c r="B582" s="380">
        <f>'raw data'!L578</f>
        <v>897.89141845703125</v>
      </c>
      <c r="C582" s="380">
        <f>'raw data'!M578</f>
        <v>491.9912109375</v>
      </c>
      <c r="D582" s="380">
        <f>'raw data'!O578</f>
        <v>6081.4169921875</v>
      </c>
      <c r="E582" s="380">
        <f>'raw data'!P578</f>
        <v>9.8305082321166992</v>
      </c>
      <c r="F582" s="377"/>
      <c r="G582" s="377"/>
      <c r="H582" s="376"/>
      <c r="I582" s="376"/>
      <c r="J582" s="380">
        <f>'raw data'!C578</f>
        <v>117.15940093994141</v>
      </c>
      <c r="K582" s="380" t="e">
        <f>'raw data'!#REF!</f>
        <v>#REF!</v>
      </c>
      <c r="L582" s="380" t="e">
        <f>'raw data'!#REF!</f>
        <v>#REF!</v>
      </c>
      <c r="M582" s="380">
        <f>'raw data'!D578</f>
        <v>82473.796875</v>
      </c>
      <c r="N582" s="380">
        <f>'raw data'!K578</f>
        <v>16.546330751897766</v>
      </c>
      <c r="O582" s="400">
        <f t="shared" si="9"/>
        <v>16.337186414552484</v>
      </c>
      <c r="P582" s="380">
        <f>'raw data'!E578</f>
        <v>1</v>
      </c>
      <c r="Q582" s="380">
        <f>'raw data'!F578</f>
        <v>1</v>
      </c>
      <c r="R582" s="380">
        <f>'raw data'!G578</f>
        <v>1</v>
      </c>
      <c r="S582" s="380">
        <f>'raw data'!H578</f>
        <v>1</v>
      </c>
      <c r="T582" s="380">
        <f>'raw data'!Q578</f>
        <v>99.96734619140625</v>
      </c>
      <c r="U582" s="380">
        <f>'raw data'!R578</f>
        <v>1012.85302734375</v>
      </c>
    </row>
    <row r="583" spans="1:22" x14ac:dyDescent="0.2">
      <c r="A583" s="378">
        <f>'raw data'!A579</f>
        <v>41205.166666666664</v>
      </c>
      <c r="B583" s="380">
        <f>'raw data'!L579</f>
        <v>898.019287109375</v>
      </c>
      <c r="C583" s="380">
        <f>'raw data'!M579</f>
        <v>494.62051391601562</v>
      </c>
      <c r="D583" s="380">
        <f>'raw data'!O579</f>
        <v>6126.72998046875</v>
      </c>
      <c r="E583" s="380">
        <f>'raw data'!P579</f>
        <v>9.8521556854248047</v>
      </c>
      <c r="F583" s="377"/>
      <c r="G583" s="377"/>
      <c r="H583" s="376"/>
      <c r="I583" s="376"/>
      <c r="J583" s="380">
        <f>'raw data'!C579</f>
        <v>119.43659973144531</v>
      </c>
      <c r="K583" s="380" t="e">
        <f>'raw data'!#REF!</f>
        <v>#REF!</v>
      </c>
      <c r="L583" s="380" t="e">
        <f>'raw data'!#REF!</f>
        <v>#REF!</v>
      </c>
      <c r="M583" s="380">
        <f>'raw data'!D579</f>
        <v>82969.203125</v>
      </c>
      <c r="N583" s="380">
        <f>'raw data'!K579</f>
        <v>16.73124441646338</v>
      </c>
      <c r="O583" s="400">
        <f t="shared" si="9"/>
        <v>16.458915731503158</v>
      </c>
      <c r="P583" s="380">
        <f>'raw data'!E579</f>
        <v>1</v>
      </c>
      <c r="Q583" s="380">
        <f>'raw data'!F579</f>
        <v>1</v>
      </c>
      <c r="R583" s="380">
        <f>'raw data'!G579</f>
        <v>1</v>
      </c>
      <c r="S583" s="380">
        <f>'raw data'!H579</f>
        <v>1</v>
      </c>
      <c r="T583" s="380">
        <f>'raw data'!Q579</f>
        <v>99.763900756835938</v>
      </c>
      <c r="U583" s="380">
        <f>'raw data'!R579</f>
        <v>1012.8489990234375</v>
      </c>
    </row>
    <row r="584" spans="1:22" x14ac:dyDescent="0.2">
      <c r="A584" s="378">
        <f>'raw data'!A580</f>
        <v>41205.208333333336</v>
      </c>
      <c r="B584" s="380">
        <f>'raw data'!L580</f>
        <v>898.02227783203125</v>
      </c>
      <c r="C584" s="380">
        <f>'raw data'!M580</f>
        <v>494.32598876953125</v>
      </c>
      <c r="D584" s="380">
        <f>'raw data'!O580</f>
        <v>6120.71923828125</v>
      </c>
      <c r="E584" s="380">
        <f>'raw data'!P580</f>
        <v>9.8477268218994141</v>
      </c>
      <c r="F584" s="377"/>
      <c r="G584" s="377"/>
      <c r="H584" s="376"/>
      <c r="I584" s="376"/>
      <c r="J584" s="380">
        <f>'raw data'!C580</f>
        <v>119.78140258789062</v>
      </c>
      <c r="K584" s="380" t="e">
        <f>'raw data'!#REF!</f>
        <v>#REF!</v>
      </c>
      <c r="L584" s="380" t="e">
        <f>'raw data'!#REF!</f>
        <v>#REF!</v>
      </c>
      <c r="M584" s="380">
        <f>'raw data'!D580</f>
        <v>82896.90625</v>
      </c>
      <c r="N584" s="380">
        <f>'raw data'!K580</f>
        <v>17.046097216899653</v>
      </c>
      <c r="O584" s="400">
        <f t="shared" si="9"/>
        <v>16.442768406671931</v>
      </c>
      <c r="P584" s="380">
        <f>'raw data'!E580</f>
        <v>1</v>
      </c>
      <c r="Q584" s="380">
        <f>'raw data'!F580</f>
        <v>1</v>
      </c>
      <c r="R584" s="380">
        <f>'raw data'!G580</f>
        <v>1</v>
      </c>
      <c r="S584" s="380">
        <f>'raw data'!H580</f>
        <v>1</v>
      </c>
      <c r="T584" s="380">
        <f>'raw data'!Q580</f>
        <v>99.787986755371094</v>
      </c>
      <c r="U584" s="380">
        <f>'raw data'!R580</f>
        <v>1012.843017578125</v>
      </c>
    </row>
    <row r="585" spans="1:22" x14ac:dyDescent="0.2">
      <c r="A585" s="378">
        <f>'raw data'!A581</f>
        <v>41205.25</v>
      </c>
      <c r="B585" s="380">
        <f>'raw data'!L581</f>
        <v>897.95257568359375</v>
      </c>
      <c r="C585" s="380">
        <f>'raw data'!M581</f>
        <v>494.10931396484375</v>
      </c>
      <c r="D585" s="380">
        <f>'raw data'!O581</f>
        <v>6123.0078125</v>
      </c>
      <c r="E585" s="380">
        <f>'raw data'!P581</f>
        <v>9.8445796966552734</v>
      </c>
      <c r="F585" s="377"/>
      <c r="G585" s="377"/>
      <c r="H585" s="376"/>
      <c r="I585" s="376"/>
      <c r="J585" s="380">
        <f>'raw data'!C581</f>
        <v>119.21453705320191</v>
      </c>
      <c r="K585" s="380" t="e">
        <f>'raw data'!#REF!</f>
        <v>#REF!</v>
      </c>
      <c r="L585" s="380" t="e">
        <f>'raw data'!#REF!</f>
        <v>#REF!</v>
      </c>
      <c r="M585" s="380">
        <f>'raw data'!D581</f>
        <v>82847.53125</v>
      </c>
      <c r="N585" s="380">
        <f>'raw data'!K581</f>
        <v>17.078081832510652</v>
      </c>
      <c r="O585" s="400">
        <f t="shared" si="9"/>
        <v>16.448916457970384</v>
      </c>
      <c r="P585" s="380">
        <f>'raw data'!E581</f>
        <v>1</v>
      </c>
      <c r="Q585" s="380">
        <f>'raw data'!F581</f>
        <v>1</v>
      </c>
      <c r="R585" s="380">
        <f>'raw data'!G581</f>
        <v>0.72277778387069702</v>
      </c>
      <c r="S585" s="380">
        <f>'raw data'!H581</f>
        <v>1</v>
      </c>
      <c r="T585" s="380">
        <f>'raw data'!Q581</f>
        <v>99.810417175292969</v>
      </c>
      <c r="U585" s="380">
        <f>'raw data'!R581</f>
        <v>1012.8419799804687</v>
      </c>
    </row>
    <row r="586" spans="1:22" x14ac:dyDescent="0.2">
      <c r="A586" s="378">
        <f>'raw data'!A582</f>
        <v>41205.291666666664</v>
      </c>
      <c r="B586" s="380">
        <f>'raw data'!L582</f>
        <v>897.9810791015625</v>
      </c>
      <c r="C586" s="380">
        <f>'raw data'!M582</f>
        <v>495.56890869140625</v>
      </c>
      <c r="D586" s="380">
        <f>'raw data'!O582</f>
        <v>6149.0458984375</v>
      </c>
      <c r="E586" s="380">
        <f>'raw data'!P582</f>
        <v>9.8603439331054687</v>
      </c>
      <c r="F586" s="377"/>
      <c r="G586" s="377"/>
      <c r="H586" s="376"/>
      <c r="I586" s="376"/>
      <c r="J586" s="380">
        <f>'raw data'!C582</f>
        <v>120.33499908447266</v>
      </c>
      <c r="K586" s="380" t="e">
        <f>'raw data'!#REF!</f>
        <v>#REF!</v>
      </c>
      <c r="L586" s="380" t="e">
        <f>'raw data'!#REF!</f>
        <v>#REF!</v>
      </c>
      <c r="M586" s="380">
        <f>'raw data'!D582</f>
        <v>83120.2734375</v>
      </c>
      <c r="N586" s="380">
        <f>'raw data'!K582</f>
        <v>16.721473813486011</v>
      </c>
      <c r="O586" s="400">
        <f t="shared" si="9"/>
        <v>16.518865462353006</v>
      </c>
      <c r="P586" s="380">
        <f>'raw data'!E582</f>
        <v>1</v>
      </c>
      <c r="Q586" s="380">
        <f>'raw data'!F582</f>
        <v>1</v>
      </c>
      <c r="R586" s="380">
        <f>'raw data'!G582</f>
        <v>1</v>
      </c>
      <c r="S586" s="380">
        <f>'raw data'!H582</f>
        <v>1</v>
      </c>
      <c r="T586" s="380">
        <f>'raw data'!Q582</f>
        <v>99.6343994140625</v>
      </c>
      <c r="U586" s="380">
        <f>'raw data'!R582</f>
        <v>1012.8419799804687</v>
      </c>
    </row>
    <row r="587" spans="1:22" x14ac:dyDescent="0.2">
      <c r="A587" s="378">
        <f>'raw data'!A583</f>
        <v>41205.333333333336</v>
      </c>
      <c r="B587" s="380">
        <f>'raw data'!L583</f>
        <v>897.99481201171875</v>
      </c>
      <c r="C587" s="380">
        <f>'raw data'!M583</f>
        <v>495.78768920898437</v>
      </c>
      <c r="D587" s="380">
        <f>'raw data'!O583</f>
        <v>6164.0009765625</v>
      </c>
      <c r="E587" s="380">
        <f>'raw data'!P583</f>
        <v>9.8797855377197266</v>
      </c>
      <c r="F587" s="377"/>
      <c r="G587" s="377"/>
      <c r="H587" s="376"/>
      <c r="I587" s="376"/>
      <c r="J587" s="380">
        <f>'raw data'!C583</f>
        <v>120.38960266113281</v>
      </c>
      <c r="K587" s="380" t="e">
        <f>'raw data'!#REF!</f>
        <v>#REF!</v>
      </c>
      <c r="L587" s="380" t="e">
        <f>'raw data'!#REF!</f>
        <v>#REF!</v>
      </c>
      <c r="M587" s="380">
        <f>'raw data'!D583</f>
        <v>83184.7890625</v>
      </c>
      <c r="N587" s="380">
        <f>'raw data'!K583</f>
        <v>16.886412335020069</v>
      </c>
      <c r="O587" s="400">
        <f t="shared" si="9"/>
        <v>16.55904095097452</v>
      </c>
      <c r="P587" s="380">
        <f>'raw data'!E583</f>
        <v>1</v>
      </c>
      <c r="Q587" s="380">
        <f>'raw data'!F583</f>
        <v>1</v>
      </c>
      <c r="R587" s="380">
        <f>'raw data'!G583</f>
        <v>1</v>
      </c>
      <c r="S587" s="380">
        <f>'raw data'!H583</f>
        <v>1</v>
      </c>
      <c r="T587" s="380">
        <f>'raw data'!Q583</f>
        <v>99.6856689453125</v>
      </c>
      <c r="U587" s="380">
        <f>'raw data'!R583</f>
        <v>1012.8410034179687</v>
      </c>
    </row>
    <row r="588" spans="1:22" x14ac:dyDescent="0.2">
      <c r="A588" s="378">
        <f>'raw data'!A584</f>
        <v>41205.375</v>
      </c>
      <c r="B588" s="380">
        <f>'raw data'!L584</f>
        <v>888.19671630859375</v>
      </c>
      <c r="C588" s="380">
        <f>'raw data'!M584</f>
        <v>453.63339233398438</v>
      </c>
      <c r="D588" s="380">
        <f>'raw data'!O584</f>
        <v>5591.73193359375</v>
      </c>
      <c r="E588" s="380">
        <f>'raw data'!P584</f>
        <v>8.9054851531982422</v>
      </c>
      <c r="F588" s="377"/>
      <c r="G588" s="377"/>
      <c r="H588" s="376"/>
      <c r="I588" s="376"/>
      <c r="J588" s="380">
        <f>'raw data'!C584</f>
        <v>120.08619689941406</v>
      </c>
      <c r="K588" s="380" t="e">
        <f>'raw data'!#REF!</f>
        <v>#REF!</v>
      </c>
      <c r="L588" s="380" t="e">
        <f>'raw data'!#REF!</f>
        <v>#REF!</v>
      </c>
      <c r="M588" s="380">
        <f>'raw data'!D584</f>
        <v>81025.1484375</v>
      </c>
      <c r="N588" s="380">
        <f>'raw data'!K584</f>
        <v>15.565589858021122</v>
      </c>
      <c r="O588" s="400">
        <f t="shared" ref="O588:O651" si="10">D588*0.771/(0.287*1000)</f>
        <v>15.02169101324314</v>
      </c>
      <c r="P588" s="380">
        <f>'raw data'!E584</f>
        <v>0.91041672229766846</v>
      </c>
      <c r="Q588" s="380">
        <f>'raw data'!F584</f>
        <v>1</v>
      </c>
      <c r="R588" s="380">
        <f>'raw data'!G584</f>
        <v>1</v>
      </c>
      <c r="S588" s="380">
        <f>'raw data'!H584</f>
        <v>1</v>
      </c>
      <c r="T588" s="380">
        <f>'raw data'!Q584</f>
        <v>95.789253234863281</v>
      </c>
      <c r="U588" s="380">
        <f>'raw data'!R584</f>
        <v>1012.843017578125</v>
      </c>
      <c r="V588" s="360" t="s">
        <v>259</v>
      </c>
    </row>
    <row r="589" spans="1:22" x14ac:dyDescent="0.2">
      <c r="A589" s="378">
        <f>'raw data'!A585</f>
        <v>41205.416666666664</v>
      </c>
      <c r="B589" s="380">
        <f>'raw data'!L585</f>
        <v>593.238525390625</v>
      </c>
      <c r="C589" s="380">
        <f>'raw data'!M585</f>
        <v>0.30829671025276184</v>
      </c>
      <c r="D589" s="380">
        <f>'raw data'!O585</f>
        <v>1.4436420202255249</v>
      </c>
      <c r="E589" s="380">
        <f>'raw data'!P585</f>
        <v>2.9977240562438965</v>
      </c>
      <c r="F589" s="377"/>
      <c r="G589" s="377"/>
      <c r="H589" s="376"/>
      <c r="I589" s="376"/>
      <c r="J589" s="380">
        <f>'raw data'!C585</f>
        <v>122.8843994140625</v>
      </c>
      <c r="K589" s="380" t="e">
        <f>'raw data'!#REF!</f>
        <v>#REF!</v>
      </c>
      <c r="L589" s="380" t="e">
        <f>'raw data'!#REF!</f>
        <v>#REF!</v>
      </c>
      <c r="M589" s="380">
        <f>'raw data'!D585</f>
        <v>1053.2569580078125</v>
      </c>
      <c r="N589" s="380">
        <f>'raw data'!K585</f>
        <v>2.7569190181493043E-2</v>
      </c>
      <c r="O589" s="400">
        <f t="shared" si="10"/>
        <v>3.8782160194908697E-3</v>
      </c>
      <c r="P589" s="380">
        <f>'raw data'!E585</f>
        <v>0</v>
      </c>
      <c r="Q589" s="380">
        <f>'raw data'!F585</f>
        <v>1</v>
      </c>
      <c r="R589" s="380">
        <f>'raw data'!G585</f>
        <v>1</v>
      </c>
      <c r="S589" s="380">
        <f>'raw data'!H585</f>
        <v>1</v>
      </c>
      <c r="T589" s="380">
        <f>'raw data'!Q585</f>
        <v>39.7218017578125</v>
      </c>
      <c r="U589" s="380">
        <f>'raw data'!R585</f>
        <v>1012.8560180664062</v>
      </c>
      <c r="V589" s="360" t="s">
        <v>259</v>
      </c>
    </row>
    <row r="590" spans="1:22" x14ac:dyDescent="0.2">
      <c r="A590" s="378">
        <f>'raw data'!A586</f>
        <v>41205.458333333336</v>
      </c>
      <c r="B590" s="380">
        <f>'raw data'!L586</f>
        <v>227.45860290527344</v>
      </c>
      <c r="C590" s="380">
        <f>'raw data'!M586</f>
        <v>181.86810302734375</v>
      </c>
      <c r="D590" s="380">
        <f>'raw data'!O586</f>
        <v>1.2126079797744751</v>
      </c>
      <c r="E590" s="380">
        <f>'raw data'!P586</f>
        <v>0.30211541056632996</v>
      </c>
      <c r="F590" s="377"/>
      <c r="G590" s="377"/>
      <c r="H590" s="376"/>
      <c r="I590" s="376"/>
      <c r="J590" s="380">
        <f>'raw data'!C586</f>
        <v>54.667629241943359</v>
      </c>
      <c r="K590" s="380" t="e">
        <f>'raw data'!#REF!</f>
        <v>#REF!</v>
      </c>
      <c r="L590" s="380" t="e">
        <f>'raw data'!#REF!</f>
        <v>#REF!</v>
      </c>
      <c r="M590" s="380">
        <f>'raw data'!D586</f>
        <v>43165.26953125</v>
      </c>
      <c r="N590" s="380">
        <f>'raw data'!K586</f>
        <v>-6.1310371862464311E-2</v>
      </c>
      <c r="O590" s="400">
        <f t="shared" si="10"/>
        <v>3.2575635972338685E-3</v>
      </c>
      <c r="P590" s="380">
        <f>'raw data'!E586</f>
        <v>0</v>
      </c>
      <c r="Q590" s="380">
        <f>'raw data'!F586</f>
        <v>1</v>
      </c>
      <c r="R590" s="380">
        <f>'raw data'!G586</f>
        <v>1</v>
      </c>
      <c r="S590" s="380">
        <f>'raw data'!H586</f>
        <v>1</v>
      </c>
      <c r="T590" s="380">
        <f>'raw data'!Q586</f>
        <v>93.834548950195313</v>
      </c>
      <c r="U590" s="380">
        <f>'raw data'!R586</f>
        <v>1012.8629760742187</v>
      </c>
      <c r="V590" s="360" t="s">
        <v>259</v>
      </c>
    </row>
    <row r="591" spans="1:22" x14ac:dyDescent="0.2">
      <c r="A591" s="378">
        <f>'raw data'!A587</f>
        <v>41205.5</v>
      </c>
      <c r="B591" s="380">
        <f>'raw data'!L587</f>
        <v>169.3157958984375</v>
      </c>
      <c r="C591" s="380">
        <f>'raw data'!M587</f>
        <v>273.34500122070312</v>
      </c>
      <c r="D591" s="380">
        <f>'raw data'!O587</f>
        <v>1.2681969404220581</v>
      </c>
      <c r="E591" s="380">
        <f>'raw data'!P587</f>
        <v>4.3642087839543819E-3</v>
      </c>
      <c r="F591" s="377"/>
      <c r="G591" s="377"/>
      <c r="H591" s="376"/>
      <c r="I591" s="376"/>
      <c r="J591" s="380">
        <f>'raw data'!C587</f>
        <v>-0.44662630558013916</v>
      </c>
      <c r="K591" s="380" t="e">
        <f>'raw data'!#REF!</f>
        <v>#REF!</v>
      </c>
      <c r="L591" s="380" t="e">
        <f>'raw data'!#REF!</f>
        <v>#REF!</v>
      </c>
      <c r="M591" s="380">
        <f>'raw data'!D587</f>
        <v>58474.01953125</v>
      </c>
      <c r="N591" s="380">
        <f>'raw data'!K587</f>
        <v>-0.20049695276979945</v>
      </c>
      <c r="O591" s="400">
        <f t="shared" si="10"/>
        <v>3.4068984009247624E-3</v>
      </c>
      <c r="P591" s="380">
        <f>'raw data'!E587</f>
        <v>0</v>
      </c>
      <c r="Q591" s="380">
        <f>'raw data'!F587</f>
        <v>1</v>
      </c>
      <c r="R591" s="380">
        <f>'raw data'!G587</f>
        <v>1</v>
      </c>
      <c r="S591" s="380">
        <f>'raw data'!H587</f>
        <v>1</v>
      </c>
      <c r="T591" s="380">
        <f>'raw data'!Q587</f>
        <v>88.954910278320313</v>
      </c>
      <c r="U591" s="380">
        <f>'raw data'!R587</f>
        <v>1012.8829956054687</v>
      </c>
      <c r="V591" s="360" t="s">
        <v>259</v>
      </c>
    </row>
    <row r="592" spans="1:22" x14ac:dyDescent="0.2">
      <c r="A592" s="378">
        <f>'raw data'!A588</f>
        <v>41205.541666666664</v>
      </c>
      <c r="B592" s="380">
        <f>'raw data'!L588</f>
        <v>174.2843017578125</v>
      </c>
      <c r="C592" s="380">
        <f>'raw data'!M588</f>
        <v>285.0845947265625</v>
      </c>
      <c r="D592" s="380">
        <f>'raw data'!O588</f>
        <v>1.4298909902572632</v>
      </c>
      <c r="E592" s="380">
        <f>'raw data'!P588</f>
        <v>5.1200301386415958E-3</v>
      </c>
      <c r="F592" s="377"/>
      <c r="G592" s="377"/>
      <c r="H592" s="376"/>
      <c r="I592" s="376"/>
      <c r="J592" s="380">
        <f>'raw data'!C588</f>
        <v>-0.45119211077690125</v>
      </c>
      <c r="K592" s="380" t="e">
        <f>'raw data'!#REF!</f>
        <v>#REF!</v>
      </c>
      <c r="L592" s="380" t="e">
        <f>'raw data'!#REF!</f>
        <v>#REF!</v>
      </c>
      <c r="M592" s="380">
        <f>'raw data'!D588</f>
        <v>57317.3515625</v>
      </c>
      <c r="N592" s="380">
        <f>'raw data'!K588</f>
        <v>4.4623509086927156</v>
      </c>
      <c r="O592" s="400">
        <f t="shared" si="10"/>
        <v>3.8412750992625434E-3</v>
      </c>
      <c r="P592" s="380">
        <f>'raw data'!E588</f>
        <v>4.7916669398546219E-2</v>
      </c>
      <c r="Q592" s="380">
        <f>'raw data'!F588</f>
        <v>1</v>
      </c>
      <c r="R592" s="380">
        <f>'raw data'!G588</f>
        <v>1</v>
      </c>
      <c r="S592" s="380">
        <f>'raw data'!H588</f>
        <v>1</v>
      </c>
      <c r="T592" s="380">
        <f>'raw data'!Q588</f>
        <v>91.090538024902344</v>
      </c>
      <c r="U592" s="380">
        <f>'raw data'!R588</f>
        <v>1012.8939819335937</v>
      </c>
      <c r="V592" s="360" t="s">
        <v>259</v>
      </c>
    </row>
    <row r="593" spans="1:22" x14ac:dyDescent="0.2">
      <c r="A593" s="378">
        <f>'raw data'!A589</f>
        <v>41205.583333333336</v>
      </c>
      <c r="B593" s="380">
        <f>'raw data'!L589</f>
        <v>755.34088134765625</v>
      </c>
      <c r="C593" s="380">
        <f>'raw data'!M589</f>
        <v>310.8590087890625</v>
      </c>
      <c r="D593" s="380">
        <f>'raw data'!O589</f>
        <v>3597.56201171875</v>
      </c>
      <c r="E593" s="380">
        <f>'raw data'!P589</f>
        <v>8.8383054733276367</v>
      </c>
      <c r="F593" s="377"/>
      <c r="G593" s="377"/>
      <c r="H593" s="376"/>
      <c r="I593" s="376"/>
      <c r="J593" s="380">
        <f>'raw data'!C589</f>
        <v>97.557167053222656</v>
      </c>
      <c r="K593" s="380" t="e">
        <f>'raw data'!#REF!</f>
        <v>#REF!</v>
      </c>
      <c r="L593" s="380" t="e">
        <f>'raw data'!#REF!</f>
        <v>#REF!</v>
      </c>
      <c r="M593" s="380">
        <f>'raw data'!D589</f>
        <v>59431.12890625</v>
      </c>
      <c r="N593" s="380">
        <f>'raw data'!K589</f>
        <v>12.042631844982971</v>
      </c>
      <c r="O593" s="400">
        <f t="shared" si="10"/>
        <v>9.6645307004709267</v>
      </c>
      <c r="P593" s="380">
        <f>'raw data'!E589</f>
        <v>1</v>
      </c>
      <c r="Q593" s="380">
        <f>'raw data'!F589</f>
        <v>1</v>
      </c>
      <c r="R593" s="380">
        <f>'raw data'!G589</f>
        <v>1</v>
      </c>
      <c r="S593" s="380">
        <f>'raw data'!H589</f>
        <v>1</v>
      </c>
      <c r="T593" s="380">
        <f>'raw data'!Q589</f>
        <v>107.12689971923828</v>
      </c>
      <c r="U593" s="380">
        <f>'raw data'!R589</f>
        <v>1012.8930053710937</v>
      </c>
      <c r="V593" s="360"/>
    </row>
    <row r="594" spans="1:22" x14ac:dyDescent="0.2">
      <c r="A594" s="378">
        <f>'raw data'!A590</f>
        <v>41205.625</v>
      </c>
      <c r="B594" s="380">
        <f>'raw data'!L590</f>
        <v>884.7744140625</v>
      </c>
      <c r="C594" s="380">
        <f>'raw data'!M590</f>
        <v>323.8677978515625</v>
      </c>
      <c r="D594" s="380">
        <f>'raw data'!O590</f>
        <v>4398.3818359375</v>
      </c>
      <c r="E594" s="380">
        <f>'raw data'!P590</f>
        <v>10.480310440063477</v>
      </c>
      <c r="F594" s="377"/>
      <c r="G594" s="377"/>
      <c r="H594" s="376"/>
      <c r="I594" s="376"/>
      <c r="J594" s="380">
        <f>'raw data'!C590</f>
        <v>87.811347961425781</v>
      </c>
      <c r="K594" s="380" t="e">
        <f>'raw data'!#REF!</f>
        <v>#REF!</v>
      </c>
      <c r="L594" s="380" t="e">
        <f>'raw data'!#REF!</f>
        <v>#REF!</v>
      </c>
      <c r="M594" s="380">
        <f>'raw data'!D590</f>
        <v>62067.109375</v>
      </c>
      <c r="N594" s="380">
        <f>'raw data'!K590</f>
        <v>9.8754077927189066</v>
      </c>
      <c r="O594" s="400">
        <f t="shared" si="10"/>
        <v>11.815862005253702</v>
      </c>
      <c r="P594" s="380">
        <f>'raw data'!E590</f>
        <v>1</v>
      </c>
      <c r="Q594" s="380">
        <f>'raw data'!F590</f>
        <v>1</v>
      </c>
      <c r="R594" s="380">
        <f>'raw data'!G590</f>
        <v>1</v>
      </c>
      <c r="S594" s="380">
        <f>'raw data'!H590</f>
        <v>1</v>
      </c>
      <c r="T594" s="380">
        <f>'raw data'!Q590</f>
        <v>119.73380279541016</v>
      </c>
      <c r="U594" s="380">
        <f>'raw data'!R590</f>
        <v>1012.89599609375</v>
      </c>
    </row>
    <row r="595" spans="1:22" x14ac:dyDescent="0.2">
      <c r="A595" s="378">
        <f>'raw data'!A591</f>
        <v>41205.666666666664</v>
      </c>
      <c r="B595" s="380">
        <f>'raw data'!L591</f>
        <v>894.347412109375</v>
      </c>
      <c r="C595" s="380">
        <f>'raw data'!M591</f>
        <v>428.998291015625</v>
      </c>
      <c r="D595" s="380">
        <f>'raw data'!O591</f>
        <v>5658.625</v>
      </c>
      <c r="E595" s="380">
        <f>'raw data'!P591</f>
        <v>10.190919876098633</v>
      </c>
      <c r="F595" s="377"/>
      <c r="G595" s="377"/>
      <c r="H595" s="376"/>
      <c r="I595" s="376"/>
      <c r="J595" s="380">
        <f>'raw data'!C591</f>
        <v>112.63390350341797</v>
      </c>
      <c r="K595" s="380" t="e">
        <f>'raw data'!#REF!</f>
        <v>#REF!</v>
      </c>
      <c r="L595" s="380" t="e">
        <f>'raw data'!#REF!</f>
        <v>#REF!</v>
      </c>
      <c r="M595" s="380">
        <f>'raw data'!D591</f>
        <v>76022.34375</v>
      </c>
      <c r="N595" s="380">
        <f>'raw data'!K591</f>
        <v>11.783552309036532</v>
      </c>
      <c r="O595" s="400">
        <f t="shared" si="10"/>
        <v>15.201393292682926</v>
      </c>
      <c r="P595" s="380">
        <f>'raw data'!E591</f>
        <v>1</v>
      </c>
      <c r="Q595" s="380">
        <f>'raw data'!F591</f>
        <v>1</v>
      </c>
      <c r="R595" s="380">
        <f>'raw data'!G591</f>
        <v>1</v>
      </c>
      <c r="S595" s="380">
        <f>'raw data'!H591</f>
        <v>1</v>
      </c>
      <c r="T595" s="380">
        <f>'raw data'!Q591</f>
        <v>112.70230102539062</v>
      </c>
      <c r="U595" s="380">
        <f>'raw data'!R591</f>
        <v>1012.8779907226562</v>
      </c>
    </row>
    <row r="596" spans="1:22" x14ac:dyDescent="0.2">
      <c r="A596" s="378">
        <f>'raw data'!A592</f>
        <v>41205.708333333336</v>
      </c>
      <c r="B596" s="380">
        <f>'raw data'!L592</f>
        <v>898.19268798828125</v>
      </c>
      <c r="C596" s="380">
        <f>'raw data'!M592</f>
        <v>495.36599731445312</v>
      </c>
      <c r="D596" s="380">
        <f>'raw data'!O592</f>
        <v>6101.669921875</v>
      </c>
      <c r="E596" s="380">
        <f>'raw data'!P592</f>
        <v>9.8408279418945313</v>
      </c>
      <c r="F596" s="377"/>
      <c r="G596" s="377"/>
      <c r="H596" s="376"/>
      <c r="I596" s="376"/>
      <c r="J596" s="380">
        <f>'raw data'!C592</f>
        <v>129.21910095214844</v>
      </c>
      <c r="K596" s="380" t="e">
        <f>'raw data'!#REF!</f>
        <v>#REF!</v>
      </c>
      <c r="L596" s="380" t="e">
        <f>'raw data'!#REF!</f>
        <v>#REF!</v>
      </c>
      <c r="M596" s="380">
        <f>'raw data'!D592</f>
        <v>83320.8125</v>
      </c>
      <c r="N596" s="380">
        <f>'raw data'!K592</f>
        <v>13.939752514535575</v>
      </c>
      <c r="O596" s="400">
        <f t="shared" si="10"/>
        <v>16.391594110681623</v>
      </c>
      <c r="P596" s="380">
        <f>'raw data'!E592</f>
        <v>1</v>
      </c>
      <c r="Q596" s="380">
        <f>'raw data'!F592</f>
        <v>1</v>
      </c>
      <c r="R596" s="380">
        <f>'raw data'!G592</f>
        <v>1</v>
      </c>
      <c r="S596" s="380">
        <f>'raw data'!H592</f>
        <v>1</v>
      </c>
      <c r="T596" s="380">
        <f>'raw data'!Q592</f>
        <v>101.23320007324219</v>
      </c>
      <c r="U596" s="380">
        <f>'raw data'!R592</f>
        <v>1012.8560180664062</v>
      </c>
    </row>
    <row r="597" spans="1:22" x14ac:dyDescent="0.2">
      <c r="A597" s="378">
        <f>'raw data'!A593</f>
        <v>41205.75</v>
      </c>
      <c r="B597" s="380">
        <f>'raw data'!L593</f>
        <v>897.9259033203125</v>
      </c>
      <c r="C597" s="380">
        <f>'raw data'!M593</f>
        <v>483.21279907226562</v>
      </c>
      <c r="D597" s="380">
        <f>'raw data'!O593</f>
        <v>5974.72509765625</v>
      </c>
      <c r="E597" s="380">
        <f>'raw data'!P593</f>
        <v>9.8791866302490234</v>
      </c>
      <c r="F597" s="377"/>
      <c r="G597" s="377"/>
      <c r="H597" s="376"/>
      <c r="I597" s="376"/>
      <c r="J597" s="380">
        <f>'raw data'!C593</f>
        <v>130.63960266113281</v>
      </c>
      <c r="K597" s="380" t="e">
        <f>'raw data'!#REF!</f>
        <v>#REF!</v>
      </c>
      <c r="L597" s="380" t="e">
        <f>'raw data'!#REF!</f>
        <v>#REF!</v>
      </c>
      <c r="M597" s="380">
        <f>'raw data'!D593</f>
        <v>82067.2265625</v>
      </c>
      <c r="N597" s="380">
        <f>'raw data'!K593</f>
        <v>17.051211322495874</v>
      </c>
      <c r="O597" s="400">
        <f t="shared" si="10"/>
        <v>16.050568119487696</v>
      </c>
      <c r="P597" s="380">
        <f>'raw data'!E593</f>
        <v>1</v>
      </c>
      <c r="Q597" s="380">
        <f>'raw data'!F593</f>
        <v>1</v>
      </c>
      <c r="R597" s="380">
        <f>'raw data'!G593</f>
        <v>1</v>
      </c>
      <c r="S597" s="380">
        <f>'raw data'!H593</f>
        <v>1</v>
      </c>
      <c r="T597" s="380">
        <f>'raw data'!Q593</f>
        <v>102.71530151367187</v>
      </c>
      <c r="U597" s="380">
        <f>'raw data'!R593</f>
        <v>1012.8410034179687</v>
      </c>
    </row>
    <row r="598" spans="1:22" x14ac:dyDescent="0.2">
      <c r="A598" s="378">
        <f>'raw data'!A594</f>
        <v>41205.791666666664</v>
      </c>
      <c r="B598" s="380">
        <f>'raw data'!L594</f>
        <v>898.0673828125</v>
      </c>
      <c r="C598" s="380">
        <f>'raw data'!M594</f>
        <v>491.28549194335937</v>
      </c>
      <c r="D598" s="380">
        <f>'raw data'!O594</f>
        <v>6097.13720703125</v>
      </c>
      <c r="E598" s="380">
        <f>'raw data'!P594</f>
        <v>9.852869987487793</v>
      </c>
      <c r="F598" s="377"/>
      <c r="G598" s="377"/>
      <c r="H598" s="376"/>
      <c r="I598" s="376"/>
      <c r="J598" s="380">
        <f>'raw data'!C594</f>
        <v>135.05999755859375</v>
      </c>
      <c r="K598" s="380" t="e">
        <f>'raw data'!#REF!</f>
        <v>#REF!</v>
      </c>
      <c r="L598" s="380" t="e">
        <f>'raw data'!#REF!</f>
        <v>#REF!</v>
      </c>
      <c r="M598" s="380">
        <f>'raw data'!D594</f>
        <v>83039.78125</v>
      </c>
      <c r="N598" s="380">
        <f>'raw data'!K594</f>
        <v>17.855921612607343</v>
      </c>
      <c r="O598" s="400">
        <f t="shared" si="10"/>
        <v>16.379417374986392</v>
      </c>
      <c r="P598" s="380">
        <f>'raw data'!E594</f>
        <v>1</v>
      </c>
      <c r="Q598" s="380">
        <f>'raw data'!F594</f>
        <v>1</v>
      </c>
      <c r="R598" s="380">
        <f>'raw data'!G594</f>
        <v>1</v>
      </c>
      <c r="S598" s="380">
        <f>'raw data'!H594</f>
        <v>1</v>
      </c>
      <c r="T598" s="380">
        <f>'raw data'!Q594</f>
        <v>101.89129638671875</v>
      </c>
      <c r="U598" s="380">
        <f>'raw data'!R594</f>
        <v>1012.8380126953125</v>
      </c>
    </row>
    <row r="599" spans="1:22" x14ac:dyDescent="0.2">
      <c r="A599" s="378">
        <f>'raw data'!A595</f>
        <v>41205.833333333336</v>
      </c>
      <c r="B599" s="380">
        <f>'raw data'!L595</f>
        <v>897.88970947265625</v>
      </c>
      <c r="C599" s="380">
        <f>'raw data'!M595</f>
        <v>496.03271484375</v>
      </c>
      <c r="D599" s="380">
        <f>'raw data'!O595</f>
        <v>6156.94677734375</v>
      </c>
      <c r="E599" s="380">
        <f>'raw data'!P595</f>
        <v>9.8618021011352539</v>
      </c>
      <c r="F599" s="377"/>
      <c r="G599" s="377"/>
      <c r="H599" s="376"/>
      <c r="I599" s="376"/>
      <c r="J599" s="380">
        <f>'raw data'!C595</f>
        <v>137.05650329589844</v>
      </c>
      <c r="K599" s="380" t="e">
        <f>'raw data'!#REF!</f>
        <v>#REF!</v>
      </c>
      <c r="L599" s="380" t="e">
        <f>'raw data'!#REF!</f>
        <v>#REF!</v>
      </c>
      <c r="M599" s="380">
        <f>'raw data'!D595</f>
        <v>83405.7265625</v>
      </c>
      <c r="N599" s="380">
        <f>'raw data'!K595</f>
        <v>16.260271358490208</v>
      </c>
      <c r="O599" s="400">
        <f t="shared" si="10"/>
        <v>16.540090471540179</v>
      </c>
      <c r="P599" s="380">
        <f>'raw data'!E595</f>
        <v>1</v>
      </c>
      <c r="Q599" s="380">
        <f>'raw data'!F595</f>
        <v>1</v>
      </c>
      <c r="R599" s="380">
        <f>'raw data'!G595</f>
        <v>1</v>
      </c>
      <c r="S599" s="380">
        <f>'raw data'!H595</f>
        <v>1</v>
      </c>
      <c r="T599" s="380">
        <f>'raw data'!Q595</f>
        <v>98.805946350097656</v>
      </c>
      <c r="U599" s="380">
        <f>'raw data'!R595</f>
        <v>1012.8389892578125</v>
      </c>
    </row>
    <row r="600" spans="1:22" x14ac:dyDescent="0.2">
      <c r="A600" s="378">
        <f>'raw data'!A596</f>
        <v>41205.875</v>
      </c>
      <c r="B600" s="380">
        <f>'raw data'!L596</f>
        <v>897.98492431640625</v>
      </c>
      <c r="C600" s="380">
        <f>'raw data'!M596</f>
        <v>489.56570434570312</v>
      </c>
      <c r="D600" s="380">
        <f>'raw data'!O596</f>
        <v>6112.23095703125</v>
      </c>
      <c r="E600" s="380">
        <f>'raw data'!P596</f>
        <v>9.9153470993041992</v>
      </c>
      <c r="F600" s="377"/>
      <c r="G600" s="377"/>
      <c r="H600" s="376"/>
      <c r="I600" s="376"/>
      <c r="J600" s="380">
        <f>'raw data'!C596</f>
        <v>136.13580322265625</v>
      </c>
      <c r="K600" s="380" t="e">
        <f>'raw data'!#REF!</f>
        <v>#REF!</v>
      </c>
      <c r="L600" s="380" t="e">
        <f>'raw data'!#REF!</f>
        <v>#REF!</v>
      </c>
      <c r="M600" s="380">
        <f>'raw data'!D596</f>
        <v>82762.171875</v>
      </c>
      <c r="N600" s="380">
        <f>'raw data'!K596</f>
        <v>16.635264580878427</v>
      </c>
      <c r="O600" s="400">
        <f t="shared" si="10"/>
        <v>16.419965393279071</v>
      </c>
      <c r="P600" s="380">
        <f>'raw data'!E596</f>
        <v>1</v>
      </c>
      <c r="Q600" s="380">
        <f>'raw data'!F596</f>
        <v>1</v>
      </c>
      <c r="R600" s="380">
        <f>'raw data'!G596</f>
        <v>1</v>
      </c>
      <c r="S600" s="380">
        <f>'raw data'!H596</f>
        <v>1</v>
      </c>
      <c r="T600" s="380">
        <f>'raw data'!Q596</f>
        <v>99.289543151855469</v>
      </c>
      <c r="U600" s="380">
        <f>'raw data'!R596</f>
        <v>1012.8380126953125</v>
      </c>
    </row>
    <row r="601" spans="1:22" x14ac:dyDescent="0.2">
      <c r="A601" s="378">
        <f>'raw data'!A597</f>
        <v>41205.916666666664</v>
      </c>
      <c r="B601" s="380">
        <f>'raw data'!L597</f>
        <v>897.97479248046875</v>
      </c>
      <c r="C601" s="380">
        <f>'raw data'!M597</f>
        <v>486.03240966796875</v>
      </c>
      <c r="D601" s="380">
        <f>'raw data'!O597</f>
        <v>6101.9111328125</v>
      </c>
      <c r="E601" s="380">
        <f>'raw data'!P597</f>
        <v>9.931218147277832</v>
      </c>
      <c r="F601" s="377"/>
      <c r="G601" s="377"/>
      <c r="H601" s="376"/>
      <c r="I601" s="376"/>
      <c r="J601" s="380">
        <f>'raw data'!C597</f>
        <v>132.7991943359375</v>
      </c>
      <c r="K601" s="380" t="e">
        <f>'raw data'!#REF!</f>
        <v>#REF!</v>
      </c>
      <c r="L601" s="380" t="e">
        <f>'raw data'!#REF!</f>
        <v>#REF!</v>
      </c>
      <c r="M601" s="380">
        <f>'raw data'!D597</f>
        <v>82355.4765625</v>
      </c>
      <c r="N601" s="380">
        <f>'raw data'!K597</f>
        <v>16.719779538172588</v>
      </c>
      <c r="O601" s="400">
        <f t="shared" si="10"/>
        <v>16.392242102433581</v>
      </c>
      <c r="P601" s="380">
        <f>'raw data'!E597</f>
        <v>1</v>
      </c>
      <c r="Q601" s="380">
        <f>'raw data'!F597</f>
        <v>1</v>
      </c>
      <c r="R601" s="380">
        <f>'raw data'!G597</f>
        <v>1</v>
      </c>
      <c r="S601" s="380">
        <f>'raw data'!H597</f>
        <v>1</v>
      </c>
      <c r="T601" s="380">
        <f>'raw data'!Q597</f>
        <v>99.986579895019531</v>
      </c>
      <c r="U601" s="380">
        <f>'raw data'!R597</f>
        <v>1012.833984375</v>
      </c>
    </row>
    <row r="602" spans="1:22" x14ac:dyDescent="0.2">
      <c r="A602" s="378">
        <f>'raw data'!A598</f>
        <v>41205.958333333336</v>
      </c>
      <c r="B602" s="380">
        <f>'raw data'!L598</f>
        <v>898.15692138671875</v>
      </c>
      <c r="C602" s="380">
        <f>'raw data'!M598</f>
        <v>490.76181030273437</v>
      </c>
      <c r="D602" s="380">
        <f>'raw data'!O598</f>
        <v>6142.453125</v>
      </c>
      <c r="E602" s="380">
        <f>'raw data'!P598</f>
        <v>9.901249885559082</v>
      </c>
      <c r="F602" s="377"/>
      <c r="G602" s="377"/>
      <c r="H602" s="376"/>
      <c r="I602" s="376"/>
      <c r="J602" s="380">
        <f>'raw data'!C598</f>
        <v>133.38389587402344</v>
      </c>
      <c r="K602" s="380" t="e">
        <f>'raw data'!#REF!</f>
        <v>#REF!</v>
      </c>
      <c r="L602" s="380" t="e">
        <f>'raw data'!#REF!</f>
        <v>#REF!</v>
      </c>
      <c r="M602" s="380">
        <f>'raw data'!D598</f>
        <v>82866.25</v>
      </c>
      <c r="N602" s="380">
        <f>'raw data'!K598</f>
        <v>17.010898265940487</v>
      </c>
      <c r="O602" s="400">
        <f t="shared" si="10"/>
        <v>16.501154562282231</v>
      </c>
      <c r="P602" s="380">
        <f>'raw data'!E598</f>
        <v>1</v>
      </c>
      <c r="Q602" s="380">
        <f>'raw data'!F598</f>
        <v>1</v>
      </c>
      <c r="R602" s="380">
        <f>'raw data'!G598</f>
        <v>1</v>
      </c>
      <c r="S602" s="380">
        <f>'raw data'!H598</f>
        <v>1</v>
      </c>
      <c r="T602" s="380">
        <f>'raw data'!Q598</f>
        <v>99.164749145507813</v>
      </c>
      <c r="U602" s="380">
        <f>'raw data'!R598</f>
        <v>1012.823974609375</v>
      </c>
    </row>
    <row r="603" spans="1:22" x14ac:dyDescent="0.2">
      <c r="A603" s="378">
        <f>'raw data'!A599</f>
        <v>41206</v>
      </c>
      <c r="B603" s="380">
        <f>'raw data'!L599</f>
        <v>898.00262451171875</v>
      </c>
      <c r="C603" s="380">
        <f>'raw data'!M599</f>
        <v>490.85198974609375</v>
      </c>
      <c r="D603" s="380">
        <f>'raw data'!O599</f>
        <v>6122.06298828125</v>
      </c>
      <c r="E603" s="380">
        <f>'raw data'!P599</f>
        <v>9.8834877014160156</v>
      </c>
      <c r="F603" s="377"/>
      <c r="G603" s="377"/>
      <c r="H603" s="376"/>
      <c r="I603" s="376"/>
      <c r="J603" s="380">
        <f>'raw data'!C599</f>
        <v>131.70869445800781</v>
      </c>
      <c r="K603" s="380" t="e">
        <f>'raw data'!#REF!</f>
        <v>#REF!</v>
      </c>
      <c r="L603" s="380" t="e">
        <f>'raw data'!#REF!</f>
        <v>#REF!</v>
      </c>
      <c r="M603" s="380">
        <f>'raw data'!D599</f>
        <v>82732.0625</v>
      </c>
      <c r="N603" s="380">
        <f>'raw data'!K599</f>
        <v>16.954606271981902</v>
      </c>
      <c r="O603" s="400">
        <f t="shared" si="10"/>
        <v>16.44637827165451</v>
      </c>
      <c r="P603" s="380">
        <f>'raw data'!E599</f>
        <v>1</v>
      </c>
      <c r="Q603" s="380">
        <f>'raw data'!F599</f>
        <v>1</v>
      </c>
      <c r="R603" s="380">
        <f>'raw data'!G599</f>
        <v>1</v>
      </c>
      <c r="S603" s="380">
        <f>'raw data'!H599</f>
        <v>1</v>
      </c>
      <c r="T603" s="380">
        <f>'raw data'!Q599</f>
        <v>98.562522888183594</v>
      </c>
      <c r="U603" s="380">
        <f>'raw data'!R599</f>
        <v>1012.8259887695312</v>
      </c>
    </row>
    <row r="604" spans="1:22" x14ac:dyDescent="0.2">
      <c r="A604" s="378">
        <f>'raw data'!A600</f>
        <v>41206.041666666664</v>
      </c>
      <c r="B604" s="380">
        <f>'raw data'!L600</f>
        <v>898.00482177734375</v>
      </c>
      <c r="C604" s="380">
        <f>'raw data'!M600</f>
        <v>489.31048583984375</v>
      </c>
      <c r="D604" s="380">
        <f>'raw data'!O600</f>
        <v>6092.47705078125</v>
      </c>
      <c r="E604" s="380">
        <f>'raw data'!P600</f>
        <v>9.8700037002563477</v>
      </c>
      <c r="F604" s="377"/>
      <c r="G604" s="377"/>
      <c r="H604" s="376"/>
      <c r="I604" s="376"/>
      <c r="J604" s="380">
        <f>'raw data'!C600</f>
        <v>130.69099426269531</v>
      </c>
      <c r="K604" s="380" t="e">
        <f>'raw data'!#REF!</f>
        <v>#REF!</v>
      </c>
      <c r="L604" s="380" t="e">
        <f>'raw data'!#REF!</f>
        <v>#REF!</v>
      </c>
      <c r="M604" s="380">
        <f>'raw data'!D600</f>
        <v>82553.6328125</v>
      </c>
      <c r="N604" s="380">
        <f>'raw data'!K600</f>
        <v>16.355769998451432</v>
      </c>
      <c r="O604" s="400">
        <f t="shared" si="10"/>
        <v>16.366898279276459</v>
      </c>
      <c r="P604" s="380">
        <f>'raw data'!E600</f>
        <v>1</v>
      </c>
      <c r="Q604" s="380">
        <f>'raw data'!F600</f>
        <v>1</v>
      </c>
      <c r="R604" s="380">
        <f>'raw data'!G600</f>
        <v>1</v>
      </c>
      <c r="S604" s="380">
        <f>'raw data'!H600</f>
        <v>1</v>
      </c>
      <c r="T604" s="380">
        <f>'raw data'!Q600</f>
        <v>98.559471130371094</v>
      </c>
      <c r="U604" s="380">
        <f>'raw data'!R600</f>
        <v>1012.8270263671875</v>
      </c>
    </row>
    <row r="605" spans="1:22" x14ac:dyDescent="0.2">
      <c r="A605" s="378">
        <f>'raw data'!A601</f>
        <v>41206.083333333336</v>
      </c>
      <c r="B605" s="380">
        <f>'raw data'!L601</f>
        <v>897.94189453125</v>
      </c>
      <c r="C605" s="380">
        <f>'raw data'!M601</f>
        <v>487.85211181640625</v>
      </c>
      <c r="D605" s="380">
        <f>'raw data'!O601</f>
        <v>6071.7529296875</v>
      </c>
      <c r="E605" s="380">
        <f>'raw data'!P601</f>
        <v>9.8712663650512695</v>
      </c>
      <c r="F605" s="377"/>
      <c r="G605" s="377"/>
      <c r="H605" s="376"/>
      <c r="I605" s="376"/>
      <c r="J605" s="380">
        <f>'raw data'!C601</f>
        <v>129.09910583496094</v>
      </c>
      <c r="K605" s="380" t="e">
        <f>'raw data'!#REF!</f>
        <v>#REF!</v>
      </c>
      <c r="L605" s="380" t="e">
        <f>'raw data'!#REF!</f>
        <v>#REF!</v>
      </c>
      <c r="M605" s="380">
        <f>'raw data'!D601</f>
        <v>82409.796875</v>
      </c>
      <c r="N605" s="380">
        <f>'raw data'!K601</f>
        <v>16.426713939316613</v>
      </c>
      <c r="O605" s="400">
        <f t="shared" si="10"/>
        <v>16.311224769299873</v>
      </c>
      <c r="P605" s="380">
        <f>'raw data'!E601</f>
        <v>1</v>
      </c>
      <c r="Q605" s="380">
        <f>'raw data'!F601</f>
        <v>1</v>
      </c>
      <c r="R605" s="380">
        <f>'raw data'!G601</f>
        <v>1</v>
      </c>
      <c r="S605" s="380">
        <f>'raw data'!H601</f>
        <v>1</v>
      </c>
      <c r="T605" s="380">
        <f>'raw data'!Q601</f>
        <v>98.983299255371094</v>
      </c>
      <c r="U605" s="380">
        <f>'raw data'!R601</f>
        <v>1012.8280029296875</v>
      </c>
    </row>
    <row r="606" spans="1:22" x14ac:dyDescent="0.2">
      <c r="A606" s="378">
        <f>'raw data'!A602</f>
        <v>41206.125</v>
      </c>
      <c r="B606" s="380">
        <f>'raw data'!L602</f>
        <v>898.005615234375</v>
      </c>
      <c r="C606" s="380">
        <f>'raw data'!M602</f>
        <v>487.010009765625</v>
      </c>
      <c r="D606" s="380">
        <f>'raw data'!O602</f>
        <v>6057.97119140625</v>
      </c>
      <c r="E606" s="380">
        <f>'raw data'!P602</f>
        <v>9.8718347549438477</v>
      </c>
      <c r="F606" s="377"/>
      <c r="G606" s="377"/>
      <c r="H606" s="376"/>
      <c r="I606" s="376"/>
      <c r="J606" s="380">
        <f>'raw data'!C602</f>
        <v>128.27999877929687</v>
      </c>
      <c r="K606" s="380" t="e">
        <f>'raw data'!#REF!</f>
        <v>#REF!</v>
      </c>
      <c r="L606" s="380" t="e">
        <f>'raw data'!#REF!</f>
        <v>#REF!</v>
      </c>
      <c r="M606" s="380">
        <f>'raw data'!D602</f>
        <v>82316.8125</v>
      </c>
      <c r="N606" s="380">
        <f>'raw data'!K602</f>
        <v>16.085023160068232</v>
      </c>
      <c r="O606" s="400">
        <f t="shared" si="10"/>
        <v>16.274201353917139</v>
      </c>
      <c r="P606" s="380">
        <f>'raw data'!E602</f>
        <v>1</v>
      </c>
      <c r="Q606" s="380">
        <f>'raw data'!F602</f>
        <v>1</v>
      </c>
      <c r="R606" s="380">
        <f>'raw data'!G602</f>
        <v>1</v>
      </c>
      <c r="S606" s="380">
        <f>'raw data'!H602</f>
        <v>1</v>
      </c>
      <c r="T606" s="380">
        <f>'raw data'!Q602</f>
        <v>99.217536926269531</v>
      </c>
      <c r="U606" s="380">
        <f>'raw data'!R602</f>
        <v>1012.8280029296875</v>
      </c>
    </row>
    <row r="607" spans="1:22" x14ac:dyDescent="0.2">
      <c r="A607" s="378">
        <f>'raw data'!A603</f>
        <v>41206.166666666664</v>
      </c>
      <c r="B607" s="380">
        <f>'raw data'!L603</f>
        <v>897.9788818359375</v>
      </c>
      <c r="C607" s="380">
        <f>'raw data'!M603</f>
        <v>486.53079223632812</v>
      </c>
      <c r="D607" s="380">
        <f>'raw data'!O603</f>
        <v>6045.466796875</v>
      </c>
      <c r="E607" s="380">
        <f>'raw data'!P603</f>
        <v>9.8667678833007812</v>
      </c>
      <c r="F607" s="377"/>
      <c r="G607" s="377"/>
      <c r="H607" s="376"/>
      <c r="I607" s="376"/>
      <c r="J607" s="380">
        <f>'raw data'!C603</f>
        <v>128.16810607910156</v>
      </c>
      <c r="K607" s="380" t="e">
        <f>'raw data'!#REF!</f>
        <v>#REF!</v>
      </c>
      <c r="L607" s="380" t="e">
        <f>'raw data'!#REF!</f>
        <v>#REF!</v>
      </c>
      <c r="M607" s="380">
        <f>'raw data'!D603</f>
        <v>82287.296875</v>
      </c>
      <c r="N607" s="380">
        <f>'raw data'!K603</f>
        <v>15.966585119373704</v>
      </c>
      <c r="O607" s="400">
        <f t="shared" si="10"/>
        <v>16.240609409026568</v>
      </c>
      <c r="P607" s="380">
        <f>'raw data'!E603</f>
        <v>1</v>
      </c>
      <c r="Q607" s="380">
        <f>'raw data'!F603</f>
        <v>1</v>
      </c>
      <c r="R607" s="380">
        <f>'raw data'!G603</f>
        <v>1</v>
      </c>
      <c r="S607" s="380">
        <f>'raw data'!H603</f>
        <v>1</v>
      </c>
      <c r="T607" s="380">
        <f>'raw data'!Q603</f>
        <v>99.327049255371094</v>
      </c>
      <c r="U607" s="380">
        <f>'raw data'!R603</f>
        <v>1012.8300170898437</v>
      </c>
    </row>
    <row r="608" spans="1:22" x14ac:dyDescent="0.2">
      <c r="A608" s="378">
        <f>'raw data'!A604</f>
        <v>41206.208333333336</v>
      </c>
      <c r="B608" s="380">
        <f>'raw data'!L604</f>
        <v>898.0625</v>
      </c>
      <c r="C608" s="380">
        <f>'raw data'!M604</f>
        <v>487.40121459960937</v>
      </c>
      <c r="D608" s="380">
        <f>'raw data'!O604</f>
        <v>6055.3740234375</v>
      </c>
      <c r="E608" s="380">
        <f>'raw data'!P604</f>
        <v>9.8754796981811523</v>
      </c>
      <c r="F608" s="377"/>
      <c r="G608" s="377"/>
      <c r="H608" s="376"/>
      <c r="I608" s="376"/>
      <c r="J608" s="380">
        <f>'raw data'!C604</f>
        <v>127.67729949951172</v>
      </c>
      <c r="K608" s="380" t="e">
        <f>'raw data'!#REF!</f>
        <v>#REF!</v>
      </c>
      <c r="L608" s="380" t="e">
        <f>'raw data'!#REF!</f>
        <v>#REF!</v>
      </c>
      <c r="M608" s="380">
        <f>'raw data'!D604</f>
        <v>82386.4296875</v>
      </c>
      <c r="N608" s="380">
        <f>'raw data'!K604</f>
        <v>16.00503740375396</v>
      </c>
      <c r="O608" s="400">
        <f t="shared" si="10"/>
        <v>16.267224292927921</v>
      </c>
      <c r="P608" s="380">
        <f>'raw data'!E604</f>
        <v>1</v>
      </c>
      <c r="Q608" s="380">
        <f>'raw data'!F604</f>
        <v>1</v>
      </c>
      <c r="R608" s="380">
        <f>'raw data'!G604</f>
        <v>1</v>
      </c>
      <c r="S608" s="380">
        <f>'raw data'!H604</f>
        <v>1</v>
      </c>
      <c r="T608" s="380">
        <f>'raw data'!Q604</f>
        <v>99.23309326171875</v>
      </c>
      <c r="U608" s="380">
        <f>'raw data'!R604</f>
        <v>1012.8300170898437</v>
      </c>
    </row>
    <row r="609" spans="1:21" x14ac:dyDescent="0.2">
      <c r="A609" s="378">
        <f>'raw data'!A605</f>
        <v>41206.25</v>
      </c>
      <c r="B609" s="380">
        <f>'raw data'!L605</f>
        <v>897.82452392578125</v>
      </c>
      <c r="C609" s="380">
        <f>'raw data'!M605</f>
        <v>487.2847900390625</v>
      </c>
      <c r="D609" s="380">
        <f>'raw data'!O605</f>
        <v>6078.39404296875</v>
      </c>
      <c r="E609" s="380">
        <f>'raw data'!P605</f>
        <v>9.9195575714111328</v>
      </c>
      <c r="F609" s="377"/>
      <c r="G609" s="377"/>
      <c r="H609" s="376"/>
      <c r="I609" s="376"/>
      <c r="J609" s="380">
        <f>'raw data'!C605</f>
        <v>127.62742614062797</v>
      </c>
      <c r="K609" s="380" t="e">
        <f>'raw data'!#REF!</f>
        <v>#REF!</v>
      </c>
      <c r="L609" s="380" t="e">
        <f>'raw data'!#REF!</f>
        <v>#REF!</v>
      </c>
      <c r="M609" s="380">
        <f>'raw data'!D605</f>
        <v>82373.1015625</v>
      </c>
      <c r="N609" s="380">
        <f>'raw data'!K605</f>
        <v>16.099824456376808</v>
      </c>
      <c r="O609" s="400">
        <f t="shared" si="10"/>
        <v>16.329065530065876</v>
      </c>
      <c r="P609" s="380">
        <f>'raw data'!E605</f>
        <v>1</v>
      </c>
      <c r="Q609" s="380">
        <f>'raw data'!F605</f>
        <v>1</v>
      </c>
      <c r="R609" s="380">
        <f>'raw data'!G605</f>
        <v>0.72222220897674561</v>
      </c>
      <c r="S609" s="380">
        <f>'raw data'!H605</f>
        <v>1</v>
      </c>
      <c r="T609" s="380">
        <f>'raw data'!Q605</f>
        <v>99.298797607421875</v>
      </c>
      <c r="U609" s="380">
        <f>'raw data'!R605</f>
        <v>1012.8319702148437</v>
      </c>
    </row>
    <row r="610" spans="1:21" x14ac:dyDescent="0.2">
      <c r="A610" s="378">
        <f>'raw data'!A606</f>
        <v>41206.291666666664</v>
      </c>
      <c r="B610" s="380">
        <f>'raw data'!L606</f>
        <v>897.98876953125</v>
      </c>
      <c r="C610" s="380">
        <f>'raw data'!M606</f>
        <v>486.06451416015625</v>
      </c>
      <c r="D610" s="380">
        <f>'raw data'!O606</f>
        <v>6085.3291015625</v>
      </c>
      <c r="E610" s="380">
        <f>'raw data'!P606</f>
        <v>9.956085205078125</v>
      </c>
      <c r="F610" s="377"/>
      <c r="G610" s="377"/>
      <c r="H610" s="376"/>
      <c r="I610" s="376"/>
      <c r="J610" s="380">
        <f>'raw data'!C606</f>
        <v>125.55999755859375</v>
      </c>
      <c r="K610" s="380" t="e">
        <f>'raw data'!#REF!</f>
        <v>#REF!</v>
      </c>
      <c r="L610" s="380" t="e">
        <f>'raw data'!#REF!</f>
        <v>#REF!</v>
      </c>
      <c r="M610" s="380">
        <f>'raw data'!D606</f>
        <v>82197.296875</v>
      </c>
      <c r="N610" s="380">
        <f>'raw data'!K606</f>
        <v>15.985296548203404</v>
      </c>
      <c r="O610" s="400">
        <f t="shared" si="10"/>
        <v>16.347695948796822</v>
      </c>
      <c r="P610" s="380">
        <f>'raw data'!E606</f>
        <v>1</v>
      </c>
      <c r="Q610" s="380">
        <f>'raw data'!F606</f>
        <v>1</v>
      </c>
      <c r="R610" s="380">
        <f>'raw data'!G606</f>
        <v>1</v>
      </c>
      <c r="S610" s="380">
        <f>'raw data'!H606</f>
        <v>1</v>
      </c>
      <c r="T610" s="380">
        <f>'raw data'!Q606</f>
        <v>99.592552185058594</v>
      </c>
      <c r="U610" s="380">
        <f>'raw data'!R606</f>
        <v>1012.8359985351562</v>
      </c>
    </row>
    <row r="611" spans="1:21" x14ac:dyDescent="0.2">
      <c r="A611" s="378">
        <f>'raw data'!A607</f>
        <v>41206.333333333336</v>
      </c>
      <c r="B611" s="380">
        <f>'raw data'!L607</f>
        <v>898.16302490234375</v>
      </c>
      <c r="C611" s="380">
        <f>'raw data'!M607</f>
        <v>485.1842041015625</v>
      </c>
      <c r="D611" s="380">
        <f>'raw data'!O607</f>
        <v>6047.326171875</v>
      </c>
      <c r="E611" s="380">
        <f>'raw data'!P607</f>
        <v>9.9141502380371094</v>
      </c>
      <c r="F611" s="377"/>
      <c r="G611" s="377"/>
      <c r="H611" s="376"/>
      <c r="I611" s="376"/>
      <c r="J611" s="380">
        <f>'raw data'!C607</f>
        <v>124.91989898681641</v>
      </c>
      <c r="K611" s="380" t="e">
        <f>'raw data'!#REF!</f>
        <v>#REF!</v>
      </c>
      <c r="L611" s="380" t="e">
        <f>'raw data'!#REF!</f>
        <v>#REF!</v>
      </c>
      <c r="M611" s="380">
        <f>'raw data'!D607</f>
        <v>82020.078125</v>
      </c>
      <c r="N611" s="380">
        <f>'raw data'!K607</f>
        <v>16.424286839415437</v>
      </c>
      <c r="O611" s="400">
        <f t="shared" si="10"/>
        <v>16.245604454758276</v>
      </c>
      <c r="P611" s="380">
        <f>'raw data'!E607</f>
        <v>1</v>
      </c>
      <c r="Q611" s="380">
        <f>'raw data'!F607</f>
        <v>1</v>
      </c>
      <c r="R611" s="380">
        <f>'raw data'!G607</f>
        <v>1</v>
      </c>
      <c r="S611" s="380">
        <f>'raw data'!H607</f>
        <v>1</v>
      </c>
      <c r="T611" s="380">
        <f>'raw data'!Q607</f>
        <v>99.615097045898438</v>
      </c>
      <c r="U611" s="380">
        <f>'raw data'!R607</f>
        <v>1012.8369750976562</v>
      </c>
    </row>
    <row r="612" spans="1:21" x14ac:dyDescent="0.2">
      <c r="A612" s="378">
        <f>'raw data'!A608</f>
        <v>41206.375</v>
      </c>
      <c r="B612" s="380">
        <f>'raw data'!L608</f>
        <v>897.8521728515625</v>
      </c>
      <c r="C612" s="380">
        <f>'raw data'!M608</f>
        <v>484.20779418945312</v>
      </c>
      <c r="D612" s="380">
        <f>'raw data'!O608</f>
        <v>6031.03076171875</v>
      </c>
      <c r="E612" s="380">
        <f>'raw data'!P608</f>
        <v>9.9102087020874023</v>
      </c>
      <c r="F612" s="377"/>
      <c r="G612" s="377"/>
      <c r="H612" s="376"/>
      <c r="I612" s="376"/>
      <c r="J612" s="380">
        <f>'raw data'!C608</f>
        <v>125.22519683837891</v>
      </c>
      <c r="K612" s="380" t="e">
        <f>'raw data'!#REF!</f>
        <v>#REF!</v>
      </c>
      <c r="L612" s="380" t="e">
        <f>'raw data'!#REF!</f>
        <v>#REF!</v>
      </c>
      <c r="M612" s="380">
        <f>'raw data'!D608</f>
        <v>81868.4296875</v>
      </c>
      <c r="N612" s="380">
        <f>'raw data'!K608</f>
        <v>16.658316910511349</v>
      </c>
      <c r="O612" s="400">
        <f t="shared" si="10"/>
        <v>16.201828283223541</v>
      </c>
      <c r="P612" s="380">
        <f>'raw data'!E608</f>
        <v>1</v>
      </c>
      <c r="Q612" s="380">
        <f>'raw data'!F608</f>
        <v>1</v>
      </c>
      <c r="R612" s="380">
        <f>'raw data'!G608</f>
        <v>1</v>
      </c>
      <c r="S612" s="380">
        <f>'raw data'!H608</f>
        <v>1</v>
      </c>
      <c r="T612" s="380">
        <f>'raw data'!Q608</f>
        <v>99.6497802734375</v>
      </c>
      <c r="U612" s="380">
        <f>'raw data'!R608</f>
        <v>1012.8419799804687</v>
      </c>
    </row>
    <row r="613" spans="1:21" x14ac:dyDescent="0.2">
      <c r="A613" s="378">
        <f>'raw data'!A609</f>
        <v>41206.416666666664</v>
      </c>
      <c r="B613" s="380">
        <f>'raw data'!L609</f>
        <v>898.04510498046875</v>
      </c>
      <c r="C613" s="380">
        <f>'raw data'!M609</f>
        <v>484.08489990234375</v>
      </c>
      <c r="D613" s="380">
        <f>'raw data'!O609</f>
        <v>6075.251953125</v>
      </c>
      <c r="E613" s="380">
        <f>'raw data'!P609</f>
        <v>9.9701690673828125</v>
      </c>
      <c r="F613" s="377"/>
      <c r="G613" s="377"/>
      <c r="H613" s="376"/>
      <c r="I613" s="376"/>
      <c r="J613" s="380">
        <f>'raw data'!C609</f>
        <v>124.11579895019531</v>
      </c>
      <c r="K613" s="380" t="e">
        <f>'raw data'!#REF!</f>
        <v>#REF!</v>
      </c>
      <c r="L613" s="380" t="e">
        <f>'raw data'!#REF!</f>
        <v>#REF!</v>
      </c>
      <c r="M613" s="380">
        <f>'raw data'!D609</f>
        <v>81915.6875</v>
      </c>
      <c r="N613" s="380">
        <f>'raw data'!K609</f>
        <v>16.50061762129917</v>
      </c>
      <c r="O613" s="400">
        <f t="shared" si="10"/>
        <v>16.320624584875873</v>
      </c>
      <c r="P613" s="380">
        <f>'raw data'!E609</f>
        <v>1</v>
      </c>
      <c r="Q613" s="380">
        <f>'raw data'!F609</f>
        <v>1</v>
      </c>
      <c r="R613" s="380">
        <f>'raw data'!G609</f>
        <v>1</v>
      </c>
      <c r="S613" s="380">
        <f>'raw data'!H609</f>
        <v>1</v>
      </c>
      <c r="T613" s="380">
        <f>'raw data'!Q609</f>
        <v>99.789398193359375</v>
      </c>
      <c r="U613" s="380">
        <f>'raw data'!R609</f>
        <v>1012.8460083007812</v>
      </c>
    </row>
    <row r="614" spans="1:21" x14ac:dyDescent="0.2">
      <c r="A614" s="378">
        <f>'raw data'!A610</f>
        <v>41206.458333333336</v>
      </c>
      <c r="B614" s="380">
        <f>'raw data'!L610</f>
        <v>898.034423828125</v>
      </c>
      <c r="C614" s="380">
        <f>'raw data'!M610</f>
        <v>484.59759521484375</v>
      </c>
      <c r="D614" s="380">
        <f>'raw data'!O610</f>
        <v>6070.48095703125</v>
      </c>
      <c r="E614" s="380">
        <f>'raw data'!P610</f>
        <v>9.9574699401855469</v>
      </c>
      <c r="F614" s="377"/>
      <c r="G614" s="377"/>
      <c r="H614" s="376"/>
      <c r="I614" s="376"/>
      <c r="J614" s="380">
        <f>'raw data'!C610</f>
        <v>123.87779998779297</v>
      </c>
      <c r="K614" s="380" t="e">
        <f>'raw data'!#REF!</f>
        <v>#REF!</v>
      </c>
      <c r="L614" s="380" t="e">
        <f>'raw data'!#REF!</f>
        <v>#REF!</v>
      </c>
      <c r="M614" s="380">
        <f>'raw data'!D610</f>
        <v>82014.609375</v>
      </c>
      <c r="N614" s="380">
        <f>'raw data'!K610</f>
        <v>16.146933133469719</v>
      </c>
      <c r="O614" s="400">
        <f t="shared" si="10"/>
        <v>16.307807727773849</v>
      </c>
      <c r="P614" s="380">
        <f>'raw data'!E610</f>
        <v>1</v>
      </c>
      <c r="Q614" s="380">
        <f>'raw data'!F610</f>
        <v>1</v>
      </c>
      <c r="R614" s="380">
        <f>'raw data'!G610</f>
        <v>1</v>
      </c>
      <c r="S614" s="380">
        <f>'raw data'!H610</f>
        <v>1</v>
      </c>
      <c r="T614" s="380">
        <f>'raw data'!Q610</f>
        <v>99.8126220703125</v>
      </c>
      <c r="U614" s="380">
        <f>'raw data'!R610</f>
        <v>1012.8519897460937</v>
      </c>
    </row>
    <row r="615" spans="1:21" x14ac:dyDescent="0.2">
      <c r="A615" s="378">
        <f>'raw data'!A611</f>
        <v>41206.5</v>
      </c>
      <c r="B615" s="380">
        <f>'raw data'!L611</f>
        <v>898.13232421875</v>
      </c>
      <c r="C615" s="380">
        <f>'raw data'!M611</f>
        <v>484.48779296875</v>
      </c>
      <c r="D615" s="380">
        <f>'raw data'!O611</f>
        <v>6034.39111328125</v>
      </c>
      <c r="E615" s="380">
        <f>'raw data'!P611</f>
        <v>9.9051761627197266</v>
      </c>
      <c r="F615" s="377"/>
      <c r="G615" s="377"/>
      <c r="H615" s="376"/>
      <c r="I615" s="376"/>
      <c r="J615" s="380">
        <f>'raw data'!C611</f>
        <v>123.02700042724609</v>
      </c>
      <c r="K615" s="380" t="e">
        <f>'raw data'!#REF!</f>
        <v>#REF!</v>
      </c>
      <c r="L615" s="380" t="e">
        <f>'raw data'!#REF!</f>
        <v>#REF!</v>
      </c>
      <c r="M615" s="380">
        <f>'raw data'!D611</f>
        <v>81991.59375</v>
      </c>
      <c r="N615" s="380">
        <f>'raw data'!K611</f>
        <v>16.259833490937382</v>
      </c>
      <c r="O615" s="400">
        <f t="shared" si="10"/>
        <v>16.210855569128377</v>
      </c>
      <c r="P615" s="380">
        <f>'raw data'!E611</f>
        <v>1</v>
      </c>
      <c r="Q615" s="380">
        <f>'raw data'!F611</f>
        <v>1</v>
      </c>
      <c r="R615" s="380">
        <f>'raw data'!G611</f>
        <v>1</v>
      </c>
      <c r="S615" s="380">
        <f>'raw data'!H611</f>
        <v>1</v>
      </c>
      <c r="T615" s="380">
        <f>'raw data'!Q611</f>
        <v>99.877006530761719</v>
      </c>
      <c r="U615" s="380">
        <f>'raw data'!R611</f>
        <v>1012.8569946289062</v>
      </c>
    </row>
    <row r="616" spans="1:21" x14ac:dyDescent="0.2">
      <c r="A616" s="378">
        <f>'raw data'!A612</f>
        <v>41206.541666666664</v>
      </c>
      <c r="B616" s="380">
        <f>'raw data'!L612</f>
        <v>897.784423828125</v>
      </c>
      <c r="C616" s="380">
        <f>'raw data'!M612</f>
        <v>484.15969848632812</v>
      </c>
      <c r="D616" s="380">
        <f>'raw data'!O612</f>
        <v>6044.27978515625</v>
      </c>
      <c r="E616" s="380">
        <f>'raw data'!P612</f>
        <v>9.9387636184692383</v>
      </c>
      <c r="F616" s="377"/>
      <c r="G616" s="377"/>
      <c r="H616" s="376"/>
      <c r="I616" s="376"/>
      <c r="J616" s="380">
        <f>'raw data'!C612</f>
        <v>123.37380218505859</v>
      </c>
      <c r="K616" s="380" t="e">
        <f>'raw data'!#REF!</f>
        <v>#REF!</v>
      </c>
      <c r="L616" s="380" t="e">
        <f>'raw data'!#REF!</f>
        <v>#REF!</v>
      </c>
      <c r="M616" s="380">
        <f>'raw data'!D612</f>
        <v>81952.296875</v>
      </c>
      <c r="N616" s="380">
        <f>'raw data'!K612</f>
        <v>16.381190688264613</v>
      </c>
      <c r="O616" s="400">
        <f t="shared" si="10"/>
        <v>16.237420607510344</v>
      </c>
      <c r="P616" s="380">
        <f>'raw data'!E612</f>
        <v>1</v>
      </c>
      <c r="Q616" s="380">
        <f>'raw data'!F612</f>
        <v>1</v>
      </c>
      <c r="R616" s="380">
        <f>'raw data'!G612</f>
        <v>1</v>
      </c>
      <c r="S616" s="380">
        <f>'raw data'!H612</f>
        <v>1</v>
      </c>
      <c r="T616" s="380">
        <f>'raw data'!Q612</f>
        <v>99.78515625</v>
      </c>
      <c r="U616" s="380">
        <f>'raw data'!R612</f>
        <v>1012.8590087890625</v>
      </c>
    </row>
    <row r="617" spans="1:21" x14ac:dyDescent="0.2">
      <c r="A617" s="378">
        <f>'raw data'!A613</f>
        <v>41206.583333333336</v>
      </c>
      <c r="B617" s="380">
        <f>'raw data'!L613</f>
        <v>898.05670166015625</v>
      </c>
      <c r="C617" s="380">
        <f>'raw data'!M613</f>
        <v>483.86569213867187</v>
      </c>
      <c r="D617" s="380">
        <f>'raw data'!O613</f>
        <v>6060.60888671875</v>
      </c>
      <c r="E617" s="380">
        <f>'raw data'!P613</f>
        <v>9.9690876007080078</v>
      </c>
      <c r="F617" s="377"/>
      <c r="G617" s="377"/>
      <c r="H617" s="376"/>
      <c r="I617" s="376"/>
      <c r="J617" s="380">
        <f>'raw data'!C613</f>
        <v>122.61830139160156</v>
      </c>
      <c r="K617" s="380" t="e">
        <f>'raw data'!#REF!</f>
        <v>#REF!</v>
      </c>
      <c r="L617" s="380" t="e">
        <f>'raw data'!#REF!</f>
        <v>#REF!</v>
      </c>
      <c r="M617" s="380">
        <f>'raw data'!D613</f>
        <v>81883.2109375</v>
      </c>
      <c r="N617" s="380">
        <f>'raw data'!K613</f>
        <v>15.894133905706404</v>
      </c>
      <c r="O617" s="400">
        <f t="shared" si="10"/>
        <v>16.281287288014482</v>
      </c>
      <c r="P617" s="380">
        <f>'raw data'!E613</f>
        <v>1</v>
      </c>
      <c r="Q617" s="380">
        <f>'raw data'!F613</f>
        <v>1</v>
      </c>
      <c r="R617" s="380">
        <f>'raw data'!G613</f>
        <v>1</v>
      </c>
      <c r="S617" s="380">
        <f>'raw data'!H613</f>
        <v>1</v>
      </c>
      <c r="T617" s="380">
        <f>'raw data'!Q613</f>
        <v>99.794593811035156</v>
      </c>
      <c r="U617" s="380">
        <f>'raw data'!R613</f>
        <v>1012.8599853515625</v>
      </c>
    </row>
    <row r="618" spans="1:21" x14ac:dyDescent="0.2">
      <c r="A618" s="378">
        <f>'raw data'!A614</f>
        <v>41206.625</v>
      </c>
      <c r="B618" s="380">
        <f>'raw data'!L614</f>
        <v>897.99652099609375</v>
      </c>
      <c r="C618" s="380">
        <f>'raw data'!M614</f>
        <v>483.96038818359375</v>
      </c>
      <c r="D618" s="380">
        <f>'raw data'!O614</f>
        <v>6057.98681640625</v>
      </c>
      <c r="E618" s="380">
        <f>'raw data'!P614</f>
        <v>9.9662113189697266</v>
      </c>
      <c r="F618" s="377"/>
      <c r="G618" s="377"/>
      <c r="H618" s="376"/>
      <c r="I618" s="376"/>
      <c r="J618" s="380">
        <f>'raw data'!C614</f>
        <v>122.34780120849609</v>
      </c>
      <c r="K618" s="380" t="e">
        <f>'raw data'!#REF!</f>
        <v>#REF!</v>
      </c>
      <c r="L618" s="380" t="e">
        <f>'raw data'!#REF!</f>
        <v>#REF!</v>
      </c>
      <c r="M618" s="380">
        <f>'raw data'!D614</f>
        <v>81857.296875</v>
      </c>
      <c r="N618" s="380">
        <f>'raw data'!K614</f>
        <v>15.979214961157703</v>
      </c>
      <c r="O618" s="400">
        <f t="shared" si="10"/>
        <v>16.274243329091355</v>
      </c>
      <c r="P618" s="380">
        <f>'raw data'!E614</f>
        <v>1</v>
      </c>
      <c r="Q618" s="380">
        <f>'raw data'!F614</f>
        <v>1</v>
      </c>
      <c r="R618" s="380">
        <f>'raw data'!G614</f>
        <v>1</v>
      </c>
      <c r="S618" s="380">
        <f>'raw data'!H614</f>
        <v>1</v>
      </c>
      <c r="T618" s="380">
        <f>'raw data'!Q614</f>
        <v>99.811698913574219</v>
      </c>
      <c r="U618" s="380">
        <f>'raw data'!R614</f>
        <v>1012.8610229492187</v>
      </c>
    </row>
    <row r="619" spans="1:21" x14ac:dyDescent="0.2">
      <c r="A619" s="378">
        <f>'raw data'!A615</f>
        <v>41206.666666666664</v>
      </c>
      <c r="B619" s="380">
        <f>'raw data'!L615</f>
        <v>898.08209228515625</v>
      </c>
      <c r="C619" s="380">
        <f>'raw data'!M615</f>
        <v>484.13958740234375</v>
      </c>
      <c r="D619" s="380">
        <f>'raw data'!O615</f>
        <v>6041.14599609375</v>
      </c>
      <c r="E619" s="380">
        <f>'raw data'!P615</f>
        <v>9.9394054412841797</v>
      </c>
      <c r="F619" s="377"/>
      <c r="G619" s="377"/>
      <c r="H619" s="376"/>
      <c r="I619" s="376"/>
      <c r="J619" s="380">
        <f>'raw data'!C615</f>
        <v>123.01519775390625</v>
      </c>
      <c r="K619" s="380" t="e">
        <f>'raw data'!#REF!</f>
        <v>#REF!</v>
      </c>
      <c r="L619" s="380" t="e">
        <f>'raw data'!#REF!</f>
        <v>#REF!</v>
      </c>
      <c r="M619" s="380">
        <f>'raw data'!D615</f>
        <v>81878.203125</v>
      </c>
      <c r="N619" s="380">
        <f>'raw data'!K615</f>
        <v>15.872801579902443</v>
      </c>
      <c r="O619" s="400">
        <f t="shared" si="10"/>
        <v>16.229001961631642</v>
      </c>
      <c r="P619" s="380">
        <f>'raw data'!E615</f>
        <v>1</v>
      </c>
      <c r="Q619" s="380">
        <f>'raw data'!F615</f>
        <v>1</v>
      </c>
      <c r="R619" s="380">
        <f>'raw data'!G615</f>
        <v>1</v>
      </c>
      <c r="S619" s="380">
        <f>'raw data'!H615</f>
        <v>1</v>
      </c>
      <c r="T619" s="380">
        <f>'raw data'!Q615</f>
        <v>99.716537475585938</v>
      </c>
      <c r="U619" s="380">
        <f>'raw data'!R615</f>
        <v>1012.8569946289062</v>
      </c>
    </row>
    <row r="620" spans="1:21" x14ac:dyDescent="0.2">
      <c r="A620" s="378">
        <f>'raw data'!A616</f>
        <v>41206.708333333336</v>
      </c>
      <c r="B620" s="380">
        <f>'raw data'!L616</f>
        <v>897.96197509765625</v>
      </c>
      <c r="C620" s="380">
        <f>'raw data'!M616</f>
        <v>485.13558959960937</v>
      </c>
      <c r="D620" s="380">
        <f>'raw data'!O616</f>
        <v>6016.3779296875</v>
      </c>
      <c r="E620" s="380">
        <f>'raw data'!P616</f>
        <v>9.8873052597045898</v>
      </c>
      <c r="F620" s="377"/>
      <c r="G620" s="377"/>
      <c r="H620" s="376"/>
      <c r="I620" s="376"/>
      <c r="J620" s="380">
        <f>'raw data'!C616</f>
        <v>122.99179840087891</v>
      </c>
      <c r="K620" s="380" t="e">
        <f>'raw data'!#REF!</f>
        <v>#REF!</v>
      </c>
      <c r="L620" s="380" t="e">
        <f>'raw data'!#REF!</f>
        <v>#REF!</v>
      </c>
      <c r="M620" s="380">
        <f>'raw data'!D616</f>
        <v>82041.2578125</v>
      </c>
      <c r="N620" s="380">
        <f>'raw data'!K616</f>
        <v>16.319959438527949</v>
      </c>
      <c r="O620" s="400">
        <f t="shared" si="10"/>
        <v>16.162464751878268</v>
      </c>
      <c r="P620" s="380">
        <f>'raw data'!E616</f>
        <v>1</v>
      </c>
      <c r="Q620" s="380">
        <f>'raw data'!F616</f>
        <v>1</v>
      </c>
      <c r="R620" s="380">
        <f>'raw data'!G616</f>
        <v>1</v>
      </c>
      <c r="S620" s="380">
        <f>'raw data'!H616</f>
        <v>1</v>
      </c>
      <c r="T620" s="380">
        <f>'raw data'!Q616</f>
        <v>99.686561584472656</v>
      </c>
      <c r="U620" s="380">
        <f>'raw data'!R616</f>
        <v>1012.85400390625</v>
      </c>
    </row>
    <row r="621" spans="1:21" x14ac:dyDescent="0.2">
      <c r="A621" s="378">
        <f>'raw data'!A617</f>
        <v>41206.75</v>
      </c>
      <c r="B621" s="380">
        <f>'raw data'!L617</f>
        <v>898.1171875</v>
      </c>
      <c r="C621" s="380">
        <f>'raw data'!M617</f>
        <v>485.55770874023437</v>
      </c>
      <c r="D621" s="380">
        <f>'raw data'!O617</f>
        <v>6063.22802734375</v>
      </c>
      <c r="E621" s="380">
        <f>'raw data'!P617</f>
        <v>9.948695182800293</v>
      </c>
      <c r="F621" s="377"/>
      <c r="G621" s="377"/>
      <c r="H621" s="376"/>
      <c r="I621" s="376"/>
      <c r="J621" s="380">
        <f>'raw data'!C617</f>
        <v>123.14250183105469</v>
      </c>
      <c r="K621" s="380" t="e">
        <f>'raw data'!#REF!</f>
        <v>#REF!</v>
      </c>
      <c r="L621" s="380" t="e">
        <f>'raw data'!#REF!</f>
        <v>#REF!</v>
      </c>
      <c r="M621" s="380">
        <f>'raw data'!D617</f>
        <v>82072.78125</v>
      </c>
      <c r="N621" s="380">
        <f>'raw data'!K617</f>
        <v>15.904065335742926</v>
      </c>
      <c r="O621" s="400">
        <f t="shared" si="10"/>
        <v>16.288323376592444</v>
      </c>
      <c r="P621" s="380">
        <f>'raw data'!E617</f>
        <v>1</v>
      </c>
      <c r="Q621" s="380">
        <f>'raw data'!F617</f>
        <v>1</v>
      </c>
      <c r="R621" s="380">
        <f>'raw data'!G617</f>
        <v>1</v>
      </c>
      <c r="S621" s="380">
        <f>'raw data'!H617</f>
        <v>1</v>
      </c>
      <c r="T621" s="380">
        <f>'raw data'!Q617</f>
        <v>99.713287353515625</v>
      </c>
      <c r="U621" s="380">
        <f>'raw data'!R617</f>
        <v>1012.85400390625</v>
      </c>
    </row>
    <row r="622" spans="1:21" x14ac:dyDescent="0.2">
      <c r="A622" s="378">
        <f>'raw data'!A618</f>
        <v>41206.791666666664</v>
      </c>
      <c r="B622" s="380">
        <f>'raw data'!L618</f>
        <v>897.79058837890625</v>
      </c>
      <c r="C622" s="380">
        <f>'raw data'!M618</f>
        <v>485.56259155273437</v>
      </c>
      <c r="D622" s="380">
        <f>'raw data'!O618</f>
        <v>6044.830078125</v>
      </c>
      <c r="E622" s="380">
        <f>'raw data'!P618</f>
        <v>9.9320249557495117</v>
      </c>
      <c r="F622" s="377"/>
      <c r="G622" s="377"/>
      <c r="H622" s="376"/>
      <c r="I622" s="376"/>
      <c r="J622" s="380">
        <f>'raw data'!C618</f>
        <v>123.52130126953125</v>
      </c>
      <c r="K622" s="380" t="e">
        <f>'raw data'!#REF!</f>
        <v>#REF!</v>
      </c>
      <c r="L622" s="380" t="e">
        <f>'raw data'!#REF!</f>
        <v>#REF!</v>
      </c>
      <c r="M622" s="380">
        <f>'raw data'!D618</f>
        <v>82270.609375</v>
      </c>
      <c r="N622" s="380">
        <f>'raw data'!K618</f>
        <v>16.406574921203429</v>
      </c>
      <c r="O622" s="400">
        <f t="shared" si="10"/>
        <v>16.238898920677265</v>
      </c>
      <c r="P622" s="380">
        <f>'raw data'!E618</f>
        <v>1</v>
      </c>
      <c r="Q622" s="380">
        <f>'raw data'!F618</f>
        <v>1</v>
      </c>
      <c r="R622" s="380">
        <f>'raw data'!G618</f>
        <v>1</v>
      </c>
      <c r="S622" s="380">
        <f>'raw data'!H618</f>
        <v>1</v>
      </c>
      <c r="T622" s="380">
        <f>'raw data'!Q618</f>
        <v>99.723457336425781</v>
      </c>
      <c r="U622" s="380">
        <f>'raw data'!R618</f>
        <v>1012.85302734375</v>
      </c>
    </row>
    <row r="623" spans="1:21" x14ac:dyDescent="0.2">
      <c r="A623" s="378">
        <f>'raw data'!A619</f>
        <v>41206.833333333336</v>
      </c>
      <c r="B623" s="380">
        <f>'raw data'!L619</f>
        <v>897.94732666015625</v>
      </c>
      <c r="C623" s="380">
        <f>'raw data'!M619</f>
        <v>479.2677001953125</v>
      </c>
      <c r="D623" s="380">
        <f>'raw data'!O619</f>
        <v>6053.712890625</v>
      </c>
      <c r="E623" s="380">
        <f>'raw data'!P619</f>
        <v>10.031120300292969</v>
      </c>
      <c r="F623" s="377"/>
      <c r="G623" s="377"/>
      <c r="H623" s="376"/>
      <c r="I623" s="376"/>
      <c r="J623" s="380">
        <f>'raw data'!C619</f>
        <v>122.51020050048828</v>
      </c>
      <c r="K623" s="380" t="e">
        <f>'raw data'!#REF!</f>
        <v>#REF!</v>
      </c>
      <c r="L623" s="380" t="e">
        <f>'raw data'!#REF!</f>
        <v>#REF!</v>
      </c>
      <c r="M623" s="380">
        <f>'raw data'!D619</f>
        <v>81529.1015625</v>
      </c>
      <c r="N623" s="380">
        <f>'raw data'!K619</f>
        <v>16.664731202290351</v>
      </c>
      <c r="O623" s="400">
        <f t="shared" si="10"/>
        <v>16.262761807219078</v>
      </c>
      <c r="P623" s="380">
        <f>'raw data'!E619</f>
        <v>1</v>
      </c>
      <c r="Q623" s="380">
        <f>'raw data'!F619</f>
        <v>1</v>
      </c>
      <c r="R623" s="380">
        <f>'raw data'!G619</f>
        <v>1</v>
      </c>
      <c r="S623" s="380">
        <f>'raw data'!H619</f>
        <v>1</v>
      </c>
      <c r="T623" s="380">
        <f>'raw data'!Q619</f>
        <v>100.61229705810547</v>
      </c>
      <c r="U623" s="380">
        <f>'raw data'!R619</f>
        <v>1012.8499755859375</v>
      </c>
    </row>
    <row r="624" spans="1:21" x14ac:dyDescent="0.2">
      <c r="A624" s="378">
        <f>'raw data'!A620</f>
        <v>41206.875</v>
      </c>
      <c r="B624" s="380">
        <f>'raw data'!L620</f>
        <v>897.99407958984375</v>
      </c>
      <c r="C624" s="380">
        <f>'raw data'!M620</f>
        <v>479.45339965820312</v>
      </c>
      <c r="D624" s="380">
        <f>'raw data'!O620</f>
        <v>6034.81982421875</v>
      </c>
      <c r="E624" s="380">
        <f>'raw data'!P620</f>
        <v>9.9926986694335937</v>
      </c>
      <c r="F624" s="377"/>
      <c r="G624" s="377"/>
      <c r="H624" s="376"/>
      <c r="I624" s="376"/>
      <c r="J624" s="380">
        <f>'raw data'!C620</f>
        <v>122.30210113525391</v>
      </c>
      <c r="K624" s="380" t="e">
        <f>'raw data'!#REF!</f>
        <v>#REF!</v>
      </c>
      <c r="L624" s="380" t="e">
        <f>'raw data'!#REF!</f>
        <v>#REF!</v>
      </c>
      <c r="M624" s="380">
        <f>'raw data'!D620</f>
        <v>81554.78125</v>
      </c>
      <c r="N624" s="380">
        <f>'raw data'!K620</f>
        <v>16.454382731597505</v>
      </c>
      <c r="O624" s="400">
        <f t="shared" si="10"/>
        <v>16.212007262970928</v>
      </c>
      <c r="P624" s="380">
        <f>'raw data'!E620</f>
        <v>1</v>
      </c>
      <c r="Q624" s="380">
        <f>'raw data'!F620</f>
        <v>1</v>
      </c>
      <c r="R624" s="380">
        <f>'raw data'!G620</f>
        <v>1</v>
      </c>
      <c r="S624" s="380">
        <f>'raw data'!H620</f>
        <v>1</v>
      </c>
      <c r="T624" s="380">
        <f>'raw data'!Q620</f>
        <v>100.59690093994141</v>
      </c>
      <c r="U624" s="380">
        <f>'raw data'!R620</f>
        <v>1012.8489990234375</v>
      </c>
    </row>
    <row r="625" spans="1:22" x14ac:dyDescent="0.2">
      <c r="A625" s="378">
        <f>'raw data'!A621</f>
        <v>41206.916666666664</v>
      </c>
      <c r="B625" s="380">
        <f>'raw data'!L621</f>
        <v>897.977783203125</v>
      </c>
      <c r="C625" s="380">
        <f>'raw data'!M621</f>
        <v>482.98611450195313</v>
      </c>
      <c r="D625" s="380">
        <f>'raw data'!O621</f>
        <v>6128.84912109375</v>
      </c>
      <c r="E625" s="380">
        <f>'raw data'!P621</f>
        <v>10.056469917297363</v>
      </c>
      <c r="F625" s="377"/>
      <c r="G625" s="377"/>
      <c r="H625" s="376"/>
      <c r="I625" s="376"/>
      <c r="J625" s="380">
        <f>'raw data'!C621</f>
        <v>124.94329833984375</v>
      </c>
      <c r="K625" s="380" t="e">
        <f>'raw data'!#REF!</f>
        <v>#REF!</v>
      </c>
      <c r="L625" s="380" t="e">
        <f>'raw data'!#REF!</f>
        <v>#REF!</v>
      </c>
      <c r="M625" s="380">
        <f>'raw data'!D621</f>
        <v>82268.046875</v>
      </c>
      <c r="N625" s="380">
        <f>'raw data'!K621</f>
        <v>17.758866566679135</v>
      </c>
      <c r="O625" s="400">
        <f t="shared" si="10"/>
        <v>16.464608614506204</v>
      </c>
      <c r="P625" s="380">
        <f>'raw data'!E621</f>
        <v>1</v>
      </c>
      <c r="Q625" s="380">
        <f>'raw data'!F621</f>
        <v>1</v>
      </c>
      <c r="R625" s="380">
        <f>'raw data'!G621</f>
        <v>1</v>
      </c>
      <c r="S625" s="380">
        <f>'raw data'!H621</f>
        <v>1</v>
      </c>
      <c r="T625" s="380">
        <f>'raw data'!Q621</f>
        <v>100.17680358886719</v>
      </c>
      <c r="U625" s="380">
        <f>'raw data'!R621</f>
        <v>1012.8460083007812</v>
      </c>
    </row>
    <row r="626" spans="1:22" x14ac:dyDescent="0.2">
      <c r="A626" s="378">
        <f>'raw data'!A622</f>
        <v>41206.958333333336</v>
      </c>
      <c r="B626" s="380">
        <f>'raw data'!L622</f>
        <v>898.03961181640625</v>
      </c>
      <c r="C626" s="380">
        <f>'raw data'!M622</f>
        <v>484.394287109375</v>
      </c>
      <c r="D626" s="380">
        <f>'raw data'!O622</f>
        <v>6104.85400390625</v>
      </c>
      <c r="E626" s="380">
        <f>'raw data'!P622</f>
        <v>9.9744815826416016</v>
      </c>
      <c r="F626" s="377"/>
      <c r="G626" s="377"/>
      <c r="H626" s="376"/>
      <c r="I626" s="376"/>
      <c r="J626" s="380">
        <f>'raw data'!C622</f>
        <v>125.80339813232422</v>
      </c>
      <c r="K626" s="380" t="e">
        <f>'raw data'!#REF!</f>
        <v>#REF!</v>
      </c>
      <c r="L626" s="380" t="e">
        <f>'raw data'!#REF!</f>
        <v>#REF!</v>
      </c>
      <c r="M626" s="380">
        <f>'raw data'!D622</f>
        <v>82682.3828125</v>
      </c>
      <c r="N626" s="380">
        <f>'raw data'!K622</f>
        <v>17.197619083520767</v>
      </c>
      <c r="O626" s="400">
        <f t="shared" si="10"/>
        <v>16.400147864152331</v>
      </c>
      <c r="P626" s="380">
        <f>'raw data'!E622</f>
        <v>1</v>
      </c>
      <c r="Q626" s="380">
        <f>'raw data'!F622</f>
        <v>1</v>
      </c>
      <c r="R626" s="380">
        <f>'raw data'!G622</f>
        <v>1</v>
      </c>
      <c r="S626" s="380">
        <f>'raw data'!H622</f>
        <v>1</v>
      </c>
      <c r="T626" s="380">
        <f>'raw data'!Q622</f>
        <v>99.921066284179688</v>
      </c>
      <c r="U626" s="380">
        <f>'raw data'!R622</f>
        <v>1012.8400268554687</v>
      </c>
    </row>
    <row r="627" spans="1:22" x14ac:dyDescent="0.2">
      <c r="A627" s="378">
        <f>'raw data'!A623</f>
        <v>41207</v>
      </c>
      <c r="B627" s="380">
        <f>'raw data'!L623</f>
        <v>898.21630859375</v>
      </c>
      <c r="C627" s="380">
        <f>'raw data'!M623</f>
        <v>497.485107421875</v>
      </c>
      <c r="D627" s="380">
        <f>'raw data'!O623</f>
        <v>6223.65478515625</v>
      </c>
      <c r="E627" s="380">
        <f>'raw data'!P623</f>
        <v>9.904850959777832</v>
      </c>
      <c r="F627" s="377"/>
      <c r="G627" s="377"/>
      <c r="H627" s="376"/>
      <c r="I627" s="376"/>
      <c r="J627" s="380">
        <f>'raw data'!C623</f>
        <v>128.1300048828125</v>
      </c>
      <c r="K627" s="380" t="e">
        <f>'raw data'!#REF!</f>
        <v>#REF!</v>
      </c>
      <c r="L627" s="380" t="e">
        <f>'raw data'!#REF!</f>
        <v>#REF!</v>
      </c>
      <c r="M627" s="380">
        <f>'raw data'!D623</f>
        <v>84086.40625</v>
      </c>
      <c r="N627" s="380">
        <f>'raw data'!K623</f>
        <v>16.827192796725647</v>
      </c>
      <c r="O627" s="400">
        <f t="shared" si="10"/>
        <v>16.719295607510343</v>
      </c>
      <c r="P627" s="380">
        <f>'raw data'!E623</f>
        <v>1</v>
      </c>
      <c r="Q627" s="380">
        <f>'raw data'!F623</f>
        <v>1</v>
      </c>
      <c r="R627" s="380">
        <f>'raw data'!G623</f>
        <v>1</v>
      </c>
      <c r="S627" s="380">
        <f>'raw data'!H623</f>
        <v>1</v>
      </c>
      <c r="T627" s="380">
        <f>'raw data'!Q623</f>
        <v>98.051979064941406</v>
      </c>
      <c r="U627" s="380">
        <f>'raw data'!R623</f>
        <v>1012.8300170898437</v>
      </c>
    </row>
    <row r="628" spans="1:22" x14ac:dyDescent="0.2">
      <c r="A628" s="378">
        <f>'raw data'!A624</f>
        <v>41207.041666666664</v>
      </c>
      <c r="B628" s="380">
        <f>'raw data'!L624</f>
        <v>897.9752197265625</v>
      </c>
      <c r="C628" s="380">
        <f>'raw data'!M624</f>
        <v>498.93289184570312</v>
      </c>
      <c r="D628" s="380">
        <f>'raw data'!O624</f>
        <v>6216.89111328125</v>
      </c>
      <c r="E628" s="380">
        <f>'raw data'!P624</f>
        <v>9.8937530517578125</v>
      </c>
      <c r="F628" s="377"/>
      <c r="G628" s="377"/>
      <c r="H628" s="376"/>
      <c r="I628" s="376"/>
      <c r="J628" s="380">
        <f>'raw data'!C624</f>
        <v>128.59939575195312</v>
      </c>
      <c r="K628" s="380" t="e">
        <f>'raw data'!#REF!</f>
        <v>#REF!</v>
      </c>
      <c r="L628" s="380" t="e">
        <f>'raw data'!#REF!</f>
        <v>#REF!</v>
      </c>
      <c r="M628" s="380">
        <f>'raw data'!D624</f>
        <v>84278.3671875</v>
      </c>
      <c r="N628" s="380">
        <f>'raw data'!K624</f>
        <v>16.253836319398541</v>
      </c>
      <c r="O628" s="400">
        <f t="shared" si="10"/>
        <v>16.70112560397158</v>
      </c>
      <c r="P628" s="380">
        <f>'raw data'!E624</f>
        <v>1</v>
      </c>
      <c r="Q628" s="380">
        <f>'raw data'!F624</f>
        <v>1</v>
      </c>
      <c r="R628" s="380">
        <f>'raw data'!G624</f>
        <v>1</v>
      </c>
      <c r="S628" s="380">
        <f>'raw data'!H624</f>
        <v>1</v>
      </c>
      <c r="T628" s="380">
        <f>'raw data'!Q624</f>
        <v>97.213203430175781</v>
      </c>
      <c r="U628" s="380">
        <f>'raw data'!R624</f>
        <v>1012.8280029296875</v>
      </c>
    </row>
    <row r="629" spans="1:22" x14ac:dyDescent="0.2">
      <c r="A629" s="378">
        <f>'raw data'!A625</f>
        <v>41207.083333333336</v>
      </c>
      <c r="B629" s="380">
        <f>'raw data'!L625</f>
        <v>897.99212646484375</v>
      </c>
      <c r="C629" s="380">
        <f>'raw data'!M625</f>
        <v>499.7213134765625</v>
      </c>
      <c r="D629" s="380">
        <f>'raw data'!O625</f>
        <v>6227.35791015625</v>
      </c>
      <c r="E629" s="380">
        <f>'raw data'!P625</f>
        <v>9.902379035949707</v>
      </c>
      <c r="F629" s="377"/>
      <c r="G629" s="377"/>
      <c r="H629" s="376"/>
      <c r="I629" s="376"/>
      <c r="J629" s="380">
        <f>'raw data'!C625</f>
        <v>128.84049987792969</v>
      </c>
      <c r="K629" s="380" t="e">
        <f>'raw data'!#REF!</f>
        <v>#REF!</v>
      </c>
      <c r="L629" s="380" t="e">
        <f>'raw data'!#REF!</f>
        <v>#REF!</v>
      </c>
      <c r="M629" s="380">
        <f>'raw data'!D625</f>
        <v>84413.15625</v>
      </c>
      <c r="N629" s="380">
        <f>'raw data'!K625</f>
        <v>16.300972471638961</v>
      </c>
      <c r="O629" s="400">
        <f t="shared" si="10"/>
        <v>16.729243723799545</v>
      </c>
      <c r="P629" s="380">
        <f>'raw data'!E625</f>
        <v>1</v>
      </c>
      <c r="Q629" s="380">
        <f>'raw data'!F625</f>
        <v>1</v>
      </c>
      <c r="R629" s="380">
        <f>'raw data'!G625</f>
        <v>1</v>
      </c>
      <c r="S629" s="380">
        <f>'raw data'!H625</f>
        <v>1</v>
      </c>
      <c r="T629" s="380">
        <f>'raw data'!Q625</f>
        <v>97.046928405761719</v>
      </c>
      <c r="U629" s="380">
        <f>'raw data'!R625</f>
        <v>1012.8280029296875</v>
      </c>
    </row>
    <row r="630" spans="1:22" x14ac:dyDescent="0.2">
      <c r="A630" s="378">
        <f>'raw data'!A626</f>
        <v>41207.125</v>
      </c>
      <c r="B630" s="380">
        <f>'raw data'!L626</f>
        <v>898.0098876953125</v>
      </c>
      <c r="C630" s="380">
        <f>'raw data'!M626</f>
        <v>500.58551025390625</v>
      </c>
      <c r="D630" s="380">
        <f>'raw data'!O626</f>
        <v>6241.86181640625</v>
      </c>
      <c r="E630" s="380">
        <f>'raw data'!P626</f>
        <v>9.9124326705932617</v>
      </c>
      <c r="F630" s="377"/>
      <c r="G630" s="377"/>
      <c r="H630" s="376"/>
      <c r="I630" s="376"/>
      <c r="J630" s="380">
        <f>'raw data'!C626</f>
        <v>129.07710266113281</v>
      </c>
      <c r="K630" s="380" t="e">
        <f>'raw data'!#REF!</f>
        <v>#REF!</v>
      </c>
      <c r="L630" s="380" t="e">
        <f>'raw data'!#REF!</f>
        <v>#REF!</v>
      </c>
      <c r="M630" s="380">
        <f>'raw data'!D626</f>
        <v>84520.96875</v>
      </c>
      <c r="N630" s="380">
        <f>'raw data'!K626</f>
        <v>16.119184707336391</v>
      </c>
      <c r="O630" s="400">
        <f t="shared" si="10"/>
        <v>16.768207179265573</v>
      </c>
      <c r="P630" s="380">
        <f>'raw data'!E626</f>
        <v>1</v>
      </c>
      <c r="Q630" s="380">
        <f>'raw data'!F626</f>
        <v>1</v>
      </c>
      <c r="R630" s="380">
        <f>'raw data'!G626</f>
        <v>1</v>
      </c>
      <c r="S630" s="380">
        <f>'raw data'!H626</f>
        <v>1</v>
      </c>
      <c r="T630" s="380">
        <f>'raw data'!Q626</f>
        <v>97.030403137207031</v>
      </c>
      <c r="U630" s="380">
        <f>'raw data'!R626</f>
        <v>1012.822021484375</v>
      </c>
    </row>
    <row r="631" spans="1:22" x14ac:dyDescent="0.2">
      <c r="A631" s="378">
        <f>'raw data'!A627</f>
        <v>41207.166666666664</v>
      </c>
      <c r="B631" s="380">
        <f>'raw data'!L627</f>
        <v>897.97802734375</v>
      </c>
      <c r="C631" s="380">
        <f>'raw data'!M627</f>
        <v>501.27410888671875</v>
      </c>
      <c r="D631" s="380">
        <f>'raw data'!O627</f>
        <v>6250.73193359375</v>
      </c>
      <c r="E631" s="380">
        <f>'raw data'!P627</f>
        <v>9.9195852279663086</v>
      </c>
      <c r="F631" s="377"/>
      <c r="G631" s="377"/>
      <c r="H631" s="376"/>
      <c r="I631" s="376"/>
      <c r="J631" s="380">
        <f>'raw data'!C627</f>
        <v>128.9071044921875</v>
      </c>
      <c r="K631" s="380" t="e">
        <f>'raw data'!#REF!</f>
        <v>#REF!</v>
      </c>
      <c r="L631" s="380" t="e">
        <f>'raw data'!#REF!</f>
        <v>#REF!</v>
      </c>
      <c r="M631" s="380">
        <f>'raw data'!D627</f>
        <v>84637.3984375</v>
      </c>
      <c r="N631" s="380">
        <f>'raw data'!K627</f>
        <v>16.275149841210368</v>
      </c>
      <c r="O631" s="400">
        <f t="shared" si="10"/>
        <v>16.792035960978332</v>
      </c>
      <c r="P631" s="380">
        <f>'raw data'!E627</f>
        <v>1</v>
      </c>
      <c r="Q631" s="380">
        <f>'raw data'!F627</f>
        <v>1</v>
      </c>
      <c r="R631" s="380">
        <f>'raw data'!G627</f>
        <v>1</v>
      </c>
      <c r="S631" s="380">
        <f>'raw data'!H627</f>
        <v>1</v>
      </c>
      <c r="T631" s="380">
        <f>'raw data'!Q627</f>
        <v>97.10137939453125</v>
      </c>
      <c r="U631" s="380">
        <f>'raw data'!R627</f>
        <v>1012.8319702148437</v>
      </c>
    </row>
    <row r="632" spans="1:22" x14ac:dyDescent="0.2">
      <c r="A632" s="378">
        <f>'raw data'!A628</f>
        <v>41207.208333333336</v>
      </c>
      <c r="B632" s="380">
        <f>'raw data'!L628</f>
        <v>898.011474609375</v>
      </c>
      <c r="C632" s="380">
        <f>'raw data'!M628</f>
        <v>500.60079956054687</v>
      </c>
      <c r="D632" s="380">
        <f>'raw data'!O628</f>
        <v>6216.81298828125</v>
      </c>
      <c r="E632" s="380">
        <f>'raw data'!P628</f>
        <v>9.8826761245727539</v>
      </c>
      <c r="F632" s="377"/>
      <c r="G632" s="377"/>
      <c r="H632" s="376"/>
      <c r="I632" s="376"/>
      <c r="J632" s="380">
        <f>'raw data'!C628</f>
        <v>128.51210021972656</v>
      </c>
      <c r="K632" s="380" t="e">
        <f>'raw data'!#REF!</f>
        <v>#REF!</v>
      </c>
      <c r="L632" s="380" t="e">
        <f>'raw data'!#REF!</f>
        <v>#REF!</v>
      </c>
      <c r="M632" s="380">
        <f>'raw data'!D628</f>
        <v>84557.8515625</v>
      </c>
      <c r="N632" s="380">
        <f>'raw data'!K628</f>
        <v>16.743456363596053</v>
      </c>
      <c r="O632" s="400">
        <f t="shared" si="10"/>
        <v>16.700915728100501</v>
      </c>
      <c r="P632" s="380">
        <f>'raw data'!E628</f>
        <v>1</v>
      </c>
      <c r="Q632" s="380">
        <f>'raw data'!F628</f>
        <v>1</v>
      </c>
      <c r="R632" s="380">
        <f>'raw data'!G628</f>
        <v>1</v>
      </c>
      <c r="S632" s="380">
        <f>'raw data'!H628</f>
        <v>1</v>
      </c>
      <c r="T632" s="380">
        <f>'raw data'!Q628</f>
        <v>97.134727478027344</v>
      </c>
      <c r="U632" s="380">
        <f>'raw data'!R628</f>
        <v>1012.8330078125</v>
      </c>
    </row>
    <row r="633" spans="1:22" x14ac:dyDescent="0.2">
      <c r="A633" s="378">
        <f>'raw data'!A629</f>
        <v>41207.25</v>
      </c>
      <c r="B633" s="380">
        <f>'raw data'!L629</f>
        <v>898.03167724609375</v>
      </c>
      <c r="C633" s="380">
        <f>'raw data'!M629</f>
        <v>500.85580444335938</v>
      </c>
      <c r="D633" s="380">
        <f>'raw data'!O629</f>
        <v>6231.4248046875</v>
      </c>
      <c r="E633" s="380">
        <f>'raw data'!P629</f>
        <v>9.9023571014404297</v>
      </c>
      <c r="F633" s="377"/>
      <c r="G633" s="377"/>
      <c r="H633" s="376"/>
      <c r="I633" s="376"/>
      <c r="J633" s="380">
        <f>'raw data'!C629</f>
        <v>127.53438039072441</v>
      </c>
      <c r="K633" s="380" t="e">
        <f>'raw data'!#REF!</f>
        <v>#REF!</v>
      </c>
      <c r="L633" s="380" t="e">
        <f>'raw data'!#REF!</f>
        <v>#REF!</v>
      </c>
      <c r="M633" s="380">
        <f>'raw data'!D629</f>
        <v>84572.0234375</v>
      </c>
      <c r="N633" s="380">
        <f>'raw data'!K629</f>
        <v>16.512380161210896</v>
      </c>
      <c r="O633" s="400">
        <f t="shared" si="10"/>
        <v>16.740169074613458</v>
      </c>
      <c r="P633" s="380">
        <f>'raw data'!E629</f>
        <v>1</v>
      </c>
      <c r="Q633" s="380">
        <f>'raw data'!F629</f>
        <v>1</v>
      </c>
      <c r="R633" s="380">
        <f>'raw data'!G629</f>
        <v>0.72222220897674561</v>
      </c>
      <c r="S633" s="380">
        <f>'raw data'!H629</f>
        <v>1</v>
      </c>
      <c r="T633" s="380">
        <f>'raw data'!Q629</f>
        <v>96.988136291503906</v>
      </c>
      <c r="U633" s="380">
        <f>'raw data'!R629</f>
        <v>1012.8319702148437</v>
      </c>
    </row>
    <row r="634" spans="1:22" x14ac:dyDescent="0.2">
      <c r="A634" s="378">
        <f>'raw data'!A630</f>
        <v>41207.291666666664</v>
      </c>
      <c r="B634" s="380">
        <f>'raw data'!L630</f>
        <v>897.98822021484375</v>
      </c>
      <c r="C634" s="380">
        <f>'raw data'!M630</f>
        <v>501.37948608398437</v>
      </c>
      <c r="D634" s="380">
        <f>'raw data'!O630</f>
        <v>6240.240234375</v>
      </c>
      <c r="E634" s="380">
        <f>'raw data'!P630</f>
        <v>9.9031953811645508</v>
      </c>
      <c r="F634" s="377"/>
      <c r="G634" s="377"/>
      <c r="H634" s="376"/>
      <c r="I634" s="376"/>
      <c r="J634" s="380">
        <f>'raw data'!C630</f>
        <v>127.50420379638672</v>
      </c>
      <c r="K634" s="380" t="e">
        <f>'raw data'!#REF!</f>
        <v>#REF!</v>
      </c>
      <c r="L634" s="380" t="e">
        <f>'raw data'!#REF!</f>
        <v>#REF!</v>
      </c>
      <c r="M634" s="380">
        <f>'raw data'!D630</f>
        <v>84727.53125</v>
      </c>
      <c r="N634" s="380">
        <f>'raw data'!K630</f>
        <v>16.654634938336386</v>
      </c>
      <c r="O634" s="400">
        <f t="shared" si="10"/>
        <v>16.763850943216465</v>
      </c>
      <c r="P634" s="380">
        <f>'raw data'!E630</f>
        <v>1</v>
      </c>
      <c r="Q634" s="380">
        <f>'raw data'!F630</f>
        <v>1</v>
      </c>
      <c r="R634" s="380">
        <f>'raw data'!G630</f>
        <v>1</v>
      </c>
      <c r="S634" s="380">
        <f>'raw data'!H630</f>
        <v>1</v>
      </c>
      <c r="T634" s="380">
        <f>'raw data'!Q630</f>
        <v>96.976211547851562</v>
      </c>
      <c r="U634" s="380">
        <f>'raw data'!R630</f>
        <v>1012.8319702148437</v>
      </c>
    </row>
    <row r="635" spans="1:22" x14ac:dyDescent="0.2">
      <c r="A635" s="378">
        <f>'raw data'!A631</f>
        <v>41207.333333333336</v>
      </c>
      <c r="B635" s="380">
        <f>'raw data'!L631</f>
        <v>898.08642578125</v>
      </c>
      <c r="C635" s="380">
        <f>'raw data'!M631</f>
        <v>501.67770385742187</v>
      </c>
      <c r="D635" s="380">
        <f>'raw data'!O631</f>
        <v>6238.5791015625</v>
      </c>
      <c r="E635" s="380">
        <f>'raw data'!P631</f>
        <v>9.9005928039550781</v>
      </c>
      <c r="F635" s="377"/>
      <c r="G635" s="377"/>
      <c r="H635" s="376"/>
      <c r="I635" s="376"/>
      <c r="J635" s="380">
        <f>'raw data'!C631</f>
        <v>127.31130218505859</v>
      </c>
      <c r="K635" s="380" t="e">
        <f>'raw data'!#REF!</f>
        <v>#REF!</v>
      </c>
      <c r="L635" s="380" t="e">
        <f>'raw data'!#REF!</f>
        <v>#REF!</v>
      </c>
      <c r="M635" s="380">
        <f>'raw data'!D631</f>
        <v>84763.40625</v>
      </c>
      <c r="N635" s="380">
        <f>'raw data'!K631</f>
        <v>16.37809764148551</v>
      </c>
      <c r="O635" s="400">
        <f t="shared" si="10"/>
        <v>16.759388457507622</v>
      </c>
      <c r="P635" s="380">
        <f>'raw data'!E631</f>
        <v>1</v>
      </c>
      <c r="Q635" s="380">
        <f>'raw data'!F631</f>
        <v>1</v>
      </c>
      <c r="R635" s="380">
        <f>'raw data'!G631</f>
        <v>1</v>
      </c>
      <c r="S635" s="380">
        <f>'raw data'!H631</f>
        <v>1</v>
      </c>
      <c r="T635" s="380">
        <f>'raw data'!Q631</f>
        <v>96.865638732910156</v>
      </c>
      <c r="U635" s="380">
        <f>'raw data'!R631</f>
        <v>1012.8300170898437</v>
      </c>
    </row>
    <row r="636" spans="1:22" x14ac:dyDescent="0.2">
      <c r="A636" s="378">
        <f>'raw data'!A632</f>
        <v>41207.375</v>
      </c>
      <c r="B636" s="380">
        <f>'raw data'!L632</f>
        <v>897.97271728515625</v>
      </c>
      <c r="C636" s="380">
        <f>'raw data'!M632</f>
        <v>497.5380859375</v>
      </c>
      <c r="D636" s="380">
        <f>'raw data'!O632</f>
        <v>6175.5830078125</v>
      </c>
      <c r="E636" s="380">
        <f>'raw data'!P632</f>
        <v>9.885798454284668</v>
      </c>
      <c r="F636" s="377"/>
      <c r="G636" s="377"/>
      <c r="H636" s="376"/>
      <c r="I636" s="376"/>
      <c r="J636" s="380">
        <f>'raw data'!C632</f>
        <v>125.19280242919922</v>
      </c>
      <c r="K636" s="380" t="e">
        <f>'raw data'!#REF!</f>
        <v>#REF!</v>
      </c>
      <c r="L636" s="380" t="e">
        <f>'raw data'!#REF!</f>
        <v>#REF!</v>
      </c>
      <c r="M636" s="380">
        <f>'raw data'!D632</f>
        <v>84119.0625</v>
      </c>
      <c r="N636" s="380">
        <f>'raw data'!K632</f>
        <v>16.694355425496468</v>
      </c>
      <c r="O636" s="400">
        <f t="shared" si="10"/>
        <v>16.590155048862151</v>
      </c>
      <c r="P636" s="380">
        <f>'raw data'!E632</f>
        <v>1</v>
      </c>
      <c r="Q636" s="380">
        <f>'raw data'!F632</f>
        <v>1</v>
      </c>
      <c r="R636" s="380">
        <f>'raw data'!G632</f>
        <v>1</v>
      </c>
      <c r="S636" s="380">
        <f>'raw data'!H632</f>
        <v>1</v>
      </c>
      <c r="T636" s="380">
        <f>'raw data'!Q632</f>
        <v>97.081092834472656</v>
      </c>
      <c r="U636" s="380">
        <f>'raw data'!R632</f>
        <v>1012.8280029296875</v>
      </c>
    </row>
    <row r="637" spans="1:22" x14ac:dyDescent="0.2">
      <c r="A637" s="378">
        <f>'raw data'!A633</f>
        <v>41207.416666666664</v>
      </c>
      <c r="B637" s="380">
        <f>'raw data'!L633</f>
        <v>898.05352783203125</v>
      </c>
      <c r="C637" s="380">
        <f>'raw data'!M633</f>
        <v>495.78619384765625</v>
      </c>
      <c r="D637" s="380">
        <f>'raw data'!O633</f>
        <v>6132.85400390625</v>
      </c>
      <c r="E637" s="380">
        <f>'raw data'!P633</f>
        <v>9.8615942001342773</v>
      </c>
      <c r="F637" s="377"/>
      <c r="G637" s="377"/>
      <c r="H637" s="376"/>
      <c r="I637" s="376"/>
      <c r="J637" s="380">
        <f>'raw data'!C633</f>
        <v>123.9226088227214</v>
      </c>
      <c r="K637" s="380" t="e">
        <f>'raw data'!#REF!</f>
        <v>#REF!</v>
      </c>
      <c r="L637" s="380" t="e">
        <f>'raw data'!#REF!</f>
        <v>#REF!</v>
      </c>
      <c r="M637" s="380">
        <f>'raw data'!D633</f>
        <v>83911.953125</v>
      </c>
      <c r="N637" s="380">
        <f>'raw data'!K633</f>
        <v>15.708367162613285</v>
      </c>
      <c r="O637" s="400">
        <f t="shared" si="10"/>
        <v>16.475367376347453</v>
      </c>
      <c r="P637" s="380">
        <f>'raw data'!E633</f>
        <v>1</v>
      </c>
      <c r="Q637" s="380">
        <f>'raw data'!F633</f>
        <v>1</v>
      </c>
      <c r="R637" s="380">
        <f>'raw data'!G633</f>
        <v>0.50986111164093018</v>
      </c>
      <c r="S637" s="380">
        <f>'raw data'!H633</f>
        <v>1</v>
      </c>
      <c r="T637" s="380">
        <f>'raw data'!Q633</f>
        <v>97.337730407714844</v>
      </c>
      <c r="U637" s="380">
        <f>'raw data'!R633</f>
        <v>1012.8400268554687</v>
      </c>
      <c r="V637" s="157" t="s">
        <v>255</v>
      </c>
    </row>
    <row r="638" spans="1:22" x14ac:dyDescent="0.2">
      <c r="A638" s="378">
        <f>'raw data'!A634</f>
        <v>41207.458333333336</v>
      </c>
      <c r="B638" s="380">
        <f>'raw data'!L634</f>
        <v>897.9647216796875</v>
      </c>
      <c r="C638" s="380">
        <f>'raw data'!M634</f>
        <v>493.30068969726562</v>
      </c>
      <c r="D638" s="380">
        <f>'raw data'!O634</f>
        <v>6079.73291015625</v>
      </c>
      <c r="E638" s="380">
        <f>'raw data'!P634</f>
        <v>9.8482398986816406</v>
      </c>
      <c r="F638" s="377"/>
      <c r="G638" s="377"/>
      <c r="H638" s="376"/>
      <c r="I638" s="376"/>
      <c r="J638" s="380">
        <f>'raw data'!C634</f>
        <v>120.61100701182831</v>
      </c>
      <c r="K638" s="380" t="e">
        <f>'raw data'!#REF!</f>
        <v>#REF!</v>
      </c>
      <c r="L638" s="380" t="e">
        <f>'raw data'!#REF!</f>
        <v>#REF!</v>
      </c>
      <c r="M638" s="380">
        <f>'raw data'!D634</f>
        <v>83483.34375</v>
      </c>
      <c r="N638" s="380">
        <f>'raw data'!K634</f>
        <v>15.937151588106353</v>
      </c>
      <c r="O638" s="400">
        <f t="shared" si="10"/>
        <v>16.332662277806513</v>
      </c>
      <c r="P638" s="380">
        <f>'raw data'!E634</f>
        <v>1</v>
      </c>
      <c r="Q638" s="380">
        <f>'raw data'!F634</f>
        <v>1</v>
      </c>
      <c r="R638" s="380">
        <f>'raw data'!G634</f>
        <v>0.72736108303070068</v>
      </c>
      <c r="S638" s="380">
        <f>'raw data'!H634</f>
        <v>1</v>
      </c>
      <c r="T638" s="380">
        <f>'raw data'!Q634</f>
        <v>97.386802673339844</v>
      </c>
      <c r="U638" s="380">
        <f>'raw data'!R634</f>
        <v>1012.8610229492187</v>
      </c>
    </row>
    <row r="639" spans="1:22" x14ac:dyDescent="0.2">
      <c r="A639" s="378">
        <f>'raw data'!A635</f>
        <v>41207.5</v>
      </c>
      <c r="B639" s="380">
        <f>'raw data'!L635</f>
        <v>897.88818359375</v>
      </c>
      <c r="C639" s="380">
        <f>'raw data'!M635</f>
        <v>490.8037109375</v>
      </c>
      <c r="D639" s="380">
        <f>'raw data'!O635</f>
        <v>6101.9208984375</v>
      </c>
      <c r="E639" s="380">
        <f>'raw data'!P635</f>
        <v>9.9319772720336914</v>
      </c>
      <c r="F639" s="377"/>
      <c r="G639" s="377"/>
      <c r="H639" s="376"/>
      <c r="I639" s="376"/>
      <c r="J639" s="380">
        <f>'raw data'!C635</f>
        <v>120.44049835205078</v>
      </c>
      <c r="K639" s="380" t="e">
        <f>'raw data'!#REF!</f>
        <v>#REF!</v>
      </c>
      <c r="L639" s="380" t="e">
        <f>'raw data'!#REF!</f>
        <v>#REF!</v>
      </c>
      <c r="M639" s="380">
        <f>'raw data'!D635</f>
        <v>83111.65625</v>
      </c>
      <c r="N639" s="380">
        <f>'raw data'!K635</f>
        <v>16.17712333241041</v>
      </c>
      <c r="O639" s="400">
        <f t="shared" si="10"/>
        <v>16.392268336917468</v>
      </c>
      <c r="P639" s="380">
        <f>'raw data'!E635</f>
        <v>1</v>
      </c>
      <c r="Q639" s="380">
        <f>'raw data'!F635</f>
        <v>1</v>
      </c>
      <c r="R639" s="380">
        <f>'raw data'!G635</f>
        <v>1</v>
      </c>
      <c r="S639" s="380">
        <f>'raw data'!H635</f>
        <v>1</v>
      </c>
      <c r="T639" s="380">
        <f>'raw data'!Q635</f>
        <v>97.346641540527344</v>
      </c>
      <c r="U639" s="380">
        <f>'raw data'!R635</f>
        <v>1012.8629760742187</v>
      </c>
    </row>
    <row r="640" spans="1:22" x14ac:dyDescent="0.2">
      <c r="A640" s="378">
        <f>'raw data'!A636</f>
        <v>41207.541666666664</v>
      </c>
      <c r="B640" s="380">
        <f>'raw data'!L636</f>
        <v>898.01080322265625</v>
      </c>
      <c r="C640" s="380">
        <f>'raw data'!M636</f>
        <v>488.85879516601562</v>
      </c>
      <c r="D640" s="380">
        <f>'raw data'!O636</f>
        <v>6077.0478515625</v>
      </c>
      <c r="E640" s="380">
        <f>'raw data'!P636</f>
        <v>9.9311714172363281</v>
      </c>
      <c r="F640" s="377"/>
      <c r="G640" s="377"/>
      <c r="H640" s="376"/>
      <c r="I640" s="376"/>
      <c r="J640" s="380">
        <f>'raw data'!C636</f>
        <v>120.36470031738281</v>
      </c>
      <c r="K640" s="380" t="e">
        <f>'raw data'!#REF!</f>
        <v>#REF!</v>
      </c>
      <c r="L640" s="380" t="e">
        <f>'raw data'!#REF!</f>
        <v>#REF!</v>
      </c>
      <c r="M640" s="380">
        <f>'raw data'!D636</f>
        <v>82831.7265625</v>
      </c>
      <c r="N640" s="380">
        <f>'raw data'!K636</f>
        <v>16.340156465227846</v>
      </c>
      <c r="O640" s="400">
        <f t="shared" si="10"/>
        <v>16.325449106462326</v>
      </c>
      <c r="P640" s="380">
        <f>'raw data'!E636</f>
        <v>1</v>
      </c>
      <c r="Q640" s="380">
        <f>'raw data'!F636</f>
        <v>1</v>
      </c>
      <c r="R640" s="380">
        <f>'raw data'!G636</f>
        <v>1</v>
      </c>
      <c r="S640" s="380">
        <f>'raw data'!H636</f>
        <v>1</v>
      </c>
      <c r="T640" s="380">
        <f>'raw data'!Q636</f>
        <v>97.382980346679688</v>
      </c>
      <c r="U640" s="380">
        <f>'raw data'!R636</f>
        <v>1012.8670043945312</v>
      </c>
    </row>
    <row r="641" spans="1:21" x14ac:dyDescent="0.2">
      <c r="A641" s="378">
        <f>'raw data'!A637</f>
        <v>41207.583333333336</v>
      </c>
      <c r="B641" s="380">
        <f>'raw data'!L637</f>
        <v>898.01068115234375</v>
      </c>
      <c r="C641" s="380">
        <f>'raw data'!M637</f>
        <v>487.248291015625</v>
      </c>
      <c r="D641" s="380">
        <f>'raw data'!O637</f>
        <v>6070.56787109375</v>
      </c>
      <c r="E641" s="380">
        <f>'raw data'!P637</f>
        <v>9.9421176910400391</v>
      </c>
      <c r="F641" s="377"/>
      <c r="G641" s="377"/>
      <c r="H641" s="376"/>
      <c r="I641" s="376"/>
      <c r="J641" s="380">
        <f>'raw data'!C637</f>
        <v>120.15170288085937</v>
      </c>
      <c r="K641" s="380" t="e">
        <f>'raw data'!#REF!</f>
        <v>#REF!</v>
      </c>
      <c r="L641" s="380" t="e">
        <f>'raw data'!#REF!</f>
        <v>#REF!</v>
      </c>
      <c r="M641" s="380">
        <f>'raw data'!D637</f>
        <v>82527.5234375</v>
      </c>
      <c r="N641" s="380">
        <f>'raw data'!K637</f>
        <v>16.702887162293774</v>
      </c>
      <c r="O641" s="400">
        <f t="shared" si="10"/>
        <v>16.308041214680426</v>
      </c>
      <c r="P641" s="380">
        <f>'raw data'!E637</f>
        <v>1</v>
      </c>
      <c r="Q641" s="380">
        <f>'raw data'!F637</f>
        <v>1</v>
      </c>
      <c r="R641" s="380">
        <f>'raw data'!G637</f>
        <v>1</v>
      </c>
      <c r="S641" s="380">
        <f>'raw data'!H637</f>
        <v>1</v>
      </c>
      <c r="T641" s="380">
        <f>'raw data'!Q637</f>
        <v>97.28167724609375</v>
      </c>
      <c r="U641" s="380">
        <f>'raw data'!R637</f>
        <v>1012.8510131835937</v>
      </c>
    </row>
    <row r="642" spans="1:21" x14ac:dyDescent="0.2">
      <c r="A642" s="378">
        <f>'raw data'!A638</f>
        <v>41207.625</v>
      </c>
      <c r="B642" s="380">
        <f>'raw data'!L638</f>
        <v>897.95660400390625</v>
      </c>
      <c r="C642" s="380">
        <f>'raw data'!M638</f>
        <v>486.31271362304687</v>
      </c>
      <c r="D642" s="380">
        <f>'raw data'!O638</f>
        <v>6067.5322265625</v>
      </c>
      <c r="E642" s="380">
        <f>'raw data'!P638</f>
        <v>9.942448616027832</v>
      </c>
      <c r="F642" s="377"/>
      <c r="G642" s="377"/>
      <c r="H642" s="376"/>
      <c r="I642" s="376"/>
      <c r="J642" s="380">
        <f>'raw data'!C638</f>
        <v>120.20099639892578</v>
      </c>
      <c r="K642" s="380" t="e">
        <f>'raw data'!#REF!</f>
        <v>#REF!</v>
      </c>
      <c r="L642" s="380" t="e">
        <f>'raw data'!#REF!</f>
        <v>#REF!</v>
      </c>
      <c r="M642" s="380">
        <f>'raw data'!D638</f>
        <v>82436.03125</v>
      </c>
      <c r="N642" s="380">
        <f>'raw data'!K638</f>
        <v>16.750071802619861</v>
      </c>
      <c r="O642" s="400">
        <f t="shared" si="10"/>
        <v>16.299886225364766</v>
      </c>
      <c r="P642" s="380">
        <f>'raw data'!E638</f>
        <v>1</v>
      </c>
      <c r="Q642" s="380">
        <f>'raw data'!F638</f>
        <v>1</v>
      </c>
      <c r="R642" s="380">
        <f>'raw data'!G638</f>
        <v>1</v>
      </c>
      <c r="S642" s="380">
        <f>'raw data'!H638</f>
        <v>1</v>
      </c>
      <c r="T642" s="380">
        <f>'raw data'!Q638</f>
        <v>97.229217529296875</v>
      </c>
      <c r="U642" s="380">
        <f>'raw data'!R638</f>
        <v>1012.8410034179687</v>
      </c>
    </row>
    <row r="643" spans="1:21" x14ac:dyDescent="0.2">
      <c r="A643" s="378">
        <f>'raw data'!A639</f>
        <v>41207.666666666664</v>
      </c>
      <c r="B643" s="380">
        <f>'raw data'!L639</f>
        <v>897.9879150390625</v>
      </c>
      <c r="C643" s="380">
        <f>'raw data'!M639</f>
        <v>486.50119018554687</v>
      </c>
      <c r="D643" s="380">
        <f>'raw data'!O639</f>
        <v>6081.19580078125</v>
      </c>
      <c r="E643" s="380">
        <f>'raw data'!P639</f>
        <v>9.9510221481323242</v>
      </c>
      <c r="F643" s="377"/>
      <c r="G643" s="377"/>
      <c r="H643" s="376"/>
      <c r="I643" s="376"/>
      <c r="J643" s="380">
        <f>'raw data'!C639</f>
        <v>120.97010040283203</v>
      </c>
      <c r="K643" s="380" t="e">
        <f>'raw data'!#REF!</f>
        <v>#REF!</v>
      </c>
      <c r="L643" s="380" t="e">
        <f>'raw data'!#REF!</f>
        <v>#REF!</v>
      </c>
      <c r="M643" s="380">
        <f>'raw data'!D639</f>
        <v>82549.40625</v>
      </c>
      <c r="N643" s="380">
        <f>'raw data'!K639</f>
        <v>15.799202042738035</v>
      </c>
      <c r="O643" s="400">
        <f t="shared" si="10"/>
        <v>16.336592203492486</v>
      </c>
      <c r="P643" s="380">
        <f>'raw data'!E639</f>
        <v>1</v>
      </c>
      <c r="Q643" s="380">
        <f>'raw data'!F639</f>
        <v>1</v>
      </c>
      <c r="R643" s="380">
        <f>'raw data'!G639</f>
        <v>1</v>
      </c>
      <c r="S643" s="380">
        <f>'raw data'!H639</f>
        <v>1</v>
      </c>
      <c r="T643" s="380">
        <f>'raw data'!Q639</f>
        <v>97.172096252441406</v>
      </c>
      <c r="U643" s="380">
        <f>'raw data'!R639</f>
        <v>1012.8410034179687</v>
      </c>
    </row>
    <row r="644" spans="1:21" x14ac:dyDescent="0.2">
      <c r="A644" s="378">
        <f>'raw data'!A640</f>
        <v>41207.708333333336</v>
      </c>
      <c r="B644" s="380">
        <f>'raw data'!L640</f>
        <v>898.2056884765625</v>
      </c>
      <c r="C644" s="380">
        <f>'raw data'!M640</f>
        <v>487.35919189453125</v>
      </c>
      <c r="D644" s="380">
        <f>'raw data'!O640</f>
        <v>6079.48779296875</v>
      </c>
      <c r="E644" s="380">
        <f>'raw data'!P640</f>
        <v>9.9317054748535156</v>
      </c>
      <c r="F644" s="377"/>
      <c r="G644" s="377"/>
      <c r="H644" s="376"/>
      <c r="I644" s="376"/>
      <c r="J644" s="380">
        <f>'raw data'!C640</f>
        <v>121.51999664306641</v>
      </c>
      <c r="K644" s="380" t="e">
        <f>'raw data'!#REF!</f>
        <v>#REF!</v>
      </c>
      <c r="L644" s="380" t="e">
        <f>'raw data'!#REF!</f>
        <v>#REF!</v>
      </c>
      <c r="M644" s="380">
        <f>'raw data'!D640</f>
        <v>82680.453125</v>
      </c>
      <c r="N644" s="380">
        <f>'raw data'!K640</f>
        <v>16.465140736432367</v>
      </c>
      <c r="O644" s="400">
        <f t="shared" si="10"/>
        <v>16.332003792260998</v>
      </c>
      <c r="P644" s="380">
        <f>'raw data'!E640</f>
        <v>1</v>
      </c>
      <c r="Q644" s="380">
        <f>'raw data'!F640</f>
        <v>1</v>
      </c>
      <c r="R644" s="380">
        <f>'raw data'!G640</f>
        <v>1</v>
      </c>
      <c r="S644" s="380">
        <f>'raw data'!H640</f>
        <v>1</v>
      </c>
      <c r="T644" s="380">
        <f>'raw data'!Q640</f>
        <v>97.120758056640625</v>
      </c>
      <c r="U644" s="380">
        <f>'raw data'!R640</f>
        <v>1012.8389892578125</v>
      </c>
    </row>
    <row r="645" spans="1:21" x14ac:dyDescent="0.2">
      <c r="A645" s="378">
        <f>'raw data'!A641</f>
        <v>41207.75</v>
      </c>
      <c r="B645" s="380">
        <f>'raw data'!L641</f>
        <v>897.96087646484375</v>
      </c>
      <c r="C645" s="380">
        <f>'raw data'!M641</f>
        <v>490.01470947265625</v>
      </c>
      <c r="D645" s="380">
        <f>'raw data'!O641</f>
        <v>6066.9619140625</v>
      </c>
      <c r="E645" s="380">
        <f>'raw data'!P641</f>
        <v>9.8547077178955078</v>
      </c>
      <c r="F645" s="377"/>
      <c r="G645" s="377"/>
      <c r="H645" s="376"/>
      <c r="I645" s="376"/>
      <c r="J645" s="380">
        <f>'raw data'!C641</f>
        <v>122.35739898681641</v>
      </c>
      <c r="K645" s="380" t="e">
        <f>'raw data'!#REF!</f>
        <v>#REF!</v>
      </c>
      <c r="L645" s="380" t="e">
        <f>'raw data'!#REF!</f>
        <v>#REF!</v>
      </c>
      <c r="M645" s="380">
        <f>'raw data'!D641</f>
        <v>83106.5234375</v>
      </c>
      <c r="N645" s="380">
        <f>'raw data'!K641</f>
        <v>16.319313702459912</v>
      </c>
      <c r="O645" s="400">
        <f t="shared" si="10"/>
        <v>16.298354131505882</v>
      </c>
      <c r="P645" s="380">
        <f>'raw data'!E641</f>
        <v>1</v>
      </c>
      <c r="Q645" s="380">
        <f>'raw data'!F641</f>
        <v>1</v>
      </c>
      <c r="R645" s="380">
        <f>'raw data'!G641</f>
        <v>1</v>
      </c>
      <c r="S645" s="380">
        <f>'raw data'!H641</f>
        <v>1</v>
      </c>
      <c r="T645" s="380">
        <f>'raw data'!Q641</f>
        <v>96.961212158203125</v>
      </c>
      <c r="U645" s="380">
        <f>'raw data'!R641</f>
        <v>1012.8359985351562</v>
      </c>
    </row>
    <row r="646" spans="1:21" x14ac:dyDescent="0.2">
      <c r="A646" s="378">
        <f>'raw data'!A642</f>
        <v>41207.791666666664</v>
      </c>
      <c r="B646" s="380">
        <f>'raw data'!L642</f>
        <v>897.8167724609375</v>
      </c>
      <c r="C646" s="380">
        <f>'raw data'!M642</f>
        <v>481.98251342773437</v>
      </c>
      <c r="D646" s="380">
        <f>'raw data'!O642</f>
        <v>6053.47998046875</v>
      </c>
      <c r="E646" s="380">
        <f>'raw data'!P642</f>
        <v>9.9763984680175781</v>
      </c>
      <c r="F646" s="377"/>
      <c r="G646" s="377"/>
      <c r="H646" s="376"/>
      <c r="I646" s="376"/>
      <c r="J646" s="380">
        <f>'raw data'!C642</f>
        <v>123.25140380859375</v>
      </c>
      <c r="K646" s="380" t="e">
        <f>'raw data'!#REF!</f>
        <v>#REF!</v>
      </c>
      <c r="L646" s="380" t="e">
        <f>'raw data'!#REF!</f>
        <v>#REF!</v>
      </c>
      <c r="M646" s="380">
        <f>'raw data'!D642</f>
        <v>82657.3828125</v>
      </c>
      <c r="N646" s="380">
        <f>'raw data'!K642</f>
        <v>17.244642350575887</v>
      </c>
      <c r="O646" s="400">
        <f t="shared" si="10"/>
        <v>16.262136114778418</v>
      </c>
      <c r="P646" s="380">
        <f>'raw data'!E642</f>
        <v>1</v>
      </c>
      <c r="Q646" s="380">
        <f>'raw data'!F642</f>
        <v>1</v>
      </c>
      <c r="R646" s="380">
        <f>'raw data'!G642</f>
        <v>1</v>
      </c>
      <c r="S646" s="380">
        <f>'raw data'!H642</f>
        <v>1</v>
      </c>
      <c r="T646" s="380">
        <f>'raw data'!Q642</f>
        <v>98.092628479003906</v>
      </c>
      <c r="U646" s="380">
        <f>'raw data'!R642</f>
        <v>1012.8200073242187</v>
      </c>
    </row>
    <row r="647" spans="1:21" x14ac:dyDescent="0.2">
      <c r="A647" s="378">
        <f>'raw data'!A643</f>
        <v>41207.833333333336</v>
      </c>
      <c r="B647" s="380">
        <f>'raw data'!L643</f>
        <v>898.08197021484375</v>
      </c>
      <c r="C647" s="380">
        <f>'raw data'!M643</f>
        <v>483.48159790039062</v>
      </c>
      <c r="D647" s="380">
        <f>'raw data'!O643</f>
        <v>6097.90380859375</v>
      </c>
      <c r="E647" s="380">
        <f>'raw data'!P643</f>
        <v>9.9695491790771484</v>
      </c>
      <c r="F647" s="377"/>
      <c r="G647" s="377"/>
      <c r="H647" s="376"/>
      <c r="I647" s="376"/>
      <c r="J647" s="380">
        <f>'raw data'!C643</f>
        <v>123.27510070800781</v>
      </c>
      <c r="K647" s="380" t="e">
        <f>'raw data'!#REF!</f>
        <v>#REF!</v>
      </c>
      <c r="L647" s="380" t="e">
        <f>'raw data'!#REF!</f>
        <v>#REF!</v>
      </c>
      <c r="M647" s="380">
        <f>'raw data'!D643</f>
        <v>82812.328125</v>
      </c>
      <c r="N647" s="380">
        <f>'raw data'!K643</f>
        <v>16.372916204579013</v>
      </c>
      <c r="O647" s="400">
        <f t="shared" si="10"/>
        <v>16.381476781971362</v>
      </c>
      <c r="P647" s="380">
        <f>'raw data'!E643</f>
        <v>1</v>
      </c>
      <c r="Q647" s="380">
        <f>'raw data'!F643</f>
        <v>1</v>
      </c>
      <c r="R647" s="380">
        <f>'raw data'!G643</f>
        <v>1</v>
      </c>
      <c r="S647" s="380">
        <f>'raw data'!H643</f>
        <v>1</v>
      </c>
      <c r="T647" s="380">
        <f>'raw data'!Q643</f>
        <v>98.495681762695312</v>
      </c>
      <c r="U647" s="380">
        <f>'raw data'!R643</f>
        <v>1012.8150024414062</v>
      </c>
    </row>
    <row r="648" spans="1:21" x14ac:dyDescent="0.2">
      <c r="A648" s="378">
        <f>'raw data'!A644</f>
        <v>41207.875</v>
      </c>
      <c r="B648" s="380">
        <f>'raw data'!L644</f>
        <v>898.11737060546875</v>
      </c>
      <c r="C648" s="380">
        <f>'raw data'!M644</f>
        <v>497.14630126953125</v>
      </c>
      <c r="D648" s="380">
        <f>'raw data'!O644</f>
        <v>6178.4599609375</v>
      </c>
      <c r="E648" s="380">
        <f>'raw data'!P644</f>
        <v>9.8813295364379883</v>
      </c>
      <c r="F648" s="377"/>
      <c r="G648" s="377"/>
      <c r="H648" s="376"/>
      <c r="I648" s="376"/>
      <c r="J648" s="380">
        <f>'raw data'!C644</f>
        <v>125.54620361328125</v>
      </c>
      <c r="K648" s="380" t="e">
        <f>'raw data'!#REF!</f>
        <v>#REF!</v>
      </c>
      <c r="L648" s="380" t="e">
        <f>'raw data'!#REF!</f>
        <v>#REF!</v>
      </c>
      <c r="M648" s="380">
        <f>'raw data'!D644</f>
        <v>84386.2578125</v>
      </c>
      <c r="N648" s="380">
        <f>'raw data'!K644</f>
        <v>16.643948759805788</v>
      </c>
      <c r="O648" s="400">
        <f t="shared" si="10"/>
        <v>16.597883727814679</v>
      </c>
      <c r="P648" s="380">
        <f>'raw data'!E644</f>
        <v>1</v>
      </c>
      <c r="Q648" s="380">
        <f>'raw data'!F644</f>
        <v>1</v>
      </c>
      <c r="R648" s="380">
        <f>'raw data'!G644</f>
        <v>1</v>
      </c>
      <c r="S648" s="380">
        <f>'raw data'!H644</f>
        <v>1</v>
      </c>
      <c r="T648" s="380">
        <f>'raw data'!Q644</f>
        <v>96.322509765625</v>
      </c>
      <c r="U648" s="380">
        <f>'raw data'!R644</f>
        <v>1012.8150024414062</v>
      </c>
    </row>
    <row r="649" spans="1:21" x14ac:dyDescent="0.2">
      <c r="A649" s="378">
        <f>'raw data'!A645</f>
        <v>41207.916666666664</v>
      </c>
      <c r="B649" s="380">
        <f>'raw data'!L645</f>
        <v>897.975830078125</v>
      </c>
      <c r="C649" s="380">
        <f>'raw data'!M645</f>
        <v>498.19390869140625</v>
      </c>
      <c r="D649" s="380">
        <f>'raw data'!O645</f>
        <v>6176.125</v>
      </c>
      <c r="E649" s="380">
        <f>'raw data'!P645</f>
        <v>9.8618783950805664</v>
      </c>
      <c r="F649" s="377"/>
      <c r="G649" s="377"/>
      <c r="H649" s="376"/>
      <c r="I649" s="376"/>
      <c r="J649" s="380">
        <f>'raw data'!C645</f>
        <v>126.45210266113281</v>
      </c>
      <c r="K649" s="380" t="e">
        <f>'raw data'!#REF!</f>
        <v>#REF!</v>
      </c>
      <c r="L649" s="380" t="e">
        <f>'raw data'!#REF!</f>
        <v>#REF!</v>
      </c>
      <c r="M649" s="380">
        <f>'raw data'!D645</f>
        <v>84467.4765625</v>
      </c>
      <c r="N649" s="380">
        <f>'raw data'!K645</f>
        <v>16.741817196916017</v>
      </c>
      <c r="O649" s="400">
        <f t="shared" si="10"/>
        <v>16.591611062717771</v>
      </c>
      <c r="P649" s="380">
        <f>'raw data'!E645</f>
        <v>1</v>
      </c>
      <c r="Q649" s="380">
        <f>'raw data'!F645</f>
        <v>1</v>
      </c>
      <c r="R649" s="380">
        <f>'raw data'!G645</f>
        <v>1</v>
      </c>
      <c r="S649" s="380">
        <f>'raw data'!H645</f>
        <v>1</v>
      </c>
      <c r="T649" s="380">
        <f>'raw data'!Q645</f>
        <v>95.857330322265625</v>
      </c>
      <c r="U649" s="380">
        <f>'raw data'!R645</f>
        <v>1012.81201171875</v>
      </c>
    </row>
    <row r="650" spans="1:21" x14ac:dyDescent="0.2">
      <c r="A650" s="378">
        <f>'raw data'!A646</f>
        <v>41207.958333333336</v>
      </c>
      <c r="B650" s="380">
        <f>'raw data'!L646</f>
        <v>898.0198974609375</v>
      </c>
      <c r="C650" s="380">
        <f>'raw data'!M646</f>
        <v>497.79238891601562</v>
      </c>
      <c r="D650" s="380">
        <f>'raw data'!O646</f>
        <v>6170.56396484375</v>
      </c>
      <c r="E650" s="380">
        <f>'raw data'!P646</f>
        <v>9.8647537231445313</v>
      </c>
      <c r="F650" s="377"/>
      <c r="G650" s="377"/>
      <c r="H650" s="376"/>
      <c r="I650" s="376"/>
      <c r="J650" s="380">
        <f>'raw data'!C646</f>
        <v>126.50550079345703</v>
      </c>
      <c r="K650" s="380" t="e">
        <f>'raw data'!#REF!</f>
        <v>#REF!</v>
      </c>
      <c r="L650" s="380" t="e">
        <f>'raw data'!#REF!</f>
        <v>#REF!</v>
      </c>
      <c r="M650" s="380">
        <f>'raw data'!D646</f>
        <v>84451.453125</v>
      </c>
      <c r="N650" s="380">
        <f>'raw data'!K646</f>
        <v>15.946067521921941</v>
      </c>
      <c r="O650" s="400">
        <f t="shared" si="10"/>
        <v>16.576671835869448</v>
      </c>
      <c r="P650" s="380">
        <f>'raw data'!E646</f>
        <v>1</v>
      </c>
      <c r="Q650" s="380">
        <f>'raw data'!F646</f>
        <v>1</v>
      </c>
      <c r="R650" s="380">
        <f>'raw data'!G646</f>
        <v>1</v>
      </c>
      <c r="S650" s="380">
        <f>'raw data'!H646</f>
        <v>1</v>
      </c>
      <c r="T650" s="380">
        <f>'raw data'!Q646</f>
        <v>96.019912719726563</v>
      </c>
      <c r="U650" s="380">
        <f>'raw data'!R646</f>
        <v>1012.8140258789062</v>
      </c>
    </row>
    <row r="651" spans="1:21" x14ac:dyDescent="0.2">
      <c r="A651" s="378">
        <f>'raw data'!A647</f>
        <v>41208</v>
      </c>
      <c r="B651" s="380">
        <f>'raw data'!L647</f>
        <v>898.04351806640625</v>
      </c>
      <c r="C651" s="380">
        <f>'raw data'!M647</f>
        <v>498.20138549804687</v>
      </c>
      <c r="D651" s="380">
        <f>'raw data'!O647</f>
        <v>6172.85888671875</v>
      </c>
      <c r="E651" s="380">
        <f>'raw data'!P647</f>
        <v>9.8719816207885742</v>
      </c>
      <c r="F651" s="377"/>
      <c r="G651" s="377"/>
      <c r="H651" s="376"/>
      <c r="I651" s="376"/>
      <c r="J651" s="380">
        <f>'raw data'!C647</f>
        <v>126.28150177001953</v>
      </c>
      <c r="K651" s="380" t="e">
        <f>'raw data'!#REF!</f>
        <v>#REF!</v>
      </c>
      <c r="L651" s="380" t="e">
        <f>'raw data'!#REF!</f>
        <v>#REF!</v>
      </c>
      <c r="M651" s="380">
        <f>'raw data'!D647</f>
        <v>84406.90625</v>
      </c>
      <c r="N651" s="380">
        <f>'raw data'!K647</f>
        <v>16.072969028233057</v>
      </c>
      <c r="O651" s="400">
        <f t="shared" si="10"/>
        <v>16.582836939582425</v>
      </c>
      <c r="P651" s="380">
        <f>'raw data'!E647</f>
        <v>1</v>
      </c>
      <c r="Q651" s="380">
        <f>'raw data'!F647</f>
        <v>1</v>
      </c>
      <c r="R651" s="380">
        <f>'raw data'!G647</f>
        <v>1</v>
      </c>
      <c r="S651" s="380">
        <f>'raw data'!H647</f>
        <v>1</v>
      </c>
      <c r="T651" s="380">
        <f>'raw data'!Q647</f>
        <v>96.065773010253906</v>
      </c>
      <c r="U651" s="380">
        <f>'raw data'!R647</f>
        <v>1012.8140258789062</v>
      </c>
    </row>
    <row r="652" spans="1:21" x14ac:dyDescent="0.2">
      <c r="A652" s="378">
        <f>'raw data'!A648</f>
        <v>41208.041666666664</v>
      </c>
      <c r="B652" s="380">
        <f>'raw data'!L648</f>
        <v>897.94171142578125</v>
      </c>
      <c r="C652" s="380">
        <f>'raw data'!M648</f>
        <v>498.07418823242187</v>
      </c>
      <c r="D652" s="380">
        <f>'raw data'!O648</f>
        <v>6172.0751953125</v>
      </c>
      <c r="E652" s="380">
        <f>'raw data'!P648</f>
        <v>9.8814067840576172</v>
      </c>
      <c r="F652" s="377"/>
      <c r="G652" s="377"/>
      <c r="H652" s="376"/>
      <c r="I652" s="376"/>
      <c r="J652" s="380">
        <f>'raw data'!C648</f>
        <v>125.78910064697266</v>
      </c>
      <c r="K652" s="380" t="e">
        <f>'raw data'!#REF!</f>
        <v>#REF!</v>
      </c>
      <c r="L652" s="380" t="e">
        <f>'raw data'!#REF!</f>
        <v>#REF!</v>
      </c>
      <c r="M652" s="380">
        <f>'raw data'!D648</f>
        <v>84338.4765625</v>
      </c>
      <c r="N652" s="380">
        <f>'raw data'!K648</f>
        <v>16.06650256550456</v>
      </c>
      <c r="O652" s="400">
        <f t="shared" ref="O652:O715" si="11">D652*0.771/(0.287*1000)</f>
        <v>16.580731622250653</v>
      </c>
      <c r="P652" s="380">
        <f>'raw data'!E648</f>
        <v>1</v>
      </c>
      <c r="Q652" s="380">
        <f>'raw data'!F648</f>
        <v>1</v>
      </c>
      <c r="R652" s="380">
        <f>'raw data'!G648</f>
        <v>1</v>
      </c>
      <c r="S652" s="380">
        <f>'raw data'!H648</f>
        <v>1</v>
      </c>
      <c r="T652" s="380">
        <f>'raw data'!Q648</f>
        <v>96.242347717285156</v>
      </c>
      <c r="U652" s="380">
        <f>'raw data'!R648</f>
        <v>1012.81298828125</v>
      </c>
    </row>
    <row r="653" spans="1:21" x14ac:dyDescent="0.2">
      <c r="A653" s="378">
        <f>'raw data'!A649</f>
        <v>41208.083333333336</v>
      </c>
      <c r="B653" s="380">
        <f>'raw data'!L649</f>
        <v>897.97869873046875</v>
      </c>
      <c r="C653" s="380">
        <f>'raw data'!M649</f>
        <v>497.90789794921875</v>
      </c>
      <c r="D653" s="380">
        <f>'raw data'!O649</f>
        <v>6167.2919921875</v>
      </c>
      <c r="E653" s="380">
        <f>'raw data'!P649</f>
        <v>9.8800945281982422</v>
      </c>
      <c r="F653" s="377"/>
      <c r="G653" s="377"/>
      <c r="H653" s="376"/>
      <c r="I653" s="376"/>
      <c r="J653" s="380">
        <f>'raw data'!C649</f>
        <v>125.62359619140625</v>
      </c>
      <c r="K653" s="380" t="e">
        <f>'raw data'!#REF!</f>
        <v>#REF!</v>
      </c>
      <c r="L653" s="380" t="e">
        <f>'raw data'!#REF!</f>
        <v>#REF!</v>
      </c>
      <c r="M653" s="380">
        <f>'raw data'!D649</f>
        <v>84291.65625</v>
      </c>
      <c r="N653" s="380">
        <f>'raw data'!K649</f>
        <v>16.325792476328935</v>
      </c>
      <c r="O653" s="400">
        <f t="shared" si="11"/>
        <v>16.567881972043772</v>
      </c>
      <c r="P653" s="380">
        <f>'raw data'!E649</f>
        <v>1</v>
      </c>
      <c r="Q653" s="380">
        <f>'raw data'!F649</f>
        <v>1</v>
      </c>
      <c r="R653" s="380">
        <f>'raw data'!G649</f>
        <v>1</v>
      </c>
      <c r="S653" s="380">
        <f>'raw data'!H649</f>
        <v>1</v>
      </c>
      <c r="T653" s="380">
        <f>'raw data'!Q649</f>
        <v>96.280693054199219</v>
      </c>
      <c r="U653" s="380">
        <f>'raw data'!R649</f>
        <v>1012.81201171875</v>
      </c>
    </row>
    <row r="654" spans="1:21" x14ac:dyDescent="0.2">
      <c r="A654" s="378">
        <f>'raw data'!A650</f>
        <v>41208.125</v>
      </c>
      <c r="B654" s="380">
        <f>'raw data'!L650</f>
        <v>898.04302978515625</v>
      </c>
      <c r="C654" s="380">
        <f>'raw data'!M650</f>
        <v>497.31768798828125</v>
      </c>
      <c r="D654" s="380">
        <f>'raw data'!O650</f>
        <v>6156.72509765625</v>
      </c>
      <c r="E654" s="380">
        <f>'raw data'!P650</f>
        <v>9.8763980865478516</v>
      </c>
      <c r="F654" s="377"/>
      <c r="G654" s="377"/>
      <c r="H654" s="376"/>
      <c r="I654" s="376"/>
      <c r="J654" s="380">
        <f>'raw data'!C650</f>
        <v>125.42659759521484</v>
      </c>
      <c r="K654" s="380" t="e">
        <f>'raw data'!#REF!</f>
        <v>#REF!</v>
      </c>
      <c r="L654" s="380" t="e">
        <f>'raw data'!#REF!</f>
        <v>#REF!</v>
      </c>
      <c r="M654" s="380">
        <f>'raw data'!D650</f>
        <v>84237.6796875</v>
      </c>
      <c r="N654" s="380">
        <f>'raw data'!K650</f>
        <v>16.640904989598493</v>
      </c>
      <c r="O654" s="400">
        <f t="shared" si="11"/>
        <v>16.539494948755991</v>
      </c>
      <c r="P654" s="380">
        <f>'raw data'!E650</f>
        <v>1</v>
      </c>
      <c r="Q654" s="380">
        <f>'raw data'!F650</f>
        <v>1</v>
      </c>
      <c r="R654" s="380">
        <f>'raw data'!G650</f>
        <v>1</v>
      </c>
      <c r="S654" s="380">
        <f>'raw data'!H650</f>
        <v>1</v>
      </c>
      <c r="T654" s="380">
        <f>'raw data'!Q650</f>
        <v>96.374748229980469</v>
      </c>
      <c r="U654" s="380">
        <f>'raw data'!R650</f>
        <v>1012.81298828125</v>
      </c>
    </row>
    <row r="655" spans="1:21" x14ac:dyDescent="0.2">
      <c r="A655" s="378">
        <f>'raw data'!A651</f>
        <v>41208.166666666664</v>
      </c>
      <c r="B655" s="380">
        <f>'raw data'!L651</f>
        <v>897.9580078125</v>
      </c>
      <c r="C655" s="380">
        <f>'raw data'!M651</f>
        <v>497.0526123046875</v>
      </c>
      <c r="D655" s="380">
        <f>'raw data'!O651</f>
        <v>6150.6318359375</v>
      </c>
      <c r="E655" s="380">
        <f>'raw data'!P651</f>
        <v>9.8772125244140625</v>
      </c>
      <c r="F655" s="377"/>
      <c r="G655" s="377"/>
      <c r="H655" s="376"/>
      <c r="I655" s="376"/>
      <c r="J655" s="380">
        <f>'raw data'!C651</f>
        <v>125.38870239257813</v>
      </c>
      <c r="K655" s="380" t="e">
        <f>'raw data'!#REF!</f>
        <v>#REF!</v>
      </c>
      <c r="L655" s="380" t="e">
        <f>'raw data'!#REF!</f>
        <v>#REF!</v>
      </c>
      <c r="M655" s="380">
        <f>'raw data'!D651</f>
        <v>84184.0703125</v>
      </c>
      <c r="N655" s="380">
        <f>'raw data'!K651</f>
        <v>16.297447589957155</v>
      </c>
      <c r="O655" s="400">
        <f t="shared" si="11"/>
        <v>16.52312594253593</v>
      </c>
      <c r="P655" s="380">
        <f>'raw data'!E651</f>
        <v>1</v>
      </c>
      <c r="Q655" s="380">
        <f>'raw data'!F651</f>
        <v>1</v>
      </c>
      <c r="R655" s="380">
        <f>'raw data'!G651</f>
        <v>1</v>
      </c>
      <c r="S655" s="380">
        <f>'raw data'!H651</f>
        <v>1</v>
      </c>
      <c r="T655" s="380">
        <f>'raw data'!Q651</f>
        <v>96.47686767578125</v>
      </c>
      <c r="U655" s="380">
        <f>'raw data'!R651</f>
        <v>1012.81298828125</v>
      </c>
    </row>
    <row r="656" spans="1:21" x14ac:dyDescent="0.2">
      <c r="A656" s="378">
        <f>'raw data'!A652</f>
        <v>41208.208333333336</v>
      </c>
      <c r="B656" s="380">
        <f>'raw data'!L652</f>
        <v>898.04730224609375</v>
      </c>
      <c r="C656" s="380">
        <f>'raw data'!M652</f>
        <v>496.76519775390625</v>
      </c>
      <c r="D656" s="380">
        <f>'raw data'!O652</f>
        <v>6161.1611328125</v>
      </c>
      <c r="E656" s="380">
        <f>'raw data'!P652</f>
        <v>9.8904218673706055</v>
      </c>
      <c r="F656" s="377"/>
      <c r="G656" s="377"/>
      <c r="H656" s="376"/>
      <c r="I656" s="376"/>
      <c r="J656" s="380">
        <f>'raw data'!C652</f>
        <v>125.03579711914062</v>
      </c>
      <c r="K656" s="380" t="e">
        <f>'raw data'!#REF!</f>
        <v>#REF!</v>
      </c>
      <c r="L656" s="380" t="e">
        <f>'raw data'!#REF!</f>
        <v>#REF!</v>
      </c>
      <c r="M656" s="380">
        <f>'raw data'!D652</f>
        <v>84142.9765625</v>
      </c>
      <c r="N656" s="380">
        <f>'raw data'!K652</f>
        <v>16.82672453370251</v>
      </c>
      <c r="O656" s="400">
        <f t="shared" si="11"/>
        <v>16.551411963060758</v>
      </c>
      <c r="P656" s="380">
        <f>'raw data'!E652</f>
        <v>1</v>
      </c>
      <c r="Q656" s="380">
        <f>'raw data'!F652</f>
        <v>1</v>
      </c>
      <c r="R656" s="380">
        <f>'raw data'!G652</f>
        <v>1</v>
      </c>
      <c r="S656" s="380">
        <f>'raw data'!H652</f>
        <v>1</v>
      </c>
      <c r="T656" s="380">
        <f>'raw data'!Q652</f>
        <v>96.509696960449219</v>
      </c>
      <c r="U656" s="380">
        <f>'raw data'!R652</f>
        <v>1012.8150024414062</v>
      </c>
    </row>
    <row r="657" spans="1:21" x14ac:dyDescent="0.2">
      <c r="A657" s="378">
        <f>'raw data'!A653</f>
        <v>41208.25</v>
      </c>
      <c r="B657" s="380">
        <f>'raw data'!L653</f>
        <v>897.918212890625</v>
      </c>
      <c r="C657" s="380">
        <f>'raw data'!M653</f>
        <v>496.16030883789062</v>
      </c>
      <c r="D657" s="380">
        <f>'raw data'!O653</f>
        <v>6153.64794921875</v>
      </c>
      <c r="E657" s="380">
        <f>'raw data'!P653</f>
        <v>9.8833904266357422</v>
      </c>
      <c r="F657" s="377"/>
      <c r="G657" s="377"/>
      <c r="H657" s="376"/>
      <c r="I657" s="376"/>
      <c r="J657" s="380">
        <f>'raw data'!C653</f>
        <v>125.32185006731932</v>
      </c>
      <c r="K657" s="380" t="e">
        <f>'raw data'!#REF!</f>
        <v>#REF!</v>
      </c>
      <c r="L657" s="380" t="e">
        <f>'raw data'!#REF!</f>
        <v>#REF!</v>
      </c>
      <c r="M657" s="380">
        <f>'raw data'!D653</f>
        <v>84077.3203125</v>
      </c>
      <c r="N657" s="380">
        <f>'raw data'!K653</f>
        <v>17.229389561193237</v>
      </c>
      <c r="O657" s="400">
        <f t="shared" si="11"/>
        <v>16.531228462883821</v>
      </c>
      <c r="P657" s="380">
        <f>'raw data'!E653</f>
        <v>1</v>
      </c>
      <c r="Q657" s="380">
        <f>'raw data'!F653</f>
        <v>1</v>
      </c>
      <c r="R657" s="380">
        <f>'raw data'!G653</f>
        <v>0.72222220897674561</v>
      </c>
      <c r="S657" s="380">
        <f>'raw data'!H653</f>
        <v>1</v>
      </c>
      <c r="T657" s="380">
        <f>'raw data'!Q653</f>
        <v>96.462142944335938</v>
      </c>
      <c r="U657" s="380">
        <f>'raw data'!R653</f>
        <v>1012.8109741210937</v>
      </c>
    </row>
    <row r="658" spans="1:21" x14ac:dyDescent="0.2">
      <c r="A658" s="378">
        <f>'raw data'!A654</f>
        <v>41208.291666666664</v>
      </c>
      <c r="B658" s="380">
        <f>'raw data'!L654</f>
        <v>898.089599609375</v>
      </c>
      <c r="C658" s="380">
        <f>'raw data'!M654</f>
        <v>495.685791015625</v>
      </c>
      <c r="D658" s="380">
        <f>'raw data'!O654</f>
        <v>6160.494140625</v>
      </c>
      <c r="E658" s="380">
        <f>'raw data'!P654</f>
        <v>9.8988685607910156</v>
      </c>
      <c r="F658" s="377"/>
      <c r="G658" s="377"/>
      <c r="H658" s="376"/>
      <c r="I658" s="376"/>
      <c r="J658" s="380">
        <f>'raw data'!C654</f>
        <v>124.01309967041016</v>
      </c>
      <c r="K658" s="380" t="e">
        <f>'raw data'!#REF!</f>
        <v>#REF!</v>
      </c>
      <c r="L658" s="380" t="e">
        <f>'raw data'!#REF!</f>
        <v>#REF!</v>
      </c>
      <c r="M658" s="380">
        <f>'raw data'!D654</f>
        <v>84077.9921875</v>
      </c>
      <c r="N658" s="380">
        <f>'raw data'!K654</f>
        <v>16.803161621427133</v>
      </c>
      <c r="O658" s="400">
        <f t="shared" si="11"/>
        <v>16.54962014781141</v>
      </c>
      <c r="P658" s="380">
        <f>'raw data'!E654</f>
        <v>1</v>
      </c>
      <c r="Q658" s="380">
        <f>'raw data'!F654</f>
        <v>1</v>
      </c>
      <c r="R658" s="380">
        <f>'raw data'!G654</f>
        <v>1</v>
      </c>
      <c r="S658" s="380">
        <f>'raw data'!H654</f>
        <v>1</v>
      </c>
      <c r="T658" s="380">
        <f>'raw data'!Q654</f>
        <v>96.380950927734375</v>
      </c>
      <c r="U658" s="380">
        <f>'raw data'!R654</f>
        <v>1012.8070068359375</v>
      </c>
    </row>
    <row r="659" spans="1:21" x14ac:dyDescent="0.2">
      <c r="A659" s="378">
        <f>'raw data'!A655</f>
        <v>41208.333333333336</v>
      </c>
      <c r="B659" s="380">
        <f>'raw data'!L655</f>
        <v>898.00177001953125</v>
      </c>
      <c r="C659" s="380">
        <f>'raw data'!M655</f>
        <v>494.61209106445312</v>
      </c>
      <c r="D659" s="380">
        <f>'raw data'!O655</f>
        <v>6136.8759765625</v>
      </c>
      <c r="E659" s="380">
        <f>'raw data'!P655</f>
        <v>9.8805198669433594</v>
      </c>
      <c r="F659" s="377"/>
      <c r="G659" s="377"/>
      <c r="H659" s="376"/>
      <c r="I659" s="376"/>
      <c r="J659" s="380">
        <f>'raw data'!C655</f>
        <v>123.82969665527344</v>
      </c>
      <c r="K659" s="380" t="e">
        <f>'raw data'!#REF!</f>
        <v>#REF!</v>
      </c>
      <c r="L659" s="380" t="e">
        <f>'raw data'!#REF!</f>
        <v>#REF!</v>
      </c>
      <c r="M659" s="380">
        <f>'raw data'!D655</f>
        <v>83933.1171875</v>
      </c>
      <c r="N659" s="380">
        <f>'raw data'!K655</f>
        <v>16.754119666614717</v>
      </c>
      <c r="O659" s="400">
        <f t="shared" si="11"/>
        <v>16.486172048535497</v>
      </c>
      <c r="P659" s="380">
        <f>'raw data'!E655</f>
        <v>1</v>
      </c>
      <c r="Q659" s="380">
        <f>'raw data'!F655</f>
        <v>1</v>
      </c>
      <c r="R659" s="380">
        <f>'raw data'!G655</f>
        <v>1</v>
      </c>
      <c r="S659" s="380">
        <f>'raw data'!H655</f>
        <v>1</v>
      </c>
      <c r="T659" s="380">
        <f>'raw data'!Q655</f>
        <v>96.431251525878906</v>
      </c>
      <c r="U659" s="380">
        <f>'raw data'!R655</f>
        <v>1012.8099975585937</v>
      </c>
    </row>
    <row r="660" spans="1:21" x14ac:dyDescent="0.2">
      <c r="A660" s="378">
        <f>'raw data'!A656</f>
        <v>41208.375</v>
      </c>
      <c r="B660" s="380">
        <f>'raw data'!L656</f>
        <v>897.9912109375</v>
      </c>
      <c r="C660" s="380">
        <f>'raw data'!M656</f>
        <v>492.38211059570312</v>
      </c>
      <c r="D660" s="380">
        <f>'raw data'!O656</f>
        <v>6101.85888671875</v>
      </c>
      <c r="E660" s="380">
        <f>'raw data'!P656</f>
        <v>9.8731613159179687</v>
      </c>
      <c r="F660" s="377"/>
      <c r="G660" s="377"/>
      <c r="H660" s="376"/>
      <c r="I660" s="376"/>
      <c r="J660" s="380">
        <f>'raw data'!C656</f>
        <v>122.25370025634766</v>
      </c>
      <c r="K660" s="380" t="e">
        <f>'raw data'!#REF!</f>
        <v>#REF!</v>
      </c>
      <c r="L660" s="380" t="e">
        <f>'raw data'!#REF!</f>
        <v>#REF!</v>
      </c>
      <c r="M660" s="380">
        <f>'raw data'!D656</f>
        <v>83628.453125</v>
      </c>
      <c r="N660" s="380">
        <f>'raw data'!K656</f>
        <v>16.166597856621884</v>
      </c>
      <c r="O660" s="400">
        <f t="shared" si="11"/>
        <v>16.392101747944796</v>
      </c>
      <c r="P660" s="380">
        <f>'raw data'!E656</f>
        <v>1</v>
      </c>
      <c r="Q660" s="380">
        <f>'raw data'!F656</f>
        <v>1</v>
      </c>
      <c r="R660" s="380">
        <f>'raw data'!G656</f>
        <v>1</v>
      </c>
      <c r="S660" s="380">
        <f>'raw data'!H656</f>
        <v>1</v>
      </c>
      <c r="T660" s="380">
        <f>'raw data'!Q656</f>
        <v>96.544883728027344</v>
      </c>
      <c r="U660" s="380">
        <f>'raw data'!R656</f>
        <v>1012.81298828125</v>
      </c>
    </row>
    <row r="661" spans="1:21" x14ac:dyDescent="0.2">
      <c r="A661" s="378">
        <f>'raw data'!A657</f>
        <v>41208.416666666664</v>
      </c>
      <c r="B661" s="380">
        <f>'raw data'!L657</f>
        <v>898.0181884765625</v>
      </c>
      <c r="C661" s="380">
        <f>'raw data'!M657</f>
        <v>489.86178588867187</v>
      </c>
      <c r="D661" s="380">
        <f>'raw data'!O657</f>
        <v>6055.32177734375</v>
      </c>
      <c r="E661" s="380">
        <f>'raw data'!P657</f>
        <v>9.8560628890991211</v>
      </c>
      <c r="F661" s="377"/>
      <c r="G661" s="377"/>
      <c r="H661" s="376"/>
      <c r="I661" s="376"/>
      <c r="J661" s="380">
        <f>'raw data'!C657</f>
        <v>120.13860321044922</v>
      </c>
      <c r="K661" s="380" t="e">
        <f>'raw data'!#REF!</f>
        <v>#REF!</v>
      </c>
      <c r="L661" s="380" t="e">
        <f>'raw data'!#REF!</f>
        <v>#REF!</v>
      </c>
      <c r="M661" s="380">
        <f>'raw data'!D657</f>
        <v>83225.296875</v>
      </c>
      <c r="N661" s="380">
        <f>'raw data'!K657</f>
        <v>15.865523434839996</v>
      </c>
      <c r="O661" s="400">
        <f t="shared" si="11"/>
        <v>16.267083938439136</v>
      </c>
      <c r="P661" s="380">
        <f>'raw data'!E657</f>
        <v>1</v>
      </c>
      <c r="Q661" s="380">
        <f>'raw data'!F657</f>
        <v>1</v>
      </c>
      <c r="R661" s="380">
        <f>'raw data'!G657</f>
        <v>1</v>
      </c>
      <c r="S661" s="380">
        <f>'raw data'!H657</f>
        <v>1</v>
      </c>
      <c r="T661" s="380">
        <f>'raw data'!Q657</f>
        <v>96.742752075195313</v>
      </c>
      <c r="U661" s="380">
        <f>'raw data'!R657</f>
        <v>1012.823974609375</v>
      </c>
    </row>
    <row r="662" spans="1:21" x14ac:dyDescent="0.2">
      <c r="A662" s="378">
        <f>'raw data'!A658</f>
        <v>41208.458333333336</v>
      </c>
      <c r="B662" s="380">
        <f>'raw data'!L658</f>
        <v>898.00067138671875</v>
      </c>
      <c r="C662" s="380">
        <f>'raw data'!M658</f>
        <v>489.37298583984375</v>
      </c>
      <c r="D662" s="380">
        <f>'raw data'!O658</f>
        <v>6048.27783203125</v>
      </c>
      <c r="E662" s="380">
        <f>'raw data'!P658</f>
        <v>9.85577392578125</v>
      </c>
      <c r="F662" s="377"/>
      <c r="G662" s="377"/>
      <c r="H662" s="376"/>
      <c r="I662" s="376"/>
      <c r="J662" s="380">
        <f>'raw data'!C658</f>
        <v>119.67739868164062</v>
      </c>
      <c r="K662" s="380" t="e">
        <f>'raw data'!#REF!</f>
        <v>#REF!</v>
      </c>
      <c r="L662" s="380" t="e">
        <f>'raw data'!#REF!</f>
        <v>#REF!</v>
      </c>
      <c r="M662" s="380">
        <f>'raw data'!D658</f>
        <v>83084.0234375</v>
      </c>
      <c r="N662" s="380">
        <f>'raw data'!K658</f>
        <v>16.356163238426671</v>
      </c>
      <c r="O662" s="400">
        <f t="shared" si="11"/>
        <v>16.248161005212872</v>
      </c>
      <c r="P662" s="380">
        <f>'raw data'!E658</f>
        <v>1</v>
      </c>
      <c r="Q662" s="380">
        <f>'raw data'!F658</f>
        <v>1</v>
      </c>
      <c r="R662" s="380">
        <f>'raw data'!G658</f>
        <v>1</v>
      </c>
      <c r="S662" s="380">
        <f>'raw data'!H658</f>
        <v>1</v>
      </c>
      <c r="T662" s="380">
        <f>'raw data'!Q658</f>
        <v>96.788970947265625</v>
      </c>
      <c r="U662" s="380">
        <f>'raw data'!R658</f>
        <v>1012.8400268554687</v>
      </c>
    </row>
    <row r="663" spans="1:21" x14ac:dyDescent="0.2">
      <c r="A663" s="378">
        <f>'raw data'!A659</f>
        <v>41208.5</v>
      </c>
      <c r="B663" s="380">
        <f>'raw data'!L659</f>
        <v>897.96502685546875</v>
      </c>
      <c r="C663" s="380">
        <f>'raw data'!M659</f>
        <v>488.79620361328125</v>
      </c>
      <c r="D663" s="380">
        <f>'raw data'!O659</f>
        <v>6047.72705078125</v>
      </c>
      <c r="E663" s="380">
        <f>'raw data'!P659</f>
        <v>9.8654813766479492</v>
      </c>
      <c r="F663" s="377"/>
      <c r="G663" s="377"/>
      <c r="H663" s="376"/>
      <c r="I663" s="376"/>
      <c r="J663" s="380">
        <f>'raw data'!C659</f>
        <v>119.53130340576172</v>
      </c>
      <c r="K663" s="380" t="e">
        <f>'raw data'!#REF!</f>
        <v>#REF!</v>
      </c>
      <c r="L663" s="380" t="e">
        <f>'raw data'!#REF!</f>
        <v>#REF!</v>
      </c>
      <c r="M663" s="380">
        <f>'raw data'!D659</f>
        <v>83018.78125</v>
      </c>
      <c r="N663" s="380">
        <f>'raw data'!K659</f>
        <v>16.099235351705865</v>
      </c>
      <c r="O663" s="400">
        <f t="shared" si="11"/>
        <v>16.246681380321753</v>
      </c>
      <c r="P663" s="380">
        <f>'raw data'!E659</f>
        <v>1</v>
      </c>
      <c r="Q663" s="380">
        <f>'raw data'!F659</f>
        <v>1</v>
      </c>
      <c r="R663" s="380">
        <f>'raw data'!G659</f>
        <v>1</v>
      </c>
      <c r="S663" s="380">
        <f>'raw data'!H659</f>
        <v>1</v>
      </c>
      <c r="T663" s="380">
        <f>'raw data'!Q659</f>
        <v>96.9246826171875</v>
      </c>
      <c r="U663" s="380">
        <f>'raw data'!R659</f>
        <v>1012.8460083007812</v>
      </c>
    </row>
    <row r="664" spans="1:21" x14ac:dyDescent="0.2">
      <c r="A664" s="378">
        <f>'raw data'!A660</f>
        <v>41208.541666666664</v>
      </c>
      <c r="B664" s="380">
        <f>'raw data'!L660</f>
        <v>897.95269775390625</v>
      </c>
      <c r="C664" s="380">
        <f>'raw data'!M660</f>
        <v>489.247802734375</v>
      </c>
      <c r="D664" s="380">
        <f>'raw data'!O660</f>
        <v>6104.95703125</v>
      </c>
      <c r="E664" s="380">
        <f>'raw data'!P660</f>
        <v>9.9557666778564453</v>
      </c>
      <c r="F664" s="377"/>
      <c r="G664" s="377"/>
      <c r="H664" s="376"/>
      <c r="I664" s="376"/>
      <c r="J664" s="380">
        <f>'raw data'!C660</f>
        <v>118.80989837646484</v>
      </c>
      <c r="K664" s="380" t="e">
        <f>'raw data'!#REF!</f>
        <v>#REF!</v>
      </c>
      <c r="L664" s="380" t="e">
        <f>'raw data'!#REF!</f>
        <v>#REF!</v>
      </c>
      <c r="M664" s="380">
        <f>'raw data'!D660</f>
        <v>83046.2265625</v>
      </c>
      <c r="N664" s="380">
        <f>'raw data'!K660</f>
        <v>16.069713822509222</v>
      </c>
      <c r="O664" s="400">
        <f t="shared" si="11"/>
        <v>16.400424637957318</v>
      </c>
      <c r="P664" s="380">
        <f>'raw data'!E660</f>
        <v>1</v>
      </c>
      <c r="Q664" s="380">
        <f>'raw data'!F660</f>
        <v>1</v>
      </c>
      <c r="R664" s="380">
        <f>'raw data'!G660</f>
        <v>1</v>
      </c>
      <c r="S664" s="380">
        <f>'raw data'!H660</f>
        <v>1</v>
      </c>
      <c r="T664" s="380">
        <f>'raw data'!Q660</f>
        <v>96.837196350097656</v>
      </c>
      <c r="U664" s="380">
        <f>'raw data'!R660</f>
        <v>1012.85302734375</v>
      </c>
    </row>
    <row r="665" spans="1:21" x14ac:dyDescent="0.2">
      <c r="A665" s="378">
        <f>'raw data'!A661</f>
        <v>41208.583333333336</v>
      </c>
      <c r="B665" s="380">
        <f>'raw data'!L661</f>
        <v>897.9420166015625</v>
      </c>
      <c r="C665" s="380">
        <f>'raw data'!M661</f>
        <v>488.80841064453125</v>
      </c>
      <c r="D665" s="380">
        <f>'raw data'!O661</f>
        <v>6098.373046875</v>
      </c>
      <c r="E665" s="380">
        <f>'raw data'!P661</f>
        <v>9.9579153060913086</v>
      </c>
      <c r="F665" s="377"/>
      <c r="G665" s="377"/>
      <c r="H665" s="376"/>
      <c r="I665" s="376"/>
      <c r="J665" s="380">
        <f>'raw data'!C661</f>
        <v>118.07230377197266</v>
      </c>
      <c r="K665" s="380" t="e">
        <f>'raw data'!#REF!</f>
        <v>#REF!</v>
      </c>
      <c r="L665" s="380" t="e">
        <f>'raw data'!#REF!</f>
        <v>#REF!</v>
      </c>
      <c r="M665" s="380">
        <f>'raw data'!D661</f>
        <v>82996.0625</v>
      </c>
      <c r="N665" s="380">
        <f>'raw data'!K661</f>
        <v>16.313608242774354</v>
      </c>
      <c r="O665" s="400">
        <f t="shared" si="11"/>
        <v>16.382737348922038</v>
      </c>
      <c r="P665" s="380">
        <f>'raw data'!E661</f>
        <v>1</v>
      </c>
      <c r="Q665" s="380">
        <f>'raw data'!F661</f>
        <v>1</v>
      </c>
      <c r="R665" s="380">
        <f>'raw data'!G661</f>
        <v>1</v>
      </c>
      <c r="S665" s="380">
        <f>'raw data'!H661</f>
        <v>1</v>
      </c>
      <c r="T665" s="380">
        <f>'raw data'!Q661</f>
        <v>96.9910888671875</v>
      </c>
      <c r="U665" s="380">
        <f>'raw data'!R661</f>
        <v>1012.8569946289062</v>
      </c>
    </row>
    <row r="666" spans="1:21" x14ac:dyDescent="0.2">
      <c r="A666" s="378">
        <f>'raw data'!A662</f>
        <v>41208.625</v>
      </c>
      <c r="B666" s="380">
        <f>'raw data'!L662</f>
        <v>898.04217529296875</v>
      </c>
      <c r="C666" s="380">
        <f>'raw data'!M662</f>
        <v>488.15069580078125</v>
      </c>
      <c r="D666" s="380">
        <f>'raw data'!O662</f>
        <v>6091.541015625</v>
      </c>
      <c r="E666" s="380">
        <f>'raw data'!P662</f>
        <v>9.9554300308227539</v>
      </c>
      <c r="F666" s="377"/>
      <c r="G666" s="377"/>
      <c r="H666" s="376"/>
      <c r="I666" s="376"/>
      <c r="J666" s="380">
        <f>'raw data'!C662</f>
        <v>118.98500061035156</v>
      </c>
      <c r="K666" s="380" t="e">
        <f>'raw data'!#REF!</f>
        <v>#REF!</v>
      </c>
      <c r="L666" s="380" t="e">
        <f>'raw data'!#REF!</f>
        <v>#REF!</v>
      </c>
      <c r="M666" s="380">
        <f>'raw data'!D662</f>
        <v>82895.5703125</v>
      </c>
      <c r="N666" s="380">
        <f>'raw data'!K662</f>
        <v>16.611957993839169</v>
      </c>
      <c r="O666" s="400">
        <f t="shared" si="11"/>
        <v>16.364383703996079</v>
      </c>
      <c r="P666" s="380">
        <f>'raw data'!E662</f>
        <v>1</v>
      </c>
      <c r="Q666" s="380">
        <f>'raw data'!F662</f>
        <v>1</v>
      </c>
      <c r="R666" s="380">
        <f>'raw data'!G662</f>
        <v>1</v>
      </c>
      <c r="S666" s="380">
        <f>'raw data'!H662</f>
        <v>1</v>
      </c>
      <c r="T666" s="380">
        <f>'raw data'!Q662</f>
        <v>96.952888488769531</v>
      </c>
      <c r="U666" s="380">
        <f>'raw data'!R662</f>
        <v>1012.8560180664062</v>
      </c>
    </row>
    <row r="667" spans="1:21" x14ac:dyDescent="0.2">
      <c r="A667" s="378">
        <f>'raw data'!A663</f>
        <v>41208.666666666664</v>
      </c>
      <c r="B667" s="380">
        <f>'raw data'!L663</f>
        <v>898.1483154296875</v>
      </c>
      <c r="C667" s="380">
        <f>'raw data'!M663</f>
        <v>488.06320190429687</v>
      </c>
      <c r="D667" s="380">
        <f>'raw data'!O663</f>
        <v>6073.1591796875</v>
      </c>
      <c r="E667" s="380">
        <f>'raw data'!P663</f>
        <v>9.9158840179443359</v>
      </c>
      <c r="F667" s="377"/>
      <c r="G667" s="377"/>
      <c r="H667" s="376"/>
      <c r="I667" s="376"/>
      <c r="J667" s="380">
        <f>'raw data'!C663</f>
        <v>119.47679901123047</v>
      </c>
      <c r="K667" s="380" t="e">
        <f>'raw data'!#REF!</f>
        <v>#REF!</v>
      </c>
      <c r="L667" s="380" t="e">
        <f>'raw data'!#REF!</f>
        <v>#REF!</v>
      </c>
      <c r="M667" s="380">
        <f>'raw data'!D663</f>
        <v>82942.1328125</v>
      </c>
      <c r="N667" s="380">
        <f>'raw data'!K663</f>
        <v>16.654955712260925</v>
      </c>
      <c r="O667" s="400">
        <f t="shared" si="11"/>
        <v>16.31500253497931</v>
      </c>
      <c r="P667" s="380">
        <f>'raw data'!E663</f>
        <v>1</v>
      </c>
      <c r="Q667" s="380">
        <f>'raw data'!F663</f>
        <v>1</v>
      </c>
      <c r="R667" s="380">
        <f>'raw data'!G663</f>
        <v>1</v>
      </c>
      <c r="S667" s="380">
        <f>'raw data'!H663</f>
        <v>1</v>
      </c>
      <c r="T667" s="380">
        <f>'raw data'!Q663</f>
        <v>96.917930603027344</v>
      </c>
      <c r="U667" s="380">
        <f>'raw data'!R663</f>
        <v>1012.8469848632812</v>
      </c>
    </row>
    <row r="668" spans="1:21" x14ac:dyDescent="0.2">
      <c r="A668" s="378">
        <f>'raw data'!A664</f>
        <v>41208.708333333336</v>
      </c>
      <c r="B668" s="380">
        <f>'raw data'!L664</f>
        <v>898.0582275390625</v>
      </c>
      <c r="C668" s="380">
        <f>'raw data'!M664</f>
        <v>488.83999633789062</v>
      </c>
      <c r="D668" s="380">
        <f>'raw data'!O664</f>
        <v>6041.43212890625</v>
      </c>
      <c r="E668" s="380">
        <f>'raw data'!P664</f>
        <v>9.8447055816650391</v>
      </c>
      <c r="F668" s="377"/>
      <c r="G668" s="377"/>
      <c r="H668" s="376"/>
      <c r="I668" s="376"/>
      <c r="J668" s="380">
        <f>'raw data'!C664</f>
        <v>120.20240020751953</v>
      </c>
      <c r="K668" s="380" t="e">
        <f>'raw data'!#REF!</f>
        <v>#REF!</v>
      </c>
      <c r="L668" s="380" t="e">
        <f>'raw data'!#REF!</f>
        <v>#REF!</v>
      </c>
      <c r="M668" s="380">
        <f>'raw data'!D664</f>
        <v>83061.7109375</v>
      </c>
      <c r="N668" s="380">
        <f>'raw data'!K664</f>
        <v>16.687471311294285</v>
      </c>
      <c r="O668" s="400">
        <f t="shared" si="11"/>
        <v>16.229770632009473</v>
      </c>
      <c r="P668" s="380">
        <f>'raw data'!E664</f>
        <v>1</v>
      </c>
      <c r="Q668" s="380">
        <f>'raw data'!F664</f>
        <v>1</v>
      </c>
      <c r="R668" s="380">
        <f>'raw data'!G664</f>
        <v>1</v>
      </c>
      <c r="S668" s="380">
        <f>'raw data'!H664</f>
        <v>1</v>
      </c>
      <c r="T668" s="380">
        <f>'raw data'!Q664</f>
        <v>96.738853454589844</v>
      </c>
      <c r="U668" s="380">
        <f>'raw data'!R664</f>
        <v>1012.8300170898437</v>
      </c>
    </row>
    <row r="669" spans="1:21" x14ac:dyDescent="0.2">
      <c r="A669" s="378">
        <f>'raw data'!A665</f>
        <v>41208.75</v>
      </c>
      <c r="B669" s="380">
        <f>'raw data'!L665</f>
        <v>897.99102783203125</v>
      </c>
      <c r="C669" s="380">
        <f>'raw data'!M665</f>
        <v>482.7550048828125</v>
      </c>
      <c r="D669" s="380">
        <f>'raw data'!O665</f>
        <v>6037.06689453125</v>
      </c>
      <c r="E669" s="380">
        <f>'raw data'!P665</f>
        <v>9.9360761642456055</v>
      </c>
      <c r="F669" s="377"/>
      <c r="G669" s="377"/>
      <c r="H669" s="376"/>
      <c r="I669" s="376"/>
      <c r="J669" s="380">
        <f>'raw data'!C665</f>
        <v>119.5238037109375</v>
      </c>
      <c r="K669" s="380" t="e">
        <f>'raw data'!#REF!</f>
        <v>#REF!</v>
      </c>
      <c r="L669" s="380" t="e">
        <f>'raw data'!#REF!</f>
        <v>#REF!</v>
      </c>
      <c r="M669" s="380">
        <f>'raw data'!D665</f>
        <v>82408.671875</v>
      </c>
      <c r="N669" s="380">
        <f>'raw data'!K665</f>
        <v>16.217449991011673</v>
      </c>
      <c r="O669" s="400">
        <f t="shared" si="11"/>
        <v>16.218043817712871</v>
      </c>
      <c r="P669" s="380">
        <f>'raw data'!E665</f>
        <v>1</v>
      </c>
      <c r="Q669" s="380">
        <f>'raw data'!F665</f>
        <v>1</v>
      </c>
      <c r="R669" s="380">
        <f>'raw data'!G665</f>
        <v>1</v>
      </c>
      <c r="S669" s="380">
        <f>'raw data'!H665</f>
        <v>1</v>
      </c>
      <c r="T669" s="380">
        <f>'raw data'!Q665</f>
        <v>97.605842590332031</v>
      </c>
      <c r="U669" s="380">
        <f>'raw data'!R665</f>
        <v>1012.8200073242187</v>
      </c>
    </row>
    <row r="670" spans="1:21" x14ac:dyDescent="0.2">
      <c r="A670" s="378">
        <f>'raw data'!A666</f>
        <v>41208.791666666664</v>
      </c>
      <c r="B670" s="380">
        <f>'raw data'!L666</f>
        <v>897.90802001953125</v>
      </c>
      <c r="C670" s="380">
        <f>'raw data'!M666</f>
        <v>489.6776123046875</v>
      </c>
      <c r="D670" s="380">
        <f>'raw data'!O666</f>
        <v>6072.00390625</v>
      </c>
      <c r="E670" s="380">
        <f>'raw data'!P666</f>
        <v>9.8714895248413086</v>
      </c>
      <c r="F670" s="377"/>
      <c r="G670" s="377"/>
      <c r="H670" s="376"/>
      <c r="I670" s="376"/>
      <c r="J670" s="380">
        <f>'raw data'!C666</f>
        <v>119.73850250244141</v>
      </c>
      <c r="K670" s="380" t="e">
        <f>'raw data'!#REF!</f>
        <v>#REF!</v>
      </c>
      <c r="L670" s="380" t="e">
        <f>'raw data'!#REF!</f>
        <v>#REF!</v>
      </c>
      <c r="M670" s="380">
        <f>'raw data'!D666</f>
        <v>83217.7890625</v>
      </c>
      <c r="N670" s="380">
        <f>'raw data'!K666</f>
        <v>16.071461532731117</v>
      </c>
      <c r="O670" s="400">
        <f t="shared" si="11"/>
        <v>16.311898995535717</v>
      </c>
      <c r="P670" s="380">
        <f>'raw data'!E666</f>
        <v>1</v>
      </c>
      <c r="Q670" s="380">
        <f>'raw data'!F666</f>
        <v>1</v>
      </c>
      <c r="R670" s="380">
        <f>'raw data'!G666</f>
        <v>1</v>
      </c>
      <c r="S670" s="380">
        <f>'raw data'!H666</f>
        <v>1</v>
      </c>
      <c r="T670" s="380">
        <f>'raw data'!Q666</f>
        <v>97.055610656738281</v>
      </c>
      <c r="U670" s="380">
        <f>'raw data'!R666</f>
        <v>1012.822998046875</v>
      </c>
    </row>
    <row r="671" spans="1:21" x14ac:dyDescent="0.2">
      <c r="A671" s="378">
        <f>'raw data'!A667</f>
        <v>41208.833333333336</v>
      </c>
      <c r="B671" s="380">
        <f>'raw data'!L667</f>
        <v>897.90362548828125</v>
      </c>
      <c r="C671" s="380">
        <f>'raw data'!M667</f>
        <v>490.19049072265625</v>
      </c>
      <c r="D671" s="380">
        <f>'raw data'!O667</f>
        <v>6135.365234375</v>
      </c>
      <c r="E671" s="380">
        <f>'raw data'!P667</f>
        <v>9.9564638137817383</v>
      </c>
      <c r="F671" s="377"/>
      <c r="G671" s="377"/>
      <c r="H671" s="376"/>
      <c r="I671" s="376"/>
      <c r="J671" s="380">
        <f>'raw data'!C667</f>
        <v>119.8551025390625</v>
      </c>
      <c r="K671" s="380" t="e">
        <f>'raw data'!#REF!</f>
        <v>#REF!</v>
      </c>
      <c r="L671" s="380" t="e">
        <f>'raw data'!#REF!</f>
        <v>#REF!</v>
      </c>
      <c r="M671" s="380">
        <f>'raw data'!D667</f>
        <v>83227.8671875</v>
      </c>
      <c r="N671" s="380">
        <f>'raw data'!K667</f>
        <v>16.20885095995618</v>
      </c>
      <c r="O671" s="400">
        <f t="shared" si="11"/>
        <v>16.482113573878486</v>
      </c>
      <c r="P671" s="380">
        <f>'raw data'!E667</f>
        <v>1</v>
      </c>
      <c r="Q671" s="380">
        <f>'raw data'!F667</f>
        <v>1</v>
      </c>
      <c r="R671" s="380">
        <f>'raw data'!G667</f>
        <v>1</v>
      </c>
      <c r="S671" s="380">
        <f>'raw data'!H667</f>
        <v>1</v>
      </c>
      <c r="T671" s="380">
        <f>'raw data'!Q667</f>
        <v>96.762077331542969</v>
      </c>
      <c r="U671" s="380">
        <f>'raw data'!R667</f>
        <v>1012.8270263671875</v>
      </c>
    </row>
    <row r="672" spans="1:21" x14ac:dyDescent="0.2">
      <c r="A672" s="378">
        <f>'raw data'!A668</f>
        <v>41208.875</v>
      </c>
      <c r="B672" s="380">
        <f>'raw data'!L668</f>
        <v>898.17578125</v>
      </c>
      <c r="C672" s="380">
        <f>'raw data'!M668</f>
        <v>491.33840942382812</v>
      </c>
      <c r="D672" s="380">
        <f>'raw data'!O668</f>
        <v>6118.77490234375</v>
      </c>
      <c r="E672" s="380">
        <f>'raw data'!P668</f>
        <v>9.90753173828125</v>
      </c>
      <c r="F672" s="377"/>
      <c r="G672" s="377"/>
      <c r="H672" s="376"/>
      <c r="I672" s="376"/>
      <c r="J672" s="380">
        <f>'raw data'!C668</f>
        <v>120.59839630126953</v>
      </c>
      <c r="K672" s="380" t="e">
        <f>'raw data'!#REF!</f>
        <v>#REF!</v>
      </c>
      <c r="L672" s="380" t="e">
        <f>'raw data'!#REF!</f>
        <v>#REF!</v>
      </c>
      <c r="M672" s="380">
        <f>'raw data'!D668</f>
        <v>83388.578125</v>
      </c>
      <c r="N672" s="380">
        <f>'raw data'!K668</f>
        <v>16.278832884698204</v>
      </c>
      <c r="O672" s="400">
        <f t="shared" si="11"/>
        <v>16.437545120930423</v>
      </c>
      <c r="P672" s="380">
        <f>'raw data'!E668</f>
        <v>1</v>
      </c>
      <c r="Q672" s="380">
        <f>'raw data'!F668</f>
        <v>1</v>
      </c>
      <c r="R672" s="380">
        <f>'raw data'!G668</f>
        <v>1</v>
      </c>
      <c r="S672" s="380">
        <f>'raw data'!H668</f>
        <v>1</v>
      </c>
      <c r="T672" s="380">
        <f>'raw data'!Q668</f>
        <v>96.778602600097656</v>
      </c>
      <c r="U672" s="380">
        <f>'raw data'!R668</f>
        <v>1012.822998046875</v>
      </c>
    </row>
    <row r="673" spans="1:21" x14ac:dyDescent="0.2">
      <c r="A673" s="378">
        <f>'raw data'!A669</f>
        <v>41208.916666666664</v>
      </c>
      <c r="B673" s="380">
        <f>'raw data'!L669</f>
        <v>898.00311279296875</v>
      </c>
      <c r="C673" s="380">
        <f>'raw data'!M669</f>
        <v>491.74539184570312</v>
      </c>
      <c r="D673" s="380">
        <f>'raw data'!O669</f>
        <v>6103.48876953125</v>
      </c>
      <c r="E673" s="380">
        <f>'raw data'!P669</f>
        <v>9.8766851425170898</v>
      </c>
      <c r="F673" s="377"/>
      <c r="G673" s="377"/>
      <c r="H673" s="376"/>
      <c r="I673" s="376"/>
      <c r="J673" s="380">
        <f>'raw data'!C669</f>
        <v>120.95369720458984</v>
      </c>
      <c r="K673" s="380" t="e">
        <f>'raw data'!#REF!</f>
        <v>#REF!</v>
      </c>
      <c r="L673" s="380" t="e">
        <f>'raw data'!#REF!</f>
        <v>#REF!</v>
      </c>
      <c r="M673" s="380">
        <f>'raw data'!D669</f>
        <v>83462.21875</v>
      </c>
      <c r="N673" s="380">
        <f>'raw data'!K669</f>
        <v>16.717284434298055</v>
      </c>
      <c r="O673" s="400">
        <f t="shared" si="11"/>
        <v>16.396480283305205</v>
      </c>
      <c r="P673" s="380">
        <f>'raw data'!E669</f>
        <v>1</v>
      </c>
      <c r="Q673" s="380">
        <f>'raw data'!F669</f>
        <v>1</v>
      </c>
      <c r="R673" s="380">
        <f>'raw data'!G669</f>
        <v>1</v>
      </c>
      <c r="S673" s="380">
        <f>'raw data'!H669</f>
        <v>1</v>
      </c>
      <c r="T673" s="380">
        <f>'raw data'!Q669</f>
        <v>96.764320373535156</v>
      </c>
      <c r="U673" s="380">
        <f>'raw data'!R669</f>
        <v>1012.8209838867187</v>
      </c>
    </row>
    <row r="674" spans="1:21" x14ac:dyDescent="0.2">
      <c r="A674" s="378">
        <f>'raw data'!A670</f>
        <v>41208.958333333336</v>
      </c>
      <c r="B674" s="380">
        <f>'raw data'!L670</f>
        <v>897.7769775390625</v>
      </c>
      <c r="C674" s="380">
        <f>'raw data'!M670</f>
        <v>492.56851196289062</v>
      </c>
      <c r="D674" s="380">
        <f>'raw data'!O670</f>
        <v>6185.9189453125</v>
      </c>
      <c r="E674" s="380">
        <f>'raw data'!P670</f>
        <v>9.9843816757202148</v>
      </c>
      <c r="F674" s="377"/>
      <c r="G674" s="377"/>
      <c r="H674" s="376"/>
      <c r="I674" s="376"/>
      <c r="J674" s="380">
        <f>'raw data'!C670</f>
        <v>121.13639831542969</v>
      </c>
      <c r="K674" s="380" t="e">
        <f>'raw data'!#REF!</f>
        <v>#REF!</v>
      </c>
      <c r="L674" s="380" t="e">
        <f>'raw data'!#REF!</f>
        <v>#REF!</v>
      </c>
      <c r="M674" s="380">
        <f>'raw data'!D670</f>
        <v>83596.296875</v>
      </c>
      <c r="N674" s="380">
        <f>'raw data'!K670</f>
        <v>16.194779693164747</v>
      </c>
      <c r="O674" s="400">
        <f t="shared" si="11"/>
        <v>16.617921626606055</v>
      </c>
      <c r="P674" s="380">
        <f>'raw data'!E670</f>
        <v>1</v>
      </c>
      <c r="Q674" s="380">
        <f>'raw data'!F670</f>
        <v>1</v>
      </c>
      <c r="R674" s="380">
        <f>'raw data'!G670</f>
        <v>1</v>
      </c>
      <c r="S674" s="380">
        <f>'raw data'!H670</f>
        <v>1</v>
      </c>
      <c r="T674" s="380">
        <f>'raw data'!Q670</f>
        <v>96.748573303222656</v>
      </c>
      <c r="U674" s="380">
        <f>'raw data'!R670</f>
        <v>1012.8209838867187</v>
      </c>
    </row>
    <row r="675" spans="1:21" x14ac:dyDescent="0.2">
      <c r="A675" s="378">
        <f>'raw data'!A671</f>
        <v>41209</v>
      </c>
      <c r="B675" s="380">
        <f>'raw data'!L671</f>
        <v>898.03851318359375</v>
      </c>
      <c r="C675" s="380">
        <f>'raw data'!M671</f>
        <v>492.81100463867187</v>
      </c>
      <c r="D675" s="380">
        <f>'raw data'!O671</f>
        <v>6199.5751953125</v>
      </c>
      <c r="E675" s="380">
        <f>'raw data'!P671</f>
        <v>9.9985113143920898</v>
      </c>
      <c r="F675" s="377"/>
      <c r="G675" s="377"/>
      <c r="H675" s="376"/>
      <c r="I675" s="376"/>
      <c r="J675" s="380">
        <f>'raw data'!C671</f>
        <v>121.17430114746094</v>
      </c>
      <c r="K675" s="380" t="e">
        <f>'raw data'!#REF!</f>
        <v>#REF!</v>
      </c>
      <c r="L675" s="380" t="e">
        <f>'raw data'!#REF!</f>
        <v>#REF!</v>
      </c>
      <c r="M675" s="380">
        <f>'raw data'!D671</f>
        <v>83623.796875</v>
      </c>
      <c r="N675" s="380">
        <f>'raw data'!K671</f>
        <v>16.505126998367778</v>
      </c>
      <c r="O675" s="400">
        <f t="shared" si="11"/>
        <v>16.654607928870863</v>
      </c>
      <c r="P675" s="380">
        <f>'raw data'!E671</f>
        <v>1</v>
      </c>
      <c r="Q675" s="380">
        <f>'raw data'!F671</f>
        <v>1</v>
      </c>
      <c r="R675" s="380">
        <f>'raw data'!G671</f>
        <v>1</v>
      </c>
      <c r="S675" s="380">
        <f>'raw data'!H671</f>
        <v>1</v>
      </c>
      <c r="T675" s="380">
        <f>'raw data'!Q671</f>
        <v>96.900581359863281</v>
      </c>
      <c r="U675" s="380">
        <f>'raw data'!R671</f>
        <v>1012.822998046875</v>
      </c>
    </row>
    <row r="676" spans="1:21" x14ac:dyDescent="0.2">
      <c r="A676" s="378">
        <f>'raw data'!A672</f>
        <v>41209.041666666664</v>
      </c>
      <c r="B676" s="380">
        <f>'raw data'!L672</f>
        <v>898.05682373046875</v>
      </c>
      <c r="C676" s="380">
        <f>'raw data'!M672</f>
        <v>493.55868530273437</v>
      </c>
      <c r="D676" s="380">
        <f>'raw data'!O672</f>
        <v>6165.626953125</v>
      </c>
      <c r="E676" s="380">
        <f>'raw data'!P672</f>
        <v>9.9357919692993164</v>
      </c>
      <c r="F676" s="377"/>
      <c r="G676" s="377"/>
      <c r="H676" s="376"/>
      <c r="I676" s="376"/>
      <c r="J676" s="380">
        <f>'raw data'!C672</f>
        <v>121.72859954833984</v>
      </c>
      <c r="K676" s="380" t="e">
        <f>'raw data'!#REF!</f>
        <v>#REF!</v>
      </c>
      <c r="L676" s="380" t="e">
        <f>'raw data'!#REF!</f>
        <v>#REF!</v>
      </c>
      <c r="M676" s="380">
        <f>'raw data'!D672</f>
        <v>83747.0390625</v>
      </c>
      <c r="N676" s="380">
        <f>'raw data'!K672</f>
        <v>16.332149165540397</v>
      </c>
      <c r="O676" s="400">
        <f t="shared" si="11"/>
        <v>16.563408992541376</v>
      </c>
      <c r="P676" s="380">
        <f>'raw data'!E672</f>
        <v>1</v>
      </c>
      <c r="Q676" s="380">
        <f>'raw data'!F672</f>
        <v>1</v>
      </c>
      <c r="R676" s="380">
        <f>'raw data'!G672</f>
        <v>1</v>
      </c>
      <c r="S676" s="380">
        <f>'raw data'!H672</f>
        <v>1</v>
      </c>
      <c r="T676" s="380">
        <f>'raw data'!Q672</f>
        <v>96.981460571289063</v>
      </c>
      <c r="U676" s="380">
        <f>'raw data'!R672</f>
        <v>1012.8300170898437</v>
      </c>
    </row>
    <row r="677" spans="1:21" x14ac:dyDescent="0.2">
      <c r="A677" s="378">
        <f>'raw data'!A673</f>
        <v>41209.083333333336</v>
      </c>
      <c r="B677" s="380">
        <f>'raw data'!L673</f>
        <v>897.8931884765625</v>
      </c>
      <c r="C677" s="380">
        <f>'raw data'!M673</f>
        <v>494.96249389648438</v>
      </c>
      <c r="D677" s="380">
        <f>'raw data'!O673</f>
        <v>6235.7880859375</v>
      </c>
      <c r="E677" s="380">
        <f>'raw data'!P673</f>
        <v>10.010629653930664</v>
      </c>
      <c r="F677" s="377"/>
      <c r="G677" s="377"/>
      <c r="H677" s="376"/>
      <c r="I677" s="376"/>
      <c r="J677" s="380">
        <f>'raw data'!C673</f>
        <v>123.15229797363281</v>
      </c>
      <c r="K677" s="380" t="e">
        <f>'raw data'!#REF!</f>
        <v>#REF!</v>
      </c>
      <c r="L677" s="380" t="e">
        <f>'raw data'!#REF!</f>
        <v>#REF!</v>
      </c>
      <c r="M677" s="380">
        <f>'raw data'!D673</f>
        <v>83955.421875</v>
      </c>
      <c r="N677" s="380">
        <f>'raw data'!K673</f>
        <v>16.564664220756967</v>
      </c>
      <c r="O677" s="400">
        <f t="shared" si="11"/>
        <v>16.751890642013283</v>
      </c>
      <c r="P677" s="380">
        <f>'raw data'!E673</f>
        <v>1</v>
      </c>
      <c r="Q677" s="380">
        <f>'raw data'!F673</f>
        <v>1</v>
      </c>
      <c r="R677" s="380">
        <f>'raw data'!G673</f>
        <v>1</v>
      </c>
      <c r="S677" s="380">
        <f>'raw data'!H673</f>
        <v>1</v>
      </c>
      <c r="T677" s="380">
        <f>'raw data'!Q673</f>
        <v>96.905258178710938</v>
      </c>
      <c r="U677" s="380">
        <f>'raw data'!R673</f>
        <v>1012.8319702148437</v>
      </c>
    </row>
    <row r="678" spans="1:21" x14ac:dyDescent="0.2">
      <c r="A678" s="378">
        <f>'raw data'!A674</f>
        <v>41209.125</v>
      </c>
      <c r="B678" s="380">
        <f>'raw data'!L674</f>
        <v>897.83612060546875</v>
      </c>
      <c r="C678" s="380">
        <f>'raw data'!M674</f>
        <v>481.73019409179687</v>
      </c>
      <c r="D678" s="380">
        <f>'raw data'!O674</f>
        <v>6144.86279296875</v>
      </c>
      <c r="E678" s="380">
        <f>'raw data'!P674</f>
        <v>10.098930358886719</v>
      </c>
      <c r="F678" s="377"/>
      <c r="G678" s="377"/>
      <c r="H678" s="376"/>
      <c r="I678" s="376"/>
      <c r="J678" s="380">
        <f>'raw data'!C674</f>
        <v>120.7843017578125</v>
      </c>
      <c r="K678" s="380" t="e">
        <f>'raw data'!#REF!</f>
        <v>#REF!</v>
      </c>
      <c r="L678" s="380" t="e">
        <f>'raw data'!#REF!</f>
        <v>#REF!</v>
      </c>
      <c r="M678" s="380">
        <f>'raw data'!D674</f>
        <v>82648.5625</v>
      </c>
      <c r="N678" s="380">
        <f>'raw data'!K674</f>
        <v>16.891694573096974</v>
      </c>
      <c r="O678" s="400">
        <f t="shared" si="11"/>
        <v>16.507627921180859</v>
      </c>
      <c r="P678" s="380">
        <f>'raw data'!E674</f>
        <v>1</v>
      </c>
      <c r="Q678" s="380">
        <f>'raw data'!F674</f>
        <v>1</v>
      </c>
      <c r="R678" s="380">
        <f>'raw data'!G674</f>
        <v>1</v>
      </c>
      <c r="S678" s="380">
        <f>'raw data'!H674</f>
        <v>1</v>
      </c>
      <c r="T678" s="380">
        <f>'raw data'!Q674</f>
        <v>98.691261291503906</v>
      </c>
      <c r="U678" s="380">
        <f>'raw data'!R674</f>
        <v>1012.8250122070312</v>
      </c>
    </row>
    <row r="679" spans="1:21" x14ac:dyDescent="0.2">
      <c r="A679" s="378">
        <f>'raw data'!A675</f>
        <v>41209.166666666664</v>
      </c>
      <c r="B679" s="380">
        <f>'raw data'!L675</f>
        <v>898.3760986328125</v>
      </c>
      <c r="C679" s="380">
        <f>'raw data'!M675</f>
        <v>495.08200073242187</v>
      </c>
      <c r="D679" s="380">
        <f>'raw data'!O675</f>
        <v>6241.07080078125</v>
      </c>
      <c r="E679" s="380">
        <f>'raw data'!P675</f>
        <v>9.9875774383544922</v>
      </c>
      <c r="F679" s="377"/>
      <c r="G679" s="377"/>
      <c r="H679" s="376"/>
      <c r="I679" s="376"/>
      <c r="J679" s="380">
        <f>'raw data'!C675</f>
        <v>123.44480133056641</v>
      </c>
      <c r="K679" s="380" t="e">
        <f>'raw data'!#REF!</f>
        <v>#REF!</v>
      </c>
      <c r="L679" s="380" t="e">
        <f>'raw data'!#REF!</f>
        <v>#REF!</v>
      </c>
      <c r="M679" s="380">
        <f>'raw data'!D675</f>
        <v>84055.1015625</v>
      </c>
      <c r="N679" s="380">
        <f>'raw data'!K675</f>
        <v>16.457911705307197</v>
      </c>
      <c r="O679" s="400">
        <f t="shared" si="11"/>
        <v>16.766082186070886</v>
      </c>
      <c r="P679" s="380">
        <f>'raw data'!E675</f>
        <v>1</v>
      </c>
      <c r="Q679" s="380">
        <f>'raw data'!F675</f>
        <v>1</v>
      </c>
      <c r="R679" s="380">
        <f>'raw data'!G675</f>
        <v>1</v>
      </c>
      <c r="S679" s="380">
        <f>'raw data'!H675</f>
        <v>1</v>
      </c>
      <c r="T679" s="380">
        <f>'raw data'!Q675</f>
        <v>97.583381652832031</v>
      </c>
      <c r="U679" s="380">
        <f>'raw data'!R675</f>
        <v>1012.822998046875</v>
      </c>
    </row>
    <row r="680" spans="1:21" x14ac:dyDescent="0.2">
      <c r="A680" s="378">
        <f>'raw data'!A676</f>
        <v>41209.208333333336</v>
      </c>
      <c r="B680" s="380">
        <f>'raw data'!L676</f>
        <v>897.79779052734375</v>
      </c>
      <c r="C680" s="380">
        <f>'raw data'!M676</f>
        <v>496.71270751953125</v>
      </c>
      <c r="D680" s="380">
        <f>'raw data'!O676</f>
        <v>6237.69482421875</v>
      </c>
      <c r="E680" s="380">
        <f>'raw data'!P676</f>
        <v>9.9742908477783203</v>
      </c>
      <c r="F680" s="377"/>
      <c r="G680" s="377"/>
      <c r="H680" s="376"/>
      <c r="I680" s="376"/>
      <c r="J680" s="380">
        <f>'raw data'!C676</f>
        <v>123.78810119628906</v>
      </c>
      <c r="K680" s="380" t="e">
        <f>'raw data'!#REF!</f>
        <v>#REF!</v>
      </c>
      <c r="L680" s="380" t="e">
        <f>'raw data'!#REF!</f>
        <v>#REF!</v>
      </c>
      <c r="M680" s="380">
        <f>'raw data'!D676</f>
        <v>84234.953125</v>
      </c>
      <c r="N680" s="380">
        <f>'raw data'!K676</f>
        <v>16.157608906629029</v>
      </c>
      <c r="O680" s="400">
        <f t="shared" si="11"/>
        <v>16.757012924991834</v>
      </c>
      <c r="P680" s="380">
        <f>'raw data'!E676</f>
        <v>1</v>
      </c>
      <c r="Q680" s="380">
        <f>'raw data'!F676</f>
        <v>1</v>
      </c>
      <c r="R680" s="380">
        <f>'raw data'!G676</f>
        <v>1</v>
      </c>
      <c r="S680" s="380">
        <f>'raw data'!H676</f>
        <v>1</v>
      </c>
      <c r="T680" s="380">
        <f>'raw data'!Q676</f>
        <v>96.902587890625</v>
      </c>
      <c r="U680" s="380">
        <f>'raw data'!R676</f>
        <v>1012.8289794921875</v>
      </c>
    </row>
    <row r="681" spans="1:21" x14ac:dyDescent="0.2">
      <c r="A681" s="378">
        <f>'raw data'!A677</f>
        <v>41209.25</v>
      </c>
      <c r="B681" s="380">
        <f>'raw data'!L677</f>
        <v>898.030517578125</v>
      </c>
      <c r="C681" s="380">
        <f>'raw data'!M677</f>
        <v>497.8782958984375</v>
      </c>
      <c r="D681" s="380">
        <f>'raw data'!O677</f>
        <v>6289.0458984375</v>
      </c>
      <c r="E681" s="380">
        <f>'raw data'!P677</f>
        <v>10.030229568481445</v>
      </c>
      <c r="F681" s="377"/>
      <c r="G681" s="377"/>
      <c r="H681" s="376"/>
      <c r="I681" s="376"/>
      <c r="J681" s="380">
        <f>'raw data'!C677</f>
        <v>124.43547521069371</v>
      </c>
      <c r="K681" s="380" t="e">
        <f>'raw data'!#REF!</f>
        <v>#REF!</v>
      </c>
      <c r="L681" s="380" t="e">
        <f>'raw data'!#REF!</f>
        <v>#REF!</v>
      </c>
      <c r="M681" s="380">
        <f>'raw data'!D677</f>
        <v>84406.59375</v>
      </c>
      <c r="N681" s="380">
        <f>'raw data'!K677</f>
        <v>16.629034686115336</v>
      </c>
      <c r="O681" s="400">
        <f t="shared" si="11"/>
        <v>16.894963023328614</v>
      </c>
      <c r="P681" s="380">
        <f>'raw data'!E677</f>
        <v>1</v>
      </c>
      <c r="Q681" s="380">
        <f>'raw data'!F677</f>
        <v>1</v>
      </c>
      <c r="R681" s="380">
        <f>'raw data'!G677</f>
        <v>0.72222220897674561</v>
      </c>
      <c r="S681" s="380">
        <f>'raw data'!H677</f>
        <v>1</v>
      </c>
      <c r="T681" s="380">
        <f>'raw data'!Q677</f>
        <v>97.018501281738281</v>
      </c>
      <c r="U681" s="380">
        <f>'raw data'!R677</f>
        <v>1012.8319702148437</v>
      </c>
    </row>
    <row r="682" spans="1:21" x14ac:dyDescent="0.2">
      <c r="A682" s="378">
        <f>'raw data'!A678</f>
        <v>41209.291666666664</v>
      </c>
      <c r="B682" s="380">
        <f>'raw data'!L678</f>
        <v>897.95599365234375</v>
      </c>
      <c r="C682" s="380">
        <f>'raw data'!M678</f>
        <v>497.17410278320312</v>
      </c>
      <c r="D682" s="380">
        <f>'raw data'!O678</f>
        <v>6272.77587890625</v>
      </c>
      <c r="E682" s="380">
        <f>'raw data'!P678</f>
        <v>10.018050193786621</v>
      </c>
      <c r="F682" s="377"/>
      <c r="G682" s="377"/>
      <c r="H682" s="376"/>
      <c r="I682" s="376"/>
      <c r="J682" s="380">
        <f>'raw data'!C678</f>
        <v>123.93150329589844</v>
      </c>
      <c r="K682" s="380" t="e">
        <f>'raw data'!#REF!</f>
        <v>#REF!</v>
      </c>
      <c r="L682" s="380" t="e">
        <f>'raw data'!#REF!</f>
        <v>#REF!</v>
      </c>
      <c r="M682" s="380">
        <f>'raw data'!D678</f>
        <v>84246.8203125</v>
      </c>
      <c r="N682" s="380">
        <f>'raw data'!K678</f>
        <v>16.169263727951037</v>
      </c>
      <c r="O682" s="400">
        <f t="shared" si="11"/>
        <v>16.851255061451983</v>
      </c>
      <c r="P682" s="380">
        <f>'raw data'!E678</f>
        <v>1</v>
      </c>
      <c r="Q682" s="380">
        <f>'raw data'!F678</f>
        <v>1</v>
      </c>
      <c r="R682" s="380">
        <f>'raw data'!G678</f>
        <v>1</v>
      </c>
      <c r="S682" s="380">
        <f>'raw data'!H678</f>
        <v>1</v>
      </c>
      <c r="T682" s="380">
        <f>'raw data'!Q678</f>
        <v>97.230491638183594</v>
      </c>
      <c r="U682" s="380">
        <f>'raw data'!R678</f>
        <v>1012.8319702148437</v>
      </c>
    </row>
    <row r="683" spans="1:21" x14ac:dyDescent="0.2">
      <c r="A683" s="378">
        <f>'raw data'!A679</f>
        <v>41209.333333333336</v>
      </c>
      <c r="B683" s="380">
        <f>'raw data'!L679</f>
        <v>898.04638671875</v>
      </c>
      <c r="C683" s="380">
        <f>'raw data'!M679</f>
        <v>498.80230712890625</v>
      </c>
      <c r="D683" s="380">
        <f>'raw data'!O679</f>
        <v>6300.4111328125</v>
      </c>
      <c r="E683" s="380">
        <f>'raw data'!P679</f>
        <v>10.027850151062012</v>
      </c>
      <c r="F683" s="377"/>
      <c r="G683" s="377"/>
      <c r="H683" s="376"/>
      <c r="I683" s="376"/>
      <c r="J683" s="380">
        <f>'raw data'!C679</f>
        <v>125.05670166015625</v>
      </c>
      <c r="K683" s="380" t="e">
        <f>'raw data'!#REF!</f>
        <v>#REF!</v>
      </c>
      <c r="L683" s="380" t="e">
        <f>'raw data'!#REF!</f>
        <v>#REF!</v>
      </c>
      <c r="M683" s="380">
        <f>'raw data'!D679</f>
        <v>84530.6796875</v>
      </c>
      <c r="N683" s="380">
        <f>'raw data'!K679</f>
        <v>16.850073654102744</v>
      </c>
      <c r="O683" s="400">
        <f t="shared" si="11"/>
        <v>16.925494715673999</v>
      </c>
      <c r="P683" s="380">
        <f>'raw data'!E679</f>
        <v>1</v>
      </c>
      <c r="Q683" s="380">
        <f>'raw data'!F679</f>
        <v>1</v>
      </c>
      <c r="R683" s="380">
        <f>'raw data'!G679</f>
        <v>1</v>
      </c>
      <c r="S683" s="380">
        <f>'raw data'!H679</f>
        <v>1</v>
      </c>
      <c r="T683" s="380">
        <f>'raw data'!Q679</f>
        <v>97.276336669921875</v>
      </c>
      <c r="U683" s="380">
        <f>'raw data'!R679</f>
        <v>1012.8330078125</v>
      </c>
    </row>
    <row r="684" spans="1:21" x14ac:dyDescent="0.2">
      <c r="A684" s="378">
        <f>'raw data'!A680</f>
        <v>41209.375</v>
      </c>
      <c r="B684" s="380">
        <f>'raw data'!L680</f>
        <v>897.994384765625</v>
      </c>
      <c r="C684" s="380">
        <f>'raw data'!M680</f>
        <v>498.23870849609375</v>
      </c>
      <c r="D684" s="380">
        <f>'raw data'!O680</f>
        <v>6283.39501953125</v>
      </c>
      <c r="E684" s="380">
        <f>'raw data'!P680</f>
        <v>10.023119926452637</v>
      </c>
      <c r="F684" s="377"/>
      <c r="G684" s="377"/>
      <c r="H684" s="376"/>
      <c r="I684" s="376"/>
      <c r="J684" s="380">
        <f>'raw data'!C680</f>
        <v>124.27210235595703</v>
      </c>
      <c r="K684" s="380" t="e">
        <f>'raw data'!#REF!</f>
        <v>#REF!</v>
      </c>
      <c r="L684" s="380" t="e">
        <f>'raw data'!#REF!</f>
        <v>#REF!</v>
      </c>
      <c r="M684" s="380">
        <f>'raw data'!D680</f>
        <v>84425.59375</v>
      </c>
      <c r="N684" s="380">
        <f>'raw data'!K680</f>
        <v>16.339023648487711</v>
      </c>
      <c r="O684" s="400">
        <f t="shared" si="11"/>
        <v>16.879782439228549</v>
      </c>
      <c r="P684" s="380">
        <f>'raw data'!E680</f>
        <v>1</v>
      </c>
      <c r="Q684" s="380">
        <f>'raw data'!F680</f>
        <v>1</v>
      </c>
      <c r="R684" s="380">
        <f>'raw data'!G680</f>
        <v>1</v>
      </c>
      <c r="S684" s="380">
        <f>'raw data'!H680</f>
        <v>1</v>
      </c>
      <c r="T684" s="380">
        <f>'raw data'!Q680</f>
        <v>97.506317138671875</v>
      </c>
      <c r="U684" s="380">
        <f>'raw data'!R680</f>
        <v>1012.8369750976562</v>
      </c>
    </row>
    <row r="685" spans="1:21" x14ac:dyDescent="0.2">
      <c r="A685" s="378">
        <f>'raw data'!A681</f>
        <v>41209.416666666664</v>
      </c>
      <c r="B685" s="380">
        <f>'raw data'!L681</f>
        <v>897.99951171875</v>
      </c>
      <c r="C685" s="380">
        <f>'raw data'!M681</f>
        <v>496.72369384765625</v>
      </c>
      <c r="D685" s="380">
        <f>'raw data'!O681</f>
        <v>6249.76318359375</v>
      </c>
      <c r="E685" s="380">
        <f>'raw data'!P681</f>
        <v>10.007309913635254</v>
      </c>
      <c r="F685" s="377"/>
      <c r="G685" s="377"/>
      <c r="H685" s="376"/>
      <c r="I685" s="376"/>
      <c r="J685" s="380">
        <f>'raw data'!C681</f>
        <v>123.26640319824219</v>
      </c>
      <c r="K685" s="380" t="e">
        <f>'raw data'!#REF!</f>
        <v>#REF!</v>
      </c>
      <c r="L685" s="380" t="e">
        <f>'raw data'!#REF!</f>
        <v>#REF!</v>
      </c>
      <c r="M685" s="380">
        <f>'raw data'!D681</f>
        <v>84171.828125</v>
      </c>
      <c r="N685" s="380">
        <f>'raw data'!K681</f>
        <v>16.164111231019341</v>
      </c>
      <c r="O685" s="400">
        <f t="shared" si="11"/>
        <v>16.789433500176937</v>
      </c>
      <c r="P685" s="380">
        <f>'raw data'!E681</f>
        <v>1</v>
      </c>
      <c r="Q685" s="380">
        <f>'raw data'!F681</f>
        <v>1</v>
      </c>
      <c r="R685" s="380">
        <f>'raw data'!G681</f>
        <v>1</v>
      </c>
      <c r="S685" s="380">
        <f>'raw data'!H681</f>
        <v>1</v>
      </c>
      <c r="T685" s="380">
        <f>'raw data'!Q681</f>
        <v>97.706253051757813</v>
      </c>
      <c r="U685" s="380">
        <f>'raw data'!R681</f>
        <v>1012.8499755859375</v>
      </c>
    </row>
    <row r="686" spans="1:21" x14ac:dyDescent="0.2">
      <c r="A686" s="378">
        <f>'raw data'!A682</f>
        <v>41209.458333333336</v>
      </c>
      <c r="B686" s="380">
        <f>'raw data'!L682</f>
        <v>898.07977294921875</v>
      </c>
      <c r="C686" s="380">
        <f>'raw data'!M682</f>
        <v>496.36538696289062</v>
      </c>
      <c r="D686" s="380">
        <f>'raw data'!O682</f>
        <v>6233.0078125</v>
      </c>
      <c r="E686" s="380">
        <f>'raw data'!P682</f>
        <v>9.9971227645874023</v>
      </c>
      <c r="F686" s="377"/>
      <c r="G686" s="377"/>
      <c r="H686" s="376"/>
      <c r="I686" s="376"/>
      <c r="J686" s="380">
        <f>'raw data'!C682</f>
        <v>122.35299682617187</v>
      </c>
      <c r="K686" s="380" t="e">
        <f>'raw data'!#REF!</f>
        <v>#REF!</v>
      </c>
      <c r="L686" s="380" t="e">
        <f>'raw data'!#REF!</f>
        <v>#REF!</v>
      </c>
      <c r="M686" s="380">
        <f>'raw data'!D682</f>
        <v>84113.4765625</v>
      </c>
      <c r="N686" s="380">
        <f>'raw data'!K682</f>
        <v>16.54212138200317</v>
      </c>
      <c r="O686" s="400">
        <f t="shared" si="11"/>
        <v>16.744421684451222</v>
      </c>
      <c r="P686" s="380">
        <f>'raw data'!E682</f>
        <v>1</v>
      </c>
      <c r="Q686" s="380">
        <f>'raw data'!F682</f>
        <v>1</v>
      </c>
      <c r="R686" s="380">
        <f>'raw data'!G682</f>
        <v>1</v>
      </c>
      <c r="S686" s="380">
        <f>'raw data'!H682</f>
        <v>1</v>
      </c>
      <c r="T686" s="380">
        <f>'raw data'!Q682</f>
        <v>97.834098815917969</v>
      </c>
      <c r="U686" s="380">
        <f>'raw data'!R682</f>
        <v>1012.8560180664062</v>
      </c>
    </row>
    <row r="687" spans="1:21" x14ac:dyDescent="0.2">
      <c r="A687" s="378">
        <f>'raw data'!A683</f>
        <v>41209.5</v>
      </c>
      <c r="B687" s="380">
        <f>'raw data'!L683</f>
        <v>897.8917236328125</v>
      </c>
      <c r="C687" s="380">
        <f>'raw data'!M683</f>
        <v>496.69241333007812</v>
      </c>
      <c r="D687" s="380">
        <f>'raw data'!O683</f>
        <v>6214.9150390625</v>
      </c>
      <c r="E687" s="380">
        <f>'raw data'!P683</f>
        <v>9.9805927276611328</v>
      </c>
      <c r="F687" s="377"/>
      <c r="G687" s="377"/>
      <c r="H687" s="376"/>
      <c r="I687" s="376"/>
      <c r="J687" s="380">
        <f>'raw data'!C683</f>
        <v>122.25129699707031</v>
      </c>
      <c r="K687" s="380" t="e">
        <f>'raw data'!#REF!</f>
        <v>#REF!</v>
      </c>
      <c r="L687" s="380" t="e">
        <f>'raw data'!#REF!</f>
        <v>#REF!</v>
      </c>
      <c r="M687" s="380">
        <f>'raw data'!D683</f>
        <v>84152.8515625</v>
      </c>
      <c r="N687" s="380">
        <f>'raw data'!K683</f>
        <v>15.806475858363193</v>
      </c>
      <c r="O687" s="400">
        <f t="shared" si="11"/>
        <v>16.695817056157448</v>
      </c>
      <c r="P687" s="380">
        <f>'raw data'!E683</f>
        <v>1</v>
      </c>
      <c r="Q687" s="380">
        <f>'raw data'!F683</f>
        <v>1</v>
      </c>
      <c r="R687" s="380">
        <f>'raw data'!G683</f>
        <v>1</v>
      </c>
      <c r="S687" s="380">
        <f>'raw data'!H683</f>
        <v>1</v>
      </c>
      <c r="T687" s="380">
        <f>'raw data'!Q683</f>
        <v>97.949081420898438</v>
      </c>
      <c r="U687" s="380">
        <f>'raw data'!R683</f>
        <v>1012.85302734375</v>
      </c>
    </row>
    <row r="688" spans="1:21" x14ac:dyDescent="0.2">
      <c r="A688" s="378">
        <f>'raw data'!A684</f>
        <v>41209.541666666664</v>
      </c>
      <c r="B688" s="380">
        <f>'raw data'!L684</f>
        <v>898.0609130859375</v>
      </c>
      <c r="C688" s="380">
        <f>'raw data'!M684</f>
        <v>496.76031494140625</v>
      </c>
      <c r="D688" s="380">
        <f>'raw data'!O684</f>
        <v>6199.81787109375</v>
      </c>
      <c r="E688" s="380">
        <f>'raw data'!P684</f>
        <v>9.9723749160766602</v>
      </c>
      <c r="F688" s="377"/>
      <c r="G688" s="377"/>
      <c r="H688" s="376"/>
      <c r="I688" s="376"/>
      <c r="J688" s="380">
        <f>'raw data'!C684</f>
        <v>122.14499664306641</v>
      </c>
      <c r="K688" s="380" t="e">
        <f>'raw data'!#REF!</f>
        <v>#REF!</v>
      </c>
      <c r="L688" s="380" t="e">
        <f>'raw data'!#REF!</f>
        <v>#REF!</v>
      </c>
      <c r="M688" s="380">
        <f>'raw data'!D684</f>
        <v>84108.953125</v>
      </c>
      <c r="N688" s="380">
        <f>'raw data'!K684</f>
        <v>14.877971599952071</v>
      </c>
      <c r="O688" s="400">
        <f t="shared" si="11"/>
        <v>16.655259855795407</v>
      </c>
      <c r="P688" s="380">
        <f>'raw data'!E684</f>
        <v>1</v>
      </c>
      <c r="Q688" s="380">
        <f>'raw data'!F684</f>
        <v>1</v>
      </c>
      <c r="R688" s="380">
        <f>'raw data'!G684</f>
        <v>1</v>
      </c>
      <c r="S688" s="380">
        <f>'raw data'!H684</f>
        <v>1</v>
      </c>
      <c r="T688" s="380">
        <f>'raw data'!Q684</f>
        <v>98.004158020019531</v>
      </c>
      <c r="U688" s="380">
        <f>'raw data'!R684</f>
        <v>1012.8569946289062</v>
      </c>
    </row>
    <row r="689" spans="1:21" x14ac:dyDescent="0.2">
      <c r="A689" s="378">
        <f>'raw data'!A685</f>
        <v>41209.583333333336</v>
      </c>
      <c r="B689" s="380">
        <f>'raw data'!L685</f>
        <v>898.051513671875</v>
      </c>
      <c r="C689" s="380">
        <f>'raw data'!M685</f>
        <v>495.75421142578125</v>
      </c>
      <c r="D689" s="380">
        <f>'raw data'!O685</f>
        <v>6171.89697265625</v>
      </c>
      <c r="E689" s="380">
        <f>'raw data'!P685</f>
        <v>9.9651279449462891</v>
      </c>
      <c r="F689" s="377"/>
      <c r="G689" s="377"/>
      <c r="H689" s="376"/>
      <c r="I689" s="376"/>
      <c r="J689" s="380">
        <f>'raw data'!C685</f>
        <v>121.02690124511719</v>
      </c>
      <c r="K689" s="380" t="e">
        <f>'raw data'!#REF!</f>
        <v>#REF!</v>
      </c>
      <c r="L689" s="380" t="e">
        <f>'raw data'!#REF!</f>
        <v>#REF!</v>
      </c>
      <c r="M689" s="380">
        <f>'raw data'!D685</f>
        <v>83809.8828125</v>
      </c>
      <c r="N689" s="380">
        <f>'raw data'!K685</f>
        <v>15.530918894739298</v>
      </c>
      <c r="O689" s="400">
        <f t="shared" si="11"/>
        <v>16.580252842919752</v>
      </c>
      <c r="P689" s="380">
        <f>'raw data'!E685</f>
        <v>1</v>
      </c>
      <c r="Q689" s="380">
        <f>'raw data'!F685</f>
        <v>1</v>
      </c>
      <c r="R689" s="380">
        <f>'raw data'!G685</f>
        <v>1</v>
      </c>
      <c r="S689" s="380">
        <f>'raw data'!H685</f>
        <v>1</v>
      </c>
      <c r="T689" s="380">
        <f>'raw data'!Q685</f>
        <v>98.058937072753906</v>
      </c>
      <c r="U689" s="380">
        <f>'raw data'!R685</f>
        <v>1012.8599853515625</v>
      </c>
    </row>
    <row r="690" spans="1:21" x14ac:dyDescent="0.2">
      <c r="A690" s="378">
        <f>'raw data'!A686</f>
        <v>41209.625</v>
      </c>
      <c r="B690" s="380">
        <f>'raw data'!L686</f>
        <v>897.78570556640625</v>
      </c>
      <c r="C690" s="380">
        <f>'raw data'!M686</f>
        <v>491.218994140625</v>
      </c>
      <c r="D690" s="380">
        <f>'raw data'!O686</f>
        <v>6117.20703125</v>
      </c>
      <c r="E690" s="380">
        <f>'raw data'!P686</f>
        <v>9.9868192672729492</v>
      </c>
      <c r="F690" s="377"/>
      <c r="G690" s="377"/>
      <c r="H690" s="376"/>
      <c r="I690" s="376"/>
      <c r="J690" s="380">
        <f>'raw data'!C686</f>
        <v>120.44490051269531</v>
      </c>
      <c r="K690" s="380" t="e">
        <f>'raw data'!#REF!</f>
        <v>#REF!</v>
      </c>
      <c r="L690" s="380" t="e">
        <f>'raw data'!#REF!</f>
        <v>#REF!</v>
      </c>
      <c r="M690" s="380">
        <f>'raw data'!D686</f>
        <v>83307.1484375</v>
      </c>
      <c r="N690" s="380">
        <f>'raw data'!K686</f>
        <v>15.943787641823</v>
      </c>
      <c r="O690" s="400">
        <f t="shared" si="11"/>
        <v>16.433333174542682</v>
      </c>
      <c r="P690" s="380">
        <f>'raw data'!E686</f>
        <v>1</v>
      </c>
      <c r="Q690" s="380">
        <f>'raw data'!F686</f>
        <v>1</v>
      </c>
      <c r="R690" s="380">
        <f>'raw data'!G686</f>
        <v>1</v>
      </c>
      <c r="S690" s="380">
        <f>'raw data'!H686</f>
        <v>1</v>
      </c>
      <c r="T690" s="380">
        <f>'raw data'!Q686</f>
        <v>98.686447143554688</v>
      </c>
      <c r="U690" s="380">
        <f>'raw data'!R686</f>
        <v>1012.8670043945312</v>
      </c>
    </row>
    <row r="691" spans="1:21" x14ac:dyDescent="0.2">
      <c r="A691" s="378">
        <f>'raw data'!A687</f>
        <v>41209.666666666664</v>
      </c>
      <c r="B691" s="380">
        <f>'raw data'!L687</f>
        <v>898.19561767578125</v>
      </c>
      <c r="C691" s="380">
        <f>'raw data'!M687</f>
        <v>484.7218017578125</v>
      </c>
      <c r="D691" s="380">
        <f>'raw data'!O687</f>
        <v>6079.44091796875</v>
      </c>
      <c r="E691" s="380">
        <f>'raw data'!P687</f>
        <v>10.024399757385254</v>
      </c>
      <c r="F691" s="377"/>
      <c r="G691" s="377"/>
      <c r="H691" s="376"/>
      <c r="I691" s="376"/>
      <c r="J691" s="380">
        <f>'raw data'!C687</f>
        <v>120.0625</v>
      </c>
      <c r="K691" s="380" t="e">
        <f>'raw data'!#REF!</f>
        <v>#REF!</v>
      </c>
      <c r="L691" s="380" t="e">
        <f>'raw data'!#REF!</f>
        <v>#REF!</v>
      </c>
      <c r="M691" s="380">
        <f>'raw data'!D687</f>
        <v>82559.0625</v>
      </c>
      <c r="N691" s="380">
        <f>'raw data'!K687</f>
        <v>15.891877145681939</v>
      </c>
      <c r="O691" s="400">
        <f t="shared" si="11"/>
        <v>16.331877866738349</v>
      </c>
      <c r="P691" s="380">
        <f>'raw data'!E687</f>
        <v>1</v>
      </c>
      <c r="Q691" s="380">
        <f>'raw data'!F687</f>
        <v>1</v>
      </c>
      <c r="R691" s="380">
        <f>'raw data'!G687</f>
        <v>1</v>
      </c>
      <c r="S691" s="380">
        <f>'raw data'!H687</f>
        <v>1</v>
      </c>
      <c r="T691" s="380">
        <f>'raw data'!Q687</f>
        <v>100.00730133056641</v>
      </c>
      <c r="U691" s="380">
        <f>'raw data'!R687</f>
        <v>1012.864013671875</v>
      </c>
    </row>
    <row r="692" spans="1:21" x14ac:dyDescent="0.2">
      <c r="A692" s="378">
        <f>'raw data'!A688</f>
        <v>41209.708333333336</v>
      </c>
      <c r="B692" s="380">
        <f>'raw data'!L688</f>
        <v>897.94091796875</v>
      </c>
      <c r="C692" s="380">
        <f>'raw data'!M688</f>
        <v>484.17138671875</v>
      </c>
      <c r="D692" s="380">
        <f>'raw data'!O688</f>
        <v>6102.2099609375</v>
      </c>
      <c r="E692" s="380">
        <f>'raw data'!P688</f>
        <v>10.033639907836914</v>
      </c>
      <c r="F692" s="377"/>
      <c r="G692" s="377"/>
      <c r="H692" s="376"/>
      <c r="I692" s="376"/>
      <c r="J692" s="380">
        <f>'raw data'!C688</f>
        <v>121.26560211181641</v>
      </c>
      <c r="K692" s="380" t="e">
        <f>'raw data'!#REF!</f>
        <v>#REF!</v>
      </c>
      <c r="L692" s="380" t="e">
        <f>'raw data'!#REF!</f>
        <v>#REF!</v>
      </c>
      <c r="M692" s="380">
        <f>'raw data'!D688</f>
        <v>82555.65625</v>
      </c>
      <c r="N692" s="380">
        <f>'raw data'!K688</f>
        <v>18.124987726117396</v>
      </c>
      <c r="O692" s="400">
        <f t="shared" si="11"/>
        <v>16.393044877640463</v>
      </c>
      <c r="P692" s="380">
        <f>'raw data'!E688</f>
        <v>1</v>
      </c>
      <c r="Q692" s="380">
        <f>'raw data'!F688</f>
        <v>1</v>
      </c>
      <c r="R692" s="380">
        <f>'raw data'!G688</f>
        <v>1</v>
      </c>
      <c r="S692" s="380">
        <f>'raw data'!H688</f>
        <v>1</v>
      </c>
      <c r="T692" s="380">
        <f>'raw data'!Q688</f>
        <v>100.4375</v>
      </c>
      <c r="U692" s="380">
        <f>'raw data'!R688</f>
        <v>1012.85302734375</v>
      </c>
    </row>
    <row r="693" spans="1:21" x14ac:dyDescent="0.2">
      <c r="A693" s="378">
        <f>'raw data'!A689</f>
        <v>41209.75</v>
      </c>
      <c r="B693" s="380">
        <f>'raw data'!L689</f>
        <v>898.057373046875</v>
      </c>
      <c r="C693" s="380">
        <f>'raw data'!M689</f>
        <v>500.0867919921875</v>
      </c>
      <c r="D693" s="380">
        <f>'raw data'!O689</f>
        <v>6186.7021484375</v>
      </c>
      <c r="E693" s="380">
        <f>'raw data'!P689</f>
        <v>9.8870000839233398</v>
      </c>
      <c r="F693" s="377"/>
      <c r="G693" s="377"/>
      <c r="H693" s="376"/>
      <c r="I693" s="376"/>
      <c r="J693" s="380">
        <f>'raw data'!C689</f>
        <v>124.19049835205078</v>
      </c>
      <c r="K693" s="380" t="e">
        <f>'raw data'!#REF!</f>
        <v>#REF!</v>
      </c>
      <c r="L693" s="380" t="e">
        <f>'raw data'!#REF!</f>
        <v>#REF!</v>
      </c>
      <c r="M693" s="380">
        <f>'raw data'!D689</f>
        <v>84389.390625</v>
      </c>
      <c r="N693" s="380">
        <f>'raw data'!K689</f>
        <v>16.646849837297921</v>
      </c>
      <c r="O693" s="400">
        <f t="shared" si="11"/>
        <v>16.620025632213633</v>
      </c>
      <c r="P693" s="380">
        <f>'raw data'!E689</f>
        <v>1</v>
      </c>
      <c r="Q693" s="380">
        <f>'raw data'!F689</f>
        <v>1</v>
      </c>
      <c r="R693" s="380">
        <f>'raw data'!G689</f>
        <v>1</v>
      </c>
      <c r="S693" s="380">
        <f>'raw data'!H689</f>
        <v>1</v>
      </c>
      <c r="T693" s="380">
        <f>'raw data'!Q689</f>
        <v>98.442146301269531</v>
      </c>
      <c r="U693" s="380">
        <f>'raw data'!R689</f>
        <v>1012.8419799804687</v>
      </c>
    </row>
    <row r="694" spans="1:21" x14ac:dyDescent="0.2">
      <c r="A694" s="378">
        <f>'raw data'!A690</f>
        <v>41209.791666666664</v>
      </c>
      <c r="B694" s="380">
        <f>'raw data'!L690</f>
        <v>898.0377197265625</v>
      </c>
      <c r="C694" s="380">
        <f>'raw data'!M690</f>
        <v>503.61068725585937</v>
      </c>
      <c r="D694" s="380">
        <f>'raw data'!O690</f>
        <v>6225.72802734375</v>
      </c>
      <c r="E694" s="380">
        <f>'raw data'!P690</f>
        <v>9.8949956893920898</v>
      </c>
      <c r="F694" s="377"/>
      <c r="G694" s="377"/>
      <c r="H694" s="376"/>
      <c r="I694" s="376"/>
      <c r="J694" s="380">
        <f>'raw data'!C690</f>
        <v>126.68389892578125</v>
      </c>
      <c r="K694" s="380" t="e">
        <f>'raw data'!#REF!</f>
        <v>#REF!</v>
      </c>
      <c r="L694" s="380" t="e">
        <f>'raw data'!#REF!</f>
        <v>#REF!</v>
      </c>
      <c r="M694" s="380">
        <f>'raw data'!D690</f>
        <v>84783.390625</v>
      </c>
      <c r="N694" s="380">
        <f>'raw data'!K690</f>
        <v>16.290803330411435</v>
      </c>
      <c r="O694" s="400">
        <f t="shared" si="11"/>
        <v>16.724865188439132</v>
      </c>
      <c r="P694" s="380">
        <f>'raw data'!E690</f>
        <v>1</v>
      </c>
      <c r="Q694" s="380">
        <f>'raw data'!F690</f>
        <v>1</v>
      </c>
      <c r="R694" s="380">
        <f>'raw data'!G690</f>
        <v>1</v>
      </c>
      <c r="S694" s="380">
        <f>'raw data'!H690</f>
        <v>1</v>
      </c>
      <c r="T694" s="380">
        <f>'raw data'!Q690</f>
        <v>97.793190002441406</v>
      </c>
      <c r="U694" s="380">
        <f>'raw data'!R690</f>
        <v>1012.8380126953125</v>
      </c>
    </row>
    <row r="695" spans="1:21" x14ac:dyDescent="0.2">
      <c r="A695" s="378">
        <f>'raw data'!A691</f>
        <v>41209.833333333336</v>
      </c>
      <c r="B695" s="380">
        <f>'raw data'!L691</f>
        <v>898.086181640625</v>
      </c>
      <c r="C695" s="380">
        <f>'raw data'!M691</f>
        <v>505.55841064453125</v>
      </c>
      <c r="D695" s="380">
        <f>'raw data'!O691</f>
        <v>6238.47705078125</v>
      </c>
      <c r="E695" s="380">
        <f>'raw data'!P691</f>
        <v>9.8846025466918945</v>
      </c>
      <c r="F695" s="377"/>
      <c r="G695" s="377"/>
      <c r="H695" s="376"/>
      <c r="I695" s="376"/>
      <c r="J695" s="380">
        <f>'raw data'!C691</f>
        <v>127.50640106201172</v>
      </c>
      <c r="K695" s="380" t="e">
        <f>'raw data'!#REF!</f>
        <v>#REF!</v>
      </c>
      <c r="L695" s="380" t="e">
        <f>'raw data'!#REF!</f>
        <v>#REF!</v>
      </c>
      <c r="M695" s="380">
        <f>'raw data'!D691</f>
        <v>85005.953125</v>
      </c>
      <c r="N695" s="380">
        <f>'raw data'!K691</f>
        <v>17.036824381528493</v>
      </c>
      <c r="O695" s="400">
        <f t="shared" si="11"/>
        <v>16.759114307151023</v>
      </c>
      <c r="P695" s="380">
        <f>'raw data'!E691</f>
        <v>1</v>
      </c>
      <c r="Q695" s="380">
        <f>'raw data'!F691</f>
        <v>1</v>
      </c>
      <c r="R695" s="380">
        <f>'raw data'!G691</f>
        <v>1</v>
      </c>
      <c r="S695" s="380">
        <f>'raw data'!H691</f>
        <v>1</v>
      </c>
      <c r="T695" s="380">
        <f>'raw data'!Q691</f>
        <v>97.735382080078125</v>
      </c>
      <c r="U695" s="380">
        <f>'raw data'!R691</f>
        <v>1012.8330078125</v>
      </c>
    </row>
    <row r="696" spans="1:21" x14ac:dyDescent="0.2">
      <c r="A696" s="378">
        <f>'raw data'!A692</f>
        <v>41209.875</v>
      </c>
      <c r="B696" s="380">
        <f>'raw data'!L692</f>
        <v>897.8865966796875</v>
      </c>
      <c r="C696" s="380">
        <f>'raw data'!M692</f>
        <v>506.27740478515625</v>
      </c>
      <c r="D696" s="380">
        <f>'raw data'!O692</f>
        <v>6270.173828125</v>
      </c>
      <c r="E696" s="380">
        <f>'raw data'!P692</f>
        <v>9.9132575988769531</v>
      </c>
      <c r="F696" s="377"/>
      <c r="G696" s="377"/>
      <c r="H696" s="376"/>
      <c r="I696" s="376"/>
      <c r="J696" s="380">
        <f>'raw data'!C692</f>
        <v>127.50160217285156</v>
      </c>
      <c r="K696" s="380" t="e">
        <f>'raw data'!#REF!</f>
        <v>#REF!</v>
      </c>
      <c r="L696" s="380" t="e">
        <f>'raw data'!#REF!</f>
        <v>#REF!</v>
      </c>
      <c r="M696" s="380">
        <f>'raw data'!D692</f>
        <v>85038.703125</v>
      </c>
      <c r="N696" s="380">
        <f>'raw data'!K692</f>
        <v>17.156961278997404</v>
      </c>
      <c r="O696" s="400">
        <f t="shared" si="11"/>
        <v>16.84426488322082</v>
      </c>
      <c r="P696" s="380">
        <f>'raw data'!E692</f>
        <v>1</v>
      </c>
      <c r="Q696" s="380">
        <f>'raw data'!F692</f>
        <v>1</v>
      </c>
      <c r="R696" s="380">
        <f>'raw data'!G692</f>
        <v>1</v>
      </c>
      <c r="S696" s="380">
        <f>'raw data'!H692</f>
        <v>1</v>
      </c>
      <c r="T696" s="380">
        <f>'raw data'!Q692</f>
        <v>97.632469177246094</v>
      </c>
      <c r="U696" s="380">
        <f>'raw data'!R692</f>
        <v>1012.8289794921875</v>
      </c>
    </row>
    <row r="697" spans="1:21" x14ac:dyDescent="0.2">
      <c r="A697" s="378">
        <f>'raw data'!A693</f>
        <v>41209.916666666664</v>
      </c>
      <c r="B697" s="380">
        <f>'raw data'!L693</f>
        <v>897.99658203125</v>
      </c>
      <c r="C697" s="380">
        <f>'raw data'!M693</f>
        <v>507.5093994140625</v>
      </c>
      <c r="D697" s="380">
        <f>'raw data'!O693</f>
        <v>6314.5751953125</v>
      </c>
      <c r="E697" s="380">
        <f>'raw data'!P693</f>
        <v>9.9338693618774414</v>
      </c>
      <c r="F697" s="377"/>
      <c r="G697" s="377"/>
      <c r="H697" s="376"/>
      <c r="I697" s="376"/>
      <c r="J697" s="380">
        <f>'raw data'!C693</f>
        <v>129.19320678710938</v>
      </c>
      <c r="K697" s="380" t="e">
        <f>'raw data'!#REF!</f>
        <v>#REF!</v>
      </c>
      <c r="L697" s="380" t="e">
        <f>'raw data'!#REF!</f>
        <v>#REF!</v>
      </c>
      <c r="M697" s="380">
        <f>'raw data'!D693</f>
        <v>85355.8828125</v>
      </c>
      <c r="N697" s="380">
        <f>'raw data'!K693</f>
        <v>18.705299570359784</v>
      </c>
      <c r="O697" s="400">
        <f t="shared" si="11"/>
        <v>16.963545211100829</v>
      </c>
      <c r="P697" s="380">
        <f>'raw data'!E693</f>
        <v>1</v>
      </c>
      <c r="Q697" s="380">
        <f>'raw data'!F693</f>
        <v>1</v>
      </c>
      <c r="R697" s="380">
        <f>'raw data'!G693</f>
        <v>1</v>
      </c>
      <c r="S697" s="380">
        <f>'raw data'!H693</f>
        <v>1</v>
      </c>
      <c r="T697" s="380">
        <f>'raw data'!Q693</f>
        <v>97.333938598632812</v>
      </c>
      <c r="U697" s="380">
        <f>'raw data'!R693</f>
        <v>1012.8300170898437</v>
      </c>
    </row>
    <row r="698" spans="1:21" x14ac:dyDescent="0.2">
      <c r="A698" s="378">
        <f>'raw data'!A694</f>
        <v>41209.958333333336</v>
      </c>
      <c r="B698" s="380">
        <f>'raw data'!L694</f>
        <v>898.0233154296875</v>
      </c>
      <c r="C698" s="380">
        <f>'raw data'!M694</f>
        <v>506.23770141601562</v>
      </c>
      <c r="D698" s="380">
        <f>'raw data'!O694</f>
        <v>6333.8662109375</v>
      </c>
      <c r="E698" s="380">
        <f>'raw data'!P694</f>
        <v>9.9391441345214844</v>
      </c>
      <c r="F698" s="377"/>
      <c r="G698" s="377"/>
      <c r="H698" s="376"/>
      <c r="I698" s="376"/>
      <c r="J698" s="380">
        <f>'raw data'!C694</f>
        <v>129.45939636230469</v>
      </c>
      <c r="K698" s="380" t="e">
        <f>'raw data'!#REF!</f>
        <v>#REF!</v>
      </c>
      <c r="L698" s="380" t="e">
        <f>'raw data'!#REF!</f>
        <v>#REF!</v>
      </c>
      <c r="M698" s="380">
        <f>'raw data'!D694</f>
        <v>85430.4375</v>
      </c>
      <c r="N698" s="380">
        <f>'raw data'!K694</f>
        <v>18.374688393440227</v>
      </c>
      <c r="O698" s="400">
        <f t="shared" si="11"/>
        <v>17.015368810567292</v>
      </c>
      <c r="P698" s="380">
        <f>'raw data'!E694</f>
        <v>1</v>
      </c>
      <c r="Q698" s="380">
        <f>'raw data'!F694</f>
        <v>1</v>
      </c>
      <c r="R698" s="380">
        <f>'raw data'!G694</f>
        <v>1</v>
      </c>
      <c r="S698" s="380">
        <f>'raw data'!H694</f>
        <v>1</v>
      </c>
      <c r="T698" s="380">
        <f>'raw data'!Q694</f>
        <v>97.142570495605469</v>
      </c>
      <c r="U698" s="380">
        <f>'raw data'!R694</f>
        <v>1012.8300170898437</v>
      </c>
    </row>
    <row r="699" spans="1:21" x14ac:dyDescent="0.2">
      <c r="A699" s="378">
        <f>'raw data'!A695</f>
        <v>41210</v>
      </c>
      <c r="B699" s="380">
        <f>'raw data'!L695</f>
        <v>898.00677490234375</v>
      </c>
      <c r="C699" s="380">
        <f>'raw data'!M695</f>
        <v>506.84490966796875</v>
      </c>
      <c r="D699" s="380">
        <f>'raw data'!O695</f>
        <v>6340.251953125</v>
      </c>
      <c r="E699" s="380">
        <f>'raw data'!P695</f>
        <v>9.9237833023071289</v>
      </c>
      <c r="F699" s="377"/>
      <c r="G699" s="377"/>
      <c r="H699" s="376"/>
      <c r="I699" s="376"/>
      <c r="J699" s="380">
        <f>'raw data'!C695</f>
        <v>129.60690307617188</v>
      </c>
      <c r="K699" s="380" t="e">
        <f>'raw data'!#REF!</f>
        <v>#REF!</v>
      </c>
      <c r="L699" s="380" t="e">
        <f>'raw data'!#REF!</f>
        <v>#REF!</v>
      </c>
      <c r="M699" s="380">
        <f>'raw data'!D695</f>
        <v>85631.7421875</v>
      </c>
      <c r="N699" s="380">
        <f>'raw data'!K695</f>
        <v>17.309200101384775</v>
      </c>
      <c r="O699" s="400">
        <f t="shared" si="11"/>
        <v>17.032523539579703</v>
      </c>
      <c r="P699" s="380">
        <f>'raw data'!E695</f>
        <v>1</v>
      </c>
      <c r="Q699" s="380">
        <f>'raw data'!F695</f>
        <v>1</v>
      </c>
      <c r="R699" s="380">
        <f>'raw data'!G695</f>
        <v>1</v>
      </c>
      <c r="S699" s="380">
        <f>'raw data'!H695</f>
        <v>1</v>
      </c>
      <c r="T699" s="380">
        <f>'raw data'!Q695</f>
        <v>96.93402099609375</v>
      </c>
      <c r="U699" s="380">
        <f>'raw data'!R695</f>
        <v>1012.8259887695312</v>
      </c>
    </row>
    <row r="700" spans="1:21" x14ac:dyDescent="0.2">
      <c r="A700" s="378">
        <f>'raw data'!A696</f>
        <v>41210.041666666664</v>
      </c>
      <c r="B700" s="380">
        <f>'raw data'!L696</f>
        <v>897.8756103515625</v>
      </c>
      <c r="C700" s="380">
        <f>'raw data'!M696</f>
        <v>506.83428955078125</v>
      </c>
      <c r="D700" s="380">
        <f>'raw data'!O696</f>
        <v>6348.798828125</v>
      </c>
      <c r="E700" s="380">
        <f>'raw data'!P696</f>
        <v>9.9308910369873047</v>
      </c>
      <c r="F700" s="377"/>
      <c r="G700" s="377"/>
      <c r="H700" s="376"/>
      <c r="I700" s="376"/>
      <c r="J700" s="380">
        <f>'raw data'!C696</f>
        <v>130.46409606933594</v>
      </c>
      <c r="K700" s="380" t="e">
        <f>'raw data'!#REF!</f>
        <v>#REF!</v>
      </c>
      <c r="L700" s="380" t="e">
        <f>'raw data'!#REF!</f>
        <v>#REF!</v>
      </c>
      <c r="M700" s="380">
        <f>'raw data'!D696</f>
        <v>85667.3125</v>
      </c>
      <c r="N700" s="380">
        <f>'raw data'!K696</f>
        <v>17.420794035441357</v>
      </c>
      <c r="O700" s="400">
        <f t="shared" si="11"/>
        <v>17.055483959875872</v>
      </c>
      <c r="P700" s="380">
        <f>'raw data'!E696</f>
        <v>1</v>
      </c>
      <c r="Q700" s="380">
        <f>'raw data'!F696</f>
        <v>1</v>
      </c>
      <c r="R700" s="380">
        <f>'raw data'!G696</f>
        <v>1</v>
      </c>
      <c r="S700" s="380">
        <f>'raw data'!H696</f>
        <v>1</v>
      </c>
      <c r="T700" s="380">
        <f>'raw data'!Q696</f>
        <v>96.75128173828125</v>
      </c>
      <c r="U700" s="380">
        <f>'raw data'!R696</f>
        <v>1012.822998046875</v>
      </c>
    </row>
    <row r="701" spans="1:21" x14ac:dyDescent="0.2">
      <c r="A701" s="378">
        <f>'raw data'!A697</f>
        <v>41210.083333333336</v>
      </c>
      <c r="B701" s="380">
        <f>'raw data'!L697</f>
        <v>898.07672119140625</v>
      </c>
      <c r="C701" s="380">
        <f>'raw data'!M697</f>
        <v>507.537109375</v>
      </c>
      <c r="D701" s="380">
        <f>'raw data'!O697</f>
        <v>6374.453125</v>
      </c>
      <c r="E701" s="380">
        <f>'raw data'!P697</f>
        <v>9.9467859268188477</v>
      </c>
      <c r="F701" s="377"/>
      <c r="G701" s="377"/>
      <c r="H701" s="376"/>
      <c r="I701" s="376"/>
      <c r="J701" s="380">
        <f>'raw data'!C697</f>
        <v>130.74139404296875</v>
      </c>
      <c r="K701" s="380" t="e">
        <f>'raw data'!#REF!</f>
        <v>#REF!</v>
      </c>
      <c r="L701" s="380" t="e">
        <f>'raw data'!#REF!</f>
        <v>#REF!</v>
      </c>
      <c r="M701" s="380">
        <f>'raw data'!D697</f>
        <v>85809.1484375</v>
      </c>
      <c r="N701" s="380">
        <f>'raw data'!K697</f>
        <v>16.084205402289808</v>
      </c>
      <c r="O701" s="400">
        <f t="shared" si="11"/>
        <v>17.124401949041811</v>
      </c>
      <c r="P701" s="380">
        <f>'raw data'!E697</f>
        <v>1</v>
      </c>
      <c r="Q701" s="380">
        <f>'raw data'!F697</f>
        <v>1</v>
      </c>
      <c r="R701" s="380">
        <f>'raw data'!G697</f>
        <v>1</v>
      </c>
      <c r="S701" s="380">
        <f>'raw data'!H697</f>
        <v>1</v>
      </c>
      <c r="T701" s="380">
        <f>'raw data'!Q697</f>
        <v>96.733512878417969</v>
      </c>
      <c r="U701" s="380">
        <f>'raw data'!R697</f>
        <v>1012.822021484375</v>
      </c>
    </row>
    <row r="702" spans="1:21" x14ac:dyDescent="0.2">
      <c r="A702" s="378">
        <f>'raw data'!A698</f>
        <v>41210.083333333336</v>
      </c>
      <c r="B702" s="380">
        <f>'raw data'!L698</f>
        <v>897.94287109375</v>
      </c>
      <c r="C702" s="380">
        <f>'raw data'!M698</f>
        <v>508.59109497070312</v>
      </c>
      <c r="D702" s="380">
        <f>'raw data'!O698</f>
        <v>6380.2822265625</v>
      </c>
      <c r="E702" s="380">
        <f>'raw data'!P698</f>
        <v>9.9401102066040039</v>
      </c>
      <c r="F702" s="377"/>
      <c r="G702" s="377"/>
      <c r="H702" s="376"/>
      <c r="I702" s="376"/>
      <c r="J702" s="380">
        <f>'raw data'!C698</f>
        <v>131.79629516601562</v>
      </c>
      <c r="K702" s="380" t="e">
        <f>'raw data'!#REF!</f>
        <v>#REF!</v>
      </c>
      <c r="L702" s="380" t="e">
        <f>'raw data'!#REF!</f>
        <v>#REF!</v>
      </c>
      <c r="M702" s="380">
        <f>'raw data'!D698</f>
        <v>85973.8125</v>
      </c>
      <c r="N702" s="380">
        <f>'raw data'!K698</f>
        <v>17.155092255691706</v>
      </c>
      <c r="O702" s="400">
        <f t="shared" si="11"/>
        <v>17.140061312472778</v>
      </c>
      <c r="P702" s="380">
        <f>'raw data'!E698</f>
        <v>1</v>
      </c>
      <c r="Q702" s="380">
        <f>'raw data'!F698</f>
        <v>1</v>
      </c>
      <c r="R702" s="380">
        <f>'raw data'!G698</f>
        <v>1</v>
      </c>
      <c r="S702" s="380">
        <f>'raw data'!H698</f>
        <v>1</v>
      </c>
      <c r="T702" s="380">
        <f>'raw data'!Q698</f>
        <v>96.722328186035156</v>
      </c>
      <c r="U702" s="380">
        <f>'raw data'!R698</f>
        <v>1012.8200073242187</v>
      </c>
    </row>
    <row r="703" spans="1:21" x14ac:dyDescent="0.2">
      <c r="A703" s="378">
        <f>'raw data'!A699</f>
        <v>41210.125</v>
      </c>
      <c r="B703" s="380">
        <f>'raw data'!L699</f>
        <v>898.08648681640625</v>
      </c>
      <c r="C703" s="380">
        <f>'raw data'!M699</f>
        <v>509.07528686523438</v>
      </c>
      <c r="D703" s="380">
        <f>'raw data'!O699</f>
        <v>6360.9169921875</v>
      </c>
      <c r="E703" s="380">
        <f>'raw data'!P699</f>
        <v>9.9438915252685547</v>
      </c>
      <c r="F703" s="377"/>
      <c r="G703" s="377"/>
      <c r="H703" s="376"/>
      <c r="I703" s="376"/>
      <c r="J703" s="380">
        <f>'raw data'!C699</f>
        <v>132.87460327148437</v>
      </c>
      <c r="K703" s="380" t="e">
        <f>'raw data'!#REF!</f>
        <v>#REF!</v>
      </c>
      <c r="L703" s="380" t="e">
        <f>'raw data'!#REF!</f>
        <v>#REF!</v>
      </c>
      <c r="M703" s="380">
        <f>'raw data'!D699</f>
        <v>85985.046875</v>
      </c>
      <c r="N703" s="380">
        <f>'raw data'!K699</f>
        <v>16.062252199627693</v>
      </c>
      <c r="O703" s="400">
        <f t="shared" si="11"/>
        <v>17.088038330928789</v>
      </c>
      <c r="P703" s="380">
        <f>'raw data'!E699</f>
        <v>1</v>
      </c>
      <c r="Q703" s="380">
        <f>'raw data'!F699</f>
        <v>1</v>
      </c>
      <c r="R703" s="380">
        <f>'raw data'!G699</f>
        <v>1</v>
      </c>
      <c r="S703" s="380">
        <f>'raw data'!H699</f>
        <v>1</v>
      </c>
      <c r="T703" s="380">
        <f>'raw data'!Q699</f>
        <v>96.764816284179688</v>
      </c>
      <c r="U703" s="380">
        <f>'raw data'!R699</f>
        <v>1012.8189697265625</v>
      </c>
    </row>
    <row r="704" spans="1:21" x14ac:dyDescent="0.2">
      <c r="A704" s="378">
        <f>'raw data'!A700</f>
        <v>41210.166666666664</v>
      </c>
      <c r="B704" s="380">
        <f>'raw data'!L700</f>
        <v>897.908203125</v>
      </c>
      <c r="C704" s="380">
        <f>'raw data'!M700</f>
        <v>504.19989013671875</v>
      </c>
      <c r="D704" s="380">
        <f>'raw data'!O700</f>
        <v>6356.623046875</v>
      </c>
      <c r="E704" s="380">
        <f>'raw data'!P700</f>
        <v>9.9955530166625977</v>
      </c>
      <c r="F704" s="377"/>
      <c r="G704" s="377"/>
      <c r="H704" s="376"/>
      <c r="I704" s="376"/>
      <c r="J704" s="380">
        <f>'raw data'!C700</f>
        <v>130.52459716796875</v>
      </c>
      <c r="K704" s="380" t="e">
        <f>'raw data'!#REF!</f>
        <v>#REF!</v>
      </c>
      <c r="L704" s="380" t="e">
        <f>'raw data'!#REF!</f>
        <v>#REF!</v>
      </c>
      <c r="M704" s="380">
        <f>'raw data'!D700</f>
        <v>85399.9921875</v>
      </c>
      <c r="N704" s="380">
        <f>'raw data'!K700</f>
        <v>15.271584598074696</v>
      </c>
      <c r="O704" s="400">
        <f t="shared" si="11"/>
        <v>17.076503028364545</v>
      </c>
      <c r="P704" s="380">
        <f>'raw data'!E700</f>
        <v>1</v>
      </c>
      <c r="Q704" s="380">
        <f>'raw data'!F700</f>
        <v>1</v>
      </c>
      <c r="R704" s="380">
        <f>'raw data'!G700</f>
        <v>1</v>
      </c>
      <c r="S704" s="380">
        <f>'raw data'!H700</f>
        <v>1</v>
      </c>
      <c r="T704" s="380">
        <f>'raw data'!Q700</f>
        <v>98.268806457519531</v>
      </c>
      <c r="U704" s="380">
        <f>'raw data'!R700</f>
        <v>1012.8189697265625</v>
      </c>
    </row>
    <row r="705" spans="1:21" x14ac:dyDescent="0.2">
      <c r="A705" s="378">
        <f>'raw data'!A701</f>
        <v>41210.208333333336</v>
      </c>
      <c r="B705" s="380">
        <f>'raw data'!L701</f>
        <v>898.01202392578125</v>
      </c>
      <c r="C705" s="380">
        <f>'raw data'!M701</f>
        <v>509.28131103515625</v>
      </c>
      <c r="D705" s="380">
        <f>'raw data'!O701</f>
        <v>6361.1259765625</v>
      </c>
      <c r="E705" s="380">
        <f>'raw data'!P701</f>
        <v>9.9632396697998047</v>
      </c>
      <c r="F705" s="377"/>
      <c r="G705" s="377"/>
      <c r="H705" s="376"/>
      <c r="I705" s="376"/>
      <c r="J705" s="380">
        <f>'raw data'!C701</f>
        <v>131.37045763768521</v>
      </c>
      <c r="K705" s="380" t="e">
        <f>'raw data'!#REF!</f>
        <v>#REF!</v>
      </c>
      <c r="L705" s="380" t="e">
        <f>'raw data'!#REF!</f>
        <v>#REF!</v>
      </c>
      <c r="M705" s="380">
        <f>'raw data'!D701</f>
        <v>86024.2265625</v>
      </c>
      <c r="N705" s="380">
        <f>'raw data'!K701</f>
        <v>15.357903930742614</v>
      </c>
      <c r="O705" s="400">
        <f t="shared" si="11"/>
        <v>17.088599748883929</v>
      </c>
      <c r="P705" s="380">
        <f>'raw data'!E701</f>
        <v>1</v>
      </c>
      <c r="Q705" s="380">
        <f>'raw data'!F701</f>
        <v>1</v>
      </c>
      <c r="R705" s="380">
        <f>'raw data'!G701</f>
        <v>0.72222220897674561</v>
      </c>
      <c r="S705" s="380">
        <f>'raw data'!H701</f>
        <v>1</v>
      </c>
      <c r="T705" s="380">
        <f>'raw data'!Q701</f>
        <v>97.934638977050781</v>
      </c>
      <c r="U705" s="380">
        <f>'raw data'!R701</f>
        <v>1012.8189697265625</v>
      </c>
    </row>
    <row r="706" spans="1:21" x14ac:dyDescent="0.2">
      <c r="A706" s="378">
        <f>'raw data'!A702</f>
        <v>41210.25</v>
      </c>
      <c r="B706" s="380">
        <f>'raw data'!L702</f>
        <v>897.9918212890625</v>
      </c>
      <c r="C706" s="380">
        <f>'raw data'!M702</f>
        <v>509.34451293945312</v>
      </c>
      <c r="D706" s="380">
        <f>'raw data'!O702</f>
        <v>6361.1337890625</v>
      </c>
      <c r="E706" s="380">
        <f>'raw data'!P702</f>
        <v>9.9772310256958008</v>
      </c>
      <c r="F706" s="377"/>
      <c r="G706" s="377"/>
      <c r="H706" s="376"/>
      <c r="I706" s="376"/>
      <c r="J706" s="380">
        <f>'raw data'!C702</f>
        <v>131.36399841308594</v>
      </c>
      <c r="K706" s="380" t="e">
        <f>'raw data'!#REF!</f>
        <v>#REF!</v>
      </c>
      <c r="L706" s="380" t="e">
        <f>'raw data'!#REF!</f>
        <v>#REF!</v>
      </c>
      <c r="M706" s="380">
        <f>'raw data'!D702</f>
        <v>85884.890625</v>
      </c>
      <c r="N706" s="380">
        <f>'raw data'!K702</f>
        <v>17.12439739359921</v>
      </c>
      <c r="O706" s="400">
        <f t="shared" si="11"/>
        <v>17.088620736471039</v>
      </c>
      <c r="P706" s="380">
        <f>'raw data'!E702</f>
        <v>1</v>
      </c>
      <c r="Q706" s="380">
        <f>'raw data'!F702</f>
        <v>1</v>
      </c>
      <c r="R706" s="380">
        <f>'raw data'!G702</f>
        <v>1</v>
      </c>
      <c r="S706" s="380">
        <f>'raw data'!H702</f>
        <v>1</v>
      </c>
      <c r="T706" s="380">
        <f>'raw data'!Q702</f>
        <v>98.0159912109375</v>
      </c>
      <c r="U706" s="380">
        <f>'raw data'!R702</f>
        <v>1012.8189697265625</v>
      </c>
    </row>
    <row r="707" spans="1:21" x14ac:dyDescent="0.2">
      <c r="A707" s="378">
        <f>'raw data'!A703</f>
        <v>41210.291666666664</v>
      </c>
      <c r="B707" s="380">
        <f>'raw data'!L703</f>
        <v>897.94757080078125</v>
      </c>
      <c r="C707" s="380">
        <f>'raw data'!M703</f>
        <v>509.00250244140625</v>
      </c>
      <c r="D707" s="380">
        <f>'raw data'!O703</f>
        <v>6361.39208984375</v>
      </c>
      <c r="E707" s="380">
        <f>'raw data'!P703</f>
        <v>9.9711990356445313</v>
      </c>
      <c r="F707" s="377"/>
      <c r="G707" s="377"/>
      <c r="H707" s="376"/>
      <c r="I707" s="376"/>
      <c r="J707" s="380">
        <f>'raw data'!C703</f>
        <v>131.56309509277344</v>
      </c>
      <c r="K707" s="380" t="e">
        <f>'raw data'!#REF!</f>
        <v>#REF!</v>
      </c>
      <c r="L707" s="380" t="e">
        <f>'raw data'!#REF!</f>
        <v>#REF!</v>
      </c>
      <c r="M707" s="380">
        <f>'raw data'!D703</f>
        <v>85831</v>
      </c>
      <c r="N707" s="380">
        <f>'raw data'!K703</f>
        <v>17.19328233364271</v>
      </c>
      <c r="O707" s="400">
        <f t="shared" si="11"/>
        <v>17.089314638569796</v>
      </c>
      <c r="P707" s="380">
        <f>'raw data'!E703</f>
        <v>1</v>
      </c>
      <c r="Q707" s="380">
        <f>'raw data'!F703</f>
        <v>1</v>
      </c>
      <c r="R707" s="380">
        <f>'raw data'!G703</f>
        <v>1</v>
      </c>
      <c r="S707" s="380">
        <f>'raw data'!H703</f>
        <v>1</v>
      </c>
      <c r="T707" s="380">
        <f>'raw data'!Q703</f>
        <v>98.03662109375</v>
      </c>
      <c r="U707" s="380">
        <f>'raw data'!R703</f>
        <v>1012.8170166015625</v>
      </c>
    </row>
    <row r="708" spans="1:21" x14ac:dyDescent="0.2">
      <c r="A708" s="378">
        <f>'raw data'!A704</f>
        <v>41210.333333333336</v>
      </c>
      <c r="B708" s="380">
        <f>'raw data'!L704</f>
        <v>898.05401611328125</v>
      </c>
      <c r="C708" s="380">
        <f>'raw data'!M704</f>
        <v>509.01910400390625</v>
      </c>
      <c r="D708" s="380">
        <f>'raw data'!O704</f>
        <v>6342.4609375</v>
      </c>
      <c r="E708" s="380">
        <f>'raw data'!P704</f>
        <v>9.9672670364379883</v>
      </c>
      <c r="F708" s="377"/>
      <c r="G708" s="377"/>
      <c r="H708" s="376"/>
      <c r="I708" s="376"/>
      <c r="J708" s="380">
        <f>'raw data'!C704</f>
        <v>131.43330383300781</v>
      </c>
      <c r="K708" s="380" t="e">
        <f>'raw data'!#REF!</f>
        <v>#REF!</v>
      </c>
      <c r="L708" s="380" t="e">
        <f>'raw data'!#REF!</f>
        <v>#REF!</v>
      </c>
      <c r="M708" s="380">
        <f>'raw data'!D704</f>
        <v>85751.8515625</v>
      </c>
      <c r="N708" s="380">
        <f>'raw data'!K704</f>
        <v>16.595857547258785</v>
      </c>
      <c r="O708" s="400">
        <f t="shared" si="11"/>
        <v>17.038457779834495</v>
      </c>
      <c r="P708" s="380">
        <f>'raw data'!E704</f>
        <v>1</v>
      </c>
      <c r="Q708" s="380">
        <f>'raw data'!F704</f>
        <v>1</v>
      </c>
      <c r="R708" s="380">
        <f>'raw data'!G704</f>
        <v>1</v>
      </c>
      <c r="S708" s="380">
        <f>'raw data'!H704</f>
        <v>1</v>
      </c>
      <c r="T708" s="380">
        <f>'raw data'!Q704</f>
        <v>98.1646728515625</v>
      </c>
      <c r="U708" s="380">
        <f>'raw data'!R704</f>
        <v>1012.8200073242187</v>
      </c>
    </row>
    <row r="709" spans="1:21" x14ac:dyDescent="0.2">
      <c r="A709" s="378">
        <f>'raw data'!A705</f>
        <v>41210.375</v>
      </c>
      <c r="B709" s="380">
        <f>'raw data'!L705</f>
        <v>897.969482421875</v>
      </c>
      <c r="C709" s="380">
        <f>'raw data'!M705</f>
        <v>506.11849975585938</v>
      </c>
      <c r="D709" s="380">
        <f>'raw data'!O705</f>
        <v>6299.33984375</v>
      </c>
      <c r="E709" s="380">
        <f>'raw data'!P705</f>
        <v>9.9626531600952148</v>
      </c>
      <c r="F709" s="377"/>
      <c r="G709" s="377"/>
      <c r="H709" s="376"/>
      <c r="I709" s="376"/>
      <c r="J709" s="380">
        <f>'raw data'!C705</f>
        <v>129.78759765625</v>
      </c>
      <c r="K709" s="380" t="e">
        <f>'raw data'!#REF!</f>
        <v>#REF!</v>
      </c>
      <c r="L709" s="380" t="e">
        <f>'raw data'!#REF!</f>
        <v>#REF!</v>
      </c>
      <c r="M709" s="380">
        <f>'raw data'!D705</f>
        <v>85279.203125</v>
      </c>
      <c r="N709" s="380">
        <f>'raw data'!K705</f>
        <v>16.926358848424716</v>
      </c>
      <c r="O709" s="400">
        <f t="shared" si="11"/>
        <v>16.922616792791811</v>
      </c>
      <c r="P709" s="380">
        <f>'raw data'!E705</f>
        <v>1</v>
      </c>
      <c r="Q709" s="380">
        <f>'raw data'!F705</f>
        <v>1</v>
      </c>
      <c r="R709" s="380">
        <f>'raw data'!G705</f>
        <v>1</v>
      </c>
      <c r="S709" s="380">
        <f>'raw data'!H705</f>
        <v>1</v>
      </c>
      <c r="T709" s="380">
        <f>'raw data'!Q705</f>
        <v>98.364768981933594</v>
      </c>
      <c r="U709" s="380">
        <f>'raw data'!R705</f>
        <v>1012.8350219726562</v>
      </c>
    </row>
    <row r="710" spans="1:21" x14ac:dyDescent="0.2">
      <c r="A710" s="378">
        <f>'raw data'!A706</f>
        <v>41210.416666666664</v>
      </c>
      <c r="B710" s="380">
        <f>'raw data'!L706</f>
        <v>897.9517822265625</v>
      </c>
      <c r="C710" s="380">
        <f>'raw data'!M706</f>
        <v>503.11639404296875</v>
      </c>
      <c r="D710" s="380">
        <f>'raw data'!O706</f>
        <v>6267.60400390625</v>
      </c>
      <c r="E710" s="380">
        <f>'raw data'!P706</f>
        <v>9.9761838912963867</v>
      </c>
      <c r="F710" s="377"/>
      <c r="G710" s="377"/>
      <c r="H710" s="376"/>
      <c r="I710" s="376"/>
      <c r="J710" s="380">
        <f>'raw data'!C706</f>
        <v>128.07420349121094</v>
      </c>
      <c r="K710" s="380" t="e">
        <f>'raw data'!#REF!</f>
        <v>#REF!</v>
      </c>
      <c r="L710" s="380" t="e">
        <f>'raw data'!#REF!</f>
        <v>#REF!</v>
      </c>
      <c r="M710" s="380">
        <f>'raw data'!D706</f>
        <v>84814.15625</v>
      </c>
      <c r="N710" s="380">
        <f>'raw data'!K706</f>
        <v>17.104063460167527</v>
      </c>
      <c r="O710" s="400">
        <f t="shared" si="11"/>
        <v>16.837361278786478</v>
      </c>
      <c r="P710" s="380">
        <f>'raw data'!E706</f>
        <v>1</v>
      </c>
      <c r="Q710" s="380">
        <f>'raw data'!F706</f>
        <v>1</v>
      </c>
      <c r="R710" s="380">
        <f>'raw data'!G706</f>
        <v>1</v>
      </c>
      <c r="S710" s="380">
        <f>'raw data'!H706</f>
        <v>1</v>
      </c>
      <c r="T710" s="380">
        <f>'raw data'!Q706</f>
        <v>98.618881225585938</v>
      </c>
      <c r="U710" s="380">
        <f>'raw data'!R706</f>
        <v>1012.8590087890625</v>
      </c>
    </row>
    <row r="711" spans="1:21" x14ac:dyDescent="0.2">
      <c r="A711" s="378">
        <f>'raw data'!A707</f>
        <v>41210.458333333336</v>
      </c>
      <c r="B711" s="380">
        <f>'raw data'!L707</f>
        <v>897.92156982421875</v>
      </c>
      <c r="C711" s="380">
        <f>'raw data'!M707</f>
        <v>498.4385986328125</v>
      </c>
      <c r="D711" s="380">
        <f>'raw data'!O707</f>
        <v>6252.98193359375</v>
      </c>
      <c r="E711" s="380">
        <f>'raw data'!P707</f>
        <v>10.032939910888672</v>
      </c>
      <c r="F711" s="377"/>
      <c r="G711" s="377"/>
      <c r="H711" s="376"/>
      <c r="I711" s="376"/>
      <c r="J711" s="380">
        <f>'raw data'!C707</f>
        <v>125.618896484375</v>
      </c>
      <c r="K711" s="380" t="e">
        <f>'raw data'!#REF!</f>
        <v>#REF!</v>
      </c>
      <c r="L711" s="380" t="e">
        <f>'raw data'!#REF!</f>
        <v>#REF!</v>
      </c>
      <c r="M711" s="380">
        <f>'raw data'!D707</f>
        <v>84108.7734375</v>
      </c>
      <c r="N711" s="380">
        <f>'raw data'!K707</f>
        <v>17.566002608648706</v>
      </c>
      <c r="O711" s="400">
        <f t="shared" si="11"/>
        <v>16.79808038606544</v>
      </c>
      <c r="P711" s="380">
        <f>'raw data'!E707</f>
        <v>1</v>
      </c>
      <c r="Q711" s="380">
        <f>'raw data'!F707</f>
        <v>1</v>
      </c>
      <c r="R711" s="380">
        <f>'raw data'!G707</f>
        <v>1</v>
      </c>
      <c r="S711" s="380">
        <f>'raw data'!H707</f>
        <v>1</v>
      </c>
      <c r="T711" s="380">
        <f>'raw data'!Q707</f>
        <v>98.87335205078125</v>
      </c>
      <c r="U711" s="380">
        <f>'raw data'!R707</f>
        <v>1012.8660278320312</v>
      </c>
    </row>
    <row r="712" spans="1:21" x14ac:dyDescent="0.2">
      <c r="A712" s="378">
        <f>'raw data'!A708</f>
        <v>41210.5</v>
      </c>
      <c r="B712" s="380">
        <f>'raw data'!L708</f>
        <v>898.06231689453125</v>
      </c>
      <c r="C712" s="380">
        <f>'raw data'!M708</f>
        <v>496.8323974609375</v>
      </c>
      <c r="D712" s="380">
        <f>'raw data'!O708</f>
        <v>6229.89892578125</v>
      </c>
      <c r="E712" s="380">
        <f>'raw data'!P708</f>
        <v>10.03656005859375</v>
      </c>
      <c r="F712" s="377"/>
      <c r="G712" s="377"/>
      <c r="H712" s="376"/>
      <c r="I712" s="376"/>
      <c r="J712" s="380">
        <f>'raw data'!C708</f>
        <v>124.66709899902344</v>
      </c>
      <c r="K712" s="380" t="e">
        <f>'raw data'!#REF!</f>
        <v>#REF!</v>
      </c>
      <c r="L712" s="380" t="e">
        <f>'raw data'!#REF!</f>
        <v>#REF!</v>
      </c>
      <c r="M712" s="380">
        <f>'raw data'!D708</f>
        <v>83988.0625</v>
      </c>
      <c r="N712" s="380">
        <f>'raw data'!K708</f>
        <v>17.429267896647289</v>
      </c>
      <c r="O712" s="400">
        <f t="shared" si="11"/>
        <v>16.736069936506425</v>
      </c>
      <c r="P712" s="380">
        <f>'raw data'!E708</f>
        <v>1</v>
      </c>
      <c r="Q712" s="380">
        <f>'raw data'!F708</f>
        <v>1</v>
      </c>
      <c r="R712" s="380">
        <f>'raw data'!G708</f>
        <v>1</v>
      </c>
      <c r="S712" s="380">
        <f>'raw data'!H708</f>
        <v>1</v>
      </c>
      <c r="T712" s="380">
        <f>'raw data'!Q708</f>
        <v>99.106742858886719</v>
      </c>
      <c r="U712" s="380">
        <f>'raw data'!R708</f>
        <v>1012.8720092773437</v>
      </c>
    </row>
    <row r="713" spans="1:21" x14ac:dyDescent="0.2">
      <c r="A713" s="378">
        <f>'raw data'!A709</f>
        <v>41210.541666666664</v>
      </c>
      <c r="B713" s="380">
        <f>'raw data'!L709</f>
        <v>898.06219482421875</v>
      </c>
      <c r="C713" s="380">
        <f>'raw data'!M709</f>
        <v>492.1953125</v>
      </c>
      <c r="D713" s="380">
        <f>'raw data'!O709</f>
        <v>6164.8349609375</v>
      </c>
      <c r="E713" s="380">
        <f>'raw data'!P709</f>
        <v>10.012820243835449</v>
      </c>
      <c r="F713" s="377"/>
      <c r="G713" s="377"/>
      <c r="H713" s="376"/>
      <c r="I713" s="376"/>
      <c r="J713" s="380">
        <f>'raw data'!C709</f>
        <v>122.50969696044922</v>
      </c>
      <c r="K713" s="380" t="e">
        <f>'raw data'!#REF!</f>
        <v>#REF!</v>
      </c>
      <c r="L713" s="380" t="e">
        <f>'raw data'!#REF!</f>
        <v>#REF!</v>
      </c>
      <c r="M713" s="380">
        <f>'raw data'!D709</f>
        <v>83295.3828125</v>
      </c>
      <c r="N713" s="380">
        <f>'raw data'!K709</f>
        <v>16.974969377062589</v>
      </c>
      <c r="O713" s="400">
        <f t="shared" si="11"/>
        <v>16.561281375898304</v>
      </c>
      <c r="P713" s="380">
        <f>'raw data'!E709</f>
        <v>1</v>
      </c>
      <c r="Q713" s="380">
        <f>'raw data'!F709</f>
        <v>1</v>
      </c>
      <c r="R713" s="380">
        <f>'raw data'!G709</f>
        <v>1</v>
      </c>
      <c r="S713" s="380">
        <f>'raw data'!H709</f>
        <v>1</v>
      </c>
      <c r="T713" s="380">
        <f>'raw data'!Q709</f>
        <v>99.332656860351563</v>
      </c>
      <c r="U713" s="380">
        <f>'raw data'!R709</f>
        <v>1012.8670043945312</v>
      </c>
    </row>
    <row r="714" spans="1:21" x14ac:dyDescent="0.2">
      <c r="A714" s="378">
        <f>'raw data'!A710</f>
        <v>41210.583333333336</v>
      </c>
      <c r="B714" s="380">
        <f>'raw data'!L710</f>
        <v>897.998779296875</v>
      </c>
      <c r="C714" s="380">
        <f>'raw data'!M710</f>
        <v>491.05288696289062</v>
      </c>
      <c r="D714" s="380">
        <f>'raw data'!O710</f>
        <v>6146.5439453125</v>
      </c>
      <c r="E714" s="380">
        <f>'raw data'!P710</f>
        <v>10.0064697265625</v>
      </c>
      <c r="F714" s="377"/>
      <c r="G714" s="377"/>
      <c r="H714" s="376"/>
      <c r="I714" s="376"/>
      <c r="J714" s="380">
        <f>'raw data'!C710</f>
        <v>123.02619934082031</v>
      </c>
      <c r="K714" s="380" t="e">
        <f>'raw data'!#REF!</f>
        <v>#REF!</v>
      </c>
      <c r="L714" s="380" t="e">
        <f>'raw data'!#REF!</f>
        <v>#REF!</v>
      </c>
      <c r="M714" s="380">
        <f>'raw data'!D710</f>
        <v>83077.7265625</v>
      </c>
      <c r="N714" s="380">
        <f>'raw data'!K710</f>
        <v>16.45190571094863</v>
      </c>
      <c r="O714" s="400">
        <f t="shared" si="11"/>
        <v>16.512144187581665</v>
      </c>
      <c r="P714" s="380">
        <f>'raw data'!E710</f>
        <v>1</v>
      </c>
      <c r="Q714" s="380">
        <f>'raw data'!F710</f>
        <v>1</v>
      </c>
      <c r="R714" s="380">
        <f>'raw data'!G710</f>
        <v>1</v>
      </c>
      <c r="S714" s="380">
        <f>'raw data'!H710</f>
        <v>1</v>
      </c>
      <c r="T714" s="380">
        <f>'raw data'!Q710</f>
        <v>99.288780212402344</v>
      </c>
      <c r="U714" s="380">
        <f>'raw data'!R710</f>
        <v>1012.8590087890625</v>
      </c>
    </row>
    <row r="715" spans="1:21" x14ac:dyDescent="0.2">
      <c r="A715" s="378">
        <f>'raw data'!A711</f>
        <v>41210.625</v>
      </c>
      <c r="B715" s="380">
        <f>'raw data'!L711</f>
        <v>897.9705810546875</v>
      </c>
      <c r="C715" s="380">
        <f>'raw data'!M711</f>
        <v>490.65530395507812</v>
      </c>
      <c r="D715" s="380">
        <f>'raw data'!O711</f>
        <v>6148.8828125</v>
      </c>
      <c r="E715" s="380">
        <f>'raw data'!P711</f>
        <v>10.007570266723633</v>
      </c>
      <c r="F715" s="377"/>
      <c r="G715" s="377"/>
      <c r="H715" s="376"/>
      <c r="I715" s="376"/>
      <c r="J715" s="380">
        <f>'raw data'!C711</f>
        <v>123.94779968261719</v>
      </c>
      <c r="K715" s="380" t="e">
        <f>'raw data'!#REF!</f>
        <v>#REF!</v>
      </c>
      <c r="L715" s="380" t="e">
        <f>'raw data'!#REF!</f>
        <v>#REF!</v>
      </c>
      <c r="M715" s="380">
        <f>'raw data'!D711</f>
        <v>82934.53125</v>
      </c>
      <c r="N715" s="380">
        <f>'raw data'!K711</f>
        <v>16.597557056805819</v>
      </c>
      <c r="O715" s="400">
        <f t="shared" si="11"/>
        <v>16.518427346472127</v>
      </c>
      <c r="P715" s="380">
        <f>'raw data'!E711</f>
        <v>1</v>
      </c>
      <c r="Q715" s="380">
        <f>'raw data'!F711</f>
        <v>1</v>
      </c>
      <c r="R715" s="380">
        <f>'raw data'!G711</f>
        <v>1</v>
      </c>
      <c r="S715" s="380">
        <f>'raw data'!H711</f>
        <v>1</v>
      </c>
      <c r="T715" s="380">
        <f>'raw data'!Q711</f>
        <v>99.229560852050781</v>
      </c>
      <c r="U715" s="380">
        <f>'raw data'!R711</f>
        <v>1012.8469848632812</v>
      </c>
    </row>
    <row r="716" spans="1:21" x14ac:dyDescent="0.2">
      <c r="A716" s="378">
        <f>'raw data'!A712</f>
        <v>41210.666666666664</v>
      </c>
      <c r="B716" s="380">
        <f>'raw data'!L712</f>
        <v>897.8001708984375</v>
      </c>
      <c r="C716" s="380">
        <f>'raw data'!M712</f>
        <v>491.24029541015625</v>
      </c>
      <c r="D716" s="380">
        <f>'raw data'!O712</f>
        <v>6168.3671875</v>
      </c>
      <c r="E716" s="380">
        <f>'raw data'!P712</f>
        <v>10.047980308532715</v>
      </c>
      <c r="F716" s="377"/>
      <c r="G716" s="377"/>
      <c r="H716" s="376"/>
      <c r="I716" s="376"/>
      <c r="J716" s="380">
        <f>'raw data'!C712</f>
        <v>127.77459716796875</v>
      </c>
      <c r="K716" s="380" t="e">
        <f>'raw data'!#REF!</f>
        <v>#REF!</v>
      </c>
      <c r="L716" s="380" t="e">
        <f>'raw data'!#REF!</f>
        <v>#REF!</v>
      </c>
      <c r="M716" s="380">
        <f>'raw data'!D712</f>
        <v>83250.15625</v>
      </c>
      <c r="N716" s="380">
        <f>'raw data'!K712</f>
        <v>16.6628028063495</v>
      </c>
      <c r="O716" s="400">
        <f t="shared" ref="O716:O779" si="12">D716*0.771/(0.287*1000)</f>
        <v>16.570770388719513</v>
      </c>
      <c r="P716" s="380">
        <f>'raw data'!E712</f>
        <v>1</v>
      </c>
      <c r="Q716" s="380">
        <f>'raw data'!F712</f>
        <v>1</v>
      </c>
      <c r="R716" s="380">
        <f>'raw data'!G712</f>
        <v>1</v>
      </c>
      <c r="S716" s="380">
        <f>'raw data'!H712</f>
        <v>1</v>
      </c>
      <c r="T716" s="380">
        <f>'raw data'!Q712</f>
        <v>99.203567504882813</v>
      </c>
      <c r="U716" s="380">
        <f>'raw data'!R712</f>
        <v>1012.8350219726562</v>
      </c>
    </row>
    <row r="717" spans="1:21" x14ac:dyDescent="0.2">
      <c r="A717" s="378">
        <f>'raw data'!A713</f>
        <v>41210.708333333336</v>
      </c>
      <c r="B717" s="380">
        <f>'raw data'!L713</f>
        <v>898.02532958984375</v>
      </c>
      <c r="C717" s="380">
        <f>'raw data'!M713</f>
        <v>484.52951049804687</v>
      </c>
      <c r="D717" s="380">
        <f>'raw data'!O713</f>
        <v>6197.68310546875</v>
      </c>
      <c r="E717" s="380">
        <f>'raw data'!P713</f>
        <v>10.149720191955566</v>
      </c>
      <c r="F717" s="377"/>
      <c r="G717" s="377"/>
      <c r="H717" s="376"/>
      <c r="I717" s="376"/>
      <c r="J717" s="380">
        <f>'raw data'!C713</f>
        <v>129.16499328613281</v>
      </c>
      <c r="K717" s="380" t="e">
        <f>'raw data'!#REF!</f>
        <v>#REF!</v>
      </c>
      <c r="L717" s="380" t="e">
        <f>'raw data'!#REF!</f>
        <v>#REF!</v>
      </c>
      <c r="M717" s="380">
        <f>'raw data'!D713</f>
        <v>82776.890625</v>
      </c>
      <c r="N717" s="380">
        <f>'raw data'!K713</f>
        <v>15.736208509980642</v>
      </c>
      <c r="O717" s="400">
        <f t="shared" si="12"/>
        <v>16.649524997618141</v>
      </c>
      <c r="P717" s="380">
        <f>'raw data'!E713</f>
        <v>1</v>
      </c>
      <c r="Q717" s="380">
        <f>'raw data'!F713</f>
        <v>1</v>
      </c>
      <c r="R717" s="380">
        <f>'raw data'!G713</f>
        <v>1</v>
      </c>
      <c r="S717" s="380">
        <f>'raw data'!H713</f>
        <v>1</v>
      </c>
      <c r="T717" s="380">
        <f>'raw data'!Q713</f>
        <v>101.24669647216797</v>
      </c>
      <c r="U717" s="380">
        <f>'raw data'!R713</f>
        <v>1012.8309936523437</v>
      </c>
    </row>
    <row r="718" spans="1:21" x14ac:dyDescent="0.2">
      <c r="A718" s="378">
        <f>'raw data'!A714</f>
        <v>41210.75</v>
      </c>
      <c r="B718" s="380">
        <f>'raw data'!L714</f>
        <v>898.1005859375</v>
      </c>
      <c r="C718" s="380">
        <f>'raw data'!M714</f>
        <v>498.23251342773437</v>
      </c>
      <c r="D718" s="380">
        <f>'raw data'!O714</f>
        <v>6282.294921875</v>
      </c>
      <c r="E718" s="380">
        <f>'raw data'!P714</f>
        <v>10.065019607543945</v>
      </c>
      <c r="F718" s="377"/>
      <c r="G718" s="377"/>
      <c r="H718" s="376"/>
      <c r="I718" s="376"/>
      <c r="J718" s="380">
        <f>'raw data'!C714</f>
        <v>131.43769836425781</v>
      </c>
      <c r="K718" s="380" t="e">
        <f>'raw data'!#REF!</f>
        <v>#REF!</v>
      </c>
      <c r="L718" s="380" t="e">
        <f>'raw data'!#REF!</f>
        <v>#REF!</v>
      </c>
      <c r="M718" s="380">
        <f>'raw data'!D714</f>
        <v>84050.46875</v>
      </c>
      <c r="N718" s="380">
        <f>'raw data'!K714</f>
        <v>16.974487003041432</v>
      </c>
      <c r="O718" s="400">
        <f t="shared" si="12"/>
        <v>16.876827124618902</v>
      </c>
      <c r="P718" s="380">
        <f>'raw data'!E714</f>
        <v>1</v>
      </c>
      <c r="Q718" s="380">
        <f>'raw data'!F714</f>
        <v>1</v>
      </c>
      <c r="R718" s="380">
        <f>'raw data'!G714</f>
        <v>1</v>
      </c>
      <c r="S718" s="380">
        <f>'raw data'!H714</f>
        <v>1</v>
      </c>
      <c r="T718" s="380">
        <f>'raw data'!Q714</f>
        <v>99.303230285644531</v>
      </c>
      <c r="U718" s="380">
        <f>'raw data'!R714</f>
        <v>1012.8270263671875</v>
      </c>
    </row>
    <row r="719" spans="1:21" x14ac:dyDescent="0.2">
      <c r="A719" s="378">
        <f>'raw data'!A715</f>
        <v>41210.791666666664</v>
      </c>
      <c r="B719" s="380">
        <f>'raw data'!L715</f>
        <v>897.99102783203125</v>
      </c>
      <c r="C719" s="380">
        <f>'raw data'!M715</f>
        <v>500.70208740234375</v>
      </c>
      <c r="D719" s="380">
        <f>'raw data'!O715</f>
        <v>6311.625</v>
      </c>
      <c r="E719" s="380">
        <f>'raw data'!P715</f>
        <v>10.071709632873535</v>
      </c>
      <c r="F719" s="377"/>
      <c r="G719" s="377"/>
      <c r="H719" s="376"/>
      <c r="I719" s="376"/>
      <c r="J719" s="380">
        <f>'raw data'!C715</f>
        <v>131.91000366210937</v>
      </c>
      <c r="K719" s="380" t="e">
        <f>'raw data'!#REF!</f>
        <v>#REF!</v>
      </c>
      <c r="L719" s="380" t="e">
        <f>'raw data'!#REF!</f>
        <v>#REF!</v>
      </c>
      <c r="M719" s="380">
        <f>'raw data'!D715</f>
        <v>84346.859375</v>
      </c>
      <c r="N719" s="380">
        <f>'raw data'!K715</f>
        <v>16.794763565722679</v>
      </c>
      <c r="O719" s="400">
        <f t="shared" si="12"/>
        <v>16.955619773519164</v>
      </c>
      <c r="P719" s="380">
        <f>'raw data'!E715</f>
        <v>1</v>
      </c>
      <c r="Q719" s="380">
        <f>'raw data'!F715</f>
        <v>1</v>
      </c>
      <c r="R719" s="380">
        <f>'raw data'!G715</f>
        <v>1</v>
      </c>
      <c r="S719" s="380">
        <f>'raw data'!H715</f>
        <v>1</v>
      </c>
      <c r="T719" s="380">
        <f>'raw data'!Q715</f>
        <v>98.797378540039063</v>
      </c>
      <c r="U719" s="380">
        <f>'raw data'!R715</f>
        <v>1012.8270263671875</v>
      </c>
    </row>
    <row r="720" spans="1:21" x14ac:dyDescent="0.2">
      <c r="A720" s="378">
        <f>'raw data'!A716</f>
        <v>41210.833333333336</v>
      </c>
      <c r="B720" s="380">
        <f>'raw data'!L716</f>
        <v>898.0435791015625</v>
      </c>
      <c r="C720" s="380">
        <f>'raw data'!M716</f>
        <v>500.9097900390625</v>
      </c>
      <c r="D720" s="380">
        <f>'raw data'!O716</f>
        <v>6312.5087890625</v>
      </c>
      <c r="E720" s="380">
        <f>'raw data'!P716</f>
        <v>10.071990013122559</v>
      </c>
      <c r="F720" s="377"/>
      <c r="G720" s="377"/>
      <c r="H720" s="376"/>
      <c r="I720" s="376"/>
      <c r="J720" s="380">
        <f>'raw data'!C716</f>
        <v>131.62989807128906</v>
      </c>
      <c r="K720" s="380" t="e">
        <f>'raw data'!#REF!</f>
        <v>#REF!</v>
      </c>
      <c r="L720" s="380" t="e">
        <f>'raw data'!#REF!</f>
        <v>#REF!</v>
      </c>
      <c r="M720" s="380">
        <f>'raw data'!D716</f>
        <v>84306.8125</v>
      </c>
      <c r="N720" s="380">
        <f>'raw data'!K716</f>
        <v>16.732186918552181</v>
      </c>
      <c r="O720" s="400">
        <f t="shared" si="12"/>
        <v>16.957993994310758</v>
      </c>
      <c r="P720" s="380">
        <f>'raw data'!E716</f>
        <v>1</v>
      </c>
      <c r="Q720" s="380">
        <f>'raw data'!F716</f>
        <v>1</v>
      </c>
      <c r="R720" s="380">
        <f>'raw data'!G716</f>
        <v>1</v>
      </c>
      <c r="S720" s="380">
        <f>'raw data'!H716</f>
        <v>1</v>
      </c>
      <c r="T720" s="380">
        <f>'raw data'!Q716</f>
        <v>98.760871887207031</v>
      </c>
      <c r="U720" s="380">
        <f>'raw data'!R716</f>
        <v>1012.822998046875</v>
      </c>
    </row>
    <row r="721" spans="1:21" x14ac:dyDescent="0.2">
      <c r="A721" s="378">
        <f>'raw data'!A717</f>
        <v>41210.875</v>
      </c>
      <c r="B721" s="380">
        <f>'raw data'!L717</f>
        <v>897.96197509765625</v>
      </c>
      <c r="C721" s="380">
        <f>'raw data'!M717</f>
        <v>503.589111328125</v>
      </c>
      <c r="D721" s="380">
        <f>'raw data'!O717</f>
        <v>6357.544921875</v>
      </c>
      <c r="E721" s="380">
        <f>'raw data'!P717</f>
        <v>10.087010383605957</v>
      </c>
      <c r="F721" s="377"/>
      <c r="G721" s="377"/>
      <c r="H721" s="376"/>
      <c r="I721" s="376"/>
      <c r="J721" s="380">
        <f>'raw data'!C717</f>
        <v>132.57919311523437</v>
      </c>
      <c r="K721" s="380" t="e">
        <f>'raw data'!#REF!</f>
        <v>#REF!</v>
      </c>
      <c r="L721" s="380" t="e">
        <f>'raw data'!#REF!</f>
        <v>#REF!</v>
      </c>
      <c r="M721" s="380">
        <f>'raw data'!D717</f>
        <v>84684.6796875</v>
      </c>
      <c r="N721" s="380">
        <f>'raw data'!K717</f>
        <v>17.475279503456839</v>
      </c>
      <c r="O721" s="400">
        <f t="shared" si="12"/>
        <v>17.078979563643291</v>
      </c>
      <c r="P721" s="380">
        <f>'raw data'!E717</f>
        <v>1</v>
      </c>
      <c r="Q721" s="380">
        <f>'raw data'!F717</f>
        <v>1</v>
      </c>
      <c r="R721" s="380">
        <f>'raw data'!G717</f>
        <v>1</v>
      </c>
      <c r="S721" s="380">
        <f>'raw data'!H717</f>
        <v>1</v>
      </c>
      <c r="T721" s="380">
        <f>'raw data'!Q717</f>
        <v>98.563690185546875</v>
      </c>
      <c r="U721" s="380">
        <f>'raw data'!R717</f>
        <v>1012.822998046875</v>
      </c>
    </row>
    <row r="722" spans="1:21" x14ac:dyDescent="0.2">
      <c r="A722" s="378">
        <f>'raw data'!A718</f>
        <v>41210.916666666664</v>
      </c>
      <c r="B722" s="380">
        <f>'raw data'!L718</f>
        <v>897.91949462890625</v>
      </c>
      <c r="C722" s="380">
        <f>'raw data'!M718</f>
        <v>493.81570434570312</v>
      </c>
      <c r="D722" s="380">
        <f>'raw data'!O718</f>
        <v>6312.02685546875</v>
      </c>
      <c r="E722" s="380">
        <f>'raw data'!P718</f>
        <v>10.163459777832031</v>
      </c>
      <c r="F722" s="377"/>
      <c r="G722" s="377"/>
      <c r="H722" s="376"/>
      <c r="I722" s="376"/>
      <c r="J722" s="380">
        <f>'raw data'!C718</f>
        <v>130.42869567871094</v>
      </c>
      <c r="K722" s="380" t="e">
        <f>'raw data'!#REF!</f>
        <v>#REF!</v>
      </c>
      <c r="L722" s="380" t="e">
        <f>'raw data'!#REF!</f>
        <v>#REF!</v>
      </c>
      <c r="M722" s="380">
        <f>'raw data'!D718</f>
        <v>83810.90625</v>
      </c>
      <c r="N722" s="380">
        <f>'raw data'!K718</f>
        <v>18.322890856746454</v>
      </c>
      <c r="O722" s="400">
        <f t="shared" si="12"/>
        <v>16.956699322531033</v>
      </c>
      <c r="P722" s="380">
        <f>'raw data'!E718</f>
        <v>1</v>
      </c>
      <c r="Q722" s="380">
        <f>'raw data'!F718</f>
        <v>1</v>
      </c>
      <c r="R722" s="380">
        <f>'raw data'!G718</f>
        <v>1</v>
      </c>
      <c r="S722" s="380">
        <f>'raw data'!H718</f>
        <v>1</v>
      </c>
      <c r="T722" s="380">
        <f>'raw data'!Q718</f>
        <v>99.842247009277344</v>
      </c>
      <c r="U722" s="380">
        <f>'raw data'!R718</f>
        <v>1012.823974609375</v>
      </c>
    </row>
    <row r="723" spans="1:21" x14ac:dyDescent="0.2">
      <c r="A723" s="378">
        <f>'raw data'!A719</f>
        <v>41210.958333333336</v>
      </c>
      <c r="B723" s="380">
        <f>'raw data'!L719</f>
        <v>898.0443115234375</v>
      </c>
      <c r="C723" s="380">
        <f>'raw data'!M719</f>
        <v>504.1942138671875</v>
      </c>
      <c r="D723" s="380">
        <f>'raw data'!O719</f>
        <v>6396.0439453125</v>
      </c>
      <c r="E723" s="380">
        <f>'raw data'!P719</f>
        <v>10.107040405273437</v>
      </c>
      <c r="F723" s="377"/>
      <c r="G723" s="377"/>
      <c r="H723" s="376"/>
      <c r="I723" s="376"/>
      <c r="J723" s="380">
        <f>'raw data'!C719</f>
        <v>130.64950561523437</v>
      </c>
      <c r="K723" s="380" t="e">
        <f>'raw data'!#REF!</f>
        <v>#REF!</v>
      </c>
      <c r="L723" s="380" t="e">
        <f>'raw data'!#REF!</f>
        <v>#REF!</v>
      </c>
      <c r="M723" s="380">
        <f>'raw data'!D719</f>
        <v>85026.65625</v>
      </c>
      <c r="N723" s="380">
        <f>'raw data'!K719</f>
        <v>17.272540930617907</v>
      </c>
      <c r="O723" s="400">
        <f t="shared" si="12"/>
        <v>17.182403769463196</v>
      </c>
      <c r="P723" s="380">
        <f>'raw data'!E719</f>
        <v>1</v>
      </c>
      <c r="Q723" s="380">
        <f>'raw data'!F719</f>
        <v>1</v>
      </c>
      <c r="R723" s="380">
        <f>'raw data'!G719</f>
        <v>1</v>
      </c>
      <c r="S723" s="380">
        <f>'raw data'!H719</f>
        <v>1</v>
      </c>
      <c r="T723" s="380">
        <f>'raw data'!Q719</f>
        <v>98.633346557617188</v>
      </c>
      <c r="U723" s="380">
        <f>'raw data'!R719</f>
        <v>1012.8280029296875</v>
      </c>
    </row>
    <row r="724" spans="1:21" x14ac:dyDescent="0.2">
      <c r="A724" s="378">
        <f>'raw data'!A720</f>
        <v>41211</v>
      </c>
      <c r="B724" s="380">
        <f>'raw data'!L720</f>
        <v>897.96502685546875</v>
      </c>
      <c r="C724" s="380">
        <f>'raw data'!M720</f>
        <v>503.96148681640625</v>
      </c>
      <c r="D724" s="380">
        <f>'raw data'!O720</f>
        <v>6406.5078125</v>
      </c>
      <c r="E724" s="380">
        <f>'raw data'!P720</f>
        <v>10.110540390014648</v>
      </c>
      <c r="F724" s="377"/>
      <c r="G724" s="377"/>
      <c r="H724" s="376"/>
      <c r="I724" s="376"/>
      <c r="J724" s="380">
        <f>'raw data'!C720</f>
        <v>128.89840698242187</v>
      </c>
      <c r="K724" s="380" t="e">
        <f>'raw data'!#REF!</f>
        <v>#REF!</v>
      </c>
      <c r="L724" s="380" t="e">
        <f>'raw data'!#REF!</f>
        <v>#REF!</v>
      </c>
      <c r="M724" s="380">
        <f>'raw data'!D720</f>
        <v>84976.2734375</v>
      </c>
      <c r="N724" s="380">
        <f>'raw data'!K720</f>
        <v>17.971334130643228</v>
      </c>
      <c r="O724" s="400">
        <f t="shared" si="12"/>
        <v>17.210514018945993</v>
      </c>
      <c r="P724" s="380">
        <f>'raw data'!E720</f>
        <v>1</v>
      </c>
      <c r="Q724" s="380">
        <f>'raw data'!F720</f>
        <v>1</v>
      </c>
      <c r="R724" s="380">
        <f>'raw data'!G720</f>
        <v>1</v>
      </c>
      <c r="S724" s="380">
        <f>'raw data'!H720</f>
        <v>1</v>
      </c>
      <c r="T724" s="380">
        <f>'raw data'!Q720</f>
        <v>98.265541076660156</v>
      </c>
      <c r="U724" s="380">
        <f>'raw data'!R720</f>
        <v>1012.822021484375</v>
      </c>
    </row>
    <row r="725" spans="1:21" x14ac:dyDescent="0.2">
      <c r="A725" s="378">
        <f>'raw data'!A721</f>
        <v>41211.041666666664</v>
      </c>
      <c r="B725" s="380">
        <f>'raw data'!L721</f>
        <v>898.0294189453125</v>
      </c>
      <c r="C725" s="380">
        <f>'raw data'!M721</f>
        <v>503.9036865234375</v>
      </c>
      <c r="D725" s="380">
        <f>'raw data'!O721</f>
        <v>6418.6708984375</v>
      </c>
      <c r="E725" s="380">
        <f>'raw data'!P721</f>
        <v>10.121589660644531</v>
      </c>
      <c r="F725" s="377"/>
      <c r="G725" s="377"/>
      <c r="H725" s="376"/>
      <c r="I725" s="376"/>
      <c r="J725" s="380">
        <f>'raw data'!C721</f>
        <v>129.04179382324219</v>
      </c>
      <c r="K725" s="380" t="e">
        <f>'raw data'!#REF!</f>
        <v>#REF!</v>
      </c>
      <c r="L725" s="380" t="e">
        <f>'raw data'!#REF!</f>
        <v>#REF!</v>
      </c>
      <c r="M725" s="380">
        <f>'raw data'!D721</f>
        <v>85089.140625</v>
      </c>
      <c r="N725" s="380">
        <f>'raw data'!K721</f>
        <v>17.190294420828579</v>
      </c>
      <c r="O725" s="400">
        <f t="shared" si="12"/>
        <v>17.243189068624783</v>
      </c>
      <c r="P725" s="380">
        <f>'raw data'!E721</f>
        <v>1</v>
      </c>
      <c r="Q725" s="380">
        <f>'raw data'!F721</f>
        <v>1</v>
      </c>
      <c r="R725" s="380">
        <f>'raw data'!G721</f>
        <v>1</v>
      </c>
      <c r="S725" s="380">
        <f>'raw data'!H721</f>
        <v>1</v>
      </c>
      <c r="T725" s="380">
        <f>'raw data'!Q721</f>
        <v>98.185256958007812</v>
      </c>
      <c r="U725" s="380">
        <f>'raw data'!R721</f>
        <v>1012.8250122070312</v>
      </c>
    </row>
    <row r="726" spans="1:21" x14ac:dyDescent="0.2">
      <c r="A726" s="378">
        <f>'raw data'!A722</f>
        <v>41211.083333333336</v>
      </c>
      <c r="B726" s="380">
        <f>'raw data'!L722</f>
        <v>898.0501708984375</v>
      </c>
      <c r="C726" s="380">
        <f>'raw data'!M722</f>
        <v>501.68020629882812</v>
      </c>
      <c r="D726" s="380">
        <f>'raw data'!O722</f>
        <v>6394.5849609375</v>
      </c>
      <c r="E726" s="380">
        <f>'raw data'!P722</f>
        <v>10.114319801330566</v>
      </c>
      <c r="F726" s="377"/>
      <c r="G726" s="377"/>
      <c r="H726" s="376"/>
      <c r="I726" s="376"/>
      <c r="J726" s="380">
        <f>'raw data'!C722</f>
        <v>128.26400756835937</v>
      </c>
      <c r="K726" s="380" t="e">
        <f>'raw data'!#REF!</f>
        <v>#REF!</v>
      </c>
      <c r="L726" s="380" t="e">
        <f>'raw data'!#REF!</f>
        <v>#REF!</v>
      </c>
      <c r="M726" s="380">
        <f>'raw data'!D722</f>
        <v>84744.4765625</v>
      </c>
      <c r="N726" s="380">
        <f>'raw data'!K722</f>
        <v>17.534353958020219</v>
      </c>
      <c r="O726" s="400">
        <f t="shared" si="12"/>
        <v>17.178484337570776</v>
      </c>
      <c r="P726" s="380">
        <f>'raw data'!E722</f>
        <v>1</v>
      </c>
      <c r="Q726" s="380">
        <f>'raw data'!F722</f>
        <v>1</v>
      </c>
      <c r="R726" s="380">
        <f>'raw data'!G722</f>
        <v>1</v>
      </c>
      <c r="S726" s="380">
        <f>'raw data'!H722</f>
        <v>1</v>
      </c>
      <c r="T726" s="380">
        <f>'raw data'!Q722</f>
        <v>98.256233215332031</v>
      </c>
      <c r="U726" s="380">
        <f>'raw data'!R722</f>
        <v>1012.823974609375</v>
      </c>
    </row>
    <row r="727" spans="1:21" x14ac:dyDescent="0.2">
      <c r="A727" s="378">
        <f>'raw data'!A723</f>
        <v>41211.125</v>
      </c>
      <c r="B727" s="380">
        <f>'raw data'!L723</f>
        <v>898.007080078125</v>
      </c>
      <c r="C727" s="380">
        <f>'raw data'!M723</f>
        <v>499.94601440429687</v>
      </c>
      <c r="D727" s="380">
        <f>'raw data'!O723</f>
        <v>6359.51611328125</v>
      </c>
      <c r="E727" s="380">
        <f>'raw data'!P723</f>
        <v>10.100810050964355</v>
      </c>
      <c r="F727" s="377"/>
      <c r="G727" s="377"/>
      <c r="H727" s="376"/>
      <c r="I727" s="376"/>
      <c r="J727" s="380">
        <f>'raw data'!C723</f>
        <v>127.51959991455078</v>
      </c>
      <c r="K727" s="380" t="e">
        <f>'raw data'!#REF!</f>
        <v>#REF!</v>
      </c>
      <c r="L727" s="380" t="e">
        <f>'raw data'!#REF!</f>
        <v>#REF!</v>
      </c>
      <c r="M727" s="380">
        <f>'raw data'!D723</f>
        <v>84564.7734375</v>
      </c>
      <c r="N727" s="380">
        <f>'raw data'!K723</f>
        <v>16.578134714681365</v>
      </c>
      <c r="O727" s="400">
        <f t="shared" si="12"/>
        <v>17.084274994215484</v>
      </c>
      <c r="P727" s="380">
        <f>'raw data'!E723</f>
        <v>1</v>
      </c>
      <c r="Q727" s="380">
        <f>'raw data'!F723</f>
        <v>1</v>
      </c>
      <c r="R727" s="380">
        <f>'raw data'!G723</f>
        <v>1</v>
      </c>
      <c r="S727" s="380">
        <f>'raw data'!H723</f>
        <v>1</v>
      </c>
      <c r="T727" s="380">
        <f>'raw data'!Q723</f>
        <v>98.262519836425781</v>
      </c>
      <c r="U727" s="380">
        <f>'raw data'!R723</f>
        <v>1012.8270263671875</v>
      </c>
    </row>
    <row r="728" spans="1:21" x14ac:dyDescent="0.2">
      <c r="A728" s="378">
        <f>'raw data'!A724</f>
        <v>41211.166666666664</v>
      </c>
      <c r="B728" s="380">
        <f>'raw data'!L724</f>
        <v>898.03912353515625</v>
      </c>
      <c r="C728" s="380">
        <f>'raw data'!M724</f>
        <v>497.54000854492187</v>
      </c>
      <c r="D728" s="380">
        <f>'raw data'!O724</f>
        <v>6310.9521484375</v>
      </c>
      <c r="E728" s="380">
        <f>'raw data'!P724</f>
        <v>10.083230018615723</v>
      </c>
      <c r="F728" s="377"/>
      <c r="G728" s="377"/>
      <c r="H728" s="376"/>
      <c r="I728" s="376"/>
      <c r="J728" s="380">
        <f>'raw data'!C724</f>
        <v>126.33429718017578</v>
      </c>
      <c r="K728" s="380" t="e">
        <f>'raw data'!#REF!</f>
        <v>#REF!</v>
      </c>
      <c r="L728" s="380" t="e">
        <f>'raw data'!#REF!</f>
        <v>#REF!</v>
      </c>
      <c r="M728" s="380">
        <f>'raw data'!D724</f>
        <v>84123.7265625</v>
      </c>
      <c r="N728" s="380">
        <f>'raw data'!K724</f>
        <v>16.28251365758544</v>
      </c>
      <c r="O728" s="400">
        <f t="shared" si="12"/>
        <v>16.953812217579486</v>
      </c>
      <c r="P728" s="380">
        <f>'raw data'!E724</f>
        <v>1</v>
      </c>
      <c r="Q728" s="380">
        <f>'raw data'!F724</f>
        <v>1</v>
      </c>
      <c r="R728" s="380">
        <f>'raw data'!G724</f>
        <v>1</v>
      </c>
      <c r="S728" s="380">
        <f>'raw data'!H724</f>
        <v>1</v>
      </c>
      <c r="T728" s="380">
        <f>'raw data'!Q724</f>
        <v>98.279541015625</v>
      </c>
      <c r="U728" s="380">
        <f>'raw data'!R724</f>
        <v>1012.822021484375</v>
      </c>
    </row>
    <row r="729" spans="1:21" x14ac:dyDescent="0.2">
      <c r="A729" s="378">
        <f>'raw data'!A725</f>
        <v>41211.208333333336</v>
      </c>
      <c r="B729" s="380">
        <f>'raw data'!L725</f>
        <v>897.99322509765625</v>
      </c>
      <c r="C729" s="380">
        <f>'raw data'!M725</f>
        <v>495.8671875</v>
      </c>
      <c r="D729" s="380">
        <f>'raw data'!O725</f>
        <v>6285.76806640625</v>
      </c>
      <c r="E729" s="380">
        <f>'raw data'!P725</f>
        <v>10.077489852905273</v>
      </c>
      <c r="F729" s="377"/>
      <c r="G729" s="377"/>
      <c r="H729" s="376"/>
      <c r="I729" s="376"/>
      <c r="J729" s="380">
        <f>'raw data'!C725</f>
        <v>125.47178175764417</v>
      </c>
      <c r="K729" s="380" t="e">
        <f>'raw data'!#REF!</f>
        <v>#REF!</v>
      </c>
      <c r="L729" s="380" t="e">
        <f>'raw data'!#REF!</f>
        <v>#REF!</v>
      </c>
      <c r="M729" s="380">
        <f>'raw data'!D725</f>
        <v>83845.7890625</v>
      </c>
      <c r="N729" s="380">
        <f>'raw data'!K725</f>
        <v>16.302927050930958</v>
      </c>
      <c r="O729" s="400">
        <f t="shared" si="12"/>
        <v>16.886157418812612</v>
      </c>
      <c r="P729" s="380">
        <f>'raw data'!E725</f>
        <v>1</v>
      </c>
      <c r="Q729" s="380">
        <f>'raw data'!F725</f>
        <v>1</v>
      </c>
      <c r="R729" s="380">
        <f>'raw data'!G725</f>
        <v>0.72222220897674561</v>
      </c>
      <c r="S729" s="380">
        <f>'raw data'!H725</f>
        <v>1</v>
      </c>
      <c r="T729" s="380">
        <f>'raw data'!Q725</f>
        <v>98.150436401367188</v>
      </c>
      <c r="U729" s="380">
        <f>'raw data'!R725</f>
        <v>1012.81298828125</v>
      </c>
    </row>
    <row r="730" spans="1:21" x14ac:dyDescent="0.2">
      <c r="A730" s="378">
        <f>'raw data'!A726</f>
        <v>41211.25</v>
      </c>
      <c r="B730" s="380">
        <f>'raw data'!L726</f>
        <v>898.03662109375</v>
      </c>
      <c r="C730" s="380">
        <f>'raw data'!M726</f>
        <v>495.87710571289062</v>
      </c>
      <c r="D730" s="380">
        <f>'raw data'!O726</f>
        <v>6283.89208984375</v>
      </c>
      <c r="E730" s="380">
        <f>'raw data'!P726</f>
        <v>10.07997989654541</v>
      </c>
      <c r="F730" s="377"/>
      <c r="G730" s="377"/>
      <c r="H730" s="376"/>
      <c r="I730" s="376"/>
      <c r="J730" s="380">
        <f>'raw data'!C726</f>
        <v>125.24420166015625</v>
      </c>
      <c r="K730" s="380" t="e">
        <f>'raw data'!#REF!</f>
        <v>#REF!</v>
      </c>
      <c r="L730" s="380" t="e">
        <f>'raw data'!#REF!</f>
        <v>#REF!</v>
      </c>
      <c r="M730" s="380">
        <f>'raw data'!D726</f>
        <v>83905.546875</v>
      </c>
      <c r="N730" s="380">
        <f>'raw data'!K726</f>
        <v>16.454269672654483</v>
      </c>
      <c r="O730" s="400">
        <f t="shared" si="12"/>
        <v>16.8811177744583</v>
      </c>
      <c r="P730" s="380">
        <f>'raw data'!E726</f>
        <v>1</v>
      </c>
      <c r="Q730" s="380">
        <f>'raw data'!F726</f>
        <v>1</v>
      </c>
      <c r="R730" s="380">
        <f>'raw data'!G726</f>
        <v>1</v>
      </c>
      <c r="S730" s="380">
        <f>'raw data'!H726</f>
        <v>1</v>
      </c>
      <c r="T730" s="380">
        <f>'raw data'!Q726</f>
        <v>98.2303466796875</v>
      </c>
      <c r="U730" s="380">
        <f>'raw data'!R726</f>
        <v>1012.8140258789062</v>
      </c>
    </row>
    <row r="731" spans="1:21" x14ac:dyDescent="0.2">
      <c r="A731" s="378">
        <f>'raw data'!A727</f>
        <v>41211.291666666664</v>
      </c>
      <c r="B731" s="380">
        <f>'raw data'!L727</f>
        <v>898.0369873046875</v>
      </c>
      <c r="C731" s="380">
        <f>'raw data'!M727</f>
        <v>492.60308837890625</v>
      </c>
      <c r="D731" s="380">
        <f>'raw data'!O727</f>
        <v>6222.27197265625</v>
      </c>
      <c r="E731" s="380">
        <f>'raw data'!P727</f>
        <v>10.06011962890625</v>
      </c>
      <c r="F731" s="377"/>
      <c r="G731" s="377"/>
      <c r="H731" s="376"/>
      <c r="I731" s="376"/>
      <c r="J731" s="380">
        <f>'raw data'!C727</f>
        <v>123.15190124511719</v>
      </c>
      <c r="K731" s="380" t="e">
        <f>'raw data'!#REF!</f>
        <v>#REF!</v>
      </c>
      <c r="L731" s="380" t="e">
        <f>'raw data'!#REF!</f>
        <v>#REF!</v>
      </c>
      <c r="M731" s="380">
        <f>'raw data'!D727</f>
        <v>83372.671875</v>
      </c>
      <c r="N731" s="380">
        <f>'raw data'!K727</f>
        <v>15.98504669526883</v>
      </c>
      <c r="O731" s="400">
        <f t="shared" si="12"/>
        <v>16.715580804592229</v>
      </c>
      <c r="P731" s="380">
        <f>'raw data'!E727</f>
        <v>1</v>
      </c>
      <c r="Q731" s="380">
        <f>'raw data'!F727</f>
        <v>1</v>
      </c>
      <c r="R731" s="380">
        <f>'raw data'!G727</f>
        <v>1</v>
      </c>
      <c r="S731" s="380">
        <f>'raw data'!H727</f>
        <v>1</v>
      </c>
      <c r="T731" s="380">
        <f>'raw data'!Q727</f>
        <v>98.381401062011719</v>
      </c>
      <c r="U731" s="380">
        <f>'raw data'!R727</f>
        <v>1012.8140258789062</v>
      </c>
    </row>
    <row r="732" spans="1:21" x14ac:dyDescent="0.2">
      <c r="A732" s="378">
        <f>'raw data'!A728</f>
        <v>41211.333333333336</v>
      </c>
      <c r="B732" s="380">
        <f>'raw data'!L728</f>
        <v>898.02532958984375</v>
      </c>
      <c r="C732" s="380">
        <f>'raw data'!M728</f>
        <v>492.35989379882812</v>
      </c>
      <c r="D732" s="380">
        <f>'raw data'!O728</f>
        <v>6223.27294921875</v>
      </c>
      <c r="E732" s="380">
        <f>'raw data'!P728</f>
        <v>10.063289642333984</v>
      </c>
      <c r="F732" s="377"/>
      <c r="G732" s="377"/>
      <c r="H732" s="376"/>
      <c r="I732" s="376"/>
      <c r="J732" s="380">
        <f>'raw data'!C728</f>
        <v>123.12899780273437</v>
      </c>
      <c r="K732" s="380" t="e">
        <f>'raw data'!#REF!</f>
        <v>#REF!</v>
      </c>
      <c r="L732" s="380" t="e">
        <f>'raw data'!#REF!</f>
        <v>#REF!</v>
      </c>
      <c r="M732" s="380">
        <f>'raw data'!D728</f>
        <v>83318.1796875</v>
      </c>
      <c r="N732" s="380">
        <f>'raw data'!K728</f>
        <v>16.092043516264674</v>
      </c>
      <c r="O732" s="400">
        <f t="shared" si="12"/>
        <v>16.718269839190441</v>
      </c>
      <c r="P732" s="380">
        <f>'raw data'!E728</f>
        <v>1</v>
      </c>
      <c r="Q732" s="380">
        <f>'raw data'!F728</f>
        <v>1</v>
      </c>
      <c r="R732" s="380">
        <f>'raw data'!G728</f>
        <v>1</v>
      </c>
      <c r="S732" s="380">
        <f>'raw data'!H728</f>
        <v>1</v>
      </c>
      <c r="T732" s="380">
        <f>'raw data'!Q728</f>
        <v>98.466598510742187</v>
      </c>
      <c r="U732" s="380">
        <f>'raw data'!R728</f>
        <v>1012.8040161132812</v>
      </c>
    </row>
    <row r="733" spans="1:21" x14ac:dyDescent="0.2">
      <c r="A733" s="378">
        <f>'raw data'!A729</f>
        <v>41211.375</v>
      </c>
      <c r="B733" s="380">
        <f>'raw data'!L729</f>
        <v>898.01177978515625</v>
      </c>
      <c r="C733" s="380">
        <f>'raw data'!M729</f>
        <v>491.0155029296875</v>
      </c>
      <c r="D733" s="380">
        <f>'raw data'!O729</f>
        <v>6190.64599609375</v>
      </c>
      <c r="E733" s="380">
        <f>'raw data'!P729</f>
        <v>10.050180435180664</v>
      </c>
      <c r="F733" s="377"/>
      <c r="G733" s="377"/>
      <c r="H733" s="376"/>
      <c r="I733" s="376"/>
      <c r="J733" s="380">
        <f>'raw data'!C729</f>
        <v>122.65599822998047</v>
      </c>
      <c r="K733" s="380" t="e">
        <f>'raw data'!#REF!</f>
        <v>#REF!</v>
      </c>
      <c r="L733" s="380" t="e">
        <f>'raw data'!#REF!</f>
        <v>#REF!</v>
      </c>
      <c r="M733" s="380">
        <f>'raw data'!D729</f>
        <v>83088.1171875</v>
      </c>
      <c r="N733" s="380">
        <f>'raw data'!K729</f>
        <v>16.950143442868502</v>
      </c>
      <c r="O733" s="400">
        <f t="shared" si="12"/>
        <v>16.630620428530595</v>
      </c>
      <c r="P733" s="380">
        <f>'raw data'!E729</f>
        <v>1</v>
      </c>
      <c r="Q733" s="380">
        <f>'raw data'!F729</f>
        <v>1</v>
      </c>
      <c r="R733" s="380">
        <f>'raw data'!G729</f>
        <v>1</v>
      </c>
      <c r="S733" s="380">
        <f>'raw data'!H729</f>
        <v>1</v>
      </c>
      <c r="T733" s="380">
        <f>'raw data'!Q729</f>
        <v>98.347488403320312</v>
      </c>
      <c r="U733" s="380">
        <f>'raw data'!R729</f>
        <v>1012.802001953125</v>
      </c>
    </row>
    <row r="734" spans="1:21" x14ac:dyDescent="0.2">
      <c r="A734" s="378">
        <f>'raw data'!A730</f>
        <v>41211.416666666664</v>
      </c>
      <c r="B734" s="380">
        <f>'raw data'!L730</f>
        <v>897.961669921875</v>
      </c>
      <c r="C734" s="380">
        <f>'raw data'!M730</f>
        <v>489.22378540039062</v>
      </c>
      <c r="D734" s="380">
        <f>'raw data'!O730</f>
        <v>6171.6201171875</v>
      </c>
      <c r="E734" s="380">
        <f>'raw data'!P730</f>
        <v>10.046310424804687</v>
      </c>
      <c r="F734" s="377"/>
      <c r="G734" s="377"/>
      <c r="H734" s="376"/>
      <c r="I734" s="376"/>
      <c r="J734" s="380">
        <f>'raw data'!C730</f>
        <v>121.56130218505859</v>
      </c>
      <c r="K734" s="380" t="e">
        <f>'raw data'!#REF!</f>
        <v>#REF!</v>
      </c>
      <c r="L734" s="380" t="e">
        <f>'raw data'!#REF!</f>
        <v>#REF!</v>
      </c>
      <c r="M734" s="380">
        <f>'raw data'!D730</f>
        <v>82848.0234375</v>
      </c>
      <c r="N734" s="380">
        <f>'raw data'!K730</f>
        <v>16.882817504239792</v>
      </c>
      <c r="O734" s="400">
        <f t="shared" si="12"/>
        <v>16.579509095301614</v>
      </c>
      <c r="P734" s="380">
        <f>'raw data'!E730</f>
        <v>1</v>
      </c>
      <c r="Q734" s="380">
        <f>'raw data'!F730</f>
        <v>1</v>
      </c>
      <c r="R734" s="380">
        <f>'raw data'!G730</f>
        <v>1</v>
      </c>
      <c r="S734" s="380">
        <f>'raw data'!H730</f>
        <v>1</v>
      </c>
      <c r="T734" s="380">
        <f>'raw data'!Q730</f>
        <v>98.288490295410156</v>
      </c>
      <c r="U734" s="380">
        <f>'raw data'!R730</f>
        <v>1012.8049926757812</v>
      </c>
    </row>
    <row r="735" spans="1:21" x14ac:dyDescent="0.2">
      <c r="A735" s="378">
        <f>'raw data'!A731</f>
        <v>41211.458333333336</v>
      </c>
      <c r="B735" s="380">
        <f>'raw data'!L731</f>
        <v>898.04559326171875</v>
      </c>
      <c r="C735" s="380">
        <f>'raw data'!M731</f>
        <v>488.55551147460938</v>
      </c>
      <c r="D735" s="380">
        <f>'raw data'!O731</f>
        <v>6172.84814453125</v>
      </c>
      <c r="E735" s="380">
        <f>'raw data'!P731</f>
        <v>10.05327033996582</v>
      </c>
      <c r="F735" s="377"/>
      <c r="G735" s="377"/>
      <c r="H735" s="376"/>
      <c r="I735" s="376"/>
      <c r="J735" s="380">
        <f>'raw data'!C731</f>
        <v>121.66320037841797</v>
      </c>
      <c r="K735" s="380" t="e">
        <f>'raw data'!#REF!</f>
        <v>#REF!</v>
      </c>
      <c r="L735" s="380" t="e">
        <f>'raw data'!#REF!</f>
        <v>#REF!</v>
      </c>
      <c r="M735" s="380">
        <f>'raw data'!D731</f>
        <v>82768.5625</v>
      </c>
      <c r="N735" s="380">
        <f>'raw data'!K731</f>
        <v>16.929774898792093</v>
      </c>
      <c r="O735" s="400">
        <f t="shared" si="12"/>
        <v>16.582808081650153</v>
      </c>
      <c r="P735" s="380">
        <f>'raw data'!E731</f>
        <v>1</v>
      </c>
      <c r="Q735" s="380">
        <f>'raw data'!F731</f>
        <v>1</v>
      </c>
      <c r="R735" s="380">
        <f>'raw data'!G731</f>
        <v>1</v>
      </c>
      <c r="S735" s="380">
        <f>'raw data'!H731</f>
        <v>1</v>
      </c>
      <c r="T735" s="380">
        <f>'raw data'!Q731</f>
        <v>98.05181884765625</v>
      </c>
      <c r="U735" s="380">
        <f>'raw data'!R731</f>
        <v>1012.7999877929687</v>
      </c>
    </row>
    <row r="736" spans="1:21" x14ac:dyDescent="0.2">
      <c r="A736" s="378">
        <f>'raw data'!A732</f>
        <v>41211.5</v>
      </c>
      <c r="B736" s="380">
        <f>'raw data'!L732</f>
        <v>898.04022216796875</v>
      </c>
      <c r="C736" s="380">
        <f>'raw data'!M732</f>
        <v>485.83389282226562</v>
      </c>
      <c r="D736" s="380">
        <f>'raw data'!O732</f>
        <v>6122.15380859375</v>
      </c>
      <c r="E736" s="380">
        <f>'raw data'!P732</f>
        <v>10.030969619750977</v>
      </c>
      <c r="F736" s="377"/>
      <c r="G736" s="377"/>
      <c r="H736" s="376"/>
      <c r="I736" s="376"/>
      <c r="J736" s="380">
        <f>'raw data'!C732</f>
        <v>120.54630279541016</v>
      </c>
      <c r="K736" s="380" t="e">
        <f>'raw data'!#REF!</f>
        <v>#REF!</v>
      </c>
      <c r="L736" s="380" t="e">
        <f>'raw data'!#REF!</f>
        <v>#REF!</v>
      </c>
      <c r="M736" s="380">
        <f>'raw data'!D732</f>
        <v>82435.5</v>
      </c>
      <c r="N736" s="380">
        <f>'raw data'!K732</f>
        <v>16.54205164462379</v>
      </c>
      <c r="O736" s="400">
        <f t="shared" si="12"/>
        <v>16.44662225235464</v>
      </c>
      <c r="P736" s="380">
        <f>'raw data'!E732</f>
        <v>1</v>
      </c>
      <c r="Q736" s="380">
        <f>'raw data'!F732</f>
        <v>1</v>
      </c>
      <c r="R736" s="380">
        <f>'raw data'!G732</f>
        <v>1</v>
      </c>
      <c r="S736" s="380">
        <f>'raw data'!H732</f>
        <v>1</v>
      </c>
      <c r="T736" s="380">
        <f>'raw data'!Q732</f>
        <v>98.376670837402344</v>
      </c>
      <c r="U736" s="380">
        <f>'raw data'!R732</f>
        <v>1012.801025390625</v>
      </c>
    </row>
    <row r="737" spans="1:21" x14ac:dyDescent="0.2">
      <c r="A737" s="378">
        <f>'raw data'!A733</f>
        <v>41211.541666666664</v>
      </c>
      <c r="B737" s="380">
        <f>'raw data'!L733</f>
        <v>897.97607421875</v>
      </c>
      <c r="C737" s="380">
        <f>'raw data'!M733</f>
        <v>484.35308837890625</v>
      </c>
      <c r="D737" s="380">
        <f>'raw data'!O733</f>
        <v>6103.26611328125</v>
      </c>
      <c r="E737" s="380">
        <f>'raw data'!P733</f>
        <v>10.029549598693848</v>
      </c>
      <c r="F737" s="377"/>
      <c r="G737" s="377"/>
      <c r="H737" s="376"/>
      <c r="I737" s="376"/>
      <c r="J737" s="380">
        <f>'raw data'!C733</f>
        <v>119.16590118408203</v>
      </c>
      <c r="K737" s="380" t="e">
        <f>'raw data'!#REF!</f>
        <v>#REF!</v>
      </c>
      <c r="L737" s="380" t="e">
        <f>'raw data'!#REF!</f>
        <v>#REF!</v>
      </c>
      <c r="M737" s="380">
        <f>'raw data'!D733</f>
        <v>82167.953125</v>
      </c>
      <c r="N737" s="380">
        <f>'raw data'!K733</f>
        <v>15.503921250038838</v>
      </c>
      <c r="O737" s="400">
        <f t="shared" si="12"/>
        <v>16.395882137072626</v>
      </c>
      <c r="P737" s="380">
        <f>'raw data'!E733</f>
        <v>1</v>
      </c>
      <c r="Q737" s="380">
        <f>'raw data'!F733</f>
        <v>1</v>
      </c>
      <c r="R737" s="380">
        <f>'raw data'!G733</f>
        <v>1</v>
      </c>
      <c r="S737" s="380">
        <f>'raw data'!H733</f>
        <v>1</v>
      </c>
      <c r="T737" s="380">
        <f>'raw data'!Q733</f>
        <v>98.39337158203125</v>
      </c>
      <c r="U737" s="380">
        <f>'raw data'!R733</f>
        <v>1012.802001953125</v>
      </c>
    </row>
    <row r="738" spans="1:21" x14ac:dyDescent="0.2">
      <c r="A738" s="378">
        <f>'raw data'!A734</f>
        <v>41211.583333333336</v>
      </c>
      <c r="B738" s="380">
        <f>'raw data'!L734</f>
        <v>897.97637939453125</v>
      </c>
      <c r="C738" s="380">
        <f>'raw data'!M734</f>
        <v>484.002197265625</v>
      </c>
      <c r="D738" s="380">
        <f>'raw data'!O734</f>
        <v>6095.287109375</v>
      </c>
      <c r="E738" s="380">
        <f>'raw data'!P734</f>
        <v>10.025150299072266</v>
      </c>
      <c r="F738" s="377"/>
      <c r="G738" s="377"/>
      <c r="H738" s="376"/>
      <c r="I738" s="376"/>
      <c r="J738" s="380">
        <f>'raw data'!C734</f>
        <v>119.38009643554687</v>
      </c>
      <c r="K738" s="380" t="e">
        <f>'raw data'!#REF!</f>
        <v>#REF!</v>
      </c>
      <c r="L738" s="380" t="e">
        <f>'raw data'!#REF!</f>
        <v>#REF!</v>
      </c>
      <c r="M738" s="380">
        <f>'raw data'!D734</f>
        <v>82096.1484375</v>
      </c>
      <c r="N738" s="380">
        <f>'raw data'!K734</f>
        <v>16.370444282248208</v>
      </c>
      <c r="O738" s="400">
        <f t="shared" si="12"/>
        <v>16.374447252014374</v>
      </c>
      <c r="P738" s="380">
        <f>'raw data'!E734</f>
        <v>1</v>
      </c>
      <c r="Q738" s="380">
        <f>'raw data'!F734</f>
        <v>1</v>
      </c>
      <c r="R738" s="380">
        <f>'raw data'!G734</f>
        <v>1</v>
      </c>
      <c r="S738" s="380">
        <f>'raw data'!H734</f>
        <v>1</v>
      </c>
      <c r="T738" s="380">
        <f>'raw data'!Q734</f>
        <v>98.396636962890625</v>
      </c>
      <c r="U738" s="380">
        <f>'raw data'!R734</f>
        <v>1012.802978515625</v>
      </c>
    </row>
    <row r="739" spans="1:21" x14ac:dyDescent="0.2">
      <c r="A739" s="378">
        <f>'raw data'!A735</f>
        <v>41211.625</v>
      </c>
      <c r="B739" s="380">
        <f>'raw data'!L735</f>
        <v>897.99102783203125</v>
      </c>
      <c r="C739" s="380">
        <f>'raw data'!M735</f>
        <v>484.18719482421875</v>
      </c>
      <c r="D739" s="380">
        <f>'raw data'!O735</f>
        <v>6108.27880859375</v>
      </c>
      <c r="E739" s="380">
        <f>'raw data'!P735</f>
        <v>10.035470008850098</v>
      </c>
      <c r="F739" s="377"/>
      <c r="G739" s="377"/>
      <c r="H739" s="376"/>
      <c r="I739" s="376"/>
      <c r="J739" s="380">
        <f>'raw data'!C735</f>
        <v>119.27439880371094</v>
      </c>
      <c r="K739" s="380" t="e">
        <f>'raw data'!#REF!</f>
        <v>#REF!</v>
      </c>
      <c r="L739" s="380" t="e">
        <f>'raw data'!#REF!</f>
        <v>#REF!</v>
      </c>
      <c r="M739" s="380">
        <f>'raw data'!D735</f>
        <v>82180.421875</v>
      </c>
      <c r="N739" s="380">
        <f>'raw data'!K735</f>
        <v>17.162058711533973</v>
      </c>
      <c r="O739" s="400">
        <f t="shared" si="12"/>
        <v>16.409348297650805</v>
      </c>
      <c r="P739" s="380">
        <f>'raw data'!E735</f>
        <v>1</v>
      </c>
      <c r="Q739" s="380">
        <f>'raw data'!F735</f>
        <v>1</v>
      </c>
      <c r="R739" s="380">
        <f>'raw data'!G735</f>
        <v>1</v>
      </c>
      <c r="S739" s="380">
        <f>'raw data'!H735</f>
        <v>1</v>
      </c>
      <c r="T739" s="380">
        <f>'raw data'!Q735</f>
        <v>98.392852783203125</v>
      </c>
      <c r="U739" s="380">
        <f>'raw data'!R735</f>
        <v>1012.8049926757812</v>
      </c>
    </row>
    <row r="740" spans="1:21" x14ac:dyDescent="0.2">
      <c r="A740" s="378">
        <f>'raw data'!A736</f>
        <v>41211.666666666664</v>
      </c>
      <c r="B740" s="380">
        <f>'raw data'!L736</f>
        <v>897.87890625</v>
      </c>
      <c r="C740" s="380">
        <f>'raw data'!M736</f>
        <v>472.02069091796875</v>
      </c>
      <c r="D740" s="380">
        <f>'raw data'!O736</f>
        <v>6035.4912109375</v>
      </c>
      <c r="E740" s="380">
        <f>'raw data'!P736</f>
        <v>10.119420051574707</v>
      </c>
      <c r="F740" s="377"/>
      <c r="G740" s="377"/>
      <c r="H740" s="376"/>
      <c r="I740" s="376"/>
      <c r="J740" s="380">
        <f>'raw data'!C736</f>
        <v>117.83910369873047</v>
      </c>
      <c r="K740" s="380" t="e">
        <f>'raw data'!#REF!</f>
        <v>#REF!</v>
      </c>
      <c r="L740" s="380" t="e">
        <f>'raw data'!#REF!</f>
        <v>#REF!</v>
      </c>
      <c r="M740" s="380">
        <f>'raw data'!D736</f>
        <v>80921.9609375</v>
      </c>
      <c r="N740" s="380">
        <f>'raw data'!K736</f>
        <v>16.634849744348323</v>
      </c>
      <c r="O740" s="400">
        <f t="shared" si="12"/>
        <v>16.21381088373802</v>
      </c>
      <c r="P740" s="380">
        <f>'raw data'!E736</f>
        <v>1</v>
      </c>
      <c r="Q740" s="380">
        <f>'raw data'!F736</f>
        <v>1</v>
      </c>
      <c r="R740" s="380">
        <f>'raw data'!G736</f>
        <v>1</v>
      </c>
      <c r="S740" s="380">
        <f>'raw data'!H736</f>
        <v>1</v>
      </c>
      <c r="T740" s="380">
        <f>'raw data'!Q736</f>
        <v>99.768356323242187</v>
      </c>
      <c r="U740" s="380">
        <f>'raw data'!R736</f>
        <v>1012.802001953125</v>
      </c>
    </row>
    <row r="741" spans="1:21" x14ac:dyDescent="0.2">
      <c r="A741" s="378">
        <f>'raw data'!A737</f>
        <v>41211.708333333336</v>
      </c>
      <c r="B741" s="380">
        <f>'raw data'!L737</f>
        <v>898.08062744140625</v>
      </c>
      <c r="C741" s="380">
        <f>'raw data'!M737</f>
        <v>483.32528686523437</v>
      </c>
      <c r="D741" s="380">
        <f>'raw data'!O737</f>
        <v>6135.47900390625</v>
      </c>
      <c r="E741" s="380">
        <f>'raw data'!P737</f>
        <v>10.065719604492187</v>
      </c>
      <c r="F741" s="377"/>
      <c r="G741" s="377"/>
      <c r="H741" s="376"/>
      <c r="I741" s="376"/>
      <c r="J741" s="380">
        <f>'raw data'!C737</f>
        <v>119.73320007324219</v>
      </c>
      <c r="K741" s="380" t="e">
        <f>'raw data'!#REF!</f>
        <v>#REF!</v>
      </c>
      <c r="L741" s="380" t="e">
        <f>'raw data'!#REF!</f>
        <v>#REF!</v>
      </c>
      <c r="M741" s="380">
        <f>'raw data'!D737</f>
        <v>82269.75</v>
      </c>
      <c r="N741" s="380">
        <f>'raw data'!K737</f>
        <v>16.418000592355384</v>
      </c>
      <c r="O741" s="400">
        <f t="shared" si="12"/>
        <v>16.482419205615745</v>
      </c>
      <c r="P741" s="380">
        <f>'raw data'!E737</f>
        <v>1</v>
      </c>
      <c r="Q741" s="380">
        <f>'raw data'!F737</f>
        <v>1</v>
      </c>
      <c r="R741" s="380">
        <f>'raw data'!G737</f>
        <v>1</v>
      </c>
      <c r="S741" s="380">
        <f>'raw data'!H737</f>
        <v>1</v>
      </c>
      <c r="T741" s="380">
        <f>'raw data'!Q737</f>
        <v>98.63153076171875</v>
      </c>
      <c r="U741" s="380">
        <f>'raw data'!R737</f>
        <v>1012.802001953125</v>
      </c>
    </row>
    <row r="742" spans="1:21" x14ac:dyDescent="0.2">
      <c r="A742" s="378">
        <f>'raw data'!A738</f>
        <v>41211.75</v>
      </c>
      <c r="B742" s="380">
        <f>'raw data'!L738</f>
        <v>898.0369873046875</v>
      </c>
      <c r="C742" s="380">
        <f>'raw data'!M738</f>
        <v>483.3494873046875</v>
      </c>
      <c r="D742" s="380">
        <f>'raw data'!O738</f>
        <v>6127.123046875</v>
      </c>
      <c r="E742" s="380">
        <f>'raw data'!P738</f>
        <v>10.054530143737793</v>
      </c>
      <c r="F742" s="377"/>
      <c r="G742" s="377"/>
      <c r="H742" s="376"/>
      <c r="I742" s="376"/>
      <c r="J742" s="380">
        <f>'raw data'!C738</f>
        <v>119.43060302734375</v>
      </c>
      <c r="K742" s="380" t="e">
        <f>'raw data'!#REF!</f>
        <v>#REF!</v>
      </c>
      <c r="L742" s="380" t="e">
        <f>'raw data'!#REF!</f>
        <v>#REF!</v>
      </c>
      <c r="M742" s="380">
        <f>'raw data'!D738</f>
        <v>82256.0703125</v>
      </c>
      <c r="N742" s="380">
        <f>'raw data'!K738</f>
        <v>15.915271855366299</v>
      </c>
      <c r="O742" s="400">
        <f t="shared" si="12"/>
        <v>16.459971669479529</v>
      </c>
      <c r="P742" s="380">
        <f>'raw data'!E738</f>
        <v>1</v>
      </c>
      <c r="Q742" s="380">
        <f>'raw data'!F738</f>
        <v>1</v>
      </c>
      <c r="R742" s="380">
        <f>'raw data'!G738</f>
        <v>1</v>
      </c>
      <c r="S742" s="380">
        <f>'raw data'!H738</f>
        <v>1</v>
      </c>
      <c r="T742" s="380">
        <f>'raw data'!Q738</f>
        <v>98.274299621582031</v>
      </c>
      <c r="U742" s="380">
        <f>'raw data'!R738</f>
        <v>1012.8040161132812</v>
      </c>
    </row>
    <row r="743" spans="1:21" x14ac:dyDescent="0.2">
      <c r="A743" s="378">
        <f>'raw data'!A739</f>
        <v>41211.791666666664</v>
      </c>
      <c r="B743" s="380">
        <f>'raw data'!L739</f>
        <v>897.9603271484375</v>
      </c>
      <c r="C743" s="380">
        <f>'raw data'!M739</f>
        <v>483.66729736328125</v>
      </c>
      <c r="D743" s="380">
        <f>'raw data'!O739</f>
        <v>6113.65185546875</v>
      </c>
      <c r="E743" s="380">
        <f>'raw data'!P739</f>
        <v>10.046369552612305</v>
      </c>
      <c r="F743" s="377"/>
      <c r="G743" s="377"/>
      <c r="H743" s="376"/>
      <c r="I743" s="376"/>
      <c r="J743" s="380">
        <f>'raw data'!C739</f>
        <v>119.32080078125</v>
      </c>
      <c r="K743" s="380" t="e">
        <f>'raw data'!#REF!</f>
        <v>#REF!</v>
      </c>
      <c r="L743" s="380" t="e">
        <f>'raw data'!#REF!</f>
        <v>#REF!</v>
      </c>
      <c r="M743" s="380">
        <f>'raw data'!D739</f>
        <v>82217.5078125</v>
      </c>
      <c r="N743" s="380">
        <f>'raw data'!K739</f>
        <v>15.067172390710329</v>
      </c>
      <c r="O743" s="400">
        <f t="shared" si="12"/>
        <v>16.42378251068434</v>
      </c>
      <c r="P743" s="380">
        <f>'raw data'!E739</f>
        <v>1</v>
      </c>
      <c r="Q743" s="380">
        <f>'raw data'!F739</f>
        <v>1</v>
      </c>
      <c r="R743" s="380">
        <f>'raw data'!G739</f>
        <v>1</v>
      </c>
      <c r="S743" s="380">
        <f>'raw data'!H739</f>
        <v>1</v>
      </c>
      <c r="T743" s="380">
        <f>'raw data'!Q739</f>
        <v>98.331047058105469</v>
      </c>
      <c r="U743" s="380">
        <f>'raw data'!R739</f>
        <v>1012.8049926757812</v>
      </c>
    </row>
    <row r="744" spans="1:21" x14ac:dyDescent="0.2">
      <c r="A744" s="378">
        <f>'raw data'!A740</f>
        <v>41211.833333333336</v>
      </c>
      <c r="B744" s="380">
        <f>'raw data'!L740</f>
        <v>897.97998046875</v>
      </c>
      <c r="C744" s="380">
        <f>'raw data'!M740</f>
        <v>484.38449096679687</v>
      </c>
      <c r="D744" s="380">
        <f>'raw data'!O740</f>
        <v>6109.8759765625</v>
      </c>
      <c r="E744" s="380">
        <f>'raw data'!P740</f>
        <v>10.042420387268066</v>
      </c>
      <c r="F744" s="377"/>
      <c r="G744" s="377"/>
      <c r="H744" s="376"/>
      <c r="I744" s="376"/>
      <c r="J744" s="380">
        <f>'raw data'!C740</f>
        <v>119.37310028076172</v>
      </c>
      <c r="K744" s="380" t="e">
        <f>'raw data'!#REF!</f>
        <v>#REF!</v>
      </c>
      <c r="L744" s="380" t="e">
        <f>'raw data'!#REF!</f>
        <v>#REF!</v>
      </c>
      <c r="M744" s="380">
        <f>'raw data'!D740</f>
        <v>82259.90625</v>
      </c>
      <c r="N744" s="380">
        <f>'raw data'!K740</f>
        <v>15.672265668751207</v>
      </c>
      <c r="O744" s="400">
        <f t="shared" si="12"/>
        <v>16.413638947490199</v>
      </c>
      <c r="P744" s="380">
        <f>'raw data'!E740</f>
        <v>1</v>
      </c>
      <c r="Q744" s="380">
        <f>'raw data'!F740</f>
        <v>1</v>
      </c>
      <c r="R744" s="380">
        <f>'raw data'!G740</f>
        <v>1</v>
      </c>
      <c r="S744" s="380">
        <f>'raw data'!H740</f>
        <v>1</v>
      </c>
      <c r="T744" s="380">
        <f>'raw data'!Q740</f>
        <v>98.420272827148438</v>
      </c>
      <c r="U744" s="380">
        <f>'raw data'!R740</f>
        <v>1012.8040161132812</v>
      </c>
    </row>
    <row r="745" spans="1:21" x14ac:dyDescent="0.2">
      <c r="A745" s="378">
        <f>'raw data'!A741</f>
        <v>41211.875</v>
      </c>
      <c r="B745" s="380">
        <f>'raw data'!L741</f>
        <v>897.96990966796875</v>
      </c>
      <c r="C745" s="380">
        <f>'raw data'!M741</f>
        <v>484.9425048828125</v>
      </c>
      <c r="D745" s="380">
        <f>'raw data'!O741</f>
        <v>6103.783203125</v>
      </c>
      <c r="E745" s="380">
        <f>'raw data'!P741</f>
        <v>10.038009643554687</v>
      </c>
      <c r="F745" s="377"/>
      <c r="G745" s="377"/>
      <c r="H745" s="376"/>
      <c r="I745" s="376"/>
      <c r="J745" s="380">
        <f>'raw data'!C741</f>
        <v>119.60250091552734</v>
      </c>
      <c r="K745" s="380" t="e">
        <f>'raw data'!#REF!</f>
        <v>#REF!</v>
      </c>
      <c r="L745" s="380" t="e">
        <f>'raw data'!#REF!</f>
        <v>#REF!</v>
      </c>
      <c r="M745" s="380">
        <f>'raw data'!D741</f>
        <v>82239.328125</v>
      </c>
      <c r="N745" s="380">
        <f>'raw data'!K741</f>
        <v>15.371278634835107</v>
      </c>
      <c r="O745" s="400">
        <f t="shared" si="12"/>
        <v>16.397271252994337</v>
      </c>
      <c r="P745" s="380">
        <f>'raw data'!E741</f>
        <v>1</v>
      </c>
      <c r="Q745" s="380">
        <f>'raw data'!F741</f>
        <v>1</v>
      </c>
      <c r="R745" s="380">
        <f>'raw data'!G741</f>
        <v>1</v>
      </c>
      <c r="S745" s="380">
        <f>'raw data'!H741</f>
        <v>1</v>
      </c>
      <c r="T745" s="380">
        <f>'raw data'!Q741</f>
        <v>98.392433166503906</v>
      </c>
      <c r="U745" s="380">
        <f>'raw data'!R741</f>
        <v>1012.802978515625</v>
      </c>
    </row>
    <row r="746" spans="1:21" x14ac:dyDescent="0.2">
      <c r="A746" s="378">
        <f>'raw data'!A742</f>
        <v>41211.916666666664</v>
      </c>
      <c r="B746" s="380">
        <f>'raw data'!L742</f>
        <v>898.02099609375</v>
      </c>
      <c r="C746" s="380">
        <f>'raw data'!M742</f>
        <v>484.50030517578125</v>
      </c>
      <c r="D746" s="380">
        <f>'raw data'!O742</f>
        <v>6089.52490234375</v>
      </c>
      <c r="E746" s="380">
        <f>'raw data'!P742</f>
        <v>10.032710075378418</v>
      </c>
      <c r="F746" s="377"/>
      <c r="G746" s="377"/>
      <c r="H746" s="376"/>
      <c r="I746" s="376"/>
      <c r="J746" s="380">
        <f>'raw data'!C742</f>
        <v>118.59750366210937</v>
      </c>
      <c r="K746" s="380" t="e">
        <f>'raw data'!#REF!</f>
        <v>#REF!</v>
      </c>
      <c r="L746" s="380" t="e">
        <f>'raw data'!#REF!</f>
        <v>#REF!</v>
      </c>
      <c r="M746" s="380">
        <f>'raw data'!D742</f>
        <v>82134.5234375</v>
      </c>
      <c r="N746" s="380">
        <f>'raw data'!K742</f>
        <v>16.114700526031811</v>
      </c>
      <c r="O746" s="400">
        <f t="shared" si="12"/>
        <v>16.35896759479802</v>
      </c>
      <c r="P746" s="380">
        <f>'raw data'!E742</f>
        <v>1</v>
      </c>
      <c r="Q746" s="380">
        <f>'raw data'!F742</f>
        <v>1</v>
      </c>
      <c r="R746" s="380">
        <f>'raw data'!G742</f>
        <v>1</v>
      </c>
      <c r="S746" s="380">
        <f>'raw data'!H742</f>
        <v>1</v>
      </c>
      <c r="T746" s="380">
        <f>'raw data'!Q742</f>
        <v>98.319313049316406</v>
      </c>
      <c r="U746" s="380">
        <f>'raw data'!R742</f>
        <v>1012.8070068359375</v>
      </c>
    </row>
    <row r="747" spans="1:21" x14ac:dyDescent="0.2">
      <c r="A747" s="378">
        <f>'raw data'!A743</f>
        <v>41211.958333333336</v>
      </c>
      <c r="B747" s="380">
        <f>'raw data'!L743</f>
        <v>898.0352783203125</v>
      </c>
      <c r="C747" s="380">
        <f>'raw data'!M743</f>
        <v>483.577392578125</v>
      </c>
      <c r="D747" s="380">
        <f>'raw data'!O743</f>
        <v>6078.5</v>
      </c>
      <c r="E747" s="380">
        <f>'raw data'!P743</f>
        <v>10.035499572753906</v>
      </c>
      <c r="F747" s="377"/>
      <c r="G747" s="377"/>
      <c r="H747" s="376"/>
      <c r="I747" s="376"/>
      <c r="J747" s="380">
        <f>'raw data'!C743</f>
        <v>118.11060333251953</v>
      </c>
      <c r="K747" s="380" t="e">
        <f>'raw data'!#REF!</f>
        <v>#REF!</v>
      </c>
      <c r="L747" s="380" t="e">
        <f>'raw data'!#REF!</f>
        <v>#REF!</v>
      </c>
      <c r="M747" s="380">
        <f>'raw data'!D743</f>
        <v>82002.46875</v>
      </c>
      <c r="N747" s="380">
        <f>'raw data'!K743</f>
        <v>16.360343017760314</v>
      </c>
      <c r="O747" s="400">
        <f t="shared" si="12"/>
        <v>16.329350174216028</v>
      </c>
      <c r="P747" s="380">
        <f>'raw data'!E743</f>
        <v>1</v>
      </c>
      <c r="Q747" s="380">
        <f>'raw data'!F743</f>
        <v>1</v>
      </c>
      <c r="R747" s="380">
        <f>'raw data'!G743</f>
        <v>1</v>
      </c>
      <c r="S747" s="380">
        <f>'raw data'!H743</f>
        <v>1</v>
      </c>
      <c r="T747" s="380">
        <f>'raw data'!Q743</f>
        <v>98.298713684082031</v>
      </c>
      <c r="U747" s="380">
        <f>'raw data'!R743</f>
        <v>1012.8099975585937</v>
      </c>
    </row>
    <row r="748" spans="1:21" x14ac:dyDescent="0.2">
      <c r="A748" s="378">
        <f>'raw data'!A744</f>
        <v>41212</v>
      </c>
      <c r="B748" s="380">
        <f>'raw data'!L744</f>
        <v>897.92156982421875</v>
      </c>
      <c r="C748" s="380">
        <f>'raw data'!M744</f>
        <v>483.01739501953125</v>
      </c>
      <c r="D748" s="380">
        <f>'raw data'!O744</f>
        <v>6066.990234375</v>
      </c>
      <c r="E748" s="380">
        <f>'raw data'!P744</f>
        <v>10.026679992675781</v>
      </c>
      <c r="F748" s="377"/>
      <c r="G748" s="377"/>
      <c r="H748" s="376"/>
      <c r="I748" s="376"/>
      <c r="J748" s="380">
        <f>'raw data'!C744</f>
        <v>118.24340057373047</v>
      </c>
      <c r="K748" s="380" t="e">
        <f>'raw data'!#REF!</f>
        <v>#REF!</v>
      </c>
      <c r="L748" s="380" t="e">
        <f>'raw data'!#REF!</f>
        <v>#REF!</v>
      </c>
      <c r="M748" s="380">
        <f>'raw data'!D744</f>
        <v>81938.5078125</v>
      </c>
      <c r="N748" s="380">
        <f>'raw data'!K744</f>
        <v>16.675882462595474</v>
      </c>
      <c r="O748" s="400">
        <f t="shared" si="12"/>
        <v>16.298430211509146</v>
      </c>
      <c r="P748" s="380">
        <f>'raw data'!E744</f>
        <v>1</v>
      </c>
      <c r="Q748" s="380">
        <f>'raw data'!F744</f>
        <v>1</v>
      </c>
      <c r="R748" s="380">
        <f>'raw data'!G744</f>
        <v>1</v>
      </c>
      <c r="S748" s="380">
        <f>'raw data'!H744</f>
        <v>1</v>
      </c>
      <c r="T748" s="380">
        <f>'raw data'!Q744</f>
        <v>98.4117431640625</v>
      </c>
      <c r="U748" s="380">
        <f>'raw data'!R744</f>
        <v>1012.8099975585937</v>
      </c>
    </row>
    <row r="749" spans="1:21" x14ac:dyDescent="0.2">
      <c r="A749" s="378">
        <f>'raw data'!A745</f>
        <v>41212.041666666664</v>
      </c>
      <c r="B749" s="380">
        <f>'raw data'!L745</f>
        <v>898.03997802734375</v>
      </c>
      <c r="C749" s="380">
        <f>'raw data'!M745</f>
        <v>481.81219482421875</v>
      </c>
      <c r="D749" s="380">
        <f>'raw data'!O745</f>
        <v>6057.58984375</v>
      </c>
      <c r="E749" s="380">
        <f>'raw data'!P745</f>
        <v>10.02970027923584</v>
      </c>
      <c r="F749" s="377"/>
      <c r="G749" s="377"/>
      <c r="H749" s="376"/>
      <c r="I749" s="376"/>
      <c r="J749" s="380">
        <f>'raw data'!C745</f>
        <v>118.38459777832031</v>
      </c>
      <c r="K749" s="380" t="e">
        <f>'raw data'!#REF!</f>
        <v>#REF!</v>
      </c>
      <c r="L749" s="380" t="e">
        <f>'raw data'!#REF!</f>
        <v>#REF!</v>
      </c>
      <c r="M749" s="380">
        <f>'raw data'!D745</f>
        <v>81824.359375</v>
      </c>
      <c r="N749" s="380">
        <f>'raw data'!K745</f>
        <v>16.349512390702149</v>
      </c>
      <c r="O749" s="400">
        <f t="shared" si="12"/>
        <v>16.273176897321431</v>
      </c>
      <c r="P749" s="380">
        <f>'raw data'!E745</f>
        <v>1</v>
      </c>
      <c r="Q749" s="380">
        <f>'raw data'!F745</f>
        <v>1</v>
      </c>
      <c r="R749" s="380">
        <f>'raw data'!G745</f>
        <v>1</v>
      </c>
      <c r="S749" s="380">
        <f>'raw data'!H745</f>
        <v>1</v>
      </c>
      <c r="T749" s="380">
        <f>'raw data'!Q745</f>
        <v>98.589698791503906</v>
      </c>
      <c r="U749" s="380">
        <f>'raw data'!R745</f>
        <v>1012.81298828125</v>
      </c>
    </row>
    <row r="750" spans="1:21" x14ac:dyDescent="0.2">
      <c r="A750" s="378">
        <f>'raw data'!A746</f>
        <v>41212.083333333336</v>
      </c>
      <c r="B750" s="380">
        <f>'raw data'!L746</f>
        <v>898.06231689453125</v>
      </c>
      <c r="C750" s="380">
        <f>'raw data'!M746</f>
        <v>482.29971313476562</v>
      </c>
      <c r="D750" s="380">
        <f>'raw data'!O746</f>
        <v>6064.3662109375</v>
      </c>
      <c r="E750" s="380">
        <f>'raw data'!P746</f>
        <v>10.027890205383301</v>
      </c>
      <c r="F750" s="377"/>
      <c r="G750" s="377"/>
      <c r="H750" s="376"/>
      <c r="I750" s="376"/>
      <c r="J750" s="380">
        <f>'raw data'!C746</f>
        <v>118.19719696044922</v>
      </c>
      <c r="K750" s="380" t="e">
        <f>'raw data'!#REF!</f>
        <v>#REF!</v>
      </c>
      <c r="L750" s="380" t="e">
        <f>'raw data'!#REF!</f>
        <v>#REF!</v>
      </c>
      <c r="M750" s="380">
        <f>'raw data'!D746</f>
        <v>81891.7421875</v>
      </c>
      <c r="N750" s="380">
        <f>'raw data'!K746</f>
        <v>16.529573818524732</v>
      </c>
      <c r="O750" s="400">
        <f t="shared" si="12"/>
        <v>16.291381005689242</v>
      </c>
      <c r="P750" s="380">
        <f>'raw data'!E746</f>
        <v>1</v>
      </c>
      <c r="Q750" s="380">
        <f>'raw data'!F746</f>
        <v>1</v>
      </c>
      <c r="R750" s="380">
        <f>'raw data'!G746</f>
        <v>1</v>
      </c>
      <c r="S750" s="380">
        <f>'raw data'!H746</f>
        <v>1</v>
      </c>
      <c r="T750" s="380">
        <f>'raw data'!Q746</f>
        <v>98.493339538574219</v>
      </c>
      <c r="U750" s="380">
        <f>'raw data'!R746</f>
        <v>1012.8150024414062</v>
      </c>
    </row>
    <row r="751" spans="1:21" x14ac:dyDescent="0.2">
      <c r="A751" s="378">
        <f>'raw data'!A747</f>
        <v>41212.125</v>
      </c>
      <c r="B751" s="380">
        <f>'raw data'!L747</f>
        <v>897.97857666015625</v>
      </c>
      <c r="C751" s="380">
        <f>'raw data'!M747</f>
        <v>482.93231201171875</v>
      </c>
      <c r="D751" s="380">
        <f>'raw data'!O747</f>
        <v>6057.97021484375</v>
      </c>
      <c r="E751" s="380">
        <f>'raw data'!P747</f>
        <v>10.021579742431641</v>
      </c>
      <c r="F751" s="377"/>
      <c r="G751" s="377"/>
      <c r="H751" s="376"/>
      <c r="I751" s="376"/>
      <c r="J751" s="380">
        <f>'raw data'!C747</f>
        <v>118.15650177001953</v>
      </c>
      <c r="K751" s="380" t="e">
        <f>'raw data'!#REF!</f>
        <v>#REF!</v>
      </c>
      <c r="L751" s="380" t="e">
        <f>'raw data'!#REF!</f>
        <v>#REF!</v>
      </c>
      <c r="M751" s="380">
        <f>'raw data'!D747</f>
        <v>81943.9609375</v>
      </c>
      <c r="N751" s="380">
        <f>'raw data'!K747</f>
        <v>15.094466935158707</v>
      </c>
      <c r="O751" s="400">
        <f t="shared" si="12"/>
        <v>16.274198730468751</v>
      </c>
      <c r="P751" s="380">
        <f>'raw data'!E747</f>
        <v>1</v>
      </c>
      <c r="Q751" s="380">
        <f>'raw data'!F747</f>
        <v>1</v>
      </c>
      <c r="R751" s="380">
        <f>'raw data'!G747</f>
        <v>1</v>
      </c>
      <c r="S751" s="380">
        <f>'raw data'!H747</f>
        <v>1</v>
      </c>
      <c r="T751" s="380">
        <f>'raw data'!Q747</f>
        <v>98.471603393554688</v>
      </c>
      <c r="U751" s="380">
        <f>'raw data'!R747</f>
        <v>1012.8150024414062</v>
      </c>
    </row>
    <row r="752" spans="1:21" x14ac:dyDescent="0.2">
      <c r="A752" s="378">
        <f>'raw data'!A748</f>
        <v>41212.166666666664</v>
      </c>
      <c r="B752" s="380">
        <f>'raw data'!L748</f>
        <v>898.05181884765625</v>
      </c>
      <c r="C752" s="380">
        <f>'raw data'!M748</f>
        <v>483.67111206054687</v>
      </c>
      <c r="D752" s="380">
        <f>'raw data'!O748</f>
        <v>6057.24609375</v>
      </c>
      <c r="E752" s="380">
        <f>'raw data'!P748</f>
        <v>10.02046012878418</v>
      </c>
      <c r="F752" s="377"/>
      <c r="G752" s="377"/>
      <c r="H752" s="376"/>
      <c r="I752" s="376"/>
      <c r="J752" s="380">
        <f>'raw data'!C748</f>
        <v>118.18370056152344</v>
      </c>
      <c r="K752" s="380" t="e">
        <f>'raw data'!#REF!</f>
        <v>#REF!</v>
      </c>
      <c r="L752" s="380" t="e">
        <f>'raw data'!#REF!</f>
        <v>#REF!</v>
      </c>
      <c r="M752" s="380">
        <f>'raw data'!D748</f>
        <v>81963.921875</v>
      </c>
      <c r="N752" s="380">
        <f>'raw data'!K748</f>
        <v>15.23629713085349</v>
      </c>
      <c r="O752" s="400">
        <f t="shared" si="12"/>
        <v>16.272253443488676</v>
      </c>
      <c r="P752" s="380">
        <f>'raw data'!E748</f>
        <v>1</v>
      </c>
      <c r="Q752" s="380">
        <f>'raw data'!F748</f>
        <v>1</v>
      </c>
      <c r="R752" s="380">
        <f>'raw data'!G748</f>
        <v>1</v>
      </c>
      <c r="S752" s="380">
        <f>'raw data'!H748</f>
        <v>1</v>
      </c>
      <c r="T752" s="380">
        <f>'raw data'!Q748</f>
        <v>98.522773742675781</v>
      </c>
      <c r="U752" s="380">
        <f>'raw data'!R748</f>
        <v>1012.8150024414062</v>
      </c>
    </row>
    <row r="753" spans="1:21" x14ac:dyDescent="0.2">
      <c r="A753" s="378">
        <f>'raw data'!A749</f>
        <v>41212.208333333336</v>
      </c>
      <c r="B753" s="380">
        <f>'raw data'!L749</f>
        <v>897.974609375</v>
      </c>
      <c r="C753" s="380">
        <f>'raw data'!M749</f>
        <v>482.40219116210937</v>
      </c>
      <c r="D753" s="380">
        <f>'raw data'!O749</f>
        <v>6040.05908203125</v>
      </c>
      <c r="E753" s="380">
        <f>'raw data'!P749</f>
        <v>10.02793025970459</v>
      </c>
      <c r="F753" s="377"/>
      <c r="G753" s="377"/>
      <c r="H753" s="376"/>
      <c r="I753" s="376"/>
      <c r="J753" s="380">
        <f>'raw data'!C749</f>
        <v>118.29905096015656</v>
      </c>
      <c r="K753" s="380" t="e">
        <f>'raw data'!#REF!</f>
        <v>#REF!</v>
      </c>
      <c r="L753" s="380" t="e">
        <f>'raw data'!#REF!</f>
        <v>#REF!</v>
      </c>
      <c r="M753" s="380">
        <f>'raw data'!D749</f>
        <v>81788.2734375</v>
      </c>
      <c r="N753" s="380">
        <f>'raw data'!K749</f>
        <v>15.93982268898093</v>
      </c>
      <c r="O753" s="400">
        <f t="shared" si="12"/>
        <v>16.226082063575237</v>
      </c>
      <c r="P753" s="380">
        <f>'raw data'!E749</f>
        <v>1</v>
      </c>
      <c r="Q753" s="380">
        <f>'raw data'!F749</f>
        <v>1</v>
      </c>
      <c r="R753" s="380">
        <f>'raw data'!G749</f>
        <v>0.72222220897674561</v>
      </c>
      <c r="S753" s="380">
        <f>'raw data'!H749</f>
        <v>1</v>
      </c>
      <c r="T753" s="380">
        <f>'raw data'!Q749</f>
        <v>98.720123291015625</v>
      </c>
      <c r="U753" s="380">
        <f>'raw data'!R749</f>
        <v>1012.81298828125</v>
      </c>
    </row>
    <row r="754" spans="1:21" x14ac:dyDescent="0.2">
      <c r="A754" s="378">
        <f>'raw data'!A750</f>
        <v>41212.25</v>
      </c>
      <c r="B754" s="380">
        <f>'raw data'!L750</f>
        <v>898.00042724609375</v>
      </c>
      <c r="C754" s="380">
        <f>'raw data'!M750</f>
        <v>483.08538818359375</v>
      </c>
      <c r="D754" s="380">
        <f>'raw data'!O750</f>
        <v>6052.02099609375</v>
      </c>
      <c r="E754" s="380">
        <f>'raw data'!P750</f>
        <v>10.029669761657715</v>
      </c>
      <c r="F754" s="377"/>
      <c r="G754" s="377"/>
      <c r="H754" s="376"/>
      <c r="I754" s="376"/>
      <c r="J754" s="380">
        <f>'raw data'!C750</f>
        <v>118.86289978027344</v>
      </c>
      <c r="K754" s="380" t="e">
        <f>'raw data'!#REF!</f>
        <v>#REF!</v>
      </c>
      <c r="L754" s="380" t="e">
        <f>'raw data'!#REF!</f>
        <v>#REF!</v>
      </c>
      <c r="M754" s="380">
        <f>'raw data'!D750</f>
        <v>81854.84375</v>
      </c>
      <c r="N754" s="380">
        <f>'raw data'!K750</f>
        <v>16.447521271612203</v>
      </c>
      <c r="O754" s="400">
        <f t="shared" si="12"/>
        <v>16.258216682885998</v>
      </c>
      <c r="P754" s="380">
        <f>'raw data'!E750</f>
        <v>1</v>
      </c>
      <c r="Q754" s="380">
        <f>'raw data'!F750</f>
        <v>1</v>
      </c>
      <c r="R754" s="380">
        <f>'raw data'!G750</f>
        <v>1</v>
      </c>
      <c r="S754" s="380">
        <f>'raw data'!H750</f>
        <v>1</v>
      </c>
      <c r="T754" s="380">
        <f>'raw data'!Q750</f>
        <v>98.724311828613281</v>
      </c>
      <c r="U754" s="380">
        <f>'raw data'!R750</f>
        <v>1012.8109741210937</v>
      </c>
    </row>
    <row r="755" spans="1:21" x14ac:dyDescent="0.2">
      <c r="A755" s="378">
        <f>'raw data'!A751</f>
        <v>41212.291666666664</v>
      </c>
      <c r="B755" s="380">
        <f>'raw data'!L751</f>
        <v>897.98309326171875</v>
      </c>
      <c r="C755" s="380">
        <f>'raw data'!M751</f>
        <v>482.24261474609375</v>
      </c>
      <c r="D755" s="380">
        <f>'raw data'!O751</f>
        <v>6042.39990234375</v>
      </c>
      <c r="E755" s="380">
        <f>'raw data'!P751</f>
        <v>10.034740447998047</v>
      </c>
      <c r="F755" s="377"/>
      <c r="G755" s="377"/>
      <c r="H755" s="376"/>
      <c r="I755" s="376"/>
      <c r="J755" s="380">
        <f>'raw data'!C751</f>
        <v>118.45580291748047</v>
      </c>
      <c r="K755" s="380" t="e">
        <f>'raw data'!#REF!</f>
        <v>#REF!</v>
      </c>
      <c r="L755" s="380" t="e">
        <f>'raw data'!#REF!</f>
        <v>#REF!</v>
      </c>
      <c r="M755" s="380">
        <f>'raw data'!D751</f>
        <v>81743.6484375</v>
      </c>
      <c r="N755" s="380">
        <f>'raw data'!K751</f>
        <v>16.174835734784139</v>
      </c>
      <c r="O755" s="400">
        <f t="shared" si="12"/>
        <v>16.232370469362479</v>
      </c>
      <c r="P755" s="380">
        <f>'raw data'!E751</f>
        <v>1</v>
      </c>
      <c r="Q755" s="380">
        <f>'raw data'!F751</f>
        <v>1</v>
      </c>
      <c r="R755" s="380">
        <f>'raw data'!G751</f>
        <v>1</v>
      </c>
      <c r="S755" s="380">
        <f>'raw data'!H751</f>
        <v>1</v>
      </c>
      <c r="T755" s="380">
        <f>'raw data'!Q751</f>
        <v>98.87109375</v>
      </c>
      <c r="U755" s="380">
        <f>'raw data'!R751</f>
        <v>1012.81298828125</v>
      </c>
    </row>
    <row r="756" spans="1:21" x14ac:dyDescent="0.2">
      <c r="A756" s="378">
        <f>'raw data'!A752</f>
        <v>41212.333333333336</v>
      </c>
      <c r="B756" s="380">
        <f>'raw data'!L752</f>
        <v>897.986572265625</v>
      </c>
      <c r="C756" s="380">
        <f>'raw data'!M752</f>
        <v>481.565185546875</v>
      </c>
      <c r="D756" s="380">
        <f>'raw data'!O752</f>
        <v>6030.5048828125</v>
      </c>
      <c r="E756" s="380">
        <f>'raw data'!P752</f>
        <v>10.026650428771973</v>
      </c>
      <c r="F756" s="377"/>
      <c r="G756" s="377"/>
      <c r="H756" s="376"/>
      <c r="I756" s="376"/>
      <c r="J756" s="380">
        <f>'raw data'!C752</f>
        <v>118.23159790039062</v>
      </c>
      <c r="K756" s="380" t="e">
        <f>'raw data'!#REF!</f>
        <v>#REF!</v>
      </c>
      <c r="L756" s="380" t="e">
        <f>'raw data'!#REF!</f>
        <v>#REF!</v>
      </c>
      <c r="M756" s="380">
        <f>'raw data'!D752</f>
        <v>81681.65625</v>
      </c>
      <c r="N756" s="380">
        <f>'raw data'!K752</f>
        <v>16.541501990052783</v>
      </c>
      <c r="O756" s="400">
        <f t="shared" si="12"/>
        <v>16.200415556266332</v>
      </c>
      <c r="P756" s="380">
        <f>'raw data'!E752</f>
        <v>1</v>
      </c>
      <c r="Q756" s="380">
        <f>'raw data'!F752</f>
        <v>1</v>
      </c>
      <c r="R756" s="380">
        <f>'raw data'!G752</f>
        <v>1</v>
      </c>
      <c r="S756" s="380">
        <f>'raw data'!H752</f>
        <v>1</v>
      </c>
      <c r="T756" s="380">
        <f>'raw data'!Q752</f>
        <v>99.237861633300781</v>
      </c>
      <c r="U756" s="380">
        <f>'raw data'!R752</f>
        <v>1012.8170166015625</v>
      </c>
    </row>
    <row r="757" spans="1:21" x14ac:dyDescent="0.2">
      <c r="A757" s="378">
        <f>'raw data'!A753</f>
        <v>41212.375</v>
      </c>
      <c r="B757" s="380">
        <f>'raw data'!L753</f>
        <v>898.0408935546875</v>
      </c>
      <c r="C757" s="380">
        <f>'raw data'!M753</f>
        <v>480.9154052734375</v>
      </c>
      <c r="D757" s="380">
        <f>'raw data'!O753</f>
        <v>6017.875</v>
      </c>
      <c r="E757" s="380">
        <f>'raw data'!P753</f>
        <v>10.018850326538086</v>
      </c>
      <c r="F757" s="377"/>
      <c r="G757" s="377"/>
      <c r="H757" s="376"/>
      <c r="I757" s="376"/>
      <c r="J757" s="380">
        <f>'raw data'!C753</f>
        <v>118.19170379638672</v>
      </c>
      <c r="K757" s="380" t="e">
        <f>'raw data'!#REF!</f>
        <v>#REF!</v>
      </c>
      <c r="L757" s="380" t="e">
        <f>'raw data'!#REF!</f>
        <v>#REF!</v>
      </c>
      <c r="M757" s="380">
        <f>'raw data'!D753</f>
        <v>81564.7265625</v>
      </c>
      <c r="N757" s="380">
        <f>'raw data'!K753</f>
        <v>16.454137146671563</v>
      </c>
      <c r="O757" s="400">
        <f t="shared" si="12"/>
        <v>16.166486498257843</v>
      </c>
      <c r="P757" s="380">
        <f>'raw data'!E753</f>
        <v>1</v>
      </c>
      <c r="Q757" s="380">
        <f>'raw data'!F753</f>
        <v>1</v>
      </c>
      <c r="R757" s="380">
        <f>'raw data'!G753</f>
        <v>1</v>
      </c>
      <c r="S757" s="380">
        <f>'raw data'!H753</f>
        <v>1</v>
      </c>
      <c r="T757" s="380">
        <f>'raw data'!Q753</f>
        <v>99.087882995605469</v>
      </c>
      <c r="U757" s="380">
        <f>'raw data'!R753</f>
        <v>1012.8259887695312</v>
      </c>
    </row>
    <row r="758" spans="1:21" x14ac:dyDescent="0.2">
      <c r="A758" s="378">
        <f>'raw data'!A754</f>
        <v>41212.416666666664</v>
      </c>
      <c r="B758" s="380">
        <f>'raw data'!L754</f>
        <v>898.0308837890625</v>
      </c>
      <c r="C758" s="380">
        <f>'raw data'!M754</f>
        <v>480.16650390625</v>
      </c>
      <c r="D758" s="380">
        <f>'raw data'!O754</f>
        <v>6008.93896484375</v>
      </c>
      <c r="E758" s="380">
        <f>'raw data'!P754</f>
        <v>10.015080451965332</v>
      </c>
      <c r="F758" s="377"/>
      <c r="G758" s="377"/>
      <c r="H758" s="376"/>
      <c r="I758" s="376"/>
      <c r="J758" s="380">
        <f>'raw data'!C754</f>
        <v>117.84829711914063</v>
      </c>
      <c r="K758" s="380" t="e">
        <f>'raw data'!#REF!</f>
        <v>#REF!</v>
      </c>
      <c r="L758" s="380" t="e">
        <f>'raw data'!#REF!</f>
        <v>#REF!</v>
      </c>
      <c r="M758" s="380">
        <f>'raw data'!D754</f>
        <v>81439.1171875</v>
      </c>
      <c r="N758" s="380">
        <f>'raw data'!K754</f>
        <v>16.323129323437751</v>
      </c>
      <c r="O758" s="400">
        <f t="shared" si="12"/>
        <v>16.142480633778856</v>
      </c>
      <c r="P758" s="380">
        <f>'raw data'!E754</f>
        <v>1</v>
      </c>
      <c r="Q758" s="380">
        <f>'raw data'!F754</f>
        <v>1</v>
      </c>
      <c r="R758" s="380">
        <f>'raw data'!G754</f>
        <v>1</v>
      </c>
      <c r="S758" s="380">
        <f>'raw data'!H754</f>
        <v>1</v>
      </c>
      <c r="T758" s="380">
        <f>'raw data'!Q754</f>
        <v>98.9669189453125</v>
      </c>
      <c r="U758" s="380">
        <f>'raw data'!R754</f>
        <v>1012.823974609375</v>
      </c>
    </row>
    <row r="759" spans="1:21" x14ac:dyDescent="0.2">
      <c r="A759" s="378">
        <f>'raw data'!A755</f>
        <v>41212.458333333336</v>
      </c>
      <c r="B759" s="380">
        <f>'raw data'!L755</f>
        <v>897.951416015625</v>
      </c>
      <c r="C759" s="380">
        <f>'raw data'!M755</f>
        <v>480.37908935546875</v>
      </c>
      <c r="D759" s="380">
        <f>'raw data'!O755</f>
        <v>6006.93896484375</v>
      </c>
      <c r="E759" s="380">
        <f>'raw data'!P755</f>
        <v>10.010299682617187</v>
      </c>
      <c r="F759" s="377"/>
      <c r="G759" s="377"/>
      <c r="H759" s="376"/>
      <c r="I759" s="376"/>
      <c r="J759" s="380">
        <f>'raw data'!C755</f>
        <v>117.78769683837891</v>
      </c>
      <c r="K759" s="380" t="e">
        <f>'raw data'!#REF!</f>
        <v>#REF!</v>
      </c>
      <c r="L759" s="380" t="e">
        <f>'raw data'!#REF!</f>
        <v>#REF!</v>
      </c>
      <c r="M759" s="380">
        <f>'raw data'!D755</f>
        <v>81455.0234375</v>
      </c>
      <c r="N759" s="380">
        <f>'raw data'!K755</f>
        <v>16.227128151554354</v>
      </c>
      <c r="O759" s="400">
        <f t="shared" si="12"/>
        <v>16.137107811479204</v>
      </c>
      <c r="P759" s="380">
        <f>'raw data'!E755</f>
        <v>1</v>
      </c>
      <c r="Q759" s="380">
        <f>'raw data'!F755</f>
        <v>1</v>
      </c>
      <c r="R759" s="380">
        <f>'raw data'!G755</f>
        <v>1</v>
      </c>
      <c r="S759" s="380">
        <f>'raw data'!H755</f>
        <v>1</v>
      </c>
      <c r="T759" s="380">
        <f>'raw data'!Q755</f>
        <v>98.905647277832031</v>
      </c>
      <c r="U759" s="380">
        <f>'raw data'!R755</f>
        <v>1012.8270263671875</v>
      </c>
    </row>
    <row r="760" spans="1:21" x14ac:dyDescent="0.2">
      <c r="A760" s="378">
        <f>'raw data'!A756</f>
        <v>41212.5</v>
      </c>
      <c r="B760" s="380">
        <f>'raw data'!L756</f>
        <v>898.05059814453125</v>
      </c>
      <c r="C760" s="380">
        <f>'raw data'!M756</f>
        <v>480.42138671875</v>
      </c>
      <c r="D760" s="380">
        <f>'raw data'!O756</f>
        <v>5995.19091796875</v>
      </c>
      <c r="E760" s="380">
        <f>'raw data'!P756</f>
        <v>10.000579833984375</v>
      </c>
      <c r="F760" s="377"/>
      <c r="G760" s="377"/>
      <c r="H760" s="376"/>
      <c r="I760" s="376"/>
      <c r="J760" s="380">
        <f>'raw data'!C756</f>
        <v>117.256103515625</v>
      </c>
      <c r="K760" s="380" t="e">
        <f>'raw data'!#REF!</f>
        <v>#REF!</v>
      </c>
      <c r="L760" s="380" t="e">
        <f>'raw data'!#REF!</f>
        <v>#REF!</v>
      </c>
      <c r="M760" s="380">
        <f>'raw data'!D756</f>
        <v>81470.1171875</v>
      </c>
      <c r="N760" s="380">
        <f>'raw data'!K756</f>
        <v>16.030176979615788</v>
      </c>
      <c r="O760" s="400">
        <f t="shared" si="12"/>
        <v>16.105547727365526</v>
      </c>
      <c r="P760" s="380">
        <f>'raw data'!E756</f>
        <v>1</v>
      </c>
      <c r="Q760" s="380">
        <f>'raw data'!F756</f>
        <v>1</v>
      </c>
      <c r="R760" s="380">
        <f>'raw data'!G756</f>
        <v>1</v>
      </c>
      <c r="S760" s="380">
        <f>'raw data'!H756</f>
        <v>1</v>
      </c>
      <c r="T760" s="380">
        <f>'raw data'!Q756</f>
        <v>98.829673767089844</v>
      </c>
      <c r="U760" s="380">
        <f>'raw data'!R756</f>
        <v>1012.8330078125</v>
      </c>
    </row>
    <row r="761" spans="1:21" x14ac:dyDescent="0.2">
      <c r="A761" s="378">
        <f>'raw data'!A757</f>
        <v>41212.541666666664</v>
      </c>
      <c r="B761" s="380">
        <f>'raw data'!L757</f>
        <v>897.969970703125</v>
      </c>
      <c r="C761" s="380">
        <f>'raw data'!M757</f>
        <v>481.22109985351563</v>
      </c>
      <c r="D761" s="380">
        <f>'raw data'!O757</f>
        <v>5997.84716796875</v>
      </c>
      <c r="E761" s="380">
        <f>'raw data'!P757</f>
        <v>9.9925041198730469</v>
      </c>
      <c r="F761" s="377"/>
      <c r="G761" s="377"/>
      <c r="H761" s="376"/>
      <c r="I761" s="376"/>
      <c r="J761" s="380">
        <f>'raw data'!C757</f>
        <v>118.19380187988281</v>
      </c>
      <c r="K761" s="380" t="e">
        <f>'raw data'!#REF!</f>
        <v>#REF!</v>
      </c>
      <c r="L761" s="380" t="e">
        <f>'raw data'!#REF!</f>
        <v>#REF!</v>
      </c>
      <c r="M761" s="380">
        <f>'raw data'!D757</f>
        <v>81579.8203125</v>
      </c>
      <c r="N761" s="380">
        <f>'raw data'!K757</f>
        <v>15.735359081914066</v>
      </c>
      <c r="O761" s="400">
        <f t="shared" si="12"/>
        <v>16.112683506982254</v>
      </c>
      <c r="P761" s="380">
        <f>'raw data'!E757</f>
        <v>1</v>
      </c>
      <c r="Q761" s="380">
        <f>'raw data'!F757</f>
        <v>1</v>
      </c>
      <c r="R761" s="380">
        <f>'raw data'!G757</f>
        <v>1</v>
      </c>
      <c r="S761" s="380">
        <f>'raw data'!H757</f>
        <v>1</v>
      </c>
      <c r="T761" s="380">
        <f>'raw data'!Q757</f>
        <v>98.548667907714844</v>
      </c>
      <c r="U761" s="380">
        <f>'raw data'!R757</f>
        <v>1012.8369750976562</v>
      </c>
    </row>
    <row r="762" spans="1:21" x14ac:dyDescent="0.2">
      <c r="A762" s="378">
        <f>'raw data'!A758</f>
        <v>41212.583333333336</v>
      </c>
      <c r="B762" s="380">
        <f>'raw data'!L758</f>
        <v>898.080322265625</v>
      </c>
      <c r="C762" s="380">
        <f>'raw data'!M758</f>
        <v>482.00961303710937</v>
      </c>
      <c r="D762" s="380">
        <f>'raw data'!O758</f>
        <v>6014.55712890625</v>
      </c>
      <c r="E762" s="380">
        <f>'raw data'!P758</f>
        <v>10.002010345458984</v>
      </c>
      <c r="F762" s="377"/>
      <c r="G762" s="377"/>
      <c r="H762" s="376"/>
      <c r="I762" s="376"/>
      <c r="J762" s="380">
        <f>'raw data'!C758</f>
        <v>119.41490173339844</v>
      </c>
      <c r="K762" s="380" t="e">
        <f>'raw data'!#REF!</f>
        <v>#REF!</v>
      </c>
      <c r="L762" s="380" t="e">
        <f>'raw data'!#REF!</f>
        <v>#REF!</v>
      </c>
      <c r="M762" s="380">
        <f>'raw data'!D758</f>
        <v>81643.359375</v>
      </c>
      <c r="N762" s="380">
        <f>'raw data'!K758</f>
        <v>16.382197098901088</v>
      </c>
      <c r="O762" s="400">
        <f t="shared" si="12"/>
        <v>16.157573332357906</v>
      </c>
      <c r="P762" s="380">
        <f>'raw data'!E758</f>
        <v>1</v>
      </c>
      <c r="Q762" s="380">
        <f>'raw data'!F758</f>
        <v>1</v>
      </c>
      <c r="R762" s="380">
        <f>'raw data'!G758</f>
        <v>1</v>
      </c>
      <c r="S762" s="380">
        <f>'raw data'!H758</f>
        <v>1</v>
      </c>
      <c r="T762" s="380">
        <f>'raw data'!Q758</f>
        <v>98.424789428710938</v>
      </c>
      <c r="U762" s="380">
        <f>'raw data'!R758</f>
        <v>1012.8270263671875</v>
      </c>
    </row>
    <row r="763" spans="1:21" x14ac:dyDescent="0.2">
      <c r="A763" s="378">
        <f>'raw data'!A759</f>
        <v>41212.625</v>
      </c>
      <c r="B763" s="380">
        <f>'raw data'!L759</f>
        <v>897.77947998046875</v>
      </c>
      <c r="C763" s="380">
        <f>'raw data'!M759</f>
        <v>476.29708862304687</v>
      </c>
      <c r="D763" s="380">
        <f>'raw data'!O759</f>
        <v>5967.583984375</v>
      </c>
      <c r="E763" s="380">
        <f>'raw data'!P759</f>
        <v>10.047450065612793</v>
      </c>
      <c r="F763" s="377"/>
      <c r="G763" s="377"/>
      <c r="H763" s="376"/>
      <c r="I763" s="376"/>
      <c r="J763" s="380">
        <f>'raw data'!C759</f>
        <v>118.42320251464844</v>
      </c>
      <c r="K763" s="380" t="e">
        <f>'raw data'!#REF!</f>
        <v>#REF!</v>
      </c>
      <c r="L763" s="380" t="e">
        <f>'raw data'!#REF!</f>
        <v>#REF!</v>
      </c>
      <c r="M763" s="380">
        <f>'raw data'!D759</f>
        <v>81161.0703125</v>
      </c>
      <c r="N763" s="380">
        <f>'raw data'!K759</f>
        <v>16.184152333235396</v>
      </c>
      <c r="O763" s="400">
        <f t="shared" si="12"/>
        <v>16.031384153146778</v>
      </c>
      <c r="P763" s="380">
        <f>'raw data'!E759</f>
        <v>1</v>
      </c>
      <c r="Q763" s="380">
        <f>'raw data'!F759</f>
        <v>1</v>
      </c>
      <c r="R763" s="380">
        <f>'raw data'!G759</f>
        <v>1</v>
      </c>
      <c r="S763" s="380">
        <f>'raw data'!H759</f>
        <v>1</v>
      </c>
      <c r="T763" s="380">
        <f>'raw data'!Q759</f>
        <v>99.183357238769531</v>
      </c>
      <c r="U763" s="380">
        <f>'raw data'!R759</f>
        <v>1012.822021484375</v>
      </c>
    </row>
    <row r="764" spans="1:21" x14ac:dyDescent="0.2">
      <c r="A764" s="378">
        <f>'raw data'!A760</f>
        <v>41212.666666666664</v>
      </c>
      <c r="B764" s="380">
        <f>'raw data'!L760</f>
        <v>897.87158203125</v>
      </c>
      <c r="C764" s="380">
        <f>'raw data'!M760</f>
        <v>468.7152099609375</v>
      </c>
      <c r="D764" s="380">
        <f>'raw data'!O760</f>
        <v>5960.44677734375</v>
      </c>
      <c r="E764" s="380">
        <f>'raw data'!P760</f>
        <v>10.119219779968262</v>
      </c>
      <c r="F764" s="377"/>
      <c r="G764" s="377"/>
      <c r="H764" s="376"/>
      <c r="I764" s="376"/>
      <c r="J764" s="380">
        <f>'raw data'!C760</f>
        <v>116.40070343017578</v>
      </c>
      <c r="K764" s="380" t="e">
        <f>'raw data'!#REF!</f>
        <v>#REF!</v>
      </c>
      <c r="L764" s="380" t="e">
        <f>'raw data'!#REF!</f>
        <v>#REF!</v>
      </c>
      <c r="M764" s="380">
        <f>'raw data'!D760</f>
        <v>80440.546875</v>
      </c>
      <c r="N764" s="380">
        <f>'raw data'!K760</f>
        <v>15.846532144468364</v>
      </c>
      <c r="O764" s="400">
        <f t="shared" si="12"/>
        <v>16.012210680599413</v>
      </c>
      <c r="P764" s="380">
        <f>'raw data'!E760</f>
        <v>1</v>
      </c>
      <c r="Q764" s="380">
        <f>'raw data'!F760</f>
        <v>1</v>
      </c>
      <c r="R764" s="380">
        <f>'raw data'!G760</f>
        <v>1</v>
      </c>
      <c r="S764" s="380">
        <f>'raw data'!H760</f>
        <v>1</v>
      </c>
      <c r="T764" s="380">
        <f>'raw data'!Q760</f>
        <v>101.29090118408203</v>
      </c>
      <c r="U764" s="380">
        <f>'raw data'!R760</f>
        <v>1012.8200073242187</v>
      </c>
    </row>
    <row r="765" spans="1:21" x14ac:dyDescent="0.2">
      <c r="A765" s="378">
        <f>'raw data'!A761</f>
        <v>41212.708333333336</v>
      </c>
      <c r="B765" s="380">
        <f>'raw data'!L761</f>
        <v>898.20697021484375</v>
      </c>
      <c r="C765" s="380">
        <f>'raw data'!M761</f>
        <v>483.8472900390625</v>
      </c>
      <c r="D765" s="380">
        <f>'raw data'!O761</f>
        <v>6094.01220703125</v>
      </c>
      <c r="E765" s="380">
        <f>'raw data'!P761</f>
        <v>10.053449630737305</v>
      </c>
      <c r="F765" s="377"/>
      <c r="G765" s="377"/>
      <c r="H765" s="376"/>
      <c r="I765" s="376"/>
      <c r="J765" s="380">
        <f>'raw data'!C761</f>
        <v>118.90879821777344</v>
      </c>
      <c r="K765" s="380" t="e">
        <f>'raw data'!#REF!</f>
        <v>#REF!</v>
      </c>
      <c r="L765" s="380" t="e">
        <f>'raw data'!#REF!</f>
        <v>#REF!</v>
      </c>
      <c r="M765" s="380">
        <f>'raw data'!D761</f>
        <v>82143.59375</v>
      </c>
      <c r="N765" s="380">
        <f>'raw data'!K761</f>
        <v>16.308439325639046</v>
      </c>
      <c r="O765" s="400">
        <f t="shared" si="12"/>
        <v>16.371022340143185</v>
      </c>
      <c r="P765" s="380">
        <f>'raw data'!E761</f>
        <v>1</v>
      </c>
      <c r="Q765" s="380">
        <f>'raw data'!F761</f>
        <v>1</v>
      </c>
      <c r="R765" s="380">
        <f>'raw data'!G761</f>
        <v>1</v>
      </c>
      <c r="S765" s="380">
        <f>'raw data'!H761</f>
        <v>1</v>
      </c>
      <c r="T765" s="380">
        <f>'raw data'!Q761</f>
        <v>99.41986083984375</v>
      </c>
      <c r="U765" s="380">
        <f>'raw data'!R761</f>
        <v>1012.822021484375</v>
      </c>
    </row>
    <row r="766" spans="1:21" x14ac:dyDescent="0.2">
      <c r="A766" s="378">
        <f>'raw data'!A762</f>
        <v>41212.75</v>
      </c>
      <c r="B766" s="380">
        <f>'raw data'!L762</f>
        <v>897.99871826171875</v>
      </c>
      <c r="C766" s="380">
        <f>'raw data'!M762</f>
        <v>485.9197998046875</v>
      </c>
      <c r="D766" s="380">
        <f>'raw data'!O762</f>
        <v>6106.06982421875</v>
      </c>
      <c r="E766" s="380">
        <f>'raw data'!P762</f>
        <v>10.049249649047852</v>
      </c>
      <c r="F766" s="377"/>
      <c r="G766" s="377"/>
      <c r="H766" s="376"/>
      <c r="I766" s="376"/>
      <c r="J766" s="380">
        <f>'raw data'!C762</f>
        <v>119.43280029296875</v>
      </c>
      <c r="K766" s="380" t="e">
        <f>'raw data'!#REF!</f>
        <v>#REF!</v>
      </c>
      <c r="L766" s="380" t="e">
        <f>'raw data'!#REF!</f>
        <v>#REF!</v>
      </c>
      <c r="M766" s="380">
        <f>'raw data'!D762</f>
        <v>82396.4921875</v>
      </c>
      <c r="N766" s="380">
        <f>'raw data'!K762</f>
        <v>16.409797884401634</v>
      </c>
      <c r="O766" s="400">
        <f t="shared" si="12"/>
        <v>16.403414057396013</v>
      </c>
      <c r="P766" s="380">
        <f>'raw data'!E762</f>
        <v>1</v>
      </c>
      <c r="Q766" s="380">
        <f>'raw data'!F762</f>
        <v>1</v>
      </c>
      <c r="R766" s="380">
        <f>'raw data'!G762</f>
        <v>1</v>
      </c>
      <c r="S766" s="380">
        <f>'raw data'!H762</f>
        <v>1</v>
      </c>
      <c r="T766" s="380">
        <f>'raw data'!Q762</f>
        <v>98.713417053222656</v>
      </c>
      <c r="U766" s="380">
        <f>'raw data'!R762</f>
        <v>1012.8280029296875</v>
      </c>
    </row>
    <row r="767" spans="1:21" x14ac:dyDescent="0.2">
      <c r="A767" s="378">
        <f>'raw data'!A763</f>
        <v>41212.791666666664</v>
      </c>
      <c r="B767" s="380">
        <f>'raw data'!L763</f>
        <v>897.96722412109375</v>
      </c>
      <c r="C767" s="380">
        <f>'raw data'!M763</f>
        <v>486.59548950195312</v>
      </c>
      <c r="D767" s="380">
        <f>'raw data'!O763</f>
        <v>6124.28076171875</v>
      </c>
      <c r="E767" s="380">
        <f>'raw data'!P763</f>
        <v>10.056730270385742</v>
      </c>
      <c r="F767" s="377"/>
      <c r="G767" s="377"/>
      <c r="H767" s="376"/>
      <c r="I767" s="376"/>
      <c r="J767" s="380">
        <f>'raw data'!C763</f>
        <v>119.5635986328125</v>
      </c>
      <c r="K767" s="380" t="e">
        <f>'raw data'!#REF!</f>
        <v>#REF!</v>
      </c>
      <c r="L767" s="380" t="e">
        <f>'raw data'!#REF!</f>
        <v>#REF!</v>
      </c>
      <c r="M767" s="380">
        <f>'raw data'!D763</f>
        <v>82479.7421875</v>
      </c>
      <c r="N767" s="380">
        <f>'raw data'!K763</f>
        <v>16.627431467201678</v>
      </c>
      <c r="O767" s="400">
        <f t="shared" si="12"/>
        <v>16.452336122944796</v>
      </c>
      <c r="P767" s="380">
        <f>'raw data'!E763</f>
        <v>1</v>
      </c>
      <c r="Q767" s="380">
        <f>'raw data'!F763</f>
        <v>1</v>
      </c>
      <c r="R767" s="380">
        <f>'raw data'!G763</f>
        <v>1</v>
      </c>
      <c r="S767" s="380">
        <f>'raw data'!H763</f>
        <v>1</v>
      </c>
      <c r="T767" s="380">
        <f>'raw data'!Q763</f>
        <v>98.590316772460938</v>
      </c>
      <c r="U767" s="380">
        <f>'raw data'!R763</f>
        <v>1012.8259887695312</v>
      </c>
    </row>
    <row r="768" spans="1:21" x14ac:dyDescent="0.2">
      <c r="A768" s="378">
        <f>'raw data'!A764</f>
        <v>41212.833333333336</v>
      </c>
      <c r="B768" s="380">
        <f>'raw data'!L764</f>
        <v>898.01812744140625</v>
      </c>
      <c r="C768" s="380">
        <f>'raw data'!M764</f>
        <v>486.88558959960937</v>
      </c>
      <c r="D768" s="380">
        <f>'raw data'!O764</f>
        <v>6129.18017578125</v>
      </c>
      <c r="E768" s="380">
        <f>'raw data'!P764</f>
        <v>10.053669929504395</v>
      </c>
      <c r="F768" s="377"/>
      <c r="G768" s="377"/>
      <c r="H768" s="376"/>
      <c r="I768" s="376"/>
      <c r="J768" s="380">
        <f>'raw data'!C764</f>
        <v>119.82959747314453</v>
      </c>
      <c r="K768" s="380" t="e">
        <f>'raw data'!#REF!</f>
        <v>#REF!</v>
      </c>
      <c r="L768" s="380" t="e">
        <f>'raw data'!#REF!</f>
        <v>#REF!</v>
      </c>
      <c r="M768" s="380">
        <f>'raw data'!D764</f>
        <v>82535.8671875</v>
      </c>
      <c r="N768" s="380">
        <f>'raw data'!K764</f>
        <v>16.480033376373612</v>
      </c>
      <c r="O768" s="400">
        <f t="shared" si="12"/>
        <v>16.465497963509907</v>
      </c>
      <c r="P768" s="380">
        <f>'raw data'!E764</f>
        <v>1</v>
      </c>
      <c r="Q768" s="380">
        <f>'raw data'!F764</f>
        <v>1</v>
      </c>
      <c r="R768" s="380">
        <f>'raw data'!G764</f>
        <v>1</v>
      </c>
      <c r="S768" s="380">
        <f>'raw data'!H764</f>
        <v>1</v>
      </c>
      <c r="T768" s="380">
        <f>'raw data'!Q764</f>
        <v>98.569923400878906</v>
      </c>
      <c r="U768" s="380">
        <f>'raw data'!R764</f>
        <v>1012.823974609375</v>
      </c>
    </row>
    <row r="769" spans="1:21" x14ac:dyDescent="0.2">
      <c r="A769" s="378">
        <f>'raw data'!A765</f>
        <v>41212.875</v>
      </c>
      <c r="B769" s="380">
        <f>'raw data'!L765</f>
        <v>897.90863037109375</v>
      </c>
      <c r="C769" s="380">
        <f>'raw data'!M765</f>
        <v>487.9088134765625</v>
      </c>
      <c r="D769" s="380">
        <f>'raw data'!O765</f>
        <v>6146.794921875</v>
      </c>
      <c r="E769" s="380">
        <f>'raw data'!P765</f>
        <v>10.063639640808105</v>
      </c>
      <c r="F769" s="377"/>
      <c r="G769" s="377"/>
      <c r="H769" s="376"/>
      <c r="I769" s="376"/>
      <c r="J769" s="380">
        <f>'raw data'!C765</f>
        <v>120.30100250244141</v>
      </c>
      <c r="K769" s="380" t="e">
        <f>'raw data'!#REF!</f>
        <v>#REF!</v>
      </c>
      <c r="L769" s="380" t="e">
        <f>'raw data'!#REF!</f>
        <v>#REF!</v>
      </c>
      <c r="M769" s="380">
        <f>'raw data'!D765</f>
        <v>82710.53125</v>
      </c>
      <c r="N769" s="380">
        <f>'raw data'!K765</f>
        <v>16.260072876386403</v>
      </c>
      <c r="O769" s="400">
        <f t="shared" si="12"/>
        <v>16.512818413817509</v>
      </c>
      <c r="P769" s="380">
        <f>'raw data'!E765</f>
        <v>1</v>
      </c>
      <c r="Q769" s="380">
        <f>'raw data'!F765</f>
        <v>1</v>
      </c>
      <c r="R769" s="380">
        <f>'raw data'!G765</f>
        <v>1</v>
      </c>
      <c r="S769" s="380">
        <f>'raw data'!H765</f>
        <v>1</v>
      </c>
      <c r="T769" s="380">
        <f>'raw data'!Q765</f>
        <v>98.365592956542969</v>
      </c>
      <c r="U769" s="380">
        <f>'raw data'!R765</f>
        <v>1012.823974609375</v>
      </c>
    </row>
    <row r="770" spans="1:21" x14ac:dyDescent="0.2">
      <c r="A770" s="378">
        <f>'raw data'!A766</f>
        <v>41212.916666666664</v>
      </c>
      <c r="B770" s="380">
        <f>'raw data'!L766</f>
        <v>898.03021240234375</v>
      </c>
      <c r="C770" s="380">
        <f>'raw data'!M766</f>
        <v>488.685302734375</v>
      </c>
      <c r="D770" s="380">
        <f>'raw data'!O766</f>
        <v>6161.203125</v>
      </c>
      <c r="E770" s="380">
        <f>'raw data'!P766</f>
        <v>10.067680358886719</v>
      </c>
      <c r="F770" s="377"/>
      <c r="G770" s="377"/>
      <c r="H770" s="376"/>
      <c r="I770" s="376"/>
      <c r="J770" s="380">
        <f>'raw data'!C766</f>
        <v>120.68080139160156</v>
      </c>
      <c r="K770" s="380" t="e">
        <f>'raw data'!#REF!</f>
        <v>#REF!</v>
      </c>
      <c r="L770" s="380" t="e">
        <f>'raw data'!#REF!</f>
        <v>#REF!</v>
      </c>
      <c r="M770" s="380">
        <f>'raw data'!D766</f>
        <v>82823.28125</v>
      </c>
      <c r="N770" s="380">
        <f>'raw data'!K766</f>
        <v>16.136197632380934</v>
      </c>
      <c r="O770" s="400">
        <f t="shared" si="12"/>
        <v>16.551524771341462</v>
      </c>
      <c r="P770" s="380">
        <f>'raw data'!E766</f>
        <v>1</v>
      </c>
      <c r="Q770" s="380">
        <f>'raw data'!F766</f>
        <v>1</v>
      </c>
      <c r="R770" s="380">
        <f>'raw data'!G766</f>
        <v>1</v>
      </c>
      <c r="S770" s="380">
        <f>'raw data'!H766</f>
        <v>1</v>
      </c>
      <c r="T770" s="380">
        <f>'raw data'!Q766</f>
        <v>98.447578430175781</v>
      </c>
      <c r="U770" s="380">
        <f>'raw data'!R766</f>
        <v>1012.822998046875</v>
      </c>
    </row>
    <row r="771" spans="1:21" x14ac:dyDescent="0.2">
      <c r="A771" s="378">
        <f>'raw data'!A767</f>
        <v>41212.958333333336</v>
      </c>
      <c r="B771" s="380">
        <f>'raw data'!L767</f>
        <v>898.00018310546875</v>
      </c>
      <c r="C771" s="380">
        <f>'raw data'!M767</f>
        <v>489.81600952148437</v>
      </c>
      <c r="D771" s="380">
        <f>'raw data'!O767</f>
        <v>6169.64208984375</v>
      </c>
      <c r="E771" s="380">
        <f>'raw data'!P767</f>
        <v>10.063920021057129</v>
      </c>
      <c r="F771" s="377"/>
      <c r="G771" s="377"/>
      <c r="H771" s="376"/>
      <c r="I771" s="376"/>
      <c r="J771" s="380">
        <f>'raw data'!C767</f>
        <v>121.05239868164062</v>
      </c>
      <c r="K771" s="380" t="e">
        <f>'raw data'!#REF!</f>
        <v>#REF!</v>
      </c>
      <c r="L771" s="380" t="e">
        <f>'raw data'!#REF!</f>
        <v>#REF!</v>
      </c>
      <c r="M771" s="380">
        <f>'raw data'!D767</f>
        <v>82977.703125</v>
      </c>
      <c r="N771" s="380">
        <f>'raw data'!K767</f>
        <v>15.949295067097992</v>
      </c>
      <c r="O771" s="400">
        <f t="shared" si="12"/>
        <v>16.574195300590702</v>
      </c>
      <c r="P771" s="380">
        <f>'raw data'!E767</f>
        <v>1</v>
      </c>
      <c r="Q771" s="380">
        <f>'raw data'!F767</f>
        <v>1</v>
      </c>
      <c r="R771" s="380">
        <f>'raw data'!G767</f>
        <v>1</v>
      </c>
      <c r="S771" s="380">
        <f>'raw data'!H767</f>
        <v>1</v>
      </c>
      <c r="T771" s="380">
        <f>'raw data'!Q767</f>
        <v>98.416831970214844</v>
      </c>
      <c r="U771" s="380">
        <f>'raw data'!R767</f>
        <v>1012.8189697265625</v>
      </c>
    </row>
    <row r="772" spans="1:21" x14ac:dyDescent="0.2">
      <c r="A772" s="378">
        <f>'raw data'!A768</f>
        <v>41213</v>
      </c>
      <c r="B772" s="380">
        <f>'raw data'!L768</f>
        <v>898.0313720703125</v>
      </c>
      <c r="C772" s="380">
        <f>'raw data'!M768</f>
        <v>492.38571166992187</v>
      </c>
      <c r="D772" s="380">
        <f>'raw data'!O768</f>
        <v>6203.4140625</v>
      </c>
      <c r="E772" s="380">
        <f>'raw data'!P768</f>
        <v>10.081469535827637</v>
      </c>
      <c r="F772" s="377"/>
      <c r="G772" s="377"/>
      <c r="H772" s="376"/>
      <c r="I772" s="376"/>
      <c r="J772" s="380">
        <f>'raw data'!C768</f>
        <v>121.60590362548828</v>
      </c>
      <c r="K772" s="380" t="e">
        <f>'raw data'!#REF!</f>
        <v>#REF!</v>
      </c>
      <c r="L772" s="380" t="e">
        <f>'raw data'!#REF!</f>
        <v>#REF!</v>
      </c>
      <c r="M772" s="380">
        <f>'raw data'!D768</f>
        <v>83413.90625</v>
      </c>
      <c r="N772" s="380">
        <f>'raw data'!K768</f>
        <v>15.7935962719909</v>
      </c>
      <c r="O772" s="400">
        <f t="shared" si="12"/>
        <v>16.664920704486061</v>
      </c>
      <c r="P772" s="380">
        <f>'raw data'!E768</f>
        <v>1</v>
      </c>
      <c r="Q772" s="380">
        <f>'raw data'!F768</f>
        <v>1</v>
      </c>
      <c r="R772" s="380">
        <f>'raw data'!G768</f>
        <v>1</v>
      </c>
      <c r="S772" s="380">
        <f>'raw data'!H768</f>
        <v>1</v>
      </c>
      <c r="T772" s="380">
        <f>'raw data'!Q768</f>
        <v>98.573646545410156</v>
      </c>
      <c r="U772" s="380">
        <f>'raw data'!R768</f>
        <v>1012.8159790039062</v>
      </c>
    </row>
    <row r="773" spans="1:21" x14ac:dyDescent="0.2">
      <c r="A773" s="378">
        <f>'raw data'!A769</f>
        <v>41213.041666666664</v>
      </c>
      <c r="B773" s="380">
        <f>'raw data'!L769</f>
        <v>898.00201416015625</v>
      </c>
      <c r="C773" s="380">
        <f>'raw data'!M769</f>
        <v>493.43661499023437</v>
      </c>
      <c r="D773" s="380">
        <f>'raw data'!O769</f>
        <v>6211.7431640625</v>
      </c>
      <c r="E773" s="380">
        <f>'raw data'!P769</f>
        <v>10.082850456237793</v>
      </c>
      <c r="F773" s="377"/>
      <c r="G773" s="377"/>
      <c r="H773" s="376"/>
      <c r="I773" s="376"/>
      <c r="J773" s="380">
        <f>'raw data'!C769</f>
        <v>121.57610321044922</v>
      </c>
      <c r="K773" s="380" t="e">
        <f>'raw data'!#REF!</f>
        <v>#REF!</v>
      </c>
      <c r="L773" s="380" t="e">
        <f>'raw data'!#REF!</f>
        <v>#REF!</v>
      </c>
      <c r="M773" s="380">
        <f>'raw data'!D769</f>
        <v>83493.8515625</v>
      </c>
      <c r="N773" s="380">
        <f>'raw data'!K769</f>
        <v>16.192190753291943</v>
      </c>
      <c r="O773" s="400">
        <f t="shared" si="12"/>
        <v>16.687296095791595</v>
      </c>
      <c r="P773" s="380">
        <f>'raw data'!E769</f>
        <v>1</v>
      </c>
      <c r="Q773" s="380">
        <f>'raw data'!F769</f>
        <v>1</v>
      </c>
      <c r="R773" s="380">
        <f>'raw data'!G769</f>
        <v>1</v>
      </c>
      <c r="S773" s="380">
        <f>'raw data'!H769</f>
        <v>1</v>
      </c>
      <c r="T773" s="380">
        <f>'raw data'!Q769</f>
        <v>98.691673278808594</v>
      </c>
      <c r="U773" s="380">
        <f>'raw data'!R769</f>
        <v>1012.8189697265625</v>
      </c>
    </row>
    <row r="774" spans="1:21" x14ac:dyDescent="0.2">
      <c r="A774" s="378">
        <f>'raw data'!A770</f>
        <v>41213.083333333336</v>
      </c>
      <c r="B774" s="380">
        <f>'raw data'!L770</f>
        <v>897.9793701171875</v>
      </c>
      <c r="C774" s="380">
        <f>'raw data'!M770</f>
        <v>493.21209716796875</v>
      </c>
      <c r="D774" s="380">
        <f>'raw data'!O770</f>
        <v>6205.06201171875</v>
      </c>
      <c r="E774" s="380">
        <f>'raw data'!P770</f>
        <v>10.077639579772949</v>
      </c>
      <c r="F774" s="377"/>
      <c r="G774" s="377"/>
      <c r="H774" s="376"/>
      <c r="I774" s="376"/>
      <c r="J774" s="380">
        <f>'raw data'!C770</f>
        <v>122.00910186767578</v>
      </c>
      <c r="K774" s="380" t="e">
        <f>'raw data'!#REF!</f>
        <v>#REF!</v>
      </c>
      <c r="L774" s="380" t="e">
        <f>'raw data'!#REF!</f>
        <v>#REF!</v>
      </c>
      <c r="M774" s="380">
        <f>'raw data'!D770</f>
        <v>83459.4375</v>
      </c>
      <c r="N774" s="380">
        <f>'raw data'!K770</f>
        <v>16.627376314485154</v>
      </c>
      <c r="O774" s="400">
        <f t="shared" si="12"/>
        <v>16.669347773641661</v>
      </c>
      <c r="P774" s="380">
        <f>'raw data'!E770</f>
        <v>1</v>
      </c>
      <c r="Q774" s="380">
        <f>'raw data'!F770</f>
        <v>1</v>
      </c>
      <c r="R774" s="380">
        <f>'raw data'!G770</f>
        <v>1</v>
      </c>
      <c r="S774" s="380">
        <f>'raw data'!H770</f>
        <v>1</v>
      </c>
      <c r="T774" s="380">
        <f>'raw data'!Q770</f>
        <v>98.688079833984375</v>
      </c>
      <c r="U774" s="380">
        <f>'raw data'!R770</f>
        <v>1012.8200073242187</v>
      </c>
    </row>
    <row r="775" spans="1:21" x14ac:dyDescent="0.2">
      <c r="A775" s="378">
        <f>'raw data'!A771</f>
        <v>41213.125</v>
      </c>
      <c r="B775" s="380">
        <f>'raw data'!L771</f>
        <v>898.01708984375</v>
      </c>
      <c r="C775" s="380">
        <f>'raw data'!M771</f>
        <v>492.76791381835937</v>
      </c>
      <c r="D775" s="380">
        <f>'raw data'!O771</f>
        <v>6198.578125</v>
      </c>
      <c r="E775" s="380">
        <f>'raw data'!P771</f>
        <v>10.076239585876465</v>
      </c>
      <c r="F775" s="377"/>
      <c r="G775" s="377"/>
      <c r="H775" s="376"/>
      <c r="I775" s="376"/>
      <c r="J775" s="380">
        <f>'raw data'!C771</f>
        <v>121.61609649658203</v>
      </c>
      <c r="K775" s="380" t="e">
        <f>'raw data'!#REF!</f>
        <v>#REF!</v>
      </c>
      <c r="L775" s="380" t="e">
        <f>'raw data'!#REF!</f>
        <v>#REF!</v>
      </c>
      <c r="M775" s="380">
        <f>'raw data'!D771</f>
        <v>83382.9921875</v>
      </c>
      <c r="N775" s="380">
        <f>'raw data'!K771</f>
        <v>16.305379726605317</v>
      </c>
      <c r="O775" s="400">
        <f t="shared" si="12"/>
        <v>16.651929388066204</v>
      </c>
      <c r="P775" s="380">
        <f>'raw data'!E771</f>
        <v>1</v>
      </c>
      <c r="Q775" s="380">
        <f>'raw data'!F771</f>
        <v>1</v>
      </c>
      <c r="R775" s="380">
        <f>'raw data'!G771</f>
        <v>1</v>
      </c>
      <c r="S775" s="380">
        <f>'raw data'!H771</f>
        <v>1</v>
      </c>
      <c r="T775" s="380">
        <f>'raw data'!Q771</f>
        <v>98.669113159179688</v>
      </c>
      <c r="U775" s="380">
        <f>'raw data'!R771</f>
        <v>1012.8179931640625</v>
      </c>
    </row>
    <row r="776" spans="1:21" x14ac:dyDescent="0.2">
      <c r="A776" s="378">
        <f>'raw data'!A772</f>
        <v>41213.166666666664</v>
      </c>
      <c r="B776" s="380">
        <f>'raw data'!L772</f>
        <v>897.94207763671875</v>
      </c>
      <c r="C776" s="380">
        <f>'raw data'!M772</f>
        <v>492.3760986328125</v>
      </c>
      <c r="D776" s="380">
        <f>'raw data'!O772</f>
        <v>6193.6279296875</v>
      </c>
      <c r="E776" s="380">
        <f>'raw data'!P772</f>
        <v>10.082289695739746</v>
      </c>
      <c r="F776" s="377"/>
      <c r="G776" s="377"/>
      <c r="H776" s="376"/>
      <c r="I776" s="376"/>
      <c r="J776" s="380">
        <f>'raw data'!C772</f>
        <v>121.72730255126953</v>
      </c>
      <c r="K776" s="380" t="e">
        <f>'raw data'!#REF!</f>
        <v>#REF!</v>
      </c>
      <c r="L776" s="380" t="e">
        <f>'raw data'!#REF!</f>
        <v>#REF!</v>
      </c>
      <c r="M776" s="380">
        <f>'raw data'!D772</f>
        <v>83320.921875</v>
      </c>
      <c r="N776" s="380">
        <f>'raw data'!K772</f>
        <v>16.048932528380828</v>
      </c>
      <c r="O776" s="400">
        <f t="shared" si="12"/>
        <v>16.638631128184887</v>
      </c>
      <c r="P776" s="380">
        <f>'raw data'!E772</f>
        <v>1</v>
      </c>
      <c r="Q776" s="380">
        <f>'raw data'!F772</f>
        <v>1</v>
      </c>
      <c r="R776" s="380">
        <f>'raw data'!G772</f>
        <v>1</v>
      </c>
      <c r="S776" s="380">
        <f>'raw data'!H772</f>
        <v>1</v>
      </c>
      <c r="T776" s="380">
        <f>'raw data'!Q772</f>
        <v>98.833747863769531</v>
      </c>
      <c r="U776" s="380">
        <f>'raw data'!R772</f>
        <v>1012.8200073242187</v>
      </c>
    </row>
    <row r="777" spans="1:21" x14ac:dyDescent="0.2">
      <c r="A777" s="378">
        <f>'raw data'!A773</f>
        <v>41213.208333333336</v>
      </c>
      <c r="B777" s="380">
        <f>'raw data'!L773</f>
        <v>898.00689697265625</v>
      </c>
      <c r="C777" s="380">
        <f>'raw data'!M773</f>
        <v>495.92221069335938</v>
      </c>
      <c r="D777" s="380">
        <f>'raw data'!O773</f>
        <v>6247.8828125</v>
      </c>
      <c r="E777" s="380">
        <f>'raw data'!P773</f>
        <v>10.104129791259766</v>
      </c>
      <c r="F777" s="377"/>
      <c r="G777" s="377"/>
      <c r="H777" s="376"/>
      <c r="I777" s="376"/>
      <c r="J777" s="380">
        <f>'raw data'!C773</f>
        <v>123.30103117321146</v>
      </c>
      <c r="K777" s="380" t="e">
        <f>'raw data'!#REF!</f>
        <v>#REF!</v>
      </c>
      <c r="L777" s="380" t="e">
        <f>'raw data'!#REF!</f>
        <v>#REF!</v>
      </c>
      <c r="M777" s="380">
        <f>'raw data'!D773</f>
        <v>83901.9296875</v>
      </c>
      <c r="N777" s="380">
        <f>'raw data'!K773</f>
        <v>17.94674337656048</v>
      </c>
      <c r="O777" s="400">
        <f t="shared" si="12"/>
        <v>16.784382050304878</v>
      </c>
      <c r="P777" s="380">
        <f>'raw data'!E773</f>
        <v>1</v>
      </c>
      <c r="Q777" s="380">
        <f>'raw data'!F773</f>
        <v>1</v>
      </c>
      <c r="R777" s="380">
        <f>'raw data'!G773</f>
        <v>0.72222220897674561</v>
      </c>
      <c r="S777" s="380">
        <f>'raw data'!H773</f>
        <v>1</v>
      </c>
      <c r="T777" s="380">
        <f>'raw data'!Q773</f>
        <v>98.777442932128906</v>
      </c>
      <c r="U777" s="380">
        <f>'raw data'!R773</f>
        <v>1012.8259887695312</v>
      </c>
    </row>
    <row r="778" spans="1:21" x14ac:dyDescent="0.2">
      <c r="A778" s="378">
        <f>'raw data'!A774</f>
        <v>41213.25</v>
      </c>
      <c r="B778" s="380">
        <f>'raw data'!L774</f>
        <v>897.95941162109375</v>
      </c>
      <c r="C778" s="380">
        <f>'raw data'!M774</f>
        <v>495.95608520507812</v>
      </c>
      <c r="D778" s="380">
        <f>'raw data'!O774</f>
        <v>6246.0810546875</v>
      </c>
      <c r="E778" s="380">
        <f>'raw data'!P774</f>
        <v>10.10336971282959</v>
      </c>
      <c r="F778" s="377"/>
      <c r="G778" s="377"/>
      <c r="H778" s="376"/>
      <c r="I778" s="376"/>
      <c r="J778" s="380">
        <f>'raw data'!C774</f>
        <v>122.39569854736328</v>
      </c>
      <c r="K778" s="380" t="e">
        <f>'raw data'!#REF!</f>
        <v>#REF!</v>
      </c>
      <c r="L778" s="380" t="e">
        <f>'raw data'!#REF!</f>
        <v>#REF!</v>
      </c>
      <c r="M778" s="380">
        <f>'raw data'!D774</f>
        <v>83882.9609375</v>
      </c>
      <c r="N778" s="380">
        <f>'raw data'!K774</f>
        <v>18.343614563746087</v>
      </c>
      <c r="O778" s="400">
        <f t="shared" si="12"/>
        <v>16.779541788028091</v>
      </c>
      <c r="P778" s="380">
        <f>'raw data'!E774</f>
        <v>1</v>
      </c>
      <c r="Q778" s="380">
        <f>'raw data'!F774</f>
        <v>1</v>
      </c>
      <c r="R778" s="380">
        <f>'raw data'!G774</f>
        <v>1</v>
      </c>
      <c r="S778" s="380">
        <f>'raw data'!H774</f>
        <v>1</v>
      </c>
      <c r="T778" s="380">
        <f>'raw data'!Q774</f>
        <v>98.976699829101563</v>
      </c>
      <c r="U778" s="380">
        <f>'raw data'!R774</f>
        <v>1012.8280029296875</v>
      </c>
    </row>
    <row r="779" spans="1:21" x14ac:dyDescent="0.2">
      <c r="A779" s="378">
        <f>'raw data'!A775</f>
        <v>41213.291666666664</v>
      </c>
      <c r="B779" s="380">
        <f>'raw data'!L775</f>
        <v>898.04058837890625</v>
      </c>
      <c r="C779" s="380">
        <f>'raw data'!M775</f>
        <v>496.10519409179687</v>
      </c>
      <c r="D779" s="380">
        <f>'raw data'!O775</f>
        <v>6239.8330078125</v>
      </c>
      <c r="E779" s="380">
        <f>'raw data'!P775</f>
        <v>10.098799705505371</v>
      </c>
      <c r="F779" s="377"/>
      <c r="G779" s="377"/>
      <c r="H779" s="376"/>
      <c r="I779" s="376"/>
      <c r="J779" s="380">
        <f>'raw data'!C775</f>
        <v>122.38400268554687</v>
      </c>
      <c r="K779" s="380" t="e">
        <f>'raw data'!#REF!</f>
        <v>#REF!</v>
      </c>
      <c r="L779" s="380" t="e">
        <f>'raw data'!#REF!</f>
        <v>#REF!</v>
      </c>
      <c r="M779" s="380">
        <f>'raw data'!D775</f>
        <v>83840.296875</v>
      </c>
      <c r="N779" s="380">
        <f>'raw data'!K775</f>
        <v>16.937521334444174</v>
      </c>
      <c r="O779" s="400">
        <f t="shared" si="12"/>
        <v>16.762756965238459</v>
      </c>
      <c r="P779" s="380">
        <f>'raw data'!E775</f>
        <v>1</v>
      </c>
      <c r="Q779" s="380">
        <f>'raw data'!F775</f>
        <v>1</v>
      </c>
      <c r="R779" s="380">
        <f>'raw data'!G775</f>
        <v>1</v>
      </c>
      <c r="S779" s="380">
        <f>'raw data'!H775</f>
        <v>1</v>
      </c>
      <c r="T779" s="380">
        <f>'raw data'!Q775</f>
        <v>98.870040893554688</v>
      </c>
      <c r="U779" s="380">
        <f>'raw data'!R775</f>
        <v>1012.8270263671875</v>
      </c>
    </row>
    <row r="780" spans="1:21" x14ac:dyDescent="0.2">
      <c r="A780" s="378">
        <f>'raw data'!A776</f>
        <v>41213.333333333336</v>
      </c>
      <c r="B780" s="380">
        <f>'raw data'!L776</f>
        <v>898.0701904296875</v>
      </c>
      <c r="C780" s="380">
        <f>'raw data'!M776</f>
        <v>494.98309326171875</v>
      </c>
      <c r="D780" s="380">
        <f>'raw data'!O776</f>
        <v>6229.080078125</v>
      </c>
      <c r="E780" s="380">
        <f>'raw data'!P776</f>
        <v>10.088009834289551</v>
      </c>
      <c r="F780" s="377"/>
      <c r="G780" s="377"/>
      <c r="H780" s="376"/>
      <c r="I780" s="376"/>
      <c r="J780" s="380">
        <f>'raw data'!C776</f>
        <v>121.97309875488281</v>
      </c>
      <c r="K780" s="380" t="e">
        <f>'raw data'!#REF!</f>
        <v>#REF!</v>
      </c>
      <c r="L780" s="380" t="e">
        <f>'raw data'!#REF!</f>
        <v>#REF!</v>
      </c>
      <c r="M780" s="380">
        <f>'raw data'!D776</f>
        <v>83653.8828125</v>
      </c>
      <c r="N780" s="380">
        <f>'raw data'!K776</f>
        <v>17.591921065964925</v>
      </c>
      <c r="O780" s="400">
        <f t="shared" ref="O780:O843" si="13">D780*0.771/(0.287*1000)</f>
        <v>16.733870175032667</v>
      </c>
      <c r="P780" s="380">
        <f>'raw data'!E776</f>
        <v>1</v>
      </c>
      <c r="Q780" s="380">
        <f>'raw data'!F776</f>
        <v>1</v>
      </c>
      <c r="R780" s="380">
        <f>'raw data'!G776</f>
        <v>1</v>
      </c>
      <c r="S780" s="380">
        <f>'raw data'!H776</f>
        <v>1</v>
      </c>
      <c r="T780" s="380">
        <f>'raw data'!Q776</f>
        <v>98.864646911621094</v>
      </c>
      <c r="U780" s="380">
        <f>'raw data'!R776</f>
        <v>1012.8270263671875</v>
      </c>
    </row>
    <row r="781" spans="1:21" x14ac:dyDescent="0.2">
      <c r="A781" s="378">
        <f>'raw data'!A777</f>
        <v>41213.375</v>
      </c>
      <c r="B781" s="380">
        <f>'raw data'!L777</f>
        <v>897.98980712890625</v>
      </c>
      <c r="C781" s="380">
        <f>'raw data'!M777</f>
        <v>494.24090576171875</v>
      </c>
      <c r="D781" s="380">
        <f>'raw data'!O777</f>
        <v>6208.98388671875</v>
      </c>
      <c r="E781" s="380">
        <f>'raw data'!P777</f>
        <v>10.072270393371582</v>
      </c>
      <c r="F781" s="377"/>
      <c r="G781" s="377"/>
      <c r="H781" s="376"/>
      <c r="I781" s="376"/>
      <c r="J781" s="380">
        <f>'raw data'!C777</f>
        <v>121.52290344238281</v>
      </c>
      <c r="K781" s="380" t="e">
        <f>'raw data'!#REF!</f>
        <v>#REF!</v>
      </c>
      <c r="L781" s="380" t="e">
        <f>'raw data'!#REF!</f>
        <v>#REF!</v>
      </c>
      <c r="M781" s="380">
        <f>'raw data'!D777</f>
        <v>83574.59375</v>
      </c>
      <c r="N781" s="380">
        <f>'raw data'!K777</f>
        <v>17.065263944997714</v>
      </c>
      <c r="O781" s="400">
        <f t="shared" si="13"/>
        <v>16.679883542369883</v>
      </c>
      <c r="P781" s="380">
        <f>'raw data'!E777</f>
        <v>1</v>
      </c>
      <c r="Q781" s="380">
        <f>'raw data'!F777</f>
        <v>1</v>
      </c>
      <c r="R781" s="380">
        <f>'raw data'!G777</f>
        <v>1</v>
      </c>
      <c r="S781" s="380">
        <f>'raw data'!H777</f>
        <v>1</v>
      </c>
      <c r="T781" s="380">
        <f>'raw data'!Q777</f>
        <v>98.841789245605469</v>
      </c>
      <c r="U781" s="380">
        <f>'raw data'!R777</f>
        <v>1012.8250122070312</v>
      </c>
    </row>
    <row r="782" spans="1:21" x14ac:dyDescent="0.2">
      <c r="A782" s="378">
        <f>'raw data'!A778</f>
        <v>41213.416666666664</v>
      </c>
      <c r="B782" s="380">
        <f>'raw data'!L778</f>
        <v>898.065185546875</v>
      </c>
      <c r="C782" s="380">
        <f>'raw data'!M778</f>
        <v>490.99288940429687</v>
      </c>
      <c r="D782" s="380">
        <f>'raw data'!O778</f>
        <v>6160.9970703125</v>
      </c>
      <c r="E782" s="380">
        <f>'raw data'!P778</f>
        <v>10.058799743652344</v>
      </c>
      <c r="F782" s="377"/>
      <c r="G782" s="377"/>
      <c r="H782" s="376"/>
      <c r="I782" s="376"/>
      <c r="J782" s="380">
        <f>'raw data'!C778</f>
        <v>119.98609924316406</v>
      </c>
      <c r="K782" s="380" t="e">
        <f>'raw data'!#REF!</f>
        <v>#REF!</v>
      </c>
      <c r="L782" s="380" t="e">
        <f>'raw data'!#REF!</f>
        <v>#REF!</v>
      </c>
      <c r="M782" s="380">
        <f>'raw data'!D778</f>
        <v>83134.8984375</v>
      </c>
      <c r="N782" s="380">
        <f>'raw data'!K778</f>
        <v>16.638129055849276</v>
      </c>
      <c r="O782" s="400">
        <f t="shared" si="13"/>
        <v>16.550971223731491</v>
      </c>
      <c r="P782" s="380">
        <f>'raw data'!E778</f>
        <v>1</v>
      </c>
      <c r="Q782" s="380">
        <f>'raw data'!F778</f>
        <v>1</v>
      </c>
      <c r="R782" s="380">
        <f>'raw data'!G778</f>
        <v>1</v>
      </c>
      <c r="S782" s="380">
        <f>'raw data'!H778</f>
        <v>1</v>
      </c>
      <c r="T782" s="380">
        <f>'raw data'!Q778</f>
        <v>99.0679931640625</v>
      </c>
      <c r="U782" s="380">
        <f>'raw data'!R778</f>
        <v>1012.8330078125</v>
      </c>
    </row>
    <row r="783" spans="1:21" x14ac:dyDescent="0.2">
      <c r="A783" s="378">
        <f>'raw data'!A779</f>
        <v>41213.458333333336</v>
      </c>
      <c r="B783" s="380">
        <f>'raw data'!L779</f>
        <v>898.00701904296875</v>
      </c>
      <c r="C783" s="380">
        <f>'raw data'!M779</f>
        <v>484.2484130859375</v>
      </c>
      <c r="D783" s="380">
        <f>'raw data'!O779</f>
        <v>6050.9228515625</v>
      </c>
      <c r="E783" s="380">
        <f>'raw data'!P779</f>
        <v>10.018790245056152</v>
      </c>
      <c r="F783" s="377"/>
      <c r="G783" s="377"/>
      <c r="H783" s="376"/>
      <c r="I783" s="376"/>
      <c r="J783" s="380">
        <f>'raw data'!C779</f>
        <v>117.82550048828125</v>
      </c>
      <c r="K783" s="380" t="e">
        <f>'raw data'!#REF!</f>
        <v>#REF!</v>
      </c>
      <c r="L783" s="380" t="e">
        <f>'raw data'!#REF!</f>
        <v>#REF!</v>
      </c>
      <c r="M783" s="380">
        <f>'raw data'!D779</f>
        <v>82064.34375</v>
      </c>
      <c r="N783" s="380">
        <f>'raw data'!K779</f>
        <v>16.329056297358839</v>
      </c>
      <c r="O783" s="400">
        <f t="shared" si="13"/>
        <v>16.255266615173127</v>
      </c>
      <c r="P783" s="380">
        <f>'raw data'!E779</f>
        <v>1</v>
      </c>
      <c r="Q783" s="380">
        <f>'raw data'!F779</f>
        <v>1</v>
      </c>
      <c r="R783" s="380">
        <f>'raw data'!G779</f>
        <v>1</v>
      </c>
      <c r="S783" s="380">
        <f>'raw data'!H779</f>
        <v>1</v>
      </c>
      <c r="T783" s="380">
        <f>'raw data'!Q779</f>
        <v>99.238967895507813</v>
      </c>
      <c r="U783" s="380">
        <f>'raw data'!R779</f>
        <v>1012.8389892578125</v>
      </c>
    </row>
    <row r="784" spans="1:21" x14ac:dyDescent="0.2">
      <c r="A784" s="378">
        <f>'raw data'!A780</f>
        <v>41213.5</v>
      </c>
      <c r="B784" s="380">
        <f>'raw data'!L780</f>
        <v>898.03692626953125</v>
      </c>
      <c r="C784" s="380">
        <f>'raw data'!M780</f>
        <v>481.17138671875</v>
      </c>
      <c r="D784" s="380">
        <f>'raw data'!O780</f>
        <v>6015.35205078125</v>
      </c>
      <c r="E784" s="380">
        <f>'raw data'!P780</f>
        <v>10.005669593811035</v>
      </c>
      <c r="F784" s="377"/>
      <c r="G784" s="377"/>
      <c r="H784" s="376"/>
      <c r="I784" s="376"/>
      <c r="J784" s="380">
        <f>'raw data'!C780</f>
        <v>116.65940093994141</v>
      </c>
      <c r="K784" s="380" t="e">
        <f>'raw data'!#REF!</f>
        <v>#REF!</v>
      </c>
      <c r="L784" s="380" t="e">
        <f>'raw data'!#REF!</f>
        <v>#REF!</v>
      </c>
      <c r="M784" s="380">
        <f>'raw data'!D780</f>
        <v>81509.3828125</v>
      </c>
      <c r="N784" s="380">
        <f>'raw data'!K780</f>
        <v>16.308014564443148</v>
      </c>
      <c r="O784" s="400">
        <f t="shared" si="13"/>
        <v>16.159708819346147</v>
      </c>
      <c r="P784" s="380">
        <f>'raw data'!E780</f>
        <v>1</v>
      </c>
      <c r="Q784" s="380">
        <f>'raw data'!F780</f>
        <v>1</v>
      </c>
      <c r="R784" s="380">
        <f>'raw data'!G780</f>
        <v>1</v>
      </c>
      <c r="S784" s="380">
        <f>'raw data'!H780</f>
        <v>1</v>
      </c>
      <c r="T784" s="380">
        <f>'raw data'!Q780</f>
        <v>99.24481201171875</v>
      </c>
      <c r="U784" s="380">
        <f>'raw data'!R780</f>
        <v>1012.8369750976562</v>
      </c>
    </row>
    <row r="785" spans="1:21" x14ac:dyDescent="0.2">
      <c r="A785" s="378">
        <f>'raw data'!A781</f>
        <v>41213.541666666664</v>
      </c>
      <c r="B785" s="380">
        <f>'raw data'!L781</f>
        <v>898.02362060546875</v>
      </c>
      <c r="C785" s="380">
        <f>'raw data'!M781</f>
        <v>480.3114013671875</v>
      </c>
      <c r="D785" s="380">
        <f>'raw data'!O781</f>
        <v>6016.4111328125</v>
      </c>
      <c r="E785" s="380">
        <f>'raw data'!P781</f>
        <v>10.007980346679687</v>
      </c>
      <c r="F785" s="377"/>
      <c r="G785" s="377"/>
      <c r="H785" s="376"/>
      <c r="I785" s="376"/>
      <c r="J785" s="380">
        <f>'raw data'!C781</f>
        <v>117.20729827880859</v>
      </c>
      <c r="K785" s="380" t="e">
        <f>'raw data'!#REF!</f>
        <v>#REF!</v>
      </c>
      <c r="L785" s="380" t="e">
        <f>'raw data'!#REF!</f>
        <v>#REF!</v>
      </c>
      <c r="M785" s="380">
        <f>'raw data'!D781</f>
        <v>81400.078125</v>
      </c>
      <c r="N785" s="380">
        <f>'raw data'!K781</f>
        <v>16.872593744119513</v>
      </c>
      <c r="O785" s="400">
        <f t="shared" si="13"/>
        <v>16.162553949123478</v>
      </c>
      <c r="P785" s="380">
        <f>'raw data'!E781</f>
        <v>1</v>
      </c>
      <c r="Q785" s="380">
        <f>'raw data'!F781</f>
        <v>1</v>
      </c>
      <c r="R785" s="380">
        <f>'raw data'!G781</f>
        <v>1</v>
      </c>
      <c r="S785" s="380">
        <f>'raw data'!H781</f>
        <v>1</v>
      </c>
      <c r="T785" s="380">
        <f>'raw data'!Q781</f>
        <v>99.366378784179688</v>
      </c>
      <c r="U785" s="380">
        <f>'raw data'!R781</f>
        <v>1012.8350219726562</v>
      </c>
    </row>
    <row r="786" spans="1:21" x14ac:dyDescent="0.2">
      <c r="A786" s="378">
        <f>'raw data'!A782</f>
        <v>41213.583333333336</v>
      </c>
      <c r="B786" s="380">
        <f>'raw data'!L782</f>
        <v>897.943115234375</v>
      </c>
      <c r="C786" s="380">
        <f>'raw data'!M782</f>
        <v>479.2550048828125</v>
      </c>
      <c r="D786" s="380">
        <f>'raw data'!O782</f>
        <v>6016.89697265625</v>
      </c>
      <c r="E786" s="380">
        <f>'raw data'!P782</f>
        <v>10.008150100708008</v>
      </c>
      <c r="F786" s="377"/>
      <c r="G786" s="377"/>
      <c r="H786" s="376"/>
      <c r="I786" s="376"/>
      <c r="J786" s="380">
        <f>'raw data'!C782</f>
        <v>117.91539764404297</v>
      </c>
      <c r="K786" s="380" t="e">
        <f>'raw data'!#REF!</f>
        <v>#REF!</v>
      </c>
      <c r="L786" s="380" t="e">
        <f>'raw data'!#REF!</f>
        <v>#REF!</v>
      </c>
      <c r="M786" s="380">
        <f>'raw data'!D782</f>
        <v>81309.828125</v>
      </c>
      <c r="N786" s="380">
        <f>'raw data'!K782</f>
        <v>17.328227587268412</v>
      </c>
      <c r="O786" s="400">
        <f t="shared" si="13"/>
        <v>16.163859114696756</v>
      </c>
      <c r="P786" s="380">
        <f>'raw data'!E782</f>
        <v>1</v>
      </c>
      <c r="Q786" s="380">
        <f>'raw data'!F782</f>
        <v>1</v>
      </c>
      <c r="R786" s="380">
        <f>'raw data'!G782</f>
        <v>1</v>
      </c>
      <c r="S786" s="380">
        <f>'raw data'!H782</f>
        <v>1</v>
      </c>
      <c r="T786" s="380">
        <f>'raw data'!Q782</f>
        <v>99.345588684082031</v>
      </c>
      <c r="U786" s="380">
        <f>'raw data'!R782</f>
        <v>1012.8330078125</v>
      </c>
    </row>
    <row r="787" spans="1:21" x14ac:dyDescent="0.2">
      <c r="A787" s="378">
        <f>'raw data'!A783</f>
        <v>41213.625</v>
      </c>
      <c r="B787" s="380">
        <f>'raw data'!L783</f>
        <v>898.01312255859375</v>
      </c>
      <c r="C787" s="380">
        <f>'raw data'!M783</f>
        <v>478.5067138671875</v>
      </c>
      <c r="D787" s="380">
        <f>'raw data'!O783</f>
        <v>6019.498046875</v>
      </c>
      <c r="E787" s="380">
        <f>'raw data'!P783</f>
        <v>10.010040283203125</v>
      </c>
      <c r="F787" s="377"/>
      <c r="G787" s="377"/>
      <c r="H787" s="376"/>
      <c r="I787" s="376"/>
      <c r="J787" s="380">
        <f>'raw data'!C783</f>
        <v>118.42880249023437</v>
      </c>
      <c r="K787" s="380" t="e">
        <f>'raw data'!#REF!</f>
        <v>#REF!</v>
      </c>
      <c r="L787" s="380" t="e">
        <f>'raw data'!#REF!</f>
        <v>#REF!</v>
      </c>
      <c r="M787" s="380">
        <f>'raw data'!D783</f>
        <v>81330.0078125</v>
      </c>
      <c r="N787" s="380">
        <f>'raw data'!K783</f>
        <v>16.64865626820465</v>
      </c>
      <c r="O787" s="400">
        <f t="shared" si="13"/>
        <v>16.170846669479531</v>
      </c>
      <c r="P787" s="380">
        <f>'raw data'!E783</f>
        <v>1</v>
      </c>
      <c r="Q787" s="380">
        <f>'raw data'!F783</f>
        <v>1</v>
      </c>
      <c r="R787" s="380">
        <f>'raw data'!G783</f>
        <v>1</v>
      </c>
      <c r="S787" s="380">
        <f>'raw data'!H783</f>
        <v>1</v>
      </c>
      <c r="T787" s="380">
        <f>'raw data'!Q783</f>
        <v>99.176521301269531</v>
      </c>
      <c r="U787" s="380">
        <f>'raw data'!R783</f>
        <v>1012.8300170898437</v>
      </c>
    </row>
    <row r="788" spans="1:21" x14ac:dyDescent="0.2">
      <c r="A788" s="378">
        <f>'raw data'!A784</f>
        <v>41213.666666666664</v>
      </c>
      <c r="B788" s="380">
        <f>'raw data'!L784</f>
        <v>897.984375</v>
      </c>
      <c r="C788" s="380">
        <f>'raw data'!M784</f>
        <v>478.83990478515625</v>
      </c>
      <c r="D788" s="380">
        <f>'raw data'!O784</f>
        <v>6033.97119140625</v>
      </c>
      <c r="E788" s="380">
        <f>'raw data'!P784</f>
        <v>10.014249801635742</v>
      </c>
      <c r="F788" s="377"/>
      <c r="G788" s="377"/>
      <c r="H788" s="376"/>
      <c r="I788" s="376"/>
      <c r="J788" s="380">
        <f>'raw data'!C784</f>
        <v>118.49040222167969</v>
      </c>
      <c r="K788" s="380" t="e">
        <f>'raw data'!#REF!</f>
        <v>#REF!</v>
      </c>
      <c r="L788" s="380" t="e">
        <f>'raw data'!#REF!</f>
        <v>#REF!</v>
      </c>
      <c r="M788" s="380">
        <f>'raw data'!D784</f>
        <v>81453.4765625</v>
      </c>
      <c r="N788" s="380">
        <f>'raw data'!K784</f>
        <v>16.077437201948488</v>
      </c>
      <c r="O788" s="400">
        <f t="shared" si="13"/>
        <v>16.20972748632132</v>
      </c>
      <c r="P788" s="380">
        <f>'raw data'!E784</f>
        <v>1</v>
      </c>
      <c r="Q788" s="380">
        <f>'raw data'!F784</f>
        <v>1</v>
      </c>
      <c r="R788" s="380">
        <f>'raw data'!G784</f>
        <v>1</v>
      </c>
      <c r="S788" s="380">
        <f>'raw data'!H784</f>
        <v>1</v>
      </c>
      <c r="T788" s="380">
        <f>'raw data'!Q784</f>
        <v>99.085243225097656</v>
      </c>
      <c r="U788" s="380">
        <f>'raw data'!R784</f>
        <v>1012.8280029296875</v>
      </c>
    </row>
    <row r="789" spans="1:21" x14ac:dyDescent="0.2">
      <c r="A789" s="378">
        <f>'raw data'!A785</f>
        <v>41213.708333333336</v>
      </c>
      <c r="B789" s="380">
        <f>'raw data'!L785</f>
        <v>898.0380859375</v>
      </c>
      <c r="C789" s="380">
        <f>'raw data'!M785</f>
        <v>478.85540771484375</v>
      </c>
      <c r="D789" s="380">
        <f>'raw data'!O785</f>
        <v>6034.75390625</v>
      </c>
      <c r="E789" s="380">
        <f>'raw data'!P785</f>
        <v>10.017470359802246</v>
      </c>
      <c r="F789" s="377"/>
      <c r="G789" s="377"/>
      <c r="H789" s="376"/>
      <c r="I789" s="376"/>
      <c r="J789" s="380">
        <f>'raw data'!C785</f>
        <v>117.98020172119141</v>
      </c>
      <c r="K789" s="380" t="e">
        <f>'raw data'!#REF!</f>
        <v>#REF!</v>
      </c>
      <c r="L789" s="380" t="e">
        <f>'raw data'!#REF!</f>
        <v>#REF!</v>
      </c>
      <c r="M789" s="380">
        <f>'raw data'!D785</f>
        <v>81500.4296875</v>
      </c>
      <c r="N789" s="380">
        <f>'raw data'!K785</f>
        <v>15.506702639990836</v>
      </c>
      <c r="O789" s="400">
        <f t="shared" si="13"/>
        <v>16.211830180204704</v>
      </c>
      <c r="P789" s="380">
        <f>'raw data'!E785</f>
        <v>1</v>
      </c>
      <c r="Q789" s="380">
        <f>'raw data'!F785</f>
        <v>1</v>
      </c>
      <c r="R789" s="380">
        <f>'raw data'!G785</f>
        <v>1</v>
      </c>
      <c r="S789" s="380">
        <f>'raw data'!H785</f>
        <v>1</v>
      </c>
      <c r="T789" s="380">
        <f>'raw data'!Q785</f>
        <v>99.113029479980469</v>
      </c>
      <c r="U789" s="380">
        <f>'raw data'!R785</f>
        <v>1012.8259887695312</v>
      </c>
    </row>
    <row r="790" spans="1:21" x14ac:dyDescent="0.2">
      <c r="A790" s="378">
        <f>'raw data'!A786</f>
        <v>41213.75</v>
      </c>
      <c r="B790" s="380">
        <f>'raw data'!L786</f>
        <v>897.97088623046875</v>
      </c>
      <c r="C790" s="380">
        <f>'raw data'!M786</f>
        <v>478.23330688476562</v>
      </c>
      <c r="D790" s="380">
        <f>'raw data'!O786</f>
        <v>6020.51806640625</v>
      </c>
      <c r="E790" s="380">
        <f>'raw data'!P786</f>
        <v>10.009889602661133</v>
      </c>
      <c r="F790" s="377"/>
      <c r="G790" s="377"/>
      <c r="H790" s="376"/>
      <c r="I790" s="376"/>
      <c r="J790" s="380">
        <f>'raw data'!C786</f>
        <v>117.21040344238281</v>
      </c>
      <c r="K790" s="380" t="e">
        <f>'raw data'!#REF!</f>
        <v>#REF!</v>
      </c>
      <c r="L790" s="380" t="e">
        <f>'raw data'!#REF!</f>
        <v>#REF!</v>
      </c>
      <c r="M790" s="380">
        <f>'raw data'!D786</f>
        <v>81354.25</v>
      </c>
      <c r="N790" s="380">
        <f>'raw data'!K786</f>
        <v>15.291024501257198</v>
      </c>
      <c r="O790" s="400">
        <f t="shared" si="13"/>
        <v>16.173586861321319</v>
      </c>
      <c r="P790" s="380">
        <f>'raw data'!E786</f>
        <v>1</v>
      </c>
      <c r="Q790" s="380">
        <f>'raw data'!F786</f>
        <v>1</v>
      </c>
      <c r="R790" s="380">
        <f>'raw data'!G786</f>
        <v>1</v>
      </c>
      <c r="S790" s="380">
        <f>'raw data'!H786</f>
        <v>1</v>
      </c>
      <c r="T790" s="380">
        <f>'raw data'!Q786</f>
        <v>99.164329528808594</v>
      </c>
      <c r="U790" s="380">
        <f>'raw data'!R786</f>
        <v>1012.822998046875</v>
      </c>
    </row>
    <row r="791" spans="1:21" x14ac:dyDescent="0.2">
      <c r="A791" s="378">
        <f>'raw data'!A787</f>
        <v>41213.791666666664</v>
      </c>
      <c r="B791" s="380">
        <f>'raw data'!L787</f>
        <v>898.02520751953125</v>
      </c>
      <c r="C791" s="380">
        <f>'raw data'!M787</f>
        <v>479.81619262695312</v>
      </c>
      <c r="D791" s="380">
        <f>'raw data'!O787</f>
        <v>6043.7490234375</v>
      </c>
      <c r="E791" s="380">
        <f>'raw data'!P787</f>
        <v>10.018750190734863</v>
      </c>
      <c r="F791" s="377"/>
      <c r="G791" s="377"/>
      <c r="H791" s="376"/>
      <c r="I791" s="376"/>
      <c r="J791" s="380">
        <f>'raw data'!C787</f>
        <v>117.75389862060547</v>
      </c>
      <c r="K791" s="380" t="e">
        <f>'raw data'!#REF!</f>
        <v>#REF!</v>
      </c>
      <c r="L791" s="380" t="e">
        <f>'raw data'!#REF!</f>
        <v>#REF!</v>
      </c>
      <c r="M791" s="380">
        <f>'raw data'!D787</f>
        <v>81591.703125</v>
      </c>
      <c r="N791" s="380">
        <f>'raw data'!K787</f>
        <v>15.564185221462976</v>
      </c>
      <c r="O791" s="400">
        <f t="shared" si="13"/>
        <v>16.235994763311194</v>
      </c>
      <c r="P791" s="380">
        <f>'raw data'!E787</f>
        <v>1</v>
      </c>
      <c r="Q791" s="380">
        <f>'raw data'!F787</f>
        <v>1</v>
      </c>
      <c r="R791" s="380">
        <f>'raw data'!G787</f>
        <v>1</v>
      </c>
      <c r="S791" s="380">
        <f>'raw data'!H787</f>
        <v>1</v>
      </c>
      <c r="T791" s="380">
        <f>'raw data'!Q787</f>
        <v>99.141082763671875</v>
      </c>
      <c r="U791" s="380">
        <f>'raw data'!R787</f>
        <v>1012.8209838867187</v>
      </c>
    </row>
    <row r="792" spans="1:21" x14ac:dyDescent="0.2">
      <c r="A792" s="378">
        <f>'raw data'!A788</f>
        <v>41213.833333333336</v>
      </c>
      <c r="B792" s="380">
        <f>'raw data'!L788</f>
        <v>897.99017333984375</v>
      </c>
      <c r="C792" s="380">
        <f>'raw data'!M788</f>
        <v>479.65451049804687</v>
      </c>
      <c r="D792" s="380">
        <f>'raw data'!O788</f>
        <v>6040.15380859375</v>
      </c>
      <c r="E792" s="380">
        <f>'raw data'!P788</f>
        <v>10.019840240478516</v>
      </c>
      <c r="F792" s="377"/>
      <c r="G792" s="377"/>
      <c r="H792" s="376"/>
      <c r="I792" s="376"/>
      <c r="J792" s="380">
        <f>'raw data'!C788</f>
        <v>117.40809631347656</v>
      </c>
      <c r="K792" s="380" t="e">
        <f>'raw data'!#REF!</f>
        <v>#REF!</v>
      </c>
      <c r="L792" s="380" t="e">
        <f>'raw data'!#REF!</f>
        <v>#REF!</v>
      </c>
      <c r="M792" s="380">
        <f>'raw data'!D788</f>
        <v>81527.4921875</v>
      </c>
      <c r="N792" s="380">
        <f>'raw data'!K788</f>
        <v>15.878166508272988</v>
      </c>
      <c r="O792" s="400">
        <f t="shared" si="13"/>
        <v>16.226336538068924</v>
      </c>
      <c r="P792" s="380">
        <f>'raw data'!E788</f>
        <v>1</v>
      </c>
      <c r="Q792" s="380">
        <f>'raw data'!F788</f>
        <v>1</v>
      </c>
      <c r="R792" s="380">
        <f>'raw data'!G788</f>
        <v>1</v>
      </c>
      <c r="S792" s="380">
        <f>'raw data'!H788</f>
        <v>1</v>
      </c>
      <c r="T792" s="380">
        <f>'raw data'!Q788</f>
        <v>99.168190002441406</v>
      </c>
      <c r="U792" s="380">
        <f>'raw data'!R788</f>
        <v>1012.8200073242187</v>
      </c>
    </row>
    <row r="793" spans="1:21" x14ac:dyDescent="0.2">
      <c r="A793" s="378">
        <f>'raw data'!A789</f>
        <v>41213.875</v>
      </c>
      <c r="B793" s="380">
        <f>'raw data'!L789</f>
        <v>897.977783203125</v>
      </c>
      <c r="C793" s="380">
        <f>'raw data'!M789</f>
        <v>479.39401245117187</v>
      </c>
      <c r="D793" s="380">
        <f>'raw data'!O789</f>
        <v>6024.68115234375</v>
      </c>
      <c r="E793" s="380">
        <f>'raw data'!P789</f>
        <v>10.009980201721191</v>
      </c>
      <c r="F793" s="377"/>
      <c r="G793" s="377"/>
      <c r="H793" s="376"/>
      <c r="I793" s="376"/>
      <c r="J793" s="380">
        <f>'raw data'!C789</f>
        <v>117.64720153808594</v>
      </c>
      <c r="K793" s="380" t="e">
        <f>'raw data'!#REF!</f>
        <v>#REF!</v>
      </c>
      <c r="L793" s="380" t="e">
        <f>'raw data'!#REF!</f>
        <v>#REF!</v>
      </c>
      <c r="M793" s="380">
        <f>'raw data'!D789</f>
        <v>81414.0234375</v>
      </c>
      <c r="N793" s="380">
        <f>'raw data'!K789</f>
        <v>15.504160438932812</v>
      </c>
      <c r="O793" s="400">
        <f t="shared" si="13"/>
        <v>16.184770621801501</v>
      </c>
      <c r="P793" s="380">
        <f>'raw data'!E789</f>
        <v>1</v>
      </c>
      <c r="Q793" s="380">
        <f>'raw data'!F789</f>
        <v>1</v>
      </c>
      <c r="R793" s="380">
        <f>'raw data'!G789</f>
        <v>1</v>
      </c>
      <c r="S793" s="380">
        <f>'raw data'!H789</f>
        <v>1</v>
      </c>
      <c r="T793" s="380">
        <f>'raw data'!Q789</f>
        <v>99.201446533203125</v>
      </c>
      <c r="U793" s="380">
        <f>'raw data'!R789</f>
        <v>1012.8189697265625</v>
      </c>
    </row>
    <row r="794" spans="1:21" x14ac:dyDescent="0.2">
      <c r="A794" s="378">
        <f>'raw data'!A790</f>
        <v>41213.916666666664</v>
      </c>
      <c r="B794" s="380">
        <f>'raw data'!L790</f>
        <v>897.94952392578125</v>
      </c>
      <c r="C794" s="380">
        <f>'raw data'!M790</f>
        <v>479.93350219726562</v>
      </c>
      <c r="D794" s="380">
        <f>'raw data'!O790</f>
        <v>6036.19921875</v>
      </c>
      <c r="E794" s="380">
        <f>'raw data'!P790</f>
        <v>10.01494026184082</v>
      </c>
      <c r="F794" s="377"/>
      <c r="G794" s="377"/>
      <c r="H794" s="376"/>
      <c r="I794" s="376"/>
      <c r="J794" s="380">
        <f>'raw data'!C790</f>
        <v>117.74559783935547</v>
      </c>
      <c r="K794" s="380" t="e">
        <f>'raw data'!#REF!</f>
        <v>#REF!</v>
      </c>
      <c r="L794" s="380" t="e">
        <f>'raw data'!#REF!</f>
        <v>#REF!</v>
      </c>
      <c r="M794" s="380">
        <f>'raw data'!D790</f>
        <v>81478.9375</v>
      </c>
      <c r="N794" s="380">
        <f>'raw data'!K790</f>
        <v>16.03396997915188</v>
      </c>
      <c r="O794" s="400">
        <f t="shared" si="13"/>
        <v>16.215712883819688</v>
      </c>
      <c r="P794" s="380">
        <f>'raw data'!E790</f>
        <v>1</v>
      </c>
      <c r="Q794" s="380">
        <f>'raw data'!F790</f>
        <v>1</v>
      </c>
      <c r="R794" s="380">
        <f>'raw data'!G790</f>
        <v>1</v>
      </c>
      <c r="S794" s="380">
        <f>'raw data'!H790</f>
        <v>1</v>
      </c>
      <c r="T794" s="380">
        <f>'raw data'!Q790</f>
        <v>99.227447509765625</v>
      </c>
      <c r="U794" s="380">
        <f>'raw data'!R790</f>
        <v>1012.8189697265625</v>
      </c>
    </row>
    <row r="795" spans="1:21" x14ac:dyDescent="0.2">
      <c r="A795" s="378">
        <f>'raw data'!A791</f>
        <v>41214</v>
      </c>
      <c r="B795" s="380">
        <f>'raw data'!L791</f>
        <v>897.9923095703125</v>
      </c>
      <c r="C795" s="380">
        <f>'raw data'!M791</f>
        <v>481.531005859375</v>
      </c>
      <c r="D795" s="380">
        <f>'raw data'!O791</f>
        <v>6055.5029296875</v>
      </c>
      <c r="E795" s="380">
        <f>'raw data'!P791</f>
        <v>10.021300315856934</v>
      </c>
      <c r="F795" s="377"/>
      <c r="G795" s="377"/>
      <c r="H795" s="376"/>
      <c r="I795" s="376"/>
      <c r="J795" s="380">
        <f>'raw data'!C791</f>
        <v>118.56950378417969</v>
      </c>
      <c r="K795" s="380" t="e">
        <f>'raw data'!#REF!</f>
        <v>#REF!</v>
      </c>
      <c r="L795" s="380" t="e">
        <f>'raw data'!#REF!</f>
        <v>#REF!</v>
      </c>
      <c r="M795" s="380">
        <f>'raw data'!D791</f>
        <v>81799.2265625</v>
      </c>
      <c r="N795" s="380">
        <f>'raw data'!K791</f>
        <v>15.785683708001889</v>
      </c>
      <c r="O795" s="400">
        <f t="shared" si="13"/>
        <v>16.267570588115202</v>
      </c>
      <c r="P795" s="380">
        <f>'raw data'!E791</f>
        <v>1</v>
      </c>
      <c r="Q795" s="380">
        <f>'raw data'!F791</f>
        <v>1</v>
      </c>
      <c r="R795" s="380">
        <f>'raw data'!G791</f>
        <v>1</v>
      </c>
      <c r="S795" s="380">
        <f>'raw data'!H791</f>
        <v>1</v>
      </c>
      <c r="T795" s="380">
        <f>'raw data'!Q791</f>
        <v>99.443733215332031</v>
      </c>
      <c r="U795" s="380">
        <f>'raw data'!R791</f>
        <v>1012.822998046875</v>
      </c>
    </row>
    <row r="796" spans="1:21" x14ac:dyDescent="0.2">
      <c r="A796" s="378">
        <f>'raw data'!A792</f>
        <v>41214.041666666664</v>
      </c>
      <c r="B796" s="380">
        <f>'raw data'!L792</f>
        <v>898.02227783203125</v>
      </c>
      <c r="C796" s="380">
        <f>'raw data'!M792</f>
        <v>479.6859130859375</v>
      </c>
      <c r="D796" s="380">
        <f>'raw data'!O792</f>
        <v>6024.51806640625</v>
      </c>
      <c r="E796" s="380">
        <f>'raw data'!P792</f>
        <v>10.008689880371094</v>
      </c>
      <c r="F796" s="377"/>
      <c r="G796" s="377"/>
      <c r="H796" s="376"/>
      <c r="I796" s="376"/>
      <c r="J796" s="380">
        <f>'raw data'!C792</f>
        <v>117.92569732666016</v>
      </c>
      <c r="K796" s="380" t="e">
        <f>'raw data'!#REF!</f>
        <v>#REF!</v>
      </c>
      <c r="L796" s="380" t="e">
        <f>'raw data'!#REF!</f>
        <v>#REF!</v>
      </c>
      <c r="M796" s="380">
        <f>'raw data'!D792</f>
        <v>81409.796875</v>
      </c>
      <c r="N796" s="380">
        <f>'raw data'!K792</f>
        <v>15.731463326837401</v>
      </c>
      <c r="O796" s="400">
        <f t="shared" si="13"/>
        <v>16.184332505920622</v>
      </c>
      <c r="P796" s="380">
        <f>'raw data'!E792</f>
        <v>1</v>
      </c>
      <c r="Q796" s="380">
        <f>'raw data'!F792</f>
        <v>1</v>
      </c>
      <c r="R796" s="380">
        <f>'raw data'!G792</f>
        <v>1</v>
      </c>
      <c r="S796" s="380">
        <f>'raw data'!H792</f>
        <v>1</v>
      </c>
      <c r="T796" s="380">
        <f>'raw data'!Q792</f>
        <v>99.458549499511719</v>
      </c>
      <c r="U796" s="380">
        <f>'raw data'!R792</f>
        <v>1012.822998046875</v>
      </c>
    </row>
    <row r="797" spans="1:21" x14ac:dyDescent="0.2">
      <c r="A797" s="378">
        <f>'raw data'!A793</f>
        <v>41214.083333333336</v>
      </c>
      <c r="B797" s="380">
        <f>'raw data'!L793</f>
        <v>898.01971435546875</v>
      </c>
      <c r="C797" s="380">
        <f>'raw data'!M793</f>
        <v>479.847900390625</v>
      </c>
      <c r="D797" s="380">
        <f>'raw data'!O793</f>
        <v>6024.64404296875</v>
      </c>
      <c r="E797" s="380">
        <f>'raw data'!P793</f>
        <v>10.009659767150879</v>
      </c>
      <c r="F797" s="377"/>
      <c r="G797" s="377"/>
      <c r="H797" s="376"/>
      <c r="I797" s="376"/>
      <c r="J797" s="380">
        <f>'raw data'!C793</f>
        <v>118.11650085449219</v>
      </c>
      <c r="K797" s="380" t="e">
        <f>'raw data'!#REF!</f>
        <v>#REF!</v>
      </c>
      <c r="L797" s="380" t="e">
        <f>'raw data'!#REF!</f>
        <v>#REF!</v>
      </c>
      <c r="M797" s="380">
        <f>'raw data'!D793</f>
        <v>81432.7421875</v>
      </c>
      <c r="N797" s="380">
        <f>'raw data'!K793</f>
        <v>15.766824361893814</v>
      </c>
      <c r="O797" s="400">
        <f t="shared" si="13"/>
        <v>16.184670930762742</v>
      </c>
      <c r="P797" s="380">
        <f>'raw data'!E793</f>
        <v>1</v>
      </c>
      <c r="Q797" s="380">
        <f>'raw data'!F793</f>
        <v>1</v>
      </c>
      <c r="R797" s="380">
        <f>'raw data'!G793</f>
        <v>1</v>
      </c>
      <c r="S797" s="380">
        <f>'raw data'!H793</f>
        <v>1</v>
      </c>
      <c r="T797" s="380">
        <f>'raw data'!Q793</f>
        <v>99.634101867675781</v>
      </c>
      <c r="U797" s="380">
        <f>'raw data'!R793</f>
        <v>1012.822021484375</v>
      </c>
    </row>
    <row r="798" spans="1:21" x14ac:dyDescent="0.2">
      <c r="A798" s="378">
        <f>'raw data'!A794</f>
        <v>41214.125</v>
      </c>
      <c r="B798" s="380">
        <f>'raw data'!L794</f>
        <v>897.97900390625</v>
      </c>
      <c r="C798" s="380">
        <f>'raw data'!M794</f>
        <v>480.84161376953125</v>
      </c>
      <c r="D798" s="380">
        <f>'raw data'!O794</f>
        <v>6036.68798828125</v>
      </c>
      <c r="E798" s="380">
        <f>'raw data'!P794</f>
        <v>10.013819694519043</v>
      </c>
      <c r="F798" s="377"/>
      <c r="G798" s="377"/>
      <c r="H798" s="376"/>
      <c r="I798" s="376"/>
      <c r="J798" s="380">
        <f>'raw data'!C794</f>
        <v>118.92549896240234</v>
      </c>
      <c r="K798" s="380" t="e">
        <f>'raw data'!#REF!</f>
        <v>#REF!</v>
      </c>
      <c r="L798" s="380" t="e">
        <f>'raw data'!#REF!</f>
        <v>#REF!</v>
      </c>
      <c r="M798" s="380">
        <f>'raw data'!D794</f>
        <v>81623.2890625</v>
      </c>
      <c r="N798" s="380">
        <f>'raw data'!K794</f>
        <v>15.944908155482407</v>
      </c>
      <c r="O798" s="400">
        <f t="shared" si="13"/>
        <v>16.217025919738131</v>
      </c>
      <c r="P798" s="380">
        <f>'raw data'!E794</f>
        <v>1</v>
      </c>
      <c r="Q798" s="380">
        <f>'raw data'!F794</f>
        <v>1</v>
      </c>
      <c r="R798" s="380">
        <f>'raw data'!G794</f>
        <v>1</v>
      </c>
      <c r="S798" s="380">
        <f>'raw data'!H794</f>
        <v>1</v>
      </c>
      <c r="T798" s="380">
        <f>'raw data'!Q794</f>
        <v>99.768333435058594</v>
      </c>
      <c r="U798" s="380">
        <f>'raw data'!R794</f>
        <v>1012.8280029296875</v>
      </c>
    </row>
    <row r="799" spans="1:21" x14ac:dyDescent="0.2">
      <c r="A799" s="378">
        <f>'raw data'!A795</f>
        <v>41214.166666666664</v>
      </c>
      <c r="B799" s="380">
        <f>'raw data'!L795</f>
        <v>898.02471923828125</v>
      </c>
      <c r="C799" s="380">
        <f>'raw data'!M795</f>
        <v>480.53829956054687</v>
      </c>
      <c r="D799" s="380">
        <f>'raw data'!O795</f>
        <v>6030.81005859375</v>
      </c>
      <c r="E799" s="380">
        <f>'raw data'!P795</f>
        <v>10.010580062866211</v>
      </c>
      <c r="F799" s="377"/>
      <c r="G799" s="377"/>
      <c r="H799" s="376"/>
      <c r="I799" s="376"/>
      <c r="J799" s="380">
        <f>'raw data'!C795</f>
        <v>118.94879913330078</v>
      </c>
      <c r="K799" s="380" t="e">
        <f>'raw data'!#REF!</f>
        <v>#REF!</v>
      </c>
      <c r="L799" s="380" t="e">
        <f>'raw data'!#REF!</f>
        <v>#REF!</v>
      </c>
      <c r="M799" s="380">
        <f>'raw data'!D795</f>
        <v>81562.2265625</v>
      </c>
      <c r="N799" s="380">
        <f>'raw data'!K795</f>
        <v>16.320180466162856</v>
      </c>
      <c r="O799" s="400">
        <f t="shared" si="13"/>
        <v>16.201235383887738</v>
      </c>
      <c r="P799" s="380">
        <f>'raw data'!E795</f>
        <v>1</v>
      </c>
      <c r="Q799" s="380">
        <f>'raw data'!F795</f>
        <v>1</v>
      </c>
      <c r="R799" s="380">
        <f>'raw data'!G795</f>
        <v>1</v>
      </c>
      <c r="S799" s="380">
        <f>'raw data'!H795</f>
        <v>1</v>
      </c>
      <c r="T799" s="380">
        <f>'raw data'!Q795</f>
        <v>99.685661315917969</v>
      </c>
      <c r="U799" s="380">
        <f>'raw data'!R795</f>
        <v>1012.8300170898437</v>
      </c>
    </row>
    <row r="800" spans="1:21" x14ac:dyDescent="0.2">
      <c r="A800" s="378">
        <f>'raw data'!A796</f>
        <v>41214.208333333336</v>
      </c>
      <c r="B800" s="380">
        <f>'raw data'!L796</f>
        <v>897.919921875</v>
      </c>
      <c r="C800" s="380">
        <f>'raw data'!M796</f>
        <v>479.76199340820312</v>
      </c>
      <c r="D800" s="380">
        <f>'raw data'!O796</f>
        <v>6024.794921875</v>
      </c>
      <c r="E800" s="380">
        <f>'raw data'!P796</f>
        <v>10.008500099182129</v>
      </c>
      <c r="F800" s="377"/>
      <c r="G800" s="377"/>
      <c r="H800" s="376"/>
      <c r="I800" s="376"/>
      <c r="J800" s="380">
        <f>'raw data'!C796</f>
        <v>118.41134391218596</v>
      </c>
      <c r="K800" s="380" t="e">
        <f>'raw data'!#REF!</f>
        <v>#REF!</v>
      </c>
      <c r="L800" s="380" t="e">
        <f>'raw data'!#REF!</f>
        <v>#REF!</v>
      </c>
      <c r="M800" s="380">
        <f>'raw data'!D796</f>
        <v>81429.203125</v>
      </c>
      <c r="N800" s="380">
        <f>'raw data'!K796</f>
        <v>16.223396151966881</v>
      </c>
      <c r="O800" s="400">
        <f t="shared" si="13"/>
        <v>16.185076253538764</v>
      </c>
      <c r="P800" s="380">
        <f>'raw data'!E796</f>
        <v>1</v>
      </c>
      <c r="Q800" s="380">
        <f>'raw data'!F796</f>
        <v>1</v>
      </c>
      <c r="R800" s="380">
        <f>'raw data'!G796</f>
        <v>0.72222220897674561</v>
      </c>
      <c r="S800" s="380">
        <f>'raw data'!H796</f>
        <v>1</v>
      </c>
      <c r="T800" s="380">
        <f>'raw data'!Q796</f>
        <v>99.693862915039063</v>
      </c>
      <c r="U800" s="380">
        <f>'raw data'!R796</f>
        <v>1012.8259887695312</v>
      </c>
    </row>
    <row r="801" spans="1:21" x14ac:dyDescent="0.2">
      <c r="A801" s="378">
        <f>'raw data'!A797</f>
        <v>41214.25</v>
      </c>
      <c r="B801" s="380">
        <f>'raw data'!L797</f>
        <v>898.05621337890625</v>
      </c>
      <c r="C801" s="380">
        <f>'raw data'!M797</f>
        <v>480.21990966796875</v>
      </c>
      <c r="D801" s="380">
        <f>'raw data'!O797</f>
        <v>6037.63818359375</v>
      </c>
      <c r="E801" s="380">
        <f>'raw data'!P797</f>
        <v>10.016570091247559</v>
      </c>
      <c r="F801" s="377"/>
      <c r="G801" s="377"/>
      <c r="H801" s="376"/>
      <c r="I801" s="376"/>
      <c r="J801" s="380">
        <f>'raw data'!C797</f>
        <v>118.66400146484375</v>
      </c>
      <c r="K801" s="380" t="e">
        <f>'raw data'!#REF!</f>
        <v>#REF!</v>
      </c>
      <c r="L801" s="380" t="e">
        <f>'raw data'!#REF!</f>
        <v>#REF!</v>
      </c>
      <c r="M801" s="380">
        <f>'raw data'!D797</f>
        <v>81543</v>
      </c>
      <c r="N801" s="380">
        <f>'raw data'!K797</f>
        <v>15.904014364674804</v>
      </c>
      <c r="O801" s="400">
        <f t="shared" si="13"/>
        <v>16.219578535020144</v>
      </c>
      <c r="P801" s="380">
        <f>'raw data'!E797</f>
        <v>1</v>
      </c>
      <c r="Q801" s="380">
        <f>'raw data'!F797</f>
        <v>1</v>
      </c>
      <c r="R801" s="380">
        <f>'raw data'!G797</f>
        <v>1</v>
      </c>
      <c r="S801" s="380">
        <f>'raw data'!H797</f>
        <v>1</v>
      </c>
      <c r="T801" s="380">
        <f>'raw data'!Q797</f>
        <v>99.75311279296875</v>
      </c>
      <c r="U801" s="380">
        <f>'raw data'!R797</f>
        <v>1012.8270263671875</v>
      </c>
    </row>
    <row r="802" spans="1:21" x14ac:dyDescent="0.2">
      <c r="A802" s="378">
        <f>'raw data'!A798</f>
        <v>41214.291666666664</v>
      </c>
      <c r="B802" s="380">
        <f>'raw data'!L798</f>
        <v>897.9755859375</v>
      </c>
      <c r="C802" s="380">
        <f>'raw data'!M798</f>
        <v>479.35308837890625</v>
      </c>
      <c r="D802" s="380">
        <f>'raw data'!O798</f>
        <v>6020.2880859375</v>
      </c>
      <c r="E802" s="380">
        <f>'raw data'!P798</f>
        <v>10.006819725036621</v>
      </c>
      <c r="F802" s="377"/>
      <c r="G802" s="377"/>
      <c r="H802" s="376"/>
      <c r="I802" s="376"/>
      <c r="J802" s="380">
        <f>'raw data'!C798</f>
        <v>118.65309906005859</v>
      </c>
      <c r="K802" s="380" t="e">
        <f>'raw data'!#REF!</f>
        <v>#REF!</v>
      </c>
      <c r="L802" s="380" t="e">
        <f>'raw data'!#REF!</f>
        <v>#REF!</v>
      </c>
      <c r="M802" s="380">
        <f>'raw data'!D798</f>
        <v>81354.53125</v>
      </c>
      <c r="N802" s="380">
        <f>'raw data'!K798</f>
        <v>15.79449825570031</v>
      </c>
      <c r="O802" s="400">
        <f t="shared" si="13"/>
        <v>16.17296903922583</v>
      </c>
      <c r="P802" s="380">
        <f>'raw data'!E798</f>
        <v>1</v>
      </c>
      <c r="Q802" s="380">
        <f>'raw data'!F798</f>
        <v>1</v>
      </c>
      <c r="R802" s="380">
        <f>'raw data'!G798</f>
        <v>1</v>
      </c>
      <c r="S802" s="380">
        <f>'raw data'!H798</f>
        <v>1</v>
      </c>
      <c r="T802" s="380">
        <f>'raw data'!Q798</f>
        <v>99.71124267578125</v>
      </c>
      <c r="U802" s="380">
        <f>'raw data'!R798</f>
        <v>1012.822998046875</v>
      </c>
    </row>
    <row r="803" spans="1:21" x14ac:dyDescent="0.2">
      <c r="A803" s="378">
        <f>'raw data'!A799</f>
        <v>41214.333333333336</v>
      </c>
      <c r="B803" s="380">
        <f>'raw data'!L799</f>
        <v>897.95477294921875</v>
      </c>
      <c r="C803" s="380">
        <f>'raw data'!M799</f>
        <v>480.06588745117187</v>
      </c>
      <c r="D803" s="380">
        <f>'raw data'!O799</f>
        <v>6034.201171875</v>
      </c>
      <c r="E803" s="380">
        <f>'raw data'!P799</f>
        <v>10.013389587402344</v>
      </c>
      <c r="F803" s="377"/>
      <c r="G803" s="377"/>
      <c r="H803" s="376"/>
      <c r="I803" s="376"/>
      <c r="J803" s="380">
        <f>'raw data'!C799</f>
        <v>118.80269622802734</v>
      </c>
      <c r="K803" s="380" t="e">
        <f>'raw data'!#REF!</f>
        <v>#REF!</v>
      </c>
      <c r="L803" s="380" t="e">
        <f>'raw data'!#REF!</f>
        <v>#REF!</v>
      </c>
      <c r="M803" s="380">
        <f>'raw data'!D799</f>
        <v>81430.84375</v>
      </c>
      <c r="N803" s="380">
        <f>'raw data'!K799</f>
        <v>16.09920105534664</v>
      </c>
      <c r="O803" s="400">
        <f t="shared" si="13"/>
        <v>16.210345308416812</v>
      </c>
      <c r="P803" s="380">
        <f>'raw data'!E799</f>
        <v>1</v>
      </c>
      <c r="Q803" s="380">
        <f>'raw data'!F799</f>
        <v>1</v>
      </c>
      <c r="R803" s="380">
        <f>'raw data'!G799</f>
        <v>1</v>
      </c>
      <c r="S803" s="380">
        <f>'raw data'!H799</f>
        <v>1</v>
      </c>
      <c r="T803" s="380">
        <f>'raw data'!Q799</f>
        <v>99.705162048339844</v>
      </c>
      <c r="U803" s="380">
        <f>'raw data'!R799</f>
        <v>1012.822998046875</v>
      </c>
    </row>
    <row r="804" spans="1:21" x14ac:dyDescent="0.2">
      <c r="A804" s="378">
        <f>'raw data'!A800</f>
        <v>41214.375</v>
      </c>
      <c r="B804" s="380">
        <f>'raw data'!L800</f>
        <v>898.2003173828125</v>
      </c>
      <c r="C804" s="380">
        <f>'raw data'!M800</f>
        <v>492.0784912109375</v>
      </c>
      <c r="D804" s="380">
        <f>'raw data'!O800</f>
        <v>6114.80322265625</v>
      </c>
      <c r="E804" s="380">
        <f>'raw data'!P800</f>
        <v>9.9255542755126953</v>
      </c>
      <c r="F804" s="377"/>
      <c r="G804" s="377"/>
      <c r="H804" s="376"/>
      <c r="I804" s="376"/>
      <c r="J804" s="380">
        <f>'raw data'!C800</f>
        <v>120.61100006103516</v>
      </c>
      <c r="K804" s="380" t="e">
        <f>'raw data'!#REF!</f>
        <v>#REF!</v>
      </c>
      <c r="L804" s="380" t="e">
        <f>'raw data'!#REF!</f>
        <v>#REF!</v>
      </c>
      <c r="M804" s="380">
        <f>'raw data'!D800</f>
        <v>82615.78125</v>
      </c>
      <c r="N804" s="380">
        <f>'raw data'!K800</f>
        <v>16.210524434648395</v>
      </c>
      <c r="O804" s="400">
        <f t="shared" si="13"/>
        <v>16.426875556334387</v>
      </c>
      <c r="P804" s="380">
        <f>'raw data'!E800</f>
        <v>1</v>
      </c>
      <c r="Q804" s="380">
        <f>'raw data'!F800</f>
        <v>1</v>
      </c>
      <c r="R804" s="380">
        <f>'raw data'!G800</f>
        <v>1</v>
      </c>
      <c r="S804" s="380">
        <f>'raw data'!H800</f>
        <v>1</v>
      </c>
      <c r="T804" s="380">
        <f>'raw data'!Q800</f>
        <v>98.361686706542969</v>
      </c>
      <c r="U804" s="380">
        <f>'raw data'!R800</f>
        <v>1012.8259887695312</v>
      </c>
    </row>
    <row r="805" spans="1:21" x14ac:dyDescent="0.2">
      <c r="A805" s="378">
        <f>'raw data'!A801</f>
        <v>41214.416666666664</v>
      </c>
      <c r="B805" s="380">
        <f>'raw data'!L801</f>
        <v>897.96588134765625</v>
      </c>
      <c r="C805" s="380">
        <f>'raw data'!M801</f>
        <v>491.91299438476562</v>
      </c>
      <c r="D805" s="380">
        <f>'raw data'!O801</f>
        <v>6069.9912109375</v>
      </c>
      <c r="E805" s="380">
        <f>'raw data'!P801</f>
        <v>9.8951120376586914</v>
      </c>
      <c r="F805" s="377"/>
      <c r="G805" s="377"/>
      <c r="H805" s="376"/>
      <c r="I805" s="376"/>
      <c r="J805" s="380">
        <f>'raw data'!C801</f>
        <v>121.00409698486328</v>
      </c>
      <c r="K805" s="380" t="e">
        <f>'raw data'!#REF!</f>
        <v>#REF!</v>
      </c>
      <c r="L805" s="380" t="e">
        <f>'raw data'!#REF!</f>
        <v>#REF!</v>
      </c>
      <c r="M805" s="380">
        <f>'raw data'!D801</f>
        <v>82577.6328125</v>
      </c>
      <c r="N805" s="380">
        <f>'raw data'!K801</f>
        <v>16.09565019482514</v>
      </c>
      <c r="O805" s="400">
        <f t="shared" si="13"/>
        <v>16.306492068407014</v>
      </c>
      <c r="P805" s="380">
        <f>'raw data'!E801</f>
        <v>1</v>
      </c>
      <c r="Q805" s="380">
        <f>'raw data'!F801</f>
        <v>1</v>
      </c>
      <c r="R805" s="380">
        <f>'raw data'!G801</f>
        <v>1</v>
      </c>
      <c r="S805" s="380">
        <f>'raw data'!H801</f>
        <v>1</v>
      </c>
      <c r="T805" s="380">
        <f>'raw data'!Q801</f>
        <v>97.985862731933594</v>
      </c>
      <c r="U805" s="380">
        <f>'raw data'!R801</f>
        <v>1012.843017578125</v>
      </c>
    </row>
    <row r="806" spans="1:21" x14ac:dyDescent="0.2">
      <c r="A806" s="378">
        <f>'raw data'!A802</f>
        <v>41214.458333333336</v>
      </c>
      <c r="B806" s="380">
        <f>'raw data'!L802</f>
        <v>898.02862548828125</v>
      </c>
      <c r="C806" s="380">
        <f>'raw data'!M802</f>
        <v>491.82501220703125</v>
      </c>
      <c r="D806" s="380">
        <f>'raw data'!O802</f>
        <v>6071.34423828125</v>
      </c>
      <c r="E806" s="380">
        <f>'raw data'!P802</f>
        <v>9.8866605758666992</v>
      </c>
      <c r="F806" s="377"/>
      <c r="G806" s="377"/>
      <c r="H806" s="376"/>
      <c r="I806" s="376"/>
      <c r="J806" s="380">
        <f>'raw data'!C802</f>
        <v>123.63999938964844</v>
      </c>
      <c r="K806" s="380" t="e">
        <f>'raw data'!#REF!</f>
        <v>#REF!</v>
      </c>
      <c r="L806" s="380" t="e">
        <f>'raw data'!#REF!</f>
        <v>#REF!</v>
      </c>
      <c r="M806" s="380">
        <f>'raw data'!D802</f>
        <v>82515.0234375</v>
      </c>
      <c r="N806" s="380">
        <f>'raw data'!K802</f>
        <v>16.586827102966854</v>
      </c>
      <c r="O806" s="400">
        <f t="shared" si="13"/>
        <v>16.310126856149282</v>
      </c>
      <c r="P806" s="380">
        <f>'raw data'!E802</f>
        <v>1</v>
      </c>
      <c r="Q806" s="380">
        <f>'raw data'!F802</f>
        <v>1</v>
      </c>
      <c r="R806" s="380">
        <f>'raw data'!G802</f>
        <v>1</v>
      </c>
      <c r="S806" s="380">
        <f>'raw data'!H802</f>
        <v>1</v>
      </c>
      <c r="T806" s="380">
        <f>'raw data'!Q802</f>
        <v>97.734077453613281</v>
      </c>
      <c r="U806" s="380">
        <f>'raw data'!R802</f>
        <v>1012.8419799804687</v>
      </c>
    </row>
    <row r="807" spans="1:21" x14ac:dyDescent="0.2">
      <c r="A807" s="378">
        <f>'raw data'!A803</f>
        <v>41214.5</v>
      </c>
      <c r="B807" s="380">
        <f>'raw data'!L803</f>
        <v>898.00677490234375</v>
      </c>
      <c r="C807" s="380">
        <f>'raw data'!M803</f>
        <v>491.33880615234375</v>
      </c>
      <c r="D807" s="380">
        <f>'raw data'!O803</f>
        <v>6068.97509765625</v>
      </c>
      <c r="E807" s="380">
        <f>'raw data'!P803</f>
        <v>9.8879375457763672</v>
      </c>
      <c r="F807" s="377"/>
      <c r="G807" s="377"/>
      <c r="H807" s="376"/>
      <c r="I807" s="376"/>
      <c r="J807" s="380">
        <f>'raw data'!C803</f>
        <v>125.99710083007812</v>
      </c>
      <c r="K807" s="380" t="e">
        <f>'raw data'!#REF!</f>
        <v>#REF!</v>
      </c>
      <c r="L807" s="380" t="e">
        <f>'raw data'!#REF!</f>
        <v>#REF!</v>
      </c>
      <c r="M807" s="380">
        <f>'raw data'!D803</f>
        <v>82469.6328125</v>
      </c>
      <c r="N807" s="380">
        <f>'raw data'!K803</f>
        <v>17.137370486349099</v>
      </c>
      <c r="O807" s="400">
        <f t="shared" si="13"/>
        <v>16.303762370358776</v>
      </c>
      <c r="P807" s="380">
        <f>'raw data'!E803</f>
        <v>1</v>
      </c>
      <c r="Q807" s="380">
        <f>'raw data'!F803</f>
        <v>1</v>
      </c>
      <c r="R807" s="380">
        <f>'raw data'!G803</f>
        <v>1</v>
      </c>
      <c r="S807" s="380">
        <f>'raw data'!H803</f>
        <v>1</v>
      </c>
      <c r="T807" s="380">
        <f>'raw data'!Q803</f>
        <v>97.327903747558594</v>
      </c>
      <c r="U807" s="380">
        <f>'raw data'!R803</f>
        <v>1012.8359985351562</v>
      </c>
    </row>
    <row r="808" spans="1:21" x14ac:dyDescent="0.2">
      <c r="A808" s="378">
        <f>'raw data'!A804</f>
        <v>41214.541666666664</v>
      </c>
      <c r="B808" s="380">
        <f>'raw data'!L804</f>
        <v>898.06011962890625</v>
      </c>
      <c r="C808" s="380">
        <f>'raw data'!M804</f>
        <v>490.53460693359375</v>
      </c>
      <c r="D808" s="380">
        <f>'raw data'!O804</f>
        <v>6068.2021484375</v>
      </c>
      <c r="E808" s="380">
        <f>'raw data'!P804</f>
        <v>9.8887786865234375</v>
      </c>
      <c r="F808" s="377"/>
      <c r="G808" s="377"/>
      <c r="H808" s="376"/>
      <c r="I808" s="376"/>
      <c r="J808" s="380">
        <f>'raw data'!C804</f>
        <v>128.47979736328125</v>
      </c>
      <c r="K808" s="380" t="e">
        <f>'raw data'!#REF!</f>
        <v>#REF!</v>
      </c>
      <c r="L808" s="380" t="e">
        <f>'raw data'!#REF!</f>
        <v>#REF!</v>
      </c>
      <c r="M808" s="380">
        <f>'raw data'!D804</f>
        <v>82427.96875</v>
      </c>
      <c r="N808" s="380">
        <f>'raw data'!K804</f>
        <v>16.522961123391795</v>
      </c>
      <c r="O808" s="400">
        <f t="shared" si="13"/>
        <v>16.301685910959275</v>
      </c>
      <c r="P808" s="380">
        <f>'raw data'!E804</f>
        <v>1</v>
      </c>
      <c r="Q808" s="380">
        <f>'raw data'!F804</f>
        <v>1</v>
      </c>
      <c r="R808" s="380">
        <f>'raw data'!G804</f>
        <v>1</v>
      </c>
      <c r="S808" s="380">
        <f>'raw data'!H804</f>
        <v>1</v>
      </c>
      <c r="T808" s="380">
        <f>'raw data'!Q804</f>
        <v>97.204750061035156</v>
      </c>
      <c r="U808" s="380">
        <f>'raw data'!R804</f>
        <v>1012.8319702148437</v>
      </c>
    </row>
    <row r="809" spans="1:21" x14ac:dyDescent="0.2">
      <c r="A809" s="378">
        <f>'raw data'!A805</f>
        <v>41214.583333333336</v>
      </c>
      <c r="B809" s="380">
        <f>'raw data'!L805</f>
        <v>897.91668701171875</v>
      </c>
      <c r="C809" s="380">
        <f>'raw data'!M805</f>
        <v>490.69338989257812</v>
      </c>
      <c r="D809" s="380">
        <f>'raw data'!O805</f>
        <v>6078.1318359375</v>
      </c>
      <c r="E809" s="380">
        <f>'raw data'!P805</f>
        <v>9.8957395553588867</v>
      </c>
      <c r="F809" s="377"/>
      <c r="G809" s="377"/>
      <c r="H809" s="376"/>
      <c r="I809" s="376"/>
      <c r="J809" s="380">
        <f>'raw data'!C805</f>
        <v>129.43389892578125</v>
      </c>
      <c r="K809" s="380" t="e">
        <f>'raw data'!#REF!</f>
        <v>#REF!</v>
      </c>
      <c r="L809" s="380" t="e">
        <f>'raw data'!#REF!</f>
        <v>#REF!</v>
      </c>
      <c r="M809" s="380">
        <f>'raw data'!D805</f>
        <v>82520.15625</v>
      </c>
      <c r="N809" s="380">
        <f>'raw data'!K805</f>
        <v>16.346553276645501</v>
      </c>
      <c r="O809" s="400">
        <f t="shared" si="13"/>
        <v>16.328361134173562</v>
      </c>
      <c r="P809" s="380">
        <f>'raw data'!E805</f>
        <v>1</v>
      </c>
      <c r="Q809" s="380">
        <f>'raw data'!F805</f>
        <v>1</v>
      </c>
      <c r="R809" s="380">
        <f>'raw data'!G805</f>
        <v>1</v>
      </c>
      <c r="S809" s="380">
        <f>'raw data'!H805</f>
        <v>1</v>
      </c>
      <c r="T809" s="380">
        <f>'raw data'!Q805</f>
        <v>97.204292297363281</v>
      </c>
      <c r="U809" s="380">
        <f>'raw data'!R805</f>
        <v>1012.8319702148437</v>
      </c>
    </row>
    <row r="810" spans="1:21" x14ac:dyDescent="0.2">
      <c r="A810" s="378">
        <f>'raw data'!A806</f>
        <v>41214.625</v>
      </c>
      <c r="B810" s="380">
        <f>'raw data'!L806</f>
        <v>898.01788330078125</v>
      </c>
      <c r="C810" s="380">
        <f>'raw data'!M806</f>
        <v>490.89419555664062</v>
      </c>
      <c r="D810" s="380">
        <f>'raw data'!O806</f>
        <v>6080.1728515625</v>
      </c>
      <c r="E810" s="380">
        <f>'raw data'!P806</f>
        <v>9.8969020843505859</v>
      </c>
      <c r="F810" s="377"/>
      <c r="G810" s="377"/>
      <c r="H810" s="376"/>
      <c r="I810" s="376"/>
      <c r="J810" s="380">
        <f>'raw data'!C806</f>
        <v>128.86360168457031</v>
      </c>
      <c r="K810" s="380" t="e">
        <f>'raw data'!#REF!</f>
        <v>#REF!</v>
      </c>
      <c r="L810" s="380" t="e">
        <f>'raw data'!#REF!</f>
        <v>#REF!</v>
      </c>
      <c r="M810" s="380">
        <f>'raw data'!D806</f>
        <v>82601.65625</v>
      </c>
      <c r="N810" s="380">
        <f>'raw data'!K806</f>
        <v>15.641921350862249</v>
      </c>
      <c r="O810" s="400">
        <f t="shared" si="13"/>
        <v>16.333844141305534</v>
      </c>
      <c r="P810" s="380">
        <f>'raw data'!E806</f>
        <v>1</v>
      </c>
      <c r="Q810" s="380">
        <f>'raw data'!F806</f>
        <v>1</v>
      </c>
      <c r="R810" s="380">
        <f>'raw data'!G806</f>
        <v>1</v>
      </c>
      <c r="S810" s="380">
        <f>'raw data'!H806</f>
        <v>1</v>
      </c>
      <c r="T810" s="380">
        <f>'raw data'!Q806</f>
        <v>97.111610412597656</v>
      </c>
      <c r="U810" s="380">
        <f>'raw data'!R806</f>
        <v>1012.8330078125</v>
      </c>
    </row>
    <row r="811" spans="1:21" x14ac:dyDescent="0.2">
      <c r="A811" s="378">
        <f>'raw data'!A807</f>
        <v>41214.666666666664</v>
      </c>
      <c r="B811" s="380">
        <f>'raw data'!L807</f>
        <v>898.00250244140625</v>
      </c>
      <c r="C811" s="380">
        <f>'raw data'!M807</f>
        <v>491.62179565429687</v>
      </c>
      <c r="D811" s="380">
        <f>'raw data'!O807</f>
        <v>6080.3701171875</v>
      </c>
      <c r="E811" s="380">
        <f>'raw data'!P807</f>
        <v>9.8966579437255859</v>
      </c>
      <c r="F811" s="377"/>
      <c r="G811" s="377"/>
      <c r="H811" s="376"/>
      <c r="I811" s="376"/>
      <c r="J811" s="380">
        <f>'raw data'!C807</f>
        <v>127.78829956054687</v>
      </c>
      <c r="K811" s="380" t="e">
        <f>'raw data'!#REF!</f>
        <v>#REF!</v>
      </c>
      <c r="L811" s="380" t="e">
        <f>'raw data'!#REF!</f>
        <v>#REF!</v>
      </c>
      <c r="M811" s="380">
        <f>'raw data'!D807</f>
        <v>82671.1328125</v>
      </c>
      <c r="N811" s="380">
        <f>'raw data'!K807</f>
        <v>15.010489654470438</v>
      </c>
      <c r="O811" s="400">
        <f t="shared" si="13"/>
        <v>16.33437407788001</v>
      </c>
      <c r="P811" s="380">
        <f>'raw data'!E807</f>
        <v>1</v>
      </c>
      <c r="Q811" s="380">
        <f>'raw data'!F807</f>
        <v>1</v>
      </c>
      <c r="R811" s="380">
        <f>'raw data'!G807</f>
        <v>1</v>
      </c>
      <c r="S811" s="380">
        <f>'raw data'!H807</f>
        <v>1</v>
      </c>
      <c r="T811" s="380">
        <f>'raw data'!Q807</f>
        <v>97.073066711425781</v>
      </c>
      <c r="U811" s="380">
        <f>'raw data'!R807</f>
        <v>1012.8309936523437</v>
      </c>
    </row>
    <row r="812" spans="1:21" x14ac:dyDescent="0.2">
      <c r="A812" s="378">
        <f>'raw data'!A808</f>
        <v>41214.708333333336</v>
      </c>
      <c r="B812" s="380">
        <f>'raw data'!L808</f>
        <v>898.0147705078125</v>
      </c>
      <c r="C812" s="380">
        <f>'raw data'!M808</f>
        <v>492.42111206054687</v>
      </c>
      <c r="D812" s="380">
        <f>'raw data'!O808</f>
        <v>6079.5419921875</v>
      </c>
      <c r="E812" s="380">
        <f>'raw data'!P808</f>
        <v>9.8949508666992187</v>
      </c>
      <c r="F812" s="377"/>
      <c r="G812" s="377"/>
      <c r="H812" s="376"/>
      <c r="I812" s="376"/>
      <c r="J812" s="380">
        <f>'raw data'!C808</f>
        <v>127.43479919433594</v>
      </c>
      <c r="K812" s="380" t="e">
        <f>'raw data'!#REF!</f>
        <v>#REF!</v>
      </c>
      <c r="L812" s="380" t="e">
        <f>'raw data'!#REF!</f>
        <v>#REF!</v>
      </c>
      <c r="M812" s="380">
        <f>'raw data'!D808</f>
        <v>82854.1484375</v>
      </c>
      <c r="N812" s="380">
        <f>'raw data'!K808</f>
        <v>15.559372501726029</v>
      </c>
      <c r="O812" s="400">
        <f t="shared" si="13"/>
        <v>16.33214939364656</v>
      </c>
      <c r="P812" s="380">
        <f>'raw data'!E808</f>
        <v>1</v>
      </c>
      <c r="Q812" s="380">
        <f>'raw data'!F808</f>
        <v>1</v>
      </c>
      <c r="R812" s="380">
        <f>'raw data'!G808</f>
        <v>1</v>
      </c>
      <c r="S812" s="380">
        <f>'raw data'!H808</f>
        <v>1</v>
      </c>
      <c r="T812" s="380">
        <f>'raw data'!Q808</f>
        <v>97.270523071289063</v>
      </c>
      <c r="U812" s="380">
        <f>'raw data'!R808</f>
        <v>1012.8300170898437</v>
      </c>
    </row>
    <row r="813" spans="1:21" x14ac:dyDescent="0.2">
      <c r="A813" s="378">
        <f>'raw data'!A809</f>
        <v>41214.75</v>
      </c>
      <c r="B813" s="380">
        <f>'raw data'!L809</f>
        <v>898.00732421875</v>
      </c>
      <c r="C813" s="380">
        <f>'raw data'!M809</f>
        <v>492.60610961914062</v>
      </c>
      <c r="D813" s="380">
        <f>'raw data'!O809</f>
        <v>6073.9912109375</v>
      </c>
      <c r="E813" s="380">
        <f>'raw data'!P809</f>
        <v>9.8942432403564453</v>
      </c>
      <c r="F813" s="377"/>
      <c r="G813" s="377"/>
      <c r="H813" s="376"/>
      <c r="I813" s="376"/>
      <c r="J813" s="380">
        <f>'raw data'!C809</f>
        <v>126.09950256347656</v>
      </c>
      <c r="K813" s="380" t="e">
        <f>'raw data'!#REF!</f>
        <v>#REF!</v>
      </c>
      <c r="L813" s="380" t="e">
        <f>'raw data'!#REF!</f>
        <v>#REF!</v>
      </c>
      <c r="M813" s="380">
        <f>'raw data'!D809</f>
        <v>82808.9609375</v>
      </c>
      <c r="N813" s="380">
        <f>'raw data'!K809</f>
        <v>15.638361812191434</v>
      </c>
      <c r="O813" s="400">
        <f t="shared" si="13"/>
        <v>16.317237713006314</v>
      </c>
      <c r="P813" s="380">
        <f>'raw data'!E809</f>
        <v>1</v>
      </c>
      <c r="Q813" s="380">
        <f>'raw data'!F809</f>
        <v>1</v>
      </c>
      <c r="R813" s="380">
        <f>'raw data'!G809</f>
        <v>1</v>
      </c>
      <c r="S813" s="380">
        <f>'raw data'!H809</f>
        <v>1</v>
      </c>
      <c r="T813" s="380">
        <f>'raw data'!Q809</f>
        <v>97.311431884765625</v>
      </c>
      <c r="U813" s="380">
        <f>'raw data'!R809</f>
        <v>1012.8300170898437</v>
      </c>
    </row>
    <row r="814" spans="1:21" x14ac:dyDescent="0.2">
      <c r="A814" s="378">
        <f>'raw data'!A810</f>
        <v>41214.791666666664</v>
      </c>
      <c r="B814" s="380">
        <f>'raw data'!L810</f>
        <v>897.99932861328125</v>
      </c>
      <c r="C814" s="380">
        <f>'raw data'!M810</f>
        <v>491.76730346679687</v>
      </c>
      <c r="D814" s="380">
        <f>'raw data'!O810</f>
        <v>6057.7900390625</v>
      </c>
      <c r="E814" s="380">
        <f>'raw data'!P810</f>
        <v>9.892613410949707</v>
      </c>
      <c r="F814" s="377"/>
      <c r="G814" s="377"/>
      <c r="H814" s="376"/>
      <c r="I814" s="376"/>
      <c r="J814" s="380">
        <f>'raw data'!C810</f>
        <v>123.28079986572266</v>
      </c>
      <c r="K814" s="380" t="e">
        <f>'raw data'!#REF!</f>
        <v>#REF!</v>
      </c>
      <c r="L814" s="380" t="e">
        <f>'raw data'!#REF!</f>
        <v>#REF!</v>
      </c>
      <c r="M814" s="380">
        <f>'raw data'!D810</f>
        <v>82606.78125</v>
      </c>
      <c r="N814" s="380">
        <f>'raw data'!K810</f>
        <v>15.871921363048022</v>
      </c>
      <c r="O814" s="400">
        <f t="shared" si="13"/>
        <v>16.273714704241073</v>
      </c>
      <c r="P814" s="380">
        <f>'raw data'!E810</f>
        <v>1</v>
      </c>
      <c r="Q814" s="380">
        <f>'raw data'!F810</f>
        <v>1</v>
      </c>
      <c r="R814" s="380">
        <f>'raw data'!G810</f>
        <v>1</v>
      </c>
      <c r="S814" s="380">
        <f>'raw data'!H810</f>
        <v>1</v>
      </c>
      <c r="T814" s="380">
        <f>'raw data'!Q810</f>
        <v>97.420486450195313</v>
      </c>
      <c r="U814" s="380">
        <f>'raw data'!R810</f>
        <v>1012.8289794921875</v>
      </c>
    </row>
    <row r="815" spans="1:21" x14ac:dyDescent="0.2">
      <c r="A815" s="378">
        <f>'raw data'!A811</f>
        <v>41214.833333333336</v>
      </c>
      <c r="B815" s="380">
        <f>'raw data'!L811</f>
        <v>898.06451416015625</v>
      </c>
      <c r="C815" s="380">
        <f>'raw data'!M811</f>
        <v>491.46749877929687</v>
      </c>
      <c r="D815" s="380">
        <f>'raw data'!O811</f>
        <v>6052.01806640625</v>
      </c>
      <c r="E815" s="380">
        <f>'raw data'!P811</f>
        <v>9.889988899230957</v>
      </c>
      <c r="F815" s="377"/>
      <c r="G815" s="377"/>
      <c r="H815" s="376"/>
      <c r="I815" s="376"/>
      <c r="J815" s="380">
        <f>'raw data'!C811</f>
        <v>122.17340087890625</v>
      </c>
      <c r="K815" s="380" t="e">
        <f>'raw data'!#REF!</f>
        <v>#REF!</v>
      </c>
      <c r="L815" s="380" t="e">
        <f>'raw data'!#REF!</f>
        <v>#REF!</v>
      </c>
      <c r="M815" s="380">
        <f>'raw data'!D811</f>
        <v>82593.59375</v>
      </c>
      <c r="N815" s="380">
        <f>'raw data'!K811</f>
        <v>16.076628772137337</v>
      </c>
      <c r="O815" s="400">
        <f t="shared" si="13"/>
        <v>16.258208812540833</v>
      </c>
      <c r="P815" s="380">
        <f>'raw data'!E811</f>
        <v>1</v>
      </c>
      <c r="Q815" s="380">
        <f>'raw data'!F811</f>
        <v>1</v>
      </c>
      <c r="R815" s="380">
        <f>'raw data'!G811</f>
        <v>1</v>
      </c>
      <c r="S815" s="380">
        <f>'raw data'!H811</f>
        <v>1</v>
      </c>
      <c r="T815" s="380">
        <f>'raw data'!Q811</f>
        <v>97.492919921875</v>
      </c>
      <c r="U815" s="380">
        <f>'raw data'!R811</f>
        <v>1012.8300170898437</v>
      </c>
    </row>
    <row r="816" spans="1:21" x14ac:dyDescent="0.2">
      <c r="A816" s="378">
        <f>'raw data'!A812</f>
        <v>41214.875</v>
      </c>
      <c r="B816" s="380">
        <f>'raw data'!L812</f>
        <v>897.9608154296875</v>
      </c>
      <c r="C816" s="380">
        <f>'raw data'!M812</f>
        <v>490.88790893554687</v>
      </c>
      <c r="D816" s="380">
        <f>'raw data'!O812</f>
        <v>6039.6220703125</v>
      </c>
      <c r="E816" s="380">
        <f>'raw data'!P812</f>
        <v>9.891779899597168</v>
      </c>
      <c r="F816" s="377"/>
      <c r="G816" s="377"/>
      <c r="H816" s="376"/>
      <c r="I816" s="376"/>
      <c r="J816" s="380">
        <f>'raw data'!C812</f>
        <v>120.51349639892578</v>
      </c>
      <c r="K816" s="380" t="e">
        <f>'raw data'!#REF!</f>
        <v>#REF!</v>
      </c>
      <c r="L816" s="380" t="e">
        <f>'raw data'!#REF!</f>
        <v>#REF!</v>
      </c>
      <c r="M816" s="380">
        <f>'raw data'!D812</f>
        <v>82473.78125</v>
      </c>
      <c r="N816" s="380">
        <f>'raw data'!K812</f>
        <v>15.640214733898466</v>
      </c>
      <c r="O816" s="400">
        <f t="shared" si="13"/>
        <v>16.224908070421385</v>
      </c>
      <c r="P816" s="380">
        <f>'raw data'!E812</f>
        <v>1</v>
      </c>
      <c r="Q816" s="380">
        <f>'raw data'!F812</f>
        <v>1</v>
      </c>
      <c r="R816" s="380">
        <f>'raw data'!G812</f>
        <v>1</v>
      </c>
      <c r="S816" s="380">
        <f>'raw data'!H812</f>
        <v>1</v>
      </c>
      <c r="T816" s="380">
        <f>'raw data'!Q812</f>
        <v>97.510101318359375</v>
      </c>
      <c r="U816" s="380">
        <f>'raw data'!R812</f>
        <v>1012.8280029296875</v>
      </c>
    </row>
    <row r="817" spans="1:21" x14ac:dyDescent="0.2">
      <c r="A817" s="378">
        <f>'raw data'!A813</f>
        <v>41214.916666666664</v>
      </c>
      <c r="B817" s="380">
        <f>'raw data'!L813</f>
        <v>897.99700927734375</v>
      </c>
      <c r="C817" s="380">
        <f>'raw data'!M813</f>
        <v>491.215087890625</v>
      </c>
      <c r="D817" s="380">
        <f>'raw data'!O813</f>
        <v>6036.6279296875</v>
      </c>
      <c r="E817" s="380">
        <f>'raw data'!P813</f>
        <v>9.888545036315918</v>
      </c>
      <c r="F817" s="377"/>
      <c r="G817" s="377"/>
      <c r="H817" s="376"/>
      <c r="I817" s="376"/>
      <c r="J817" s="380">
        <f>'raw data'!C813</f>
        <v>120.07219696044922</v>
      </c>
      <c r="K817" s="380" t="e">
        <f>'raw data'!#REF!</f>
        <v>#REF!</v>
      </c>
      <c r="L817" s="380" t="e">
        <f>'raw data'!#REF!</f>
        <v>#REF!</v>
      </c>
      <c r="M817" s="380">
        <f>'raw data'!D813</f>
        <v>82508.0625</v>
      </c>
      <c r="N817" s="380">
        <f>'raw data'!K813</f>
        <v>15.342149529164599</v>
      </c>
      <c r="O817" s="400">
        <f t="shared" si="13"/>
        <v>16.216864577662239</v>
      </c>
      <c r="P817" s="380">
        <f>'raw data'!E813</f>
        <v>1</v>
      </c>
      <c r="Q817" s="380">
        <f>'raw data'!F813</f>
        <v>1</v>
      </c>
      <c r="R817" s="380">
        <f>'raw data'!G813</f>
        <v>1</v>
      </c>
      <c r="S817" s="380">
        <f>'raw data'!H813</f>
        <v>1</v>
      </c>
      <c r="T817" s="380">
        <f>'raw data'!Q813</f>
        <v>97.494056701660156</v>
      </c>
      <c r="U817" s="380">
        <f>'raw data'!R813</f>
        <v>1012.8280029296875</v>
      </c>
    </row>
    <row r="818" spans="1:21" x14ac:dyDescent="0.2">
      <c r="A818" s="378">
        <f>'raw data'!A814</f>
        <v>41214.958333333336</v>
      </c>
      <c r="B818" s="380">
        <f>'raw data'!L814</f>
        <v>897.99041748046875</v>
      </c>
      <c r="C818" s="380">
        <f>'raw data'!M814</f>
        <v>492.48928833007812</v>
      </c>
      <c r="D818" s="380">
        <f>'raw data'!O814</f>
        <v>6066.0498046875</v>
      </c>
      <c r="E818" s="380">
        <f>'raw data'!P814</f>
        <v>9.9037275314331055</v>
      </c>
      <c r="F818" s="377"/>
      <c r="G818" s="377"/>
      <c r="H818" s="376"/>
      <c r="I818" s="376"/>
      <c r="J818" s="380">
        <f>'raw data'!C814</f>
        <v>121.30840301513672</v>
      </c>
      <c r="K818" s="380" t="e">
        <f>'raw data'!#REF!</f>
        <v>#REF!</v>
      </c>
      <c r="L818" s="380" t="e">
        <f>'raw data'!#REF!</f>
        <v>#REF!</v>
      </c>
      <c r="M818" s="380">
        <f>'raw data'!D814</f>
        <v>82791.65625</v>
      </c>
      <c r="N818" s="380">
        <f>'raw data'!K814</f>
        <v>16.477128226071944</v>
      </c>
      <c r="O818" s="400">
        <f t="shared" si="13"/>
        <v>16.295903830711019</v>
      </c>
      <c r="P818" s="380">
        <f>'raw data'!E814</f>
        <v>1</v>
      </c>
      <c r="Q818" s="380">
        <f>'raw data'!F814</f>
        <v>1</v>
      </c>
      <c r="R818" s="380">
        <f>'raw data'!G814</f>
        <v>1</v>
      </c>
      <c r="S818" s="380">
        <f>'raw data'!H814</f>
        <v>1</v>
      </c>
      <c r="T818" s="380">
        <f>'raw data'!Q814</f>
        <v>97.401840209960938</v>
      </c>
      <c r="U818" s="380">
        <f>'raw data'!R814</f>
        <v>1012.8259887695312</v>
      </c>
    </row>
    <row r="819" spans="1:21" x14ac:dyDescent="0.2">
      <c r="A819" s="378">
        <f>'raw data'!A815</f>
        <v>41215</v>
      </c>
      <c r="B819" s="380">
        <f>'raw data'!L815</f>
        <v>897.98748779296875</v>
      </c>
      <c r="C819" s="380">
        <f>'raw data'!M815</f>
        <v>492.647705078125</v>
      </c>
      <c r="D819" s="380">
        <f>'raw data'!O815</f>
        <v>6068.865234375</v>
      </c>
      <c r="E819" s="380">
        <f>'raw data'!P815</f>
        <v>9.9031057357788086</v>
      </c>
      <c r="F819" s="377"/>
      <c r="G819" s="377"/>
      <c r="H819" s="376"/>
      <c r="I819" s="376"/>
      <c r="J819" s="380">
        <f>'raw data'!C815</f>
        <v>121.07810211181641</v>
      </c>
      <c r="K819" s="380" t="e">
        <f>'raw data'!#REF!</f>
        <v>#REF!</v>
      </c>
      <c r="L819" s="380" t="e">
        <f>'raw data'!#REF!</f>
        <v>#REF!</v>
      </c>
      <c r="M819" s="380">
        <f>'raw data'!D815</f>
        <v>82831.3828125</v>
      </c>
      <c r="N819" s="380">
        <f>'raw data'!K815</f>
        <v>16.175673297101604</v>
      </c>
      <c r="O819" s="400">
        <f t="shared" si="13"/>
        <v>16.30346723241507</v>
      </c>
      <c r="P819" s="380">
        <f>'raw data'!E815</f>
        <v>1</v>
      </c>
      <c r="Q819" s="380">
        <f>'raw data'!F815</f>
        <v>1</v>
      </c>
      <c r="R819" s="380">
        <f>'raw data'!G815</f>
        <v>1</v>
      </c>
      <c r="S819" s="380">
        <f>'raw data'!H815</f>
        <v>1</v>
      </c>
      <c r="T819" s="380">
        <f>'raw data'!Q815</f>
        <v>97.307929992675781</v>
      </c>
      <c r="U819" s="380">
        <f>'raw data'!R815</f>
        <v>1012.8259887695312</v>
      </c>
    </row>
    <row r="820" spans="1:21" x14ac:dyDescent="0.2">
      <c r="A820" s="378">
        <f>'raw data'!A816</f>
        <v>41215.041666666664</v>
      </c>
      <c r="B820" s="380">
        <f>'raw data'!L816</f>
        <v>898.00897216796875</v>
      </c>
      <c r="C820" s="380">
        <f>'raw data'!M816</f>
        <v>492.31619262695312</v>
      </c>
      <c r="D820" s="380">
        <f>'raw data'!O816</f>
        <v>6068.98388671875</v>
      </c>
      <c r="E820" s="380">
        <f>'raw data'!P816</f>
        <v>9.9034404754638672</v>
      </c>
      <c r="F820" s="377"/>
      <c r="G820" s="377"/>
      <c r="H820" s="376"/>
      <c r="I820" s="376"/>
      <c r="J820" s="380">
        <f>'raw data'!C816</f>
        <v>121.02719879150391</v>
      </c>
      <c r="K820" s="380" t="e">
        <f>'raw data'!#REF!</f>
        <v>#REF!</v>
      </c>
      <c r="L820" s="380" t="e">
        <f>'raw data'!#REF!</f>
        <v>#REF!</v>
      </c>
      <c r="M820" s="380">
        <f>'raw data'!D816</f>
        <v>82736.953125</v>
      </c>
      <c r="N820" s="380">
        <f>'raw data'!K816</f>
        <v>16.083831833215662</v>
      </c>
      <c r="O820" s="400">
        <f t="shared" si="13"/>
        <v>16.303785981394274</v>
      </c>
      <c r="P820" s="380">
        <f>'raw data'!E816</f>
        <v>1</v>
      </c>
      <c r="Q820" s="380">
        <f>'raw data'!F816</f>
        <v>1</v>
      </c>
      <c r="R820" s="380">
        <f>'raw data'!G816</f>
        <v>1</v>
      </c>
      <c r="S820" s="380">
        <f>'raw data'!H816</f>
        <v>1</v>
      </c>
      <c r="T820" s="380">
        <f>'raw data'!Q816</f>
        <v>97.156883239746094</v>
      </c>
      <c r="U820" s="380">
        <f>'raw data'!R816</f>
        <v>1012.8189697265625</v>
      </c>
    </row>
    <row r="821" spans="1:21" x14ac:dyDescent="0.2">
      <c r="A821" s="378">
        <f>'raw data'!A817</f>
        <v>41215.083333333336</v>
      </c>
      <c r="B821" s="380">
        <f>'raw data'!L817</f>
        <v>897.98541259765625</v>
      </c>
      <c r="C821" s="380">
        <f>'raw data'!M817</f>
        <v>492.38690185546875</v>
      </c>
      <c r="D821" s="380">
        <f>'raw data'!O817</f>
        <v>6072.59716796875</v>
      </c>
      <c r="E821" s="380">
        <f>'raw data'!P817</f>
        <v>9.908778190612793</v>
      </c>
      <c r="F821" s="377"/>
      <c r="G821" s="377"/>
      <c r="H821" s="376"/>
      <c r="I821" s="376"/>
      <c r="J821" s="380">
        <f>'raw data'!C817</f>
        <v>120.90660095214844</v>
      </c>
      <c r="K821" s="380" t="e">
        <f>'raw data'!#REF!</f>
        <v>#REF!</v>
      </c>
      <c r="L821" s="380" t="e">
        <f>'raw data'!#REF!</f>
        <v>#REF!</v>
      </c>
      <c r="M821" s="380">
        <f>'raw data'!D817</f>
        <v>82818.4609375</v>
      </c>
      <c r="N821" s="380">
        <f>'raw data'!K817</f>
        <v>16.495642315394651</v>
      </c>
      <c r="O821" s="400">
        <f t="shared" si="13"/>
        <v>16.313492740431727</v>
      </c>
      <c r="P821" s="380">
        <f>'raw data'!E817</f>
        <v>1</v>
      </c>
      <c r="Q821" s="380">
        <f>'raw data'!F817</f>
        <v>1</v>
      </c>
      <c r="R821" s="380">
        <f>'raw data'!G817</f>
        <v>1</v>
      </c>
      <c r="S821" s="380">
        <f>'raw data'!H817</f>
        <v>1</v>
      </c>
      <c r="T821" s="380">
        <f>'raw data'!Q817</f>
        <v>97.375396728515625</v>
      </c>
      <c r="U821" s="380">
        <f>'raw data'!R817</f>
        <v>1012.8179931640625</v>
      </c>
    </row>
    <row r="822" spans="1:21" x14ac:dyDescent="0.2">
      <c r="A822" s="378">
        <f>'raw data'!A818</f>
        <v>41215.125</v>
      </c>
      <c r="B822" s="380">
        <f>'raw data'!L818</f>
        <v>898.04217529296875</v>
      </c>
      <c r="C822" s="380">
        <f>'raw data'!M818</f>
        <v>492.04779052734375</v>
      </c>
      <c r="D822" s="380">
        <f>'raw data'!O818</f>
        <v>6075.083984375</v>
      </c>
      <c r="E822" s="380">
        <f>'raw data'!P818</f>
        <v>9.9117336273193359</v>
      </c>
      <c r="F822" s="377"/>
      <c r="G822" s="377"/>
      <c r="H822" s="376"/>
      <c r="I822" s="376"/>
      <c r="J822" s="380">
        <f>'raw data'!C818</f>
        <v>120.36810302734375</v>
      </c>
      <c r="K822" s="380" t="e">
        <f>'raw data'!#REF!</f>
        <v>#REF!</v>
      </c>
      <c r="L822" s="380" t="e">
        <f>'raw data'!#REF!</f>
        <v>#REF!</v>
      </c>
      <c r="M822" s="380">
        <f>'raw data'!D818</f>
        <v>82830.203125</v>
      </c>
      <c r="N822" s="380">
        <f>'raw data'!K818</f>
        <v>16.956591006491216</v>
      </c>
      <c r="O822" s="400">
        <f t="shared" si="13"/>
        <v>16.320173351753049</v>
      </c>
      <c r="P822" s="380">
        <f>'raw data'!E818</f>
        <v>1</v>
      </c>
      <c r="Q822" s="380">
        <f>'raw data'!F818</f>
        <v>1</v>
      </c>
      <c r="R822" s="380">
        <f>'raw data'!G818</f>
        <v>1</v>
      </c>
      <c r="S822" s="380">
        <f>'raw data'!H818</f>
        <v>1</v>
      </c>
      <c r="T822" s="380">
        <f>'raw data'!Q818</f>
        <v>97.445770263671875</v>
      </c>
      <c r="U822" s="380">
        <f>'raw data'!R818</f>
        <v>1012.8189697265625</v>
      </c>
    </row>
    <row r="823" spans="1:21" x14ac:dyDescent="0.2">
      <c r="A823" s="378">
        <f>'raw data'!A819</f>
        <v>41215.166666666664</v>
      </c>
      <c r="B823" s="380">
        <f>'raw data'!L819</f>
        <v>898.03448486328125</v>
      </c>
      <c r="C823" s="380">
        <f>'raw data'!M819</f>
        <v>491.739990234375</v>
      </c>
      <c r="D823" s="380">
        <f>'raw data'!O819</f>
        <v>6074.755859375</v>
      </c>
      <c r="E823" s="380">
        <f>'raw data'!P819</f>
        <v>9.9090986251831055</v>
      </c>
      <c r="F823" s="377"/>
      <c r="G823" s="377"/>
      <c r="H823" s="376"/>
      <c r="I823" s="376"/>
      <c r="J823" s="380">
        <f>'raw data'!C819</f>
        <v>120.00910186767578</v>
      </c>
      <c r="K823" s="380" t="e">
        <f>'raw data'!#REF!</f>
        <v>#REF!</v>
      </c>
      <c r="L823" s="380" t="e">
        <f>'raw data'!#REF!</f>
        <v>#REF!</v>
      </c>
      <c r="M823" s="380">
        <f>'raw data'!D819</f>
        <v>82851.8671875</v>
      </c>
      <c r="N823" s="380">
        <f>'raw data'!K819</f>
        <v>16.477964717006689</v>
      </c>
      <c r="O823" s="400">
        <f t="shared" si="13"/>
        <v>16.31929187309451</v>
      </c>
      <c r="P823" s="380">
        <f>'raw data'!E819</f>
        <v>1</v>
      </c>
      <c r="Q823" s="380">
        <f>'raw data'!F819</f>
        <v>1</v>
      </c>
      <c r="R823" s="380">
        <f>'raw data'!G819</f>
        <v>1</v>
      </c>
      <c r="S823" s="380">
        <f>'raw data'!H819</f>
        <v>1</v>
      </c>
      <c r="T823" s="380">
        <f>'raw data'!Q819</f>
        <v>97.3323974609375</v>
      </c>
      <c r="U823" s="380">
        <f>'raw data'!R819</f>
        <v>1012.8200073242187</v>
      </c>
    </row>
    <row r="824" spans="1:21" x14ac:dyDescent="0.2">
      <c r="A824" s="378">
        <f>'raw data'!A820</f>
        <v>41215.208333333336</v>
      </c>
      <c r="B824" s="380">
        <f>'raw data'!L820</f>
        <v>897.982177734375</v>
      </c>
      <c r="C824" s="380">
        <f>'raw data'!M820</f>
        <v>491.71530151367187</v>
      </c>
      <c r="D824" s="380">
        <f>'raw data'!O820</f>
        <v>6074.703125</v>
      </c>
      <c r="E824" s="380">
        <f>'raw data'!P820</f>
        <v>9.9089813232421875</v>
      </c>
      <c r="F824" s="377"/>
      <c r="G824" s="377"/>
      <c r="H824" s="376"/>
      <c r="I824" s="376"/>
      <c r="J824" s="380">
        <f>'raw data'!C820</f>
        <v>119.86090216728259</v>
      </c>
      <c r="K824" s="380" t="e">
        <f>'raw data'!#REF!</f>
        <v>#REF!</v>
      </c>
      <c r="L824" s="380" t="e">
        <f>'raw data'!#REF!</f>
        <v>#REF!</v>
      </c>
      <c r="M824" s="380">
        <f>'raw data'!D820</f>
        <v>82879.296875</v>
      </c>
      <c r="N824" s="380">
        <f>'raw data'!K820</f>
        <v>16.303432148694554</v>
      </c>
      <c r="O824" s="400">
        <f t="shared" si="13"/>
        <v>16.319150206881535</v>
      </c>
      <c r="P824" s="380">
        <f>'raw data'!E820</f>
        <v>1</v>
      </c>
      <c r="Q824" s="380">
        <f>'raw data'!F820</f>
        <v>1</v>
      </c>
      <c r="R824" s="380">
        <f>'raw data'!G820</f>
        <v>0.72277778387069702</v>
      </c>
      <c r="S824" s="380">
        <f>'raw data'!H820</f>
        <v>1</v>
      </c>
      <c r="T824" s="380">
        <f>'raw data'!Q820</f>
        <v>97.316497802734375</v>
      </c>
      <c r="U824" s="380">
        <f>'raw data'!R820</f>
        <v>1012.8250122070312</v>
      </c>
    </row>
    <row r="825" spans="1:21" x14ac:dyDescent="0.2">
      <c r="A825" s="378">
        <f>'raw data'!A821</f>
        <v>41215.25</v>
      </c>
      <c r="B825" s="380">
        <f>'raw data'!L821</f>
        <v>897.94921875</v>
      </c>
      <c r="C825" s="380">
        <f>'raw data'!M821</f>
        <v>491.32559204101562</v>
      </c>
      <c r="D825" s="380">
        <f>'raw data'!O821</f>
        <v>6078.47119140625</v>
      </c>
      <c r="E825" s="380">
        <f>'raw data'!P821</f>
        <v>9.9077939987182617</v>
      </c>
      <c r="F825" s="377"/>
      <c r="G825" s="377"/>
      <c r="H825" s="376"/>
      <c r="I825" s="376"/>
      <c r="J825" s="380">
        <f>'raw data'!C821</f>
        <v>119.84159851074219</v>
      </c>
      <c r="K825" s="380" t="e">
        <f>'raw data'!#REF!</f>
        <v>#REF!</v>
      </c>
      <c r="L825" s="380" t="e">
        <f>'raw data'!#REF!</f>
        <v>#REF!</v>
      </c>
      <c r="M825" s="380">
        <f>'raw data'!D821</f>
        <v>82739.2734375</v>
      </c>
      <c r="N825" s="380">
        <f>'raw data'!K821</f>
        <v>16.136704695381923</v>
      </c>
      <c r="O825" s="400">
        <f t="shared" si="13"/>
        <v>16.32927278248857</v>
      </c>
      <c r="P825" s="380">
        <f>'raw data'!E821</f>
        <v>1</v>
      </c>
      <c r="Q825" s="380">
        <f>'raw data'!F821</f>
        <v>1</v>
      </c>
      <c r="R825" s="380">
        <f>'raw data'!G821</f>
        <v>1</v>
      </c>
      <c r="S825" s="380">
        <f>'raw data'!H821</f>
        <v>1</v>
      </c>
      <c r="T825" s="380">
        <f>'raw data'!Q821</f>
        <v>97.368850708007813</v>
      </c>
      <c r="U825" s="380">
        <f>'raw data'!R821</f>
        <v>1012.8319702148437</v>
      </c>
    </row>
    <row r="826" spans="1:21" x14ac:dyDescent="0.2">
      <c r="A826" s="378">
        <f>'raw data'!A822</f>
        <v>41215.291666666664</v>
      </c>
      <c r="B826" s="380">
        <f>'raw data'!L822</f>
        <v>898.0341796875</v>
      </c>
      <c r="C826" s="380">
        <f>'raw data'!M822</f>
        <v>490.581298828125</v>
      </c>
      <c r="D826" s="380">
        <f>'raw data'!O822</f>
        <v>6091.67919921875</v>
      </c>
      <c r="E826" s="380">
        <f>'raw data'!P822</f>
        <v>9.8971881866455078</v>
      </c>
      <c r="F826" s="377"/>
      <c r="G826" s="377"/>
      <c r="H826" s="376"/>
      <c r="I826" s="376"/>
      <c r="J826" s="380">
        <f>'raw data'!C822</f>
        <v>121.80100250244141</v>
      </c>
      <c r="K826" s="380" t="e">
        <f>'raw data'!#REF!</f>
        <v>#REF!</v>
      </c>
      <c r="L826" s="380" t="e">
        <f>'raw data'!#REF!</f>
        <v>#REF!</v>
      </c>
      <c r="M826" s="380">
        <f>'raw data'!D822</f>
        <v>82620.71875</v>
      </c>
      <c r="N826" s="380">
        <f>'raw data'!K822</f>
        <v>16.381358035766752</v>
      </c>
      <c r="O826" s="400">
        <f t="shared" si="13"/>
        <v>16.364754921943053</v>
      </c>
      <c r="P826" s="380">
        <f>'raw data'!E822</f>
        <v>1</v>
      </c>
      <c r="Q826" s="380">
        <f>'raw data'!F822</f>
        <v>1</v>
      </c>
      <c r="R826" s="380">
        <f>'raw data'!G822</f>
        <v>1</v>
      </c>
      <c r="S826" s="380">
        <f>'raw data'!H822</f>
        <v>1</v>
      </c>
      <c r="T826" s="380">
        <f>'raw data'!Q822</f>
        <v>97.909103393554688</v>
      </c>
      <c r="U826" s="380">
        <f>'raw data'!R822</f>
        <v>1012.8289794921875</v>
      </c>
    </row>
    <row r="827" spans="1:21" x14ac:dyDescent="0.2">
      <c r="A827" s="378">
        <f>'raw data'!A823</f>
        <v>41215.333333333336</v>
      </c>
      <c r="B827" s="380">
        <f>'raw data'!L823</f>
        <v>897.9315185546875</v>
      </c>
      <c r="C827" s="380">
        <f>'raw data'!M823</f>
        <v>490.29229736328125</v>
      </c>
      <c r="D827" s="380">
        <f>'raw data'!O823</f>
        <v>6092.912109375</v>
      </c>
      <c r="E827" s="380">
        <f>'raw data'!P823</f>
        <v>9.8996686935424805</v>
      </c>
      <c r="F827" s="377"/>
      <c r="G827" s="377"/>
      <c r="H827" s="376"/>
      <c r="I827" s="376"/>
      <c r="J827" s="380">
        <f>'raw data'!C823</f>
        <v>121.92939758300781</v>
      </c>
      <c r="K827" s="380" t="e">
        <f>'raw data'!#REF!</f>
        <v>#REF!</v>
      </c>
      <c r="L827" s="380" t="e">
        <f>'raw data'!#REF!</f>
        <v>#REF!</v>
      </c>
      <c r="M827" s="380">
        <f>'raw data'!D823</f>
        <v>82568.3515625</v>
      </c>
      <c r="N827" s="380">
        <f>'raw data'!K823</f>
        <v>16.368643256395298</v>
      </c>
      <c r="O827" s="400">
        <f t="shared" si="13"/>
        <v>16.368067025533534</v>
      </c>
      <c r="P827" s="380">
        <f>'raw data'!E823</f>
        <v>1</v>
      </c>
      <c r="Q827" s="380">
        <f>'raw data'!F823</f>
        <v>1</v>
      </c>
      <c r="R827" s="380">
        <f>'raw data'!G823</f>
        <v>1</v>
      </c>
      <c r="S827" s="380">
        <f>'raw data'!H823</f>
        <v>1</v>
      </c>
      <c r="T827" s="380">
        <f>'raw data'!Q823</f>
        <v>97.960029602050781</v>
      </c>
      <c r="U827" s="380">
        <f>'raw data'!R823</f>
        <v>1012.8270263671875</v>
      </c>
    </row>
    <row r="828" spans="1:21" x14ac:dyDescent="0.2">
      <c r="A828" s="378">
        <f>'raw data'!A824</f>
        <v>41215.375</v>
      </c>
      <c r="B828" s="380">
        <f>'raw data'!L824</f>
        <v>898.085205078125</v>
      </c>
      <c r="C828" s="380">
        <f>'raw data'!M824</f>
        <v>489.61300659179687</v>
      </c>
      <c r="D828" s="380">
        <f>'raw data'!O824</f>
        <v>6089.97119140625</v>
      </c>
      <c r="E828" s="380">
        <f>'raw data'!P824</f>
        <v>9.9006738662719727</v>
      </c>
      <c r="F828" s="377"/>
      <c r="G828" s="377"/>
      <c r="H828" s="376"/>
      <c r="I828" s="376"/>
      <c r="J828" s="380">
        <f>'raw data'!C824</f>
        <v>121.09200286865234</v>
      </c>
      <c r="K828" s="380" t="e">
        <f>'raw data'!#REF!</f>
        <v>#REF!</v>
      </c>
      <c r="L828" s="380" t="e">
        <f>'raw data'!#REF!</f>
        <v>#REF!</v>
      </c>
      <c r="M828" s="380">
        <f>'raw data'!D824</f>
        <v>82438.453125</v>
      </c>
      <c r="N828" s="380">
        <f>'raw data'!K824</f>
        <v>16.081138137755914</v>
      </c>
      <c r="O828" s="400">
        <f t="shared" si="13"/>
        <v>16.360166510711565</v>
      </c>
      <c r="P828" s="380">
        <f>'raw data'!E824</f>
        <v>1</v>
      </c>
      <c r="Q828" s="380">
        <f>'raw data'!F824</f>
        <v>1</v>
      </c>
      <c r="R828" s="380">
        <f>'raw data'!G824</f>
        <v>1</v>
      </c>
      <c r="S828" s="380">
        <f>'raw data'!H824</f>
        <v>1</v>
      </c>
      <c r="T828" s="380">
        <f>'raw data'!Q824</f>
        <v>97.948196411132813</v>
      </c>
      <c r="U828" s="380">
        <f>'raw data'!R824</f>
        <v>1012.8309936523437</v>
      </c>
    </row>
    <row r="829" spans="1:21" x14ac:dyDescent="0.2">
      <c r="A829" s="378">
        <f>'raw data'!A825</f>
        <v>41215.416666666664</v>
      </c>
      <c r="B829" s="380">
        <f>'raw data'!L825</f>
        <v>898.02130126953125</v>
      </c>
      <c r="C829" s="380">
        <f>'raw data'!M825</f>
        <v>488.09890747070312</v>
      </c>
      <c r="D829" s="380">
        <f>'raw data'!O825</f>
        <v>6056.85986328125</v>
      </c>
      <c r="E829" s="380">
        <f>'raw data'!P825</f>
        <v>9.8818778991699219</v>
      </c>
      <c r="F829" s="377"/>
      <c r="G829" s="377"/>
      <c r="H829" s="376"/>
      <c r="I829" s="376"/>
      <c r="J829" s="380">
        <f>'raw data'!C825</f>
        <v>120.71620178222656</v>
      </c>
      <c r="K829" s="380" t="e">
        <f>'raw data'!#REF!</f>
        <v>#REF!</v>
      </c>
      <c r="L829" s="380" t="e">
        <f>'raw data'!#REF!</f>
        <v>#REF!</v>
      </c>
      <c r="M829" s="380">
        <f>'raw data'!D825</f>
        <v>82062.75</v>
      </c>
      <c r="N829" s="380">
        <f>'raw data'!K825</f>
        <v>16.188457289308861</v>
      </c>
      <c r="O829" s="400">
        <f t="shared" si="13"/>
        <v>16.271215869651023</v>
      </c>
      <c r="P829" s="380">
        <f>'raw data'!E825</f>
        <v>1</v>
      </c>
      <c r="Q829" s="380">
        <f>'raw data'!F825</f>
        <v>1</v>
      </c>
      <c r="R829" s="380">
        <f>'raw data'!G825</f>
        <v>1</v>
      </c>
      <c r="S829" s="380">
        <f>'raw data'!H825</f>
        <v>1</v>
      </c>
      <c r="T829" s="380">
        <f>'raw data'!Q825</f>
        <v>97.798072814941406</v>
      </c>
      <c r="U829" s="380">
        <f>'raw data'!R825</f>
        <v>1012.8300170898437</v>
      </c>
    </row>
    <row r="830" spans="1:21" x14ac:dyDescent="0.2">
      <c r="A830" s="378">
        <f>'raw data'!A826</f>
        <v>41215.458333333336</v>
      </c>
      <c r="B830" s="380">
        <f>'raw data'!L826</f>
        <v>898.03277587890625</v>
      </c>
      <c r="C830" s="380">
        <f>'raw data'!M826</f>
        <v>487.11358642578125</v>
      </c>
      <c r="D830" s="380">
        <f>'raw data'!O826</f>
        <v>6052.81591796875</v>
      </c>
      <c r="E830" s="380">
        <f>'raw data'!P826</f>
        <v>9.8835134506225586</v>
      </c>
      <c r="F830" s="377"/>
      <c r="G830" s="377"/>
      <c r="H830" s="376"/>
      <c r="I830" s="376"/>
      <c r="J830" s="380">
        <f>'raw data'!C826</f>
        <v>119.25910186767578</v>
      </c>
      <c r="K830" s="380" t="e">
        <f>'raw data'!#REF!</f>
        <v>#REF!</v>
      </c>
      <c r="L830" s="380" t="e">
        <f>'raw data'!#REF!</f>
        <v>#REF!</v>
      </c>
      <c r="M830" s="380">
        <f>'raw data'!D826</f>
        <v>81871.6171875</v>
      </c>
      <c r="N830" s="380">
        <f>'raw data'!K826</f>
        <v>17.073728603154379</v>
      </c>
      <c r="O830" s="400">
        <f t="shared" si="13"/>
        <v>16.260352169874238</v>
      </c>
      <c r="P830" s="380">
        <f>'raw data'!E826</f>
        <v>1</v>
      </c>
      <c r="Q830" s="380">
        <f>'raw data'!F826</f>
        <v>1</v>
      </c>
      <c r="R830" s="380">
        <f>'raw data'!G826</f>
        <v>1</v>
      </c>
      <c r="S830" s="380">
        <f>'raw data'!H826</f>
        <v>1</v>
      </c>
      <c r="T830" s="380">
        <f>'raw data'!Q826</f>
        <v>97.6204833984375</v>
      </c>
      <c r="U830" s="380">
        <f>'raw data'!R826</f>
        <v>1012.8300170898437</v>
      </c>
    </row>
    <row r="831" spans="1:21" x14ac:dyDescent="0.2">
      <c r="A831" s="378">
        <f>'raw data'!A827</f>
        <v>41215.5</v>
      </c>
      <c r="B831" s="380">
        <f>'raw data'!L827</f>
        <v>897.9918212890625</v>
      </c>
      <c r="C831" s="380">
        <f>'raw data'!M827</f>
        <v>486.44378662109375</v>
      </c>
      <c r="D831" s="380">
        <f>'raw data'!O827</f>
        <v>6057.38916015625</v>
      </c>
      <c r="E831" s="380">
        <f>'raw data'!P827</f>
        <v>9.8811683654785156</v>
      </c>
      <c r="F831" s="377"/>
      <c r="G831" s="377"/>
      <c r="H831" s="376"/>
      <c r="I831" s="376"/>
      <c r="J831" s="380">
        <f>'raw data'!C827</f>
        <v>119.16100311279297</v>
      </c>
      <c r="K831" s="380" t="e">
        <f>'raw data'!#REF!</f>
        <v>#REF!</v>
      </c>
      <c r="L831" s="380" t="e">
        <f>'raw data'!#REF!</f>
        <v>#REF!</v>
      </c>
      <c r="M831" s="380">
        <f>'raw data'!D827</f>
        <v>81848.8671875</v>
      </c>
      <c r="N831" s="380">
        <f>'raw data'!K827</f>
        <v>17.760979360817146</v>
      </c>
      <c r="O831" s="400">
        <f t="shared" si="13"/>
        <v>16.272637778677591</v>
      </c>
      <c r="P831" s="380">
        <f>'raw data'!E827</f>
        <v>1</v>
      </c>
      <c r="Q831" s="380">
        <f>'raw data'!F827</f>
        <v>1</v>
      </c>
      <c r="R831" s="380">
        <f>'raw data'!G827</f>
        <v>1</v>
      </c>
      <c r="S831" s="380">
        <f>'raw data'!H827</f>
        <v>1</v>
      </c>
      <c r="T831" s="380">
        <f>'raw data'!Q827</f>
        <v>97.412147521972656</v>
      </c>
      <c r="U831" s="380">
        <f>'raw data'!R827</f>
        <v>1012.8270263671875</v>
      </c>
    </row>
    <row r="832" spans="1:21" x14ac:dyDescent="0.2">
      <c r="A832" s="378">
        <f>'raw data'!A828</f>
        <v>41215.541666666664</v>
      </c>
      <c r="B832" s="380">
        <f>'raw data'!L828</f>
        <v>897.99468994140625</v>
      </c>
      <c r="C832" s="380">
        <f>'raw data'!M828</f>
        <v>485.8909912109375</v>
      </c>
      <c r="D832" s="380">
        <f>'raw data'!O828</f>
        <v>6065.01318359375</v>
      </c>
      <c r="E832" s="380">
        <f>'raw data'!P828</f>
        <v>9.8800697326660156</v>
      </c>
      <c r="F832" s="377"/>
      <c r="G832" s="377"/>
      <c r="H832" s="376"/>
      <c r="I832" s="376"/>
      <c r="J832" s="380">
        <f>'raw data'!C828</f>
        <v>119.53959655761719</v>
      </c>
      <c r="K832" s="380" t="e">
        <f>'raw data'!#REF!</f>
        <v>#REF!</v>
      </c>
      <c r="L832" s="380" t="e">
        <f>'raw data'!#REF!</f>
        <v>#REF!</v>
      </c>
      <c r="M832" s="380">
        <f>'raw data'!D828</f>
        <v>81895.3515625</v>
      </c>
      <c r="N832" s="380">
        <f>'raw data'!K828</f>
        <v>16.588609368450779</v>
      </c>
      <c r="O832" s="400">
        <f t="shared" si="13"/>
        <v>16.293119040246623</v>
      </c>
      <c r="P832" s="380">
        <f>'raw data'!E828</f>
        <v>1</v>
      </c>
      <c r="Q832" s="380">
        <f>'raw data'!F828</f>
        <v>1</v>
      </c>
      <c r="R832" s="380">
        <f>'raw data'!G828</f>
        <v>1</v>
      </c>
      <c r="S832" s="380">
        <f>'raw data'!H828</f>
        <v>1</v>
      </c>
      <c r="T832" s="380">
        <f>'raw data'!Q828</f>
        <v>97.474952697753906</v>
      </c>
      <c r="U832" s="380">
        <f>'raw data'!R828</f>
        <v>1012.8300170898437</v>
      </c>
    </row>
    <row r="833" spans="1:21" x14ac:dyDescent="0.2">
      <c r="A833" s="378">
        <f>'raw data'!A829</f>
        <v>41215.583333333336</v>
      </c>
      <c r="B833" s="380">
        <f>'raw data'!L829</f>
        <v>898.019287109375</v>
      </c>
      <c r="C833" s="380">
        <f>'raw data'!M829</f>
        <v>486.45529174804687</v>
      </c>
      <c r="D833" s="380">
        <f>'raw data'!O829</f>
        <v>6085.26806640625</v>
      </c>
      <c r="E833" s="380">
        <f>'raw data'!P829</f>
        <v>9.8906526565551758</v>
      </c>
      <c r="F833" s="377"/>
      <c r="G833" s="377"/>
      <c r="H833" s="376"/>
      <c r="I833" s="376"/>
      <c r="J833" s="380">
        <f>'raw data'!C829</f>
        <v>119.7572021484375</v>
      </c>
      <c r="K833" s="380" t="e">
        <f>'raw data'!#REF!</f>
        <v>#REF!</v>
      </c>
      <c r="L833" s="380" t="e">
        <f>'raw data'!#REF!</f>
        <v>#REF!</v>
      </c>
      <c r="M833" s="380">
        <f>'raw data'!D829</f>
        <v>82098.9609375</v>
      </c>
      <c r="N833" s="380">
        <f>'raw data'!K829</f>
        <v>15.845482487343325</v>
      </c>
      <c r="O833" s="400">
        <f t="shared" si="13"/>
        <v>16.347531983272539</v>
      </c>
      <c r="P833" s="380">
        <f>'raw data'!E829</f>
        <v>1</v>
      </c>
      <c r="Q833" s="380">
        <f>'raw data'!F829</f>
        <v>1</v>
      </c>
      <c r="R833" s="380">
        <f>'raw data'!G829</f>
        <v>1</v>
      </c>
      <c r="S833" s="380">
        <f>'raw data'!H829</f>
        <v>1</v>
      </c>
      <c r="T833" s="380">
        <f>'raw data'!Q829</f>
        <v>97.517539978027344</v>
      </c>
      <c r="U833" s="380">
        <f>'raw data'!R829</f>
        <v>1012.833984375</v>
      </c>
    </row>
    <row r="834" spans="1:21" x14ac:dyDescent="0.2">
      <c r="A834" s="378">
        <f>'raw data'!A830</f>
        <v>41215.625</v>
      </c>
      <c r="B834" s="380">
        <f>'raw data'!L830</f>
        <v>897.9901123046875</v>
      </c>
      <c r="C834" s="380">
        <f>'raw data'!M830</f>
        <v>487.63299560546875</v>
      </c>
      <c r="D834" s="380">
        <f>'raw data'!O830</f>
        <v>6097.76904296875</v>
      </c>
      <c r="E834" s="380">
        <f>'raw data'!P830</f>
        <v>9.8938064575195313</v>
      </c>
      <c r="F834" s="377"/>
      <c r="G834" s="377"/>
      <c r="H834" s="376"/>
      <c r="I834" s="376"/>
      <c r="J834" s="380">
        <f>'raw data'!C830</f>
        <v>120.40280151367187</v>
      </c>
      <c r="K834" s="380" t="e">
        <f>'raw data'!#REF!</f>
        <v>#REF!</v>
      </c>
      <c r="L834" s="380" t="e">
        <f>'raw data'!#REF!</f>
        <v>#REF!</v>
      </c>
      <c r="M834" s="380">
        <f>'raw data'!D830</f>
        <v>82330.109375</v>
      </c>
      <c r="N834" s="380">
        <f>'raw data'!K830</f>
        <v>15.457339330018513</v>
      </c>
      <c r="O834" s="400">
        <f t="shared" si="13"/>
        <v>16.381114746093751</v>
      </c>
      <c r="P834" s="380">
        <f>'raw data'!E830</f>
        <v>1</v>
      </c>
      <c r="Q834" s="380">
        <f>'raw data'!F830</f>
        <v>1</v>
      </c>
      <c r="R834" s="380">
        <f>'raw data'!G830</f>
        <v>1</v>
      </c>
      <c r="S834" s="380">
        <f>'raw data'!H830</f>
        <v>1</v>
      </c>
      <c r="T834" s="380">
        <f>'raw data'!Q830</f>
        <v>97.426033020019531</v>
      </c>
      <c r="U834" s="380">
        <f>'raw data'!R830</f>
        <v>1012.8319702148437</v>
      </c>
    </row>
    <row r="835" spans="1:21" x14ac:dyDescent="0.2">
      <c r="A835" s="378">
        <f>'raw data'!A831</f>
        <v>41215.666666666664</v>
      </c>
      <c r="B835" s="380">
        <f>'raw data'!L831</f>
        <v>897.98052978515625</v>
      </c>
      <c r="C835" s="380">
        <f>'raw data'!M831</f>
        <v>488.82809448242187</v>
      </c>
      <c r="D835" s="380">
        <f>'raw data'!O831</f>
        <v>6116.9501953125</v>
      </c>
      <c r="E835" s="380">
        <f>'raw data'!P831</f>
        <v>9.9027462005615234</v>
      </c>
      <c r="F835" s="377"/>
      <c r="G835" s="377"/>
      <c r="H835" s="376"/>
      <c r="I835" s="376"/>
      <c r="J835" s="380">
        <f>'raw data'!C831</f>
        <v>121.15480041503906</v>
      </c>
      <c r="K835" s="380" t="e">
        <f>'raw data'!#REF!</f>
        <v>#REF!</v>
      </c>
      <c r="L835" s="380" t="e">
        <f>'raw data'!#REF!</f>
        <v>#REF!</v>
      </c>
      <c r="M835" s="380">
        <f>'raw data'!D831</f>
        <v>82515.390625</v>
      </c>
      <c r="N835" s="380">
        <f>'raw data'!K831</f>
        <v>15.844942505982472</v>
      </c>
      <c r="O835" s="400">
        <f t="shared" si="13"/>
        <v>16.432643207616508</v>
      </c>
      <c r="P835" s="380">
        <f>'raw data'!E831</f>
        <v>1</v>
      </c>
      <c r="Q835" s="380">
        <f>'raw data'!F831</f>
        <v>1</v>
      </c>
      <c r="R835" s="380">
        <f>'raw data'!G831</f>
        <v>1</v>
      </c>
      <c r="S835" s="380">
        <f>'raw data'!H831</f>
        <v>1</v>
      </c>
      <c r="T835" s="380">
        <f>'raw data'!Q831</f>
        <v>97.451766967773438</v>
      </c>
      <c r="U835" s="380">
        <f>'raw data'!R831</f>
        <v>1012.8330078125</v>
      </c>
    </row>
    <row r="836" spans="1:21" x14ac:dyDescent="0.2">
      <c r="A836" s="378">
        <f>'raw data'!A832</f>
        <v>41215.708333333336</v>
      </c>
      <c r="B836" s="380">
        <f>'raw data'!L832</f>
        <v>897.99658203125</v>
      </c>
      <c r="C836" s="380">
        <f>'raw data'!M832</f>
        <v>488.881103515625</v>
      </c>
      <c r="D836" s="380">
        <f>'raw data'!O832</f>
        <v>6114.34619140625</v>
      </c>
      <c r="E836" s="380">
        <f>'raw data'!P832</f>
        <v>9.8970756530761719</v>
      </c>
      <c r="F836" s="377"/>
      <c r="G836" s="377"/>
      <c r="H836" s="376"/>
      <c r="I836" s="376"/>
      <c r="J836" s="380">
        <f>'raw data'!C832</f>
        <v>121.58470153808594</v>
      </c>
      <c r="K836" s="380" t="e">
        <f>'raw data'!#REF!</f>
        <v>#REF!</v>
      </c>
      <c r="L836" s="380" t="e">
        <f>'raw data'!#REF!</f>
        <v>#REF!</v>
      </c>
      <c r="M836" s="380">
        <f>'raw data'!D832</f>
        <v>82502.90625</v>
      </c>
      <c r="N836" s="380">
        <f>'raw data'!K832</f>
        <v>15.915893486419519</v>
      </c>
      <c r="O836" s="400">
        <f t="shared" si="13"/>
        <v>16.425647782488568</v>
      </c>
      <c r="P836" s="380">
        <f>'raw data'!E832</f>
        <v>1</v>
      </c>
      <c r="Q836" s="380">
        <f>'raw data'!F832</f>
        <v>1</v>
      </c>
      <c r="R836" s="380">
        <f>'raw data'!G832</f>
        <v>1</v>
      </c>
      <c r="S836" s="380">
        <f>'raw data'!H832</f>
        <v>1</v>
      </c>
      <c r="T836" s="380">
        <f>'raw data'!Q832</f>
        <v>97.504646301269531</v>
      </c>
      <c r="U836" s="380">
        <f>'raw data'!R832</f>
        <v>1012.8309936523437</v>
      </c>
    </row>
    <row r="837" spans="1:21" x14ac:dyDescent="0.2">
      <c r="A837" s="378">
        <f>'raw data'!A833</f>
        <v>41215.75</v>
      </c>
      <c r="B837" s="380">
        <f>'raw data'!L833</f>
        <v>897.97637939453125</v>
      </c>
      <c r="C837" s="380">
        <f>'raw data'!M833</f>
        <v>489.17401123046875</v>
      </c>
      <c r="D837" s="380">
        <f>'raw data'!O833</f>
        <v>6126.76708984375</v>
      </c>
      <c r="E837" s="380">
        <f>'raw data'!P833</f>
        <v>9.9046173095703125</v>
      </c>
      <c r="F837" s="377"/>
      <c r="G837" s="377"/>
      <c r="H837" s="376"/>
      <c r="I837" s="376"/>
      <c r="J837" s="380">
        <f>'raw data'!C833</f>
        <v>122.51509857177734</v>
      </c>
      <c r="K837" s="380" t="e">
        <f>'raw data'!#REF!</f>
        <v>#REF!</v>
      </c>
      <c r="L837" s="380" t="e">
        <f>'raw data'!#REF!</f>
        <v>#REF!</v>
      </c>
      <c r="M837" s="380">
        <f>'raw data'!D833</f>
        <v>82503.046875</v>
      </c>
      <c r="N837" s="380">
        <f>'raw data'!K833</f>
        <v>16.183110920124673</v>
      </c>
      <c r="O837" s="400">
        <f t="shared" si="13"/>
        <v>16.459015422541921</v>
      </c>
      <c r="P837" s="380">
        <f>'raw data'!E833</f>
        <v>1</v>
      </c>
      <c r="Q837" s="380">
        <f>'raw data'!F833</f>
        <v>1</v>
      </c>
      <c r="R837" s="380">
        <f>'raw data'!G833</f>
        <v>1</v>
      </c>
      <c r="S837" s="380">
        <f>'raw data'!H833</f>
        <v>1</v>
      </c>
      <c r="T837" s="380">
        <f>'raw data'!Q833</f>
        <v>97.346809387207031</v>
      </c>
      <c r="U837" s="380">
        <f>'raw data'!R833</f>
        <v>1012.8280029296875</v>
      </c>
    </row>
    <row r="838" spans="1:21" x14ac:dyDescent="0.2">
      <c r="A838" s="378">
        <f>'raw data'!A834</f>
        <v>41215.791666666664</v>
      </c>
      <c r="B838" s="380">
        <f>'raw data'!L834</f>
        <v>897.99749755859375</v>
      </c>
      <c r="C838" s="380">
        <f>'raw data'!M834</f>
        <v>489.64181518554687</v>
      </c>
      <c r="D838" s="380">
        <f>'raw data'!O834</f>
        <v>6148.26904296875</v>
      </c>
      <c r="E838" s="380">
        <f>'raw data'!P834</f>
        <v>9.919123649597168</v>
      </c>
      <c r="F838" s="377"/>
      <c r="G838" s="377"/>
      <c r="H838" s="376"/>
      <c r="I838" s="376"/>
      <c r="J838" s="380">
        <f>'raw data'!C834</f>
        <v>122.997802734375</v>
      </c>
      <c r="K838" s="380" t="e">
        <f>'raw data'!#REF!</f>
        <v>#REF!</v>
      </c>
      <c r="L838" s="380" t="e">
        <f>'raw data'!#REF!</f>
        <v>#REF!</v>
      </c>
      <c r="M838" s="380">
        <f>'raw data'!D834</f>
        <v>82647.2578125</v>
      </c>
      <c r="N838" s="380">
        <f>'raw data'!K834</f>
        <v>16.264682264960356</v>
      </c>
      <c r="O838" s="400">
        <f t="shared" si="13"/>
        <v>16.516778509159952</v>
      </c>
      <c r="P838" s="380">
        <f>'raw data'!E834</f>
        <v>1</v>
      </c>
      <c r="Q838" s="380">
        <f>'raw data'!F834</f>
        <v>1</v>
      </c>
      <c r="R838" s="380">
        <f>'raw data'!G834</f>
        <v>1</v>
      </c>
      <c r="S838" s="380">
        <f>'raw data'!H834</f>
        <v>1</v>
      </c>
      <c r="T838" s="380">
        <f>'raw data'!Q834</f>
        <v>97.697959899902344</v>
      </c>
      <c r="U838" s="380">
        <f>'raw data'!R834</f>
        <v>1012.8250122070312</v>
      </c>
    </row>
    <row r="839" spans="1:21" x14ac:dyDescent="0.2">
      <c r="A839" s="378">
        <f>'raw data'!A835</f>
        <v>41215.833333333336</v>
      </c>
      <c r="B839" s="380">
        <f>'raw data'!L835</f>
        <v>897.9678955078125</v>
      </c>
      <c r="C839" s="380">
        <f>'raw data'!M835</f>
        <v>490.4202880859375</v>
      </c>
      <c r="D839" s="380">
        <f>'raw data'!O835</f>
        <v>6154.02099609375</v>
      </c>
      <c r="E839" s="380">
        <f>'raw data'!P835</f>
        <v>9.9134149551391602</v>
      </c>
      <c r="F839" s="377"/>
      <c r="G839" s="377"/>
      <c r="H839" s="376"/>
      <c r="I839" s="376"/>
      <c r="J839" s="380">
        <f>'raw data'!C835</f>
        <v>123.41120147705078</v>
      </c>
      <c r="K839" s="380" t="e">
        <f>'raw data'!#REF!</f>
        <v>#REF!</v>
      </c>
      <c r="L839" s="380" t="e">
        <f>'raw data'!#REF!</f>
        <v>#REF!</v>
      </c>
      <c r="M839" s="380">
        <f>'raw data'!D835</f>
        <v>82809.6328125</v>
      </c>
      <c r="N839" s="380">
        <f>'raw data'!K835</f>
        <v>15.828565795506874</v>
      </c>
      <c r="O839" s="400">
        <f t="shared" si="13"/>
        <v>16.532230620168228</v>
      </c>
      <c r="P839" s="380">
        <f>'raw data'!E835</f>
        <v>1</v>
      </c>
      <c r="Q839" s="380">
        <f>'raw data'!F835</f>
        <v>1</v>
      </c>
      <c r="R839" s="380">
        <f>'raw data'!G835</f>
        <v>1</v>
      </c>
      <c r="S839" s="380">
        <f>'raw data'!H835</f>
        <v>1</v>
      </c>
      <c r="T839" s="380">
        <f>'raw data'!Q835</f>
        <v>97.94140625</v>
      </c>
      <c r="U839" s="380">
        <f>'raw data'!R835</f>
        <v>1012.8309936523437</v>
      </c>
    </row>
    <row r="840" spans="1:21" x14ac:dyDescent="0.2">
      <c r="A840" s="378">
        <f>'raw data'!A836</f>
        <v>41215.875</v>
      </c>
      <c r="B840" s="380">
        <f>'raw data'!L836</f>
        <v>898.0115966796875</v>
      </c>
      <c r="C840" s="380">
        <f>'raw data'!M836</f>
        <v>491.15579223632812</v>
      </c>
      <c r="D840" s="380">
        <f>'raw data'!O836</f>
        <v>6160.72607421875</v>
      </c>
      <c r="E840" s="380">
        <f>'raw data'!P836</f>
        <v>9.9168405532836914</v>
      </c>
      <c r="F840" s="377"/>
      <c r="G840" s="377"/>
      <c r="H840" s="376"/>
      <c r="I840" s="376"/>
      <c r="J840" s="380">
        <f>'raw data'!C836</f>
        <v>123.16709899902344</v>
      </c>
      <c r="K840" s="380" t="e">
        <f>'raw data'!#REF!</f>
        <v>#REF!</v>
      </c>
      <c r="L840" s="380" t="e">
        <f>'raw data'!#REF!</f>
        <v>#REF!</v>
      </c>
      <c r="M840" s="380">
        <f>'raw data'!D836</f>
        <v>82939.2578125</v>
      </c>
      <c r="N840" s="380">
        <f>'raw data'!K836</f>
        <v>15.946796995629702</v>
      </c>
      <c r="O840" s="400">
        <f t="shared" si="13"/>
        <v>16.550243216803683</v>
      </c>
      <c r="P840" s="380">
        <f>'raw data'!E836</f>
        <v>1</v>
      </c>
      <c r="Q840" s="380">
        <f>'raw data'!F836</f>
        <v>1</v>
      </c>
      <c r="R840" s="380">
        <f>'raw data'!G836</f>
        <v>1</v>
      </c>
      <c r="S840" s="380">
        <f>'raw data'!H836</f>
        <v>1</v>
      </c>
      <c r="T840" s="380">
        <f>'raw data'!Q836</f>
        <v>97.951850891113281</v>
      </c>
      <c r="U840" s="380">
        <f>'raw data'!R836</f>
        <v>1012.8359985351562</v>
      </c>
    </row>
    <row r="841" spans="1:21" x14ac:dyDescent="0.2">
      <c r="A841" s="378">
        <f>'raw data'!A837</f>
        <v>41215.916666666664</v>
      </c>
      <c r="B841" s="380">
        <f>'raw data'!L837</f>
        <v>897.98992919921875</v>
      </c>
      <c r="C841" s="380">
        <f>'raw data'!M837</f>
        <v>491.318603515625</v>
      </c>
      <c r="D841" s="380">
        <f>'raw data'!O837</f>
        <v>6161.08984375</v>
      </c>
      <c r="E841" s="380">
        <f>'raw data'!P837</f>
        <v>9.9152450561523437</v>
      </c>
      <c r="F841" s="377"/>
      <c r="G841" s="377"/>
      <c r="H841" s="376"/>
      <c r="I841" s="376"/>
      <c r="J841" s="380">
        <f>'raw data'!C837</f>
        <v>123.36579895019531</v>
      </c>
      <c r="K841" s="380" t="e">
        <f>'raw data'!#REF!</f>
        <v>#REF!</v>
      </c>
      <c r="L841" s="380" t="e">
        <f>'raw data'!#REF!</f>
        <v>#REF!</v>
      </c>
      <c r="M841" s="380">
        <f>'raw data'!D837</f>
        <v>82925.640625</v>
      </c>
      <c r="N841" s="380">
        <f>'raw data'!K837</f>
        <v>16.01099859459573</v>
      </c>
      <c r="O841" s="400">
        <f t="shared" si="13"/>
        <v>16.551220451328398</v>
      </c>
      <c r="P841" s="380">
        <f>'raw data'!E837</f>
        <v>1</v>
      </c>
      <c r="Q841" s="380">
        <f>'raw data'!F837</f>
        <v>1</v>
      </c>
      <c r="R841" s="380">
        <f>'raw data'!G837</f>
        <v>1</v>
      </c>
      <c r="S841" s="380">
        <f>'raw data'!H837</f>
        <v>1</v>
      </c>
      <c r="T841" s="380">
        <f>'raw data'!Q837</f>
        <v>97.993972778320312</v>
      </c>
      <c r="U841" s="380">
        <f>'raw data'!R837</f>
        <v>1012.8359985351562</v>
      </c>
    </row>
    <row r="842" spans="1:21" x14ac:dyDescent="0.2">
      <c r="A842" s="378">
        <f>'raw data'!A838</f>
        <v>41215.958333333336</v>
      </c>
      <c r="B842" s="380">
        <f>'raw data'!L838</f>
        <v>897.998291015625</v>
      </c>
      <c r="C842" s="380">
        <f>'raw data'!M838</f>
        <v>492.59619140625</v>
      </c>
      <c r="D842" s="380">
        <f>'raw data'!O838</f>
        <v>6182.65283203125</v>
      </c>
      <c r="E842" s="380">
        <f>'raw data'!P838</f>
        <v>9.9241533279418945</v>
      </c>
      <c r="F842" s="377"/>
      <c r="G842" s="377"/>
      <c r="H842" s="376"/>
      <c r="I842" s="376"/>
      <c r="J842" s="380">
        <f>'raw data'!C838</f>
        <v>123.38369750976562</v>
      </c>
      <c r="K842" s="380" t="e">
        <f>'raw data'!#REF!</f>
        <v>#REF!</v>
      </c>
      <c r="L842" s="380" t="e">
        <f>'raw data'!#REF!</f>
        <v>#REF!</v>
      </c>
      <c r="M842" s="380">
        <f>'raw data'!D838</f>
        <v>83172.8203125</v>
      </c>
      <c r="N842" s="380">
        <f>'raw data'!K838</f>
        <v>16.191782551037612</v>
      </c>
      <c r="O842" s="400">
        <f t="shared" si="13"/>
        <v>16.609147503470709</v>
      </c>
      <c r="P842" s="380">
        <f>'raw data'!E838</f>
        <v>1</v>
      </c>
      <c r="Q842" s="380">
        <f>'raw data'!F838</f>
        <v>1</v>
      </c>
      <c r="R842" s="380">
        <f>'raw data'!G838</f>
        <v>1</v>
      </c>
      <c r="S842" s="380">
        <f>'raw data'!H838</f>
        <v>1</v>
      </c>
      <c r="T842" s="380">
        <f>'raw data'!Q838</f>
        <v>98.0797119140625</v>
      </c>
      <c r="U842" s="380">
        <f>'raw data'!R838</f>
        <v>1012.8369750976562</v>
      </c>
    </row>
    <row r="843" spans="1:21" x14ac:dyDescent="0.2">
      <c r="A843" s="378">
        <f>'raw data'!A839</f>
        <v>41216</v>
      </c>
      <c r="B843" s="380">
        <f>'raw data'!L839</f>
        <v>898.02679443359375</v>
      </c>
      <c r="C843" s="380">
        <f>'raw data'!M839</f>
        <v>492.8330078125</v>
      </c>
      <c r="D843" s="380">
        <f>'raw data'!O839</f>
        <v>6181.27783203125</v>
      </c>
      <c r="E843" s="380">
        <f>'raw data'!P839</f>
        <v>9.9209041595458984</v>
      </c>
      <c r="F843" s="377"/>
      <c r="G843" s="377"/>
      <c r="H843" s="376"/>
      <c r="I843" s="376"/>
      <c r="J843" s="380">
        <f>'raw data'!C839</f>
        <v>124.18789672851563</v>
      </c>
      <c r="K843" s="380" t="e">
        <f>'raw data'!#REF!</f>
        <v>#REF!</v>
      </c>
      <c r="L843" s="380" t="e">
        <f>'raw data'!#REF!</f>
        <v>#REF!</v>
      </c>
      <c r="M843" s="380">
        <f>'raw data'!D839</f>
        <v>83186.84375</v>
      </c>
      <c r="N843" s="380">
        <f>'raw data'!K839</f>
        <v>16.352583468557278</v>
      </c>
      <c r="O843" s="400">
        <f t="shared" si="13"/>
        <v>16.605453688139701</v>
      </c>
      <c r="P843" s="380">
        <f>'raw data'!E839</f>
        <v>1</v>
      </c>
      <c r="Q843" s="380">
        <f>'raw data'!F839</f>
        <v>1</v>
      </c>
      <c r="R843" s="380">
        <f>'raw data'!G839</f>
        <v>1</v>
      </c>
      <c r="S843" s="380">
        <f>'raw data'!H839</f>
        <v>1</v>
      </c>
      <c r="T843" s="380">
        <f>'raw data'!Q839</f>
        <v>97.946876525878906</v>
      </c>
      <c r="U843" s="380">
        <f>'raw data'!R839</f>
        <v>1012.8359985351562</v>
      </c>
    </row>
    <row r="844" spans="1:21" x14ac:dyDescent="0.2">
      <c r="A844" s="378">
        <f>'raw data'!A840</f>
        <v>41216.041666666664</v>
      </c>
      <c r="B844" s="380">
        <f>'raw data'!L840</f>
        <v>897.91510009765625</v>
      </c>
      <c r="C844" s="380">
        <f>'raw data'!M840</f>
        <v>493.37039184570312</v>
      </c>
      <c r="D844" s="380">
        <f>'raw data'!O840</f>
        <v>6192.169921875</v>
      </c>
      <c r="E844" s="380">
        <f>'raw data'!P840</f>
        <v>9.9219932556152344</v>
      </c>
      <c r="F844" s="377"/>
      <c r="G844" s="377"/>
      <c r="H844" s="376"/>
      <c r="I844" s="376"/>
      <c r="J844" s="380">
        <f>'raw data'!C840</f>
        <v>124.92960357666016</v>
      </c>
      <c r="K844" s="380" t="e">
        <f>'raw data'!#REF!</f>
        <v>#REF!</v>
      </c>
      <c r="L844" s="380" t="e">
        <f>'raw data'!#REF!</f>
        <v>#REF!</v>
      </c>
      <c r="M844" s="380">
        <f>'raw data'!D840</f>
        <v>83288.7578125</v>
      </c>
      <c r="N844" s="380">
        <f>'raw data'!K840</f>
        <v>16.777050928197351</v>
      </c>
      <c r="O844" s="400">
        <f t="shared" ref="O844:O907" si="14">D844*0.771/(0.287*1000)</f>
        <v>16.634714319740855</v>
      </c>
      <c r="P844" s="380">
        <f>'raw data'!E840</f>
        <v>1</v>
      </c>
      <c r="Q844" s="380">
        <f>'raw data'!F840</f>
        <v>1</v>
      </c>
      <c r="R844" s="380">
        <f>'raw data'!G840</f>
        <v>1</v>
      </c>
      <c r="S844" s="380">
        <f>'raw data'!H840</f>
        <v>1</v>
      </c>
      <c r="T844" s="380">
        <f>'raw data'!Q840</f>
        <v>97.891563415527344</v>
      </c>
      <c r="U844" s="380">
        <f>'raw data'!R840</f>
        <v>1012.8319702148437</v>
      </c>
    </row>
    <row r="845" spans="1:21" x14ac:dyDescent="0.2">
      <c r="A845" s="378">
        <f>'raw data'!A841</f>
        <v>41216.083333333336</v>
      </c>
      <c r="B845" s="380">
        <f>'raw data'!L841</f>
        <v>898.12188720703125</v>
      </c>
      <c r="C845" s="380">
        <f>'raw data'!M841</f>
        <v>494.06170654296875</v>
      </c>
      <c r="D845" s="380">
        <f>'raw data'!O841</f>
        <v>6195.2890625</v>
      </c>
      <c r="E845" s="380">
        <f>'raw data'!P841</f>
        <v>9.9117259979248047</v>
      </c>
      <c r="F845" s="377"/>
      <c r="G845" s="377"/>
      <c r="H845" s="376"/>
      <c r="I845" s="376"/>
      <c r="J845" s="380">
        <f>'raw data'!C841</f>
        <v>125.50669860839844</v>
      </c>
      <c r="K845" s="380" t="e">
        <f>'raw data'!#REF!</f>
        <v>#REF!</v>
      </c>
      <c r="L845" s="380" t="e">
        <f>'raw data'!#REF!</f>
        <v>#REF!</v>
      </c>
      <c r="M845" s="380">
        <f>'raw data'!D841</f>
        <v>83492.6875</v>
      </c>
      <c r="N845" s="380">
        <f>'raw data'!K841</f>
        <v>16.359292641039939</v>
      </c>
      <c r="O845" s="400">
        <f t="shared" si="14"/>
        <v>16.643093613893729</v>
      </c>
      <c r="P845" s="380">
        <f>'raw data'!E841</f>
        <v>1</v>
      </c>
      <c r="Q845" s="380">
        <f>'raw data'!F841</f>
        <v>1</v>
      </c>
      <c r="R845" s="380">
        <f>'raw data'!G841</f>
        <v>1</v>
      </c>
      <c r="S845" s="380">
        <f>'raw data'!H841</f>
        <v>1</v>
      </c>
      <c r="T845" s="380">
        <f>'raw data'!Q841</f>
        <v>97.919776916503906</v>
      </c>
      <c r="U845" s="380">
        <f>'raw data'!R841</f>
        <v>1012.833984375</v>
      </c>
    </row>
    <row r="846" spans="1:21" x14ac:dyDescent="0.2">
      <c r="A846" s="378">
        <f>'raw data'!A842</f>
        <v>41216.125</v>
      </c>
      <c r="B846" s="380">
        <f>'raw data'!L842</f>
        <v>898.1549072265625</v>
      </c>
      <c r="C846" s="380">
        <f>'raw data'!M842</f>
        <v>496.189208984375</v>
      </c>
      <c r="D846" s="380">
        <f>'raw data'!O842</f>
        <v>6154.69482421875</v>
      </c>
      <c r="E846" s="380">
        <f>'raw data'!P842</f>
        <v>9.8176631927490234</v>
      </c>
      <c r="F846" s="377"/>
      <c r="G846" s="377"/>
      <c r="H846" s="376"/>
      <c r="I846" s="376"/>
      <c r="J846" s="380">
        <f>'raw data'!C842</f>
        <v>125.74189758300781</v>
      </c>
      <c r="K846" s="380" t="e">
        <f>'raw data'!#REF!</f>
        <v>#REF!</v>
      </c>
      <c r="L846" s="380" t="e">
        <f>'raw data'!#REF!</f>
        <v>#REF!</v>
      </c>
      <c r="M846" s="380">
        <f>'raw data'!D842</f>
        <v>83876.84375</v>
      </c>
      <c r="N846" s="380">
        <f>'raw data'!K842</f>
        <v>16.249920976268768</v>
      </c>
      <c r="O846" s="400">
        <f t="shared" si="14"/>
        <v>16.534040799556294</v>
      </c>
      <c r="P846" s="380">
        <f>'raw data'!E842</f>
        <v>1</v>
      </c>
      <c r="Q846" s="380">
        <f>'raw data'!F842</f>
        <v>1</v>
      </c>
      <c r="R846" s="380">
        <f>'raw data'!G842</f>
        <v>1</v>
      </c>
      <c r="S846" s="380">
        <f>'raw data'!H842</f>
        <v>1</v>
      </c>
      <c r="T846" s="380">
        <f>'raw data'!Q842</f>
        <v>97.892410278320312</v>
      </c>
      <c r="U846" s="380">
        <f>'raw data'!R842</f>
        <v>1012.8350219726562</v>
      </c>
    </row>
    <row r="847" spans="1:21" x14ac:dyDescent="0.2">
      <c r="A847" s="378">
        <f>'raw data'!A843</f>
        <v>41216.166666666664</v>
      </c>
      <c r="B847" s="380">
        <f>'raw data'!L843</f>
        <v>897.92767333984375</v>
      </c>
      <c r="C847" s="380">
        <f>'raw data'!M843</f>
        <v>496.92098999023437</v>
      </c>
      <c r="D847" s="380">
        <f>'raw data'!O843</f>
        <v>6168.9267578125</v>
      </c>
      <c r="E847" s="380">
        <f>'raw data'!P843</f>
        <v>9.8278951644897461</v>
      </c>
      <c r="F847" s="377"/>
      <c r="G847" s="377"/>
      <c r="H847" s="376"/>
      <c r="I847" s="376"/>
      <c r="J847" s="380">
        <f>'raw data'!C843</f>
        <v>126.50749969482422</v>
      </c>
      <c r="K847" s="380" t="e">
        <f>'raw data'!#REF!</f>
        <v>#REF!</v>
      </c>
      <c r="L847" s="380" t="e">
        <f>'raw data'!#REF!</f>
        <v>#REF!</v>
      </c>
      <c r="M847" s="380">
        <f>'raw data'!D843</f>
        <v>84036.8515625</v>
      </c>
      <c r="N847" s="380">
        <f>'raw data'!K843</f>
        <v>16.286500513990905</v>
      </c>
      <c r="O847" s="400">
        <f t="shared" si="14"/>
        <v>16.572273624646122</v>
      </c>
      <c r="P847" s="380">
        <f>'raw data'!E843</f>
        <v>1</v>
      </c>
      <c r="Q847" s="380">
        <f>'raw data'!F843</f>
        <v>1</v>
      </c>
      <c r="R847" s="380">
        <f>'raw data'!G843</f>
        <v>1</v>
      </c>
      <c r="S847" s="380">
        <f>'raw data'!H843</f>
        <v>1</v>
      </c>
      <c r="T847" s="380">
        <f>'raw data'!Q843</f>
        <v>97.883979797363281</v>
      </c>
      <c r="U847" s="380">
        <f>'raw data'!R843</f>
        <v>1012.8380126953125</v>
      </c>
    </row>
    <row r="848" spans="1:21" x14ac:dyDescent="0.2">
      <c r="A848" s="378">
        <f>'raw data'!A844</f>
        <v>41216.208333333336</v>
      </c>
      <c r="B848" s="380">
        <f>'raw data'!L844</f>
        <v>897.79150390625</v>
      </c>
      <c r="C848" s="380">
        <f>'raw data'!M844</f>
        <v>496.849609375</v>
      </c>
      <c r="D848" s="380">
        <f>'raw data'!O844</f>
        <v>6201.86376953125</v>
      </c>
      <c r="E848" s="380">
        <f>'raw data'!P844</f>
        <v>9.8818378448486328</v>
      </c>
      <c r="F848" s="377"/>
      <c r="G848" s="377"/>
      <c r="H848" s="376"/>
      <c r="I848" s="376"/>
      <c r="J848" s="380">
        <f>'raw data'!C844</f>
        <v>127.20792798276916</v>
      </c>
      <c r="K848" s="380" t="e">
        <f>'raw data'!#REF!</f>
        <v>#REF!</v>
      </c>
      <c r="L848" s="380" t="e">
        <f>'raw data'!#REF!</f>
        <v>#REF!</v>
      </c>
      <c r="M848" s="380">
        <f>'raw data'!D844</f>
        <v>83999.171875</v>
      </c>
      <c r="N848" s="380">
        <f>'raw data'!K844</f>
        <v>16.615317700297965</v>
      </c>
      <c r="O848" s="400">
        <f t="shared" si="14"/>
        <v>16.66075598016932</v>
      </c>
      <c r="P848" s="380">
        <f>'raw data'!E844</f>
        <v>1</v>
      </c>
      <c r="Q848" s="380">
        <f>'raw data'!F844</f>
        <v>1</v>
      </c>
      <c r="R848" s="380">
        <f>'raw data'!G844</f>
        <v>0.72222220897674561</v>
      </c>
      <c r="S848" s="380">
        <f>'raw data'!H844</f>
        <v>1</v>
      </c>
      <c r="T848" s="380">
        <f>'raw data'!Q844</f>
        <v>97.750503540039063</v>
      </c>
      <c r="U848" s="380">
        <f>'raw data'!R844</f>
        <v>1012.8330078125</v>
      </c>
    </row>
    <row r="849" spans="1:21" x14ac:dyDescent="0.2">
      <c r="A849" s="378">
        <f>'raw data'!A845</f>
        <v>41216.25</v>
      </c>
      <c r="B849" s="380">
        <f>'raw data'!L845</f>
        <v>898.19329833984375</v>
      </c>
      <c r="C849" s="380">
        <f>'raw data'!M845</f>
        <v>497.83441162109375</v>
      </c>
      <c r="D849" s="380">
        <f>'raw data'!O845</f>
        <v>6215.85205078125</v>
      </c>
      <c r="E849" s="380">
        <f>'raw data'!P845</f>
        <v>9.877044677734375</v>
      </c>
      <c r="F849" s="377"/>
      <c r="G849" s="377"/>
      <c r="H849" s="376"/>
      <c r="I849" s="376"/>
      <c r="J849" s="380">
        <f>'raw data'!C845</f>
        <v>127.08769989013672</v>
      </c>
      <c r="K849" s="380" t="e">
        <f>'raw data'!#REF!</f>
        <v>#REF!</v>
      </c>
      <c r="L849" s="380" t="e">
        <f>'raw data'!#REF!</f>
        <v>#REF!</v>
      </c>
      <c r="M849" s="380">
        <f>'raw data'!D845</f>
        <v>84190.296875</v>
      </c>
      <c r="N849" s="380">
        <f>'raw data'!K845</f>
        <v>16.514967911130224</v>
      </c>
      <c r="O849" s="400">
        <f t="shared" si="14"/>
        <v>16.698334254886216</v>
      </c>
      <c r="P849" s="380">
        <f>'raw data'!E845</f>
        <v>1</v>
      </c>
      <c r="Q849" s="380">
        <f>'raw data'!F845</f>
        <v>1</v>
      </c>
      <c r="R849" s="380">
        <f>'raw data'!G845</f>
        <v>1</v>
      </c>
      <c r="S849" s="380">
        <f>'raw data'!H845</f>
        <v>1</v>
      </c>
      <c r="T849" s="380">
        <f>'raw data'!Q845</f>
        <v>97.778083801269531</v>
      </c>
      <c r="U849" s="380">
        <f>'raw data'!R845</f>
        <v>1012.833984375</v>
      </c>
    </row>
    <row r="850" spans="1:21" x14ac:dyDescent="0.2">
      <c r="A850" s="378">
        <f>'raw data'!A846</f>
        <v>41216.291666666664</v>
      </c>
      <c r="B850" s="380">
        <f>'raw data'!L846</f>
        <v>898.02197265625</v>
      </c>
      <c r="C850" s="380">
        <f>'raw data'!M846</f>
        <v>498.747802734375</v>
      </c>
      <c r="D850" s="380">
        <f>'raw data'!O846</f>
        <v>6195.68701171875</v>
      </c>
      <c r="E850" s="380">
        <f>'raw data'!P846</f>
        <v>9.8298568725585937</v>
      </c>
      <c r="F850" s="377"/>
      <c r="G850" s="377"/>
      <c r="H850" s="376"/>
      <c r="I850" s="376"/>
      <c r="J850" s="380">
        <f>'raw data'!C846</f>
        <v>128.93870544433594</v>
      </c>
      <c r="K850" s="380" t="e">
        <f>'raw data'!#REF!</f>
        <v>#REF!</v>
      </c>
      <c r="L850" s="380" t="e">
        <f>'raw data'!#REF!</f>
        <v>#REF!</v>
      </c>
      <c r="M850" s="380">
        <f>'raw data'!D846</f>
        <v>84368.40625</v>
      </c>
      <c r="N850" s="380">
        <f>'raw data'!K846</f>
        <v>16.627028469829021</v>
      </c>
      <c r="O850" s="400">
        <f t="shared" si="14"/>
        <v>16.644162669112045</v>
      </c>
      <c r="P850" s="380">
        <f>'raw data'!E846</f>
        <v>1</v>
      </c>
      <c r="Q850" s="380">
        <f>'raw data'!F846</f>
        <v>1</v>
      </c>
      <c r="R850" s="380">
        <f>'raw data'!G846</f>
        <v>1</v>
      </c>
      <c r="S850" s="380">
        <f>'raw data'!H846</f>
        <v>1</v>
      </c>
      <c r="T850" s="380">
        <f>'raw data'!Q846</f>
        <v>97.72808837890625</v>
      </c>
      <c r="U850" s="380">
        <f>'raw data'!R846</f>
        <v>1012.8309936523437</v>
      </c>
    </row>
    <row r="851" spans="1:21" x14ac:dyDescent="0.2">
      <c r="A851" s="378">
        <f>'raw data'!A847</f>
        <v>41216.333333333336</v>
      </c>
      <c r="B851" s="380">
        <f>'raw data'!L847</f>
        <v>897.95068359375</v>
      </c>
      <c r="C851" s="380">
        <f>'raw data'!M847</f>
        <v>497.62728881835937</v>
      </c>
      <c r="D851" s="380">
        <f>'raw data'!O847</f>
        <v>6183.47900390625</v>
      </c>
      <c r="E851" s="380">
        <f>'raw data'!P847</f>
        <v>9.8314409255981445</v>
      </c>
      <c r="F851" s="377"/>
      <c r="G851" s="377"/>
      <c r="H851" s="376"/>
      <c r="I851" s="376"/>
      <c r="J851" s="380">
        <f>'raw data'!C847</f>
        <v>128.78329467773437</v>
      </c>
      <c r="K851" s="380" t="e">
        <f>'raw data'!#REF!</f>
        <v>#REF!</v>
      </c>
      <c r="L851" s="380" t="e">
        <f>'raw data'!#REF!</f>
        <v>#REF!</v>
      </c>
      <c r="M851" s="380">
        <f>'raw data'!D847</f>
        <v>84149.28125</v>
      </c>
      <c r="N851" s="380">
        <f>'raw data'!K847</f>
        <v>16.569496083247067</v>
      </c>
      <c r="O851" s="400">
        <f t="shared" si="14"/>
        <v>16.611366940807383</v>
      </c>
      <c r="P851" s="380">
        <f>'raw data'!E847</f>
        <v>1</v>
      </c>
      <c r="Q851" s="380">
        <f>'raw data'!F847</f>
        <v>1</v>
      </c>
      <c r="R851" s="380">
        <f>'raw data'!G847</f>
        <v>1</v>
      </c>
      <c r="S851" s="380">
        <f>'raw data'!H847</f>
        <v>1</v>
      </c>
      <c r="T851" s="380">
        <f>'raw data'!Q847</f>
        <v>97.837661743164062</v>
      </c>
      <c r="U851" s="380">
        <f>'raw data'!R847</f>
        <v>1012.833984375</v>
      </c>
    </row>
    <row r="852" spans="1:21" x14ac:dyDescent="0.2">
      <c r="A852" s="378">
        <f>'raw data'!A848</f>
        <v>41216.375</v>
      </c>
      <c r="B852" s="380">
        <f>'raw data'!L848</f>
        <v>897.98358154296875</v>
      </c>
      <c r="C852" s="380">
        <f>'raw data'!M848</f>
        <v>496.76950073242187</v>
      </c>
      <c r="D852" s="380">
        <f>'raw data'!O848</f>
        <v>6176.60009765625</v>
      </c>
      <c r="E852" s="380">
        <f>'raw data'!P848</f>
        <v>9.8357334136962891</v>
      </c>
      <c r="F852" s="377"/>
      <c r="G852" s="377"/>
      <c r="H852" s="376"/>
      <c r="I852" s="376"/>
      <c r="J852" s="380">
        <f>'raw data'!C848</f>
        <v>127.70610046386719</v>
      </c>
      <c r="K852" s="380" t="e">
        <f>'raw data'!#REF!</f>
        <v>#REF!</v>
      </c>
      <c r="L852" s="380" t="e">
        <f>'raw data'!#REF!</f>
        <v>#REF!</v>
      </c>
      <c r="M852" s="380">
        <f>'raw data'!D848</f>
        <v>84014.1875</v>
      </c>
      <c r="N852" s="380">
        <f>'raw data'!K848</f>
        <v>16.435451157088828</v>
      </c>
      <c r="O852" s="400">
        <f t="shared" si="14"/>
        <v>16.592887370358778</v>
      </c>
      <c r="P852" s="380">
        <f>'raw data'!E848</f>
        <v>1</v>
      </c>
      <c r="Q852" s="380">
        <f>'raw data'!F848</f>
        <v>1</v>
      </c>
      <c r="R852" s="380">
        <f>'raw data'!G848</f>
        <v>1</v>
      </c>
      <c r="S852" s="380">
        <f>'raw data'!H848</f>
        <v>1</v>
      </c>
      <c r="T852" s="380">
        <f>'raw data'!Q848</f>
        <v>97.897163391113281</v>
      </c>
      <c r="U852" s="380">
        <f>'raw data'!R848</f>
        <v>1012.8359985351562</v>
      </c>
    </row>
    <row r="853" spans="1:21" x14ac:dyDescent="0.2">
      <c r="A853" s="378">
        <f>'raw data'!A849</f>
        <v>41216.416666666664</v>
      </c>
      <c r="B853" s="380">
        <f>'raw data'!L849</f>
        <v>898.0435791015625</v>
      </c>
      <c r="C853" s="380">
        <f>'raw data'!M849</f>
        <v>497.53240966796875</v>
      </c>
      <c r="D853" s="380">
        <f>'raw data'!O849</f>
        <v>6192.7841796875</v>
      </c>
      <c r="E853" s="380">
        <f>'raw data'!P849</f>
        <v>9.8469991683959961</v>
      </c>
      <c r="F853" s="377"/>
      <c r="G853" s="377"/>
      <c r="H853" s="376"/>
      <c r="I853" s="376"/>
      <c r="J853" s="380">
        <f>'raw data'!C849</f>
        <v>128.12229919433594</v>
      </c>
      <c r="K853" s="380" t="e">
        <f>'raw data'!#REF!</f>
        <v>#REF!</v>
      </c>
      <c r="L853" s="380" t="e">
        <f>'raw data'!#REF!</f>
        <v>#REF!</v>
      </c>
      <c r="M853" s="380">
        <f>'raw data'!D849</f>
        <v>84166.3203125</v>
      </c>
      <c r="N853" s="380">
        <f>'raw data'!K849</f>
        <v>16.737074361981648</v>
      </c>
      <c r="O853" s="400">
        <f t="shared" si="14"/>
        <v>16.63636446877722</v>
      </c>
      <c r="P853" s="380">
        <f>'raw data'!E849</f>
        <v>1</v>
      </c>
      <c r="Q853" s="380">
        <f>'raw data'!F849</f>
        <v>1</v>
      </c>
      <c r="R853" s="380">
        <f>'raw data'!G849</f>
        <v>1</v>
      </c>
      <c r="S853" s="380">
        <f>'raw data'!H849</f>
        <v>1</v>
      </c>
      <c r="T853" s="380">
        <f>'raw data'!Q849</f>
        <v>97.841583251953125</v>
      </c>
      <c r="U853" s="380">
        <f>'raw data'!R849</f>
        <v>1012.8400268554687</v>
      </c>
    </row>
    <row r="854" spans="1:21" x14ac:dyDescent="0.2">
      <c r="A854" s="378">
        <f>'raw data'!A850</f>
        <v>41216.458333333336</v>
      </c>
      <c r="B854" s="380">
        <f>'raw data'!L850</f>
        <v>898.01318359375</v>
      </c>
      <c r="C854" s="380">
        <f>'raw data'!M850</f>
        <v>496.17800903320312</v>
      </c>
      <c r="D854" s="380">
        <f>'raw data'!O850</f>
        <v>6160.39892578125</v>
      </c>
      <c r="E854" s="380">
        <f>'raw data'!P850</f>
        <v>9.8252420425415039</v>
      </c>
      <c r="F854" s="377"/>
      <c r="G854" s="377"/>
      <c r="H854" s="376"/>
      <c r="I854" s="376"/>
      <c r="J854" s="380">
        <f>'raw data'!C850</f>
        <v>127.28070068359375</v>
      </c>
      <c r="K854" s="380" t="e">
        <f>'raw data'!#REF!</f>
        <v>#REF!</v>
      </c>
      <c r="L854" s="380" t="e">
        <f>'raw data'!#REF!</f>
        <v>#REF!</v>
      </c>
      <c r="M854" s="380">
        <f>'raw data'!D850</f>
        <v>83934.59375</v>
      </c>
      <c r="N854" s="380">
        <f>'raw data'!K850</f>
        <v>16.764935354517949</v>
      </c>
      <c r="O854" s="400">
        <f t="shared" si="14"/>
        <v>16.549364361593533</v>
      </c>
      <c r="P854" s="380">
        <f>'raw data'!E850</f>
        <v>1</v>
      </c>
      <c r="Q854" s="380">
        <f>'raw data'!F850</f>
        <v>1</v>
      </c>
      <c r="R854" s="380">
        <f>'raw data'!G850</f>
        <v>1</v>
      </c>
      <c r="S854" s="380">
        <f>'raw data'!H850</f>
        <v>1</v>
      </c>
      <c r="T854" s="380">
        <f>'raw data'!Q850</f>
        <v>97.904258728027344</v>
      </c>
      <c r="U854" s="380">
        <f>'raw data'!R850</f>
        <v>1012.844970703125</v>
      </c>
    </row>
    <row r="855" spans="1:21" x14ac:dyDescent="0.2">
      <c r="A855" s="378">
        <f>'raw data'!A851</f>
        <v>41216.5</v>
      </c>
      <c r="B855" s="380">
        <f>'raw data'!L851</f>
        <v>898.04058837890625</v>
      </c>
      <c r="C855" s="380">
        <f>'raw data'!M851</f>
        <v>495.1400146484375</v>
      </c>
      <c r="D855" s="380">
        <f>'raw data'!O851</f>
        <v>6136.58203125</v>
      </c>
      <c r="E855" s="380">
        <f>'raw data'!P851</f>
        <v>9.8096227645874023</v>
      </c>
      <c r="F855" s="377"/>
      <c r="G855" s="377"/>
      <c r="H855" s="376"/>
      <c r="I855" s="376"/>
      <c r="J855" s="380">
        <f>'raw data'!C851</f>
        <v>126.45860290527344</v>
      </c>
      <c r="K855" s="380" t="e">
        <f>'raw data'!#REF!</f>
        <v>#REF!</v>
      </c>
      <c r="L855" s="380" t="e">
        <f>'raw data'!#REF!</f>
        <v>#REF!</v>
      </c>
      <c r="M855" s="380">
        <f>'raw data'!D851</f>
        <v>83778.9765625</v>
      </c>
      <c r="N855" s="380">
        <f>'raw data'!K851</f>
        <v>16.481334212817309</v>
      </c>
      <c r="O855" s="400">
        <f t="shared" si="14"/>
        <v>16.48538239057056</v>
      </c>
      <c r="P855" s="380">
        <f>'raw data'!E851</f>
        <v>1</v>
      </c>
      <c r="Q855" s="380">
        <f>'raw data'!F851</f>
        <v>1</v>
      </c>
      <c r="R855" s="380">
        <f>'raw data'!G851</f>
        <v>1</v>
      </c>
      <c r="S855" s="380">
        <f>'raw data'!H851</f>
        <v>1</v>
      </c>
      <c r="T855" s="380">
        <f>'raw data'!Q851</f>
        <v>97.999237060546875</v>
      </c>
      <c r="U855" s="380">
        <f>'raw data'!R851</f>
        <v>1012.8489990234375</v>
      </c>
    </row>
    <row r="856" spans="1:21" x14ac:dyDescent="0.2">
      <c r="A856" s="378">
        <f>'raw data'!A852</f>
        <v>41216.541666666664</v>
      </c>
      <c r="B856" s="380">
        <f>'raw data'!L852</f>
        <v>897.9605712890625</v>
      </c>
      <c r="C856" s="380">
        <f>'raw data'!M852</f>
        <v>495.03921508789062</v>
      </c>
      <c r="D856" s="380">
        <f>'raw data'!O852</f>
        <v>6155.74609375</v>
      </c>
      <c r="E856" s="380">
        <f>'raw data'!P852</f>
        <v>9.8409204483032227</v>
      </c>
      <c r="F856" s="377"/>
      <c r="G856" s="377"/>
      <c r="H856" s="376"/>
      <c r="I856" s="376"/>
      <c r="J856" s="380">
        <f>'raw data'!C852</f>
        <v>126.73660278320313</v>
      </c>
      <c r="K856" s="380" t="e">
        <f>'raw data'!#REF!</f>
        <v>#REF!</v>
      </c>
      <c r="L856" s="380" t="e">
        <f>'raw data'!#REF!</f>
        <v>#REF!</v>
      </c>
      <c r="M856" s="380">
        <f>'raw data'!D852</f>
        <v>83725.8515625</v>
      </c>
      <c r="N856" s="380">
        <f>'raw data'!K852</f>
        <v>16.3486693923454</v>
      </c>
      <c r="O856" s="400">
        <f t="shared" si="14"/>
        <v>16.536864941746515</v>
      </c>
      <c r="P856" s="380">
        <f>'raw data'!E852</f>
        <v>1</v>
      </c>
      <c r="Q856" s="380">
        <f>'raw data'!F852</f>
        <v>1</v>
      </c>
      <c r="R856" s="380">
        <f>'raw data'!G852</f>
        <v>1</v>
      </c>
      <c r="S856" s="380">
        <f>'raw data'!H852</f>
        <v>1</v>
      </c>
      <c r="T856" s="380">
        <f>'raw data'!Q852</f>
        <v>97.96478271484375</v>
      </c>
      <c r="U856" s="380">
        <f>'raw data'!R852</f>
        <v>1012.85302734375</v>
      </c>
    </row>
    <row r="857" spans="1:21" x14ac:dyDescent="0.2">
      <c r="A857" s="378">
        <f>'raw data'!A853</f>
        <v>41216.583333333336</v>
      </c>
      <c r="B857" s="380">
        <f>'raw data'!L853</f>
        <v>898.00732421875</v>
      </c>
      <c r="C857" s="380">
        <f>'raw data'!M853</f>
        <v>494.97439575195312</v>
      </c>
      <c r="D857" s="380">
        <f>'raw data'!O853</f>
        <v>6128.2861328125</v>
      </c>
      <c r="E857" s="380">
        <f>'raw data'!P853</f>
        <v>9.8056850433349609</v>
      </c>
      <c r="F857" s="377"/>
      <c r="G857" s="377"/>
      <c r="H857" s="376"/>
      <c r="I857" s="376"/>
      <c r="J857" s="380">
        <f>'raw data'!C853</f>
        <v>126.09349822998047</v>
      </c>
      <c r="K857" s="380" t="e">
        <f>'raw data'!#REF!</f>
        <v>#REF!</v>
      </c>
      <c r="L857" s="380" t="e">
        <f>'raw data'!#REF!</f>
        <v>#REF!</v>
      </c>
      <c r="M857" s="380">
        <f>'raw data'!D853</f>
        <v>83658.7109375</v>
      </c>
      <c r="N857" s="380">
        <f>'raw data'!K853</f>
        <v>16.223772028897219</v>
      </c>
      <c r="O857" s="400">
        <f t="shared" si="14"/>
        <v>16.463096196510236</v>
      </c>
      <c r="P857" s="380">
        <f>'raw data'!E853</f>
        <v>1</v>
      </c>
      <c r="Q857" s="380">
        <f>'raw data'!F853</f>
        <v>1</v>
      </c>
      <c r="R857" s="380">
        <f>'raw data'!G853</f>
        <v>1</v>
      </c>
      <c r="S857" s="380">
        <f>'raw data'!H853</f>
        <v>1</v>
      </c>
      <c r="T857" s="380">
        <f>'raw data'!Q853</f>
        <v>97.998992919921875</v>
      </c>
      <c r="U857" s="380">
        <f>'raw data'!R853</f>
        <v>1012.85498046875</v>
      </c>
    </row>
    <row r="858" spans="1:21" x14ac:dyDescent="0.2">
      <c r="A858" s="378">
        <f>'raw data'!A854</f>
        <v>41216.625</v>
      </c>
      <c r="B858" s="380">
        <f>'raw data'!L854</f>
        <v>897.9871826171875</v>
      </c>
      <c r="C858" s="380">
        <f>'raw data'!M854</f>
        <v>495.73410034179687</v>
      </c>
      <c r="D858" s="380">
        <f>'raw data'!O854</f>
        <v>6140.5048828125</v>
      </c>
      <c r="E858" s="380">
        <f>'raw data'!P854</f>
        <v>9.8072490692138672</v>
      </c>
      <c r="F858" s="377"/>
      <c r="G858" s="377"/>
      <c r="H858" s="376"/>
      <c r="I858" s="376"/>
      <c r="J858" s="380">
        <f>'raw data'!C854</f>
        <v>126.80590057373047</v>
      </c>
      <c r="K858" s="380" t="e">
        <f>'raw data'!#REF!</f>
        <v>#REF!</v>
      </c>
      <c r="L858" s="380" t="e">
        <f>'raw data'!#REF!</f>
        <v>#REF!</v>
      </c>
      <c r="M858" s="380">
        <f>'raw data'!D854</f>
        <v>83773.171875</v>
      </c>
      <c r="N858" s="380">
        <f>'raw data'!K854</f>
        <v>16.775203163646076</v>
      </c>
      <c r="O858" s="400">
        <f t="shared" si="14"/>
        <v>16.49592078274717</v>
      </c>
      <c r="P858" s="380">
        <f>'raw data'!E854</f>
        <v>1</v>
      </c>
      <c r="Q858" s="380">
        <f>'raw data'!F854</f>
        <v>1</v>
      </c>
      <c r="R858" s="380">
        <f>'raw data'!G854</f>
        <v>1</v>
      </c>
      <c r="S858" s="380">
        <f>'raw data'!H854</f>
        <v>1</v>
      </c>
      <c r="T858" s="380">
        <f>'raw data'!Q854</f>
        <v>97.859062194824219</v>
      </c>
      <c r="U858" s="380">
        <f>'raw data'!R854</f>
        <v>1012.8519897460937</v>
      </c>
    </row>
    <row r="859" spans="1:21" x14ac:dyDescent="0.2">
      <c r="A859" s="378">
        <f>'raw data'!A855</f>
        <v>41216.666666666664</v>
      </c>
      <c r="B859" s="380">
        <f>'raw data'!L855</f>
        <v>897.8297119140625</v>
      </c>
      <c r="C859" s="380">
        <f>'raw data'!M855</f>
        <v>496.57598876953125</v>
      </c>
      <c r="D859" s="380">
        <f>'raw data'!O855</f>
        <v>6167.80517578125</v>
      </c>
      <c r="E859" s="380">
        <f>'raw data'!P855</f>
        <v>9.8303041458129883</v>
      </c>
      <c r="F859" s="377"/>
      <c r="G859" s="377"/>
      <c r="H859" s="376"/>
      <c r="I859" s="376"/>
      <c r="J859" s="380">
        <f>'raw data'!C855</f>
        <v>127.21189880371094</v>
      </c>
      <c r="K859" s="380" t="e">
        <f>'raw data'!#REF!</f>
        <v>#REF!</v>
      </c>
      <c r="L859" s="380" t="e">
        <f>'raw data'!#REF!</f>
        <v>#REF!</v>
      </c>
      <c r="M859" s="380">
        <f>'raw data'!D855</f>
        <v>83934.359375</v>
      </c>
      <c r="N859" s="380">
        <f>'raw data'!K855</f>
        <v>17.039703717652301</v>
      </c>
      <c r="O859" s="400">
        <f t="shared" si="14"/>
        <v>16.569260594171929</v>
      </c>
      <c r="P859" s="380">
        <f>'raw data'!E855</f>
        <v>1</v>
      </c>
      <c r="Q859" s="380">
        <f>'raw data'!F855</f>
        <v>1</v>
      </c>
      <c r="R859" s="380">
        <f>'raw data'!G855</f>
        <v>1</v>
      </c>
      <c r="S859" s="380">
        <f>'raw data'!H855</f>
        <v>1</v>
      </c>
      <c r="T859" s="380">
        <f>'raw data'!Q855</f>
        <v>97.837448120117188</v>
      </c>
      <c r="U859" s="380">
        <f>'raw data'!R855</f>
        <v>1012.8489990234375</v>
      </c>
    </row>
    <row r="860" spans="1:21" x14ac:dyDescent="0.2">
      <c r="A860" s="378">
        <f>'raw data'!A856</f>
        <v>41216.708333333336</v>
      </c>
      <c r="B860" s="380">
        <f>'raw data'!L856</f>
        <v>898.14068603515625</v>
      </c>
      <c r="C860" s="380">
        <f>'raw data'!M856</f>
        <v>495.14190673828125</v>
      </c>
      <c r="D860" s="380">
        <f>'raw data'!O856</f>
        <v>6161.0791015625</v>
      </c>
      <c r="E860" s="380">
        <f>'raw data'!P856</f>
        <v>9.8407039642333984</v>
      </c>
      <c r="F860" s="377"/>
      <c r="G860" s="377"/>
      <c r="H860" s="376"/>
      <c r="I860" s="376"/>
      <c r="J860" s="380">
        <f>'raw data'!C856</f>
        <v>126.52169799804688</v>
      </c>
      <c r="K860" s="380" t="e">
        <f>'raw data'!#REF!</f>
        <v>#REF!</v>
      </c>
      <c r="L860" s="380" t="e">
        <f>'raw data'!#REF!</f>
        <v>#REF!</v>
      </c>
      <c r="M860" s="380">
        <f>'raw data'!D856</f>
        <v>83754.2890625</v>
      </c>
      <c r="N860" s="380">
        <f>'raw data'!K856</f>
        <v>16.912261387036924</v>
      </c>
      <c r="O860" s="400">
        <f t="shared" si="14"/>
        <v>16.551191593396123</v>
      </c>
      <c r="P860" s="380">
        <f>'raw data'!E856</f>
        <v>1</v>
      </c>
      <c r="Q860" s="380">
        <f>'raw data'!F856</f>
        <v>1</v>
      </c>
      <c r="R860" s="380">
        <f>'raw data'!G856</f>
        <v>1</v>
      </c>
      <c r="S860" s="380">
        <f>'raw data'!H856</f>
        <v>1</v>
      </c>
      <c r="T860" s="380">
        <f>'raw data'!Q856</f>
        <v>98.027687072753906</v>
      </c>
      <c r="U860" s="380">
        <f>'raw data'!R856</f>
        <v>1012.8489990234375</v>
      </c>
    </row>
    <row r="861" spans="1:21" x14ac:dyDescent="0.2">
      <c r="A861" s="378">
        <f>'raw data'!A857</f>
        <v>41216.75</v>
      </c>
      <c r="B861" s="380">
        <f>'raw data'!L857</f>
        <v>897.938720703125</v>
      </c>
      <c r="C861" s="380">
        <f>'raw data'!M857</f>
        <v>494.9989013671875</v>
      </c>
      <c r="D861" s="380">
        <f>'raw data'!O857</f>
        <v>6139.8017578125</v>
      </c>
      <c r="E861" s="380">
        <f>'raw data'!P857</f>
        <v>9.8107290267944336</v>
      </c>
      <c r="F861" s="377"/>
      <c r="G861" s="377"/>
      <c r="H861" s="376"/>
      <c r="I861" s="376"/>
      <c r="J861" s="380">
        <f>'raw data'!C857</f>
        <v>126.30970001220703</v>
      </c>
      <c r="K861" s="380" t="e">
        <f>'raw data'!#REF!</f>
        <v>#REF!</v>
      </c>
      <c r="L861" s="380" t="e">
        <f>'raw data'!#REF!</f>
        <v>#REF!</v>
      </c>
      <c r="M861" s="380">
        <f>'raw data'!D857</f>
        <v>83761.703125</v>
      </c>
      <c r="N861" s="380">
        <f>'raw data'!K857</f>
        <v>16.906297422161732</v>
      </c>
      <c r="O861" s="400">
        <f t="shared" si="14"/>
        <v>16.494031899907448</v>
      </c>
      <c r="P861" s="380">
        <f>'raw data'!E857</f>
        <v>1</v>
      </c>
      <c r="Q861" s="380">
        <f>'raw data'!F857</f>
        <v>1</v>
      </c>
      <c r="R861" s="380">
        <f>'raw data'!G857</f>
        <v>1</v>
      </c>
      <c r="S861" s="380">
        <f>'raw data'!H857</f>
        <v>1</v>
      </c>
      <c r="T861" s="380">
        <f>'raw data'!Q857</f>
        <v>97.986701965332031</v>
      </c>
      <c r="U861" s="380">
        <f>'raw data'!R857</f>
        <v>1012.8480224609375</v>
      </c>
    </row>
    <row r="862" spans="1:21" x14ac:dyDescent="0.2">
      <c r="A862" s="378">
        <f>'raw data'!A858</f>
        <v>41216.791666666664</v>
      </c>
      <c r="B862" s="380">
        <f>'raw data'!L858</f>
        <v>898.03759765625</v>
      </c>
      <c r="C862" s="380">
        <f>'raw data'!M858</f>
        <v>495.26019287109375</v>
      </c>
      <c r="D862" s="380">
        <f>'raw data'!O858</f>
        <v>6147.93994140625</v>
      </c>
      <c r="E862" s="380">
        <f>'raw data'!P858</f>
        <v>9.8106374740600586</v>
      </c>
      <c r="F862" s="377"/>
      <c r="G862" s="377"/>
      <c r="H862" s="376"/>
      <c r="I862" s="376"/>
      <c r="J862" s="380">
        <f>'raw data'!C858</f>
        <v>126.43170166015625</v>
      </c>
      <c r="K862" s="380" t="e">
        <f>'raw data'!#REF!</f>
        <v>#REF!</v>
      </c>
      <c r="L862" s="380" t="e">
        <f>'raw data'!#REF!</f>
        <v>#REF!</v>
      </c>
      <c r="M862" s="380">
        <f>'raw data'!D858</f>
        <v>83792.2265625</v>
      </c>
      <c r="N862" s="380">
        <f>'raw data'!K858</f>
        <v>16.796473085606266</v>
      </c>
      <c r="O862" s="400">
        <f t="shared" si="14"/>
        <v>16.515894407053025</v>
      </c>
      <c r="P862" s="380">
        <f>'raw data'!E858</f>
        <v>1</v>
      </c>
      <c r="Q862" s="380">
        <f>'raw data'!F858</f>
        <v>1</v>
      </c>
      <c r="R862" s="380">
        <f>'raw data'!G858</f>
        <v>1</v>
      </c>
      <c r="S862" s="380">
        <f>'raw data'!H858</f>
        <v>1</v>
      </c>
      <c r="T862" s="380">
        <f>'raw data'!Q858</f>
        <v>97.930183410644531</v>
      </c>
      <c r="U862" s="380">
        <f>'raw data'!R858</f>
        <v>1012.843994140625</v>
      </c>
    </row>
    <row r="863" spans="1:21" x14ac:dyDescent="0.2">
      <c r="A863" s="378">
        <f>'raw data'!A859</f>
        <v>41216.833333333336</v>
      </c>
      <c r="B863" s="380">
        <f>'raw data'!L859</f>
        <v>897.98602294921875</v>
      </c>
      <c r="C863" s="380">
        <f>'raw data'!M859</f>
        <v>494.77410888671875</v>
      </c>
      <c r="D863" s="380">
        <f>'raw data'!O859</f>
        <v>6152.02001953125</v>
      </c>
      <c r="E863" s="380">
        <f>'raw data'!P859</f>
        <v>9.822728157043457</v>
      </c>
      <c r="F863" s="377"/>
      <c r="G863" s="377"/>
      <c r="H863" s="376"/>
      <c r="I863" s="376"/>
      <c r="J863" s="380">
        <f>'raw data'!C859</f>
        <v>126.60379791259766</v>
      </c>
      <c r="K863" s="380" t="e">
        <f>'raw data'!#REF!</f>
        <v>#REF!</v>
      </c>
      <c r="L863" s="380" t="e">
        <f>'raw data'!#REF!</f>
        <v>#REF!</v>
      </c>
      <c r="M863" s="380">
        <f>'raw data'!D859</f>
        <v>83793.90625</v>
      </c>
      <c r="N863" s="380">
        <f>'raw data'!K859</f>
        <v>16.566276301868783</v>
      </c>
      <c r="O863" s="400">
        <f t="shared" si="14"/>
        <v>16.526855174420188</v>
      </c>
      <c r="P863" s="380">
        <f>'raw data'!E859</f>
        <v>1</v>
      </c>
      <c r="Q863" s="380">
        <f>'raw data'!F859</f>
        <v>1</v>
      </c>
      <c r="R863" s="380">
        <f>'raw data'!G859</f>
        <v>1</v>
      </c>
      <c r="S863" s="380">
        <f>'raw data'!H859</f>
        <v>1</v>
      </c>
      <c r="T863" s="380">
        <f>'raw data'!Q859</f>
        <v>97.999786376953125</v>
      </c>
      <c r="U863" s="380">
        <f>'raw data'!R859</f>
        <v>1012.8469848632812</v>
      </c>
    </row>
    <row r="864" spans="1:21" x14ac:dyDescent="0.2">
      <c r="A864" s="378">
        <f>'raw data'!A860</f>
        <v>41216.875</v>
      </c>
      <c r="B864" s="380">
        <f>'raw data'!L860</f>
        <v>897.9970703125</v>
      </c>
      <c r="C864" s="380">
        <f>'raw data'!M860</f>
        <v>494.9910888671875</v>
      </c>
      <c r="D864" s="380">
        <f>'raw data'!O860</f>
        <v>6156.32177734375</v>
      </c>
      <c r="E864" s="380">
        <f>'raw data'!P860</f>
        <v>9.8243303298950195</v>
      </c>
      <c r="F864" s="377"/>
      <c r="G864" s="377"/>
      <c r="H864" s="376"/>
      <c r="I864" s="376"/>
      <c r="J864" s="380">
        <f>'raw data'!C860</f>
        <v>126.48580169677734</v>
      </c>
      <c r="K864" s="380" t="e">
        <f>'raw data'!#REF!</f>
        <v>#REF!</v>
      </c>
      <c r="L864" s="380" t="e">
        <f>'raw data'!#REF!</f>
        <v>#REF!</v>
      </c>
      <c r="M864" s="380">
        <f>'raw data'!D860</f>
        <v>83812.5234375</v>
      </c>
      <c r="N864" s="380">
        <f>'raw data'!K860</f>
        <v>16.684451573938713</v>
      </c>
      <c r="O864" s="400">
        <f t="shared" si="14"/>
        <v>16.538411464571535</v>
      </c>
      <c r="P864" s="380">
        <f>'raw data'!E860</f>
        <v>1</v>
      </c>
      <c r="Q864" s="380">
        <f>'raw data'!F860</f>
        <v>1</v>
      </c>
      <c r="R864" s="380">
        <f>'raw data'!G860</f>
        <v>1</v>
      </c>
      <c r="S864" s="380">
        <f>'raw data'!H860</f>
        <v>1</v>
      </c>
      <c r="T864" s="380">
        <f>'raw data'!Q860</f>
        <v>97.9390869140625</v>
      </c>
      <c r="U864" s="380">
        <f>'raw data'!R860</f>
        <v>1012.844970703125</v>
      </c>
    </row>
    <row r="865" spans="1:21" x14ac:dyDescent="0.2">
      <c r="A865" s="378">
        <f>'raw data'!A861</f>
        <v>41216.916666666664</v>
      </c>
      <c r="B865" s="380">
        <f>'raw data'!L861</f>
        <v>898.0380859375</v>
      </c>
      <c r="C865" s="380">
        <f>'raw data'!M861</f>
        <v>494.67001342773437</v>
      </c>
      <c r="D865" s="380">
        <f>'raw data'!O861</f>
        <v>6150.2880859375</v>
      </c>
      <c r="E865" s="380">
        <f>'raw data'!P861</f>
        <v>9.8252401351928711</v>
      </c>
      <c r="F865" s="377"/>
      <c r="G865" s="377"/>
      <c r="H865" s="376"/>
      <c r="I865" s="376"/>
      <c r="J865" s="380">
        <f>'raw data'!C861</f>
        <v>126.36660003662109</v>
      </c>
      <c r="K865" s="380" t="e">
        <f>'raw data'!#REF!</f>
        <v>#REF!</v>
      </c>
      <c r="L865" s="380" t="e">
        <f>'raw data'!#REF!</f>
        <v>#REF!</v>
      </c>
      <c r="M865" s="380">
        <f>'raw data'!D861</f>
        <v>83681.75</v>
      </c>
      <c r="N865" s="380">
        <f>'raw data'!K861</f>
        <v>16.142584398658073</v>
      </c>
      <c r="O865" s="400">
        <f t="shared" si="14"/>
        <v>16.522202488703179</v>
      </c>
      <c r="P865" s="380">
        <f>'raw data'!E861</f>
        <v>1</v>
      </c>
      <c r="Q865" s="380">
        <f>'raw data'!F861</f>
        <v>1</v>
      </c>
      <c r="R865" s="380">
        <f>'raw data'!G861</f>
        <v>1</v>
      </c>
      <c r="S865" s="380">
        <f>'raw data'!H861</f>
        <v>1</v>
      </c>
      <c r="T865" s="380">
        <f>'raw data'!Q861</f>
        <v>97.903923034667969</v>
      </c>
      <c r="U865" s="380">
        <f>'raw data'!R861</f>
        <v>1012.8400268554687</v>
      </c>
    </row>
    <row r="866" spans="1:21" x14ac:dyDescent="0.2">
      <c r="A866" s="378">
        <f>'raw data'!A862</f>
        <v>41216.958333333336</v>
      </c>
      <c r="B866" s="380">
        <f>'raw data'!L862</f>
        <v>897.98876953125</v>
      </c>
      <c r="C866" s="380">
        <f>'raw data'!M862</f>
        <v>495.89028930664062</v>
      </c>
      <c r="D866" s="380">
        <f>'raw data'!O862</f>
        <v>6166.7431640625</v>
      </c>
      <c r="E866" s="380">
        <f>'raw data'!P862</f>
        <v>9.8286199569702148</v>
      </c>
      <c r="F866" s="377"/>
      <c r="G866" s="377"/>
      <c r="H866" s="376"/>
      <c r="I866" s="376"/>
      <c r="J866" s="380">
        <f>'raw data'!C862</f>
        <v>126.89579772949219</v>
      </c>
      <c r="K866" s="380" t="e">
        <f>'raw data'!#REF!</f>
        <v>#REF!</v>
      </c>
      <c r="L866" s="380" t="e">
        <f>'raw data'!#REF!</f>
        <v>#REF!</v>
      </c>
      <c r="M866" s="380">
        <f>'raw data'!D862</f>
        <v>83864.359375</v>
      </c>
      <c r="N866" s="380">
        <f>'raw data'!K862</f>
        <v>16.733059606465542</v>
      </c>
      <c r="O866" s="400">
        <f t="shared" si="14"/>
        <v>16.566407594049437</v>
      </c>
      <c r="P866" s="380">
        <f>'raw data'!E862</f>
        <v>1</v>
      </c>
      <c r="Q866" s="380">
        <f>'raw data'!F862</f>
        <v>1</v>
      </c>
      <c r="R866" s="380">
        <f>'raw data'!G862</f>
        <v>1</v>
      </c>
      <c r="S866" s="380">
        <f>'raw data'!H862</f>
        <v>1</v>
      </c>
      <c r="T866" s="380">
        <f>'raw data'!Q862</f>
        <v>97.987846374511719</v>
      </c>
      <c r="U866" s="380">
        <f>'raw data'!R862</f>
        <v>1012.8389892578125</v>
      </c>
    </row>
    <row r="867" spans="1:21" x14ac:dyDescent="0.2">
      <c r="A867" s="378">
        <f>'raw data'!A863</f>
        <v>41217</v>
      </c>
      <c r="B867" s="380">
        <f>'raw data'!L863</f>
        <v>897.98931884765625</v>
      </c>
      <c r="C867" s="380">
        <f>'raw data'!M863</f>
        <v>495.65240478515625</v>
      </c>
      <c r="D867" s="380">
        <f>'raw data'!O863</f>
        <v>6162.82421875</v>
      </c>
      <c r="E867" s="380">
        <f>'raw data'!P863</f>
        <v>9.8261871337890625</v>
      </c>
      <c r="F867" s="377"/>
      <c r="G867" s="377"/>
      <c r="H867" s="376"/>
      <c r="I867" s="376"/>
      <c r="J867" s="380">
        <f>'raw data'!C863</f>
        <v>127.75789642333984</v>
      </c>
      <c r="K867" s="380" t="e">
        <f>'raw data'!#REF!</f>
        <v>#REF!</v>
      </c>
      <c r="L867" s="380" t="e">
        <f>'raw data'!#REF!</f>
        <v>#REF!</v>
      </c>
      <c r="M867" s="380">
        <f>'raw data'!D863</f>
        <v>83856.1484375</v>
      </c>
      <c r="N867" s="380">
        <f>'raw data'!K863</f>
        <v>16.762991970577932</v>
      </c>
      <c r="O867" s="400">
        <f t="shared" si="14"/>
        <v>16.555879695666377</v>
      </c>
      <c r="P867" s="380">
        <f>'raw data'!E863</f>
        <v>1</v>
      </c>
      <c r="Q867" s="380">
        <f>'raw data'!F863</f>
        <v>1</v>
      </c>
      <c r="R867" s="380">
        <f>'raw data'!G863</f>
        <v>1</v>
      </c>
      <c r="S867" s="380">
        <f>'raw data'!H863</f>
        <v>1</v>
      </c>
      <c r="T867" s="380">
        <f>'raw data'!Q863</f>
        <v>97.918022155761719</v>
      </c>
      <c r="U867" s="380">
        <f>'raw data'!R863</f>
        <v>1012.8380126953125</v>
      </c>
    </row>
    <row r="868" spans="1:21" x14ac:dyDescent="0.2">
      <c r="A868" s="378">
        <f>'raw data'!A864</f>
        <v>41217.041666666664</v>
      </c>
      <c r="B868" s="380">
        <f>'raw data'!L864</f>
        <v>897.9456787109375</v>
      </c>
      <c r="C868" s="380">
        <f>'raw data'!M864</f>
        <v>495.602294921875</v>
      </c>
      <c r="D868" s="380">
        <f>'raw data'!O864</f>
        <v>6176.9228515625</v>
      </c>
      <c r="E868" s="380">
        <f>'raw data'!P864</f>
        <v>9.8462095260620117</v>
      </c>
      <c r="F868" s="377"/>
      <c r="G868" s="377"/>
      <c r="H868" s="376"/>
      <c r="I868" s="376"/>
      <c r="J868" s="380">
        <f>'raw data'!C864</f>
        <v>127.67369842529297</v>
      </c>
      <c r="K868" s="380" t="e">
        <f>'raw data'!#REF!</f>
        <v>#REF!</v>
      </c>
      <c r="L868" s="380" t="e">
        <f>'raw data'!#REF!</f>
        <v>#REF!</v>
      </c>
      <c r="M868" s="380">
        <f>'raw data'!D864</f>
        <v>83862.40625</v>
      </c>
      <c r="N868" s="380">
        <f>'raw data'!K864</f>
        <v>16.643168708364247</v>
      </c>
      <c r="O868" s="400">
        <f t="shared" si="14"/>
        <v>16.593754420051177</v>
      </c>
      <c r="P868" s="380">
        <f>'raw data'!E864</f>
        <v>1</v>
      </c>
      <c r="Q868" s="380">
        <f>'raw data'!F864</f>
        <v>1</v>
      </c>
      <c r="R868" s="380">
        <f>'raw data'!G864</f>
        <v>1</v>
      </c>
      <c r="S868" s="380">
        <f>'raw data'!H864</f>
        <v>1</v>
      </c>
      <c r="T868" s="380">
        <f>'raw data'!Q864</f>
        <v>97.914268493652344</v>
      </c>
      <c r="U868" s="380">
        <f>'raw data'!R864</f>
        <v>1012.8400268554687</v>
      </c>
    </row>
    <row r="869" spans="1:21" x14ac:dyDescent="0.2">
      <c r="A869" s="378">
        <f>'raw data'!A865</f>
        <v>41217.083333333336</v>
      </c>
      <c r="B869" s="380">
        <f>'raw data'!L865</f>
        <v>897.98089599609375</v>
      </c>
      <c r="C869" s="380">
        <f>'raw data'!M865</f>
        <v>495.33538818359375</v>
      </c>
      <c r="D869" s="380">
        <f>'raw data'!O865</f>
        <v>6173.78076171875</v>
      </c>
      <c r="E869" s="380">
        <f>'raw data'!P865</f>
        <v>9.8466062545776367</v>
      </c>
      <c r="F869" s="377"/>
      <c r="G869" s="377"/>
      <c r="H869" s="376"/>
      <c r="I869" s="376"/>
      <c r="J869" s="380">
        <f>'raw data'!C865</f>
        <v>127.95240020751953</v>
      </c>
      <c r="K869" s="380" t="e">
        <f>'raw data'!#REF!</f>
        <v>#REF!</v>
      </c>
      <c r="L869" s="380" t="e">
        <f>'raw data'!#REF!</f>
        <v>#REF!</v>
      </c>
      <c r="M869" s="380">
        <f>'raw data'!D865</f>
        <v>83831.4609375</v>
      </c>
      <c r="N869" s="380">
        <f>'raw data'!K865</f>
        <v>16.776238196395134</v>
      </c>
      <c r="O869" s="400">
        <f t="shared" si="14"/>
        <v>16.58531347486117</v>
      </c>
      <c r="P869" s="380">
        <f>'raw data'!E865</f>
        <v>1</v>
      </c>
      <c r="Q869" s="380">
        <f>'raw data'!F865</f>
        <v>1</v>
      </c>
      <c r="R869" s="380">
        <f>'raw data'!G865</f>
        <v>1</v>
      </c>
      <c r="S869" s="380">
        <f>'raw data'!H865</f>
        <v>1</v>
      </c>
      <c r="T869" s="380">
        <f>'raw data'!Q865</f>
        <v>97.846733093261719</v>
      </c>
      <c r="U869" s="380">
        <f>'raw data'!R865</f>
        <v>1012.843017578125</v>
      </c>
    </row>
    <row r="870" spans="1:21" x14ac:dyDescent="0.2">
      <c r="A870" s="378">
        <f>'raw data'!A866</f>
        <v>41217.125</v>
      </c>
      <c r="B870" s="380">
        <f>'raw data'!L866</f>
        <v>898.00482177734375</v>
      </c>
      <c r="C870" s="380">
        <f>'raw data'!M866</f>
        <v>495.27780151367187</v>
      </c>
      <c r="D870" s="380">
        <f>'raw data'!O866</f>
        <v>6168.90185546875</v>
      </c>
      <c r="E870" s="380">
        <f>'raw data'!P866</f>
        <v>9.8393774032592773</v>
      </c>
      <c r="F870" s="377"/>
      <c r="G870" s="377"/>
      <c r="H870" s="376"/>
      <c r="I870" s="376"/>
      <c r="J870" s="380">
        <f>'raw data'!C866</f>
        <v>128.02110290527344</v>
      </c>
      <c r="K870" s="380" t="e">
        <f>'raw data'!#REF!</f>
        <v>#REF!</v>
      </c>
      <c r="L870" s="380" t="e">
        <f>'raw data'!#REF!</f>
        <v>#REF!</v>
      </c>
      <c r="M870" s="380">
        <f>'raw data'!D866</f>
        <v>83788.1171875</v>
      </c>
      <c r="N870" s="380">
        <f>'raw data'!K866</f>
        <v>16.722035529632556</v>
      </c>
      <c r="O870" s="400">
        <f t="shared" si="14"/>
        <v>16.572206726712217</v>
      </c>
      <c r="P870" s="380">
        <f>'raw data'!E866</f>
        <v>1</v>
      </c>
      <c r="Q870" s="380">
        <f>'raw data'!F866</f>
        <v>1</v>
      </c>
      <c r="R870" s="380">
        <f>'raw data'!G866</f>
        <v>1</v>
      </c>
      <c r="S870" s="380">
        <f>'raw data'!H866</f>
        <v>1</v>
      </c>
      <c r="T870" s="380">
        <f>'raw data'!Q866</f>
        <v>97.738151550292969</v>
      </c>
      <c r="U870" s="380">
        <f>'raw data'!R866</f>
        <v>1012.843994140625</v>
      </c>
    </row>
    <row r="871" spans="1:21" x14ac:dyDescent="0.2">
      <c r="A871" s="378">
        <f>'raw data'!A867</f>
        <v>41217.166666666664</v>
      </c>
      <c r="B871" s="380">
        <f>'raw data'!L867</f>
        <v>897.96551513671875</v>
      </c>
      <c r="C871" s="380">
        <f>'raw data'!M867</f>
        <v>495.91500854492187</v>
      </c>
      <c r="D871" s="380">
        <f>'raw data'!O867</f>
        <v>6185.89501953125</v>
      </c>
      <c r="E871" s="380">
        <f>'raw data'!P867</f>
        <v>9.8541679382324219</v>
      </c>
      <c r="F871" s="377"/>
      <c r="G871" s="377"/>
      <c r="H871" s="376"/>
      <c r="I871" s="376"/>
      <c r="J871" s="380">
        <f>'raw data'!C867</f>
        <v>128.46769714355469</v>
      </c>
      <c r="K871" s="380" t="e">
        <f>'raw data'!#REF!</f>
        <v>#REF!</v>
      </c>
      <c r="L871" s="380" t="e">
        <f>'raw data'!#REF!</f>
        <v>#REF!</v>
      </c>
      <c r="M871" s="380">
        <f>'raw data'!D867</f>
        <v>83933.3828125</v>
      </c>
      <c r="N871" s="380">
        <f>'raw data'!K867</f>
        <v>16.899893470526294</v>
      </c>
      <c r="O871" s="400">
        <f t="shared" si="14"/>
        <v>16.617857352120538</v>
      </c>
      <c r="P871" s="380">
        <f>'raw data'!E867</f>
        <v>1</v>
      </c>
      <c r="Q871" s="380">
        <f>'raw data'!F867</f>
        <v>1</v>
      </c>
      <c r="R871" s="380">
        <f>'raw data'!G867</f>
        <v>1</v>
      </c>
      <c r="S871" s="380">
        <f>'raw data'!H867</f>
        <v>1</v>
      </c>
      <c r="T871" s="380">
        <f>'raw data'!Q867</f>
        <v>97.732597351074219</v>
      </c>
      <c r="U871" s="380">
        <f>'raw data'!R867</f>
        <v>1012.8419799804687</v>
      </c>
    </row>
    <row r="872" spans="1:21" x14ac:dyDescent="0.2">
      <c r="A872" s="378">
        <f>'raw data'!A868</f>
        <v>41217.208333333336</v>
      </c>
      <c r="B872" s="380">
        <f>'raw data'!L868</f>
        <v>898.04327392578125</v>
      </c>
      <c r="C872" s="380">
        <f>'raw data'!M868</f>
        <v>495.35739135742187</v>
      </c>
      <c r="D872" s="380">
        <f>'raw data'!O868</f>
        <v>6181.0732421875</v>
      </c>
      <c r="E872" s="380">
        <f>'raw data'!P868</f>
        <v>9.8533439636230469</v>
      </c>
      <c r="F872" s="377"/>
      <c r="G872" s="377"/>
      <c r="H872" s="376"/>
      <c r="I872" s="376"/>
      <c r="J872" s="380">
        <f>'raw data'!C868</f>
        <v>127.97197429899022</v>
      </c>
      <c r="K872" s="380" t="e">
        <f>'raw data'!#REF!</f>
        <v>#REF!</v>
      </c>
      <c r="L872" s="380" t="e">
        <f>'raw data'!#REF!</f>
        <v>#REF!</v>
      </c>
      <c r="M872" s="380">
        <f>'raw data'!D868</f>
        <v>83811.4765625</v>
      </c>
      <c r="N872" s="380">
        <f>'raw data'!K868</f>
        <v>16.44420268936301</v>
      </c>
      <c r="O872" s="400">
        <f t="shared" si="14"/>
        <v>16.604904075702311</v>
      </c>
      <c r="P872" s="380">
        <f>'raw data'!E868</f>
        <v>1</v>
      </c>
      <c r="Q872" s="380">
        <f>'raw data'!F868</f>
        <v>1</v>
      </c>
      <c r="R872" s="380">
        <f>'raw data'!G868</f>
        <v>0.72222220897674561</v>
      </c>
      <c r="S872" s="380">
        <f>'raw data'!H868</f>
        <v>1</v>
      </c>
      <c r="T872" s="380">
        <f>'raw data'!Q868</f>
        <v>97.73486328125</v>
      </c>
      <c r="U872" s="380">
        <f>'raw data'!R868</f>
        <v>1012.843017578125</v>
      </c>
    </row>
    <row r="873" spans="1:21" x14ac:dyDescent="0.2">
      <c r="A873" s="378">
        <f>'raw data'!A869</f>
        <v>41217.25</v>
      </c>
      <c r="B873" s="380">
        <f>'raw data'!L869</f>
        <v>897.9862060546875</v>
      </c>
      <c r="C873" s="380">
        <f>'raw data'!M869</f>
        <v>495.63211059570312</v>
      </c>
      <c r="D873" s="380">
        <f>'raw data'!O869</f>
        <v>6181.1611328125</v>
      </c>
      <c r="E873" s="380">
        <f>'raw data'!P869</f>
        <v>9.8502082824707031</v>
      </c>
      <c r="F873" s="377"/>
      <c r="G873" s="377"/>
      <c r="H873" s="376"/>
      <c r="I873" s="376"/>
      <c r="J873" s="380">
        <f>'raw data'!C869</f>
        <v>128.26370239257812</v>
      </c>
      <c r="K873" s="380" t="e">
        <f>'raw data'!#REF!</f>
        <v>#REF!</v>
      </c>
      <c r="L873" s="380" t="e">
        <f>'raw data'!#REF!</f>
        <v>#REF!</v>
      </c>
      <c r="M873" s="380">
        <f>'raw data'!D869</f>
        <v>83843.84375</v>
      </c>
      <c r="N873" s="380">
        <f>'raw data'!K869</f>
        <v>16.551833248782422</v>
      </c>
      <c r="O873" s="400">
        <f t="shared" si="14"/>
        <v>16.605140186057273</v>
      </c>
      <c r="P873" s="380">
        <f>'raw data'!E869</f>
        <v>1</v>
      </c>
      <c r="Q873" s="380">
        <f>'raw data'!F869</f>
        <v>1</v>
      </c>
      <c r="R873" s="380">
        <f>'raw data'!G869</f>
        <v>1</v>
      </c>
      <c r="S873" s="380">
        <f>'raw data'!H869</f>
        <v>1</v>
      </c>
      <c r="T873" s="380">
        <f>'raw data'!Q869</f>
        <v>97.667709350585937</v>
      </c>
      <c r="U873" s="380">
        <f>'raw data'!R869</f>
        <v>1012.8389892578125</v>
      </c>
    </row>
    <row r="874" spans="1:21" x14ac:dyDescent="0.2">
      <c r="A874" s="378">
        <f>'raw data'!A870</f>
        <v>41217.291666666664</v>
      </c>
      <c r="B874" s="380">
        <f>'raw data'!L870</f>
        <v>898.0250244140625</v>
      </c>
      <c r="C874" s="380">
        <f>'raw data'!M870</f>
        <v>495.11151123046875</v>
      </c>
      <c r="D874" s="380">
        <f>'raw data'!O870</f>
        <v>6177.1318359375</v>
      </c>
      <c r="E874" s="380">
        <f>'raw data'!P870</f>
        <v>9.849247932434082</v>
      </c>
      <c r="F874" s="377"/>
      <c r="G874" s="377"/>
      <c r="H874" s="376"/>
      <c r="I874" s="376"/>
      <c r="J874" s="380">
        <f>'raw data'!C870</f>
        <v>128.31179809570312</v>
      </c>
      <c r="K874" s="380" t="e">
        <f>'raw data'!#REF!</f>
        <v>#REF!</v>
      </c>
      <c r="L874" s="380" t="e">
        <f>'raw data'!#REF!</f>
        <v>#REF!</v>
      </c>
      <c r="M874" s="380">
        <f>'raw data'!D870</f>
        <v>83752.890625</v>
      </c>
      <c r="N874" s="380">
        <f>'raw data'!K870</f>
        <v>16.501205787156504</v>
      </c>
      <c r="O874" s="400">
        <f t="shared" si="14"/>
        <v>16.594315838006317</v>
      </c>
      <c r="P874" s="380">
        <f>'raw data'!E870</f>
        <v>1</v>
      </c>
      <c r="Q874" s="380">
        <f>'raw data'!F870</f>
        <v>1</v>
      </c>
      <c r="R874" s="380">
        <f>'raw data'!G870</f>
        <v>1</v>
      </c>
      <c r="S874" s="380">
        <f>'raw data'!H870</f>
        <v>1</v>
      </c>
      <c r="T874" s="380">
        <f>'raw data'!Q870</f>
        <v>97.747901916503906</v>
      </c>
      <c r="U874" s="380">
        <f>'raw data'!R870</f>
        <v>1012.8380126953125</v>
      </c>
    </row>
    <row r="875" spans="1:21" x14ac:dyDescent="0.2">
      <c r="A875" s="378">
        <f>'raw data'!A871</f>
        <v>41217.333333333336</v>
      </c>
      <c r="B875" s="380">
        <f>'raw data'!L871</f>
        <v>898.0501708984375</v>
      </c>
      <c r="C875" s="380">
        <f>'raw data'!M871</f>
        <v>495.77108764648437</v>
      </c>
      <c r="D875" s="380">
        <f>'raw data'!O871</f>
        <v>6178.54296875</v>
      </c>
      <c r="E875" s="380">
        <f>'raw data'!P871</f>
        <v>9.8381576538085938</v>
      </c>
      <c r="F875" s="377"/>
      <c r="G875" s="377"/>
      <c r="H875" s="376"/>
      <c r="I875" s="376"/>
      <c r="J875" s="380">
        <f>'raw data'!C871</f>
        <v>128.14810180664062</v>
      </c>
      <c r="K875" s="380" t="e">
        <f>'raw data'!#REF!</f>
        <v>#REF!</v>
      </c>
      <c r="L875" s="380" t="e">
        <f>'raw data'!#REF!</f>
        <v>#REF!</v>
      </c>
      <c r="M875" s="380">
        <f>'raw data'!D871</f>
        <v>83846.09375</v>
      </c>
      <c r="N875" s="380">
        <f>'raw data'!K871</f>
        <v>16.594802896081092</v>
      </c>
      <c r="O875" s="400">
        <f t="shared" si="14"/>
        <v>16.598106720927703</v>
      </c>
      <c r="P875" s="380">
        <f>'raw data'!E871</f>
        <v>1</v>
      </c>
      <c r="Q875" s="380">
        <f>'raw data'!F871</f>
        <v>1</v>
      </c>
      <c r="R875" s="380">
        <f>'raw data'!G871</f>
        <v>1</v>
      </c>
      <c r="S875" s="380">
        <f>'raw data'!H871</f>
        <v>1</v>
      </c>
      <c r="T875" s="380">
        <f>'raw data'!Q871</f>
        <v>97.785552978515625</v>
      </c>
      <c r="U875" s="380">
        <f>'raw data'!R871</f>
        <v>1012.8389892578125</v>
      </c>
    </row>
    <row r="876" spans="1:21" x14ac:dyDescent="0.2">
      <c r="A876" s="378">
        <f>'raw data'!A872</f>
        <v>41217.375</v>
      </c>
      <c r="B876" s="380">
        <f>'raw data'!L872</f>
        <v>898.01617431640625</v>
      </c>
      <c r="C876" s="380">
        <f>'raw data'!M872</f>
        <v>495.8695068359375</v>
      </c>
      <c r="D876" s="380">
        <f>'raw data'!O872</f>
        <v>6174.61083984375</v>
      </c>
      <c r="E876" s="380">
        <f>'raw data'!P872</f>
        <v>9.8314151763916016</v>
      </c>
      <c r="F876" s="377"/>
      <c r="G876" s="377"/>
      <c r="H876" s="376"/>
      <c r="I876" s="376"/>
      <c r="J876" s="380">
        <f>'raw data'!C872</f>
        <v>128.48089599609375</v>
      </c>
      <c r="K876" s="380" t="e">
        <f>'raw data'!#REF!</f>
        <v>#REF!</v>
      </c>
      <c r="L876" s="380" t="e">
        <f>'raw data'!#REF!</f>
        <v>#REF!</v>
      </c>
      <c r="M876" s="380">
        <f>'raw data'!D872</f>
        <v>83845.5234375</v>
      </c>
      <c r="N876" s="380">
        <f>'raw data'!K872</f>
        <v>16.731478617768879</v>
      </c>
      <c r="O876" s="400">
        <f t="shared" si="14"/>
        <v>16.587543405991401</v>
      </c>
      <c r="P876" s="380">
        <f>'raw data'!E872</f>
        <v>1</v>
      </c>
      <c r="Q876" s="380">
        <f>'raw data'!F872</f>
        <v>1</v>
      </c>
      <c r="R876" s="380">
        <f>'raw data'!G872</f>
        <v>1</v>
      </c>
      <c r="S876" s="380">
        <f>'raw data'!H872</f>
        <v>1</v>
      </c>
      <c r="T876" s="380">
        <f>'raw data'!Q872</f>
        <v>97.723358154296875</v>
      </c>
      <c r="U876" s="380">
        <f>'raw data'!R872</f>
        <v>1012.8369750976562</v>
      </c>
    </row>
    <row r="877" spans="1:21" x14ac:dyDescent="0.2">
      <c r="A877" s="378">
        <f>'raw data'!A873</f>
        <v>41217.416666666664</v>
      </c>
      <c r="B877" s="380">
        <f>'raw data'!L873</f>
        <v>897.97161865234375</v>
      </c>
      <c r="C877" s="380">
        <f>'raw data'!M873</f>
        <v>494.1007080078125</v>
      </c>
      <c r="D877" s="380">
        <f>'raw data'!O873</f>
        <v>6154.91015625</v>
      </c>
      <c r="E877" s="380">
        <f>'raw data'!P873</f>
        <v>9.8365373611450195</v>
      </c>
      <c r="F877" s="377"/>
      <c r="G877" s="377"/>
      <c r="H877" s="376"/>
      <c r="I877" s="376"/>
      <c r="J877" s="380">
        <f>'raw data'!C873</f>
        <v>128.10530090332031</v>
      </c>
      <c r="K877" s="380" t="e">
        <f>'raw data'!#REF!</f>
        <v>#REF!</v>
      </c>
      <c r="L877" s="380" t="e">
        <f>'raw data'!#REF!</f>
        <v>#REF!</v>
      </c>
      <c r="M877" s="380">
        <f>'raw data'!D873</f>
        <v>83525.109375</v>
      </c>
      <c r="N877" s="380">
        <f>'raw data'!K873</f>
        <v>16.342453726753593</v>
      </c>
      <c r="O877" s="400">
        <f t="shared" si="14"/>
        <v>16.534619269925958</v>
      </c>
      <c r="P877" s="380">
        <f>'raw data'!E873</f>
        <v>1</v>
      </c>
      <c r="Q877" s="380">
        <f>'raw data'!F873</f>
        <v>1</v>
      </c>
      <c r="R877" s="380">
        <f>'raw data'!G873</f>
        <v>1</v>
      </c>
      <c r="S877" s="380">
        <f>'raw data'!H873</f>
        <v>1</v>
      </c>
      <c r="T877" s="380">
        <f>'raw data'!Q873</f>
        <v>97.844596862792969</v>
      </c>
      <c r="U877" s="380">
        <f>'raw data'!R873</f>
        <v>1012.8400268554687</v>
      </c>
    </row>
    <row r="878" spans="1:21" x14ac:dyDescent="0.2">
      <c r="A878" s="378">
        <f>'raw data'!A874</f>
        <v>41217.458333333336</v>
      </c>
      <c r="B878" s="380">
        <f>'raw data'!L874</f>
        <v>897.99688720703125</v>
      </c>
      <c r="C878" s="380">
        <f>'raw data'!M874</f>
        <v>493.52859497070312</v>
      </c>
      <c r="D878" s="380">
        <f>'raw data'!O874</f>
        <v>6149.07080078125</v>
      </c>
      <c r="E878" s="380">
        <f>'raw data'!P874</f>
        <v>9.8375329971313477</v>
      </c>
      <c r="F878" s="377"/>
      <c r="G878" s="377"/>
      <c r="H878" s="376"/>
      <c r="I878" s="376"/>
      <c r="J878" s="380">
        <f>'raw data'!C874</f>
        <v>127.99579620361328</v>
      </c>
      <c r="K878" s="380" t="e">
        <f>'raw data'!#REF!</f>
        <v>#REF!</v>
      </c>
      <c r="L878" s="380" t="e">
        <f>'raw data'!#REF!</f>
        <v>#REF!</v>
      </c>
      <c r="M878" s="380">
        <f>'raw data'!D874</f>
        <v>83373.4296875</v>
      </c>
      <c r="N878" s="380">
        <f>'raw data'!K874</f>
        <v>16.322583176426125</v>
      </c>
      <c r="O878" s="400">
        <f t="shared" si="14"/>
        <v>16.518932360286911</v>
      </c>
      <c r="P878" s="380">
        <f>'raw data'!E874</f>
        <v>1</v>
      </c>
      <c r="Q878" s="380">
        <f>'raw data'!F874</f>
        <v>1</v>
      </c>
      <c r="R878" s="380">
        <f>'raw data'!G874</f>
        <v>1</v>
      </c>
      <c r="S878" s="380">
        <f>'raw data'!H874</f>
        <v>1</v>
      </c>
      <c r="T878" s="380">
        <f>'raw data'!Q874</f>
        <v>97.980186462402344</v>
      </c>
      <c r="U878" s="380">
        <f>'raw data'!R874</f>
        <v>1012.8419799804687</v>
      </c>
    </row>
    <row r="879" spans="1:21" x14ac:dyDescent="0.2">
      <c r="A879" s="378">
        <f>'raw data'!A875</f>
        <v>41217.5</v>
      </c>
      <c r="B879" s="380">
        <f>'raw data'!L875</f>
        <v>898.034423828125</v>
      </c>
      <c r="C879" s="380">
        <f>'raw data'!M875</f>
        <v>493.82919311523438</v>
      </c>
      <c r="D879" s="380">
        <f>'raw data'!O875</f>
        <v>6149.0341796875</v>
      </c>
      <c r="E879" s="380">
        <f>'raw data'!P875</f>
        <v>9.8343639373779297</v>
      </c>
      <c r="F879" s="377"/>
      <c r="G879" s="377"/>
      <c r="H879" s="376"/>
      <c r="I879" s="376"/>
      <c r="J879" s="380">
        <f>'raw data'!C875</f>
        <v>128.82539367675781</v>
      </c>
      <c r="K879" s="380" t="e">
        <f>'raw data'!#REF!</f>
        <v>#REF!</v>
      </c>
      <c r="L879" s="380" t="e">
        <f>'raw data'!#REF!</f>
        <v>#REF!</v>
      </c>
      <c r="M879" s="380">
        <f>'raw data'!D875</f>
        <v>83453.2421875</v>
      </c>
      <c r="N879" s="380">
        <f>'raw data'!K875</f>
        <v>16.519026277480954</v>
      </c>
      <c r="O879" s="400">
        <f t="shared" si="14"/>
        <v>16.518833980972342</v>
      </c>
      <c r="P879" s="380">
        <f>'raw data'!E875</f>
        <v>1</v>
      </c>
      <c r="Q879" s="380">
        <f>'raw data'!F875</f>
        <v>1</v>
      </c>
      <c r="R879" s="380">
        <f>'raw data'!G875</f>
        <v>1</v>
      </c>
      <c r="S879" s="380">
        <f>'raw data'!H875</f>
        <v>1</v>
      </c>
      <c r="T879" s="380">
        <f>'raw data'!Q875</f>
        <v>98.03912353515625</v>
      </c>
      <c r="U879" s="380">
        <f>'raw data'!R875</f>
        <v>1012.8469848632812</v>
      </c>
    </row>
    <row r="880" spans="1:21" x14ac:dyDescent="0.2">
      <c r="A880" s="378">
        <f>'raw data'!A876</f>
        <v>41217.541666666664</v>
      </c>
      <c r="B880" s="380">
        <f>'raw data'!L876</f>
        <v>898.07861328125</v>
      </c>
      <c r="C880" s="380">
        <f>'raw data'!M876</f>
        <v>494.393798828125</v>
      </c>
      <c r="D880" s="380">
        <f>'raw data'!O876</f>
        <v>6144.8427734375</v>
      </c>
      <c r="E880" s="380">
        <f>'raw data'!P876</f>
        <v>9.8155899047851562</v>
      </c>
      <c r="F880" s="377"/>
      <c r="G880" s="377"/>
      <c r="H880" s="376"/>
      <c r="I880" s="376"/>
      <c r="J880" s="380">
        <f>'raw data'!C876</f>
        <v>129.50149536132812</v>
      </c>
      <c r="K880" s="380" t="e">
        <f>'raw data'!#REF!</f>
        <v>#REF!</v>
      </c>
      <c r="L880" s="380" t="e">
        <f>'raw data'!#REF!</f>
        <v>#REF!</v>
      </c>
      <c r="M880" s="380">
        <f>'raw data'!D876</f>
        <v>83587</v>
      </c>
      <c r="N880" s="380">
        <f>'raw data'!K876</f>
        <v>16.380015243236993</v>
      </c>
      <c r="O880" s="400">
        <f t="shared" si="14"/>
        <v>16.507574140488895</v>
      </c>
      <c r="P880" s="380">
        <f>'raw data'!E876</f>
        <v>1</v>
      </c>
      <c r="Q880" s="380">
        <f>'raw data'!F876</f>
        <v>1</v>
      </c>
      <c r="R880" s="380">
        <f>'raw data'!G876</f>
        <v>1</v>
      </c>
      <c r="S880" s="380">
        <f>'raw data'!H876</f>
        <v>1</v>
      </c>
      <c r="T880" s="380">
        <f>'raw data'!Q876</f>
        <v>98.092582702636719</v>
      </c>
      <c r="U880" s="380">
        <f>'raw data'!R876</f>
        <v>1012.8460083007812</v>
      </c>
    </row>
    <row r="881" spans="1:21" x14ac:dyDescent="0.2">
      <c r="A881" s="378">
        <f>'raw data'!A877</f>
        <v>41217.583333333336</v>
      </c>
      <c r="B881" s="380">
        <f>'raw data'!L877</f>
        <v>898.03289794921875</v>
      </c>
      <c r="C881" s="380">
        <f>'raw data'!M877</f>
        <v>494.847900390625</v>
      </c>
      <c r="D881" s="380">
        <f>'raw data'!O877</f>
        <v>6123.94384765625</v>
      </c>
      <c r="E881" s="380">
        <f>'raw data'!P877</f>
        <v>9.7856874465942383</v>
      </c>
      <c r="F881" s="377"/>
      <c r="G881" s="377"/>
      <c r="H881" s="376"/>
      <c r="I881" s="376"/>
      <c r="J881" s="380">
        <f>'raw data'!C877</f>
        <v>130.19369506835937</v>
      </c>
      <c r="K881" s="380" t="e">
        <f>'raw data'!#REF!</f>
        <v>#REF!</v>
      </c>
      <c r="L881" s="380" t="e">
        <f>'raw data'!#REF!</f>
        <v>#REF!</v>
      </c>
      <c r="M881" s="380">
        <f>'raw data'!D877</f>
        <v>83670.4375</v>
      </c>
      <c r="N881" s="380">
        <f>'raw data'!K877</f>
        <v>16.697027050729229</v>
      </c>
      <c r="O881" s="400">
        <f t="shared" si="14"/>
        <v>16.45143103325076</v>
      </c>
      <c r="P881" s="380">
        <f>'raw data'!E877</f>
        <v>1</v>
      </c>
      <c r="Q881" s="380">
        <f>'raw data'!F877</f>
        <v>1</v>
      </c>
      <c r="R881" s="380">
        <f>'raw data'!G877</f>
        <v>1</v>
      </c>
      <c r="S881" s="380">
        <f>'raw data'!H877</f>
        <v>1</v>
      </c>
      <c r="T881" s="380">
        <f>'raw data'!Q877</f>
        <v>98.098953247070312</v>
      </c>
      <c r="U881" s="380">
        <f>'raw data'!R877</f>
        <v>1012.85302734375</v>
      </c>
    </row>
    <row r="882" spans="1:21" x14ac:dyDescent="0.2">
      <c r="A882" s="378">
        <f>'raw data'!A878</f>
        <v>41217.625</v>
      </c>
      <c r="B882" s="380">
        <f>'raw data'!L878</f>
        <v>897.98858642578125</v>
      </c>
      <c r="C882" s="380">
        <f>'raw data'!M878</f>
        <v>495.02679443359375</v>
      </c>
      <c r="D882" s="380">
        <f>'raw data'!O878</f>
        <v>6123.64306640625</v>
      </c>
      <c r="E882" s="380">
        <f>'raw data'!P878</f>
        <v>9.77734375</v>
      </c>
      <c r="F882" s="377"/>
      <c r="G882" s="377"/>
      <c r="H882" s="376"/>
      <c r="I882" s="376"/>
      <c r="J882" s="380">
        <f>'raw data'!C878</f>
        <v>130.77969360351562</v>
      </c>
      <c r="K882" s="380" t="e">
        <f>'raw data'!#REF!</f>
        <v>#REF!</v>
      </c>
      <c r="L882" s="380" t="e">
        <f>'raw data'!#REF!</f>
        <v>#REF!</v>
      </c>
      <c r="M882" s="380">
        <f>'raw data'!D878</f>
        <v>83691.8984375</v>
      </c>
      <c r="N882" s="380">
        <f>'raw data'!K878</f>
        <v>16.83606496535991</v>
      </c>
      <c r="O882" s="400">
        <f t="shared" si="14"/>
        <v>16.450623011147105</v>
      </c>
      <c r="P882" s="380">
        <f>'raw data'!E878</f>
        <v>1</v>
      </c>
      <c r="Q882" s="380">
        <f>'raw data'!F878</f>
        <v>1</v>
      </c>
      <c r="R882" s="380">
        <f>'raw data'!G878</f>
        <v>1</v>
      </c>
      <c r="S882" s="380">
        <f>'raw data'!H878</f>
        <v>1</v>
      </c>
      <c r="T882" s="380">
        <f>'raw data'!Q878</f>
        <v>97.979522705078125</v>
      </c>
      <c r="U882" s="380">
        <f>'raw data'!R878</f>
        <v>1012.8489990234375</v>
      </c>
    </row>
    <row r="883" spans="1:21" x14ac:dyDescent="0.2">
      <c r="A883" s="378">
        <f>'raw data'!A879</f>
        <v>41217.666666666664</v>
      </c>
      <c r="B883" s="380">
        <f>'raw data'!L879</f>
        <v>898.00201416015625</v>
      </c>
      <c r="C883" s="380">
        <f>'raw data'!M879</f>
        <v>493.69869995117187</v>
      </c>
      <c r="D883" s="380">
        <f>'raw data'!O879</f>
        <v>6110.59521484375</v>
      </c>
      <c r="E883" s="380">
        <f>'raw data'!P879</f>
        <v>9.7762613296508789</v>
      </c>
      <c r="F883" s="377"/>
      <c r="G883" s="377"/>
      <c r="H883" s="376"/>
      <c r="I883" s="376"/>
      <c r="J883" s="380">
        <f>'raw data'!C879</f>
        <v>130.0614013671875</v>
      </c>
      <c r="K883" s="380" t="e">
        <f>'raw data'!#REF!</f>
        <v>#REF!</v>
      </c>
      <c r="L883" s="380" t="e">
        <f>'raw data'!#REF!</f>
        <v>#REF!</v>
      </c>
      <c r="M883" s="380">
        <f>'raw data'!D879</f>
        <v>83400.5234375</v>
      </c>
      <c r="N883" s="380">
        <f>'raw data'!K879</f>
        <v>16.273989178377597</v>
      </c>
      <c r="O883" s="400">
        <f t="shared" si="14"/>
        <v>16.415571117228332</v>
      </c>
      <c r="P883" s="380">
        <f>'raw data'!E879</f>
        <v>1</v>
      </c>
      <c r="Q883" s="380">
        <f>'raw data'!F879</f>
        <v>1</v>
      </c>
      <c r="R883" s="380">
        <f>'raw data'!G879</f>
        <v>1</v>
      </c>
      <c r="S883" s="380">
        <f>'raw data'!H879</f>
        <v>1</v>
      </c>
      <c r="T883" s="380">
        <f>'raw data'!Q879</f>
        <v>98.021842956542969</v>
      </c>
      <c r="U883" s="380">
        <f>'raw data'!R879</f>
        <v>1012.8469848632812</v>
      </c>
    </row>
    <row r="884" spans="1:21" x14ac:dyDescent="0.2">
      <c r="A884" s="378">
        <f>'raw data'!A880</f>
        <v>41217.708333333336</v>
      </c>
      <c r="B884" s="380">
        <f>'raw data'!L880</f>
        <v>898.04498291015625</v>
      </c>
      <c r="C884" s="380">
        <f>'raw data'!M880</f>
        <v>494.7659912109375</v>
      </c>
      <c r="D884" s="380">
        <f>'raw data'!O880</f>
        <v>6120.7138671875</v>
      </c>
      <c r="E884" s="380">
        <f>'raw data'!P880</f>
        <v>9.7796163558959961</v>
      </c>
      <c r="F884" s="377"/>
      <c r="G884" s="377"/>
      <c r="H884" s="376"/>
      <c r="I884" s="376"/>
      <c r="J884" s="380">
        <f>'raw data'!C880</f>
        <v>129.67939758300781</v>
      </c>
      <c r="K884" s="380" t="e">
        <f>'raw data'!#REF!</f>
        <v>#REF!</v>
      </c>
      <c r="L884" s="380" t="e">
        <f>'raw data'!#REF!</f>
        <v>#REF!</v>
      </c>
      <c r="M884" s="380">
        <f>'raw data'!D880</f>
        <v>83613.15625</v>
      </c>
      <c r="N884" s="380">
        <f>'raw data'!K880</f>
        <v>16.256163316822857</v>
      </c>
      <c r="O884" s="400">
        <f t="shared" si="14"/>
        <v>16.442753977705795</v>
      </c>
      <c r="P884" s="380">
        <f>'raw data'!E880</f>
        <v>1</v>
      </c>
      <c r="Q884" s="380">
        <f>'raw data'!F880</f>
        <v>1</v>
      </c>
      <c r="R884" s="380">
        <f>'raw data'!G880</f>
        <v>1</v>
      </c>
      <c r="S884" s="380">
        <f>'raw data'!H880</f>
        <v>1</v>
      </c>
      <c r="T884" s="380">
        <f>'raw data'!Q880</f>
        <v>98.033042907714844</v>
      </c>
      <c r="U884" s="380">
        <f>'raw data'!R880</f>
        <v>1012.8460083007812</v>
      </c>
    </row>
    <row r="885" spans="1:21" x14ac:dyDescent="0.2">
      <c r="A885" s="378">
        <f>'raw data'!A881</f>
        <v>41217.75</v>
      </c>
      <c r="B885" s="380">
        <f>'raw data'!L881</f>
        <v>897.99908447265625</v>
      </c>
      <c r="C885" s="380">
        <f>'raw data'!M881</f>
        <v>494.37789916992187</v>
      </c>
      <c r="D885" s="380">
        <f>'raw data'!O881</f>
        <v>6107.81787109375</v>
      </c>
      <c r="E885" s="380">
        <f>'raw data'!P881</f>
        <v>9.7723207473754883</v>
      </c>
      <c r="F885" s="377"/>
      <c r="G885" s="377"/>
      <c r="H885" s="376"/>
      <c r="I885" s="376"/>
      <c r="J885" s="380">
        <f>'raw data'!C881</f>
        <v>129.24150085449219</v>
      </c>
      <c r="K885" s="380" t="e">
        <f>'raw data'!#REF!</f>
        <v>#REF!</v>
      </c>
      <c r="L885" s="380" t="e">
        <f>'raw data'!#REF!</f>
        <v>#REF!</v>
      </c>
      <c r="M885" s="380">
        <f>'raw data'!D881</f>
        <v>83483.109375</v>
      </c>
      <c r="N885" s="380">
        <f>'raw data'!K881</f>
        <v>16.618397895495875</v>
      </c>
      <c r="O885" s="400">
        <f t="shared" si="14"/>
        <v>16.408110030011432</v>
      </c>
      <c r="P885" s="380">
        <f>'raw data'!E881</f>
        <v>1</v>
      </c>
      <c r="Q885" s="380">
        <f>'raw data'!F881</f>
        <v>1</v>
      </c>
      <c r="R885" s="380">
        <f>'raw data'!G881</f>
        <v>1</v>
      </c>
      <c r="S885" s="380">
        <f>'raw data'!H881</f>
        <v>1</v>
      </c>
      <c r="T885" s="380">
        <f>'raw data'!Q881</f>
        <v>98.056228637695312</v>
      </c>
      <c r="U885" s="380">
        <f>'raw data'!R881</f>
        <v>1012.843017578125</v>
      </c>
    </row>
    <row r="886" spans="1:21" x14ac:dyDescent="0.2">
      <c r="A886" s="378">
        <f>'raw data'!A882</f>
        <v>41217.791666666664</v>
      </c>
      <c r="B886" s="380">
        <f>'raw data'!L882</f>
        <v>898.0084228515625</v>
      </c>
      <c r="C886" s="380">
        <f>'raw data'!M882</f>
        <v>495.2943115234375</v>
      </c>
      <c r="D886" s="380">
        <f>'raw data'!O882</f>
        <v>6124.89111328125</v>
      </c>
      <c r="E886" s="380">
        <f>'raw data'!P882</f>
        <v>9.7759561538696289</v>
      </c>
      <c r="F886" s="377"/>
      <c r="G886" s="377"/>
      <c r="H886" s="376"/>
      <c r="I886" s="376"/>
      <c r="J886" s="380">
        <f>'raw data'!C882</f>
        <v>129.88729858398437</v>
      </c>
      <c r="K886" s="380" t="e">
        <f>'raw data'!#REF!</f>
        <v>#REF!</v>
      </c>
      <c r="L886" s="380" t="e">
        <f>'raw data'!#REF!</f>
        <v>#REF!</v>
      </c>
      <c r="M886" s="380">
        <f>'raw data'!D882</f>
        <v>83658.5390625</v>
      </c>
      <c r="N886" s="380">
        <f>'raw data'!K882</f>
        <v>16.705830054541583</v>
      </c>
      <c r="O886" s="400">
        <f t="shared" si="14"/>
        <v>16.453975778187608</v>
      </c>
      <c r="P886" s="380">
        <f>'raw data'!E882</f>
        <v>1</v>
      </c>
      <c r="Q886" s="380">
        <f>'raw data'!F882</f>
        <v>1</v>
      </c>
      <c r="R886" s="380">
        <f>'raw data'!G882</f>
        <v>1</v>
      </c>
      <c r="S886" s="380">
        <f>'raw data'!H882</f>
        <v>1</v>
      </c>
      <c r="T886" s="380">
        <f>'raw data'!Q882</f>
        <v>97.926017761230469</v>
      </c>
      <c r="U886" s="380">
        <f>'raw data'!R882</f>
        <v>1012.8380126953125</v>
      </c>
    </row>
    <row r="887" spans="1:21" x14ac:dyDescent="0.2">
      <c r="A887" s="378">
        <f>'raw data'!A883</f>
        <v>41217.833333333336</v>
      </c>
      <c r="B887" s="380">
        <f>'raw data'!L883</f>
        <v>898.00537109375</v>
      </c>
      <c r="C887" s="380">
        <f>'raw data'!M883</f>
        <v>495.806884765625</v>
      </c>
      <c r="D887" s="380">
        <f>'raw data'!O883</f>
        <v>6136.7509765625</v>
      </c>
      <c r="E887" s="380">
        <f>'raw data'!P883</f>
        <v>9.7814702987670898</v>
      </c>
      <c r="F887" s="377"/>
      <c r="G887" s="377"/>
      <c r="H887" s="376"/>
      <c r="I887" s="376"/>
      <c r="J887" s="380">
        <f>'raw data'!C883</f>
        <v>129.9010009765625</v>
      </c>
      <c r="K887" s="380" t="e">
        <f>'raw data'!#REF!</f>
        <v>#REF!</v>
      </c>
      <c r="L887" s="380" t="e">
        <f>'raw data'!#REF!</f>
        <v>#REF!</v>
      </c>
      <c r="M887" s="380">
        <f>'raw data'!D883</f>
        <v>83801.546875</v>
      </c>
      <c r="N887" s="380">
        <f>'raw data'!K883</f>
        <v>16.650754963841244</v>
      </c>
      <c r="O887" s="400">
        <f t="shared" si="14"/>
        <v>16.485836247141769</v>
      </c>
      <c r="P887" s="380">
        <f>'raw data'!E883</f>
        <v>1</v>
      </c>
      <c r="Q887" s="380">
        <f>'raw data'!F883</f>
        <v>1</v>
      </c>
      <c r="R887" s="380">
        <f>'raw data'!G883</f>
        <v>1</v>
      </c>
      <c r="S887" s="380">
        <f>'raw data'!H883</f>
        <v>1</v>
      </c>
      <c r="T887" s="380">
        <f>'raw data'!Q883</f>
        <v>98.027519226074219</v>
      </c>
      <c r="U887" s="380">
        <f>'raw data'!R883</f>
        <v>1012.8419799804687</v>
      </c>
    </row>
    <row r="888" spans="1:21" x14ac:dyDescent="0.2">
      <c r="A888" s="378">
        <f>'raw data'!A884</f>
        <v>41217.875</v>
      </c>
      <c r="B888" s="380">
        <f>'raw data'!L884</f>
        <v>897.96612548828125</v>
      </c>
      <c r="C888" s="380">
        <f>'raw data'!M884</f>
        <v>496.92608642578125</v>
      </c>
      <c r="D888" s="380">
        <f>'raw data'!O884</f>
        <v>6154.33203125</v>
      </c>
      <c r="E888" s="380">
        <f>'raw data'!P884</f>
        <v>9.7908430099487305</v>
      </c>
      <c r="F888" s="377"/>
      <c r="G888" s="377"/>
      <c r="H888" s="376"/>
      <c r="I888" s="376"/>
      <c r="J888" s="380">
        <f>'raw data'!C884</f>
        <v>130.91290283203125</v>
      </c>
      <c r="K888" s="380" t="e">
        <f>'raw data'!#REF!</f>
        <v>#REF!</v>
      </c>
      <c r="L888" s="380" t="e">
        <f>'raw data'!#REF!</f>
        <v>#REF!</v>
      </c>
      <c r="M888" s="380">
        <f>'raw data'!D884</f>
        <v>84020.3828125</v>
      </c>
      <c r="N888" s="380">
        <f>'raw data'!K884</f>
        <v>16.542612638287245</v>
      </c>
      <c r="O888" s="400">
        <f t="shared" si="14"/>
        <v>16.533066188479964</v>
      </c>
      <c r="P888" s="380">
        <f>'raw data'!E884</f>
        <v>1</v>
      </c>
      <c r="Q888" s="380">
        <f>'raw data'!F884</f>
        <v>1</v>
      </c>
      <c r="R888" s="380">
        <f>'raw data'!G884</f>
        <v>1</v>
      </c>
      <c r="S888" s="380">
        <f>'raw data'!H884</f>
        <v>1</v>
      </c>
      <c r="T888" s="380">
        <f>'raw data'!Q884</f>
        <v>97.990936279296875</v>
      </c>
      <c r="U888" s="380">
        <f>'raw data'!R884</f>
        <v>1012.8480224609375</v>
      </c>
    </row>
    <row r="889" spans="1:21" x14ac:dyDescent="0.2">
      <c r="A889" s="378">
        <f>'raw data'!A885</f>
        <v>41217.916666666664</v>
      </c>
      <c r="B889" s="380">
        <f>'raw data'!L885</f>
        <v>898.0360107421875</v>
      </c>
      <c r="C889" s="380">
        <f>'raw data'!M885</f>
        <v>496.71450805664062</v>
      </c>
      <c r="D889" s="380">
        <f>'raw data'!O885</f>
        <v>6148.44384765625</v>
      </c>
      <c r="E889" s="380">
        <f>'raw data'!P885</f>
        <v>9.7849283218383789</v>
      </c>
      <c r="F889" s="377"/>
      <c r="G889" s="377"/>
      <c r="H889" s="376"/>
      <c r="I889" s="376"/>
      <c r="J889" s="380">
        <f>'raw data'!C885</f>
        <v>130.60440063476562</v>
      </c>
      <c r="K889" s="380" t="e">
        <f>'raw data'!#REF!</f>
        <v>#REF!</v>
      </c>
      <c r="L889" s="380" t="e">
        <f>'raw data'!#REF!</f>
        <v>#REF!</v>
      </c>
      <c r="M889" s="380">
        <f>'raw data'!D885</f>
        <v>83975.15625</v>
      </c>
      <c r="N889" s="380">
        <f>'raw data'!K885</f>
        <v>17.073683223182016</v>
      </c>
      <c r="O889" s="400">
        <f t="shared" si="14"/>
        <v>16.517248106421494</v>
      </c>
      <c r="P889" s="380">
        <f>'raw data'!E885</f>
        <v>1</v>
      </c>
      <c r="Q889" s="380">
        <f>'raw data'!F885</f>
        <v>1</v>
      </c>
      <c r="R889" s="380">
        <f>'raw data'!G885</f>
        <v>1</v>
      </c>
      <c r="S889" s="380">
        <f>'raw data'!H885</f>
        <v>1</v>
      </c>
      <c r="T889" s="380">
        <f>'raw data'!Q885</f>
        <v>97.91448974609375</v>
      </c>
      <c r="U889" s="380">
        <f>'raw data'!R885</f>
        <v>1012.8469848632812</v>
      </c>
    </row>
    <row r="890" spans="1:21" x14ac:dyDescent="0.2">
      <c r="A890" s="378">
        <f>'raw data'!A886</f>
        <v>41217.958333333336</v>
      </c>
      <c r="B890" s="380">
        <f>'raw data'!L886</f>
        <v>897.96728515625</v>
      </c>
      <c r="C890" s="380">
        <f>'raw data'!M886</f>
        <v>497.7073974609375</v>
      </c>
      <c r="D890" s="380">
        <f>'raw data'!O886</f>
        <v>6166.68505859375</v>
      </c>
      <c r="E890" s="380">
        <f>'raw data'!P886</f>
        <v>9.7908611297607422</v>
      </c>
      <c r="F890" s="377"/>
      <c r="G890" s="377"/>
      <c r="H890" s="376"/>
      <c r="I890" s="376"/>
      <c r="J890" s="380">
        <f>'raw data'!C886</f>
        <v>130.46539306640625</v>
      </c>
      <c r="K890" s="380" t="e">
        <f>'raw data'!#REF!</f>
        <v>#REF!</v>
      </c>
      <c r="L890" s="380" t="e">
        <f>'raw data'!#REF!</f>
        <v>#REF!</v>
      </c>
      <c r="M890" s="380">
        <f>'raw data'!D886</f>
        <v>84200.75</v>
      </c>
      <c r="N890" s="380">
        <f>'raw data'!K886</f>
        <v>16.435305916573199</v>
      </c>
      <c r="O890" s="400">
        <f t="shared" si="14"/>
        <v>16.566251498870319</v>
      </c>
      <c r="P890" s="380">
        <f>'raw data'!E886</f>
        <v>1</v>
      </c>
      <c r="Q890" s="380">
        <f>'raw data'!F886</f>
        <v>1</v>
      </c>
      <c r="R890" s="380">
        <f>'raw data'!G886</f>
        <v>1</v>
      </c>
      <c r="S890" s="380">
        <f>'raw data'!H886</f>
        <v>1</v>
      </c>
      <c r="T890" s="380">
        <f>'raw data'!Q886</f>
        <v>97.978080749511719</v>
      </c>
      <c r="U890" s="380">
        <f>'raw data'!R886</f>
        <v>1012.844970703125</v>
      </c>
    </row>
    <row r="891" spans="1:21" x14ac:dyDescent="0.2">
      <c r="A891" s="378">
        <f>'raw data'!A887</f>
        <v>41218</v>
      </c>
      <c r="B891" s="380">
        <f>'raw data'!L887</f>
        <v>897.976318359375</v>
      </c>
      <c r="C891" s="380">
        <f>'raw data'!M887</f>
        <v>499.16250610351562</v>
      </c>
      <c r="D891" s="380">
        <f>'raw data'!O887</f>
        <v>6184.81689453125</v>
      </c>
      <c r="E891" s="380">
        <f>'raw data'!P887</f>
        <v>9.8023309707641602</v>
      </c>
      <c r="F891" s="377"/>
      <c r="G891" s="377"/>
      <c r="H891" s="376"/>
      <c r="I891" s="376"/>
      <c r="J891" s="380">
        <f>'raw data'!C887</f>
        <v>130.35479736328125</v>
      </c>
      <c r="K891" s="380" t="e">
        <f>'raw data'!#REF!</f>
        <v>#REF!</v>
      </c>
      <c r="L891" s="380" t="e">
        <f>'raw data'!#REF!</f>
        <v>#REF!</v>
      </c>
      <c r="M891" s="380">
        <f>'raw data'!D887</f>
        <v>84463.84375</v>
      </c>
      <c r="N891" s="380">
        <f>'raw data'!K887</f>
        <v>15.277343607862713</v>
      </c>
      <c r="O891" s="400">
        <f t="shared" si="14"/>
        <v>16.614961065099632</v>
      </c>
      <c r="P891" s="380">
        <f>'raw data'!E887</f>
        <v>1</v>
      </c>
      <c r="Q891" s="380">
        <f>'raw data'!F887</f>
        <v>1</v>
      </c>
      <c r="R891" s="380">
        <f>'raw data'!G887</f>
        <v>1</v>
      </c>
      <c r="S891" s="380">
        <f>'raw data'!H887</f>
        <v>1</v>
      </c>
      <c r="T891" s="380">
        <f>'raw data'!Q887</f>
        <v>98.024673461914062</v>
      </c>
      <c r="U891" s="380">
        <f>'raw data'!R887</f>
        <v>1012.8400268554687</v>
      </c>
    </row>
    <row r="892" spans="1:21" x14ac:dyDescent="0.2">
      <c r="A892" s="378">
        <f>'raw data'!A888</f>
        <v>41218.041666666664</v>
      </c>
      <c r="B892" s="380">
        <f>'raw data'!L888</f>
        <v>897.97052001953125</v>
      </c>
      <c r="C892" s="380">
        <f>'raw data'!M888</f>
        <v>501.439208984375</v>
      </c>
      <c r="D892" s="380">
        <f>'raw data'!O888</f>
        <v>6199.31201171875</v>
      </c>
      <c r="E892" s="380">
        <f>'raw data'!P888</f>
        <v>9.8107500076293945</v>
      </c>
      <c r="F892" s="377"/>
      <c r="G892" s="377"/>
      <c r="H892" s="376"/>
      <c r="I892" s="376"/>
      <c r="J892" s="380">
        <f>'raw data'!C888</f>
        <v>130.17349243164062</v>
      </c>
      <c r="K892" s="380" t="e">
        <f>'raw data'!#REF!</f>
        <v>#REF!</v>
      </c>
      <c r="L892" s="380" t="e">
        <f>'raw data'!#REF!</f>
        <v>#REF!</v>
      </c>
      <c r="M892" s="380">
        <f>'raw data'!D888</f>
        <v>84678.96875</v>
      </c>
      <c r="N892" s="380">
        <f>'raw data'!K888</f>
        <v>14.737806073758984</v>
      </c>
      <c r="O892" s="400">
        <f t="shared" si="14"/>
        <v>16.653900909530162</v>
      </c>
      <c r="P892" s="380">
        <f>'raw data'!E888</f>
        <v>1</v>
      </c>
      <c r="Q892" s="380">
        <f>'raw data'!F888</f>
        <v>1</v>
      </c>
      <c r="R892" s="380">
        <f>'raw data'!G888</f>
        <v>1</v>
      </c>
      <c r="S892" s="380">
        <f>'raw data'!H888</f>
        <v>1</v>
      </c>
      <c r="T892" s="380">
        <f>'raw data'!Q888</f>
        <v>98.15380859375</v>
      </c>
      <c r="U892" s="380">
        <f>'raw data'!R888</f>
        <v>1012.8400268554687</v>
      </c>
    </row>
    <row r="893" spans="1:21" x14ac:dyDescent="0.2">
      <c r="A893" s="378">
        <f>'raw data'!A889</f>
        <v>41218.083333333336</v>
      </c>
      <c r="B893" s="380">
        <f>'raw data'!L889</f>
        <v>898.03338623046875</v>
      </c>
      <c r="C893" s="380">
        <f>'raw data'!M889</f>
        <v>502.90280151367187</v>
      </c>
      <c r="D893" s="380">
        <f>'raw data'!O889</f>
        <v>6199.76220703125</v>
      </c>
      <c r="E893" s="380">
        <f>'raw data'!P889</f>
        <v>9.8167915344238281</v>
      </c>
      <c r="F893" s="377"/>
      <c r="G893" s="377"/>
      <c r="H893" s="376"/>
      <c r="I893" s="376"/>
      <c r="J893" s="380">
        <f>'raw data'!C889</f>
        <v>130.41220092773437</v>
      </c>
      <c r="K893" s="380" t="e">
        <f>'raw data'!#REF!</f>
        <v>#REF!</v>
      </c>
      <c r="L893" s="380" t="e">
        <f>'raw data'!#REF!</f>
        <v>#REF!</v>
      </c>
      <c r="M893" s="380">
        <f>'raw data'!D889</f>
        <v>84779.5703125</v>
      </c>
      <c r="N893" s="380">
        <f>'raw data'!K889</f>
        <v>15.03642797882727</v>
      </c>
      <c r="O893" s="400">
        <f t="shared" si="14"/>
        <v>16.655110319237259</v>
      </c>
      <c r="P893" s="380">
        <f>'raw data'!E889</f>
        <v>1</v>
      </c>
      <c r="Q893" s="380">
        <f>'raw data'!F889</f>
        <v>1</v>
      </c>
      <c r="R893" s="380">
        <f>'raw data'!G889</f>
        <v>1</v>
      </c>
      <c r="S893" s="380">
        <f>'raw data'!H889</f>
        <v>1</v>
      </c>
      <c r="T893" s="380">
        <f>'raw data'!Q889</f>
        <v>98.388092041015625</v>
      </c>
      <c r="U893" s="380">
        <f>'raw data'!R889</f>
        <v>1012.8419799804687</v>
      </c>
    </row>
    <row r="894" spans="1:21" x14ac:dyDescent="0.2">
      <c r="A894" s="378">
        <f>'raw data'!A890</f>
        <v>41218.125</v>
      </c>
      <c r="B894" s="380">
        <f>'raw data'!L890</f>
        <v>897.98297119140625</v>
      </c>
      <c r="C894" s="380">
        <f>'raw data'!M890</f>
        <v>503.35760498046875</v>
      </c>
      <c r="D894" s="380">
        <f>'raw data'!O890</f>
        <v>6187.09814453125</v>
      </c>
      <c r="E894" s="380">
        <f>'raw data'!P890</f>
        <v>9.8175554275512695</v>
      </c>
      <c r="F894" s="377"/>
      <c r="G894" s="377"/>
      <c r="H894" s="376"/>
      <c r="I894" s="376"/>
      <c r="J894" s="380">
        <f>'raw data'!C890</f>
        <v>130.13490295410156</v>
      </c>
      <c r="K894" s="380" t="e">
        <f>'raw data'!#REF!</f>
        <v>#REF!</v>
      </c>
      <c r="L894" s="380" t="e">
        <f>'raw data'!#REF!</f>
        <v>#REF!</v>
      </c>
      <c r="M894" s="380">
        <f>'raw data'!D890</f>
        <v>84670.640625</v>
      </c>
      <c r="N894" s="380">
        <f>'raw data'!K890</f>
        <v>14.593619200750982</v>
      </c>
      <c r="O894" s="400">
        <f t="shared" si="14"/>
        <v>16.621089440535169</v>
      </c>
      <c r="P894" s="380">
        <f>'raw data'!E890</f>
        <v>1</v>
      </c>
      <c r="Q894" s="380">
        <f>'raw data'!F890</f>
        <v>1</v>
      </c>
      <c r="R894" s="380">
        <f>'raw data'!G890</f>
        <v>1</v>
      </c>
      <c r="S894" s="380">
        <f>'raw data'!H890</f>
        <v>1</v>
      </c>
      <c r="T894" s="380">
        <f>'raw data'!Q890</f>
        <v>98.537033081054688</v>
      </c>
      <c r="U894" s="380">
        <f>'raw data'!R890</f>
        <v>1012.8410034179687</v>
      </c>
    </row>
    <row r="895" spans="1:21" x14ac:dyDescent="0.2">
      <c r="A895" s="378">
        <f>'raw data'!A891</f>
        <v>41218.166666666664</v>
      </c>
      <c r="B895" s="380">
        <f>'raw data'!L891</f>
        <v>898.01617431640625</v>
      </c>
      <c r="C895" s="380">
        <f>'raw data'!M891</f>
        <v>504.10101318359375</v>
      </c>
      <c r="D895" s="380">
        <f>'raw data'!O891</f>
        <v>6180.884765625</v>
      </c>
      <c r="E895" s="380">
        <f>'raw data'!P891</f>
        <v>9.8163776397705078</v>
      </c>
      <c r="F895" s="377"/>
      <c r="G895" s="377"/>
      <c r="H895" s="376"/>
      <c r="I895" s="376"/>
      <c r="J895" s="380">
        <f>'raw data'!C891</f>
        <v>130.64959716796875</v>
      </c>
      <c r="K895" s="380" t="e">
        <f>'raw data'!#REF!</f>
        <v>#REF!</v>
      </c>
      <c r="L895" s="380" t="e">
        <f>'raw data'!#REF!</f>
        <v>#REF!</v>
      </c>
      <c r="M895" s="380">
        <f>'raw data'!D891</f>
        <v>84650.15625</v>
      </c>
      <c r="N895" s="380">
        <f>'raw data'!K891</f>
        <v>16.488652551018312</v>
      </c>
      <c r="O895" s="400">
        <f t="shared" si="14"/>
        <v>16.604397750163329</v>
      </c>
      <c r="P895" s="380">
        <f>'raw data'!E891</f>
        <v>1</v>
      </c>
      <c r="Q895" s="380">
        <f>'raw data'!F891</f>
        <v>1</v>
      </c>
      <c r="R895" s="380">
        <f>'raw data'!G891</f>
        <v>1</v>
      </c>
      <c r="S895" s="380">
        <f>'raw data'!H891</f>
        <v>1</v>
      </c>
      <c r="T895" s="380">
        <f>'raw data'!Q891</f>
        <v>98.645683288574219</v>
      </c>
      <c r="U895" s="380">
        <f>'raw data'!R891</f>
        <v>1012.8400268554687</v>
      </c>
    </row>
    <row r="896" spans="1:21" x14ac:dyDescent="0.2">
      <c r="A896" s="378">
        <f>'raw data'!A892</f>
        <v>41218.208333333336</v>
      </c>
      <c r="B896" s="380">
        <f>'raw data'!L892</f>
        <v>897.95867919921875</v>
      </c>
      <c r="C896" s="380">
        <f>'raw data'!M892</f>
        <v>504.310791015625</v>
      </c>
      <c r="D896" s="380">
        <f>'raw data'!O892</f>
        <v>6182.2470703125</v>
      </c>
      <c r="E896" s="380">
        <f>'raw data'!P892</f>
        <v>9.8163061141967773</v>
      </c>
      <c r="F896" s="377"/>
      <c r="G896" s="377"/>
      <c r="H896" s="376"/>
      <c r="I896" s="376"/>
      <c r="J896" s="380">
        <f>'raw data'!C892</f>
        <v>130.12817882998621</v>
      </c>
      <c r="K896" s="380" t="e">
        <f>'raw data'!#REF!</f>
        <v>#REF!</v>
      </c>
      <c r="L896" s="380" t="e">
        <f>'raw data'!#REF!</f>
        <v>#REF!</v>
      </c>
      <c r="M896" s="380">
        <f>'raw data'!D892</f>
        <v>84610.1015625</v>
      </c>
      <c r="N896" s="380">
        <f>'raw data'!K892</f>
        <v>17.354131399157922</v>
      </c>
      <c r="O896" s="400">
        <f t="shared" si="14"/>
        <v>16.60805746066529</v>
      </c>
      <c r="P896" s="380">
        <f>'raw data'!E892</f>
        <v>1</v>
      </c>
      <c r="Q896" s="380">
        <f>'raw data'!F892</f>
        <v>1</v>
      </c>
      <c r="R896" s="380">
        <f>'raw data'!G892</f>
        <v>0.72277778387069702</v>
      </c>
      <c r="S896" s="380">
        <f>'raw data'!H892</f>
        <v>1</v>
      </c>
      <c r="T896" s="380">
        <f>'raw data'!Q892</f>
        <v>98.551223754882813</v>
      </c>
      <c r="U896" s="380">
        <f>'raw data'!R892</f>
        <v>1012.8359985351562</v>
      </c>
    </row>
    <row r="897" spans="1:21" x14ac:dyDescent="0.2">
      <c r="A897" s="378">
        <f>'raw data'!A893</f>
        <v>41218.25</v>
      </c>
      <c r="B897" s="380">
        <f>'raw data'!L893</f>
        <v>897.9691162109375</v>
      </c>
      <c r="C897" s="380">
        <f>'raw data'!M893</f>
        <v>503.74710083007812</v>
      </c>
      <c r="D897" s="380">
        <f>'raw data'!O893</f>
        <v>6182.88818359375</v>
      </c>
      <c r="E897" s="380">
        <f>'raw data'!P893</f>
        <v>9.8159809112548828</v>
      </c>
      <c r="F897" s="377"/>
      <c r="G897" s="377"/>
      <c r="H897" s="376"/>
      <c r="I897" s="376"/>
      <c r="J897" s="380">
        <f>'raw data'!C893</f>
        <v>130.36189270019531</v>
      </c>
      <c r="K897" s="380" t="e">
        <f>'raw data'!#REF!</f>
        <v>#REF!</v>
      </c>
      <c r="L897" s="380" t="e">
        <f>'raw data'!#REF!</f>
        <v>#REF!</v>
      </c>
      <c r="M897" s="380">
        <f>'raw data'!D893</f>
        <v>84495.9765625</v>
      </c>
      <c r="N897" s="380">
        <f>'raw data'!K893</f>
        <v>17.941536985856146</v>
      </c>
      <c r="O897" s="400">
        <f t="shared" si="14"/>
        <v>16.609779754532337</v>
      </c>
      <c r="P897" s="380">
        <f>'raw data'!E893</f>
        <v>1</v>
      </c>
      <c r="Q897" s="380">
        <f>'raw data'!F893</f>
        <v>1</v>
      </c>
      <c r="R897" s="380">
        <f>'raw data'!G893</f>
        <v>1</v>
      </c>
      <c r="S897" s="380">
        <f>'raw data'!H893</f>
        <v>1</v>
      </c>
      <c r="T897" s="380">
        <f>'raw data'!Q893</f>
        <v>98.322776794433594</v>
      </c>
      <c r="U897" s="380">
        <f>'raw data'!R893</f>
        <v>1012.8289794921875</v>
      </c>
    </row>
    <row r="898" spans="1:21" x14ac:dyDescent="0.2">
      <c r="A898" s="378">
        <f>'raw data'!A894</f>
        <v>41218.291666666664</v>
      </c>
      <c r="B898" s="380">
        <f>'raw data'!L894</f>
        <v>898.041015625</v>
      </c>
      <c r="C898" s="380">
        <f>'raw data'!M894</f>
        <v>503.56390380859375</v>
      </c>
      <c r="D898" s="380">
        <f>'raw data'!O894</f>
        <v>6188.1689453125</v>
      </c>
      <c r="E898" s="380">
        <f>'raw data'!P894</f>
        <v>9.8160676956176758</v>
      </c>
      <c r="F898" s="377"/>
      <c r="G898" s="377"/>
      <c r="H898" s="376"/>
      <c r="I898" s="376"/>
      <c r="J898" s="380">
        <f>'raw data'!C894</f>
        <v>130.52639770507812</v>
      </c>
      <c r="K898" s="380" t="e">
        <f>'raw data'!#REF!</f>
        <v>#REF!</v>
      </c>
      <c r="L898" s="380" t="e">
        <f>'raw data'!#REF!</f>
        <v>#REF!</v>
      </c>
      <c r="M898" s="380">
        <f>'raw data'!D894</f>
        <v>84533.7734375</v>
      </c>
      <c r="N898" s="380">
        <f>'raw data'!K894</f>
        <v>17.959439566701914</v>
      </c>
      <c r="O898" s="400">
        <f t="shared" si="14"/>
        <v>16.623966051693163</v>
      </c>
      <c r="P898" s="380">
        <f>'raw data'!E894</f>
        <v>1</v>
      </c>
      <c r="Q898" s="380">
        <f>'raw data'!F894</f>
        <v>1</v>
      </c>
      <c r="R898" s="380">
        <f>'raw data'!G894</f>
        <v>1</v>
      </c>
      <c r="S898" s="380">
        <f>'raw data'!H894</f>
        <v>1</v>
      </c>
      <c r="T898" s="380">
        <f>'raw data'!Q894</f>
        <v>98.203323364257813</v>
      </c>
      <c r="U898" s="380">
        <f>'raw data'!R894</f>
        <v>1012.8319702148437</v>
      </c>
    </row>
    <row r="899" spans="1:21" x14ac:dyDescent="0.2">
      <c r="A899" s="378">
        <f>'raw data'!A895</f>
        <v>41218.333333333336</v>
      </c>
      <c r="B899" s="380">
        <f>'raw data'!L895</f>
        <v>897.7664794921875</v>
      </c>
      <c r="C899" s="380">
        <f>'raw data'!M895</f>
        <v>503.39990234375</v>
      </c>
      <c r="D899" s="380">
        <f>'raw data'!O895</f>
        <v>6223.23095703125</v>
      </c>
      <c r="E899" s="380">
        <f>'raw data'!P895</f>
        <v>9.8743505477905273</v>
      </c>
      <c r="F899" s="377"/>
      <c r="G899" s="377"/>
      <c r="H899" s="376"/>
      <c r="I899" s="376"/>
      <c r="J899" s="380">
        <f>'raw data'!C895</f>
        <v>130.38009643554687</v>
      </c>
      <c r="K899" s="380" t="e">
        <f>'raw data'!#REF!</f>
        <v>#REF!</v>
      </c>
      <c r="L899" s="380" t="e">
        <f>'raw data'!#REF!</f>
        <v>#REF!</v>
      </c>
      <c r="M899" s="380">
        <f>'raw data'!D895</f>
        <v>84539.5234375</v>
      </c>
      <c r="N899" s="380">
        <f>'raw data'!K895</f>
        <v>17.719174376860099</v>
      </c>
      <c r="O899" s="400">
        <f t="shared" si="14"/>
        <v>16.718157030909733</v>
      </c>
      <c r="P899" s="380">
        <f>'raw data'!E895</f>
        <v>1</v>
      </c>
      <c r="Q899" s="380">
        <f>'raw data'!F895</f>
        <v>1</v>
      </c>
      <c r="R899" s="380">
        <f>'raw data'!G895</f>
        <v>1</v>
      </c>
      <c r="S899" s="380">
        <f>'raw data'!H895</f>
        <v>1</v>
      </c>
      <c r="T899" s="380">
        <f>'raw data'!Q895</f>
        <v>98.141349792480469</v>
      </c>
      <c r="U899" s="380">
        <f>'raw data'!R895</f>
        <v>1012.8380126953125</v>
      </c>
    </row>
    <row r="900" spans="1:21" x14ac:dyDescent="0.2">
      <c r="A900" s="378">
        <f>'raw data'!A896</f>
        <v>41218.375</v>
      </c>
      <c r="B900" s="380">
        <f>'raw data'!L896</f>
        <v>897.95391845703125</v>
      </c>
      <c r="C900" s="380">
        <f>'raw data'!M896</f>
        <v>502.42410278320312</v>
      </c>
      <c r="D900" s="380">
        <f>'raw data'!O896</f>
        <v>6292.623046875</v>
      </c>
      <c r="E900" s="380">
        <f>'raw data'!P896</f>
        <v>9.9805431365966797</v>
      </c>
      <c r="F900" s="377"/>
      <c r="G900" s="377"/>
      <c r="H900" s="376"/>
      <c r="I900" s="376"/>
      <c r="J900" s="380">
        <f>'raw data'!C896</f>
        <v>129.95500183105469</v>
      </c>
      <c r="K900" s="380" t="e">
        <f>'raw data'!#REF!</f>
        <v>#REF!</v>
      </c>
      <c r="L900" s="380" t="e">
        <f>'raw data'!#REF!</f>
        <v>#REF!</v>
      </c>
      <c r="M900" s="380">
        <f>'raw data'!D896</f>
        <v>84523.296875</v>
      </c>
      <c r="N900" s="380">
        <f>'raw data'!K896</f>
        <v>17.903668479773913</v>
      </c>
      <c r="O900" s="400">
        <f t="shared" si="14"/>
        <v>16.9045727147757</v>
      </c>
      <c r="P900" s="380">
        <f>'raw data'!E896</f>
        <v>1</v>
      </c>
      <c r="Q900" s="380">
        <f>'raw data'!F896</f>
        <v>1</v>
      </c>
      <c r="R900" s="380">
        <f>'raw data'!G896</f>
        <v>1</v>
      </c>
      <c r="S900" s="380">
        <f>'raw data'!H896</f>
        <v>1</v>
      </c>
      <c r="T900" s="380">
        <f>'raw data'!Q896</f>
        <v>98.32421875</v>
      </c>
      <c r="U900" s="380">
        <f>'raw data'!R896</f>
        <v>1012.8419799804687</v>
      </c>
    </row>
    <row r="901" spans="1:21" x14ac:dyDescent="0.2">
      <c r="A901" s="378">
        <f>'raw data'!A897</f>
        <v>41218.416666666664</v>
      </c>
      <c r="B901" s="380">
        <f>'raw data'!L897</f>
        <v>897.988525390625</v>
      </c>
      <c r="C901" s="380">
        <f>'raw data'!M897</f>
        <v>501.28201293945312</v>
      </c>
      <c r="D901" s="380">
        <f>'raw data'!O897</f>
        <v>6276.39111328125</v>
      </c>
      <c r="E901" s="380">
        <f>'raw data'!P897</f>
        <v>9.9753856658935547</v>
      </c>
      <c r="F901" s="377"/>
      <c r="G901" s="377"/>
      <c r="H901" s="376"/>
      <c r="I901" s="376"/>
      <c r="J901" s="380">
        <f>'raw data'!C897</f>
        <v>129.03819274902344</v>
      </c>
      <c r="K901" s="380" t="e">
        <f>'raw data'!#REF!</f>
        <v>#REF!</v>
      </c>
      <c r="L901" s="380" t="e">
        <f>'raw data'!#REF!</f>
        <v>#REF!</v>
      </c>
      <c r="M901" s="380">
        <f>'raw data'!D897</f>
        <v>84337.4609375</v>
      </c>
      <c r="N901" s="380">
        <f>'raw data'!K897</f>
        <v>16.366433450514524</v>
      </c>
      <c r="O901" s="400">
        <f t="shared" si="14"/>
        <v>16.860967067386216</v>
      </c>
      <c r="P901" s="380">
        <f>'raw data'!E897</f>
        <v>1</v>
      </c>
      <c r="Q901" s="380">
        <f>'raw data'!F897</f>
        <v>1</v>
      </c>
      <c r="R901" s="380">
        <f>'raw data'!G897</f>
        <v>1</v>
      </c>
      <c r="S901" s="380">
        <f>'raw data'!H897</f>
        <v>1</v>
      </c>
      <c r="T901" s="380">
        <f>'raw data'!Q897</f>
        <v>98.31304931640625</v>
      </c>
      <c r="U901" s="380">
        <f>'raw data'!R897</f>
        <v>1012.8369750976562</v>
      </c>
    </row>
    <row r="902" spans="1:21" x14ac:dyDescent="0.2">
      <c r="A902" s="378">
        <f>'raw data'!A898</f>
        <v>41218.458333333336</v>
      </c>
      <c r="B902" s="380">
        <f>'raw data'!L898</f>
        <v>898.0042724609375</v>
      </c>
      <c r="C902" s="380">
        <f>'raw data'!M898</f>
        <v>501.84991455078125</v>
      </c>
      <c r="D902" s="380">
        <f>'raw data'!O898</f>
        <v>6280.68701171875</v>
      </c>
      <c r="E902" s="380">
        <f>'raw data'!P898</f>
        <v>9.980769157409668</v>
      </c>
      <c r="F902" s="377"/>
      <c r="G902" s="377"/>
      <c r="H902" s="376"/>
      <c r="I902" s="376"/>
      <c r="J902" s="380">
        <f>'raw data'!C898</f>
        <v>128.75709533691406</v>
      </c>
      <c r="K902" s="380" t="e">
        <f>'raw data'!#REF!</f>
        <v>#REF!</v>
      </c>
      <c r="L902" s="380" t="e">
        <f>'raw data'!#REF!</f>
        <v>#REF!</v>
      </c>
      <c r="M902" s="380">
        <f>'raw data'!D898</f>
        <v>84367.0078125</v>
      </c>
      <c r="N902" s="380">
        <f>'raw data'!K898</f>
        <v>15.979716548314318</v>
      </c>
      <c r="O902" s="400">
        <f t="shared" si="14"/>
        <v>16.872507616847233</v>
      </c>
      <c r="P902" s="380">
        <f>'raw data'!E898</f>
        <v>1</v>
      </c>
      <c r="Q902" s="380">
        <f>'raw data'!F898</f>
        <v>1</v>
      </c>
      <c r="R902" s="380">
        <f>'raw data'!G898</f>
        <v>1</v>
      </c>
      <c r="S902" s="380">
        <f>'raw data'!H898</f>
        <v>1</v>
      </c>
      <c r="T902" s="380">
        <f>'raw data'!Q898</f>
        <v>98.277900695800781</v>
      </c>
      <c r="U902" s="380">
        <f>'raw data'!R898</f>
        <v>1012.8359985351562</v>
      </c>
    </row>
    <row r="903" spans="1:21" x14ac:dyDescent="0.2">
      <c r="A903" s="378">
        <f>'raw data'!A899</f>
        <v>41218.5</v>
      </c>
      <c r="B903" s="380">
        <f>'raw data'!L899</f>
        <v>898.011474609375</v>
      </c>
      <c r="C903" s="380">
        <f>'raw data'!M899</f>
        <v>502.16079711914062</v>
      </c>
      <c r="D903" s="380">
        <f>'raw data'!O899</f>
        <v>6284.09423828125</v>
      </c>
      <c r="E903" s="380">
        <f>'raw data'!P899</f>
        <v>9.9840202331542969</v>
      </c>
      <c r="F903" s="377"/>
      <c r="G903" s="377"/>
      <c r="H903" s="376"/>
      <c r="I903" s="376"/>
      <c r="J903" s="380">
        <f>'raw data'!C899</f>
        <v>128.635498046875</v>
      </c>
      <c r="K903" s="380" t="e">
        <f>'raw data'!#REF!</f>
        <v>#REF!</v>
      </c>
      <c r="L903" s="380" t="e">
        <f>'raw data'!#REF!</f>
        <v>#REF!</v>
      </c>
      <c r="M903" s="380">
        <f>'raw data'!D899</f>
        <v>84390.9375</v>
      </c>
      <c r="N903" s="380">
        <f>'raw data'!K899</f>
        <v>16.989279765654793</v>
      </c>
      <c r="O903" s="400">
        <f t="shared" si="14"/>
        <v>16.881660828274718</v>
      </c>
      <c r="P903" s="380">
        <f>'raw data'!E899</f>
        <v>1</v>
      </c>
      <c r="Q903" s="380">
        <f>'raw data'!F899</f>
        <v>1</v>
      </c>
      <c r="R903" s="380">
        <f>'raw data'!G899</f>
        <v>1</v>
      </c>
      <c r="S903" s="380">
        <f>'raw data'!H899</f>
        <v>1</v>
      </c>
      <c r="T903" s="380">
        <f>'raw data'!Q899</f>
        <v>98.223411560058594</v>
      </c>
      <c r="U903" s="380">
        <f>'raw data'!R899</f>
        <v>1012.8350219726562</v>
      </c>
    </row>
    <row r="904" spans="1:21" x14ac:dyDescent="0.2">
      <c r="A904" s="378">
        <f>'raw data'!A900</f>
        <v>41218.541666666664</v>
      </c>
      <c r="B904" s="380">
        <f>'raw data'!L900</f>
        <v>898.00848388671875</v>
      </c>
      <c r="C904" s="380">
        <f>'raw data'!M900</f>
        <v>501.21881103515625</v>
      </c>
      <c r="D904" s="380">
        <f>'raw data'!O900</f>
        <v>6276.80810546875</v>
      </c>
      <c r="E904" s="380">
        <f>'raw data'!P900</f>
        <v>9.9792337417602539</v>
      </c>
      <c r="F904" s="377"/>
      <c r="G904" s="377"/>
      <c r="H904" s="376"/>
      <c r="I904" s="376"/>
      <c r="J904" s="380">
        <f>'raw data'!C900</f>
        <v>128.53129577636719</v>
      </c>
      <c r="K904" s="380" t="e">
        <f>'raw data'!#REF!</f>
        <v>#REF!</v>
      </c>
      <c r="L904" s="380" t="e">
        <f>'raw data'!#REF!</f>
        <v>#REF!</v>
      </c>
      <c r="M904" s="380">
        <f>'raw data'!D900</f>
        <v>84258.7734375</v>
      </c>
      <c r="N904" s="380">
        <f>'raw data'!K900</f>
        <v>17.469817737533159</v>
      </c>
      <c r="O904" s="400">
        <f t="shared" si="14"/>
        <v>16.862087279848105</v>
      </c>
      <c r="P904" s="380">
        <f>'raw data'!E900</f>
        <v>1</v>
      </c>
      <c r="Q904" s="380">
        <f>'raw data'!F900</f>
        <v>1</v>
      </c>
      <c r="R904" s="380">
        <f>'raw data'!G900</f>
        <v>1</v>
      </c>
      <c r="S904" s="380">
        <f>'raw data'!H900</f>
        <v>1</v>
      </c>
      <c r="T904" s="380">
        <f>'raw data'!Q900</f>
        <v>98.107803344726563</v>
      </c>
      <c r="U904" s="380">
        <f>'raw data'!R900</f>
        <v>1012.8330078125</v>
      </c>
    </row>
    <row r="905" spans="1:21" x14ac:dyDescent="0.2">
      <c r="A905" s="378">
        <f>'raw data'!A901</f>
        <v>41218.583333333336</v>
      </c>
      <c r="B905" s="380">
        <f>'raw data'!L901</f>
        <v>898.0595703125</v>
      </c>
      <c r="C905" s="380">
        <f>'raw data'!M901</f>
        <v>501.08969116210937</v>
      </c>
      <c r="D905" s="380">
        <f>'raw data'!O901</f>
        <v>6278.373046875</v>
      </c>
      <c r="E905" s="380">
        <f>'raw data'!P901</f>
        <v>9.9799299240112305</v>
      </c>
      <c r="F905" s="377"/>
      <c r="G905" s="377"/>
      <c r="H905" s="376"/>
      <c r="I905" s="376"/>
      <c r="J905" s="380">
        <f>'raw data'!C901</f>
        <v>128.90950012207031</v>
      </c>
      <c r="K905" s="380" t="e">
        <f>'raw data'!#REF!</f>
        <v>#REF!</v>
      </c>
      <c r="L905" s="380" t="e">
        <f>'raw data'!#REF!</f>
        <v>#REF!</v>
      </c>
      <c r="M905" s="380">
        <f>'raw data'!D901</f>
        <v>84305.2265625</v>
      </c>
      <c r="N905" s="380">
        <f>'raw data'!K901</f>
        <v>17.122959955262122</v>
      </c>
      <c r="O905" s="400">
        <f t="shared" si="14"/>
        <v>16.866291355890681</v>
      </c>
      <c r="P905" s="380">
        <f>'raw data'!E901</f>
        <v>1</v>
      </c>
      <c r="Q905" s="380">
        <f>'raw data'!F901</f>
        <v>1</v>
      </c>
      <c r="R905" s="380">
        <f>'raw data'!G901</f>
        <v>1</v>
      </c>
      <c r="S905" s="380">
        <f>'raw data'!H901</f>
        <v>1</v>
      </c>
      <c r="T905" s="380">
        <f>'raw data'!Q901</f>
        <v>97.9400634765625</v>
      </c>
      <c r="U905" s="380">
        <f>'raw data'!R901</f>
        <v>1012.8280029296875</v>
      </c>
    </row>
    <row r="906" spans="1:21" x14ac:dyDescent="0.2">
      <c r="A906" s="378">
        <f>'raw data'!A902</f>
        <v>41218.625</v>
      </c>
      <c r="B906" s="380">
        <f>'raw data'!L902</f>
        <v>897.9669189453125</v>
      </c>
      <c r="C906" s="380">
        <f>'raw data'!M902</f>
        <v>500.39120483398437</v>
      </c>
      <c r="D906" s="380">
        <f>'raw data'!O902</f>
        <v>6275.1220703125</v>
      </c>
      <c r="E906" s="380">
        <f>'raw data'!P902</f>
        <v>9.9775562286376953</v>
      </c>
      <c r="F906" s="377"/>
      <c r="G906" s="377"/>
      <c r="H906" s="376"/>
      <c r="I906" s="376"/>
      <c r="J906" s="380">
        <f>'raw data'!C902</f>
        <v>128.29220581054687</v>
      </c>
      <c r="K906" s="380" t="e">
        <f>'raw data'!#REF!</f>
        <v>#REF!</v>
      </c>
      <c r="L906" s="380" t="e">
        <f>'raw data'!#REF!</f>
        <v>#REF!</v>
      </c>
      <c r="M906" s="380">
        <f>'raw data'!D902</f>
        <v>84219.9765625</v>
      </c>
      <c r="N906" s="380">
        <f>'raw data'!K902</f>
        <v>17.499948598836781</v>
      </c>
      <c r="O906" s="400">
        <f t="shared" si="14"/>
        <v>16.85755789620536</v>
      </c>
      <c r="P906" s="380">
        <f>'raw data'!E902</f>
        <v>1</v>
      </c>
      <c r="Q906" s="380">
        <f>'raw data'!F902</f>
        <v>1</v>
      </c>
      <c r="R906" s="380">
        <f>'raw data'!G902</f>
        <v>1</v>
      </c>
      <c r="S906" s="380">
        <f>'raw data'!H902</f>
        <v>1</v>
      </c>
      <c r="T906" s="380">
        <f>'raw data'!Q902</f>
        <v>97.933059692382813</v>
      </c>
      <c r="U906" s="380">
        <f>'raw data'!R902</f>
        <v>1012.8259887695312</v>
      </c>
    </row>
    <row r="907" spans="1:21" x14ac:dyDescent="0.2">
      <c r="A907" s="378">
        <f>'raw data'!A903</f>
        <v>41218.666666666664</v>
      </c>
      <c r="B907" s="380">
        <f>'raw data'!L903</f>
        <v>897.9849853515625</v>
      </c>
      <c r="C907" s="380">
        <f>'raw data'!M903</f>
        <v>499.94210815429687</v>
      </c>
      <c r="D907" s="380">
        <f>'raw data'!O903</f>
        <v>6269.7958984375</v>
      </c>
      <c r="E907" s="380">
        <f>'raw data'!P903</f>
        <v>9.9734859466552734</v>
      </c>
      <c r="F907" s="377"/>
      <c r="G907" s="377"/>
      <c r="H907" s="376"/>
      <c r="I907" s="376"/>
      <c r="J907" s="380">
        <f>'raw data'!C903</f>
        <v>128.34019470214844</v>
      </c>
      <c r="K907" s="380" t="e">
        <f>'raw data'!#REF!</f>
        <v>#REF!</v>
      </c>
      <c r="L907" s="380" t="e">
        <f>'raw data'!#REF!</f>
        <v>#REF!</v>
      </c>
      <c r="M907" s="380">
        <f>'raw data'!D903</f>
        <v>84237.109375</v>
      </c>
      <c r="N907" s="380">
        <f>'raw data'!K903</f>
        <v>16.900232451958871</v>
      </c>
      <c r="O907" s="400">
        <f t="shared" si="14"/>
        <v>16.843249608694471</v>
      </c>
      <c r="P907" s="380">
        <f>'raw data'!E903</f>
        <v>1</v>
      </c>
      <c r="Q907" s="380">
        <f>'raw data'!F903</f>
        <v>1</v>
      </c>
      <c r="R907" s="380">
        <f>'raw data'!G903</f>
        <v>1</v>
      </c>
      <c r="S907" s="380">
        <f>'raw data'!H903</f>
        <v>1</v>
      </c>
      <c r="T907" s="380">
        <f>'raw data'!Q903</f>
        <v>97.999900817871094</v>
      </c>
      <c r="U907" s="380">
        <f>'raw data'!R903</f>
        <v>1012.8259887695312</v>
      </c>
    </row>
    <row r="908" spans="1:21" x14ac:dyDescent="0.2">
      <c r="A908" s="378">
        <f>'raw data'!A904</f>
        <v>41218.708333333336</v>
      </c>
      <c r="B908" s="380">
        <f>'raw data'!L904</f>
        <v>898.009521484375</v>
      </c>
      <c r="C908" s="380">
        <f>'raw data'!M904</f>
        <v>499.50250244140625</v>
      </c>
      <c r="D908" s="380">
        <f>'raw data'!O904</f>
        <v>6259.81884765625</v>
      </c>
      <c r="E908" s="380">
        <f>'raw data'!P904</f>
        <v>9.967524528503418</v>
      </c>
      <c r="F908" s="377"/>
      <c r="G908" s="377"/>
      <c r="H908" s="376"/>
      <c r="I908" s="376"/>
      <c r="J908" s="380">
        <f>'raw data'!C904</f>
        <v>127.86730194091797</v>
      </c>
      <c r="K908" s="380" t="e">
        <f>'raw data'!#REF!</f>
        <v>#REF!</v>
      </c>
      <c r="L908" s="380" t="e">
        <f>'raw data'!#REF!</f>
        <v>#REF!</v>
      </c>
      <c r="M908" s="380">
        <f>'raw data'!D904</f>
        <v>84138.1015625</v>
      </c>
      <c r="N908" s="380">
        <f>'raw data'!K904</f>
        <v>16.642202661852934</v>
      </c>
      <c r="O908" s="400">
        <f t="shared" ref="O908:O971" si="15">D908*0.771/(0.287*1000)</f>
        <v>16.81644714823334</v>
      </c>
      <c r="P908" s="380">
        <f>'raw data'!E904</f>
        <v>1</v>
      </c>
      <c r="Q908" s="380">
        <f>'raw data'!F904</f>
        <v>1</v>
      </c>
      <c r="R908" s="380">
        <f>'raw data'!G904</f>
        <v>1</v>
      </c>
      <c r="S908" s="380">
        <f>'raw data'!H904</f>
        <v>1</v>
      </c>
      <c r="T908" s="380">
        <f>'raw data'!Q904</f>
        <v>97.952316284179688</v>
      </c>
      <c r="U908" s="380">
        <f>'raw data'!R904</f>
        <v>1012.8270263671875</v>
      </c>
    </row>
    <row r="909" spans="1:21" x14ac:dyDescent="0.2">
      <c r="A909" s="378">
        <f>'raw data'!A905</f>
        <v>41218.75</v>
      </c>
      <c r="B909" s="380">
        <f>'raw data'!L905</f>
        <v>898.0233154296875</v>
      </c>
      <c r="C909" s="380">
        <f>'raw data'!M905</f>
        <v>499.57150268554688</v>
      </c>
      <c r="D909" s="380">
        <f>'raw data'!O905</f>
        <v>6262.14892578125</v>
      </c>
      <c r="E909" s="380">
        <f>'raw data'!P905</f>
        <v>9.9681005477905273</v>
      </c>
      <c r="F909" s="377"/>
      <c r="G909" s="377"/>
      <c r="H909" s="376"/>
      <c r="I909" s="376"/>
      <c r="J909" s="380">
        <f>'raw data'!C905</f>
        <v>128.1427001953125</v>
      </c>
      <c r="K909" s="380" t="e">
        <f>'raw data'!#REF!</f>
        <v>#REF!</v>
      </c>
      <c r="L909" s="380" t="e">
        <f>'raw data'!#REF!</f>
        <v>#REF!</v>
      </c>
      <c r="M909" s="380">
        <f>'raw data'!D905</f>
        <v>84123.03125</v>
      </c>
      <c r="N909" s="380">
        <f>'raw data'!K905</f>
        <v>16.390545442642761</v>
      </c>
      <c r="O909" s="400">
        <f t="shared" si="15"/>
        <v>16.822706696088307</v>
      </c>
      <c r="P909" s="380">
        <f>'raw data'!E905</f>
        <v>1</v>
      </c>
      <c r="Q909" s="380">
        <f>'raw data'!F905</f>
        <v>1</v>
      </c>
      <c r="R909" s="380">
        <f>'raw data'!G905</f>
        <v>1</v>
      </c>
      <c r="S909" s="380">
        <f>'raw data'!H905</f>
        <v>1</v>
      </c>
      <c r="T909" s="380">
        <f>'raw data'!Q905</f>
        <v>97.847991943359375</v>
      </c>
      <c r="U909" s="380">
        <f>'raw data'!R905</f>
        <v>1012.8159790039062</v>
      </c>
    </row>
    <row r="910" spans="1:21" x14ac:dyDescent="0.2">
      <c r="A910" s="378">
        <f>'raw data'!A906</f>
        <v>41218.791666666664</v>
      </c>
      <c r="B910" s="380">
        <f>'raw data'!L906</f>
        <v>897.97021484375</v>
      </c>
      <c r="C910" s="380">
        <f>'raw data'!M906</f>
        <v>499.28359985351562</v>
      </c>
      <c r="D910" s="380">
        <f>'raw data'!O906</f>
        <v>6257.5322265625</v>
      </c>
      <c r="E910" s="380">
        <f>'raw data'!P906</f>
        <v>9.9669246673583984</v>
      </c>
      <c r="F910" s="377"/>
      <c r="G910" s="377"/>
      <c r="H910" s="376"/>
      <c r="I910" s="376"/>
      <c r="J910" s="380">
        <f>'raw data'!C906</f>
        <v>127.87619781494141</v>
      </c>
      <c r="K910" s="380" t="e">
        <f>'raw data'!#REF!</f>
        <v>#REF!</v>
      </c>
      <c r="L910" s="380" t="e">
        <f>'raw data'!#REF!</f>
        <v>#REF!</v>
      </c>
      <c r="M910" s="380">
        <f>'raw data'!D906</f>
        <v>84037.546875</v>
      </c>
      <c r="N910" s="380">
        <f>'raw data'!K906</f>
        <v>16.421307285068323</v>
      </c>
      <c r="O910" s="400">
        <f t="shared" si="15"/>
        <v>16.810304343831664</v>
      </c>
      <c r="P910" s="380">
        <f>'raw data'!E906</f>
        <v>1</v>
      </c>
      <c r="Q910" s="380">
        <f>'raw data'!F906</f>
        <v>1</v>
      </c>
      <c r="R910" s="380">
        <f>'raw data'!G906</f>
        <v>1</v>
      </c>
      <c r="S910" s="380">
        <f>'raw data'!H906</f>
        <v>1</v>
      </c>
      <c r="T910" s="380">
        <f>'raw data'!Q906</f>
        <v>97.850013732910156</v>
      </c>
      <c r="U910" s="380">
        <f>'raw data'!R906</f>
        <v>1012.8109741210937</v>
      </c>
    </row>
    <row r="911" spans="1:21" x14ac:dyDescent="0.2">
      <c r="A911" s="378">
        <f>'raw data'!A907</f>
        <v>41218.833333333336</v>
      </c>
      <c r="B911" s="380">
        <f>'raw data'!L907</f>
        <v>897.99371337890625</v>
      </c>
      <c r="C911" s="380">
        <f>'raw data'!M907</f>
        <v>499.723388671875</v>
      </c>
      <c r="D911" s="380">
        <f>'raw data'!O907</f>
        <v>6266.00390625</v>
      </c>
      <c r="E911" s="380">
        <f>'raw data'!P907</f>
        <v>9.9712963104248047</v>
      </c>
      <c r="F911" s="377"/>
      <c r="G911" s="377"/>
      <c r="H911" s="376"/>
      <c r="I911" s="376"/>
      <c r="J911" s="380">
        <f>'raw data'!C907</f>
        <v>128.53689575195312</v>
      </c>
      <c r="K911" s="380" t="e">
        <f>'raw data'!#REF!</f>
        <v>#REF!</v>
      </c>
      <c r="L911" s="380" t="e">
        <f>'raw data'!#REF!</f>
        <v>#REF!</v>
      </c>
      <c r="M911" s="380">
        <f>'raw data'!D907</f>
        <v>84143.09375</v>
      </c>
      <c r="N911" s="380">
        <f>'raw data'!K907</f>
        <v>16.555763978922187</v>
      </c>
      <c r="O911" s="400">
        <f t="shared" si="15"/>
        <v>16.833062758601915</v>
      </c>
      <c r="P911" s="380">
        <f>'raw data'!E907</f>
        <v>1</v>
      </c>
      <c r="Q911" s="380">
        <f>'raw data'!F907</f>
        <v>1</v>
      </c>
      <c r="R911" s="380">
        <f>'raw data'!G907</f>
        <v>1</v>
      </c>
      <c r="S911" s="380">
        <f>'raw data'!H907</f>
        <v>1</v>
      </c>
      <c r="T911" s="380">
        <f>'raw data'!Q907</f>
        <v>97.850059509277344</v>
      </c>
      <c r="U911" s="380">
        <f>'raw data'!R907</f>
        <v>1012.8090209960937</v>
      </c>
    </row>
    <row r="912" spans="1:21" x14ac:dyDescent="0.2">
      <c r="A912" s="378">
        <f>'raw data'!A908</f>
        <v>41218.875</v>
      </c>
      <c r="B912" s="380">
        <f>'raw data'!L908</f>
        <v>897.9578857421875</v>
      </c>
      <c r="C912" s="380">
        <f>'raw data'!M908</f>
        <v>499.20230102539062</v>
      </c>
      <c r="D912" s="380">
        <f>'raw data'!O908</f>
        <v>6259.69677734375</v>
      </c>
      <c r="E912" s="380">
        <f>'raw data'!P908</f>
        <v>9.9709558486938477</v>
      </c>
      <c r="F912" s="377"/>
      <c r="G912" s="377"/>
      <c r="H912" s="376"/>
      <c r="I912" s="376"/>
      <c r="J912" s="380">
        <f>'raw data'!C908</f>
        <v>128.62980651855469</v>
      </c>
      <c r="K912" s="380" t="e">
        <f>'raw data'!#REF!</f>
        <v>#REF!</v>
      </c>
      <c r="L912" s="380" t="e">
        <f>'raw data'!#REF!</f>
        <v>#REF!</v>
      </c>
      <c r="M912" s="380">
        <f>'raw data'!D908</f>
        <v>84072.9921875</v>
      </c>
      <c r="N912" s="380">
        <f>'raw data'!K908</f>
        <v>16.653887099752755</v>
      </c>
      <c r="O912" s="400">
        <f t="shared" si="15"/>
        <v>16.816119217184781</v>
      </c>
      <c r="P912" s="380">
        <f>'raw data'!E908</f>
        <v>1</v>
      </c>
      <c r="Q912" s="380">
        <f>'raw data'!F908</f>
        <v>1</v>
      </c>
      <c r="R912" s="380">
        <f>'raw data'!G908</f>
        <v>1</v>
      </c>
      <c r="S912" s="380">
        <f>'raw data'!H908</f>
        <v>1</v>
      </c>
      <c r="T912" s="380">
        <f>'raw data'!Q908</f>
        <v>97.995750427246094</v>
      </c>
      <c r="U912" s="380">
        <f>'raw data'!R908</f>
        <v>1012.81201171875</v>
      </c>
    </row>
    <row r="913" spans="1:21" x14ac:dyDescent="0.2">
      <c r="A913" s="378">
        <f>'raw data'!A909</f>
        <v>41218.916666666664</v>
      </c>
      <c r="B913" s="380">
        <f>'raw data'!L909</f>
        <v>898.02838134765625</v>
      </c>
      <c r="C913" s="380">
        <f>'raw data'!M909</f>
        <v>499.67999267578125</v>
      </c>
      <c r="D913" s="380">
        <f>'raw data'!O909</f>
        <v>6264.9169921875</v>
      </c>
      <c r="E913" s="380">
        <f>'raw data'!P909</f>
        <v>9.9712285995483398</v>
      </c>
      <c r="F913" s="377"/>
      <c r="G913" s="377"/>
      <c r="H913" s="376"/>
      <c r="I913" s="376"/>
      <c r="J913" s="380">
        <f>'raw data'!C909</f>
        <v>129.556396484375</v>
      </c>
      <c r="K913" s="380" t="e">
        <f>'raw data'!#REF!</f>
        <v>#REF!</v>
      </c>
      <c r="L913" s="380" t="e">
        <f>'raw data'!#REF!</f>
        <v>#REF!</v>
      </c>
      <c r="M913" s="380">
        <f>'raw data'!D909</f>
        <v>84153.296875</v>
      </c>
      <c r="N913" s="380">
        <f>'raw data'!K909</f>
        <v>16.772605617534211</v>
      </c>
      <c r="O913" s="400">
        <f t="shared" si="15"/>
        <v>16.830142860545514</v>
      </c>
      <c r="P913" s="380">
        <f>'raw data'!E909</f>
        <v>1</v>
      </c>
      <c r="Q913" s="380">
        <f>'raw data'!F909</f>
        <v>1</v>
      </c>
      <c r="R913" s="380">
        <f>'raw data'!G909</f>
        <v>1</v>
      </c>
      <c r="S913" s="380">
        <f>'raw data'!H909</f>
        <v>1</v>
      </c>
      <c r="T913" s="380">
        <f>'raw data'!Q909</f>
        <v>97.914070129394531</v>
      </c>
      <c r="U913" s="380">
        <f>'raw data'!R909</f>
        <v>1012.8170166015625</v>
      </c>
    </row>
    <row r="914" spans="1:21" x14ac:dyDescent="0.2">
      <c r="A914" s="378">
        <f>'raw data'!A910</f>
        <v>41218.958333333336</v>
      </c>
      <c r="B914" s="380">
        <f>'raw data'!L910</f>
        <v>897.99371337890625</v>
      </c>
      <c r="C914" s="380">
        <f>'raw data'!M910</f>
        <v>499.71060180664062</v>
      </c>
      <c r="D914" s="380">
        <f>'raw data'!O910</f>
        <v>6268.4521484375</v>
      </c>
      <c r="E914" s="380">
        <f>'raw data'!P910</f>
        <v>9.9680328369140625</v>
      </c>
      <c r="F914" s="377"/>
      <c r="G914" s="377"/>
      <c r="H914" s="376"/>
      <c r="I914" s="376"/>
      <c r="J914" s="380">
        <f>'raw data'!C910</f>
        <v>131.0498046875</v>
      </c>
      <c r="K914" s="380" t="e">
        <f>'raw data'!#REF!</f>
        <v>#REF!</v>
      </c>
      <c r="L914" s="380" t="e">
        <f>'raw data'!#REF!</f>
        <v>#REF!</v>
      </c>
      <c r="M914" s="380">
        <f>'raw data'!D910</f>
        <v>84149.5078125</v>
      </c>
      <c r="N914" s="380">
        <f>'raw data'!K910</f>
        <v>17.295125575565908</v>
      </c>
      <c r="O914" s="400">
        <f t="shared" si="15"/>
        <v>16.839639743711889</v>
      </c>
      <c r="P914" s="380">
        <f>'raw data'!E910</f>
        <v>1</v>
      </c>
      <c r="Q914" s="380">
        <f>'raw data'!F910</f>
        <v>1</v>
      </c>
      <c r="R914" s="380">
        <f>'raw data'!G910</f>
        <v>1</v>
      </c>
      <c r="S914" s="380">
        <f>'raw data'!H910</f>
        <v>1</v>
      </c>
      <c r="T914" s="380">
        <f>'raw data'!Q910</f>
        <v>97.829193115234375</v>
      </c>
      <c r="U914" s="380">
        <f>'raw data'!R910</f>
        <v>1012.822021484375</v>
      </c>
    </row>
    <row r="915" spans="1:21" x14ac:dyDescent="0.2">
      <c r="A915" s="378">
        <f>'raw data'!A911</f>
        <v>41219</v>
      </c>
      <c r="B915" s="380">
        <f>'raw data'!L911</f>
        <v>897.96270751953125</v>
      </c>
      <c r="C915" s="380">
        <f>'raw data'!M911</f>
        <v>499.86190795898437</v>
      </c>
      <c r="D915" s="380">
        <f>'raw data'!O911</f>
        <v>6283.037109375</v>
      </c>
      <c r="E915" s="380">
        <f>'raw data'!P911</f>
        <v>9.977839469909668</v>
      </c>
      <c r="F915" s="377"/>
      <c r="G915" s="377"/>
      <c r="H915" s="376"/>
      <c r="I915" s="376"/>
      <c r="J915" s="380">
        <f>'raw data'!C911</f>
        <v>131.8302001953125</v>
      </c>
      <c r="K915" s="380" t="e">
        <f>'raw data'!#REF!</f>
        <v>#REF!</v>
      </c>
      <c r="L915" s="380" t="e">
        <f>'raw data'!#REF!</f>
        <v>#REF!</v>
      </c>
      <c r="M915" s="380">
        <f>'raw data'!D911</f>
        <v>84256.65625</v>
      </c>
      <c r="N915" s="380">
        <f>'raw data'!K911</f>
        <v>17.300173578645918</v>
      </c>
      <c r="O915" s="400">
        <f t="shared" si="15"/>
        <v>16.878820945394164</v>
      </c>
      <c r="P915" s="380">
        <f>'raw data'!E911</f>
        <v>1</v>
      </c>
      <c r="Q915" s="380">
        <f>'raw data'!F911</f>
        <v>1</v>
      </c>
      <c r="R915" s="380">
        <f>'raw data'!G911</f>
        <v>1</v>
      </c>
      <c r="S915" s="380">
        <f>'raw data'!H911</f>
        <v>1</v>
      </c>
      <c r="T915" s="380">
        <f>'raw data'!Q911</f>
        <v>97.794357299804687</v>
      </c>
      <c r="U915" s="380">
        <f>'raw data'!R911</f>
        <v>1012.8179931640625</v>
      </c>
    </row>
    <row r="916" spans="1:21" x14ac:dyDescent="0.2">
      <c r="A916" s="378">
        <f>'raw data'!A912</f>
        <v>41219.041666666664</v>
      </c>
      <c r="B916" s="380">
        <f>'raw data'!L912</f>
        <v>898.05560302734375</v>
      </c>
      <c r="C916" s="380">
        <f>'raw data'!M912</f>
        <v>500.58480834960937</v>
      </c>
      <c r="D916" s="380">
        <f>'raw data'!O912</f>
        <v>6296.8681640625</v>
      </c>
      <c r="E916" s="380">
        <f>'raw data'!P912</f>
        <v>9.9786691665649414</v>
      </c>
      <c r="F916" s="377"/>
      <c r="G916" s="377"/>
      <c r="H916" s="376"/>
      <c r="I916" s="376"/>
      <c r="J916" s="380">
        <f>'raw data'!C912</f>
        <v>133.67100524902344</v>
      </c>
      <c r="K916" s="380" t="e">
        <f>'raw data'!#REF!</f>
        <v>#REF!</v>
      </c>
      <c r="L916" s="380" t="e">
        <f>'raw data'!#REF!</f>
        <v>#REF!</v>
      </c>
      <c r="M916" s="380">
        <f>'raw data'!D912</f>
        <v>84450.546875</v>
      </c>
      <c r="N916" s="380">
        <f>'raw data'!K912</f>
        <v>16.743298269984372</v>
      </c>
      <c r="O916" s="400">
        <f t="shared" si="15"/>
        <v>16.915976844920515</v>
      </c>
      <c r="P916" s="380">
        <f>'raw data'!E912</f>
        <v>1</v>
      </c>
      <c r="Q916" s="380">
        <f>'raw data'!F912</f>
        <v>1</v>
      </c>
      <c r="R916" s="380">
        <f>'raw data'!G912</f>
        <v>1</v>
      </c>
      <c r="S916" s="380">
        <f>'raw data'!H912</f>
        <v>1</v>
      </c>
      <c r="T916" s="380">
        <f>'raw data'!Q912</f>
        <v>97.733627319335938</v>
      </c>
      <c r="U916" s="380">
        <f>'raw data'!R912</f>
        <v>1012.8209838867187</v>
      </c>
    </row>
    <row r="917" spans="1:21" x14ac:dyDescent="0.2">
      <c r="A917" s="378">
        <f>'raw data'!A913</f>
        <v>41219.083333333336</v>
      </c>
      <c r="B917" s="380">
        <f>'raw data'!L913</f>
        <v>898.04351806640625</v>
      </c>
      <c r="C917" s="380">
        <f>'raw data'!M913</f>
        <v>501.08221435546875</v>
      </c>
      <c r="D917" s="380">
        <f>'raw data'!O913</f>
        <v>6306.994140625</v>
      </c>
      <c r="E917" s="380">
        <f>'raw data'!P913</f>
        <v>9.9825782775878906</v>
      </c>
      <c r="F917" s="377"/>
      <c r="G917" s="377"/>
      <c r="H917" s="376"/>
      <c r="I917" s="376"/>
      <c r="J917" s="380">
        <f>'raw data'!C913</f>
        <v>133.95730590820312</v>
      </c>
      <c r="K917" s="380" t="e">
        <f>'raw data'!#REF!</f>
        <v>#REF!</v>
      </c>
      <c r="L917" s="380" t="e">
        <f>'raw data'!#REF!</f>
        <v>#REF!</v>
      </c>
      <c r="M917" s="380">
        <f>'raw data'!D913</f>
        <v>84574.4609375</v>
      </c>
      <c r="N917" s="380">
        <f>'raw data'!K913</f>
        <v>16.607123146376544</v>
      </c>
      <c r="O917" s="400">
        <f t="shared" si="15"/>
        <v>16.943179381260887</v>
      </c>
      <c r="P917" s="380">
        <f>'raw data'!E913</f>
        <v>1</v>
      </c>
      <c r="Q917" s="380">
        <f>'raw data'!F913</f>
        <v>1</v>
      </c>
      <c r="R917" s="380">
        <f>'raw data'!G913</f>
        <v>1</v>
      </c>
      <c r="S917" s="380">
        <f>'raw data'!H913</f>
        <v>1</v>
      </c>
      <c r="T917" s="380">
        <f>'raw data'!Q913</f>
        <v>97.722343444824219</v>
      </c>
      <c r="U917" s="380">
        <f>'raw data'!R913</f>
        <v>1012.8270263671875</v>
      </c>
    </row>
    <row r="918" spans="1:21" x14ac:dyDescent="0.2">
      <c r="A918" s="378">
        <f>'raw data'!A914</f>
        <v>41219.125</v>
      </c>
      <c r="B918" s="380">
        <f>'raw data'!L914</f>
        <v>897.9232177734375</v>
      </c>
      <c r="C918" s="380">
        <f>'raw data'!M914</f>
        <v>500.59149169921875</v>
      </c>
      <c r="D918" s="380">
        <f>'raw data'!O914</f>
        <v>6294.2490234375</v>
      </c>
      <c r="E918" s="380">
        <f>'raw data'!P914</f>
        <v>9.975367546081543</v>
      </c>
      <c r="F918" s="377"/>
      <c r="G918" s="377"/>
      <c r="H918" s="376"/>
      <c r="I918" s="376"/>
      <c r="J918" s="380">
        <f>'raw data'!C914</f>
        <v>132.97320556640625</v>
      </c>
      <c r="K918" s="380" t="e">
        <f>'raw data'!#REF!</f>
        <v>#REF!</v>
      </c>
      <c r="L918" s="380" t="e">
        <f>'raw data'!#REF!</f>
        <v>#REF!</v>
      </c>
      <c r="M918" s="380">
        <f>'raw data'!D914</f>
        <v>84578.1328125</v>
      </c>
      <c r="N918" s="380">
        <f>'raw data'!K914</f>
        <v>16.254399851267006</v>
      </c>
      <c r="O918" s="400">
        <f t="shared" si="15"/>
        <v>16.908940756342552</v>
      </c>
      <c r="P918" s="380">
        <f>'raw data'!E914</f>
        <v>1</v>
      </c>
      <c r="Q918" s="380">
        <f>'raw data'!F914</f>
        <v>1</v>
      </c>
      <c r="R918" s="380">
        <f>'raw data'!G914</f>
        <v>1</v>
      </c>
      <c r="S918" s="380">
        <f>'raw data'!H914</f>
        <v>1</v>
      </c>
      <c r="T918" s="380">
        <f>'raw data'!Q914</f>
        <v>97.774192810058594</v>
      </c>
      <c r="U918" s="380">
        <f>'raw data'!R914</f>
        <v>1012.8369750976562</v>
      </c>
    </row>
    <row r="919" spans="1:21" x14ac:dyDescent="0.2">
      <c r="A919" s="378">
        <f>'raw data'!A915</f>
        <v>41219.166666666664</v>
      </c>
      <c r="B919" s="380">
        <f>'raw data'!L915</f>
        <v>898.019775390625</v>
      </c>
      <c r="C919" s="380">
        <f>'raw data'!M915</f>
        <v>500.37161254882812</v>
      </c>
      <c r="D919" s="380">
        <f>'raw data'!O915</f>
        <v>6297.35009765625</v>
      </c>
      <c r="E919" s="380">
        <f>'raw data'!P915</f>
        <v>9.9777193069458008</v>
      </c>
      <c r="F919" s="377"/>
      <c r="G919" s="377"/>
      <c r="H919" s="376"/>
      <c r="I919" s="376"/>
      <c r="J919" s="380">
        <f>'raw data'!C915</f>
        <v>131.88360595703125</v>
      </c>
      <c r="K919" s="380" t="e">
        <f>'raw data'!#REF!</f>
        <v>#REF!</v>
      </c>
      <c r="L919" s="380" t="e">
        <f>'raw data'!#REF!</f>
        <v>#REF!</v>
      </c>
      <c r="M919" s="380">
        <f>'raw data'!D915</f>
        <v>84518.671875</v>
      </c>
      <c r="N919" s="380">
        <f>'raw data'!K915</f>
        <v>16.4260671037664</v>
      </c>
      <c r="O919" s="400">
        <f t="shared" si="15"/>
        <v>16.917271516700239</v>
      </c>
      <c r="P919" s="380">
        <f>'raw data'!E915</f>
        <v>1</v>
      </c>
      <c r="Q919" s="380">
        <f>'raw data'!F915</f>
        <v>1</v>
      </c>
      <c r="R919" s="380">
        <f>'raw data'!G915</f>
        <v>1</v>
      </c>
      <c r="S919" s="380">
        <f>'raw data'!H915</f>
        <v>1</v>
      </c>
      <c r="T919" s="380">
        <f>'raw data'!Q915</f>
        <v>97.714447021484375</v>
      </c>
      <c r="U919" s="380">
        <f>'raw data'!R915</f>
        <v>1012.8369750976562</v>
      </c>
    </row>
    <row r="920" spans="1:21" x14ac:dyDescent="0.2">
      <c r="A920" s="378">
        <f>'raw data'!A916</f>
        <v>41219.208333333336</v>
      </c>
      <c r="B920" s="380">
        <f>'raw data'!L916</f>
        <v>898.0186767578125</v>
      </c>
      <c r="C920" s="380">
        <f>'raw data'!M916</f>
        <v>501.12298583984375</v>
      </c>
      <c r="D920" s="380">
        <f>'raw data'!O916</f>
        <v>6302.10009765625</v>
      </c>
      <c r="E920" s="380">
        <f>'raw data'!P916</f>
        <v>9.9758424758911133</v>
      </c>
      <c r="F920" s="377"/>
      <c r="G920" s="377"/>
      <c r="H920" s="376"/>
      <c r="I920" s="376"/>
      <c r="J920" s="380">
        <f>'raw data'!C916</f>
        <v>131.44100254207396</v>
      </c>
      <c r="K920" s="380" t="e">
        <f>'raw data'!#REF!</f>
        <v>#REF!</v>
      </c>
      <c r="L920" s="380" t="e">
        <f>'raw data'!#REF!</f>
        <v>#REF!</v>
      </c>
      <c r="M920" s="380">
        <f>'raw data'!D916</f>
        <v>84695.71875</v>
      </c>
      <c r="N920" s="380">
        <f>'raw data'!K916</f>
        <v>16.733339356316428</v>
      </c>
      <c r="O920" s="400">
        <f t="shared" si="15"/>
        <v>16.930031969661915</v>
      </c>
      <c r="P920" s="380">
        <f>'raw data'!E916</f>
        <v>1</v>
      </c>
      <c r="Q920" s="380">
        <f>'raw data'!F916</f>
        <v>1</v>
      </c>
      <c r="R920" s="380">
        <f>'raw data'!G916</f>
        <v>0.72222220897674561</v>
      </c>
      <c r="S920" s="380">
        <f>'raw data'!H916</f>
        <v>1</v>
      </c>
      <c r="T920" s="380">
        <f>'raw data'!Q916</f>
        <v>97.621322631835938</v>
      </c>
      <c r="U920" s="380">
        <f>'raw data'!R916</f>
        <v>1012.8330078125</v>
      </c>
    </row>
    <row r="921" spans="1:21" x14ac:dyDescent="0.2">
      <c r="A921" s="378">
        <f>'raw data'!A917</f>
        <v>41219.25</v>
      </c>
      <c r="B921" s="380">
        <f>'raw data'!L917</f>
        <v>897.930908203125</v>
      </c>
      <c r="C921" s="380">
        <f>'raw data'!M917</f>
        <v>500.01129150390625</v>
      </c>
      <c r="D921" s="380">
        <f>'raw data'!O917</f>
        <v>6292.6220703125</v>
      </c>
      <c r="E921" s="380">
        <f>'raw data'!P917</f>
        <v>9.9781961441040039</v>
      </c>
      <c r="F921" s="377"/>
      <c r="G921" s="377"/>
      <c r="H921" s="376"/>
      <c r="I921" s="376"/>
      <c r="J921" s="380">
        <f>'raw data'!C917</f>
        <v>130.61740112304688</v>
      </c>
      <c r="K921" s="380" t="e">
        <f>'raw data'!#REF!</f>
        <v>#REF!</v>
      </c>
      <c r="L921" s="380" t="e">
        <f>'raw data'!#REF!</f>
        <v>#REF!</v>
      </c>
      <c r="M921" s="380">
        <f>'raw data'!D917</f>
        <v>84482.0390625</v>
      </c>
      <c r="N921" s="380">
        <f>'raw data'!K917</f>
        <v>17.013290269824211</v>
      </c>
      <c r="O921" s="400">
        <f t="shared" si="15"/>
        <v>16.904570091327308</v>
      </c>
      <c r="P921" s="380">
        <f>'raw data'!E917</f>
        <v>1</v>
      </c>
      <c r="Q921" s="380">
        <f>'raw data'!F917</f>
        <v>1</v>
      </c>
      <c r="R921" s="380">
        <f>'raw data'!G917</f>
        <v>1</v>
      </c>
      <c r="S921" s="380">
        <f>'raw data'!H917</f>
        <v>1</v>
      </c>
      <c r="T921" s="380">
        <f>'raw data'!Q917</f>
        <v>97.705787658691406</v>
      </c>
      <c r="U921" s="380">
        <f>'raw data'!R917</f>
        <v>1012.8330078125</v>
      </c>
    </row>
    <row r="922" spans="1:21" x14ac:dyDescent="0.2">
      <c r="A922" s="378">
        <f>'raw data'!A918</f>
        <v>41219.291666666664</v>
      </c>
      <c r="B922" s="380">
        <f>'raw data'!L918</f>
        <v>897.99737548828125</v>
      </c>
      <c r="C922" s="380">
        <f>'raw data'!M918</f>
        <v>500.20401000976563</v>
      </c>
      <c r="D922" s="380">
        <f>'raw data'!O918</f>
        <v>6307.42822265625</v>
      </c>
      <c r="E922" s="380">
        <f>'raw data'!P918</f>
        <v>9.9849739074707031</v>
      </c>
      <c r="F922" s="377"/>
      <c r="G922" s="377"/>
      <c r="H922" s="376"/>
      <c r="I922" s="376"/>
      <c r="J922" s="380">
        <f>'raw data'!C918</f>
        <v>130.927001953125</v>
      </c>
      <c r="K922" s="380" t="e">
        <f>'raw data'!#REF!</f>
        <v>#REF!</v>
      </c>
      <c r="L922" s="380" t="e">
        <f>'raw data'!#REF!</f>
        <v>#REF!</v>
      </c>
      <c r="M922" s="380">
        <f>'raw data'!D918</f>
        <v>84552.703125</v>
      </c>
      <c r="N922" s="380">
        <f>'raw data'!K918</f>
        <v>16.906805830306258</v>
      </c>
      <c r="O922" s="400">
        <f t="shared" si="15"/>
        <v>16.944345504069577</v>
      </c>
      <c r="P922" s="380">
        <f>'raw data'!E918</f>
        <v>1</v>
      </c>
      <c r="Q922" s="380">
        <f>'raw data'!F918</f>
        <v>1</v>
      </c>
      <c r="R922" s="380">
        <f>'raw data'!G918</f>
        <v>1</v>
      </c>
      <c r="S922" s="380">
        <f>'raw data'!H918</f>
        <v>1</v>
      </c>
      <c r="T922" s="380">
        <f>'raw data'!Q918</f>
        <v>97.681396484375</v>
      </c>
      <c r="U922" s="380">
        <f>'raw data'!R918</f>
        <v>1012.8289794921875</v>
      </c>
    </row>
    <row r="923" spans="1:21" x14ac:dyDescent="0.2">
      <c r="A923" s="378">
        <f>'raw data'!A919</f>
        <v>41219.333333333336</v>
      </c>
      <c r="B923" s="380">
        <f>'raw data'!L919</f>
        <v>898.02117919921875</v>
      </c>
      <c r="C923" s="380">
        <f>'raw data'!M919</f>
        <v>500.39691162109375</v>
      </c>
      <c r="D923" s="380">
        <f>'raw data'!O919</f>
        <v>6307.93310546875</v>
      </c>
      <c r="E923" s="380">
        <f>'raw data'!P919</f>
        <v>9.9812469482421875</v>
      </c>
      <c r="F923" s="377"/>
      <c r="G923" s="377"/>
      <c r="H923" s="376"/>
      <c r="I923" s="376"/>
      <c r="J923" s="380">
        <f>'raw data'!C919</f>
        <v>131.10769653320312</v>
      </c>
      <c r="K923" s="380" t="e">
        <f>'raw data'!#REF!</f>
        <v>#REF!</v>
      </c>
      <c r="L923" s="380" t="e">
        <f>'raw data'!#REF!</f>
        <v>#REF!</v>
      </c>
      <c r="M923" s="380">
        <f>'raw data'!D919</f>
        <v>84619.109375</v>
      </c>
      <c r="N923" s="380">
        <f>'raw data'!K919</f>
        <v>16.319087992904244</v>
      </c>
      <c r="O923" s="400">
        <f t="shared" si="15"/>
        <v>16.945701826886431</v>
      </c>
      <c r="P923" s="380">
        <f>'raw data'!E919</f>
        <v>1</v>
      </c>
      <c r="Q923" s="380">
        <f>'raw data'!F919</f>
        <v>1</v>
      </c>
      <c r="R923" s="380">
        <f>'raw data'!G919</f>
        <v>1</v>
      </c>
      <c r="S923" s="380">
        <f>'raw data'!H919</f>
        <v>1</v>
      </c>
      <c r="T923" s="380">
        <f>'raw data'!Q919</f>
        <v>97.634506225585938</v>
      </c>
      <c r="U923" s="380">
        <f>'raw data'!R919</f>
        <v>1012.8259887695312</v>
      </c>
    </row>
    <row r="924" spans="1:21" x14ac:dyDescent="0.2">
      <c r="A924" s="378">
        <f>'raw data'!A920</f>
        <v>41219.375</v>
      </c>
      <c r="B924" s="380">
        <f>'raw data'!L920</f>
        <v>898.00872802734375</v>
      </c>
      <c r="C924" s="380">
        <f>'raw data'!M920</f>
        <v>499.39370727539062</v>
      </c>
      <c r="D924" s="380">
        <f>'raw data'!O920</f>
        <v>6281.80810546875</v>
      </c>
      <c r="E924" s="380">
        <f>'raw data'!P920</f>
        <v>9.9720945358276367</v>
      </c>
      <c r="F924" s="377"/>
      <c r="G924" s="377"/>
      <c r="H924" s="376"/>
      <c r="I924" s="376"/>
      <c r="J924" s="380">
        <f>'raw data'!C920</f>
        <v>129.9595947265625</v>
      </c>
      <c r="K924" s="380" t="e">
        <f>'raw data'!#REF!</f>
        <v>#REF!</v>
      </c>
      <c r="L924" s="380" t="e">
        <f>'raw data'!#REF!</f>
        <v>#REF!</v>
      </c>
      <c r="M924" s="380">
        <f>'raw data'!D920</f>
        <v>84471.1328125</v>
      </c>
      <c r="N924" s="380">
        <f>'raw data'!K920</f>
        <v>15.763364092380943</v>
      </c>
      <c r="O924" s="400">
        <f t="shared" si="15"/>
        <v>16.875519335597236</v>
      </c>
      <c r="P924" s="380">
        <f>'raw data'!E920</f>
        <v>1</v>
      </c>
      <c r="Q924" s="380">
        <f>'raw data'!F920</f>
        <v>1</v>
      </c>
      <c r="R924" s="380">
        <f>'raw data'!G920</f>
        <v>1</v>
      </c>
      <c r="S924" s="380">
        <f>'raw data'!H920</f>
        <v>1</v>
      </c>
      <c r="T924" s="380">
        <f>'raw data'!Q920</f>
        <v>97.7030029296875</v>
      </c>
      <c r="U924" s="380">
        <f>'raw data'!R920</f>
        <v>1012.8350219726562</v>
      </c>
    </row>
    <row r="925" spans="1:21" x14ac:dyDescent="0.2">
      <c r="A925" s="378">
        <f>'raw data'!A921</f>
        <v>41219.416666666664</v>
      </c>
      <c r="B925" s="380">
        <f>'raw data'!L921</f>
        <v>898.042724609375</v>
      </c>
      <c r="C925" s="380">
        <f>'raw data'!M921</f>
        <v>498.54611206054687</v>
      </c>
      <c r="D925" s="380">
        <f>'raw data'!O921</f>
        <v>6253.384765625</v>
      </c>
      <c r="E925" s="380">
        <f>'raw data'!P921</f>
        <v>9.9598407745361328</v>
      </c>
      <c r="F925" s="377"/>
      <c r="G925" s="377"/>
      <c r="H925" s="376"/>
      <c r="I925" s="376"/>
      <c r="J925" s="380">
        <f>'raw data'!C921</f>
        <v>129.05000305175781</v>
      </c>
      <c r="K925" s="380" t="e">
        <f>'raw data'!#REF!</f>
        <v>#REF!</v>
      </c>
      <c r="L925" s="380" t="e">
        <f>'raw data'!#REF!</f>
        <v>#REF!</v>
      </c>
      <c r="M925" s="380">
        <f>'raw data'!D921</f>
        <v>84265.8984375</v>
      </c>
      <c r="N925" s="380">
        <f>'raw data'!K921</f>
        <v>15.660677558504904</v>
      </c>
      <c r="O925" s="400">
        <f t="shared" si="15"/>
        <v>16.799162558525698</v>
      </c>
      <c r="P925" s="380">
        <f>'raw data'!E921</f>
        <v>1</v>
      </c>
      <c r="Q925" s="380">
        <f>'raw data'!F921</f>
        <v>1</v>
      </c>
      <c r="R925" s="380">
        <f>'raw data'!G921</f>
        <v>1</v>
      </c>
      <c r="S925" s="380">
        <f>'raw data'!H921</f>
        <v>1</v>
      </c>
      <c r="T925" s="380">
        <f>'raw data'!Q921</f>
        <v>97.921310424804688</v>
      </c>
      <c r="U925" s="380">
        <f>'raw data'!R921</f>
        <v>1012.8460083007812</v>
      </c>
    </row>
    <row r="926" spans="1:21" x14ac:dyDescent="0.2">
      <c r="A926" s="378">
        <f>'raw data'!A922</f>
        <v>41219.458333333336</v>
      </c>
      <c r="B926" s="380">
        <f>'raw data'!L922</f>
        <v>898.0653076171875</v>
      </c>
      <c r="C926" s="380">
        <f>'raw data'!M922</f>
        <v>497.66290283203125</v>
      </c>
      <c r="D926" s="380">
        <f>'raw data'!O922</f>
        <v>6228.458984375</v>
      </c>
      <c r="E926" s="380">
        <f>'raw data'!P922</f>
        <v>9.9496593475341797</v>
      </c>
      <c r="F926" s="377"/>
      <c r="G926" s="377"/>
      <c r="H926" s="376"/>
      <c r="I926" s="376"/>
      <c r="J926" s="380">
        <f>'raw data'!C922</f>
        <v>128.45339965820312</v>
      </c>
      <c r="K926" s="380" t="e">
        <f>'raw data'!#REF!</f>
        <v>#REF!</v>
      </c>
      <c r="L926" s="380" t="e">
        <f>'raw data'!#REF!</f>
        <v>#REF!</v>
      </c>
      <c r="M926" s="380">
        <f>'raw data'!D922</f>
        <v>84076.296875</v>
      </c>
      <c r="N926" s="380">
        <f>'raw data'!K922</f>
        <v>15.903173779207282</v>
      </c>
      <c r="O926" s="400">
        <f t="shared" si="15"/>
        <v>16.732201661857577</v>
      </c>
      <c r="P926" s="380">
        <f>'raw data'!E922</f>
        <v>1</v>
      </c>
      <c r="Q926" s="380">
        <f>'raw data'!F922</f>
        <v>1</v>
      </c>
      <c r="R926" s="380">
        <f>'raw data'!G922</f>
        <v>1</v>
      </c>
      <c r="S926" s="380">
        <f>'raw data'!H922</f>
        <v>1</v>
      </c>
      <c r="T926" s="380">
        <f>'raw data'!Q922</f>
        <v>98.0623779296875</v>
      </c>
      <c r="U926" s="380">
        <f>'raw data'!R922</f>
        <v>1012.8519897460937</v>
      </c>
    </row>
    <row r="927" spans="1:21" x14ac:dyDescent="0.2">
      <c r="A927" s="378">
        <f>'raw data'!A923</f>
        <v>41219.5</v>
      </c>
      <c r="B927" s="380">
        <f>'raw data'!L923</f>
        <v>897.94122314453125</v>
      </c>
      <c r="C927" s="380">
        <f>'raw data'!M923</f>
        <v>496.75619506835937</v>
      </c>
      <c r="D927" s="380">
        <f>'raw data'!O923</f>
        <v>6213.34619140625</v>
      </c>
      <c r="E927" s="380">
        <f>'raw data'!P923</f>
        <v>9.9419336318969727</v>
      </c>
      <c r="F927" s="377"/>
      <c r="G927" s="377"/>
      <c r="H927" s="376"/>
      <c r="I927" s="376"/>
      <c r="J927" s="380">
        <f>'raw data'!C923</f>
        <v>128.79730224609375</v>
      </c>
      <c r="K927" s="380" t="e">
        <f>'raw data'!#REF!</f>
        <v>#REF!</v>
      </c>
      <c r="L927" s="380" t="e">
        <f>'raw data'!#REF!</f>
        <v>#REF!</v>
      </c>
      <c r="M927" s="380">
        <f>'raw data'!D923</f>
        <v>83877.9765625</v>
      </c>
      <c r="N927" s="380">
        <f>'raw data'!K923</f>
        <v>17.075889438038867</v>
      </c>
      <c r="O927" s="400">
        <f t="shared" si="15"/>
        <v>16.691602486321319</v>
      </c>
      <c r="P927" s="380">
        <f>'raw data'!E923</f>
        <v>1</v>
      </c>
      <c r="Q927" s="380">
        <f>'raw data'!F923</f>
        <v>1</v>
      </c>
      <c r="R927" s="380">
        <f>'raw data'!G923</f>
        <v>1</v>
      </c>
      <c r="S927" s="380">
        <f>'raw data'!H923</f>
        <v>1</v>
      </c>
      <c r="T927" s="380">
        <f>'raw data'!Q923</f>
        <v>97.976676940917969</v>
      </c>
      <c r="U927" s="380">
        <f>'raw data'!R923</f>
        <v>1012.8480224609375</v>
      </c>
    </row>
    <row r="928" spans="1:21" x14ac:dyDescent="0.2">
      <c r="A928" s="378">
        <f>'raw data'!A924</f>
        <v>41219.541666666664</v>
      </c>
      <c r="B928" s="380">
        <f>'raw data'!L924</f>
        <v>898.00677490234375</v>
      </c>
      <c r="C928" s="380">
        <f>'raw data'!M924</f>
        <v>496.44268798828125</v>
      </c>
      <c r="D928" s="380">
        <f>'raw data'!O924</f>
        <v>6220.7958984375</v>
      </c>
      <c r="E928" s="380">
        <f>'raw data'!P924</f>
        <v>9.947601318359375</v>
      </c>
      <c r="F928" s="377"/>
      <c r="G928" s="377"/>
      <c r="H928" s="376"/>
      <c r="I928" s="376"/>
      <c r="J928" s="380">
        <f>'raw data'!C924</f>
        <v>129.73469543457031</v>
      </c>
      <c r="K928" s="380" t="e">
        <f>'raw data'!#REF!</f>
        <v>#REF!</v>
      </c>
      <c r="L928" s="380" t="e">
        <f>'raw data'!#REF!</f>
        <v>#REF!</v>
      </c>
      <c r="M928" s="380">
        <f>'raw data'!D924</f>
        <v>83910.9609375</v>
      </c>
      <c r="N928" s="380">
        <f>'raw data'!K924</f>
        <v>17.661538906929856</v>
      </c>
      <c r="O928" s="400">
        <f t="shared" si="15"/>
        <v>16.711615462353006</v>
      </c>
      <c r="P928" s="380">
        <f>'raw data'!E924</f>
        <v>1</v>
      </c>
      <c r="Q928" s="380">
        <f>'raw data'!F924</f>
        <v>1</v>
      </c>
      <c r="R928" s="380">
        <f>'raw data'!G924</f>
        <v>1</v>
      </c>
      <c r="S928" s="380">
        <f>'raw data'!H924</f>
        <v>1</v>
      </c>
      <c r="T928" s="380">
        <f>'raw data'!Q924</f>
        <v>97.74993896484375</v>
      </c>
      <c r="U928" s="380">
        <f>'raw data'!R924</f>
        <v>1012.8389892578125</v>
      </c>
    </row>
    <row r="929" spans="1:21" x14ac:dyDescent="0.2">
      <c r="A929" s="378">
        <f>'raw data'!A925</f>
        <v>41219.583333333336</v>
      </c>
      <c r="B929" s="380">
        <f>'raw data'!L925</f>
        <v>898.03521728515625</v>
      </c>
      <c r="C929" s="380">
        <f>'raw data'!M925</f>
        <v>495.47311401367187</v>
      </c>
      <c r="D929" s="380">
        <f>'raw data'!O925</f>
        <v>6228.02197265625</v>
      </c>
      <c r="E929" s="380">
        <f>'raw data'!P925</f>
        <v>9.9614591598510742</v>
      </c>
      <c r="F929" s="377"/>
      <c r="G929" s="377"/>
      <c r="H929" s="376"/>
      <c r="I929" s="376"/>
      <c r="J929" s="380">
        <f>'raw data'!C925</f>
        <v>130.25360107421875</v>
      </c>
      <c r="K929" s="380" t="e">
        <f>'raw data'!#REF!</f>
        <v>#REF!</v>
      </c>
      <c r="L929" s="380" t="e">
        <f>'raw data'!#REF!</f>
        <v>#REF!</v>
      </c>
      <c r="M929" s="380">
        <f>'raw data'!D925</f>
        <v>83888.953125</v>
      </c>
      <c r="N929" s="380">
        <f>'raw data'!K925</f>
        <v>16.554507774098894</v>
      </c>
      <c r="O929" s="400">
        <f t="shared" si="15"/>
        <v>16.731027668703724</v>
      </c>
      <c r="P929" s="380">
        <f>'raw data'!E925</f>
        <v>1</v>
      </c>
      <c r="Q929" s="380">
        <f>'raw data'!F925</f>
        <v>1</v>
      </c>
      <c r="R929" s="380">
        <f>'raw data'!G925</f>
        <v>1</v>
      </c>
      <c r="S929" s="380">
        <f>'raw data'!H925</f>
        <v>1</v>
      </c>
      <c r="T929" s="380">
        <f>'raw data'!Q925</f>
        <v>97.722740173339844</v>
      </c>
      <c r="U929" s="380">
        <f>'raw data'!R925</f>
        <v>1012.8280029296875</v>
      </c>
    </row>
    <row r="930" spans="1:21" x14ac:dyDescent="0.2">
      <c r="A930" s="378">
        <f>'raw data'!A926</f>
        <v>41219.625</v>
      </c>
      <c r="B930" s="380">
        <f>'raw data'!L926</f>
        <v>897.993896484375</v>
      </c>
      <c r="C930" s="380">
        <f>'raw data'!M926</f>
        <v>497.13238525390625</v>
      </c>
      <c r="D930" s="380">
        <f>'raw data'!O926</f>
        <v>6239.576171875</v>
      </c>
      <c r="E930" s="380">
        <f>'raw data'!P926</f>
        <v>9.959080696105957</v>
      </c>
      <c r="F930" s="377"/>
      <c r="G930" s="377"/>
      <c r="H930" s="376"/>
      <c r="I930" s="376"/>
      <c r="J930" s="380">
        <f>'raw data'!C926</f>
        <v>130.29069519042969</v>
      </c>
      <c r="K930" s="380" t="e">
        <f>'raw data'!#REF!</f>
        <v>#REF!</v>
      </c>
      <c r="L930" s="380" t="e">
        <f>'raw data'!#REF!</f>
        <v>#REF!</v>
      </c>
      <c r="M930" s="380">
        <f>'raw data'!D926</f>
        <v>84139.2109375</v>
      </c>
      <c r="N930" s="380">
        <f>'raw data'!K926</f>
        <v>16.913050831347356</v>
      </c>
      <c r="O930" s="400">
        <f t="shared" si="15"/>
        <v>16.762066998312282</v>
      </c>
      <c r="P930" s="380">
        <f>'raw data'!E926</f>
        <v>1</v>
      </c>
      <c r="Q930" s="380">
        <f>'raw data'!F926</f>
        <v>1</v>
      </c>
      <c r="R930" s="380">
        <f>'raw data'!G926</f>
        <v>1</v>
      </c>
      <c r="S930" s="380">
        <f>'raw data'!H926</f>
        <v>1</v>
      </c>
      <c r="T930" s="380">
        <f>'raw data'!Q926</f>
        <v>97.492233276367188</v>
      </c>
      <c r="U930" s="380">
        <f>'raw data'!R926</f>
        <v>1012.8170166015625</v>
      </c>
    </row>
    <row r="931" spans="1:21" x14ac:dyDescent="0.2">
      <c r="A931" s="378">
        <f>'raw data'!A927</f>
        <v>41219.666666666664</v>
      </c>
      <c r="B931" s="380">
        <f>'raw data'!L927</f>
        <v>898.015380859375</v>
      </c>
      <c r="C931" s="380">
        <f>'raw data'!M927</f>
        <v>495.70040893554687</v>
      </c>
      <c r="D931" s="380">
        <f>'raw data'!O927</f>
        <v>6202.64208984375</v>
      </c>
      <c r="E931" s="380">
        <f>'raw data'!P927</f>
        <v>9.9425249099731445</v>
      </c>
      <c r="F931" s="377"/>
      <c r="G931" s="377"/>
      <c r="H931" s="376"/>
      <c r="I931" s="376"/>
      <c r="J931" s="380">
        <f>'raw data'!C927</f>
        <v>129.22250366210937</v>
      </c>
      <c r="K931" s="380" t="e">
        <f>'raw data'!#REF!</f>
        <v>#REF!</v>
      </c>
      <c r="L931" s="380" t="e">
        <f>'raw data'!#REF!</f>
        <v>#REF!</v>
      </c>
      <c r="M931" s="380">
        <f>'raw data'!D927</f>
        <v>83988.7890625</v>
      </c>
      <c r="N931" s="380">
        <f>'raw data'!K927</f>
        <v>15.011713976884931</v>
      </c>
      <c r="O931" s="400">
        <f t="shared" si="15"/>
        <v>16.662846868534952</v>
      </c>
      <c r="P931" s="380">
        <f>'raw data'!E927</f>
        <v>1</v>
      </c>
      <c r="Q931" s="380">
        <f>'raw data'!F927</f>
        <v>1</v>
      </c>
      <c r="R931" s="380">
        <f>'raw data'!G927</f>
        <v>1</v>
      </c>
      <c r="S931" s="380">
        <f>'raw data'!H927</f>
        <v>1</v>
      </c>
      <c r="T931" s="380">
        <f>'raw data'!Q927</f>
        <v>98.160362243652344</v>
      </c>
      <c r="U931" s="380">
        <f>'raw data'!R927</f>
        <v>1012.8189697265625</v>
      </c>
    </row>
    <row r="932" spans="1:21" x14ac:dyDescent="0.2">
      <c r="A932" s="378">
        <f>'raw data'!A928</f>
        <v>41219.708333333336</v>
      </c>
      <c r="B932" s="380">
        <f>'raw data'!L928</f>
        <v>898.06048583984375</v>
      </c>
      <c r="C932" s="380">
        <f>'raw data'!M928</f>
        <v>496.11370849609375</v>
      </c>
      <c r="D932" s="380">
        <f>'raw data'!O928</f>
        <v>6186.4970703125</v>
      </c>
      <c r="E932" s="380">
        <f>'raw data'!P928</f>
        <v>9.9375019073486328</v>
      </c>
      <c r="F932" s="377"/>
      <c r="G932" s="377"/>
      <c r="H932" s="376"/>
      <c r="I932" s="376"/>
      <c r="J932" s="380">
        <f>'raw data'!C928</f>
        <v>128.48939514160156</v>
      </c>
      <c r="K932" s="380" t="e">
        <f>'raw data'!#REF!</f>
        <v>#REF!</v>
      </c>
      <c r="L932" s="380" t="e">
        <f>'raw data'!#REF!</f>
        <v>#REF!</v>
      </c>
      <c r="M932" s="380">
        <f>'raw data'!D928</f>
        <v>83881.40625</v>
      </c>
      <c r="N932" s="380">
        <f>'raw data'!K928</f>
        <v>14.652496877261438</v>
      </c>
      <c r="O932" s="400">
        <f t="shared" si="15"/>
        <v>16.619474708052049</v>
      </c>
      <c r="P932" s="380">
        <f>'raw data'!E928</f>
        <v>1</v>
      </c>
      <c r="Q932" s="380">
        <f>'raw data'!F928</f>
        <v>1</v>
      </c>
      <c r="R932" s="380">
        <f>'raw data'!G928</f>
        <v>1</v>
      </c>
      <c r="S932" s="380">
        <f>'raw data'!H928</f>
        <v>1</v>
      </c>
      <c r="T932" s="380">
        <f>'raw data'!Q928</f>
        <v>98.090591430664063</v>
      </c>
      <c r="U932" s="380">
        <f>'raw data'!R928</f>
        <v>1012.8179931640625</v>
      </c>
    </row>
    <row r="933" spans="1:21" x14ac:dyDescent="0.2">
      <c r="A933" s="378">
        <f>'raw data'!A929</f>
        <v>41219.75</v>
      </c>
      <c r="B933" s="380">
        <f>'raw data'!L929</f>
        <v>898.0042724609375</v>
      </c>
      <c r="C933" s="380">
        <f>'raw data'!M929</f>
        <v>495.79470825195312</v>
      </c>
      <c r="D933" s="380">
        <f>'raw data'!O929</f>
        <v>6174.35205078125</v>
      </c>
      <c r="E933" s="380">
        <f>'raw data'!P929</f>
        <v>9.9360380172729492</v>
      </c>
      <c r="F933" s="377"/>
      <c r="G933" s="377"/>
      <c r="H933" s="376"/>
      <c r="I933" s="376"/>
      <c r="J933" s="380">
        <f>'raw data'!C929</f>
        <v>127.44950103759766</v>
      </c>
      <c r="K933" s="380" t="e">
        <f>'raw data'!#REF!</f>
        <v>#REF!</v>
      </c>
      <c r="L933" s="380" t="e">
        <f>'raw data'!#REF!</f>
        <v>#REF!</v>
      </c>
      <c r="M933" s="380">
        <f>'raw data'!D929</f>
        <v>83689.90625</v>
      </c>
      <c r="N933" s="380">
        <f>'raw data'!K929</f>
        <v>15.713235835566593</v>
      </c>
      <c r="O933" s="400">
        <f t="shared" si="15"/>
        <v>16.586848192168446</v>
      </c>
      <c r="P933" s="380">
        <f>'raw data'!E929</f>
        <v>1</v>
      </c>
      <c r="Q933" s="380">
        <f>'raw data'!F929</f>
        <v>1</v>
      </c>
      <c r="R933" s="380">
        <f>'raw data'!G929</f>
        <v>1</v>
      </c>
      <c r="S933" s="380">
        <f>'raw data'!H929</f>
        <v>1</v>
      </c>
      <c r="T933" s="380">
        <f>'raw data'!Q929</f>
        <v>98.03302001953125</v>
      </c>
      <c r="U933" s="380">
        <f>'raw data'!R929</f>
        <v>1012.8179931640625</v>
      </c>
    </row>
    <row r="934" spans="1:21" x14ac:dyDescent="0.2">
      <c r="A934" s="378">
        <f>'raw data'!A930</f>
        <v>41219.791666666664</v>
      </c>
      <c r="B934" s="380">
        <f>'raw data'!L930</f>
        <v>898.01617431640625</v>
      </c>
      <c r="C934" s="380">
        <f>'raw data'!M930</f>
        <v>494.90069580078125</v>
      </c>
      <c r="D934" s="380">
        <f>'raw data'!O930</f>
        <v>6157.037109375</v>
      </c>
      <c r="E934" s="380">
        <f>'raw data'!P930</f>
        <v>9.9305419921875</v>
      </c>
      <c r="F934" s="377"/>
      <c r="G934" s="377"/>
      <c r="H934" s="376"/>
      <c r="I934" s="376"/>
      <c r="J934" s="380">
        <f>'raw data'!C930</f>
        <v>126.9302978515625</v>
      </c>
      <c r="K934" s="380" t="e">
        <f>'raw data'!#REF!</f>
        <v>#REF!</v>
      </c>
      <c r="L934" s="380" t="e">
        <f>'raw data'!#REF!</f>
        <v>#REF!</v>
      </c>
      <c r="M934" s="380">
        <f>'raw data'!D930</f>
        <v>83463.6484375</v>
      </c>
      <c r="N934" s="380">
        <f>'raw data'!K930</f>
        <v>16.04799898659272</v>
      </c>
      <c r="O934" s="400">
        <f t="shared" si="15"/>
        <v>16.540333140516115</v>
      </c>
      <c r="P934" s="380">
        <f>'raw data'!E930</f>
        <v>1</v>
      </c>
      <c r="Q934" s="380">
        <f>'raw data'!F930</f>
        <v>1</v>
      </c>
      <c r="R934" s="380">
        <f>'raw data'!G930</f>
        <v>1</v>
      </c>
      <c r="S934" s="380">
        <f>'raw data'!H930</f>
        <v>1</v>
      </c>
      <c r="T934" s="380">
        <f>'raw data'!Q930</f>
        <v>98.080093383789063</v>
      </c>
      <c r="U934" s="380">
        <f>'raw data'!R930</f>
        <v>1012.8189697265625</v>
      </c>
    </row>
    <row r="935" spans="1:21" x14ac:dyDescent="0.2">
      <c r="A935" s="378">
        <f>'raw data'!A931</f>
        <v>41219.833333333336</v>
      </c>
      <c r="B935" s="380">
        <f>'raw data'!L931</f>
        <v>898.002197265625</v>
      </c>
      <c r="C935" s="380">
        <f>'raw data'!M931</f>
        <v>494.17840576171875</v>
      </c>
      <c r="D935" s="380">
        <f>'raw data'!O931</f>
        <v>6156.55615234375</v>
      </c>
      <c r="E935" s="380">
        <f>'raw data'!P931</f>
        <v>9.934478759765625</v>
      </c>
      <c r="F935" s="377"/>
      <c r="G935" s="377"/>
      <c r="H935" s="376"/>
      <c r="I935" s="376"/>
      <c r="J935" s="380">
        <f>'raw data'!C931</f>
        <v>125.74210357666016</v>
      </c>
      <c r="K935" s="380" t="e">
        <f>'raw data'!#REF!</f>
        <v>#REF!</v>
      </c>
      <c r="L935" s="380" t="e">
        <f>'raw data'!#REF!</f>
        <v>#REF!</v>
      </c>
      <c r="M935" s="380">
        <f>'raw data'!D931</f>
        <v>83366.3828125</v>
      </c>
      <c r="N935" s="380">
        <f>'raw data'!K931</f>
        <v>17.219029478706652</v>
      </c>
      <c r="O935" s="400">
        <f t="shared" si="15"/>
        <v>16.539041092184778</v>
      </c>
      <c r="P935" s="380">
        <f>'raw data'!E931</f>
        <v>1</v>
      </c>
      <c r="Q935" s="380">
        <f>'raw data'!F931</f>
        <v>1</v>
      </c>
      <c r="R935" s="380">
        <f>'raw data'!G931</f>
        <v>1</v>
      </c>
      <c r="S935" s="380">
        <f>'raw data'!H931</f>
        <v>1</v>
      </c>
      <c r="T935" s="380">
        <f>'raw data'!Q931</f>
        <v>98.319931030273437</v>
      </c>
      <c r="U935" s="380">
        <f>'raw data'!R931</f>
        <v>1012.8189697265625</v>
      </c>
    </row>
    <row r="936" spans="1:21" x14ac:dyDescent="0.2">
      <c r="A936" s="378">
        <f>'raw data'!A932</f>
        <v>41219.875</v>
      </c>
      <c r="B936" s="380">
        <f>'raw data'!L932</f>
        <v>897.9876708984375</v>
      </c>
      <c r="C936" s="380">
        <f>'raw data'!M932</f>
        <v>493.77029418945312</v>
      </c>
      <c r="D936" s="380">
        <f>'raw data'!O932</f>
        <v>6151.58984375</v>
      </c>
      <c r="E936" s="380">
        <f>'raw data'!P932</f>
        <v>9.9313764572143555</v>
      </c>
      <c r="F936" s="377"/>
      <c r="G936" s="377"/>
      <c r="H936" s="376"/>
      <c r="I936" s="376"/>
      <c r="J936" s="380">
        <f>'raw data'!C932</f>
        <v>125.38150024414063</v>
      </c>
      <c r="K936" s="380" t="e">
        <f>'raw data'!#REF!</f>
        <v>#REF!</v>
      </c>
      <c r="L936" s="380" t="e">
        <f>'raw data'!#REF!</f>
        <v>#REF!</v>
      </c>
      <c r="M936" s="380">
        <f>'raw data'!D932</f>
        <v>83372.40625</v>
      </c>
      <c r="N936" s="380">
        <f>'raw data'!K932</f>
        <v>16.595927528494578</v>
      </c>
      <c r="O936" s="400">
        <f t="shared" si="15"/>
        <v>16.52569954540505</v>
      </c>
      <c r="P936" s="380">
        <f>'raw data'!E932</f>
        <v>1</v>
      </c>
      <c r="Q936" s="380">
        <f>'raw data'!F932</f>
        <v>1</v>
      </c>
      <c r="R936" s="380">
        <f>'raw data'!G932</f>
        <v>1</v>
      </c>
      <c r="S936" s="380">
        <f>'raw data'!H932</f>
        <v>1</v>
      </c>
      <c r="T936" s="380">
        <f>'raw data'!Q932</f>
        <v>98.423591613769531</v>
      </c>
      <c r="U936" s="380">
        <f>'raw data'!R932</f>
        <v>1012.8280029296875</v>
      </c>
    </row>
    <row r="937" spans="1:21" x14ac:dyDescent="0.2">
      <c r="A937" s="378">
        <f>'raw data'!A933</f>
        <v>41219.916666666664</v>
      </c>
      <c r="B937" s="380">
        <f>'raw data'!L933</f>
        <v>898.02911376953125</v>
      </c>
      <c r="C937" s="380">
        <f>'raw data'!M933</f>
        <v>494.23080444335937</v>
      </c>
      <c r="D937" s="380">
        <f>'raw data'!O933</f>
        <v>6150.544921875</v>
      </c>
      <c r="E937" s="380">
        <f>'raw data'!P933</f>
        <v>9.9272804260253906</v>
      </c>
      <c r="F937" s="377"/>
      <c r="G937" s="377"/>
      <c r="H937" s="376"/>
      <c r="I937" s="376"/>
      <c r="J937" s="380">
        <f>'raw data'!C933</f>
        <v>125.37879943847656</v>
      </c>
      <c r="K937" s="380" t="e">
        <f>'raw data'!#REF!</f>
        <v>#REF!</v>
      </c>
      <c r="L937" s="380" t="e">
        <f>'raw data'!#REF!</f>
        <v>#REF!</v>
      </c>
      <c r="M937" s="380">
        <f>'raw data'!D933</f>
        <v>83452.296875</v>
      </c>
      <c r="N937" s="380">
        <f>'raw data'!K933</f>
        <v>16.527172369433103</v>
      </c>
      <c r="O937" s="400">
        <f t="shared" si="15"/>
        <v>16.522892455629357</v>
      </c>
      <c r="P937" s="380">
        <f>'raw data'!E933</f>
        <v>1</v>
      </c>
      <c r="Q937" s="380">
        <f>'raw data'!F933</f>
        <v>1</v>
      </c>
      <c r="R937" s="380">
        <f>'raw data'!G933</f>
        <v>1</v>
      </c>
      <c r="S937" s="380">
        <f>'raw data'!H933</f>
        <v>1</v>
      </c>
      <c r="T937" s="380">
        <f>'raw data'!Q933</f>
        <v>98.520767211914062</v>
      </c>
      <c r="U937" s="380">
        <f>'raw data'!R933</f>
        <v>1012.8410034179687</v>
      </c>
    </row>
    <row r="938" spans="1:21" x14ac:dyDescent="0.2">
      <c r="A938" s="378">
        <f>'raw data'!A934</f>
        <v>41219.958333333336</v>
      </c>
      <c r="B938" s="380">
        <f>'raw data'!L934</f>
        <v>897.96417236328125</v>
      </c>
      <c r="C938" s="380">
        <f>'raw data'!M934</f>
        <v>493.93020629882812</v>
      </c>
      <c r="D938" s="380">
        <f>'raw data'!O934</f>
        <v>6162.044921875</v>
      </c>
      <c r="E938" s="380">
        <f>'raw data'!P934</f>
        <v>9.9296846389770508</v>
      </c>
      <c r="F938" s="377"/>
      <c r="G938" s="377"/>
      <c r="H938" s="376"/>
      <c r="I938" s="376"/>
      <c r="J938" s="380">
        <f>'raw data'!C934</f>
        <v>126.24569702148437</v>
      </c>
      <c r="K938" s="380" t="e">
        <f>'raw data'!#REF!</f>
        <v>#REF!</v>
      </c>
      <c r="L938" s="380" t="e">
        <f>'raw data'!#REF!</f>
        <v>#REF!</v>
      </c>
      <c r="M938" s="380">
        <f>'raw data'!D934</f>
        <v>83512.4296875</v>
      </c>
      <c r="N938" s="380">
        <f>'raw data'!K934</f>
        <v>18.148025451028662</v>
      </c>
      <c r="O938" s="400">
        <f t="shared" si="15"/>
        <v>16.553786183852353</v>
      </c>
      <c r="P938" s="380">
        <f>'raw data'!E934</f>
        <v>1</v>
      </c>
      <c r="Q938" s="380">
        <f>'raw data'!F934</f>
        <v>1</v>
      </c>
      <c r="R938" s="380">
        <f>'raw data'!G934</f>
        <v>1</v>
      </c>
      <c r="S938" s="380">
        <f>'raw data'!H934</f>
        <v>1</v>
      </c>
      <c r="T938" s="380">
        <f>'raw data'!Q934</f>
        <v>98.418800354003906</v>
      </c>
      <c r="U938" s="380">
        <f>'raw data'!R934</f>
        <v>1012.844970703125</v>
      </c>
    </row>
    <row r="939" spans="1:21" x14ac:dyDescent="0.2">
      <c r="A939" s="378">
        <f>'raw data'!A935</f>
        <v>41220</v>
      </c>
      <c r="B939" s="380">
        <f>'raw data'!L935</f>
        <v>897.97998046875</v>
      </c>
      <c r="C939" s="380">
        <f>'raw data'!M935</f>
        <v>494.68789672851563</v>
      </c>
      <c r="D939" s="380">
        <f>'raw data'!O935</f>
        <v>6187.27294921875</v>
      </c>
      <c r="E939" s="380">
        <f>'raw data'!P935</f>
        <v>9.9389982223510742</v>
      </c>
      <c r="F939" s="377"/>
      <c r="G939" s="377"/>
      <c r="H939" s="376"/>
      <c r="I939" s="376"/>
      <c r="J939" s="380">
        <f>'raw data'!C935</f>
        <v>126.82830047607422</v>
      </c>
      <c r="K939" s="380" t="e">
        <f>'raw data'!#REF!</f>
        <v>#REF!</v>
      </c>
      <c r="L939" s="380" t="e">
        <f>'raw data'!#REF!</f>
        <v>#REF!</v>
      </c>
      <c r="M939" s="380">
        <f>'raw data'!D935</f>
        <v>83762.90625</v>
      </c>
      <c r="N939" s="380">
        <f>'raw data'!K935</f>
        <v>16.271919098084471</v>
      </c>
      <c r="O939" s="400">
        <f t="shared" si="15"/>
        <v>16.621559037796711</v>
      </c>
      <c r="P939" s="380">
        <f>'raw data'!E935</f>
        <v>1</v>
      </c>
      <c r="Q939" s="380">
        <f>'raw data'!F935</f>
        <v>1</v>
      </c>
      <c r="R939" s="380">
        <f>'raw data'!G935</f>
        <v>1</v>
      </c>
      <c r="S939" s="380">
        <f>'raw data'!H935</f>
        <v>1</v>
      </c>
      <c r="T939" s="380">
        <f>'raw data'!Q935</f>
        <v>98.220283508300781</v>
      </c>
      <c r="U939" s="380">
        <f>'raw data'!R935</f>
        <v>1012.8460083007812</v>
      </c>
    </row>
    <row r="940" spans="1:21" x14ac:dyDescent="0.2">
      <c r="A940" s="378">
        <f>'raw data'!A936</f>
        <v>41220.041666666664</v>
      </c>
      <c r="B940" s="380">
        <f>'raw data'!L936</f>
        <v>897.9901123046875</v>
      </c>
      <c r="C940" s="380">
        <f>'raw data'!M936</f>
        <v>494.8616943359375</v>
      </c>
      <c r="D940" s="380">
        <f>'raw data'!O936</f>
        <v>6185.4599609375</v>
      </c>
      <c r="E940" s="380">
        <f>'raw data'!P936</f>
        <v>9.9374780654907227</v>
      </c>
      <c r="F940" s="377"/>
      <c r="G940" s="377"/>
      <c r="H940" s="376"/>
      <c r="I940" s="376"/>
      <c r="J940" s="380">
        <f>'raw data'!C936</f>
        <v>126.57730102539062</v>
      </c>
      <c r="K940" s="380" t="e">
        <f>'raw data'!#REF!</f>
        <v>#REF!</v>
      </c>
      <c r="L940" s="380" t="e">
        <f>'raw data'!#REF!</f>
        <v>#REF!</v>
      </c>
      <c r="M940" s="380">
        <f>'raw data'!D936</f>
        <v>83768.6796875</v>
      </c>
      <c r="N940" s="380">
        <f>'raw data'!K936</f>
        <v>16.07758074990743</v>
      </c>
      <c r="O940" s="400">
        <f t="shared" si="15"/>
        <v>16.616688605863459</v>
      </c>
      <c r="P940" s="380">
        <f>'raw data'!E936</f>
        <v>1</v>
      </c>
      <c r="Q940" s="380">
        <f>'raw data'!F936</f>
        <v>1</v>
      </c>
      <c r="R940" s="380">
        <f>'raw data'!G936</f>
        <v>1</v>
      </c>
      <c r="S940" s="380">
        <f>'raw data'!H936</f>
        <v>1</v>
      </c>
      <c r="T940" s="380">
        <f>'raw data'!Q936</f>
        <v>98.226318359375</v>
      </c>
      <c r="U940" s="380">
        <f>'raw data'!R936</f>
        <v>1012.844970703125</v>
      </c>
    </row>
    <row r="941" spans="1:21" x14ac:dyDescent="0.2">
      <c r="A941" s="378">
        <f>'raw data'!A937</f>
        <v>41220.083333333336</v>
      </c>
      <c r="B941" s="380">
        <f>'raw data'!L937</f>
        <v>898.01580810546875</v>
      </c>
      <c r="C941" s="380">
        <f>'raw data'!M937</f>
        <v>496.22369384765625</v>
      </c>
      <c r="D941" s="380">
        <f>'raw data'!O937</f>
        <v>6204.77001953125</v>
      </c>
      <c r="E941" s="380">
        <f>'raw data'!P937</f>
        <v>9.9452972412109375</v>
      </c>
      <c r="F941" s="377"/>
      <c r="G941" s="377"/>
      <c r="H941" s="376"/>
      <c r="I941" s="376"/>
      <c r="J941" s="380">
        <f>'raw data'!C937</f>
        <v>127.20279693603516</v>
      </c>
      <c r="K941" s="380" t="e">
        <f>'raw data'!#REF!</f>
        <v>#REF!</v>
      </c>
      <c r="L941" s="380" t="e">
        <f>'raw data'!#REF!</f>
        <v>#REF!</v>
      </c>
      <c r="M941" s="380">
        <f>'raw data'!D937</f>
        <v>84019.15625</v>
      </c>
      <c r="N941" s="380">
        <f>'raw data'!K937</f>
        <v>16.050771268296813</v>
      </c>
      <c r="O941" s="400">
        <f t="shared" si="15"/>
        <v>16.668563362573497</v>
      </c>
      <c r="P941" s="380">
        <f>'raw data'!E937</f>
        <v>1</v>
      </c>
      <c r="Q941" s="380">
        <f>'raw data'!F937</f>
        <v>1</v>
      </c>
      <c r="R941" s="380">
        <f>'raw data'!G937</f>
        <v>1</v>
      </c>
      <c r="S941" s="380">
        <f>'raw data'!H937</f>
        <v>1</v>
      </c>
      <c r="T941" s="380">
        <f>'raw data'!Q937</f>
        <v>98.250740051269531</v>
      </c>
      <c r="U941" s="380">
        <f>'raw data'!R937</f>
        <v>1012.844970703125</v>
      </c>
    </row>
    <row r="942" spans="1:21" x14ac:dyDescent="0.2">
      <c r="A942" s="378">
        <f>'raw data'!A938</f>
        <v>41220.125</v>
      </c>
      <c r="B942" s="380">
        <f>'raw data'!L938</f>
        <v>898.0482177734375</v>
      </c>
      <c r="C942" s="380">
        <f>'raw data'!M938</f>
        <v>497.10580444335937</v>
      </c>
      <c r="D942" s="380">
        <f>'raw data'!O938</f>
        <v>6221.93603515625</v>
      </c>
      <c r="E942" s="380">
        <f>'raw data'!P938</f>
        <v>9.9510059356689453</v>
      </c>
      <c r="F942" s="377"/>
      <c r="G942" s="377"/>
      <c r="H942" s="376"/>
      <c r="I942" s="376"/>
      <c r="J942" s="380">
        <f>'raw data'!C938</f>
        <v>127.60810089111328</v>
      </c>
      <c r="K942" s="380" t="e">
        <f>'raw data'!#REF!</f>
        <v>#REF!</v>
      </c>
      <c r="L942" s="380" t="e">
        <f>'raw data'!#REF!</f>
        <v>#REF!</v>
      </c>
      <c r="M942" s="380">
        <f>'raw data'!D938</f>
        <v>84190.9609375</v>
      </c>
      <c r="N942" s="380">
        <f>'raw data'!K938</f>
        <v>16.559426939785773</v>
      </c>
      <c r="O942" s="400">
        <f t="shared" si="15"/>
        <v>16.71467833834658</v>
      </c>
      <c r="P942" s="380">
        <f>'raw data'!E938</f>
        <v>1</v>
      </c>
      <c r="Q942" s="380">
        <f>'raw data'!F938</f>
        <v>1</v>
      </c>
      <c r="R942" s="380">
        <f>'raw data'!G938</f>
        <v>1</v>
      </c>
      <c r="S942" s="380">
        <f>'raw data'!H938</f>
        <v>1</v>
      </c>
      <c r="T942" s="380">
        <f>'raw data'!Q938</f>
        <v>98.176399230957031</v>
      </c>
      <c r="U942" s="380">
        <f>'raw data'!R938</f>
        <v>1012.8380126953125</v>
      </c>
    </row>
    <row r="943" spans="1:21" x14ac:dyDescent="0.2">
      <c r="A943" s="378">
        <f>'raw data'!A939</f>
        <v>41220.166666666664</v>
      </c>
      <c r="B943" s="380">
        <f>'raw data'!L939</f>
        <v>897.96807861328125</v>
      </c>
      <c r="C943" s="380">
        <f>'raw data'!M939</f>
        <v>498.44720458984375</v>
      </c>
      <c r="D943" s="380">
        <f>'raw data'!O939</f>
        <v>6245.19189453125</v>
      </c>
      <c r="E943" s="380">
        <f>'raw data'!P939</f>
        <v>9.9620227813720703</v>
      </c>
      <c r="F943" s="377"/>
      <c r="G943" s="377"/>
      <c r="H943" s="376"/>
      <c r="I943" s="376"/>
      <c r="J943" s="380">
        <f>'raw data'!C939</f>
        <v>128.05149841308594</v>
      </c>
      <c r="K943" s="380" t="e">
        <f>'raw data'!#REF!</f>
        <v>#REF!</v>
      </c>
      <c r="L943" s="380" t="e">
        <f>'raw data'!#REF!</f>
        <v>#REF!</v>
      </c>
      <c r="M943" s="380">
        <f>'raw data'!D939</f>
        <v>84352.2265625</v>
      </c>
      <c r="N943" s="380">
        <f>'raw data'!K939</f>
        <v>16.424094019874246</v>
      </c>
      <c r="O943" s="400">
        <f t="shared" si="15"/>
        <v>16.777153138270361</v>
      </c>
      <c r="P943" s="380">
        <f>'raw data'!E939</f>
        <v>1</v>
      </c>
      <c r="Q943" s="380">
        <f>'raw data'!F939</f>
        <v>1</v>
      </c>
      <c r="R943" s="380">
        <f>'raw data'!G939</f>
        <v>1</v>
      </c>
      <c r="S943" s="380">
        <f>'raw data'!H939</f>
        <v>1</v>
      </c>
      <c r="T943" s="380">
        <f>'raw data'!Q939</f>
        <v>98.039680480957031</v>
      </c>
      <c r="U943" s="380">
        <f>'raw data'!R939</f>
        <v>1012.8309936523437</v>
      </c>
    </row>
    <row r="944" spans="1:21" x14ac:dyDescent="0.2">
      <c r="A944" s="378">
        <f>'raw data'!A940</f>
        <v>41220.208333333336</v>
      </c>
      <c r="B944" s="380">
        <f>'raw data'!L940</f>
        <v>898.0167236328125</v>
      </c>
      <c r="C944" s="380">
        <f>'raw data'!M940</f>
        <v>498.97079467773437</v>
      </c>
      <c r="D944" s="380">
        <f>'raw data'!O940</f>
        <v>6251.73779296875</v>
      </c>
      <c r="E944" s="380">
        <f>'raw data'!P940</f>
        <v>9.9634504318237305</v>
      </c>
      <c r="F944" s="377"/>
      <c r="G944" s="377"/>
      <c r="H944" s="376"/>
      <c r="I944" s="376"/>
      <c r="J944" s="380">
        <f>'raw data'!C940</f>
        <v>127.90490567957634</v>
      </c>
      <c r="K944" s="380" t="e">
        <f>'raw data'!#REF!</f>
        <v>#REF!</v>
      </c>
      <c r="L944" s="380" t="e">
        <f>'raw data'!#REF!</f>
        <v>#REF!</v>
      </c>
      <c r="M944" s="380">
        <f>'raw data'!D940</f>
        <v>84443.859375</v>
      </c>
      <c r="N944" s="380">
        <f>'raw data'!K940</f>
        <v>16.674824112953939</v>
      </c>
      <c r="O944" s="400">
        <f t="shared" si="15"/>
        <v>16.794738112818489</v>
      </c>
      <c r="P944" s="380">
        <f>'raw data'!E940</f>
        <v>1</v>
      </c>
      <c r="Q944" s="380">
        <f>'raw data'!F940</f>
        <v>1</v>
      </c>
      <c r="R944" s="380">
        <f>'raw data'!G940</f>
        <v>0.72166669368743896</v>
      </c>
      <c r="S944" s="380">
        <f>'raw data'!H940</f>
        <v>1</v>
      </c>
      <c r="T944" s="380">
        <f>'raw data'!Q940</f>
        <v>97.949783325195313</v>
      </c>
      <c r="U944" s="380">
        <f>'raw data'!R940</f>
        <v>1012.8250122070312</v>
      </c>
    </row>
    <row r="945" spans="1:22" x14ac:dyDescent="0.2">
      <c r="A945" s="378">
        <f>'raw data'!A941</f>
        <v>41220.25</v>
      </c>
      <c r="B945" s="380">
        <f>'raw data'!L941</f>
        <v>898.01922607421875</v>
      </c>
      <c r="C945" s="380">
        <f>'raw data'!M941</f>
        <v>499.73440551757813</v>
      </c>
      <c r="D945" s="380">
        <f>'raw data'!O941</f>
        <v>6260.7998046875</v>
      </c>
      <c r="E945" s="380">
        <f>'raw data'!P941</f>
        <v>9.9631109237670898</v>
      </c>
      <c r="F945" s="377"/>
      <c r="G945" s="377"/>
      <c r="H945" s="376"/>
      <c r="I945" s="376"/>
      <c r="J945" s="380">
        <f>'raw data'!C941</f>
        <v>127.19999694824219</v>
      </c>
      <c r="K945" s="380" t="e">
        <f>'raw data'!#REF!</f>
        <v>#REF!</v>
      </c>
      <c r="L945" s="380" t="e">
        <f>'raw data'!#REF!</f>
        <v>#REF!</v>
      </c>
      <c r="M945" s="380">
        <f>'raw data'!D941</f>
        <v>84536.8671875</v>
      </c>
      <c r="N945" s="380">
        <f>'raw data'!K941</f>
        <v>16.533746908112953</v>
      </c>
      <c r="O945" s="400">
        <f t="shared" si="15"/>
        <v>16.819082402139589</v>
      </c>
      <c r="P945" s="380">
        <f>'raw data'!E941</f>
        <v>1</v>
      </c>
      <c r="Q945" s="380">
        <f>'raw data'!F941</f>
        <v>1</v>
      </c>
      <c r="R945" s="380">
        <f>'raw data'!G941</f>
        <v>1</v>
      </c>
      <c r="S945" s="380">
        <f>'raw data'!H941</f>
        <v>1</v>
      </c>
      <c r="T945" s="380">
        <f>'raw data'!Q941</f>
        <v>97.761711120605469</v>
      </c>
      <c r="U945" s="380">
        <f>'raw data'!R941</f>
        <v>1012.8179931640625</v>
      </c>
    </row>
    <row r="946" spans="1:22" x14ac:dyDescent="0.2">
      <c r="A946" s="378">
        <f>'raw data'!A942</f>
        <v>41220.291666666664</v>
      </c>
      <c r="B946" s="380">
        <f>'raw data'!L942</f>
        <v>898.0015869140625</v>
      </c>
      <c r="C946" s="380">
        <f>'raw data'!M942</f>
        <v>500.45040893554687</v>
      </c>
      <c r="D946" s="380">
        <f>'raw data'!O942</f>
        <v>6269.173828125</v>
      </c>
      <c r="E946" s="380">
        <f>'raw data'!P942</f>
        <v>9.9649391174316406</v>
      </c>
      <c r="F946" s="377"/>
      <c r="G946" s="377"/>
      <c r="H946" s="376"/>
      <c r="I946" s="376"/>
      <c r="J946" s="380">
        <f>'raw data'!C942</f>
        <v>127.43720245361328</v>
      </c>
      <c r="K946" s="380" t="e">
        <f>'raw data'!#REF!</f>
        <v>#REF!</v>
      </c>
      <c r="L946" s="380" t="e">
        <f>'raw data'!#REF!</f>
        <v>#REF!</v>
      </c>
      <c r="M946" s="380">
        <f>'raw data'!D942</f>
        <v>84593.609375</v>
      </c>
      <c r="N946" s="380">
        <f>'raw data'!K942</f>
        <v>16.43632133504325</v>
      </c>
      <c r="O946" s="400">
        <f t="shared" si="15"/>
        <v>16.841578472070992</v>
      </c>
      <c r="P946" s="380">
        <f>'raw data'!E942</f>
        <v>1</v>
      </c>
      <c r="Q946" s="380">
        <f>'raw data'!F942</f>
        <v>1</v>
      </c>
      <c r="R946" s="380">
        <f>'raw data'!G942</f>
        <v>1</v>
      </c>
      <c r="S946" s="380">
        <f>'raw data'!H942</f>
        <v>1</v>
      </c>
      <c r="T946" s="380">
        <f>'raw data'!Q942</f>
        <v>97.804771423339844</v>
      </c>
      <c r="U946" s="380">
        <f>'raw data'!R942</f>
        <v>1012.8170166015625</v>
      </c>
    </row>
    <row r="947" spans="1:22" x14ac:dyDescent="0.2">
      <c r="A947" s="378">
        <f>'raw data'!A943</f>
        <v>41220.333333333336</v>
      </c>
      <c r="B947" s="380">
        <f>'raw data'!L943</f>
        <v>898.01141357421875</v>
      </c>
      <c r="C947" s="380">
        <f>'raw data'!M943</f>
        <v>500.29031372070312</v>
      </c>
      <c r="D947" s="380">
        <f>'raw data'!O943</f>
        <v>6252.98779296875</v>
      </c>
      <c r="E947" s="380">
        <f>'raw data'!P943</f>
        <v>9.9571952819824219</v>
      </c>
      <c r="F947" s="377"/>
      <c r="G947" s="377"/>
      <c r="H947" s="376"/>
      <c r="I947" s="376"/>
      <c r="J947" s="380">
        <f>'raw data'!C943</f>
        <v>128.00335460400152</v>
      </c>
      <c r="K947" s="380" t="e">
        <f>'raw data'!#REF!</f>
        <v>#REF!</v>
      </c>
      <c r="L947" s="380" t="e">
        <f>'raw data'!#REF!</f>
        <v>#REF!</v>
      </c>
      <c r="M947" s="380">
        <f>'raw data'!D943</f>
        <v>84574.9765625</v>
      </c>
      <c r="N947" s="380">
        <f>'raw data'!K943</f>
        <v>17.816123835872567</v>
      </c>
      <c r="O947" s="400">
        <f t="shared" si="15"/>
        <v>16.79809612675577</v>
      </c>
      <c r="P947" s="380">
        <f>'raw data'!E943</f>
        <v>1</v>
      </c>
      <c r="Q947" s="380">
        <f>'raw data'!F943</f>
        <v>0.21597220003604889</v>
      </c>
      <c r="R947" s="380">
        <f>'raw data'!G943</f>
        <v>9.097222238779068E-2</v>
      </c>
      <c r="S947" s="380">
        <f>'raw data'!H943</f>
        <v>1</v>
      </c>
      <c r="T947" s="380">
        <f>'raw data'!Q943</f>
        <v>97.82733154296875</v>
      </c>
      <c r="U947" s="380">
        <f>'raw data'!R943</f>
        <v>1012.8179931640625</v>
      </c>
      <c r="V947" s="157" t="s">
        <v>255</v>
      </c>
    </row>
    <row r="948" spans="1:22" x14ac:dyDescent="0.2">
      <c r="A948" s="378">
        <f>'raw data'!A944</f>
        <v>41220.375</v>
      </c>
      <c r="B948" s="380">
        <f>'raw data'!L944</f>
        <v>898.024169921875</v>
      </c>
      <c r="C948" s="380">
        <f>'raw data'!M944</f>
        <v>499.21121215820313</v>
      </c>
      <c r="D948" s="380">
        <f>'raw data'!O944</f>
        <v>6218.60693359375</v>
      </c>
      <c r="E948" s="380">
        <f>'raw data'!P944</f>
        <v>9.9399595260620117</v>
      </c>
      <c r="F948" s="377"/>
      <c r="G948" s="377"/>
      <c r="H948" s="376"/>
      <c r="I948" s="376"/>
      <c r="J948" s="380">
        <f>'raw data'!C944</f>
        <v>0</v>
      </c>
      <c r="K948" s="380" t="e">
        <f>'raw data'!#REF!</f>
        <v>#REF!</v>
      </c>
      <c r="L948" s="380" t="e">
        <f>'raw data'!#REF!</f>
        <v>#REF!</v>
      </c>
      <c r="M948" s="380">
        <f>'raw data'!D944</f>
        <v>84347.203125</v>
      </c>
      <c r="N948" s="380">
        <f>'raw data'!K944</f>
        <v>17.609198850218672</v>
      </c>
      <c r="O948" s="400">
        <f t="shared" si="15"/>
        <v>16.705735002790181</v>
      </c>
      <c r="P948" s="380">
        <f>'raw data'!E944</f>
        <v>1</v>
      </c>
      <c r="Q948" s="380">
        <f>'raw data'!F944</f>
        <v>0</v>
      </c>
      <c r="R948" s="380">
        <f>'raw data'!G944</f>
        <v>0</v>
      </c>
      <c r="S948" s="380">
        <f>'raw data'!H944</f>
        <v>1</v>
      </c>
      <c r="T948" s="380">
        <f>'raw data'!Q944</f>
        <v>98.117156982421875</v>
      </c>
      <c r="U948" s="380">
        <f>'raw data'!R944</f>
        <v>1012.8330078125</v>
      </c>
      <c r="V948" s="309" t="s">
        <v>255</v>
      </c>
    </row>
    <row r="949" spans="1:22" x14ac:dyDescent="0.2">
      <c r="A949" s="378">
        <f>'raw data'!A945</f>
        <v>41220.416666666664</v>
      </c>
      <c r="B949" s="380">
        <f>'raw data'!L945</f>
        <v>897.96612548828125</v>
      </c>
      <c r="C949" s="380">
        <f>'raw data'!M945</f>
        <v>498.42068481445312</v>
      </c>
      <c r="D949" s="380">
        <f>'raw data'!O945</f>
        <v>6194.44482421875</v>
      </c>
      <c r="E949" s="380">
        <f>'raw data'!P945</f>
        <v>9.9311866760253906</v>
      </c>
      <c r="F949" s="377"/>
      <c r="G949" s="377"/>
      <c r="H949" s="376"/>
      <c r="I949" s="376"/>
      <c r="J949" s="380">
        <f>'raw data'!C945</f>
        <v>124.80900754237508</v>
      </c>
      <c r="K949" s="380" t="e">
        <f>'raw data'!#REF!</f>
        <v>#REF!</v>
      </c>
      <c r="L949" s="380" t="e">
        <f>'raw data'!#REF!</f>
        <v>#REF!</v>
      </c>
      <c r="M949" s="380">
        <f>'raw data'!D945</f>
        <v>84129.8203125</v>
      </c>
      <c r="N949" s="380">
        <f>'raw data'!K945</f>
        <v>15.828109734118916</v>
      </c>
      <c r="O949" s="400">
        <f t="shared" si="15"/>
        <v>16.640825642761868</v>
      </c>
      <c r="P949" s="380">
        <f>'raw data'!E945</f>
        <v>1</v>
      </c>
      <c r="Q949" s="380">
        <f>'raw data'!F945</f>
        <v>0.52013891935348511</v>
      </c>
      <c r="R949" s="380">
        <f>'raw data'!G945</f>
        <v>0.41013890504837036</v>
      </c>
      <c r="S949" s="380">
        <f>'raw data'!H945</f>
        <v>1</v>
      </c>
      <c r="T949" s="380">
        <f>'raw data'!Q945</f>
        <v>98.245162963867188</v>
      </c>
      <c r="U949" s="380">
        <f>'raw data'!R945</f>
        <v>1012.8499755859375</v>
      </c>
      <c r="V949" s="309" t="s">
        <v>255</v>
      </c>
    </row>
    <row r="950" spans="1:22" x14ac:dyDescent="0.2">
      <c r="A950" s="378">
        <f>'raw data'!A946</f>
        <v>41220.458333333336</v>
      </c>
      <c r="B950" s="380">
        <f>'raw data'!L946</f>
        <v>898.0496826171875</v>
      </c>
      <c r="C950" s="380">
        <f>'raw data'!M946</f>
        <v>497.85379028320312</v>
      </c>
      <c r="D950" s="380">
        <f>'raw data'!O946</f>
        <v>6174.21923828125</v>
      </c>
      <c r="E950" s="380">
        <f>'raw data'!P946</f>
        <v>9.9185686111450195</v>
      </c>
      <c r="F950" s="377"/>
      <c r="G950" s="377"/>
      <c r="H950" s="376"/>
      <c r="I950" s="376"/>
      <c r="J950" s="380">
        <f>'raw data'!C946</f>
        <v>124.80300140380859</v>
      </c>
      <c r="K950" s="380" t="e">
        <f>'raw data'!#REF!</f>
        <v>#REF!</v>
      </c>
      <c r="L950" s="380" t="e">
        <f>'raw data'!#REF!</f>
        <v>#REF!</v>
      </c>
      <c r="M950" s="380">
        <f>'raw data'!D946</f>
        <v>83959.4375</v>
      </c>
      <c r="N950" s="380">
        <f>'raw data'!K946</f>
        <v>16.440729923975958</v>
      </c>
      <c r="O950" s="400">
        <f t="shared" si="15"/>
        <v>16.586491403187608</v>
      </c>
      <c r="P950" s="380">
        <f>'raw data'!E946</f>
        <v>1</v>
      </c>
      <c r="Q950" s="380">
        <f>'raw data'!F946</f>
        <v>1</v>
      </c>
      <c r="R950" s="380">
        <f>'raw data'!G946</f>
        <v>1</v>
      </c>
      <c r="S950" s="380">
        <f>'raw data'!H946</f>
        <v>1</v>
      </c>
      <c r="T950" s="380">
        <f>'raw data'!Q946</f>
        <v>98.311866760253906</v>
      </c>
      <c r="U950" s="380">
        <f>'raw data'!R946</f>
        <v>1012.85400390625</v>
      </c>
    </row>
    <row r="951" spans="1:22" x14ac:dyDescent="0.2">
      <c r="A951" s="378">
        <f>'raw data'!A947</f>
        <v>41220.5</v>
      </c>
      <c r="B951" s="380">
        <f>'raw data'!L947</f>
        <v>897.99609375</v>
      </c>
      <c r="C951" s="380">
        <f>'raw data'!M947</f>
        <v>497.44390869140625</v>
      </c>
      <c r="D951" s="380">
        <f>'raw data'!O947</f>
        <v>6168.48681640625</v>
      </c>
      <c r="E951" s="380">
        <f>'raw data'!P947</f>
        <v>9.9117851257324219</v>
      </c>
      <c r="F951" s="377"/>
      <c r="G951" s="377"/>
      <c r="H951" s="376"/>
      <c r="I951" s="376"/>
      <c r="J951" s="380">
        <f>'raw data'!C947</f>
        <v>125.25199890136719</v>
      </c>
      <c r="K951" s="380" t="e">
        <f>'raw data'!#REF!</f>
        <v>#REF!</v>
      </c>
      <c r="L951" s="380" t="e">
        <f>'raw data'!#REF!</f>
        <v>#REF!</v>
      </c>
      <c r="M951" s="380">
        <f>'raw data'!D947</f>
        <v>83837.1171875</v>
      </c>
      <c r="N951" s="380">
        <f>'raw data'!K947</f>
        <v>17.071500059218089</v>
      </c>
      <c r="O951" s="400">
        <f t="shared" si="15"/>
        <v>16.571091761147102</v>
      </c>
      <c r="P951" s="380">
        <f>'raw data'!E947</f>
        <v>1</v>
      </c>
      <c r="Q951" s="380">
        <f>'raw data'!F947</f>
        <v>1</v>
      </c>
      <c r="R951" s="380">
        <f>'raw data'!G947</f>
        <v>1</v>
      </c>
      <c r="S951" s="380">
        <f>'raw data'!H947</f>
        <v>1</v>
      </c>
      <c r="T951" s="380">
        <f>'raw data'!Q947</f>
        <v>98.216316223144531</v>
      </c>
      <c r="U951" s="380">
        <f>'raw data'!R947</f>
        <v>1012.85302734375</v>
      </c>
    </row>
    <row r="952" spans="1:22" x14ac:dyDescent="0.2">
      <c r="A952" s="378">
        <f>'raw data'!A948</f>
        <v>41220.541666666664</v>
      </c>
      <c r="B952" s="380">
        <f>'raw data'!L948</f>
        <v>898.0233154296875</v>
      </c>
      <c r="C952" s="380">
        <f>'raw data'!M948</f>
        <v>496.8297119140625</v>
      </c>
      <c r="D952" s="380">
        <f>'raw data'!O948</f>
        <v>6160.423828125</v>
      </c>
      <c r="E952" s="380">
        <f>'raw data'!P948</f>
        <v>9.9101085662841797</v>
      </c>
      <c r="F952" s="377"/>
      <c r="G952" s="377"/>
      <c r="H952" s="376"/>
      <c r="I952" s="376"/>
      <c r="J952" s="380">
        <f>'raw data'!C948</f>
        <v>125.856201171875</v>
      </c>
      <c r="K952" s="380" t="e">
        <f>'raw data'!#REF!</f>
        <v>#REF!</v>
      </c>
      <c r="L952" s="380" t="e">
        <f>'raw data'!#REF!</f>
        <v>#REF!</v>
      </c>
      <c r="M952" s="380">
        <f>'raw data'!D948</f>
        <v>83735.4296875</v>
      </c>
      <c r="N952" s="380">
        <f>'raw data'!K948</f>
        <v>16.827319143283894</v>
      </c>
      <c r="O952" s="400">
        <f t="shared" si="15"/>
        <v>16.549431259527438</v>
      </c>
      <c r="P952" s="380">
        <f>'raw data'!E948</f>
        <v>1</v>
      </c>
      <c r="Q952" s="380">
        <f>'raw data'!F948</f>
        <v>1</v>
      </c>
      <c r="R952" s="380">
        <f>'raw data'!G948</f>
        <v>1</v>
      </c>
      <c r="S952" s="380">
        <f>'raw data'!H948</f>
        <v>1</v>
      </c>
      <c r="T952" s="380">
        <f>'raw data'!Q948</f>
        <v>98.166969299316406</v>
      </c>
      <c r="U952" s="380">
        <f>'raw data'!R948</f>
        <v>1012.8419799804687</v>
      </c>
    </row>
    <row r="953" spans="1:22" x14ac:dyDescent="0.2">
      <c r="A953" s="378">
        <f>'raw data'!A949</f>
        <v>41220.583333333336</v>
      </c>
      <c r="B953" s="380">
        <f>'raw data'!L949</f>
        <v>898.01251220703125</v>
      </c>
      <c r="C953" s="380">
        <f>'raw data'!M949</f>
        <v>495.8616943359375</v>
      </c>
      <c r="D953" s="380">
        <f>'raw data'!O949</f>
        <v>6167.18701171875</v>
      </c>
      <c r="E953" s="380">
        <f>'raw data'!P949</f>
        <v>9.9175519943237305</v>
      </c>
      <c r="F953" s="377"/>
      <c r="G953" s="377"/>
      <c r="H953" s="376"/>
      <c r="I953" s="376"/>
      <c r="J953" s="380">
        <f>'raw data'!C949</f>
        <v>126.26319885253906</v>
      </c>
      <c r="K953" s="380" t="e">
        <f>'raw data'!#REF!</f>
        <v>#REF!</v>
      </c>
      <c r="L953" s="380" t="e">
        <f>'raw data'!#REF!</f>
        <v>#REF!</v>
      </c>
      <c r="M953" s="380">
        <f>'raw data'!D949</f>
        <v>83674.1328125</v>
      </c>
      <c r="N953" s="380">
        <f>'raw data'!K949</f>
        <v>18.139832211361135</v>
      </c>
      <c r="O953" s="400">
        <f t="shared" si="15"/>
        <v>16.567599951342007</v>
      </c>
      <c r="P953" s="380">
        <f>'raw data'!E949</f>
        <v>1</v>
      </c>
      <c r="Q953" s="380">
        <f>'raw data'!F949</f>
        <v>1</v>
      </c>
      <c r="R953" s="380">
        <f>'raw data'!G949</f>
        <v>1</v>
      </c>
      <c r="S953" s="380">
        <f>'raw data'!H949</f>
        <v>1</v>
      </c>
      <c r="T953" s="380">
        <f>'raw data'!Q949</f>
        <v>98.243141174316406</v>
      </c>
      <c r="U953" s="380">
        <f>'raw data'!R949</f>
        <v>1012.8369750976562</v>
      </c>
    </row>
    <row r="954" spans="1:22" x14ac:dyDescent="0.2">
      <c r="A954" s="378">
        <f>'raw data'!A950</f>
        <v>41220.625</v>
      </c>
      <c r="B954" s="380">
        <f>'raw data'!L950</f>
        <v>897.9578857421875</v>
      </c>
      <c r="C954" s="380">
        <f>'raw data'!M950</f>
        <v>495.59228515625</v>
      </c>
      <c r="D954" s="380">
        <f>'raw data'!O950</f>
        <v>6170.31298828125</v>
      </c>
      <c r="E954" s="380">
        <f>'raw data'!P950</f>
        <v>9.9171590805053711</v>
      </c>
      <c r="F954" s="377"/>
      <c r="G954" s="377"/>
      <c r="H954" s="376"/>
      <c r="I954" s="376"/>
      <c r="J954" s="380">
        <f>'raw data'!C950</f>
        <v>126.189697265625</v>
      </c>
      <c r="K954" s="380" t="e">
        <f>'raw data'!#REF!</f>
        <v>#REF!</v>
      </c>
      <c r="L954" s="380" t="e">
        <f>'raw data'!#REF!</f>
        <v>#REF!</v>
      </c>
      <c r="M954" s="380">
        <f>'raw data'!D950</f>
        <v>83722.109375</v>
      </c>
      <c r="N954" s="380">
        <f>'raw data'!K950</f>
        <v>16.421587665364349</v>
      </c>
      <c r="O954" s="400">
        <f t="shared" si="15"/>
        <v>16.575997609633603</v>
      </c>
      <c r="P954" s="380">
        <f>'raw data'!E950</f>
        <v>1</v>
      </c>
      <c r="Q954" s="380">
        <f>'raw data'!F950</f>
        <v>1</v>
      </c>
      <c r="R954" s="380">
        <f>'raw data'!G950</f>
        <v>1</v>
      </c>
      <c r="S954" s="380">
        <f>'raw data'!H950</f>
        <v>1</v>
      </c>
      <c r="T954" s="380">
        <f>'raw data'!Q950</f>
        <v>98.223838806152344</v>
      </c>
      <c r="U954" s="380">
        <f>'raw data'!R950</f>
        <v>1012.8369750976562</v>
      </c>
    </row>
    <row r="955" spans="1:22" x14ac:dyDescent="0.2">
      <c r="A955" s="378">
        <f>'raw data'!A951</f>
        <v>41220.666666666664</v>
      </c>
      <c r="B955" s="380">
        <f>'raw data'!L951</f>
        <v>898.11370849609375</v>
      </c>
      <c r="C955" s="380">
        <f>'raw data'!M951</f>
        <v>496.44729614257812</v>
      </c>
      <c r="D955" s="380">
        <f>'raw data'!O951</f>
        <v>6194.52587890625</v>
      </c>
      <c r="E955" s="380">
        <f>'raw data'!P951</f>
        <v>9.9309005737304687</v>
      </c>
      <c r="F955" s="377"/>
      <c r="G955" s="377"/>
      <c r="H955" s="376"/>
      <c r="I955" s="376"/>
      <c r="J955" s="380">
        <f>'raw data'!C951</f>
        <v>127.00489807128906</v>
      </c>
      <c r="K955" s="380" t="e">
        <f>'raw data'!#REF!</f>
        <v>#REF!</v>
      </c>
      <c r="L955" s="380" t="e">
        <f>'raw data'!#REF!</f>
        <v>#REF!</v>
      </c>
      <c r="M955" s="380">
        <f>'raw data'!D951</f>
        <v>83827.3984375</v>
      </c>
      <c r="N955" s="380">
        <f>'raw data'!K951</f>
        <v>16.366603443679487</v>
      </c>
      <c r="O955" s="400">
        <f t="shared" si="15"/>
        <v>16.641043388978115</v>
      </c>
      <c r="P955" s="380">
        <f>'raw data'!E951</f>
        <v>1</v>
      </c>
      <c r="Q955" s="380">
        <f>'raw data'!F951</f>
        <v>1</v>
      </c>
      <c r="R955" s="380">
        <f>'raw data'!G951</f>
        <v>1</v>
      </c>
      <c r="S955" s="380">
        <f>'raw data'!H951</f>
        <v>1</v>
      </c>
      <c r="T955" s="380">
        <f>'raw data'!Q951</f>
        <v>97.917633056640625</v>
      </c>
      <c r="U955" s="380">
        <f>'raw data'!R951</f>
        <v>1012.8270263671875</v>
      </c>
    </row>
    <row r="956" spans="1:22" x14ac:dyDescent="0.2">
      <c r="A956" s="378">
        <f>'raw data'!A952</f>
        <v>41220.708333333336</v>
      </c>
      <c r="B956" s="380">
        <f>'raw data'!L952</f>
        <v>897.91302490234375</v>
      </c>
      <c r="C956" s="380">
        <f>'raw data'!M952</f>
        <v>496.19821166992187</v>
      </c>
      <c r="D956" s="380">
        <f>'raw data'!O952</f>
        <v>6192.63818359375</v>
      </c>
      <c r="E956" s="380">
        <f>'raw data'!P952</f>
        <v>9.933720588684082</v>
      </c>
      <c r="F956" s="377"/>
      <c r="G956" s="377"/>
      <c r="H956" s="376"/>
      <c r="I956" s="376"/>
      <c r="J956" s="380">
        <f>'raw data'!C952</f>
        <v>127.08830261230469</v>
      </c>
      <c r="K956" s="380" t="e">
        <f>'raw data'!#REF!</f>
        <v>#REF!</v>
      </c>
      <c r="L956" s="380" t="e">
        <f>'raw data'!#REF!</f>
        <v>#REF!</v>
      </c>
      <c r="M956" s="380">
        <f>'raw data'!D952</f>
        <v>83793.359375</v>
      </c>
      <c r="N956" s="380">
        <f>'raw data'!K952</f>
        <v>16.17417127103079</v>
      </c>
      <c r="O956" s="400">
        <f t="shared" si="15"/>
        <v>16.635972263243143</v>
      </c>
      <c r="P956" s="380">
        <f>'raw data'!E952</f>
        <v>1</v>
      </c>
      <c r="Q956" s="380">
        <f>'raw data'!F952</f>
        <v>1</v>
      </c>
      <c r="R956" s="380">
        <f>'raw data'!G952</f>
        <v>1</v>
      </c>
      <c r="S956" s="380">
        <f>'raw data'!H952</f>
        <v>1</v>
      </c>
      <c r="T956" s="380">
        <f>'raw data'!Q952</f>
        <v>98.09100341796875</v>
      </c>
      <c r="U956" s="380">
        <f>'raw data'!R952</f>
        <v>1012.822021484375</v>
      </c>
    </row>
    <row r="957" spans="1:22" x14ac:dyDescent="0.2">
      <c r="A957" s="378">
        <f>'raw data'!A953</f>
        <v>41220.75</v>
      </c>
      <c r="B957" s="380">
        <f>'raw data'!L953</f>
        <v>897.93499755859375</v>
      </c>
      <c r="C957" s="380">
        <f>'raw data'!M953</f>
        <v>496.784912109375</v>
      </c>
      <c r="D957" s="380">
        <f>'raw data'!O953</f>
        <v>6204.208984375</v>
      </c>
      <c r="E957" s="380">
        <f>'raw data'!P953</f>
        <v>9.9393129348754883</v>
      </c>
      <c r="F957" s="377"/>
      <c r="G957" s="377"/>
      <c r="H957" s="376"/>
      <c r="I957" s="376"/>
      <c r="J957" s="380">
        <f>'raw data'!C953</f>
        <v>126.98629760742187</v>
      </c>
      <c r="K957" s="380" t="e">
        <f>'raw data'!#REF!</f>
        <v>#REF!</v>
      </c>
      <c r="L957" s="380" t="e">
        <f>'raw data'!#REF!</f>
        <v>#REF!</v>
      </c>
      <c r="M957" s="380">
        <f>'raw data'!D953</f>
        <v>83875.5234375</v>
      </c>
      <c r="N957" s="380">
        <f>'raw data'!K953</f>
        <v>16.529564212469559</v>
      </c>
      <c r="O957" s="400">
        <f t="shared" si="15"/>
        <v>16.667056191474305</v>
      </c>
      <c r="P957" s="380">
        <f>'raw data'!E953</f>
        <v>1</v>
      </c>
      <c r="Q957" s="380">
        <f>'raw data'!F953</f>
        <v>1</v>
      </c>
      <c r="R957" s="380">
        <f>'raw data'!G953</f>
        <v>1</v>
      </c>
      <c r="S957" s="380">
        <f>'raw data'!H953</f>
        <v>1</v>
      </c>
      <c r="T957" s="380">
        <f>'raw data'!Q953</f>
        <v>98.23101806640625</v>
      </c>
      <c r="U957" s="380">
        <f>'raw data'!R953</f>
        <v>1012.8250122070312</v>
      </c>
    </row>
    <row r="958" spans="1:22" x14ac:dyDescent="0.2">
      <c r="A958" s="378">
        <f>'raw data'!A954</f>
        <v>41220.791666666664</v>
      </c>
      <c r="B958" s="380">
        <f>'raw data'!L954</f>
        <v>898.06561279296875</v>
      </c>
      <c r="C958" s="380">
        <f>'raw data'!M954</f>
        <v>496.67388916015625</v>
      </c>
      <c r="D958" s="380">
        <f>'raw data'!O954</f>
        <v>6153.47705078125</v>
      </c>
      <c r="E958" s="380">
        <f>'raw data'!P954</f>
        <v>9.8544998168945312</v>
      </c>
      <c r="F958" s="377"/>
      <c r="G958" s="377"/>
      <c r="H958" s="376"/>
      <c r="I958" s="376"/>
      <c r="J958" s="380">
        <f>'raw data'!C954</f>
        <v>127.45390319824219</v>
      </c>
      <c r="K958" s="380" t="e">
        <f>'raw data'!#REF!</f>
        <v>#REF!</v>
      </c>
      <c r="L958" s="380" t="e">
        <f>'raw data'!#REF!</f>
        <v>#REF!</v>
      </c>
      <c r="M958" s="380">
        <f>'raw data'!D954</f>
        <v>83829.4609375</v>
      </c>
      <c r="N958" s="380">
        <f>'raw data'!K954</f>
        <v>16.737677101019653</v>
      </c>
      <c r="O958" s="400">
        <f t="shared" si="15"/>
        <v>16.530769359415832</v>
      </c>
      <c r="P958" s="380">
        <f>'raw data'!E954</f>
        <v>1</v>
      </c>
      <c r="Q958" s="380">
        <f>'raw data'!F954</f>
        <v>1</v>
      </c>
      <c r="R958" s="380">
        <f>'raw data'!G954</f>
        <v>1</v>
      </c>
      <c r="S958" s="380">
        <f>'raw data'!H954</f>
        <v>1</v>
      </c>
      <c r="T958" s="380">
        <f>'raw data'!Q954</f>
        <v>98.128929138183594</v>
      </c>
      <c r="U958" s="380">
        <f>'raw data'!R954</f>
        <v>1012.8319702148437</v>
      </c>
    </row>
    <row r="959" spans="1:22" x14ac:dyDescent="0.2">
      <c r="A959" s="378">
        <f>'raw data'!A955</f>
        <v>41220.833333333336</v>
      </c>
      <c r="B959" s="380">
        <f>'raw data'!L955</f>
        <v>898.25787353515625</v>
      </c>
      <c r="C959" s="380">
        <f>'raw data'!M955</f>
        <v>496.8463134765625</v>
      </c>
      <c r="D959" s="380">
        <f>'raw data'!O955</f>
        <v>6154.5087890625</v>
      </c>
      <c r="E959" s="380">
        <f>'raw data'!P955</f>
        <v>9.8505678176879883</v>
      </c>
      <c r="F959" s="377"/>
      <c r="G959" s="377"/>
      <c r="H959" s="376"/>
      <c r="I959" s="376"/>
      <c r="J959" s="380">
        <f>'raw data'!C955</f>
        <v>127.54689788818359</v>
      </c>
      <c r="K959" s="380" t="e">
        <f>'raw data'!#REF!</f>
        <v>#REF!</v>
      </c>
      <c r="L959" s="380" t="e">
        <f>'raw data'!#REF!</f>
        <v>#REF!</v>
      </c>
      <c r="M959" s="380">
        <f>'raw data'!D955</f>
        <v>83849.046875</v>
      </c>
      <c r="N959" s="380">
        <f>'raw data'!K955</f>
        <v>17.173642319665667</v>
      </c>
      <c r="O959" s="400">
        <f t="shared" si="15"/>
        <v>16.533541032638283</v>
      </c>
      <c r="P959" s="380">
        <f>'raw data'!E955</f>
        <v>1</v>
      </c>
      <c r="Q959" s="380">
        <f>'raw data'!F955</f>
        <v>1</v>
      </c>
      <c r="R959" s="380">
        <f>'raw data'!G955</f>
        <v>1</v>
      </c>
      <c r="S959" s="380">
        <f>'raw data'!H955</f>
        <v>1</v>
      </c>
      <c r="T959" s="380">
        <f>'raw data'!Q955</f>
        <v>97.866989135742188</v>
      </c>
      <c r="U959" s="380">
        <f>'raw data'!R955</f>
        <v>1012.8319702148437</v>
      </c>
    </row>
    <row r="960" spans="1:22" x14ac:dyDescent="0.2">
      <c r="A960" s="378">
        <f>'raw data'!A956</f>
        <v>41220.875</v>
      </c>
      <c r="B960" s="380">
        <f>'raw data'!L956</f>
        <v>897.9359130859375</v>
      </c>
      <c r="C960" s="380">
        <f>'raw data'!M956</f>
        <v>497.02081298828125</v>
      </c>
      <c r="D960" s="380">
        <f>'raw data'!O956</f>
        <v>6171.22216796875</v>
      </c>
      <c r="E960" s="380">
        <f>'raw data'!P956</f>
        <v>9.8682155609130859</v>
      </c>
      <c r="F960" s="377"/>
      <c r="G960" s="377"/>
      <c r="H960" s="376"/>
      <c r="I960" s="376"/>
      <c r="J960" s="380">
        <f>'raw data'!C956</f>
        <v>127.78939819335938</v>
      </c>
      <c r="K960" s="380" t="e">
        <f>'raw data'!#REF!</f>
        <v>#REF!</v>
      </c>
      <c r="L960" s="380" t="e">
        <f>'raw data'!#REF!</f>
        <v>#REF!</v>
      </c>
      <c r="M960" s="380">
        <f>'raw data'!D956</f>
        <v>83958.703125</v>
      </c>
      <c r="N960" s="380">
        <f>'raw data'!K956</f>
        <v>17.072964445115066</v>
      </c>
      <c r="O960" s="400">
        <f t="shared" si="15"/>
        <v>16.578440040083297</v>
      </c>
      <c r="P960" s="380">
        <f>'raw data'!E956</f>
        <v>1</v>
      </c>
      <c r="Q960" s="380">
        <f>'raw data'!F956</f>
        <v>1</v>
      </c>
      <c r="R960" s="380">
        <f>'raw data'!G956</f>
        <v>1</v>
      </c>
      <c r="S960" s="380">
        <f>'raw data'!H956</f>
        <v>1</v>
      </c>
      <c r="T960" s="380">
        <f>'raw data'!Q956</f>
        <v>97.915077209472656</v>
      </c>
      <c r="U960" s="380">
        <f>'raw data'!R956</f>
        <v>1012.8350219726562</v>
      </c>
    </row>
    <row r="961" spans="1:22" x14ac:dyDescent="0.2">
      <c r="A961" s="378">
        <f>'raw data'!A957</f>
        <v>41220.916666666664</v>
      </c>
      <c r="B961" s="380">
        <f>'raw data'!L957</f>
        <v>897.959716796875</v>
      </c>
      <c r="C961" s="380">
        <f>'raw data'!M957</f>
        <v>497.01748657226562</v>
      </c>
      <c r="D961" s="380">
        <f>'raw data'!O957</f>
        <v>6176.7998046875</v>
      </c>
      <c r="E961" s="380">
        <f>'raw data'!P957</f>
        <v>9.8740711212158203</v>
      </c>
      <c r="F961" s="377"/>
      <c r="G961" s="377"/>
      <c r="H961" s="376"/>
      <c r="I961" s="376"/>
      <c r="J961" s="380">
        <f>'raw data'!C957</f>
        <v>127.19719696044922</v>
      </c>
      <c r="K961" s="380" t="e">
        <f>'raw data'!#REF!</f>
        <v>#REF!</v>
      </c>
      <c r="L961" s="380" t="e">
        <f>'raw data'!#REF!</f>
        <v>#REF!</v>
      </c>
      <c r="M961" s="380">
        <f>'raw data'!D957</f>
        <v>83959.046875</v>
      </c>
      <c r="N961" s="380">
        <f>'raw data'!K957</f>
        <v>16.506887145727958</v>
      </c>
      <c r="O961" s="400">
        <f t="shared" si="15"/>
        <v>16.593423865554225</v>
      </c>
      <c r="P961" s="380">
        <f>'raw data'!E957</f>
        <v>1</v>
      </c>
      <c r="Q961" s="380">
        <f>'raw data'!F957</f>
        <v>1</v>
      </c>
      <c r="R961" s="380">
        <f>'raw data'!G957</f>
        <v>1</v>
      </c>
      <c r="S961" s="380">
        <f>'raw data'!H957</f>
        <v>1</v>
      </c>
      <c r="T961" s="380">
        <f>'raw data'!Q957</f>
        <v>97.930198669433594</v>
      </c>
      <c r="U961" s="380">
        <f>'raw data'!R957</f>
        <v>1012.8350219726562</v>
      </c>
    </row>
    <row r="962" spans="1:22" x14ac:dyDescent="0.2">
      <c r="A962" s="378">
        <f>'raw data'!A958</f>
        <v>41220.958333333336</v>
      </c>
      <c r="B962" s="380">
        <f>'raw data'!L958</f>
        <v>898.0662841796875</v>
      </c>
      <c r="C962" s="380">
        <f>'raw data'!M958</f>
        <v>496.81161499023437</v>
      </c>
      <c r="D962" s="380">
        <f>'raw data'!O958</f>
        <v>6201.2490234375</v>
      </c>
      <c r="E962" s="380">
        <f>'raw data'!P958</f>
        <v>9.9133987426757812</v>
      </c>
      <c r="F962" s="377"/>
      <c r="G962" s="377"/>
      <c r="H962" s="376"/>
      <c r="I962" s="376"/>
      <c r="J962" s="380">
        <f>'raw data'!C958</f>
        <v>127.12570190429688</v>
      </c>
      <c r="K962" s="380" t="e">
        <f>'raw data'!#REF!</f>
        <v>#REF!</v>
      </c>
      <c r="L962" s="380" t="e">
        <f>'raw data'!#REF!</f>
        <v>#REF!</v>
      </c>
      <c r="M962" s="380">
        <f>'raw data'!D958</f>
        <v>83886.9375</v>
      </c>
      <c r="N962" s="380">
        <f>'raw data'!K958</f>
        <v>16.567263501309718</v>
      </c>
      <c r="O962" s="400">
        <f t="shared" si="15"/>
        <v>16.659104519408753</v>
      </c>
      <c r="P962" s="380">
        <f>'raw data'!E958</f>
        <v>1</v>
      </c>
      <c r="Q962" s="380">
        <f>'raw data'!F958</f>
        <v>1</v>
      </c>
      <c r="R962" s="380">
        <f>'raw data'!G958</f>
        <v>1</v>
      </c>
      <c r="S962" s="380">
        <f>'raw data'!H958</f>
        <v>1</v>
      </c>
      <c r="T962" s="380">
        <f>'raw data'!Q958</f>
        <v>97.903816223144531</v>
      </c>
      <c r="U962" s="380">
        <f>'raw data'!R958</f>
        <v>1012.833984375</v>
      </c>
    </row>
    <row r="963" spans="1:22" x14ac:dyDescent="0.2">
      <c r="A963" s="378">
        <f>'raw data'!A959</f>
        <v>41221</v>
      </c>
      <c r="B963" s="380">
        <f>'raw data'!L959</f>
        <v>897.91400146484375</v>
      </c>
      <c r="C963" s="380">
        <f>'raw data'!M959</f>
        <v>496.82369995117187</v>
      </c>
      <c r="D963" s="380">
        <f>'raw data'!O959</f>
        <v>6194.76611328125</v>
      </c>
      <c r="E963" s="380">
        <f>'raw data'!P959</f>
        <v>9.8990106582641602</v>
      </c>
      <c r="F963" s="377"/>
      <c r="G963" s="377"/>
      <c r="H963" s="376"/>
      <c r="I963" s="376"/>
      <c r="J963" s="380">
        <f>'raw data'!C959</f>
        <v>127.3927001953125</v>
      </c>
      <c r="K963" s="380" t="e">
        <f>'raw data'!#REF!</f>
        <v>#REF!</v>
      </c>
      <c r="L963" s="380" t="e">
        <f>'raw data'!#REF!</f>
        <v>#REF!</v>
      </c>
      <c r="M963" s="380">
        <f>'raw data'!D959</f>
        <v>83860.7265625</v>
      </c>
      <c r="N963" s="380">
        <f>'raw data'!K959</f>
        <v>16.658332565107994</v>
      </c>
      <c r="O963" s="400">
        <f t="shared" si="15"/>
        <v>16.641688757281685</v>
      </c>
      <c r="P963" s="380">
        <f>'raw data'!E959</f>
        <v>1</v>
      </c>
      <c r="Q963" s="380">
        <f>'raw data'!F959</f>
        <v>1</v>
      </c>
      <c r="R963" s="380">
        <f>'raw data'!G959</f>
        <v>1</v>
      </c>
      <c r="S963" s="380">
        <f>'raw data'!H959</f>
        <v>1</v>
      </c>
      <c r="T963" s="380">
        <f>'raw data'!Q959</f>
        <v>97.846626281738281</v>
      </c>
      <c r="U963" s="380">
        <f>'raw data'!R959</f>
        <v>1012.8300170898437</v>
      </c>
    </row>
    <row r="964" spans="1:22" x14ac:dyDescent="0.2">
      <c r="A964" s="378">
        <f>'raw data'!A960</f>
        <v>41221.041666666664</v>
      </c>
      <c r="B964" s="380">
        <f>'raw data'!L960</f>
        <v>897.99560546875</v>
      </c>
      <c r="C964" s="380">
        <f>'raw data'!M960</f>
        <v>497.27340698242187</v>
      </c>
      <c r="D964" s="380">
        <f>'raw data'!O960</f>
        <v>6175.921875</v>
      </c>
      <c r="E964" s="380">
        <f>'raw data'!P960</f>
        <v>9.8549108505249023</v>
      </c>
      <c r="F964" s="377"/>
      <c r="G964" s="377"/>
      <c r="H964" s="376"/>
      <c r="I964" s="376"/>
      <c r="J964" s="380">
        <f>'raw data'!C960</f>
        <v>127.91600036621094</v>
      </c>
      <c r="K964" s="380" t="e">
        <f>'raw data'!#REF!</f>
        <v>#REF!</v>
      </c>
      <c r="L964" s="380" t="e">
        <f>'raw data'!#REF!</f>
        <v>#REF!</v>
      </c>
      <c r="M964" s="380">
        <f>'raw data'!D960</f>
        <v>83986.90625</v>
      </c>
      <c r="N964" s="380">
        <f>'raw data'!K960</f>
        <v>16.514559919162419</v>
      </c>
      <c r="O964" s="400">
        <f t="shared" si="15"/>
        <v>16.591065385452961</v>
      </c>
      <c r="P964" s="380">
        <f>'raw data'!E960</f>
        <v>1</v>
      </c>
      <c r="Q964" s="380">
        <f>'raw data'!F960</f>
        <v>1</v>
      </c>
      <c r="R964" s="380">
        <f>'raw data'!G960</f>
        <v>1</v>
      </c>
      <c r="S964" s="380">
        <f>'raw data'!H960</f>
        <v>1</v>
      </c>
      <c r="T964" s="380">
        <f>'raw data'!Q960</f>
        <v>97.973197937011719</v>
      </c>
      <c r="U964" s="380">
        <f>'raw data'!R960</f>
        <v>1012.8259887695312</v>
      </c>
    </row>
    <row r="965" spans="1:22" x14ac:dyDescent="0.2">
      <c r="A965" s="378">
        <f>'raw data'!A961</f>
        <v>41221.083333333336</v>
      </c>
      <c r="B965" s="380">
        <f>'raw data'!L961</f>
        <v>898.08880615234375</v>
      </c>
      <c r="C965" s="380">
        <f>'raw data'!M961</f>
        <v>497.91641235351562</v>
      </c>
      <c r="D965" s="380">
        <f>'raw data'!O961</f>
        <v>6183.07080078125</v>
      </c>
      <c r="E965" s="380">
        <f>'raw data'!P961</f>
        <v>9.8492069244384766</v>
      </c>
      <c r="F965" s="377"/>
      <c r="G965" s="377"/>
      <c r="H965" s="376"/>
      <c r="I965" s="376"/>
      <c r="J965" s="380">
        <f>'raw data'!C961</f>
        <v>128.30549621582031</v>
      </c>
      <c r="K965" s="380" t="e">
        <f>'raw data'!#REF!</f>
        <v>#REF!</v>
      </c>
      <c r="L965" s="380" t="e">
        <f>'raw data'!#REF!</f>
        <v>#REF!</v>
      </c>
      <c r="M965" s="380">
        <f>'raw data'!D961</f>
        <v>84079.1875</v>
      </c>
      <c r="N965" s="380">
        <f>'raw data'!K961</f>
        <v>16.539746729768012</v>
      </c>
      <c r="O965" s="400">
        <f t="shared" si="15"/>
        <v>16.610270339380989</v>
      </c>
      <c r="P965" s="380">
        <f>'raw data'!E961</f>
        <v>1</v>
      </c>
      <c r="Q965" s="380">
        <f>'raw data'!F961</f>
        <v>1</v>
      </c>
      <c r="R965" s="380">
        <f>'raw data'!G961</f>
        <v>1</v>
      </c>
      <c r="S965" s="380">
        <f>'raw data'!H961</f>
        <v>1</v>
      </c>
      <c r="T965" s="380">
        <f>'raw data'!Q961</f>
        <v>98.033821105957031</v>
      </c>
      <c r="U965" s="380">
        <f>'raw data'!R961</f>
        <v>1012.8270263671875</v>
      </c>
    </row>
    <row r="966" spans="1:22" x14ac:dyDescent="0.2">
      <c r="A966" s="378">
        <f>'raw data'!A962</f>
        <v>41221.125</v>
      </c>
      <c r="B966" s="380">
        <f>'raw data'!L962</f>
        <v>897.97967529296875</v>
      </c>
      <c r="C966" s="380">
        <f>'raw data'!M962</f>
        <v>500.95050048828125</v>
      </c>
      <c r="D966" s="380">
        <f>'raw data'!O962</f>
        <v>6228.10693359375</v>
      </c>
      <c r="E966" s="380">
        <f>'raw data'!P962</f>
        <v>9.8598499298095703</v>
      </c>
      <c r="F966" s="377"/>
      <c r="G966" s="377"/>
      <c r="H966" s="376"/>
      <c r="I966" s="376"/>
      <c r="J966" s="380">
        <f>'raw data'!C962</f>
        <v>130.77180480957031</v>
      </c>
      <c r="K966" s="380" t="e">
        <f>'raw data'!#REF!</f>
        <v>#REF!</v>
      </c>
      <c r="L966" s="380" t="e">
        <f>'raw data'!#REF!</f>
        <v>#REF!</v>
      </c>
      <c r="M966" s="380">
        <f>'raw data'!D962</f>
        <v>84624.3515625</v>
      </c>
      <c r="N966" s="380">
        <f>'raw data'!K962</f>
        <v>16.903117224649758</v>
      </c>
      <c r="O966" s="400">
        <f t="shared" si="15"/>
        <v>16.731255908713525</v>
      </c>
      <c r="P966" s="380">
        <f>'raw data'!E962</f>
        <v>1</v>
      </c>
      <c r="Q966" s="380">
        <f>'raw data'!F962</f>
        <v>1</v>
      </c>
      <c r="R966" s="380">
        <f>'raw data'!G962</f>
        <v>1</v>
      </c>
      <c r="S966" s="380">
        <f>'raw data'!H962</f>
        <v>1</v>
      </c>
      <c r="T966" s="380">
        <f>'raw data'!Q962</f>
        <v>97.912147521972656</v>
      </c>
      <c r="U966" s="380">
        <f>'raw data'!R962</f>
        <v>1012.8289794921875</v>
      </c>
    </row>
    <row r="967" spans="1:22" x14ac:dyDescent="0.2">
      <c r="A967" s="378">
        <f>'raw data'!A963</f>
        <v>41221.166666666664</v>
      </c>
      <c r="B967" s="380">
        <f>'raw data'!L963</f>
        <v>898.0015869140625</v>
      </c>
      <c r="C967" s="380">
        <f>'raw data'!M963</f>
        <v>502.25149536132812</v>
      </c>
      <c r="D967" s="380">
        <f>'raw data'!O963</f>
        <v>6235.630859375</v>
      </c>
      <c r="E967" s="380">
        <f>'raw data'!P963</f>
        <v>9.8481512069702148</v>
      </c>
      <c r="F967" s="377"/>
      <c r="G967" s="377"/>
      <c r="H967" s="376"/>
      <c r="I967" s="376"/>
      <c r="J967" s="380">
        <f>'raw data'!C963</f>
        <v>131.36270141601562</v>
      </c>
      <c r="K967" s="380" t="e">
        <f>'raw data'!#REF!</f>
        <v>#REF!</v>
      </c>
      <c r="L967" s="380" t="e">
        <f>'raw data'!#REF!</f>
        <v>#REF!</v>
      </c>
      <c r="M967" s="380">
        <f>'raw data'!D963</f>
        <v>84861.7890625</v>
      </c>
      <c r="N967" s="380">
        <f>'raw data'!K963</f>
        <v>17.121285627658654</v>
      </c>
      <c r="O967" s="400">
        <f t="shared" si="15"/>
        <v>16.751468266822734</v>
      </c>
      <c r="P967" s="380">
        <f>'raw data'!E963</f>
        <v>1</v>
      </c>
      <c r="Q967" s="380">
        <f>'raw data'!F963</f>
        <v>1</v>
      </c>
      <c r="R967" s="380">
        <f>'raw data'!G963</f>
        <v>1</v>
      </c>
      <c r="S967" s="380">
        <f>'raw data'!H963</f>
        <v>1</v>
      </c>
      <c r="T967" s="380">
        <f>'raw data'!Q963</f>
        <v>97.870590209960938</v>
      </c>
      <c r="U967" s="380">
        <f>'raw data'!R963</f>
        <v>1012.8280029296875</v>
      </c>
    </row>
    <row r="968" spans="1:22" x14ac:dyDescent="0.2">
      <c r="A968" s="378">
        <f>'raw data'!A964</f>
        <v>41221.208333333336</v>
      </c>
      <c r="B968" s="380">
        <f>'raw data'!L964</f>
        <v>898.055419921875</v>
      </c>
      <c r="C968" s="380">
        <f>'raw data'!M964</f>
        <v>502.03271484375</v>
      </c>
      <c r="D968" s="380">
        <f>'raw data'!O964</f>
        <v>6234.81396484375</v>
      </c>
      <c r="E968" s="380">
        <f>'raw data'!P964</f>
        <v>9.8430099487304687</v>
      </c>
      <c r="F968" s="377"/>
      <c r="G968" s="377"/>
      <c r="H968" s="376"/>
      <c r="I968" s="376"/>
      <c r="J968" s="380">
        <f>'raw data'!C964</f>
        <v>131.65743150223398</v>
      </c>
      <c r="K968" s="380" t="e">
        <f>'raw data'!#REF!</f>
        <v>#REF!</v>
      </c>
      <c r="L968" s="380" t="e">
        <f>'raw data'!#REF!</f>
        <v>#REF!</v>
      </c>
      <c r="M968" s="380">
        <f>'raw data'!D964</f>
        <v>84864.59375</v>
      </c>
      <c r="N968" s="380">
        <f>'raw data'!K964</f>
        <v>17.550564357794357</v>
      </c>
      <c r="O968" s="400">
        <f t="shared" si="15"/>
        <v>16.749273752245756</v>
      </c>
      <c r="P968" s="380">
        <f>'raw data'!E964</f>
        <v>1</v>
      </c>
      <c r="Q968" s="380">
        <f>'raw data'!F964</f>
        <v>1</v>
      </c>
      <c r="R968" s="380">
        <f>'raw data'!G964</f>
        <v>0.84430557489395142</v>
      </c>
      <c r="S968" s="380">
        <f>'raw data'!H964</f>
        <v>1</v>
      </c>
      <c r="T968" s="380">
        <f>'raw data'!Q964</f>
        <v>97.808631896972656</v>
      </c>
      <c r="U968" s="380">
        <f>'raw data'!R964</f>
        <v>1012.8259887695312</v>
      </c>
    </row>
    <row r="969" spans="1:22" x14ac:dyDescent="0.2">
      <c r="A969" s="378">
        <f>'raw data'!A965</f>
        <v>41221.25</v>
      </c>
      <c r="B969" s="380">
        <f>'raw data'!L965</f>
        <v>898.01141357421875</v>
      </c>
      <c r="C969" s="380">
        <f>'raw data'!M965</f>
        <v>499.69781494140625</v>
      </c>
      <c r="D969" s="380">
        <f>'raw data'!O965</f>
        <v>6195.88916015625</v>
      </c>
      <c r="E969" s="380">
        <f>'raw data'!P965</f>
        <v>9.8274335861206055</v>
      </c>
      <c r="F969" s="377"/>
      <c r="G969" s="377"/>
      <c r="H969" s="376"/>
      <c r="I969" s="376"/>
      <c r="J969" s="380">
        <f>'raw data'!C965</f>
        <v>130.26195037995515</v>
      </c>
      <c r="K969" s="380" t="e">
        <f>'raw data'!#REF!</f>
        <v>#REF!</v>
      </c>
      <c r="L969" s="380" t="e">
        <f>'raw data'!#REF!</f>
        <v>#REF!</v>
      </c>
      <c r="M969" s="380">
        <f>'raw data'!D965</f>
        <v>84544.9375</v>
      </c>
      <c r="N969" s="380">
        <f>'raw data'!K965</f>
        <v>16.848521663433495</v>
      </c>
      <c r="O969" s="400">
        <f t="shared" si="15"/>
        <v>16.644705722928464</v>
      </c>
      <c r="P969" s="380">
        <f>'raw data'!E965</f>
        <v>1</v>
      </c>
      <c r="Q969" s="380">
        <f>'raw data'!F965</f>
        <v>1</v>
      </c>
      <c r="R969" s="380">
        <f>'raw data'!G965</f>
        <v>0.87847220897674561</v>
      </c>
      <c r="S969" s="380">
        <f>'raw data'!H965</f>
        <v>1</v>
      </c>
      <c r="T969" s="380">
        <f>'raw data'!Q965</f>
        <v>97.94110107421875</v>
      </c>
      <c r="U969" s="380">
        <f>'raw data'!R965</f>
        <v>1012.823974609375</v>
      </c>
    </row>
    <row r="970" spans="1:22" x14ac:dyDescent="0.2">
      <c r="A970" s="378">
        <f>'raw data'!A966</f>
        <v>41221.291666666664</v>
      </c>
      <c r="B970" s="380">
        <f>'raw data'!L966</f>
        <v>897.92681884765625</v>
      </c>
      <c r="C970" s="380">
        <f>'raw data'!M966</f>
        <v>499.15570068359375</v>
      </c>
      <c r="D970" s="380">
        <f>'raw data'!O966</f>
        <v>6193.76708984375</v>
      </c>
      <c r="E970" s="380">
        <f>'raw data'!P966</f>
        <v>9.8176164627075195</v>
      </c>
      <c r="F970" s="377"/>
      <c r="G970" s="377"/>
      <c r="H970" s="376"/>
      <c r="I970" s="376"/>
      <c r="J970" s="380">
        <f>'raw data'!C966</f>
        <v>134.72127635413651</v>
      </c>
      <c r="K970" s="380" t="e">
        <f>'raw data'!#REF!</f>
        <v>#REF!</v>
      </c>
      <c r="L970" s="380" t="e">
        <f>'raw data'!#REF!</f>
        <v>#REF!</v>
      </c>
      <c r="M970" s="380">
        <f>'raw data'!D966</f>
        <v>84493.171875</v>
      </c>
      <c r="N970" s="380">
        <f>'raw data'!K966</f>
        <v>17.001146588895061</v>
      </c>
      <c r="O970" s="400">
        <f t="shared" si="15"/>
        <v>16.639004969580249</v>
      </c>
      <c r="P970" s="380">
        <f>'raw data'!E966</f>
        <v>1</v>
      </c>
      <c r="Q970" s="380">
        <f>'raw data'!F966</f>
        <v>1</v>
      </c>
      <c r="R970" s="380">
        <f>'raw data'!G966</f>
        <v>0.44222220778465271</v>
      </c>
      <c r="S970" s="380">
        <f>'raw data'!H966</f>
        <v>1</v>
      </c>
      <c r="T970" s="380">
        <f>'raw data'!Q966</f>
        <v>97.945846557617188</v>
      </c>
      <c r="U970" s="380">
        <f>'raw data'!R966</f>
        <v>1012.8270263671875</v>
      </c>
      <c r="V970" s="157" t="s">
        <v>255</v>
      </c>
    </row>
    <row r="971" spans="1:22" x14ac:dyDescent="0.2">
      <c r="A971" s="378">
        <f>'raw data'!A967</f>
        <v>41221.333333333336</v>
      </c>
      <c r="B971" s="380">
        <f>'raw data'!L967</f>
        <v>898.006591796875</v>
      </c>
      <c r="C971" s="380">
        <f>'raw data'!M967</f>
        <v>501.2056884765625</v>
      </c>
      <c r="D971" s="380">
        <f>'raw data'!O967</f>
        <v>6219.4501953125</v>
      </c>
      <c r="E971" s="380">
        <f>'raw data'!P967</f>
        <v>9.8315973281860352</v>
      </c>
      <c r="F971" s="377"/>
      <c r="G971" s="377"/>
      <c r="H971" s="376"/>
      <c r="I971" s="376"/>
      <c r="J971" s="380">
        <f>'raw data'!C967</f>
        <v>132.29559326171875</v>
      </c>
      <c r="K971" s="380" t="e">
        <f>'raw data'!#REF!</f>
        <v>#REF!</v>
      </c>
      <c r="L971" s="380" t="e">
        <f>'raw data'!#REF!</f>
        <v>#REF!</v>
      </c>
      <c r="M971" s="380">
        <f>'raw data'!D967</f>
        <v>84861.3125</v>
      </c>
      <c r="N971" s="380">
        <f>'raw data'!K967</f>
        <v>15.402292181937518</v>
      </c>
      <c r="O971" s="400">
        <f t="shared" si="15"/>
        <v>16.70800035047365</v>
      </c>
      <c r="P971" s="380">
        <f>'raw data'!E967</f>
        <v>1</v>
      </c>
      <c r="Q971" s="380">
        <f>'raw data'!F967</f>
        <v>1</v>
      </c>
      <c r="R971" s="380">
        <f>'raw data'!G967</f>
        <v>1</v>
      </c>
      <c r="S971" s="380">
        <f>'raw data'!H967</f>
        <v>1</v>
      </c>
      <c r="T971" s="380">
        <f>'raw data'!Q967</f>
        <v>97.871818542480469</v>
      </c>
      <c r="U971" s="380">
        <f>'raw data'!R967</f>
        <v>1012.8319702148437</v>
      </c>
    </row>
    <row r="972" spans="1:22" x14ac:dyDescent="0.2">
      <c r="A972" s="378">
        <f>'raw data'!A968</f>
        <v>41221.375</v>
      </c>
      <c r="B972" s="380">
        <f>'raw data'!L968</f>
        <v>898.01593017578125</v>
      </c>
      <c r="C972" s="380">
        <f>'raw data'!M968</f>
        <v>502.15670776367188</v>
      </c>
      <c r="D972" s="380">
        <f>'raw data'!O968</f>
        <v>6231.18701171875</v>
      </c>
      <c r="E972" s="380">
        <f>'raw data'!P968</f>
        <v>9.8399553298950195</v>
      </c>
      <c r="F972" s="377"/>
      <c r="G972" s="377"/>
      <c r="H972" s="376"/>
      <c r="I972" s="376"/>
      <c r="J972" s="380">
        <f>'raw data'!C968</f>
        <v>132.50520324707031</v>
      </c>
      <c r="K972" s="380" t="e">
        <f>'raw data'!#REF!</f>
        <v>#REF!</v>
      </c>
      <c r="L972" s="380" t="e">
        <f>'raw data'!#REF!</f>
        <v>#REF!</v>
      </c>
      <c r="M972" s="380">
        <f>'raw data'!D968</f>
        <v>84911.609375</v>
      </c>
      <c r="N972" s="380">
        <f>'raw data'!K968</f>
        <v>16.662060091646708</v>
      </c>
      <c r="O972" s="400">
        <f t="shared" ref="O972:O1035" si="16">D972*0.771/(0.287*1000)</f>
        <v>16.73953026493086</v>
      </c>
      <c r="P972" s="380">
        <f>'raw data'!E968</f>
        <v>1</v>
      </c>
      <c r="Q972" s="380">
        <f>'raw data'!F968</f>
        <v>1</v>
      </c>
      <c r="R972" s="380">
        <f>'raw data'!G968</f>
        <v>1</v>
      </c>
      <c r="S972" s="380">
        <f>'raw data'!H968</f>
        <v>1</v>
      </c>
      <c r="T972" s="380">
        <f>'raw data'!Q968</f>
        <v>97.989250183105469</v>
      </c>
      <c r="U972" s="380">
        <f>'raw data'!R968</f>
        <v>1012.8319702148437</v>
      </c>
    </row>
    <row r="973" spans="1:22" x14ac:dyDescent="0.2">
      <c r="A973" s="378">
        <f>'raw data'!A969</f>
        <v>41221.416666666664</v>
      </c>
      <c r="B973" s="380">
        <f>'raw data'!L969</f>
        <v>898.0272216796875</v>
      </c>
      <c r="C973" s="380">
        <f>'raw data'!M969</f>
        <v>501.07681274414062</v>
      </c>
      <c r="D973" s="380">
        <f>'raw data'!O969</f>
        <v>6216.39404296875</v>
      </c>
      <c r="E973" s="380">
        <f>'raw data'!P969</f>
        <v>9.831294059753418</v>
      </c>
      <c r="F973" s="377"/>
      <c r="G973" s="377"/>
      <c r="H973" s="376"/>
      <c r="I973" s="376"/>
      <c r="J973" s="380">
        <f>'raw data'!C969</f>
        <v>132.48880004882812</v>
      </c>
      <c r="K973" s="380" t="e">
        <f>'raw data'!#REF!</f>
        <v>#REF!</v>
      </c>
      <c r="L973" s="380" t="e">
        <f>'raw data'!#REF!</f>
        <v>#REF!</v>
      </c>
      <c r="M973" s="380">
        <f>'raw data'!D969</f>
        <v>84827.171875</v>
      </c>
      <c r="N973" s="380">
        <f>'raw data'!K969</f>
        <v>17.713256638927852</v>
      </c>
      <c r="O973" s="400">
        <f t="shared" si="16"/>
        <v>16.699790268741836</v>
      </c>
      <c r="P973" s="380">
        <f>'raw data'!E969</f>
        <v>1</v>
      </c>
      <c r="Q973" s="380">
        <f>'raw data'!F969</f>
        <v>1</v>
      </c>
      <c r="R973" s="380">
        <f>'raw data'!G969</f>
        <v>1</v>
      </c>
      <c r="S973" s="380">
        <f>'raw data'!H969</f>
        <v>1</v>
      </c>
      <c r="T973" s="380">
        <f>'raw data'!Q969</f>
        <v>98.061546325683594</v>
      </c>
      <c r="U973" s="380">
        <f>'raw data'!R969</f>
        <v>1012.8350219726562</v>
      </c>
    </row>
    <row r="974" spans="1:22" x14ac:dyDescent="0.2">
      <c r="A974" s="378">
        <f>'raw data'!A970</f>
        <v>41221.458333333336</v>
      </c>
      <c r="B974" s="380">
        <f>'raw data'!L970</f>
        <v>897.99462890625</v>
      </c>
      <c r="C974" s="380">
        <f>'raw data'!M970</f>
        <v>500.26998901367187</v>
      </c>
      <c r="D974" s="380">
        <f>'raw data'!O970</f>
        <v>6210.64697265625</v>
      </c>
      <c r="E974" s="380">
        <f>'raw data'!P970</f>
        <v>9.8295135498046875</v>
      </c>
      <c r="F974" s="377"/>
      <c r="G974" s="377"/>
      <c r="H974" s="376"/>
      <c r="I974" s="376"/>
      <c r="J974" s="380">
        <f>'raw data'!C970</f>
        <v>132.0989990234375</v>
      </c>
      <c r="K974" s="380" t="e">
        <f>'raw data'!#REF!</f>
        <v>#REF!</v>
      </c>
      <c r="L974" s="380" t="e">
        <f>'raw data'!#REF!</f>
        <v>#REF!</v>
      </c>
      <c r="M974" s="380">
        <f>'raw data'!D970</f>
        <v>84717.453125</v>
      </c>
      <c r="N974" s="380">
        <f>'raw data'!K970</f>
        <v>16.882053669617306</v>
      </c>
      <c r="O974" s="400">
        <f t="shared" si="16"/>
        <v>16.684351274975501</v>
      </c>
      <c r="P974" s="380">
        <f>'raw data'!E970</f>
        <v>1</v>
      </c>
      <c r="Q974" s="380">
        <f>'raw data'!F970</f>
        <v>1</v>
      </c>
      <c r="R974" s="380">
        <f>'raw data'!G970</f>
        <v>1</v>
      </c>
      <c r="S974" s="380">
        <f>'raw data'!H970</f>
        <v>1</v>
      </c>
      <c r="T974" s="380">
        <f>'raw data'!Q970</f>
        <v>97.972152709960938</v>
      </c>
      <c r="U974" s="380">
        <f>'raw data'!R970</f>
        <v>1012.8309936523437</v>
      </c>
    </row>
    <row r="975" spans="1:22" x14ac:dyDescent="0.2">
      <c r="A975" s="378">
        <f>'raw data'!A971</f>
        <v>41221.5</v>
      </c>
      <c r="B975" s="380">
        <f>'raw data'!L971</f>
        <v>898.04852294921875</v>
      </c>
      <c r="C975" s="380">
        <f>'raw data'!M971</f>
        <v>499.69940185546875</v>
      </c>
      <c r="D975" s="380">
        <f>'raw data'!O971</f>
        <v>6208.5068359375</v>
      </c>
      <c r="E975" s="380">
        <f>'raw data'!P971</f>
        <v>9.8314104080200195</v>
      </c>
      <c r="F975" s="377"/>
      <c r="G975" s="377"/>
      <c r="H975" s="376"/>
      <c r="I975" s="376"/>
      <c r="J975" s="380">
        <f>'raw data'!C971</f>
        <v>132.10820007324219</v>
      </c>
      <c r="K975" s="380" t="e">
        <f>'raw data'!#REF!</f>
        <v>#REF!</v>
      </c>
      <c r="L975" s="380" t="e">
        <f>'raw data'!#REF!</f>
        <v>#REF!</v>
      </c>
      <c r="M975" s="380">
        <f>'raw data'!D971</f>
        <v>84636.0078125</v>
      </c>
      <c r="N975" s="380">
        <f>'raw data'!K971</f>
        <v>16.9515498170536</v>
      </c>
      <c r="O975" s="400">
        <f t="shared" si="16"/>
        <v>16.678601987832099</v>
      </c>
      <c r="P975" s="380">
        <f>'raw data'!E971</f>
        <v>1</v>
      </c>
      <c r="Q975" s="380">
        <f>'raw data'!F971</f>
        <v>1</v>
      </c>
      <c r="R975" s="380">
        <f>'raw data'!G971</f>
        <v>1</v>
      </c>
      <c r="S975" s="380">
        <f>'raw data'!H971</f>
        <v>1</v>
      </c>
      <c r="T975" s="380">
        <f>'raw data'!Q971</f>
        <v>98.011726379394531</v>
      </c>
      <c r="U975" s="380">
        <f>'raw data'!R971</f>
        <v>1012.8300170898437</v>
      </c>
    </row>
    <row r="976" spans="1:22" x14ac:dyDescent="0.2">
      <c r="A976" s="378">
        <f>'raw data'!A972</f>
        <v>41221.541666666664</v>
      </c>
      <c r="B976" s="380">
        <f>'raw data'!L972</f>
        <v>898.0283203125</v>
      </c>
      <c r="C976" s="380">
        <f>'raw data'!M972</f>
        <v>498.95721435546875</v>
      </c>
      <c r="D976" s="380">
        <f>'raw data'!O972</f>
        <v>6195.708984375</v>
      </c>
      <c r="E976" s="380">
        <f>'raw data'!P972</f>
        <v>9.8259344100952148</v>
      </c>
      <c r="F976" s="377"/>
      <c r="G976" s="377"/>
      <c r="H976" s="376"/>
      <c r="I976" s="376"/>
      <c r="J976" s="380">
        <f>'raw data'!C972</f>
        <v>131.67190551757813</v>
      </c>
      <c r="K976" s="380" t="e">
        <f>'raw data'!#REF!</f>
        <v>#REF!</v>
      </c>
      <c r="L976" s="380" t="e">
        <f>'raw data'!#REF!</f>
        <v>#REF!</v>
      </c>
      <c r="M976" s="380">
        <f>'raw data'!D972</f>
        <v>84521.4609375</v>
      </c>
      <c r="N976" s="380">
        <f>'raw data'!K972</f>
        <v>16.821518003252422</v>
      </c>
      <c r="O976" s="400">
        <f t="shared" si="16"/>
        <v>16.644221696700786</v>
      </c>
      <c r="P976" s="380">
        <f>'raw data'!E972</f>
        <v>1</v>
      </c>
      <c r="Q976" s="380">
        <f>'raw data'!F972</f>
        <v>1</v>
      </c>
      <c r="R976" s="380">
        <f>'raw data'!G972</f>
        <v>1</v>
      </c>
      <c r="S976" s="380">
        <f>'raw data'!H972</f>
        <v>1</v>
      </c>
      <c r="T976" s="380">
        <f>'raw data'!Q972</f>
        <v>98.168708801269531</v>
      </c>
      <c r="U976" s="380">
        <f>'raw data'!R972</f>
        <v>1012.8319702148437</v>
      </c>
    </row>
    <row r="977" spans="1:22" x14ac:dyDescent="0.2">
      <c r="A977" s="378">
        <f>'raw data'!A973</f>
        <v>41221.583333333336</v>
      </c>
      <c r="B977" s="380">
        <f>'raw data'!L973</f>
        <v>897.9320068359375</v>
      </c>
      <c r="C977" s="380">
        <f>'raw data'!M973</f>
        <v>498.17138671875</v>
      </c>
      <c r="D977" s="380">
        <f>'raw data'!O973</f>
        <v>6173.35302734375</v>
      </c>
      <c r="E977" s="380">
        <f>'raw data'!P973</f>
        <v>9.810063362121582</v>
      </c>
      <c r="F977" s="377"/>
      <c r="G977" s="377"/>
      <c r="H977" s="376"/>
      <c r="I977" s="376"/>
      <c r="J977" s="380">
        <f>'raw data'!C973</f>
        <v>131.34390258789063</v>
      </c>
      <c r="K977" s="380" t="e">
        <f>'raw data'!#REF!</f>
        <v>#REF!</v>
      </c>
      <c r="L977" s="380" t="e">
        <f>'raw data'!#REF!</f>
        <v>#REF!</v>
      </c>
      <c r="M977" s="380">
        <f>'raw data'!D973</f>
        <v>84361.203125</v>
      </c>
      <c r="N977" s="380">
        <f>'raw data'!K973</f>
        <v>16.517028268685316</v>
      </c>
      <c r="O977" s="400">
        <f t="shared" si="16"/>
        <v>16.584164404467007</v>
      </c>
      <c r="P977" s="380">
        <f>'raw data'!E973</f>
        <v>1</v>
      </c>
      <c r="Q977" s="380">
        <f>'raw data'!F973</f>
        <v>1</v>
      </c>
      <c r="R977" s="380">
        <f>'raw data'!G973</f>
        <v>1</v>
      </c>
      <c r="S977" s="380">
        <f>'raw data'!H973</f>
        <v>1</v>
      </c>
      <c r="T977" s="380">
        <f>'raw data'!Q973</f>
        <v>98.159187316894531</v>
      </c>
      <c r="U977" s="380">
        <f>'raw data'!R973</f>
        <v>1012.8380126953125</v>
      </c>
      <c r="V977" s="309"/>
    </row>
    <row r="978" spans="1:22" x14ac:dyDescent="0.2">
      <c r="A978" s="378">
        <f>'raw data'!A974</f>
        <v>41221.625</v>
      </c>
      <c r="B978" s="380">
        <f>'raw data'!L974</f>
        <v>897.96771240234375</v>
      </c>
      <c r="C978" s="380">
        <f>'raw data'!M974</f>
        <v>499.2705078125</v>
      </c>
      <c r="D978" s="380">
        <f>'raw data'!O974</f>
        <v>6187.43994140625</v>
      </c>
      <c r="E978" s="380">
        <f>'raw data'!P974</f>
        <v>9.8138818740844727</v>
      </c>
      <c r="F978" s="377"/>
      <c r="G978" s="377"/>
      <c r="H978" s="376"/>
      <c r="I978" s="376"/>
      <c r="J978" s="380">
        <f>'raw data'!C974</f>
        <v>131.47599792480469</v>
      </c>
      <c r="K978" s="380" t="e">
        <f>'raw data'!#REF!</f>
        <v>#REF!</v>
      </c>
      <c r="L978" s="380" t="e">
        <f>'raw data'!#REF!</f>
        <v>#REF!</v>
      </c>
      <c r="M978" s="380">
        <f>'raw data'!D974</f>
        <v>84484.34375</v>
      </c>
      <c r="N978" s="380">
        <f>'raw data'!K974</f>
        <v>16.464509779720391</v>
      </c>
      <c r="O978" s="400">
        <f t="shared" si="16"/>
        <v>16.622007647471143</v>
      </c>
      <c r="P978" s="380">
        <f>'raw data'!E974</f>
        <v>1</v>
      </c>
      <c r="Q978" s="380">
        <f>'raw data'!F974</f>
        <v>1</v>
      </c>
      <c r="R978" s="380">
        <f>'raw data'!G974</f>
        <v>1</v>
      </c>
      <c r="S978" s="380">
        <f>'raw data'!H974</f>
        <v>1</v>
      </c>
      <c r="T978" s="380">
        <f>'raw data'!Q974</f>
        <v>98.096359252929688</v>
      </c>
      <c r="U978" s="380">
        <f>'raw data'!R974</f>
        <v>1012.8359985351562</v>
      </c>
      <c r="V978" s="309"/>
    </row>
    <row r="979" spans="1:22" x14ac:dyDescent="0.2">
      <c r="A979" s="378">
        <f>'raw data'!A975</f>
        <v>41221.666666666664</v>
      </c>
      <c r="B979" s="380">
        <f>'raw data'!L975</f>
        <v>897.98187255859375</v>
      </c>
      <c r="C979" s="380">
        <f>'raw data'!M975</f>
        <v>500.64511108398437</v>
      </c>
      <c r="D979" s="380">
        <f>'raw data'!O975</f>
        <v>6199.18701171875</v>
      </c>
      <c r="E979" s="380">
        <f>'raw data'!P975</f>
        <v>9.8121747970581055</v>
      </c>
      <c r="F979" s="377"/>
      <c r="G979" s="377"/>
      <c r="H979" s="376"/>
      <c r="I979" s="376"/>
      <c r="J979" s="380">
        <f>'raw data'!C975</f>
        <v>132.50190734863281</v>
      </c>
      <c r="K979" s="380" t="e">
        <f>'raw data'!#REF!</f>
        <v>#REF!</v>
      </c>
      <c r="L979" s="380" t="e">
        <f>'raw data'!#REF!</f>
        <v>#REF!</v>
      </c>
      <c r="M979" s="380">
        <f>'raw data'!D975</f>
        <v>84703.328125</v>
      </c>
      <c r="N979" s="380">
        <f>'raw data'!K975</f>
        <v>16.826563944960945</v>
      </c>
      <c r="O979" s="400">
        <f t="shared" si="16"/>
        <v>16.653565108136434</v>
      </c>
      <c r="P979" s="380">
        <f>'raw data'!E975</f>
        <v>1</v>
      </c>
      <c r="Q979" s="380">
        <f>'raw data'!F975</f>
        <v>1</v>
      </c>
      <c r="R979" s="380">
        <f>'raw data'!G975</f>
        <v>1</v>
      </c>
      <c r="S979" s="380">
        <f>'raw data'!H975</f>
        <v>1</v>
      </c>
      <c r="T979" s="380">
        <f>'raw data'!Q975</f>
        <v>98.059516906738281</v>
      </c>
      <c r="U979" s="380">
        <f>'raw data'!R975</f>
        <v>1012.8380126953125</v>
      </c>
      <c r="V979" s="309"/>
    </row>
    <row r="980" spans="1:22" x14ac:dyDescent="0.2">
      <c r="A980" s="378">
        <f>'raw data'!A976</f>
        <v>41221.708333333336</v>
      </c>
      <c r="B980" s="380">
        <f>'raw data'!L976</f>
        <v>898.07452392578125</v>
      </c>
      <c r="C980" s="380">
        <f>'raw data'!M976</f>
        <v>500.93869018554687</v>
      </c>
      <c r="D980" s="380">
        <f>'raw data'!O976</f>
        <v>6211.171875</v>
      </c>
      <c r="E980" s="380">
        <f>'raw data'!P976</f>
        <v>9.8187580108642578</v>
      </c>
      <c r="F980" s="377"/>
      <c r="G980" s="377"/>
      <c r="H980" s="376"/>
      <c r="I980" s="376"/>
      <c r="J980" s="380">
        <f>'raw data'!C976</f>
        <v>133.99949645996094</v>
      </c>
      <c r="K980" s="380" t="e">
        <f>'raw data'!#REF!</f>
        <v>#REF!</v>
      </c>
      <c r="L980" s="380" t="e">
        <f>'raw data'!#REF!</f>
        <v>#REF!</v>
      </c>
      <c r="M980" s="380">
        <f>'raw data'!D976</f>
        <v>84760.921875</v>
      </c>
      <c r="N980" s="380">
        <f>'raw data'!K976</f>
        <v>16.596413661121552</v>
      </c>
      <c r="O980" s="400">
        <f t="shared" si="16"/>
        <v>16.685761378484322</v>
      </c>
      <c r="P980" s="380">
        <f>'raw data'!E976</f>
        <v>1</v>
      </c>
      <c r="Q980" s="380">
        <f>'raw data'!F976</f>
        <v>1</v>
      </c>
      <c r="R980" s="380">
        <f>'raw data'!G976</f>
        <v>1</v>
      </c>
      <c r="S980" s="380">
        <f>'raw data'!H976</f>
        <v>1</v>
      </c>
      <c r="T980" s="380">
        <f>'raw data'!Q976</f>
        <v>98.099662780761719</v>
      </c>
      <c r="U980" s="380">
        <f>'raw data'!R976</f>
        <v>1012.8289794921875</v>
      </c>
      <c r="V980" s="309"/>
    </row>
    <row r="981" spans="1:22" x14ac:dyDescent="0.2">
      <c r="A981" s="378">
        <f>'raw data'!A977</f>
        <v>41221.75</v>
      </c>
      <c r="B981" s="380">
        <f>'raw data'!L977</f>
        <v>898.00067138671875</v>
      </c>
      <c r="C981" s="380">
        <f>'raw data'!M977</f>
        <v>501.54229736328125</v>
      </c>
      <c r="D981" s="380">
        <f>'raw data'!O977</f>
        <v>6209.451171875</v>
      </c>
      <c r="E981" s="380">
        <f>'raw data'!P977</f>
        <v>9.8140344619750977</v>
      </c>
      <c r="F981" s="377"/>
      <c r="G981" s="377"/>
      <c r="H981" s="376"/>
      <c r="I981" s="376"/>
      <c r="J981" s="380">
        <f>'raw data'!C977</f>
        <v>134.81649780273438</v>
      </c>
      <c r="K981" s="380" t="e">
        <f>'raw data'!#REF!</f>
        <v>#REF!</v>
      </c>
      <c r="L981" s="380" t="e">
        <f>'raw data'!#REF!</f>
        <v>#REF!</v>
      </c>
      <c r="M981" s="380">
        <f>'raw data'!D977</f>
        <v>84845.9921875</v>
      </c>
      <c r="N981" s="380">
        <f>'raw data'!K977</f>
        <v>15.958089422629564</v>
      </c>
      <c r="O981" s="400">
        <f t="shared" si="16"/>
        <v>16.681138862423779</v>
      </c>
      <c r="P981" s="380">
        <f>'raw data'!E977</f>
        <v>1</v>
      </c>
      <c r="Q981" s="380">
        <f>'raw data'!F977</f>
        <v>1</v>
      </c>
      <c r="R981" s="380">
        <f>'raw data'!G977</f>
        <v>1</v>
      </c>
      <c r="S981" s="380">
        <f>'raw data'!H977</f>
        <v>1</v>
      </c>
      <c r="T981" s="380">
        <f>'raw data'!Q977</f>
        <v>98.228202819824219</v>
      </c>
      <c r="U981" s="380">
        <f>'raw data'!R977</f>
        <v>1012.8270263671875</v>
      </c>
      <c r="V981" s="309"/>
    </row>
    <row r="982" spans="1:22" x14ac:dyDescent="0.2">
      <c r="A982" s="378">
        <f>'raw data'!A978</f>
        <v>41221.791666666664</v>
      </c>
      <c r="B982" s="380">
        <f>'raw data'!L978</f>
        <v>897.953125</v>
      </c>
      <c r="C982" s="380">
        <f>'raw data'!M978</f>
        <v>502.14608764648438</v>
      </c>
      <c r="D982" s="380">
        <f>'raw data'!O978</f>
        <v>6207.81005859375</v>
      </c>
      <c r="E982" s="380">
        <f>'raw data'!P978</f>
        <v>9.8158893585205078</v>
      </c>
      <c r="F982" s="377"/>
      <c r="G982" s="377"/>
      <c r="H982" s="376"/>
      <c r="I982" s="376"/>
      <c r="J982" s="380">
        <f>'raw data'!C978</f>
        <v>133.88729858398437</v>
      </c>
      <c r="K982" s="380" t="e">
        <f>'raw data'!#REF!</f>
        <v>#REF!</v>
      </c>
      <c r="L982" s="380" t="e">
        <f>'raw data'!#REF!</f>
        <v>#REF!</v>
      </c>
      <c r="M982" s="380">
        <f>'raw data'!D978</f>
        <v>84838.921875</v>
      </c>
      <c r="N982" s="380">
        <f>'raw data'!K978</f>
        <v>15.805925875165121</v>
      </c>
      <c r="O982" s="400">
        <f t="shared" si="16"/>
        <v>16.676730157406904</v>
      </c>
      <c r="P982" s="380">
        <f>'raw data'!E978</f>
        <v>1</v>
      </c>
      <c r="Q982" s="380">
        <f>'raw data'!F978</f>
        <v>1</v>
      </c>
      <c r="R982" s="380">
        <f>'raw data'!G978</f>
        <v>1</v>
      </c>
      <c r="S982" s="380">
        <f>'raw data'!H978</f>
        <v>1</v>
      </c>
      <c r="T982" s="380">
        <f>'raw data'!Q978</f>
        <v>98.383872985839844</v>
      </c>
      <c r="U982" s="380">
        <f>'raw data'!R978</f>
        <v>1012.8309936523437</v>
      </c>
      <c r="V982" s="309"/>
    </row>
    <row r="983" spans="1:22" x14ac:dyDescent="0.2">
      <c r="A983" s="378">
        <f>'raw data'!A979</f>
        <v>41221.833333333336</v>
      </c>
      <c r="B983" s="380">
        <f>'raw data'!L979</f>
        <v>898.0408935546875</v>
      </c>
      <c r="C983" s="380">
        <f>'raw data'!M979</f>
        <v>503.94290161132812</v>
      </c>
      <c r="D983" s="380">
        <f>'raw data'!O979</f>
        <v>6212.42822265625</v>
      </c>
      <c r="E983" s="380">
        <f>'raw data'!P979</f>
        <v>9.8166475296020508</v>
      </c>
      <c r="F983" s="377"/>
      <c r="G983" s="377"/>
      <c r="H983" s="376"/>
      <c r="I983" s="376"/>
      <c r="J983" s="380">
        <f>'raw data'!C979</f>
        <v>133.94239807128906</v>
      </c>
      <c r="K983" s="380" t="e">
        <f>'raw data'!#REF!</f>
        <v>#REF!</v>
      </c>
      <c r="L983" s="380" t="e">
        <f>'raw data'!#REF!</f>
        <v>#REF!</v>
      </c>
      <c r="M983" s="380">
        <f>'raw data'!D979</f>
        <v>84965.1328125</v>
      </c>
      <c r="N983" s="380">
        <f>'raw data'!K979</f>
        <v>15.119038163714576</v>
      </c>
      <c r="O983" s="400">
        <f t="shared" si="16"/>
        <v>16.689136444836127</v>
      </c>
      <c r="P983" s="380">
        <f>'raw data'!E979</f>
        <v>1</v>
      </c>
      <c r="Q983" s="380">
        <f>'raw data'!F979</f>
        <v>1</v>
      </c>
      <c r="R983" s="380">
        <f>'raw data'!G979</f>
        <v>1</v>
      </c>
      <c r="S983" s="380">
        <f>'raw data'!H979</f>
        <v>1</v>
      </c>
      <c r="T983" s="380">
        <f>'raw data'!Q979</f>
        <v>98.510490417480469</v>
      </c>
      <c r="U983" s="380">
        <f>'raw data'!R979</f>
        <v>1012.8289794921875</v>
      </c>
      <c r="V983" s="309"/>
    </row>
    <row r="984" spans="1:22" x14ac:dyDescent="0.2">
      <c r="A984" s="378">
        <f>'raw data'!A980</f>
        <v>41221.875</v>
      </c>
      <c r="B984" s="380">
        <f>'raw data'!L980</f>
        <v>897.99078369140625</v>
      </c>
      <c r="C984" s="380">
        <f>'raw data'!M980</f>
        <v>505.63809204101562</v>
      </c>
      <c r="D984" s="380">
        <f>'raw data'!O980</f>
        <v>6216.47998046875</v>
      </c>
      <c r="E984" s="380">
        <f>'raw data'!P980</f>
        <v>9.816227912902832</v>
      </c>
      <c r="F984" s="377"/>
      <c r="G984" s="377"/>
      <c r="H984" s="376"/>
      <c r="I984" s="376"/>
      <c r="J984" s="380">
        <f>'raw data'!C980</f>
        <v>134.20680236816406</v>
      </c>
      <c r="K984" s="380" t="e">
        <f>'raw data'!#REF!</f>
        <v>#REF!</v>
      </c>
      <c r="L984" s="380" t="e">
        <f>'raw data'!#REF!</f>
        <v>#REF!</v>
      </c>
      <c r="M984" s="380">
        <f>'raw data'!D980</f>
        <v>85092.3515625</v>
      </c>
      <c r="N984" s="380">
        <f>'raw data'!K980</f>
        <v>15.377596214022924</v>
      </c>
      <c r="O984" s="400">
        <f t="shared" si="16"/>
        <v>16.700021132200021</v>
      </c>
      <c r="P984" s="380">
        <f>'raw data'!E980</f>
        <v>1</v>
      </c>
      <c r="Q984" s="380">
        <f>'raw data'!F980</f>
        <v>1</v>
      </c>
      <c r="R984" s="380">
        <f>'raw data'!G980</f>
        <v>1</v>
      </c>
      <c r="S984" s="380">
        <f>'raw data'!H980</f>
        <v>1</v>
      </c>
      <c r="T984" s="380">
        <f>'raw data'!Q980</f>
        <v>98.602653503417969</v>
      </c>
      <c r="U984" s="380">
        <f>'raw data'!R980</f>
        <v>1012.8309936523437</v>
      </c>
      <c r="V984" s="309"/>
    </row>
    <row r="985" spans="1:22" x14ac:dyDescent="0.2">
      <c r="A985" s="378">
        <f>'raw data'!A981</f>
        <v>41221.916666666664</v>
      </c>
      <c r="B985" s="380">
        <f>'raw data'!L981</f>
        <v>897.9998779296875</v>
      </c>
      <c r="C985" s="380">
        <f>'raw data'!M981</f>
        <v>507.15829467773437</v>
      </c>
      <c r="D985" s="380">
        <f>'raw data'!O981</f>
        <v>6234.34716796875</v>
      </c>
      <c r="E985" s="380">
        <f>'raw data'!P981</f>
        <v>9.8256406784057617</v>
      </c>
      <c r="F985" s="377"/>
      <c r="G985" s="377"/>
      <c r="H985" s="376"/>
      <c r="I985" s="376"/>
      <c r="J985" s="380">
        <f>'raw data'!C981</f>
        <v>134.60130310058594</v>
      </c>
      <c r="K985" s="380" t="e">
        <f>'raw data'!#REF!</f>
        <v>#REF!</v>
      </c>
      <c r="L985" s="380" t="e">
        <f>'raw data'!#REF!</f>
        <v>#REF!</v>
      </c>
      <c r="M985" s="380">
        <f>'raw data'!D981</f>
        <v>85203.4375</v>
      </c>
      <c r="N985" s="380">
        <f>'raw data'!K981</f>
        <v>17.431353297292297</v>
      </c>
      <c r="O985" s="400">
        <f t="shared" si="16"/>
        <v>16.74801974391605</v>
      </c>
      <c r="P985" s="380">
        <f>'raw data'!E981</f>
        <v>1</v>
      </c>
      <c r="Q985" s="380">
        <f>'raw data'!F981</f>
        <v>1</v>
      </c>
      <c r="R985" s="380">
        <f>'raw data'!G981</f>
        <v>1</v>
      </c>
      <c r="S985" s="380">
        <f>'raw data'!H981</f>
        <v>1</v>
      </c>
      <c r="T985" s="380">
        <f>'raw data'!Q981</f>
        <v>98.541152954101563</v>
      </c>
      <c r="U985" s="380">
        <f>'raw data'!R981</f>
        <v>1012.823974609375</v>
      </c>
      <c r="V985" s="309"/>
    </row>
    <row r="986" spans="1:22" x14ac:dyDescent="0.2">
      <c r="A986" s="378">
        <f>'raw data'!A982</f>
        <v>41221.958333333336</v>
      </c>
      <c r="B986" s="380">
        <f>'raw data'!L982</f>
        <v>898.01678466796875</v>
      </c>
      <c r="C986" s="380">
        <f>'raw data'!M982</f>
        <v>508.09420776367187</v>
      </c>
      <c r="D986" s="380">
        <f>'raw data'!O982</f>
        <v>6254.17578125</v>
      </c>
      <c r="E986" s="380">
        <f>'raw data'!P982</f>
        <v>9.8310384750366211</v>
      </c>
      <c r="F986" s="377"/>
      <c r="G986" s="377"/>
      <c r="H986" s="376"/>
      <c r="I986" s="376"/>
      <c r="J986" s="380">
        <f>'raw data'!C982</f>
        <v>135.42840576171875</v>
      </c>
      <c r="K986" s="380" t="e">
        <f>'raw data'!#REF!</f>
        <v>#REF!</v>
      </c>
      <c r="L986" s="380" t="e">
        <f>'raw data'!#REF!</f>
        <v>#REF!</v>
      </c>
      <c r="M986" s="380">
        <f>'raw data'!D982</f>
        <v>85381.0234375</v>
      </c>
      <c r="N986" s="380">
        <f>'raw data'!K982</f>
        <v>17.477994933208901</v>
      </c>
      <c r="O986" s="400">
        <f t="shared" si="16"/>
        <v>16.801287551720385</v>
      </c>
      <c r="P986" s="380">
        <f>'raw data'!E982</f>
        <v>1</v>
      </c>
      <c r="Q986" s="380">
        <f>'raw data'!F982</f>
        <v>1</v>
      </c>
      <c r="R986" s="380">
        <f>'raw data'!G982</f>
        <v>1</v>
      </c>
      <c r="S986" s="380">
        <f>'raw data'!H982</f>
        <v>1</v>
      </c>
      <c r="T986" s="380">
        <f>'raw data'!Q982</f>
        <v>98.481193542480469</v>
      </c>
      <c r="U986" s="380">
        <f>'raw data'!R982</f>
        <v>1012.8200073242187</v>
      </c>
      <c r="V986" s="309"/>
    </row>
    <row r="987" spans="1:22" x14ac:dyDescent="0.2">
      <c r="A987" s="378">
        <f>'raw data'!A983</f>
        <v>41222</v>
      </c>
      <c r="B987" s="380">
        <f>'raw data'!L983</f>
        <v>898.0374755859375</v>
      </c>
      <c r="C987" s="380">
        <f>'raw data'!M983</f>
        <v>507.81570434570312</v>
      </c>
      <c r="D987" s="380">
        <f>'raw data'!O983</f>
        <v>6256.34521484375</v>
      </c>
      <c r="E987" s="380">
        <f>'raw data'!P983</f>
        <v>9.8440256118774414</v>
      </c>
      <c r="F987" s="377"/>
      <c r="G987" s="377"/>
      <c r="H987" s="376"/>
      <c r="I987" s="376"/>
      <c r="J987" s="380">
        <f>'raw data'!C983</f>
        <v>135.92610168457031</v>
      </c>
      <c r="K987" s="380" t="e">
        <f>'raw data'!#REF!</f>
        <v>#REF!</v>
      </c>
      <c r="L987" s="380" t="e">
        <f>'raw data'!#REF!</f>
        <v>#REF!</v>
      </c>
      <c r="M987" s="380">
        <f>'raw data'!D983</f>
        <v>85293.6328125</v>
      </c>
      <c r="N987" s="380">
        <f>'raw data'!K983</f>
        <v>17.252549888357461</v>
      </c>
      <c r="O987" s="400">
        <f t="shared" si="16"/>
        <v>16.80711554231544</v>
      </c>
      <c r="P987" s="380">
        <f>'raw data'!E983</f>
        <v>1</v>
      </c>
      <c r="Q987" s="380">
        <f>'raw data'!F983</f>
        <v>1</v>
      </c>
      <c r="R987" s="380">
        <f>'raw data'!G983</f>
        <v>1</v>
      </c>
      <c r="S987" s="380">
        <f>'raw data'!H983</f>
        <v>1</v>
      </c>
      <c r="T987" s="380">
        <f>'raw data'!Q983</f>
        <v>98.514328002929688</v>
      </c>
      <c r="U987" s="380">
        <f>'raw data'!R983</f>
        <v>1012.8189697265625</v>
      </c>
      <c r="V987" s="309"/>
    </row>
    <row r="988" spans="1:22" x14ac:dyDescent="0.2">
      <c r="A988" s="378">
        <f>'raw data'!A984</f>
        <v>41222.041666666664</v>
      </c>
      <c r="B988" s="380">
        <f>'raw data'!L984</f>
        <v>898.0322265625</v>
      </c>
      <c r="C988" s="380">
        <f>'raw data'!M984</f>
        <v>507.1072998046875</v>
      </c>
      <c r="D988" s="380">
        <f>'raw data'!O984</f>
        <v>6262.376953125</v>
      </c>
      <c r="E988" s="380">
        <f>'raw data'!P984</f>
        <v>9.8634452819824219</v>
      </c>
      <c r="F988" s="377"/>
      <c r="G988" s="377"/>
      <c r="H988" s="376"/>
      <c r="I988" s="376"/>
      <c r="J988" s="380">
        <f>'raw data'!C984</f>
        <v>135.92520141601562</v>
      </c>
      <c r="K988" s="380" t="e">
        <f>'raw data'!#REF!</f>
        <v>#REF!</v>
      </c>
      <c r="L988" s="380" t="e">
        <f>'raw data'!#REF!</f>
        <v>#REF!</v>
      </c>
      <c r="M988" s="380">
        <f>'raw data'!D984</f>
        <v>85191.1328125</v>
      </c>
      <c r="N988" s="380">
        <f>'raw data'!K984</f>
        <v>17.678589857095211</v>
      </c>
      <c r="O988" s="400">
        <f t="shared" si="16"/>
        <v>16.823319271287023</v>
      </c>
      <c r="P988" s="380">
        <f>'raw data'!E984</f>
        <v>1</v>
      </c>
      <c r="Q988" s="380">
        <f>'raw data'!F984</f>
        <v>1</v>
      </c>
      <c r="R988" s="380">
        <f>'raw data'!G984</f>
        <v>1</v>
      </c>
      <c r="S988" s="380">
        <f>'raw data'!H984</f>
        <v>1</v>
      </c>
      <c r="T988" s="380">
        <f>'raw data'!Q984</f>
        <v>98.658409118652344</v>
      </c>
      <c r="U988" s="380">
        <f>'raw data'!R984</f>
        <v>1012.8170166015625</v>
      </c>
      <c r="V988" s="309"/>
    </row>
    <row r="989" spans="1:22" x14ac:dyDescent="0.2">
      <c r="A989" s="378">
        <f>'raw data'!A985</f>
        <v>41222.083333333336</v>
      </c>
      <c r="B989" s="380">
        <f>'raw data'!L985</f>
        <v>897.92510986328125</v>
      </c>
      <c r="C989" s="380">
        <f>'raw data'!M985</f>
        <v>505.91860961914062</v>
      </c>
      <c r="D989" s="380">
        <f>'raw data'!O985</f>
        <v>6270.59521484375</v>
      </c>
      <c r="E989" s="380">
        <f>'raw data'!P985</f>
        <v>9.8646793365478516</v>
      </c>
      <c r="F989" s="377"/>
      <c r="G989" s="377"/>
      <c r="H989" s="376"/>
      <c r="I989" s="376"/>
      <c r="J989" s="380">
        <f>'raw data'!C985</f>
        <v>135.23379516601562</v>
      </c>
      <c r="K989" s="380" t="e">
        <f>'raw data'!#REF!</f>
        <v>#REF!</v>
      </c>
      <c r="L989" s="380" t="e">
        <f>'raw data'!#REF!</f>
        <v>#REF!</v>
      </c>
      <c r="M989" s="380">
        <f>'raw data'!D985</f>
        <v>85147.5</v>
      </c>
      <c r="N989" s="380">
        <f>'raw data'!K985</f>
        <v>18.722054424349846</v>
      </c>
      <c r="O989" s="400">
        <f t="shared" si="16"/>
        <v>16.845396901200456</v>
      </c>
      <c r="P989" s="380">
        <f>'raw data'!E985</f>
        <v>1</v>
      </c>
      <c r="Q989" s="380">
        <f>'raw data'!F985</f>
        <v>1</v>
      </c>
      <c r="R989" s="380">
        <f>'raw data'!G985</f>
        <v>1</v>
      </c>
      <c r="S989" s="380">
        <f>'raw data'!H985</f>
        <v>1</v>
      </c>
      <c r="T989" s="380">
        <f>'raw data'!Q985</f>
        <v>98.760536193847656</v>
      </c>
      <c r="U989" s="380">
        <f>'raw data'!R985</f>
        <v>1012.822021484375</v>
      </c>
      <c r="V989" s="309"/>
    </row>
    <row r="990" spans="1:22" x14ac:dyDescent="0.2">
      <c r="A990" s="378">
        <f>'raw data'!A986</f>
        <v>41222.125</v>
      </c>
      <c r="B990" s="380">
        <f>'raw data'!L986</f>
        <v>898.0374755859375</v>
      </c>
      <c r="C990" s="380">
        <f>'raw data'!M986</f>
        <v>507.78021240234375</v>
      </c>
      <c r="D990" s="380">
        <f>'raw data'!O986</f>
        <v>6301.69921875</v>
      </c>
      <c r="E990" s="380">
        <f>'raw data'!P986</f>
        <v>9.8644695281982422</v>
      </c>
      <c r="F990" s="377"/>
      <c r="G990" s="377"/>
      <c r="H990" s="376"/>
      <c r="I990" s="376"/>
      <c r="J990" s="380">
        <f>'raw data'!C986</f>
        <v>135.70539855957031</v>
      </c>
      <c r="K990" s="380" t="e">
        <f>'raw data'!#REF!</f>
        <v>#REF!</v>
      </c>
      <c r="L990" s="380" t="e">
        <f>'raw data'!#REF!</f>
        <v>#REF!</v>
      </c>
      <c r="M990" s="380">
        <f>'raw data'!D986</f>
        <v>85526.546875</v>
      </c>
      <c r="N990" s="380">
        <f>'raw data'!K986</f>
        <v>17.697512965954083</v>
      </c>
      <c r="O990" s="400">
        <f t="shared" si="16"/>
        <v>16.928955044098434</v>
      </c>
      <c r="P990" s="380">
        <f>'raw data'!E986</f>
        <v>1</v>
      </c>
      <c r="Q990" s="380">
        <f>'raw data'!F986</f>
        <v>1</v>
      </c>
      <c r="R990" s="380">
        <f>'raw data'!G986</f>
        <v>1</v>
      </c>
      <c r="S990" s="380">
        <f>'raw data'!H986</f>
        <v>1</v>
      </c>
      <c r="T990" s="380">
        <f>'raw data'!Q986</f>
        <v>98.412872314453125</v>
      </c>
      <c r="U990" s="380">
        <f>'raw data'!R986</f>
        <v>1012.8280029296875</v>
      </c>
      <c r="V990" s="309"/>
    </row>
    <row r="991" spans="1:22" x14ac:dyDescent="0.2">
      <c r="A991" s="378">
        <f>'raw data'!A987</f>
        <v>41222.166666666664</v>
      </c>
      <c r="B991" s="380">
        <f>'raw data'!L987</f>
        <v>897.97991943359375</v>
      </c>
      <c r="C991" s="380">
        <f>'raw data'!M987</f>
        <v>508.48208618164062</v>
      </c>
      <c r="D991" s="380">
        <f>'raw data'!O987</f>
        <v>6301.59619140625</v>
      </c>
      <c r="E991" s="380">
        <f>'raw data'!P987</f>
        <v>9.8574495315551758</v>
      </c>
      <c r="F991" s="377"/>
      <c r="G991" s="377"/>
      <c r="H991" s="376"/>
      <c r="I991" s="376"/>
      <c r="J991" s="380">
        <f>'raw data'!C987</f>
        <v>135.06489562988281</v>
      </c>
      <c r="K991" s="380" t="e">
        <f>'raw data'!#REF!</f>
        <v>#REF!</v>
      </c>
      <c r="L991" s="380" t="e">
        <f>'raw data'!#REF!</f>
        <v>#REF!</v>
      </c>
      <c r="M991" s="380">
        <f>'raw data'!D987</f>
        <v>85565.3984375</v>
      </c>
      <c r="N991" s="380">
        <f>'raw data'!K987</f>
        <v>16.696281968466064</v>
      </c>
      <c r="O991" s="400">
        <f t="shared" si="16"/>
        <v>16.928678270293446</v>
      </c>
      <c r="P991" s="380">
        <f>'raw data'!E987</f>
        <v>1</v>
      </c>
      <c r="Q991" s="380">
        <f>'raw data'!F987</f>
        <v>1</v>
      </c>
      <c r="R991" s="380">
        <f>'raw data'!G987</f>
        <v>1</v>
      </c>
      <c r="S991" s="380">
        <f>'raw data'!H987</f>
        <v>1</v>
      </c>
      <c r="T991" s="380">
        <f>'raw data'!Q987</f>
        <v>98.339256286621094</v>
      </c>
      <c r="U991" s="380">
        <f>'raw data'!R987</f>
        <v>1012.8280029296875</v>
      </c>
      <c r="V991" s="309"/>
    </row>
    <row r="992" spans="1:22" x14ac:dyDescent="0.2">
      <c r="A992" s="378">
        <f>'raw data'!A988</f>
        <v>41222.208333333336</v>
      </c>
      <c r="B992" s="380">
        <f>'raw data'!L988</f>
        <v>898.00787353515625</v>
      </c>
      <c r="C992" s="380">
        <f>'raw data'!M988</f>
        <v>508.47409057617187</v>
      </c>
      <c r="D992" s="380">
        <f>'raw data'!O988</f>
        <v>6297.85205078125</v>
      </c>
      <c r="E992" s="380">
        <f>'raw data'!P988</f>
        <v>9.8591022491455078</v>
      </c>
      <c r="F992" s="377"/>
      <c r="G992" s="377"/>
      <c r="H992" s="376"/>
      <c r="I992" s="376"/>
      <c r="J992" s="380">
        <f>'raw data'!C988</f>
        <v>134.87956732188704</v>
      </c>
      <c r="K992" s="380" t="e">
        <f>'raw data'!#REF!</f>
        <v>#REF!</v>
      </c>
      <c r="L992" s="380" t="e">
        <f>'raw data'!#REF!</f>
        <v>#REF!</v>
      </c>
      <c r="M992" s="380">
        <f>'raw data'!D988</f>
        <v>85555.1328125</v>
      </c>
      <c r="N992" s="380">
        <f>'raw data'!K988</f>
        <v>16.692762696564024</v>
      </c>
      <c r="O992" s="400">
        <f t="shared" si="16"/>
        <v>16.918619969171928</v>
      </c>
      <c r="P992" s="380">
        <f>'raw data'!E988</f>
        <v>1</v>
      </c>
      <c r="Q992" s="380">
        <f>'raw data'!F988</f>
        <v>1</v>
      </c>
      <c r="R992" s="380">
        <f>'raw data'!G988</f>
        <v>0.84486109018325806</v>
      </c>
      <c r="S992" s="380">
        <f>'raw data'!H988</f>
        <v>1</v>
      </c>
      <c r="T992" s="380">
        <f>'raw data'!Q988</f>
        <v>98.450828552246094</v>
      </c>
      <c r="U992" s="380">
        <f>'raw data'!R988</f>
        <v>1012.8280029296875</v>
      </c>
      <c r="V992" s="309"/>
    </row>
    <row r="993" spans="1:21" x14ac:dyDescent="0.2">
      <c r="A993" s="378">
        <f>'raw data'!A989</f>
        <v>41222.25</v>
      </c>
      <c r="B993" s="380">
        <f>'raw data'!L989</f>
        <v>897.9600830078125</v>
      </c>
      <c r="C993" s="380">
        <f>'raw data'!M989</f>
        <v>507.74618530273438</v>
      </c>
      <c r="D993" s="380">
        <f>'raw data'!O989</f>
        <v>6312.31103515625</v>
      </c>
      <c r="E993" s="380">
        <f>'raw data'!P989</f>
        <v>9.8981485366821289</v>
      </c>
      <c r="F993" s="377"/>
      <c r="G993" s="377"/>
      <c r="H993" s="376"/>
      <c r="I993" s="376"/>
      <c r="J993" s="380">
        <f>'raw data'!C989</f>
        <v>136.21620637463715</v>
      </c>
      <c r="K993" s="380" t="e">
        <f>'raw data'!#REF!</f>
        <v>#REF!</v>
      </c>
      <c r="L993" s="380" t="e">
        <f>'raw data'!#REF!</f>
        <v>#REF!</v>
      </c>
      <c r="M993" s="380">
        <f>'raw data'!D989</f>
        <v>85461.53125</v>
      </c>
      <c r="N993" s="380">
        <f>'raw data'!K989</f>
        <v>16.307807479632466</v>
      </c>
      <c r="O993" s="400">
        <f t="shared" si="16"/>
        <v>16.957462746012087</v>
      </c>
      <c r="P993" s="380">
        <f>'raw data'!E989</f>
        <v>1</v>
      </c>
      <c r="Q993" s="380">
        <f>'raw data'!F989</f>
        <v>1</v>
      </c>
      <c r="R993" s="380">
        <f>'raw data'!G989</f>
        <v>0.87736111879348755</v>
      </c>
      <c r="S993" s="380">
        <f>'raw data'!H989</f>
        <v>1</v>
      </c>
      <c r="T993" s="380">
        <f>'raw data'!Q989</f>
        <v>98.849342346191406</v>
      </c>
      <c r="U993" s="380">
        <f>'raw data'!R989</f>
        <v>1012.8270263671875</v>
      </c>
    </row>
    <row r="994" spans="1:21" x14ac:dyDescent="0.2">
      <c r="A994" s="378">
        <f>'raw data'!A990</f>
        <v>41222.291666666664</v>
      </c>
      <c r="B994" s="380">
        <f>'raw data'!L990</f>
        <v>898.0418701171875</v>
      </c>
      <c r="C994" s="380">
        <f>'raw data'!M990</f>
        <v>508.0054931640625</v>
      </c>
      <c r="D994" s="380">
        <f>'raw data'!O990</f>
        <v>6316.23291015625</v>
      </c>
      <c r="E994" s="380">
        <f>'raw data'!P990</f>
        <v>9.9041719436645508</v>
      </c>
      <c r="F994" s="377"/>
      <c r="G994" s="377"/>
      <c r="H994" s="376"/>
      <c r="I994" s="376"/>
      <c r="J994" s="380">
        <f>'raw data'!C990</f>
        <v>135.61270141601562</v>
      </c>
      <c r="K994" s="380" t="e">
        <f>'raw data'!#REF!</f>
        <v>#REF!</v>
      </c>
      <c r="L994" s="380" t="e">
        <f>'raw data'!#REF!</f>
        <v>#REF!</v>
      </c>
      <c r="M994" s="380">
        <f>'raw data'!D990</f>
        <v>85422.7265625</v>
      </c>
      <c r="N994" s="380">
        <f>'raw data'!K990</f>
        <v>16.473253627310331</v>
      </c>
      <c r="O994" s="400">
        <f t="shared" si="16"/>
        <v>16.967998514740309</v>
      </c>
      <c r="P994" s="380">
        <f>'raw data'!E990</f>
        <v>1</v>
      </c>
      <c r="Q994" s="380">
        <f>'raw data'!F990</f>
        <v>1</v>
      </c>
      <c r="R994" s="380">
        <f>'raw data'!G990</f>
        <v>1</v>
      </c>
      <c r="S994" s="380">
        <f>'raw data'!H990</f>
        <v>1</v>
      </c>
      <c r="T994" s="380">
        <f>'raw data'!Q990</f>
        <v>99.039291381835938</v>
      </c>
      <c r="U994" s="380">
        <f>'raw data'!R990</f>
        <v>1012.8250122070312</v>
      </c>
    </row>
    <row r="995" spans="1:21" x14ac:dyDescent="0.2">
      <c r="A995" s="378">
        <f>'raw data'!A991</f>
        <v>41222.333333333336</v>
      </c>
      <c r="B995" s="380">
        <f>'raw data'!L991</f>
        <v>897.919677734375</v>
      </c>
      <c r="C995" s="380">
        <f>'raw data'!M991</f>
        <v>507.05648803710937</v>
      </c>
      <c r="D995" s="380">
        <f>'raw data'!O991</f>
        <v>6307.85693359375</v>
      </c>
      <c r="E995" s="380">
        <f>'raw data'!P991</f>
        <v>9.9096479415893555</v>
      </c>
      <c r="F995" s="377"/>
      <c r="G995" s="377"/>
      <c r="H995" s="376"/>
      <c r="I995" s="376"/>
      <c r="J995" s="380">
        <f>'raw data'!C991</f>
        <v>134.82249450683594</v>
      </c>
      <c r="K995" s="380" t="e">
        <f>'raw data'!#REF!</f>
        <v>#REF!</v>
      </c>
      <c r="L995" s="380" t="e">
        <f>'raw data'!#REF!</f>
        <v>#REF!</v>
      </c>
      <c r="M995" s="380">
        <f>'raw data'!D991</f>
        <v>85278.21875</v>
      </c>
      <c r="N995" s="380">
        <f>'raw data'!K991</f>
        <v>17.160120347733756</v>
      </c>
      <c r="O995" s="400">
        <f t="shared" si="16"/>
        <v>16.945497197912132</v>
      </c>
      <c r="P995" s="380">
        <f>'raw data'!E991</f>
        <v>1</v>
      </c>
      <c r="Q995" s="380">
        <f>'raw data'!F991</f>
        <v>1</v>
      </c>
      <c r="R995" s="380">
        <f>'raw data'!G991</f>
        <v>1</v>
      </c>
      <c r="S995" s="380">
        <f>'raw data'!H991</f>
        <v>1</v>
      </c>
      <c r="T995" s="380">
        <f>'raw data'!Q991</f>
        <v>99.408859252929688</v>
      </c>
      <c r="U995" s="380">
        <f>'raw data'!R991</f>
        <v>1012.822021484375</v>
      </c>
    </row>
    <row r="996" spans="1:21" x14ac:dyDescent="0.2">
      <c r="A996" s="378">
        <f>'raw data'!A992</f>
        <v>41222.375</v>
      </c>
      <c r="B996" s="380">
        <f>'raw data'!L992</f>
        <v>898.11212158203125</v>
      </c>
      <c r="C996" s="380">
        <f>'raw data'!M992</f>
        <v>503.57269287109375</v>
      </c>
      <c r="D996" s="380">
        <f>'raw data'!O992</f>
        <v>6239.10009765625</v>
      </c>
      <c r="E996" s="380">
        <f>'raw data'!P992</f>
        <v>9.8886947631835938</v>
      </c>
      <c r="F996" s="377"/>
      <c r="G996" s="377"/>
      <c r="H996" s="376"/>
      <c r="I996" s="376"/>
      <c r="J996" s="380">
        <f>'raw data'!C992</f>
        <v>132.68170166015625</v>
      </c>
      <c r="K996" s="380" t="e">
        <f>'raw data'!#REF!</f>
        <v>#REF!</v>
      </c>
      <c r="L996" s="380" t="e">
        <f>'raw data'!#REF!</f>
        <v>#REF!</v>
      </c>
      <c r="M996" s="380">
        <f>'raw data'!D992</f>
        <v>84776.5078125</v>
      </c>
      <c r="N996" s="380">
        <f>'raw data'!K992</f>
        <v>16.671196357557491</v>
      </c>
      <c r="O996" s="400">
        <f t="shared" si="16"/>
        <v>16.760788067222887</v>
      </c>
      <c r="P996" s="380">
        <f>'raw data'!E992</f>
        <v>1</v>
      </c>
      <c r="Q996" s="380">
        <f>'raw data'!F992</f>
        <v>1</v>
      </c>
      <c r="R996" s="380">
        <f>'raw data'!G992</f>
        <v>1</v>
      </c>
      <c r="S996" s="380">
        <f>'raw data'!H992</f>
        <v>1</v>
      </c>
      <c r="T996" s="380">
        <f>'raw data'!Q992</f>
        <v>99.682060241699219</v>
      </c>
      <c r="U996" s="380">
        <f>'raw data'!R992</f>
        <v>1012.833984375</v>
      </c>
    </row>
    <row r="997" spans="1:21" x14ac:dyDescent="0.2">
      <c r="A997" s="378">
        <f>'raw data'!A993</f>
        <v>41222.416666666664</v>
      </c>
      <c r="B997" s="380">
        <f>'raw data'!L993</f>
        <v>897.88421630859375</v>
      </c>
      <c r="C997" s="380">
        <f>'raw data'!M993</f>
        <v>500.9906005859375</v>
      </c>
      <c r="D997" s="380">
        <f>'raw data'!O993</f>
        <v>6209.46484375</v>
      </c>
      <c r="E997" s="380">
        <f>'raw data'!P993</f>
        <v>9.8845462799072266</v>
      </c>
      <c r="F997" s="377"/>
      <c r="G997" s="377"/>
      <c r="H997" s="376"/>
      <c r="I997" s="376"/>
      <c r="J997" s="380">
        <f>'raw data'!C993</f>
        <v>131.21879577636719</v>
      </c>
      <c r="K997" s="380" t="e">
        <f>'raw data'!#REF!</f>
        <v>#REF!</v>
      </c>
      <c r="L997" s="380" t="e">
        <f>'raw data'!#REF!</f>
        <v>#REF!</v>
      </c>
      <c r="M997" s="380">
        <f>'raw data'!D993</f>
        <v>84398.140625</v>
      </c>
      <c r="N997" s="380">
        <f>'raw data'!K993</f>
        <v>17.478532389736866</v>
      </c>
      <c r="O997" s="400">
        <f t="shared" si="16"/>
        <v>16.681175590701219</v>
      </c>
      <c r="P997" s="380">
        <f>'raw data'!E993</f>
        <v>1</v>
      </c>
      <c r="Q997" s="380">
        <f>'raw data'!F993</f>
        <v>1</v>
      </c>
      <c r="R997" s="380">
        <f>'raw data'!G993</f>
        <v>1</v>
      </c>
      <c r="S997" s="380">
        <f>'raw data'!H993</f>
        <v>1</v>
      </c>
      <c r="T997" s="380">
        <f>'raw data'!Q993</f>
        <v>99.935516357421875</v>
      </c>
      <c r="U997" s="380">
        <f>'raw data'!R993</f>
        <v>1012.8489990234375</v>
      </c>
    </row>
    <row r="998" spans="1:21" x14ac:dyDescent="0.2">
      <c r="A998" s="378">
        <f>'raw data'!A994</f>
        <v>41222.458333333336</v>
      </c>
      <c r="B998" s="380">
        <f>'raw data'!L994</f>
        <v>898.0640869140625</v>
      </c>
      <c r="C998" s="380">
        <f>'raw data'!M994</f>
        <v>503.23159790039062</v>
      </c>
      <c r="D998" s="380">
        <f>'raw data'!O994</f>
        <v>6227.02880859375</v>
      </c>
      <c r="E998" s="380">
        <f>'raw data'!P994</f>
        <v>9.8657007217407227</v>
      </c>
      <c r="F998" s="377"/>
      <c r="G998" s="377"/>
      <c r="H998" s="376"/>
      <c r="I998" s="376"/>
      <c r="J998" s="380">
        <f>'raw data'!C994</f>
        <v>132.01589965820312</v>
      </c>
      <c r="K998" s="380" t="e">
        <f>'raw data'!#REF!</f>
        <v>#REF!</v>
      </c>
      <c r="L998" s="380" t="e">
        <f>'raw data'!#REF!</f>
        <v>#REF!</v>
      </c>
      <c r="M998" s="380">
        <f>'raw data'!D994</f>
        <v>84676.96875</v>
      </c>
      <c r="N998" s="380">
        <f>'raw data'!K994</f>
        <v>17.37268467331247</v>
      </c>
      <c r="O998" s="400">
        <f t="shared" si="16"/>
        <v>16.728359621692618</v>
      </c>
      <c r="P998" s="380">
        <f>'raw data'!E994</f>
        <v>1</v>
      </c>
      <c r="Q998" s="380">
        <f>'raw data'!F994</f>
        <v>1</v>
      </c>
      <c r="R998" s="380">
        <f>'raw data'!G994</f>
        <v>1</v>
      </c>
      <c r="S998" s="380">
        <f>'raw data'!H994</f>
        <v>1</v>
      </c>
      <c r="T998" s="380">
        <f>'raw data'!Q994</f>
        <v>99.727882385253906</v>
      </c>
      <c r="U998" s="380">
        <f>'raw data'!R994</f>
        <v>1012.864013671875</v>
      </c>
    </row>
    <row r="999" spans="1:21" x14ac:dyDescent="0.2">
      <c r="A999" s="378">
        <f>'raw data'!A995</f>
        <v>41222.5</v>
      </c>
      <c r="B999" s="380">
        <f>'raw data'!L995</f>
        <v>898.028076171875</v>
      </c>
      <c r="C999" s="380">
        <f>'raw data'!M995</f>
        <v>500.631591796875</v>
      </c>
      <c r="D999" s="380">
        <f>'raw data'!O995</f>
        <v>6185.8720703125</v>
      </c>
      <c r="E999" s="380">
        <f>'raw data'!P995</f>
        <v>9.85833740234375</v>
      </c>
      <c r="F999" s="377"/>
      <c r="G999" s="377"/>
      <c r="H999" s="376"/>
      <c r="I999" s="376"/>
      <c r="J999" s="380">
        <f>'raw data'!C995</f>
        <v>130.20989990234375</v>
      </c>
      <c r="K999" s="380" t="e">
        <f>'raw data'!#REF!</f>
        <v>#REF!</v>
      </c>
      <c r="L999" s="380" t="e">
        <f>'raw data'!#REF!</f>
        <v>#REF!</v>
      </c>
      <c r="M999" s="380">
        <f>'raw data'!D995</f>
        <v>84256.28125</v>
      </c>
      <c r="N999" s="380">
        <f>'raw data'!K995</f>
        <v>16.942601469213042</v>
      </c>
      <c r="O999" s="400">
        <f t="shared" si="16"/>
        <v>16.617795701083406</v>
      </c>
      <c r="P999" s="380">
        <f>'raw data'!E995</f>
        <v>1</v>
      </c>
      <c r="Q999" s="380">
        <f>'raw data'!F995</f>
        <v>1</v>
      </c>
      <c r="R999" s="380">
        <f>'raw data'!G995</f>
        <v>1</v>
      </c>
      <c r="S999" s="380">
        <f>'raw data'!H995</f>
        <v>1</v>
      </c>
      <c r="T999" s="380">
        <f>'raw data'!Q995</f>
        <v>99.657112121582031</v>
      </c>
      <c r="U999" s="380">
        <f>'raw data'!R995</f>
        <v>1012.8660278320312</v>
      </c>
    </row>
    <row r="1000" spans="1:21" x14ac:dyDescent="0.2">
      <c r="A1000" s="378">
        <f>'raw data'!A996</f>
        <v>41222.541666666664</v>
      </c>
      <c r="B1000" s="380">
        <f>'raw data'!L996</f>
        <v>898.06170654296875</v>
      </c>
      <c r="C1000" s="380">
        <f>'raw data'!M996</f>
        <v>502.36679077148437</v>
      </c>
      <c r="D1000" s="380">
        <f>'raw data'!O996</f>
        <v>6198.23095703125</v>
      </c>
      <c r="E1000" s="380">
        <f>'raw data'!P996</f>
        <v>9.8372697830200195</v>
      </c>
      <c r="F1000" s="377"/>
      <c r="G1000" s="377"/>
      <c r="H1000" s="376"/>
      <c r="I1000" s="376"/>
      <c r="J1000" s="380">
        <f>'raw data'!C996</f>
        <v>131.03179931640625</v>
      </c>
      <c r="K1000" s="380" t="e">
        <f>'raw data'!#REF!</f>
        <v>#REF!</v>
      </c>
      <c r="L1000" s="380" t="e">
        <f>'raw data'!#REF!</f>
        <v>#REF!</v>
      </c>
      <c r="M1000" s="380">
        <f>'raw data'!D996</f>
        <v>84418.9375</v>
      </c>
      <c r="N1000" s="380">
        <f>'raw data'!K996</f>
        <v>17.268124094713421</v>
      </c>
      <c r="O1000" s="400">
        <f t="shared" si="16"/>
        <v>16.65099675216409</v>
      </c>
      <c r="P1000" s="380">
        <f>'raw data'!E996</f>
        <v>1</v>
      </c>
      <c r="Q1000" s="380">
        <f>'raw data'!F996</f>
        <v>1</v>
      </c>
      <c r="R1000" s="380">
        <f>'raw data'!G996</f>
        <v>1</v>
      </c>
      <c r="S1000" s="380">
        <f>'raw data'!H996</f>
        <v>1</v>
      </c>
      <c r="T1000" s="380">
        <f>'raw data'!Q996</f>
        <v>99.388137817382812</v>
      </c>
      <c r="U1000" s="380">
        <f>'raw data'!R996</f>
        <v>1012.8489990234375</v>
      </c>
    </row>
    <row r="1001" spans="1:21" x14ac:dyDescent="0.2">
      <c r="A1001" s="378">
        <f>'raw data'!A997</f>
        <v>41222.583333333336</v>
      </c>
      <c r="B1001" s="380">
        <f>'raw data'!L997</f>
        <v>897.9708251953125</v>
      </c>
      <c r="C1001" s="380">
        <f>'raw data'!M997</f>
        <v>503.5067138671875</v>
      </c>
      <c r="D1001" s="380">
        <f>'raw data'!O997</f>
        <v>6221.626953125</v>
      </c>
      <c r="E1001" s="380">
        <f>'raw data'!P997</f>
        <v>9.8427543640136719</v>
      </c>
      <c r="F1001" s="377"/>
      <c r="G1001" s="377"/>
      <c r="H1001" s="376"/>
      <c r="I1001" s="376"/>
      <c r="J1001" s="380">
        <f>'raw data'!C997</f>
        <v>132.55549621582031</v>
      </c>
      <c r="K1001" s="380" t="e">
        <f>'raw data'!#REF!</f>
        <v>#REF!</v>
      </c>
      <c r="L1001" s="380" t="e">
        <f>'raw data'!#REF!</f>
        <v>#REF!</v>
      </c>
      <c r="M1001" s="380">
        <f>'raw data'!D997</f>
        <v>84576.7265625</v>
      </c>
      <c r="N1001" s="380">
        <f>'raw data'!K997</f>
        <v>17.458081322870857</v>
      </c>
      <c r="O1001" s="400">
        <f t="shared" si="16"/>
        <v>16.713848016931621</v>
      </c>
      <c r="P1001" s="380">
        <f>'raw data'!E997</f>
        <v>1</v>
      </c>
      <c r="Q1001" s="380">
        <f>'raw data'!F997</f>
        <v>1</v>
      </c>
      <c r="R1001" s="380">
        <f>'raw data'!G997</f>
        <v>1</v>
      </c>
      <c r="S1001" s="380">
        <f>'raw data'!H997</f>
        <v>1</v>
      </c>
      <c r="T1001" s="380">
        <f>'raw data'!Q997</f>
        <v>99.108291625976563</v>
      </c>
      <c r="U1001" s="380">
        <f>'raw data'!R997</f>
        <v>1012.8380126953125</v>
      </c>
    </row>
    <row r="1002" spans="1:21" x14ac:dyDescent="0.2">
      <c r="A1002" s="378">
        <f>'raw data'!A998</f>
        <v>41222.625</v>
      </c>
      <c r="B1002" s="380">
        <f>'raw data'!L998</f>
        <v>898.0286865234375</v>
      </c>
      <c r="C1002" s="380">
        <f>'raw data'!M998</f>
        <v>502.78219604492188</v>
      </c>
      <c r="D1002" s="380">
        <f>'raw data'!O998</f>
        <v>6217.451171875</v>
      </c>
      <c r="E1002" s="380">
        <f>'raw data'!P998</f>
        <v>9.8405494689941406</v>
      </c>
      <c r="F1002" s="377"/>
      <c r="G1002" s="377"/>
      <c r="H1002" s="376"/>
      <c r="I1002" s="376"/>
      <c r="J1002" s="380">
        <f>'raw data'!C998</f>
        <v>132.93600463867187</v>
      </c>
      <c r="K1002" s="380" t="e">
        <f>'raw data'!#REF!</f>
        <v>#REF!</v>
      </c>
      <c r="L1002" s="380" t="e">
        <f>'raw data'!#REF!</f>
        <v>#REF!</v>
      </c>
      <c r="M1002" s="380">
        <f>'raw data'!D998</f>
        <v>84516.9296875</v>
      </c>
      <c r="N1002" s="380">
        <f>'raw data'!K998</f>
        <v>17.144779573810958</v>
      </c>
      <c r="O1002" s="400">
        <f t="shared" si="16"/>
        <v>16.702630151622387</v>
      </c>
      <c r="P1002" s="380">
        <f>'raw data'!E998</f>
        <v>1</v>
      </c>
      <c r="Q1002" s="380">
        <f>'raw data'!F998</f>
        <v>1</v>
      </c>
      <c r="R1002" s="380">
        <f>'raw data'!G998</f>
        <v>1</v>
      </c>
      <c r="S1002" s="380">
        <f>'raw data'!H998</f>
        <v>1</v>
      </c>
      <c r="T1002" s="380">
        <f>'raw data'!Q998</f>
        <v>98.998306274414063</v>
      </c>
      <c r="U1002" s="380">
        <f>'raw data'!R998</f>
        <v>1012.8289794921875</v>
      </c>
    </row>
    <row r="1003" spans="1:21" x14ac:dyDescent="0.2">
      <c r="A1003" s="378">
        <f>'raw data'!A999</f>
        <v>41222.666666666664</v>
      </c>
      <c r="B1003" s="380">
        <f>'raw data'!L999</f>
        <v>897.94561767578125</v>
      </c>
      <c r="C1003" s="380">
        <f>'raw data'!M999</f>
        <v>503.00640869140625</v>
      </c>
      <c r="D1003" s="380">
        <f>'raw data'!O999</f>
        <v>6226.77587890625</v>
      </c>
      <c r="E1003" s="380">
        <f>'raw data'!P999</f>
        <v>9.8490266799926758</v>
      </c>
      <c r="F1003" s="377"/>
      <c r="G1003" s="377"/>
      <c r="H1003" s="376"/>
      <c r="I1003" s="376"/>
      <c r="J1003" s="380">
        <f>'raw data'!C999</f>
        <v>133.2969970703125</v>
      </c>
      <c r="K1003" s="380" t="e">
        <f>'raw data'!#REF!</f>
        <v>#REF!</v>
      </c>
      <c r="L1003" s="380" t="e">
        <f>'raw data'!#REF!</f>
        <v>#REF!</v>
      </c>
      <c r="M1003" s="380">
        <f>'raw data'!D999</f>
        <v>84586.671875</v>
      </c>
      <c r="N1003" s="380">
        <f>'raw data'!K999</f>
        <v>16.943938924182657</v>
      </c>
      <c r="O1003" s="400">
        <f t="shared" si="16"/>
        <v>16.727680148559998</v>
      </c>
      <c r="P1003" s="380">
        <f>'raw data'!E999</f>
        <v>1</v>
      </c>
      <c r="Q1003" s="380">
        <f>'raw data'!F999</f>
        <v>1</v>
      </c>
      <c r="R1003" s="380">
        <f>'raw data'!G999</f>
        <v>1</v>
      </c>
      <c r="S1003" s="380">
        <f>'raw data'!H999</f>
        <v>1</v>
      </c>
      <c r="T1003" s="380">
        <f>'raw data'!Q999</f>
        <v>99.024856567382813</v>
      </c>
      <c r="U1003" s="380">
        <f>'raw data'!R999</f>
        <v>1012.8289794921875</v>
      </c>
    </row>
    <row r="1004" spans="1:21" x14ac:dyDescent="0.2">
      <c r="A1004" s="378">
        <f>'raw data'!A1000</f>
        <v>41222.708333333336</v>
      </c>
      <c r="B1004" s="380">
        <f>'raw data'!L1000</f>
        <v>897.989501953125</v>
      </c>
      <c r="C1004" s="380">
        <f>'raw data'!M1000</f>
        <v>502.38470458984375</v>
      </c>
      <c r="D1004" s="380">
        <f>'raw data'!O1000</f>
        <v>6215.201171875</v>
      </c>
      <c r="E1004" s="380">
        <f>'raw data'!P1000</f>
        <v>9.8430261611938477</v>
      </c>
      <c r="F1004" s="377"/>
      <c r="G1004" s="377"/>
      <c r="H1004" s="376"/>
      <c r="I1004" s="376"/>
      <c r="J1004" s="380">
        <f>'raw data'!C1000</f>
        <v>132.814697265625</v>
      </c>
      <c r="K1004" s="380" t="e">
        <f>'raw data'!#REF!</f>
        <v>#REF!</v>
      </c>
      <c r="L1004" s="380" t="e">
        <f>'raw data'!#REF!</f>
        <v>#REF!</v>
      </c>
      <c r="M1004" s="380">
        <f>'raw data'!D1000</f>
        <v>84467.7890625</v>
      </c>
      <c r="N1004" s="380">
        <f>'raw data'!K1000</f>
        <v>16.396844061971205</v>
      </c>
      <c r="O1004" s="400">
        <f t="shared" si="16"/>
        <v>16.696585726535279</v>
      </c>
      <c r="P1004" s="380">
        <f>'raw data'!E1000</f>
        <v>1</v>
      </c>
      <c r="Q1004" s="380">
        <f>'raw data'!F1000</f>
        <v>1</v>
      </c>
      <c r="R1004" s="380">
        <f>'raw data'!G1000</f>
        <v>1</v>
      </c>
      <c r="S1004" s="380">
        <f>'raw data'!H1000</f>
        <v>1</v>
      </c>
      <c r="T1004" s="380">
        <f>'raw data'!Q1000</f>
        <v>99.070350646972656</v>
      </c>
      <c r="U1004" s="380">
        <f>'raw data'!R1000</f>
        <v>1012.8250122070312</v>
      </c>
    </row>
    <row r="1005" spans="1:21" x14ac:dyDescent="0.2">
      <c r="A1005" s="378">
        <f>'raw data'!A1001</f>
        <v>41222.75</v>
      </c>
      <c r="B1005" s="380">
        <f>'raw data'!L1001</f>
        <v>897.98077392578125</v>
      </c>
      <c r="C1005" s="380">
        <f>'raw data'!M1001</f>
        <v>503.18780517578125</v>
      </c>
      <c r="D1005" s="380">
        <f>'raw data'!O1001</f>
        <v>6227.64208984375</v>
      </c>
      <c r="E1005" s="380">
        <f>'raw data'!P1001</f>
        <v>9.8523540496826172</v>
      </c>
      <c r="F1005" s="377"/>
      <c r="G1005" s="377"/>
      <c r="H1005" s="376"/>
      <c r="I1005" s="376"/>
      <c r="J1005" s="380">
        <f>'raw data'!C1001</f>
        <v>132.43719482421875</v>
      </c>
      <c r="K1005" s="380" t="e">
        <f>'raw data'!#REF!</f>
        <v>#REF!</v>
      </c>
      <c r="L1005" s="380" t="e">
        <f>'raw data'!#REF!</f>
        <v>#REF!</v>
      </c>
      <c r="M1005" s="380">
        <f>'raw data'!D1001</f>
        <v>84611.7578125</v>
      </c>
      <c r="N1005" s="380">
        <f>'raw data'!K1001</f>
        <v>16.74309406751534</v>
      </c>
      <c r="O1005" s="400">
        <f t="shared" si="16"/>
        <v>16.730007147280595</v>
      </c>
      <c r="P1005" s="380">
        <f>'raw data'!E1001</f>
        <v>1</v>
      </c>
      <c r="Q1005" s="380">
        <f>'raw data'!F1001</f>
        <v>1</v>
      </c>
      <c r="R1005" s="380">
        <f>'raw data'!G1001</f>
        <v>1</v>
      </c>
      <c r="S1005" s="380">
        <f>'raw data'!H1001</f>
        <v>1</v>
      </c>
      <c r="T1005" s="380">
        <f>'raw data'!Q1001</f>
        <v>99.021522521972656</v>
      </c>
      <c r="U1005" s="380">
        <f>'raw data'!R1001</f>
        <v>1012.8250122070312</v>
      </c>
    </row>
    <row r="1006" spans="1:21" x14ac:dyDescent="0.2">
      <c r="A1006" s="378">
        <f>'raw data'!A1002</f>
        <v>41222.791666666664</v>
      </c>
      <c r="B1006" s="380">
        <f>'raw data'!L1002</f>
        <v>898.022705078125</v>
      </c>
      <c r="C1006" s="380">
        <f>'raw data'!M1002</f>
        <v>502.7838134765625</v>
      </c>
      <c r="D1006" s="380">
        <f>'raw data'!O1002</f>
        <v>6222.9580078125</v>
      </c>
      <c r="E1006" s="380">
        <f>'raw data'!P1002</f>
        <v>9.8489828109741211</v>
      </c>
      <c r="F1006" s="377"/>
      <c r="G1006" s="377"/>
      <c r="H1006" s="376"/>
      <c r="I1006" s="376"/>
      <c r="J1006" s="380">
        <f>'raw data'!C1002</f>
        <v>132.13749694824219</v>
      </c>
      <c r="K1006" s="380" t="e">
        <f>'raw data'!#REF!</f>
        <v>#REF!</v>
      </c>
      <c r="L1006" s="380" t="e">
        <f>'raw data'!#REF!</f>
        <v>#REF!</v>
      </c>
      <c r="M1006" s="380">
        <f>'raw data'!D1002</f>
        <v>84550.5234375</v>
      </c>
      <c r="N1006" s="380">
        <f>'raw data'!K1002</f>
        <v>17.033821288773325</v>
      </c>
      <c r="O1006" s="400">
        <f t="shared" si="16"/>
        <v>16.717423777085148</v>
      </c>
      <c r="P1006" s="380">
        <f>'raw data'!E1002</f>
        <v>1</v>
      </c>
      <c r="Q1006" s="380">
        <f>'raw data'!F1002</f>
        <v>1</v>
      </c>
      <c r="R1006" s="380">
        <f>'raw data'!G1002</f>
        <v>1</v>
      </c>
      <c r="S1006" s="380">
        <f>'raw data'!H1002</f>
        <v>1</v>
      </c>
      <c r="T1006" s="380">
        <f>'raw data'!Q1002</f>
        <v>99.057777404785156</v>
      </c>
      <c r="U1006" s="380">
        <f>'raw data'!R1002</f>
        <v>1012.8250122070312</v>
      </c>
    </row>
    <row r="1007" spans="1:21" x14ac:dyDescent="0.2">
      <c r="A1007" s="378">
        <f>'raw data'!A1003</f>
        <v>41222.833333333336</v>
      </c>
      <c r="B1007" s="380">
        <f>'raw data'!L1003</f>
        <v>898.00689697265625</v>
      </c>
      <c r="C1007" s="380">
        <f>'raw data'!M1003</f>
        <v>502.19281005859375</v>
      </c>
      <c r="D1007" s="380">
        <f>'raw data'!O1003</f>
        <v>6212.30078125</v>
      </c>
      <c r="E1007" s="380">
        <f>'raw data'!P1003</f>
        <v>9.8467235565185547</v>
      </c>
      <c r="F1007" s="377"/>
      <c r="G1007" s="377"/>
      <c r="H1007" s="376"/>
      <c r="I1007" s="376"/>
      <c r="J1007" s="380">
        <f>'raw data'!C1003</f>
        <v>131.90229797363281</v>
      </c>
      <c r="K1007" s="380" t="e">
        <f>'raw data'!#REF!</f>
        <v>#REF!</v>
      </c>
      <c r="L1007" s="380" t="e">
        <f>'raw data'!#REF!</f>
        <v>#REF!</v>
      </c>
      <c r="M1007" s="380">
        <f>'raw data'!D1003</f>
        <v>84484.8828125</v>
      </c>
      <c r="N1007" s="380">
        <f>'raw data'!K1003</f>
        <v>16.628275919926963</v>
      </c>
      <c r="O1007" s="400">
        <f t="shared" si="16"/>
        <v>16.688794084821431</v>
      </c>
      <c r="P1007" s="380">
        <f>'raw data'!E1003</f>
        <v>1</v>
      </c>
      <c r="Q1007" s="380">
        <f>'raw data'!F1003</f>
        <v>1</v>
      </c>
      <c r="R1007" s="380">
        <f>'raw data'!G1003</f>
        <v>1</v>
      </c>
      <c r="S1007" s="380">
        <f>'raw data'!H1003</f>
        <v>1</v>
      </c>
      <c r="T1007" s="380">
        <f>'raw data'!Q1003</f>
        <v>99.128166198730469</v>
      </c>
      <c r="U1007" s="380">
        <f>'raw data'!R1003</f>
        <v>1012.8259887695312</v>
      </c>
    </row>
    <row r="1008" spans="1:21" x14ac:dyDescent="0.2">
      <c r="A1008" s="378">
        <f>'raw data'!A1004</f>
        <v>41222.875</v>
      </c>
      <c r="B1008" s="380">
        <f>'raw data'!L1004</f>
        <v>897.9219970703125</v>
      </c>
      <c r="C1008" s="380">
        <f>'raw data'!M1004</f>
        <v>501.64981079101562</v>
      </c>
      <c r="D1008" s="380">
        <f>'raw data'!O1004</f>
        <v>6199.625</v>
      </c>
      <c r="E1008" s="380">
        <f>'raw data'!P1004</f>
        <v>9.8456220626831055</v>
      </c>
      <c r="F1008" s="377"/>
      <c r="G1008" s="377"/>
      <c r="H1008" s="376"/>
      <c r="I1008" s="376"/>
      <c r="J1008" s="380">
        <f>'raw data'!C1004</f>
        <v>131.15719604492187</v>
      </c>
      <c r="K1008" s="380" t="e">
        <f>'raw data'!#REF!</f>
        <v>#REF!</v>
      </c>
      <c r="L1008" s="380" t="e">
        <f>'raw data'!#REF!</f>
        <v>#REF!</v>
      </c>
      <c r="M1008" s="380">
        <f>'raw data'!D1004</f>
        <v>84401.453125</v>
      </c>
      <c r="N1008" s="380">
        <f>'raw data'!K1004</f>
        <v>16.293384978311586</v>
      </c>
      <c r="O1008" s="400">
        <f t="shared" si="16"/>
        <v>16.654741724738678</v>
      </c>
      <c r="P1008" s="380">
        <f>'raw data'!E1004</f>
        <v>1</v>
      </c>
      <c r="Q1008" s="380">
        <f>'raw data'!F1004</f>
        <v>1</v>
      </c>
      <c r="R1008" s="380">
        <f>'raw data'!G1004</f>
        <v>1</v>
      </c>
      <c r="S1008" s="380">
        <f>'raw data'!H1004</f>
        <v>1</v>
      </c>
      <c r="T1008" s="380">
        <f>'raw data'!Q1004</f>
        <v>99.237152099609375</v>
      </c>
      <c r="U1008" s="380">
        <f>'raw data'!R1004</f>
        <v>1012.8289794921875</v>
      </c>
    </row>
    <row r="1009" spans="1:21" x14ac:dyDescent="0.2">
      <c r="A1009" s="378">
        <f>'raw data'!A1005</f>
        <v>41222.916666666664</v>
      </c>
      <c r="B1009" s="380">
        <f>'raw data'!L1005</f>
        <v>897.97662353515625</v>
      </c>
      <c r="C1009" s="380">
        <f>'raw data'!M1005</f>
        <v>500.3131103515625</v>
      </c>
      <c r="D1009" s="380">
        <f>'raw data'!O1005</f>
        <v>6191.22998046875</v>
      </c>
      <c r="E1009" s="380">
        <f>'raw data'!P1005</f>
        <v>9.8610248565673828</v>
      </c>
      <c r="F1009" s="377"/>
      <c r="G1009" s="377"/>
      <c r="H1009" s="376"/>
      <c r="I1009" s="376"/>
      <c r="J1009" s="380">
        <f>'raw data'!C1005</f>
        <v>130.87660217285156</v>
      </c>
      <c r="K1009" s="380" t="e">
        <f>'raw data'!#REF!</f>
        <v>#REF!</v>
      </c>
      <c r="L1009" s="380" t="e">
        <f>'raw data'!#REF!</f>
        <v>#REF!</v>
      </c>
      <c r="M1009" s="380">
        <f>'raw data'!D1005</f>
        <v>84159.5625</v>
      </c>
      <c r="N1009" s="380">
        <f>'raw data'!K1005</f>
        <v>16.521072532594406</v>
      </c>
      <c r="O1009" s="400">
        <f t="shared" si="16"/>
        <v>16.632189250666919</v>
      </c>
      <c r="P1009" s="380">
        <f>'raw data'!E1005</f>
        <v>1</v>
      </c>
      <c r="Q1009" s="380">
        <f>'raw data'!F1005</f>
        <v>1</v>
      </c>
      <c r="R1009" s="380">
        <f>'raw data'!G1005</f>
        <v>1</v>
      </c>
      <c r="S1009" s="380">
        <f>'raw data'!H1005</f>
        <v>1</v>
      </c>
      <c r="T1009" s="380">
        <f>'raw data'!Q1005</f>
        <v>99.357643127441406</v>
      </c>
      <c r="U1009" s="380">
        <f>'raw data'!R1005</f>
        <v>1012.8300170898437</v>
      </c>
    </row>
    <row r="1010" spans="1:21" x14ac:dyDescent="0.2">
      <c r="A1010" s="378">
        <f>'raw data'!A1006</f>
        <v>41222.958333333336</v>
      </c>
      <c r="B1010" s="380">
        <f>'raw data'!L1006</f>
        <v>897.82598876953125</v>
      </c>
      <c r="C1010" s="380">
        <f>'raw data'!M1006</f>
        <v>499.49038696289062</v>
      </c>
      <c r="D1010" s="380">
        <f>'raw data'!O1006</f>
        <v>6209.07421875</v>
      </c>
      <c r="E1010" s="380">
        <f>'raw data'!P1006</f>
        <v>9.9038572311401367</v>
      </c>
      <c r="F1010" s="377"/>
      <c r="G1010" s="377"/>
      <c r="H1010" s="376"/>
      <c r="I1010" s="376"/>
      <c r="J1010" s="380">
        <f>'raw data'!C1006</f>
        <v>131.76130676269531</v>
      </c>
      <c r="K1010" s="380" t="e">
        <f>'raw data'!#REF!</f>
        <v>#REF!</v>
      </c>
      <c r="L1010" s="380" t="e">
        <f>'raw data'!#REF!</f>
        <v>#REF!</v>
      </c>
      <c r="M1010" s="380">
        <f>'raw data'!D1006</f>
        <v>84028.6171875</v>
      </c>
      <c r="N1010" s="380">
        <f>'raw data'!K1006</f>
        <v>16.979146747336927</v>
      </c>
      <c r="O1010" s="400">
        <f t="shared" si="16"/>
        <v>16.680126211345819</v>
      </c>
      <c r="P1010" s="380">
        <f>'raw data'!E1006</f>
        <v>1</v>
      </c>
      <c r="Q1010" s="380">
        <f>'raw data'!F1006</f>
        <v>1</v>
      </c>
      <c r="R1010" s="380">
        <f>'raw data'!G1006</f>
        <v>1</v>
      </c>
      <c r="S1010" s="380">
        <f>'raw data'!H1006</f>
        <v>1</v>
      </c>
      <c r="T1010" s="380">
        <f>'raw data'!Q1006</f>
        <v>99.457611083984375</v>
      </c>
      <c r="U1010" s="380">
        <f>'raw data'!R1006</f>
        <v>1012.8259887695312</v>
      </c>
    </row>
    <row r="1011" spans="1:21" x14ac:dyDescent="0.2">
      <c r="A1011" s="378">
        <f>'raw data'!A1007</f>
        <v>41223</v>
      </c>
      <c r="B1011" s="380">
        <f>'raw data'!L1007</f>
        <v>897.98968505859375</v>
      </c>
      <c r="C1011" s="380">
        <f>'raw data'!M1007</f>
        <v>498.66061401367187</v>
      </c>
      <c r="D1011" s="380">
        <f>'raw data'!O1007</f>
        <v>6247.02392578125</v>
      </c>
      <c r="E1011" s="380">
        <f>'raw data'!P1007</f>
        <v>9.9705495834350586</v>
      </c>
      <c r="F1011" s="377"/>
      <c r="G1011" s="377"/>
      <c r="H1011" s="376"/>
      <c r="I1011" s="376"/>
      <c r="J1011" s="380">
        <f>'raw data'!C1007</f>
        <v>131.99139404296875</v>
      </c>
      <c r="K1011" s="380" t="e">
        <f>'raw data'!#REF!</f>
        <v>#REF!</v>
      </c>
      <c r="L1011" s="380" t="e">
        <f>'raw data'!#REF!</f>
        <v>#REF!</v>
      </c>
      <c r="M1011" s="380">
        <f>'raw data'!D1007</f>
        <v>83913.9609375</v>
      </c>
      <c r="N1011" s="380">
        <f>'raw data'!K1007</f>
        <v>16.760027300671208</v>
      </c>
      <c r="O1011" s="400">
        <f t="shared" si="16"/>
        <v>16.782074727447192</v>
      </c>
      <c r="P1011" s="380">
        <f>'raw data'!E1007</f>
        <v>1</v>
      </c>
      <c r="Q1011" s="380">
        <f>'raw data'!F1007</f>
        <v>1</v>
      </c>
      <c r="R1011" s="380">
        <f>'raw data'!G1007</f>
        <v>1</v>
      </c>
      <c r="S1011" s="380">
        <f>'raw data'!H1007</f>
        <v>1</v>
      </c>
      <c r="T1011" s="380">
        <f>'raw data'!Q1007</f>
        <v>99.551322937011719</v>
      </c>
      <c r="U1011" s="380">
        <f>'raw data'!R1007</f>
        <v>1012.8280029296875</v>
      </c>
    </row>
    <row r="1012" spans="1:21" x14ac:dyDescent="0.2">
      <c r="A1012" s="378">
        <f>'raw data'!A1008</f>
        <v>41223.041666666664</v>
      </c>
      <c r="B1012" s="380">
        <f>'raw data'!L1008</f>
        <v>898.26287841796875</v>
      </c>
      <c r="C1012" s="380">
        <f>'raw data'!M1008</f>
        <v>497.39028930664062</v>
      </c>
      <c r="D1012" s="380">
        <f>'raw data'!O1008</f>
        <v>6169.7109375</v>
      </c>
      <c r="E1012" s="380">
        <f>'raw data'!P1008</f>
        <v>9.8780174255371094</v>
      </c>
      <c r="F1012" s="377"/>
      <c r="G1012" s="377"/>
      <c r="H1012" s="376"/>
      <c r="I1012" s="376"/>
      <c r="J1012" s="380">
        <f>'raw data'!C1008</f>
        <v>131.61149597167969</v>
      </c>
      <c r="K1012" s="380" t="e">
        <f>'raw data'!#REF!</f>
        <v>#REF!</v>
      </c>
      <c r="L1012" s="380" t="e">
        <f>'raw data'!#REF!</f>
        <v>#REF!</v>
      </c>
      <c r="M1012" s="380">
        <f>'raw data'!D1008</f>
        <v>83755.546875</v>
      </c>
      <c r="N1012" s="380">
        <f>'raw data'!K1008</f>
        <v>16.660413348881413</v>
      </c>
      <c r="O1012" s="400">
        <f t="shared" si="16"/>
        <v>16.574380253702088</v>
      </c>
      <c r="P1012" s="380">
        <f>'raw data'!E1008</f>
        <v>1</v>
      </c>
      <c r="Q1012" s="380">
        <f>'raw data'!F1008</f>
        <v>1</v>
      </c>
      <c r="R1012" s="380">
        <f>'raw data'!G1008</f>
        <v>1</v>
      </c>
      <c r="S1012" s="380">
        <f>'raw data'!H1008</f>
        <v>1</v>
      </c>
      <c r="T1012" s="380">
        <f>'raw data'!Q1008</f>
        <v>99.497779846191406</v>
      </c>
      <c r="U1012" s="380">
        <f>'raw data'!R1008</f>
        <v>1012.823974609375</v>
      </c>
    </row>
    <row r="1013" spans="1:21" x14ac:dyDescent="0.2">
      <c r="A1013" s="378">
        <f>'raw data'!A1009</f>
        <v>41223.083333333336</v>
      </c>
      <c r="B1013" s="380">
        <f>'raw data'!L1009</f>
        <v>897.98602294921875</v>
      </c>
      <c r="C1013" s="380">
        <f>'raw data'!M1009</f>
        <v>496.256103515625</v>
      </c>
      <c r="D1013" s="380">
        <f>'raw data'!O1009</f>
        <v>6152.26904296875</v>
      </c>
      <c r="E1013" s="380">
        <f>'raw data'!P1009</f>
        <v>9.8684654235839844</v>
      </c>
      <c r="F1013" s="377"/>
      <c r="G1013" s="377"/>
      <c r="H1013" s="376"/>
      <c r="I1013" s="376"/>
      <c r="J1013" s="380">
        <f>'raw data'!C1009</f>
        <v>132.12100219726562</v>
      </c>
      <c r="K1013" s="380" t="e">
        <f>'raw data'!#REF!</f>
        <v>#REF!</v>
      </c>
      <c r="L1013" s="380" t="e">
        <f>'raw data'!#REF!</f>
        <v>#REF!</v>
      </c>
      <c r="M1013" s="380">
        <f>'raw data'!D1009</f>
        <v>83550.828125</v>
      </c>
      <c r="N1013" s="380">
        <f>'raw data'!K1009</f>
        <v>16.941001141616361</v>
      </c>
      <c r="O1013" s="400">
        <f t="shared" si="16"/>
        <v>16.527524153759256</v>
      </c>
      <c r="P1013" s="380">
        <f>'raw data'!E1009</f>
        <v>1</v>
      </c>
      <c r="Q1013" s="380">
        <f>'raw data'!F1009</f>
        <v>1</v>
      </c>
      <c r="R1013" s="380">
        <f>'raw data'!G1009</f>
        <v>1</v>
      </c>
      <c r="S1013" s="380">
        <f>'raw data'!H1009</f>
        <v>1</v>
      </c>
      <c r="T1013" s="380">
        <f>'raw data'!Q1009</f>
        <v>99.293930053710938</v>
      </c>
      <c r="U1013" s="380">
        <f>'raw data'!R1009</f>
        <v>1012.8189697265625</v>
      </c>
    </row>
    <row r="1014" spans="1:21" x14ac:dyDescent="0.2">
      <c r="A1014" s="378">
        <f>'raw data'!A1010</f>
        <v>41223.125</v>
      </c>
      <c r="B1014" s="380">
        <f>'raw data'!L1010</f>
        <v>897.9412841796875</v>
      </c>
      <c r="C1014" s="380">
        <f>'raw data'!M1010</f>
        <v>494.6011962890625</v>
      </c>
      <c r="D1014" s="380">
        <f>'raw data'!O1010</f>
        <v>6141.34619140625</v>
      </c>
      <c r="E1014" s="380">
        <f>'raw data'!P1010</f>
        <v>9.881317138671875</v>
      </c>
      <c r="F1014" s="377"/>
      <c r="G1014" s="377"/>
      <c r="H1014" s="376"/>
      <c r="I1014" s="376"/>
      <c r="J1014" s="380">
        <f>'raw data'!C1010</f>
        <v>130.89639282226562</v>
      </c>
      <c r="K1014" s="380" t="e">
        <f>'raw data'!#REF!</f>
        <v>#REF!</v>
      </c>
      <c r="L1014" s="380" t="e">
        <f>'raw data'!#REF!</f>
        <v>#REF!</v>
      </c>
      <c r="M1014" s="380">
        <f>'raw data'!D1010</f>
        <v>83327.046875</v>
      </c>
      <c r="N1014" s="380">
        <f>'raw data'!K1010</f>
        <v>16.632219053033623</v>
      </c>
      <c r="O1014" s="400">
        <f t="shared" si="16"/>
        <v>16.498180883533866</v>
      </c>
      <c r="P1014" s="380">
        <f>'raw data'!E1010</f>
        <v>1</v>
      </c>
      <c r="Q1014" s="380">
        <f>'raw data'!F1010</f>
        <v>1</v>
      </c>
      <c r="R1014" s="380">
        <f>'raw data'!G1010</f>
        <v>1</v>
      </c>
      <c r="S1014" s="380">
        <f>'raw data'!H1010</f>
        <v>1</v>
      </c>
      <c r="T1014" s="380">
        <f>'raw data'!Q1010</f>
        <v>99.449043273925781</v>
      </c>
      <c r="U1014" s="380">
        <f>'raw data'!R1010</f>
        <v>1012.8200073242187</v>
      </c>
    </row>
    <row r="1015" spans="1:21" x14ac:dyDescent="0.2">
      <c r="A1015" s="378">
        <f>'raw data'!A1011</f>
        <v>41223.166666666664</v>
      </c>
      <c r="B1015" s="380">
        <f>'raw data'!L1011</f>
        <v>898.05517578125</v>
      </c>
      <c r="C1015" s="380">
        <f>'raw data'!M1011</f>
        <v>493.1033935546875</v>
      </c>
      <c r="D1015" s="380">
        <f>'raw data'!O1011</f>
        <v>6119.13623046875</v>
      </c>
      <c r="E1015" s="380">
        <f>'raw data'!P1011</f>
        <v>9.8703670501708984</v>
      </c>
      <c r="F1015" s="377"/>
      <c r="G1015" s="377"/>
      <c r="H1015" s="376"/>
      <c r="I1015" s="376"/>
      <c r="J1015" s="380">
        <f>'raw data'!C1011</f>
        <v>130.64599609375</v>
      </c>
      <c r="K1015" s="380" t="e">
        <f>'raw data'!#REF!</f>
        <v>#REF!</v>
      </c>
      <c r="L1015" s="380" t="e">
        <f>'raw data'!#REF!</f>
        <v>#REF!</v>
      </c>
      <c r="M1015" s="380">
        <f>'raw data'!D1011</f>
        <v>83105.65625</v>
      </c>
      <c r="N1015" s="380">
        <f>'raw data'!K1011</f>
        <v>16.572006037886968</v>
      </c>
      <c r="O1015" s="400">
        <f t="shared" si="16"/>
        <v>16.438515796834171</v>
      </c>
      <c r="P1015" s="380">
        <f>'raw data'!E1011</f>
        <v>1</v>
      </c>
      <c r="Q1015" s="380">
        <f>'raw data'!F1011</f>
        <v>1</v>
      </c>
      <c r="R1015" s="380">
        <f>'raw data'!G1011</f>
        <v>1</v>
      </c>
      <c r="S1015" s="380">
        <f>'raw data'!H1011</f>
        <v>1</v>
      </c>
      <c r="T1015" s="380">
        <f>'raw data'!Q1011</f>
        <v>99.723762512207031</v>
      </c>
      <c r="U1015" s="380">
        <f>'raw data'!R1011</f>
        <v>1012.823974609375</v>
      </c>
    </row>
    <row r="1016" spans="1:21" x14ac:dyDescent="0.2">
      <c r="A1016" s="378">
        <f>'raw data'!A1012</f>
        <v>41223.208333333336</v>
      </c>
      <c r="B1016" s="380">
        <f>'raw data'!L1012</f>
        <v>897.98101806640625</v>
      </c>
      <c r="C1016" s="380">
        <f>'raw data'!M1012</f>
        <v>493.19229125976562</v>
      </c>
      <c r="D1016" s="380">
        <f>'raw data'!O1012</f>
        <v>6114.69677734375</v>
      </c>
      <c r="E1016" s="380">
        <f>'raw data'!P1012</f>
        <v>9.8602180480957031</v>
      </c>
      <c r="F1016" s="377"/>
      <c r="G1016" s="377"/>
      <c r="H1016" s="376"/>
      <c r="I1016" s="376"/>
      <c r="J1016" s="380">
        <f>'raw data'!C1012</f>
        <v>131.86095230499305</v>
      </c>
      <c r="K1016" s="380" t="e">
        <f>'raw data'!#REF!</f>
        <v>#REF!</v>
      </c>
      <c r="L1016" s="380" t="e">
        <f>'raw data'!#REF!</f>
        <v>#REF!</v>
      </c>
      <c r="M1016" s="380">
        <f>'raw data'!D1012</f>
        <v>83133.90625</v>
      </c>
      <c r="N1016" s="380">
        <f>'raw data'!K1012</f>
        <v>16.675361184948635</v>
      </c>
      <c r="O1016" s="400">
        <f t="shared" si="16"/>
        <v>16.426589600460041</v>
      </c>
      <c r="P1016" s="380">
        <f>'raw data'!E1012</f>
        <v>1</v>
      </c>
      <c r="Q1016" s="380">
        <f>'raw data'!F1012</f>
        <v>1</v>
      </c>
      <c r="R1016" s="380">
        <f>'raw data'!G1012</f>
        <v>0.84597218036651611</v>
      </c>
      <c r="S1016" s="380">
        <f>'raw data'!H1012</f>
        <v>1</v>
      </c>
      <c r="T1016" s="380">
        <f>'raw data'!Q1012</f>
        <v>99.586273193359375</v>
      </c>
      <c r="U1016" s="380">
        <f>'raw data'!R1012</f>
        <v>1012.8250122070312</v>
      </c>
    </row>
    <row r="1017" spans="1:21" x14ac:dyDescent="0.2">
      <c r="A1017" s="378">
        <f>'raw data'!A1013</f>
        <v>41223.25</v>
      </c>
      <c r="B1017" s="380">
        <f>'raw data'!L1013</f>
        <v>897.96087646484375</v>
      </c>
      <c r="C1017" s="380">
        <f>'raw data'!M1013</f>
        <v>492.22628784179687</v>
      </c>
      <c r="D1017" s="380">
        <f>'raw data'!O1013</f>
        <v>6114.55419921875</v>
      </c>
      <c r="E1017" s="380">
        <f>'raw data'!P1013</f>
        <v>9.8772201538085938</v>
      </c>
      <c r="F1017" s="377"/>
      <c r="G1017" s="377"/>
      <c r="H1017" s="376"/>
      <c r="I1017" s="376"/>
      <c r="J1017" s="380">
        <f>'raw data'!C1013</f>
        <v>131.67173627013079</v>
      </c>
      <c r="K1017" s="380" t="e">
        <f>'raw data'!#REF!</f>
        <v>#REF!</v>
      </c>
      <c r="L1017" s="380" t="e">
        <f>'raw data'!#REF!</f>
        <v>#REF!</v>
      </c>
      <c r="M1017" s="380">
        <f>'raw data'!D1013</f>
        <v>82980.8515625</v>
      </c>
      <c r="N1017" s="380">
        <f>'raw data'!K1013</f>
        <v>16.459188567636083</v>
      </c>
      <c r="O1017" s="400">
        <f t="shared" si="16"/>
        <v>16.426206576995316</v>
      </c>
      <c r="P1017" s="380">
        <f>'raw data'!E1013</f>
        <v>1</v>
      </c>
      <c r="Q1017" s="380">
        <f>'raw data'!F1013</f>
        <v>1</v>
      </c>
      <c r="R1017" s="380">
        <f>'raw data'!G1013</f>
        <v>0.87680548429489136</v>
      </c>
      <c r="S1017" s="380">
        <f>'raw data'!H1013</f>
        <v>1</v>
      </c>
      <c r="T1017" s="380">
        <f>'raw data'!Q1013</f>
        <v>99.628829956054688</v>
      </c>
      <c r="U1017" s="380">
        <f>'raw data'!R1013</f>
        <v>1012.822021484375</v>
      </c>
    </row>
    <row r="1018" spans="1:21" x14ac:dyDescent="0.2">
      <c r="A1018" s="378">
        <f>'raw data'!A1014</f>
        <v>41223.291666666664</v>
      </c>
      <c r="B1018" s="380">
        <f>'raw data'!L1014</f>
        <v>897.8231201171875</v>
      </c>
      <c r="C1018" s="380">
        <f>'raw data'!M1014</f>
        <v>491.24020385742187</v>
      </c>
      <c r="D1018" s="380">
        <f>'raw data'!O1014</f>
        <v>6164.5732421875</v>
      </c>
      <c r="E1018" s="380">
        <f>'raw data'!P1014</f>
        <v>9.9677419662475586</v>
      </c>
      <c r="F1018" s="377"/>
      <c r="G1018" s="377"/>
      <c r="H1018" s="376"/>
      <c r="I1018" s="376"/>
      <c r="J1018" s="380">
        <f>'raw data'!C1014</f>
        <v>131.64469909667969</v>
      </c>
      <c r="K1018" s="380" t="e">
        <f>'raw data'!#REF!</f>
        <v>#REF!</v>
      </c>
      <c r="L1018" s="380" t="e">
        <f>'raw data'!#REF!</f>
        <v>#REF!</v>
      </c>
      <c r="M1018" s="380">
        <f>'raw data'!D1014</f>
        <v>82782.7890625</v>
      </c>
      <c r="N1018" s="380">
        <f>'raw data'!K1014</f>
        <v>16.586906238872615</v>
      </c>
      <c r="O1018" s="400">
        <f t="shared" si="16"/>
        <v>16.560578291730184</v>
      </c>
      <c r="P1018" s="380">
        <f>'raw data'!E1014</f>
        <v>1</v>
      </c>
      <c r="Q1018" s="380">
        <f>'raw data'!F1014</f>
        <v>1</v>
      </c>
      <c r="R1018" s="380">
        <f>'raw data'!G1014</f>
        <v>1</v>
      </c>
      <c r="S1018" s="380">
        <f>'raw data'!H1014</f>
        <v>1</v>
      </c>
      <c r="T1018" s="380">
        <f>'raw data'!Q1014</f>
        <v>99.533851623535156</v>
      </c>
      <c r="U1018" s="380">
        <f>'raw data'!R1014</f>
        <v>1012.822998046875</v>
      </c>
    </row>
    <row r="1019" spans="1:21" x14ac:dyDescent="0.2">
      <c r="A1019" s="378">
        <f>'raw data'!A1015</f>
        <v>41223.333333333336</v>
      </c>
      <c r="B1019" s="380">
        <f>'raw data'!L1015</f>
        <v>898.01409912109375</v>
      </c>
      <c r="C1019" s="380">
        <f>'raw data'!M1015</f>
        <v>490.4547119140625</v>
      </c>
      <c r="D1019" s="380">
        <f>'raw data'!O1015</f>
        <v>6164.51708984375</v>
      </c>
      <c r="E1019" s="380">
        <f>'raw data'!P1015</f>
        <v>9.976954460144043</v>
      </c>
      <c r="F1019" s="377"/>
      <c r="G1019" s="377"/>
      <c r="H1019" s="376"/>
      <c r="I1019" s="376"/>
      <c r="J1019" s="380">
        <f>'raw data'!C1015</f>
        <v>132.07809448242187</v>
      </c>
      <c r="K1019" s="380" t="e">
        <f>'raw data'!#REF!</f>
        <v>#REF!</v>
      </c>
      <c r="L1019" s="380" t="e">
        <f>'raw data'!#REF!</f>
        <v>#REF!</v>
      </c>
      <c r="M1019" s="380">
        <f>'raw data'!D1015</f>
        <v>82621.9375</v>
      </c>
      <c r="N1019" s="380">
        <f>'raw data'!K1015</f>
        <v>16.726193537127838</v>
      </c>
      <c r="O1019" s="400">
        <f t="shared" si="16"/>
        <v>16.560427443447846</v>
      </c>
      <c r="P1019" s="380">
        <f>'raw data'!E1015</f>
        <v>1</v>
      </c>
      <c r="Q1019" s="380">
        <f>'raw data'!F1015</f>
        <v>1</v>
      </c>
      <c r="R1019" s="380">
        <f>'raw data'!G1015</f>
        <v>1</v>
      </c>
      <c r="S1019" s="380">
        <f>'raw data'!H1015</f>
        <v>1</v>
      </c>
      <c r="T1019" s="380">
        <f>'raw data'!Q1015</f>
        <v>99.416763305664063</v>
      </c>
      <c r="U1019" s="380">
        <f>'raw data'!R1015</f>
        <v>1012.823974609375</v>
      </c>
    </row>
    <row r="1020" spans="1:21" x14ac:dyDescent="0.2">
      <c r="A1020" s="378">
        <f>'raw data'!A1016</f>
        <v>41223.375</v>
      </c>
      <c r="B1020" s="380">
        <f>'raw data'!L1016</f>
        <v>897.99578857421875</v>
      </c>
      <c r="C1020" s="380">
        <f>'raw data'!M1016</f>
        <v>489.8848876953125</v>
      </c>
      <c r="D1020" s="380">
        <f>'raw data'!O1016</f>
        <v>6163.5771484375</v>
      </c>
      <c r="E1020" s="380">
        <f>'raw data'!P1016</f>
        <v>9.9748945236206055</v>
      </c>
      <c r="F1020" s="377"/>
      <c r="G1020" s="377"/>
      <c r="H1020" s="376"/>
      <c r="I1020" s="376"/>
      <c r="J1020" s="380">
        <f>'raw data'!C1016</f>
        <v>133.02369689941406</v>
      </c>
      <c r="K1020" s="380" t="e">
        <f>'raw data'!#REF!</f>
        <v>#REF!</v>
      </c>
      <c r="L1020" s="380" t="e">
        <f>'raw data'!#REF!</f>
        <v>#REF!</v>
      </c>
      <c r="M1020" s="380">
        <f>'raw data'!D1016</f>
        <v>82523.171875</v>
      </c>
      <c r="N1020" s="380">
        <f>'raw data'!K1016</f>
        <v>16.968812477285393</v>
      </c>
      <c r="O1020" s="400">
        <f t="shared" si="16"/>
        <v>16.55790237437391</v>
      </c>
      <c r="P1020" s="380">
        <f>'raw data'!E1016</f>
        <v>1</v>
      </c>
      <c r="Q1020" s="380">
        <f>'raw data'!F1016</f>
        <v>1</v>
      </c>
      <c r="R1020" s="380">
        <f>'raw data'!G1016</f>
        <v>1</v>
      </c>
      <c r="S1020" s="380">
        <f>'raw data'!H1016</f>
        <v>1</v>
      </c>
      <c r="T1020" s="380">
        <f>'raw data'!Q1016</f>
        <v>99.336311340332031</v>
      </c>
      <c r="U1020" s="380">
        <f>'raw data'!R1016</f>
        <v>1012.823974609375</v>
      </c>
    </row>
    <row r="1021" spans="1:21" x14ac:dyDescent="0.2">
      <c r="A1021" s="378">
        <f>'raw data'!A1017</f>
        <v>41223.416666666664</v>
      </c>
      <c r="B1021" s="380">
        <f>'raw data'!L1017</f>
        <v>898.109375</v>
      </c>
      <c r="C1021" s="380">
        <f>'raw data'!M1017</f>
        <v>488.8201904296875</v>
      </c>
      <c r="D1021" s="380">
        <f>'raw data'!O1017</f>
        <v>6161.51318359375</v>
      </c>
      <c r="E1021" s="380">
        <f>'raw data'!P1017</f>
        <v>9.9766464233398437</v>
      </c>
      <c r="F1021" s="377"/>
      <c r="G1021" s="377"/>
      <c r="H1021" s="376"/>
      <c r="I1021" s="376"/>
      <c r="J1021" s="380">
        <f>'raw data'!C1017</f>
        <v>132.49620056152344</v>
      </c>
      <c r="K1021" s="380" t="e">
        <f>'raw data'!#REF!</f>
        <v>#REF!</v>
      </c>
      <c r="L1021" s="380" t="e">
        <f>'raw data'!#REF!</f>
        <v>#REF!</v>
      </c>
      <c r="M1021" s="380">
        <f>'raw data'!D1017</f>
        <v>82535.0234375</v>
      </c>
      <c r="N1021" s="380">
        <f>'raw data'!K1017</f>
        <v>17.318442414617166</v>
      </c>
      <c r="O1021" s="400">
        <f t="shared" si="16"/>
        <v>16.552357716204813</v>
      </c>
      <c r="P1021" s="380">
        <f>'raw data'!E1017</f>
        <v>1</v>
      </c>
      <c r="Q1021" s="380">
        <f>'raw data'!F1017</f>
        <v>1</v>
      </c>
      <c r="R1021" s="380">
        <f>'raw data'!G1017</f>
        <v>1</v>
      </c>
      <c r="S1021" s="380">
        <f>'raw data'!H1017</f>
        <v>1</v>
      </c>
      <c r="T1021" s="380">
        <f>'raw data'!Q1017</f>
        <v>99.461891174316406</v>
      </c>
      <c r="U1021" s="380">
        <f>'raw data'!R1017</f>
        <v>1012.8259887695312</v>
      </c>
    </row>
    <row r="1022" spans="1:21" x14ac:dyDescent="0.2">
      <c r="A1022" s="378">
        <f>'raw data'!A1018</f>
        <v>41223.458333333336</v>
      </c>
      <c r="B1022" s="380">
        <f>'raw data'!L1018</f>
        <v>897.92681884765625</v>
      </c>
      <c r="C1022" s="380">
        <f>'raw data'!M1018</f>
        <v>487.810791015625</v>
      </c>
      <c r="D1022" s="380">
        <f>'raw data'!O1018</f>
        <v>6148.14892578125</v>
      </c>
      <c r="E1022" s="380">
        <f>'raw data'!P1018</f>
        <v>9.9718856811523437</v>
      </c>
      <c r="F1022" s="377"/>
      <c r="G1022" s="377"/>
      <c r="H1022" s="376"/>
      <c r="I1022" s="376"/>
      <c r="J1022" s="380">
        <f>'raw data'!C1018</f>
        <v>131.908203125</v>
      </c>
      <c r="K1022" s="380" t="e">
        <f>'raw data'!#REF!</f>
        <v>#REF!</v>
      </c>
      <c r="L1022" s="380" t="e">
        <f>'raw data'!#REF!</f>
        <v>#REF!</v>
      </c>
      <c r="M1022" s="380">
        <f>'raw data'!D1018</f>
        <v>82387.65625</v>
      </c>
      <c r="N1022" s="380">
        <f>'raw data'!K1018</f>
        <v>15.929243187966495</v>
      </c>
      <c r="O1022" s="400">
        <f t="shared" si="16"/>
        <v>16.516455825008165</v>
      </c>
      <c r="P1022" s="380">
        <f>'raw data'!E1018</f>
        <v>1</v>
      </c>
      <c r="Q1022" s="380">
        <f>'raw data'!F1018</f>
        <v>1</v>
      </c>
      <c r="R1022" s="380">
        <f>'raw data'!G1018</f>
        <v>1</v>
      </c>
      <c r="S1022" s="380">
        <f>'raw data'!H1018</f>
        <v>1</v>
      </c>
      <c r="T1022" s="380">
        <f>'raw data'!Q1018</f>
        <v>99.417877197265625</v>
      </c>
      <c r="U1022" s="380">
        <f>'raw data'!R1018</f>
        <v>1012.8270263671875</v>
      </c>
    </row>
    <row r="1023" spans="1:21" x14ac:dyDescent="0.2">
      <c r="A1023" s="378">
        <f>'raw data'!A1019</f>
        <v>41223.5</v>
      </c>
      <c r="B1023" s="380">
        <f>'raw data'!L1019</f>
        <v>898.2022705078125</v>
      </c>
      <c r="C1023" s="380">
        <f>'raw data'!M1019</f>
        <v>486.71881103515625</v>
      </c>
      <c r="D1023" s="380">
        <f>'raw data'!O1019</f>
        <v>6069.421875</v>
      </c>
      <c r="E1023" s="380">
        <f>'raw data'!P1019</f>
        <v>9.8726119995117187</v>
      </c>
      <c r="F1023" s="377"/>
      <c r="G1023" s="377"/>
      <c r="H1023" s="376"/>
      <c r="I1023" s="376"/>
      <c r="J1023" s="380">
        <f>'raw data'!C1019</f>
        <v>129.66250610351562</v>
      </c>
      <c r="K1023" s="380" t="e">
        <f>'raw data'!#REF!</f>
        <v>#REF!</v>
      </c>
      <c r="L1023" s="380" t="e">
        <f>'raw data'!#REF!</f>
        <v>#REF!</v>
      </c>
      <c r="M1023" s="380">
        <f>'raw data'!D1019</f>
        <v>82190.8828125</v>
      </c>
      <c r="N1023" s="380">
        <f>'raw data'!K1019</f>
        <v>15.876399515813683</v>
      </c>
      <c r="O1023" s="400">
        <f t="shared" si="16"/>
        <v>16.304962597996518</v>
      </c>
      <c r="P1023" s="380">
        <f>'raw data'!E1019</f>
        <v>1</v>
      </c>
      <c r="Q1023" s="380">
        <f>'raw data'!F1019</f>
        <v>1</v>
      </c>
      <c r="R1023" s="380">
        <f>'raw data'!G1019</f>
        <v>1</v>
      </c>
      <c r="S1023" s="380">
        <f>'raw data'!H1019</f>
        <v>1</v>
      </c>
      <c r="T1023" s="380">
        <f>'raw data'!Q1019</f>
        <v>99.5655517578125</v>
      </c>
      <c r="U1023" s="380">
        <f>'raw data'!R1019</f>
        <v>1012.8270263671875</v>
      </c>
    </row>
    <row r="1024" spans="1:21" x14ac:dyDescent="0.2">
      <c r="A1024" s="378">
        <f>'raw data'!A1020</f>
        <v>41223.541666666664</v>
      </c>
      <c r="B1024" s="380">
        <f>'raw data'!L1020</f>
        <v>898.0189208984375</v>
      </c>
      <c r="C1024" s="380">
        <f>'raw data'!M1020</f>
        <v>487.31008911132812</v>
      </c>
      <c r="D1024" s="380">
        <f>'raw data'!O1020</f>
        <v>6064.3349609375</v>
      </c>
      <c r="E1024" s="380">
        <f>'raw data'!P1020</f>
        <v>9.8628196716308594</v>
      </c>
      <c r="F1024" s="377"/>
      <c r="G1024" s="377"/>
      <c r="H1024" s="376"/>
      <c r="I1024" s="376"/>
      <c r="J1024" s="380">
        <f>'raw data'!C1020</f>
        <v>129.58560180664062</v>
      </c>
      <c r="K1024" s="380" t="e">
        <f>'raw data'!#REF!</f>
        <v>#REF!</v>
      </c>
      <c r="L1024" s="380" t="e">
        <f>'raw data'!#REF!</f>
        <v>#REF!</v>
      </c>
      <c r="M1024" s="380">
        <f>'raw data'!D1020</f>
        <v>82336.4765625</v>
      </c>
      <c r="N1024" s="380">
        <f>'raw data'!K1020</f>
        <v>15.544896797941329</v>
      </c>
      <c r="O1024" s="400">
        <f t="shared" si="16"/>
        <v>16.291297055340809</v>
      </c>
      <c r="P1024" s="380">
        <f>'raw data'!E1020</f>
        <v>1</v>
      </c>
      <c r="Q1024" s="380">
        <f>'raw data'!F1020</f>
        <v>1</v>
      </c>
      <c r="R1024" s="380">
        <f>'raw data'!G1020</f>
        <v>1</v>
      </c>
      <c r="S1024" s="380">
        <f>'raw data'!H1020</f>
        <v>1</v>
      </c>
      <c r="T1024" s="380">
        <f>'raw data'!Q1020</f>
        <v>99.686592102050781</v>
      </c>
      <c r="U1024" s="380">
        <f>'raw data'!R1020</f>
        <v>1012.8289794921875</v>
      </c>
    </row>
    <row r="1025" spans="1:21" x14ac:dyDescent="0.2">
      <c r="A1025" s="378">
        <f>'raw data'!A1021</f>
        <v>41223.583333333336</v>
      </c>
      <c r="B1025" s="380">
        <f>'raw data'!L1021</f>
        <v>897.984375</v>
      </c>
      <c r="C1025" s="380">
        <f>'raw data'!M1021</f>
        <v>487.59780883789062</v>
      </c>
      <c r="D1025" s="380">
        <f>'raw data'!O1021</f>
        <v>6065.7900390625</v>
      </c>
      <c r="E1025" s="380">
        <f>'raw data'!P1021</f>
        <v>9.862788200378418</v>
      </c>
      <c r="F1025" s="377"/>
      <c r="G1025" s="377"/>
      <c r="H1025" s="376"/>
      <c r="I1025" s="376"/>
      <c r="J1025" s="380">
        <f>'raw data'!C1021</f>
        <v>128.83489990234375</v>
      </c>
      <c r="K1025" s="380" t="e">
        <f>'raw data'!#REF!</f>
        <v>#REF!</v>
      </c>
      <c r="L1025" s="380" t="e">
        <f>'raw data'!#REF!</f>
        <v>#REF!</v>
      </c>
      <c r="M1025" s="380">
        <f>'raw data'!D1021</f>
        <v>82341.90625</v>
      </c>
      <c r="N1025" s="380">
        <f>'raw data'!K1021</f>
        <v>15.598004322930866</v>
      </c>
      <c r="O1025" s="400">
        <f t="shared" si="16"/>
        <v>16.295205993439676</v>
      </c>
      <c r="P1025" s="380">
        <f>'raw data'!E1021</f>
        <v>1</v>
      </c>
      <c r="Q1025" s="380">
        <f>'raw data'!F1021</f>
        <v>1</v>
      </c>
      <c r="R1025" s="380">
        <f>'raw data'!G1021</f>
        <v>1</v>
      </c>
      <c r="S1025" s="380">
        <f>'raw data'!H1021</f>
        <v>1</v>
      </c>
      <c r="T1025" s="380">
        <f>'raw data'!Q1021</f>
        <v>99.891380310058594</v>
      </c>
      <c r="U1025" s="380">
        <f>'raw data'!R1021</f>
        <v>1012.823974609375</v>
      </c>
    </row>
    <row r="1026" spans="1:21" x14ac:dyDescent="0.2">
      <c r="A1026" s="378">
        <f>'raw data'!A1022</f>
        <v>41223.625</v>
      </c>
      <c r="B1026" s="380">
        <f>'raw data'!L1022</f>
        <v>898.0093994140625</v>
      </c>
      <c r="C1026" s="380">
        <f>'raw data'!M1022</f>
        <v>489.2384033203125</v>
      </c>
      <c r="D1026" s="380">
        <f>'raw data'!O1022</f>
        <v>6077.05810546875</v>
      </c>
      <c r="E1026" s="380">
        <f>'raw data'!P1022</f>
        <v>9.8613872528076172</v>
      </c>
      <c r="F1026" s="377"/>
      <c r="G1026" s="377"/>
      <c r="H1026" s="376"/>
      <c r="I1026" s="376"/>
      <c r="J1026" s="380">
        <f>'raw data'!C1022</f>
        <v>129.18400573730469</v>
      </c>
      <c r="K1026" s="380" t="e">
        <f>'raw data'!#REF!</f>
        <v>#REF!</v>
      </c>
      <c r="L1026" s="380" t="e">
        <f>'raw data'!#REF!</f>
        <v>#REF!</v>
      </c>
      <c r="M1026" s="380">
        <f>'raw data'!D1022</f>
        <v>82580.8203125</v>
      </c>
      <c r="N1026" s="380">
        <f>'raw data'!K1022</f>
        <v>15.508404765533051</v>
      </c>
      <c r="O1026" s="400">
        <f t="shared" si="16"/>
        <v>16.325476652670407</v>
      </c>
      <c r="P1026" s="380">
        <f>'raw data'!E1022</f>
        <v>1</v>
      </c>
      <c r="Q1026" s="380">
        <f>'raw data'!F1022</f>
        <v>1</v>
      </c>
      <c r="R1026" s="380">
        <f>'raw data'!G1022</f>
        <v>1</v>
      </c>
      <c r="S1026" s="380">
        <f>'raw data'!H1022</f>
        <v>1</v>
      </c>
      <c r="T1026" s="380">
        <f>'raw data'!Q1022</f>
        <v>100.04810333251953</v>
      </c>
      <c r="U1026" s="380">
        <f>'raw data'!R1022</f>
        <v>1012.8300170898437</v>
      </c>
    </row>
    <row r="1027" spans="1:21" x14ac:dyDescent="0.2">
      <c r="A1027" s="378">
        <f>'raw data'!A1023</f>
        <v>41223.666666666664</v>
      </c>
      <c r="B1027" s="380">
        <f>'raw data'!L1023</f>
        <v>898.02752685546875</v>
      </c>
      <c r="C1027" s="380">
        <f>'raw data'!M1023</f>
        <v>489.93539428710937</v>
      </c>
      <c r="D1027" s="380">
        <f>'raw data'!O1023</f>
        <v>6079.9951171875</v>
      </c>
      <c r="E1027" s="380">
        <f>'raw data'!P1023</f>
        <v>9.8618936538696289</v>
      </c>
      <c r="F1027" s="377"/>
      <c r="G1027" s="377"/>
      <c r="H1027" s="376"/>
      <c r="I1027" s="376"/>
      <c r="J1027" s="380">
        <f>'raw data'!C1023</f>
        <v>128.56930541992187</v>
      </c>
      <c r="K1027" s="380" t="e">
        <f>'raw data'!#REF!</f>
        <v>#REF!</v>
      </c>
      <c r="L1027" s="380" t="e">
        <f>'raw data'!#REF!</f>
        <v>#REF!</v>
      </c>
      <c r="M1027" s="380">
        <f>'raw data'!D1023</f>
        <v>82697.796875</v>
      </c>
      <c r="N1027" s="380">
        <f>'raw data'!K1023</f>
        <v>16.008326684870116</v>
      </c>
      <c r="O1027" s="400">
        <f t="shared" si="16"/>
        <v>16.333366673698823</v>
      </c>
      <c r="P1027" s="380">
        <f>'raw data'!E1023</f>
        <v>1</v>
      </c>
      <c r="Q1027" s="380">
        <f>'raw data'!F1023</f>
        <v>1</v>
      </c>
      <c r="R1027" s="380">
        <f>'raw data'!G1023</f>
        <v>1</v>
      </c>
      <c r="S1027" s="380">
        <f>'raw data'!H1023</f>
        <v>1</v>
      </c>
      <c r="T1027" s="380">
        <f>'raw data'!Q1023</f>
        <v>100.09929656982422</v>
      </c>
      <c r="U1027" s="380">
        <f>'raw data'!R1023</f>
        <v>1012.8309936523437</v>
      </c>
    </row>
    <row r="1028" spans="1:21" x14ac:dyDescent="0.2">
      <c r="A1028" s="378">
        <f>'raw data'!A1024</f>
        <v>41223.708333333336</v>
      </c>
      <c r="B1028" s="380">
        <f>'raw data'!L1024</f>
        <v>897.9730224609375</v>
      </c>
      <c r="C1028" s="380">
        <f>'raw data'!M1024</f>
        <v>489.6925048828125</v>
      </c>
      <c r="D1028" s="380">
        <f>'raw data'!O1024</f>
        <v>6070.5390625</v>
      </c>
      <c r="E1028" s="380">
        <f>'raw data'!P1024</f>
        <v>9.8579387664794922</v>
      </c>
      <c r="F1028" s="377"/>
      <c r="G1028" s="377"/>
      <c r="H1028" s="376"/>
      <c r="I1028" s="376"/>
      <c r="J1028" s="380">
        <f>'raw data'!C1024</f>
        <v>127.61260223388672</v>
      </c>
      <c r="K1028" s="380" t="e">
        <f>'raw data'!#REF!</f>
        <v>#REF!</v>
      </c>
      <c r="L1028" s="380" t="e">
        <f>'raw data'!#REF!</f>
        <v>#REF!</v>
      </c>
      <c r="M1028" s="380">
        <f>'raw data'!D1024</f>
        <v>82622.5625</v>
      </c>
      <c r="N1028" s="380">
        <f>'raw data'!K1024</f>
        <v>16.519925255152629</v>
      </c>
      <c r="O1028" s="400">
        <f t="shared" si="16"/>
        <v>16.307963822952964</v>
      </c>
      <c r="P1028" s="380">
        <f>'raw data'!E1024</f>
        <v>1</v>
      </c>
      <c r="Q1028" s="380">
        <f>'raw data'!F1024</f>
        <v>1</v>
      </c>
      <c r="R1028" s="380">
        <f>'raw data'!G1024</f>
        <v>1</v>
      </c>
      <c r="S1028" s="380">
        <f>'raw data'!H1024</f>
        <v>1</v>
      </c>
      <c r="T1028" s="380">
        <f>'raw data'!Q1024</f>
        <v>100.20230102539062</v>
      </c>
      <c r="U1028" s="380">
        <f>'raw data'!R1024</f>
        <v>1012.8369750976562</v>
      </c>
    </row>
    <row r="1029" spans="1:21" x14ac:dyDescent="0.2">
      <c r="A1029" s="378">
        <f>'raw data'!A1025</f>
        <v>41223.75</v>
      </c>
      <c r="B1029" s="380">
        <f>'raw data'!L1025</f>
        <v>898.0413818359375</v>
      </c>
      <c r="C1029" s="380">
        <f>'raw data'!M1025</f>
        <v>489.6055908203125</v>
      </c>
      <c r="D1029" s="380">
        <f>'raw data'!O1025</f>
        <v>6071.35400390625</v>
      </c>
      <c r="E1029" s="380">
        <f>'raw data'!P1025</f>
        <v>9.8610515594482422</v>
      </c>
      <c r="F1029" s="377"/>
      <c r="G1029" s="377"/>
      <c r="H1029" s="376"/>
      <c r="I1029" s="376"/>
      <c r="J1029" s="380">
        <f>'raw data'!C1025</f>
        <v>127.69409942626953</v>
      </c>
      <c r="K1029" s="380" t="e">
        <f>'raw data'!#REF!</f>
        <v>#REF!</v>
      </c>
      <c r="L1029" s="380" t="e">
        <f>'raw data'!#REF!</f>
        <v>#REF!</v>
      </c>
      <c r="M1029" s="380">
        <f>'raw data'!D1025</f>
        <v>82638.65625</v>
      </c>
      <c r="N1029" s="380">
        <f>'raw data'!K1025</f>
        <v>16.705564120871859</v>
      </c>
      <c r="O1029" s="400">
        <f t="shared" si="16"/>
        <v>16.310153090633165</v>
      </c>
      <c r="P1029" s="380">
        <f>'raw data'!E1025</f>
        <v>1</v>
      </c>
      <c r="Q1029" s="380">
        <f>'raw data'!F1025</f>
        <v>1</v>
      </c>
      <c r="R1029" s="380">
        <f>'raw data'!G1025</f>
        <v>1</v>
      </c>
      <c r="S1029" s="380">
        <f>'raw data'!H1025</f>
        <v>1</v>
      </c>
      <c r="T1029" s="380">
        <f>'raw data'!Q1025</f>
        <v>100.18939971923828</v>
      </c>
      <c r="U1029" s="380">
        <f>'raw data'!R1025</f>
        <v>1012.8419799804687</v>
      </c>
    </row>
    <row r="1030" spans="1:21" x14ac:dyDescent="0.2">
      <c r="A1030" s="378">
        <f>'raw data'!A1026</f>
        <v>41223.791666666664</v>
      </c>
      <c r="B1030" s="380">
        <f>'raw data'!L1026</f>
        <v>898.04510498046875</v>
      </c>
      <c r="C1030" s="380">
        <f>'raw data'!M1026</f>
        <v>488.91799926757812</v>
      </c>
      <c r="D1030" s="380">
        <f>'raw data'!O1026</f>
        <v>6057.658203125</v>
      </c>
      <c r="E1030" s="380">
        <f>'raw data'!P1026</f>
        <v>9.8477516174316406</v>
      </c>
      <c r="F1030" s="377"/>
      <c r="G1030" s="377"/>
      <c r="H1030" s="376"/>
      <c r="I1030" s="376"/>
      <c r="J1030" s="380">
        <f>'raw data'!C1026</f>
        <v>126.61229705810547</v>
      </c>
      <c r="K1030" s="380" t="e">
        <f>'raw data'!#REF!</f>
        <v>#REF!</v>
      </c>
      <c r="L1030" s="380" t="e">
        <f>'raw data'!#REF!</f>
        <v>#REF!</v>
      </c>
      <c r="M1030" s="380">
        <f>'raw data'!D1026</f>
        <v>82577.03125</v>
      </c>
      <c r="N1030" s="380">
        <f>'raw data'!K1026</f>
        <v>16.657064477361128</v>
      </c>
      <c r="O1030" s="400">
        <f t="shared" si="16"/>
        <v>16.273360538708623</v>
      </c>
      <c r="P1030" s="380">
        <f>'raw data'!E1026</f>
        <v>1</v>
      </c>
      <c r="Q1030" s="380">
        <f>'raw data'!F1026</f>
        <v>1</v>
      </c>
      <c r="R1030" s="380">
        <f>'raw data'!G1026</f>
        <v>1</v>
      </c>
      <c r="S1030" s="380">
        <f>'raw data'!H1026</f>
        <v>1</v>
      </c>
      <c r="T1030" s="380">
        <f>'raw data'!Q1026</f>
        <v>100.26499938964844</v>
      </c>
      <c r="U1030" s="380">
        <f>'raw data'!R1026</f>
        <v>1012.8419799804687</v>
      </c>
    </row>
    <row r="1031" spans="1:21" x14ac:dyDescent="0.2">
      <c r="A1031" s="378">
        <f>'raw data'!A1027</f>
        <v>41223.833333333336</v>
      </c>
      <c r="B1031" s="380">
        <f>'raw data'!L1027</f>
        <v>897.9542236328125</v>
      </c>
      <c r="C1031" s="380">
        <f>'raw data'!M1027</f>
        <v>488.91488647460937</v>
      </c>
      <c r="D1031" s="380">
        <f>'raw data'!O1027</f>
        <v>6053.966796875</v>
      </c>
      <c r="E1031" s="380">
        <f>'raw data'!P1027</f>
        <v>9.8396644592285156</v>
      </c>
      <c r="F1031" s="377"/>
      <c r="G1031" s="377"/>
      <c r="H1031" s="376"/>
      <c r="I1031" s="376"/>
      <c r="J1031" s="380">
        <f>'raw data'!C1027</f>
        <v>127.08010101318359</v>
      </c>
      <c r="K1031" s="380" t="e">
        <f>'raw data'!#REF!</f>
        <v>#REF!</v>
      </c>
      <c r="L1031" s="380" t="e">
        <f>'raw data'!#REF!</f>
        <v>#REF!</v>
      </c>
      <c r="M1031" s="380">
        <f>'raw data'!D1027</f>
        <v>82548.4765625</v>
      </c>
      <c r="N1031" s="380">
        <f>'raw data'!K1027</f>
        <v>16.531283344532714</v>
      </c>
      <c r="O1031" s="400">
        <f t="shared" si="16"/>
        <v>16.263443903800088</v>
      </c>
      <c r="P1031" s="380">
        <f>'raw data'!E1027</f>
        <v>1</v>
      </c>
      <c r="Q1031" s="380">
        <f>'raw data'!F1027</f>
        <v>1</v>
      </c>
      <c r="R1031" s="380">
        <f>'raw data'!G1027</f>
        <v>1</v>
      </c>
      <c r="S1031" s="380">
        <f>'raw data'!H1027</f>
        <v>1</v>
      </c>
      <c r="T1031" s="380">
        <f>'raw data'!Q1027</f>
        <v>100.01100158691406</v>
      </c>
      <c r="U1031" s="380">
        <f>'raw data'!R1027</f>
        <v>1012.8380126953125</v>
      </c>
    </row>
    <row r="1032" spans="1:21" x14ac:dyDescent="0.2">
      <c r="A1032" s="378">
        <f>'raw data'!A1028</f>
        <v>41223.875</v>
      </c>
      <c r="B1032" s="380">
        <f>'raw data'!L1028</f>
        <v>897.9730224609375</v>
      </c>
      <c r="C1032" s="380">
        <f>'raw data'!M1028</f>
        <v>489.04098510742187</v>
      </c>
      <c r="D1032" s="380">
        <f>'raw data'!O1028</f>
        <v>6054.89306640625</v>
      </c>
      <c r="E1032" s="380">
        <f>'raw data'!P1028</f>
        <v>9.841954231262207</v>
      </c>
      <c r="F1032" s="377"/>
      <c r="G1032" s="377"/>
      <c r="H1032" s="376"/>
      <c r="I1032" s="376"/>
      <c r="J1032" s="380">
        <f>'raw data'!C1028</f>
        <v>127.03620147705078</v>
      </c>
      <c r="K1032" s="380" t="e">
        <f>'raw data'!#REF!</f>
        <v>#REF!</v>
      </c>
      <c r="L1032" s="380" t="e">
        <f>'raw data'!#REF!</f>
        <v>#REF!</v>
      </c>
      <c r="M1032" s="380">
        <f>'raw data'!D1028</f>
        <v>82601.671875</v>
      </c>
      <c r="N1032" s="380">
        <f>'raw data'!K1028</f>
        <v>16.061809040797232</v>
      </c>
      <c r="O1032" s="400">
        <f t="shared" si="16"/>
        <v>16.265932244596581</v>
      </c>
      <c r="P1032" s="380">
        <f>'raw data'!E1028</f>
        <v>1</v>
      </c>
      <c r="Q1032" s="380">
        <f>'raw data'!F1028</f>
        <v>1</v>
      </c>
      <c r="R1032" s="380">
        <f>'raw data'!G1028</f>
        <v>1</v>
      </c>
      <c r="S1032" s="380">
        <f>'raw data'!H1028</f>
        <v>1</v>
      </c>
      <c r="T1032" s="380">
        <f>'raw data'!Q1028</f>
        <v>99.984786987304688</v>
      </c>
      <c r="U1032" s="380">
        <f>'raw data'!R1028</f>
        <v>1012.8350219726562</v>
      </c>
    </row>
    <row r="1033" spans="1:21" x14ac:dyDescent="0.2">
      <c r="A1033" s="378">
        <f>'raw data'!A1029</f>
        <v>41223.916666666664</v>
      </c>
      <c r="B1033" s="380">
        <f>'raw data'!L1029</f>
        <v>897.8306884765625</v>
      </c>
      <c r="C1033" s="380">
        <f>'raw data'!M1029</f>
        <v>489.356689453125</v>
      </c>
      <c r="D1033" s="380">
        <f>'raw data'!O1029</f>
        <v>6102.89306640625</v>
      </c>
      <c r="E1033" s="380">
        <f>'raw data'!P1029</f>
        <v>9.9182901382446289</v>
      </c>
      <c r="F1033" s="377"/>
      <c r="G1033" s="377"/>
      <c r="H1033" s="376"/>
      <c r="I1033" s="376"/>
      <c r="J1033" s="380">
        <f>'raw data'!C1029</f>
        <v>126.88649749755859</v>
      </c>
      <c r="K1033" s="380" t="e">
        <f>'raw data'!#REF!</f>
        <v>#REF!</v>
      </c>
      <c r="L1033" s="380" t="e">
        <f>'raw data'!#REF!</f>
        <v>#REF!</v>
      </c>
      <c r="M1033" s="380">
        <f>'raw data'!D1029</f>
        <v>82547.6796875</v>
      </c>
      <c r="N1033" s="380">
        <f>'raw data'!K1029</f>
        <v>15.920127794630972</v>
      </c>
      <c r="O1033" s="400">
        <f t="shared" si="16"/>
        <v>16.394879979788218</v>
      </c>
      <c r="P1033" s="380">
        <f>'raw data'!E1029</f>
        <v>1</v>
      </c>
      <c r="Q1033" s="380">
        <f>'raw data'!F1029</f>
        <v>1</v>
      </c>
      <c r="R1033" s="380">
        <f>'raw data'!G1029</f>
        <v>1</v>
      </c>
      <c r="S1033" s="380">
        <f>'raw data'!H1029</f>
        <v>1</v>
      </c>
      <c r="T1033" s="380">
        <f>'raw data'!Q1029</f>
        <v>99.95697021484375</v>
      </c>
      <c r="U1033" s="380">
        <f>'raw data'!R1029</f>
        <v>1012.8319702148437</v>
      </c>
    </row>
    <row r="1034" spans="1:21" x14ac:dyDescent="0.2">
      <c r="A1034" s="378">
        <f>'raw data'!A1030</f>
        <v>41223.958333333336</v>
      </c>
      <c r="B1034" s="380">
        <f>'raw data'!L1030</f>
        <v>898.04248046875</v>
      </c>
      <c r="C1034" s="380">
        <f>'raw data'!M1030</f>
        <v>489.40838623046875</v>
      </c>
      <c r="D1034" s="380">
        <f>'raw data'!O1030</f>
        <v>6129.794921875</v>
      </c>
      <c r="E1034" s="380">
        <f>'raw data'!P1030</f>
        <v>9.9589700698852539</v>
      </c>
      <c r="F1034" s="377"/>
      <c r="G1034" s="377"/>
      <c r="H1034" s="376"/>
      <c r="I1034" s="376"/>
      <c r="J1034" s="380">
        <f>'raw data'!C1030</f>
        <v>126.34079742431641</v>
      </c>
      <c r="K1034" s="380" t="e">
        <f>'raw data'!#REF!</f>
        <v>#REF!</v>
      </c>
      <c r="L1034" s="380" t="e">
        <f>'raw data'!#REF!</f>
        <v>#REF!</v>
      </c>
      <c r="M1034" s="380">
        <f>'raw data'!D1030</f>
        <v>82547.953125</v>
      </c>
      <c r="N1034" s="380">
        <f>'raw data'!K1030</f>
        <v>16.312551353372982</v>
      </c>
      <c r="O1034" s="400">
        <f t="shared" si="16"/>
        <v>16.46714942427047</v>
      </c>
      <c r="P1034" s="380">
        <f>'raw data'!E1030</f>
        <v>1</v>
      </c>
      <c r="Q1034" s="380">
        <f>'raw data'!F1030</f>
        <v>1</v>
      </c>
      <c r="R1034" s="380">
        <f>'raw data'!G1030</f>
        <v>1</v>
      </c>
      <c r="S1034" s="380">
        <f>'raw data'!H1030</f>
        <v>1</v>
      </c>
      <c r="T1034" s="380">
        <f>'raw data'!Q1030</f>
        <v>100.08999633789062</v>
      </c>
      <c r="U1034" s="380">
        <f>'raw data'!R1030</f>
        <v>1012.8330078125</v>
      </c>
    </row>
    <row r="1035" spans="1:21" x14ac:dyDescent="0.2">
      <c r="A1035" s="378">
        <f>'raw data'!A1031</f>
        <v>41224</v>
      </c>
      <c r="B1035" s="380">
        <f>'raw data'!L1031</f>
        <v>898.02752685546875</v>
      </c>
      <c r="C1035" s="380">
        <f>'raw data'!M1031</f>
        <v>489.25149536132813</v>
      </c>
      <c r="D1035" s="380">
        <f>'raw data'!O1031</f>
        <v>6123.4609375</v>
      </c>
      <c r="E1035" s="380">
        <f>'raw data'!P1031</f>
        <v>9.9519023895263672</v>
      </c>
      <c r="F1035" s="377"/>
      <c r="G1035" s="377"/>
      <c r="H1035" s="376"/>
      <c r="I1035" s="376"/>
      <c r="J1035" s="380">
        <f>'raw data'!C1031</f>
        <v>126.80950164794922</v>
      </c>
      <c r="K1035" s="380" t="e">
        <f>'raw data'!#REF!</f>
        <v>#REF!</v>
      </c>
      <c r="L1035" s="380" t="e">
        <f>'raw data'!#REF!</f>
        <v>#REF!</v>
      </c>
      <c r="M1035" s="380">
        <f>'raw data'!D1031</f>
        <v>82550.34375</v>
      </c>
      <c r="N1035" s="380">
        <f>'raw data'!K1031</f>
        <v>16.685835166886246</v>
      </c>
      <c r="O1035" s="400">
        <f t="shared" si="16"/>
        <v>16.450133738022647</v>
      </c>
      <c r="P1035" s="380">
        <f>'raw data'!E1031</f>
        <v>1</v>
      </c>
      <c r="Q1035" s="380">
        <f>'raw data'!F1031</f>
        <v>1</v>
      </c>
      <c r="R1035" s="380">
        <f>'raw data'!G1031</f>
        <v>1</v>
      </c>
      <c r="S1035" s="380">
        <f>'raw data'!H1031</f>
        <v>1</v>
      </c>
      <c r="T1035" s="380">
        <f>'raw data'!Q1031</f>
        <v>100.00270080566406</v>
      </c>
      <c r="U1035" s="380">
        <f>'raw data'!R1031</f>
        <v>1012.833984375</v>
      </c>
    </row>
    <row r="1036" spans="1:21" x14ac:dyDescent="0.2">
      <c r="A1036" s="378">
        <f>'raw data'!A1032</f>
        <v>41224.041666666664</v>
      </c>
      <c r="B1036" s="380">
        <f>'raw data'!L1032</f>
        <v>898.00189208984375</v>
      </c>
      <c r="C1036" s="380">
        <f>'raw data'!M1032</f>
        <v>489.39291381835937</v>
      </c>
      <c r="D1036" s="380">
        <f>'raw data'!O1032</f>
        <v>6144.73193359375</v>
      </c>
      <c r="E1036" s="380">
        <f>'raw data'!P1032</f>
        <v>9.9734458923339844</v>
      </c>
      <c r="F1036" s="377"/>
      <c r="G1036" s="377"/>
      <c r="H1036" s="376"/>
      <c r="I1036" s="376"/>
      <c r="J1036" s="380">
        <f>'raw data'!C1032</f>
        <v>126.66940307617187</v>
      </c>
      <c r="K1036" s="380" t="e">
        <f>'raw data'!#REF!</f>
        <v>#REF!</v>
      </c>
      <c r="L1036" s="380" t="e">
        <f>'raw data'!#REF!</f>
        <v>#REF!</v>
      </c>
      <c r="M1036" s="380">
        <f>'raw data'!D1032</f>
        <v>82549.359375</v>
      </c>
      <c r="N1036" s="380">
        <f>'raw data'!K1032</f>
        <v>16.665998307179542</v>
      </c>
      <c r="O1036" s="400">
        <f t="shared" ref="O1036:O1099" si="17">D1036*0.771/(0.287*1000)</f>
        <v>16.507276379096801</v>
      </c>
      <c r="P1036" s="380">
        <f>'raw data'!E1032</f>
        <v>1</v>
      </c>
      <c r="Q1036" s="380">
        <f>'raw data'!F1032</f>
        <v>1</v>
      </c>
      <c r="R1036" s="380">
        <f>'raw data'!G1032</f>
        <v>1</v>
      </c>
      <c r="S1036" s="380">
        <f>'raw data'!H1032</f>
        <v>1</v>
      </c>
      <c r="T1036" s="380">
        <f>'raw data'!Q1032</f>
        <v>99.854972839355469</v>
      </c>
      <c r="U1036" s="380">
        <f>'raw data'!R1032</f>
        <v>1012.8369750976562</v>
      </c>
    </row>
    <row r="1037" spans="1:21" x14ac:dyDescent="0.2">
      <c r="A1037" s="378">
        <f>'raw data'!A1033</f>
        <v>41224.083333333336</v>
      </c>
      <c r="B1037" s="380">
        <f>'raw data'!L1033</f>
        <v>897.9840087890625</v>
      </c>
      <c r="C1037" s="380">
        <f>'raw data'!M1033</f>
        <v>489.10791015625</v>
      </c>
      <c r="D1037" s="380">
        <f>'raw data'!O1033</f>
        <v>6135.02001953125</v>
      </c>
      <c r="E1037" s="380">
        <f>'raw data'!P1033</f>
        <v>9.9540748596191406</v>
      </c>
      <c r="F1037" s="377"/>
      <c r="G1037" s="377"/>
      <c r="H1037" s="376"/>
      <c r="I1037" s="376"/>
      <c r="J1037" s="380">
        <f>'raw data'!C1033</f>
        <v>127.14779663085937</v>
      </c>
      <c r="K1037" s="380" t="e">
        <f>'raw data'!#REF!</f>
        <v>#REF!</v>
      </c>
      <c r="L1037" s="380" t="e">
        <f>'raw data'!#REF!</f>
        <v>#REF!</v>
      </c>
      <c r="M1037" s="380">
        <f>'raw data'!D1033</f>
        <v>82527.453125</v>
      </c>
      <c r="N1037" s="380">
        <f>'raw data'!K1033</f>
        <v>17.198967626798549</v>
      </c>
      <c r="O1037" s="400">
        <f t="shared" si="17"/>
        <v>16.481186184873149</v>
      </c>
      <c r="P1037" s="380">
        <f>'raw data'!E1033</f>
        <v>1</v>
      </c>
      <c r="Q1037" s="380">
        <f>'raw data'!F1033</f>
        <v>1</v>
      </c>
      <c r="R1037" s="380">
        <f>'raw data'!G1033</f>
        <v>1</v>
      </c>
      <c r="S1037" s="380">
        <f>'raw data'!H1033</f>
        <v>1</v>
      </c>
      <c r="T1037" s="380">
        <f>'raw data'!Q1033</f>
        <v>99.565803527832031</v>
      </c>
      <c r="U1037" s="380">
        <f>'raw data'!R1033</f>
        <v>1012.8359985351562</v>
      </c>
    </row>
    <row r="1038" spans="1:21" x14ac:dyDescent="0.2">
      <c r="A1038" s="378">
        <f>'raw data'!A1034</f>
        <v>41224.125</v>
      </c>
      <c r="B1038" s="380">
        <f>'raw data'!L1034</f>
        <v>897.91668701171875</v>
      </c>
      <c r="C1038" s="380">
        <f>'raw data'!M1034</f>
        <v>487.82919311523437</v>
      </c>
      <c r="D1038" s="380">
        <f>'raw data'!O1034</f>
        <v>6145.6337890625</v>
      </c>
      <c r="E1038" s="380">
        <f>'raw data'!P1034</f>
        <v>9.9835309982299805</v>
      </c>
      <c r="F1038" s="377"/>
      <c r="G1038" s="377"/>
      <c r="H1038" s="376"/>
      <c r="I1038" s="376"/>
      <c r="J1038" s="380">
        <f>'raw data'!C1034</f>
        <v>126.98429870605469</v>
      </c>
      <c r="K1038" s="380" t="e">
        <f>'raw data'!#REF!</f>
        <v>#REF!</v>
      </c>
      <c r="L1038" s="380" t="e">
        <f>'raw data'!#REF!</f>
        <v>#REF!</v>
      </c>
      <c r="M1038" s="380">
        <f>'raw data'!D1034</f>
        <v>82472.2734375</v>
      </c>
      <c r="N1038" s="380">
        <f>'raw data'!K1034</f>
        <v>16.873858276248939</v>
      </c>
      <c r="O1038" s="400">
        <f t="shared" si="17"/>
        <v>16.509699133683579</v>
      </c>
      <c r="P1038" s="380">
        <f>'raw data'!E1034</f>
        <v>1</v>
      </c>
      <c r="Q1038" s="380">
        <f>'raw data'!F1034</f>
        <v>1</v>
      </c>
      <c r="R1038" s="380">
        <f>'raw data'!G1034</f>
        <v>1</v>
      </c>
      <c r="S1038" s="380">
        <f>'raw data'!H1034</f>
        <v>1</v>
      </c>
      <c r="T1038" s="380">
        <f>'raw data'!Q1034</f>
        <v>99.68963623046875</v>
      </c>
      <c r="U1038" s="380">
        <f>'raw data'!R1034</f>
        <v>1012.8359985351562</v>
      </c>
    </row>
    <row r="1039" spans="1:21" x14ac:dyDescent="0.2">
      <c r="A1039" s="378">
        <f>'raw data'!A1035</f>
        <v>41224.166666666664</v>
      </c>
      <c r="B1039" s="380">
        <f>'raw data'!L1035</f>
        <v>897.951416015625</v>
      </c>
      <c r="C1039" s="380">
        <f>'raw data'!M1035</f>
        <v>487.24868774414062</v>
      </c>
      <c r="D1039" s="380">
        <f>'raw data'!O1035</f>
        <v>6151.0859375</v>
      </c>
      <c r="E1039" s="380">
        <f>'raw data'!P1035</f>
        <v>9.9886255264282227</v>
      </c>
      <c r="F1039" s="377"/>
      <c r="G1039" s="377"/>
      <c r="H1039" s="376"/>
      <c r="I1039" s="376"/>
      <c r="J1039" s="380">
        <f>'raw data'!C1035</f>
        <v>126.84079742431641</v>
      </c>
      <c r="K1039" s="380" t="e">
        <f>'raw data'!#REF!</f>
        <v>#REF!</v>
      </c>
      <c r="L1039" s="380" t="e">
        <f>'raw data'!#REF!</f>
        <v>#REF!</v>
      </c>
      <c r="M1039" s="380">
        <f>'raw data'!D1035</f>
        <v>82465.609375</v>
      </c>
      <c r="N1039" s="380">
        <f>'raw data'!K1035</f>
        <v>16.598293350977912</v>
      </c>
      <c r="O1039" s="400">
        <f t="shared" si="17"/>
        <v>16.524345846036589</v>
      </c>
      <c r="P1039" s="380">
        <f>'raw data'!E1035</f>
        <v>1</v>
      </c>
      <c r="Q1039" s="380">
        <f>'raw data'!F1035</f>
        <v>1</v>
      </c>
      <c r="R1039" s="380">
        <f>'raw data'!G1035</f>
        <v>1</v>
      </c>
      <c r="S1039" s="380">
        <f>'raw data'!H1035</f>
        <v>1</v>
      </c>
      <c r="T1039" s="380">
        <f>'raw data'!Q1035</f>
        <v>99.689849853515625</v>
      </c>
      <c r="U1039" s="380">
        <f>'raw data'!R1035</f>
        <v>1012.8380126953125</v>
      </c>
    </row>
    <row r="1040" spans="1:21" x14ac:dyDescent="0.2">
      <c r="A1040" s="378">
        <f>'raw data'!A1036</f>
        <v>41224.208333333336</v>
      </c>
      <c r="B1040" s="380">
        <f>'raw data'!L1036</f>
        <v>898.0667724609375</v>
      </c>
      <c r="C1040" s="380">
        <f>'raw data'!M1036</f>
        <v>487.09548950195312</v>
      </c>
      <c r="D1040" s="380">
        <f>'raw data'!O1036</f>
        <v>6157.31396484375</v>
      </c>
      <c r="E1040" s="380">
        <f>'raw data'!P1036</f>
        <v>9.9964017868041992</v>
      </c>
      <c r="F1040" s="377"/>
      <c r="G1040" s="377"/>
      <c r="H1040" s="376"/>
      <c r="I1040" s="376"/>
      <c r="J1040" s="380">
        <f>'raw data'!C1036</f>
        <v>127.06420387459188</v>
      </c>
      <c r="K1040" s="380" t="e">
        <f>'raw data'!#REF!</f>
        <v>#REF!</v>
      </c>
      <c r="L1040" s="380" t="e">
        <f>'raw data'!#REF!</f>
        <v>#REF!</v>
      </c>
      <c r="M1040" s="380">
        <f>'raw data'!D1036</f>
        <v>82515.1015625</v>
      </c>
      <c r="N1040" s="380">
        <f>'raw data'!K1036</f>
        <v>16.253552857285833</v>
      </c>
      <c r="O1040" s="400">
        <f t="shared" si="17"/>
        <v>16.541076888134256</v>
      </c>
      <c r="P1040" s="380">
        <f>'raw data'!E1036</f>
        <v>1</v>
      </c>
      <c r="Q1040" s="380">
        <f>'raw data'!F1036</f>
        <v>1</v>
      </c>
      <c r="R1040" s="380">
        <f>'raw data'!G1036</f>
        <v>0.84541672468185425</v>
      </c>
      <c r="S1040" s="380">
        <f>'raw data'!H1036</f>
        <v>1</v>
      </c>
      <c r="T1040" s="380">
        <f>'raw data'!Q1036</f>
        <v>99.776176452636719</v>
      </c>
      <c r="U1040" s="380">
        <f>'raw data'!R1036</f>
        <v>1012.8389892578125</v>
      </c>
    </row>
    <row r="1041" spans="1:22" x14ac:dyDescent="0.2">
      <c r="A1041" s="378">
        <f>'raw data'!A1037</f>
        <v>41224.25</v>
      </c>
      <c r="B1041" s="380">
        <f>'raw data'!L1037</f>
        <v>897.97772216796875</v>
      </c>
      <c r="C1041" s="380">
        <f>'raw data'!M1037</f>
        <v>486.27178955078125</v>
      </c>
      <c r="D1041" s="380">
        <f>'raw data'!O1037</f>
        <v>6137.22021484375</v>
      </c>
      <c r="E1041" s="380">
        <f>'raw data'!P1037</f>
        <v>9.9774951934814453</v>
      </c>
      <c r="F1041" s="377"/>
      <c r="G1041" s="377"/>
      <c r="H1041" s="376"/>
      <c r="I1041" s="376"/>
      <c r="J1041" s="380">
        <f>'raw data'!C1037</f>
        <v>127.30155105026357</v>
      </c>
      <c r="K1041" s="380" t="e">
        <f>'raw data'!#REF!</f>
        <v>#REF!</v>
      </c>
      <c r="L1041" s="380" t="e">
        <f>'raw data'!#REF!</f>
        <v>#REF!</v>
      </c>
      <c r="M1041" s="380">
        <f>'raw data'!D1037</f>
        <v>82417.140625</v>
      </c>
      <c r="N1041" s="380">
        <f>'raw data'!K1037</f>
        <v>15.999394036536978</v>
      </c>
      <c r="O1041" s="400">
        <f t="shared" si="17"/>
        <v>16.487096814092443</v>
      </c>
      <c r="P1041" s="380">
        <f>'raw data'!E1037</f>
        <v>1</v>
      </c>
      <c r="Q1041" s="380">
        <f>'raw data'!F1037</f>
        <v>1</v>
      </c>
      <c r="R1041" s="380">
        <f>'raw data'!G1037</f>
        <v>0.87680548429489136</v>
      </c>
      <c r="S1041" s="380">
        <f>'raw data'!H1037</f>
        <v>1</v>
      </c>
      <c r="T1041" s="380">
        <f>'raw data'!Q1037</f>
        <v>99.784927368164063</v>
      </c>
      <c r="U1041" s="380">
        <f>'raw data'!R1037</f>
        <v>1012.8410034179687</v>
      </c>
    </row>
    <row r="1042" spans="1:22" x14ac:dyDescent="0.2">
      <c r="A1042" s="378">
        <f>'raw data'!A1038</f>
        <v>41224.291666666664</v>
      </c>
      <c r="B1042" s="380">
        <f>'raw data'!L1038</f>
        <v>897.97308349609375</v>
      </c>
      <c r="C1042" s="380">
        <f>'raw data'!M1038</f>
        <v>485.51980590820312</v>
      </c>
      <c r="D1042" s="380">
        <f>'raw data'!O1038</f>
        <v>6133.34423828125</v>
      </c>
      <c r="E1042" s="380">
        <f>'raw data'!P1038</f>
        <v>9.9884939193725586</v>
      </c>
      <c r="F1042" s="377"/>
      <c r="G1042" s="377"/>
      <c r="H1042" s="376"/>
      <c r="I1042" s="376"/>
      <c r="J1042" s="380">
        <f>'raw data'!C1038</f>
        <v>126.67259979248047</v>
      </c>
      <c r="K1042" s="380" t="e">
        <f>'raw data'!#REF!</f>
        <v>#REF!</v>
      </c>
      <c r="L1042" s="380" t="e">
        <f>'raw data'!#REF!</f>
        <v>#REF!</v>
      </c>
      <c r="M1042" s="380">
        <f>'raw data'!D1038</f>
        <v>82280.8203125</v>
      </c>
      <c r="N1042" s="380">
        <f>'raw data'!K1038</f>
        <v>15.776134030825924</v>
      </c>
      <c r="O1042" s="400">
        <f t="shared" si="17"/>
        <v>16.476684347438482</v>
      </c>
      <c r="P1042" s="380">
        <f>'raw data'!E1038</f>
        <v>1</v>
      </c>
      <c r="Q1042" s="380">
        <f>'raw data'!F1038</f>
        <v>1</v>
      </c>
      <c r="R1042" s="380">
        <f>'raw data'!G1038</f>
        <v>1</v>
      </c>
      <c r="S1042" s="380">
        <f>'raw data'!H1038</f>
        <v>1</v>
      </c>
      <c r="T1042" s="380">
        <f>'raw data'!Q1038</f>
        <v>99.901336669921875</v>
      </c>
      <c r="U1042" s="380">
        <f>'raw data'!R1038</f>
        <v>1012.8400268554687</v>
      </c>
    </row>
    <row r="1043" spans="1:22" x14ac:dyDescent="0.2">
      <c r="A1043" s="378">
        <f>'raw data'!A1039</f>
        <v>41224.333333333336</v>
      </c>
      <c r="B1043" s="380">
        <f>'raw data'!L1039</f>
        <v>898.01580810546875</v>
      </c>
      <c r="C1043" s="380">
        <f>'raw data'!M1039</f>
        <v>484.68780517578125</v>
      </c>
      <c r="D1043" s="380">
        <f>'raw data'!O1039</f>
        <v>6119.02099609375</v>
      </c>
      <c r="E1043" s="380">
        <f>'raw data'!P1039</f>
        <v>9.9893903732299805</v>
      </c>
      <c r="F1043" s="377"/>
      <c r="G1043" s="377"/>
      <c r="H1043" s="376"/>
      <c r="I1043" s="376"/>
      <c r="J1043" s="380">
        <f>'raw data'!C1039</f>
        <v>126.15219879150391</v>
      </c>
      <c r="K1043" s="380" t="e">
        <f>'raw data'!#REF!</f>
        <v>#REF!</v>
      </c>
      <c r="L1043" s="380" t="e">
        <f>'raw data'!#REF!</f>
        <v>#REF!</v>
      </c>
      <c r="M1043" s="380">
        <f>'raw data'!D1039</f>
        <v>82099.671875</v>
      </c>
      <c r="N1043" s="380">
        <f>'raw data'!K1039</f>
        <v>15.647873283727822</v>
      </c>
      <c r="O1043" s="400">
        <f t="shared" si="17"/>
        <v>16.438206229924326</v>
      </c>
      <c r="P1043" s="380">
        <f>'raw data'!E1039</f>
        <v>1</v>
      </c>
      <c r="Q1043" s="380">
        <f>'raw data'!F1039</f>
        <v>1</v>
      </c>
      <c r="R1043" s="380">
        <f>'raw data'!G1039</f>
        <v>1</v>
      </c>
      <c r="S1043" s="380">
        <f>'raw data'!H1039</f>
        <v>1</v>
      </c>
      <c r="T1043" s="380">
        <f>'raw data'!Q1039</f>
        <v>100.09470367431641</v>
      </c>
      <c r="U1043" s="380">
        <f>'raw data'!R1039</f>
        <v>1012.843017578125</v>
      </c>
    </row>
    <row r="1044" spans="1:22" x14ac:dyDescent="0.2">
      <c r="A1044" s="378">
        <f>'raw data'!A1040</f>
        <v>41224.375</v>
      </c>
      <c r="B1044" s="380">
        <f>'raw data'!L1040</f>
        <v>897.98248291015625</v>
      </c>
      <c r="C1044" s="380">
        <f>'raw data'!M1040</f>
        <v>484.352294921875</v>
      </c>
      <c r="D1044" s="380">
        <f>'raw data'!O1040</f>
        <v>6109.455078125</v>
      </c>
      <c r="E1044" s="380">
        <f>'raw data'!P1040</f>
        <v>9.9804525375366211</v>
      </c>
      <c r="F1044" s="377"/>
      <c r="G1044" s="377"/>
      <c r="H1044" s="376"/>
      <c r="I1044" s="376"/>
      <c r="J1044" s="380">
        <f>'raw data'!C1040</f>
        <v>126.42369842529297</v>
      </c>
      <c r="K1044" s="380" t="e">
        <f>'raw data'!#REF!</f>
        <v>#REF!</v>
      </c>
      <c r="L1044" s="380" t="e">
        <f>'raw data'!#REF!</f>
        <v>#REF!</v>
      </c>
      <c r="M1044" s="380">
        <f>'raw data'!D1040</f>
        <v>81996.4609375</v>
      </c>
      <c r="N1044" s="380">
        <f>'raw data'!K1040</f>
        <v>15.752369843696579</v>
      </c>
      <c r="O1044" s="400">
        <f t="shared" si="17"/>
        <v>16.412508241234757</v>
      </c>
      <c r="P1044" s="380">
        <f>'raw data'!E1040</f>
        <v>1</v>
      </c>
      <c r="Q1044" s="380">
        <f>'raw data'!F1040</f>
        <v>1</v>
      </c>
      <c r="R1044" s="380">
        <f>'raw data'!G1040</f>
        <v>1</v>
      </c>
      <c r="S1044" s="380">
        <f>'raw data'!H1040</f>
        <v>1</v>
      </c>
      <c r="T1044" s="380">
        <f>'raw data'!Q1040</f>
        <v>100.11109924316406</v>
      </c>
      <c r="U1044" s="380">
        <f>'raw data'!R1040</f>
        <v>1012.8309936523437</v>
      </c>
    </row>
    <row r="1045" spans="1:22" x14ac:dyDescent="0.2">
      <c r="A1045" s="378">
        <f>'raw data'!A1041</f>
        <v>41224.416666666664</v>
      </c>
      <c r="B1045" s="380">
        <f>'raw data'!L1041</f>
        <v>898.02532958984375</v>
      </c>
      <c r="C1045" s="380">
        <f>'raw data'!M1041</f>
        <v>484.07669067382812</v>
      </c>
      <c r="D1045" s="380">
        <f>'raw data'!O1041</f>
        <v>6102.14208984375</v>
      </c>
      <c r="E1045" s="380">
        <f>'raw data'!P1041</f>
        <v>9.9835901260375977</v>
      </c>
      <c r="F1045" s="377"/>
      <c r="G1045" s="377"/>
      <c r="H1045" s="376"/>
      <c r="I1045" s="376"/>
      <c r="J1045" s="380">
        <f>'raw data'!C1041</f>
        <v>126.285400390625</v>
      </c>
      <c r="K1045" s="380" t="e">
        <f>'raw data'!#REF!</f>
        <v>#REF!</v>
      </c>
      <c r="L1045" s="380" t="e">
        <f>'raw data'!#REF!</f>
        <v>#REF!</v>
      </c>
      <c r="M1045" s="380">
        <f>'raw data'!D1041</f>
        <v>81903.8984375</v>
      </c>
      <c r="N1045" s="380">
        <f>'raw data'!K1041</f>
        <v>15.805204703854979</v>
      </c>
      <c r="O1045" s="400">
        <f t="shared" si="17"/>
        <v>16.392862547977462</v>
      </c>
      <c r="P1045" s="380">
        <f>'raw data'!E1041</f>
        <v>1</v>
      </c>
      <c r="Q1045" s="380">
        <f>'raw data'!F1041</f>
        <v>1</v>
      </c>
      <c r="R1045" s="380">
        <f>'raw data'!G1041</f>
        <v>1</v>
      </c>
      <c r="S1045" s="380">
        <f>'raw data'!H1041</f>
        <v>1</v>
      </c>
      <c r="T1045" s="380">
        <f>'raw data'!Q1041</f>
        <v>100.12830352783203</v>
      </c>
      <c r="U1045" s="380">
        <f>'raw data'!R1041</f>
        <v>1012.822998046875</v>
      </c>
    </row>
    <row r="1046" spans="1:22" x14ac:dyDescent="0.2">
      <c r="A1046" s="378">
        <f>'raw data'!A1042</f>
        <v>41224.458333333336</v>
      </c>
      <c r="B1046" s="380">
        <f>'raw data'!L1042</f>
        <v>898.03997802734375</v>
      </c>
      <c r="C1046" s="380">
        <f>'raw data'!M1042</f>
        <v>483.08029174804687</v>
      </c>
      <c r="D1046" s="380">
        <f>'raw data'!O1042</f>
        <v>6079.298828125</v>
      </c>
      <c r="E1046" s="380">
        <f>'raw data'!P1042</f>
        <v>9.9734296798706055</v>
      </c>
      <c r="F1046" s="377"/>
      <c r="G1046" s="377"/>
      <c r="H1046" s="376"/>
      <c r="I1046" s="376"/>
      <c r="J1046" s="380">
        <f>'raw data'!C1042</f>
        <v>125.69000244140625</v>
      </c>
      <c r="K1046" s="380" t="e">
        <f>'raw data'!#REF!</f>
        <v>#REF!</v>
      </c>
      <c r="L1046" s="380" t="e">
        <f>'raw data'!#REF!</f>
        <v>#REF!</v>
      </c>
      <c r="M1046" s="380">
        <f>'raw data'!D1042</f>
        <v>81691.2265625</v>
      </c>
      <c r="N1046" s="380">
        <f>'raw data'!K1042</f>
        <v>15.668606390976347</v>
      </c>
      <c r="O1046" s="400">
        <f t="shared" si="17"/>
        <v>16.331496154997826</v>
      </c>
      <c r="P1046" s="380">
        <f>'raw data'!E1042</f>
        <v>1</v>
      </c>
      <c r="Q1046" s="380">
        <f>'raw data'!F1042</f>
        <v>1</v>
      </c>
      <c r="R1046" s="380">
        <f>'raw data'!G1042</f>
        <v>1</v>
      </c>
      <c r="S1046" s="380">
        <f>'raw data'!H1042</f>
        <v>1</v>
      </c>
      <c r="T1046" s="380">
        <f>'raw data'!Q1042</f>
        <v>100.20169830322266</v>
      </c>
      <c r="U1046" s="380">
        <f>'raw data'!R1042</f>
        <v>1012.8289794921875</v>
      </c>
    </row>
    <row r="1047" spans="1:22" x14ac:dyDescent="0.2">
      <c r="A1047" s="378">
        <f>'raw data'!A1043</f>
        <v>41224.5</v>
      </c>
      <c r="B1047" s="380">
        <f>'raw data'!L1043</f>
        <v>898.00982666015625</v>
      </c>
      <c r="C1047" s="380">
        <f>'raw data'!M1043</f>
        <v>482.14898681640625</v>
      </c>
      <c r="D1047" s="380">
        <f>'raw data'!O1043</f>
        <v>6059.11083984375</v>
      </c>
      <c r="E1047" s="380">
        <f>'raw data'!P1043</f>
        <v>9.9679746627807617</v>
      </c>
      <c r="F1047" s="377"/>
      <c r="G1047" s="377"/>
      <c r="H1047" s="376"/>
      <c r="I1047" s="376"/>
      <c r="J1047" s="380">
        <f>'raw data'!C1043</f>
        <v>125.57469940185547</v>
      </c>
      <c r="K1047" s="380" t="e">
        <f>'raw data'!#REF!</f>
        <v>#REF!</v>
      </c>
      <c r="L1047" s="380" t="e">
        <f>'raw data'!#REF!</f>
        <v>#REF!</v>
      </c>
      <c r="M1047" s="380">
        <f>'raw data'!D1043</f>
        <v>81544.359375</v>
      </c>
      <c r="N1047" s="380">
        <f>'raw data'!K1043</f>
        <v>16.006739207041974</v>
      </c>
      <c r="O1047" s="400">
        <f t="shared" si="17"/>
        <v>16.277262918186519</v>
      </c>
      <c r="P1047" s="380">
        <f>'raw data'!E1043</f>
        <v>1</v>
      </c>
      <c r="Q1047" s="380">
        <f>'raw data'!F1043</f>
        <v>1</v>
      </c>
      <c r="R1047" s="380">
        <f>'raw data'!G1043</f>
        <v>1</v>
      </c>
      <c r="S1047" s="380">
        <f>'raw data'!H1043</f>
        <v>1</v>
      </c>
      <c r="T1047" s="380">
        <f>'raw data'!Q1043</f>
        <v>100.33979797363281</v>
      </c>
      <c r="U1047" s="380">
        <f>'raw data'!R1043</f>
        <v>1012.8319702148437</v>
      </c>
    </row>
    <row r="1048" spans="1:22" x14ac:dyDescent="0.2">
      <c r="A1048" s="378">
        <f>'raw data'!A1044</f>
        <v>41224.541666666664</v>
      </c>
      <c r="B1048" s="380">
        <f>'raw data'!L1044</f>
        <v>898.0128173828125</v>
      </c>
      <c r="C1048" s="380">
        <f>'raw data'!M1044</f>
        <v>481.84640502929687</v>
      </c>
      <c r="D1048" s="380">
        <f>'raw data'!O1044</f>
        <v>6056.166015625</v>
      </c>
      <c r="E1048" s="380">
        <f>'raw data'!P1044</f>
        <v>9.9673404693603516</v>
      </c>
      <c r="F1048" s="377"/>
      <c r="G1048" s="377"/>
      <c r="H1048" s="376"/>
      <c r="I1048" s="376"/>
      <c r="J1048" s="380">
        <f>'raw data'!C1044</f>
        <v>126.41600036621094</v>
      </c>
      <c r="K1048" s="380" t="e">
        <f>'raw data'!#REF!</f>
        <v>#REF!</v>
      </c>
      <c r="L1048" s="380" t="e">
        <f>'raw data'!#REF!</f>
        <v>#REF!</v>
      </c>
      <c r="M1048" s="380">
        <f>'raw data'!D1044</f>
        <v>81446.7265625</v>
      </c>
      <c r="N1048" s="380">
        <f>'raw data'!K1044</f>
        <v>16.186071370431673</v>
      </c>
      <c r="O1048" s="400">
        <f t="shared" si="17"/>
        <v>16.269351909570993</v>
      </c>
      <c r="P1048" s="380">
        <f>'raw data'!E1044</f>
        <v>1</v>
      </c>
      <c r="Q1048" s="380">
        <f>'raw data'!F1044</f>
        <v>1</v>
      </c>
      <c r="R1048" s="380">
        <f>'raw data'!G1044</f>
        <v>1</v>
      </c>
      <c r="S1048" s="380">
        <f>'raw data'!H1044</f>
        <v>1</v>
      </c>
      <c r="T1048" s="380">
        <f>'raw data'!Q1044</f>
        <v>100.42359924316406</v>
      </c>
      <c r="U1048" s="380">
        <f>'raw data'!R1044</f>
        <v>1012.833984375</v>
      </c>
      <c r="V1048" s="309"/>
    </row>
    <row r="1049" spans="1:22" x14ac:dyDescent="0.2">
      <c r="A1049" s="378">
        <f>'raw data'!A1045</f>
        <v>41224.583333333336</v>
      </c>
      <c r="B1049" s="380">
        <f>'raw data'!L1045</f>
        <v>898.02008056640625</v>
      </c>
      <c r="C1049" s="380">
        <f>'raw data'!M1045</f>
        <v>481.5220947265625</v>
      </c>
      <c r="D1049" s="380">
        <f>'raw data'!O1045</f>
        <v>6048.2412109375</v>
      </c>
      <c r="E1049" s="380">
        <f>'raw data'!P1045</f>
        <v>9.9616832733154297</v>
      </c>
      <c r="F1049" s="377"/>
      <c r="G1049" s="377"/>
      <c r="H1049" s="376"/>
      <c r="I1049" s="376"/>
      <c r="J1049" s="380">
        <f>'raw data'!C1045</f>
        <v>126.46949768066406</v>
      </c>
      <c r="K1049" s="380" t="e">
        <f>'raw data'!#REF!</f>
        <v>#REF!</v>
      </c>
      <c r="L1049" s="380" t="e">
        <f>'raw data'!#REF!</f>
        <v>#REF!</v>
      </c>
      <c r="M1049" s="380">
        <f>'raw data'!D1045</f>
        <v>81424.0390625</v>
      </c>
      <c r="N1049" s="380">
        <f>'raw data'!K1045</f>
        <v>15.989555382180551</v>
      </c>
      <c r="O1049" s="400">
        <f t="shared" si="17"/>
        <v>16.248062625898299</v>
      </c>
      <c r="P1049" s="380">
        <f>'raw data'!E1045</f>
        <v>1</v>
      </c>
      <c r="Q1049" s="380">
        <f>'raw data'!F1045</f>
        <v>1</v>
      </c>
      <c r="R1049" s="380">
        <f>'raw data'!G1045</f>
        <v>1</v>
      </c>
      <c r="S1049" s="380">
        <f>'raw data'!H1045</f>
        <v>1</v>
      </c>
      <c r="T1049" s="380">
        <f>'raw data'!Q1045</f>
        <v>100.45619964599609</v>
      </c>
      <c r="U1049" s="380">
        <f>'raw data'!R1045</f>
        <v>1012.8359985351562</v>
      </c>
      <c r="V1049" s="309"/>
    </row>
    <row r="1050" spans="1:22" x14ac:dyDescent="0.2">
      <c r="A1050" s="378">
        <f>'raw data'!A1046</f>
        <v>41224.625</v>
      </c>
      <c r="B1050" s="380">
        <f>'raw data'!L1046</f>
        <v>897.94390869140625</v>
      </c>
      <c r="C1050" s="380">
        <f>'raw data'!M1046</f>
        <v>480.63699340820312</v>
      </c>
      <c r="D1050" s="380">
        <f>'raw data'!O1046</f>
        <v>6030.3291015625</v>
      </c>
      <c r="E1050" s="380">
        <f>'raw data'!P1046</f>
        <v>9.9548673629760742</v>
      </c>
      <c r="F1050" s="377"/>
      <c r="G1050" s="377"/>
      <c r="H1050" s="376"/>
      <c r="I1050" s="376"/>
      <c r="J1050" s="380">
        <f>'raw data'!C1046</f>
        <v>126.66210174560547</v>
      </c>
      <c r="K1050" s="380" t="e">
        <f>'raw data'!#REF!</f>
        <v>#REF!</v>
      </c>
      <c r="L1050" s="380" t="e">
        <f>'raw data'!#REF!</f>
        <v>#REF!</v>
      </c>
      <c r="M1050" s="380">
        <f>'raw data'!D1046</f>
        <v>81261.8671875</v>
      </c>
      <c r="N1050" s="380">
        <f>'raw data'!K1046</f>
        <v>15.898948347575788</v>
      </c>
      <c r="O1050" s="400">
        <f t="shared" si="17"/>
        <v>16.199943335556402</v>
      </c>
      <c r="P1050" s="380">
        <f>'raw data'!E1046</f>
        <v>1</v>
      </c>
      <c r="Q1050" s="380">
        <f>'raw data'!F1046</f>
        <v>1</v>
      </c>
      <c r="R1050" s="380">
        <f>'raw data'!G1046</f>
        <v>1</v>
      </c>
      <c r="S1050" s="380">
        <f>'raw data'!H1046</f>
        <v>1</v>
      </c>
      <c r="T1050" s="380">
        <f>'raw data'!Q1046</f>
        <v>100.39890289306641</v>
      </c>
      <c r="U1050" s="380">
        <f>'raw data'!R1046</f>
        <v>1012.8350219726562</v>
      </c>
      <c r="V1050" s="309"/>
    </row>
    <row r="1051" spans="1:22" x14ac:dyDescent="0.2">
      <c r="A1051" s="378">
        <f>'raw data'!A1047</f>
        <v>41224.666666666664</v>
      </c>
      <c r="B1051" s="380">
        <f>'raw data'!L1047</f>
        <v>898.013671875</v>
      </c>
      <c r="C1051" s="380">
        <f>'raw data'!M1047</f>
        <v>479.96780395507812</v>
      </c>
      <c r="D1051" s="380">
        <f>'raw data'!O1047</f>
        <v>6026.4638671875</v>
      </c>
      <c r="E1051" s="380">
        <f>'raw data'!P1047</f>
        <v>9.9592113494873047</v>
      </c>
      <c r="F1051" s="377"/>
      <c r="G1051" s="377"/>
      <c r="H1051" s="376"/>
      <c r="I1051" s="376"/>
      <c r="J1051" s="380">
        <f>'raw data'!C1047</f>
        <v>126.66349792480469</v>
      </c>
      <c r="K1051" s="380" t="e">
        <f>'raw data'!#REF!</f>
        <v>#REF!</v>
      </c>
      <c r="L1051" s="380" t="e">
        <f>'raw data'!#REF!</f>
        <v>#REF!</v>
      </c>
      <c r="M1051" s="380">
        <f>'raw data'!D1047</f>
        <v>81117.4765625</v>
      </c>
      <c r="N1051" s="380">
        <f>'raw data'!K1047</f>
        <v>16.093182656074642</v>
      </c>
      <c r="O1051" s="400">
        <f t="shared" si="17"/>
        <v>16.189559726834712</v>
      </c>
      <c r="P1051" s="380">
        <f>'raw data'!E1047</f>
        <v>1</v>
      </c>
      <c r="Q1051" s="380">
        <f>'raw data'!F1047</f>
        <v>1</v>
      </c>
      <c r="R1051" s="380">
        <f>'raw data'!G1047</f>
        <v>1</v>
      </c>
      <c r="S1051" s="380">
        <f>'raw data'!H1047</f>
        <v>1</v>
      </c>
      <c r="T1051" s="380">
        <f>'raw data'!Q1047</f>
        <v>100.27179718017578</v>
      </c>
      <c r="U1051" s="380">
        <f>'raw data'!R1047</f>
        <v>1012.8300170898437</v>
      </c>
      <c r="V1051" s="309"/>
    </row>
    <row r="1052" spans="1:22" x14ac:dyDescent="0.2">
      <c r="A1052" s="378">
        <f>'raw data'!A1048</f>
        <v>41224.708333333336</v>
      </c>
      <c r="B1052" s="380">
        <f>'raw data'!L1048</f>
        <v>897.92449951171875</v>
      </c>
      <c r="C1052" s="380">
        <f>'raw data'!M1048</f>
        <v>479.67379760742187</v>
      </c>
      <c r="D1052" s="380">
        <f>'raw data'!O1048</f>
        <v>6024.9140625</v>
      </c>
      <c r="E1052" s="380">
        <f>'raw data'!P1048</f>
        <v>9.9572105407714844</v>
      </c>
      <c r="F1052" s="377"/>
      <c r="G1052" s="377"/>
      <c r="H1052" s="376"/>
      <c r="I1052" s="376"/>
      <c r="J1052" s="380">
        <f>'raw data'!C1048</f>
        <v>126.25309753417969</v>
      </c>
      <c r="K1052" s="380" t="e">
        <f>'raw data'!#REF!</f>
        <v>#REF!</v>
      </c>
      <c r="L1052" s="380" t="e">
        <f>'raw data'!#REF!</f>
        <v>#REF!</v>
      </c>
      <c r="M1052" s="380">
        <f>'raw data'!D1048</f>
        <v>81031.90625</v>
      </c>
      <c r="N1052" s="380">
        <f>'raw data'!K1048</f>
        <v>16.100608868509298</v>
      </c>
      <c r="O1052" s="400">
        <f t="shared" si="17"/>
        <v>16.185396314242162</v>
      </c>
      <c r="P1052" s="380">
        <f>'raw data'!E1048</f>
        <v>1</v>
      </c>
      <c r="Q1052" s="380">
        <f>'raw data'!F1048</f>
        <v>1</v>
      </c>
      <c r="R1052" s="380">
        <f>'raw data'!G1048</f>
        <v>1</v>
      </c>
      <c r="S1052" s="380">
        <f>'raw data'!H1048</f>
        <v>1</v>
      </c>
      <c r="T1052" s="380">
        <f>'raw data'!Q1048</f>
        <v>100.05280303955078</v>
      </c>
      <c r="U1052" s="380">
        <f>'raw data'!R1048</f>
        <v>1012.823974609375</v>
      </c>
      <c r="V1052" s="309"/>
    </row>
    <row r="1053" spans="1:22" x14ac:dyDescent="0.2">
      <c r="A1053" s="378">
        <f>'raw data'!A1049</f>
        <v>41224.75</v>
      </c>
      <c r="B1053" s="380">
        <f>'raw data'!L1049</f>
        <v>898.087890625</v>
      </c>
      <c r="C1053" s="380">
        <f>'raw data'!M1049</f>
        <v>483.68450927734375</v>
      </c>
      <c r="D1053" s="380">
        <f>'raw data'!O1049</f>
        <v>6069.98876953125</v>
      </c>
      <c r="E1053" s="380">
        <f>'raw data'!P1049</f>
        <v>9.9637670516967773</v>
      </c>
      <c r="F1053" s="377"/>
      <c r="G1053" s="377"/>
      <c r="H1053" s="376"/>
      <c r="I1053" s="376"/>
      <c r="J1053" s="380">
        <f>'raw data'!C1049</f>
        <v>127.90789794921875</v>
      </c>
      <c r="K1053" s="380" t="e">
        <f>'raw data'!#REF!</f>
        <v>#REF!</v>
      </c>
      <c r="L1053" s="380" t="e">
        <f>'raw data'!#REF!</f>
        <v>#REF!</v>
      </c>
      <c r="M1053" s="380">
        <f>'raw data'!D1049</f>
        <v>81769.7265625</v>
      </c>
      <c r="N1053" s="380">
        <f>'raw data'!K1049</f>
        <v>16.621417132401255</v>
      </c>
      <c r="O1053" s="400">
        <f t="shared" si="17"/>
        <v>16.30648550978604</v>
      </c>
      <c r="P1053" s="380">
        <f>'raw data'!E1049</f>
        <v>1</v>
      </c>
      <c r="Q1053" s="380">
        <f>'raw data'!F1049</f>
        <v>1</v>
      </c>
      <c r="R1053" s="380">
        <f>'raw data'!G1049</f>
        <v>1</v>
      </c>
      <c r="S1053" s="380">
        <f>'raw data'!H1049</f>
        <v>1</v>
      </c>
      <c r="T1053" s="380">
        <f>'raw data'!Q1049</f>
        <v>99.449363708496094</v>
      </c>
      <c r="U1053" s="380">
        <f>'raw data'!R1049</f>
        <v>1012.8189697265625</v>
      </c>
      <c r="V1053" s="309"/>
    </row>
    <row r="1054" spans="1:22" x14ac:dyDescent="0.2">
      <c r="A1054" s="378">
        <f>'raw data'!A1050</f>
        <v>41224.791666666664</v>
      </c>
      <c r="B1054" s="380">
        <f>'raw data'!L1050</f>
        <v>898.0308837890625</v>
      </c>
      <c r="C1054" s="380">
        <f>'raw data'!M1050</f>
        <v>483.45370483398437</v>
      </c>
      <c r="D1054" s="380">
        <f>'raw data'!O1050</f>
        <v>6067.89990234375</v>
      </c>
      <c r="E1054" s="380">
        <f>'raw data'!P1050</f>
        <v>9.9658346176147461</v>
      </c>
      <c r="F1054" s="377"/>
      <c r="G1054" s="377"/>
      <c r="H1054" s="376"/>
      <c r="I1054" s="376"/>
      <c r="J1054" s="380">
        <f>'raw data'!C1050</f>
        <v>127.34429931640625</v>
      </c>
      <c r="K1054" s="380" t="e">
        <f>'raw data'!#REF!</f>
        <v>#REF!</v>
      </c>
      <c r="L1054" s="380" t="e">
        <f>'raw data'!#REF!</f>
        <v>#REF!</v>
      </c>
      <c r="M1054" s="380">
        <f>'raw data'!D1050</f>
        <v>81736.890625</v>
      </c>
      <c r="N1054" s="380">
        <f>'raw data'!K1050</f>
        <v>16.012119694446081</v>
      </c>
      <c r="O1054" s="400">
        <f t="shared" si="17"/>
        <v>16.300873953683034</v>
      </c>
      <c r="P1054" s="380">
        <f>'raw data'!E1050</f>
        <v>1</v>
      </c>
      <c r="Q1054" s="380">
        <f>'raw data'!F1050</f>
        <v>1</v>
      </c>
      <c r="R1054" s="380">
        <f>'raw data'!G1050</f>
        <v>1</v>
      </c>
      <c r="S1054" s="380">
        <f>'raw data'!H1050</f>
        <v>1</v>
      </c>
      <c r="T1054" s="380">
        <f>'raw data'!Q1050</f>
        <v>99.296920776367188</v>
      </c>
      <c r="U1054" s="380">
        <f>'raw data'!R1050</f>
        <v>1012.8209838867187</v>
      </c>
      <c r="V1054" s="309"/>
    </row>
    <row r="1055" spans="1:22" x14ac:dyDescent="0.2">
      <c r="A1055" s="378">
        <f>'raw data'!A1051</f>
        <v>41224.833333333336</v>
      </c>
      <c r="B1055" s="380">
        <f>'raw data'!L1051</f>
        <v>898.04632568359375</v>
      </c>
      <c r="C1055" s="380">
        <f>'raw data'!M1051</f>
        <v>483.33389282226562</v>
      </c>
      <c r="D1055" s="380">
        <f>'raw data'!O1051</f>
        <v>6060.8427734375</v>
      </c>
      <c r="E1055" s="380">
        <f>'raw data'!P1051</f>
        <v>9.9586143493652344</v>
      </c>
      <c r="F1055" s="377"/>
      <c r="G1055" s="377"/>
      <c r="H1055" s="376"/>
      <c r="I1055" s="376"/>
      <c r="J1055" s="380">
        <f>'raw data'!C1051</f>
        <v>127.33809661865234</v>
      </c>
      <c r="K1055" s="380" t="e">
        <f>'raw data'!#REF!</f>
        <v>#REF!</v>
      </c>
      <c r="L1055" s="380" t="e">
        <f>'raw data'!#REF!</f>
        <v>#REF!</v>
      </c>
      <c r="M1055" s="380">
        <f>'raw data'!D1051</f>
        <v>81681.421875</v>
      </c>
      <c r="N1055" s="380">
        <f>'raw data'!K1051</f>
        <v>15.807991653376375</v>
      </c>
      <c r="O1055" s="400">
        <f t="shared" si="17"/>
        <v>16.281915603903528</v>
      </c>
      <c r="P1055" s="380">
        <f>'raw data'!E1051</f>
        <v>1</v>
      </c>
      <c r="Q1055" s="380">
        <f>'raw data'!F1051</f>
        <v>1</v>
      </c>
      <c r="R1055" s="380">
        <f>'raw data'!G1051</f>
        <v>1</v>
      </c>
      <c r="S1055" s="380">
        <f>'raw data'!H1051</f>
        <v>1</v>
      </c>
      <c r="T1055" s="380">
        <f>'raw data'!Q1051</f>
        <v>99.254386901855469</v>
      </c>
      <c r="U1055" s="380">
        <f>'raw data'!R1051</f>
        <v>1012.822021484375</v>
      </c>
    </row>
    <row r="1056" spans="1:22" x14ac:dyDescent="0.2">
      <c r="A1056" s="378">
        <f>'raw data'!A1052</f>
        <v>41224.875</v>
      </c>
      <c r="B1056" s="380">
        <f>'raw data'!L1052</f>
        <v>897.976318359375</v>
      </c>
      <c r="C1056" s="380">
        <f>'raw data'!M1052</f>
        <v>484.2550048828125</v>
      </c>
      <c r="D1056" s="380">
        <f>'raw data'!O1052</f>
        <v>6070.93212890625</v>
      </c>
      <c r="E1056" s="380">
        <f>'raw data'!P1052</f>
        <v>9.9605541229248047</v>
      </c>
      <c r="F1056" s="377"/>
      <c r="G1056" s="377"/>
      <c r="H1056" s="376"/>
      <c r="I1056" s="376"/>
      <c r="J1056" s="380">
        <f>'raw data'!C1052</f>
        <v>127.77320098876953</v>
      </c>
      <c r="K1056" s="380" t="e">
        <f>'raw data'!#REF!</f>
        <v>#REF!</v>
      </c>
      <c r="L1056" s="380" t="e">
        <f>'raw data'!#REF!</f>
        <v>#REF!</v>
      </c>
      <c r="M1056" s="380">
        <f>'raw data'!D1052</f>
        <v>81833.453125</v>
      </c>
      <c r="N1056" s="380">
        <f>'raw data'!K1052</f>
        <v>16.209505917339339</v>
      </c>
      <c r="O1056" s="400">
        <f t="shared" si="17"/>
        <v>16.309019760929335</v>
      </c>
      <c r="P1056" s="380">
        <f>'raw data'!E1052</f>
        <v>1</v>
      </c>
      <c r="Q1056" s="380">
        <f>'raw data'!F1052</f>
        <v>1</v>
      </c>
      <c r="R1056" s="380">
        <f>'raw data'!G1052</f>
        <v>1</v>
      </c>
      <c r="S1056" s="380">
        <f>'raw data'!H1052</f>
        <v>1</v>
      </c>
      <c r="T1056" s="380">
        <f>'raw data'!Q1052</f>
        <v>99.204803466796875</v>
      </c>
      <c r="U1056" s="380">
        <f>'raw data'!R1052</f>
        <v>1012.822021484375</v>
      </c>
    </row>
    <row r="1057" spans="1:21" x14ac:dyDescent="0.2">
      <c r="A1057" s="378">
        <f>'raw data'!A1053</f>
        <v>41224.916666666664</v>
      </c>
      <c r="B1057" s="380">
        <f>'raw data'!L1053</f>
        <v>897.953125</v>
      </c>
      <c r="C1057" s="380">
        <f>'raw data'!M1053</f>
        <v>484.24618530273437</v>
      </c>
      <c r="D1057" s="380">
        <f>'raw data'!O1053</f>
        <v>6070.10986328125</v>
      </c>
      <c r="E1057" s="380">
        <f>'raw data'!P1053</f>
        <v>9.9581680297851562</v>
      </c>
      <c r="F1057" s="377"/>
      <c r="G1057" s="377"/>
      <c r="H1057" s="376"/>
      <c r="I1057" s="376"/>
      <c r="J1057" s="380">
        <f>'raw data'!C1053</f>
        <v>127.66739654541016</v>
      </c>
      <c r="K1057" s="380" t="e">
        <f>'raw data'!#REF!</f>
        <v>#REF!</v>
      </c>
      <c r="L1057" s="380" t="e">
        <f>'raw data'!#REF!</f>
        <v>#REF!</v>
      </c>
      <c r="M1057" s="380">
        <f>'raw data'!D1053</f>
        <v>81817.4921875</v>
      </c>
      <c r="N1057" s="380">
        <f>'raw data'!K1053</f>
        <v>17.297420611844572</v>
      </c>
      <c r="O1057" s="400">
        <f t="shared" si="17"/>
        <v>16.306810817386214</v>
      </c>
      <c r="P1057" s="380">
        <f>'raw data'!E1053</f>
        <v>1</v>
      </c>
      <c r="Q1057" s="380">
        <f>'raw data'!F1053</f>
        <v>1</v>
      </c>
      <c r="R1057" s="380">
        <f>'raw data'!G1053</f>
        <v>1</v>
      </c>
      <c r="S1057" s="380">
        <f>'raw data'!H1053</f>
        <v>1</v>
      </c>
      <c r="T1057" s="380">
        <f>'raw data'!Q1053</f>
        <v>99.215011596679688</v>
      </c>
      <c r="U1057" s="380">
        <f>'raw data'!R1053</f>
        <v>1012.822021484375</v>
      </c>
    </row>
    <row r="1058" spans="1:21" x14ac:dyDescent="0.2">
      <c r="A1058" s="378">
        <f>'raw data'!A1054</f>
        <v>41224.958333333336</v>
      </c>
      <c r="B1058" s="380">
        <f>'raw data'!L1054</f>
        <v>897.9940185546875</v>
      </c>
      <c r="C1058" s="380">
        <f>'raw data'!M1054</f>
        <v>483.80569458007812</v>
      </c>
      <c r="D1058" s="380">
        <f>'raw data'!O1054</f>
        <v>6065.92822265625</v>
      </c>
      <c r="E1058" s="380">
        <f>'raw data'!P1054</f>
        <v>9.9562444686889648</v>
      </c>
      <c r="F1058" s="377"/>
      <c r="G1058" s="377"/>
      <c r="H1058" s="376"/>
      <c r="I1058" s="376"/>
      <c r="J1058" s="380">
        <f>'raw data'!C1054</f>
        <v>127.16690063476562</v>
      </c>
      <c r="K1058" s="380" t="e">
        <f>'raw data'!#REF!</f>
        <v>#REF!</v>
      </c>
      <c r="L1058" s="380" t="e">
        <f>'raw data'!#REF!</f>
        <v>#REF!</v>
      </c>
      <c r="M1058" s="380">
        <f>'raw data'!D1054</f>
        <v>81703.609375</v>
      </c>
      <c r="N1058" s="380">
        <f>'raw data'!K1054</f>
        <v>17.519795511150516</v>
      </c>
      <c r="O1058" s="400">
        <f t="shared" si="17"/>
        <v>16.29557721138665</v>
      </c>
      <c r="P1058" s="380">
        <f>'raw data'!E1054</f>
        <v>1</v>
      </c>
      <c r="Q1058" s="380">
        <f>'raw data'!F1054</f>
        <v>1</v>
      </c>
      <c r="R1058" s="380">
        <f>'raw data'!G1054</f>
        <v>1</v>
      </c>
      <c r="S1058" s="380">
        <f>'raw data'!H1054</f>
        <v>1</v>
      </c>
      <c r="T1058" s="380">
        <f>'raw data'!Q1054</f>
        <v>99.222526550292969</v>
      </c>
      <c r="U1058" s="380">
        <f>'raw data'!R1054</f>
        <v>1012.8209838867187</v>
      </c>
    </row>
    <row r="1059" spans="1:21" x14ac:dyDescent="0.2">
      <c r="A1059" s="378">
        <f>'raw data'!A1055</f>
        <v>41225</v>
      </c>
      <c r="B1059" s="380">
        <f>'raw data'!L1055</f>
        <v>898.00299072265625</v>
      </c>
      <c r="C1059" s="380">
        <f>'raw data'!M1055</f>
        <v>483.42660522460937</v>
      </c>
      <c r="D1059" s="380">
        <f>'raw data'!O1055</f>
        <v>6066.64404296875</v>
      </c>
      <c r="E1059" s="380">
        <f>'raw data'!P1055</f>
        <v>9.9550256729125977</v>
      </c>
      <c r="F1059" s="377"/>
      <c r="G1059" s="377"/>
      <c r="H1059" s="376"/>
      <c r="I1059" s="376"/>
      <c r="J1059" s="380">
        <f>'raw data'!C1055</f>
        <v>126.99939727783203</v>
      </c>
      <c r="K1059" s="380" t="e">
        <f>'raw data'!#REF!</f>
        <v>#REF!</v>
      </c>
      <c r="L1059" s="380" t="e">
        <f>'raw data'!#REF!</f>
        <v>#REF!</v>
      </c>
      <c r="M1059" s="380">
        <f>'raw data'!D1055</f>
        <v>81715.4375</v>
      </c>
      <c r="N1059" s="380">
        <f>'raw data'!K1055</f>
        <v>17.153200618456832</v>
      </c>
      <c r="O1059" s="400">
        <f t="shared" si="17"/>
        <v>16.297500199055424</v>
      </c>
      <c r="P1059" s="380">
        <f>'raw data'!E1055</f>
        <v>1</v>
      </c>
      <c r="Q1059" s="380">
        <f>'raw data'!F1055</f>
        <v>1</v>
      </c>
      <c r="R1059" s="380">
        <f>'raw data'!G1055</f>
        <v>1</v>
      </c>
      <c r="S1059" s="380">
        <f>'raw data'!H1055</f>
        <v>1</v>
      </c>
      <c r="T1059" s="380">
        <f>'raw data'!Q1055</f>
        <v>99.231719970703125</v>
      </c>
      <c r="U1059" s="380">
        <f>'raw data'!R1055</f>
        <v>1012.822021484375</v>
      </c>
    </row>
    <row r="1060" spans="1:21" x14ac:dyDescent="0.2">
      <c r="A1060" s="378">
        <f>'raw data'!A1056</f>
        <v>41225.041666666664</v>
      </c>
      <c r="B1060" s="380">
        <f>'raw data'!L1056</f>
        <v>897.95977783203125</v>
      </c>
      <c r="C1060" s="380">
        <f>'raw data'!M1056</f>
        <v>483.3994140625</v>
      </c>
      <c r="D1060" s="380">
        <f>'raw data'!O1056</f>
        <v>6080.9990234375</v>
      </c>
      <c r="E1060" s="380">
        <f>'raw data'!P1056</f>
        <v>9.958404541015625</v>
      </c>
      <c r="F1060" s="377"/>
      <c r="G1060" s="377"/>
      <c r="H1060" s="376"/>
      <c r="I1060" s="376"/>
      <c r="J1060" s="380">
        <f>'raw data'!C1056</f>
        <v>126.83080291748047</v>
      </c>
      <c r="K1060" s="380" t="e">
        <f>'raw data'!#REF!</f>
        <v>#REF!</v>
      </c>
      <c r="L1060" s="380" t="e">
        <f>'raw data'!#REF!</f>
        <v>#REF!</v>
      </c>
      <c r="M1060" s="380">
        <f>'raw data'!D1056</f>
        <v>81833</v>
      </c>
      <c r="N1060" s="380">
        <f>'raw data'!K1056</f>
        <v>16.790546546225961</v>
      </c>
      <c r="O1060" s="400">
        <f t="shared" si="17"/>
        <v>16.336063578642204</v>
      </c>
      <c r="P1060" s="380">
        <f>'raw data'!E1056</f>
        <v>1</v>
      </c>
      <c r="Q1060" s="380">
        <f>'raw data'!F1056</f>
        <v>1</v>
      </c>
      <c r="R1060" s="380">
        <f>'raw data'!G1056</f>
        <v>1</v>
      </c>
      <c r="S1060" s="380">
        <f>'raw data'!H1056</f>
        <v>1</v>
      </c>
      <c r="T1060" s="380">
        <f>'raw data'!Q1056</f>
        <v>99.2354736328125</v>
      </c>
      <c r="U1060" s="380">
        <f>'raw data'!R1056</f>
        <v>1012.822998046875</v>
      </c>
    </row>
    <row r="1061" spans="1:21" x14ac:dyDescent="0.2">
      <c r="A1061" s="378">
        <f>'raw data'!A1057</f>
        <v>41225.083333333336</v>
      </c>
      <c r="B1061" s="380">
        <f>'raw data'!L1057</f>
        <v>898.0662841796875</v>
      </c>
      <c r="C1061" s="380">
        <f>'raw data'!M1057</f>
        <v>485.49209594726562</v>
      </c>
      <c r="D1061" s="380">
        <f>'raw data'!O1057</f>
        <v>6110.52001953125</v>
      </c>
      <c r="E1061" s="380">
        <f>'raw data'!P1057</f>
        <v>9.95257568359375</v>
      </c>
      <c r="F1061" s="377"/>
      <c r="G1061" s="377"/>
      <c r="H1061" s="376"/>
      <c r="I1061" s="376"/>
      <c r="J1061" s="380">
        <f>'raw data'!C1057</f>
        <v>127.21289825439453</v>
      </c>
      <c r="K1061" s="380" t="e">
        <f>'raw data'!#REF!</f>
        <v>#REF!</v>
      </c>
      <c r="L1061" s="380" t="e">
        <f>'raw data'!#REF!</f>
        <v>#REF!</v>
      </c>
      <c r="M1061" s="380">
        <f>'raw data'!D1057</f>
        <v>82177.703125</v>
      </c>
      <c r="N1061" s="380">
        <f>'raw data'!K1057</f>
        <v>16.522812790963943</v>
      </c>
      <c r="O1061" s="400">
        <f t="shared" si="17"/>
        <v>16.415369111702418</v>
      </c>
      <c r="P1061" s="380">
        <f>'raw data'!E1057</f>
        <v>1</v>
      </c>
      <c r="Q1061" s="380">
        <f>'raw data'!F1057</f>
        <v>1</v>
      </c>
      <c r="R1061" s="380">
        <f>'raw data'!G1057</f>
        <v>1</v>
      </c>
      <c r="S1061" s="380">
        <f>'raw data'!H1057</f>
        <v>1</v>
      </c>
      <c r="T1061" s="380">
        <f>'raw data'!Q1057</f>
        <v>98.948623657226563</v>
      </c>
      <c r="U1061" s="380">
        <f>'raw data'!R1057</f>
        <v>1012.8200073242187</v>
      </c>
    </row>
    <row r="1062" spans="1:21" x14ac:dyDescent="0.2">
      <c r="A1062" s="378">
        <f>'raw data'!A1058</f>
        <v>41225.125</v>
      </c>
      <c r="B1062" s="380">
        <f>'raw data'!L1058</f>
        <v>898.0343017578125</v>
      </c>
      <c r="C1062" s="380">
        <f>'raw data'!M1058</f>
        <v>487.61358642578125</v>
      </c>
      <c r="D1062" s="380">
        <f>'raw data'!O1058</f>
        <v>6121.5791015625</v>
      </c>
      <c r="E1062" s="380">
        <f>'raw data'!P1058</f>
        <v>9.9368476867675781</v>
      </c>
      <c r="F1062" s="377"/>
      <c r="G1062" s="377"/>
      <c r="H1062" s="376"/>
      <c r="I1062" s="376"/>
      <c r="J1062" s="380">
        <f>'raw data'!C1058</f>
        <v>127.60399627685547</v>
      </c>
      <c r="K1062" s="380" t="e">
        <f>'raw data'!#REF!</f>
        <v>#REF!</v>
      </c>
      <c r="L1062" s="380" t="e">
        <f>'raw data'!#REF!</f>
        <v>#REF!</v>
      </c>
      <c r="M1062" s="380">
        <f>'raw data'!D1058</f>
        <v>82439.390625</v>
      </c>
      <c r="N1062" s="380">
        <f>'raw data'!K1058</f>
        <v>15.868416185882525</v>
      </c>
      <c r="O1062" s="400">
        <f t="shared" si="17"/>
        <v>16.445078352978005</v>
      </c>
      <c r="P1062" s="380">
        <f>'raw data'!E1058</f>
        <v>1</v>
      </c>
      <c r="Q1062" s="380">
        <f>'raw data'!F1058</f>
        <v>1</v>
      </c>
      <c r="R1062" s="380">
        <f>'raw data'!G1058</f>
        <v>1</v>
      </c>
      <c r="S1062" s="380">
        <f>'raw data'!H1058</f>
        <v>1</v>
      </c>
      <c r="T1062" s="380">
        <f>'raw data'!Q1058</f>
        <v>98.657203674316406</v>
      </c>
      <c r="U1062" s="380">
        <f>'raw data'!R1058</f>
        <v>1012.822021484375</v>
      </c>
    </row>
    <row r="1063" spans="1:21" x14ac:dyDescent="0.2">
      <c r="A1063" s="378">
        <f>'raw data'!A1059</f>
        <v>41225.166666666664</v>
      </c>
      <c r="B1063" s="380">
        <f>'raw data'!L1059</f>
        <v>897.94000244140625</v>
      </c>
      <c r="C1063" s="380">
        <f>'raw data'!M1059</f>
        <v>488.51321411132812</v>
      </c>
      <c r="D1063" s="380">
        <f>'raw data'!O1059</f>
        <v>6129.02880859375</v>
      </c>
      <c r="E1063" s="380">
        <f>'raw data'!P1059</f>
        <v>9.936366081237793</v>
      </c>
      <c r="F1063" s="377"/>
      <c r="G1063" s="377"/>
      <c r="H1063" s="376"/>
      <c r="I1063" s="376"/>
      <c r="J1063" s="380">
        <f>'raw data'!C1059</f>
        <v>128.42379760742187</v>
      </c>
      <c r="K1063" s="380" t="e">
        <f>'raw data'!#REF!</f>
        <v>#REF!</v>
      </c>
      <c r="L1063" s="380" t="e">
        <f>'raw data'!#REF!</f>
        <v>#REF!</v>
      </c>
      <c r="M1063" s="380">
        <f>'raw data'!D1059</f>
        <v>82581.78125</v>
      </c>
      <c r="N1063" s="380">
        <f>'raw data'!K1059</f>
        <v>15.482950591044501</v>
      </c>
      <c r="O1063" s="400">
        <f t="shared" si="17"/>
        <v>16.465091329009692</v>
      </c>
      <c r="P1063" s="380">
        <f>'raw data'!E1059</f>
        <v>1</v>
      </c>
      <c r="Q1063" s="380">
        <f>'raw data'!F1059</f>
        <v>1</v>
      </c>
      <c r="R1063" s="380">
        <f>'raw data'!G1059</f>
        <v>1</v>
      </c>
      <c r="S1063" s="380">
        <f>'raw data'!H1059</f>
        <v>1</v>
      </c>
      <c r="T1063" s="380">
        <f>'raw data'!Q1059</f>
        <v>98.705513000488281</v>
      </c>
      <c r="U1063" s="380">
        <f>'raw data'!R1059</f>
        <v>1012.8200073242187</v>
      </c>
    </row>
    <row r="1064" spans="1:21" x14ac:dyDescent="0.2">
      <c r="A1064" s="378">
        <f>'raw data'!A1060</f>
        <v>41225.208333333336</v>
      </c>
      <c r="B1064" s="380">
        <f>'raw data'!L1060</f>
        <v>898.00457763671875</v>
      </c>
      <c r="C1064" s="380">
        <f>'raw data'!M1060</f>
        <v>489.64138793945312</v>
      </c>
      <c r="D1064" s="380">
        <f>'raw data'!O1060</f>
        <v>6145.716796875</v>
      </c>
      <c r="E1064" s="380">
        <f>'raw data'!P1060</f>
        <v>9.9447784423828125</v>
      </c>
      <c r="F1064" s="377"/>
      <c r="G1064" s="377"/>
      <c r="H1064" s="376"/>
      <c r="I1064" s="376"/>
      <c r="J1064" s="380">
        <f>'raw data'!C1060</f>
        <v>128.68271798790647</v>
      </c>
      <c r="K1064" s="380" t="e">
        <f>'raw data'!#REF!</f>
        <v>#REF!</v>
      </c>
      <c r="L1064" s="380" t="e">
        <f>'raw data'!#REF!</f>
        <v>#REF!</v>
      </c>
      <c r="M1064" s="380">
        <f>'raw data'!D1060</f>
        <v>82742.703125</v>
      </c>
      <c r="N1064" s="380">
        <f>'raw data'!K1060</f>
        <v>15.601320817736777</v>
      </c>
      <c r="O1064" s="400">
        <f t="shared" si="17"/>
        <v>16.509922126796603</v>
      </c>
      <c r="P1064" s="380">
        <f>'raw data'!E1060</f>
        <v>1</v>
      </c>
      <c r="Q1064" s="380">
        <f>'raw data'!F1060</f>
        <v>1</v>
      </c>
      <c r="R1064" s="380">
        <f>'raw data'!G1060</f>
        <v>0.84597218036651611</v>
      </c>
      <c r="S1064" s="380">
        <f>'raw data'!H1060</f>
        <v>1</v>
      </c>
      <c r="T1064" s="380">
        <f>'raw data'!Q1060</f>
        <v>98.830802917480469</v>
      </c>
      <c r="U1064" s="380">
        <f>'raw data'!R1060</f>
        <v>1012.8200073242187</v>
      </c>
    </row>
    <row r="1065" spans="1:21" x14ac:dyDescent="0.2">
      <c r="A1065" s="378">
        <f>'raw data'!A1061</f>
        <v>41225.25</v>
      </c>
      <c r="B1065" s="380">
        <f>'raw data'!L1061</f>
        <v>897.9644775390625</v>
      </c>
      <c r="C1065" s="380">
        <f>'raw data'!M1061</f>
        <v>490.56228637695312</v>
      </c>
      <c r="D1065" s="380">
        <f>'raw data'!O1061</f>
        <v>6148.2919921875</v>
      </c>
      <c r="E1065" s="380">
        <f>'raw data'!P1061</f>
        <v>9.9432468414306641</v>
      </c>
      <c r="F1065" s="377"/>
      <c r="G1065" s="377"/>
      <c r="H1065" s="376"/>
      <c r="I1065" s="376"/>
      <c r="J1065" s="380">
        <f>'raw data'!C1061</f>
        <v>128.88090880125728</v>
      </c>
      <c r="K1065" s="380" t="e">
        <f>'raw data'!#REF!</f>
        <v>#REF!</v>
      </c>
      <c r="L1065" s="380" t="e">
        <f>'raw data'!#REF!</f>
        <v>#REF!</v>
      </c>
      <c r="M1065" s="380">
        <f>'raw data'!D1061</f>
        <v>82876.78125</v>
      </c>
      <c r="N1065" s="380">
        <f>'raw data'!K1061</f>
        <v>15.523758334761659</v>
      </c>
      <c r="O1065" s="400">
        <f t="shared" si="17"/>
        <v>16.516840160197084</v>
      </c>
      <c r="P1065" s="380">
        <f>'raw data'!E1061</f>
        <v>1</v>
      </c>
      <c r="Q1065" s="380">
        <f>'raw data'!F1061</f>
        <v>1</v>
      </c>
      <c r="R1065" s="380">
        <f>'raw data'!G1061</f>
        <v>0.87625002861022949</v>
      </c>
      <c r="S1065" s="380">
        <f>'raw data'!H1061</f>
        <v>1</v>
      </c>
      <c r="T1065" s="380">
        <f>'raw data'!Q1061</f>
        <v>99.084136962890625</v>
      </c>
      <c r="U1065" s="380">
        <f>'raw data'!R1061</f>
        <v>1012.823974609375</v>
      </c>
    </row>
    <row r="1066" spans="1:21" x14ac:dyDescent="0.2">
      <c r="A1066" s="378">
        <f>'raw data'!A1062</f>
        <v>41225.291666666664</v>
      </c>
      <c r="B1066" s="380">
        <f>'raw data'!L1062</f>
        <v>897.9876708984375</v>
      </c>
      <c r="C1066" s="380">
        <f>'raw data'!M1062</f>
        <v>492.22479248046875</v>
      </c>
      <c r="D1066" s="380">
        <f>'raw data'!O1062</f>
        <v>6165.76513671875</v>
      </c>
      <c r="E1066" s="380">
        <f>'raw data'!P1062</f>
        <v>9.945338249206543</v>
      </c>
      <c r="F1066" s="377"/>
      <c r="G1066" s="377"/>
      <c r="H1066" s="376"/>
      <c r="I1066" s="376"/>
      <c r="J1066" s="380">
        <f>'raw data'!C1062</f>
        <v>129.38949584960937</v>
      </c>
      <c r="K1066" s="380" t="e">
        <f>'raw data'!#REF!</f>
        <v>#REF!</v>
      </c>
      <c r="L1066" s="380" t="e">
        <f>'raw data'!#REF!</f>
        <v>#REF!</v>
      </c>
      <c r="M1066" s="380">
        <f>'raw data'!D1062</f>
        <v>83093.109375</v>
      </c>
      <c r="N1066" s="380">
        <f>'raw data'!K1062</f>
        <v>15.864759206820745</v>
      </c>
      <c r="O1066" s="400">
        <f t="shared" si="17"/>
        <v>16.56378021048835</v>
      </c>
      <c r="P1066" s="380">
        <f>'raw data'!E1062</f>
        <v>1</v>
      </c>
      <c r="Q1066" s="380">
        <f>'raw data'!F1062</f>
        <v>1</v>
      </c>
      <c r="R1066" s="380">
        <f>'raw data'!G1062</f>
        <v>1</v>
      </c>
      <c r="S1066" s="380">
        <f>'raw data'!H1062</f>
        <v>1</v>
      </c>
      <c r="T1066" s="380">
        <f>'raw data'!Q1062</f>
        <v>99.115798950195313</v>
      </c>
      <c r="U1066" s="380">
        <f>'raw data'!R1062</f>
        <v>1012.8250122070312</v>
      </c>
    </row>
    <row r="1067" spans="1:21" x14ac:dyDescent="0.2">
      <c r="A1067" s="378">
        <f>'raw data'!A1063</f>
        <v>41225.333333333336</v>
      </c>
      <c r="B1067" s="380">
        <f>'raw data'!L1063</f>
        <v>897.99591064453125</v>
      </c>
      <c r="C1067" s="380">
        <f>'raw data'!M1063</f>
        <v>494.03408813476562</v>
      </c>
      <c r="D1067" s="380">
        <f>'raw data'!O1063</f>
        <v>6181.06201171875</v>
      </c>
      <c r="E1067" s="380">
        <f>'raw data'!P1063</f>
        <v>9.9505119323730469</v>
      </c>
      <c r="F1067" s="377"/>
      <c r="G1067" s="377"/>
      <c r="H1067" s="376"/>
      <c r="I1067" s="376"/>
      <c r="J1067" s="380">
        <f>'raw data'!C1063</f>
        <v>130.36360168457031</v>
      </c>
      <c r="K1067" s="380" t="e">
        <f>'raw data'!#REF!</f>
        <v>#REF!</v>
      </c>
      <c r="L1067" s="380" t="e">
        <f>'raw data'!#REF!</f>
        <v>#REF!</v>
      </c>
      <c r="M1067" s="380">
        <f>'raw data'!D1063</f>
        <v>83328.7890625</v>
      </c>
      <c r="N1067" s="380">
        <f>'raw data'!K1063</f>
        <v>15.791189677123038</v>
      </c>
      <c r="O1067" s="400">
        <f t="shared" si="17"/>
        <v>16.604873906045842</v>
      </c>
      <c r="P1067" s="380">
        <f>'raw data'!E1063</f>
        <v>1</v>
      </c>
      <c r="Q1067" s="380">
        <f>'raw data'!F1063</f>
        <v>1</v>
      </c>
      <c r="R1067" s="380">
        <f>'raw data'!G1063</f>
        <v>1</v>
      </c>
      <c r="S1067" s="380">
        <f>'raw data'!H1063</f>
        <v>1</v>
      </c>
      <c r="T1067" s="380">
        <f>'raw data'!Q1063</f>
        <v>99.061317443847656</v>
      </c>
      <c r="U1067" s="380">
        <f>'raw data'!R1063</f>
        <v>1012.8250122070312</v>
      </c>
    </row>
    <row r="1068" spans="1:21" x14ac:dyDescent="0.2">
      <c r="A1068" s="378">
        <f>'raw data'!A1064</f>
        <v>41225.375</v>
      </c>
      <c r="B1068" s="380">
        <f>'raw data'!L1064</f>
        <v>898.01068115234375</v>
      </c>
      <c r="C1068" s="380">
        <f>'raw data'!M1064</f>
        <v>495.01840209960937</v>
      </c>
      <c r="D1068" s="380">
        <f>'raw data'!O1064</f>
        <v>6178.294921875</v>
      </c>
      <c r="E1068" s="380">
        <f>'raw data'!P1064</f>
        <v>9.9416131973266602</v>
      </c>
      <c r="F1068" s="377"/>
      <c r="G1068" s="377"/>
      <c r="H1068" s="376"/>
      <c r="I1068" s="376"/>
      <c r="J1068" s="380">
        <f>'raw data'!C1064</f>
        <v>130.21670532226562</v>
      </c>
      <c r="K1068" s="380" t="e">
        <f>'raw data'!#REF!</f>
        <v>#REF!</v>
      </c>
      <c r="L1068" s="380" t="e">
        <f>'raw data'!#REF!</f>
        <v>#REF!</v>
      </c>
      <c r="M1068" s="380">
        <f>'raw data'!D1064</f>
        <v>83413.140625</v>
      </c>
      <c r="N1068" s="380">
        <f>'raw data'!K1064</f>
        <v>15.634684064126485</v>
      </c>
      <c r="O1068" s="400">
        <f t="shared" si="17"/>
        <v>16.597440365037023</v>
      </c>
      <c r="P1068" s="380">
        <f>'raw data'!E1064</f>
        <v>1</v>
      </c>
      <c r="Q1068" s="380">
        <f>'raw data'!F1064</f>
        <v>1</v>
      </c>
      <c r="R1068" s="380">
        <f>'raw data'!G1064</f>
        <v>1</v>
      </c>
      <c r="S1068" s="380">
        <f>'raw data'!H1064</f>
        <v>1</v>
      </c>
      <c r="T1068" s="380">
        <f>'raw data'!Q1064</f>
        <v>99.112663269042969</v>
      </c>
      <c r="U1068" s="380">
        <f>'raw data'!R1064</f>
        <v>1012.8309936523437</v>
      </c>
    </row>
    <row r="1069" spans="1:21" x14ac:dyDescent="0.2">
      <c r="A1069" s="378">
        <f>'raw data'!A1065</f>
        <v>41225.416666666664</v>
      </c>
      <c r="B1069" s="380">
        <f>'raw data'!L1065</f>
        <v>898.02752685546875</v>
      </c>
      <c r="C1069" s="380">
        <f>'raw data'!M1065</f>
        <v>495.43618774414062</v>
      </c>
      <c r="D1069" s="380">
        <f>'raw data'!O1065</f>
        <v>6164.27099609375</v>
      </c>
      <c r="E1069" s="380">
        <f>'raw data'!P1065</f>
        <v>9.9308395385742187</v>
      </c>
      <c r="F1069" s="377"/>
      <c r="G1069" s="377"/>
      <c r="H1069" s="376"/>
      <c r="I1069" s="376"/>
      <c r="J1069" s="380">
        <f>'raw data'!C1065</f>
        <v>129.94270324707031</v>
      </c>
      <c r="K1069" s="380" t="e">
        <f>'raw data'!#REF!</f>
        <v>#REF!</v>
      </c>
      <c r="L1069" s="380" t="e">
        <f>'raw data'!#REF!</f>
        <v>#REF!</v>
      </c>
      <c r="M1069" s="380">
        <f>'raw data'!D1065</f>
        <v>83374.7578125</v>
      </c>
      <c r="N1069" s="380">
        <f>'raw data'!K1065</f>
        <v>15.722575107052325</v>
      </c>
      <c r="O1069" s="400">
        <f t="shared" si="17"/>
        <v>16.559766334453943</v>
      </c>
      <c r="P1069" s="380">
        <f>'raw data'!E1065</f>
        <v>1</v>
      </c>
      <c r="Q1069" s="380">
        <f>'raw data'!F1065</f>
        <v>1</v>
      </c>
      <c r="R1069" s="380">
        <f>'raw data'!G1065</f>
        <v>1</v>
      </c>
      <c r="S1069" s="380">
        <f>'raw data'!H1065</f>
        <v>1</v>
      </c>
      <c r="T1069" s="380">
        <f>'raw data'!Q1065</f>
        <v>99.100898742675781</v>
      </c>
      <c r="U1069" s="380">
        <f>'raw data'!R1065</f>
        <v>1012.843994140625</v>
      </c>
    </row>
    <row r="1070" spans="1:21" x14ac:dyDescent="0.2">
      <c r="A1070" s="378">
        <f>'raw data'!A1066</f>
        <v>41225.458333333336</v>
      </c>
      <c r="B1070" s="380">
        <f>'raw data'!L1066</f>
        <v>897.99371337890625</v>
      </c>
      <c r="C1070" s="380">
        <f>'raw data'!M1066</f>
        <v>495.37069702148437</v>
      </c>
      <c r="D1070" s="380">
        <f>'raw data'!O1066</f>
        <v>6148.47216796875</v>
      </c>
      <c r="E1070" s="380">
        <f>'raw data'!P1066</f>
        <v>9.9199419021606445</v>
      </c>
      <c r="F1070" s="377"/>
      <c r="G1070" s="377"/>
      <c r="H1070" s="376"/>
      <c r="I1070" s="376"/>
      <c r="J1070" s="380">
        <f>'raw data'!C1066</f>
        <v>129.51229858398437</v>
      </c>
      <c r="K1070" s="380" t="e">
        <f>'raw data'!#REF!</f>
        <v>#REF!</v>
      </c>
      <c r="L1070" s="380" t="e">
        <f>'raw data'!#REF!</f>
        <v>#REF!</v>
      </c>
      <c r="M1070" s="380">
        <f>'raw data'!D1066</f>
        <v>83292.8828125</v>
      </c>
      <c r="N1070" s="380">
        <f>'raw data'!K1066</f>
        <v>15.993601926976989</v>
      </c>
      <c r="O1070" s="400">
        <f t="shared" si="17"/>
        <v>16.517324186424762</v>
      </c>
      <c r="P1070" s="380">
        <f>'raw data'!E1066</f>
        <v>1</v>
      </c>
      <c r="Q1070" s="380">
        <f>'raw data'!F1066</f>
        <v>1</v>
      </c>
      <c r="R1070" s="380">
        <f>'raw data'!G1066</f>
        <v>1</v>
      </c>
      <c r="S1070" s="380">
        <f>'raw data'!H1066</f>
        <v>1</v>
      </c>
      <c r="T1070" s="380">
        <f>'raw data'!Q1066</f>
        <v>99.210487365722656</v>
      </c>
      <c r="U1070" s="380">
        <f>'raw data'!R1066</f>
        <v>1012.85302734375</v>
      </c>
    </row>
    <row r="1071" spans="1:21" x14ac:dyDescent="0.2">
      <c r="A1071" s="378">
        <f>'raw data'!A1067</f>
        <v>41225.5</v>
      </c>
      <c r="B1071" s="380">
        <f>'raw data'!L1067</f>
        <v>898.03271484375</v>
      </c>
      <c r="C1071" s="380">
        <f>'raw data'!M1067</f>
        <v>495.55349731445312</v>
      </c>
      <c r="D1071" s="380">
        <f>'raw data'!O1067</f>
        <v>6147.578125</v>
      </c>
      <c r="E1071" s="380">
        <f>'raw data'!P1067</f>
        <v>9.9159345626831055</v>
      </c>
      <c r="F1071" s="377"/>
      <c r="G1071" s="377"/>
      <c r="H1071" s="376"/>
      <c r="I1071" s="376"/>
      <c r="J1071" s="380">
        <f>'raw data'!C1067</f>
        <v>129.44039916992187</v>
      </c>
      <c r="K1071" s="380" t="e">
        <f>'raw data'!#REF!</f>
        <v>#REF!</v>
      </c>
      <c r="L1071" s="380" t="e">
        <f>'raw data'!#REF!</f>
        <v>#REF!</v>
      </c>
      <c r="M1071" s="380">
        <f>'raw data'!D1067</f>
        <v>83277.25</v>
      </c>
      <c r="N1071" s="380">
        <f>'raw data'!K1067</f>
        <v>16.678283990147321</v>
      </c>
      <c r="O1071" s="400">
        <f t="shared" si="17"/>
        <v>16.514922419425087</v>
      </c>
      <c r="P1071" s="380">
        <f>'raw data'!E1067</f>
        <v>1</v>
      </c>
      <c r="Q1071" s="380">
        <f>'raw data'!F1067</f>
        <v>1</v>
      </c>
      <c r="R1071" s="380">
        <f>'raw data'!G1067</f>
        <v>1</v>
      </c>
      <c r="S1071" s="380">
        <f>'raw data'!H1067</f>
        <v>1</v>
      </c>
      <c r="T1071" s="380">
        <f>'raw data'!Q1067</f>
        <v>99.14080810546875</v>
      </c>
      <c r="U1071" s="380">
        <f>'raw data'!R1067</f>
        <v>1012.85302734375</v>
      </c>
    </row>
    <row r="1072" spans="1:21" x14ac:dyDescent="0.2">
      <c r="A1072" s="378">
        <f>'raw data'!A1068</f>
        <v>41225.541666666664</v>
      </c>
      <c r="B1072" s="380">
        <f>'raw data'!L1068</f>
        <v>897.9478759765625</v>
      </c>
      <c r="C1072" s="380">
        <f>'raw data'!M1068</f>
        <v>495.12930297851562</v>
      </c>
      <c r="D1072" s="380">
        <f>'raw data'!O1068</f>
        <v>6154.8759765625</v>
      </c>
      <c r="E1072" s="380">
        <f>'raw data'!P1068</f>
        <v>9.9204587936401367</v>
      </c>
      <c r="F1072" s="377"/>
      <c r="G1072" s="377"/>
      <c r="H1072" s="376"/>
      <c r="I1072" s="376"/>
      <c r="J1072" s="380">
        <f>'raw data'!C1068</f>
        <v>129.40570068359375</v>
      </c>
      <c r="K1072" s="380" t="e">
        <f>'raw data'!#REF!</f>
        <v>#REF!</v>
      </c>
      <c r="L1072" s="380" t="e">
        <f>'raw data'!#REF!</f>
        <v>#REF!</v>
      </c>
      <c r="M1072" s="380">
        <f>'raw data'!D1068</f>
        <v>83243.90625</v>
      </c>
      <c r="N1072" s="380">
        <f>'raw data'!K1068</f>
        <v>17.914437225717993</v>
      </c>
      <c r="O1072" s="400">
        <f t="shared" si="17"/>
        <v>16.53452744923236</v>
      </c>
      <c r="P1072" s="380">
        <f>'raw data'!E1068</f>
        <v>1</v>
      </c>
      <c r="Q1072" s="380">
        <f>'raw data'!F1068</f>
        <v>1</v>
      </c>
      <c r="R1072" s="380">
        <f>'raw data'!G1068</f>
        <v>1</v>
      </c>
      <c r="S1072" s="380">
        <f>'raw data'!H1068</f>
        <v>1</v>
      </c>
      <c r="T1072" s="380">
        <f>'raw data'!Q1068</f>
        <v>99.200920104980469</v>
      </c>
      <c r="U1072" s="380">
        <f>'raw data'!R1068</f>
        <v>1012.8510131835937</v>
      </c>
    </row>
    <row r="1073" spans="1:21" x14ac:dyDescent="0.2">
      <c r="A1073" s="378">
        <f>'raw data'!A1069</f>
        <v>41225.583333333336</v>
      </c>
      <c r="B1073" s="380">
        <f>'raw data'!L1069</f>
        <v>898.017822265625</v>
      </c>
      <c r="C1073" s="380">
        <f>'raw data'!M1069</f>
        <v>494.98638916015625</v>
      </c>
      <c r="D1073" s="380">
        <f>'raw data'!O1069</f>
        <v>6165.09716796875</v>
      </c>
      <c r="E1073" s="380">
        <f>'raw data'!P1069</f>
        <v>9.9240798950195312</v>
      </c>
      <c r="F1073" s="377"/>
      <c r="G1073" s="377"/>
      <c r="H1073" s="376"/>
      <c r="I1073" s="376"/>
      <c r="J1073" s="380">
        <f>'raw data'!C1069</f>
        <v>129.85980224609375</v>
      </c>
      <c r="K1073" s="380" t="e">
        <f>'raw data'!#REF!</f>
        <v>#REF!</v>
      </c>
      <c r="L1073" s="380" t="e">
        <f>'raw data'!#REF!</f>
        <v>#REF!</v>
      </c>
      <c r="M1073" s="380">
        <f>'raw data'!D1069</f>
        <v>83301.7890625</v>
      </c>
      <c r="N1073" s="380">
        <f>'raw data'!K1069</f>
        <v>16.571144826962701</v>
      </c>
      <c r="O1073" s="400">
        <f t="shared" si="17"/>
        <v>16.561985771790614</v>
      </c>
      <c r="P1073" s="380">
        <f>'raw data'!E1069</f>
        <v>1</v>
      </c>
      <c r="Q1073" s="380">
        <f>'raw data'!F1069</f>
        <v>1</v>
      </c>
      <c r="R1073" s="380">
        <f>'raw data'!G1069</f>
        <v>1</v>
      </c>
      <c r="S1073" s="380">
        <f>'raw data'!H1069</f>
        <v>1</v>
      </c>
      <c r="T1073" s="380">
        <f>'raw data'!Q1069</f>
        <v>99.247352600097656</v>
      </c>
      <c r="U1073" s="380">
        <f>'raw data'!R1069</f>
        <v>1012.8480224609375</v>
      </c>
    </row>
    <row r="1074" spans="1:21" x14ac:dyDescent="0.2">
      <c r="A1074" s="378">
        <f>'raw data'!A1070</f>
        <v>41225.625</v>
      </c>
      <c r="B1074" s="380">
        <f>'raw data'!L1070</f>
        <v>897.973388671875</v>
      </c>
      <c r="C1074" s="380">
        <f>'raw data'!M1070</f>
        <v>496.47030639648437</v>
      </c>
      <c r="D1074" s="380">
        <f>'raw data'!O1070</f>
        <v>6192.02099609375</v>
      </c>
      <c r="E1074" s="380">
        <f>'raw data'!P1070</f>
        <v>9.9339027404785156</v>
      </c>
      <c r="F1074" s="377"/>
      <c r="G1074" s="377"/>
      <c r="H1074" s="376"/>
      <c r="I1074" s="376"/>
      <c r="J1074" s="380">
        <f>'raw data'!C1070</f>
        <v>131.32749938964844</v>
      </c>
      <c r="K1074" s="380" t="e">
        <f>'raw data'!#REF!</f>
        <v>#REF!</v>
      </c>
      <c r="L1074" s="380" t="e">
        <f>'raw data'!#REF!</f>
        <v>#REF!</v>
      </c>
      <c r="M1074" s="380">
        <f>'raw data'!D1070</f>
        <v>83503.0625</v>
      </c>
      <c r="N1074" s="380">
        <f>'raw data'!K1070</f>
        <v>16.327565865049838</v>
      </c>
      <c r="O1074" s="400">
        <f t="shared" si="17"/>
        <v>16.634314243861606</v>
      </c>
      <c r="P1074" s="380">
        <f>'raw data'!E1070</f>
        <v>1</v>
      </c>
      <c r="Q1074" s="380">
        <f>'raw data'!F1070</f>
        <v>1</v>
      </c>
      <c r="R1074" s="380">
        <f>'raw data'!G1070</f>
        <v>1</v>
      </c>
      <c r="S1074" s="380">
        <f>'raw data'!H1070</f>
        <v>1</v>
      </c>
      <c r="T1074" s="380">
        <f>'raw data'!Q1070</f>
        <v>99.151557922363281</v>
      </c>
      <c r="U1074" s="380">
        <f>'raw data'!R1070</f>
        <v>1012.8389892578125</v>
      </c>
    </row>
    <row r="1075" spans="1:21" x14ac:dyDescent="0.2">
      <c r="A1075" s="378">
        <f>'raw data'!A1071</f>
        <v>41225.666666666664</v>
      </c>
      <c r="B1075" s="380">
        <f>'raw data'!L1071</f>
        <v>898.02532958984375</v>
      </c>
      <c r="C1075" s="380">
        <f>'raw data'!M1071</f>
        <v>497.877685546875</v>
      </c>
      <c r="D1075" s="380">
        <f>'raw data'!O1071</f>
        <v>6204.25390625</v>
      </c>
      <c r="E1075" s="380">
        <f>'raw data'!P1071</f>
        <v>9.9241189956665039</v>
      </c>
      <c r="F1075" s="377"/>
      <c r="G1075" s="377"/>
      <c r="H1075" s="376"/>
      <c r="I1075" s="376"/>
      <c r="J1075" s="380">
        <f>'raw data'!C1071</f>
        <v>133.60049438476562</v>
      </c>
      <c r="K1075" s="380" t="e">
        <f>'raw data'!#REF!</f>
        <v>#REF!</v>
      </c>
      <c r="L1075" s="380" t="e">
        <f>'raw data'!#REF!</f>
        <v>#REF!</v>
      </c>
      <c r="M1075" s="380">
        <f>'raw data'!D1071</f>
        <v>83735.5234375</v>
      </c>
      <c r="N1075" s="380">
        <f>'raw data'!K1071</f>
        <v>16.181253716688662</v>
      </c>
      <c r="O1075" s="400">
        <f t="shared" si="17"/>
        <v>16.667176870100175</v>
      </c>
      <c r="P1075" s="380">
        <f>'raw data'!E1071</f>
        <v>1</v>
      </c>
      <c r="Q1075" s="380">
        <f>'raw data'!F1071</f>
        <v>1</v>
      </c>
      <c r="R1075" s="380">
        <f>'raw data'!G1071</f>
        <v>1</v>
      </c>
      <c r="S1075" s="380">
        <f>'raw data'!H1071</f>
        <v>1</v>
      </c>
      <c r="T1075" s="380">
        <f>'raw data'!Q1071</f>
        <v>99.15997314453125</v>
      </c>
      <c r="U1075" s="380">
        <f>'raw data'!R1071</f>
        <v>1012.8300170898437</v>
      </c>
    </row>
    <row r="1076" spans="1:21" x14ac:dyDescent="0.2">
      <c r="A1076" s="378">
        <f>'raw data'!A1072</f>
        <v>41225.708333333336</v>
      </c>
      <c r="B1076" s="380">
        <f>'raw data'!L1072</f>
        <v>897.9884033203125</v>
      </c>
      <c r="C1076" s="380">
        <f>'raw data'!M1072</f>
        <v>499.08340454101562</v>
      </c>
      <c r="D1076" s="380">
        <f>'raw data'!O1072</f>
        <v>6205.873046875</v>
      </c>
      <c r="E1076" s="380">
        <f>'raw data'!P1072</f>
        <v>9.9069404602050781</v>
      </c>
      <c r="F1076" s="377"/>
      <c r="G1076" s="377"/>
      <c r="H1076" s="376"/>
      <c r="I1076" s="376"/>
      <c r="J1076" s="380">
        <f>'raw data'!C1072</f>
        <v>135.42630004882812</v>
      </c>
      <c r="K1076" s="380" t="e">
        <f>'raw data'!#REF!</f>
        <v>#REF!</v>
      </c>
      <c r="L1076" s="380" t="e">
        <f>'raw data'!#REF!</f>
        <v>#REF!</v>
      </c>
      <c r="M1076" s="380">
        <f>'raw data'!D1072</f>
        <v>83881.1328125</v>
      </c>
      <c r="N1076" s="380">
        <f>'raw data'!K1072</f>
        <v>16.303421235587155</v>
      </c>
      <c r="O1076" s="400">
        <f t="shared" si="17"/>
        <v>16.671526547528313</v>
      </c>
      <c r="P1076" s="380">
        <f>'raw data'!E1072</f>
        <v>1</v>
      </c>
      <c r="Q1076" s="380">
        <f>'raw data'!F1072</f>
        <v>1</v>
      </c>
      <c r="R1076" s="380">
        <f>'raw data'!G1072</f>
        <v>1</v>
      </c>
      <c r="S1076" s="380">
        <f>'raw data'!H1072</f>
        <v>1</v>
      </c>
      <c r="T1076" s="380">
        <f>'raw data'!Q1072</f>
        <v>99.154098510742187</v>
      </c>
      <c r="U1076" s="380">
        <f>'raw data'!R1072</f>
        <v>1012.8289794921875</v>
      </c>
    </row>
    <row r="1077" spans="1:21" x14ac:dyDescent="0.2">
      <c r="A1077" s="378">
        <f>'raw data'!A1073</f>
        <v>41225.75</v>
      </c>
      <c r="B1077" s="380">
        <f>'raw data'!L1073</f>
        <v>898.361083984375</v>
      </c>
      <c r="C1077" s="380">
        <f>'raw data'!M1073</f>
        <v>500.10751342773437</v>
      </c>
      <c r="D1077" s="380">
        <f>'raw data'!O1073</f>
        <v>6138.60400390625</v>
      </c>
      <c r="E1077" s="380">
        <f>'raw data'!P1073</f>
        <v>9.7892265319824219</v>
      </c>
      <c r="F1077" s="377"/>
      <c r="G1077" s="377"/>
      <c r="H1077" s="376"/>
      <c r="I1077" s="376"/>
      <c r="J1077" s="380">
        <f>'raw data'!C1073</f>
        <v>137.40849304199219</v>
      </c>
      <c r="K1077" s="380" t="e">
        <f>'raw data'!#REF!</f>
        <v>#REF!</v>
      </c>
      <c r="L1077" s="380" t="e">
        <f>'raw data'!#REF!</f>
        <v>#REF!</v>
      </c>
      <c r="M1077" s="380">
        <f>'raw data'!D1073</f>
        <v>84001.84375</v>
      </c>
      <c r="N1077" s="380">
        <f>'raw data'!K1073</f>
        <v>15.999133426944173</v>
      </c>
      <c r="O1077" s="400">
        <f t="shared" si="17"/>
        <v>16.490814240458949</v>
      </c>
      <c r="P1077" s="380">
        <f>'raw data'!E1073</f>
        <v>1</v>
      </c>
      <c r="Q1077" s="380">
        <f>'raw data'!F1073</f>
        <v>1</v>
      </c>
      <c r="R1077" s="380">
        <f>'raw data'!G1073</f>
        <v>1</v>
      </c>
      <c r="S1077" s="380">
        <f>'raw data'!H1073</f>
        <v>1</v>
      </c>
      <c r="T1077" s="380">
        <f>'raw data'!Q1073</f>
        <v>99.186073303222656</v>
      </c>
      <c r="U1077" s="380">
        <f>'raw data'!R1073</f>
        <v>1012.8280029296875</v>
      </c>
    </row>
    <row r="1078" spans="1:21" x14ac:dyDescent="0.2">
      <c r="A1078" s="378">
        <f>'raw data'!A1074</f>
        <v>41225.791666666664</v>
      </c>
      <c r="B1078" s="380">
        <f>'raw data'!L1074</f>
        <v>897.9766845703125</v>
      </c>
      <c r="C1078" s="380">
        <f>'raw data'!M1074</f>
        <v>500.6614990234375</v>
      </c>
      <c r="D1078" s="380">
        <f>'raw data'!O1074</f>
        <v>6144.01220703125</v>
      </c>
      <c r="E1078" s="380">
        <f>'raw data'!P1074</f>
        <v>9.7815771102905273</v>
      </c>
      <c r="F1078" s="377"/>
      <c r="G1078" s="377"/>
      <c r="H1078" s="376"/>
      <c r="I1078" s="376"/>
      <c r="J1078" s="380">
        <f>'raw data'!C1074</f>
        <v>139.31849670410156</v>
      </c>
      <c r="K1078" s="380" t="e">
        <f>'raw data'!#REF!</f>
        <v>#REF!</v>
      </c>
      <c r="L1078" s="380" t="e">
        <f>'raw data'!#REF!</f>
        <v>#REF!</v>
      </c>
      <c r="M1078" s="380">
        <f>'raw data'!D1074</f>
        <v>83942.8515625</v>
      </c>
      <c r="N1078" s="380">
        <f>'raw data'!K1074</f>
        <v>15.478891030611702</v>
      </c>
      <c r="O1078" s="400">
        <f t="shared" si="17"/>
        <v>16.505342897634474</v>
      </c>
      <c r="P1078" s="380">
        <f>'raw data'!E1074</f>
        <v>1</v>
      </c>
      <c r="Q1078" s="380">
        <f>'raw data'!F1074</f>
        <v>1</v>
      </c>
      <c r="R1078" s="380">
        <f>'raw data'!G1074</f>
        <v>1</v>
      </c>
      <c r="S1078" s="380">
        <f>'raw data'!H1074</f>
        <v>1</v>
      </c>
      <c r="T1078" s="380">
        <f>'raw data'!Q1074</f>
        <v>99.415786743164062</v>
      </c>
      <c r="U1078" s="380">
        <f>'raw data'!R1074</f>
        <v>1012.8280029296875</v>
      </c>
    </row>
    <row r="1079" spans="1:21" x14ac:dyDescent="0.2">
      <c r="A1079" s="378">
        <f>'raw data'!A1075</f>
        <v>41225.833333333336</v>
      </c>
      <c r="B1079" s="380">
        <f>'raw data'!L1075</f>
        <v>897.98712158203125</v>
      </c>
      <c r="C1079" s="380">
        <f>'raw data'!M1075</f>
        <v>502.04449462890625</v>
      </c>
      <c r="D1079" s="380">
        <f>'raw data'!O1075</f>
        <v>6164.72216796875</v>
      </c>
      <c r="E1079" s="380">
        <f>'raw data'!P1075</f>
        <v>9.7904796600341797</v>
      </c>
      <c r="F1079" s="377"/>
      <c r="G1079" s="377"/>
      <c r="H1079" s="376"/>
      <c r="I1079" s="376"/>
      <c r="J1079" s="380">
        <f>'raw data'!C1075</f>
        <v>140.783203125</v>
      </c>
      <c r="K1079" s="380" t="e">
        <f>'raw data'!#REF!</f>
        <v>#REF!</v>
      </c>
      <c r="L1079" s="380" t="e">
        <f>'raw data'!#REF!</f>
        <v>#REF!</v>
      </c>
      <c r="M1079" s="380">
        <f>'raw data'!D1075</f>
        <v>84057.2421875</v>
      </c>
      <c r="N1079" s="380">
        <f>'raw data'!K1075</f>
        <v>16.684171838854308</v>
      </c>
      <c r="O1079" s="400">
        <f t="shared" si="17"/>
        <v>16.56097836760943</v>
      </c>
      <c r="P1079" s="380">
        <f>'raw data'!E1075</f>
        <v>1</v>
      </c>
      <c r="Q1079" s="380">
        <f>'raw data'!F1075</f>
        <v>1</v>
      </c>
      <c r="R1079" s="380">
        <f>'raw data'!G1075</f>
        <v>1</v>
      </c>
      <c r="S1079" s="380">
        <f>'raw data'!H1075</f>
        <v>1</v>
      </c>
      <c r="T1079" s="380">
        <f>'raw data'!Q1075</f>
        <v>99.582839965820313</v>
      </c>
      <c r="U1079" s="380">
        <f>'raw data'!R1075</f>
        <v>1012.8289794921875</v>
      </c>
    </row>
    <row r="1080" spans="1:21" x14ac:dyDescent="0.2">
      <c r="A1080" s="378">
        <f>'raw data'!A1076</f>
        <v>41225.875</v>
      </c>
      <c r="B1080" s="380">
        <f>'raw data'!L1076</f>
        <v>898.01397705078125</v>
      </c>
      <c r="C1080" s="380">
        <f>'raw data'!M1076</f>
        <v>503.02410888671875</v>
      </c>
      <c r="D1080" s="380">
        <f>'raw data'!O1076</f>
        <v>6181.2021484375</v>
      </c>
      <c r="E1080" s="380">
        <f>'raw data'!P1076</f>
        <v>9.7924365997314453</v>
      </c>
      <c r="F1080" s="377"/>
      <c r="G1080" s="377"/>
      <c r="H1080" s="376"/>
      <c r="I1080" s="376"/>
      <c r="J1080" s="380">
        <f>'raw data'!C1076</f>
        <v>141.19819641113281</v>
      </c>
      <c r="K1080" s="380" t="e">
        <f>'raw data'!#REF!</f>
        <v>#REF!</v>
      </c>
      <c r="L1080" s="380" t="e">
        <f>'raw data'!#REF!</f>
        <v>#REF!</v>
      </c>
      <c r="M1080" s="380">
        <f>'raw data'!D1076</f>
        <v>84229.9375</v>
      </c>
      <c r="N1080" s="380">
        <f>'raw data'!K1076</f>
        <v>17.633700452324774</v>
      </c>
      <c r="O1080" s="400">
        <f t="shared" si="17"/>
        <v>16.605250370889593</v>
      </c>
      <c r="P1080" s="380">
        <f>'raw data'!E1076</f>
        <v>1</v>
      </c>
      <c r="Q1080" s="380">
        <f>'raw data'!F1076</f>
        <v>1</v>
      </c>
      <c r="R1080" s="380">
        <f>'raw data'!G1076</f>
        <v>1</v>
      </c>
      <c r="S1080" s="380">
        <f>'raw data'!H1076</f>
        <v>1</v>
      </c>
      <c r="T1080" s="380">
        <f>'raw data'!Q1076</f>
        <v>99.59783935546875</v>
      </c>
      <c r="U1080" s="380">
        <f>'raw data'!R1076</f>
        <v>1012.8300170898437</v>
      </c>
    </row>
    <row r="1081" spans="1:21" x14ac:dyDescent="0.2">
      <c r="A1081" s="378">
        <f>'raw data'!A1077</f>
        <v>41225.916666666664</v>
      </c>
      <c r="B1081" s="380">
        <f>'raw data'!L1077</f>
        <v>897.9417724609375</v>
      </c>
      <c r="C1081" s="380">
        <f>'raw data'!M1077</f>
        <v>502.72531127929687</v>
      </c>
      <c r="D1081" s="380">
        <f>'raw data'!O1077</f>
        <v>6195.02783203125</v>
      </c>
      <c r="E1081" s="380">
        <f>'raw data'!P1077</f>
        <v>9.7983779907226562</v>
      </c>
      <c r="F1081" s="377"/>
      <c r="G1081" s="377"/>
      <c r="H1081" s="376"/>
      <c r="I1081" s="376"/>
      <c r="J1081" s="380">
        <f>'raw data'!C1077</f>
        <v>140.63079833984375</v>
      </c>
      <c r="K1081" s="380" t="e">
        <f>'raw data'!#REF!</f>
        <v>#REF!</v>
      </c>
      <c r="L1081" s="380" t="e">
        <f>'raw data'!#REF!</f>
        <v>#REF!</v>
      </c>
      <c r="M1081" s="380">
        <f>'raw data'!D1077</f>
        <v>84260.453125</v>
      </c>
      <c r="N1081" s="380">
        <f>'raw data'!K1077</f>
        <v>18.51997528924803</v>
      </c>
      <c r="O1081" s="400">
        <f t="shared" si="17"/>
        <v>16.642391841449808</v>
      </c>
      <c r="P1081" s="380">
        <f>'raw data'!E1077</f>
        <v>1</v>
      </c>
      <c r="Q1081" s="380">
        <f>'raw data'!F1077</f>
        <v>1</v>
      </c>
      <c r="R1081" s="380">
        <f>'raw data'!G1077</f>
        <v>1</v>
      </c>
      <c r="S1081" s="380">
        <f>'raw data'!H1077</f>
        <v>1</v>
      </c>
      <c r="T1081" s="380">
        <f>'raw data'!Q1077</f>
        <v>99.650596618652344</v>
      </c>
      <c r="U1081" s="380">
        <f>'raw data'!R1077</f>
        <v>1012.8300170898437</v>
      </c>
    </row>
    <row r="1082" spans="1:21" x14ac:dyDescent="0.2">
      <c r="A1082" s="378">
        <f>'raw data'!A1078</f>
        <v>41225.958333333336</v>
      </c>
      <c r="B1082" s="380">
        <f>'raw data'!L1078</f>
        <v>898.01141357421875</v>
      </c>
      <c r="C1082" s="380">
        <f>'raw data'!M1078</f>
        <v>503.79791259765625</v>
      </c>
      <c r="D1082" s="380">
        <f>'raw data'!O1078</f>
        <v>6218.58984375</v>
      </c>
      <c r="E1082" s="380">
        <f>'raw data'!P1078</f>
        <v>9.8054342269897461</v>
      </c>
      <c r="F1082" s="377"/>
      <c r="G1082" s="377"/>
      <c r="H1082" s="376"/>
      <c r="I1082" s="376"/>
      <c r="J1082" s="380">
        <f>'raw data'!C1078</f>
        <v>140.81739807128906</v>
      </c>
      <c r="K1082" s="380" t="e">
        <f>'raw data'!#REF!</f>
        <v>#REF!</v>
      </c>
      <c r="L1082" s="380" t="e">
        <f>'raw data'!#REF!</f>
        <v>#REF!</v>
      </c>
      <c r="M1082" s="380">
        <f>'raw data'!D1078</f>
        <v>84504.5390625</v>
      </c>
      <c r="N1082" s="380">
        <f>'raw data'!K1078</f>
        <v>17.027460579652107</v>
      </c>
      <c r="O1082" s="400">
        <f t="shared" si="17"/>
        <v>16.705689092443379</v>
      </c>
      <c r="P1082" s="380">
        <f>'raw data'!E1078</f>
        <v>1</v>
      </c>
      <c r="Q1082" s="380">
        <f>'raw data'!F1078</f>
        <v>1</v>
      </c>
      <c r="R1082" s="380">
        <f>'raw data'!G1078</f>
        <v>1</v>
      </c>
      <c r="S1082" s="380">
        <f>'raw data'!H1078</f>
        <v>1</v>
      </c>
      <c r="T1082" s="380">
        <f>'raw data'!Q1078</f>
        <v>99.548202514648438</v>
      </c>
      <c r="U1082" s="380">
        <f>'raw data'!R1078</f>
        <v>1012.8309936523437</v>
      </c>
    </row>
    <row r="1083" spans="1:21" x14ac:dyDescent="0.2">
      <c r="A1083" s="378">
        <f>'raw data'!A1079</f>
        <v>41226</v>
      </c>
      <c r="B1083" s="380">
        <f>'raw data'!L1079</f>
        <v>898.005126953125</v>
      </c>
      <c r="C1083" s="380">
        <f>'raw data'!M1079</f>
        <v>505.42471313476562</v>
      </c>
      <c r="D1083" s="380">
        <f>'raw data'!O1079</f>
        <v>6242.48193359375</v>
      </c>
      <c r="E1083" s="380">
        <f>'raw data'!P1079</f>
        <v>9.8154096603393555</v>
      </c>
      <c r="F1083" s="377"/>
      <c r="G1083" s="377"/>
      <c r="H1083" s="376"/>
      <c r="I1083" s="376"/>
      <c r="J1083" s="380">
        <f>'raw data'!C1079</f>
        <v>140.50979614257812</v>
      </c>
      <c r="K1083" s="380" t="e">
        <f>'raw data'!#REF!</f>
        <v>#REF!</v>
      </c>
      <c r="L1083" s="380" t="e">
        <f>'raw data'!#REF!</f>
        <v>#REF!</v>
      </c>
      <c r="M1083" s="380">
        <f>'raw data'!D1079</f>
        <v>84718.34375</v>
      </c>
      <c r="N1083" s="380">
        <f>'raw data'!K1079</f>
        <v>16.338105316169095</v>
      </c>
      <c r="O1083" s="400">
        <f t="shared" si="17"/>
        <v>16.769873068992272</v>
      </c>
      <c r="P1083" s="380">
        <f>'raw data'!E1079</f>
        <v>1</v>
      </c>
      <c r="Q1083" s="380">
        <f>'raw data'!F1079</f>
        <v>1</v>
      </c>
      <c r="R1083" s="380">
        <f>'raw data'!G1079</f>
        <v>1</v>
      </c>
      <c r="S1083" s="380">
        <f>'raw data'!H1079</f>
        <v>1</v>
      </c>
      <c r="T1083" s="380">
        <f>'raw data'!Q1079</f>
        <v>99.519203186035156</v>
      </c>
      <c r="U1083" s="380">
        <f>'raw data'!R1079</f>
        <v>1012.8330078125</v>
      </c>
    </row>
    <row r="1084" spans="1:21" x14ac:dyDescent="0.2">
      <c r="A1084" s="378">
        <f>'raw data'!A1080</f>
        <v>41226.041666666664</v>
      </c>
      <c r="B1084" s="380">
        <f>'raw data'!L1080</f>
        <v>897.915283203125</v>
      </c>
      <c r="C1084" s="380">
        <f>'raw data'!M1080</f>
        <v>506.32369995117188</v>
      </c>
      <c r="D1084" s="380">
        <f>'raw data'!O1080</f>
        <v>6255.9599609375</v>
      </c>
      <c r="E1084" s="380">
        <f>'raw data'!P1080</f>
        <v>9.8195724487304687</v>
      </c>
      <c r="F1084" s="377"/>
      <c r="G1084" s="377"/>
      <c r="H1084" s="376"/>
      <c r="I1084" s="376"/>
      <c r="J1084" s="380">
        <f>'raw data'!C1080</f>
        <v>140.15739440917969</v>
      </c>
      <c r="K1084" s="380" t="e">
        <f>'raw data'!#REF!</f>
        <v>#REF!</v>
      </c>
      <c r="L1084" s="380" t="e">
        <f>'raw data'!#REF!</f>
        <v>#REF!</v>
      </c>
      <c r="M1084" s="380">
        <f>'raw data'!D1080</f>
        <v>84825.78125</v>
      </c>
      <c r="N1084" s="380">
        <f>'raw data'!K1080</f>
        <v>17.062416762713838</v>
      </c>
      <c r="O1084" s="400">
        <f t="shared" si="17"/>
        <v>16.806080591926175</v>
      </c>
      <c r="P1084" s="380">
        <f>'raw data'!E1080</f>
        <v>1</v>
      </c>
      <c r="Q1084" s="380">
        <f>'raw data'!F1080</f>
        <v>1</v>
      </c>
      <c r="R1084" s="380">
        <f>'raw data'!G1080</f>
        <v>1</v>
      </c>
      <c r="S1084" s="380">
        <f>'raw data'!H1080</f>
        <v>1</v>
      </c>
      <c r="T1084" s="380">
        <f>'raw data'!Q1080</f>
        <v>99.649276733398438</v>
      </c>
      <c r="U1084" s="380">
        <f>'raw data'!R1080</f>
        <v>1012.8330078125</v>
      </c>
    </row>
    <row r="1085" spans="1:21" x14ac:dyDescent="0.2">
      <c r="A1085" s="378">
        <f>'raw data'!A1081</f>
        <v>41226.083333333336</v>
      </c>
      <c r="B1085" s="380">
        <f>'raw data'!L1081</f>
        <v>898.04278564453125</v>
      </c>
      <c r="C1085" s="380">
        <f>'raw data'!M1081</f>
        <v>505.66061401367188</v>
      </c>
      <c r="D1085" s="380">
        <f>'raw data'!O1081</f>
        <v>6256.15185546875</v>
      </c>
      <c r="E1085" s="380">
        <f>'raw data'!P1081</f>
        <v>9.8352947235107422</v>
      </c>
      <c r="F1085" s="377"/>
      <c r="G1085" s="377"/>
      <c r="H1085" s="376"/>
      <c r="I1085" s="376"/>
      <c r="J1085" s="380">
        <f>'raw data'!C1081</f>
        <v>140.22459411621094</v>
      </c>
      <c r="K1085" s="380" t="e">
        <f>'raw data'!#REF!</f>
        <v>#REF!</v>
      </c>
      <c r="L1085" s="380" t="e">
        <f>'raw data'!#REF!</f>
        <v>#REF!</v>
      </c>
      <c r="M1085" s="380">
        <f>'raw data'!D1081</f>
        <v>84701.1015625</v>
      </c>
      <c r="N1085" s="380">
        <f>'raw data'!K1081</f>
        <v>16.829602110657433</v>
      </c>
      <c r="O1085" s="400">
        <f t="shared" si="17"/>
        <v>16.806596099534516</v>
      </c>
      <c r="P1085" s="380">
        <f>'raw data'!E1081</f>
        <v>1</v>
      </c>
      <c r="Q1085" s="380">
        <f>'raw data'!F1081</f>
        <v>1</v>
      </c>
      <c r="R1085" s="380">
        <f>'raw data'!G1081</f>
        <v>1</v>
      </c>
      <c r="S1085" s="380">
        <f>'raw data'!H1081</f>
        <v>1</v>
      </c>
      <c r="T1085" s="380">
        <f>'raw data'!Q1081</f>
        <v>99.741401672363281</v>
      </c>
      <c r="U1085" s="380">
        <f>'raw data'!R1081</f>
        <v>1012.8280029296875</v>
      </c>
    </row>
    <row r="1086" spans="1:21" x14ac:dyDescent="0.2">
      <c r="A1086" s="378">
        <f>'raw data'!A1082</f>
        <v>41226.125</v>
      </c>
      <c r="B1086" s="380">
        <f>'raw data'!L1082</f>
        <v>897.9619140625</v>
      </c>
      <c r="C1086" s="380">
        <f>'raw data'!M1082</f>
        <v>506.99029541015625</v>
      </c>
      <c r="D1086" s="380">
        <f>'raw data'!O1082</f>
        <v>6280.85302734375</v>
      </c>
      <c r="E1086" s="380">
        <f>'raw data'!P1082</f>
        <v>9.8431901931762695</v>
      </c>
      <c r="F1086" s="377"/>
      <c r="G1086" s="377"/>
      <c r="H1086" s="376"/>
      <c r="I1086" s="376"/>
      <c r="J1086" s="380">
        <f>'raw data'!C1082</f>
        <v>140.65229797363281</v>
      </c>
      <c r="K1086" s="380" t="e">
        <f>'raw data'!#REF!</f>
        <v>#REF!</v>
      </c>
      <c r="L1086" s="380" t="e">
        <f>'raw data'!#REF!</f>
        <v>#REF!</v>
      </c>
      <c r="M1086" s="380">
        <f>'raw data'!D1082</f>
        <v>84853.0703125</v>
      </c>
      <c r="N1086" s="380">
        <f>'raw data'!K1082</f>
        <v>17.130890671447123</v>
      </c>
      <c r="O1086" s="400">
        <f t="shared" si="17"/>
        <v>16.872953603073281</v>
      </c>
      <c r="P1086" s="380">
        <f>'raw data'!E1082</f>
        <v>1</v>
      </c>
      <c r="Q1086" s="380">
        <f>'raw data'!F1082</f>
        <v>1</v>
      </c>
      <c r="R1086" s="380">
        <f>'raw data'!G1082</f>
        <v>1</v>
      </c>
      <c r="S1086" s="380">
        <f>'raw data'!H1082</f>
        <v>1</v>
      </c>
      <c r="T1086" s="380">
        <f>'raw data'!Q1082</f>
        <v>99.66497802734375</v>
      </c>
      <c r="U1086" s="380">
        <f>'raw data'!R1082</f>
        <v>1012.8270263671875</v>
      </c>
    </row>
    <row r="1087" spans="1:21" x14ac:dyDescent="0.2">
      <c r="A1087" s="378">
        <f>'raw data'!A1083</f>
        <v>41226.166666666664</v>
      </c>
      <c r="B1087" s="380">
        <f>'raw data'!L1083</f>
        <v>898.05548095703125</v>
      </c>
      <c r="C1087" s="380">
        <f>'raw data'!M1083</f>
        <v>508.26409912109375</v>
      </c>
      <c r="D1087" s="380">
        <f>'raw data'!O1083</f>
        <v>6320.533203125</v>
      </c>
      <c r="E1087" s="380">
        <f>'raw data'!P1083</f>
        <v>9.8772201538085938</v>
      </c>
      <c r="F1087" s="377"/>
      <c r="G1087" s="377"/>
      <c r="H1087" s="376"/>
      <c r="I1087" s="376"/>
      <c r="J1087" s="380">
        <f>'raw data'!C1083</f>
        <v>142.32600402832031</v>
      </c>
      <c r="K1087" s="380" t="e">
        <f>'raw data'!#REF!</f>
        <v>#REF!</v>
      </c>
      <c r="L1087" s="380" t="e">
        <f>'raw data'!#REF!</f>
        <v>#REF!</v>
      </c>
      <c r="M1087" s="380">
        <f>'raw data'!D1083</f>
        <v>85096.421875</v>
      </c>
      <c r="N1087" s="380">
        <f>'raw data'!K1083</f>
        <v>17.456371102363917</v>
      </c>
      <c r="O1087" s="400">
        <f t="shared" si="17"/>
        <v>16.979550869719077</v>
      </c>
      <c r="P1087" s="380">
        <f>'raw data'!E1083</f>
        <v>1</v>
      </c>
      <c r="Q1087" s="380">
        <f>'raw data'!F1083</f>
        <v>1</v>
      </c>
      <c r="R1087" s="380">
        <f>'raw data'!G1083</f>
        <v>1</v>
      </c>
      <c r="S1087" s="380">
        <f>'raw data'!H1083</f>
        <v>1</v>
      </c>
      <c r="T1087" s="380">
        <f>'raw data'!Q1083</f>
        <v>99.620101928710938</v>
      </c>
      <c r="U1087" s="380">
        <f>'raw data'!R1083</f>
        <v>1012.8289794921875</v>
      </c>
    </row>
    <row r="1088" spans="1:21" x14ac:dyDescent="0.2">
      <c r="A1088" s="378">
        <f>'raw data'!A1084</f>
        <v>41226.208333333336</v>
      </c>
      <c r="B1088" s="380">
        <f>'raw data'!L1084</f>
        <v>897.98468017578125</v>
      </c>
      <c r="C1088" s="380">
        <f>'raw data'!M1084</f>
        <v>505.26589965820312</v>
      </c>
      <c r="D1088" s="380">
        <f>'raw data'!O1084</f>
        <v>6285.865234375</v>
      </c>
      <c r="E1088" s="380">
        <f>'raw data'!P1084</f>
        <v>9.8659601211547852</v>
      </c>
      <c r="F1088" s="377"/>
      <c r="G1088" s="377"/>
      <c r="H1088" s="376"/>
      <c r="I1088" s="376"/>
      <c r="J1088" s="380">
        <f>'raw data'!C1084</f>
        <v>140.24973729755155</v>
      </c>
      <c r="K1088" s="380" t="e">
        <f>'raw data'!#REF!</f>
        <v>#REF!</v>
      </c>
      <c r="L1088" s="380" t="e">
        <f>'raw data'!#REF!</f>
        <v>#REF!</v>
      </c>
      <c r="M1088" s="380">
        <f>'raw data'!D1084</f>
        <v>84693.5</v>
      </c>
      <c r="N1088" s="380">
        <f>'raw data'!K1084</f>
        <v>17.421651577456434</v>
      </c>
      <c r="O1088" s="400">
        <f t="shared" si="17"/>
        <v>16.886418451927266</v>
      </c>
      <c r="P1088" s="380">
        <f>'raw data'!E1084</f>
        <v>1</v>
      </c>
      <c r="Q1088" s="380">
        <f>'raw data'!F1084</f>
        <v>1</v>
      </c>
      <c r="R1088" s="380">
        <f>'raw data'!G1084</f>
        <v>0.8465278148651123</v>
      </c>
      <c r="S1088" s="380">
        <f>'raw data'!H1084</f>
        <v>1</v>
      </c>
      <c r="T1088" s="380">
        <f>'raw data'!Q1084</f>
        <v>100.02159881591797</v>
      </c>
      <c r="U1088" s="380">
        <f>'raw data'!R1084</f>
        <v>1012.8270263671875</v>
      </c>
    </row>
    <row r="1089" spans="1:21" x14ac:dyDescent="0.2">
      <c r="A1089" s="378">
        <f>'raw data'!A1085</f>
        <v>41226.25</v>
      </c>
      <c r="B1089" s="380">
        <f>'raw data'!L1085</f>
        <v>897.95819091796875</v>
      </c>
      <c r="C1089" s="380">
        <f>'raw data'!M1085</f>
        <v>507.97659301757812</v>
      </c>
      <c r="D1089" s="380">
        <f>'raw data'!O1085</f>
        <v>6345.9130859375</v>
      </c>
      <c r="E1089" s="380">
        <f>'raw data'!P1085</f>
        <v>9.8954076766967773</v>
      </c>
      <c r="F1089" s="377"/>
      <c r="G1089" s="377"/>
      <c r="H1089" s="376"/>
      <c r="I1089" s="376"/>
      <c r="J1089" s="380">
        <f>'raw data'!C1085</f>
        <v>141.01933822895202</v>
      </c>
      <c r="K1089" s="380" t="e">
        <f>'raw data'!#REF!</f>
        <v>#REF!</v>
      </c>
      <c r="L1089" s="380" t="e">
        <f>'raw data'!#REF!</f>
        <v>#REF!</v>
      </c>
      <c r="M1089" s="380">
        <f>'raw data'!D1085</f>
        <v>85158.2265625</v>
      </c>
      <c r="N1089" s="380">
        <f>'raw data'!K1085</f>
        <v>17.920580960594815</v>
      </c>
      <c r="O1089" s="400">
        <f t="shared" si="17"/>
        <v>17.047731669887849</v>
      </c>
      <c r="P1089" s="380">
        <f>'raw data'!E1085</f>
        <v>1</v>
      </c>
      <c r="Q1089" s="380">
        <f>'raw data'!F1085</f>
        <v>1</v>
      </c>
      <c r="R1089" s="380">
        <f>'raw data'!G1085</f>
        <v>0.87625002861022949</v>
      </c>
      <c r="S1089" s="380">
        <f>'raw data'!H1085</f>
        <v>1</v>
      </c>
      <c r="T1089" s="380">
        <f>'raw data'!Q1085</f>
        <v>99.906303405761719</v>
      </c>
      <c r="U1089" s="380">
        <f>'raw data'!R1085</f>
        <v>1012.8280029296875</v>
      </c>
    </row>
    <row r="1090" spans="1:21" x14ac:dyDescent="0.2">
      <c r="A1090" s="378">
        <f>'raw data'!A1086</f>
        <v>41226.291666666664</v>
      </c>
      <c r="B1090" s="380">
        <f>'raw data'!L1086</f>
        <v>897.9500732421875</v>
      </c>
      <c r="C1090" s="380">
        <f>'raw data'!M1086</f>
        <v>509.48831176757813</v>
      </c>
      <c r="D1090" s="380">
        <f>'raw data'!O1086</f>
        <v>6386.21484375</v>
      </c>
      <c r="E1090" s="380">
        <f>'raw data'!P1086</f>
        <v>9.920379638671875</v>
      </c>
      <c r="F1090" s="377"/>
      <c r="G1090" s="377"/>
      <c r="H1090" s="376"/>
      <c r="I1090" s="376"/>
      <c r="J1090" s="380">
        <f>'raw data'!C1086</f>
        <v>141.802001953125</v>
      </c>
      <c r="K1090" s="380" t="e">
        <f>'raw data'!#REF!</f>
        <v>#REF!</v>
      </c>
      <c r="L1090" s="380" t="e">
        <f>'raw data'!#REF!</f>
        <v>#REF!</v>
      </c>
      <c r="M1090" s="380">
        <f>'raw data'!D1086</f>
        <v>85417.5078125</v>
      </c>
      <c r="N1090" s="380">
        <f>'raw data'!K1086</f>
        <v>17.587521248191624</v>
      </c>
      <c r="O1090" s="400">
        <f t="shared" si="17"/>
        <v>17.155998761432926</v>
      </c>
      <c r="P1090" s="380">
        <f>'raw data'!E1086</f>
        <v>1</v>
      </c>
      <c r="Q1090" s="380">
        <f>'raw data'!F1086</f>
        <v>1</v>
      </c>
      <c r="R1090" s="380">
        <f>'raw data'!G1086</f>
        <v>1</v>
      </c>
      <c r="S1090" s="380">
        <f>'raw data'!H1086</f>
        <v>1</v>
      </c>
      <c r="T1090" s="380">
        <f>'raw data'!Q1086</f>
        <v>99.8292236328125</v>
      </c>
      <c r="U1090" s="380">
        <f>'raw data'!R1086</f>
        <v>1012.8319702148437</v>
      </c>
    </row>
    <row r="1091" spans="1:21" x14ac:dyDescent="0.2">
      <c r="A1091" s="378">
        <f>'raw data'!A1087</f>
        <v>41226.333333333336</v>
      </c>
      <c r="B1091" s="380">
        <f>'raw data'!L1087</f>
        <v>898.01812744140625</v>
      </c>
      <c r="C1091" s="380">
        <f>'raw data'!M1087</f>
        <v>507.89019775390625</v>
      </c>
      <c r="D1091" s="380">
        <f>'raw data'!O1087</f>
        <v>6358.39111328125</v>
      </c>
      <c r="E1091" s="380">
        <f>'raw data'!P1087</f>
        <v>9.9033727645874023</v>
      </c>
      <c r="F1091" s="377"/>
      <c r="G1091" s="377"/>
      <c r="H1091" s="376"/>
      <c r="I1091" s="376"/>
      <c r="J1091" s="380">
        <f>'raw data'!C1087</f>
        <v>141.02490234375</v>
      </c>
      <c r="K1091" s="380" t="e">
        <f>'raw data'!#REF!</f>
        <v>#REF!</v>
      </c>
      <c r="L1091" s="380" t="e">
        <f>'raw data'!#REF!</f>
        <v>#REF!</v>
      </c>
      <c r="M1091" s="380">
        <f>'raw data'!D1087</f>
        <v>85231.6328125</v>
      </c>
      <c r="N1091" s="380">
        <f>'raw data'!K1087</f>
        <v>17.274761002037849</v>
      </c>
      <c r="O1091" s="400">
        <f t="shared" si="17"/>
        <v>17.081252781671932</v>
      </c>
      <c r="P1091" s="380">
        <f>'raw data'!E1087</f>
        <v>1</v>
      </c>
      <c r="Q1091" s="380">
        <f>'raw data'!F1087</f>
        <v>1</v>
      </c>
      <c r="R1091" s="380">
        <f>'raw data'!G1087</f>
        <v>1</v>
      </c>
      <c r="S1091" s="380">
        <f>'raw data'!H1087</f>
        <v>1</v>
      </c>
      <c r="T1091" s="380">
        <f>'raw data'!Q1087</f>
        <v>100.02619934082031</v>
      </c>
      <c r="U1091" s="380">
        <f>'raw data'!R1087</f>
        <v>1012.8300170898437</v>
      </c>
    </row>
    <row r="1092" spans="1:21" x14ac:dyDescent="0.2">
      <c r="A1092" s="378">
        <f>'raw data'!A1088</f>
        <v>41226.375</v>
      </c>
      <c r="B1092" s="380">
        <f>'raw data'!L1088</f>
        <v>898.0435791015625</v>
      </c>
      <c r="C1092" s="380">
        <f>'raw data'!M1088</f>
        <v>505.01919555664063</v>
      </c>
      <c r="D1092" s="380">
        <f>'raw data'!O1088</f>
        <v>6304.6171875</v>
      </c>
      <c r="E1092" s="380">
        <f>'raw data'!P1088</f>
        <v>9.8794784545898437</v>
      </c>
      <c r="F1092" s="377"/>
      <c r="G1092" s="377"/>
      <c r="H1092" s="376"/>
      <c r="I1092" s="376"/>
      <c r="J1092" s="380">
        <f>'raw data'!C1088</f>
        <v>139.45280456542969</v>
      </c>
      <c r="K1092" s="380" t="e">
        <f>'raw data'!#REF!</f>
        <v>#REF!</v>
      </c>
      <c r="L1092" s="380" t="e">
        <f>'raw data'!#REF!</f>
        <v>#REF!</v>
      </c>
      <c r="M1092" s="380">
        <f>'raw data'!D1088</f>
        <v>84759.2265625</v>
      </c>
      <c r="N1092" s="380">
        <f>'raw data'!K1088</f>
        <v>16.506075314534755</v>
      </c>
      <c r="O1092" s="400">
        <f t="shared" si="17"/>
        <v>16.936793907883274</v>
      </c>
      <c r="P1092" s="380">
        <f>'raw data'!E1088</f>
        <v>1</v>
      </c>
      <c r="Q1092" s="380">
        <f>'raw data'!F1088</f>
        <v>1</v>
      </c>
      <c r="R1092" s="380">
        <f>'raw data'!G1088</f>
        <v>1</v>
      </c>
      <c r="S1092" s="380">
        <f>'raw data'!H1088</f>
        <v>1</v>
      </c>
      <c r="T1092" s="380">
        <f>'raw data'!Q1088</f>
        <v>100.08450317382812</v>
      </c>
      <c r="U1092" s="380">
        <f>'raw data'!R1088</f>
        <v>1012.8270263671875</v>
      </c>
    </row>
    <row r="1093" spans="1:21" x14ac:dyDescent="0.2">
      <c r="A1093" s="378">
        <f>'raw data'!A1089</f>
        <v>41226.416666666664</v>
      </c>
      <c r="B1093" s="380">
        <f>'raw data'!L1089</f>
        <v>898.01800537109375</v>
      </c>
      <c r="C1093" s="380">
        <f>'raw data'!M1089</f>
        <v>503.15420532226562</v>
      </c>
      <c r="D1093" s="380">
        <f>'raw data'!O1089</f>
        <v>6267.9482421875</v>
      </c>
      <c r="E1093" s="380">
        <f>'raw data'!P1089</f>
        <v>9.8632211685180664</v>
      </c>
      <c r="F1093" s="377"/>
      <c r="G1093" s="377"/>
      <c r="H1093" s="376"/>
      <c r="I1093" s="376"/>
      <c r="J1093" s="380">
        <f>'raw data'!C1089</f>
        <v>139.74440002441406</v>
      </c>
      <c r="K1093" s="380" t="e">
        <f>'raw data'!#REF!</f>
        <v>#REF!</v>
      </c>
      <c r="L1093" s="380" t="e">
        <f>'raw data'!#REF!</f>
        <v>#REF!</v>
      </c>
      <c r="M1093" s="380">
        <f>'raw data'!D1089</f>
        <v>84472.7265625</v>
      </c>
      <c r="N1093" s="380">
        <f>'raw data'!K1089</f>
        <v>16.665269717585396</v>
      </c>
      <c r="O1093" s="400">
        <f t="shared" si="17"/>
        <v>16.838286044343423</v>
      </c>
      <c r="P1093" s="380">
        <f>'raw data'!E1089</f>
        <v>1</v>
      </c>
      <c r="Q1093" s="380">
        <f>'raw data'!F1089</f>
        <v>1</v>
      </c>
      <c r="R1093" s="380">
        <f>'raw data'!G1089</f>
        <v>1</v>
      </c>
      <c r="S1093" s="380">
        <f>'raw data'!H1089</f>
        <v>1</v>
      </c>
      <c r="T1093" s="380">
        <f>'raw data'!Q1089</f>
        <v>100.31749725341797</v>
      </c>
      <c r="U1093" s="380">
        <f>'raw data'!R1089</f>
        <v>1012.8270263671875</v>
      </c>
    </row>
    <row r="1094" spans="1:21" x14ac:dyDescent="0.2">
      <c r="A1094" s="378">
        <f>'raw data'!A1090</f>
        <v>41226.458333333336</v>
      </c>
      <c r="B1094" s="380">
        <f>'raw data'!L1090</f>
        <v>898.03179931640625</v>
      </c>
      <c r="C1094" s="380">
        <f>'raw data'!M1090</f>
        <v>500.68051147460937</v>
      </c>
      <c r="D1094" s="380">
        <f>'raw data'!O1090</f>
        <v>6227.55517578125</v>
      </c>
      <c r="E1094" s="380">
        <f>'raw data'!P1090</f>
        <v>9.84832763671875</v>
      </c>
      <c r="F1094" s="377"/>
      <c r="G1094" s="377"/>
      <c r="H1094" s="376"/>
      <c r="I1094" s="376"/>
      <c r="J1094" s="380">
        <f>'raw data'!C1090</f>
        <v>138.19740295410156</v>
      </c>
      <c r="K1094" s="380" t="e">
        <f>'raw data'!#REF!</f>
        <v>#REF!</v>
      </c>
      <c r="L1094" s="380" t="e">
        <f>'raw data'!#REF!</f>
        <v>#REF!</v>
      </c>
      <c r="M1094" s="380">
        <f>'raw data'!D1090</f>
        <v>84075.828125</v>
      </c>
      <c r="N1094" s="380">
        <f>'raw data'!K1090</f>
        <v>16.856987736516896</v>
      </c>
      <c r="O1094" s="400">
        <f t="shared" si="17"/>
        <v>16.729773660374018</v>
      </c>
      <c r="P1094" s="380">
        <f>'raw data'!E1090</f>
        <v>1</v>
      </c>
      <c r="Q1094" s="380">
        <f>'raw data'!F1090</f>
        <v>1</v>
      </c>
      <c r="R1094" s="380">
        <f>'raw data'!G1090</f>
        <v>1</v>
      </c>
      <c r="S1094" s="380">
        <f>'raw data'!H1090</f>
        <v>1</v>
      </c>
      <c r="T1094" s="380">
        <f>'raw data'!Q1090</f>
        <v>100.44460296630859</v>
      </c>
      <c r="U1094" s="380">
        <f>'raw data'!R1090</f>
        <v>1012.8289794921875</v>
      </c>
    </row>
    <row r="1095" spans="1:21" x14ac:dyDescent="0.2">
      <c r="A1095" s="378">
        <f>'raw data'!A1091</f>
        <v>41226.5</v>
      </c>
      <c r="B1095" s="380">
        <f>'raw data'!L1091</f>
        <v>898.0081787109375</v>
      </c>
      <c r="C1095" s="380">
        <f>'raw data'!M1091</f>
        <v>497.61849975585937</v>
      </c>
      <c r="D1095" s="380">
        <f>'raw data'!O1091</f>
        <v>6183.05908203125</v>
      </c>
      <c r="E1095" s="380">
        <f>'raw data'!P1091</f>
        <v>9.8329133987426758</v>
      </c>
      <c r="F1095" s="377"/>
      <c r="G1095" s="377"/>
      <c r="H1095" s="376"/>
      <c r="I1095" s="376"/>
      <c r="J1095" s="380">
        <f>'raw data'!C1091</f>
        <v>136.42349243164062</v>
      </c>
      <c r="K1095" s="380" t="e">
        <f>'raw data'!#REF!</f>
        <v>#REF!</v>
      </c>
      <c r="L1095" s="380" t="e">
        <f>'raw data'!#REF!</f>
        <v>#REF!</v>
      </c>
      <c r="M1095" s="380">
        <f>'raw data'!D1091</f>
        <v>83569.1875</v>
      </c>
      <c r="N1095" s="380">
        <f>'raw data'!K1091</f>
        <v>17.4245757855806</v>
      </c>
      <c r="O1095" s="400">
        <f t="shared" si="17"/>
        <v>16.610238858000329</v>
      </c>
      <c r="P1095" s="380">
        <f>'raw data'!E1091</f>
        <v>1</v>
      </c>
      <c r="Q1095" s="380">
        <f>'raw data'!F1091</f>
        <v>1</v>
      </c>
      <c r="R1095" s="380">
        <f>'raw data'!G1091</f>
        <v>1</v>
      </c>
      <c r="S1095" s="380">
        <f>'raw data'!H1091</f>
        <v>1</v>
      </c>
      <c r="T1095" s="380">
        <f>'raw data'!Q1091</f>
        <v>100.49949645996094</v>
      </c>
      <c r="U1095" s="380">
        <f>'raw data'!R1091</f>
        <v>1012.8289794921875</v>
      </c>
    </row>
    <row r="1096" spans="1:21" x14ac:dyDescent="0.2">
      <c r="A1096" s="378">
        <f>'raw data'!A1092</f>
        <v>41226.541666666664</v>
      </c>
      <c r="B1096" s="380">
        <f>'raw data'!L1092</f>
        <v>897.97607421875</v>
      </c>
      <c r="C1096" s="380">
        <f>'raw data'!M1092</f>
        <v>494.1708984375</v>
      </c>
      <c r="D1096" s="380">
        <f>'raw data'!O1092</f>
        <v>6161.65478515625</v>
      </c>
      <c r="E1096" s="380">
        <f>'raw data'!P1092</f>
        <v>9.8513011932373047</v>
      </c>
      <c r="F1096" s="377"/>
      <c r="G1096" s="377"/>
      <c r="H1096" s="376"/>
      <c r="I1096" s="376"/>
      <c r="J1096" s="380">
        <f>'raw data'!C1092</f>
        <v>135.44479370117187</v>
      </c>
      <c r="K1096" s="380" t="e">
        <f>'raw data'!#REF!</f>
        <v>#REF!</v>
      </c>
      <c r="L1096" s="380" t="e">
        <f>'raw data'!#REF!</f>
        <v>#REF!</v>
      </c>
      <c r="M1096" s="380">
        <f>'raw data'!D1092</f>
        <v>83059.40625</v>
      </c>
      <c r="N1096" s="380">
        <f>'raw data'!K1092</f>
        <v>17.786401655106673</v>
      </c>
      <c r="O1096" s="400">
        <f t="shared" si="17"/>
        <v>16.552738116221146</v>
      </c>
      <c r="P1096" s="380">
        <f>'raw data'!E1092</f>
        <v>1</v>
      </c>
      <c r="Q1096" s="380">
        <f>'raw data'!F1092</f>
        <v>1</v>
      </c>
      <c r="R1096" s="380">
        <f>'raw data'!G1092</f>
        <v>1</v>
      </c>
      <c r="S1096" s="380">
        <f>'raw data'!H1092</f>
        <v>1</v>
      </c>
      <c r="T1096" s="380">
        <f>'raw data'!Q1092</f>
        <v>100.77610015869141</v>
      </c>
      <c r="U1096" s="380">
        <f>'raw data'!R1092</f>
        <v>1012.8350219726562</v>
      </c>
    </row>
    <row r="1097" spans="1:21" x14ac:dyDescent="0.2">
      <c r="A1097" s="378">
        <f>'raw data'!A1093</f>
        <v>41226.583333333336</v>
      </c>
      <c r="B1097" s="380">
        <f>'raw data'!L1093</f>
        <v>897.9757080078125</v>
      </c>
      <c r="C1097" s="380">
        <f>'raw data'!M1093</f>
        <v>492.30288696289062</v>
      </c>
      <c r="D1097" s="380">
        <f>'raw data'!O1093</f>
        <v>6159.6630859375</v>
      </c>
      <c r="E1097" s="380">
        <f>'raw data'!P1093</f>
        <v>9.8627796173095703</v>
      </c>
      <c r="F1097" s="377"/>
      <c r="G1097" s="377"/>
      <c r="H1097" s="376"/>
      <c r="I1097" s="376"/>
      <c r="J1097" s="380">
        <f>'raw data'!C1093</f>
        <v>134.63819885253906</v>
      </c>
      <c r="K1097" s="380" t="e">
        <f>'raw data'!#REF!</f>
        <v>#REF!</v>
      </c>
      <c r="L1097" s="380" t="e">
        <f>'raw data'!#REF!</f>
        <v>#REF!</v>
      </c>
      <c r="M1097" s="380">
        <f>'raw data'!D1093</f>
        <v>82806.9921875</v>
      </c>
      <c r="N1097" s="380">
        <f>'raw data'!K1093</f>
        <v>17.316705467336433</v>
      </c>
      <c r="O1097" s="400">
        <f t="shared" si="17"/>
        <v>16.547387593232799</v>
      </c>
      <c r="P1097" s="380">
        <f>'raw data'!E1093</f>
        <v>1</v>
      </c>
      <c r="Q1097" s="380">
        <f>'raw data'!F1093</f>
        <v>1</v>
      </c>
      <c r="R1097" s="380">
        <f>'raw data'!G1093</f>
        <v>1</v>
      </c>
      <c r="S1097" s="380">
        <f>'raw data'!H1093</f>
        <v>1</v>
      </c>
      <c r="T1097" s="380">
        <f>'raw data'!Q1093</f>
        <v>100.73690032958984</v>
      </c>
      <c r="U1097" s="380">
        <f>'raw data'!R1093</f>
        <v>1012.8389892578125</v>
      </c>
    </row>
    <row r="1098" spans="1:21" x14ac:dyDescent="0.2">
      <c r="A1098" s="378">
        <f>'raw data'!A1094</f>
        <v>41226.625</v>
      </c>
      <c r="B1098" s="380">
        <f>'raw data'!L1094</f>
        <v>897.97698974609375</v>
      </c>
      <c r="C1098" s="380">
        <f>'raw data'!M1094</f>
        <v>491.8505859375</v>
      </c>
      <c r="D1098" s="380">
        <f>'raw data'!O1094</f>
        <v>6162.63720703125</v>
      </c>
      <c r="E1098" s="380">
        <f>'raw data'!P1094</f>
        <v>9.8694324493408203</v>
      </c>
      <c r="F1098" s="377"/>
      <c r="G1098" s="377"/>
      <c r="H1098" s="376"/>
      <c r="I1098" s="376"/>
      <c r="J1098" s="380">
        <f>'raw data'!C1094</f>
        <v>134.60499572753906</v>
      </c>
      <c r="K1098" s="380" t="e">
        <f>'raw data'!#REF!</f>
        <v>#REF!</v>
      </c>
      <c r="L1098" s="380" t="e">
        <f>'raw data'!#REF!</f>
        <v>#REF!</v>
      </c>
      <c r="M1098" s="380">
        <f>'raw data'!D1094</f>
        <v>82775.9375</v>
      </c>
      <c r="N1098" s="380">
        <f>'raw data'!K1094</f>
        <v>16.464259316787064</v>
      </c>
      <c r="O1098" s="400">
        <f t="shared" si="17"/>
        <v>16.555377305299977</v>
      </c>
      <c r="P1098" s="380">
        <f>'raw data'!E1094</f>
        <v>1</v>
      </c>
      <c r="Q1098" s="380">
        <f>'raw data'!F1094</f>
        <v>1</v>
      </c>
      <c r="R1098" s="380">
        <f>'raw data'!G1094</f>
        <v>1</v>
      </c>
      <c r="S1098" s="380">
        <f>'raw data'!H1094</f>
        <v>1</v>
      </c>
      <c r="T1098" s="380">
        <f>'raw data'!Q1094</f>
        <v>100.65280151367187</v>
      </c>
      <c r="U1098" s="380">
        <f>'raw data'!R1094</f>
        <v>1012.8319702148437</v>
      </c>
    </row>
    <row r="1099" spans="1:21" x14ac:dyDescent="0.2">
      <c r="A1099" s="378">
        <f>'raw data'!A1095</f>
        <v>41226.666666666664</v>
      </c>
      <c r="B1099" s="380">
        <f>'raw data'!L1095</f>
        <v>898.07977294921875</v>
      </c>
      <c r="C1099" s="380">
        <f>'raw data'!M1095</f>
        <v>490.985107421875</v>
      </c>
      <c r="D1099" s="380">
        <f>'raw data'!O1095</f>
        <v>6150.115234375</v>
      </c>
      <c r="E1099" s="380">
        <f>'raw data'!P1095</f>
        <v>9.865605354309082</v>
      </c>
      <c r="F1099" s="377"/>
      <c r="G1099" s="377"/>
      <c r="H1099" s="376"/>
      <c r="I1099" s="376"/>
      <c r="J1099" s="380">
        <f>'raw data'!C1095</f>
        <v>134.04249572753906</v>
      </c>
      <c r="K1099" s="380" t="e">
        <f>'raw data'!#REF!</f>
        <v>#REF!</v>
      </c>
      <c r="L1099" s="380" t="e">
        <f>'raw data'!#REF!</f>
        <v>#REF!</v>
      </c>
      <c r="M1099" s="380">
        <f>'raw data'!D1095</f>
        <v>82622.0625</v>
      </c>
      <c r="N1099" s="380">
        <f>'raw data'!K1095</f>
        <v>16.175649223898361</v>
      </c>
      <c r="O1099" s="400">
        <f t="shared" si="17"/>
        <v>16.521738138338414</v>
      </c>
      <c r="P1099" s="380">
        <f>'raw data'!E1095</f>
        <v>1</v>
      </c>
      <c r="Q1099" s="380">
        <f>'raw data'!F1095</f>
        <v>1</v>
      </c>
      <c r="R1099" s="380">
        <f>'raw data'!G1095</f>
        <v>1</v>
      </c>
      <c r="S1099" s="380">
        <f>'raw data'!H1095</f>
        <v>1</v>
      </c>
      <c r="T1099" s="380">
        <f>'raw data'!Q1095</f>
        <v>100.70220184326172</v>
      </c>
      <c r="U1099" s="380">
        <f>'raw data'!R1095</f>
        <v>1012.8309936523437</v>
      </c>
    </row>
    <row r="1100" spans="1:21" x14ac:dyDescent="0.2">
      <c r="A1100" s="378">
        <f>'raw data'!A1096</f>
        <v>41226.708333333336</v>
      </c>
      <c r="B1100" s="380">
        <f>'raw data'!L1096</f>
        <v>897.9857177734375</v>
      </c>
      <c r="C1100" s="380">
        <f>'raw data'!M1096</f>
        <v>490.16610717773437</v>
      </c>
      <c r="D1100" s="380">
        <f>'raw data'!O1096</f>
        <v>6097.96484375</v>
      </c>
      <c r="E1100" s="380">
        <f>'raw data'!P1096</f>
        <v>9.8010396957397461</v>
      </c>
      <c r="F1100" s="377"/>
      <c r="G1100" s="377"/>
      <c r="H1100" s="376"/>
      <c r="I1100" s="376"/>
      <c r="J1100" s="380">
        <f>'raw data'!C1096</f>
        <v>134.92889404296875</v>
      </c>
      <c r="K1100" s="380" t="e">
        <f>'raw data'!#REF!</f>
        <v>#REF!</v>
      </c>
      <c r="L1100" s="380" t="e">
        <f>'raw data'!#REF!</f>
        <v>#REF!</v>
      </c>
      <c r="M1100" s="380">
        <f>'raw data'!D1096</f>
        <v>82470.546875</v>
      </c>
      <c r="N1100" s="380">
        <f>'raw data'!K1096</f>
        <v>16.192561210235436</v>
      </c>
      <c r="O1100" s="400">
        <f t="shared" ref="O1100:O1163" si="18">D1100*0.771/(0.287*1000)</f>
        <v>16.381640747495645</v>
      </c>
      <c r="P1100" s="380">
        <f>'raw data'!E1096</f>
        <v>1</v>
      </c>
      <c r="Q1100" s="380">
        <f>'raw data'!F1096</f>
        <v>1</v>
      </c>
      <c r="R1100" s="380">
        <f>'raw data'!G1096</f>
        <v>1</v>
      </c>
      <c r="S1100" s="380">
        <f>'raw data'!H1096</f>
        <v>1</v>
      </c>
      <c r="T1100" s="380">
        <f>'raw data'!Q1096</f>
        <v>100.65010070800781</v>
      </c>
      <c r="U1100" s="380">
        <f>'raw data'!R1096</f>
        <v>1012.8300170898437</v>
      </c>
    </row>
    <row r="1101" spans="1:21" x14ac:dyDescent="0.2">
      <c r="A1101" s="378">
        <f>'raw data'!A1097</f>
        <v>41226.75</v>
      </c>
      <c r="B1101" s="380">
        <f>'raw data'!L1097</f>
        <v>898.13641357421875</v>
      </c>
      <c r="C1101" s="380">
        <f>'raw data'!M1097</f>
        <v>493.6929931640625</v>
      </c>
      <c r="D1101" s="380">
        <f>'raw data'!O1097</f>
        <v>6129.19580078125</v>
      </c>
      <c r="E1101" s="380">
        <f>'raw data'!P1097</f>
        <v>9.7847137451171875</v>
      </c>
      <c r="F1101" s="377"/>
      <c r="G1101" s="377"/>
      <c r="H1101" s="376"/>
      <c r="I1101" s="376"/>
      <c r="J1101" s="380">
        <f>'raw data'!C1097</f>
        <v>134.95660400390625</v>
      </c>
      <c r="K1101" s="380" t="e">
        <f>'raw data'!#REF!</f>
        <v>#REF!</v>
      </c>
      <c r="L1101" s="380" t="e">
        <f>'raw data'!#REF!</f>
        <v>#REF!</v>
      </c>
      <c r="M1101" s="380">
        <f>'raw data'!D1097</f>
        <v>82751.6328125</v>
      </c>
      <c r="N1101" s="380">
        <f>'raw data'!K1097</f>
        <v>16.472375362065577</v>
      </c>
      <c r="O1101" s="400">
        <f t="shared" si="18"/>
        <v>16.465539938684124</v>
      </c>
      <c r="P1101" s="380">
        <f>'raw data'!E1097</f>
        <v>1</v>
      </c>
      <c r="Q1101" s="380">
        <f>'raw data'!F1097</f>
        <v>1</v>
      </c>
      <c r="R1101" s="380">
        <f>'raw data'!G1097</f>
        <v>1</v>
      </c>
      <c r="S1101" s="380">
        <f>'raw data'!H1097</f>
        <v>1</v>
      </c>
      <c r="T1101" s="380">
        <f>'raw data'!Q1097</f>
        <v>100.21399688720703</v>
      </c>
      <c r="U1101" s="380">
        <f>'raw data'!R1097</f>
        <v>1012.8319702148437</v>
      </c>
    </row>
    <row r="1102" spans="1:21" x14ac:dyDescent="0.2">
      <c r="A1102" s="378">
        <f>'raw data'!A1098</f>
        <v>41226.791666666664</v>
      </c>
      <c r="B1102" s="380">
        <f>'raw data'!L1098</f>
        <v>897.982177734375</v>
      </c>
      <c r="C1102" s="380">
        <f>'raw data'!M1098</f>
        <v>494.89810180664062</v>
      </c>
      <c r="D1102" s="380">
        <f>'raw data'!O1098</f>
        <v>6126.69091796875</v>
      </c>
      <c r="E1102" s="380">
        <f>'raw data'!P1098</f>
        <v>9.7690839767456055</v>
      </c>
      <c r="F1102" s="377"/>
      <c r="G1102" s="377"/>
      <c r="H1102" s="376"/>
      <c r="I1102" s="376"/>
      <c r="J1102" s="380">
        <f>'raw data'!C1098</f>
        <v>135.06019592285156</v>
      </c>
      <c r="K1102" s="380" t="e">
        <f>'raw data'!#REF!</f>
        <v>#REF!</v>
      </c>
      <c r="L1102" s="380" t="e">
        <f>'raw data'!#REF!</f>
        <v>#REF!</v>
      </c>
      <c r="M1102" s="380">
        <f>'raw data'!D1098</f>
        <v>82868.6484375</v>
      </c>
      <c r="N1102" s="380">
        <f>'raw data'!K1098</f>
        <v>16.427272242596374</v>
      </c>
      <c r="O1102" s="400">
        <f t="shared" si="18"/>
        <v>16.458810793567618</v>
      </c>
      <c r="P1102" s="380">
        <f>'raw data'!E1098</f>
        <v>1</v>
      </c>
      <c r="Q1102" s="380">
        <f>'raw data'!F1098</f>
        <v>1</v>
      </c>
      <c r="R1102" s="380">
        <f>'raw data'!G1098</f>
        <v>1</v>
      </c>
      <c r="S1102" s="380">
        <f>'raw data'!H1098</f>
        <v>1</v>
      </c>
      <c r="T1102" s="380">
        <f>'raw data'!Q1098</f>
        <v>99.844306945800781</v>
      </c>
      <c r="U1102" s="380">
        <f>'raw data'!R1098</f>
        <v>1012.8309936523437</v>
      </c>
    </row>
    <row r="1103" spans="1:21" x14ac:dyDescent="0.2">
      <c r="A1103" s="378">
        <f>'raw data'!A1099</f>
        <v>41226.833333333336</v>
      </c>
      <c r="B1103" s="380">
        <f>'raw data'!L1099</f>
        <v>897.9779052734375</v>
      </c>
      <c r="C1103" s="380">
        <f>'raw data'!M1099</f>
        <v>495.6593017578125</v>
      </c>
      <c r="D1103" s="380">
        <f>'raw data'!O1099</f>
        <v>6143.3349609375</v>
      </c>
      <c r="E1103" s="380">
        <f>'raw data'!P1099</f>
        <v>9.7818107604980469</v>
      </c>
      <c r="F1103" s="377"/>
      <c r="G1103" s="377"/>
      <c r="H1103" s="376"/>
      <c r="I1103" s="376"/>
      <c r="J1103" s="380">
        <f>'raw data'!C1099</f>
        <v>135.44050598144531</v>
      </c>
      <c r="K1103" s="380" t="e">
        <f>'raw data'!#REF!</f>
        <v>#REF!</v>
      </c>
      <c r="L1103" s="380" t="e">
        <f>'raw data'!#REF!</f>
        <v>#REF!</v>
      </c>
      <c r="M1103" s="380">
        <f>'raw data'!D1099</f>
        <v>83018.1171875</v>
      </c>
      <c r="N1103" s="380">
        <f>'raw data'!K1099</f>
        <v>16.588388433777727</v>
      </c>
      <c r="O1103" s="400">
        <f t="shared" si="18"/>
        <v>16.503523536177049</v>
      </c>
      <c r="P1103" s="380">
        <f>'raw data'!E1099</f>
        <v>1</v>
      </c>
      <c r="Q1103" s="380">
        <f>'raw data'!F1099</f>
        <v>1</v>
      </c>
      <c r="R1103" s="380">
        <f>'raw data'!G1099</f>
        <v>1</v>
      </c>
      <c r="S1103" s="380">
        <f>'raw data'!H1099</f>
        <v>1</v>
      </c>
      <c r="T1103" s="380">
        <f>'raw data'!Q1099</f>
        <v>99.705772399902344</v>
      </c>
      <c r="U1103" s="380">
        <f>'raw data'!R1099</f>
        <v>1012.8300170898437</v>
      </c>
    </row>
    <row r="1104" spans="1:21" x14ac:dyDescent="0.2">
      <c r="A1104" s="378">
        <f>'raw data'!A1100</f>
        <v>41226.875</v>
      </c>
      <c r="B1104" s="380">
        <f>'raw data'!L1100</f>
        <v>897.9686279296875</v>
      </c>
      <c r="C1104" s="380">
        <f>'raw data'!M1100</f>
        <v>495.20968627929687</v>
      </c>
      <c r="D1104" s="380">
        <f>'raw data'!O1100</f>
        <v>6146.4482421875</v>
      </c>
      <c r="E1104" s="380">
        <f>'raw data'!P1100</f>
        <v>9.7931079864501953</v>
      </c>
      <c r="F1104" s="377"/>
      <c r="G1104" s="377"/>
      <c r="H1104" s="376"/>
      <c r="I1104" s="376"/>
      <c r="J1104" s="380">
        <f>'raw data'!C1100</f>
        <v>135.35890197753906</v>
      </c>
      <c r="K1104" s="380" t="e">
        <f>'raw data'!#REF!</f>
        <v>#REF!</v>
      </c>
      <c r="L1104" s="380" t="e">
        <f>'raw data'!#REF!</f>
        <v>#REF!</v>
      </c>
      <c r="M1104" s="380">
        <f>'raw data'!D1100</f>
        <v>82915.796875</v>
      </c>
      <c r="N1104" s="380">
        <f>'raw data'!K1100</f>
        <v>16.614184177678545</v>
      </c>
      <c r="O1104" s="400">
        <f t="shared" si="18"/>
        <v>16.51188708963959</v>
      </c>
      <c r="P1104" s="380">
        <f>'raw data'!E1100</f>
        <v>1</v>
      </c>
      <c r="Q1104" s="380">
        <f>'raw data'!F1100</f>
        <v>1</v>
      </c>
      <c r="R1104" s="380">
        <f>'raw data'!G1100</f>
        <v>1</v>
      </c>
      <c r="S1104" s="380">
        <f>'raw data'!H1100</f>
        <v>1</v>
      </c>
      <c r="T1104" s="380">
        <f>'raw data'!Q1100</f>
        <v>99.652801513671875</v>
      </c>
      <c r="U1104" s="380">
        <f>'raw data'!R1100</f>
        <v>1012.8289794921875</v>
      </c>
    </row>
    <row r="1105" spans="1:21" x14ac:dyDescent="0.2">
      <c r="A1105" s="378">
        <f>'raw data'!A1101</f>
        <v>41226.916666666664</v>
      </c>
      <c r="B1105" s="380">
        <f>'raw data'!L1101</f>
        <v>897.9696044921875</v>
      </c>
      <c r="C1105" s="380">
        <f>'raw data'!M1101</f>
        <v>495.348388671875</v>
      </c>
      <c r="D1105" s="380">
        <f>'raw data'!O1101</f>
        <v>6168.2138671875</v>
      </c>
      <c r="E1105" s="380">
        <f>'raw data'!P1101</f>
        <v>9.8188190460205078</v>
      </c>
      <c r="F1105" s="377"/>
      <c r="G1105" s="377"/>
      <c r="H1105" s="376"/>
      <c r="I1105" s="376"/>
      <c r="J1105" s="380">
        <f>'raw data'!C1101</f>
        <v>136.25990295410156</v>
      </c>
      <c r="K1105" s="380" t="e">
        <f>'raw data'!#REF!</f>
        <v>#REF!</v>
      </c>
      <c r="L1105" s="380" t="e">
        <f>'raw data'!#REF!</f>
        <v>#REF!</v>
      </c>
      <c r="M1105" s="380">
        <f>'raw data'!D1101</f>
        <v>82968.8671875</v>
      </c>
      <c r="N1105" s="380">
        <f>'raw data'!K1101</f>
        <v>16.694349426524788</v>
      </c>
      <c r="O1105" s="400">
        <f t="shared" si="18"/>
        <v>16.570358507322517</v>
      </c>
      <c r="P1105" s="380">
        <f>'raw data'!E1101</f>
        <v>1</v>
      </c>
      <c r="Q1105" s="380">
        <f>'raw data'!F1101</f>
        <v>1</v>
      </c>
      <c r="R1105" s="380">
        <f>'raw data'!G1101</f>
        <v>1</v>
      </c>
      <c r="S1105" s="380">
        <f>'raw data'!H1101</f>
        <v>1</v>
      </c>
      <c r="T1105" s="380">
        <f>'raw data'!Q1101</f>
        <v>99.642791748046875</v>
      </c>
      <c r="U1105" s="380">
        <f>'raw data'!R1101</f>
        <v>1012.8300170898437</v>
      </c>
    </row>
    <row r="1106" spans="1:21" x14ac:dyDescent="0.2">
      <c r="A1106" s="378">
        <f>'raw data'!A1102</f>
        <v>41226.958333333336</v>
      </c>
      <c r="B1106" s="380">
        <f>'raw data'!L1102</f>
        <v>898.09918212890625</v>
      </c>
      <c r="C1106" s="380">
        <f>'raw data'!M1102</f>
        <v>494.59500122070312</v>
      </c>
      <c r="D1106" s="380">
        <f>'raw data'!O1102</f>
        <v>6153.91796875</v>
      </c>
      <c r="E1106" s="380">
        <f>'raw data'!P1102</f>
        <v>9.8075990676879883</v>
      </c>
      <c r="F1106" s="377"/>
      <c r="G1106" s="377"/>
      <c r="H1106" s="376"/>
      <c r="I1106" s="376"/>
      <c r="J1106" s="380">
        <f>'raw data'!C1102</f>
        <v>135.67930603027344</v>
      </c>
      <c r="K1106" s="380" t="e">
        <f>'raw data'!#REF!</f>
        <v>#REF!</v>
      </c>
      <c r="L1106" s="380" t="e">
        <f>'raw data'!#REF!</f>
        <v>#REF!</v>
      </c>
      <c r="M1106" s="380">
        <f>'raw data'!D1102</f>
        <v>82857.0234375</v>
      </c>
      <c r="N1106" s="380">
        <f>'raw data'!K1102</f>
        <v>16.669598174794228</v>
      </c>
      <c r="O1106" s="400">
        <f t="shared" si="18"/>
        <v>16.531953846363241</v>
      </c>
      <c r="P1106" s="380">
        <f>'raw data'!E1102</f>
        <v>1</v>
      </c>
      <c r="Q1106" s="380">
        <f>'raw data'!F1102</f>
        <v>1</v>
      </c>
      <c r="R1106" s="380">
        <f>'raw data'!G1102</f>
        <v>1</v>
      </c>
      <c r="S1106" s="380">
        <f>'raw data'!H1102</f>
        <v>1</v>
      </c>
      <c r="T1106" s="380">
        <f>'raw data'!Q1102</f>
        <v>99.794090270996094</v>
      </c>
      <c r="U1106" s="380">
        <f>'raw data'!R1102</f>
        <v>1012.8309936523437</v>
      </c>
    </row>
    <row r="1107" spans="1:21" x14ac:dyDescent="0.2">
      <c r="A1107" s="378">
        <f>'raw data'!A1103</f>
        <v>41227</v>
      </c>
      <c r="B1107" s="380">
        <f>'raw data'!L1103</f>
        <v>897.96112060546875</v>
      </c>
      <c r="C1107" s="380">
        <f>'raw data'!M1103</f>
        <v>494.28439331054687</v>
      </c>
      <c r="D1107" s="380">
        <f>'raw data'!O1103</f>
        <v>6142.25</v>
      </c>
      <c r="E1107" s="380">
        <f>'raw data'!P1103</f>
        <v>9.7964468002319336</v>
      </c>
      <c r="F1107" s="377"/>
      <c r="G1107" s="377"/>
      <c r="H1107" s="376"/>
      <c r="I1107" s="376"/>
      <c r="J1107" s="380">
        <f>'raw data'!C1103</f>
        <v>135.66670227050781</v>
      </c>
      <c r="K1107" s="380" t="e">
        <f>'raw data'!#REF!</f>
        <v>#REF!</v>
      </c>
      <c r="L1107" s="380" t="e">
        <f>'raw data'!#REF!</f>
        <v>#REF!</v>
      </c>
      <c r="M1107" s="380">
        <f>'raw data'!D1103</f>
        <v>82812.8828125</v>
      </c>
      <c r="N1107" s="380">
        <f>'raw data'!K1103</f>
        <v>16.465884448568978</v>
      </c>
      <c r="O1107" s="400">
        <f t="shared" si="18"/>
        <v>16.500608885017421</v>
      </c>
      <c r="P1107" s="380">
        <f>'raw data'!E1103</f>
        <v>1</v>
      </c>
      <c r="Q1107" s="380">
        <f>'raw data'!F1103</f>
        <v>1</v>
      </c>
      <c r="R1107" s="380">
        <f>'raw data'!G1103</f>
        <v>1</v>
      </c>
      <c r="S1107" s="380">
        <f>'raw data'!H1103</f>
        <v>1</v>
      </c>
      <c r="T1107" s="380">
        <f>'raw data'!Q1103</f>
        <v>99.673423767089844</v>
      </c>
      <c r="U1107" s="380">
        <f>'raw data'!R1103</f>
        <v>1012.8319702148437</v>
      </c>
    </row>
    <row r="1108" spans="1:21" x14ac:dyDescent="0.2">
      <c r="A1108" s="378">
        <f>'raw data'!A1104</f>
        <v>41227.041666666664</v>
      </c>
      <c r="B1108" s="380">
        <f>'raw data'!L1104</f>
        <v>898.0128173828125</v>
      </c>
      <c r="C1108" s="380">
        <f>'raw data'!M1104</f>
        <v>494.24920654296875</v>
      </c>
      <c r="D1108" s="380">
        <f>'raw data'!O1104</f>
        <v>6141.2919921875</v>
      </c>
      <c r="E1108" s="380">
        <f>'raw data'!P1104</f>
        <v>9.7964754104614258</v>
      </c>
      <c r="F1108" s="377"/>
      <c r="G1108" s="377"/>
      <c r="H1108" s="376"/>
      <c r="I1108" s="376"/>
      <c r="J1108" s="380">
        <f>'raw data'!C1104</f>
        <v>135.18060302734375</v>
      </c>
      <c r="K1108" s="380" t="e">
        <f>'raw data'!#REF!</f>
        <v>#REF!</v>
      </c>
      <c r="L1108" s="380" t="e">
        <f>'raw data'!#REF!</f>
        <v>#REF!</v>
      </c>
      <c r="M1108" s="380">
        <f>'raw data'!D1104</f>
        <v>82853.4609375</v>
      </c>
      <c r="N1108" s="380">
        <f>'raw data'!K1104</f>
        <v>16.5065321415745</v>
      </c>
      <c r="O1108" s="400">
        <f t="shared" si="18"/>
        <v>16.498035282148301</v>
      </c>
      <c r="P1108" s="380">
        <f>'raw data'!E1104</f>
        <v>1</v>
      </c>
      <c r="Q1108" s="380">
        <f>'raw data'!F1104</f>
        <v>1</v>
      </c>
      <c r="R1108" s="380">
        <f>'raw data'!G1104</f>
        <v>1</v>
      </c>
      <c r="S1108" s="380">
        <f>'raw data'!H1104</f>
        <v>1</v>
      </c>
      <c r="T1108" s="380">
        <f>'raw data'!Q1104</f>
        <v>99.726371765136719</v>
      </c>
      <c r="U1108" s="380">
        <f>'raw data'!R1104</f>
        <v>1012.8309936523437</v>
      </c>
    </row>
    <row r="1109" spans="1:21" x14ac:dyDescent="0.2">
      <c r="A1109" s="378">
        <f>'raw data'!A1105</f>
        <v>41227.083333333336</v>
      </c>
      <c r="B1109" s="380">
        <f>'raw data'!L1105</f>
        <v>897.98358154296875</v>
      </c>
      <c r="C1109" s="380">
        <f>'raw data'!M1105</f>
        <v>494.110107421875</v>
      </c>
      <c r="D1109" s="380">
        <f>'raw data'!O1105</f>
        <v>6141.31103515625</v>
      </c>
      <c r="E1109" s="380">
        <f>'raw data'!P1105</f>
        <v>9.7965879440307617</v>
      </c>
      <c r="F1109" s="377"/>
      <c r="G1109" s="377"/>
      <c r="H1109" s="376"/>
      <c r="I1109" s="376"/>
      <c r="J1109" s="380">
        <f>'raw data'!C1105</f>
        <v>135.20790100097656</v>
      </c>
      <c r="K1109" s="380" t="e">
        <f>'raw data'!#REF!</f>
        <v>#REF!</v>
      </c>
      <c r="L1109" s="380" t="e">
        <f>'raw data'!#REF!</f>
        <v>#REF!</v>
      </c>
      <c r="M1109" s="380">
        <f>'raw data'!D1105</f>
        <v>82851.7734375</v>
      </c>
      <c r="N1109" s="380">
        <f>'raw data'!K1105</f>
        <v>16.232713547594905</v>
      </c>
      <c r="O1109" s="400">
        <f t="shared" si="18"/>
        <v>16.49808643939188</v>
      </c>
      <c r="P1109" s="380">
        <f>'raw data'!E1105</f>
        <v>1</v>
      </c>
      <c r="Q1109" s="380">
        <f>'raw data'!F1105</f>
        <v>1</v>
      </c>
      <c r="R1109" s="380">
        <f>'raw data'!G1105</f>
        <v>1</v>
      </c>
      <c r="S1109" s="380">
        <f>'raw data'!H1105</f>
        <v>1</v>
      </c>
      <c r="T1109" s="380">
        <f>'raw data'!Q1105</f>
        <v>99.897041320800781</v>
      </c>
      <c r="U1109" s="380">
        <f>'raw data'!R1105</f>
        <v>1012.8330078125</v>
      </c>
    </row>
    <row r="1110" spans="1:21" x14ac:dyDescent="0.2">
      <c r="A1110" s="378">
        <f>'raw data'!A1106</f>
        <v>41227.125</v>
      </c>
      <c r="B1110" s="380">
        <f>'raw data'!L1106</f>
        <v>898.00970458984375</v>
      </c>
      <c r="C1110" s="380">
        <f>'raw data'!M1106</f>
        <v>494.30950927734375</v>
      </c>
      <c r="D1110" s="380">
        <f>'raw data'!O1106</f>
        <v>6143.5478515625</v>
      </c>
      <c r="E1110" s="380">
        <f>'raw data'!P1106</f>
        <v>9.8014230728149414</v>
      </c>
      <c r="F1110" s="377"/>
      <c r="G1110" s="377"/>
      <c r="H1110" s="376"/>
      <c r="I1110" s="376"/>
      <c r="J1110" s="380">
        <f>'raw data'!C1106</f>
        <v>134.60650634765625</v>
      </c>
      <c r="K1110" s="380" t="e">
        <f>'raw data'!#REF!</f>
        <v>#REF!</v>
      </c>
      <c r="L1110" s="380" t="e">
        <f>'raw data'!#REF!</f>
        <v>#REF!</v>
      </c>
      <c r="M1110" s="380">
        <f>'raw data'!D1106</f>
        <v>82902.59375</v>
      </c>
      <c r="N1110" s="380">
        <f>'raw data'!K1106</f>
        <v>15.748747136942111</v>
      </c>
      <c r="O1110" s="400">
        <f t="shared" si="18"/>
        <v>16.504095447925742</v>
      </c>
      <c r="P1110" s="380">
        <f>'raw data'!E1106</f>
        <v>1</v>
      </c>
      <c r="Q1110" s="380">
        <f>'raw data'!F1106</f>
        <v>1</v>
      </c>
      <c r="R1110" s="380">
        <f>'raw data'!G1106</f>
        <v>1</v>
      </c>
      <c r="S1110" s="380">
        <f>'raw data'!H1106</f>
        <v>1</v>
      </c>
      <c r="T1110" s="380">
        <f>'raw data'!Q1106</f>
        <v>99.976531982421875</v>
      </c>
      <c r="U1110" s="380">
        <f>'raw data'!R1106</f>
        <v>1012.8309936523437</v>
      </c>
    </row>
    <row r="1111" spans="1:21" x14ac:dyDescent="0.2">
      <c r="A1111" s="378">
        <f>'raw data'!A1107</f>
        <v>41227.166666666664</v>
      </c>
      <c r="B1111" s="380">
        <f>'raw data'!L1107</f>
        <v>897.99432373046875</v>
      </c>
      <c r="C1111" s="380">
        <f>'raw data'!M1107</f>
        <v>493.59390258789062</v>
      </c>
      <c r="D1111" s="380">
        <f>'raw data'!O1107</f>
        <v>6122.60791015625</v>
      </c>
      <c r="E1111" s="380">
        <f>'raw data'!P1107</f>
        <v>9.7968864440917969</v>
      </c>
      <c r="F1111" s="377"/>
      <c r="G1111" s="377"/>
      <c r="H1111" s="376"/>
      <c r="I1111" s="376"/>
      <c r="J1111" s="380">
        <f>'raw data'!C1107</f>
        <v>134.09590148925781</v>
      </c>
      <c r="K1111" s="380" t="e">
        <f>'raw data'!#REF!</f>
        <v>#REF!</v>
      </c>
      <c r="L1111" s="380" t="e">
        <f>'raw data'!#REF!</f>
        <v>#REF!</v>
      </c>
      <c r="M1111" s="380">
        <f>'raw data'!D1107</f>
        <v>82676.1484375</v>
      </c>
      <c r="N1111" s="380">
        <f>'raw data'!K1107</f>
        <v>15.391590684594121</v>
      </c>
      <c r="O1111" s="400">
        <f t="shared" si="18"/>
        <v>16.447842155855291</v>
      </c>
      <c r="P1111" s="380">
        <f>'raw data'!E1107</f>
        <v>1</v>
      </c>
      <c r="Q1111" s="380">
        <f>'raw data'!F1107</f>
        <v>1</v>
      </c>
      <c r="R1111" s="380">
        <f>'raw data'!G1107</f>
        <v>1</v>
      </c>
      <c r="S1111" s="380">
        <f>'raw data'!H1107</f>
        <v>1</v>
      </c>
      <c r="T1111" s="380">
        <f>'raw data'!Q1107</f>
        <v>100.14630126953125</v>
      </c>
      <c r="U1111" s="380">
        <f>'raw data'!R1107</f>
        <v>1012.8309936523437</v>
      </c>
    </row>
    <row r="1112" spans="1:21" x14ac:dyDescent="0.2">
      <c r="A1112" s="378">
        <f>'raw data'!A1108</f>
        <v>41227.208333333336</v>
      </c>
      <c r="B1112" s="380">
        <f>'raw data'!L1108</f>
        <v>898.01251220703125</v>
      </c>
      <c r="C1112" s="380">
        <f>'raw data'!M1108</f>
        <v>493.63589477539062</v>
      </c>
      <c r="D1112" s="380">
        <f>'raw data'!O1108</f>
        <v>6112.87890625</v>
      </c>
      <c r="E1112" s="380">
        <f>'raw data'!P1108</f>
        <v>9.7966518402099609</v>
      </c>
      <c r="F1112" s="377"/>
      <c r="G1112" s="377"/>
      <c r="H1112" s="376"/>
      <c r="I1112" s="376"/>
      <c r="J1112" s="380">
        <f>'raw data'!C1108</f>
        <v>133.42465978205703</v>
      </c>
      <c r="K1112" s="380" t="e">
        <f>'raw data'!#REF!</f>
        <v>#REF!</v>
      </c>
      <c r="L1112" s="380" t="e">
        <f>'raw data'!#REF!</f>
        <v>#REF!</v>
      </c>
      <c r="M1112" s="380">
        <f>'raw data'!D1108</f>
        <v>82596.6484375</v>
      </c>
      <c r="N1112" s="380">
        <f>'raw data'!K1108</f>
        <v>15.342492199093249</v>
      </c>
      <c r="O1112" s="400">
        <f t="shared" si="18"/>
        <v>16.421706051284843</v>
      </c>
      <c r="P1112" s="380">
        <f>'raw data'!E1108</f>
        <v>1</v>
      </c>
      <c r="Q1112" s="380">
        <f>'raw data'!F1108</f>
        <v>1</v>
      </c>
      <c r="R1112" s="380">
        <f>'raw data'!G1108</f>
        <v>0.84708327054977417</v>
      </c>
      <c r="S1112" s="380">
        <f>'raw data'!H1108</f>
        <v>1</v>
      </c>
      <c r="T1112" s="380">
        <f>'raw data'!Q1108</f>
        <v>100.38310241699219</v>
      </c>
      <c r="U1112" s="380">
        <f>'raw data'!R1108</f>
        <v>1012.8300170898437</v>
      </c>
    </row>
    <row r="1113" spans="1:21" x14ac:dyDescent="0.2">
      <c r="A1113" s="378">
        <f>'raw data'!A1109</f>
        <v>41227.25</v>
      </c>
      <c r="B1113" s="380">
        <f>'raw data'!L1109</f>
        <v>897.98248291015625</v>
      </c>
      <c r="C1113" s="380">
        <f>'raw data'!M1109</f>
        <v>493.752685546875</v>
      </c>
      <c r="D1113" s="380">
        <f>'raw data'!O1109</f>
        <v>6100.23291015625</v>
      </c>
      <c r="E1113" s="380">
        <f>'raw data'!P1109</f>
        <v>9.7895231246948242</v>
      </c>
      <c r="F1113" s="377"/>
      <c r="G1113" s="377"/>
      <c r="H1113" s="376"/>
      <c r="I1113" s="376"/>
      <c r="J1113" s="380">
        <f>'raw data'!C1109</f>
        <v>134.28289847149236</v>
      </c>
      <c r="K1113" s="380" t="e">
        <f>'raw data'!#REF!</f>
        <v>#REF!</v>
      </c>
      <c r="L1113" s="380" t="e">
        <f>'raw data'!#REF!</f>
        <v>#REF!</v>
      </c>
      <c r="M1113" s="380">
        <f>'raw data'!D1109</f>
        <v>82525.453125</v>
      </c>
      <c r="N1113" s="380">
        <f>'raw data'!K1109</f>
        <v>15.736063395099263</v>
      </c>
      <c r="O1113" s="400">
        <f t="shared" si="18"/>
        <v>16.38773370637794</v>
      </c>
      <c r="P1113" s="380">
        <f>'raw data'!E1109</f>
        <v>1</v>
      </c>
      <c r="Q1113" s="380">
        <f>'raw data'!F1109</f>
        <v>1</v>
      </c>
      <c r="R1113" s="380">
        <f>'raw data'!G1109</f>
        <v>0.87569451332092285</v>
      </c>
      <c r="S1113" s="380">
        <f>'raw data'!H1109</f>
        <v>1</v>
      </c>
      <c r="T1113" s="380">
        <f>'raw data'!Q1109</f>
        <v>100.45369720458984</v>
      </c>
      <c r="U1113" s="380">
        <f>'raw data'!R1109</f>
        <v>1012.8319702148437</v>
      </c>
    </row>
    <row r="1114" spans="1:21" x14ac:dyDescent="0.2">
      <c r="A1114" s="378">
        <f>'raw data'!A1110</f>
        <v>41227.291666666664</v>
      </c>
      <c r="B1114" s="380">
        <f>'raw data'!L1110</f>
        <v>898.01611328125</v>
      </c>
      <c r="C1114" s="380">
        <f>'raw data'!M1110</f>
        <v>494.17111206054687</v>
      </c>
      <c r="D1114" s="380">
        <f>'raw data'!O1110</f>
        <v>6121.05078125</v>
      </c>
      <c r="E1114" s="380">
        <f>'raw data'!P1110</f>
        <v>9.8098430633544922</v>
      </c>
      <c r="F1114" s="377"/>
      <c r="G1114" s="377"/>
      <c r="H1114" s="376"/>
      <c r="I1114" s="376"/>
      <c r="J1114" s="380">
        <f>'raw data'!C1110</f>
        <v>134.86839294433594</v>
      </c>
      <c r="K1114" s="380" t="e">
        <f>'raw data'!#REF!</f>
        <v>#REF!</v>
      </c>
      <c r="L1114" s="380" t="e">
        <f>'raw data'!#REF!</f>
        <v>#REF!</v>
      </c>
      <c r="M1114" s="380">
        <f>'raw data'!D1110</f>
        <v>82556.6484375</v>
      </c>
      <c r="N1114" s="380">
        <f>'raw data'!K1110</f>
        <v>16.825754782093647</v>
      </c>
      <c r="O1114" s="400">
        <f t="shared" si="18"/>
        <v>16.443659067399828</v>
      </c>
      <c r="P1114" s="380">
        <f>'raw data'!E1110</f>
        <v>1</v>
      </c>
      <c r="Q1114" s="380">
        <f>'raw data'!F1110</f>
        <v>1</v>
      </c>
      <c r="R1114" s="380">
        <f>'raw data'!G1110</f>
        <v>1</v>
      </c>
      <c r="S1114" s="380">
        <f>'raw data'!H1110</f>
        <v>1</v>
      </c>
      <c r="T1114" s="380">
        <f>'raw data'!Q1110</f>
        <v>100.32250213623047</v>
      </c>
      <c r="U1114" s="380">
        <f>'raw data'!R1110</f>
        <v>1012.8300170898437</v>
      </c>
    </row>
    <row r="1115" spans="1:21" x14ac:dyDescent="0.2">
      <c r="A1115" s="378">
        <f>'raw data'!A1111</f>
        <v>41227.333333333336</v>
      </c>
      <c r="B1115" s="380">
        <f>'raw data'!L1111</f>
        <v>898.024169921875</v>
      </c>
      <c r="C1115" s="380">
        <f>'raw data'!M1111</f>
        <v>493.83981323242187</v>
      </c>
      <c r="D1115" s="380">
        <f>'raw data'!O1111</f>
        <v>6110.4931640625</v>
      </c>
      <c r="E1115" s="380">
        <f>'raw data'!P1111</f>
        <v>9.8031272888183594</v>
      </c>
      <c r="F1115" s="377"/>
      <c r="G1115" s="377"/>
      <c r="H1115" s="376"/>
      <c r="I1115" s="376"/>
      <c r="J1115" s="380">
        <f>'raw data'!C1111</f>
        <v>134.4656982421875</v>
      </c>
      <c r="K1115" s="380" t="e">
        <f>'raw data'!#REF!</f>
        <v>#REF!</v>
      </c>
      <c r="L1115" s="380" t="e">
        <f>'raw data'!#REF!</f>
        <v>#REF!</v>
      </c>
      <c r="M1115" s="380">
        <f>'raw data'!D1111</f>
        <v>82483.8828125</v>
      </c>
      <c r="N1115" s="380">
        <f>'raw data'!K1111</f>
        <v>16.770437461647088</v>
      </c>
      <c r="O1115" s="400">
        <f t="shared" si="18"/>
        <v>16.415296966871733</v>
      </c>
      <c r="P1115" s="380">
        <f>'raw data'!E1111</f>
        <v>1</v>
      </c>
      <c r="Q1115" s="380">
        <f>'raw data'!F1111</f>
        <v>1</v>
      </c>
      <c r="R1115" s="380">
        <f>'raw data'!G1111</f>
        <v>1</v>
      </c>
      <c r="S1115" s="380">
        <f>'raw data'!H1111</f>
        <v>1</v>
      </c>
      <c r="T1115" s="380">
        <f>'raw data'!Q1111</f>
        <v>100.35649871826172</v>
      </c>
      <c r="U1115" s="380">
        <f>'raw data'!R1111</f>
        <v>1012.8289794921875</v>
      </c>
    </row>
    <row r="1116" spans="1:21" x14ac:dyDescent="0.2">
      <c r="A1116" s="378">
        <f>'raw data'!A1112</f>
        <v>41227.375</v>
      </c>
      <c r="B1116" s="380">
        <f>'raw data'!L1112</f>
        <v>897.957275390625</v>
      </c>
      <c r="C1116" s="380">
        <f>'raw data'!M1112</f>
        <v>493.9849853515625</v>
      </c>
      <c r="D1116" s="380">
        <f>'raw data'!O1112</f>
        <v>6102.9521484375</v>
      </c>
      <c r="E1116" s="380">
        <f>'raw data'!P1112</f>
        <v>9.794224739074707</v>
      </c>
      <c r="F1116" s="377"/>
      <c r="G1116" s="377"/>
      <c r="H1116" s="376"/>
      <c r="I1116" s="376"/>
      <c r="J1116" s="380">
        <f>'raw data'!C1112</f>
        <v>134.80110168457031</v>
      </c>
      <c r="K1116" s="380" t="e">
        <f>'raw data'!#REF!</f>
        <v>#REF!</v>
      </c>
      <c r="L1116" s="380" t="e">
        <f>'raw data'!#REF!</f>
        <v>#REF!</v>
      </c>
      <c r="M1116" s="380">
        <f>'raw data'!D1112</f>
        <v>82520.859375</v>
      </c>
      <c r="N1116" s="380">
        <f>'raw data'!K1112</f>
        <v>16.391543477192318</v>
      </c>
      <c r="O1116" s="400">
        <f t="shared" si="18"/>
        <v>16.395038698415725</v>
      </c>
      <c r="P1116" s="380">
        <f>'raw data'!E1112</f>
        <v>1</v>
      </c>
      <c r="Q1116" s="380">
        <f>'raw data'!F1112</f>
        <v>1</v>
      </c>
      <c r="R1116" s="380">
        <f>'raw data'!G1112</f>
        <v>1</v>
      </c>
      <c r="S1116" s="380">
        <f>'raw data'!H1112</f>
        <v>1</v>
      </c>
      <c r="T1116" s="380">
        <f>'raw data'!Q1112</f>
        <v>100.32980346679687</v>
      </c>
      <c r="U1116" s="380">
        <f>'raw data'!R1112</f>
        <v>1012.8309936523437</v>
      </c>
    </row>
    <row r="1117" spans="1:21" x14ac:dyDescent="0.2">
      <c r="A1117" s="378">
        <f>'raw data'!A1113</f>
        <v>41227.416666666664</v>
      </c>
      <c r="B1117" s="380">
        <f>'raw data'!L1113</f>
        <v>897.97979736328125</v>
      </c>
      <c r="C1117" s="380">
        <f>'raw data'!M1113</f>
        <v>493.60549926757812</v>
      </c>
      <c r="D1117" s="380">
        <f>'raw data'!O1113</f>
        <v>6101.783203125</v>
      </c>
      <c r="E1117" s="380">
        <f>'raw data'!P1113</f>
        <v>9.7992610931396484</v>
      </c>
      <c r="F1117" s="377"/>
      <c r="G1117" s="377"/>
      <c r="H1117" s="376"/>
      <c r="I1117" s="376"/>
      <c r="J1117" s="380">
        <f>'raw data'!C1113</f>
        <v>135.12620544433594</v>
      </c>
      <c r="K1117" s="380" t="e">
        <f>'raw data'!#REF!</f>
        <v>#REF!</v>
      </c>
      <c r="L1117" s="380" t="e">
        <f>'raw data'!#REF!</f>
        <v>#REF!</v>
      </c>
      <c r="M1117" s="380">
        <f>'raw data'!D1113</f>
        <v>82391.34375</v>
      </c>
      <c r="N1117" s="380">
        <f>'raw data'!K1113</f>
        <v>16.594893758711404</v>
      </c>
      <c r="O1117" s="400">
        <f t="shared" si="18"/>
        <v>16.391898430694688</v>
      </c>
      <c r="P1117" s="380">
        <f>'raw data'!E1113</f>
        <v>1</v>
      </c>
      <c r="Q1117" s="380">
        <f>'raw data'!F1113</f>
        <v>1</v>
      </c>
      <c r="R1117" s="380">
        <f>'raw data'!G1113</f>
        <v>1</v>
      </c>
      <c r="S1117" s="380">
        <f>'raw data'!H1113</f>
        <v>1</v>
      </c>
      <c r="T1117" s="380">
        <f>'raw data'!Q1113</f>
        <v>100.30280303955078</v>
      </c>
      <c r="U1117" s="380">
        <f>'raw data'!R1113</f>
        <v>1012.8300170898437</v>
      </c>
    </row>
    <row r="1118" spans="1:21" x14ac:dyDescent="0.2">
      <c r="A1118" s="378">
        <f>'raw data'!A1114</f>
        <v>41227.458333333336</v>
      </c>
      <c r="B1118" s="380">
        <f>'raw data'!L1114</f>
        <v>897.9171142578125</v>
      </c>
      <c r="C1118" s="380">
        <f>'raw data'!M1114</f>
        <v>493.20379638671875</v>
      </c>
      <c r="D1118" s="380">
        <f>'raw data'!O1114</f>
        <v>6107.72412109375</v>
      </c>
      <c r="E1118" s="380">
        <f>'raw data'!P1114</f>
        <v>9.8182239532470703</v>
      </c>
      <c r="F1118" s="377"/>
      <c r="G1118" s="377"/>
      <c r="H1118" s="376"/>
      <c r="I1118" s="376"/>
      <c r="J1118" s="380">
        <f>'raw data'!C1114</f>
        <v>134.76699829101562</v>
      </c>
      <c r="K1118" s="380" t="e">
        <f>'raw data'!#REF!</f>
        <v>#REF!</v>
      </c>
      <c r="L1118" s="380" t="e">
        <f>'raw data'!#REF!</f>
        <v>#REF!</v>
      </c>
      <c r="M1118" s="380">
        <f>'raw data'!D1114</f>
        <v>82357.5234375</v>
      </c>
      <c r="N1118" s="380">
        <f>'raw data'!K1114</f>
        <v>16.225739442009363</v>
      </c>
      <c r="O1118" s="400">
        <f t="shared" si="18"/>
        <v>16.407858178966137</v>
      </c>
      <c r="P1118" s="380">
        <f>'raw data'!E1114</f>
        <v>1</v>
      </c>
      <c r="Q1118" s="380">
        <f>'raw data'!F1114</f>
        <v>1</v>
      </c>
      <c r="R1118" s="380">
        <f>'raw data'!G1114</f>
        <v>1</v>
      </c>
      <c r="S1118" s="380">
        <f>'raw data'!H1114</f>
        <v>1</v>
      </c>
      <c r="T1118" s="380">
        <f>'raw data'!Q1114</f>
        <v>100.3865966796875</v>
      </c>
      <c r="U1118" s="380">
        <f>'raw data'!R1114</f>
        <v>1012.8309936523437</v>
      </c>
    </row>
    <row r="1119" spans="1:21" x14ac:dyDescent="0.2">
      <c r="A1119" s="378">
        <f>'raw data'!A1115</f>
        <v>41227.5</v>
      </c>
      <c r="B1119" s="380">
        <f>'raw data'!L1115</f>
        <v>897.98150634765625</v>
      </c>
      <c r="C1119" s="380">
        <f>'raw data'!M1115</f>
        <v>492.55239868164062</v>
      </c>
      <c r="D1119" s="380">
        <f>'raw data'!O1115</f>
        <v>6139.43798828125</v>
      </c>
      <c r="E1119" s="380">
        <f>'raw data'!P1115</f>
        <v>9.9041204452514648</v>
      </c>
      <c r="F1119" s="377"/>
      <c r="G1119" s="377"/>
      <c r="H1119" s="376"/>
      <c r="I1119" s="376"/>
      <c r="J1119" s="380">
        <f>'raw data'!C1115</f>
        <v>133.818603515625</v>
      </c>
      <c r="K1119" s="380" t="e">
        <f>'raw data'!#REF!</f>
        <v>#REF!</v>
      </c>
      <c r="L1119" s="380" t="e">
        <f>'raw data'!#REF!</f>
        <v>#REF!</v>
      </c>
      <c r="M1119" s="380">
        <f>'raw data'!D1115</f>
        <v>82212.4375</v>
      </c>
      <c r="N1119" s="380">
        <f>'raw data'!K1115</f>
        <v>16.909914386706077</v>
      </c>
      <c r="O1119" s="400">
        <f t="shared" si="18"/>
        <v>16.493054665382733</v>
      </c>
      <c r="P1119" s="380">
        <f>'raw data'!E1115</f>
        <v>1</v>
      </c>
      <c r="Q1119" s="380">
        <f>'raw data'!F1115</f>
        <v>1</v>
      </c>
      <c r="R1119" s="380">
        <f>'raw data'!G1115</f>
        <v>1</v>
      </c>
      <c r="S1119" s="380">
        <f>'raw data'!H1115</f>
        <v>1</v>
      </c>
      <c r="T1119" s="380">
        <f>'raw data'!Q1115</f>
        <v>100.11589813232422</v>
      </c>
      <c r="U1119" s="380">
        <f>'raw data'!R1115</f>
        <v>1012.833984375</v>
      </c>
    </row>
    <row r="1120" spans="1:21" x14ac:dyDescent="0.2">
      <c r="A1120" s="378">
        <f>'raw data'!A1116</f>
        <v>41227.541666666664</v>
      </c>
      <c r="B1120" s="380">
        <f>'raw data'!L1116</f>
        <v>897.96417236328125</v>
      </c>
      <c r="C1120" s="380">
        <f>'raw data'!M1116</f>
        <v>491.8035888671875</v>
      </c>
      <c r="D1120" s="380">
        <f>'raw data'!O1116</f>
        <v>6143.88916015625</v>
      </c>
      <c r="E1120" s="380">
        <f>'raw data'!P1116</f>
        <v>9.9059972763061523</v>
      </c>
      <c r="F1120" s="377"/>
      <c r="G1120" s="377"/>
      <c r="H1120" s="376"/>
      <c r="I1120" s="376"/>
      <c r="J1120" s="380">
        <f>'raw data'!C1116</f>
        <v>135.10000610351562</v>
      </c>
      <c r="K1120" s="380" t="e">
        <f>'raw data'!#REF!</f>
        <v>#REF!</v>
      </c>
      <c r="L1120" s="380" t="e">
        <f>'raw data'!#REF!</f>
        <v>#REF!</v>
      </c>
      <c r="M1120" s="380">
        <f>'raw data'!D1116</f>
        <v>82152.7421875</v>
      </c>
      <c r="N1120" s="380">
        <f>'raw data'!K1116</f>
        <v>17.691639455827534</v>
      </c>
      <c r="O1120" s="400">
        <f t="shared" si="18"/>
        <v>16.505012343137523</v>
      </c>
      <c r="P1120" s="380">
        <f>'raw data'!E1116</f>
        <v>1</v>
      </c>
      <c r="Q1120" s="380">
        <f>'raw data'!F1116</f>
        <v>1</v>
      </c>
      <c r="R1120" s="380">
        <f>'raw data'!G1116</f>
        <v>1</v>
      </c>
      <c r="S1120" s="380">
        <f>'raw data'!H1116</f>
        <v>1</v>
      </c>
      <c r="T1120" s="380">
        <f>'raw data'!Q1116</f>
        <v>99.954086303710938</v>
      </c>
      <c r="U1120" s="380">
        <f>'raw data'!R1116</f>
        <v>1012.833984375</v>
      </c>
    </row>
    <row r="1121" spans="1:21" x14ac:dyDescent="0.2">
      <c r="A1121" s="378">
        <f>'raw data'!A1117</f>
        <v>41227.583333333336</v>
      </c>
      <c r="B1121" s="380">
        <f>'raw data'!L1117</f>
        <v>898.003173828125</v>
      </c>
      <c r="C1121" s="380">
        <f>'raw data'!M1117</f>
        <v>490.7803955078125</v>
      </c>
      <c r="D1121" s="380">
        <f>'raw data'!O1117</f>
        <v>6128.37890625</v>
      </c>
      <c r="E1121" s="380">
        <f>'raw data'!P1117</f>
        <v>9.8997535705566406</v>
      </c>
      <c r="F1121" s="377"/>
      <c r="G1121" s="377"/>
      <c r="H1121" s="376"/>
      <c r="I1121" s="376"/>
      <c r="J1121" s="380">
        <f>'raw data'!C1117</f>
        <v>135.14500427246094</v>
      </c>
      <c r="K1121" s="380" t="e">
        <f>'raw data'!#REF!</f>
        <v>#REF!</v>
      </c>
      <c r="L1121" s="380" t="e">
        <f>'raw data'!#REF!</f>
        <v>#REF!</v>
      </c>
      <c r="M1121" s="380">
        <f>'raw data'!D1117</f>
        <v>82065.65625</v>
      </c>
      <c r="N1121" s="380">
        <f>'raw data'!K1117</f>
        <v>16.253134286693239</v>
      </c>
      <c r="O1121" s="400">
        <f t="shared" si="18"/>
        <v>16.463345424107143</v>
      </c>
      <c r="P1121" s="380">
        <f>'raw data'!E1117</f>
        <v>1</v>
      </c>
      <c r="Q1121" s="380">
        <f>'raw data'!F1117</f>
        <v>1</v>
      </c>
      <c r="R1121" s="380">
        <f>'raw data'!G1117</f>
        <v>1</v>
      </c>
      <c r="S1121" s="380">
        <f>'raw data'!H1117</f>
        <v>1</v>
      </c>
      <c r="T1121" s="380">
        <f>'raw data'!Q1117</f>
        <v>99.997520446777344</v>
      </c>
      <c r="U1121" s="380">
        <f>'raw data'!R1117</f>
        <v>1012.833984375</v>
      </c>
    </row>
    <row r="1122" spans="1:21" x14ac:dyDescent="0.2">
      <c r="A1122" s="378">
        <f>'raw data'!A1118</f>
        <v>41227.625</v>
      </c>
      <c r="B1122" s="380">
        <f>'raw data'!L1118</f>
        <v>897.99151611328125</v>
      </c>
      <c r="C1122" s="380">
        <f>'raw data'!M1118</f>
        <v>490.26168823242187</v>
      </c>
      <c r="D1122" s="380">
        <f>'raw data'!O1118</f>
        <v>6113.0810546875</v>
      </c>
      <c r="E1122" s="380">
        <f>'raw data'!P1118</f>
        <v>9.8921289443969727</v>
      </c>
      <c r="F1122" s="377"/>
      <c r="G1122" s="377"/>
      <c r="H1122" s="376"/>
      <c r="I1122" s="376"/>
      <c r="J1122" s="380">
        <f>'raw data'!C1118</f>
        <v>135.08760070800781</v>
      </c>
      <c r="K1122" s="380" t="e">
        <f>'raw data'!#REF!</f>
        <v>#REF!</v>
      </c>
      <c r="L1122" s="380" t="e">
        <f>'raw data'!#REF!</f>
        <v>#REF!</v>
      </c>
      <c r="M1122" s="380">
        <f>'raw data'!D1118</f>
        <v>81977.046875</v>
      </c>
      <c r="N1122" s="380">
        <f>'raw data'!K1118</f>
        <v>16.17617847925343</v>
      </c>
      <c r="O1122" s="400">
        <f t="shared" si="18"/>
        <v>16.422249105101265</v>
      </c>
      <c r="P1122" s="380">
        <f>'raw data'!E1118</f>
        <v>1</v>
      </c>
      <c r="Q1122" s="380">
        <f>'raw data'!F1118</f>
        <v>1</v>
      </c>
      <c r="R1122" s="380">
        <f>'raw data'!G1118</f>
        <v>1</v>
      </c>
      <c r="S1122" s="380">
        <f>'raw data'!H1118</f>
        <v>1</v>
      </c>
      <c r="T1122" s="380">
        <f>'raw data'!Q1118</f>
        <v>100.10019683837891</v>
      </c>
      <c r="U1122" s="380">
        <f>'raw data'!R1118</f>
        <v>1012.8359985351562</v>
      </c>
    </row>
    <row r="1123" spans="1:21" x14ac:dyDescent="0.2">
      <c r="A1123" s="378">
        <f>'raw data'!A1119</f>
        <v>41227.666666666664</v>
      </c>
      <c r="B1123" s="380">
        <f>'raw data'!L1119</f>
        <v>898.07421875</v>
      </c>
      <c r="C1123" s="380">
        <f>'raw data'!M1119</f>
        <v>489.51449584960937</v>
      </c>
      <c r="D1123" s="380">
        <f>'raw data'!O1119</f>
        <v>6109.34912109375</v>
      </c>
      <c r="E1123" s="380">
        <f>'raw data'!P1119</f>
        <v>9.8968181610107422</v>
      </c>
      <c r="F1123" s="377"/>
      <c r="G1123" s="377"/>
      <c r="H1123" s="376"/>
      <c r="I1123" s="376"/>
      <c r="J1123" s="380">
        <f>'raw data'!C1119</f>
        <v>135.61129760742187</v>
      </c>
      <c r="K1123" s="380" t="e">
        <f>'raw data'!#REF!</f>
        <v>#REF!</v>
      </c>
      <c r="L1123" s="380" t="e">
        <f>'raw data'!#REF!</f>
        <v>#REF!</v>
      </c>
      <c r="M1123" s="380">
        <f>'raw data'!D1119</f>
        <v>81957.8125</v>
      </c>
      <c r="N1123" s="380">
        <f>'raw data'!K1119</f>
        <v>16.297430326039031</v>
      </c>
      <c r="O1123" s="400">
        <f t="shared" si="18"/>
        <v>16.412223597084605</v>
      </c>
      <c r="P1123" s="380">
        <f>'raw data'!E1119</f>
        <v>1</v>
      </c>
      <c r="Q1123" s="380">
        <f>'raw data'!F1119</f>
        <v>1</v>
      </c>
      <c r="R1123" s="380">
        <f>'raw data'!G1119</f>
        <v>1</v>
      </c>
      <c r="S1123" s="380">
        <f>'raw data'!H1119</f>
        <v>1</v>
      </c>
      <c r="T1123" s="380">
        <f>'raw data'!Q1119</f>
        <v>100.42600250244141</v>
      </c>
      <c r="U1123" s="380">
        <f>'raw data'!R1119</f>
        <v>1012.8400268554687</v>
      </c>
    </row>
    <row r="1124" spans="1:21" x14ac:dyDescent="0.2">
      <c r="A1124" s="378">
        <f>'raw data'!A1120</f>
        <v>41227.708333333336</v>
      </c>
      <c r="B1124" s="380">
        <f>'raw data'!L1120</f>
        <v>897.91021728515625</v>
      </c>
      <c r="C1124" s="380">
        <f>'raw data'!M1120</f>
        <v>490.24819946289062</v>
      </c>
      <c r="D1124" s="380">
        <f>'raw data'!O1120</f>
        <v>6114.56787109375</v>
      </c>
      <c r="E1124" s="380">
        <f>'raw data'!P1120</f>
        <v>9.8951749801635742</v>
      </c>
      <c r="F1124" s="377"/>
      <c r="G1124" s="377"/>
      <c r="H1124" s="376"/>
      <c r="I1124" s="376"/>
      <c r="J1124" s="380">
        <f>'raw data'!C1120</f>
        <v>135.95179748535156</v>
      </c>
      <c r="K1124" s="380" t="e">
        <f>'raw data'!#REF!</f>
        <v>#REF!</v>
      </c>
      <c r="L1124" s="380" t="e">
        <f>'raw data'!#REF!</f>
        <v>#REF!</v>
      </c>
      <c r="M1124" s="380">
        <f>'raw data'!D1120</f>
        <v>82007.5625</v>
      </c>
      <c r="N1124" s="380">
        <f>'raw data'!K1120</f>
        <v>16.460500028151365</v>
      </c>
      <c r="O1124" s="400">
        <f t="shared" si="18"/>
        <v>16.426243305272759</v>
      </c>
      <c r="P1124" s="380">
        <f>'raw data'!E1120</f>
        <v>1</v>
      </c>
      <c r="Q1124" s="380">
        <f>'raw data'!F1120</f>
        <v>1</v>
      </c>
      <c r="R1124" s="380">
        <f>'raw data'!G1120</f>
        <v>1</v>
      </c>
      <c r="S1124" s="380">
        <f>'raw data'!H1120</f>
        <v>1</v>
      </c>
      <c r="T1124" s="380">
        <f>'raw data'!Q1120</f>
        <v>100.268798828125</v>
      </c>
      <c r="U1124" s="380">
        <f>'raw data'!R1120</f>
        <v>1012.8389892578125</v>
      </c>
    </row>
    <row r="1125" spans="1:21" x14ac:dyDescent="0.2">
      <c r="A1125" s="378">
        <f>'raw data'!A1121</f>
        <v>41227.75</v>
      </c>
      <c r="B1125" s="380">
        <f>'raw data'!L1121</f>
        <v>898.00048828125</v>
      </c>
      <c r="C1125" s="380">
        <f>'raw data'!M1121</f>
        <v>490.34500122070313</v>
      </c>
      <c r="D1125" s="380">
        <f>'raw data'!O1121</f>
        <v>6111.47216796875</v>
      </c>
      <c r="E1125" s="380">
        <f>'raw data'!P1121</f>
        <v>9.8897562026977539</v>
      </c>
      <c r="F1125" s="377"/>
      <c r="G1125" s="377"/>
      <c r="H1125" s="376"/>
      <c r="I1125" s="376"/>
      <c r="J1125" s="380">
        <f>'raw data'!C1121</f>
        <v>135.68899536132812</v>
      </c>
      <c r="K1125" s="380" t="e">
        <f>'raw data'!#REF!</f>
        <v>#REF!</v>
      </c>
      <c r="L1125" s="380" t="e">
        <f>'raw data'!#REF!</f>
        <v>#REF!</v>
      </c>
      <c r="M1125" s="380">
        <f>'raw data'!D1121</f>
        <v>82059.9765625</v>
      </c>
      <c r="N1125" s="380">
        <f>'raw data'!K1121</f>
        <v>16.478822962798805</v>
      </c>
      <c r="O1125" s="400">
        <f t="shared" si="18"/>
        <v>16.417926973881208</v>
      </c>
      <c r="P1125" s="380">
        <f>'raw data'!E1121</f>
        <v>1</v>
      </c>
      <c r="Q1125" s="380">
        <f>'raw data'!F1121</f>
        <v>1</v>
      </c>
      <c r="R1125" s="380">
        <f>'raw data'!G1121</f>
        <v>1</v>
      </c>
      <c r="S1125" s="380">
        <f>'raw data'!H1121</f>
        <v>1</v>
      </c>
      <c r="T1125" s="380">
        <f>'raw data'!Q1121</f>
        <v>100.20099639892578</v>
      </c>
      <c r="U1125" s="380">
        <f>'raw data'!R1121</f>
        <v>1012.8380126953125</v>
      </c>
    </row>
    <row r="1126" spans="1:21" x14ac:dyDescent="0.2">
      <c r="A1126" s="378">
        <f>'raw data'!A1122</f>
        <v>41227.791666666664</v>
      </c>
      <c r="B1126" s="380">
        <f>'raw data'!L1122</f>
        <v>898.01708984375</v>
      </c>
      <c r="C1126" s="380">
        <f>'raw data'!M1122</f>
        <v>490.11968994140625</v>
      </c>
      <c r="D1126" s="380">
        <f>'raw data'!O1122</f>
        <v>6106.5068359375</v>
      </c>
      <c r="E1126" s="380">
        <f>'raw data'!P1122</f>
        <v>9.885075569152832</v>
      </c>
      <c r="F1126" s="377"/>
      <c r="G1126" s="377"/>
      <c r="H1126" s="376"/>
      <c r="I1126" s="376"/>
      <c r="J1126" s="380">
        <f>'raw data'!C1122</f>
        <v>134.31990051269531</v>
      </c>
      <c r="K1126" s="380" t="e">
        <f>'raw data'!#REF!</f>
        <v>#REF!</v>
      </c>
      <c r="L1126" s="380" t="e">
        <f>'raw data'!#REF!</f>
        <v>#REF!</v>
      </c>
      <c r="M1126" s="380">
        <f>'raw data'!D1122</f>
        <v>82036.2421875</v>
      </c>
      <c r="N1126" s="380">
        <f>'raw data'!K1122</f>
        <v>16.386740977301816</v>
      </c>
      <c r="O1126" s="400">
        <f t="shared" si="18"/>
        <v>16.404588050549869</v>
      </c>
      <c r="P1126" s="380">
        <f>'raw data'!E1122</f>
        <v>1</v>
      </c>
      <c r="Q1126" s="380">
        <f>'raw data'!F1122</f>
        <v>1</v>
      </c>
      <c r="R1126" s="380">
        <f>'raw data'!G1122</f>
        <v>1</v>
      </c>
      <c r="S1126" s="380">
        <f>'raw data'!H1122</f>
        <v>1</v>
      </c>
      <c r="T1126" s="380">
        <f>'raw data'!Q1122</f>
        <v>100.14009857177734</v>
      </c>
      <c r="U1126" s="380">
        <f>'raw data'!R1122</f>
        <v>1012.8369750976562</v>
      </c>
    </row>
    <row r="1127" spans="1:21" x14ac:dyDescent="0.2">
      <c r="A1127" s="378">
        <f>'raw data'!A1123</f>
        <v>41227.833333333336</v>
      </c>
      <c r="B1127" s="380">
        <f>'raw data'!L1123</f>
        <v>897.94927978515625</v>
      </c>
      <c r="C1127" s="380">
        <f>'raw data'!M1123</f>
        <v>489.99679565429687</v>
      </c>
      <c r="D1127" s="380">
        <f>'raw data'!O1123</f>
        <v>6110.341796875</v>
      </c>
      <c r="E1127" s="380">
        <f>'raw data'!P1123</f>
        <v>9.8900861740112305</v>
      </c>
      <c r="F1127" s="377"/>
      <c r="G1127" s="377"/>
      <c r="H1127" s="376"/>
      <c r="I1127" s="376"/>
      <c r="J1127" s="380">
        <f>'raw data'!C1123</f>
        <v>134.07179260253906</v>
      </c>
      <c r="K1127" s="380" t="e">
        <f>'raw data'!#REF!</f>
        <v>#REF!</v>
      </c>
      <c r="L1127" s="380" t="e">
        <f>'raw data'!#REF!</f>
        <v>#REF!</v>
      </c>
      <c r="M1127" s="380">
        <f>'raw data'!D1123</f>
        <v>82020.0390625</v>
      </c>
      <c r="N1127" s="380">
        <f>'raw data'!K1123</f>
        <v>16.269580537784204</v>
      </c>
      <c r="O1127" s="400">
        <f t="shared" si="18"/>
        <v>16.414890332371517</v>
      </c>
      <c r="P1127" s="380">
        <f>'raw data'!E1123</f>
        <v>1</v>
      </c>
      <c r="Q1127" s="380">
        <f>'raw data'!F1123</f>
        <v>1</v>
      </c>
      <c r="R1127" s="380">
        <f>'raw data'!G1123</f>
        <v>1</v>
      </c>
      <c r="S1127" s="380">
        <f>'raw data'!H1123</f>
        <v>1</v>
      </c>
      <c r="T1127" s="380">
        <f>'raw data'!Q1123</f>
        <v>100.29799652099609</v>
      </c>
      <c r="U1127" s="380">
        <f>'raw data'!R1123</f>
        <v>1012.8389892578125</v>
      </c>
    </row>
    <row r="1128" spans="1:21" x14ac:dyDescent="0.2">
      <c r="A1128" s="378">
        <f>'raw data'!A1124</f>
        <v>41227.875</v>
      </c>
      <c r="B1128" s="380">
        <f>'raw data'!L1124</f>
        <v>898.0172119140625</v>
      </c>
      <c r="C1128" s="380">
        <f>'raw data'!M1124</f>
        <v>489.92831420898437</v>
      </c>
      <c r="D1128" s="380">
        <f>'raw data'!O1124</f>
        <v>6119.501953125</v>
      </c>
      <c r="E1128" s="380">
        <f>'raw data'!P1124</f>
        <v>9.9012517929077148</v>
      </c>
      <c r="F1128" s="377"/>
      <c r="G1128" s="377"/>
      <c r="H1128" s="376"/>
      <c r="I1128" s="376"/>
      <c r="J1128" s="380">
        <f>'raw data'!C1124</f>
        <v>133.32279968261719</v>
      </c>
      <c r="K1128" s="380" t="e">
        <f>'raw data'!#REF!</f>
        <v>#REF!</v>
      </c>
      <c r="L1128" s="380" t="e">
        <f>'raw data'!#REF!</f>
        <v>#REF!</v>
      </c>
      <c r="M1128" s="380">
        <f>'raw data'!D1124</f>
        <v>81999.8671875</v>
      </c>
      <c r="N1128" s="380">
        <f>'raw data'!K1124</f>
        <v>16.207274172591859</v>
      </c>
      <c r="O1128" s="400">
        <f t="shared" si="18"/>
        <v>16.439498278255662</v>
      </c>
      <c r="P1128" s="380">
        <f>'raw data'!E1124</f>
        <v>1</v>
      </c>
      <c r="Q1128" s="380">
        <f>'raw data'!F1124</f>
        <v>1</v>
      </c>
      <c r="R1128" s="380">
        <f>'raw data'!G1124</f>
        <v>1</v>
      </c>
      <c r="S1128" s="380">
        <f>'raw data'!H1124</f>
        <v>1</v>
      </c>
      <c r="T1128" s="380">
        <f>'raw data'!Q1124</f>
        <v>100.18000030517578</v>
      </c>
      <c r="U1128" s="380">
        <f>'raw data'!R1124</f>
        <v>1012.833984375</v>
      </c>
    </row>
    <row r="1129" spans="1:21" x14ac:dyDescent="0.2">
      <c r="A1129" s="378">
        <f>'raw data'!A1125</f>
        <v>41227.916666666664</v>
      </c>
      <c r="B1129" s="380">
        <f>'raw data'!L1125</f>
        <v>897.98297119140625</v>
      </c>
      <c r="C1129" s="380">
        <f>'raw data'!M1125</f>
        <v>490.664306640625</v>
      </c>
      <c r="D1129" s="380">
        <f>'raw data'!O1125</f>
        <v>6129.14892578125</v>
      </c>
      <c r="E1129" s="380">
        <f>'raw data'!P1125</f>
        <v>9.8998174667358398</v>
      </c>
      <c r="F1129" s="377"/>
      <c r="G1129" s="377"/>
      <c r="H1129" s="376"/>
      <c r="I1129" s="376"/>
      <c r="J1129" s="380">
        <f>'raw data'!C1125</f>
        <v>133.74000549316406</v>
      </c>
      <c r="K1129" s="380" t="e">
        <f>'raw data'!#REF!</f>
        <v>#REF!</v>
      </c>
      <c r="L1129" s="380" t="e">
        <f>'raw data'!#REF!</f>
        <v>#REF!</v>
      </c>
      <c r="M1129" s="380">
        <f>'raw data'!D1125</f>
        <v>82103.2265625</v>
      </c>
      <c r="N1129" s="380">
        <f>'raw data'!K1125</f>
        <v>16.94056784058921</v>
      </c>
      <c r="O1129" s="400">
        <f t="shared" si="18"/>
        <v>16.465414013161478</v>
      </c>
      <c r="P1129" s="380">
        <f>'raw data'!E1125</f>
        <v>1</v>
      </c>
      <c r="Q1129" s="380">
        <f>'raw data'!F1125</f>
        <v>1</v>
      </c>
      <c r="R1129" s="380">
        <f>'raw data'!G1125</f>
        <v>1</v>
      </c>
      <c r="S1129" s="380">
        <f>'raw data'!H1125</f>
        <v>1</v>
      </c>
      <c r="T1129" s="380">
        <f>'raw data'!Q1125</f>
        <v>99.787666320800781</v>
      </c>
      <c r="U1129" s="380">
        <f>'raw data'!R1125</f>
        <v>1012.8319702148437</v>
      </c>
    </row>
    <row r="1130" spans="1:21" x14ac:dyDescent="0.2">
      <c r="A1130" s="378">
        <f>'raw data'!A1126</f>
        <v>41227.958333333336</v>
      </c>
      <c r="B1130" s="380">
        <f>'raw data'!L1126</f>
        <v>898.0062255859375</v>
      </c>
      <c r="C1130" s="380">
        <f>'raw data'!M1126</f>
        <v>490.56021118164062</v>
      </c>
      <c r="D1130" s="380">
        <f>'raw data'!O1126</f>
        <v>6131.1669921875</v>
      </c>
      <c r="E1130" s="380">
        <f>'raw data'!P1126</f>
        <v>9.8999290466308594</v>
      </c>
      <c r="F1130" s="377"/>
      <c r="G1130" s="377"/>
      <c r="H1130" s="376"/>
      <c r="I1130" s="376"/>
      <c r="J1130" s="380">
        <f>'raw data'!C1126</f>
        <v>133.56300354003906</v>
      </c>
      <c r="K1130" s="380" t="e">
        <f>'raw data'!#REF!</f>
        <v>#REF!</v>
      </c>
      <c r="L1130" s="380" t="e">
        <f>'raw data'!#REF!</f>
        <v>#REF!</v>
      </c>
      <c r="M1130" s="380">
        <f>'raw data'!D1126</f>
        <v>82136.953125</v>
      </c>
      <c r="N1130" s="380">
        <f>'raw data'!K1126</f>
        <v>16.986938654192127</v>
      </c>
      <c r="O1130" s="400">
        <f t="shared" si="18"/>
        <v>16.470835369256317</v>
      </c>
      <c r="P1130" s="380">
        <f>'raw data'!E1126</f>
        <v>1</v>
      </c>
      <c r="Q1130" s="380">
        <f>'raw data'!F1126</f>
        <v>1</v>
      </c>
      <c r="R1130" s="380">
        <f>'raw data'!G1126</f>
        <v>1</v>
      </c>
      <c r="S1130" s="380">
        <f>'raw data'!H1126</f>
        <v>1</v>
      </c>
      <c r="T1130" s="380">
        <f>'raw data'!Q1126</f>
        <v>99.365516662597656</v>
      </c>
      <c r="U1130" s="380">
        <f>'raw data'!R1126</f>
        <v>1012.8309936523437</v>
      </c>
    </row>
    <row r="1131" spans="1:21" x14ac:dyDescent="0.2">
      <c r="A1131" s="378">
        <f>'raw data'!A1127</f>
        <v>41228</v>
      </c>
      <c r="B1131" s="380">
        <f>'raw data'!L1127</f>
        <v>897.989013671875</v>
      </c>
      <c r="C1131" s="380">
        <f>'raw data'!M1127</f>
        <v>490.70730590820312</v>
      </c>
      <c r="D1131" s="380">
        <f>'raw data'!O1127</f>
        <v>6142.48095703125</v>
      </c>
      <c r="E1131" s="380">
        <f>'raw data'!P1127</f>
        <v>9.9058713912963867</v>
      </c>
      <c r="F1131" s="377"/>
      <c r="G1131" s="377"/>
      <c r="H1131" s="376"/>
      <c r="I1131" s="376"/>
      <c r="J1131" s="380">
        <f>'raw data'!C1127</f>
        <v>132.94760131835937</v>
      </c>
      <c r="K1131" s="380" t="e">
        <f>'raw data'!#REF!</f>
        <v>#REF!</v>
      </c>
      <c r="L1131" s="380" t="e">
        <f>'raw data'!#REF!</f>
        <v>#REF!</v>
      </c>
      <c r="M1131" s="380">
        <f>'raw data'!D1127</f>
        <v>82184.15625</v>
      </c>
      <c r="N1131" s="380">
        <f>'raw data'!K1127</f>
        <v>16.95272530090384</v>
      </c>
      <c r="O1131" s="400">
        <f t="shared" si="18"/>
        <v>16.501229330561301</v>
      </c>
      <c r="P1131" s="380">
        <f>'raw data'!E1127</f>
        <v>1</v>
      </c>
      <c r="Q1131" s="380">
        <f>'raw data'!F1127</f>
        <v>1</v>
      </c>
      <c r="R1131" s="380">
        <f>'raw data'!G1127</f>
        <v>1</v>
      </c>
      <c r="S1131" s="380">
        <f>'raw data'!H1127</f>
        <v>1</v>
      </c>
      <c r="T1131" s="380">
        <f>'raw data'!Q1127</f>
        <v>98.889503479003906</v>
      </c>
      <c r="U1131" s="380">
        <f>'raw data'!R1127</f>
        <v>1012.8300170898437</v>
      </c>
    </row>
    <row r="1132" spans="1:21" x14ac:dyDescent="0.2">
      <c r="A1132" s="378">
        <f>'raw data'!A1128</f>
        <v>41228.041666666664</v>
      </c>
      <c r="B1132" s="380">
        <f>'raw data'!L1128</f>
        <v>898.2352294921875</v>
      </c>
      <c r="C1132" s="380">
        <f>'raw data'!M1128</f>
        <v>490.55621337890625</v>
      </c>
      <c r="D1132" s="380">
        <f>'raw data'!O1128</f>
        <v>6137.4609375</v>
      </c>
      <c r="E1132" s="380">
        <f>'raw data'!P1128</f>
        <v>9.8902559280395508</v>
      </c>
      <c r="F1132" s="377"/>
      <c r="G1132" s="377"/>
      <c r="H1132" s="376"/>
      <c r="I1132" s="376"/>
      <c r="J1132" s="380">
        <f>'raw data'!C1128</f>
        <v>132.5010986328125</v>
      </c>
      <c r="K1132" s="380" t="e">
        <f>'raw data'!#REF!</f>
        <v>#REF!</v>
      </c>
      <c r="L1132" s="380" t="e">
        <f>'raw data'!#REF!</f>
        <v>#REF!</v>
      </c>
      <c r="M1132" s="380">
        <f>'raw data'!D1128</f>
        <v>82223.9765625</v>
      </c>
      <c r="N1132" s="380">
        <f>'raw data'!K1128</f>
        <v>16.470724820069883</v>
      </c>
      <c r="O1132" s="400">
        <f t="shared" si="18"/>
        <v>16.48774349412021</v>
      </c>
      <c r="P1132" s="380">
        <f>'raw data'!E1128</f>
        <v>1</v>
      </c>
      <c r="Q1132" s="380">
        <f>'raw data'!F1128</f>
        <v>1</v>
      </c>
      <c r="R1132" s="380">
        <f>'raw data'!G1128</f>
        <v>1</v>
      </c>
      <c r="S1132" s="380">
        <f>'raw data'!H1128</f>
        <v>1</v>
      </c>
      <c r="T1132" s="380">
        <f>'raw data'!Q1128</f>
        <v>98.699119567871094</v>
      </c>
      <c r="U1132" s="380">
        <f>'raw data'!R1128</f>
        <v>1012.822998046875</v>
      </c>
    </row>
    <row r="1133" spans="1:21" x14ac:dyDescent="0.2">
      <c r="A1133" s="378">
        <f>'raw data'!A1129</f>
        <v>41228.083333333336</v>
      </c>
      <c r="B1133" s="380">
        <f>'raw data'!L1129</f>
        <v>897.7548828125</v>
      </c>
      <c r="C1133" s="380">
        <f>'raw data'!M1129</f>
        <v>490.45590209960937</v>
      </c>
      <c r="D1133" s="380">
        <f>'raw data'!O1129</f>
        <v>6143.3662109375</v>
      </c>
      <c r="E1133" s="380">
        <f>'raw data'!P1129</f>
        <v>9.9047183990478516</v>
      </c>
      <c r="F1133" s="377"/>
      <c r="G1133" s="377"/>
      <c r="H1133" s="376"/>
      <c r="I1133" s="376"/>
      <c r="J1133" s="380">
        <f>'raw data'!C1129</f>
        <v>132.38980102539062</v>
      </c>
      <c r="K1133" s="380" t="e">
        <f>'raw data'!#REF!</f>
        <v>#REF!</v>
      </c>
      <c r="L1133" s="380" t="e">
        <f>'raw data'!#REF!</f>
        <v>#REF!</v>
      </c>
      <c r="M1133" s="380">
        <f>'raw data'!D1129</f>
        <v>82251.453125</v>
      </c>
      <c r="N1133" s="380">
        <f>'raw data'!K1129</f>
        <v>15.876053368829234</v>
      </c>
      <c r="O1133" s="400">
        <f t="shared" si="18"/>
        <v>16.503607486525478</v>
      </c>
      <c r="P1133" s="380">
        <f>'raw data'!E1129</f>
        <v>1</v>
      </c>
      <c r="Q1133" s="380">
        <f>'raw data'!F1129</f>
        <v>1</v>
      </c>
      <c r="R1133" s="380">
        <f>'raw data'!G1129</f>
        <v>1</v>
      </c>
      <c r="S1133" s="380">
        <f>'raw data'!H1129</f>
        <v>1</v>
      </c>
      <c r="T1133" s="380">
        <f>'raw data'!Q1129</f>
        <v>98.859458923339844</v>
      </c>
      <c r="U1133" s="380">
        <f>'raw data'!R1129</f>
        <v>1012.822998046875</v>
      </c>
    </row>
    <row r="1134" spans="1:21" x14ac:dyDescent="0.2">
      <c r="A1134" s="378">
        <f>'raw data'!A1130</f>
        <v>41228.125</v>
      </c>
      <c r="B1134" s="380">
        <f>'raw data'!L1130</f>
        <v>898.0106201171875</v>
      </c>
      <c r="C1134" s="380">
        <f>'raw data'!M1130</f>
        <v>489.652099609375</v>
      </c>
      <c r="D1134" s="380">
        <f>'raw data'!O1130</f>
        <v>6135.57177734375</v>
      </c>
      <c r="E1134" s="380">
        <f>'raw data'!P1130</f>
        <v>9.9119491577148437</v>
      </c>
      <c r="F1134" s="377"/>
      <c r="G1134" s="377"/>
      <c r="H1134" s="376"/>
      <c r="I1134" s="376"/>
      <c r="J1134" s="380">
        <f>'raw data'!C1130</f>
        <v>130.97810363769531</v>
      </c>
      <c r="K1134" s="380" t="e">
        <f>'raw data'!#REF!</f>
        <v>#REF!</v>
      </c>
      <c r="L1134" s="380" t="e">
        <f>'raw data'!#REF!</f>
        <v>#REF!</v>
      </c>
      <c r="M1134" s="380">
        <f>'raw data'!D1130</f>
        <v>82151.6484375</v>
      </c>
      <c r="N1134" s="380">
        <f>'raw data'!K1130</f>
        <v>15.297513999210059</v>
      </c>
      <c r="O1134" s="400">
        <f t="shared" si="18"/>
        <v>16.482668433212652</v>
      </c>
      <c r="P1134" s="380">
        <f>'raw data'!E1130</f>
        <v>1</v>
      </c>
      <c r="Q1134" s="380">
        <f>'raw data'!F1130</f>
        <v>1</v>
      </c>
      <c r="R1134" s="380">
        <f>'raw data'!G1130</f>
        <v>1</v>
      </c>
      <c r="S1134" s="380">
        <f>'raw data'!H1130</f>
        <v>1</v>
      </c>
      <c r="T1134" s="380">
        <f>'raw data'!Q1130</f>
        <v>99.348426818847656</v>
      </c>
      <c r="U1134" s="380">
        <f>'raw data'!R1130</f>
        <v>1012.8250122070312</v>
      </c>
    </row>
    <row r="1135" spans="1:21" x14ac:dyDescent="0.2">
      <c r="A1135" s="378">
        <f>'raw data'!A1131</f>
        <v>41228.166666666664</v>
      </c>
      <c r="B1135" s="380">
        <f>'raw data'!L1131</f>
        <v>898.0509033203125</v>
      </c>
      <c r="C1135" s="380">
        <f>'raw data'!M1131</f>
        <v>489.77590942382812</v>
      </c>
      <c r="D1135" s="380">
        <f>'raw data'!O1131</f>
        <v>6120.67919921875</v>
      </c>
      <c r="E1135" s="380">
        <f>'raw data'!P1131</f>
        <v>9.9013633728027344</v>
      </c>
      <c r="F1135" s="377"/>
      <c r="G1135" s="377"/>
      <c r="H1135" s="376"/>
      <c r="I1135" s="376"/>
      <c r="J1135" s="380">
        <f>'raw data'!C1131</f>
        <v>131.1112060546875</v>
      </c>
      <c r="K1135" s="380" t="e">
        <f>'raw data'!#REF!</f>
        <v>#REF!</v>
      </c>
      <c r="L1135" s="380" t="e">
        <f>'raw data'!#REF!</f>
        <v>#REF!</v>
      </c>
      <c r="M1135" s="380">
        <f>'raw data'!D1131</f>
        <v>82143.8828125</v>
      </c>
      <c r="N1135" s="380">
        <f>'raw data'!K1131</f>
        <v>15.201007784165558</v>
      </c>
      <c r="O1135" s="400">
        <f t="shared" si="18"/>
        <v>16.442660845288</v>
      </c>
      <c r="P1135" s="380">
        <f>'raw data'!E1131</f>
        <v>1</v>
      </c>
      <c r="Q1135" s="380">
        <f>'raw data'!F1131</f>
        <v>1</v>
      </c>
      <c r="R1135" s="380">
        <f>'raw data'!G1131</f>
        <v>1</v>
      </c>
      <c r="S1135" s="380">
        <f>'raw data'!H1131</f>
        <v>1</v>
      </c>
      <c r="T1135" s="380">
        <f>'raw data'!Q1131</f>
        <v>99.659736633300781</v>
      </c>
      <c r="U1135" s="380">
        <f>'raw data'!R1131</f>
        <v>1012.8330078125</v>
      </c>
    </row>
    <row r="1136" spans="1:21" x14ac:dyDescent="0.2">
      <c r="A1136" s="378">
        <f>'raw data'!A1132</f>
        <v>41228.208333333336</v>
      </c>
      <c r="B1136" s="380">
        <f>'raw data'!L1132</f>
        <v>898.1334228515625</v>
      </c>
      <c r="C1136" s="380">
        <f>'raw data'!M1132</f>
        <v>489.84161376953125</v>
      </c>
      <c r="D1136" s="380">
        <f>'raw data'!O1132</f>
        <v>6047.41796875</v>
      </c>
      <c r="E1136" s="380">
        <f>'raw data'!P1132</f>
        <v>9.7971534729003906</v>
      </c>
      <c r="F1136" s="377"/>
      <c r="G1136" s="377"/>
      <c r="H1136" s="376"/>
      <c r="I1136" s="376"/>
      <c r="J1136" s="380">
        <f>'raw data'!C1132</f>
        <v>130.99096686611679</v>
      </c>
      <c r="K1136" s="380" t="e">
        <f>'raw data'!#REF!</f>
        <v>#REF!</v>
      </c>
      <c r="L1136" s="380" t="e">
        <f>'raw data'!#REF!</f>
        <v>#REF!</v>
      </c>
      <c r="M1136" s="380">
        <f>'raw data'!D1132</f>
        <v>82204.2109375</v>
      </c>
      <c r="N1136" s="380">
        <f>'raw data'!K1132</f>
        <v>16.12310079030074</v>
      </c>
      <c r="O1136" s="400">
        <f t="shared" si="18"/>
        <v>16.245851058906794</v>
      </c>
      <c r="P1136" s="380">
        <f>'raw data'!E1132</f>
        <v>1</v>
      </c>
      <c r="Q1136" s="380">
        <f>'raw data'!F1132</f>
        <v>1</v>
      </c>
      <c r="R1136" s="380">
        <f>'raw data'!G1132</f>
        <v>0.8465278148651123</v>
      </c>
      <c r="S1136" s="380">
        <f>'raw data'!H1132</f>
        <v>1</v>
      </c>
      <c r="T1136" s="380">
        <f>'raw data'!Q1132</f>
        <v>99.964607238769531</v>
      </c>
      <c r="U1136" s="380">
        <f>'raw data'!R1132</f>
        <v>1012.8400268554687</v>
      </c>
    </row>
    <row r="1137" spans="1:21" x14ac:dyDescent="0.2">
      <c r="A1137" s="378">
        <f>'raw data'!A1133</f>
        <v>41228.25</v>
      </c>
      <c r="B1137" s="380">
        <f>'raw data'!L1133</f>
        <v>897.92822265625</v>
      </c>
      <c r="C1137" s="380">
        <f>'raw data'!M1133</f>
        <v>490.72491455078125</v>
      </c>
      <c r="D1137" s="380">
        <f>'raw data'!O1133</f>
        <v>6058.0390625</v>
      </c>
      <c r="E1137" s="380">
        <f>'raw data'!P1133</f>
        <v>9.7932834625244141</v>
      </c>
      <c r="F1137" s="377"/>
      <c r="G1137" s="377"/>
      <c r="H1137" s="376"/>
      <c r="I1137" s="376"/>
      <c r="J1137" s="380">
        <f>'raw data'!C1133</f>
        <v>131.06704975783632</v>
      </c>
      <c r="K1137" s="380" t="e">
        <f>'raw data'!#REF!</f>
        <v>#REF!</v>
      </c>
      <c r="L1137" s="380" t="e">
        <f>'raw data'!#REF!</f>
        <v>#REF!</v>
      </c>
      <c r="M1137" s="380">
        <f>'raw data'!D1133</f>
        <v>82392.609375</v>
      </c>
      <c r="N1137" s="380">
        <f>'raw data'!K1133</f>
        <v>17.267069351628525</v>
      </c>
      <c r="O1137" s="400">
        <f t="shared" si="18"/>
        <v>16.274383683580137</v>
      </c>
      <c r="P1137" s="380">
        <f>'raw data'!E1133</f>
        <v>1</v>
      </c>
      <c r="Q1137" s="380">
        <f>'raw data'!F1133</f>
        <v>1</v>
      </c>
      <c r="R1137" s="380">
        <f>'raw data'!G1133</f>
        <v>0.87569451332092285</v>
      </c>
      <c r="S1137" s="380">
        <f>'raw data'!H1133</f>
        <v>1</v>
      </c>
      <c r="T1137" s="380">
        <f>'raw data'!Q1133</f>
        <v>99.695907592773438</v>
      </c>
      <c r="U1137" s="380">
        <f>'raw data'!R1133</f>
        <v>1012.8369750976562</v>
      </c>
    </row>
    <row r="1138" spans="1:21" x14ac:dyDescent="0.2">
      <c r="A1138" s="378">
        <f>'raw data'!A1134</f>
        <v>41228.291666666664</v>
      </c>
      <c r="B1138" s="380">
        <f>'raw data'!L1134</f>
        <v>898.04998779296875</v>
      </c>
      <c r="C1138" s="380">
        <f>'raw data'!M1134</f>
        <v>491.02609252929687</v>
      </c>
      <c r="D1138" s="380">
        <f>'raw data'!O1134</f>
        <v>6075.63818359375</v>
      </c>
      <c r="E1138" s="380">
        <f>'raw data'!P1134</f>
        <v>9.8010034561157227</v>
      </c>
      <c r="F1138" s="377"/>
      <c r="G1138" s="377"/>
      <c r="H1138" s="376"/>
      <c r="I1138" s="376"/>
      <c r="J1138" s="380">
        <f>'raw data'!C1134</f>
        <v>131.1864013671875</v>
      </c>
      <c r="K1138" s="380" t="e">
        <f>'raw data'!#REF!</f>
        <v>#REF!</v>
      </c>
      <c r="L1138" s="380" t="e">
        <f>'raw data'!#REF!</f>
        <v>#REF!</v>
      </c>
      <c r="M1138" s="380">
        <f>'raw data'!D1134</f>
        <v>82470.2578125</v>
      </c>
      <c r="N1138" s="380">
        <f>'raw data'!K1134</f>
        <v>17.178129374674025</v>
      </c>
      <c r="O1138" s="400">
        <f t="shared" si="18"/>
        <v>16.321662158713522</v>
      </c>
      <c r="P1138" s="380">
        <f>'raw data'!E1134</f>
        <v>1</v>
      </c>
      <c r="Q1138" s="380">
        <f>'raw data'!F1134</f>
        <v>1</v>
      </c>
      <c r="R1138" s="380">
        <f>'raw data'!G1134</f>
        <v>1</v>
      </c>
      <c r="S1138" s="380">
        <f>'raw data'!H1134</f>
        <v>1</v>
      </c>
      <c r="T1138" s="380">
        <f>'raw data'!Q1134</f>
        <v>99.576148986816406</v>
      </c>
      <c r="U1138" s="380">
        <f>'raw data'!R1134</f>
        <v>1012.8380126953125</v>
      </c>
    </row>
    <row r="1139" spans="1:21" x14ac:dyDescent="0.2">
      <c r="A1139" s="378">
        <f>'raw data'!A1135</f>
        <v>41228.333333333336</v>
      </c>
      <c r="B1139" s="380">
        <f>'raw data'!L1135</f>
        <v>897.951171875</v>
      </c>
      <c r="C1139" s="380">
        <f>'raw data'!M1135</f>
        <v>491.68618774414062</v>
      </c>
      <c r="D1139" s="380">
        <f>'raw data'!O1135</f>
        <v>6084.39990234375</v>
      </c>
      <c r="E1139" s="380">
        <f>'raw data'!P1135</f>
        <v>9.7995767593383789</v>
      </c>
      <c r="F1139" s="377"/>
      <c r="G1139" s="377"/>
      <c r="H1139" s="376"/>
      <c r="I1139" s="376"/>
      <c r="J1139" s="380">
        <f>'raw data'!C1135</f>
        <v>131.44039916992187</v>
      </c>
      <c r="K1139" s="380" t="e">
        <f>'raw data'!#REF!</f>
        <v>#REF!</v>
      </c>
      <c r="L1139" s="380" t="e">
        <f>'raw data'!#REF!</f>
        <v>#REF!</v>
      </c>
      <c r="M1139" s="380">
        <f>'raw data'!D1135</f>
        <v>82638.7890625</v>
      </c>
      <c r="N1139" s="380">
        <f>'raw data'!K1135</f>
        <v>16.420782705372986</v>
      </c>
      <c r="O1139" s="400">
        <f t="shared" si="18"/>
        <v>16.345199737655161</v>
      </c>
      <c r="P1139" s="380">
        <f>'raw data'!E1135</f>
        <v>1</v>
      </c>
      <c r="Q1139" s="380">
        <f>'raw data'!F1135</f>
        <v>1</v>
      </c>
      <c r="R1139" s="380">
        <f>'raw data'!G1135</f>
        <v>1</v>
      </c>
      <c r="S1139" s="380">
        <f>'raw data'!H1135</f>
        <v>1</v>
      </c>
      <c r="T1139" s="380">
        <f>'raw data'!Q1135</f>
        <v>99.337806701660156</v>
      </c>
      <c r="U1139" s="380">
        <f>'raw data'!R1135</f>
        <v>1012.8369750976562</v>
      </c>
    </row>
    <row r="1140" spans="1:21" x14ac:dyDescent="0.2">
      <c r="A1140" s="378">
        <f>'raw data'!A1136</f>
        <v>41228.375</v>
      </c>
      <c r="B1140" s="380">
        <f>'raw data'!L1136</f>
        <v>898.0302734375</v>
      </c>
      <c r="C1140" s="380">
        <f>'raw data'!M1136</f>
        <v>491.55178833007812</v>
      </c>
      <c r="D1140" s="380">
        <f>'raw data'!O1136</f>
        <v>6092.19482421875</v>
      </c>
      <c r="E1140" s="380">
        <f>'raw data'!P1136</f>
        <v>9.8156156539916992</v>
      </c>
      <c r="F1140" s="377"/>
      <c r="G1140" s="377"/>
      <c r="H1140" s="376"/>
      <c r="I1140" s="376"/>
      <c r="J1140" s="380">
        <f>'raw data'!C1136</f>
        <v>131.23210144042969</v>
      </c>
      <c r="K1140" s="380" t="e">
        <f>'raw data'!#REF!</f>
        <v>#REF!</v>
      </c>
      <c r="L1140" s="380" t="e">
        <f>'raw data'!#REF!</f>
        <v>#REF!</v>
      </c>
      <c r="M1140" s="380">
        <f>'raw data'!D1136</f>
        <v>82680.6015625</v>
      </c>
      <c r="N1140" s="380">
        <f>'raw data'!K1136</f>
        <v>15.993610635889054</v>
      </c>
      <c r="O1140" s="400">
        <f t="shared" si="18"/>
        <v>16.366140102692182</v>
      </c>
      <c r="P1140" s="380">
        <f>'raw data'!E1136</f>
        <v>1</v>
      </c>
      <c r="Q1140" s="380">
        <f>'raw data'!F1136</f>
        <v>1</v>
      </c>
      <c r="R1140" s="380">
        <f>'raw data'!G1136</f>
        <v>1</v>
      </c>
      <c r="S1140" s="380">
        <f>'raw data'!H1136</f>
        <v>1</v>
      </c>
      <c r="T1140" s="380">
        <f>'raw data'!Q1136</f>
        <v>99.549583435058594</v>
      </c>
      <c r="U1140" s="380">
        <f>'raw data'!R1136</f>
        <v>1012.843994140625</v>
      </c>
    </row>
    <row r="1141" spans="1:21" x14ac:dyDescent="0.2">
      <c r="A1141" s="378">
        <f>'raw data'!A1137</f>
        <v>41228.416666666664</v>
      </c>
      <c r="B1141" s="380">
        <f>'raw data'!L1137</f>
        <v>897.9957275390625</v>
      </c>
      <c r="C1141" s="380">
        <f>'raw data'!M1137</f>
        <v>491.868408203125</v>
      </c>
      <c r="D1141" s="380">
        <f>'raw data'!O1137</f>
        <v>6080.333984375</v>
      </c>
      <c r="E1141" s="380">
        <f>'raw data'!P1137</f>
        <v>9.7959070205688477</v>
      </c>
      <c r="F1141" s="377"/>
      <c r="G1141" s="377"/>
      <c r="H1141" s="376"/>
      <c r="I1141" s="376"/>
      <c r="J1141" s="380">
        <f>'raw data'!C1137</f>
        <v>130.94990539550781</v>
      </c>
      <c r="K1141" s="380" t="e">
        <f>'raw data'!#REF!</f>
        <v>#REF!</v>
      </c>
      <c r="L1141" s="380" t="e">
        <f>'raw data'!#REF!</f>
        <v>#REF!</v>
      </c>
      <c r="M1141" s="380">
        <f>'raw data'!D1137</f>
        <v>82737.2734375</v>
      </c>
      <c r="N1141" s="380">
        <f>'raw data'!K1137</f>
        <v>16.128558148938609</v>
      </c>
      <c r="O1141" s="400">
        <f t="shared" si="18"/>
        <v>16.334277010289636</v>
      </c>
      <c r="P1141" s="380">
        <f>'raw data'!E1137</f>
        <v>1</v>
      </c>
      <c r="Q1141" s="380">
        <f>'raw data'!F1137</f>
        <v>1</v>
      </c>
      <c r="R1141" s="380">
        <f>'raw data'!G1137</f>
        <v>1</v>
      </c>
      <c r="S1141" s="380">
        <f>'raw data'!H1137</f>
        <v>1</v>
      </c>
      <c r="T1141" s="380">
        <f>'raw data'!Q1137</f>
        <v>99.483299255371094</v>
      </c>
      <c r="U1141" s="380">
        <f>'raw data'!R1137</f>
        <v>1012.8560180664062</v>
      </c>
    </row>
    <row r="1142" spans="1:21" x14ac:dyDescent="0.2">
      <c r="A1142" s="378">
        <f>'raw data'!A1138</f>
        <v>41228.458333333336</v>
      </c>
      <c r="B1142" s="380">
        <f>'raw data'!L1138</f>
        <v>898.06707763671875</v>
      </c>
      <c r="C1142" s="380">
        <f>'raw data'!M1138</f>
        <v>491.78860473632812</v>
      </c>
      <c r="D1142" s="380">
        <f>'raw data'!O1138</f>
        <v>6060.90283203125</v>
      </c>
      <c r="E1142" s="380">
        <f>'raw data'!P1138</f>
        <v>9.777618408203125</v>
      </c>
      <c r="F1142" s="377"/>
      <c r="G1142" s="377"/>
      <c r="H1142" s="376"/>
      <c r="I1142" s="376"/>
      <c r="J1142" s="380">
        <f>'raw data'!C1138</f>
        <v>130.89109802246094</v>
      </c>
      <c r="K1142" s="380" t="e">
        <f>'raw data'!#REF!</f>
        <v>#REF!</v>
      </c>
      <c r="L1142" s="380" t="e">
        <f>'raw data'!#REF!</f>
        <v>#REF!</v>
      </c>
      <c r="M1142" s="380">
        <f>'raw data'!D1138</f>
        <v>82673.0625</v>
      </c>
      <c r="N1142" s="380">
        <f>'raw data'!K1138</f>
        <v>15.960786308345268</v>
      </c>
      <c r="O1142" s="400">
        <f t="shared" si="18"/>
        <v>16.282076945979423</v>
      </c>
      <c r="P1142" s="380">
        <f>'raw data'!E1138</f>
        <v>1</v>
      </c>
      <c r="Q1142" s="380">
        <f>'raw data'!F1138</f>
        <v>1</v>
      </c>
      <c r="R1142" s="380">
        <f>'raw data'!G1138</f>
        <v>1</v>
      </c>
      <c r="S1142" s="380">
        <f>'raw data'!H1138</f>
        <v>1</v>
      </c>
      <c r="T1142" s="380">
        <f>'raw data'!Q1138</f>
        <v>99.511680603027344</v>
      </c>
      <c r="U1142" s="380">
        <f>'raw data'!R1138</f>
        <v>1012.864990234375</v>
      </c>
    </row>
    <row r="1143" spans="1:21" x14ac:dyDescent="0.2">
      <c r="A1143" s="378">
        <f>'raw data'!A1139</f>
        <v>41228.5</v>
      </c>
      <c r="B1143" s="380">
        <f>'raw data'!L1139</f>
        <v>897.9207763671875</v>
      </c>
      <c r="C1143" s="380">
        <f>'raw data'!M1139</f>
        <v>491.39239501953125</v>
      </c>
      <c r="D1143" s="380">
        <f>'raw data'!O1139</f>
        <v>6051.60986328125</v>
      </c>
      <c r="E1143" s="380">
        <f>'raw data'!P1139</f>
        <v>9.7738571166992187</v>
      </c>
      <c r="F1143" s="377"/>
      <c r="G1143" s="377"/>
      <c r="H1143" s="376"/>
      <c r="I1143" s="376"/>
      <c r="J1143" s="380">
        <f>'raw data'!C1139</f>
        <v>130.9801025390625</v>
      </c>
      <c r="K1143" s="380" t="e">
        <f>'raw data'!#REF!</f>
        <v>#REF!</v>
      </c>
      <c r="L1143" s="380" t="e">
        <f>'raw data'!#REF!</f>
        <v>#REF!</v>
      </c>
      <c r="M1143" s="380">
        <f>'raw data'!D1139</f>
        <v>82604.09375</v>
      </c>
      <c r="N1143" s="380">
        <f>'raw data'!K1139</f>
        <v>16.267245929413477</v>
      </c>
      <c r="O1143" s="400">
        <f t="shared" si="18"/>
        <v>16.257112211114439</v>
      </c>
      <c r="P1143" s="380">
        <f>'raw data'!E1139</f>
        <v>1</v>
      </c>
      <c r="Q1143" s="380">
        <f>'raw data'!F1139</f>
        <v>1</v>
      </c>
      <c r="R1143" s="380">
        <f>'raw data'!G1139</f>
        <v>1</v>
      </c>
      <c r="S1143" s="380">
        <f>'raw data'!H1139</f>
        <v>1</v>
      </c>
      <c r="T1143" s="380">
        <f>'raw data'!Q1139</f>
        <v>99.578697204589844</v>
      </c>
      <c r="U1143" s="380">
        <f>'raw data'!R1139</f>
        <v>1012.8729858398437</v>
      </c>
    </row>
    <row r="1144" spans="1:21" x14ac:dyDescent="0.2">
      <c r="A1144" s="378">
        <f>'raw data'!A1140</f>
        <v>41228.541666666664</v>
      </c>
      <c r="B1144" s="380">
        <f>'raw data'!L1140</f>
        <v>898.08758544921875</v>
      </c>
      <c r="C1144" s="380">
        <f>'raw data'!M1140</f>
        <v>489.91241455078125</v>
      </c>
      <c r="D1144" s="380">
        <f>'raw data'!O1140</f>
        <v>6043.4912109375</v>
      </c>
      <c r="E1144" s="380">
        <f>'raw data'!P1140</f>
        <v>9.7844810485839844</v>
      </c>
      <c r="F1144" s="377"/>
      <c r="G1144" s="377"/>
      <c r="H1144" s="376"/>
      <c r="I1144" s="376"/>
      <c r="J1144" s="380">
        <f>'raw data'!C1140</f>
        <v>130.32670593261719</v>
      </c>
      <c r="K1144" s="380" t="e">
        <f>'raw data'!#REF!</f>
        <v>#REF!</v>
      </c>
      <c r="L1144" s="380" t="e">
        <f>'raw data'!#REF!</f>
        <v>#REF!</v>
      </c>
      <c r="M1144" s="380">
        <f>'raw data'!D1140</f>
        <v>82370.59375</v>
      </c>
      <c r="N1144" s="380">
        <f>'raw data'!K1140</f>
        <v>16.001977206745796</v>
      </c>
      <c r="O1144" s="400">
        <f t="shared" si="18"/>
        <v>16.235302172936631</v>
      </c>
      <c r="P1144" s="380">
        <f>'raw data'!E1140</f>
        <v>1</v>
      </c>
      <c r="Q1144" s="380">
        <f>'raw data'!F1140</f>
        <v>1</v>
      </c>
      <c r="R1144" s="380">
        <f>'raw data'!G1140</f>
        <v>1</v>
      </c>
      <c r="S1144" s="380">
        <f>'raw data'!H1140</f>
        <v>1</v>
      </c>
      <c r="T1144" s="380">
        <f>'raw data'!Q1140</f>
        <v>99.710357666015625</v>
      </c>
      <c r="U1144" s="380">
        <f>'raw data'!R1140</f>
        <v>1012.8779907226562</v>
      </c>
    </row>
    <row r="1145" spans="1:21" x14ac:dyDescent="0.2">
      <c r="A1145" s="378">
        <f>'raw data'!A1141</f>
        <v>41228.583333333336</v>
      </c>
      <c r="B1145" s="380">
        <f>'raw data'!L1141</f>
        <v>897.9619140625</v>
      </c>
      <c r="C1145" s="380">
        <f>'raw data'!M1141</f>
        <v>489.85281372070312</v>
      </c>
      <c r="D1145" s="380">
        <f>'raw data'!O1141</f>
        <v>6054.54296875</v>
      </c>
      <c r="E1145" s="380">
        <f>'raw data'!P1141</f>
        <v>9.7947998046875</v>
      </c>
      <c r="F1145" s="377"/>
      <c r="G1145" s="377"/>
      <c r="H1145" s="376"/>
      <c r="I1145" s="376"/>
      <c r="J1145" s="380">
        <f>'raw data'!C1141</f>
        <v>131.25039672851562</v>
      </c>
      <c r="K1145" s="380" t="e">
        <f>'raw data'!#REF!</f>
        <v>#REF!</v>
      </c>
      <c r="L1145" s="380" t="e">
        <f>'raw data'!#REF!</f>
        <v>#REF!</v>
      </c>
      <c r="M1145" s="380">
        <f>'raw data'!D1141</f>
        <v>82356.65625</v>
      </c>
      <c r="N1145" s="380">
        <f>'raw data'!K1141</f>
        <v>16.585317030169389</v>
      </c>
      <c r="O1145" s="400">
        <f t="shared" si="18"/>
        <v>16.264991738349302</v>
      </c>
      <c r="P1145" s="380">
        <f>'raw data'!E1141</f>
        <v>1</v>
      </c>
      <c r="Q1145" s="380">
        <f>'raw data'!F1141</f>
        <v>1</v>
      </c>
      <c r="R1145" s="380">
        <f>'raw data'!G1141</f>
        <v>1</v>
      </c>
      <c r="S1145" s="380">
        <f>'raw data'!H1141</f>
        <v>1</v>
      </c>
      <c r="T1145" s="380">
        <f>'raw data'!Q1141</f>
        <v>99.801353454589844</v>
      </c>
      <c r="U1145" s="380">
        <f>'raw data'!R1141</f>
        <v>1012.8770141601562</v>
      </c>
    </row>
    <row r="1146" spans="1:21" x14ac:dyDescent="0.2">
      <c r="A1146" s="378">
        <f>'raw data'!A1142</f>
        <v>41228.625</v>
      </c>
      <c r="B1146" s="380">
        <f>'raw data'!L1142</f>
        <v>897.9876708984375</v>
      </c>
      <c r="C1146" s="380">
        <f>'raw data'!M1142</f>
        <v>490.3251953125</v>
      </c>
      <c r="D1146" s="380">
        <f>'raw data'!O1142</f>
        <v>6051.087890625</v>
      </c>
      <c r="E1146" s="380">
        <f>'raw data'!P1142</f>
        <v>9.7777156829833984</v>
      </c>
      <c r="F1146" s="377"/>
      <c r="G1146" s="377"/>
      <c r="H1146" s="376"/>
      <c r="I1146" s="376"/>
      <c r="J1146" s="380">
        <f>'raw data'!C1142</f>
        <v>132.51119995117187</v>
      </c>
      <c r="K1146" s="380" t="e">
        <f>'raw data'!#REF!</f>
        <v>#REF!</v>
      </c>
      <c r="L1146" s="380" t="e">
        <f>'raw data'!#REF!</f>
        <v>#REF!</v>
      </c>
      <c r="M1146" s="380">
        <f>'raw data'!D1142</f>
        <v>82408.7265625</v>
      </c>
      <c r="N1146" s="380">
        <f>'raw data'!K1142</f>
        <v>16.557049589788804</v>
      </c>
      <c r="O1146" s="400">
        <f t="shared" si="18"/>
        <v>16.255709977950787</v>
      </c>
      <c r="P1146" s="380">
        <f>'raw data'!E1142</f>
        <v>1</v>
      </c>
      <c r="Q1146" s="380">
        <f>'raw data'!F1142</f>
        <v>1</v>
      </c>
      <c r="R1146" s="380">
        <f>'raw data'!G1142</f>
        <v>1</v>
      </c>
      <c r="S1146" s="380">
        <f>'raw data'!H1142</f>
        <v>1</v>
      </c>
      <c r="T1146" s="380">
        <f>'raw data'!Q1142</f>
        <v>99.710037231445313</v>
      </c>
      <c r="U1146" s="380">
        <f>'raw data'!R1142</f>
        <v>1012.8599853515625</v>
      </c>
    </row>
    <row r="1147" spans="1:21" x14ac:dyDescent="0.2">
      <c r="A1147" s="378">
        <f>'raw data'!A1143</f>
        <v>41228.666666666664</v>
      </c>
      <c r="B1147" s="380">
        <f>'raw data'!L1143</f>
        <v>898.002685546875</v>
      </c>
      <c r="C1147" s="380">
        <f>'raw data'!M1143</f>
        <v>491.38409423828125</v>
      </c>
      <c r="D1147" s="380">
        <f>'raw data'!O1143</f>
        <v>6064.89794921875</v>
      </c>
      <c r="E1147" s="380">
        <f>'raw data'!P1143</f>
        <v>9.7733249664306641</v>
      </c>
      <c r="F1147" s="377"/>
      <c r="G1147" s="377"/>
      <c r="H1147" s="376"/>
      <c r="I1147" s="376"/>
      <c r="J1147" s="380">
        <f>'raw data'!C1143</f>
        <v>132.17550659179687</v>
      </c>
      <c r="K1147" s="380" t="e">
        <f>'raw data'!#REF!</f>
        <v>#REF!</v>
      </c>
      <c r="L1147" s="380" t="e">
        <f>'raw data'!#REF!</f>
        <v>#REF!</v>
      </c>
      <c r="M1147" s="380">
        <f>'raw data'!D1143</f>
        <v>82650.890625</v>
      </c>
      <c r="N1147" s="380">
        <f>'raw data'!K1143</f>
        <v>16.413931541674536</v>
      </c>
      <c r="O1147" s="400">
        <f t="shared" si="18"/>
        <v>16.292809473336781</v>
      </c>
      <c r="P1147" s="380">
        <f>'raw data'!E1143</f>
        <v>1</v>
      </c>
      <c r="Q1147" s="380">
        <f>'raw data'!F1143</f>
        <v>1</v>
      </c>
      <c r="R1147" s="380">
        <f>'raw data'!G1143</f>
        <v>1</v>
      </c>
      <c r="S1147" s="380">
        <f>'raw data'!H1143</f>
        <v>1</v>
      </c>
      <c r="T1147" s="380">
        <f>'raw data'!Q1143</f>
        <v>99.672508239746094</v>
      </c>
      <c r="U1147" s="380">
        <f>'raw data'!R1143</f>
        <v>1012.8460083007812</v>
      </c>
    </row>
    <row r="1148" spans="1:21" x14ac:dyDescent="0.2">
      <c r="A1148" s="378">
        <f>'raw data'!A1144</f>
        <v>41228.708333333336</v>
      </c>
      <c r="B1148" s="380">
        <f>'raw data'!L1144</f>
        <v>897.95428466796875</v>
      </c>
      <c r="C1148" s="380">
        <f>'raw data'!M1144</f>
        <v>492.28890991210937</v>
      </c>
      <c r="D1148" s="380">
        <f>'raw data'!O1144</f>
        <v>6079.27392578125</v>
      </c>
      <c r="E1148" s="380">
        <f>'raw data'!P1144</f>
        <v>9.7764167785644531</v>
      </c>
      <c r="F1148" s="377"/>
      <c r="G1148" s="377"/>
      <c r="H1148" s="376"/>
      <c r="I1148" s="376"/>
      <c r="J1148" s="380">
        <f>'raw data'!C1144</f>
        <v>131.74899291992187</v>
      </c>
      <c r="K1148" s="380" t="e">
        <f>'raw data'!#REF!</f>
        <v>#REF!</v>
      </c>
      <c r="L1148" s="380" t="e">
        <f>'raw data'!#REF!</f>
        <v>#REF!</v>
      </c>
      <c r="M1148" s="380">
        <f>'raw data'!D1144</f>
        <v>82815.421875</v>
      </c>
      <c r="N1148" s="380">
        <f>'raw data'!K1144</f>
        <v>16.287748165021476</v>
      </c>
      <c r="O1148" s="400">
        <f t="shared" si="18"/>
        <v>16.331429257063917</v>
      </c>
      <c r="P1148" s="380">
        <f>'raw data'!E1144</f>
        <v>1</v>
      </c>
      <c r="Q1148" s="380">
        <f>'raw data'!F1144</f>
        <v>1</v>
      </c>
      <c r="R1148" s="380">
        <f>'raw data'!G1144</f>
        <v>1</v>
      </c>
      <c r="S1148" s="380">
        <f>'raw data'!H1144</f>
        <v>1</v>
      </c>
      <c r="T1148" s="380">
        <f>'raw data'!Q1144</f>
        <v>99.67999267578125</v>
      </c>
      <c r="U1148" s="380">
        <f>'raw data'!R1144</f>
        <v>1012.8419799804687</v>
      </c>
    </row>
    <row r="1149" spans="1:21" x14ac:dyDescent="0.2">
      <c r="A1149" s="378">
        <f>'raw data'!A1145</f>
        <v>41228.75</v>
      </c>
      <c r="B1149" s="380">
        <f>'raw data'!L1145</f>
        <v>898.0103759765625</v>
      </c>
      <c r="C1149" s="380">
        <f>'raw data'!M1145</f>
        <v>494.58050537109375</v>
      </c>
      <c r="D1149" s="380">
        <f>'raw data'!O1145</f>
        <v>6113.96923828125</v>
      </c>
      <c r="E1149" s="380">
        <f>'raw data'!P1145</f>
        <v>9.787440299987793</v>
      </c>
      <c r="F1149" s="377"/>
      <c r="G1149" s="377"/>
      <c r="H1149" s="376"/>
      <c r="I1149" s="376"/>
      <c r="J1149" s="380">
        <f>'raw data'!C1145</f>
        <v>133.12429809570312</v>
      </c>
      <c r="K1149" s="380" t="e">
        <f>'raw data'!#REF!</f>
        <v>#REF!</v>
      </c>
      <c r="L1149" s="380" t="e">
        <f>'raw data'!#REF!</f>
        <v>#REF!</v>
      </c>
      <c r="M1149" s="380">
        <f>'raw data'!D1145</f>
        <v>83271.1328125</v>
      </c>
      <c r="N1149" s="380">
        <f>'raw data'!K1145</f>
        <v>16.224643905988341</v>
      </c>
      <c r="O1149" s="400">
        <f t="shared" si="18"/>
        <v>16.424635131410604</v>
      </c>
      <c r="P1149" s="380">
        <f>'raw data'!E1145</f>
        <v>1</v>
      </c>
      <c r="Q1149" s="380">
        <f>'raw data'!F1145</f>
        <v>1</v>
      </c>
      <c r="R1149" s="380">
        <f>'raw data'!G1145</f>
        <v>1</v>
      </c>
      <c r="S1149" s="380">
        <f>'raw data'!H1145</f>
        <v>1</v>
      </c>
      <c r="T1149" s="380">
        <f>'raw data'!Q1145</f>
        <v>99.628440856933594</v>
      </c>
      <c r="U1149" s="380">
        <f>'raw data'!R1145</f>
        <v>1012.8380126953125</v>
      </c>
    </row>
    <row r="1150" spans="1:21" x14ac:dyDescent="0.2">
      <c r="A1150" s="378">
        <f>'raw data'!A1146</f>
        <v>41228.791666666664</v>
      </c>
      <c r="B1150" s="380">
        <f>'raw data'!L1146</f>
        <v>898.0684814453125</v>
      </c>
      <c r="C1150" s="380">
        <f>'raw data'!M1146</f>
        <v>496.87960815429687</v>
      </c>
      <c r="D1150" s="380">
        <f>'raw data'!O1146</f>
        <v>6149.26806640625</v>
      </c>
      <c r="E1150" s="380">
        <f>'raw data'!P1146</f>
        <v>9.8047552108764648</v>
      </c>
      <c r="F1150" s="377"/>
      <c r="G1150" s="377"/>
      <c r="H1150" s="376"/>
      <c r="I1150" s="376"/>
      <c r="J1150" s="380">
        <f>'raw data'!C1146</f>
        <v>134.46440124511719</v>
      </c>
      <c r="K1150" s="380" t="e">
        <f>'raw data'!#REF!</f>
        <v>#REF!</v>
      </c>
      <c r="L1150" s="380" t="e">
        <f>'raw data'!#REF!</f>
        <v>#REF!</v>
      </c>
      <c r="M1150" s="380">
        <f>'raw data'!D1146</f>
        <v>83682.1171875</v>
      </c>
      <c r="N1150" s="380">
        <f>'raw data'!K1146</f>
        <v>15.613654643501068</v>
      </c>
      <c r="O1150" s="400">
        <f t="shared" si="18"/>
        <v>16.519462296861391</v>
      </c>
      <c r="P1150" s="380">
        <f>'raw data'!E1146</f>
        <v>1</v>
      </c>
      <c r="Q1150" s="380">
        <f>'raw data'!F1146</f>
        <v>1</v>
      </c>
      <c r="R1150" s="380">
        <f>'raw data'!G1146</f>
        <v>1</v>
      </c>
      <c r="S1150" s="380">
        <f>'raw data'!H1146</f>
        <v>1</v>
      </c>
      <c r="T1150" s="380">
        <f>'raw data'!Q1146</f>
        <v>99.704658508300781</v>
      </c>
      <c r="U1150" s="380">
        <f>'raw data'!R1146</f>
        <v>1012.8389892578125</v>
      </c>
    </row>
    <row r="1151" spans="1:21" x14ac:dyDescent="0.2">
      <c r="A1151" s="378">
        <f>'raw data'!A1147</f>
        <v>41228.833333333336</v>
      </c>
      <c r="B1151" s="380">
        <f>'raw data'!L1147</f>
        <v>897.98577880859375</v>
      </c>
      <c r="C1151" s="380">
        <f>'raw data'!M1147</f>
        <v>496.05841064453125</v>
      </c>
      <c r="D1151" s="380">
        <f>'raw data'!O1147</f>
        <v>6123.98876953125</v>
      </c>
      <c r="E1151" s="380">
        <f>'raw data'!P1147</f>
        <v>9.7940006256103516</v>
      </c>
      <c r="F1151" s="377"/>
      <c r="G1151" s="377"/>
      <c r="H1151" s="376"/>
      <c r="I1151" s="376"/>
      <c r="J1151" s="380">
        <f>'raw data'!C1147</f>
        <v>133.75909423828125</v>
      </c>
      <c r="K1151" s="380" t="e">
        <f>'raw data'!#REF!</f>
        <v>#REF!</v>
      </c>
      <c r="L1151" s="380" t="e">
        <f>'raw data'!#REF!</f>
        <v>#REF!</v>
      </c>
      <c r="M1151" s="380">
        <f>'raw data'!D1147</f>
        <v>83458.5078125</v>
      </c>
      <c r="N1151" s="380">
        <f>'raw data'!K1147</f>
        <v>16.2499380814936</v>
      </c>
      <c r="O1151" s="400">
        <f t="shared" si="18"/>
        <v>16.451551711876633</v>
      </c>
      <c r="P1151" s="380">
        <f>'raw data'!E1147</f>
        <v>1</v>
      </c>
      <c r="Q1151" s="380">
        <f>'raw data'!F1147</f>
        <v>1</v>
      </c>
      <c r="R1151" s="380">
        <f>'raw data'!G1147</f>
        <v>1</v>
      </c>
      <c r="S1151" s="380">
        <f>'raw data'!H1147</f>
        <v>1</v>
      </c>
      <c r="T1151" s="380">
        <f>'raw data'!Q1147</f>
        <v>99.872337341308594</v>
      </c>
      <c r="U1151" s="380">
        <f>'raw data'!R1147</f>
        <v>1012.8380126953125</v>
      </c>
    </row>
    <row r="1152" spans="1:21" x14ac:dyDescent="0.2">
      <c r="A1152" s="378">
        <f>'raw data'!A1148</f>
        <v>41228.875</v>
      </c>
      <c r="B1152" s="380">
        <f>'raw data'!L1148</f>
        <v>897.94512939453125</v>
      </c>
      <c r="C1152" s="380">
        <f>'raw data'!M1148</f>
        <v>499.1494140625</v>
      </c>
      <c r="D1152" s="380">
        <f>'raw data'!O1148</f>
        <v>6174.208984375</v>
      </c>
      <c r="E1152" s="380">
        <f>'raw data'!P1148</f>
        <v>9.8163671493530273</v>
      </c>
      <c r="F1152" s="377"/>
      <c r="G1152" s="377"/>
      <c r="H1152" s="376"/>
      <c r="I1152" s="376"/>
      <c r="J1152" s="380">
        <f>'raw data'!C1148</f>
        <v>134.94039916992187</v>
      </c>
      <c r="K1152" s="380" t="e">
        <f>'raw data'!#REF!</f>
        <v>#REF!</v>
      </c>
      <c r="L1152" s="380" t="e">
        <f>'raw data'!#REF!</f>
        <v>#REF!</v>
      </c>
      <c r="M1152" s="380">
        <f>'raw data'!D1148</f>
        <v>83979.46875</v>
      </c>
      <c r="N1152" s="380">
        <f>'raw data'!K1148</f>
        <v>15.992502757174661</v>
      </c>
      <c r="O1152" s="400">
        <f t="shared" si="18"/>
        <v>16.586463856979531</v>
      </c>
      <c r="P1152" s="380">
        <f>'raw data'!E1148</f>
        <v>1</v>
      </c>
      <c r="Q1152" s="380">
        <f>'raw data'!F1148</f>
        <v>1</v>
      </c>
      <c r="R1152" s="380">
        <f>'raw data'!G1148</f>
        <v>1</v>
      </c>
      <c r="S1152" s="380">
        <f>'raw data'!H1148</f>
        <v>1</v>
      </c>
      <c r="T1152" s="380">
        <f>'raw data'!Q1148</f>
        <v>99.857933044433594</v>
      </c>
      <c r="U1152" s="380">
        <f>'raw data'!R1148</f>
        <v>1012.8380126953125</v>
      </c>
    </row>
    <row r="1153" spans="1:21" x14ac:dyDescent="0.2">
      <c r="A1153" s="378">
        <f>'raw data'!A1149</f>
        <v>41228.916666666664</v>
      </c>
      <c r="B1153" s="380">
        <f>'raw data'!L1149</f>
        <v>898.01123046875</v>
      </c>
      <c r="C1153" s="380">
        <f>'raw data'!M1149</f>
        <v>499.21218872070312</v>
      </c>
      <c r="D1153" s="380">
        <f>'raw data'!O1149</f>
        <v>6162.56005859375</v>
      </c>
      <c r="E1153" s="380">
        <f>'raw data'!P1149</f>
        <v>9.8105087280273437</v>
      </c>
      <c r="F1153" s="377"/>
      <c r="G1153" s="377"/>
      <c r="H1153" s="376"/>
      <c r="I1153" s="376"/>
      <c r="J1153" s="380">
        <f>'raw data'!C1149</f>
        <v>135.06689453125</v>
      </c>
      <c r="K1153" s="380" t="e">
        <f>'raw data'!#REF!</f>
        <v>#REF!</v>
      </c>
      <c r="L1153" s="380" t="e">
        <f>'raw data'!#REF!</f>
        <v>#REF!</v>
      </c>
      <c r="M1153" s="380">
        <f>'raw data'!D1149</f>
        <v>83937.390625</v>
      </c>
      <c r="N1153" s="380">
        <f>'raw data'!K1149</f>
        <v>16.708571279290698</v>
      </c>
      <c r="O1153" s="400">
        <f t="shared" si="18"/>
        <v>16.555170052877287</v>
      </c>
      <c r="P1153" s="380">
        <f>'raw data'!E1149</f>
        <v>1</v>
      </c>
      <c r="Q1153" s="380">
        <f>'raw data'!F1149</f>
        <v>1</v>
      </c>
      <c r="R1153" s="380">
        <f>'raw data'!G1149</f>
        <v>1</v>
      </c>
      <c r="S1153" s="380">
        <f>'raw data'!H1149</f>
        <v>1</v>
      </c>
      <c r="T1153" s="380">
        <f>'raw data'!Q1149</f>
        <v>99.859016418457031</v>
      </c>
      <c r="U1153" s="380">
        <f>'raw data'!R1149</f>
        <v>1012.8369750976562</v>
      </c>
    </row>
    <row r="1154" spans="1:21" x14ac:dyDescent="0.2">
      <c r="A1154" s="378">
        <f>'raw data'!A1150</f>
        <v>41228.958333333336</v>
      </c>
      <c r="B1154" s="380">
        <f>'raw data'!L1150</f>
        <v>898.0125732421875</v>
      </c>
      <c r="C1154" s="380">
        <f>'raw data'!M1150</f>
        <v>496.55960083007812</v>
      </c>
      <c r="D1154" s="380">
        <f>'raw data'!O1150</f>
        <v>6115.86279296875</v>
      </c>
      <c r="E1154" s="380">
        <f>'raw data'!P1150</f>
        <v>9.7902364730834961</v>
      </c>
      <c r="F1154" s="377"/>
      <c r="G1154" s="377"/>
      <c r="H1154" s="376"/>
      <c r="I1154" s="376"/>
      <c r="J1154" s="380">
        <f>'raw data'!C1150</f>
        <v>134.12590026855469</v>
      </c>
      <c r="K1154" s="380" t="e">
        <f>'raw data'!#REF!</f>
        <v>#REF!</v>
      </c>
      <c r="L1154" s="380" t="e">
        <f>'raw data'!#REF!</f>
        <v>#REF!</v>
      </c>
      <c r="M1154" s="380">
        <f>'raw data'!D1150</f>
        <v>83358.796875</v>
      </c>
      <c r="N1154" s="380">
        <f>'raw data'!K1150</f>
        <v>16.770678654708316</v>
      </c>
      <c r="O1154" s="400">
        <f t="shared" si="18"/>
        <v>16.429721997835912</v>
      </c>
      <c r="P1154" s="380">
        <f>'raw data'!E1150</f>
        <v>1</v>
      </c>
      <c r="Q1154" s="380">
        <f>'raw data'!F1150</f>
        <v>1</v>
      </c>
      <c r="R1154" s="380">
        <f>'raw data'!G1150</f>
        <v>1</v>
      </c>
      <c r="S1154" s="380">
        <f>'raw data'!H1150</f>
        <v>1</v>
      </c>
      <c r="T1154" s="380">
        <f>'raw data'!Q1150</f>
        <v>99.793952941894531</v>
      </c>
      <c r="U1154" s="380">
        <f>'raw data'!R1150</f>
        <v>1012.833984375</v>
      </c>
    </row>
    <row r="1155" spans="1:21" x14ac:dyDescent="0.2">
      <c r="A1155" s="378">
        <f>'raw data'!A1151</f>
        <v>41229</v>
      </c>
      <c r="B1155" s="380">
        <f>'raw data'!L1151</f>
        <v>897.9605712890625</v>
      </c>
      <c r="C1155" s="380">
        <f>'raw data'!M1151</f>
        <v>496.26150512695312</v>
      </c>
      <c r="D1155" s="380">
        <f>'raw data'!O1151</f>
        <v>6123.9248046875</v>
      </c>
      <c r="E1155" s="380">
        <f>'raw data'!P1151</f>
        <v>9.8024969100952148</v>
      </c>
      <c r="F1155" s="377"/>
      <c r="G1155" s="377"/>
      <c r="H1155" s="376"/>
      <c r="I1155" s="376"/>
      <c r="J1155" s="380">
        <f>'raw data'!C1151</f>
        <v>134.560302734375</v>
      </c>
      <c r="K1155" s="380" t="e">
        <f>'raw data'!#REF!</f>
        <v>#REF!</v>
      </c>
      <c r="L1155" s="380" t="e">
        <f>'raw data'!#REF!</f>
        <v>#REF!</v>
      </c>
      <c r="M1155" s="380">
        <f>'raw data'!D1151</f>
        <v>83236.046875</v>
      </c>
      <c r="N1155" s="380">
        <f>'raw data'!K1151</f>
        <v>17.046196539280935</v>
      </c>
      <c r="O1155" s="400">
        <f t="shared" si="18"/>
        <v>16.451379876007184</v>
      </c>
      <c r="P1155" s="380">
        <f>'raw data'!E1151</f>
        <v>1</v>
      </c>
      <c r="Q1155" s="380">
        <f>'raw data'!F1151</f>
        <v>1</v>
      </c>
      <c r="R1155" s="380">
        <f>'raw data'!G1151</f>
        <v>1</v>
      </c>
      <c r="S1155" s="380">
        <f>'raw data'!H1151</f>
        <v>1</v>
      </c>
      <c r="T1155" s="380">
        <f>'raw data'!Q1151</f>
        <v>99.546943664550781</v>
      </c>
      <c r="U1155" s="380">
        <f>'raw data'!R1151</f>
        <v>1012.8319702148437</v>
      </c>
    </row>
    <row r="1156" spans="1:21" x14ac:dyDescent="0.2">
      <c r="A1156" s="378">
        <f>'raw data'!A1152</f>
        <v>41229.041666666664</v>
      </c>
      <c r="B1156" s="380">
        <f>'raw data'!L1152</f>
        <v>898.0546875</v>
      </c>
      <c r="C1156" s="380">
        <f>'raw data'!M1152</f>
        <v>495.07119750976562</v>
      </c>
      <c r="D1156" s="380">
        <f>'raw data'!O1152</f>
        <v>6125.60986328125</v>
      </c>
      <c r="E1156" s="380">
        <f>'raw data'!P1152</f>
        <v>9.822880744934082</v>
      </c>
      <c r="F1156" s="377"/>
      <c r="G1156" s="377"/>
      <c r="H1156" s="376"/>
      <c r="I1156" s="376"/>
      <c r="J1156" s="380">
        <f>'raw data'!C1152</f>
        <v>133.96449279785156</v>
      </c>
      <c r="K1156" s="380" t="e">
        <f>'raw data'!#REF!</f>
        <v>#REF!</v>
      </c>
      <c r="L1156" s="380" t="e">
        <f>'raw data'!#REF!</f>
        <v>#REF!</v>
      </c>
      <c r="M1156" s="380">
        <f>'raw data'!D1152</f>
        <v>83004.953125</v>
      </c>
      <c r="N1156" s="380">
        <f>'raw data'!K1152</f>
        <v>17.400311178270204</v>
      </c>
      <c r="O1156" s="400">
        <f t="shared" si="18"/>
        <v>16.455906636201547</v>
      </c>
      <c r="P1156" s="380">
        <f>'raw data'!E1152</f>
        <v>1</v>
      </c>
      <c r="Q1156" s="380">
        <f>'raw data'!F1152</f>
        <v>1</v>
      </c>
      <c r="R1156" s="380">
        <f>'raw data'!G1152</f>
        <v>1</v>
      </c>
      <c r="S1156" s="380">
        <f>'raw data'!H1152</f>
        <v>1</v>
      </c>
      <c r="T1156" s="380">
        <f>'raw data'!Q1152</f>
        <v>99.441047668457031</v>
      </c>
      <c r="U1156" s="380">
        <f>'raw data'!R1152</f>
        <v>1012.8319702148437</v>
      </c>
    </row>
    <row r="1157" spans="1:21" x14ac:dyDescent="0.2">
      <c r="A1157" s="378">
        <f>'raw data'!A1153</f>
        <v>41229.083333333336</v>
      </c>
      <c r="B1157" s="380">
        <f>'raw data'!L1153</f>
        <v>897.98291015625</v>
      </c>
      <c r="C1157" s="380">
        <f>'raw data'!M1153</f>
        <v>494.3345947265625</v>
      </c>
      <c r="D1157" s="380">
        <f>'raw data'!O1153</f>
        <v>6118.13916015625</v>
      </c>
      <c r="E1157" s="380">
        <f>'raw data'!P1153</f>
        <v>9.8189544677734375</v>
      </c>
      <c r="F1157" s="377"/>
      <c r="G1157" s="377"/>
      <c r="H1157" s="376"/>
      <c r="I1157" s="376"/>
      <c r="J1157" s="380">
        <f>'raw data'!C1153</f>
        <v>133.90310668945313</v>
      </c>
      <c r="K1157" s="380" t="e">
        <f>'raw data'!#REF!</f>
        <v>#REF!</v>
      </c>
      <c r="L1157" s="380" t="e">
        <f>'raw data'!#REF!</f>
        <v>#REF!</v>
      </c>
      <c r="M1157" s="380">
        <f>'raw data'!D1153</f>
        <v>82890.5625</v>
      </c>
      <c r="N1157" s="380">
        <f>'raw data'!K1153</f>
        <v>16.941414771624405</v>
      </c>
      <c r="O1157" s="400">
        <f t="shared" si="18"/>
        <v>16.435837256029508</v>
      </c>
      <c r="P1157" s="380">
        <f>'raw data'!E1153</f>
        <v>1</v>
      </c>
      <c r="Q1157" s="380">
        <f>'raw data'!F1153</f>
        <v>1</v>
      </c>
      <c r="R1157" s="380">
        <f>'raw data'!G1153</f>
        <v>1</v>
      </c>
      <c r="S1157" s="380">
        <f>'raw data'!H1153</f>
        <v>1</v>
      </c>
      <c r="T1157" s="380">
        <f>'raw data'!Q1153</f>
        <v>99.387771606445313</v>
      </c>
      <c r="U1157" s="380">
        <f>'raw data'!R1153</f>
        <v>1012.8319702148437</v>
      </c>
    </row>
    <row r="1158" spans="1:21" x14ac:dyDescent="0.2">
      <c r="A1158" s="378">
        <f>'raw data'!A1154</f>
        <v>41229.125</v>
      </c>
      <c r="B1158" s="380">
        <f>'raw data'!L1154</f>
        <v>898.033203125</v>
      </c>
      <c r="C1158" s="380">
        <f>'raw data'!M1154</f>
        <v>494.21029663085937</v>
      </c>
      <c r="D1158" s="380">
        <f>'raw data'!O1154</f>
        <v>6115.51708984375</v>
      </c>
      <c r="E1158" s="380">
        <f>'raw data'!P1154</f>
        <v>9.8153409957885742</v>
      </c>
      <c r="F1158" s="377"/>
      <c r="G1158" s="377"/>
      <c r="H1158" s="376"/>
      <c r="I1158" s="376"/>
      <c r="J1158" s="380">
        <f>'raw data'!C1154</f>
        <v>135.05270385742187</v>
      </c>
      <c r="K1158" s="380" t="e">
        <f>'raw data'!#REF!</f>
        <v>#REF!</v>
      </c>
      <c r="L1158" s="380" t="e">
        <f>'raw data'!#REF!</f>
        <v>#REF!</v>
      </c>
      <c r="M1158" s="380">
        <f>'raw data'!D1154</f>
        <v>82882.3671875</v>
      </c>
      <c r="N1158" s="380">
        <f>'raw data'!K1154</f>
        <v>16.647667285794014</v>
      </c>
      <c r="O1158" s="400">
        <f t="shared" si="18"/>
        <v>16.428793297106381</v>
      </c>
      <c r="P1158" s="380">
        <f>'raw data'!E1154</f>
        <v>1</v>
      </c>
      <c r="Q1158" s="380">
        <f>'raw data'!F1154</f>
        <v>1</v>
      </c>
      <c r="R1158" s="380">
        <f>'raw data'!G1154</f>
        <v>1</v>
      </c>
      <c r="S1158" s="380">
        <f>'raw data'!H1154</f>
        <v>1</v>
      </c>
      <c r="T1158" s="380">
        <f>'raw data'!Q1154</f>
        <v>99.137588500976563</v>
      </c>
      <c r="U1158" s="380">
        <f>'raw data'!R1154</f>
        <v>1012.8289794921875</v>
      </c>
    </row>
    <row r="1159" spans="1:21" x14ac:dyDescent="0.2">
      <c r="A1159" s="378">
        <f>'raw data'!A1155</f>
        <v>41229.166666666664</v>
      </c>
      <c r="B1159" s="380">
        <f>'raw data'!L1155</f>
        <v>898.00537109375</v>
      </c>
      <c r="C1159" s="380">
        <f>'raw data'!M1155</f>
        <v>493.63009643554687</v>
      </c>
      <c r="D1159" s="380">
        <f>'raw data'!O1155</f>
        <v>6111.4111328125</v>
      </c>
      <c r="E1159" s="380">
        <f>'raw data'!P1155</f>
        <v>9.8160905838012695</v>
      </c>
      <c r="F1159" s="377"/>
      <c r="G1159" s="377"/>
      <c r="H1159" s="376"/>
      <c r="I1159" s="376"/>
      <c r="J1159" s="380">
        <f>'raw data'!C1155</f>
        <v>135.21659851074219</v>
      </c>
      <c r="K1159" s="380" t="e">
        <f>'raw data'!#REF!</f>
        <v>#REF!</v>
      </c>
      <c r="L1159" s="380" t="e">
        <f>'raw data'!#REF!</f>
        <v>#REF!</v>
      </c>
      <c r="M1159" s="380">
        <f>'raw data'!D1155</f>
        <v>82826.46875</v>
      </c>
      <c r="N1159" s="380">
        <f>'raw data'!K1155</f>
        <v>16.588680474170541</v>
      </c>
      <c r="O1159" s="400">
        <f t="shared" si="18"/>
        <v>16.417763008356925</v>
      </c>
      <c r="P1159" s="380">
        <f>'raw data'!E1155</f>
        <v>1</v>
      </c>
      <c r="Q1159" s="380">
        <f>'raw data'!F1155</f>
        <v>1</v>
      </c>
      <c r="R1159" s="380">
        <f>'raw data'!G1155</f>
        <v>1</v>
      </c>
      <c r="S1159" s="380">
        <f>'raw data'!H1155</f>
        <v>1</v>
      </c>
      <c r="T1159" s="380">
        <f>'raw data'!Q1155</f>
        <v>99.175872802734375</v>
      </c>
      <c r="U1159" s="380">
        <f>'raw data'!R1155</f>
        <v>1012.8309936523437</v>
      </c>
    </row>
    <row r="1160" spans="1:21" x14ac:dyDescent="0.2">
      <c r="A1160" s="378">
        <f>'raw data'!A1156</f>
        <v>41229.208333333336</v>
      </c>
      <c r="B1160" s="380">
        <f>'raw data'!L1156</f>
        <v>897.9871826171875</v>
      </c>
      <c r="C1160" s="380">
        <f>'raw data'!M1156</f>
        <v>493.71969604492187</v>
      </c>
      <c r="D1160" s="380">
        <f>'raw data'!O1156</f>
        <v>6104.23876953125</v>
      </c>
      <c r="E1160" s="380">
        <f>'raw data'!P1156</f>
        <v>9.8050508499145508</v>
      </c>
      <c r="F1160" s="377"/>
      <c r="G1160" s="377"/>
      <c r="H1160" s="376"/>
      <c r="I1160" s="376"/>
      <c r="J1160" s="380">
        <f>'raw data'!C1156</f>
        <v>136.15619015967746</v>
      </c>
      <c r="K1160" s="380" t="e">
        <f>'raw data'!#REF!</f>
        <v>#REF!</v>
      </c>
      <c r="L1160" s="380" t="e">
        <f>'raw data'!#REF!</f>
        <v>#REF!</v>
      </c>
      <c r="M1160" s="380">
        <f>'raw data'!D1156</f>
        <v>82875.796875</v>
      </c>
      <c r="N1160" s="380">
        <f>'raw data'!K1156</f>
        <v>16.309401359293698</v>
      </c>
      <c r="O1160" s="400">
        <f t="shared" si="18"/>
        <v>16.398495091667574</v>
      </c>
      <c r="P1160" s="380">
        <f>'raw data'!E1156</f>
        <v>1</v>
      </c>
      <c r="Q1160" s="380">
        <f>'raw data'!F1156</f>
        <v>1</v>
      </c>
      <c r="R1160" s="380">
        <f>'raw data'!G1156</f>
        <v>0.8465278148651123</v>
      </c>
      <c r="S1160" s="380">
        <f>'raw data'!H1156</f>
        <v>1</v>
      </c>
      <c r="T1160" s="380">
        <f>'raw data'!Q1156</f>
        <v>99.092338562011719</v>
      </c>
      <c r="U1160" s="380">
        <f>'raw data'!R1156</f>
        <v>1012.8300170898437</v>
      </c>
    </row>
    <row r="1161" spans="1:21" x14ac:dyDescent="0.2">
      <c r="A1161" s="378">
        <f>'raw data'!A1157</f>
        <v>41229.25</v>
      </c>
      <c r="B1161" s="380">
        <f>'raw data'!L1157</f>
        <v>898.005126953125</v>
      </c>
      <c r="C1161" s="380">
        <f>'raw data'!M1157</f>
        <v>494.33648681640625</v>
      </c>
      <c r="D1161" s="380">
        <f>'raw data'!O1157</f>
        <v>6097.3232421875</v>
      </c>
      <c r="E1161" s="380">
        <f>'raw data'!P1157</f>
        <v>9.7848367691040039</v>
      </c>
      <c r="F1161" s="377"/>
      <c r="G1161" s="377"/>
      <c r="H1161" s="376"/>
      <c r="I1161" s="376"/>
      <c r="J1161" s="380">
        <f>'raw data'!C1157</f>
        <v>136.12577863606947</v>
      </c>
      <c r="K1161" s="380" t="e">
        <f>'raw data'!#REF!</f>
        <v>#REF!</v>
      </c>
      <c r="L1161" s="380" t="e">
        <f>'raw data'!#REF!</f>
        <v>#REF!</v>
      </c>
      <c r="M1161" s="380">
        <f>'raw data'!D1157</f>
        <v>82987.8828125</v>
      </c>
      <c r="N1161" s="380">
        <f>'raw data'!K1157</f>
        <v>16.240914637594322</v>
      </c>
      <c r="O1161" s="400">
        <f t="shared" si="18"/>
        <v>16.379917141904397</v>
      </c>
      <c r="P1161" s="380">
        <f>'raw data'!E1157</f>
        <v>1</v>
      </c>
      <c r="Q1161" s="380">
        <f>'raw data'!F1157</f>
        <v>1</v>
      </c>
      <c r="R1161" s="380">
        <f>'raw data'!G1157</f>
        <v>0.87569451332092285</v>
      </c>
      <c r="S1161" s="380">
        <f>'raw data'!H1157</f>
        <v>1</v>
      </c>
      <c r="T1161" s="380">
        <f>'raw data'!Q1157</f>
        <v>99.02178955078125</v>
      </c>
      <c r="U1161" s="380">
        <f>'raw data'!R1157</f>
        <v>1012.8300170898437</v>
      </c>
    </row>
    <row r="1162" spans="1:21" x14ac:dyDescent="0.2">
      <c r="A1162" s="378">
        <f>'raw data'!A1158</f>
        <v>41229.291666666664</v>
      </c>
      <c r="B1162" s="380">
        <f>'raw data'!L1158</f>
        <v>898.01019287109375</v>
      </c>
      <c r="C1162" s="380">
        <f>'raw data'!M1158</f>
        <v>494.8870849609375</v>
      </c>
      <c r="D1162" s="380">
        <f>'raw data'!O1158</f>
        <v>6102.80615234375</v>
      </c>
      <c r="E1162" s="380">
        <f>'raw data'!P1158</f>
        <v>9.7807445526123047</v>
      </c>
      <c r="F1162" s="377"/>
      <c r="G1162" s="377"/>
      <c r="H1162" s="376"/>
      <c r="I1162" s="376"/>
      <c r="J1162" s="380">
        <f>'raw data'!C1158</f>
        <v>137.1549072265625</v>
      </c>
      <c r="K1162" s="380" t="e">
        <f>'raw data'!#REF!</f>
        <v>#REF!</v>
      </c>
      <c r="L1162" s="380" t="e">
        <f>'raw data'!#REF!</f>
        <v>#REF!</v>
      </c>
      <c r="M1162" s="380">
        <f>'raw data'!D1158</f>
        <v>83139.0390625</v>
      </c>
      <c r="N1162" s="380">
        <f>'raw data'!K1158</f>
        <v>16.455534520910078</v>
      </c>
      <c r="O1162" s="400">
        <f t="shared" si="18"/>
        <v>16.394646492881641</v>
      </c>
      <c r="P1162" s="380">
        <f>'raw data'!E1158</f>
        <v>1</v>
      </c>
      <c r="Q1162" s="380">
        <f>'raw data'!F1158</f>
        <v>1</v>
      </c>
      <c r="R1162" s="380">
        <f>'raw data'!G1158</f>
        <v>1</v>
      </c>
      <c r="S1162" s="380">
        <f>'raw data'!H1158</f>
        <v>1</v>
      </c>
      <c r="T1162" s="380">
        <f>'raw data'!Q1158</f>
        <v>99.022552490234375</v>
      </c>
      <c r="U1162" s="380">
        <f>'raw data'!R1158</f>
        <v>1012.8250122070312</v>
      </c>
    </row>
    <row r="1163" spans="1:21" x14ac:dyDescent="0.2">
      <c r="A1163" s="378">
        <f>'raw data'!A1159</f>
        <v>41229.333333333336</v>
      </c>
      <c r="B1163" s="380">
        <f>'raw data'!L1159</f>
        <v>898.02142333984375</v>
      </c>
      <c r="C1163" s="380">
        <f>'raw data'!M1159</f>
        <v>494.4114990234375</v>
      </c>
      <c r="D1163" s="380">
        <f>'raw data'!O1159</f>
        <v>6090.908203125</v>
      </c>
      <c r="E1163" s="380">
        <f>'raw data'!P1159</f>
        <v>9.7778940200805664</v>
      </c>
      <c r="F1163" s="377"/>
      <c r="G1163" s="377"/>
      <c r="H1163" s="376"/>
      <c r="I1163" s="376"/>
      <c r="J1163" s="380">
        <f>'raw data'!C1159</f>
        <v>137.49159240722656</v>
      </c>
      <c r="K1163" s="380" t="e">
        <f>'raw data'!#REF!</f>
        <v>#REF!</v>
      </c>
      <c r="L1163" s="380" t="e">
        <f>'raw data'!#REF!</f>
        <v>#REF!</v>
      </c>
      <c r="M1163" s="380">
        <f>'raw data'!D1159</f>
        <v>83027.2421875</v>
      </c>
      <c r="N1163" s="380">
        <f>'raw data'!K1159</f>
        <v>16.256207178791374</v>
      </c>
      <c r="O1163" s="400">
        <f t="shared" si="18"/>
        <v>16.362683709440329</v>
      </c>
      <c r="P1163" s="380">
        <f>'raw data'!E1159</f>
        <v>1</v>
      </c>
      <c r="Q1163" s="380">
        <f>'raw data'!F1159</f>
        <v>1</v>
      </c>
      <c r="R1163" s="380">
        <f>'raw data'!G1159</f>
        <v>1</v>
      </c>
      <c r="S1163" s="380">
        <f>'raw data'!H1159</f>
        <v>1</v>
      </c>
      <c r="T1163" s="380">
        <f>'raw data'!Q1159</f>
        <v>99.095802307128906</v>
      </c>
      <c r="U1163" s="380">
        <f>'raw data'!R1159</f>
        <v>1012.822021484375</v>
      </c>
    </row>
    <row r="1164" spans="1:21" x14ac:dyDescent="0.2">
      <c r="A1164" s="378">
        <f>'raw data'!A1160</f>
        <v>41229.375</v>
      </c>
      <c r="B1164" s="380">
        <f>'raw data'!L1160</f>
        <v>897.97467041015625</v>
      </c>
      <c r="C1164" s="380">
        <f>'raw data'!M1160</f>
        <v>493.45010375976562</v>
      </c>
      <c r="D1164" s="380">
        <f>'raw data'!O1160</f>
        <v>6081.2822265625</v>
      </c>
      <c r="E1164" s="380">
        <f>'raw data'!P1160</f>
        <v>9.7876014709472656</v>
      </c>
      <c r="F1164" s="377"/>
      <c r="G1164" s="377"/>
      <c r="H1164" s="376"/>
      <c r="I1164" s="376"/>
      <c r="J1164" s="380">
        <f>'raw data'!C1160</f>
        <v>135.92849731445312</v>
      </c>
      <c r="K1164" s="380" t="e">
        <f>'raw data'!#REF!</f>
        <v>#REF!</v>
      </c>
      <c r="L1164" s="380" t="e">
        <f>'raw data'!#REF!</f>
        <v>#REF!</v>
      </c>
      <c r="M1164" s="380">
        <f>'raw data'!D1160</f>
        <v>82837.34375</v>
      </c>
      <c r="N1164" s="380">
        <f>'raw data'!K1160</f>
        <v>15.942509726841381</v>
      </c>
      <c r="O1164" s="400">
        <f t="shared" ref="O1164:O1227" si="19">D1164*0.771/(0.287*1000)</f>
        <v>16.336824378674869</v>
      </c>
      <c r="P1164" s="380">
        <f>'raw data'!E1160</f>
        <v>1</v>
      </c>
      <c r="Q1164" s="380">
        <f>'raw data'!F1160</f>
        <v>1</v>
      </c>
      <c r="R1164" s="380">
        <f>'raw data'!G1160</f>
        <v>1</v>
      </c>
      <c r="S1164" s="380">
        <f>'raw data'!H1160</f>
        <v>1</v>
      </c>
      <c r="T1164" s="380">
        <f>'raw data'!Q1160</f>
        <v>99.295097351074219</v>
      </c>
      <c r="U1164" s="380">
        <f>'raw data'!R1160</f>
        <v>1012.8280029296875</v>
      </c>
    </row>
    <row r="1165" spans="1:21" x14ac:dyDescent="0.2">
      <c r="A1165" s="378">
        <f>'raw data'!A1161</f>
        <v>41229.416666666664</v>
      </c>
      <c r="B1165" s="380">
        <f>'raw data'!L1161</f>
        <v>898.0078125</v>
      </c>
      <c r="C1165" s="380">
        <f>'raw data'!M1161</f>
        <v>492.2255859375</v>
      </c>
      <c r="D1165" s="380">
        <f>'raw data'!O1161</f>
        <v>6069.0087890625</v>
      </c>
      <c r="E1165" s="380">
        <f>'raw data'!P1161</f>
        <v>9.7973833084106445</v>
      </c>
      <c r="F1165" s="377"/>
      <c r="G1165" s="377"/>
      <c r="H1165" s="376"/>
      <c r="I1165" s="376"/>
      <c r="J1165" s="380">
        <f>'raw data'!C1161</f>
        <v>134.08140563964844</v>
      </c>
      <c r="K1165" s="380" t="e">
        <f>'raw data'!#REF!</f>
        <v>#REF!</v>
      </c>
      <c r="L1165" s="380" t="e">
        <f>'raw data'!#REF!</f>
        <v>#REF!</v>
      </c>
      <c r="M1165" s="380">
        <f>'raw data'!D1161</f>
        <v>82477.5234375</v>
      </c>
      <c r="N1165" s="380">
        <f>'raw data'!K1161</f>
        <v>15.895498291890835</v>
      </c>
      <c r="O1165" s="400">
        <f t="shared" si="19"/>
        <v>16.303852879328179</v>
      </c>
      <c r="P1165" s="380">
        <f>'raw data'!E1161</f>
        <v>1</v>
      </c>
      <c r="Q1165" s="380">
        <f>'raw data'!F1161</f>
        <v>1</v>
      </c>
      <c r="R1165" s="380">
        <f>'raw data'!G1161</f>
        <v>1</v>
      </c>
      <c r="S1165" s="380">
        <f>'raw data'!H1161</f>
        <v>1</v>
      </c>
      <c r="T1165" s="380">
        <f>'raw data'!Q1161</f>
        <v>99.611259460449219</v>
      </c>
      <c r="U1165" s="380">
        <f>'raw data'!R1161</f>
        <v>1012.8330078125</v>
      </c>
    </row>
    <row r="1166" spans="1:21" x14ac:dyDescent="0.2">
      <c r="A1166" s="378">
        <f>'raw data'!A1162</f>
        <v>41229.458333333336</v>
      </c>
      <c r="B1166" s="380">
        <f>'raw data'!L1162</f>
        <v>897.95452880859375</v>
      </c>
      <c r="C1166" s="380">
        <f>'raw data'!M1162</f>
        <v>491.24740600585937</v>
      </c>
      <c r="D1166" s="380">
        <f>'raw data'!O1162</f>
        <v>6051.64111328125</v>
      </c>
      <c r="E1166" s="380">
        <f>'raw data'!P1162</f>
        <v>9.7931375503540039</v>
      </c>
      <c r="F1166" s="377"/>
      <c r="G1166" s="377"/>
      <c r="H1166" s="376"/>
      <c r="I1166" s="376"/>
      <c r="J1166" s="380">
        <f>'raw data'!C1162</f>
        <v>133.16949462890625</v>
      </c>
      <c r="K1166" s="380" t="e">
        <f>'raw data'!#REF!</f>
        <v>#REF!</v>
      </c>
      <c r="L1166" s="380" t="e">
        <f>'raw data'!#REF!</f>
        <v>#REF!</v>
      </c>
      <c r="M1166" s="380">
        <f>'raw data'!D1162</f>
        <v>82270.453125</v>
      </c>
      <c r="N1166" s="380">
        <f>'raw data'!K1162</f>
        <v>16.22402137322846</v>
      </c>
      <c r="O1166" s="400">
        <f t="shared" si="19"/>
        <v>16.257196161462872</v>
      </c>
      <c r="P1166" s="380">
        <f>'raw data'!E1162</f>
        <v>1</v>
      </c>
      <c r="Q1166" s="380">
        <f>'raw data'!F1162</f>
        <v>1</v>
      </c>
      <c r="R1166" s="380">
        <f>'raw data'!G1162</f>
        <v>1</v>
      </c>
      <c r="S1166" s="380">
        <f>'raw data'!H1162</f>
        <v>1</v>
      </c>
      <c r="T1166" s="380">
        <f>'raw data'!Q1162</f>
        <v>99.814216613769531</v>
      </c>
      <c r="U1166" s="380">
        <f>'raw data'!R1162</f>
        <v>1012.8380126953125</v>
      </c>
    </row>
    <row r="1167" spans="1:21" x14ac:dyDescent="0.2">
      <c r="A1167" s="378">
        <f>'raw data'!A1163</f>
        <v>41229.5</v>
      </c>
      <c r="B1167" s="380">
        <f>'raw data'!L1163</f>
        <v>898.01611328125</v>
      </c>
      <c r="C1167" s="380">
        <f>'raw data'!M1163</f>
        <v>490.54580688476562</v>
      </c>
      <c r="D1167" s="380">
        <f>'raw data'!O1163</f>
        <v>6045.65380859375</v>
      </c>
      <c r="E1167" s="380">
        <f>'raw data'!P1163</f>
        <v>9.7965793609619141</v>
      </c>
      <c r="F1167" s="377"/>
      <c r="G1167" s="377"/>
      <c r="H1167" s="376"/>
      <c r="I1167" s="376"/>
      <c r="J1167" s="380">
        <f>'raw data'!C1163</f>
        <v>132.50570678710937</v>
      </c>
      <c r="K1167" s="380" t="e">
        <f>'raw data'!#REF!</f>
        <v>#REF!</v>
      </c>
      <c r="L1167" s="380" t="e">
        <f>'raw data'!#REF!</f>
        <v>#REF!</v>
      </c>
      <c r="M1167" s="380">
        <f>'raw data'!D1163</f>
        <v>82152.09375</v>
      </c>
      <c r="N1167" s="380">
        <f>'raw data'!K1163</f>
        <v>16.432449926826521</v>
      </c>
      <c r="O1167" s="400">
        <f t="shared" si="19"/>
        <v>16.241111799392968</v>
      </c>
      <c r="P1167" s="380">
        <f>'raw data'!E1163</f>
        <v>1</v>
      </c>
      <c r="Q1167" s="380">
        <f>'raw data'!F1163</f>
        <v>1</v>
      </c>
      <c r="R1167" s="380">
        <f>'raw data'!G1163</f>
        <v>1</v>
      </c>
      <c r="S1167" s="380">
        <f>'raw data'!H1163</f>
        <v>1</v>
      </c>
      <c r="T1167" s="380">
        <f>'raw data'!Q1163</f>
        <v>99.897781372070312</v>
      </c>
      <c r="U1167" s="380">
        <f>'raw data'!R1163</f>
        <v>1012.8419799804687</v>
      </c>
    </row>
    <row r="1168" spans="1:21" x14ac:dyDescent="0.2">
      <c r="A1168" s="378">
        <f>'raw data'!A1164</f>
        <v>41229.541666666664</v>
      </c>
      <c r="B1168" s="380">
        <f>'raw data'!L1164</f>
        <v>897.865478515625</v>
      </c>
      <c r="C1168" s="380">
        <f>'raw data'!M1164</f>
        <v>489.66598510742188</v>
      </c>
      <c r="D1168" s="380">
        <f>'raw data'!O1164</f>
        <v>6074.4580078125</v>
      </c>
      <c r="E1168" s="380">
        <f>'raw data'!P1164</f>
        <v>9.8505392074584961</v>
      </c>
      <c r="F1168" s="377"/>
      <c r="G1168" s="377"/>
      <c r="H1168" s="376"/>
      <c r="I1168" s="376"/>
      <c r="J1168" s="380">
        <f>'raw data'!C1164</f>
        <v>132.69219970703125</v>
      </c>
      <c r="K1168" s="380" t="e">
        <f>'raw data'!#REF!</f>
        <v>#REF!</v>
      </c>
      <c r="L1168" s="380" t="e">
        <f>'raw data'!#REF!</f>
        <v>#REF!</v>
      </c>
      <c r="M1168" s="380">
        <f>'raw data'!D1164</f>
        <v>81993.2578125</v>
      </c>
      <c r="N1168" s="380">
        <f>'raw data'!K1164</f>
        <v>16.633588076396698</v>
      </c>
      <c r="O1168" s="400">
        <f t="shared" si="19"/>
        <v>16.31849172133602</v>
      </c>
      <c r="P1168" s="380">
        <f>'raw data'!E1164</f>
        <v>1</v>
      </c>
      <c r="Q1168" s="380">
        <f>'raw data'!F1164</f>
        <v>1</v>
      </c>
      <c r="R1168" s="380">
        <f>'raw data'!G1164</f>
        <v>1</v>
      </c>
      <c r="S1168" s="380">
        <f>'raw data'!H1164</f>
        <v>1</v>
      </c>
      <c r="T1168" s="380">
        <f>'raw data'!Q1164</f>
        <v>99.910888671875</v>
      </c>
      <c r="U1168" s="380">
        <f>'raw data'!R1164</f>
        <v>1012.8419799804687</v>
      </c>
    </row>
    <row r="1169" spans="1:21" x14ac:dyDescent="0.2">
      <c r="A1169" s="378">
        <f>'raw data'!A1165</f>
        <v>41229.583333333336</v>
      </c>
      <c r="B1169" s="380">
        <f>'raw data'!L1165</f>
        <v>898.00787353515625</v>
      </c>
      <c r="C1169" s="380">
        <f>'raw data'!M1165</f>
        <v>489.68609619140625</v>
      </c>
      <c r="D1169" s="380">
        <f>'raw data'!O1165</f>
        <v>6113.17578125</v>
      </c>
      <c r="E1169" s="380">
        <f>'raw data'!P1165</f>
        <v>9.9064168930053711</v>
      </c>
      <c r="F1169" s="377"/>
      <c r="G1169" s="377"/>
      <c r="H1169" s="376"/>
      <c r="I1169" s="376"/>
      <c r="J1169" s="380">
        <f>'raw data'!C1165</f>
        <v>133.43879699707031</v>
      </c>
      <c r="K1169" s="380" t="e">
        <f>'raw data'!#REF!</f>
        <v>#REF!</v>
      </c>
      <c r="L1169" s="380" t="e">
        <f>'raw data'!#REF!</f>
        <v>#REF!</v>
      </c>
      <c r="M1169" s="380">
        <f>'raw data'!D1165</f>
        <v>82013.5390625</v>
      </c>
      <c r="N1169" s="380">
        <f>'raw data'!K1165</f>
        <v>16.333303099469411</v>
      </c>
      <c r="O1169" s="400">
        <f t="shared" si="19"/>
        <v>16.422503579594949</v>
      </c>
      <c r="P1169" s="380">
        <f>'raw data'!E1165</f>
        <v>1</v>
      </c>
      <c r="Q1169" s="380">
        <f>'raw data'!F1165</f>
        <v>1</v>
      </c>
      <c r="R1169" s="380">
        <f>'raw data'!G1165</f>
        <v>1</v>
      </c>
      <c r="S1169" s="380">
        <f>'raw data'!H1165</f>
        <v>1</v>
      </c>
      <c r="T1169" s="380">
        <f>'raw data'!Q1165</f>
        <v>100.00090026855469</v>
      </c>
      <c r="U1169" s="380">
        <f>'raw data'!R1165</f>
        <v>1012.844970703125</v>
      </c>
    </row>
    <row r="1170" spans="1:21" x14ac:dyDescent="0.2">
      <c r="A1170" s="378">
        <f>'raw data'!A1166</f>
        <v>41229.625</v>
      </c>
      <c r="B1170" s="380">
        <f>'raw data'!L1166</f>
        <v>897.959716796875</v>
      </c>
      <c r="C1170" s="380">
        <f>'raw data'!M1166</f>
        <v>489.5150146484375</v>
      </c>
      <c r="D1170" s="380">
        <f>'raw data'!O1166</f>
        <v>6079.32177734375</v>
      </c>
      <c r="E1170" s="380">
        <f>'raw data'!P1166</f>
        <v>9.8570642471313477</v>
      </c>
      <c r="F1170" s="377"/>
      <c r="G1170" s="377"/>
      <c r="H1170" s="376"/>
      <c r="I1170" s="376"/>
      <c r="J1170" s="380">
        <f>'raw data'!C1166</f>
        <v>133.97669982910156</v>
      </c>
      <c r="K1170" s="380" t="e">
        <f>'raw data'!#REF!</f>
        <v>#REF!</v>
      </c>
      <c r="L1170" s="380" t="e">
        <f>'raw data'!#REF!</f>
        <v>#REF!</v>
      </c>
      <c r="M1170" s="380">
        <f>'raw data'!D1166</f>
        <v>81994.59375</v>
      </c>
      <c r="N1170" s="380">
        <f>'raw data'!K1166</f>
        <v>16.318803837135057</v>
      </c>
      <c r="O1170" s="400">
        <f t="shared" si="19"/>
        <v>16.331557806034954</v>
      </c>
      <c r="P1170" s="380">
        <f>'raw data'!E1166</f>
        <v>1</v>
      </c>
      <c r="Q1170" s="380">
        <f>'raw data'!F1166</f>
        <v>1</v>
      </c>
      <c r="R1170" s="380">
        <f>'raw data'!G1166</f>
        <v>1</v>
      </c>
      <c r="S1170" s="380">
        <f>'raw data'!H1166</f>
        <v>1</v>
      </c>
      <c r="T1170" s="380">
        <f>'raw data'!Q1166</f>
        <v>100.01339721679687</v>
      </c>
      <c r="U1170" s="380">
        <f>'raw data'!R1166</f>
        <v>1012.8410034179687</v>
      </c>
    </row>
    <row r="1171" spans="1:21" x14ac:dyDescent="0.2">
      <c r="A1171" s="378">
        <f>'raw data'!A1167</f>
        <v>41229.666666666664</v>
      </c>
      <c r="B1171" s="380">
        <f>'raw data'!L1167</f>
        <v>898.05908203125</v>
      </c>
      <c r="C1171" s="380">
        <f>'raw data'!M1167</f>
        <v>489.78109741210937</v>
      </c>
      <c r="D1171" s="380">
        <f>'raw data'!O1167</f>
        <v>6092.92822265625</v>
      </c>
      <c r="E1171" s="380">
        <f>'raw data'!P1167</f>
        <v>9.8699245452880859</v>
      </c>
      <c r="F1171" s="377"/>
      <c r="G1171" s="377"/>
      <c r="H1171" s="376"/>
      <c r="I1171" s="376"/>
      <c r="J1171" s="380">
        <f>'raw data'!C1167</f>
        <v>132.77040100097656</v>
      </c>
      <c r="K1171" s="380" t="e">
        <f>'raw data'!#REF!</f>
        <v>#REF!</v>
      </c>
      <c r="L1171" s="380" t="e">
        <f>'raw data'!#REF!</f>
        <v>#REF!</v>
      </c>
      <c r="M1171" s="380">
        <f>'raw data'!D1167</f>
        <v>82039.6015625</v>
      </c>
      <c r="N1171" s="380">
        <f>'raw data'!K1167</f>
        <v>16.297333547296585</v>
      </c>
      <c r="O1171" s="400">
        <f t="shared" si="19"/>
        <v>16.368110312431945</v>
      </c>
      <c r="P1171" s="380">
        <f>'raw data'!E1167</f>
        <v>1</v>
      </c>
      <c r="Q1171" s="380">
        <f>'raw data'!F1167</f>
        <v>1</v>
      </c>
      <c r="R1171" s="380">
        <f>'raw data'!G1167</f>
        <v>1</v>
      </c>
      <c r="S1171" s="380">
        <f>'raw data'!H1167</f>
        <v>1</v>
      </c>
      <c r="T1171" s="380">
        <f>'raw data'!Q1167</f>
        <v>99.905433654785156</v>
      </c>
      <c r="U1171" s="380">
        <f>'raw data'!R1167</f>
        <v>1012.8380126953125</v>
      </c>
    </row>
    <row r="1172" spans="1:21" x14ac:dyDescent="0.2">
      <c r="A1172" s="378">
        <f>'raw data'!A1168</f>
        <v>41229.708333333336</v>
      </c>
      <c r="B1172" s="380">
        <f>'raw data'!L1168</f>
        <v>898.1021728515625</v>
      </c>
      <c r="C1172" s="380">
        <f>'raw data'!M1168</f>
        <v>489.4921875</v>
      </c>
      <c r="D1172" s="380">
        <f>'raw data'!O1168</f>
        <v>6073.298828125</v>
      </c>
      <c r="E1172" s="380">
        <f>'raw data'!P1168</f>
        <v>9.8473262786865234</v>
      </c>
      <c r="F1172" s="377"/>
      <c r="G1172" s="377"/>
      <c r="H1172" s="376"/>
      <c r="I1172" s="376"/>
      <c r="J1172" s="380">
        <f>'raw data'!C1168</f>
        <v>131.38710021972656</v>
      </c>
      <c r="K1172" s="380" t="e">
        <f>'raw data'!#REF!</f>
        <v>#REF!</v>
      </c>
      <c r="L1172" s="380" t="e">
        <f>'raw data'!#REF!</f>
        <v>#REF!</v>
      </c>
      <c r="M1172" s="380">
        <f>'raw data'!D1168</f>
        <v>81972.9375</v>
      </c>
      <c r="N1172" s="380">
        <f>'raw data'!K1168</f>
        <v>16.411808388515418</v>
      </c>
      <c r="O1172" s="400">
        <f t="shared" si="19"/>
        <v>16.31537768809887</v>
      </c>
      <c r="P1172" s="380">
        <f>'raw data'!E1168</f>
        <v>1</v>
      </c>
      <c r="Q1172" s="380">
        <f>'raw data'!F1168</f>
        <v>1</v>
      </c>
      <c r="R1172" s="380">
        <f>'raw data'!G1168</f>
        <v>1</v>
      </c>
      <c r="S1172" s="380">
        <f>'raw data'!H1168</f>
        <v>1</v>
      </c>
      <c r="T1172" s="380">
        <f>'raw data'!Q1168</f>
        <v>99.869369506835938</v>
      </c>
      <c r="U1172" s="380">
        <f>'raw data'!R1168</f>
        <v>1012.8400268554687</v>
      </c>
    </row>
    <row r="1173" spans="1:21" x14ac:dyDescent="0.2">
      <c r="A1173" s="378">
        <f>'raw data'!A1169</f>
        <v>41229.75</v>
      </c>
      <c r="B1173" s="380">
        <f>'raw data'!L1169</f>
        <v>898.0238037109375</v>
      </c>
      <c r="C1173" s="380">
        <f>'raw data'!M1169</f>
        <v>489.78158569335937</v>
      </c>
      <c r="D1173" s="380">
        <f>'raw data'!O1169</f>
        <v>6055.4521484375</v>
      </c>
      <c r="E1173" s="380">
        <f>'raw data'!P1169</f>
        <v>9.8156547546386719</v>
      </c>
      <c r="F1173" s="377"/>
      <c r="G1173" s="377"/>
      <c r="H1173" s="376"/>
      <c r="I1173" s="376"/>
      <c r="J1173" s="380">
        <f>'raw data'!C1169</f>
        <v>131.16329956054687</v>
      </c>
      <c r="K1173" s="380" t="e">
        <f>'raw data'!#REF!</f>
        <v>#REF!</v>
      </c>
      <c r="L1173" s="380" t="e">
        <f>'raw data'!#REF!</f>
        <v>#REF!</v>
      </c>
      <c r="M1173" s="380">
        <f>'raw data'!D1169</f>
        <v>82028.453125</v>
      </c>
      <c r="N1173" s="380">
        <f>'raw data'!K1169</f>
        <v>16.465941814352117</v>
      </c>
      <c r="O1173" s="400">
        <f t="shared" si="19"/>
        <v>16.267434168798999</v>
      </c>
      <c r="P1173" s="380">
        <f>'raw data'!E1169</f>
        <v>1</v>
      </c>
      <c r="Q1173" s="380">
        <f>'raw data'!F1169</f>
        <v>1</v>
      </c>
      <c r="R1173" s="380">
        <f>'raw data'!G1169</f>
        <v>1</v>
      </c>
      <c r="S1173" s="380">
        <f>'raw data'!H1169</f>
        <v>1</v>
      </c>
      <c r="T1173" s="380">
        <f>'raw data'!Q1169</f>
        <v>99.808448791503906</v>
      </c>
      <c r="U1173" s="380">
        <f>'raw data'!R1169</f>
        <v>1012.8389892578125</v>
      </c>
    </row>
    <row r="1174" spans="1:21" x14ac:dyDescent="0.2">
      <c r="A1174" s="378">
        <f>'raw data'!A1170</f>
        <v>41229.791666666664</v>
      </c>
      <c r="B1174" s="380">
        <f>'raw data'!L1170</f>
        <v>898.03472900390625</v>
      </c>
      <c r="C1174" s="380">
        <f>'raw data'!M1170</f>
        <v>490.10321044921875</v>
      </c>
      <c r="D1174" s="380">
        <f>'raw data'!O1170</f>
        <v>6045.7529296875</v>
      </c>
      <c r="E1174" s="380">
        <f>'raw data'!P1170</f>
        <v>9.7902956008911133</v>
      </c>
      <c r="F1174" s="377"/>
      <c r="G1174" s="377"/>
      <c r="H1174" s="376"/>
      <c r="I1174" s="376"/>
      <c r="J1174" s="380">
        <f>'raw data'!C1170</f>
        <v>131.22720336914062</v>
      </c>
      <c r="K1174" s="380" t="e">
        <f>'raw data'!#REF!</f>
        <v>#REF!</v>
      </c>
      <c r="L1174" s="380" t="e">
        <f>'raw data'!#REF!</f>
        <v>#REF!</v>
      </c>
      <c r="M1174" s="380">
        <f>'raw data'!D1170</f>
        <v>82123.25</v>
      </c>
      <c r="N1174" s="380">
        <f>'raw data'!K1170</f>
        <v>16.472992811283621</v>
      </c>
      <c r="O1174" s="400">
        <f t="shared" si="19"/>
        <v>16.241378079404399</v>
      </c>
      <c r="P1174" s="380">
        <f>'raw data'!E1170</f>
        <v>1</v>
      </c>
      <c r="Q1174" s="380">
        <f>'raw data'!F1170</f>
        <v>1</v>
      </c>
      <c r="R1174" s="380">
        <f>'raw data'!G1170</f>
        <v>1</v>
      </c>
      <c r="S1174" s="380">
        <f>'raw data'!H1170</f>
        <v>1</v>
      </c>
      <c r="T1174" s="380">
        <f>'raw data'!Q1170</f>
        <v>99.897636413574219</v>
      </c>
      <c r="U1174" s="380">
        <f>'raw data'!R1170</f>
        <v>1012.8359985351562</v>
      </c>
    </row>
    <row r="1175" spans="1:21" x14ac:dyDescent="0.2">
      <c r="A1175" s="378">
        <f>'raw data'!A1171</f>
        <v>41229.833333333336</v>
      </c>
      <c r="B1175" s="380">
        <f>'raw data'!L1171</f>
        <v>897.997802734375</v>
      </c>
      <c r="C1175" s="380">
        <f>'raw data'!M1171</f>
        <v>490.99081420898437</v>
      </c>
      <c r="D1175" s="380">
        <f>'raw data'!O1171</f>
        <v>6055.76806640625</v>
      </c>
      <c r="E1175" s="380">
        <f>'raw data'!P1171</f>
        <v>9.7846698760986328</v>
      </c>
      <c r="F1175" s="377"/>
      <c r="G1175" s="377"/>
      <c r="H1175" s="376"/>
      <c r="I1175" s="376"/>
      <c r="J1175" s="380">
        <f>'raw data'!C1171</f>
        <v>132.19670104980469</v>
      </c>
      <c r="K1175" s="380" t="e">
        <f>'raw data'!#REF!</f>
        <v>#REF!</v>
      </c>
      <c r="L1175" s="380" t="e">
        <f>'raw data'!#REF!</f>
        <v>#REF!</v>
      </c>
      <c r="M1175" s="380">
        <f>'raw data'!D1171</f>
        <v>82346.1875</v>
      </c>
      <c r="N1175" s="380">
        <f>'raw data'!K1171</f>
        <v>16.284298066528279</v>
      </c>
      <c r="O1175" s="400">
        <f t="shared" si="19"/>
        <v>16.26828285435268</v>
      </c>
      <c r="P1175" s="380">
        <f>'raw data'!E1171</f>
        <v>1</v>
      </c>
      <c r="Q1175" s="380">
        <f>'raw data'!F1171</f>
        <v>1</v>
      </c>
      <c r="R1175" s="380">
        <f>'raw data'!G1171</f>
        <v>1</v>
      </c>
      <c r="S1175" s="380">
        <f>'raw data'!H1171</f>
        <v>1</v>
      </c>
      <c r="T1175" s="380">
        <f>'raw data'!Q1171</f>
        <v>99.847602844238281</v>
      </c>
      <c r="U1175" s="380">
        <f>'raw data'!R1171</f>
        <v>1012.833984375</v>
      </c>
    </row>
    <row r="1176" spans="1:21" x14ac:dyDescent="0.2">
      <c r="A1176" s="378">
        <f>'raw data'!A1172</f>
        <v>41229.875</v>
      </c>
      <c r="B1176" s="380">
        <f>'raw data'!L1172</f>
        <v>898.01007080078125</v>
      </c>
      <c r="C1176" s="380">
        <f>'raw data'!M1172</f>
        <v>492.28158569335937</v>
      </c>
      <c r="D1176" s="380">
        <f>'raw data'!O1172</f>
        <v>6058.7568359375</v>
      </c>
      <c r="E1176" s="380">
        <f>'raw data'!P1172</f>
        <v>9.768763542175293</v>
      </c>
      <c r="F1176" s="377"/>
      <c r="G1176" s="377"/>
      <c r="H1176" s="376"/>
      <c r="I1176" s="376"/>
      <c r="J1176" s="380">
        <f>'raw data'!C1172</f>
        <v>132.25909423828125</v>
      </c>
      <c r="K1176" s="380" t="e">
        <f>'raw data'!#REF!</f>
        <v>#REF!</v>
      </c>
      <c r="L1176" s="380" t="e">
        <f>'raw data'!#REF!</f>
        <v>#REF!</v>
      </c>
      <c r="M1176" s="380">
        <f>'raw data'!D1172</f>
        <v>82554.34375</v>
      </c>
      <c r="N1176" s="380">
        <f>'raw data'!K1172</f>
        <v>16.664911768251841</v>
      </c>
      <c r="O1176" s="400">
        <f t="shared" si="19"/>
        <v>16.276311918145687</v>
      </c>
      <c r="P1176" s="380">
        <f>'raw data'!E1172</f>
        <v>1</v>
      </c>
      <c r="Q1176" s="380">
        <f>'raw data'!F1172</f>
        <v>1</v>
      </c>
      <c r="R1176" s="380">
        <f>'raw data'!G1172</f>
        <v>1</v>
      </c>
      <c r="S1176" s="380">
        <f>'raw data'!H1172</f>
        <v>1</v>
      </c>
      <c r="T1176" s="380">
        <f>'raw data'!Q1172</f>
        <v>99.564781188964844</v>
      </c>
      <c r="U1176" s="380">
        <f>'raw data'!R1172</f>
        <v>1012.8300170898437</v>
      </c>
    </row>
    <row r="1177" spans="1:21" x14ac:dyDescent="0.2">
      <c r="A1177" s="378">
        <f>'raw data'!A1173</f>
        <v>41229.916666666664</v>
      </c>
      <c r="B1177" s="380">
        <f>'raw data'!L1173</f>
        <v>897.95538330078125</v>
      </c>
      <c r="C1177" s="380">
        <f>'raw data'!M1173</f>
        <v>491.85150146484375</v>
      </c>
      <c r="D1177" s="380">
        <f>'raw data'!O1173</f>
        <v>6064.0361328125</v>
      </c>
      <c r="E1177" s="380">
        <f>'raw data'!P1173</f>
        <v>9.7846469879150391</v>
      </c>
      <c r="F1177" s="377"/>
      <c r="G1177" s="377"/>
      <c r="H1177" s="376"/>
      <c r="I1177" s="376"/>
      <c r="J1177" s="380">
        <f>'raw data'!C1173</f>
        <v>131.18260192871094</v>
      </c>
      <c r="K1177" s="380" t="e">
        <f>'raw data'!#REF!</f>
        <v>#REF!</v>
      </c>
      <c r="L1177" s="380" t="e">
        <f>'raw data'!#REF!</f>
        <v>#REF!</v>
      </c>
      <c r="M1177" s="380">
        <f>'raw data'!D1173</f>
        <v>82360.859375</v>
      </c>
      <c r="N1177" s="380">
        <f>'raw data'!K1173</f>
        <v>16.476208109022117</v>
      </c>
      <c r="O1177" s="400">
        <f t="shared" si="19"/>
        <v>16.290494280133927</v>
      </c>
      <c r="P1177" s="380">
        <f>'raw data'!E1173</f>
        <v>1</v>
      </c>
      <c r="Q1177" s="380">
        <f>'raw data'!F1173</f>
        <v>1</v>
      </c>
      <c r="R1177" s="380">
        <f>'raw data'!G1173</f>
        <v>1</v>
      </c>
      <c r="S1177" s="380">
        <f>'raw data'!H1173</f>
        <v>1</v>
      </c>
      <c r="T1177" s="380">
        <f>'raw data'!Q1173</f>
        <v>99.453887939453125</v>
      </c>
      <c r="U1177" s="380">
        <f>'raw data'!R1173</f>
        <v>1012.8319702148437</v>
      </c>
    </row>
    <row r="1178" spans="1:21" x14ac:dyDescent="0.2">
      <c r="A1178" s="378">
        <f>'raw data'!A1174</f>
        <v>41229.958333333336</v>
      </c>
      <c r="B1178" s="380">
        <f>'raw data'!L1174</f>
        <v>898.001220703125</v>
      </c>
      <c r="C1178" s="380">
        <f>'raw data'!M1174</f>
        <v>491.69171142578125</v>
      </c>
      <c r="D1178" s="380">
        <f>'raw data'!O1174</f>
        <v>6063.80517578125</v>
      </c>
      <c r="E1178" s="380">
        <f>'raw data'!P1174</f>
        <v>9.7834987640380859</v>
      </c>
      <c r="F1178" s="377"/>
      <c r="G1178" s="377"/>
      <c r="H1178" s="376"/>
      <c r="I1178" s="376"/>
      <c r="J1178" s="380">
        <f>'raw data'!C1174</f>
        <v>130.90339660644531</v>
      </c>
      <c r="K1178" s="380" t="e">
        <f>'raw data'!#REF!</f>
        <v>#REF!</v>
      </c>
      <c r="L1178" s="380" t="e">
        <f>'raw data'!#REF!</f>
        <v>#REF!</v>
      </c>
      <c r="M1178" s="380">
        <f>'raw data'!D1174</f>
        <v>82332.15625</v>
      </c>
      <c r="N1178" s="380">
        <f>'raw data'!K1174</f>
        <v>16.962817707967478</v>
      </c>
      <c r="O1178" s="400">
        <f t="shared" si="19"/>
        <v>16.289873834590047</v>
      </c>
      <c r="P1178" s="380">
        <f>'raw data'!E1174</f>
        <v>1</v>
      </c>
      <c r="Q1178" s="380">
        <f>'raw data'!F1174</f>
        <v>1</v>
      </c>
      <c r="R1178" s="380">
        <f>'raw data'!G1174</f>
        <v>1</v>
      </c>
      <c r="S1178" s="380">
        <f>'raw data'!H1174</f>
        <v>1</v>
      </c>
      <c r="T1178" s="380">
        <f>'raw data'!Q1174</f>
        <v>99.306800842285156</v>
      </c>
      <c r="U1178" s="380">
        <f>'raw data'!R1174</f>
        <v>1012.8300170898437</v>
      </c>
    </row>
    <row r="1179" spans="1:21" x14ac:dyDescent="0.2">
      <c r="A1179" s="378">
        <f>'raw data'!A1175</f>
        <v>41230</v>
      </c>
      <c r="B1179" s="380">
        <f>'raw data'!L1175</f>
        <v>897.9951171875</v>
      </c>
      <c r="C1179" s="380">
        <f>'raw data'!M1175</f>
        <v>490.74468994140625</v>
      </c>
      <c r="D1179" s="380">
        <f>'raw data'!O1175</f>
        <v>6059.669921875</v>
      </c>
      <c r="E1179" s="380">
        <f>'raw data'!P1175</f>
        <v>9.7852077484130859</v>
      </c>
      <c r="F1179" s="377"/>
      <c r="G1179" s="377"/>
      <c r="H1179" s="376"/>
      <c r="I1179" s="376"/>
      <c r="J1179" s="380">
        <f>'raw data'!C1175</f>
        <v>130.85490417480469</v>
      </c>
      <c r="K1179" s="380" t="e">
        <f>'raw data'!#REF!</f>
        <v>#REF!</v>
      </c>
      <c r="L1179" s="380" t="e">
        <f>'raw data'!#REF!</f>
        <v>#REF!</v>
      </c>
      <c r="M1179" s="380">
        <f>'raw data'!D1175</f>
        <v>82257.921875</v>
      </c>
      <c r="N1179" s="380">
        <f>'raw data'!K1175</f>
        <v>16.771834273009155</v>
      </c>
      <c r="O1179" s="400">
        <f t="shared" si="19"/>
        <v>16.278764842388938</v>
      </c>
      <c r="P1179" s="380">
        <f>'raw data'!E1175</f>
        <v>1</v>
      </c>
      <c r="Q1179" s="380">
        <f>'raw data'!F1175</f>
        <v>1</v>
      </c>
      <c r="R1179" s="380">
        <f>'raw data'!G1175</f>
        <v>1</v>
      </c>
      <c r="S1179" s="380">
        <f>'raw data'!H1175</f>
        <v>1</v>
      </c>
      <c r="T1179" s="380">
        <f>'raw data'!Q1175</f>
        <v>99.326881408691406</v>
      </c>
      <c r="U1179" s="380">
        <f>'raw data'!R1175</f>
        <v>1012.8350219726562</v>
      </c>
    </row>
    <row r="1180" spans="1:21" x14ac:dyDescent="0.2">
      <c r="A1180" s="378">
        <f>'raw data'!A1176</f>
        <v>41230.041666666664</v>
      </c>
      <c r="B1180" s="380">
        <f>'raw data'!L1176</f>
        <v>898.02008056640625</v>
      </c>
      <c r="C1180" s="380">
        <f>'raw data'!M1176</f>
        <v>490.28399658203125</v>
      </c>
      <c r="D1180" s="380">
        <f>'raw data'!O1176</f>
        <v>6067.4912109375</v>
      </c>
      <c r="E1180" s="380">
        <f>'raw data'!P1176</f>
        <v>9.7968549728393555</v>
      </c>
      <c r="F1180" s="377"/>
      <c r="G1180" s="377"/>
      <c r="H1180" s="376"/>
      <c r="I1180" s="376"/>
      <c r="J1180" s="380">
        <f>'raw data'!C1176</f>
        <v>131.39509582519531</v>
      </c>
      <c r="K1180" s="380" t="e">
        <f>'raw data'!#REF!</f>
        <v>#REF!</v>
      </c>
      <c r="L1180" s="380" t="e">
        <f>'raw data'!#REF!</f>
        <v>#REF!</v>
      </c>
      <c r="M1180" s="380">
        <f>'raw data'!D1176</f>
        <v>82290.78125</v>
      </c>
      <c r="N1180" s="380">
        <f>'raw data'!K1176</f>
        <v>16.575099204451543</v>
      </c>
      <c r="O1180" s="400">
        <f t="shared" si="19"/>
        <v>16.29977604053245</v>
      </c>
      <c r="P1180" s="380">
        <f>'raw data'!E1176</f>
        <v>1</v>
      </c>
      <c r="Q1180" s="380">
        <f>'raw data'!F1176</f>
        <v>1</v>
      </c>
      <c r="R1180" s="380">
        <f>'raw data'!G1176</f>
        <v>1</v>
      </c>
      <c r="S1180" s="380">
        <f>'raw data'!H1176</f>
        <v>1</v>
      </c>
      <c r="T1180" s="380">
        <f>'raw data'!Q1176</f>
        <v>99.460807800292969</v>
      </c>
      <c r="U1180" s="380">
        <f>'raw data'!R1176</f>
        <v>1012.8369750976562</v>
      </c>
    </row>
    <row r="1181" spans="1:21" x14ac:dyDescent="0.2">
      <c r="A1181" s="378">
        <f>'raw data'!A1177</f>
        <v>41230.083333333336</v>
      </c>
      <c r="B1181" s="380">
        <f>'raw data'!L1177</f>
        <v>897.851806640625</v>
      </c>
      <c r="C1181" s="380">
        <f>'raw data'!M1177</f>
        <v>491.90548706054687</v>
      </c>
      <c r="D1181" s="380">
        <f>'raw data'!O1177</f>
        <v>6100.423828125</v>
      </c>
      <c r="E1181" s="380">
        <f>'raw data'!P1177</f>
        <v>9.8126029968261719</v>
      </c>
      <c r="F1181" s="377"/>
      <c r="G1181" s="377"/>
      <c r="H1181" s="376"/>
      <c r="I1181" s="376"/>
      <c r="J1181" s="380">
        <f>'raw data'!C1177</f>
        <v>132.0718994140625</v>
      </c>
      <c r="K1181" s="380" t="e">
        <f>'raw data'!#REF!</f>
        <v>#REF!</v>
      </c>
      <c r="L1181" s="380" t="e">
        <f>'raw data'!#REF!</f>
        <v>#REF!</v>
      </c>
      <c r="M1181" s="380">
        <f>'raw data'!D1177</f>
        <v>82582.9296875</v>
      </c>
      <c r="N1181" s="380">
        <f>'raw data'!K1177</f>
        <v>16.173918563392363</v>
      </c>
      <c r="O1181" s="400">
        <f t="shared" si="19"/>
        <v>16.388246590537893</v>
      </c>
      <c r="P1181" s="380">
        <f>'raw data'!E1177</f>
        <v>1</v>
      </c>
      <c r="Q1181" s="380">
        <f>'raw data'!F1177</f>
        <v>1</v>
      </c>
      <c r="R1181" s="380">
        <f>'raw data'!G1177</f>
        <v>1</v>
      </c>
      <c r="S1181" s="380">
        <f>'raw data'!H1177</f>
        <v>1</v>
      </c>
      <c r="T1181" s="380">
        <f>'raw data'!Q1177</f>
        <v>99.450569152832031</v>
      </c>
      <c r="U1181" s="380">
        <f>'raw data'!R1177</f>
        <v>1012.8389892578125</v>
      </c>
    </row>
    <row r="1182" spans="1:21" x14ac:dyDescent="0.2">
      <c r="A1182" s="378">
        <f>'raw data'!A1178</f>
        <v>41230.125</v>
      </c>
      <c r="B1182" s="380">
        <f>'raw data'!L1178</f>
        <v>897.9036865234375</v>
      </c>
      <c r="C1182" s="380">
        <f>'raw data'!M1178</f>
        <v>491.44610595703125</v>
      </c>
      <c r="D1182" s="380">
        <f>'raw data'!O1178</f>
        <v>6164.93017578125</v>
      </c>
      <c r="E1182" s="380">
        <f>'raw data'!P1178</f>
        <v>9.9210624694824219</v>
      </c>
      <c r="F1182" s="377"/>
      <c r="G1182" s="377"/>
      <c r="H1182" s="376"/>
      <c r="I1182" s="376"/>
      <c r="J1182" s="380">
        <f>'raw data'!C1178</f>
        <v>132.04820251464844</v>
      </c>
      <c r="K1182" s="380" t="e">
        <f>'raw data'!#REF!</f>
        <v>#REF!</v>
      </c>
      <c r="L1182" s="380" t="e">
        <f>'raw data'!#REF!</f>
        <v>#REF!</v>
      </c>
      <c r="M1182" s="380">
        <f>'raw data'!D1178</f>
        <v>82510.0625</v>
      </c>
      <c r="N1182" s="380">
        <f>'raw data'!K1178</f>
        <v>16.178558937595518</v>
      </c>
      <c r="O1182" s="400">
        <f t="shared" si="19"/>
        <v>16.561537162116181</v>
      </c>
      <c r="P1182" s="380">
        <f>'raw data'!E1178</f>
        <v>1</v>
      </c>
      <c r="Q1182" s="380">
        <f>'raw data'!F1178</f>
        <v>1</v>
      </c>
      <c r="R1182" s="380">
        <f>'raw data'!G1178</f>
        <v>1</v>
      </c>
      <c r="S1182" s="380">
        <f>'raw data'!H1178</f>
        <v>1</v>
      </c>
      <c r="T1182" s="380">
        <f>'raw data'!Q1178</f>
        <v>99.320487976074219</v>
      </c>
      <c r="U1182" s="380">
        <f>'raw data'!R1178</f>
        <v>1012.8380126953125</v>
      </c>
    </row>
    <row r="1183" spans="1:21" x14ac:dyDescent="0.2">
      <c r="A1183" s="378">
        <f>'raw data'!A1179</f>
        <v>41230.166666666664</v>
      </c>
      <c r="B1183" s="380">
        <f>'raw data'!L1179</f>
        <v>897.99761962890625</v>
      </c>
      <c r="C1183" s="380">
        <f>'raw data'!M1179</f>
        <v>491.4967041015625</v>
      </c>
      <c r="D1183" s="380">
        <f>'raw data'!O1179</f>
        <v>6171.9580078125</v>
      </c>
      <c r="E1183" s="380">
        <f>'raw data'!P1179</f>
        <v>9.9261474609375</v>
      </c>
      <c r="F1183" s="377"/>
      <c r="G1183" s="377"/>
      <c r="H1183" s="376"/>
      <c r="I1183" s="376"/>
      <c r="J1183" s="380">
        <f>'raw data'!C1179</f>
        <v>131.7001953125</v>
      </c>
      <c r="K1183" s="380" t="e">
        <f>'raw data'!#REF!</f>
        <v>#REF!</v>
      </c>
      <c r="L1183" s="380" t="e">
        <f>'raw data'!#REF!</f>
        <v>#REF!</v>
      </c>
      <c r="M1183" s="380">
        <f>'raw data'!D1179</f>
        <v>82553.2734375</v>
      </c>
      <c r="N1183" s="380">
        <f>'raw data'!K1179</f>
        <v>16.209632406234743</v>
      </c>
      <c r="O1183" s="400">
        <f t="shared" si="19"/>
        <v>16.580416808444035</v>
      </c>
      <c r="P1183" s="380">
        <f>'raw data'!E1179</f>
        <v>1</v>
      </c>
      <c r="Q1183" s="380">
        <f>'raw data'!F1179</f>
        <v>1</v>
      </c>
      <c r="R1183" s="380">
        <f>'raw data'!G1179</f>
        <v>1</v>
      </c>
      <c r="S1183" s="380">
        <f>'raw data'!H1179</f>
        <v>1</v>
      </c>
      <c r="T1183" s="380">
        <f>'raw data'!Q1179</f>
        <v>99.41961669921875</v>
      </c>
      <c r="U1183" s="380">
        <f>'raw data'!R1179</f>
        <v>1012.833984375</v>
      </c>
    </row>
    <row r="1184" spans="1:21" x14ac:dyDescent="0.2">
      <c r="A1184" s="378">
        <f>'raw data'!A1180</f>
        <v>41230.208333333336</v>
      </c>
      <c r="B1184" s="380">
        <f>'raw data'!L1180</f>
        <v>898.0203857421875</v>
      </c>
      <c r="C1184" s="380">
        <f>'raw data'!M1180</f>
        <v>492.0255126953125</v>
      </c>
      <c r="D1184" s="380">
        <f>'raw data'!O1180</f>
        <v>6174.7158203125</v>
      </c>
      <c r="E1184" s="380">
        <f>'raw data'!P1180</f>
        <v>9.9283771514892578</v>
      </c>
      <c r="F1184" s="377"/>
      <c r="G1184" s="377"/>
      <c r="H1184" s="376"/>
      <c r="I1184" s="376"/>
      <c r="J1184" s="380">
        <f>'raw data'!C1180</f>
        <v>132.87111920960331</v>
      </c>
      <c r="K1184" s="380" t="e">
        <f>'raw data'!#REF!</f>
        <v>#REF!</v>
      </c>
      <c r="L1184" s="380" t="e">
        <f>'raw data'!#REF!</f>
        <v>#REF!</v>
      </c>
      <c r="M1184" s="380">
        <f>'raw data'!D1180</f>
        <v>82671.40625</v>
      </c>
      <c r="N1184" s="380">
        <f>'raw data'!K1180</f>
        <v>16.183603453153047</v>
      </c>
      <c r="O1184" s="400">
        <f t="shared" si="19"/>
        <v>16.587825426693161</v>
      </c>
      <c r="P1184" s="380">
        <f>'raw data'!E1180</f>
        <v>1</v>
      </c>
      <c r="Q1184" s="380">
        <f>'raw data'!F1180</f>
        <v>1</v>
      </c>
      <c r="R1184" s="380">
        <f>'raw data'!G1180</f>
        <v>0.84708327054977417</v>
      </c>
      <c r="S1184" s="380">
        <f>'raw data'!H1180</f>
        <v>1</v>
      </c>
      <c r="T1184" s="380">
        <f>'raw data'!Q1180</f>
        <v>99.554893493652344</v>
      </c>
      <c r="U1184" s="380">
        <f>'raw data'!R1180</f>
        <v>1012.8380126953125</v>
      </c>
    </row>
    <row r="1185" spans="1:21" x14ac:dyDescent="0.2">
      <c r="A1185" s="378">
        <f>'raw data'!A1181</f>
        <v>41230.25</v>
      </c>
      <c r="B1185" s="380">
        <f>'raw data'!L1181</f>
        <v>898.03228759765625</v>
      </c>
      <c r="C1185" s="380">
        <f>'raw data'!M1181</f>
        <v>492.37579345703125</v>
      </c>
      <c r="D1185" s="380">
        <f>'raw data'!O1181</f>
        <v>6171.56884765625</v>
      </c>
      <c r="E1185" s="380">
        <f>'raw data'!P1181</f>
        <v>9.9188899993896484</v>
      </c>
      <c r="F1185" s="377"/>
      <c r="G1185" s="377"/>
      <c r="H1185" s="376"/>
      <c r="I1185" s="376"/>
      <c r="J1185" s="380">
        <f>'raw data'!C1181</f>
        <v>132.51371404418109</v>
      </c>
      <c r="K1185" s="380" t="e">
        <f>'raw data'!#REF!</f>
        <v>#REF!</v>
      </c>
      <c r="L1185" s="380" t="e">
        <f>'raw data'!#REF!</f>
        <v>#REF!</v>
      </c>
      <c r="M1185" s="380">
        <f>'raw data'!D1181</f>
        <v>82694.1171875</v>
      </c>
      <c r="N1185" s="380">
        <f>'raw data'!K1181</f>
        <v>15.814162823835213</v>
      </c>
      <c r="O1185" s="400">
        <f t="shared" si="19"/>
        <v>16.579371364261217</v>
      </c>
      <c r="P1185" s="380">
        <f>'raw data'!E1181</f>
        <v>1</v>
      </c>
      <c r="Q1185" s="380">
        <f>'raw data'!F1181</f>
        <v>1</v>
      </c>
      <c r="R1185" s="380">
        <f>'raw data'!G1181</f>
        <v>0.87513887882232666</v>
      </c>
      <c r="S1185" s="380">
        <f>'raw data'!H1181</f>
        <v>1</v>
      </c>
      <c r="T1185" s="380">
        <f>'raw data'!Q1181</f>
        <v>99.678916931152344</v>
      </c>
      <c r="U1185" s="380">
        <f>'raw data'!R1181</f>
        <v>1012.8380126953125</v>
      </c>
    </row>
    <row r="1186" spans="1:21" x14ac:dyDescent="0.2">
      <c r="A1186" s="378">
        <f>'raw data'!A1182</f>
        <v>41230.291666666664</v>
      </c>
      <c r="B1186" s="380">
        <f>'raw data'!L1182</f>
        <v>898.209716796875</v>
      </c>
      <c r="C1186" s="380">
        <f>'raw data'!M1182</f>
        <v>493.785400390625</v>
      </c>
      <c r="D1186" s="380">
        <f>'raw data'!O1182</f>
        <v>6136.13916015625</v>
      </c>
      <c r="E1186" s="380">
        <f>'raw data'!P1182</f>
        <v>9.8569555282592773</v>
      </c>
      <c r="F1186" s="377"/>
      <c r="G1186" s="377"/>
      <c r="H1186" s="376"/>
      <c r="I1186" s="376"/>
      <c r="J1186" s="380">
        <f>'raw data'!C1182</f>
        <v>132.67880249023437</v>
      </c>
      <c r="K1186" s="380" t="e">
        <f>'raw data'!#REF!</f>
        <v>#REF!</v>
      </c>
      <c r="L1186" s="380" t="e">
        <f>'raw data'!#REF!</f>
        <v>#REF!</v>
      </c>
      <c r="M1186" s="380">
        <f>'raw data'!D1182</f>
        <v>82939.59375</v>
      </c>
      <c r="N1186" s="380">
        <f>'raw data'!K1182</f>
        <v>15.081668234629106</v>
      </c>
      <c r="O1186" s="400">
        <f t="shared" si="19"/>
        <v>16.484192656726375</v>
      </c>
      <c r="P1186" s="380">
        <f>'raw data'!E1182</f>
        <v>1</v>
      </c>
      <c r="Q1186" s="380">
        <f>'raw data'!F1182</f>
        <v>1</v>
      </c>
      <c r="R1186" s="380">
        <f>'raw data'!G1182</f>
        <v>1</v>
      </c>
      <c r="S1186" s="380">
        <f>'raw data'!H1182</f>
        <v>1</v>
      </c>
      <c r="T1186" s="380">
        <f>'raw data'!Q1182</f>
        <v>99.608222961425781</v>
      </c>
      <c r="U1186" s="380">
        <f>'raw data'!R1182</f>
        <v>1012.8380126953125</v>
      </c>
    </row>
    <row r="1187" spans="1:21" x14ac:dyDescent="0.2">
      <c r="A1187" s="378">
        <f>'raw data'!A1183</f>
        <v>41230.333333333336</v>
      </c>
      <c r="B1187" s="380">
        <f>'raw data'!L1183</f>
        <v>898.04632568359375</v>
      </c>
      <c r="C1187" s="380">
        <f>'raw data'!M1183</f>
        <v>493.71661376953125</v>
      </c>
      <c r="D1187" s="380">
        <f>'raw data'!O1183</f>
        <v>6070.44384765625</v>
      </c>
      <c r="E1187" s="380">
        <f>'raw data'!P1183</f>
        <v>9.775120735168457</v>
      </c>
      <c r="F1187" s="377"/>
      <c r="G1187" s="377"/>
      <c r="H1187" s="376"/>
      <c r="I1187" s="376"/>
      <c r="J1187" s="380">
        <f>'raw data'!C1183</f>
        <v>132.09840393066406</v>
      </c>
      <c r="K1187" s="380" t="e">
        <f>'raw data'!#REF!</f>
        <v>#REF!</v>
      </c>
      <c r="L1187" s="380" t="e">
        <f>'raw data'!#REF!</f>
        <v>#REF!</v>
      </c>
      <c r="M1187" s="380">
        <f>'raw data'!D1183</f>
        <v>82791.8828125</v>
      </c>
      <c r="N1187" s="380">
        <f>'raw data'!K1183</f>
        <v>16.166891470305345</v>
      </c>
      <c r="O1187" s="400">
        <f t="shared" si="19"/>
        <v>16.307708036735082</v>
      </c>
      <c r="P1187" s="380">
        <f>'raw data'!E1183</f>
        <v>1</v>
      </c>
      <c r="Q1187" s="380">
        <f>'raw data'!F1183</f>
        <v>1</v>
      </c>
      <c r="R1187" s="380">
        <f>'raw data'!G1183</f>
        <v>1</v>
      </c>
      <c r="S1187" s="380">
        <f>'raw data'!H1183</f>
        <v>1</v>
      </c>
      <c r="T1187" s="380">
        <f>'raw data'!Q1183</f>
        <v>99.313529968261719</v>
      </c>
      <c r="U1187" s="380">
        <f>'raw data'!R1183</f>
        <v>1012.8300170898437</v>
      </c>
    </row>
    <row r="1188" spans="1:21" x14ac:dyDescent="0.2">
      <c r="A1188" s="378">
        <f>'raw data'!A1184</f>
        <v>41230.375</v>
      </c>
      <c r="B1188" s="380">
        <f>'raw data'!L1184</f>
        <v>897.982421875</v>
      </c>
      <c r="C1188" s="380">
        <f>'raw data'!M1184</f>
        <v>494.73348999023437</v>
      </c>
      <c r="D1188" s="380">
        <f>'raw data'!O1184</f>
        <v>6071.4267578125</v>
      </c>
      <c r="E1188" s="380">
        <f>'raw data'!P1184</f>
        <v>9.7597646713256836</v>
      </c>
      <c r="F1188" s="377"/>
      <c r="G1188" s="377"/>
      <c r="H1188" s="376"/>
      <c r="I1188" s="376"/>
      <c r="J1188" s="380">
        <f>'raw data'!C1184</f>
        <v>132.77099609375</v>
      </c>
      <c r="K1188" s="380" t="e">
        <f>'raw data'!#REF!</f>
        <v>#REF!</v>
      </c>
      <c r="L1188" s="380" t="e">
        <f>'raw data'!#REF!</f>
        <v>#REF!</v>
      </c>
      <c r="M1188" s="380">
        <f>'raw data'!D1184</f>
        <v>82963.09375</v>
      </c>
      <c r="N1188" s="380">
        <f>'raw data'!K1184</f>
        <v>16.098188728787498</v>
      </c>
      <c r="O1188" s="400">
        <f t="shared" si="19"/>
        <v>16.310348537538111</v>
      </c>
      <c r="P1188" s="380">
        <f>'raw data'!E1184</f>
        <v>1</v>
      </c>
      <c r="Q1188" s="380">
        <f>'raw data'!F1184</f>
        <v>1</v>
      </c>
      <c r="R1188" s="380">
        <f>'raw data'!G1184</f>
        <v>1</v>
      </c>
      <c r="S1188" s="380">
        <f>'raw data'!H1184</f>
        <v>1</v>
      </c>
      <c r="T1188" s="380">
        <f>'raw data'!Q1184</f>
        <v>99.173713684082031</v>
      </c>
      <c r="U1188" s="380">
        <f>'raw data'!R1184</f>
        <v>1012.8280029296875</v>
      </c>
    </row>
    <row r="1189" spans="1:21" x14ac:dyDescent="0.2">
      <c r="A1189" s="378">
        <f>'raw data'!A1185</f>
        <v>41230.416666666664</v>
      </c>
      <c r="B1189" s="380">
        <f>'raw data'!L1185</f>
        <v>897.972412109375</v>
      </c>
      <c r="C1189" s="380">
        <f>'raw data'!M1185</f>
        <v>496.201904296875</v>
      </c>
      <c r="D1189" s="380">
        <f>'raw data'!O1185</f>
        <v>6087.05810546875</v>
      </c>
      <c r="E1189" s="380">
        <f>'raw data'!P1185</f>
        <v>9.7658510208129883</v>
      </c>
      <c r="F1189" s="377"/>
      <c r="G1189" s="377"/>
      <c r="H1189" s="376"/>
      <c r="I1189" s="376"/>
      <c r="J1189" s="380">
        <f>'raw data'!C1185</f>
        <v>133.20799255371094</v>
      </c>
      <c r="K1189" s="380" t="e">
        <f>'raw data'!#REF!</f>
        <v>#REF!</v>
      </c>
      <c r="L1189" s="380" t="e">
        <f>'raw data'!#REF!</f>
        <v>#REF!</v>
      </c>
      <c r="M1189" s="380">
        <f>'raw data'!D1185</f>
        <v>83218.7578125</v>
      </c>
      <c r="N1189" s="380">
        <f>'raw data'!K1185</f>
        <v>16.330344781779424</v>
      </c>
      <c r="O1189" s="400">
        <f t="shared" si="19"/>
        <v>16.352340764168662</v>
      </c>
      <c r="P1189" s="380">
        <f>'raw data'!E1185</f>
        <v>1</v>
      </c>
      <c r="Q1189" s="380">
        <f>'raw data'!F1185</f>
        <v>1</v>
      </c>
      <c r="R1189" s="380">
        <f>'raw data'!G1185</f>
        <v>1</v>
      </c>
      <c r="S1189" s="380">
        <f>'raw data'!H1185</f>
        <v>1</v>
      </c>
      <c r="T1189" s="380">
        <f>'raw data'!Q1185</f>
        <v>99.179023742675781</v>
      </c>
      <c r="U1189" s="380">
        <f>'raw data'!R1185</f>
        <v>1012.8319702148437</v>
      </c>
    </row>
    <row r="1190" spans="1:21" x14ac:dyDescent="0.2">
      <c r="A1190" s="378">
        <f>'raw data'!A1186</f>
        <v>41230.458333333336</v>
      </c>
      <c r="B1190" s="380">
        <f>'raw data'!L1186</f>
        <v>898.0609130859375</v>
      </c>
      <c r="C1190" s="380">
        <f>'raw data'!M1186</f>
        <v>497.2073974609375</v>
      </c>
      <c r="D1190" s="380">
        <f>'raw data'!O1186</f>
        <v>6095.22802734375</v>
      </c>
      <c r="E1190" s="380">
        <f>'raw data'!P1186</f>
        <v>9.7638349533081055</v>
      </c>
      <c r="F1190" s="377"/>
      <c r="G1190" s="377"/>
      <c r="H1190" s="376"/>
      <c r="I1190" s="376"/>
      <c r="J1190" s="380">
        <f>'raw data'!C1186</f>
        <v>133.235107421875</v>
      </c>
      <c r="K1190" s="380" t="e">
        <f>'raw data'!#REF!</f>
        <v>#REF!</v>
      </c>
      <c r="L1190" s="380" t="e">
        <f>'raw data'!#REF!</f>
        <v>#REF!</v>
      </c>
      <c r="M1190" s="380">
        <f>'raw data'!D1186</f>
        <v>83365.8515625</v>
      </c>
      <c r="N1190" s="380">
        <f>'raw data'!K1186</f>
        <v>17.022697226206947</v>
      </c>
      <c r="O1190" s="400">
        <f t="shared" si="19"/>
        <v>16.374288533386867</v>
      </c>
      <c r="P1190" s="380">
        <f>'raw data'!E1186</f>
        <v>1</v>
      </c>
      <c r="Q1190" s="380">
        <f>'raw data'!F1186</f>
        <v>1</v>
      </c>
      <c r="R1190" s="380">
        <f>'raw data'!G1186</f>
        <v>1</v>
      </c>
      <c r="S1190" s="380">
        <f>'raw data'!H1186</f>
        <v>1</v>
      </c>
      <c r="T1190" s="380">
        <f>'raw data'!Q1186</f>
        <v>98.755622863769531</v>
      </c>
      <c r="U1190" s="380">
        <f>'raw data'!R1186</f>
        <v>1012.8280029296875</v>
      </c>
    </row>
    <row r="1191" spans="1:21" x14ac:dyDescent="0.2">
      <c r="A1191" s="378">
        <f>'raw data'!A1187</f>
        <v>41230.5</v>
      </c>
      <c r="B1191" s="380">
        <f>'raw data'!L1187</f>
        <v>897.9810791015625</v>
      </c>
      <c r="C1191" s="380">
        <f>'raw data'!M1187</f>
        <v>496.48471069335937</v>
      </c>
      <c r="D1191" s="380">
        <f>'raw data'!O1187</f>
        <v>6093.0859375</v>
      </c>
      <c r="E1191" s="380">
        <f>'raw data'!P1187</f>
        <v>9.7693872451782227</v>
      </c>
      <c r="F1191" s="377"/>
      <c r="G1191" s="377"/>
      <c r="H1191" s="376"/>
      <c r="I1191" s="376"/>
      <c r="J1191" s="380">
        <f>'raw data'!C1187</f>
        <v>133.67669677734375</v>
      </c>
      <c r="K1191" s="380" t="e">
        <f>'raw data'!#REF!</f>
        <v>#REF!</v>
      </c>
      <c r="L1191" s="380" t="e">
        <f>'raw data'!#REF!</f>
        <v>#REF!</v>
      </c>
      <c r="M1191" s="380">
        <f>'raw data'!D1187</f>
        <v>83348.640625</v>
      </c>
      <c r="N1191" s="380">
        <f>'raw data'!K1187</f>
        <v>17.158682289263815</v>
      </c>
      <c r="O1191" s="400">
        <f t="shared" si="19"/>
        <v>16.368533999346688</v>
      </c>
      <c r="P1191" s="380">
        <f>'raw data'!E1187</f>
        <v>1</v>
      </c>
      <c r="Q1191" s="380">
        <f>'raw data'!F1187</f>
        <v>1</v>
      </c>
      <c r="R1191" s="380">
        <f>'raw data'!G1187</f>
        <v>1</v>
      </c>
      <c r="S1191" s="380">
        <f>'raw data'!H1187</f>
        <v>1</v>
      </c>
      <c r="T1191" s="380">
        <f>'raw data'!Q1187</f>
        <v>98.975051879882813</v>
      </c>
      <c r="U1191" s="380">
        <f>'raw data'!R1187</f>
        <v>1012.8280029296875</v>
      </c>
    </row>
    <row r="1192" spans="1:21" x14ac:dyDescent="0.2">
      <c r="A1192" s="378">
        <f>'raw data'!A1188</f>
        <v>41230.541666666664</v>
      </c>
      <c r="B1192" s="380">
        <f>'raw data'!L1188</f>
        <v>897.97332763671875</v>
      </c>
      <c r="C1192" s="380">
        <f>'raw data'!M1188</f>
        <v>496.45001220703125</v>
      </c>
      <c r="D1192" s="380">
        <f>'raw data'!O1188</f>
        <v>6099.2412109375</v>
      </c>
      <c r="E1192" s="380">
        <f>'raw data'!P1188</f>
        <v>9.7704544067382812</v>
      </c>
      <c r="F1192" s="377"/>
      <c r="G1192" s="377"/>
      <c r="H1192" s="376"/>
      <c r="I1192" s="376"/>
      <c r="J1192" s="380">
        <f>'raw data'!C1188</f>
        <v>133.67120361328125</v>
      </c>
      <c r="K1192" s="380" t="e">
        <f>'raw data'!#REF!</f>
        <v>#REF!</v>
      </c>
      <c r="L1192" s="380" t="e">
        <f>'raw data'!#REF!</f>
        <v>#REF!</v>
      </c>
      <c r="M1192" s="380">
        <f>'raw data'!D1188</f>
        <v>83425.859375</v>
      </c>
      <c r="N1192" s="380">
        <f>'raw data'!K1188</f>
        <v>16.580502323690162</v>
      </c>
      <c r="O1192" s="400">
        <f t="shared" si="19"/>
        <v>16.38506959453942</v>
      </c>
      <c r="P1192" s="380">
        <f>'raw data'!E1188</f>
        <v>1</v>
      </c>
      <c r="Q1192" s="380">
        <f>'raw data'!F1188</f>
        <v>1</v>
      </c>
      <c r="R1192" s="380">
        <f>'raw data'!G1188</f>
        <v>1</v>
      </c>
      <c r="S1192" s="380">
        <f>'raw data'!H1188</f>
        <v>1</v>
      </c>
      <c r="T1192" s="380">
        <f>'raw data'!Q1188</f>
        <v>99.144256591796875</v>
      </c>
      <c r="U1192" s="380">
        <f>'raw data'!R1188</f>
        <v>1012.8350219726562</v>
      </c>
    </row>
    <row r="1193" spans="1:21" x14ac:dyDescent="0.2">
      <c r="A1193" s="378">
        <f>'raw data'!A1189</f>
        <v>41230.583333333336</v>
      </c>
      <c r="B1193" s="380">
        <f>'raw data'!L1189</f>
        <v>898.0177001953125</v>
      </c>
      <c r="C1193" s="380">
        <f>'raw data'!M1189</f>
        <v>496.85488891601562</v>
      </c>
      <c r="D1193" s="380">
        <f>'raw data'!O1189</f>
        <v>6112.3779296875</v>
      </c>
      <c r="E1193" s="380">
        <f>'raw data'!P1189</f>
        <v>9.7809953689575195</v>
      </c>
      <c r="F1193" s="377"/>
      <c r="G1193" s="377"/>
      <c r="H1193" s="376"/>
      <c r="I1193" s="376"/>
      <c r="J1193" s="380">
        <f>'raw data'!C1189</f>
        <v>133.93040466308594</v>
      </c>
      <c r="K1193" s="380" t="e">
        <f>'raw data'!#REF!</f>
        <v>#REF!</v>
      </c>
      <c r="L1193" s="380" t="e">
        <f>'raw data'!#REF!</f>
        <v>#REF!</v>
      </c>
      <c r="M1193" s="380">
        <f>'raw data'!D1189</f>
        <v>83538.1875</v>
      </c>
      <c r="N1193" s="380">
        <f>'raw data'!K1189</f>
        <v>16.762387010419044</v>
      </c>
      <c r="O1193" s="400">
        <f t="shared" si="19"/>
        <v>16.420360222261543</v>
      </c>
      <c r="P1193" s="380">
        <f>'raw data'!E1189</f>
        <v>1</v>
      </c>
      <c r="Q1193" s="380">
        <f>'raw data'!F1189</f>
        <v>1</v>
      </c>
      <c r="R1193" s="380">
        <f>'raw data'!G1189</f>
        <v>1</v>
      </c>
      <c r="S1193" s="380">
        <f>'raw data'!H1189</f>
        <v>1</v>
      </c>
      <c r="T1193" s="380">
        <f>'raw data'!Q1189</f>
        <v>99.273162841796875</v>
      </c>
      <c r="U1193" s="380">
        <f>'raw data'!R1189</f>
        <v>1012.8400268554687</v>
      </c>
    </row>
    <row r="1194" spans="1:21" x14ac:dyDescent="0.2">
      <c r="A1194" s="378">
        <f>'raw data'!A1190</f>
        <v>41230.625</v>
      </c>
      <c r="B1194" s="380">
        <f>'raw data'!L1190</f>
        <v>897.94708251953125</v>
      </c>
      <c r="C1194" s="380">
        <f>'raw data'!M1190</f>
        <v>496.55398559570312</v>
      </c>
      <c r="D1194" s="380">
        <f>'raw data'!O1190</f>
        <v>6120.81494140625</v>
      </c>
      <c r="E1194" s="380">
        <f>'raw data'!P1190</f>
        <v>9.8037567138671875</v>
      </c>
      <c r="F1194" s="377"/>
      <c r="G1194" s="377"/>
      <c r="H1194" s="376"/>
      <c r="I1194" s="376"/>
      <c r="J1194" s="380">
        <f>'raw data'!C1190</f>
        <v>133.37969970703125</v>
      </c>
      <c r="K1194" s="380" t="e">
        <f>'raw data'!#REF!</f>
        <v>#REF!</v>
      </c>
      <c r="L1194" s="380" t="e">
        <f>'raw data'!#REF!</f>
        <v>#REF!</v>
      </c>
      <c r="M1194" s="380">
        <f>'raw data'!D1190</f>
        <v>83492.6875</v>
      </c>
      <c r="N1194" s="380">
        <f>'raw data'!K1190</f>
        <v>18.289648321045387</v>
      </c>
      <c r="O1194" s="400">
        <f t="shared" si="19"/>
        <v>16.443025504614003</v>
      </c>
      <c r="P1194" s="380">
        <f>'raw data'!E1190</f>
        <v>1</v>
      </c>
      <c r="Q1194" s="380">
        <f>'raw data'!F1190</f>
        <v>1</v>
      </c>
      <c r="R1194" s="380">
        <f>'raw data'!G1190</f>
        <v>1</v>
      </c>
      <c r="S1194" s="380">
        <f>'raw data'!H1190</f>
        <v>1</v>
      </c>
      <c r="T1194" s="380">
        <f>'raw data'!Q1190</f>
        <v>99.343086242675781</v>
      </c>
      <c r="U1194" s="380">
        <f>'raw data'!R1190</f>
        <v>1012.8419799804687</v>
      </c>
    </row>
    <row r="1195" spans="1:21" x14ac:dyDescent="0.2">
      <c r="A1195" s="378">
        <f>'raw data'!A1191</f>
        <v>41230.666666666664</v>
      </c>
      <c r="B1195" s="380">
        <f>'raw data'!L1191</f>
        <v>898.00408935546875</v>
      </c>
      <c r="C1195" s="380">
        <f>'raw data'!M1191</f>
        <v>495.95379638671875</v>
      </c>
      <c r="D1195" s="380">
        <f>'raw data'!O1191</f>
        <v>6113.494140625</v>
      </c>
      <c r="E1195" s="380">
        <f>'raw data'!P1191</f>
        <v>9.8079872131347656</v>
      </c>
      <c r="F1195" s="377"/>
      <c r="G1195" s="377"/>
      <c r="H1195" s="376"/>
      <c r="I1195" s="376"/>
      <c r="J1195" s="380">
        <f>'raw data'!C1191</f>
        <v>132.62600708007813</v>
      </c>
      <c r="K1195" s="380" t="e">
        <f>'raw data'!#REF!</f>
        <v>#REF!</v>
      </c>
      <c r="L1195" s="380" t="e">
        <f>'raw data'!#REF!</f>
        <v>#REF!</v>
      </c>
      <c r="M1195" s="380">
        <f>'raw data'!D1191</f>
        <v>83357.9765625</v>
      </c>
      <c r="N1195" s="380">
        <f>'raw data'!K1191</f>
        <v>17.6453273709934</v>
      </c>
      <c r="O1195" s="400">
        <f t="shared" si="19"/>
        <v>16.423358823769597</v>
      </c>
      <c r="P1195" s="380">
        <f>'raw data'!E1191</f>
        <v>1</v>
      </c>
      <c r="Q1195" s="380">
        <f>'raw data'!F1191</f>
        <v>1</v>
      </c>
      <c r="R1195" s="380">
        <f>'raw data'!G1191</f>
        <v>1</v>
      </c>
      <c r="S1195" s="380">
        <f>'raw data'!H1191</f>
        <v>1</v>
      </c>
      <c r="T1195" s="380">
        <f>'raw data'!Q1191</f>
        <v>98.918281555175781</v>
      </c>
      <c r="U1195" s="380">
        <f>'raw data'!R1191</f>
        <v>1012.8350219726562</v>
      </c>
    </row>
    <row r="1196" spans="1:21" x14ac:dyDescent="0.2">
      <c r="A1196" s="378">
        <f>'raw data'!A1192</f>
        <v>41230.708333333336</v>
      </c>
      <c r="B1196" s="380">
        <f>'raw data'!L1192</f>
        <v>898.03582763671875</v>
      </c>
      <c r="C1196" s="380">
        <f>'raw data'!M1192</f>
        <v>495.6173095703125</v>
      </c>
      <c r="D1196" s="380">
        <f>'raw data'!O1192</f>
        <v>6109.751953125</v>
      </c>
      <c r="E1196" s="380">
        <f>'raw data'!P1192</f>
        <v>9.8034706115722656</v>
      </c>
      <c r="F1196" s="377"/>
      <c r="G1196" s="377"/>
      <c r="H1196" s="376"/>
      <c r="I1196" s="376"/>
      <c r="J1196" s="380">
        <f>'raw data'!C1192</f>
        <v>132.72540283203125</v>
      </c>
      <c r="K1196" s="380" t="e">
        <f>'raw data'!#REF!</f>
        <v>#REF!</v>
      </c>
      <c r="L1196" s="380" t="e">
        <f>'raw data'!#REF!</f>
        <v>#REF!</v>
      </c>
      <c r="M1196" s="380">
        <f>'raw data'!D1192</f>
        <v>83266.7265625</v>
      </c>
      <c r="N1196" s="380">
        <f>'raw data'!K1192</f>
        <v>16.631538842579321</v>
      </c>
      <c r="O1196" s="400">
        <f t="shared" si="19"/>
        <v>16.413305769544859</v>
      </c>
      <c r="P1196" s="380">
        <f>'raw data'!E1192</f>
        <v>1</v>
      </c>
      <c r="Q1196" s="380">
        <f>'raw data'!F1192</f>
        <v>1</v>
      </c>
      <c r="R1196" s="380">
        <f>'raw data'!G1192</f>
        <v>1</v>
      </c>
      <c r="S1196" s="380">
        <f>'raw data'!H1192</f>
        <v>1</v>
      </c>
      <c r="T1196" s="380">
        <f>'raw data'!Q1192</f>
        <v>98.788589477539063</v>
      </c>
      <c r="U1196" s="380">
        <f>'raw data'!R1192</f>
        <v>1012.8259887695312</v>
      </c>
    </row>
    <row r="1197" spans="1:21" x14ac:dyDescent="0.2">
      <c r="A1197" s="378">
        <f>'raw data'!A1193</f>
        <v>41230.75</v>
      </c>
      <c r="B1197" s="380">
        <f>'raw data'!L1193</f>
        <v>897.99822998046875</v>
      </c>
      <c r="C1197" s="380">
        <f>'raw data'!M1193</f>
        <v>496.07449340820312</v>
      </c>
      <c r="D1197" s="380">
        <f>'raw data'!O1193</f>
        <v>6103.44580078125</v>
      </c>
      <c r="E1197" s="380">
        <f>'raw data'!P1193</f>
        <v>9.7906160354614258</v>
      </c>
      <c r="F1197" s="377"/>
      <c r="G1197" s="377"/>
      <c r="H1197" s="376"/>
      <c r="I1197" s="376"/>
      <c r="J1197" s="380">
        <f>'raw data'!C1193</f>
        <v>133.52639770507812</v>
      </c>
      <c r="K1197" s="380" t="e">
        <f>'raw data'!#REF!</f>
        <v>#REF!</v>
      </c>
      <c r="L1197" s="380" t="e">
        <f>'raw data'!#REF!</f>
        <v>#REF!</v>
      </c>
      <c r="M1197" s="380">
        <f>'raw data'!D1193</f>
        <v>83346.7734375</v>
      </c>
      <c r="N1197" s="380">
        <f>'raw data'!K1193</f>
        <v>16.331549009095397</v>
      </c>
      <c r="O1197" s="400">
        <f t="shared" si="19"/>
        <v>16.396364851576109</v>
      </c>
      <c r="P1197" s="380">
        <f>'raw data'!E1193</f>
        <v>1</v>
      </c>
      <c r="Q1197" s="380">
        <f>'raw data'!F1193</f>
        <v>1</v>
      </c>
      <c r="R1197" s="380">
        <f>'raw data'!G1193</f>
        <v>1</v>
      </c>
      <c r="S1197" s="380">
        <f>'raw data'!H1193</f>
        <v>1</v>
      </c>
      <c r="T1197" s="380">
        <f>'raw data'!Q1193</f>
        <v>98.665931701660156</v>
      </c>
      <c r="U1197" s="380">
        <f>'raw data'!R1193</f>
        <v>1012.8280029296875</v>
      </c>
    </row>
    <row r="1198" spans="1:21" x14ac:dyDescent="0.2">
      <c r="A1198" s="378">
        <f>'raw data'!A1194</f>
        <v>41230.791666666664</v>
      </c>
      <c r="B1198" s="380">
        <f>'raw data'!L1194</f>
        <v>897.9769287109375</v>
      </c>
      <c r="C1198" s="380">
        <f>'raw data'!M1194</f>
        <v>496.78610229492187</v>
      </c>
      <c r="D1198" s="380">
        <f>'raw data'!O1194</f>
        <v>6129.453125</v>
      </c>
      <c r="E1198" s="380">
        <f>'raw data'!P1194</f>
        <v>9.813746452331543</v>
      </c>
      <c r="F1198" s="377"/>
      <c r="G1198" s="377"/>
      <c r="H1198" s="376"/>
      <c r="I1198" s="376"/>
      <c r="J1198" s="380">
        <f>'raw data'!C1194</f>
        <v>135.86149597167969</v>
      </c>
      <c r="K1198" s="380" t="e">
        <f>'raw data'!#REF!</f>
        <v>#REF!</v>
      </c>
      <c r="L1198" s="380" t="e">
        <f>'raw data'!#REF!</f>
        <v>#REF!</v>
      </c>
      <c r="M1198" s="380">
        <f>'raw data'!D1194</f>
        <v>83506.1328125</v>
      </c>
      <c r="N1198" s="380">
        <f>'raw data'!K1194</f>
        <v>16.597240715820227</v>
      </c>
      <c r="O1198" s="400">
        <f t="shared" si="19"/>
        <v>16.466231217334492</v>
      </c>
      <c r="P1198" s="380">
        <f>'raw data'!E1194</f>
        <v>1</v>
      </c>
      <c r="Q1198" s="380">
        <f>'raw data'!F1194</f>
        <v>1</v>
      </c>
      <c r="R1198" s="380">
        <f>'raw data'!G1194</f>
        <v>1</v>
      </c>
      <c r="S1198" s="380">
        <f>'raw data'!H1194</f>
        <v>1</v>
      </c>
      <c r="T1198" s="380">
        <f>'raw data'!Q1194</f>
        <v>98.748199462890625</v>
      </c>
      <c r="U1198" s="380">
        <f>'raw data'!R1194</f>
        <v>1012.8270263671875</v>
      </c>
    </row>
    <row r="1199" spans="1:21" x14ac:dyDescent="0.2">
      <c r="A1199" s="378">
        <f>'raw data'!A1195</f>
        <v>41230.833333333336</v>
      </c>
      <c r="B1199" s="380">
        <f>'raw data'!L1195</f>
        <v>897.95751953125</v>
      </c>
      <c r="C1199" s="380">
        <f>'raw data'!M1195</f>
        <v>497.39450073242187</v>
      </c>
      <c r="D1199" s="380">
        <f>'raw data'!O1195</f>
        <v>6138.0390625</v>
      </c>
      <c r="E1199" s="380">
        <f>'raw data'!P1195</f>
        <v>9.8175020217895508</v>
      </c>
      <c r="F1199" s="377"/>
      <c r="G1199" s="377"/>
      <c r="H1199" s="376"/>
      <c r="I1199" s="376"/>
      <c r="J1199" s="380">
        <f>'raw data'!C1195</f>
        <v>138.40350341796875</v>
      </c>
      <c r="K1199" s="380" t="e">
        <f>'raw data'!#REF!</f>
        <v>#REF!</v>
      </c>
      <c r="L1199" s="380" t="e">
        <f>'raw data'!#REF!</f>
        <v>#REF!</v>
      </c>
      <c r="M1199" s="380">
        <f>'raw data'!D1195</f>
        <v>83623.0390625</v>
      </c>
      <c r="N1199" s="380">
        <f>'raw data'!K1195</f>
        <v>16.567165931336714</v>
      </c>
      <c r="O1199" s="400">
        <f t="shared" si="19"/>
        <v>16.4892965755662</v>
      </c>
      <c r="P1199" s="380">
        <f>'raw data'!E1195</f>
        <v>1</v>
      </c>
      <c r="Q1199" s="380">
        <f>'raw data'!F1195</f>
        <v>1</v>
      </c>
      <c r="R1199" s="380">
        <f>'raw data'!G1195</f>
        <v>1</v>
      </c>
      <c r="S1199" s="380">
        <f>'raw data'!H1195</f>
        <v>1</v>
      </c>
      <c r="T1199" s="380">
        <f>'raw data'!Q1195</f>
        <v>98.758598327636719</v>
      </c>
      <c r="U1199" s="380">
        <f>'raw data'!R1195</f>
        <v>1012.8270263671875</v>
      </c>
    </row>
    <row r="1200" spans="1:21" x14ac:dyDescent="0.2">
      <c r="A1200" s="378">
        <f>'raw data'!A1196</f>
        <v>41230.875</v>
      </c>
      <c r="B1200" s="380">
        <f>'raw data'!L1196</f>
        <v>898.076416015625</v>
      </c>
      <c r="C1200" s="380">
        <f>'raw data'!M1196</f>
        <v>497.25399780273437</v>
      </c>
      <c r="D1200" s="380">
        <f>'raw data'!O1196</f>
        <v>6135.18017578125</v>
      </c>
      <c r="E1200" s="380">
        <f>'raw data'!P1196</f>
        <v>9.8167591094970703</v>
      </c>
      <c r="F1200" s="377"/>
      <c r="G1200" s="377"/>
      <c r="H1200" s="376"/>
      <c r="I1200" s="376"/>
      <c r="J1200" s="380">
        <f>'raw data'!C1196</f>
        <v>137.94679260253906</v>
      </c>
      <c r="K1200" s="380" t="e">
        <f>'raw data'!#REF!</f>
        <v>#REF!</v>
      </c>
      <c r="L1200" s="380" t="e">
        <f>'raw data'!#REF!</f>
        <v>#REF!</v>
      </c>
      <c r="M1200" s="380">
        <f>'raw data'!D1196</f>
        <v>83608.140625</v>
      </c>
      <c r="N1200" s="380">
        <f>'raw data'!K1196</f>
        <v>16.71080970550247</v>
      </c>
      <c r="O1200" s="400">
        <f t="shared" si="19"/>
        <v>16.481616430408863</v>
      </c>
      <c r="P1200" s="380">
        <f>'raw data'!E1196</f>
        <v>1</v>
      </c>
      <c r="Q1200" s="380">
        <f>'raw data'!F1196</f>
        <v>1</v>
      </c>
      <c r="R1200" s="380">
        <f>'raw data'!G1196</f>
        <v>1</v>
      </c>
      <c r="S1200" s="380">
        <f>'raw data'!H1196</f>
        <v>1</v>
      </c>
      <c r="T1200" s="380">
        <f>'raw data'!Q1196</f>
        <v>98.784988403320313</v>
      </c>
      <c r="U1200" s="380">
        <f>'raw data'!R1196</f>
        <v>1012.8270263671875</v>
      </c>
    </row>
    <row r="1201" spans="1:21" x14ac:dyDescent="0.2">
      <c r="A1201" s="378">
        <f>'raw data'!A1197</f>
        <v>41230.916666666664</v>
      </c>
      <c r="B1201" s="380">
        <f>'raw data'!L1197</f>
        <v>897.98638916015625</v>
      </c>
      <c r="C1201" s="380">
        <f>'raw data'!M1197</f>
        <v>497.07699584960937</v>
      </c>
      <c r="D1201" s="380">
        <f>'raw data'!O1197</f>
        <v>6140.6669921875</v>
      </c>
      <c r="E1201" s="380">
        <f>'raw data'!P1197</f>
        <v>9.8188562393188477</v>
      </c>
      <c r="F1201" s="377"/>
      <c r="G1201" s="377"/>
      <c r="H1201" s="376"/>
      <c r="I1201" s="376"/>
      <c r="J1201" s="380">
        <f>'raw data'!C1197</f>
        <v>137.33450317382812</v>
      </c>
      <c r="K1201" s="380" t="e">
        <f>'raw data'!#REF!</f>
        <v>#REF!</v>
      </c>
      <c r="L1201" s="380" t="e">
        <f>'raw data'!#REF!</f>
        <v>#REF!</v>
      </c>
      <c r="M1201" s="380">
        <f>'raw data'!D1197</f>
        <v>83609.0234375</v>
      </c>
      <c r="N1201" s="380">
        <f>'raw data'!K1197</f>
        <v>17.372748967449734</v>
      </c>
      <c r="O1201" s="400">
        <f t="shared" si="19"/>
        <v>16.496356275179661</v>
      </c>
      <c r="P1201" s="380">
        <f>'raw data'!E1197</f>
        <v>1</v>
      </c>
      <c r="Q1201" s="380">
        <f>'raw data'!F1197</f>
        <v>1</v>
      </c>
      <c r="R1201" s="380">
        <f>'raw data'!G1197</f>
        <v>1</v>
      </c>
      <c r="S1201" s="380">
        <f>'raw data'!H1197</f>
        <v>1</v>
      </c>
      <c r="T1201" s="380">
        <f>'raw data'!Q1197</f>
        <v>98.575813293457031</v>
      </c>
      <c r="U1201" s="380">
        <f>'raw data'!R1197</f>
        <v>1012.823974609375</v>
      </c>
    </row>
    <row r="1202" spans="1:21" x14ac:dyDescent="0.2">
      <c r="A1202" s="378">
        <f>'raw data'!A1198</f>
        <v>41230.958333333336</v>
      </c>
      <c r="B1202" s="380">
        <f>'raw data'!L1198</f>
        <v>897.97967529296875</v>
      </c>
      <c r="C1202" s="380">
        <f>'raw data'!M1198</f>
        <v>496.79840087890625</v>
      </c>
      <c r="D1202" s="380">
        <f>'raw data'!O1198</f>
        <v>6140.1708984375</v>
      </c>
      <c r="E1202" s="380">
        <f>'raw data'!P1198</f>
        <v>9.8125495910644531</v>
      </c>
      <c r="F1202" s="377"/>
      <c r="G1202" s="377"/>
      <c r="H1202" s="376"/>
      <c r="I1202" s="376"/>
      <c r="J1202" s="380">
        <f>'raw data'!C1198</f>
        <v>136.38819885253906</v>
      </c>
      <c r="K1202" s="380" t="e">
        <f>'raw data'!#REF!</f>
        <v>#REF!</v>
      </c>
      <c r="L1202" s="380" t="e">
        <f>'raw data'!#REF!</f>
        <v>#REF!</v>
      </c>
      <c r="M1202" s="380">
        <f>'raw data'!D1198</f>
        <v>83631.4296875</v>
      </c>
      <c r="N1202" s="380">
        <f>'raw data'!K1198</f>
        <v>17.110609564997432</v>
      </c>
      <c r="O1202" s="400">
        <f t="shared" si="19"/>
        <v>16.495023563398302</v>
      </c>
      <c r="P1202" s="380">
        <f>'raw data'!E1198</f>
        <v>1</v>
      </c>
      <c r="Q1202" s="380">
        <f>'raw data'!F1198</f>
        <v>1</v>
      </c>
      <c r="R1202" s="380">
        <f>'raw data'!G1198</f>
        <v>1</v>
      </c>
      <c r="S1202" s="380">
        <f>'raw data'!H1198</f>
        <v>1</v>
      </c>
      <c r="T1202" s="380">
        <f>'raw data'!Q1198</f>
        <v>98.475868225097656</v>
      </c>
      <c r="U1202" s="380">
        <f>'raw data'!R1198</f>
        <v>1012.822021484375</v>
      </c>
    </row>
    <row r="1203" spans="1:21" x14ac:dyDescent="0.2">
      <c r="A1203" s="378">
        <f>'raw data'!A1199</f>
        <v>41231</v>
      </c>
      <c r="B1203" s="380">
        <f>'raw data'!L1199</f>
        <v>897.99017333984375</v>
      </c>
      <c r="C1203" s="380">
        <f>'raw data'!M1199</f>
        <v>496.56350708007812</v>
      </c>
      <c r="D1203" s="380">
        <f>'raw data'!O1199</f>
        <v>6148.115234375</v>
      </c>
      <c r="E1203" s="380">
        <f>'raw data'!P1199</f>
        <v>9.8224020004272461</v>
      </c>
      <c r="F1203" s="377"/>
      <c r="G1203" s="377"/>
      <c r="H1203" s="376"/>
      <c r="I1203" s="376"/>
      <c r="J1203" s="380">
        <f>'raw data'!C1199</f>
        <v>134.40029907226562</v>
      </c>
      <c r="K1203" s="380" t="e">
        <f>'raw data'!#REF!</f>
        <v>#REF!</v>
      </c>
      <c r="L1203" s="380" t="e">
        <f>'raw data'!#REF!</f>
        <v>#REF!</v>
      </c>
      <c r="M1203" s="380">
        <f>'raw data'!D1199</f>
        <v>83667.7109375</v>
      </c>
      <c r="N1203" s="380">
        <f>'raw data'!K1199</f>
        <v>16.550237838157045</v>
      </c>
      <c r="O1203" s="400">
        <f t="shared" si="19"/>
        <v>16.516365316038765</v>
      </c>
      <c r="P1203" s="380">
        <f>'raw data'!E1199</f>
        <v>1</v>
      </c>
      <c r="Q1203" s="380">
        <f>'raw data'!F1199</f>
        <v>1</v>
      </c>
      <c r="R1203" s="380">
        <f>'raw data'!G1199</f>
        <v>1</v>
      </c>
      <c r="S1203" s="380">
        <f>'raw data'!H1199</f>
        <v>1</v>
      </c>
      <c r="T1203" s="380">
        <f>'raw data'!Q1199</f>
        <v>98.597908020019531</v>
      </c>
      <c r="U1203" s="380">
        <f>'raw data'!R1199</f>
        <v>1012.8270263671875</v>
      </c>
    </row>
    <row r="1204" spans="1:21" x14ac:dyDescent="0.2">
      <c r="A1204" s="378">
        <f>'raw data'!A1200</f>
        <v>41231.041666666664</v>
      </c>
      <c r="B1204" s="380">
        <f>'raw data'!L1200</f>
        <v>897.9542236328125</v>
      </c>
      <c r="C1204" s="380">
        <f>'raw data'!M1200</f>
        <v>496.5426025390625</v>
      </c>
      <c r="D1204" s="380">
        <f>'raw data'!O1200</f>
        <v>6157.96484375</v>
      </c>
      <c r="E1204" s="380">
        <f>'raw data'!P1200</f>
        <v>9.8382053375244141</v>
      </c>
      <c r="F1204" s="377"/>
      <c r="G1204" s="377"/>
      <c r="H1204" s="376"/>
      <c r="I1204" s="376"/>
      <c r="J1204" s="380">
        <f>'raw data'!C1200</f>
        <v>133.59730529785156</v>
      </c>
      <c r="K1204" s="380" t="e">
        <f>'raw data'!#REF!</f>
        <v>#REF!</v>
      </c>
      <c r="L1204" s="380" t="e">
        <f>'raw data'!#REF!</f>
        <v>#REF!</v>
      </c>
      <c r="M1204" s="380">
        <f>'raw data'!D1200</f>
        <v>83714.9375</v>
      </c>
      <c r="N1204" s="380">
        <f>'raw data'!K1200</f>
        <v>16.446297927506386</v>
      </c>
      <c r="O1204" s="400">
        <f t="shared" si="19"/>
        <v>16.542825416485194</v>
      </c>
      <c r="P1204" s="380">
        <f>'raw data'!E1200</f>
        <v>1</v>
      </c>
      <c r="Q1204" s="380">
        <f>'raw data'!F1200</f>
        <v>1</v>
      </c>
      <c r="R1204" s="380">
        <f>'raw data'!G1200</f>
        <v>1</v>
      </c>
      <c r="S1204" s="380">
        <f>'raw data'!H1200</f>
        <v>1</v>
      </c>
      <c r="T1204" s="380">
        <f>'raw data'!Q1200</f>
        <v>98.605560302734375</v>
      </c>
      <c r="U1204" s="380">
        <f>'raw data'!R1200</f>
        <v>1012.8270263671875</v>
      </c>
    </row>
    <row r="1205" spans="1:21" x14ac:dyDescent="0.2">
      <c r="A1205" s="378">
        <f>'raw data'!A1201</f>
        <v>41231.083333333336</v>
      </c>
      <c r="B1205" s="380">
        <f>'raw data'!L1201</f>
        <v>897.99041748046875</v>
      </c>
      <c r="C1205" s="380">
        <f>'raw data'!M1201</f>
        <v>496.6405029296875</v>
      </c>
      <c r="D1205" s="380">
        <f>'raw data'!O1201</f>
        <v>6185.46484375</v>
      </c>
      <c r="E1205" s="380">
        <f>'raw data'!P1201</f>
        <v>9.8743782043457031</v>
      </c>
      <c r="F1205" s="377"/>
      <c r="G1205" s="377"/>
      <c r="H1205" s="376"/>
      <c r="I1205" s="376"/>
      <c r="J1205" s="380">
        <f>'raw data'!C1201</f>
        <v>133.52980041503906</v>
      </c>
      <c r="K1205" s="380" t="e">
        <f>'raw data'!#REF!</f>
        <v>#REF!</v>
      </c>
      <c r="L1205" s="380" t="e">
        <f>'raw data'!#REF!</f>
        <v>#REF!</v>
      </c>
      <c r="M1205" s="380">
        <f>'raw data'!D1201</f>
        <v>83729.703125</v>
      </c>
      <c r="N1205" s="380">
        <f>'raw data'!K1201</f>
        <v>16.392478314516776</v>
      </c>
      <c r="O1205" s="400">
        <f t="shared" si="19"/>
        <v>16.616701723105404</v>
      </c>
      <c r="P1205" s="380">
        <f>'raw data'!E1201</f>
        <v>1</v>
      </c>
      <c r="Q1205" s="380">
        <f>'raw data'!F1201</f>
        <v>1</v>
      </c>
      <c r="R1205" s="380">
        <f>'raw data'!G1201</f>
        <v>1</v>
      </c>
      <c r="S1205" s="380">
        <f>'raw data'!H1201</f>
        <v>1</v>
      </c>
      <c r="T1205" s="380">
        <f>'raw data'!Q1201</f>
        <v>98.503013610839844</v>
      </c>
      <c r="U1205" s="380">
        <f>'raw data'!R1201</f>
        <v>1012.823974609375</v>
      </c>
    </row>
    <row r="1206" spans="1:21" x14ac:dyDescent="0.2">
      <c r="A1206" s="378">
        <f>'raw data'!A1202</f>
        <v>41231.125</v>
      </c>
      <c r="B1206" s="380">
        <f>'raw data'!L1202</f>
        <v>898.0302734375</v>
      </c>
      <c r="C1206" s="380">
        <f>'raw data'!M1202</f>
        <v>496.98190307617187</v>
      </c>
      <c r="D1206" s="380">
        <f>'raw data'!O1202</f>
        <v>6162.86279296875</v>
      </c>
      <c r="E1206" s="380">
        <f>'raw data'!P1202</f>
        <v>9.8334846496582031</v>
      </c>
      <c r="F1206" s="377"/>
      <c r="G1206" s="377"/>
      <c r="H1206" s="376"/>
      <c r="I1206" s="376"/>
      <c r="J1206" s="380">
        <f>'raw data'!C1202</f>
        <v>133.04910278320312</v>
      </c>
      <c r="K1206" s="380" t="e">
        <f>'raw data'!#REF!</f>
        <v>#REF!</v>
      </c>
      <c r="L1206" s="380" t="e">
        <f>'raw data'!#REF!</f>
        <v>#REF!</v>
      </c>
      <c r="M1206" s="380">
        <f>'raw data'!D1202</f>
        <v>83857.5</v>
      </c>
      <c r="N1206" s="380">
        <f>'raw data'!K1202</f>
        <v>16.40803034231525</v>
      </c>
      <c r="O1206" s="400">
        <f t="shared" si="19"/>
        <v>16.555983321877722</v>
      </c>
      <c r="P1206" s="380">
        <f>'raw data'!E1202</f>
        <v>1</v>
      </c>
      <c r="Q1206" s="380">
        <f>'raw data'!F1202</f>
        <v>1</v>
      </c>
      <c r="R1206" s="380">
        <f>'raw data'!G1202</f>
        <v>1</v>
      </c>
      <c r="S1206" s="380">
        <f>'raw data'!H1202</f>
        <v>1</v>
      </c>
      <c r="T1206" s="380">
        <f>'raw data'!Q1202</f>
        <v>98.757583618164062</v>
      </c>
      <c r="U1206" s="380">
        <f>'raw data'!R1202</f>
        <v>1012.8250122070312</v>
      </c>
    </row>
    <row r="1207" spans="1:21" x14ac:dyDescent="0.2">
      <c r="A1207" s="378">
        <f>'raw data'!A1203</f>
        <v>41231.166666666664</v>
      </c>
      <c r="B1207" s="380">
        <f>'raw data'!L1203</f>
        <v>897.95587158203125</v>
      </c>
      <c r="C1207" s="380">
        <f>'raw data'!M1203</f>
        <v>497.39279174804687</v>
      </c>
      <c r="D1207" s="380">
        <f>'raw data'!O1203</f>
        <v>6180.3388671875</v>
      </c>
      <c r="E1207" s="380">
        <f>'raw data'!P1203</f>
        <v>9.8511905670166016</v>
      </c>
      <c r="F1207" s="377"/>
      <c r="G1207" s="377"/>
      <c r="H1207" s="376"/>
      <c r="I1207" s="376"/>
      <c r="J1207" s="380">
        <f>'raw data'!C1203</f>
        <v>133.37269592285156</v>
      </c>
      <c r="K1207" s="380" t="e">
        <f>'raw data'!#REF!</f>
        <v>#REF!</v>
      </c>
      <c r="L1207" s="380" t="e">
        <f>'raw data'!#REF!</f>
        <v>#REF!</v>
      </c>
      <c r="M1207" s="380">
        <f>'raw data'!D1203</f>
        <v>83944.890625</v>
      </c>
      <c r="N1207" s="380">
        <f>'raw data'!K1203</f>
        <v>16.26601505401646</v>
      </c>
      <c r="O1207" s="400">
        <f t="shared" si="19"/>
        <v>16.602931242514156</v>
      </c>
      <c r="P1207" s="380">
        <f>'raw data'!E1203</f>
        <v>1</v>
      </c>
      <c r="Q1207" s="380">
        <f>'raw data'!F1203</f>
        <v>1</v>
      </c>
      <c r="R1207" s="380">
        <f>'raw data'!G1203</f>
        <v>1</v>
      </c>
      <c r="S1207" s="380">
        <f>'raw data'!H1203</f>
        <v>1</v>
      </c>
      <c r="T1207" s="380">
        <f>'raw data'!Q1203</f>
        <v>98.705856323242188</v>
      </c>
      <c r="U1207" s="380">
        <f>'raw data'!R1203</f>
        <v>1012.8270263671875</v>
      </c>
    </row>
    <row r="1208" spans="1:21" x14ac:dyDescent="0.2">
      <c r="A1208" s="378">
        <f>'raw data'!A1204</f>
        <v>41231.208333333336</v>
      </c>
      <c r="B1208" s="380">
        <f>'raw data'!L1204</f>
        <v>898.05682373046875</v>
      </c>
      <c r="C1208" s="380">
        <f>'raw data'!M1204</f>
        <v>497.28781127929687</v>
      </c>
      <c r="D1208" s="380">
        <f>'raw data'!O1204</f>
        <v>6166.19189453125</v>
      </c>
      <c r="E1208" s="380">
        <f>'raw data'!P1204</f>
        <v>9.8389835357666016</v>
      </c>
      <c r="F1208" s="377"/>
      <c r="G1208" s="377"/>
      <c r="H1208" s="376"/>
      <c r="I1208" s="376"/>
      <c r="J1208" s="380">
        <f>'raw data'!C1204</f>
        <v>133.51131289791601</v>
      </c>
      <c r="K1208" s="380" t="e">
        <f>'raw data'!#REF!</f>
        <v>#REF!</v>
      </c>
      <c r="L1208" s="380" t="e">
        <f>'raw data'!#REF!</f>
        <v>#REF!</v>
      </c>
      <c r="M1208" s="380">
        <f>'raw data'!D1204</f>
        <v>83914.4609375</v>
      </c>
      <c r="N1208" s="380">
        <f>'raw data'!K1204</f>
        <v>16.266040611476637</v>
      </c>
      <c r="O1208" s="400">
        <f t="shared" si="19"/>
        <v>16.564926657434125</v>
      </c>
      <c r="P1208" s="380">
        <f>'raw data'!E1204</f>
        <v>1</v>
      </c>
      <c r="Q1208" s="380">
        <f>'raw data'!F1204</f>
        <v>1</v>
      </c>
      <c r="R1208" s="380">
        <f>'raw data'!G1204</f>
        <v>0.84708327054977417</v>
      </c>
      <c r="S1208" s="380">
        <f>'raw data'!H1204</f>
        <v>1</v>
      </c>
      <c r="T1208" s="380">
        <f>'raw data'!Q1204</f>
        <v>98.713172912597656</v>
      </c>
      <c r="U1208" s="380">
        <f>'raw data'!R1204</f>
        <v>1012.8280029296875</v>
      </c>
    </row>
    <row r="1209" spans="1:21" x14ac:dyDescent="0.2">
      <c r="A1209" s="378">
        <f>'raw data'!A1205</f>
        <v>41231.25</v>
      </c>
      <c r="B1209" s="380">
        <f>'raw data'!L1205</f>
        <v>898.007080078125</v>
      </c>
      <c r="C1209" s="380">
        <f>'raw data'!M1205</f>
        <v>496.68838500976562</v>
      </c>
      <c r="D1209" s="380">
        <f>'raw data'!O1205</f>
        <v>6147.71923828125</v>
      </c>
      <c r="E1209" s="380">
        <f>'raw data'!P1205</f>
        <v>9.8275699615478516</v>
      </c>
      <c r="F1209" s="377"/>
      <c r="G1209" s="377"/>
      <c r="H1209" s="376"/>
      <c r="I1209" s="376"/>
      <c r="J1209" s="380">
        <f>'raw data'!C1205</f>
        <v>132.47702901856468</v>
      </c>
      <c r="K1209" s="380" t="e">
        <f>'raw data'!#REF!</f>
        <v>#REF!</v>
      </c>
      <c r="L1209" s="380" t="e">
        <f>'raw data'!#REF!</f>
        <v>#REF!</v>
      </c>
      <c r="M1209" s="380">
        <f>'raw data'!D1205</f>
        <v>83770.2265625</v>
      </c>
      <c r="N1209" s="380">
        <f>'raw data'!K1205</f>
        <v>16.400354464068513</v>
      </c>
      <c r="O1209" s="400">
        <f t="shared" si="19"/>
        <v>16.515301507717229</v>
      </c>
      <c r="P1209" s="380">
        <f>'raw data'!E1205</f>
        <v>1</v>
      </c>
      <c r="Q1209" s="380">
        <f>'raw data'!F1205</f>
        <v>1</v>
      </c>
      <c r="R1209" s="380">
        <f>'raw data'!G1205</f>
        <v>0.87513887882232666</v>
      </c>
      <c r="S1209" s="380">
        <f>'raw data'!H1205</f>
        <v>1</v>
      </c>
      <c r="T1209" s="380">
        <f>'raw data'!Q1205</f>
        <v>98.782333374023438</v>
      </c>
      <c r="U1209" s="380">
        <f>'raw data'!R1205</f>
        <v>1012.8300170898437</v>
      </c>
    </row>
    <row r="1210" spans="1:21" x14ac:dyDescent="0.2">
      <c r="A1210" s="378">
        <f>'raw data'!A1206</f>
        <v>41231.291666666664</v>
      </c>
      <c r="B1210" s="380">
        <f>'raw data'!L1206</f>
        <v>898.0447998046875</v>
      </c>
      <c r="C1210" s="380">
        <f>'raw data'!M1206</f>
        <v>495.79330444335937</v>
      </c>
      <c r="D1210" s="380">
        <f>'raw data'!O1206</f>
        <v>6124.8662109375</v>
      </c>
      <c r="E1210" s="380">
        <f>'raw data'!P1206</f>
        <v>9.8092021942138672</v>
      </c>
      <c r="F1210" s="377"/>
      <c r="G1210" s="377"/>
      <c r="H1210" s="376"/>
      <c r="I1210" s="376"/>
      <c r="J1210" s="380">
        <f>'raw data'!C1206</f>
        <v>131.91659545898437</v>
      </c>
      <c r="K1210" s="380" t="e">
        <f>'raw data'!#REF!</f>
        <v>#REF!</v>
      </c>
      <c r="L1210" s="380" t="e">
        <f>'raw data'!#REF!</f>
        <v>#REF!</v>
      </c>
      <c r="M1210" s="380">
        <f>'raw data'!D1206</f>
        <v>83595.25</v>
      </c>
      <c r="N1210" s="380">
        <f>'raw data'!K1206</f>
        <v>16.471846363241639</v>
      </c>
      <c r="O1210" s="400">
        <f t="shared" si="19"/>
        <v>16.453908880253699</v>
      </c>
      <c r="P1210" s="380">
        <f>'raw data'!E1206</f>
        <v>1</v>
      </c>
      <c r="Q1210" s="380">
        <f>'raw data'!F1206</f>
        <v>1</v>
      </c>
      <c r="R1210" s="380">
        <f>'raw data'!G1206</f>
        <v>1</v>
      </c>
      <c r="S1210" s="380">
        <f>'raw data'!H1206</f>
        <v>1</v>
      </c>
      <c r="T1210" s="380">
        <f>'raw data'!Q1206</f>
        <v>98.687187194824219</v>
      </c>
      <c r="U1210" s="380">
        <f>'raw data'!R1206</f>
        <v>1012.8250122070312</v>
      </c>
    </row>
    <row r="1211" spans="1:21" x14ac:dyDescent="0.2">
      <c r="A1211" s="378">
        <f>'raw data'!A1207</f>
        <v>41231.333333333336</v>
      </c>
      <c r="B1211" s="380">
        <f>'raw data'!L1207</f>
        <v>897.98358154296875</v>
      </c>
      <c r="C1211" s="380">
        <f>'raw data'!M1207</f>
        <v>494.64358520507812</v>
      </c>
      <c r="D1211" s="380">
        <f>'raw data'!O1207</f>
        <v>6109.6650390625</v>
      </c>
      <c r="E1211" s="380">
        <f>'raw data'!P1207</f>
        <v>9.8092851638793945</v>
      </c>
      <c r="F1211" s="377"/>
      <c r="G1211" s="377"/>
      <c r="H1211" s="376"/>
      <c r="I1211" s="376"/>
      <c r="J1211" s="380">
        <f>'raw data'!C1207</f>
        <v>131.6802978515625</v>
      </c>
      <c r="K1211" s="380" t="e">
        <f>'raw data'!#REF!</f>
        <v>#REF!</v>
      </c>
      <c r="L1211" s="380" t="e">
        <f>'raw data'!#REF!</f>
        <v>#REF!</v>
      </c>
      <c r="M1211" s="380">
        <f>'raw data'!D1207</f>
        <v>83367.703125</v>
      </c>
      <c r="N1211" s="380">
        <f>'raw data'!K1207</f>
        <v>16.5150096659243</v>
      </c>
      <c r="O1211" s="400">
        <f t="shared" si="19"/>
        <v>16.413072282638282</v>
      </c>
      <c r="P1211" s="380">
        <f>'raw data'!E1207</f>
        <v>1</v>
      </c>
      <c r="Q1211" s="380">
        <f>'raw data'!F1207</f>
        <v>1</v>
      </c>
      <c r="R1211" s="380">
        <f>'raw data'!G1207</f>
        <v>1</v>
      </c>
      <c r="S1211" s="380">
        <f>'raw data'!H1207</f>
        <v>1</v>
      </c>
      <c r="T1211" s="380">
        <f>'raw data'!Q1207</f>
        <v>98.781707763671875</v>
      </c>
      <c r="U1211" s="380">
        <f>'raw data'!R1207</f>
        <v>1012.8280029296875</v>
      </c>
    </row>
    <row r="1212" spans="1:21" x14ac:dyDescent="0.2">
      <c r="A1212" s="378">
        <f>'raw data'!A1208</f>
        <v>41231.375</v>
      </c>
      <c r="B1212" s="380">
        <f>'raw data'!L1208</f>
        <v>898.022216796875</v>
      </c>
      <c r="C1212" s="380">
        <f>'raw data'!M1208</f>
        <v>494.21429443359375</v>
      </c>
      <c r="D1212" s="380">
        <f>'raw data'!O1208</f>
        <v>6086.11279296875</v>
      </c>
      <c r="E1212" s="380">
        <f>'raw data'!P1208</f>
        <v>9.7836570739746094</v>
      </c>
      <c r="F1212" s="377"/>
      <c r="G1212" s="377"/>
      <c r="H1212" s="376"/>
      <c r="I1212" s="376"/>
      <c r="J1212" s="380">
        <f>'raw data'!C1208</f>
        <v>132.206298828125</v>
      </c>
      <c r="K1212" s="380" t="e">
        <f>'raw data'!#REF!</f>
        <v>#REF!</v>
      </c>
      <c r="L1212" s="380" t="e">
        <f>'raw data'!#REF!</f>
        <v>#REF!</v>
      </c>
      <c r="M1212" s="380">
        <f>'raw data'!D1208</f>
        <v>83264.3828125</v>
      </c>
      <c r="N1212" s="380">
        <f>'raw data'!K1208</f>
        <v>16.087359761929765</v>
      </c>
      <c r="O1212" s="400">
        <f t="shared" si="19"/>
        <v>16.349801266128594</v>
      </c>
      <c r="P1212" s="380">
        <f>'raw data'!E1208</f>
        <v>1</v>
      </c>
      <c r="Q1212" s="380">
        <f>'raw data'!F1208</f>
        <v>1</v>
      </c>
      <c r="R1212" s="380">
        <f>'raw data'!G1208</f>
        <v>1</v>
      </c>
      <c r="S1212" s="380">
        <f>'raw data'!H1208</f>
        <v>1</v>
      </c>
      <c r="T1212" s="380">
        <f>'raw data'!Q1208</f>
        <v>98.646347045898438</v>
      </c>
      <c r="U1212" s="380">
        <f>'raw data'!R1208</f>
        <v>1012.8289794921875</v>
      </c>
    </row>
    <row r="1213" spans="1:21" x14ac:dyDescent="0.2">
      <c r="A1213" s="378">
        <f>'raw data'!A1209</f>
        <v>41231.416666666664</v>
      </c>
      <c r="B1213" s="380">
        <f>'raw data'!L1209</f>
        <v>897.98101806640625</v>
      </c>
      <c r="C1213" s="380">
        <f>'raw data'!M1209</f>
        <v>494.08029174804687</v>
      </c>
      <c r="D1213" s="380">
        <f>'raw data'!O1209</f>
        <v>6088.63623046875</v>
      </c>
      <c r="E1213" s="380">
        <f>'raw data'!P1209</f>
        <v>9.7870016098022461</v>
      </c>
      <c r="F1213" s="377"/>
      <c r="G1213" s="377"/>
      <c r="H1213" s="376"/>
      <c r="I1213" s="376"/>
      <c r="J1213" s="380">
        <f>'raw data'!C1209</f>
        <v>132.03450012207031</v>
      </c>
      <c r="K1213" s="380" t="e">
        <f>'raw data'!#REF!</f>
        <v>#REF!</v>
      </c>
      <c r="L1213" s="380" t="e">
        <f>'raw data'!#REF!</f>
        <v>#REF!</v>
      </c>
      <c r="M1213" s="380">
        <f>'raw data'!D1209</f>
        <v>83210.25</v>
      </c>
      <c r="N1213" s="380">
        <f>'raw data'!K1209</f>
        <v>16.265774073003559</v>
      </c>
      <c r="O1213" s="400">
        <f t="shared" si="19"/>
        <v>16.356580256764481</v>
      </c>
      <c r="P1213" s="380">
        <f>'raw data'!E1209</f>
        <v>1</v>
      </c>
      <c r="Q1213" s="380">
        <f>'raw data'!F1209</f>
        <v>1</v>
      </c>
      <c r="R1213" s="380">
        <f>'raw data'!G1209</f>
        <v>1</v>
      </c>
      <c r="S1213" s="380">
        <f>'raw data'!H1209</f>
        <v>1</v>
      </c>
      <c r="T1213" s="380">
        <f>'raw data'!Q1209</f>
        <v>98.755851745605469</v>
      </c>
      <c r="U1213" s="380">
        <f>'raw data'!R1209</f>
        <v>1012.8280029296875</v>
      </c>
    </row>
    <row r="1214" spans="1:21" x14ac:dyDescent="0.2">
      <c r="A1214" s="378">
        <f>'raw data'!A1210</f>
        <v>41231.458333333336</v>
      </c>
      <c r="B1214" s="380">
        <f>'raw data'!L1210</f>
        <v>898.04302978515625</v>
      </c>
      <c r="C1214" s="380">
        <f>'raw data'!M1210</f>
        <v>494.39208984375</v>
      </c>
      <c r="D1214" s="380">
        <f>'raw data'!O1210</f>
        <v>6092.86083984375</v>
      </c>
      <c r="E1214" s="380">
        <f>'raw data'!P1210</f>
        <v>9.7851076126098633</v>
      </c>
      <c r="F1214" s="377"/>
      <c r="G1214" s="377"/>
      <c r="H1214" s="376"/>
      <c r="I1214" s="376"/>
      <c r="J1214" s="380">
        <f>'raw data'!C1210</f>
        <v>132.20390319824219</v>
      </c>
      <c r="K1214" s="380" t="e">
        <f>'raw data'!#REF!</f>
        <v>#REF!</v>
      </c>
      <c r="L1214" s="380" t="e">
        <f>'raw data'!#REF!</f>
        <v>#REF!</v>
      </c>
      <c r="M1214" s="380">
        <f>'raw data'!D1210</f>
        <v>83282.3828125</v>
      </c>
      <c r="N1214" s="380">
        <f>'raw data'!K1210</f>
        <v>16.650382631109824</v>
      </c>
      <c r="O1214" s="400">
        <f t="shared" si="19"/>
        <v>16.367929294493141</v>
      </c>
      <c r="P1214" s="380">
        <f>'raw data'!E1210</f>
        <v>1</v>
      </c>
      <c r="Q1214" s="380">
        <f>'raw data'!F1210</f>
        <v>1</v>
      </c>
      <c r="R1214" s="380">
        <f>'raw data'!G1210</f>
        <v>1</v>
      </c>
      <c r="S1214" s="380">
        <f>'raw data'!H1210</f>
        <v>1</v>
      </c>
      <c r="T1214" s="380">
        <f>'raw data'!Q1210</f>
        <v>98.854843139648437</v>
      </c>
      <c r="U1214" s="380">
        <f>'raw data'!R1210</f>
        <v>1012.8200073242187</v>
      </c>
    </row>
    <row r="1215" spans="1:21" x14ac:dyDescent="0.2">
      <c r="A1215" s="378">
        <f>'raw data'!A1211</f>
        <v>41231.5</v>
      </c>
      <c r="B1215" s="380">
        <f>'raw data'!L1211</f>
        <v>897.96832275390625</v>
      </c>
      <c r="C1215" s="380">
        <f>'raw data'!M1211</f>
        <v>493.62020874023437</v>
      </c>
      <c r="D1215" s="380">
        <f>'raw data'!O1211</f>
        <v>6086.82421875</v>
      </c>
      <c r="E1215" s="380">
        <f>'raw data'!P1211</f>
        <v>9.7890720367431641</v>
      </c>
      <c r="F1215" s="377"/>
      <c r="G1215" s="377"/>
      <c r="H1215" s="376"/>
      <c r="I1215" s="376"/>
      <c r="J1215" s="380">
        <f>'raw data'!C1211</f>
        <v>130.66799926757812</v>
      </c>
      <c r="K1215" s="380" t="e">
        <f>'raw data'!#REF!</f>
        <v>#REF!</v>
      </c>
      <c r="L1215" s="380" t="e">
        <f>'raw data'!#REF!</f>
        <v>#REF!</v>
      </c>
      <c r="M1215" s="380">
        <f>'raw data'!D1211</f>
        <v>83162.90625</v>
      </c>
      <c r="N1215" s="380">
        <f>'raw data'!K1211</f>
        <v>16.701036054245197</v>
      </c>
      <c r="O1215" s="400">
        <f t="shared" si="19"/>
        <v>16.351712448279617</v>
      </c>
      <c r="P1215" s="380">
        <f>'raw data'!E1211</f>
        <v>1</v>
      </c>
      <c r="Q1215" s="380">
        <f>'raw data'!F1211</f>
        <v>1</v>
      </c>
      <c r="R1215" s="380">
        <f>'raw data'!G1211</f>
        <v>1</v>
      </c>
      <c r="S1215" s="380">
        <f>'raw data'!H1211</f>
        <v>1</v>
      </c>
      <c r="T1215" s="380">
        <f>'raw data'!Q1211</f>
        <v>98.981826782226563</v>
      </c>
      <c r="U1215" s="380">
        <f>'raw data'!R1211</f>
        <v>1012.8209838867187</v>
      </c>
    </row>
    <row r="1216" spans="1:21" x14ac:dyDescent="0.2">
      <c r="A1216" s="378">
        <f>'raw data'!A1212</f>
        <v>41231.541666666664</v>
      </c>
      <c r="B1216" s="380">
        <f>'raw data'!L1212</f>
        <v>898.01580810546875</v>
      </c>
      <c r="C1216" s="380">
        <f>'raw data'!M1212</f>
        <v>492.419189453125</v>
      </c>
      <c r="D1216" s="380">
        <f>'raw data'!O1212</f>
        <v>6073.89892578125</v>
      </c>
      <c r="E1216" s="380">
        <f>'raw data'!P1212</f>
        <v>9.786372184753418</v>
      </c>
      <c r="F1216" s="377"/>
      <c r="G1216" s="377"/>
      <c r="H1216" s="376"/>
      <c r="I1216" s="376"/>
      <c r="J1216" s="380">
        <f>'raw data'!C1212</f>
        <v>130.40240478515625</v>
      </c>
      <c r="K1216" s="380" t="e">
        <f>'raw data'!#REF!</f>
        <v>#REF!</v>
      </c>
      <c r="L1216" s="380" t="e">
        <f>'raw data'!#REF!</f>
        <v>#REF!</v>
      </c>
      <c r="M1216" s="380">
        <f>'raw data'!D1212</f>
        <v>82942.140625</v>
      </c>
      <c r="N1216" s="380">
        <f>'raw data'!K1212</f>
        <v>16.815345979748383</v>
      </c>
      <c r="O1216" s="400">
        <f t="shared" si="19"/>
        <v>16.316989797133605</v>
      </c>
      <c r="P1216" s="380">
        <f>'raw data'!E1212</f>
        <v>1</v>
      </c>
      <c r="Q1216" s="380">
        <f>'raw data'!F1212</f>
        <v>1</v>
      </c>
      <c r="R1216" s="380">
        <f>'raw data'!G1212</f>
        <v>1</v>
      </c>
      <c r="S1216" s="380">
        <f>'raw data'!H1212</f>
        <v>1</v>
      </c>
      <c r="T1216" s="380">
        <f>'raw data'!Q1212</f>
        <v>99.026573181152344</v>
      </c>
      <c r="U1216" s="380">
        <f>'raw data'!R1212</f>
        <v>1012.8209838867187</v>
      </c>
    </row>
    <row r="1217" spans="1:21" x14ac:dyDescent="0.2">
      <c r="A1217" s="378">
        <f>'raw data'!A1213</f>
        <v>41231.583333333336</v>
      </c>
      <c r="B1217" s="380">
        <f>'raw data'!L1213</f>
        <v>897.92852783203125</v>
      </c>
      <c r="C1217" s="380">
        <f>'raw data'!M1213</f>
        <v>491.09869384765625</v>
      </c>
      <c r="D1217" s="380">
        <f>'raw data'!O1213</f>
        <v>6061.19091796875</v>
      </c>
      <c r="E1217" s="380">
        <f>'raw data'!P1213</f>
        <v>9.7913675308227539</v>
      </c>
      <c r="F1217" s="377"/>
      <c r="G1217" s="377"/>
      <c r="H1217" s="376"/>
      <c r="I1217" s="376"/>
      <c r="J1217" s="380">
        <f>'raw data'!C1213</f>
        <v>129.9259033203125</v>
      </c>
      <c r="K1217" s="380" t="e">
        <f>'raw data'!#REF!</f>
        <v>#REF!</v>
      </c>
      <c r="L1217" s="380" t="e">
        <f>'raw data'!#REF!</f>
        <v>#REF!</v>
      </c>
      <c r="M1217" s="380">
        <f>'raw data'!D1213</f>
        <v>82738.296875</v>
      </c>
      <c r="N1217" s="380">
        <f>'raw data'!K1213</f>
        <v>16.626625555098506</v>
      </c>
      <c r="O1217" s="400">
        <f t="shared" si="19"/>
        <v>16.28285086325403</v>
      </c>
      <c r="P1217" s="380">
        <f>'raw data'!E1213</f>
        <v>1</v>
      </c>
      <c r="Q1217" s="380">
        <f>'raw data'!F1213</f>
        <v>1</v>
      </c>
      <c r="R1217" s="380">
        <f>'raw data'!G1213</f>
        <v>1</v>
      </c>
      <c r="S1217" s="380">
        <f>'raw data'!H1213</f>
        <v>1</v>
      </c>
      <c r="T1217" s="380">
        <f>'raw data'!Q1213</f>
        <v>99.041389465332031</v>
      </c>
      <c r="U1217" s="380">
        <f>'raw data'!R1213</f>
        <v>1012.822998046875</v>
      </c>
    </row>
    <row r="1218" spans="1:21" x14ac:dyDescent="0.2">
      <c r="A1218" s="378">
        <f>'raw data'!A1214</f>
        <v>41231.625</v>
      </c>
      <c r="B1218" s="380">
        <f>'raw data'!L1214</f>
        <v>898.00701904296875</v>
      </c>
      <c r="C1218" s="380">
        <f>'raw data'!M1214</f>
        <v>491.04110717773437</v>
      </c>
      <c r="D1218" s="380">
        <f>'raw data'!O1214</f>
        <v>6063.43115234375</v>
      </c>
      <c r="E1218" s="380">
        <f>'raw data'!P1214</f>
        <v>9.7967519760131836</v>
      </c>
      <c r="F1218" s="377"/>
      <c r="G1218" s="377"/>
      <c r="H1218" s="376"/>
      <c r="I1218" s="376"/>
      <c r="J1218" s="380">
        <f>'raw data'!C1214</f>
        <v>129.89439392089844</v>
      </c>
      <c r="K1218" s="380" t="e">
        <f>'raw data'!#REF!</f>
        <v>#REF!</v>
      </c>
      <c r="L1218" s="380" t="e">
        <f>'raw data'!#REF!</f>
        <v>#REF!</v>
      </c>
      <c r="M1218" s="380">
        <f>'raw data'!D1214</f>
        <v>82738.0234375</v>
      </c>
      <c r="N1218" s="380">
        <f>'raw data'!K1214</f>
        <v>15.947211146748595</v>
      </c>
      <c r="O1218" s="400">
        <f t="shared" si="19"/>
        <v>16.288869053857251</v>
      </c>
      <c r="P1218" s="380">
        <f>'raw data'!E1214</f>
        <v>1</v>
      </c>
      <c r="Q1218" s="380">
        <f>'raw data'!F1214</f>
        <v>1</v>
      </c>
      <c r="R1218" s="380">
        <f>'raw data'!G1214</f>
        <v>1</v>
      </c>
      <c r="S1218" s="380">
        <f>'raw data'!H1214</f>
        <v>1</v>
      </c>
      <c r="T1218" s="380">
        <f>'raw data'!Q1214</f>
        <v>99.048248291015625</v>
      </c>
      <c r="U1218" s="380">
        <f>'raw data'!R1214</f>
        <v>1012.8280029296875</v>
      </c>
    </row>
    <row r="1219" spans="1:21" x14ac:dyDescent="0.2">
      <c r="A1219" s="378">
        <f>'raw data'!A1215</f>
        <v>41231.666666666664</v>
      </c>
      <c r="B1219" s="380">
        <f>'raw data'!L1215</f>
        <v>898.0081787109375</v>
      </c>
      <c r="C1219" s="380">
        <f>'raw data'!M1215</f>
        <v>492.21200561523437</v>
      </c>
      <c r="D1219" s="380">
        <f>'raw data'!O1215</f>
        <v>6067.787109375</v>
      </c>
      <c r="E1219" s="380">
        <f>'raw data'!P1215</f>
        <v>9.7878589630126953</v>
      </c>
      <c r="F1219" s="377"/>
      <c r="G1219" s="377"/>
      <c r="H1219" s="376"/>
      <c r="I1219" s="376"/>
      <c r="J1219" s="380">
        <f>'raw data'!C1215</f>
        <v>130.7926025390625</v>
      </c>
      <c r="K1219" s="380" t="e">
        <f>'raw data'!#REF!</f>
        <v>#REF!</v>
      </c>
      <c r="L1219" s="380" t="e">
        <f>'raw data'!#REF!</f>
        <v>#REF!</v>
      </c>
      <c r="M1219" s="380">
        <f>'raw data'!D1215</f>
        <v>82929.21875</v>
      </c>
      <c r="N1219" s="380">
        <f>'raw data'!K1215</f>
        <v>16.194574013825623</v>
      </c>
      <c r="O1219" s="400">
        <f t="shared" si="19"/>
        <v>16.300570945394163</v>
      </c>
      <c r="P1219" s="380">
        <f>'raw data'!E1215</f>
        <v>1</v>
      </c>
      <c r="Q1219" s="380">
        <f>'raw data'!F1215</f>
        <v>1</v>
      </c>
      <c r="R1219" s="380">
        <f>'raw data'!G1215</f>
        <v>1</v>
      </c>
      <c r="S1219" s="380">
        <f>'raw data'!H1215</f>
        <v>1</v>
      </c>
      <c r="T1219" s="380">
        <f>'raw data'!Q1215</f>
        <v>99.128433227539063</v>
      </c>
      <c r="U1219" s="380">
        <f>'raw data'!R1215</f>
        <v>1012.8289794921875</v>
      </c>
    </row>
    <row r="1220" spans="1:21" x14ac:dyDescent="0.2">
      <c r="A1220" s="378">
        <f>'raw data'!A1216</f>
        <v>41231.708333333336</v>
      </c>
      <c r="B1220" s="380">
        <f>'raw data'!L1216</f>
        <v>898.04412841796875</v>
      </c>
      <c r="C1220" s="380">
        <f>'raw data'!M1216</f>
        <v>491.52081298828125</v>
      </c>
      <c r="D1220" s="380">
        <f>'raw data'!O1216</f>
        <v>6058.64404296875</v>
      </c>
      <c r="E1220" s="380">
        <f>'raw data'!P1216</f>
        <v>9.7860021591186523</v>
      </c>
      <c r="F1220" s="377"/>
      <c r="G1220" s="377"/>
      <c r="H1220" s="376"/>
      <c r="I1220" s="376"/>
      <c r="J1220" s="380">
        <f>'raw data'!C1216</f>
        <v>131.3511962890625</v>
      </c>
      <c r="K1220" s="380" t="e">
        <f>'raw data'!#REF!</f>
        <v>#REF!</v>
      </c>
      <c r="L1220" s="380" t="e">
        <f>'raw data'!#REF!</f>
        <v>#REF!</v>
      </c>
      <c r="M1220" s="380">
        <f>'raw data'!D1216</f>
        <v>82743.2265625</v>
      </c>
      <c r="N1220" s="380">
        <f>'raw data'!K1216</f>
        <v>16.666603917758401</v>
      </c>
      <c r="O1220" s="400">
        <f t="shared" si="19"/>
        <v>16.276008909856817</v>
      </c>
      <c r="P1220" s="380">
        <f>'raw data'!E1216</f>
        <v>1</v>
      </c>
      <c r="Q1220" s="380">
        <f>'raw data'!F1216</f>
        <v>1</v>
      </c>
      <c r="R1220" s="380">
        <f>'raw data'!G1216</f>
        <v>1</v>
      </c>
      <c r="S1220" s="380">
        <f>'raw data'!H1216</f>
        <v>1</v>
      </c>
      <c r="T1220" s="380">
        <f>'raw data'!Q1216</f>
        <v>99.125953674316406</v>
      </c>
      <c r="U1220" s="380">
        <f>'raw data'!R1216</f>
        <v>1012.8280029296875</v>
      </c>
    </row>
    <row r="1221" spans="1:21" x14ac:dyDescent="0.2">
      <c r="A1221" s="378">
        <f>'raw data'!A1217</f>
        <v>41231.75</v>
      </c>
      <c r="B1221" s="380">
        <f>'raw data'!L1217</f>
        <v>897.98876953125</v>
      </c>
      <c r="C1221" s="380">
        <f>'raw data'!M1217</f>
        <v>491.82400512695312</v>
      </c>
      <c r="D1221" s="380">
        <f>'raw data'!O1217</f>
        <v>6067.6728515625</v>
      </c>
      <c r="E1221" s="380">
        <f>'raw data'!P1217</f>
        <v>9.7846012115478516</v>
      </c>
      <c r="F1221" s="377"/>
      <c r="G1221" s="377"/>
      <c r="H1221" s="376"/>
      <c r="I1221" s="376"/>
      <c r="J1221" s="380">
        <f>'raw data'!C1217</f>
        <v>132.25369262695312</v>
      </c>
      <c r="K1221" s="380" t="e">
        <f>'raw data'!#REF!</f>
        <v>#REF!</v>
      </c>
      <c r="L1221" s="380" t="e">
        <f>'raw data'!#REF!</f>
        <v>#REF!</v>
      </c>
      <c r="M1221" s="380">
        <f>'raw data'!D1217</f>
        <v>82845.65625</v>
      </c>
      <c r="N1221" s="380">
        <f>'raw data'!K1217</f>
        <v>17.417637614281556</v>
      </c>
      <c r="O1221" s="400">
        <f t="shared" si="19"/>
        <v>16.300264001932707</v>
      </c>
      <c r="P1221" s="380">
        <f>'raw data'!E1217</f>
        <v>1</v>
      </c>
      <c r="Q1221" s="380">
        <f>'raw data'!F1217</f>
        <v>1</v>
      </c>
      <c r="R1221" s="380">
        <f>'raw data'!G1217</f>
        <v>1</v>
      </c>
      <c r="S1221" s="380">
        <f>'raw data'!H1217</f>
        <v>1</v>
      </c>
      <c r="T1221" s="380">
        <f>'raw data'!Q1217</f>
        <v>99.006057739257813</v>
      </c>
      <c r="U1221" s="380">
        <f>'raw data'!R1217</f>
        <v>1012.8259887695312</v>
      </c>
    </row>
    <row r="1222" spans="1:21" x14ac:dyDescent="0.2">
      <c r="A1222" s="378">
        <f>'raw data'!A1218</f>
        <v>41231.791666666664</v>
      </c>
      <c r="B1222" s="380">
        <f>'raw data'!L1218</f>
        <v>897.9896240234375</v>
      </c>
      <c r="C1222" s="380">
        <f>'raw data'!M1218</f>
        <v>492.1610107421875</v>
      </c>
      <c r="D1222" s="380">
        <f>'raw data'!O1218</f>
        <v>6076.3798828125</v>
      </c>
      <c r="E1222" s="380">
        <f>'raw data'!P1218</f>
        <v>9.7794609069824219</v>
      </c>
      <c r="F1222" s="377"/>
      <c r="G1222" s="377"/>
      <c r="H1222" s="376"/>
      <c r="I1222" s="376"/>
      <c r="J1222" s="380">
        <f>'raw data'!C1218</f>
        <v>132.74409484863281</v>
      </c>
      <c r="K1222" s="380" t="e">
        <f>'raw data'!#REF!</f>
        <v>#REF!</v>
      </c>
      <c r="L1222" s="380" t="e">
        <f>'raw data'!#REF!</f>
        <v>#REF!</v>
      </c>
      <c r="M1222" s="380">
        <f>'raw data'!D1218</f>
        <v>82930.9921875</v>
      </c>
      <c r="N1222" s="380">
        <f>'raw data'!K1218</f>
        <v>16.890046491492978</v>
      </c>
      <c r="O1222" s="400">
        <f t="shared" si="19"/>
        <v>16.32365466776459</v>
      </c>
      <c r="P1222" s="380">
        <f>'raw data'!E1218</f>
        <v>1</v>
      </c>
      <c r="Q1222" s="380">
        <f>'raw data'!F1218</f>
        <v>1</v>
      </c>
      <c r="R1222" s="380">
        <f>'raw data'!G1218</f>
        <v>1</v>
      </c>
      <c r="S1222" s="380">
        <f>'raw data'!H1218</f>
        <v>1</v>
      </c>
      <c r="T1222" s="380">
        <f>'raw data'!Q1218</f>
        <v>98.957893371582031</v>
      </c>
      <c r="U1222" s="380">
        <f>'raw data'!R1218</f>
        <v>1012.8259887695312</v>
      </c>
    </row>
    <row r="1223" spans="1:21" x14ac:dyDescent="0.2">
      <c r="A1223" s="378">
        <f>'raw data'!A1219</f>
        <v>41231.833333333336</v>
      </c>
      <c r="B1223" s="380">
        <f>'raw data'!L1219</f>
        <v>898.01617431640625</v>
      </c>
      <c r="C1223" s="380">
        <f>'raw data'!M1219</f>
        <v>493.0609130859375</v>
      </c>
      <c r="D1223" s="380">
        <f>'raw data'!O1219</f>
        <v>6087.796875</v>
      </c>
      <c r="E1223" s="380">
        <f>'raw data'!P1219</f>
        <v>9.7834157943725586</v>
      </c>
      <c r="F1223" s="377"/>
      <c r="G1223" s="377"/>
      <c r="H1223" s="376"/>
      <c r="I1223" s="376"/>
      <c r="J1223" s="380">
        <f>'raw data'!C1219</f>
        <v>132.48330688476562</v>
      </c>
      <c r="K1223" s="380" t="e">
        <f>'raw data'!#REF!</f>
        <v>#REF!</v>
      </c>
      <c r="L1223" s="380" t="e">
        <f>'raw data'!#REF!</f>
        <v>#REF!</v>
      </c>
      <c r="M1223" s="380">
        <f>'raw data'!D1219</f>
        <v>83104.65625</v>
      </c>
      <c r="N1223" s="380">
        <f>'raw data'!K1219</f>
        <v>16.368289903778496</v>
      </c>
      <c r="O1223" s="400">
        <f t="shared" si="19"/>
        <v>16.354325402874565</v>
      </c>
      <c r="P1223" s="380">
        <f>'raw data'!E1219</f>
        <v>1</v>
      </c>
      <c r="Q1223" s="380">
        <f>'raw data'!F1219</f>
        <v>1</v>
      </c>
      <c r="R1223" s="380">
        <f>'raw data'!G1219</f>
        <v>1</v>
      </c>
      <c r="S1223" s="380">
        <f>'raw data'!H1219</f>
        <v>1</v>
      </c>
      <c r="T1223" s="380">
        <f>'raw data'!Q1219</f>
        <v>98.921218872070312</v>
      </c>
      <c r="U1223" s="380">
        <f>'raw data'!R1219</f>
        <v>1012.822021484375</v>
      </c>
    </row>
    <row r="1224" spans="1:21" x14ac:dyDescent="0.2">
      <c r="A1224" s="378">
        <f>'raw data'!A1220</f>
        <v>41231.875</v>
      </c>
      <c r="B1224" s="380">
        <f>'raw data'!L1220</f>
        <v>898.03228759765625</v>
      </c>
      <c r="C1224" s="380">
        <f>'raw data'!M1220</f>
        <v>493.47821044921875</v>
      </c>
      <c r="D1224" s="380">
        <f>'raw data'!O1220</f>
        <v>6093.791015625</v>
      </c>
      <c r="E1224" s="380">
        <f>'raw data'!P1220</f>
        <v>9.7846107482910156</v>
      </c>
      <c r="F1224" s="377"/>
      <c r="G1224" s="377"/>
      <c r="H1224" s="376"/>
      <c r="I1224" s="376"/>
      <c r="J1224" s="380">
        <f>'raw data'!C1220</f>
        <v>132.47880554199219</v>
      </c>
      <c r="K1224" s="380" t="e">
        <f>'raw data'!#REF!</f>
        <v>#REF!</v>
      </c>
      <c r="L1224" s="380" t="e">
        <f>'raw data'!#REF!</f>
        <v>#REF!</v>
      </c>
      <c r="M1224" s="380">
        <f>'raw data'!D1220</f>
        <v>83208.5234375</v>
      </c>
      <c r="N1224" s="380">
        <f>'raw data'!K1220</f>
        <v>16.58677501584636</v>
      </c>
      <c r="O1224" s="400">
        <f t="shared" si="19"/>
        <v>16.370428129083187</v>
      </c>
      <c r="P1224" s="380">
        <f>'raw data'!E1220</f>
        <v>1</v>
      </c>
      <c r="Q1224" s="380">
        <f>'raw data'!F1220</f>
        <v>1</v>
      </c>
      <c r="R1224" s="380">
        <f>'raw data'!G1220</f>
        <v>1</v>
      </c>
      <c r="S1224" s="380">
        <f>'raw data'!H1220</f>
        <v>1</v>
      </c>
      <c r="T1224" s="380">
        <f>'raw data'!Q1220</f>
        <v>98.911949157714844</v>
      </c>
      <c r="U1224" s="380">
        <f>'raw data'!R1220</f>
        <v>1012.822021484375</v>
      </c>
    </row>
    <row r="1225" spans="1:21" x14ac:dyDescent="0.2">
      <c r="A1225" s="378">
        <f>'raw data'!A1221</f>
        <v>41231.916666666664</v>
      </c>
      <c r="B1225" s="380">
        <f>'raw data'!L1221</f>
        <v>898.0050048828125</v>
      </c>
      <c r="C1225" s="380">
        <f>'raw data'!M1221</f>
        <v>493.52841186523437</v>
      </c>
      <c r="D1225" s="380">
        <f>'raw data'!O1221</f>
        <v>6094.0048828125</v>
      </c>
      <c r="E1225" s="380">
        <f>'raw data'!P1221</f>
        <v>9.7844476699829102</v>
      </c>
      <c r="F1225" s="377"/>
      <c r="G1225" s="377"/>
      <c r="H1225" s="376"/>
      <c r="I1225" s="376"/>
      <c r="J1225" s="380">
        <f>'raw data'!C1221</f>
        <v>132.53950500488281</v>
      </c>
      <c r="K1225" s="380" t="e">
        <f>'raw data'!#REF!</f>
        <v>#REF!</v>
      </c>
      <c r="L1225" s="380" t="e">
        <f>'raw data'!#REF!</f>
        <v>#REF!</v>
      </c>
      <c r="M1225" s="380">
        <f>'raw data'!D1221</f>
        <v>83200.0625</v>
      </c>
      <c r="N1225" s="380">
        <f>'raw data'!K1221</f>
        <v>16.409352692383692</v>
      </c>
      <c r="O1225" s="400">
        <f t="shared" si="19"/>
        <v>16.371002664280269</v>
      </c>
      <c r="P1225" s="380">
        <f>'raw data'!E1221</f>
        <v>1</v>
      </c>
      <c r="Q1225" s="380">
        <f>'raw data'!F1221</f>
        <v>1</v>
      </c>
      <c r="R1225" s="380">
        <f>'raw data'!G1221</f>
        <v>1</v>
      </c>
      <c r="S1225" s="380">
        <f>'raw data'!H1221</f>
        <v>1</v>
      </c>
      <c r="T1225" s="380">
        <f>'raw data'!Q1221</f>
        <v>99.027511596679688</v>
      </c>
      <c r="U1225" s="380">
        <f>'raw data'!R1221</f>
        <v>1012.8259887695312</v>
      </c>
    </row>
    <row r="1226" spans="1:21" x14ac:dyDescent="0.2">
      <c r="A1226" s="378">
        <f>'raw data'!A1222</f>
        <v>41231.958333333336</v>
      </c>
      <c r="B1226" s="380">
        <f>'raw data'!L1222</f>
        <v>898.02398681640625</v>
      </c>
      <c r="C1226" s="380">
        <f>'raw data'!M1222</f>
        <v>494.53619384765625</v>
      </c>
      <c r="D1226" s="380">
        <f>'raw data'!O1222</f>
        <v>6101.7900390625</v>
      </c>
      <c r="E1226" s="380">
        <f>'raw data'!P1222</f>
        <v>9.7813644409179687</v>
      </c>
      <c r="F1226" s="377"/>
      <c r="G1226" s="377"/>
      <c r="H1226" s="376"/>
      <c r="I1226" s="376"/>
      <c r="J1226" s="380">
        <f>'raw data'!C1222</f>
        <v>133.42410278320312</v>
      </c>
      <c r="K1226" s="380" t="e">
        <f>'raw data'!#REF!</f>
        <v>#REF!</v>
      </c>
      <c r="L1226" s="380" t="e">
        <f>'raw data'!#REF!</f>
        <v>#REF!</v>
      </c>
      <c r="M1226" s="380">
        <f>'raw data'!D1222</f>
        <v>83355.359375</v>
      </c>
      <c r="N1226" s="380">
        <f>'raw data'!K1222</f>
        <v>16.275986348252626</v>
      </c>
      <c r="O1226" s="400">
        <f t="shared" si="19"/>
        <v>16.391916794833406</v>
      </c>
      <c r="P1226" s="380">
        <f>'raw data'!E1222</f>
        <v>1</v>
      </c>
      <c r="Q1226" s="380">
        <f>'raw data'!F1222</f>
        <v>1</v>
      </c>
      <c r="R1226" s="380">
        <f>'raw data'!G1222</f>
        <v>1</v>
      </c>
      <c r="S1226" s="380">
        <f>'raw data'!H1222</f>
        <v>1</v>
      </c>
      <c r="T1226" s="380">
        <f>'raw data'!Q1222</f>
        <v>99.006072998046875</v>
      </c>
      <c r="U1226" s="380">
        <f>'raw data'!R1222</f>
        <v>1012.8300170898437</v>
      </c>
    </row>
    <row r="1227" spans="1:21" x14ac:dyDescent="0.2">
      <c r="A1227" s="378">
        <f>'raw data'!A1223</f>
        <v>41232</v>
      </c>
      <c r="B1227" s="380">
        <f>'raw data'!L1223</f>
        <v>898.00018310546875</v>
      </c>
      <c r="C1227" s="380">
        <f>'raw data'!M1223</f>
        <v>494.30999755859375</v>
      </c>
      <c r="D1227" s="380">
        <f>'raw data'!O1223</f>
        <v>6096.3671875</v>
      </c>
      <c r="E1227" s="380">
        <f>'raw data'!P1223</f>
        <v>9.7773723602294922</v>
      </c>
      <c r="F1227" s="377"/>
      <c r="G1227" s="377"/>
      <c r="H1227" s="376"/>
      <c r="I1227" s="376"/>
      <c r="J1227" s="380">
        <f>'raw data'!C1223</f>
        <v>133.595703125</v>
      </c>
      <c r="K1227" s="380" t="e">
        <f>'raw data'!#REF!</f>
        <v>#REF!</v>
      </c>
      <c r="L1227" s="380" t="e">
        <f>'raw data'!#REF!</f>
        <v>#REF!</v>
      </c>
      <c r="M1227" s="380">
        <f>'raw data'!D1223</f>
        <v>83287.6328125</v>
      </c>
      <c r="N1227" s="380">
        <f>'raw data'!K1223</f>
        <v>16.498242017058363</v>
      </c>
      <c r="O1227" s="400">
        <f t="shared" si="19"/>
        <v>16.377348785932057</v>
      </c>
      <c r="P1227" s="380">
        <f>'raw data'!E1223</f>
        <v>1</v>
      </c>
      <c r="Q1227" s="380">
        <f>'raw data'!F1223</f>
        <v>1</v>
      </c>
      <c r="R1227" s="380">
        <f>'raw data'!G1223</f>
        <v>1</v>
      </c>
      <c r="S1227" s="380">
        <f>'raw data'!H1223</f>
        <v>1</v>
      </c>
      <c r="T1227" s="380">
        <f>'raw data'!Q1223</f>
        <v>98.905723571777344</v>
      </c>
      <c r="U1227" s="380">
        <f>'raw data'!R1223</f>
        <v>1012.8259887695312</v>
      </c>
    </row>
    <row r="1228" spans="1:21" x14ac:dyDescent="0.2">
      <c r="A1228" s="378">
        <f>'raw data'!A1224</f>
        <v>41232.041666666664</v>
      </c>
      <c r="B1228" s="380">
        <f>'raw data'!L1224</f>
        <v>897.981201171875</v>
      </c>
      <c r="C1228" s="380">
        <f>'raw data'!M1224</f>
        <v>495.04940795898437</v>
      </c>
      <c r="D1228" s="380">
        <f>'raw data'!O1224</f>
        <v>6109.54296875</v>
      </c>
      <c r="E1228" s="380">
        <f>'raw data'!P1224</f>
        <v>9.7853431701660156</v>
      </c>
      <c r="F1228" s="377"/>
      <c r="G1228" s="377"/>
      <c r="H1228" s="376"/>
      <c r="I1228" s="376"/>
      <c r="J1228" s="380">
        <f>'raw data'!C1224</f>
        <v>134.28900146484375</v>
      </c>
      <c r="K1228" s="380" t="e">
        <f>'raw data'!#REF!</f>
        <v>#REF!</v>
      </c>
      <c r="L1228" s="380" t="e">
        <f>'raw data'!#REF!</f>
        <v>#REF!</v>
      </c>
      <c r="M1228" s="380">
        <f>'raw data'!D1224</f>
        <v>83431.9765625</v>
      </c>
      <c r="N1228" s="380">
        <f>'raw data'!K1224</f>
        <v>16.452209540706825</v>
      </c>
      <c r="O1228" s="400">
        <f t="shared" ref="O1228:O1291" si="20">D1228*0.771/(0.287*1000)</f>
        <v>16.412744351589719</v>
      </c>
      <c r="P1228" s="380">
        <f>'raw data'!E1224</f>
        <v>1</v>
      </c>
      <c r="Q1228" s="380">
        <f>'raw data'!F1224</f>
        <v>1</v>
      </c>
      <c r="R1228" s="380">
        <f>'raw data'!G1224</f>
        <v>1</v>
      </c>
      <c r="S1228" s="380">
        <f>'raw data'!H1224</f>
        <v>1</v>
      </c>
      <c r="T1228" s="380">
        <f>'raw data'!Q1224</f>
        <v>98.971389770507813</v>
      </c>
      <c r="U1228" s="380">
        <f>'raw data'!R1224</f>
        <v>1012.823974609375</v>
      </c>
    </row>
    <row r="1229" spans="1:21" x14ac:dyDescent="0.2">
      <c r="A1229" s="378">
        <f>'raw data'!A1225</f>
        <v>41232.083333333336</v>
      </c>
      <c r="B1229" s="380">
        <f>'raw data'!L1225</f>
        <v>898.015380859375</v>
      </c>
      <c r="C1229" s="380">
        <f>'raw data'!M1225</f>
        <v>495.72390747070312</v>
      </c>
      <c r="D1229" s="380">
        <f>'raw data'!O1225</f>
        <v>6112.64599609375</v>
      </c>
      <c r="E1229" s="380">
        <f>'raw data'!P1225</f>
        <v>9.78118896484375</v>
      </c>
      <c r="F1229" s="377"/>
      <c r="G1229" s="377"/>
      <c r="H1229" s="376"/>
      <c r="I1229" s="376"/>
      <c r="J1229" s="380">
        <f>'raw data'!C1225</f>
        <v>136.73480224609375</v>
      </c>
      <c r="K1229" s="380" t="e">
        <f>'raw data'!#REF!</f>
        <v>#REF!</v>
      </c>
      <c r="L1229" s="380" t="e">
        <f>'raw data'!#REF!</f>
        <v>#REF!</v>
      </c>
      <c r="M1229" s="380">
        <f>'raw data'!D1225</f>
        <v>83474.7890625</v>
      </c>
      <c r="N1229" s="380">
        <f>'raw data'!K1225</f>
        <v>16.447873676394373</v>
      </c>
      <c r="O1229" s="400">
        <f t="shared" si="20"/>
        <v>16.421080358844186</v>
      </c>
      <c r="P1229" s="380">
        <f>'raw data'!E1225</f>
        <v>1</v>
      </c>
      <c r="Q1229" s="380">
        <f>'raw data'!F1225</f>
        <v>1</v>
      </c>
      <c r="R1229" s="380">
        <f>'raw data'!G1225</f>
        <v>1</v>
      </c>
      <c r="S1229" s="380">
        <f>'raw data'!H1225</f>
        <v>1</v>
      </c>
      <c r="T1229" s="380">
        <f>'raw data'!Q1225</f>
        <v>98.927932739257813</v>
      </c>
      <c r="U1229" s="380">
        <f>'raw data'!R1225</f>
        <v>1012.822021484375</v>
      </c>
    </row>
    <row r="1230" spans="1:21" x14ac:dyDescent="0.2">
      <c r="A1230" s="378">
        <f>'raw data'!A1226</f>
        <v>41232.125</v>
      </c>
      <c r="B1230" s="380">
        <f>'raw data'!L1226</f>
        <v>898.01300048828125</v>
      </c>
      <c r="C1230" s="380">
        <f>'raw data'!M1226</f>
        <v>496.572509765625</v>
      </c>
      <c r="D1230" s="380">
        <f>'raw data'!O1226</f>
        <v>6128.01904296875</v>
      </c>
      <c r="E1230" s="380">
        <f>'raw data'!P1226</f>
        <v>9.7881965637207031</v>
      </c>
      <c r="F1230" s="377"/>
      <c r="G1230" s="377"/>
      <c r="H1230" s="376"/>
      <c r="I1230" s="376"/>
      <c r="J1230" s="380">
        <f>'raw data'!C1226</f>
        <v>138.21690368652344</v>
      </c>
      <c r="K1230" s="380" t="e">
        <f>'raw data'!#REF!</f>
        <v>#REF!</v>
      </c>
      <c r="L1230" s="380" t="e">
        <f>'raw data'!#REF!</f>
        <v>#REF!</v>
      </c>
      <c r="M1230" s="380">
        <f>'raw data'!D1226</f>
        <v>83580.921875</v>
      </c>
      <c r="N1230" s="380">
        <f>'raw data'!K1226</f>
        <v>16.478823319360089</v>
      </c>
      <c r="O1230" s="400">
        <f t="shared" si="20"/>
        <v>16.462378683375981</v>
      </c>
      <c r="P1230" s="380">
        <f>'raw data'!E1226</f>
        <v>1</v>
      </c>
      <c r="Q1230" s="380">
        <f>'raw data'!F1226</f>
        <v>1</v>
      </c>
      <c r="R1230" s="380">
        <f>'raw data'!G1226</f>
        <v>1</v>
      </c>
      <c r="S1230" s="380">
        <f>'raw data'!H1226</f>
        <v>1</v>
      </c>
      <c r="T1230" s="380">
        <f>'raw data'!Q1226</f>
        <v>98.875343322753906</v>
      </c>
      <c r="U1230" s="380">
        <f>'raw data'!R1226</f>
        <v>1012.8189697265625</v>
      </c>
    </row>
    <row r="1231" spans="1:21" x14ac:dyDescent="0.2">
      <c r="A1231" s="378">
        <f>'raw data'!A1227</f>
        <v>41232.166666666664</v>
      </c>
      <c r="B1231" s="380">
        <f>'raw data'!L1227</f>
        <v>898.02227783203125</v>
      </c>
      <c r="C1231" s="380">
        <f>'raw data'!M1227</f>
        <v>496.45440673828125</v>
      </c>
      <c r="D1231" s="380">
        <f>'raw data'!O1227</f>
        <v>6123.171875</v>
      </c>
      <c r="E1231" s="380">
        <f>'raw data'!P1227</f>
        <v>9.7874174118041992</v>
      </c>
      <c r="F1231" s="377"/>
      <c r="G1231" s="377"/>
      <c r="H1231" s="376"/>
      <c r="I1231" s="376"/>
      <c r="J1231" s="380">
        <f>'raw data'!C1227</f>
        <v>138.57539367675781</v>
      </c>
      <c r="K1231" s="380" t="e">
        <f>'raw data'!#REF!</f>
        <v>#REF!</v>
      </c>
      <c r="L1231" s="380" t="e">
        <f>'raw data'!#REF!</f>
        <v>#REF!</v>
      </c>
      <c r="M1231" s="380">
        <f>'raw data'!D1227</f>
        <v>83551.84375</v>
      </c>
      <c r="N1231" s="380">
        <f>'raw data'!K1227</f>
        <v>16.492899109901483</v>
      </c>
      <c r="O1231" s="400">
        <f t="shared" si="20"/>
        <v>16.449357197299651</v>
      </c>
      <c r="P1231" s="380">
        <f>'raw data'!E1227</f>
        <v>1</v>
      </c>
      <c r="Q1231" s="380">
        <f>'raw data'!F1227</f>
        <v>1</v>
      </c>
      <c r="R1231" s="380">
        <f>'raw data'!G1227</f>
        <v>1</v>
      </c>
      <c r="S1231" s="380">
        <f>'raw data'!H1227</f>
        <v>1</v>
      </c>
      <c r="T1231" s="380">
        <f>'raw data'!Q1227</f>
        <v>98.835540771484375</v>
      </c>
      <c r="U1231" s="380">
        <f>'raw data'!R1227</f>
        <v>1012.8189697265625</v>
      </c>
    </row>
    <row r="1232" spans="1:21" x14ac:dyDescent="0.2">
      <c r="A1232" s="378">
        <f>'raw data'!A1228</f>
        <v>41232.208333333336</v>
      </c>
      <c r="B1232" s="380">
        <f>'raw data'!L1228</f>
        <v>898.0103759765625</v>
      </c>
      <c r="C1232" s="380">
        <f>'raw data'!M1228</f>
        <v>496.5216064453125</v>
      </c>
      <c r="D1232" s="380">
        <f>'raw data'!O1228</f>
        <v>6119.958984375</v>
      </c>
      <c r="E1232" s="380">
        <f>'raw data'!P1228</f>
        <v>9.7818727493286133</v>
      </c>
      <c r="F1232" s="377"/>
      <c r="G1232" s="377"/>
      <c r="H1232" s="376"/>
      <c r="I1232" s="376"/>
      <c r="J1232" s="380">
        <f>'raw data'!C1228</f>
        <v>138.91740788518459</v>
      </c>
      <c r="K1232" s="380" t="e">
        <f>'raw data'!#REF!</f>
        <v>#REF!</v>
      </c>
      <c r="L1232" s="380" t="e">
        <f>'raw data'!#REF!</f>
        <v>#REF!</v>
      </c>
      <c r="M1232" s="380">
        <f>'raw data'!D1228</f>
        <v>83551.703125</v>
      </c>
      <c r="N1232" s="380">
        <f>'raw data'!K1228</f>
        <v>16.435496049838839</v>
      </c>
      <c r="O1232" s="400">
        <f t="shared" si="20"/>
        <v>16.440726052101482</v>
      </c>
      <c r="P1232" s="380">
        <f>'raw data'!E1228</f>
        <v>1</v>
      </c>
      <c r="Q1232" s="380">
        <f>'raw data'!F1228</f>
        <v>1</v>
      </c>
      <c r="R1232" s="380">
        <f>'raw data'!G1228</f>
        <v>0.84541672468185425</v>
      </c>
      <c r="S1232" s="380">
        <f>'raw data'!H1228</f>
        <v>1</v>
      </c>
      <c r="T1232" s="380">
        <f>'raw data'!Q1228</f>
        <v>98.959556579589844</v>
      </c>
      <c r="U1232" s="380">
        <f>'raw data'!R1228</f>
        <v>1012.8200073242187</v>
      </c>
    </row>
    <row r="1233" spans="1:21" x14ac:dyDescent="0.2">
      <c r="A1233" s="378">
        <f>'raw data'!A1229</f>
        <v>41232.25</v>
      </c>
      <c r="B1233" s="380">
        <f>'raw data'!L1229</f>
        <v>897.97900390625</v>
      </c>
      <c r="C1233" s="380">
        <f>'raw data'!M1229</f>
        <v>497.643798828125</v>
      </c>
      <c r="D1233" s="380">
        <f>'raw data'!O1229</f>
        <v>6134.0390625</v>
      </c>
      <c r="E1233" s="380">
        <f>'raw data'!P1229</f>
        <v>9.7871026992797852</v>
      </c>
      <c r="F1233" s="377"/>
      <c r="G1233" s="377"/>
      <c r="H1233" s="376"/>
      <c r="I1233" s="376"/>
      <c r="J1233" s="380">
        <f>'raw data'!C1229</f>
        <v>138.52251206717989</v>
      </c>
      <c r="K1233" s="380" t="e">
        <f>'raw data'!#REF!</f>
        <v>#REF!</v>
      </c>
      <c r="L1233" s="380" t="e">
        <f>'raw data'!#REF!</f>
        <v>#REF!</v>
      </c>
      <c r="M1233" s="380">
        <f>'raw data'!D1229</f>
        <v>83708.2265625</v>
      </c>
      <c r="N1233" s="380">
        <f>'raw data'!K1229</f>
        <v>16.362083722873358</v>
      </c>
      <c r="O1233" s="400">
        <f t="shared" si="20"/>
        <v>16.4785509309669</v>
      </c>
      <c r="P1233" s="380">
        <f>'raw data'!E1229</f>
        <v>1</v>
      </c>
      <c r="Q1233" s="380">
        <f>'raw data'!F1229</f>
        <v>1</v>
      </c>
      <c r="R1233" s="380">
        <f>'raw data'!G1229</f>
        <v>0.87680548429489136</v>
      </c>
      <c r="S1233" s="380">
        <f>'raw data'!H1229</f>
        <v>1</v>
      </c>
      <c r="T1233" s="380">
        <f>'raw data'!Q1229</f>
        <v>99.0172119140625</v>
      </c>
      <c r="U1233" s="380">
        <f>'raw data'!R1229</f>
        <v>1012.8200073242187</v>
      </c>
    </row>
    <row r="1234" spans="1:21" x14ac:dyDescent="0.2">
      <c r="A1234" s="378">
        <f>'raw data'!A1230</f>
        <v>41232.291666666664</v>
      </c>
      <c r="B1234" s="380">
        <f>'raw data'!L1230</f>
        <v>897.9708251953125</v>
      </c>
      <c r="C1234" s="380">
        <f>'raw data'!M1230</f>
        <v>497.67910766601562</v>
      </c>
      <c r="D1234" s="380">
        <f>'raw data'!O1230</f>
        <v>6135.7412109375</v>
      </c>
      <c r="E1234" s="380">
        <f>'raw data'!P1230</f>
        <v>9.7961435317993164</v>
      </c>
      <c r="F1234" s="377"/>
      <c r="G1234" s="377"/>
      <c r="H1234" s="376"/>
      <c r="I1234" s="376"/>
      <c r="J1234" s="380">
        <f>'raw data'!C1230</f>
        <v>138.42959594726562</v>
      </c>
      <c r="K1234" s="380" t="e">
        <f>'raw data'!#REF!</f>
        <v>#REF!</v>
      </c>
      <c r="L1234" s="380" t="e">
        <f>'raw data'!#REF!</f>
        <v>#REF!</v>
      </c>
      <c r="M1234" s="380">
        <f>'raw data'!D1230</f>
        <v>83635.53125</v>
      </c>
      <c r="N1234" s="380">
        <f>'raw data'!K1230</f>
        <v>16.177994343813772</v>
      </c>
      <c r="O1234" s="400">
        <f t="shared" si="20"/>
        <v>16.483123601508058</v>
      </c>
      <c r="P1234" s="380">
        <f>'raw data'!E1230</f>
        <v>1</v>
      </c>
      <c r="Q1234" s="380">
        <f>'raw data'!F1230</f>
        <v>1</v>
      </c>
      <c r="R1234" s="380">
        <f>'raw data'!G1230</f>
        <v>1</v>
      </c>
      <c r="S1234" s="380">
        <f>'raw data'!H1230</f>
        <v>1</v>
      </c>
      <c r="T1234" s="380">
        <f>'raw data'!Q1230</f>
        <v>99.120323181152344</v>
      </c>
      <c r="U1234" s="380">
        <f>'raw data'!R1230</f>
        <v>1012.8189697265625</v>
      </c>
    </row>
    <row r="1235" spans="1:21" x14ac:dyDescent="0.2">
      <c r="A1235" s="378">
        <f>'raw data'!A1231</f>
        <v>41232.333333333336</v>
      </c>
      <c r="B1235" s="380">
        <f>'raw data'!L1231</f>
        <v>898.02642822265625</v>
      </c>
      <c r="C1235" s="380">
        <f>'raw data'!M1231</f>
        <v>497.18728637695312</v>
      </c>
      <c r="D1235" s="380">
        <f>'raw data'!O1231</f>
        <v>6130.041015625</v>
      </c>
      <c r="E1235" s="380">
        <f>'raw data'!P1231</f>
        <v>9.8009376525878906</v>
      </c>
      <c r="F1235" s="377"/>
      <c r="G1235" s="377"/>
      <c r="H1235" s="376"/>
      <c r="I1235" s="376"/>
      <c r="J1235" s="380">
        <f>'raw data'!C1231</f>
        <v>137.47410583496094</v>
      </c>
      <c r="K1235" s="380" t="e">
        <f>'raw data'!#REF!</f>
        <v>#REF!</v>
      </c>
      <c r="L1235" s="380" t="e">
        <f>'raw data'!#REF!</f>
        <v>#REF!</v>
      </c>
      <c r="M1235" s="380">
        <f>'raw data'!D1231</f>
        <v>83493.09375</v>
      </c>
      <c r="N1235" s="380">
        <f>'raw data'!K1231</f>
        <v>16.248020613848055</v>
      </c>
      <c r="O1235" s="400">
        <f t="shared" si="20"/>
        <v>16.467810533264373</v>
      </c>
      <c r="P1235" s="380">
        <f>'raw data'!E1231</f>
        <v>1</v>
      </c>
      <c r="Q1235" s="380">
        <f>'raw data'!F1231</f>
        <v>1</v>
      </c>
      <c r="R1235" s="380">
        <f>'raw data'!G1231</f>
        <v>1</v>
      </c>
      <c r="S1235" s="380">
        <f>'raw data'!H1231</f>
        <v>1</v>
      </c>
      <c r="T1235" s="380">
        <f>'raw data'!Q1231</f>
        <v>99.295326232910156</v>
      </c>
      <c r="U1235" s="380">
        <f>'raw data'!R1231</f>
        <v>1012.822021484375</v>
      </c>
    </row>
    <row r="1236" spans="1:21" x14ac:dyDescent="0.2">
      <c r="A1236" s="378">
        <f>'raw data'!A1232</f>
        <v>41232.375</v>
      </c>
      <c r="B1236" s="380">
        <f>'raw data'!L1232</f>
        <v>898.00341796875</v>
      </c>
      <c r="C1236" s="380">
        <f>'raw data'!M1232</f>
        <v>496.49591064453125</v>
      </c>
      <c r="D1236" s="380">
        <f>'raw data'!O1232</f>
        <v>6122.10205078125</v>
      </c>
      <c r="E1236" s="380">
        <f>'raw data'!P1232</f>
        <v>9.8087625503540039</v>
      </c>
      <c r="F1236" s="377"/>
      <c r="G1236" s="377"/>
      <c r="H1236" s="376"/>
      <c r="I1236" s="376"/>
      <c r="J1236" s="380">
        <f>'raw data'!C1232</f>
        <v>136.62109375</v>
      </c>
      <c r="K1236" s="380" t="e">
        <f>'raw data'!#REF!</f>
        <v>#REF!</v>
      </c>
      <c r="L1236" s="380" t="e">
        <f>'raw data'!#REF!</f>
        <v>#REF!</v>
      </c>
      <c r="M1236" s="380">
        <f>'raw data'!D1232</f>
        <v>83269.7109375</v>
      </c>
      <c r="N1236" s="380">
        <f>'raw data'!K1232</f>
        <v>16.462385103149064</v>
      </c>
      <c r="O1236" s="400">
        <f t="shared" si="20"/>
        <v>16.446483209590049</v>
      </c>
      <c r="P1236" s="380">
        <f>'raw data'!E1232</f>
        <v>1</v>
      </c>
      <c r="Q1236" s="380">
        <f>'raw data'!F1232</f>
        <v>1</v>
      </c>
      <c r="R1236" s="380">
        <f>'raw data'!G1232</f>
        <v>1</v>
      </c>
      <c r="S1236" s="380">
        <f>'raw data'!H1232</f>
        <v>1</v>
      </c>
      <c r="T1236" s="380">
        <f>'raw data'!Q1232</f>
        <v>99.199569702148438</v>
      </c>
      <c r="U1236" s="380">
        <f>'raw data'!R1232</f>
        <v>1012.8280029296875</v>
      </c>
    </row>
    <row r="1237" spans="1:21" x14ac:dyDescent="0.2">
      <c r="A1237" s="378">
        <f>'raw data'!A1233</f>
        <v>41232.416666666664</v>
      </c>
      <c r="B1237" s="380">
        <f>'raw data'!L1233</f>
        <v>897.96441650390625</v>
      </c>
      <c r="C1237" s="380">
        <f>'raw data'!M1233</f>
        <v>497.3828125</v>
      </c>
      <c r="D1237" s="380">
        <f>'raw data'!O1233</f>
        <v>6130.89599609375</v>
      </c>
      <c r="E1237" s="380">
        <f>'raw data'!P1233</f>
        <v>9.8052854537963867</v>
      </c>
      <c r="F1237" s="377"/>
      <c r="G1237" s="377"/>
      <c r="H1237" s="376"/>
      <c r="I1237" s="376"/>
      <c r="J1237" s="380">
        <f>'raw data'!C1233</f>
        <v>137.5028076171875</v>
      </c>
      <c r="K1237" s="380" t="e">
        <f>'raw data'!#REF!</f>
        <v>#REF!</v>
      </c>
      <c r="L1237" s="380" t="e">
        <f>'raw data'!#REF!</f>
        <v>#REF!</v>
      </c>
      <c r="M1237" s="380">
        <f>'raw data'!D1233</f>
        <v>83466.796875</v>
      </c>
      <c r="N1237" s="380">
        <f>'raw data'!K1233</f>
        <v>17.220155729799735</v>
      </c>
      <c r="O1237" s="400">
        <f t="shared" si="20"/>
        <v>16.470107362328509</v>
      </c>
      <c r="P1237" s="380">
        <f>'raw data'!E1233</f>
        <v>1</v>
      </c>
      <c r="Q1237" s="380">
        <f>'raw data'!F1233</f>
        <v>1</v>
      </c>
      <c r="R1237" s="380">
        <f>'raw data'!G1233</f>
        <v>1</v>
      </c>
      <c r="S1237" s="380">
        <f>'raw data'!H1233</f>
        <v>1</v>
      </c>
      <c r="T1237" s="380">
        <f>'raw data'!Q1233</f>
        <v>99.099678039550781</v>
      </c>
      <c r="U1237" s="380">
        <f>'raw data'!R1233</f>
        <v>1012.8300170898437</v>
      </c>
    </row>
    <row r="1238" spans="1:21" x14ac:dyDescent="0.2">
      <c r="A1238" s="378">
        <f>'raw data'!A1234</f>
        <v>41232.458333333336</v>
      </c>
      <c r="B1238" s="380">
        <f>'raw data'!L1234</f>
        <v>897.994873046875</v>
      </c>
      <c r="C1238" s="380">
        <f>'raw data'!M1234</f>
        <v>496.38101196289062</v>
      </c>
      <c r="D1238" s="380">
        <f>'raw data'!O1234</f>
        <v>6124.40380859375</v>
      </c>
      <c r="E1238" s="380">
        <f>'raw data'!P1234</f>
        <v>9.8178310394287109</v>
      </c>
      <c r="F1238" s="377"/>
      <c r="G1238" s="377"/>
      <c r="H1238" s="376"/>
      <c r="I1238" s="376"/>
      <c r="J1238" s="380">
        <f>'raw data'!C1234</f>
        <v>136.75920104980469</v>
      </c>
      <c r="K1238" s="380" t="e">
        <f>'raw data'!#REF!</f>
        <v>#REF!</v>
      </c>
      <c r="L1238" s="380" t="e">
        <f>'raw data'!#REF!</f>
        <v>#REF!</v>
      </c>
      <c r="M1238" s="380">
        <f>'raw data'!D1234</f>
        <v>83272.6171875</v>
      </c>
      <c r="N1238" s="380">
        <f>'raw data'!K1234</f>
        <v>16.624656129851356</v>
      </c>
      <c r="O1238" s="400">
        <f t="shared" si="20"/>
        <v>16.452666677441748</v>
      </c>
      <c r="P1238" s="380">
        <f>'raw data'!E1234</f>
        <v>1</v>
      </c>
      <c r="Q1238" s="380">
        <f>'raw data'!F1234</f>
        <v>1</v>
      </c>
      <c r="R1238" s="380">
        <f>'raw data'!G1234</f>
        <v>1</v>
      </c>
      <c r="S1238" s="380">
        <f>'raw data'!H1234</f>
        <v>1</v>
      </c>
      <c r="T1238" s="380">
        <f>'raw data'!Q1234</f>
        <v>99.2105712890625</v>
      </c>
      <c r="U1238" s="380">
        <f>'raw data'!R1234</f>
        <v>1012.8280029296875</v>
      </c>
    </row>
    <row r="1239" spans="1:21" x14ac:dyDescent="0.2">
      <c r="A1239" s="378">
        <f>'raw data'!A1235</f>
        <v>41232.5</v>
      </c>
      <c r="B1239" s="380">
        <f>'raw data'!L1235</f>
        <v>897.9959716796875</v>
      </c>
      <c r="C1239" s="380">
        <f>'raw data'!M1235</f>
        <v>495.8424072265625</v>
      </c>
      <c r="D1239" s="380">
        <f>'raw data'!O1235</f>
        <v>6109.8349609375</v>
      </c>
      <c r="E1239" s="380">
        <f>'raw data'!P1235</f>
        <v>9.8112478256225586</v>
      </c>
      <c r="F1239" s="377"/>
      <c r="G1239" s="377"/>
      <c r="H1239" s="376"/>
      <c r="I1239" s="376"/>
      <c r="J1239" s="380">
        <f>'raw data'!C1235</f>
        <v>135.49459838867187</v>
      </c>
      <c r="K1239" s="380" t="e">
        <f>'raw data'!#REF!</f>
        <v>#REF!</v>
      </c>
      <c r="L1239" s="380" t="e">
        <f>'raw data'!#REF!</f>
        <v>#REF!</v>
      </c>
      <c r="M1239" s="380">
        <f>'raw data'!D1235</f>
        <v>83155.2890625</v>
      </c>
      <c r="N1239" s="380">
        <f>'raw data'!K1235</f>
        <v>16.523691172001346</v>
      </c>
      <c r="O1239" s="400">
        <f t="shared" si="20"/>
        <v>16.413528762657883</v>
      </c>
      <c r="P1239" s="380">
        <f>'raw data'!E1235</f>
        <v>1</v>
      </c>
      <c r="Q1239" s="380">
        <f>'raw data'!F1235</f>
        <v>1</v>
      </c>
      <c r="R1239" s="380">
        <f>'raw data'!G1235</f>
        <v>1</v>
      </c>
      <c r="S1239" s="380">
        <f>'raw data'!H1235</f>
        <v>1</v>
      </c>
      <c r="T1239" s="380">
        <f>'raw data'!Q1235</f>
        <v>99.424057006835938</v>
      </c>
      <c r="U1239" s="380">
        <f>'raw data'!R1235</f>
        <v>1012.8350219726562</v>
      </c>
    </row>
    <row r="1240" spans="1:21" x14ac:dyDescent="0.2">
      <c r="A1240" s="378">
        <f>'raw data'!A1236</f>
        <v>41232.541666666664</v>
      </c>
      <c r="B1240" s="380">
        <f>'raw data'!L1236</f>
        <v>898.03662109375</v>
      </c>
      <c r="C1240" s="380">
        <f>'raw data'!M1236</f>
        <v>494.84619140625</v>
      </c>
      <c r="D1240" s="380">
        <f>'raw data'!O1236</f>
        <v>6109.77783203125</v>
      </c>
      <c r="E1240" s="380">
        <f>'raw data'!P1236</f>
        <v>9.8152503967285156</v>
      </c>
      <c r="F1240" s="377"/>
      <c r="G1240" s="377"/>
      <c r="H1240" s="376"/>
      <c r="I1240" s="376"/>
      <c r="J1240" s="380">
        <f>'raw data'!C1236</f>
        <v>135.66560363769531</v>
      </c>
      <c r="K1240" s="380" t="e">
        <f>'raw data'!#REF!</f>
        <v>#REF!</v>
      </c>
      <c r="L1240" s="380" t="e">
        <f>'raw data'!#REF!</f>
        <v>#REF!</v>
      </c>
      <c r="M1240" s="380">
        <f>'raw data'!D1236</f>
        <v>83035.6328125</v>
      </c>
      <c r="N1240" s="380">
        <f>'raw data'!K1236</f>
        <v>18.300641281582649</v>
      </c>
      <c r="O1240" s="400">
        <f t="shared" si="20"/>
        <v>16.413375290927156</v>
      </c>
      <c r="P1240" s="380">
        <f>'raw data'!E1236</f>
        <v>1</v>
      </c>
      <c r="Q1240" s="380">
        <f>'raw data'!F1236</f>
        <v>1</v>
      </c>
      <c r="R1240" s="380">
        <f>'raw data'!G1236</f>
        <v>1</v>
      </c>
      <c r="S1240" s="380">
        <f>'raw data'!H1236</f>
        <v>1</v>
      </c>
      <c r="T1240" s="380">
        <f>'raw data'!Q1236</f>
        <v>99.490806579589844</v>
      </c>
      <c r="U1240" s="380">
        <f>'raw data'!R1236</f>
        <v>1012.8300170898437</v>
      </c>
    </row>
    <row r="1241" spans="1:21" x14ac:dyDescent="0.2">
      <c r="A1241" s="378">
        <f>'raw data'!A1237</f>
        <v>41232.583333333336</v>
      </c>
      <c r="B1241" s="380">
        <f>'raw data'!L1237</f>
        <v>897.92742919921875</v>
      </c>
      <c r="C1241" s="380">
        <f>'raw data'!M1237</f>
        <v>493.59140014648437</v>
      </c>
      <c r="D1241" s="380">
        <f>'raw data'!O1237</f>
        <v>6087.27099609375</v>
      </c>
      <c r="E1241" s="380">
        <f>'raw data'!P1237</f>
        <v>9.7957897186279297</v>
      </c>
      <c r="F1241" s="377"/>
      <c r="G1241" s="377"/>
      <c r="H1241" s="376"/>
      <c r="I1241" s="376"/>
      <c r="J1241" s="380">
        <f>'raw data'!C1237</f>
        <v>134.81950378417969</v>
      </c>
      <c r="K1241" s="380" t="e">
        <f>'raw data'!#REF!</f>
        <v>#REF!</v>
      </c>
      <c r="L1241" s="380" t="e">
        <f>'raw data'!#REF!</f>
        <v>#REF!</v>
      </c>
      <c r="M1241" s="380">
        <f>'raw data'!D1237</f>
        <v>82828.109375</v>
      </c>
      <c r="N1241" s="380">
        <f>'raw data'!K1237</f>
        <v>16.550953581755749</v>
      </c>
      <c r="O1241" s="400">
        <f t="shared" si="20"/>
        <v>16.352912675917356</v>
      </c>
      <c r="P1241" s="380">
        <f>'raw data'!E1237</f>
        <v>1</v>
      </c>
      <c r="Q1241" s="380">
        <f>'raw data'!F1237</f>
        <v>1</v>
      </c>
      <c r="R1241" s="380">
        <f>'raw data'!G1237</f>
        <v>1</v>
      </c>
      <c r="S1241" s="380">
        <f>'raw data'!H1237</f>
        <v>1</v>
      </c>
      <c r="T1241" s="380">
        <f>'raw data'!Q1237</f>
        <v>99.534286499023438</v>
      </c>
      <c r="U1241" s="380">
        <f>'raw data'!R1237</f>
        <v>1012.8319702148437</v>
      </c>
    </row>
    <row r="1242" spans="1:21" x14ac:dyDescent="0.2">
      <c r="A1242" s="378">
        <f>'raw data'!A1238</f>
        <v>41232.625</v>
      </c>
      <c r="B1242" s="380">
        <f>'raw data'!L1238</f>
        <v>897.96197509765625</v>
      </c>
      <c r="C1242" s="380">
        <f>'raw data'!M1238</f>
        <v>494.9276123046875</v>
      </c>
      <c r="D1242" s="380">
        <f>'raw data'!O1238</f>
        <v>6113.43017578125</v>
      </c>
      <c r="E1242" s="380">
        <f>'raw data'!P1238</f>
        <v>9.8161888122558594</v>
      </c>
      <c r="F1242" s="377"/>
      <c r="G1242" s="377"/>
      <c r="H1242" s="376"/>
      <c r="I1242" s="376"/>
      <c r="J1242" s="380">
        <f>'raw data'!C1238</f>
        <v>135.83180236816406</v>
      </c>
      <c r="K1242" s="380" t="e">
        <f>'raw data'!#REF!</f>
        <v>#REF!</v>
      </c>
      <c r="L1242" s="380" t="e">
        <f>'raw data'!#REF!</f>
        <v>#REF!</v>
      </c>
      <c r="M1242" s="380">
        <f>'raw data'!D1238</f>
        <v>83025.71875</v>
      </c>
      <c r="N1242" s="380">
        <f>'raw data'!K1238</f>
        <v>16.090307455740984</v>
      </c>
      <c r="O1242" s="400">
        <f t="shared" si="20"/>
        <v>16.423186987900152</v>
      </c>
      <c r="P1242" s="380">
        <f>'raw data'!E1238</f>
        <v>1</v>
      </c>
      <c r="Q1242" s="380">
        <f>'raw data'!F1238</f>
        <v>1</v>
      </c>
      <c r="R1242" s="380">
        <f>'raw data'!G1238</f>
        <v>1</v>
      </c>
      <c r="S1242" s="380">
        <f>'raw data'!H1238</f>
        <v>1</v>
      </c>
      <c r="T1242" s="380">
        <f>'raw data'!Q1238</f>
        <v>99.4346923828125</v>
      </c>
      <c r="U1242" s="380">
        <f>'raw data'!R1238</f>
        <v>1012.8330078125</v>
      </c>
    </row>
    <row r="1243" spans="1:21" x14ac:dyDescent="0.2">
      <c r="A1243" s="378">
        <f>'raw data'!A1239</f>
        <v>41232.666666666664</v>
      </c>
      <c r="B1243" s="380">
        <f>'raw data'!L1239</f>
        <v>898.05621337890625</v>
      </c>
      <c r="C1243" s="380">
        <f>'raw data'!M1239</f>
        <v>496.06228637695312</v>
      </c>
      <c r="D1243" s="380">
        <f>'raw data'!O1239</f>
        <v>6120.53076171875</v>
      </c>
      <c r="E1243" s="380">
        <f>'raw data'!P1239</f>
        <v>9.8140468597412109</v>
      </c>
      <c r="F1243" s="377"/>
      <c r="G1243" s="377"/>
      <c r="H1243" s="376"/>
      <c r="I1243" s="376"/>
      <c r="J1243" s="380">
        <f>'raw data'!C1239</f>
        <v>136.14549255371094</v>
      </c>
      <c r="K1243" s="380" t="e">
        <f>'raw data'!#REF!</f>
        <v>#REF!</v>
      </c>
      <c r="L1243" s="380" t="e">
        <f>'raw data'!#REF!</f>
        <v>#REF!</v>
      </c>
      <c r="M1243" s="380">
        <f>'raw data'!D1239</f>
        <v>83166.453125</v>
      </c>
      <c r="N1243" s="380">
        <f>'raw data'!K1239</f>
        <v>16.152401718401379</v>
      </c>
      <c r="O1243" s="400">
        <f t="shared" si="20"/>
        <v>16.442262081132949</v>
      </c>
      <c r="P1243" s="380">
        <f>'raw data'!E1239</f>
        <v>1</v>
      </c>
      <c r="Q1243" s="380">
        <f>'raw data'!F1239</f>
        <v>1</v>
      </c>
      <c r="R1243" s="380">
        <f>'raw data'!G1239</f>
        <v>1</v>
      </c>
      <c r="S1243" s="380">
        <f>'raw data'!H1239</f>
        <v>1</v>
      </c>
      <c r="T1243" s="380">
        <f>'raw data'!Q1239</f>
        <v>99.306533813476563</v>
      </c>
      <c r="U1243" s="380">
        <f>'raw data'!R1239</f>
        <v>1012.8300170898437</v>
      </c>
    </row>
    <row r="1244" spans="1:21" x14ac:dyDescent="0.2">
      <c r="A1244" s="378">
        <f>'raw data'!A1240</f>
        <v>41232.708333333336</v>
      </c>
      <c r="B1244" s="380">
        <f>'raw data'!L1240</f>
        <v>897.93212890625</v>
      </c>
      <c r="C1244" s="380">
        <f>'raw data'!M1240</f>
        <v>496.58151245117187</v>
      </c>
      <c r="D1244" s="380">
        <f>'raw data'!O1240</f>
        <v>6120.6220703125</v>
      </c>
      <c r="E1244" s="380">
        <f>'raw data'!P1240</f>
        <v>9.8052196502685547</v>
      </c>
      <c r="F1244" s="377"/>
      <c r="G1244" s="377"/>
      <c r="H1244" s="376"/>
      <c r="I1244" s="376"/>
      <c r="J1244" s="380">
        <f>'raw data'!C1240</f>
        <v>136.60049438476562</v>
      </c>
      <c r="K1244" s="380" t="e">
        <f>'raw data'!#REF!</f>
        <v>#REF!</v>
      </c>
      <c r="L1244" s="380" t="e">
        <f>'raw data'!#REF!</f>
        <v>#REF!</v>
      </c>
      <c r="M1244" s="380">
        <f>'raw data'!D1240</f>
        <v>83237.953125</v>
      </c>
      <c r="N1244" s="380">
        <f>'raw data'!K1240</f>
        <v>16.80093163021731</v>
      </c>
      <c r="O1244" s="400">
        <f t="shared" si="20"/>
        <v>16.442507373557273</v>
      </c>
      <c r="P1244" s="380">
        <f>'raw data'!E1240</f>
        <v>1</v>
      </c>
      <c r="Q1244" s="380">
        <f>'raw data'!F1240</f>
        <v>1</v>
      </c>
      <c r="R1244" s="380">
        <f>'raw data'!G1240</f>
        <v>1</v>
      </c>
      <c r="S1244" s="380">
        <f>'raw data'!H1240</f>
        <v>1</v>
      </c>
      <c r="T1244" s="380">
        <f>'raw data'!Q1240</f>
        <v>99.191947937011719</v>
      </c>
      <c r="U1244" s="380">
        <f>'raw data'!R1240</f>
        <v>1012.8280029296875</v>
      </c>
    </row>
    <row r="1245" spans="1:21" x14ac:dyDescent="0.2">
      <c r="A1245" s="378">
        <f>'raw data'!A1241</f>
        <v>41232.75</v>
      </c>
      <c r="B1245" s="380">
        <f>'raw data'!L1241</f>
        <v>898.0496826171875</v>
      </c>
      <c r="C1245" s="380">
        <f>'raw data'!M1241</f>
        <v>496.21359252929687</v>
      </c>
      <c r="D1245" s="380">
        <f>'raw data'!O1241</f>
        <v>6124.3271484375</v>
      </c>
      <c r="E1245" s="380">
        <f>'raw data'!P1241</f>
        <v>9.8148908615112305</v>
      </c>
      <c r="F1245" s="377"/>
      <c r="G1245" s="377"/>
      <c r="H1245" s="376"/>
      <c r="I1245" s="376"/>
      <c r="J1245" s="380">
        <f>'raw data'!C1241</f>
        <v>135.67390441894531</v>
      </c>
      <c r="K1245" s="380" t="e">
        <f>'raw data'!#REF!</f>
        <v>#REF!</v>
      </c>
      <c r="L1245" s="380" t="e">
        <f>'raw data'!#REF!</f>
        <v>#REF!</v>
      </c>
      <c r="M1245" s="380">
        <f>'raw data'!D1241</f>
        <v>83204.296875</v>
      </c>
      <c r="N1245" s="380">
        <f>'raw data'!K1241</f>
        <v>17.005758278725406</v>
      </c>
      <c r="O1245" s="400">
        <f t="shared" si="20"/>
        <v>16.452460736743252</v>
      </c>
      <c r="P1245" s="380">
        <f>'raw data'!E1241</f>
        <v>1</v>
      </c>
      <c r="Q1245" s="380">
        <f>'raw data'!F1241</f>
        <v>1</v>
      </c>
      <c r="R1245" s="380">
        <f>'raw data'!G1241</f>
        <v>1</v>
      </c>
      <c r="S1245" s="380">
        <f>'raw data'!H1241</f>
        <v>1</v>
      </c>
      <c r="T1245" s="380">
        <f>'raw data'!Q1241</f>
        <v>99.241409301757813</v>
      </c>
      <c r="U1245" s="380">
        <f>'raw data'!R1241</f>
        <v>1012.8270263671875</v>
      </c>
    </row>
    <row r="1246" spans="1:21" x14ac:dyDescent="0.2">
      <c r="A1246" s="378">
        <f>'raw data'!A1242</f>
        <v>41232.791666666664</v>
      </c>
      <c r="B1246" s="380">
        <f>'raw data'!L1242</f>
        <v>897.70672607421875</v>
      </c>
      <c r="C1246" s="380">
        <f>'raw data'!M1242</f>
        <v>496.58050537109375</v>
      </c>
      <c r="D1246" s="380">
        <f>'raw data'!O1242</f>
        <v>6156.2451171875</v>
      </c>
      <c r="E1246" s="380">
        <f>'raw data'!P1242</f>
        <v>9.8567276000976563</v>
      </c>
      <c r="F1246" s="377"/>
      <c r="G1246" s="377"/>
      <c r="H1246" s="376"/>
      <c r="I1246" s="376"/>
      <c r="J1246" s="380">
        <f>'raw data'!C1242</f>
        <v>135.2843017578125</v>
      </c>
      <c r="K1246" s="380" t="e">
        <f>'raw data'!#REF!</f>
        <v>#REF!</v>
      </c>
      <c r="L1246" s="380" t="e">
        <f>'raw data'!#REF!</f>
        <v>#REF!</v>
      </c>
      <c r="M1246" s="380">
        <f>'raw data'!D1242</f>
        <v>83256.5078125</v>
      </c>
      <c r="N1246" s="380">
        <f>'raw data'!K1242</f>
        <v>16.684190445342391</v>
      </c>
      <c r="O1246" s="400">
        <f t="shared" si="20"/>
        <v>16.538205523873042</v>
      </c>
      <c r="P1246" s="380">
        <f>'raw data'!E1242</f>
        <v>1</v>
      </c>
      <c r="Q1246" s="380">
        <f>'raw data'!F1242</f>
        <v>1</v>
      </c>
      <c r="R1246" s="380">
        <f>'raw data'!G1242</f>
        <v>1</v>
      </c>
      <c r="S1246" s="380">
        <f>'raw data'!H1242</f>
        <v>1</v>
      </c>
      <c r="T1246" s="380">
        <f>'raw data'!Q1242</f>
        <v>99.112480163574219</v>
      </c>
      <c r="U1246" s="380">
        <f>'raw data'!R1242</f>
        <v>1012.8259887695312</v>
      </c>
    </row>
    <row r="1247" spans="1:21" x14ac:dyDescent="0.2">
      <c r="A1247" s="378">
        <f>'raw data'!A1243</f>
        <v>41232.833333333336</v>
      </c>
      <c r="B1247" s="380">
        <f>'raw data'!L1243</f>
        <v>898.090087890625</v>
      </c>
      <c r="C1247" s="380">
        <f>'raw data'!M1243</f>
        <v>496.98309326171875</v>
      </c>
      <c r="D1247" s="380">
        <f>'raw data'!O1243</f>
        <v>6224.55322265625</v>
      </c>
      <c r="E1247" s="380">
        <f>'raw data'!P1243</f>
        <v>9.9463815689086914</v>
      </c>
      <c r="F1247" s="377"/>
      <c r="G1247" s="377"/>
      <c r="H1247" s="376"/>
      <c r="I1247" s="376"/>
      <c r="J1247" s="380">
        <f>'raw data'!C1243</f>
        <v>134.1676025390625</v>
      </c>
      <c r="K1247" s="380" t="e">
        <f>'raw data'!#REF!</f>
        <v>#REF!</v>
      </c>
      <c r="L1247" s="380" t="e">
        <f>'raw data'!#REF!</f>
        <v>#REF!</v>
      </c>
      <c r="M1247" s="380">
        <f>'raw data'!D1243</f>
        <v>83297.7578125</v>
      </c>
      <c r="N1247" s="380">
        <f>'raw data'!K1243</f>
        <v>16.917775437264062</v>
      </c>
      <c r="O1247" s="400">
        <f t="shared" si="20"/>
        <v>16.721709180027766</v>
      </c>
      <c r="P1247" s="380">
        <f>'raw data'!E1243</f>
        <v>1</v>
      </c>
      <c r="Q1247" s="380">
        <f>'raw data'!F1243</f>
        <v>1</v>
      </c>
      <c r="R1247" s="380">
        <f>'raw data'!G1243</f>
        <v>1</v>
      </c>
      <c r="S1247" s="380">
        <f>'raw data'!H1243</f>
        <v>1</v>
      </c>
      <c r="T1247" s="380">
        <f>'raw data'!Q1243</f>
        <v>99.0399169921875</v>
      </c>
      <c r="U1247" s="380">
        <f>'raw data'!R1243</f>
        <v>1012.8259887695312</v>
      </c>
    </row>
    <row r="1248" spans="1:21" x14ac:dyDescent="0.2">
      <c r="A1248" s="378">
        <f>'raw data'!A1244</f>
        <v>41232.875</v>
      </c>
      <c r="B1248" s="380">
        <f>'raw data'!L1244</f>
        <v>897.92626953125</v>
      </c>
      <c r="C1248" s="380">
        <f>'raw data'!M1244</f>
        <v>496.60739135742187</v>
      </c>
      <c r="D1248" s="380">
        <f>'raw data'!O1244</f>
        <v>6228.35400390625</v>
      </c>
      <c r="E1248" s="380">
        <f>'raw data'!P1244</f>
        <v>9.9528064727783203</v>
      </c>
      <c r="F1248" s="377"/>
      <c r="G1248" s="377"/>
      <c r="H1248" s="376"/>
      <c r="I1248" s="376"/>
      <c r="J1248" s="380">
        <f>'raw data'!C1244</f>
        <v>133.75700378417969</v>
      </c>
      <c r="K1248" s="380" t="e">
        <f>'raw data'!#REF!</f>
        <v>#REF!</v>
      </c>
      <c r="L1248" s="380" t="e">
        <f>'raw data'!#REF!</f>
        <v>#REF!</v>
      </c>
      <c r="M1248" s="380">
        <f>'raw data'!D1244</f>
        <v>83297.2734375</v>
      </c>
      <c r="N1248" s="380">
        <f>'raw data'!K1244</f>
        <v>17.502816137191257</v>
      </c>
      <c r="O1248" s="400">
        <f t="shared" si="20"/>
        <v>16.731919641155816</v>
      </c>
      <c r="P1248" s="380">
        <f>'raw data'!E1244</f>
        <v>1</v>
      </c>
      <c r="Q1248" s="380">
        <f>'raw data'!F1244</f>
        <v>1</v>
      </c>
      <c r="R1248" s="380">
        <f>'raw data'!G1244</f>
        <v>1</v>
      </c>
      <c r="S1248" s="380">
        <f>'raw data'!H1244</f>
        <v>1</v>
      </c>
      <c r="T1248" s="380">
        <f>'raw data'!Q1244</f>
        <v>98.977546691894531</v>
      </c>
      <c r="U1248" s="380">
        <f>'raw data'!R1244</f>
        <v>1012.823974609375</v>
      </c>
    </row>
    <row r="1249" spans="1:21" x14ac:dyDescent="0.2">
      <c r="A1249" s="378">
        <f>'raw data'!A1245</f>
        <v>41232.916666666664</v>
      </c>
      <c r="B1249" s="380">
        <f>'raw data'!L1245</f>
        <v>897.9852294921875</v>
      </c>
      <c r="C1249" s="380">
        <f>'raw data'!M1245</f>
        <v>496.40811157226562</v>
      </c>
      <c r="D1249" s="380">
        <f>'raw data'!O1245</f>
        <v>6238.56982421875</v>
      </c>
      <c r="E1249" s="380">
        <f>'raw data'!P1245</f>
        <v>9.9554109573364258</v>
      </c>
      <c r="F1249" s="377"/>
      <c r="G1249" s="377"/>
      <c r="H1249" s="376"/>
      <c r="I1249" s="376"/>
      <c r="J1249" s="380">
        <f>'raw data'!C1245</f>
        <v>134.15969848632812</v>
      </c>
      <c r="K1249" s="380" t="e">
        <f>'raw data'!#REF!</f>
        <v>#REF!</v>
      </c>
      <c r="L1249" s="380" t="e">
        <f>'raw data'!#REF!</f>
        <v>#REF!</v>
      </c>
      <c r="M1249" s="380">
        <f>'raw data'!D1245</f>
        <v>83319.9609375</v>
      </c>
      <c r="N1249" s="380">
        <f>'raw data'!K1245</f>
        <v>17.645182808839671</v>
      </c>
      <c r="O1249" s="400">
        <f t="shared" si="20"/>
        <v>16.75936353474793</v>
      </c>
      <c r="P1249" s="380">
        <f>'raw data'!E1245</f>
        <v>1</v>
      </c>
      <c r="Q1249" s="380">
        <f>'raw data'!F1245</f>
        <v>1</v>
      </c>
      <c r="R1249" s="380">
        <f>'raw data'!G1245</f>
        <v>1</v>
      </c>
      <c r="S1249" s="380">
        <f>'raw data'!H1245</f>
        <v>1</v>
      </c>
      <c r="T1249" s="380">
        <f>'raw data'!Q1245</f>
        <v>98.900741577148438</v>
      </c>
      <c r="U1249" s="380">
        <f>'raw data'!R1245</f>
        <v>1012.823974609375</v>
      </c>
    </row>
    <row r="1250" spans="1:21" x14ac:dyDescent="0.2">
      <c r="A1250" s="378">
        <f>'raw data'!A1246</f>
        <v>41232.958333333336</v>
      </c>
      <c r="B1250" s="380">
        <f>'raw data'!L1246</f>
        <v>898.047607421875</v>
      </c>
      <c r="C1250" s="380">
        <f>'raw data'!M1246</f>
        <v>496.29638671875</v>
      </c>
      <c r="D1250" s="380">
        <f>'raw data'!O1246</f>
        <v>6247.2431640625</v>
      </c>
      <c r="E1250" s="380">
        <f>'raw data'!P1246</f>
        <v>9.9584150314331055</v>
      </c>
      <c r="F1250" s="377"/>
      <c r="G1250" s="377"/>
      <c r="H1250" s="376"/>
      <c r="I1250" s="376"/>
      <c r="J1250" s="380">
        <f>'raw data'!C1246</f>
        <v>134.539306640625</v>
      </c>
      <c r="K1250" s="380" t="e">
        <f>'raw data'!#REF!</f>
        <v>#REF!</v>
      </c>
      <c r="L1250" s="380" t="e">
        <f>'raw data'!#REF!</f>
        <v>#REF!</v>
      </c>
      <c r="M1250" s="380">
        <f>'raw data'!D1246</f>
        <v>83399.59375</v>
      </c>
      <c r="N1250" s="380">
        <f>'raw data'!K1246</f>
        <v>16.903666082437486</v>
      </c>
      <c r="O1250" s="400">
        <f t="shared" si="20"/>
        <v>16.782663691610409</v>
      </c>
      <c r="P1250" s="380">
        <f>'raw data'!E1246</f>
        <v>1</v>
      </c>
      <c r="Q1250" s="380">
        <f>'raw data'!F1246</f>
        <v>1</v>
      </c>
      <c r="R1250" s="380">
        <f>'raw data'!G1246</f>
        <v>1</v>
      </c>
      <c r="S1250" s="380">
        <f>'raw data'!H1246</f>
        <v>1</v>
      </c>
      <c r="T1250" s="380">
        <f>'raw data'!Q1246</f>
        <v>98.700042724609375</v>
      </c>
      <c r="U1250" s="380">
        <f>'raw data'!R1246</f>
        <v>1012.822998046875</v>
      </c>
    </row>
    <row r="1251" spans="1:21" x14ac:dyDescent="0.2">
      <c r="A1251" s="378">
        <f>'raw data'!A1247</f>
        <v>41233</v>
      </c>
      <c r="B1251" s="380">
        <f>'raw data'!L1247</f>
        <v>897.99871826171875</v>
      </c>
      <c r="C1251" s="380">
        <f>'raw data'!M1247</f>
        <v>496.56979370117187</v>
      </c>
      <c r="D1251" s="380">
        <f>'raw data'!O1247</f>
        <v>6251.0048828125</v>
      </c>
      <c r="E1251" s="380">
        <f>'raw data'!P1247</f>
        <v>9.9569635391235352</v>
      </c>
      <c r="F1251" s="377"/>
      <c r="G1251" s="377"/>
      <c r="H1251" s="376"/>
      <c r="I1251" s="376"/>
      <c r="J1251" s="380">
        <f>'raw data'!C1247</f>
        <v>134.62040710449219</v>
      </c>
      <c r="K1251" s="380" t="e">
        <f>'raw data'!#REF!</f>
        <v>#REF!</v>
      </c>
      <c r="L1251" s="380" t="e">
        <f>'raw data'!#REF!</f>
        <v>#REF!</v>
      </c>
      <c r="M1251" s="380">
        <f>'raw data'!D1247</f>
        <v>83465.4375</v>
      </c>
      <c r="N1251" s="380">
        <f>'raw data'!K1247</f>
        <v>16.42571826493986</v>
      </c>
      <c r="O1251" s="400">
        <f t="shared" si="20"/>
        <v>16.79276921480292</v>
      </c>
      <c r="P1251" s="380">
        <f>'raw data'!E1247</f>
        <v>1</v>
      </c>
      <c r="Q1251" s="380">
        <f>'raw data'!F1247</f>
        <v>1</v>
      </c>
      <c r="R1251" s="380">
        <f>'raw data'!G1247</f>
        <v>1</v>
      </c>
      <c r="S1251" s="380">
        <f>'raw data'!H1247</f>
        <v>1</v>
      </c>
      <c r="T1251" s="380">
        <f>'raw data'!Q1247</f>
        <v>98.694892883300781</v>
      </c>
      <c r="U1251" s="380">
        <f>'raw data'!R1247</f>
        <v>1012.8209838867187</v>
      </c>
    </row>
    <row r="1252" spans="1:21" x14ac:dyDescent="0.2">
      <c r="A1252" s="378">
        <f>'raw data'!A1248</f>
        <v>41233.041666666664</v>
      </c>
      <c r="B1252" s="380">
        <f>'raw data'!L1248</f>
        <v>898.0081787109375</v>
      </c>
      <c r="C1252" s="380">
        <f>'raw data'!M1248</f>
        <v>496.635986328125</v>
      </c>
      <c r="D1252" s="380">
        <f>'raw data'!O1248</f>
        <v>6248.8759765625</v>
      </c>
      <c r="E1252" s="380">
        <f>'raw data'!P1248</f>
        <v>9.9574508666992187</v>
      </c>
      <c r="F1252" s="377"/>
      <c r="G1252" s="377"/>
      <c r="H1252" s="376"/>
      <c r="I1252" s="376"/>
      <c r="J1252" s="380">
        <f>'raw data'!C1248</f>
        <v>134.04570007324219</v>
      </c>
      <c r="K1252" s="380" t="e">
        <f>'raw data'!#REF!</f>
        <v>#REF!</v>
      </c>
      <c r="L1252" s="380" t="e">
        <f>'raw data'!#REF!</f>
        <v>#REF!</v>
      </c>
      <c r="M1252" s="380">
        <f>'raw data'!D1248</f>
        <v>83514.0234375</v>
      </c>
      <c r="N1252" s="380">
        <f>'raw data'!K1248</f>
        <v>16.320584965364251</v>
      </c>
      <c r="O1252" s="400">
        <f t="shared" si="20"/>
        <v>16.787050097315984</v>
      </c>
      <c r="P1252" s="380">
        <f>'raw data'!E1248</f>
        <v>1</v>
      </c>
      <c r="Q1252" s="380">
        <f>'raw data'!F1248</f>
        <v>1</v>
      </c>
      <c r="R1252" s="380">
        <f>'raw data'!G1248</f>
        <v>1</v>
      </c>
      <c r="S1252" s="380">
        <f>'raw data'!H1248</f>
        <v>1</v>
      </c>
      <c r="T1252" s="380">
        <f>'raw data'!Q1248</f>
        <v>98.680816650390625</v>
      </c>
      <c r="U1252" s="380">
        <f>'raw data'!R1248</f>
        <v>1012.822021484375</v>
      </c>
    </row>
    <row r="1253" spans="1:21" x14ac:dyDescent="0.2">
      <c r="A1253" s="378">
        <f>'raw data'!A1249</f>
        <v>41233.083333333336</v>
      </c>
      <c r="B1253" s="380">
        <f>'raw data'!L1249</f>
        <v>898.18572998046875</v>
      </c>
      <c r="C1253" s="380">
        <f>'raw data'!M1249</f>
        <v>497.19790649414063</v>
      </c>
      <c r="D1253" s="380">
        <f>'raw data'!O1249</f>
        <v>6207.98876953125</v>
      </c>
      <c r="E1253" s="380">
        <f>'raw data'!P1249</f>
        <v>9.8885889053344727</v>
      </c>
      <c r="F1253" s="377"/>
      <c r="G1253" s="377"/>
      <c r="H1253" s="376"/>
      <c r="I1253" s="376"/>
      <c r="J1253" s="380">
        <f>'raw data'!C1249</f>
        <v>133.68240356445312</v>
      </c>
      <c r="K1253" s="380" t="e">
        <f>'raw data'!#REF!</f>
        <v>#REF!</v>
      </c>
      <c r="L1253" s="380" t="e">
        <f>'raw data'!#REF!</f>
        <v>#REF!</v>
      </c>
      <c r="M1253" s="380">
        <f>'raw data'!D1249</f>
        <v>83611.859375</v>
      </c>
      <c r="N1253" s="380">
        <f>'raw data'!K1249</f>
        <v>16.102311496864786</v>
      </c>
      <c r="O1253" s="400">
        <f t="shared" si="20"/>
        <v>16.677210248462</v>
      </c>
      <c r="P1253" s="380">
        <f>'raw data'!E1249</f>
        <v>1</v>
      </c>
      <c r="Q1253" s="380">
        <f>'raw data'!F1249</f>
        <v>1</v>
      </c>
      <c r="R1253" s="380">
        <f>'raw data'!G1249</f>
        <v>1</v>
      </c>
      <c r="S1253" s="380">
        <f>'raw data'!H1249</f>
        <v>1</v>
      </c>
      <c r="T1253" s="380">
        <f>'raw data'!Q1249</f>
        <v>98.678459167480469</v>
      </c>
      <c r="U1253" s="380">
        <f>'raw data'!R1249</f>
        <v>1012.822021484375</v>
      </c>
    </row>
    <row r="1254" spans="1:21" x14ac:dyDescent="0.2">
      <c r="A1254" s="378">
        <f>'raw data'!A1250</f>
        <v>41233.125</v>
      </c>
      <c r="B1254" s="380">
        <f>'raw data'!L1250</f>
        <v>898.0452880859375</v>
      </c>
      <c r="C1254" s="380">
        <f>'raw data'!M1250</f>
        <v>497.62020874023437</v>
      </c>
      <c r="D1254" s="380">
        <f>'raw data'!O1250</f>
        <v>6179.81103515625</v>
      </c>
      <c r="E1254" s="380">
        <f>'raw data'!P1250</f>
        <v>9.8453683853149414</v>
      </c>
      <c r="F1254" s="377"/>
      <c r="G1254" s="377"/>
      <c r="H1254" s="376"/>
      <c r="I1254" s="376"/>
      <c r="J1254" s="380">
        <f>'raw data'!C1250</f>
        <v>134.2510986328125</v>
      </c>
      <c r="K1254" s="380" t="e">
        <f>'raw data'!#REF!</f>
        <v>#REF!</v>
      </c>
      <c r="L1254" s="380" t="e">
        <f>'raw data'!#REF!</f>
        <v>#REF!</v>
      </c>
      <c r="M1254" s="380">
        <f>'raw data'!D1250</f>
        <v>83671.8671875</v>
      </c>
      <c r="N1254" s="380">
        <f>'raw data'!K1250</f>
        <v>16.220341530899603</v>
      </c>
      <c r="O1254" s="400">
        <f t="shared" si="20"/>
        <v>16.60151326866017</v>
      </c>
      <c r="P1254" s="380">
        <f>'raw data'!E1250</f>
        <v>1</v>
      </c>
      <c r="Q1254" s="380">
        <f>'raw data'!F1250</f>
        <v>1</v>
      </c>
      <c r="R1254" s="380">
        <f>'raw data'!G1250</f>
        <v>1</v>
      </c>
      <c r="S1254" s="380">
        <f>'raw data'!H1250</f>
        <v>1</v>
      </c>
      <c r="T1254" s="380">
        <f>'raw data'!Q1250</f>
        <v>98.567901611328125</v>
      </c>
      <c r="U1254" s="380">
        <f>'raw data'!R1250</f>
        <v>1012.8189697265625</v>
      </c>
    </row>
    <row r="1255" spans="1:21" x14ac:dyDescent="0.2">
      <c r="A1255" s="378">
        <f>'raw data'!A1251</f>
        <v>41233.166666666664</v>
      </c>
      <c r="B1255" s="380">
        <f>'raw data'!L1251</f>
        <v>897.942626953125</v>
      </c>
      <c r="C1255" s="380">
        <f>'raw data'!M1251</f>
        <v>497.79660034179687</v>
      </c>
      <c r="D1255" s="380">
        <f>'raw data'!O1251</f>
        <v>6192.3251953125</v>
      </c>
      <c r="E1255" s="380">
        <f>'raw data'!P1251</f>
        <v>9.8632097244262695</v>
      </c>
      <c r="F1255" s="377"/>
      <c r="G1255" s="377"/>
      <c r="H1255" s="376"/>
      <c r="I1255" s="376"/>
      <c r="J1255" s="380">
        <f>'raw data'!C1251</f>
        <v>134.47230529785156</v>
      </c>
      <c r="K1255" s="380" t="e">
        <f>'raw data'!#REF!</f>
        <v>#REF!</v>
      </c>
      <c r="L1255" s="380" t="e">
        <f>'raw data'!#REF!</f>
        <v>#REF!</v>
      </c>
      <c r="M1255" s="380">
        <f>'raw data'!D1251</f>
        <v>83704.5234375</v>
      </c>
      <c r="N1255" s="380">
        <f>'raw data'!K1251</f>
        <v>16.375218639287485</v>
      </c>
      <c r="O1255" s="400">
        <f t="shared" si="20"/>
        <v>16.635131448034624</v>
      </c>
      <c r="P1255" s="380">
        <f>'raw data'!E1251</f>
        <v>1</v>
      </c>
      <c r="Q1255" s="380">
        <f>'raw data'!F1251</f>
        <v>1</v>
      </c>
      <c r="R1255" s="380">
        <f>'raw data'!G1251</f>
        <v>1</v>
      </c>
      <c r="S1255" s="380">
        <f>'raw data'!H1251</f>
        <v>1</v>
      </c>
      <c r="T1255" s="380">
        <f>'raw data'!Q1251</f>
        <v>98.527427673339844</v>
      </c>
      <c r="U1255" s="380">
        <f>'raw data'!R1251</f>
        <v>1012.8179931640625</v>
      </c>
    </row>
    <row r="1256" spans="1:21" x14ac:dyDescent="0.2">
      <c r="A1256" s="378">
        <f>'raw data'!A1252</f>
        <v>41233.208333333336</v>
      </c>
      <c r="B1256" s="380">
        <f>'raw data'!L1252</f>
        <v>898.0126953125</v>
      </c>
      <c r="C1256" s="380">
        <f>'raw data'!M1252</f>
        <v>497.73660278320312</v>
      </c>
      <c r="D1256" s="380">
        <f>'raw data'!O1252</f>
        <v>6174.38818359375</v>
      </c>
      <c r="E1256" s="380">
        <f>'raw data'!P1252</f>
        <v>9.8426942825317383</v>
      </c>
      <c r="F1256" s="377"/>
      <c r="G1256" s="377"/>
      <c r="H1256" s="376"/>
      <c r="I1256" s="376"/>
      <c r="J1256" s="380">
        <f>'raw data'!C1252</f>
        <v>134.64943615897892</v>
      </c>
      <c r="K1256" s="380" t="e">
        <f>'raw data'!#REF!</f>
        <v>#REF!</v>
      </c>
      <c r="L1256" s="380" t="e">
        <f>'raw data'!#REF!</f>
        <v>#REF!</v>
      </c>
      <c r="M1256" s="380">
        <f>'raw data'!D1252</f>
        <v>83670.53125</v>
      </c>
      <c r="N1256" s="380">
        <f>'raw data'!K1252</f>
        <v>16.57510034576044</v>
      </c>
      <c r="O1256" s="400">
        <f t="shared" si="20"/>
        <v>16.586945259758817</v>
      </c>
      <c r="P1256" s="380">
        <f>'raw data'!E1252</f>
        <v>1</v>
      </c>
      <c r="Q1256" s="380">
        <f>'raw data'!F1252</f>
        <v>1</v>
      </c>
      <c r="R1256" s="380">
        <f>'raw data'!G1252</f>
        <v>0.848194420337677</v>
      </c>
      <c r="S1256" s="380">
        <f>'raw data'!H1252</f>
        <v>1</v>
      </c>
      <c r="T1256" s="380">
        <f>'raw data'!Q1252</f>
        <v>98.615737915039063</v>
      </c>
      <c r="U1256" s="380">
        <f>'raw data'!R1252</f>
        <v>1012.8179931640625</v>
      </c>
    </row>
    <row r="1257" spans="1:21" x14ac:dyDescent="0.2">
      <c r="A1257" s="378">
        <f>'raw data'!A1253</f>
        <v>41233.25</v>
      </c>
      <c r="B1257" s="380">
        <f>'raw data'!L1253</f>
        <v>898.011474609375</v>
      </c>
      <c r="C1257" s="380">
        <f>'raw data'!M1253</f>
        <v>496.90560913085937</v>
      </c>
      <c r="D1257" s="380">
        <f>'raw data'!O1253</f>
        <v>6162.494140625</v>
      </c>
      <c r="E1257" s="380">
        <f>'raw data'!P1253</f>
        <v>9.8408584594726563</v>
      </c>
      <c r="F1257" s="377"/>
      <c r="G1257" s="377"/>
      <c r="H1257" s="376"/>
      <c r="I1257" s="376"/>
      <c r="J1257" s="380">
        <f>'raw data'!C1253</f>
        <v>133.89986588017405</v>
      </c>
      <c r="K1257" s="380" t="e">
        <f>'raw data'!#REF!</f>
        <v>#REF!</v>
      </c>
      <c r="L1257" s="380" t="e">
        <f>'raw data'!#REF!</f>
        <v>#REF!</v>
      </c>
      <c r="M1257" s="380">
        <f>'raw data'!D1253</f>
        <v>83516.0234375</v>
      </c>
      <c r="N1257" s="380">
        <f>'raw data'!K1253</f>
        <v>16.591923342534137</v>
      </c>
      <c r="O1257" s="400">
        <f t="shared" si="20"/>
        <v>16.554992970111062</v>
      </c>
      <c r="P1257" s="380">
        <f>'raw data'!E1253</f>
        <v>1</v>
      </c>
      <c r="Q1257" s="380">
        <f>'raw data'!F1253</f>
        <v>1</v>
      </c>
      <c r="R1257" s="380">
        <f>'raw data'!G1253</f>
        <v>0.8740277886390686</v>
      </c>
      <c r="S1257" s="380">
        <f>'raw data'!H1253</f>
        <v>1</v>
      </c>
      <c r="T1257" s="380">
        <f>'raw data'!Q1253</f>
        <v>98.663276672363281</v>
      </c>
      <c r="U1257" s="380">
        <f>'raw data'!R1253</f>
        <v>1012.8179931640625</v>
      </c>
    </row>
    <row r="1258" spans="1:21" x14ac:dyDescent="0.2">
      <c r="A1258" s="378">
        <f>'raw data'!A1254</f>
        <v>41233.291666666664</v>
      </c>
      <c r="B1258" s="380">
        <f>'raw data'!L1254</f>
        <v>898.02667236328125</v>
      </c>
      <c r="C1258" s="380">
        <f>'raw data'!M1254</f>
        <v>496.17098999023437</v>
      </c>
      <c r="D1258" s="380">
        <f>'raw data'!O1254</f>
        <v>6148.119140625</v>
      </c>
      <c r="E1258" s="380">
        <f>'raw data'!P1254</f>
        <v>9.8250465393066406</v>
      </c>
      <c r="F1258" s="377"/>
      <c r="G1258" s="377"/>
      <c r="H1258" s="376"/>
      <c r="I1258" s="376"/>
      <c r="J1258" s="380">
        <f>'raw data'!C1254</f>
        <v>134.33120727539062</v>
      </c>
      <c r="K1258" s="380" t="e">
        <f>'raw data'!#REF!</f>
        <v>#REF!</v>
      </c>
      <c r="L1258" s="380" t="e">
        <f>'raw data'!#REF!</f>
        <v>#REF!</v>
      </c>
      <c r="M1258" s="380">
        <f>'raw data'!D1254</f>
        <v>83411.546875</v>
      </c>
      <c r="N1258" s="380">
        <f>'raw data'!K1254</f>
        <v>16.646591154421913</v>
      </c>
      <c r="O1258" s="400">
        <f t="shared" si="20"/>
        <v>16.516375809832319</v>
      </c>
      <c r="P1258" s="380">
        <f>'raw data'!E1254</f>
        <v>1</v>
      </c>
      <c r="Q1258" s="380">
        <f>'raw data'!F1254</f>
        <v>1</v>
      </c>
      <c r="R1258" s="380">
        <f>'raw data'!G1254</f>
        <v>1</v>
      </c>
      <c r="S1258" s="380">
        <f>'raw data'!H1254</f>
        <v>1</v>
      </c>
      <c r="T1258" s="380">
        <f>'raw data'!Q1254</f>
        <v>98.796630859375</v>
      </c>
      <c r="U1258" s="380">
        <f>'raw data'!R1254</f>
        <v>1012.8209838867187</v>
      </c>
    </row>
    <row r="1259" spans="1:21" x14ac:dyDescent="0.2">
      <c r="A1259" s="378">
        <f>'raw data'!A1255</f>
        <v>41233.333333333336</v>
      </c>
      <c r="B1259" s="380">
        <f>'raw data'!L1255</f>
        <v>898.010009765625</v>
      </c>
      <c r="C1259" s="380">
        <f>'raw data'!M1255</f>
        <v>495.86788940429688</v>
      </c>
      <c r="D1259" s="380">
        <f>'raw data'!O1255</f>
        <v>6140.955078125</v>
      </c>
      <c r="E1259" s="380">
        <f>'raw data'!P1255</f>
        <v>9.8199434280395508</v>
      </c>
      <c r="F1259" s="377"/>
      <c r="G1259" s="377"/>
      <c r="H1259" s="376"/>
      <c r="I1259" s="376"/>
      <c r="J1259" s="380">
        <f>'raw data'!C1255</f>
        <v>134.86529541015625</v>
      </c>
      <c r="K1259" s="380" t="e">
        <f>'raw data'!#REF!</f>
        <v>#REF!</v>
      </c>
      <c r="L1259" s="380" t="e">
        <f>'raw data'!#REF!</f>
        <v>#REF!</v>
      </c>
      <c r="M1259" s="380">
        <f>'raw data'!D1255</f>
        <v>83345.8828125</v>
      </c>
      <c r="N1259" s="380">
        <f>'raw data'!K1255</f>
        <v>16.605730496444739</v>
      </c>
      <c r="O1259" s="400">
        <f t="shared" si="20"/>
        <v>16.497130192454268</v>
      </c>
      <c r="P1259" s="380">
        <f>'raw data'!E1255</f>
        <v>1</v>
      </c>
      <c r="Q1259" s="380">
        <f>'raw data'!F1255</f>
        <v>1</v>
      </c>
      <c r="R1259" s="380">
        <f>'raw data'!G1255</f>
        <v>1</v>
      </c>
      <c r="S1259" s="380">
        <f>'raw data'!H1255</f>
        <v>1</v>
      </c>
      <c r="T1259" s="380">
        <f>'raw data'!Q1255</f>
        <v>98.848556518554688</v>
      </c>
      <c r="U1259" s="380">
        <f>'raw data'!R1255</f>
        <v>1012.823974609375</v>
      </c>
    </row>
    <row r="1260" spans="1:21" x14ac:dyDescent="0.2">
      <c r="A1260" s="378">
        <f>'raw data'!A1256</f>
        <v>41233.375</v>
      </c>
      <c r="B1260" s="380">
        <f>'raw data'!L1256</f>
        <v>897.72027587890625</v>
      </c>
      <c r="C1260" s="380">
        <f>'raw data'!M1256</f>
        <v>495.4652099609375</v>
      </c>
      <c r="D1260" s="380">
        <f>'raw data'!O1256</f>
        <v>6204.71923828125</v>
      </c>
      <c r="E1260" s="380">
        <f>'raw data'!P1256</f>
        <v>9.9198465347290039</v>
      </c>
      <c r="F1260" s="377"/>
      <c r="G1260" s="377"/>
      <c r="H1260" s="376"/>
      <c r="I1260" s="376"/>
      <c r="J1260" s="380">
        <f>'raw data'!C1256</f>
        <v>134.99079895019531</v>
      </c>
      <c r="K1260" s="380" t="e">
        <f>'raw data'!#REF!</f>
        <v>#REF!</v>
      </c>
      <c r="L1260" s="380" t="e">
        <f>'raw data'!#REF!</f>
        <v>#REF!</v>
      </c>
      <c r="M1260" s="380">
        <f>'raw data'!D1256</f>
        <v>83228.921875</v>
      </c>
      <c r="N1260" s="380">
        <f>'raw data'!K1256</f>
        <v>16.571402647793001</v>
      </c>
      <c r="O1260" s="400">
        <f t="shared" si="20"/>
        <v>16.668426943257295</v>
      </c>
      <c r="P1260" s="380">
        <f>'raw data'!E1256</f>
        <v>1</v>
      </c>
      <c r="Q1260" s="380">
        <f>'raw data'!F1256</f>
        <v>1</v>
      </c>
      <c r="R1260" s="380">
        <f>'raw data'!G1256</f>
        <v>1</v>
      </c>
      <c r="S1260" s="380">
        <f>'raw data'!H1256</f>
        <v>1</v>
      </c>
      <c r="T1260" s="380">
        <f>'raw data'!Q1256</f>
        <v>98.922172546386719</v>
      </c>
      <c r="U1260" s="380">
        <f>'raw data'!R1256</f>
        <v>1012.8270263671875</v>
      </c>
    </row>
    <row r="1261" spans="1:21" x14ac:dyDescent="0.2">
      <c r="A1261" s="378">
        <f>'raw data'!A1257</f>
        <v>41233.416666666664</v>
      </c>
      <c r="B1261" s="380">
        <f>'raw data'!L1257</f>
        <v>898.01007080078125</v>
      </c>
      <c r="C1261" s="380">
        <f>'raw data'!M1257</f>
        <v>495.2755126953125</v>
      </c>
      <c r="D1261" s="380">
        <f>'raw data'!O1257</f>
        <v>6223.412109375</v>
      </c>
      <c r="E1261" s="380">
        <f>'raw data'!P1257</f>
        <v>9.9474849700927734</v>
      </c>
      <c r="F1261" s="377"/>
      <c r="G1261" s="377"/>
      <c r="H1261" s="376"/>
      <c r="I1261" s="376"/>
      <c r="J1261" s="380">
        <f>'raw data'!C1257</f>
        <v>135.02749633789062</v>
      </c>
      <c r="K1261" s="380" t="e">
        <f>'raw data'!#REF!</f>
        <v>#REF!</v>
      </c>
      <c r="L1261" s="380" t="e">
        <f>'raw data'!#REF!</f>
        <v>#REF!</v>
      </c>
      <c r="M1261" s="380">
        <f>'raw data'!D1257</f>
        <v>83141.5703125</v>
      </c>
      <c r="N1261" s="380">
        <f>'raw data'!K1257</f>
        <v>16.500285966704542</v>
      </c>
      <c r="O1261" s="400">
        <f t="shared" si="20"/>
        <v>16.718643680585799</v>
      </c>
      <c r="P1261" s="380">
        <f>'raw data'!E1257</f>
        <v>1</v>
      </c>
      <c r="Q1261" s="380">
        <f>'raw data'!F1257</f>
        <v>1</v>
      </c>
      <c r="R1261" s="380">
        <f>'raw data'!G1257</f>
        <v>1</v>
      </c>
      <c r="S1261" s="380">
        <f>'raw data'!H1257</f>
        <v>1</v>
      </c>
      <c r="T1261" s="380">
        <f>'raw data'!Q1257</f>
        <v>99.027923583984375</v>
      </c>
      <c r="U1261" s="380">
        <f>'raw data'!R1257</f>
        <v>1012.822021484375</v>
      </c>
    </row>
    <row r="1262" spans="1:21" x14ac:dyDescent="0.2">
      <c r="A1262" s="378">
        <f>'raw data'!A1258</f>
        <v>41233.458333333336</v>
      </c>
      <c r="B1262" s="380">
        <f>'raw data'!L1258</f>
        <v>897.99627685546875</v>
      </c>
      <c r="C1262" s="380">
        <f>'raw data'!M1258</f>
        <v>494.75070190429688</v>
      </c>
      <c r="D1262" s="380">
        <f>'raw data'!O1258</f>
        <v>6218.19091796875</v>
      </c>
      <c r="E1262" s="380">
        <f>'raw data'!P1258</f>
        <v>9.9480190277099609</v>
      </c>
      <c r="F1262" s="377"/>
      <c r="G1262" s="377"/>
      <c r="H1262" s="376"/>
      <c r="I1262" s="376"/>
      <c r="J1262" s="380">
        <f>'raw data'!C1258</f>
        <v>133.97239685058594</v>
      </c>
      <c r="K1262" s="380" t="e">
        <f>'raw data'!#REF!</f>
        <v>#REF!</v>
      </c>
      <c r="L1262" s="380" t="e">
        <f>'raw data'!#REF!</f>
        <v>#REF!</v>
      </c>
      <c r="M1262" s="380">
        <f>'raw data'!D1258</f>
        <v>83096.6484375</v>
      </c>
      <c r="N1262" s="380">
        <f>'raw data'!K1258</f>
        <v>16.450305694686833</v>
      </c>
      <c r="O1262" s="400">
        <f t="shared" si="20"/>
        <v>16.704617413776678</v>
      </c>
      <c r="P1262" s="380">
        <f>'raw data'!E1258</f>
        <v>1</v>
      </c>
      <c r="Q1262" s="380">
        <f>'raw data'!F1258</f>
        <v>1</v>
      </c>
      <c r="R1262" s="380">
        <f>'raw data'!G1258</f>
        <v>1</v>
      </c>
      <c r="S1262" s="380">
        <f>'raw data'!H1258</f>
        <v>1</v>
      </c>
      <c r="T1262" s="380">
        <f>'raw data'!Q1258</f>
        <v>99.177528381347656</v>
      </c>
      <c r="U1262" s="380">
        <f>'raw data'!R1258</f>
        <v>1012.8259887695312</v>
      </c>
    </row>
    <row r="1263" spans="1:21" x14ac:dyDescent="0.2">
      <c r="A1263" s="378">
        <f>'raw data'!A1259</f>
        <v>41233.5</v>
      </c>
      <c r="B1263" s="380">
        <f>'raw data'!L1259</f>
        <v>898.0032958984375</v>
      </c>
      <c r="C1263" s="380">
        <f>'raw data'!M1259</f>
        <v>494.12478637695312</v>
      </c>
      <c r="D1263" s="380">
        <f>'raw data'!O1259</f>
        <v>6206.85791015625</v>
      </c>
      <c r="E1263" s="380">
        <f>'raw data'!P1259</f>
        <v>9.9446372985839844</v>
      </c>
      <c r="F1263" s="377"/>
      <c r="G1263" s="377"/>
      <c r="H1263" s="376"/>
      <c r="I1263" s="376"/>
      <c r="J1263" s="380">
        <f>'raw data'!C1259</f>
        <v>133.3291015625</v>
      </c>
      <c r="K1263" s="380" t="e">
        <f>'raw data'!#REF!</f>
        <v>#REF!</v>
      </c>
      <c r="L1263" s="380" t="e">
        <f>'raw data'!#REF!</f>
        <v>#REF!</v>
      </c>
      <c r="M1263" s="380">
        <f>'raw data'!D1259</f>
        <v>82985.40625</v>
      </c>
      <c r="N1263" s="380">
        <f>'raw data'!K1259</f>
        <v>16.664302123336967</v>
      </c>
      <c r="O1263" s="400">
        <f t="shared" si="20"/>
        <v>16.674172295228114</v>
      </c>
      <c r="P1263" s="380">
        <f>'raw data'!E1259</f>
        <v>1</v>
      </c>
      <c r="Q1263" s="380">
        <f>'raw data'!F1259</f>
        <v>1</v>
      </c>
      <c r="R1263" s="380">
        <f>'raw data'!G1259</f>
        <v>1</v>
      </c>
      <c r="S1263" s="380">
        <f>'raw data'!H1259</f>
        <v>1</v>
      </c>
      <c r="T1263" s="380">
        <f>'raw data'!Q1259</f>
        <v>99.260032653808594</v>
      </c>
      <c r="U1263" s="380">
        <f>'raw data'!R1259</f>
        <v>1012.8300170898437</v>
      </c>
    </row>
    <row r="1264" spans="1:21" x14ac:dyDescent="0.2">
      <c r="A1264" s="378">
        <f>'raw data'!A1260</f>
        <v>41233.541666666664</v>
      </c>
      <c r="B1264" s="380">
        <f>'raw data'!L1260</f>
        <v>898.0120849609375</v>
      </c>
      <c r="C1264" s="380">
        <f>'raw data'!M1260</f>
        <v>493.84588623046875</v>
      </c>
      <c r="D1264" s="380">
        <f>'raw data'!O1260</f>
        <v>6201.23095703125</v>
      </c>
      <c r="E1264" s="380">
        <f>'raw data'!P1260</f>
        <v>9.9392452239990234</v>
      </c>
      <c r="F1264" s="377"/>
      <c r="G1264" s="377"/>
      <c r="H1264" s="376"/>
      <c r="I1264" s="376"/>
      <c r="J1264" s="380">
        <f>'raw data'!C1260</f>
        <v>133.0740966796875</v>
      </c>
      <c r="K1264" s="380" t="e">
        <f>'raw data'!#REF!</f>
        <v>#REF!</v>
      </c>
      <c r="L1264" s="380" t="e">
        <f>'raw data'!#REF!</f>
        <v>#REF!</v>
      </c>
      <c r="M1264" s="380">
        <f>'raw data'!D1260</f>
        <v>82912.953125</v>
      </c>
      <c r="N1264" s="380">
        <f>'raw data'!K1260</f>
        <v>16.595535668053127</v>
      </c>
      <c r="O1264" s="400">
        <f t="shared" si="20"/>
        <v>16.65905598561357</v>
      </c>
      <c r="P1264" s="380">
        <f>'raw data'!E1260</f>
        <v>1</v>
      </c>
      <c r="Q1264" s="380">
        <f>'raw data'!F1260</f>
        <v>1</v>
      </c>
      <c r="R1264" s="380">
        <f>'raw data'!G1260</f>
        <v>1</v>
      </c>
      <c r="S1264" s="380">
        <f>'raw data'!H1260</f>
        <v>1</v>
      </c>
      <c r="T1264" s="380">
        <f>'raw data'!Q1260</f>
        <v>99.395912170410156</v>
      </c>
      <c r="U1264" s="380">
        <f>'raw data'!R1260</f>
        <v>1012.833984375</v>
      </c>
    </row>
    <row r="1265" spans="1:21" x14ac:dyDescent="0.2">
      <c r="A1265" s="378">
        <f>'raw data'!A1261</f>
        <v>41233.583333333336</v>
      </c>
      <c r="B1265" s="380">
        <f>'raw data'!L1261</f>
        <v>898.04718017578125</v>
      </c>
      <c r="C1265" s="380">
        <f>'raw data'!M1261</f>
        <v>492.91189575195312</v>
      </c>
      <c r="D1265" s="380">
        <f>'raw data'!O1261</f>
        <v>6187.02197265625</v>
      </c>
      <c r="E1265" s="380">
        <f>'raw data'!P1261</f>
        <v>9.9334688186645508</v>
      </c>
      <c r="F1265" s="377"/>
      <c r="G1265" s="377"/>
      <c r="H1265" s="376"/>
      <c r="I1265" s="376"/>
      <c r="J1265" s="380">
        <f>'raw data'!C1261</f>
        <v>132.5946044921875</v>
      </c>
      <c r="K1265" s="380" t="e">
        <f>'raw data'!#REF!</f>
        <v>#REF!</v>
      </c>
      <c r="L1265" s="380" t="e">
        <f>'raw data'!#REF!</f>
        <v>#REF!</v>
      </c>
      <c r="M1265" s="380">
        <f>'raw data'!D1261</f>
        <v>82789.15625</v>
      </c>
      <c r="N1265" s="380">
        <f>'raw data'!K1261</f>
        <v>16.783227470863494</v>
      </c>
      <c r="O1265" s="400">
        <f t="shared" si="20"/>
        <v>16.620884811560867</v>
      </c>
      <c r="P1265" s="380">
        <f>'raw data'!E1261</f>
        <v>1</v>
      </c>
      <c r="Q1265" s="380">
        <f>'raw data'!F1261</f>
        <v>1</v>
      </c>
      <c r="R1265" s="380">
        <f>'raw data'!G1261</f>
        <v>1</v>
      </c>
      <c r="S1265" s="380">
        <f>'raw data'!H1261</f>
        <v>1</v>
      </c>
      <c r="T1265" s="380">
        <f>'raw data'!Q1261</f>
        <v>99.420967102050781</v>
      </c>
      <c r="U1265" s="380">
        <f>'raw data'!R1261</f>
        <v>1012.8330078125</v>
      </c>
    </row>
    <row r="1266" spans="1:21" x14ac:dyDescent="0.2">
      <c r="A1266" s="378">
        <f>'raw data'!A1262</f>
        <v>41233.625</v>
      </c>
      <c r="B1266" s="380">
        <f>'raw data'!L1262</f>
        <v>898.0322265625</v>
      </c>
      <c r="C1266" s="380">
        <f>'raw data'!M1262</f>
        <v>492.04299926757812</v>
      </c>
      <c r="D1266" s="380">
        <f>'raw data'!O1262</f>
        <v>6181.48291015625</v>
      </c>
      <c r="E1266" s="380">
        <f>'raw data'!P1262</f>
        <v>9.9340829849243164</v>
      </c>
      <c r="F1266" s="377"/>
      <c r="G1266" s="377"/>
      <c r="H1266" s="376"/>
      <c r="I1266" s="376"/>
      <c r="J1266" s="380">
        <f>'raw data'!C1262</f>
        <v>132.72909545898437</v>
      </c>
      <c r="K1266" s="380" t="e">
        <f>'raw data'!#REF!</f>
        <v>#REF!</v>
      </c>
      <c r="L1266" s="380" t="e">
        <f>'raw data'!#REF!</f>
        <v>#REF!</v>
      </c>
      <c r="M1266" s="380">
        <f>'raw data'!D1262</f>
        <v>82635.15625</v>
      </c>
      <c r="N1266" s="380">
        <f>'raw data'!K1262</f>
        <v>16.567922856637161</v>
      </c>
      <c r="O1266" s="400">
        <f t="shared" si="20"/>
        <v>16.606004612301284</v>
      </c>
      <c r="P1266" s="380">
        <f>'raw data'!E1262</f>
        <v>1</v>
      </c>
      <c r="Q1266" s="380">
        <f>'raw data'!F1262</f>
        <v>1</v>
      </c>
      <c r="R1266" s="380">
        <f>'raw data'!G1262</f>
        <v>1</v>
      </c>
      <c r="S1266" s="380">
        <f>'raw data'!H1262</f>
        <v>1</v>
      </c>
      <c r="T1266" s="380">
        <f>'raw data'!Q1262</f>
        <v>99.505867004394531</v>
      </c>
      <c r="U1266" s="380">
        <f>'raw data'!R1262</f>
        <v>1012.8319702148437</v>
      </c>
    </row>
    <row r="1267" spans="1:21" x14ac:dyDescent="0.2">
      <c r="A1267" s="378">
        <f>'raw data'!A1263</f>
        <v>41233.666666666664</v>
      </c>
      <c r="B1267" s="380">
        <f>'raw data'!L1263</f>
        <v>898.18701171875</v>
      </c>
      <c r="C1267" s="380">
        <f>'raw data'!M1263</f>
        <v>491.19488525390625</v>
      </c>
      <c r="D1267" s="380">
        <f>'raw data'!O1263</f>
        <v>6142.2578125</v>
      </c>
      <c r="E1267" s="380">
        <f>'raw data'!P1263</f>
        <v>9.8851785659790039</v>
      </c>
      <c r="F1267" s="377"/>
      <c r="G1267" s="377"/>
      <c r="H1267" s="376"/>
      <c r="I1267" s="376"/>
      <c r="J1267" s="380">
        <f>'raw data'!C1263</f>
        <v>132.4512939453125</v>
      </c>
      <c r="K1267" s="380" t="e">
        <f>'raw data'!#REF!</f>
        <v>#REF!</v>
      </c>
      <c r="L1267" s="380" t="e">
        <f>'raw data'!#REF!</f>
        <v>#REF!</v>
      </c>
      <c r="M1267" s="380">
        <f>'raw data'!D1263</f>
        <v>82477.8203125</v>
      </c>
      <c r="N1267" s="380">
        <f>'raw data'!K1263</f>
        <v>16.276055586919028</v>
      </c>
      <c r="O1267" s="400">
        <f t="shared" si="20"/>
        <v>16.500629872604527</v>
      </c>
      <c r="P1267" s="380">
        <f>'raw data'!E1263</f>
        <v>1</v>
      </c>
      <c r="Q1267" s="380">
        <f>'raw data'!F1263</f>
        <v>1</v>
      </c>
      <c r="R1267" s="380">
        <f>'raw data'!G1263</f>
        <v>1</v>
      </c>
      <c r="S1267" s="380">
        <f>'raw data'!H1263</f>
        <v>1</v>
      </c>
      <c r="T1267" s="380">
        <f>'raw data'!Q1263</f>
        <v>99.613166809082031</v>
      </c>
      <c r="U1267" s="380">
        <f>'raw data'!R1263</f>
        <v>1012.8369750976562</v>
      </c>
    </row>
    <row r="1268" spans="1:21" x14ac:dyDescent="0.2">
      <c r="A1268" s="378">
        <f>'raw data'!A1264</f>
        <v>41233.708333333336</v>
      </c>
      <c r="B1268" s="380">
        <f>'raw data'!L1264</f>
        <v>898.00018310546875</v>
      </c>
      <c r="C1268" s="380">
        <f>'raw data'!M1264</f>
        <v>491.74560546875</v>
      </c>
      <c r="D1268" s="380">
        <f>'raw data'!O1264</f>
        <v>6083.05908203125</v>
      </c>
      <c r="E1268" s="380">
        <f>'raw data'!P1264</f>
        <v>9.7895336151123047</v>
      </c>
      <c r="F1268" s="377"/>
      <c r="G1268" s="377"/>
      <c r="H1268" s="376"/>
      <c r="I1268" s="376"/>
      <c r="J1268" s="380">
        <f>'raw data'!C1264</f>
        <v>133.98440551757812</v>
      </c>
      <c r="K1268" s="380" t="e">
        <f>'raw data'!#REF!</f>
        <v>#REF!</v>
      </c>
      <c r="L1268" s="380" t="e">
        <f>'raw data'!#REF!</f>
        <v>#REF!</v>
      </c>
      <c r="M1268" s="380">
        <f>'raw data'!D1264</f>
        <v>82582.3828125</v>
      </c>
      <c r="N1268" s="380">
        <f>'raw data'!K1264</f>
        <v>16.116455333482008</v>
      </c>
      <c r="O1268" s="400">
        <f t="shared" si="20"/>
        <v>16.341597743017747</v>
      </c>
      <c r="P1268" s="380">
        <f>'raw data'!E1264</f>
        <v>1</v>
      </c>
      <c r="Q1268" s="380">
        <f>'raw data'!F1264</f>
        <v>1</v>
      </c>
      <c r="R1268" s="380">
        <f>'raw data'!G1264</f>
        <v>1</v>
      </c>
      <c r="S1268" s="380">
        <f>'raw data'!H1264</f>
        <v>1</v>
      </c>
      <c r="T1268" s="380">
        <f>'raw data'!Q1264</f>
        <v>99.490097045898437</v>
      </c>
      <c r="U1268" s="380">
        <f>'raw data'!R1264</f>
        <v>1012.8369750976562</v>
      </c>
    </row>
    <row r="1269" spans="1:21" x14ac:dyDescent="0.2">
      <c r="A1269" s="378">
        <f>'raw data'!A1265</f>
        <v>41233.75</v>
      </c>
      <c r="B1269" s="380">
        <f>'raw data'!L1265</f>
        <v>897.97210693359375</v>
      </c>
      <c r="C1269" s="380">
        <f>'raw data'!M1265</f>
        <v>492.04611206054687</v>
      </c>
      <c r="D1269" s="380">
        <f>'raw data'!O1265</f>
        <v>6088.48193359375</v>
      </c>
      <c r="E1269" s="380">
        <f>'raw data'!P1265</f>
        <v>9.7973918914794922</v>
      </c>
      <c r="F1269" s="377"/>
      <c r="G1269" s="377"/>
      <c r="H1269" s="376"/>
      <c r="I1269" s="376"/>
      <c r="J1269" s="380">
        <f>'raw data'!C1265</f>
        <v>134.59539794921875</v>
      </c>
      <c r="K1269" s="380" t="e">
        <f>'raw data'!#REF!</f>
        <v>#REF!</v>
      </c>
      <c r="L1269" s="380" t="e">
        <f>'raw data'!#REF!</f>
        <v>#REF!</v>
      </c>
      <c r="M1269" s="380">
        <f>'raw data'!D1265</f>
        <v>82564</v>
      </c>
      <c r="N1269" s="380">
        <f>'raw data'!K1265</f>
        <v>16.49186081368309</v>
      </c>
      <c r="O1269" s="400">
        <f t="shared" si="20"/>
        <v>16.356165751919097</v>
      </c>
      <c r="P1269" s="380">
        <f>'raw data'!E1265</f>
        <v>1</v>
      </c>
      <c r="Q1269" s="380">
        <f>'raw data'!F1265</f>
        <v>1</v>
      </c>
      <c r="R1269" s="380">
        <f>'raw data'!G1265</f>
        <v>1</v>
      </c>
      <c r="S1269" s="380">
        <f>'raw data'!H1265</f>
        <v>1</v>
      </c>
      <c r="T1269" s="380">
        <f>'raw data'!Q1265</f>
        <v>99.442222595214844</v>
      </c>
      <c r="U1269" s="380">
        <f>'raw data'!R1265</f>
        <v>1012.8380126953125</v>
      </c>
    </row>
    <row r="1270" spans="1:21" x14ac:dyDescent="0.2">
      <c r="A1270" s="378">
        <f>'raw data'!A1266</f>
        <v>41233.791666666664</v>
      </c>
      <c r="B1270" s="380">
        <f>'raw data'!L1266</f>
        <v>897.961181640625</v>
      </c>
      <c r="C1270" s="380">
        <f>'raw data'!M1266</f>
        <v>491.69329833984375</v>
      </c>
      <c r="D1270" s="380">
        <f>'raw data'!O1266</f>
        <v>6084.40380859375</v>
      </c>
      <c r="E1270" s="380">
        <f>'raw data'!P1266</f>
        <v>9.7930240631103516</v>
      </c>
      <c r="F1270" s="377"/>
      <c r="G1270" s="377"/>
      <c r="H1270" s="376"/>
      <c r="I1270" s="376"/>
      <c r="J1270" s="380">
        <f>'raw data'!C1266</f>
        <v>135.26130676269531</v>
      </c>
      <c r="K1270" s="380" t="e">
        <f>'raw data'!#REF!</f>
        <v>#REF!</v>
      </c>
      <c r="L1270" s="380" t="e">
        <f>'raw data'!#REF!</f>
        <v>#REF!</v>
      </c>
      <c r="M1270" s="380">
        <f>'raw data'!D1266</f>
        <v>82545.5234375</v>
      </c>
      <c r="N1270" s="380">
        <f>'raw data'!K1266</f>
        <v>16.974390659334311</v>
      </c>
      <c r="O1270" s="400">
        <f t="shared" si="20"/>
        <v>16.345210231448718</v>
      </c>
      <c r="P1270" s="380">
        <f>'raw data'!E1266</f>
        <v>1</v>
      </c>
      <c r="Q1270" s="380">
        <f>'raw data'!F1266</f>
        <v>1</v>
      </c>
      <c r="R1270" s="380">
        <f>'raw data'!G1266</f>
        <v>1</v>
      </c>
      <c r="S1270" s="380">
        <f>'raw data'!H1266</f>
        <v>1</v>
      </c>
      <c r="T1270" s="380">
        <f>'raw data'!Q1266</f>
        <v>99.689872741699219</v>
      </c>
      <c r="U1270" s="380">
        <f>'raw data'!R1266</f>
        <v>1012.8369750976562</v>
      </c>
    </row>
    <row r="1271" spans="1:21" x14ac:dyDescent="0.2">
      <c r="A1271" s="378">
        <f>'raw data'!A1267</f>
        <v>41233.833333333336</v>
      </c>
      <c r="B1271" s="380">
        <f>'raw data'!L1267</f>
        <v>898.01568603515625</v>
      </c>
      <c r="C1271" s="380">
        <f>'raw data'!M1267</f>
        <v>491.6597900390625</v>
      </c>
      <c r="D1271" s="380">
        <f>'raw data'!O1267</f>
        <v>6083.01611328125</v>
      </c>
      <c r="E1271" s="380">
        <f>'raw data'!P1267</f>
        <v>9.7885780334472656</v>
      </c>
      <c r="F1271" s="377"/>
      <c r="G1271" s="377"/>
      <c r="H1271" s="376"/>
      <c r="I1271" s="376"/>
      <c r="J1271" s="380">
        <f>'raw data'!C1267</f>
        <v>135.58320617675781</v>
      </c>
      <c r="K1271" s="380" t="e">
        <f>'raw data'!#REF!</f>
        <v>#REF!</v>
      </c>
      <c r="L1271" s="380" t="e">
        <f>'raw data'!#REF!</f>
        <v>#REF!</v>
      </c>
      <c r="M1271" s="380">
        <f>'raw data'!D1267</f>
        <v>82533.203125</v>
      </c>
      <c r="N1271" s="380">
        <f>'raw data'!K1267</f>
        <v>16.864516518780366</v>
      </c>
      <c r="O1271" s="400">
        <f t="shared" si="20"/>
        <v>16.341482311288654</v>
      </c>
      <c r="P1271" s="380">
        <f>'raw data'!E1267</f>
        <v>1</v>
      </c>
      <c r="Q1271" s="380">
        <f>'raw data'!F1267</f>
        <v>1</v>
      </c>
      <c r="R1271" s="380">
        <f>'raw data'!G1267</f>
        <v>1</v>
      </c>
      <c r="S1271" s="380">
        <f>'raw data'!H1267</f>
        <v>1</v>
      </c>
      <c r="T1271" s="380">
        <f>'raw data'!Q1267</f>
        <v>99.646492004394531</v>
      </c>
      <c r="U1271" s="380">
        <f>'raw data'!R1267</f>
        <v>1012.8380126953125</v>
      </c>
    </row>
    <row r="1272" spans="1:21" x14ac:dyDescent="0.2">
      <c r="A1272" s="378">
        <f>'raw data'!A1268</f>
        <v>41233.875</v>
      </c>
      <c r="B1272" s="380">
        <f>'raw data'!L1268</f>
        <v>898.00177001953125</v>
      </c>
      <c r="C1272" s="380">
        <f>'raw data'!M1268</f>
        <v>492.16140747070312</v>
      </c>
      <c r="D1272" s="380">
        <f>'raw data'!O1268</f>
        <v>6093.19384765625</v>
      </c>
      <c r="E1272" s="380">
        <f>'raw data'!P1268</f>
        <v>9.7976531982421875</v>
      </c>
      <c r="F1272" s="377"/>
      <c r="G1272" s="377"/>
      <c r="H1272" s="376"/>
      <c r="I1272" s="376"/>
      <c r="J1272" s="380">
        <f>'raw data'!C1268</f>
        <v>135.85890197753906</v>
      </c>
      <c r="K1272" s="380" t="e">
        <f>'raw data'!#REF!</f>
        <v>#REF!</v>
      </c>
      <c r="L1272" s="380" t="e">
        <f>'raw data'!#REF!</f>
        <v>#REF!</v>
      </c>
      <c r="M1272" s="380">
        <f>'raw data'!D1268</f>
        <v>82611.2734375</v>
      </c>
      <c r="N1272" s="380">
        <f>'raw data'!K1268</f>
        <v>16.769800734003365</v>
      </c>
      <c r="O1272" s="400">
        <f t="shared" si="20"/>
        <v>16.368823890393621</v>
      </c>
      <c r="P1272" s="380">
        <f>'raw data'!E1268</f>
        <v>1</v>
      </c>
      <c r="Q1272" s="380">
        <f>'raw data'!F1268</f>
        <v>1</v>
      </c>
      <c r="R1272" s="380">
        <f>'raw data'!G1268</f>
        <v>1</v>
      </c>
      <c r="S1272" s="380">
        <f>'raw data'!H1268</f>
        <v>1</v>
      </c>
      <c r="T1272" s="380">
        <f>'raw data'!Q1268</f>
        <v>99.610687255859375</v>
      </c>
      <c r="U1272" s="380">
        <f>'raw data'!R1268</f>
        <v>1012.8369750976562</v>
      </c>
    </row>
    <row r="1273" spans="1:21" x14ac:dyDescent="0.2">
      <c r="A1273" s="378">
        <f>'raw data'!A1269</f>
        <v>41233.916666666664</v>
      </c>
      <c r="B1273" s="380">
        <f>'raw data'!L1269</f>
        <v>897.94989013671875</v>
      </c>
      <c r="C1273" s="380">
        <f>'raw data'!M1269</f>
        <v>492.38198852539062</v>
      </c>
      <c r="D1273" s="380">
        <f>'raw data'!O1269</f>
        <v>6090.55078125</v>
      </c>
      <c r="E1273" s="380">
        <f>'raw data'!P1269</f>
        <v>9.7928962707519531</v>
      </c>
      <c r="F1273" s="377"/>
      <c r="G1273" s="377"/>
      <c r="H1273" s="376"/>
      <c r="I1273" s="376"/>
      <c r="J1273" s="380">
        <f>'raw data'!C1269</f>
        <v>135.64689636230469</v>
      </c>
      <c r="K1273" s="380" t="e">
        <f>'raw data'!#REF!</f>
        <v>#REF!</v>
      </c>
      <c r="L1273" s="380" t="e">
        <f>'raw data'!#REF!</f>
        <v>#REF!</v>
      </c>
      <c r="M1273" s="380">
        <f>'raw data'!D1269</f>
        <v>82652.1875</v>
      </c>
      <c r="N1273" s="380">
        <f>'raw data'!K1269</f>
        <v>16.462147135758133</v>
      </c>
      <c r="O1273" s="400">
        <f t="shared" si="20"/>
        <v>16.361723527330138</v>
      </c>
      <c r="P1273" s="380">
        <f>'raw data'!E1269</f>
        <v>1</v>
      </c>
      <c r="Q1273" s="380">
        <f>'raw data'!F1269</f>
        <v>1</v>
      </c>
      <c r="R1273" s="380">
        <f>'raw data'!G1269</f>
        <v>1</v>
      </c>
      <c r="S1273" s="380">
        <f>'raw data'!H1269</f>
        <v>1</v>
      </c>
      <c r="T1273" s="380">
        <f>'raw data'!Q1269</f>
        <v>99.46533203125</v>
      </c>
      <c r="U1273" s="380">
        <f>'raw data'!R1269</f>
        <v>1012.8359985351562</v>
      </c>
    </row>
    <row r="1274" spans="1:21" x14ac:dyDescent="0.2">
      <c r="A1274" s="378">
        <f>'raw data'!A1270</f>
        <v>41233.958333333336</v>
      </c>
      <c r="B1274" s="380">
        <f>'raw data'!L1270</f>
        <v>898.06011962890625</v>
      </c>
      <c r="C1274" s="380">
        <f>'raw data'!M1270</f>
        <v>492.92709350585937</v>
      </c>
      <c r="D1274" s="380">
        <f>'raw data'!O1270</f>
        <v>6094.259765625</v>
      </c>
      <c r="E1274" s="380">
        <f>'raw data'!P1270</f>
        <v>9.7999382019042969</v>
      </c>
      <c r="F1274" s="377"/>
      <c r="G1274" s="377"/>
      <c r="H1274" s="376"/>
      <c r="I1274" s="376"/>
      <c r="J1274" s="380">
        <f>'raw data'!C1270</f>
        <v>135.51449584960937</v>
      </c>
      <c r="K1274" s="380" t="e">
        <f>'raw data'!#REF!</f>
        <v>#REF!</v>
      </c>
      <c r="L1274" s="380" t="e">
        <f>'raw data'!#REF!</f>
        <v>#REF!</v>
      </c>
      <c r="M1274" s="380">
        <f>'raw data'!D1270</f>
        <v>82632.84375</v>
      </c>
      <c r="N1274" s="380">
        <f>'raw data'!K1270</f>
        <v>16.141896580199244</v>
      </c>
      <c r="O1274" s="400">
        <f t="shared" si="20"/>
        <v>16.37168738430967</v>
      </c>
      <c r="P1274" s="380">
        <f>'raw data'!E1270</f>
        <v>1</v>
      </c>
      <c r="Q1274" s="380">
        <f>'raw data'!F1270</f>
        <v>1</v>
      </c>
      <c r="R1274" s="380">
        <f>'raw data'!G1270</f>
        <v>1</v>
      </c>
      <c r="S1274" s="380">
        <f>'raw data'!H1270</f>
        <v>1</v>
      </c>
      <c r="T1274" s="380">
        <f>'raw data'!Q1270</f>
        <v>99.379791259765625</v>
      </c>
      <c r="U1274" s="380">
        <f>'raw data'!R1270</f>
        <v>1012.8350219726562</v>
      </c>
    </row>
    <row r="1275" spans="1:21" x14ac:dyDescent="0.2">
      <c r="A1275" s="378">
        <f>'raw data'!A1271</f>
        <v>41234</v>
      </c>
      <c r="B1275" s="380">
        <f>'raw data'!L1271</f>
        <v>897.95318603515625</v>
      </c>
      <c r="C1275" s="380">
        <f>'raw data'!M1271</f>
        <v>491.92630004882812</v>
      </c>
      <c r="D1275" s="380">
        <f>'raw data'!O1271</f>
        <v>6089.9931640625</v>
      </c>
      <c r="E1275" s="380">
        <f>'raw data'!P1271</f>
        <v>9.807154655456543</v>
      </c>
      <c r="F1275" s="377"/>
      <c r="G1275" s="377"/>
      <c r="H1275" s="376"/>
      <c r="I1275" s="376"/>
      <c r="J1275" s="380">
        <f>'raw data'!C1271</f>
        <v>135.81340026855469</v>
      </c>
      <c r="K1275" s="380" t="e">
        <f>'raw data'!#REF!</f>
        <v>#REF!</v>
      </c>
      <c r="L1275" s="380" t="e">
        <f>'raw data'!#REF!</f>
        <v>#REF!</v>
      </c>
      <c r="M1275" s="380">
        <f>'raw data'!D1271</f>
        <v>82568.5625</v>
      </c>
      <c r="N1275" s="380">
        <f>'raw data'!K1271</f>
        <v>16.564073839048071</v>
      </c>
      <c r="O1275" s="400">
        <f t="shared" si="20"/>
        <v>16.360225538300305</v>
      </c>
      <c r="P1275" s="380">
        <f>'raw data'!E1271</f>
        <v>1</v>
      </c>
      <c r="Q1275" s="380">
        <f>'raw data'!F1271</f>
        <v>1</v>
      </c>
      <c r="R1275" s="380">
        <f>'raw data'!G1271</f>
        <v>1</v>
      </c>
      <c r="S1275" s="380">
        <f>'raw data'!H1271</f>
        <v>1</v>
      </c>
      <c r="T1275" s="380">
        <f>'raw data'!Q1271</f>
        <v>99.828407287597656</v>
      </c>
      <c r="U1275" s="380">
        <f>'raw data'!R1271</f>
        <v>1012.8359985351562</v>
      </c>
    </row>
    <row r="1276" spans="1:21" x14ac:dyDescent="0.2">
      <c r="A1276" s="378">
        <f>'raw data'!A1272</f>
        <v>41234.041666666664</v>
      </c>
      <c r="B1276" s="380">
        <f>'raw data'!L1272</f>
        <v>897.98809814453125</v>
      </c>
      <c r="C1276" s="380">
        <f>'raw data'!M1272</f>
        <v>491.65438842773437</v>
      </c>
      <c r="D1276" s="380">
        <f>'raw data'!O1272</f>
        <v>6107.39306640625</v>
      </c>
      <c r="E1276" s="380">
        <f>'raw data'!P1272</f>
        <v>9.8315925598144531</v>
      </c>
      <c r="F1276" s="377"/>
      <c r="G1276" s="377"/>
      <c r="H1276" s="376"/>
      <c r="I1276" s="376"/>
      <c r="J1276" s="380">
        <f>'raw data'!C1272</f>
        <v>135.54559326171875</v>
      </c>
      <c r="K1276" s="380" t="e">
        <f>'raw data'!#REF!</f>
        <v>#REF!</v>
      </c>
      <c r="L1276" s="380" t="e">
        <f>'raw data'!#REF!</f>
        <v>#REF!</v>
      </c>
      <c r="M1276" s="380">
        <f>'raw data'!D1272</f>
        <v>82527.5234375</v>
      </c>
      <c r="N1276" s="380">
        <f>'raw data'!K1272</f>
        <v>16.945367291739458</v>
      </c>
      <c r="O1276" s="400">
        <f t="shared" si="20"/>
        <v>16.406968829962434</v>
      </c>
      <c r="P1276" s="380">
        <f>'raw data'!E1272</f>
        <v>1</v>
      </c>
      <c r="Q1276" s="380">
        <f>'raw data'!F1272</f>
        <v>1</v>
      </c>
      <c r="R1276" s="380">
        <f>'raw data'!G1272</f>
        <v>1</v>
      </c>
      <c r="S1276" s="380">
        <f>'raw data'!H1272</f>
        <v>1</v>
      </c>
      <c r="T1276" s="380">
        <f>'raw data'!Q1272</f>
        <v>99.96826171875</v>
      </c>
      <c r="U1276" s="380">
        <f>'raw data'!R1272</f>
        <v>1012.8380126953125</v>
      </c>
    </row>
    <row r="1277" spans="1:21" x14ac:dyDescent="0.2">
      <c r="A1277" s="378">
        <f>'raw data'!A1273</f>
        <v>41234.083333333336</v>
      </c>
      <c r="B1277" s="380">
        <f>'raw data'!L1273</f>
        <v>898.0172119140625</v>
      </c>
      <c r="C1277" s="380">
        <f>'raw data'!M1273</f>
        <v>491.16571044921875</v>
      </c>
      <c r="D1277" s="380">
        <f>'raw data'!O1273</f>
        <v>6071.92822265625</v>
      </c>
      <c r="E1277" s="380">
        <f>'raw data'!P1273</f>
        <v>9.7818756103515625</v>
      </c>
      <c r="F1277" s="377"/>
      <c r="G1277" s="377"/>
      <c r="H1277" s="376"/>
      <c r="I1277" s="376"/>
      <c r="J1277" s="380">
        <f>'raw data'!C1273</f>
        <v>135.2261962890625</v>
      </c>
      <c r="K1277" s="380" t="e">
        <f>'raw data'!#REF!</f>
        <v>#REF!</v>
      </c>
      <c r="L1277" s="380" t="e">
        <f>'raw data'!#REF!</f>
        <v>#REF!</v>
      </c>
      <c r="M1277" s="380">
        <f>'raw data'!D1273</f>
        <v>82453.21875</v>
      </c>
      <c r="N1277" s="380">
        <f>'raw data'!K1273</f>
        <v>16.700849358217528</v>
      </c>
      <c r="O1277" s="400">
        <f t="shared" si="20"/>
        <v>16.311695678285606</v>
      </c>
      <c r="P1277" s="380">
        <f>'raw data'!E1273</f>
        <v>1</v>
      </c>
      <c r="Q1277" s="380">
        <f>'raw data'!F1273</f>
        <v>1</v>
      </c>
      <c r="R1277" s="380">
        <f>'raw data'!G1273</f>
        <v>1</v>
      </c>
      <c r="S1277" s="380">
        <f>'raw data'!H1273</f>
        <v>1</v>
      </c>
      <c r="T1277" s="380">
        <f>'raw data'!Q1273</f>
        <v>99.769073486328125</v>
      </c>
      <c r="U1277" s="380">
        <f>'raw data'!R1273</f>
        <v>1012.8369750976562</v>
      </c>
    </row>
    <row r="1278" spans="1:21" x14ac:dyDescent="0.2">
      <c r="A1278" s="378">
        <f>'raw data'!A1274</f>
        <v>41234.125</v>
      </c>
      <c r="B1278" s="380">
        <f>'raw data'!L1274</f>
        <v>897.9857177734375</v>
      </c>
      <c r="C1278" s="380">
        <f>'raw data'!M1274</f>
        <v>491.14199829101562</v>
      </c>
      <c r="D1278" s="380">
        <f>'raw data'!O1274</f>
        <v>6076.2119140625</v>
      </c>
      <c r="E1278" s="380">
        <f>'raw data'!P1274</f>
        <v>9.7846956253051758</v>
      </c>
      <c r="F1278" s="377"/>
      <c r="G1278" s="377"/>
      <c r="H1278" s="376"/>
      <c r="I1278" s="376"/>
      <c r="J1278" s="380">
        <f>'raw data'!C1274</f>
        <v>135.24429321289062</v>
      </c>
      <c r="K1278" s="380" t="e">
        <f>'raw data'!#REF!</f>
        <v>#REF!</v>
      </c>
      <c r="L1278" s="380" t="e">
        <f>'raw data'!#REF!</f>
        <v>#REF!</v>
      </c>
      <c r="M1278" s="380">
        <f>'raw data'!D1274</f>
        <v>82461.9765625</v>
      </c>
      <c r="N1278" s="380">
        <f>'raw data'!K1274</f>
        <v>16.588027068422743</v>
      </c>
      <c r="O1278" s="400">
        <f t="shared" si="20"/>
        <v>16.323203434641769</v>
      </c>
      <c r="P1278" s="380">
        <f>'raw data'!E1274</f>
        <v>1</v>
      </c>
      <c r="Q1278" s="380">
        <f>'raw data'!F1274</f>
        <v>1</v>
      </c>
      <c r="R1278" s="380">
        <f>'raw data'!G1274</f>
        <v>1</v>
      </c>
      <c r="S1278" s="380">
        <f>'raw data'!H1274</f>
        <v>1</v>
      </c>
      <c r="T1278" s="380">
        <f>'raw data'!Q1274</f>
        <v>99.770416259765625</v>
      </c>
      <c r="U1278" s="380">
        <f>'raw data'!R1274</f>
        <v>1012.8359985351562</v>
      </c>
    </row>
    <row r="1279" spans="1:21" x14ac:dyDescent="0.2">
      <c r="A1279" s="378">
        <f>'raw data'!A1275</f>
        <v>41234.166666666664</v>
      </c>
      <c r="B1279" s="380">
        <f>'raw data'!L1275</f>
        <v>898.05987548828125</v>
      </c>
      <c r="C1279" s="380">
        <f>'raw data'!M1275</f>
        <v>491.38958740234375</v>
      </c>
      <c r="D1279" s="380">
        <f>'raw data'!O1275</f>
        <v>6070.89794921875</v>
      </c>
      <c r="E1279" s="380">
        <f>'raw data'!P1275</f>
        <v>9.7681198120117187</v>
      </c>
      <c r="F1279" s="377"/>
      <c r="G1279" s="377"/>
      <c r="H1279" s="376"/>
      <c r="I1279" s="376"/>
      <c r="J1279" s="380">
        <f>'raw data'!C1275</f>
        <v>135.17579650878906</v>
      </c>
      <c r="K1279" s="380" t="e">
        <f>'raw data'!#REF!</f>
        <v>#REF!</v>
      </c>
      <c r="L1279" s="380" t="e">
        <f>'raw data'!#REF!</f>
        <v>#REF!</v>
      </c>
      <c r="M1279" s="380">
        <f>'raw data'!D1275</f>
        <v>82536.15625</v>
      </c>
      <c r="N1279" s="380">
        <f>'raw data'!K1275</f>
        <v>16.578625915509473</v>
      </c>
      <c r="O1279" s="400">
        <f t="shared" si="20"/>
        <v>16.308927940235737</v>
      </c>
      <c r="P1279" s="380">
        <f>'raw data'!E1275</f>
        <v>1</v>
      </c>
      <c r="Q1279" s="380">
        <f>'raw data'!F1275</f>
        <v>1</v>
      </c>
      <c r="R1279" s="380">
        <f>'raw data'!G1275</f>
        <v>1</v>
      </c>
      <c r="S1279" s="380">
        <f>'raw data'!H1275</f>
        <v>1</v>
      </c>
      <c r="T1279" s="380">
        <f>'raw data'!Q1275</f>
        <v>99.697853088378906</v>
      </c>
      <c r="U1279" s="380">
        <f>'raw data'!R1275</f>
        <v>1012.8369750976562</v>
      </c>
    </row>
    <row r="1280" spans="1:21" x14ac:dyDescent="0.2">
      <c r="A1280" s="378">
        <f>'raw data'!A1276</f>
        <v>41234.208333333336</v>
      </c>
      <c r="B1280" s="380">
        <f>'raw data'!L1276</f>
        <v>898.0458984375</v>
      </c>
      <c r="C1280" s="380">
        <f>'raw data'!M1276</f>
        <v>491.1343994140625</v>
      </c>
      <c r="D1280" s="380">
        <f>'raw data'!O1276</f>
        <v>6066.466796875</v>
      </c>
      <c r="E1280" s="380">
        <f>'raw data'!P1276</f>
        <v>9.7642240524291992</v>
      </c>
      <c r="F1280" s="377"/>
      <c r="G1280" s="377"/>
      <c r="H1280" s="376"/>
      <c r="I1280" s="376"/>
      <c r="J1280" s="380">
        <f>'raw data'!C1276</f>
        <v>134.83149400873776</v>
      </c>
      <c r="K1280" s="380" t="e">
        <f>'raw data'!#REF!</f>
        <v>#REF!</v>
      </c>
      <c r="L1280" s="380" t="e">
        <f>'raw data'!#REF!</f>
        <v>#REF!</v>
      </c>
      <c r="M1280" s="380">
        <f>'raw data'!D1276</f>
        <v>82526.3671875</v>
      </c>
      <c r="N1280" s="380">
        <f>'raw data'!K1276</f>
        <v>16.536604382109218</v>
      </c>
      <c r="O1280" s="400">
        <f t="shared" si="20"/>
        <v>16.297024043172911</v>
      </c>
      <c r="P1280" s="380">
        <f>'raw data'!E1276</f>
        <v>1</v>
      </c>
      <c r="Q1280" s="380">
        <f>'raw data'!F1276</f>
        <v>1</v>
      </c>
      <c r="R1280" s="380">
        <f>'raw data'!G1276</f>
        <v>0.84541672468185425</v>
      </c>
      <c r="S1280" s="380">
        <f>'raw data'!H1276</f>
        <v>1</v>
      </c>
      <c r="T1280" s="380">
        <f>'raw data'!Q1276</f>
        <v>99.694633483886719</v>
      </c>
      <c r="U1280" s="380">
        <f>'raw data'!R1276</f>
        <v>1012.8359985351562</v>
      </c>
    </row>
    <row r="1281" spans="1:21" x14ac:dyDescent="0.2">
      <c r="A1281" s="378">
        <f>'raw data'!A1277</f>
        <v>41234.25</v>
      </c>
      <c r="B1281" s="380">
        <f>'raw data'!L1277</f>
        <v>897.934326171875</v>
      </c>
      <c r="C1281" s="380">
        <f>'raw data'!M1277</f>
        <v>491.47979736328125</v>
      </c>
      <c r="D1281" s="380">
        <f>'raw data'!O1277</f>
        <v>6072.00390625</v>
      </c>
      <c r="E1281" s="380">
        <f>'raw data'!P1277</f>
        <v>9.7643957138061523</v>
      </c>
      <c r="F1281" s="377"/>
      <c r="G1281" s="377"/>
      <c r="H1281" s="376"/>
      <c r="I1281" s="376"/>
      <c r="J1281" s="380">
        <f>'raw data'!C1277</f>
        <v>135.2762980906987</v>
      </c>
      <c r="K1281" s="380" t="e">
        <f>'raw data'!#REF!</f>
        <v>#REF!</v>
      </c>
      <c r="L1281" s="380" t="e">
        <f>'raw data'!#REF!</f>
        <v>#REF!</v>
      </c>
      <c r="M1281" s="380">
        <f>'raw data'!D1277</f>
        <v>82553.2109375</v>
      </c>
      <c r="N1281" s="380">
        <f>'raw data'!K1277</f>
        <v>16.515488918979827</v>
      </c>
      <c r="O1281" s="400">
        <f t="shared" si="20"/>
        <v>16.311898995535717</v>
      </c>
      <c r="P1281" s="380">
        <f>'raw data'!E1277</f>
        <v>1</v>
      </c>
      <c r="Q1281" s="380">
        <f>'raw data'!F1277</f>
        <v>1</v>
      </c>
      <c r="R1281" s="380">
        <f>'raw data'!G1277</f>
        <v>0.87680548429489136</v>
      </c>
      <c r="S1281" s="380">
        <f>'raw data'!H1277</f>
        <v>1</v>
      </c>
      <c r="T1281" s="380">
        <f>'raw data'!Q1277</f>
        <v>99.495796203613281</v>
      </c>
      <c r="U1281" s="380">
        <f>'raw data'!R1277</f>
        <v>1012.8350219726562</v>
      </c>
    </row>
    <row r="1282" spans="1:21" x14ac:dyDescent="0.2">
      <c r="A1282" s="378">
        <f>'raw data'!A1278</f>
        <v>41234.291666666664</v>
      </c>
      <c r="B1282" s="380">
        <f>'raw data'!L1278</f>
        <v>898.0491943359375</v>
      </c>
      <c r="C1282" s="380">
        <f>'raw data'!M1278</f>
        <v>491.69378662109375</v>
      </c>
      <c r="D1282" s="380">
        <f>'raw data'!O1278</f>
        <v>6076.740234375</v>
      </c>
      <c r="E1282" s="380">
        <f>'raw data'!P1278</f>
        <v>9.7639274597167969</v>
      </c>
      <c r="F1282" s="377"/>
      <c r="G1282" s="377"/>
      <c r="H1282" s="376"/>
      <c r="I1282" s="376"/>
      <c r="J1282" s="380">
        <f>'raw data'!C1278</f>
        <v>135.07589721679688</v>
      </c>
      <c r="K1282" s="380" t="e">
        <f>'raw data'!#REF!</f>
        <v>#REF!</v>
      </c>
      <c r="L1282" s="380" t="e">
        <f>'raw data'!#REF!</f>
        <v>#REF!</v>
      </c>
      <c r="M1282" s="380">
        <f>'raw data'!D1278</f>
        <v>82603.2734375</v>
      </c>
      <c r="N1282" s="380">
        <f>'raw data'!K1278</f>
        <v>16.446213654785534</v>
      </c>
      <c r="O1282" s="400">
        <f t="shared" si="20"/>
        <v>16.324622720219949</v>
      </c>
      <c r="P1282" s="380">
        <f>'raw data'!E1278</f>
        <v>1</v>
      </c>
      <c r="Q1282" s="380">
        <f>'raw data'!F1278</f>
        <v>1</v>
      </c>
      <c r="R1282" s="380">
        <f>'raw data'!G1278</f>
        <v>1</v>
      </c>
      <c r="S1282" s="380">
        <f>'raw data'!H1278</f>
        <v>1</v>
      </c>
      <c r="T1282" s="380">
        <f>'raw data'!Q1278</f>
        <v>99.629417419433594</v>
      </c>
      <c r="U1282" s="380">
        <f>'raw data'!R1278</f>
        <v>1012.833984375</v>
      </c>
    </row>
    <row r="1283" spans="1:21" x14ac:dyDescent="0.2">
      <c r="A1283" s="378">
        <f>'raw data'!A1279</f>
        <v>41234.333333333336</v>
      </c>
      <c r="B1283" s="380">
        <f>'raw data'!L1279</f>
        <v>897.955078125</v>
      </c>
      <c r="C1283" s="380">
        <f>'raw data'!M1279</f>
        <v>491.68930053710937</v>
      </c>
      <c r="D1283" s="380">
        <f>'raw data'!O1279</f>
        <v>6066.64501953125</v>
      </c>
      <c r="E1283" s="380">
        <f>'raw data'!P1279</f>
        <v>9.7562856674194336</v>
      </c>
      <c r="F1283" s="377"/>
      <c r="G1283" s="377"/>
      <c r="H1283" s="376"/>
      <c r="I1283" s="376"/>
      <c r="J1283" s="380">
        <f>'raw data'!C1279</f>
        <v>135.32009887695312</v>
      </c>
      <c r="K1283" s="380" t="e">
        <f>'raw data'!#REF!</f>
        <v>#REF!</v>
      </c>
      <c r="L1283" s="380" t="e">
        <f>'raw data'!#REF!</f>
        <v>#REF!</v>
      </c>
      <c r="M1283" s="380">
        <f>'raw data'!D1279</f>
        <v>82591.7890625</v>
      </c>
      <c r="N1283" s="380">
        <f>'raw data'!K1279</f>
        <v>16.157569432527236</v>
      </c>
      <c r="O1283" s="400">
        <f t="shared" si="20"/>
        <v>16.297502822503809</v>
      </c>
      <c r="P1283" s="380">
        <f>'raw data'!E1279</f>
        <v>1</v>
      </c>
      <c r="Q1283" s="380">
        <f>'raw data'!F1279</f>
        <v>1</v>
      </c>
      <c r="R1283" s="380">
        <f>'raw data'!G1279</f>
        <v>1</v>
      </c>
      <c r="S1283" s="380">
        <f>'raw data'!H1279</f>
        <v>1</v>
      </c>
      <c r="T1283" s="380">
        <f>'raw data'!Q1279</f>
        <v>99.453262329101563</v>
      </c>
      <c r="U1283" s="380">
        <f>'raw data'!R1279</f>
        <v>1012.833984375</v>
      </c>
    </row>
    <row r="1284" spans="1:21" x14ac:dyDescent="0.2">
      <c r="A1284" s="378">
        <f>'raw data'!A1280</f>
        <v>41234.375</v>
      </c>
      <c r="B1284" s="380">
        <f>'raw data'!L1280</f>
        <v>898.01220703125</v>
      </c>
      <c r="C1284" s="380">
        <f>'raw data'!M1280</f>
        <v>491.339111328125</v>
      </c>
      <c r="D1284" s="380">
        <f>'raw data'!O1280</f>
        <v>6055.89306640625</v>
      </c>
      <c r="E1284" s="380">
        <f>'raw data'!P1280</f>
        <v>9.7517337799072266</v>
      </c>
      <c r="F1284" s="377"/>
      <c r="G1284" s="377"/>
      <c r="H1284" s="376"/>
      <c r="I1284" s="376"/>
      <c r="J1284" s="380">
        <f>'raw data'!C1280</f>
        <v>134.73089599609375</v>
      </c>
      <c r="K1284" s="380" t="e">
        <f>'raw data'!#REF!</f>
        <v>#REF!</v>
      </c>
      <c r="L1284" s="380" t="e">
        <f>'raw data'!#REF!</f>
        <v>#REF!</v>
      </c>
      <c r="M1284" s="380">
        <f>'raw data'!D1280</f>
        <v>82548.7578125</v>
      </c>
      <c r="N1284" s="380">
        <f>'raw data'!K1280</f>
        <v>16.19860102015933</v>
      </c>
      <c r="O1284" s="400">
        <f t="shared" si="20"/>
        <v>16.268618655746405</v>
      </c>
      <c r="P1284" s="380">
        <f>'raw data'!E1280</f>
        <v>1</v>
      </c>
      <c r="Q1284" s="380">
        <f>'raw data'!F1280</f>
        <v>1</v>
      </c>
      <c r="R1284" s="380">
        <f>'raw data'!G1280</f>
        <v>1</v>
      </c>
      <c r="S1284" s="380">
        <f>'raw data'!H1280</f>
        <v>1</v>
      </c>
      <c r="T1284" s="380">
        <f>'raw data'!Q1280</f>
        <v>99.6436767578125</v>
      </c>
      <c r="U1284" s="380">
        <f>'raw data'!R1280</f>
        <v>1012.8350219726562</v>
      </c>
    </row>
    <row r="1285" spans="1:21" x14ac:dyDescent="0.2">
      <c r="A1285" s="378">
        <f>'raw data'!A1281</f>
        <v>41234.416666666664</v>
      </c>
      <c r="B1285" s="380">
        <f>'raw data'!L1281</f>
        <v>898.01849365234375</v>
      </c>
      <c r="C1285" s="380">
        <f>'raw data'!M1281</f>
        <v>491.06781005859375</v>
      </c>
      <c r="D1285" s="380">
        <f>'raw data'!O1281</f>
        <v>6046.9521484375</v>
      </c>
      <c r="E1285" s="380">
        <f>'raw data'!P1281</f>
        <v>9.7485275268554687</v>
      </c>
      <c r="F1285" s="377"/>
      <c r="G1285" s="377"/>
      <c r="H1285" s="376"/>
      <c r="I1285" s="376"/>
      <c r="J1285" s="380">
        <f>'raw data'!C1281</f>
        <v>134.90939331054687</v>
      </c>
      <c r="K1285" s="380" t="e">
        <f>'raw data'!#REF!</f>
        <v>#REF!</v>
      </c>
      <c r="L1285" s="380" t="e">
        <f>'raw data'!#REF!</f>
        <v>#REF!</v>
      </c>
      <c r="M1285" s="380">
        <f>'raw data'!D1281</f>
        <v>82454.3203125</v>
      </c>
      <c r="N1285" s="380">
        <f>'raw data'!K1281</f>
        <v>16.518161816118955</v>
      </c>
      <c r="O1285" s="400">
        <f t="shared" si="20"/>
        <v>16.24459967402548</v>
      </c>
      <c r="P1285" s="380">
        <f>'raw data'!E1281</f>
        <v>1</v>
      </c>
      <c r="Q1285" s="380">
        <f>'raw data'!F1281</f>
        <v>1</v>
      </c>
      <c r="R1285" s="380">
        <f>'raw data'!G1281</f>
        <v>1</v>
      </c>
      <c r="S1285" s="380">
        <f>'raw data'!H1281</f>
        <v>1</v>
      </c>
      <c r="T1285" s="380">
        <f>'raw data'!Q1281</f>
        <v>99.571571350097656</v>
      </c>
      <c r="U1285" s="380">
        <f>'raw data'!R1281</f>
        <v>1012.8369750976562</v>
      </c>
    </row>
    <row r="1286" spans="1:21" x14ac:dyDescent="0.2">
      <c r="A1286" s="378">
        <f>'raw data'!A1282</f>
        <v>41234.458333333336</v>
      </c>
      <c r="B1286" s="380">
        <f>'raw data'!L1282</f>
        <v>898.03118896484375</v>
      </c>
      <c r="C1286" s="380">
        <f>'raw data'!M1282</f>
        <v>490.38519287109375</v>
      </c>
      <c r="D1286" s="380">
        <f>'raw data'!O1282</f>
        <v>6041.884765625</v>
      </c>
      <c r="E1286" s="380">
        <f>'raw data'!P1282</f>
        <v>9.748173713684082</v>
      </c>
      <c r="F1286" s="377"/>
      <c r="G1286" s="377"/>
      <c r="H1286" s="376"/>
      <c r="I1286" s="376"/>
      <c r="J1286" s="380">
        <f>'raw data'!C1282</f>
        <v>134.48399353027344</v>
      </c>
      <c r="K1286" s="380" t="e">
        <f>'raw data'!#REF!</f>
        <v>#REF!</v>
      </c>
      <c r="L1286" s="380" t="e">
        <f>'raw data'!#REF!</f>
        <v>#REF!</v>
      </c>
      <c r="M1286" s="380">
        <f>'raw data'!D1282</f>
        <v>82386.7734375</v>
      </c>
      <c r="N1286" s="380">
        <f>'raw data'!K1282</f>
        <v>16.594960861028085</v>
      </c>
      <c r="O1286" s="400">
        <f t="shared" si="20"/>
        <v>16.230986600337545</v>
      </c>
      <c r="P1286" s="380">
        <f>'raw data'!E1282</f>
        <v>1</v>
      </c>
      <c r="Q1286" s="380">
        <f>'raw data'!F1282</f>
        <v>1</v>
      </c>
      <c r="R1286" s="380">
        <f>'raw data'!G1282</f>
        <v>1</v>
      </c>
      <c r="S1286" s="380">
        <f>'raw data'!H1282</f>
        <v>1</v>
      </c>
      <c r="T1286" s="380">
        <f>'raw data'!Q1282</f>
        <v>99.68963623046875</v>
      </c>
      <c r="U1286" s="380">
        <f>'raw data'!R1282</f>
        <v>1012.8419799804687</v>
      </c>
    </row>
    <row r="1287" spans="1:21" x14ac:dyDescent="0.2">
      <c r="A1287" s="378">
        <f>'raw data'!A1283</f>
        <v>41234.5</v>
      </c>
      <c r="B1287" s="380">
        <f>'raw data'!L1283</f>
        <v>898.0582275390625</v>
      </c>
      <c r="C1287" s="380">
        <f>'raw data'!M1283</f>
        <v>490.37298583984375</v>
      </c>
      <c r="D1287" s="380">
        <f>'raw data'!O1283</f>
        <v>6042.72705078125</v>
      </c>
      <c r="E1287" s="380">
        <f>'raw data'!P1283</f>
        <v>9.7496528625488281</v>
      </c>
      <c r="F1287" s="377"/>
      <c r="G1287" s="377"/>
      <c r="H1287" s="376"/>
      <c r="I1287" s="376"/>
      <c r="J1287" s="380">
        <f>'raw data'!C1283</f>
        <v>134.8363037109375</v>
      </c>
      <c r="K1287" s="380" t="e">
        <f>'raw data'!#REF!</f>
        <v>#REF!</v>
      </c>
      <c r="L1287" s="380" t="e">
        <f>'raw data'!#REF!</f>
        <v>#REF!</v>
      </c>
      <c r="M1287" s="380">
        <f>'raw data'!D1283</f>
        <v>82437.046875</v>
      </c>
      <c r="N1287" s="380">
        <f>'raw data'!K1283</f>
        <v>16.407411665548569</v>
      </c>
      <c r="O1287" s="400">
        <f t="shared" si="20"/>
        <v>16.233249324572625</v>
      </c>
      <c r="P1287" s="380">
        <f>'raw data'!E1283</f>
        <v>1</v>
      </c>
      <c r="Q1287" s="380">
        <f>'raw data'!F1283</f>
        <v>1</v>
      </c>
      <c r="R1287" s="380">
        <f>'raw data'!G1283</f>
        <v>1</v>
      </c>
      <c r="S1287" s="380">
        <f>'raw data'!H1283</f>
        <v>1</v>
      </c>
      <c r="T1287" s="380">
        <f>'raw data'!Q1283</f>
        <v>99.807418823242188</v>
      </c>
      <c r="U1287" s="380">
        <f>'raw data'!R1283</f>
        <v>1012.844970703125</v>
      </c>
    </row>
    <row r="1288" spans="1:21" x14ac:dyDescent="0.2">
      <c r="A1288" s="378">
        <f>'raw data'!A1284</f>
        <v>41234.541666666664</v>
      </c>
      <c r="B1288" s="380">
        <f>'raw data'!L1284</f>
        <v>897.96990966796875</v>
      </c>
      <c r="C1288" s="380">
        <f>'raw data'!M1284</f>
        <v>489.54739379882813</v>
      </c>
      <c r="D1288" s="380">
        <f>'raw data'!O1284</f>
        <v>6031.3388671875</v>
      </c>
      <c r="E1288" s="380">
        <f>'raw data'!P1284</f>
        <v>9.7490978240966797</v>
      </c>
      <c r="F1288" s="377"/>
      <c r="G1288" s="377"/>
      <c r="H1288" s="376"/>
      <c r="I1288" s="376"/>
      <c r="J1288" s="380">
        <f>'raw data'!C1284</f>
        <v>134.08200073242187</v>
      </c>
      <c r="K1288" s="380" t="e">
        <f>'raw data'!#REF!</f>
        <v>#REF!</v>
      </c>
      <c r="L1288" s="380" t="e">
        <f>'raw data'!#REF!</f>
        <v>#REF!</v>
      </c>
      <c r="M1288" s="380">
        <f>'raw data'!D1284</f>
        <v>82282.2265625</v>
      </c>
      <c r="N1288" s="380">
        <f>'raw data'!K1284</f>
        <v>15.823222012087426</v>
      </c>
      <c r="O1288" s="400">
        <f t="shared" si="20"/>
        <v>16.202655981190116</v>
      </c>
      <c r="P1288" s="380">
        <f>'raw data'!E1284</f>
        <v>1</v>
      </c>
      <c r="Q1288" s="380">
        <f>'raw data'!F1284</f>
        <v>1</v>
      </c>
      <c r="R1288" s="380">
        <f>'raw data'!G1284</f>
        <v>1</v>
      </c>
      <c r="S1288" s="380">
        <f>'raw data'!H1284</f>
        <v>1</v>
      </c>
      <c r="T1288" s="380">
        <f>'raw data'!Q1284</f>
        <v>100.02670288085937</v>
      </c>
      <c r="U1288" s="380">
        <f>'raw data'!R1284</f>
        <v>1012.8579711914062</v>
      </c>
    </row>
    <row r="1289" spans="1:21" x14ac:dyDescent="0.2">
      <c r="A1289" s="378">
        <f>'raw data'!A1285</f>
        <v>41234.583333333336</v>
      </c>
      <c r="B1289" s="380">
        <f>'raw data'!L1285</f>
        <v>897.9617919921875</v>
      </c>
      <c r="C1289" s="380">
        <f>'raw data'!M1285</f>
        <v>491.1995849609375</v>
      </c>
      <c r="D1289" s="380">
        <f>'raw data'!O1285</f>
        <v>6049.09521484375</v>
      </c>
      <c r="E1289" s="380">
        <f>'raw data'!P1285</f>
        <v>9.747654914855957</v>
      </c>
      <c r="F1289" s="377"/>
      <c r="G1289" s="377"/>
      <c r="H1289" s="376"/>
      <c r="I1289" s="376"/>
      <c r="J1289" s="380">
        <f>'raw data'!C1285</f>
        <v>135.21910095214844</v>
      </c>
      <c r="K1289" s="380" t="e">
        <f>'raw data'!#REF!</f>
        <v>#REF!</v>
      </c>
      <c r="L1289" s="380" t="e">
        <f>'raw data'!#REF!</f>
        <v>#REF!</v>
      </c>
      <c r="M1289" s="380">
        <f>'raw data'!D1285</f>
        <v>82531.8515625</v>
      </c>
      <c r="N1289" s="380">
        <f>'raw data'!K1285</f>
        <v>16.242532213060187</v>
      </c>
      <c r="O1289" s="400">
        <f t="shared" si="20"/>
        <v>16.250356831514047</v>
      </c>
      <c r="P1289" s="380">
        <f>'raw data'!E1285</f>
        <v>1</v>
      </c>
      <c r="Q1289" s="380">
        <f>'raw data'!F1285</f>
        <v>1</v>
      </c>
      <c r="R1289" s="380">
        <f>'raw data'!G1285</f>
        <v>1</v>
      </c>
      <c r="S1289" s="380">
        <f>'raw data'!H1285</f>
        <v>1</v>
      </c>
      <c r="T1289" s="380">
        <f>'raw data'!Q1285</f>
        <v>99.749397277832031</v>
      </c>
      <c r="U1289" s="380">
        <f>'raw data'!R1285</f>
        <v>1012.8480224609375</v>
      </c>
    </row>
    <row r="1290" spans="1:21" x14ac:dyDescent="0.2">
      <c r="A1290" s="378">
        <f>'raw data'!A1286</f>
        <v>41234.625</v>
      </c>
      <c r="B1290" s="380">
        <f>'raw data'!L1286</f>
        <v>897.97021484375</v>
      </c>
      <c r="C1290" s="380">
        <f>'raw data'!M1286</f>
        <v>493.10089111328125</v>
      </c>
      <c r="D1290" s="380">
        <f>'raw data'!O1286</f>
        <v>6086.46484375</v>
      </c>
      <c r="E1290" s="380">
        <f>'raw data'!P1286</f>
        <v>9.7642793655395508</v>
      </c>
      <c r="F1290" s="377"/>
      <c r="G1290" s="377"/>
      <c r="H1290" s="376"/>
      <c r="I1290" s="376"/>
      <c r="J1290" s="380">
        <f>'raw data'!C1286</f>
        <v>136.46429443359375</v>
      </c>
      <c r="K1290" s="380" t="e">
        <f>'raw data'!#REF!</f>
        <v>#REF!</v>
      </c>
      <c r="L1290" s="380" t="e">
        <f>'raw data'!#REF!</f>
        <v>#REF!</v>
      </c>
      <c r="M1290" s="380">
        <f>'raw data'!D1286</f>
        <v>82916.21875</v>
      </c>
      <c r="N1290" s="380">
        <f>'raw data'!K1286</f>
        <v>16.713723000700703</v>
      </c>
      <c r="O1290" s="400">
        <f t="shared" si="20"/>
        <v>16.350747019272646</v>
      </c>
      <c r="P1290" s="380">
        <f>'raw data'!E1286</f>
        <v>1</v>
      </c>
      <c r="Q1290" s="380">
        <f>'raw data'!F1286</f>
        <v>1</v>
      </c>
      <c r="R1290" s="380">
        <f>'raw data'!G1286</f>
        <v>1</v>
      </c>
      <c r="S1290" s="380">
        <f>'raw data'!H1286</f>
        <v>1</v>
      </c>
      <c r="T1290" s="380">
        <f>'raw data'!Q1286</f>
        <v>99.693412780761719</v>
      </c>
      <c r="U1290" s="380">
        <f>'raw data'!R1286</f>
        <v>1012.8369750976562</v>
      </c>
    </row>
    <row r="1291" spans="1:21" x14ac:dyDescent="0.2">
      <c r="A1291" s="378">
        <f>'raw data'!A1287</f>
        <v>41234.666666666664</v>
      </c>
      <c r="B1291" s="380">
        <f>'raw data'!L1287</f>
        <v>897.9949951171875</v>
      </c>
      <c r="C1291" s="380">
        <f>'raw data'!M1287</f>
        <v>493.82830810546875</v>
      </c>
      <c r="D1291" s="380">
        <f>'raw data'!O1287</f>
        <v>6097.2861328125</v>
      </c>
      <c r="E1291" s="380">
        <f>'raw data'!P1287</f>
        <v>9.7693357467651367</v>
      </c>
      <c r="F1291" s="377"/>
      <c r="G1291" s="377"/>
      <c r="H1291" s="376"/>
      <c r="I1291" s="376"/>
      <c r="J1291" s="380">
        <f>'raw data'!C1287</f>
        <v>136.69619750976562</v>
      </c>
      <c r="K1291" s="380" t="e">
        <f>'raw data'!#REF!</f>
        <v>#REF!</v>
      </c>
      <c r="L1291" s="380" t="e">
        <f>'raw data'!#REF!</f>
        <v>#REF!</v>
      </c>
      <c r="M1291" s="380">
        <f>'raw data'!D1287</f>
        <v>83047.75</v>
      </c>
      <c r="N1291" s="380">
        <f>'raw data'!K1287</f>
        <v>16.46957124577515</v>
      </c>
      <c r="O1291" s="400">
        <f t="shared" si="20"/>
        <v>16.379817450865637</v>
      </c>
      <c r="P1291" s="380">
        <f>'raw data'!E1287</f>
        <v>1</v>
      </c>
      <c r="Q1291" s="380">
        <f>'raw data'!F1287</f>
        <v>1</v>
      </c>
      <c r="R1291" s="380">
        <f>'raw data'!G1287</f>
        <v>1</v>
      </c>
      <c r="S1291" s="380">
        <f>'raw data'!H1287</f>
        <v>1</v>
      </c>
      <c r="T1291" s="380">
        <f>'raw data'!Q1287</f>
        <v>99.517662048339844</v>
      </c>
      <c r="U1291" s="380">
        <f>'raw data'!R1287</f>
        <v>1012.8330078125</v>
      </c>
    </row>
    <row r="1292" spans="1:21" x14ac:dyDescent="0.2">
      <c r="A1292" s="378">
        <f>'raw data'!A1288</f>
        <v>41234.708333333336</v>
      </c>
      <c r="B1292" s="380">
        <f>'raw data'!L1288</f>
        <v>898.05767822265625</v>
      </c>
      <c r="C1292" s="380">
        <f>'raw data'!M1288</f>
        <v>493.86898803710938</v>
      </c>
      <c r="D1292" s="380">
        <f>'raw data'!O1288</f>
        <v>6104.8779296875</v>
      </c>
      <c r="E1292" s="380">
        <f>'raw data'!P1288</f>
        <v>9.77569580078125</v>
      </c>
      <c r="F1292" s="377"/>
      <c r="G1292" s="377"/>
      <c r="H1292" s="376"/>
      <c r="I1292" s="376"/>
      <c r="J1292" s="380">
        <f>'raw data'!C1288</f>
        <v>135.99740600585937</v>
      </c>
      <c r="K1292" s="380" t="e">
        <f>'raw data'!#REF!</f>
        <v>#REF!</v>
      </c>
      <c r="L1292" s="380" t="e">
        <f>'raw data'!#REF!</f>
        <v>#REF!</v>
      </c>
      <c r="M1292" s="380">
        <f>'raw data'!D1288</f>
        <v>83024.796875</v>
      </c>
      <c r="N1292" s="380">
        <f>'raw data'!K1288</f>
        <v>16.533057978552971</v>
      </c>
      <c r="O1292" s="400">
        <f t="shared" ref="O1292:O1355" si="21">D1292*0.771/(0.287*1000)</f>
        <v>16.400212138637848</v>
      </c>
      <c r="P1292" s="380">
        <f>'raw data'!E1288</f>
        <v>1</v>
      </c>
      <c r="Q1292" s="380">
        <f>'raw data'!F1288</f>
        <v>1</v>
      </c>
      <c r="R1292" s="380">
        <f>'raw data'!G1288</f>
        <v>1</v>
      </c>
      <c r="S1292" s="380">
        <f>'raw data'!H1288</f>
        <v>1</v>
      </c>
      <c r="T1292" s="380">
        <f>'raw data'!Q1288</f>
        <v>99.490242004394531</v>
      </c>
      <c r="U1292" s="380">
        <f>'raw data'!R1288</f>
        <v>1012.8280029296875</v>
      </c>
    </row>
    <row r="1293" spans="1:21" x14ac:dyDescent="0.2">
      <c r="A1293" s="378">
        <f>'raw data'!A1289</f>
        <v>41234.75</v>
      </c>
      <c r="B1293" s="380">
        <f>'raw data'!L1289</f>
        <v>897.94451904296875</v>
      </c>
      <c r="C1293" s="380">
        <f>'raw data'!M1289</f>
        <v>494.15411376953125</v>
      </c>
      <c r="D1293" s="380">
        <f>'raw data'!O1289</f>
        <v>6102.8017578125</v>
      </c>
      <c r="E1293" s="380">
        <f>'raw data'!P1289</f>
        <v>9.7711544036865234</v>
      </c>
      <c r="F1293" s="377"/>
      <c r="G1293" s="377"/>
      <c r="H1293" s="376"/>
      <c r="I1293" s="376"/>
      <c r="J1293" s="380">
        <f>'raw data'!C1289</f>
        <v>136.05870056152344</v>
      </c>
      <c r="K1293" s="380" t="e">
        <f>'raw data'!#REF!</f>
        <v>#REF!</v>
      </c>
      <c r="L1293" s="380" t="e">
        <f>'raw data'!#REF!</f>
        <v>#REF!</v>
      </c>
      <c r="M1293" s="380">
        <f>'raw data'!D1289</f>
        <v>83083.359375</v>
      </c>
      <c r="N1293" s="380">
        <f>'raw data'!K1289</f>
        <v>16.251423315260617</v>
      </c>
      <c r="O1293" s="400">
        <f t="shared" si="21"/>
        <v>16.394634687363894</v>
      </c>
      <c r="P1293" s="380">
        <f>'raw data'!E1289</f>
        <v>1</v>
      </c>
      <c r="Q1293" s="380">
        <f>'raw data'!F1289</f>
        <v>1</v>
      </c>
      <c r="R1293" s="380">
        <f>'raw data'!G1289</f>
        <v>1</v>
      </c>
      <c r="S1293" s="380">
        <f>'raw data'!H1289</f>
        <v>1</v>
      </c>
      <c r="T1293" s="380">
        <f>'raw data'!Q1289</f>
        <v>99.633659362792969</v>
      </c>
      <c r="U1293" s="380">
        <f>'raw data'!R1289</f>
        <v>1012.8309936523437</v>
      </c>
    </row>
    <row r="1294" spans="1:21" x14ac:dyDescent="0.2">
      <c r="A1294" s="378">
        <f>'raw data'!A1290</f>
        <v>41234.791666666664</v>
      </c>
      <c r="B1294" s="380">
        <f>'raw data'!L1290</f>
        <v>898.005126953125</v>
      </c>
      <c r="C1294" s="380">
        <f>'raw data'!M1290</f>
        <v>495.24609375</v>
      </c>
      <c r="D1294" s="380">
        <f>'raw data'!O1290</f>
        <v>6120.9990234375</v>
      </c>
      <c r="E1294" s="380">
        <f>'raw data'!P1290</f>
        <v>9.7797260284423828</v>
      </c>
      <c r="F1294" s="377"/>
      <c r="G1294" s="377"/>
      <c r="H1294" s="376"/>
      <c r="I1294" s="376"/>
      <c r="J1294" s="380">
        <f>'raw data'!C1290</f>
        <v>136.50289916992187</v>
      </c>
      <c r="K1294" s="380" t="e">
        <f>'raw data'!#REF!</f>
        <v>#REF!</v>
      </c>
      <c r="L1294" s="380" t="e">
        <f>'raw data'!#REF!</f>
        <v>#REF!</v>
      </c>
      <c r="M1294" s="380">
        <f>'raw data'!D1290</f>
        <v>83285.328125</v>
      </c>
      <c r="N1294" s="380">
        <f>'raw data'!K1290</f>
        <v>16.171430953179151</v>
      </c>
      <c r="O1294" s="400">
        <f t="shared" si="21"/>
        <v>16.443520024635237</v>
      </c>
      <c r="P1294" s="380">
        <f>'raw data'!E1290</f>
        <v>1</v>
      </c>
      <c r="Q1294" s="380">
        <f>'raw data'!F1290</f>
        <v>1</v>
      </c>
      <c r="R1294" s="380">
        <f>'raw data'!G1290</f>
        <v>1</v>
      </c>
      <c r="S1294" s="380">
        <f>'raw data'!H1290</f>
        <v>1</v>
      </c>
      <c r="T1294" s="380">
        <f>'raw data'!Q1290</f>
        <v>99.734382629394531</v>
      </c>
      <c r="U1294" s="380">
        <f>'raw data'!R1290</f>
        <v>1012.833984375</v>
      </c>
    </row>
    <row r="1295" spans="1:21" x14ac:dyDescent="0.2">
      <c r="A1295" s="378">
        <f>'raw data'!A1291</f>
        <v>41234.833333333336</v>
      </c>
      <c r="B1295" s="380">
        <f>'raw data'!L1291</f>
        <v>898.01092529296875</v>
      </c>
      <c r="C1295" s="380">
        <f>'raw data'!M1291</f>
        <v>495.89559936523437</v>
      </c>
      <c r="D1295" s="380">
        <f>'raw data'!O1291</f>
        <v>6131.64794921875</v>
      </c>
      <c r="E1295" s="380">
        <f>'raw data'!P1291</f>
        <v>9.7877664566040039</v>
      </c>
      <c r="F1295" s="377"/>
      <c r="G1295" s="377"/>
      <c r="H1295" s="376"/>
      <c r="I1295" s="376"/>
      <c r="J1295" s="380">
        <f>'raw data'!C1291</f>
        <v>136.28520202636719</v>
      </c>
      <c r="K1295" s="380" t="e">
        <f>'raw data'!#REF!</f>
        <v>#REF!</v>
      </c>
      <c r="L1295" s="380" t="e">
        <f>'raw data'!#REF!</f>
        <v>#REF!</v>
      </c>
      <c r="M1295" s="380">
        <f>'raw data'!D1291</f>
        <v>83399.2890625</v>
      </c>
      <c r="N1295" s="380">
        <f>'raw data'!K1291</f>
        <v>16.460797012897238</v>
      </c>
      <c r="O1295" s="400">
        <f t="shared" si="21"/>
        <v>16.472127417587654</v>
      </c>
      <c r="P1295" s="380">
        <f>'raw data'!E1291</f>
        <v>1</v>
      </c>
      <c r="Q1295" s="380">
        <f>'raw data'!F1291</f>
        <v>1</v>
      </c>
      <c r="R1295" s="380">
        <f>'raw data'!G1291</f>
        <v>1</v>
      </c>
      <c r="S1295" s="380">
        <f>'raw data'!H1291</f>
        <v>1</v>
      </c>
      <c r="T1295" s="380">
        <f>'raw data'!Q1291</f>
        <v>99.688568115234375</v>
      </c>
      <c r="U1295" s="380">
        <f>'raw data'!R1291</f>
        <v>1012.8330078125</v>
      </c>
    </row>
    <row r="1296" spans="1:21" x14ac:dyDescent="0.2">
      <c r="A1296" s="378">
        <f>'raw data'!A1292</f>
        <v>41234.875</v>
      </c>
      <c r="B1296" s="380">
        <f>'raw data'!L1292</f>
        <v>898.0391845703125</v>
      </c>
      <c r="C1296" s="380">
        <f>'raw data'!M1292</f>
        <v>496.34109497070312</v>
      </c>
      <c r="D1296" s="380">
        <f>'raw data'!O1292</f>
        <v>6137.62890625</v>
      </c>
      <c r="E1296" s="380">
        <f>'raw data'!P1292</f>
        <v>9.7888212203979492</v>
      </c>
      <c r="F1296" s="377"/>
      <c r="G1296" s="377"/>
      <c r="H1296" s="376"/>
      <c r="I1296" s="376"/>
      <c r="J1296" s="380">
        <f>'raw data'!C1292</f>
        <v>136.93280029296875</v>
      </c>
      <c r="K1296" s="380" t="e">
        <f>'raw data'!#REF!</f>
        <v>#REF!</v>
      </c>
      <c r="L1296" s="380" t="e">
        <f>'raw data'!#REF!</f>
        <v>#REF!</v>
      </c>
      <c r="M1296" s="380">
        <f>'raw data'!D1292</f>
        <v>83481.5078125</v>
      </c>
      <c r="N1296" s="380">
        <f>'raw data'!K1292</f>
        <v>16.67176136727867</v>
      </c>
      <c r="O1296" s="400">
        <f t="shared" si="21"/>
        <v>16.48819472724303</v>
      </c>
      <c r="P1296" s="380">
        <f>'raw data'!E1292</f>
        <v>1</v>
      </c>
      <c r="Q1296" s="380">
        <f>'raw data'!F1292</f>
        <v>1</v>
      </c>
      <c r="R1296" s="380">
        <f>'raw data'!G1292</f>
        <v>1</v>
      </c>
      <c r="S1296" s="380">
        <f>'raw data'!H1292</f>
        <v>1</v>
      </c>
      <c r="T1296" s="380">
        <f>'raw data'!Q1292</f>
        <v>99.47271728515625</v>
      </c>
      <c r="U1296" s="380">
        <f>'raw data'!R1292</f>
        <v>1012.8289794921875</v>
      </c>
    </row>
    <row r="1297" spans="1:22" x14ac:dyDescent="0.2">
      <c r="A1297" s="378">
        <f>'raw data'!A1293</f>
        <v>41234.916666666664</v>
      </c>
      <c r="B1297" s="380">
        <f>'raw data'!L1293</f>
        <v>898.01123046875</v>
      </c>
      <c r="C1297" s="380">
        <f>'raw data'!M1293</f>
        <v>496.05538940429687</v>
      </c>
      <c r="D1297" s="380">
        <f>'raw data'!O1293</f>
        <v>6129.81201171875</v>
      </c>
      <c r="E1297" s="380">
        <f>'raw data'!P1293</f>
        <v>9.7847843170166016</v>
      </c>
      <c r="F1297" s="377"/>
      <c r="G1297" s="377"/>
      <c r="H1297" s="376"/>
      <c r="I1297" s="376"/>
      <c r="J1297" s="380">
        <f>'raw data'!C1293</f>
        <v>137.27540588378906</v>
      </c>
      <c r="K1297" s="380" t="e">
        <f>'raw data'!#REF!</f>
        <v>#REF!</v>
      </c>
      <c r="L1297" s="380" t="e">
        <f>'raw data'!#REF!</f>
        <v>#REF!</v>
      </c>
      <c r="M1297" s="380">
        <f>'raw data'!D1293</f>
        <v>83416.828125</v>
      </c>
      <c r="N1297" s="380">
        <f>'raw data'!K1293</f>
        <v>16.554364628156474</v>
      </c>
      <c r="O1297" s="400">
        <f t="shared" si="21"/>
        <v>16.467195334617269</v>
      </c>
      <c r="P1297" s="380">
        <f>'raw data'!E1293</f>
        <v>1</v>
      </c>
      <c r="Q1297" s="380">
        <f>'raw data'!F1293</f>
        <v>1</v>
      </c>
      <c r="R1297" s="380">
        <f>'raw data'!G1293</f>
        <v>1</v>
      </c>
      <c r="S1297" s="380">
        <f>'raw data'!H1293</f>
        <v>1</v>
      </c>
      <c r="T1297" s="380">
        <f>'raw data'!Q1293</f>
        <v>99.480926513671875</v>
      </c>
      <c r="U1297" s="380">
        <f>'raw data'!R1293</f>
        <v>1012.8280029296875</v>
      </c>
    </row>
    <row r="1298" spans="1:22" x14ac:dyDescent="0.2">
      <c r="A1298" s="378">
        <f>'raw data'!A1294</f>
        <v>41234.958333333336</v>
      </c>
      <c r="B1298" s="380">
        <f>'raw data'!L1294</f>
        <v>898.0228271484375</v>
      </c>
      <c r="C1298" s="380">
        <f>'raw data'!M1294</f>
        <v>496.7384033203125</v>
      </c>
      <c r="D1298" s="380">
        <f>'raw data'!O1294</f>
        <v>6139.78076171875</v>
      </c>
      <c r="E1298" s="380">
        <f>'raw data'!P1294</f>
        <v>9.7910251617431641</v>
      </c>
      <c r="F1298" s="377"/>
      <c r="G1298" s="377"/>
      <c r="H1298" s="376"/>
      <c r="I1298" s="376"/>
      <c r="J1298" s="380">
        <f>'raw data'!C1294</f>
        <v>137.38409423828125</v>
      </c>
      <c r="K1298" s="380" t="e">
        <f>'raw data'!#REF!</f>
        <v>#REF!</v>
      </c>
      <c r="L1298" s="380" t="e">
        <f>'raw data'!#REF!</f>
        <v>#REF!</v>
      </c>
      <c r="M1298" s="380">
        <f>'raw data'!D1294</f>
        <v>83564.203125</v>
      </c>
      <c r="N1298" s="380">
        <f>'raw data'!K1294</f>
        <v>16.236478552202389</v>
      </c>
      <c r="O1298" s="400">
        <f t="shared" si="21"/>
        <v>16.493975495767096</v>
      </c>
      <c r="P1298" s="380">
        <f>'raw data'!E1294</f>
        <v>1</v>
      </c>
      <c r="Q1298" s="380">
        <f>'raw data'!F1294</f>
        <v>1</v>
      </c>
      <c r="R1298" s="380">
        <f>'raw data'!G1294</f>
        <v>1</v>
      </c>
      <c r="S1298" s="380">
        <f>'raw data'!H1294</f>
        <v>1</v>
      </c>
      <c r="T1298" s="380">
        <f>'raw data'!Q1294</f>
        <v>99.656196594238281</v>
      </c>
      <c r="U1298" s="380">
        <f>'raw data'!R1294</f>
        <v>1012.8309936523437</v>
      </c>
    </row>
    <row r="1299" spans="1:22" x14ac:dyDescent="0.2">
      <c r="A1299" s="378">
        <f>'raw data'!A1295</f>
        <v>41235</v>
      </c>
      <c r="B1299" s="380">
        <f>'raw data'!L1295</f>
        <v>898.04248046875</v>
      </c>
      <c r="C1299" s="380">
        <f>'raw data'!M1295</f>
        <v>497.05630493164062</v>
      </c>
      <c r="D1299" s="380">
        <f>'raw data'!O1295</f>
        <v>6133.60986328125</v>
      </c>
      <c r="E1299" s="380">
        <f>'raw data'!P1295</f>
        <v>9.7883701324462891</v>
      </c>
      <c r="F1299" s="377"/>
      <c r="G1299" s="377"/>
      <c r="H1299" s="376"/>
      <c r="I1299" s="376"/>
      <c r="J1299" s="380">
        <f>'raw data'!C1295</f>
        <v>137.80409240722656</v>
      </c>
      <c r="K1299" s="380" t="e">
        <f>'raw data'!#REF!</f>
        <v>#REF!</v>
      </c>
      <c r="L1299" s="380" t="e">
        <f>'raw data'!#REF!</f>
        <v>#REF!</v>
      </c>
      <c r="M1299" s="380">
        <f>'raw data'!D1295</f>
        <v>83567.0703125</v>
      </c>
      <c r="N1299" s="380">
        <f>'raw data'!K1295</f>
        <v>15.528192866495374</v>
      </c>
      <c r="O1299" s="400">
        <f t="shared" si="21"/>
        <v>16.477397925400151</v>
      </c>
      <c r="P1299" s="380">
        <f>'raw data'!E1295</f>
        <v>1</v>
      </c>
      <c r="Q1299" s="380">
        <f>'raw data'!F1295</f>
        <v>1</v>
      </c>
      <c r="R1299" s="380">
        <f>'raw data'!G1295</f>
        <v>1</v>
      </c>
      <c r="S1299" s="380">
        <f>'raw data'!H1295</f>
        <v>1</v>
      </c>
      <c r="T1299" s="380">
        <f>'raw data'!Q1295</f>
        <v>99.793418884277344</v>
      </c>
      <c r="U1299" s="380">
        <f>'raw data'!R1295</f>
        <v>1012.8309936523437</v>
      </c>
    </row>
    <row r="1300" spans="1:22" x14ac:dyDescent="0.2">
      <c r="A1300" s="378">
        <f>'raw data'!A1296</f>
        <v>41235.041666666664</v>
      </c>
      <c r="B1300" s="380">
        <f>'raw data'!L1296</f>
        <v>897.97113037109375</v>
      </c>
      <c r="C1300" s="380">
        <f>'raw data'!M1296</f>
        <v>497.53829956054687</v>
      </c>
      <c r="D1300" s="380">
        <f>'raw data'!O1296</f>
        <v>6129.46484375</v>
      </c>
      <c r="E1300" s="380">
        <f>'raw data'!P1296</f>
        <v>9.7867431640625</v>
      </c>
      <c r="F1300" s="377"/>
      <c r="G1300" s="377"/>
      <c r="H1300" s="376"/>
      <c r="I1300" s="376"/>
      <c r="J1300" s="380">
        <f>'raw data'!C1296</f>
        <v>136.72689819335938</v>
      </c>
      <c r="K1300" s="380" t="e">
        <f>'raw data'!#REF!</f>
        <v>#REF!</v>
      </c>
      <c r="L1300" s="380" t="e">
        <f>'raw data'!#REF!</f>
        <v>#REF!</v>
      </c>
      <c r="M1300" s="380">
        <f>'raw data'!D1296</f>
        <v>83538.78125</v>
      </c>
      <c r="N1300" s="380">
        <f>'raw data'!K1296</f>
        <v>15.606840894525158</v>
      </c>
      <c r="O1300" s="400">
        <f t="shared" si="21"/>
        <v>16.466262698715155</v>
      </c>
      <c r="P1300" s="380">
        <f>'raw data'!E1296</f>
        <v>1</v>
      </c>
      <c r="Q1300" s="380">
        <f>'raw data'!F1296</f>
        <v>1</v>
      </c>
      <c r="R1300" s="380">
        <f>'raw data'!G1296</f>
        <v>1</v>
      </c>
      <c r="S1300" s="380">
        <f>'raw data'!H1296</f>
        <v>1</v>
      </c>
      <c r="T1300" s="380">
        <f>'raw data'!Q1296</f>
        <v>99.800537109375</v>
      </c>
      <c r="U1300" s="380">
        <f>'raw data'!R1296</f>
        <v>1012.8289794921875</v>
      </c>
    </row>
    <row r="1301" spans="1:22" x14ac:dyDescent="0.2">
      <c r="A1301" s="378">
        <f>'raw data'!A1297</f>
        <v>41235.083333333336</v>
      </c>
      <c r="B1301" s="380">
        <f>'raw data'!L1297</f>
        <v>897.99212646484375</v>
      </c>
      <c r="C1301" s="380">
        <f>'raw data'!M1297</f>
        <v>496.96859741210937</v>
      </c>
      <c r="D1301" s="380">
        <f>'raw data'!O1297</f>
        <v>6108.51123046875</v>
      </c>
      <c r="E1301" s="380">
        <f>'raw data'!P1297</f>
        <v>9.7767572402954102</v>
      </c>
      <c r="F1301" s="377"/>
      <c r="G1301" s="377"/>
      <c r="H1301" s="376"/>
      <c r="I1301" s="376"/>
      <c r="J1301" s="380">
        <f>'raw data'!C1297</f>
        <v>136.44720458984375</v>
      </c>
      <c r="K1301" s="380" t="e">
        <f>'raw data'!#REF!</f>
        <v>#REF!</v>
      </c>
      <c r="L1301" s="380" t="e">
        <f>'raw data'!#REF!</f>
        <v>#REF!</v>
      </c>
      <c r="M1301" s="380">
        <f>'raw data'!D1297</f>
        <v>83320.5234375</v>
      </c>
      <c r="N1301" s="380">
        <f>'raw data'!K1297</f>
        <v>16.432343435196671</v>
      </c>
      <c r="O1301" s="400">
        <f t="shared" si="21"/>
        <v>16.409972678367268</v>
      </c>
      <c r="P1301" s="380">
        <f>'raw data'!E1297</f>
        <v>1</v>
      </c>
      <c r="Q1301" s="380">
        <f>'raw data'!F1297</f>
        <v>1</v>
      </c>
      <c r="R1301" s="380">
        <f>'raw data'!G1297</f>
        <v>1</v>
      </c>
      <c r="S1301" s="380">
        <f>'raw data'!H1297</f>
        <v>1</v>
      </c>
      <c r="T1301" s="380">
        <f>'raw data'!Q1297</f>
        <v>99.750396728515625</v>
      </c>
      <c r="U1301" s="380">
        <f>'raw data'!R1297</f>
        <v>1012.8259887695312</v>
      </c>
    </row>
    <row r="1302" spans="1:22" x14ac:dyDescent="0.2">
      <c r="A1302" s="378">
        <f>'raw data'!A1298</f>
        <v>41235.125</v>
      </c>
      <c r="B1302" s="380">
        <f>'raw data'!L1298</f>
        <v>898.003173828125</v>
      </c>
      <c r="C1302" s="380">
        <f>'raw data'!M1298</f>
        <v>497.49758911132812</v>
      </c>
      <c r="D1302" s="380">
        <f>'raw data'!O1298</f>
        <v>6108.85693359375</v>
      </c>
      <c r="E1302" s="380">
        <f>'raw data'!P1298</f>
        <v>9.7762203216552734</v>
      </c>
      <c r="F1302" s="377"/>
      <c r="G1302" s="377"/>
      <c r="H1302" s="376"/>
      <c r="I1302" s="376"/>
      <c r="J1302" s="380">
        <f>'raw data'!C1298</f>
        <v>136.27420043945313</v>
      </c>
      <c r="K1302" s="380" t="e">
        <f>'raw data'!#REF!</f>
        <v>#REF!</v>
      </c>
      <c r="L1302" s="380" t="e">
        <f>'raw data'!#REF!</f>
        <v>#REF!</v>
      </c>
      <c r="M1302" s="380">
        <f>'raw data'!D1298</f>
        <v>83274.046875</v>
      </c>
      <c r="N1302" s="380">
        <f>'raw data'!K1298</f>
        <v>16.063534425747203</v>
      </c>
      <c r="O1302" s="400">
        <f t="shared" si="21"/>
        <v>16.410901379096799</v>
      </c>
      <c r="P1302" s="380">
        <f>'raw data'!E1298</f>
        <v>1</v>
      </c>
      <c r="Q1302" s="380">
        <f>'raw data'!F1298</f>
        <v>1</v>
      </c>
      <c r="R1302" s="380">
        <f>'raw data'!G1298</f>
        <v>1</v>
      </c>
      <c r="S1302" s="380">
        <f>'raw data'!H1298</f>
        <v>1</v>
      </c>
      <c r="T1302" s="380">
        <f>'raw data'!Q1298</f>
        <v>99.784233093261719</v>
      </c>
      <c r="U1302" s="380">
        <f>'raw data'!R1298</f>
        <v>1012.8270263671875</v>
      </c>
    </row>
    <row r="1303" spans="1:22" x14ac:dyDescent="0.2">
      <c r="A1303" s="378">
        <f>'raw data'!A1299</f>
        <v>41235.166666666664</v>
      </c>
      <c r="B1303" s="380">
        <f>'raw data'!L1299</f>
        <v>898.014404296875</v>
      </c>
      <c r="C1303" s="380">
        <f>'raw data'!M1299</f>
        <v>498.139892578125</v>
      </c>
      <c r="D1303" s="380">
        <f>'raw data'!O1299</f>
        <v>6125.59716796875</v>
      </c>
      <c r="E1303" s="380">
        <f>'raw data'!P1299</f>
        <v>9.7842130661010742</v>
      </c>
      <c r="F1303" s="377"/>
      <c r="G1303" s="377"/>
      <c r="H1303" s="376"/>
      <c r="I1303" s="376"/>
      <c r="J1303" s="380">
        <f>'raw data'!C1299</f>
        <v>136.61289978027344</v>
      </c>
      <c r="K1303" s="380" t="e">
        <f>'raw data'!#REF!</f>
        <v>#REF!</v>
      </c>
      <c r="L1303" s="380" t="e">
        <f>'raw data'!#REF!</f>
        <v>#REF!</v>
      </c>
      <c r="M1303" s="380">
        <f>'raw data'!D1299</f>
        <v>83435.78125</v>
      </c>
      <c r="N1303" s="380">
        <f>'raw data'!K1299</f>
        <v>17.308236148652067</v>
      </c>
      <c r="O1303" s="400">
        <f t="shared" si="21"/>
        <v>16.455872531372496</v>
      </c>
      <c r="P1303" s="380">
        <f>'raw data'!E1299</f>
        <v>1</v>
      </c>
      <c r="Q1303" s="380">
        <f>'raw data'!F1299</f>
        <v>1</v>
      </c>
      <c r="R1303" s="380">
        <f>'raw data'!G1299</f>
        <v>1</v>
      </c>
      <c r="S1303" s="380">
        <f>'raw data'!H1299</f>
        <v>1</v>
      </c>
      <c r="T1303" s="380">
        <f>'raw data'!Q1299</f>
        <v>99.848159790039063</v>
      </c>
      <c r="U1303" s="380">
        <f>'raw data'!R1299</f>
        <v>1012.8250122070312</v>
      </c>
    </row>
    <row r="1304" spans="1:22" x14ac:dyDescent="0.2">
      <c r="A1304" s="378">
        <f>'raw data'!A1300</f>
        <v>41235.208333333336</v>
      </c>
      <c r="B1304" s="380">
        <f>'raw data'!L1300</f>
        <v>897.9874267578125</v>
      </c>
      <c r="C1304" s="380">
        <f>'raw data'!M1300</f>
        <v>498.597412109375</v>
      </c>
      <c r="D1304" s="380">
        <f>'raw data'!O1300</f>
        <v>6125.93115234375</v>
      </c>
      <c r="E1304" s="380">
        <f>'raw data'!P1300</f>
        <v>9.7825660705566406</v>
      </c>
      <c r="F1304" s="377"/>
      <c r="G1304" s="377"/>
      <c r="H1304" s="376"/>
      <c r="I1304" s="376"/>
      <c r="J1304" s="380">
        <f>'raw data'!C1300</f>
        <v>137.3072141740443</v>
      </c>
      <c r="K1304" s="380" t="e">
        <f>'raw data'!#REF!</f>
        <v>#REF!</v>
      </c>
      <c r="L1304" s="380" t="e">
        <f>'raw data'!#REF!</f>
        <v>#REF!</v>
      </c>
      <c r="M1304" s="380">
        <f>'raw data'!D1300</f>
        <v>83539.359375</v>
      </c>
      <c r="N1304" s="380">
        <f>'raw data'!K1300</f>
        <v>16.607778356259224</v>
      </c>
      <c r="O1304" s="400">
        <f t="shared" si="21"/>
        <v>16.456769750721364</v>
      </c>
      <c r="P1304" s="380">
        <f>'raw data'!E1300</f>
        <v>1</v>
      </c>
      <c r="Q1304" s="380">
        <f>'raw data'!F1300</f>
        <v>1</v>
      </c>
      <c r="R1304" s="380">
        <f>'raw data'!G1300</f>
        <v>0.84874999523162842</v>
      </c>
      <c r="S1304" s="380">
        <f>'raw data'!H1300</f>
        <v>1</v>
      </c>
      <c r="T1304" s="380">
        <f>'raw data'!Q1300</f>
        <v>99.8740234375</v>
      </c>
      <c r="U1304" s="380">
        <f>'raw data'!R1300</f>
        <v>1012.8289794921875</v>
      </c>
    </row>
    <row r="1305" spans="1:22" x14ac:dyDescent="0.2">
      <c r="A1305" s="378">
        <f>'raw data'!A1301</f>
        <v>41235.25</v>
      </c>
      <c r="B1305" s="380">
        <f>'raw data'!L1301</f>
        <v>897.9310302734375</v>
      </c>
      <c r="C1305" s="380">
        <f>'raw data'!M1301</f>
        <v>498.9375</v>
      </c>
      <c r="D1305" s="380">
        <f>'raw data'!O1301</f>
        <v>6143.19921875</v>
      </c>
      <c r="E1305" s="380">
        <f>'raw data'!P1301</f>
        <v>9.7946290969848633</v>
      </c>
      <c r="F1305" s="377"/>
      <c r="G1305" s="377"/>
      <c r="H1305" s="376"/>
      <c r="I1305" s="376"/>
      <c r="J1305" s="380">
        <f>'raw data'!C1301</f>
        <v>137.9577902439344</v>
      </c>
      <c r="K1305" s="380" t="e">
        <f>'raw data'!#REF!</f>
        <v>#REF!</v>
      </c>
      <c r="L1305" s="380" t="e">
        <f>'raw data'!#REF!</f>
        <v>#REF!</v>
      </c>
      <c r="M1305" s="380">
        <f>'raw data'!D1301</f>
        <v>83669.84375</v>
      </c>
      <c r="N1305" s="380">
        <f>'raw data'!K1301</f>
        <v>17.842889531899129</v>
      </c>
      <c r="O1305" s="400">
        <f t="shared" si="21"/>
        <v>16.503158876851042</v>
      </c>
      <c r="P1305" s="380">
        <f>'raw data'!E1301</f>
        <v>1</v>
      </c>
      <c r="Q1305" s="380">
        <f>'raw data'!F1301</f>
        <v>1</v>
      </c>
      <c r="R1305" s="380">
        <f>'raw data'!G1301</f>
        <v>0.87347221374511719</v>
      </c>
      <c r="S1305" s="380">
        <f>'raw data'!H1301</f>
        <v>1</v>
      </c>
      <c r="T1305" s="380">
        <f>'raw data'!Q1301</f>
        <v>99.943336486816406</v>
      </c>
      <c r="U1305" s="380">
        <f>'raw data'!R1301</f>
        <v>1012.8350219726562</v>
      </c>
    </row>
    <row r="1306" spans="1:22" x14ac:dyDescent="0.2">
      <c r="A1306" s="378">
        <f>'raw data'!A1302</f>
        <v>41235.291666666664</v>
      </c>
      <c r="B1306" s="380">
        <f>'raw data'!L1302</f>
        <v>898.048828125</v>
      </c>
      <c r="C1306" s="380">
        <f>'raw data'!M1302</f>
        <v>498.10250854492188</v>
      </c>
      <c r="D1306" s="380">
        <f>'raw data'!O1302</f>
        <v>6149.78076171875</v>
      </c>
      <c r="E1306" s="380">
        <f>'raw data'!P1302</f>
        <v>9.7962064743041992</v>
      </c>
      <c r="F1306" s="377"/>
      <c r="G1306" s="377"/>
      <c r="H1306" s="376"/>
      <c r="I1306" s="376"/>
      <c r="J1306" s="380">
        <f>'raw data'!C1302</f>
        <v>138.98080444335937</v>
      </c>
      <c r="K1306" s="380" t="e">
        <f>'raw data'!#REF!</f>
        <v>#REF!</v>
      </c>
      <c r="L1306" s="380" t="e">
        <f>'raw data'!#REF!</f>
        <v>#REF!</v>
      </c>
      <c r="M1306" s="380">
        <f>'raw data'!D1302</f>
        <v>83715.7421875</v>
      </c>
      <c r="N1306" s="380">
        <f>'raw data'!K1302</f>
        <v>17.910177728444978</v>
      </c>
      <c r="O1306" s="400">
        <f t="shared" si="21"/>
        <v>16.520839607265351</v>
      </c>
      <c r="P1306" s="380">
        <f>'raw data'!E1302</f>
        <v>1</v>
      </c>
      <c r="Q1306" s="380">
        <f>'raw data'!F1302</f>
        <v>1</v>
      </c>
      <c r="R1306" s="380">
        <f>'raw data'!G1302</f>
        <v>1</v>
      </c>
      <c r="S1306" s="380">
        <f>'raw data'!H1302</f>
        <v>1</v>
      </c>
      <c r="T1306" s="380">
        <f>'raw data'!Q1302</f>
        <v>99.782722473144531</v>
      </c>
      <c r="U1306" s="380">
        <f>'raw data'!R1302</f>
        <v>1012.8350219726562</v>
      </c>
    </row>
    <row r="1307" spans="1:22" x14ac:dyDescent="0.2">
      <c r="A1307" s="378">
        <f>'raw data'!A1303</f>
        <v>41235.333333333336</v>
      </c>
      <c r="B1307" s="380">
        <f>'raw data'!L1303</f>
        <v>898.03497314453125</v>
      </c>
      <c r="C1307" s="380">
        <f>'raw data'!M1303</f>
        <v>497.36309814453125</v>
      </c>
      <c r="D1307" s="380">
        <f>'raw data'!O1303</f>
        <v>6143.32421875</v>
      </c>
      <c r="E1307" s="380">
        <f>'raw data'!P1303</f>
        <v>9.7944822311401367</v>
      </c>
      <c r="F1307" s="377"/>
      <c r="G1307" s="377"/>
      <c r="H1307" s="376"/>
      <c r="I1307" s="376"/>
      <c r="J1307" s="380">
        <f>'raw data'!C1303</f>
        <v>139.735595703125</v>
      </c>
      <c r="K1307" s="380" t="e">
        <f>'raw data'!#REF!</f>
        <v>#REF!</v>
      </c>
      <c r="L1307" s="380" t="e">
        <f>'raw data'!#REF!</f>
        <v>#REF!</v>
      </c>
      <c r="M1307" s="380">
        <f>'raw data'!D1303</f>
        <v>83631.953125</v>
      </c>
      <c r="N1307" s="380">
        <f>'raw data'!K1303</f>
        <v>16.805651867795969</v>
      </c>
      <c r="O1307" s="400">
        <f t="shared" si="21"/>
        <v>16.503494678244774</v>
      </c>
      <c r="P1307" s="380">
        <f>'raw data'!E1303</f>
        <v>1</v>
      </c>
      <c r="Q1307" s="380">
        <f>'raw data'!F1303</f>
        <v>1</v>
      </c>
      <c r="R1307" s="380">
        <f>'raw data'!G1303</f>
        <v>1</v>
      </c>
      <c r="S1307" s="380">
        <f>'raw data'!H1303</f>
        <v>1</v>
      </c>
      <c r="T1307" s="380">
        <f>'raw data'!Q1303</f>
        <v>99.649116516113281</v>
      </c>
      <c r="U1307" s="380">
        <f>'raw data'!R1303</f>
        <v>1012.8369750976562</v>
      </c>
    </row>
    <row r="1308" spans="1:22" x14ac:dyDescent="0.2">
      <c r="A1308" s="378">
        <f>'raw data'!A1304</f>
        <v>41235.375</v>
      </c>
      <c r="B1308" s="380">
        <f>'raw data'!L1304</f>
        <v>897.9552001953125</v>
      </c>
      <c r="C1308" s="380">
        <f>'raw data'!M1304</f>
        <v>497.38790893554687</v>
      </c>
      <c r="D1308" s="380">
        <f>'raw data'!O1304</f>
        <v>6146.94921875</v>
      </c>
      <c r="E1308" s="380">
        <f>'raw data'!P1304</f>
        <v>9.7968454360961914</v>
      </c>
      <c r="F1308" s="377"/>
      <c r="G1308" s="377"/>
      <c r="H1308" s="376"/>
      <c r="I1308" s="376"/>
      <c r="J1308" s="380">
        <f>'raw data'!C1304</f>
        <v>139.95087454492608</v>
      </c>
      <c r="K1308" s="380" t="e">
        <f>'raw data'!#REF!</f>
        <v>#REF!</v>
      </c>
      <c r="L1308" s="380" t="e">
        <f>'raw data'!#REF!</f>
        <v>#REF!</v>
      </c>
      <c r="M1308" s="380">
        <f>'raw data'!D1304</f>
        <v>83605.25</v>
      </c>
      <c r="N1308" s="380">
        <f>'raw data'!K1304</f>
        <v>16.651080310140387</v>
      </c>
      <c r="O1308" s="400">
        <f t="shared" si="21"/>
        <v>16.513232918662894</v>
      </c>
      <c r="P1308" s="380">
        <f>'raw data'!E1304</f>
        <v>1</v>
      </c>
      <c r="Q1308" s="380">
        <f>'raw data'!F1304</f>
        <v>1</v>
      </c>
      <c r="R1308" s="380">
        <f>'raw data'!G1304</f>
        <v>0.83875000476837158</v>
      </c>
      <c r="S1308" s="380">
        <f>'raw data'!H1304</f>
        <v>1</v>
      </c>
      <c r="T1308" s="380">
        <f>'raw data'!Q1304</f>
        <v>99.623649597167969</v>
      </c>
      <c r="U1308" s="380">
        <f>'raw data'!R1304</f>
        <v>1012.833984375</v>
      </c>
    </row>
    <row r="1309" spans="1:22" x14ac:dyDescent="0.2">
      <c r="A1309" s="378">
        <f>'raw data'!A1305</f>
        <v>41235.416666666664</v>
      </c>
      <c r="B1309" s="380">
        <f>'raw data'!L1305</f>
        <v>897.9583740234375</v>
      </c>
      <c r="C1309" s="380">
        <f>'raw data'!M1305</f>
        <v>495.67059326171875</v>
      </c>
      <c r="D1309" s="380">
        <f>'raw data'!O1305</f>
        <v>6134.98779296875</v>
      </c>
      <c r="E1309" s="380">
        <f>'raw data'!P1305</f>
        <v>9.8081302642822266</v>
      </c>
      <c r="F1309" s="377"/>
      <c r="G1309" s="377"/>
      <c r="H1309" s="376"/>
      <c r="I1309" s="376"/>
      <c r="J1309" s="380">
        <f>'raw data'!C1305</f>
        <v>138.91490296063895</v>
      </c>
      <c r="K1309" s="380" t="e">
        <f>'raw data'!#REF!</f>
        <v>#REF!</v>
      </c>
      <c r="L1309" s="380" t="e">
        <f>'raw data'!#REF!</f>
        <v>#REF!</v>
      </c>
      <c r="M1309" s="380">
        <f>'raw data'!D1305</f>
        <v>83458.171875</v>
      </c>
      <c r="N1309" s="380">
        <f>'raw data'!K1305</f>
        <v>16.594741324583229</v>
      </c>
      <c r="O1309" s="400">
        <f t="shared" si="21"/>
        <v>16.481099611076328</v>
      </c>
      <c r="P1309" s="380">
        <f>'raw data'!E1305</f>
        <v>1</v>
      </c>
      <c r="Q1309" s="380">
        <f>'raw data'!F1305</f>
        <v>1</v>
      </c>
      <c r="R1309" s="380">
        <f>'raw data'!G1305</f>
        <v>0.59624999761581421</v>
      </c>
      <c r="S1309" s="380">
        <f>'raw data'!H1305</f>
        <v>1</v>
      </c>
      <c r="T1309" s="380">
        <f>'raw data'!Q1305</f>
        <v>99.835243225097656</v>
      </c>
      <c r="U1309" s="380">
        <f>'raw data'!R1305</f>
        <v>1012.8359985351562</v>
      </c>
      <c r="V1309" s="157" t="s">
        <v>255</v>
      </c>
    </row>
    <row r="1310" spans="1:22" x14ac:dyDescent="0.2">
      <c r="A1310" s="378">
        <f>'raw data'!A1306</f>
        <v>41235.458333333336</v>
      </c>
      <c r="B1310" s="380">
        <f>'raw data'!L1306</f>
        <v>897.97418212890625</v>
      </c>
      <c r="C1310" s="380">
        <f>'raw data'!M1306</f>
        <v>495.99209594726562</v>
      </c>
      <c r="D1310" s="380">
        <f>'raw data'!O1306</f>
        <v>6134.52099609375</v>
      </c>
      <c r="E1310" s="380">
        <f>'raw data'!P1306</f>
        <v>9.8011808395385742</v>
      </c>
      <c r="F1310" s="377"/>
      <c r="G1310" s="377"/>
      <c r="H1310" s="376"/>
      <c r="I1310" s="376"/>
      <c r="J1310" s="380">
        <f>'raw data'!C1306</f>
        <v>139.352294921875</v>
      </c>
      <c r="K1310" s="380" t="e">
        <f>'raw data'!#REF!</f>
        <v>#REF!</v>
      </c>
      <c r="L1310" s="380" t="e">
        <f>'raw data'!#REF!</f>
        <v>#REF!</v>
      </c>
      <c r="M1310" s="380">
        <f>'raw data'!D1306</f>
        <v>83481.859375</v>
      </c>
      <c r="N1310" s="380">
        <f>'raw data'!K1306</f>
        <v>16.804854500015136</v>
      </c>
      <c r="O1310" s="400">
        <f t="shared" si="21"/>
        <v>16.479845602746625</v>
      </c>
      <c r="P1310" s="380">
        <f>'raw data'!E1306</f>
        <v>1</v>
      </c>
      <c r="Q1310" s="380">
        <f>'raw data'!F1306</f>
        <v>1</v>
      </c>
      <c r="R1310" s="380">
        <f>'raw data'!G1306</f>
        <v>1</v>
      </c>
      <c r="S1310" s="380">
        <f>'raw data'!H1306</f>
        <v>1</v>
      </c>
      <c r="T1310" s="380">
        <f>'raw data'!Q1306</f>
        <v>99.618598937988281</v>
      </c>
      <c r="U1310" s="380">
        <f>'raw data'!R1306</f>
        <v>1012.8369750976562</v>
      </c>
    </row>
    <row r="1311" spans="1:22" x14ac:dyDescent="0.2">
      <c r="A1311" s="378">
        <f>'raw data'!A1307</f>
        <v>41235.5</v>
      </c>
      <c r="B1311" s="380">
        <f>'raw data'!L1307</f>
        <v>898.040771484375</v>
      </c>
      <c r="C1311" s="380">
        <f>'raw data'!M1307</f>
        <v>495.24639892578125</v>
      </c>
      <c r="D1311" s="380">
        <f>'raw data'!O1307</f>
        <v>6127.966796875</v>
      </c>
      <c r="E1311" s="380">
        <f>'raw data'!P1307</f>
        <v>9.8010320663452148</v>
      </c>
      <c r="F1311" s="377"/>
      <c r="G1311" s="377"/>
      <c r="H1311" s="376"/>
      <c r="I1311" s="376"/>
      <c r="J1311" s="380">
        <f>'raw data'!C1307</f>
        <v>138.21420288085937</v>
      </c>
      <c r="K1311" s="380" t="e">
        <f>'raw data'!#REF!</f>
        <v>#REF!</v>
      </c>
      <c r="L1311" s="380" t="e">
        <f>'raw data'!#REF!</f>
        <v>#REF!</v>
      </c>
      <c r="M1311" s="380">
        <f>'raw data'!D1307</f>
        <v>83327.2265625</v>
      </c>
      <c r="N1311" s="380">
        <f>'raw data'!K1307</f>
        <v>16.71183404763331</v>
      </c>
      <c r="O1311" s="400">
        <f t="shared" si="21"/>
        <v>16.462238328887196</v>
      </c>
      <c r="P1311" s="380">
        <f>'raw data'!E1307</f>
        <v>1</v>
      </c>
      <c r="Q1311" s="380">
        <f>'raw data'!F1307</f>
        <v>1</v>
      </c>
      <c r="R1311" s="380">
        <f>'raw data'!G1307</f>
        <v>1</v>
      </c>
      <c r="S1311" s="380">
        <f>'raw data'!H1307</f>
        <v>1</v>
      </c>
      <c r="T1311" s="380">
        <f>'raw data'!Q1307</f>
        <v>99.506866455078125</v>
      </c>
      <c r="U1311" s="380">
        <f>'raw data'!R1307</f>
        <v>1012.8309936523437</v>
      </c>
    </row>
    <row r="1312" spans="1:22" x14ac:dyDescent="0.2">
      <c r="A1312" s="378">
        <f>'raw data'!A1308</f>
        <v>41235.541666666664</v>
      </c>
      <c r="B1312" s="380">
        <f>'raw data'!L1308</f>
        <v>898.12347412109375</v>
      </c>
      <c r="C1312" s="380">
        <f>'raw data'!M1308</f>
        <v>493.91400146484375</v>
      </c>
      <c r="D1312" s="380">
        <f>'raw data'!O1308</f>
        <v>6106.8681640625</v>
      </c>
      <c r="E1312" s="380">
        <f>'raw data'!P1308</f>
        <v>9.7967605590820312</v>
      </c>
      <c r="F1312" s="377"/>
      <c r="G1312" s="377"/>
      <c r="H1312" s="376"/>
      <c r="I1312" s="376"/>
      <c r="J1312" s="380">
        <f>'raw data'!C1308</f>
        <v>137.03779602050781</v>
      </c>
      <c r="K1312" s="380" t="e">
        <f>'raw data'!#REF!</f>
        <v>#REF!</v>
      </c>
      <c r="L1312" s="380" t="e">
        <f>'raw data'!#REF!</f>
        <v>#REF!</v>
      </c>
      <c r="M1312" s="380">
        <f>'raw data'!D1308</f>
        <v>83057.3828125</v>
      </c>
      <c r="N1312" s="380">
        <f>'raw data'!K1308</f>
        <v>16.386519852538985</v>
      </c>
      <c r="O1312" s="400">
        <f t="shared" si="21"/>
        <v>16.405558726453616</v>
      </c>
      <c r="P1312" s="380">
        <f>'raw data'!E1308</f>
        <v>1</v>
      </c>
      <c r="Q1312" s="380">
        <f>'raw data'!F1308</f>
        <v>1</v>
      </c>
      <c r="R1312" s="380">
        <f>'raw data'!G1308</f>
        <v>1</v>
      </c>
      <c r="S1312" s="380">
        <f>'raw data'!H1308</f>
        <v>1</v>
      </c>
      <c r="T1312" s="380">
        <f>'raw data'!Q1308</f>
        <v>99.505950927734375</v>
      </c>
      <c r="U1312" s="380">
        <f>'raw data'!R1308</f>
        <v>1012.8309936523437</v>
      </c>
    </row>
    <row r="1313" spans="1:21" x14ac:dyDescent="0.2">
      <c r="A1313" s="378">
        <f>'raw data'!A1309</f>
        <v>41235.583333333336</v>
      </c>
      <c r="B1313" s="380">
        <f>'raw data'!L1309</f>
        <v>897.85089111328125</v>
      </c>
      <c r="C1313" s="380">
        <f>'raw data'!M1309</f>
        <v>493.66390991210937</v>
      </c>
      <c r="D1313" s="380">
        <f>'raw data'!O1309</f>
        <v>6123.7958984375</v>
      </c>
      <c r="E1313" s="380">
        <f>'raw data'!P1309</f>
        <v>9.8301362991333008</v>
      </c>
      <c r="F1313" s="377"/>
      <c r="G1313" s="377"/>
      <c r="H1313" s="376"/>
      <c r="I1313" s="376"/>
      <c r="J1313" s="380">
        <f>'raw data'!C1309</f>
        <v>136.72999572753906</v>
      </c>
      <c r="K1313" s="380" t="e">
        <f>'raw data'!#REF!</f>
        <v>#REF!</v>
      </c>
      <c r="L1313" s="380" t="e">
        <f>'raw data'!#REF!</f>
        <v>#REF!</v>
      </c>
      <c r="M1313" s="380">
        <f>'raw data'!D1309</f>
        <v>83065.5390625</v>
      </c>
      <c r="N1313" s="380">
        <f>'raw data'!K1309</f>
        <v>16.483473521301057</v>
      </c>
      <c r="O1313" s="400">
        <f t="shared" si="21"/>
        <v>16.451033580819903</v>
      </c>
      <c r="P1313" s="380">
        <f>'raw data'!E1309</f>
        <v>1</v>
      </c>
      <c r="Q1313" s="380">
        <f>'raw data'!F1309</f>
        <v>1</v>
      </c>
      <c r="R1313" s="380">
        <f>'raw data'!G1309</f>
        <v>1</v>
      </c>
      <c r="S1313" s="380">
        <f>'raw data'!H1309</f>
        <v>1</v>
      </c>
      <c r="T1313" s="380">
        <f>'raw data'!Q1309</f>
        <v>99.628250122070313</v>
      </c>
      <c r="U1313" s="380">
        <f>'raw data'!R1309</f>
        <v>1012.8300170898437</v>
      </c>
    </row>
    <row r="1314" spans="1:21" x14ac:dyDescent="0.2">
      <c r="A1314" s="378">
        <f>'raw data'!A1310</f>
        <v>41235.625</v>
      </c>
      <c r="B1314" s="380">
        <f>'raw data'!L1310</f>
        <v>898.02337646484375</v>
      </c>
      <c r="C1314" s="380">
        <f>'raw data'!M1310</f>
        <v>493.40640258789062</v>
      </c>
      <c r="D1314" s="380">
        <f>'raw data'!O1310</f>
        <v>6122.93310546875</v>
      </c>
      <c r="E1314" s="380">
        <f>'raw data'!P1310</f>
        <v>9.8341426849365234</v>
      </c>
      <c r="F1314" s="377"/>
      <c r="G1314" s="377"/>
      <c r="H1314" s="376"/>
      <c r="I1314" s="376"/>
      <c r="J1314" s="380">
        <f>'raw data'!C1310</f>
        <v>136.38290405273437</v>
      </c>
      <c r="K1314" s="380" t="e">
        <f>'raw data'!#REF!</f>
        <v>#REF!</v>
      </c>
      <c r="L1314" s="380" t="e">
        <f>'raw data'!#REF!</f>
        <v>#REF!</v>
      </c>
      <c r="M1314" s="380">
        <f>'raw data'!D1310</f>
        <v>83003.796875</v>
      </c>
      <c r="N1314" s="380">
        <f>'raw data'!K1310</f>
        <v>16.276532462881004</v>
      </c>
      <c r="O1314" s="400">
        <f t="shared" si="21"/>
        <v>16.448715764168664</v>
      </c>
      <c r="P1314" s="380">
        <f>'raw data'!E1310</f>
        <v>1</v>
      </c>
      <c r="Q1314" s="380">
        <f>'raw data'!F1310</f>
        <v>1</v>
      </c>
      <c r="R1314" s="380">
        <f>'raw data'!G1310</f>
        <v>1</v>
      </c>
      <c r="S1314" s="380">
        <f>'raw data'!H1310</f>
        <v>1</v>
      </c>
      <c r="T1314" s="380">
        <f>'raw data'!Q1310</f>
        <v>99.869720458984375</v>
      </c>
      <c r="U1314" s="380">
        <f>'raw data'!R1310</f>
        <v>1012.8270263671875</v>
      </c>
    </row>
    <row r="1315" spans="1:21" x14ac:dyDescent="0.2">
      <c r="A1315" s="378">
        <f>'raw data'!A1311</f>
        <v>41235.666666666664</v>
      </c>
      <c r="B1315" s="380">
        <f>'raw data'!L1311</f>
        <v>898.107421875</v>
      </c>
      <c r="C1315" s="380">
        <f>'raw data'!M1311</f>
        <v>492.8843994140625</v>
      </c>
      <c r="D1315" s="380">
        <f>'raw data'!O1311</f>
        <v>6108.94189453125</v>
      </c>
      <c r="E1315" s="380">
        <f>'raw data'!P1311</f>
        <v>9.8236093521118164</v>
      </c>
      <c r="F1315" s="377"/>
      <c r="G1315" s="377"/>
      <c r="H1315" s="376"/>
      <c r="I1315" s="376"/>
      <c r="J1315" s="380">
        <f>'raw data'!C1311</f>
        <v>136.42120361328125</v>
      </c>
      <c r="K1315" s="380" t="e">
        <f>'raw data'!#REF!</f>
        <v>#REF!</v>
      </c>
      <c r="L1315" s="380" t="e">
        <f>'raw data'!#REF!</f>
        <v>#REF!</v>
      </c>
      <c r="M1315" s="380">
        <f>'raw data'!D1311</f>
        <v>82839.90625</v>
      </c>
      <c r="N1315" s="380">
        <f>'raw data'!K1311</f>
        <v>16.441838962127804</v>
      </c>
      <c r="O1315" s="400">
        <f t="shared" si="21"/>
        <v>16.4111296191066</v>
      </c>
      <c r="P1315" s="380">
        <f>'raw data'!E1311</f>
        <v>1</v>
      </c>
      <c r="Q1315" s="380">
        <f>'raw data'!F1311</f>
        <v>1</v>
      </c>
      <c r="R1315" s="380">
        <f>'raw data'!G1311</f>
        <v>1</v>
      </c>
      <c r="S1315" s="380">
        <f>'raw data'!H1311</f>
        <v>1</v>
      </c>
      <c r="T1315" s="380">
        <f>'raw data'!Q1311</f>
        <v>99.825126647949219</v>
      </c>
      <c r="U1315" s="380">
        <f>'raw data'!R1311</f>
        <v>1012.8259887695312</v>
      </c>
    </row>
    <row r="1316" spans="1:21" x14ac:dyDescent="0.2">
      <c r="A1316" s="378">
        <f>'raw data'!A1312</f>
        <v>41235.708333333336</v>
      </c>
      <c r="B1316" s="380">
        <f>'raw data'!L1312</f>
        <v>897.94097900390625</v>
      </c>
      <c r="C1316" s="380">
        <f>'raw data'!M1312</f>
        <v>491.86819458007812</v>
      </c>
      <c r="D1316" s="380">
        <f>'raw data'!O1312</f>
        <v>6088.42578125</v>
      </c>
      <c r="E1316" s="380">
        <f>'raw data'!P1312</f>
        <v>9.8125753402709961</v>
      </c>
      <c r="F1316" s="377"/>
      <c r="G1316" s="377"/>
      <c r="H1316" s="376"/>
      <c r="I1316" s="376"/>
      <c r="J1316" s="380">
        <f>'raw data'!C1312</f>
        <v>135.56829833984375</v>
      </c>
      <c r="K1316" s="380" t="e">
        <f>'raw data'!#REF!</f>
        <v>#REF!</v>
      </c>
      <c r="L1316" s="380" t="e">
        <f>'raw data'!#REF!</f>
        <v>#REF!</v>
      </c>
      <c r="M1316" s="380">
        <f>'raw data'!D1312</f>
        <v>82685.546875</v>
      </c>
      <c r="N1316" s="380">
        <f>'raw data'!K1312</f>
        <v>16.561986741466534</v>
      </c>
      <c r="O1316" s="400">
        <f t="shared" si="21"/>
        <v>16.356014903636762</v>
      </c>
      <c r="P1316" s="380">
        <f>'raw data'!E1312</f>
        <v>1</v>
      </c>
      <c r="Q1316" s="380">
        <f>'raw data'!F1312</f>
        <v>1</v>
      </c>
      <c r="R1316" s="380">
        <f>'raw data'!G1312</f>
        <v>1</v>
      </c>
      <c r="S1316" s="380">
        <f>'raw data'!H1312</f>
        <v>1</v>
      </c>
      <c r="T1316" s="380">
        <f>'raw data'!Q1312</f>
        <v>99.981582641601563</v>
      </c>
      <c r="U1316" s="380">
        <f>'raw data'!R1312</f>
        <v>1012.8280029296875</v>
      </c>
    </row>
    <row r="1317" spans="1:21" x14ac:dyDescent="0.2">
      <c r="A1317" s="378">
        <f>'raw data'!A1313</f>
        <v>41235.75</v>
      </c>
      <c r="B1317" s="380">
        <f>'raw data'!L1313</f>
        <v>897.95257568359375</v>
      </c>
      <c r="C1317" s="380">
        <f>'raw data'!M1313</f>
        <v>491.35818481445312</v>
      </c>
      <c r="D1317" s="380">
        <f>'raw data'!O1313</f>
        <v>6081.26123046875</v>
      </c>
      <c r="E1317" s="380">
        <f>'raw data'!P1313</f>
        <v>9.8082008361816406</v>
      </c>
      <c r="F1317" s="377"/>
      <c r="G1317" s="377"/>
      <c r="H1317" s="376"/>
      <c r="I1317" s="376"/>
      <c r="J1317" s="380">
        <f>'raw data'!C1313</f>
        <v>135.57179260253906</v>
      </c>
      <c r="K1317" s="380" t="e">
        <f>'raw data'!#REF!</f>
        <v>#REF!</v>
      </c>
      <c r="L1317" s="380" t="e">
        <f>'raw data'!#REF!</f>
        <v>#REF!</v>
      </c>
      <c r="M1317" s="380">
        <f>'raw data'!D1313</f>
        <v>82587.0625</v>
      </c>
      <c r="N1317" s="380">
        <f>'raw data'!K1313</f>
        <v>16.47956710280225</v>
      </c>
      <c r="O1317" s="400">
        <f t="shared" si="21"/>
        <v>16.336767974534517</v>
      </c>
      <c r="P1317" s="380">
        <f>'raw data'!E1313</f>
        <v>1</v>
      </c>
      <c r="Q1317" s="380">
        <f>'raw data'!F1313</f>
        <v>1</v>
      </c>
      <c r="R1317" s="380">
        <f>'raw data'!G1313</f>
        <v>1</v>
      </c>
      <c r="S1317" s="380">
        <f>'raw data'!H1313</f>
        <v>1</v>
      </c>
      <c r="T1317" s="380">
        <f>'raw data'!Q1313</f>
        <v>99.831222534179688</v>
      </c>
      <c r="U1317" s="380">
        <f>'raw data'!R1313</f>
        <v>1012.833984375</v>
      </c>
    </row>
    <row r="1318" spans="1:21" x14ac:dyDescent="0.2">
      <c r="A1318" s="378">
        <f>'raw data'!A1314</f>
        <v>41235.791666666664</v>
      </c>
      <c r="B1318" s="380">
        <f>'raw data'!L1314</f>
        <v>898.03851318359375</v>
      </c>
      <c r="C1318" s="380">
        <f>'raw data'!M1314</f>
        <v>490.86959838867187</v>
      </c>
      <c r="D1318" s="380">
        <f>'raw data'!O1314</f>
        <v>6076.97216796875</v>
      </c>
      <c r="E1318" s="380">
        <f>'raw data'!P1314</f>
        <v>9.8098363876342773</v>
      </c>
      <c r="F1318" s="377"/>
      <c r="G1318" s="377"/>
      <c r="H1318" s="376"/>
      <c r="I1318" s="376"/>
      <c r="J1318" s="380">
        <f>'raw data'!C1314</f>
        <v>136.08909606933594</v>
      </c>
      <c r="K1318" s="380" t="e">
        <f>'raw data'!#REF!</f>
        <v>#REF!</v>
      </c>
      <c r="L1318" s="380" t="e">
        <f>'raw data'!#REF!</f>
        <v>#REF!</v>
      </c>
      <c r="M1318" s="380">
        <f>'raw data'!D1314</f>
        <v>82526.640625</v>
      </c>
      <c r="N1318" s="380">
        <f>'raw data'!K1314</f>
        <v>16.397782388172345</v>
      </c>
      <c r="O1318" s="400">
        <f t="shared" si="21"/>
        <v>16.325245789212218</v>
      </c>
      <c r="P1318" s="380">
        <f>'raw data'!E1314</f>
        <v>1</v>
      </c>
      <c r="Q1318" s="380">
        <f>'raw data'!F1314</f>
        <v>1</v>
      </c>
      <c r="R1318" s="380">
        <f>'raw data'!G1314</f>
        <v>1</v>
      </c>
      <c r="S1318" s="380">
        <f>'raw data'!H1314</f>
        <v>1</v>
      </c>
      <c r="T1318" s="380">
        <f>'raw data'!Q1314</f>
        <v>99.911628723144531</v>
      </c>
      <c r="U1318" s="380">
        <f>'raw data'!R1314</f>
        <v>1012.8359985351562</v>
      </c>
    </row>
    <row r="1319" spans="1:21" x14ac:dyDescent="0.2">
      <c r="A1319" s="378">
        <f>'raw data'!A1315</f>
        <v>41235.833333333336</v>
      </c>
      <c r="B1319" s="380">
        <f>'raw data'!L1315</f>
        <v>897.9716796875</v>
      </c>
      <c r="C1319" s="380">
        <f>'raw data'!M1315</f>
        <v>491.23910522460937</v>
      </c>
      <c r="D1319" s="380">
        <f>'raw data'!O1315</f>
        <v>6083.5869140625</v>
      </c>
      <c r="E1319" s="380">
        <f>'raw data'!P1315</f>
        <v>9.8111534118652344</v>
      </c>
      <c r="F1319" s="377"/>
      <c r="G1319" s="377"/>
      <c r="H1319" s="376"/>
      <c r="I1319" s="376"/>
      <c r="J1319" s="380">
        <f>'raw data'!C1315</f>
        <v>137.47090148925781</v>
      </c>
      <c r="K1319" s="380" t="e">
        <f>'raw data'!#REF!</f>
        <v>#REF!</v>
      </c>
      <c r="L1319" s="380" t="e">
        <f>'raw data'!#REF!</f>
        <v>#REF!</v>
      </c>
      <c r="M1319" s="380">
        <f>'raw data'!D1315</f>
        <v>82595.328125</v>
      </c>
      <c r="N1319" s="380">
        <f>'raw data'!K1315</f>
        <v>16.485861418702552</v>
      </c>
      <c r="O1319" s="400">
        <f t="shared" si="21"/>
        <v>16.343015716871733</v>
      </c>
      <c r="P1319" s="380">
        <f>'raw data'!E1315</f>
        <v>1</v>
      </c>
      <c r="Q1319" s="380">
        <f>'raw data'!F1315</f>
        <v>1</v>
      </c>
      <c r="R1319" s="380">
        <f>'raw data'!G1315</f>
        <v>1</v>
      </c>
      <c r="S1319" s="380">
        <f>'raw data'!H1315</f>
        <v>1</v>
      </c>
      <c r="T1319" s="380">
        <f>'raw data'!Q1315</f>
        <v>99.926177978515625</v>
      </c>
      <c r="U1319" s="380">
        <f>'raw data'!R1315</f>
        <v>1012.8380126953125</v>
      </c>
    </row>
    <row r="1320" spans="1:21" x14ac:dyDescent="0.2">
      <c r="A1320" s="378">
        <f>'raw data'!A1316</f>
        <v>41235.875</v>
      </c>
      <c r="B1320" s="380">
        <f>'raw data'!L1316</f>
        <v>898.0037841796875</v>
      </c>
      <c r="C1320" s="380">
        <f>'raw data'!M1316</f>
        <v>490.49798583984375</v>
      </c>
      <c r="D1320" s="380">
        <f>'raw data'!O1316</f>
        <v>6073.3779296875</v>
      </c>
      <c r="E1320" s="380">
        <f>'raw data'!P1316</f>
        <v>9.8107023239135742</v>
      </c>
      <c r="F1320" s="377"/>
      <c r="G1320" s="377"/>
      <c r="H1320" s="376"/>
      <c r="I1320" s="376"/>
      <c r="J1320" s="380">
        <f>'raw data'!C1316</f>
        <v>137.37300109863281</v>
      </c>
      <c r="K1320" s="380" t="e">
        <f>'raw data'!#REF!</f>
        <v>#REF!</v>
      </c>
      <c r="L1320" s="380" t="e">
        <f>'raw data'!#REF!</f>
        <v>#REF!</v>
      </c>
      <c r="M1320" s="380">
        <f>'raw data'!D1316</f>
        <v>82450.796875</v>
      </c>
      <c r="N1320" s="380">
        <f>'raw data'!K1316</f>
        <v>16.466420728897209</v>
      </c>
      <c r="O1320" s="400">
        <f t="shared" si="21"/>
        <v>16.315590187418337</v>
      </c>
      <c r="P1320" s="380">
        <f>'raw data'!E1316</f>
        <v>1</v>
      </c>
      <c r="Q1320" s="380">
        <f>'raw data'!F1316</f>
        <v>1</v>
      </c>
      <c r="R1320" s="380">
        <f>'raw data'!G1316</f>
        <v>1</v>
      </c>
      <c r="S1320" s="380">
        <f>'raw data'!H1316</f>
        <v>1</v>
      </c>
      <c r="T1320" s="380">
        <f>'raw data'!Q1316</f>
        <v>99.932952880859375</v>
      </c>
      <c r="U1320" s="380">
        <f>'raw data'!R1316</f>
        <v>1012.8380126953125</v>
      </c>
    </row>
    <row r="1321" spans="1:21" x14ac:dyDescent="0.2">
      <c r="A1321" s="378">
        <f>'raw data'!A1317</f>
        <v>41235.916666666664</v>
      </c>
      <c r="B1321" s="380">
        <f>'raw data'!L1317</f>
        <v>897.9957275390625</v>
      </c>
      <c r="C1321" s="380">
        <f>'raw data'!M1317</f>
        <v>489.0968017578125</v>
      </c>
      <c r="D1321" s="380">
        <f>'raw data'!O1317</f>
        <v>6057.666015625</v>
      </c>
      <c r="E1321" s="380">
        <f>'raw data'!P1317</f>
        <v>9.8081245422363281</v>
      </c>
      <c r="F1321" s="377"/>
      <c r="G1321" s="377"/>
      <c r="H1321" s="376"/>
      <c r="I1321" s="376"/>
      <c r="J1321" s="380">
        <f>'raw data'!C1317</f>
        <v>137.05889892578125</v>
      </c>
      <c r="K1321" s="380" t="e">
        <f>'raw data'!#REF!</f>
        <v>#REF!</v>
      </c>
      <c r="L1321" s="380" t="e">
        <f>'raw data'!#REF!</f>
        <v>#REF!</v>
      </c>
      <c r="M1321" s="380">
        <f>'raw data'!D1317</f>
        <v>82233.3515625</v>
      </c>
      <c r="N1321" s="380">
        <f>'raw data'!K1317</f>
        <v>16.494833133777867</v>
      </c>
      <c r="O1321" s="400">
        <f t="shared" si="21"/>
        <v>16.273381526295729</v>
      </c>
      <c r="P1321" s="380">
        <f>'raw data'!E1317</f>
        <v>1</v>
      </c>
      <c r="Q1321" s="380">
        <f>'raw data'!F1317</f>
        <v>1</v>
      </c>
      <c r="R1321" s="380">
        <f>'raw data'!G1317</f>
        <v>1</v>
      </c>
      <c r="S1321" s="380">
        <f>'raw data'!H1317</f>
        <v>1</v>
      </c>
      <c r="T1321" s="380">
        <f>'raw data'!Q1317</f>
        <v>100.04799652099609</v>
      </c>
      <c r="U1321" s="380">
        <f>'raw data'!R1317</f>
        <v>1012.8380126953125</v>
      </c>
    </row>
    <row r="1322" spans="1:21" x14ac:dyDescent="0.2">
      <c r="A1322" s="378">
        <f>'raw data'!A1318</f>
        <v>41235.958333333336</v>
      </c>
      <c r="B1322" s="380">
        <f>'raw data'!L1318</f>
        <v>898.01123046875</v>
      </c>
      <c r="C1322" s="380">
        <f>'raw data'!M1318</f>
        <v>489.09869384765625</v>
      </c>
      <c r="D1322" s="380">
        <f>'raw data'!O1318</f>
        <v>6060.06298828125</v>
      </c>
      <c r="E1322" s="380">
        <f>'raw data'!P1318</f>
        <v>9.8085136413574219</v>
      </c>
      <c r="F1322" s="377"/>
      <c r="G1322" s="377"/>
      <c r="H1322" s="376"/>
      <c r="I1322" s="376"/>
      <c r="J1322" s="380">
        <f>'raw data'!C1318</f>
        <v>136.68460083007812</v>
      </c>
      <c r="K1322" s="380" t="e">
        <f>'raw data'!#REF!</f>
        <v>#REF!</v>
      </c>
      <c r="L1322" s="380" t="e">
        <f>'raw data'!#REF!</f>
        <v>#REF!</v>
      </c>
      <c r="M1322" s="380">
        <f>'raw data'!D1318</f>
        <v>82200.5234375</v>
      </c>
      <c r="N1322" s="380">
        <f>'raw data'!K1318</f>
        <v>16.635078338549647</v>
      </c>
      <c r="O1322" s="400">
        <f t="shared" si="21"/>
        <v>16.279820780365309</v>
      </c>
      <c r="P1322" s="380">
        <f>'raw data'!E1318</f>
        <v>1</v>
      </c>
      <c r="Q1322" s="380">
        <f>'raw data'!F1318</f>
        <v>1</v>
      </c>
      <c r="R1322" s="380">
        <f>'raw data'!G1318</f>
        <v>1</v>
      </c>
      <c r="S1322" s="380">
        <f>'raw data'!H1318</f>
        <v>1</v>
      </c>
      <c r="T1322" s="380">
        <f>'raw data'!Q1318</f>
        <v>100.01100158691406</v>
      </c>
      <c r="U1322" s="380">
        <f>'raw data'!R1318</f>
        <v>1012.8359985351562</v>
      </c>
    </row>
    <row r="1323" spans="1:21" x14ac:dyDescent="0.2">
      <c r="A1323" s="378">
        <f>'raw data'!A1319</f>
        <v>41236</v>
      </c>
      <c r="B1323" s="380">
        <f>'raw data'!L1319</f>
        <v>898.048828125</v>
      </c>
      <c r="C1323" s="380">
        <f>'raw data'!M1319</f>
        <v>489.60330200195313</v>
      </c>
      <c r="D1323" s="380">
        <f>'raw data'!O1319</f>
        <v>6064.18603515625</v>
      </c>
      <c r="E1323" s="380">
        <f>'raw data'!P1319</f>
        <v>9.8017921447753906</v>
      </c>
      <c r="F1323" s="377"/>
      <c r="G1323" s="377"/>
      <c r="H1323" s="376"/>
      <c r="I1323" s="376"/>
      <c r="J1323" s="380">
        <f>'raw data'!C1319</f>
        <v>136.1083984375</v>
      </c>
      <c r="K1323" s="380" t="e">
        <f>'raw data'!#REF!</f>
        <v>#REF!</v>
      </c>
      <c r="L1323" s="380" t="e">
        <f>'raw data'!#REF!</f>
        <v>#REF!</v>
      </c>
      <c r="M1323" s="380">
        <f>'raw data'!D1319</f>
        <v>82323.4375</v>
      </c>
      <c r="N1323" s="380">
        <f>'raw data'!K1319</f>
        <v>16.696805564677998</v>
      </c>
      <c r="O1323" s="400">
        <f t="shared" si="21"/>
        <v>16.290896979461564</v>
      </c>
      <c r="P1323" s="380">
        <f>'raw data'!E1319</f>
        <v>1</v>
      </c>
      <c r="Q1323" s="380">
        <f>'raw data'!F1319</f>
        <v>1</v>
      </c>
      <c r="R1323" s="380">
        <f>'raw data'!G1319</f>
        <v>1</v>
      </c>
      <c r="S1323" s="380">
        <f>'raw data'!H1319</f>
        <v>1</v>
      </c>
      <c r="T1323" s="380">
        <f>'raw data'!Q1319</f>
        <v>99.874496459960938</v>
      </c>
      <c r="U1323" s="380">
        <f>'raw data'!R1319</f>
        <v>1012.833984375</v>
      </c>
    </row>
    <row r="1324" spans="1:21" x14ac:dyDescent="0.2">
      <c r="A1324" s="378">
        <f>'raw data'!A1320</f>
        <v>41236.041666666664</v>
      </c>
      <c r="B1324" s="380">
        <f>'raw data'!L1320</f>
        <v>897.75872802734375</v>
      </c>
      <c r="C1324" s="380">
        <f>'raw data'!M1320</f>
        <v>490.14529418945312</v>
      </c>
      <c r="D1324" s="380">
        <f>'raw data'!O1320</f>
        <v>6122.48291015625</v>
      </c>
      <c r="E1324" s="380">
        <f>'raw data'!P1320</f>
        <v>9.8745355606079102</v>
      </c>
      <c r="F1324" s="377"/>
      <c r="G1324" s="377"/>
      <c r="H1324" s="376"/>
      <c r="I1324" s="376"/>
      <c r="J1324" s="380">
        <f>'raw data'!C1320</f>
        <v>134.4573974609375</v>
      </c>
      <c r="K1324" s="380" t="e">
        <f>'raw data'!#REF!</f>
        <v>#REF!</v>
      </c>
      <c r="L1324" s="380" t="e">
        <f>'raw data'!#REF!</f>
        <v>#REF!</v>
      </c>
      <c r="M1324" s="380">
        <f>'raw data'!D1320</f>
        <v>82454.1796875</v>
      </c>
      <c r="N1324" s="380">
        <f>'raw data'!K1320</f>
        <v>16.474818729702239</v>
      </c>
      <c r="O1324" s="400">
        <f t="shared" si="21"/>
        <v>16.447506354461567</v>
      </c>
      <c r="P1324" s="380">
        <f>'raw data'!E1320</f>
        <v>1</v>
      </c>
      <c r="Q1324" s="380">
        <f>'raw data'!F1320</f>
        <v>1</v>
      </c>
      <c r="R1324" s="380">
        <f>'raw data'!G1320</f>
        <v>1</v>
      </c>
      <c r="S1324" s="380">
        <f>'raw data'!H1320</f>
        <v>1</v>
      </c>
      <c r="T1324" s="380">
        <f>'raw data'!Q1320</f>
        <v>99.937347412109375</v>
      </c>
      <c r="U1324" s="380">
        <f>'raw data'!R1320</f>
        <v>1012.8389892578125</v>
      </c>
    </row>
    <row r="1325" spans="1:21" x14ac:dyDescent="0.2">
      <c r="A1325" s="378">
        <f>'raw data'!A1321</f>
        <v>41236.083333333336</v>
      </c>
      <c r="B1325" s="380">
        <f>'raw data'!L1321</f>
        <v>898.0325927734375</v>
      </c>
      <c r="C1325" s="380">
        <f>'raw data'!M1321</f>
        <v>490.20159912109375</v>
      </c>
      <c r="D1325" s="380">
        <f>'raw data'!O1321</f>
        <v>6171.65283203125</v>
      </c>
      <c r="E1325" s="380">
        <f>'raw data'!P1321</f>
        <v>9.9453954696655273</v>
      </c>
      <c r="F1325" s="377"/>
      <c r="G1325" s="377"/>
      <c r="H1325" s="376"/>
      <c r="I1325" s="376"/>
      <c r="J1325" s="380">
        <f>'raw data'!C1321</f>
        <v>133.85389709472656</v>
      </c>
      <c r="K1325" s="380" t="e">
        <f>'raw data'!#REF!</f>
        <v>#REF!</v>
      </c>
      <c r="L1325" s="380" t="e">
        <f>'raw data'!#REF!</f>
        <v>#REF!</v>
      </c>
      <c r="M1325" s="380">
        <f>'raw data'!D1321</f>
        <v>82449.140625</v>
      </c>
      <c r="N1325" s="380">
        <f>'raw data'!K1321</f>
        <v>16.358962503724179</v>
      </c>
      <c r="O1325" s="400">
        <f t="shared" si="21"/>
        <v>16.579596980822625</v>
      </c>
      <c r="P1325" s="380">
        <f>'raw data'!E1321</f>
        <v>1</v>
      </c>
      <c r="Q1325" s="380">
        <f>'raw data'!F1321</f>
        <v>1</v>
      </c>
      <c r="R1325" s="380">
        <f>'raw data'!G1321</f>
        <v>1</v>
      </c>
      <c r="S1325" s="380">
        <f>'raw data'!H1321</f>
        <v>1</v>
      </c>
      <c r="T1325" s="380">
        <f>'raw data'!Q1321</f>
        <v>99.973350524902344</v>
      </c>
      <c r="U1325" s="380">
        <f>'raw data'!R1321</f>
        <v>1012.8419799804687</v>
      </c>
    </row>
    <row r="1326" spans="1:21" x14ac:dyDescent="0.2">
      <c r="A1326" s="378">
        <f>'raw data'!A1322</f>
        <v>41236.125</v>
      </c>
      <c r="B1326" s="380">
        <f>'raw data'!L1322</f>
        <v>898.03082275390625</v>
      </c>
      <c r="C1326" s="380">
        <f>'raw data'!M1322</f>
        <v>489.9827880859375</v>
      </c>
      <c r="D1326" s="380">
        <f>'raw data'!O1322</f>
        <v>6165.13623046875</v>
      </c>
      <c r="E1326" s="380">
        <f>'raw data'!P1322</f>
        <v>9.9380311965942383</v>
      </c>
      <c r="F1326" s="377"/>
      <c r="G1326" s="377"/>
      <c r="H1326" s="376"/>
      <c r="I1326" s="376"/>
      <c r="J1326" s="380">
        <f>'raw data'!C1322</f>
        <v>134.03529357910156</v>
      </c>
      <c r="K1326" s="380" t="e">
        <f>'raw data'!#REF!</f>
        <v>#REF!</v>
      </c>
      <c r="L1326" s="380" t="e">
        <f>'raw data'!#REF!</f>
        <v>#REF!</v>
      </c>
      <c r="M1326" s="380">
        <f>'raw data'!D1322</f>
        <v>82393.7421875</v>
      </c>
      <c r="N1326" s="380">
        <f>'raw data'!K1322</f>
        <v>16.376806065863931</v>
      </c>
      <c r="O1326" s="400">
        <f t="shared" si="21"/>
        <v>16.562090709726153</v>
      </c>
      <c r="P1326" s="380">
        <f>'raw data'!E1322</f>
        <v>1</v>
      </c>
      <c r="Q1326" s="380">
        <f>'raw data'!F1322</f>
        <v>1</v>
      </c>
      <c r="R1326" s="380">
        <f>'raw data'!G1322</f>
        <v>1</v>
      </c>
      <c r="S1326" s="380">
        <f>'raw data'!H1322</f>
        <v>1</v>
      </c>
      <c r="T1326" s="380">
        <f>'raw data'!Q1322</f>
        <v>99.871856689453125</v>
      </c>
      <c r="U1326" s="380">
        <f>'raw data'!R1322</f>
        <v>1012.8400268554687</v>
      </c>
    </row>
    <row r="1327" spans="1:21" x14ac:dyDescent="0.2">
      <c r="A1327" s="378">
        <f>'raw data'!A1323</f>
        <v>41236.166666666664</v>
      </c>
      <c r="B1327" s="380">
        <f>'raw data'!L1323</f>
        <v>898.04449462890625</v>
      </c>
      <c r="C1327" s="380">
        <f>'raw data'!M1323</f>
        <v>489.67800903320312</v>
      </c>
      <c r="D1327" s="380">
        <f>'raw data'!O1323</f>
        <v>6163.498046875</v>
      </c>
      <c r="E1327" s="380">
        <f>'raw data'!P1323</f>
        <v>9.9396829605102539</v>
      </c>
      <c r="F1327" s="377"/>
      <c r="G1327" s="377"/>
      <c r="H1327" s="376"/>
      <c r="I1327" s="376"/>
      <c r="J1327" s="380">
        <f>'raw data'!C1323</f>
        <v>134.00599670410156</v>
      </c>
      <c r="K1327" s="380" t="e">
        <f>'raw data'!#REF!</f>
        <v>#REF!</v>
      </c>
      <c r="L1327" s="380" t="e">
        <f>'raw data'!#REF!</f>
        <v>#REF!</v>
      </c>
      <c r="M1327" s="380">
        <f>'raw data'!D1323</f>
        <v>82406.75</v>
      </c>
      <c r="N1327" s="380">
        <f>'raw data'!K1323</f>
        <v>16.345178384857135</v>
      </c>
      <c r="O1327" s="400">
        <f t="shared" si="21"/>
        <v>16.557689875054443</v>
      </c>
      <c r="P1327" s="380">
        <f>'raw data'!E1323</f>
        <v>1</v>
      </c>
      <c r="Q1327" s="380">
        <f>'raw data'!F1323</f>
        <v>1</v>
      </c>
      <c r="R1327" s="380">
        <f>'raw data'!G1323</f>
        <v>1</v>
      </c>
      <c r="S1327" s="380">
        <f>'raw data'!H1323</f>
        <v>1</v>
      </c>
      <c r="T1327" s="380">
        <f>'raw data'!Q1323</f>
        <v>100.02429962158203</v>
      </c>
      <c r="U1327" s="380">
        <f>'raw data'!R1323</f>
        <v>1012.8410034179687</v>
      </c>
    </row>
    <row r="1328" spans="1:21" x14ac:dyDescent="0.2">
      <c r="A1328" s="378">
        <f>'raw data'!A1324</f>
        <v>41236.208333333336</v>
      </c>
      <c r="B1328" s="380">
        <f>'raw data'!L1324</f>
        <v>898.0950927734375</v>
      </c>
      <c r="C1328" s="380">
        <f>'raw data'!M1324</f>
        <v>491.29400634765625</v>
      </c>
      <c r="D1328" s="380">
        <f>'raw data'!O1324</f>
        <v>6186.05419921875</v>
      </c>
      <c r="E1328" s="380">
        <f>'raw data'!P1324</f>
        <v>9.9388618469238281</v>
      </c>
      <c r="F1328" s="377"/>
      <c r="G1328" s="377"/>
      <c r="H1328" s="376"/>
      <c r="I1328" s="376"/>
      <c r="J1328" s="380">
        <f>'raw data'!C1324</f>
        <v>134.99687618989833</v>
      </c>
      <c r="K1328" s="380" t="e">
        <f>'raw data'!#REF!</f>
        <v>#REF!</v>
      </c>
      <c r="L1328" s="380" t="e">
        <f>'raw data'!#REF!</f>
        <v>#REF!</v>
      </c>
      <c r="M1328" s="380">
        <f>'raw data'!D1324</f>
        <v>82743.84375</v>
      </c>
      <c r="N1328" s="380">
        <f>'raw data'!K1324</f>
        <v>16.109328835464328</v>
      </c>
      <c r="O1328" s="400">
        <f t="shared" si="21"/>
        <v>16.61828497420786</v>
      </c>
      <c r="P1328" s="380">
        <f>'raw data'!E1324</f>
        <v>1</v>
      </c>
      <c r="Q1328" s="380">
        <f>'raw data'!F1324</f>
        <v>1</v>
      </c>
      <c r="R1328" s="380">
        <f>'raw data'!G1324</f>
        <v>0.84874999523162842</v>
      </c>
      <c r="S1328" s="380">
        <f>'raw data'!H1324</f>
        <v>1</v>
      </c>
      <c r="T1328" s="380">
        <f>'raw data'!Q1324</f>
        <v>100.11109924316406</v>
      </c>
      <c r="U1328" s="380">
        <f>'raw data'!R1324</f>
        <v>1012.8410034179687</v>
      </c>
    </row>
    <row r="1329" spans="1:21" x14ac:dyDescent="0.2">
      <c r="A1329" s="378">
        <f>'raw data'!A1325</f>
        <v>41236.25</v>
      </c>
      <c r="B1329" s="380">
        <f>'raw data'!L1325</f>
        <v>897.9417724609375</v>
      </c>
      <c r="C1329" s="380">
        <f>'raw data'!M1325</f>
        <v>491.7041015625</v>
      </c>
      <c r="D1329" s="380">
        <f>'raw data'!O1325</f>
        <v>6172.4189453125</v>
      </c>
      <c r="E1329" s="380">
        <f>'raw data'!P1325</f>
        <v>9.919621467590332</v>
      </c>
      <c r="F1329" s="377"/>
      <c r="G1329" s="377"/>
      <c r="H1329" s="376"/>
      <c r="I1329" s="376"/>
      <c r="J1329" s="380">
        <f>'raw data'!C1325</f>
        <v>135.42692706294221</v>
      </c>
      <c r="K1329" s="380" t="e">
        <f>'raw data'!#REF!</f>
        <v>#REF!</v>
      </c>
      <c r="L1329" s="380" t="e">
        <f>'raw data'!#REF!</f>
        <v>#REF!</v>
      </c>
      <c r="M1329" s="380">
        <f>'raw data'!D1325</f>
        <v>82792.1875</v>
      </c>
      <c r="N1329" s="380">
        <f>'raw data'!K1325</f>
        <v>16.349697015290147</v>
      </c>
      <c r="O1329" s="400">
        <f t="shared" si="21"/>
        <v>16.581655076083404</v>
      </c>
      <c r="P1329" s="380">
        <f>'raw data'!E1325</f>
        <v>1</v>
      </c>
      <c r="Q1329" s="380">
        <f>'raw data'!F1325</f>
        <v>1</v>
      </c>
      <c r="R1329" s="380">
        <f>'raw data'!G1325</f>
        <v>0.8740277886390686</v>
      </c>
      <c r="S1329" s="380">
        <f>'raw data'!H1325</f>
        <v>1</v>
      </c>
      <c r="T1329" s="380">
        <f>'raw data'!Q1325</f>
        <v>100.03769683837891</v>
      </c>
      <c r="U1329" s="380">
        <f>'raw data'!R1325</f>
        <v>1012.843017578125</v>
      </c>
    </row>
    <row r="1330" spans="1:21" x14ac:dyDescent="0.2">
      <c r="A1330" s="378">
        <f>'raw data'!A1326</f>
        <v>41236.291666666664</v>
      </c>
      <c r="B1330" s="380">
        <f>'raw data'!L1326</f>
        <v>898.12957763671875</v>
      </c>
      <c r="C1330" s="380">
        <f>'raw data'!M1326</f>
        <v>491.79598999023437</v>
      </c>
      <c r="D1330" s="380">
        <f>'raw data'!O1326</f>
        <v>6153.2158203125</v>
      </c>
      <c r="E1330" s="380">
        <f>'raw data'!P1326</f>
        <v>9.8869695663452148</v>
      </c>
      <c r="F1330" s="377"/>
      <c r="G1330" s="377"/>
      <c r="H1330" s="376"/>
      <c r="I1330" s="376"/>
      <c r="J1330" s="380">
        <f>'raw data'!C1326</f>
        <v>135.18170166015625</v>
      </c>
      <c r="K1330" s="380" t="e">
        <f>'raw data'!#REF!</f>
        <v>#REF!</v>
      </c>
      <c r="L1330" s="380" t="e">
        <f>'raw data'!#REF!</f>
        <v>#REF!</v>
      </c>
      <c r="M1330" s="380">
        <f>'raw data'!D1326</f>
        <v>82778.6328125</v>
      </c>
      <c r="N1330" s="380">
        <f>'raw data'!K1326</f>
        <v>16.385888794956262</v>
      </c>
      <c r="O1330" s="400">
        <f t="shared" si="21"/>
        <v>16.53006758697191</v>
      </c>
      <c r="P1330" s="380">
        <f>'raw data'!E1326</f>
        <v>1</v>
      </c>
      <c r="Q1330" s="380">
        <f>'raw data'!F1326</f>
        <v>1</v>
      </c>
      <c r="R1330" s="380">
        <f>'raw data'!G1326</f>
        <v>1</v>
      </c>
      <c r="S1330" s="380">
        <f>'raw data'!H1326</f>
        <v>1</v>
      </c>
      <c r="T1330" s="380">
        <f>'raw data'!Q1326</f>
        <v>100.17710113525391</v>
      </c>
      <c r="U1330" s="380">
        <f>'raw data'!R1326</f>
        <v>1012.8419799804687</v>
      </c>
    </row>
    <row r="1331" spans="1:21" x14ac:dyDescent="0.2">
      <c r="A1331" s="378">
        <f>'raw data'!A1327</f>
        <v>41236.333333333336</v>
      </c>
      <c r="B1331" s="380">
        <f>'raw data'!L1327</f>
        <v>898.006103515625</v>
      </c>
      <c r="C1331" s="380">
        <f>'raw data'!M1327</f>
        <v>493.01510620117187</v>
      </c>
      <c r="D1331" s="380">
        <f>'raw data'!O1327</f>
        <v>6124.34423828125</v>
      </c>
      <c r="E1331" s="380">
        <f>'raw data'!P1327</f>
        <v>9.8276815414428711</v>
      </c>
      <c r="F1331" s="377"/>
      <c r="G1331" s="377"/>
      <c r="H1331" s="376"/>
      <c r="I1331" s="376"/>
      <c r="J1331" s="380">
        <f>'raw data'!C1327</f>
        <v>136.23989868164062</v>
      </c>
      <c r="K1331" s="380" t="e">
        <f>'raw data'!#REF!</f>
        <v>#REF!</v>
      </c>
      <c r="L1331" s="380" t="e">
        <f>'raw data'!#REF!</f>
        <v>#REF!</v>
      </c>
      <c r="M1331" s="380">
        <f>'raw data'!D1327</f>
        <v>83003.703125</v>
      </c>
      <c r="N1331" s="380">
        <f>'raw data'!K1327</f>
        <v>16.462476883762282</v>
      </c>
      <c r="O1331" s="400">
        <f t="shared" si="21"/>
        <v>16.452506647090047</v>
      </c>
      <c r="P1331" s="380">
        <f>'raw data'!E1327</f>
        <v>1</v>
      </c>
      <c r="Q1331" s="380">
        <f>'raw data'!F1327</f>
        <v>1</v>
      </c>
      <c r="R1331" s="380">
        <f>'raw data'!G1327</f>
        <v>1</v>
      </c>
      <c r="S1331" s="380">
        <f>'raw data'!H1327</f>
        <v>1</v>
      </c>
      <c r="T1331" s="380">
        <f>'raw data'!Q1327</f>
        <v>100.11579895019531</v>
      </c>
      <c r="U1331" s="380">
        <f>'raw data'!R1327</f>
        <v>1012.8380126953125</v>
      </c>
    </row>
    <row r="1332" spans="1:21" x14ac:dyDescent="0.2">
      <c r="A1332" s="378">
        <f>'raw data'!A1328</f>
        <v>41236.375</v>
      </c>
      <c r="B1332" s="380">
        <f>'raw data'!L1328</f>
        <v>898.00079345703125</v>
      </c>
      <c r="C1332" s="380">
        <f>'raw data'!M1328</f>
        <v>491.98080444335937</v>
      </c>
      <c r="D1332" s="380">
        <f>'raw data'!O1328</f>
        <v>6108.5009765625</v>
      </c>
      <c r="E1332" s="380">
        <f>'raw data'!P1328</f>
        <v>9.8218574523925781</v>
      </c>
      <c r="F1332" s="377"/>
      <c r="G1332" s="377"/>
      <c r="H1332" s="376"/>
      <c r="I1332" s="376"/>
      <c r="J1332" s="380">
        <f>'raw data'!C1328</f>
        <v>135.3800048828125</v>
      </c>
      <c r="K1332" s="380" t="e">
        <f>'raw data'!#REF!</f>
        <v>#REF!</v>
      </c>
      <c r="L1332" s="380" t="e">
        <f>'raw data'!#REF!</f>
        <v>#REF!</v>
      </c>
      <c r="M1332" s="380">
        <f>'raw data'!D1328</f>
        <v>82797.46875</v>
      </c>
      <c r="N1332" s="380">
        <f>'raw data'!K1328</f>
        <v>16.40121338303652</v>
      </c>
      <c r="O1332" s="400">
        <f t="shared" si="21"/>
        <v>16.409945132159191</v>
      </c>
      <c r="P1332" s="380">
        <f>'raw data'!E1328</f>
        <v>1</v>
      </c>
      <c r="Q1332" s="380">
        <f>'raw data'!F1328</f>
        <v>1</v>
      </c>
      <c r="R1332" s="380">
        <f>'raw data'!G1328</f>
        <v>1</v>
      </c>
      <c r="S1332" s="380">
        <f>'raw data'!H1328</f>
        <v>1</v>
      </c>
      <c r="T1332" s="380">
        <f>'raw data'!Q1328</f>
        <v>100.04940032958984</v>
      </c>
      <c r="U1332" s="380">
        <f>'raw data'!R1328</f>
        <v>1012.8359985351562</v>
      </c>
    </row>
    <row r="1333" spans="1:21" x14ac:dyDescent="0.2">
      <c r="A1333" s="378">
        <f>'raw data'!A1329</f>
        <v>41236.416666666664</v>
      </c>
      <c r="B1333" s="380">
        <f>'raw data'!L1329</f>
        <v>898.0377197265625</v>
      </c>
      <c r="C1333" s="380">
        <f>'raw data'!M1329</f>
        <v>491.38861083984375</v>
      </c>
      <c r="D1333" s="380">
        <f>'raw data'!O1329</f>
        <v>6095.2900390625</v>
      </c>
      <c r="E1333" s="380">
        <f>'raw data'!P1329</f>
        <v>9.8199300765991211</v>
      </c>
      <c r="F1333" s="377"/>
      <c r="G1333" s="377"/>
      <c r="H1333" s="376"/>
      <c r="I1333" s="376"/>
      <c r="J1333" s="380">
        <f>'raw data'!C1329</f>
        <v>134.90969848632812</v>
      </c>
      <c r="K1333" s="380" t="e">
        <f>'raw data'!#REF!</f>
        <v>#REF!</v>
      </c>
      <c r="L1333" s="380" t="e">
        <f>'raw data'!#REF!</f>
        <v>#REF!</v>
      </c>
      <c r="M1333" s="380">
        <f>'raw data'!D1329</f>
        <v>82634.2734375</v>
      </c>
      <c r="N1333" s="380">
        <f>'raw data'!K1329</f>
        <v>16.133887118040438</v>
      </c>
      <c r="O1333" s="400">
        <f t="shared" si="21"/>
        <v>16.374455122359539</v>
      </c>
      <c r="P1333" s="380">
        <f>'raw data'!E1329</f>
        <v>1</v>
      </c>
      <c r="Q1333" s="380">
        <f>'raw data'!F1329</f>
        <v>1</v>
      </c>
      <c r="R1333" s="380">
        <f>'raw data'!G1329</f>
        <v>1</v>
      </c>
      <c r="S1333" s="380">
        <f>'raw data'!H1329</f>
        <v>1</v>
      </c>
      <c r="T1333" s="380">
        <f>'raw data'!Q1329</f>
        <v>99.992317199707031</v>
      </c>
      <c r="U1333" s="380">
        <f>'raw data'!R1329</f>
        <v>1012.843017578125</v>
      </c>
    </row>
    <row r="1334" spans="1:21" x14ac:dyDescent="0.2">
      <c r="A1334" s="378">
        <f>'raw data'!A1330</f>
        <v>41236.458333333336</v>
      </c>
      <c r="B1334" s="380">
        <f>'raw data'!L1330</f>
        <v>897.97998046875</v>
      </c>
      <c r="C1334" s="380">
        <f>'raw data'!M1330</f>
        <v>491.4342041015625</v>
      </c>
      <c r="D1334" s="380">
        <f>'raw data'!O1330</f>
        <v>6103.11376953125</v>
      </c>
      <c r="E1334" s="380">
        <f>'raw data'!P1330</f>
        <v>9.8339242935180664</v>
      </c>
      <c r="F1334" s="377"/>
      <c r="G1334" s="377"/>
      <c r="H1334" s="376"/>
      <c r="I1334" s="376"/>
      <c r="J1334" s="380">
        <f>'raw data'!C1330</f>
        <v>134.66259765625</v>
      </c>
      <c r="K1334" s="380" t="e">
        <f>'raw data'!#REF!</f>
        <v>#REF!</v>
      </c>
      <c r="L1334" s="380" t="e">
        <f>'raw data'!#REF!</f>
        <v>#REF!</v>
      </c>
      <c r="M1334" s="380">
        <f>'raw data'!D1330</f>
        <v>82633.7734375</v>
      </c>
      <c r="N1334" s="380">
        <f>'raw data'!K1330</f>
        <v>16.193615097163711</v>
      </c>
      <c r="O1334" s="400">
        <f t="shared" si="21"/>
        <v>16.395472879124021</v>
      </c>
      <c r="P1334" s="380">
        <f>'raw data'!E1330</f>
        <v>1</v>
      </c>
      <c r="Q1334" s="380">
        <f>'raw data'!F1330</f>
        <v>1</v>
      </c>
      <c r="R1334" s="380">
        <f>'raw data'!G1330</f>
        <v>1</v>
      </c>
      <c r="S1334" s="380">
        <f>'raw data'!H1330</f>
        <v>1</v>
      </c>
      <c r="T1334" s="380">
        <f>'raw data'!Q1330</f>
        <v>100.02780151367187</v>
      </c>
      <c r="U1334" s="380">
        <f>'raw data'!R1330</f>
        <v>1012.8480224609375</v>
      </c>
    </row>
    <row r="1335" spans="1:21" x14ac:dyDescent="0.2">
      <c r="A1335" s="378">
        <f>'raw data'!A1331</f>
        <v>41236.5</v>
      </c>
      <c r="B1335" s="380">
        <f>'raw data'!L1331</f>
        <v>897.8594970703125</v>
      </c>
      <c r="C1335" s="380">
        <f>'raw data'!M1331</f>
        <v>491.61859130859375</v>
      </c>
      <c r="D1335" s="380">
        <f>'raw data'!O1331</f>
        <v>6119.68994140625</v>
      </c>
      <c r="E1335" s="380">
        <f>'raw data'!P1331</f>
        <v>9.8639354705810547</v>
      </c>
      <c r="F1335" s="377"/>
      <c r="G1335" s="377"/>
      <c r="H1335" s="376"/>
      <c r="I1335" s="376"/>
      <c r="J1335" s="380">
        <f>'raw data'!C1331</f>
        <v>134.39430236816406</v>
      </c>
      <c r="K1335" s="380" t="e">
        <f>'raw data'!#REF!</f>
        <v>#REF!</v>
      </c>
      <c r="L1335" s="380" t="e">
        <f>'raw data'!#REF!</f>
        <v>#REF!</v>
      </c>
      <c r="M1335" s="380">
        <f>'raw data'!D1331</f>
        <v>82713.5</v>
      </c>
      <c r="N1335" s="380">
        <f>'raw data'!K1331</f>
        <v>16.357054878008128</v>
      </c>
      <c r="O1335" s="400">
        <f t="shared" si="21"/>
        <v>16.440003292070447</v>
      </c>
      <c r="P1335" s="380">
        <f>'raw data'!E1331</f>
        <v>1</v>
      </c>
      <c r="Q1335" s="380">
        <f>'raw data'!F1331</f>
        <v>1</v>
      </c>
      <c r="R1335" s="380">
        <f>'raw data'!G1331</f>
        <v>1</v>
      </c>
      <c r="S1335" s="380">
        <f>'raw data'!H1331</f>
        <v>1</v>
      </c>
      <c r="T1335" s="380">
        <f>'raw data'!Q1331</f>
        <v>100.12950134277344</v>
      </c>
      <c r="U1335" s="380">
        <f>'raw data'!R1331</f>
        <v>1012.85400390625</v>
      </c>
    </row>
    <row r="1336" spans="1:21" x14ac:dyDescent="0.2">
      <c r="A1336" s="378">
        <f>'raw data'!A1332</f>
        <v>41236.541666666664</v>
      </c>
      <c r="B1336" s="380">
        <f>'raw data'!L1332</f>
        <v>897.9049072265625</v>
      </c>
      <c r="C1336" s="380">
        <f>'raw data'!M1332</f>
        <v>492.135009765625</v>
      </c>
      <c r="D1336" s="380">
        <f>'raw data'!O1332</f>
        <v>6171.4990234375</v>
      </c>
      <c r="E1336" s="380">
        <f>'raw data'!P1332</f>
        <v>9.9329071044921875</v>
      </c>
      <c r="F1336" s="377"/>
      <c r="G1336" s="377"/>
      <c r="H1336" s="376"/>
      <c r="I1336" s="376"/>
      <c r="J1336" s="380">
        <f>'raw data'!C1332</f>
        <v>134.65499877929687</v>
      </c>
      <c r="K1336" s="380" t="e">
        <f>'raw data'!#REF!</f>
        <v>#REF!</v>
      </c>
      <c r="L1336" s="380" t="e">
        <f>'raw data'!#REF!</f>
        <v>#REF!</v>
      </c>
      <c r="M1336" s="380">
        <f>'raw data'!D1332</f>
        <v>82775.796875</v>
      </c>
      <c r="N1336" s="380">
        <f>'raw data'!K1332</f>
        <v>16.361932462455879</v>
      </c>
      <c r="O1336" s="400">
        <f t="shared" si="21"/>
        <v>16.579183787701439</v>
      </c>
      <c r="P1336" s="380">
        <f>'raw data'!E1332</f>
        <v>1</v>
      </c>
      <c r="Q1336" s="380">
        <f>'raw data'!F1332</f>
        <v>1</v>
      </c>
      <c r="R1336" s="380">
        <f>'raw data'!G1332</f>
        <v>1</v>
      </c>
      <c r="S1336" s="380">
        <f>'raw data'!H1332</f>
        <v>1</v>
      </c>
      <c r="T1336" s="380">
        <f>'raw data'!Q1332</f>
        <v>100.12139892578125</v>
      </c>
      <c r="U1336" s="380">
        <f>'raw data'!R1332</f>
        <v>1012.8560180664062</v>
      </c>
    </row>
    <row r="1337" spans="1:21" x14ac:dyDescent="0.2">
      <c r="A1337" s="378">
        <f>'raw data'!A1333</f>
        <v>41236.583333333336</v>
      </c>
      <c r="B1337" s="380">
        <f>'raw data'!L1333</f>
        <v>897.97210693359375</v>
      </c>
      <c r="C1337" s="380">
        <f>'raw data'!M1333</f>
        <v>493.77828979492187</v>
      </c>
      <c r="D1337" s="380">
        <f>'raw data'!O1333</f>
        <v>6201.97900390625</v>
      </c>
      <c r="E1337" s="380">
        <f>'raw data'!P1333</f>
        <v>9.9472866058349609</v>
      </c>
      <c r="F1337" s="377"/>
      <c r="G1337" s="377"/>
      <c r="H1337" s="376"/>
      <c r="I1337" s="376"/>
      <c r="J1337" s="380">
        <f>'raw data'!C1333</f>
        <v>136.44140625</v>
      </c>
      <c r="K1337" s="380" t="e">
        <f>'raw data'!#REF!</f>
        <v>#REF!</v>
      </c>
      <c r="L1337" s="380" t="e">
        <f>'raw data'!#REF!</f>
        <v>#REF!</v>
      </c>
      <c r="M1337" s="380">
        <f>'raw data'!D1333</f>
        <v>83107.4609375</v>
      </c>
      <c r="N1337" s="380">
        <f>'raw data'!K1333</f>
        <v>16.632603496300291</v>
      </c>
      <c r="O1337" s="400">
        <f t="shared" si="21"/>
        <v>16.661065547079158</v>
      </c>
      <c r="P1337" s="380">
        <f>'raw data'!E1333</f>
        <v>1</v>
      </c>
      <c r="Q1337" s="380">
        <f>'raw data'!F1333</f>
        <v>1</v>
      </c>
      <c r="R1337" s="380">
        <f>'raw data'!G1333</f>
        <v>1</v>
      </c>
      <c r="S1337" s="380">
        <f>'raw data'!H1333</f>
        <v>1</v>
      </c>
      <c r="T1337" s="380">
        <f>'raw data'!Q1333</f>
        <v>99.968757629394531</v>
      </c>
      <c r="U1337" s="380">
        <f>'raw data'!R1333</f>
        <v>1012.844970703125</v>
      </c>
    </row>
    <row r="1338" spans="1:21" x14ac:dyDescent="0.2">
      <c r="A1338" s="378">
        <f>'raw data'!A1334</f>
        <v>41236.625</v>
      </c>
      <c r="B1338" s="380">
        <f>'raw data'!L1334</f>
        <v>897.94671630859375</v>
      </c>
      <c r="C1338" s="380">
        <f>'raw data'!M1334</f>
        <v>495.22219848632812</v>
      </c>
      <c r="D1338" s="380">
        <f>'raw data'!O1334</f>
        <v>6238.64404296875</v>
      </c>
      <c r="E1338" s="380">
        <f>'raw data'!P1334</f>
        <v>9.9670991897583008</v>
      </c>
      <c r="F1338" s="377"/>
      <c r="G1338" s="377"/>
      <c r="H1338" s="376"/>
      <c r="I1338" s="376"/>
      <c r="J1338" s="380">
        <f>'raw data'!C1334</f>
        <v>137.08740234375</v>
      </c>
      <c r="K1338" s="380" t="e">
        <f>'raw data'!#REF!</f>
        <v>#REF!</v>
      </c>
      <c r="L1338" s="380" t="e">
        <f>'raw data'!#REF!</f>
        <v>#REF!</v>
      </c>
      <c r="M1338" s="380">
        <f>'raw data'!D1334</f>
        <v>83409.1171875</v>
      </c>
      <c r="N1338" s="380">
        <f>'raw data'!K1334</f>
        <v>16.732121662460049</v>
      </c>
      <c r="O1338" s="400">
        <f t="shared" si="21"/>
        <v>16.759562916825459</v>
      </c>
      <c r="P1338" s="380">
        <f>'raw data'!E1334</f>
        <v>1</v>
      </c>
      <c r="Q1338" s="380">
        <f>'raw data'!F1334</f>
        <v>1</v>
      </c>
      <c r="R1338" s="380">
        <f>'raw data'!G1334</f>
        <v>1</v>
      </c>
      <c r="S1338" s="380">
        <f>'raw data'!H1334</f>
        <v>1</v>
      </c>
      <c r="T1338" s="380">
        <f>'raw data'!Q1334</f>
        <v>99.903388977050781</v>
      </c>
      <c r="U1338" s="380">
        <f>'raw data'!R1334</f>
        <v>1012.8369750976562</v>
      </c>
    </row>
    <row r="1339" spans="1:21" x14ac:dyDescent="0.2">
      <c r="A1339" s="378">
        <f>'raw data'!A1335</f>
        <v>41236.666666666664</v>
      </c>
      <c r="B1339" s="380">
        <f>'raw data'!L1335</f>
        <v>898.0380859375</v>
      </c>
      <c r="C1339" s="380">
        <f>'raw data'!M1335</f>
        <v>496.46939086914062</v>
      </c>
      <c r="D1339" s="380">
        <f>'raw data'!O1335</f>
        <v>6261.63623046875</v>
      </c>
      <c r="E1339" s="380">
        <f>'raw data'!P1335</f>
        <v>9.9737777709960937</v>
      </c>
      <c r="F1339" s="377"/>
      <c r="G1339" s="377"/>
      <c r="H1339" s="376"/>
      <c r="I1339" s="376"/>
      <c r="J1339" s="380">
        <f>'raw data'!C1335</f>
        <v>137.976806640625</v>
      </c>
      <c r="K1339" s="380" t="e">
        <f>'raw data'!#REF!</f>
        <v>#REF!</v>
      </c>
      <c r="L1339" s="380" t="e">
        <f>'raw data'!#REF!</f>
        <v>#REF!</v>
      </c>
      <c r="M1339" s="380">
        <f>'raw data'!D1335</f>
        <v>83670.7734375</v>
      </c>
      <c r="N1339" s="380">
        <f>'raw data'!K1335</f>
        <v>16.749783854531707</v>
      </c>
      <c r="O1339" s="400">
        <f t="shared" si="21"/>
        <v>16.82132938568434</v>
      </c>
      <c r="P1339" s="380">
        <f>'raw data'!E1335</f>
        <v>1</v>
      </c>
      <c r="Q1339" s="380">
        <f>'raw data'!F1335</f>
        <v>1</v>
      </c>
      <c r="R1339" s="380">
        <f>'raw data'!G1335</f>
        <v>1</v>
      </c>
      <c r="S1339" s="380">
        <f>'raw data'!H1335</f>
        <v>1</v>
      </c>
      <c r="T1339" s="380">
        <f>'raw data'!Q1335</f>
        <v>99.963752746582031</v>
      </c>
      <c r="U1339" s="380">
        <f>'raw data'!R1335</f>
        <v>1012.8369750976562</v>
      </c>
    </row>
    <row r="1340" spans="1:21" x14ac:dyDescent="0.2">
      <c r="A1340" s="378">
        <f>'raw data'!A1336</f>
        <v>41236.708333333336</v>
      </c>
      <c r="B1340" s="380">
        <f>'raw data'!L1336</f>
        <v>898.013916015625</v>
      </c>
      <c r="C1340" s="380">
        <f>'raw data'!M1336</f>
        <v>497.03628540039062</v>
      </c>
      <c r="D1340" s="380">
        <f>'raw data'!O1336</f>
        <v>6273.6650390625</v>
      </c>
      <c r="E1340" s="380">
        <f>'raw data'!P1336</f>
        <v>9.9777259826660156</v>
      </c>
      <c r="F1340" s="377"/>
      <c r="G1340" s="377"/>
      <c r="H1340" s="376"/>
      <c r="I1340" s="376"/>
      <c r="J1340" s="380">
        <f>'raw data'!C1336</f>
        <v>137.66859436035156</v>
      </c>
      <c r="K1340" s="380" t="e">
        <f>'raw data'!#REF!</f>
        <v>#REF!</v>
      </c>
      <c r="L1340" s="380" t="e">
        <f>'raw data'!#REF!</f>
        <v>#REF!</v>
      </c>
      <c r="M1340" s="380">
        <f>'raw data'!D1336</f>
        <v>83877.109375</v>
      </c>
      <c r="N1340" s="380">
        <f>'raw data'!K1336</f>
        <v>16.617029255480738</v>
      </c>
      <c r="O1340" s="400">
        <f t="shared" si="21"/>
        <v>16.853643711209713</v>
      </c>
      <c r="P1340" s="380">
        <f>'raw data'!E1336</f>
        <v>1</v>
      </c>
      <c r="Q1340" s="380">
        <f>'raw data'!F1336</f>
        <v>1</v>
      </c>
      <c r="R1340" s="380">
        <f>'raw data'!G1336</f>
        <v>1</v>
      </c>
      <c r="S1340" s="380">
        <f>'raw data'!H1336</f>
        <v>1</v>
      </c>
      <c r="T1340" s="380">
        <f>'raw data'!Q1336</f>
        <v>99.765327453613281</v>
      </c>
      <c r="U1340" s="380">
        <f>'raw data'!R1336</f>
        <v>1012.8369750976562</v>
      </c>
    </row>
    <row r="1341" spans="1:21" x14ac:dyDescent="0.2">
      <c r="A1341" s="378">
        <f>'raw data'!A1337</f>
        <v>41236.75</v>
      </c>
      <c r="B1341" s="380">
        <f>'raw data'!L1337</f>
        <v>898.13031005859375</v>
      </c>
      <c r="C1341" s="380">
        <f>'raw data'!M1337</f>
        <v>497.49880981445312</v>
      </c>
      <c r="D1341" s="380">
        <f>'raw data'!O1337</f>
        <v>6223.412109375</v>
      </c>
      <c r="E1341" s="380">
        <f>'raw data'!P1337</f>
        <v>9.8906421661376953</v>
      </c>
      <c r="F1341" s="377"/>
      <c r="G1341" s="377"/>
      <c r="H1341" s="376"/>
      <c r="I1341" s="376"/>
      <c r="J1341" s="380">
        <f>'raw data'!C1337</f>
        <v>136.97140502929687</v>
      </c>
      <c r="K1341" s="380" t="e">
        <f>'raw data'!#REF!</f>
        <v>#REF!</v>
      </c>
      <c r="L1341" s="380" t="e">
        <f>'raw data'!#REF!</f>
        <v>#REF!</v>
      </c>
      <c r="M1341" s="380">
        <f>'raw data'!D1337</f>
        <v>83960.5</v>
      </c>
      <c r="N1341" s="380">
        <f>'raw data'!K1337</f>
        <v>16.6831807008748</v>
      </c>
      <c r="O1341" s="400">
        <f t="shared" si="21"/>
        <v>16.718643680585799</v>
      </c>
      <c r="P1341" s="380">
        <f>'raw data'!E1337</f>
        <v>1</v>
      </c>
      <c r="Q1341" s="380">
        <f>'raw data'!F1337</f>
        <v>1</v>
      </c>
      <c r="R1341" s="380">
        <f>'raw data'!G1337</f>
        <v>1</v>
      </c>
      <c r="S1341" s="380">
        <f>'raw data'!H1337</f>
        <v>1</v>
      </c>
      <c r="T1341" s="380">
        <f>'raw data'!Q1337</f>
        <v>99.650306701660156</v>
      </c>
      <c r="U1341" s="380">
        <f>'raw data'!R1337</f>
        <v>1012.8309936523437</v>
      </c>
    </row>
    <row r="1342" spans="1:21" x14ac:dyDescent="0.2">
      <c r="A1342" s="378">
        <f>'raw data'!A1338</f>
        <v>41236.791666666664</v>
      </c>
      <c r="B1342" s="380">
        <f>'raw data'!L1338</f>
        <v>898.0584716796875</v>
      </c>
      <c r="C1342" s="380">
        <f>'raw data'!M1338</f>
        <v>498.43728637695312</v>
      </c>
      <c r="D1342" s="380">
        <f>'raw data'!O1338</f>
        <v>6203.06005859375</v>
      </c>
      <c r="E1342" s="380">
        <f>'raw data'!P1338</f>
        <v>9.8419942855834961</v>
      </c>
      <c r="F1342" s="377"/>
      <c r="G1342" s="377"/>
      <c r="H1342" s="376"/>
      <c r="I1342" s="376"/>
      <c r="J1342" s="380">
        <f>'raw data'!C1338</f>
        <v>137.9302978515625</v>
      </c>
      <c r="K1342" s="380" t="e">
        <f>'raw data'!#REF!</f>
        <v>#REF!</v>
      </c>
      <c r="L1342" s="380" t="e">
        <f>'raw data'!#REF!</f>
        <v>#REF!</v>
      </c>
      <c r="M1342" s="380">
        <f>'raw data'!D1338</f>
        <v>84067.3828125</v>
      </c>
      <c r="N1342" s="380">
        <f>'raw data'!K1338</f>
        <v>16.625344359867302</v>
      </c>
      <c r="O1342" s="400">
        <f t="shared" si="21"/>
        <v>16.663969704445233</v>
      </c>
      <c r="P1342" s="380">
        <f>'raw data'!E1338</f>
        <v>1</v>
      </c>
      <c r="Q1342" s="380">
        <f>'raw data'!F1338</f>
        <v>1</v>
      </c>
      <c r="R1342" s="380">
        <f>'raw data'!G1338</f>
        <v>1</v>
      </c>
      <c r="S1342" s="380">
        <f>'raw data'!H1338</f>
        <v>1</v>
      </c>
      <c r="T1342" s="380">
        <f>'raw data'!Q1338</f>
        <v>99.251129150390625</v>
      </c>
      <c r="U1342" s="380">
        <f>'raw data'!R1338</f>
        <v>1012.8270263671875</v>
      </c>
    </row>
    <row r="1343" spans="1:21" x14ac:dyDescent="0.2">
      <c r="A1343" s="378">
        <f>'raw data'!A1339</f>
        <v>41236.833333333336</v>
      </c>
      <c r="B1343" s="380">
        <f>'raw data'!L1339</f>
        <v>897.98138427734375</v>
      </c>
      <c r="C1343" s="380">
        <f>'raw data'!M1339</f>
        <v>499.08889770507812</v>
      </c>
      <c r="D1343" s="380">
        <f>'raw data'!O1339</f>
        <v>6210.63916015625</v>
      </c>
      <c r="E1343" s="380">
        <f>'raw data'!P1339</f>
        <v>9.8480825424194336</v>
      </c>
      <c r="F1343" s="377"/>
      <c r="G1343" s="377"/>
      <c r="H1343" s="376"/>
      <c r="I1343" s="376"/>
      <c r="J1343" s="380">
        <f>'raw data'!C1339</f>
        <v>139.17500305175781</v>
      </c>
      <c r="K1343" s="380" t="e">
        <f>'raw data'!#REF!</f>
        <v>#REF!</v>
      </c>
      <c r="L1343" s="380" t="e">
        <f>'raw data'!#REF!</f>
        <v>#REF!</v>
      </c>
      <c r="M1343" s="380">
        <f>'raw data'!D1339</f>
        <v>84172.96875</v>
      </c>
      <c r="N1343" s="380">
        <f>'raw data'!K1339</f>
        <v>16.603063027064781</v>
      </c>
      <c r="O1343" s="400">
        <f t="shared" si="21"/>
        <v>16.684330287388391</v>
      </c>
      <c r="P1343" s="380">
        <f>'raw data'!E1339</f>
        <v>1</v>
      </c>
      <c r="Q1343" s="380">
        <f>'raw data'!F1339</f>
        <v>1</v>
      </c>
      <c r="R1343" s="380">
        <f>'raw data'!G1339</f>
        <v>1</v>
      </c>
      <c r="S1343" s="380">
        <f>'raw data'!H1339</f>
        <v>1</v>
      </c>
      <c r="T1343" s="380">
        <f>'raw data'!Q1339</f>
        <v>99.348602294921875</v>
      </c>
      <c r="U1343" s="380">
        <f>'raw data'!R1339</f>
        <v>1012.8250122070312</v>
      </c>
    </row>
    <row r="1344" spans="1:21" x14ac:dyDescent="0.2">
      <c r="A1344" s="378">
        <f>'raw data'!A1340</f>
        <v>41236.875</v>
      </c>
      <c r="B1344" s="380">
        <f>'raw data'!L1340</f>
        <v>898.01947021484375</v>
      </c>
      <c r="C1344" s="380">
        <f>'raw data'!M1340</f>
        <v>498.794189453125</v>
      </c>
      <c r="D1344" s="380">
        <f>'raw data'!O1340</f>
        <v>6213.7998046875</v>
      </c>
      <c r="E1344" s="380">
        <f>'raw data'!P1340</f>
        <v>9.8593225479125977</v>
      </c>
      <c r="F1344" s="377"/>
      <c r="G1344" s="377"/>
      <c r="H1344" s="376"/>
      <c r="I1344" s="376"/>
      <c r="J1344" s="380">
        <f>'raw data'!C1340</f>
        <v>138.37789916992187</v>
      </c>
      <c r="K1344" s="380" t="e">
        <f>'raw data'!#REF!</f>
        <v>#REF!</v>
      </c>
      <c r="L1344" s="380" t="e">
        <f>'raw data'!#REF!</f>
        <v>#REF!</v>
      </c>
      <c r="M1344" s="380">
        <f>'raw data'!D1340</f>
        <v>84118.1015625</v>
      </c>
      <c r="N1344" s="380">
        <f>'raw data'!K1340</f>
        <v>16.580906756766272</v>
      </c>
      <c r="O1344" s="400">
        <f t="shared" si="21"/>
        <v>16.692821078097779</v>
      </c>
      <c r="P1344" s="380">
        <f>'raw data'!E1340</f>
        <v>1</v>
      </c>
      <c r="Q1344" s="380">
        <f>'raw data'!F1340</f>
        <v>1</v>
      </c>
      <c r="R1344" s="380">
        <f>'raw data'!G1340</f>
        <v>1</v>
      </c>
      <c r="S1344" s="380">
        <f>'raw data'!H1340</f>
        <v>1</v>
      </c>
      <c r="T1344" s="380">
        <f>'raw data'!Q1340</f>
        <v>99.5618896484375</v>
      </c>
      <c r="U1344" s="380">
        <f>'raw data'!R1340</f>
        <v>1012.8350219726562</v>
      </c>
    </row>
    <row r="1345" spans="1:21" x14ac:dyDescent="0.2">
      <c r="A1345" s="378">
        <f>'raw data'!A1341</f>
        <v>41236.916666666664</v>
      </c>
      <c r="B1345" s="380">
        <f>'raw data'!L1341</f>
        <v>898.09320068359375</v>
      </c>
      <c r="C1345" s="380">
        <f>'raw data'!M1341</f>
        <v>497.6466064453125</v>
      </c>
      <c r="D1345" s="380">
        <f>'raw data'!O1341</f>
        <v>6181.6240234375</v>
      </c>
      <c r="E1345" s="380">
        <f>'raw data'!P1341</f>
        <v>9.8390293121337891</v>
      </c>
      <c r="F1345" s="377"/>
      <c r="G1345" s="377"/>
      <c r="H1345" s="376"/>
      <c r="I1345" s="376"/>
      <c r="J1345" s="380">
        <f>'raw data'!C1341</f>
        <v>136.79670715332031</v>
      </c>
      <c r="K1345" s="380" t="e">
        <f>'raw data'!#REF!</f>
        <v>#REF!</v>
      </c>
      <c r="L1345" s="380" t="e">
        <f>'raw data'!#REF!</f>
        <v>#REF!</v>
      </c>
      <c r="M1345" s="380">
        <f>'raw data'!D1341</f>
        <v>83719.5625</v>
      </c>
      <c r="N1345" s="380">
        <f>'raw data'!K1341</f>
        <v>16.636892674237824</v>
      </c>
      <c r="O1345" s="400">
        <f t="shared" si="21"/>
        <v>16.606383700593423</v>
      </c>
      <c r="P1345" s="380">
        <f>'raw data'!E1341</f>
        <v>1</v>
      </c>
      <c r="Q1345" s="380">
        <f>'raw data'!F1341</f>
        <v>1</v>
      </c>
      <c r="R1345" s="380">
        <f>'raw data'!G1341</f>
        <v>1</v>
      </c>
      <c r="S1345" s="380">
        <f>'raw data'!H1341</f>
        <v>1</v>
      </c>
      <c r="T1345" s="380">
        <f>'raw data'!Q1341</f>
        <v>99.340179443359375</v>
      </c>
      <c r="U1345" s="380">
        <f>'raw data'!R1341</f>
        <v>1012.8319702148437</v>
      </c>
    </row>
    <row r="1346" spans="1:21" x14ac:dyDescent="0.2">
      <c r="A1346" s="378">
        <f>'raw data'!A1342</f>
        <v>41236.958333333336</v>
      </c>
      <c r="B1346" s="380">
        <f>'raw data'!L1342</f>
        <v>898.02532958984375</v>
      </c>
      <c r="C1346" s="380">
        <f>'raw data'!M1342</f>
        <v>497.32110595703125</v>
      </c>
      <c r="D1346" s="380">
        <f>'raw data'!O1342</f>
        <v>6162.740234375</v>
      </c>
      <c r="E1346" s="380">
        <f>'raw data'!P1342</f>
        <v>9.8167448043823242</v>
      </c>
      <c r="F1346" s="377"/>
      <c r="G1346" s="377"/>
      <c r="H1346" s="376"/>
      <c r="I1346" s="376"/>
      <c r="J1346" s="380">
        <f>'raw data'!C1342</f>
        <v>137.57060241699219</v>
      </c>
      <c r="K1346" s="380" t="e">
        <f>'raw data'!#REF!</f>
        <v>#REF!</v>
      </c>
      <c r="L1346" s="380" t="e">
        <f>'raw data'!#REF!</f>
        <v>#REF!</v>
      </c>
      <c r="M1346" s="380">
        <f>'raw data'!D1342</f>
        <v>83643.0078125</v>
      </c>
      <c r="N1346" s="380">
        <f>'raw data'!K1342</f>
        <v>16.749585816040053</v>
      </c>
      <c r="O1346" s="400">
        <f t="shared" si="21"/>
        <v>16.555654079104968</v>
      </c>
      <c r="P1346" s="380">
        <f>'raw data'!E1342</f>
        <v>1</v>
      </c>
      <c r="Q1346" s="380">
        <f>'raw data'!F1342</f>
        <v>1</v>
      </c>
      <c r="R1346" s="380">
        <f>'raw data'!G1342</f>
        <v>1</v>
      </c>
      <c r="S1346" s="380">
        <f>'raw data'!H1342</f>
        <v>1</v>
      </c>
      <c r="T1346" s="380">
        <f>'raw data'!Q1342</f>
        <v>99.278572082519531</v>
      </c>
      <c r="U1346" s="380">
        <f>'raw data'!R1342</f>
        <v>1012.8270263671875</v>
      </c>
    </row>
    <row r="1347" spans="1:21" x14ac:dyDescent="0.2">
      <c r="A1347" s="378">
        <f>'raw data'!A1343</f>
        <v>41237</v>
      </c>
      <c r="B1347" s="380">
        <f>'raw data'!L1343</f>
        <v>897.95343017578125</v>
      </c>
      <c r="C1347" s="380">
        <f>'raw data'!M1343</f>
        <v>498.38330078125</v>
      </c>
      <c r="D1347" s="380">
        <f>'raw data'!O1343</f>
        <v>6182.35888671875</v>
      </c>
      <c r="E1347" s="380">
        <f>'raw data'!P1343</f>
        <v>9.8290653228759766</v>
      </c>
      <c r="F1347" s="377"/>
      <c r="G1347" s="377"/>
      <c r="H1347" s="376"/>
      <c r="I1347" s="376"/>
      <c r="J1347" s="380">
        <f>'raw data'!C1343</f>
        <v>140.18449401855469</v>
      </c>
      <c r="K1347" s="380" t="e">
        <f>'raw data'!#REF!</f>
        <v>#REF!</v>
      </c>
      <c r="L1347" s="380" t="e">
        <f>'raw data'!#REF!</f>
        <v>#REF!</v>
      </c>
      <c r="M1347" s="380">
        <f>'raw data'!D1343</f>
        <v>83900.6328125</v>
      </c>
      <c r="N1347" s="380">
        <f>'raw data'!K1343</f>
        <v>16.665851562627431</v>
      </c>
      <c r="O1347" s="400">
        <f t="shared" si="21"/>
        <v>16.608357845505772</v>
      </c>
      <c r="P1347" s="380">
        <f>'raw data'!E1343</f>
        <v>1</v>
      </c>
      <c r="Q1347" s="380">
        <f>'raw data'!F1343</f>
        <v>1</v>
      </c>
      <c r="R1347" s="380">
        <f>'raw data'!G1343</f>
        <v>1</v>
      </c>
      <c r="S1347" s="380">
        <f>'raw data'!H1343</f>
        <v>1</v>
      </c>
      <c r="T1347" s="380">
        <f>'raw data'!Q1343</f>
        <v>99.388107299804688</v>
      </c>
      <c r="U1347" s="380">
        <f>'raw data'!R1343</f>
        <v>1012.833984375</v>
      </c>
    </row>
    <row r="1348" spans="1:21" x14ac:dyDescent="0.2">
      <c r="A1348" s="378">
        <f>'raw data'!A1344</f>
        <v>41237.041666666664</v>
      </c>
      <c r="B1348" s="380">
        <f>'raw data'!L1344</f>
        <v>898.01702880859375</v>
      </c>
      <c r="C1348" s="380">
        <f>'raw data'!M1344</f>
        <v>498.1044921875</v>
      </c>
      <c r="D1348" s="380">
        <f>'raw data'!O1344</f>
        <v>6177.34912109375</v>
      </c>
      <c r="E1348" s="380">
        <f>'raw data'!P1344</f>
        <v>9.8250961303710937</v>
      </c>
      <c r="F1348" s="377"/>
      <c r="G1348" s="377"/>
      <c r="H1348" s="376"/>
      <c r="I1348" s="376"/>
      <c r="J1348" s="380">
        <f>'raw data'!C1344</f>
        <v>140.07769775390625</v>
      </c>
      <c r="K1348" s="380" t="e">
        <f>'raw data'!#REF!</f>
        <v>#REF!</v>
      </c>
      <c r="L1348" s="380" t="e">
        <f>'raw data'!#REF!</f>
        <v>#REF!</v>
      </c>
      <c r="M1348" s="380">
        <f>'raw data'!D1344</f>
        <v>83830.0703125</v>
      </c>
      <c r="N1348" s="380">
        <f>'raw data'!K1344</f>
        <v>16.646818115274435</v>
      </c>
      <c r="O1348" s="400">
        <f t="shared" si="21"/>
        <v>16.594899555272757</v>
      </c>
      <c r="P1348" s="380">
        <f>'raw data'!E1344</f>
        <v>1</v>
      </c>
      <c r="Q1348" s="380">
        <f>'raw data'!F1344</f>
        <v>1</v>
      </c>
      <c r="R1348" s="380">
        <f>'raw data'!G1344</f>
        <v>1</v>
      </c>
      <c r="S1348" s="380">
        <f>'raw data'!H1344</f>
        <v>1</v>
      </c>
      <c r="T1348" s="380">
        <f>'raw data'!Q1344</f>
        <v>99.453742980957031</v>
      </c>
      <c r="U1348" s="380">
        <f>'raw data'!R1344</f>
        <v>1012.8380126953125</v>
      </c>
    </row>
    <row r="1349" spans="1:21" x14ac:dyDescent="0.2">
      <c r="A1349" s="378">
        <f>'raw data'!A1345</f>
        <v>41237.083333333336</v>
      </c>
      <c r="B1349" s="380">
        <f>'raw data'!L1345</f>
        <v>897.98101806640625</v>
      </c>
      <c r="C1349" s="380">
        <f>'raw data'!M1345</f>
        <v>497.87188720703125</v>
      </c>
      <c r="D1349" s="380">
        <f>'raw data'!O1345</f>
        <v>6172.0322265625</v>
      </c>
      <c r="E1349" s="380">
        <f>'raw data'!P1345</f>
        <v>9.8238706588745117</v>
      </c>
      <c r="F1349" s="377"/>
      <c r="G1349" s="377"/>
      <c r="H1349" s="376"/>
      <c r="I1349" s="376"/>
      <c r="J1349" s="380">
        <f>'raw data'!C1345</f>
        <v>140.55329895019531</v>
      </c>
      <c r="K1349" s="380" t="e">
        <f>'raw data'!#REF!</f>
        <v>#REF!</v>
      </c>
      <c r="L1349" s="380" t="e">
        <f>'raw data'!#REF!</f>
        <v>#REF!</v>
      </c>
      <c r="M1349" s="380">
        <f>'raw data'!D1345</f>
        <v>83741.1328125</v>
      </c>
      <c r="N1349" s="380">
        <f>'raw data'!K1345</f>
        <v>16.729840855160802</v>
      </c>
      <c r="O1349" s="400">
        <f t="shared" si="21"/>
        <v>16.58061619052156</v>
      </c>
      <c r="P1349" s="380">
        <f>'raw data'!E1345</f>
        <v>1</v>
      </c>
      <c r="Q1349" s="380">
        <f>'raw data'!F1345</f>
        <v>1</v>
      </c>
      <c r="R1349" s="380">
        <f>'raw data'!G1345</f>
        <v>1</v>
      </c>
      <c r="S1349" s="380">
        <f>'raw data'!H1345</f>
        <v>1</v>
      </c>
      <c r="T1349" s="380">
        <f>'raw data'!Q1345</f>
        <v>99.241172790527344</v>
      </c>
      <c r="U1349" s="380">
        <f>'raw data'!R1345</f>
        <v>1012.8359985351562</v>
      </c>
    </row>
    <row r="1350" spans="1:21" x14ac:dyDescent="0.2">
      <c r="A1350" s="378">
        <f>'raw data'!A1346</f>
        <v>41237.125</v>
      </c>
      <c r="B1350" s="380">
        <f>'raw data'!L1346</f>
        <v>898.02642822265625</v>
      </c>
      <c r="C1350" s="380">
        <f>'raw data'!M1346</f>
        <v>496.63839721679687</v>
      </c>
      <c r="D1350" s="380">
        <f>'raw data'!O1346</f>
        <v>6154.97021484375</v>
      </c>
      <c r="E1350" s="380">
        <f>'raw data'!P1346</f>
        <v>9.826171875</v>
      </c>
      <c r="F1350" s="377"/>
      <c r="G1350" s="377"/>
      <c r="H1350" s="376"/>
      <c r="I1350" s="376"/>
      <c r="J1350" s="380">
        <f>'raw data'!C1346</f>
        <v>139.48489379882813</v>
      </c>
      <c r="K1350" s="380" t="e">
        <f>'raw data'!#REF!</f>
        <v>#REF!</v>
      </c>
      <c r="L1350" s="380" t="e">
        <f>'raw data'!#REF!</f>
        <v>#REF!</v>
      </c>
      <c r="M1350" s="380">
        <f>'raw data'!D1346</f>
        <v>83549.1484375</v>
      </c>
      <c r="N1350" s="380">
        <f>'raw data'!K1346</f>
        <v>16.696073358104186</v>
      </c>
      <c r="O1350" s="400">
        <f t="shared" si="21"/>
        <v>16.534780612001853</v>
      </c>
      <c r="P1350" s="380">
        <f>'raw data'!E1346</f>
        <v>1</v>
      </c>
      <c r="Q1350" s="380">
        <f>'raw data'!F1346</f>
        <v>1</v>
      </c>
      <c r="R1350" s="380">
        <f>'raw data'!G1346</f>
        <v>1</v>
      </c>
      <c r="S1350" s="380">
        <f>'raw data'!H1346</f>
        <v>1</v>
      </c>
      <c r="T1350" s="380">
        <f>'raw data'!Q1346</f>
        <v>99.315513610839844</v>
      </c>
      <c r="U1350" s="380">
        <f>'raw data'!R1346</f>
        <v>1012.8319702148437</v>
      </c>
    </row>
    <row r="1351" spans="1:21" x14ac:dyDescent="0.2">
      <c r="A1351" s="378">
        <f>'raw data'!A1347</f>
        <v>41237.166666666664</v>
      </c>
      <c r="B1351" s="380">
        <f>'raw data'!L1347</f>
        <v>898.00518798828125</v>
      </c>
      <c r="C1351" s="380">
        <f>'raw data'!M1347</f>
        <v>495.40390014648437</v>
      </c>
      <c r="D1351" s="380">
        <f>'raw data'!O1347</f>
        <v>6138.5380859375</v>
      </c>
      <c r="E1351" s="380">
        <f>'raw data'!P1347</f>
        <v>9.8185710906982422</v>
      </c>
      <c r="F1351" s="377"/>
      <c r="G1351" s="377"/>
      <c r="H1351" s="376"/>
      <c r="I1351" s="376"/>
      <c r="J1351" s="380">
        <f>'raw data'!C1347</f>
        <v>137.98599243164062</v>
      </c>
      <c r="K1351" s="380" t="e">
        <f>'raw data'!#REF!</f>
        <v>#REF!</v>
      </c>
      <c r="L1351" s="380" t="e">
        <f>'raw data'!#REF!</f>
        <v>#REF!</v>
      </c>
      <c r="M1351" s="380">
        <f>'raw data'!D1347</f>
        <v>83282.7109375</v>
      </c>
      <c r="N1351" s="380">
        <f>'raw data'!K1347</f>
        <v>16.579274051952233</v>
      </c>
      <c r="O1351" s="400">
        <f t="shared" si="21"/>
        <v>16.490637157692724</v>
      </c>
      <c r="P1351" s="380">
        <f>'raw data'!E1347</f>
        <v>1</v>
      </c>
      <c r="Q1351" s="380">
        <f>'raw data'!F1347</f>
        <v>1</v>
      </c>
      <c r="R1351" s="380">
        <f>'raw data'!G1347</f>
        <v>1</v>
      </c>
      <c r="S1351" s="380">
        <f>'raw data'!H1347</f>
        <v>1</v>
      </c>
      <c r="T1351" s="380">
        <f>'raw data'!Q1347</f>
        <v>99.313697814941406</v>
      </c>
      <c r="U1351" s="380">
        <f>'raw data'!R1347</f>
        <v>1012.8289794921875</v>
      </c>
    </row>
    <row r="1352" spans="1:21" x14ac:dyDescent="0.2">
      <c r="A1352" s="378">
        <f>'raw data'!A1348</f>
        <v>41237.208333333336</v>
      </c>
      <c r="B1352" s="380">
        <f>'raw data'!L1348</f>
        <v>898.01641845703125</v>
      </c>
      <c r="C1352" s="380">
        <f>'raw data'!M1348</f>
        <v>495.0177001953125</v>
      </c>
      <c r="D1352" s="380">
        <f>'raw data'!O1348</f>
        <v>6134.89013671875</v>
      </c>
      <c r="E1352" s="380">
        <f>'raw data'!P1348</f>
        <v>9.8185176849365234</v>
      </c>
      <c r="F1352" s="377"/>
      <c r="G1352" s="377"/>
      <c r="H1352" s="376"/>
      <c r="I1352" s="376"/>
      <c r="J1352" s="380">
        <f>'raw data'!C1348</f>
        <v>138.31538424702418</v>
      </c>
      <c r="K1352" s="380" t="e">
        <f>'raw data'!#REF!</f>
        <v>#REF!</v>
      </c>
      <c r="L1352" s="380" t="e">
        <f>'raw data'!#REF!</f>
        <v>#REF!</v>
      </c>
      <c r="M1352" s="380">
        <f>'raw data'!D1348</f>
        <v>83192.4609375</v>
      </c>
      <c r="N1352" s="380">
        <f>'raw data'!K1348</f>
        <v>16.444793982740521</v>
      </c>
      <c r="O1352" s="400">
        <f t="shared" si="21"/>
        <v>16.480837266237479</v>
      </c>
      <c r="P1352" s="380">
        <f>'raw data'!E1348</f>
        <v>1</v>
      </c>
      <c r="Q1352" s="380">
        <f>'raw data'!F1348</f>
        <v>1</v>
      </c>
      <c r="R1352" s="380">
        <f>'raw data'!G1348</f>
        <v>0.84763890504837036</v>
      </c>
      <c r="S1352" s="380">
        <f>'raw data'!H1348</f>
        <v>1</v>
      </c>
      <c r="T1352" s="380">
        <f>'raw data'!Q1348</f>
        <v>99.382400512695313</v>
      </c>
      <c r="U1352" s="380">
        <f>'raw data'!R1348</f>
        <v>1012.8250122070312</v>
      </c>
    </row>
    <row r="1353" spans="1:21" x14ac:dyDescent="0.2">
      <c r="A1353" s="378">
        <f>'raw data'!A1349</f>
        <v>41237.25</v>
      </c>
      <c r="B1353" s="380">
        <f>'raw data'!L1349</f>
        <v>897.97491455078125</v>
      </c>
      <c r="C1353" s="380">
        <f>'raw data'!M1349</f>
        <v>495.27389526367187</v>
      </c>
      <c r="D1353" s="380">
        <f>'raw data'!O1349</f>
        <v>6142.06005859375</v>
      </c>
      <c r="E1353" s="380">
        <f>'raw data'!P1349</f>
        <v>9.8189506530761719</v>
      </c>
      <c r="F1353" s="377"/>
      <c r="G1353" s="377"/>
      <c r="H1353" s="376"/>
      <c r="I1353" s="376"/>
      <c r="J1353" s="380">
        <f>'raw data'!C1349</f>
        <v>138.19964665888324</v>
      </c>
      <c r="K1353" s="380" t="e">
        <f>'raw data'!#REF!</f>
        <v>#REF!</v>
      </c>
      <c r="L1353" s="380" t="e">
        <f>'raw data'!#REF!</f>
        <v>#REF!</v>
      </c>
      <c r="M1353" s="380">
        <f>'raw data'!D1349</f>
        <v>83237.40625</v>
      </c>
      <c r="N1353" s="380">
        <f>'raw data'!K1349</f>
        <v>16.742901095548586</v>
      </c>
      <c r="O1353" s="400">
        <f t="shared" si="21"/>
        <v>16.50009862430586</v>
      </c>
      <c r="P1353" s="380">
        <f>'raw data'!E1349</f>
        <v>1</v>
      </c>
      <c r="Q1353" s="380">
        <f>'raw data'!F1349</f>
        <v>1</v>
      </c>
      <c r="R1353" s="380">
        <f>'raw data'!G1349</f>
        <v>0.87458330392837524</v>
      </c>
      <c r="S1353" s="380">
        <f>'raw data'!H1349</f>
        <v>1</v>
      </c>
      <c r="T1353" s="380">
        <f>'raw data'!Q1349</f>
        <v>99.428489685058594</v>
      </c>
      <c r="U1353" s="380">
        <f>'raw data'!R1349</f>
        <v>1012.8209838867187</v>
      </c>
    </row>
    <row r="1354" spans="1:21" x14ac:dyDescent="0.2">
      <c r="A1354" s="378">
        <f>'raw data'!A1350</f>
        <v>41237.291666666664</v>
      </c>
      <c r="B1354" s="380">
        <f>'raw data'!L1350</f>
        <v>898.0155029296875</v>
      </c>
      <c r="C1354" s="380">
        <f>'raw data'!M1350</f>
        <v>496.19281005859375</v>
      </c>
      <c r="D1354" s="380">
        <f>'raw data'!O1350</f>
        <v>6158.0830078125</v>
      </c>
      <c r="E1354" s="380">
        <f>'raw data'!P1350</f>
        <v>9.8253993988037109</v>
      </c>
      <c r="F1354" s="377"/>
      <c r="G1354" s="377"/>
      <c r="H1354" s="376"/>
      <c r="I1354" s="376"/>
      <c r="J1354" s="380">
        <f>'raw data'!C1350</f>
        <v>138.44309997558594</v>
      </c>
      <c r="K1354" s="380" t="e">
        <f>'raw data'!#REF!</f>
        <v>#REF!</v>
      </c>
      <c r="L1354" s="380" t="e">
        <f>'raw data'!#REF!</f>
        <v>#REF!</v>
      </c>
      <c r="M1354" s="380">
        <f>'raw data'!D1350</f>
        <v>83502.703125</v>
      </c>
      <c r="N1354" s="380">
        <f>'raw data'!K1350</f>
        <v>16.643495974029648</v>
      </c>
      <c r="O1354" s="400">
        <f t="shared" si="21"/>
        <v>16.5431428537402</v>
      </c>
      <c r="P1354" s="380">
        <f>'raw data'!E1350</f>
        <v>1</v>
      </c>
      <c r="Q1354" s="380">
        <f>'raw data'!F1350</f>
        <v>1</v>
      </c>
      <c r="R1354" s="380">
        <f>'raw data'!G1350</f>
        <v>1</v>
      </c>
      <c r="S1354" s="380">
        <f>'raw data'!H1350</f>
        <v>1</v>
      </c>
      <c r="T1354" s="380">
        <f>'raw data'!Q1350</f>
        <v>99.638137817382813</v>
      </c>
      <c r="U1354" s="380">
        <f>'raw data'!R1350</f>
        <v>1012.822998046875</v>
      </c>
    </row>
    <row r="1355" spans="1:21" x14ac:dyDescent="0.2">
      <c r="A1355" s="378">
        <f>'raw data'!A1351</f>
        <v>41237.333333333336</v>
      </c>
      <c r="B1355" s="380">
        <f>'raw data'!L1351</f>
        <v>897.99627685546875</v>
      </c>
      <c r="C1355" s="380">
        <f>'raw data'!M1351</f>
        <v>496.34390258789062</v>
      </c>
      <c r="D1355" s="380">
        <f>'raw data'!O1351</f>
        <v>6161.4482421875</v>
      </c>
      <c r="E1355" s="380">
        <f>'raw data'!P1351</f>
        <v>9.8270578384399414</v>
      </c>
      <c r="F1355" s="377"/>
      <c r="G1355" s="377"/>
      <c r="H1355" s="376"/>
      <c r="I1355" s="376"/>
      <c r="J1355" s="380">
        <f>'raw data'!C1351</f>
        <v>137.82460021972656</v>
      </c>
      <c r="K1355" s="380" t="e">
        <f>'raw data'!#REF!</f>
        <v>#REF!</v>
      </c>
      <c r="L1355" s="380" t="e">
        <f>'raw data'!#REF!</f>
        <v>#REF!</v>
      </c>
      <c r="M1355" s="380">
        <f>'raw data'!D1351</f>
        <v>83537.421875</v>
      </c>
      <c r="N1355" s="380">
        <f>'raw data'!K1351</f>
        <v>16.556259814189687</v>
      </c>
      <c r="O1355" s="400">
        <f t="shared" si="21"/>
        <v>16.552183256886977</v>
      </c>
      <c r="P1355" s="380">
        <f>'raw data'!E1351</f>
        <v>1</v>
      </c>
      <c r="Q1355" s="380">
        <f>'raw data'!F1351</f>
        <v>1</v>
      </c>
      <c r="R1355" s="380">
        <f>'raw data'!G1351</f>
        <v>1</v>
      </c>
      <c r="S1355" s="380">
        <f>'raw data'!H1351</f>
        <v>1</v>
      </c>
      <c r="T1355" s="380">
        <f>'raw data'!Q1351</f>
        <v>99.750602722167969</v>
      </c>
      <c r="U1355" s="380">
        <f>'raw data'!R1351</f>
        <v>1012.8300170898437</v>
      </c>
    </row>
    <row r="1356" spans="1:21" x14ac:dyDescent="0.2">
      <c r="A1356" s="378">
        <f>'raw data'!A1352</f>
        <v>41237.375</v>
      </c>
      <c r="B1356" s="380">
        <f>'raw data'!L1352</f>
        <v>898.03448486328125</v>
      </c>
      <c r="C1356" s="380">
        <f>'raw data'!M1352</f>
        <v>495.08920288085937</v>
      </c>
      <c r="D1356" s="380">
        <f>'raw data'!O1352</f>
        <v>6138.9677734375</v>
      </c>
      <c r="E1356" s="380">
        <f>'raw data'!P1352</f>
        <v>9.8197669982910156</v>
      </c>
      <c r="F1356" s="377"/>
      <c r="G1356" s="377"/>
      <c r="H1356" s="376"/>
      <c r="I1356" s="376"/>
      <c r="J1356" s="380">
        <f>'raw data'!C1352</f>
        <v>136.47799682617187</v>
      </c>
      <c r="K1356" s="380" t="e">
        <f>'raw data'!#REF!</f>
        <v>#REF!</v>
      </c>
      <c r="L1356" s="380" t="e">
        <f>'raw data'!#REF!</f>
        <v>#REF!</v>
      </c>
      <c r="M1356" s="380">
        <f>'raw data'!D1352</f>
        <v>83328.203125</v>
      </c>
      <c r="N1356" s="380">
        <f>'raw data'!K1352</f>
        <v>16.752536227009912</v>
      </c>
      <c r="O1356" s="400">
        <f t="shared" ref="O1356:O1419" si="22">D1356*0.771/(0.287*1000)</f>
        <v>16.491791474983668</v>
      </c>
      <c r="P1356" s="380">
        <f>'raw data'!E1352</f>
        <v>1</v>
      </c>
      <c r="Q1356" s="380">
        <f>'raw data'!F1352</f>
        <v>1</v>
      </c>
      <c r="R1356" s="380">
        <f>'raw data'!G1352</f>
        <v>1</v>
      </c>
      <c r="S1356" s="380">
        <f>'raw data'!H1352</f>
        <v>1</v>
      </c>
      <c r="T1356" s="380">
        <f>'raw data'!Q1352</f>
        <v>99.882499694824219</v>
      </c>
      <c r="U1356" s="380">
        <f>'raw data'!R1352</f>
        <v>1012.8359985351562</v>
      </c>
    </row>
    <row r="1357" spans="1:21" x14ac:dyDescent="0.2">
      <c r="A1357" s="378">
        <f>'raw data'!A1353</f>
        <v>41237.416666666664</v>
      </c>
      <c r="B1357" s="380">
        <f>'raw data'!L1353</f>
        <v>897.96588134765625</v>
      </c>
      <c r="C1357" s="380">
        <f>'raw data'!M1353</f>
        <v>495.74240112304688</v>
      </c>
      <c r="D1357" s="380">
        <f>'raw data'!O1353</f>
        <v>6149.36181640625</v>
      </c>
      <c r="E1357" s="380">
        <f>'raw data'!P1353</f>
        <v>9.8205318450927734</v>
      </c>
      <c r="F1357" s="377"/>
      <c r="G1357" s="377"/>
      <c r="H1357" s="376"/>
      <c r="I1357" s="376"/>
      <c r="J1357" s="380">
        <f>'raw data'!C1353</f>
        <v>136.39579772949219</v>
      </c>
      <c r="K1357" s="380" t="e">
        <f>'raw data'!#REF!</f>
        <v>#REF!</v>
      </c>
      <c r="L1357" s="380" t="e">
        <f>'raw data'!#REF!</f>
        <v>#REF!</v>
      </c>
      <c r="M1357" s="380">
        <f>'raw data'!D1353</f>
        <v>83388.78125</v>
      </c>
      <c r="N1357" s="380">
        <f>'raw data'!K1353</f>
        <v>16.487850089864878</v>
      </c>
      <c r="O1357" s="400">
        <f t="shared" si="22"/>
        <v>16.519714147906686</v>
      </c>
      <c r="P1357" s="380">
        <f>'raw data'!E1353</f>
        <v>1</v>
      </c>
      <c r="Q1357" s="380">
        <f>'raw data'!F1353</f>
        <v>1</v>
      </c>
      <c r="R1357" s="380">
        <f>'raw data'!G1353</f>
        <v>1</v>
      </c>
      <c r="S1357" s="380">
        <f>'raw data'!H1353</f>
        <v>1</v>
      </c>
      <c r="T1357" s="380">
        <f>'raw data'!Q1353</f>
        <v>99.954818725585937</v>
      </c>
      <c r="U1357" s="380">
        <f>'raw data'!R1353</f>
        <v>1012.8419799804687</v>
      </c>
    </row>
    <row r="1358" spans="1:21" x14ac:dyDescent="0.2">
      <c r="A1358" s="378">
        <f>'raw data'!A1354</f>
        <v>41237.458333333336</v>
      </c>
      <c r="B1358" s="380">
        <f>'raw data'!L1354</f>
        <v>898.006103515625</v>
      </c>
      <c r="C1358" s="380">
        <f>'raw data'!M1354</f>
        <v>493.9661865234375</v>
      </c>
      <c r="D1358" s="380">
        <f>'raw data'!O1354</f>
        <v>6113.73193359375</v>
      </c>
      <c r="E1358" s="380">
        <f>'raw data'!P1354</f>
        <v>9.806513786315918</v>
      </c>
      <c r="F1358" s="377"/>
      <c r="G1358" s="377"/>
      <c r="H1358" s="376"/>
      <c r="I1358" s="376"/>
      <c r="J1358" s="380">
        <f>'raw data'!C1354</f>
        <v>135.01359558105469</v>
      </c>
      <c r="K1358" s="380" t="e">
        <f>'raw data'!#REF!</f>
        <v>#REF!</v>
      </c>
      <c r="L1358" s="380" t="e">
        <f>'raw data'!#REF!</f>
        <v>#REF!</v>
      </c>
      <c r="M1358" s="380">
        <f>'raw data'!D1354</f>
        <v>83034.84375</v>
      </c>
      <c r="N1358" s="380">
        <f>'raw data'!K1354</f>
        <v>16.582862981725484</v>
      </c>
      <c r="O1358" s="400">
        <f t="shared" si="22"/>
        <v>16.423997633452199</v>
      </c>
      <c r="P1358" s="380">
        <f>'raw data'!E1354</f>
        <v>1</v>
      </c>
      <c r="Q1358" s="380">
        <f>'raw data'!F1354</f>
        <v>1</v>
      </c>
      <c r="R1358" s="380">
        <f>'raw data'!G1354</f>
        <v>1</v>
      </c>
      <c r="S1358" s="380">
        <f>'raw data'!H1354</f>
        <v>1</v>
      </c>
      <c r="T1358" s="380">
        <f>'raw data'!Q1354</f>
        <v>99.931541442871094</v>
      </c>
      <c r="U1358" s="380">
        <f>'raw data'!R1354</f>
        <v>1012.843017578125</v>
      </c>
    </row>
    <row r="1359" spans="1:21" x14ac:dyDescent="0.2">
      <c r="A1359" s="378">
        <f>'raw data'!A1355</f>
        <v>41237.5</v>
      </c>
      <c r="B1359" s="380">
        <f>'raw data'!L1355</f>
        <v>897.99810791015625</v>
      </c>
      <c r="C1359" s="380">
        <f>'raw data'!M1355</f>
        <v>493.10009765625</v>
      </c>
      <c r="D1359" s="380">
        <f>'raw data'!O1355</f>
        <v>6103.22900390625</v>
      </c>
      <c r="E1359" s="380">
        <f>'raw data'!P1355</f>
        <v>9.802800178527832</v>
      </c>
      <c r="F1359" s="377"/>
      <c r="G1359" s="377"/>
      <c r="H1359" s="376"/>
      <c r="I1359" s="376"/>
      <c r="J1359" s="380">
        <f>'raw data'!C1355</f>
        <v>134.76930236816406</v>
      </c>
      <c r="K1359" s="380" t="e">
        <f>'raw data'!#REF!</f>
        <v>#REF!</v>
      </c>
      <c r="L1359" s="380" t="e">
        <f>'raw data'!#REF!</f>
        <v>#REF!</v>
      </c>
      <c r="M1359" s="380">
        <f>'raw data'!D1355</f>
        <v>82872.6328125</v>
      </c>
      <c r="N1359" s="380">
        <f>'raw data'!K1355</f>
        <v>16.236890025823232</v>
      </c>
      <c r="O1359" s="400">
        <f t="shared" si="22"/>
        <v>16.395782446033863</v>
      </c>
      <c r="P1359" s="380">
        <f>'raw data'!E1355</f>
        <v>1</v>
      </c>
      <c r="Q1359" s="380">
        <f>'raw data'!F1355</f>
        <v>1</v>
      </c>
      <c r="R1359" s="380">
        <f>'raw data'!G1355</f>
        <v>1</v>
      </c>
      <c r="S1359" s="380">
        <f>'raw data'!H1355</f>
        <v>1</v>
      </c>
      <c r="T1359" s="380">
        <f>'raw data'!Q1355</f>
        <v>99.867103576660156</v>
      </c>
      <c r="U1359" s="380">
        <f>'raw data'!R1355</f>
        <v>1012.8419799804687</v>
      </c>
    </row>
    <row r="1360" spans="1:21" x14ac:dyDescent="0.2">
      <c r="A1360" s="378">
        <f>'raw data'!A1356</f>
        <v>41237.541666666664</v>
      </c>
      <c r="B1360" s="380">
        <f>'raw data'!L1356</f>
        <v>897.978271484375</v>
      </c>
      <c r="C1360" s="380">
        <f>'raw data'!M1356</f>
        <v>492.6282958984375</v>
      </c>
      <c r="D1360" s="380">
        <f>'raw data'!O1356</f>
        <v>6088.56884765625</v>
      </c>
      <c r="E1360" s="380">
        <f>'raw data'!P1356</f>
        <v>9.7947978973388672</v>
      </c>
      <c r="F1360" s="377"/>
      <c r="G1360" s="377"/>
      <c r="H1360" s="376"/>
      <c r="I1360" s="376"/>
      <c r="J1360" s="380">
        <f>'raw data'!C1356</f>
        <v>135.0968017578125</v>
      </c>
      <c r="K1360" s="380" t="e">
        <f>'raw data'!#REF!</f>
        <v>#REF!</v>
      </c>
      <c r="L1360" s="380" t="e">
        <f>'raw data'!#REF!</f>
        <v>#REF!</v>
      </c>
      <c r="M1360" s="380">
        <f>'raw data'!D1356</f>
        <v>82705.09375</v>
      </c>
      <c r="N1360" s="380">
        <f>'raw data'!K1356</f>
        <v>16.297637690928603</v>
      </c>
      <c r="O1360" s="400">
        <f t="shared" si="22"/>
        <v>16.356399238825674</v>
      </c>
      <c r="P1360" s="380">
        <f>'raw data'!E1356</f>
        <v>1</v>
      </c>
      <c r="Q1360" s="380">
        <f>'raw data'!F1356</f>
        <v>1</v>
      </c>
      <c r="R1360" s="380">
        <f>'raw data'!G1356</f>
        <v>1</v>
      </c>
      <c r="S1360" s="380">
        <f>'raw data'!H1356</f>
        <v>1</v>
      </c>
      <c r="T1360" s="380">
        <f>'raw data'!Q1356</f>
        <v>99.881027221679688</v>
      </c>
      <c r="U1360" s="380">
        <f>'raw data'!R1356</f>
        <v>1012.8380126953125</v>
      </c>
    </row>
    <row r="1361" spans="1:21" x14ac:dyDescent="0.2">
      <c r="A1361" s="378">
        <f>'raw data'!A1357</f>
        <v>41237.583333333336</v>
      </c>
      <c r="B1361" s="380">
        <f>'raw data'!L1357</f>
        <v>897.99029541015625</v>
      </c>
      <c r="C1361" s="380">
        <f>'raw data'!M1357</f>
        <v>492.70840454101562</v>
      </c>
      <c r="D1361" s="380">
        <f>'raw data'!O1357</f>
        <v>6087.81494140625</v>
      </c>
      <c r="E1361" s="380">
        <f>'raw data'!P1357</f>
        <v>9.7934379577636719</v>
      </c>
      <c r="F1361" s="377"/>
      <c r="G1361" s="377"/>
      <c r="H1361" s="376"/>
      <c r="I1361" s="376"/>
      <c r="J1361" s="380">
        <f>'raw data'!C1357</f>
        <v>135.58599853515625</v>
      </c>
      <c r="K1361" s="380" t="e">
        <f>'raw data'!#REF!</f>
        <v>#REF!</v>
      </c>
      <c r="L1361" s="380" t="e">
        <f>'raw data'!#REF!</f>
        <v>#REF!</v>
      </c>
      <c r="M1361" s="380">
        <f>'raw data'!D1357</f>
        <v>82705.7578125</v>
      </c>
      <c r="N1361" s="380">
        <f>'raw data'!K1357</f>
        <v>16.634370883928931</v>
      </c>
      <c r="O1361" s="400">
        <f t="shared" si="22"/>
        <v>16.354373936669752</v>
      </c>
      <c r="P1361" s="380">
        <f>'raw data'!E1357</f>
        <v>1</v>
      </c>
      <c r="Q1361" s="380">
        <f>'raw data'!F1357</f>
        <v>1</v>
      </c>
      <c r="R1361" s="380">
        <f>'raw data'!G1357</f>
        <v>1</v>
      </c>
      <c r="S1361" s="380">
        <f>'raw data'!H1357</f>
        <v>1</v>
      </c>
      <c r="T1361" s="380">
        <f>'raw data'!Q1357</f>
        <v>99.838043212890625</v>
      </c>
      <c r="U1361" s="380">
        <f>'raw data'!R1357</f>
        <v>1012.8380126953125</v>
      </c>
    </row>
    <row r="1362" spans="1:21" x14ac:dyDescent="0.2">
      <c r="A1362" s="378">
        <f>'raw data'!A1358</f>
        <v>41237.625</v>
      </c>
      <c r="B1362" s="380">
        <f>'raw data'!L1358</f>
        <v>898.00482177734375</v>
      </c>
      <c r="C1362" s="380">
        <f>'raw data'!M1358</f>
        <v>492.6409912109375</v>
      </c>
      <c r="D1362" s="380">
        <f>'raw data'!O1358</f>
        <v>6088.2080078125</v>
      </c>
      <c r="E1362" s="380">
        <f>'raw data'!P1358</f>
        <v>9.7947320938110352</v>
      </c>
      <c r="F1362" s="377"/>
      <c r="G1362" s="377"/>
      <c r="H1362" s="376"/>
      <c r="I1362" s="376"/>
      <c r="J1362" s="380">
        <f>'raw data'!C1358</f>
        <v>136.78230285644531</v>
      </c>
      <c r="K1362" s="380" t="e">
        <f>'raw data'!#REF!</f>
        <v>#REF!</v>
      </c>
      <c r="L1362" s="380" t="e">
        <f>'raw data'!#REF!</f>
        <v>#REF!</v>
      </c>
      <c r="M1362" s="380">
        <f>'raw data'!D1358</f>
        <v>82715</v>
      </c>
      <c r="N1362" s="380">
        <f>'raw data'!K1358</f>
        <v>16.582515823332653</v>
      </c>
      <c r="O1362" s="400">
        <f t="shared" si="22"/>
        <v>16.355429874646124</v>
      </c>
      <c r="P1362" s="380">
        <f>'raw data'!E1358</f>
        <v>1</v>
      </c>
      <c r="Q1362" s="380">
        <f>'raw data'!F1358</f>
        <v>1</v>
      </c>
      <c r="R1362" s="380">
        <f>'raw data'!G1358</f>
        <v>1</v>
      </c>
      <c r="S1362" s="380">
        <f>'raw data'!H1358</f>
        <v>1</v>
      </c>
      <c r="T1362" s="380">
        <f>'raw data'!Q1358</f>
        <v>99.873016357421875</v>
      </c>
      <c r="U1362" s="380">
        <f>'raw data'!R1358</f>
        <v>1012.8350219726562</v>
      </c>
    </row>
    <row r="1363" spans="1:21" x14ac:dyDescent="0.2">
      <c r="A1363" s="378">
        <f>'raw data'!A1359</f>
        <v>41237.666666666664</v>
      </c>
      <c r="B1363" s="380">
        <f>'raw data'!L1359</f>
        <v>897.97442626953125</v>
      </c>
      <c r="C1363" s="380">
        <f>'raw data'!M1359</f>
        <v>493.17730712890625</v>
      </c>
      <c r="D1363" s="380">
        <f>'raw data'!O1359</f>
        <v>6096.90576171875</v>
      </c>
      <c r="E1363" s="380">
        <f>'raw data'!P1359</f>
        <v>9.7957868576049805</v>
      </c>
      <c r="F1363" s="377"/>
      <c r="G1363" s="377"/>
      <c r="H1363" s="376"/>
      <c r="I1363" s="376"/>
      <c r="J1363" s="380">
        <f>'raw data'!C1359</f>
        <v>137.39149475097656</v>
      </c>
      <c r="K1363" s="380" t="e">
        <f>'raw data'!#REF!</f>
        <v>#REF!</v>
      </c>
      <c r="L1363" s="380" t="e">
        <f>'raw data'!#REF!</f>
        <v>#REF!</v>
      </c>
      <c r="M1363" s="380">
        <f>'raw data'!D1359</f>
        <v>82799.84375</v>
      </c>
      <c r="N1363" s="380">
        <f>'raw data'!K1359</f>
        <v>16.55277273808635</v>
      </c>
      <c r="O1363" s="400">
        <f t="shared" si="22"/>
        <v>16.378795617718318</v>
      </c>
      <c r="P1363" s="380">
        <f>'raw data'!E1359</f>
        <v>1</v>
      </c>
      <c r="Q1363" s="380">
        <f>'raw data'!F1359</f>
        <v>1</v>
      </c>
      <c r="R1363" s="380">
        <f>'raw data'!G1359</f>
        <v>1</v>
      </c>
      <c r="S1363" s="380">
        <f>'raw data'!H1359</f>
        <v>1</v>
      </c>
      <c r="T1363" s="380">
        <f>'raw data'!Q1359</f>
        <v>99.751319885253906</v>
      </c>
      <c r="U1363" s="380">
        <f>'raw data'!R1359</f>
        <v>1012.8359985351562</v>
      </c>
    </row>
    <row r="1364" spans="1:21" x14ac:dyDescent="0.2">
      <c r="A1364" s="378">
        <f>'raw data'!A1360</f>
        <v>41237.708333333336</v>
      </c>
      <c r="B1364" s="380">
        <f>'raw data'!L1360</f>
        <v>897.9384765625</v>
      </c>
      <c r="C1364" s="380">
        <f>'raw data'!M1360</f>
        <v>494.04330444335937</v>
      </c>
      <c r="D1364" s="380">
        <f>'raw data'!O1360</f>
        <v>6110.22412109375</v>
      </c>
      <c r="E1364" s="380">
        <f>'raw data'!P1360</f>
        <v>9.8000354766845703</v>
      </c>
      <c r="F1364" s="377"/>
      <c r="G1364" s="377"/>
      <c r="H1364" s="376"/>
      <c r="I1364" s="376"/>
      <c r="J1364" s="380">
        <f>'raw data'!C1360</f>
        <v>136.96009826660156</v>
      </c>
      <c r="K1364" s="380" t="e">
        <f>'raw data'!#REF!</f>
        <v>#REF!</v>
      </c>
      <c r="L1364" s="380" t="e">
        <f>'raw data'!#REF!</f>
        <v>#REF!</v>
      </c>
      <c r="M1364" s="380">
        <f>'raw data'!D1360</f>
        <v>82976.4375</v>
      </c>
      <c r="N1364" s="380">
        <f>'raw data'!K1360</f>
        <v>16.501249298201291</v>
      </c>
      <c r="O1364" s="400">
        <f t="shared" si="22"/>
        <v>16.414574206840701</v>
      </c>
      <c r="P1364" s="380">
        <f>'raw data'!E1360</f>
        <v>1</v>
      </c>
      <c r="Q1364" s="380">
        <f>'raw data'!F1360</f>
        <v>1</v>
      </c>
      <c r="R1364" s="380">
        <f>'raw data'!G1360</f>
        <v>1</v>
      </c>
      <c r="S1364" s="380">
        <f>'raw data'!H1360</f>
        <v>1</v>
      </c>
      <c r="T1364" s="380">
        <f>'raw data'!Q1360</f>
        <v>99.804679870605469</v>
      </c>
      <c r="U1364" s="380">
        <f>'raw data'!R1360</f>
        <v>1012.8359985351562</v>
      </c>
    </row>
    <row r="1365" spans="1:21" x14ac:dyDescent="0.2">
      <c r="A1365" s="378">
        <f>'raw data'!A1361</f>
        <v>41237.75</v>
      </c>
      <c r="B1365" s="380">
        <f>'raw data'!L1361</f>
        <v>898.10870361328125</v>
      </c>
      <c r="C1365" s="380">
        <f>'raw data'!M1361</f>
        <v>494.87890625</v>
      </c>
      <c r="D1365" s="380">
        <f>'raw data'!O1361</f>
        <v>6122.5458984375</v>
      </c>
      <c r="E1365" s="380">
        <f>'raw data'!P1361</f>
        <v>9.8028974533081055</v>
      </c>
      <c r="F1365" s="377"/>
      <c r="G1365" s="377"/>
      <c r="H1365" s="376"/>
      <c r="I1365" s="376"/>
      <c r="J1365" s="380">
        <f>'raw data'!C1361</f>
        <v>136.82929992675781</v>
      </c>
      <c r="K1365" s="380" t="e">
        <f>'raw data'!#REF!</f>
        <v>#REF!</v>
      </c>
      <c r="L1365" s="380" t="e">
        <f>'raw data'!#REF!</f>
        <v>#REF!</v>
      </c>
      <c r="M1365" s="380">
        <f>'raw data'!D1361</f>
        <v>83138.609375</v>
      </c>
      <c r="N1365" s="380">
        <f>'raw data'!K1361</f>
        <v>16.922402600474669</v>
      </c>
      <c r="O1365" s="400">
        <f t="shared" si="22"/>
        <v>16.447675566882623</v>
      </c>
      <c r="P1365" s="380">
        <f>'raw data'!E1361</f>
        <v>1</v>
      </c>
      <c r="Q1365" s="380">
        <f>'raw data'!F1361</f>
        <v>1</v>
      </c>
      <c r="R1365" s="380">
        <f>'raw data'!G1361</f>
        <v>1</v>
      </c>
      <c r="S1365" s="380">
        <f>'raw data'!H1361</f>
        <v>1</v>
      </c>
      <c r="T1365" s="380">
        <f>'raw data'!Q1361</f>
        <v>99.816993713378906</v>
      </c>
      <c r="U1365" s="380">
        <f>'raw data'!R1361</f>
        <v>1012.833984375</v>
      </c>
    </row>
    <row r="1366" spans="1:21" x14ac:dyDescent="0.2">
      <c r="A1366" s="378">
        <f>'raw data'!A1362</f>
        <v>41237.791666666664</v>
      </c>
      <c r="B1366" s="380">
        <f>'raw data'!L1362</f>
        <v>897.986328125</v>
      </c>
      <c r="C1366" s="380">
        <f>'raw data'!M1362</f>
        <v>495.6162109375</v>
      </c>
      <c r="D1366" s="380">
        <f>'raw data'!O1362</f>
        <v>6119.48583984375</v>
      </c>
      <c r="E1366" s="380">
        <f>'raw data'!P1362</f>
        <v>9.7821292877197266</v>
      </c>
      <c r="F1366" s="377"/>
      <c r="G1366" s="377"/>
      <c r="H1366" s="376"/>
      <c r="I1366" s="376"/>
      <c r="J1366" s="380">
        <f>'raw data'!C1362</f>
        <v>137.55119323730469</v>
      </c>
      <c r="K1366" s="380" t="e">
        <f>'raw data'!#REF!</f>
        <v>#REF!</v>
      </c>
      <c r="L1366" s="380" t="e">
        <f>'raw data'!#REF!</f>
        <v>#REF!</v>
      </c>
      <c r="M1366" s="380">
        <f>'raw data'!D1362</f>
        <v>83243.3515625</v>
      </c>
      <c r="N1366" s="380">
        <f>'raw data'!K1362</f>
        <v>16.920884221108064</v>
      </c>
      <c r="O1366" s="400">
        <f t="shared" si="22"/>
        <v>16.439454991357252</v>
      </c>
      <c r="P1366" s="380">
        <f>'raw data'!E1362</f>
        <v>1</v>
      </c>
      <c r="Q1366" s="380">
        <f>'raw data'!F1362</f>
        <v>1</v>
      </c>
      <c r="R1366" s="380">
        <f>'raw data'!G1362</f>
        <v>1</v>
      </c>
      <c r="S1366" s="380">
        <f>'raw data'!H1362</f>
        <v>1</v>
      </c>
      <c r="T1366" s="380">
        <f>'raw data'!Q1362</f>
        <v>99.775650024414063</v>
      </c>
      <c r="U1366" s="380">
        <f>'raw data'!R1362</f>
        <v>1012.8319702148437</v>
      </c>
    </row>
    <row r="1367" spans="1:21" x14ac:dyDescent="0.2">
      <c r="A1367" s="378">
        <f>'raw data'!A1363</f>
        <v>41237.833333333336</v>
      </c>
      <c r="B1367" s="380">
        <f>'raw data'!L1363</f>
        <v>897.967529296875</v>
      </c>
      <c r="C1367" s="380">
        <f>'raw data'!M1363</f>
        <v>497.14248657226562</v>
      </c>
      <c r="D1367" s="380">
        <f>'raw data'!O1363</f>
        <v>6150.8408203125</v>
      </c>
      <c r="E1367" s="380">
        <f>'raw data'!P1363</f>
        <v>9.7961845397949219</v>
      </c>
      <c r="F1367" s="377"/>
      <c r="G1367" s="377"/>
      <c r="H1367" s="376"/>
      <c r="I1367" s="376"/>
      <c r="J1367" s="380">
        <f>'raw data'!C1363</f>
        <v>137.85809326171875</v>
      </c>
      <c r="K1367" s="380" t="e">
        <f>'raw data'!#REF!</f>
        <v>#REF!</v>
      </c>
      <c r="L1367" s="380" t="e">
        <f>'raw data'!#REF!</f>
        <v>#REF!</v>
      </c>
      <c r="M1367" s="380">
        <f>'raw data'!D1363</f>
        <v>83555.1015625</v>
      </c>
      <c r="N1367" s="380">
        <f>'raw data'!K1363</f>
        <v>16.811792039634746</v>
      </c>
      <c r="O1367" s="400">
        <f t="shared" si="22"/>
        <v>16.523687360491071</v>
      </c>
      <c r="P1367" s="380">
        <f>'raw data'!E1363</f>
        <v>1</v>
      </c>
      <c r="Q1367" s="380">
        <f>'raw data'!F1363</f>
        <v>1</v>
      </c>
      <c r="R1367" s="380">
        <f>'raw data'!G1363</f>
        <v>1</v>
      </c>
      <c r="S1367" s="380">
        <f>'raw data'!H1363</f>
        <v>1</v>
      </c>
      <c r="T1367" s="380">
        <f>'raw data'!Q1363</f>
        <v>99.758430480957031</v>
      </c>
      <c r="U1367" s="380">
        <f>'raw data'!R1363</f>
        <v>1012.8319702148437</v>
      </c>
    </row>
    <row r="1368" spans="1:21" x14ac:dyDescent="0.2">
      <c r="A1368" s="378">
        <f>'raw data'!A1364</f>
        <v>41237.875</v>
      </c>
      <c r="B1368" s="380">
        <f>'raw data'!L1364</f>
        <v>898.05621337890625</v>
      </c>
      <c r="C1368" s="380">
        <f>'raw data'!M1364</f>
        <v>499.45660400390625</v>
      </c>
      <c r="D1368" s="380">
        <f>'raw data'!O1364</f>
        <v>6180.61376953125</v>
      </c>
      <c r="E1368" s="380">
        <f>'raw data'!P1364</f>
        <v>9.8075017929077148</v>
      </c>
      <c r="F1368" s="377"/>
      <c r="G1368" s="377"/>
      <c r="H1368" s="376"/>
      <c r="I1368" s="376"/>
      <c r="J1368" s="380">
        <f>'raw data'!C1364</f>
        <v>139.42950439453125</v>
      </c>
      <c r="K1368" s="380" t="e">
        <f>'raw data'!#REF!</f>
        <v>#REF!</v>
      </c>
      <c r="L1368" s="380" t="e">
        <f>'raw data'!#REF!</f>
        <v>#REF!</v>
      </c>
      <c r="M1368" s="380">
        <f>'raw data'!D1364</f>
        <v>83983.6015625</v>
      </c>
      <c r="N1368" s="380">
        <f>'raw data'!K1364</f>
        <v>16.825929606748542</v>
      </c>
      <c r="O1368" s="400">
        <f t="shared" si="22"/>
        <v>16.603669743235518</v>
      </c>
      <c r="P1368" s="380">
        <f>'raw data'!E1364</f>
        <v>1</v>
      </c>
      <c r="Q1368" s="380">
        <f>'raw data'!F1364</f>
        <v>1</v>
      </c>
      <c r="R1368" s="380">
        <f>'raw data'!G1364</f>
        <v>1</v>
      </c>
      <c r="S1368" s="380">
        <f>'raw data'!H1364</f>
        <v>1</v>
      </c>
      <c r="T1368" s="380">
        <f>'raw data'!Q1364</f>
        <v>99.696502685546875</v>
      </c>
      <c r="U1368" s="380">
        <f>'raw data'!R1364</f>
        <v>1012.8369750976562</v>
      </c>
    </row>
    <row r="1369" spans="1:21" x14ac:dyDescent="0.2">
      <c r="A1369" s="378">
        <f>'raw data'!A1365</f>
        <v>41237.916666666664</v>
      </c>
      <c r="B1369" s="380">
        <f>'raw data'!L1365</f>
        <v>898.03167724609375</v>
      </c>
      <c r="C1369" s="380">
        <f>'raw data'!M1365</f>
        <v>497.772705078125</v>
      </c>
      <c r="D1369" s="380">
        <f>'raw data'!O1365</f>
        <v>6155.23291015625</v>
      </c>
      <c r="E1369" s="380">
        <f>'raw data'!P1365</f>
        <v>9.8010988235473633</v>
      </c>
      <c r="F1369" s="377"/>
      <c r="G1369" s="377"/>
      <c r="H1369" s="376"/>
      <c r="I1369" s="376"/>
      <c r="J1369" s="380">
        <f>'raw data'!C1365</f>
        <v>137.9346923828125</v>
      </c>
      <c r="K1369" s="380" t="e">
        <f>'raw data'!#REF!</f>
        <v>#REF!</v>
      </c>
      <c r="L1369" s="380" t="e">
        <f>'raw data'!#REF!</f>
        <v>#REF!</v>
      </c>
      <c r="M1369" s="380">
        <f>'raw data'!D1365</f>
        <v>83613.953125</v>
      </c>
      <c r="N1369" s="380">
        <f>'raw data'!K1365</f>
        <v>16.7174876639423</v>
      </c>
      <c r="O1369" s="400">
        <f t="shared" si="22"/>
        <v>16.535486319618361</v>
      </c>
      <c r="P1369" s="380">
        <f>'raw data'!E1365</f>
        <v>1</v>
      </c>
      <c r="Q1369" s="380">
        <f>'raw data'!F1365</f>
        <v>1</v>
      </c>
      <c r="R1369" s="380">
        <f>'raw data'!G1365</f>
        <v>1</v>
      </c>
      <c r="S1369" s="380">
        <f>'raw data'!H1365</f>
        <v>1</v>
      </c>
      <c r="T1369" s="380">
        <f>'raw data'!Q1365</f>
        <v>99.711112976074219</v>
      </c>
      <c r="U1369" s="380">
        <f>'raw data'!R1365</f>
        <v>1012.8359985351562</v>
      </c>
    </row>
    <row r="1370" spans="1:21" x14ac:dyDescent="0.2">
      <c r="A1370" s="378">
        <f>'raw data'!A1366</f>
        <v>41237.958333333336</v>
      </c>
      <c r="B1370" s="380">
        <f>'raw data'!L1366</f>
        <v>898.00848388671875</v>
      </c>
      <c r="C1370" s="380">
        <f>'raw data'!M1366</f>
        <v>498.56039428710937</v>
      </c>
      <c r="D1370" s="380">
        <f>'raw data'!O1366</f>
        <v>6167.9111328125</v>
      </c>
      <c r="E1370" s="380">
        <f>'raw data'!P1366</f>
        <v>9.8029689788818359</v>
      </c>
      <c r="F1370" s="377"/>
      <c r="G1370" s="377"/>
      <c r="H1370" s="376"/>
      <c r="I1370" s="376"/>
      <c r="J1370" s="380">
        <f>'raw data'!C1366</f>
        <v>138.42889404296875</v>
      </c>
      <c r="K1370" s="380" t="e">
        <f>'raw data'!#REF!</f>
        <v>#REF!</v>
      </c>
      <c r="L1370" s="380" t="e">
        <f>'raw data'!#REF!</f>
        <v>#REF!</v>
      </c>
      <c r="M1370" s="380">
        <f>'raw data'!D1366</f>
        <v>83821.109375</v>
      </c>
      <c r="N1370" s="380">
        <f>'raw data'!K1366</f>
        <v>16.46972135148302</v>
      </c>
      <c r="O1370" s="400">
        <f t="shared" si="22"/>
        <v>16.569545238322082</v>
      </c>
      <c r="P1370" s="380">
        <f>'raw data'!E1366</f>
        <v>1</v>
      </c>
      <c r="Q1370" s="380">
        <f>'raw data'!F1366</f>
        <v>1</v>
      </c>
      <c r="R1370" s="380">
        <f>'raw data'!G1366</f>
        <v>1</v>
      </c>
      <c r="S1370" s="380">
        <f>'raw data'!H1366</f>
        <v>1</v>
      </c>
      <c r="T1370" s="380">
        <f>'raw data'!Q1366</f>
        <v>99.788002014160156</v>
      </c>
      <c r="U1370" s="380">
        <f>'raw data'!R1366</f>
        <v>1012.8359985351562</v>
      </c>
    </row>
    <row r="1371" spans="1:21" x14ac:dyDescent="0.2">
      <c r="A1371" s="378">
        <f>'raw data'!A1367</f>
        <v>41238</v>
      </c>
      <c r="B1371" s="380">
        <f>'raw data'!L1367</f>
        <v>898.00701904296875</v>
      </c>
      <c r="C1371" s="380">
        <f>'raw data'!M1367</f>
        <v>499.64669799804687</v>
      </c>
      <c r="D1371" s="380">
        <f>'raw data'!O1367</f>
        <v>6182.22900390625</v>
      </c>
      <c r="E1371" s="380">
        <f>'raw data'!P1367</f>
        <v>9.8046503067016602</v>
      </c>
      <c r="F1371" s="377"/>
      <c r="G1371" s="377"/>
      <c r="H1371" s="376"/>
      <c r="I1371" s="376"/>
      <c r="J1371" s="380">
        <f>'raw data'!C1367</f>
        <v>139.44020080566406</v>
      </c>
      <c r="K1371" s="380" t="e">
        <f>'raw data'!#REF!</f>
        <v>#REF!</v>
      </c>
      <c r="L1371" s="380" t="e">
        <f>'raw data'!#REF!</f>
        <v>#REF!</v>
      </c>
      <c r="M1371" s="380">
        <f>'raw data'!D1367</f>
        <v>83956.34375</v>
      </c>
      <c r="N1371" s="380">
        <f>'raw data'!K1367</f>
        <v>17.118603225365369</v>
      </c>
      <c r="O1371" s="400">
        <f t="shared" si="22"/>
        <v>16.608008926870099</v>
      </c>
      <c r="P1371" s="380">
        <f>'raw data'!E1367</f>
        <v>1</v>
      </c>
      <c r="Q1371" s="380">
        <f>'raw data'!F1367</f>
        <v>1</v>
      </c>
      <c r="R1371" s="380">
        <f>'raw data'!G1367</f>
        <v>1</v>
      </c>
      <c r="S1371" s="380">
        <f>'raw data'!H1367</f>
        <v>1</v>
      </c>
      <c r="T1371" s="380">
        <f>'raw data'!Q1367</f>
        <v>99.687339782714844</v>
      </c>
      <c r="U1371" s="380">
        <f>'raw data'!R1367</f>
        <v>1012.8359985351562</v>
      </c>
    </row>
    <row r="1372" spans="1:21" x14ac:dyDescent="0.2">
      <c r="A1372" s="378">
        <f>'raw data'!A1368</f>
        <v>41238.041666666664</v>
      </c>
      <c r="B1372" s="380">
        <f>'raw data'!L1368</f>
        <v>898.04949951171875</v>
      </c>
      <c r="C1372" s="380">
        <f>'raw data'!M1368</f>
        <v>501.23419189453125</v>
      </c>
      <c r="D1372" s="380">
        <f>'raw data'!O1368</f>
        <v>6203.9189453125</v>
      </c>
      <c r="E1372" s="380">
        <f>'raw data'!P1368</f>
        <v>9.8134737014770508</v>
      </c>
      <c r="F1372" s="377"/>
      <c r="G1372" s="377"/>
      <c r="H1372" s="376"/>
      <c r="I1372" s="376"/>
      <c r="J1372" s="380">
        <f>'raw data'!C1368</f>
        <v>140.63169860839844</v>
      </c>
      <c r="K1372" s="380" t="e">
        <f>'raw data'!#REF!</f>
        <v>#REF!</v>
      </c>
      <c r="L1372" s="380" t="e">
        <f>'raw data'!#REF!</f>
        <v>#REF!</v>
      </c>
      <c r="M1372" s="380">
        <f>'raw data'!D1368</f>
        <v>84325.2890625</v>
      </c>
      <c r="N1372" s="380">
        <f>'raw data'!K1368</f>
        <v>16.277635944531067</v>
      </c>
      <c r="O1372" s="400">
        <f t="shared" si="22"/>
        <v>16.666277027302918</v>
      </c>
      <c r="P1372" s="380">
        <f>'raw data'!E1368</f>
        <v>1</v>
      </c>
      <c r="Q1372" s="380">
        <f>'raw data'!F1368</f>
        <v>1</v>
      </c>
      <c r="R1372" s="380">
        <f>'raw data'!G1368</f>
        <v>1</v>
      </c>
      <c r="S1372" s="380">
        <f>'raw data'!H1368</f>
        <v>1</v>
      </c>
      <c r="T1372" s="380">
        <f>'raw data'!Q1368</f>
        <v>99.675163269042969</v>
      </c>
      <c r="U1372" s="380">
        <f>'raw data'!R1368</f>
        <v>1012.8389892578125</v>
      </c>
    </row>
    <row r="1373" spans="1:21" x14ac:dyDescent="0.2">
      <c r="A1373" s="378">
        <f>'raw data'!A1369</f>
        <v>41238.083333333336</v>
      </c>
      <c r="B1373" s="380">
        <f>'raw data'!L1369</f>
        <v>897.906982421875</v>
      </c>
      <c r="C1373" s="380">
        <f>'raw data'!M1369</f>
        <v>499.6588134765625</v>
      </c>
      <c r="D1373" s="380">
        <f>'raw data'!O1369</f>
        <v>6180.09814453125</v>
      </c>
      <c r="E1373" s="380">
        <f>'raw data'!P1369</f>
        <v>9.8107147216796875</v>
      </c>
      <c r="F1373" s="377"/>
      <c r="G1373" s="377"/>
      <c r="H1373" s="376"/>
      <c r="I1373" s="376"/>
      <c r="J1373" s="380">
        <f>'raw data'!C1369</f>
        <v>139.72740173339844</v>
      </c>
      <c r="K1373" s="380" t="e">
        <f>'raw data'!#REF!</f>
        <v>#REF!</v>
      </c>
      <c r="L1373" s="380" t="e">
        <f>'raw data'!#REF!</f>
        <v>#REF!</v>
      </c>
      <c r="M1373" s="380">
        <f>'raw data'!D1369</f>
        <v>83987.6171875</v>
      </c>
      <c r="N1373" s="380">
        <f>'raw data'!K1369</f>
        <v>16.827298976578167</v>
      </c>
      <c r="O1373" s="400">
        <f t="shared" si="22"/>
        <v>16.602284562486389</v>
      </c>
      <c r="P1373" s="380">
        <f>'raw data'!E1369</f>
        <v>1</v>
      </c>
      <c r="Q1373" s="380">
        <f>'raw data'!F1369</f>
        <v>1</v>
      </c>
      <c r="R1373" s="380">
        <f>'raw data'!G1369</f>
        <v>1</v>
      </c>
      <c r="S1373" s="380">
        <f>'raw data'!H1369</f>
        <v>1</v>
      </c>
      <c r="T1373" s="380">
        <f>'raw data'!Q1369</f>
        <v>99.642929077148438</v>
      </c>
      <c r="U1373" s="380">
        <f>'raw data'!R1369</f>
        <v>1012.843017578125</v>
      </c>
    </row>
    <row r="1374" spans="1:21" x14ac:dyDescent="0.2">
      <c r="A1374" s="378">
        <f>'raw data'!A1370</f>
        <v>41238.125</v>
      </c>
      <c r="B1374" s="380">
        <f>'raw data'!L1370</f>
        <v>897.988525390625</v>
      </c>
      <c r="C1374" s="380">
        <f>'raw data'!M1370</f>
        <v>499.44619750976562</v>
      </c>
      <c r="D1374" s="380">
        <f>'raw data'!O1370</f>
        <v>6181.1650390625</v>
      </c>
      <c r="E1374" s="380">
        <f>'raw data'!P1370</f>
        <v>9.8100500106811523</v>
      </c>
      <c r="F1374" s="377"/>
      <c r="G1374" s="377"/>
      <c r="H1374" s="376"/>
      <c r="I1374" s="376"/>
      <c r="J1374" s="380">
        <f>'raw data'!C1370</f>
        <v>139.75019836425781</v>
      </c>
      <c r="K1374" s="380" t="e">
        <f>'raw data'!#REF!</f>
        <v>#REF!</v>
      </c>
      <c r="L1374" s="380" t="e">
        <f>'raw data'!#REF!</f>
        <v>#REF!</v>
      </c>
      <c r="M1374" s="380">
        <f>'raw data'!D1370</f>
        <v>83969.203125</v>
      </c>
      <c r="N1374" s="380">
        <f>'raw data'!K1370</f>
        <v>17.010981792869281</v>
      </c>
      <c r="O1374" s="400">
        <f t="shared" si="22"/>
        <v>16.605150679850826</v>
      </c>
      <c r="P1374" s="380">
        <f>'raw data'!E1370</f>
        <v>1</v>
      </c>
      <c r="Q1374" s="380">
        <f>'raw data'!F1370</f>
        <v>1</v>
      </c>
      <c r="R1374" s="380">
        <f>'raw data'!G1370</f>
        <v>1</v>
      </c>
      <c r="S1374" s="380">
        <f>'raw data'!H1370</f>
        <v>1</v>
      </c>
      <c r="T1374" s="380">
        <f>'raw data'!Q1370</f>
        <v>99.642402648925781</v>
      </c>
      <c r="U1374" s="380">
        <f>'raw data'!R1370</f>
        <v>1012.8419799804687</v>
      </c>
    </row>
    <row r="1375" spans="1:21" x14ac:dyDescent="0.2">
      <c r="A1375" s="378">
        <f>'raw data'!A1371</f>
        <v>41238.166666666664</v>
      </c>
      <c r="B1375" s="380">
        <f>'raw data'!L1371</f>
        <v>897.87579345703125</v>
      </c>
      <c r="C1375" s="380">
        <f>'raw data'!M1371</f>
        <v>500.78048706054687</v>
      </c>
      <c r="D1375" s="380">
        <f>'raw data'!O1371</f>
        <v>6218.8408203125</v>
      </c>
      <c r="E1375" s="380">
        <f>'raw data'!P1371</f>
        <v>9.829707145690918</v>
      </c>
      <c r="F1375" s="377"/>
      <c r="G1375" s="377"/>
      <c r="H1375" s="376"/>
      <c r="I1375" s="376"/>
      <c r="J1375" s="380">
        <f>'raw data'!C1371</f>
        <v>141.41499328613281</v>
      </c>
      <c r="K1375" s="380" t="e">
        <f>'raw data'!#REF!</f>
        <v>#REF!</v>
      </c>
      <c r="L1375" s="380" t="e">
        <f>'raw data'!#REF!</f>
        <v>#REF!</v>
      </c>
      <c r="M1375" s="380">
        <f>'raw data'!D1371</f>
        <v>84361.796875</v>
      </c>
      <c r="N1375" s="380">
        <f>'raw data'!K1371</f>
        <v>16.728842849275534</v>
      </c>
      <c r="O1375" s="400">
        <f t="shared" si="22"/>
        <v>16.706363318679223</v>
      </c>
      <c r="P1375" s="380">
        <f>'raw data'!E1371</f>
        <v>1</v>
      </c>
      <c r="Q1375" s="380">
        <f>'raw data'!F1371</f>
        <v>1</v>
      </c>
      <c r="R1375" s="380">
        <f>'raw data'!G1371</f>
        <v>1</v>
      </c>
      <c r="S1375" s="380">
        <f>'raw data'!H1371</f>
        <v>1</v>
      </c>
      <c r="T1375" s="380">
        <f>'raw data'!Q1371</f>
        <v>99.525382995605469</v>
      </c>
      <c r="U1375" s="380">
        <f>'raw data'!R1371</f>
        <v>1012.844970703125</v>
      </c>
    </row>
    <row r="1376" spans="1:21" x14ac:dyDescent="0.2">
      <c r="A1376" s="378">
        <f>'raw data'!A1372</f>
        <v>41238.208333333336</v>
      </c>
      <c r="B1376" s="380">
        <f>'raw data'!L1372</f>
        <v>898.0928955078125</v>
      </c>
      <c r="C1376" s="380">
        <f>'raw data'!M1372</f>
        <v>501.650390625</v>
      </c>
      <c r="D1376" s="380">
        <f>'raw data'!O1372</f>
        <v>6237.89501953125</v>
      </c>
      <c r="E1376" s="380">
        <f>'raw data'!P1372</f>
        <v>9.8437433242797852</v>
      </c>
      <c r="F1376" s="377"/>
      <c r="G1376" s="377"/>
      <c r="H1376" s="376"/>
      <c r="I1376" s="376"/>
      <c r="J1376" s="380">
        <f>'raw data'!C1372</f>
        <v>140.82443814944421</v>
      </c>
      <c r="K1376" s="380" t="e">
        <f>'raw data'!#REF!</f>
        <v>#REF!</v>
      </c>
      <c r="L1376" s="380" t="e">
        <f>'raw data'!#REF!</f>
        <v>#REF!</v>
      </c>
      <c r="M1376" s="380">
        <f>'raw data'!D1372</f>
        <v>84558.21875</v>
      </c>
      <c r="N1376" s="380">
        <f>'raw data'!K1372</f>
        <v>16.655540597257787</v>
      </c>
      <c r="O1376" s="400">
        <f t="shared" si="22"/>
        <v>16.757550731911476</v>
      </c>
      <c r="P1376" s="380">
        <f>'raw data'!E1372</f>
        <v>1</v>
      </c>
      <c r="Q1376" s="380">
        <f>'raw data'!F1372</f>
        <v>1</v>
      </c>
      <c r="R1376" s="380">
        <f>'raw data'!G1372</f>
        <v>0.848194420337677</v>
      </c>
      <c r="S1376" s="380">
        <f>'raw data'!H1372</f>
        <v>1</v>
      </c>
      <c r="T1376" s="380">
        <f>'raw data'!Q1372</f>
        <v>99.715812683105469</v>
      </c>
      <c r="U1376" s="380">
        <f>'raw data'!R1372</f>
        <v>1012.8410034179687</v>
      </c>
    </row>
    <row r="1377" spans="1:21" x14ac:dyDescent="0.2">
      <c r="A1377" s="378">
        <f>'raw data'!A1373</f>
        <v>41238.25</v>
      </c>
      <c r="B1377" s="380">
        <f>'raw data'!L1373</f>
        <v>898.03778076171875</v>
      </c>
      <c r="C1377" s="380">
        <f>'raw data'!M1373</f>
        <v>502.74798583984375</v>
      </c>
      <c r="D1377" s="380">
        <f>'raw data'!O1373</f>
        <v>6246.880859375</v>
      </c>
      <c r="E1377" s="380">
        <f>'raw data'!P1373</f>
        <v>9.8389120101928711</v>
      </c>
      <c r="F1377" s="377"/>
      <c r="G1377" s="377"/>
      <c r="H1377" s="376"/>
      <c r="I1377" s="376"/>
      <c r="J1377" s="380">
        <f>'raw data'!C1373</f>
        <v>141.64299789144374</v>
      </c>
      <c r="K1377" s="380" t="e">
        <f>'raw data'!#REF!</f>
        <v>#REF!</v>
      </c>
      <c r="L1377" s="380" t="e">
        <f>'raw data'!#REF!</f>
        <v>#REF!</v>
      </c>
      <c r="M1377" s="380">
        <f>'raw data'!D1373</f>
        <v>84693.453125</v>
      </c>
      <c r="N1377" s="380">
        <f>'raw data'!K1373</f>
        <v>16.95835417941089</v>
      </c>
      <c r="O1377" s="400">
        <f t="shared" si="22"/>
        <v>16.781690392258277</v>
      </c>
      <c r="P1377" s="380">
        <f>'raw data'!E1373</f>
        <v>1</v>
      </c>
      <c r="Q1377" s="380">
        <f>'raw data'!F1373</f>
        <v>1</v>
      </c>
      <c r="R1377" s="380">
        <f>'raw data'!G1373</f>
        <v>0.87458330392837524</v>
      </c>
      <c r="S1377" s="380">
        <f>'raw data'!H1373</f>
        <v>1</v>
      </c>
      <c r="T1377" s="380">
        <f>'raw data'!Q1373</f>
        <v>99.518211364746094</v>
      </c>
      <c r="U1377" s="380">
        <f>'raw data'!R1373</f>
        <v>1012.8380126953125</v>
      </c>
    </row>
    <row r="1378" spans="1:21" x14ac:dyDescent="0.2">
      <c r="A1378" s="378">
        <f>'raw data'!A1374</f>
        <v>41238.291666666664</v>
      </c>
      <c r="B1378" s="380">
        <f>'raw data'!L1374</f>
        <v>897.904296875</v>
      </c>
      <c r="C1378" s="380">
        <f>'raw data'!M1374</f>
        <v>503.15609741210937</v>
      </c>
      <c r="D1378" s="380">
        <f>'raw data'!O1374</f>
        <v>6259.4912109375</v>
      </c>
      <c r="E1378" s="380">
        <f>'raw data'!P1374</f>
        <v>9.8456268310546875</v>
      </c>
      <c r="F1378" s="377"/>
      <c r="G1378" s="377"/>
      <c r="H1378" s="376"/>
      <c r="I1378" s="376"/>
      <c r="J1378" s="380">
        <f>'raw data'!C1374</f>
        <v>142.42170715332031</v>
      </c>
      <c r="K1378" s="380" t="e">
        <f>'raw data'!#REF!</f>
        <v>#REF!</v>
      </c>
      <c r="L1378" s="380" t="e">
        <f>'raw data'!#REF!</f>
        <v>#REF!</v>
      </c>
      <c r="M1378" s="380">
        <f>'raw data'!D1374</f>
        <v>84805.546875</v>
      </c>
      <c r="N1378" s="380">
        <f>'raw data'!K1374</f>
        <v>17.097035062482391</v>
      </c>
      <c r="O1378" s="400">
        <f t="shared" si="22"/>
        <v>16.815566981299</v>
      </c>
      <c r="P1378" s="380">
        <f>'raw data'!E1374</f>
        <v>1</v>
      </c>
      <c r="Q1378" s="380">
        <f>'raw data'!F1374</f>
        <v>1</v>
      </c>
      <c r="R1378" s="380">
        <f>'raw data'!G1374</f>
        <v>1</v>
      </c>
      <c r="S1378" s="380">
        <f>'raw data'!H1374</f>
        <v>1</v>
      </c>
      <c r="T1378" s="380">
        <f>'raw data'!Q1374</f>
        <v>99.445510864257813</v>
      </c>
      <c r="U1378" s="380">
        <f>'raw data'!R1374</f>
        <v>1012.8380126953125</v>
      </c>
    </row>
    <row r="1379" spans="1:21" x14ac:dyDescent="0.2">
      <c r="A1379" s="378">
        <f>'raw data'!A1375</f>
        <v>41238.333333333336</v>
      </c>
      <c r="B1379" s="380">
        <f>'raw data'!L1375</f>
        <v>898.01348876953125</v>
      </c>
      <c r="C1379" s="380">
        <f>'raw data'!M1375</f>
        <v>503.73388671875</v>
      </c>
      <c r="D1379" s="380">
        <f>'raw data'!O1375</f>
        <v>6275.8779296875</v>
      </c>
      <c r="E1379" s="380">
        <f>'raw data'!P1375</f>
        <v>9.8509283065795898</v>
      </c>
      <c r="F1379" s="377"/>
      <c r="G1379" s="377"/>
      <c r="H1379" s="376"/>
      <c r="I1379" s="376"/>
      <c r="J1379" s="380">
        <f>'raw data'!C1375</f>
        <v>143.27569580078125</v>
      </c>
      <c r="K1379" s="380" t="e">
        <f>'raw data'!#REF!</f>
        <v>#REF!</v>
      </c>
      <c r="L1379" s="380" t="e">
        <f>'raw data'!#REF!</f>
        <v>#REF!</v>
      </c>
      <c r="M1379" s="380">
        <f>'raw data'!D1375</f>
        <v>84913.796875</v>
      </c>
      <c r="N1379" s="380">
        <f>'raw data'!K1375</f>
        <v>17.420211408361794</v>
      </c>
      <c r="O1379" s="400">
        <f t="shared" si="22"/>
        <v>16.859588445258058</v>
      </c>
      <c r="P1379" s="380">
        <f>'raw data'!E1375</f>
        <v>1</v>
      </c>
      <c r="Q1379" s="380">
        <f>'raw data'!F1375</f>
        <v>1</v>
      </c>
      <c r="R1379" s="380">
        <f>'raw data'!G1375</f>
        <v>1</v>
      </c>
      <c r="S1379" s="380">
        <f>'raw data'!H1375</f>
        <v>1</v>
      </c>
      <c r="T1379" s="380">
        <f>'raw data'!Q1375</f>
        <v>99.400787353515625</v>
      </c>
      <c r="U1379" s="380">
        <f>'raw data'!R1375</f>
        <v>1012.8419799804687</v>
      </c>
    </row>
    <row r="1380" spans="1:21" x14ac:dyDescent="0.2">
      <c r="A1380" s="378">
        <f>'raw data'!A1376</f>
        <v>41238.375</v>
      </c>
      <c r="B1380" s="380">
        <f>'raw data'!L1376</f>
        <v>898.017578125</v>
      </c>
      <c r="C1380" s="380">
        <f>'raw data'!M1376</f>
        <v>503.3037109375</v>
      </c>
      <c r="D1380" s="380">
        <f>'raw data'!O1376</f>
        <v>6276.708984375</v>
      </c>
      <c r="E1380" s="380">
        <f>'raw data'!P1376</f>
        <v>9.8520984649658203</v>
      </c>
      <c r="F1380" s="377"/>
      <c r="G1380" s="377"/>
      <c r="H1380" s="376"/>
      <c r="I1380" s="376"/>
      <c r="J1380" s="380">
        <f>'raw data'!C1376</f>
        <v>143.62770080566406</v>
      </c>
      <c r="K1380" s="380" t="e">
        <f>'raw data'!#REF!</f>
        <v>#REF!</v>
      </c>
      <c r="L1380" s="380" t="e">
        <f>'raw data'!#REF!</f>
        <v>#REF!</v>
      </c>
      <c r="M1380" s="380">
        <f>'raw data'!D1376</f>
        <v>84949.5625</v>
      </c>
      <c r="N1380" s="380">
        <f>'raw data'!K1376</f>
        <v>17.212480373180007</v>
      </c>
      <c r="O1380" s="400">
        <f t="shared" si="22"/>
        <v>16.861820999836674</v>
      </c>
      <c r="P1380" s="380">
        <f>'raw data'!E1376</f>
        <v>1</v>
      </c>
      <c r="Q1380" s="380">
        <f>'raw data'!F1376</f>
        <v>1</v>
      </c>
      <c r="R1380" s="380">
        <f>'raw data'!G1376</f>
        <v>1</v>
      </c>
      <c r="S1380" s="380">
        <f>'raw data'!H1376</f>
        <v>1</v>
      </c>
      <c r="T1380" s="380">
        <f>'raw data'!Q1376</f>
        <v>99.3411865234375</v>
      </c>
      <c r="U1380" s="380">
        <f>'raw data'!R1376</f>
        <v>1012.843994140625</v>
      </c>
    </row>
    <row r="1381" spans="1:21" x14ac:dyDescent="0.2">
      <c r="A1381" s="378">
        <f>'raw data'!A1377</f>
        <v>41238.416666666664</v>
      </c>
      <c r="B1381" s="380">
        <f>'raw data'!L1377</f>
        <v>898.0814208984375</v>
      </c>
      <c r="C1381" s="380">
        <f>'raw data'!M1377</f>
        <v>503.2056884765625</v>
      </c>
      <c r="D1381" s="380">
        <f>'raw data'!O1377</f>
        <v>6280.4619140625</v>
      </c>
      <c r="E1381" s="380">
        <f>'raw data'!P1377</f>
        <v>9.8522520065307617</v>
      </c>
      <c r="F1381" s="377"/>
      <c r="G1381" s="377"/>
      <c r="H1381" s="376"/>
      <c r="I1381" s="376"/>
      <c r="J1381" s="380">
        <f>'raw data'!C1377</f>
        <v>144.41960144042969</v>
      </c>
      <c r="K1381" s="380" t="e">
        <f>'raw data'!#REF!</f>
        <v>#REF!</v>
      </c>
      <c r="L1381" s="380" t="e">
        <f>'raw data'!#REF!</f>
        <v>#REF!</v>
      </c>
      <c r="M1381" s="380">
        <f>'raw data'!D1377</f>
        <v>84942.546875</v>
      </c>
      <c r="N1381" s="380">
        <f>'raw data'!K1377</f>
        <v>17.003328804916237</v>
      </c>
      <c r="O1381" s="400">
        <f t="shared" si="22"/>
        <v>16.871902911993686</v>
      </c>
      <c r="P1381" s="380">
        <f>'raw data'!E1377</f>
        <v>1</v>
      </c>
      <c r="Q1381" s="380">
        <f>'raw data'!F1377</f>
        <v>1</v>
      </c>
      <c r="R1381" s="380">
        <f>'raw data'!G1377</f>
        <v>1</v>
      </c>
      <c r="S1381" s="380">
        <f>'raw data'!H1377</f>
        <v>1</v>
      </c>
      <c r="T1381" s="380">
        <f>'raw data'!Q1377</f>
        <v>99.242103576660156</v>
      </c>
      <c r="U1381" s="380">
        <f>'raw data'!R1377</f>
        <v>1012.8419799804687</v>
      </c>
    </row>
    <row r="1382" spans="1:21" x14ac:dyDescent="0.2">
      <c r="A1382" s="378">
        <f>'raw data'!A1378</f>
        <v>41238.458333333336</v>
      </c>
      <c r="B1382" s="380">
        <f>'raw data'!L1378</f>
        <v>897.94610595703125</v>
      </c>
      <c r="C1382" s="380">
        <f>'raw data'!M1378</f>
        <v>502.8428955078125</v>
      </c>
      <c r="D1382" s="380">
        <f>'raw data'!O1378</f>
        <v>6275.06103515625</v>
      </c>
      <c r="E1382" s="380">
        <f>'raw data'!P1378</f>
        <v>9.8504257202148438</v>
      </c>
      <c r="F1382" s="377"/>
      <c r="G1382" s="377"/>
      <c r="H1382" s="376"/>
      <c r="I1382" s="376"/>
      <c r="J1382" s="380">
        <f>'raw data'!C1378</f>
        <v>144.05690002441406</v>
      </c>
      <c r="K1382" s="380" t="e">
        <f>'raw data'!#REF!</f>
        <v>#REF!</v>
      </c>
      <c r="L1382" s="380" t="e">
        <f>'raw data'!#REF!</f>
        <v>#REF!</v>
      </c>
      <c r="M1382" s="380">
        <f>'raw data'!D1378</f>
        <v>84926.7578125</v>
      </c>
      <c r="N1382" s="380">
        <f>'raw data'!K1378</f>
        <v>16.840896727175714</v>
      </c>
      <c r="O1382" s="400">
        <f t="shared" si="22"/>
        <v>16.857393930681077</v>
      </c>
      <c r="P1382" s="380">
        <f>'raw data'!E1378</f>
        <v>1</v>
      </c>
      <c r="Q1382" s="380">
        <f>'raw data'!F1378</f>
        <v>1</v>
      </c>
      <c r="R1382" s="380">
        <f>'raw data'!G1378</f>
        <v>1</v>
      </c>
      <c r="S1382" s="380">
        <f>'raw data'!H1378</f>
        <v>1</v>
      </c>
      <c r="T1382" s="380">
        <f>'raw data'!Q1378</f>
        <v>99.294830322265625</v>
      </c>
      <c r="U1382" s="380">
        <f>'raw data'!R1378</f>
        <v>1012.844970703125</v>
      </c>
    </row>
    <row r="1383" spans="1:21" x14ac:dyDescent="0.2">
      <c r="A1383" s="378">
        <f>'raw data'!A1379</f>
        <v>41238.5</v>
      </c>
      <c r="B1383" s="380">
        <f>'raw data'!L1379</f>
        <v>898.00250244140625</v>
      </c>
      <c r="C1383" s="380">
        <f>'raw data'!M1379</f>
        <v>502.89480590820313</v>
      </c>
      <c r="D1383" s="380">
        <f>'raw data'!O1379</f>
        <v>6277.783203125</v>
      </c>
      <c r="E1383" s="380">
        <f>'raw data'!P1379</f>
        <v>9.8515863418579102</v>
      </c>
      <c r="F1383" s="377"/>
      <c r="G1383" s="377"/>
      <c r="H1383" s="376"/>
      <c r="I1383" s="376"/>
      <c r="J1383" s="380">
        <f>'raw data'!C1379</f>
        <v>145.34869384765625</v>
      </c>
      <c r="K1383" s="380" t="e">
        <f>'raw data'!#REF!</f>
        <v>#REF!</v>
      </c>
      <c r="L1383" s="380" t="e">
        <f>'raw data'!#REF!</f>
        <v>#REF!</v>
      </c>
      <c r="M1383" s="380">
        <f>'raw data'!D1379</f>
        <v>84950.6328125</v>
      </c>
      <c r="N1383" s="380">
        <f>'raw data'!K1379</f>
        <v>16.791329814514029</v>
      </c>
      <c r="O1383" s="400">
        <f t="shared" si="22"/>
        <v>16.864706793064023</v>
      </c>
      <c r="P1383" s="380">
        <f>'raw data'!E1379</f>
        <v>1</v>
      </c>
      <c r="Q1383" s="380">
        <f>'raw data'!F1379</f>
        <v>1</v>
      </c>
      <c r="R1383" s="380">
        <f>'raw data'!G1379</f>
        <v>1</v>
      </c>
      <c r="S1383" s="380">
        <f>'raw data'!H1379</f>
        <v>1</v>
      </c>
      <c r="T1383" s="380">
        <f>'raw data'!Q1379</f>
        <v>99.115676879882813</v>
      </c>
      <c r="U1383" s="380">
        <f>'raw data'!R1379</f>
        <v>1012.843017578125</v>
      </c>
    </row>
    <row r="1384" spans="1:21" x14ac:dyDescent="0.2">
      <c r="A1384" s="378">
        <f>'raw data'!A1380</f>
        <v>41238.541666666664</v>
      </c>
      <c r="B1384" s="380">
        <f>'raw data'!L1380</f>
        <v>897.98687744140625</v>
      </c>
      <c r="C1384" s="380">
        <f>'raw data'!M1380</f>
        <v>503.06289672851563</v>
      </c>
      <c r="D1384" s="380">
        <f>'raw data'!O1380</f>
        <v>6291.751953125</v>
      </c>
      <c r="E1384" s="380">
        <f>'raw data'!P1380</f>
        <v>9.8640975952148437</v>
      </c>
      <c r="F1384" s="377"/>
      <c r="G1384" s="377"/>
      <c r="H1384" s="376"/>
      <c r="I1384" s="376"/>
      <c r="J1384" s="380">
        <f>'raw data'!C1380</f>
        <v>145.40080261230469</v>
      </c>
      <c r="K1384" s="380" t="e">
        <f>'raw data'!#REF!</f>
        <v>#REF!</v>
      </c>
      <c r="L1384" s="380" t="e">
        <f>'raw data'!#REF!</f>
        <v>#REF!</v>
      </c>
      <c r="M1384" s="380">
        <f>'raw data'!D1380</f>
        <v>85042.5703125</v>
      </c>
      <c r="N1384" s="380">
        <f>'raw data'!K1380</f>
        <v>16.825047708400962</v>
      </c>
      <c r="O1384" s="400">
        <f t="shared" si="22"/>
        <v>16.902232598813153</v>
      </c>
      <c r="P1384" s="380">
        <f>'raw data'!E1380</f>
        <v>1</v>
      </c>
      <c r="Q1384" s="380">
        <f>'raw data'!F1380</f>
        <v>1</v>
      </c>
      <c r="R1384" s="380">
        <f>'raw data'!G1380</f>
        <v>1</v>
      </c>
      <c r="S1384" s="380">
        <f>'raw data'!H1380</f>
        <v>1</v>
      </c>
      <c r="T1384" s="380">
        <f>'raw data'!Q1380</f>
        <v>99.161613464355469</v>
      </c>
      <c r="U1384" s="380">
        <f>'raw data'!R1380</f>
        <v>1012.8410034179687</v>
      </c>
    </row>
    <row r="1385" spans="1:21" x14ac:dyDescent="0.2">
      <c r="A1385" s="378">
        <f>'raw data'!A1381</f>
        <v>41238.583333333336</v>
      </c>
      <c r="B1385" s="380">
        <f>'raw data'!L1381</f>
        <v>897.97222900390625</v>
      </c>
      <c r="C1385" s="380">
        <f>'raw data'!M1381</f>
        <v>503.337890625</v>
      </c>
      <c r="D1385" s="380">
        <f>'raw data'!O1381</f>
        <v>6297.68701171875</v>
      </c>
      <c r="E1385" s="380">
        <f>'raw data'!P1381</f>
        <v>9.8691329956054687</v>
      </c>
      <c r="F1385" s="377"/>
      <c r="G1385" s="377"/>
      <c r="H1385" s="376"/>
      <c r="I1385" s="376"/>
      <c r="J1385" s="380">
        <f>'raw data'!C1381</f>
        <v>145.86140441894531</v>
      </c>
      <c r="K1385" s="380" t="e">
        <f>'raw data'!#REF!</f>
        <v>#REF!</v>
      </c>
      <c r="L1385" s="380" t="e">
        <f>'raw data'!#REF!</f>
        <v>#REF!</v>
      </c>
      <c r="M1385" s="380">
        <f>'raw data'!D1381</f>
        <v>85071.40625</v>
      </c>
      <c r="N1385" s="380">
        <f>'raw data'!K1381</f>
        <v>16.897756905014102</v>
      </c>
      <c r="O1385" s="400">
        <f t="shared" si="22"/>
        <v>16.918176606394272</v>
      </c>
      <c r="P1385" s="380">
        <f>'raw data'!E1381</f>
        <v>1</v>
      </c>
      <c r="Q1385" s="380">
        <f>'raw data'!F1381</f>
        <v>1</v>
      </c>
      <c r="R1385" s="380">
        <f>'raw data'!G1381</f>
        <v>1</v>
      </c>
      <c r="S1385" s="380">
        <f>'raw data'!H1381</f>
        <v>1</v>
      </c>
      <c r="T1385" s="380">
        <f>'raw data'!Q1381</f>
        <v>98.972679138183594</v>
      </c>
      <c r="U1385" s="380">
        <f>'raw data'!R1381</f>
        <v>1012.8350219726562</v>
      </c>
    </row>
    <row r="1386" spans="1:21" x14ac:dyDescent="0.2">
      <c r="A1386" s="378">
        <f>'raw data'!A1382</f>
        <v>41238.625</v>
      </c>
      <c r="B1386" s="380">
        <f>'raw data'!L1382</f>
        <v>897.98577880859375</v>
      </c>
      <c r="C1386" s="380">
        <f>'raw data'!M1382</f>
        <v>504.0797119140625</v>
      </c>
      <c r="D1386" s="380">
        <f>'raw data'!O1382</f>
        <v>6315.001953125</v>
      </c>
      <c r="E1386" s="380">
        <f>'raw data'!P1382</f>
        <v>9.8814268112182617</v>
      </c>
      <c r="F1386" s="377"/>
      <c r="G1386" s="377"/>
      <c r="H1386" s="376"/>
      <c r="I1386" s="376"/>
      <c r="J1386" s="380">
        <f>'raw data'!C1382</f>
        <v>146.10490417480469</v>
      </c>
      <c r="K1386" s="380" t="e">
        <f>'raw data'!#REF!</f>
        <v>#REF!</v>
      </c>
      <c r="L1386" s="380" t="e">
        <f>'raw data'!#REF!</f>
        <v>#REF!</v>
      </c>
      <c r="M1386" s="380">
        <f>'raw data'!D1382</f>
        <v>85254.9765625</v>
      </c>
      <c r="N1386" s="380">
        <f>'raw data'!K1382</f>
        <v>16.937123058240033</v>
      </c>
      <c r="O1386" s="400">
        <f t="shared" si="22"/>
        <v>16.964691658046604</v>
      </c>
      <c r="P1386" s="380">
        <f>'raw data'!E1382</f>
        <v>1</v>
      </c>
      <c r="Q1386" s="380">
        <f>'raw data'!F1382</f>
        <v>1</v>
      </c>
      <c r="R1386" s="380">
        <f>'raw data'!G1382</f>
        <v>1</v>
      </c>
      <c r="S1386" s="380">
        <f>'raw data'!H1382</f>
        <v>1</v>
      </c>
      <c r="T1386" s="380">
        <f>'raw data'!Q1382</f>
        <v>98.887153625488281</v>
      </c>
      <c r="U1386" s="380">
        <f>'raw data'!R1382</f>
        <v>1012.8330078125</v>
      </c>
    </row>
    <row r="1387" spans="1:21" x14ac:dyDescent="0.2">
      <c r="A1387" s="378">
        <f>'raw data'!A1383</f>
        <v>41238.666666666664</v>
      </c>
      <c r="B1387" s="380">
        <f>'raw data'!L1383</f>
        <v>898.0352783203125</v>
      </c>
      <c r="C1387" s="380">
        <f>'raw data'!M1383</f>
        <v>503.77371215820312</v>
      </c>
      <c r="D1387" s="380">
        <f>'raw data'!O1383</f>
        <v>6319.619140625</v>
      </c>
      <c r="E1387" s="380">
        <f>'raw data'!P1383</f>
        <v>9.8835000991821289</v>
      </c>
      <c r="F1387" s="377"/>
      <c r="G1387" s="377"/>
      <c r="H1387" s="376"/>
      <c r="I1387" s="376"/>
      <c r="J1387" s="380">
        <f>'raw data'!C1383</f>
        <v>145.48959350585938</v>
      </c>
      <c r="K1387" s="380" t="e">
        <f>'raw data'!#REF!</f>
        <v>#REF!</v>
      </c>
      <c r="L1387" s="380" t="e">
        <f>'raw data'!#REF!</f>
        <v>#REF!</v>
      </c>
      <c r="M1387" s="380">
        <f>'raw data'!D1383</f>
        <v>85227.0078125</v>
      </c>
      <c r="N1387" s="380">
        <f>'raw data'!K1383</f>
        <v>17.338838827212456</v>
      </c>
      <c r="O1387" s="400">
        <f t="shared" si="22"/>
        <v>16.977095322027438</v>
      </c>
      <c r="P1387" s="380">
        <f>'raw data'!E1383</f>
        <v>1</v>
      </c>
      <c r="Q1387" s="380">
        <f>'raw data'!F1383</f>
        <v>1</v>
      </c>
      <c r="R1387" s="380">
        <f>'raw data'!G1383</f>
        <v>1</v>
      </c>
      <c r="S1387" s="380">
        <f>'raw data'!H1383</f>
        <v>1</v>
      </c>
      <c r="T1387" s="380">
        <f>'raw data'!Q1383</f>
        <v>98.812408447265625</v>
      </c>
      <c r="U1387" s="380">
        <f>'raw data'!R1383</f>
        <v>1012.8300170898437</v>
      </c>
    </row>
    <row r="1388" spans="1:21" x14ac:dyDescent="0.2">
      <c r="A1388" s="378">
        <f>'raw data'!A1384</f>
        <v>41238.708333333336</v>
      </c>
      <c r="B1388" s="380">
        <f>'raw data'!L1384</f>
        <v>897.9959716796875</v>
      </c>
      <c r="C1388" s="380">
        <f>'raw data'!M1384</f>
        <v>502.752685546875</v>
      </c>
      <c r="D1388" s="380">
        <f>'raw data'!O1384</f>
        <v>6308.40283203125</v>
      </c>
      <c r="E1388" s="380">
        <f>'raw data'!P1384</f>
        <v>9.8770065307617187</v>
      </c>
      <c r="F1388" s="377"/>
      <c r="G1388" s="377"/>
      <c r="H1388" s="376"/>
      <c r="I1388" s="376"/>
      <c r="J1388" s="380">
        <f>'raw data'!C1384</f>
        <v>145.30029296875</v>
      </c>
      <c r="K1388" s="380" t="e">
        <f>'raw data'!#REF!</f>
        <v>#REF!</v>
      </c>
      <c r="L1388" s="380" t="e">
        <f>'raw data'!#REF!</f>
        <v>#REF!</v>
      </c>
      <c r="M1388" s="380">
        <f>'raw data'!D1384</f>
        <v>85145.71875</v>
      </c>
      <c r="N1388" s="380">
        <f>'raw data'!K1384</f>
        <v>17.3995535281123</v>
      </c>
      <c r="O1388" s="400">
        <f t="shared" si="22"/>
        <v>16.946963705561302</v>
      </c>
      <c r="P1388" s="380">
        <f>'raw data'!E1384</f>
        <v>1</v>
      </c>
      <c r="Q1388" s="380">
        <f>'raw data'!F1384</f>
        <v>1</v>
      </c>
      <c r="R1388" s="380">
        <f>'raw data'!G1384</f>
        <v>1</v>
      </c>
      <c r="S1388" s="380">
        <f>'raw data'!H1384</f>
        <v>1</v>
      </c>
      <c r="T1388" s="380">
        <f>'raw data'!Q1384</f>
        <v>98.802230834960938</v>
      </c>
      <c r="U1388" s="380">
        <f>'raw data'!R1384</f>
        <v>1012.8300170898437</v>
      </c>
    </row>
    <row r="1389" spans="1:21" x14ac:dyDescent="0.2">
      <c r="A1389" s="378">
        <f>'raw data'!A1385</f>
        <v>41238.75</v>
      </c>
      <c r="B1389" s="380">
        <f>'raw data'!L1385</f>
        <v>898.01727294921875</v>
      </c>
      <c r="C1389" s="380">
        <f>'raw data'!M1385</f>
        <v>501.68121337890625</v>
      </c>
      <c r="D1389" s="380">
        <f>'raw data'!O1385</f>
        <v>6303.6279296875</v>
      </c>
      <c r="E1389" s="380">
        <f>'raw data'!P1385</f>
        <v>9.8791751861572266</v>
      </c>
      <c r="F1389" s="377"/>
      <c r="G1389" s="377"/>
      <c r="H1389" s="376"/>
      <c r="I1389" s="376"/>
      <c r="J1389" s="380">
        <f>'raw data'!C1385</f>
        <v>144.35310363769531</v>
      </c>
      <c r="K1389" s="380" t="e">
        <f>'raw data'!#REF!</f>
        <v>#REF!</v>
      </c>
      <c r="L1389" s="380" t="e">
        <f>'raw data'!#REF!</f>
        <v>#REF!</v>
      </c>
      <c r="M1389" s="380">
        <f>'raw data'!D1385</f>
        <v>85014.6875</v>
      </c>
      <c r="N1389" s="380">
        <f>'raw data'!K1385</f>
        <v>17.134759937198542</v>
      </c>
      <c r="O1389" s="400">
        <f t="shared" si="22"/>
        <v>16.934136354665721</v>
      </c>
      <c r="P1389" s="380">
        <f>'raw data'!E1385</f>
        <v>1</v>
      </c>
      <c r="Q1389" s="380">
        <f>'raw data'!F1385</f>
        <v>1</v>
      </c>
      <c r="R1389" s="380">
        <f>'raw data'!G1385</f>
        <v>1</v>
      </c>
      <c r="S1389" s="380">
        <f>'raw data'!H1385</f>
        <v>1</v>
      </c>
      <c r="T1389" s="380">
        <f>'raw data'!Q1385</f>
        <v>98.844200134277344</v>
      </c>
      <c r="U1389" s="380">
        <f>'raw data'!R1385</f>
        <v>1012.8300170898437</v>
      </c>
    </row>
    <row r="1390" spans="1:21" x14ac:dyDescent="0.2">
      <c r="A1390" s="378">
        <f>'raw data'!A1386</f>
        <v>41238.791666666664</v>
      </c>
      <c r="B1390" s="380">
        <f>'raw data'!L1386</f>
        <v>897.9583740234375</v>
      </c>
      <c r="C1390" s="380">
        <f>'raw data'!M1386</f>
        <v>500.9552001953125</v>
      </c>
      <c r="D1390" s="380">
        <f>'raw data'!O1386</f>
        <v>6298.240234375</v>
      </c>
      <c r="E1390" s="380">
        <f>'raw data'!P1386</f>
        <v>9.8826484680175781</v>
      </c>
      <c r="F1390" s="377"/>
      <c r="G1390" s="377"/>
      <c r="H1390" s="376"/>
      <c r="I1390" s="376"/>
      <c r="J1390" s="380">
        <f>'raw data'!C1386</f>
        <v>144.51829528808594</v>
      </c>
      <c r="K1390" s="380" t="e">
        <f>'raw data'!#REF!</f>
        <v>#REF!</v>
      </c>
      <c r="L1390" s="380" t="e">
        <f>'raw data'!#REF!</f>
        <v>#REF!</v>
      </c>
      <c r="M1390" s="380">
        <f>'raw data'!D1386</f>
        <v>84945.296875</v>
      </c>
      <c r="N1390" s="380">
        <f>'raw data'!K1386</f>
        <v>16.562924270883741</v>
      </c>
      <c r="O1390" s="400">
        <f t="shared" si="22"/>
        <v>16.919662789906358</v>
      </c>
      <c r="P1390" s="380">
        <f>'raw data'!E1386</f>
        <v>1</v>
      </c>
      <c r="Q1390" s="380">
        <f>'raw data'!F1386</f>
        <v>1</v>
      </c>
      <c r="R1390" s="380">
        <f>'raw data'!G1386</f>
        <v>1</v>
      </c>
      <c r="S1390" s="380">
        <f>'raw data'!H1386</f>
        <v>1</v>
      </c>
      <c r="T1390" s="380">
        <f>'raw data'!Q1386</f>
        <v>98.770492553710938</v>
      </c>
      <c r="U1390" s="380">
        <f>'raw data'!R1386</f>
        <v>1012.8289794921875</v>
      </c>
    </row>
    <row r="1391" spans="1:21" x14ac:dyDescent="0.2">
      <c r="A1391" s="378">
        <f>'raw data'!A1387</f>
        <v>41238.833333333336</v>
      </c>
      <c r="B1391" s="380">
        <f>'raw data'!L1387</f>
        <v>898.0404052734375</v>
      </c>
      <c r="C1391" s="380">
        <f>'raw data'!M1387</f>
        <v>500.71578979492187</v>
      </c>
      <c r="D1391" s="380">
        <f>'raw data'!O1387</f>
        <v>6290.01318359375</v>
      </c>
      <c r="E1391" s="380">
        <f>'raw data'!P1387</f>
        <v>9.876948356628418</v>
      </c>
      <c r="F1391" s="377"/>
      <c r="G1391" s="377"/>
      <c r="H1391" s="376"/>
      <c r="I1391" s="376"/>
      <c r="J1391" s="380">
        <f>'raw data'!C1387</f>
        <v>144.03169250488281</v>
      </c>
      <c r="K1391" s="380" t="e">
        <f>'raw data'!#REF!</f>
        <v>#REF!</v>
      </c>
      <c r="L1391" s="380" t="e">
        <f>'raw data'!#REF!</f>
        <v>#REF!</v>
      </c>
      <c r="M1391" s="380">
        <f>'raw data'!D1387</f>
        <v>84891.9609375</v>
      </c>
      <c r="N1391" s="380">
        <f>'raw data'!K1387</f>
        <v>16.276871614674455</v>
      </c>
      <c r="O1391" s="400">
        <f t="shared" si="22"/>
        <v>16.897561548957427</v>
      </c>
      <c r="P1391" s="380">
        <f>'raw data'!E1387</f>
        <v>1</v>
      </c>
      <c r="Q1391" s="380">
        <f>'raw data'!F1387</f>
        <v>1</v>
      </c>
      <c r="R1391" s="380">
        <f>'raw data'!G1387</f>
        <v>1</v>
      </c>
      <c r="S1391" s="380">
        <f>'raw data'!H1387</f>
        <v>1</v>
      </c>
      <c r="T1391" s="380">
        <f>'raw data'!Q1387</f>
        <v>98.888931274414063</v>
      </c>
      <c r="U1391" s="380">
        <f>'raw data'!R1387</f>
        <v>1012.8280029296875</v>
      </c>
    </row>
    <row r="1392" spans="1:21" x14ac:dyDescent="0.2">
      <c r="A1392" s="378">
        <f>'raw data'!A1388</f>
        <v>41238.875</v>
      </c>
      <c r="B1392" s="380">
        <f>'raw data'!L1388</f>
        <v>898.07012939453125</v>
      </c>
      <c r="C1392" s="380">
        <f>'raw data'!M1388</f>
        <v>500.64450073242187</v>
      </c>
      <c r="D1392" s="380">
        <f>'raw data'!O1388</f>
        <v>6287.658203125</v>
      </c>
      <c r="E1392" s="380">
        <f>'raw data'!P1388</f>
        <v>9.8782386779785156</v>
      </c>
      <c r="F1392" s="377"/>
      <c r="G1392" s="377"/>
      <c r="H1392" s="376"/>
      <c r="I1392" s="376"/>
      <c r="J1392" s="380">
        <f>'raw data'!C1388</f>
        <v>144.0950927734375</v>
      </c>
      <c r="K1392" s="380" t="e">
        <f>'raw data'!#REF!</f>
        <v>#REF!</v>
      </c>
      <c r="L1392" s="380" t="e">
        <f>'raw data'!#REF!</f>
        <v>#REF!</v>
      </c>
      <c r="M1392" s="380">
        <f>'raw data'!D1388</f>
        <v>84831.203125</v>
      </c>
      <c r="N1392" s="380">
        <f>'raw data'!K1388</f>
        <v>16.60349511093591</v>
      </c>
      <c r="O1392" s="400">
        <f t="shared" si="22"/>
        <v>16.891235103168555</v>
      </c>
      <c r="P1392" s="380">
        <f>'raw data'!E1388</f>
        <v>1</v>
      </c>
      <c r="Q1392" s="380">
        <f>'raw data'!F1388</f>
        <v>1</v>
      </c>
      <c r="R1392" s="380">
        <f>'raw data'!G1388</f>
        <v>1</v>
      </c>
      <c r="S1392" s="380">
        <f>'raw data'!H1388</f>
        <v>1</v>
      </c>
      <c r="T1392" s="380">
        <f>'raw data'!Q1388</f>
        <v>98.887641906738281</v>
      </c>
      <c r="U1392" s="380">
        <f>'raw data'!R1388</f>
        <v>1012.8289794921875</v>
      </c>
    </row>
    <row r="1393" spans="1:21" x14ac:dyDescent="0.2">
      <c r="A1393" s="378">
        <f>'raw data'!A1389</f>
        <v>41238.916666666664</v>
      </c>
      <c r="B1393" s="380">
        <f>'raw data'!L1389</f>
        <v>898.00390625</v>
      </c>
      <c r="C1393" s="380">
        <f>'raw data'!M1389</f>
        <v>500.10089111328125</v>
      </c>
      <c r="D1393" s="380">
        <f>'raw data'!O1389</f>
        <v>6268.875</v>
      </c>
      <c r="E1393" s="380">
        <f>'raw data'!P1389</f>
        <v>9.8709850311279297</v>
      </c>
      <c r="F1393" s="377"/>
      <c r="G1393" s="377"/>
      <c r="H1393" s="376"/>
      <c r="I1393" s="376"/>
      <c r="J1393" s="380">
        <f>'raw data'!C1389</f>
        <v>144.1278076171875</v>
      </c>
      <c r="K1393" s="380" t="e">
        <f>'raw data'!#REF!</f>
        <v>#REF!</v>
      </c>
      <c r="L1393" s="380" t="e">
        <f>'raw data'!#REF!</f>
        <v>#REF!</v>
      </c>
      <c r="M1393" s="380">
        <f>'raw data'!D1389</f>
        <v>84705.0625</v>
      </c>
      <c r="N1393" s="380">
        <f>'raw data'!K1389</f>
        <v>16.0883077295126</v>
      </c>
      <c r="O1393" s="400">
        <f t="shared" si="22"/>
        <v>16.840775696864114</v>
      </c>
      <c r="P1393" s="380">
        <f>'raw data'!E1389</f>
        <v>1</v>
      </c>
      <c r="Q1393" s="380">
        <f>'raw data'!F1389</f>
        <v>1</v>
      </c>
      <c r="R1393" s="380">
        <f>'raw data'!G1389</f>
        <v>1</v>
      </c>
      <c r="S1393" s="380">
        <f>'raw data'!H1389</f>
        <v>1</v>
      </c>
      <c r="T1393" s="380">
        <f>'raw data'!Q1389</f>
        <v>98.891807556152344</v>
      </c>
      <c r="U1393" s="380">
        <f>'raw data'!R1389</f>
        <v>1012.8250122070312</v>
      </c>
    </row>
    <row r="1394" spans="1:21" x14ac:dyDescent="0.2">
      <c r="A1394" s="378">
        <f>'raw data'!A1390</f>
        <v>41238.958333333336</v>
      </c>
      <c r="B1394" s="380">
        <f>'raw data'!L1390</f>
        <v>898.0206298828125</v>
      </c>
      <c r="C1394" s="380">
        <f>'raw data'!M1390</f>
        <v>500.60031127929687</v>
      </c>
      <c r="D1394" s="380">
        <f>'raw data'!O1390</f>
        <v>6266.5341796875</v>
      </c>
      <c r="E1394" s="380">
        <f>'raw data'!P1390</f>
        <v>9.8687295913696289</v>
      </c>
      <c r="F1394" s="377"/>
      <c r="G1394" s="377"/>
      <c r="H1394" s="376"/>
      <c r="I1394" s="376"/>
      <c r="J1394" s="380">
        <f>'raw data'!C1390</f>
        <v>143.46940612792969</v>
      </c>
      <c r="K1394" s="380" t="e">
        <f>'raw data'!#REF!</f>
        <v>#REF!</v>
      </c>
      <c r="L1394" s="380" t="e">
        <f>'raw data'!#REF!</f>
        <v>#REF!</v>
      </c>
      <c r="M1394" s="380">
        <f>'raw data'!D1390</f>
        <v>84747.671875</v>
      </c>
      <c r="N1394" s="380">
        <f>'raw data'!K1390</f>
        <v>16.477511803087911</v>
      </c>
      <c r="O1394" s="400">
        <f t="shared" si="22"/>
        <v>16.834487291076872</v>
      </c>
      <c r="P1394" s="380">
        <f>'raw data'!E1390</f>
        <v>1</v>
      </c>
      <c r="Q1394" s="380">
        <f>'raw data'!F1390</f>
        <v>1</v>
      </c>
      <c r="R1394" s="380">
        <f>'raw data'!G1390</f>
        <v>1</v>
      </c>
      <c r="S1394" s="380">
        <f>'raw data'!H1390</f>
        <v>1</v>
      </c>
      <c r="T1394" s="380">
        <f>'raw data'!Q1390</f>
        <v>98.979843139648438</v>
      </c>
      <c r="U1394" s="380">
        <f>'raw data'!R1390</f>
        <v>1012.823974609375</v>
      </c>
    </row>
    <row r="1395" spans="1:21" x14ac:dyDescent="0.2">
      <c r="A1395" s="378">
        <f>'raw data'!A1391</f>
        <v>41239</v>
      </c>
      <c r="B1395" s="380">
        <f>'raw data'!L1391</f>
        <v>897.94659423828125</v>
      </c>
      <c r="C1395" s="380">
        <f>'raw data'!M1391</f>
        <v>503.13619995117188</v>
      </c>
      <c r="D1395" s="380">
        <f>'raw data'!O1391</f>
        <v>6273.041015625</v>
      </c>
      <c r="E1395" s="380">
        <f>'raw data'!P1391</f>
        <v>9.8543167114257813</v>
      </c>
      <c r="F1395" s="377"/>
      <c r="G1395" s="377"/>
      <c r="H1395" s="376"/>
      <c r="I1395" s="376"/>
      <c r="J1395" s="380">
        <f>'raw data'!C1391</f>
        <v>143.52520751953125</v>
      </c>
      <c r="K1395" s="380" t="e">
        <f>'raw data'!#REF!</f>
        <v>#REF!</v>
      </c>
      <c r="L1395" s="380" t="e">
        <f>'raw data'!#REF!</f>
        <v>#REF!</v>
      </c>
      <c r="M1395" s="380">
        <f>'raw data'!D1391</f>
        <v>85114.2265625</v>
      </c>
      <c r="N1395" s="380">
        <f>'raw data'!K1391</f>
        <v>16.275647387119825</v>
      </c>
      <c r="O1395" s="400">
        <f t="shared" si="22"/>
        <v>16.851967327689461</v>
      </c>
      <c r="P1395" s="380">
        <f>'raw data'!E1391</f>
        <v>1</v>
      </c>
      <c r="Q1395" s="380">
        <f>'raw data'!F1391</f>
        <v>1</v>
      </c>
      <c r="R1395" s="380">
        <f>'raw data'!G1391</f>
        <v>1</v>
      </c>
      <c r="S1395" s="380">
        <f>'raw data'!H1391</f>
        <v>1</v>
      </c>
      <c r="T1395" s="380">
        <f>'raw data'!Q1391</f>
        <v>98.947868347167969</v>
      </c>
      <c r="U1395" s="380">
        <f>'raw data'!R1391</f>
        <v>1012.8259887695312</v>
      </c>
    </row>
    <row r="1396" spans="1:21" x14ac:dyDescent="0.2">
      <c r="A1396" s="378">
        <f>'raw data'!A1392</f>
        <v>41239.041666666664</v>
      </c>
      <c r="B1396" s="380">
        <f>'raw data'!L1392</f>
        <v>897.98748779296875</v>
      </c>
      <c r="C1396" s="380">
        <f>'raw data'!M1392</f>
        <v>503.89459228515625</v>
      </c>
      <c r="D1396" s="380">
        <f>'raw data'!O1392</f>
        <v>6281.03515625</v>
      </c>
      <c r="E1396" s="380">
        <f>'raw data'!P1392</f>
        <v>9.8775815963745117</v>
      </c>
      <c r="F1396" s="377"/>
      <c r="G1396" s="377"/>
      <c r="H1396" s="376"/>
      <c r="I1396" s="376"/>
      <c r="J1396" s="380">
        <f>'raw data'!C1392</f>
        <v>142.79339599609375</v>
      </c>
      <c r="K1396" s="380" t="e">
        <f>'raw data'!#REF!</f>
        <v>#REF!</v>
      </c>
      <c r="L1396" s="380" t="e">
        <f>'raw data'!#REF!</f>
        <v>#REF!</v>
      </c>
      <c r="M1396" s="380">
        <f>'raw data'!D1392</f>
        <v>85101.96875</v>
      </c>
      <c r="N1396" s="380">
        <f>'raw data'!K1392</f>
        <v>14.817430455925278</v>
      </c>
      <c r="O1396" s="400">
        <f t="shared" si="22"/>
        <v>16.873442876197736</v>
      </c>
      <c r="P1396" s="380">
        <f>'raw data'!E1392</f>
        <v>1</v>
      </c>
      <c r="Q1396" s="380">
        <f>'raw data'!F1392</f>
        <v>1</v>
      </c>
      <c r="R1396" s="380">
        <f>'raw data'!G1392</f>
        <v>1</v>
      </c>
      <c r="S1396" s="380">
        <f>'raw data'!H1392</f>
        <v>1</v>
      </c>
      <c r="T1396" s="380">
        <f>'raw data'!Q1392</f>
        <v>99.167488098144531</v>
      </c>
      <c r="U1396" s="380">
        <f>'raw data'!R1392</f>
        <v>1012.8309936523437</v>
      </c>
    </row>
    <row r="1397" spans="1:21" x14ac:dyDescent="0.2">
      <c r="A1397" s="378">
        <f>'raw data'!A1393</f>
        <v>41239.083333333336</v>
      </c>
      <c r="B1397" s="380">
        <f>'raw data'!L1393</f>
        <v>897.95721435546875</v>
      </c>
      <c r="C1397" s="380">
        <f>'raw data'!M1393</f>
        <v>505.01998901367188</v>
      </c>
      <c r="D1397" s="380">
        <f>'raw data'!O1393</f>
        <v>6276.01708984375</v>
      </c>
      <c r="E1397" s="380">
        <f>'raw data'!P1393</f>
        <v>9.8778095245361328</v>
      </c>
      <c r="F1397" s="377"/>
      <c r="G1397" s="377"/>
      <c r="H1397" s="376"/>
      <c r="I1397" s="376"/>
      <c r="J1397" s="380">
        <f>'raw data'!C1393</f>
        <v>142.28169250488281</v>
      </c>
      <c r="K1397" s="380" t="e">
        <f>'raw data'!#REF!</f>
        <v>#REF!</v>
      </c>
      <c r="L1397" s="380" t="e">
        <f>'raw data'!#REF!</f>
        <v>#REF!</v>
      </c>
      <c r="M1397" s="380">
        <f>'raw data'!D1393</f>
        <v>85159.3203125</v>
      </c>
      <c r="N1397" s="380">
        <f>'raw data'!K1393</f>
        <v>15.626211783894687</v>
      </c>
      <c r="O1397" s="400">
        <f t="shared" si="22"/>
        <v>16.85996228665342</v>
      </c>
      <c r="P1397" s="380">
        <f>'raw data'!E1393</f>
        <v>1</v>
      </c>
      <c r="Q1397" s="380">
        <f>'raw data'!F1393</f>
        <v>1</v>
      </c>
      <c r="R1397" s="380">
        <f>'raw data'!G1393</f>
        <v>1</v>
      </c>
      <c r="S1397" s="380">
        <f>'raw data'!H1393</f>
        <v>1</v>
      </c>
      <c r="T1397" s="380">
        <f>'raw data'!Q1393</f>
        <v>99.178306579589844</v>
      </c>
      <c r="U1397" s="380">
        <f>'raw data'!R1393</f>
        <v>1012.8309936523437</v>
      </c>
    </row>
    <row r="1398" spans="1:21" x14ac:dyDescent="0.2">
      <c r="A1398" s="378">
        <f>'raw data'!A1394</f>
        <v>41239.125</v>
      </c>
      <c r="B1398" s="380">
        <f>'raw data'!L1394</f>
        <v>898.03961181640625</v>
      </c>
      <c r="C1398" s="380">
        <f>'raw data'!M1394</f>
        <v>505.46380615234375</v>
      </c>
      <c r="D1398" s="380">
        <f>'raw data'!O1394</f>
        <v>6275.86279296875</v>
      </c>
      <c r="E1398" s="380">
        <f>'raw data'!P1394</f>
        <v>9.8808250427246094</v>
      </c>
      <c r="F1398" s="377"/>
      <c r="G1398" s="377"/>
      <c r="H1398" s="376"/>
      <c r="I1398" s="376"/>
      <c r="J1398" s="380">
        <f>'raw data'!C1394</f>
        <v>141.83590698242187</v>
      </c>
      <c r="K1398" s="380" t="e">
        <f>'raw data'!#REF!</f>
        <v>#REF!</v>
      </c>
      <c r="L1398" s="380" t="e">
        <f>'raw data'!#REF!</f>
        <v>#REF!</v>
      </c>
      <c r="M1398" s="380">
        <f>'raw data'!D1394</f>
        <v>85096.9375</v>
      </c>
      <c r="N1398" s="380">
        <f>'raw data'!K1394</f>
        <v>16.508843211518617</v>
      </c>
      <c r="O1398" s="400">
        <f t="shared" si="22"/>
        <v>16.859547781808036</v>
      </c>
      <c r="P1398" s="380">
        <f>'raw data'!E1394</f>
        <v>1</v>
      </c>
      <c r="Q1398" s="380">
        <f>'raw data'!F1394</f>
        <v>1</v>
      </c>
      <c r="R1398" s="380">
        <f>'raw data'!G1394</f>
        <v>1</v>
      </c>
      <c r="S1398" s="380">
        <f>'raw data'!H1394</f>
        <v>1</v>
      </c>
      <c r="T1398" s="380">
        <f>'raw data'!Q1394</f>
        <v>99.277397155761719</v>
      </c>
      <c r="U1398" s="380">
        <f>'raw data'!R1394</f>
        <v>1012.8330078125</v>
      </c>
    </row>
    <row r="1399" spans="1:21" x14ac:dyDescent="0.2">
      <c r="A1399" s="378">
        <f>'raw data'!A1395</f>
        <v>41239.166666666664</v>
      </c>
      <c r="B1399" s="380">
        <f>'raw data'!L1395</f>
        <v>897.97711181640625</v>
      </c>
      <c r="C1399" s="380">
        <f>'raw data'!M1395</f>
        <v>505.60330200195312</v>
      </c>
      <c r="D1399" s="380">
        <f>'raw data'!O1395</f>
        <v>6273.0888671875</v>
      </c>
      <c r="E1399" s="380">
        <f>'raw data'!P1395</f>
        <v>9.8823938369750977</v>
      </c>
      <c r="F1399" s="377"/>
      <c r="G1399" s="377"/>
      <c r="H1399" s="376"/>
      <c r="I1399" s="376"/>
      <c r="J1399" s="380">
        <f>'raw data'!C1395</f>
        <v>143.04209899902344</v>
      </c>
      <c r="K1399" s="380" t="e">
        <f>'raw data'!#REF!</f>
        <v>#REF!</v>
      </c>
      <c r="L1399" s="380" t="e">
        <f>'raw data'!#REF!</f>
        <v>#REF!</v>
      </c>
      <c r="M1399" s="380">
        <f>'raw data'!D1395</f>
        <v>85064.1484375</v>
      </c>
      <c r="N1399" s="380">
        <f>'raw data'!K1395</f>
        <v>17.495376258444594</v>
      </c>
      <c r="O1399" s="400">
        <f t="shared" si="22"/>
        <v>16.852095876660499</v>
      </c>
      <c r="P1399" s="380">
        <f>'raw data'!E1395</f>
        <v>1</v>
      </c>
      <c r="Q1399" s="380">
        <f>'raw data'!F1395</f>
        <v>1</v>
      </c>
      <c r="R1399" s="380">
        <f>'raw data'!G1395</f>
        <v>1</v>
      </c>
      <c r="S1399" s="380">
        <f>'raw data'!H1395</f>
        <v>1</v>
      </c>
      <c r="T1399" s="380">
        <f>'raw data'!Q1395</f>
        <v>99.173423767089844</v>
      </c>
      <c r="U1399" s="380">
        <f>'raw data'!R1395</f>
        <v>1012.8359985351562</v>
      </c>
    </row>
    <row r="1400" spans="1:21" x14ac:dyDescent="0.2">
      <c r="A1400" s="378">
        <f>'raw data'!A1396</f>
        <v>41239.208333333336</v>
      </c>
      <c r="B1400" s="380">
        <f>'raw data'!L1396</f>
        <v>897.9832763671875</v>
      </c>
      <c r="C1400" s="380">
        <f>'raw data'!M1396</f>
        <v>504.7401123046875</v>
      </c>
      <c r="D1400" s="380">
        <f>'raw data'!O1396</f>
        <v>6269.19189453125</v>
      </c>
      <c r="E1400" s="380">
        <f>'raw data'!P1396</f>
        <v>9.8803825378417969</v>
      </c>
      <c r="F1400" s="377"/>
      <c r="G1400" s="377"/>
      <c r="H1400" s="376"/>
      <c r="I1400" s="376"/>
      <c r="J1400" s="380">
        <f>'raw data'!C1396</f>
        <v>143.90373124405062</v>
      </c>
      <c r="K1400" s="380" t="e">
        <f>'raw data'!#REF!</f>
        <v>#REF!</v>
      </c>
      <c r="L1400" s="380" t="e">
        <f>'raw data'!#REF!</f>
        <v>#REF!</v>
      </c>
      <c r="M1400" s="380">
        <f>'raw data'!D1396</f>
        <v>84971.453125</v>
      </c>
      <c r="N1400" s="380">
        <f>'raw data'!K1396</f>
        <v>18.260975708537661</v>
      </c>
      <c r="O1400" s="400">
        <f t="shared" si="22"/>
        <v>16.841627005866179</v>
      </c>
      <c r="P1400" s="380">
        <f>'raw data'!E1396</f>
        <v>1</v>
      </c>
      <c r="Q1400" s="380">
        <f>'raw data'!F1396</f>
        <v>1</v>
      </c>
      <c r="R1400" s="380">
        <f>'raw data'!G1396</f>
        <v>0.84763890504837036</v>
      </c>
      <c r="S1400" s="380">
        <f>'raw data'!H1396</f>
        <v>1</v>
      </c>
      <c r="T1400" s="380">
        <f>'raw data'!Q1396</f>
        <v>98.984832763671875</v>
      </c>
      <c r="U1400" s="380">
        <f>'raw data'!R1396</f>
        <v>1012.8289794921875</v>
      </c>
    </row>
    <row r="1401" spans="1:21" x14ac:dyDescent="0.2">
      <c r="A1401" s="378">
        <f>'raw data'!A1397</f>
        <v>41239.25</v>
      </c>
      <c r="B1401" s="380">
        <f>'raw data'!L1397</f>
        <v>898.04058837890625</v>
      </c>
      <c r="C1401" s="380">
        <f>'raw data'!M1397</f>
        <v>503.71148681640625</v>
      </c>
      <c r="D1401" s="380">
        <f>'raw data'!O1397</f>
        <v>6265.36181640625</v>
      </c>
      <c r="E1401" s="380">
        <f>'raw data'!P1397</f>
        <v>9.8763055801391602</v>
      </c>
      <c r="F1401" s="377"/>
      <c r="G1401" s="377"/>
      <c r="H1401" s="376"/>
      <c r="I1401" s="376"/>
      <c r="J1401" s="380">
        <f>'raw data'!C1397</f>
        <v>145.08394094314593</v>
      </c>
      <c r="K1401" s="380" t="e">
        <f>'raw data'!#REF!</f>
        <v>#REF!</v>
      </c>
      <c r="L1401" s="380" t="e">
        <f>'raw data'!#REF!</f>
        <v>#REF!</v>
      </c>
      <c r="M1401" s="380">
        <f>'raw data'!D1397</f>
        <v>84910.2109375</v>
      </c>
      <c r="N1401" s="380">
        <f>'raw data'!K1397</f>
        <v>18.384747636318206</v>
      </c>
      <c r="O1401" s="400">
        <f t="shared" si="22"/>
        <v>16.831337841286476</v>
      </c>
      <c r="P1401" s="380">
        <f>'raw data'!E1397</f>
        <v>1</v>
      </c>
      <c r="Q1401" s="380">
        <f>'raw data'!F1397</f>
        <v>1</v>
      </c>
      <c r="R1401" s="380">
        <f>'raw data'!G1397</f>
        <v>0.87513887882232666</v>
      </c>
      <c r="S1401" s="380">
        <f>'raw data'!H1397</f>
        <v>1</v>
      </c>
      <c r="T1401" s="380">
        <f>'raw data'!Q1397</f>
        <v>98.832992553710937</v>
      </c>
      <c r="U1401" s="380">
        <f>'raw data'!R1397</f>
        <v>1012.8270263671875</v>
      </c>
    </row>
    <row r="1402" spans="1:21" x14ac:dyDescent="0.2">
      <c r="A1402" s="378">
        <f>'raw data'!A1398</f>
        <v>41239.291666666664</v>
      </c>
      <c r="B1402" s="380">
        <f>'raw data'!L1398</f>
        <v>897.971923828125</v>
      </c>
      <c r="C1402" s="380">
        <f>'raw data'!M1398</f>
        <v>502.39801025390625</v>
      </c>
      <c r="D1402" s="380">
        <f>'raw data'!O1398</f>
        <v>6284.9228515625</v>
      </c>
      <c r="E1402" s="380">
        <f>'raw data'!P1398</f>
        <v>9.8933658599853516</v>
      </c>
      <c r="F1402" s="377"/>
      <c r="G1402" s="377"/>
      <c r="H1402" s="376"/>
      <c r="I1402" s="376"/>
      <c r="J1402" s="380">
        <f>'raw data'!C1398</f>
        <v>147.13589477539062</v>
      </c>
      <c r="K1402" s="380" t="e">
        <f>'raw data'!#REF!</f>
        <v>#REF!</v>
      </c>
      <c r="L1402" s="380" t="e">
        <f>'raw data'!#REF!</f>
        <v>#REF!</v>
      </c>
      <c r="M1402" s="380">
        <f>'raw data'!D1398</f>
        <v>84880.3828125</v>
      </c>
      <c r="N1402" s="380">
        <f>'raw data'!K1398</f>
        <v>18.533186690779257</v>
      </c>
      <c r="O1402" s="400">
        <f t="shared" si="22"/>
        <v>16.883886824232359</v>
      </c>
      <c r="P1402" s="380">
        <f>'raw data'!E1398</f>
        <v>1</v>
      </c>
      <c r="Q1402" s="380">
        <f>'raw data'!F1398</f>
        <v>1</v>
      </c>
      <c r="R1402" s="380">
        <f>'raw data'!G1398</f>
        <v>1</v>
      </c>
      <c r="S1402" s="380">
        <f>'raw data'!H1398</f>
        <v>1</v>
      </c>
      <c r="T1402" s="380">
        <f>'raw data'!Q1398</f>
        <v>98.719886779785156</v>
      </c>
      <c r="U1402" s="380">
        <f>'raw data'!R1398</f>
        <v>1012.8280029296875</v>
      </c>
    </row>
    <row r="1403" spans="1:21" x14ac:dyDescent="0.2">
      <c r="A1403" s="378">
        <f>'raw data'!A1399</f>
        <v>41239.333333333336</v>
      </c>
      <c r="B1403" s="380">
        <f>'raw data'!L1399</f>
        <v>898.060302734375</v>
      </c>
      <c r="C1403" s="380">
        <f>'raw data'!M1399</f>
        <v>501.21170043945312</v>
      </c>
      <c r="D1403" s="380">
        <f>'raw data'!O1399</f>
        <v>6281.30419921875</v>
      </c>
      <c r="E1403" s="380">
        <f>'raw data'!P1399</f>
        <v>9.8914947509765625</v>
      </c>
      <c r="F1403" s="377"/>
      <c r="G1403" s="377"/>
      <c r="H1403" s="376"/>
      <c r="I1403" s="376"/>
      <c r="J1403" s="380">
        <f>'raw data'!C1399</f>
        <v>147.968994140625</v>
      </c>
      <c r="K1403" s="380" t="e">
        <f>'raw data'!#REF!</f>
        <v>#REF!</v>
      </c>
      <c r="L1403" s="380" t="e">
        <f>'raw data'!#REF!</f>
        <v>#REF!</v>
      </c>
      <c r="M1403" s="380">
        <f>'raw data'!D1399</f>
        <v>84836.71875</v>
      </c>
      <c r="N1403" s="380">
        <f>'raw data'!K1399</f>
        <v>16.222072936641052</v>
      </c>
      <c r="O1403" s="400">
        <f t="shared" si="22"/>
        <v>16.874165636228767</v>
      </c>
      <c r="P1403" s="380">
        <f>'raw data'!E1399</f>
        <v>1</v>
      </c>
      <c r="Q1403" s="380">
        <f>'raw data'!F1399</f>
        <v>1</v>
      </c>
      <c r="R1403" s="380">
        <f>'raw data'!G1399</f>
        <v>1</v>
      </c>
      <c r="S1403" s="380">
        <f>'raw data'!H1399</f>
        <v>1</v>
      </c>
      <c r="T1403" s="380">
        <f>'raw data'!Q1399</f>
        <v>98.593643188476562</v>
      </c>
      <c r="U1403" s="380">
        <f>'raw data'!R1399</f>
        <v>1012.8309936523437</v>
      </c>
    </row>
    <row r="1404" spans="1:21" x14ac:dyDescent="0.2">
      <c r="A1404" s="378">
        <f>'raw data'!A1400</f>
        <v>41239.375</v>
      </c>
      <c r="B1404" s="380">
        <f>'raw data'!L1400</f>
        <v>898.08251953125</v>
      </c>
      <c r="C1404" s="380">
        <f>'raw data'!M1400</f>
        <v>501.039306640625</v>
      </c>
      <c r="D1404" s="380">
        <f>'raw data'!O1400</f>
        <v>6255.35888671875</v>
      </c>
      <c r="E1404" s="380">
        <f>'raw data'!P1400</f>
        <v>9.8575000762939453</v>
      </c>
      <c r="F1404" s="377"/>
      <c r="G1404" s="377"/>
      <c r="H1404" s="376"/>
      <c r="I1404" s="376"/>
      <c r="J1404" s="380">
        <f>'raw data'!C1400</f>
        <v>146.16999816894531</v>
      </c>
      <c r="K1404" s="380" t="e">
        <f>'raw data'!#REF!</f>
        <v>#REF!</v>
      </c>
      <c r="L1404" s="380" t="e">
        <f>'raw data'!#REF!</f>
        <v>#REF!</v>
      </c>
      <c r="M1404" s="380">
        <f>'raw data'!D1400</f>
        <v>84830.4609375</v>
      </c>
      <c r="N1404" s="380">
        <f>'raw data'!K1400</f>
        <v>17.172119219317175</v>
      </c>
      <c r="O1404" s="400">
        <f t="shared" si="22"/>
        <v>16.804465859443052</v>
      </c>
      <c r="P1404" s="380">
        <f>'raw data'!E1400</f>
        <v>1</v>
      </c>
      <c r="Q1404" s="380">
        <f>'raw data'!F1400</f>
        <v>1</v>
      </c>
      <c r="R1404" s="380">
        <f>'raw data'!G1400</f>
        <v>1</v>
      </c>
      <c r="S1404" s="380">
        <f>'raw data'!H1400</f>
        <v>1</v>
      </c>
      <c r="T1404" s="380">
        <f>'raw data'!Q1400</f>
        <v>98.583892822265625</v>
      </c>
      <c r="U1404" s="380">
        <f>'raw data'!R1400</f>
        <v>1012.8330078125</v>
      </c>
    </row>
    <row r="1405" spans="1:21" x14ac:dyDescent="0.2">
      <c r="A1405" s="378">
        <f>'raw data'!A1401</f>
        <v>41239.416666666664</v>
      </c>
      <c r="B1405" s="380">
        <f>'raw data'!L1401</f>
        <v>897.9522705078125</v>
      </c>
      <c r="C1405" s="380">
        <f>'raw data'!M1401</f>
        <v>500.51278686523437</v>
      </c>
      <c r="D1405" s="380">
        <f>'raw data'!O1401</f>
        <v>6233.875</v>
      </c>
      <c r="E1405" s="380">
        <f>'raw data'!P1401</f>
        <v>9.8351068496704102</v>
      </c>
      <c r="F1405" s="377"/>
      <c r="G1405" s="377"/>
      <c r="H1405" s="376"/>
      <c r="I1405" s="376"/>
      <c r="J1405" s="380">
        <f>'raw data'!C1401</f>
        <v>144.9154052734375</v>
      </c>
      <c r="K1405" s="380" t="e">
        <f>'raw data'!#REF!</f>
        <v>#REF!</v>
      </c>
      <c r="L1405" s="380" t="e">
        <f>'raw data'!#REF!</f>
        <v>#REF!</v>
      </c>
      <c r="M1405" s="380">
        <f>'raw data'!D1401</f>
        <v>84730.140625</v>
      </c>
      <c r="N1405" s="380">
        <f>'raw data'!K1401</f>
        <v>16.491795974063134</v>
      </c>
      <c r="O1405" s="400">
        <f t="shared" si="22"/>
        <v>16.746751306620208</v>
      </c>
      <c r="P1405" s="380">
        <f>'raw data'!E1401</f>
        <v>1</v>
      </c>
      <c r="Q1405" s="380">
        <f>'raw data'!F1401</f>
        <v>1</v>
      </c>
      <c r="R1405" s="380">
        <f>'raw data'!G1401</f>
        <v>1</v>
      </c>
      <c r="S1405" s="380">
        <f>'raw data'!H1401</f>
        <v>1</v>
      </c>
      <c r="T1405" s="380">
        <f>'raw data'!Q1401</f>
        <v>98.5933837890625</v>
      </c>
      <c r="U1405" s="380">
        <f>'raw data'!R1401</f>
        <v>1012.8280029296875</v>
      </c>
    </row>
    <row r="1406" spans="1:21" x14ac:dyDescent="0.2">
      <c r="A1406" s="378">
        <f>'raw data'!A1402</f>
        <v>41239.458333333336</v>
      </c>
      <c r="B1406" s="380">
        <f>'raw data'!L1402</f>
        <v>898.03558349609375</v>
      </c>
      <c r="C1406" s="380">
        <f>'raw data'!M1402</f>
        <v>500.15130615234375</v>
      </c>
      <c r="D1406" s="380">
        <f>'raw data'!O1402</f>
        <v>6230.81494140625</v>
      </c>
      <c r="E1406" s="380">
        <f>'raw data'!P1402</f>
        <v>9.8387603759765625</v>
      </c>
      <c r="F1406" s="377"/>
      <c r="G1406" s="377"/>
      <c r="H1406" s="376"/>
      <c r="I1406" s="376"/>
      <c r="J1406" s="380">
        <f>'raw data'!C1402</f>
        <v>143.60830688476562</v>
      </c>
      <c r="K1406" s="380" t="e">
        <f>'raw data'!#REF!</f>
        <v>#REF!</v>
      </c>
      <c r="L1406" s="380" t="e">
        <f>'raw data'!#REF!</f>
        <v>#REF!</v>
      </c>
      <c r="M1406" s="380">
        <f>'raw data'!D1402</f>
        <v>84646.8984375</v>
      </c>
      <c r="N1406" s="380">
        <f>'raw data'!K1402</f>
        <v>16.888507374429537</v>
      </c>
      <c r="O1406" s="400">
        <f t="shared" si="22"/>
        <v>16.738530731094841</v>
      </c>
      <c r="P1406" s="380">
        <f>'raw data'!E1402</f>
        <v>1</v>
      </c>
      <c r="Q1406" s="380">
        <f>'raw data'!F1402</f>
        <v>1</v>
      </c>
      <c r="R1406" s="380">
        <f>'raw data'!G1402</f>
        <v>1</v>
      </c>
      <c r="S1406" s="380">
        <f>'raw data'!H1402</f>
        <v>1</v>
      </c>
      <c r="T1406" s="380">
        <f>'raw data'!Q1402</f>
        <v>98.638328552246094</v>
      </c>
      <c r="U1406" s="380">
        <f>'raw data'!R1402</f>
        <v>1012.8289794921875</v>
      </c>
    </row>
    <row r="1407" spans="1:21" x14ac:dyDescent="0.2">
      <c r="A1407" s="378">
        <f>'raw data'!A1403</f>
        <v>41239.5</v>
      </c>
      <c r="B1407" s="380">
        <f>'raw data'!L1403</f>
        <v>897.99969482421875</v>
      </c>
      <c r="C1407" s="380">
        <f>'raw data'!M1403</f>
        <v>499.9512939453125</v>
      </c>
      <c r="D1407" s="380">
        <f>'raw data'!O1403</f>
        <v>6216.8349609375</v>
      </c>
      <c r="E1407" s="380">
        <f>'raw data'!P1403</f>
        <v>9.8321075439453125</v>
      </c>
      <c r="F1407" s="377"/>
      <c r="G1407" s="377"/>
      <c r="H1407" s="376"/>
      <c r="I1407" s="376"/>
      <c r="J1407" s="380">
        <f>'raw data'!C1403</f>
        <v>141.94450378417969</v>
      </c>
      <c r="K1407" s="380" t="e">
        <f>'raw data'!#REF!</f>
        <v>#REF!</v>
      </c>
      <c r="L1407" s="380" t="e">
        <f>'raw data'!#REF!</f>
        <v>#REF!</v>
      </c>
      <c r="M1407" s="380">
        <f>'raw data'!D1403</f>
        <v>84587.359375</v>
      </c>
      <c r="N1407" s="380">
        <f>'raw data'!K1403</f>
        <v>15.291279967677838</v>
      </c>
      <c r="O1407" s="400">
        <f t="shared" si="22"/>
        <v>16.700974755689241</v>
      </c>
      <c r="P1407" s="380">
        <f>'raw data'!E1403</f>
        <v>1</v>
      </c>
      <c r="Q1407" s="380">
        <f>'raw data'!F1403</f>
        <v>1</v>
      </c>
      <c r="R1407" s="380">
        <f>'raw data'!G1403</f>
        <v>1</v>
      </c>
      <c r="S1407" s="380">
        <f>'raw data'!H1403</f>
        <v>1</v>
      </c>
      <c r="T1407" s="380">
        <f>'raw data'!Q1403</f>
        <v>98.715072631835938</v>
      </c>
      <c r="U1407" s="380">
        <f>'raw data'!R1403</f>
        <v>1012.8270263671875</v>
      </c>
    </row>
    <row r="1408" spans="1:21" x14ac:dyDescent="0.2">
      <c r="A1408" s="378">
        <f>'raw data'!A1404</f>
        <v>41239.541666666664</v>
      </c>
      <c r="B1408" s="380">
        <f>'raw data'!L1404</f>
        <v>898.02532958984375</v>
      </c>
      <c r="C1408" s="380">
        <f>'raw data'!M1404</f>
        <v>500.585205078125</v>
      </c>
      <c r="D1408" s="380">
        <f>'raw data'!O1404</f>
        <v>6206.9208984375</v>
      </c>
      <c r="E1408" s="380">
        <f>'raw data'!P1404</f>
        <v>9.831416130065918</v>
      </c>
      <c r="F1408" s="377"/>
      <c r="G1408" s="377"/>
      <c r="H1408" s="376"/>
      <c r="I1408" s="376"/>
      <c r="J1408" s="380">
        <f>'raw data'!C1404</f>
        <v>139.83329772949219</v>
      </c>
      <c r="K1408" s="380" t="e">
        <f>'raw data'!#REF!</f>
        <v>#REF!</v>
      </c>
      <c r="L1408" s="380" t="e">
        <f>'raw data'!#REF!</f>
        <v>#REF!</v>
      </c>
      <c r="M1408" s="380">
        <f>'raw data'!D1404</f>
        <v>84515.546875</v>
      </c>
      <c r="N1408" s="380">
        <f>'raw data'!K1404</f>
        <v>15.314309324855857</v>
      </c>
      <c r="O1408" s="400">
        <f t="shared" si="22"/>
        <v>16.674341507649174</v>
      </c>
      <c r="P1408" s="380">
        <f>'raw data'!E1404</f>
        <v>1</v>
      </c>
      <c r="Q1408" s="380">
        <f>'raw data'!F1404</f>
        <v>1</v>
      </c>
      <c r="R1408" s="380">
        <f>'raw data'!G1404</f>
        <v>1</v>
      </c>
      <c r="S1408" s="380">
        <f>'raw data'!H1404</f>
        <v>1</v>
      </c>
      <c r="T1408" s="380">
        <f>'raw data'!Q1404</f>
        <v>98.884323120117187</v>
      </c>
      <c r="U1408" s="380">
        <f>'raw data'!R1404</f>
        <v>1012.8250122070312</v>
      </c>
    </row>
    <row r="1409" spans="1:21" x14ac:dyDescent="0.2">
      <c r="A1409" s="378">
        <f>'raw data'!A1405</f>
        <v>41239.583333333336</v>
      </c>
      <c r="B1409" s="380">
        <f>'raw data'!L1405</f>
        <v>898.03167724609375</v>
      </c>
      <c r="C1409" s="380">
        <f>'raw data'!M1405</f>
        <v>500.50579833984375</v>
      </c>
      <c r="D1409" s="380">
        <f>'raw data'!O1405</f>
        <v>6192.39990234375</v>
      </c>
      <c r="E1409" s="380">
        <f>'raw data'!P1405</f>
        <v>9.8291864395141602</v>
      </c>
      <c r="F1409" s="377"/>
      <c r="G1409" s="377"/>
      <c r="H1409" s="376"/>
      <c r="I1409" s="376"/>
      <c r="J1409" s="380">
        <f>'raw data'!C1405</f>
        <v>139.27299499511719</v>
      </c>
      <c r="K1409" s="380" t="e">
        <f>'raw data'!#REF!</f>
        <v>#REF!</v>
      </c>
      <c r="L1409" s="380" t="e">
        <f>'raw data'!#REF!</f>
        <v>#REF!</v>
      </c>
      <c r="M1409" s="380">
        <f>'raw data'!D1405</f>
        <v>84372.296875</v>
      </c>
      <c r="N1409" s="380">
        <f>'raw data'!K1405</f>
        <v>16.130214753266117</v>
      </c>
      <c r="O1409" s="400">
        <f t="shared" si="22"/>
        <v>16.635332141836344</v>
      </c>
      <c r="P1409" s="380">
        <f>'raw data'!E1405</f>
        <v>1</v>
      </c>
      <c r="Q1409" s="380">
        <f>'raw data'!F1405</f>
        <v>1</v>
      </c>
      <c r="R1409" s="380">
        <f>'raw data'!G1405</f>
        <v>1</v>
      </c>
      <c r="S1409" s="380">
        <f>'raw data'!H1405</f>
        <v>1</v>
      </c>
      <c r="T1409" s="380">
        <f>'raw data'!Q1405</f>
        <v>99.007011413574219</v>
      </c>
      <c r="U1409" s="380">
        <f>'raw data'!R1405</f>
        <v>1012.8280029296875</v>
      </c>
    </row>
    <row r="1410" spans="1:21" x14ac:dyDescent="0.2">
      <c r="A1410" s="378">
        <f>'raw data'!A1406</f>
        <v>41239.625</v>
      </c>
      <c r="B1410" s="380">
        <f>'raw data'!L1406</f>
        <v>898.02117919921875</v>
      </c>
      <c r="C1410" s="380">
        <f>'raw data'!M1406</f>
        <v>500.52841186523437</v>
      </c>
      <c r="D1410" s="380">
        <f>'raw data'!O1406</f>
        <v>6193.39697265625</v>
      </c>
      <c r="E1410" s="380">
        <f>'raw data'!P1406</f>
        <v>9.8298864364624023</v>
      </c>
      <c r="F1410" s="377"/>
      <c r="G1410" s="377"/>
      <c r="H1410" s="376"/>
      <c r="I1410" s="376"/>
      <c r="J1410" s="380">
        <f>'raw data'!C1406</f>
        <v>138.4320068359375</v>
      </c>
      <c r="K1410" s="380" t="e">
        <f>'raw data'!#REF!</f>
        <v>#REF!</v>
      </c>
      <c r="L1410" s="380" t="e">
        <f>'raw data'!#REF!</f>
        <v>#REF!</v>
      </c>
      <c r="M1410" s="380">
        <f>'raw data'!D1406</f>
        <v>84356.8828125</v>
      </c>
      <c r="N1410" s="380">
        <f>'raw data'!K1406</f>
        <v>16.859173557368923</v>
      </c>
      <c r="O1410" s="400">
        <f t="shared" si="22"/>
        <v>16.638010682641006</v>
      </c>
      <c r="P1410" s="380">
        <f>'raw data'!E1406</f>
        <v>1</v>
      </c>
      <c r="Q1410" s="380">
        <f>'raw data'!F1406</f>
        <v>1</v>
      </c>
      <c r="R1410" s="380">
        <f>'raw data'!G1406</f>
        <v>1</v>
      </c>
      <c r="S1410" s="380">
        <f>'raw data'!H1406</f>
        <v>1</v>
      </c>
      <c r="T1410" s="380">
        <f>'raw data'!Q1406</f>
        <v>99.048263549804688</v>
      </c>
      <c r="U1410" s="380">
        <f>'raw data'!R1406</f>
        <v>1012.8280029296875</v>
      </c>
    </row>
    <row r="1411" spans="1:21" x14ac:dyDescent="0.2">
      <c r="A1411" s="378">
        <f>'raw data'!A1407</f>
        <v>41239.666666666664</v>
      </c>
      <c r="B1411" s="380">
        <f>'raw data'!L1407</f>
        <v>897.982177734375</v>
      </c>
      <c r="C1411" s="380">
        <f>'raw data'!M1407</f>
        <v>500.4674072265625</v>
      </c>
      <c r="D1411" s="380">
        <f>'raw data'!O1407</f>
        <v>6194.5908203125</v>
      </c>
      <c r="E1411" s="380">
        <f>'raw data'!P1407</f>
        <v>9.8285913467407227</v>
      </c>
      <c r="F1411" s="377"/>
      <c r="G1411" s="377"/>
      <c r="H1411" s="376"/>
      <c r="I1411" s="376"/>
      <c r="J1411" s="380">
        <f>'raw data'!C1407</f>
        <v>138.9739990234375</v>
      </c>
      <c r="K1411" s="380" t="e">
        <f>'raw data'!#REF!</f>
        <v>#REF!</v>
      </c>
      <c r="L1411" s="380" t="e">
        <f>'raw data'!#REF!</f>
        <v>#REF!</v>
      </c>
      <c r="M1411" s="380">
        <f>'raw data'!D1407</f>
        <v>84392.46875</v>
      </c>
      <c r="N1411" s="380">
        <f>'raw data'!K1407</f>
        <v>18.085564647666178</v>
      </c>
      <c r="O1411" s="400">
        <f t="shared" si="22"/>
        <v>16.641217848295948</v>
      </c>
      <c r="P1411" s="380">
        <f>'raw data'!E1407</f>
        <v>1</v>
      </c>
      <c r="Q1411" s="380">
        <f>'raw data'!F1407</f>
        <v>1</v>
      </c>
      <c r="R1411" s="380">
        <f>'raw data'!G1407</f>
        <v>1</v>
      </c>
      <c r="S1411" s="380">
        <f>'raw data'!H1407</f>
        <v>1</v>
      </c>
      <c r="T1411" s="380">
        <f>'raw data'!Q1407</f>
        <v>98.973121643066406</v>
      </c>
      <c r="U1411" s="380">
        <f>'raw data'!R1407</f>
        <v>1012.8270263671875</v>
      </c>
    </row>
    <row r="1412" spans="1:21" x14ac:dyDescent="0.2">
      <c r="A1412" s="378">
        <f>'raw data'!A1408</f>
        <v>41239.708333333336</v>
      </c>
      <c r="B1412" s="380">
        <f>'raw data'!L1408</f>
        <v>898.03509521484375</v>
      </c>
      <c r="C1412" s="380">
        <f>'raw data'!M1408</f>
        <v>499.94509887695312</v>
      </c>
      <c r="D1412" s="380">
        <f>'raw data'!O1408</f>
        <v>6201.76123046875</v>
      </c>
      <c r="E1412" s="380">
        <f>'raw data'!P1408</f>
        <v>9.8276395797729492</v>
      </c>
      <c r="F1412" s="377"/>
      <c r="G1412" s="377"/>
      <c r="H1412" s="376"/>
      <c r="I1412" s="376"/>
      <c r="J1412" s="380">
        <f>'raw data'!C1408</f>
        <v>139.38969421386719</v>
      </c>
      <c r="K1412" s="380" t="e">
        <f>'raw data'!#REF!</f>
        <v>#REF!</v>
      </c>
      <c r="L1412" s="380" t="e">
        <f>'raw data'!#REF!</f>
        <v>#REF!</v>
      </c>
      <c r="M1412" s="380">
        <f>'raw data'!D1408</f>
        <v>84350.796875</v>
      </c>
      <c r="N1412" s="380">
        <f>'raw data'!K1408</f>
        <v>18.327936637297679</v>
      </c>
      <c r="O1412" s="400">
        <f t="shared" si="22"/>
        <v>16.660480518088526</v>
      </c>
      <c r="P1412" s="380">
        <f>'raw data'!E1408</f>
        <v>1</v>
      </c>
      <c r="Q1412" s="380">
        <f>'raw data'!F1408</f>
        <v>1</v>
      </c>
      <c r="R1412" s="380">
        <f>'raw data'!G1408</f>
        <v>1</v>
      </c>
      <c r="S1412" s="380">
        <f>'raw data'!H1408</f>
        <v>1</v>
      </c>
      <c r="T1412" s="380">
        <f>'raw data'!Q1408</f>
        <v>98.775299072265625</v>
      </c>
      <c r="U1412" s="380">
        <f>'raw data'!R1408</f>
        <v>1012.8209838867187</v>
      </c>
    </row>
    <row r="1413" spans="1:21" x14ac:dyDescent="0.2">
      <c r="A1413" s="378">
        <f>'raw data'!A1409</f>
        <v>41239.75</v>
      </c>
      <c r="B1413" s="380">
        <f>'raw data'!L1409</f>
        <v>897.95172119140625</v>
      </c>
      <c r="C1413" s="380">
        <f>'raw data'!M1409</f>
        <v>500.5242919921875</v>
      </c>
      <c r="D1413" s="380">
        <f>'raw data'!O1409</f>
        <v>6210.34521484375</v>
      </c>
      <c r="E1413" s="380">
        <f>'raw data'!P1409</f>
        <v>9.817133903503418</v>
      </c>
      <c r="F1413" s="377"/>
      <c r="G1413" s="377"/>
      <c r="H1413" s="376"/>
      <c r="I1413" s="376"/>
      <c r="J1413" s="380">
        <f>'raw data'!C1409</f>
        <v>139.345703125</v>
      </c>
      <c r="K1413" s="380" t="e">
        <f>'raw data'!#REF!</f>
        <v>#REF!</v>
      </c>
      <c r="L1413" s="380" t="e">
        <f>'raw data'!#REF!</f>
        <v>#REF!</v>
      </c>
      <c r="M1413" s="380">
        <f>'raw data'!D1409</f>
        <v>84534.046875</v>
      </c>
      <c r="N1413" s="380">
        <f>'raw data'!K1409</f>
        <v>17.729405443426948</v>
      </c>
      <c r="O1413" s="400">
        <f t="shared" si="22"/>
        <v>16.683540629423455</v>
      </c>
      <c r="P1413" s="380">
        <f>'raw data'!E1409</f>
        <v>1</v>
      </c>
      <c r="Q1413" s="380">
        <f>'raw data'!F1409</f>
        <v>1</v>
      </c>
      <c r="R1413" s="380">
        <f>'raw data'!G1409</f>
        <v>1</v>
      </c>
      <c r="S1413" s="380">
        <f>'raw data'!H1409</f>
        <v>1</v>
      </c>
      <c r="T1413" s="380">
        <f>'raw data'!Q1409</f>
        <v>98.527969360351563</v>
      </c>
      <c r="U1413" s="380">
        <f>'raw data'!R1409</f>
        <v>1012.822998046875</v>
      </c>
    </row>
    <row r="1414" spans="1:21" x14ac:dyDescent="0.2">
      <c r="A1414" s="378">
        <f>'raw data'!A1410</f>
        <v>41239.791666666664</v>
      </c>
      <c r="B1414" s="380">
        <f>'raw data'!L1410</f>
        <v>897.98291015625</v>
      </c>
      <c r="C1414" s="380">
        <f>'raw data'!M1410</f>
        <v>500.25228881835938</v>
      </c>
      <c r="D1414" s="380">
        <f>'raw data'!O1410</f>
        <v>6218.3408203125</v>
      </c>
      <c r="E1414" s="380">
        <f>'raw data'!P1410</f>
        <v>9.823481559753418</v>
      </c>
      <c r="F1414" s="377"/>
      <c r="G1414" s="377"/>
      <c r="H1414" s="376"/>
      <c r="I1414" s="376"/>
      <c r="J1414" s="380">
        <f>'raw data'!C1410</f>
        <v>139.75669860839844</v>
      </c>
      <c r="K1414" s="380" t="e">
        <f>'raw data'!#REF!</f>
        <v>#REF!</v>
      </c>
      <c r="L1414" s="380" t="e">
        <f>'raw data'!#REF!</f>
        <v>#REF!</v>
      </c>
      <c r="M1414" s="380">
        <f>'raw data'!D1410</f>
        <v>84529.1171875</v>
      </c>
      <c r="N1414" s="380">
        <f>'raw data'!K1410</f>
        <v>16.996088528577676</v>
      </c>
      <c r="O1414" s="400">
        <f t="shared" si="22"/>
        <v>16.705020113104315</v>
      </c>
      <c r="P1414" s="380">
        <f>'raw data'!E1410</f>
        <v>1</v>
      </c>
      <c r="Q1414" s="380">
        <f>'raw data'!F1410</f>
        <v>1</v>
      </c>
      <c r="R1414" s="380">
        <f>'raw data'!G1410</f>
        <v>1</v>
      </c>
      <c r="S1414" s="380">
        <f>'raw data'!H1410</f>
        <v>1</v>
      </c>
      <c r="T1414" s="380">
        <f>'raw data'!Q1410</f>
        <v>98.419967651367188</v>
      </c>
      <c r="U1414" s="380">
        <f>'raw data'!R1410</f>
        <v>1012.8179931640625</v>
      </c>
    </row>
    <row r="1415" spans="1:21" x14ac:dyDescent="0.2">
      <c r="A1415" s="378">
        <f>'raw data'!A1411</f>
        <v>41239.833333333336</v>
      </c>
      <c r="B1415" s="380">
        <f>'raw data'!L1411</f>
        <v>898.05902099609375</v>
      </c>
      <c r="C1415" s="380">
        <f>'raw data'!M1411</f>
        <v>499.839111328125</v>
      </c>
      <c r="D1415" s="380">
        <f>'raw data'!O1411</f>
        <v>6224.708984375</v>
      </c>
      <c r="E1415" s="380">
        <f>'raw data'!P1411</f>
        <v>9.8288087844848633</v>
      </c>
      <c r="F1415" s="377"/>
      <c r="G1415" s="377"/>
      <c r="H1415" s="376"/>
      <c r="I1415" s="376"/>
      <c r="J1415" s="380">
        <f>'raw data'!C1411</f>
        <v>140.00830078125</v>
      </c>
      <c r="K1415" s="380" t="e">
        <f>'raw data'!#REF!</f>
        <v>#REF!</v>
      </c>
      <c r="L1415" s="380" t="e">
        <f>'raw data'!#REF!</f>
        <v>#REF!</v>
      </c>
      <c r="M1415" s="380">
        <f>'raw data'!D1411</f>
        <v>84502.9921875</v>
      </c>
      <c r="N1415" s="380">
        <f>'raw data'!K1411</f>
        <v>17.589526626467414</v>
      </c>
      <c r="O1415" s="400">
        <f t="shared" si="22"/>
        <v>16.722127620045732</v>
      </c>
      <c r="P1415" s="380">
        <f>'raw data'!E1411</f>
        <v>1</v>
      </c>
      <c r="Q1415" s="380">
        <f>'raw data'!F1411</f>
        <v>1</v>
      </c>
      <c r="R1415" s="380">
        <f>'raw data'!G1411</f>
        <v>1</v>
      </c>
      <c r="S1415" s="380">
        <f>'raw data'!H1411</f>
        <v>1</v>
      </c>
      <c r="T1415" s="380">
        <f>'raw data'!Q1411</f>
        <v>98.4346923828125</v>
      </c>
      <c r="U1415" s="380">
        <f>'raw data'!R1411</f>
        <v>1012.81201171875</v>
      </c>
    </row>
    <row r="1416" spans="1:21" x14ac:dyDescent="0.2">
      <c r="A1416" s="378">
        <f>'raw data'!A1412</f>
        <v>41239.875</v>
      </c>
      <c r="B1416" s="380">
        <f>'raw data'!L1412</f>
        <v>897.944580078125</v>
      </c>
      <c r="C1416" s="380">
        <f>'raw data'!M1412</f>
        <v>500.4910888671875</v>
      </c>
      <c r="D1416" s="380">
        <f>'raw data'!O1412</f>
        <v>6233.248046875</v>
      </c>
      <c r="E1416" s="380">
        <f>'raw data'!P1412</f>
        <v>9.8266134262084961</v>
      </c>
      <c r="F1416" s="377"/>
      <c r="G1416" s="377"/>
      <c r="H1416" s="376"/>
      <c r="I1416" s="376"/>
      <c r="J1416" s="380">
        <f>'raw data'!C1412</f>
        <v>140.364501953125</v>
      </c>
      <c r="K1416" s="380" t="e">
        <f>'raw data'!#REF!</f>
        <v>#REF!</v>
      </c>
      <c r="L1416" s="380" t="e">
        <f>'raw data'!#REF!</f>
        <v>#REF!</v>
      </c>
      <c r="M1416" s="380">
        <f>'raw data'!D1412</f>
        <v>84674.7421875</v>
      </c>
      <c r="N1416" s="380">
        <f>'raw data'!K1412</f>
        <v>16.639853633206805</v>
      </c>
      <c r="O1416" s="400">
        <f t="shared" si="22"/>
        <v>16.745067052754791</v>
      </c>
      <c r="P1416" s="380">
        <f>'raw data'!E1412</f>
        <v>1</v>
      </c>
      <c r="Q1416" s="380">
        <f>'raw data'!F1412</f>
        <v>1</v>
      </c>
      <c r="R1416" s="380">
        <f>'raw data'!G1412</f>
        <v>1</v>
      </c>
      <c r="S1416" s="380">
        <f>'raw data'!H1412</f>
        <v>1</v>
      </c>
      <c r="T1416" s="380">
        <f>'raw data'!Q1412</f>
        <v>98.315078735351563</v>
      </c>
      <c r="U1416" s="380">
        <f>'raw data'!R1412</f>
        <v>1012.8099975585937</v>
      </c>
    </row>
    <row r="1417" spans="1:21" x14ac:dyDescent="0.2">
      <c r="A1417" s="378">
        <f>'raw data'!A1413</f>
        <v>41239.916666666664</v>
      </c>
      <c r="B1417" s="380">
        <f>'raw data'!L1413</f>
        <v>898.02520751953125</v>
      </c>
      <c r="C1417" s="380">
        <f>'raw data'!M1413</f>
        <v>499.01638793945313</v>
      </c>
      <c r="D1417" s="380">
        <f>'raw data'!O1413</f>
        <v>6221.3251953125</v>
      </c>
      <c r="E1417" s="380">
        <f>'raw data'!P1413</f>
        <v>9.8339776992797852</v>
      </c>
      <c r="F1417" s="377"/>
      <c r="G1417" s="377"/>
      <c r="H1417" s="376"/>
      <c r="I1417" s="376"/>
      <c r="J1417" s="380">
        <f>'raw data'!C1413</f>
        <v>140.36079406738281</v>
      </c>
      <c r="K1417" s="380" t="e">
        <f>'raw data'!#REF!</f>
        <v>#REF!</v>
      </c>
      <c r="L1417" s="380" t="e">
        <f>'raw data'!#REF!</f>
        <v>#REF!</v>
      </c>
      <c r="M1417" s="380">
        <f>'raw data'!D1413</f>
        <v>84496.2265625</v>
      </c>
      <c r="N1417" s="380">
        <f>'raw data'!K1413</f>
        <v>16.901310911451873</v>
      </c>
      <c r="O1417" s="400">
        <f t="shared" si="22"/>
        <v>16.713037371379574</v>
      </c>
      <c r="P1417" s="380">
        <f>'raw data'!E1413</f>
        <v>1</v>
      </c>
      <c r="Q1417" s="380">
        <f>'raw data'!F1413</f>
        <v>1</v>
      </c>
      <c r="R1417" s="380">
        <f>'raw data'!G1413</f>
        <v>1</v>
      </c>
      <c r="S1417" s="380">
        <f>'raw data'!H1413</f>
        <v>1</v>
      </c>
      <c r="T1417" s="380">
        <f>'raw data'!Q1413</f>
        <v>98.488029479980469</v>
      </c>
      <c r="U1417" s="380">
        <f>'raw data'!R1413</f>
        <v>1012.8099975585937</v>
      </c>
    </row>
    <row r="1418" spans="1:21" x14ac:dyDescent="0.2">
      <c r="A1418" s="378">
        <f>'raw data'!A1414</f>
        <v>41239.958333333336</v>
      </c>
      <c r="B1418" s="380">
        <f>'raw data'!L1414</f>
        <v>898.024169921875</v>
      </c>
      <c r="C1418" s="380">
        <f>'raw data'!M1414</f>
        <v>498.77349853515625</v>
      </c>
      <c r="D1418" s="380">
        <f>'raw data'!O1414</f>
        <v>6222.576171875</v>
      </c>
      <c r="E1418" s="380">
        <f>'raw data'!P1414</f>
        <v>9.834172248840332</v>
      </c>
      <c r="F1418" s="377"/>
      <c r="G1418" s="377"/>
      <c r="H1418" s="376"/>
      <c r="I1418" s="376"/>
      <c r="J1418" s="380">
        <f>'raw data'!C1414</f>
        <v>140.37590026855469</v>
      </c>
      <c r="K1418" s="380" t="e">
        <f>'raw data'!#REF!</f>
        <v>#REF!</v>
      </c>
      <c r="L1418" s="380" t="e">
        <f>'raw data'!#REF!</f>
        <v>#REF!</v>
      </c>
      <c r="M1418" s="380">
        <f>'raw data'!D1414</f>
        <v>84483.546875</v>
      </c>
      <c r="N1418" s="380">
        <f>'raw data'!K1414</f>
        <v>16.752685355975554</v>
      </c>
      <c r="O1418" s="400">
        <f t="shared" si="22"/>
        <v>16.716398008765243</v>
      </c>
      <c r="P1418" s="380">
        <f>'raw data'!E1414</f>
        <v>1</v>
      </c>
      <c r="Q1418" s="380">
        <f>'raw data'!F1414</f>
        <v>1</v>
      </c>
      <c r="R1418" s="380">
        <f>'raw data'!G1414</f>
        <v>1</v>
      </c>
      <c r="S1418" s="380">
        <f>'raw data'!H1414</f>
        <v>1</v>
      </c>
      <c r="T1418" s="380">
        <f>'raw data'!Q1414</f>
        <v>98.629966735839844</v>
      </c>
      <c r="U1418" s="380">
        <f>'raw data'!R1414</f>
        <v>1012.81298828125</v>
      </c>
    </row>
    <row r="1419" spans="1:21" x14ac:dyDescent="0.2">
      <c r="A1419" s="378">
        <f>'raw data'!A1415</f>
        <v>41240</v>
      </c>
      <c r="B1419" s="380">
        <f>'raw data'!L1415</f>
        <v>898.014404296875</v>
      </c>
      <c r="C1419" s="380">
        <f>'raw data'!M1415</f>
        <v>498.71798706054687</v>
      </c>
      <c r="D1419" s="380">
        <f>'raw data'!O1415</f>
        <v>6220.31591796875</v>
      </c>
      <c r="E1419" s="380">
        <f>'raw data'!P1415</f>
        <v>9.8361015319824219</v>
      </c>
      <c r="F1419" s="377"/>
      <c r="G1419" s="377"/>
      <c r="H1419" s="376"/>
      <c r="I1419" s="376"/>
      <c r="J1419" s="380">
        <f>'raw data'!C1415</f>
        <v>139.69309997558594</v>
      </c>
      <c r="K1419" s="380" t="e">
        <f>'raw data'!#REF!</f>
        <v>#REF!</v>
      </c>
      <c r="L1419" s="380" t="e">
        <f>'raw data'!#REF!</f>
        <v>#REF!</v>
      </c>
      <c r="M1419" s="380">
        <f>'raw data'!D1415</f>
        <v>84436.1875</v>
      </c>
      <c r="N1419" s="380">
        <f>'raw data'!K1415</f>
        <v>16.246179888711922</v>
      </c>
      <c r="O1419" s="400">
        <f t="shared" si="22"/>
        <v>16.710326037470058</v>
      </c>
      <c r="P1419" s="380">
        <f>'raw data'!E1415</f>
        <v>1</v>
      </c>
      <c r="Q1419" s="380">
        <f>'raw data'!F1415</f>
        <v>1</v>
      </c>
      <c r="R1419" s="380">
        <f>'raw data'!G1415</f>
        <v>1</v>
      </c>
      <c r="S1419" s="380">
        <f>'raw data'!H1415</f>
        <v>1</v>
      </c>
      <c r="T1419" s="380">
        <f>'raw data'!Q1415</f>
        <v>98.681068420410156</v>
      </c>
      <c r="U1419" s="380">
        <f>'raw data'!R1415</f>
        <v>1012.8150024414062</v>
      </c>
    </row>
    <row r="1420" spans="1:21" x14ac:dyDescent="0.2">
      <c r="A1420" s="378">
        <f>'raw data'!A1416</f>
        <v>41240.041666666664</v>
      </c>
      <c r="B1420" s="380">
        <f>'raw data'!L1416</f>
        <v>897.98748779296875</v>
      </c>
      <c r="C1420" s="380">
        <f>'raw data'!M1416</f>
        <v>498.88888549804687</v>
      </c>
      <c r="D1420" s="380">
        <f>'raw data'!O1416</f>
        <v>6222.98193359375</v>
      </c>
      <c r="E1420" s="380">
        <f>'raw data'!P1416</f>
        <v>9.8373231887817383</v>
      </c>
      <c r="F1420" s="377"/>
      <c r="G1420" s="377"/>
      <c r="H1420" s="376"/>
      <c r="I1420" s="376"/>
      <c r="J1420" s="380">
        <f>'raw data'!C1416</f>
        <v>140.51719665527344</v>
      </c>
      <c r="K1420" s="380" t="e">
        <f>'raw data'!#REF!</f>
        <v>#REF!</v>
      </c>
      <c r="L1420" s="380" t="e">
        <f>'raw data'!#REF!</f>
        <v>#REF!</v>
      </c>
      <c r="M1420" s="380">
        <f>'raw data'!D1416</f>
        <v>84440.203125</v>
      </c>
      <c r="N1420" s="380">
        <f>'raw data'!K1416</f>
        <v>16.811087373345945</v>
      </c>
      <c r="O1420" s="400">
        <f t="shared" ref="O1420:O1483" si="23">D1420*0.771/(0.287*1000)</f>
        <v>16.717488051570669</v>
      </c>
      <c r="P1420" s="380">
        <f>'raw data'!E1416</f>
        <v>1</v>
      </c>
      <c r="Q1420" s="380">
        <f>'raw data'!F1416</f>
        <v>1</v>
      </c>
      <c r="R1420" s="380">
        <f>'raw data'!G1416</f>
        <v>1</v>
      </c>
      <c r="S1420" s="380">
        <f>'raw data'!H1416</f>
        <v>1</v>
      </c>
      <c r="T1420" s="380">
        <f>'raw data'!Q1416</f>
        <v>98.738746643066406</v>
      </c>
      <c r="U1420" s="380">
        <f>'raw data'!R1416</f>
        <v>1012.8159790039062</v>
      </c>
    </row>
    <row r="1421" spans="1:21" x14ac:dyDescent="0.2">
      <c r="A1421" s="378">
        <f>'raw data'!A1417</f>
        <v>41240.083333333336</v>
      </c>
      <c r="B1421" s="380">
        <f>'raw data'!L1417</f>
        <v>897.994384765625</v>
      </c>
      <c r="C1421" s="380">
        <f>'raw data'!M1417</f>
        <v>498.76119995117187</v>
      </c>
      <c r="D1421" s="380">
        <f>'raw data'!O1417</f>
        <v>6220.5361328125</v>
      </c>
      <c r="E1421" s="380">
        <f>'raw data'!P1417</f>
        <v>9.8355846405029297</v>
      </c>
      <c r="F1421" s="377"/>
      <c r="G1421" s="377"/>
      <c r="H1421" s="376"/>
      <c r="I1421" s="376"/>
      <c r="J1421" s="380">
        <f>'raw data'!C1417</f>
        <v>140.60209655761719</v>
      </c>
      <c r="K1421" s="380" t="e">
        <f>'raw data'!#REF!</f>
        <v>#REF!</v>
      </c>
      <c r="L1421" s="380" t="e">
        <f>'raw data'!#REF!</f>
        <v>#REF!</v>
      </c>
      <c r="M1421" s="380">
        <f>'raw data'!D1417</f>
        <v>84478.390625</v>
      </c>
      <c r="N1421" s="380">
        <f>'raw data'!K1417</f>
        <v>16.412349328272104</v>
      </c>
      <c r="O1421" s="400">
        <f t="shared" si="23"/>
        <v>16.710917625081663</v>
      </c>
      <c r="P1421" s="380">
        <f>'raw data'!E1417</f>
        <v>1</v>
      </c>
      <c r="Q1421" s="380">
        <f>'raw data'!F1417</f>
        <v>1</v>
      </c>
      <c r="R1421" s="380">
        <f>'raw data'!G1417</f>
        <v>1</v>
      </c>
      <c r="S1421" s="380">
        <f>'raw data'!H1417</f>
        <v>1</v>
      </c>
      <c r="T1421" s="380">
        <f>'raw data'!Q1417</f>
        <v>98.798820495605469</v>
      </c>
      <c r="U1421" s="380">
        <f>'raw data'!R1417</f>
        <v>1012.8140258789062</v>
      </c>
    </row>
    <row r="1422" spans="1:21" x14ac:dyDescent="0.2">
      <c r="A1422" s="378">
        <f>'raw data'!A1418</f>
        <v>41240.125</v>
      </c>
      <c r="B1422" s="380">
        <f>'raw data'!L1418</f>
        <v>897.95379638671875</v>
      </c>
      <c r="C1422" s="380">
        <f>'raw data'!M1418</f>
        <v>498.4578857421875</v>
      </c>
      <c r="D1422" s="380">
        <f>'raw data'!O1418</f>
        <v>6210.01416015625</v>
      </c>
      <c r="E1422" s="380">
        <f>'raw data'!P1418</f>
        <v>9.8349218368530273</v>
      </c>
      <c r="F1422" s="377"/>
      <c r="G1422" s="377"/>
      <c r="H1422" s="376"/>
      <c r="I1422" s="376"/>
      <c r="J1422" s="380">
        <f>'raw data'!C1418</f>
        <v>140.52250671386719</v>
      </c>
      <c r="K1422" s="380" t="e">
        <f>'raw data'!#REF!</f>
        <v>#REF!</v>
      </c>
      <c r="L1422" s="380" t="e">
        <f>'raw data'!#REF!</f>
        <v>#REF!</v>
      </c>
      <c r="M1422" s="380">
        <f>'raw data'!D1418</f>
        <v>84368.953125</v>
      </c>
      <c r="N1422" s="380">
        <f>'raw data'!K1418</f>
        <v>16.119723349846172</v>
      </c>
      <c r="O1422" s="400">
        <f t="shared" si="23"/>
        <v>16.682651280419755</v>
      </c>
      <c r="P1422" s="380">
        <f>'raw data'!E1418</f>
        <v>1</v>
      </c>
      <c r="Q1422" s="380">
        <f>'raw data'!F1418</f>
        <v>1</v>
      </c>
      <c r="R1422" s="380">
        <f>'raw data'!G1418</f>
        <v>1</v>
      </c>
      <c r="S1422" s="380">
        <f>'raw data'!H1418</f>
        <v>1</v>
      </c>
      <c r="T1422" s="380">
        <f>'raw data'!Q1418</f>
        <v>98.879226684570313</v>
      </c>
      <c r="U1422" s="380">
        <f>'raw data'!R1418</f>
        <v>1012.8140258789062</v>
      </c>
    </row>
    <row r="1423" spans="1:21" x14ac:dyDescent="0.2">
      <c r="A1423" s="378">
        <f>'raw data'!A1419</f>
        <v>41240.166666666664</v>
      </c>
      <c r="B1423" s="380">
        <f>'raw data'!L1419</f>
        <v>898.0302734375</v>
      </c>
      <c r="C1423" s="380">
        <f>'raw data'!M1419</f>
        <v>498.62948608398437</v>
      </c>
      <c r="D1423" s="380">
        <f>'raw data'!O1419</f>
        <v>6209.951171875</v>
      </c>
      <c r="E1423" s="380">
        <f>'raw data'!P1419</f>
        <v>9.8369169235229492</v>
      </c>
      <c r="F1423" s="377"/>
      <c r="G1423" s="377"/>
      <c r="H1423" s="376"/>
      <c r="I1423" s="376"/>
      <c r="J1423" s="380">
        <f>'raw data'!C1419</f>
        <v>140.35769653320312</v>
      </c>
      <c r="K1423" s="380" t="e">
        <f>'raw data'!#REF!</f>
        <v>#REF!</v>
      </c>
      <c r="L1423" s="380" t="e">
        <f>'raw data'!#REF!</f>
        <v>#REF!</v>
      </c>
      <c r="M1423" s="380">
        <f>'raw data'!D1419</f>
        <v>84358.9296875</v>
      </c>
      <c r="N1423" s="380">
        <f>'raw data'!K1419</f>
        <v>16.598559949106786</v>
      </c>
      <c r="O1423" s="400">
        <f t="shared" si="23"/>
        <v>16.682482067998695</v>
      </c>
      <c r="P1423" s="380">
        <f>'raw data'!E1419</f>
        <v>1</v>
      </c>
      <c r="Q1423" s="380">
        <f>'raw data'!F1419</f>
        <v>1</v>
      </c>
      <c r="R1423" s="380">
        <f>'raw data'!G1419</f>
        <v>1</v>
      </c>
      <c r="S1423" s="380">
        <f>'raw data'!H1419</f>
        <v>1</v>
      </c>
      <c r="T1423" s="380">
        <f>'raw data'!Q1419</f>
        <v>98.975379943847656</v>
      </c>
      <c r="U1423" s="380">
        <f>'raw data'!R1419</f>
        <v>1012.8159790039062</v>
      </c>
    </row>
    <row r="1424" spans="1:21" x14ac:dyDescent="0.2">
      <c r="A1424" s="378">
        <f>'raw data'!A1420</f>
        <v>41240.208333333336</v>
      </c>
      <c r="B1424" s="380">
        <f>'raw data'!L1420</f>
        <v>898.01739501953125</v>
      </c>
      <c r="C1424" s="380">
        <f>'raw data'!M1420</f>
        <v>498.77139282226562</v>
      </c>
      <c r="D1424" s="380">
        <f>'raw data'!O1420</f>
        <v>6209.576171875</v>
      </c>
      <c r="E1424" s="380">
        <f>'raw data'!P1420</f>
        <v>9.8330831527709961</v>
      </c>
      <c r="F1424" s="377"/>
      <c r="G1424" s="377"/>
      <c r="H1424" s="376"/>
      <c r="I1424" s="376"/>
      <c r="J1424" s="380">
        <f>'raw data'!C1420</f>
        <v>141.53189872062975</v>
      </c>
      <c r="K1424" s="380" t="e">
        <f>'raw data'!#REF!</f>
        <v>#REF!</v>
      </c>
      <c r="L1424" s="380" t="e">
        <f>'raw data'!#REF!</f>
        <v>#REF!</v>
      </c>
      <c r="M1424" s="380">
        <f>'raw data'!D1420</f>
        <v>84389.109375</v>
      </c>
      <c r="N1424" s="380">
        <f>'raw data'!K1420</f>
        <v>17.112931705983065</v>
      </c>
      <c r="O1424" s="400">
        <f t="shared" si="23"/>
        <v>16.681474663817507</v>
      </c>
      <c r="P1424" s="380">
        <f>'raw data'!E1420</f>
        <v>1</v>
      </c>
      <c r="Q1424" s="380">
        <f>'raw data'!F1420</f>
        <v>1</v>
      </c>
      <c r="R1424" s="380">
        <f>'raw data'!G1420</f>
        <v>0.84874999523162842</v>
      </c>
      <c r="S1424" s="380">
        <f>'raw data'!H1420</f>
        <v>1</v>
      </c>
      <c r="T1424" s="380">
        <f>'raw data'!Q1420</f>
        <v>98.936576843261719</v>
      </c>
      <c r="U1424" s="380">
        <f>'raw data'!R1420</f>
        <v>1012.8150024414062</v>
      </c>
    </row>
    <row r="1425" spans="1:21" x14ac:dyDescent="0.2">
      <c r="A1425" s="378">
        <f>'raw data'!A1421</f>
        <v>41240.25</v>
      </c>
      <c r="B1425" s="380">
        <f>'raw data'!L1421</f>
        <v>898.00531005859375</v>
      </c>
      <c r="C1425" s="380">
        <f>'raw data'!M1421</f>
        <v>498.57861328125</v>
      </c>
      <c r="D1425" s="380">
        <f>'raw data'!O1421</f>
        <v>6208.02685546875</v>
      </c>
      <c r="E1425" s="380">
        <f>'raw data'!P1421</f>
        <v>9.8339776992797852</v>
      </c>
      <c r="F1425" s="377"/>
      <c r="G1425" s="377"/>
      <c r="H1425" s="376"/>
      <c r="I1425" s="376"/>
      <c r="J1425" s="380">
        <f>'raw data'!C1421</f>
        <v>141.10226542959364</v>
      </c>
      <c r="K1425" s="380" t="e">
        <f>'raw data'!#REF!</f>
        <v>#REF!</v>
      </c>
      <c r="L1425" s="380" t="e">
        <f>'raw data'!#REF!</f>
        <v>#REF!</v>
      </c>
      <c r="M1425" s="380">
        <f>'raw data'!D1421</f>
        <v>84396.296875</v>
      </c>
      <c r="N1425" s="380">
        <f>'raw data'!K1421</f>
        <v>16.804758907918877</v>
      </c>
      <c r="O1425" s="400">
        <f t="shared" si="23"/>
        <v>16.677312562949151</v>
      </c>
      <c r="P1425" s="380">
        <f>'raw data'!E1421</f>
        <v>1</v>
      </c>
      <c r="Q1425" s="380">
        <f>'raw data'!F1421</f>
        <v>1</v>
      </c>
      <c r="R1425" s="380">
        <f>'raw data'!G1421</f>
        <v>0.8740277886390686</v>
      </c>
      <c r="S1425" s="380">
        <f>'raw data'!H1421</f>
        <v>1</v>
      </c>
      <c r="T1425" s="380">
        <f>'raw data'!Q1421</f>
        <v>98.977081298828125</v>
      </c>
      <c r="U1425" s="380">
        <f>'raw data'!R1421</f>
        <v>1012.8179931640625</v>
      </c>
    </row>
    <row r="1426" spans="1:21" x14ac:dyDescent="0.2">
      <c r="A1426" s="378">
        <f>'raw data'!A1422</f>
        <v>41240.291666666664</v>
      </c>
      <c r="B1426" s="380">
        <f>'raw data'!L1422</f>
        <v>897.9810791015625</v>
      </c>
      <c r="C1426" s="380">
        <f>'raw data'!M1422</f>
        <v>498.15460205078125</v>
      </c>
      <c r="D1426" s="380">
        <f>'raw data'!O1422</f>
        <v>6212.56103515625</v>
      </c>
      <c r="E1426" s="380">
        <f>'raw data'!P1422</f>
        <v>9.8368330001831055</v>
      </c>
      <c r="F1426" s="377"/>
      <c r="G1426" s="377"/>
      <c r="H1426" s="376"/>
      <c r="I1426" s="376"/>
      <c r="J1426" s="380">
        <f>'raw data'!C1422</f>
        <v>140.54600524902344</v>
      </c>
      <c r="K1426" s="380" t="e">
        <f>'raw data'!#REF!</f>
        <v>#REF!</v>
      </c>
      <c r="L1426" s="380" t="e">
        <f>'raw data'!#REF!</f>
        <v>#REF!</v>
      </c>
      <c r="M1426" s="380">
        <f>'raw data'!D1422</f>
        <v>84371.40625</v>
      </c>
      <c r="N1426" s="380">
        <f>'raw data'!K1422</f>
        <v>17.667619304630716</v>
      </c>
      <c r="O1426" s="400">
        <f t="shared" si="23"/>
        <v>16.689493233816965</v>
      </c>
      <c r="P1426" s="380">
        <f>'raw data'!E1422</f>
        <v>1</v>
      </c>
      <c r="Q1426" s="380">
        <f>'raw data'!F1422</f>
        <v>1</v>
      </c>
      <c r="R1426" s="380">
        <f>'raw data'!G1422</f>
        <v>1</v>
      </c>
      <c r="S1426" s="380">
        <f>'raw data'!H1422</f>
        <v>1</v>
      </c>
      <c r="T1426" s="380">
        <f>'raw data'!Q1422</f>
        <v>98.863212585449219</v>
      </c>
      <c r="U1426" s="380">
        <f>'raw data'!R1422</f>
        <v>1012.8150024414062</v>
      </c>
    </row>
    <row r="1427" spans="1:21" x14ac:dyDescent="0.2">
      <c r="A1427" s="378">
        <f>'raw data'!A1423</f>
        <v>41240.333333333336</v>
      </c>
      <c r="B1427" s="380">
        <f>'raw data'!L1423</f>
        <v>898.02008056640625</v>
      </c>
      <c r="C1427" s="380">
        <f>'raw data'!M1423</f>
        <v>498.60708618164062</v>
      </c>
      <c r="D1427" s="380">
        <f>'raw data'!O1423</f>
        <v>6221.02978515625</v>
      </c>
      <c r="E1427" s="380">
        <f>'raw data'!P1423</f>
        <v>9.8358078002929687</v>
      </c>
      <c r="F1427" s="377"/>
      <c r="G1427" s="377"/>
      <c r="H1427" s="376"/>
      <c r="I1427" s="376"/>
      <c r="J1427" s="380">
        <f>'raw data'!C1423</f>
        <v>140.86819458007812</v>
      </c>
      <c r="K1427" s="380" t="e">
        <f>'raw data'!#REF!</f>
        <v>#REF!</v>
      </c>
      <c r="L1427" s="380" t="e">
        <f>'raw data'!#REF!</f>
        <v>#REF!</v>
      </c>
      <c r="M1427" s="380">
        <f>'raw data'!D1423</f>
        <v>84459.9296875</v>
      </c>
      <c r="N1427" s="380">
        <f>'raw data'!K1423</f>
        <v>17.442797487035278</v>
      </c>
      <c r="O1427" s="400">
        <f t="shared" si="23"/>
        <v>16.712243778242051</v>
      </c>
      <c r="P1427" s="380">
        <f>'raw data'!E1423</f>
        <v>1</v>
      </c>
      <c r="Q1427" s="380">
        <f>'raw data'!F1423</f>
        <v>1</v>
      </c>
      <c r="R1427" s="380">
        <f>'raw data'!G1423</f>
        <v>1</v>
      </c>
      <c r="S1427" s="380">
        <f>'raw data'!H1423</f>
        <v>1</v>
      </c>
      <c r="T1427" s="380">
        <f>'raw data'!Q1423</f>
        <v>98.822006225585938</v>
      </c>
      <c r="U1427" s="380">
        <f>'raw data'!R1423</f>
        <v>1012.8150024414062</v>
      </c>
    </row>
    <row r="1428" spans="1:21" x14ac:dyDescent="0.2">
      <c r="A1428" s="378">
        <f>'raw data'!A1424</f>
        <v>41240.375</v>
      </c>
      <c r="B1428" s="380">
        <f>'raw data'!L1424</f>
        <v>897.95428466796875</v>
      </c>
      <c r="C1428" s="380">
        <f>'raw data'!M1424</f>
        <v>497.42001342773437</v>
      </c>
      <c r="D1428" s="380">
        <f>'raw data'!O1424</f>
        <v>6213.255859375</v>
      </c>
      <c r="E1428" s="380">
        <f>'raw data'!P1424</f>
        <v>9.839360237121582</v>
      </c>
      <c r="F1428" s="377"/>
      <c r="G1428" s="377"/>
      <c r="H1428" s="376"/>
      <c r="I1428" s="376"/>
      <c r="J1428" s="380">
        <f>'raw data'!C1424</f>
        <v>140.66499328613281</v>
      </c>
      <c r="K1428" s="380" t="e">
        <f>'raw data'!#REF!</f>
        <v>#REF!</v>
      </c>
      <c r="L1428" s="380" t="e">
        <f>'raw data'!#REF!</f>
        <v>#REF!</v>
      </c>
      <c r="M1428" s="380">
        <f>'raw data'!D1424</f>
        <v>84326.0625</v>
      </c>
      <c r="N1428" s="380">
        <f>'raw data'!K1424</f>
        <v>16.941838250781146</v>
      </c>
      <c r="O1428" s="400">
        <f t="shared" si="23"/>
        <v>16.691359817345383</v>
      </c>
      <c r="P1428" s="380">
        <f>'raw data'!E1424</f>
        <v>1</v>
      </c>
      <c r="Q1428" s="380">
        <f>'raw data'!F1424</f>
        <v>1</v>
      </c>
      <c r="R1428" s="380">
        <f>'raw data'!G1424</f>
        <v>1</v>
      </c>
      <c r="S1428" s="380">
        <f>'raw data'!H1424</f>
        <v>1</v>
      </c>
      <c r="T1428" s="380">
        <f>'raw data'!Q1424</f>
        <v>98.787307739257813</v>
      </c>
      <c r="U1428" s="380">
        <f>'raw data'!R1424</f>
        <v>1012.8170166015625</v>
      </c>
    </row>
    <row r="1429" spans="1:21" x14ac:dyDescent="0.2">
      <c r="A1429" s="378">
        <f>'raw data'!A1425</f>
        <v>41240.416666666664</v>
      </c>
      <c r="B1429" s="380">
        <f>'raw data'!L1425</f>
        <v>897.93218994140625</v>
      </c>
      <c r="C1429" s="380">
        <f>'raw data'!M1425</f>
        <v>493.79791259765625</v>
      </c>
      <c r="D1429" s="380">
        <f>'raw data'!O1425</f>
        <v>6200.908203125</v>
      </c>
      <c r="E1429" s="380">
        <f>'raw data'!P1425</f>
        <v>9.8732061386108398</v>
      </c>
      <c r="F1429" s="377"/>
      <c r="G1429" s="377"/>
      <c r="H1429" s="376"/>
      <c r="I1429" s="376"/>
      <c r="J1429" s="380">
        <f>'raw data'!C1425</f>
        <v>140.15849304199219</v>
      </c>
      <c r="K1429" s="380" t="e">
        <f>'raw data'!#REF!</f>
        <v>#REF!</v>
      </c>
      <c r="L1429" s="380" t="e">
        <f>'raw data'!#REF!</f>
        <v>#REF!</v>
      </c>
      <c r="M1429" s="380">
        <f>'raw data'!D1425</f>
        <v>84007.046875</v>
      </c>
      <c r="N1429" s="380">
        <f>'raw data'!K1425</f>
        <v>16.220143821472739</v>
      </c>
      <c r="O1429" s="400">
        <f t="shared" si="23"/>
        <v>16.658188935921167</v>
      </c>
      <c r="P1429" s="380">
        <f>'raw data'!E1425</f>
        <v>1</v>
      </c>
      <c r="Q1429" s="380">
        <f>'raw data'!F1425</f>
        <v>1</v>
      </c>
      <c r="R1429" s="380">
        <f>'raw data'!G1425</f>
        <v>1</v>
      </c>
      <c r="S1429" s="380">
        <f>'raw data'!H1425</f>
        <v>1</v>
      </c>
      <c r="T1429" s="380">
        <f>'raw data'!Q1425</f>
        <v>99.174339294433594</v>
      </c>
      <c r="U1429" s="380">
        <f>'raw data'!R1425</f>
        <v>1012.8099975585937</v>
      </c>
    </row>
    <row r="1430" spans="1:21" x14ac:dyDescent="0.2">
      <c r="A1430" s="378">
        <f>'raw data'!A1426</f>
        <v>41240.458333333336</v>
      </c>
      <c r="B1430" s="380">
        <f>'raw data'!L1426</f>
        <v>897.96551513671875</v>
      </c>
      <c r="C1430" s="380">
        <f>'raw data'!M1426</f>
        <v>495.37728881835937</v>
      </c>
      <c r="D1430" s="380">
        <f>'raw data'!O1426</f>
        <v>6217.8359375</v>
      </c>
      <c r="E1430" s="380">
        <f>'raw data'!P1426</f>
        <v>9.8778724670410156</v>
      </c>
      <c r="F1430" s="377"/>
      <c r="G1430" s="377"/>
      <c r="H1430" s="376"/>
      <c r="I1430" s="376"/>
      <c r="J1430" s="380">
        <f>'raw data'!C1426</f>
        <v>141.26759338378906</v>
      </c>
      <c r="K1430" s="380" t="e">
        <f>'raw data'!#REF!</f>
        <v>#REF!</v>
      </c>
      <c r="L1430" s="380" t="e">
        <f>'raw data'!#REF!</f>
        <v>#REF!</v>
      </c>
      <c r="M1430" s="380">
        <f>'raw data'!D1426</f>
        <v>84214.5</v>
      </c>
      <c r="N1430" s="380">
        <f>'raw data'!K1426</f>
        <v>16.139331976348767</v>
      </c>
      <c r="O1430" s="400">
        <f t="shared" si="23"/>
        <v>16.703663790287457</v>
      </c>
      <c r="P1430" s="380">
        <f>'raw data'!E1426</f>
        <v>1</v>
      </c>
      <c r="Q1430" s="380">
        <f>'raw data'!F1426</f>
        <v>1</v>
      </c>
      <c r="R1430" s="380">
        <f>'raw data'!G1426</f>
        <v>1</v>
      </c>
      <c r="S1430" s="380">
        <f>'raw data'!H1426</f>
        <v>1</v>
      </c>
      <c r="T1430" s="380">
        <f>'raw data'!Q1426</f>
        <v>99.09033203125</v>
      </c>
      <c r="U1430" s="380">
        <f>'raw data'!R1426</f>
        <v>1012.8049926757812</v>
      </c>
    </row>
    <row r="1431" spans="1:21" x14ac:dyDescent="0.2">
      <c r="A1431" s="378">
        <f>'raw data'!A1427</f>
        <v>41240.5</v>
      </c>
      <c r="B1431" s="380">
        <f>'raw data'!L1427</f>
        <v>898.05450439453125</v>
      </c>
      <c r="C1431" s="380">
        <f>'raw data'!M1427</f>
        <v>495.1702880859375</v>
      </c>
      <c r="D1431" s="380">
        <f>'raw data'!O1427</f>
        <v>6211.2568359375</v>
      </c>
      <c r="E1431" s="380">
        <f>'raw data'!P1427</f>
        <v>9.8820924758911133</v>
      </c>
      <c r="F1431" s="377"/>
      <c r="G1431" s="377"/>
      <c r="H1431" s="376"/>
      <c r="I1431" s="376"/>
      <c r="J1431" s="380">
        <f>'raw data'!C1427</f>
        <v>141.114501953125</v>
      </c>
      <c r="K1431" s="380" t="e">
        <f>'raw data'!#REF!</f>
        <v>#REF!</v>
      </c>
      <c r="L1431" s="380" t="e">
        <f>'raw data'!#REF!</f>
        <v>#REF!</v>
      </c>
      <c r="M1431" s="380">
        <f>'raw data'!D1427</f>
        <v>84148.203125</v>
      </c>
      <c r="N1431" s="380">
        <f>'raw data'!K1427</f>
        <v>15.820215841191748</v>
      </c>
      <c r="O1431" s="400">
        <f t="shared" si="23"/>
        <v>16.685989618494123</v>
      </c>
      <c r="P1431" s="380">
        <f>'raw data'!E1427</f>
        <v>1</v>
      </c>
      <c r="Q1431" s="380">
        <f>'raw data'!F1427</f>
        <v>1</v>
      </c>
      <c r="R1431" s="380">
        <f>'raw data'!G1427</f>
        <v>1</v>
      </c>
      <c r="S1431" s="380">
        <f>'raw data'!H1427</f>
        <v>1</v>
      </c>
      <c r="T1431" s="380">
        <f>'raw data'!Q1427</f>
        <v>99.351081848144531</v>
      </c>
      <c r="U1431" s="380">
        <f>'raw data'!R1427</f>
        <v>1012.8060302734375</v>
      </c>
    </row>
    <row r="1432" spans="1:21" x14ac:dyDescent="0.2">
      <c r="A1432" s="378">
        <f>'raw data'!A1428</f>
        <v>41240.541666666664</v>
      </c>
      <c r="B1432" s="380">
        <f>'raw data'!L1428</f>
        <v>897.98431396484375</v>
      </c>
      <c r="C1432" s="380">
        <f>'raw data'!M1428</f>
        <v>496.50390625</v>
      </c>
      <c r="D1432" s="380">
        <f>'raw data'!O1428</f>
        <v>6221.81201171875</v>
      </c>
      <c r="E1432" s="380">
        <f>'raw data'!P1428</f>
        <v>9.8828954696655273</v>
      </c>
      <c r="F1432" s="377"/>
      <c r="G1432" s="377"/>
      <c r="H1432" s="376"/>
      <c r="I1432" s="376"/>
      <c r="J1432" s="380">
        <f>'raw data'!C1428</f>
        <v>140.76950073242187</v>
      </c>
      <c r="K1432" s="380" t="e">
        <f>'raw data'!#REF!</f>
        <v>#REF!</v>
      </c>
      <c r="L1432" s="380" t="e">
        <f>'raw data'!#REF!</f>
        <v>#REF!</v>
      </c>
      <c r="M1432" s="380">
        <f>'raw data'!D1428</f>
        <v>84276</v>
      </c>
      <c r="N1432" s="380">
        <f>'raw data'!K1428</f>
        <v>16.364044736628422</v>
      </c>
      <c r="O1432" s="400">
        <f t="shared" si="23"/>
        <v>16.714345160401241</v>
      </c>
      <c r="P1432" s="380">
        <f>'raw data'!E1428</f>
        <v>1</v>
      </c>
      <c r="Q1432" s="380">
        <f>'raw data'!F1428</f>
        <v>1</v>
      </c>
      <c r="R1432" s="380">
        <f>'raw data'!G1428</f>
        <v>1</v>
      </c>
      <c r="S1432" s="380">
        <f>'raw data'!H1428</f>
        <v>1</v>
      </c>
      <c r="T1432" s="380">
        <f>'raw data'!Q1428</f>
        <v>99.430900573730469</v>
      </c>
      <c r="U1432" s="380">
        <f>'raw data'!R1428</f>
        <v>1012.8070068359375</v>
      </c>
    </row>
    <row r="1433" spans="1:21" x14ac:dyDescent="0.2">
      <c r="A1433" s="378">
        <f>'raw data'!A1429</f>
        <v>41240.583333333336</v>
      </c>
      <c r="B1433" s="380">
        <f>'raw data'!L1429</f>
        <v>897.20941162109375</v>
      </c>
      <c r="C1433" s="380">
        <f>'raw data'!M1429</f>
        <v>490.0994873046875</v>
      </c>
      <c r="D1433" s="380">
        <f>'raw data'!O1429</f>
        <v>6146.80419921875</v>
      </c>
      <c r="E1433" s="380">
        <f>'raw data'!P1429</f>
        <v>9.9202852249145508</v>
      </c>
      <c r="F1433" s="377"/>
      <c r="G1433" s="377"/>
      <c r="H1433" s="376"/>
      <c r="I1433" s="376"/>
      <c r="J1433" s="380">
        <f>'raw data'!C1429</f>
        <v>140.19059753417969</v>
      </c>
      <c r="K1433" s="380" t="e">
        <f>'raw data'!#REF!</f>
        <v>#REF!</v>
      </c>
      <c r="L1433" s="380" t="e">
        <f>'raw data'!#REF!</f>
        <v>#REF!</v>
      </c>
      <c r="M1433" s="380">
        <f>'raw data'!D1429</f>
        <v>83615.9375</v>
      </c>
      <c r="N1433" s="380">
        <f>'raw data'!K1429</f>
        <v>16.111049275786645</v>
      </c>
      <c r="O1433" s="400">
        <f t="shared" si="23"/>
        <v>16.512843336577202</v>
      </c>
      <c r="P1433" s="380">
        <f>'raw data'!E1429</f>
        <v>1</v>
      </c>
      <c r="Q1433" s="380">
        <f>'raw data'!F1429</f>
        <v>1</v>
      </c>
      <c r="R1433" s="380">
        <f>'raw data'!G1429</f>
        <v>1</v>
      </c>
      <c r="S1433" s="380">
        <f>'raw data'!H1429</f>
        <v>1</v>
      </c>
      <c r="T1433" s="380">
        <f>'raw data'!Q1429</f>
        <v>100.06770324707031</v>
      </c>
      <c r="U1433" s="380">
        <f>'raw data'!R1429</f>
        <v>1012.8049926757812</v>
      </c>
    </row>
    <row r="1434" spans="1:21" x14ac:dyDescent="0.2">
      <c r="A1434" s="378">
        <f>'raw data'!A1430</f>
        <v>41240.625</v>
      </c>
      <c r="B1434" s="380">
        <f>'raw data'!L1430</f>
        <v>896.8511962890625</v>
      </c>
      <c r="C1434" s="380">
        <f>'raw data'!M1430</f>
        <v>472.11520385742187</v>
      </c>
      <c r="D1434" s="380">
        <f>'raw data'!O1430</f>
        <v>6045.73486328125</v>
      </c>
      <c r="E1434" s="380">
        <f>'raw data'!P1430</f>
        <v>10.062359809875488</v>
      </c>
      <c r="F1434" s="377"/>
      <c r="G1434" s="377"/>
      <c r="H1434" s="376"/>
      <c r="I1434" s="376"/>
      <c r="J1434" s="380">
        <f>'raw data'!C1430</f>
        <v>136.91419982910156</v>
      </c>
      <c r="K1434" s="380" t="e">
        <f>'raw data'!#REF!</f>
        <v>#REF!</v>
      </c>
      <c r="L1434" s="380" t="e">
        <f>'raw data'!#REF!</f>
        <v>#REF!</v>
      </c>
      <c r="M1434" s="380">
        <f>'raw data'!D1430</f>
        <v>81694.5390625</v>
      </c>
      <c r="N1434" s="380">
        <f>'raw data'!K1430</f>
        <v>15.934180126922147</v>
      </c>
      <c r="O1434" s="400">
        <f t="shared" si="23"/>
        <v>16.241329545609211</v>
      </c>
      <c r="P1434" s="380">
        <f>'raw data'!E1430</f>
        <v>1</v>
      </c>
      <c r="Q1434" s="380">
        <f>'raw data'!F1430</f>
        <v>1</v>
      </c>
      <c r="R1434" s="380">
        <f>'raw data'!G1430</f>
        <v>1</v>
      </c>
      <c r="S1434" s="380">
        <f>'raw data'!H1430</f>
        <v>1</v>
      </c>
      <c r="T1434" s="380">
        <f>'raw data'!Q1430</f>
        <v>103.10900115966797</v>
      </c>
      <c r="U1434" s="380">
        <f>'raw data'!R1430</f>
        <v>1012.8040161132812</v>
      </c>
    </row>
    <row r="1435" spans="1:21" x14ac:dyDescent="0.2">
      <c r="A1435" s="378">
        <f>'raw data'!A1431</f>
        <v>41240.666666666664</v>
      </c>
      <c r="B1435" s="380">
        <f>'raw data'!L1431</f>
        <v>896.68450927734375</v>
      </c>
      <c r="C1435" s="380">
        <f>'raw data'!M1431</f>
        <v>453.0408935546875</v>
      </c>
      <c r="D1435" s="380">
        <f>'raw data'!O1431</f>
        <v>5975.376953125</v>
      </c>
      <c r="E1435" s="380">
        <f>'raw data'!P1431</f>
        <v>10.282979965209961</v>
      </c>
      <c r="F1435" s="377"/>
      <c r="G1435" s="377"/>
      <c r="H1435" s="376"/>
      <c r="I1435" s="376"/>
      <c r="J1435" s="380">
        <f>'raw data'!C1431</f>
        <v>132.21879577636719</v>
      </c>
      <c r="K1435" s="380" t="e">
        <f>'raw data'!#REF!</f>
        <v>#REF!</v>
      </c>
      <c r="L1435" s="380" t="e">
        <f>'raw data'!#REF!</f>
        <v>#REF!</v>
      </c>
      <c r="M1435" s="380">
        <f>'raw data'!D1431</f>
        <v>79370.7421875</v>
      </c>
      <c r="N1435" s="380">
        <f>'raw data'!K1431</f>
        <v>16.307175235971808</v>
      </c>
      <c r="O1435" s="400">
        <f t="shared" si="23"/>
        <v>16.052319271287022</v>
      </c>
      <c r="P1435" s="380">
        <f>'raw data'!E1431</f>
        <v>1</v>
      </c>
      <c r="Q1435" s="380">
        <f>'raw data'!F1431</f>
        <v>1</v>
      </c>
      <c r="R1435" s="380">
        <f>'raw data'!G1431</f>
        <v>1</v>
      </c>
      <c r="S1435" s="380">
        <f>'raw data'!H1431</f>
        <v>1</v>
      </c>
      <c r="T1435" s="380">
        <f>'raw data'!Q1431</f>
        <v>106.51119995117187</v>
      </c>
      <c r="U1435" s="380">
        <f>'raw data'!R1431</f>
        <v>1012.801025390625</v>
      </c>
    </row>
    <row r="1436" spans="1:21" x14ac:dyDescent="0.2">
      <c r="A1436" s="378">
        <f>'raw data'!A1432</f>
        <v>41240.708333333336</v>
      </c>
      <c r="B1436" s="380">
        <f>'raw data'!L1432</f>
        <v>896.92449951171875</v>
      </c>
      <c r="C1436" s="380">
        <f>'raw data'!M1432</f>
        <v>441.306884765625</v>
      </c>
      <c r="D1436" s="380">
        <f>'raw data'!O1432</f>
        <v>5872.8232421875</v>
      </c>
      <c r="E1436" s="380">
        <f>'raw data'!P1432</f>
        <v>10.343279838562012</v>
      </c>
      <c r="F1436" s="377"/>
      <c r="G1436" s="377"/>
      <c r="H1436" s="376"/>
      <c r="I1436" s="376"/>
      <c r="J1436" s="380">
        <f>'raw data'!C1432</f>
        <v>128.72430419921875</v>
      </c>
      <c r="K1436" s="380" t="e">
        <f>'raw data'!#REF!</f>
        <v>#REF!</v>
      </c>
      <c r="L1436" s="380" t="e">
        <f>'raw data'!#REF!</f>
        <v>#REF!</v>
      </c>
      <c r="M1436" s="380">
        <f>'raw data'!D1432</f>
        <v>77981.7265625</v>
      </c>
      <c r="N1436" s="380">
        <f>'raw data'!K1432</f>
        <v>16.711967541494232</v>
      </c>
      <c r="O1436" s="400">
        <f t="shared" si="23"/>
        <v>15.776817838768512</v>
      </c>
      <c r="P1436" s="380">
        <f>'raw data'!E1432</f>
        <v>1</v>
      </c>
      <c r="Q1436" s="380">
        <f>'raw data'!F1432</f>
        <v>1</v>
      </c>
      <c r="R1436" s="380">
        <f>'raw data'!G1432</f>
        <v>1</v>
      </c>
      <c r="S1436" s="380">
        <f>'raw data'!H1432</f>
        <v>1</v>
      </c>
      <c r="T1436" s="380">
        <f>'raw data'!Q1432</f>
        <v>108.81729888916016</v>
      </c>
      <c r="U1436" s="380">
        <f>'raw data'!R1432</f>
        <v>1012.801025390625</v>
      </c>
    </row>
    <row r="1437" spans="1:21" x14ac:dyDescent="0.2">
      <c r="A1437" s="378">
        <f>'raw data'!A1433</f>
        <v>41240.75</v>
      </c>
      <c r="B1437" s="380">
        <f>'raw data'!L1433</f>
        <v>896.94451904296875</v>
      </c>
      <c r="C1437" s="380">
        <f>'raw data'!M1433</f>
        <v>438.8599853515625</v>
      </c>
      <c r="D1437" s="380">
        <f>'raw data'!O1433</f>
        <v>5860.23291015625</v>
      </c>
      <c r="E1437" s="380">
        <f>'raw data'!P1433</f>
        <v>10.351019859313965</v>
      </c>
      <c r="F1437" s="377"/>
      <c r="G1437" s="377"/>
      <c r="H1437" s="376"/>
      <c r="I1437" s="376"/>
      <c r="J1437" s="380">
        <f>'raw data'!C1433</f>
        <v>127.34310150146484</v>
      </c>
      <c r="K1437" s="380" t="e">
        <f>'raw data'!#REF!</f>
        <v>#REF!</v>
      </c>
      <c r="L1437" s="380" t="e">
        <f>'raw data'!#REF!</f>
        <v>#REF!</v>
      </c>
      <c r="M1437" s="380">
        <f>'raw data'!D1433</f>
        <v>77732.1015625</v>
      </c>
      <c r="N1437" s="380">
        <f>'raw data'!K1433</f>
        <v>17.188606175322786</v>
      </c>
      <c r="O1437" s="400">
        <f t="shared" si="23"/>
        <v>15.742995030419751</v>
      </c>
      <c r="P1437" s="380">
        <f>'raw data'!E1433</f>
        <v>1</v>
      </c>
      <c r="Q1437" s="380">
        <f>'raw data'!F1433</f>
        <v>1</v>
      </c>
      <c r="R1437" s="380">
        <f>'raw data'!G1433</f>
        <v>1</v>
      </c>
      <c r="S1437" s="380">
        <f>'raw data'!H1433</f>
        <v>1</v>
      </c>
      <c r="T1437" s="380">
        <f>'raw data'!Q1433</f>
        <v>109.81900024414062</v>
      </c>
      <c r="U1437" s="380">
        <f>'raw data'!R1433</f>
        <v>1012.801025390625</v>
      </c>
    </row>
    <row r="1438" spans="1:21" x14ac:dyDescent="0.2">
      <c r="A1438" s="378">
        <f>'raw data'!A1434</f>
        <v>41240.791666666664</v>
      </c>
      <c r="B1438" s="380">
        <f>'raw data'!L1434</f>
        <v>897.02587890625</v>
      </c>
      <c r="C1438" s="380">
        <f>'raw data'!M1434</f>
        <v>438.52468872070312</v>
      </c>
      <c r="D1438" s="380">
        <f>'raw data'!O1434</f>
        <v>5874.39404296875</v>
      </c>
      <c r="E1438" s="380">
        <f>'raw data'!P1434</f>
        <v>10.360400199890137</v>
      </c>
      <c r="F1438" s="377"/>
      <c r="G1438" s="377"/>
      <c r="H1438" s="376"/>
      <c r="I1438" s="376"/>
      <c r="J1438" s="380">
        <f>'raw data'!C1434</f>
        <v>127.30329895019531</v>
      </c>
      <c r="K1438" s="380" t="e">
        <f>'raw data'!#REF!</f>
        <v>#REF!</v>
      </c>
      <c r="L1438" s="380" t="e">
        <f>'raw data'!#REF!</f>
        <v>#REF!</v>
      </c>
      <c r="M1438" s="380">
        <f>'raw data'!D1434</f>
        <v>77744.453125</v>
      </c>
      <c r="N1438" s="380">
        <f>'raw data'!K1434</f>
        <v>17.366639674205871</v>
      </c>
      <c r="O1438" s="400">
        <f t="shared" si="23"/>
        <v>15.781037655501414</v>
      </c>
      <c r="P1438" s="380">
        <f>'raw data'!E1434</f>
        <v>1</v>
      </c>
      <c r="Q1438" s="380">
        <f>'raw data'!F1434</f>
        <v>1</v>
      </c>
      <c r="R1438" s="380">
        <f>'raw data'!G1434</f>
        <v>1</v>
      </c>
      <c r="S1438" s="380">
        <f>'raw data'!H1434</f>
        <v>1</v>
      </c>
      <c r="T1438" s="380">
        <f>'raw data'!Q1434</f>
        <v>109.86199951171875</v>
      </c>
      <c r="U1438" s="380">
        <f>'raw data'!R1434</f>
        <v>1012.802001953125</v>
      </c>
    </row>
    <row r="1439" spans="1:21" x14ac:dyDescent="0.2">
      <c r="A1439" s="378">
        <f>'raw data'!A1435</f>
        <v>41240.833333333336</v>
      </c>
      <c r="B1439" s="380">
        <f>'raw data'!L1435</f>
        <v>896.97247314453125</v>
      </c>
      <c r="C1439" s="380">
        <f>'raw data'!M1435</f>
        <v>438.91110229492187</v>
      </c>
      <c r="D1439" s="380">
        <f>'raw data'!O1435</f>
        <v>5889.69091796875</v>
      </c>
      <c r="E1439" s="380">
        <f>'raw data'!P1435</f>
        <v>10.366990089416504</v>
      </c>
      <c r="F1439" s="377"/>
      <c r="G1439" s="377"/>
      <c r="H1439" s="376"/>
      <c r="I1439" s="376"/>
      <c r="J1439" s="380">
        <f>'raw data'!C1435</f>
        <v>128.15699768066406</v>
      </c>
      <c r="K1439" s="380" t="e">
        <f>'raw data'!#REF!</f>
        <v>#REF!</v>
      </c>
      <c r="L1439" s="380" t="e">
        <f>'raw data'!#REF!</f>
        <v>#REF!</v>
      </c>
      <c r="M1439" s="380">
        <f>'raw data'!D1435</f>
        <v>77871.5390625</v>
      </c>
      <c r="N1439" s="380">
        <f>'raw data'!K1435</f>
        <v>16.431909315171652</v>
      </c>
      <c r="O1439" s="400">
        <f t="shared" si="23"/>
        <v>15.822131351058905</v>
      </c>
      <c r="P1439" s="380">
        <f>'raw data'!E1435</f>
        <v>1</v>
      </c>
      <c r="Q1439" s="380">
        <f>'raw data'!F1435</f>
        <v>1</v>
      </c>
      <c r="R1439" s="380">
        <f>'raw data'!G1435</f>
        <v>1</v>
      </c>
      <c r="S1439" s="380">
        <f>'raw data'!H1435</f>
        <v>1</v>
      </c>
      <c r="T1439" s="380">
        <f>'raw data'!Q1435</f>
        <v>109.53530120849609</v>
      </c>
      <c r="U1439" s="380">
        <f>'raw data'!R1435</f>
        <v>1012.801025390625</v>
      </c>
    </row>
    <row r="1440" spans="1:21" x14ac:dyDescent="0.2">
      <c r="A1440" s="378">
        <f>'raw data'!A1436</f>
        <v>41240.875</v>
      </c>
      <c r="B1440" s="380">
        <f>'raw data'!L1436</f>
        <v>896.9791259765625</v>
      </c>
      <c r="C1440" s="380">
        <f>'raw data'!M1436</f>
        <v>439.10299682617187</v>
      </c>
      <c r="D1440" s="380">
        <f>'raw data'!O1436</f>
        <v>5891.43603515625</v>
      </c>
      <c r="E1440" s="380">
        <f>'raw data'!P1436</f>
        <v>10.369230270385742</v>
      </c>
      <c r="F1440" s="377"/>
      <c r="G1440" s="377"/>
      <c r="H1440" s="376"/>
      <c r="I1440" s="376"/>
      <c r="J1440" s="380">
        <f>'raw data'!C1436</f>
        <v>127.87930297851563</v>
      </c>
      <c r="K1440" s="380" t="e">
        <f>'raw data'!#REF!</f>
        <v>#REF!</v>
      </c>
      <c r="L1440" s="380" t="e">
        <f>'raw data'!#REF!</f>
        <v>#REF!</v>
      </c>
      <c r="M1440" s="380">
        <f>'raw data'!D1436</f>
        <v>77859.2265625</v>
      </c>
      <c r="N1440" s="380">
        <f>'raw data'!K1436</f>
        <v>15.751063523017802</v>
      </c>
      <c r="O1440" s="400">
        <f t="shared" si="23"/>
        <v>15.826819453329161</v>
      </c>
      <c r="P1440" s="380">
        <f>'raw data'!E1436</f>
        <v>1</v>
      </c>
      <c r="Q1440" s="380">
        <f>'raw data'!F1436</f>
        <v>1</v>
      </c>
      <c r="R1440" s="380">
        <f>'raw data'!G1436</f>
        <v>1</v>
      </c>
      <c r="S1440" s="380">
        <f>'raw data'!H1436</f>
        <v>1</v>
      </c>
      <c r="T1440" s="380">
        <f>'raw data'!Q1436</f>
        <v>109.43319702148437</v>
      </c>
      <c r="U1440" s="380">
        <f>'raw data'!R1436</f>
        <v>1012.7999877929687</v>
      </c>
    </row>
    <row r="1441" spans="1:21" x14ac:dyDescent="0.2">
      <c r="A1441" s="378">
        <f>'raw data'!A1437</f>
        <v>41240.916666666664</v>
      </c>
      <c r="B1441" s="380">
        <f>'raw data'!L1437</f>
        <v>896.89288330078125</v>
      </c>
      <c r="C1441" s="380">
        <f>'raw data'!M1437</f>
        <v>435.77371215820313</v>
      </c>
      <c r="D1441" s="380">
        <f>'raw data'!O1437</f>
        <v>5829.10791015625</v>
      </c>
      <c r="E1441" s="380">
        <f>'raw data'!P1437</f>
        <v>10.37578010559082</v>
      </c>
      <c r="F1441" s="377"/>
      <c r="G1441" s="377"/>
      <c r="H1441" s="376"/>
      <c r="I1441" s="376"/>
      <c r="J1441" s="380">
        <f>'raw data'!C1437</f>
        <v>127.29119873046875</v>
      </c>
      <c r="K1441" s="380" t="e">
        <f>'raw data'!#REF!</f>
        <v>#REF!</v>
      </c>
      <c r="L1441" s="380" t="e">
        <f>'raw data'!#REF!</f>
        <v>#REF!</v>
      </c>
      <c r="M1441" s="380">
        <f>'raw data'!D1437</f>
        <v>77497.4296875</v>
      </c>
      <c r="N1441" s="380">
        <f>'raw data'!K1437</f>
        <v>15.281675181433092</v>
      </c>
      <c r="O1441" s="400">
        <f t="shared" si="23"/>
        <v>15.659380483381424</v>
      </c>
      <c r="P1441" s="380">
        <f>'raw data'!E1437</f>
        <v>1</v>
      </c>
      <c r="Q1441" s="380">
        <f>'raw data'!F1437</f>
        <v>1</v>
      </c>
      <c r="R1441" s="380">
        <f>'raw data'!G1437</f>
        <v>1</v>
      </c>
      <c r="S1441" s="380">
        <f>'raw data'!H1437</f>
        <v>1</v>
      </c>
      <c r="T1441" s="380">
        <f>'raw data'!Q1437</f>
        <v>109.70760345458984</v>
      </c>
      <c r="U1441" s="380">
        <f>'raw data'!R1437</f>
        <v>1012.7999877929687</v>
      </c>
    </row>
    <row r="1442" spans="1:21" x14ac:dyDescent="0.2">
      <c r="A1442" s="378">
        <f>'raw data'!A1438</f>
        <v>41240.958333333336</v>
      </c>
      <c r="B1442" s="380">
        <f>'raw data'!L1438</f>
        <v>897.01141357421875</v>
      </c>
      <c r="C1442" s="380">
        <f>'raw data'!M1438</f>
        <v>417.20999145507812</v>
      </c>
      <c r="D1442" s="380">
        <f>'raw data'!O1438</f>
        <v>5670.1162109375</v>
      </c>
      <c r="E1442" s="380">
        <f>'raw data'!P1438</f>
        <v>10.456290245056152</v>
      </c>
      <c r="F1442" s="377"/>
      <c r="G1442" s="377"/>
      <c r="H1442" s="376"/>
      <c r="I1442" s="376"/>
      <c r="J1442" s="380">
        <f>'raw data'!C1438</f>
        <v>121.12429809570312</v>
      </c>
      <c r="K1442" s="380" t="e">
        <f>'raw data'!#REF!</f>
        <v>#REF!</v>
      </c>
      <c r="L1442" s="380" t="e">
        <f>'raw data'!#REF!</f>
        <v>#REF!</v>
      </c>
      <c r="M1442" s="380">
        <f>'raw data'!D1438</f>
        <v>75331.421875</v>
      </c>
      <c r="N1442" s="380">
        <f>'raw data'!K1438</f>
        <v>14.790239273898042</v>
      </c>
      <c r="O1442" s="400">
        <f t="shared" si="23"/>
        <v>15.232263409870429</v>
      </c>
      <c r="P1442" s="380">
        <f>'raw data'!E1438</f>
        <v>1</v>
      </c>
      <c r="Q1442" s="380">
        <f>'raw data'!F1438</f>
        <v>1</v>
      </c>
      <c r="R1442" s="380">
        <f>'raw data'!G1438</f>
        <v>1</v>
      </c>
      <c r="S1442" s="380">
        <f>'raw data'!H1438</f>
        <v>1</v>
      </c>
      <c r="T1442" s="380">
        <f>'raw data'!Q1438</f>
        <v>113.14029693603516</v>
      </c>
      <c r="U1442" s="380">
        <f>'raw data'!R1438</f>
        <v>1012.7999877929687</v>
      </c>
    </row>
    <row r="1443" spans="1:21" x14ac:dyDescent="0.2">
      <c r="A1443" s="378">
        <f>'raw data'!A1439</f>
        <v>41241</v>
      </c>
      <c r="B1443" s="380">
        <f>'raw data'!L1439</f>
        <v>896.91949462890625</v>
      </c>
      <c r="C1443" s="380">
        <f>'raw data'!M1439</f>
        <v>414.56979370117187</v>
      </c>
      <c r="D1443" s="380">
        <f>'raw data'!O1439</f>
        <v>5630.67919921875</v>
      </c>
      <c r="E1443" s="380">
        <f>'raw data'!P1439</f>
        <v>10.468489646911621</v>
      </c>
      <c r="F1443" s="377"/>
      <c r="G1443" s="377"/>
      <c r="H1443" s="376"/>
      <c r="I1443" s="376"/>
      <c r="J1443" s="380">
        <f>'raw data'!C1439</f>
        <v>119.90760040283203</v>
      </c>
      <c r="K1443" s="380" t="e">
        <f>'raw data'!#REF!</f>
        <v>#REF!</v>
      </c>
      <c r="L1443" s="380" t="e">
        <f>'raw data'!#REF!</f>
        <v>#REF!</v>
      </c>
      <c r="M1443" s="380">
        <f>'raw data'!D1439</f>
        <v>75147.46875</v>
      </c>
      <c r="N1443" s="380">
        <f>'raw data'!K1439</f>
        <v>15.341190326111974</v>
      </c>
      <c r="O1443" s="400">
        <f t="shared" si="23"/>
        <v>15.126319381873367</v>
      </c>
      <c r="P1443" s="380">
        <f>'raw data'!E1439</f>
        <v>1</v>
      </c>
      <c r="Q1443" s="380">
        <f>'raw data'!F1439</f>
        <v>1</v>
      </c>
      <c r="R1443" s="380">
        <f>'raw data'!G1439</f>
        <v>1</v>
      </c>
      <c r="S1443" s="380">
        <f>'raw data'!H1439</f>
        <v>1</v>
      </c>
      <c r="T1443" s="380">
        <f>'raw data'!Q1439</f>
        <v>114.08789825439453</v>
      </c>
      <c r="U1443" s="380">
        <f>'raw data'!R1439</f>
        <v>1012.801025390625</v>
      </c>
    </row>
    <row r="1444" spans="1:21" x14ac:dyDescent="0.2">
      <c r="A1444" s="378">
        <f>'raw data'!A1440</f>
        <v>41241.041666666664</v>
      </c>
      <c r="B1444" s="380">
        <f>'raw data'!L1440</f>
        <v>896.96978759765625</v>
      </c>
      <c r="C1444" s="380">
        <f>'raw data'!M1440</f>
        <v>406.037109375</v>
      </c>
      <c r="D1444" s="380">
        <f>'raw data'!O1440</f>
        <v>5538.89990234375</v>
      </c>
      <c r="E1444" s="380">
        <f>'raw data'!P1440</f>
        <v>10.504329681396484</v>
      </c>
      <c r="F1444" s="377"/>
      <c r="G1444" s="377"/>
      <c r="H1444" s="376"/>
      <c r="I1444" s="376"/>
      <c r="J1444" s="380">
        <f>'raw data'!C1440</f>
        <v>115.94660186767578</v>
      </c>
      <c r="K1444" s="380" t="e">
        <f>'raw data'!#REF!</f>
        <v>#REF!</v>
      </c>
      <c r="L1444" s="380" t="e">
        <f>'raw data'!#REF!</f>
        <v>#REF!</v>
      </c>
      <c r="M1444" s="380">
        <f>'raw data'!D1440</f>
        <v>74408.359375</v>
      </c>
      <c r="N1444" s="380">
        <f>'raw data'!K1440</f>
        <v>14.408744526224472</v>
      </c>
      <c r="O1444" s="400">
        <f t="shared" si="23"/>
        <v>14.879762455425194</v>
      </c>
      <c r="P1444" s="380">
        <f>'raw data'!E1440</f>
        <v>1</v>
      </c>
      <c r="Q1444" s="380">
        <f>'raw data'!F1440</f>
        <v>1</v>
      </c>
      <c r="R1444" s="380">
        <f>'raw data'!G1440</f>
        <v>1</v>
      </c>
      <c r="S1444" s="380">
        <f>'raw data'!H1440</f>
        <v>1</v>
      </c>
      <c r="T1444" s="380">
        <f>'raw data'!Q1440</f>
        <v>115.904296875</v>
      </c>
      <c r="U1444" s="380">
        <f>'raw data'!R1440</f>
        <v>1012.8040161132812</v>
      </c>
    </row>
    <row r="1445" spans="1:21" x14ac:dyDescent="0.2">
      <c r="A1445" s="378">
        <f>'raw data'!A1441</f>
        <v>41241.083333333336</v>
      </c>
      <c r="B1445" s="380">
        <f>'raw data'!L1441</f>
        <v>896.96337890625</v>
      </c>
      <c r="C1445" s="380">
        <f>'raw data'!M1441</f>
        <v>406.29168701171875</v>
      </c>
      <c r="D1445" s="380">
        <f>'raw data'!O1441</f>
        <v>5510.2587890625</v>
      </c>
      <c r="E1445" s="380">
        <f>'raw data'!P1441</f>
        <v>10.501279830932617</v>
      </c>
      <c r="F1445" s="377"/>
      <c r="G1445" s="377"/>
      <c r="H1445" s="376"/>
      <c r="I1445" s="376"/>
      <c r="J1445" s="380">
        <f>'raw data'!C1441</f>
        <v>114.09490203857422</v>
      </c>
      <c r="K1445" s="380" t="e">
        <f>'raw data'!#REF!</f>
        <v>#REF!</v>
      </c>
      <c r="L1445" s="380" t="e">
        <f>'raw data'!#REF!</f>
        <v>#REF!</v>
      </c>
      <c r="M1445" s="380">
        <f>'raw data'!D1441</f>
        <v>74389.953125</v>
      </c>
      <c r="N1445" s="380">
        <f>'raw data'!K1441</f>
        <v>14.292100547083974</v>
      </c>
      <c r="O1445" s="400">
        <f t="shared" si="23"/>
        <v>14.802820649363024</v>
      </c>
      <c r="P1445" s="380">
        <f>'raw data'!E1441</f>
        <v>1</v>
      </c>
      <c r="Q1445" s="380">
        <f>'raw data'!F1441</f>
        <v>1</v>
      </c>
      <c r="R1445" s="380">
        <f>'raw data'!G1441</f>
        <v>1</v>
      </c>
      <c r="S1445" s="380">
        <f>'raw data'!H1441</f>
        <v>1</v>
      </c>
      <c r="T1445" s="380">
        <f>'raw data'!Q1441</f>
        <v>114.63500213623047</v>
      </c>
      <c r="U1445" s="380">
        <f>'raw data'!R1441</f>
        <v>1012.8040161132812</v>
      </c>
    </row>
    <row r="1446" spans="1:21" x14ac:dyDescent="0.2">
      <c r="A1446" s="378">
        <f>'raw data'!A1442</f>
        <v>41241.125</v>
      </c>
      <c r="B1446" s="380">
        <f>'raw data'!L1442</f>
        <v>896.9857177734375</v>
      </c>
      <c r="C1446" s="380">
        <f>'raw data'!M1442</f>
        <v>406.36480712890625</v>
      </c>
      <c r="D1446" s="380">
        <f>'raw data'!O1442</f>
        <v>5498.369140625</v>
      </c>
      <c r="E1446" s="380">
        <f>'raw data'!P1442</f>
        <v>10.504730224609375</v>
      </c>
      <c r="F1446" s="377"/>
      <c r="G1446" s="377"/>
      <c r="H1446" s="376"/>
      <c r="I1446" s="376"/>
      <c r="J1446" s="380">
        <f>'raw data'!C1442</f>
        <v>112.90910339355469</v>
      </c>
      <c r="K1446" s="380" t="e">
        <f>'raw data'!#REF!</f>
        <v>#REF!</v>
      </c>
      <c r="L1446" s="380" t="e">
        <f>'raw data'!#REF!</f>
        <v>#REF!</v>
      </c>
      <c r="M1446" s="380">
        <f>'raw data'!D1442</f>
        <v>74268.7734375</v>
      </c>
      <c r="N1446" s="380">
        <f>'raw data'!K1442</f>
        <v>14.378137531727843</v>
      </c>
      <c r="O1446" s="400">
        <f t="shared" si="23"/>
        <v>14.770880165233013</v>
      </c>
      <c r="P1446" s="380">
        <f>'raw data'!E1442</f>
        <v>1</v>
      </c>
      <c r="Q1446" s="380">
        <f>'raw data'!F1442</f>
        <v>1</v>
      </c>
      <c r="R1446" s="380">
        <f>'raw data'!G1442</f>
        <v>1</v>
      </c>
      <c r="S1446" s="380">
        <f>'raw data'!H1442</f>
        <v>1</v>
      </c>
      <c r="T1446" s="380">
        <f>'raw data'!Q1442</f>
        <v>113.16560363769531</v>
      </c>
      <c r="U1446" s="380">
        <f>'raw data'!R1442</f>
        <v>1012.801025390625</v>
      </c>
    </row>
    <row r="1447" spans="1:21" x14ac:dyDescent="0.2">
      <c r="A1447" s="378">
        <f>'raw data'!A1443</f>
        <v>41241.166666666664</v>
      </c>
      <c r="B1447" s="380">
        <f>'raw data'!L1443</f>
        <v>897.02392578125</v>
      </c>
      <c r="C1447" s="380">
        <f>'raw data'!M1443</f>
        <v>406.59420776367187</v>
      </c>
      <c r="D1447" s="380">
        <f>'raw data'!O1443</f>
        <v>5505.28076171875</v>
      </c>
      <c r="E1447" s="380">
        <f>'raw data'!P1443</f>
        <v>10.508020401000977</v>
      </c>
      <c r="F1447" s="377"/>
      <c r="G1447" s="377"/>
      <c r="H1447" s="376"/>
      <c r="I1447" s="376"/>
      <c r="J1447" s="380">
        <f>'raw data'!C1443</f>
        <v>112.52719879150391</v>
      </c>
      <c r="K1447" s="380" t="e">
        <f>'raw data'!#REF!</f>
        <v>#REF!</v>
      </c>
      <c r="L1447" s="380" t="e">
        <f>'raw data'!#REF!</f>
        <v>#REF!</v>
      </c>
      <c r="M1447" s="380">
        <f>'raw data'!D1443</f>
        <v>74347.0234375</v>
      </c>
      <c r="N1447" s="380">
        <f>'raw data'!K1443</f>
        <v>14.97586055459964</v>
      </c>
      <c r="O1447" s="400">
        <f t="shared" si="23"/>
        <v>14.789447621202635</v>
      </c>
      <c r="P1447" s="380">
        <f>'raw data'!E1443</f>
        <v>1</v>
      </c>
      <c r="Q1447" s="380">
        <f>'raw data'!F1443</f>
        <v>1</v>
      </c>
      <c r="R1447" s="380">
        <f>'raw data'!G1443</f>
        <v>1</v>
      </c>
      <c r="S1447" s="380">
        <f>'raw data'!H1443</f>
        <v>1</v>
      </c>
      <c r="T1447" s="380">
        <f>'raw data'!Q1443</f>
        <v>113.17579650878906</v>
      </c>
      <c r="U1447" s="380">
        <f>'raw data'!R1443</f>
        <v>1012.801025390625</v>
      </c>
    </row>
    <row r="1448" spans="1:21" x14ac:dyDescent="0.2">
      <c r="A1448" s="378">
        <f>'raw data'!A1444</f>
        <v>41241.208333333336</v>
      </c>
      <c r="B1448" s="380">
        <f>'raw data'!L1444</f>
        <v>896.9542236328125</v>
      </c>
      <c r="C1448" s="380">
        <f>'raw data'!M1444</f>
        <v>407.29510498046875</v>
      </c>
      <c r="D1448" s="380">
        <f>'raw data'!O1444</f>
        <v>5513.01318359375</v>
      </c>
      <c r="E1448" s="380">
        <f>'raw data'!P1444</f>
        <v>10.507809638977051</v>
      </c>
      <c r="F1448" s="377"/>
      <c r="G1448" s="377"/>
      <c r="H1448" s="376"/>
      <c r="I1448" s="376"/>
      <c r="J1448" s="380">
        <f>'raw data'!C1444</f>
        <v>113.12109045809862</v>
      </c>
      <c r="K1448" s="380" t="e">
        <f>'raw data'!#REF!</f>
        <v>#REF!</v>
      </c>
      <c r="L1448" s="380" t="e">
        <f>'raw data'!#REF!</f>
        <v>#REF!</v>
      </c>
      <c r="M1448" s="380">
        <f>'raw data'!D1444</f>
        <v>74444.203125</v>
      </c>
      <c r="N1448" s="380">
        <f>'raw data'!K1444</f>
        <v>14.646396776284091</v>
      </c>
      <c r="O1448" s="400">
        <f t="shared" si="23"/>
        <v>14.810220085542792</v>
      </c>
      <c r="P1448" s="380">
        <f>'raw data'!E1444</f>
        <v>1</v>
      </c>
      <c r="Q1448" s="380">
        <f>'raw data'!F1444</f>
        <v>1</v>
      </c>
      <c r="R1448" s="380">
        <f>'raw data'!G1444</f>
        <v>0.84930562973022461</v>
      </c>
      <c r="S1448" s="380">
        <f>'raw data'!H1444</f>
        <v>1</v>
      </c>
      <c r="T1448" s="380">
        <f>'raw data'!Q1444</f>
        <v>113.03939819335937</v>
      </c>
      <c r="U1448" s="380">
        <f>'raw data'!R1444</f>
        <v>1012.7999877929687</v>
      </c>
    </row>
    <row r="1449" spans="1:21" x14ac:dyDescent="0.2">
      <c r="A1449" s="378">
        <f>'raw data'!A1445</f>
        <v>41241.25</v>
      </c>
      <c r="B1449" s="380">
        <f>'raw data'!L1445</f>
        <v>897.048828125</v>
      </c>
      <c r="C1449" s="380">
        <f>'raw data'!M1445</f>
        <v>407.55010986328125</v>
      </c>
      <c r="D1449" s="380">
        <f>'raw data'!O1445</f>
        <v>5515.32421875</v>
      </c>
      <c r="E1449" s="380">
        <f>'raw data'!P1445</f>
        <v>10.510390281677246</v>
      </c>
      <c r="F1449" s="377"/>
      <c r="G1449" s="377"/>
      <c r="H1449" s="376"/>
      <c r="I1449" s="376"/>
      <c r="J1449" s="380">
        <f>'raw data'!C1445</f>
        <v>112.67213916454024</v>
      </c>
      <c r="K1449" s="380" t="e">
        <f>'raw data'!#REF!</f>
        <v>#REF!</v>
      </c>
      <c r="L1449" s="380" t="e">
        <f>'raw data'!#REF!</f>
        <v>#REF!</v>
      </c>
      <c r="M1449" s="380">
        <f>'raw data'!D1445</f>
        <v>74461.8828125</v>
      </c>
      <c r="N1449" s="380">
        <f>'raw data'!K1445</f>
        <v>14.246817095162987</v>
      </c>
      <c r="O1449" s="400">
        <f t="shared" si="23"/>
        <v>14.816428476154179</v>
      </c>
      <c r="P1449" s="380">
        <f>'raw data'!E1445</f>
        <v>1</v>
      </c>
      <c r="Q1449" s="380">
        <f>'raw data'!F1445</f>
        <v>1</v>
      </c>
      <c r="R1449" s="380">
        <f>'raw data'!G1445</f>
        <v>0.872916579246521</v>
      </c>
      <c r="S1449" s="380">
        <f>'raw data'!H1445</f>
        <v>1</v>
      </c>
      <c r="T1449" s="380">
        <f>'raw data'!Q1445</f>
        <v>113.13690185546875</v>
      </c>
      <c r="U1449" s="380">
        <f>'raw data'!R1445</f>
        <v>1012.801025390625</v>
      </c>
    </row>
    <row r="1450" spans="1:21" x14ac:dyDescent="0.2">
      <c r="A1450" s="378">
        <f>'raw data'!A1446</f>
        <v>41241.291666666664</v>
      </c>
      <c r="B1450" s="380">
        <f>'raw data'!L1446</f>
        <v>897.0308837890625</v>
      </c>
      <c r="C1450" s="380">
        <f>'raw data'!M1446</f>
        <v>407.91241455078125</v>
      </c>
      <c r="D1450" s="380">
        <f>'raw data'!O1446</f>
        <v>5512.59814453125</v>
      </c>
      <c r="E1450" s="380">
        <f>'raw data'!P1446</f>
        <v>10.50432014465332</v>
      </c>
      <c r="F1450" s="377"/>
      <c r="G1450" s="377"/>
      <c r="H1450" s="376"/>
      <c r="I1450" s="376"/>
      <c r="J1450" s="380">
        <f>'raw data'!C1446</f>
        <v>113.23809814453125</v>
      </c>
      <c r="K1450" s="380" t="e">
        <f>'raw data'!#REF!</f>
        <v>#REF!</v>
      </c>
      <c r="L1450" s="380" t="e">
        <f>'raw data'!#REF!</f>
        <v>#REF!</v>
      </c>
      <c r="M1450" s="380">
        <f>'raw data'!D1446</f>
        <v>74489.0234375</v>
      </c>
      <c r="N1450" s="380">
        <f>'raw data'!K1446</f>
        <v>14.149961939283239</v>
      </c>
      <c r="O1450" s="400">
        <f t="shared" si="23"/>
        <v>14.80910511997768</v>
      </c>
      <c r="P1450" s="380">
        <f>'raw data'!E1446</f>
        <v>1</v>
      </c>
      <c r="Q1450" s="380">
        <f>'raw data'!F1446</f>
        <v>1</v>
      </c>
      <c r="R1450" s="380">
        <f>'raw data'!G1446</f>
        <v>1</v>
      </c>
      <c r="S1450" s="380">
        <f>'raw data'!H1446</f>
        <v>1</v>
      </c>
      <c r="T1450" s="380">
        <f>'raw data'!Q1446</f>
        <v>113.14779663085937</v>
      </c>
      <c r="U1450" s="380">
        <f>'raw data'!R1446</f>
        <v>1012.802978515625</v>
      </c>
    </row>
    <row r="1451" spans="1:21" x14ac:dyDescent="0.2">
      <c r="A1451" s="378">
        <f>'raw data'!A1447</f>
        <v>41241.333333333336</v>
      </c>
      <c r="B1451" s="380">
        <f>'raw data'!L1447</f>
        <v>897.01251220703125</v>
      </c>
      <c r="C1451" s="380">
        <f>'raw data'!M1447</f>
        <v>407.88558959960937</v>
      </c>
      <c r="D1451" s="380">
        <f>'raw data'!O1447</f>
        <v>5514.4677734375</v>
      </c>
      <c r="E1451" s="380">
        <f>'raw data'!P1447</f>
        <v>10.508079528808594</v>
      </c>
      <c r="F1451" s="377"/>
      <c r="G1451" s="377"/>
      <c r="H1451" s="376"/>
      <c r="I1451" s="376"/>
      <c r="J1451" s="380">
        <f>'raw data'!C1447</f>
        <v>112.90360260009766</v>
      </c>
      <c r="K1451" s="380" t="e">
        <f>'raw data'!#REF!</f>
        <v>#REF!</v>
      </c>
      <c r="L1451" s="380" t="e">
        <f>'raw data'!#REF!</f>
        <v>#REF!</v>
      </c>
      <c r="M1451" s="380">
        <f>'raw data'!D1447</f>
        <v>74507.078125</v>
      </c>
      <c r="N1451" s="380">
        <f>'raw data'!K1447</f>
        <v>14.880235333676465</v>
      </c>
      <c r="O1451" s="400">
        <f t="shared" si="23"/>
        <v>14.814127711917466</v>
      </c>
      <c r="P1451" s="380">
        <f>'raw data'!E1447</f>
        <v>1</v>
      </c>
      <c r="Q1451" s="380">
        <f>'raw data'!F1447</f>
        <v>1</v>
      </c>
      <c r="R1451" s="380">
        <f>'raw data'!G1447</f>
        <v>1</v>
      </c>
      <c r="S1451" s="380">
        <f>'raw data'!H1447</f>
        <v>1</v>
      </c>
      <c r="T1451" s="380">
        <f>'raw data'!Q1447</f>
        <v>113.22820281982422</v>
      </c>
      <c r="U1451" s="380">
        <f>'raw data'!R1447</f>
        <v>1012.8090209960937</v>
      </c>
    </row>
    <row r="1452" spans="1:21" x14ac:dyDescent="0.2">
      <c r="A1452" s="378">
        <f>'raw data'!A1448</f>
        <v>41241.375</v>
      </c>
      <c r="B1452" s="380">
        <f>'raw data'!L1448</f>
        <v>896.906494140625</v>
      </c>
      <c r="C1452" s="380">
        <f>'raw data'!M1448</f>
        <v>407.95709228515625</v>
      </c>
      <c r="D1452" s="380">
        <f>'raw data'!O1448</f>
        <v>5513.59716796875</v>
      </c>
      <c r="E1452" s="380">
        <f>'raw data'!P1448</f>
        <v>10.505220413208008</v>
      </c>
      <c r="F1452" s="377"/>
      <c r="G1452" s="377"/>
      <c r="H1452" s="376"/>
      <c r="I1452" s="376"/>
      <c r="J1452" s="380">
        <f>'raw data'!C1448</f>
        <v>113.00270080566406</v>
      </c>
      <c r="K1452" s="380" t="e">
        <f>'raw data'!#REF!</f>
        <v>#REF!</v>
      </c>
      <c r="L1452" s="380" t="e">
        <f>'raw data'!#REF!</f>
        <v>#REF!</v>
      </c>
      <c r="M1452" s="380">
        <f>'raw data'!D1448</f>
        <v>74500.21875</v>
      </c>
      <c r="N1452" s="380">
        <f>'raw data'!K1448</f>
        <v>14.262800290587474</v>
      </c>
      <c r="O1452" s="400">
        <f t="shared" si="23"/>
        <v>14.811788907679116</v>
      </c>
      <c r="P1452" s="380">
        <f>'raw data'!E1448</f>
        <v>1</v>
      </c>
      <c r="Q1452" s="380">
        <f>'raw data'!F1448</f>
        <v>1</v>
      </c>
      <c r="R1452" s="380">
        <f>'raw data'!G1448</f>
        <v>1</v>
      </c>
      <c r="S1452" s="380">
        <f>'raw data'!H1448</f>
        <v>1</v>
      </c>
      <c r="T1452" s="380">
        <f>'raw data'!Q1448</f>
        <v>113.22160339355469</v>
      </c>
      <c r="U1452" s="380">
        <f>'raw data'!R1448</f>
        <v>1012.8090209960937</v>
      </c>
    </row>
    <row r="1453" spans="1:21" x14ac:dyDescent="0.2">
      <c r="A1453" s="378">
        <f>'raw data'!A1449</f>
        <v>41241.416666666664</v>
      </c>
      <c r="B1453" s="380">
        <f>'raw data'!L1449</f>
        <v>897.18658447265625</v>
      </c>
      <c r="C1453" s="380">
        <f>'raw data'!M1449</f>
        <v>424.05331420898437</v>
      </c>
      <c r="D1453" s="380">
        <f>'raw data'!O1449</f>
        <v>5712.09716796875</v>
      </c>
      <c r="E1453" s="380">
        <f>'raw data'!P1449</f>
        <v>10.442350387573242</v>
      </c>
      <c r="F1453" s="377"/>
      <c r="G1453" s="377"/>
      <c r="H1453" s="376"/>
      <c r="I1453" s="376"/>
      <c r="J1453" s="380">
        <f>'raw data'!C1449</f>
        <v>119.60322590345994</v>
      </c>
      <c r="K1453" s="380" t="e">
        <f>'raw data'!#REF!</f>
        <v>#REF!</v>
      </c>
      <c r="L1453" s="380" t="e">
        <f>'raw data'!#REF!</f>
        <v>#REF!</v>
      </c>
      <c r="M1453" s="380">
        <f>'raw data'!D1449</f>
        <v>76229.40625</v>
      </c>
      <c r="N1453" s="380">
        <f>'raw data'!K1449</f>
        <v>14.483889475076431</v>
      </c>
      <c r="O1453" s="400">
        <f t="shared" si="23"/>
        <v>15.345041520919533</v>
      </c>
      <c r="P1453" s="380">
        <f>'raw data'!E1449</f>
        <v>1</v>
      </c>
      <c r="Q1453" s="380">
        <f>'raw data'!F1449</f>
        <v>1</v>
      </c>
      <c r="R1453" s="380">
        <f>'raw data'!G1449</f>
        <v>0.6738889217376709</v>
      </c>
      <c r="S1453" s="380">
        <f>'raw data'!H1449</f>
        <v>1</v>
      </c>
      <c r="T1453" s="380">
        <f>'raw data'!Q1449</f>
        <v>111.62799835205078</v>
      </c>
      <c r="U1453" s="380">
        <f>'raw data'!R1449</f>
        <v>1012.8079833984375</v>
      </c>
    </row>
    <row r="1454" spans="1:21" x14ac:dyDescent="0.2">
      <c r="A1454" s="378">
        <f>'raw data'!A1450</f>
        <v>41241.458333333336</v>
      </c>
      <c r="B1454" s="380">
        <f>'raw data'!L1450</f>
        <v>897.067626953125</v>
      </c>
      <c r="C1454" s="380">
        <f>'raw data'!M1450</f>
        <v>443.44241333007812</v>
      </c>
      <c r="D1454" s="380">
        <f>'raw data'!O1450</f>
        <v>5867.31201171875</v>
      </c>
      <c r="E1454" s="380">
        <f>'raw data'!P1450</f>
        <v>10.343020439147949</v>
      </c>
      <c r="F1454" s="377"/>
      <c r="G1454" s="377"/>
      <c r="H1454" s="376"/>
      <c r="I1454" s="376"/>
      <c r="J1454" s="380">
        <f>'raw data'!C1450</f>
        <v>124.09259796142578</v>
      </c>
      <c r="K1454" s="380" t="e">
        <f>'raw data'!#REF!</f>
        <v>#REF!</v>
      </c>
      <c r="L1454" s="380" t="e">
        <f>'raw data'!#REF!</f>
        <v>#REF!</v>
      </c>
      <c r="M1454" s="380">
        <f>'raw data'!D1450</f>
        <v>78467.90625</v>
      </c>
      <c r="N1454" s="380">
        <f>'raw data'!K1450</f>
        <v>14.923283665602794</v>
      </c>
      <c r="O1454" s="400">
        <f t="shared" si="23"/>
        <v>15.762012407788001</v>
      </c>
      <c r="P1454" s="380">
        <f>'raw data'!E1450</f>
        <v>1</v>
      </c>
      <c r="Q1454" s="380">
        <f>'raw data'!F1450</f>
        <v>1</v>
      </c>
      <c r="R1454" s="380">
        <f>'raw data'!G1450</f>
        <v>1</v>
      </c>
      <c r="S1454" s="380">
        <f>'raw data'!H1450</f>
        <v>1</v>
      </c>
      <c r="T1454" s="380">
        <f>'raw data'!Q1450</f>
        <v>108.07630157470703</v>
      </c>
      <c r="U1454" s="380">
        <f>'raw data'!R1450</f>
        <v>1012.8099975585937</v>
      </c>
    </row>
    <row r="1455" spans="1:21" x14ac:dyDescent="0.2">
      <c r="A1455" s="378">
        <f>'raw data'!A1451</f>
        <v>41241.5</v>
      </c>
      <c r="B1455" s="380">
        <f>'raw data'!L1451</f>
        <v>896.98089599609375</v>
      </c>
      <c r="C1455" s="380">
        <f>'raw data'!M1451</f>
        <v>446.131103515625</v>
      </c>
      <c r="D1455" s="380">
        <f>'raw data'!O1451</f>
        <v>5888.23193359375</v>
      </c>
      <c r="E1455" s="380">
        <f>'raw data'!P1451</f>
        <v>10.339389801025391</v>
      </c>
      <c r="F1455" s="377"/>
      <c r="G1455" s="377"/>
      <c r="H1455" s="376"/>
      <c r="I1455" s="376"/>
      <c r="J1455" s="380">
        <f>'raw data'!C1451</f>
        <v>125.89739990234375</v>
      </c>
      <c r="K1455" s="380" t="e">
        <f>'raw data'!#REF!</f>
        <v>#REF!</v>
      </c>
      <c r="L1455" s="380" t="e">
        <f>'raw data'!#REF!</f>
        <v>#REF!</v>
      </c>
      <c r="M1455" s="380">
        <f>'raw data'!D1451</f>
        <v>78713.7265625</v>
      </c>
      <c r="N1455" s="380">
        <f>'raw data'!K1451</f>
        <v>14.357426189583057</v>
      </c>
      <c r="O1455" s="400">
        <f t="shared" si="23"/>
        <v>15.818211919166485</v>
      </c>
      <c r="P1455" s="380">
        <f>'raw data'!E1451</f>
        <v>1</v>
      </c>
      <c r="Q1455" s="380">
        <f>'raw data'!F1451</f>
        <v>1</v>
      </c>
      <c r="R1455" s="380">
        <f>'raw data'!G1451</f>
        <v>1</v>
      </c>
      <c r="S1455" s="380">
        <f>'raw data'!H1451</f>
        <v>1</v>
      </c>
      <c r="T1455" s="380">
        <f>'raw data'!Q1451</f>
        <v>107.83550262451172</v>
      </c>
      <c r="U1455" s="380">
        <f>'raw data'!R1451</f>
        <v>1012.8099975585937</v>
      </c>
    </row>
    <row r="1456" spans="1:21" x14ac:dyDescent="0.2">
      <c r="A1456" s="378">
        <f>'raw data'!A1452</f>
        <v>41241.541666666664</v>
      </c>
      <c r="B1456" s="380">
        <f>'raw data'!L1452</f>
        <v>897.0889892578125</v>
      </c>
      <c r="C1456" s="380">
        <f>'raw data'!M1452</f>
        <v>447.19369506835937</v>
      </c>
      <c r="D1456" s="380">
        <f>'raw data'!O1452</f>
        <v>5896.8330078125</v>
      </c>
      <c r="E1456" s="380">
        <f>'raw data'!P1452</f>
        <v>10.339920043945312</v>
      </c>
      <c r="F1456" s="377"/>
      <c r="G1456" s="377"/>
      <c r="H1456" s="376"/>
      <c r="I1456" s="376"/>
      <c r="J1456" s="380">
        <f>'raw data'!C1452</f>
        <v>125.97699737548828</v>
      </c>
      <c r="K1456" s="380" t="e">
        <f>'raw data'!#REF!</f>
        <v>#REF!</v>
      </c>
      <c r="L1456" s="380" t="e">
        <f>'raw data'!#REF!</f>
        <v>#REF!</v>
      </c>
      <c r="M1456" s="380">
        <f>'raw data'!D1452</f>
        <v>78860.296875</v>
      </c>
      <c r="N1456" s="380">
        <f>'raw data'!K1452</f>
        <v>15.458798094989033</v>
      </c>
      <c r="O1456" s="400">
        <f t="shared" si="23"/>
        <v>15.841317940848215</v>
      </c>
      <c r="P1456" s="380">
        <f>'raw data'!E1452</f>
        <v>1</v>
      </c>
      <c r="Q1456" s="380">
        <f>'raw data'!F1452</f>
        <v>1</v>
      </c>
      <c r="R1456" s="380">
        <f>'raw data'!G1452</f>
        <v>1</v>
      </c>
      <c r="S1456" s="380">
        <f>'raw data'!H1452</f>
        <v>1</v>
      </c>
      <c r="T1456" s="380">
        <f>'raw data'!Q1452</f>
        <v>107.89540100097656</v>
      </c>
      <c r="U1456" s="380">
        <f>'raw data'!R1452</f>
        <v>1012.8079833984375</v>
      </c>
    </row>
    <row r="1457" spans="1:21" x14ac:dyDescent="0.2">
      <c r="A1457" s="378">
        <f>'raw data'!A1453</f>
        <v>41241.583333333336</v>
      </c>
      <c r="B1457" s="380">
        <f>'raw data'!L1453</f>
        <v>897.0142822265625</v>
      </c>
      <c r="C1457" s="380">
        <f>'raw data'!M1453</f>
        <v>450.88180541992187</v>
      </c>
      <c r="D1457" s="380">
        <f>'raw data'!O1453</f>
        <v>5924.43505859375</v>
      </c>
      <c r="E1457" s="380">
        <f>'raw data'!P1453</f>
        <v>10.313909530639648</v>
      </c>
      <c r="F1457" s="377"/>
      <c r="G1457" s="377"/>
      <c r="H1457" s="376"/>
      <c r="I1457" s="376"/>
      <c r="J1457" s="380">
        <f>'raw data'!C1453</f>
        <v>126.75800323486328</v>
      </c>
      <c r="K1457" s="380" t="e">
        <f>'raw data'!#REF!</f>
        <v>#REF!</v>
      </c>
      <c r="L1457" s="380" t="e">
        <f>'raw data'!#REF!</f>
        <v>#REF!</v>
      </c>
      <c r="M1457" s="380">
        <f>'raw data'!D1453</f>
        <v>79269.2265625</v>
      </c>
      <c r="N1457" s="380">
        <f>'raw data'!K1453</f>
        <v>14.997806039674906</v>
      </c>
      <c r="O1457" s="400">
        <f t="shared" si="23"/>
        <v>15.915468397825022</v>
      </c>
      <c r="P1457" s="380">
        <f>'raw data'!E1453</f>
        <v>1</v>
      </c>
      <c r="Q1457" s="380">
        <f>'raw data'!F1453</f>
        <v>1</v>
      </c>
      <c r="R1457" s="380">
        <f>'raw data'!G1453</f>
        <v>1</v>
      </c>
      <c r="S1457" s="380">
        <f>'raw data'!H1453</f>
        <v>1</v>
      </c>
      <c r="T1457" s="380">
        <f>'raw data'!Q1453</f>
        <v>107.54299926757812</v>
      </c>
      <c r="U1457" s="380">
        <f>'raw data'!R1453</f>
        <v>1012.8079833984375</v>
      </c>
    </row>
    <row r="1458" spans="1:21" x14ac:dyDescent="0.2">
      <c r="A1458" s="378">
        <f>'raw data'!A1454</f>
        <v>41241.625</v>
      </c>
      <c r="B1458" s="380">
        <f>'raw data'!L1454</f>
        <v>897.07098388671875</v>
      </c>
      <c r="C1458" s="380">
        <f>'raw data'!M1454</f>
        <v>453.2156982421875</v>
      </c>
      <c r="D1458" s="380">
        <f>'raw data'!O1454</f>
        <v>5942.39794921875</v>
      </c>
      <c r="E1458" s="380">
        <f>'raw data'!P1454</f>
        <v>10.307720184326172</v>
      </c>
      <c r="F1458" s="377"/>
      <c r="G1458" s="377"/>
      <c r="H1458" s="376"/>
      <c r="I1458" s="376"/>
      <c r="J1458" s="380">
        <f>'raw data'!C1454</f>
        <v>127.23310089111328</v>
      </c>
      <c r="K1458" s="380" t="e">
        <f>'raw data'!#REF!</f>
        <v>#REF!</v>
      </c>
      <c r="L1458" s="380" t="e">
        <f>'raw data'!#REF!</f>
        <v>#REF!</v>
      </c>
      <c r="M1458" s="380">
        <f>'raw data'!D1454</f>
        <v>79516.203125</v>
      </c>
      <c r="N1458" s="380">
        <f>'raw data'!K1454</f>
        <v>16.334378639763454</v>
      </c>
      <c r="O1458" s="400">
        <f t="shared" si="23"/>
        <v>15.963724107483124</v>
      </c>
      <c r="P1458" s="380">
        <f>'raw data'!E1454</f>
        <v>1</v>
      </c>
      <c r="Q1458" s="380">
        <f>'raw data'!F1454</f>
        <v>1</v>
      </c>
      <c r="R1458" s="380">
        <f>'raw data'!G1454</f>
        <v>1</v>
      </c>
      <c r="S1458" s="380">
        <f>'raw data'!H1454</f>
        <v>1</v>
      </c>
      <c r="T1458" s="380">
        <f>'raw data'!Q1454</f>
        <v>107.05290222167969</v>
      </c>
      <c r="U1458" s="380">
        <f>'raw data'!R1454</f>
        <v>1012.8090209960937</v>
      </c>
    </row>
    <row r="1459" spans="1:21" x14ac:dyDescent="0.2">
      <c r="A1459" s="378">
        <f>'raw data'!A1455</f>
        <v>41241.666666666664</v>
      </c>
      <c r="B1459" s="380">
        <f>'raw data'!L1455</f>
        <v>896.97808837890625</v>
      </c>
      <c r="C1459" s="380">
        <f>'raw data'!M1455</f>
        <v>453.5592041015625</v>
      </c>
      <c r="D1459" s="380">
        <f>'raw data'!O1455</f>
        <v>5950.98779296875</v>
      </c>
      <c r="E1459" s="380">
        <f>'raw data'!P1455</f>
        <v>10.312219619750977</v>
      </c>
      <c r="F1459" s="377"/>
      <c r="G1459" s="377"/>
      <c r="H1459" s="376"/>
      <c r="I1459" s="376"/>
      <c r="J1459" s="380">
        <f>'raw data'!C1455</f>
        <v>127.58010101318359</v>
      </c>
      <c r="K1459" s="380" t="e">
        <f>'raw data'!#REF!</f>
        <v>#REF!</v>
      </c>
      <c r="L1459" s="380" t="e">
        <f>'raw data'!#REF!</f>
        <v>#REF!</v>
      </c>
      <c r="M1459" s="380">
        <f>'raw data'!D1455</f>
        <v>79586.953125</v>
      </c>
      <c r="N1459" s="380">
        <f>'raw data'!K1455</f>
        <v>15.979970356216581</v>
      </c>
      <c r="O1459" s="400">
        <f t="shared" si="23"/>
        <v>15.986799959508385</v>
      </c>
      <c r="P1459" s="380">
        <f>'raw data'!E1455</f>
        <v>1</v>
      </c>
      <c r="Q1459" s="380">
        <f>'raw data'!F1455</f>
        <v>1</v>
      </c>
      <c r="R1459" s="380">
        <f>'raw data'!G1455</f>
        <v>1</v>
      </c>
      <c r="S1459" s="380">
        <f>'raw data'!H1455</f>
        <v>1</v>
      </c>
      <c r="T1459" s="380">
        <f>'raw data'!Q1455</f>
        <v>106.97280120849609</v>
      </c>
      <c r="U1459" s="380">
        <f>'raw data'!R1455</f>
        <v>1012.8090209960937</v>
      </c>
    </row>
    <row r="1460" spans="1:21" x14ac:dyDescent="0.2">
      <c r="A1460" s="378">
        <f>'raw data'!A1456</f>
        <v>41241.708333333336</v>
      </c>
      <c r="B1460" s="380">
        <f>'raw data'!L1456</f>
        <v>896.9893798828125</v>
      </c>
      <c r="C1460" s="380">
        <f>'raw data'!M1456</f>
        <v>454.26419067382812</v>
      </c>
      <c r="D1460" s="380">
        <f>'raw data'!O1456</f>
        <v>5956.3837890625</v>
      </c>
      <c r="E1460" s="380">
        <f>'raw data'!P1456</f>
        <v>10.311160087585449</v>
      </c>
      <c r="F1460" s="377"/>
      <c r="G1460" s="377"/>
      <c r="H1460" s="376"/>
      <c r="I1460" s="376"/>
      <c r="J1460" s="380">
        <f>'raw data'!C1456</f>
        <v>128.17889404296875</v>
      </c>
      <c r="K1460" s="380" t="e">
        <f>'raw data'!#REF!</f>
        <v>#REF!</v>
      </c>
      <c r="L1460" s="380" t="e">
        <f>'raw data'!#REF!</f>
        <v>#REF!</v>
      </c>
      <c r="M1460" s="380">
        <f>'raw data'!D1456</f>
        <v>79707.328125</v>
      </c>
      <c r="N1460" s="380">
        <f>'raw data'!K1456</f>
        <v>15.109643420980865</v>
      </c>
      <c r="O1460" s="400">
        <f t="shared" si="23"/>
        <v>16.001295823579053</v>
      </c>
      <c r="P1460" s="380">
        <f>'raw data'!E1456</f>
        <v>1</v>
      </c>
      <c r="Q1460" s="380">
        <f>'raw data'!F1456</f>
        <v>1</v>
      </c>
      <c r="R1460" s="380">
        <f>'raw data'!G1456</f>
        <v>1</v>
      </c>
      <c r="S1460" s="380">
        <f>'raw data'!H1456</f>
        <v>1</v>
      </c>
      <c r="T1460" s="380">
        <f>'raw data'!Q1456</f>
        <v>107.08830261230469</v>
      </c>
      <c r="U1460" s="380">
        <f>'raw data'!R1456</f>
        <v>1012.8060302734375</v>
      </c>
    </row>
    <row r="1461" spans="1:21" x14ac:dyDescent="0.2">
      <c r="A1461" s="378">
        <f>'raw data'!A1457</f>
        <v>41241.75</v>
      </c>
      <c r="B1461" s="380">
        <f>'raw data'!L1457</f>
        <v>896.99322509765625</v>
      </c>
      <c r="C1461" s="380">
        <f>'raw data'!M1457</f>
        <v>455.42608642578125</v>
      </c>
      <c r="D1461" s="380">
        <f>'raw data'!O1457</f>
        <v>5958.47216796875</v>
      </c>
      <c r="E1461" s="380">
        <f>'raw data'!P1457</f>
        <v>10.310259819030762</v>
      </c>
      <c r="F1461" s="377"/>
      <c r="G1461" s="377"/>
      <c r="H1461" s="376"/>
      <c r="I1461" s="376"/>
      <c r="J1461" s="380">
        <f>'raw data'!C1457</f>
        <v>128.43960571289062</v>
      </c>
      <c r="K1461" s="380" t="e">
        <f>'raw data'!#REF!</f>
        <v>#REF!</v>
      </c>
      <c r="L1461" s="380" t="e">
        <f>'raw data'!#REF!</f>
        <v>#REF!</v>
      </c>
      <c r="M1461" s="380">
        <f>'raw data'!D1457</f>
        <v>79765.7265625</v>
      </c>
      <c r="N1461" s="380">
        <f>'raw data'!K1457</f>
        <v>15.872589294736972</v>
      </c>
      <c r="O1461" s="400">
        <f t="shared" si="23"/>
        <v>16.006906067957864</v>
      </c>
      <c r="P1461" s="380">
        <f>'raw data'!E1457</f>
        <v>1</v>
      </c>
      <c r="Q1461" s="380">
        <f>'raw data'!F1457</f>
        <v>1</v>
      </c>
      <c r="R1461" s="380">
        <f>'raw data'!G1457</f>
        <v>1</v>
      </c>
      <c r="S1461" s="380">
        <f>'raw data'!H1457</f>
        <v>1</v>
      </c>
      <c r="T1461" s="380">
        <f>'raw data'!Q1457</f>
        <v>107.08830261230469</v>
      </c>
      <c r="U1461" s="380">
        <f>'raw data'!R1457</f>
        <v>1012.8049926757812</v>
      </c>
    </row>
    <row r="1462" spans="1:21" x14ac:dyDescent="0.2">
      <c r="A1462" s="378">
        <f>'raw data'!A1458</f>
        <v>41241.791666666664</v>
      </c>
      <c r="B1462" s="380">
        <f>'raw data'!L1458</f>
        <v>897.0189208984375</v>
      </c>
      <c r="C1462" s="380">
        <f>'raw data'!M1458</f>
        <v>454.96051025390625</v>
      </c>
      <c r="D1462" s="380">
        <f>'raw data'!O1458</f>
        <v>5962.875</v>
      </c>
      <c r="E1462" s="380">
        <f>'raw data'!P1458</f>
        <v>10.310310363769531</v>
      </c>
      <c r="F1462" s="377"/>
      <c r="G1462" s="377"/>
      <c r="H1462" s="376"/>
      <c r="I1462" s="376"/>
      <c r="J1462" s="380">
        <f>'raw data'!C1458</f>
        <v>129.18089294433594</v>
      </c>
      <c r="K1462" s="380" t="e">
        <f>'raw data'!#REF!</f>
        <v>#REF!</v>
      </c>
      <c r="L1462" s="380" t="e">
        <f>'raw data'!#REF!</f>
        <v>#REF!</v>
      </c>
      <c r="M1462" s="380">
        <f>'raw data'!D1458</f>
        <v>79749.5</v>
      </c>
      <c r="N1462" s="380">
        <f>'raw data'!K1458</f>
        <v>15.778162327914615</v>
      </c>
      <c r="O1462" s="400">
        <f t="shared" si="23"/>
        <v>16.018733885017422</v>
      </c>
      <c r="P1462" s="380">
        <f>'raw data'!E1458</f>
        <v>1</v>
      </c>
      <c r="Q1462" s="380">
        <f>'raw data'!F1458</f>
        <v>1</v>
      </c>
      <c r="R1462" s="380">
        <f>'raw data'!G1458</f>
        <v>1</v>
      </c>
      <c r="S1462" s="380">
        <f>'raw data'!H1458</f>
        <v>1</v>
      </c>
      <c r="T1462" s="380">
        <f>'raw data'!Q1458</f>
        <v>107.13009643554687</v>
      </c>
      <c r="U1462" s="380">
        <f>'raw data'!R1458</f>
        <v>1012.8060302734375</v>
      </c>
    </row>
    <row r="1463" spans="1:21" x14ac:dyDescent="0.2">
      <c r="A1463" s="378">
        <f>'raw data'!A1459</f>
        <v>41241.833333333336</v>
      </c>
      <c r="B1463" s="380">
        <f>'raw data'!L1459</f>
        <v>896.994384765625</v>
      </c>
      <c r="C1463" s="380">
        <f>'raw data'!M1459</f>
        <v>455.28030395507812</v>
      </c>
      <c r="D1463" s="380">
        <f>'raw data'!O1459</f>
        <v>5970.36376953125</v>
      </c>
      <c r="E1463" s="380">
        <f>'raw data'!P1459</f>
        <v>10.314780235290527</v>
      </c>
      <c r="F1463" s="377"/>
      <c r="G1463" s="377"/>
      <c r="H1463" s="376"/>
      <c r="I1463" s="376"/>
      <c r="J1463" s="380">
        <f>'raw data'!C1459</f>
        <v>129.69050598144531</v>
      </c>
      <c r="K1463" s="380" t="e">
        <f>'raw data'!#REF!</f>
        <v>#REF!</v>
      </c>
      <c r="L1463" s="380" t="e">
        <f>'raw data'!#REF!</f>
        <v>#REF!</v>
      </c>
      <c r="M1463" s="380">
        <f>'raw data'!D1459</f>
        <v>79786.9921875</v>
      </c>
      <c r="N1463" s="380">
        <f>'raw data'!K1459</f>
        <v>16.980336606641213</v>
      </c>
      <c r="O1463" s="400">
        <f t="shared" si="23"/>
        <v>16.038851798984645</v>
      </c>
      <c r="P1463" s="380">
        <f>'raw data'!E1459</f>
        <v>1</v>
      </c>
      <c r="Q1463" s="380">
        <f>'raw data'!F1459</f>
        <v>1</v>
      </c>
      <c r="R1463" s="380">
        <f>'raw data'!G1459</f>
        <v>1</v>
      </c>
      <c r="S1463" s="380">
        <f>'raw data'!H1459</f>
        <v>1</v>
      </c>
      <c r="T1463" s="380">
        <f>'raw data'!Q1459</f>
        <v>106.95600128173828</v>
      </c>
      <c r="U1463" s="380">
        <f>'raw data'!R1459</f>
        <v>1012.8049926757812</v>
      </c>
    </row>
    <row r="1464" spans="1:21" x14ac:dyDescent="0.2">
      <c r="A1464" s="378">
        <f>'raw data'!A1460</f>
        <v>41241.875</v>
      </c>
      <c r="B1464" s="380">
        <f>'raw data'!L1460</f>
        <v>897.0150146484375</v>
      </c>
      <c r="C1464" s="380">
        <f>'raw data'!M1460</f>
        <v>455.21530151367187</v>
      </c>
      <c r="D1464" s="380">
        <f>'raw data'!O1460</f>
        <v>5973.58984375</v>
      </c>
      <c r="E1464" s="380">
        <f>'raw data'!P1460</f>
        <v>10.313759803771973</v>
      </c>
      <c r="F1464" s="377"/>
      <c r="G1464" s="377"/>
      <c r="H1464" s="376"/>
      <c r="I1464" s="376"/>
      <c r="J1464" s="380">
        <f>'raw data'!C1460</f>
        <v>129.9342041015625</v>
      </c>
      <c r="K1464" s="380" t="e">
        <f>'raw data'!#REF!</f>
        <v>#REF!</v>
      </c>
      <c r="L1464" s="380" t="e">
        <f>'raw data'!#REF!</f>
        <v>#REF!</v>
      </c>
      <c r="M1464" s="380">
        <f>'raw data'!D1460</f>
        <v>79847.28125</v>
      </c>
      <c r="N1464" s="380">
        <f>'raw data'!K1460</f>
        <v>16.384080447367452</v>
      </c>
      <c r="O1464" s="400">
        <f t="shared" si="23"/>
        <v>16.047518360736063</v>
      </c>
      <c r="P1464" s="380">
        <f>'raw data'!E1460</f>
        <v>1</v>
      </c>
      <c r="Q1464" s="380">
        <f>'raw data'!F1460</f>
        <v>1</v>
      </c>
      <c r="R1464" s="380">
        <f>'raw data'!G1460</f>
        <v>1</v>
      </c>
      <c r="S1464" s="380">
        <f>'raw data'!H1460</f>
        <v>1</v>
      </c>
      <c r="T1464" s="380">
        <f>'raw data'!Q1460</f>
        <v>106.89810180664062</v>
      </c>
      <c r="U1464" s="380">
        <f>'raw data'!R1460</f>
        <v>1012.8060302734375</v>
      </c>
    </row>
    <row r="1465" spans="1:21" x14ac:dyDescent="0.2">
      <c r="A1465" s="378">
        <f>'raw data'!A1461</f>
        <v>41241.916666666664</v>
      </c>
      <c r="B1465" s="380">
        <f>'raw data'!L1461</f>
        <v>896.9688720703125</v>
      </c>
      <c r="C1465" s="380">
        <f>'raw data'!M1461</f>
        <v>455.34091186523437</v>
      </c>
      <c r="D1465" s="380">
        <f>'raw data'!O1461</f>
        <v>5975.27978515625</v>
      </c>
      <c r="E1465" s="380">
        <f>'raw data'!P1461</f>
        <v>10.312729835510254</v>
      </c>
      <c r="F1465" s="377"/>
      <c r="G1465" s="377"/>
      <c r="H1465" s="376"/>
      <c r="I1465" s="376"/>
      <c r="J1465" s="380">
        <f>'raw data'!C1461</f>
        <v>130.03900146484375</v>
      </c>
      <c r="K1465" s="380" t="e">
        <f>'raw data'!#REF!</f>
        <v>#REF!</v>
      </c>
      <c r="L1465" s="380" t="e">
        <f>'raw data'!#REF!</f>
        <v>#REF!</v>
      </c>
      <c r="M1465" s="380">
        <f>'raw data'!D1461</f>
        <v>79876.1171875</v>
      </c>
      <c r="N1465" s="380">
        <f>'raw data'!K1461</f>
        <v>16.071536107452122</v>
      </c>
      <c r="O1465" s="400">
        <f t="shared" si="23"/>
        <v>16.052058238172364</v>
      </c>
      <c r="P1465" s="380">
        <f>'raw data'!E1461</f>
        <v>1</v>
      </c>
      <c r="Q1465" s="380">
        <f>'raw data'!F1461</f>
        <v>1</v>
      </c>
      <c r="R1465" s="380">
        <f>'raw data'!G1461</f>
        <v>1</v>
      </c>
      <c r="S1465" s="380">
        <f>'raw data'!H1461</f>
        <v>1</v>
      </c>
      <c r="T1465" s="380">
        <f>'raw data'!Q1461</f>
        <v>106.77909851074219</v>
      </c>
      <c r="U1465" s="380">
        <f>'raw data'!R1461</f>
        <v>1012.8060302734375</v>
      </c>
    </row>
    <row r="1466" spans="1:21" x14ac:dyDescent="0.2">
      <c r="A1466" s="378">
        <f>'raw data'!A1462</f>
        <v>41241.958333333336</v>
      </c>
      <c r="B1466" s="380">
        <f>'raw data'!L1462</f>
        <v>896.98321533203125</v>
      </c>
      <c r="C1466" s="380">
        <f>'raw data'!M1462</f>
        <v>455.48361206054687</v>
      </c>
      <c r="D1466" s="380">
        <f>'raw data'!O1462</f>
        <v>5974.537109375</v>
      </c>
      <c r="E1466" s="380">
        <f>'raw data'!P1462</f>
        <v>10.312069892883301</v>
      </c>
      <c r="F1466" s="377"/>
      <c r="G1466" s="377"/>
      <c r="H1466" s="376"/>
      <c r="I1466" s="376"/>
      <c r="J1466" s="380">
        <f>'raw data'!C1462</f>
        <v>128.77299499511719</v>
      </c>
      <c r="K1466" s="380" t="e">
        <f>'raw data'!#REF!</f>
        <v>#REF!</v>
      </c>
      <c r="L1466" s="380" t="e">
        <f>'raw data'!#REF!</f>
        <v>#REF!</v>
      </c>
      <c r="M1466" s="380">
        <f>'raw data'!D1462</f>
        <v>79911.96875</v>
      </c>
      <c r="N1466" s="380">
        <f>'raw data'!K1462</f>
        <v>15.760206271087736</v>
      </c>
      <c r="O1466" s="400">
        <f t="shared" si="23"/>
        <v>16.050063105672912</v>
      </c>
      <c r="P1466" s="380">
        <f>'raw data'!E1462</f>
        <v>1</v>
      </c>
      <c r="Q1466" s="380">
        <f>'raw data'!F1462</f>
        <v>1</v>
      </c>
      <c r="R1466" s="380">
        <f>'raw data'!G1462</f>
        <v>1</v>
      </c>
      <c r="S1466" s="380">
        <f>'raw data'!H1462</f>
        <v>1</v>
      </c>
      <c r="T1466" s="380">
        <f>'raw data'!Q1462</f>
        <v>106.81790161132812</v>
      </c>
      <c r="U1466" s="380">
        <f>'raw data'!R1462</f>
        <v>1012.8090209960937</v>
      </c>
    </row>
    <row r="1467" spans="1:21" x14ac:dyDescent="0.2">
      <c r="A1467" s="378">
        <f>'raw data'!A1463</f>
        <v>41242</v>
      </c>
      <c r="B1467" s="380">
        <f>'raw data'!L1463</f>
        <v>897.0142822265625</v>
      </c>
      <c r="C1467" s="380">
        <f>'raw data'!M1463</f>
        <v>455.82418823242187</v>
      </c>
      <c r="D1467" s="380">
        <f>'raw data'!O1463</f>
        <v>5976.27490234375</v>
      </c>
      <c r="E1467" s="380">
        <f>'raw data'!P1463</f>
        <v>10.312760353088379</v>
      </c>
      <c r="F1467" s="377"/>
      <c r="G1467" s="377"/>
      <c r="H1467" s="376"/>
      <c r="I1467" s="376"/>
      <c r="J1467" s="380">
        <f>'raw data'!C1463</f>
        <v>128.53379821777344</v>
      </c>
      <c r="K1467" s="380" t="e">
        <f>'raw data'!#REF!</f>
        <v>#REF!</v>
      </c>
      <c r="L1467" s="380" t="e">
        <f>'raw data'!#REF!</f>
        <v>#REF!</v>
      </c>
      <c r="M1467" s="380">
        <f>'raw data'!D1463</f>
        <v>79904.0234375</v>
      </c>
      <c r="N1467" s="380">
        <f>'raw data'!K1463</f>
        <v>15.742364236313733</v>
      </c>
      <c r="O1467" s="400">
        <f t="shared" si="23"/>
        <v>16.05473153208025</v>
      </c>
      <c r="P1467" s="380">
        <f>'raw data'!E1463</f>
        <v>1</v>
      </c>
      <c r="Q1467" s="380">
        <f>'raw data'!F1463</f>
        <v>1</v>
      </c>
      <c r="R1467" s="380">
        <f>'raw data'!G1463</f>
        <v>1</v>
      </c>
      <c r="S1467" s="380">
        <f>'raw data'!H1463</f>
        <v>1</v>
      </c>
      <c r="T1467" s="380">
        <f>'raw data'!Q1463</f>
        <v>106.75270080566406</v>
      </c>
      <c r="U1467" s="380">
        <f>'raw data'!R1463</f>
        <v>1012.8090209960937</v>
      </c>
    </row>
    <row r="1468" spans="1:21" x14ac:dyDescent="0.2">
      <c r="A1468" s="378">
        <f>'raw data'!A1464</f>
        <v>41242.041666666664</v>
      </c>
      <c r="B1468" s="380">
        <f>'raw data'!L1464</f>
        <v>897.0145263671875</v>
      </c>
      <c r="C1468" s="380">
        <f>'raw data'!M1464</f>
        <v>455.99270629882812</v>
      </c>
      <c r="D1468" s="380">
        <f>'raw data'!O1464</f>
        <v>5976.9501953125</v>
      </c>
      <c r="E1468" s="380">
        <f>'raw data'!P1464</f>
        <v>10.310890197753906</v>
      </c>
      <c r="F1468" s="377"/>
      <c r="G1468" s="377"/>
      <c r="H1468" s="376"/>
      <c r="I1468" s="376"/>
      <c r="J1468" s="380">
        <f>'raw data'!C1464</f>
        <v>128.18209838867187</v>
      </c>
      <c r="K1468" s="380" t="e">
        <f>'raw data'!#REF!</f>
        <v>#REF!</v>
      </c>
      <c r="L1468" s="380" t="e">
        <f>'raw data'!#REF!</f>
        <v>#REF!</v>
      </c>
      <c r="M1468" s="380">
        <f>'raw data'!D1464</f>
        <v>79955.9609375</v>
      </c>
      <c r="N1468" s="380">
        <f>'raw data'!K1464</f>
        <v>16.008715842661331</v>
      </c>
      <c r="O1468" s="400">
        <f t="shared" si="23"/>
        <v>16.056545646640899</v>
      </c>
      <c r="P1468" s="380">
        <f>'raw data'!E1464</f>
        <v>1</v>
      </c>
      <c r="Q1468" s="380">
        <f>'raw data'!F1464</f>
        <v>1</v>
      </c>
      <c r="R1468" s="380">
        <f>'raw data'!G1464</f>
        <v>1</v>
      </c>
      <c r="S1468" s="380">
        <f>'raw data'!H1464</f>
        <v>1</v>
      </c>
      <c r="T1468" s="380">
        <f>'raw data'!Q1464</f>
        <v>106.76249694824219</v>
      </c>
      <c r="U1468" s="380">
        <f>'raw data'!R1464</f>
        <v>1012.8090209960937</v>
      </c>
    </row>
    <row r="1469" spans="1:21" x14ac:dyDescent="0.2">
      <c r="A1469" s="378">
        <f>'raw data'!A1465</f>
        <v>41242.083333333336</v>
      </c>
      <c r="B1469" s="380">
        <f>'raw data'!L1465</f>
        <v>897.00579833984375</v>
      </c>
      <c r="C1469" s="380">
        <f>'raw data'!M1465</f>
        <v>456.08511352539062</v>
      </c>
      <c r="D1469" s="380">
        <f>'raw data'!O1465</f>
        <v>5980.32421875</v>
      </c>
      <c r="E1469" s="380">
        <f>'raw data'!P1465</f>
        <v>10.315409660339355</v>
      </c>
      <c r="F1469" s="377"/>
      <c r="G1469" s="377"/>
      <c r="H1469" s="376"/>
      <c r="I1469" s="376"/>
      <c r="J1469" s="380">
        <f>'raw data'!C1465</f>
        <v>128.53489685058594</v>
      </c>
      <c r="K1469" s="380" t="e">
        <f>'raw data'!#REF!</f>
        <v>#REF!</v>
      </c>
      <c r="L1469" s="380" t="e">
        <f>'raw data'!#REF!</f>
        <v>#REF!</v>
      </c>
      <c r="M1469" s="380">
        <f>'raw data'!D1465</f>
        <v>79971.84375</v>
      </c>
      <c r="N1469" s="380">
        <f>'raw data'!K1465</f>
        <v>16.495319762475411</v>
      </c>
      <c r="O1469" s="400">
        <f t="shared" si="23"/>
        <v>16.065609660823171</v>
      </c>
      <c r="P1469" s="380">
        <f>'raw data'!E1465</f>
        <v>1</v>
      </c>
      <c r="Q1469" s="380">
        <f>'raw data'!F1465</f>
        <v>1</v>
      </c>
      <c r="R1469" s="380">
        <f>'raw data'!G1465</f>
        <v>1</v>
      </c>
      <c r="S1469" s="380">
        <f>'raw data'!H1465</f>
        <v>1</v>
      </c>
      <c r="T1469" s="380">
        <f>'raw data'!Q1465</f>
        <v>106.74079895019531</v>
      </c>
      <c r="U1469" s="380">
        <f>'raw data'!R1465</f>
        <v>1012.8060302734375</v>
      </c>
    </row>
    <row r="1470" spans="1:21" x14ac:dyDescent="0.2">
      <c r="A1470" s="378">
        <f>'raw data'!A1466</f>
        <v>41242.125</v>
      </c>
      <c r="B1470" s="380">
        <f>'raw data'!L1466</f>
        <v>896.96588134765625</v>
      </c>
      <c r="C1470" s="380">
        <f>'raw data'!M1466</f>
        <v>455.55191040039062</v>
      </c>
      <c r="D1470" s="380">
        <f>'raw data'!O1466</f>
        <v>5978.76416015625</v>
      </c>
      <c r="E1470" s="380">
        <f>'raw data'!P1466</f>
        <v>10.317549705505371</v>
      </c>
      <c r="F1470" s="377"/>
      <c r="G1470" s="377"/>
      <c r="H1470" s="376"/>
      <c r="I1470" s="376"/>
      <c r="J1470" s="380">
        <f>'raw data'!C1466</f>
        <v>128.22430419921875</v>
      </c>
      <c r="K1470" s="380" t="e">
        <f>'raw data'!#REF!</f>
        <v>#REF!</v>
      </c>
      <c r="L1470" s="380" t="e">
        <f>'raw data'!#REF!</f>
        <v>#REF!</v>
      </c>
      <c r="M1470" s="380">
        <f>'raw data'!D1466</f>
        <v>79917.0234375</v>
      </c>
      <c r="N1470" s="380">
        <f>'raw data'!K1466</f>
        <v>16.116004339225402</v>
      </c>
      <c r="O1470" s="400">
        <f t="shared" si="23"/>
        <v>16.061418702022539</v>
      </c>
      <c r="P1470" s="380">
        <f>'raw data'!E1466</f>
        <v>1</v>
      </c>
      <c r="Q1470" s="380">
        <f>'raw data'!F1466</f>
        <v>1</v>
      </c>
      <c r="R1470" s="380">
        <f>'raw data'!G1466</f>
        <v>1</v>
      </c>
      <c r="S1470" s="380">
        <f>'raw data'!H1466</f>
        <v>1</v>
      </c>
      <c r="T1470" s="380">
        <f>'raw data'!Q1466</f>
        <v>106.72209930419922</v>
      </c>
      <c r="U1470" s="380">
        <f>'raw data'!R1466</f>
        <v>1012.8079833984375</v>
      </c>
    </row>
    <row r="1471" spans="1:21" x14ac:dyDescent="0.2">
      <c r="A1471" s="378">
        <f>'raw data'!A1467</f>
        <v>41242.166666666664</v>
      </c>
      <c r="B1471" s="380">
        <f>'raw data'!L1467</f>
        <v>896.98101806640625</v>
      </c>
      <c r="C1471" s="380">
        <f>'raw data'!M1467</f>
        <v>455.85720825195312</v>
      </c>
      <c r="D1471" s="380">
        <f>'raw data'!O1467</f>
        <v>5972.31298828125</v>
      </c>
      <c r="E1471" s="380">
        <f>'raw data'!P1467</f>
        <v>10.311849594116211</v>
      </c>
      <c r="F1471" s="377"/>
      <c r="G1471" s="377"/>
      <c r="H1471" s="376"/>
      <c r="I1471" s="376"/>
      <c r="J1471" s="380">
        <f>'raw data'!C1467</f>
        <v>128.7178955078125</v>
      </c>
      <c r="K1471" s="380" t="e">
        <f>'raw data'!#REF!</f>
        <v>#REF!</v>
      </c>
      <c r="L1471" s="380" t="e">
        <f>'raw data'!#REF!</f>
        <v>#REF!</v>
      </c>
      <c r="M1471" s="380">
        <f>'raw data'!D1467</f>
        <v>79940.6328125</v>
      </c>
      <c r="N1471" s="380">
        <f>'raw data'!K1467</f>
        <v>15.420203033648722</v>
      </c>
      <c r="O1471" s="400">
        <f t="shared" si="23"/>
        <v>16.044088201968098</v>
      </c>
      <c r="P1471" s="380">
        <f>'raw data'!E1467</f>
        <v>1</v>
      </c>
      <c r="Q1471" s="380">
        <f>'raw data'!F1467</f>
        <v>1</v>
      </c>
      <c r="R1471" s="380">
        <f>'raw data'!G1467</f>
        <v>1</v>
      </c>
      <c r="S1471" s="380">
        <f>'raw data'!H1467</f>
        <v>1</v>
      </c>
      <c r="T1471" s="380">
        <f>'raw data'!Q1467</f>
        <v>106.71450042724609</v>
      </c>
      <c r="U1471" s="380">
        <f>'raw data'!R1467</f>
        <v>1012.8090209960937</v>
      </c>
    </row>
    <row r="1472" spans="1:21" x14ac:dyDescent="0.2">
      <c r="A1472" s="378">
        <f>'raw data'!A1468</f>
        <v>41242.208333333336</v>
      </c>
      <c r="B1472" s="380">
        <f>'raw data'!L1468</f>
        <v>896.9210205078125</v>
      </c>
      <c r="C1472" s="380">
        <f>'raw data'!M1468</f>
        <v>456.18930053710937</v>
      </c>
      <c r="D1472" s="380">
        <f>'raw data'!O1468</f>
        <v>5979.64990234375</v>
      </c>
      <c r="E1472" s="380">
        <f>'raw data'!P1468</f>
        <v>10.314990043640137</v>
      </c>
      <c r="F1472" s="377"/>
      <c r="G1472" s="377"/>
      <c r="H1472" s="376"/>
      <c r="I1472" s="376"/>
      <c r="J1472" s="380">
        <f>'raw data'!C1468</f>
        <v>128.77523547711519</v>
      </c>
      <c r="K1472" s="380" t="e">
        <f>'raw data'!#REF!</f>
        <v>#REF!</v>
      </c>
      <c r="L1472" s="380" t="e">
        <f>'raw data'!#REF!</f>
        <v>#REF!</v>
      </c>
      <c r="M1472" s="380">
        <f>'raw data'!D1468</f>
        <v>79955.296875</v>
      </c>
      <c r="N1472" s="380">
        <f>'raw data'!K1468</f>
        <v>16.211066042844323</v>
      </c>
      <c r="O1472" s="400">
        <f t="shared" si="23"/>
        <v>16.06379816971091</v>
      </c>
      <c r="P1472" s="380">
        <f>'raw data'!E1468</f>
        <v>1</v>
      </c>
      <c r="Q1472" s="380">
        <f>'raw data'!F1468</f>
        <v>1</v>
      </c>
      <c r="R1472" s="380">
        <f>'raw data'!G1468</f>
        <v>0.84763890504837036</v>
      </c>
      <c r="S1472" s="380">
        <f>'raw data'!H1468</f>
        <v>1</v>
      </c>
      <c r="T1472" s="380">
        <f>'raw data'!Q1468</f>
        <v>106.70529937744141</v>
      </c>
      <c r="U1472" s="380">
        <f>'raw data'!R1468</f>
        <v>1012.8099975585937</v>
      </c>
    </row>
    <row r="1473" spans="1:21" x14ac:dyDescent="0.2">
      <c r="A1473" s="378">
        <f>'raw data'!A1469</f>
        <v>41242.25</v>
      </c>
      <c r="B1473" s="380">
        <f>'raw data'!L1469</f>
        <v>896.9849853515625</v>
      </c>
      <c r="C1473" s="380">
        <f>'raw data'!M1469</f>
        <v>456.20480346679687</v>
      </c>
      <c r="D1473" s="380">
        <f>'raw data'!O1469</f>
        <v>5977.05908203125</v>
      </c>
      <c r="E1473" s="380">
        <f>'raw data'!P1469</f>
        <v>10.312990188598633</v>
      </c>
      <c r="F1473" s="377"/>
      <c r="G1473" s="377"/>
      <c r="H1473" s="376"/>
      <c r="I1473" s="376"/>
      <c r="J1473" s="380">
        <f>'raw data'!C1469</f>
        <v>128.33346060594749</v>
      </c>
      <c r="K1473" s="380" t="e">
        <f>'raw data'!#REF!</f>
        <v>#REF!</v>
      </c>
      <c r="L1473" s="380" t="e">
        <f>'raw data'!#REF!</f>
        <v>#REF!</v>
      </c>
      <c r="M1473" s="380">
        <f>'raw data'!D1469</f>
        <v>79936.5234375</v>
      </c>
      <c r="N1473" s="380">
        <f>'raw data'!K1469</f>
        <v>16.066197814349362</v>
      </c>
      <c r="O1473" s="400">
        <f t="shared" si="23"/>
        <v>16.056838161136216</v>
      </c>
      <c r="P1473" s="380">
        <f>'raw data'!E1469</f>
        <v>1</v>
      </c>
      <c r="Q1473" s="380">
        <f>'raw data'!F1469</f>
        <v>1</v>
      </c>
      <c r="R1473" s="380">
        <f>'raw data'!G1469</f>
        <v>0.87513887882232666</v>
      </c>
      <c r="S1473" s="380">
        <f>'raw data'!H1469</f>
        <v>1</v>
      </c>
      <c r="T1473" s="380">
        <f>'raw data'!Q1469</f>
        <v>106.72920227050781</v>
      </c>
      <c r="U1473" s="380">
        <f>'raw data'!R1469</f>
        <v>1012.8099975585937</v>
      </c>
    </row>
    <row r="1474" spans="1:21" x14ac:dyDescent="0.2">
      <c r="A1474" s="378">
        <f>'raw data'!A1470</f>
        <v>41242.291666666664</v>
      </c>
      <c r="B1474" s="380">
        <f>'raw data'!L1470</f>
        <v>896.94512939453125</v>
      </c>
      <c r="C1474" s="380">
        <f>'raw data'!M1470</f>
        <v>457.006591796875</v>
      </c>
      <c r="D1474" s="380">
        <f>'raw data'!O1470</f>
        <v>5981.64599609375</v>
      </c>
      <c r="E1474" s="380">
        <f>'raw data'!P1470</f>
        <v>10.319470405578613</v>
      </c>
      <c r="F1474" s="377"/>
      <c r="G1474" s="377"/>
      <c r="H1474" s="376"/>
      <c r="I1474" s="376"/>
      <c r="J1474" s="380">
        <f>'raw data'!C1470</f>
        <v>127.83820343017578</v>
      </c>
      <c r="K1474" s="380" t="e">
        <f>'raw data'!#REF!</f>
        <v>#REF!</v>
      </c>
      <c r="L1474" s="380" t="e">
        <f>'raw data'!#REF!</f>
        <v>#REF!</v>
      </c>
      <c r="M1474" s="380">
        <f>'raw data'!D1470</f>
        <v>79992.71875</v>
      </c>
      <c r="N1474" s="380">
        <f>'raw data'!K1470</f>
        <v>15.024223724860276</v>
      </c>
      <c r="O1474" s="400">
        <f t="shared" si="23"/>
        <v>16.069160498217009</v>
      </c>
      <c r="P1474" s="380">
        <f>'raw data'!E1470</f>
        <v>1</v>
      </c>
      <c r="Q1474" s="380">
        <f>'raw data'!F1470</f>
        <v>1</v>
      </c>
      <c r="R1474" s="380">
        <f>'raw data'!G1470</f>
        <v>1</v>
      </c>
      <c r="S1474" s="380">
        <f>'raw data'!H1470</f>
        <v>1</v>
      </c>
      <c r="T1474" s="380">
        <f>'raw data'!Q1470</f>
        <v>106.82499694824219</v>
      </c>
      <c r="U1474" s="380">
        <f>'raw data'!R1470</f>
        <v>1012.8090209960937</v>
      </c>
    </row>
    <row r="1475" spans="1:21" x14ac:dyDescent="0.2">
      <c r="A1475" s="378">
        <f>'raw data'!A1471</f>
        <v>41242.333333333336</v>
      </c>
      <c r="B1475" s="380">
        <f>'raw data'!L1471</f>
        <v>896.992919921875</v>
      </c>
      <c r="C1475" s="380">
        <f>'raw data'!M1471</f>
        <v>457.3280029296875</v>
      </c>
      <c r="D1475" s="380">
        <f>'raw data'!O1471</f>
        <v>5988.1572265625</v>
      </c>
      <c r="E1475" s="380">
        <f>'raw data'!P1471</f>
        <v>10.318670272827148</v>
      </c>
      <c r="F1475" s="377"/>
      <c r="G1475" s="377"/>
      <c r="H1475" s="376"/>
      <c r="I1475" s="376"/>
      <c r="J1475" s="380">
        <f>'raw data'!C1471</f>
        <v>128.31910705566406</v>
      </c>
      <c r="K1475" s="380" t="e">
        <f>'raw data'!#REF!</f>
        <v>#REF!</v>
      </c>
      <c r="L1475" s="380" t="e">
        <f>'raw data'!#REF!</f>
        <v>#REF!</v>
      </c>
      <c r="M1475" s="380">
        <f>'raw data'!D1471</f>
        <v>80074.6015625</v>
      </c>
      <c r="N1475" s="380">
        <f>'raw data'!K1471</f>
        <v>16.756546404399707</v>
      </c>
      <c r="O1475" s="400">
        <f t="shared" si="23"/>
        <v>16.086652340347346</v>
      </c>
      <c r="P1475" s="380">
        <f>'raw data'!E1471</f>
        <v>1</v>
      </c>
      <c r="Q1475" s="380">
        <f>'raw data'!F1471</f>
        <v>1</v>
      </c>
      <c r="R1475" s="380">
        <f>'raw data'!G1471</f>
        <v>1</v>
      </c>
      <c r="S1475" s="380">
        <f>'raw data'!H1471</f>
        <v>1</v>
      </c>
      <c r="T1475" s="380">
        <f>'raw data'!Q1471</f>
        <v>106.75659942626953</v>
      </c>
      <c r="U1475" s="380">
        <f>'raw data'!R1471</f>
        <v>1012.8070068359375</v>
      </c>
    </row>
    <row r="1476" spans="1:21" x14ac:dyDescent="0.2">
      <c r="A1476" s="378">
        <f>'raw data'!A1472</f>
        <v>41242.375</v>
      </c>
      <c r="B1476" s="380">
        <f>'raw data'!L1472</f>
        <v>896.99652099609375</v>
      </c>
      <c r="C1476" s="380">
        <f>'raw data'!M1472</f>
        <v>456.89260864257812</v>
      </c>
      <c r="D1476" s="380">
        <f>'raw data'!O1472</f>
        <v>5984.2958984375</v>
      </c>
      <c r="E1476" s="380">
        <f>'raw data'!P1472</f>
        <v>10.319129943847656</v>
      </c>
      <c r="F1476" s="377"/>
      <c r="G1476" s="377"/>
      <c r="H1476" s="376"/>
      <c r="I1476" s="376"/>
      <c r="J1476" s="380">
        <f>'raw data'!C1472</f>
        <v>128.48719787597656</v>
      </c>
      <c r="K1476" s="380" t="e">
        <f>'raw data'!#REF!</f>
        <v>#REF!</v>
      </c>
      <c r="L1476" s="380" t="e">
        <f>'raw data'!#REF!</f>
        <v>#REF!</v>
      </c>
      <c r="M1476" s="380">
        <f>'raw data'!D1472</f>
        <v>80022.671875</v>
      </c>
      <c r="N1476" s="380">
        <f>'raw data'!K1472</f>
        <v>16.024906736828417</v>
      </c>
      <c r="O1476" s="400">
        <f t="shared" si="23"/>
        <v>16.076279225419206</v>
      </c>
      <c r="P1476" s="380">
        <f>'raw data'!E1472</f>
        <v>1</v>
      </c>
      <c r="Q1476" s="380">
        <f>'raw data'!F1472</f>
        <v>1</v>
      </c>
      <c r="R1476" s="380">
        <f>'raw data'!G1472</f>
        <v>1</v>
      </c>
      <c r="S1476" s="380">
        <f>'raw data'!H1472</f>
        <v>1</v>
      </c>
      <c r="T1476" s="380">
        <f>'raw data'!Q1472</f>
        <v>106.81490325927734</v>
      </c>
      <c r="U1476" s="380">
        <f>'raw data'!R1472</f>
        <v>1012.8099975585937</v>
      </c>
    </row>
    <row r="1477" spans="1:21" x14ac:dyDescent="0.2">
      <c r="A1477" s="378">
        <f>'raw data'!A1473</f>
        <v>41242.416666666664</v>
      </c>
      <c r="B1477" s="380">
        <f>'raw data'!L1473</f>
        <v>897.01031494140625</v>
      </c>
      <c r="C1477" s="380">
        <f>'raw data'!M1473</f>
        <v>456.7744140625</v>
      </c>
      <c r="D1477" s="380">
        <f>'raw data'!O1473</f>
        <v>5979.6298828125</v>
      </c>
      <c r="E1477" s="380">
        <f>'raw data'!P1473</f>
        <v>10.315019607543945</v>
      </c>
      <c r="F1477" s="377"/>
      <c r="G1477" s="377"/>
      <c r="H1477" s="376"/>
      <c r="I1477" s="376"/>
      <c r="J1477" s="380">
        <f>'raw data'!C1473</f>
        <v>128.28770446777344</v>
      </c>
      <c r="K1477" s="380" t="e">
        <f>'raw data'!#REF!</f>
        <v>#REF!</v>
      </c>
      <c r="L1477" s="380" t="e">
        <f>'raw data'!#REF!</f>
        <v>#REF!</v>
      </c>
      <c r="M1477" s="380">
        <f>'raw data'!D1473</f>
        <v>80015.4765625</v>
      </c>
      <c r="N1477" s="380">
        <f>'raw data'!K1473</f>
        <v>15.98129311929959</v>
      </c>
      <c r="O1477" s="400">
        <f t="shared" si="23"/>
        <v>16.063744389018947</v>
      </c>
      <c r="P1477" s="380">
        <f>'raw data'!E1473</f>
        <v>1</v>
      </c>
      <c r="Q1477" s="380">
        <f>'raw data'!F1473</f>
        <v>1</v>
      </c>
      <c r="R1477" s="380">
        <f>'raw data'!G1473</f>
        <v>1</v>
      </c>
      <c r="S1477" s="380">
        <f>'raw data'!H1473</f>
        <v>1</v>
      </c>
      <c r="T1477" s="380">
        <f>'raw data'!Q1473</f>
        <v>106.75779724121094</v>
      </c>
      <c r="U1477" s="380">
        <f>'raw data'!R1473</f>
        <v>1012.8109741210937</v>
      </c>
    </row>
    <row r="1478" spans="1:21" x14ac:dyDescent="0.2">
      <c r="A1478" s="378">
        <f>'raw data'!A1474</f>
        <v>41242.458333333336</v>
      </c>
      <c r="B1478" s="380">
        <f>'raw data'!L1474</f>
        <v>896.9813232421875</v>
      </c>
      <c r="C1478" s="380">
        <f>'raw data'!M1474</f>
        <v>456.779296875</v>
      </c>
      <c r="D1478" s="380">
        <f>'raw data'!O1474</f>
        <v>5973.68603515625</v>
      </c>
      <c r="E1478" s="380">
        <f>'raw data'!P1474</f>
        <v>10.314410209655762</v>
      </c>
      <c r="F1478" s="377"/>
      <c r="G1478" s="377"/>
      <c r="H1478" s="376"/>
      <c r="I1478" s="376"/>
      <c r="J1478" s="380">
        <f>'raw data'!C1474</f>
        <v>128.22850036621094</v>
      </c>
      <c r="K1478" s="380" t="e">
        <f>'raw data'!#REF!</f>
        <v>#REF!</v>
      </c>
      <c r="L1478" s="380" t="e">
        <f>'raw data'!#REF!</f>
        <v>#REF!</v>
      </c>
      <c r="M1478" s="380">
        <f>'raw data'!D1474</f>
        <v>79982.796875</v>
      </c>
      <c r="N1478" s="380">
        <f>'raw data'!K1474</f>
        <v>15.66902055364204</v>
      </c>
      <c r="O1478" s="400">
        <f t="shared" si="23"/>
        <v>16.047776770402333</v>
      </c>
      <c r="P1478" s="380">
        <f>'raw data'!E1474</f>
        <v>1</v>
      </c>
      <c r="Q1478" s="380">
        <f>'raw data'!F1474</f>
        <v>1</v>
      </c>
      <c r="R1478" s="380">
        <f>'raw data'!G1474</f>
        <v>1</v>
      </c>
      <c r="S1478" s="380">
        <f>'raw data'!H1474</f>
        <v>1</v>
      </c>
      <c r="T1478" s="380">
        <f>'raw data'!Q1474</f>
        <v>106.82399749755859</v>
      </c>
      <c r="U1478" s="380">
        <f>'raw data'!R1474</f>
        <v>1012.81201171875</v>
      </c>
    </row>
    <row r="1479" spans="1:21" x14ac:dyDescent="0.2">
      <c r="A1479" s="378">
        <f>'raw data'!A1475</f>
        <v>41242.5</v>
      </c>
      <c r="B1479" s="380">
        <f>'raw data'!L1475</f>
        <v>897.02252197265625</v>
      </c>
      <c r="C1479" s="380">
        <f>'raw data'!M1475</f>
        <v>456.65121459960937</v>
      </c>
      <c r="D1479" s="380">
        <f>'raw data'!O1475</f>
        <v>5976.81396484375</v>
      </c>
      <c r="E1479" s="380">
        <f>'raw data'!P1475</f>
        <v>10.314720153808594</v>
      </c>
      <c r="F1479" s="377"/>
      <c r="G1479" s="377"/>
      <c r="H1479" s="376"/>
      <c r="I1479" s="376"/>
      <c r="J1479" s="380">
        <f>'raw data'!C1475</f>
        <v>128.18760681152344</v>
      </c>
      <c r="K1479" s="380" t="e">
        <f>'raw data'!#REF!</f>
        <v>#REF!</v>
      </c>
      <c r="L1479" s="380" t="e">
        <f>'raw data'!#REF!</f>
        <v>#REF!</v>
      </c>
      <c r="M1479" s="380">
        <f>'raw data'!D1475</f>
        <v>79988.0078125</v>
      </c>
      <c r="N1479" s="380">
        <f>'raw data'!K1475</f>
        <v>16.744208077870791</v>
      </c>
      <c r="O1479" s="400">
        <f t="shared" si="23"/>
        <v>16.056179675590702</v>
      </c>
      <c r="P1479" s="380">
        <f>'raw data'!E1475</f>
        <v>1</v>
      </c>
      <c r="Q1479" s="380">
        <f>'raw data'!F1475</f>
        <v>1</v>
      </c>
      <c r="R1479" s="380">
        <f>'raw data'!G1475</f>
        <v>1</v>
      </c>
      <c r="S1479" s="380">
        <f>'raw data'!H1475</f>
        <v>1</v>
      </c>
      <c r="T1479" s="380">
        <f>'raw data'!Q1475</f>
        <v>106.75679779052734</v>
      </c>
      <c r="U1479" s="380">
        <f>'raw data'!R1475</f>
        <v>1012.81201171875</v>
      </c>
    </row>
    <row r="1480" spans="1:21" x14ac:dyDescent="0.2">
      <c r="A1480" s="378">
        <f>'raw data'!A1476</f>
        <v>41242.541666666664</v>
      </c>
      <c r="B1480" s="380">
        <f>'raw data'!L1476</f>
        <v>896.98602294921875</v>
      </c>
      <c r="C1480" s="380">
        <f>'raw data'!M1476</f>
        <v>456.50399780273437</v>
      </c>
      <c r="D1480" s="380">
        <f>'raw data'!O1476</f>
        <v>5979.22119140625</v>
      </c>
      <c r="E1480" s="380">
        <f>'raw data'!P1476</f>
        <v>10.316860198974609</v>
      </c>
      <c r="F1480" s="377"/>
      <c r="G1480" s="377"/>
      <c r="H1480" s="376"/>
      <c r="I1480" s="376"/>
      <c r="J1480" s="380">
        <f>'raw data'!C1476</f>
        <v>128.65660095214844</v>
      </c>
      <c r="K1480" s="380" t="e">
        <f>'raw data'!#REF!</f>
        <v>#REF!</v>
      </c>
      <c r="L1480" s="380" t="e">
        <f>'raw data'!#REF!</f>
        <v>#REF!</v>
      </c>
      <c r="M1480" s="380">
        <f>'raw data'!D1476</f>
        <v>79941.75</v>
      </c>
      <c r="N1480" s="380">
        <f>'raw data'!K1476</f>
        <v>16.151145546582629</v>
      </c>
      <c r="O1480" s="400">
        <f t="shared" si="23"/>
        <v>16.062646475868359</v>
      </c>
      <c r="P1480" s="380">
        <f>'raw data'!E1476</f>
        <v>1</v>
      </c>
      <c r="Q1480" s="380">
        <f>'raw data'!F1476</f>
        <v>1</v>
      </c>
      <c r="R1480" s="380">
        <f>'raw data'!G1476</f>
        <v>1</v>
      </c>
      <c r="S1480" s="380">
        <f>'raw data'!H1476</f>
        <v>1</v>
      </c>
      <c r="T1480" s="380">
        <f>'raw data'!Q1476</f>
        <v>106.59919738769531</v>
      </c>
      <c r="U1480" s="380">
        <f>'raw data'!R1476</f>
        <v>1012.81201171875</v>
      </c>
    </row>
    <row r="1481" spans="1:21" x14ac:dyDescent="0.2">
      <c r="A1481" s="378">
        <f>'raw data'!A1477</f>
        <v>41242.583333333336</v>
      </c>
      <c r="B1481" s="380">
        <f>'raw data'!L1477</f>
        <v>897.0430908203125</v>
      </c>
      <c r="C1481" s="380">
        <f>'raw data'!M1477</f>
        <v>457.28109741210937</v>
      </c>
      <c r="D1481" s="380">
        <f>'raw data'!O1477</f>
        <v>5988.97998046875</v>
      </c>
      <c r="E1481" s="380">
        <f>'raw data'!P1477</f>
        <v>10.319660186767578</v>
      </c>
      <c r="F1481" s="377"/>
      <c r="G1481" s="377"/>
      <c r="H1481" s="376"/>
      <c r="I1481" s="376"/>
      <c r="J1481" s="380">
        <f>'raw data'!C1477</f>
        <v>128.44869995117187</v>
      </c>
      <c r="K1481" s="380" t="e">
        <f>'raw data'!#REF!</f>
        <v>#REF!</v>
      </c>
      <c r="L1481" s="380" t="e">
        <f>'raw data'!#REF!</f>
        <v>#REF!</v>
      </c>
      <c r="M1481" s="380">
        <f>'raw data'!D1477</f>
        <v>80026.953125</v>
      </c>
      <c r="N1481" s="380">
        <f>'raw data'!K1477</f>
        <v>16.19296255986599</v>
      </c>
      <c r="O1481" s="400">
        <f t="shared" si="23"/>
        <v>16.088862595614657</v>
      </c>
      <c r="P1481" s="380">
        <f>'raw data'!E1477</f>
        <v>1</v>
      </c>
      <c r="Q1481" s="380">
        <f>'raw data'!F1477</f>
        <v>1</v>
      </c>
      <c r="R1481" s="380">
        <f>'raw data'!G1477</f>
        <v>1</v>
      </c>
      <c r="S1481" s="380">
        <f>'raw data'!H1477</f>
        <v>1</v>
      </c>
      <c r="T1481" s="380">
        <f>'raw data'!Q1477</f>
        <v>106.46739959716797</v>
      </c>
      <c r="U1481" s="380">
        <f>'raw data'!R1477</f>
        <v>1012.8090209960937</v>
      </c>
    </row>
    <row r="1482" spans="1:21" x14ac:dyDescent="0.2">
      <c r="A1482" s="378">
        <f>'raw data'!A1478</f>
        <v>41242.625</v>
      </c>
      <c r="B1482" s="380">
        <f>'raw data'!L1478</f>
        <v>897.010498046875</v>
      </c>
      <c r="C1482" s="380">
        <f>'raw data'!M1478</f>
        <v>458.14349365234375</v>
      </c>
      <c r="D1482" s="380">
        <f>'raw data'!O1478</f>
        <v>6000.72509765625</v>
      </c>
      <c r="E1482" s="380">
        <f>'raw data'!P1478</f>
        <v>10.323010444641113</v>
      </c>
      <c r="F1482" s="377"/>
      <c r="G1482" s="377"/>
      <c r="H1482" s="376"/>
      <c r="I1482" s="376"/>
      <c r="J1482" s="380">
        <f>'raw data'!C1478</f>
        <v>128.94709777832031</v>
      </c>
      <c r="K1482" s="380" t="e">
        <f>'raw data'!#REF!</f>
        <v>#REF!</v>
      </c>
      <c r="L1482" s="380" t="e">
        <f>'raw data'!#REF!</f>
        <v>#REF!</v>
      </c>
      <c r="M1482" s="380">
        <f>'raw data'!D1478</f>
        <v>80127.25</v>
      </c>
      <c r="N1482" s="380">
        <f>'raw data'!K1478</f>
        <v>16.265022716772947</v>
      </c>
      <c r="O1482" s="400">
        <f t="shared" si="23"/>
        <v>16.120414809383167</v>
      </c>
      <c r="P1482" s="380">
        <f>'raw data'!E1478</f>
        <v>1</v>
      </c>
      <c r="Q1482" s="380">
        <f>'raw data'!F1478</f>
        <v>1</v>
      </c>
      <c r="R1482" s="380">
        <f>'raw data'!G1478</f>
        <v>1</v>
      </c>
      <c r="S1482" s="380">
        <f>'raw data'!H1478</f>
        <v>1</v>
      </c>
      <c r="T1482" s="380">
        <f>'raw data'!Q1478</f>
        <v>106.28919982910156</v>
      </c>
      <c r="U1482" s="380">
        <f>'raw data'!R1478</f>
        <v>1012.8049926757812</v>
      </c>
    </row>
    <row r="1483" spans="1:21" x14ac:dyDescent="0.2">
      <c r="A1483" s="378">
        <f>'raw data'!A1479</f>
        <v>41242.666666666664</v>
      </c>
      <c r="B1483" s="380">
        <f>'raw data'!L1479</f>
        <v>896.9915771484375</v>
      </c>
      <c r="C1483" s="380">
        <f>'raw data'!M1479</f>
        <v>458.0863037109375</v>
      </c>
      <c r="D1483" s="380">
        <f>'raw data'!O1479</f>
        <v>6000.73876953125</v>
      </c>
      <c r="E1483" s="380">
        <f>'raw data'!P1479</f>
        <v>10.325160026550293</v>
      </c>
      <c r="F1483" s="377"/>
      <c r="G1483" s="377"/>
      <c r="H1483" s="376"/>
      <c r="I1483" s="376"/>
      <c r="J1483" s="380">
        <f>'raw data'!C1479</f>
        <v>128.86050415039063</v>
      </c>
      <c r="K1483" s="380" t="e">
        <f>'raw data'!#REF!</f>
        <v>#REF!</v>
      </c>
      <c r="L1483" s="380" t="e">
        <f>'raw data'!#REF!</f>
        <v>#REF!</v>
      </c>
      <c r="M1483" s="380">
        <f>'raw data'!D1479</f>
        <v>80137.828125</v>
      </c>
      <c r="N1483" s="380">
        <f>'raw data'!K1479</f>
        <v>16.405373549048672</v>
      </c>
      <c r="O1483" s="400">
        <f t="shared" si="23"/>
        <v>16.120451537660607</v>
      </c>
      <c r="P1483" s="380">
        <f>'raw data'!E1479</f>
        <v>1</v>
      </c>
      <c r="Q1483" s="380">
        <f>'raw data'!F1479</f>
        <v>1</v>
      </c>
      <c r="R1483" s="380">
        <f>'raw data'!G1479</f>
        <v>1</v>
      </c>
      <c r="S1483" s="380">
        <f>'raw data'!H1479</f>
        <v>1</v>
      </c>
      <c r="T1483" s="380">
        <f>'raw data'!Q1479</f>
        <v>106.27510070800781</v>
      </c>
      <c r="U1483" s="380">
        <f>'raw data'!R1479</f>
        <v>1012.8049926757812</v>
      </c>
    </row>
    <row r="1484" spans="1:21" x14ac:dyDescent="0.2">
      <c r="A1484" s="378">
        <f>'raw data'!A1480</f>
        <v>41242.708333333336</v>
      </c>
      <c r="B1484" s="380">
        <f>'raw data'!L1480</f>
        <v>897.01239013671875</v>
      </c>
      <c r="C1484" s="380">
        <f>'raw data'!M1480</f>
        <v>458.18411254882812</v>
      </c>
      <c r="D1484" s="380">
        <f>'raw data'!O1480</f>
        <v>6006.0478515625</v>
      </c>
      <c r="E1484" s="380">
        <f>'raw data'!P1480</f>
        <v>10.32804012298584</v>
      </c>
      <c r="F1484" s="377"/>
      <c r="G1484" s="377"/>
      <c r="H1484" s="376"/>
      <c r="I1484" s="376"/>
      <c r="J1484" s="380">
        <f>'raw data'!C1480</f>
        <v>129.27650451660156</v>
      </c>
      <c r="K1484" s="380" t="e">
        <f>'raw data'!#REF!</f>
        <v>#REF!</v>
      </c>
      <c r="L1484" s="380" t="e">
        <f>'raw data'!#REF!</f>
        <v>#REF!</v>
      </c>
      <c r="M1484" s="380">
        <f>'raw data'!D1480</f>
        <v>80178.9375</v>
      </c>
      <c r="N1484" s="380">
        <f>'raw data'!K1480</f>
        <v>16.069745046603639</v>
      </c>
      <c r="O1484" s="400">
        <f t="shared" ref="O1484:O1547" si="24">D1484*0.771/(0.287*1000)</f>
        <v>16.134713914824697</v>
      </c>
      <c r="P1484" s="380">
        <f>'raw data'!E1480</f>
        <v>1</v>
      </c>
      <c r="Q1484" s="380">
        <f>'raw data'!F1480</f>
        <v>1</v>
      </c>
      <c r="R1484" s="380">
        <f>'raw data'!G1480</f>
        <v>1</v>
      </c>
      <c r="S1484" s="380">
        <f>'raw data'!H1480</f>
        <v>1</v>
      </c>
      <c r="T1484" s="380">
        <f>'raw data'!Q1480</f>
        <v>106.21040344238281</v>
      </c>
      <c r="U1484" s="380">
        <f>'raw data'!R1480</f>
        <v>1012.802978515625</v>
      </c>
    </row>
    <row r="1485" spans="1:21" x14ac:dyDescent="0.2">
      <c r="A1485" s="378">
        <f>'raw data'!A1481</f>
        <v>41242.75</v>
      </c>
      <c r="B1485" s="380">
        <f>'raw data'!L1481</f>
        <v>897.0037841796875</v>
      </c>
      <c r="C1485" s="380">
        <f>'raw data'!M1481</f>
        <v>457.37051391601562</v>
      </c>
      <c r="D1485" s="380">
        <f>'raw data'!O1481</f>
        <v>5999.408203125</v>
      </c>
      <c r="E1485" s="380">
        <f>'raw data'!P1481</f>
        <v>10.327509880065918</v>
      </c>
      <c r="F1485" s="377"/>
      <c r="G1485" s="377"/>
      <c r="H1485" s="376"/>
      <c r="I1485" s="376"/>
      <c r="J1485" s="380">
        <f>'raw data'!C1481</f>
        <v>129.37530517578125</v>
      </c>
      <c r="K1485" s="380" t="e">
        <f>'raw data'!#REF!</f>
        <v>#REF!</v>
      </c>
      <c r="L1485" s="380" t="e">
        <f>'raw data'!#REF!</f>
        <v>#REF!</v>
      </c>
      <c r="M1485" s="380">
        <f>'raw data'!D1481</f>
        <v>80105.9921875</v>
      </c>
      <c r="N1485" s="380">
        <f>'raw data'!K1481</f>
        <v>16.602783917763954</v>
      </c>
      <c r="O1485" s="400">
        <f t="shared" si="24"/>
        <v>16.116877089231274</v>
      </c>
      <c r="P1485" s="380">
        <f>'raw data'!E1481</f>
        <v>1</v>
      </c>
      <c r="Q1485" s="380">
        <f>'raw data'!F1481</f>
        <v>1</v>
      </c>
      <c r="R1485" s="380">
        <f>'raw data'!G1481</f>
        <v>1</v>
      </c>
      <c r="S1485" s="380">
        <f>'raw data'!H1481</f>
        <v>1</v>
      </c>
      <c r="T1485" s="380">
        <f>'raw data'!Q1481</f>
        <v>106.19969940185547</v>
      </c>
      <c r="U1485" s="380">
        <f>'raw data'!R1481</f>
        <v>1012.8040161132812</v>
      </c>
    </row>
    <row r="1486" spans="1:21" x14ac:dyDescent="0.2">
      <c r="A1486" s="378">
        <f>'raw data'!A1482</f>
        <v>41242.791666666664</v>
      </c>
      <c r="B1486" s="380">
        <f>'raw data'!L1482</f>
        <v>896.96942138671875</v>
      </c>
      <c r="C1486" s="380">
        <f>'raw data'!M1482</f>
        <v>457.1282958984375</v>
      </c>
      <c r="D1486" s="380">
        <f>'raw data'!O1482</f>
        <v>5995.80322265625</v>
      </c>
      <c r="E1486" s="380">
        <f>'raw data'!P1482</f>
        <v>10.327839851379395</v>
      </c>
      <c r="F1486" s="377"/>
      <c r="G1486" s="377"/>
      <c r="H1486" s="376"/>
      <c r="I1486" s="376"/>
      <c r="J1486" s="380">
        <f>'raw data'!C1482</f>
        <v>129.61570739746094</v>
      </c>
      <c r="K1486" s="380" t="e">
        <f>'raw data'!#REF!</f>
        <v>#REF!</v>
      </c>
      <c r="L1486" s="380" t="e">
        <f>'raw data'!#REF!</f>
        <v>#REF!</v>
      </c>
      <c r="M1486" s="380">
        <f>'raw data'!D1482</f>
        <v>80093.09375</v>
      </c>
      <c r="N1486" s="380">
        <f>'raw data'!K1482</f>
        <v>15.597124005266524</v>
      </c>
      <c r="O1486" s="400">
        <f t="shared" si="24"/>
        <v>16.107192629505118</v>
      </c>
      <c r="P1486" s="380">
        <f>'raw data'!E1482</f>
        <v>1</v>
      </c>
      <c r="Q1486" s="380">
        <f>'raw data'!F1482</f>
        <v>1</v>
      </c>
      <c r="R1486" s="380">
        <f>'raw data'!G1482</f>
        <v>1</v>
      </c>
      <c r="S1486" s="380">
        <f>'raw data'!H1482</f>
        <v>1</v>
      </c>
      <c r="T1486" s="380">
        <f>'raw data'!Q1482</f>
        <v>106.26820373535156</v>
      </c>
      <c r="U1486" s="380">
        <f>'raw data'!R1482</f>
        <v>1012.8040161132812</v>
      </c>
    </row>
    <row r="1487" spans="1:21" x14ac:dyDescent="0.2">
      <c r="A1487" s="378">
        <f>'raw data'!A1483</f>
        <v>41242.833333333336</v>
      </c>
      <c r="B1487" s="380">
        <f>'raw data'!L1483</f>
        <v>897.06317138671875</v>
      </c>
      <c r="C1487" s="380">
        <f>'raw data'!M1483</f>
        <v>456.855712890625</v>
      </c>
      <c r="D1487" s="380">
        <f>'raw data'!O1483</f>
        <v>5993.18408203125</v>
      </c>
      <c r="E1487" s="380">
        <f>'raw data'!P1483</f>
        <v>10.326800346374512</v>
      </c>
      <c r="F1487" s="377"/>
      <c r="G1487" s="377"/>
      <c r="H1487" s="376"/>
      <c r="I1487" s="376"/>
      <c r="J1487" s="380">
        <f>'raw data'!C1483</f>
        <v>128.72740173339844</v>
      </c>
      <c r="K1487" s="380" t="e">
        <f>'raw data'!#REF!</f>
        <v>#REF!</v>
      </c>
      <c r="L1487" s="380" t="e">
        <f>'raw data'!#REF!</f>
        <v>#REF!</v>
      </c>
      <c r="M1487" s="380">
        <f>'raw data'!D1483</f>
        <v>80061.453125</v>
      </c>
      <c r="N1487" s="380">
        <f>'raw data'!K1483</f>
        <v>16.526480686033175</v>
      </c>
      <c r="O1487" s="400">
        <f t="shared" si="24"/>
        <v>16.100156540927156</v>
      </c>
      <c r="P1487" s="380">
        <f>'raw data'!E1483</f>
        <v>1</v>
      </c>
      <c r="Q1487" s="380">
        <f>'raw data'!F1483</f>
        <v>1</v>
      </c>
      <c r="R1487" s="380">
        <f>'raw data'!G1483</f>
        <v>1</v>
      </c>
      <c r="S1487" s="380">
        <f>'raw data'!H1483</f>
        <v>1</v>
      </c>
      <c r="T1487" s="380">
        <f>'raw data'!Q1483</f>
        <v>106.25180053710937</v>
      </c>
      <c r="U1487" s="380">
        <f>'raw data'!R1483</f>
        <v>1012.8060302734375</v>
      </c>
    </row>
    <row r="1488" spans="1:21" x14ac:dyDescent="0.2">
      <c r="A1488" s="378">
        <f>'raw data'!A1484</f>
        <v>41242.875</v>
      </c>
      <c r="B1488" s="380">
        <f>'raw data'!L1484</f>
        <v>896.98248291015625</v>
      </c>
      <c r="C1488" s="380">
        <f>'raw data'!M1484</f>
        <v>456.57589721679687</v>
      </c>
      <c r="D1488" s="380">
        <f>'raw data'!O1484</f>
        <v>5990.2998046875</v>
      </c>
      <c r="E1488" s="380">
        <f>'raw data'!P1484</f>
        <v>10.325810432434082</v>
      </c>
      <c r="F1488" s="377"/>
      <c r="G1488" s="377"/>
      <c r="H1488" s="376"/>
      <c r="I1488" s="376"/>
      <c r="J1488" s="380">
        <f>'raw data'!C1484</f>
        <v>128.39540100097656</v>
      </c>
      <c r="K1488" s="380" t="e">
        <f>'raw data'!#REF!</f>
        <v>#REF!</v>
      </c>
      <c r="L1488" s="380" t="e">
        <f>'raw data'!#REF!</f>
        <v>#REF!</v>
      </c>
      <c r="M1488" s="380">
        <f>'raw data'!D1484</f>
        <v>79990.546875</v>
      </c>
      <c r="N1488" s="380">
        <f>'raw data'!K1484</f>
        <v>15.923801366138651</v>
      </c>
      <c r="O1488" s="400">
        <f t="shared" si="24"/>
        <v>16.092408186111715</v>
      </c>
      <c r="P1488" s="380">
        <f>'raw data'!E1484</f>
        <v>1</v>
      </c>
      <c r="Q1488" s="380">
        <f>'raw data'!F1484</f>
        <v>1</v>
      </c>
      <c r="R1488" s="380">
        <f>'raw data'!G1484</f>
        <v>1</v>
      </c>
      <c r="S1488" s="380">
        <f>'raw data'!H1484</f>
        <v>1</v>
      </c>
      <c r="T1488" s="380">
        <f>'raw data'!Q1484</f>
        <v>106.18560028076172</v>
      </c>
      <c r="U1488" s="380">
        <f>'raw data'!R1484</f>
        <v>1012.8040161132812</v>
      </c>
    </row>
    <row r="1489" spans="1:21" x14ac:dyDescent="0.2">
      <c r="A1489" s="378">
        <f>'raw data'!A1485</f>
        <v>41242.916666666664</v>
      </c>
      <c r="B1489" s="380">
        <f>'raw data'!L1485</f>
        <v>896.97137451171875</v>
      </c>
      <c r="C1489" s="380">
        <f>'raw data'!M1485</f>
        <v>456.37161254882812</v>
      </c>
      <c r="D1489" s="380">
        <f>'raw data'!O1485</f>
        <v>5983.4990234375</v>
      </c>
      <c r="E1489" s="380">
        <f>'raw data'!P1485</f>
        <v>10.324569702148437</v>
      </c>
      <c r="F1489" s="377"/>
      <c r="G1489" s="377"/>
      <c r="H1489" s="376"/>
      <c r="I1489" s="376"/>
      <c r="J1489" s="380">
        <f>'raw data'!C1485</f>
        <v>127.99569702148437</v>
      </c>
      <c r="K1489" s="380" t="e">
        <f>'raw data'!#REF!</f>
        <v>#REF!</v>
      </c>
      <c r="L1489" s="380" t="e">
        <f>'raw data'!#REF!</f>
        <v>#REF!</v>
      </c>
      <c r="M1489" s="380">
        <f>'raw data'!D1485</f>
        <v>79957.40625</v>
      </c>
      <c r="N1489" s="380">
        <f>'raw data'!K1485</f>
        <v>15.700464476563502</v>
      </c>
      <c r="O1489" s="400">
        <f t="shared" si="24"/>
        <v>16.074138491534189</v>
      </c>
      <c r="P1489" s="380">
        <f>'raw data'!E1485</f>
        <v>1</v>
      </c>
      <c r="Q1489" s="380">
        <f>'raw data'!F1485</f>
        <v>1</v>
      </c>
      <c r="R1489" s="380">
        <f>'raw data'!G1485</f>
        <v>1</v>
      </c>
      <c r="S1489" s="380">
        <f>'raw data'!H1485</f>
        <v>1</v>
      </c>
      <c r="T1489" s="380">
        <f>'raw data'!Q1485</f>
        <v>106.35199737548828</v>
      </c>
      <c r="U1489" s="380">
        <f>'raw data'!R1485</f>
        <v>1012.8040161132812</v>
      </c>
    </row>
    <row r="1490" spans="1:21" x14ac:dyDescent="0.2">
      <c r="A1490" s="378">
        <f>'raw data'!A1486</f>
        <v>41242.958333333336</v>
      </c>
      <c r="B1490" s="380">
        <f>'raw data'!L1486</f>
        <v>897.01788330078125</v>
      </c>
      <c r="C1490" s="380">
        <f>'raw data'!M1486</f>
        <v>456.3236083984375</v>
      </c>
      <c r="D1490" s="380">
        <f>'raw data'!O1486</f>
        <v>5982.34423828125</v>
      </c>
      <c r="E1490" s="380">
        <f>'raw data'!P1486</f>
        <v>10.325260162353516</v>
      </c>
      <c r="F1490" s="377"/>
      <c r="G1490" s="377"/>
      <c r="H1490" s="376"/>
      <c r="I1490" s="376"/>
      <c r="J1490" s="380">
        <f>'raw data'!C1486</f>
        <v>127.60209655761719</v>
      </c>
      <c r="K1490" s="380" t="e">
        <f>'raw data'!#REF!</f>
        <v>#REF!</v>
      </c>
      <c r="L1490" s="380" t="e">
        <f>'raw data'!#REF!</f>
        <v>#REF!</v>
      </c>
      <c r="M1490" s="380">
        <f>'raw data'!D1486</f>
        <v>79938.8125</v>
      </c>
      <c r="N1490" s="380">
        <f>'raw data'!K1486</f>
        <v>16.182849841398856</v>
      </c>
      <c r="O1490" s="400">
        <f t="shared" si="24"/>
        <v>16.071036263814786</v>
      </c>
      <c r="P1490" s="380">
        <f>'raw data'!E1486</f>
        <v>1</v>
      </c>
      <c r="Q1490" s="380">
        <f>'raw data'!F1486</f>
        <v>1</v>
      </c>
      <c r="R1490" s="380">
        <f>'raw data'!G1486</f>
        <v>1</v>
      </c>
      <c r="S1490" s="380">
        <f>'raw data'!H1486</f>
        <v>1</v>
      </c>
      <c r="T1490" s="380">
        <f>'raw data'!Q1486</f>
        <v>106.33439636230469</v>
      </c>
      <c r="U1490" s="380">
        <f>'raw data'!R1486</f>
        <v>1012.802001953125</v>
      </c>
    </row>
    <row r="1491" spans="1:21" x14ac:dyDescent="0.2">
      <c r="A1491" s="378">
        <f>'raw data'!A1487</f>
        <v>41243</v>
      </c>
      <c r="B1491" s="380">
        <f>'raw data'!L1487</f>
        <v>896.97308349609375</v>
      </c>
      <c r="C1491" s="380">
        <f>'raw data'!M1487</f>
        <v>455.78350830078125</v>
      </c>
      <c r="D1491" s="380">
        <f>'raw data'!O1487</f>
        <v>5974.625</v>
      </c>
      <c r="E1491" s="380">
        <f>'raw data'!P1487</f>
        <v>10.323329925537109</v>
      </c>
      <c r="F1491" s="377"/>
      <c r="G1491" s="377"/>
      <c r="H1491" s="376"/>
      <c r="I1491" s="376"/>
      <c r="J1491" s="380">
        <f>'raw data'!C1487</f>
        <v>127.29329681396484</v>
      </c>
      <c r="K1491" s="380" t="e">
        <f>'raw data'!#REF!</f>
        <v>#REF!</v>
      </c>
      <c r="L1491" s="380" t="e">
        <f>'raw data'!#REF!</f>
        <v>#REF!</v>
      </c>
      <c r="M1491" s="380">
        <f>'raw data'!D1487</f>
        <v>79865.2734375</v>
      </c>
      <c r="N1491" s="380">
        <f>'raw data'!K1487</f>
        <v>16.065111989288052</v>
      </c>
      <c r="O1491" s="400">
        <f t="shared" si="24"/>
        <v>16.050299216027874</v>
      </c>
      <c r="P1491" s="380">
        <f>'raw data'!E1487</f>
        <v>1</v>
      </c>
      <c r="Q1491" s="380">
        <f>'raw data'!F1487</f>
        <v>1</v>
      </c>
      <c r="R1491" s="380">
        <f>'raw data'!G1487</f>
        <v>1</v>
      </c>
      <c r="S1491" s="380">
        <f>'raw data'!H1487</f>
        <v>1</v>
      </c>
      <c r="T1491" s="380">
        <f>'raw data'!Q1487</f>
        <v>106.37100219726562</v>
      </c>
      <c r="U1491" s="380">
        <f>'raw data'!R1487</f>
        <v>1012.802978515625</v>
      </c>
    </row>
    <row r="1492" spans="1:21" x14ac:dyDescent="0.2">
      <c r="A1492" s="378">
        <f>'raw data'!A1488</f>
        <v>41243.041666666664</v>
      </c>
      <c r="B1492" s="380">
        <f>'raw data'!L1488</f>
        <v>897.021728515625</v>
      </c>
      <c r="C1492" s="380">
        <f>'raw data'!M1488</f>
        <v>455.34921264648437</v>
      </c>
      <c r="D1492" s="380">
        <f>'raw data'!O1488</f>
        <v>5971.39306640625</v>
      </c>
      <c r="E1492" s="380">
        <f>'raw data'!P1488</f>
        <v>10.325229644775391</v>
      </c>
      <c r="F1492" s="377"/>
      <c r="G1492" s="377"/>
      <c r="H1492" s="376"/>
      <c r="I1492" s="376"/>
      <c r="J1492" s="380">
        <f>'raw data'!C1488</f>
        <v>126.97979736328125</v>
      </c>
      <c r="K1492" s="380" t="e">
        <f>'raw data'!#REF!</f>
        <v>#REF!</v>
      </c>
      <c r="L1492" s="380" t="e">
        <f>'raw data'!#REF!</f>
        <v>#REF!</v>
      </c>
      <c r="M1492" s="380">
        <f>'raw data'!D1488</f>
        <v>79856.6328125</v>
      </c>
      <c r="N1492" s="380">
        <f>'raw data'!K1488</f>
        <v>16.106645541876787</v>
      </c>
      <c r="O1492" s="400">
        <f t="shared" si="24"/>
        <v>16.041616913586129</v>
      </c>
      <c r="P1492" s="380">
        <f>'raw data'!E1488</f>
        <v>1</v>
      </c>
      <c r="Q1492" s="380">
        <f>'raw data'!F1488</f>
        <v>1</v>
      </c>
      <c r="R1492" s="380">
        <f>'raw data'!G1488</f>
        <v>1</v>
      </c>
      <c r="S1492" s="380">
        <f>'raw data'!H1488</f>
        <v>1</v>
      </c>
      <c r="T1492" s="380">
        <f>'raw data'!Q1488</f>
        <v>106.37619781494141</v>
      </c>
      <c r="U1492" s="380">
        <f>'raw data'!R1488</f>
        <v>1012.8040161132812</v>
      </c>
    </row>
    <row r="1493" spans="1:21" x14ac:dyDescent="0.2">
      <c r="A1493" s="378">
        <f>'raw data'!A1489</f>
        <v>41243.083333333336</v>
      </c>
      <c r="B1493" s="380">
        <f>'raw data'!L1489</f>
        <v>897.0482177734375</v>
      </c>
      <c r="C1493" s="380">
        <f>'raw data'!M1489</f>
        <v>455.24468994140625</v>
      </c>
      <c r="D1493" s="380">
        <f>'raw data'!O1489</f>
        <v>5961.27099609375</v>
      </c>
      <c r="E1493" s="380">
        <f>'raw data'!P1489</f>
        <v>10.315509796142578</v>
      </c>
      <c r="F1493" s="377"/>
      <c r="G1493" s="377"/>
      <c r="H1493" s="376"/>
      <c r="I1493" s="376"/>
      <c r="J1493" s="380">
        <f>'raw data'!C1489</f>
        <v>127.73300170898437</v>
      </c>
      <c r="K1493" s="380" t="e">
        <f>'raw data'!#REF!</f>
        <v>#REF!</v>
      </c>
      <c r="L1493" s="380" t="e">
        <f>'raw data'!#REF!</f>
        <v>#REF!</v>
      </c>
      <c r="M1493" s="380">
        <f>'raw data'!D1489</f>
        <v>79789.1328125</v>
      </c>
      <c r="N1493" s="380">
        <f>'raw data'!K1489</f>
        <v>15.626532961207705</v>
      </c>
      <c r="O1493" s="400">
        <f t="shared" si="24"/>
        <v>16.014424871039306</v>
      </c>
      <c r="P1493" s="380">
        <f>'raw data'!E1489</f>
        <v>1</v>
      </c>
      <c r="Q1493" s="380">
        <f>'raw data'!F1489</f>
        <v>1</v>
      </c>
      <c r="R1493" s="380">
        <f>'raw data'!G1489</f>
        <v>1</v>
      </c>
      <c r="S1493" s="380">
        <f>'raw data'!H1489</f>
        <v>1</v>
      </c>
      <c r="T1493" s="380">
        <f>'raw data'!Q1489</f>
        <v>106.34249877929687</v>
      </c>
      <c r="U1493" s="380">
        <f>'raw data'!R1489</f>
        <v>1012.8040161132812</v>
      </c>
    </row>
    <row r="1494" spans="1:21" x14ac:dyDescent="0.2">
      <c r="A1494" s="378">
        <f>'raw data'!A1490</f>
        <v>41243.125</v>
      </c>
      <c r="B1494" s="380">
        <f>'raw data'!L1490</f>
        <v>896.98321533203125</v>
      </c>
      <c r="C1494" s="380">
        <f>'raw data'!M1490</f>
        <v>454.87188720703125</v>
      </c>
      <c r="D1494" s="380">
        <f>'raw data'!O1490</f>
        <v>5956.9521484375</v>
      </c>
      <c r="E1494" s="380">
        <f>'raw data'!P1490</f>
        <v>10.316530227661133</v>
      </c>
      <c r="F1494" s="377"/>
      <c r="G1494" s="377"/>
      <c r="H1494" s="376"/>
      <c r="I1494" s="376"/>
      <c r="J1494" s="380">
        <f>'raw data'!C1490</f>
        <v>128.13839721679687</v>
      </c>
      <c r="K1494" s="380" t="e">
        <f>'raw data'!#REF!</f>
        <v>#REF!</v>
      </c>
      <c r="L1494" s="380" t="e">
        <f>'raw data'!#REF!</f>
        <v>#REF!</v>
      </c>
      <c r="M1494" s="380">
        <f>'raw data'!D1490</f>
        <v>79737.34375</v>
      </c>
      <c r="N1494" s="380">
        <f>'raw data'!K1490</f>
        <v>16.144448920488212</v>
      </c>
      <c r="O1494" s="400">
        <f t="shared" si="24"/>
        <v>16.002822670541157</v>
      </c>
      <c r="P1494" s="380">
        <f>'raw data'!E1490</f>
        <v>1</v>
      </c>
      <c r="Q1494" s="380">
        <f>'raw data'!F1490</f>
        <v>1</v>
      </c>
      <c r="R1494" s="380">
        <f>'raw data'!G1490</f>
        <v>1</v>
      </c>
      <c r="S1494" s="380">
        <f>'raw data'!H1490</f>
        <v>1</v>
      </c>
      <c r="T1494" s="380">
        <f>'raw data'!Q1490</f>
        <v>106.33480072021484</v>
      </c>
      <c r="U1494" s="380">
        <f>'raw data'!R1490</f>
        <v>1012.8049926757812</v>
      </c>
    </row>
    <row r="1495" spans="1:21" x14ac:dyDescent="0.2">
      <c r="A1495" s="378">
        <f>'raw data'!A1491</f>
        <v>41243.166666666664</v>
      </c>
      <c r="B1495" s="380">
        <f>'raw data'!L1491</f>
        <v>897.02850341796875</v>
      </c>
      <c r="C1495" s="380">
        <f>'raw data'!M1491</f>
        <v>454.47430419921875</v>
      </c>
      <c r="D1495" s="380">
        <f>'raw data'!O1491</f>
        <v>5953.9541015625</v>
      </c>
      <c r="E1495" s="380">
        <f>'raw data'!P1491</f>
        <v>10.319939613342285</v>
      </c>
      <c r="F1495" s="377"/>
      <c r="G1495" s="377"/>
      <c r="H1495" s="376"/>
      <c r="I1495" s="376"/>
      <c r="J1495" s="380">
        <f>'raw data'!C1491</f>
        <v>127.90070343017578</v>
      </c>
      <c r="K1495" s="380" t="e">
        <f>'raw data'!#REF!</f>
        <v>#REF!</v>
      </c>
      <c r="L1495" s="380" t="e">
        <f>'raw data'!#REF!</f>
        <v>#REF!</v>
      </c>
      <c r="M1495" s="380">
        <f>'raw data'!D1491</f>
        <v>79695.9765625</v>
      </c>
      <c r="N1495" s="380">
        <f>'raw data'!K1491</f>
        <v>15.906526179840148</v>
      </c>
      <c r="O1495" s="400">
        <f t="shared" si="24"/>
        <v>15.994768683988458</v>
      </c>
      <c r="P1495" s="380">
        <f>'raw data'!E1491</f>
        <v>1</v>
      </c>
      <c r="Q1495" s="380">
        <f>'raw data'!F1491</f>
        <v>1</v>
      </c>
      <c r="R1495" s="380">
        <f>'raw data'!G1491</f>
        <v>1</v>
      </c>
      <c r="S1495" s="380">
        <f>'raw data'!H1491</f>
        <v>1</v>
      </c>
      <c r="T1495" s="380">
        <f>'raw data'!Q1491</f>
        <v>106.32849884033203</v>
      </c>
      <c r="U1495" s="380">
        <f>'raw data'!R1491</f>
        <v>1012.8049926757812</v>
      </c>
    </row>
    <row r="1496" spans="1:21" x14ac:dyDescent="0.2">
      <c r="A1496" s="378">
        <f>'raw data'!A1492</f>
        <v>41243.208333333336</v>
      </c>
      <c r="B1496" s="380">
        <f>'raw data'!L1492</f>
        <v>896.97161865234375</v>
      </c>
      <c r="C1496" s="380">
        <f>'raw data'!M1492</f>
        <v>454.36550903320312</v>
      </c>
      <c r="D1496" s="380">
        <f>'raw data'!O1492</f>
        <v>5956.30810546875</v>
      </c>
      <c r="E1496" s="380">
        <f>'raw data'!P1492</f>
        <v>10.322460174560547</v>
      </c>
      <c r="F1496" s="377"/>
      <c r="G1496" s="377"/>
      <c r="H1496" s="376"/>
      <c r="I1496" s="376"/>
      <c r="J1496" s="380">
        <f>'raw data'!C1492</f>
        <v>127.51046029041981</v>
      </c>
      <c r="K1496" s="380" t="e">
        <f>'raw data'!#REF!</f>
        <v>#REF!</v>
      </c>
      <c r="L1496" s="380" t="e">
        <f>'raw data'!#REF!</f>
        <v>#REF!</v>
      </c>
      <c r="M1496" s="380">
        <f>'raw data'!D1492</f>
        <v>79711.65625</v>
      </c>
      <c r="N1496" s="380">
        <f>'raw data'!K1492</f>
        <v>16.201635957059988</v>
      </c>
      <c r="O1496" s="400">
        <f t="shared" si="24"/>
        <v>16.001092506328941</v>
      </c>
      <c r="P1496" s="380">
        <f>'raw data'!E1492</f>
        <v>1</v>
      </c>
      <c r="Q1496" s="380">
        <f>'raw data'!F1492</f>
        <v>1</v>
      </c>
      <c r="R1496" s="380">
        <f>'raw data'!G1492</f>
        <v>0.84874999523162842</v>
      </c>
      <c r="S1496" s="380">
        <f>'raw data'!H1492</f>
        <v>1</v>
      </c>
      <c r="T1496" s="380">
        <f>'raw data'!Q1492</f>
        <v>106.37100219726562</v>
      </c>
      <c r="U1496" s="380">
        <f>'raw data'!R1492</f>
        <v>1012.8070068359375</v>
      </c>
    </row>
    <row r="1497" spans="1:21" x14ac:dyDescent="0.2">
      <c r="A1497" s="378">
        <f>'raw data'!A1493</f>
        <v>41243.25</v>
      </c>
      <c r="B1497" s="380">
        <f>'raw data'!L1493</f>
        <v>897.0447998046875</v>
      </c>
      <c r="C1497" s="380">
        <f>'raw data'!M1493</f>
        <v>455.026611328125</v>
      </c>
      <c r="D1497" s="380">
        <f>'raw data'!O1493</f>
        <v>5964.7568359375</v>
      </c>
      <c r="E1497" s="380">
        <f>'raw data'!P1493</f>
        <v>10.323539733886719</v>
      </c>
      <c r="F1497" s="377"/>
      <c r="G1497" s="377"/>
      <c r="H1497" s="376"/>
      <c r="I1497" s="376"/>
      <c r="J1497" s="380">
        <f>'raw data'!C1493</f>
        <v>127.81241364335582</v>
      </c>
      <c r="K1497" s="380" t="e">
        <f>'raw data'!#REF!</f>
        <v>#REF!</v>
      </c>
      <c r="L1497" s="380" t="e">
        <f>'raw data'!#REF!</f>
        <v>#REF!</v>
      </c>
      <c r="M1497" s="380">
        <f>'raw data'!D1493</f>
        <v>79842.5234375</v>
      </c>
      <c r="N1497" s="380">
        <f>'raw data'!K1493</f>
        <v>15.943051203166542</v>
      </c>
      <c r="O1497" s="400">
        <f t="shared" si="24"/>
        <v>16.023789270062064</v>
      </c>
      <c r="P1497" s="380">
        <f>'raw data'!E1493</f>
        <v>1</v>
      </c>
      <c r="Q1497" s="380">
        <f>'raw data'!F1493</f>
        <v>1</v>
      </c>
      <c r="R1497" s="380">
        <f>'raw data'!G1493</f>
        <v>0.8740277886390686</v>
      </c>
      <c r="S1497" s="380">
        <f>'raw data'!H1493</f>
        <v>1</v>
      </c>
      <c r="T1497" s="380">
        <f>'raw data'!Q1493</f>
        <v>106.32319641113281</v>
      </c>
      <c r="U1497" s="380">
        <f>'raw data'!R1493</f>
        <v>1012.8060302734375</v>
      </c>
    </row>
    <row r="1498" spans="1:21" x14ac:dyDescent="0.2">
      <c r="A1498" s="378">
        <f>'raw data'!A1494</f>
        <v>41243.291666666664</v>
      </c>
      <c r="B1498" s="380">
        <f>'raw data'!L1494</f>
        <v>897</v>
      </c>
      <c r="C1498" s="380">
        <f>'raw data'!M1494</f>
        <v>454.84109497070312</v>
      </c>
      <c r="D1498" s="380">
        <f>'raw data'!O1494</f>
        <v>5972.8740234375</v>
      </c>
      <c r="E1498" s="380">
        <f>'raw data'!P1494</f>
        <v>10.330109596252441</v>
      </c>
      <c r="F1498" s="377"/>
      <c r="G1498" s="377"/>
      <c r="H1498" s="376"/>
      <c r="I1498" s="376"/>
      <c r="J1498" s="380">
        <f>'raw data'!C1494</f>
        <v>127.93540191650391</v>
      </c>
      <c r="K1498" s="380" t="e">
        <f>'raw data'!#REF!</f>
        <v>#REF!</v>
      </c>
      <c r="L1498" s="380" t="e">
        <f>'raw data'!#REF!</f>
        <v>#REF!</v>
      </c>
      <c r="M1498" s="380">
        <f>'raw data'!D1494</f>
        <v>79839.859375</v>
      </c>
      <c r="N1498" s="380">
        <f>'raw data'!K1494</f>
        <v>16.972790462581397</v>
      </c>
      <c r="O1498" s="400">
        <f t="shared" si="24"/>
        <v>16.045595373067293</v>
      </c>
      <c r="P1498" s="380">
        <f>'raw data'!E1494</f>
        <v>1</v>
      </c>
      <c r="Q1498" s="380">
        <f>'raw data'!F1494</f>
        <v>1</v>
      </c>
      <c r="R1498" s="380">
        <f>'raw data'!G1494</f>
        <v>1</v>
      </c>
      <c r="S1498" s="380">
        <f>'raw data'!H1494</f>
        <v>1</v>
      </c>
      <c r="T1498" s="380">
        <f>'raw data'!Q1494</f>
        <v>106.35679626464844</v>
      </c>
      <c r="U1498" s="380">
        <f>'raw data'!R1494</f>
        <v>1012.8070068359375</v>
      </c>
    </row>
    <row r="1499" spans="1:21" x14ac:dyDescent="0.2">
      <c r="A1499" s="378">
        <f>'raw data'!A1495</f>
        <v>41243.333333333336</v>
      </c>
      <c r="B1499" s="380">
        <f>'raw data'!L1495</f>
        <v>896.98541259765625</v>
      </c>
      <c r="C1499" s="380">
        <f>'raw data'!M1495</f>
        <v>454.38540649414062</v>
      </c>
      <c r="D1499" s="380">
        <f>'raw data'!O1495</f>
        <v>5972.65380859375</v>
      </c>
      <c r="E1499" s="380">
        <f>'raw data'!P1495</f>
        <v>10.327890396118164</v>
      </c>
      <c r="F1499" s="377"/>
      <c r="G1499" s="377"/>
      <c r="H1499" s="376"/>
      <c r="I1499" s="376"/>
      <c r="J1499" s="380">
        <f>'raw data'!C1495</f>
        <v>129.13479614257812</v>
      </c>
      <c r="K1499" s="380" t="e">
        <f>'raw data'!#REF!</f>
        <v>#REF!</v>
      </c>
      <c r="L1499" s="380" t="e">
        <f>'raw data'!#REF!</f>
        <v>#REF!</v>
      </c>
      <c r="M1499" s="380">
        <f>'raw data'!D1495</f>
        <v>79855.703125</v>
      </c>
      <c r="N1499" s="380">
        <f>'raw data'!K1495</f>
        <v>16.39890915830787</v>
      </c>
      <c r="O1499" s="400">
        <f t="shared" si="24"/>
        <v>16.045003785455684</v>
      </c>
      <c r="P1499" s="380">
        <f>'raw data'!E1495</f>
        <v>1</v>
      </c>
      <c r="Q1499" s="380">
        <f>'raw data'!F1495</f>
        <v>1</v>
      </c>
      <c r="R1499" s="380">
        <f>'raw data'!G1495</f>
        <v>1</v>
      </c>
      <c r="S1499" s="380">
        <f>'raw data'!H1495</f>
        <v>1</v>
      </c>
      <c r="T1499" s="380">
        <f>'raw data'!Q1495</f>
        <v>106.17870330810547</v>
      </c>
      <c r="U1499" s="380">
        <f>'raw data'!R1495</f>
        <v>1012.8040161132812</v>
      </c>
    </row>
    <row r="1500" spans="1:21" x14ac:dyDescent="0.2">
      <c r="A1500" s="378">
        <f>'raw data'!A1496</f>
        <v>41243.375</v>
      </c>
      <c r="B1500" s="380">
        <f>'raw data'!L1496</f>
        <v>896.98370361328125</v>
      </c>
      <c r="C1500" s="380">
        <f>'raw data'!M1496</f>
        <v>455.05569458007813</v>
      </c>
      <c r="D1500" s="380">
        <f>'raw data'!O1496</f>
        <v>5985.7548828125</v>
      </c>
      <c r="E1500" s="380">
        <f>'raw data'!P1496</f>
        <v>10.334989547729492</v>
      </c>
      <c r="F1500" s="377"/>
      <c r="G1500" s="377"/>
      <c r="H1500" s="376"/>
      <c r="I1500" s="376"/>
      <c r="J1500" s="380">
        <f>'raw data'!C1496</f>
        <v>128.79580688476562</v>
      </c>
      <c r="K1500" s="380" t="e">
        <f>'raw data'!#REF!</f>
        <v>#REF!</v>
      </c>
      <c r="L1500" s="380" t="e">
        <f>'raw data'!#REF!</f>
        <v>#REF!</v>
      </c>
      <c r="M1500" s="380">
        <f>'raw data'!D1496</f>
        <v>79925.078125</v>
      </c>
      <c r="N1500" s="380">
        <f>'raw data'!K1496</f>
        <v>15.689217387396784</v>
      </c>
      <c r="O1500" s="400">
        <f t="shared" si="24"/>
        <v>16.08019865731163</v>
      </c>
      <c r="P1500" s="380">
        <f>'raw data'!E1496</f>
        <v>1</v>
      </c>
      <c r="Q1500" s="380">
        <f>'raw data'!F1496</f>
        <v>1</v>
      </c>
      <c r="R1500" s="380">
        <f>'raw data'!G1496</f>
        <v>1</v>
      </c>
      <c r="S1500" s="380">
        <f>'raw data'!H1496</f>
        <v>1</v>
      </c>
      <c r="T1500" s="380">
        <f>'raw data'!Q1496</f>
        <v>106.09230041503906</v>
      </c>
      <c r="U1500" s="380">
        <f>'raw data'!R1496</f>
        <v>1012.8040161132812</v>
      </c>
    </row>
    <row r="1501" spans="1:21" x14ac:dyDescent="0.2">
      <c r="A1501" s="378">
        <f>'raw data'!A1497</f>
        <v>41243.416666666664</v>
      </c>
      <c r="B1501" s="380">
        <f>'raw data'!L1497</f>
        <v>897.02691650390625</v>
      </c>
      <c r="C1501" s="380">
        <f>'raw data'!M1497</f>
        <v>454.51568603515625</v>
      </c>
      <c r="D1501" s="380">
        <f>'raw data'!O1497</f>
        <v>5981.84423828125</v>
      </c>
      <c r="E1501" s="380">
        <f>'raw data'!P1497</f>
        <v>10.337160110473633</v>
      </c>
      <c r="F1501" s="377"/>
      <c r="G1501" s="377"/>
      <c r="H1501" s="376"/>
      <c r="I1501" s="376"/>
      <c r="J1501" s="380">
        <f>'raw data'!C1497</f>
        <v>128.48739624023437</v>
      </c>
      <c r="K1501" s="380" t="e">
        <f>'raw data'!#REF!</f>
        <v>#REF!</v>
      </c>
      <c r="L1501" s="380" t="e">
        <f>'raw data'!#REF!</f>
        <v>#REF!</v>
      </c>
      <c r="M1501" s="380">
        <f>'raw data'!D1497</f>
        <v>79871.3203125</v>
      </c>
      <c r="N1501" s="380">
        <f>'raw data'!K1497</f>
        <v>15.981939881557482</v>
      </c>
      <c r="O1501" s="400">
        <f t="shared" si="24"/>
        <v>16.069693058239874</v>
      </c>
      <c r="P1501" s="380">
        <f>'raw data'!E1497</f>
        <v>1</v>
      </c>
      <c r="Q1501" s="380">
        <f>'raw data'!F1497</f>
        <v>1</v>
      </c>
      <c r="R1501" s="380">
        <f>'raw data'!G1497</f>
        <v>1</v>
      </c>
      <c r="S1501" s="380">
        <f>'raw data'!H1497</f>
        <v>1</v>
      </c>
      <c r="T1501" s="380">
        <f>'raw data'!Q1497</f>
        <v>106.22149658203125</v>
      </c>
      <c r="U1501" s="380">
        <f>'raw data'!R1497</f>
        <v>1012.8070068359375</v>
      </c>
    </row>
    <row r="1502" spans="1:21" x14ac:dyDescent="0.2">
      <c r="A1502" s="378">
        <f>'raw data'!A1498</f>
        <v>41243.458333333336</v>
      </c>
      <c r="B1502" s="380">
        <f>'raw data'!L1498</f>
        <v>897.00311279296875</v>
      </c>
      <c r="C1502" s="380">
        <f>'raw data'!M1498</f>
        <v>454.42691040039062</v>
      </c>
      <c r="D1502" s="380">
        <f>'raw data'!O1498</f>
        <v>5969.1162109375</v>
      </c>
      <c r="E1502" s="380">
        <f>'raw data'!P1498</f>
        <v>10.32975959777832</v>
      </c>
      <c r="F1502" s="377"/>
      <c r="G1502" s="377"/>
      <c r="H1502" s="376"/>
      <c r="I1502" s="376"/>
      <c r="J1502" s="380">
        <f>'raw data'!C1498</f>
        <v>127.93730163574219</v>
      </c>
      <c r="K1502" s="380" t="e">
        <f>'raw data'!#REF!</f>
        <v>#REF!</v>
      </c>
      <c r="L1502" s="380" t="e">
        <f>'raw data'!#REF!</f>
        <v>#REF!</v>
      </c>
      <c r="M1502" s="380">
        <f>'raw data'!D1498</f>
        <v>79813.890625</v>
      </c>
      <c r="N1502" s="380">
        <f>'raw data'!K1498</f>
        <v>15.454739923922608</v>
      </c>
      <c r="O1502" s="400">
        <f t="shared" si="24"/>
        <v>16.035500343668335</v>
      </c>
      <c r="P1502" s="380">
        <f>'raw data'!E1498</f>
        <v>1</v>
      </c>
      <c r="Q1502" s="380">
        <f>'raw data'!F1498</f>
        <v>1</v>
      </c>
      <c r="R1502" s="380">
        <f>'raw data'!G1498</f>
        <v>1</v>
      </c>
      <c r="S1502" s="380">
        <f>'raw data'!H1498</f>
        <v>1</v>
      </c>
      <c r="T1502" s="380">
        <f>'raw data'!Q1498</f>
        <v>106.28019714355469</v>
      </c>
      <c r="U1502" s="380">
        <f>'raw data'!R1498</f>
        <v>1012.8099975585937</v>
      </c>
    </row>
    <row r="1503" spans="1:21" x14ac:dyDescent="0.2">
      <c r="A1503" s="378">
        <f>'raw data'!A1499</f>
        <v>41243.5</v>
      </c>
      <c r="B1503" s="380">
        <f>'raw data'!L1499</f>
        <v>896.99700927734375</v>
      </c>
      <c r="C1503" s="380">
        <f>'raw data'!M1499</f>
        <v>454.74139404296875</v>
      </c>
      <c r="D1503" s="380">
        <f>'raw data'!O1499</f>
        <v>5976.2509765625</v>
      </c>
      <c r="E1503" s="380">
        <f>'raw data'!P1499</f>
        <v>10.331609725952148</v>
      </c>
      <c r="F1503" s="377"/>
      <c r="G1503" s="377"/>
      <c r="H1503" s="376"/>
      <c r="I1503" s="376"/>
      <c r="J1503" s="380">
        <f>'raw data'!C1499</f>
        <v>127.29380035400391</v>
      </c>
      <c r="K1503" s="380" t="e">
        <f>'raw data'!#REF!</f>
        <v>#REF!</v>
      </c>
      <c r="L1503" s="380" t="e">
        <f>'raw data'!#REF!</f>
        <v>#REF!</v>
      </c>
      <c r="M1503" s="380">
        <f>'raw data'!D1499</f>
        <v>79898.171875</v>
      </c>
      <c r="N1503" s="380">
        <f>'raw data'!K1499</f>
        <v>15.942016479545273</v>
      </c>
      <c r="O1503" s="400">
        <f t="shared" si="24"/>
        <v>16.05466725759473</v>
      </c>
      <c r="P1503" s="380">
        <f>'raw data'!E1499</f>
        <v>1</v>
      </c>
      <c r="Q1503" s="380">
        <f>'raw data'!F1499</f>
        <v>1</v>
      </c>
      <c r="R1503" s="380">
        <f>'raw data'!G1499</f>
        <v>1</v>
      </c>
      <c r="S1503" s="380">
        <f>'raw data'!H1499</f>
        <v>1</v>
      </c>
      <c r="T1503" s="380">
        <f>'raw data'!Q1499</f>
        <v>106.24240112304687</v>
      </c>
      <c r="U1503" s="380">
        <f>'raw data'!R1499</f>
        <v>1012.8090209960937</v>
      </c>
    </row>
    <row r="1504" spans="1:21" x14ac:dyDescent="0.2">
      <c r="A1504" s="378">
        <f>'raw data'!A1500</f>
        <v>41243.541666666664</v>
      </c>
      <c r="B1504" s="380">
        <f>'raw data'!L1500</f>
        <v>896.98358154296875</v>
      </c>
      <c r="C1504" s="380">
        <f>'raw data'!M1500</f>
        <v>454.47900390625</v>
      </c>
      <c r="D1504" s="380">
        <f>'raw data'!O1500</f>
        <v>5988.7158203125</v>
      </c>
      <c r="E1504" s="380">
        <f>'raw data'!P1500</f>
        <v>10.330650329589844</v>
      </c>
      <c r="F1504" s="377"/>
      <c r="G1504" s="377"/>
      <c r="H1504" s="376"/>
      <c r="I1504" s="376"/>
      <c r="J1504" s="380">
        <f>'raw data'!C1500</f>
        <v>127.69069671630859</v>
      </c>
      <c r="K1504" s="380" t="e">
        <f>'raw data'!#REF!</f>
        <v>#REF!</v>
      </c>
      <c r="L1504" s="380" t="e">
        <f>'raw data'!#REF!</f>
        <v>#REF!</v>
      </c>
      <c r="M1504" s="380">
        <f>'raw data'!D1500</f>
        <v>79871.6015625</v>
      </c>
      <c r="N1504" s="380">
        <f>'raw data'!K1500</f>
        <v>16.13572850206867</v>
      </c>
      <c r="O1504" s="400">
        <f t="shared" si="24"/>
        <v>16.088152952825567</v>
      </c>
      <c r="P1504" s="380">
        <f>'raw data'!E1500</f>
        <v>1</v>
      </c>
      <c r="Q1504" s="380">
        <f>'raw data'!F1500</f>
        <v>1</v>
      </c>
      <c r="R1504" s="380">
        <f>'raw data'!G1500</f>
        <v>1</v>
      </c>
      <c r="S1504" s="380">
        <f>'raw data'!H1500</f>
        <v>1</v>
      </c>
      <c r="T1504" s="380">
        <f>'raw data'!Q1500</f>
        <v>106.47200012207031</v>
      </c>
      <c r="U1504" s="380">
        <f>'raw data'!R1500</f>
        <v>1012.8079833984375</v>
      </c>
    </row>
    <row r="1505" spans="1:21" x14ac:dyDescent="0.2">
      <c r="A1505" s="378">
        <f>'raw data'!A1501</f>
        <v>41243.583333333336</v>
      </c>
      <c r="B1505" s="380">
        <f>'raw data'!L1501</f>
        <v>897.04241943359375</v>
      </c>
      <c r="C1505" s="380">
        <f>'raw data'!M1501</f>
        <v>454.77481079101562</v>
      </c>
      <c r="D1505" s="380">
        <f>'raw data'!O1501</f>
        <v>5998.9541015625</v>
      </c>
      <c r="E1505" s="380">
        <f>'raw data'!P1501</f>
        <v>10.332320213317871</v>
      </c>
      <c r="F1505" s="377"/>
      <c r="G1505" s="377"/>
      <c r="H1505" s="376"/>
      <c r="I1505" s="376"/>
      <c r="J1505" s="380">
        <f>'raw data'!C1501</f>
        <v>128.41960144042969</v>
      </c>
      <c r="K1505" s="380" t="e">
        <f>'raw data'!#REF!</f>
        <v>#REF!</v>
      </c>
      <c r="L1505" s="380" t="e">
        <f>'raw data'!#REF!</f>
        <v>#REF!</v>
      </c>
      <c r="M1505" s="380">
        <f>'raw data'!D1501</f>
        <v>79960.65625</v>
      </c>
      <c r="N1505" s="380">
        <f>'raw data'!K1501</f>
        <v>15.832189173494553</v>
      </c>
      <c r="O1505" s="400">
        <f t="shared" si="24"/>
        <v>16.115657185730619</v>
      </c>
      <c r="P1505" s="380">
        <f>'raw data'!E1501</f>
        <v>1</v>
      </c>
      <c r="Q1505" s="380">
        <f>'raw data'!F1501</f>
        <v>1</v>
      </c>
      <c r="R1505" s="380">
        <f>'raw data'!G1501</f>
        <v>1</v>
      </c>
      <c r="S1505" s="380">
        <f>'raw data'!H1501</f>
        <v>1</v>
      </c>
      <c r="T1505" s="380">
        <f>'raw data'!Q1501</f>
        <v>106.80049896240234</v>
      </c>
      <c r="U1505" s="380">
        <f>'raw data'!R1501</f>
        <v>1012.8079833984375</v>
      </c>
    </row>
    <row r="1506" spans="1:21" x14ac:dyDescent="0.2">
      <c r="A1506" s="378">
        <f>'raw data'!A1502</f>
        <v>41243.625</v>
      </c>
      <c r="B1506" s="380">
        <f>'raw data'!L1502</f>
        <v>896.97991943359375</v>
      </c>
      <c r="C1506" s="380">
        <f>'raw data'!M1502</f>
        <v>454.77261352539062</v>
      </c>
      <c r="D1506" s="380">
        <f>'raw data'!O1502</f>
        <v>5990.16015625</v>
      </c>
      <c r="E1506" s="380">
        <f>'raw data'!P1502</f>
        <v>10.328370094299316</v>
      </c>
      <c r="F1506" s="377"/>
      <c r="G1506" s="377"/>
      <c r="H1506" s="376"/>
      <c r="I1506" s="376"/>
      <c r="J1506" s="380">
        <f>'raw data'!C1502</f>
        <v>127.79499816894531</v>
      </c>
      <c r="K1506" s="380" t="e">
        <f>'raw data'!#REF!</f>
        <v>#REF!</v>
      </c>
      <c r="L1506" s="380" t="e">
        <f>'raw data'!#REF!</f>
        <v>#REF!</v>
      </c>
      <c r="M1506" s="380">
        <f>'raw data'!D1502</f>
        <v>79871.0078125</v>
      </c>
      <c r="N1506" s="380">
        <f>'raw data'!K1502</f>
        <v>14.950093141774778</v>
      </c>
      <c r="O1506" s="400">
        <f t="shared" si="24"/>
        <v>16.092033032992159</v>
      </c>
      <c r="P1506" s="380">
        <f>'raw data'!E1502</f>
        <v>1</v>
      </c>
      <c r="Q1506" s="380">
        <f>'raw data'!F1502</f>
        <v>1</v>
      </c>
      <c r="R1506" s="380">
        <f>'raw data'!G1502</f>
        <v>1</v>
      </c>
      <c r="S1506" s="380">
        <f>'raw data'!H1502</f>
        <v>1</v>
      </c>
      <c r="T1506" s="380">
        <f>'raw data'!Q1502</f>
        <v>106.93939971923828</v>
      </c>
      <c r="U1506" s="380">
        <f>'raw data'!R1502</f>
        <v>1012.8079833984375</v>
      </c>
    </row>
    <row r="1507" spans="1:21" x14ac:dyDescent="0.2">
      <c r="A1507" s="378">
        <f>'raw data'!A1503</f>
        <v>41243.666666666664</v>
      </c>
      <c r="B1507" s="380">
        <f>'raw data'!L1503</f>
        <v>897.081298828125</v>
      </c>
      <c r="C1507" s="380">
        <f>'raw data'!M1503</f>
        <v>456.635009765625</v>
      </c>
      <c r="D1507" s="380">
        <f>'raw data'!O1503</f>
        <v>6013.48388671875</v>
      </c>
      <c r="E1507" s="380">
        <f>'raw data'!P1503</f>
        <v>10.339449882507324</v>
      </c>
      <c r="F1507" s="377"/>
      <c r="G1507" s="377"/>
      <c r="H1507" s="376"/>
      <c r="I1507" s="376"/>
      <c r="J1507" s="380">
        <f>'raw data'!C1503</f>
        <v>128.07420349121094</v>
      </c>
      <c r="K1507" s="380" t="e">
        <f>'raw data'!#REF!</f>
        <v>#REF!</v>
      </c>
      <c r="L1507" s="380" t="e">
        <f>'raw data'!#REF!</f>
        <v>#REF!</v>
      </c>
      <c r="M1507" s="380">
        <f>'raw data'!D1503</f>
        <v>80091.359375</v>
      </c>
      <c r="N1507" s="380">
        <f>'raw data'!K1503</f>
        <v>15.248100505711045</v>
      </c>
      <c r="O1507" s="400">
        <f t="shared" si="24"/>
        <v>16.154690162578945</v>
      </c>
      <c r="P1507" s="380">
        <f>'raw data'!E1503</f>
        <v>1</v>
      </c>
      <c r="Q1507" s="380">
        <f>'raw data'!F1503</f>
        <v>1</v>
      </c>
      <c r="R1507" s="380">
        <f>'raw data'!G1503</f>
        <v>1</v>
      </c>
      <c r="S1507" s="380">
        <f>'raw data'!H1503</f>
        <v>1</v>
      </c>
      <c r="T1507" s="380">
        <f>'raw data'!Q1503</f>
        <v>107.00229644775391</v>
      </c>
      <c r="U1507" s="380">
        <f>'raw data'!R1503</f>
        <v>1012.8079833984375</v>
      </c>
    </row>
    <row r="1508" spans="1:21" x14ac:dyDescent="0.2">
      <c r="A1508" s="378">
        <f>'raw data'!A1504</f>
        <v>41243.708333333336</v>
      </c>
      <c r="B1508" s="380">
        <f>'raw data'!L1504</f>
        <v>896.93017578125</v>
      </c>
      <c r="C1508" s="380">
        <f>'raw data'!M1504</f>
        <v>457.07040405273437</v>
      </c>
      <c r="D1508" s="380">
        <f>'raw data'!O1504</f>
        <v>6014.10009765625</v>
      </c>
      <c r="E1508" s="380">
        <f>'raw data'!P1504</f>
        <v>10.340999603271484</v>
      </c>
      <c r="F1508" s="377"/>
      <c r="G1508" s="377"/>
      <c r="H1508" s="376"/>
      <c r="I1508" s="376"/>
      <c r="J1508" s="380">
        <f>'raw data'!C1504</f>
        <v>128.67900085449219</v>
      </c>
      <c r="K1508" s="380" t="e">
        <f>'raw data'!#REF!</f>
        <v>#REF!</v>
      </c>
      <c r="L1508" s="380" t="e">
        <f>'raw data'!#REF!</f>
        <v>#REF!</v>
      </c>
      <c r="M1508" s="380">
        <f>'raw data'!D1504</f>
        <v>80143.84375</v>
      </c>
      <c r="N1508" s="380">
        <f>'raw data'!K1504</f>
        <v>16.453244309010334</v>
      </c>
      <c r="O1508" s="400">
        <f t="shared" si="24"/>
        <v>16.156345558512086</v>
      </c>
      <c r="P1508" s="380">
        <f>'raw data'!E1504</f>
        <v>1</v>
      </c>
      <c r="Q1508" s="380">
        <f>'raw data'!F1504</f>
        <v>1</v>
      </c>
      <c r="R1508" s="380">
        <f>'raw data'!G1504</f>
        <v>1</v>
      </c>
      <c r="S1508" s="380">
        <f>'raw data'!H1504</f>
        <v>1</v>
      </c>
      <c r="T1508" s="380">
        <f>'raw data'!Q1504</f>
        <v>107.00810241699219</v>
      </c>
      <c r="U1508" s="380">
        <f>'raw data'!R1504</f>
        <v>1012.8099975585937</v>
      </c>
    </row>
    <row r="1509" spans="1:21" x14ac:dyDescent="0.2">
      <c r="A1509" s="378">
        <f>'raw data'!A1505</f>
        <v>41243.75</v>
      </c>
      <c r="B1509" s="380">
        <f>'raw data'!L1505</f>
        <v>896.99658203125</v>
      </c>
      <c r="C1509" s="380">
        <f>'raw data'!M1505</f>
        <v>457.35409545898437</v>
      </c>
      <c r="D1509" s="380">
        <f>'raw data'!O1505</f>
        <v>6015.6171875</v>
      </c>
      <c r="E1509" s="380">
        <f>'raw data'!P1505</f>
        <v>10.330169677734375</v>
      </c>
      <c r="F1509" s="377"/>
      <c r="G1509" s="377"/>
      <c r="H1509" s="376"/>
      <c r="I1509" s="376"/>
      <c r="J1509" s="380">
        <f>'raw data'!C1505</f>
        <v>128.91949462890625</v>
      </c>
      <c r="K1509" s="380" t="e">
        <f>'raw data'!#REF!</f>
        <v>#REF!</v>
      </c>
      <c r="L1509" s="380" t="e">
        <f>'raw data'!#REF!</f>
        <v>#REF!</v>
      </c>
      <c r="M1509" s="380">
        <f>'raw data'!D1505</f>
        <v>80250.5390625</v>
      </c>
      <c r="N1509" s="380">
        <f>'raw data'!K1505</f>
        <v>16.125566442331547</v>
      </c>
      <c r="O1509" s="400">
        <f t="shared" si="24"/>
        <v>16.160421085583625</v>
      </c>
      <c r="P1509" s="380">
        <f>'raw data'!E1505</f>
        <v>1</v>
      </c>
      <c r="Q1509" s="380">
        <f>'raw data'!F1505</f>
        <v>1</v>
      </c>
      <c r="R1509" s="380">
        <f>'raw data'!G1505</f>
        <v>1</v>
      </c>
      <c r="S1509" s="380">
        <f>'raw data'!H1505</f>
        <v>1</v>
      </c>
      <c r="T1509" s="380">
        <f>'raw data'!Q1505</f>
        <v>106.87590026855469</v>
      </c>
      <c r="U1509" s="380">
        <f>'raw data'!R1505</f>
        <v>1012.8109741210937</v>
      </c>
    </row>
    <row r="1510" spans="1:21" x14ac:dyDescent="0.2">
      <c r="A1510" s="378">
        <f>'raw data'!A1506</f>
        <v>41243.791666666664</v>
      </c>
      <c r="B1510" s="380">
        <f>'raw data'!L1506</f>
        <v>897.21099853515625</v>
      </c>
      <c r="C1510" s="380">
        <f>'raw data'!M1506</f>
        <v>457.63461303710937</v>
      </c>
      <c r="D1510" s="380">
        <f>'raw data'!O1506</f>
        <v>5989.23388671875</v>
      </c>
      <c r="E1510" s="380">
        <f>'raw data'!P1506</f>
        <v>10.27849006652832</v>
      </c>
      <c r="F1510" s="377"/>
      <c r="G1510" s="377"/>
      <c r="H1510" s="376"/>
      <c r="I1510" s="376"/>
      <c r="J1510" s="380">
        <f>'raw data'!C1506</f>
        <v>128.83169555664062</v>
      </c>
      <c r="K1510" s="380" t="e">
        <f>'raw data'!#REF!</f>
        <v>#REF!</v>
      </c>
      <c r="L1510" s="380" t="e">
        <f>'raw data'!#REF!</f>
        <v>#REF!</v>
      </c>
      <c r="M1510" s="380">
        <f>'raw data'!D1506</f>
        <v>80264.90625</v>
      </c>
      <c r="N1510" s="380">
        <f>'raw data'!K1506</f>
        <v>16.33939493825492</v>
      </c>
      <c r="O1510" s="400">
        <f t="shared" si="24"/>
        <v>16.089544692195666</v>
      </c>
      <c r="P1510" s="380">
        <f>'raw data'!E1506</f>
        <v>1</v>
      </c>
      <c r="Q1510" s="380">
        <f>'raw data'!F1506</f>
        <v>1</v>
      </c>
      <c r="R1510" s="380">
        <f>'raw data'!G1506</f>
        <v>1</v>
      </c>
      <c r="S1510" s="380">
        <f>'raw data'!H1506</f>
        <v>1</v>
      </c>
      <c r="T1510" s="380">
        <f>'raw data'!Q1506</f>
        <v>106.81330108642578</v>
      </c>
      <c r="U1510" s="380">
        <f>'raw data'!R1506</f>
        <v>1012.8079833984375</v>
      </c>
    </row>
    <row r="1511" spans="1:21" x14ac:dyDescent="0.2">
      <c r="A1511" s="378">
        <f>'raw data'!A1507</f>
        <v>41243.833333333336</v>
      </c>
      <c r="B1511" s="380">
        <f>'raw data'!L1507</f>
        <v>897.01898193359375</v>
      </c>
      <c r="C1511" s="380">
        <f>'raw data'!M1507</f>
        <v>458.09161376953125</v>
      </c>
      <c r="D1511" s="380">
        <f>'raw data'!O1507</f>
        <v>5964.93505859375</v>
      </c>
      <c r="E1511" s="380">
        <f>'raw data'!P1507</f>
        <v>10.22976016998291</v>
      </c>
      <c r="F1511" s="377"/>
      <c r="G1511" s="377"/>
      <c r="H1511" s="376"/>
      <c r="I1511" s="376"/>
      <c r="J1511" s="380">
        <f>'raw data'!C1507</f>
        <v>129.21640014648437</v>
      </c>
      <c r="K1511" s="380" t="e">
        <f>'raw data'!#REF!</f>
        <v>#REF!</v>
      </c>
      <c r="L1511" s="380" t="e">
        <f>'raw data'!#REF!</f>
        <v>#REF!</v>
      </c>
      <c r="M1511" s="380">
        <f>'raw data'!D1507</f>
        <v>80338.1484375</v>
      </c>
      <c r="N1511" s="380">
        <f>'raw data'!K1507</f>
        <v>16.230768610449594</v>
      </c>
      <c r="O1511" s="400">
        <f t="shared" si="24"/>
        <v>16.024268049392969</v>
      </c>
      <c r="P1511" s="380">
        <f>'raw data'!E1507</f>
        <v>1</v>
      </c>
      <c r="Q1511" s="380">
        <f>'raw data'!F1507</f>
        <v>1</v>
      </c>
      <c r="R1511" s="380">
        <f>'raw data'!G1507</f>
        <v>1</v>
      </c>
      <c r="S1511" s="380">
        <f>'raw data'!H1507</f>
        <v>1</v>
      </c>
      <c r="T1511" s="380">
        <f>'raw data'!Q1507</f>
        <v>106.68830108642578</v>
      </c>
      <c r="U1511" s="380">
        <f>'raw data'!R1507</f>
        <v>1012.8060302734375</v>
      </c>
    </row>
    <row r="1512" spans="1:21" x14ac:dyDescent="0.2">
      <c r="A1512" s="378">
        <f>'raw data'!A1508</f>
        <v>41243.875</v>
      </c>
      <c r="B1512" s="380">
        <f>'raw data'!L1508</f>
        <v>896.89569091796875</v>
      </c>
      <c r="C1512" s="380">
        <f>'raw data'!M1508</f>
        <v>458.38650512695312</v>
      </c>
      <c r="D1512" s="380">
        <f>'raw data'!O1508</f>
        <v>5987.7412109375</v>
      </c>
      <c r="E1512" s="380">
        <f>'raw data'!P1508</f>
        <v>10.258910179138184</v>
      </c>
      <c r="F1512" s="377"/>
      <c r="G1512" s="377"/>
      <c r="H1512" s="376"/>
      <c r="I1512" s="376"/>
      <c r="J1512" s="380">
        <f>'raw data'!C1508</f>
        <v>130.29750061035156</v>
      </c>
      <c r="K1512" s="380" t="e">
        <f>'raw data'!#REF!</f>
        <v>#REF!</v>
      </c>
      <c r="L1512" s="380" t="e">
        <f>'raw data'!#REF!</f>
        <v>#REF!</v>
      </c>
      <c r="M1512" s="380">
        <f>'raw data'!D1508</f>
        <v>80334.3515625</v>
      </c>
      <c r="N1512" s="380">
        <f>'raw data'!K1508</f>
        <v>16.202363440215994</v>
      </c>
      <c r="O1512" s="400">
        <f t="shared" si="24"/>
        <v>16.085534751333842</v>
      </c>
      <c r="P1512" s="380">
        <f>'raw data'!E1508</f>
        <v>1</v>
      </c>
      <c r="Q1512" s="380">
        <f>'raw data'!F1508</f>
        <v>1</v>
      </c>
      <c r="R1512" s="380">
        <f>'raw data'!G1508</f>
        <v>1</v>
      </c>
      <c r="S1512" s="380">
        <f>'raw data'!H1508</f>
        <v>1</v>
      </c>
      <c r="T1512" s="380">
        <f>'raw data'!Q1508</f>
        <v>106.54329681396484</v>
      </c>
      <c r="U1512" s="380">
        <f>'raw data'!R1508</f>
        <v>1012.8049926757812</v>
      </c>
    </row>
    <row r="1513" spans="1:21" x14ac:dyDescent="0.2">
      <c r="A1513" s="378">
        <f>'raw data'!A1509</f>
        <v>41243.916666666664</v>
      </c>
      <c r="B1513" s="380">
        <f>'raw data'!L1509</f>
        <v>897.1160888671875</v>
      </c>
      <c r="C1513" s="380">
        <f>'raw data'!M1509</f>
        <v>459.46539306640625</v>
      </c>
      <c r="D1513" s="380">
        <f>'raw data'!O1509</f>
        <v>5991.09716796875</v>
      </c>
      <c r="E1513" s="380">
        <f>'raw data'!P1509</f>
        <v>10.241950035095215</v>
      </c>
      <c r="F1513" s="377"/>
      <c r="G1513" s="377"/>
      <c r="H1513" s="376"/>
      <c r="I1513" s="376"/>
      <c r="J1513" s="380">
        <f>'raw data'!C1509</f>
        <v>130.23240661621094</v>
      </c>
      <c r="K1513" s="380" t="e">
        <f>'raw data'!#REF!</f>
        <v>#REF!</v>
      </c>
      <c r="L1513" s="380" t="e">
        <f>'raw data'!#REF!</f>
        <v>#REF!</v>
      </c>
      <c r="M1513" s="380">
        <f>'raw data'!D1509</f>
        <v>80467.1171875</v>
      </c>
      <c r="N1513" s="380">
        <f>'raw data'!K1509</f>
        <v>15.981133374452838</v>
      </c>
      <c r="O1513" s="400">
        <f t="shared" si="24"/>
        <v>16.09455023172093</v>
      </c>
      <c r="P1513" s="380">
        <f>'raw data'!E1509</f>
        <v>1</v>
      </c>
      <c r="Q1513" s="380">
        <f>'raw data'!F1509</f>
        <v>1</v>
      </c>
      <c r="R1513" s="380">
        <f>'raw data'!G1509</f>
        <v>1</v>
      </c>
      <c r="S1513" s="380">
        <f>'raw data'!H1509</f>
        <v>1</v>
      </c>
      <c r="T1513" s="380">
        <f>'raw data'!Q1509</f>
        <v>106.46920013427734</v>
      </c>
      <c r="U1513" s="380">
        <f>'raw data'!R1509</f>
        <v>1012.8049926757812</v>
      </c>
    </row>
    <row r="1514" spans="1:21" x14ac:dyDescent="0.2">
      <c r="A1514" s="378">
        <f>'raw data'!A1510</f>
        <v>41243.958333333336</v>
      </c>
      <c r="B1514" s="380">
        <f>'raw data'!L1510</f>
        <v>896.82940673828125</v>
      </c>
      <c r="C1514" s="380">
        <f>'raw data'!M1510</f>
        <v>459.68328857421875</v>
      </c>
      <c r="D1514" s="380">
        <f>'raw data'!O1510</f>
        <v>6019.45703125</v>
      </c>
      <c r="E1514" s="380">
        <f>'raw data'!P1510</f>
        <v>10.284139633178711</v>
      </c>
      <c r="F1514" s="377"/>
      <c r="G1514" s="377"/>
      <c r="H1514" s="376"/>
      <c r="I1514" s="376"/>
      <c r="J1514" s="380">
        <f>'raw data'!C1510</f>
        <v>131.31230163574219</v>
      </c>
      <c r="K1514" s="380" t="e">
        <f>'raw data'!#REF!</f>
        <v>#REF!</v>
      </c>
      <c r="L1514" s="380" t="e">
        <f>'raw data'!#REF!</f>
        <v>#REF!</v>
      </c>
      <c r="M1514" s="380">
        <f>'raw data'!D1510</f>
        <v>80471.5234375</v>
      </c>
      <c r="N1514" s="380">
        <f>'raw data'!K1510</f>
        <v>16.128467251505352</v>
      </c>
      <c r="O1514" s="400">
        <f t="shared" si="24"/>
        <v>16.170736484647215</v>
      </c>
      <c r="P1514" s="380">
        <f>'raw data'!E1510</f>
        <v>1</v>
      </c>
      <c r="Q1514" s="380">
        <f>'raw data'!F1510</f>
        <v>1</v>
      </c>
      <c r="R1514" s="380">
        <f>'raw data'!G1510</f>
        <v>1</v>
      </c>
      <c r="S1514" s="380">
        <f>'raw data'!H1510</f>
        <v>1</v>
      </c>
      <c r="T1514" s="380">
        <f>'raw data'!Q1510</f>
        <v>106.37120056152344</v>
      </c>
      <c r="U1514" s="380">
        <f>'raw data'!R1510</f>
        <v>1012.8040161132812</v>
      </c>
    </row>
    <row r="1515" spans="1:21" x14ac:dyDescent="0.2">
      <c r="A1515" s="378">
        <f>'raw data'!A1511</f>
        <v>41244</v>
      </c>
      <c r="B1515" s="380">
        <f>'raw data'!L1511</f>
        <v>896.9498291015625</v>
      </c>
      <c r="C1515" s="380">
        <f>'raw data'!M1511</f>
        <v>460.49600219726562</v>
      </c>
      <c r="D1515" s="380">
        <f>'raw data'!O1511</f>
        <v>6072.31494140625</v>
      </c>
      <c r="E1515" s="380">
        <f>'raw data'!P1511</f>
        <v>10.34829044342041</v>
      </c>
      <c r="F1515" s="377"/>
      <c r="G1515" s="377"/>
      <c r="H1515" s="376"/>
      <c r="I1515" s="376"/>
      <c r="J1515" s="380">
        <f>'raw data'!C1511</f>
        <v>132.16250610351562</v>
      </c>
      <c r="K1515" s="380" t="e">
        <f>'raw data'!#REF!</f>
        <v>#REF!</v>
      </c>
      <c r="L1515" s="380" t="e">
        <f>'raw data'!#REF!</f>
        <v>#REF!</v>
      </c>
      <c r="M1515" s="380">
        <f>'raw data'!D1511</f>
        <v>80584.28125</v>
      </c>
      <c r="N1515" s="380">
        <f>'raw data'!K1511</f>
        <v>16.15660399803426</v>
      </c>
      <c r="O1515" s="400">
        <f t="shared" si="24"/>
        <v>16.312734563847449</v>
      </c>
      <c r="P1515" s="380">
        <f>'raw data'!E1511</f>
        <v>1</v>
      </c>
      <c r="Q1515" s="380">
        <f>'raw data'!F1511</f>
        <v>1</v>
      </c>
      <c r="R1515" s="380">
        <f>'raw data'!G1511</f>
        <v>1</v>
      </c>
      <c r="S1515" s="380">
        <f>'raw data'!H1511</f>
        <v>1</v>
      </c>
      <c r="T1515" s="380">
        <f>'raw data'!Q1511</f>
        <v>106.3468017578125</v>
      </c>
      <c r="U1515" s="380">
        <f>'raw data'!R1511</f>
        <v>1012.8049926757812</v>
      </c>
    </row>
    <row r="1516" spans="1:21" x14ac:dyDescent="0.2">
      <c r="A1516" s="378">
        <f>'raw data'!A1512</f>
        <v>41244.041666666664</v>
      </c>
      <c r="B1516" s="380">
        <f>'raw data'!L1512</f>
        <v>896.9884033203125</v>
      </c>
      <c r="C1516" s="380">
        <f>'raw data'!M1512</f>
        <v>460.327392578125</v>
      </c>
      <c r="D1516" s="380">
        <f>'raw data'!O1512</f>
        <v>6072.58203125</v>
      </c>
      <c r="E1516" s="380">
        <f>'raw data'!P1512</f>
        <v>10.351739883422852</v>
      </c>
      <c r="F1516" s="377"/>
      <c r="G1516" s="377"/>
      <c r="H1516" s="376"/>
      <c r="I1516" s="376"/>
      <c r="J1516" s="380">
        <f>'raw data'!C1512</f>
        <v>132.04359436035156</v>
      </c>
      <c r="K1516" s="380" t="e">
        <f>'raw data'!#REF!</f>
        <v>#REF!</v>
      </c>
      <c r="L1516" s="380" t="e">
        <f>'raw data'!#REF!</f>
        <v>#REF!</v>
      </c>
      <c r="M1516" s="380">
        <f>'raw data'!D1512</f>
        <v>80551.390625</v>
      </c>
      <c r="N1516" s="380">
        <f>'raw data'!K1512</f>
        <v>15.91489823615877</v>
      </c>
      <c r="O1516" s="400">
        <f t="shared" si="24"/>
        <v>16.313452076981708</v>
      </c>
      <c r="P1516" s="380">
        <f>'raw data'!E1512</f>
        <v>1</v>
      </c>
      <c r="Q1516" s="380">
        <f>'raw data'!F1512</f>
        <v>1</v>
      </c>
      <c r="R1516" s="380">
        <f>'raw data'!G1512</f>
        <v>1</v>
      </c>
      <c r="S1516" s="380">
        <f>'raw data'!H1512</f>
        <v>1</v>
      </c>
      <c r="T1516" s="380">
        <f>'raw data'!Q1512</f>
        <v>106.51450347900391</v>
      </c>
      <c r="U1516" s="380">
        <f>'raw data'!R1512</f>
        <v>1012.801025390625</v>
      </c>
    </row>
    <row r="1517" spans="1:21" x14ac:dyDescent="0.2">
      <c r="A1517" s="378">
        <f>'raw data'!A1513</f>
        <v>41244.083333333336</v>
      </c>
      <c r="B1517" s="380">
        <f>'raw data'!L1513</f>
        <v>897.06787109375</v>
      </c>
      <c r="C1517" s="380">
        <f>'raw data'!M1513</f>
        <v>460.881591796875</v>
      </c>
      <c r="D1517" s="380">
        <f>'raw data'!O1513</f>
        <v>6080.64404296875</v>
      </c>
      <c r="E1517" s="380">
        <f>'raw data'!P1513</f>
        <v>10.355870246887207</v>
      </c>
      <c r="F1517" s="377"/>
      <c r="G1517" s="377"/>
      <c r="H1517" s="376"/>
      <c r="I1517" s="376"/>
      <c r="J1517" s="380">
        <f>'raw data'!C1513</f>
        <v>131.45570373535156</v>
      </c>
      <c r="K1517" s="380" t="e">
        <f>'raw data'!#REF!</f>
        <v>#REF!</v>
      </c>
      <c r="L1517" s="380" t="e">
        <f>'raw data'!#REF!</f>
        <v>#REF!</v>
      </c>
      <c r="M1517" s="380">
        <f>'raw data'!D1513</f>
        <v>80600.15625</v>
      </c>
      <c r="N1517" s="380">
        <f>'raw data'!K1513</f>
        <v>16.44279079985732</v>
      </c>
      <c r="O1517" s="400">
        <f t="shared" si="24"/>
        <v>16.335109955152983</v>
      </c>
      <c r="P1517" s="380">
        <f>'raw data'!E1513</f>
        <v>1</v>
      </c>
      <c r="Q1517" s="380">
        <f>'raw data'!F1513</f>
        <v>1</v>
      </c>
      <c r="R1517" s="380">
        <f>'raw data'!G1513</f>
        <v>1</v>
      </c>
      <c r="S1517" s="380">
        <f>'raw data'!H1513</f>
        <v>1</v>
      </c>
      <c r="T1517" s="380">
        <f>'raw data'!Q1513</f>
        <v>106.44339752197266</v>
      </c>
      <c r="U1517" s="380">
        <f>'raw data'!R1513</f>
        <v>1012.801025390625</v>
      </c>
    </row>
    <row r="1518" spans="1:21" x14ac:dyDescent="0.2">
      <c r="A1518" s="378">
        <f>'raw data'!A1514</f>
        <v>41244.125</v>
      </c>
      <c r="B1518" s="380">
        <f>'raw data'!L1514</f>
        <v>896.94610595703125</v>
      </c>
      <c r="C1518" s="380">
        <f>'raw data'!M1514</f>
        <v>460.16448974609375</v>
      </c>
      <c r="D1518" s="380">
        <f>'raw data'!O1514</f>
        <v>6069.7578125</v>
      </c>
      <c r="E1518" s="380">
        <f>'raw data'!P1514</f>
        <v>10.354339599609375</v>
      </c>
      <c r="F1518" s="377"/>
      <c r="G1518" s="377"/>
      <c r="H1518" s="376"/>
      <c r="I1518" s="376"/>
      <c r="J1518" s="380">
        <f>'raw data'!C1514</f>
        <v>130.97689819335938</v>
      </c>
      <c r="K1518" s="380" t="e">
        <f>'raw data'!#REF!</f>
        <v>#REF!</v>
      </c>
      <c r="L1518" s="380" t="e">
        <f>'raw data'!#REF!</f>
        <v>#REF!</v>
      </c>
      <c r="M1518" s="380">
        <f>'raw data'!D1514</f>
        <v>80541.328125</v>
      </c>
      <c r="N1518" s="380">
        <f>'raw data'!K1514</f>
        <v>16.244325327528642</v>
      </c>
      <c r="O1518" s="400">
        <f t="shared" si="24"/>
        <v>16.305865064242159</v>
      </c>
      <c r="P1518" s="380">
        <f>'raw data'!E1514</f>
        <v>1</v>
      </c>
      <c r="Q1518" s="380">
        <f>'raw data'!F1514</f>
        <v>1</v>
      </c>
      <c r="R1518" s="380">
        <f>'raw data'!G1514</f>
        <v>1</v>
      </c>
      <c r="S1518" s="380">
        <f>'raw data'!H1514</f>
        <v>1</v>
      </c>
      <c r="T1518" s="380">
        <f>'raw data'!Q1514</f>
        <v>106.57029724121094</v>
      </c>
      <c r="U1518" s="380">
        <f>'raw data'!R1514</f>
        <v>1012.802001953125</v>
      </c>
    </row>
    <row r="1519" spans="1:21" x14ac:dyDescent="0.2">
      <c r="A1519" s="378">
        <f>'raw data'!A1515</f>
        <v>41244.166666666664</v>
      </c>
      <c r="B1519" s="380">
        <f>'raw data'!L1515</f>
        <v>897.0205078125</v>
      </c>
      <c r="C1519" s="380">
        <f>'raw data'!M1515</f>
        <v>460.83950805664062</v>
      </c>
      <c r="D1519" s="380">
        <f>'raw data'!O1515</f>
        <v>6077.453125</v>
      </c>
      <c r="E1519" s="380">
        <f>'raw data'!P1515</f>
        <v>10.35159969329834</v>
      </c>
      <c r="F1519" s="377"/>
      <c r="G1519" s="377"/>
      <c r="H1519" s="376"/>
      <c r="I1519" s="376"/>
      <c r="J1519" s="380">
        <f>'raw data'!C1515</f>
        <v>131.8280029296875</v>
      </c>
      <c r="K1519" s="380" t="e">
        <f>'raw data'!#REF!</f>
        <v>#REF!</v>
      </c>
      <c r="L1519" s="380" t="e">
        <f>'raw data'!#REF!</f>
        <v>#REF!</v>
      </c>
      <c r="M1519" s="380">
        <f>'raw data'!D1515</f>
        <v>80596.6171875</v>
      </c>
      <c r="N1519" s="380">
        <f>'raw data'!K1515</f>
        <v>16.198452862099511</v>
      </c>
      <c r="O1519" s="400">
        <f t="shared" si="24"/>
        <v>16.326537837543555</v>
      </c>
      <c r="P1519" s="380">
        <f>'raw data'!E1515</f>
        <v>1</v>
      </c>
      <c r="Q1519" s="380">
        <f>'raw data'!F1515</f>
        <v>1</v>
      </c>
      <c r="R1519" s="380">
        <f>'raw data'!G1515</f>
        <v>1</v>
      </c>
      <c r="S1519" s="380">
        <f>'raw data'!H1515</f>
        <v>1</v>
      </c>
      <c r="T1519" s="380">
        <f>'raw data'!Q1515</f>
        <v>106.39240264892578</v>
      </c>
      <c r="U1519" s="380">
        <f>'raw data'!R1515</f>
        <v>1012.801025390625</v>
      </c>
    </row>
    <row r="1520" spans="1:21" x14ac:dyDescent="0.2">
      <c r="A1520" s="378">
        <f>'raw data'!A1516</f>
        <v>41244.208333333336</v>
      </c>
      <c r="B1520" s="380">
        <f>'raw data'!L1516</f>
        <v>896.98760986328125</v>
      </c>
      <c r="C1520" s="380">
        <f>'raw data'!M1516</f>
        <v>461.63861083984375</v>
      </c>
      <c r="D1520" s="380">
        <f>'raw data'!O1516</f>
        <v>6091.1171875</v>
      </c>
      <c r="E1520" s="380">
        <f>'raw data'!P1516</f>
        <v>10.355429649353027</v>
      </c>
      <c r="F1520" s="377"/>
      <c r="G1520" s="377"/>
      <c r="H1520" s="376"/>
      <c r="I1520" s="376"/>
      <c r="J1520" s="380">
        <f>'raw data'!C1516</f>
        <v>132.23186673953356</v>
      </c>
      <c r="K1520" s="380" t="e">
        <f>'raw data'!#REF!</f>
        <v>#REF!</v>
      </c>
      <c r="L1520" s="380" t="e">
        <f>'raw data'!#REF!</f>
        <v>#REF!</v>
      </c>
      <c r="M1520" s="380">
        <f>'raw data'!D1516</f>
        <v>80726.7734375</v>
      </c>
      <c r="N1520" s="380">
        <f>'raw data'!K1516</f>
        <v>16.101406487176863</v>
      </c>
      <c r="O1520" s="400">
        <f t="shared" si="24"/>
        <v>16.363245127395473</v>
      </c>
      <c r="P1520" s="380">
        <f>'raw data'!E1516</f>
        <v>1</v>
      </c>
      <c r="Q1520" s="380">
        <f>'raw data'!F1516</f>
        <v>1</v>
      </c>
      <c r="R1520" s="380">
        <f>'raw data'!G1516</f>
        <v>0.84874999523162842</v>
      </c>
      <c r="S1520" s="380">
        <f>'raw data'!H1516</f>
        <v>1</v>
      </c>
      <c r="T1520" s="380">
        <f>'raw data'!Q1516</f>
        <v>106.28469848632812</v>
      </c>
      <c r="U1520" s="380">
        <f>'raw data'!R1516</f>
        <v>1012.7999877929687</v>
      </c>
    </row>
    <row r="1521" spans="1:21" x14ac:dyDescent="0.2">
      <c r="A1521" s="378">
        <f>'raw data'!A1517</f>
        <v>41244.25</v>
      </c>
      <c r="B1521" s="380">
        <f>'raw data'!L1517</f>
        <v>896.9854736328125</v>
      </c>
      <c r="C1521" s="380">
        <f>'raw data'!M1517</f>
        <v>461.90829467773437</v>
      </c>
      <c r="D1521" s="380">
        <f>'raw data'!O1517</f>
        <v>6098.4921875</v>
      </c>
      <c r="E1521" s="380">
        <f>'raw data'!P1517</f>
        <v>10.359609603881836</v>
      </c>
      <c r="F1521" s="377"/>
      <c r="G1521" s="377"/>
      <c r="H1521" s="376"/>
      <c r="I1521" s="376"/>
      <c r="J1521" s="380">
        <f>'raw data'!C1517</f>
        <v>131.82761711820979</v>
      </c>
      <c r="K1521" s="380" t="e">
        <f>'raw data'!#REF!</f>
        <v>#REF!</v>
      </c>
      <c r="L1521" s="380" t="e">
        <f>'raw data'!#REF!</f>
        <v>#REF!</v>
      </c>
      <c r="M1521" s="380">
        <f>'raw data'!D1517</f>
        <v>80743.5703125</v>
      </c>
      <c r="N1521" s="380">
        <f>'raw data'!K1517</f>
        <v>16.895717157333273</v>
      </c>
      <c r="O1521" s="400">
        <f t="shared" si="24"/>
        <v>16.383057409625433</v>
      </c>
      <c r="P1521" s="380">
        <f>'raw data'!E1517</f>
        <v>1</v>
      </c>
      <c r="Q1521" s="380">
        <f>'raw data'!F1517</f>
        <v>1</v>
      </c>
      <c r="R1521" s="380">
        <f>'raw data'!G1517</f>
        <v>0.8740277886390686</v>
      </c>
      <c r="S1521" s="380">
        <f>'raw data'!H1517</f>
        <v>1</v>
      </c>
      <c r="T1521" s="380">
        <f>'raw data'!Q1517</f>
        <v>106.23690032958984</v>
      </c>
      <c r="U1521" s="380">
        <f>'raw data'!R1517</f>
        <v>1012.7999877929687</v>
      </c>
    </row>
    <row r="1522" spans="1:21" x14ac:dyDescent="0.2">
      <c r="A1522" s="378">
        <f>'raw data'!A1518</f>
        <v>41244.291666666664</v>
      </c>
      <c r="B1522" s="380">
        <f>'raw data'!L1518</f>
        <v>896.98809814453125</v>
      </c>
      <c r="C1522" s="380">
        <f>'raw data'!M1518</f>
        <v>462.63870239257812</v>
      </c>
      <c r="D1522" s="380">
        <f>'raw data'!O1518</f>
        <v>6117.15185546875</v>
      </c>
      <c r="E1522" s="380">
        <f>'raw data'!P1518</f>
        <v>10.366909980773926</v>
      </c>
      <c r="F1522" s="377"/>
      <c r="G1522" s="377"/>
      <c r="H1522" s="376"/>
      <c r="I1522" s="376"/>
      <c r="J1522" s="380">
        <f>'raw data'!C1518</f>
        <v>132.30110168457031</v>
      </c>
      <c r="K1522" s="380" t="e">
        <f>'raw data'!#REF!</f>
        <v>#REF!</v>
      </c>
      <c r="L1522" s="380" t="e">
        <f>'raw data'!#REF!</f>
        <v>#REF!</v>
      </c>
      <c r="M1522" s="380">
        <f>'raw data'!D1518</f>
        <v>80836.9765625</v>
      </c>
      <c r="N1522" s="380">
        <f>'raw data'!K1518</f>
        <v>16.126618356707478</v>
      </c>
      <c r="O1522" s="400">
        <f t="shared" si="24"/>
        <v>16.433184949708732</v>
      </c>
      <c r="P1522" s="380">
        <f>'raw data'!E1518</f>
        <v>1</v>
      </c>
      <c r="Q1522" s="380">
        <f>'raw data'!F1518</f>
        <v>1</v>
      </c>
      <c r="R1522" s="380">
        <f>'raw data'!G1518</f>
        <v>1</v>
      </c>
      <c r="S1522" s="380">
        <f>'raw data'!H1518</f>
        <v>1</v>
      </c>
      <c r="T1522" s="380">
        <f>'raw data'!Q1518</f>
        <v>106.19139862060547</v>
      </c>
      <c r="U1522" s="380">
        <f>'raw data'!R1518</f>
        <v>1012.7999877929687</v>
      </c>
    </row>
    <row r="1523" spans="1:21" x14ac:dyDescent="0.2">
      <c r="A1523" s="378">
        <f>'raw data'!A1519</f>
        <v>41244.333333333336</v>
      </c>
      <c r="B1523" s="380">
        <f>'raw data'!L1519</f>
        <v>897.06072998046875</v>
      </c>
      <c r="C1523" s="380">
        <f>'raw data'!M1519</f>
        <v>462.83871459960937</v>
      </c>
      <c r="D1523" s="380">
        <f>'raw data'!O1519</f>
        <v>6108.96923828125</v>
      </c>
      <c r="E1523" s="380">
        <f>'raw data'!P1519</f>
        <v>10.35476016998291</v>
      </c>
      <c r="F1523" s="377"/>
      <c r="G1523" s="377"/>
      <c r="H1523" s="376"/>
      <c r="I1523" s="376"/>
      <c r="J1523" s="380">
        <f>'raw data'!C1519</f>
        <v>132.9447021484375</v>
      </c>
      <c r="K1523" s="380" t="e">
        <f>'raw data'!#REF!</f>
        <v>#REF!</v>
      </c>
      <c r="L1523" s="380" t="e">
        <f>'raw data'!#REF!</f>
        <v>#REF!</v>
      </c>
      <c r="M1523" s="380">
        <f>'raw data'!D1519</f>
        <v>80885.5234375</v>
      </c>
      <c r="N1523" s="380">
        <f>'raw data'!K1519</f>
        <v>16.231440529784596</v>
      </c>
      <c r="O1523" s="400">
        <f t="shared" si="24"/>
        <v>16.411203075661476</v>
      </c>
      <c r="P1523" s="380">
        <f>'raw data'!E1519</f>
        <v>1</v>
      </c>
      <c r="Q1523" s="380">
        <f>'raw data'!F1519</f>
        <v>1</v>
      </c>
      <c r="R1523" s="380">
        <f>'raw data'!G1519</f>
        <v>1</v>
      </c>
      <c r="S1523" s="380">
        <f>'raw data'!H1519</f>
        <v>1</v>
      </c>
      <c r="T1523" s="380">
        <f>'raw data'!Q1519</f>
        <v>106.19930267333984</v>
      </c>
      <c r="U1523" s="380">
        <f>'raw data'!R1519</f>
        <v>1012.7999877929687</v>
      </c>
    </row>
    <row r="1524" spans="1:21" x14ac:dyDescent="0.2">
      <c r="A1524" s="378">
        <f>'raw data'!A1520</f>
        <v>41244.375</v>
      </c>
      <c r="B1524" s="380">
        <f>'raw data'!L1520</f>
        <v>896.9259033203125</v>
      </c>
      <c r="C1524" s="380">
        <f>'raw data'!M1520</f>
        <v>462.74020385742187</v>
      </c>
      <c r="D1524" s="380">
        <f>'raw data'!O1520</f>
        <v>6105.4951171875</v>
      </c>
      <c r="E1524" s="380">
        <f>'raw data'!P1520</f>
        <v>10.347990036010742</v>
      </c>
      <c r="F1524" s="377"/>
      <c r="G1524" s="377"/>
      <c r="H1524" s="376"/>
      <c r="I1524" s="376"/>
      <c r="J1524" s="380">
        <f>'raw data'!C1520</f>
        <v>133.20440673828125</v>
      </c>
      <c r="K1524" s="380" t="e">
        <f>'raw data'!#REF!</f>
        <v>#REF!</v>
      </c>
      <c r="L1524" s="380" t="e">
        <f>'raw data'!#REF!</f>
        <v>#REF!</v>
      </c>
      <c r="M1524" s="380">
        <f>'raw data'!D1520</f>
        <v>80881.296875</v>
      </c>
      <c r="N1524" s="380">
        <f>'raw data'!K1520</f>
        <v>16.278211327909958</v>
      </c>
      <c r="O1524" s="400">
        <f t="shared" si="24"/>
        <v>16.401870158019381</v>
      </c>
      <c r="P1524" s="380">
        <f>'raw data'!E1520</f>
        <v>1</v>
      </c>
      <c r="Q1524" s="380">
        <f>'raw data'!F1520</f>
        <v>1</v>
      </c>
      <c r="R1524" s="380">
        <f>'raw data'!G1520</f>
        <v>1</v>
      </c>
      <c r="S1524" s="380">
        <f>'raw data'!H1520</f>
        <v>1</v>
      </c>
      <c r="T1524" s="380">
        <f>'raw data'!Q1520</f>
        <v>106.23030090332031</v>
      </c>
      <c r="U1524" s="380">
        <f>'raw data'!R1520</f>
        <v>1012.7999877929687</v>
      </c>
    </row>
    <row r="1525" spans="1:21" x14ac:dyDescent="0.2">
      <c r="A1525" s="378">
        <f>'raw data'!A1521</f>
        <v>41244.416666666664</v>
      </c>
      <c r="B1525" s="380">
        <f>'raw data'!L1521</f>
        <v>897.08441162109375</v>
      </c>
      <c r="C1525" s="380">
        <f>'raw data'!M1521</f>
        <v>462.74081420898437</v>
      </c>
      <c r="D1525" s="380">
        <f>'raw data'!O1521</f>
        <v>6070.671875</v>
      </c>
      <c r="E1525" s="380">
        <f>'raw data'!P1521</f>
        <v>10.300919532775879</v>
      </c>
      <c r="F1525" s="377"/>
      <c r="G1525" s="377"/>
      <c r="H1525" s="376"/>
      <c r="I1525" s="376"/>
      <c r="J1525" s="380">
        <f>'raw data'!C1521</f>
        <v>133.38690185546875</v>
      </c>
      <c r="K1525" s="380" t="e">
        <f>'raw data'!#REF!</f>
        <v>#REF!</v>
      </c>
      <c r="L1525" s="380" t="e">
        <f>'raw data'!#REF!</f>
        <v>#REF!</v>
      </c>
      <c r="M1525" s="380">
        <f>'raw data'!D1521</f>
        <v>80874.8828125</v>
      </c>
      <c r="N1525" s="380">
        <f>'raw data'!K1521</f>
        <v>16.612251222573978</v>
      </c>
      <c r="O1525" s="400">
        <f t="shared" si="24"/>
        <v>16.308320611933798</v>
      </c>
      <c r="P1525" s="380">
        <f>'raw data'!E1521</f>
        <v>1</v>
      </c>
      <c r="Q1525" s="380">
        <f>'raw data'!F1521</f>
        <v>1</v>
      </c>
      <c r="R1525" s="380">
        <f>'raw data'!G1521</f>
        <v>1</v>
      </c>
      <c r="S1525" s="380">
        <f>'raw data'!H1521</f>
        <v>1</v>
      </c>
      <c r="T1525" s="380">
        <f>'raw data'!Q1521</f>
        <v>106.30490112304687</v>
      </c>
      <c r="U1525" s="380">
        <f>'raw data'!R1521</f>
        <v>1012.7999877929687</v>
      </c>
    </row>
    <row r="1526" spans="1:21" x14ac:dyDescent="0.2">
      <c r="A1526" s="378">
        <f>'raw data'!A1522</f>
        <v>41244.458333333336</v>
      </c>
      <c r="B1526" s="380">
        <f>'raw data'!L1522</f>
        <v>897.10162353515625</v>
      </c>
      <c r="C1526" s="380">
        <f>'raw data'!M1522</f>
        <v>463.04708862304688</v>
      </c>
      <c r="D1526" s="380">
        <f>'raw data'!O1522</f>
        <v>6041.64892578125</v>
      </c>
      <c r="E1526" s="380">
        <f>'raw data'!P1522</f>
        <v>10.254210472106934</v>
      </c>
      <c r="F1526" s="377"/>
      <c r="G1526" s="377"/>
      <c r="H1526" s="376"/>
      <c r="I1526" s="376"/>
      <c r="J1526" s="380">
        <f>'raw data'!C1522</f>
        <v>133.33259582519531</v>
      </c>
      <c r="K1526" s="380" t="e">
        <f>'raw data'!#REF!</f>
        <v>#REF!</v>
      </c>
      <c r="L1526" s="380" t="e">
        <f>'raw data'!#REF!</f>
        <v>#REF!</v>
      </c>
      <c r="M1526" s="380">
        <f>'raw data'!D1522</f>
        <v>80928.421875</v>
      </c>
      <c r="N1526" s="380">
        <f>'raw data'!K1522</f>
        <v>15.518038467527367</v>
      </c>
      <c r="O1526" s="400">
        <f t="shared" si="24"/>
        <v>16.230353037551719</v>
      </c>
      <c r="P1526" s="380">
        <f>'raw data'!E1522</f>
        <v>1</v>
      </c>
      <c r="Q1526" s="380">
        <f>'raw data'!F1522</f>
        <v>1</v>
      </c>
      <c r="R1526" s="380">
        <f>'raw data'!G1522</f>
        <v>1</v>
      </c>
      <c r="S1526" s="380">
        <f>'raw data'!H1522</f>
        <v>1</v>
      </c>
      <c r="T1526" s="380">
        <f>'raw data'!Q1522</f>
        <v>106.30059814453125</v>
      </c>
      <c r="U1526" s="380">
        <f>'raw data'!R1522</f>
        <v>1012.802978515625</v>
      </c>
    </row>
    <row r="1527" spans="1:21" x14ac:dyDescent="0.2">
      <c r="A1527" s="378">
        <f>'raw data'!A1523</f>
        <v>41244.5</v>
      </c>
      <c r="B1527" s="380">
        <f>'raw data'!L1523</f>
        <v>897.0750732421875</v>
      </c>
      <c r="C1527" s="380">
        <f>'raw data'!M1523</f>
        <v>463.3411865234375</v>
      </c>
      <c r="D1527" s="380">
        <f>'raw data'!O1523</f>
        <v>6029.53076171875</v>
      </c>
      <c r="E1527" s="380">
        <f>'raw data'!P1523</f>
        <v>10.228489875793457</v>
      </c>
      <c r="F1527" s="377"/>
      <c r="G1527" s="377"/>
      <c r="H1527" s="376"/>
      <c r="I1527" s="376"/>
      <c r="J1527" s="380">
        <f>'raw data'!C1523</f>
        <v>133.15229797363281</v>
      </c>
      <c r="K1527" s="380" t="e">
        <f>'raw data'!#REF!</f>
        <v>#REF!</v>
      </c>
      <c r="L1527" s="380" t="e">
        <f>'raw data'!#REF!</f>
        <v>#REF!</v>
      </c>
      <c r="M1527" s="380">
        <f>'raw data'!D1523</f>
        <v>80984.0390625</v>
      </c>
      <c r="N1527" s="380">
        <f>'raw data'!K1523</f>
        <v>16.198856889899179</v>
      </c>
      <c r="O1527" s="400">
        <f t="shared" si="24"/>
        <v>16.197798666498802</v>
      </c>
      <c r="P1527" s="380">
        <f>'raw data'!E1523</f>
        <v>1</v>
      </c>
      <c r="Q1527" s="380">
        <f>'raw data'!F1523</f>
        <v>1</v>
      </c>
      <c r="R1527" s="380">
        <f>'raw data'!G1523</f>
        <v>1</v>
      </c>
      <c r="S1527" s="380">
        <f>'raw data'!H1523</f>
        <v>1</v>
      </c>
      <c r="T1527" s="380">
        <f>'raw data'!Q1523</f>
        <v>106.31330108642578</v>
      </c>
      <c r="U1527" s="380">
        <f>'raw data'!R1523</f>
        <v>1012.8040161132812</v>
      </c>
    </row>
    <row r="1528" spans="1:21" x14ac:dyDescent="0.2">
      <c r="A1528" s="378">
        <f>'raw data'!A1524</f>
        <v>41244.541666666664</v>
      </c>
      <c r="B1528" s="380">
        <f>'raw data'!L1524</f>
        <v>896.96051025390625</v>
      </c>
      <c r="C1528" s="380">
        <f>'raw data'!M1524</f>
        <v>463.06381225585937</v>
      </c>
      <c r="D1528" s="380">
        <f>'raw data'!O1524</f>
        <v>6021.77978515625</v>
      </c>
      <c r="E1528" s="380">
        <f>'raw data'!P1524</f>
        <v>10.227609634399414</v>
      </c>
      <c r="F1528" s="377"/>
      <c r="G1528" s="377"/>
      <c r="H1528" s="376"/>
      <c r="I1528" s="376"/>
      <c r="J1528" s="380">
        <f>'raw data'!C1524</f>
        <v>132.06889343261719</v>
      </c>
      <c r="K1528" s="380" t="e">
        <f>'raw data'!#REF!</f>
        <v>#REF!</v>
      </c>
      <c r="L1528" s="380" t="e">
        <f>'raw data'!#REF!</f>
        <v>#REF!</v>
      </c>
      <c r="M1528" s="380">
        <f>'raw data'!D1524</f>
        <v>80861.4296875</v>
      </c>
      <c r="N1528" s="380">
        <f>'raw data'!K1524</f>
        <v>16.087647515366552</v>
      </c>
      <c r="O1528" s="400">
        <f t="shared" si="24"/>
        <v>16.176976356639265</v>
      </c>
      <c r="P1528" s="380">
        <f>'raw data'!E1524</f>
        <v>1</v>
      </c>
      <c r="Q1528" s="380">
        <f>'raw data'!F1524</f>
        <v>1</v>
      </c>
      <c r="R1528" s="380">
        <f>'raw data'!G1524</f>
        <v>1</v>
      </c>
      <c r="S1528" s="380">
        <f>'raw data'!H1524</f>
        <v>1</v>
      </c>
      <c r="T1528" s="380">
        <f>'raw data'!Q1524</f>
        <v>106.30619812011719</v>
      </c>
      <c r="U1528" s="380">
        <f>'raw data'!R1524</f>
        <v>1012.801025390625</v>
      </c>
    </row>
    <row r="1529" spans="1:21" x14ac:dyDescent="0.2">
      <c r="A1529" s="378">
        <f>'raw data'!A1525</f>
        <v>41244.583333333336</v>
      </c>
      <c r="B1529" s="380">
        <f>'raw data'!L1525</f>
        <v>897.0645751953125</v>
      </c>
      <c r="C1529" s="380">
        <f>'raw data'!M1525</f>
        <v>463.41940307617187</v>
      </c>
      <c r="D1529" s="380">
        <f>'raw data'!O1525</f>
        <v>6019.626953125</v>
      </c>
      <c r="E1529" s="380">
        <f>'raw data'!P1525</f>
        <v>10.223739624023437</v>
      </c>
      <c r="F1529" s="377"/>
      <c r="G1529" s="377"/>
      <c r="H1529" s="376"/>
      <c r="I1529" s="376"/>
      <c r="J1529" s="380">
        <f>'raw data'!C1525</f>
        <v>131.99690246582031</v>
      </c>
      <c r="K1529" s="380" t="e">
        <f>'raw data'!#REF!</f>
        <v>#REF!</v>
      </c>
      <c r="L1529" s="380" t="e">
        <f>'raw data'!#REF!</f>
        <v>#REF!</v>
      </c>
      <c r="M1529" s="380">
        <f>'raw data'!D1525</f>
        <v>80877.2421875</v>
      </c>
      <c r="N1529" s="380">
        <f>'raw data'!K1525</f>
        <v>15.993504508107581</v>
      </c>
      <c r="O1529" s="400">
        <f t="shared" si="24"/>
        <v>16.171192964666812</v>
      </c>
      <c r="P1529" s="380">
        <f>'raw data'!E1525</f>
        <v>1</v>
      </c>
      <c r="Q1529" s="380">
        <f>'raw data'!F1525</f>
        <v>1</v>
      </c>
      <c r="R1529" s="380">
        <f>'raw data'!G1525</f>
        <v>1</v>
      </c>
      <c r="S1529" s="380">
        <f>'raw data'!H1525</f>
        <v>1</v>
      </c>
      <c r="T1529" s="380">
        <f>'raw data'!Q1525</f>
        <v>106.410400390625</v>
      </c>
      <c r="U1529" s="380">
        <f>'raw data'!R1525</f>
        <v>1012.7999877929687</v>
      </c>
    </row>
    <row r="1530" spans="1:21" x14ac:dyDescent="0.2">
      <c r="A1530" s="378">
        <f>'raw data'!A1526</f>
        <v>41244.625</v>
      </c>
      <c r="B1530" s="380">
        <f>'raw data'!L1526</f>
        <v>896.95550537109375</v>
      </c>
      <c r="C1530" s="380">
        <f>'raw data'!M1526</f>
        <v>464.00070190429688</v>
      </c>
      <c r="D1530" s="380">
        <f>'raw data'!O1526</f>
        <v>6016.451171875</v>
      </c>
      <c r="E1530" s="380">
        <f>'raw data'!P1526</f>
        <v>10.217049598693848</v>
      </c>
      <c r="F1530" s="377"/>
      <c r="G1530" s="377"/>
      <c r="H1530" s="376"/>
      <c r="I1530" s="376"/>
      <c r="J1530" s="380">
        <f>'raw data'!C1526</f>
        <v>132.4302978515625</v>
      </c>
      <c r="K1530" s="380" t="e">
        <f>'raw data'!#REF!</f>
        <v>#REF!</v>
      </c>
      <c r="L1530" s="380" t="e">
        <f>'raw data'!#REF!</f>
        <v>#REF!</v>
      </c>
      <c r="M1530" s="380">
        <f>'raw data'!D1526</f>
        <v>80914.09375</v>
      </c>
      <c r="N1530" s="380">
        <f>'raw data'!K1526</f>
        <v>15.911570957288131</v>
      </c>
      <c r="O1530" s="400">
        <f t="shared" si="24"/>
        <v>16.162661510507405</v>
      </c>
      <c r="P1530" s="380">
        <f>'raw data'!E1526</f>
        <v>1</v>
      </c>
      <c r="Q1530" s="380">
        <f>'raw data'!F1526</f>
        <v>1</v>
      </c>
      <c r="R1530" s="380">
        <f>'raw data'!G1526</f>
        <v>1</v>
      </c>
      <c r="S1530" s="380">
        <f>'raw data'!H1526</f>
        <v>1</v>
      </c>
      <c r="T1530" s="380">
        <f>'raw data'!Q1526</f>
        <v>106.41410064697266</v>
      </c>
      <c r="U1530" s="380">
        <f>'raw data'!R1526</f>
        <v>1012.801025390625</v>
      </c>
    </row>
    <row r="1531" spans="1:21" x14ac:dyDescent="0.2">
      <c r="A1531" s="378">
        <f>'raw data'!A1527</f>
        <v>41244.666666666664</v>
      </c>
      <c r="B1531" s="380">
        <f>'raw data'!L1527</f>
        <v>897.048583984375</v>
      </c>
      <c r="C1531" s="380">
        <f>'raw data'!M1527</f>
        <v>465.35250854492187</v>
      </c>
      <c r="D1531" s="380">
        <f>'raw data'!O1527</f>
        <v>6026.39697265625</v>
      </c>
      <c r="E1531" s="380">
        <f>'raw data'!P1527</f>
        <v>10.216250419616699</v>
      </c>
      <c r="F1531" s="377"/>
      <c r="G1531" s="377"/>
      <c r="H1531" s="376"/>
      <c r="I1531" s="376"/>
      <c r="J1531" s="380">
        <f>'raw data'!C1527</f>
        <v>132.97079467773437</v>
      </c>
      <c r="K1531" s="380" t="e">
        <f>'raw data'!#REF!</f>
        <v>#REF!</v>
      </c>
      <c r="L1531" s="380" t="e">
        <f>'raw data'!#REF!</f>
        <v>#REF!</v>
      </c>
      <c r="M1531" s="380">
        <f>'raw data'!D1527</f>
        <v>81062.5625</v>
      </c>
      <c r="N1531" s="380">
        <f>'raw data'!K1527</f>
        <v>15.810492520519983</v>
      </c>
      <c r="O1531" s="400">
        <f t="shared" si="24"/>
        <v>16.189380020620099</v>
      </c>
      <c r="P1531" s="380">
        <f>'raw data'!E1527</f>
        <v>1</v>
      </c>
      <c r="Q1531" s="380">
        <f>'raw data'!F1527</f>
        <v>1</v>
      </c>
      <c r="R1531" s="380">
        <f>'raw data'!G1527</f>
        <v>1</v>
      </c>
      <c r="S1531" s="380">
        <f>'raw data'!H1527</f>
        <v>1</v>
      </c>
      <c r="T1531" s="380">
        <f>'raw data'!Q1527</f>
        <v>106.5552978515625</v>
      </c>
      <c r="U1531" s="380">
        <f>'raw data'!R1527</f>
        <v>1012.7999877929687</v>
      </c>
    </row>
    <row r="1532" spans="1:21" x14ac:dyDescent="0.2">
      <c r="A1532" s="378">
        <f>'raw data'!A1528</f>
        <v>41244.708333333336</v>
      </c>
      <c r="B1532" s="380">
        <f>'raw data'!L1528</f>
        <v>896.98577880859375</v>
      </c>
      <c r="C1532" s="380">
        <f>'raw data'!M1528</f>
        <v>466.1942138671875</v>
      </c>
      <c r="D1532" s="380">
        <f>'raw data'!O1528</f>
        <v>6045.2138671875</v>
      </c>
      <c r="E1532" s="380">
        <f>'raw data'!P1528</f>
        <v>10.219470024108887</v>
      </c>
      <c r="F1532" s="377"/>
      <c r="G1532" s="377"/>
      <c r="H1532" s="376"/>
      <c r="I1532" s="376"/>
      <c r="J1532" s="380">
        <f>'raw data'!C1528</f>
        <v>133.94500732421875</v>
      </c>
      <c r="K1532" s="380" t="e">
        <f>'raw data'!#REF!</f>
        <v>#REF!</v>
      </c>
      <c r="L1532" s="380" t="e">
        <f>'raw data'!#REF!</f>
        <v>#REF!</v>
      </c>
      <c r="M1532" s="380">
        <f>'raw data'!D1528</f>
        <v>81209.140625</v>
      </c>
      <c r="N1532" s="380">
        <f>'raw data'!K1528</f>
        <v>17.512776555382953</v>
      </c>
      <c r="O1532" s="400">
        <f t="shared" si="24"/>
        <v>16.239929935893947</v>
      </c>
      <c r="P1532" s="380">
        <f>'raw data'!E1528</f>
        <v>1</v>
      </c>
      <c r="Q1532" s="380">
        <f>'raw data'!F1528</f>
        <v>1</v>
      </c>
      <c r="R1532" s="380">
        <f>'raw data'!G1528</f>
        <v>1</v>
      </c>
      <c r="S1532" s="380">
        <f>'raw data'!H1528</f>
        <v>1</v>
      </c>
      <c r="T1532" s="380">
        <f>'raw data'!Q1528</f>
        <v>106.57150268554687</v>
      </c>
      <c r="U1532" s="380">
        <f>'raw data'!R1528</f>
        <v>1012.7999877929687</v>
      </c>
    </row>
    <row r="1533" spans="1:21" x14ac:dyDescent="0.2">
      <c r="A1533" s="378">
        <f>'raw data'!A1529</f>
        <v>41244.75</v>
      </c>
      <c r="B1533" s="380">
        <f>'raw data'!L1529</f>
        <v>896.95538330078125</v>
      </c>
      <c r="C1533" s="380">
        <f>'raw data'!M1529</f>
        <v>466.87271118164062</v>
      </c>
      <c r="D1533" s="380">
        <f>'raw data'!O1529</f>
        <v>6063.6171875</v>
      </c>
      <c r="E1533" s="380">
        <f>'raw data'!P1529</f>
        <v>10.221269607543945</v>
      </c>
      <c r="F1533" s="377"/>
      <c r="G1533" s="377"/>
      <c r="H1533" s="376"/>
      <c r="I1533" s="376"/>
      <c r="J1533" s="380">
        <f>'raw data'!C1529</f>
        <v>135.47579956054687</v>
      </c>
      <c r="K1533" s="380" t="e">
        <f>'raw data'!#REF!</f>
        <v>#REF!</v>
      </c>
      <c r="L1533" s="380" t="e">
        <f>'raw data'!#REF!</f>
        <v>#REF!</v>
      </c>
      <c r="M1533" s="380">
        <f>'raw data'!D1529</f>
        <v>81366.9765625</v>
      </c>
      <c r="N1533" s="380">
        <f>'raw data'!K1529</f>
        <v>17.008904304169118</v>
      </c>
      <c r="O1533" s="400">
        <f t="shared" si="24"/>
        <v>16.289368820775262</v>
      </c>
      <c r="P1533" s="380">
        <f>'raw data'!E1529</f>
        <v>1</v>
      </c>
      <c r="Q1533" s="380">
        <f>'raw data'!F1529</f>
        <v>1</v>
      </c>
      <c r="R1533" s="380">
        <f>'raw data'!G1529</f>
        <v>1</v>
      </c>
      <c r="S1533" s="380">
        <f>'raw data'!H1529</f>
        <v>1</v>
      </c>
      <c r="T1533" s="380">
        <f>'raw data'!Q1529</f>
        <v>106.33679962158203</v>
      </c>
      <c r="U1533" s="380">
        <f>'raw data'!R1529</f>
        <v>1012.7999877929687</v>
      </c>
    </row>
    <row r="1534" spans="1:21" x14ac:dyDescent="0.2">
      <c r="A1534" s="378">
        <f>'raw data'!A1530</f>
        <v>41244.791666666664</v>
      </c>
      <c r="B1534" s="380">
        <f>'raw data'!L1530</f>
        <v>896.97027587890625</v>
      </c>
      <c r="C1534" s="380">
        <f>'raw data'!M1530</f>
        <v>467.34991455078125</v>
      </c>
      <c r="D1534" s="380">
        <f>'raw data'!O1530</f>
        <v>6077.10400390625</v>
      </c>
      <c r="E1534" s="380">
        <f>'raw data'!P1530</f>
        <v>10.227519989013672</v>
      </c>
      <c r="F1534" s="377"/>
      <c r="G1534" s="377"/>
      <c r="H1534" s="376"/>
      <c r="I1534" s="376"/>
      <c r="J1534" s="380">
        <f>'raw data'!C1530</f>
        <v>136.23890686035156</v>
      </c>
      <c r="K1534" s="380" t="e">
        <f>'raw data'!#REF!</f>
        <v>#REF!</v>
      </c>
      <c r="L1534" s="380" t="e">
        <f>'raw data'!#REF!</f>
        <v>#REF!</v>
      </c>
      <c r="M1534" s="380">
        <f>'raw data'!D1530</f>
        <v>81457.40625</v>
      </c>
      <c r="N1534" s="380">
        <f>'raw data'!K1530</f>
        <v>16.590527577320827</v>
      </c>
      <c r="O1534" s="400">
        <f t="shared" si="24"/>
        <v>16.325599954744664</v>
      </c>
      <c r="P1534" s="380">
        <f>'raw data'!E1530</f>
        <v>1</v>
      </c>
      <c r="Q1534" s="380">
        <f>'raw data'!F1530</f>
        <v>1</v>
      </c>
      <c r="R1534" s="380">
        <f>'raw data'!G1530</f>
        <v>1</v>
      </c>
      <c r="S1534" s="380">
        <f>'raw data'!H1530</f>
        <v>1</v>
      </c>
      <c r="T1534" s="380">
        <f>'raw data'!Q1530</f>
        <v>106.19539642333984</v>
      </c>
      <c r="U1534" s="380">
        <f>'raw data'!R1530</f>
        <v>1012.7999877929687</v>
      </c>
    </row>
    <row r="1535" spans="1:21" x14ac:dyDescent="0.2">
      <c r="A1535" s="378">
        <f>'raw data'!A1531</f>
        <v>41244.833333333336</v>
      </c>
      <c r="B1535" s="380">
        <f>'raw data'!L1531</f>
        <v>897.0416259765625</v>
      </c>
      <c r="C1535" s="380">
        <f>'raw data'!M1531</f>
        <v>468.40060424804687</v>
      </c>
      <c r="D1535" s="380">
        <f>'raw data'!O1531</f>
        <v>6093.296875</v>
      </c>
      <c r="E1535" s="380">
        <f>'raw data'!P1531</f>
        <v>10.233030319213867</v>
      </c>
      <c r="F1535" s="377"/>
      <c r="G1535" s="377"/>
      <c r="H1535" s="376"/>
      <c r="I1535" s="376"/>
      <c r="J1535" s="380">
        <f>'raw data'!C1531</f>
        <v>137.63519287109375</v>
      </c>
      <c r="K1535" s="380" t="e">
        <f>'raw data'!#REF!</f>
        <v>#REF!</v>
      </c>
      <c r="L1535" s="380" t="e">
        <f>'raw data'!#REF!</f>
        <v>#REF!</v>
      </c>
      <c r="M1535" s="380">
        <f>'raw data'!D1531</f>
        <v>81619.9296875</v>
      </c>
      <c r="N1535" s="380">
        <f>'raw data'!K1531</f>
        <v>16.997749892497524</v>
      </c>
      <c r="O1535" s="400">
        <f t="shared" si="24"/>
        <v>16.369100664198605</v>
      </c>
      <c r="P1535" s="380">
        <f>'raw data'!E1531</f>
        <v>1</v>
      </c>
      <c r="Q1535" s="380">
        <f>'raw data'!F1531</f>
        <v>1</v>
      </c>
      <c r="R1535" s="380">
        <f>'raw data'!G1531</f>
        <v>1</v>
      </c>
      <c r="S1535" s="380">
        <f>'raw data'!H1531</f>
        <v>1</v>
      </c>
      <c r="T1535" s="380">
        <f>'raw data'!Q1531</f>
        <v>106.17410278320312</v>
      </c>
      <c r="U1535" s="380">
        <f>'raw data'!R1531</f>
        <v>1012.7999877929687</v>
      </c>
    </row>
    <row r="1536" spans="1:21" x14ac:dyDescent="0.2">
      <c r="A1536" s="378">
        <f>'raw data'!A1532</f>
        <v>41244.875</v>
      </c>
      <c r="B1536" s="380">
        <f>'raw data'!L1532</f>
        <v>897.01068115234375</v>
      </c>
      <c r="C1536" s="380">
        <f>'raw data'!M1532</f>
        <v>468.6282958984375</v>
      </c>
      <c r="D1536" s="380">
        <f>'raw data'!O1532</f>
        <v>6102.31982421875</v>
      </c>
      <c r="E1536" s="380">
        <f>'raw data'!P1532</f>
        <v>10.236149787902832</v>
      </c>
      <c r="F1536" s="377"/>
      <c r="G1536" s="377"/>
      <c r="H1536" s="376"/>
      <c r="I1536" s="376"/>
      <c r="J1536" s="380">
        <f>'raw data'!C1532</f>
        <v>138.23390197753906</v>
      </c>
      <c r="K1536" s="380" t="e">
        <f>'raw data'!#REF!</f>
        <v>#REF!</v>
      </c>
      <c r="L1536" s="380" t="e">
        <f>'raw data'!#REF!</f>
        <v>#REF!</v>
      </c>
      <c r="M1536" s="380">
        <f>'raw data'!D1532</f>
        <v>81692.703125</v>
      </c>
      <c r="N1536" s="380">
        <f>'raw data'!K1532</f>
        <v>17.270753068667108</v>
      </c>
      <c r="O1536" s="400">
        <f t="shared" si="24"/>
        <v>16.393340015584169</v>
      </c>
      <c r="P1536" s="380">
        <f>'raw data'!E1532</f>
        <v>1</v>
      </c>
      <c r="Q1536" s="380">
        <f>'raw data'!F1532</f>
        <v>1</v>
      </c>
      <c r="R1536" s="380">
        <f>'raw data'!G1532</f>
        <v>1</v>
      </c>
      <c r="S1536" s="380">
        <f>'raw data'!H1532</f>
        <v>1</v>
      </c>
      <c r="T1536" s="380">
        <f>'raw data'!Q1532</f>
        <v>106.10929870605469</v>
      </c>
      <c r="U1536" s="380">
        <f>'raw data'!R1532</f>
        <v>1012.7999877929687</v>
      </c>
    </row>
    <row r="1537" spans="1:21" x14ac:dyDescent="0.2">
      <c r="A1537" s="378">
        <f>'raw data'!A1533</f>
        <v>41244.916666666664</v>
      </c>
      <c r="B1537" s="380">
        <f>'raw data'!L1533</f>
        <v>896.9666748046875</v>
      </c>
      <c r="C1537" s="380">
        <f>'raw data'!M1533</f>
        <v>468.68350219726562</v>
      </c>
      <c r="D1537" s="380">
        <f>'raw data'!O1533</f>
        <v>6116.46923828125</v>
      </c>
      <c r="E1537" s="380">
        <f>'raw data'!P1533</f>
        <v>10.243860244750977</v>
      </c>
      <c r="F1537" s="377"/>
      <c r="G1537" s="377"/>
      <c r="H1537" s="376"/>
      <c r="I1537" s="376"/>
      <c r="J1537" s="380">
        <f>'raw data'!C1533</f>
        <v>138.41709899902344</v>
      </c>
      <c r="K1537" s="380" t="e">
        <f>'raw data'!#REF!</f>
        <v>#REF!</v>
      </c>
      <c r="L1537" s="380" t="e">
        <f>'raw data'!#REF!</f>
        <v>#REF!</v>
      </c>
      <c r="M1537" s="380">
        <f>'raw data'!D1533</f>
        <v>81748.84375</v>
      </c>
      <c r="N1537" s="380">
        <f>'raw data'!K1533</f>
        <v>16.872676775283907</v>
      </c>
      <c r="O1537" s="400">
        <f t="shared" si="24"/>
        <v>16.431351159285171</v>
      </c>
      <c r="P1537" s="380">
        <f>'raw data'!E1533</f>
        <v>1</v>
      </c>
      <c r="Q1537" s="380">
        <f>'raw data'!F1533</f>
        <v>1</v>
      </c>
      <c r="R1537" s="380">
        <f>'raw data'!G1533</f>
        <v>1</v>
      </c>
      <c r="S1537" s="380">
        <f>'raw data'!H1533</f>
        <v>1</v>
      </c>
      <c r="T1537" s="380">
        <f>'raw data'!Q1533</f>
        <v>106.06990051269531</v>
      </c>
      <c r="U1537" s="380">
        <f>'raw data'!R1533</f>
        <v>1012.7999877929687</v>
      </c>
    </row>
    <row r="1538" spans="1:21" x14ac:dyDescent="0.2">
      <c r="A1538" s="378">
        <f>'raw data'!A1534</f>
        <v>41244.958333333336</v>
      </c>
      <c r="B1538" s="380">
        <f>'raw data'!L1534</f>
        <v>897.006591796875</v>
      </c>
      <c r="C1538" s="380">
        <f>'raw data'!M1534</f>
        <v>469.10101318359375</v>
      </c>
      <c r="D1538" s="380">
        <f>'raw data'!O1534</f>
        <v>6122.4248046875</v>
      </c>
      <c r="E1538" s="380">
        <f>'raw data'!P1534</f>
        <v>10.248660087585449</v>
      </c>
      <c r="F1538" s="377"/>
      <c r="G1538" s="377"/>
      <c r="H1538" s="376"/>
      <c r="I1538" s="376"/>
      <c r="J1538" s="380">
        <f>'raw data'!C1534</f>
        <v>138.23320007324219</v>
      </c>
      <c r="K1538" s="380" t="e">
        <f>'raw data'!#REF!</f>
        <v>#REF!</v>
      </c>
      <c r="L1538" s="380" t="e">
        <f>'raw data'!#REF!</f>
        <v>#REF!</v>
      </c>
      <c r="M1538" s="380">
        <f>'raw data'!D1534</f>
        <v>81738.40625</v>
      </c>
      <c r="N1538" s="380">
        <f>'raw data'!K1534</f>
        <v>16.058875610200701</v>
      </c>
      <c r="O1538" s="400">
        <f t="shared" si="24"/>
        <v>16.447350259282448</v>
      </c>
      <c r="P1538" s="380">
        <f>'raw data'!E1534</f>
        <v>1</v>
      </c>
      <c r="Q1538" s="380">
        <f>'raw data'!F1534</f>
        <v>1</v>
      </c>
      <c r="R1538" s="380">
        <f>'raw data'!G1534</f>
        <v>1</v>
      </c>
      <c r="S1538" s="380">
        <f>'raw data'!H1534</f>
        <v>1</v>
      </c>
      <c r="T1538" s="380">
        <f>'raw data'!Q1534</f>
        <v>105.92539978027344</v>
      </c>
      <c r="U1538" s="380">
        <f>'raw data'!R1534</f>
        <v>1012.7999877929687</v>
      </c>
    </row>
    <row r="1539" spans="1:21" x14ac:dyDescent="0.2">
      <c r="A1539" s="378">
        <f>'raw data'!A1535</f>
        <v>41245</v>
      </c>
      <c r="B1539" s="380">
        <f>'raw data'!L1535</f>
        <v>897.00970458984375</v>
      </c>
      <c r="C1539" s="380">
        <f>'raw data'!M1535</f>
        <v>469.7322998046875</v>
      </c>
      <c r="D1539" s="380">
        <f>'raw data'!O1535</f>
        <v>6128.64892578125</v>
      </c>
      <c r="E1539" s="380">
        <f>'raw data'!P1535</f>
        <v>10.2535400390625</v>
      </c>
      <c r="F1539" s="377"/>
      <c r="G1539" s="377"/>
      <c r="H1539" s="376"/>
      <c r="I1539" s="376"/>
      <c r="J1539" s="380">
        <f>'raw data'!C1535</f>
        <v>138.04600524902344</v>
      </c>
      <c r="K1539" s="380" t="e">
        <f>'raw data'!#REF!</f>
        <v>#REF!</v>
      </c>
      <c r="L1539" s="380" t="e">
        <f>'raw data'!#REF!</f>
        <v>#REF!</v>
      </c>
      <c r="M1539" s="380">
        <f>'raw data'!D1535</f>
        <v>81792.0234375</v>
      </c>
      <c r="N1539" s="380">
        <f>'raw data'!K1535</f>
        <v>15.602003970987571</v>
      </c>
      <c r="O1539" s="400">
        <f t="shared" si="24"/>
        <v>16.464070807586562</v>
      </c>
      <c r="P1539" s="380">
        <f>'raw data'!E1535</f>
        <v>1</v>
      </c>
      <c r="Q1539" s="380">
        <f>'raw data'!F1535</f>
        <v>1</v>
      </c>
      <c r="R1539" s="380">
        <f>'raw data'!G1535</f>
        <v>1</v>
      </c>
      <c r="S1539" s="380">
        <f>'raw data'!H1535</f>
        <v>1</v>
      </c>
      <c r="T1539" s="380">
        <f>'raw data'!Q1535</f>
        <v>105.91210174560547</v>
      </c>
      <c r="U1539" s="380">
        <f>'raw data'!R1535</f>
        <v>1012.7999877929687</v>
      </c>
    </row>
    <row r="1540" spans="1:21" x14ac:dyDescent="0.2">
      <c r="A1540" s="378">
        <f>'raw data'!A1536</f>
        <v>41245.041666666664</v>
      </c>
      <c r="B1540" s="380">
        <f>'raw data'!L1536</f>
        <v>897.00262451171875</v>
      </c>
      <c r="C1540" s="380">
        <f>'raw data'!M1536</f>
        <v>470.4639892578125</v>
      </c>
      <c r="D1540" s="380">
        <f>'raw data'!O1536</f>
        <v>6140.119140625</v>
      </c>
      <c r="E1540" s="380">
        <f>'raw data'!P1536</f>
        <v>10.259739875793457</v>
      </c>
      <c r="F1540" s="377"/>
      <c r="G1540" s="377"/>
      <c r="H1540" s="376"/>
      <c r="I1540" s="376"/>
      <c r="J1540" s="380">
        <f>'raw data'!C1536</f>
        <v>137.48300170898437</v>
      </c>
      <c r="K1540" s="380" t="e">
        <f>'raw data'!#REF!</f>
        <v>#REF!</v>
      </c>
      <c r="L1540" s="380" t="e">
        <f>'raw data'!#REF!</f>
        <v>#REF!</v>
      </c>
      <c r="M1540" s="380">
        <f>'raw data'!D1536</f>
        <v>81828.7890625</v>
      </c>
      <c r="N1540" s="380">
        <f>'raw data'!K1536</f>
        <v>15.799365053672227</v>
      </c>
      <c r="O1540" s="400">
        <f t="shared" si="24"/>
        <v>16.494884520633711</v>
      </c>
      <c r="P1540" s="380">
        <f>'raw data'!E1536</f>
        <v>1</v>
      </c>
      <c r="Q1540" s="380">
        <f>'raw data'!F1536</f>
        <v>1</v>
      </c>
      <c r="R1540" s="380">
        <f>'raw data'!G1536</f>
        <v>1</v>
      </c>
      <c r="S1540" s="380">
        <f>'raw data'!H1536</f>
        <v>1</v>
      </c>
      <c r="T1540" s="380">
        <f>'raw data'!Q1536</f>
        <v>105.86430358886719</v>
      </c>
      <c r="U1540" s="380">
        <f>'raw data'!R1536</f>
        <v>1012.7990112304687</v>
      </c>
    </row>
    <row r="1541" spans="1:21" x14ac:dyDescent="0.2">
      <c r="A1541" s="378">
        <f>'raw data'!A1537</f>
        <v>41245.083333333336</v>
      </c>
      <c r="B1541" s="380">
        <f>'raw data'!L1537</f>
        <v>896.95758056640625</v>
      </c>
      <c r="C1541" s="380">
        <f>'raw data'!M1537</f>
        <v>470.860595703125</v>
      </c>
      <c r="D1541" s="380">
        <f>'raw data'!O1537</f>
        <v>6130.27294921875</v>
      </c>
      <c r="E1541" s="380">
        <f>'raw data'!P1537</f>
        <v>10.248760223388672</v>
      </c>
      <c r="F1541" s="377"/>
      <c r="G1541" s="377"/>
      <c r="H1541" s="376"/>
      <c r="I1541" s="376"/>
      <c r="J1541" s="380">
        <f>'raw data'!C1537</f>
        <v>136.99420166015625</v>
      </c>
      <c r="K1541" s="380" t="e">
        <f>'raw data'!#REF!</f>
        <v>#REF!</v>
      </c>
      <c r="L1541" s="380" t="e">
        <f>'raw data'!#REF!</f>
        <v>#REF!</v>
      </c>
      <c r="M1541" s="380">
        <f>'raw data'!D1537</f>
        <v>81854.9375</v>
      </c>
      <c r="N1541" s="380">
        <f>'raw data'!K1537</f>
        <v>16.760858301227273</v>
      </c>
      <c r="O1541" s="400">
        <f t="shared" si="24"/>
        <v>16.468433602256642</v>
      </c>
      <c r="P1541" s="380">
        <f>'raw data'!E1537</f>
        <v>1</v>
      </c>
      <c r="Q1541" s="380">
        <f>'raw data'!F1537</f>
        <v>1</v>
      </c>
      <c r="R1541" s="380">
        <f>'raw data'!G1537</f>
        <v>1</v>
      </c>
      <c r="S1541" s="380">
        <f>'raw data'!H1537</f>
        <v>1</v>
      </c>
      <c r="T1541" s="380">
        <f>'raw data'!Q1537</f>
        <v>105.98020172119141</v>
      </c>
      <c r="U1541" s="380">
        <f>'raw data'!R1537</f>
        <v>1012.7999877929687</v>
      </c>
    </row>
    <row r="1542" spans="1:21" x14ac:dyDescent="0.2">
      <c r="A1542" s="378">
        <f>'raw data'!A1538</f>
        <v>41245.125</v>
      </c>
      <c r="B1542" s="380">
        <f>'raw data'!L1538</f>
        <v>897.0460205078125</v>
      </c>
      <c r="C1542" s="380">
        <f>'raw data'!M1538</f>
        <v>471.22378540039062</v>
      </c>
      <c r="D1542" s="380">
        <f>'raw data'!O1538</f>
        <v>6138.9140625</v>
      </c>
      <c r="E1542" s="380">
        <f>'raw data'!P1538</f>
        <v>10.260029792785645</v>
      </c>
      <c r="F1542" s="377"/>
      <c r="G1542" s="377"/>
      <c r="H1542" s="376"/>
      <c r="I1542" s="376"/>
      <c r="J1542" s="380">
        <f>'raw data'!C1538</f>
        <v>137.22329711914062</v>
      </c>
      <c r="K1542" s="380" t="e">
        <f>'raw data'!#REF!</f>
        <v>#REF!</v>
      </c>
      <c r="L1542" s="380" t="e">
        <f>'raw data'!#REF!</f>
        <v>#REF!</v>
      </c>
      <c r="M1542" s="380">
        <f>'raw data'!D1538</f>
        <v>81885.609375</v>
      </c>
      <c r="N1542" s="380">
        <f>'raw data'!K1538</f>
        <v>16.110589431943954</v>
      </c>
      <c r="O1542" s="400">
        <f t="shared" si="24"/>
        <v>16.4916471853223</v>
      </c>
      <c r="P1542" s="380">
        <f>'raw data'!E1538</f>
        <v>1</v>
      </c>
      <c r="Q1542" s="380">
        <f>'raw data'!F1538</f>
        <v>1</v>
      </c>
      <c r="R1542" s="380">
        <f>'raw data'!G1538</f>
        <v>1</v>
      </c>
      <c r="S1542" s="380">
        <f>'raw data'!H1538</f>
        <v>1</v>
      </c>
      <c r="T1542" s="380">
        <f>'raw data'!Q1538</f>
        <v>106.19380187988281</v>
      </c>
      <c r="U1542" s="380">
        <f>'raw data'!R1538</f>
        <v>1012.7999877929687</v>
      </c>
    </row>
    <row r="1543" spans="1:21" x14ac:dyDescent="0.2">
      <c r="A1543" s="378">
        <f>'raw data'!A1539</f>
        <v>41245.166666666664</v>
      </c>
      <c r="B1543" s="380">
        <f>'raw data'!L1539</f>
        <v>897.02789306640625</v>
      </c>
      <c r="C1543" s="380">
        <f>'raw data'!M1539</f>
        <v>470.28179931640625</v>
      </c>
      <c r="D1543" s="380">
        <f>'raw data'!O1539</f>
        <v>6117.68017578125</v>
      </c>
      <c r="E1543" s="380">
        <f>'raw data'!P1539</f>
        <v>10.242090225219727</v>
      </c>
      <c r="F1543" s="377"/>
      <c r="G1543" s="377"/>
      <c r="H1543" s="376"/>
      <c r="I1543" s="376"/>
      <c r="J1543" s="380">
        <f>'raw data'!C1539</f>
        <v>136.69790649414062</v>
      </c>
      <c r="K1543" s="380" t="e">
        <f>'raw data'!#REF!</f>
        <v>#REF!</v>
      </c>
      <c r="L1543" s="380" t="e">
        <f>'raw data'!#REF!</f>
        <v>#REF!</v>
      </c>
      <c r="M1543" s="380">
        <f>'raw data'!D1539</f>
        <v>81826.21875</v>
      </c>
      <c r="N1543" s="380">
        <f>'raw data'!K1539</f>
        <v>16.851367808990108</v>
      </c>
      <c r="O1543" s="400">
        <f t="shared" si="24"/>
        <v>16.434604235286912</v>
      </c>
      <c r="P1543" s="380">
        <f>'raw data'!E1539</f>
        <v>1</v>
      </c>
      <c r="Q1543" s="380">
        <f>'raw data'!F1539</f>
        <v>1</v>
      </c>
      <c r="R1543" s="380">
        <f>'raw data'!G1539</f>
        <v>1</v>
      </c>
      <c r="S1543" s="380">
        <f>'raw data'!H1539</f>
        <v>1</v>
      </c>
      <c r="T1543" s="380">
        <f>'raw data'!Q1539</f>
        <v>106.40779876708984</v>
      </c>
      <c r="U1543" s="380">
        <f>'raw data'!R1539</f>
        <v>1012.801025390625</v>
      </c>
    </row>
    <row r="1544" spans="1:21" x14ac:dyDescent="0.2">
      <c r="A1544" s="378">
        <f>'raw data'!A1540</f>
        <v>41245.208333333336</v>
      </c>
      <c r="B1544" s="380">
        <f>'raw data'!L1540</f>
        <v>896.93548583984375</v>
      </c>
      <c r="C1544" s="380">
        <f>'raw data'!M1540</f>
        <v>470.33590698242187</v>
      </c>
      <c r="D1544" s="380">
        <f>'raw data'!O1540</f>
        <v>6119.93798828125</v>
      </c>
      <c r="E1544" s="380">
        <f>'raw data'!P1540</f>
        <v>10.239780426025391</v>
      </c>
      <c r="F1544" s="377"/>
      <c r="G1544" s="377"/>
      <c r="H1544" s="376"/>
      <c r="I1544" s="376"/>
      <c r="J1544" s="380">
        <f>'raw data'!C1540</f>
        <v>137.18089172322962</v>
      </c>
      <c r="K1544" s="380" t="e">
        <f>'raw data'!#REF!</f>
        <v>#REF!</v>
      </c>
      <c r="L1544" s="380" t="e">
        <f>'raw data'!#REF!</f>
        <v>#REF!</v>
      </c>
      <c r="M1544" s="380">
        <f>'raw data'!D1540</f>
        <v>81807.21875</v>
      </c>
      <c r="N1544" s="380">
        <f>'raw data'!K1540</f>
        <v>16.496772478403511</v>
      </c>
      <c r="O1544" s="400">
        <f t="shared" si="24"/>
        <v>16.440669647961126</v>
      </c>
      <c r="P1544" s="380">
        <f>'raw data'!E1540</f>
        <v>1</v>
      </c>
      <c r="Q1544" s="380">
        <f>'raw data'!F1540</f>
        <v>1</v>
      </c>
      <c r="R1544" s="380">
        <f>'raw data'!G1540</f>
        <v>0.84986108541488647</v>
      </c>
      <c r="S1544" s="380">
        <f>'raw data'!H1540</f>
        <v>1</v>
      </c>
      <c r="T1544" s="380">
        <f>'raw data'!Q1540</f>
        <v>106.30930328369141</v>
      </c>
      <c r="U1544" s="380">
        <f>'raw data'!R1540</f>
        <v>1012.7999877929687</v>
      </c>
    </row>
    <row r="1545" spans="1:21" x14ac:dyDescent="0.2">
      <c r="A1545" s="378">
        <f>'raw data'!A1541</f>
        <v>41245.25</v>
      </c>
      <c r="B1545" s="380">
        <f>'raw data'!L1541</f>
        <v>897.02679443359375</v>
      </c>
      <c r="C1545" s="380">
        <f>'raw data'!M1541</f>
        <v>471.20748901367187</v>
      </c>
      <c r="D1545" s="380">
        <f>'raw data'!O1541</f>
        <v>6141.203125</v>
      </c>
      <c r="E1545" s="380">
        <f>'raw data'!P1541</f>
        <v>10.256919860839844</v>
      </c>
      <c r="F1545" s="377"/>
      <c r="G1545" s="377"/>
      <c r="H1545" s="376"/>
      <c r="I1545" s="376"/>
      <c r="J1545" s="380">
        <f>'raw data'!C1541</f>
        <v>137.87741899293314</v>
      </c>
      <c r="K1545" s="380" t="e">
        <f>'raw data'!#REF!</f>
        <v>#REF!</v>
      </c>
      <c r="L1545" s="380" t="e">
        <f>'raw data'!#REF!</f>
        <v>#REF!</v>
      </c>
      <c r="M1545" s="380">
        <f>'raw data'!D1541</f>
        <v>81871.5234375</v>
      </c>
      <c r="N1545" s="380">
        <f>'raw data'!K1541</f>
        <v>16.606444633278151</v>
      </c>
      <c r="O1545" s="400">
        <f t="shared" si="24"/>
        <v>16.497796548344947</v>
      </c>
      <c r="P1545" s="380">
        <f>'raw data'!E1541</f>
        <v>1</v>
      </c>
      <c r="Q1545" s="380">
        <f>'raw data'!F1541</f>
        <v>1</v>
      </c>
      <c r="R1545" s="380">
        <f>'raw data'!G1541</f>
        <v>0.87236112356185913</v>
      </c>
      <c r="S1545" s="380">
        <f>'raw data'!H1541</f>
        <v>1</v>
      </c>
      <c r="T1545" s="380">
        <f>'raw data'!Q1541</f>
        <v>106.12359619140625</v>
      </c>
      <c r="U1545" s="380">
        <f>'raw data'!R1541</f>
        <v>1012.7999877929687</v>
      </c>
    </row>
    <row r="1546" spans="1:21" x14ac:dyDescent="0.2">
      <c r="A1546" s="378">
        <f>'raw data'!A1542</f>
        <v>41245.291666666664</v>
      </c>
      <c r="B1546" s="380">
        <f>'raw data'!L1542</f>
        <v>897.0665283203125</v>
      </c>
      <c r="C1546" s="380">
        <f>'raw data'!M1542</f>
        <v>471.31939697265625</v>
      </c>
      <c r="D1546" s="380">
        <f>'raw data'!O1542</f>
        <v>6146.005859375</v>
      </c>
      <c r="E1546" s="380">
        <f>'raw data'!P1542</f>
        <v>10.25652027130127</v>
      </c>
      <c r="F1546" s="377"/>
      <c r="G1546" s="377"/>
      <c r="H1546" s="376"/>
      <c r="I1546" s="376"/>
      <c r="J1546" s="380">
        <f>'raw data'!C1542</f>
        <v>137.72779846191406</v>
      </c>
      <c r="K1546" s="380" t="e">
        <f>'raw data'!#REF!</f>
        <v>#REF!</v>
      </c>
      <c r="L1546" s="380" t="e">
        <f>'raw data'!#REF!</f>
        <v>#REF!</v>
      </c>
      <c r="M1546" s="380">
        <f>'raw data'!D1542</f>
        <v>81895.34375</v>
      </c>
      <c r="N1546" s="380">
        <f>'raw data'!K1542</f>
        <v>16.958612408554181</v>
      </c>
      <c r="O1546" s="400">
        <f t="shared" si="24"/>
        <v>16.510698667519598</v>
      </c>
      <c r="P1546" s="380">
        <f>'raw data'!E1542</f>
        <v>1</v>
      </c>
      <c r="Q1546" s="380">
        <f>'raw data'!F1542</f>
        <v>1</v>
      </c>
      <c r="R1546" s="380">
        <f>'raw data'!G1542</f>
        <v>1</v>
      </c>
      <c r="S1546" s="380">
        <f>'raw data'!H1542</f>
        <v>1</v>
      </c>
      <c r="T1546" s="380">
        <f>'raw data'!Q1542</f>
        <v>106.16410064697266</v>
      </c>
      <c r="U1546" s="380">
        <f>'raw data'!R1542</f>
        <v>1012.7999877929687</v>
      </c>
    </row>
    <row r="1547" spans="1:21" x14ac:dyDescent="0.2">
      <c r="A1547" s="378">
        <f>'raw data'!A1543</f>
        <v>41245.333333333336</v>
      </c>
      <c r="B1547" s="380">
        <f>'raw data'!L1543</f>
        <v>896.93267822265625</v>
      </c>
      <c r="C1547" s="380">
        <f>'raw data'!M1543</f>
        <v>472.45230102539062</v>
      </c>
      <c r="D1547" s="380">
        <f>'raw data'!O1543</f>
        <v>6157.8369140625</v>
      </c>
      <c r="E1547" s="380">
        <f>'raw data'!P1543</f>
        <v>10.25115966796875</v>
      </c>
      <c r="F1547" s="377"/>
      <c r="G1547" s="377"/>
      <c r="H1547" s="376"/>
      <c r="I1547" s="376"/>
      <c r="J1547" s="380">
        <f>'raw data'!C1543</f>
        <v>138.55169677734375</v>
      </c>
      <c r="K1547" s="380" t="e">
        <f>'raw data'!#REF!</f>
        <v>#REF!</v>
      </c>
      <c r="L1547" s="380" t="e">
        <f>'raw data'!#REF!</f>
        <v>#REF!</v>
      </c>
      <c r="M1547" s="380">
        <f>'raw data'!D1543</f>
        <v>82039.8671875</v>
      </c>
      <c r="N1547" s="380">
        <f>'raw data'!K1543</f>
        <v>16.627276876441247</v>
      </c>
      <c r="O1547" s="400">
        <f t="shared" si="24"/>
        <v>16.542481744746297</v>
      </c>
      <c r="P1547" s="380">
        <f>'raw data'!E1543</f>
        <v>1</v>
      </c>
      <c r="Q1547" s="380">
        <f>'raw data'!F1543</f>
        <v>1</v>
      </c>
      <c r="R1547" s="380">
        <f>'raw data'!G1543</f>
        <v>1</v>
      </c>
      <c r="S1547" s="380">
        <f>'raw data'!H1543</f>
        <v>1</v>
      </c>
      <c r="T1547" s="380">
        <f>'raw data'!Q1543</f>
        <v>106.07479858398437</v>
      </c>
      <c r="U1547" s="380">
        <f>'raw data'!R1543</f>
        <v>1012.7999877929687</v>
      </c>
    </row>
    <row r="1548" spans="1:21" x14ac:dyDescent="0.2">
      <c r="A1548" s="378">
        <f>'raw data'!A1544</f>
        <v>41245.375</v>
      </c>
      <c r="B1548" s="380">
        <f>'raw data'!L1544</f>
        <v>897.03363037109375</v>
      </c>
      <c r="C1548" s="380">
        <f>'raw data'!M1544</f>
        <v>473.21450805664062</v>
      </c>
      <c r="D1548" s="380">
        <f>'raw data'!O1544</f>
        <v>6165.22705078125</v>
      </c>
      <c r="E1548" s="380">
        <f>'raw data'!P1544</f>
        <v>10.254400253295898</v>
      </c>
      <c r="F1548" s="377"/>
      <c r="G1548" s="377"/>
      <c r="H1548" s="376"/>
      <c r="I1548" s="376"/>
      <c r="J1548" s="380">
        <f>'raw data'!C1544</f>
        <v>138.3966064453125</v>
      </c>
      <c r="K1548" s="380" t="e">
        <f>'raw data'!#REF!</f>
        <v>#REF!</v>
      </c>
      <c r="L1548" s="380" t="e">
        <f>'raw data'!#REF!</f>
        <v>#REF!</v>
      </c>
      <c r="M1548" s="380">
        <f>'raw data'!D1544</f>
        <v>82130.1484375</v>
      </c>
      <c r="N1548" s="380">
        <f>'raw data'!K1544</f>
        <v>16.501924172106737</v>
      </c>
      <c r="O1548" s="400">
        <f t="shared" ref="O1548:O1611" si="25">D1548*0.771/(0.287*1000)</f>
        <v>16.562334690426287</v>
      </c>
      <c r="P1548" s="380">
        <f>'raw data'!E1544</f>
        <v>1</v>
      </c>
      <c r="Q1548" s="380">
        <f>'raw data'!F1544</f>
        <v>1</v>
      </c>
      <c r="R1548" s="380">
        <f>'raw data'!G1544</f>
        <v>1</v>
      </c>
      <c r="S1548" s="380">
        <f>'raw data'!H1544</f>
        <v>1</v>
      </c>
      <c r="T1548" s="380">
        <f>'raw data'!Q1544</f>
        <v>106.19149780273437</v>
      </c>
      <c r="U1548" s="380">
        <f>'raw data'!R1544</f>
        <v>1012.802978515625</v>
      </c>
    </row>
    <row r="1549" spans="1:21" x14ac:dyDescent="0.2">
      <c r="A1549" s="378">
        <f>'raw data'!A1545</f>
        <v>41245.416666666664</v>
      </c>
      <c r="B1549" s="380">
        <f>'raw data'!L1545</f>
        <v>896.99652099609375</v>
      </c>
      <c r="C1549" s="380">
        <f>'raw data'!M1545</f>
        <v>473.24758911132812</v>
      </c>
      <c r="D1549" s="380">
        <f>'raw data'!O1545</f>
        <v>6163.48095703125</v>
      </c>
      <c r="E1549" s="380">
        <f>'raw data'!P1545</f>
        <v>10.256620407104492</v>
      </c>
      <c r="F1549" s="377"/>
      <c r="G1549" s="377"/>
      <c r="H1549" s="376"/>
      <c r="I1549" s="376"/>
      <c r="J1549" s="380">
        <f>'raw data'!C1545</f>
        <v>137.50140380859375</v>
      </c>
      <c r="K1549" s="380" t="e">
        <f>'raw data'!#REF!</f>
        <v>#REF!</v>
      </c>
      <c r="L1549" s="380" t="e">
        <f>'raw data'!#REF!</f>
        <v>#REF!</v>
      </c>
      <c r="M1549" s="380">
        <f>'raw data'!D1545</f>
        <v>82122.421875</v>
      </c>
      <c r="N1549" s="380">
        <f>'raw data'!K1545</f>
        <v>16.50823334100518</v>
      </c>
      <c r="O1549" s="400">
        <f t="shared" si="25"/>
        <v>16.557643964707644</v>
      </c>
      <c r="P1549" s="380">
        <f>'raw data'!E1545</f>
        <v>1</v>
      </c>
      <c r="Q1549" s="380">
        <f>'raw data'!F1545</f>
        <v>1</v>
      </c>
      <c r="R1549" s="380">
        <f>'raw data'!G1545</f>
        <v>1</v>
      </c>
      <c r="S1549" s="380">
        <f>'raw data'!H1545</f>
        <v>1</v>
      </c>
      <c r="T1549" s="380">
        <f>'raw data'!Q1545</f>
        <v>106.28050231933594</v>
      </c>
      <c r="U1549" s="380">
        <f>'raw data'!R1545</f>
        <v>1012.8109741210937</v>
      </c>
    </row>
    <row r="1550" spans="1:21" x14ac:dyDescent="0.2">
      <c r="A1550" s="378">
        <f>'raw data'!A1546</f>
        <v>41245.458333333336</v>
      </c>
      <c r="B1550" s="380">
        <f>'raw data'!L1546</f>
        <v>896.99658203125</v>
      </c>
      <c r="C1550" s="380">
        <f>'raw data'!M1546</f>
        <v>473.29559326171875</v>
      </c>
      <c r="D1550" s="380">
        <f>'raw data'!O1546</f>
        <v>6161.2587890625</v>
      </c>
      <c r="E1550" s="380">
        <f>'raw data'!P1546</f>
        <v>10.255359649658203</v>
      </c>
      <c r="F1550" s="377"/>
      <c r="G1550" s="377"/>
      <c r="H1550" s="376"/>
      <c r="I1550" s="376"/>
      <c r="J1550" s="380">
        <f>'raw data'!C1546</f>
        <v>137.32040405273437</v>
      </c>
      <c r="K1550" s="380" t="e">
        <f>'raw data'!#REF!</f>
        <v>#REF!</v>
      </c>
      <c r="L1550" s="380" t="e">
        <f>'raw data'!#REF!</f>
        <v>#REF!</v>
      </c>
      <c r="M1550" s="380">
        <f>'raw data'!D1546</f>
        <v>82123.953125</v>
      </c>
      <c r="N1550" s="380">
        <f>'raw data'!K1546</f>
        <v>16.650927974747539</v>
      </c>
      <c r="O1550" s="400">
        <f t="shared" si="25"/>
        <v>16.551674307899606</v>
      </c>
      <c r="P1550" s="380">
        <f>'raw data'!E1546</f>
        <v>1</v>
      </c>
      <c r="Q1550" s="380">
        <f>'raw data'!F1546</f>
        <v>1</v>
      </c>
      <c r="R1550" s="380">
        <f>'raw data'!G1546</f>
        <v>1</v>
      </c>
      <c r="S1550" s="380">
        <f>'raw data'!H1546</f>
        <v>1</v>
      </c>
      <c r="T1550" s="380">
        <f>'raw data'!Q1546</f>
        <v>106.25740051269531</v>
      </c>
      <c r="U1550" s="380">
        <f>'raw data'!R1546</f>
        <v>1012.8090209960937</v>
      </c>
    </row>
    <row r="1551" spans="1:21" x14ac:dyDescent="0.2">
      <c r="A1551" s="378">
        <f>'raw data'!A1547</f>
        <v>41245.5</v>
      </c>
      <c r="B1551" s="380">
        <f>'raw data'!L1547</f>
        <v>897.0426025390625</v>
      </c>
      <c r="C1551" s="380">
        <f>'raw data'!M1547</f>
        <v>474.30551147460938</v>
      </c>
      <c r="D1551" s="380">
        <f>'raw data'!O1547</f>
        <v>6193.02392578125</v>
      </c>
      <c r="E1551" s="380">
        <f>'raw data'!P1547</f>
        <v>10.280489921569824</v>
      </c>
      <c r="F1551" s="377"/>
      <c r="G1551" s="377"/>
      <c r="H1551" s="376"/>
      <c r="I1551" s="376"/>
      <c r="J1551" s="380">
        <f>'raw data'!C1547</f>
        <v>138.19189453125</v>
      </c>
      <c r="K1551" s="380" t="e">
        <f>'raw data'!#REF!</f>
        <v>#REF!</v>
      </c>
      <c r="L1551" s="380" t="e">
        <f>'raw data'!#REF!</f>
        <v>#REF!</v>
      </c>
      <c r="M1551" s="380">
        <f>'raw data'!D1547</f>
        <v>82188.5</v>
      </c>
      <c r="N1551" s="380">
        <f>'raw data'!K1547</f>
        <v>16.931016857905341</v>
      </c>
      <c r="O1551" s="400">
        <f t="shared" si="25"/>
        <v>16.637008525356599</v>
      </c>
      <c r="P1551" s="380">
        <f>'raw data'!E1547</f>
        <v>1</v>
      </c>
      <c r="Q1551" s="380">
        <f>'raw data'!F1547</f>
        <v>1</v>
      </c>
      <c r="R1551" s="380">
        <f>'raw data'!G1547</f>
        <v>1</v>
      </c>
      <c r="S1551" s="380">
        <f>'raw data'!H1547</f>
        <v>1</v>
      </c>
      <c r="T1551" s="380">
        <f>'raw data'!Q1547</f>
        <v>106.06620025634766</v>
      </c>
      <c r="U1551" s="380">
        <f>'raw data'!R1547</f>
        <v>1012.8049926757812</v>
      </c>
    </row>
    <row r="1552" spans="1:21" x14ac:dyDescent="0.2">
      <c r="A1552" s="378">
        <f>'raw data'!A1548</f>
        <v>41245.541666666664</v>
      </c>
      <c r="B1552" s="380">
        <f>'raw data'!L1548</f>
        <v>896.97589111328125</v>
      </c>
      <c r="C1552" s="380">
        <f>'raw data'!M1548</f>
        <v>473.87240600585937</v>
      </c>
      <c r="D1552" s="380">
        <f>'raw data'!O1548</f>
        <v>6182.77783203125</v>
      </c>
      <c r="E1552" s="380">
        <f>'raw data'!P1548</f>
        <v>10.268059730529785</v>
      </c>
      <c r="F1552" s="377"/>
      <c r="G1552" s="377"/>
      <c r="H1552" s="376"/>
      <c r="I1552" s="376"/>
      <c r="J1552" s="380">
        <f>'raw data'!C1548</f>
        <v>138.12789916992187</v>
      </c>
      <c r="K1552" s="380" t="e">
        <f>'raw data'!#REF!</f>
        <v>#REF!</v>
      </c>
      <c r="L1552" s="380" t="e">
        <f>'raw data'!#REF!</f>
        <v>#REF!</v>
      </c>
      <c r="M1552" s="380">
        <f>'raw data'!D1548</f>
        <v>82153.7734375</v>
      </c>
      <c r="N1552" s="380">
        <f>'raw data'!K1548</f>
        <v>17.221087106695123</v>
      </c>
      <c r="O1552" s="400">
        <f t="shared" si="25"/>
        <v>16.609483304864437</v>
      </c>
      <c r="P1552" s="380">
        <f>'raw data'!E1548</f>
        <v>1</v>
      </c>
      <c r="Q1552" s="380">
        <f>'raw data'!F1548</f>
        <v>1</v>
      </c>
      <c r="R1552" s="380">
        <f>'raw data'!G1548</f>
        <v>1</v>
      </c>
      <c r="S1552" s="380">
        <f>'raw data'!H1548</f>
        <v>1</v>
      </c>
      <c r="T1552" s="380">
        <f>'raw data'!Q1548</f>
        <v>106.17520141601562</v>
      </c>
      <c r="U1552" s="380">
        <f>'raw data'!R1548</f>
        <v>1012.801025390625</v>
      </c>
    </row>
    <row r="1553" spans="1:21" x14ac:dyDescent="0.2">
      <c r="A1553" s="378">
        <f>'raw data'!A1549</f>
        <v>41245.583333333336</v>
      </c>
      <c r="B1553" s="380">
        <f>'raw data'!L1549</f>
        <v>896.965087890625</v>
      </c>
      <c r="C1553" s="380">
        <f>'raw data'!M1549</f>
        <v>474.55218505859375</v>
      </c>
      <c r="D1553" s="380">
        <f>'raw data'!O1549</f>
        <v>6201.89990234375</v>
      </c>
      <c r="E1553" s="380">
        <f>'raw data'!P1549</f>
        <v>10.281209945678711</v>
      </c>
      <c r="F1553" s="377"/>
      <c r="G1553" s="377"/>
      <c r="H1553" s="376"/>
      <c r="I1553" s="376"/>
      <c r="J1553" s="380">
        <f>'raw data'!C1549</f>
        <v>138.84140014648437</v>
      </c>
      <c r="K1553" s="380" t="e">
        <f>'raw data'!#REF!</f>
        <v>#REF!</v>
      </c>
      <c r="L1553" s="380" t="e">
        <f>'raw data'!#REF!</f>
        <v>#REF!</v>
      </c>
      <c r="M1553" s="380">
        <f>'raw data'!D1549</f>
        <v>82225.3515625</v>
      </c>
      <c r="N1553" s="380">
        <f>'raw data'!K1549</f>
        <v>17.030232610724052</v>
      </c>
      <c r="O1553" s="400">
        <f t="shared" si="25"/>
        <v>16.660853047759691</v>
      </c>
      <c r="P1553" s="380">
        <f>'raw data'!E1549</f>
        <v>1</v>
      </c>
      <c r="Q1553" s="380">
        <f>'raw data'!F1549</f>
        <v>1</v>
      </c>
      <c r="R1553" s="380">
        <f>'raw data'!G1549</f>
        <v>1</v>
      </c>
      <c r="S1553" s="380">
        <f>'raw data'!H1549</f>
        <v>1</v>
      </c>
      <c r="T1553" s="380">
        <f>'raw data'!Q1549</f>
        <v>106.11100006103516</v>
      </c>
      <c r="U1553" s="380">
        <f>'raw data'!R1549</f>
        <v>1012.801025390625</v>
      </c>
    </row>
    <row r="1554" spans="1:21" x14ac:dyDescent="0.2">
      <c r="A1554" s="378">
        <f>'raw data'!A1550</f>
        <v>41245.625</v>
      </c>
      <c r="B1554" s="380">
        <f>'raw data'!L1550</f>
        <v>896.99981689453125</v>
      </c>
      <c r="C1554" s="380">
        <f>'raw data'!M1550</f>
        <v>475.47531127929687</v>
      </c>
      <c r="D1554" s="380">
        <f>'raw data'!O1550</f>
        <v>6217.79296875</v>
      </c>
      <c r="E1554" s="380">
        <f>'raw data'!P1550</f>
        <v>10.286239624023437</v>
      </c>
      <c r="F1554" s="377"/>
      <c r="G1554" s="377"/>
      <c r="H1554" s="376"/>
      <c r="I1554" s="376"/>
      <c r="J1554" s="380">
        <f>'raw data'!C1550</f>
        <v>140.39439392089844</v>
      </c>
      <c r="K1554" s="380" t="e">
        <f>'raw data'!#REF!</f>
        <v>#REF!</v>
      </c>
      <c r="L1554" s="380" t="e">
        <f>'raw data'!#REF!</f>
        <v>#REF!</v>
      </c>
      <c r="M1554" s="380">
        <f>'raw data'!D1550</f>
        <v>82280.5234375</v>
      </c>
      <c r="N1554" s="380">
        <f>'raw data'!K1550</f>
        <v>16.775573145310844</v>
      </c>
      <c r="O1554" s="400">
        <f t="shared" si="25"/>
        <v>16.703548358558361</v>
      </c>
      <c r="P1554" s="380">
        <f>'raw data'!E1550</f>
        <v>1</v>
      </c>
      <c r="Q1554" s="380">
        <f>'raw data'!F1550</f>
        <v>1</v>
      </c>
      <c r="R1554" s="380">
        <f>'raw data'!G1550</f>
        <v>1</v>
      </c>
      <c r="S1554" s="380">
        <f>'raw data'!H1550</f>
        <v>1</v>
      </c>
      <c r="T1554" s="380">
        <f>'raw data'!Q1550</f>
        <v>105.98470306396484</v>
      </c>
      <c r="U1554" s="380">
        <f>'raw data'!R1550</f>
        <v>1012.7999877929687</v>
      </c>
    </row>
    <row r="1555" spans="1:21" x14ac:dyDescent="0.2">
      <c r="A1555" s="378">
        <f>'raw data'!A1551</f>
        <v>41245.666666666664</v>
      </c>
      <c r="B1555" s="380">
        <f>'raw data'!L1551</f>
        <v>896.965087890625</v>
      </c>
      <c r="C1555" s="380">
        <f>'raw data'!M1551</f>
        <v>476.55511474609375</v>
      </c>
      <c r="D1555" s="380">
        <f>'raw data'!O1551</f>
        <v>6234.27099609375</v>
      </c>
      <c r="E1555" s="380">
        <f>'raw data'!P1551</f>
        <v>10.294619560241699</v>
      </c>
      <c r="F1555" s="377"/>
      <c r="G1555" s="377"/>
      <c r="H1555" s="376"/>
      <c r="I1555" s="376"/>
      <c r="J1555" s="380">
        <f>'raw data'!C1551</f>
        <v>140.26710510253906</v>
      </c>
      <c r="K1555" s="380" t="e">
        <f>'raw data'!#REF!</f>
        <v>#REF!</v>
      </c>
      <c r="L1555" s="380" t="e">
        <f>'raw data'!#REF!</f>
        <v>#REF!</v>
      </c>
      <c r="M1555" s="380">
        <f>'raw data'!D1551</f>
        <v>82401.546875</v>
      </c>
      <c r="N1555" s="380">
        <f>'raw data'!K1551</f>
        <v>17.063254900894755</v>
      </c>
      <c r="O1555" s="400">
        <f t="shared" si="25"/>
        <v>16.747815114941748</v>
      </c>
      <c r="P1555" s="380">
        <f>'raw data'!E1551</f>
        <v>1</v>
      </c>
      <c r="Q1555" s="380">
        <f>'raw data'!F1551</f>
        <v>1</v>
      </c>
      <c r="R1555" s="380">
        <f>'raw data'!G1551</f>
        <v>1</v>
      </c>
      <c r="S1555" s="380">
        <f>'raw data'!H1551</f>
        <v>1</v>
      </c>
      <c r="T1555" s="380">
        <f>'raw data'!Q1551</f>
        <v>106.06999969482422</v>
      </c>
      <c r="U1555" s="380">
        <f>'raw data'!R1551</f>
        <v>1012.7999877929687</v>
      </c>
    </row>
    <row r="1556" spans="1:21" x14ac:dyDescent="0.2">
      <c r="A1556" s="378">
        <f>'raw data'!A1552</f>
        <v>41245.708333333336</v>
      </c>
      <c r="B1556" s="380">
        <f>'raw data'!L1552</f>
        <v>896.99212646484375</v>
      </c>
      <c r="C1556" s="380">
        <f>'raw data'!M1552</f>
        <v>477.360595703125</v>
      </c>
      <c r="D1556" s="380">
        <f>'raw data'!O1552</f>
        <v>6253.44921875</v>
      </c>
      <c r="E1556" s="380">
        <f>'raw data'!P1552</f>
        <v>10.299289703369141</v>
      </c>
      <c r="F1556" s="377"/>
      <c r="G1556" s="377"/>
      <c r="H1556" s="376"/>
      <c r="I1556" s="376"/>
      <c r="J1556" s="380">
        <f>'raw data'!C1552</f>
        <v>140.90229797363281</v>
      </c>
      <c r="K1556" s="380" t="e">
        <f>'raw data'!#REF!</f>
        <v>#REF!</v>
      </c>
      <c r="L1556" s="380" t="e">
        <f>'raw data'!#REF!</f>
        <v>#REF!</v>
      </c>
      <c r="M1556" s="380">
        <f>'raw data'!D1552</f>
        <v>82430.5625</v>
      </c>
      <c r="N1556" s="380">
        <f>'raw data'!K1552</f>
        <v>17.960474868849268</v>
      </c>
      <c r="O1556" s="400">
        <f t="shared" si="25"/>
        <v>16.79933570611934</v>
      </c>
      <c r="P1556" s="380">
        <f>'raw data'!E1552</f>
        <v>1</v>
      </c>
      <c r="Q1556" s="380">
        <f>'raw data'!F1552</f>
        <v>1</v>
      </c>
      <c r="R1556" s="380">
        <f>'raw data'!G1552</f>
        <v>1</v>
      </c>
      <c r="S1556" s="380">
        <f>'raw data'!H1552</f>
        <v>1</v>
      </c>
      <c r="T1556" s="380">
        <f>'raw data'!Q1552</f>
        <v>106.0458984375</v>
      </c>
      <c r="U1556" s="380">
        <f>'raw data'!R1552</f>
        <v>1012.7999877929687</v>
      </c>
    </row>
    <row r="1557" spans="1:21" x14ac:dyDescent="0.2">
      <c r="A1557" s="378">
        <f>'raw data'!A1553</f>
        <v>41245.75</v>
      </c>
      <c r="B1557" s="380">
        <f>'raw data'!L1553</f>
        <v>897.08978271484375</v>
      </c>
      <c r="C1557" s="380">
        <f>'raw data'!M1553</f>
        <v>477.49771118164062</v>
      </c>
      <c r="D1557" s="380">
        <f>'raw data'!O1553</f>
        <v>6250.88818359375</v>
      </c>
      <c r="E1557" s="380">
        <f>'raw data'!P1553</f>
        <v>10.279910087585449</v>
      </c>
      <c r="F1557" s="377"/>
      <c r="G1557" s="377"/>
      <c r="H1557" s="376"/>
      <c r="I1557" s="376"/>
      <c r="J1557" s="380">
        <f>'raw data'!C1553</f>
        <v>141.21389770507812</v>
      </c>
      <c r="K1557" s="380" t="e">
        <f>'raw data'!#REF!</f>
        <v>#REF!</v>
      </c>
      <c r="L1557" s="380" t="e">
        <f>'raw data'!#REF!</f>
        <v>#REF!</v>
      </c>
      <c r="M1557" s="380">
        <f>'raw data'!D1553</f>
        <v>82423.7734375</v>
      </c>
      <c r="N1557" s="380">
        <f>'raw data'!K1553</f>
        <v>17.215448729140917</v>
      </c>
      <c r="O1557" s="400">
        <f t="shared" si="25"/>
        <v>16.792455712720493</v>
      </c>
      <c r="P1557" s="380">
        <f>'raw data'!E1553</f>
        <v>1</v>
      </c>
      <c r="Q1557" s="380">
        <f>'raw data'!F1553</f>
        <v>1</v>
      </c>
      <c r="R1557" s="380">
        <f>'raw data'!G1553</f>
        <v>1</v>
      </c>
      <c r="S1557" s="380">
        <f>'raw data'!H1553</f>
        <v>1</v>
      </c>
      <c r="T1557" s="380">
        <f>'raw data'!Q1553</f>
        <v>105.87989807128906</v>
      </c>
      <c r="U1557" s="380">
        <f>'raw data'!R1553</f>
        <v>1012.7999877929687</v>
      </c>
    </row>
    <row r="1558" spans="1:21" x14ac:dyDescent="0.2">
      <c r="A1558" s="378">
        <f>'raw data'!A1554</f>
        <v>41245.791666666664</v>
      </c>
      <c r="B1558" s="380">
        <f>'raw data'!L1554</f>
        <v>896.924072265625</v>
      </c>
      <c r="C1558" s="380">
        <f>'raw data'!M1554</f>
        <v>477.4407958984375</v>
      </c>
      <c r="D1558" s="380">
        <f>'raw data'!O1554</f>
        <v>6243.09814453125</v>
      </c>
      <c r="E1558" s="380">
        <f>'raw data'!P1554</f>
        <v>10.266079902648926</v>
      </c>
      <c r="F1558" s="377"/>
      <c r="G1558" s="377"/>
      <c r="H1558" s="376"/>
      <c r="I1558" s="376"/>
      <c r="J1558" s="380">
        <f>'raw data'!C1554</f>
        <v>141.048095703125</v>
      </c>
      <c r="K1558" s="380" t="e">
        <f>'raw data'!#REF!</f>
        <v>#REF!</v>
      </c>
      <c r="L1558" s="380" t="e">
        <f>'raw data'!#REF!</f>
        <v>#REF!</v>
      </c>
      <c r="M1558" s="380">
        <f>'raw data'!D1554</f>
        <v>82424.6171875</v>
      </c>
      <c r="N1558" s="380">
        <f>'raw data'!K1554</f>
        <v>16.479881360165891</v>
      </c>
      <c r="O1558" s="400">
        <f t="shared" si="25"/>
        <v>16.771528464925414</v>
      </c>
      <c r="P1558" s="380">
        <f>'raw data'!E1554</f>
        <v>1</v>
      </c>
      <c r="Q1558" s="380">
        <f>'raw data'!F1554</f>
        <v>1</v>
      </c>
      <c r="R1558" s="380">
        <f>'raw data'!G1554</f>
        <v>1</v>
      </c>
      <c r="S1558" s="380">
        <f>'raw data'!H1554</f>
        <v>1</v>
      </c>
      <c r="T1558" s="380">
        <f>'raw data'!Q1554</f>
        <v>105.87809753417969</v>
      </c>
      <c r="U1558" s="380">
        <f>'raw data'!R1554</f>
        <v>1012.7990112304687</v>
      </c>
    </row>
    <row r="1559" spans="1:21" x14ac:dyDescent="0.2">
      <c r="A1559" s="378">
        <f>'raw data'!A1555</f>
        <v>41245.833333333336</v>
      </c>
      <c r="B1559" s="380">
        <f>'raw data'!L1555</f>
        <v>897.0421142578125</v>
      </c>
      <c r="C1559" s="380">
        <f>'raw data'!M1555</f>
        <v>478.50009155273438</v>
      </c>
      <c r="D1559" s="380">
        <f>'raw data'!O1555</f>
        <v>6262.11376953125</v>
      </c>
      <c r="E1559" s="380">
        <f>'raw data'!P1555</f>
        <v>10.288629531860352</v>
      </c>
      <c r="F1559" s="377"/>
      <c r="G1559" s="377"/>
      <c r="H1559" s="376"/>
      <c r="I1559" s="376"/>
      <c r="J1559" s="380">
        <f>'raw data'!C1555</f>
        <v>141.90089416503906</v>
      </c>
      <c r="K1559" s="380" t="e">
        <f>'raw data'!#REF!</f>
        <v>#REF!</v>
      </c>
      <c r="L1559" s="380" t="e">
        <f>'raw data'!#REF!</f>
        <v>#REF!</v>
      </c>
      <c r="M1559" s="380">
        <f>'raw data'!D1555</f>
        <v>82432.359375</v>
      </c>
      <c r="N1559" s="380">
        <f>'raw data'!K1555</f>
        <v>16.456238992530416</v>
      </c>
      <c r="O1559" s="400">
        <f t="shared" si="25"/>
        <v>16.822612251946321</v>
      </c>
      <c r="P1559" s="380">
        <f>'raw data'!E1555</f>
        <v>1</v>
      </c>
      <c r="Q1559" s="380">
        <f>'raw data'!F1555</f>
        <v>1</v>
      </c>
      <c r="R1559" s="380">
        <f>'raw data'!G1555</f>
        <v>1</v>
      </c>
      <c r="S1559" s="380">
        <f>'raw data'!H1555</f>
        <v>1</v>
      </c>
      <c r="T1559" s="380">
        <f>'raw data'!Q1555</f>
        <v>105.94370269775391</v>
      </c>
      <c r="U1559" s="380">
        <f>'raw data'!R1555</f>
        <v>1012.7990112304687</v>
      </c>
    </row>
    <row r="1560" spans="1:21" x14ac:dyDescent="0.2">
      <c r="A1560" s="378">
        <f>'raw data'!A1556</f>
        <v>41245.875</v>
      </c>
      <c r="B1560" s="380">
        <f>'raw data'!L1556</f>
        <v>896.98712158203125</v>
      </c>
      <c r="C1560" s="380">
        <f>'raw data'!M1556</f>
        <v>477.45730590820312</v>
      </c>
      <c r="D1560" s="380">
        <f>'raw data'!O1556</f>
        <v>6233.12109375</v>
      </c>
      <c r="E1560" s="380">
        <f>'raw data'!P1556</f>
        <v>10.263669967651367</v>
      </c>
      <c r="F1560" s="377"/>
      <c r="G1560" s="377"/>
      <c r="H1560" s="376"/>
      <c r="I1560" s="376"/>
      <c r="J1560" s="380">
        <f>'raw data'!C1556</f>
        <v>139.97579956054687</v>
      </c>
      <c r="K1560" s="380" t="e">
        <f>'raw data'!#REF!</f>
        <v>#REF!</v>
      </c>
      <c r="L1560" s="380" t="e">
        <f>'raw data'!#REF!</f>
        <v>#REF!</v>
      </c>
      <c r="M1560" s="380">
        <f>'raw data'!D1556</f>
        <v>82437.796875</v>
      </c>
      <c r="N1560" s="380">
        <f>'raw data'!K1556</f>
        <v>16.062658607603808</v>
      </c>
      <c r="O1560" s="400">
        <f t="shared" si="25"/>
        <v>16.744726004464287</v>
      </c>
      <c r="P1560" s="380">
        <f>'raw data'!E1556</f>
        <v>1</v>
      </c>
      <c r="Q1560" s="380">
        <f>'raw data'!F1556</f>
        <v>1</v>
      </c>
      <c r="R1560" s="380">
        <f>'raw data'!G1556</f>
        <v>1</v>
      </c>
      <c r="S1560" s="380">
        <f>'raw data'!H1556</f>
        <v>1</v>
      </c>
      <c r="T1560" s="380">
        <f>'raw data'!Q1556</f>
        <v>106.03140258789062</v>
      </c>
      <c r="U1560" s="380">
        <f>'raw data'!R1556</f>
        <v>1012.7979736328125</v>
      </c>
    </row>
    <row r="1561" spans="1:21" x14ac:dyDescent="0.2">
      <c r="A1561" s="378">
        <f>'raw data'!A1557</f>
        <v>41245.916666666664</v>
      </c>
      <c r="B1561" s="380">
        <f>'raw data'!L1557</f>
        <v>896.94873046875</v>
      </c>
      <c r="C1561" s="380">
        <f>'raw data'!M1557</f>
        <v>478.35809326171875</v>
      </c>
      <c r="D1561" s="380">
        <f>'raw data'!O1557</f>
        <v>6256.31298828125</v>
      </c>
      <c r="E1561" s="380">
        <f>'raw data'!P1557</f>
        <v>10.295049667358398</v>
      </c>
      <c r="F1561" s="377"/>
      <c r="G1561" s="377"/>
      <c r="H1561" s="376"/>
      <c r="I1561" s="376"/>
      <c r="J1561" s="380">
        <f>'raw data'!C1557</f>
        <v>140.62229919433594</v>
      </c>
      <c r="K1561" s="380" t="e">
        <f>'raw data'!#REF!</f>
        <v>#REF!</v>
      </c>
      <c r="L1561" s="380" t="e">
        <f>'raw data'!#REF!</f>
        <v>#REF!</v>
      </c>
      <c r="M1561" s="380">
        <f>'raw data'!D1557</f>
        <v>82453.3828125</v>
      </c>
      <c r="N1561" s="380">
        <f>'raw data'!K1557</f>
        <v>16.769394070648996</v>
      </c>
      <c r="O1561" s="400">
        <f t="shared" si="25"/>
        <v>16.807028968518619</v>
      </c>
      <c r="P1561" s="380">
        <f>'raw data'!E1557</f>
        <v>1</v>
      </c>
      <c r="Q1561" s="380">
        <f>'raw data'!F1557</f>
        <v>1</v>
      </c>
      <c r="R1561" s="380">
        <f>'raw data'!G1557</f>
        <v>1</v>
      </c>
      <c r="S1561" s="380">
        <f>'raw data'!H1557</f>
        <v>1</v>
      </c>
      <c r="T1561" s="380">
        <f>'raw data'!Q1557</f>
        <v>105.98310089111328</v>
      </c>
      <c r="U1561" s="380">
        <f>'raw data'!R1557</f>
        <v>1012.7969970703125</v>
      </c>
    </row>
    <row r="1562" spans="1:21" x14ac:dyDescent="0.2">
      <c r="A1562" s="378">
        <f>'raw data'!A1558</f>
        <v>41245.958333333336</v>
      </c>
      <c r="B1562" s="380">
        <f>'raw data'!L1558</f>
        <v>897.0133056640625</v>
      </c>
      <c r="C1562" s="380">
        <f>'raw data'!M1558</f>
        <v>478.627197265625</v>
      </c>
      <c r="D1562" s="380">
        <f>'raw data'!O1558</f>
        <v>6252.52099609375</v>
      </c>
      <c r="E1562" s="380">
        <f>'raw data'!P1558</f>
        <v>10.290550231933594</v>
      </c>
      <c r="F1562" s="377"/>
      <c r="G1562" s="377"/>
      <c r="H1562" s="376"/>
      <c r="I1562" s="376"/>
      <c r="J1562" s="380">
        <f>'raw data'!C1558</f>
        <v>140.51519775390625</v>
      </c>
      <c r="K1562" s="380" t="e">
        <f>'raw data'!#REF!</f>
        <v>#REF!</v>
      </c>
      <c r="L1562" s="380" t="e">
        <f>'raw data'!#REF!</f>
        <v>#REF!</v>
      </c>
      <c r="M1562" s="380">
        <f>'raw data'!D1558</f>
        <v>82468.96875</v>
      </c>
      <c r="N1562" s="380">
        <f>'raw data'!K1558</f>
        <v>16.493628495541781</v>
      </c>
      <c r="O1562" s="400">
        <f t="shared" si="25"/>
        <v>16.796842118426067</v>
      </c>
      <c r="P1562" s="380">
        <f>'raw data'!E1558</f>
        <v>1</v>
      </c>
      <c r="Q1562" s="380">
        <f>'raw data'!F1558</f>
        <v>1</v>
      </c>
      <c r="R1562" s="380">
        <f>'raw data'!G1558</f>
        <v>1</v>
      </c>
      <c r="S1562" s="380">
        <f>'raw data'!H1558</f>
        <v>1</v>
      </c>
      <c r="T1562" s="380">
        <f>'raw data'!Q1558</f>
        <v>106.05789947509766</v>
      </c>
      <c r="U1562" s="380">
        <f>'raw data'!R1558</f>
        <v>1012.7990112304687</v>
      </c>
    </row>
    <row r="1563" spans="1:21" x14ac:dyDescent="0.2">
      <c r="A1563" s="378">
        <f>'raw data'!A1559</f>
        <v>41246</v>
      </c>
      <c r="B1563" s="380">
        <f>'raw data'!L1559</f>
        <v>897.07098388671875</v>
      </c>
      <c r="C1563" s="380">
        <f>'raw data'!M1559</f>
        <v>479.1317138671875</v>
      </c>
      <c r="D1563" s="380">
        <f>'raw data'!O1559</f>
        <v>6244.80810546875</v>
      </c>
      <c r="E1563" s="380">
        <f>'raw data'!P1559</f>
        <v>10.27025032043457</v>
      </c>
      <c r="F1563" s="377"/>
      <c r="G1563" s="377"/>
      <c r="H1563" s="376"/>
      <c r="I1563" s="376"/>
      <c r="J1563" s="380">
        <f>'raw data'!C1559</f>
        <v>141.63920593261719</v>
      </c>
      <c r="K1563" s="380" t="e">
        <f>'raw data'!#REF!</f>
        <v>#REF!</v>
      </c>
      <c r="L1563" s="380" t="e">
        <f>'raw data'!#REF!</f>
        <v>#REF!</v>
      </c>
      <c r="M1563" s="380">
        <f>'raw data'!D1559</f>
        <v>82462.75</v>
      </c>
      <c r="N1563" s="380">
        <f>'raw data'!K1559</f>
        <v>17.404753384801733</v>
      </c>
      <c r="O1563" s="400">
        <f t="shared" si="25"/>
        <v>16.776122123053682</v>
      </c>
      <c r="P1563" s="380">
        <f>'raw data'!E1559</f>
        <v>1</v>
      </c>
      <c r="Q1563" s="380">
        <f>'raw data'!F1559</f>
        <v>1</v>
      </c>
      <c r="R1563" s="380">
        <f>'raw data'!G1559</f>
        <v>1</v>
      </c>
      <c r="S1563" s="380">
        <f>'raw data'!H1559</f>
        <v>1</v>
      </c>
      <c r="T1563" s="380">
        <f>'raw data'!Q1559</f>
        <v>105.99710083007812</v>
      </c>
      <c r="U1563" s="380">
        <f>'raw data'!R1559</f>
        <v>1012.7999877929687</v>
      </c>
    </row>
    <row r="1564" spans="1:21" x14ac:dyDescent="0.2">
      <c r="A1564" s="378">
        <f>'raw data'!A1560</f>
        <v>41246.041666666664</v>
      </c>
      <c r="B1564" s="380">
        <f>'raw data'!L1560</f>
        <v>896.99627685546875</v>
      </c>
      <c r="C1564" s="380">
        <f>'raw data'!M1560</f>
        <v>478.11691284179687</v>
      </c>
      <c r="D1564" s="380">
        <f>'raw data'!O1560</f>
        <v>6232.61279296875</v>
      </c>
      <c r="E1564" s="380">
        <f>'raw data'!P1560</f>
        <v>10.267270088195801</v>
      </c>
      <c r="F1564" s="377"/>
      <c r="G1564" s="377"/>
      <c r="H1564" s="376"/>
      <c r="I1564" s="376"/>
      <c r="J1564" s="380">
        <f>'raw data'!C1560</f>
        <v>141.38319396972656</v>
      </c>
      <c r="K1564" s="380" t="e">
        <f>'raw data'!#REF!</f>
        <v>#REF!</v>
      </c>
      <c r="L1564" s="380" t="e">
        <f>'raw data'!#REF!</f>
        <v>#REF!</v>
      </c>
      <c r="M1564" s="380">
        <f>'raw data'!D1560</f>
        <v>82424.8125</v>
      </c>
      <c r="N1564" s="380">
        <f>'raw data'!K1560</f>
        <v>16.904463507393086</v>
      </c>
      <c r="O1564" s="400">
        <f t="shared" si="25"/>
        <v>16.743360499578074</v>
      </c>
      <c r="P1564" s="380">
        <f>'raw data'!E1560</f>
        <v>1</v>
      </c>
      <c r="Q1564" s="380">
        <f>'raw data'!F1560</f>
        <v>1</v>
      </c>
      <c r="R1564" s="380">
        <f>'raw data'!G1560</f>
        <v>1</v>
      </c>
      <c r="S1564" s="380">
        <f>'raw data'!H1560</f>
        <v>1</v>
      </c>
      <c r="T1564" s="380">
        <f>'raw data'!Q1560</f>
        <v>105.96600341796875</v>
      </c>
      <c r="U1564" s="380">
        <f>'raw data'!R1560</f>
        <v>1012.7979736328125</v>
      </c>
    </row>
    <row r="1565" spans="1:21" x14ac:dyDescent="0.2">
      <c r="A1565" s="378">
        <f>'raw data'!A1561</f>
        <v>41246.083333333336</v>
      </c>
      <c r="B1565" s="380">
        <f>'raw data'!L1561</f>
        <v>896.99151611328125</v>
      </c>
      <c r="C1565" s="380">
        <f>'raw data'!M1561</f>
        <v>477.75399780273437</v>
      </c>
      <c r="D1565" s="380">
        <f>'raw data'!O1561</f>
        <v>6234.13623046875</v>
      </c>
      <c r="E1565" s="380">
        <f>'raw data'!P1561</f>
        <v>10.281169891357422</v>
      </c>
      <c r="F1565" s="377"/>
      <c r="G1565" s="377"/>
      <c r="H1565" s="376"/>
      <c r="I1565" s="376"/>
      <c r="J1565" s="380">
        <f>'raw data'!C1561</f>
        <v>140.66740417480469</v>
      </c>
      <c r="K1565" s="380" t="e">
        <f>'raw data'!#REF!</f>
        <v>#REF!</v>
      </c>
      <c r="L1565" s="380" t="e">
        <f>'raw data'!#REF!</f>
        <v>#REF!</v>
      </c>
      <c r="M1565" s="380">
        <f>'raw data'!D1561</f>
        <v>82382.65625</v>
      </c>
      <c r="N1565" s="380">
        <f>'raw data'!K1561</f>
        <v>17.085078085190762</v>
      </c>
      <c r="O1565" s="400">
        <f t="shared" si="25"/>
        <v>16.747453079064133</v>
      </c>
      <c r="P1565" s="380">
        <f>'raw data'!E1561</f>
        <v>1</v>
      </c>
      <c r="Q1565" s="380">
        <f>'raw data'!F1561</f>
        <v>1</v>
      </c>
      <c r="R1565" s="380">
        <f>'raw data'!G1561</f>
        <v>1</v>
      </c>
      <c r="S1565" s="380">
        <f>'raw data'!H1561</f>
        <v>1</v>
      </c>
      <c r="T1565" s="380">
        <f>'raw data'!Q1561</f>
        <v>106.01039886474609</v>
      </c>
      <c r="U1565" s="380">
        <f>'raw data'!R1561</f>
        <v>1012.7949829101562</v>
      </c>
    </row>
    <row r="1566" spans="1:21" x14ac:dyDescent="0.2">
      <c r="A1566" s="378">
        <f>'raw data'!A1562</f>
        <v>41246.125</v>
      </c>
      <c r="B1566" s="380">
        <f>'raw data'!L1562</f>
        <v>896.97979736328125</v>
      </c>
      <c r="C1566" s="380">
        <f>'raw data'!M1562</f>
        <v>478.63650512695312</v>
      </c>
      <c r="D1566" s="380">
        <f>'raw data'!O1562</f>
        <v>6255.68212890625</v>
      </c>
      <c r="E1566" s="380">
        <f>'raw data'!P1562</f>
        <v>10.299770355224609</v>
      </c>
      <c r="F1566" s="377"/>
      <c r="G1566" s="377"/>
      <c r="H1566" s="376"/>
      <c r="I1566" s="376"/>
      <c r="J1566" s="380">
        <f>'raw data'!C1562</f>
        <v>142.09379577636719</v>
      </c>
      <c r="K1566" s="380" t="e">
        <f>'raw data'!#REF!</f>
        <v>#REF!</v>
      </c>
      <c r="L1566" s="380" t="e">
        <f>'raw data'!#REF!</f>
        <v>#REF!</v>
      </c>
      <c r="M1566" s="380">
        <f>'raw data'!D1562</f>
        <v>82430.1171875</v>
      </c>
      <c r="N1566" s="380">
        <f>'raw data'!K1562</f>
        <v>16.930070867900504</v>
      </c>
      <c r="O1566" s="400">
        <f t="shared" si="25"/>
        <v>16.805334220859649</v>
      </c>
      <c r="P1566" s="380">
        <f>'raw data'!E1562</f>
        <v>1</v>
      </c>
      <c r="Q1566" s="380">
        <f>'raw data'!F1562</f>
        <v>1</v>
      </c>
      <c r="R1566" s="380">
        <f>'raw data'!G1562</f>
        <v>1</v>
      </c>
      <c r="S1566" s="380">
        <f>'raw data'!H1562</f>
        <v>1</v>
      </c>
      <c r="T1566" s="380">
        <f>'raw data'!Q1562</f>
        <v>106.03279876708984</v>
      </c>
      <c r="U1566" s="380">
        <f>'raw data'!R1562</f>
        <v>1012.7960205078125</v>
      </c>
    </row>
    <row r="1567" spans="1:21" x14ac:dyDescent="0.2">
      <c r="A1567" s="378">
        <f>'raw data'!A1563</f>
        <v>41246.166666666664</v>
      </c>
      <c r="B1567" s="380">
        <f>'raw data'!L1563</f>
        <v>897.0418701171875</v>
      </c>
      <c r="C1567" s="380">
        <f>'raw data'!M1563</f>
        <v>478.9202880859375</v>
      </c>
      <c r="D1567" s="380">
        <f>'raw data'!O1563</f>
        <v>6265.97802734375</v>
      </c>
      <c r="E1567" s="380">
        <f>'raw data'!P1563</f>
        <v>10.311100006103516</v>
      </c>
      <c r="F1567" s="377"/>
      <c r="G1567" s="377"/>
      <c r="H1567" s="376"/>
      <c r="I1567" s="376"/>
      <c r="J1567" s="380">
        <f>'raw data'!C1563</f>
        <v>142.88800048828125</v>
      </c>
      <c r="K1567" s="380" t="e">
        <f>'raw data'!#REF!</f>
        <v>#REF!</v>
      </c>
      <c r="L1567" s="380" t="e">
        <f>'raw data'!#REF!</f>
        <v>#REF!</v>
      </c>
      <c r="M1567" s="380">
        <f>'raw data'!D1563</f>
        <v>82434.7109375</v>
      </c>
      <c r="N1567" s="380">
        <f>'raw data'!K1563</f>
        <v>17.208872860607954</v>
      </c>
      <c r="O1567" s="400">
        <f t="shared" si="25"/>
        <v>16.832993237219622</v>
      </c>
      <c r="P1567" s="380">
        <f>'raw data'!E1563</f>
        <v>1</v>
      </c>
      <c r="Q1567" s="380">
        <f>'raw data'!F1563</f>
        <v>1</v>
      </c>
      <c r="R1567" s="380">
        <f>'raw data'!G1563</f>
        <v>1</v>
      </c>
      <c r="S1567" s="380">
        <f>'raw data'!H1563</f>
        <v>1</v>
      </c>
      <c r="T1567" s="380">
        <f>'raw data'!Q1563</f>
        <v>106.02239990234375</v>
      </c>
      <c r="U1567" s="380">
        <f>'raw data'!R1563</f>
        <v>1012.7999877929687</v>
      </c>
    </row>
    <row r="1568" spans="1:21" x14ac:dyDescent="0.2">
      <c r="A1568" s="378">
        <f>'raw data'!A1564</f>
        <v>41246.208333333336</v>
      </c>
      <c r="B1568" s="380">
        <f>'raw data'!L1564</f>
        <v>896.956787109375</v>
      </c>
      <c r="C1568" s="380">
        <f>'raw data'!M1564</f>
        <v>476.04830932617187</v>
      </c>
      <c r="D1568" s="380">
        <f>'raw data'!O1564</f>
        <v>6235.55517578125</v>
      </c>
      <c r="E1568" s="380">
        <f>'raw data'!P1564</f>
        <v>10.309630393981934</v>
      </c>
      <c r="F1568" s="377"/>
      <c r="G1568" s="377"/>
      <c r="H1568" s="376"/>
      <c r="I1568" s="376"/>
      <c r="J1568" s="380">
        <f>'raw data'!C1564</f>
        <v>143.19945337857072</v>
      </c>
      <c r="K1568" s="380" t="e">
        <f>'raw data'!#REF!</f>
        <v>#REF!</v>
      </c>
      <c r="L1568" s="380" t="e">
        <f>'raw data'!#REF!</f>
        <v>#REF!</v>
      </c>
      <c r="M1568" s="380">
        <f>'raw data'!D1564</f>
        <v>82248.5234375</v>
      </c>
      <c r="N1568" s="380">
        <f>'raw data'!K1564</f>
        <v>17.658224687890542</v>
      </c>
      <c r="O1568" s="400">
        <f t="shared" si="25"/>
        <v>16.751264949572629</v>
      </c>
      <c r="P1568" s="380">
        <f>'raw data'!E1564</f>
        <v>1</v>
      </c>
      <c r="Q1568" s="380">
        <f>'raw data'!F1564</f>
        <v>1</v>
      </c>
      <c r="R1568" s="380">
        <f>'raw data'!G1564</f>
        <v>0.84930562973022461</v>
      </c>
      <c r="S1568" s="380">
        <f>'raw data'!H1564</f>
        <v>1</v>
      </c>
      <c r="T1568" s="380">
        <f>'raw data'!Q1564</f>
        <v>106.10330200195312</v>
      </c>
      <c r="U1568" s="380">
        <f>'raw data'!R1564</f>
        <v>1012.7999877929687</v>
      </c>
    </row>
    <row r="1569" spans="1:21" x14ac:dyDescent="0.2">
      <c r="A1569" s="378">
        <f>'raw data'!A1565</f>
        <v>41246.25</v>
      </c>
      <c r="B1569" s="380">
        <f>'raw data'!L1565</f>
        <v>896.9290771484375</v>
      </c>
      <c r="C1569" s="380">
        <f>'raw data'!M1565</f>
        <v>475.9136962890625</v>
      </c>
      <c r="D1569" s="380">
        <f>'raw data'!O1565</f>
        <v>6239.57421875</v>
      </c>
      <c r="E1569" s="380">
        <f>'raw data'!P1565</f>
        <v>10.302680015563965</v>
      </c>
      <c r="F1569" s="377"/>
      <c r="G1569" s="377"/>
      <c r="H1569" s="376"/>
      <c r="I1569" s="376"/>
      <c r="J1569" s="380">
        <f>'raw data'!C1565</f>
        <v>142.9523420627971</v>
      </c>
      <c r="K1569" s="380" t="e">
        <f>'raw data'!#REF!</f>
        <v>#REF!</v>
      </c>
      <c r="L1569" s="380" t="e">
        <f>'raw data'!#REF!</f>
        <v>#REF!</v>
      </c>
      <c r="M1569" s="380">
        <f>'raw data'!D1565</f>
        <v>82260.4296875</v>
      </c>
      <c r="N1569" s="380">
        <f>'raw data'!K1565</f>
        <v>17.691602061125451</v>
      </c>
      <c r="O1569" s="400">
        <f t="shared" si="25"/>
        <v>16.762061751415509</v>
      </c>
      <c r="P1569" s="380">
        <f>'raw data'!E1565</f>
        <v>1</v>
      </c>
      <c r="Q1569" s="380">
        <f>'raw data'!F1565</f>
        <v>1</v>
      </c>
      <c r="R1569" s="380">
        <f>'raw data'!G1565</f>
        <v>0.87347221374511719</v>
      </c>
      <c r="S1569" s="380">
        <f>'raw data'!H1565</f>
        <v>1</v>
      </c>
      <c r="T1569" s="380">
        <f>'raw data'!Q1565</f>
        <v>105.99639892578125</v>
      </c>
      <c r="U1569" s="380">
        <f>'raw data'!R1565</f>
        <v>1012.7969970703125</v>
      </c>
    </row>
    <row r="1570" spans="1:21" x14ac:dyDescent="0.2">
      <c r="A1570" s="378">
        <f>'raw data'!A1566</f>
        <v>41246.291666666664</v>
      </c>
      <c r="B1570" s="380">
        <f>'raw data'!L1566</f>
        <v>897.08270263671875</v>
      </c>
      <c r="C1570" s="380">
        <f>'raw data'!M1566</f>
        <v>477.18508911132812</v>
      </c>
      <c r="D1570" s="380">
        <f>'raw data'!O1566</f>
        <v>6262.97998046875</v>
      </c>
      <c r="E1570" s="380">
        <f>'raw data'!P1566</f>
        <v>10.311149597167969</v>
      </c>
      <c r="F1570" s="377"/>
      <c r="G1570" s="377"/>
      <c r="H1570" s="376"/>
      <c r="I1570" s="376"/>
      <c r="J1570" s="380">
        <f>'raw data'!C1566</f>
        <v>141.69549560546875</v>
      </c>
      <c r="K1570" s="380" t="e">
        <f>'raw data'!#REF!</f>
        <v>#REF!</v>
      </c>
      <c r="L1570" s="380" t="e">
        <f>'raw data'!#REF!</f>
        <v>#REF!</v>
      </c>
      <c r="M1570" s="380">
        <f>'raw data'!D1566</f>
        <v>82304.7109375</v>
      </c>
      <c r="N1570" s="380">
        <f>'raw data'!K1566</f>
        <v>16.677998928320012</v>
      </c>
      <c r="O1570" s="400">
        <f t="shared" si="25"/>
        <v>16.824939250666922</v>
      </c>
      <c r="P1570" s="380">
        <f>'raw data'!E1566</f>
        <v>1</v>
      </c>
      <c r="Q1570" s="380">
        <f>'raw data'!F1566</f>
        <v>1</v>
      </c>
      <c r="R1570" s="380">
        <f>'raw data'!G1566</f>
        <v>1</v>
      </c>
      <c r="S1570" s="380">
        <f>'raw data'!H1566</f>
        <v>1</v>
      </c>
      <c r="T1570" s="380">
        <f>'raw data'!Q1566</f>
        <v>105.86209869384766</v>
      </c>
      <c r="U1570" s="380">
        <f>'raw data'!R1566</f>
        <v>1012.7979736328125</v>
      </c>
    </row>
    <row r="1571" spans="1:21" x14ac:dyDescent="0.2">
      <c r="A1571" s="378">
        <f>'raw data'!A1567</f>
        <v>41246.333333333336</v>
      </c>
      <c r="B1571" s="380">
        <f>'raw data'!L1567</f>
        <v>896.9384765625</v>
      </c>
      <c r="C1571" s="380">
        <f>'raw data'!M1567</f>
        <v>477.92718505859375</v>
      </c>
      <c r="D1571" s="380">
        <f>'raw data'!O1567</f>
        <v>6264.39501953125</v>
      </c>
      <c r="E1571" s="380">
        <f>'raw data'!P1567</f>
        <v>10.312069892883301</v>
      </c>
      <c r="F1571" s="377"/>
      <c r="G1571" s="377"/>
      <c r="H1571" s="376"/>
      <c r="I1571" s="376"/>
      <c r="J1571" s="380">
        <f>'raw data'!C1567</f>
        <v>141.29299926757813</v>
      </c>
      <c r="K1571" s="380" t="e">
        <f>'raw data'!#REF!</f>
        <v>#REF!</v>
      </c>
      <c r="L1571" s="380" t="e">
        <f>'raw data'!#REF!</f>
        <v>#REF!</v>
      </c>
      <c r="M1571" s="380">
        <f>'raw data'!D1567</f>
        <v>82375.1015625</v>
      </c>
      <c r="N1571" s="380">
        <f>'raw data'!K1567</f>
        <v>16.777250437682959</v>
      </c>
      <c r="O1571" s="400">
        <f t="shared" si="25"/>
        <v>16.828740627381858</v>
      </c>
      <c r="P1571" s="380">
        <f>'raw data'!E1567</f>
        <v>1</v>
      </c>
      <c r="Q1571" s="380">
        <f>'raw data'!F1567</f>
        <v>1</v>
      </c>
      <c r="R1571" s="380">
        <f>'raw data'!G1567</f>
        <v>1</v>
      </c>
      <c r="S1571" s="380">
        <f>'raw data'!H1567</f>
        <v>1</v>
      </c>
      <c r="T1571" s="380">
        <f>'raw data'!Q1567</f>
        <v>105.74479675292969</v>
      </c>
      <c r="U1571" s="380">
        <f>'raw data'!R1567</f>
        <v>1012.7990112304687</v>
      </c>
    </row>
    <row r="1572" spans="1:21" x14ac:dyDescent="0.2">
      <c r="A1572" s="378">
        <f>'raw data'!A1568</f>
        <v>41246.375</v>
      </c>
      <c r="B1572" s="380">
        <f>'raw data'!L1568</f>
        <v>897.08349609375</v>
      </c>
      <c r="C1572" s="380">
        <f>'raw data'!M1568</f>
        <v>472.21728515625</v>
      </c>
      <c r="D1572" s="380">
        <f>'raw data'!O1568</f>
        <v>6181.7998046875</v>
      </c>
      <c r="E1572" s="380">
        <f>'raw data'!P1568</f>
        <v>10.299070358276367</v>
      </c>
      <c r="F1572" s="377"/>
      <c r="G1572" s="377"/>
      <c r="H1572" s="376"/>
      <c r="I1572" s="376"/>
      <c r="J1572" s="380">
        <f>'raw data'!C1568</f>
        <v>135.80610656738281</v>
      </c>
      <c r="K1572" s="380" t="e">
        <f>'raw data'!#REF!</f>
        <v>#REF!</v>
      </c>
      <c r="L1572" s="380" t="e">
        <f>'raw data'!#REF!</f>
        <v>#REF!</v>
      </c>
      <c r="M1572" s="380">
        <f>'raw data'!D1568</f>
        <v>81918.2421875</v>
      </c>
      <c r="N1572" s="380">
        <f>'raw data'!K1568</f>
        <v>16.404966460043362</v>
      </c>
      <c r="O1572" s="400">
        <f t="shared" si="25"/>
        <v>16.606855921303357</v>
      </c>
      <c r="P1572" s="380">
        <f>'raw data'!E1568</f>
        <v>1</v>
      </c>
      <c r="Q1572" s="380">
        <f>'raw data'!F1568</f>
        <v>1</v>
      </c>
      <c r="R1572" s="380">
        <f>'raw data'!G1568</f>
        <v>1</v>
      </c>
      <c r="S1572" s="380">
        <f>'raw data'!H1568</f>
        <v>1</v>
      </c>
      <c r="T1572" s="380">
        <f>'raw data'!Q1568</f>
        <v>106.25869750976562</v>
      </c>
      <c r="U1572" s="380">
        <f>'raw data'!R1568</f>
        <v>1012.7999877929687</v>
      </c>
    </row>
    <row r="1573" spans="1:21" x14ac:dyDescent="0.2">
      <c r="A1573" s="378">
        <f>'raw data'!A1569</f>
        <v>41246.416666666664</v>
      </c>
      <c r="B1573" s="380">
        <f>'raw data'!L1569</f>
        <v>897.04461669921875</v>
      </c>
      <c r="C1573" s="380">
        <f>'raw data'!M1569</f>
        <v>470.31539916992187</v>
      </c>
      <c r="D1573" s="380">
        <f>'raw data'!O1569</f>
        <v>6141.52099609375</v>
      </c>
      <c r="E1573" s="380">
        <f>'raw data'!P1569</f>
        <v>10.276740074157715</v>
      </c>
      <c r="F1573" s="377"/>
      <c r="G1573" s="377"/>
      <c r="H1573" s="376"/>
      <c r="I1573" s="376"/>
      <c r="J1573" s="380">
        <f>'raw data'!C1569</f>
        <v>135.31430053710937</v>
      </c>
      <c r="K1573" s="380" t="e">
        <f>'raw data'!#REF!</f>
        <v>#REF!</v>
      </c>
      <c r="L1573" s="380" t="e">
        <f>'raw data'!#REF!</f>
        <v>#REF!</v>
      </c>
      <c r="M1573" s="380">
        <f>'raw data'!D1569</f>
        <v>81760.203125</v>
      </c>
      <c r="N1573" s="380">
        <f>'raw data'!K1569</f>
        <v>16.811341163124379</v>
      </c>
      <c r="O1573" s="400">
        <f t="shared" si="25"/>
        <v>16.498650480795405</v>
      </c>
      <c r="P1573" s="380">
        <f>'raw data'!E1569</f>
        <v>1</v>
      </c>
      <c r="Q1573" s="380">
        <f>'raw data'!F1569</f>
        <v>1</v>
      </c>
      <c r="R1573" s="380">
        <f>'raw data'!G1569</f>
        <v>1</v>
      </c>
      <c r="S1573" s="380">
        <f>'raw data'!H1569</f>
        <v>1</v>
      </c>
      <c r="T1573" s="380">
        <f>'raw data'!Q1569</f>
        <v>106.35659790039062</v>
      </c>
      <c r="U1573" s="380">
        <f>'raw data'!R1569</f>
        <v>1012.802978515625</v>
      </c>
    </row>
    <row r="1574" spans="1:21" x14ac:dyDescent="0.2">
      <c r="A1574" s="378">
        <f>'raw data'!A1570</f>
        <v>41246.458333333336</v>
      </c>
      <c r="B1574" s="380">
        <f>'raw data'!L1570</f>
        <v>896.99127197265625</v>
      </c>
      <c r="C1574" s="380">
        <f>'raw data'!M1570</f>
        <v>469.07708740234375</v>
      </c>
      <c r="D1574" s="380">
        <f>'raw data'!O1570</f>
        <v>6118.72705078125</v>
      </c>
      <c r="E1574" s="380">
        <f>'raw data'!P1570</f>
        <v>10.270350456237793</v>
      </c>
      <c r="F1574" s="377"/>
      <c r="G1574" s="377"/>
      <c r="H1574" s="376"/>
      <c r="I1574" s="376"/>
      <c r="J1574" s="380">
        <f>'raw data'!C1570</f>
        <v>134.38810729980469</v>
      </c>
      <c r="K1574" s="380" t="e">
        <f>'raw data'!#REF!</f>
        <v>#REF!</v>
      </c>
      <c r="L1574" s="380" t="e">
        <f>'raw data'!#REF!</f>
        <v>#REF!</v>
      </c>
      <c r="M1574" s="380">
        <f>'raw data'!D1570</f>
        <v>81628.6484375</v>
      </c>
      <c r="N1574" s="380">
        <f>'raw data'!K1570</f>
        <v>16.197750178966089</v>
      </c>
      <c r="O1574" s="400">
        <f t="shared" si="25"/>
        <v>16.437416571959385</v>
      </c>
      <c r="P1574" s="380">
        <f>'raw data'!E1570</f>
        <v>1</v>
      </c>
      <c r="Q1574" s="380">
        <f>'raw data'!F1570</f>
        <v>1</v>
      </c>
      <c r="R1574" s="380">
        <f>'raw data'!G1570</f>
        <v>1</v>
      </c>
      <c r="S1574" s="380">
        <f>'raw data'!H1570</f>
        <v>1</v>
      </c>
      <c r="T1574" s="380">
        <f>'raw data'!Q1570</f>
        <v>106.55619812011719</v>
      </c>
      <c r="U1574" s="380">
        <f>'raw data'!R1570</f>
        <v>1012.8170166015625</v>
      </c>
    </row>
    <row r="1575" spans="1:21" x14ac:dyDescent="0.2">
      <c r="A1575" s="378">
        <f>'raw data'!A1571</f>
        <v>41246.5</v>
      </c>
      <c r="B1575" s="380">
        <f>'raw data'!L1571</f>
        <v>896.8328857421875</v>
      </c>
      <c r="C1575" s="380">
        <f>'raw data'!M1571</f>
        <v>468.12451171875</v>
      </c>
      <c r="D1575" s="380">
        <f>'raw data'!O1571</f>
        <v>6155.5068359375</v>
      </c>
      <c r="E1575" s="380">
        <f>'raw data'!P1571</f>
        <v>10.357959747314453</v>
      </c>
      <c r="F1575" s="377"/>
      <c r="G1575" s="377"/>
      <c r="H1575" s="376"/>
      <c r="I1575" s="376"/>
      <c r="J1575" s="380">
        <f>'raw data'!C1571</f>
        <v>134.42630004882812</v>
      </c>
      <c r="K1575" s="380" t="e">
        <f>'raw data'!#REF!</f>
        <v>#REF!</v>
      </c>
      <c r="L1575" s="380" t="e">
        <f>'raw data'!#REF!</f>
        <v>#REF!</v>
      </c>
      <c r="M1575" s="380">
        <f>'raw data'!D1571</f>
        <v>81499.46875</v>
      </c>
      <c r="N1575" s="380">
        <f>'raw data'!K1571</f>
        <v>16.182402562727948</v>
      </c>
      <c r="O1575" s="400">
        <f t="shared" si="25"/>
        <v>16.536222196891334</v>
      </c>
      <c r="P1575" s="380">
        <f>'raw data'!E1571</f>
        <v>1</v>
      </c>
      <c r="Q1575" s="380">
        <f>'raw data'!F1571</f>
        <v>1</v>
      </c>
      <c r="R1575" s="380">
        <f>'raw data'!G1571</f>
        <v>1</v>
      </c>
      <c r="S1575" s="380">
        <f>'raw data'!H1571</f>
        <v>1</v>
      </c>
      <c r="T1575" s="380">
        <f>'raw data'!Q1571</f>
        <v>106.65740203857422</v>
      </c>
      <c r="U1575" s="380">
        <f>'raw data'!R1571</f>
        <v>1012.8200073242187</v>
      </c>
    </row>
    <row r="1576" spans="1:21" x14ac:dyDescent="0.2">
      <c r="A1576" s="378">
        <f>'raw data'!A1572</f>
        <v>41246.541666666664</v>
      </c>
      <c r="B1576" s="380">
        <f>'raw data'!L1572</f>
        <v>896.955322265625</v>
      </c>
      <c r="C1576" s="380">
        <f>'raw data'!M1572</f>
        <v>464.10488891601562</v>
      </c>
      <c r="D1576" s="380">
        <f>'raw data'!O1572</f>
        <v>6130.23291015625</v>
      </c>
      <c r="E1576" s="380">
        <f>'raw data'!P1572</f>
        <v>10.388190269470215</v>
      </c>
      <c r="F1576" s="377"/>
      <c r="G1576" s="377"/>
      <c r="H1576" s="376"/>
      <c r="I1576" s="376"/>
      <c r="J1576" s="380">
        <f>'raw data'!C1572</f>
        <v>133.52960205078125</v>
      </c>
      <c r="K1576" s="380" t="e">
        <f>'raw data'!#REF!</f>
        <v>#REF!</v>
      </c>
      <c r="L1576" s="380" t="e">
        <f>'raw data'!#REF!</f>
        <v>#REF!</v>
      </c>
      <c r="M1576" s="380">
        <f>'raw data'!D1572</f>
        <v>80936.8671875</v>
      </c>
      <c r="N1576" s="380">
        <f>'raw data'!K1572</f>
        <v>16.589777773784007</v>
      </c>
      <c r="O1576" s="400">
        <f t="shared" si="25"/>
        <v>16.468326040872714</v>
      </c>
      <c r="P1576" s="380">
        <f>'raw data'!E1572</f>
        <v>1</v>
      </c>
      <c r="Q1576" s="380">
        <f>'raw data'!F1572</f>
        <v>1</v>
      </c>
      <c r="R1576" s="380">
        <f>'raw data'!G1572</f>
        <v>1</v>
      </c>
      <c r="S1576" s="380">
        <f>'raw data'!H1572</f>
        <v>1</v>
      </c>
      <c r="T1576" s="380">
        <f>'raw data'!Q1572</f>
        <v>106.87100219726562</v>
      </c>
      <c r="U1576" s="380">
        <f>'raw data'!R1572</f>
        <v>1012.8140258789062</v>
      </c>
    </row>
    <row r="1577" spans="1:21" x14ac:dyDescent="0.2">
      <c r="A1577" s="378">
        <f>'raw data'!A1573</f>
        <v>41246.583333333336</v>
      </c>
      <c r="B1577" s="380">
        <f>'raw data'!L1573</f>
        <v>896.9688720703125</v>
      </c>
      <c r="C1577" s="380">
        <f>'raw data'!M1573</f>
        <v>466.01150512695312</v>
      </c>
      <c r="D1577" s="380">
        <f>'raw data'!O1573</f>
        <v>6122.216796875</v>
      </c>
      <c r="E1577" s="380">
        <f>'raw data'!P1573</f>
        <v>10.339150428771973</v>
      </c>
      <c r="F1577" s="377"/>
      <c r="G1577" s="377"/>
      <c r="H1577" s="376"/>
      <c r="I1577" s="376"/>
      <c r="J1577" s="380">
        <f>'raw data'!C1573</f>
        <v>134.92939758300781</v>
      </c>
      <c r="K1577" s="380" t="e">
        <f>'raw data'!#REF!</f>
        <v>#REF!</v>
      </c>
      <c r="L1577" s="380" t="e">
        <f>'raw data'!#REF!</f>
        <v>#REF!</v>
      </c>
      <c r="M1577" s="380">
        <f>'raw data'!D1573</f>
        <v>81175.4765625</v>
      </c>
      <c r="N1577" s="380">
        <f>'raw data'!K1573</f>
        <v>16.458991709191032</v>
      </c>
      <c r="O1577" s="400">
        <f t="shared" si="25"/>
        <v>16.4467914647757</v>
      </c>
      <c r="P1577" s="380">
        <f>'raw data'!E1573</f>
        <v>1</v>
      </c>
      <c r="Q1577" s="380">
        <f>'raw data'!F1573</f>
        <v>1</v>
      </c>
      <c r="R1577" s="380">
        <f>'raw data'!G1573</f>
        <v>1</v>
      </c>
      <c r="S1577" s="380">
        <f>'raw data'!H1573</f>
        <v>1</v>
      </c>
      <c r="T1577" s="380">
        <f>'raw data'!Q1573</f>
        <v>106.75250244140625</v>
      </c>
      <c r="U1577" s="380">
        <f>'raw data'!R1573</f>
        <v>1012.8060302734375</v>
      </c>
    </row>
    <row r="1578" spans="1:21" x14ac:dyDescent="0.2">
      <c r="A1578" s="378">
        <f>'raw data'!A1574</f>
        <v>41246.625</v>
      </c>
      <c r="B1578" s="380">
        <f>'raw data'!L1574</f>
        <v>897.05902099609375</v>
      </c>
      <c r="C1578" s="380">
        <f>'raw data'!M1574</f>
        <v>466.56961059570312</v>
      </c>
      <c r="D1578" s="380">
        <f>'raw data'!O1574</f>
        <v>6164.35302734375</v>
      </c>
      <c r="E1578" s="380">
        <f>'raw data'!P1574</f>
        <v>10.388810157775879</v>
      </c>
      <c r="F1578" s="377"/>
      <c r="G1578" s="377"/>
      <c r="H1578" s="376"/>
      <c r="I1578" s="376"/>
      <c r="J1578" s="380">
        <f>'raw data'!C1574</f>
        <v>135.51750183105469</v>
      </c>
      <c r="K1578" s="380" t="e">
        <f>'raw data'!#REF!</f>
        <v>#REF!</v>
      </c>
      <c r="L1578" s="380" t="e">
        <f>'raw data'!#REF!</f>
        <v>#REF!</v>
      </c>
      <c r="M1578" s="380">
        <f>'raw data'!D1574</f>
        <v>81256.9921875</v>
      </c>
      <c r="N1578" s="380">
        <f>'raw data'!K1574</f>
        <v>16.980234641702264</v>
      </c>
      <c r="O1578" s="400">
        <f t="shared" si="25"/>
        <v>16.559986704118579</v>
      </c>
      <c r="P1578" s="380">
        <f>'raw data'!E1574</f>
        <v>1</v>
      </c>
      <c r="Q1578" s="380">
        <f>'raw data'!F1574</f>
        <v>1</v>
      </c>
      <c r="R1578" s="380">
        <f>'raw data'!G1574</f>
        <v>1</v>
      </c>
      <c r="S1578" s="380">
        <f>'raw data'!H1574</f>
        <v>1</v>
      </c>
      <c r="T1578" s="380">
        <f>'raw data'!Q1574</f>
        <v>106.64749908447266</v>
      </c>
      <c r="U1578" s="380">
        <f>'raw data'!R1574</f>
        <v>1012.7999877929687</v>
      </c>
    </row>
    <row r="1579" spans="1:21" x14ac:dyDescent="0.2">
      <c r="A1579" s="378">
        <f>'raw data'!A1575</f>
        <v>41246.666666666664</v>
      </c>
      <c r="B1579" s="380">
        <f>'raw data'!L1575</f>
        <v>897.19268798828125</v>
      </c>
      <c r="C1579" s="380">
        <f>'raw data'!M1575</f>
        <v>467.63470458984375</v>
      </c>
      <c r="D1579" s="380">
        <f>'raw data'!O1575</f>
        <v>6122.02099609375</v>
      </c>
      <c r="E1579" s="380">
        <f>'raw data'!P1575</f>
        <v>10.295849800109863</v>
      </c>
      <c r="F1579" s="377"/>
      <c r="G1579" s="377"/>
      <c r="H1579" s="376"/>
      <c r="I1579" s="376"/>
      <c r="J1579" s="380">
        <f>'raw data'!C1575</f>
        <v>137.62249755859375</v>
      </c>
      <c r="K1579" s="380" t="e">
        <f>'raw data'!#REF!</f>
        <v>#REF!</v>
      </c>
      <c r="L1579" s="380" t="e">
        <f>'raw data'!#REF!</f>
        <v>#REF!</v>
      </c>
      <c r="M1579" s="380">
        <f>'raw data'!D1575</f>
        <v>81435.9921875</v>
      </c>
      <c r="N1579" s="380">
        <f>'raw data'!K1575</f>
        <v>17.887467585703416</v>
      </c>
      <c r="O1579" s="400">
        <f t="shared" si="25"/>
        <v>16.446265463373802</v>
      </c>
      <c r="P1579" s="380">
        <f>'raw data'!E1575</f>
        <v>1</v>
      </c>
      <c r="Q1579" s="380">
        <f>'raw data'!F1575</f>
        <v>1</v>
      </c>
      <c r="R1579" s="380">
        <f>'raw data'!G1575</f>
        <v>1</v>
      </c>
      <c r="S1579" s="380">
        <f>'raw data'!H1575</f>
        <v>1</v>
      </c>
      <c r="T1579" s="380">
        <f>'raw data'!Q1575</f>
        <v>106.49960327148437</v>
      </c>
      <c r="U1579" s="380">
        <f>'raw data'!R1575</f>
        <v>1012.7999877929687</v>
      </c>
    </row>
    <row r="1580" spans="1:21" x14ac:dyDescent="0.2">
      <c r="A1580" s="378">
        <f>'raw data'!A1576</f>
        <v>41246.708333333336</v>
      </c>
      <c r="B1580" s="380">
        <f>'raw data'!L1576</f>
        <v>896.9752197265625</v>
      </c>
      <c r="C1580" s="380">
        <f>'raw data'!M1576</f>
        <v>468.0552978515625</v>
      </c>
      <c r="D1580" s="380">
        <f>'raw data'!O1576</f>
        <v>6134.07421875</v>
      </c>
      <c r="E1580" s="380">
        <f>'raw data'!P1576</f>
        <v>10.288220405578613</v>
      </c>
      <c r="F1580" s="377"/>
      <c r="G1580" s="377"/>
      <c r="H1580" s="376"/>
      <c r="I1580" s="376"/>
      <c r="J1580" s="380">
        <f>'raw data'!C1576</f>
        <v>137.64460754394531</v>
      </c>
      <c r="K1580" s="380" t="e">
        <f>'raw data'!#REF!</f>
        <v>#REF!</v>
      </c>
      <c r="L1580" s="380" t="e">
        <f>'raw data'!#REF!</f>
        <v>#REF!</v>
      </c>
      <c r="M1580" s="380">
        <f>'raw data'!D1576</f>
        <v>81539.84375</v>
      </c>
      <c r="N1580" s="380">
        <f>'raw data'!K1576</f>
        <v>17.016846151148638</v>
      </c>
      <c r="O1580" s="400">
        <f t="shared" si="25"/>
        <v>16.478645375108886</v>
      </c>
      <c r="P1580" s="380">
        <f>'raw data'!E1576</f>
        <v>1</v>
      </c>
      <c r="Q1580" s="380">
        <f>'raw data'!F1576</f>
        <v>1</v>
      </c>
      <c r="R1580" s="380">
        <f>'raw data'!G1576</f>
        <v>1</v>
      </c>
      <c r="S1580" s="380">
        <f>'raw data'!H1576</f>
        <v>1</v>
      </c>
      <c r="T1580" s="380">
        <f>'raw data'!Q1576</f>
        <v>106.28759765625</v>
      </c>
      <c r="U1580" s="380">
        <f>'raw data'!R1576</f>
        <v>1012.7999877929687</v>
      </c>
    </row>
    <row r="1581" spans="1:21" x14ac:dyDescent="0.2">
      <c r="A1581" s="378">
        <f>'raw data'!A1577</f>
        <v>41246.75</v>
      </c>
      <c r="B1581" s="380">
        <f>'raw data'!L1577</f>
        <v>897.01629638671875</v>
      </c>
      <c r="C1581" s="380">
        <f>'raw data'!M1577</f>
        <v>468.95950317382812</v>
      </c>
      <c r="D1581" s="380">
        <f>'raw data'!O1577</f>
        <v>6140.27001953125</v>
      </c>
      <c r="E1581" s="380">
        <f>'raw data'!P1577</f>
        <v>10.289130210876465</v>
      </c>
      <c r="F1581" s="377"/>
      <c r="G1581" s="377"/>
      <c r="H1581" s="376"/>
      <c r="I1581" s="376"/>
      <c r="J1581" s="380">
        <f>'raw data'!C1577</f>
        <v>137.1575927734375</v>
      </c>
      <c r="K1581" s="380" t="e">
        <f>'raw data'!#REF!</f>
        <v>#REF!</v>
      </c>
      <c r="L1581" s="380" t="e">
        <f>'raw data'!#REF!</f>
        <v>#REF!</v>
      </c>
      <c r="M1581" s="380">
        <f>'raw data'!D1577</f>
        <v>81661.0234375</v>
      </c>
      <c r="N1581" s="380">
        <f>'raw data'!K1577</f>
        <v>16.086399698501335</v>
      </c>
      <c r="O1581" s="400">
        <f t="shared" si="25"/>
        <v>16.495289843409736</v>
      </c>
      <c r="P1581" s="380">
        <f>'raw data'!E1577</f>
        <v>1</v>
      </c>
      <c r="Q1581" s="380">
        <f>'raw data'!F1577</f>
        <v>1</v>
      </c>
      <c r="R1581" s="380">
        <f>'raw data'!G1577</f>
        <v>1</v>
      </c>
      <c r="S1581" s="380">
        <f>'raw data'!H1577</f>
        <v>1</v>
      </c>
      <c r="T1581" s="380">
        <f>'raw data'!Q1577</f>
        <v>106.18280029296875</v>
      </c>
      <c r="U1581" s="380">
        <f>'raw data'!R1577</f>
        <v>1012.801025390625</v>
      </c>
    </row>
    <row r="1582" spans="1:21" x14ac:dyDescent="0.2">
      <c r="A1582" s="378">
        <f>'raw data'!A1578</f>
        <v>41246.791666666664</v>
      </c>
      <c r="B1582" s="380">
        <f>'raw data'!L1578</f>
        <v>897.04132080078125</v>
      </c>
      <c r="C1582" s="380">
        <f>'raw data'!M1578</f>
        <v>468.8966064453125</v>
      </c>
      <c r="D1582" s="380">
        <f>'raw data'!O1578</f>
        <v>6145.97119140625</v>
      </c>
      <c r="E1582" s="380">
        <f>'raw data'!P1578</f>
        <v>10.289850234985352</v>
      </c>
      <c r="F1582" s="377"/>
      <c r="G1582" s="377"/>
      <c r="H1582" s="376"/>
      <c r="I1582" s="376"/>
      <c r="J1582" s="380">
        <f>'raw data'!C1578</f>
        <v>136.20179748535156</v>
      </c>
      <c r="K1582" s="380" t="e">
        <f>'raw data'!#REF!</f>
        <v>#REF!</v>
      </c>
      <c r="L1582" s="380" t="e">
        <f>'raw data'!#REF!</f>
        <v>#REF!</v>
      </c>
      <c r="M1582" s="380">
        <f>'raw data'!D1578</f>
        <v>81713</v>
      </c>
      <c r="N1582" s="380">
        <f>'raw data'!K1578</f>
        <v>16.432451361765562</v>
      </c>
      <c r="O1582" s="400">
        <f t="shared" si="25"/>
        <v>16.510605535101806</v>
      </c>
      <c r="P1582" s="380">
        <f>'raw data'!E1578</f>
        <v>1</v>
      </c>
      <c r="Q1582" s="380">
        <f>'raw data'!F1578</f>
        <v>1</v>
      </c>
      <c r="R1582" s="380">
        <f>'raw data'!G1578</f>
        <v>1</v>
      </c>
      <c r="S1582" s="380">
        <f>'raw data'!H1578</f>
        <v>1</v>
      </c>
      <c r="T1582" s="380">
        <f>'raw data'!Q1578</f>
        <v>106.20179748535156</v>
      </c>
      <c r="U1582" s="380">
        <f>'raw data'!R1578</f>
        <v>1012.802001953125</v>
      </c>
    </row>
    <row r="1583" spans="1:21" x14ac:dyDescent="0.2">
      <c r="A1583" s="378">
        <f>'raw data'!A1579</f>
        <v>41246.833333333336</v>
      </c>
      <c r="B1583" s="380">
        <f>'raw data'!L1579</f>
        <v>896.96630859375</v>
      </c>
      <c r="C1583" s="380">
        <f>'raw data'!M1579</f>
        <v>469.96340942382812</v>
      </c>
      <c r="D1583" s="380">
        <f>'raw data'!O1579</f>
        <v>6166.548828125</v>
      </c>
      <c r="E1583" s="380">
        <f>'raw data'!P1579</f>
        <v>10.305270195007324</v>
      </c>
      <c r="F1583" s="377"/>
      <c r="G1583" s="377"/>
      <c r="H1583" s="376"/>
      <c r="I1583" s="376"/>
      <c r="J1583" s="380">
        <f>'raw data'!C1579</f>
        <v>135.83549499511719</v>
      </c>
      <c r="K1583" s="380" t="e">
        <f>'raw data'!#REF!</f>
        <v>#REF!</v>
      </c>
      <c r="L1583" s="380" t="e">
        <f>'raw data'!#REF!</f>
        <v>#REF!</v>
      </c>
      <c r="M1583" s="380">
        <f>'raw data'!D1579</f>
        <v>81833.09375</v>
      </c>
      <c r="N1583" s="380">
        <f>'raw data'!K1579</f>
        <v>16.895191134914057</v>
      </c>
      <c r="O1583" s="400">
        <f t="shared" si="25"/>
        <v>16.565885527820122</v>
      </c>
      <c r="P1583" s="380">
        <f>'raw data'!E1579</f>
        <v>1</v>
      </c>
      <c r="Q1583" s="380">
        <f>'raw data'!F1579</f>
        <v>1</v>
      </c>
      <c r="R1583" s="380">
        <f>'raw data'!G1579</f>
        <v>1</v>
      </c>
      <c r="S1583" s="380">
        <f>'raw data'!H1579</f>
        <v>1</v>
      </c>
      <c r="T1583" s="380">
        <f>'raw data'!Q1579</f>
        <v>106.17400360107422</v>
      </c>
      <c r="U1583" s="380">
        <f>'raw data'!R1579</f>
        <v>1012.801025390625</v>
      </c>
    </row>
    <row r="1584" spans="1:21" x14ac:dyDescent="0.2">
      <c r="A1584" s="378">
        <f>'raw data'!A1580</f>
        <v>41246.875</v>
      </c>
      <c r="B1584" s="380">
        <f>'raw data'!L1580</f>
        <v>897.0142822265625</v>
      </c>
      <c r="C1584" s="380">
        <f>'raw data'!M1580</f>
        <v>469.118896484375</v>
      </c>
      <c r="D1584" s="380">
        <f>'raw data'!O1580</f>
        <v>6154.2529296875</v>
      </c>
      <c r="E1584" s="380">
        <f>'raw data'!P1580</f>
        <v>10.307889938354492</v>
      </c>
      <c r="F1584" s="377"/>
      <c r="G1584" s="377"/>
      <c r="H1584" s="376"/>
      <c r="I1584" s="376"/>
      <c r="J1584" s="380">
        <f>'raw data'!C1580</f>
        <v>134.548095703125</v>
      </c>
      <c r="K1584" s="380" t="e">
        <f>'raw data'!#REF!</f>
        <v>#REF!</v>
      </c>
      <c r="L1584" s="380" t="e">
        <f>'raw data'!#REF!</f>
        <v>#REF!</v>
      </c>
      <c r="M1584" s="380">
        <f>'raw data'!D1580</f>
        <v>81754.203125</v>
      </c>
      <c r="N1584" s="380">
        <f>'raw data'!K1580</f>
        <v>16.559554633342341</v>
      </c>
      <c r="O1584" s="400">
        <f t="shared" si="25"/>
        <v>16.532853689160497</v>
      </c>
      <c r="P1584" s="380">
        <f>'raw data'!E1580</f>
        <v>1</v>
      </c>
      <c r="Q1584" s="380">
        <f>'raw data'!F1580</f>
        <v>1</v>
      </c>
      <c r="R1584" s="380">
        <f>'raw data'!G1580</f>
        <v>1</v>
      </c>
      <c r="S1584" s="380">
        <f>'raw data'!H1580</f>
        <v>1</v>
      </c>
      <c r="T1584" s="380">
        <f>'raw data'!Q1580</f>
        <v>106.24819946289062</v>
      </c>
      <c r="U1584" s="380">
        <f>'raw data'!R1580</f>
        <v>1012.7999877929687</v>
      </c>
    </row>
    <row r="1585" spans="1:21" x14ac:dyDescent="0.2">
      <c r="A1585" s="378">
        <f>'raw data'!A1581</f>
        <v>41246.916666666664</v>
      </c>
      <c r="B1585" s="380">
        <f>'raw data'!L1581</f>
        <v>897.0211181640625</v>
      </c>
      <c r="C1585" s="380">
        <f>'raw data'!M1581</f>
        <v>469.19180297851562</v>
      </c>
      <c r="D1585" s="380">
        <f>'raw data'!O1581</f>
        <v>6155.52490234375</v>
      </c>
      <c r="E1585" s="380">
        <f>'raw data'!P1581</f>
        <v>10.310839653015137</v>
      </c>
      <c r="F1585" s="377"/>
      <c r="G1585" s="377"/>
      <c r="H1585" s="376"/>
      <c r="I1585" s="376"/>
      <c r="J1585" s="380">
        <f>'raw data'!C1581</f>
        <v>134.66819763183594</v>
      </c>
      <c r="K1585" s="380" t="e">
        <f>'raw data'!#REF!</f>
        <v>#REF!</v>
      </c>
      <c r="L1585" s="380" t="e">
        <f>'raw data'!#REF!</f>
        <v>#REF!</v>
      </c>
      <c r="M1585" s="380">
        <f>'raw data'!D1581</f>
        <v>81798.4609375</v>
      </c>
      <c r="N1585" s="380">
        <f>'raw data'!K1581</f>
        <v>16.601332590053715</v>
      </c>
      <c r="O1585" s="400">
        <f t="shared" si="25"/>
        <v>16.536270730686518</v>
      </c>
      <c r="P1585" s="380">
        <f>'raw data'!E1581</f>
        <v>1</v>
      </c>
      <c r="Q1585" s="380">
        <f>'raw data'!F1581</f>
        <v>1</v>
      </c>
      <c r="R1585" s="380">
        <f>'raw data'!G1581</f>
        <v>1</v>
      </c>
      <c r="S1585" s="380">
        <f>'raw data'!H1581</f>
        <v>1</v>
      </c>
      <c r="T1585" s="380">
        <f>'raw data'!Q1581</f>
        <v>106.21610260009766</v>
      </c>
      <c r="U1585" s="380">
        <f>'raw data'!R1581</f>
        <v>1012.7999877929687</v>
      </c>
    </row>
    <row r="1586" spans="1:21" x14ac:dyDescent="0.2">
      <c r="A1586" s="378">
        <f>'raw data'!A1582</f>
        <v>41246.958333333336</v>
      </c>
      <c r="B1586" s="380">
        <f>'raw data'!L1582</f>
        <v>897.04052734375</v>
      </c>
      <c r="C1586" s="380">
        <f>'raw data'!M1582</f>
        <v>467.52639770507812</v>
      </c>
      <c r="D1586" s="380">
        <f>'raw data'!O1582</f>
        <v>6168.32177734375</v>
      </c>
      <c r="E1586" s="380">
        <f>'raw data'!P1582</f>
        <v>10.364250183105469</v>
      </c>
      <c r="F1586" s="377"/>
      <c r="G1586" s="377"/>
      <c r="H1586" s="376"/>
      <c r="I1586" s="376"/>
      <c r="J1586" s="380">
        <f>'raw data'!C1582</f>
        <v>133.40240478515625</v>
      </c>
      <c r="K1586" s="380" t="e">
        <f>'raw data'!#REF!</f>
        <v>#REF!</v>
      </c>
      <c r="L1586" s="380" t="e">
        <f>'raw data'!#REF!</f>
        <v>#REF!</v>
      </c>
      <c r="M1586" s="380">
        <f>'raw data'!D1582</f>
        <v>81556.4765625</v>
      </c>
      <c r="N1586" s="380">
        <f>'raw data'!K1582</f>
        <v>16.163982967801712</v>
      </c>
      <c r="O1586" s="400">
        <f t="shared" si="25"/>
        <v>16.570648398369446</v>
      </c>
      <c r="P1586" s="380">
        <f>'raw data'!E1582</f>
        <v>1</v>
      </c>
      <c r="Q1586" s="380">
        <f>'raw data'!F1582</f>
        <v>1</v>
      </c>
      <c r="R1586" s="380">
        <f>'raw data'!G1582</f>
        <v>1</v>
      </c>
      <c r="S1586" s="380">
        <f>'raw data'!H1582</f>
        <v>1</v>
      </c>
      <c r="T1586" s="380">
        <f>'raw data'!Q1582</f>
        <v>106.3363037109375</v>
      </c>
      <c r="U1586" s="380">
        <f>'raw data'!R1582</f>
        <v>1012.7999877929687</v>
      </c>
    </row>
    <row r="1587" spans="1:21" x14ac:dyDescent="0.2">
      <c r="A1587" s="378">
        <f>'raw data'!A1583</f>
        <v>41247</v>
      </c>
      <c r="B1587" s="380">
        <f>'raw data'!L1583</f>
        <v>896.99261474609375</v>
      </c>
      <c r="C1587" s="380">
        <f>'raw data'!M1583</f>
        <v>467.16119384765625</v>
      </c>
      <c r="D1587" s="380">
        <f>'raw data'!O1583</f>
        <v>6121.89990234375</v>
      </c>
      <c r="E1587" s="380">
        <f>'raw data'!P1583</f>
        <v>10.305150032043457</v>
      </c>
      <c r="F1587" s="377"/>
      <c r="G1587" s="377"/>
      <c r="H1587" s="376"/>
      <c r="I1587" s="376"/>
      <c r="J1587" s="380">
        <f>'raw data'!C1583</f>
        <v>132.88259887695312</v>
      </c>
      <c r="K1587" s="380" t="e">
        <f>'raw data'!#REF!</f>
        <v>#REF!</v>
      </c>
      <c r="L1587" s="380" t="e">
        <f>'raw data'!#REF!</f>
        <v>#REF!</v>
      </c>
      <c r="M1587" s="380">
        <f>'raw data'!D1583</f>
        <v>81525.453125</v>
      </c>
      <c r="N1587" s="380">
        <f>'raw data'!K1583</f>
        <v>16.259487361831344</v>
      </c>
      <c r="O1587" s="400">
        <f t="shared" si="25"/>
        <v>16.445940155773627</v>
      </c>
      <c r="P1587" s="380">
        <f>'raw data'!E1583</f>
        <v>1</v>
      </c>
      <c r="Q1587" s="380">
        <f>'raw data'!F1583</f>
        <v>1</v>
      </c>
      <c r="R1587" s="380">
        <f>'raw data'!G1583</f>
        <v>1</v>
      </c>
      <c r="S1587" s="380">
        <f>'raw data'!H1583</f>
        <v>1</v>
      </c>
      <c r="T1587" s="380">
        <f>'raw data'!Q1583</f>
        <v>106.46800231933594</v>
      </c>
      <c r="U1587" s="380">
        <f>'raw data'!R1583</f>
        <v>1012.801025390625</v>
      </c>
    </row>
    <row r="1588" spans="1:21" x14ac:dyDescent="0.2">
      <c r="A1588" s="378">
        <f>'raw data'!A1584</f>
        <v>41247.041666666664</v>
      </c>
      <c r="B1588" s="380">
        <f>'raw data'!L1584</f>
        <v>896.92822265625</v>
      </c>
      <c r="C1588" s="380">
        <f>'raw data'!M1584</f>
        <v>465.1549072265625</v>
      </c>
      <c r="D1588" s="380">
        <f>'raw data'!O1584</f>
        <v>6100.93798828125</v>
      </c>
      <c r="E1588" s="380">
        <f>'raw data'!P1584</f>
        <v>10.314909934997559</v>
      </c>
      <c r="F1588" s="377"/>
      <c r="G1588" s="377"/>
      <c r="H1588" s="376"/>
      <c r="I1588" s="376"/>
      <c r="J1588" s="380">
        <f>'raw data'!C1584</f>
        <v>132.25909423828125</v>
      </c>
      <c r="K1588" s="380" t="e">
        <f>'raw data'!#REF!</f>
        <v>#REF!</v>
      </c>
      <c r="L1588" s="380" t="e">
        <f>'raw data'!#REF!</f>
        <v>#REF!</v>
      </c>
      <c r="M1588" s="380">
        <f>'raw data'!D1584</f>
        <v>81296.140625</v>
      </c>
      <c r="N1588" s="380">
        <f>'raw data'!K1584</f>
        <v>16.541402987839611</v>
      </c>
      <c r="O1588" s="400">
        <f t="shared" si="25"/>
        <v>16.389627836114439</v>
      </c>
      <c r="P1588" s="380">
        <f>'raw data'!E1584</f>
        <v>1</v>
      </c>
      <c r="Q1588" s="380">
        <f>'raw data'!F1584</f>
        <v>1</v>
      </c>
      <c r="R1588" s="380">
        <f>'raw data'!G1584</f>
        <v>1</v>
      </c>
      <c r="S1588" s="380">
        <f>'raw data'!H1584</f>
        <v>1</v>
      </c>
      <c r="T1588" s="380">
        <f>'raw data'!Q1584</f>
        <v>106.51599884033203</v>
      </c>
      <c r="U1588" s="380">
        <f>'raw data'!R1584</f>
        <v>1012.801025390625</v>
      </c>
    </row>
    <row r="1589" spans="1:21" x14ac:dyDescent="0.2">
      <c r="A1589" s="378">
        <f>'raw data'!A1585</f>
        <v>41247.083333333336</v>
      </c>
      <c r="B1589" s="380">
        <f>'raw data'!L1585</f>
        <v>896.83648681640625</v>
      </c>
      <c r="C1589" s="380">
        <f>'raw data'!M1585</f>
        <v>464.23489379882812</v>
      </c>
      <c r="D1589" s="380">
        <f>'raw data'!O1585</f>
        <v>6148.705078125</v>
      </c>
      <c r="E1589" s="380">
        <f>'raw data'!P1585</f>
        <v>10.408749580383301</v>
      </c>
      <c r="F1589" s="377"/>
      <c r="G1589" s="377"/>
      <c r="H1589" s="376"/>
      <c r="I1589" s="376"/>
      <c r="J1589" s="380">
        <f>'raw data'!C1585</f>
        <v>131.27679443359375</v>
      </c>
      <c r="K1589" s="380" t="e">
        <f>'raw data'!#REF!</f>
        <v>#REF!</v>
      </c>
      <c r="L1589" s="380" t="e">
        <f>'raw data'!#REF!</f>
        <v>#REF!</v>
      </c>
      <c r="M1589" s="380">
        <f>'raw data'!D1585</f>
        <v>81180.453125</v>
      </c>
      <c r="N1589" s="380">
        <f>'raw data'!K1585</f>
        <v>16.384546318777648</v>
      </c>
      <c r="O1589" s="400">
        <f t="shared" si="25"/>
        <v>16.517949878865416</v>
      </c>
      <c r="P1589" s="380">
        <f>'raw data'!E1585</f>
        <v>1</v>
      </c>
      <c r="Q1589" s="380">
        <f>'raw data'!F1585</f>
        <v>1</v>
      </c>
      <c r="R1589" s="380">
        <f>'raw data'!G1585</f>
        <v>1</v>
      </c>
      <c r="S1589" s="380">
        <f>'raw data'!H1585</f>
        <v>1</v>
      </c>
      <c r="T1589" s="380">
        <f>'raw data'!Q1585</f>
        <v>106.51069641113281</v>
      </c>
      <c r="U1589" s="380">
        <f>'raw data'!R1585</f>
        <v>1012.802978515625</v>
      </c>
    </row>
    <row r="1590" spans="1:21" x14ac:dyDescent="0.2">
      <c r="A1590" s="378">
        <f>'raw data'!A1586</f>
        <v>41247.125</v>
      </c>
      <c r="B1590" s="380">
        <f>'raw data'!L1586</f>
        <v>896.95928955078125</v>
      </c>
      <c r="C1590" s="380">
        <f>'raw data'!M1586</f>
        <v>462.46868896484375</v>
      </c>
      <c r="D1590" s="380">
        <f>'raw data'!O1586</f>
        <v>6134.77001953125</v>
      </c>
      <c r="E1590" s="380">
        <f>'raw data'!P1586</f>
        <v>10.420149803161621</v>
      </c>
      <c r="F1590" s="377"/>
      <c r="G1590" s="377"/>
      <c r="H1590" s="376"/>
      <c r="I1590" s="376"/>
      <c r="J1590" s="380">
        <f>'raw data'!C1586</f>
        <v>130.5</v>
      </c>
      <c r="K1590" s="380" t="e">
        <f>'raw data'!#REF!</f>
        <v>#REF!</v>
      </c>
      <c r="L1590" s="380" t="e">
        <f>'raw data'!#REF!</f>
        <v>#REF!</v>
      </c>
      <c r="M1590" s="380">
        <f>'raw data'!D1586</f>
        <v>80882.296875</v>
      </c>
      <c r="N1590" s="380">
        <f>'raw data'!K1586</f>
        <v>16.31764741916486</v>
      </c>
      <c r="O1590" s="400">
        <f t="shared" si="25"/>
        <v>16.480514582085693</v>
      </c>
      <c r="P1590" s="380">
        <f>'raw data'!E1586</f>
        <v>1</v>
      </c>
      <c r="Q1590" s="380">
        <f>'raw data'!F1586</f>
        <v>1</v>
      </c>
      <c r="R1590" s="380">
        <f>'raw data'!G1586</f>
        <v>1</v>
      </c>
      <c r="S1590" s="380">
        <f>'raw data'!H1586</f>
        <v>1</v>
      </c>
      <c r="T1590" s="380">
        <f>'raw data'!Q1586</f>
        <v>106.57530212402344</v>
      </c>
      <c r="U1590" s="380">
        <f>'raw data'!R1586</f>
        <v>1012.802001953125</v>
      </c>
    </row>
    <row r="1591" spans="1:21" x14ac:dyDescent="0.2">
      <c r="A1591" s="378">
        <f>'raw data'!A1587</f>
        <v>41247.166666666664</v>
      </c>
      <c r="B1591" s="380">
        <f>'raw data'!L1587</f>
        <v>897.0419921875</v>
      </c>
      <c r="C1591" s="380">
        <f>'raw data'!M1587</f>
        <v>462.12838745117187</v>
      </c>
      <c r="D1591" s="380">
        <f>'raw data'!O1587</f>
        <v>6127.64990234375</v>
      </c>
      <c r="E1591" s="380">
        <f>'raw data'!P1587</f>
        <v>10.416040420532227</v>
      </c>
      <c r="F1591" s="377"/>
      <c r="G1591" s="377"/>
      <c r="H1591" s="376"/>
      <c r="I1591" s="376"/>
      <c r="J1591" s="380">
        <f>'raw data'!C1587</f>
        <v>130.71830749511719</v>
      </c>
      <c r="K1591" s="380" t="e">
        <f>'raw data'!#REF!</f>
        <v>#REF!</v>
      </c>
      <c r="L1591" s="380" t="e">
        <f>'raw data'!#REF!</f>
        <v>#REF!</v>
      </c>
      <c r="M1591" s="380">
        <f>'raw data'!D1587</f>
        <v>80863.6328125</v>
      </c>
      <c r="N1591" s="380">
        <f>'raw data'!K1587</f>
        <v>16.434614370779308</v>
      </c>
      <c r="O1591" s="400">
        <f t="shared" si="25"/>
        <v>16.461387019885127</v>
      </c>
      <c r="P1591" s="380">
        <f>'raw data'!E1587</f>
        <v>1</v>
      </c>
      <c r="Q1591" s="380">
        <f>'raw data'!F1587</f>
        <v>1</v>
      </c>
      <c r="R1591" s="380">
        <f>'raw data'!G1587</f>
        <v>1</v>
      </c>
      <c r="S1591" s="380">
        <f>'raw data'!H1587</f>
        <v>1</v>
      </c>
      <c r="T1591" s="380">
        <f>'raw data'!Q1587</f>
        <v>106.47709655761719</v>
      </c>
      <c r="U1591" s="380">
        <f>'raw data'!R1587</f>
        <v>1012.7999877929687</v>
      </c>
    </row>
    <row r="1592" spans="1:21" x14ac:dyDescent="0.2">
      <c r="A1592" s="378">
        <f>'raw data'!A1588</f>
        <v>41247.208333333336</v>
      </c>
      <c r="B1592" s="380">
        <f>'raw data'!L1588</f>
        <v>897.00762939453125</v>
      </c>
      <c r="C1592" s="380">
        <f>'raw data'!M1588</f>
        <v>461.97189331054687</v>
      </c>
      <c r="D1592" s="380">
        <f>'raw data'!O1588</f>
        <v>6094.59814453125</v>
      </c>
      <c r="E1592" s="380">
        <f>'raw data'!P1588</f>
        <v>10.368590354919434</v>
      </c>
      <c r="F1592" s="377"/>
      <c r="G1592" s="377"/>
      <c r="H1592" s="376"/>
      <c r="I1592" s="376"/>
      <c r="J1592" s="380">
        <f>'raw data'!C1588</f>
        <v>131.04377316150456</v>
      </c>
      <c r="K1592" s="380" t="e">
        <f>'raw data'!#REF!</f>
        <v>#REF!</v>
      </c>
      <c r="L1592" s="380" t="e">
        <f>'raw data'!#REF!</f>
        <v>#REF!</v>
      </c>
      <c r="M1592" s="380">
        <f>'raw data'!D1588</f>
        <v>80819.2578125</v>
      </c>
      <c r="N1592" s="380">
        <f>'raw data'!K1588</f>
        <v>16.444289264170365</v>
      </c>
      <c r="O1592" s="400">
        <f t="shared" si="25"/>
        <v>16.372596409176285</v>
      </c>
      <c r="P1592" s="380">
        <f>'raw data'!E1588</f>
        <v>1</v>
      </c>
      <c r="Q1592" s="380">
        <f>'raw data'!F1588</f>
        <v>1</v>
      </c>
      <c r="R1592" s="380">
        <f>'raw data'!G1588</f>
        <v>0.84986108541488647</v>
      </c>
      <c r="S1592" s="380">
        <f>'raw data'!H1588</f>
        <v>1</v>
      </c>
      <c r="T1592" s="380">
        <f>'raw data'!Q1588</f>
        <v>106.35459899902344</v>
      </c>
      <c r="U1592" s="380">
        <f>'raw data'!R1588</f>
        <v>1012.7990112304687</v>
      </c>
    </row>
    <row r="1593" spans="1:21" x14ac:dyDescent="0.2">
      <c r="A1593" s="378">
        <f>'raw data'!A1589</f>
        <v>41247.25</v>
      </c>
      <c r="B1593" s="380">
        <f>'raw data'!L1589</f>
        <v>897.07470703125</v>
      </c>
      <c r="C1593" s="380">
        <f>'raw data'!M1589</f>
        <v>460.6151123046875</v>
      </c>
      <c r="D1593" s="380">
        <f>'raw data'!O1589</f>
        <v>6066.03076171875</v>
      </c>
      <c r="E1593" s="380">
        <f>'raw data'!P1589</f>
        <v>10.348730087280273</v>
      </c>
      <c r="F1593" s="377"/>
      <c r="G1593" s="377"/>
      <c r="H1593" s="376"/>
      <c r="I1593" s="376"/>
      <c r="J1593" s="380">
        <f>'raw data'!C1589</f>
        <v>129.70947508064307</v>
      </c>
      <c r="K1593" s="380" t="e">
        <f>'raw data'!#REF!</f>
        <v>#REF!</v>
      </c>
      <c r="L1593" s="380" t="e">
        <f>'raw data'!#REF!</f>
        <v>#REF!</v>
      </c>
      <c r="M1593" s="380">
        <f>'raw data'!D1589</f>
        <v>80663.4921875</v>
      </c>
      <c r="N1593" s="380">
        <f>'raw data'!K1589</f>
        <v>16.492762508454035</v>
      </c>
      <c r="O1593" s="400">
        <f t="shared" si="25"/>
        <v>16.295852673467444</v>
      </c>
      <c r="P1593" s="380">
        <f>'raw data'!E1589</f>
        <v>1</v>
      </c>
      <c r="Q1593" s="380">
        <f>'raw data'!F1589</f>
        <v>1</v>
      </c>
      <c r="R1593" s="380">
        <f>'raw data'!G1589</f>
        <v>0.87236112356185913</v>
      </c>
      <c r="S1593" s="380">
        <f>'raw data'!H1589</f>
        <v>1</v>
      </c>
      <c r="T1593" s="380">
        <f>'raw data'!Q1589</f>
        <v>106.36009979248047</v>
      </c>
      <c r="U1593" s="380">
        <f>'raw data'!R1589</f>
        <v>1012.7990112304687</v>
      </c>
    </row>
    <row r="1594" spans="1:21" x14ac:dyDescent="0.2">
      <c r="A1594" s="378">
        <f>'raw data'!A1590</f>
        <v>41247.291666666664</v>
      </c>
      <c r="B1594" s="380">
        <f>'raw data'!L1590</f>
        <v>896.8494873046875</v>
      </c>
      <c r="C1594" s="380">
        <f>'raw data'!M1590</f>
        <v>460.14990234375</v>
      </c>
      <c r="D1594" s="380">
        <f>'raw data'!O1590</f>
        <v>6069.4921875</v>
      </c>
      <c r="E1594" s="380">
        <f>'raw data'!P1590</f>
        <v>10.359149932861328</v>
      </c>
      <c r="F1594" s="377"/>
      <c r="G1594" s="377"/>
      <c r="H1594" s="376"/>
      <c r="I1594" s="376"/>
      <c r="J1594" s="380">
        <f>'raw data'!C1590</f>
        <v>129.57260131835937</v>
      </c>
      <c r="K1594" s="380" t="e">
        <f>'raw data'!#REF!</f>
        <v>#REF!</v>
      </c>
      <c r="L1594" s="380" t="e">
        <f>'raw data'!#REF!</f>
        <v>#REF!</v>
      </c>
      <c r="M1594" s="380">
        <f>'raw data'!D1590</f>
        <v>80603.046875</v>
      </c>
      <c r="N1594" s="380">
        <f>'raw data'!K1590</f>
        <v>16.754259853686744</v>
      </c>
      <c r="O1594" s="400">
        <f t="shared" si="25"/>
        <v>16.30515148628049</v>
      </c>
      <c r="P1594" s="380">
        <f>'raw data'!E1590</f>
        <v>1</v>
      </c>
      <c r="Q1594" s="380">
        <f>'raw data'!F1590</f>
        <v>1</v>
      </c>
      <c r="R1594" s="380">
        <f>'raw data'!G1590</f>
        <v>1</v>
      </c>
      <c r="S1594" s="380">
        <f>'raw data'!H1590</f>
        <v>1</v>
      </c>
      <c r="T1594" s="380">
        <f>'raw data'!Q1590</f>
        <v>106.45079803466797</v>
      </c>
      <c r="U1594" s="380">
        <f>'raw data'!R1590</f>
        <v>1012.7990112304687</v>
      </c>
    </row>
    <row r="1595" spans="1:21" x14ac:dyDescent="0.2">
      <c r="A1595" s="378">
        <f>'raw data'!A1591</f>
        <v>41247.333333333336</v>
      </c>
      <c r="B1595" s="380">
        <f>'raw data'!L1591</f>
        <v>897.051513671875</v>
      </c>
      <c r="C1595" s="380">
        <f>'raw data'!M1591</f>
        <v>459.243896484375</v>
      </c>
      <c r="D1595" s="380">
        <f>'raw data'!O1591</f>
        <v>6063.5771484375</v>
      </c>
      <c r="E1595" s="380">
        <f>'raw data'!P1591</f>
        <v>10.367400169372559</v>
      </c>
      <c r="F1595" s="377"/>
      <c r="G1595" s="377"/>
      <c r="H1595" s="376"/>
      <c r="I1595" s="376"/>
      <c r="J1595" s="380">
        <f>'raw data'!C1591</f>
        <v>129.55490112304687</v>
      </c>
      <c r="K1595" s="380" t="e">
        <f>'raw data'!#REF!</f>
        <v>#REF!</v>
      </c>
      <c r="L1595" s="380" t="e">
        <f>'raw data'!#REF!</f>
        <v>#REF!</v>
      </c>
      <c r="M1595" s="380">
        <f>'raw data'!D1591</f>
        <v>80521.2734375</v>
      </c>
      <c r="N1595" s="380">
        <f>'raw data'!K1591</f>
        <v>16.163764388552373</v>
      </c>
      <c r="O1595" s="400">
        <f t="shared" si="25"/>
        <v>16.289261259391331</v>
      </c>
      <c r="P1595" s="380">
        <f>'raw data'!E1591</f>
        <v>1</v>
      </c>
      <c r="Q1595" s="380">
        <f>'raw data'!F1591</f>
        <v>1</v>
      </c>
      <c r="R1595" s="380">
        <f>'raw data'!G1591</f>
        <v>1</v>
      </c>
      <c r="S1595" s="380">
        <f>'raw data'!H1591</f>
        <v>1</v>
      </c>
      <c r="T1595" s="380">
        <f>'raw data'!Q1591</f>
        <v>106.40650177001953</v>
      </c>
      <c r="U1595" s="380">
        <f>'raw data'!R1591</f>
        <v>1012.7990112304687</v>
      </c>
    </row>
    <row r="1596" spans="1:21" x14ac:dyDescent="0.2">
      <c r="A1596" s="378">
        <f>'raw data'!A1592</f>
        <v>41247.375</v>
      </c>
      <c r="B1596" s="380">
        <f>'raw data'!L1592</f>
        <v>896.98040771484375</v>
      </c>
      <c r="C1596" s="380">
        <f>'raw data'!M1592</f>
        <v>457.79058837890625</v>
      </c>
      <c r="D1596" s="380">
        <f>'raw data'!O1592</f>
        <v>6072.08984375</v>
      </c>
      <c r="E1596" s="380">
        <f>'raw data'!P1592</f>
        <v>10.397459983825684</v>
      </c>
      <c r="F1596" s="377"/>
      <c r="G1596" s="377"/>
      <c r="H1596" s="376"/>
      <c r="I1596" s="376"/>
      <c r="J1596" s="380">
        <f>'raw data'!C1592</f>
        <v>128.86019897460937</v>
      </c>
      <c r="K1596" s="380" t="e">
        <f>'raw data'!#REF!</f>
        <v>#REF!</v>
      </c>
      <c r="L1596" s="380" t="e">
        <f>'raw data'!#REF!</f>
        <v>#REF!</v>
      </c>
      <c r="M1596" s="380">
        <f>'raw data'!D1592</f>
        <v>80369.2578125</v>
      </c>
      <c r="N1596" s="380">
        <f>'raw data'!K1592</f>
        <v>16.631573223783271</v>
      </c>
      <c r="O1596" s="400">
        <f t="shared" si="25"/>
        <v>16.312129858993902</v>
      </c>
      <c r="P1596" s="380">
        <f>'raw data'!E1592</f>
        <v>1</v>
      </c>
      <c r="Q1596" s="380">
        <f>'raw data'!F1592</f>
        <v>1</v>
      </c>
      <c r="R1596" s="380">
        <f>'raw data'!G1592</f>
        <v>1</v>
      </c>
      <c r="S1596" s="380">
        <f>'raw data'!H1592</f>
        <v>1</v>
      </c>
      <c r="T1596" s="380">
        <f>'raw data'!Q1592</f>
        <v>106.42939758300781</v>
      </c>
      <c r="U1596" s="380">
        <f>'raw data'!R1592</f>
        <v>1012.7999877929687</v>
      </c>
    </row>
    <row r="1597" spans="1:21" x14ac:dyDescent="0.2">
      <c r="A1597" s="378">
        <f>'raw data'!A1593</f>
        <v>41247.416666666664</v>
      </c>
      <c r="B1597" s="380">
        <f>'raw data'!L1593</f>
        <v>897.10699462890625</v>
      </c>
      <c r="C1597" s="380">
        <f>'raw data'!M1593</f>
        <v>456.76470947265625</v>
      </c>
      <c r="D1597" s="380">
        <f>'raw data'!O1593</f>
        <v>6057.966796875</v>
      </c>
      <c r="E1597" s="380">
        <f>'raw data'!P1593</f>
        <v>10.383930206298828</v>
      </c>
      <c r="F1597" s="377"/>
      <c r="G1597" s="377"/>
      <c r="H1597" s="376"/>
      <c r="I1597" s="376"/>
      <c r="J1597" s="380">
        <f>'raw data'!C1593</f>
        <v>128.62730407714844</v>
      </c>
      <c r="K1597" s="380" t="e">
        <f>'raw data'!#REF!</f>
        <v>#REF!</v>
      </c>
      <c r="L1597" s="380" t="e">
        <f>'raw data'!#REF!</f>
        <v>#REF!</v>
      </c>
      <c r="M1597" s="380">
        <f>'raw data'!D1593</f>
        <v>80280.9296875</v>
      </c>
      <c r="N1597" s="380">
        <f>'raw data'!K1593</f>
        <v>17.687396821349974</v>
      </c>
      <c r="O1597" s="400">
        <f t="shared" si="25"/>
        <v>16.274189548399391</v>
      </c>
      <c r="P1597" s="380">
        <f>'raw data'!E1593</f>
        <v>1</v>
      </c>
      <c r="Q1597" s="380">
        <f>'raw data'!F1593</f>
        <v>1</v>
      </c>
      <c r="R1597" s="380">
        <f>'raw data'!G1593</f>
        <v>1</v>
      </c>
      <c r="S1597" s="380">
        <f>'raw data'!H1593</f>
        <v>1</v>
      </c>
      <c r="T1597" s="380">
        <f>'raw data'!Q1593</f>
        <v>106.41960144042969</v>
      </c>
      <c r="U1597" s="380">
        <f>'raw data'!R1593</f>
        <v>1012.7999877929687</v>
      </c>
    </row>
    <row r="1598" spans="1:21" x14ac:dyDescent="0.2">
      <c r="A1598" s="378">
        <f>'raw data'!A1594</f>
        <v>41247.458333333336</v>
      </c>
      <c r="B1598" s="380">
        <f>'raw data'!L1594</f>
        <v>896.92779541015625</v>
      </c>
      <c r="C1598" s="380">
        <f>'raw data'!M1594</f>
        <v>456.25100708007813</v>
      </c>
      <c r="D1598" s="380">
        <f>'raw data'!O1594</f>
        <v>6048.59716796875</v>
      </c>
      <c r="E1598" s="380">
        <f>'raw data'!P1594</f>
        <v>10.385680198669434</v>
      </c>
      <c r="F1598" s="377"/>
      <c r="G1598" s="377"/>
      <c r="H1598" s="376"/>
      <c r="I1598" s="376"/>
      <c r="J1598" s="380">
        <f>'raw data'!C1594</f>
        <v>128.22300720214844</v>
      </c>
      <c r="K1598" s="380" t="e">
        <f>'raw data'!#REF!</f>
        <v>#REF!</v>
      </c>
      <c r="L1598" s="380" t="e">
        <f>'raw data'!#REF!</f>
        <v>#REF!</v>
      </c>
      <c r="M1598" s="380">
        <f>'raw data'!D1594</f>
        <v>80221.8671875</v>
      </c>
      <c r="N1598" s="380">
        <f>'raw data'!K1594</f>
        <v>16.385582418080812</v>
      </c>
      <c r="O1598" s="400">
        <f t="shared" si="25"/>
        <v>16.249018872835912</v>
      </c>
      <c r="P1598" s="380">
        <f>'raw data'!E1594</f>
        <v>1</v>
      </c>
      <c r="Q1598" s="380">
        <f>'raw data'!F1594</f>
        <v>1</v>
      </c>
      <c r="R1598" s="380">
        <f>'raw data'!G1594</f>
        <v>1</v>
      </c>
      <c r="S1598" s="380">
        <f>'raw data'!H1594</f>
        <v>1</v>
      </c>
      <c r="T1598" s="380">
        <f>'raw data'!Q1594</f>
        <v>106.25260162353516</v>
      </c>
      <c r="U1598" s="380">
        <f>'raw data'!R1594</f>
        <v>1012.7999877929687</v>
      </c>
    </row>
    <row r="1599" spans="1:21" x14ac:dyDescent="0.2">
      <c r="A1599" s="378">
        <f>'raw data'!A1595</f>
        <v>41247.5</v>
      </c>
      <c r="B1599" s="380">
        <f>'raw data'!L1595</f>
        <v>897.08282470703125</v>
      </c>
      <c r="C1599" s="380">
        <f>'raw data'!M1595</f>
        <v>456.0596923828125</v>
      </c>
      <c r="D1599" s="380">
        <f>'raw data'!O1595</f>
        <v>6056.06982421875</v>
      </c>
      <c r="E1599" s="380">
        <f>'raw data'!P1595</f>
        <v>10.394339561462402</v>
      </c>
      <c r="F1599" s="377"/>
      <c r="G1599" s="377"/>
      <c r="H1599" s="376"/>
      <c r="I1599" s="376"/>
      <c r="J1599" s="380">
        <f>'raw data'!C1595</f>
        <v>128.78829956054687</v>
      </c>
      <c r="K1599" s="380" t="e">
        <f>'raw data'!#REF!</f>
        <v>#REF!</v>
      </c>
      <c r="L1599" s="380" t="e">
        <f>'raw data'!#REF!</f>
        <v>#REF!</v>
      </c>
      <c r="M1599" s="380">
        <f>'raw data'!D1595</f>
        <v>80187.203125</v>
      </c>
      <c r="N1599" s="380">
        <f>'raw data'!K1595</f>
        <v>15.901414681693131</v>
      </c>
      <c r="O1599" s="400">
        <f t="shared" si="25"/>
        <v>16.269093499904724</v>
      </c>
      <c r="P1599" s="380">
        <f>'raw data'!E1595</f>
        <v>1</v>
      </c>
      <c r="Q1599" s="380">
        <f>'raw data'!F1595</f>
        <v>1</v>
      </c>
      <c r="R1599" s="380">
        <f>'raw data'!G1595</f>
        <v>1</v>
      </c>
      <c r="S1599" s="380">
        <f>'raw data'!H1595</f>
        <v>1</v>
      </c>
      <c r="T1599" s="380">
        <f>'raw data'!Q1595</f>
        <v>106.09500122070312</v>
      </c>
      <c r="U1599" s="380">
        <f>'raw data'!R1595</f>
        <v>1012.7999877929687</v>
      </c>
    </row>
    <row r="1600" spans="1:21" x14ac:dyDescent="0.2">
      <c r="A1600" s="378">
        <f>'raw data'!A1596</f>
        <v>41247.541666666664</v>
      </c>
      <c r="B1600" s="380">
        <f>'raw data'!L1596</f>
        <v>896.96868896484375</v>
      </c>
      <c r="C1600" s="380">
        <f>'raw data'!M1596</f>
        <v>455.72250366210937</v>
      </c>
      <c r="D1600" s="380">
        <f>'raw data'!O1596</f>
        <v>6039.7177734375</v>
      </c>
      <c r="E1600" s="380">
        <f>'raw data'!P1596</f>
        <v>10.383130073547363</v>
      </c>
      <c r="F1600" s="377"/>
      <c r="G1600" s="377"/>
      <c r="H1600" s="376"/>
      <c r="I1600" s="376"/>
      <c r="J1600" s="380">
        <f>'raw data'!C1596</f>
        <v>127.96330261230469</v>
      </c>
      <c r="K1600" s="380" t="e">
        <f>'raw data'!#REF!</f>
        <v>#REF!</v>
      </c>
      <c r="L1600" s="380" t="e">
        <f>'raw data'!#REF!</f>
        <v>#REF!</v>
      </c>
      <c r="M1600" s="380">
        <f>'raw data'!D1596</f>
        <v>80148.3515625</v>
      </c>
      <c r="N1600" s="380">
        <f>'raw data'!K1596</f>
        <v>15.523143581273326</v>
      </c>
      <c r="O1600" s="400">
        <f t="shared" si="25"/>
        <v>16.225165168363457</v>
      </c>
      <c r="P1600" s="380">
        <f>'raw data'!E1596</f>
        <v>1</v>
      </c>
      <c r="Q1600" s="380">
        <f>'raw data'!F1596</f>
        <v>1</v>
      </c>
      <c r="R1600" s="380">
        <f>'raw data'!G1596</f>
        <v>1</v>
      </c>
      <c r="S1600" s="380">
        <f>'raw data'!H1596</f>
        <v>1</v>
      </c>
      <c r="T1600" s="380">
        <f>'raw data'!Q1596</f>
        <v>106.26760101318359</v>
      </c>
      <c r="U1600" s="380">
        <f>'raw data'!R1596</f>
        <v>1012.7990112304687</v>
      </c>
    </row>
    <row r="1601" spans="1:21" x14ac:dyDescent="0.2">
      <c r="A1601" s="378">
        <f>'raw data'!A1597</f>
        <v>41247.583333333336</v>
      </c>
      <c r="B1601" s="380">
        <f>'raw data'!L1597</f>
        <v>896.96527099609375</v>
      </c>
      <c r="C1601" s="380">
        <f>'raw data'!M1597</f>
        <v>456.24868774414062</v>
      </c>
      <c r="D1601" s="380">
        <f>'raw data'!O1597</f>
        <v>6029.30712890625</v>
      </c>
      <c r="E1601" s="380">
        <f>'raw data'!P1597</f>
        <v>10.37300968170166</v>
      </c>
      <c r="F1601" s="377"/>
      <c r="G1601" s="377"/>
      <c r="H1601" s="376"/>
      <c r="I1601" s="376"/>
      <c r="J1601" s="380">
        <f>'raw data'!C1597</f>
        <v>128.23880004882812</v>
      </c>
      <c r="K1601" s="380" t="e">
        <f>'raw data'!#REF!</f>
        <v>#REF!</v>
      </c>
      <c r="L1601" s="380" t="e">
        <f>'raw data'!#REF!</f>
        <v>#REF!</v>
      </c>
      <c r="M1601" s="380">
        <f>'raw data'!D1597</f>
        <v>80201.7734375</v>
      </c>
      <c r="N1601" s="380">
        <f>'raw data'!K1597</f>
        <v>15.662453402454993</v>
      </c>
      <c r="O1601" s="400">
        <f t="shared" si="25"/>
        <v>16.197197896817833</v>
      </c>
      <c r="P1601" s="380">
        <f>'raw data'!E1597</f>
        <v>1</v>
      </c>
      <c r="Q1601" s="380">
        <f>'raw data'!F1597</f>
        <v>1</v>
      </c>
      <c r="R1601" s="380">
        <f>'raw data'!G1597</f>
        <v>1</v>
      </c>
      <c r="S1601" s="380">
        <f>'raw data'!H1597</f>
        <v>1</v>
      </c>
      <c r="T1601" s="380">
        <f>'raw data'!Q1597</f>
        <v>106.32060241699219</v>
      </c>
      <c r="U1601" s="380">
        <f>'raw data'!R1597</f>
        <v>1012.7960205078125</v>
      </c>
    </row>
    <row r="1602" spans="1:21" x14ac:dyDescent="0.2">
      <c r="A1602" s="378">
        <f>'raw data'!A1598</f>
        <v>41247.625</v>
      </c>
      <c r="B1602" s="380">
        <f>'raw data'!L1598</f>
        <v>897.010498046875</v>
      </c>
      <c r="C1602" s="380">
        <f>'raw data'!M1598</f>
        <v>455.90679931640625</v>
      </c>
      <c r="D1602" s="380">
        <f>'raw data'!O1598</f>
        <v>6017.916015625</v>
      </c>
      <c r="E1602" s="380">
        <f>'raw data'!P1598</f>
        <v>10.369379997253418</v>
      </c>
      <c r="F1602" s="377"/>
      <c r="G1602" s="377"/>
      <c r="H1602" s="376"/>
      <c r="I1602" s="376"/>
      <c r="J1602" s="380">
        <f>'raw data'!C1598</f>
        <v>127.4447021484375</v>
      </c>
      <c r="K1602" s="380" t="e">
        <f>'raw data'!#REF!</f>
        <v>#REF!</v>
      </c>
      <c r="L1602" s="380" t="e">
        <f>'raw data'!#REF!</f>
        <v>#REF!</v>
      </c>
      <c r="M1602" s="380">
        <f>'raw data'!D1598</f>
        <v>80123.328125</v>
      </c>
      <c r="N1602" s="380">
        <f>'raw data'!K1598</f>
        <v>16.059645734782897</v>
      </c>
      <c r="O1602" s="400">
        <f t="shared" si="25"/>
        <v>16.166596683090155</v>
      </c>
      <c r="P1602" s="380">
        <f>'raw data'!E1598</f>
        <v>1</v>
      </c>
      <c r="Q1602" s="380">
        <f>'raw data'!F1598</f>
        <v>1</v>
      </c>
      <c r="R1602" s="380">
        <f>'raw data'!G1598</f>
        <v>1</v>
      </c>
      <c r="S1602" s="380">
        <f>'raw data'!H1598</f>
        <v>1</v>
      </c>
      <c r="T1602" s="380">
        <f>'raw data'!Q1598</f>
        <v>106.47260284423828</v>
      </c>
      <c r="U1602" s="380">
        <f>'raw data'!R1598</f>
        <v>1012.7979736328125</v>
      </c>
    </row>
    <row r="1603" spans="1:21" x14ac:dyDescent="0.2">
      <c r="A1603" s="378">
        <f>'raw data'!A1599</f>
        <v>41247.666666666664</v>
      </c>
      <c r="B1603" s="380">
        <f>'raw data'!L1599</f>
        <v>896.9835205078125</v>
      </c>
      <c r="C1603" s="380">
        <f>'raw data'!M1599</f>
        <v>456.23330688476562</v>
      </c>
      <c r="D1603" s="380">
        <f>'raw data'!O1599</f>
        <v>6016.51513671875</v>
      </c>
      <c r="E1603" s="380">
        <f>'raw data'!P1599</f>
        <v>10.370940208435059</v>
      </c>
      <c r="F1603" s="377"/>
      <c r="G1603" s="377"/>
      <c r="H1603" s="376"/>
      <c r="I1603" s="376"/>
      <c r="J1603" s="380">
        <f>'raw data'!C1599</f>
        <v>127.04959869384766</v>
      </c>
      <c r="K1603" s="380" t="e">
        <f>'raw data'!#REF!</f>
        <v>#REF!</v>
      </c>
      <c r="L1603" s="380" t="e">
        <f>'raw data'!#REF!</f>
        <v>#REF!</v>
      </c>
      <c r="M1603" s="380">
        <f>'raw data'!D1599</f>
        <v>80166.421875</v>
      </c>
      <c r="N1603" s="380">
        <f>'raw data'!K1599</f>
        <v>16.020340430584767</v>
      </c>
      <c r="O1603" s="400">
        <f t="shared" si="25"/>
        <v>16.16283334637685</v>
      </c>
      <c r="P1603" s="380">
        <f>'raw data'!E1599</f>
        <v>1</v>
      </c>
      <c r="Q1603" s="380">
        <f>'raw data'!F1599</f>
        <v>1</v>
      </c>
      <c r="R1603" s="380">
        <f>'raw data'!G1599</f>
        <v>1</v>
      </c>
      <c r="S1603" s="380">
        <f>'raw data'!H1599</f>
        <v>1</v>
      </c>
      <c r="T1603" s="380">
        <f>'raw data'!Q1599</f>
        <v>106.60089874267578</v>
      </c>
      <c r="U1603" s="380">
        <f>'raw data'!R1599</f>
        <v>1012.7949829101562</v>
      </c>
    </row>
    <row r="1604" spans="1:21" x14ac:dyDescent="0.2">
      <c r="A1604" s="378">
        <f>'raw data'!A1600</f>
        <v>41247.708333333336</v>
      </c>
      <c r="B1604" s="380">
        <f>'raw data'!L1600</f>
        <v>896.982177734375</v>
      </c>
      <c r="C1604" s="380">
        <f>'raw data'!M1600</f>
        <v>456.19970703125</v>
      </c>
      <c r="D1604" s="380">
        <f>'raw data'!O1600</f>
        <v>6011.48779296875</v>
      </c>
      <c r="E1604" s="380">
        <f>'raw data'!P1600</f>
        <v>10.366169929504395</v>
      </c>
      <c r="F1604" s="377"/>
      <c r="G1604" s="377"/>
      <c r="H1604" s="376"/>
      <c r="I1604" s="376"/>
      <c r="J1604" s="380">
        <f>'raw data'!C1600</f>
        <v>127.21690368652344</v>
      </c>
      <c r="K1604" s="380" t="e">
        <f>'raw data'!#REF!</f>
        <v>#REF!</v>
      </c>
      <c r="L1604" s="380" t="e">
        <f>'raw data'!#REF!</f>
        <v>#REF!</v>
      </c>
      <c r="M1604" s="380">
        <f>'raw data'!D1600</f>
        <v>80187.3828125</v>
      </c>
      <c r="N1604" s="380">
        <f>'raw data'!K1600</f>
        <v>15.893613760391018</v>
      </c>
      <c r="O1604" s="400">
        <f t="shared" si="25"/>
        <v>16.149327834072842</v>
      </c>
      <c r="P1604" s="380">
        <f>'raw data'!E1600</f>
        <v>1</v>
      </c>
      <c r="Q1604" s="380">
        <f>'raw data'!F1600</f>
        <v>1</v>
      </c>
      <c r="R1604" s="380">
        <f>'raw data'!G1600</f>
        <v>1</v>
      </c>
      <c r="S1604" s="380">
        <f>'raw data'!H1600</f>
        <v>1</v>
      </c>
      <c r="T1604" s="380">
        <f>'raw data'!Q1600</f>
        <v>106.67130279541016</v>
      </c>
      <c r="U1604" s="380">
        <f>'raw data'!R1600</f>
        <v>1012.7949829101562</v>
      </c>
    </row>
    <row r="1605" spans="1:21" x14ac:dyDescent="0.2">
      <c r="A1605" s="378">
        <f>'raw data'!A1601</f>
        <v>41247.75</v>
      </c>
      <c r="B1605" s="380">
        <f>'raw data'!L1601</f>
        <v>897.01580810546875</v>
      </c>
      <c r="C1605" s="380">
        <f>'raw data'!M1601</f>
        <v>455.41558837890625</v>
      </c>
      <c r="D1605" s="380">
        <f>'raw data'!O1601</f>
        <v>5987.06201171875</v>
      </c>
      <c r="E1605" s="380">
        <f>'raw data'!P1601</f>
        <v>10.353540420532227</v>
      </c>
      <c r="F1605" s="377"/>
      <c r="G1605" s="377"/>
      <c r="H1605" s="376"/>
      <c r="I1605" s="376"/>
      <c r="J1605" s="380">
        <f>'raw data'!C1601</f>
        <v>127.28479766845703</v>
      </c>
      <c r="K1605" s="380" t="e">
        <f>'raw data'!#REF!</f>
        <v>#REF!</v>
      </c>
      <c r="L1605" s="380" t="e">
        <f>'raw data'!#REF!</f>
        <v>#REF!</v>
      </c>
      <c r="M1605" s="380">
        <f>'raw data'!D1601</f>
        <v>79990.296875</v>
      </c>
      <c r="N1605" s="380">
        <f>'raw data'!K1601</f>
        <v>14.258131818076436</v>
      </c>
      <c r="O1605" s="400">
        <f t="shared" si="25"/>
        <v>16.083710142979641</v>
      </c>
      <c r="P1605" s="380">
        <f>'raw data'!E1601</f>
        <v>1</v>
      </c>
      <c r="Q1605" s="380">
        <f>'raw data'!F1601</f>
        <v>1</v>
      </c>
      <c r="R1605" s="380">
        <f>'raw data'!G1601</f>
        <v>1</v>
      </c>
      <c r="S1605" s="380">
        <f>'raw data'!H1601</f>
        <v>1</v>
      </c>
      <c r="T1605" s="380">
        <f>'raw data'!Q1601</f>
        <v>106.73169708251953</v>
      </c>
      <c r="U1605" s="380">
        <f>'raw data'!R1601</f>
        <v>1012.7990112304687</v>
      </c>
    </row>
    <row r="1606" spans="1:21" x14ac:dyDescent="0.2">
      <c r="A1606" s="378">
        <f>'raw data'!A1602</f>
        <v>41247.791666666664</v>
      </c>
      <c r="B1606" s="380">
        <f>'raw data'!L1602</f>
        <v>897.0228271484375</v>
      </c>
      <c r="C1606" s="380">
        <f>'raw data'!M1602</f>
        <v>454.25350952148437</v>
      </c>
      <c r="D1606" s="380">
        <f>'raw data'!O1602</f>
        <v>5965.48291015625</v>
      </c>
      <c r="E1606" s="380">
        <f>'raw data'!P1602</f>
        <v>10.349539756774902</v>
      </c>
      <c r="F1606" s="377"/>
      <c r="G1606" s="377"/>
      <c r="H1606" s="376"/>
      <c r="I1606" s="376"/>
      <c r="J1606" s="380">
        <f>'raw data'!C1602</f>
        <v>127.50949859619141</v>
      </c>
      <c r="K1606" s="380" t="e">
        <f>'raw data'!#REF!</f>
        <v>#REF!</v>
      </c>
      <c r="L1606" s="380" t="e">
        <f>'raw data'!#REF!</f>
        <v>#REF!</v>
      </c>
      <c r="M1606" s="380">
        <f>'raw data'!D1602</f>
        <v>79742.9921875</v>
      </c>
      <c r="N1606" s="380">
        <f>'raw data'!K1602</f>
        <v>15.439846804279149</v>
      </c>
      <c r="O1606" s="400">
        <f t="shared" si="25"/>
        <v>16.025739803938915</v>
      </c>
      <c r="P1606" s="380">
        <f>'raw data'!E1602</f>
        <v>1</v>
      </c>
      <c r="Q1606" s="380">
        <f>'raw data'!F1602</f>
        <v>1</v>
      </c>
      <c r="R1606" s="380">
        <f>'raw data'!G1602</f>
        <v>1</v>
      </c>
      <c r="S1606" s="380">
        <f>'raw data'!H1602</f>
        <v>1</v>
      </c>
      <c r="T1606" s="380">
        <f>'raw data'!Q1602</f>
        <v>106.51959991455078</v>
      </c>
      <c r="U1606" s="380">
        <f>'raw data'!R1602</f>
        <v>1012.7990112304687</v>
      </c>
    </row>
    <row r="1607" spans="1:21" x14ac:dyDescent="0.2">
      <c r="A1607" s="378">
        <f>'raw data'!A1603</f>
        <v>41247.833333333336</v>
      </c>
      <c r="B1607" s="380">
        <f>'raw data'!L1603</f>
        <v>897.07659912109375</v>
      </c>
      <c r="C1607" s="380">
        <f>'raw data'!M1603</f>
        <v>452.94009399414062</v>
      </c>
      <c r="D1607" s="380">
        <f>'raw data'!O1603</f>
        <v>5947.3349609375</v>
      </c>
      <c r="E1607" s="380">
        <f>'raw data'!P1603</f>
        <v>10.345179557800293</v>
      </c>
      <c r="F1607" s="377"/>
      <c r="G1607" s="377"/>
      <c r="H1607" s="376"/>
      <c r="I1607" s="376"/>
      <c r="J1607" s="380">
        <f>'raw data'!C1603</f>
        <v>127.50910186767578</v>
      </c>
      <c r="K1607" s="380" t="e">
        <f>'raw data'!#REF!</f>
        <v>#REF!</v>
      </c>
      <c r="L1607" s="380" t="e">
        <f>'raw data'!#REF!</f>
        <v>#REF!</v>
      </c>
      <c r="M1607" s="380">
        <f>'raw data'!D1603</f>
        <v>79493.8671875</v>
      </c>
      <c r="N1607" s="380">
        <f>'raw data'!K1603</f>
        <v>16.431709593823324</v>
      </c>
      <c r="O1607" s="400">
        <f t="shared" si="25"/>
        <v>15.976986950811195</v>
      </c>
      <c r="P1607" s="380">
        <f>'raw data'!E1603</f>
        <v>1</v>
      </c>
      <c r="Q1607" s="380">
        <f>'raw data'!F1603</f>
        <v>1</v>
      </c>
      <c r="R1607" s="380">
        <f>'raw data'!G1603</f>
        <v>1</v>
      </c>
      <c r="S1607" s="380">
        <f>'raw data'!H1603</f>
        <v>1</v>
      </c>
      <c r="T1607" s="380">
        <f>'raw data'!Q1603</f>
        <v>106.55110168457031</v>
      </c>
      <c r="U1607" s="380">
        <f>'raw data'!R1603</f>
        <v>1012.7990112304687</v>
      </c>
    </row>
    <row r="1608" spans="1:21" x14ac:dyDescent="0.2">
      <c r="A1608" s="378">
        <f>'raw data'!A1604</f>
        <v>41247.875</v>
      </c>
      <c r="B1608" s="380">
        <f>'raw data'!L1604</f>
        <v>897.05419921875</v>
      </c>
      <c r="C1608" s="380">
        <f>'raw data'!M1604</f>
        <v>451.13571166992187</v>
      </c>
      <c r="D1608" s="380">
        <f>'raw data'!O1604</f>
        <v>5916.27880859375</v>
      </c>
      <c r="E1608" s="380">
        <f>'raw data'!P1604</f>
        <v>10.331259727478027</v>
      </c>
      <c r="F1608" s="377"/>
      <c r="G1608" s="377"/>
      <c r="H1608" s="376"/>
      <c r="I1608" s="376"/>
      <c r="J1608" s="380">
        <f>'raw data'!C1604</f>
        <v>126.81880187988281</v>
      </c>
      <c r="K1608" s="380" t="e">
        <f>'raw data'!#REF!</f>
        <v>#REF!</v>
      </c>
      <c r="L1608" s="380" t="e">
        <f>'raw data'!#REF!</f>
        <v>#REF!</v>
      </c>
      <c r="M1608" s="380">
        <f>'raw data'!D1604</f>
        <v>79265.5</v>
      </c>
      <c r="N1608" s="380">
        <f>'raw data'!K1604</f>
        <v>16.70035471418916</v>
      </c>
      <c r="O1608" s="400">
        <f t="shared" si="25"/>
        <v>15.893557356884255</v>
      </c>
      <c r="P1608" s="380">
        <f>'raw data'!E1604</f>
        <v>1</v>
      </c>
      <c r="Q1608" s="380">
        <f>'raw data'!F1604</f>
        <v>1</v>
      </c>
      <c r="R1608" s="380">
        <f>'raw data'!G1604</f>
        <v>1</v>
      </c>
      <c r="S1608" s="380">
        <f>'raw data'!H1604</f>
        <v>1</v>
      </c>
      <c r="T1608" s="380">
        <f>'raw data'!Q1604</f>
        <v>106.67620086669922</v>
      </c>
      <c r="U1608" s="380">
        <f>'raw data'!R1604</f>
        <v>1012.7990112304687</v>
      </c>
    </row>
    <row r="1609" spans="1:21" x14ac:dyDescent="0.2">
      <c r="A1609" s="378">
        <f>'raw data'!A1605</f>
        <v>41247.916666666664</v>
      </c>
      <c r="B1609" s="380">
        <f>'raw data'!L1605</f>
        <v>896.94952392578125</v>
      </c>
      <c r="C1609" s="380">
        <f>'raw data'!M1605</f>
        <v>448.91070556640625</v>
      </c>
      <c r="D1609" s="380">
        <f>'raw data'!O1605</f>
        <v>5896.13720703125</v>
      </c>
      <c r="E1609" s="380">
        <f>'raw data'!P1605</f>
        <v>10.325200080871582</v>
      </c>
      <c r="F1609" s="377"/>
      <c r="G1609" s="377"/>
      <c r="H1609" s="376"/>
      <c r="I1609" s="376"/>
      <c r="J1609" s="380">
        <f>'raw data'!C1605</f>
        <v>125.77439880371094</v>
      </c>
      <c r="K1609" s="380" t="e">
        <f>'raw data'!#REF!</f>
        <v>#REF!</v>
      </c>
      <c r="L1609" s="380" t="e">
        <f>'raw data'!#REF!</f>
        <v>#REF!</v>
      </c>
      <c r="M1609" s="380">
        <f>'raw data'!D1605</f>
        <v>79045.421875</v>
      </c>
      <c r="N1609" s="380">
        <f>'raw data'!K1605</f>
        <v>17.332044060081024</v>
      </c>
      <c r="O1609" s="400">
        <f t="shared" si="25"/>
        <v>15.839448733871407</v>
      </c>
      <c r="P1609" s="380">
        <f>'raw data'!E1605</f>
        <v>1</v>
      </c>
      <c r="Q1609" s="380">
        <f>'raw data'!F1605</f>
        <v>1</v>
      </c>
      <c r="R1609" s="380">
        <f>'raw data'!G1605</f>
        <v>1</v>
      </c>
      <c r="S1609" s="380">
        <f>'raw data'!H1605</f>
        <v>1</v>
      </c>
      <c r="T1609" s="380">
        <f>'raw data'!Q1605</f>
        <v>106.80130004882812</v>
      </c>
      <c r="U1609" s="380">
        <f>'raw data'!R1605</f>
        <v>1012.7999877929687</v>
      </c>
    </row>
    <row r="1610" spans="1:21" x14ac:dyDescent="0.2">
      <c r="A1610" s="378">
        <f>'raw data'!A1606</f>
        <v>41247.958333333336</v>
      </c>
      <c r="B1610" s="380">
        <f>'raw data'!L1606</f>
        <v>897.05718994140625</v>
      </c>
      <c r="C1610" s="380">
        <f>'raw data'!M1606</f>
        <v>448.16900634765625</v>
      </c>
      <c r="D1610" s="380">
        <f>'raw data'!O1606</f>
        <v>5896.0830078125</v>
      </c>
      <c r="E1610" s="380">
        <f>'raw data'!P1606</f>
        <v>10.321209907531738</v>
      </c>
      <c r="F1610" s="377"/>
      <c r="G1610" s="377"/>
      <c r="H1610" s="376"/>
      <c r="I1610" s="376"/>
      <c r="J1610" s="380">
        <f>'raw data'!C1606</f>
        <v>126.73020172119141</v>
      </c>
      <c r="K1610" s="380" t="e">
        <f>'raw data'!#REF!</f>
        <v>#REF!</v>
      </c>
      <c r="L1610" s="380" t="e">
        <f>'raw data'!#REF!</f>
        <v>#REF!</v>
      </c>
      <c r="M1610" s="380">
        <f>'raw data'!D1606</f>
        <v>78960.0078125</v>
      </c>
      <c r="N1610" s="380">
        <f>'raw data'!K1606</f>
        <v>16.320837674973447</v>
      </c>
      <c r="O1610" s="400">
        <f t="shared" si="25"/>
        <v>15.839303132485846</v>
      </c>
      <c r="P1610" s="380">
        <f>'raw data'!E1606</f>
        <v>1</v>
      </c>
      <c r="Q1610" s="380">
        <f>'raw data'!F1606</f>
        <v>1</v>
      </c>
      <c r="R1610" s="380">
        <f>'raw data'!G1606</f>
        <v>1</v>
      </c>
      <c r="S1610" s="380">
        <f>'raw data'!H1606</f>
        <v>1</v>
      </c>
      <c r="T1610" s="380">
        <f>'raw data'!Q1606</f>
        <v>106.51860046386719</v>
      </c>
      <c r="U1610" s="380">
        <f>'raw data'!R1606</f>
        <v>1012.7999877929687</v>
      </c>
    </row>
    <row r="1611" spans="1:21" x14ac:dyDescent="0.2">
      <c r="A1611" s="378">
        <f>'raw data'!A1607</f>
        <v>41248</v>
      </c>
      <c r="B1611" s="380">
        <f>'raw data'!L1607</f>
        <v>897.04510498046875</v>
      </c>
      <c r="C1611" s="380">
        <f>'raw data'!M1607</f>
        <v>448.52740478515625</v>
      </c>
      <c r="D1611" s="380">
        <f>'raw data'!O1607</f>
        <v>5910.40087890625</v>
      </c>
      <c r="E1611" s="380">
        <f>'raw data'!P1607</f>
        <v>10.329549789428711</v>
      </c>
      <c r="F1611" s="377"/>
      <c r="G1611" s="377"/>
      <c r="H1611" s="376"/>
      <c r="I1611" s="376"/>
      <c r="J1611" s="380">
        <f>'raw data'!C1607</f>
        <v>127.16500091552734</v>
      </c>
      <c r="K1611" s="380" t="e">
        <f>'raw data'!#REF!</f>
        <v>#REF!</v>
      </c>
      <c r="L1611" s="380" t="e">
        <f>'raw data'!#REF!</f>
        <v>#REF!</v>
      </c>
      <c r="M1611" s="380">
        <f>'raw data'!D1607</f>
        <v>79045.5234375</v>
      </c>
      <c r="N1611" s="380">
        <f>'raw data'!K1607</f>
        <v>16.030222376357415</v>
      </c>
      <c r="O1611" s="400">
        <f t="shared" si="25"/>
        <v>15.877766821033862</v>
      </c>
      <c r="P1611" s="380">
        <f>'raw data'!E1607</f>
        <v>1</v>
      </c>
      <c r="Q1611" s="380">
        <f>'raw data'!F1607</f>
        <v>1</v>
      </c>
      <c r="R1611" s="380">
        <f>'raw data'!G1607</f>
        <v>1</v>
      </c>
      <c r="S1611" s="380">
        <f>'raw data'!H1607</f>
        <v>1</v>
      </c>
      <c r="T1611" s="380">
        <f>'raw data'!Q1607</f>
        <v>106.29969787597656</v>
      </c>
      <c r="U1611" s="380">
        <f>'raw data'!R1607</f>
        <v>1012.7999877929687</v>
      </c>
    </row>
    <row r="1612" spans="1:21" x14ac:dyDescent="0.2">
      <c r="A1612" s="378">
        <f>'raw data'!A1608</f>
        <v>41248.041666666664</v>
      </c>
      <c r="B1612" s="380">
        <f>'raw data'!L1608</f>
        <v>896.93310546875</v>
      </c>
      <c r="C1612" s="380">
        <f>'raw data'!M1608</f>
        <v>448.65008544921875</v>
      </c>
      <c r="D1612" s="380">
        <f>'raw data'!O1608</f>
        <v>5921.7099609375</v>
      </c>
      <c r="E1612" s="380">
        <f>'raw data'!P1608</f>
        <v>10.34453010559082</v>
      </c>
      <c r="F1612" s="377"/>
      <c r="G1612" s="377"/>
      <c r="H1612" s="376"/>
      <c r="I1612" s="376"/>
      <c r="J1612" s="380">
        <f>'raw data'!C1608</f>
        <v>127.08100128173828</v>
      </c>
      <c r="K1612" s="380" t="e">
        <f>'raw data'!#REF!</f>
        <v>#REF!</v>
      </c>
      <c r="L1612" s="380" t="e">
        <f>'raw data'!#REF!</f>
        <v>#REF!</v>
      </c>
      <c r="M1612" s="380">
        <f>'raw data'!D1608</f>
        <v>79081.1171875</v>
      </c>
      <c r="N1612" s="380">
        <f>'raw data'!K1608</f>
        <v>15.648924254843733</v>
      </c>
      <c r="O1612" s="400">
        <f t="shared" ref="O1612:O1675" si="26">D1612*0.771/(0.287*1000)</f>
        <v>15.908147665096909</v>
      </c>
      <c r="P1612" s="380">
        <f>'raw data'!E1608</f>
        <v>1</v>
      </c>
      <c r="Q1612" s="380">
        <f>'raw data'!F1608</f>
        <v>1</v>
      </c>
      <c r="R1612" s="380">
        <f>'raw data'!G1608</f>
        <v>1</v>
      </c>
      <c r="S1612" s="380">
        <f>'raw data'!H1608</f>
        <v>1</v>
      </c>
      <c r="T1612" s="380">
        <f>'raw data'!Q1608</f>
        <v>106.31169891357422</v>
      </c>
      <c r="U1612" s="380">
        <f>'raw data'!R1608</f>
        <v>1012.7999877929687</v>
      </c>
    </row>
    <row r="1613" spans="1:21" x14ac:dyDescent="0.2">
      <c r="A1613" s="378">
        <f>'raw data'!A1609</f>
        <v>41248.083333333336</v>
      </c>
      <c r="B1613" s="380">
        <f>'raw data'!L1609</f>
        <v>897.00018310546875</v>
      </c>
      <c r="C1613" s="380">
        <f>'raw data'!M1609</f>
        <v>448.91128540039062</v>
      </c>
      <c r="D1613" s="380">
        <f>'raw data'!O1609</f>
        <v>5932.43798828125</v>
      </c>
      <c r="E1613" s="380">
        <f>'raw data'!P1609</f>
        <v>10.353630065917969</v>
      </c>
      <c r="F1613" s="377"/>
      <c r="G1613" s="377"/>
      <c r="H1613" s="376"/>
      <c r="I1613" s="376"/>
      <c r="J1613" s="380">
        <f>'raw data'!C1609</f>
        <v>126.1343994140625</v>
      </c>
      <c r="K1613" s="380" t="e">
        <f>'raw data'!#REF!</f>
        <v>#REF!</v>
      </c>
      <c r="L1613" s="380" t="e">
        <f>'raw data'!#REF!</f>
        <v>#REF!</v>
      </c>
      <c r="M1613" s="380">
        <f>'raw data'!D1609</f>
        <v>79147.7421875</v>
      </c>
      <c r="N1613" s="380">
        <f>'raw data'!K1609</f>
        <v>15.802350744267606</v>
      </c>
      <c r="O1613" s="400">
        <f t="shared" si="26"/>
        <v>15.936967557368792</v>
      </c>
      <c r="P1613" s="380">
        <f>'raw data'!E1609</f>
        <v>1</v>
      </c>
      <c r="Q1613" s="380">
        <f>'raw data'!F1609</f>
        <v>1</v>
      </c>
      <c r="R1613" s="380">
        <f>'raw data'!G1609</f>
        <v>1</v>
      </c>
      <c r="S1613" s="380">
        <f>'raw data'!H1609</f>
        <v>1</v>
      </c>
      <c r="T1613" s="380">
        <f>'raw data'!Q1609</f>
        <v>106.42829895019531</v>
      </c>
      <c r="U1613" s="380">
        <f>'raw data'!R1609</f>
        <v>1012.7999877929687</v>
      </c>
    </row>
    <row r="1614" spans="1:21" x14ac:dyDescent="0.2">
      <c r="A1614" s="378">
        <f>'raw data'!A1610</f>
        <v>41248.125</v>
      </c>
      <c r="B1614" s="380">
        <f>'raw data'!L1610</f>
        <v>897.0853271484375</v>
      </c>
      <c r="C1614" s="380">
        <f>'raw data'!M1610</f>
        <v>449.56600952148437</v>
      </c>
      <c r="D1614" s="380">
        <f>'raw data'!O1610</f>
        <v>5950.12890625</v>
      </c>
      <c r="E1614" s="380">
        <f>'raw data'!P1610</f>
        <v>10.36553955078125</v>
      </c>
      <c r="F1614" s="377"/>
      <c r="G1614" s="377"/>
      <c r="H1614" s="376"/>
      <c r="I1614" s="376"/>
      <c r="J1614" s="380">
        <f>'raw data'!C1610</f>
        <v>126.47239685058594</v>
      </c>
      <c r="K1614" s="380" t="e">
        <f>'raw data'!#REF!</f>
        <v>#REF!</v>
      </c>
      <c r="L1614" s="380" t="e">
        <f>'raw data'!#REF!</f>
        <v>#REF!</v>
      </c>
      <c r="M1614" s="380">
        <f>'raw data'!D1610</f>
        <v>79268.84375</v>
      </c>
      <c r="N1614" s="380">
        <f>'raw data'!K1610</f>
        <v>15.933123242332295</v>
      </c>
      <c r="O1614" s="400">
        <f t="shared" si="26"/>
        <v>15.984492636650696</v>
      </c>
      <c r="P1614" s="380">
        <f>'raw data'!E1610</f>
        <v>1</v>
      </c>
      <c r="Q1614" s="380">
        <f>'raw data'!F1610</f>
        <v>1</v>
      </c>
      <c r="R1614" s="380">
        <f>'raw data'!G1610</f>
        <v>1</v>
      </c>
      <c r="S1614" s="380">
        <f>'raw data'!H1610</f>
        <v>1</v>
      </c>
      <c r="T1614" s="380">
        <f>'raw data'!Q1610</f>
        <v>106.41220092773437</v>
      </c>
      <c r="U1614" s="380">
        <f>'raw data'!R1610</f>
        <v>1012.7990112304687</v>
      </c>
    </row>
    <row r="1615" spans="1:21" x14ac:dyDescent="0.2">
      <c r="A1615" s="378">
        <f>'raw data'!A1611</f>
        <v>41248.166666666664</v>
      </c>
      <c r="B1615" s="380">
        <f>'raw data'!L1611</f>
        <v>896.85467529296875</v>
      </c>
      <c r="C1615" s="380">
        <f>'raw data'!M1611</f>
        <v>450.23480224609375</v>
      </c>
      <c r="D1615" s="380">
        <f>'raw data'!O1611</f>
        <v>5961.07080078125</v>
      </c>
      <c r="E1615" s="380">
        <f>'raw data'!P1611</f>
        <v>10.364089965820312</v>
      </c>
      <c r="F1615" s="377"/>
      <c r="G1615" s="377"/>
      <c r="H1615" s="376"/>
      <c r="I1615" s="376"/>
      <c r="J1615" s="380">
        <f>'raw data'!C1611</f>
        <v>125.55670166015625</v>
      </c>
      <c r="K1615" s="380" t="e">
        <f>'raw data'!#REF!</f>
        <v>#REF!</v>
      </c>
      <c r="L1615" s="380" t="e">
        <f>'raw data'!#REF!</f>
        <v>#REF!</v>
      </c>
      <c r="M1615" s="380">
        <f>'raw data'!D1611</f>
        <v>79360.7734375</v>
      </c>
      <c r="N1615" s="380">
        <f>'raw data'!K1611</f>
        <v>15.77121027698464</v>
      </c>
      <c r="O1615" s="400">
        <f t="shared" si="26"/>
        <v>16.013887064119665</v>
      </c>
      <c r="P1615" s="380">
        <f>'raw data'!E1611</f>
        <v>1</v>
      </c>
      <c r="Q1615" s="380">
        <f>'raw data'!F1611</f>
        <v>1</v>
      </c>
      <c r="R1615" s="380">
        <f>'raw data'!G1611</f>
        <v>1</v>
      </c>
      <c r="S1615" s="380">
        <f>'raw data'!H1611</f>
        <v>1</v>
      </c>
      <c r="T1615" s="380">
        <f>'raw data'!Q1611</f>
        <v>106.25</v>
      </c>
      <c r="U1615" s="380">
        <f>'raw data'!R1611</f>
        <v>1012.7979736328125</v>
      </c>
    </row>
    <row r="1616" spans="1:21" x14ac:dyDescent="0.2">
      <c r="A1616" s="378">
        <f>'raw data'!A1612</f>
        <v>41248.208333333336</v>
      </c>
      <c r="B1616" s="380">
        <f>'raw data'!L1612</f>
        <v>897.07830810546875</v>
      </c>
      <c r="C1616" s="380">
        <f>'raw data'!M1612</f>
        <v>450.72738647460938</v>
      </c>
      <c r="D1616" s="380">
        <f>'raw data'!O1612</f>
        <v>5953.4951171875</v>
      </c>
      <c r="E1616" s="380">
        <f>'raw data'!P1612</f>
        <v>10.347729682922363</v>
      </c>
      <c r="F1616" s="377"/>
      <c r="G1616" s="377"/>
      <c r="H1616" s="376"/>
      <c r="I1616" s="376"/>
      <c r="J1616" s="380">
        <f>'raw data'!C1612</f>
        <v>125.68113937105971</v>
      </c>
      <c r="K1616" s="380" t="e">
        <f>'raw data'!#REF!</f>
        <v>#REF!</v>
      </c>
      <c r="L1616" s="380" t="e">
        <f>'raw data'!#REF!</f>
        <v>#REF!</v>
      </c>
      <c r="M1616" s="380">
        <f>'raw data'!D1612</f>
        <v>79388.7734375</v>
      </c>
      <c r="N1616" s="380">
        <f>'raw data'!K1612</f>
        <v>15.594418708876473</v>
      </c>
      <c r="O1616" s="400">
        <f t="shared" si="26"/>
        <v>15.993535663245861</v>
      </c>
      <c r="P1616" s="380">
        <f>'raw data'!E1612</f>
        <v>1</v>
      </c>
      <c r="Q1616" s="380">
        <f>'raw data'!F1612</f>
        <v>1</v>
      </c>
      <c r="R1616" s="380">
        <f>'raw data'!G1612</f>
        <v>0.84930562973022461</v>
      </c>
      <c r="S1616" s="380">
        <f>'raw data'!H1612</f>
        <v>1</v>
      </c>
      <c r="T1616" s="380">
        <f>'raw data'!Q1612</f>
        <v>106.07630157470703</v>
      </c>
      <c r="U1616" s="380">
        <f>'raw data'!R1612</f>
        <v>1012.7940063476562</v>
      </c>
    </row>
    <row r="1617" spans="1:21" x14ac:dyDescent="0.2">
      <c r="A1617" s="378">
        <f>'raw data'!A1613</f>
        <v>41248.25</v>
      </c>
      <c r="B1617" s="380">
        <f>'raw data'!L1613</f>
        <v>896.97772216796875</v>
      </c>
      <c r="C1617" s="380">
        <f>'raw data'!M1613</f>
        <v>450.784912109375</v>
      </c>
      <c r="D1617" s="380">
        <f>'raw data'!O1613</f>
        <v>5949.43701171875</v>
      </c>
      <c r="E1617" s="380">
        <f>'raw data'!P1613</f>
        <v>10.344289779663086</v>
      </c>
      <c r="F1617" s="377"/>
      <c r="G1617" s="377"/>
      <c r="H1617" s="376"/>
      <c r="I1617" s="376"/>
      <c r="J1617" s="380">
        <f>'raw data'!C1613</f>
        <v>125.6282702734572</v>
      </c>
      <c r="K1617" s="380" t="e">
        <f>'raw data'!#REF!</f>
        <v>#REF!</v>
      </c>
      <c r="L1617" s="380" t="e">
        <f>'raw data'!#REF!</f>
        <v>#REF!</v>
      </c>
      <c r="M1617" s="380">
        <f>'raw data'!D1613</f>
        <v>79431.7734375</v>
      </c>
      <c r="N1617" s="380">
        <f>'raw data'!K1613</f>
        <v>15.559212869994299</v>
      </c>
      <c r="O1617" s="400">
        <f t="shared" si="26"/>
        <v>15.982633923467443</v>
      </c>
      <c r="P1617" s="380">
        <f>'raw data'!E1613</f>
        <v>1</v>
      </c>
      <c r="Q1617" s="380">
        <f>'raw data'!F1613</f>
        <v>1</v>
      </c>
      <c r="R1617" s="380">
        <f>'raw data'!G1613</f>
        <v>0.87347221374511719</v>
      </c>
      <c r="S1617" s="380">
        <f>'raw data'!H1613</f>
        <v>1</v>
      </c>
      <c r="T1617" s="380">
        <f>'raw data'!Q1613</f>
        <v>106.10559844970703</v>
      </c>
      <c r="U1617" s="380">
        <f>'raw data'!R1613</f>
        <v>1012.7960205078125</v>
      </c>
    </row>
    <row r="1618" spans="1:21" x14ac:dyDescent="0.2">
      <c r="A1618" s="378">
        <f>'raw data'!A1614</f>
        <v>41248.291666666664</v>
      </c>
      <c r="B1618" s="380">
        <f>'raw data'!L1614</f>
        <v>896.9813232421875</v>
      </c>
      <c r="C1618" s="380">
        <f>'raw data'!M1614</f>
        <v>451.44241333007812</v>
      </c>
      <c r="D1618" s="380">
        <f>'raw data'!O1614</f>
        <v>5963.05908203125</v>
      </c>
      <c r="E1618" s="380">
        <f>'raw data'!P1614</f>
        <v>10.350130081176758</v>
      </c>
      <c r="F1618" s="377"/>
      <c r="G1618" s="377"/>
      <c r="H1618" s="376"/>
      <c r="I1618" s="376"/>
      <c r="J1618" s="380">
        <f>'raw data'!C1614</f>
        <v>125.27330017089844</v>
      </c>
      <c r="K1618" s="380" t="e">
        <f>'raw data'!#REF!</f>
        <v>#REF!</v>
      </c>
      <c r="L1618" s="380" t="e">
        <f>'raw data'!#REF!</f>
        <v>#REF!</v>
      </c>
      <c r="M1618" s="380">
        <f>'raw data'!D1614</f>
        <v>79527.171875</v>
      </c>
      <c r="N1618" s="380">
        <f>'raw data'!K1614</f>
        <v>15.583173196281859</v>
      </c>
      <c r="O1618" s="400">
        <f t="shared" si="26"/>
        <v>16.019228405038657</v>
      </c>
      <c r="P1618" s="380">
        <f>'raw data'!E1614</f>
        <v>1</v>
      </c>
      <c r="Q1618" s="380">
        <f>'raw data'!F1614</f>
        <v>1</v>
      </c>
      <c r="R1618" s="380">
        <f>'raw data'!G1614</f>
        <v>1</v>
      </c>
      <c r="S1618" s="380">
        <f>'raw data'!H1614</f>
        <v>1</v>
      </c>
      <c r="T1618" s="380">
        <f>'raw data'!Q1614</f>
        <v>106.11530303955078</v>
      </c>
      <c r="U1618" s="380">
        <f>'raw data'!R1614</f>
        <v>1012.7930297851562</v>
      </c>
    </row>
    <row r="1619" spans="1:21" x14ac:dyDescent="0.2">
      <c r="A1619" s="378">
        <f>'raw data'!A1615</f>
        <v>41248.333333333336</v>
      </c>
      <c r="B1619" s="380">
        <f>'raw data'!L1615</f>
        <v>897.0078125</v>
      </c>
      <c r="C1619" s="380">
        <f>'raw data'!M1615</f>
        <v>452.4932861328125</v>
      </c>
      <c r="D1619" s="380">
        <f>'raw data'!O1615</f>
        <v>5973.4482421875</v>
      </c>
      <c r="E1619" s="380">
        <f>'raw data'!P1615</f>
        <v>10.349249839782715</v>
      </c>
      <c r="F1619" s="377"/>
      <c r="G1619" s="377"/>
      <c r="H1619" s="376"/>
      <c r="I1619" s="376"/>
      <c r="J1619" s="380">
        <f>'raw data'!C1615</f>
        <v>126.63339996337891</v>
      </c>
      <c r="K1619" s="380" t="e">
        <f>'raw data'!#REF!</f>
        <v>#REF!</v>
      </c>
      <c r="L1619" s="380" t="e">
        <f>'raw data'!#REF!</f>
        <v>#REF!</v>
      </c>
      <c r="M1619" s="380">
        <f>'raw data'!D1615</f>
        <v>79643.453125</v>
      </c>
      <c r="N1619" s="380">
        <f>'raw data'!K1615</f>
        <v>16.010994284763001</v>
      </c>
      <c r="O1619" s="400">
        <f t="shared" si="26"/>
        <v>16.047137960719731</v>
      </c>
      <c r="P1619" s="380">
        <f>'raw data'!E1615</f>
        <v>1</v>
      </c>
      <c r="Q1619" s="380">
        <f>'raw data'!F1615</f>
        <v>1</v>
      </c>
      <c r="R1619" s="380">
        <f>'raw data'!G1615</f>
        <v>1</v>
      </c>
      <c r="S1619" s="380">
        <f>'raw data'!H1615</f>
        <v>1</v>
      </c>
      <c r="T1619" s="380">
        <f>'raw data'!Q1615</f>
        <v>105.97499847412109</v>
      </c>
      <c r="U1619" s="380">
        <f>'raw data'!R1615</f>
        <v>1012.7899780273437</v>
      </c>
    </row>
    <row r="1620" spans="1:21" x14ac:dyDescent="0.2">
      <c r="A1620" s="378">
        <f>'raw data'!A1616</f>
        <v>41248.375</v>
      </c>
      <c r="B1620" s="380">
        <f>'raw data'!L1616</f>
        <v>896.97637939453125</v>
      </c>
      <c r="C1620" s="380">
        <f>'raw data'!M1616</f>
        <v>453.64749145507812</v>
      </c>
      <c r="D1620" s="380">
        <f>'raw data'!O1616</f>
        <v>5992.4228515625</v>
      </c>
      <c r="E1620" s="380">
        <f>'raw data'!P1616</f>
        <v>10.354169845581055</v>
      </c>
      <c r="F1620" s="377"/>
      <c r="G1620" s="377"/>
      <c r="H1620" s="376"/>
      <c r="I1620" s="376"/>
      <c r="J1620" s="380">
        <f>'raw data'!C1616</f>
        <v>127.34480285644531</v>
      </c>
      <c r="K1620" s="380" t="e">
        <f>'raw data'!#REF!</f>
        <v>#REF!</v>
      </c>
      <c r="L1620" s="380" t="e">
        <f>'raw data'!#REF!</f>
        <v>#REF!</v>
      </c>
      <c r="M1620" s="380">
        <f>'raw data'!D1616</f>
        <v>79751.046875</v>
      </c>
      <c r="N1620" s="380">
        <f>'raw data'!K1616</f>
        <v>16.003678732459083</v>
      </c>
      <c r="O1620" s="400">
        <f t="shared" si="26"/>
        <v>16.098111562908318</v>
      </c>
      <c r="P1620" s="380">
        <f>'raw data'!E1616</f>
        <v>1</v>
      </c>
      <c r="Q1620" s="380">
        <f>'raw data'!F1616</f>
        <v>1</v>
      </c>
      <c r="R1620" s="380">
        <f>'raw data'!G1616</f>
        <v>1</v>
      </c>
      <c r="S1620" s="380">
        <f>'raw data'!H1616</f>
        <v>1</v>
      </c>
      <c r="T1620" s="380">
        <f>'raw data'!Q1616</f>
        <v>105.72080230712891</v>
      </c>
      <c r="U1620" s="380">
        <f>'raw data'!R1616</f>
        <v>1012.7869873046875</v>
      </c>
    </row>
    <row r="1621" spans="1:21" x14ac:dyDescent="0.2">
      <c r="A1621" s="378">
        <f>'raw data'!A1617</f>
        <v>41248.416666666664</v>
      </c>
      <c r="B1621" s="380">
        <f>'raw data'!L1617</f>
        <v>897.2454833984375</v>
      </c>
      <c r="C1621" s="380">
        <f>'raw data'!M1617</f>
        <v>449.85031127929687</v>
      </c>
      <c r="D1621" s="380">
        <f>'raw data'!O1617</f>
        <v>5919.21484375</v>
      </c>
      <c r="E1621" s="380">
        <f>'raw data'!P1617</f>
        <v>10.343560218811035</v>
      </c>
      <c r="F1621" s="377"/>
      <c r="G1621" s="377"/>
      <c r="H1621" s="376"/>
      <c r="I1621" s="376"/>
      <c r="J1621" s="380">
        <f>'raw data'!C1617</f>
        <v>125.65950012207031</v>
      </c>
      <c r="K1621" s="380" t="e">
        <f>'raw data'!#REF!</f>
        <v>#REF!</v>
      </c>
      <c r="L1621" s="380" t="e">
        <f>'raw data'!#REF!</f>
        <v>#REF!</v>
      </c>
      <c r="M1621" s="380">
        <f>'raw data'!D1617</f>
        <v>79256.0703125</v>
      </c>
      <c r="N1621" s="380">
        <f>'raw data'!K1617</f>
        <v>15.677689880828257</v>
      </c>
      <c r="O1621" s="400">
        <f t="shared" si="26"/>
        <v>15.901444754464286</v>
      </c>
      <c r="P1621" s="380">
        <f>'raw data'!E1617</f>
        <v>1</v>
      </c>
      <c r="Q1621" s="380">
        <f>'raw data'!F1617</f>
        <v>1</v>
      </c>
      <c r="R1621" s="380">
        <f>'raw data'!G1617</f>
        <v>1</v>
      </c>
      <c r="S1621" s="380">
        <f>'raw data'!H1617</f>
        <v>1</v>
      </c>
      <c r="T1621" s="380">
        <f>'raw data'!Q1617</f>
        <v>105.90170288085937</v>
      </c>
      <c r="U1621" s="380">
        <f>'raw data'!R1617</f>
        <v>1012.7839965820312</v>
      </c>
    </row>
    <row r="1622" spans="1:21" x14ac:dyDescent="0.2">
      <c r="A1622" s="378">
        <f>'raw data'!A1618</f>
        <v>41248.458333333336</v>
      </c>
      <c r="B1622" s="380">
        <f>'raw data'!L1618</f>
        <v>896.94122314453125</v>
      </c>
      <c r="C1622" s="380">
        <f>'raw data'!M1618</f>
        <v>433.61318969726562</v>
      </c>
      <c r="D1622" s="380">
        <f>'raw data'!O1618</f>
        <v>5684.84619140625</v>
      </c>
      <c r="E1622" s="380">
        <f>'raw data'!P1618</f>
        <v>10.268199920654297</v>
      </c>
      <c r="F1622" s="377"/>
      <c r="G1622" s="377"/>
      <c r="H1622" s="376"/>
      <c r="I1622" s="376"/>
      <c r="J1622" s="380">
        <f>'raw data'!C1618</f>
        <v>116.39230346679687</v>
      </c>
      <c r="K1622" s="380" t="e">
        <f>'raw data'!#REF!</f>
        <v>#REF!</v>
      </c>
      <c r="L1622" s="380" t="e">
        <f>'raw data'!#REF!</f>
        <v>#REF!</v>
      </c>
      <c r="M1622" s="380">
        <f>'raw data'!D1618</f>
        <v>76495.90625</v>
      </c>
      <c r="N1622" s="380">
        <f>'raw data'!K1618</f>
        <v>14.752215118434396</v>
      </c>
      <c r="O1622" s="400">
        <f t="shared" si="26"/>
        <v>15.271834193638393</v>
      </c>
      <c r="P1622" s="380">
        <f>'raw data'!E1618</f>
        <v>1</v>
      </c>
      <c r="Q1622" s="380">
        <f>'raw data'!F1618</f>
        <v>1</v>
      </c>
      <c r="R1622" s="380">
        <f>'raw data'!G1618</f>
        <v>1</v>
      </c>
      <c r="S1622" s="380">
        <f>'raw data'!H1618</f>
        <v>1</v>
      </c>
      <c r="T1622" s="380">
        <f>'raw data'!Q1618</f>
        <v>107.04830169677734</v>
      </c>
      <c r="U1622" s="380">
        <f>'raw data'!R1618</f>
        <v>1012.7839965820312</v>
      </c>
    </row>
    <row r="1623" spans="1:21" x14ac:dyDescent="0.2">
      <c r="A1623" s="378">
        <f>'raw data'!A1619</f>
        <v>41248.5</v>
      </c>
      <c r="B1623" s="380">
        <f>'raw data'!L1619</f>
        <v>897.019287109375</v>
      </c>
      <c r="C1623" s="380">
        <f>'raw data'!M1619</f>
        <v>432.3876953125</v>
      </c>
      <c r="D1623" s="380">
        <f>'raw data'!O1619</f>
        <v>5669.27490234375</v>
      </c>
      <c r="E1623" s="380">
        <f>'raw data'!P1619</f>
        <v>10.259590148925781</v>
      </c>
      <c r="F1623" s="377"/>
      <c r="G1623" s="377"/>
      <c r="H1623" s="376"/>
      <c r="I1623" s="376"/>
      <c r="J1623" s="380">
        <f>'raw data'!C1619</f>
        <v>117.32779693603516</v>
      </c>
      <c r="K1623" s="380" t="e">
        <f>'raw data'!#REF!</f>
        <v>#REF!</v>
      </c>
      <c r="L1623" s="380" t="e">
        <f>'raw data'!#REF!</f>
        <v>#REF!</v>
      </c>
      <c r="M1623" s="380">
        <f>'raw data'!D1619</f>
        <v>76257.328125</v>
      </c>
      <c r="N1623" s="380">
        <f>'raw data'!K1619</f>
        <v>15.353968771790097</v>
      </c>
      <c r="O1623" s="400">
        <f t="shared" si="26"/>
        <v>15.230003309083735</v>
      </c>
      <c r="P1623" s="380">
        <f>'raw data'!E1619</f>
        <v>1</v>
      </c>
      <c r="Q1623" s="380">
        <f>'raw data'!F1619</f>
        <v>1</v>
      </c>
      <c r="R1623" s="380">
        <f>'raw data'!G1619</f>
        <v>1</v>
      </c>
      <c r="S1623" s="380">
        <f>'raw data'!H1619</f>
        <v>1</v>
      </c>
      <c r="T1623" s="380">
        <f>'raw data'!Q1619</f>
        <v>106.87899780273437</v>
      </c>
      <c r="U1623" s="380">
        <f>'raw data'!R1619</f>
        <v>1012.7860107421875</v>
      </c>
    </row>
    <row r="1624" spans="1:21" x14ac:dyDescent="0.2">
      <c r="A1624" s="378">
        <f>'raw data'!A1620</f>
        <v>41248.541666666664</v>
      </c>
      <c r="B1624" s="380">
        <f>'raw data'!L1620</f>
        <v>896.9271240234375</v>
      </c>
      <c r="C1624" s="380">
        <f>'raw data'!M1620</f>
        <v>433.3743896484375</v>
      </c>
      <c r="D1624" s="380">
        <f>'raw data'!O1620</f>
        <v>5688.5908203125</v>
      </c>
      <c r="E1624" s="380">
        <f>'raw data'!P1620</f>
        <v>10.26731014251709</v>
      </c>
      <c r="F1624" s="377"/>
      <c r="G1624" s="377"/>
      <c r="H1624" s="376"/>
      <c r="I1624" s="376"/>
      <c r="J1624" s="380">
        <f>'raw data'!C1620</f>
        <v>119.49330139160156</v>
      </c>
      <c r="K1624" s="380" t="e">
        <f>'raw data'!#REF!</f>
        <v>#REF!</v>
      </c>
      <c r="L1624" s="380" t="e">
        <f>'raw data'!#REF!</f>
        <v>#REF!</v>
      </c>
      <c r="M1624" s="380">
        <f>'raw data'!D1620</f>
        <v>76387.5234375</v>
      </c>
      <c r="N1624" s="380">
        <f>'raw data'!K1620</f>
        <v>15.569441422785166</v>
      </c>
      <c r="O1624" s="400">
        <f t="shared" si="26"/>
        <v>15.281893806484105</v>
      </c>
      <c r="P1624" s="380">
        <f>'raw data'!E1620</f>
        <v>1</v>
      </c>
      <c r="Q1624" s="380">
        <f>'raw data'!F1620</f>
        <v>1</v>
      </c>
      <c r="R1624" s="380">
        <f>'raw data'!G1620</f>
        <v>1</v>
      </c>
      <c r="S1624" s="380">
        <f>'raw data'!H1620</f>
        <v>1</v>
      </c>
      <c r="T1624" s="380">
        <f>'raw data'!Q1620</f>
        <v>106.61589813232422</v>
      </c>
      <c r="U1624" s="380">
        <f>'raw data'!R1620</f>
        <v>1012.7849731445312</v>
      </c>
    </row>
    <row r="1625" spans="1:21" x14ac:dyDescent="0.2">
      <c r="A1625" s="378">
        <f>'raw data'!A1621</f>
        <v>41248.583333333336</v>
      </c>
      <c r="B1625" s="380">
        <f>'raw data'!L1621</f>
        <v>897.0570068359375</v>
      </c>
      <c r="C1625" s="380">
        <f>'raw data'!M1621</f>
        <v>433.86859130859375</v>
      </c>
      <c r="D1625" s="380">
        <f>'raw data'!O1621</f>
        <v>5696.06494140625</v>
      </c>
      <c r="E1625" s="380">
        <f>'raw data'!P1621</f>
        <v>10.271180152893066</v>
      </c>
      <c r="F1625" s="377"/>
      <c r="G1625" s="377"/>
      <c r="H1625" s="376"/>
      <c r="I1625" s="376"/>
      <c r="J1625" s="380">
        <f>'raw data'!C1621</f>
        <v>120.61710357666016</v>
      </c>
      <c r="K1625" s="380" t="e">
        <f>'raw data'!#REF!</f>
        <v>#REF!</v>
      </c>
      <c r="L1625" s="380" t="e">
        <f>'raw data'!#REF!</f>
        <v>#REF!</v>
      </c>
      <c r="M1625" s="380">
        <f>'raw data'!D1621</f>
        <v>76536.8828125</v>
      </c>
      <c r="N1625" s="380">
        <f>'raw data'!K1621</f>
        <v>15.843458978053532</v>
      </c>
      <c r="O1625" s="400">
        <f t="shared" si="26"/>
        <v>15.301972368725501</v>
      </c>
      <c r="P1625" s="380">
        <f>'raw data'!E1621</f>
        <v>1</v>
      </c>
      <c r="Q1625" s="380">
        <f>'raw data'!F1621</f>
        <v>1</v>
      </c>
      <c r="R1625" s="380">
        <f>'raw data'!G1621</f>
        <v>1</v>
      </c>
      <c r="S1625" s="380">
        <f>'raw data'!H1621</f>
        <v>1</v>
      </c>
      <c r="T1625" s="380">
        <f>'raw data'!Q1621</f>
        <v>106.59529876708984</v>
      </c>
      <c r="U1625" s="380">
        <f>'raw data'!R1621</f>
        <v>1012.7839965820312</v>
      </c>
    </row>
    <row r="1626" spans="1:21" x14ac:dyDescent="0.2">
      <c r="A1626" s="378">
        <f>'raw data'!A1622</f>
        <v>41248.625</v>
      </c>
      <c r="B1626" s="380">
        <f>'raw data'!L1622</f>
        <v>896.8701171875</v>
      </c>
      <c r="C1626" s="380">
        <f>'raw data'!M1622</f>
        <v>433.52801513671875</v>
      </c>
      <c r="D1626" s="380">
        <f>'raw data'!O1622</f>
        <v>5693.5322265625</v>
      </c>
      <c r="E1626" s="380">
        <f>'raw data'!P1622</f>
        <v>10.269140243530273</v>
      </c>
      <c r="F1626" s="377"/>
      <c r="G1626" s="377"/>
      <c r="H1626" s="376"/>
      <c r="I1626" s="376"/>
      <c r="J1626" s="380">
        <f>'raw data'!C1622</f>
        <v>119.48110198974609</v>
      </c>
      <c r="K1626" s="380" t="e">
        <f>'raw data'!#REF!</f>
        <v>#REF!</v>
      </c>
      <c r="L1626" s="380" t="e">
        <f>'raw data'!#REF!</f>
        <v>#REF!</v>
      </c>
      <c r="M1626" s="380">
        <f>'raw data'!D1622</f>
        <v>76437.8203125</v>
      </c>
      <c r="N1626" s="380">
        <f>'raw data'!K1622</f>
        <v>15.194145900248987</v>
      </c>
      <c r="O1626" s="400">
        <f t="shared" si="26"/>
        <v>15.295168455329922</v>
      </c>
      <c r="P1626" s="380">
        <f>'raw data'!E1622</f>
        <v>1</v>
      </c>
      <c r="Q1626" s="380">
        <f>'raw data'!F1622</f>
        <v>1</v>
      </c>
      <c r="R1626" s="380">
        <f>'raw data'!G1622</f>
        <v>1</v>
      </c>
      <c r="S1626" s="380">
        <f>'raw data'!H1622</f>
        <v>1</v>
      </c>
      <c r="T1626" s="380">
        <f>'raw data'!Q1622</f>
        <v>106.66590118408203</v>
      </c>
      <c r="U1626" s="380">
        <f>'raw data'!R1622</f>
        <v>1012.7830200195312</v>
      </c>
    </row>
    <row r="1627" spans="1:21" x14ac:dyDescent="0.2">
      <c r="A1627" s="378">
        <f>'raw data'!A1623</f>
        <v>41248.666666666664</v>
      </c>
      <c r="B1627" s="380">
        <f>'raw data'!L1623</f>
        <v>897.0416259765625</v>
      </c>
      <c r="C1627" s="380">
        <f>'raw data'!M1623</f>
        <v>432.38070678710937</v>
      </c>
      <c r="D1627" s="380">
        <f>'raw data'!O1623</f>
        <v>5679.6318359375</v>
      </c>
      <c r="E1627" s="380">
        <f>'raw data'!P1623</f>
        <v>10.267020225524902</v>
      </c>
      <c r="F1627" s="377"/>
      <c r="G1627" s="377"/>
      <c r="H1627" s="376"/>
      <c r="I1627" s="376"/>
      <c r="J1627" s="380">
        <f>'raw data'!C1623</f>
        <v>117.99960327148437</v>
      </c>
      <c r="K1627" s="380" t="e">
        <f>'raw data'!#REF!</f>
        <v>#REF!</v>
      </c>
      <c r="L1627" s="380" t="e">
        <f>'raw data'!#REF!</f>
        <v>#REF!</v>
      </c>
      <c r="M1627" s="380">
        <f>'raw data'!D1623</f>
        <v>76280.7578125</v>
      </c>
      <c r="N1627" s="380">
        <f>'raw data'!K1623</f>
        <v>15.003557670664449</v>
      </c>
      <c r="O1627" s="400">
        <f t="shared" si="26"/>
        <v>15.257826290967989</v>
      </c>
      <c r="P1627" s="380">
        <f>'raw data'!E1623</f>
        <v>1</v>
      </c>
      <c r="Q1627" s="380">
        <f>'raw data'!F1623</f>
        <v>1</v>
      </c>
      <c r="R1627" s="380">
        <f>'raw data'!G1623</f>
        <v>1</v>
      </c>
      <c r="S1627" s="380">
        <f>'raw data'!H1623</f>
        <v>1</v>
      </c>
      <c r="T1627" s="380">
        <f>'raw data'!Q1623</f>
        <v>106.84230041503906</v>
      </c>
      <c r="U1627" s="380">
        <f>'raw data'!R1623</f>
        <v>1012.7839965820312</v>
      </c>
    </row>
    <row r="1628" spans="1:21" x14ac:dyDescent="0.2">
      <c r="A1628" s="378">
        <f>'raw data'!A1624</f>
        <v>41248.708333333336</v>
      </c>
      <c r="B1628" s="380">
        <f>'raw data'!L1624</f>
        <v>897.15582275390625</v>
      </c>
      <c r="C1628" s="380">
        <f>'raw data'!M1624</f>
        <v>430.45120239257812</v>
      </c>
      <c r="D1628" s="380">
        <f>'raw data'!O1624</f>
        <v>5642.34912109375</v>
      </c>
      <c r="E1628" s="380">
        <f>'raw data'!P1624</f>
        <v>10.254090309143066</v>
      </c>
      <c r="F1628" s="377"/>
      <c r="G1628" s="377"/>
      <c r="H1628" s="376"/>
      <c r="I1628" s="376"/>
      <c r="J1628" s="380">
        <f>'raw data'!C1624</f>
        <v>116.26820373535156</v>
      </c>
      <c r="K1628" s="380" t="e">
        <f>'raw data'!#REF!</f>
        <v>#REF!</v>
      </c>
      <c r="L1628" s="380" t="e">
        <f>'raw data'!#REF!</f>
        <v>#REF!</v>
      </c>
      <c r="M1628" s="380">
        <f>'raw data'!D1624</f>
        <v>76020.296875</v>
      </c>
      <c r="N1628" s="380">
        <f>'raw data'!K1624</f>
        <v>15.313350246115807</v>
      </c>
      <c r="O1628" s="400">
        <f t="shared" si="26"/>
        <v>15.157669590115963</v>
      </c>
      <c r="P1628" s="380">
        <f>'raw data'!E1624</f>
        <v>1</v>
      </c>
      <c r="Q1628" s="380">
        <f>'raw data'!F1624</f>
        <v>1</v>
      </c>
      <c r="R1628" s="380">
        <f>'raw data'!G1624</f>
        <v>1</v>
      </c>
      <c r="S1628" s="380">
        <f>'raw data'!H1624</f>
        <v>1</v>
      </c>
      <c r="T1628" s="380">
        <f>'raw data'!Q1624</f>
        <v>107.06719970703125</v>
      </c>
      <c r="U1628" s="380">
        <f>'raw data'!R1624</f>
        <v>1012.791015625</v>
      </c>
    </row>
    <row r="1629" spans="1:21" x14ac:dyDescent="0.2">
      <c r="A1629" s="378">
        <f>'raw data'!A1625</f>
        <v>41248.75</v>
      </c>
      <c r="B1629" s="380">
        <f>'raw data'!L1625</f>
        <v>896.9384765625</v>
      </c>
      <c r="C1629" s="380">
        <f>'raw data'!M1625</f>
        <v>429.86859130859375</v>
      </c>
      <c r="D1629" s="380">
        <f>'raw data'!O1625</f>
        <v>5631.58984375</v>
      </c>
      <c r="E1629" s="380">
        <f>'raw data'!P1625</f>
        <v>10.242119789123535</v>
      </c>
      <c r="F1629" s="377"/>
      <c r="G1629" s="377"/>
      <c r="H1629" s="376"/>
      <c r="I1629" s="376"/>
      <c r="J1629" s="380">
        <f>'raw data'!C1625</f>
        <v>116.70970153808594</v>
      </c>
      <c r="K1629" s="380" t="e">
        <f>'raw data'!#REF!</f>
        <v>#REF!</v>
      </c>
      <c r="L1629" s="380" t="e">
        <f>'raw data'!#REF!</f>
        <v>#REF!</v>
      </c>
      <c r="M1629" s="380">
        <f>'raw data'!D1625</f>
        <v>75937.8828125</v>
      </c>
      <c r="N1629" s="380">
        <f>'raw data'!K1625</f>
        <v>15.111427609951933</v>
      </c>
      <c r="O1629" s="400">
        <f t="shared" si="26"/>
        <v>15.128765747495647</v>
      </c>
      <c r="P1629" s="380">
        <f>'raw data'!E1625</f>
        <v>1</v>
      </c>
      <c r="Q1629" s="380">
        <f>'raw data'!F1625</f>
        <v>1</v>
      </c>
      <c r="R1629" s="380">
        <f>'raw data'!G1625</f>
        <v>1</v>
      </c>
      <c r="S1629" s="380">
        <f>'raw data'!H1625</f>
        <v>1</v>
      </c>
      <c r="T1629" s="380">
        <f>'raw data'!Q1625</f>
        <v>107.02469635009766</v>
      </c>
      <c r="U1629" s="380">
        <f>'raw data'!R1625</f>
        <v>1012.7940063476562</v>
      </c>
    </row>
    <row r="1630" spans="1:21" x14ac:dyDescent="0.2">
      <c r="A1630" s="378">
        <f>'raw data'!A1626</f>
        <v>41248.791666666664</v>
      </c>
      <c r="B1630" s="380">
        <f>'raw data'!L1626</f>
        <v>897.0634765625</v>
      </c>
      <c r="C1630" s="380">
        <f>'raw data'!M1626</f>
        <v>429.13088989257812</v>
      </c>
      <c r="D1630" s="380">
        <f>'raw data'!O1626</f>
        <v>5627.9169921875</v>
      </c>
      <c r="E1630" s="380">
        <f>'raw data'!P1626</f>
        <v>10.246109962463379</v>
      </c>
      <c r="F1630" s="377"/>
      <c r="G1630" s="377"/>
      <c r="H1630" s="376"/>
      <c r="I1630" s="376"/>
      <c r="J1630" s="380">
        <f>'raw data'!C1626</f>
        <v>116.53549957275391</v>
      </c>
      <c r="K1630" s="380" t="e">
        <f>'raw data'!#REF!</f>
        <v>#REF!</v>
      </c>
      <c r="L1630" s="380" t="e">
        <f>'raw data'!#REF!</f>
        <v>#REF!</v>
      </c>
      <c r="M1630" s="380">
        <f>'raw data'!D1626</f>
        <v>75828.4765625</v>
      </c>
      <c r="N1630" s="380">
        <f>'raw data'!K1626</f>
        <v>15.015181605306426</v>
      </c>
      <c r="O1630" s="400">
        <f t="shared" si="26"/>
        <v>15.11889895810649</v>
      </c>
      <c r="P1630" s="380">
        <f>'raw data'!E1626</f>
        <v>1</v>
      </c>
      <c r="Q1630" s="380">
        <f>'raw data'!F1626</f>
        <v>1</v>
      </c>
      <c r="R1630" s="380">
        <f>'raw data'!G1626</f>
        <v>1</v>
      </c>
      <c r="S1630" s="380">
        <f>'raw data'!H1626</f>
        <v>1</v>
      </c>
      <c r="T1630" s="380">
        <f>'raw data'!Q1626</f>
        <v>107.13729858398437</v>
      </c>
      <c r="U1630" s="380">
        <f>'raw data'!R1626</f>
        <v>1012.791015625</v>
      </c>
    </row>
    <row r="1631" spans="1:21" x14ac:dyDescent="0.2">
      <c r="A1631" s="378">
        <f>'raw data'!A1627</f>
        <v>41248.833333333336</v>
      </c>
      <c r="B1631" s="380">
        <f>'raw data'!L1627</f>
        <v>897.078125</v>
      </c>
      <c r="C1631" s="380">
        <f>'raw data'!M1627</f>
        <v>427.91259765625</v>
      </c>
      <c r="D1631" s="380">
        <f>'raw data'!O1627</f>
        <v>5600.72802734375</v>
      </c>
      <c r="E1631" s="380">
        <f>'raw data'!P1627</f>
        <v>10.227760314941406</v>
      </c>
      <c r="F1631" s="377"/>
      <c r="G1631" s="377"/>
      <c r="H1631" s="376"/>
      <c r="I1631" s="376"/>
      <c r="J1631" s="380">
        <f>'raw data'!C1627</f>
        <v>116.95349884033203</v>
      </c>
      <c r="K1631" s="380" t="e">
        <f>'raw data'!#REF!</f>
        <v>#REF!</v>
      </c>
      <c r="L1631" s="380" t="e">
        <f>'raw data'!#REF!</f>
        <v>#REF!</v>
      </c>
      <c r="M1631" s="380">
        <f>'raw data'!D1627</f>
        <v>75746.96875</v>
      </c>
      <c r="N1631" s="380">
        <f>'raw data'!K1627</f>
        <v>14.945547882722021</v>
      </c>
      <c r="O1631" s="400">
        <f t="shared" si="26"/>
        <v>15.045858219798017</v>
      </c>
      <c r="P1631" s="380">
        <f>'raw data'!E1627</f>
        <v>1</v>
      </c>
      <c r="Q1631" s="380">
        <f>'raw data'!F1627</f>
        <v>1</v>
      </c>
      <c r="R1631" s="380">
        <f>'raw data'!G1627</f>
        <v>1</v>
      </c>
      <c r="S1631" s="380">
        <f>'raw data'!H1627</f>
        <v>1</v>
      </c>
      <c r="T1631" s="380">
        <f>'raw data'!Q1627</f>
        <v>107.25250244140625</v>
      </c>
      <c r="U1631" s="380">
        <f>'raw data'!R1627</f>
        <v>1012.791015625</v>
      </c>
    </row>
    <row r="1632" spans="1:21" x14ac:dyDescent="0.2">
      <c r="A1632" s="378">
        <f>'raw data'!A1628</f>
        <v>41248.875</v>
      </c>
      <c r="B1632" s="380">
        <f>'raw data'!L1628</f>
        <v>896.85430908203125</v>
      </c>
      <c r="C1632" s="380">
        <f>'raw data'!M1628</f>
        <v>426.406005859375</v>
      </c>
      <c r="D1632" s="380">
        <f>'raw data'!O1628</f>
        <v>5584.13623046875</v>
      </c>
      <c r="E1632" s="380">
        <f>'raw data'!P1628</f>
        <v>10.227439880371094</v>
      </c>
      <c r="F1632" s="377"/>
      <c r="G1632" s="377"/>
      <c r="H1632" s="376"/>
      <c r="I1632" s="376"/>
      <c r="J1632" s="380">
        <f>'raw data'!C1628</f>
        <v>116.78800201416016</v>
      </c>
      <c r="K1632" s="380" t="e">
        <f>'raw data'!#REF!</f>
        <v>#REF!</v>
      </c>
      <c r="L1632" s="380" t="e">
        <f>'raw data'!#REF!</f>
        <v>#REF!</v>
      </c>
      <c r="M1632" s="380">
        <f>'raw data'!D1628</f>
        <v>75664</v>
      </c>
      <c r="N1632" s="380">
        <f>'raw data'!K1628</f>
        <v>15.061790702152647</v>
      </c>
      <c r="O1632" s="400">
        <f t="shared" si="26"/>
        <v>15.001285831677373</v>
      </c>
      <c r="P1632" s="380">
        <f>'raw data'!E1628</f>
        <v>1</v>
      </c>
      <c r="Q1632" s="380">
        <f>'raw data'!F1628</f>
        <v>1</v>
      </c>
      <c r="R1632" s="380">
        <f>'raw data'!G1628</f>
        <v>1</v>
      </c>
      <c r="S1632" s="380">
        <f>'raw data'!H1628</f>
        <v>1</v>
      </c>
      <c r="T1632" s="380">
        <f>'raw data'!Q1628</f>
        <v>107.52529907226562</v>
      </c>
      <c r="U1632" s="380">
        <f>'raw data'!R1628</f>
        <v>1012.7919921875</v>
      </c>
    </row>
    <row r="1633" spans="1:22" x14ac:dyDescent="0.2">
      <c r="A1633" s="378">
        <f>'raw data'!A1629</f>
        <v>41248.916666666664</v>
      </c>
      <c r="B1633" s="380">
        <f>'raw data'!L1629</f>
        <v>896.8607177734375</v>
      </c>
      <c r="C1633" s="380">
        <f>'raw data'!M1629</f>
        <v>411.89181518554687</v>
      </c>
      <c r="D1633" s="380">
        <f>'raw data'!O1629</f>
        <v>5388.1201171875</v>
      </c>
      <c r="E1633" s="380">
        <f>'raw data'!P1629</f>
        <v>10.299619674682617</v>
      </c>
      <c r="F1633" s="377"/>
      <c r="G1633" s="377"/>
      <c r="H1633" s="376"/>
      <c r="I1633" s="376"/>
      <c r="J1633" s="380">
        <f>'raw data'!C1629</f>
        <v>114.03669738769531</v>
      </c>
      <c r="K1633" s="380" t="e">
        <f>'raw data'!#REF!</f>
        <v>#REF!</v>
      </c>
      <c r="L1633" s="380" t="e">
        <f>'raw data'!#REF!</f>
        <v>#REF!</v>
      </c>
      <c r="M1633" s="380">
        <f>'raw data'!D1629</f>
        <v>74245.7265625</v>
      </c>
      <c r="N1633" s="380">
        <f>'raw data'!K1629</f>
        <v>14.503254213934415</v>
      </c>
      <c r="O1633" s="400">
        <f t="shared" si="26"/>
        <v>14.474705959413109</v>
      </c>
      <c r="P1633" s="380">
        <f>'raw data'!E1629</f>
        <v>1</v>
      </c>
      <c r="Q1633" s="380">
        <f>'raw data'!F1629</f>
        <v>1</v>
      </c>
      <c r="R1633" s="380">
        <f>'raw data'!G1629</f>
        <v>1</v>
      </c>
      <c r="S1633" s="380">
        <f>'raw data'!H1629</f>
        <v>1</v>
      </c>
      <c r="T1633" s="380">
        <f>'raw data'!Q1629</f>
        <v>108.97090148925781</v>
      </c>
      <c r="U1633" s="380">
        <f>'raw data'!R1629</f>
        <v>1012.7930297851562</v>
      </c>
    </row>
    <row r="1634" spans="1:22" x14ac:dyDescent="0.2">
      <c r="A1634" s="378">
        <f>'raw data'!A1630</f>
        <v>41248.958333333336</v>
      </c>
      <c r="B1634" s="380">
        <f>'raw data'!L1630</f>
        <v>896.30108642578125</v>
      </c>
      <c r="C1634" s="380">
        <f>'raw data'!M1630</f>
        <v>331.63088989257812</v>
      </c>
      <c r="D1634" s="380">
        <f>'raw data'!O1630</f>
        <v>4594.31689453125</v>
      </c>
      <c r="E1634" s="380">
        <f>'raw data'!P1630</f>
        <v>10.677630424499512</v>
      </c>
      <c r="F1634" s="377"/>
      <c r="G1634" s="377"/>
      <c r="H1634" s="376"/>
      <c r="I1634" s="376"/>
      <c r="J1634" s="380">
        <f>'raw data'!C1630</f>
        <v>92.019233703613281</v>
      </c>
      <c r="K1634" s="380" t="e">
        <f>'raw data'!#REF!</f>
        <v>#REF!</v>
      </c>
      <c r="L1634" s="380" t="e">
        <f>'raw data'!#REF!</f>
        <v>#REF!</v>
      </c>
      <c r="M1634" s="380">
        <f>'raw data'!D1630</f>
        <v>64239.75</v>
      </c>
      <c r="N1634" s="380">
        <f>'raw data'!K1630</f>
        <v>11.563007251017698</v>
      </c>
      <c r="O1634" s="400">
        <f t="shared" si="26"/>
        <v>12.342224131301721</v>
      </c>
      <c r="P1634" s="380">
        <f>'raw data'!E1630</f>
        <v>1</v>
      </c>
      <c r="Q1634" s="380">
        <f>'raw data'!F1630</f>
        <v>1</v>
      </c>
      <c r="R1634" s="380">
        <f>'raw data'!G1630</f>
        <v>1</v>
      </c>
      <c r="S1634" s="380">
        <f>'raw data'!H1630</f>
        <v>1</v>
      </c>
      <c r="T1634" s="380">
        <f>'raw data'!Q1630</f>
        <v>119.06400299072266</v>
      </c>
      <c r="U1634" s="380">
        <f>'raw data'!R1630</f>
        <v>1012.7930297851562</v>
      </c>
    </row>
    <row r="1635" spans="1:22" x14ac:dyDescent="0.2">
      <c r="A1635" s="378">
        <f>'raw data'!A1631</f>
        <v>41249</v>
      </c>
      <c r="B1635" s="380">
        <f>'raw data'!L1631</f>
        <v>381.976806640625</v>
      </c>
      <c r="C1635" s="380">
        <f>'raw data'!M1631</f>
        <v>66.028053283691406</v>
      </c>
      <c r="D1635" s="380">
        <f>'raw data'!O1631</f>
        <v>479.01168823242187</v>
      </c>
      <c r="E1635" s="380">
        <f>'raw data'!P1631</f>
        <v>2.1345338821411133</v>
      </c>
      <c r="F1635" s="377"/>
      <c r="G1635" s="377"/>
      <c r="H1635" s="376"/>
      <c r="I1635" s="376"/>
      <c r="J1635" s="380">
        <f>'raw data'!C1631</f>
        <v>43.186691284179688</v>
      </c>
      <c r="K1635" s="380" t="e">
        <f>'raw data'!#REF!</f>
        <v>#REF!</v>
      </c>
      <c r="L1635" s="380" t="e">
        <f>'raw data'!#REF!</f>
        <v>#REF!</v>
      </c>
      <c r="M1635" s="380">
        <f>'raw data'!D1631</f>
        <v>22938.859375</v>
      </c>
      <c r="N1635" s="380">
        <f>'raw data'!K1631</f>
        <v>1.577354427815044</v>
      </c>
      <c r="O1635" s="400">
        <f t="shared" si="26"/>
        <v>1.2868223401644505</v>
      </c>
      <c r="P1635" s="380">
        <f>'raw data'!E1631</f>
        <v>0.11041670292615891</v>
      </c>
      <c r="Q1635" s="380">
        <f>'raw data'!F1631</f>
        <v>1</v>
      </c>
      <c r="R1635" s="380">
        <f>'raw data'!G1631</f>
        <v>1</v>
      </c>
      <c r="S1635" s="380">
        <f>'raw data'!H1631</f>
        <v>1</v>
      </c>
      <c r="T1635" s="380">
        <f>'raw data'!Q1631</f>
        <v>80.457489013671875</v>
      </c>
      <c r="U1635" s="380">
        <f>'raw data'!R1631</f>
        <v>1012.7880249023437</v>
      </c>
      <c r="V1635" s="157" t="s">
        <v>260</v>
      </c>
    </row>
    <row r="1636" spans="1:22" x14ac:dyDescent="0.2">
      <c r="A1636" s="378">
        <f>'raw data'!A1632</f>
        <v>41249.041666666664</v>
      </c>
      <c r="B1636" s="380">
        <f>'raw data'!L1632</f>
        <v>114.62079620361328</v>
      </c>
      <c r="C1636" s="380">
        <f>'raw data'!M1632</f>
        <v>19.300079345703125</v>
      </c>
      <c r="D1636" s="380">
        <f>'raw data'!O1632</f>
        <v>1.8948420286178589</v>
      </c>
      <c r="E1636" s="380">
        <f>'raw data'!P1632</f>
        <v>2.7227590084075928</v>
      </c>
      <c r="F1636" s="377"/>
      <c r="G1636" s="377"/>
      <c r="H1636" s="376"/>
      <c r="I1636" s="376"/>
      <c r="J1636" s="380">
        <f>'raw data'!C1632</f>
        <v>-0.44883659482002258</v>
      </c>
      <c r="K1636" s="380" t="e">
        <f>'raw data'!#REF!</f>
        <v>#REF!</v>
      </c>
      <c r="L1636" s="380" t="e">
        <f>'raw data'!#REF!</f>
        <v>#REF!</v>
      </c>
      <c r="M1636" s="380">
        <f>'raw data'!D1632</f>
        <v>7436.634765625</v>
      </c>
      <c r="N1636" s="380">
        <f>'raw data'!K1632</f>
        <v>1.1981583478356584E-2</v>
      </c>
      <c r="O1636" s="400">
        <f t="shared" si="26"/>
        <v>5.0903247528375235E-3</v>
      </c>
      <c r="P1636" s="380">
        <f>'raw data'!E1632</f>
        <v>0</v>
      </c>
      <c r="Q1636" s="380">
        <f>'raw data'!F1632</f>
        <v>1</v>
      </c>
      <c r="R1636" s="380">
        <f>'raw data'!G1632</f>
        <v>1</v>
      </c>
      <c r="S1636" s="380">
        <f>'raw data'!H1632</f>
        <v>1</v>
      </c>
      <c r="T1636" s="380">
        <f>'raw data'!Q1632</f>
        <v>83.895561218261719</v>
      </c>
      <c r="U1636" s="380">
        <f>'raw data'!R1632</f>
        <v>1012.7890014648437</v>
      </c>
      <c r="V1636" s="309" t="s">
        <v>261</v>
      </c>
    </row>
    <row r="1637" spans="1:22" x14ac:dyDescent="0.2">
      <c r="A1637" s="378">
        <f>'raw data'!A1633</f>
        <v>41249.083333333336</v>
      </c>
      <c r="B1637" s="380">
        <f>'raw data'!L1633</f>
        <v>119.50360107421875</v>
      </c>
      <c r="C1637" s="380">
        <f>'raw data'!M1633</f>
        <v>0.36767929792404175</v>
      </c>
      <c r="D1637" s="380">
        <f>'raw data'!O1633</f>
        <v>1.6662900447845459</v>
      </c>
      <c r="E1637" s="380">
        <f>'raw data'!P1633</f>
        <v>3.2543380260467529</v>
      </c>
      <c r="F1637" s="377"/>
      <c r="G1637" s="377"/>
      <c r="H1637" s="376"/>
      <c r="I1637" s="376"/>
      <c r="J1637" s="380">
        <f>'raw data'!C1633</f>
        <v>-0.44617640972137451</v>
      </c>
      <c r="K1637" s="380" t="e">
        <f>'raw data'!#REF!</f>
        <v>#REF!</v>
      </c>
      <c r="L1637" s="380" t="e">
        <f>'raw data'!#REF!</f>
        <v>#REF!</v>
      </c>
      <c r="M1637" s="380">
        <f>'raw data'!D1633</f>
        <v>-79.226219177246094</v>
      </c>
      <c r="N1637" s="380">
        <f>'raw data'!K1633</f>
        <v>-2.0475843945227368E-3</v>
      </c>
      <c r="O1637" s="400">
        <f t="shared" si="26"/>
        <v>4.4763401551529093E-3</v>
      </c>
      <c r="P1637" s="380">
        <f>'raw data'!E1633</f>
        <v>0</v>
      </c>
      <c r="Q1637" s="380">
        <f>'raw data'!F1633</f>
        <v>1</v>
      </c>
      <c r="R1637" s="380">
        <f>'raw data'!G1633</f>
        <v>1</v>
      </c>
      <c r="S1637" s="380">
        <f>'raw data'!H1633</f>
        <v>1</v>
      </c>
      <c r="T1637" s="380">
        <f>'raw data'!Q1633</f>
        <v>32.638339996337891</v>
      </c>
      <c r="U1637" s="380">
        <f>'raw data'!R1633</f>
        <v>1012.791015625</v>
      </c>
      <c r="V1637" s="309" t="s">
        <v>261</v>
      </c>
    </row>
    <row r="1638" spans="1:22" x14ac:dyDescent="0.2">
      <c r="A1638" s="378">
        <f>'raw data'!A1634</f>
        <v>41249.125</v>
      </c>
      <c r="B1638" s="380">
        <f>'raw data'!L1634</f>
        <v>123.53949737548828</v>
      </c>
      <c r="C1638" s="380">
        <f>'raw data'!M1634</f>
        <v>0.35370790958404541</v>
      </c>
      <c r="D1638" s="380">
        <f>'raw data'!O1634</f>
        <v>1.7203079462051392</v>
      </c>
      <c r="E1638" s="380">
        <f>'raw data'!P1634</f>
        <v>3.6584570407867432</v>
      </c>
      <c r="F1638" s="377"/>
      <c r="G1638" s="377"/>
      <c r="H1638" s="376"/>
      <c r="I1638" s="376"/>
      <c r="J1638" s="380">
        <f>'raw data'!C1634</f>
        <v>-0.44580179452896118</v>
      </c>
      <c r="K1638" s="380" t="e">
        <f>'raw data'!#REF!</f>
        <v>#REF!</v>
      </c>
      <c r="L1638" s="380" t="e">
        <f>'raw data'!#REF!</f>
        <v>#REF!</v>
      </c>
      <c r="M1638" s="380">
        <f>'raw data'!D1634</f>
        <v>-78.911331176757812</v>
      </c>
      <c r="N1638" s="380">
        <f>'raw data'!K1634</f>
        <v>-2.0036237792204494E-3</v>
      </c>
      <c r="O1638" s="400">
        <f t="shared" si="26"/>
        <v>4.6214544478193802E-3</v>
      </c>
      <c r="P1638" s="380">
        <f>'raw data'!E1634</f>
        <v>0</v>
      </c>
      <c r="Q1638" s="380">
        <f>'raw data'!F1634</f>
        <v>1</v>
      </c>
      <c r="R1638" s="380">
        <f>'raw data'!G1634</f>
        <v>1</v>
      </c>
      <c r="S1638" s="380">
        <f>'raw data'!H1634</f>
        <v>1</v>
      </c>
      <c r="T1638" s="380">
        <f>'raw data'!Q1634</f>
        <v>20.834060668945313</v>
      </c>
      <c r="U1638" s="380">
        <f>'raw data'!R1634</f>
        <v>1012.791015625</v>
      </c>
      <c r="V1638" s="309" t="s">
        <v>261</v>
      </c>
    </row>
    <row r="1639" spans="1:22" x14ac:dyDescent="0.2">
      <c r="A1639" s="378">
        <f>'raw data'!A1635</f>
        <v>41249.166666666664</v>
      </c>
      <c r="B1639" s="380">
        <f>'raw data'!L1635</f>
        <v>126.66269683837891</v>
      </c>
      <c r="C1639" s="380">
        <f>'raw data'!M1635</f>
        <v>0.36269959807395935</v>
      </c>
      <c r="D1639" s="380">
        <f>'raw data'!O1635</f>
        <v>1.4924880266189575</v>
      </c>
      <c r="E1639" s="380">
        <f>'raw data'!P1635</f>
        <v>2.7350659370422363</v>
      </c>
      <c r="F1639" s="377"/>
      <c r="G1639" s="377"/>
      <c r="H1639" s="376"/>
      <c r="I1639" s="376"/>
      <c r="J1639" s="380">
        <f>'raw data'!C1635</f>
        <v>-0.44608798623085022</v>
      </c>
      <c r="K1639" s="380" t="e">
        <f>'raw data'!#REF!</f>
        <v>#REF!</v>
      </c>
      <c r="L1639" s="380" t="e">
        <f>'raw data'!#REF!</f>
        <v>#REF!</v>
      </c>
      <c r="M1639" s="380">
        <f>'raw data'!D1635</f>
        <v>-78.408699035644531</v>
      </c>
      <c r="N1639" s="380">
        <f>'raw data'!K1635</f>
        <v>-2.0386581864980258E-3</v>
      </c>
      <c r="O1639" s="400">
        <f t="shared" si="26"/>
        <v>4.0094364756906491E-3</v>
      </c>
      <c r="P1639" s="380">
        <f>'raw data'!E1635</f>
        <v>0</v>
      </c>
      <c r="Q1639" s="380">
        <f>'raw data'!F1635</f>
        <v>1</v>
      </c>
      <c r="R1639" s="380">
        <f>'raw data'!G1635</f>
        <v>1</v>
      </c>
      <c r="S1639" s="380">
        <f>'raw data'!H1635</f>
        <v>1</v>
      </c>
      <c r="T1639" s="380">
        <f>'raw data'!Q1635</f>
        <v>14.931730270385742</v>
      </c>
      <c r="U1639" s="380">
        <f>'raw data'!R1635</f>
        <v>1012.7919921875</v>
      </c>
      <c r="V1639" s="309" t="s">
        <v>261</v>
      </c>
    </row>
    <row r="1640" spans="1:22" x14ac:dyDescent="0.2">
      <c r="A1640" s="378">
        <f>'raw data'!A1636</f>
        <v>41249.208333333336</v>
      </c>
      <c r="B1640" s="380">
        <f>'raw data'!L1636</f>
        <v>127.77980041503906</v>
      </c>
      <c r="C1640" s="380">
        <f>'raw data'!M1636</f>
        <v>0.32271501421928406</v>
      </c>
      <c r="D1640" s="380">
        <f>'raw data'!O1636</f>
        <v>1.4010640382766724</v>
      </c>
      <c r="E1640" s="380">
        <f>'raw data'!P1636</f>
        <v>2.1128818988800049</v>
      </c>
      <c r="F1640" s="377"/>
      <c r="G1640" s="377"/>
      <c r="H1640" s="376"/>
      <c r="I1640" s="376"/>
      <c r="J1640" s="380">
        <f>'raw data'!C1636</f>
        <v>-0.44731540813555165</v>
      </c>
      <c r="K1640" s="380" t="e">
        <f>'raw data'!#REF!</f>
        <v>#REF!</v>
      </c>
      <c r="L1640" s="380" t="e">
        <f>'raw data'!#REF!</f>
        <v>#REF!</v>
      </c>
      <c r="M1640" s="380">
        <f>'raw data'!D1636</f>
        <v>-77.730857849121094</v>
      </c>
      <c r="N1640" s="380">
        <f>'raw data'!K1636</f>
        <v>-2.0066714222883421E-3</v>
      </c>
      <c r="O1640" s="400">
        <f t="shared" si="26"/>
        <v>3.7638340540463921E-3</v>
      </c>
      <c r="P1640" s="380">
        <f>'raw data'!E1636</f>
        <v>0</v>
      </c>
      <c r="Q1640" s="380">
        <f>'raw data'!F1636</f>
        <v>1</v>
      </c>
      <c r="R1640" s="380">
        <f>'raw data'!G1636</f>
        <v>0.85041671991348267</v>
      </c>
      <c r="S1640" s="380">
        <f>'raw data'!H1636</f>
        <v>1</v>
      </c>
      <c r="T1640" s="380">
        <f>'raw data'!Q1636</f>
        <v>11.274530410766602</v>
      </c>
      <c r="U1640" s="380">
        <f>'raw data'!R1636</f>
        <v>1012.7930297851562</v>
      </c>
      <c r="V1640" s="309" t="s">
        <v>261</v>
      </c>
    </row>
    <row r="1641" spans="1:22" x14ac:dyDescent="0.2">
      <c r="A1641" s="378">
        <f>'raw data'!A1637</f>
        <v>41249.25</v>
      </c>
      <c r="B1641" s="380">
        <f>'raw data'!L1637</f>
        <v>129.75360107421875</v>
      </c>
      <c r="C1641" s="380">
        <f>'raw data'!M1637</f>
        <v>0.33412790298461914</v>
      </c>
      <c r="D1641" s="380">
        <f>'raw data'!O1637</f>
        <v>1.4543009996414185</v>
      </c>
      <c r="E1641" s="380">
        <f>'raw data'!P1637</f>
        <v>2.2393190860748291</v>
      </c>
      <c r="F1641" s="377"/>
      <c r="G1641" s="377"/>
      <c r="H1641" s="376"/>
      <c r="I1641" s="376"/>
      <c r="J1641" s="380">
        <f>'raw data'!C1637</f>
        <v>-0.44574635562915593</v>
      </c>
      <c r="K1641" s="380" t="e">
        <f>'raw data'!#REF!</f>
        <v>#REF!</v>
      </c>
      <c r="L1641" s="380" t="e">
        <f>'raw data'!#REF!</f>
        <v>#REF!</v>
      </c>
      <c r="M1641" s="380">
        <f>'raw data'!D1637</f>
        <v>-77.257476806640625</v>
      </c>
      <c r="N1641" s="380">
        <f>'raw data'!K1637</f>
        <v>-1.9957328607483672E-3</v>
      </c>
      <c r="O1641" s="400">
        <f t="shared" si="26"/>
        <v>3.9068504206394902E-3</v>
      </c>
      <c r="P1641" s="380">
        <f>'raw data'!E1637</f>
        <v>0</v>
      </c>
      <c r="Q1641" s="380">
        <f>'raw data'!F1637</f>
        <v>1</v>
      </c>
      <c r="R1641" s="380">
        <f>'raw data'!G1637</f>
        <v>0.87236112356185913</v>
      </c>
      <c r="S1641" s="380">
        <f>'raw data'!H1637</f>
        <v>1</v>
      </c>
      <c r="T1641" s="380">
        <f>'raw data'!Q1637</f>
        <v>8.7028274536132812</v>
      </c>
      <c r="U1641" s="380">
        <f>'raw data'!R1637</f>
        <v>1012.7949829101562</v>
      </c>
      <c r="V1641" s="309" t="s">
        <v>261</v>
      </c>
    </row>
    <row r="1642" spans="1:22" x14ac:dyDescent="0.2">
      <c r="A1642" s="378">
        <f>'raw data'!A1638</f>
        <v>41249.291666666664</v>
      </c>
      <c r="B1642" s="380">
        <f>'raw data'!L1638</f>
        <v>132.8291015625</v>
      </c>
      <c r="C1642" s="380">
        <f>'raw data'!M1638</f>
        <v>0.37845641374588013</v>
      </c>
      <c r="D1642" s="380">
        <f>'raw data'!O1638</f>
        <v>1.5164769887924194</v>
      </c>
      <c r="E1642" s="380">
        <f>'raw data'!P1638</f>
        <v>2.6586370468139648</v>
      </c>
      <c r="F1642" s="377"/>
      <c r="G1642" s="377"/>
      <c r="H1642" s="376"/>
      <c r="I1642" s="376"/>
      <c r="J1642" s="380">
        <f>'raw data'!C1638</f>
        <v>-0.44572380185127258</v>
      </c>
      <c r="K1642" s="380" t="e">
        <f>'raw data'!#REF!</f>
        <v>#REF!</v>
      </c>
      <c r="L1642" s="380" t="e">
        <f>'raw data'!#REF!</f>
        <v>#REF!</v>
      </c>
      <c r="M1642" s="380">
        <f>'raw data'!D1638</f>
        <v>-77.487716674804688</v>
      </c>
      <c r="N1642" s="380">
        <f>'raw data'!K1638</f>
        <v>-2.0203779682517187E-3</v>
      </c>
      <c r="O1642" s="400">
        <f t="shared" si="26"/>
        <v>4.0738806911461865E-3</v>
      </c>
      <c r="P1642" s="380">
        <f>'raw data'!E1638</f>
        <v>0</v>
      </c>
      <c r="Q1642" s="380">
        <f>'raw data'!F1638</f>
        <v>1</v>
      </c>
      <c r="R1642" s="380">
        <f>'raw data'!G1638</f>
        <v>1</v>
      </c>
      <c r="S1642" s="380">
        <f>'raw data'!H1638</f>
        <v>1</v>
      </c>
      <c r="T1642" s="380">
        <f>'raw data'!Q1638</f>
        <v>6.914301872253418</v>
      </c>
      <c r="U1642" s="380">
        <f>'raw data'!R1638</f>
        <v>1012.7960205078125</v>
      </c>
      <c r="V1642" s="309" t="s">
        <v>261</v>
      </c>
    </row>
    <row r="1643" spans="1:22" x14ac:dyDescent="0.2">
      <c r="A1643" s="378">
        <f>'raw data'!A1639</f>
        <v>41249.333333333336</v>
      </c>
      <c r="B1643" s="380">
        <f>'raw data'!L1639</f>
        <v>132.64230346679687</v>
      </c>
      <c r="C1643" s="380">
        <f>'raw data'!M1639</f>
        <v>0.37071061134338379</v>
      </c>
      <c r="D1643" s="380">
        <f>'raw data'!O1639</f>
        <v>1.3388890027999878</v>
      </c>
      <c r="E1643" s="380">
        <f>'raw data'!P1639</f>
        <v>2.0006849765777588</v>
      </c>
      <c r="F1643" s="377"/>
      <c r="G1643" s="377"/>
      <c r="H1643" s="376"/>
      <c r="I1643" s="376"/>
      <c r="J1643" s="380">
        <f>'raw data'!C1639</f>
        <v>-0.22772989738619906</v>
      </c>
      <c r="K1643" s="380" t="e">
        <f>'raw data'!#REF!</f>
        <v>#REF!</v>
      </c>
      <c r="L1643" s="380" t="e">
        <f>'raw data'!#REF!</f>
        <v>#REF!</v>
      </c>
      <c r="M1643" s="380">
        <f>'raw data'!D1639</f>
        <v>-76.916130065917969</v>
      </c>
      <c r="N1643" s="380">
        <f>'raw data'!K1639</f>
        <v>-1.9955771521217346E-3</v>
      </c>
      <c r="O1643" s="400">
        <f t="shared" si="26"/>
        <v>3.5968063455010125E-3</v>
      </c>
      <c r="P1643" s="380">
        <f>'raw data'!E1639</f>
        <v>0</v>
      </c>
      <c r="Q1643" s="380">
        <f>'raw data'!F1639</f>
        <v>1</v>
      </c>
      <c r="R1643" s="380">
        <f>'raw data'!G1639</f>
        <v>0.52444452047348022</v>
      </c>
      <c r="S1643" s="380">
        <f>'raw data'!H1639</f>
        <v>1</v>
      </c>
      <c r="T1643" s="380">
        <f>'raw data'!Q1639</f>
        <v>5.6232261657714844</v>
      </c>
      <c r="U1643" s="380">
        <f>'raw data'!R1639</f>
        <v>1012.7979736328125</v>
      </c>
      <c r="V1643" s="309" t="s">
        <v>261</v>
      </c>
    </row>
    <row r="1644" spans="1:22" x14ac:dyDescent="0.2">
      <c r="A1644" s="378">
        <f>'raw data'!A1640</f>
        <v>41249.375</v>
      </c>
      <c r="B1644" s="380">
        <f>'raw data'!L1640</f>
        <v>128.92599487304687</v>
      </c>
      <c r="C1644" s="380">
        <f>'raw data'!M1640</f>
        <v>0.37072131037712097</v>
      </c>
      <c r="D1644" s="380">
        <f>'raw data'!O1640</f>
        <v>1.2113909721374512</v>
      </c>
      <c r="E1644" s="380">
        <f>'raw data'!P1640</f>
        <v>1.1912670135498047</v>
      </c>
      <c r="F1644" s="377"/>
      <c r="G1644" s="377"/>
      <c r="H1644" s="376"/>
      <c r="I1644" s="376"/>
      <c r="J1644" s="380">
        <f>'raw data'!C1640</f>
        <v>-0.44525548815727234</v>
      </c>
      <c r="K1644" s="380" t="e">
        <f>'raw data'!#REF!</f>
        <v>#REF!</v>
      </c>
      <c r="L1644" s="380" t="e">
        <f>'raw data'!#REF!</f>
        <v>#REF!</v>
      </c>
      <c r="M1644" s="380">
        <f>'raw data'!D1640</f>
        <v>-77.382881164550781</v>
      </c>
      <c r="N1644" s="380">
        <f>'raw data'!K1640</f>
        <v>-2.0199360025440426E-3</v>
      </c>
      <c r="O1644" s="400">
        <f t="shared" si="26"/>
        <v>3.2542942143483447E-3</v>
      </c>
      <c r="P1644" s="380">
        <f>'raw data'!E1640</f>
        <v>0</v>
      </c>
      <c r="Q1644" s="380">
        <f>'raw data'!F1640</f>
        <v>1</v>
      </c>
      <c r="R1644" s="380">
        <f>'raw data'!G1640</f>
        <v>1</v>
      </c>
      <c r="S1644" s="380">
        <f>'raw data'!H1640</f>
        <v>1</v>
      </c>
      <c r="T1644" s="380">
        <f>'raw data'!Q1640</f>
        <v>4.5614380836486816</v>
      </c>
      <c r="U1644" s="380">
        <f>'raw data'!R1640</f>
        <v>1012.7969970703125</v>
      </c>
      <c r="V1644" s="309" t="s">
        <v>261</v>
      </c>
    </row>
    <row r="1645" spans="1:22" x14ac:dyDescent="0.2">
      <c r="A1645" s="378">
        <f>'raw data'!A1641</f>
        <v>41249.416666666664</v>
      </c>
      <c r="B1645" s="380">
        <f>'raw data'!L1641</f>
        <v>134.72920227050781</v>
      </c>
      <c r="C1645" s="380">
        <f>'raw data'!M1641</f>
        <v>0.96581947803497314</v>
      </c>
      <c r="D1645" s="380">
        <f>'raw data'!O1641</f>
        <v>1.0540790557861328</v>
      </c>
      <c r="E1645" s="380">
        <f>'raw data'!P1641</f>
        <v>0.29040798544883728</v>
      </c>
      <c r="F1645" s="377"/>
      <c r="G1645" s="377"/>
      <c r="H1645" s="376"/>
      <c r="I1645" s="376"/>
      <c r="J1645" s="380">
        <f>'raw data'!C1641</f>
        <v>-0.44478720426559448</v>
      </c>
      <c r="K1645" s="380" t="e">
        <f>'raw data'!#REF!</f>
        <v>#REF!</v>
      </c>
      <c r="L1645" s="380" t="e">
        <f>'raw data'!#REF!</f>
        <v>#REF!</v>
      </c>
      <c r="M1645" s="380">
        <f>'raw data'!D1641</f>
        <v>-78.056892395019531</v>
      </c>
      <c r="N1645" s="380">
        <f>'raw data'!K1641</f>
        <v>-2.0038423731489896E-3</v>
      </c>
      <c r="O1645" s="400">
        <f t="shared" si="26"/>
        <v>2.8316897282617019E-3</v>
      </c>
      <c r="P1645" s="380">
        <f>'raw data'!E1641</f>
        <v>0</v>
      </c>
      <c r="Q1645" s="380">
        <f>'raw data'!F1641</f>
        <v>1</v>
      </c>
      <c r="R1645" s="380">
        <f>'raw data'!G1641</f>
        <v>1</v>
      </c>
      <c r="S1645" s="380">
        <f>'raw data'!H1641</f>
        <v>1</v>
      </c>
      <c r="T1645" s="380">
        <f>'raw data'!Q1641</f>
        <v>9.4646978378295898</v>
      </c>
      <c r="U1645" s="380">
        <f>'raw data'!R1641</f>
        <v>1012.7949829101562</v>
      </c>
      <c r="V1645" s="309" t="s">
        <v>261</v>
      </c>
    </row>
    <row r="1646" spans="1:22" x14ac:dyDescent="0.2">
      <c r="A1646" s="378">
        <f>'raw data'!A1642</f>
        <v>41249.458333333336</v>
      </c>
      <c r="B1646" s="380">
        <f>'raw data'!L1642</f>
        <v>150.156005859375</v>
      </c>
      <c r="C1646" s="380">
        <f>'raw data'!M1642</f>
        <v>1.0772769451141357</v>
      </c>
      <c r="D1646" s="380">
        <f>'raw data'!O1642</f>
        <v>1.136775016784668</v>
      </c>
      <c r="E1646" s="380">
        <f>'raw data'!P1642</f>
        <v>0.46846169233322144</v>
      </c>
      <c r="F1646" s="377"/>
      <c r="G1646" s="377"/>
      <c r="H1646" s="376"/>
      <c r="I1646" s="376"/>
      <c r="J1646" s="380">
        <f>'raw data'!C1642</f>
        <v>-0.44571858644485474</v>
      </c>
      <c r="K1646" s="380" t="e">
        <f>'raw data'!#REF!</f>
        <v>#REF!</v>
      </c>
      <c r="L1646" s="380" t="e">
        <f>'raw data'!#REF!</f>
        <v>#REF!</v>
      </c>
      <c r="M1646" s="380">
        <f>'raw data'!D1642</f>
        <v>-78.575546264648437</v>
      </c>
      <c r="N1646" s="380">
        <f>'raw data'!K1642</f>
        <v>-1.9897684409233563E-3</v>
      </c>
      <c r="O1646" s="400">
        <f t="shared" si="26"/>
        <v>3.0538450799337249E-3</v>
      </c>
      <c r="P1646" s="380">
        <f>'raw data'!E1642</f>
        <v>0</v>
      </c>
      <c r="Q1646" s="380">
        <f>'raw data'!F1642</f>
        <v>1</v>
      </c>
      <c r="R1646" s="380">
        <f>'raw data'!G1642</f>
        <v>1</v>
      </c>
      <c r="S1646" s="380">
        <f>'raw data'!H1642</f>
        <v>1</v>
      </c>
      <c r="T1646" s="380">
        <f>'raw data'!Q1642</f>
        <v>15.305060386657715</v>
      </c>
      <c r="U1646" s="380">
        <f>'raw data'!R1642</f>
        <v>1012.7919921875</v>
      </c>
      <c r="V1646" s="309" t="s">
        <v>261</v>
      </c>
    </row>
    <row r="1647" spans="1:22" x14ac:dyDescent="0.2">
      <c r="A1647" s="378">
        <f>'raw data'!A1643</f>
        <v>41249.5</v>
      </c>
      <c r="B1647" s="380">
        <f>'raw data'!L1643</f>
        <v>162.63189697265625</v>
      </c>
      <c r="C1647" s="380">
        <f>'raw data'!M1643</f>
        <v>1.1404589414596558</v>
      </c>
      <c r="D1647" s="380">
        <f>'raw data'!O1643</f>
        <v>1.0786939859390259</v>
      </c>
      <c r="E1647" s="380">
        <f>'raw data'!P1643</f>
        <v>-1.6029659658670425E-2</v>
      </c>
      <c r="F1647" s="377"/>
      <c r="G1647" s="377"/>
      <c r="H1647" s="376"/>
      <c r="I1647" s="376"/>
      <c r="J1647" s="380">
        <f>'raw data'!C1643</f>
        <v>-0.44555729627609253</v>
      </c>
      <c r="K1647" s="380" t="e">
        <f>'raw data'!#REF!</f>
        <v>#REF!</v>
      </c>
      <c r="L1647" s="380" t="e">
        <f>'raw data'!#REF!</f>
        <v>#REF!</v>
      </c>
      <c r="M1647" s="380">
        <f>'raw data'!D1643</f>
        <v>-78.659141540527344</v>
      </c>
      <c r="N1647" s="380">
        <f>'raw data'!K1643</f>
        <v>-1.9848492994542434E-3</v>
      </c>
      <c r="O1647" s="400">
        <f t="shared" si="26"/>
        <v>2.8978155510766164E-3</v>
      </c>
      <c r="P1647" s="380">
        <f>'raw data'!E1643</f>
        <v>0</v>
      </c>
      <c r="Q1647" s="380">
        <f>'raw data'!F1643</f>
        <v>1</v>
      </c>
      <c r="R1647" s="380">
        <f>'raw data'!G1643</f>
        <v>1</v>
      </c>
      <c r="S1647" s="380">
        <f>'raw data'!H1643</f>
        <v>1</v>
      </c>
      <c r="T1647" s="380">
        <f>'raw data'!Q1643</f>
        <v>16.796649932861328</v>
      </c>
      <c r="U1647" s="380">
        <f>'raw data'!R1643</f>
        <v>1012.7919921875</v>
      </c>
      <c r="V1647" s="309" t="s">
        <v>261</v>
      </c>
    </row>
    <row r="1648" spans="1:22" x14ac:dyDescent="0.2">
      <c r="A1648" s="378">
        <f>'raw data'!A1644</f>
        <v>41249.541666666664</v>
      </c>
      <c r="B1648" s="380">
        <f>'raw data'!L1644</f>
        <v>113.71420288085937</v>
      </c>
      <c r="C1648" s="380">
        <f>'raw data'!M1644</f>
        <v>14.418430328369141</v>
      </c>
      <c r="D1648" s="380">
        <f>'raw data'!O1644</f>
        <v>1.2328560352325439</v>
      </c>
      <c r="E1648" s="380">
        <f>'raw data'!P1644</f>
        <v>0.78748500347137451</v>
      </c>
      <c r="F1648" s="377"/>
      <c r="G1648" s="377"/>
      <c r="H1648" s="376"/>
      <c r="I1648" s="376"/>
      <c r="J1648" s="380">
        <f>'raw data'!C1644</f>
        <v>-0.39869990944862366</v>
      </c>
      <c r="K1648" s="380" t="e">
        <f>'raw data'!#REF!</f>
        <v>#REF!</v>
      </c>
      <c r="L1648" s="380" t="e">
        <f>'raw data'!#REF!</f>
        <v>#REF!</v>
      </c>
      <c r="M1648" s="380">
        <f>'raw data'!D1644</f>
        <v>5142.73388671875</v>
      </c>
      <c r="N1648" s="380">
        <f>'raw data'!K1644</f>
        <v>2.3952421144427659E-2</v>
      </c>
      <c r="O1648" s="400">
        <f t="shared" si="26"/>
        <v>3.3119581991787159E-3</v>
      </c>
      <c r="P1648" s="380">
        <f>'raw data'!E1644</f>
        <v>0</v>
      </c>
      <c r="Q1648" s="380">
        <f>'raw data'!F1644</f>
        <v>1</v>
      </c>
      <c r="R1648" s="380">
        <f>'raw data'!G1644</f>
        <v>1</v>
      </c>
      <c r="S1648" s="380">
        <f>'raw data'!H1644</f>
        <v>1</v>
      </c>
      <c r="T1648" s="380">
        <f>'raw data'!Q1644</f>
        <v>50.064300537109375</v>
      </c>
      <c r="U1648" s="380">
        <f>'raw data'!R1644</f>
        <v>1012.7960205078125</v>
      </c>
      <c r="V1648" s="309" t="s">
        <v>261</v>
      </c>
    </row>
    <row r="1649" spans="1:22" x14ac:dyDescent="0.2">
      <c r="A1649" s="378">
        <f>'raw data'!A1645</f>
        <v>41249.583333333336</v>
      </c>
      <c r="B1649" s="380">
        <f>'raw data'!L1645</f>
        <v>121.97609710693359</v>
      </c>
      <c r="C1649" s="380">
        <f>'raw data'!M1645</f>
        <v>159.63749694824219</v>
      </c>
      <c r="D1649" s="380">
        <f>'raw data'!O1645</f>
        <v>1.4039340019226074</v>
      </c>
      <c r="E1649" s="380">
        <f>'raw data'!P1645</f>
        <v>7.270406000316143E-3</v>
      </c>
      <c r="F1649" s="377"/>
      <c r="G1649" s="377"/>
      <c r="H1649" s="376"/>
      <c r="I1649" s="376"/>
      <c r="J1649" s="380">
        <f>'raw data'!C1645</f>
        <v>-0.44459471106529236</v>
      </c>
      <c r="K1649" s="380" t="e">
        <f>'raw data'!#REF!</f>
        <v>#REF!</v>
      </c>
      <c r="L1649" s="380" t="e">
        <f>'raw data'!#REF!</f>
        <v>#REF!</v>
      </c>
      <c r="M1649" s="380">
        <f>'raw data'!D1645</f>
        <v>41208.87109375</v>
      </c>
      <c r="N1649" s="380">
        <f>'raw data'!K1645</f>
        <v>0.10679192323205314</v>
      </c>
      <c r="O1649" s="400">
        <f t="shared" si="26"/>
        <v>3.7715439563844261E-3</v>
      </c>
      <c r="P1649" s="380">
        <f>'raw data'!E1645</f>
        <v>0</v>
      </c>
      <c r="Q1649" s="380">
        <f>'raw data'!F1645</f>
        <v>1</v>
      </c>
      <c r="R1649" s="380">
        <f>'raw data'!G1645</f>
        <v>1</v>
      </c>
      <c r="S1649" s="380">
        <f>'raw data'!H1645</f>
        <v>1</v>
      </c>
      <c r="T1649" s="380">
        <f>'raw data'!Q1645</f>
        <v>82.150962829589844</v>
      </c>
      <c r="U1649" s="380">
        <f>'raw data'!R1645</f>
        <v>1012.7999877929687</v>
      </c>
      <c r="V1649" s="309" t="s">
        <v>261</v>
      </c>
    </row>
    <row r="1650" spans="1:22" x14ac:dyDescent="0.2">
      <c r="A1650" s="378">
        <f>'raw data'!A1646</f>
        <v>41249.625</v>
      </c>
      <c r="B1650" s="380">
        <f>'raw data'!L1646</f>
        <v>167.36250305175781</v>
      </c>
      <c r="C1650" s="380">
        <f>'raw data'!M1646</f>
        <v>241.73399353027344</v>
      </c>
      <c r="D1650" s="380">
        <f>'raw data'!O1646</f>
        <v>1.1673569679260254</v>
      </c>
      <c r="E1650" s="380">
        <f>'raw data'!P1646</f>
        <v>4.2273672297596931E-3</v>
      </c>
      <c r="F1650" s="377"/>
      <c r="G1650" s="377"/>
      <c r="H1650" s="376"/>
      <c r="I1650" s="376"/>
      <c r="J1650" s="380">
        <f>'raw data'!C1646</f>
        <v>-0.44783619046211243</v>
      </c>
      <c r="K1650" s="380" t="e">
        <f>'raw data'!#REF!</f>
        <v>#REF!</v>
      </c>
      <c r="L1650" s="380" t="e">
        <f>'raw data'!#REF!</f>
        <v>#REF!</v>
      </c>
      <c r="M1650" s="380">
        <f>'raw data'!D1646</f>
        <v>52292.921875</v>
      </c>
      <c r="N1650" s="380">
        <f>'raw data'!K1646</f>
        <v>-0.20286745013081828</v>
      </c>
      <c r="O1650" s="400">
        <f t="shared" si="26"/>
        <v>3.1360007744632946E-3</v>
      </c>
      <c r="P1650" s="380">
        <f>'raw data'!E1646</f>
        <v>0</v>
      </c>
      <c r="Q1650" s="380">
        <f>'raw data'!F1646</f>
        <v>1</v>
      </c>
      <c r="R1650" s="380">
        <f>'raw data'!G1646</f>
        <v>1</v>
      </c>
      <c r="S1650" s="380">
        <f>'raw data'!H1646</f>
        <v>1</v>
      </c>
      <c r="T1650" s="380">
        <f>'raw data'!Q1646</f>
        <v>71.534576416015625</v>
      </c>
      <c r="U1650" s="380">
        <f>'raw data'!R1646</f>
        <v>1012.7999877929687</v>
      </c>
      <c r="V1650" s="309" t="s">
        <v>261</v>
      </c>
    </row>
    <row r="1651" spans="1:22" x14ac:dyDescent="0.2">
      <c r="A1651" s="378">
        <f>'raw data'!A1647</f>
        <v>41249.666666666664</v>
      </c>
      <c r="B1651" s="380">
        <f>'raw data'!L1647</f>
        <v>402.53689575195312</v>
      </c>
      <c r="C1651" s="380">
        <f>'raw data'!M1647</f>
        <v>285.93978881835937</v>
      </c>
      <c r="D1651" s="380">
        <f>'raw data'!O1647</f>
        <v>1474.342041015625</v>
      </c>
      <c r="E1651" s="380">
        <f>'raw data'!P1647</f>
        <v>3.5712490081787109</v>
      </c>
      <c r="F1651" s="377"/>
      <c r="G1651" s="377"/>
      <c r="H1651" s="376"/>
      <c r="I1651" s="376"/>
      <c r="J1651" s="380">
        <f>'raw data'!C1647</f>
        <v>370.12548828125</v>
      </c>
      <c r="K1651" s="380" t="e">
        <f>'raw data'!#REF!</f>
        <v>#REF!</v>
      </c>
      <c r="L1651" s="380" t="e">
        <f>'raw data'!#REF!</f>
        <v>#REF!</v>
      </c>
      <c r="M1651" s="380">
        <f>'raw data'!D1647</f>
        <v>54171.51171875</v>
      </c>
      <c r="N1651" s="380">
        <f>'raw data'!K1647</f>
        <v>2.2115789870146729</v>
      </c>
      <c r="O1651" s="400">
        <f t="shared" si="26"/>
        <v>3.9606888976412784</v>
      </c>
      <c r="P1651" s="380">
        <f>'raw data'!E1647</f>
        <v>0.59791672229766846</v>
      </c>
      <c r="Q1651" s="380">
        <f>'raw data'!F1647</f>
        <v>1</v>
      </c>
      <c r="R1651" s="380">
        <f>'raw data'!G1647</f>
        <v>1</v>
      </c>
      <c r="S1651" s="380">
        <f>'raw data'!H1647</f>
        <v>1</v>
      </c>
      <c r="T1651" s="380">
        <f>'raw data'!Q1647</f>
        <v>73.799400329589844</v>
      </c>
      <c r="U1651" s="380">
        <f>'raw data'!R1647</f>
        <v>1012.802001953125</v>
      </c>
      <c r="V1651" s="309" t="s">
        <v>261</v>
      </c>
    </row>
    <row r="1652" spans="1:22" x14ac:dyDescent="0.2">
      <c r="A1652" s="378">
        <f>'raw data'!A1648</f>
        <v>41249.708333333336</v>
      </c>
      <c r="B1652" s="380">
        <f>'raw data'!L1648</f>
        <v>896.72271728515625</v>
      </c>
      <c r="C1652" s="380">
        <f>'raw data'!M1648</f>
        <v>314.20541381835937</v>
      </c>
      <c r="D1652" s="380">
        <f>'raw data'!O1648</f>
        <v>4515.12890625</v>
      </c>
      <c r="E1652" s="380">
        <f>'raw data'!P1648</f>
        <v>10.728879928588867</v>
      </c>
      <c r="F1652" s="377"/>
      <c r="G1652" s="377"/>
      <c r="H1652" s="376"/>
      <c r="I1652" s="376"/>
      <c r="J1652" s="380">
        <f>'raw data'!C1648</f>
        <v>85.074333190917969</v>
      </c>
      <c r="K1652" s="380" t="e">
        <f>'raw data'!#REF!</f>
        <v>#REF!</v>
      </c>
      <c r="L1652" s="380" t="e">
        <f>'raw data'!#REF!</f>
        <v>#REF!</v>
      </c>
      <c r="M1652" s="380">
        <f>'raw data'!D1648</f>
        <v>59239.1015625</v>
      </c>
      <c r="N1652" s="380">
        <f>'raw data'!K1648</f>
        <v>13.446491610584417</v>
      </c>
      <c r="O1652" s="400">
        <f t="shared" si="26"/>
        <v>12.129492636650697</v>
      </c>
      <c r="P1652" s="380">
        <f>'raw data'!E1648</f>
        <v>1</v>
      </c>
      <c r="Q1652" s="380">
        <f>'raw data'!F1648</f>
        <v>1</v>
      </c>
      <c r="R1652" s="380">
        <f>'raw data'!G1648</f>
        <v>1</v>
      </c>
      <c r="S1652" s="380">
        <f>'raw data'!H1648</f>
        <v>1</v>
      </c>
      <c r="T1652" s="380">
        <f>'raw data'!Q1648</f>
        <v>113.25170135498047</v>
      </c>
      <c r="U1652" s="380">
        <f>'raw data'!R1648</f>
        <v>1012.8049926757812</v>
      </c>
    </row>
    <row r="1653" spans="1:22" x14ac:dyDescent="0.2">
      <c r="A1653" s="378">
        <f>'raw data'!A1649</f>
        <v>41249.75</v>
      </c>
      <c r="B1653" s="380">
        <f>'raw data'!L1649</f>
        <v>321.198486328125</v>
      </c>
      <c r="C1653" s="380">
        <f>'raw data'!M1649</f>
        <v>70.69879150390625</v>
      </c>
      <c r="D1653" s="380">
        <f>'raw data'!O1649</f>
        <v>634.44561767578125</v>
      </c>
      <c r="E1653" s="380">
        <f>'raw data'!P1649</f>
        <v>2.4893989562988281</v>
      </c>
      <c r="F1653" s="377"/>
      <c r="G1653" s="377"/>
      <c r="H1653" s="376"/>
      <c r="I1653" s="376"/>
      <c r="J1653" s="380">
        <f>'raw data'!C1649</f>
        <v>31.388090133666992</v>
      </c>
      <c r="K1653" s="380" t="e">
        <f>'raw data'!#REF!</f>
        <v>#REF!</v>
      </c>
      <c r="L1653" s="380" t="e">
        <f>'raw data'!#REF!</f>
        <v>#REF!</v>
      </c>
      <c r="M1653" s="380">
        <f>'raw data'!D1649</f>
        <v>18411.9609375</v>
      </c>
      <c r="N1653" s="380">
        <f>'raw data'!K1649</f>
        <v>2.044715314189216</v>
      </c>
      <c r="O1653" s="400">
        <f t="shared" si="26"/>
        <v>1.7043817812823252</v>
      </c>
      <c r="P1653" s="380">
        <f>'raw data'!E1649</f>
        <v>0.12708330154418945</v>
      </c>
      <c r="Q1653" s="380">
        <f>'raw data'!F1649</f>
        <v>1</v>
      </c>
      <c r="R1653" s="380">
        <f>'raw data'!G1649</f>
        <v>1</v>
      </c>
      <c r="S1653" s="380">
        <f>'raw data'!H1649</f>
        <v>1</v>
      </c>
      <c r="T1653" s="380">
        <f>'raw data'!Q1649</f>
        <v>55.457149505615234</v>
      </c>
      <c r="U1653" s="380">
        <f>'raw data'!R1649</f>
        <v>1012.81298828125</v>
      </c>
      <c r="V1653" s="309" t="s">
        <v>260</v>
      </c>
    </row>
    <row r="1654" spans="1:22" x14ac:dyDescent="0.2">
      <c r="A1654" s="378">
        <f>'raw data'!A1650</f>
        <v>41249.791666666664</v>
      </c>
      <c r="B1654" s="380">
        <f>'raw data'!L1650</f>
        <v>211.61199951171875</v>
      </c>
      <c r="C1654" s="380">
        <f>'raw data'!M1650</f>
        <v>0.38284999132156372</v>
      </c>
      <c r="D1654" s="380">
        <f>'raw data'!O1650</f>
        <v>1.3568030595779419</v>
      </c>
      <c r="E1654" s="380">
        <f>'raw data'!P1650</f>
        <v>2.5902969837188721</v>
      </c>
      <c r="F1654" s="377"/>
      <c r="G1654" s="377"/>
      <c r="H1654" s="376"/>
      <c r="I1654" s="376"/>
      <c r="J1654" s="380">
        <f>'raw data'!C1650</f>
        <v>8.9381227493286133</v>
      </c>
      <c r="K1654" s="380" t="e">
        <f>'raw data'!#REF!</f>
        <v>#REF!</v>
      </c>
      <c r="L1654" s="380" t="e">
        <f>'raw data'!#REF!</f>
        <v>#REF!</v>
      </c>
      <c r="M1654" s="380">
        <f>'raw data'!D1650</f>
        <v>-71.995643615722656</v>
      </c>
      <c r="N1654" s="380">
        <f>'raw data'!K1650</f>
        <v>-1.8725424514008805E-3</v>
      </c>
      <c r="O1654" s="400">
        <f t="shared" si="26"/>
        <v>3.6449308673679208E-3</v>
      </c>
      <c r="P1654" s="380">
        <f>'raw data'!E1650</f>
        <v>0</v>
      </c>
      <c r="Q1654" s="380">
        <f>'raw data'!F1650</f>
        <v>1</v>
      </c>
      <c r="R1654" s="380">
        <f>'raw data'!G1650</f>
        <v>1</v>
      </c>
      <c r="S1654" s="380">
        <f>'raw data'!H1650</f>
        <v>1</v>
      </c>
      <c r="T1654" s="380">
        <f>'raw data'!Q1650</f>
        <v>32.740081787109375</v>
      </c>
      <c r="U1654" s="380">
        <f>'raw data'!R1650</f>
        <v>1012.8049926757812</v>
      </c>
      <c r="V1654" s="309" t="s">
        <v>260</v>
      </c>
    </row>
    <row r="1655" spans="1:22" x14ac:dyDescent="0.2">
      <c r="A1655" s="378">
        <f>'raw data'!A1651</f>
        <v>41249.833333333336</v>
      </c>
      <c r="B1655" s="380">
        <f>'raw data'!L1651</f>
        <v>196.75929260253906</v>
      </c>
      <c r="C1655" s="380">
        <f>'raw data'!M1651</f>
        <v>0.35811561346054077</v>
      </c>
      <c r="D1655" s="380">
        <f>'raw data'!O1651</f>
        <v>1.4979820251464844</v>
      </c>
      <c r="E1655" s="380">
        <f>'raw data'!P1651</f>
        <v>3.1777739524841309</v>
      </c>
      <c r="F1655" s="377"/>
      <c r="G1655" s="377"/>
      <c r="H1655" s="376"/>
      <c r="I1655" s="376"/>
      <c r="J1655" s="380">
        <f>'raw data'!C1651</f>
        <v>9.5792255401611328</v>
      </c>
      <c r="K1655" s="380" t="e">
        <f>'raw data'!#REF!</f>
        <v>#REF!</v>
      </c>
      <c r="L1655" s="380" t="e">
        <f>'raw data'!#REF!</f>
        <v>#REF!</v>
      </c>
      <c r="M1655" s="380">
        <f>'raw data'!D1651</f>
        <v>-74.568458557128906</v>
      </c>
      <c r="N1655" s="380">
        <f>'raw data'!K1651</f>
        <v>-1.9877433835685742E-3</v>
      </c>
      <c r="O1655" s="400">
        <f t="shared" si="26"/>
        <v>4.0241956145921241E-3</v>
      </c>
      <c r="P1655" s="380">
        <f>'raw data'!E1651</f>
        <v>0</v>
      </c>
      <c r="Q1655" s="380">
        <f>'raw data'!F1651</f>
        <v>1</v>
      </c>
      <c r="R1655" s="380">
        <f>'raw data'!G1651</f>
        <v>1</v>
      </c>
      <c r="S1655" s="380">
        <f>'raw data'!H1651</f>
        <v>1</v>
      </c>
      <c r="T1655" s="380">
        <f>'raw data'!Q1651</f>
        <v>19.038040161132812</v>
      </c>
      <c r="U1655" s="380">
        <f>'raw data'!R1651</f>
        <v>1012.7999877929687</v>
      </c>
      <c r="V1655" s="309" t="s">
        <v>260</v>
      </c>
    </row>
    <row r="1656" spans="1:22" x14ac:dyDescent="0.2">
      <c r="A1656" s="378">
        <f>'raw data'!A1652</f>
        <v>41249.875</v>
      </c>
      <c r="B1656" s="380">
        <f>'raw data'!L1652</f>
        <v>190.0177001953125</v>
      </c>
      <c r="C1656" s="380">
        <f>'raw data'!M1652</f>
        <v>0.35657548904418945</v>
      </c>
      <c r="D1656" s="380">
        <f>'raw data'!O1652</f>
        <v>1.6336489915847778</v>
      </c>
      <c r="E1656" s="380">
        <f>'raw data'!P1652</f>
        <v>3.5904369354248047</v>
      </c>
      <c r="F1656" s="377"/>
      <c r="G1656" s="377"/>
      <c r="H1656" s="376"/>
      <c r="I1656" s="376"/>
      <c r="J1656" s="380">
        <f>'raw data'!C1652</f>
        <v>12.894040107727051</v>
      </c>
      <c r="K1656" s="380" t="e">
        <f>'raw data'!#REF!</f>
        <v>#REF!</v>
      </c>
      <c r="L1656" s="380" t="e">
        <f>'raw data'!#REF!</f>
        <v>#REF!</v>
      </c>
      <c r="M1656" s="380">
        <f>'raw data'!D1652</f>
        <v>-73.192138671875</v>
      </c>
      <c r="N1656" s="380">
        <f>'raw data'!K1652</f>
        <v>-1.9873699064319795E-3</v>
      </c>
      <c r="O1656" s="400">
        <f t="shared" si="26"/>
        <v>4.3886528658949953E-3</v>
      </c>
      <c r="P1656" s="380">
        <f>'raw data'!E1652</f>
        <v>0</v>
      </c>
      <c r="Q1656" s="380">
        <f>'raw data'!F1652</f>
        <v>1</v>
      </c>
      <c r="R1656" s="380">
        <f>'raw data'!G1652</f>
        <v>1</v>
      </c>
      <c r="S1656" s="380">
        <f>'raw data'!H1652</f>
        <v>1</v>
      </c>
      <c r="T1656" s="380">
        <f>'raw data'!Q1652</f>
        <v>14.136039733886719</v>
      </c>
      <c r="U1656" s="380">
        <f>'raw data'!R1652</f>
        <v>1012.802978515625</v>
      </c>
      <c r="V1656" s="309" t="s">
        <v>260</v>
      </c>
    </row>
    <row r="1657" spans="1:22" x14ac:dyDescent="0.2">
      <c r="A1657" s="378">
        <f>'raw data'!A1653</f>
        <v>41249.916666666664</v>
      </c>
      <c r="B1657" s="380">
        <f>'raw data'!L1653</f>
        <v>182.89840698242187</v>
      </c>
      <c r="C1657" s="380">
        <f>'raw data'!M1653</f>
        <v>0.3618273138999939</v>
      </c>
      <c r="D1657" s="380">
        <f>'raw data'!O1653</f>
        <v>1.4136240482330322</v>
      </c>
      <c r="E1657" s="380">
        <f>'raw data'!P1653</f>
        <v>2.363440990447998</v>
      </c>
      <c r="F1657" s="377"/>
      <c r="G1657" s="377"/>
      <c r="H1657" s="376"/>
      <c r="I1657" s="376"/>
      <c r="J1657" s="380">
        <f>'raw data'!C1653</f>
        <v>17.516220092773438</v>
      </c>
      <c r="K1657" s="380" t="e">
        <f>'raw data'!#REF!</f>
        <v>#REF!</v>
      </c>
      <c r="L1657" s="380" t="e">
        <f>'raw data'!#REF!</f>
        <v>#REF!</v>
      </c>
      <c r="M1657" s="380">
        <f>'raw data'!D1653</f>
        <v>-71.620193481445312</v>
      </c>
      <c r="N1657" s="380">
        <f>'raw data'!K1653</f>
        <v>-2.0416357812712248E-3</v>
      </c>
      <c r="O1657" s="400">
        <f t="shared" si="26"/>
        <v>3.7975754048350792E-3</v>
      </c>
      <c r="P1657" s="380">
        <f>'raw data'!E1653</f>
        <v>0</v>
      </c>
      <c r="Q1657" s="380">
        <f>'raw data'!F1653</f>
        <v>1</v>
      </c>
      <c r="R1657" s="380">
        <f>'raw data'!G1653</f>
        <v>1</v>
      </c>
      <c r="S1657" s="380">
        <f>'raw data'!H1653</f>
        <v>1</v>
      </c>
      <c r="T1657" s="380">
        <f>'raw data'!Q1653</f>
        <v>11.232489585876465</v>
      </c>
      <c r="U1657" s="380">
        <f>'raw data'!R1653</f>
        <v>1012.8090209960937</v>
      </c>
      <c r="V1657" s="309" t="s">
        <v>260</v>
      </c>
    </row>
    <row r="1658" spans="1:22" x14ac:dyDescent="0.2">
      <c r="A1658" s="378">
        <f>'raw data'!A1654</f>
        <v>41249.958333333336</v>
      </c>
      <c r="B1658" s="380">
        <f>'raw data'!L1654</f>
        <v>177.664794921875</v>
      </c>
      <c r="C1658" s="380">
        <f>'raw data'!M1654</f>
        <v>0.36283141374588013</v>
      </c>
      <c r="D1658" s="380">
        <f>'raw data'!O1654</f>
        <v>1.2499810457229614</v>
      </c>
      <c r="E1658" s="380">
        <f>'raw data'!P1654</f>
        <v>1.2312010526657104</v>
      </c>
      <c r="F1658" s="377"/>
      <c r="G1658" s="377"/>
      <c r="H1658" s="376"/>
      <c r="I1658" s="376"/>
      <c r="J1658" s="380">
        <f>'raw data'!C1654</f>
        <v>23.132410049438477</v>
      </c>
      <c r="K1658" s="380" t="e">
        <f>'raw data'!#REF!</f>
        <v>#REF!</v>
      </c>
      <c r="L1658" s="380" t="e">
        <f>'raw data'!#REF!</f>
        <v>#REF!</v>
      </c>
      <c r="M1658" s="380">
        <f>'raw data'!D1654</f>
        <v>-73.099533081054687</v>
      </c>
      <c r="N1658" s="380">
        <f>'raw data'!K1654</f>
        <v>-1.9804072882281254E-3</v>
      </c>
      <c r="O1658" s="400">
        <f t="shared" si="26"/>
        <v>3.3579630183010567E-3</v>
      </c>
      <c r="P1658" s="380">
        <f>'raw data'!E1654</f>
        <v>0</v>
      </c>
      <c r="Q1658" s="380">
        <f>'raw data'!F1654</f>
        <v>1</v>
      </c>
      <c r="R1658" s="380">
        <f>'raw data'!G1654</f>
        <v>1</v>
      </c>
      <c r="S1658" s="380">
        <f>'raw data'!H1654</f>
        <v>1</v>
      </c>
      <c r="T1658" s="380">
        <f>'raw data'!Q1654</f>
        <v>8.6778039932250977</v>
      </c>
      <c r="U1658" s="380">
        <f>'raw data'!R1654</f>
        <v>1012.8049926757812</v>
      </c>
      <c r="V1658" s="309" t="s">
        <v>260</v>
      </c>
    </row>
    <row r="1659" spans="1:22" x14ac:dyDescent="0.2">
      <c r="A1659" s="378">
        <f>'raw data'!A1655</f>
        <v>41250</v>
      </c>
      <c r="B1659" s="380">
        <f>'raw data'!L1655</f>
        <v>181.914306640625</v>
      </c>
      <c r="C1659" s="380">
        <f>'raw data'!M1655</f>
        <v>1.1767870187759399</v>
      </c>
      <c r="D1659" s="380">
        <f>'raw data'!O1655</f>
        <v>1.1631540060043335</v>
      </c>
      <c r="E1659" s="380">
        <f>'raw data'!P1655</f>
        <v>0.67350161075592041</v>
      </c>
      <c r="F1659" s="377"/>
      <c r="G1659" s="377"/>
      <c r="H1659" s="376"/>
      <c r="I1659" s="376"/>
      <c r="J1659" s="380">
        <f>'raw data'!C1655</f>
        <v>23.526390075683594</v>
      </c>
      <c r="K1659" s="380" t="e">
        <f>'raw data'!#REF!</f>
        <v>#REF!</v>
      </c>
      <c r="L1659" s="380" t="e">
        <f>'raw data'!#REF!</f>
        <v>#REF!</v>
      </c>
      <c r="M1659" s="380">
        <f>'raw data'!D1655</f>
        <v>-73.701820373535156</v>
      </c>
      <c r="N1659" s="380">
        <f>'raw data'!K1655</f>
        <v>-1.9598345756310477E-3</v>
      </c>
      <c r="O1659" s="400">
        <f t="shared" si="26"/>
        <v>3.1247098906945683E-3</v>
      </c>
      <c r="P1659" s="380">
        <f>'raw data'!E1655</f>
        <v>0</v>
      </c>
      <c r="Q1659" s="380">
        <f>'raw data'!F1655</f>
        <v>1</v>
      </c>
      <c r="R1659" s="380">
        <f>'raw data'!G1655</f>
        <v>1</v>
      </c>
      <c r="S1659" s="380">
        <f>'raw data'!H1655</f>
        <v>1</v>
      </c>
      <c r="T1659" s="380">
        <f>'raw data'!Q1655</f>
        <v>14.364469528198242</v>
      </c>
      <c r="U1659" s="380">
        <f>'raw data'!R1655</f>
        <v>1012.801025390625</v>
      </c>
      <c r="V1659" s="309" t="s">
        <v>260</v>
      </c>
    </row>
    <row r="1660" spans="1:22" x14ac:dyDescent="0.2">
      <c r="A1660" s="378">
        <f>'raw data'!A1656</f>
        <v>41250.041666666664</v>
      </c>
      <c r="B1660" s="380">
        <f>'raw data'!L1656</f>
        <v>125.15239715576172</v>
      </c>
      <c r="C1660" s="380">
        <f>'raw data'!M1656</f>
        <v>34.296138763427734</v>
      </c>
      <c r="D1660" s="380">
        <f>'raw data'!O1656</f>
        <v>1.2551599740982056</v>
      </c>
      <c r="E1660" s="380">
        <f>'raw data'!P1656</f>
        <v>0.35894590616226196</v>
      </c>
      <c r="F1660" s="377"/>
      <c r="G1660" s="377"/>
      <c r="H1660" s="376"/>
      <c r="I1660" s="376"/>
      <c r="J1660" s="380">
        <f>'raw data'!C1656</f>
        <v>4.0360188484191895</v>
      </c>
      <c r="K1660" s="380" t="e">
        <f>'raw data'!#REF!</f>
        <v>#REF!</v>
      </c>
      <c r="L1660" s="380" t="e">
        <f>'raw data'!#REF!</f>
        <v>#REF!</v>
      </c>
      <c r="M1660" s="380">
        <f>'raw data'!D1656</f>
        <v>13838.4296875</v>
      </c>
      <c r="N1660" s="380">
        <f>'raw data'!K1656</f>
        <v>-0.11661050824775429</v>
      </c>
      <c r="O1660" s="400">
        <f t="shared" si="26"/>
        <v>3.371875749232462E-3</v>
      </c>
      <c r="P1660" s="380">
        <f>'raw data'!E1656</f>
        <v>0</v>
      </c>
      <c r="Q1660" s="380">
        <f>'raw data'!F1656</f>
        <v>1</v>
      </c>
      <c r="R1660" s="380">
        <f>'raw data'!G1656</f>
        <v>1</v>
      </c>
      <c r="S1660" s="380">
        <f>'raw data'!H1656</f>
        <v>1</v>
      </c>
      <c r="T1660" s="380">
        <f>'raw data'!Q1656</f>
        <v>88.254966735839844</v>
      </c>
      <c r="U1660" s="380">
        <f>'raw data'!R1656</f>
        <v>1012.8040161132812</v>
      </c>
      <c r="V1660" s="309" t="s">
        <v>260</v>
      </c>
    </row>
    <row r="1661" spans="1:22" x14ac:dyDescent="0.2">
      <c r="A1661" s="378">
        <f>'raw data'!A1657</f>
        <v>41250.083333333336</v>
      </c>
      <c r="B1661" s="380">
        <f>'raw data'!L1657</f>
        <v>129.18629455566406</v>
      </c>
      <c r="C1661" s="380">
        <f>'raw data'!M1657</f>
        <v>149.47380065917969</v>
      </c>
      <c r="D1661" s="380">
        <f>'raw data'!O1657</f>
        <v>1.814067006111145</v>
      </c>
      <c r="E1661" s="380">
        <f>'raw data'!P1657</f>
        <v>1.0707399807870388E-2</v>
      </c>
      <c r="F1661" s="377"/>
      <c r="G1661" s="377"/>
      <c r="H1661" s="376"/>
      <c r="I1661" s="376"/>
      <c r="J1661" s="380">
        <f>'raw data'!C1657</f>
        <v>-0.39975088834762573</v>
      </c>
      <c r="K1661" s="380" t="e">
        <f>'raw data'!#REF!</f>
        <v>#REF!</v>
      </c>
      <c r="L1661" s="380" t="e">
        <f>'raw data'!#REF!</f>
        <v>#REF!</v>
      </c>
      <c r="M1661" s="380">
        <f>'raw data'!D1657</f>
        <v>40155.87890625</v>
      </c>
      <c r="N1661" s="380">
        <f>'raw data'!K1657</f>
        <v>-0.19952966536604322</v>
      </c>
      <c r="O1661" s="400">
        <f t="shared" si="26"/>
        <v>4.8733298317480593E-3</v>
      </c>
      <c r="P1661" s="380">
        <f>'raw data'!E1657</f>
        <v>0</v>
      </c>
      <c r="Q1661" s="380">
        <f>'raw data'!F1657</f>
        <v>1</v>
      </c>
      <c r="R1661" s="380">
        <f>'raw data'!G1657</f>
        <v>1</v>
      </c>
      <c r="S1661" s="380">
        <f>'raw data'!H1657</f>
        <v>1</v>
      </c>
      <c r="T1661" s="380">
        <f>'raw data'!Q1657</f>
        <v>100.14630126953125</v>
      </c>
      <c r="U1661" s="380">
        <f>'raw data'!R1657</f>
        <v>1012.81298828125</v>
      </c>
      <c r="V1661" s="309" t="s">
        <v>260</v>
      </c>
    </row>
    <row r="1662" spans="1:22" x14ac:dyDescent="0.2">
      <c r="A1662" s="378">
        <f>'raw data'!A1658</f>
        <v>41250.125</v>
      </c>
      <c r="B1662" s="380">
        <f>'raw data'!L1658</f>
        <v>182.65809631347656</v>
      </c>
      <c r="C1662" s="380">
        <f>'raw data'!M1658</f>
        <v>269.29739379882812</v>
      </c>
      <c r="D1662" s="380">
        <f>'raw data'!O1658</f>
        <v>1.587224006652832</v>
      </c>
      <c r="E1662" s="380">
        <f>'raw data'!P1658</f>
        <v>5.2497899159789085E-3</v>
      </c>
      <c r="F1662" s="377"/>
      <c r="G1662" s="377"/>
      <c r="H1662" s="376"/>
      <c r="I1662" s="376"/>
      <c r="J1662" s="380">
        <f>'raw data'!C1658</f>
        <v>-0.44758120179176331</v>
      </c>
      <c r="K1662" s="380" t="e">
        <f>'raw data'!#REF!</f>
        <v>#REF!</v>
      </c>
      <c r="L1662" s="380" t="e">
        <f>'raw data'!#REF!</f>
        <v>#REF!</v>
      </c>
      <c r="M1662" s="380">
        <f>'raw data'!D1658</f>
        <v>55337.5703125</v>
      </c>
      <c r="N1662" s="380">
        <f>'raw data'!K1658</f>
        <v>-0.16610656244767141</v>
      </c>
      <c r="O1662" s="400">
        <f t="shared" si="26"/>
        <v>4.2639362687433222E-3</v>
      </c>
      <c r="P1662" s="380">
        <f>'raw data'!E1658</f>
        <v>0</v>
      </c>
      <c r="Q1662" s="380">
        <f>'raw data'!F1658</f>
        <v>1</v>
      </c>
      <c r="R1662" s="380">
        <f>'raw data'!G1658</f>
        <v>1</v>
      </c>
      <c r="S1662" s="380">
        <f>'raw data'!H1658</f>
        <v>1</v>
      </c>
      <c r="T1662" s="380">
        <f>'raw data'!Q1658</f>
        <v>57.981208801269531</v>
      </c>
      <c r="U1662" s="380">
        <f>'raw data'!R1658</f>
        <v>1012.8099975585937</v>
      </c>
      <c r="V1662" s="309" t="s">
        <v>260</v>
      </c>
    </row>
    <row r="1663" spans="1:22" x14ac:dyDescent="0.2">
      <c r="A1663" s="378">
        <f>'raw data'!A1659</f>
        <v>41250.166666666664</v>
      </c>
      <c r="B1663" s="380">
        <f>'raw data'!L1659</f>
        <v>290.20208740234375</v>
      </c>
      <c r="C1663" s="380">
        <f>'raw data'!M1659</f>
        <v>296.4757080078125</v>
      </c>
      <c r="D1663" s="380">
        <f>'raw data'!O1659</f>
        <v>617.18499755859375</v>
      </c>
      <c r="E1663" s="380">
        <f>'raw data'!P1659</f>
        <v>1.5947879552841187</v>
      </c>
      <c r="F1663" s="377"/>
      <c r="G1663" s="377"/>
      <c r="H1663" s="376"/>
      <c r="I1663" s="376"/>
      <c r="J1663" s="380">
        <f>'raw data'!C1659</f>
        <v>234.22929382324219</v>
      </c>
      <c r="K1663" s="380" t="e">
        <f>'raw data'!#REF!</f>
        <v>#REF!</v>
      </c>
      <c r="L1663" s="380" t="e">
        <f>'raw data'!#REF!</f>
        <v>#REF!</v>
      </c>
      <c r="M1663" s="380">
        <f>'raw data'!D1659</f>
        <v>55758.5</v>
      </c>
      <c r="N1663" s="380">
        <f>'raw data'!K1659</f>
        <v>0.74149003036000072</v>
      </c>
      <c r="O1663" s="400">
        <f t="shared" si="26"/>
        <v>1.6580126589466055</v>
      </c>
      <c r="P1663" s="380">
        <f>'raw data'!E1659</f>
        <v>0.33125001192092896</v>
      </c>
      <c r="Q1663" s="380">
        <f>'raw data'!F1659</f>
        <v>1</v>
      </c>
      <c r="R1663" s="380">
        <f>'raw data'!G1659</f>
        <v>1</v>
      </c>
      <c r="S1663" s="380">
        <f>'raw data'!H1659</f>
        <v>1</v>
      </c>
      <c r="T1663" s="380">
        <f>'raw data'!Q1659</f>
        <v>60.224750518798828</v>
      </c>
      <c r="U1663" s="380">
        <f>'raw data'!R1659</f>
        <v>1012.8079833984375</v>
      </c>
      <c r="V1663" s="309" t="s">
        <v>260</v>
      </c>
    </row>
    <row r="1664" spans="1:22" x14ac:dyDescent="0.2">
      <c r="A1664" s="378">
        <f>'raw data'!A1660</f>
        <v>41250.208333333336</v>
      </c>
      <c r="B1664" s="380">
        <f>'raw data'!L1660</f>
        <v>883.9080810546875</v>
      </c>
      <c r="C1664" s="380">
        <f>'raw data'!M1660</f>
        <v>307.23880004882812</v>
      </c>
      <c r="D1664" s="380">
        <f>'raw data'!O1660</f>
        <v>4177.1689453125</v>
      </c>
      <c r="E1664" s="380">
        <f>'raw data'!P1660</f>
        <v>10.441740036010742</v>
      </c>
      <c r="F1664" s="377"/>
      <c r="G1664" s="377"/>
      <c r="H1664" s="376"/>
      <c r="I1664" s="376"/>
      <c r="J1664" s="380">
        <f>'raw data'!C1660</f>
        <v>176.08624699097493</v>
      </c>
      <c r="K1664" s="380" t="e">
        <f>'raw data'!#REF!</f>
        <v>#REF!</v>
      </c>
      <c r="L1664" s="380" t="e">
        <f>'raw data'!#REF!</f>
        <v>#REF!</v>
      </c>
      <c r="M1664" s="380">
        <f>'raw data'!D1660</f>
        <v>57505.01171875</v>
      </c>
      <c r="N1664" s="380">
        <f>'raw data'!K1660</f>
        <v>14.283688183847408</v>
      </c>
      <c r="O1664" s="400">
        <f t="shared" si="26"/>
        <v>11.221593229393511</v>
      </c>
      <c r="P1664" s="380">
        <f>'raw data'!E1660</f>
        <v>1</v>
      </c>
      <c r="Q1664" s="380">
        <f>'raw data'!F1660</f>
        <v>1</v>
      </c>
      <c r="R1664" s="380">
        <f>'raw data'!G1660</f>
        <v>0.84874999523162842</v>
      </c>
      <c r="S1664" s="380">
        <f>'raw data'!H1660</f>
        <v>1</v>
      </c>
      <c r="T1664" s="380">
        <f>'raw data'!Q1660</f>
        <v>105.50260162353516</v>
      </c>
      <c r="U1664" s="380">
        <f>'raw data'!R1660</f>
        <v>1012.802978515625</v>
      </c>
    </row>
    <row r="1665" spans="1:21" x14ac:dyDescent="0.2">
      <c r="A1665" s="378">
        <f>'raw data'!A1661</f>
        <v>41250.25</v>
      </c>
      <c r="B1665" s="380">
        <f>'raw data'!L1661</f>
        <v>892.31671142578125</v>
      </c>
      <c r="C1665" s="380">
        <f>'raw data'!M1661</f>
        <v>313.0535888671875</v>
      </c>
      <c r="D1665" s="380">
        <f>'raw data'!O1661</f>
        <v>4289.77587890625</v>
      </c>
      <c r="E1665" s="380">
        <f>'raw data'!P1661</f>
        <v>10.551309585571289</v>
      </c>
      <c r="F1665" s="377"/>
      <c r="G1665" s="377"/>
      <c r="H1665" s="376"/>
      <c r="I1665" s="376"/>
      <c r="J1665" s="380">
        <f>'raw data'!C1661</f>
        <v>93.365194092817788</v>
      </c>
      <c r="K1665" s="380" t="e">
        <f>'raw data'!#REF!</f>
        <v>#REF!</v>
      </c>
      <c r="L1665" s="380" t="e">
        <f>'raw data'!#REF!</f>
        <v>#REF!</v>
      </c>
      <c r="M1665" s="380">
        <f>'raw data'!D1661</f>
        <v>60221.4296875</v>
      </c>
      <c r="N1665" s="380">
        <f>'raw data'!K1661</f>
        <v>9.7323624666997777</v>
      </c>
      <c r="O1665" s="400">
        <f t="shared" si="26"/>
        <v>11.524101751347452</v>
      </c>
      <c r="P1665" s="380">
        <f>'raw data'!E1661</f>
        <v>1</v>
      </c>
      <c r="Q1665" s="380">
        <f>'raw data'!F1661</f>
        <v>1</v>
      </c>
      <c r="R1665" s="380">
        <f>'raw data'!G1661</f>
        <v>0.87347221374511719</v>
      </c>
      <c r="S1665" s="380">
        <f>'raw data'!H1661</f>
        <v>1</v>
      </c>
      <c r="T1665" s="380">
        <f>'raw data'!Q1661</f>
        <v>118.464599609375</v>
      </c>
      <c r="U1665" s="380">
        <f>'raw data'!R1661</f>
        <v>1012.8079833984375</v>
      </c>
    </row>
    <row r="1666" spans="1:21" x14ac:dyDescent="0.2">
      <c r="A1666" s="378">
        <f>'raw data'!A1662</f>
        <v>41250.291666666664</v>
      </c>
      <c r="B1666" s="380">
        <f>'raw data'!L1662</f>
        <v>893.31597900390625</v>
      </c>
      <c r="C1666" s="380">
        <f>'raw data'!M1662</f>
        <v>353.95950317382812</v>
      </c>
      <c r="D1666" s="380">
        <f>'raw data'!O1662</f>
        <v>4745.05322265625</v>
      </c>
      <c r="E1666" s="380">
        <f>'raw data'!P1662</f>
        <v>10.38148021697998</v>
      </c>
      <c r="F1666" s="377"/>
      <c r="G1666" s="377"/>
      <c r="H1666" s="376"/>
      <c r="I1666" s="376"/>
      <c r="J1666" s="380">
        <f>'raw data'!C1662</f>
        <v>106.14649963378906</v>
      </c>
      <c r="K1666" s="380" t="e">
        <f>'raw data'!#REF!</f>
        <v>#REF!</v>
      </c>
      <c r="L1666" s="380" t="e">
        <f>'raw data'!#REF!</f>
        <v>#REF!</v>
      </c>
      <c r="M1666" s="380">
        <f>'raw data'!D1662</f>
        <v>65976.9765625</v>
      </c>
      <c r="N1666" s="380">
        <f>'raw data'!K1662</f>
        <v>9.5772509942072794</v>
      </c>
      <c r="O1666" s="400">
        <f t="shared" si="26"/>
        <v>12.747163883860518</v>
      </c>
      <c r="P1666" s="380">
        <f>'raw data'!E1662</f>
        <v>1</v>
      </c>
      <c r="Q1666" s="380">
        <f>'raw data'!F1662</f>
        <v>1</v>
      </c>
      <c r="R1666" s="380">
        <f>'raw data'!G1662</f>
        <v>1</v>
      </c>
      <c r="S1666" s="380">
        <f>'raw data'!H1662</f>
        <v>1</v>
      </c>
      <c r="T1666" s="380">
        <f>'raw data'!Q1662</f>
        <v>118.88349914550781</v>
      </c>
      <c r="U1666" s="380">
        <f>'raw data'!R1662</f>
        <v>1012.8090209960937</v>
      </c>
    </row>
    <row r="1667" spans="1:21" x14ac:dyDescent="0.2">
      <c r="A1667" s="378">
        <f>'raw data'!A1663</f>
        <v>41250.333333333336</v>
      </c>
      <c r="B1667" s="380">
        <f>'raw data'!L1663</f>
        <v>893.586181640625</v>
      </c>
      <c r="C1667" s="380">
        <f>'raw data'!M1663</f>
        <v>424.3927001953125</v>
      </c>
      <c r="D1667" s="380">
        <f>'raw data'!O1663</f>
        <v>5338.837890625</v>
      </c>
      <c r="E1667" s="380">
        <f>'raw data'!P1663</f>
        <v>10.052370071411133</v>
      </c>
      <c r="F1667" s="377"/>
      <c r="G1667" s="377"/>
      <c r="H1667" s="376"/>
      <c r="I1667" s="376"/>
      <c r="J1667" s="380">
        <f>'raw data'!C1663</f>
        <v>125.53160095214844</v>
      </c>
      <c r="K1667" s="380" t="e">
        <f>'raw data'!#REF!</f>
        <v>#REF!</v>
      </c>
      <c r="L1667" s="380" t="e">
        <f>'raw data'!#REF!</f>
        <v>#REF!</v>
      </c>
      <c r="M1667" s="380">
        <f>'raw data'!D1663</f>
        <v>75145.046875</v>
      </c>
      <c r="N1667" s="380">
        <f>'raw data'!K1663</f>
        <v>11.057379970365437</v>
      </c>
      <c r="O1667" s="400">
        <f t="shared" si="26"/>
        <v>14.34231363648737</v>
      </c>
      <c r="P1667" s="380">
        <f>'raw data'!E1663</f>
        <v>1</v>
      </c>
      <c r="Q1667" s="380">
        <f>'raw data'!F1663</f>
        <v>1</v>
      </c>
      <c r="R1667" s="380">
        <f>'raw data'!G1663</f>
        <v>1</v>
      </c>
      <c r="S1667" s="380">
        <f>'raw data'!H1663</f>
        <v>1</v>
      </c>
      <c r="T1667" s="380">
        <f>'raw data'!Q1663</f>
        <v>107.96669769287109</v>
      </c>
      <c r="U1667" s="380">
        <f>'raw data'!R1663</f>
        <v>1012.8060302734375</v>
      </c>
    </row>
    <row r="1668" spans="1:21" x14ac:dyDescent="0.2">
      <c r="A1668" s="378">
        <f>'raw data'!A1664</f>
        <v>41250.375</v>
      </c>
      <c r="B1668" s="380">
        <f>'raw data'!L1664</f>
        <v>893.0689697265625</v>
      </c>
      <c r="C1668" s="380">
        <f>'raw data'!M1664</f>
        <v>454.51089477539062</v>
      </c>
      <c r="D1668" s="380">
        <f>'raw data'!O1664</f>
        <v>5551.65478515625</v>
      </c>
      <c r="E1668" s="380">
        <f>'raw data'!P1664</f>
        <v>9.8705577850341797</v>
      </c>
      <c r="F1668" s="377"/>
      <c r="G1668" s="377"/>
      <c r="H1668" s="376"/>
      <c r="I1668" s="376"/>
      <c r="J1668" s="380">
        <f>'raw data'!C1664</f>
        <v>134.05239868164062</v>
      </c>
      <c r="K1668" s="380" t="e">
        <f>'raw data'!#REF!</f>
        <v>#REF!</v>
      </c>
      <c r="L1668" s="380" t="e">
        <f>'raw data'!#REF!</f>
        <v>#REF!</v>
      </c>
      <c r="M1668" s="380">
        <f>'raw data'!D1664</f>
        <v>77727.328125</v>
      </c>
      <c r="N1668" s="380">
        <f>'raw data'!K1664</f>
        <v>16.020584773160518</v>
      </c>
      <c r="O1668" s="400">
        <f t="shared" si="26"/>
        <v>14.914027314827418</v>
      </c>
      <c r="P1668" s="380">
        <f>'raw data'!E1664</f>
        <v>1</v>
      </c>
      <c r="Q1668" s="380">
        <f>'raw data'!F1664</f>
        <v>1</v>
      </c>
      <c r="R1668" s="380">
        <f>'raw data'!G1664</f>
        <v>1</v>
      </c>
      <c r="S1668" s="380">
        <f>'raw data'!H1664</f>
        <v>1</v>
      </c>
      <c r="T1668" s="380">
        <f>'raw data'!Q1664</f>
        <v>102.177001953125</v>
      </c>
      <c r="U1668" s="380">
        <f>'raw data'!R1664</f>
        <v>1012.8090209960937</v>
      </c>
    </row>
    <row r="1669" spans="1:21" x14ac:dyDescent="0.2">
      <c r="A1669" s="378">
        <f>'raw data'!A1665</f>
        <v>41250.416666666664</v>
      </c>
      <c r="B1669" s="380">
        <f>'raw data'!L1665</f>
        <v>893.96771240234375</v>
      </c>
      <c r="C1669" s="380">
        <f>'raw data'!M1665</f>
        <v>460.56539916992187</v>
      </c>
      <c r="D1669" s="380">
        <f>'raw data'!O1665</f>
        <v>5597.26123046875</v>
      </c>
      <c r="E1669" s="380">
        <f>'raw data'!P1665</f>
        <v>9.8480739593505859</v>
      </c>
      <c r="F1669" s="377"/>
      <c r="G1669" s="377"/>
      <c r="H1669" s="376"/>
      <c r="I1669" s="376"/>
      <c r="J1669" s="380">
        <f>'raw data'!C1665</f>
        <v>134.99899291992187</v>
      </c>
      <c r="K1669" s="380" t="e">
        <f>'raw data'!#REF!</f>
        <v>#REF!</v>
      </c>
      <c r="L1669" s="380" t="e">
        <f>'raw data'!#REF!</f>
        <v>#REF!</v>
      </c>
      <c r="M1669" s="380">
        <f>'raw data'!D1665</f>
        <v>78270.8828125</v>
      </c>
      <c r="N1669" s="380">
        <f>'raw data'!K1665</f>
        <v>14.674890245317656</v>
      </c>
      <c r="O1669" s="400">
        <f t="shared" si="26"/>
        <v>15.036544978018837</v>
      </c>
      <c r="P1669" s="380">
        <f>'raw data'!E1665</f>
        <v>1</v>
      </c>
      <c r="Q1669" s="380">
        <f>'raw data'!F1665</f>
        <v>1</v>
      </c>
      <c r="R1669" s="380">
        <f>'raw data'!G1665</f>
        <v>1</v>
      </c>
      <c r="S1669" s="380">
        <f>'raw data'!H1665</f>
        <v>1</v>
      </c>
      <c r="T1669" s="380">
        <f>'raw data'!Q1665</f>
        <v>100.62429809570312</v>
      </c>
      <c r="U1669" s="380">
        <f>'raw data'!R1665</f>
        <v>1012.81298828125</v>
      </c>
    </row>
    <row r="1670" spans="1:21" x14ac:dyDescent="0.2">
      <c r="A1670" s="378">
        <f>'raw data'!A1666</f>
        <v>41250.458333333336</v>
      </c>
      <c r="B1670" s="380">
        <f>'raw data'!L1666</f>
        <v>894.0194091796875</v>
      </c>
      <c r="C1670" s="380">
        <f>'raw data'!M1666</f>
        <v>460.61178588867187</v>
      </c>
      <c r="D1670" s="380">
        <f>'raw data'!O1666</f>
        <v>5592.48388671875</v>
      </c>
      <c r="E1670" s="380">
        <f>'raw data'!P1666</f>
        <v>9.8438291549682617</v>
      </c>
      <c r="F1670" s="377"/>
      <c r="G1670" s="377"/>
      <c r="H1670" s="376"/>
      <c r="I1670" s="376"/>
      <c r="J1670" s="380">
        <f>'raw data'!C1666</f>
        <v>133.51919555664062</v>
      </c>
      <c r="K1670" s="380" t="e">
        <f>'raw data'!#REF!</f>
        <v>#REF!</v>
      </c>
      <c r="L1670" s="380" t="e">
        <f>'raw data'!#REF!</f>
        <v>#REF!</v>
      </c>
      <c r="M1670" s="380">
        <f>'raw data'!D1666</f>
        <v>78276.8515625</v>
      </c>
      <c r="N1670" s="380">
        <f>'raw data'!K1666</f>
        <v>14.829962523529611</v>
      </c>
      <c r="O1670" s="400">
        <f t="shared" si="26"/>
        <v>15.023711068502287</v>
      </c>
      <c r="P1670" s="380">
        <f>'raw data'!E1666</f>
        <v>1</v>
      </c>
      <c r="Q1670" s="380">
        <f>'raw data'!F1666</f>
        <v>1</v>
      </c>
      <c r="R1670" s="380">
        <f>'raw data'!G1666</f>
        <v>1</v>
      </c>
      <c r="S1670" s="380">
        <f>'raw data'!H1666</f>
        <v>1</v>
      </c>
      <c r="T1670" s="380">
        <f>'raw data'!Q1666</f>
        <v>101.03070068359375</v>
      </c>
      <c r="U1670" s="380">
        <f>'raw data'!R1666</f>
        <v>1012.8170166015625</v>
      </c>
    </row>
    <row r="1671" spans="1:21" x14ac:dyDescent="0.2">
      <c r="A1671" s="378">
        <f>'raw data'!A1667</f>
        <v>41250.5</v>
      </c>
      <c r="B1671" s="380">
        <f>'raw data'!L1667</f>
        <v>893.9080810546875</v>
      </c>
      <c r="C1671" s="380">
        <f>'raw data'!M1667</f>
        <v>459.82150268554688</v>
      </c>
      <c r="D1671" s="380">
        <f>'raw data'!O1667</f>
        <v>5591.55419921875</v>
      </c>
      <c r="E1671" s="380">
        <f>'raw data'!P1667</f>
        <v>9.8468732833862305</v>
      </c>
      <c r="F1671" s="377"/>
      <c r="G1671" s="377"/>
      <c r="H1671" s="376"/>
      <c r="I1671" s="376"/>
      <c r="J1671" s="380">
        <f>'raw data'!C1667</f>
        <v>131.72219848632812</v>
      </c>
      <c r="K1671" s="380" t="e">
        <f>'raw data'!#REF!</f>
        <v>#REF!</v>
      </c>
      <c r="L1671" s="380" t="e">
        <f>'raw data'!#REF!</f>
        <v>#REF!</v>
      </c>
      <c r="M1671" s="380">
        <f>'raw data'!D1667</f>
        <v>78195.8203125</v>
      </c>
      <c r="N1671" s="380">
        <f>'raw data'!K1667</f>
        <v>15.706877516081223</v>
      </c>
      <c r="O1671" s="400">
        <f t="shared" si="26"/>
        <v>15.021213545636435</v>
      </c>
      <c r="P1671" s="380">
        <f>'raw data'!E1667</f>
        <v>1</v>
      </c>
      <c r="Q1671" s="380">
        <f>'raw data'!F1667</f>
        <v>1</v>
      </c>
      <c r="R1671" s="380">
        <f>'raw data'!G1667</f>
        <v>1</v>
      </c>
      <c r="S1671" s="380">
        <f>'raw data'!H1667</f>
        <v>1</v>
      </c>
      <c r="T1671" s="380">
        <f>'raw data'!Q1667</f>
        <v>101.18340301513672</v>
      </c>
      <c r="U1671" s="380">
        <f>'raw data'!R1667</f>
        <v>1012.8189697265625</v>
      </c>
    </row>
    <row r="1672" spans="1:21" x14ac:dyDescent="0.2">
      <c r="A1672" s="378">
        <f>'raw data'!A1668</f>
        <v>41250.541666666664</v>
      </c>
      <c r="B1672" s="380">
        <f>'raw data'!L1668</f>
        <v>894.098876953125</v>
      </c>
      <c r="C1672" s="380">
        <f>'raw data'!M1668</f>
        <v>458.77499389648437</v>
      </c>
      <c r="D1672" s="380">
        <f>'raw data'!O1668</f>
        <v>5587.130859375</v>
      </c>
      <c r="E1672" s="380">
        <f>'raw data'!P1668</f>
        <v>9.8364591598510742</v>
      </c>
      <c r="F1672" s="377"/>
      <c r="G1672" s="377"/>
      <c r="H1672" s="376"/>
      <c r="I1672" s="376"/>
      <c r="J1672" s="380">
        <f>'raw data'!C1668</f>
        <v>132.60499572753906</v>
      </c>
      <c r="K1672" s="380" t="e">
        <f>'raw data'!#REF!</f>
        <v>#REF!</v>
      </c>
      <c r="L1672" s="380" t="e">
        <f>'raw data'!#REF!</f>
        <v>#REF!</v>
      </c>
      <c r="M1672" s="380">
        <f>'raw data'!D1668</f>
        <v>78142.6171875</v>
      </c>
      <c r="N1672" s="380">
        <f>'raw data'!K1668</f>
        <v>15.710040594875318</v>
      </c>
      <c r="O1672" s="400">
        <f t="shared" si="26"/>
        <v>15.009330636160715</v>
      </c>
      <c r="P1672" s="380">
        <f>'raw data'!E1668</f>
        <v>1</v>
      </c>
      <c r="Q1672" s="380">
        <f>'raw data'!F1668</f>
        <v>1</v>
      </c>
      <c r="R1672" s="380">
        <f>'raw data'!G1668</f>
        <v>1</v>
      </c>
      <c r="S1672" s="380">
        <f>'raw data'!H1668</f>
        <v>1</v>
      </c>
      <c r="T1672" s="380">
        <f>'raw data'!Q1668</f>
        <v>101.04380035400391</v>
      </c>
      <c r="U1672" s="380">
        <f>'raw data'!R1668</f>
        <v>1012.8200073242187</v>
      </c>
    </row>
    <row r="1673" spans="1:21" x14ac:dyDescent="0.2">
      <c r="A1673" s="378">
        <f>'raw data'!A1669</f>
        <v>41250.583333333336</v>
      </c>
      <c r="B1673" s="380">
        <f>'raw data'!L1669</f>
        <v>894.10821533203125</v>
      </c>
      <c r="C1673" s="380">
        <f>'raw data'!M1669</f>
        <v>457.96551513671875</v>
      </c>
      <c r="D1673" s="380">
        <f>'raw data'!O1669</f>
        <v>5520.76611328125</v>
      </c>
      <c r="E1673" s="380">
        <f>'raw data'!P1669</f>
        <v>9.7371292114257813</v>
      </c>
      <c r="F1673" s="377"/>
      <c r="G1673" s="377"/>
      <c r="H1673" s="376"/>
      <c r="I1673" s="376"/>
      <c r="J1673" s="380">
        <f>'raw data'!C1669</f>
        <v>132.30509948730469</v>
      </c>
      <c r="K1673" s="380" t="e">
        <f>'raw data'!#REF!</f>
        <v>#REF!</v>
      </c>
      <c r="L1673" s="380" t="e">
        <f>'raw data'!#REF!</f>
        <v>#REF!</v>
      </c>
      <c r="M1673" s="380">
        <f>'raw data'!D1669</f>
        <v>78108.203125</v>
      </c>
      <c r="N1673" s="380">
        <f>'raw data'!K1669</f>
        <v>15.627689028689637</v>
      </c>
      <c r="O1673" s="400">
        <f t="shared" si="26"/>
        <v>14.83104764229911</v>
      </c>
      <c r="P1673" s="380">
        <f>'raw data'!E1669</f>
        <v>1</v>
      </c>
      <c r="Q1673" s="380">
        <f>'raw data'!F1669</f>
        <v>1</v>
      </c>
      <c r="R1673" s="380">
        <f>'raw data'!G1669</f>
        <v>1</v>
      </c>
      <c r="S1673" s="380">
        <f>'raw data'!H1669</f>
        <v>1</v>
      </c>
      <c r="T1673" s="380">
        <f>'raw data'!Q1669</f>
        <v>101.06590270996094</v>
      </c>
      <c r="U1673" s="380">
        <f>'raw data'!R1669</f>
        <v>1012.8189697265625</v>
      </c>
    </row>
    <row r="1674" spans="1:21" x14ac:dyDescent="0.2">
      <c r="A1674" s="378">
        <f>'raw data'!A1670</f>
        <v>41250.625</v>
      </c>
      <c r="B1674" s="380">
        <f>'raw data'!L1670</f>
        <v>893.9951171875</v>
      </c>
      <c r="C1674" s="380">
        <f>'raw data'!M1670</f>
        <v>458.14401245117187</v>
      </c>
      <c r="D1674" s="380">
        <f>'raw data'!O1670</f>
        <v>5518.0068359375</v>
      </c>
      <c r="E1674" s="380">
        <f>'raw data'!P1670</f>
        <v>9.7276954650878906</v>
      </c>
      <c r="F1674" s="377"/>
      <c r="G1674" s="377"/>
      <c r="H1674" s="376"/>
      <c r="I1674" s="376"/>
      <c r="J1674" s="380">
        <f>'raw data'!C1670</f>
        <v>133.07600402832031</v>
      </c>
      <c r="K1674" s="380" t="e">
        <f>'raw data'!#REF!</f>
        <v>#REF!</v>
      </c>
      <c r="L1674" s="380" t="e">
        <f>'raw data'!#REF!</f>
        <v>#REF!</v>
      </c>
      <c r="M1674" s="380">
        <f>'raw data'!D1670</f>
        <v>78129.8515625</v>
      </c>
      <c r="N1674" s="380">
        <f>'raw data'!K1670</f>
        <v>14.967754848659023</v>
      </c>
      <c r="O1674" s="400">
        <f t="shared" si="26"/>
        <v>14.823635088877397</v>
      </c>
      <c r="P1674" s="380">
        <f>'raw data'!E1670</f>
        <v>1</v>
      </c>
      <c r="Q1674" s="380">
        <f>'raw data'!F1670</f>
        <v>1</v>
      </c>
      <c r="R1674" s="380">
        <f>'raw data'!G1670</f>
        <v>1</v>
      </c>
      <c r="S1674" s="380">
        <f>'raw data'!H1670</f>
        <v>1</v>
      </c>
      <c r="T1674" s="380">
        <f>'raw data'!Q1670</f>
        <v>100.88420104980469</v>
      </c>
      <c r="U1674" s="380">
        <f>'raw data'!R1670</f>
        <v>1012.8200073242187</v>
      </c>
    </row>
    <row r="1675" spans="1:21" x14ac:dyDescent="0.2">
      <c r="A1675" s="378">
        <f>'raw data'!A1671</f>
        <v>41250.666666666664</v>
      </c>
      <c r="B1675" s="380">
        <f>'raw data'!L1671</f>
        <v>894.14532470703125</v>
      </c>
      <c r="C1675" s="380">
        <f>'raw data'!M1671</f>
        <v>458.74609375</v>
      </c>
      <c r="D1675" s="380">
        <f>'raw data'!O1671</f>
        <v>5522.61083984375</v>
      </c>
      <c r="E1675" s="380">
        <f>'raw data'!P1671</f>
        <v>9.7226438522338867</v>
      </c>
      <c r="F1675" s="377"/>
      <c r="G1675" s="377"/>
      <c r="H1675" s="376"/>
      <c r="I1675" s="376"/>
      <c r="J1675" s="380">
        <f>'raw data'!C1671</f>
        <v>132.9346923828125</v>
      </c>
      <c r="K1675" s="380" t="e">
        <f>'raw data'!#REF!</f>
        <v>#REF!</v>
      </c>
      <c r="L1675" s="380" t="e">
        <f>'raw data'!#REF!</f>
        <v>#REF!</v>
      </c>
      <c r="M1675" s="380">
        <f>'raw data'!D1671</f>
        <v>78119.828125</v>
      </c>
      <c r="N1675" s="380">
        <f>'raw data'!K1671</f>
        <v>15.205203031094278</v>
      </c>
      <c r="O1675" s="400">
        <f t="shared" si="26"/>
        <v>14.836003336304987</v>
      </c>
      <c r="P1675" s="380">
        <f>'raw data'!E1671</f>
        <v>1</v>
      </c>
      <c r="Q1675" s="380">
        <f>'raw data'!F1671</f>
        <v>1</v>
      </c>
      <c r="R1675" s="380">
        <f>'raw data'!G1671</f>
        <v>1</v>
      </c>
      <c r="S1675" s="380">
        <f>'raw data'!H1671</f>
        <v>1</v>
      </c>
      <c r="T1675" s="380">
        <f>'raw data'!Q1671</f>
        <v>100.68470001220703</v>
      </c>
      <c r="U1675" s="380">
        <f>'raw data'!R1671</f>
        <v>1012.8189697265625</v>
      </c>
    </row>
    <row r="1676" spans="1:21" x14ac:dyDescent="0.2">
      <c r="A1676" s="378">
        <f>'raw data'!A1672</f>
        <v>41250.708333333336</v>
      </c>
      <c r="B1676" s="380">
        <f>'raw data'!L1672</f>
        <v>894.02850341796875</v>
      </c>
      <c r="C1676" s="380">
        <f>'raw data'!M1672</f>
        <v>458.76611328125</v>
      </c>
      <c r="D1676" s="380">
        <f>'raw data'!O1672</f>
        <v>5522.0849609375</v>
      </c>
      <c r="E1676" s="380">
        <f>'raw data'!P1672</f>
        <v>9.7238683700561523</v>
      </c>
      <c r="F1676" s="377"/>
      <c r="G1676" s="377"/>
      <c r="H1676" s="376"/>
      <c r="I1676" s="376"/>
      <c r="J1676" s="380">
        <f>'raw data'!C1672</f>
        <v>132.68649291992187</v>
      </c>
      <c r="K1676" s="380" t="e">
        <f>'raw data'!#REF!</f>
        <v>#REF!</v>
      </c>
      <c r="L1676" s="380" t="e">
        <f>'raw data'!#REF!</f>
        <v>#REF!</v>
      </c>
      <c r="M1676" s="380">
        <f>'raw data'!D1672</f>
        <v>78126.25</v>
      </c>
      <c r="N1676" s="380">
        <f>'raw data'!K1672</f>
        <v>15.447144694056623</v>
      </c>
      <c r="O1676" s="400">
        <f t="shared" ref="O1676:O1739" si="27">D1676*0.771/(0.287*1000)</f>
        <v>14.83459060934778</v>
      </c>
      <c r="P1676" s="380">
        <f>'raw data'!E1672</f>
        <v>1</v>
      </c>
      <c r="Q1676" s="380">
        <f>'raw data'!F1672</f>
        <v>1</v>
      </c>
      <c r="R1676" s="380">
        <f>'raw data'!G1672</f>
        <v>1</v>
      </c>
      <c r="S1676" s="380">
        <f>'raw data'!H1672</f>
        <v>1</v>
      </c>
      <c r="T1676" s="380">
        <f>'raw data'!Q1672</f>
        <v>100.67209625244141</v>
      </c>
      <c r="U1676" s="380">
        <f>'raw data'!R1672</f>
        <v>1012.8159790039062</v>
      </c>
    </row>
    <row r="1677" spans="1:21" x14ac:dyDescent="0.2">
      <c r="A1677" s="378">
        <f>'raw data'!A1673</f>
        <v>41250.75</v>
      </c>
      <c r="B1677" s="380">
        <f>'raw data'!L1673</f>
        <v>893.72772216796875</v>
      </c>
      <c r="C1677" s="380">
        <f>'raw data'!M1673</f>
        <v>458.85501098632812</v>
      </c>
      <c r="D1677" s="380">
        <f>'raw data'!O1673</f>
        <v>5540.73291015625</v>
      </c>
      <c r="E1677" s="380">
        <f>'raw data'!P1673</f>
        <v>9.7594518661499023</v>
      </c>
      <c r="F1677" s="377"/>
      <c r="G1677" s="377"/>
      <c r="H1677" s="376"/>
      <c r="I1677" s="376"/>
      <c r="J1677" s="380">
        <f>'raw data'!C1673</f>
        <v>132.20089721679687</v>
      </c>
      <c r="K1677" s="380" t="e">
        <f>'raw data'!#REF!</f>
        <v>#REF!</v>
      </c>
      <c r="L1677" s="380" t="e">
        <f>'raw data'!#REF!</f>
        <v>#REF!</v>
      </c>
      <c r="M1677" s="380">
        <f>'raw data'!D1673</f>
        <v>78136.03125</v>
      </c>
      <c r="N1677" s="380">
        <f>'raw data'!K1673</f>
        <v>15.464548726786379</v>
      </c>
      <c r="O1677" s="400">
        <f t="shared" si="27"/>
        <v>14.884686668050414</v>
      </c>
      <c r="P1677" s="380">
        <f>'raw data'!E1673</f>
        <v>1</v>
      </c>
      <c r="Q1677" s="380">
        <f>'raw data'!F1673</f>
        <v>1</v>
      </c>
      <c r="R1677" s="380">
        <f>'raw data'!G1673</f>
        <v>1</v>
      </c>
      <c r="S1677" s="380">
        <f>'raw data'!H1673</f>
        <v>1</v>
      </c>
      <c r="T1677" s="380">
        <f>'raw data'!Q1673</f>
        <v>100.67539978027344</v>
      </c>
      <c r="U1677" s="380">
        <f>'raw data'!R1673</f>
        <v>1012.8170166015625</v>
      </c>
    </row>
    <row r="1678" spans="1:21" x14ac:dyDescent="0.2">
      <c r="A1678" s="378">
        <f>'raw data'!A1674</f>
        <v>41250.791666666664</v>
      </c>
      <c r="B1678" s="380">
        <f>'raw data'!L1674</f>
        <v>893.9337158203125</v>
      </c>
      <c r="C1678" s="380">
        <f>'raw data'!M1674</f>
        <v>458.99081420898437</v>
      </c>
      <c r="D1678" s="380">
        <f>'raw data'!O1674</f>
        <v>5597.80615234375</v>
      </c>
      <c r="E1678" s="380">
        <f>'raw data'!P1674</f>
        <v>9.8460512161254883</v>
      </c>
      <c r="F1678" s="377"/>
      <c r="G1678" s="377"/>
      <c r="H1678" s="376"/>
      <c r="I1678" s="376"/>
      <c r="J1678" s="380">
        <f>'raw data'!C1674</f>
        <v>130.05369567871094</v>
      </c>
      <c r="K1678" s="380" t="e">
        <f>'raw data'!#REF!</f>
        <v>#REF!</v>
      </c>
      <c r="L1678" s="380" t="e">
        <f>'raw data'!#REF!</f>
        <v>#REF!</v>
      </c>
      <c r="M1678" s="380">
        <f>'raw data'!D1674</f>
        <v>78170.8203125</v>
      </c>
      <c r="N1678" s="380">
        <f>'raw data'!K1674</f>
        <v>15.326150865110103</v>
      </c>
      <c r="O1678" s="400">
        <f t="shared" si="27"/>
        <v>15.038008862219622</v>
      </c>
      <c r="P1678" s="380">
        <f>'raw data'!E1674</f>
        <v>1</v>
      </c>
      <c r="Q1678" s="380">
        <f>'raw data'!F1674</f>
        <v>1</v>
      </c>
      <c r="R1678" s="380">
        <f>'raw data'!G1674</f>
        <v>1</v>
      </c>
      <c r="S1678" s="380">
        <f>'raw data'!H1674</f>
        <v>1</v>
      </c>
      <c r="T1678" s="380">
        <f>'raw data'!Q1674</f>
        <v>100.71250152587891</v>
      </c>
      <c r="U1678" s="380">
        <f>'raw data'!R1674</f>
        <v>1012.8159790039062</v>
      </c>
    </row>
    <row r="1679" spans="1:21" x14ac:dyDescent="0.2">
      <c r="A1679" s="378">
        <f>'raw data'!A1675</f>
        <v>41250.833333333336</v>
      </c>
      <c r="B1679" s="380">
        <f>'raw data'!L1675</f>
        <v>894.021728515625</v>
      </c>
      <c r="C1679" s="380">
        <f>'raw data'!M1675</f>
        <v>459.53900146484375</v>
      </c>
      <c r="D1679" s="380">
        <f>'raw data'!O1675</f>
        <v>5608.23291015625</v>
      </c>
      <c r="E1679" s="380">
        <f>'raw data'!P1675</f>
        <v>9.851750373840332</v>
      </c>
      <c r="F1679" s="377"/>
      <c r="G1679" s="377"/>
      <c r="H1679" s="376"/>
      <c r="I1679" s="376"/>
      <c r="J1679" s="380">
        <f>'raw data'!C1675</f>
        <v>127.80039978027344</v>
      </c>
      <c r="K1679" s="380" t="e">
        <f>'raw data'!#REF!</f>
        <v>#REF!</v>
      </c>
      <c r="L1679" s="380" t="e">
        <f>'raw data'!#REF!</f>
        <v>#REF!</v>
      </c>
      <c r="M1679" s="380">
        <f>'raw data'!D1675</f>
        <v>78216.296875</v>
      </c>
      <c r="N1679" s="380">
        <f>'raw data'!K1675</f>
        <v>15.535537900326963</v>
      </c>
      <c r="O1679" s="400">
        <f t="shared" si="27"/>
        <v>15.066019420663656</v>
      </c>
      <c r="P1679" s="380">
        <f>'raw data'!E1675</f>
        <v>1</v>
      </c>
      <c r="Q1679" s="380">
        <f>'raw data'!F1675</f>
        <v>1</v>
      </c>
      <c r="R1679" s="380">
        <f>'raw data'!G1675</f>
        <v>1</v>
      </c>
      <c r="S1679" s="380">
        <f>'raw data'!H1675</f>
        <v>1</v>
      </c>
      <c r="T1679" s="380">
        <f>'raw data'!Q1675</f>
        <v>100.70020294189453</v>
      </c>
      <c r="U1679" s="380">
        <f>'raw data'!R1675</f>
        <v>1012.8090209960937</v>
      </c>
    </row>
    <row r="1680" spans="1:21" x14ac:dyDescent="0.2">
      <c r="A1680" s="378">
        <f>'raw data'!A1676</f>
        <v>41250.875</v>
      </c>
      <c r="B1680" s="380">
        <f>'raw data'!L1676</f>
        <v>893.9755859375</v>
      </c>
      <c r="C1680" s="380">
        <f>'raw data'!M1676</f>
        <v>459.13668823242187</v>
      </c>
      <c r="D1680" s="380">
        <f>'raw data'!O1676</f>
        <v>5601.4560546875</v>
      </c>
      <c r="E1680" s="380">
        <f>'raw data'!P1676</f>
        <v>9.8455410003662109</v>
      </c>
      <c r="F1680" s="377"/>
      <c r="G1680" s="377"/>
      <c r="H1680" s="376"/>
      <c r="I1680" s="376"/>
      <c r="J1680" s="380">
        <f>'raw data'!C1676</f>
        <v>126.5635986328125</v>
      </c>
      <c r="K1680" s="380" t="e">
        <f>'raw data'!#REF!</f>
        <v>#REF!</v>
      </c>
      <c r="L1680" s="380" t="e">
        <f>'raw data'!#REF!</f>
        <v>#REF!</v>
      </c>
      <c r="M1680" s="380">
        <f>'raw data'!D1676</f>
        <v>78213.0703125</v>
      </c>
      <c r="N1680" s="380">
        <f>'raw data'!K1676</f>
        <v>15.361153463481095</v>
      </c>
      <c r="O1680" s="400">
        <f t="shared" si="27"/>
        <v>15.047814000571647</v>
      </c>
      <c r="P1680" s="380">
        <f>'raw data'!E1676</f>
        <v>1</v>
      </c>
      <c r="Q1680" s="380">
        <f>'raw data'!F1676</f>
        <v>1</v>
      </c>
      <c r="R1680" s="380">
        <f>'raw data'!G1676</f>
        <v>1</v>
      </c>
      <c r="S1680" s="380">
        <f>'raw data'!H1676</f>
        <v>1</v>
      </c>
      <c r="T1680" s="380">
        <f>'raw data'!Q1676</f>
        <v>100.83270263671875</v>
      </c>
      <c r="U1680" s="380">
        <f>'raw data'!R1676</f>
        <v>1012.8040161132812</v>
      </c>
    </row>
    <row r="1681" spans="1:21" x14ac:dyDescent="0.2">
      <c r="A1681" s="378">
        <f>'raw data'!A1677</f>
        <v>41250.916666666664</v>
      </c>
      <c r="B1681" s="380">
        <f>'raw data'!L1677</f>
        <v>894.02197265625</v>
      </c>
      <c r="C1681" s="380">
        <f>'raw data'!M1677</f>
        <v>459.09368896484375</v>
      </c>
      <c r="D1681" s="380">
        <f>'raw data'!O1677</f>
        <v>5599.283203125</v>
      </c>
      <c r="E1681" s="380">
        <f>'raw data'!P1677</f>
        <v>9.8436803817749023</v>
      </c>
      <c r="F1681" s="377"/>
      <c r="G1681" s="377"/>
      <c r="H1681" s="376"/>
      <c r="I1681" s="376"/>
      <c r="J1681" s="380">
        <f>'raw data'!C1677</f>
        <v>125.55120086669922</v>
      </c>
      <c r="K1681" s="380" t="e">
        <f>'raw data'!#REF!</f>
        <v>#REF!</v>
      </c>
      <c r="L1681" s="380" t="e">
        <f>'raw data'!#REF!</f>
        <v>#REF!</v>
      </c>
      <c r="M1681" s="380">
        <f>'raw data'!D1677</f>
        <v>78209.53125</v>
      </c>
      <c r="N1681" s="380">
        <f>'raw data'!K1677</f>
        <v>14.856694504709303</v>
      </c>
      <c r="O1681" s="400">
        <f t="shared" si="27"/>
        <v>15.041976827907231</v>
      </c>
      <c r="P1681" s="380">
        <f>'raw data'!E1677</f>
        <v>1</v>
      </c>
      <c r="Q1681" s="380">
        <f>'raw data'!F1677</f>
        <v>1</v>
      </c>
      <c r="R1681" s="380">
        <f>'raw data'!G1677</f>
        <v>1</v>
      </c>
      <c r="S1681" s="380">
        <f>'raw data'!H1677</f>
        <v>1</v>
      </c>
      <c r="T1681" s="380">
        <f>'raw data'!Q1677</f>
        <v>100.96369934082031</v>
      </c>
      <c r="U1681" s="380">
        <f>'raw data'!R1677</f>
        <v>1012.8099975585937</v>
      </c>
    </row>
    <row r="1682" spans="1:21" x14ac:dyDescent="0.2">
      <c r="A1682" s="378">
        <f>'raw data'!A1678</f>
        <v>41250.958333333336</v>
      </c>
      <c r="B1682" s="380">
        <f>'raw data'!L1678</f>
        <v>894.0872802734375</v>
      </c>
      <c r="C1682" s="380">
        <f>'raw data'!M1678</f>
        <v>458.94198608398437</v>
      </c>
      <c r="D1682" s="380">
        <f>'raw data'!O1678</f>
        <v>5586.90576171875</v>
      </c>
      <c r="E1682" s="380">
        <f>'raw data'!P1678</f>
        <v>9.8348369598388672</v>
      </c>
      <c r="F1682" s="377"/>
      <c r="G1682" s="377"/>
      <c r="H1682" s="376"/>
      <c r="I1682" s="376"/>
      <c r="J1682" s="380">
        <f>'raw data'!C1678</f>
        <v>124.74099731445312</v>
      </c>
      <c r="K1682" s="380" t="e">
        <f>'raw data'!#REF!</f>
        <v>#REF!</v>
      </c>
      <c r="L1682" s="380" t="e">
        <f>'raw data'!#REF!</f>
        <v>#REF!</v>
      </c>
      <c r="M1682" s="380">
        <f>'raw data'!D1678</f>
        <v>78199.390625</v>
      </c>
      <c r="N1682" s="380">
        <f>'raw data'!K1678</f>
        <v>14.371097212092137</v>
      </c>
      <c r="O1682" s="400">
        <f t="shared" si="27"/>
        <v>15.008725931307167</v>
      </c>
      <c r="P1682" s="380">
        <f>'raw data'!E1678</f>
        <v>1</v>
      </c>
      <c r="Q1682" s="380">
        <f>'raw data'!F1678</f>
        <v>1</v>
      </c>
      <c r="R1682" s="380">
        <f>'raw data'!G1678</f>
        <v>1</v>
      </c>
      <c r="S1682" s="380">
        <f>'raw data'!H1678</f>
        <v>1</v>
      </c>
      <c r="T1682" s="380">
        <f>'raw data'!Q1678</f>
        <v>101.13349914550781</v>
      </c>
      <c r="U1682" s="380">
        <f>'raw data'!R1678</f>
        <v>1012.8159790039062</v>
      </c>
    </row>
    <row r="1683" spans="1:21" x14ac:dyDescent="0.2">
      <c r="A1683" s="378">
        <f>'raw data'!A1679</f>
        <v>41251</v>
      </c>
      <c r="B1683" s="380">
        <f>'raw data'!L1679</f>
        <v>893.94622802734375</v>
      </c>
      <c r="C1683" s="380">
        <f>'raw data'!M1679</f>
        <v>458.47088623046875</v>
      </c>
      <c r="D1683" s="380">
        <f>'raw data'!O1679</f>
        <v>5569.3681640625</v>
      </c>
      <c r="E1683" s="380">
        <f>'raw data'!P1679</f>
        <v>9.8324356079101562</v>
      </c>
      <c r="F1683" s="377"/>
      <c r="G1683" s="377"/>
      <c r="H1683" s="376"/>
      <c r="I1683" s="376"/>
      <c r="J1683" s="380">
        <f>'raw data'!C1679</f>
        <v>122.99169921875</v>
      </c>
      <c r="K1683" s="380" t="e">
        <f>'raw data'!#REF!</f>
        <v>#REF!</v>
      </c>
      <c r="L1683" s="380" t="e">
        <f>'raw data'!#REF!</f>
        <v>#REF!</v>
      </c>
      <c r="M1683" s="380">
        <f>'raw data'!D1679</f>
        <v>78165.8671875</v>
      </c>
      <c r="N1683" s="380">
        <f>'raw data'!K1679</f>
        <v>13.894225125760132</v>
      </c>
      <c r="O1683" s="400">
        <f t="shared" si="27"/>
        <v>14.961612733422257</v>
      </c>
      <c r="P1683" s="380">
        <f>'raw data'!E1679</f>
        <v>1</v>
      </c>
      <c r="Q1683" s="380">
        <f>'raw data'!F1679</f>
        <v>1</v>
      </c>
      <c r="R1683" s="380">
        <f>'raw data'!G1679</f>
        <v>1</v>
      </c>
      <c r="S1683" s="380">
        <f>'raw data'!H1679</f>
        <v>1</v>
      </c>
      <c r="T1683" s="380">
        <f>'raw data'!Q1679</f>
        <v>101.43180084228516</v>
      </c>
      <c r="U1683" s="380">
        <f>'raw data'!R1679</f>
        <v>1012.8200073242187</v>
      </c>
    </row>
    <row r="1684" spans="1:21" x14ac:dyDescent="0.2">
      <c r="A1684" s="378">
        <f>'raw data'!A1680</f>
        <v>41251.041666666664</v>
      </c>
      <c r="B1684" s="380">
        <f>'raw data'!L1680</f>
        <v>894.06097412109375</v>
      </c>
      <c r="C1684" s="380">
        <f>'raw data'!M1680</f>
        <v>458.2952880859375</v>
      </c>
      <c r="D1684" s="380">
        <f>'raw data'!O1680</f>
        <v>5560.39111328125</v>
      </c>
      <c r="E1684" s="380">
        <f>'raw data'!P1680</f>
        <v>9.8294439315795898</v>
      </c>
      <c r="F1684" s="377"/>
      <c r="G1684" s="377"/>
      <c r="H1684" s="376"/>
      <c r="I1684" s="376"/>
      <c r="J1684" s="380">
        <f>'raw data'!C1680</f>
        <v>122.02279663085937</v>
      </c>
      <c r="K1684" s="380" t="e">
        <f>'raw data'!#REF!</f>
        <v>#REF!</v>
      </c>
      <c r="L1684" s="380" t="e">
        <f>'raw data'!#REF!</f>
        <v>#REF!</v>
      </c>
      <c r="M1684" s="380">
        <f>'raw data'!D1680</f>
        <v>78099.7890625</v>
      </c>
      <c r="N1684" s="380">
        <f>'raw data'!K1680</f>
        <v>13.852430948754408</v>
      </c>
      <c r="O1684" s="400">
        <f t="shared" si="27"/>
        <v>14.937496684110956</v>
      </c>
      <c r="P1684" s="380">
        <f>'raw data'!E1680</f>
        <v>1</v>
      </c>
      <c r="Q1684" s="380">
        <f>'raw data'!F1680</f>
        <v>1</v>
      </c>
      <c r="R1684" s="380">
        <f>'raw data'!G1680</f>
        <v>1</v>
      </c>
      <c r="S1684" s="380">
        <f>'raw data'!H1680</f>
        <v>1</v>
      </c>
      <c r="T1684" s="380">
        <f>'raw data'!Q1680</f>
        <v>101.67459869384766</v>
      </c>
      <c r="U1684" s="380">
        <f>'raw data'!R1680</f>
        <v>1012.8179931640625</v>
      </c>
    </row>
    <row r="1685" spans="1:21" x14ac:dyDescent="0.2">
      <c r="A1685" s="378">
        <f>'raw data'!A1681</f>
        <v>41251.083333333336</v>
      </c>
      <c r="B1685" s="380">
        <f>'raw data'!L1681</f>
        <v>893.97662353515625</v>
      </c>
      <c r="C1685" s="380">
        <f>'raw data'!M1681</f>
        <v>458.73968505859375</v>
      </c>
      <c r="D1685" s="380">
        <f>'raw data'!O1681</f>
        <v>5548.43603515625</v>
      </c>
      <c r="E1685" s="380">
        <f>'raw data'!P1681</f>
        <v>9.8161506652832031</v>
      </c>
      <c r="F1685" s="377"/>
      <c r="G1685" s="377"/>
      <c r="H1685" s="376"/>
      <c r="I1685" s="376"/>
      <c r="J1685" s="380">
        <f>'raw data'!C1681</f>
        <v>122.36759948730469</v>
      </c>
      <c r="K1685" s="380" t="e">
        <f>'raw data'!#REF!</f>
        <v>#REF!</v>
      </c>
      <c r="L1685" s="380" t="e">
        <f>'raw data'!#REF!</f>
        <v>#REF!</v>
      </c>
      <c r="M1685" s="380">
        <f>'raw data'!D1681</f>
        <v>78082.6796875</v>
      </c>
      <c r="N1685" s="380">
        <f>'raw data'!K1681</f>
        <v>14.20552852225781</v>
      </c>
      <c r="O1685" s="400">
        <f t="shared" si="27"/>
        <v>14.905380428938916</v>
      </c>
      <c r="P1685" s="380">
        <f>'raw data'!E1681</f>
        <v>1</v>
      </c>
      <c r="Q1685" s="380">
        <f>'raw data'!F1681</f>
        <v>1</v>
      </c>
      <c r="R1685" s="380">
        <f>'raw data'!G1681</f>
        <v>1</v>
      </c>
      <c r="S1685" s="380">
        <f>'raw data'!H1681</f>
        <v>1</v>
      </c>
      <c r="T1685" s="380">
        <f>'raw data'!Q1681</f>
        <v>101.65920257568359</v>
      </c>
      <c r="U1685" s="380">
        <f>'raw data'!R1681</f>
        <v>1012.8099975585937</v>
      </c>
    </row>
    <row r="1686" spans="1:21" x14ac:dyDescent="0.2">
      <c r="A1686" s="378">
        <f>'raw data'!A1682</f>
        <v>41251.125</v>
      </c>
      <c r="B1686" s="380">
        <f>'raw data'!L1682</f>
        <v>894.01898193359375</v>
      </c>
      <c r="C1686" s="380">
        <f>'raw data'!M1682</f>
        <v>459.3463134765625</v>
      </c>
      <c r="D1686" s="380">
        <f>'raw data'!O1682</f>
        <v>5554.1611328125</v>
      </c>
      <c r="E1686" s="380">
        <f>'raw data'!P1682</f>
        <v>9.8182964324951172</v>
      </c>
      <c r="F1686" s="377"/>
      <c r="G1686" s="377"/>
      <c r="H1686" s="376"/>
      <c r="I1686" s="376"/>
      <c r="J1686" s="380">
        <f>'raw data'!C1682</f>
        <v>121.99720001220703</v>
      </c>
      <c r="K1686" s="380" t="e">
        <f>'raw data'!#REF!</f>
        <v>#REF!</v>
      </c>
      <c r="L1686" s="380" t="e">
        <f>'raw data'!#REF!</f>
        <v>#REF!</v>
      </c>
      <c r="M1686" s="380">
        <f>'raw data'!D1682</f>
        <v>78114.8515625</v>
      </c>
      <c r="N1686" s="380">
        <f>'raw data'!K1682</f>
        <v>15.153964973580077</v>
      </c>
      <c r="O1686" s="400">
        <f t="shared" si="27"/>
        <v>14.920760395116506</v>
      </c>
      <c r="P1686" s="380">
        <f>'raw data'!E1682</f>
        <v>1</v>
      </c>
      <c r="Q1686" s="380">
        <f>'raw data'!F1682</f>
        <v>1</v>
      </c>
      <c r="R1686" s="380">
        <f>'raw data'!G1682</f>
        <v>1</v>
      </c>
      <c r="S1686" s="380">
        <f>'raw data'!H1682</f>
        <v>1</v>
      </c>
      <c r="T1686" s="380">
        <f>'raw data'!Q1682</f>
        <v>101.54209899902344</v>
      </c>
      <c r="U1686" s="380">
        <f>'raw data'!R1682</f>
        <v>1012.8090209960937</v>
      </c>
    </row>
    <row r="1687" spans="1:21" x14ac:dyDescent="0.2">
      <c r="A1687" s="378">
        <f>'raw data'!A1683</f>
        <v>41251.166666666664</v>
      </c>
      <c r="B1687" s="380">
        <f>'raw data'!L1683</f>
        <v>894.0084228515625</v>
      </c>
      <c r="C1687" s="380">
        <f>'raw data'!M1683</f>
        <v>458.64859008789062</v>
      </c>
      <c r="D1687" s="380">
        <f>'raw data'!O1683</f>
        <v>5557.9208984375</v>
      </c>
      <c r="E1687" s="380">
        <f>'raw data'!P1683</f>
        <v>9.8244457244873047</v>
      </c>
      <c r="F1687" s="377"/>
      <c r="G1687" s="377"/>
      <c r="H1687" s="376"/>
      <c r="I1687" s="376"/>
      <c r="J1687" s="380">
        <f>'raw data'!C1683</f>
        <v>121.34220123291016</v>
      </c>
      <c r="K1687" s="380" t="e">
        <f>'raw data'!#REF!</f>
        <v>#REF!</v>
      </c>
      <c r="L1687" s="380" t="e">
        <f>'raw data'!#REF!</f>
        <v>#REF!</v>
      </c>
      <c r="M1687" s="380">
        <f>'raw data'!D1683</f>
        <v>78092.546875</v>
      </c>
      <c r="N1687" s="380">
        <f>'raw data'!K1683</f>
        <v>16.494817850932449</v>
      </c>
      <c r="O1687" s="400">
        <f t="shared" si="27"/>
        <v>14.93086067141224</v>
      </c>
      <c r="P1687" s="380">
        <f>'raw data'!E1683</f>
        <v>1</v>
      </c>
      <c r="Q1687" s="380">
        <f>'raw data'!F1683</f>
        <v>1</v>
      </c>
      <c r="R1687" s="380">
        <f>'raw data'!G1683</f>
        <v>1</v>
      </c>
      <c r="S1687" s="380">
        <f>'raw data'!H1683</f>
        <v>1</v>
      </c>
      <c r="T1687" s="380">
        <f>'raw data'!Q1683</f>
        <v>101.56649780273437</v>
      </c>
      <c r="U1687" s="380">
        <f>'raw data'!R1683</f>
        <v>1012.8079833984375</v>
      </c>
    </row>
    <row r="1688" spans="1:21" x14ac:dyDescent="0.2">
      <c r="A1688" s="378">
        <f>'raw data'!A1684</f>
        <v>41251.208333333336</v>
      </c>
      <c r="B1688" s="380">
        <f>'raw data'!L1684</f>
        <v>894.0230712890625</v>
      </c>
      <c r="C1688" s="380">
        <f>'raw data'!M1684</f>
        <v>457.4298095703125</v>
      </c>
      <c r="D1688" s="380">
        <f>'raw data'!O1684</f>
        <v>5539.0927734375</v>
      </c>
      <c r="E1688" s="380">
        <f>'raw data'!P1684</f>
        <v>9.8103361129760742</v>
      </c>
      <c r="F1688" s="377"/>
      <c r="G1688" s="377"/>
      <c r="H1688" s="376"/>
      <c r="I1688" s="376"/>
      <c r="J1688" s="380">
        <f>'raw data'!C1684</f>
        <v>121.18840514379335</v>
      </c>
      <c r="K1688" s="380" t="e">
        <f>'raw data'!#REF!</f>
        <v>#REF!</v>
      </c>
      <c r="L1688" s="380" t="e">
        <f>'raw data'!#REF!</f>
        <v>#REF!</v>
      </c>
      <c r="M1688" s="380">
        <f>'raw data'!D1684</f>
        <v>78036.0625</v>
      </c>
      <c r="N1688" s="380">
        <f>'raw data'!K1684</f>
        <v>15.121540432949695</v>
      </c>
      <c r="O1688" s="400">
        <f t="shared" si="27"/>
        <v>14.880280586481927</v>
      </c>
      <c r="P1688" s="380">
        <f>'raw data'!E1684</f>
        <v>1</v>
      </c>
      <c r="Q1688" s="380">
        <f>'raw data'!F1684</f>
        <v>1</v>
      </c>
      <c r="R1688" s="380">
        <f>'raw data'!G1684</f>
        <v>0.85152781009674072</v>
      </c>
      <c r="S1688" s="380">
        <f>'raw data'!H1684</f>
        <v>1</v>
      </c>
      <c r="T1688" s="380">
        <f>'raw data'!Q1684</f>
        <v>101.79019927978516</v>
      </c>
      <c r="U1688" s="380">
        <f>'raw data'!R1684</f>
        <v>1012.8109741210937</v>
      </c>
    </row>
    <row r="1689" spans="1:21" x14ac:dyDescent="0.2">
      <c r="A1689" s="378">
        <f>'raw data'!A1685</f>
        <v>41251.25</v>
      </c>
      <c r="B1689" s="380">
        <f>'raw data'!L1685</f>
        <v>893.93487548828125</v>
      </c>
      <c r="C1689" s="380">
        <f>'raw data'!M1685</f>
        <v>457.60009765625</v>
      </c>
      <c r="D1689" s="380">
        <f>'raw data'!O1685</f>
        <v>5536.4921875</v>
      </c>
      <c r="E1689" s="380">
        <f>'raw data'!P1685</f>
        <v>9.8075523376464844</v>
      </c>
      <c r="F1689" s="377"/>
      <c r="G1689" s="377"/>
      <c r="H1689" s="376"/>
      <c r="I1689" s="376"/>
      <c r="J1689" s="380">
        <f>'raw data'!C1685</f>
        <v>121.07047357478831</v>
      </c>
      <c r="K1689" s="380" t="e">
        <f>'raw data'!#REF!</f>
        <v>#REF!</v>
      </c>
      <c r="L1689" s="380" t="e">
        <f>'raw data'!#REF!</f>
        <v>#REF!</v>
      </c>
      <c r="M1689" s="380">
        <f>'raw data'!D1685</f>
        <v>78071.109375</v>
      </c>
      <c r="N1689" s="380">
        <f>'raw data'!K1685</f>
        <v>14.636636601240752</v>
      </c>
      <c r="O1689" s="400">
        <f t="shared" si="27"/>
        <v>14.873294343423346</v>
      </c>
      <c r="P1689" s="380">
        <f>'raw data'!E1685</f>
        <v>1</v>
      </c>
      <c r="Q1689" s="380">
        <f>'raw data'!F1685</f>
        <v>1</v>
      </c>
      <c r="R1689" s="380">
        <f>'raw data'!G1685</f>
        <v>0.87069451808929443</v>
      </c>
      <c r="S1689" s="380">
        <f>'raw data'!H1685</f>
        <v>1</v>
      </c>
      <c r="T1689" s="380">
        <f>'raw data'!Q1685</f>
        <v>101.81809997558594</v>
      </c>
      <c r="U1689" s="380">
        <f>'raw data'!R1685</f>
        <v>1012.8109741210937</v>
      </c>
    </row>
    <row r="1690" spans="1:21" x14ac:dyDescent="0.2">
      <c r="A1690" s="378">
        <f>'raw data'!A1686</f>
        <v>41251.291666666664</v>
      </c>
      <c r="B1690" s="380">
        <f>'raw data'!L1686</f>
        <v>894.00360107421875</v>
      </c>
      <c r="C1690" s="380">
        <f>'raw data'!M1686</f>
        <v>457.01971435546875</v>
      </c>
      <c r="D1690" s="380">
        <f>'raw data'!O1686</f>
        <v>5526.81396484375</v>
      </c>
      <c r="E1690" s="380">
        <f>'raw data'!P1686</f>
        <v>9.8034820556640625</v>
      </c>
      <c r="F1690" s="377"/>
      <c r="G1690" s="377"/>
      <c r="H1690" s="376"/>
      <c r="I1690" s="376"/>
      <c r="J1690" s="380">
        <f>'raw data'!C1686</f>
        <v>120.46209716796875</v>
      </c>
      <c r="K1690" s="380" t="e">
        <f>'raw data'!#REF!</f>
        <v>#REF!</v>
      </c>
      <c r="L1690" s="380" t="e">
        <f>'raw data'!#REF!</f>
        <v>#REF!</v>
      </c>
      <c r="M1690" s="380">
        <f>'raw data'!D1686</f>
        <v>78010.53125</v>
      </c>
      <c r="N1690" s="380">
        <f>'raw data'!K1686</f>
        <v>14.655697860352811</v>
      </c>
      <c r="O1690" s="400">
        <f t="shared" si="27"/>
        <v>14.847294658169098</v>
      </c>
      <c r="P1690" s="380">
        <f>'raw data'!E1686</f>
        <v>1</v>
      </c>
      <c r="Q1690" s="380">
        <f>'raw data'!F1686</f>
        <v>1</v>
      </c>
      <c r="R1690" s="380">
        <f>'raw data'!G1686</f>
        <v>1</v>
      </c>
      <c r="S1690" s="380">
        <f>'raw data'!H1686</f>
        <v>1</v>
      </c>
      <c r="T1690" s="380">
        <f>'raw data'!Q1686</f>
        <v>102.00540161132812</v>
      </c>
      <c r="U1690" s="380">
        <f>'raw data'!R1686</f>
        <v>1012.8159790039062</v>
      </c>
    </row>
    <row r="1691" spans="1:21" x14ac:dyDescent="0.2">
      <c r="A1691" s="378">
        <f>'raw data'!A1687</f>
        <v>41251.333333333336</v>
      </c>
      <c r="B1691" s="380">
        <f>'raw data'!L1687</f>
        <v>893.969970703125</v>
      </c>
      <c r="C1691" s="380">
        <f>'raw data'!M1687</f>
        <v>457.4010009765625</v>
      </c>
      <c r="D1691" s="380">
        <f>'raw data'!O1687</f>
        <v>5528.9150390625</v>
      </c>
      <c r="E1691" s="380">
        <f>'raw data'!P1687</f>
        <v>9.8006610870361328</v>
      </c>
      <c r="F1691" s="377"/>
      <c r="G1691" s="377"/>
      <c r="H1691" s="376"/>
      <c r="I1691" s="376"/>
      <c r="J1691" s="380">
        <f>'raw data'!C1687</f>
        <v>120.83470153808594</v>
      </c>
      <c r="K1691" s="380" t="e">
        <f>'raw data'!#REF!</f>
        <v>#REF!</v>
      </c>
      <c r="L1691" s="380" t="e">
        <f>'raw data'!#REF!</f>
        <v>#REF!</v>
      </c>
      <c r="M1691" s="380">
        <f>'raw data'!D1687</f>
        <v>78018.0703125</v>
      </c>
      <c r="N1691" s="380">
        <f>'raw data'!K1687</f>
        <v>14.679473296221913</v>
      </c>
      <c r="O1691" s="400">
        <f t="shared" si="27"/>
        <v>14.852939007376959</v>
      </c>
      <c r="P1691" s="380">
        <f>'raw data'!E1687</f>
        <v>1</v>
      </c>
      <c r="Q1691" s="380">
        <f>'raw data'!F1687</f>
        <v>1</v>
      </c>
      <c r="R1691" s="380">
        <f>'raw data'!G1687</f>
        <v>1</v>
      </c>
      <c r="S1691" s="380">
        <f>'raw data'!H1687</f>
        <v>1</v>
      </c>
      <c r="T1691" s="380">
        <f>'raw data'!Q1687</f>
        <v>101.90920257568359</v>
      </c>
      <c r="U1691" s="380">
        <f>'raw data'!R1687</f>
        <v>1012.8179931640625</v>
      </c>
    </row>
    <row r="1692" spans="1:21" x14ac:dyDescent="0.2">
      <c r="A1692" s="378">
        <f>'raw data'!A1688</f>
        <v>41251.375</v>
      </c>
      <c r="B1692" s="380">
        <f>'raw data'!L1688</f>
        <v>894.03070068359375</v>
      </c>
      <c r="C1692" s="380">
        <f>'raw data'!M1688</f>
        <v>458.4136962890625</v>
      </c>
      <c r="D1692" s="380">
        <f>'raw data'!O1688</f>
        <v>5539.0869140625</v>
      </c>
      <c r="E1692" s="380">
        <f>'raw data'!P1688</f>
        <v>9.8044958114624023</v>
      </c>
      <c r="F1692" s="377"/>
      <c r="G1692" s="377"/>
      <c r="H1692" s="376"/>
      <c r="I1692" s="376"/>
      <c r="J1692" s="380">
        <f>'raw data'!C1688</f>
        <v>120.82920074462891</v>
      </c>
      <c r="K1692" s="380" t="e">
        <f>'raw data'!#REF!</f>
        <v>#REF!</v>
      </c>
      <c r="L1692" s="380" t="e">
        <f>'raw data'!#REF!</f>
        <v>#REF!</v>
      </c>
      <c r="M1692" s="380">
        <f>'raw data'!D1688</f>
        <v>78095.0703125</v>
      </c>
      <c r="N1692" s="380">
        <f>'raw data'!K1688</f>
        <v>14.689432967911852</v>
      </c>
      <c r="O1692" s="400">
        <f t="shared" si="27"/>
        <v>14.880264845791595</v>
      </c>
      <c r="P1692" s="380">
        <f>'raw data'!E1688</f>
        <v>1</v>
      </c>
      <c r="Q1692" s="380">
        <f>'raw data'!F1688</f>
        <v>1</v>
      </c>
      <c r="R1692" s="380">
        <f>'raw data'!G1688</f>
        <v>1</v>
      </c>
      <c r="S1692" s="380">
        <f>'raw data'!H1688</f>
        <v>1</v>
      </c>
      <c r="T1692" s="380">
        <f>'raw data'!Q1688</f>
        <v>101.79720306396484</v>
      </c>
      <c r="U1692" s="380">
        <f>'raw data'!R1688</f>
        <v>1012.8150024414062</v>
      </c>
    </row>
    <row r="1693" spans="1:21" x14ac:dyDescent="0.2">
      <c r="A1693" s="378">
        <f>'raw data'!A1689</f>
        <v>41251.416666666664</v>
      </c>
      <c r="B1693" s="380">
        <f>'raw data'!L1689</f>
        <v>893.9547119140625</v>
      </c>
      <c r="C1693" s="380">
        <f>'raw data'!M1689</f>
        <v>459.18869018554687</v>
      </c>
      <c r="D1693" s="380">
        <f>'raw data'!O1689</f>
        <v>5536.6201171875</v>
      </c>
      <c r="E1693" s="380">
        <f>'raw data'!P1689</f>
        <v>9.7937698364257812</v>
      </c>
      <c r="F1693" s="377"/>
      <c r="G1693" s="377"/>
      <c r="H1693" s="376"/>
      <c r="I1693" s="376"/>
      <c r="J1693" s="380">
        <f>'raw data'!C1689</f>
        <v>121.59259796142578</v>
      </c>
      <c r="K1693" s="380" t="e">
        <f>'raw data'!#REF!</f>
        <v>#REF!</v>
      </c>
      <c r="L1693" s="380" t="e">
        <f>'raw data'!#REF!</f>
        <v>#REF!</v>
      </c>
      <c r="M1693" s="380">
        <f>'raw data'!D1689</f>
        <v>78141.1484375</v>
      </c>
      <c r="N1693" s="380">
        <f>'raw data'!K1689</f>
        <v>14.395521681906757</v>
      </c>
      <c r="O1693" s="400">
        <f t="shared" si="27"/>
        <v>14.873638015162239</v>
      </c>
      <c r="P1693" s="380">
        <f>'raw data'!E1689</f>
        <v>1</v>
      </c>
      <c r="Q1693" s="380">
        <f>'raw data'!F1689</f>
        <v>1</v>
      </c>
      <c r="R1693" s="380">
        <f>'raw data'!G1689</f>
        <v>1</v>
      </c>
      <c r="S1693" s="380">
        <f>'raw data'!H1689</f>
        <v>1</v>
      </c>
      <c r="T1693" s="380">
        <f>'raw data'!Q1689</f>
        <v>101.67430114746094</v>
      </c>
      <c r="U1693" s="380">
        <f>'raw data'!R1689</f>
        <v>1012.8280029296875</v>
      </c>
    </row>
    <row r="1694" spans="1:21" x14ac:dyDescent="0.2">
      <c r="A1694" s="378">
        <f>'raw data'!A1690</f>
        <v>41251.458333333336</v>
      </c>
      <c r="B1694" s="380">
        <f>'raw data'!L1690</f>
        <v>894.051025390625</v>
      </c>
      <c r="C1694" s="380">
        <f>'raw data'!M1690</f>
        <v>459.8363037109375</v>
      </c>
      <c r="D1694" s="380">
        <f>'raw data'!O1690</f>
        <v>5541.6689453125</v>
      </c>
      <c r="E1694" s="380">
        <f>'raw data'!P1690</f>
        <v>9.8008337020874023</v>
      </c>
      <c r="F1694" s="377"/>
      <c r="G1694" s="377"/>
      <c r="H1694" s="376"/>
      <c r="I1694" s="376"/>
      <c r="J1694" s="380">
        <f>'raw data'!C1690</f>
        <v>121.18260192871094</v>
      </c>
      <c r="K1694" s="380" t="e">
        <f>'raw data'!#REF!</f>
        <v>#REF!</v>
      </c>
      <c r="L1694" s="380" t="e">
        <f>'raw data'!#REF!</f>
        <v>#REF!</v>
      </c>
      <c r="M1694" s="380">
        <f>'raw data'!D1690</f>
        <v>78189.40625</v>
      </c>
      <c r="N1694" s="380">
        <f>'raw data'!K1690</f>
        <v>14.197637818597286</v>
      </c>
      <c r="O1694" s="400">
        <f t="shared" si="27"/>
        <v>14.887201243330791</v>
      </c>
      <c r="P1694" s="380">
        <f>'raw data'!E1690</f>
        <v>1</v>
      </c>
      <c r="Q1694" s="380">
        <f>'raw data'!F1690</f>
        <v>1</v>
      </c>
      <c r="R1694" s="380">
        <f>'raw data'!G1690</f>
        <v>1</v>
      </c>
      <c r="S1694" s="380">
        <f>'raw data'!H1690</f>
        <v>1</v>
      </c>
      <c r="T1694" s="380">
        <f>'raw data'!Q1690</f>
        <v>101.68109893798828</v>
      </c>
      <c r="U1694" s="380">
        <f>'raw data'!R1690</f>
        <v>1012.8369750976562</v>
      </c>
    </row>
    <row r="1695" spans="1:21" x14ac:dyDescent="0.2">
      <c r="A1695" s="378">
        <f>'raw data'!A1691</f>
        <v>41251.5</v>
      </c>
      <c r="B1695" s="380">
        <f>'raw data'!L1691</f>
        <v>893.94580078125</v>
      </c>
      <c r="C1695" s="380">
        <f>'raw data'!M1691</f>
        <v>460.85391235351562</v>
      </c>
      <c r="D1695" s="380">
        <f>'raw data'!O1691</f>
        <v>5550.080078125</v>
      </c>
      <c r="E1695" s="380">
        <f>'raw data'!P1691</f>
        <v>9.7997512817382812</v>
      </c>
      <c r="F1695" s="377"/>
      <c r="G1695" s="377"/>
      <c r="H1695" s="376"/>
      <c r="I1695" s="376"/>
      <c r="J1695" s="380">
        <f>'raw data'!C1691</f>
        <v>121.51380157470703</v>
      </c>
      <c r="K1695" s="380" t="e">
        <f>'raw data'!#REF!</f>
        <v>#REF!</v>
      </c>
      <c r="L1695" s="380" t="e">
        <f>'raw data'!#REF!</f>
        <v>#REF!</v>
      </c>
      <c r="M1695" s="380">
        <f>'raw data'!D1691</f>
        <v>78262.4921875</v>
      </c>
      <c r="N1695" s="380">
        <f>'raw data'!K1691</f>
        <v>15.1659898219764</v>
      </c>
      <c r="O1695" s="400">
        <f t="shared" si="27"/>
        <v>14.909797004300959</v>
      </c>
      <c r="P1695" s="380">
        <f>'raw data'!E1691</f>
        <v>1</v>
      </c>
      <c r="Q1695" s="380">
        <f>'raw data'!F1691</f>
        <v>1</v>
      </c>
      <c r="R1695" s="380">
        <f>'raw data'!G1691</f>
        <v>1</v>
      </c>
      <c r="S1695" s="380">
        <f>'raw data'!H1691</f>
        <v>1</v>
      </c>
      <c r="T1695" s="380">
        <f>'raw data'!Q1691</f>
        <v>101.47499847412109</v>
      </c>
      <c r="U1695" s="380">
        <f>'raw data'!R1691</f>
        <v>1012.8460083007812</v>
      </c>
    </row>
    <row r="1696" spans="1:21" x14ac:dyDescent="0.2">
      <c r="A1696" s="378">
        <f>'raw data'!A1692</f>
        <v>41251.541666666664</v>
      </c>
      <c r="B1696" s="380">
        <f>'raw data'!L1692</f>
        <v>894.0078125</v>
      </c>
      <c r="C1696" s="380">
        <f>'raw data'!M1692</f>
        <v>460.60470581054687</v>
      </c>
      <c r="D1696" s="380">
        <f>'raw data'!O1692</f>
        <v>5566.65087890625</v>
      </c>
      <c r="E1696" s="380">
        <f>'raw data'!P1692</f>
        <v>9.8134651184082031</v>
      </c>
      <c r="F1696" s="377"/>
      <c r="G1696" s="377"/>
      <c r="H1696" s="376"/>
      <c r="I1696" s="376"/>
      <c r="J1696" s="380">
        <f>'raw data'!C1692</f>
        <v>120.72380065917969</v>
      </c>
      <c r="K1696" s="380" t="e">
        <f>'raw data'!#REF!</f>
        <v>#REF!</v>
      </c>
      <c r="L1696" s="380" t="e">
        <f>'raw data'!#REF!</f>
        <v>#REF!</v>
      </c>
      <c r="M1696" s="380">
        <f>'raw data'!D1692</f>
        <v>78274.453125</v>
      </c>
      <c r="N1696" s="380">
        <f>'raw data'!K1692</f>
        <v>16.597147046932296</v>
      </c>
      <c r="O1696" s="400">
        <f t="shared" si="27"/>
        <v>14.954312988281249</v>
      </c>
      <c r="P1696" s="380">
        <f>'raw data'!E1692</f>
        <v>1</v>
      </c>
      <c r="Q1696" s="380">
        <f>'raw data'!F1692</f>
        <v>1</v>
      </c>
      <c r="R1696" s="380">
        <f>'raw data'!G1692</f>
        <v>1</v>
      </c>
      <c r="S1696" s="380">
        <f>'raw data'!H1692</f>
        <v>1</v>
      </c>
      <c r="T1696" s="380">
        <f>'raw data'!Q1692</f>
        <v>101.31980133056641</v>
      </c>
      <c r="U1696" s="380">
        <f>'raw data'!R1692</f>
        <v>1012.8469848632812</v>
      </c>
    </row>
    <row r="1697" spans="1:21" x14ac:dyDescent="0.2">
      <c r="A1697" s="378">
        <f>'raw data'!A1693</f>
        <v>41251.583333333336</v>
      </c>
      <c r="B1697" s="380">
        <f>'raw data'!L1693</f>
        <v>894.005615234375</v>
      </c>
      <c r="C1697" s="380">
        <f>'raw data'!M1693</f>
        <v>460.3485107421875</v>
      </c>
      <c r="D1697" s="380">
        <f>'raw data'!O1693</f>
        <v>5575.84521484375</v>
      </c>
      <c r="E1697" s="380">
        <f>'raw data'!P1693</f>
        <v>9.8175668716430664</v>
      </c>
      <c r="F1697" s="377"/>
      <c r="G1697" s="377"/>
      <c r="H1697" s="376"/>
      <c r="I1697" s="376"/>
      <c r="J1697" s="380">
        <f>'raw data'!C1693</f>
        <v>120.42910003662109</v>
      </c>
      <c r="K1697" s="380" t="e">
        <f>'raw data'!#REF!</f>
        <v>#REF!</v>
      </c>
      <c r="L1697" s="380" t="e">
        <f>'raw data'!#REF!</f>
        <v>#REF!</v>
      </c>
      <c r="M1697" s="380">
        <f>'raw data'!D1693</f>
        <v>78215.34375</v>
      </c>
      <c r="N1697" s="380">
        <f>'raw data'!K1693</f>
        <v>15.401558478605947</v>
      </c>
      <c r="O1697" s="400">
        <f t="shared" si="27"/>
        <v>14.979012754858992</v>
      </c>
      <c r="P1697" s="380">
        <f>'raw data'!E1693</f>
        <v>1</v>
      </c>
      <c r="Q1697" s="380">
        <f>'raw data'!F1693</f>
        <v>1</v>
      </c>
      <c r="R1697" s="380">
        <f>'raw data'!G1693</f>
        <v>1</v>
      </c>
      <c r="S1697" s="380">
        <f>'raw data'!H1693</f>
        <v>1</v>
      </c>
      <c r="T1697" s="380">
        <f>'raw data'!Q1693</f>
        <v>101.24929809570312</v>
      </c>
      <c r="U1697" s="380">
        <f>'raw data'!R1693</f>
        <v>1012.833984375</v>
      </c>
    </row>
    <row r="1698" spans="1:21" x14ac:dyDescent="0.2">
      <c r="A1698" s="378">
        <f>'raw data'!A1694</f>
        <v>41251.625</v>
      </c>
      <c r="B1698" s="380">
        <f>'raw data'!L1694</f>
        <v>893.980224609375</v>
      </c>
      <c r="C1698" s="380">
        <f>'raw data'!M1694</f>
        <v>460.58578491210937</v>
      </c>
      <c r="D1698" s="380">
        <f>'raw data'!O1694</f>
        <v>5587.259765625</v>
      </c>
      <c r="E1698" s="380">
        <f>'raw data'!P1694</f>
        <v>9.8213596343994141</v>
      </c>
      <c r="F1698" s="377"/>
      <c r="G1698" s="377"/>
      <c r="H1698" s="376"/>
      <c r="I1698" s="376"/>
      <c r="J1698" s="380">
        <f>'raw data'!C1694</f>
        <v>120.40789794921875</v>
      </c>
      <c r="K1698" s="380" t="e">
        <f>'raw data'!#REF!</f>
        <v>#REF!</v>
      </c>
      <c r="L1698" s="380" t="e">
        <f>'raw data'!#REF!</f>
        <v>#REF!</v>
      </c>
      <c r="M1698" s="380">
        <f>'raw data'!D1694</f>
        <v>78248.546875</v>
      </c>
      <c r="N1698" s="380">
        <f>'raw data'!K1694</f>
        <v>15.638156913843268</v>
      </c>
      <c r="O1698" s="400">
        <f t="shared" si="27"/>
        <v>15.009676931347999</v>
      </c>
      <c r="P1698" s="380">
        <f>'raw data'!E1694</f>
        <v>1</v>
      </c>
      <c r="Q1698" s="380">
        <f>'raw data'!F1694</f>
        <v>1</v>
      </c>
      <c r="R1698" s="380">
        <f>'raw data'!G1694</f>
        <v>1</v>
      </c>
      <c r="S1698" s="380">
        <f>'raw data'!H1694</f>
        <v>1</v>
      </c>
      <c r="T1698" s="380">
        <f>'raw data'!Q1694</f>
        <v>101.12380218505859</v>
      </c>
      <c r="U1698" s="380">
        <f>'raw data'!R1694</f>
        <v>1012.8270263671875</v>
      </c>
    </row>
    <row r="1699" spans="1:21" x14ac:dyDescent="0.2">
      <c r="A1699" s="378">
        <f>'raw data'!A1695</f>
        <v>41251.666666666664</v>
      </c>
      <c r="B1699" s="380">
        <f>'raw data'!L1695</f>
        <v>893.99432373046875</v>
      </c>
      <c r="C1699" s="380">
        <f>'raw data'!M1695</f>
        <v>459.6846923828125</v>
      </c>
      <c r="D1699" s="380">
        <f>'raw data'!O1695</f>
        <v>5579.39697265625</v>
      </c>
      <c r="E1699" s="380">
        <f>'raw data'!P1695</f>
        <v>9.8183221817016602</v>
      </c>
      <c r="F1699" s="377"/>
      <c r="G1699" s="377"/>
      <c r="H1699" s="376"/>
      <c r="I1699" s="376"/>
      <c r="J1699" s="380">
        <f>'raw data'!C1695</f>
        <v>120.42639923095703</v>
      </c>
      <c r="K1699" s="380" t="e">
        <f>'raw data'!#REF!</f>
        <v>#REF!</v>
      </c>
      <c r="L1699" s="380" t="e">
        <f>'raw data'!#REF!</f>
        <v>#REF!</v>
      </c>
      <c r="M1699" s="380">
        <f>'raw data'!D1695</f>
        <v>78222.140625</v>
      </c>
      <c r="N1699" s="380">
        <f>'raw data'!K1695</f>
        <v>15.160797853053372</v>
      </c>
      <c r="O1699" s="400">
        <f t="shared" si="27"/>
        <v>14.988554236647975</v>
      </c>
      <c r="P1699" s="380">
        <f>'raw data'!E1695</f>
        <v>1</v>
      </c>
      <c r="Q1699" s="380">
        <f>'raw data'!F1695</f>
        <v>1</v>
      </c>
      <c r="R1699" s="380">
        <f>'raw data'!G1695</f>
        <v>1</v>
      </c>
      <c r="S1699" s="380">
        <f>'raw data'!H1695</f>
        <v>1</v>
      </c>
      <c r="T1699" s="380">
        <f>'raw data'!Q1695</f>
        <v>101.12069702148437</v>
      </c>
      <c r="U1699" s="380">
        <f>'raw data'!R1695</f>
        <v>1012.8259887695312</v>
      </c>
    </row>
    <row r="1700" spans="1:21" x14ac:dyDescent="0.2">
      <c r="A1700" s="378">
        <f>'raw data'!A1696</f>
        <v>41251.708333333336</v>
      </c>
      <c r="B1700" s="380">
        <f>'raw data'!L1696</f>
        <v>894.0150146484375</v>
      </c>
      <c r="C1700" s="380">
        <f>'raw data'!M1696</f>
        <v>460.23361206054687</v>
      </c>
      <c r="D1700" s="380">
        <f>'raw data'!O1696</f>
        <v>5591.1298828125</v>
      </c>
      <c r="E1700" s="380">
        <f>'raw data'!P1696</f>
        <v>9.8250656127929687</v>
      </c>
      <c r="F1700" s="377"/>
      <c r="G1700" s="377"/>
      <c r="H1700" s="376"/>
      <c r="I1700" s="376"/>
      <c r="J1700" s="380">
        <f>'raw data'!C1696</f>
        <v>120.03079986572266</v>
      </c>
      <c r="K1700" s="380" t="e">
        <f>'raw data'!#REF!</f>
        <v>#REF!</v>
      </c>
      <c r="L1700" s="380" t="e">
        <f>'raw data'!#REF!</f>
        <v>#REF!</v>
      </c>
      <c r="M1700" s="380">
        <f>'raw data'!D1696</f>
        <v>78251.921875</v>
      </c>
      <c r="N1700" s="380">
        <f>'raw data'!K1696</f>
        <v>14.6314029074274</v>
      </c>
      <c r="O1700" s="400">
        <f t="shared" si="27"/>
        <v>15.020073657311627</v>
      </c>
      <c r="P1700" s="380">
        <f>'raw data'!E1696</f>
        <v>1</v>
      </c>
      <c r="Q1700" s="380">
        <f>'raw data'!F1696</f>
        <v>1</v>
      </c>
      <c r="R1700" s="380">
        <f>'raw data'!G1696</f>
        <v>1</v>
      </c>
      <c r="S1700" s="380">
        <f>'raw data'!H1696</f>
        <v>1</v>
      </c>
      <c r="T1700" s="380">
        <f>'raw data'!Q1696</f>
        <v>101.04060363769531</v>
      </c>
      <c r="U1700" s="380">
        <f>'raw data'!R1696</f>
        <v>1012.823974609375</v>
      </c>
    </row>
    <row r="1701" spans="1:21" x14ac:dyDescent="0.2">
      <c r="A1701" s="378">
        <f>'raw data'!A1697</f>
        <v>41251.75</v>
      </c>
      <c r="B1701" s="380">
        <f>'raw data'!L1697</f>
        <v>893.96221923828125</v>
      </c>
      <c r="C1701" s="380">
        <f>'raw data'!M1697</f>
        <v>461.590087890625</v>
      </c>
      <c r="D1701" s="380">
        <f>'raw data'!O1697</f>
        <v>5609.873046875</v>
      </c>
      <c r="E1701" s="380">
        <f>'raw data'!P1697</f>
        <v>9.829096794128418</v>
      </c>
      <c r="F1701" s="377"/>
      <c r="G1701" s="377"/>
      <c r="H1701" s="376"/>
      <c r="I1701" s="376"/>
      <c r="J1701" s="380">
        <f>'raw data'!C1697</f>
        <v>120.39710235595703</v>
      </c>
      <c r="K1701" s="380" t="e">
        <f>'raw data'!#REF!</f>
        <v>#REF!</v>
      </c>
      <c r="L1701" s="380" t="e">
        <f>'raw data'!#REF!</f>
        <v>#REF!</v>
      </c>
      <c r="M1701" s="380">
        <f>'raw data'!D1697</f>
        <v>78355.6484375</v>
      </c>
      <c r="N1701" s="380">
        <f>'raw data'!K1697</f>
        <v>14.957835257872357</v>
      </c>
      <c r="O1701" s="400">
        <f t="shared" si="27"/>
        <v>15.070425502232142</v>
      </c>
      <c r="P1701" s="380">
        <f>'raw data'!E1697</f>
        <v>1</v>
      </c>
      <c r="Q1701" s="380">
        <f>'raw data'!F1697</f>
        <v>1</v>
      </c>
      <c r="R1701" s="380">
        <f>'raw data'!G1697</f>
        <v>1</v>
      </c>
      <c r="S1701" s="380">
        <f>'raw data'!H1697</f>
        <v>1</v>
      </c>
      <c r="T1701" s="380">
        <f>'raw data'!Q1697</f>
        <v>100.91670227050781</v>
      </c>
      <c r="U1701" s="380">
        <f>'raw data'!R1697</f>
        <v>1012.8200073242187</v>
      </c>
    </row>
    <row r="1702" spans="1:21" x14ac:dyDescent="0.2">
      <c r="A1702" s="378">
        <f>'raw data'!A1698</f>
        <v>41251.791666666664</v>
      </c>
      <c r="B1702" s="380">
        <f>'raw data'!L1698</f>
        <v>893.9874267578125</v>
      </c>
      <c r="C1702" s="380">
        <f>'raw data'!M1698</f>
        <v>463.80999755859375</v>
      </c>
      <c r="D1702" s="380">
        <f>'raw data'!O1698</f>
        <v>5651.48779296875</v>
      </c>
      <c r="E1702" s="380">
        <f>'raw data'!P1698</f>
        <v>9.8450374603271484</v>
      </c>
      <c r="F1702" s="377"/>
      <c r="G1702" s="377"/>
      <c r="H1702" s="376"/>
      <c r="I1702" s="376"/>
      <c r="J1702" s="380">
        <f>'raw data'!C1698</f>
        <v>121.54070281982422</v>
      </c>
      <c r="K1702" s="380" t="e">
        <f>'raw data'!#REF!</f>
        <v>#REF!</v>
      </c>
      <c r="L1702" s="380" t="e">
        <f>'raw data'!#REF!</f>
        <v>#REF!</v>
      </c>
      <c r="M1702" s="380">
        <f>'raw data'!D1698</f>
        <v>78596.3125</v>
      </c>
      <c r="N1702" s="380">
        <f>'raw data'!K1698</f>
        <v>15.769765891393618</v>
      </c>
      <c r="O1702" s="400">
        <f t="shared" si="27"/>
        <v>15.182219820135563</v>
      </c>
      <c r="P1702" s="380">
        <f>'raw data'!E1698</f>
        <v>1</v>
      </c>
      <c r="Q1702" s="380">
        <f>'raw data'!F1698</f>
        <v>1</v>
      </c>
      <c r="R1702" s="380">
        <f>'raw data'!G1698</f>
        <v>1</v>
      </c>
      <c r="S1702" s="380">
        <f>'raw data'!H1698</f>
        <v>1</v>
      </c>
      <c r="T1702" s="380">
        <f>'raw data'!Q1698</f>
        <v>100.64389801025391</v>
      </c>
      <c r="U1702" s="380">
        <f>'raw data'!R1698</f>
        <v>1012.81298828125</v>
      </c>
    </row>
    <row r="1703" spans="1:21" x14ac:dyDescent="0.2">
      <c r="A1703" s="378">
        <f>'raw data'!A1699</f>
        <v>41251.833333333336</v>
      </c>
      <c r="B1703" s="380">
        <f>'raw data'!L1699</f>
        <v>894.088623046875</v>
      </c>
      <c r="C1703" s="380">
        <f>'raw data'!M1699</f>
        <v>465.05169677734375</v>
      </c>
      <c r="D1703" s="380">
        <f>'raw data'!O1699</f>
        <v>5666.48681640625</v>
      </c>
      <c r="E1703" s="380">
        <f>'raw data'!P1699</f>
        <v>9.843475341796875</v>
      </c>
      <c r="F1703" s="377"/>
      <c r="G1703" s="377"/>
      <c r="H1703" s="376"/>
      <c r="I1703" s="376"/>
      <c r="J1703" s="380">
        <f>'raw data'!C1699</f>
        <v>122.55249786376953</v>
      </c>
      <c r="K1703" s="380" t="e">
        <f>'raw data'!#REF!</f>
        <v>#REF!</v>
      </c>
      <c r="L1703" s="380" t="e">
        <f>'raw data'!#REF!</f>
        <v>#REF!</v>
      </c>
      <c r="M1703" s="380">
        <f>'raw data'!D1699</f>
        <v>78803.046875</v>
      </c>
      <c r="N1703" s="380">
        <f>'raw data'!K1699</f>
        <v>15.369395052497275</v>
      </c>
      <c r="O1703" s="400">
        <f t="shared" si="27"/>
        <v>15.222513363934562</v>
      </c>
      <c r="P1703" s="380">
        <f>'raw data'!E1699</f>
        <v>1</v>
      </c>
      <c r="Q1703" s="380">
        <f>'raw data'!F1699</f>
        <v>1</v>
      </c>
      <c r="R1703" s="380">
        <f>'raw data'!G1699</f>
        <v>1</v>
      </c>
      <c r="S1703" s="380">
        <f>'raw data'!H1699</f>
        <v>1</v>
      </c>
      <c r="T1703" s="380">
        <f>'raw data'!Q1699</f>
        <v>100.42690277099609</v>
      </c>
      <c r="U1703" s="380">
        <f>'raw data'!R1699</f>
        <v>1012.8109741210937</v>
      </c>
    </row>
    <row r="1704" spans="1:21" x14ac:dyDescent="0.2">
      <c r="A1704" s="378">
        <f>'raw data'!A1700</f>
        <v>41251.875</v>
      </c>
      <c r="B1704" s="380">
        <f>'raw data'!L1700</f>
        <v>893.957275390625</v>
      </c>
      <c r="C1704" s="380">
        <f>'raw data'!M1700</f>
        <v>466.61898803710937</v>
      </c>
      <c r="D1704" s="380">
        <f>'raw data'!O1700</f>
        <v>5688.4599609375</v>
      </c>
      <c r="E1704" s="380">
        <f>'raw data'!P1700</f>
        <v>9.8525848388671875</v>
      </c>
      <c r="F1704" s="377"/>
      <c r="G1704" s="377"/>
      <c r="H1704" s="376"/>
      <c r="I1704" s="376"/>
      <c r="J1704" s="380">
        <f>'raw data'!C1700</f>
        <v>123.36389923095703</v>
      </c>
      <c r="K1704" s="380" t="e">
        <f>'raw data'!#REF!</f>
        <v>#REF!</v>
      </c>
      <c r="L1704" s="380" t="e">
        <f>'raw data'!#REF!</f>
        <v>#REF!</v>
      </c>
      <c r="M1704" s="380">
        <f>'raw data'!D1700</f>
        <v>79024.59375</v>
      </c>
      <c r="N1704" s="380">
        <f>'raw data'!K1700</f>
        <v>14.911810537234341</v>
      </c>
      <c r="O1704" s="400">
        <f t="shared" si="27"/>
        <v>15.281542264400045</v>
      </c>
      <c r="P1704" s="380">
        <f>'raw data'!E1700</f>
        <v>1</v>
      </c>
      <c r="Q1704" s="380">
        <f>'raw data'!F1700</f>
        <v>1</v>
      </c>
      <c r="R1704" s="380">
        <f>'raw data'!G1700</f>
        <v>1</v>
      </c>
      <c r="S1704" s="380">
        <f>'raw data'!H1700</f>
        <v>1</v>
      </c>
      <c r="T1704" s="380">
        <f>'raw data'!Q1700</f>
        <v>100.30249786376953</v>
      </c>
      <c r="U1704" s="380">
        <f>'raw data'!R1700</f>
        <v>1012.8079833984375</v>
      </c>
    </row>
    <row r="1705" spans="1:21" x14ac:dyDescent="0.2">
      <c r="A1705" s="378">
        <f>'raw data'!A1701</f>
        <v>41251.916666666664</v>
      </c>
      <c r="B1705" s="380">
        <f>'raw data'!L1701</f>
        <v>893.9813232421875</v>
      </c>
      <c r="C1705" s="380">
        <f>'raw data'!M1701</f>
        <v>467.7025146484375</v>
      </c>
      <c r="D1705" s="380">
        <f>'raw data'!O1701</f>
        <v>5698.77294921875</v>
      </c>
      <c r="E1705" s="380">
        <f>'raw data'!P1701</f>
        <v>9.8554201126098633</v>
      </c>
      <c r="F1705" s="377"/>
      <c r="G1705" s="377"/>
      <c r="H1705" s="376"/>
      <c r="I1705" s="376"/>
      <c r="J1705" s="380">
        <f>'raw data'!C1701</f>
        <v>123.37449645996094</v>
      </c>
      <c r="K1705" s="380" t="e">
        <f>'raw data'!#REF!</f>
        <v>#REF!</v>
      </c>
      <c r="L1705" s="380" t="e">
        <f>'raw data'!#REF!</f>
        <v>#REF!</v>
      </c>
      <c r="M1705" s="380">
        <f>'raw data'!D1701</f>
        <v>79161.7109375</v>
      </c>
      <c r="N1705" s="380">
        <f>'raw data'!K1701</f>
        <v>14.525626007057726</v>
      </c>
      <c r="O1705" s="400">
        <f t="shared" si="27"/>
        <v>15.309247191106815</v>
      </c>
      <c r="P1705" s="380">
        <f>'raw data'!E1701</f>
        <v>1</v>
      </c>
      <c r="Q1705" s="380">
        <f>'raw data'!F1701</f>
        <v>1</v>
      </c>
      <c r="R1705" s="380">
        <f>'raw data'!G1701</f>
        <v>1</v>
      </c>
      <c r="S1705" s="380">
        <f>'raw data'!H1701</f>
        <v>1</v>
      </c>
      <c r="T1705" s="380">
        <f>'raw data'!Q1701</f>
        <v>100.17449951171875</v>
      </c>
      <c r="U1705" s="380">
        <f>'raw data'!R1701</f>
        <v>1012.802978515625</v>
      </c>
    </row>
    <row r="1706" spans="1:21" x14ac:dyDescent="0.2">
      <c r="A1706" s="378">
        <f>'raw data'!A1702</f>
        <v>41251.958333333336</v>
      </c>
      <c r="B1706" s="380">
        <f>'raw data'!L1702</f>
        <v>894.0155029296875</v>
      </c>
      <c r="C1706" s="380">
        <f>'raw data'!M1702</f>
        <v>469.0557861328125</v>
      </c>
      <c r="D1706" s="380">
        <f>'raw data'!O1702</f>
        <v>5720.27099609375</v>
      </c>
      <c r="E1706" s="380">
        <f>'raw data'!P1702</f>
        <v>9.8701562881469727</v>
      </c>
      <c r="F1706" s="377"/>
      <c r="G1706" s="377"/>
      <c r="H1706" s="376"/>
      <c r="I1706" s="376"/>
      <c r="J1706" s="380">
        <f>'raw data'!C1702</f>
        <v>122.56710052490234</v>
      </c>
      <c r="K1706" s="380" t="e">
        <f>'raw data'!#REF!</f>
        <v>#REF!</v>
      </c>
      <c r="L1706" s="380" t="e">
        <f>'raw data'!#REF!</f>
        <v>#REF!</v>
      </c>
      <c r="M1706" s="380">
        <f>'raw data'!D1702</f>
        <v>79345.1328125</v>
      </c>
      <c r="N1706" s="380">
        <f>'raw data'!K1702</f>
        <v>14.583504182817487</v>
      </c>
      <c r="O1706" s="400">
        <f t="shared" si="27"/>
        <v>15.366999783931295</v>
      </c>
      <c r="P1706" s="380">
        <f>'raw data'!E1702</f>
        <v>1</v>
      </c>
      <c r="Q1706" s="380">
        <f>'raw data'!F1702</f>
        <v>1</v>
      </c>
      <c r="R1706" s="380">
        <f>'raw data'!G1702</f>
        <v>1</v>
      </c>
      <c r="S1706" s="380">
        <f>'raw data'!H1702</f>
        <v>1</v>
      </c>
      <c r="T1706" s="380">
        <f>'raw data'!Q1702</f>
        <v>100.21050262451172</v>
      </c>
      <c r="U1706" s="380">
        <f>'raw data'!R1702</f>
        <v>1012.801025390625</v>
      </c>
    </row>
    <row r="1707" spans="1:21" x14ac:dyDescent="0.2">
      <c r="A1707" s="378">
        <f>'raw data'!A1703</f>
        <v>41252</v>
      </c>
      <c r="B1707" s="380">
        <f>'raw data'!L1703</f>
        <v>893.948486328125</v>
      </c>
      <c r="C1707" s="380">
        <f>'raw data'!M1703</f>
        <v>470.58169555664062</v>
      </c>
      <c r="D1707" s="380">
        <f>'raw data'!O1703</f>
        <v>5728.72314453125</v>
      </c>
      <c r="E1707" s="380">
        <f>'raw data'!P1703</f>
        <v>9.8663759231567383</v>
      </c>
      <c r="F1707" s="377"/>
      <c r="G1707" s="377"/>
      <c r="H1707" s="376"/>
      <c r="I1707" s="376"/>
      <c r="J1707" s="380">
        <f>'raw data'!C1703</f>
        <v>123.28099822998047</v>
      </c>
      <c r="K1707" s="380" t="e">
        <f>'raw data'!#REF!</f>
        <v>#REF!</v>
      </c>
      <c r="L1707" s="380" t="e">
        <f>'raw data'!#REF!</f>
        <v>#REF!</v>
      </c>
      <c r="M1707" s="380">
        <f>'raw data'!D1703</f>
        <v>79575.390625</v>
      </c>
      <c r="N1707" s="380">
        <f>'raw data'!K1703</f>
        <v>14.857522949678897</v>
      </c>
      <c r="O1707" s="400">
        <f t="shared" si="27"/>
        <v>15.389705729733777</v>
      </c>
      <c r="P1707" s="380">
        <f>'raw data'!E1703</f>
        <v>1</v>
      </c>
      <c r="Q1707" s="380">
        <f>'raw data'!F1703</f>
        <v>1</v>
      </c>
      <c r="R1707" s="380">
        <f>'raw data'!G1703</f>
        <v>1</v>
      </c>
      <c r="S1707" s="380">
        <f>'raw data'!H1703</f>
        <v>1</v>
      </c>
      <c r="T1707" s="380">
        <f>'raw data'!Q1703</f>
        <v>100.04460144042969</v>
      </c>
      <c r="U1707" s="380">
        <f>'raw data'!R1703</f>
        <v>1012.8040161132812</v>
      </c>
    </row>
    <row r="1708" spans="1:21" x14ac:dyDescent="0.2">
      <c r="A1708" s="378">
        <f>'raw data'!A1704</f>
        <v>41252.041666666664</v>
      </c>
      <c r="B1708" s="380">
        <f>'raw data'!L1704</f>
        <v>894.01287841796875</v>
      </c>
      <c r="C1708" s="380">
        <f>'raw data'!M1704</f>
        <v>470.92050170898437</v>
      </c>
      <c r="D1708" s="380">
        <f>'raw data'!O1704</f>
        <v>5744.57421875</v>
      </c>
      <c r="E1708" s="380">
        <f>'raw data'!P1704</f>
        <v>9.8828506469726563</v>
      </c>
      <c r="F1708" s="377"/>
      <c r="G1708" s="377"/>
      <c r="H1708" s="376"/>
      <c r="I1708" s="376"/>
      <c r="J1708" s="380">
        <f>'raw data'!C1704</f>
        <v>123.02690124511719</v>
      </c>
      <c r="K1708" s="380" t="e">
        <f>'raw data'!#REF!</f>
        <v>#REF!</v>
      </c>
      <c r="L1708" s="380" t="e">
        <f>'raw data'!#REF!</f>
        <v>#REF!</v>
      </c>
      <c r="M1708" s="380">
        <f>'raw data'!D1704</f>
        <v>79591.796875</v>
      </c>
      <c r="N1708" s="380">
        <f>'raw data'!K1704</f>
        <v>15.820112028594158</v>
      </c>
      <c r="O1708" s="400">
        <f t="shared" si="27"/>
        <v>15.432288232251743</v>
      </c>
      <c r="P1708" s="380">
        <f>'raw data'!E1704</f>
        <v>1</v>
      </c>
      <c r="Q1708" s="380">
        <f>'raw data'!F1704</f>
        <v>1</v>
      </c>
      <c r="R1708" s="380">
        <f>'raw data'!G1704</f>
        <v>1</v>
      </c>
      <c r="S1708" s="380">
        <f>'raw data'!H1704</f>
        <v>1</v>
      </c>
      <c r="T1708" s="380">
        <f>'raw data'!Q1704</f>
        <v>99.944168090820313</v>
      </c>
      <c r="U1708" s="380">
        <f>'raw data'!R1704</f>
        <v>1012.7999877929687</v>
      </c>
    </row>
    <row r="1709" spans="1:21" x14ac:dyDescent="0.2">
      <c r="A1709" s="378">
        <f>'raw data'!A1705</f>
        <v>41252.083333333336</v>
      </c>
      <c r="B1709" s="380">
        <f>'raw data'!L1705</f>
        <v>894.02880859375</v>
      </c>
      <c r="C1709" s="380">
        <f>'raw data'!M1705</f>
        <v>471.5994873046875</v>
      </c>
      <c r="D1709" s="380">
        <f>'raw data'!O1705</f>
        <v>5764.9912109375</v>
      </c>
      <c r="E1709" s="380">
        <f>'raw data'!P1705</f>
        <v>9.8904199600219727</v>
      </c>
      <c r="F1709" s="377"/>
      <c r="G1709" s="377"/>
      <c r="H1709" s="376"/>
      <c r="I1709" s="376"/>
      <c r="J1709" s="380">
        <f>'raw data'!C1705</f>
        <v>123.74539947509766</v>
      </c>
      <c r="K1709" s="380" t="e">
        <f>'raw data'!#REF!</f>
        <v>#REF!</v>
      </c>
      <c r="L1709" s="380" t="e">
        <f>'raw data'!#REF!</f>
        <v>#REF!</v>
      </c>
      <c r="M1709" s="380">
        <f>'raw data'!D1705</f>
        <v>79790.6328125</v>
      </c>
      <c r="N1709" s="380">
        <f>'raw data'!K1705</f>
        <v>16.016882627946469</v>
      </c>
      <c r="O1709" s="400">
        <f t="shared" si="27"/>
        <v>15.48713666771015</v>
      </c>
      <c r="P1709" s="380">
        <f>'raw data'!E1705</f>
        <v>1</v>
      </c>
      <c r="Q1709" s="380">
        <f>'raw data'!F1705</f>
        <v>1</v>
      </c>
      <c r="R1709" s="380">
        <f>'raw data'!G1705</f>
        <v>1</v>
      </c>
      <c r="S1709" s="380">
        <f>'raw data'!H1705</f>
        <v>1</v>
      </c>
      <c r="T1709" s="380">
        <f>'raw data'!Q1705</f>
        <v>99.890663146972656</v>
      </c>
      <c r="U1709" s="380">
        <f>'raw data'!R1705</f>
        <v>1012.802001953125</v>
      </c>
    </row>
    <row r="1710" spans="1:21" x14ac:dyDescent="0.2">
      <c r="A1710" s="378">
        <f>'raw data'!A1706</f>
        <v>41252.125</v>
      </c>
      <c r="B1710" s="380">
        <f>'raw data'!L1706</f>
        <v>893.9237060546875</v>
      </c>
      <c r="C1710" s="380">
        <f>'raw data'!M1706</f>
        <v>472.39181518554687</v>
      </c>
      <c r="D1710" s="380">
        <f>'raw data'!O1706</f>
        <v>5776.65087890625</v>
      </c>
      <c r="E1710" s="380">
        <f>'raw data'!P1706</f>
        <v>9.8930034637451172</v>
      </c>
      <c r="F1710" s="377"/>
      <c r="G1710" s="377"/>
      <c r="H1710" s="376"/>
      <c r="I1710" s="376"/>
      <c r="J1710" s="380">
        <f>'raw data'!C1706</f>
        <v>124.45929718017578</v>
      </c>
      <c r="K1710" s="380" t="e">
        <f>'raw data'!#REF!</f>
        <v>#REF!</v>
      </c>
      <c r="L1710" s="380" t="e">
        <f>'raw data'!#REF!</f>
        <v>#REF!</v>
      </c>
      <c r="M1710" s="380">
        <f>'raw data'!D1706</f>
        <v>80039.203125</v>
      </c>
      <c r="N1710" s="380">
        <f>'raw data'!K1706</f>
        <v>15.736995063417561</v>
      </c>
      <c r="O1710" s="400">
        <f t="shared" si="27"/>
        <v>15.518459329744664</v>
      </c>
      <c r="P1710" s="380">
        <f>'raw data'!E1706</f>
        <v>1</v>
      </c>
      <c r="Q1710" s="380">
        <f>'raw data'!F1706</f>
        <v>1</v>
      </c>
      <c r="R1710" s="380">
        <f>'raw data'!G1706</f>
        <v>1</v>
      </c>
      <c r="S1710" s="380">
        <f>'raw data'!H1706</f>
        <v>1</v>
      </c>
      <c r="T1710" s="380">
        <f>'raw data'!Q1706</f>
        <v>99.727027893066406</v>
      </c>
      <c r="U1710" s="380">
        <f>'raw data'!R1706</f>
        <v>1012.801025390625</v>
      </c>
    </row>
    <row r="1711" spans="1:21" x14ac:dyDescent="0.2">
      <c r="A1711" s="378">
        <f>'raw data'!A1707</f>
        <v>41252.166666666664</v>
      </c>
      <c r="B1711" s="380">
        <f>'raw data'!L1707</f>
        <v>894.00860595703125</v>
      </c>
      <c r="C1711" s="380">
        <f>'raw data'!M1707</f>
        <v>473.32168579101562</v>
      </c>
      <c r="D1711" s="380">
        <f>'raw data'!O1707</f>
        <v>5789.7509765625</v>
      </c>
      <c r="E1711" s="380">
        <f>'raw data'!P1707</f>
        <v>9.8957691192626953</v>
      </c>
      <c r="F1711" s="377"/>
      <c r="G1711" s="377"/>
      <c r="H1711" s="376"/>
      <c r="I1711" s="376"/>
      <c r="J1711" s="380">
        <f>'raw data'!C1707</f>
        <v>124.42400360107422</v>
      </c>
      <c r="K1711" s="380" t="e">
        <f>'raw data'!#REF!</f>
        <v>#REF!</v>
      </c>
      <c r="L1711" s="380" t="e">
        <f>'raw data'!#REF!</f>
        <v>#REF!</v>
      </c>
      <c r="M1711" s="380">
        <f>'raw data'!D1707</f>
        <v>80241.4765625</v>
      </c>
      <c r="N1711" s="380">
        <f>'raw data'!K1707</f>
        <v>15.085061183002471</v>
      </c>
      <c r="O1711" s="400">
        <f t="shared" si="27"/>
        <v>15.55365157815222</v>
      </c>
      <c r="P1711" s="380">
        <f>'raw data'!E1707</f>
        <v>1</v>
      </c>
      <c r="Q1711" s="380">
        <f>'raw data'!F1707</f>
        <v>1</v>
      </c>
      <c r="R1711" s="380">
        <f>'raw data'!G1707</f>
        <v>1</v>
      </c>
      <c r="S1711" s="380">
        <f>'raw data'!H1707</f>
        <v>1</v>
      </c>
      <c r="T1711" s="380">
        <f>'raw data'!Q1707</f>
        <v>99.676643371582031</v>
      </c>
      <c r="U1711" s="380">
        <f>'raw data'!R1707</f>
        <v>1012.7999877929687</v>
      </c>
    </row>
    <row r="1712" spans="1:21" x14ac:dyDescent="0.2">
      <c r="A1712" s="378">
        <f>'raw data'!A1708</f>
        <v>41252.208333333336</v>
      </c>
      <c r="B1712" s="380">
        <f>'raw data'!L1708</f>
        <v>894.0391845703125</v>
      </c>
      <c r="C1712" s="380">
        <f>'raw data'!M1708</f>
        <v>473.70199584960937</v>
      </c>
      <c r="D1712" s="380">
        <f>'raw data'!O1708</f>
        <v>5793.64208984375</v>
      </c>
      <c r="E1712" s="380">
        <f>'raw data'!P1708</f>
        <v>9.9027299880981445</v>
      </c>
      <c r="F1712" s="377"/>
      <c r="G1712" s="377"/>
      <c r="H1712" s="376"/>
      <c r="I1712" s="376"/>
      <c r="J1712" s="380">
        <f>'raw data'!C1708</f>
        <v>123.84222321514618</v>
      </c>
      <c r="K1712" s="380" t="e">
        <f>'raw data'!#REF!</f>
        <v>#REF!</v>
      </c>
      <c r="L1712" s="380" t="e">
        <f>'raw data'!#REF!</f>
        <v>#REF!</v>
      </c>
      <c r="M1712" s="380">
        <f>'raw data'!D1708</f>
        <v>80288.28125</v>
      </c>
      <c r="N1712" s="380">
        <f>'raw data'!K1708</f>
        <v>14.825005164290779</v>
      </c>
      <c r="O1712" s="400">
        <f t="shared" si="27"/>
        <v>15.564104708256208</v>
      </c>
      <c r="P1712" s="380">
        <f>'raw data'!E1708</f>
        <v>1</v>
      </c>
      <c r="Q1712" s="380">
        <f>'raw data'!F1708</f>
        <v>1</v>
      </c>
      <c r="R1712" s="380">
        <f>'raw data'!G1708</f>
        <v>0.85041671991348267</v>
      </c>
      <c r="S1712" s="380">
        <f>'raw data'!H1708</f>
        <v>1</v>
      </c>
      <c r="T1712" s="380">
        <f>'raw data'!Q1708</f>
        <v>99.7930908203125</v>
      </c>
      <c r="U1712" s="380">
        <f>'raw data'!R1708</f>
        <v>1012.7999877929687</v>
      </c>
    </row>
    <row r="1713" spans="1:21" x14ac:dyDescent="0.2">
      <c r="A1713" s="378">
        <f>'raw data'!A1709</f>
        <v>41252.25</v>
      </c>
      <c r="B1713" s="380">
        <f>'raw data'!L1709</f>
        <v>894.01507568359375</v>
      </c>
      <c r="C1713" s="380">
        <f>'raw data'!M1709</f>
        <v>474.88809204101562</v>
      </c>
      <c r="D1713" s="380">
        <f>'raw data'!O1709</f>
        <v>5805.45703125</v>
      </c>
      <c r="E1713" s="380">
        <f>'raw data'!P1709</f>
        <v>9.9080410003662109</v>
      </c>
      <c r="F1713" s="377"/>
      <c r="G1713" s="377"/>
      <c r="H1713" s="376"/>
      <c r="I1713" s="376"/>
      <c r="J1713" s="380">
        <f>'raw data'!C1709</f>
        <v>123.45873607635582</v>
      </c>
      <c r="K1713" s="380" t="e">
        <f>'raw data'!#REF!</f>
        <v>#REF!</v>
      </c>
      <c r="L1713" s="380" t="e">
        <f>'raw data'!#REF!</f>
        <v>#REF!</v>
      </c>
      <c r="M1713" s="380">
        <f>'raw data'!D1709</f>
        <v>80448.7421875</v>
      </c>
      <c r="N1713" s="380">
        <f>'raw data'!K1709</f>
        <v>15.181293855421536</v>
      </c>
      <c r="O1713" s="400">
        <f t="shared" si="27"/>
        <v>15.595844498584496</v>
      </c>
      <c r="P1713" s="380">
        <f>'raw data'!E1709</f>
        <v>1</v>
      </c>
      <c r="Q1713" s="380">
        <f>'raw data'!F1709</f>
        <v>1</v>
      </c>
      <c r="R1713" s="380">
        <f>'raw data'!G1709</f>
        <v>0.87180548906326294</v>
      </c>
      <c r="S1713" s="380">
        <f>'raw data'!H1709</f>
        <v>1</v>
      </c>
      <c r="T1713" s="380">
        <f>'raw data'!Q1709</f>
        <v>99.672653198242188</v>
      </c>
      <c r="U1713" s="380">
        <f>'raw data'!R1709</f>
        <v>1012.7999877929687</v>
      </c>
    </row>
    <row r="1714" spans="1:21" x14ac:dyDescent="0.2">
      <c r="A1714" s="378">
        <f>'raw data'!A1710</f>
        <v>41252.291666666664</v>
      </c>
      <c r="B1714" s="380">
        <f>'raw data'!L1710</f>
        <v>894.02337646484375</v>
      </c>
      <c r="C1714" s="380">
        <f>'raw data'!M1710</f>
        <v>473.81280517578125</v>
      </c>
      <c r="D1714" s="380">
        <f>'raw data'!O1710</f>
        <v>5789.1259765625</v>
      </c>
      <c r="E1714" s="380">
        <f>'raw data'!P1710</f>
        <v>9.9028377532958984</v>
      </c>
      <c r="F1714" s="377"/>
      <c r="G1714" s="377"/>
      <c r="H1714" s="376"/>
      <c r="I1714" s="376"/>
      <c r="J1714" s="380">
        <f>'raw data'!C1710</f>
        <v>122.96749877929687</v>
      </c>
      <c r="K1714" s="380" t="e">
        <f>'raw data'!#REF!</f>
        <v>#REF!</v>
      </c>
      <c r="L1714" s="380" t="e">
        <f>'raw data'!#REF!</f>
        <v>#REF!</v>
      </c>
      <c r="M1714" s="380">
        <f>'raw data'!D1710</f>
        <v>80254.6796875</v>
      </c>
      <c r="N1714" s="380">
        <f>'raw data'!K1710</f>
        <v>15.35871275975107</v>
      </c>
      <c r="O1714" s="400">
        <f t="shared" si="27"/>
        <v>15.551972571183581</v>
      </c>
      <c r="P1714" s="380">
        <f>'raw data'!E1710</f>
        <v>1</v>
      </c>
      <c r="Q1714" s="380">
        <f>'raw data'!F1710</f>
        <v>1</v>
      </c>
      <c r="R1714" s="380">
        <f>'raw data'!G1710</f>
        <v>1</v>
      </c>
      <c r="S1714" s="380">
        <f>'raw data'!H1710</f>
        <v>1</v>
      </c>
      <c r="T1714" s="380">
        <f>'raw data'!Q1710</f>
        <v>99.876213073730469</v>
      </c>
      <c r="U1714" s="380">
        <f>'raw data'!R1710</f>
        <v>1012.7999877929687</v>
      </c>
    </row>
    <row r="1715" spans="1:21" x14ac:dyDescent="0.2">
      <c r="A1715" s="378">
        <f>'raw data'!A1711</f>
        <v>41252.333333333336</v>
      </c>
      <c r="B1715" s="380">
        <f>'raw data'!L1711</f>
        <v>893.99371337890625</v>
      </c>
      <c r="C1715" s="380">
        <f>'raw data'!M1711</f>
        <v>472.8616943359375</v>
      </c>
      <c r="D1715" s="380">
        <f>'raw data'!O1711</f>
        <v>5771.18701171875</v>
      </c>
      <c r="E1715" s="380">
        <f>'raw data'!P1711</f>
        <v>9.8959770202636719</v>
      </c>
      <c r="F1715" s="377"/>
      <c r="G1715" s="377"/>
      <c r="H1715" s="376"/>
      <c r="I1715" s="376"/>
      <c r="J1715" s="380">
        <f>'raw data'!C1711</f>
        <v>122.93920135498047</v>
      </c>
      <c r="K1715" s="380" t="e">
        <f>'raw data'!#REF!</f>
        <v>#REF!</v>
      </c>
      <c r="L1715" s="380" t="e">
        <f>'raw data'!#REF!</f>
        <v>#REF!</v>
      </c>
      <c r="M1715" s="380">
        <f>'raw data'!D1711</f>
        <v>80084.65625</v>
      </c>
      <c r="N1715" s="380">
        <f>'raw data'!K1711</f>
        <v>15.453849412424461</v>
      </c>
      <c r="O1715" s="400">
        <f t="shared" si="27"/>
        <v>15.503781136011</v>
      </c>
      <c r="P1715" s="380">
        <f>'raw data'!E1711</f>
        <v>1</v>
      </c>
      <c r="Q1715" s="380">
        <f>'raw data'!F1711</f>
        <v>1</v>
      </c>
      <c r="R1715" s="380">
        <f>'raw data'!G1711</f>
        <v>1</v>
      </c>
      <c r="S1715" s="380">
        <f>'raw data'!H1711</f>
        <v>1</v>
      </c>
      <c r="T1715" s="380">
        <f>'raw data'!Q1711</f>
        <v>100.01370239257812</v>
      </c>
      <c r="U1715" s="380">
        <f>'raw data'!R1711</f>
        <v>1012.801025390625</v>
      </c>
    </row>
    <row r="1716" spans="1:21" x14ac:dyDescent="0.2">
      <c r="A1716" s="378">
        <f>'raw data'!A1712</f>
        <v>41252.375</v>
      </c>
      <c r="B1716" s="380">
        <f>'raw data'!L1712</f>
        <v>893.98052978515625</v>
      </c>
      <c r="C1716" s="380">
        <f>'raw data'!M1712</f>
        <v>472.43258666992187</v>
      </c>
      <c r="D1716" s="380">
        <f>'raw data'!O1712</f>
        <v>5763.80908203125</v>
      </c>
      <c r="E1716" s="380">
        <f>'raw data'!P1712</f>
        <v>9.8949079513549805</v>
      </c>
      <c r="F1716" s="377"/>
      <c r="G1716" s="377"/>
      <c r="H1716" s="376"/>
      <c r="I1716" s="376"/>
      <c r="J1716" s="380">
        <f>'raw data'!C1712</f>
        <v>121.63610076904297</v>
      </c>
      <c r="K1716" s="380" t="e">
        <f>'raw data'!#REF!</f>
        <v>#REF!</v>
      </c>
      <c r="L1716" s="380" t="e">
        <f>'raw data'!#REF!</f>
        <v>#REF!</v>
      </c>
      <c r="M1716" s="380">
        <f>'raw data'!D1712</f>
        <v>80021.2734375</v>
      </c>
      <c r="N1716" s="380">
        <f>'raw data'!K1712</f>
        <v>15.394198759595019</v>
      </c>
      <c r="O1716" s="400">
        <f t="shared" si="27"/>
        <v>15.483960983435868</v>
      </c>
      <c r="P1716" s="380">
        <f>'raw data'!E1712</f>
        <v>1</v>
      </c>
      <c r="Q1716" s="380">
        <f>'raw data'!F1712</f>
        <v>1</v>
      </c>
      <c r="R1716" s="380">
        <f>'raw data'!G1712</f>
        <v>1</v>
      </c>
      <c r="S1716" s="380">
        <f>'raw data'!H1712</f>
        <v>1</v>
      </c>
      <c r="T1716" s="380">
        <f>'raw data'!Q1712</f>
        <v>100.09529876708984</v>
      </c>
      <c r="U1716" s="380">
        <f>'raw data'!R1712</f>
        <v>1012.802001953125</v>
      </c>
    </row>
    <row r="1717" spans="1:21" x14ac:dyDescent="0.2">
      <c r="A1717" s="378">
        <f>'raw data'!A1713</f>
        <v>41252.416666666664</v>
      </c>
      <c r="B1717" s="380">
        <f>'raw data'!L1713</f>
        <v>894.01678466796875</v>
      </c>
      <c r="C1717" s="380">
        <f>'raw data'!M1713</f>
        <v>470.57669067382812</v>
      </c>
      <c r="D1717" s="380">
        <f>'raw data'!O1713</f>
        <v>5732.84619140625</v>
      </c>
      <c r="E1717" s="380">
        <f>'raw data'!P1713</f>
        <v>9.8860387802124023</v>
      </c>
      <c r="F1717" s="377"/>
      <c r="G1717" s="377"/>
      <c r="H1717" s="376"/>
      <c r="I1717" s="376"/>
      <c r="J1717" s="380">
        <f>'raw data'!C1713</f>
        <v>120.74839782714844</v>
      </c>
      <c r="K1717" s="380" t="e">
        <f>'raw data'!#REF!</f>
        <v>#REF!</v>
      </c>
      <c r="L1717" s="380" t="e">
        <f>'raw data'!#REF!</f>
        <v>#REF!</v>
      </c>
      <c r="M1717" s="380">
        <f>'raw data'!D1713</f>
        <v>79703.046875</v>
      </c>
      <c r="N1717" s="380">
        <f>'raw data'!K1713</f>
        <v>14.958562565369794</v>
      </c>
      <c r="O1717" s="400">
        <f t="shared" si="27"/>
        <v>15.40078192883003</v>
      </c>
      <c r="P1717" s="380">
        <f>'raw data'!E1713</f>
        <v>1</v>
      </c>
      <c r="Q1717" s="380">
        <f>'raw data'!F1713</f>
        <v>1</v>
      </c>
      <c r="R1717" s="380">
        <f>'raw data'!G1713</f>
        <v>1</v>
      </c>
      <c r="S1717" s="380">
        <f>'raw data'!H1713</f>
        <v>1</v>
      </c>
      <c r="T1717" s="380">
        <f>'raw data'!Q1713</f>
        <v>100.44170379638672</v>
      </c>
      <c r="U1717" s="380">
        <f>'raw data'!R1713</f>
        <v>1012.81298828125</v>
      </c>
    </row>
    <row r="1718" spans="1:21" x14ac:dyDescent="0.2">
      <c r="A1718" s="378">
        <f>'raw data'!A1714</f>
        <v>41252.458333333336</v>
      </c>
      <c r="B1718" s="380">
        <f>'raw data'!L1714</f>
        <v>893.9542236328125</v>
      </c>
      <c r="C1718" s="380">
        <f>'raw data'!M1714</f>
        <v>470.0216064453125</v>
      </c>
      <c r="D1718" s="380">
        <f>'raw data'!O1714</f>
        <v>5723.10888671875</v>
      </c>
      <c r="E1718" s="380">
        <f>'raw data'!P1714</f>
        <v>9.882716178894043</v>
      </c>
      <c r="F1718" s="377"/>
      <c r="G1718" s="377"/>
      <c r="H1718" s="376"/>
      <c r="I1718" s="376"/>
      <c r="J1718" s="380">
        <f>'raw data'!C1714</f>
        <v>120.35520172119141</v>
      </c>
      <c r="K1718" s="380" t="e">
        <f>'raw data'!#REF!</f>
        <v>#REF!</v>
      </c>
      <c r="L1718" s="380" t="e">
        <f>'raw data'!#REF!</f>
        <v>#REF!</v>
      </c>
      <c r="M1718" s="380">
        <f>'raw data'!D1714</f>
        <v>79560.953125</v>
      </c>
      <c r="N1718" s="380">
        <f>'raw data'!K1714</f>
        <v>14.812025579592955</v>
      </c>
      <c r="O1718" s="400">
        <f t="shared" si="27"/>
        <v>15.37462352494828</v>
      </c>
      <c r="P1718" s="380">
        <f>'raw data'!E1714</f>
        <v>1</v>
      </c>
      <c r="Q1718" s="380">
        <f>'raw data'!F1714</f>
        <v>1</v>
      </c>
      <c r="R1718" s="380">
        <f>'raw data'!G1714</f>
        <v>1</v>
      </c>
      <c r="S1718" s="380">
        <f>'raw data'!H1714</f>
        <v>1</v>
      </c>
      <c r="T1718" s="380">
        <f>'raw data'!Q1714</f>
        <v>100.518798828125</v>
      </c>
      <c r="U1718" s="380">
        <f>'raw data'!R1714</f>
        <v>1012.8179931640625</v>
      </c>
    </row>
    <row r="1719" spans="1:21" x14ac:dyDescent="0.2">
      <c r="A1719" s="378">
        <f>'raw data'!A1715</f>
        <v>41252.5</v>
      </c>
      <c r="B1719" s="380">
        <f>'raw data'!L1715</f>
        <v>894.06121826171875</v>
      </c>
      <c r="C1719" s="380">
        <f>'raw data'!M1715</f>
        <v>468.86221313476562</v>
      </c>
      <c r="D1719" s="380">
        <f>'raw data'!O1715</f>
        <v>5704.546875</v>
      </c>
      <c r="E1719" s="380">
        <f>'raw data'!P1715</f>
        <v>9.8749761581420898</v>
      </c>
      <c r="F1719" s="377"/>
      <c r="G1719" s="377"/>
      <c r="H1719" s="376"/>
      <c r="I1719" s="376"/>
      <c r="J1719" s="380">
        <f>'raw data'!C1715</f>
        <v>120.31369781494141</v>
      </c>
      <c r="K1719" s="380" t="e">
        <f>'raw data'!#REF!</f>
        <v>#REF!</v>
      </c>
      <c r="L1719" s="380" t="e">
        <f>'raw data'!#REF!</f>
        <v>#REF!</v>
      </c>
      <c r="M1719" s="380">
        <f>'raw data'!D1715</f>
        <v>79303.34375</v>
      </c>
      <c r="N1719" s="380">
        <f>'raw data'!K1715</f>
        <v>14.974869850331524</v>
      </c>
      <c r="O1719" s="400">
        <f t="shared" si="27"/>
        <v>15.324758329703833</v>
      </c>
      <c r="P1719" s="380">
        <f>'raw data'!E1715</f>
        <v>1</v>
      </c>
      <c r="Q1719" s="380">
        <f>'raw data'!F1715</f>
        <v>1</v>
      </c>
      <c r="R1719" s="380">
        <f>'raw data'!G1715</f>
        <v>1</v>
      </c>
      <c r="S1719" s="380">
        <f>'raw data'!H1715</f>
        <v>1</v>
      </c>
      <c r="T1719" s="380">
        <f>'raw data'!Q1715</f>
        <v>100.51999664306641</v>
      </c>
      <c r="U1719" s="380">
        <f>'raw data'!R1715</f>
        <v>1012.81298828125</v>
      </c>
    </row>
    <row r="1720" spans="1:21" x14ac:dyDescent="0.2">
      <c r="A1720" s="378">
        <f>'raw data'!A1716</f>
        <v>41252.541666666664</v>
      </c>
      <c r="B1720" s="380">
        <f>'raw data'!L1716</f>
        <v>893.977783203125</v>
      </c>
      <c r="C1720" s="380">
        <f>'raw data'!M1716</f>
        <v>466.67568969726562</v>
      </c>
      <c r="D1720" s="380">
        <f>'raw data'!O1716</f>
        <v>5674.85791015625</v>
      </c>
      <c r="E1720" s="380">
        <f>'raw data'!P1716</f>
        <v>9.864628791809082</v>
      </c>
      <c r="F1720" s="377"/>
      <c r="G1720" s="377"/>
      <c r="H1720" s="376"/>
      <c r="I1720" s="376"/>
      <c r="J1720" s="380">
        <f>'raw data'!C1716</f>
        <v>120.85959625244141</v>
      </c>
      <c r="K1720" s="380" t="e">
        <f>'raw data'!#REF!</f>
        <v>#REF!</v>
      </c>
      <c r="L1720" s="380" t="e">
        <f>'raw data'!#REF!</f>
        <v>#REF!</v>
      </c>
      <c r="M1720" s="380">
        <f>'raw data'!D1716</f>
        <v>78951.7734375</v>
      </c>
      <c r="N1720" s="380">
        <f>'raw data'!K1716</f>
        <v>15.821516528142819</v>
      </c>
      <c r="O1720" s="400">
        <f t="shared" si="27"/>
        <v>15.245001563520798</v>
      </c>
      <c r="P1720" s="380">
        <f>'raw data'!E1716</f>
        <v>1</v>
      </c>
      <c r="Q1720" s="380">
        <f>'raw data'!F1716</f>
        <v>1</v>
      </c>
      <c r="R1720" s="380">
        <f>'raw data'!G1716</f>
        <v>1</v>
      </c>
      <c r="S1720" s="380">
        <f>'raw data'!H1716</f>
        <v>1</v>
      </c>
      <c r="T1720" s="380">
        <f>'raw data'!Q1716</f>
        <v>100.62200164794922</v>
      </c>
      <c r="U1720" s="380">
        <f>'raw data'!R1716</f>
        <v>1012.8099975585937</v>
      </c>
    </row>
    <row r="1721" spans="1:21" x14ac:dyDescent="0.2">
      <c r="A1721" s="378">
        <f>'raw data'!A1717</f>
        <v>41252.583333333336</v>
      </c>
      <c r="B1721" s="380">
        <f>'raw data'!L1717</f>
        <v>893.9979248046875</v>
      </c>
      <c r="C1721" s="380">
        <f>'raw data'!M1717</f>
        <v>464.90829467773437</v>
      </c>
      <c r="D1721" s="380">
        <f>'raw data'!O1717</f>
        <v>5655.9951171875</v>
      </c>
      <c r="E1721" s="380">
        <f>'raw data'!P1717</f>
        <v>9.8570766448974609</v>
      </c>
      <c r="F1721" s="377"/>
      <c r="G1721" s="377"/>
      <c r="H1721" s="376"/>
      <c r="I1721" s="376"/>
      <c r="J1721" s="380">
        <f>'raw data'!C1717</f>
        <v>121.83760070800781</v>
      </c>
      <c r="K1721" s="380" t="e">
        <f>'raw data'!#REF!</f>
        <v>#REF!</v>
      </c>
      <c r="L1721" s="380" t="e">
        <f>'raw data'!#REF!</f>
        <v>#REF!</v>
      </c>
      <c r="M1721" s="380">
        <f>'raw data'!D1717</f>
        <v>78727.4921875</v>
      </c>
      <c r="N1721" s="380">
        <f>'raw data'!K1717</f>
        <v>15.560447279766231</v>
      </c>
      <c r="O1721" s="400">
        <f t="shared" si="27"/>
        <v>15.194328346172693</v>
      </c>
      <c r="P1721" s="380">
        <f>'raw data'!E1717</f>
        <v>1</v>
      </c>
      <c r="Q1721" s="380">
        <f>'raw data'!F1717</f>
        <v>1</v>
      </c>
      <c r="R1721" s="380">
        <f>'raw data'!G1717</f>
        <v>1</v>
      </c>
      <c r="S1721" s="380">
        <f>'raw data'!H1717</f>
        <v>1</v>
      </c>
      <c r="T1721" s="380">
        <f>'raw data'!Q1717</f>
        <v>100.760498046875</v>
      </c>
      <c r="U1721" s="380">
        <f>'raw data'!R1717</f>
        <v>1012.8099975585937</v>
      </c>
    </row>
    <row r="1722" spans="1:21" x14ac:dyDescent="0.2">
      <c r="A1722" s="378">
        <f>'raw data'!A1718</f>
        <v>41252.625</v>
      </c>
      <c r="B1722" s="380">
        <f>'raw data'!L1718</f>
        <v>894.0208740234375</v>
      </c>
      <c r="C1722" s="380">
        <f>'raw data'!M1718</f>
        <v>465.24139404296875</v>
      </c>
      <c r="D1722" s="380">
        <f>'raw data'!O1718</f>
        <v>5666.759765625</v>
      </c>
      <c r="E1722" s="380">
        <f>'raw data'!P1718</f>
        <v>9.8654661178588867</v>
      </c>
      <c r="F1722" s="377"/>
      <c r="G1722" s="377"/>
      <c r="H1722" s="376"/>
      <c r="I1722" s="376"/>
      <c r="J1722" s="380">
        <f>'raw data'!C1718</f>
        <v>121.84249877929687</v>
      </c>
      <c r="K1722" s="380" t="e">
        <f>'raw data'!#REF!</f>
        <v>#REF!</v>
      </c>
      <c r="L1722" s="380" t="e">
        <f>'raw data'!#REF!</f>
        <v>#REF!</v>
      </c>
      <c r="M1722" s="380">
        <f>'raw data'!D1718</f>
        <v>78760.140625</v>
      </c>
      <c r="N1722" s="380">
        <f>'raw data'!K1718</f>
        <v>15.247906294818167</v>
      </c>
      <c r="O1722" s="400">
        <f t="shared" si="27"/>
        <v>15.223246617759148</v>
      </c>
      <c r="P1722" s="380">
        <f>'raw data'!E1718</f>
        <v>1</v>
      </c>
      <c r="Q1722" s="380">
        <f>'raw data'!F1718</f>
        <v>1</v>
      </c>
      <c r="R1722" s="380">
        <f>'raw data'!G1718</f>
        <v>1</v>
      </c>
      <c r="S1722" s="380">
        <f>'raw data'!H1718</f>
        <v>1</v>
      </c>
      <c r="T1722" s="380">
        <f>'raw data'!Q1718</f>
        <v>100.67479705810547</v>
      </c>
      <c r="U1722" s="380">
        <f>'raw data'!R1718</f>
        <v>1012.8090209960937</v>
      </c>
    </row>
    <row r="1723" spans="1:21" x14ac:dyDescent="0.2">
      <c r="A1723" s="378">
        <f>'raw data'!A1719</f>
        <v>41252.666666666664</v>
      </c>
      <c r="B1723" s="380">
        <f>'raw data'!L1719</f>
        <v>893.9561767578125</v>
      </c>
      <c r="C1723" s="380">
        <f>'raw data'!M1719</f>
        <v>465.2161865234375</v>
      </c>
      <c r="D1723" s="380">
        <f>'raw data'!O1719</f>
        <v>5659.7158203125</v>
      </c>
      <c r="E1723" s="380">
        <f>'raw data'!P1719</f>
        <v>9.8567047119140625</v>
      </c>
      <c r="F1723" s="377"/>
      <c r="G1723" s="377"/>
      <c r="H1723" s="376"/>
      <c r="I1723" s="376"/>
      <c r="J1723" s="380">
        <f>'raw data'!C1719</f>
        <v>122.28340148925781</v>
      </c>
      <c r="K1723" s="380" t="e">
        <f>'raw data'!#REF!</f>
        <v>#REF!</v>
      </c>
      <c r="L1723" s="380" t="e">
        <f>'raw data'!#REF!</f>
        <v>#REF!</v>
      </c>
      <c r="M1723" s="380">
        <f>'raw data'!D1719</f>
        <v>78732.078125</v>
      </c>
      <c r="N1723" s="380">
        <f>'raw data'!K1719</f>
        <v>15.186700912830419</v>
      </c>
      <c r="O1723" s="400">
        <f t="shared" si="27"/>
        <v>15.204323684532884</v>
      </c>
      <c r="P1723" s="380">
        <f>'raw data'!E1719</f>
        <v>1</v>
      </c>
      <c r="Q1723" s="380">
        <f>'raw data'!F1719</f>
        <v>1</v>
      </c>
      <c r="R1723" s="380">
        <f>'raw data'!G1719</f>
        <v>1</v>
      </c>
      <c r="S1723" s="380">
        <f>'raw data'!H1719</f>
        <v>1</v>
      </c>
      <c r="T1723" s="380">
        <f>'raw data'!Q1719</f>
        <v>100.59919738769531</v>
      </c>
      <c r="U1723" s="380">
        <f>'raw data'!R1719</f>
        <v>1012.8060302734375</v>
      </c>
    </row>
    <row r="1724" spans="1:21" x14ac:dyDescent="0.2">
      <c r="A1724" s="378">
        <f>'raw data'!A1720</f>
        <v>41252.708333333336</v>
      </c>
      <c r="B1724" s="380">
        <f>'raw data'!L1720</f>
        <v>894.03021240234375</v>
      </c>
      <c r="C1724" s="380">
        <f>'raw data'!M1720</f>
        <v>463.79489135742187</v>
      </c>
      <c r="D1724" s="380">
        <f>'raw data'!O1720</f>
        <v>5644.39501953125</v>
      </c>
      <c r="E1724" s="380">
        <f>'raw data'!P1720</f>
        <v>9.8551492691040039</v>
      </c>
      <c r="F1724" s="377"/>
      <c r="G1724" s="377"/>
      <c r="H1724" s="376"/>
      <c r="I1724" s="376"/>
      <c r="J1724" s="380">
        <f>'raw data'!C1720</f>
        <v>121.51090240478516</v>
      </c>
      <c r="K1724" s="380" t="e">
        <f>'raw data'!#REF!</f>
        <v>#REF!</v>
      </c>
      <c r="L1724" s="380" t="e">
        <f>'raw data'!#REF!</f>
        <v>#REF!</v>
      </c>
      <c r="M1724" s="380">
        <f>'raw data'!D1720</f>
        <v>78586.1796875</v>
      </c>
      <c r="N1724" s="380">
        <f>'raw data'!K1720</f>
        <v>15.583701760219411</v>
      </c>
      <c r="O1724" s="400">
        <f t="shared" si="27"/>
        <v>15.163165714489875</v>
      </c>
      <c r="P1724" s="380">
        <f>'raw data'!E1720</f>
        <v>1</v>
      </c>
      <c r="Q1724" s="380">
        <f>'raw data'!F1720</f>
        <v>1</v>
      </c>
      <c r="R1724" s="380">
        <f>'raw data'!G1720</f>
        <v>1</v>
      </c>
      <c r="S1724" s="380">
        <f>'raw data'!H1720</f>
        <v>1</v>
      </c>
      <c r="T1724" s="380">
        <f>'raw data'!Q1720</f>
        <v>100.747802734375</v>
      </c>
      <c r="U1724" s="380">
        <f>'raw data'!R1720</f>
        <v>1012.8109741210937</v>
      </c>
    </row>
    <row r="1725" spans="1:21" x14ac:dyDescent="0.2">
      <c r="A1725" s="378">
        <f>'raw data'!A1721</f>
        <v>41252.75</v>
      </c>
      <c r="B1725" s="380">
        <f>'raw data'!L1721</f>
        <v>893.98162841796875</v>
      </c>
      <c r="C1725" s="380">
        <f>'raw data'!M1721</f>
        <v>463.927490234375</v>
      </c>
      <c r="D1725" s="380">
        <f>'raw data'!O1721</f>
        <v>5654.5078125</v>
      </c>
      <c r="E1725" s="380">
        <f>'raw data'!P1721</f>
        <v>9.8551473617553711</v>
      </c>
      <c r="F1725" s="377"/>
      <c r="G1725" s="377"/>
      <c r="H1725" s="376"/>
      <c r="I1725" s="376"/>
      <c r="J1725" s="380">
        <f>'raw data'!C1721</f>
        <v>121.71929931640625</v>
      </c>
      <c r="K1725" s="380" t="e">
        <f>'raw data'!#REF!</f>
        <v>#REF!</v>
      </c>
      <c r="L1725" s="380" t="e">
        <f>'raw data'!#REF!</f>
        <v>#REF!</v>
      </c>
      <c r="M1725" s="380">
        <f>'raw data'!D1721</f>
        <v>78596.7265625</v>
      </c>
      <c r="N1725" s="380">
        <f>'raw data'!K1721</f>
        <v>15.639831564235065</v>
      </c>
      <c r="O1725" s="400">
        <f t="shared" si="27"/>
        <v>15.190332834277005</v>
      </c>
      <c r="P1725" s="380">
        <f>'raw data'!E1721</f>
        <v>1</v>
      </c>
      <c r="Q1725" s="380">
        <f>'raw data'!F1721</f>
        <v>1</v>
      </c>
      <c r="R1725" s="380">
        <f>'raw data'!G1721</f>
        <v>1</v>
      </c>
      <c r="S1725" s="380">
        <f>'raw data'!H1721</f>
        <v>1</v>
      </c>
      <c r="T1725" s="380">
        <f>'raw data'!Q1721</f>
        <v>100.59279632568359</v>
      </c>
      <c r="U1725" s="380">
        <f>'raw data'!R1721</f>
        <v>1012.8109741210937</v>
      </c>
    </row>
    <row r="1726" spans="1:21" x14ac:dyDescent="0.2">
      <c r="A1726" s="378">
        <f>'raw data'!A1722</f>
        <v>41252.791666666664</v>
      </c>
      <c r="B1726" s="380">
        <f>'raw data'!L1722</f>
        <v>894.0814208984375</v>
      </c>
      <c r="C1726" s="380">
        <f>'raw data'!M1722</f>
        <v>462.94329833984375</v>
      </c>
      <c r="D1726" s="380">
        <f>'raw data'!O1722</f>
        <v>5648.02392578125</v>
      </c>
      <c r="E1726" s="380">
        <f>'raw data'!P1722</f>
        <v>9.8557310104370117</v>
      </c>
      <c r="F1726" s="377"/>
      <c r="G1726" s="377"/>
      <c r="H1726" s="376"/>
      <c r="I1726" s="376"/>
      <c r="J1726" s="380">
        <f>'raw data'!C1722</f>
        <v>120.63929748535156</v>
      </c>
      <c r="K1726" s="380" t="e">
        <f>'raw data'!#REF!</f>
        <v>#REF!</v>
      </c>
      <c r="L1726" s="380" t="e">
        <f>'raw data'!#REF!</f>
        <v>#REF!</v>
      </c>
      <c r="M1726" s="380">
        <f>'raw data'!D1722</f>
        <v>78547.046875</v>
      </c>
      <c r="N1726" s="380">
        <f>'raw data'!K1722</f>
        <v>15.643876442776236</v>
      </c>
      <c r="O1726" s="400">
        <f t="shared" si="27"/>
        <v>15.172914448701546</v>
      </c>
      <c r="P1726" s="380">
        <f>'raw data'!E1722</f>
        <v>1</v>
      </c>
      <c r="Q1726" s="380">
        <f>'raw data'!F1722</f>
        <v>1</v>
      </c>
      <c r="R1726" s="380">
        <f>'raw data'!G1722</f>
        <v>1</v>
      </c>
      <c r="S1726" s="380">
        <f>'raw data'!H1722</f>
        <v>1</v>
      </c>
      <c r="T1726" s="380">
        <f>'raw data'!Q1722</f>
        <v>100.67299652099609</v>
      </c>
      <c r="U1726" s="380">
        <f>'raw data'!R1722</f>
        <v>1012.8079833984375</v>
      </c>
    </row>
    <row r="1727" spans="1:21" x14ac:dyDescent="0.2">
      <c r="A1727" s="378">
        <f>'raw data'!A1723</f>
        <v>41252.833333333336</v>
      </c>
      <c r="B1727" s="380">
        <f>'raw data'!L1723</f>
        <v>893.98077392578125</v>
      </c>
      <c r="C1727" s="380">
        <f>'raw data'!M1723</f>
        <v>462.79849243164062</v>
      </c>
      <c r="D1727" s="380">
        <f>'raw data'!O1723</f>
        <v>5651.91796875</v>
      </c>
      <c r="E1727" s="380">
        <f>'raw data'!P1723</f>
        <v>9.8578052520751953</v>
      </c>
      <c r="F1727" s="377"/>
      <c r="G1727" s="377"/>
      <c r="H1727" s="376"/>
      <c r="I1727" s="376"/>
      <c r="J1727" s="380">
        <f>'raw data'!C1723</f>
        <v>120.89959716796875</v>
      </c>
      <c r="K1727" s="380" t="e">
        <f>'raw data'!#REF!</f>
        <v>#REF!</v>
      </c>
      <c r="L1727" s="380" t="e">
        <f>'raw data'!#REF!</f>
        <v>#REF!</v>
      </c>
      <c r="M1727" s="380">
        <f>'raw data'!D1723</f>
        <v>78571.78125</v>
      </c>
      <c r="N1727" s="380">
        <f>'raw data'!K1723</f>
        <v>15.562908677578525</v>
      </c>
      <c r="O1727" s="400">
        <f t="shared" si="27"/>
        <v>15.183375449150699</v>
      </c>
      <c r="P1727" s="380">
        <f>'raw data'!E1723</f>
        <v>1</v>
      </c>
      <c r="Q1727" s="380">
        <f>'raw data'!F1723</f>
        <v>1</v>
      </c>
      <c r="R1727" s="380">
        <f>'raw data'!G1723</f>
        <v>1</v>
      </c>
      <c r="S1727" s="380">
        <f>'raw data'!H1723</f>
        <v>1</v>
      </c>
      <c r="T1727" s="380">
        <f>'raw data'!Q1723</f>
        <v>100.73079681396484</v>
      </c>
      <c r="U1727" s="380">
        <f>'raw data'!R1723</f>
        <v>1012.8070068359375</v>
      </c>
    </row>
    <row r="1728" spans="1:21" x14ac:dyDescent="0.2">
      <c r="A1728" s="378">
        <f>'raw data'!A1724</f>
        <v>41252.875</v>
      </c>
      <c r="B1728" s="380">
        <f>'raw data'!L1724</f>
        <v>894.031982421875</v>
      </c>
      <c r="C1728" s="380">
        <f>'raw data'!M1724</f>
        <v>460.9912109375</v>
      </c>
      <c r="D1728" s="380">
        <f>'raw data'!O1724</f>
        <v>5632.1640625</v>
      </c>
      <c r="E1728" s="380">
        <f>'raw data'!P1724</f>
        <v>9.8510093688964844</v>
      </c>
      <c r="F1728" s="377"/>
      <c r="G1728" s="377"/>
      <c r="H1728" s="376"/>
      <c r="I1728" s="376"/>
      <c r="J1728" s="380">
        <f>'raw data'!C1724</f>
        <v>120.13050079345703</v>
      </c>
      <c r="K1728" s="380" t="e">
        <f>'raw data'!#REF!</f>
        <v>#REF!</v>
      </c>
      <c r="L1728" s="380" t="e">
        <f>'raw data'!#REF!</f>
        <v>#REF!</v>
      </c>
      <c r="M1728" s="380">
        <f>'raw data'!D1724</f>
        <v>78413.2890625</v>
      </c>
      <c r="N1728" s="380">
        <f>'raw data'!K1724</f>
        <v>15.455463051969492</v>
      </c>
      <c r="O1728" s="400">
        <f t="shared" si="27"/>
        <v>15.130308335148083</v>
      </c>
      <c r="P1728" s="380">
        <f>'raw data'!E1724</f>
        <v>1</v>
      </c>
      <c r="Q1728" s="380">
        <f>'raw data'!F1724</f>
        <v>1</v>
      </c>
      <c r="R1728" s="380">
        <f>'raw data'!G1724</f>
        <v>1</v>
      </c>
      <c r="S1728" s="380">
        <f>'raw data'!H1724</f>
        <v>1</v>
      </c>
      <c r="T1728" s="380">
        <f>'raw data'!Q1724</f>
        <v>100.97609710693359</v>
      </c>
      <c r="U1728" s="380">
        <f>'raw data'!R1724</f>
        <v>1012.8090209960937</v>
      </c>
    </row>
    <row r="1729" spans="1:21" x14ac:dyDescent="0.2">
      <c r="A1729" s="378">
        <f>'raw data'!A1725</f>
        <v>41252.916666666664</v>
      </c>
      <c r="B1729" s="380">
        <f>'raw data'!L1725</f>
        <v>893.98052978515625</v>
      </c>
      <c r="C1729" s="380">
        <f>'raw data'!M1725</f>
        <v>461.49020385742187</v>
      </c>
      <c r="D1729" s="380">
        <f>'raw data'!O1725</f>
        <v>5641.23779296875</v>
      </c>
      <c r="E1729" s="380">
        <f>'raw data'!P1725</f>
        <v>9.8528251647949219</v>
      </c>
      <c r="F1729" s="377"/>
      <c r="G1729" s="377"/>
      <c r="H1729" s="376"/>
      <c r="I1729" s="376"/>
      <c r="J1729" s="380">
        <f>'raw data'!C1725</f>
        <v>120.48310089111328</v>
      </c>
      <c r="K1729" s="380" t="e">
        <f>'raw data'!#REF!</f>
        <v>#REF!</v>
      </c>
      <c r="L1729" s="380" t="e">
        <f>'raw data'!#REF!</f>
        <v>#REF!</v>
      </c>
      <c r="M1729" s="380">
        <f>'raw data'!D1725</f>
        <v>78477.4375</v>
      </c>
      <c r="N1729" s="380">
        <f>'raw data'!K1725</f>
        <v>15.076791113159562</v>
      </c>
      <c r="O1729" s="400">
        <f t="shared" si="27"/>
        <v>15.154684105849848</v>
      </c>
      <c r="P1729" s="380">
        <f>'raw data'!E1725</f>
        <v>1</v>
      </c>
      <c r="Q1729" s="380">
        <f>'raw data'!F1725</f>
        <v>1</v>
      </c>
      <c r="R1729" s="380">
        <f>'raw data'!G1725</f>
        <v>1</v>
      </c>
      <c r="S1729" s="380">
        <f>'raw data'!H1725</f>
        <v>1</v>
      </c>
      <c r="T1729" s="380">
        <f>'raw data'!Q1725</f>
        <v>100.84140014648437</v>
      </c>
      <c r="U1729" s="380">
        <f>'raw data'!R1725</f>
        <v>1012.81201171875</v>
      </c>
    </row>
    <row r="1730" spans="1:21" x14ac:dyDescent="0.2">
      <c r="A1730" s="378">
        <f>'raw data'!A1726</f>
        <v>41252.958333333336</v>
      </c>
      <c r="B1730" s="380">
        <f>'raw data'!L1726</f>
        <v>894.036376953125</v>
      </c>
      <c r="C1730" s="380">
        <f>'raw data'!M1726</f>
        <v>460.89620971679687</v>
      </c>
      <c r="D1730" s="380">
        <f>'raw data'!O1726</f>
        <v>5633.47021484375</v>
      </c>
      <c r="E1730" s="380">
        <f>'raw data'!P1726</f>
        <v>9.8513278961181641</v>
      </c>
      <c r="F1730" s="377"/>
      <c r="G1730" s="377"/>
      <c r="H1730" s="376"/>
      <c r="I1730" s="376"/>
      <c r="J1730" s="380">
        <f>'raw data'!C1726</f>
        <v>119.41449737548828</v>
      </c>
      <c r="K1730" s="380" t="e">
        <f>'raw data'!#REF!</f>
        <v>#REF!</v>
      </c>
      <c r="L1730" s="380" t="e">
        <f>'raw data'!#REF!</f>
        <v>#REF!</v>
      </c>
      <c r="M1730" s="380">
        <f>'raw data'!D1726</f>
        <v>78414.34375</v>
      </c>
      <c r="N1730" s="380">
        <f>'raw data'!K1726</f>
        <v>14.766415225621895</v>
      </c>
      <c r="O1730" s="400">
        <f t="shared" si="27"/>
        <v>15.133817197367705</v>
      </c>
      <c r="P1730" s="380">
        <f>'raw data'!E1726</f>
        <v>1</v>
      </c>
      <c r="Q1730" s="380">
        <f>'raw data'!F1726</f>
        <v>1</v>
      </c>
      <c r="R1730" s="380">
        <f>'raw data'!G1726</f>
        <v>1</v>
      </c>
      <c r="S1730" s="380">
        <f>'raw data'!H1726</f>
        <v>1</v>
      </c>
      <c r="T1730" s="380">
        <f>'raw data'!Q1726</f>
        <v>101.03160095214844</v>
      </c>
      <c r="U1730" s="380">
        <f>'raw data'!R1726</f>
        <v>1012.81201171875</v>
      </c>
    </row>
    <row r="1731" spans="1:21" x14ac:dyDescent="0.2">
      <c r="A1731" s="378">
        <f>'raw data'!A1727</f>
        <v>41253</v>
      </c>
      <c r="B1731" s="380">
        <f>'raw data'!L1727</f>
        <v>893.94342041015625</v>
      </c>
      <c r="C1731" s="380">
        <f>'raw data'!M1727</f>
        <v>460.61459350585937</v>
      </c>
      <c r="D1731" s="380">
        <f>'raw data'!O1727</f>
        <v>5622.69580078125</v>
      </c>
      <c r="E1731" s="380">
        <f>'raw data'!P1727</f>
        <v>9.8434886932373047</v>
      </c>
      <c r="F1731" s="377"/>
      <c r="G1731" s="377"/>
      <c r="H1731" s="376"/>
      <c r="I1731" s="376"/>
      <c r="J1731" s="380">
        <f>'raw data'!C1727</f>
        <v>118.95749664306641</v>
      </c>
      <c r="K1731" s="380" t="e">
        <f>'raw data'!#REF!</f>
        <v>#REF!</v>
      </c>
      <c r="L1731" s="380" t="e">
        <f>'raw data'!#REF!</f>
        <v>#REF!</v>
      </c>
      <c r="M1731" s="380">
        <f>'raw data'!D1727</f>
        <v>78368.9921875</v>
      </c>
      <c r="N1731" s="380">
        <f>'raw data'!K1727</f>
        <v>14.657808572835346</v>
      </c>
      <c r="O1731" s="400">
        <f t="shared" si="27"/>
        <v>15.104872691297366</v>
      </c>
      <c r="P1731" s="380">
        <f>'raw data'!E1727</f>
        <v>1</v>
      </c>
      <c r="Q1731" s="380">
        <f>'raw data'!F1727</f>
        <v>1</v>
      </c>
      <c r="R1731" s="380">
        <f>'raw data'!G1727</f>
        <v>1</v>
      </c>
      <c r="S1731" s="380">
        <f>'raw data'!H1727</f>
        <v>1</v>
      </c>
      <c r="T1731" s="380">
        <f>'raw data'!Q1727</f>
        <v>101.16339874267578</v>
      </c>
      <c r="U1731" s="380">
        <f>'raw data'!R1727</f>
        <v>1012.8060302734375</v>
      </c>
    </row>
    <row r="1732" spans="1:21" x14ac:dyDescent="0.2">
      <c r="A1732" s="378">
        <f>'raw data'!A1728</f>
        <v>41253.041666666664</v>
      </c>
      <c r="B1732" s="380">
        <f>'raw data'!L1728</f>
        <v>893.98370361328125</v>
      </c>
      <c r="C1732" s="380">
        <f>'raw data'!M1728</f>
        <v>460.31829833984375</v>
      </c>
      <c r="D1732" s="380">
        <f>'raw data'!O1728</f>
        <v>5611.1171875</v>
      </c>
      <c r="E1732" s="380">
        <f>'raw data'!P1728</f>
        <v>9.8377065658569336</v>
      </c>
      <c r="F1732" s="377"/>
      <c r="G1732" s="377"/>
      <c r="H1732" s="376"/>
      <c r="I1732" s="376"/>
      <c r="J1732" s="380">
        <f>'raw data'!C1728</f>
        <v>118.80780029296875</v>
      </c>
      <c r="K1732" s="380" t="e">
        <f>'raw data'!#REF!</f>
        <v>#REF!</v>
      </c>
      <c r="L1732" s="380" t="e">
        <f>'raw data'!#REF!</f>
        <v>#REF!</v>
      </c>
      <c r="M1732" s="380">
        <f>'raw data'!D1728</f>
        <v>78387.703125</v>
      </c>
      <c r="N1732" s="380">
        <f>'raw data'!K1728</f>
        <v>14.46245255958871</v>
      </c>
      <c r="O1732" s="400">
        <f t="shared" si="27"/>
        <v>15.073767775479093</v>
      </c>
      <c r="P1732" s="380">
        <f>'raw data'!E1728</f>
        <v>1</v>
      </c>
      <c r="Q1732" s="380">
        <f>'raw data'!F1728</f>
        <v>1</v>
      </c>
      <c r="R1732" s="380">
        <f>'raw data'!G1728</f>
        <v>1</v>
      </c>
      <c r="S1732" s="380">
        <f>'raw data'!H1728</f>
        <v>1</v>
      </c>
      <c r="T1732" s="380">
        <f>'raw data'!Q1728</f>
        <v>101.39369964599609</v>
      </c>
      <c r="U1732" s="380">
        <f>'raw data'!R1728</f>
        <v>1012.81298828125</v>
      </c>
    </row>
    <row r="1733" spans="1:21" x14ac:dyDescent="0.2">
      <c r="A1733" s="378">
        <f>'raw data'!A1729</f>
        <v>41253.083333333336</v>
      </c>
      <c r="B1733" s="380">
        <f>'raw data'!L1729</f>
        <v>894.04388427734375</v>
      </c>
      <c r="C1733" s="380">
        <f>'raw data'!M1729</f>
        <v>459.8616943359375</v>
      </c>
      <c r="D1733" s="380">
        <f>'raw data'!O1729</f>
        <v>5603.9541015625</v>
      </c>
      <c r="E1733" s="380">
        <f>'raw data'!P1729</f>
        <v>9.8348445892333984</v>
      </c>
      <c r="F1733" s="377"/>
      <c r="G1733" s="377"/>
      <c r="H1733" s="376"/>
      <c r="I1733" s="376"/>
      <c r="J1733" s="380">
        <f>'raw data'!C1729</f>
        <v>118.35800170898437</v>
      </c>
      <c r="K1733" s="380" t="e">
        <f>'raw data'!#REF!</f>
        <v>#REF!</v>
      </c>
      <c r="L1733" s="380" t="e">
        <f>'raw data'!#REF!</f>
        <v>#REF!</v>
      </c>
      <c r="M1733" s="380">
        <f>'raw data'!D1729</f>
        <v>78317.7734375</v>
      </c>
      <c r="N1733" s="380">
        <f>'raw data'!K1729</f>
        <v>15.077424162761599</v>
      </c>
      <c r="O1733" s="400">
        <f t="shared" si="27"/>
        <v>15.054524781549436</v>
      </c>
      <c r="P1733" s="380">
        <f>'raw data'!E1729</f>
        <v>1</v>
      </c>
      <c r="Q1733" s="380">
        <f>'raw data'!F1729</f>
        <v>1</v>
      </c>
      <c r="R1733" s="380">
        <f>'raw data'!G1729</f>
        <v>1</v>
      </c>
      <c r="S1733" s="380">
        <f>'raw data'!H1729</f>
        <v>1</v>
      </c>
      <c r="T1733" s="380">
        <f>'raw data'!Q1729</f>
        <v>101.529296875</v>
      </c>
      <c r="U1733" s="380">
        <f>'raw data'!R1729</f>
        <v>1012.8189697265625</v>
      </c>
    </row>
    <row r="1734" spans="1:21" x14ac:dyDescent="0.2">
      <c r="A1734" s="378">
        <f>'raw data'!A1730</f>
        <v>41253.125</v>
      </c>
      <c r="B1734" s="380">
        <f>'raw data'!L1730</f>
        <v>893.9677734375</v>
      </c>
      <c r="C1734" s="380">
        <f>'raw data'!M1730</f>
        <v>459.52130126953125</v>
      </c>
      <c r="D1734" s="380">
        <f>'raw data'!O1730</f>
        <v>5603.73779296875</v>
      </c>
      <c r="E1734" s="380">
        <f>'raw data'!P1730</f>
        <v>9.8344097137451172</v>
      </c>
      <c r="F1734" s="377"/>
      <c r="G1734" s="377"/>
      <c r="H1734" s="376"/>
      <c r="I1734" s="376"/>
      <c r="J1734" s="380">
        <f>'raw data'!C1730</f>
        <v>118.84770202636719</v>
      </c>
      <c r="K1734" s="380" t="e">
        <f>'raw data'!#REF!</f>
        <v>#REF!</v>
      </c>
      <c r="L1734" s="380" t="e">
        <f>'raw data'!#REF!</f>
        <v>#REF!</v>
      </c>
      <c r="M1734" s="380">
        <f>'raw data'!D1730</f>
        <v>78280.796875</v>
      </c>
      <c r="N1734" s="380">
        <f>'raw data'!K1730</f>
        <v>15.581489095499274</v>
      </c>
      <c r="O1734" s="400">
        <f t="shared" si="27"/>
        <v>15.05394368773138</v>
      </c>
      <c r="P1734" s="380">
        <f>'raw data'!E1730</f>
        <v>1</v>
      </c>
      <c r="Q1734" s="380">
        <f>'raw data'!F1730</f>
        <v>1</v>
      </c>
      <c r="R1734" s="380">
        <f>'raw data'!G1730</f>
        <v>1</v>
      </c>
      <c r="S1734" s="380">
        <f>'raw data'!H1730</f>
        <v>1</v>
      </c>
      <c r="T1734" s="380">
        <f>'raw data'!Q1730</f>
        <v>101.543701171875</v>
      </c>
      <c r="U1734" s="380">
        <f>'raw data'!R1730</f>
        <v>1012.8200073242187</v>
      </c>
    </row>
    <row r="1735" spans="1:21" x14ac:dyDescent="0.2">
      <c r="A1735" s="378">
        <f>'raw data'!A1731</f>
        <v>41253.166666666664</v>
      </c>
      <c r="B1735" s="380">
        <f>'raw data'!L1731</f>
        <v>893.986572265625</v>
      </c>
      <c r="C1735" s="380">
        <f>'raw data'!M1731</f>
        <v>460.06680297851562</v>
      </c>
      <c r="D1735" s="380">
        <f>'raw data'!O1731</f>
        <v>5617.80078125</v>
      </c>
      <c r="E1735" s="380">
        <f>'raw data'!P1731</f>
        <v>9.8372068405151367</v>
      </c>
      <c r="F1735" s="377"/>
      <c r="G1735" s="377"/>
      <c r="H1735" s="376"/>
      <c r="I1735" s="376"/>
      <c r="J1735" s="380">
        <f>'raw data'!C1731</f>
        <v>119.52539825439453</v>
      </c>
      <c r="K1735" s="380" t="e">
        <f>'raw data'!#REF!</f>
        <v>#REF!</v>
      </c>
      <c r="L1735" s="380" t="e">
        <f>'raw data'!#REF!</f>
        <v>#REF!</v>
      </c>
      <c r="M1735" s="380">
        <f>'raw data'!D1731</f>
        <v>78376.59375</v>
      </c>
      <c r="N1735" s="380">
        <f>'raw data'!K1731</f>
        <v>15.400018618659161</v>
      </c>
      <c r="O1735" s="400">
        <f t="shared" si="27"/>
        <v>15.091722656250001</v>
      </c>
      <c r="P1735" s="380">
        <f>'raw data'!E1731</f>
        <v>1</v>
      </c>
      <c r="Q1735" s="380">
        <f>'raw data'!F1731</f>
        <v>1</v>
      </c>
      <c r="R1735" s="380">
        <f>'raw data'!G1731</f>
        <v>1</v>
      </c>
      <c r="S1735" s="380">
        <f>'raw data'!H1731</f>
        <v>1</v>
      </c>
      <c r="T1735" s="380">
        <f>'raw data'!Q1731</f>
        <v>101.35829925537109</v>
      </c>
      <c r="U1735" s="380">
        <f>'raw data'!R1731</f>
        <v>1012.8150024414062</v>
      </c>
    </row>
    <row r="1736" spans="1:21" x14ac:dyDescent="0.2">
      <c r="A1736" s="378">
        <f>'raw data'!A1732</f>
        <v>41253.208333333336</v>
      </c>
      <c r="B1736" s="380">
        <f>'raw data'!L1732</f>
        <v>893.9923095703125</v>
      </c>
      <c r="C1736" s="380">
        <f>'raw data'!M1732</f>
        <v>461.027587890625</v>
      </c>
      <c r="D1736" s="380">
        <f>'raw data'!O1732</f>
        <v>5630.3359375</v>
      </c>
      <c r="E1736" s="380">
        <f>'raw data'!P1732</f>
        <v>9.8383598327636719</v>
      </c>
      <c r="F1736" s="377"/>
      <c r="G1736" s="377"/>
      <c r="H1736" s="376"/>
      <c r="I1736" s="376"/>
      <c r="J1736" s="380">
        <f>'raw data'!C1732</f>
        <v>120.17652234011912</v>
      </c>
      <c r="K1736" s="380" t="e">
        <f>'raw data'!#REF!</f>
        <v>#REF!</v>
      </c>
      <c r="L1736" s="380" t="e">
        <f>'raw data'!#REF!</f>
        <v>#REF!</v>
      </c>
      <c r="M1736" s="380">
        <f>'raw data'!D1732</f>
        <v>78452.328125</v>
      </c>
      <c r="N1736" s="380">
        <f>'raw data'!K1732</f>
        <v>15.102983281162379</v>
      </c>
      <c r="O1736" s="400">
        <f t="shared" si="27"/>
        <v>15.125397239764808</v>
      </c>
      <c r="P1736" s="380">
        <f>'raw data'!E1732</f>
        <v>1</v>
      </c>
      <c r="Q1736" s="380">
        <f>'raw data'!F1732</f>
        <v>1</v>
      </c>
      <c r="R1736" s="380">
        <f>'raw data'!G1732</f>
        <v>0.84930562973022461</v>
      </c>
      <c r="S1736" s="380">
        <f>'raw data'!H1732</f>
        <v>1</v>
      </c>
      <c r="T1736" s="380">
        <f>'raw data'!Q1732</f>
        <v>101.19940185546875</v>
      </c>
      <c r="U1736" s="380">
        <f>'raw data'!R1732</f>
        <v>1012.8070068359375</v>
      </c>
    </row>
    <row r="1737" spans="1:21" x14ac:dyDescent="0.2">
      <c r="A1737" s="378">
        <f>'raw data'!A1733</f>
        <v>41253.25</v>
      </c>
      <c r="B1737" s="380">
        <f>'raw data'!L1733</f>
        <v>893.99591064453125</v>
      </c>
      <c r="C1737" s="380">
        <f>'raw data'!M1733</f>
        <v>461.7666015625</v>
      </c>
      <c r="D1737" s="380">
        <f>'raw data'!O1733</f>
        <v>5639.15478515625</v>
      </c>
      <c r="E1737" s="380">
        <f>'raw data'!P1733</f>
        <v>9.8391275405883789</v>
      </c>
      <c r="F1737" s="377"/>
      <c r="G1737" s="377"/>
      <c r="H1737" s="376"/>
      <c r="I1737" s="376"/>
      <c r="J1737" s="380">
        <f>'raw data'!C1733</f>
        <v>120.30674897532705</v>
      </c>
      <c r="K1737" s="380" t="e">
        <f>'raw data'!#REF!</f>
        <v>#REF!</v>
      </c>
      <c r="L1737" s="380" t="e">
        <f>'raw data'!#REF!</f>
        <v>#REF!</v>
      </c>
      <c r="M1737" s="380">
        <f>'raw data'!D1733</f>
        <v>78520.203125</v>
      </c>
      <c r="N1737" s="380">
        <f>'raw data'!K1733</f>
        <v>14.91315436328121</v>
      </c>
      <c r="O1737" s="400">
        <f t="shared" si="27"/>
        <v>15.149088290437172</v>
      </c>
      <c r="P1737" s="380">
        <f>'raw data'!E1733</f>
        <v>1</v>
      </c>
      <c r="Q1737" s="380">
        <f>'raw data'!F1733</f>
        <v>1</v>
      </c>
      <c r="R1737" s="380">
        <f>'raw data'!G1733</f>
        <v>0.87347221374511719</v>
      </c>
      <c r="S1737" s="380">
        <f>'raw data'!H1733</f>
        <v>1</v>
      </c>
      <c r="T1737" s="380">
        <f>'raw data'!Q1733</f>
        <v>101.21810150146484</v>
      </c>
      <c r="U1737" s="380">
        <f>'raw data'!R1733</f>
        <v>1012.8109741210937</v>
      </c>
    </row>
    <row r="1738" spans="1:21" x14ac:dyDescent="0.2">
      <c r="A1738" s="378">
        <f>'raw data'!A1734</f>
        <v>41253.291666666664</v>
      </c>
      <c r="B1738" s="380">
        <f>'raw data'!L1734</f>
        <v>893.99249267578125</v>
      </c>
      <c r="C1738" s="380">
        <f>'raw data'!M1734</f>
        <v>463.94088745117187</v>
      </c>
      <c r="D1738" s="380">
        <f>'raw data'!O1734</f>
        <v>5664.7568359375</v>
      </c>
      <c r="E1738" s="380">
        <f>'raw data'!P1734</f>
        <v>9.8464479446411133</v>
      </c>
      <c r="F1738" s="377"/>
      <c r="G1738" s="377"/>
      <c r="H1738" s="376"/>
      <c r="I1738" s="376"/>
      <c r="J1738" s="380">
        <f>'raw data'!C1734</f>
        <v>120.40709686279297</v>
      </c>
      <c r="K1738" s="380" t="e">
        <f>'raw data'!#REF!</f>
        <v>#REF!</v>
      </c>
      <c r="L1738" s="380" t="e">
        <f>'raw data'!#REF!</f>
        <v>#REF!</v>
      </c>
      <c r="M1738" s="380">
        <f>'raw data'!D1734</f>
        <v>78730.6484375</v>
      </c>
      <c r="N1738" s="380">
        <f>'raw data'!K1734</f>
        <v>14.166731047199573</v>
      </c>
      <c r="O1738" s="400">
        <f t="shared" si="27"/>
        <v>15.217865925114328</v>
      </c>
      <c r="P1738" s="380">
        <f>'raw data'!E1734</f>
        <v>1</v>
      </c>
      <c r="Q1738" s="380">
        <f>'raw data'!F1734</f>
        <v>1</v>
      </c>
      <c r="R1738" s="380">
        <f>'raw data'!G1734</f>
        <v>1</v>
      </c>
      <c r="S1738" s="380">
        <f>'raw data'!H1734</f>
        <v>1</v>
      </c>
      <c r="T1738" s="380">
        <f>'raw data'!Q1734</f>
        <v>101.05319976806641</v>
      </c>
      <c r="U1738" s="380">
        <f>'raw data'!R1734</f>
        <v>1012.81201171875</v>
      </c>
    </row>
    <row r="1739" spans="1:21" x14ac:dyDescent="0.2">
      <c r="A1739" s="378">
        <f>'raw data'!A1735</f>
        <v>41253.333333333336</v>
      </c>
      <c r="B1739" s="380">
        <f>'raw data'!L1735</f>
        <v>894.0203857421875</v>
      </c>
      <c r="C1739" s="380">
        <f>'raw data'!M1735</f>
        <v>466.23541259765625</v>
      </c>
      <c r="D1739" s="380">
        <f>'raw data'!O1735</f>
        <v>5685.5068359375</v>
      </c>
      <c r="E1739" s="380">
        <f>'raw data'!P1735</f>
        <v>9.8498373031616211</v>
      </c>
      <c r="F1739" s="377"/>
      <c r="G1739" s="377"/>
      <c r="H1739" s="376"/>
      <c r="I1739" s="376"/>
      <c r="J1739" s="380">
        <f>'raw data'!C1735</f>
        <v>121.01609802246094</v>
      </c>
      <c r="K1739" s="380" t="e">
        <f>'raw data'!#REF!</f>
        <v>#REF!</v>
      </c>
      <c r="L1739" s="380" t="e">
        <f>'raw data'!#REF!</f>
        <v>#REF!</v>
      </c>
      <c r="M1739" s="380">
        <f>'raw data'!D1735</f>
        <v>78941.4765625</v>
      </c>
      <c r="N1739" s="380">
        <f>'raw data'!K1735</f>
        <v>14.268055199854279</v>
      </c>
      <c r="O1739" s="400">
        <f t="shared" si="27"/>
        <v>15.273608956473216</v>
      </c>
      <c r="P1739" s="380">
        <f>'raw data'!E1735</f>
        <v>1</v>
      </c>
      <c r="Q1739" s="380">
        <f>'raw data'!F1735</f>
        <v>1</v>
      </c>
      <c r="R1739" s="380">
        <f>'raw data'!G1735</f>
        <v>1</v>
      </c>
      <c r="S1739" s="380">
        <f>'raw data'!H1735</f>
        <v>1</v>
      </c>
      <c r="T1739" s="380">
        <f>'raw data'!Q1735</f>
        <v>100.77420043945312</v>
      </c>
      <c r="U1739" s="380">
        <f>'raw data'!R1735</f>
        <v>1012.8060302734375</v>
      </c>
    </row>
    <row r="1740" spans="1:21" x14ac:dyDescent="0.2">
      <c r="A1740" s="378">
        <f>'raw data'!A1736</f>
        <v>41253.375</v>
      </c>
      <c r="B1740" s="380">
        <f>'raw data'!L1736</f>
        <v>893.973876953125</v>
      </c>
      <c r="C1740" s="380">
        <f>'raw data'!M1736</f>
        <v>467.85760498046875</v>
      </c>
      <c r="D1740" s="380">
        <f>'raw data'!O1736</f>
        <v>5674.7451171875</v>
      </c>
      <c r="E1740" s="380">
        <f>'raw data'!P1736</f>
        <v>9.8105783462524414</v>
      </c>
      <c r="F1740" s="377"/>
      <c r="G1740" s="377"/>
      <c r="H1740" s="376"/>
      <c r="I1740" s="376"/>
      <c r="J1740" s="380">
        <f>'raw data'!C1736</f>
        <v>121.79160308837891</v>
      </c>
      <c r="K1740" s="380" t="e">
        <f>'raw data'!#REF!</f>
        <v>#REF!</v>
      </c>
      <c r="L1740" s="380" t="e">
        <f>'raw data'!#REF!</f>
        <v>#REF!</v>
      </c>
      <c r="M1740" s="380">
        <f>'raw data'!D1736</f>
        <v>79091.4296875</v>
      </c>
      <c r="N1740" s="380">
        <f>'raw data'!K1736</f>
        <v>14.747710197861306</v>
      </c>
      <c r="O1740" s="400">
        <f t="shared" ref="O1740:O1803" si="28">D1740*0.771/(0.287*1000)</f>
        <v>15.244698555231928</v>
      </c>
      <c r="P1740" s="380">
        <f>'raw data'!E1736</f>
        <v>1</v>
      </c>
      <c r="Q1740" s="380">
        <f>'raw data'!F1736</f>
        <v>1</v>
      </c>
      <c r="R1740" s="380">
        <f>'raw data'!G1736</f>
        <v>1</v>
      </c>
      <c r="S1740" s="380">
        <f>'raw data'!H1736</f>
        <v>1</v>
      </c>
      <c r="T1740" s="380">
        <f>'raw data'!Q1736</f>
        <v>100.68009948730469</v>
      </c>
      <c r="U1740" s="380">
        <f>'raw data'!R1736</f>
        <v>1012.801025390625</v>
      </c>
    </row>
    <row r="1741" spans="1:21" x14ac:dyDescent="0.2">
      <c r="A1741" s="378">
        <f>'raw data'!A1737</f>
        <v>41253.416666666664</v>
      </c>
      <c r="B1741" s="380">
        <f>'raw data'!L1737</f>
        <v>894.02117919921875</v>
      </c>
      <c r="C1741" s="380">
        <f>'raw data'!M1737</f>
        <v>468.22329711914062</v>
      </c>
      <c r="D1741" s="380">
        <f>'raw data'!O1737</f>
        <v>5678.32177734375</v>
      </c>
      <c r="E1741" s="380">
        <f>'raw data'!P1737</f>
        <v>9.8164634704589844</v>
      </c>
      <c r="F1741" s="377"/>
      <c r="G1741" s="377"/>
      <c r="H1741" s="376"/>
      <c r="I1741" s="376"/>
      <c r="J1741" s="380">
        <f>'raw data'!C1737</f>
        <v>122.25620269775391</v>
      </c>
      <c r="K1741" s="380" t="e">
        <f>'raw data'!#REF!</f>
        <v>#REF!</v>
      </c>
      <c r="L1741" s="380" t="e">
        <f>'raw data'!#REF!</f>
        <v>#REF!</v>
      </c>
      <c r="M1741" s="380">
        <f>'raw data'!D1737</f>
        <v>79136.1015625</v>
      </c>
      <c r="N1741" s="380">
        <f>'raw data'!K1737</f>
        <v>15.048082183152001</v>
      </c>
      <c r="O1741" s="400">
        <f t="shared" si="28"/>
        <v>15.254306934954814</v>
      </c>
      <c r="P1741" s="380">
        <f>'raw data'!E1737</f>
        <v>1</v>
      </c>
      <c r="Q1741" s="380">
        <f>'raw data'!F1737</f>
        <v>1</v>
      </c>
      <c r="R1741" s="380">
        <f>'raw data'!G1737</f>
        <v>1</v>
      </c>
      <c r="S1741" s="380">
        <f>'raw data'!H1737</f>
        <v>1</v>
      </c>
      <c r="T1741" s="380">
        <f>'raw data'!Q1737</f>
        <v>100.79360198974609</v>
      </c>
      <c r="U1741" s="380">
        <f>'raw data'!R1737</f>
        <v>1012.8049926757812</v>
      </c>
    </row>
    <row r="1742" spans="1:21" x14ac:dyDescent="0.2">
      <c r="A1742" s="378">
        <f>'raw data'!A1738</f>
        <v>41253.458333333336</v>
      </c>
      <c r="B1742" s="380">
        <f>'raw data'!L1738</f>
        <v>894.00238037109375</v>
      </c>
      <c r="C1742" s="380">
        <f>'raw data'!M1738</f>
        <v>468.51858520507812</v>
      </c>
      <c r="D1742" s="380">
        <f>'raw data'!O1738</f>
        <v>5677.4130859375</v>
      </c>
      <c r="E1742" s="380">
        <f>'raw data'!P1738</f>
        <v>9.8143301010131836</v>
      </c>
      <c r="F1742" s="377"/>
      <c r="G1742" s="377"/>
      <c r="H1742" s="376"/>
      <c r="I1742" s="376"/>
      <c r="J1742" s="380">
        <f>'raw data'!C1738</f>
        <v>121.99289703369141</v>
      </c>
      <c r="K1742" s="380" t="e">
        <f>'raw data'!#REF!</f>
        <v>#REF!</v>
      </c>
      <c r="L1742" s="380" t="e">
        <f>'raw data'!#REF!</f>
        <v>#REF!</v>
      </c>
      <c r="M1742" s="380">
        <f>'raw data'!D1738</f>
        <v>79139.7734375</v>
      </c>
      <c r="N1742" s="380">
        <f>'raw data'!K1738</f>
        <v>14.887168031067121</v>
      </c>
      <c r="O1742" s="400">
        <f t="shared" si="28"/>
        <v>15.251865816229312</v>
      </c>
      <c r="P1742" s="380">
        <f>'raw data'!E1738</f>
        <v>1</v>
      </c>
      <c r="Q1742" s="380">
        <f>'raw data'!F1738</f>
        <v>1</v>
      </c>
      <c r="R1742" s="380">
        <f>'raw data'!G1738</f>
        <v>1</v>
      </c>
      <c r="S1742" s="380">
        <f>'raw data'!H1738</f>
        <v>1</v>
      </c>
      <c r="T1742" s="380">
        <f>'raw data'!Q1738</f>
        <v>100.70790100097656</v>
      </c>
      <c r="U1742" s="380">
        <f>'raw data'!R1738</f>
        <v>1012.8049926757812</v>
      </c>
    </row>
    <row r="1743" spans="1:21" x14ac:dyDescent="0.2">
      <c r="A1743" s="378">
        <f>'raw data'!A1739</f>
        <v>41253.5</v>
      </c>
      <c r="B1743" s="380">
        <f>'raw data'!L1739</f>
        <v>893.93939208984375</v>
      </c>
      <c r="C1743" s="380">
        <f>'raw data'!M1739</f>
        <v>467.4390869140625</v>
      </c>
      <c r="D1743" s="380">
        <f>'raw data'!O1739</f>
        <v>5679.06494140625</v>
      </c>
      <c r="E1743" s="380">
        <f>'raw data'!P1739</f>
        <v>9.8376445770263672</v>
      </c>
      <c r="F1743" s="377"/>
      <c r="G1743" s="377"/>
      <c r="H1743" s="376"/>
      <c r="I1743" s="376"/>
      <c r="J1743" s="380">
        <f>'raw data'!C1739</f>
        <v>121.20929718017578</v>
      </c>
      <c r="K1743" s="380" t="e">
        <f>'raw data'!#REF!</f>
        <v>#REF!</v>
      </c>
      <c r="L1743" s="380" t="e">
        <f>'raw data'!#REF!</f>
        <v>#REF!</v>
      </c>
      <c r="M1743" s="380">
        <f>'raw data'!D1739</f>
        <v>78960.8828125</v>
      </c>
      <c r="N1743" s="380">
        <f>'raw data'!K1739</f>
        <v>15.401578063433336</v>
      </c>
      <c r="O1743" s="400">
        <f t="shared" si="28"/>
        <v>15.256303379178462</v>
      </c>
      <c r="P1743" s="380">
        <f>'raw data'!E1739</f>
        <v>1</v>
      </c>
      <c r="Q1743" s="380">
        <f>'raw data'!F1739</f>
        <v>1</v>
      </c>
      <c r="R1743" s="380">
        <f>'raw data'!G1739</f>
        <v>1</v>
      </c>
      <c r="S1743" s="380">
        <f>'raw data'!H1739</f>
        <v>1</v>
      </c>
      <c r="T1743" s="380">
        <f>'raw data'!Q1739</f>
        <v>100.98020172119141</v>
      </c>
      <c r="U1743" s="380">
        <f>'raw data'!R1739</f>
        <v>1012.8040161132812</v>
      </c>
    </row>
    <row r="1744" spans="1:21" x14ac:dyDescent="0.2">
      <c r="A1744" s="378">
        <f>'raw data'!A1740</f>
        <v>41253.541666666664</v>
      </c>
      <c r="B1744" s="380">
        <f>'raw data'!L1740</f>
        <v>893.9840087890625</v>
      </c>
      <c r="C1744" s="380">
        <f>'raw data'!M1740</f>
        <v>466.46258544921875</v>
      </c>
      <c r="D1744" s="380">
        <f>'raw data'!O1740</f>
        <v>5663.30517578125</v>
      </c>
      <c r="E1744" s="380">
        <f>'raw data'!P1740</f>
        <v>9.8289880752563477</v>
      </c>
      <c r="F1744" s="377"/>
      <c r="G1744" s="377"/>
      <c r="H1744" s="376"/>
      <c r="I1744" s="376"/>
      <c r="J1744" s="380">
        <f>'raw data'!C1740</f>
        <v>120.79389953613281</v>
      </c>
      <c r="K1744" s="380" t="e">
        <f>'raw data'!#REF!</f>
        <v>#REF!</v>
      </c>
      <c r="L1744" s="380" t="e">
        <f>'raw data'!#REF!</f>
        <v>#REF!</v>
      </c>
      <c r="M1744" s="380">
        <f>'raw data'!D1740</f>
        <v>78818.859375</v>
      </c>
      <c r="N1744" s="380">
        <f>'raw data'!K1740</f>
        <v>15.344189678223483</v>
      </c>
      <c r="O1744" s="400">
        <f t="shared" si="28"/>
        <v>15.21396616908482</v>
      </c>
      <c r="P1744" s="380">
        <f>'raw data'!E1740</f>
        <v>1</v>
      </c>
      <c r="Q1744" s="380">
        <f>'raw data'!F1740</f>
        <v>1</v>
      </c>
      <c r="R1744" s="380">
        <f>'raw data'!G1740</f>
        <v>1</v>
      </c>
      <c r="S1744" s="380">
        <f>'raw data'!H1740</f>
        <v>1</v>
      </c>
      <c r="T1744" s="380">
        <f>'raw data'!Q1740</f>
        <v>101.11180114746094</v>
      </c>
      <c r="U1744" s="380">
        <f>'raw data'!R1740</f>
        <v>1012.8060302734375</v>
      </c>
    </row>
    <row r="1745" spans="1:21" x14ac:dyDescent="0.2">
      <c r="A1745" s="378">
        <f>'raw data'!A1741</f>
        <v>41253.583333333336</v>
      </c>
      <c r="B1745" s="380">
        <f>'raw data'!L1741</f>
        <v>894.07708740234375</v>
      </c>
      <c r="C1745" s="380">
        <f>'raw data'!M1741</f>
        <v>466.00311279296875</v>
      </c>
      <c r="D1745" s="380">
        <f>'raw data'!O1741</f>
        <v>5626.14404296875</v>
      </c>
      <c r="E1745" s="380">
        <f>'raw data'!P1741</f>
        <v>9.7756500244140625</v>
      </c>
      <c r="F1745" s="377"/>
      <c r="G1745" s="377"/>
      <c r="H1745" s="376"/>
      <c r="I1745" s="376"/>
      <c r="J1745" s="380">
        <f>'raw data'!C1741</f>
        <v>121.88919830322266</v>
      </c>
      <c r="K1745" s="380" t="e">
        <f>'raw data'!#REF!</f>
        <v>#REF!</v>
      </c>
      <c r="L1745" s="380" t="e">
        <f>'raw data'!#REF!</f>
        <v>#REF!</v>
      </c>
      <c r="M1745" s="380">
        <f>'raw data'!D1741</f>
        <v>78757.0234375</v>
      </c>
      <c r="N1745" s="380">
        <f>'raw data'!K1741</f>
        <v>15.789192807391082</v>
      </c>
      <c r="O1745" s="400">
        <f t="shared" si="28"/>
        <v>15.114136087557164</v>
      </c>
      <c r="P1745" s="380">
        <f>'raw data'!E1741</f>
        <v>1</v>
      </c>
      <c r="Q1745" s="380">
        <f>'raw data'!F1741</f>
        <v>1</v>
      </c>
      <c r="R1745" s="380">
        <f>'raw data'!G1741</f>
        <v>1</v>
      </c>
      <c r="S1745" s="380">
        <f>'raw data'!H1741</f>
        <v>1</v>
      </c>
      <c r="T1745" s="380">
        <f>'raw data'!Q1741</f>
        <v>101.04360198974609</v>
      </c>
      <c r="U1745" s="380">
        <f>'raw data'!R1741</f>
        <v>1012.8060302734375</v>
      </c>
    </row>
    <row r="1746" spans="1:21" x14ac:dyDescent="0.2">
      <c r="A1746" s="378">
        <f>'raw data'!A1742</f>
        <v>41253.625</v>
      </c>
      <c r="B1746" s="380">
        <f>'raw data'!L1742</f>
        <v>893.9276123046875</v>
      </c>
      <c r="C1746" s="380">
        <f>'raw data'!M1742</f>
        <v>465.62469482421875</v>
      </c>
      <c r="D1746" s="380">
        <f>'raw data'!O1742</f>
        <v>5672.35888671875</v>
      </c>
      <c r="E1746" s="380">
        <f>'raw data'!P1742</f>
        <v>9.8461847305297852</v>
      </c>
      <c r="F1746" s="377"/>
      <c r="G1746" s="377"/>
      <c r="H1746" s="376"/>
      <c r="I1746" s="376"/>
      <c r="J1746" s="380">
        <f>'raw data'!C1742</f>
        <v>121.89029693603516</v>
      </c>
      <c r="K1746" s="380" t="e">
        <f>'raw data'!#REF!</f>
        <v>#REF!</v>
      </c>
      <c r="L1746" s="380" t="e">
        <f>'raw data'!#REF!</f>
        <v>#REF!</v>
      </c>
      <c r="M1746" s="380">
        <f>'raw data'!D1742</f>
        <v>78745.2734375</v>
      </c>
      <c r="N1746" s="380">
        <f>'raw data'!K1742</f>
        <v>15.824965200285078</v>
      </c>
      <c r="O1746" s="400">
        <f t="shared" si="28"/>
        <v>15.238288159094623</v>
      </c>
      <c r="P1746" s="380">
        <f>'raw data'!E1742</f>
        <v>1</v>
      </c>
      <c r="Q1746" s="380">
        <f>'raw data'!F1742</f>
        <v>1</v>
      </c>
      <c r="R1746" s="380">
        <f>'raw data'!G1742</f>
        <v>1</v>
      </c>
      <c r="S1746" s="380">
        <f>'raw data'!H1742</f>
        <v>1</v>
      </c>
      <c r="T1746" s="380">
        <f>'raw data'!Q1742</f>
        <v>101.06790161132812</v>
      </c>
      <c r="U1746" s="380">
        <f>'raw data'!R1742</f>
        <v>1012.8070068359375</v>
      </c>
    </row>
    <row r="1747" spans="1:21" x14ac:dyDescent="0.2">
      <c r="A1747" s="378">
        <f>'raw data'!A1743</f>
        <v>41253.666666666664</v>
      </c>
      <c r="B1747" s="380">
        <f>'raw data'!L1743</f>
        <v>894.02197265625</v>
      </c>
      <c r="C1747" s="380">
        <f>'raw data'!M1743</f>
        <v>465.36080932617187</v>
      </c>
      <c r="D1747" s="380">
        <f>'raw data'!O1743</f>
        <v>5666.60009765625</v>
      </c>
      <c r="E1747" s="380">
        <f>'raw data'!P1743</f>
        <v>9.8416662216186523</v>
      </c>
      <c r="F1747" s="377"/>
      <c r="G1747" s="377"/>
      <c r="H1747" s="376"/>
      <c r="I1747" s="376"/>
      <c r="J1747" s="380">
        <f>'raw data'!C1743</f>
        <v>121.95800018310547</v>
      </c>
      <c r="K1747" s="380" t="e">
        <f>'raw data'!#REF!</f>
        <v>#REF!</v>
      </c>
      <c r="L1747" s="380" t="e">
        <f>'raw data'!#REF!</f>
        <v>#REF!</v>
      </c>
      <c r="M1747" s="380">
        <f>'raw data'!D1743</f>
        <v>78738.8984375</v>
      </c>
      <c r="N1747" s="380">
        <f>'raw data'!K1743</f>
        <v>15.541448354062231</v>
      </c>
      <c r="O1747" s="400">
        <f t="shared" si="28"/>
        <v>15.222817683947627</v>
      </c>
      <c r="P1747" s="380">
        <f>'raw data'!E1743</f>
        <v>1</v>
      </c>
      <c r="Q1747" s="380">
        <f>'raw data'!F1743</f>
        <v>1</v>
      </c>
      <c r="R1747" s="380">
        <f>'raw data'!G1743</f>
        <v>1</v>
      </c>
      <c r="S1747" s="380">
        <f>'raw data'!H1743</f>
        <v>1</v>
      </c>
      <c r="T1747" s="380">
        <f>'raw data'!Q1743</f>
        <v>101.06109619140625</v>
      </c>
      <c r="U1747" s="380">
        <f>'raw data'!R1743</f>
        <v>1012.8099975585937</v>
      </c>
    </row>
    <row r="1748" spans="1:21" x14ac:dyDescent="0.2">
      <c r="A1748" s="378">
        <f>'raw data'!A1744</f>
        <v>41253.708333333336</v>
      </c>
      <c r="B1748" s="380">
        <f>'raw data'!L1744</f>
        <v>894.00927734375</v>
      </c>
      <c r="C1748" s="380">
        <f>'raw data'!M1744</f>
        <v>465.10980224609375</v>
      </c>
      <c r="D1748" s="380">
        <f>'raw data'!O1744</f>
        <v>5669.9658203125</v>
      </c>
      <c r="E1748" s="380">
        <f>'raw data'!P1744</f>
        <v>9.843353271484375</v>
      </c>
      <c r="F1748" s="377"/>
      <c r="G1748" s="377"/>
      <c r="H1748" s="376"/>
      <c r="I1748" s="376"/>
      <c r="J1748" s="380">
        <f>'raw data'!C1744</f>
        <v>121.16819763183594</v>
      </c>
      <c r="K1748" s="380" t="e">
        <f>'raw data'!#REF!</f>
        <v>#REF!</v>
      </c>
      <c r="L1748" s="380" t="e">
        <f>'raw data'!#REF!</f>
        <v>#REF!</v>
      </c>
      <c r="M1748" s="380">
        <f>'raw data'!D1744</f>
        <v>78765.671875</v>
      </c>
      <c r="N1748" s="380">
        <f>'raw data'!K1744</f>
        <v>15.657485149116473</v>
      </c>
      <c r="O1748" s="400">
        <f t="shared" si="28"/>
        <v>15.231859398818598</v>
      </c>
      <c r="P1748" s="380">
        <f>'raw data'!E1744</f>
        <v>1</v>
      </c>
      <c r="Q1748" s="380">
        <f>'raw data'!F1744</f>
        <v>1</v>
      </c>
      <c r="R1748" s="380">
        <f>'raw data'!G1744</f>
        <v>1</v>
      </c>
      <c r="S1748" s="380">
        <f>'raw data'!H1744</f>
        <v>1</v>
      </c>
      <c r="T1748" s="380">
        <f>'raw data'!Q1744</f>
        <v>101.07260131835937</v>
      </c>
      <c r="U1748" s="380">
        <f>'raw data'!R1744</f>
        <v>1012.8109741210937</v>
      </c>
    </row>
    <row r="1749" spans="1:21" x14ac:dyDescent="0.2">
      <c r="A1749" s="378">
        <f>'raw data'!A1745</f>
        <v>41253.75</v>
      </c>
      <c r="B1749" s="380">
        <f>'raw data'!L1745</f>
        <v>894.015625</v>
      </c>
      <c r="C1749" s="380">
        <f>'raw data'!M1745</f>
        <v>465.0166015625</v>
      </c>
      <c r="D1749" s="380">
        <f>'raw data'!O1745</f>
        <v>5667.77001953125</v>
      </c>
      <c r="E1749" s="380">
        <f>'raw data'!P1745</f>
        <v>9.8392190933227539</v>
      </c>
      <c r="F1749" s="377"/>
      <c r="G1749" s="377"/>
      <c r="H1749" s="376"/>
      <c r="I1749" s="376"/>
      <c r="J1749" s="380">
        <f>'raw data'!C1745</f>
        <v>121.37329864501953</v>
      </c>
      <c r="K1749" s="380" t="e">
        <f>'raw data'!#REF!</f>
        <v>#REF!</v>
      </c>
      <c r="L1749" s="380" t="e">
        <f>'raw data'!#REF!</f>
        <v>#REF!</v>
      </c>
      <c r="M1749" s="380">
        <f>'raw data'!D1745</f>
        <v>78744.40625</v>
      </c>
      <c r="N1749" s="380">
        <f>'raw data'!K1745</f>
        <v>15.204296172094473</v>
      </c>
      <c r="O1749" s="400">
        <f t="shared" si="28"/>
        <v>15.225960575117051</v>
      </c>
      <c r="P1749" s="380">
        <f>'raw data'!E1745</f>
        <v>1</v>
      </c>
      <c r="Q1749" s="380">
        <f>'raw data'!F1745</f>
        <v>1</v>
      </c>
      <c r="R1749" s="380">
        <f>'raw data'!G1745</f>
        <v>1</v>
      </c>
      <c r="S1749" s="380">
        <f>'raw data'!H1745</f>
        <v>1</v>
      </c>
      <c r="T1749" s="380">
        <f>'raw data'!Q1745</f>
        <v>101.07669830322266</v>
      </c>
      <c r="U1749" s="380">
        <f>'raw data'!R1745</f>
        <v>1012.8099975585937</v>
      </c>
    </row>
    <row r="1750" spans="1:21" x14ac:dyDescent="0.2">
      <c r="A1750" s="378">
        <f>'raw data'!A1746</f>
        <v>41253.791666666664</v>
      </c>
      <c r="B1750" s="380">
        <f>'raw data'!L1746</f>
        <v>894.06951904296875</v>
      </c>
      <c r="C1750" s="380">
        <f>'raw data'!M1746</f>
        <v>479.45880126953125</v>
      </c>
      <c r="D1750" s="380">
        <f>'raw data'!O1746</f>
        <v>5837.38916015625</v>
      </c>
      <c r="E1750" s="380">
        <f>'raw data'!P1746</f>
        <v>9.8024082183837891</v>
      </c>
      <c r="F1750" s="377"/>
      <c r="G1750" s="377"/>
      <c r="H1750" s="376"/>
      <c r="I1750" s="376"/>
      <c r="J1750" s="380">
        <f>'raw data'!C1746</f>
        <v>127.95729827880859</v>
      </c>
      <c r="K1750" s="380" t="e">
        <f>'raw data'!#REF!</f>
        <v>#REF!</v>
      </c>
      <c r="L1750" s="380" t="e">
        <f>'raw data'!#REF!</f>
        <v>#REF!</v>
      </c>
      <c r="M1750" s="380">
        <f>'raw data'!D1746</f>
        <v>81131.296875</v>
      </c>
      <c r="N1750" s="380">
        <f>'raw data'!K1746</f>
        <v>15.249091171878099</v>
      </c>
      <c r="O1750" s="400">
        <f t="shared" si="28"/>
        <v>15.681627325715919</v>
      </c>
      <c r="P1750" s="380">
        <f>'raw data'!E1746</f>
        <v>1</v>
      </c>
      <c r="Q1750" s="380">
        <f>'raw data'!F1746</f>
        <v>1</v>
      </c>
      <c r="R1750" s="380">
        <f>'raw data'!G1746</f>
        <v>1</v>
      </c>
      <c r="S1750" s="380">
        <f>'raw data'!H1746</f>
        <v>1</v>
      </c>
      <c r="T1750" s="380">
        <f>'raw data'!Q1746</f>
        <v>100.20610046386719</v>
      </c>
      <c r="U1750" s="380">
        <f>'raw data'!R1746</f>
        <v>1012.8109741210937</v>
      </c>
    </row>
    <row r="1751" spans="1:21" x14ac:dyDescent="0.2">
      <c r="A1751" s="378">
        <f>'raw data'!A1747</f>
        <v>41253.833333333336</v>
      </c>
      <c r="B1751" s="380">
        <f>'raw data'!L1747</f>
        <v>894.0203857421875</v>
      </c>
      <c r="C1751" s="380">
        <f>'raw data'!M1747</f>
        <v>487.2412109375</v>
      </c>
      <c r="D1751" s="380">
        <f>'raw data'!O1747</f>
        <v>5907.125</v>
      </c>
      <c r="E1751" s="380">
        <f>'raw data'!P1747</f>
        <v>9.8037033081054687</v>
      </c>
      <c r="F1751" s="377"/>
      <c r="G1751" s="377"/>
      <c r="H1751" s="376"/>
      <c r="I1751" s="376"/>
      <c r="J1751" s="380">
        <f>'raw data'!C1747</f>
        <v>132.01170349121094</v>
      </c>
      <c r="K1751" s="380" t="e">
        <f>'raw data'!#REF!</f>
        <v>#REF!</v>
      </c>
      <c r="L1751" s="380" t="e">
        <f>'raw data'!#REF!</f>
        <v>#REF!</v>
      </c>
      <c r="M1751" s="380">
        <f>'raw data'!D1747</f>
        <v>82495.953125</v>
      </c>
      <c r="N1751" s="380">
        <f>'raw data'!K1747</f>
        <v>15.70417459526041</v>
      </c>
      <c r="O1751" s="400">
        <f t="shared" si="28"/>
        <v>15.868966463414637</v>
      </c>
      <c r="P1751" s="380">
        <f>'raw data'!E1747</f>
        <v>1</v>
      </c>
      <c r="Q1751" s="380">
        <f>'raw data'!F1747</f>
        <v>1</v>
      </c>
      <c r="R1751" s="380">
        <f>'raw data'!G1747</f>
        <v>1</v>
      </c>
      <c r="S1751" s="380">
        <f>'raw data'!H1747</f>
        <v>1</v>
      </c>
      <c r="T1751" s="380">
        <f>'raw data'!Q1747</f>
        <v>99.516273498535156</v>
      </c>
      <c r="U1751" s="380">
        <f>'raw data'!R1747</f>
        <v>1012.8070068359375</v>
      </c>
    </row>
    <row r="1752" spans="1:21" x14ac:dyDescent="0.2">
      <c r="A1752" s="378">
        <f>'raw data'!A1748</f>
        <v>41253.875</v>
      </c>
      <c r="B1752" s="380">
        <f>'raw data'!L1748</f>
        <v>894.01171875</v>
      </c>
      <c r="C1752" s="380">
        <f>'raw data'!M1748</f>
        <v>488.31149291992187</v>
      </c>
      <c r="D1752" s="380">
        <f>'raw data'!O1748</f>
        <v>5919.30078125</v>
      </c>
      <c r="E1752" s="380">
        <f>'raw data'!P1748</f>
        <v>9.8046817779541016</v>
      </c>
      <c r="F1752" s="377"/>
      <c r="G1752" s="377"/>
      <c r="H1752" s="376"/>
      <c r="I1752" s="376"/>
      <c r="J1752" s="380">
        <f>'raw data'!C1748</f>
        <v>133.07479858398437</v>
      </c>
      <c r="K1752" s="380" t="e">
        <f>'raw data'!#REF!</f>
        <v>#REF!</v>
      </c>
      <c r="L1752" s="380" t="e">
        <f>'raw data'!#REF!</f>
        <v>#REF!</v>
      </c>
      <c r="M1752" s="380">
        <f>'raw data'!D1748</f>
        <v>82629.9765625</v>
      </c>
      <c r="N1752" s="380">
        <f>'raw data'!K1748</f>
        <v>15.890716927500762</v>
      </c>
      <c r="O1752" s="400">
        <f t="shared" si="28"/>
        <v>15.901675617922475</v>
      </c>
      <c r="P1752" s="380">
        <f>'raw data'!E1748</f>
        <v>1</v>
      </c>
      <c r="Q1752" s="380">
        <f>'raw data'!F1748</f>
        <v>1</v>
      </c>
      <c r="R1752" s="380">
        <f>'raw data'!G1748</f>
        <v>1</v>
      </c>
      <c r="S1752" s="380">
        <f>'raw data'!H1748</f>
        <v>1</v>
      </c>
      <c r="T1752" s="380">
        <f>'raw data'!Q1748</f>
        <v>99.414543151855469</v>
      </c>
      <c r="U1752" s="380">
        <f>'raw data'!R1748</f>
        <v>1012.802001953125</v>
      </c>
    </row>
    <row r="1753" spans="1:21" x14ac:dyDescent="0.2">
      <c r="A1753" s="378">
        <f>'raw data'!A1749</f>
        <v>41253.916666666664</v>
      </c>
      <c r="B1753" s="380">
        <f>'raw data'!L1749</f>
        <v>893.9769287109375</v>
      </c>
      <c r="C1753" s="380">
        <f>'raw data'!M1749</f>
        <v>488.11929321289062</v>
      </c>
      <c r="D1753" s="380">
        <f>'raw data'!O1749</f>
        <v>5918.216796875</v>
      </c>
      <c r="E1753" s="380">
        <f>'raw data'!P1749</f>
        <v>9.8031044006347656</v>
      </c>
      <c r="F1753" s="377"/>
      <c r="G1753" s="377"/>
      <c r="H1753" s="376"/>
      <c r="I1753" s="376"/>
      <c r="J1753" s="380">
        <f>'raw data'!C1749</f>
        <v>133.76400756835937</v>
      </c>
      <c r="K1753" s="380" t="e">
        <f>'raw data'!#REF!</f>
        <v>#REF!</v>
      </c>
      <c r="L1753" s="380" t="e">
        <f>'raw data'!#REF!</f>
        <v>#REF!</v>
      </c>
      <c r="M1753" s="380">
        <f>'raw data'!D1749</f>
        <v>82665.828125</v>
      </c>
      <c r="N1753" s="380">
        <f>'raw data'!K1749</f>
        <v>16.598594187961133</v>
      </c>
      <c r="O1753" s="400">
        <f t="shared" si="28"/>
        <v>15.898763590211237</v>
      </c>
      <c r="P1753" s="380">
        <f>'raw data'!E1749</f>
        <v>1</v>
      </c>
      <c r="Q1753" s="380">
        <f>'raw data'!F1749</f>
        <v>1</v>
      </c>
      <c r="R1753" s="380">
        <f>'raw data'!G1749</f>
        <v>1</v>
      </c>
      <c r="S1753" s="380">
        <f>'raw data'!H1749</f>
        <v>1</v>
      </c>
      <c r="T1753" s="380">
        <f>'raw data'!Q1749</f>
        <v>99.526008605957031</v>
      </c>
      <c r="U1753" s="380">
        <f>'raw data'!R1749</f>
        <v>1012.802978515625</v>
      </c>
    </row>
    <row r="1754" spans="1:21" x14ac:dyDescent="0.2">
      <c r="A1754" s="378">
        <f>'raw data'!A1750</f>
        <v>41253.958333333336</v>
      </c>
      <c r="B1754" s="380">
        <f>'raw data'!L1750</f>
        <v>893.88671875</v>
      </c>
      <c r="C1754" s="380">
        <f>'raw data'!M1750</f>
        <v>488.26470947265625</v>
      </c>
      <c r="D1754" s="380">
        <f>'raw data'!O1750</f>
        <v>5941.23779296875</v>
      </c>
      <c r="E1754" s="380">
        <f>'raw data'!P1750</f>
        <v>9.8317222595214844</v>
      </c>
      <c r="F1754" s="377"/>
      <c r="G1754" s="377"/>
      <c r="H1754" s="376"/>
      <c r="I1754" s="376"/>
      <c r="J1754" s="380">
        <f>'raw data'!C1750</f>
        <v>133.63059997558594</v>
      </c>
      <c r="K1754" s="380" t="e">
        <f>'raw data'!#REF!</f>
        <v>#REF!</v>
      </c>
      <c r="L1754" s="380" t="e">
        <f>'raw data'!#REF!</f>
        <v>#REF!</v>
      </c>
      <c r="M1754" s="380">
        <f>'raw data'!D1750</f>
        <v>82729.1484375</v>
      </c>
      <c r="N1754" s="380">
        <f>'raw data'!K1750</f>
        <v>16.442303261273118</v>
      </c>
      <c r="O1754" s="400">
        <f t="shared" si="28"/>
        <v>15.960607450797584</v>
      </c>
      <c r="P1754" s="380">
        <f>'raw data'!E1750</f>
        <v>1</v>
      </c>
      <c r="Q1754" s="380">
        <f>'raw data'!F1750</f>
        <v>1</v>
      </c>
      <c r="R1754" s="380">
        <f>'raw data'!G1750</f>
        <v>1</v>
      </c>
      <c r="S1754" s="380">
        <f>'raw data'!H1750</f>
        <v>1</v>
      </c>
      <c r="T1754" s="380">
        <f>'raw data'!Q1750</f>
        <v>99.435981750488281</v>
      </c>
      <c r="U1754" s="380">
        <f>'raw data'!R1750</f>
        <v>1012.802978515625</v>
      </c>
    </row>
    <row r="1755" spans="1:21" x14ac:dyDescent="0.2">
      <c r="A1755" s="378">
        <f>'raw data'!A1751</f>
        <v>41254</v>
      </c>
      <c r="B1755" s="380">
        <f>'raw data'!L1751</f>
        <v>894.02850341796875</v>
      </c>
      <c r="C1755" s="380">
        <f>'raw data'!M1751</f>
        <v>488.10720825195312</v>
      </c>
      <c r="D1755" s="380">
        <f>'raw data'!O1751</f>
        <v>5955.10498046875</v>
      </c>
      <c r="E1755" s="380">
        <f>'raw data'!P1751</f>
        <v>9.8590621948242187</v>
      </c>
      <c r="F1755" s="377"/>
      <c r="G1755" s="377"/>
      <c r="H1755" s="376"/>
      <c r="I1755" s="376"/>
      <c r="J1755" s="380">
        <f>'raw data'!C1751</f>
        <v>134.118896484375</v>
      </c>
      <c r="K1755" s="380" t="e">
        <f>'raw data'!#REF!</f>
        <v>#REF!</v>
      </c>
      <c r="L1755" s="380" t="e">
        <f>'raw data'!#REF!</f>
        <v>#REF!</v>
      </c>
      <c r="M1755" s="380">
        <f>'raw data'!D1751</f>
        <v>82718.7734375</v>
      </c>
      <c r="N1755" s="380">
        <f>'raw data'!K1751</f>
        <v>15.914183365916834</v>
      </c>
      <c r="O1755" s="400">
        <f t="shared" si="28"/>
        <v>15.997860417914307</v>
      </c>
      <c r="P1755" s="380">
        <f>'raw data'!E1751</f>
        <v>1</v>
      </c>
      <c r="Q1755" s="380">
        <f>'raw data'!F1751</f>
        <v>1</v>
      </c>
      <c r="R1755" s="380">
        <f>'raw data'!G1751</f>
        <v>1</v>
      </c>
      <c r="S1755" s="380">
        <f>'raw data'!H1751</f>
        <v>1</v>
      </c>
      <c r="T1755" s="380">
        <f>'raw data'!Q1751</f>
        <v>99.297477722167969</v>
      </c>
      <c r="U1755" s="380">
        <f>'raw data'!R1751</f>
        <v>1012.801025390625</v>
      </c>
    </row>
    <row r="1756" spans="1:21" x14ac:dyDescent="0.2">
      <c r="A1756" s="378">
        <f>'raw data'!A1752</f>
        <v>41254.041666666664</v>
      </c>
      <c r="B1756" s="380">
        <f>'raw data'!L1752</f>
        <v>894.0435791015625</v>
      </c>
      <c r="C1756" s="380">
        <f>'raw data'!M1752</f>
        <v>487.03369140625</v>
      </c>
      <c r="D1756" s="380">
        <f>'raw data'!O1752</f>
        <v>5926.33203125</v>
      </c>
      <c r="E1756" s="380">
        <f>'raw data'!P1752</f>
        <v>9.8401193618774414</v>
      </c>
      <c r="F1756" s="377"/>
      <c r="G1756" s="377"/>
      <c r="H1756" s="376"/>
      <c r="I1756" s="376"/>
      <c r="J1756" s="380">
        <f>'raw data'!C1752</f>
        <v>132.67449951171875</v>
      </c>
      <c r="K1756" s="380" t="e">
        <f>'raw data'!#REF!</f>
        <v>#REF!</v>
      </c>
      <c r="L1756" s="380" t="e">
        <f>'raw data'!#REF!</f>
        <v>#REF!</v>
      </c>
      <c r="M1756" s="380">
        <f>'raw data'!D1752</f>
        <v>82542.1171875</v>
      </c>
      <c r="N1756" s="380">
        <f>'raw data'!K1752</f>
        <v>15.825006410926362</v>
      </c>
      <c r="O1756" s="400">
        <f t="shared" si="28"/>
        <v>15.920564446319688</v>
      </c>
      <c r="P1756" s="380">
        <f>'raw data'!E1752</f>
        <v>1</v>
      </c>
      <c r="Q1756" s="380">
        <f>'raw data'!F1752</f>
        <v>1</v>
      </c>
      <c r="R1756" s="380">
        <f>'raw data'!G1752</f>
        <v>1</v>
      </c>
      <c r="S1756" s="380">
        <f>'raw data'!H1752</f>
        <v>1</v>
      </c>
      <c r="T1756" s="380">
        <f>'raw data'!Q1752</f>
        <v>99.512626647949219</v>
      </c>
      <c r="U1756" s="380">
        <f>'raw data'!R1752</f>
        <v>1012.8040161132812</v>
      </c>
    </row>
    <row r="1757" spans="1:21" x14ac:dyDescent="0.2">
      <c r="A1757" s="378">
        <f>'raw data'!A1753</f>
        <v>41254.083333333336</v>
      </c>
      <c r="B1757" s="380">
        <f>'raw data'!L1753</f>
        <v>893.91680908203125</v>
      </c>
      <c r="C1757" s="380">
        <f>'raw data'!M1753</f>
        <v>486.08331298828125</v>
      </c>
      <c r="D1757" s="380">
        <f>'raw data'!O1753</f>
        <v>5921.7939453125</v>
      </c>
      <c r="E1757" s="380">
        <f>'raw data'!P1753</f>
        <v>9.8457355499267578</v>
      </c>
      <c r="F1757" s="377"/>
      <c r="G1757" s="377"/>
      <c r="H1757" s="376"/>
      <c r="I1757" s="376"/>
      <c r="J1757" s="380">
        <f>'raw data'!C1753</f>
        <v>132.6571044921875</v>
      </c>
      <c r="K1757" s="380" t="e">
        <f>'raw data'!#REF!</f>
        <v>#REF!</v>
      </c>
      <c r="L1757" s="380" t="e">
        <f>'raw data'!#REF!</f>
        <v>#REF!</v>
      </c>
      <c r="M1757" s="380">
        <f>'raw data'!D1753</f>
        <v>82389.4765625</v>
      </c>
      <c r="N1757" s="380">
        <f>'raw data'!K1753</f>
        <v>16.301647794606104</v>
      </c>
      <c r="O1757" s="400">
        <f t="shared" si="28"/>
        <v>15.908373281658319</v>
      </c>
      <c r="P1757" s="380">
        <f>'raw data'!E1753</f>
        <v>1</v>
      </c>
      <c r="Q1757" s="380">
        <f>'raw data'!F1753</f>
        <v>1</v>
      </c>
      <c r="R1757" s="380">
        <f>'raw data'!G1753</f>
        <v>1</v>
      </c>
      <c r="S1757" s="380">
        <f>'raw data'!H1753</f>
        <v>1</v>
      </c>
      <c r="T1757" s="380">
        <f>'raw data'!Q1753</f>
        <v>99.643913269042969</v>
      </c>
      <c r="U1757" s="380">
        <f>'raw data'!R1753</f>
        <v>1012.8049926757812</v>
      </c>
    </row>
    <row r="1758" spans="1:21" x14ac:dyDescent="0.2">
      <c r="A1758" s="378">
        <f>'raw data'!A1754</f>
        <v>41254.125</v>
      </c>
      <c r="B1758" s="380">
        <f>'raw data'!L1754</f>
        <v>894.0081787109375</v>
      </c>
      <c r="C1758" s="380">
        <f>'raw data'!M1754</f>
        <v>485.92999267578125</v>
      </c>
      <c r="D1758" s="380">
        <f>'raw data'!O1754</f>
        <v>5925.2822265625</v>
      </c>
      <c r="E1758" s="380">
        <f>'raw data'!P1754</f>
        <v>9.8459911346435547</v>
      </c>
      <c r="F1758" s="377"/>
      <c r="G1758" s="377"/>
      <c r="H1758" s="376"/>
      <c r="I1758" s="376"/>
      <c r="J1758" s="380">
        <f>'raw data'!C1754</f>
        <v>132.55769348144531</v>
      </c>
      <c r="K1758" s="380" t="e">
        <f>'raw data'!#REF!</f>
        <v>#REF!</v>
      </c>
      <c r="L1758" s="380" t="e">
        <f>'raw data'!#REF!</f>
        <v>#REF!</v>
      </c>
      <c r="M1758" s="380">
        <f>'raw data'!D1754</f>
        <v>82413.546875</v>
      </c>
      <c r="N1758" s="380">
        <f>'raw data'!K1754</f>
        <v>16.266447789659868</v>
      </c>
      <c r="O1758" s="400">
        <f t="shared" si="28"/>
        <v>15.917744239302047</v>
      </c>
      <c r="P1758" s="380">
        <f>'raw data'!E1754</f>
        <v>1</v>
      </c>
      <c r="Q1758" s="380">
        <f>'raw data'!F1754</f>
        <v>1</v>
      </c>
      <c r="R1758" s="380">
        <f>'raw data'!G1754</f>
        <v>1</v>
      </c>
      <c r="S1758" s="380">
        <f>'raw data'!H1754</f>
        <v>1</v>
      </c>
      <c r="T1758" s="380">
        <f>'raw data'!Q1754</f>
        <v>99.571296691894531</v>
      </c>
      <c r="U1758" s="380">
        <f>'raw data'!R1754</f>
        <v>1012.8070068359375</v>
      </c>
    </row>
    <row r="1759" spans="1:21" x14ac:dyDescent="0.2">
      <c r="A1759" s="378">
        <f>'raw data'!A1755</f>
        <v>41254.166666666664</v>
      </c>
      <c r="B1759" s="380">
        <f>'raw data'!L1755</f>
        <v>893.99041748046875</v>
      </c>
      <c r="C1759" s="380">
        <f>'raw data'!M1755</f>
        <v>485.81460571289062</v>
      </c>
      <c r="D1759" s="380">
        <f>'raw data'!O1755</f>
        <v>5921.3681640625</v>
      </c>
      <c r="E1759" s="380">
        <f>'raw data'!P1755</f>
        <v>9.8414697647094727</v>
      </c>
      <c r="F1759" s="377"/>
      <c r="G1759" s="377"/>
      <c r="H1759" s="376"/>
      <c r="I1759" s="376"/>
      <c r="J1759" s="380">
        <f>'raw data'!C1755</f>
        <v>132.95599365234375</v>
      </c>
      <c r="K1759" s="380" t="e">
        <f>'raw data'!#REF!</f>
        <v>#REF!</v>
      </c>
      <c r="L1759" s="380" t="e">
        <f>'raw data'!#REF!</f>
        <v>#REF!</v>
      </c>
      <c r="M1759" s="380">
        <f>'raw data'!D1755</f>
        <v>82410.1328125</v>
      </c>
      <c r="N1759" s="380">
        <f>'raw data'!K1755</f>
        <v>16.181691535596912</v>
      </c>
      <c r="O1759" s="400">
        <f t="shared" si="28"/>
        <v>15.907229458160931</v>
      </c>
      <c r="P1759" s="380">
        <f>'raw data'!E1755</f>
        <v>1</v>
      </c>
      <c r="Q1759" s="380">
        <f>'raw data'!F1755</f>
        <v>1</v>
      </c>
      <c r="R1759" s="380">
        <f>'raw data'!G1755</f>
        <v>1</v>
      </c>
      <c r="S1759" s="380">
        <f>'raw data'!H1755</f>
        <v>1</v>
      </c>
      <c r="T1759" s="380">
        <f>'raw data'!Q1755</f>
        <v>99.500556945800781</v>
      </c>
      <c r="U1759" s="380">
        <f>'raw data'!R1755</f>
        <v>1012.8049926757812</v>
      </c>
    </row>
    <row r="1760" spans="1:21" x14ac:dyDescent="0.2">
      <c r="A1760" s="378">
        <f>'raw data'!A1756</f>
        <v>41254.208333333336</v>
      </c>
      <c r="B1760" s="380">
        <f>'raw data'!L1756</f>
        <v>893.87432861328125</v>
      </c>
      <c r="C1760" s="380">
        <f>'raw data'!M1756</f>
        <v>485.73880004882812</v>
      </c>
      <c r="D1760" s="380">
        <f>'raw data'!O1756</f>
        <v>5918.45703125</v>
      </c>
      <c r="E1760" s="380">
        <f>'raw data'!P1756</f>
        <v>9.8336849212646484</v>
      </c>
      <c r="F1760" s="377"/>
      <c r="G1760" s="377"/>
      <c r="H1760" s="376"/>
      <c r="I1760" s="376"/>
      <c r="J1760" s="380">
        <f>'raw data'!C1756</f>
        <v>133.50247007084857</v>
      </c>
      <c r="K1760" s="380" t="e">
        <f>'raw data'!#REF!</f>
        <v>#REF!</v>
      </c>
      <c r="L1760" s="380" t="e">
        <f>'raw data'!#REF!</f>
        <v>#REF!</v>
      </c>
      <c r="M1760" s="380">
        <f>'raw data'!D1756</f>
        <v>82428.65625</v>
      </c>
      <c r="N1760" s="380">
        <f>'raw data'!K1756</f>
        <v>16.077659452524824</v>
      </c>
      <c r="O1760" s="400">
        <f t="shared" si="28"/>
        <v>15.899408958514808</v>
      </c>
      <c r="P1760" s="380">
        <f>'raw data'!E1756</f>
        <v>1</v>
      </c>
      <c r="Q1760" s="380">
        <f>'raw data'!F1756</f>
        <v>1</v>
      </c>
      <c r="R1760" s="380">
        <f>'raw data'!G1756</f>
        <v>0.84930562973022461</v>
      </c>
      <c r="S1760" s="380">
        <f>'raw data'!H1756</f>
        <v>1</v>
      </c>
      <c r="T1760" s="380">
        <f>'raw data'!Q1756</f>
        <v>99.528083801269531</v>
      </c>
      <c r="U1760" s="380">
        <f>'raw data'!R1756</f>
        <v>1012.8040161132812</v>
      </c>
    </row>
    <row r="1761" spans="1:21" x14ac:dyDescent="0.2">
      <c r="A1761" s="378">
        <f>'raw data'!A1757</f>
        <v>41254.25</v>
      </c>
      <c r="B1761" s="380">
        <f>'raw data'!L1757</f>
        <v>894.30218505859375</v>
      </c>
      <c r="C1761" s="380">
        <f>'raw data'!M1757</f>
        <v>494.62139892578125</v>
      </c>
      <c r="D1761" s="380">
        <f>'raw data'!O1757</f>
        <v>6041.51806640625</v>
      </c>
      <c r="E1761" s="380">
        <f>'raw data'!P1757</f>
        <v>9.8718395233154297</v>
      </c>
      <c r="F1761" s="377"/>
      <c r="G1761" s="377"/>
      <c r="H1761" s="376"/>
      <c r="I1761" s="376"/>
      <c r="J1761" s="380">
        <f>'raw data'!C1757</f>
        <v>139.0644921069217</v>
      </c>
      <c r="K1761" s="380" t="e">
        <f>'raw data'!#REF!</f>
        <v>#REF!</v>
      </c>
      <c r="L1761" s="380" t="e">
        <f>'raw data'!#REF!</f>
        <v>#REF!</v>
      </c>
      <c r="M1761" s="380">
        <f>'raw data'!D1757</f>
        <v>83841.203125</v>
      </c>
      <c r="N1761" s="380">
        <f>'raw data'!K1757</f>
        <v>16.568533977979097</v>
      </c>
      <c r="O1761" s="400">
        <f t="shared" si="28"/>
        <v>16.230001495467665</v>
      </c>
      <c r="P1761" s="380">
        <f>'raw data'!E1757</f>
        <v>1</v>
      </c>
      <c r="Q1761" s="380">
        <f>'raw data'!F1757</f>
        <v>1</v>
      </c>
      <c r="R1761" s="380">
        <f>'raw data'!G1757</f>
        <v>0.872916579246521</v>
      </c>
      <c r="S1761" s="380">
        <f>'raw data'!H1757</f>
        <v>1</v>
      </c>
      <c r="T1761" s="380">
        <f>'raw data'!Q1757</f>
        <v>98.842086791992188</v>
      </c>
      <c r="U1761" s="380">
        <f>'raw data'!R1757</f>
        <v>1012.802001953125</v>
      </c>
    </row>
    <row r="1762" spans="1:21" x14ac:dyDescent="0.2">
      <c r="A1762" s="378">
        <f>'raw data'!A1758</f>
        <v>41254.291666666664</v>
      </c>
      <c r="B1762" s="380">
        <f>'raw data'!L1758</f>
        <v>893.825927734375</v>
      </c>
      <c r="C1762" s="380">
        <f>'raw data'!M1758</f>
        <v>469.84939575195312</v>
      </c>
      <c r="D1762" s="380">
        <f>'raw data'!O1758</f>
        <v>5729.46923828125</v>
      </c>
      <c r="E1762" s="380">
        <f>'raw data'!P1758</f>
        <v>9.8455238342285156</v>
      </c>
      <c r="F1762" s="377"/>
      <c r="G1762" s="377"/>
      <c r="H1762" s="376"/>
      <c r="I1762" s="376"/>
      <c r="J1762" s="380">
        <f>'raw data'!C1758</f>
        <v>124.71189880371094</v>
      </c>
      <c r="K1762" s="380" t="e">
        <f>'raw data'!#REF!</f>
        <v>#REF!</v>
      </c>
      <c r="L1762" s="380" t="e">
        <f>'raw data'!#REF!</f>
        <v>#REF!</v>
      </c>
      <c r="M1762" s="380">
        <f>'raw data'!D1758</f>
        <v>79675.2109375</v>
      </c>
      <c r="N1762" s="380">
        <f>'raw data'!K1758</f>
        <v>15.436552480477257</v>
      </c>
      <c r="O1762" s="400">
        <f t="shared" si="28"/>
        <v>15.391710044302592</v>
      </c>
      <c r="P1762" s="380">
        <f>'raw data'!E1758</f>
        <v>1</v>
      </c>
      <c r="Q1762" s="380">
        <f>'raw data'!F1758</f>
        <v>1</v>
      </c>
      <c r="R1762" s="380">
        <f>'raw data'!G1758</f>
        <v>1</v>
      </c>
      <c r="S1762" s="380">
        <f>'raw data'!H1758</f>
        <v>1</v>
      </c>
      <c r="T1762" s="380">
        <f>'raw data'!Q1758</f>
        <v>100.50360107421875</v>
      </c>
      <c r="U1762" s="380">
        <f>'raw data'!R1758</f>
        <v>1012.801025390625</v>
      </c>
    </row>
    <row r="1763" spans="1:21" x14ac:dyDescent="0.2">
      <c r="A1763" s="378">
        <f>'raw data'!A1759</f>
        <v>41254.333333333336</v>
      </c>
      <c r="B1763" s="380">
        <f>'raw data'!L1759</f>
        <v>894.09259033203125</v>
      </c>
      <c r="C1763" s="380">
        <f>'raw data'!M1759</f>
        <v>469.18548583984375</v>
      </c>
      <c r="D1763" s="380">
        <f>'raw data'!O1759</f>
        <v>5711.0849609375</v>
      </c>
      <c r="E1763" s="380">
        <f>'raw data'!P1759</f>
        <v>9.8192939758300781</v>
      </c>
      <c r="F1763" s="377"/>
      <c r="G1763" s="377"/>
      <c r="H1763" s="376"/>
      <c r="I1763" s="376"/>
      <c r="J1763" s="380">
        <f>'raw data'!C1759</f>
        <v>126.19319915771484</v>
      </c>
      <c r="K1763" s="380" t="e">
        <f>'raw data'!#REF!</f>
        <v>#REF!</v>
      </c>
      <c r="L1763" s="380" t="e">
        <f>'raw data'!#REF!</f>
        <v>#REF!</v>
      </c>
      <c r="M1763" s="380">
        <f>'raw data'!D1759</f>
        <v>79487.671875</v>
      </c>
      <c r="N1763" s="380">
        <f>'raw data'!K1759</f>
        <v>15.337647808011971</v>
      </c>
      <c r="O1763" s="400">
        <f t="shared" si="28"/>
        <v>15.342322316664852</v>
      </c>
      <c r="P1763" s="380">
        <f>'raw data'!E1759</f>
        <v>1</v>
      </c>
      <c r="Q1763" s="380">
        <f>'raw data'!F1759</f>
        <v>1</v>
      </c>
      <c r="R1763" s="380">
        <f>'raw data'!G1759</f>
        <v>1</v>
      </c>
      <c r="S1763" s="380">
        <f>'raw data'!H1759</f>
        <v>1</v>
      </c>
      <c r="T1763" s="380">
        <f>'raw data'!Q1759</f>
        <v>100.49099731445312</v>
      </c>
      <c r="U1763" s="380">
        <f>'raw data'!R1759</f>
        <v>1012.801025390625</v>
      </c>
    </row>
    <row r="1764" spans="1:21" x14ac:dyDescent="0.2">
      <c r="A1764" s="378">
        <f>'raw data'!A1760</f>
        <v>41254.375</v>
      </c>
      <c r="B1764" s="380">
        <f>'raw data'!L1760</f>
        <v>893.9691162109375</v>
      </c>
      <c r="C1764" s="380">
        <f>'raw data'!M1760</f>
        <v>468.55950927734375</v>
      </c>
      <c r="D1764" s="380">
        <f>'raw data'!O1760</f>
        <v>5667.26611328125</v>
      </c>
      <c r="E1764" s="380">
        <f>'raw data'!P1760</f>
        <v>9.765315055847168</v>
      </c>
      <c r="F1764" s="377"/>
      <c r="G1764" s="377"/>
      <c r="H1764" s="376"/>
      <c r="I1764" s="376"/>
      <c r="J1764" s="380">
        <f>'raw data'!C1760</f>
        <v>128.989501953125</v>
      </c>
      <c r="K1764" s="380" t="e">
        <f>'raw data'!#REF!</f>
        <v>#REF!</v>
      </c>
      <c r="L1764" s="380" t="e">
        <f>'raw data'!#REF!</f>
        <v>#REF!</v>
      </c>
      <c r="M1764" s="380">
        <f>'raw data'!D1760</f>
        <v>79382.796875</v>
      </c>
      <c r="N1764" s="380">
        <f>'raw data'!K1760</f>
        <v>15.293568147366605</v>
      </c>
      <c r="O1764" s="400">
        <f t="shared" si="28"/>
        <v>15.224606875748584</v>
      </c>
      <c r="P1764" s="380">
        <f>'raw data'!E1760</f>
        <v>1</v>
      </c>
      <c r="Q1764" s="380">
        <f>'raw data'!F1760</f>
        <v>1</v>
      </c>
      <c r="R1764" s="380">
        <f>'raw data'!G1760</f>
        <v>1</v>
      </c>
      <c r="S1764" s="380">
        <f>'raw data'!H1760</f>
        <v>1</v>
      </c>
      <c r="T1764" s="380">
        <f>'raw data'!Q1760</f>
        <v>100.52359771728516</v>
      </c>
      <c r="U1764" s="380">
        <f>'raw data'!R1760</f>
        <v>1012.802001953125</v>
      </c>
    </row>
    <row r="1765" spans="1:21" x14ac:dyDescent="0.2">
      <c r="A1765" s="378">
        <f>'raw data'!A1761</f>
        <v>41254.416666666664</v>
      </c>
      <c r="B1765" s="380">
        <f>'raw data'!L1761</f>
        <v>893.7880859375</v>
      </c>
      <c r="C1765" s="380">
        <f>'raw data'!M1761</f>
        <v>468.27978515625</v>
      </c>
      <c r="D1765" s="380">
        <f>'raw data'!O1761</f>
        <v>5694.28076171875</v>
      </c>
      <c r="E1765" s="380">
        <f>'raw data'!P1761</f>
        <v>9.8226032257080078</v>
      </c>
      <c r="F1765" s="377"/>
      <c r="G1765" s="377"/>
      <c r="H1765" s="376"/>
      <c r="I1765" s="376"/>
      <c r="J1765" s="380">
        <f>'raw data'!C1761</f>
        <v>129.64250183105469</v>
      </c>
      <c r="K1765" s="380" t="e">
        <f>'raw data'!#REF!</f>
        <v>#REF!</v>
      </c>
      <c r="L1765" s="380" t="e">
        <f>'raw data'!#REF!</f>
        <v>#REF!</v>
      </c>
      <c r="M1765" s="380">
        <f>'raw data'!D1761</f>
        <v>79335.703125</v>
      </c>
      <c r="N1765" s="380">
        <f>'raw data'!K1761</f>
        <v>15.538893141214212</v>
      </c>
      <c r="O1765" s="400">
        <f t="shared" si="28"/>
        <v>15.297179328519709</v>
      </c>
      <c r="P1765" s="380">
        <f>'raw data'!E1761</f>
        <v>1</v>
      </c>
      <c r="Q1765" s="380">
        <f>'raw data'!F1761</f>
        <v>1</v>
      </c>
      <c r="R1765" s="380">
        <f>'raw data'!G1761</f>
        <v>1</v>
      </c>
      <c r="S1765" s="380">
        <f>'raw data'!H1761</f>
        <v>1</v>
      </c>
      <c r="T1765" s="380">
        <f>'raw data'!Q1761</f>
        <v>100.50379943847656</v>
      </c>
      <c r="U1765" s="380">
        <f>'raw data'!R1761</f>
        <v>1012.8040161132812</v>
      </c>
    </row>
    <row r="1766" spans="1:21" x14ac:dyDescent="0.2">
      <c r="A1766" s="378">
        <f>'raw data'!A1762</f>
        <v>41254.458333333336</v>
      </c>
      <c r="B1766" s="380">
        <f>'raw data'!L1762</f>
        <v>894.01959228515625</v>
      </c>
      <c r="C1766" s="380">
        <f>'raw data'!M1762</f>
        <v>467.565185546875</v>
      </c>
      <c r="D1766" s="380">
        <f>'raw data'!O1762</f>
        <v>5722.86376953125</v>
      </c>
      <c r="E1766" s="380">
        <f>'raw data'!P1762</f>
        <v>9.869023323059082</v>
      </c>
      <c r="F1766" s="377"/>
      <c r="G1766" s="377"/>
      <c r="H1766" s="376"/>
      <c r="I1766" s="376"/>
      <c r="J1766" s="380">
        <f>'raw data'!C1762</f>
        <v>128.99800109863281</v>
      </c>
      <c r="K1766" s="380" t="e">
        <f>'raw data'!#REF!</f>
        <v>#REF!</v>
      </c>
      <c r="L1766" s="380" t="e">
        <f>'raw data'!#REF!</f>
        <v>#REF!</v>
      </c>
      <c r="M1766" s="380">
        <f>'raw data'!D1762</f>
        <v>79277.28125</v>
      </c>
      <c r="N1766" s="380">
        <f>'raw data'!K1762</f>
        <v>15.95334622823837</v>
      </c>
      <c r="O1766" s="400">
        <f t="shared" si="28"/>
        <v>15.373965039402767</v>
      </c>
      <c r="P1766" s="380">
        <f>'raw data'!E1762</f>
        <v>1</v>
      </c>
      <c r="Q1766" s="380">
        <f>'raw data'!F1762</f>
        <v>1</v>
      </c>
      <c r="R1766" s="380">
        <f>'raw data'!G1762</f>
        <v>1</v>
      </c>
      <c r="S1766" s="380">
        <f>'raw data'!H1762</f>
        <v>1</v>
      </c>
      <c r="T1766" s="380">
        <f>'raw data'!Q1762</f>
        <v>100.63670349121094</v>
      </c>
      <c r="U1766" s="380">
        <f>'raw data'!R1762</f>
        <v>1012.8049926757812</v>
      </c>
    </row>
    <row r="1767" spans="1:21" x14ac:dyDescent="0.2">
      <c r="A1767" s="378">
        <f>'raw data'!A1763</f>
        <v>41254.5</v>
      </c>
      <c r="B1767" s="380">
        <f>'raw data'!L1763</f>
        <v>894.03277587890625</v>
      </c>
      <c r="C1767" s="380">
        <f>'raw data'!M1763</f>
        <v>466.98379516601562</v>
      </c>
      <c r="D1767" s="380">
        <f>'raw data'!O1763</f>
        <v>5720.84521484375</v>
      </c>
      <c r="E1767" s="380">
        <f>'raw data'!P1763</f>
        <v>9.8722124099731445</v>
      </c>
      <c r="F1767" s="377"/>
      <c r="G1767" s="377"/>
      <c r="H1767" s="376"/>
      <c r="I1767" s="376"/>
      <c r="J1767" s="380">
        <f>'raw data'!C1763</f>
        <v>128.41690063476562</v>
      </c>
      <c r="K1767" s="380" t="e">
        <f>'raw data'!#REF!</f>
        <v>#REF!</v>
      </c>
      <c r="L1767" s="380" t="e">
        <f>'raw data'!#REF!</f>
        <v>#REF!</v>
      </c>
      <c r="M1767" s="380">
        <f>'raw data'!D1763</f>
        <v>79235.828125</v>
      </c>
      <c r="N1767" s="380">
        <f>'raw data'!K1763</f>
        <v>15.675397955984808</v>
      </c>
      <c r="O1767" s="400">
        <f t="shared" si="28"/>
        <v>15.368542371583732</v>
      </c>
      <c r="P1767" s="380">
        <f>'raw data'!E1763</f>
        <v>1</v>
      </c>
      <c r="Q1767" s="380">
        <f>'raw data'!F1763</f>
        <v>1</v>
      </c>
      <c r="R1767" s="380">
        <f>'raw data'!G1763</f>
        <v>1</v>
      </c>
      <c r="S1767" s="380">
        <f>'raw data'!H1763</f>
        <v>1</v>
      </c>
      <c r="T1767" s="380">
        <f>'raw data'!Q1763</f>
        <v>100.52089691162109</v>
      </c>
      <c r="U1767" s="380">
        <f>'raw data'!R1763</f>
        <v>1012.802978515625</v>
      </c>
    </row>
    <row r="1768" spans="1:21" x14ac:dyDescent="0.2">
      <c r="A1768" s="378">
        <f>'raw data'!A1764</f>
        <v>41254.541666666664</v>
      </c>
      <c r="B1768" s="380">
        <f>'raw data'!L1764</f>
        <v>894.03179931640625</v>
      </c>
      <c r="C1768" s="380">
        <f>'raw data'!M1764</f>
        <v>466.34640502929687</v>
      </c>
      <c r="D1768" s="380">
        <f>'raw data'!O1764</f>
        <v>5720.3818359375</v>
      </c>
      <c r="E1768" s="380">
        <f>'raw data'!P1764</f>
        <v>9.8745279312133789</v>
      </c>
      <c r="F1768" s="377"/>
      <c r="G1768" s="377"/>
      <c r="H1768" s="376"/>
      <c r="I1768" s="376"/>
      <c r="J1768" s="380">
        <f>'raw data'!C1764</f>
        <v>127.86540222167969</v>
      </c>
      <c r="K1768" s="380" t="e">
        <f>'raw data'!#REF!</f>
        <v>#REF!</v>
      </c>
      <c r="L1768" s="380" t="e">
        <f>'raw data'!#REF!</f>
        <v>#REF!</v>
      </c>
      <c r="M1768" s="380">
        <f>'raw data'!D1764</f>
        <v>79196.578125</v>
      </c>
      <c r="N1768" s="380">
        <f>'raw data'!K1764</f>
        <v>15.606364985841211</v>
      </c>
      <c r="O1768" s="400">
        <f t="shared" si="28"/>
        <v>15.367297545323389</v>
      </c>
      <c r="P1768" s="380">
        <f>'raw data'!E1764</f>
        <v>1</v>
      </c>
      <c r="Q1768" s="380">
        <f>'raw data'!F1764</f>
        <v>1</v>
      </c>
      <c r="R1768" s="380">
        <f>'raw data'!G1764</f>
        <v>1</v>
      </c>
      <c r="S1768" s="380">
        <f>'raw data'!H1764</f>
        <v>1</v>
      </c>
      <c r="T1768" s="380">
        <f>'raw data'!Q1764</f>
        <v>100.55729675292969</v>
      </c>
      <c r="U1768" s="380">
        <f>'raw data'!R1764</f>
        <v>1012.8040161132812</v>
      </c>
    </row>
    <row r="1769" spans="1:21" x14ac:dyDescent="0.2">
      <c r="A1769" s="378">
        <f>'raw data'!A1765</f>
        <v>41254.583333333336</v>
      </c>
      <c r="B1769" s="380">
        <f>'raw data'!L1765</f>
        <v>894.0286865234375</v>
      </c>
      <c r="C1769" s="380">
        <f>'raw data'!M1765</f>
        <v>466.34341430664062</v>
      </c>
      <c r="D1769" s="380">
        <f>'raw data'!O1765</f>
        <v>5720.91796875</v>
      </c>
      <c r="E1769" s="380">
        <f>'raw data'!P1765</f>
        <v>9.8738431930541992</v>
      </c>
      <c r="F1769" s="377"/>
      <c r="G1769" s="377"/>
      <c r="H1769" s="376"/>
      <c r="I1769" s="376"/>
      <c r="J1769" s="380">
        <f>'raw data'!C1765</f>
        <v>127.83869934082031</v>
      </c>
      <c r="K1769" s="380" t="e">
        <f>'raw data'!#REF!</f>
        <v>#REF!</v>
      </c>
      <c r="L1769" s="380" t="e">
        <f>'raw data'!#REF!</f>
        <v>#REF!</v>
      </c>
      <c r="M1769" s="380">
        <f>'raw data'!D1765</f>
        <v>79244.2265625</v>
      </c>
      <c r="N1769" s="380">
        <f>'raw data'!K1765</f>
        <v>15.331242952254906</v>
      </c>
      <c r="O1769" s="400">
        <f t="shared" si="28"/>
        <v>15.368737818488677</v>
      </c>
      <c r="P1769" s="380">
        <f>'raw data'!E1765</f>
        <v>1</v>
      </c>
      <c r="Q1769" s="380">
        <f>'raw data'!F1765</f>
        <v>1</v>
      </c>
      <c r="R1769" s="380">
        <f>'raw data'!G1765</f>
        <v>1</v>
      </c>
      <c r="S1769" s="380">
        <f>'raw data'!H1765</f>
        <v>1</v>
      </c>
      <c r="T1769" s="380">
        <f>'raw data'!Q1765</f>
        <v>100.57340240478516</v>
      </c>
      <c r="U1769" s="380">
        <f>'raw data'!R1765</f>
        <v>1012.802978515625</v>
      </c>
    </row>
    <row r="1770" spans="1:21" x14ac:dyDescent="0.2">
      <c r="A1770" s="378">
        <f>'raw data'!A1766</f>
        <v>41254.625</v>
      </c>
      <c r="B1770" s="380">
        <f>'raw data'!L1766</f>
        <v>893.9605712890625</v>
      </c>
      <c r="C1770" s="380">
        <f>'raw data'!M1766</f>
        <v>466.21481323242187</v>
      </c>
      <c r="D1770" s="380">
        <f>'raw data'!O1766</f>
        <v>5719.037109375</v>
      </c>
      <c r="E1770" s="380">
        <f>'raw data'!P1766</f>
        <v>9.8751869201660156</v>
      </c>
      <c r="F1770" s="377"/>
      <c r="G1770" s="377"/>
      <c r="H1770" s="376"/>
      <c r="I1770" s="376"/>
      <c r="J1770" s="380">
        <f>'raw data'!C1766</f>
        <v>126.62220001220703</v>
      </c>
      <c r="K1770" s="380" t="e">
        <f>'raw data'!#REF!</f>
        <v>#REF!</v>
      </c>
      <c r="L1770" s="380" t="e">
        <f>'raw data'!#REF!</f>
        <v>#REF!</v>
      </c>
      <c r="M1770" s="380">
        <f>'raw data'!D1766</f>
        <v>79189.5078125</v>
      </c>
      <c r="N1770" s="380">
        <f>'raw data'!K1766</f>
        <v>15.124760733252115</v>
      </c>
      <c r="O1770" s="400">
        <f t="shared" si="28"/>
        <v>15.36368505689242</v>
      </c>
      <c r="P1770" s="380">
        <f>'raw data'!E1766</f>
        <v>1</v>
      </c>
      <c r="Q1770" s="380">
        <f>'raw data'!F1766</f>
        <v>1</v>
      </c>
      <c r="R1770" s="380">
        <f>'raw data'!G1766</f>
        <v>1</v>
      </c>
      <c r="S1770" s="380">
        <f>'raw data'!H1766</f>
        <v>1</v>
      </c>
      <c r="T1770" s="380">
        <f>'raw data'!Q1766</f>
        <v>100.55670166015625</v>
      </c>
      <c r="U1770" s="380">
        <f>'raw data'!R1766</f>
        <v>1012.802978515625</v>
      </c>
    </row>
    <row r="1771" spans="1:21" x14ac:dyDescent="0.2">
      <c r="A1771" s="378">
        <f>'raw data'!A1767</f>
        <v>41254.666666666664</v>
      </c>
      <c r="B1771" s="380">
        <f>'raw data'!L1767</f>
        <v>894.0587158203125</v>
      </c>
      <c r="C1771" s="380">
        <f>'raw data'!M1767</f>
        <v>465.77679443359375</v>
      </c>
      <c r="D1771" s="380">
        <f>'raw data'!O1767</f>
        <v>5704.85205078125</v>
      </c>
      <c r="E1771" s="380">
        <f>'raw data'!P1767</f>
        <v>9.8648557662963867</v>
      </c>
      <c r="F1771" s="377"/>
      <c r="G1771" s="377"/>
      <c r="H1771" s="376"/>
      <c r="I1771" s="376"/>
      <c r="J1771" s="380">
        <f>'raw data'!C1767</f>
        <v>126.32360076904297</v>
      </c>
      <c r="K1771" s="380" t="e">
        <f>'raw data'!#REF!</f>
        <v>#REF!</v>
      </c>
      <c r="L1771" s="380" t="e">
        <f>'raw data'!#REF!</f>
        <v>#REF!</v>
      </c>
      <c r="M1771" s="380">
        <f>'raw data'!D1767</f>
        <v>79143.8828125</v>
      </c>
      <c r="N1771" s="380">
        <f>'raw data'!K1767</f>
        <v>15.179546911386787</v>
      </c>
      <c r="O1771" s="400">
        <f t="shared" si="28"/>
        <v>15.325578157325241</v>
      </c>
      <c r="P1771" s="380">
        <f>'raw data'!E1767</f>
        <v>1</v>
      </c>
      <c r="Q1771" s="380">
        <f>'raw data'!F1767</f>
        <v>1</v>
      </c>
      <c r="R1771" s="380">
        <f>'raw data'!G1767</f>
        <v>1</v>
      </c>
      <c r="S1771" s="380">
        <f>'raw data'!H1767</f>
        <v>1</v>
      </c>
      <c r="T1771" s="380">
        <f>'raw data'!Q1767</f>
        <v>100.55429840087891</v>
      </c>
      <c r="U1771" s="380">
        <f>'raw data'!R1767</f>
        <v>1012.802001953125</v>
      </c>
    </row>
    <row r="1772" spans="1:21" x14ac:dyDescent="0.2">
      <c r="A1772" s="378">
        <f>'raw data'!A1768</f>
        <v>41254.708333333336</v>
      </c>
      <c r="B1772" s="380">
        <f>'raw data'!L1768</f>
        <v>893.96319580078125</v>
      </c>
      <c r="C1772" s="380">
        <f>'raw data'!M1768</f>
        <v>464.910888671875</v>
      </c>
      <c r="D1772" s="380">
        <f>'raw data'!O1768</f>
        <v>5692.94482421875</v>
      </c>
      <c r="E1772" s="380">
        <f>'raw data'!P1768</f>
        <v>9.8636302947998047</v>
      </c>
      <c r="F1772" s="377"/>
      <c r="G1772" s="377"/>
      <c r="H1772" s="376"/>
      <c r="I1772" s="376"/>
      <c r="J1772" s="380">
        <f>'raw data'!C1768</f>
        <v>125.17189788818359</v>
      </c>
      <c r="K1772" s="380" t="e">
        <f>'raw data'!#REF!</f>
        <v>#REF!</v>
      </c>
      <c r="L1772" s="380" t="e">
        <f>'raw data'!#REF!</f>
        <v>#REF!</v>
      </c>
      <c r="M1772" s="380">
        <f>'raw data'!D1768</f>
        <v>79025.4921875</v>
      </c>
      <c r="N1772" s="380">
        <f>'raw data'!K1768</f>
        <v>15.129774567615241</v>
      </c>
      <c r="O1772" s="400">
        <f t="shared" si="28"/>
        <v>15.293590451124238</v>
      </c>
      <c r="P1772" s="380">
        <f>'raw data'!E1768</f>
        <v>1</v>
      </c>
      <c r="Q1772" s="380">
        <f>'raw data'!F1768</f>
        <v>1</v>
      </c>
      <c r="R1772" s="380">
        <f>'raw data'!G1768</f>
        <v>1</v>
      </c>
      <c r="S1772" s="380">
        <f>'raw data'!H1768</f>
        <v>1</v>
      </c>
      <c r="T1772" s="380">
        <f>'raw data'!Q1768</f>
        <v>100.69830322265625</v>
      </c>
      <c r="U1772" s="380">
        <f>'raw data'!R1768</f>
        <v>1012.801025390625</v>
      </c>
    </row>
    <row r="1773" spans="1:21" x14ac:dyDescent="0.2">
      <c r="A1773" s="378">
        <f>'raw data'!A1769</f>
        <v>41254.75</v>
      </c>
      <c r="B1773" s="380">
        <f>'raw data'!L1769</f>
        <v>894.0059814453125</v>
      </c>
      <c r="C1773" s="380">
        <f>'raw data'!M1769</f>
        <v>464.96078491210937</v>
      </c>
      <c r="D1773" s="380">
        <f>'raw data'!O1769</f>
        <v>5691.01806640625</v>
      </c>
      <c r="E1773" s="380">
        <f>'raw data'!P1769</f>
        <v>9.8640060424804687</v>
      </c>
      <c r="F1773" s="377"/>
      <c r="G1773" s="377"/>
      <c r="H1773" s="376"/>
      <c r="I1773" s="376"/>
      <c r="J1773" s="380">
        <f>'raw data'!C1769</f>
        <v>123.85410308837891</v>
      </c>
      <c r="K1773" s="380" t="e">
        <f>'raw data'!#REF!</f>
        <v>#REF!</v>
      </c>
      <c r="L1773" s="380" t="e">
        <f>'raw data'!#REF!</f>
        <v>#REF!</v>
      </c>
      <c r="M1773" s="380">
        <f>'raw data'!D1769</f>
        <v>79036.296875</v>
      </c>
      <c r="N1773" s="380">
        <f>'raw data'!K1769</f>
        <v>15.225822435672381</v>
      </c>
      <c r="O1773" s="400">
        <f t="shared" si="28"/>
        <v>15.288414387453724</v>
      </c>
      <c r="P1773" s="380">
        <f>'raw data'!E1769</f>
        <v>1</v>
      </c>
      <c r="Q1773" s="380">
        <f>'raw data'!F1769</f>
        <v>1</v>
      </c>
      <c r="R1773" s="380">
        <f>'raw data'!G1769</f>
        <v>1</v>
      </c>
      <c r="S1773" s="380">
        <f>'raw data'!H1769</f>
        <v>1</v>
      </c>
      <c r="T1773" s="380">
        <f>'raw data'!Q1769</f>
        <v>100.70929718017578</v>
      </c>
      <c r="U1773" s="380">
        <f>'raw data'!R1769</f>
        <v>1012.801025390625</v>
      </c>
    </row>
    <row r="1774" spans="1:21" x14ac:dyDescent="0.2">
      <c r="A1774" s="378">
        <f>'raw data'!A1770</f>
        <v>41254.791666666664</v>
      </c>
      <c r="B1774" s="380">
        <f>'raw data'!L1770</f>
        <v>893.96490478515625</v>
      </c>
      <c r="C1774" s="380">
        <f>'raw data'!M1770</f>
        <v>464.598388671875</v>
      </c>
      <c r="D1774" s="380">
        <f>'raw data'!O1770</f>
        <v>5683.67578125</v>
      </c>
      <c r="E1774" s="380">
        <f>'raw data'!P1770</f>
        <v>9.8579378128051758</v>
      </c>
      <c r="F1774" s="377"/>
      <c r="G1774" s="377"/>
      <c r="H1774" s="376"/>
      <c r="I1774" s="376"/>
      <c r="J1774" s="380">
        <f>'raw data'!C1770</f>
        <v>122.67520141601562</v>
      </c>
      <c r="K1774" s="380" t="e">
        <f>'raw data'!#REF!</f>
        <v>#REF!</v>
      </c>
      <c r="L1774" s="380" t="e">
        <f>'raw data'!#REF!</f>
        <v>#REF!</v>
      </c>
      <c r="M1774" s="380">
        <f>'raw data'!D1770</f>
        <v>78982.796875</v>
      </c>
      <c r="N1774" s="380">
        <f>'raw data'!K1770</f>
        <v>15.339997841118384</v>
      </c>
      <c r="O1774" s="400">
        <f t="shared" si="28"/>
        <v>15.268689990744775</v>
      </c>
      <c r="P1774" s="380">
        <f>'raw data'!E1770</f>
        <v>1</v>
      </c>
      <c r="Q1774" s="380">
        <f>'raw data'!F1770</f>
        <v>1</v>
      </c>
      <c r="R1774" s="380">
        <f>'raw data'!G1770</f>
        <v>1</v>
      </c>
      <c r="S1774" s="380">
        <f>'raw data'!H1770</f>
        <v>1</v>
      </c>
      <c r="T1774" s="380">
        <f>'raw data'!Q1770</f>
        <v>100.7427978515625</v>
      </c>
      <c r="U1774" s="380">
        <f>'raw data'!R1770</f>
        <v>1012.801025390625</v>
      </c>
    </row>
    <row r="1775" spans="1:21" x14ac:dyDescent="0.2">
      <c r="A1775" s="378">
        <f>'raw data'!A1771</f>
        <v>41254.833333333336</v>
      </c>
      <c r="B1775" s="380">
        <f>'raw data'!L1771</f>
        <v>894.038818359375</v>
      </c>
      <c r="C1775" s="380">
        <f>'raw data'!M1771</f>
        <v>464.45858764648437</v>
      </c>
      <c r="D1775" s="380">
        <f>'raw data'!O1771</f>
        <v>5684.68896484375</v>
      </c>
      <c r="E1775" s="380">
        <f>'raw data'!P1771</f>
        <v>9.8613719940185547</v>
      </c>
      <c r="F1775" s="377"/>
      <c r="G1775" s="377"/>
      <c r="H1775" s="376"/>
      <c r="I1775" s="376"/>
      <c r="J1775" s="380">
        <f>'raw data'!C1771</f>
        <v>122.55599975585937</v>
      </c>
      <c r="K1775" s="380" t="e">
        <f>'raw data'!#REF!</f>
        <v>#REF!</v>
      </c>
      <c r="L1775" s="380" t="e">
        <f>'raw data'!#REF!</f>
        <v>#REF!</v>
      </c>
      <c r="M1775" s="380">
        <f>'raw data'!D1771</f>
        <v>78964.3203125</v>
      </c>
      <c r="N1775" s="380">
        <f>'raw data'!K1771</f>
        <v>15.372169883706738</v>
      </c>
      <c r="O1775" s="400">
        <f t="shared" si="28"/>
        <v>15.271411818447845</v>
      </c>
      <c r="P1775" s="380">
        <f>'raw data'!E1771</f>
        <v>1</v>
      </c>
      <c r="Q1775" s="380">
        <f>'raw data'!F1771</f>
        <v>1</v>
      </c>
      <c r="R1775" s="380">
        <f>'raw data'!G1771</f>
        <v>1</v>
      </c>
      <c r="S1775" s="380">
        <f>'raw data'!H1771</f>
        <v>1</v>
      </c>
      <c r="T1775" s="380">
        <f>'raw data'!Q1771</f>
        <v>100.59750366210937</v>
      </c>
      <c r="U1775" s="380">
        <f>'raw data'!R1771</f>
        <v>1012.802001953125</v>
      </c>
    </row>
    <row r="1776" spans="1:21" x14ac:dyDescent="0.2">
      <c r="A1776" s="378">
        <f>'raw data'!A1772</f>
        <v>41254.875</v>
      </c>
      <c r="B1776" s="380">
        <f>'raw data'!L1772</f>
        <v>893.97808837890625</v>
      </c>
      <c r="C1776" s="380">
        <f>'raw data'!M1772</f>
        <v>464.51260375976562</v>
      </c>
      <c r="D1776" s="380">
        <f>'raw data'!O1772</f>
        <v>5688.02978515625</v>
      </c>
      <c r="E1776" s="380">
        <f>'raw data'!P1772</f>
        <v>9.8601417541503906</v>
      </c>
      <c r="F1776" s="377"/>
      <c r="G1776" s="377"/>
      <c r="H1776" s="376"/>
      <c r="I1776" s="376"/>
      <c r="J1776" s="380">
        <f>'raw data'!C1772</f>
        <v>121.74649810791016</v>
      </c>
      <c r="K1776" s="380" t="e">
        <f>'raw data'!#REF!</f>
        <v>#REF!</v>
      </c>
      <c r="L1776" s="380" t="e">
        <f>'raw data'!#REF!</f>
        <v>#REF!</v>
      </c>
      <c r="M1776" s="380">
        <f>'raw data'!D1772</f>
        <v>79032.078125</v>
      </c>
      <c r="N1776" s="380">
        <f>'raw data'!K1772</f>
        <v>15.604797792651224</v>
      </c>
      <c r="O1776" s="400">
        <f t="shared" si="28"/>
        <v>15.280386635384909</v>
      </c>
      <c r="P1776" s="380">
        <f>'raw data'!E1772</f>
        <v>1</v>
      </c>
      <c r="Q1776" s="380">
        <f>'raw data'!F1772</f>
        <v>1</v>
      </c>
      <c r="R1776" s="380">
        <f>'raw data'!G1772</f>
        <v>1</v>
      </c>
      <c r="S1776" s="380">
        <f>'raw data'!H1772</f>
        <v>1</v>
      </c>
      <c r="T1776" s="380">
        <f>'raw data'!Q1772</f>
        <v>100.47560119628906</v>
      </c>
      <c r="U1776" s="380">
        <f>'raw data'!R1772</f>
        <v>1012.801025390625</v>
      </c>
    </row>
    <row r="1777" spans="1:21" x14ac:dyDescent="0.2">
      <c r="A1777" s="378">
        <f>'raw data'!A1773</f>
        <v>41254.916666666664</v>
      </c>
      <c r="B1777" s="380">
        <f>'raw data'!L1773</f>
        <v>894.011474609375</v>
      </c>
      <c r="C1777" s="380">
        <f>'raw data'!M1773</f>
        <v>463.70291137695312</v>
      </c>
      <c r="D1777" s="380">
        <f>'raw data'!O1773</f>
        <v>5692.26513671875</v>
      </c>
      <c r="E1777" s="380">
        <f>'raw data'!P1773</f>
        <v>9.8713903427124023</v>
      </c>
      <c r="F1777" s="377"/>
      <c r="G1777" s="377"/>
      <c r="H1777" s="376"/>
      <c r="I1777" s="376"/>
      <c r="J1777" s="380">
        <f>'raw data'!C1773</f>
        <v>121.27500152587891</v>
      </c>
      <c r="K1777" s="380" t="e">
        <f>'raw data'!#REF!</f>
        <v>#REF!</v>
      </c>
      <c r="L1777" s="380" t="e">
        <f>'raw data'!#REF!</f>
        <v>#REF!</v>
      </c>
      <c r="M1777" s="380">
        <f>'raw data'!D1773</f>
        <v>78921.5234375</v>
      </c>
      <c r="N1777" s="380">
        <f>'raw data'!K1773</f>
        <v>15.491177632722902</v>
      </c>
      <c r="O1777" s="400">
        <f t="shared" si="28"/>
        <v>15.291764531045839</v>
      </c>
      <c r="P1777" s="380">
        <f>'raw data'!E1773</f>
        <v>1</v>
      </c>
      <c r="Q1777" s="380">
        <f>'raw data'!F1773</f>
        <v>1</v>
      </c>
      <c r="R1777" s="380">
        <f>'raw data'!G1773</f>
        <v>1</v>
      </c>
      <c r="S1777" s="380">
        <f>'raw data'!H1773</f>
        <v>1</v>
      </c>
      <c r="T1777" s="380">
        <f>'raw data'!Q1773</f>
        <v>100.48500061035156</v>
      </c>
      <c r="U1777" s="380">
        <f>'raw data'!R1773</f>
        <v>1012.7999877929687</v>
      </c>
    </row>
    <row r="1778" spans="1:21" x14ac:dyDescent="0.2">
      <c r="A1778" s="378">
        <f>'raw data'!A1774</f>
        <v>41254.958333333336</v>
      </c>
      <c r="B1778" s="380">
        <f>'raw data'!L1774</f>
        <v>894.03228759765625</v>
      </c>
      <c r="C1778" s="380">
        <f>'raw data'!M1774</f>
        <v>463.06631469726562</v>
      </c>
      <c r="D1778" s="380">
        <f>'raw data'!O1774</f>
        <v>5687.173828125</v>
      </c>
      <c r="E1778" s="380">
        <f>'raw data'!P1774</f>
        <v>9.874201774597168</v>
      </c>
      <c r="F1778" s="377"/>
      <c r="G1778" s="377"/>
      <c r="H1778" s="376"/>
      <c r="I1778" s="376"/>
      <c r="J1778" s="380">
        <f>'raw data'!C1774</f>
        <v>120.71739959716797</v>
      </c>
      <c r="K1778" s="380" t="e">
        <f>'raw data'!#REF!</f>
        <v>#REF!</v>
      </c>
      <c r="L1778" s="380" t="e">
        <f>'raw data'!#REF!</f>
        <v>#REF!</v>
      </c>
      <c r="M1778" s="380">
        <f>'raw data'!D1774</f>
        <v>78865.3125</v>
      </c>
      <c r="N1778" s="380">
        <f>'raw data'!K1774</f>
        <v>15.12862898774998</v>
      </c>
      <c r="O1778" s="400">
        <f t="shared" si="28"/>
        <v>15.278087182872389</v>
      </c>
      <c r="P1778" s="380">
        <f>'raw data'!E1774</f>
        <v>1</v>
      </c>
      <c r="Q1778" s="380">
        <f>'raw data'!F1774</f>
        <v>1</v>
      </c>
      <c r="R1778" s="380">
        <f>'raw data'!G1774</f>
        <v>1</v>
      </c>
      <c r="S1778" s="380">
        <f>'raw data'!H1774</f>
        <v>1</v>
      </c>
      <c r="T1778" s="380">
        <f>'raw data'!Q1774</f>
        <v>100.55020141601562</v>
      </c>
      <c r="U1778" s="380">
        <f>'raw data'!R1774</f>
        <v>1012.801025390625</v>
      </c>
    </row>
    <row r="1779" spans="1:21" x14ac:dyDescent="0.2">
      <c r="A1779" s="378">
        <f>'raw data'!A1775</f>
        <v>41255</v>
      </c>
      <c r="B1779" s="380">
        <f>'raw data'!L1775</f>
        <v>894.0399169921875</v>
      </c>
      <c r="C1779" s="380">
        <f>'raw data'!M1775</f>
        <v>463.21490478515625</v>
      </c>
      <c r="D1779" s="380">
        <f>'raw data'!O1775</f>
        <v>5687.2919921875</v>
      </c>
      <c r="E1779" s="380">
        <f>'raw data'!P1775</f>
        <v>9.8735294342041016</v>
      </c>
      <c r="F1779" s="377"/>
      <c r="G1779" s="377"/>
      <c r="H1779" s="376"/>
      <c r="I1779" s="376"/>
      <c r="J1779" s="380">
        <f>'raw data'!C1775</f>
        <v>120.39250183105469</v>
      </c>
      <c r="K1779" s="380" t="e">
        <f>'raw data'!#REF!</f>
        <v>#REF!</v>
      </c>
      <c r="L1779" s="380" t="e">
        <f>'raw data'!#REF!</f>
        <v>#REF!</v>
      </c>
      <c r="M1779" s="380">
        <f>'raw data'!D1775</f>
        <v>78894.1875</v>
      </c>
      <c r="N1779" s="380">
        <f>'raw data'!K1775</f>
        <v>15.114526181453403</v>
      </c>
      <c r="O1779" s="400">
        <f t="shared" si="28"/>
        <v>15.278404620127395</v>
      </c>
      <c r="P1779" s="380">
        <f>'raw data'!E1775</f>
        <v>1</v>
      </c>
      <c r="Q1779" s="380">
        <f>'raw data'!F1775</f>
        <v>1</v>
      </c>
      <c r="R1779" s="380">
        <f>'raw data'!G1775</f>
        <v>1</v>
      </c>
      <c r="S1779" s="380">
        <f>'raw data'!H1775</f>
        <v>1</v>
      </c>
      <c r="T1779" s="380">
        <f>'raw data'!Q1775</f>
        <v>100.50479888916016</v>
      </c>
      <c r="U1779" s="380">
        <f>'raw data'!R1775</f>
        <v>1012.802001953125</v>
      </c>
    </row>
    <row r="1780" spans="1:21" x14ac:dyDescent="0.2">
      <c r="A1780" s="378">
        <f>'raw data'!A1776</f>
        <v>41255.041666666664</v>
      </c>
      <c r="B1780" s="380">
        <f>'raw data'!L1776</f>
        <v>893.9854736328125</v>
      </c>
      <c r="C1780" s="380">
        <f>'raw data'!M1776</f>
        <v>462.85861206054687</v>
      </c>
      <c r="D1780" s="380">
        <f>'raw data'!O1776</f>
        <v>5678.923828125</v>
      </c>
      <c r="E1780" s="380">
        <f>'raw data'!P1776</f>
        <v>9.8683919906616211</v>
      </c>
      <c r="F1780" s="377"/>
      <c r="G1780" s="377"/>
      <c r="H1780" s="376"/>
      <c r="I1780" s="376"/>
      <c r="J1780" s="380">
        <f>'raw data'!C1776</f>
        <v>120.33599853515625</v>
      </c>
      <c r="K1780" s="380" t="e">
        <f>'raw data'!#REF!</f>
        <v>#REF!</v>
      </c>
      <c r="L1780" s="380" t="e">
        <f>'raw data'!#REF!</f>
        <v>#REF!</v>
      </c>
      <c r="M1780" s="380">
        <f>'raw data'!D1776</f>
        <v>78832.8203125</v>
      </c>
      <c r="N1780" s="380">
        <f>'raw data'!K1776</f>
        <v>15.032289246561414</v>
      </c>
      <c r="O1780" s="400">
        <f t="shared" si="28"/>
        <v>15.255924290886323</v>
      </c>
      <c r="P1780" s="380">
        <f>'raw data'!E1776</f>
        <v>1</v>
      </c>
      <c r="Q1780" s="380">
        <f>'raw data'!F1776</f>
        <v>1</v>
      </c>
      <c r="R1780" s="380">
        <f>'raw data'!G1776</f>
        <v>1</v>
      </c>
      <c r="S1780" s="380">
        <f>'raw data'!H1776</f>
        <v>1</v>
      </c>
      <c r="T1780" s="380">
        <f>'raw data'!Q1776</f>
        <v>100.4927978515625</v>
      </c>
      <c r="U1780" s="380">
        <f>'raw data'!R1776</f>
        <v>1012.801025390625</v>
      </c>
    </row>
    <row r="1781" spans="1:21" x14ac:dyDescent="0.2">
      <c r="A1781" s="378">
        <f>'raw data'!A1777</f>
        <v>41255.083333333336</v>
      </c>
      <c r="B1781" s="380">
        <f>'raw data'!L1777</f>
        <v>893.981689453125</v>
      </c>
      <c r="C1781" s="380">
        <f>'raw data'!M1777</f>
        <v>462.71551513671875</v>
      </c>
      <c r="D1781" s="380">
        <f>'raw data'!O1777</f>
        <v>5674.40087890625</v>
      </c>
      <c r="E1781" s="380">
        <f>'raw data'!P1777</f>
        <v>9.8668079376220703</v>
      </c>
      <c r="F1781" s="377"/>
      <c r="G1781" s="377"/>
      <c r="H1781" s="376"/>
      <c r="I1781" s="376"/>
      <c r="J1781" s="380">
        <f>'raw data'!C1777</f>
        <v>120.30400085449219</v>
      </c>
      <c r="K1781" s="380" t="e">
        <f>'raw data'!#REF!</f>
        <v>#REF!</v>
      </c>
      <c r="L1781" s="380" t="e">
        <f>'raw data'!#REF!</f>
        <v>#REF!</v>
      </c>
      <c r="M1781" s="380">
        <f>'raw data'!D1777</f>
        <v>78797.796875</v>
      </c>
      <c r="N1781" s="380">
        <f>'raw data'!K1777</f>
        <v>15.09741332988866</v>
      </c>
      <c r="O1781" s="400">
        <f t="shared" si="28"/>
        <v>15.243773789674977</v>
      </c>
      <c r="P1781" s="380">
        <f>'raw data'!E1777</f>
        <v>1</v>
      </c>
      <c r="Q1781" s="380">
        <f>'raw data'!F1777</f>
        <v>1</v>
      </c>
      <c r="R1781" s="380">
        <f>'raw data'!G1777</f>
        <v>1</v>
      </c>
      <c r="S1781" s="380">
        <f>'raw data'!H1777</f>
        <v>1</v>
      </c>
      <c r="T1781" s="380">
        <f>'raw data'!Q1777</f>
        <v>100.56559753417969</v>
      </c>
      <c r="U1781" s="380">
        <f>'raw data'!R1777</f>
        <v>1012.802978515625</v>
      </c>
    </row>
    <row r="1782" spans="1:21" x14ac:dyDescent="0.2">
      <c r="A1782" s="378">
        <f>'raw data'!A1778</f>
        <v>41255.125</v>
      </c>
      <c r="B1782" s="380">
        <f>'raw data'!L1778</f>
        <v>894.0518798828125</v>
      </c>
      <c r="C1782" s="380">
        <f>'raw data'!M1778</f>
        <v>463.45809936523437</v>
      </c>
      <c r="D1782" s="380">
        <f>'raw data'!O1778</f>
        <v>5683.06396484375</v>
      </c>
      <c r="E1782" s="380">
        <f>'raw data'!P1778</f>
        <v>9.8690900802612305</v>
      </c>
      <c r="F1782" s="377"/>
      <c r="G1782" s="377"/>
      <c r="H1782" s="376"/>
      <c r="I1782" s="376"/>
      <c r="J1782" s="380">
        <f>'raw data'!C1778</f>
        <v>120.34780120849609</v>
      </c>
      <c r="K1782" s="380" t="e">
        <f>'raw data'!#REF!</f>
        <v>#REF!</v>
      </c>
      <c r="L1782" s="380" t="e">
        <f>'raw data'!#REF!</f>
        <v>#REF!</v>
      </c>
      <c r="M1782" s="380">
        <f>'raw data'!D1778</f>
        <v>78908.1484375</v>
      </c>
      <c r="N1782" s="380">
        <f>'raw data'!K1778</f>
        <v>15.027650996074662</v>
      </c>
      <c r="O1782" s="400">
        <f t="shared" si="28"/>
        <v>15.267046400329377</v>
      </c>
      <c r="P1782" s="380">
        <f>'raw data'!E1778</f>
        <v>1</v>
      </c>
      <c r="Q1782" s="380">
        <f>'raw data'!F1778</f>
        <v>1</v>
      </c>
      <c r="R1782" s="380">
        <f>'raw data'!G1778</f>
        <v>1</v>
      </c>
      <c r="S1782" s="380">
        <f>'raw data'!H1778</f>
        <v>1</v>
      </c>
      <c r="T1782" s="380">
        <f>'raw data'!Q1778</f>
        <v>100.48349761962891</v>
      </c>
      <c r="U1782" s="380">
        <f>'raw data'!R1778</f>
        <v>1012.802978515625</v>
      </c>
    </row>
    <row r="1783" spans="1:21" x14ac:dyDescent="0.2">
      <c r="A1783" s="378">
        <f>'raw data'!A1779</f>
        <v>41255.166666666664</v>
      </c>
      <c r="B1783" s="380">
        <f>'raw data'!L1779</f>
        <v>894.00921630859375</v>
      </c>
      <c r="C1783" s="380">
        <f>'raw data'!M1779</f>
        <v>463.3843994140625</v>
      </c>
      <c r="D1783" s="380">
        <f>'raw data'!O1779</f>
        <v>5677.22509765625</v>
      </c>
      <c r="E1783" s="380">
        <f>'raw data'!P1779</f>
        <v>9.8635406494140625</v>
      </c>
      <c r="F1783" s="377"/>
      <c r="G1783" s="377"/>
      <c r="H1783" s="376"/>
      <c r="I1783" s="376"/>
      <c r="J1783" s="380">
        <f>'raw data'!C1779</f>
        <v>120.48239898681641</v>
      </c>
      <c r="K1783" s="380" t="e">
        <f>'raw data'!#REF!</f>
        <v>#REF!</v>
      </c>
      <c r="L1783" s="380" t="e">
        <f>'raw data'!#REF!</f>
        <v>#REF!</v>
      </c>
      <c r="M1783" s="380">
        <f>'raw data'!D1779</f>
        <v>78921.0078125</v>
      </c>
      <c r="N1783" s="380">
        <f>'raw data'!K1779</f>
        <v>15.097842089078767</v>
      </c>
      <c r="O1783" s="400">
        <f t="shared" si="28"/>
        <v>15.251360802414528</v>
      </c>
      <c r="P1783" s="380">
        <f>'raw data'!E1779</f>
        <v>1</v>
      </c>
      <c r="Q1783" s="380">
        <f>'raw data'!F1779</f>
        <v>1</v>
      </c>
      <c r="R1783" s="380">
        <f>'raw data'!G1779</f>
        <v>1</v>
      </c>
      <c r="S1783" s="380">
        <f>'raw data'!H1779</f>
        <v>1</v>
      </c>
      <c r="T1783" s="380">
        <f>'raw data'!Q1779</f>
        <v>100.59500122070312</v>
      </c>
      <c r="U1783" s="380">
        <f>'raw data'!R1779</f>
        <v>1012.8060302734375</v>
      </c>
    </row>
    <row r="1784" spans="1:21" x14ac:dyDescent="0.2">
      <c r="A1784" s="378">
        <f>'raw data'!A1780</f>
        <v>41255.208333333336</v>
      </c>
      <c r="B1784" s="380">
        <f>'raw data'!L1780</f>
        <v>894.04010009765625</v>
      </c>
      <c r="C1784" s="380">
        <f>'raw data'!M1780</f>
        <v>463.41128540039062</v>
      </c>
      <c r="D1784" s="380">
        <f>'raw data'!O1780</f>
        <v>5673.27001953125</v>
      </c>
      <c r="E1784" s="380">
        <f>'raw data'!P1780</f>
        <v>9.8601064682006836</v>
      </c>
      <c r="F1784" s="377"/>
      <c r="G1784" s="377"/>
      <c r="H1784" s="376"/>
      <c r="I1784" s="376"/>
      <c r="J1784" s="380">
        <f>'raw data'!C1780</f>
        <v>120.54517964228187</v>
      </c>
      <c r="K1784" s="380" t="e">
        <f>'raw data'!#REF!</f>
        <v>#REF!</v>
      </c>
      <c r="L1784" s="380" t="e">
        <f>'raw data'!#REF!</f>
        <v>#REF!</v>
      </c>
      <c r="M1784" s="380">
        <f>'raw data'!D1780</f>
        <v>78906.25</v>
      </c>
      <c r="N1784" s="380">
        <f>'raw data'!K1780</f>
        <v>15.177879985088511</v>
      </c>
      <c r="O1784" s="400">
        <f t="shared" si="28"/>
        <v>15.240735836441093</v>
      </c>
      <c r="P1784" s="380">
        <f>'raw data'!E1780</f>
        <v>1</v>
      </c>
      <c r="Q1784" s="380">
        <f>'raw data'!F1780</f>
        <v>1</v>
      </c>
      <c r="R1784" s="380">
        <f>'raw data'!G1780</f>
        <v>0.84930562973022461</v>
      </c>
      <c r="S1784" s="380">
        <f>'raw data'!H1780</f>
        <v>1</v>
      </c>
      <c r="T1784" s="380">
        <f>'raw data'!Q1780</f>
        <v>100.60019683837891</v>
      </c>
      <c r="U1784" s="380">
        <f>'raw data'!R1780</f>
        <v>1012.8060302734375</v>
      </c>
    </row>
    <row r="1785" spans="1:21" x14ac:dyDescent="0.2">
      <c r="A1785" s="378">
        <f>'raw data'!A1781</f>
        <v>41255.25</v>
      </c>
      <c r="B1785" s="380">
        <f>'raw data'!L1781</f>
        <v>893.96148681640625</v>
      </c>
      <c r="C1785" s="380">
        <f>'raw data'!M1781</f>
        <v>463.5260009765625</v>
      </c>
      <c r="D1785" s="380">
        <f>'raw data'!O1781</f>
        <v>5674.0078125</v>
      </c>
      <c r="E1785" s="380">
        <f>'raw data'!P1781</f>
        <v>9.8585729598999023</v>
      </c>
      <c r="F1785" s="377"/>
      <c r="G1785" s="377"/>
      <c r="H1785" s="376"/>
      <c r="I1785" s="376"/>
      <c r="J1785" s="380">
        <f>'raw data'!C1781</f>
        <v>120.56055778893375</v>
      </c>
      <c r="K1785" s="380" t="e">
        <f>'raw data'!#REF!</f>
        <v>#REF!</v>
      </c>
      <c r="L1785" s="380" t="e">
        <f>'raw data'!#REF!</f>
        <v>#REF!</v>
      </c>
      <c r="M1785" s="380">
        <f>'raw data'!D1781</f>
        <v>78919.546875</v>
      </c>
      <c r="N1785" s="380">
        <f>'raw data'!K1781</f>
        <v>15.137882863238628</v>
      </c>
      <c r="O1785" s="400">
        <f t="shared" si="28"/>
        <v>15.242717851698606</v>
      </c>
      <c r="P1785" s="380">
        <f>'raw data'!E1781</f>
        <v>1</v>
      </c>
      <c r="Q1785" s="380">
        <f>'raw data'!F1781</f>
        <v>1</v>
      </c>
      <c r="R1785" s="380">
        <f>'raw data'!G1781</f>
        <v>0.87347221374511719</v>
      </c>
      <c r="S1785" s="380">
        <f>'raw data'!H1781</f>
        <v>1</v>
      </c>
      <c r="T1785" s="380">
        <f>'raw data'!Q1781</f>
        <v>100.64089965820312</v>
      </c>
      <c r="U1785" s="380">
        <f>'raw data'!R1781</f>
        <v>1012.8079833984375</v>
      </c>
    </row>
    <row r="1786" spans="1:21" x14ac:dyDescent="0.2">
      <c r="A1786" s="378">
        <f>'raw data'!A1782</f>
        <v>41255.291666666664</v>
      </c>
      <c r="B1786" s="380">
        <f>'raw data'!L1782</f>
        <v>894.0435791015625</v>
      </c>
      <c r="C1786" s="380">
        <f>'raw data'!M1782</f>
        <v>464.76040649414062</v>
      </c>
      <c r="D1786" s="380">
        <f>'raw data'!O1782</f>
        <v>5689.82421875</v>
      </c>
      <c r="E1786" s="380">
        <f>'raw data'!P1782</f>
        <v>9.8637313842773437</v>
      </c>
      <c r="F1786" s="377"/>
      <c r="G1786" s="377"/>
      <c r="H1786" s="376"/>
      <c r="I1786" s="376"/>
      <c r="J1786" s="380">
        <f>'raw data'!C1782</f>
        <v>121.15910339355469</v>
      </c>
      <c r="K1786" s="380" t="e">
        <f>'raw data'!#REF!</f>
        <v>#REF!</v>
      </c>
      <c r="L1786" s="380" t="e">
        <f>'raw data'!#REF!</f>
        <v>#REF!</v>
      </c>
      <c r="M1786" s="380">
        <f>'raw data'!D1782</f>
        <v>79129.6015625</v>
      </c>
      <c r="N1786" s="380">
        <f>'raw data'!K1782</f>
        <v>15.277249066533477</v>
      </c>
      <c r="O1786" s="400">
        <f t="shared" si="28"/>
        <v>15.285207221798782</v>
      </c>
      <c r="P1786" s="380">
        <f>'raw data'!E1782</f>
        <v>1</v>
      </c>
      <c r="Q1786" s="380">
        <f>'raw data'!F1782</f>
        <v>1</v>
      </c>
      <c r="R1786" s="380">
        <f>'raw data'!G1782</f>
        <v>1</v>
      </c>
      <c r="S1786" s="380">
        <f>'raw data'!H1782</f>
        <v>1</v>
      </c>
      <c r="T1786" s="380">
        <f>'raw data'!Q1782</f>
        <v>100.51029968261719</v>
      </c>
      <c r="U1786" s="380">
        <f>'raw data'!R1782</f>
        <v>1012.802001953125</v>
      </c>
    </row>
    <row r="1787" spans="1:21" x14ac:dyDescent="0.2">
      <c r="A1787" s="378">
        <f>'raw data'!A1783</f>
        <v>41255.333333333336</v>
      </c>
      <c r="B1787" s="380">
        <f>'raw data'!L1783</f>
        <v>894.01800537109375</v>
      </c>
      <c r="C1787" s="380">
        <f>'raw data'!M1783</f>
        <v>464.37869262695312</v>
      </c>
      <c r="D1787" s="380">
        <f>'raw data'!O1783</f>
        <v>5677.3837890625</v>
      </c>
      <c r="E1787" s="380">
        <f>'raw data'!P1783</f>
        <v>9.8546772003173828</v>
      </c>
      <c r="F1787" s="377"/>
      <c r="G1787" s="377"/>
      <c r="H1787" s="376"/>
      <c r="I1787" s="376"/>
      <c r="J1787" s="380">
        <f>'raw data'!C1783</f>
        <v>121.34950256347656</v>
      </c>
      <c r="K1787" s="380" t="e">
        <f>'raw data'!#REF!</f>
        <v>#REF!</v>
      </c>
      <c r="L1787" s="380" t="e">
        <f>'raw data'!#REF!</f>
        <v>#REF!</v>
      </c>
      <c r="M1787" s="380">
        <f>'raw data'!D1783</f>
        <v>79045.34375</v>
      </c>
      <c r="N1787" s="380">
        <f>'raw data'!K1783</f>
        <v>15.03326441603167</v>
      </c>
      <c r="O1787" s="400">
        <f t="shared" si="28"/>
        <v>15.251787112777658</v>
      </c>
      <c r="P1787" s="380">
        <f>'raw data'!E1783</f>
        <v>1</v>
      </c>
      <c r="Q1787" s="380">
        <f>'raw data'!F1783</f>
        <v>1</v>
      </c>
      <c r="R1787" s="380">
        <f>'raw data'!G1783</f>
        <v>1</v>
      </c>
      <c r="S1787" s="380">
        <f>'raw data'!H1783</f>
        <v>1</v>
      </c>
      <c r="T1787" s="380">
        <f>'raw data'!Q1783</f>
        <v>100.65850067138672</v>
      </c>
      <c r="U1787" s="380">
        <f>'raw data'!R1783</f>
        <v>1012.8090209960937</v>
      </c>
    </row>
    <row r="1788" spans="1:21" x14ac:dyDescent="0.2">
      <c r="A1788" s="378">
        <f>'raw data'!A1784</f>
        <v>41255.375</v>
      </c>
      <c r="B1788" s="380">
        <f>'raw data'!L1784</f>
        <v>893.992919921875</v>
      </c>
      <c r="C1788" s="380">
        <f>'raw data'!M1784</f>
        <v>466.04910278320312</v>
      </c>
      <c r="D1788" s="380">
        <f>'raw data'!O1784</f>
        <v>5702.65576171875</v>
      </c>
      <c r="E1788" s="380">
        <f>'raw data'!P1784</f>
        <v>9.865107536315918</v>
      </c>
      <c r="F1788" s="377"/>
      <c r="G1788" s="377"/>
      <c r="H1788" s="376"/>
      <c r="I1788" s="376"/>
      <c r="J1788" s="380">
        <f>'raw data'!C1784</f>
        <v>122.11710357666016</v>
      </c>
      <c r="K1788" s="380" t="e">
        <f>'raw data'!#REF!</f>
        <v>#REF!</v>
      </c>
      <c r="L1788" s="380" t="e">
        <f>'raw data'!#REF!</f>
        <v>#REF!</v>
      </c>
      <c r="M1788" s="380">
        <f>'raw data'!D1784</f>
        <v>79282.15625</v>
      </c>
      <c r="N1788" s="380">
        <f>'raw data'!K1784</f>
        <v>15.126757444299292</v>
      </c>
      <c r="O1788" s="400">
        <f t="shared" si="28"/>
        <v>15.319678021899499</v>
      </c>
      <c r="P1788" s="380">
        <f>'raw data'!E1784</f>
        <v>1</v>
      </c>
      <c r="Q1788" s="380">
        <f>'raw data'!F1784</f>
        <v>1</v>
      </c>
      <c r="R1788" s="380">
        <f>'raw data'!G1784</f>
        <v>1</v>
      </c>
      <c r="S1788" s="380">
        <f>'raw data'!H1784</f>
        <v>1</v>
      </c>
      <c r="T1788" s="380">
        <f>'raw data'!Q1784</f>
        <v>100.52680206298828</v>
      </c>
      <c r="U1788" s="380">
        <f>'raw data'!R1784</f>
        <v>1012.8140258789062</v>
      </c>
    </row>
    <row r="1789" spans="1:21" x14ac:dyDescent="0.2">
      <c r="A1789" s="378">
        <f>'raw data'!A1785</f>
        <v>41255.416666666664</v>
      </c>
      <c r="B1789" s="380">
        <f>'raw data'!L1785</f>
        <v>894.0311279296875</v>
      </c>
      <c r="C1789" s="380">
        <f>'raw data'!M1785</f>
        <v>467.26889038085937</v>
      </c>
      <c r="D1789" s="380">
        <f>'raw data'!O1785</f>
        <v>5710.18310546875</v>
      </c>
      <c r="E1789" s="380">
        <f>'raw data'!P1785</f>
        <v>9.8654193878173828</v>
      </c>
      <c r="F1789" s="377"/>
      <c r="G1789" s="377"/>
      <c r="H1789" s="376"/>
      <c r="I1789" s="376"/>
      <c r="J1789" s="380">
        <f>'raw data'!C1785</f>
        <v>122.81390380859375</v>
      </c>
      <c r="K1789" s="380" t="e">
        <f>'raw data'!#REF!</f>
        <v>#REF!</v>
      </c>
      <c r="L1789" s="380" t="e">
        <f>'raw data'!#REF!</f>
        <v>#REF!</v>
      </c>
      <c r="M1789" s="380">
        <f>'raw data'!D1785</f>
        <v>79491.34375</v>
      </c>
      <c r="N1789" s="380">
        <f>'raw data'!K1785</f>
        <v>14.831808870695387</v>
      </c>
      <c r="O1789" s="400">
        <f t="shared" si="28"/>
        <v>15.33989956207807</v>
      </c>
      <c r="P1789" s="380">
        <f>'raw data'!E1785</f>
        <v>1</v>
      </c>
      <c r="Q1789" s="380">
        <f>'raw data'!F1785</f>
        <v>1</v>
      </c>
      <c r="R1789" s="380">
        <f>'raw data'!G1785</f>
        <v>1</v>
      </c>
      <c r="S1789" s="380">
        <f>'raw data'!H1785</f>
        <v>1</v>
      </c>
      <c r="T1789" s="380">
        <f>'raw data'!Q1785</f>
        <v>100.466796875</v>
      </c>
      <c r="U1789" s="380">
        <f>'raw data'!R1785</f>
        <v>1012.822998046875</v>
      </c>
    </row>
    <row r="1790" spans="1:21" x14ac:dyDescent="0.2">
      <c r="A1790" s="378">
        <f>'raw data'!A1786</f>
        <v>41255.458333333336</v>
      </c>
      <c r="B1790" s="380">
        <f>'raw data'!L1786</f>
        <v>894.0255126953125</v>
      </c>
      <c r="C1790" s="380">
        <f>'raw data'!M1786</f>
        <v>466.63531494140625</v>
      </c>
      <c r="D1790" s="380">
        <f>'raw data'!O1786</f>
        <v>5698.2470703125</v>
      </c>
      <c r="E1790" s="380">
        <f>'raw data'!P1786</f>
        <v>9.864537239074707</v>
      </c>
      <c r="F1790" s="377"/>
      <c r="G1790" s="377"/>
      <c r="H1790" s="376"/>
      <c r="I1790" s="376"/>
      <c r="J1790" s="380">
        <f>'raw data'!C1786</f>
        <v>121.55460357666016</v>
      </c>
      <c r="K1790" s="380" t="e">
        <f>'raw data'!#REF!</f>
        <v>#REF!</v>
      </c>
      <c r="L1790" s="380" t="e">
        <f>'raw data'!#REF!</f>
        <v>#REF!</v>
      </c>
      <c r="M1790" s="380">
        <f>'raw data'!D1786</f>
        <v>79362.796875</v>
      </c>
      <c r="N1790" s="380">
        <f>'raw data'!K1786</f>
        <v>14.817976412713179</v>
      </c>
      <c r="O1790" s="400">
        <f t="shared" si="28"/>
        <v>15.307834464149609</v>
      </c>
      <c r="P1790" s="380">
        <f>'raw data'!E1786</f>
        <v>1</v>
      </c>
      <c r="Q1790" s="380">
        <f>'raw data'!F1786</f>
        <v>1</v>
      </c>
      <c r="R1790" s="380">
        <f>'raw data'!G1786</f>
        <v>1</v>
      </c>
      <c r="S1790" s="380">
        <f>'raw data'!H1786</f>
        <v>1</v>
      </c>
      <c r="T1790" s="380">
        <f>'raw data'!Q1786</f>
        <v>100.6990966796875</v>
      </c>
      <c r="U1790" s="380">
        <f>'raw data'!R1786</f>
        <v>1012.8319702148437</v>
      </c>
    </row>
    <row r="1791" spans="1:21" x14ac:dyDescent="0.2">
      <c r="A1791" s="378">
        <f>'raw data'!A1787</f>
        <v>41255.5</v>
      </c>
      <c r="B1791" s="380">
        <f>'raw data'!L1787</f>
        <v>893.9686279296875</v>
      </c>
      <c r="C1791" s="380">
        <f>'raw data'!M1787</f>
        <v>467.63140869140625</v>
      </c>
      <c r="D1791" s="380">
        <f>'raw data'!O1787</f>
        <v>5704.2412109375</v>
      </c>
      <c r="E1791" s="380">
        <f>'raw data'!P1787</f>
        <v>9.8604335784912109</v>
      </c>
      <c r="F1791" s="377"/>
      <c r="G1791" s="377"/>
      <c r="H1791" s="376"/>
      <c r="I1791" s="376"/>
      <c r="J1791" s="380">
        <f>'raw data'!C1787</f>
        <v>121.98439788818359</v>
      </c>
      <c r="K1791" s="380" t="e">
        <f>'raw data'!#REF!</f>
        <v>#REF!</v>
      </c>
      <c r="L1791" s="380" t="e">
        <f>'raw data'!#REF!</f>
        <v>#REF!</v>
      </c>
      <c r="M1791" s="380">
        <f>'raw data'!D1787</f>
        <v>79489.671875</v>
      </c>
      <c r="N1791" s="380">
        <f>'raw data'!K1787</f>
        <v>15.137600695929724</v>
      </c>
      <c r="O1791" s="400">
        <f t="shared" si="28"/>
        <v>15.323937190358233</v>
      </c>
      <c r="P1791" s="380">
        <f>'raw data'!E1787</f>
        <v>1</v>
      </c>
      <c r="Q1791" s="380">
        <f>'raw data'!F1787</f>
        <v>1</v>
      </c>
      <c r="R1791" s="380">
        <f>'raw data'!G1787</f>
        <v>1</v>
      </c>
      <c r="S1791" s="380">
        <f>'raw data'!H1787</f>
        <v>1</v>
      </c>
      <c r="T1791" s="380">
        <f>'raw data'!Q1787</f>
        <v>100.63330078125</v>
      </c>
      <c r="U1791" s="380">
        <f>'raw data'!R1787</f>
        <v>1012.8359985351562</v>
      </c>
    </row>
    <row r="1792" spans="1:21" x14ac:dyDescent="0.2">
      <c r="A1792" s="378">
        <f>'raw data'!A1788</f>
        <v>41255.541666666664</v>
      </c>
      <c r="B1792" s="380">
        <f>'raw data'!L1788</f>
        <v>893.9874267578125</v>
      </c>
      <c r="C1792" s="380">
        <f>'raw data'!M1788</f>
        <v>468.17208862304687</v>
      </c>
      <c r="D1792" s="380">
        <f>'raw data'!O1788</f>
        <v>5715.8408203125</v>
      </c>
      <c r="E1792" s="380">
        <f>'raw data'!P1788</f>
        <v>9.8652887344360352</v>
      </c>
      <c r="F1792" s="377"/>
      <c r="G1792" s="377"/>
      <c r="H1792" s="376"/>
      <c r="I1792" s="376"/>
      <c r="J1792" s="380">
        <f>'raw data'!C1788</f>
        <v>122.00859832763672</v>
      </c>
      <c r="K1792" s="380" t="e">
        <f>'raw data'!#REF!</f>
        <v>#REF!</v>
      </c>
      <c r="L1792" s="380" t="e">
        <f>'raw data'!#REF!</f>
        <v>#REF!</v>
      </c>
      <c r="M1792" s="380">
        <f>'raw data'!D1788</f>
        <v>79611.640625</v>
      </c>
      <c r="N1792" s="380">
        <f>'raw data'!K1788</f>
        <v>15.896920502765205</v>
      </c>
      <c r="O1792" s="400">
        <f t="shared" si="28"/>
        <v>15.355098510316857</v>
      </c>
      <c r="P1792" s="380">
        <f>'raw data'!E1788</f>
        <v>1</v>
      </c>
      <c r="Q1792" s="380">
        <f>'raw data'!F1788</f>
        <v>1</v>
      </c>
      <c r="R1792" s="380">
        <f>'raw data'!G1788</f>
        <v>1</v>
      </c>
      <c r="S1792" s="380">
        <f>'raw data'!H1788</f>
        <v>1</v>
      </c>
      <c r="T1792" s="380">
        <f>'raw data'!Q1788</f>
        <v>100.56939697265625</v>
      </c>
      <c r="U1792" s="380">
        <f>'raw data'!R1788</f>
        <v>1012.8369750976562</v>
      </c>
    </row>
    <row r="1793" spans="1:21" x14ac:dyDescent="0.2">
      <c r="A1793" s="378">
        <f>'raw data'!A1789</f>
        <v>41255.583333333336</v>
      </c>
      <c r="B1793" s="380">
        <f>'raw data'!L1789</f>
        <v>893.99542236328125</v>
      </c>
      <c r="C1793" s="380">
        <f>'raw data'!M1789</f>
        <v>468.3865966796875</v>
      </c>
      <c r="D1793" s="380">
        <f>'raw data'!O1789</f>
        <v>5724.4951171875</v>
      </c>
      <c r="E1793" s="380">
        <f>'raw data'!P1789</f>
        <v>9.8681440353393555</v>
      </c>
      <c r="F1793" s="377"/>
      <c r="G1793" s="377"/>
      <c r="H1793" s="376"/>
      <c r="I1793" s="376"/>
      <c r="J1793" s="380">
        <f>'raw data'!C1789</f>
        <v>122.59670257568359</v>
      </c>
      <c r="K1793" s="380" t="e">
        <f>'raw data'!#REF!</f>
        <v>#REF!</v>
      </c>
      <c r="L1793" s="380" t="e">
        <f>'raw data'!#REF!</f>
        <v>#REF!</v>
      </c>
      <c r="M1793" s="380">
        <f>'raw data'!D1789</f>
        <v>79595.546875</v>
      </c>
      <c r="N1793" s="380">
        <f>'raw data'!K1789</f>
        <v>16.448647150528267</v>
      </c>
      <c r="O1793" s="400">
        <f t="shared" si="28"/>
        <v>15.378347509935759</v>
      </c>
      <c r="P1793" s="380">
        <f>'raw data'!E1789</f>
        <v>1</v>
      </c>
      <c r="Q1793" s="380">
        <f>'raw data'!F1789</f>
        <v>1</v>
      </c>
      <c r="R1793" s="380">
        <f>'raw data'!G1789</f>
        <v>1</v>
      </c>
      <c r="S1793" s="380">
        <f>'raw data'!H1789</f>
        <v>1</v>
      </c>
      <c r="T1793" s="380">
        <f>'raw data'!Q1789</f>
        <v>100.45099639892578</v>
      </c>
      <c r="U1793" s="380">
        <f>'raw data'!R1789</f>
        <v>1012.8300170898437</v>
      </c>
    </row>
    <row r="1794" spans="1:21" x14ac:dyDescent="0.2">
      <c r="A1794" s="378">
        <f>'raw data'!A1790</f>
        <v>41255.625</v>
      </c>
      <c r="B1794" s="380">
        <f>'raw data'!L1790</f>
        <v>894.042724609375</v>
      </c>
      <c r="C1794" s="380">
        <f>'raw data'!M1790</f>
        <v>468.78048706054687</v>
      </c>
      <c r="D1794" s="380">
        <f>'raw data'!O1790</f>
        <v>5736.64208984375</v>
      </c>
      <c r="E1794" s="380">
        <f>'raw data'!P1790</f>
        <v>9.8733510971069336</v>
      </c>
      <c r="F1794" s="377"/>
      <c r="G1794" s="377"/>
      <c r="H1794" s="376"/>
      <c r="I1794" s="376"/>
      <c r="J1794" s="380">
        <f>'raw data'!C1790</f>
        <v>123.41390228271484</v>
      </c>
      <c r="K1794" s="380" t="e">
        <f>'raw data'!#REF!</f>
        <v>#REF!</v>
      </c>
      <c r="L1794" s="380" t="e">
        <f>'raw data'!#REF!</f>
        <v>#REF!</v>
      </c>
      <c r="M1794" s="380">
        <f>'raw data'!D1790</f>
        <v>79651.9765625</v>
      </c>
      <c r="N1794" s="380">
        <f>'raw data'!K1790</f>
        <v>16.355235307194818</v>
      </c>
      <c r="O1794" s="400">
        <f t="shared" si="28"/>
        <v>15.410979272716137</v>
      </c>
      <c r="P1794" s="380">
        <f>'raw data'!E1790</f>
        <v>1</v>
      </c>
      <c r="Q1794" s="380">
        <f>'raw data'!F1790</f>
        <v>1</v>
      </c>
      <c r="R1794" s="380">
        <f>'raw data'!G1790</f>
        <v>1</v>
      </c>
      <c r="S1794" s="380">
        <f>'raw data'!H1790</f>
        <v>1</v>
      </c>
      <c r="T1794" s="380">
        <f>'raw data'!Q1790</f>
        <v>100.43810272216797</v>
      </c>
      <c r="U1794" s="380">
        <f>'raw data'!R1790</f>
        <v>1012.8170166015625</v>
      </c>
    </row>
    <row r="1795" spans="1:21" x14ac:dyDescent="0.2">
      <c r="A1795" s="378">
        <f>'raw data'!A1791</f>
        <v>41255.666666666664</v>
      </c>
      <c r="B1795" s="380">
        <f>'raw data'!L1791</f>
        <v>893.92010498046875</v>
      </c>
      <c r="C1795" s="380">
        <f>'raw data'!M1791</f>
        <v>470.52450561523437</v>
      </c>
      <c r="D1795" s="380">
        <f>'raw data'!O1791</f>
        <v>5765.83984375</v>
      </c>
      <c r="E1795" s="380">
        <f>'raw data'!P1791</f>
        <v>9.8809318542480469</v>
      </c>
      <c r="F1795" s="377"/>
      <c r="G1795" s="377"/>
      <c r="H1795" s="376"/>
      <c r="I1795" s="376"/>
      <c r="J1795" s="380">
        <f>'raw data'!C1791</f>
        <v>124.03379821777344</v>
      </c>
      <c r="K1795" s="380" t="e">
        <f>'raw data'!#REF!</f>
        <v>#REF!</v>
      </c>
      <c r="L1795" s="380" t="e">
        <f>'raw data'!#REF!</f>
        <v>#REF!</v>
      </c>
      <c r="M1795" s="380">
        <f>'raw data'!D1791</f>
        <v>79933.546875</v>
      </c>
      <c r="N1795" s="380">
        <f>'raw data'!K1791</f>
        <v>16.07024037983938</v>
      </c>
      <c r="O1795" s="400">
        <f t="shared" si="28"/>
        <v>15.489416444359756</v>
      </c>
      <c r="P1795" s="380">
        <f>'raw data'!E1791</f>
        <v>1</v>
      </c>
      <c r="Q1795" s="380">
        <f>'raw data'!F1791</f>
        <v>1</v>
      </c>
      <c r="R1795" s="380">
        <f>'raw data'!G1791</f>
        <v>1</v>
      </c>
      <c r="S1795" s="380">
        <f>'raw data'!H1791</f>
        <v>1</v>
      </c>
      <c r="T1795" s="380">
        <f>'raw data'!Q1791</f>
        <v>100.29519653320312</v>
      </c>
      <c r="U1795" s="380">
        <f>'raw data'!R1791</f>
        <v>1012.81201171875</v>
      </c>
    </row>
    <row r="1796" spans="1:21" x14ac:dyDescent="0.2">
      <c r="A1796" s="378">
        <f>'raw data'!A1792</f>
        <v>41255.708333333336</v>
      </c>
      <c r="B1796" s="380">
        <f>'raw data'!L1792</f>
        <v>893.97650146484375</v>
      </c>
      <c r="C1796" s="380">
        <f>'raw data'!M1792</f>
        <v>472.293212890625</v>
      </c>
      <c r="D1796" s="380">
        <f>'raw data'!O1792</f>
        <v>5795.9921875</v>
      </c>
      <c r="E1796" s="380">
        <f>'raw data'!P1792</f>
        <v>9.8987550735473633</v>
      </c>
      <c r="F1796" s="377"/>
      <c r="G1796" s="377"/>
      <c r="H1796" s="376"/>
      <c r="I1796" s="376"/>
      <c r="J1796" s="380">
        <f>'raw data'!C1792</f>
        <v>124.77629852294922</v>
      </c>
      <c r="K1796" s="380" t="e">
        <f>'raw data'!#REF!</f>
        <v>#REF!</v>
      </c>
      <c r="L1796" s="380" t="e">
        <f>'raw data'!#REF!</f>
        <v>#REF!</v>
      </c>
      <c r="M1796" s="380">
        <f>'raw data'!D1792</f>
        <v>80282.890625</v>
      </c>
      <c r="N1796" s="380">
        <f>'raw data'!K1792</f>
        <v>15.485705375091056</v>
      </c>
      <c r="O1796" s="400">
        <f t="shared" si="28"/>
        <v>15.570418036803135</v>
      </c>
      <c r="P1796" s="380">
        <f>'raw data'!E1792</f>
        <v>1</v>
      </c>
      <c r="Q1796" s="380">
        <f>'raw data'!F1792</f>
        <v>1</v>
      </c>
      <c r="R1796" s="380">
        <f>'raw data'!G1792</f>
        <v>1</v>
      </c>
      <c r="S1796" s="380">
        <f>'raw data'!H1792</f>
        <v>1</v>
      </c>
      <c r="T1796" s="380">
        <f>'raw data'!Q1792</f>
        <v>100.13739776611328</v>
      </c>
      <c r="U1796" s="380">
        <f>'raw data'!R1792</f>
        <v>1012.8090209960937</v>
      </c>
    </row>
    <row r="1797" spans="1:21" x14ac:dyDescent="0.2">
      <c r="A1797" s="378">
        <f>'raw data'!A1793</f>
        <v>41255.75</v>
      </c>
      <c r="B1797" s="380">
        <f>'raw data'!L1793</f>
        <v>893.9876708984375</v>
      </c>
      <c r="C1797" s="380">
        <f>'raw data'!M1793</f>
        <v>473.22869873046875</v>
      </c>
      <c r="D1797" s="380">
        <f>'raw data'!O1793</f>
        <v>5808.22509765625</v>
      </c>
      <c r="E1797" s="380">
        <f>'raw data'!P1793</f>
        <v>9.9007425308227539</v>
      </c>
      <c r="F1797" s="377"/>
      <c r="G1797" s="377"/>
      <c r="H1797" s="376"/>
      <c r="I1797" s="376"/>
      <c r="J1797" s="380">
        <f>'raw data'!C1793</f>
        <v>125.43679809570312</v>
      </c>
      <c r="K1797" s="380" t="e">
        <f>'raw data'!#REF!</f>
        <v>#REF!</v>
      </c>
      <c r="L1797" s="380" t="e">
        <f>'raw data'!#REF!</f>
        <v>#REF!</v>
      </c>
      <c r="M1797" s="380">
        <f>'raw data'!D1793</f>
        <v>80444.0703125</v>
      </c>
      <c r="N1797" s="380">
        <f>'raw data'!K1793</f>
        <v>15.55682188463863</v>
      </c>
      <c r="O1797" s="400">
        <f t="shared" si="28"/>
        <v>15.603280663041701</v>
      </c>
      <c r="P1797" s="380">
        <f>'raw data'!E1793</f>
        <v>1</v>
      </c>
      <c r="Q1797" s="380">
        <f>'raw data'!F1793</f>
        <v>1</v>
      </c>
      <c r="R1797" s="380">
        <f>'raw data'!G1793</f>
        <v>1</v>
      </c>
      <c r="S1797" s="380">
        <f>'raw data'!H1793</f>
        <v>1</v>
      </c>
      <c r="T1797" s="380">
        <f>'raw data'!Q1793</f>
        <v>100.06960296630859</v>
      </c>
      <c r="U1797" s="380">
        <f>'raw data'!R1793</f>
        <v>1012.8099975585937</v>
      </c>
    </row>
    <row r="1798" spans="1:21" x14ac:dyDescent="0.2">
      <c r="A1798" s="378">
        <f>'raw data'!A1794</f>
        <v>41255.791666666664</v>
      </c>
      <c r="B1798" s="380">
        <f>'raw data'!L1794</f>
        <v>894.0125732421875</v>
      </c>
      <c r="C1798" s="380">
        <f>'raw data'!M1794</f>
        <v>474.23651123046875</v>
      </c>
      <c r="D1798" s="380">
        <f>'raw data'!O1794</f>
        <v>5827.67919921875</v>
      </c>
      <c r="E1798" s="380">
        <f>'raw data'!P1794</f>
        <v>9.9089899063110352</v>
      </c>
      <c r="F1798" s="377"/>
      <c r="G1798" s="377"/>
      <c r="H1798" s="376"/>
      <c r="I1798" s="376"/>
      <c r="J1798" s="380">
        <f>'raw data'!C1794</f>
        <v>125.49590301513672</v>
      </c>
      <c r="K1798" s="380" t="e">
        <f>'raw data'!#REF!</f>
        <v>#REF!</v>
      </c>
      <c r="L1798" s="380" t="e">
        <f>'raw data'!#REF!</f>
        <v>#REF!</v>
      </c>
      <c r="M1798" s="380">
        <f>'raw data'!D1794</f>
        <v>80621.8203125</v>
      </c>
      <c r="N1798" s="380">
        <f>'raw data'!K1794</f>
        <v>15.497074722859397</v>
      </c>
      <c r="O1798" s="400">
        <f t="shared" si="28"/>
        <v>15.655542378389045</v>
      </c>
      <c r="P1798" s="380">
        <f>'raw data'!E1794</f>
        <v>1</v>
      </c>
      <c r="Q1798" s="380">
        <f>'raw data'!F1794</f>
        <v>1</v>
      </c>
      <c r="R1798" s="380">
        <f>'raw data'!G1794</f>
        <v>1</v>
      </c>
      <c r="S1798" s="380">
        <f>'raw data'!H1794</f>
        <v>1</v>
      </c>
      <c r="T1798" s="380">
        <f>'raw data'!Q1794</f>
        <v>99.968177795410156</v>
      </c>
      <c r="U1798" s="380">
        <f>'raw data'!R1794</f>
        <v>1012.8079833984375</v>
      </c>
    </row>
    <row r="1799" spans="1:21" x14ac:dyDescent="0.2">
      <c r="A1799" s="378">
        <f>'raw data'!A1795</f>
        <v>41255.833333333336</v>
      </c>
      <c r="B1799" s="380">
        <f>'raw data'!L1795</f>
        <v>893.97637939453125</v>
      </c>
      <c r="C1799" s="380">
        <f>'raw data'!M1795</f>
        <v>474.69711303710938</v>
      </c>
      <c r="D1799" s="380">
        <f>'raw data'!O1795</f>
        <v>5835.2451171875</v>
      </c>
      <c r="E1799" s="380">
        <f>'raw data'!P1795</f>
        <v>9.9119300842285156</v>
      </c>
      <c r="F1799" s="377"/>
      <c r="G1799" s="377"/>
      <c r="H1799" s="376"/>
      <c r="I1799" s="376"/>
      <c r="J1799" s="380">
        <f>'raw data'!C1795</f>
        <v>125.64219665527344</v>
      </c>
      <c r="K1799" s="380" t="e">
        <f>'raw data'!#REF!</f>
        <v>#REF!</v>
      </c>
      <c r="L1799" s="380" t="e">
        <f>'raw data'!#REF!</f>
        <v>#REF!</v>
      </c>
      <c r="M1799" s="380">
        <f>'raw data'!D1795</f>
        <v>80713.5390625</v>
      </c>
      <c r="N1799" s="380">
        <f>'raw data'!K1795</f>
        <v>15.685231612474308</v>
      </c>
      <c r="O1799" s="400">
        <f t="shared" si="28"/>
        <v>15.675867544778965</v>
      </c>
      <c r="P1799" s="380">
        <f>'raw data'!E1795</f>
        <v>1</v>
      </c>
      <c r="Q1799" s="380">
        <f>'raw data'!F1795</f>
        <v>1</v>
      </c>
      <c r="R1799" s="380">
        <f>'raw data'!G1795</f>
        <v>1</v>
      </c>
      <c r="S1799" s="380">
        <f>'raw data'!H1795</f>
        <v>1</v>
      </c>
      <c r="T1799" s="380">
        <f>'raw data'!Q1795</f>
        <v>99.96392822265625</v>
      </c>
      <c r="U1799" s="380">
        <f>'raw data'!R1795</f>
        <v>1012.8060302734375</v>
      </c>
    </row>
    <row r="1800" spans="1:21" x14ac:dyDescent="0.2">
      <c r="A1800" s="378">
        <f>'raw data'!A1796</f>
        <v>41255.875</v>
      </c>
      <c r="B1800" s="380">
        <f>'raw data'!L1796</f>
        <v>893.9840087890625</v>
      </c>
      <c r="C1800" s="380">
        <f>'raw data'!M1796</f>
        <v>476.01730346679687</v>
      </c>
      <c r="D1800" s="380">
        <f>'raw data'!O1796</f>
        <v>5851.59619140625</v>
      </c>
      <c r="E1800" s="380">
        <f>'raw data'!P1796</f>
        <v>9.9146718978881836</v>
      </c>
      <c r="F1800" s="377"/>
      <c r="G1800" s="377"/>
      <c r="H1800" s="376"/>
      <c r="I1800" s="376"/>
      <c r="J1800" s="380">
        <f>'raw data'!C1796</f>
        <v>127.03530120849609</v>
      </c>
      <c r="K1800" s="380" t="e">
        <f>'raw data'!#REF!</f>
        <v>#REF!</v>
      </c>
      <c r="L1800" s="380" t="e">
        <f>'raw data'!#REF!</f>
        <v>#REF!</v>
      </c>
      <c r="M1800" s="380">
        <f>'raw data'!D1796</f>
        <v>80938.59375</v>
      </c>
      <c r="N1800" s="380">
        <f>'raw data'!K1796</f>
        <v>15.450490593209251</v>
      </c>
      <c r="O1800" s="400">
        <f t="shared" si="28"/>
        <v>15.719793252871844</v>
      </c>
      <c r="P1800" s="380">
        <f>'raw data'!E1796</f>
        <v>1</v>
      </c>
      <c r="Q1800" s="380">
        <f>'raw data'!F1796</f>
        <v>1</v>
      </c>
      <c r="R1800" s="380">
        <f>'raw data'!G1796</f>
        <v>1</v>
      </c>
      <c r="S1800" s="380">
        <f>'raw data'!H1796</f>
        <v>1</v>
      </c>
      <c r="T1800" s="380">
        <f>'raw data'!Q1796</f>
        <v>99.809738159179688</v>
      </c>
      <c r="U1800" s="380">
        <f>'raw data'!R1796</f>
        <v>1012.8040161132812</v>
      </c>
    </row>
    <row r="1801" spans="1:21" x14ac:dyDescent="0.2">
      <c r="A1801" s="378">
        <f>'raw data'!A1797</f>
        <v>41255.916666666664</v>
      </c>
      <c r="B1801" s="380">
        <f>'raw data'!L1797</f>
        <v>893.9744873046875</v>
      </c>
      <c r="C1801" s="380">
        <f>'raw data'!M1797</f>
        <v>475.80819702148437</v>
      </c>
      <c r="D1801" s="380">
        <f>'raw data'!O1797</f>
        <v>5852.4248046875</v>
      </c>
      <c r="E1801" s="380">
        <f>'raw data'!P1797</f>
        <v>9.9168481826782227</v>
      </c>
      <c r="F1801" s="377"/>
      <c r="G1801" s="377"/>
      <c r="H1801" s="376"/>
      <c r="I1801" s="376"/>
      <c r="J1801" s="380">
        <f>'raw data'!C1797</f>
        <v>126.71739959716797</v>
      </c>
      <c r="K1801" s="380" t="e">
        <f>'raw data'!#REF!</f>
        <v>#REF!</v>
      </c>
      <c r="L1801" s="380" t="e">
        <f>'raw data'!#REF!</f>
        <v>#REF!</v>
      </c>
      <c r="M1801" s="380">
        <f>'raw data'!D1797</f>
        <v>80869.5078125</v>
      </c>
      <c r="N1801" s="380">
        <f>'raw data'!K1797</f>
        <v>15.662472576198633</v>
      </c>
      <c r="O1801" s="400">
        <f t="shared" si="28"/>
        <v>15.722019248829488</v>
      </c>
      <c r="P1801" s="380">
        <f>'raw data'!E1797</f>
        <v>1</v>
      </c>
      <c r="Q1801" s="380">
        <f>'raw data'!F1797</f>
        <v>1</v>
      </c>
      <c r="R1801" s="380">
        <f>'raw data'!G1797</f>
        <v>1</v>
      </c>
      <c r="S1801" s="380">
        <f>'raw data'!H1797</f>
        <v>1</v>
      </c>
      <c r="T1801" s="380">
        <f>'raw data'!Q1797</f>
        <v>99.862922668457031</v>
      </c>
      <c r="U1801" s="380">
        <f>'raw data'!R1797</f>
        <v>1012.801025390625</v>
      </c>
    </row>
    <row r="1802" spans="1:21" x14ac:dyDescent="0.2">
      <c r="A1802" s="378">
        <f>'raw data'!A1798</f>
        <v>41255.958333333336</v>
      </c>
      <c r="B1802" s="380">
        <f>'raw data'!L1798</f>
        <v>894.017822265625</v>
      </c>
      <c r="C1802" s="380">
        <f>'raw data'!M1798</f>
        <v>476.872314453125</v>
      </c>
      <c r="D1802" s="380">
        <f>'raw data'!O1798</f>
        <v>5871.2158203125</v>
      </c>
      <c r="E1802" s="380">
        <f>'raw data'!P1798</f>
        <v>9.9280672073364258</v>
      </c>
      <c r="F1802" s="377"/>
      <c r="G1802" s="377"/>
      <c r="H1802" s="376"/>
      <c r="I1802" s="376"/>
      <c r="J1802" s="380">
        <f>'raw data'!C1798</f>
        <v>126.28890228271484</v>
      </c>
      <c r="K1802" s="380" t="e">
        <f>'raw data'!#REF!</f>
        <v>#REF!</v>
      </c>
      <c r="L1802" s="380" t="e">
        <f>'raw data'!#REF!</f>
        <v>#REF!</v>
      </c>
      <c r="M1802" s="380">
        <f>'raw data'!D1798</f>
        <v>81067.53125</v>
      </c>
      <c r="N1802" s="380">
        <f>'raw data'!K1798</f>
        <v>15.727563223703765</v>
      </c>
      <c r="O1802" s="400">
        <f t="shared" si="28"/>
        <v>15.772499642721037</v>
      </c>
      <c r="P1802" s="380">
        <f>'raw data'!E1798</f>
        <v>1</v>
      </c>
      <c r="Q1802" s="380">
        <f>'raw data'!F1798</f>
        <v>1</v>
      </c>
      <c r="R1802" s="380">
        <f>'raw data'!G1798</f>
        <v>1</v>
      </c>
      <c r="S1802" s="380">
        <f>'raw data'!H1798</f>
        <v>1</v>
      </c>
      <c r="T1802" s="380">
        <f>'raw data'!Q1798</f>
        <v>99.767593383789063</v>
      </c>
      <c r="U1802" s="380">
        <f>'raw data'!R1798</f>
        <v>1012.7999877929687</v>
      </c>
    </row>
    <row r="1803" spans="1:21" x14ac:dyDescent="0.2">
      <c r="A1803" s="378">
        <f>'raw data'!A1799</f>
        <v>41256</v>
      </c>
      <c r="B1803" s="380">
        <f>'raw data'!L1799</f>
        <v>894.0330810546875</v>
      </c>
      <c r="C1803" s="380">
        <f>'raw data'!M1799</f>
        <v>477.93719482421875</v>
      </c>
      <c r="D1803" s="380">
        <f>'raw data'!O1799</f>
        <v>5888.44677734375</v>
      </c>
      <c r="E1803" s="380">
        <f>'raw data'!P1799</f>
        <v>9.9330558776855469</v>
      </c>
      <c r="F1803" s="377"/>
      <c r="G1803" s="377"/>
      <c r="H1803" s="376"/>
      <c r="I1803" s="376"/>
      <c r="J1803" s="380">
        <f>'raw data'!C1799</f>
        <v>125.95770263671875</v>
      </c>
      <c r="K1803" s="380" t="e">
        <f>'raw data'!#REF!</f>
        <v>#REF!</v>
      </c>
      <c r="L1803" s="380" t="e">
        <f>'raw data'!#REF!</f>
        <v>#REF!</v>
      </c>
      <c r="M1803" s="380">
        <f>'raw data'!D1799</f>
        <v>81251.453125</v>
      </c>
      <c r="N1803" s="380">
        <f>'raw data'!K1799</f>
        <v>15.779396749439911</v>
      </c>
      <c r="O1803" s="400">
        <f t="shared" si="28"/>
        <v>15.818789077811957</v>
      </c>
      <c r="P1803" s="380">
        <f>'raw data'!E1799</f>
        <v>1</v>
      </c>
      <c r="Q1803" s="380">
        <f>'raw data'!F1799</f>
        <v>1</v>
      </c>
      <c r="R1803" s="380">
        <f>'raw data'!G1799</f>
        <v>1</v>
      </c>
      <c r="S1803" s="380">
        <f>'raw data'!H1799</f>
        <v>1</v>
      </c>
      <c r="T1803" s="380">
        <f>'raw data'!Q1799</f>
        <v>99.794662475585938</v>
      </c>
      <c r="U1803" s="380">
        <f>'raw data'!R1799</f>
        <v>1012.7999877929687</v>
      </c>
    </row>
    <row r="1804" spans="1:21" x14ac:dyDescent="0.2">
      <c r="A1804" s="378">
        <f>'raw data'!A1800</f>
        <v>41256.041666666664</v>
      </c>
      <c r="B1804" s="380">
        <f>'raw data'!L1800</f>
        <v>893.99078369140625</v>
      </c>
      <c r="C1804" s="380">
        <f>'raw data'!M1800</f>
        <v>478.97589111328125</v>
      </c>
      <c r="D1804" s="380">
        <f>'raw data'!O1800</f>
        <v>5899.39208984375</v>
      </c>
      <c r="E1804" s="380">
        <f>'raw data'!P1800</f>
        <v>9.9363107681274414</v>
      </c>
      <c r="F1804" s="377"/>
      <c r="G1804" s="377"/>
      <c r="H1804" s="376"/>
      <c r="I1804" s="376"/>
      <c r="J1804" s="380">
        <f>'raw data'!C1800</f>
        <v>126.48500061035156</v>
      </c>
      <c r="K1804" s="380" t="e">
        <f>'raw data'!#REF!</f>
        <v>#REF!</v>
      </c>
      <c r="L1804" s="380" t="e">
        <f>'raw data'!#REF!</f>
        <v>#REF!</v>
      </c>
      <c r="M1804" s="380">
        <f>'raw data'!D1800</f>
        <v>81471.5234375</v>
      </c>
      <c r="N1804" s="380">
        <f>'raw data'!K1800</f>
        <v>15.227743848986865</v>
      </c>
      <c r="O1804" s="400">
        <f t="shared" ref="O1804:O1867" si="29">D1804*0.771/(0.287*1000)</f>
        <v>15.848192687350283</v>
      </c>
      <c r="P1804" s="380">
        <f>'raw data'!E1800</f>
        <v>1</v>
      </c>
      <c r="Q1804" s="380">
        <f>'raw data'!F1800</f>
        <v>1</v>
      </c>
      <c r="R1804" s="380">
        <f>'raw data'!G1800</f>
        <v>1</v>
      </c>
      <c r="S1804" s="380">
        <f>'raw data'!H1800</f>
        <v>1</v>
      </c>
      <c r="T1804" s="380">
        <f>'raw data'!Q1800</f>
        <v>99.932868957519531</v>
      </c>
      <c r="U1804" s="380">
        <f>'raw data'!R1800</f>
        <v>1012.801025390625</v>
      </c>
    </row>
    <row r="1805" spans="1:21" x14ac:dyDescent="0.2">
      <c r="A1805" s="378">
        <f>'raw data'!A1801</f>
        <v>41256.083333333336</v>
      </c>
      <c r="B1805" s="380">
        <f>'raw data'!L1801</f>
        <v>894.23382568359375</v>
      </c>
      <c r="C1805" s="380">
        <f>'raw data'!M1801</f>
        <v>480.93011474609375</v>
      </c>
      <c r="D1805" s="380">
        <f>'raw data'!O1801</f>
        <v>5886.0048828125</v>
      </c>
      <c r="E1805" s="380">
        <f>'raw data'!P1801</f>
        <v>9.9026699066162109</v>
      </c>
      <c r="F1805" s="377"/>
      <c r="G1805" s="377"/>
      <c r="H1805" s="376"/>
      <c r="I1805" s="376"/>
      <c r="J1805" s="380">
        <f>'raw data'!C1801</f>
        <v>126.88130187988281</v>
      </c>
      <c r="K1805" s="380" t="e">
        <f>'raw data'!#REF!</f>
        <v>#REF!</v>
      </c>
      <c r="L1805" s="380" t="e">
        <f>'raw data'!#REF!</f>
        <v>#REF!</v>
      </c>
      <c r="M1805" s="380">
        <f>'raw data'!D1801</f>
        <v>81679.9296875</v>
      </c>
      <c r="N1805" s="380">
        <f>'raw data'!K1801</f>
        <v>14.266854295226803</v>
      </c>
      <c r="O1805" s="400">
        <f t="shared" si="29"/>
        <v>15.812229145116508</v>
      </c>
      <c r="P1805" s="380">
        <f>'raw data'!E1801</f>
        <v>1</v>
      </c>
      <c r="Q1805" s="380">
        <f>'raw data'!F1801</f>
        <v>1</v>
      </c>
      <c r="R1805" s="380">
        <f>'raw data'!G1801</f>
        <v>1</v>
      </c>
      <c r="S1805" s="380">
        <f>'raw data'!H1801</f>
        <v>1</v>
      </c>
      <c r="T1805" s="380">
        <f>'raw data'!Q1801</f>
        <v>99.902046203613281</v>
      </c>
      <c r="U1805" s="380">
        <f>'raw data'!R1801</f>
        <v>1012.801025390625</v>
      </c>
    </row>
    <row r="1806" spans="1:21" x14ac:dyDescent="0.2">
      <c r="A1806" s="378">
        <f>'raw data'!A1802</f>
        <v>41256.125</v>
      </c>
      <c r="B1806" s="380">
        <f>'raw data'!L1802</f>
        <v>893.91461181640625</v>
      </c>
      <c r="C1806" s="380">
        <f>'raw data'!M1802</f>
        <v>483.13729858398437</v>
      </c>
      <c r="D1806" s="380">
        <f>'raw data'!O1802</f>
        <v>5886.8330078125</v>
      </c>
      <c r="E1806" s="380">
        <f>'raw data'!P1802</f>
        <v>9.8857898712158203</v>
      </c>
      <c r="F1806" s="377"/>
      <c r="G1806" s="377"/>
      <c r="H1806" s="376"/>
      <c r="I1806" s="376"/>
      <c r="J1806" s="380">
        <f>'raw data'!C1802</f>
        <v>128.27859497070312</v>
      </c>
      <c r="K1806" s="380" t="e">
        <f>'raw data'!#REF!</f>
        <v>#REF!</v>
      </c>
      <c r="L1806" s="380" t="e">
        <f>'raw data'!#REF!</f>
        <v>#REF!</v>
      </c>
      <c r="M1806" s="380">
        <f>'raw data'!D1802</f>
        <v>81897.7421875</v>
      </c>
      <c r="N1806" s="380">
        <f>'raw data'!K1802</f>
        <v>14.213255385477897</v>
      </c>
      <c r="O1806" s="400">
        <f t="shared" si="29"/>
        <v>15.814453829349958</v>
      </c>
      <c r="P1806" s="380">
        <f>'raw data'!E1802</f>
        <v>1</v>
      </c>
      <c r="Q1806" s="380">
        <f>'raw data'!F1802</f>
        <v>1</v>
      </c>
      <c r="R1806" s="380">
        <f>'raw data'!G1802</f>
        <v>1</v>
      </c>
      <c r="S1806" s="380">
        <f>'raw data'!H1802</f>
        <v>1</v>
      </c>
      <c r="T1806" s="380">
        <f>'raw data'!Q1802</f>
        <v>99.892578125</v>
      </c>
      <c r="U1806" s="380">
        <f>'raw data'!R1802</f>
        <v>1012.7999877929687</v>
      </c>
    </row>
    <row r="1807" spans="1:21" x14ac:dyDescent="0.2">
      <c r="A1807" s="378">
        <f>'raw data'!A1803</f>
        <v>41256.166666666664</v>
      </c>
      <c r="B1807" s="380">
        <f>'raw data'!L1803</f>
        <v>894.01837158203125</v>
      </c>
      <c r="C1807" s="380">
        <f>'raw data'!M1803</f>
        <v>484.53469848632812</v>
      </c>
      <c r="D1807" s="380">
        <f>'raw data'!O1803</f>
        <v>5863.39013671875</v>
      </c>
      <c r="E1807" s="380">
        <f>'raw data'!P1803</f>
        <v>9.8388824462890625</v>
      </c>
      <c r="F1807" s="377"/>
      <c r="G1807" s="377"/>
      <c r="H1807" s="376"/>
      <c r="I1807" s="376"/>
      <c r="J1807" s="380">
        <f>'raw data'!C1803</f>
        <v>128.46180725097656</v>
      </c>
      <c r="K1807" s="380" t="e">
        <f>'raw data'!#REF!</f>
        <v>#REF!</v>
      </c>
      <c r="L1807" s="380" t="e">
        <f>'raw data'!#REF!</f>
        <v>#REF!</v>
      </c>
      <c r="M1807" s="380">
        <f>'raw data'!D1803</f>
        <v>82062.640625</v>
      </c>
      <c r="N1807" s="380">
        <f>'raw data'!K1803</f>
        <v>15.385529231064938</v>
      </c>
      <c r="O1807" s="400">
        <f t="shared" si="29"/>
        <v>15.751476639059778</v>
      </c>
      <c r="P1807" s="380">
        <f>'raw data'!E1803</f>
        <v>1</v>
      </c>
      <c r="Q1807" s="380">
        <f>'raw data'!F1803</f>
        <v>1</v>
      </c>
      <c r="R1807" s="380">
        <f>'raw data'!G1803</f>
        <v>1</v>
      </c>
      <c r="S1807" s="380">
        <f>'raw data'!H1803</f>
        <v>1</v>
      </c>
      <c r="T1807" s="380">
        <f>'raw data'!Q1803</f>
        <v>99.962486267089844</v>
      </c>
      <c r="U1807" s="380">
        <f>'raw data'!R1803</f>
        <v>1012.7999877929687</v>
      </c>
    </row>
    <row r="1808" spans="1:21" x14ac:dyDescent="0.2">
      <c r="A1808" s="378">
        <f>'raw data'!A1804</f>
        <v>41256.208333333336</v>
      </c>
      <c r="B1808" s="380">
        <f>'raw data'!L1804</f>
        <v>894.03289794921875</v>
      </c>
      <c r="C1808" s="380">
        <f>'raw data'!M1804</f>
        <v>485.37710571289062</v>
      </c>
      <c r="D1808" s="380">
        <f>'raw data'!O1804</f>
        <v>5858.3310546875</v>
      </c>
      <c r="E1808" s="380">
        <f>'raw data'!P1804</f>
        <v>9.8327550888061523</v>
      </c>
      <c r="F1808" s="377"/>
      <c r="G1808" s="377"/>
      <c r="H1808" s="376"/>
      <c r="I1808" s="376"/>
      <c r="J1808" s="380">
        <f>'raw data'!C1804</f>
        <v>128.82965133433495</v>
      </c>
      <c r="K1808" s="380" t="e">
        <f>'raw data'!#REF!</f>
        <v>#REF!</v>
      </c>
      <c r="L1808" s="380" t="e">
        <f>'raw data'!#REF!</f>
        <v>#REF!</v>
      </c>
      <c r="M1808" s="380">
        <f>'raw data'!D1804</f>
        <v>82098.890625</v>
      </c>
      <c r="N1808" s="380">
        <f>'raw data'!K1804</f>
        <v>14.481402725544758</v>
      </c>
      <c r="O1808" s="400">
        <f t="shared" si="29"/>
        <v>15.737885864683145</v>
      </c>
      <c r="P1808" s="380">
        <f>'raw data'!E1804</f>
        <v>1</v>
      </c>
      <c r="Q1808" s="380">
        <f>'raw data'!F1804</f>
        <v>1</v>
      </c>
      <c r="R1808" s="380">
        <f>'raw data'!G1804</f>
        <v>0.85208332538604736</v>
      </c>
      <c r="S1808" s="380">
        <f>'raw data'!H1804</f>
        <v>1</v>
      </c>
      <c r="T1808" s="380">
        <f>'raw data'!Q1804</f>
        <v>99.965362548828125</v>
      </c>
      <c r="U1808" s="380">
        <f>'raw data'!R1804</f>
        <v>1012.801025390625</v>
      </c>
    </row>
    <row r="1809" spans="1:21" x14ac:dyDescent="0.2">
      <c r="A1809" s="378">
        <f>'raw data'!A1805</f>
        <v>41256.25</v>
      </c>
      <c r="B1809" s="380">
        <f>'raw data'!L1805</f>
        <v>893.99420166015625</v>
      </c>
      <c r="C1809" s="380">
        <f>'raw data'!M1805</f>
        <v>486.6337890625</v>
      </c>
      <c r="D1809" s="380">
        <f>'raw data'!O1805</f>
        <v>5859.10595703125</v>
      </c>
      <c r="E1809" s="380">
        <f>'raw data'!P1805</f>
        <v>9.829228401184082</v>
      </c>
      <c r="F1809" s="377"/>
      <c r="G1809" s="377"/>
      <c r="H1809" s="376"/>
      <c r="I1809" s="376"/>
      <c r="J1809" s="380">
        <f>'raw data'!C1805</f>
        <v>128.0018401090374</v>
      </c>
      <c r="K1809" s="380" t="e">
        <f>'raw data'!#REF!</f>
        <v>#REF!</v>
      </c>
      <c r="L1809" s="380" t="e">
        <f>'raw data'!#REF!</f>
        <v>#REF!</v>
      </c>
      <c r="M1809" s="380">
        <f>'raw data'!D1805</f>
        <v>82150.2578125</v>
      </c>
      <c r="N1809" s="380">
        <f>'raw data'!K1805</f>
        <v>14.976181020871445</v>
      </c>
      <c r="O1809" s="400">
        <f t="shared" si="29"/>
        <v>15.73996757097942</v>
      </c>
      <c r="P1809" s="380">
        <f>'raw data'!E1805</f>
        <v>1</v>
      </c>
      <c r="Q1809" s="380">
        <f>'raw data'!F1805</f>
        <v>1</v>
      </c>
      <c r="R1809" s="380">
        <f>'raw data'!G1805</f>
        <v>0.87069451808929443</v>
      </c>
      <c r="S1809" s="380">
        <f>'raw data'!H1805</f>
        <v>1</v>
      </c>
      <c r="T1809" s="380">
        <f>'raw data'!Q1805</f>
        <v>99.879646301269531</v>
      </c>
      <c r="U1809" s="380">
        <f>'raw data'!R1805</f>
        <v>1012.7999877929687</v>
      </c>
    </row>
    <row r="1810" spans="1:21" x14ac:dyDescent="0.2">
      <c r="A1810" s="378">
        <f>'raw data'!A1806</f>
        <v>41256.291666666664</v>
      </c>
      <c r="B1810" s="380">
        <f>'raw data'!L1806</f>
        <v>894.0037841796875</v>
      </c>
      <c r="C1810" s="380">
        <f>'raw data'!M1806</f>
        <v>486.69680786132812</v>
      </c>
      <c r="D1810" s="380">
        <f>'raw data'!O1806</f>
        <v>5860.4658203125</v>
      </c>
      <c r="E1810" s="380">
        <f>'raw data'!P1806</f>
        <v>9.8213834762573242</v>
      </c>
      <c r="F1810" s="377"/>
      <c r="G1810" s="377"/>
      <c r="H1810" s="376"/>
      <c r="I1810" s="376"/>
      <c r="J1810" s="380">
        <f>'raw data'!C1806</f>
        <v>128.50520324707031</v>
      </c>
      <c r="K1810" s="380" t="e">
        <f>'raw data'!#REF!</f>
        <v>#REF!</v>
      </c>
      <c r="L1810" s="380" t="e">
        <f>'raw data'!#REF!</f>
        <v>#REF!</v>
      </c>
      <c r="M1810" s="380">
        <f>'raw data'!D1806</f>
        <v>82153.0703125</v>
      </c>
      <c r="N1810" s="380">
        <f>'raw data'!K1806</f>
        <v>17.724955840071999</v>
      </c>
      <c r="O1810" s="400">
        <f t="shared" si="29"/>
        <v>15.743620722860411</v>
      </c>
      <c r="P1810" s="380">
        <f>'raw data'!E1806</f>
        <v>1</v>
      </c>
      <c r="Q1810" s="380">
        <f>'raw data'!F1806</f>
        <v>1</v>
      </c>
      <c r="R1810" s="380">
        <f>'raw data'!G1806</f>
        <v>1</v>
      </c>
      <c r="S1810" s="380">
        <f>'raw data'!H1806</f>
        <v>1</v>
      </c>
      <c r="T1810" s="380">
        <f>'raw data'!Q1806</f>
        <v>99.805709838867188</v>
      </c>
      <c r="U1810" s="380">
        <f>'raw data'!R1806</f>
        <v>1012.7999877929687</v>
      </c>
    </row>
    <row r="1811" spans="1:21" x14ac:dyDescent="0.2">
      <c r="A1811" s="378">
        <f>'raw data'!A1807</f>
        <v>41256.333333333336</v>
      </c>
      <c r="B1811" s="380">
        <f>'raw data'!L1807</f>
        <v>894.0330810546875</v>
      </c>
      <c r="C1811" s="380">
        <f>'raw data'!M1807</f>
        <v>486.13470458984375</v>
      </c>
      <c r="D1811" s="380">
        <f>'raw data'!O1807</f>
        <v>5865.84423828125</v>
      </c>
      <c r="E1811" s="380">
        <f>'raw data'!P1807</f>
        <v>9.8203811645507812</v>
      </c>
      <c r="F1811" s="377"/>
      <c r="G1811" s="377"/>
      <c r="H1811" s="376"/>
      <c r="I1811" s="376"/>
      <c r="J1811" s="380">
        <f>'raw data'!C1807</f>
        <v>129.15640258789063</v>
      </c>
      <c r="K1811" s="380" t="e">
        <f>'raw data'!#REF!</f>
        <v>#REF!</v>
      </c>
      <c r="L1811" s="380" t="e">
        <f>'raw data'!#REF!</f>
        <v>#REF!</v>
      </c>
      <c r="M1811" s="380">
        <f>'raw data'!D1807</f>
        <v>82216.5234375</v>
      </c>
      <c r="N1811" s="380">
        <f>'raw data'!K1807</f>
        <v>16.526714026031549</v>
      </c>
      <c r="O1811" s="400">
        <f t="shared" si="29"/>
        <v>15.758069364860082</v>
      </c>
      <c r="P1811" s="380">
        <f>'raw data'!E1807</f>
        <v>1</v>
      </c>
      <c r="Q1811" s="380">
        <f>'raw data'!F1807</f>
        <v>1</v>
      </c>
      <c r="R1811" s="380">
        <f>'raw data'!G1807</f>
        <v>1</v>
      </c>
      <c r="S1811" s="380">
        <f>'raw data'!H1807</f>
        <v>1</v>
      </c>
      <c r="T1811" s="380">
        <f>'raw data'!Q1807</f>
        <v>99.681472778320313</v>
      </c>
      <c r="U1811" s="380">
        <f>'raw data'!R1807</f>
        <v>1012.7999877929687</v>
      </c>
    </row>
    <row r="1812" spans="1:21" x14ac:dyDescent="0.2">
      <c r="A1812" s="378">
        <f>'raw data'!A1808</f>
        <v>41256.375</v>
      </c>
      <c r="B1812" s="380">
        <f>'raw data'!L1808</f>
        <v>894.00701904296875</v>
      </c>
      <c r="C1812" s="380">
        <f>'raw data'!M1808</f>
        <v>486.75201416015625</v>
      </c>
      <c r="D1812" s="380">
        <f>'raw data'!O1808</f>
        <v>5885.94580078125</v>
      </c>
      <c r="E1812" s="380">
        <f>'raw data'!P1808</f>
        <v>9.8373928070068359</v>
      </c>
      <c r="F1812" s="377"/>
      <c r="G1812" s="377"/>
      <c r="H1812" s="376"/>
      <c r="I1812" s="376"/>
      <c r="J1812" s="380">
        <f>'raw data'!C1808</f>
        <v>130.30160522460938</v>
      </c>
      <c r="K1812" s="380" t="e">
        <f>'raw data'!#REF!</f>
        <v>#REF!</v>
      </c>
      <c r="L1812" s="380" t="e">
        <f>'raw data'!#REF!</f>
        <v>#REF!</v>
      </c>
      <c r="M1812" s="380">
        <f>'raw data'!D1808</f>
        <v>82288.9296875</v>
      </c>
      <c r="N1812" s="380">
        <f>'raw data'!K1808</f>
        <v>16.403503556211653</v>
      </c>
      <c r="O1812" s="400">
        <f t="shared" si="29"/>
        <v>15.812070426489004</v>
      </c>
      <c r="P1812" s="380">
        <f>'raw data'!E1808</f>
        <v>1</v>
      </c>
      <c r="Q1812" s="380">
        <f>'raw data'!F1808</f>
        <v>1</v>
      </c>
      <c r="R1812" s="380">
        <f>'raw data'!G1808</f>
        <v>1</v>
      </c>
      <c r="S1812" s="380">
        <f>'raw data'!H1808</f>
        <v>1</v>
      </c>
      <c r="T1812" s="380">
        <f>'raw data'!Q1808</f>
        <v>99.517120361328125</v>
      </c>
      <c r="U1812" s="380">
        <f>'raw data'!R1808</f>
        <v>1012.7999877929687</v>
      </c>
    </row>
    <row r="1813" spans="1:21" x14ac:dyDescent="0.2">
      <c r="A1813" s="378">
        <f>'raw data'!A1809</f>
        <v>41256.416666666664</v>
      </c>
      <c r="B1813" s="380">
        <f>'raw data'!L1809</f>
        <v>893.90740966796875</v>
      </c>
      <c r="C1813" s="380">
        <f>'raw data'!M1809</f>
        <v>486.61709594726562</v>
      </c>
      <c r="D1813" s="380">
        <f>'raw data'!O1809</f>
        <v>5898.2421875</v>
      </c>
      <c r="E1813" s="380">
        <f>'raw data'!P1809</f>
        <v>9.8621082305908203</v>
      </c>
      <c r="F1813" s="377"/>
      <c r="G1813" s="377"/>
      <c r="H1813" s="376"/>
      <c r="I1813" s="376"/>
      <c r="J1813" s="380">
        <f>'raw data'!C1809</f>
        <v>130.01199340820312</v>
      </c>
      <c r="K1813" s="380" t="e">
        <f>'raw data'!#REF!</f>
        <v>#REF!</v>
      </c>
      <c r="L1813" s="380" t="e">
        <f>'raw data'!#REF!</f>
        <v>#REF!</v>
      </c>
      <c r="M1813" s="380">
        <f>'raw data'!D1809</f>
        <v>82353.203125</v>
      </c>
      <c r="N1813" s="380">
        <f>'raw data'!K1809</f>
        <v>16.512077744392446</v>
      </c>
      <c r="O1813" s="400">
        <f t="shared" si="29"/>
        <v>15.845103576872821</v>
      </c>
      <c r="P1813" s="380">
        <f>'raw data'!E1809</f>
        <v>1</v>
      </c>
      <c r="Q1813" s="380">
        <f>'raw data'!F1809</f>
        <v>1</v>
      </c>
      <c r="R1813" s="380">
        <f>'raw data'!G1809</f>
        <v>1</v>
      </c>
      <c r="S1813" s="380">
        <f>'raw data'!H1809</f>
        <v>1</v>
      </c>
      <c r="T1813" s="380">
        <f>'raw data'!Q1809</f>
        <v>99.552932739257813</v>
      </c>
      <c r="U1813" s="380">
        <f>'raw data'!R1809</f>
        <v>1012.801025390625</v>
      </c>
    </row>
    <row r="1814" spans="1:21" x14ac:dyDescent="0.2">
      <c r="A1814" s="378">
        <f>'raw data'!A1810</f>
        <v>41256.458333333336</v>
      </c>
      <c r="B1814" s="380">
        <f>'raw data'!L1810</f>
        <v>894.0040283203125</v>
      </c>
      <c r="C1814" s="380">
        <f>'raw data'!M1810</f>
        <v>485.19461059570312</v>
      </c>
      <c r="D1814" s="380">
        <f>'raw data'!O1810</f>
        <v>5883.64794921875</v>
      </c>
      <c r="E1814" s="380">
        <f>'raw data'!P1810</f>
        <v>9.8610763549804687</v>
      </c>
      <c r="F1814" s="377"/>
      <c r="G1814" s="377"/>
      <c r="H1814" s="376"/>
      <c r="I1814" s="376"/>
      <c r="J1814" s="380">
        <f>'raw data'!C1810</f>
        <v>129.2864990234375</v>
      </c>
      <c r="K1814" s="380" t="e">
        <f>'raw data'!#REF!</f>
        <v>#REF!</v>
      </c>
      <c r="L1814" s="380" t="e">
        <f>'raw data'!#REF!</f>
        <v>#REF!</v>
      </c>
      <c r="M1814" s="380">
        <f>'raw data'!D1810</f>
        <v>82129.171875</v>
      </c>
      <c r="N1814" s="380">
        <f>'raw data'!K1810</f>
        <v>15.92653927757965</v>
      </c>
      <c r="O1814" s="400">
        <f t="shared" si="29"/>
        <v>15.805897452430857</v>
      </c>
      <c r="P1814" s="380">
        <f>'raw data'!E1810</f>
        <v>1</v>
      </c>
      <c r="Q1814" s="380">
        <f>'raw data'!F1810</f>
        <v>1</v>
      </c>
      <c r="R1814" s="380">
        <f>'raw data'!G1810</f>
        <v>1</v>
      </c>
      <c r="S1814" s="380">
        <f>'raw data'!H1810</f>
        <v>1</v>
      </c>
      <c r="T1814" s="380">
        <f>'raw data'!Q1810</f>
        <v>99.634956359863281</v>
      </c>
      <c r="U1814" s="380">
        <f>'raw data'!R1810</f>
        <v>1012.8040161132812</v>
      </c>
    </row>
    <row r="1815" spans="1:21" x14ac:dyDescent="0.2">
      <c r="A1815" s="378">
        <f>'raw data'!A1811</f>
        <v>41256.5</v>
      </c>
      <c r="B1815" s="380">
        <f>'raw data'!L1811</f>
        <v>894.1033935546875</v>
      </c>
      <c r="C1815" s="380">
        <f>'raw data'!M1811</f>
        <v>483.48190307617187</v>
      </c>
      <c r="D1815" s="380">
        <f>'raw data'!O1811</f>
        <v>5842.55517578125</v>
      </c>
      <c r="E1815" s="380">
        <f>'raw data'!P1811</f>
        <v>9.8327808380126953</v>
      </c>
      <c r="F1815" s="377"/>
      <c r="G1815" s="377"/>
      <c r="H1815" s="376"/>
      <c r="I1815" s="376"/>
      <c r="J1815" s="380">
        <f>'raw data'!C1811</f>
        <v>129.16499328613281</v>
      </c>
      <c r="K1815" s="380" t="e">
        <f>'raw data'!#REF!</f>
        <v>#REF!</v>
      </c>
      <c r="L1815" s="380" t="e">
        <f>'raw data'!#REF!</f>
        <v>#REF!</v>
      </c>
      <c r="M1815" s="380">
        <f>'raw data'!D1811</f>
        <v>81842.3671875</v>
      </c>
      <c r="N1815" s="380">
        <f>'raw data'!K1811</f>
        <v>15.989601580344898</v>
      </c>
      <c r="O1815" s="400">
        <f t="shared" si="29"/>
        <v>15.695505367691093</v>
      </c>
      <c r="P1815" s="380">
        <f>'raw data'!E1811</f>
        <v>1</v>
      </c>
      <c r="Q1815" s="380">
        <f>'raw data'!F1811</f>
        <v>1</v>
      </c>
      <c r="R1815" s="380">
        <f>'raw data'!G1811</f>
        <v>1</v>
      </c>
      <c r="S1815" s="380">
        <f>'raw data'!H1811</f>
        <v>1</v>
      </c>
      <c r="T1815" s="380">
        <f>'raw data'!Q1811</f>
        <v>99.645103454589844</v>
      </c>
      <c r="U1815" s="380">
        <f>'raw data'!R1811</f>
        <v>1012.802001953125</v>
      </c>
    </row>
    <row r="1816" spans="1:21" x14ac:dyDescent="0.2">
      <c r="A1816" s="378">
        <f>'raw data'!A1812</f>
        <v>41256.541666666664</v>
      </c>
      <c r="B1816" s="380">
        <f>'raw data'!L1812</f>
        <v>893.8643798828125</v>
      </c>
      <c r="C1816" s="380">
        <f>'raw data'!M1812</f>
        <v>482.04690551757813</v>
      </c>
      <c r="D1816" s="380">
        <f>'raw data'!O1812</f>
        <v>5833.35595703125</v>
      </c>
      <c r="E1816" s="380">
        <f>'raw data'!P1812</f>
        <v>9.8385944366455078</v>
      </c>
      <c r="F1816" s="377"/>
      <c r="G1816" s="377"/>
      <c r="H1816" s="376"/>
      <c r="I1816" s="376"/>
      <c r="J1816" s="380">
        <f>'raw data'!C1812</f>
        <v>128.48039245605469</v>
      </c>
      <c r="K1816" s="380" t="e">
        <f>'raw data'!#REF!</f>
        <v>#REF!</v>
      </c>
      <c r="L1816" s="380" t="e">
        <f>'raw data'!#REF!</f>
        <v>#REF!</v>
      </c>
      <c r="M1816" s="380">
        <f>'raw data'!D1812</f>
        <v>81605.203125</v>
      </c>
      <c r="N1816" s="380">
        <f>'raw data'!K1812</f>
        <v>16.441528130715014</v>
      </c>
      <c r="O1816" s="400">
        <f t="shared" si="29"/>
        <v>15.670792483871406</v>
      </c>
      <c r="P1816" s="380">
        <f>'raw data'!E1812</f>
        <v>1</v>
      </c>
      <c r="Q1816" s="380">
        <f>'raw data'!F1812</f>
        <v>1</v>
      </c>
      <c r="R1816" s="380">
        <f>'raw data'!G1812</f>
        <v>1</v>
      </c>
      <c r="S1816" s="380">
        <f>'raw data'!H1812</f>
        <v>1</v>
      </c>
      <c r="T1816" s="380">
        <f>'raw data'!Q1812</f>
        <v>99.6646728515625</v>
      </c>
      <c r="U1816" s="380">
        <f>'raw data'!R1812</f>
        <v>1012.7999877929687</v>
      </c>
    </row>
    <row r="1817" spans="1:21" x14ac:dyDescent="0.2">
      <c r="A1817" s="378">
        <f>'raw data'!A1813</f>
        <v>41256.583333333336</v>
      </c>
      <c r="B1817" s="380">
        <f>'raw data'!L1813</f>
        <v>894.1143798828125</v>
      </c>
      <c r="C1817" s="380">
        <f>'raw data'!M1813</f>
        <v>481.3328857421875</v>
      </c>
      <c r="D1817" s="380">
        <f>'raw data'!O1813</f>
        <v>5823.19287109375</v>
      </c>
      <c r="E1817" s="380">
        <f>'raw data'!P1813</f>
        <v>9.8266639709472656</v>
      </c>
      <c r="F1817" s="377"/>
      <c r="G1817" s="377"/>
      <c r="H1817" s="376"/>
      <c r="I1817" s="376"/>
      <c r="J1817" s="380">
        <f>'raw data'!C1813</f>
        <v>126.86940002441406</v>
      </c>
      <c r="K1817" s="380" t="e">
        <f>'raw data'!#REF!</f>
        <v>#REF!</v>
      </c>
      <c r="L1817" s="380" t="e">
        <f>'raw data'!#REF!</f>
        <v>#REF!</v>
      </c>
      <c r="M1817" s="380">
        <f>'raw data'!D1813</f>
        <v>81535.65625</v>
      </c>
      <c r="N1817" s="380">
        <f>'raw data'!K1813</f>
        <v>16.377658891149476</v>
      </c>
      <c r="O1817" s="400">
        <f t="shared" si="29"/>
        <v>15.643490256492271</v>
      </c>
      <c r="P1817" s="380">
        <f>'raw data'!E1813</f>
        <v>1</v>
      </c>
      <c r="Q1817" s="380">
        <f>'raw data'!F1813</f>
        <v>1</v>
      </c>
      <c r="R1817" s="380">
        <f>'raw data'!G1813</f>
        <v>1</v>
      </c>
      <c r="S1817" s="380">
        <f>'raw data'!H1813</f>
        <v>1</v>
      </c>
      <c r="T1817" s="380">
        <f>'raw data'!Q1813</f>
        <v>99.726692199707031</v>
      </c>
      <c r="U1817" s="380">
        <f>'raw data'!R1813</f>
        <v>1012.801025390625</v>
      </c>
    </row>
    <row r="1818" spans="1:21" x14ac:dyDescent="0.2">
      <c r="A1818" s="378">
        <f>'raw data'!A1814</f>
        <v>41256.625</v>
      </c>
      <c r="B1818" s="380">
        <f>'raw data'!L1814</f>
        <v>894.00732421875</v>
      </c>
      <c r="C1818" s="380">
        <f>'raw data'!M1814</f>
        <v>481.3765869140625</v>
      </c>
      <c r="D1818" s="380">
        <f>'raw data'!O1814</f>
        <v>5826.59423828125</v>
      </c>
      <c r="E1818" s="380">
        <f>'raw data'!P1814</f>
        <v>9.8211421966552734</v>
      </c>
      <c r="F1818" s="377"/>
      <c r="G1818" s="377"/>
      <c r="H1818" s="376"/>
      <c r="I1818" s="376"/>
      <c r="J1818" s="380">
        <f>'raw data'!C1814</f>
        <v>125.65589904785156</v>
      </c>
      <c r="K1818" s="380" t="e">
        <f>'raw data'!#REF!</f>
        <v>#REF!</v>
      </c>
      <c r="L1818" s="380" t="e">
        <f>'raw data'!#REF!</f>
        <v>#REF!</v>
      </c>
      <c r="M1818" s="380">
        <f>'raw data'!D1814</f>
        <v>81577.546875</v>
      </c>
      <c r="N1818" s="380">
        <f>'raw data'!K1814</f>
        <v>16.480585533938211</v>
      </c>
      <c r="O1818" s="400">
        <f t="shared" si="29"/>
        <v>15.652627727229422</v>
      </c>
      <c r="P1818" s="380">
        <f>'raw data'!E1814</f>
        <v>1</v>
      </c>
      <c r="Q1818" s="380">
        <f>'raw data'!F1814</f>
        <v>1</v>
      </c>
      <c r="R1818" s="380">
        <f>'raw data'!G1814</f>
        <v>1</v>
      </c>
      <c r="S1818" s="380">
        <f>'raw data'!H1814</f>
        <v>1</v>
      </c>
      <c r="T1818" s="380">
        <f>'raw data'!Q1814</f>
        <v>99.67205810546875</v>
      </c>
      <c r="U1818" s="380">
        <f>'raw data'!R1814</f>
        <v>1012.7999877929687</v>
      </c>
    </row>
    <row r="1819" spans="1:21" x14ac:dyDescent="0.2">
      <c r="A1819" s="378">
        <f>'raw data'!A1815</f>
        <v>41256.666666666664</v>
      </c>
      <c r="B1819" s="380">
        <f>'raw data'!L1815</f>
        <v>894.023193359375</v>
      </c>
      <c r="C1819" s="380">
        <f>'raw data'!M1815</f>
        <v>481.0697021484375</v>
      </c>
      <c r="D1819" s="380">
        <f>'raw data'!O1815</f>
        <v>5828.31591796875</v>
      </c>
      <c r="E1819" s="380">
        <f>'raw data'!P1815</f>
        <v>9.8204936981201172</v>
      </c>
      <c r="F1819" s="377"/>
      <c r="G1819" s="377"/>
      <c r="H1819" s="376"/>
      <c r="I1819" s="376"/>
      <c r="J1819" s="380">
        <f>'raw data'!C1815</f>
        <v>125.55439758300781</v>
      </c>
      <c r="K1819" s="380" t="e">
        <f>'raw data'!#REF!</f>
        <v>#REF!</v>
      </c>
      <c r="L1819" s="380" t="e">
        <f>'raw data'!#REF!</f>
        <v>#REF!</v>
      </c>
      <c r="M1819" s="380">
        <f>'raw data'!D1815</f>
        <v>81598.65625</v>
      </c>
      <c r="N1819" s="380">
        <f>'raw data'!K1815</f>
        <v>16.234509093209635</v>
      </c>
      <c r="O1819" s="400">
        <f t="shared" si="29"/>
        <v>15.657252866738352</v>
      </c>
      <c r="P1819" s="380">
        <f>'raw data'!E1815</f>
        <v>1</v>
      </c>
      <c r="Q1819" s="380">
        <f>'raw data'!F1815</f>
        <v>1</v>
      </c>
      <c r="R1819" s="380">
        <f>'raw data'!G1815</f>
        <v>1</v>
      </c>
      <c r="S1819" s="380">
        <f>'raw data'!H1815</f>
        <v>1</v>
      </c>
      <c r="T1819" s="380">
        <f>'raw data'!Q1815</f>
        <v>99.655769348144531</v>
      </c>
      <c r="U1819" s="380">
        <f>'raw data'!R1815</f>
        <v>1012.7999877929687</v>
      </c>
    </row>
    <row r="1820" spans="1:21" x14ac:dyDescent="0.2">
      <c r="A1820" s="378">
        <f>'raw data'!A1816</f>
        <v>41256.708333333336</v>
      </c>
      <c r="B1820" s="380">
        <f>'raw data'!L1816</f>
        <v>893.942626953125</v>
      </c>
      <c r="C1820" s="380">
        <f>'raw data'!M1816</f>
        <v>480.80059814453125</v>
      </c>
      <c r="D1820" s="380">
        <f>'raw data'!O1816</f>
        <v>5824.35986328125</v>
      </c>
      <c r="E1820" s="380">
        <f>'raw data'!P1816</f>
        <v>9.8203458786010742</v>
      </c>
      <c r="F1820" s="377"/>
      <c r="G1820" s="377"/>
      <c r="H1820" s="376"/>
      <c r="I1820" s="376"/>
      <c r="J1820" s="380">
        <f>'raw data'!C1816</f>
        <v>125.95680236816406</v>
      </c>
      <c r="K1820" s="380" t="e">
        <f>'raw data'!#REF!</f>
        <v>#REF!</v>
      </c>
      <c r="L1820" s="380" t="e">
        <f>'raw data'!#REF!</f>
        <v>#REF!</v>
      </c>
      <c r="M1820" s="380">
        <f>'raw data'!D1816</f>
        <v>81594.109375</v>
      </c>
      <c r="N1820" s="380">
        <f>'raw data'!K1816</f>
        <v>15.884799146663863</v>
      </c>
      <c r="O1820" s="400">
        <f t="shared" si="29"/>
        <v>15.646625277316529</v>
      </c>
      <c r="P1820" s="380">
        <f>'raw data'!E1816</f>
        <v>1</v>
      </c>
      <c r="Q1820" s="380">
        <f>'raw data'!F1816</f>
        <v>1</v>
      </c>
      <c r="R1820" s="380">
        <f>'raw data'!G1816</f>
        <v>1</v>
      </c>
      <c r="S1820" s="380">
        <f>'raw data'!H1816</f>
        <v>1</v>
      </c>
      <c r="T1820" s="380">
        <f>'raw data'!Q1816</f>
        <v>99.666221618652344</v>
      </c>
      <c r="U1820" s="380">
        <f>'raw data'!R1816</f>
        <v>1012.801025390625</v>
      </c>
    </row>
    <row r="1821" spans="1:21" x14ac:dyDescent="0.2">
      <c r="A1821" s="378">
        <f>'raw data'!A1817</f>
        <v>41256.75</v>
      </c>
      <c r="B1821" s="380">
        <f>'raw data'!L1817</f>
        <v>893.9490966796875</v>
      </c>
      <c r="C1821" s="380">
        <f>'raw data'!M1817</f>
        <v>480.2958984375</v>
      </c>
      <c r="D1821" s="380">
        <f>'raw data'!O1817</f>
        <v>5827.40576171875</v>
      </c>
      <c r="E1821" s="380">
        <f>'raw data'!P1817</f>
        <v>9.8344030380249023</v>
      </c>
      <c r="F1821" s="377"/>
      <c r="G1821" s="377"/>
      <c r="H1821" s="376"/>
      <c r="I1821" s="376"/>
      <c r="J1821" s="380">
        <f>'raw data'!C1817</f>
        <v>125.51119995117188</v>
      </c>
      <c r="K1821" s="380" t="e">
        <f>'raw data'!#REF!</f>
        <v>#REF!</v>
      </c>
      <c r="L1821" s="380" t="e">
        <f>'raw data'!#REF!</f>
        <v>#REF!</v>
      </c>
      <c r="M1821" s="380">
        <f>'raw data'!D1817</f>
        <v>81513.53125</v>
      </c>
      <c r="N1821" s="380">
        <f>'raw data'!K1817</f>
        <v>15.76515948923101</v>
      </c>
      <c r="O1821" s="400">
        <f t="shared" si="29"/>
        <v>15.654807812840266</v>
      </c>
      <c r="P1821" s="380">
        <f>'raw data'!E1817</f>
        <v>1</v>
      </c>
      <c r="Q1821" s="380">
        <f>'raw data'!F1817</f>
        <v>1</v>
      </c>
      <c r="R1821" s="380">
        <f>'raw data'!G1817</f>
        <v>1</v>
      </c>
      <c r="S1821" s="380">
        <f>'raw data'!H1817</f>
        <v>1</v>
      </c>
      <c r="T1821" s="380">
        <f>'raw data'!Q1817</f>
        <v>99.681533813476563</v>
      </c>
      <c r="U1821" s="380">
        <f>'raw data'!R1817</f>
        <v>1012.802001953125</v>
      </c>
    </row>
    <row r="1822" spans="1:21" x14ac:dyDescent="0.2">
      <c r="A1822" s="378">
        <f>'raw data'!A1818</f>
        <v>41256.791666666664</v>
      </c>
      <c r="B1822" s="380">
        <f>'raw data'!L1818</f>
        <v>894.0093994140625</v>
      </c>
      <c r="C1822" s="380">
        <f>'raw data'!M1818</f>
        <v>479.77801513671875</v>
      </c>
      <c r="D1822" s="380">
        <f>'raw data'!O1818</f>
        <v>5819.14306640625</v>
      </c>
      <c r="E1822" s="380">
        <f>'raw data'!P1818</f>
        <v>9.8307638168334961</v>
      </c>
      <c r="F1822" s="377"/>
      <c r="G1822" s="377"/>
      <c r="H1822" s="376"/>
      <c r="I1822" s="376"/>
      <c r="J1822" s="380">
        <f>'raw data'!C1818</f>
        <v>125.52870178222656</v>
      </c>
      <c r="K1822" s="380" t="e">
        <f>'raw data'!#REF!</f>
        <v>#REF!</v>
      </c>
      <c r="L1822" s="380" t="e">
        <f>'raw data'!#REF!</f>
        <v>#REF!</v>
      </c>
      <c r="M1822" s="380">
        <f>'raw data'!D1818</f>
        <v>81463.03125</v>
      </c>
      <c r="N1822" s="380">
        <f>'raw data'!K1818</f>
        <v>15.740071163345711</v>
      </c>
      <c r="O1822" s="400">
        <f t="shared" si="29"/>
        <v>15.632610816025153</v>
      </c>
      <c r="P1822" s="380">
        <f>'raw data'!E1818</f>
        <v>1</v>
      </c>
      <c r="Q1822" s="380">
        <f>'raw data'!F1818</f>
        <v>1</v>
      </c>
      <c r="R1822" s="380">
        <f>'raw data'!G1818</f>
        <v>1</v>
      </c>
      <c r="S1822" s="380">
        <f>'raw data'!H1818</f>
        <v>1</v>
      </c>
      <c r="T1822" s="380">
        <f>'raw data'!Q1818</f>
        <v>99.744163513183594</v>
      </c>
      <c r="U1822" s="380">
        <f>'raw data'!R1818</f>
        <v>1012.802001953125</v>
      </c>
    </row>
    <row r="1823" spans="1:21" x14ac:dyDescent="0.2">
      <c r="A1823" s="378">
        <f>'raw data'!A1819</f>
        <v>41256.833333333336</v>
      </c>
      <c r="B1823" s="380">
        <f>'raw data'!L1819</f>
        <v>894.00128173828125</v>
      </c>
      <c r="C1823" s="380">
        <f>'raw data'!M1819</f>
        <v>479.88140869140625</v>
      </c>
      <c r="D1823" s="380">
        <f>'raw data'!O1819</f>
        <v>5816.85009765625</v>
      </c>
      <c r="E1823" s="380">
        <f>'raw data'!P1819</f>
        <v>9.8263702392578125</v>
      </c>
      <c r="F1823" s="377"/>
      <c r="G1823" s="377"/>
      <c r="H1823" s="376"/>
      <c r="I1823" s="376"/>
      <c r="J1823" s="380">
        <f>'raw data'!C1819</f>
        <v>125.06510162353516</v>
      </c>
      <c r="K1823" s="380" t="e">
        <f>'raw data'!#REF!</f>
        <v>#REF!</v>
      </c>
      <c r="L1823" s="380" t="e">
        <f>'raw data'!#REF!</f>
        <v>#REF!</v>
      </c>
      <c r="M1823" s="380">
        <f>'raw data'!D1819</f>
        <v>81529.703125</v>
      </c>
      <c r="N1823" s="380">
        <f>'raw data'!K1819</f>
        <v>15.835228035402906</v>
      </c>
      <c r="O1823" s="400">
        <f t="shared" si="29"/>
        <v>15.626450959208951</v>
      </c>
      <c r="P1823" s="380">
        <f>'raw data'!E1819</f>
        <v>1</v>
      </c>
      <c r="Q1823" s="380">
        <f>'raw data'!F1819</f>
        <v>1</v>
      </c>
      <c r="R1823" s="380">
        <f>'raw data'!G1819</f>
        <v>1</v>
      </c>
      <c r="S1823" s="380">
        <f>'raw data'!H1819</f>
        <v>1</v>
      </c>
      <c r="T1823" s="380">
        <f>'raw data'!Q1819</f>
        <v>99.765373229980469</v>
      </c>
      <c r="U1823" s="380">
        <f>'raw data'!R1819</f>
        <v>1012.8049926757812</v>
      </c>
    </row>
    <row r="1824" spans="1:21" x14ac:dyDescent="0.2">
      <c r="A1824" s="378">
        <f>'raw data'!A1820</f>
        <v>41256.875</v>
      </c>
      <c r="B1824" s="380">
        <f>'raw data'!L1820</f>
        <v>893.98406982421875</v>
      </c>
      <c r="C1824" s="380">
        <f>'raw data'!M1820</f>
        <v>479.59890747070312</v>
      </c>
      <c r="D1824" s="380">
        <f>'raw data'!O1820</f>
        <v>5814.02978515625</v>
      </c>
      <c r="E1824" s="380">
        <f>'raw data'!P1820</f>
        <v>9.8255891799926758</v>
      </c>
      <c r="F1824" s="377"/>
      <c r="G1824" s="377"/>
      <c r="H1824" s="376"/>
      <c r="I1824" s="376"/>
      <c r="J1824" s="380">
        <f>'raw data'!C1820</f>
        <v>124.88269805908203</v>
      </c>
      <c r="K1824" s="380" t="e">
        <f>'raw data'!#REF!</f>
        <v>#REF!</v>
      </c>
      <c r="L1824" s="380" t="e">
        <f>'raw data'!#REF!</f>
        <v>#REF!</v>
      </c>
      <c r="M1824" s="380">
        <f>'raw data'!D1820</f>
        <v>81472.8828125</v>
      </c>
      <c r="N1824" s="380">
        <f>'raw data'!K1820</f>
        <v>15.745709926756463</v>
      </c>
      <c r="O1824" s="400">
        <f t="shared" si="29"/>
        <v>15.618874440262957</v>
      </c>
      <c r="P1824" s="380">
        <f>'raw data'!E1820</f>
        <v>1</v>
      </c>
      <c r="Q1824" s="380">
        <f>'raw data'!F1820</f>
        <v>1</v>
      </c>
      <c r="R1824" s="380">
        <f>'raw data'!G1820</f>
        <v>1</v>
      </c>
      <c r="S1824" s="380">
        <f>'raw data'!H1820</f>
        <v>1</v>
      </c>
      <c r="T1824" s="380">
        <f>'raw data'!Q1820</f>
        <v>99.824249267578125</v>
      </c>
      <c r="U1824" s="380">
        <f>'raw data'!R1820</f>
        <v>1012.8040161132812</v>
      </c>
    </row>
    <row r="1825" spans="1:21" x14ac:dyDescent="0.2">
      <c r="A1825" s="378">
        <f>'raw data'!A1821</f>
        <v>41256.916666666664</v>
      </c>
      <c r="B1825" s="380">
        <f>'raw data'!L1821</f>
        <v>893.91778564453125</v>
      </c>
      <c r="C1825" s="380">
        <f>'raw data'!M1821</f>
        <v>479.98370361328125</v>
      </c>
      <c r="D1825" s="380">
        <f>'raw data'!O1821</f>
        <v>5819.876953125</v>
      </c>
      <c r="E1825" s="380">
        <f>'raw data'!P1821</f>
        <v>9.827549934387207</v>
      </c>
      <c r="F1825" s="377"/>
      <c r="G1825" s="377"/>
      <c r="H1825" s="376"/>
      <c r="I1825" s="376"/>
      <c r="J1825" s="380">
        <f>'raw data'!C1821</f>
        <v>124.99500274658203</v>
      </c>
      <c r="K1825" s="380" t="e">
        <f>'raw data'!#REF!</f>
        <v>#REF!</v>
      </c>
      <c r="L1825" s="380" t="e">
        <f>'raw data'!#REF!</f>
        <v>#REF!</v>
      </c>
      <c r="M1825" s="380">
        <f>'raw data'!D1821</f>
        <v>81477.6796875</v>
      </c>
      <c r="N1825" s="380">
        <f>'raw data'!K1821</f>
        <v>15.849386792355581</v>
      </c>
      <c r="O1825" s="400">
        <f t="shared" si="29"/>
        <v>15.634582337489114</v>
      </c>
      <c r="P1825" s="380">
        <f>'raw data'!E1821</f>
        <v>1</v>
      </c>
      <c r="Q1825" s="380">
        <f>'raw data'!F1821</f>
        <v>1</v>
      </c>
      <c r="R1825" s="380">
        <f>'raw data'!G1821</f>
        <v>1</v>
      </c>
      <c r="S1825" s="380">
        <f>'raw data'!H1821</f>
        <v>1</v>
      </c>
      <c r="T1825" s="380">
        <f>'raw data'!Q1821</f>
        <v>99.755096435546875</v>
      </c>
      <c r="U1825" s="380">
        <f>'raw data'!R1821</f>
        <v>1012.801025390625</v>
      </c>
    </row>
    <row r="1826" spans="1:21" x14ac:dyDescent="0.2">
      <c r="A1826" s="378">
        <f>'raw data'!A1822</f>
        <v>41256.958333333336</v>
      </c>
      <c r="B1826" s="380">
        <f>'raw data'!L1822</f>
        <v>894.08831787109375</v>
      </c>
      <c r="C1826" s="380">
        <f>'raw data'!M1822</f>
        <v>480.54708862304687</v>
      </c>
      <c r="D1826" s="380">
        <f>'raw data'!O1822</f>
        <v>5835.86181640625</v>
      </c>
      <c r="E1826" s="380">
        <f>'raw data'!P1822</f>
        <v>9.8405294418334961</v>
      </c>
      <c r="F1826" s="377"/>
      <c r="G1826" s="377"/>
      <c r="H1826" s="376"/>
      <c r="I1826" s="376"/>
      <c r="J1826" s="380">
        <f>'raw data'!C1822</f>
        <v>124.84670257568359</v>
      </c>
      <c r="K1826" s="380" t="e">
        <f>'raw data'!#REF!</f>
        <v>#REF!</v>
      </c>
      <c r="L1826" s="380" t="e">
        <f>'raw data'!#REF!</f>
        <v>#REF!</v>
      </c>
      <c r="M1826" s="380">
        <f>'raw data'!D1822</f>
        <v>81513.5078125</v>
      </c>
      <c r="N1826" s="380">
        <f>'raw data'!K1822</f>
        <v>15.926012795854694</v>
      </c>
      <c r="O1826" s="400">
        <f t="shared" si="29"/>
        <v>15.677524252436305</v>
      </c>
      <c r="P1826" s="380">
        <f>'raw data'!E1822</f>
        <v>1</v>
      </c>
      <c r="Q1826" s="380">
        <f>'raw data'!F1822</f>
        <v>1</v>
      </c>
      <c r="R1826" s="380">
        <f>'raw data'!G1822</f>
        <v>1</v>
      </c>
      <c r="S1826" s="380">
        <f>'raw data'!H1822</f>
        <v>1</v>
      </c>
      <c r="T1826" s="380">
        <f>'raw data'!Q1822</f>
        <v>99.721092224121094</v>
      </c>
      <c r="U1826" s="380">
        <f>'raw data'!R1822</f>
        <v>1012.801025390625</v>
      </c>
    </row>
    <row r="1827" spans="1:21" x14ac:dyDescent="0.2">
      <c r="A1827" s="378">
        <f>'raw data'!A1823</f>
        <v>41257</v>
      </c>
      <c r="B1827" s="380">
        <f>'raw data'!L1823</f>
        <v>893.906982421875</v>
      </c>
      <c r="C1827" s="380">
        <f>'raw data'!M1823</f>
        <v>480.41970825195312</v>
      </c>
      <c r="D1827" s="380">
        <f>'raw data'!O1823</f>
        <v>5858.57080078125</v>
      </c>
      <c r="E1827" s="380">
        <f>'raw data'!P1823</f>
        <v>9.8740863800048828</v>
      </c>
      <c r="F1827" s="377"/>
      <c r="G1827" s="377"/>
      <c r="H1827" s="376"/>
      <c r="I1827" s="376"/>
      <c r="J1827" s="380">
        <f>'raw data'!C1823</f>
        <v>126.35479736328125</v>
      </c>
      <c r="K1827" s="380" t="e">
        <f>'raw data'!#REF!</f>
        <v>#REF!</v>
      </c>
      <c r="L1827" s="380" t="e">
        <f>'raw data'!#REF!</f>
        <v>#REF!</v>
      </c>
      <c r="M1827" s="380">
        <f>'raw data'!D1823</f>
        <v>81541.0234375</v>
      </c>
      <c r="N1827" s="380">
        <f>'raw data'!K1823</f>
        <v>16.09331417310932</v>
      </c>
      <c r="O1827" s="400">
        <f t="shared" si="29"/>
        <v>15.738529921262522</v>
      </c>
      <c r="P1827" s="380">
        <f>'raw data'!E1823</f>
        <v>1</v>
      </c>
      <c r="Q1827" s="380">
        <f>'raw data'!F1823</f>
        <v>1</v>
      </c>
      <c r="R1827" s="380">
        <f>'raw data'!G1823</f>
        <v>1</v>
      </c>
      <c r="S1827" s="380">
        <f>'raw data'!H1823</f>
        <v>1</v>
      </c>
      <c r="T1827" s="380">
        <f>'raw data'!Q1823</f>
        <v>99.689559936523438</v>
      </c>
      <c r="U1827" s="380">
        <f>'raw data'!R1823</f>
        <v>1012.801025390625</v>
      </c>
    </row>
    <row r="1828" spans="1:21" x14ac:dyDescent="0.2">
      <c r="A1828" s="378">
        <f>'raw data'!A1824</f>
        <v>41257.041666666664</v>
      </c>
      <c r="B1828" s="380">
        <f>'raw data'!L1824</f>
        <v>894.02557373046875</v>
      </c>
      <c r="C1828" s="380">
        <f>'raw data'!M1824</f>
        <v>479.76260375976562</v>
      </c>
      <c r="D1828" s="380">
        <f>'raw data'!O1824</f>
        <v>5875.0361328125</v>
      </c>
      <c r="E1828" s="380">
        <f>'raw data'!P1824</f>
        <v>9.9075107574462891</v>
      </c>
      <c r="F1828" s="377"/>
      <c r="G1828" s="377"/>
      <c r="H1828" s="376"/>
      <c r="I1828" s="376"/>
      <c r="J1828" s="380">
        <f>'raw data'!C1824</f>
        <v>126.25340270996094</v>
      </c>
      <c r="K1828" s="380" t="e">
        <f>'raw data'!#REF!</f>
        <v>#REF!</v>
      </c>
      <c r="L1828" s="380" t="e">
        <f>'raw data'!#REF!</f>
        <v>#REF!</v>
      </c>
      <c r="M1828" s="380">
        <f>'raw data'!D1824</f>
        <v>81436.75</v>
      </c>
      <c r="N1828" s="380">
        <f>'raw data'!K1824</f>
        <v>16.124377271251433</v>
      </c>
      <c r="O1828" s="400">
        <f t="shared" si="29"/>
        <v>15.782762572816855</v>
      </c>
      <c r="P1828" s="380">
        <f>'raw data'!E1824</f>
        <v>1</v>
      </c>
      <c r="Q1828" s="380">
        <f>'raw data'!F1824</f>
        <v>1</v>
      </c>
      <c r="R1828" s="380">
        <f>'raw data'!G1824</f>
        <v>1</v>
      </c>
      <c r="S1828" s="380">
        <f>'raw data'!H1824</f>
        <v>1</v>
      </c>
      <c r="T1828" s="380">
        <f>'raw data'!Q1824</f>
        <v>99.730659484863281</v>
      </c>
      <c r="U1828" s="380">
        <f>'raw data'!R1824</f>
        <v>1012.801025390625</v>
      </c>
    </row>
    <row r="1829" spans="1:21" x14ac:dyDescent="0.2">
      <c r="A1829" s="378">
        <f>'raw data'!A1825</f>
        <v>41257.083333333336</v>
      </c>
      <c r="B1829" s="380">
        <f>'raw data'!L1825</f>
        <v>893.82012939453125</v>
      </c>
      <c r="C1829" s="380">
        <f>'raw data'!M1825</f>
        <v>479.01278686523437</v>
      </c>
      <c r="D1829" s="380">
        <f>'raw data'!O1825</f>
        <v>5880.82421875</v>
      </c>
      <c r="E1829" s="380">
        <f>'raw data'!P1825</f>
        <v>9.9236974716186523</v>
      </c>
      <c r="F1829" s="377"/>
      <c r="G1829" s="377"/>
      <c r="H1829" s="376"/>
      <c r="I1829" s="376"/>
      <c r="J1829" s="380">
        <f>'raw data'!C1825</f>
        <v>124.93190002441406</v>
      </c>
      <c r="K1829" s="380" t="e">
        <f>'raw data'!#REF!</f>
        <v>#REF!</v>
      </c>
      <c r="L1829" s="380" t="e">
        <f>'raw data'!#REF!</f>
        <v>#REF!</v>
      </c>
      <c r="M1829" s="380">
        <f>'raw data'!D1825</f>
        <v>81325.796875</v>
      </c>
      <c r="N1829" s="380">
        <f>'raw data'!K1825</f>
        <v>15.990738039614589</v>
      </c>
      <c r="O1829" s="400">
        <f t="shared" si="29"/>
        <v>15.798311751415506</v>
      </c>
      <c r="P1829" s="380">
        <f>'raw data'!E1825</f>
        <v>1</v>
      </c>
      <c r="Q1829" s="380">
        <f>'raw data'!F1825</f>
        <v>1</v>
      </c>
      <c r="R1829" s="380">
        <f>'raw data'!G1825</f>
        <v>1</v>
      </c>
      <c r="S1829" s="380">
        <f>'raw data'!H1825</f>
        <v>1</v>
      </c>
      <c r="T1829" s="380">
        <f>'raw data'!Q1825</f>
        <v>99.772941589355469</v>
      </c>
      <c r="U1829" s="380">
        <f>'raw data'!R1825</f>
        <v>1012.802001953125</v>
      </c>
    </row>
    <row r="1830" spans="1:21" x14ac:dyDescent="0.2">
      <c r="A1830" s="378">
        <f>'raw data'!A1826</f>
        <v>41257.125</v>
      </c>
      <c r="B1830" s="380">
        <f>'raw data'!L1826</f>
        <v>894.02081298828125</v>
      </c>
      <c r="C1830" s="380">
        <f>'raw data'!M1826</f>
        <v>478.4442138671875</v>
      </c>
      <c r="D1830" s="380">
        <f>'raw data'!O1826</f>
        <v>5877.81884765625</v>
      </c>
      <c r="E1830" s="380">
        <f>'raw data'!P1826</f>
        <v>9.9276275634765625</v>
      </c>
      <c r="F1830" s="377"/>
      <c r="G1830" s="377"/>
      <c r="H1830" s="376"/>
      <c r="I1830" s="376"/>
      <c r="J1830" s="380">
        <f>'raw data'!C1826</f>
        <v>124.50769805908203</v>
      </c>
      <c r="K1830" s="380" t="e">
        <f>'raw data'!#REF!</f>
        <v>#REF!</v>
      </c>
      <c r="L1830" s="380" t="e">
        <f>'raw data'!#REF!</f>
        <v>#REF!</v>
      </c>
      <c r="M1830" s="380">
        <f>'raw data'!D1826</f>
        <v>81256.671875</v>
      </c>
      <c r="N1830" s="380">
        <f>'raw data'!K1826</f>
        <v>15.906152674127515</v>
      </c>
      <c r="O1830" s="400">
        <f t="shared" si="29"/>
        <v>15.790238088999892</v>
      </c>
      <c r="P1830" s="380">
        <f>'raw data'!E1826</f>
        <v>1</v>
      </c>
      <c r="Q1830" s="380">
        <f>'raw data'!F1826</f>
        <v>1</v>
      </c>
      <c r="R1830" s="380">
        <f>'raw data'!G1826</f>
        <v>1</v>
      </c>
      <c r="S1830" s="380">
        <f>'raw data'!H1826</f>
        <v>1</v>
      </c>
      <c r="T1830" s="380">
        <f>'raw data'!Q1826</f>
        <v>99.82904052734375</v>
      </c>
      <c r="U1830" s="380">
        <f>'raw data'!R1826</f>
        <v>1012.8049926757812</v>
      </c>
    </row>
    <row r="1831" spans="1:21" x14ac:dyDescent="0.2">
      <c r="A1831" s="378">
        <f>'raw data'!A1827</f>
        <v>41257.166666666664</v>
      </c>
      <c r="B1831" s="380">
        <f>'raw data'!L1827</f>
        <v>894.036376953125</v>
      </c>
      <c r="C1831" s="380">
        <f>'raw data'!M1827</f>
        <v>477.34991455078125</v>
      </c>
      <c r="D1831" s="380">
        <f>'raw data'!O1827</f>
        <v>5873.998046875</v>
      </c>
      <c r="E1831" s="380">
        <f>'raw data'!P1827</f>
        <v>9.9385051727294922</v>
      </c>
      <c r="F1831" s="377"/>
      <c r="G1831" s="377"/>
      <c r="H1831" s="376"/>
      <c r="I1831" s="376"/>
      <c r="J1831" s="380">
        <f>'raw data'!C1827</f>
        <v>124.39800262451172</v>
      </c>
      <c r="K1831" s="380" t="e">
        <f>'raw data'!#REF!</f>
        <v>#REF!</v>
      </c>
      <c r="L1831" s="380" t="e">
        <f>'raw data'!#REF!</f>
        <v>#REF!</v>
      </c>
      <c r="M1831" s="380">
        <f>'raw data'!D1827</f>
        <v>81117.640625</v>
      </c>
      <c r="N1831" s="380">
        <f>'raw data'!K1827</f>
        <v>15.937744913656934</v>
      </c>
      <c r="O1831" s="400">
        <f t="shared" si="29"/>
        <v>15.779973847179878</v>
      </c>
      <c r="P1831" s="380">
        <f>'raw data'!E1827</f>
        <v>1</v>
      </c>
      <c r="Q1831" s="380">
        <f>'raw data'!F1827</f>
        <v>1</v>
      </c>
      <c r="R1831" s="380">
        <f>'raw data'!G1827</f>
        <v>1</v>
      </c>
      <c r="S1831" s="380">
        <f>'raw data'!H1827</f>
        <v>1</v>
      </c>
      <c r="T1831" s="380">
        <f>'raw data'!Q1827</f>
        <v>99.910072326660156</v>
      </c>
      <c r="U1831" s="380">
        <f>'raw data'!R1827</f>
        <v>1012.8070068359375</v>
      </c>
    </row>
    <row r="1832" spans="1:21" x14ac:dyDescent="0.2">
      <c r="A1832" s="378">
        <f>'raw data'!A1828</f>
        <v>41257.208333333336</v>
      </c>
      <c r="B1832" s="380">
        <f>'raw data'!L1828</f>
        <v>893.94317626953125</v>
      </c>
      <c r="C1832" s="380">
        <f>'raw data'!M1828</f>
        <v>478.12130737304687</v>
      </c>
      <c r="D1832" s="380">
        <f>'raw data'!O1828</f>
        <v>5895.7099609375</v>
      </c>
      <c r="E1832" s="380">
        <f>'raw data'!P1828</f>
        <v>9.9319419860839844</v>
      </c>
      <c r="F1832" s="377"/>
      <c r="G1832" s="377"/>
      <c r="H1832" s="376"/>
      <c r="I1832" s="376"/>
      <c r="J1832" s="380">
        <f>'raw data'!C1828</f>
        <v>124.4633468255456</v>
      </c>
      <c r="K1832" s="380" t="e">
        <f>'raw data'!#REF!</f>
        <v>#REF!</v>
      </c>
      <c r="L1832" s="380" t="e">
        <f>'raw data'!#REF!</f>
        <v>#REF!</v>
      </c>
      <c r="M1832" s="380">
        <f>'raw data'!D1828</f>
        <v>81198.90625</v>
      </c>
      <c r="N1832" s="380">
        <f>'raw data'!K1828</f>
        <v>15.846382896979485</v>
      </c>
      <c r="O1832" s="400">
        <f t="shared" si="29"/>
        <v>15.838300975201438</v>
      </c>
      <c r="P1832" s="380">
        <f>'raw data'!E1828</f>
        <v>1</v>
      </c>
      <c r="Q1832" s="380">
        <f>'raw data'!F1828</f>
        <v>1</v>
      </c>
      <c r="R1832" s="380">
        <f>'raw data'!G1828</f>
        <v>0.85152781009674072</v>
      </c>
      <c r="S1832" s="380">
        <f>'raw data'!H1828</f>
        <v>1</v>
      </c>
      <c r="T1832" s="380">
        <f>'raw data'!Q1828</f>
        <v>99.893211364746094</v>
      </c>
      <c r="U1832" s="380">
        <f>'raw data'!R1828</f>
        <v>1012.8040161132812</v>
      </c>
    </row>
    <row r="1833" spans="1:21" x14ac:dyDescent="0.2">
      <c r="A1833" s="378">
        <f>'raw data'!A1829</f>
        <v>41257.25</v>
      </c>
      <c r="B1833" s="380">
        <f>'raw data'!L1829</f>
        <v>894.201416015625</v>
      </c>
      <c r="C1833" s="380">
        <f>'raw data'!M1829</f>
        <v>492.560791015625</v>
      </c>
      <c r="D1833" s="380">
        <f>'raw data'!O1829</f>
        <v>6027.20703125</v>
      </c>
      <c r="E1833" s="380">
        <f>'raw data'!P1829</f>
        <v>9.8828096389770508</v>
      </c>
      <c r="F1833" s="377"/>
      <c r="G1833" s="377"/>
      <c r="H1833" s="376"/>
      <c r="I1833" s="376"/>
      <c r="J1833" s="380">
        <f>'raw data'!C1829</f>
        <v>132.33480974983561</v>
      </c>
      <c r="K1833" s="380" t="e">
        <f>'raw data'!#REF!</f>
        <v>#REF!</v>
      </c>
      <c r="L1833" s="380" t="e">
        <f>'raw data'!#REF!</f>
        <v>#REF!</v>
      </c>
      <c r="M1833" s="380">
        <f>'raw data'!D1829</f>
        <v>83554.46875</v>
      </c>
      <c r="N1833" s="380">
        <f>'raw data'!K1829</f>
        <v>15.928820879736449</v>
      </c>
      <c r="O1833" s="400">
        <f t="shared" si="29"/>
        <v>16.191556171058362</v>
      </c>
      <c r="P1833" s="380">
        <f>'raw data'!E1829</f>
        <v>1</v>
      </c>
      <c r="Q1833" s="380">
        <f>'raw data'!F1829</f>
        <v>1</v>
      </c>
      <c r="R1833" s="380">
        <f>'raw data'!G1829</f>
        <v>0.8712499737739563</v>
      </c>
      <c r="S1833" s="380">
        <f>'raw data'!H1829</f>
        <v>1</v>
      </c>
      <c r="T1833" s="380">
        <f>'raw data'!Q1829</f>
        <v>98.977897644042969</v>
      </c>
      <c r="U1833" s="380">
        <f>'raw data'!R1829</f>
        <v>1012.8049926757812</v>
      </c>
    </row>
    <row r="1834" spans="1:21" x14ac:dyDescent="0.2">
      <c r="A1834" s="378">
        <f>'raw data'!A1830</f>
        <v>41257.291666666664</v>
      </c>
      <c r="B1834" s="380">
        <f>'raw data'!L1830</f>
        <v>893.986328125</v>
      </c>
      <c r="C1834" s="380">
        <f>'raw data'!M1830</f>
        <v>492.54559326171875</v>
      </c>
      <c r="D1834" s="380">
        <f>'raw data'!O1830</f>
        <v>6008.7587890625</v>
      </c>
      <c r="E1834" s="380">
        <f>'raw data'!P1830</f>
        <v>9.8593635559082031</v>
      </c>
      <c r="F1834" s="377"/>
      <c r="G1834" s="377"/>
      <c r="H1834" s="376"/>
      <c r="I1834" s="376"/>
      <c r="J1834" s="380">
        <f>'raw data'!C1830</f>
        <v>132.20489501953125</v>
      </c>
      <c r="K1834" s="380" t="e">
        <f>'raw data'!#REF!</f>
        <v>#REF!</v>
      </c>
      <c r="L1834" s="380" t="e">
        <f>'raw data'!#REF!</f>
        <v>#REF!</v>
      </c>
      <c r="M1834" s="380">
        <f>'raw data'!D1830</f>
        <v>83607.3828125</v>
      </c>
      <c r="N1834" s="380">
        <f>'raw data'!K1830</f>
        <v>16.342082817867631</v>
      </c>
      <c r="O1834" s="400">
        <f t="shared" si="29"/>
        <v>16.141996607551178</v>
      </c>
      <c r="P1834" s="380">
        <f>'raw data'!E1830</f>
        <v>1</v>
      </c>
      <c r="Q1834" s="380">
        <f>'raw data'!F1830</f>
        <v>1</v>
      </c>
      <c r="R1834" s="380">
        <f>'raw data'!G1830</f>
        <v>1</v>
      </c>
      <c r="S1834" s="380">
        <f>'raw data'!H1830</f>
        <v>1</v>
      </c>
      <c r="T1834" s="380">
        <f>'raw data'!Q1830</f>
        <v>99.015876770019531</v>
      </c>
      <c r="U1834" s="380">
        <f>'raw data'!R1830</f>
        <v>1012.8070068359375</v>
      </c>
    </row>
    <row r="1835" spans="1:21" x14ac:dyDescent="0.2">
      <c r="A1835" s="378">
        <f>'raw data'!A1831</f>
        <v>41257.333333333336</v>
      </c>
      <c r="B1835" s="380">
        <f>'raw data'!L1831</f>
        <v>893.972412109375</v>
      </c>
      <c r="C1835" s="380">
        <f>'raw data'!M1831</f>
        <v>491.49468994140625</v>
      </c>
      <c r="D1835" s="380">
        <f>'raw data'!O1831</f>
        <v>5988.2568359375</v>
      </c>
      <c r="E1835" s="380">
        <f>'raw data'!P1831</f>
        <v>9.8510541915893555</v>
      </c>
      <c r="F1835" s="377"/>
      <c r="G1835" s="377"/>
      <c r="H1835" s="376"/>
      <c r="I1835" s="376"/>
      <c r="J1835" s="380">
        <f>'raw data'!C1831</f>
        <v>132.93389892578125</v>
      </c>
      <c r="K1835" s="380" t="e">
        <f>'raw data'!#REF!</f>
        <v>#REF!</v>
      </c>
      <c r="L1835" s="380" t="e">
        <f>'raw data'!#REF!</f>
        <v>#REF!</v>
      </c>
      <c r="M1835" s="380">
        <f>'raw data'!D1831</f>
        <v>83420.7265625</v>
      </c>
      <c r="N1835" s="380">
        <f>'raw data'!K1831</f>
        <v>16.094589131066094</v>
      </c>
      <c r="O1835" s="400">
        <f t="shared" si="29"/>
        <v>16.086919932082971</v>
      </c>
      <c r="P1835" s="380">
        <f>'raw data'!E1831</f>
        <v>1</v>
      </c>
      <c r="Q1835" s="380">
        <f>'raw data'!F1831</f>
        <v>1</v>
      </c>
      <c r="R1835" s="380">
        <f>'raw data'!G1831</f>
        <v>1</v>
      </c>
      <c r="S1835" s="380">
        <f>'raw data'!H1831</f>
        <v>1</v>
      </c>
      <c r="T1835" s="380">
        <f>'raw data'!Q1831</f>
        <v>99.149559020996094</v>
      </c>
      <c r="U1835" s="380">
        <f>'raw data'!R1831</f>
        <v>1012.8090209960937</v>
      </c>
    </row>
    <row r="1836" spans="1:21" x14ac:dyDescent="0.2">
      <c r="A1836" s="378">
        <f>'raw data'!A1832</f>
        <v>41257.375</v>
      </c>
      <c r="B1836" s="380">
        <f>'raw data'!L1832</f>
        <v>894.00592041015625</v>
      </c>
      <c r="C1836" s="380">
        <f>'raw data'!M1832</f>
        <v>490.42318725585937</v>
      </c>
      <c r="D1836" s="380">
        <f>'raw data'!O1832</f>
        <v>5976.10400390625</v>
      </c>
      <c r="E1836" s="380">
        <f>'raw data'!P1832</f>
        <v>9.8511199951171875</v>
      </c>
      <c r="F1836" s="377"/>
      <c r="G1836" s="377"/>
      <c r="H1836" s="376"/>
      <c r="I1836" s="376"/>
      <c r="J1836" s="380">
        <f>'raw data'!C1832</f>
        <v>132.45759582519531</v>
      </c>
      <c r="K1836" s="380" t="e">
        <f>'raw data'!#REF!</f>
        <v>#REF!</v>
      </c>
      <c r="L1836" s="380" t="e">
        <f>'raw data'!#REF!</f>
        <v>#REF!</v>
      </c>
      <c r="M1836" s="380">
        <f>'raw data'!D1832</f>
        <v>83306.9609375</v>
      </c>
      <c r="N1836" s="380">
        <f>'raw data'!K1832</f>
        <v>16.22615529491959</v>
      </c>
      <c r="O1836" s="400">
        <f t="shared" si="29"/>
        <v>16.054272428612261</v>
      </c>
      <c r="P1836" s="380">
        <f>'raw data'!E1832</f>
        <v>1</v>
      </c>
      <c r="Q1836" s="380">
        <f>'raw data'!F1832</f>
        <v>1</v>
      </c>
      <c r="R1836" s="380">
        <f>'raw data'!G1832</f>
        <v>1</v>
      </c>
      <c r="S1836" s="380">
        <f>'raw data'!H1832</f>
        <v>1</v>
      </c>
      <c r="T1836" s="380">
        <f>'raw data'!Q1832</f>
        <v>99.361030578613281</v>
      </c>
      <c r="U1836" s="380">
        <f>'raw data'!R1832</f>
        <v>1012.8109741210937</v>
      </c>
    </row>
    <row r="1837" spans="1:21" x14ac:dyDescent="0.2">
      <c r="A1837" s="378">
        <f>'raw data'!A1833</f>
        <v>41257.416666666664</v>
      </c>
      <c r="B1837" s="380">
        <f>'raw data'!L1833</f>
        <v>894.03411865234375</v>
      </c>
      <c r="C1837" s="380">
        <f>'raw data'!M1833</f>
        <v>489.16891479492187</v>
      </c>
      <c r="D1837" s="380">
        <f>'raw data'!O1833</f>
        <v>5961.68505859375</v>
      </c>
      <c r="E1837" s="380">
        <f>'raw data'!P1833</f>
        <v>9.8482074737548828</v>
      </c>
      <c r="F1837" s="377"/>
      <c r="G1837" s="377"/>
      <c r="H1837" s="376"/>
      <c r="I1837" s="376"/>
      <c r="J1837" s="380">
        <f>'raw data'!C1833</f>
        <v>132.10820007324219</v>
      </c>
      <c r="K1837" s="380" t="e">
        <f>'raw data'!#REF!</f>
        <v>#REF!</v>
      </c>
      <c r="L1837" s="380" t="e">
        <f>'raw data'!#REF!</f>
        <v>#REF!</v>
      </c>
      <c r="M1837" s="380">
        <f>'raw data'!D1833</f>
        <v>83114.90625</v>
      </c>
      <c r="N1837" s="380">
        <f>'raw data'!K1833</f>
        <v>17.191676797497422</v>
      </c>
      <c r="O1837" s="400">
        <f t="shared" si="29"/>
        <v>16.015537213156033</v>
      </c>
      <c r="P1837" s="380">
        <f>'raw data'!E1833</f>
        <v>1</v>
      </c>
      <c r="Q1837" s="380">
        <f>'raw data'!F1833</f>
        <v>1</v>
      </c>
      <c r="R1837" s="380">
        <f>'raw data'!G1833</f>
        <v>1</v>
      </c>
      <c r="S1837" s="380">
        <f>'raw data'!H1833</f>
        <v>1</v>
      </c>
      <c r="T1837" s="380">
        <f>'raw data'!Q1833</f>
        <v>99.531173706054688</v>
      </c>
      <c r="U1837" s="380">
        <f>'raw data'!R1833</f>
        <v>1012.8099975585937</v>
      </c>
    </row>
    <row r="1838" spans="1:21" x14ac:dyDescent="0.2">
      <c r="A1838" s="378">
        <f>'raw data'!A1834</f>
        <v>41257.458333333336</v>
      </c>
      <c r="B1838" s="380">
        <f>'raw data'!L1834</f>
        <v>894.05548095703125</v>
      </c>
      <c r="C1838" s="380">
        <f>'raw data'!M1834</f>
        <v>488.03741455078125</v>
      </c>
      <c r="D1838" s="380">
        <f>'raw data'!O1834</f>
        <v>5939.01220703125</v>
      </c>
      <c r="E1838" s="380">
        <f>'raw data'!P1834</f>
        <v>9.8371238708496094</v>
      </c>
      <c r="F1838" s="377"/>
      <c r="G1838" s="377"/>
      <c r="H1838" s="376"/>
      <c r="I1838" s="376"/>
      <c r="J1838" s="380">
        <f>'raw data'!C1834</f>
        <v>132.26930236816406</v>
      </c>
      <c r="K1838" s="380" t="e">
        <f>'raw data'!#REF!</f>
        <v>#REF!</v>
      </c>
      <c r="L1838" s="380" t="e">
        <f>'raw data'!#REF!</f>
        <v>#REF!</v>
      </c>
      <c r="M1838" s="380">
        <f>'raw data'!D1834</f>
        <v>82921.2890625</v>
      </c>
      <c r="N1838" s="380">
        <f>'raw data'!K1834</f>
        <v>16.262456660384924</v>
      </c>
      <c r="O1838" s="400">
        <f t="shared" si="29"/>
        <v>15.954628611920189</v>
      </c>
      <c r="P1838" s="380">
        <f>'raw data'!E1834</f>
        <v>1</v>
      </c>
      <c r="Q1838" s="380">
        <f>'raw data'!F1834</f>
        <v>1</v>
      </c>
      <c r="R1838" s="380">
        <f>'raw data'!G1834</f>
        <v>1</v>
      </c>
      <c r="S1838" s="380">
        <f>'raw data'!H1834</f>
        <v>1</v>
      </c>
      <c r="T1838" s="380">
        <f>'raw data'!Q1834</f>
        <v>99.673408508300781</v>
      </c>
      <c r="U1838" s="380">
        <f>'raw data'!R1834</f>
        <v>1012.8090209960937</v>
      </c>
    </row>
    <row r="1839" spans="1:21" x14ac:dyDescent="0.2">
      <c r="A1839" s="378">
        <f>'raw data'!A1835</f>
        <v>41257.5</v>
      </c>
      <c r="B1839" s="380">
        <f>'raw data'!L1835</f>
        <v>894.01202392578125</v>
      </c>
      <c r="C1839" s="380">
        <f>'raw data'!M1835</f>
        <v>486.66510009765625</v>
      </c>
      <c r="D1839" s="380">
        <f>'raw data'!O1835</f>
        <v>5923.69482421875</v>
      </c>
      <c r="E1839" s="380">
        <f>'raw data'!P1835</f>
        <v>9.8393468856811523</v>
      </c>
      <c r="F1839" s="377"/>
      <c r="G1839" s="377"/>
      <c r="H1839" s="376"/>
      <c r="I1839" s="376"/>
      <c r="J1839" s="380">
        <f>'raw data'!C1835</f>
        <v>131.57119750976562</v>
      </c>
      <c r="K1839" s="380" t="e">
        <f>'raw data'!#REF!</f>
        <v>#REF!</v>
      </c>
      <c r="L1839" s="380" t="e">
        <f>'raw data'!#REF!</f>
        <v>#REF!</v>
      </c>
      <c r="M1839" s="380">
        <f>'raw data'!D1835</f>
        <v>82725.8828125</v>
      </c>
      <c r="N1839" s="380">
        <f>'raw data'!K1835</f>
        <v>15.604558815147175</v>
      </c>
      <c r="O1839" s="400">
        <f t="shared" si="29"/>
        <v>15.913479823946538</v>
      </c>
      <c r="P1839" s="380">
        <f>'raw data'!E1835</f>
        <v>1</v>
      </c>
      <c r="Q1839" s="380">
        <f>'raw data'!F1835</f>
        <v>1</v>
      </c>
      <c r="R1839" s="380">
        <f>'raw data'!G1835</f>
        <v>1</v>
      </c>
      <c r="S1839" s="380">
        <f>'raw data'!H1835</f>
        <v>1</v>
      </c>
      <c r="T1839" s="380">
        <f>'raw data'!Q1835</f>
        <v>99.924568176269531</v>
      </c>
      <c r="U1839" s="380">
        <f>'raw data'!R1835</f>
        <v>1012.8170166015625</v>
      </c>
    </row>
    <row r="1840" spans="1:21" x14ac:dyDescent="0.2">
      <c r="A1840" s="378">
        <f>'raw data'!A1836</f>
        <v>41257.541666666664</v>
      </c>
      <c r="B1840" s="380">
        <f>'raw data'!L1836</f>
        <v>893.64337158203125</v>
      </c>
      <c r="C1840" s="380">
        <f>'raw data'!M1836</f>
        <v>485.27731323242187</v>
      </c>
      <c r="D1840" s="380">
        <f>'raw data'!O1836</f>
        <v>5920.9609375</v>
      </c>
      <c r="E1840" s="380">
        <f>'raw data'!P1836</f>
        <v>9.8548250198364258</v>
      </c>
      <c r="F1840" s="377"/>
      <c r="G1840" s="377"/>
      <c r="H1840" s="376"/>
      <c r="I1840" s="376"/>
      <c r="J1840" s="380">
        <f>'raw data'!C1836</f>
        <v>130.32380676269531</v>
      </c>
      <c r="K1840" s="380" t="e">
        <f>'raw data'!#REF!</f>
        <v>#REF!</v>
      </c>
      <c r="L1840" s="380" t="e">
        <f>'raw data'!#REF!</f>
        <v>#REF!</v>
      </c>
      <c r="M1840" s="380">
        <f>'raw data'!D1836</f>
        <v>82518.921875</v>
      </c>
      <c r="N1840" s="380">
        <f>'raw data'!K1836</f>
        <v>16.085156234053429</v>
      </c>
      <c r="O1840" s="400">
        <f t="shared" si="29"/>
        <v>15.906135480182929</v>
      </c>
      <c r="P1840" s="380">
        <f>'raw data'!E1836</f>
        <v>1</v>
      </c>
      <c r="Q1840" s="380">
        <f>'raw data'!F1836</f>
        <v>1</v>
      </c>
      <c r="R1840" s="380">
        <f>'raw data'!G1836</f>
        <v>1</v>
      </c>
      <c r="S1840" s="380">
        <f>'raw data'!H1836</f>
        <v>1</v>
      </c>
      <c r="T1840" s="380">
        <f>'raw data'!Q1836</f>
        <v>100.11460113525391</v>
      </c>
      <c r="U1840" s="380">
        <f>'raw data'!R1836</f>
        <v>1012.8289794921875</v>
      </c>
    </row>
    <row r="1841" spans="1:21" x14ac:dyDescent="0.2">
      <c r="A1841" s="378">
        <f>'raw data'!A1837</f>
        <v>41257.583333333336</v>
      </c>
      <c r="B1841" s="380">
        <f>'raw data'!L1837</f>
        <v>894.38348388671875</v>
      </c>
      <c r="C1841" s="380">
        <f>'raw data'!M1837</f>
        <v>482.912109375</v>
      </c>
      <c r="D1841" s="380">
        <f>'raw data'!O1837</f>
        <v>5888.833984375</v>
      </c>
      <c r="E1841" s="380">
        <f>'raw data'!P1837</f>
        <v>9.8488073348999023</v>
      </c>
      <c r="F1841" s="377"/>
      <c r="G1841" s="377"/>
      <c r="H1841" s="376"/>
      <c r="I1841" s="376"/>
      <c r="J1841" s="380">
        <f>'raw data'!C1837</f>
        <v>129.71170043945312</v>
      </c>
      <c r="K1841" s="380" t="e">
        <f>'raw data'!#REF!</f>
        <v>#REF!</v>
      </c>
      <c r="L1841" s="380" t="e">
        <f>'raw data'!#REF!</f>
        <v>#REF!</v>
      </c>
      <c r="M1841" s="380">
        <f>'raw data'!D1837</f>
        <v>82113.9375</v>
      </c>
      <c r="N1841" s="380">
        <f>'raw data'!K1837</f>
        <v>15.83999273012043</v>
      </c>
      <c r="O1841" s="400">
        <f t="shared" si="29"/>
        <v>15.819829275097998</v>
      </c>
      <c r="P1841" s="380">
        <f>'raw data'!E1837</f>
        <v>1</v>
      </c>
      <c r="Q1841" s="380">
        <f>'raw data'!F1837</f>
        <v>1</v>
      </c>
      <c r="R1841" s="380">
        <f>'raw data'!G1837</f>
        <v>1</v>
      </c>
      <c r="S1841" s="380">
        <f>'raw data'!H1837</f>
        <v>1</v>
      </c>
      <c r="T1841" s="380">
        <f>'raw data'!Q1837</f>
        <v>100.25119781494141</v>
      </c>
      <c r="U1841" s="380">
        <f>'raw data'!R1837</f>
        <v>1012.8259887695312</v>
      </c>
    </row>
    <row r="1842" spans="1:21" x14ac:dyDescent="0.2">
      <c r="A1842" s="378">
        <f>'raw data'!A1838</f>
        <v>41257.625</v>
      </c>
      <c r="B1842" s="380">
        <f>'raw data'!L1838</f>
        <v>893.9285888671875</v>
      </c>
      <c r="C1842" s="380">
        <f>'raw data'!M1838</f>
        <v>481.8612060546875</v>
      </c>
      <c r="D1842" s="380">
        <f>'raw data'!O1838</f>
        <v>5874.30810546875</v>
      </c>
      <c r="E1842" s="380">
        <f>'raw data'!P1838</f>
        <v>9.8452510833740234</v>
      </c>
      <c r="F1842" s="377"/>
      <c r="G1842" s="377"/>
      <c r="H1842" s="376"/>
      <c r="I1842" s="376"/>
      <c r="J1842" s="380">
        <f>'raw data'!C1838</f>
        <v>129.71629333496094</v>
      </c>
      <c r="K1842" s="380" t="e">
        <f>'raw data'!#REF!</f>
        <v>#REF!</v>
      </c>
      <c r="L1842" s="380" t="e">
        <f>'raw data'!#REF!</f>
        <v>#REF!</v>
      </c>
      <c r="M1842" s="380">
        <f>'raw data'!D1838</f>
        <v>81863.8203125</v>
      </c>
      <c r="N1842" s="380">
        <f>'raw data'!K1838</f>
        <v>16.067454713234476</v>
      </c>
      <c r="O1842" s="400">
        <f t="shared" si="29"/>
        <v>15.780806792043229</v>
      </c>
      <c r="P1842" s="380">
        <f>'raw data'!E1838</f>
        <v>1</v>
      </c>
      <c r="Q1842" s="380">
        <f>'raw data'!F1838</f>
        <v>1</v>
      </c>
      <c r="R1842" s="380">
        <f>'raw data'!G1838</f>
        <v>1</v>
      </c>
      <c r="S1842" s="380">
        <f>'raw data'!H1838</f>
        <v>1</v>
      </c>
      <c r="T1842" s="380">
        <f>'raw data'!Q1838</f>
        <v>100.22010040283203</v>
      </c>
      <c r="U1842" s="380">
        <f>'raw data'!R1838</f>
        <v>1012.8189697265625</v>
      </c>
    </row>
    <row r="1843" spans="1:21" x14ac:dyDescent="0.2">
      <c r="A1843" s="378">
        <f>'raw data'!A1839</f>
        <v>41257.666666666664</v>
      </c>
      <c r="B1843" s="380">
        <f>'raw data'!L1839</f>
        <v>893.981689453125</v>
      </c>
      <c r="C1843" s="380">
        <f>'raw data'!M1839</f>
        <v>481.37890625</v>
      </c>
      <c r="D1843" s="380">
        <f>'raw data'!O1839</f>
        <v>5876.623046875</v>
      </c>
      <c r="E1843" s="380">
        <f>'raw data'!P1839</f>
        <v>9.8488197326660156</v>
      </c>
      <c r="F1843" s="377"/>
      <c r="G1843" s="377"/>
      <c r="H1843" s="376"/>
      <c r="I1843" s="376"/>
      <c r="J1843" s="380">
        <f>'raw data'!C1839</f>
        <v>129.93220520019531</v>
      </c>
      <c r="K1843" s="380" t="e">
        <f>'raw data'!#REF!</f>
        <v>#REF!</v>
      </c>
      <c r="L1843" s="380" t="e">
        <f>'raw data'!#REF!</f>
        <v>#REF!</v>
      </c>
      <c r="M1843" s="380">
        <f>'raw data'!D1839</f>
        <v>81804.9609375</v>
      </c>
      <c r="N1843" s="380">
        <f>'raw data'!K1839</f>
        <v>16.293515860351398</v>
      </c>
      <c r="O1843" s="400">
        <f t="shared" si="29"/>
        <v>15.78702567644817</v>
      </c>
      <c r="P1843" s="380">
        <f>'raw data'!E1839</f>
        <v>1</v>
      </c>
      <c r="Q1843" s="380">
        <f>'raw data'!F1839</f>
        <v>1</v>
      </c>
      <c r="R1843" s="380">
        <f>'raw data'!G1839</f>
        <v>1</v>
      </c>
      <c r="S1843" s="380">
        <f>'raw data'!H1839</f>
        <v>1</v>
      </c>
      <c r="T1843" s="380">
        <f>'raw data'!Q1839</f>
        <v>100.22840118408203</v>
      </c>
      <c r="U1843" s="380">
        <f>'raw data'!R1839</f>
        <v>1012.8159790039062</v>
      </c>
    </row>
    <row r="1844" spans="1:21" x14ac:dyDescent="0.2">
      <c r="A1844" s="378">
        <f>'raw data'!A1840</f>
        <v>41257.708333333336</v>
      </c>
      <c r="B1844" s="380">
        <f>'raw data'!L1840</f>
        <v>894.0853271484375</v>
      </c>
      <c r="C1844" s="380">
        <f>'raw data'!M1840</f>
        <v>480.8555908203125</v>
      </c>
      <c r="D1844" s="380">
        <f>'raw data'!O1840</f>
        <v>5864.166015625</v>
      </c>
      <c r="E1844" s="380">
        <f>'raw data'!P1840</f>
        <v>9.8411760330200195</v>
      </c>
      <c r="F1844" s="377"/>
      <c r="G1844" s="377"/>
      <c r="H1844" s="376"/>
      <c r="I1844" s="376"/>
      <c r="J1844" s="380">
        <f>'raw data'!C1840</f>
        <v>130.66450500488281</v>
      </c>
      <c r="K1844" s="380" t="e">
        <f>'raw data'!#REF!</f>
        <v>#REF!</v>
      </c>
      <c r="L1844" s="380" t="e">
        <f>'raw data'!#REF!</f>
        <v>#REF!</v>
      </c>
      <c r="M1844" s="380">
        <f>'raw data'!D1840</f>
        <v>81740.296875</v>
      </c>
      <c r="N1844" s="380">
        <f>'raw data'!K1840</f>
        <v>16.110839731514716</v>
      </c>
      <c r="O1844" s="400">
        <f t="shared" si="29"/>
        <v>15.753560968804445</v>
      </c>
      <c r="P1844" s="380">
        <f>'raw data'!E1840</f>
        <v>1</v>
      </c>
      <c r="Q1844" s="380">
        <f>'raw data'!F1840</f>
        <v>1</v>
      </c>
      <c r="R1844" s="380">
        <f>'raw data'!G1840</f>
        <v>1</v>
      </c>
      <c r="S1844" s="380">
        <f>'raw data'!H1840</f>
        <v>1</v>
      </c>
      <c r="T1844" s="380">
        <f>'raw data'!Q1840</f>
        <v>100.07170104980469</v>
      </c>
      <c r="U1844" s="380">
        <f>'raw data'!R1840</f>
        <v>1012.81298828125</v>
      </c>
    </row>
    <row r="1845" spans="1:21" x14ac:dyDescent="0.2">
      <c r="A1845" s="378">
        <f>'raw data'!A1841</f>
        <v>41257.75</v>
      </c>
      <c r="B1845" s="380">
        <f>'raw data'!L1841</f>
        <v>894.06060791015625</v>
      </c>
      <c r="C1845" s="380">
        <f>'raw data'!M1841</f>
        <v>480.114501953125</v>
      </c>
      <c r="D1845" s="380">
        <f>'raw data'!O1841</f>
        <v>5845.14306640625</v>
      </c>
      <c r="E1845" s="380">
        <f>'raw data'!P1841</f>
        <v>9.8253307342529297</v>
      </c>
      <c r="F1845" s="377"/>
      <c r="G1845" s="377"/>
      <c r="H1845" s="376"/>
      <c r="I1845" s="376"/>
      <c r="J1845" s="380">
        <f>'raw data'!C1841</f>
        <v>130.65480041503906</v>
      </c>
      <c r="K1845" s="380" t="e">
        <f>'raw data'!#REF!</f>
        <v>#REF!</v>
      </c>
      <c r="L1845" s="380" t="e">
        <f>'raw data'!#REF!</f>
        <v>#REF!</v>
      </c>
      <c r="M1845" s="380">
        <f>'raw data'!D1841</f>
        <v>81637.796875</v>
      </c>
      <c r="N1845" s="380">
        <f>'raw data'!K1841</f>
        <v>16.015304885639054</v>
      </c>
      <c r="O1845" s="400">
        <f t="shared" si="29"/>
        <v>15.702457505920624</v>
      </c>
      <c r="P1845" s="380">
        <f>'raw data'!E1841</f>
        <v>1</v>
      </c>
      <c r="Q1845" s="380">
        <f>'raw data'!F1841</f>
        <v>1</v>
      </c>
      <c r="R1845" s="380">
        <f>'raw data'!G1841</f>
        <v>1</v>
      </c>
      <c r="S1845" s="380">
        <f>'raw data'!H1841</f>
        <v>1</v>
      </c>
      <c r="T1845" s="380">
        <f>'raw data'!Q1841</f>
        <v>100.12239837646484</v>
      </c>
      <c r="U1845" s="380">
        <f>'raw data'!R1841</f>
        <v>1012.81298828125</v>
      </c>
    </row>
    <row r="1846" spans="1:21" x14ac:dyDescent="0.2">
      <c r="A1846" s="378">
        <f>'raw data'!A1842</f>
        <v>41257.791666666664</v>
      </c>
      <c r="B1846" s="380">
        <f>'raw data'!L1842</f>
        <v>893.8480224609375</v>
      </c>
      <c r="C1846" s="380">
        <f>'raw data'!M1842</f>
        <v>479.0703125</v>
      </c>
      <c r="D1846" s="380">
        <f>'raw data'!O1842</f>
        <v>5848.93212890625</v>
      </c>
      <c r="E1846" s="380">
        <f>'raw data'!P1842</f>
        <v>9.8507194519042969</v>
      </c>
      <c r="F1846" s="377"/>
      <c r="G1846" s="377"/>
      <c r="H1846" s="376"/>
      <c r="I1846" s="376"/>
      <c r="J1846" s="380">
        <f>'raw data'!C1842</f>
        <v>131.28399658203125</v>
      </c>
      <c r="K1846" s="380" t="e">
        <f>'raw data'!#REF!</f>
        <v>#REF!</v>
      </c>
      <c r="L1846" s="380" t="e">
        <f>'raw data'!#REF!</f>
        <v>#REF!</v>
      </c>
      <c r="M1846" s="380">
        <f>'raw data'!D1842</f>
        <v>81481.421875</v>
      </c>
      <c r="N1846" s="380">
        <f>'raw data'!K1842</f>
        <v>15.895906629434757</v>
      </c>
      <c r="O1846" s="400">
        <f t="shared" si="29"/>
        <v>15.712636485668009</v>
      </c>
      <c r="P1846" s="380">
        <f>'raw data'!E1842</f>
        <v>1</v>
      </c>
      <c r="Q1846" s="380">
        <f>'raw data'!F1842</f>
        <v>1</v>
      </c>
      <c r="R1846" s="380">
        <f>'raw data'!G1842</f>
        <v>1</v>
      </c>
      <c r="S1846" s="380">
        <f>'raw data'!H1842</f>
        <v>1</v>
      </c>
      <c r="T1846" s="380">
        <f>'raw data'!Q1842</f>
        <v>100.18240356445312</v>
      </c>
      <c r="U1846" s="380">
        <f>'raw data'!R1842</f>
        <v>1012.81298828125</v>
      </c>
    </row>
    <row r="1847" spans="1:21" x14ac:dyDescent="0.2">
      <c r="A1847" s="378">
        <f>'raw data'!A1843</f>
        <v>41257.833333333336</v>
      </c>
      <c r="B1847" s="380">
        <f>'raw data'!L1843</f>
        <v>894.06890869140625</v>
      </c>
      <c r="C1847" s="380">
        <f>'raw data'!M1843</f>
        <v>478.67678833007812</v>
      </c>
      <c r="D1847" s="380">
        <f>'raw data'!O1843</f>
        <v>5849.19921875</v>
      </c>
      <c r="E1847" s="380">
        <f>'raw data'!P1843</f>
        <v>9.858790397644043</v>
      </c>
      <c r="F1847" s="377"/>
      <c r="G1847" s="377"/>
      <c r="H1847" s="376"/>
      <c r="I1847" s="376"/>
      <c r="J1847" s="380">
        <f>'raw data'!C1843</f>
        <v>131.70309448242187</v>
      </c>
      <c r="K1847" s="380" t="e">
        <f>'raw data'!#REF!</f>
        <v>#REF!</v>
      </c>
      <c r="L1847" s="380" t="e">
        <f>'raw data'!#REF!</f>
        <v>#REF!</v>
      </c>
      <c r="M1847" s="380">
        <f>'raw data'!D1843</f>
        <v>81424.453125</v>
      </c>
      <c r="N1847" s="380">
        <f>'raw data'!K1843</f>
        <v>15.811880798447238</v>
      </c>
      <c r="O1847" s="400">
        <f t="shared" si="29"/>
        <v>15.713353998802264</v>
      </c>
      <c r="P1847" s="380">
        <f>'raw data'!E1843</f>
        <v>1</v>
      </c>
      <c r="Q1847" s="380">
        <f>'raw data'!F1843</f>
        <v>1</v>
      </c>
      <c r="R1847" s="380">
        <f>'raw data'!G1843</f>
        <v>1</v>
      </c>
      <c r="S1847" s="380">
        <f>'raw data'!H1843</f>
        <v>1</v>
      </c>
      <c r="T1847" s="380">
        <f>'raw data'!Q1843</f>
        <v>100.19640350341797</v>
      </c>
      <c r="U1847" s="380">
        <f>'raw data'!R1843</f>
        <v>1012.8150024414062</v>
      </c>
    </row>
    <row r="1848" spans="1:21" x14ac:dyDescent="0.2">
      <c r="A1848" s="378">
        <f>'raw data'!A1844</f>
        <v>41257.875</v>
      </c>
      <c r="B1848" s="380">
        <f>'raw data'!L1844</f>
        <v>894.076904296875</v>
      </c>
      <c r="C1848" s="380">
        <f>'raw data'!M1844</f>
        <v>476.42340087890625</v>
      </c>
      <c r="D1848" s="380">
        <f>'raw data'!O1844</f>
        <v>5806.51220703125</v>
      </c>
      <c r="E1848" s="380">
        <f>'raw data'!P1844</f>
        <v>9.8361663818359375</v>
      </c>
      <c r="F1848" s="377"/>
      <c r="G1848" s="377"/>
      <c r="H1848" s="376"/>
      <c r="I1848" s="376"/>
      <c r="J1848" s="380">
        <f>'raw data'!C1844</f>
        <v>131.69580078125</v>
      </c>
      <c r="K1848" s="380" t="e">
        <f>'raw data'!#REF!</f>
        <v>#REF!</v>
      </c>
      <c r="L1848" s="380" t="e">
        <f>'raw data'!#REF!</f>
        <v>#REF!</v>
      </c>
      <c r="M1848" s="380">
        <f>'raw data'!D1844</f>
        <v>81050.1328125</v>
      </c>
      <c r="N1848" s="380">
        <f>'raw data'!K1844</f>
        <v>15.863509007344692</v>
      </c>
      <c r="O1848" s="400">
        <f t="shared" si="29"/>
        <v>15.59867913456827</v>
      </c>
      <c r="P1848" s="380">
        <f>'raw data'!E1844</f>
        <v>1</v>
      </c>
      <c r="Q1848" s="380">
        <f>'raw data'!F1844</f>
        <v>1</v>
      </c>
      <c r="R1848" s="380">
        <f>'raw data'!G1844</f>
        <v>1</v>
      </c>
      <c r="S1848" s="380">
        <f>'raw data'!H1844</f>
        <v>1</v>
      </c>
      <c r="T1848" s="380">
        <f>'raw data'!Q1844</f>
        <v>100.36129760742187</v>
      </c>
      <c r="U1848" s="380">
        <f>'raw data'!R1844</f>
        <v>1012.8189697265625</v>
      </c>
    </row>
    <row r="1849" spans="1:21" x14ac:dyDescent="0.2">
      <c r="A1849" s="378">
        <f>'raw data'!A1845</f>
        <v>41257.916666666664</v>
      </c>
      <c r="B1849" s="380">
        <f>'raw data'!L1845</f>
        <v>894.07012939453125</v>
      </c>
      <c r="C1849" s="380">
        <f>'raw data'!M1845</f>
        <v>473.85079956054687</v>
      </c>
      <c r="D1849" s="380">
        <f>'raw data'!O1845</f>
        <v>5768.77001953125</v>
      </c>
      <c r="E1849" s="380">
        <f>'raw data'!P1845</f>
        <v>9.8198776245117188</v>
      </c>
      <c r="F1849" s="377"/>
      <c r="G1849" s="377"/>
      <c r="H1849" s="376"/>
      <c r="I1849" s="376"/>
      <c r="J1849" s="380">
        <f>'raw data'!C1845</f>
        <v>132.48970031738281</v>
      </c>
      <c r="K1849" s="380" t="e">
        <f>'raw data'!#REF!</f>
        <v>#REF!</v>
      </c>
      <c r="L1849" s="380" t="e">
        <f>'raw data'!#REF!</f>
        <v>#REF!</v>
      </c>
      <c r="M1849" s="380">
        <f>'raw data'!D1845</f>
        <v>80605.046875</v>
      </c>
      <c r="N1849" s="380">
        <f>'raw data'!K1845</f>
        <v>15.734861198049622</v>
      </c>
      <c r="O1849" s="400">
        <f t="shared" si="29"/>
        <v>15.497288101249456</v>
      </c>
      <c r="P1849" s="380">
        <f>'raw data'!E1845</f>
        <v>1</v>
      </c>
      <c r="Q1849" s="380">
        <f>'raw data'!F1845</f>
        <v>1</v>
      </c>
      <c r="R1849" s="380">
        <f>'raw data'!G1845</f>
        <v>1</v>
      </c>
      <c r="S1849" s="380">
        <f>'raw data'!H1845</f>
        <v>1</v>
      </c>
      <c r="T1849" s="380">
        <f>'raw data'!Q1845</f>
        <v>100.47850036621094</v>
      </c>
      <c r="U1849" s="380">
        <f>'raw data'!R1845</f>
        <v>1012.8170166015625</v>
      </c>
    </row>
    <row r="1850" spans="1:21" x14ac:dyDescent="0.2">
      <c r="A1850" s="378">
        <f>'raw data'!A1846</f>
        <v>41257.958333333336</v>
      </c>
      <c r="B1850" s="380">
        <f>'raw data'!L1846</f>
        <v>893.96087646484375</v>
      </c>
      <c r="C1850" s="380">
        <f>'raw data'!M1846</f>
        <v>473.0823974609375</v>
      </c>
      <c r="D1850" s="380">
        <f>'raw data'!O1846</f>
        <v>5762.09521484375</v>
      </c>
      <c r="E1850" s="380">
        <f>'raw data'!P1846</f>
        <v>9.8220834732055664</v>
      </c>
      <c r="F1850" s="377"/>
      <c r="G1850" s="377"/>
      <c r="H1850" s="376"/>
      <c r="I1850" s="376"/>
      <c r="J1850" s="380">
        <f>'raw data'!C1846</f>
        <v>133.11979675292969</v>
      </c>
      <c r="K1850" s="380" t="e">
        <f>'raw data'!#REF!</f>
        <v>#REF!</v>
      </c>
      <c r="L1850" s="380" t="e">
        <f>'raw data'!#REF!</f>
        <v>#REF!</v>
      </c>
      <c r="M1850" s="380">
        <f>'raw data'!D1846</f>
        <v>80523</v>
      </c>
      <c r="N1850" s="380">
        <f>'raw data'!K1846</f>
        <v>15.675433235468882</v>
      </c>
      <c r="O1850" s="400">
        <f t="shared" si="29"/>
        <v>15.479356831514046</v>
      </c>
      <c r="P1850" s="380">
        <f>'raw data'!E1846</f>
        <v>1</v>
      </c>
      <c r="Q1850" s="380">
        <f>'raw data'!F1846</f>
        <v>1</v>
      </c>
      <c r="R1850" s="380">
        <f>'raw data'!G1846</f>
        <v>1</v>
      </c>
      <c r="S1850" s="380">
        <f>'raw data'!H1846</f>
        <v>1</v>
      </c>
      <c r="T1850" s="380">
        <f>'raw data'!Q1846</f>
        <v>100.61569976806641</v>
      </c>
      <c r="U1850" s="380">
        <f>'raw data'!R1846</f>
        <v>1012.8209838867187</v>
      </c>
    </row>
    <row r="1851" spans="1:21" x14ac:dyDescent="0.2">
      <c r="A1851" s="378">
        <f>'raw data'!A1847</f>
        <v>41258</v>
      </c>
      <c r="B1851" s="380">
        <f>'raw data'!L1847</f>
        <v>893.99798583984375</v>
      </c>
      <c r="C1851" s="380">
        <f>'raw data'!M1847</f>
        <v>471.64999389648437</v>
      </c>
      <c r="D1851" s="380">
        <f>'raw data'!O1847</f>
        <v>5742.09619140625</v>
      </c>
      <c r="E1851" s="380">
        <f>'raw data'!P1847</f>
        <v>9.8186225891113281</v>
      </c>
      <c r="F1851" s="377"/>
      <c r="G1851" s="377"/>
      <c r="H1851" s="376"/>
      <c r="I1851" s="376"/>
      <c r="J1851" s="380">
        <f>'raw data'!C1847</f>
        <v>131.39500427246094</v>
      </c>
      <c r="K1851" s="380" t="e">
        <f>'raw data'!#REF!</f>
        <v>#REF!</v>
      </c>
      <c r="L1851" s="380" t="e">
        <f>'raw data'!#REF!</f>
        <v>#REF!</v>
      </c>
      <c r="M1851" s="380">
        <f>'raw data'!D1847</f>
        <v>80337.0234375</v>
      </c>
      <c r="N1851" s="380">
        <f>'raw data'!K1847</f>
        <v>15.488415139074569</v>
      </c>
      <c r="O1851" s="400">
        <f t="shared" si="29"/>
        <v>15.425631231965919</v>
      </c>
      <c r="P1851" s="380">
        <f>'raw data'!E1847</f>
        <v>1</v>
      </c>
      <c r="Q1851" s="380">
        <f>'raw data'!F1847</f>
        <v>1</v>
      </c>
      <c r="R1851" s="380">
        <f>'raw data'!G1847</f>
        <v>1</v>
      </c>
      <c r="S1851" s="380">
        <f>'raw data'!H1847</f>
        <v>1</v>
      </c>
      <c r="T1851" s="380">
        <f>'raw data'!Q1847</f>
        <v>100.71499633789062</v>
      </c>
      <c r="U1851" s="380">
        <f>'raw data'!R1847</f>
        <v>1012.823974609375</v>
      </c>
    </row>
    <row r="1852" spans="1:21" x14ac:dyDescent="0.2">
      <c r="A1852" s="378">
        <f>'raw data'!A1848</f>
        <v>41258.041666666664</v>
      </c>
      <c r="B1852" s="380">
        <f>'raw data'!L1848</f>
        <v>893.86907958984375</v>
      </c>
      <c r="C1852" s="380">
        <f>'raw data'!M1848</f>
        <v>468.53759765625</v>
      </c>
      <c r="D1852" s="380">
        <f>'raw data'!O1848</f>
        <v>5732.62890625</v>
      </c>
      <c r="E1852" s="380">
        <f>'raw data'!P1848</f>
        <v>9.8631410598754883</v>
      </c>
      <c r="F1852" s="377"/>
      <c r="G1852" s="377"/>
      <c r="H1852" s="376"/>
      <c r="I1852" s="376"/>
      <c r="J1852" s="380">
        <f>'raw data'!C1848</f>
        <v>127.79250335693359</v>
      </c>
      <c r="K1852" s="380" t="e">
        <f>'raw data'!#REF!</f>
        <v>#REF!</v>
      </c>
      <c r="L1852" s="380" t="e">
        <f>'raw data'!#REF!</f>
        <v>#REF!</v>
      </c>
      <c r="M1852" s="380">
        <f>'raw data'!D1848</f>
        <v>79711.7578125</v>
      </c>
      <c r="N1852" s="380">
        <f>'raw data'!K1848</f>
        <v>15.578556883537676</v>
      </c>
      <c r="O1852" s="400">
        <f t="shared" si="29"/>
        <v>15.400198211563591</v>
      </c>
      <c r="P1852" s="380">
        <f>'raw data'!E1848</f>
        <v>1</v>
      </c>
      <c r="Q1852" s="380">
        <f>'raw data'!F1848</f>
        <v>1</v>
      </c>
      <c r="R1852" s="380">
        <f>'raw data'!G1848</f>
        <v>1</v>
      </c>
      <c r="S1852" s="380">
        <f>'raw data'!H1848</f>
        <v>1</v>
      </c>
      <c r="T1852" s="380">
        <f>'raw data'!Q1848</f>
        <v>100.64140319824219</v>
      </c>
      <c r="U1852" s="380">
        <f>'raw data'!R1848</f>
        <v>1012.8189697265625</v>
      </c>
    </row>
    <row r="1853" spans="1:21" x14ac:dyDescent="0.2">
      <c r="A1853" s="378">
        <f>'raw data'!A1849</f>
        <v>41258.083333333336</v>
      </c>
      <c r="B1853" s="380">
        <f>'raw data'!L1849</f>
        <v>893.93438720703125</v>
      </c>
      <c r="C1853" s="380">
        <f>'raw data'!M1849</f>
        <v>467.62548828125</v>
      </c>
      <c r="D1853" s="380">
        <f>'raw data'!O1849</f>
        <v>5747.43603515625</v>
      </c>
      <c r="E1853" s="380">
        <f>'raw data'!P1849</f>
        <v>9.9066934585571289</v>
      </c>
      <c r="F1853" s="377"/>
      <c r="G1853" s="377"/>
      <c r="H1853" s="376"/>
      <c r="I1853" s="376"/>
      <c r="J1853" s="380">
        <f>'raw data'!C1849</f>
        <v>126.44010162353516</v>
      </c>
      <c r="K1853" s="380" t="e">
        <f>'raw data'!#REF!</f>
        <v>#REF!</v>
      </c>
      <c r="L1853" s="380" t="e">
        <f>'raw data'!#REF!</f>
        <v>#REF!</v>
      </c>
      <c r="M1853" s="380">
        <f>'raw data'!D1849</f>
        <v>79655.9765625</v>
      </c>
      <c r="N1853" s="380">
        <f>'raw data'!K1849</f>
        <v>15.635491233658977</v>
      </c>
      <c r="O1853" s="400">
        <f t="shared" si="29"/>
        <v>15.439976247754247</v>
      </c>
      <c r="P1853" s="380">
        <f>'raw data'!E1849</f>
        <v>1</v>
      </c>
      <c r="Q1853" s="380">
        <f>'raw data'!F1849</f>
        <v>1</v>
      </c>
      <c r="R1853" s="380">
        <f>'raw data'!G1849</f>
        <v>1</v>
      </c>
      <c r="S1853" s="380">
        <f>'raw data'!H1849</f>
        <v>1</v>
      </c>
      <c r="T1853" s="380">
        <f>'raw data'!Q1849</f>
        <v>100.54859924316406</v>
      </c>
      <c r="U1853" s="380">
        <f>'raw data'!R1849</f>
        <v>1012.8150024414062</v>
      </c>
    </row>
    <row r="1854" spans="1:21" x14ac:dyDescent="0.2">
      <c r="A1854" s="378">
        <f>'raw data'!A1850</f>
        <v>41258.125</v>
      </c>
      <c r="B1854" s="380">
        <f>'raw data'!L1850</f>
        <v>893.98101806640625</v>
      </c>
      <c r="C1854" s="380">
        <f>'raw data'!M1850</f>
        <v>466.85009765625</v>
      </c>
      <c r="D1854" s="380">
        <f>'raw data'!O1850</f>
        <v>5738.833984375</v>
      </c>
      <c r="E1854" s="380">
        <f>'raw data'!P1850</f>
        <v>9.9066505432128906</v>
      </c>
      <c r="F1854" s="377"/>
      <c r="G1854" s="377"/>
      <c r="H1854" s="376"/>
      <c r="I1854" s="376"/>
      <c r="J1854" s="380">
        <f>'raw data'!C1850</f>
        <v>125.27870178222656</v>
      </c>
      <c r="K1854" s="380" t="e">
        <f>'raw data'!#REF!</f>
        <v>#REF!</v>
      </c>
      <c r="L1854" s="380" t="e">
        <f>'raw data'!#REF!</f>
        <v>#REF!</v>
      </c>
      <c r="M1854" s="380">
        <f>'raw data'!D1850</f>
        <v>79733.296875</v>
      </c>
      <c r="N1854" s="380">
        <f>'raw data'!K1850</f>
        <v>15.430267201771494</v>
      </c>
      <c r="O1854" s="400">
        <f t="shared" si="29"/>
        <v>15.416867602624128</v>
      </c>
      <c r="P1854" s="380">
        <f>'raw data'!E1850</f>
        <v>1</v>
      </c>
      <c r="Q1854" s="380">
        <f>'raw data'!F1850</f>
        <v>1</v>
      </c>
      <c r="R1854" s="380">
        <f>'raw data'!G1850</f>
        <v>1</v>
      </c>
      <c r="S1854" s="380">
        <f>'raw data'!H1850</f>
        <v>1</v>
      </c>
      <c r="T1854" s="380">
        <f>'raw data'!Q1850</f>
        <v>100.52120208740234</v>
      </c>
      <c r="U1854" s="380">
        <f>'raw data'!R1850</f>
        <v>1012.81298828125</v>
      </c>
    </row>
    <row r="1855" spans="1:21" x14ac:dyDescent="0.2">
      <c r="A1855" s="378">
        <f>'raw data'!A1851</f>
        <v>41258.166666666664</v>
      </c>
      <c r="B1855" s="380">
        <f>'raw data'!L1851</f>
        <v>894.0166015625</v>
      </c>
      <c r="C1855" s="380">
        <f>'raw data'!M1851</f>
        <v>466.56900024414062</v>
      </c>
      <c r="D1855" s="380">
        <f>'raw data'!O1851</f>
        <v>5741.81689453125</v>
      </c>
      <c r="E1855" s="380">
        <f>'raw data'!P1851</f>
        <v>9.9116973876953125</v>
      </c>
      <c r="F1855" s="377"/>
      <c r="G1855" s="377"/>
      <c r="H1855" s="376"/>
      <c r="I1855" s="376"/>
      <c r="J1855" s="380">
        <f>'raw data'!C1851</f>
        <v>124.13539886474609</v>
      </c>
      <c r="K1855" s="380" t="e">
        <f>'raw data'!#REF!</f>
        <v>#REF!</v>
      </c>
      <c r="L1855" s="380" t="e">
        <f>'raw data'!#REF!</f>
        <v>#REF!</v>
      </c>
      <c r="M1855" s="380">
        <f>'raw data'!D1851</f>
        <v>79701.0390625</v>
      </c>
      <c r="N1855" s="380">
        <f>'raw data'!K1851</f>
        <v>15.400586444253568</v>
      </c>
      <c r="O1855" s="400">
        <f t="shared" si="29"/>
        <v>15.424880925726809</v>
      </c>
      <c r="P1855" s="380">
        <f>'raw data'!E1851</f>
        <v>1</v>
      </c>
      <c r="Q1855" s="380">
        <f>'raw data'!F1851</f>
        <v>1</v>
      </c>
      <c r="R1855" s="380">
        <f>'raw data'!G1851</f>
        <v>1</v>
      </c>
      <c r="S1855" s="380">
        <f>'raw data'!H1851</f>
        <v>1</v>
      </c>
      <c r="T1855" s="380">
        <f>'raw data'!Q1851</f>
        <v>100.60939788818359</v>
      </c>
      <c r="U1855" s="380">
        <f>'raw data'!R1851</f>
        <v>1012.8150024414062</v>
      </c>
    </row>
    <row r="1856" spans="1:21" x14ac:dyDescent="0.2">
      <c r="A1856" s="378">
        <f>'raw data'!A1852</f>
        <v>41258.208333333336</v>
      </c>
      <c r="B1856" s="380">
        <f>'raw data'!L1852</f>
        <v>894.0546875</v>
      </c>
      <c r="C1856" s="380">
        <f>'raw data'!M1852</f>
        <v>465.33740234375</v>
      </c>
      <c r="D1856" s="380">
        <f>'raw data'!O1852</f>
        <v>5718.27392578125</v>
      </c>
      <c r="E1856" s="380">
        <f>'raw data'!P1852</f>
        <v>9.9049749374389648</v>
      </c>
      <c r="F1856" s="377"/>
      <c r="G1856" s="377"/>
      <c r="H1856" s="376"/>
      <c r="I1856" s="376"/>
      <c r="J1856" s="380">
        <f>'raw data'!C1852</f>
        <v>124.00910446941586</v>
      </c>
      <c r="K1856" s="380" t="e">
        <f>'raw data'!#REF!</f>
        <v>#REF!</v>
      </c>
      <c r="L1856" s="380" t="e">
        <f>'raw data'!#REF!</f>
        <v>#REF!</v>
      </c>
      <c r="M1856" s="380">
        <f>'raw data'!D1852</f>
        <v>79617.078125</v>
      </c>
      <c r="N1856" s="380">
        <f>'raw data'!K1852</f>
        <v>15.359923621555645</v>
      </c>
      <c r="O1856" s="400">
        <f t="shared" si="29"/>
        <v>15.361634831976808</v>
      </c>
      <c r="P1856" s="380">
        <f>'raw data'!E1852</f>
        <v>1</v>
      </c>
      <c r="Q1856" s="380">
        <f>'raw data'!F1852</f>
        <v>1</v>
      </c>
      <c r="R1856" s="380">
        <f>'raw data'!G1852</f>
        <v>0.85097217559814453</v>
      </c>
      <c r="S1856" s="380">
        <f>'raw data'!H1852</f>
        <v>1</v>
      </c>
      <c r="T1856" s="380">
        <f>'raw data'!Q1852</f>
        <v>100.63610076904297</v>
      </c>
      <c r="U1856" s="380">
        <f>'raw data'!R1852</f>
        <v>1012.8159790039062</v>
      </c>
    </row>
    <row r="1857" spans="1:21" x14ac:dyDescent="0.2">
      <c r="A1857" s="378">
        <f>'raw data'!A1853</f>
        <v>41258.25</v>
      </c>
      <c r="B1857" s="380">
        <f>'raw data'!L1853</f>
        <v>893.9666748046875</v>
      </c>
      <c r="C1857" s="380">
        <f>'raw data'!M1853</f>
        <v>464.037109375</v>
      </c>
      <c r="D1857" s="380">
        <f>'raw data'!O1853</f>
        <v>5703.5419921875</v>
      </c>
      <c r="E1857" s="380">
        <f>'raw data'!P1853</f>
        <v>9.901249885559082</v>
      </c>
      <c r="F1857" s="377"/>
      <c r="G1857" s="377"/>
      <c r="H1857" s="376"/>
      <c r="I1857" s="376"/>
      <c r="J1857" s="380">
        <f>'raw data'!C1853</f>
        <v>123.19261907983396</v>
      </c>
      <c r="K1857" s="380" t="e">
        <f>'raw data'!#REF!</f>
        <v>#REF!</v>
      </c>
      <c r="L1857" s="380" t="e">
        <f>'raw data'!#REF!</f>
        <v>#REF!</v>
      </c>
      <c r="M1857" s="380">
        <f>'raw data'!D1853</f>
        <v>79090.046875</v>
      </c>
      <c r="N1857" s="380">
        <f>'raw data'!K1853</f>
        <v>15.281130820708348</v>
      </c>
      <c r="O1857" s="400">
        <f t="shared" si="29"/>
        <v>15.322058801312066</v>
      </c>
      <c r="P1857" s="380">
        <f>'raw data'!E1853</f>
        <v>1</v>
      </c>
      <c r="Q1857" s="380">
        <f>'raw data'!F1853</f>
        <v>1</v>
      </c>
      <c r="R1857" s="380">
        <f>'raw data'!G1853</f>
        <v>0.87180548906326294</v>
      </c>
      <c r="S1857" s="380">
        <f>'raw data'!H1853</f>
        <v>1</v>
      </c>
      <c r="T1857" s="380">
        <f>'raw data'!Q1853</f>
        <v>100.44589996337891</v>
      </c>
      <c r="U1857" s="380">
        <f>'raw data'!R1853</f>
        <v>1012.8140258789062</v>
      </c>
    </row>
    <row r="1858" spans="1:21" x14ac:dyDescent="0.2">
      <c r="A1858" s="378">
        <f>'raw data'!A1854</f>
        <v>41258.291666666664</v>
      </c>
      <c r="B1858" s="380">
        <f>'raw data'!L1854</f>
        <v>894.0587158203125</v>
      </c>
      <c r="C1858" s="380">
        <f>'raw data'!M1854</f>
        <v>476.12820434570312</v>
      </c>
      <c r="D1858" s="380">
        <f>'raw data'!O1854</f>
        <v>5828.6982421875</v>
      </c>
      <c r="E1858" s="380">
        <f>'raw data'!P1854</f>
        <v>9.8468790054321289</v>
      </c>
      <c r="F1858" s="377"/>
      <c r="G1858" s="377"/>
      <c r="H1858" s="376"/>
      <c r="I1858" s="376"/>
      <c r="J1858" s="380">
        <f>'raw data'!C1854</f>
        <v>129.67990112304688</v>
      </c>
      <c r="K1858" s="380" t="e">
        <f>'raw data'!#REF!</f>
        <v>#REF!</v>
      </c>
      <c r="L1858" s="380" t="e">
        <f>'raw data'!#REF!</f>
        <v>#REF!</v>
      </c>
      <c r="M1858" s="380">
        <f>'raw data'!D1854</f>
        <v>81295.8515625</v>
      </c>
      <c r="N1858" s="380">
        <f>'raw data'!K1854</f>
        <v>15.720082411061593</v>
      </c>
      <c r="O1858" s="400">
        <f t="shared" si="29"/>
        <v>15.65827994678245</v>
      </c>
      <c r="P1858" s="380">
        <f>'raw data'!E1854</f>
        <v>1</v>
      </c>
      <c r="Q1858" s="380">
        <f>'raw data'!F1854</f>
        <v>1</v>
      </c>
      <c r="R1858" s="380">
        <f>'raw data'!G1854</f>
        <v>1</v>
      </c>
      <c r="S1858" s="380">
        <f>'raw data'!H1854</f>
        <v>1</v>
      </c>
      <c r="T1858" s="380">
        <f>'raw data'!Q1854</f>
        <v>99.599227905273438</v>
      </c>
      <c r="U1858" s="380">
        <f>'raw data'!R1854</f>
        <v>1012.8140258789062</v>
      </c>
    </row>
    <row r="1859" spans="1:21" x14ac:dyDescent="0.2">
      <c r="A1859" s="378">
        <f>'raw data'!A1855</f>
        <v>41258.333333333336</v>
      </c>
      <c r="B1859" s="380">
        <f>'raw data'!L1855</f>
        <v>893.986083984375</v>
      </c>
      <c r="C1859" s="380">
        <f>'raw data'!M1855</f>
        <v>479.66769409179687</v>
      </c>
      <c r="D1859" s="380">
        <f>'raw data'!O1855</f>
        <v>5866.087890625</v>
      </c>
      <c r="E1859" s="380">
        <f>'raw data'!P1855</f>
        <v>9.8702602386474609</v>
      </c>
      <c r="F1859" s="377"/>
      <c r="G1859" s="377"/>
      <c r="H1859" s="376"/>
      <c r="I1859" s="376"/>
      <c r="J1859" s="380">
        <f>'raw data'!C1855</f>
        <v>130.15730285644531</v>
      </c>
      <c r="K1859" s="380" t="e">
        <f>'raw data'!#REF!</f>
        <v>#REF!</v>
      </c>
      <c r="L1859" s="380" t="e">
        <f>'raw data'!#REF!</f>
        <v>#REF!</v>
      </c>
      <c r="M1859" s="380">
        <f>'raw data'!D1855</f>
        <v>81953.5625</v>
      </c>
      <c r="N1859" s="380">
        <f>'raw data'!K1855</f>
        <v>15.955780666530481</v>
      </c>
      <c r="O1859" s="400">
        <f t="shared" si="29"/>
        <v>15.758723915233015</v>
      </c>
      <c r="P1859" s="380">
        <f>'raw data'!E1855</f>
        <v>1</v>
      </c>
      <c r="Q1859" s="380">
        <f>'raw data'!F1855</f>
        <v>1</v>
      </c>
      <c r="R1859" s="380">
        <f>'raw data'!G1855</f>
        <v>1</v>
      </c>
      <c r="S1859" s="380">
        <f>'raw data'!H1855</f>
        <v>1</v>
      </c>
      <c r="T1859" s="380">
        <f>'raw data'!Q1855</f>
        <v>99.184066772460938</v>
      </c>
      <c r="U1859" s="380">
        <f>'raw data'!R1855</f>
        <v>1012.8109741210937</v>
      </c>
    </row>
    <row r="1860" spans="1:21" x14ac:dyDescent="0.2">
      <c r="A1860" s="378">
        <f>'raw data'!A1856</f>
        <v>41258.375</v>
      </c>
      <c r="B1860" s="380">
        <f>'raw data'!L1856</f>
        <v>894.06011962890625</v>
      </c>
      <c r="C1860" s="380">
        <f>'raw data'!M1856</f>
        <v>478.435791015625</v>
      </c>
      <c r="D1860" s="380">
        <f>'raw data'!O1856</f>
        <v>5855.11376953125</v>
      </c>
      <c r="E1860" s="380">
        <f>'raw data'!P1856</f>
        <v>9.8716201782226562</v>
      </c>
      <c r="F1860" s="377"/>
      <c r="G1860" s="377"/>
      <c r="H1860" s="376"/>
      <c r="I1860" s="376"/>
      <c r="J1860" s="380">
        <f>'raw data'!C1856</f>
        <v>128.60670471191406</v>
      </c>
      <c r="K1860" s="380" t="e">
        <f>'raw data'!#REF!</f>
        <v>#REF!</v>
      </c>
      <c r="L1860" s="380" t="e">
        <f>'raw data'!#REF!</f>
        <v>#REF!</v>
      </c>
      <c r="M1860" s="380">
        <f>'raw data'!D1856</f>
        <v>81783.8125</v>
      </c>
      <c r="N1860" s="380">
        <f>'raw data'!K1856</f>
        <v>15.748418572570953</v>
      </c>
      <c r="O1860" s="400">
        <f t="shared" si="29"/>
        <v>15.729242913967227</v>
      </c>
      <c r="P1860" s="380">
        <f>'raw data'!E1856</f>
        <v>1</v>
      </c>
      <c r="Q1860" s="380">
        <f>'raw data'!F1856</f>
        <v>1</v>
      </c>
      <c r="R1860" s="380">
        <f>'raw data'!G1856</f>
        <v>1</v>
      </c>
      <c r="S1860" s="380">
        <f>'raw data'!H1856</f>
        <v>1</v>
      </c>
      <c r="T1860" s="380">
        <f>'raw data'!Q1856</f>
        <v>99.366416931152344</v>
      </c>
      <c r="U1860" s="380">
        <f>'raw data'!R1856</f>
        <v>1012.8109741210937</v>
      </c>
    </row>
    <row r="1861" spans="1:21" x14ac:dyDescent="0.2">
      <c r="A1861" s="378">
        <f>'raw data'!A1857</f>
        <v>41258.416666666664</v>
      </c>
      <c r="B1861" s="380">
        <f>'raw data'!L1857</f>
        <v>893.96759033203125</v>
      </c>
      <c r="C1861" s="380">
        <f>'raw data'!M1857</f>
        <v>477.564697265625</v>
      </c>
      <c r="D1861" s="380">
        <f>'raw data'!O1857</f>
        <v>5837.4130859375</v>
      </c>
      <c r="E1861" s="380">
        <f>'raw data'!P1857</f>
        <v>9.8597202301025391</v>
      </c>
      <c r="F1861" s="377"/>
      <c r="G1861" s="377"/>
      <c r="H1861" s="376"/>
      <c r="I1861" s="376"/>
      <c r="J1861" s="380">
        <f>'raw data'!C1857</f>
        <v>128.15199279785156</v>
      </c>
      <c r="K1861" s="380" t="e">
        <f>'raw data'!#REF!</f>
        <v>#REF!</v>
      </c>
      <c r="L1861" s="380" t="e">
        <f>'raw data'!#REF!</f>
        <v>#REF!</v>
      </c>
      <c r="M1861" s="380">
        <f>'raw data'!D1857</f>
        <v>81638.0703125</v>
      </c>
      <c r="N1861" s="380">
        <f>'raw data'!K1857</f>
        <v>15.607481375759962</v>
      </c>
      <c r="O1861" s="400">
        <f t="shared" si="29"/>
        <v>15.681691600201436</v>
      </c>
      <c r="P1861" s="380">
        <f>'raw data'!E1857</f>
        <v>1</v>
      </c>
      <c r="Q1861" s="380">
        <f>'raw data'!F1857</f>
        <v>1</v>
      </c>
      <c r="R1861" s="380">
        <f>'raw data'!G1857</f>
        <v>1</v>
      </c>
      <c r="S1861" s="380">
        <f>'raw data'!H1857</f>
        <v>1</v>
      </c>
      <c r="T1861" s="380">
        <f>'raw data'!Q1857</f>
        <v>99.414436340332031</v>
      </c>
      <c r="U1861" s="380">
        <f>'raw data'!R1857</f>
        <v>1012.81298828125</v>
      </c>
    </row>
    <row r="1862" spans="1:21" x14ac:dyDescent="0.2">
      <c r="A1862" s="378">
        <f>'raw data'!A1858</f>
        <v>41258.458333333336</v>
      </c>
      <c r="B1862" s="380">
        <f>'raw data'!L1858</f>
        <v>894.00018310546875</v>
      </c>
      <c r="C1862" s="380">
        <f>'raw data'!M1858</f>
        <v>476.74349975585938</v>
      </c>
      <c r="D1862" s="380">
        <f>'raw data'!O1858</f>
        <v>5825.44482421875</v>
      </c>
      <c r="E1862" s="380">
        <f>'raw data'!P1858</f>
        <v>9.8533735275268555</v>
      </c>
      <c r="F1862" s="377"/>
      <c r="G1862" s="377"/>
      <c r="H1862" s="376"/>
      <c r="I1862" s="376"/>
      <c r="J1862" s="380">
        <f>'raw data'!C1858</f>
        <v>127.95700073242187</v>
      </c>
      <c r="K1862" s="380" t="e">
        <f>'raw data'!#REF!</f>
        <v>#REF!</v>
      </c>
      <c r="L1862" s="380" t="e">
        <f>'raw data'!#REF!</f>
        <v>#REF!</v>
      </c>
      <c r="M1862" s="380">
        <f>'raw data'!D1858</f>
        <v>81502.34375</v>
      </c>
      <c r="N1862" s="380">
        <f>'raw data'!K1858</f>
        <v>15.812717384893476</v>
      </c>
      <c r="O1862" s="400">
        <f t="shared" si="29"/>
        <v>15.649539928476155</v>
      </c>
      <c r="P1862" s="380">
        <f>'raw data'!E1858</f>
        <v>1</v>
      </c>
      <c r="Q1862" s="380">
        <f>'raw data'!F1858</f>
        <v>1</v>
      </c>
      <c r="R1862" s="380">
        <f>'raw data'!G1858</f>
        <v>1</v>
      </c>
      <c r="S1862" s="380">
        <f>'raw data'!H1858</f>
        <v>1</v>
      </c>
      <c r="T1862" s="380">
        <f>'raw data'!Q1858</f>
        <v>99.407577514648438</v>
      </c>
      <c r="U1862" s="380">
        <f>'raw data'!R1858</f>
        <v>1012.8079833984375</v>
      </c>
    </row>
    <row r="1863" spans="1:21" x14ac:dyDescent="0.2">
      <c r="A1863" s="378">
        <f>'raw data'!A1859</f>
        <v>41258.5</v>
      </c>
      <c r="B1863" s="380">
        <f>'raw data'!L1859</f>
        <v>894.0540771484375</v>
      </c>
      <c r="C1863" s="380">
        <f>'raw data'!M1859</f>
        <v>476.3153076171875</v>
      </c>
      <c r="D1863" s="380">
        <f>'raw data'!O1859</f>
        <v>5818.787109375</v>
      </c>
      <c r="E1863" s="380">
        <f>'raw data'!P1859</f>
        <v>9.8507919311523437</v>
      </c>
      <c r="F1863" s="377"/>
      <c r="G1863" s="377"/>
      <c r="H1863" s="376"/>
      <c r="I1863" s="376"/>
      <c r="J1863" s="380">
        <f>'raw data'!C1859</f>
        <v>128.06039428710937</v>
      </c>
      <c r="K1863" s="380" t="e">
        <f>'raw data'!#REF!</f>
        <v>#REF!</v>
      </c>
      <c r="L1863" s="380" t="e">
        <f>'raw data'!#REF!</f>
        <v>#REF!</v>
      </c>
      <c r="M1863" s="380">
        <f>'raw data'!D1859</f>
        <v>81353.2109375</v>
      </c>
      <c r="N1863" s="380">
        <f>'raw data'!K1859</f>
        <v>17.087942108222343</v>
      </c>
      <c r="O1863" s="400">
        <f t="shared" si="29"/>
        <v>15.631654569087543</v>
      </c>
      <c r="P1863" s="380">
        <f>'raw data'!E1859</f>
        <v>1</v>
      </c>
      <c r="Q1863" s="380">
        <f>'raw data'!F1859</f>
        <v>1</v>
      </c>
      <c r="R1863" s="380">
        <f>'raw data'!G1859</f>
        <v>1</v>
      </c>
      <c r="S1863" s="380">
        <f>'raw data'!H1859</f>
        <v>1</v>
      </c>
      <c r="T1863" s="380">
        <f>'raw data'!Q1859</f>
        <v>99.333518981933594</v>
      </c>
      <c r="U1863" s="380">
        <f>'raw data'!R1859</f>
        <v>1012.7999877929687</v>
      </c>
    </row>
    <row r="1864" spans="1:21" x14ac:dyDescent="0.2">
      <c r="A1864" s="378">
        <f>'raw data'!A1860</f>
        <v>41258.541666666664</v>
      </c>
      <c r="B1864" s="380">
        <f>'raw data'!L1860</f>
        <v>893.96728515625</v>
      </c>
      <c r="C1864" s="380">
        <f>'raw data'!M1860</f>
        <v>475.91400146484375</v>
      </c>
      <c r="D1864" s="380">
        <f>'raw data'!O1860</f>
        <v>5822.01611328125</v>
      </c>
      <c r="E1864" s="380">
        <f>'raw data'!P1860</f>
        <v>9.8645515441894531</v>
      </c>
      <c r="F1864" s="377"/>
      <c r="G1864" s="377"/>
      <c r="H1864" s="376"/>
      <c r="I1864" s="376"/>
      <c r="J1864" s="380">
        <f>'raw data'!C1860</f>
        <v>127.83740234375</v>
      </c>
      <c r="K1864" s="380" t="e">
        <f>'raw data'!#REF!</f>
        <v>#REF!</v>
      </c>
      <c r="L1864" s="380" t="e">
        <f>'raw data'!#REF!</f>
        <v>#REF!</v>
      </c>
      <c r="M1864" s="380">
        <f>'raw data'!D1860</f>
        <v>81325.859375</v>
      </c>
      <c r="N1864" s="380">
        <f>'raw data'!K1860</f>
        <v>17.094773207670734</v>
      </c>
      <c r="O1864" s="400">
        <f t="shared" si="29"/>
        <v>15.640329001184124</v>
      </c>
      <c r="P1864" s="380">
        <f>'raw data'!E1860</f>
        <v>1</v>
      </c>
      <c r="Q1864" s="380">
        <f>'raw data'!F1860</f>
        <v>1</v>
      </c>
      <c r="R1864" s="380">
        <f>'raw data'!G1860</f>
        <v>1</v>
      </c>
      <c r="S1864" s="380">
        <f>'raw data'!H1860</f>
        <v>1</v>
      </c>
      <c r="T1864" s="380">
        <f>'raw data'!Q1860</f>
        <v>99.448348999023438</v>
      </c>
      <c r="U1864" s="380">
        <f>'raw data'!R1860</f>
        <v>1012.7999877929687</v>
      </c>
    </row>
    <row r="1865" spans="1:21" x14ac:dyDescent="0.2">
      <c r="A1865" s="378">
        <f>'raw data'!A1861</f>
        <v>41258.583333333336</v>
      </c>
      <c r="B1865" s="380">
        <f>'raw data'!L1861</f>
        <v>894.00390625</v>
      </c>
      <c r="C1865" s="380">
        <f>'raw data'!M1861</f>
        <v>475.36349487304687</v>
      </c>
      <c r="D1865" s="380">
        <f>'raw data'!O1861</f>
        <v>5822.171875</v>
      </c>
      <c r="E1865" s="380">
        <f>'raw data'!P1861</f>
        <v>9.8732919692993164</v>
      </c>
      <c r="F1865" s="377"/>
      <c r="G1865" s="377"/>
      <c r="H1865" s="376"/>
      <c r="I1865" s="376"/>
      <c r="J1865" s="380">
        <f>'raw data'!C1861</f>
        <v>127.51380157470703</v>
      </c>
      <c r="K1865" s="380" t="e">
        <f>'raw data'!#REF!</f>
        <v>#REF!</v>
      </c>
      <c r="L1865" s="380" t="e">
        <f>'raw data'!#REF!</f>
        <v>#REF!</v>
      </c>
      <c r="M1865" s="380">
        <f>'raw data'!D1861</f>
        <v>81214.2265625</v>
      </c>
      <c r="N1865" s="380">
        <f>'raw data'!K1861</f>
        <v>16.27842318728057</v>
      </c>
      <c r="O1865" s="400">
        <f t="shared" si="29"/>
        <v>15.640747441202091</v>
      </c>
      <c r="P1865" s="380">
        <f>'raw data'!E1861</f>
        <v>1</v>
      </c>
      <c r="Q1865" s="380">
        <f>'raw data'!F1861</f>
        <v>1</v>
      </c>
      <c r="R1865" s="380">
        <f>'raw data'!G1861</f>
        <v>1</v>
      </c>
      <c r="S1865" s="380">
        <f>'raw data'!H1861</f>
        <v>1</v>
      </c>
      <c r="T1865" s="380">
        <f>'raw data'!Q1861</f>
        <v>99.276100158691406</v>
      </c>
      <c r="U1865" s="380">
        <f>'raw data'!R1861</f>
        <v>1012.7979736328125</v>
      </c>
    </row>
    <row r="1866" spans="1:21" x14ac:dyDescent="0.2">
      <c r="A1866" s="378">
        <f>'raw data'!A1862</f>
        <v>41258.625</v>
      </c>
      <c r="B1866" s="380">
        <f>'raw data'!L1862</f>
        <v>893.97991943359375</v>
      </c>
      <c r="C1866" s="380">
        <f>'raw data'!M1862</f>
        <v>474.677001953125</v>
      </c>
      <c r="D1866" s="380">
        <f>'raw data'!O1862</f>
        <v>5825.283203125</v>
      </c>
      <c r="E1866" s="380">
        <f>'raw data'!P1862</f>
        <v>9.8889684677124023</v>
      </c>
      <c r="F1866" s="377"/>
      <c r="G1866" s="377"/>
      <c r="H1866" s="376"/>
      <c r="I1866" s="376"/>
      <c r="J1866" s="380">
        <f>'raw data'!C1862</f>
        <v>127.23079681396484</v>
      </c>
      <c r="K1866" s="380" t="e">
        <f>'raw data'!#REF!</f>
        <v>#REF!</v>
      </c>
      <c r="L1866" s="380" t="e">
        <f>'raw data'!#REF!</f>
        <v>#REF!</v>
      </c>
      <c r="M1866" s="380">
        <f>'raw data'!D1862</f>
        <v>81105.1484375</v>
      </c>
      <c r="N1866" s="380">
        <f>'raw data'!K1862</f>
        <v>15.632704581172584</v>
      </c>
      <c r="O1866" s="400">
        <f t="shared" si="29"/>
        <v>15.649105747767855</v>
      </c>
      <c r="P1866" s="380">
        <f>'raw data'!E1862</f>
        <v>1</v>
      </c>
      <c r="Q1866" s="380">
        <f>'raw data'!F1862</f>
        <v>1</v>
      </c>
      <c r="R1866" s="380">
        <f>'raw data'!G1862</f>
        <v>1</v>
      </c>
      <c r="S1866" s="380">
        <f>'raw data'!H1862</f>
        <v>1</v>
      </c>
      <c r="T1866" s="380">
        <f>'raw data'!Q1862</f>
        <v>99.508743286132813</v>
      </c>
      <c r="U1866" s="380">
        <f>'raw data'!R1862</f>
        <v>1012.7960205078125</v>
      </c>
    </row>
    <row r="1867" spans="1:21" x14ac:dyDescent="0.2">
      <c r="A1867" s="378">
        <f>'raw data'!A1863</f>
        <v>41258.666666666664</v>
      </c>
      <c r="B1867" s="380">
        <f>'raw data'!L1863</f>
        <v>894.219970703125</v>
      </c>
      <c r="C1867" s="380">
        <f>'raw data'!M1863</f>
        <v>473.68209838867187</v>
      </c>
      <c r="D1867" s="380">
        <f>'raw data'!O1863</f>
        <v>5820.8427734375</v>
      </c>
      <c r="E1867" s="380">
        <f>'raw data'!P1863</f>
        <v>9.8966846466064453</v>
      </c>
      <c r="F1867" s="377"/>
      <c r="G1867" s="377"/>
      <c r="H1867" s="376"/>
      <c r="I1867" s="376"/>
      <c r="J1867" s="380">
        <f>'raw data'!C1863</f>
        <v>127.08769989013672</v>
      </c>
      <c r="K1867" s="380" t="e">
        <f>'raw data'!#REF!</f>
        <v>#REF!</v>
      </c>
      <c r="L1867" s="380" t="e">
        <f>'raw data'!#REF!</f>
        <v>#REF!</v>
      </c>
      <c r="M1867" s="380">
        <f>'raw data'!D1863</f>
        <v>80972.8203125</v>
      </c>
      <c r="N1867" s="380">
        <f>'raw data'!K1863</f>
        <v>15.663105044523764</v>
      </c>
      <c r="O1867" s="400">
        <f t="shared" si="29"/>
        <v>15.63717692794534</v>
      </c>
      <c r="P1867" s="380">
        <f>'raw data'!E1863</f>
        <v>1</v>
      </c>
      <c r="Q1867" s="380">
        <f>'raw data'!F1863</f>
        <v>1</v>
      </c>
      <c r="R1867" s="380">
        <f>'raw data'!G1863</f>
        <v>1</v>
      </c>
      <c r="S1867" s="380">
        <f>'raw data'!H1863</f>
        <v>1</v>
      </c>
      <c r="T1867" s="380">
        <f>'raw data'!Q1863</f>
        <v>99.645713806152344</v>
      </c>
      <c r="U1867" s="380">
        <f>'raw data'!R1863</f>
        <v>1012.7999877929687</v>
      </c>
    </row>
    <row r="1868" spans="1:21" x14ac:dyDescent="0.2">
      <c r="A1868" s="378">
        <f>'raw data'!A1864</f>
        <v>41258.708333333336</v>
      </c>
      <c r="B1868" s="380">
        <f>'raw data'!L1864</f>
        <v>893.78057861328125</v>
      </c>
      <c r="C1868" s="380">
        <f>'raw data'!M1864</f>
        <v>473.58230590820312</v>
      </c>
      <c r="D1868" s="380">
        <f>'raw data'!O1864</f>
        <v>5796.31298828125</v>
      </c>
      <c r="E1868" s="380">
        <f>'raw data'!P1864</f>
        <v>9.8604507446289062</v>
      </c>
      <c r="F1868" s="377"/>
      <c r="G1868" s="377"/>
      <c r="H1868" s="376"/>
      <c r="I1868" s="376"/>
      <c r="J1868" s="380">
        <f>'raw data'!C1864</f>
        <v>127.01260375976562</v>
      </c>
      <c r="K1868" s="380" t="e">
        <f>'raw data'!#REF!</f>
        <v>#REF!</v>
      </c>
      <c r="L1868" s="380" t="e">
        <f>'raw data'!#REF!</f>
        <v>#REF!</v>
      </c>
      <c r="M1868" s="380">
        <f>'raw data'!D1864</f>
        <v>80964.65625</v>
      </c>
      <c r="N1868" s="380">
        <f>'raw data'!K1864</f>
        <v>15.52933996269152</v>
      </c>
      <c r="O1868" s="400">
        <f t="shared" ref="O1868:O1931" si="30">D1868*0.771/(0.287*1000)</f>
        <v>15.571279839598759</v>
      </c>
      <c r="P1868" s="380">
        <f>'raw data'!E1864</f>
        <v>1</v>
      </c>
      <c r="Q1868" s="380">
        <f>'raw data'!F1864</f>
        <v>1</v>
      </c>
      <c r="R1868" s="380">
        <f>'raw data'!G1864</f>
        <v>1</v>
      </c>
      <c r="S1868" s="380">
        <f>'raw data'!H1864</f>
        <v>1</v>
      </c>
      <c r="T1868" s="380">
        <f>'raw data'!Q1864</f>
        <v>99.616523742675781</v>
      </c>
      <c r="U1868" s="380">
        <f>'raw data'!R1864</f>
        <v>1012.7999877929687</v>
      </c>
    </row>
    <row r="1869" spans="1:21" x14ac:dyDescent="0.2">
      <c r="A1869" s="378">
        <f>'raw data'!A1865</f>
        <v>41258.75</v>
      </c>
      <c r="B1869" s="380">
        <f>'raw data'!L1865</f>
        <v>894.085205078125</v>
      </c>
      <c r="C1869" s="380">
        <f>'raw data'!M1865</f>
        <v>473.2626953125</v>
      </c>
      <c r="D1869" s="380">
        <f>'raw data'!O1865</f>
        <v>5795.4521484375</v>
      </c>
      <c r="E1869" s="380">
        <f>'raw data'!P1865</f>
        <v>9.860264778137207</v>
      </c>
      <c r="F1869" s="377"/>
      <c r="G1869" s="377"/>
      <c r="H1869" s="376"/>
      <c r="I1869" s="376"/>
      <c r="J1869" s="380">
        <f>'raw data'!C1865</f>
        <v>126.83969879150391</v>
      </c>
      <c r="K1869" s="380" t="e">
        <f>'raw data'!#REF!</f>
        <v>#REF!</v>
      </c>
      <c r="L1869" s="380" t="e">
        <f>'raw data'!#REF!</f>
        <v>#REF!</v>
      </c>
      <c r="M1869" s="380">
        <f>'raw data'!D1865</f>
        <v>80876.65625</v>
      </c>
      <c r="N1869" s="380">
        <f>'raw data'!K1865</f>
        <v>16.002543086285588</v>
      </c>
      <c r="O1869" s="400">
        <f t="shared" si="30"/>
        <v>15.568967269844293</v>
      </c>
      <c r="P1869" s="380">
        <f>'raw data'!E1865</f>
        <v>1</v>
      </c>
      <c r="Q1869" s="380">
        <f>'raw data'!F1865</f>
        <v>1</v>
      </c>
      <c r="R1869" s="380">
        <f>'raw data'!G1865</f>
        <v>1</v>
      </c>
      <c r="S1869" s="380">
        <f>'raw data'!H1865</f>
        <v>1</v>
      </c>
      <c r="T1869" s="380">
        <f>'raw data'!Q1865</f>
        <v>99.758369445800781</v>
      </c>
      <c r="U1869" s="380">
        <f>'raw data'!R1865</f>
        <v>1012.7999877929687</v>
      </c>
    </row>
    <row r="1870" spans="1:21" x14ac:dyDescent="0.2">
      <c r="A1870" s="378">
        <f>'raw data'!A1866</f>
        <v>41258.791666666664</v>
      </c>
      <c r="B1870" s="380">
        <f>'raw data'!L1866</f>
        <v>893.9451904296875</v>
      </c>
      <c r="C1870" s="380">
        <f>'raw data'!M1866</f>
        <v>473.28970336914062</v>
      </c>
      <c r="D1870" s="380">
        <f>'raw data'!O1866</f>
        <v>5791.62890625</v>
      </c>
      <c r="E1870" s="380">
        <f>'raw data'!P1866</f>
        <v>9.8485956192016602</v>
      </c>
      <c r="F1870" s="377"/>
      <c r="G1870" s="377"/>
      <c r="H1870" s="376"/>
      <c r="I1870" s="376"/>
      <c r="J1870" s="380">
        <f>'raw data'!C1866</f>
        <v>126.92150115966797</v>
      </c>
      <c r="K1870" s="380" t="e">
        <f>'raw data'!#REF!</f>
        <v>#REF!</v>
      </c>
      <c r="L1870" s="380" t="e">
        <f>'raw data'!#REF!</f>
        <v>#REF!</v>
      </c>
      <c r="M1870" s="380">
        <f>'raw data'!D1866</f>
        <v>80903.84375</v>
      </c>
      <c r="N1870" s="380">
        <f>'raw data'!K1866</f>
        <v>15.698807045121066</v>
      </c>
      <c r="O1870" s="400">
        <f t="shared" si="30"/>
        <v>15.55869646940331</v>
      </c>
      <c r="P1870" s="380">
        <f>'raw data'!E1866</f>
        <v>1</v>
      </c>
      <c r="Q1870" s="380">
        <f>'raw data'!F1866</f>
        <v>1</v>
      </c>
      <c r="R1870" s="380">
        <f>'raw data'!G1866</f>
        <v>1</v>
      </c>
      <c r="S1870" s="380">
        <f>'raw data'!H1866</f>
        <v>1</v>
      </c>
      <c r="T1870" s="380">
        <f>'raw data'!Q1866</f>
        <v>99.836700439453125</v>
      </c>
      <c r="U1870" s="380">
        <f>'raw data'!R1866</f>
        <v>1012.7999877929687</v>
      </c>
    </row>
    <row r="1871" spans="1:21" x14ac:dyDescent="0.2">
      <c r="A1871" s="378">
        <f>'raw data'!A1867</f>
        <v>41258.833333333336</v>
      </c>
      <c r="B1871" s="380">
        <f>'raw data'!L1867</f>
        <v>894.0120849609375</v>
      </c>
      <c r="C1871" s="380">
        <f>'raw data'!M1867</f>
        <v>474.21688842773437</v>
      </c>
      <c r="D1871" s="380">
        <f>'raw data'!O1867</f>
        <v>5805.10400390625</v>
      </c>
      <c r="E1871" s="380">
        <f>'raw data'!P1867</f>
        <v>9.8540210723876953</v>
      </c>
      <c r="F1871" s="377"/>
      <c r="G1871" s="377"/>
      <c r="H1871" s="376"/>
      <c r="I1871" s="376"/>
      <c r="J1871" s="380">
        <f>'raw data'!C1867</f>
        <v>128.2041015625</v>
      </c>
      <c r="K1871" s="380" t="e">
        <f>'raw data'!#REF!</f>
        <v>#REF!</v>
      </c>
      <c r="L1871" s="380" t="e">
        <f>'raw data'!#REF!</f>
        <v>#REF!</v>
      </c>
      <c r="M1871" s="380">
        <f>'raw data'!D1867</f>
        <v>81074.0078125</v>
      </c>
      <c r="N1871" s="380">
        <f>'raw data'!K1867</f>
        <v>15.87117168841316</v>
      </c>
      <c r="O1871" s="400">
        <f t="shared" si="30"/>
        <v>15.594896121992052</v>
      </c>
      <c r="P1871" s="380">
        <f>'raw data'!E1867</f>
        <v>1</v>
      </c>
      <c r="Q1871" s="380">
        <f>'raw data'!F1867</f>
        <v>1</v>
      </c>
      <c r="R1871" s="380">
        <f>'raw data'!G1867</f>
        <v>1</v>
      </c>
      <c r="S1871" s="380">
        <f>'raw data'!H1867</f>
        <v>1</v>
      </c>
      <c r="T1871" s="380">
        <f>'raw data'!Q1867</f>
        <v>99.768013000488281</v>
      </c>
      <c r="U1871" s="380">
        <f>'raw data'!R1867</f>
        <v>1012.801025390625</v>
      </c>
    </row>
    <row r="1872" spans="1:21" x14ac:dyDescent="0.2">
      <c r="A1872" s="378">
        <f>'raw data'!A1868</f>
        <v>41258.875</v>
      </c>
      <c r="B1872" s="380">
        <f>'raw data'!L1868</f>
        <v>894.0164794921875</v>
      </c>
      <c r="C1872" s="380">
        <f>'raw data'!M1868</f>
        <v>474.65548706054687</v>
      </c>
      <c r="D1872" s="380">
        <f>'raw data'!O1868</f>
        <v>5812.48583984375</v>
      </c>
      <c r="E1872" s="380">
        <f>'raw data'!P1868</f>
        <v>9.8522014617919922</v>
      </c>
      <c r="F1872" s="377"/>
      <c r="G1872" s="377"/>
      <c r="H1872" s="376"/>
      <c r="I1872" s="376"/>
      <c r="J1872" s="380">
        <f>'raw data'!C1868</f>
        <v>127.94480133056641</v>
      </c>
      <c r="K1872" s="380" t="e">
        <f>'raw data'!#REF!</f>
        <v>#REF!</v>
      </c>
      <c r="L1872" s="380" t="e">
        <f>'raw data'!#REF!</f>
        <v>#REF!</v>
      </c>
      <c r="M1872" s="380">
        <f>'raw data'!D1868</f>
        <v>81184.703125</v>
      </c>
      <c r="N1872" s="380">
        <f>'raw data'!K1868</f>
        <v>15.743223321893311</v>
      </c>
      <c r="O1872" s="400">
        <f t="shared" si="30"/>
        <v>15.614726768360738</v>
      </c>
      <c r="P1872" s="380">
        <f>'raw data'!E1868</f>
        <v>1</v>
      </c>
      <c r="Q1872" s="380">
        <f>'raw data'!F1868</f>
        <v>1</v>
      </c>
      <c r="R1872" s="380">
        <f>'raw data'!G1868</f>
        <v>1</v>
      </c>
      <c r="S1872" s="380">
        <f>'raw data'!H1868</f>
        <v>1</v>
      </c>
      <c r="T1872" s="380">
        <f>'raw data'!Q1868</f>
        <v>99.884170532226563</v>
      </c>
      <c r="U1872" s="380">
        <f>'raw data'!R1868</f>
        <v>1012.802001953125</v>
      </c>
    </row>
    <row r="1873" spans="1:21" x14ac:dyDescent="0.2">
      <c r="A1873" s="378">
        <f>'raw data'!A1869</f>
        <v>41258.916666666664</v>
      </c>
      <c r="B1873" s="380">
        <f>'raw data'!L1869</f>
        <v>893.9730224609375</v>
      </c>
      <c r="C1873" s="380">
        <f>'raw data'!M1869</f>
        <v>475.52139282226562</v>
      </c>
      <c r="D1873" s="380">
        <f>'raw data'!O1869</f>
        <v>5828.7880859375</v>
      </c>
      <c r="E1873" s="380">
        <f>'raw data'!P1869</f>
        <v>9.8664608001708984</v>
      </c>
      <c r="F1873" s="377"/>
      <c r="G1873" s="377"/>
      <c r="H1873" s="376"/>
      <c r="I1873" s="376"/>
      <c r="J1873" s="380">
        <f>'raw data'!C1869</f>
        <v>128.38810729980469</v>
      </c>
      <c r="K1873" s="380" t="e">
        <f>'raw data'!#REF!</f>
        <v>#REF!</v>
      </c>
      <c r="L1873" s="380" t="e">
        <f>'raw data'!#REF!</f>
        <v>#REF!</v>
      </c>
      <c r="M1873" s="380">
        <f>'raw data'!D1869</f>
        <v>81342.8125</v>
      </c>
      <c r="N1873" s="380">
        <f>'raw data'!K1869</f>
        <v>15.951950928921578</v>
      </c>
      <c r="O1873" s="400">
        <f t="shared" si="30"/>
        <v>15.658521304034192</v>
      </c>
      <c r="P1873" s="380">
        <f>'raw data'!E1869</f>
        <v>1</v>
      </c>
      <c r="Q1873" s="380">
        <f>'raw data'!F1869</f>
        <v>1</v>
      </c>
      <c r="R1873" s="380">
        <f>'raw data'!G1869</f>
        <v>1</v>
      </c>
      <c r="S1873" s="380">
        <f>'raw data'!H1869</f>
        <v>1</v>
      </c>
      <c r="T1873" s="380">
        <f>'raw data'!Q1869</f>
        <v>99.807487487792969</v>
      </c>
      <c r="U1873" s="380">
        <f>'raw data'!R1869</f>
        <v>1012.8040161132812</v>
      </c>
    </row>
    <row r="1874" spans="1:21" x14ac:dyDescent="0.2">
      <c r="A1874" s="378">
        <f>'raw data'!A1870</f>
        <v>41258.958333333336</v>
      </c>
      <c r="B1874" s="380">
        <f>'raw data'!L1870</f>
        <v>893.92401123046875</v>
      </c>
      <c r="C1874" s="380">
        <f>'raw data'!M1870</f>
        <v>474.73959350585937</v>
      </c>
      <c r="D1874" s="380">
        <f>'raw data'!O1870</f>
        <v>5816.05712890625</v>
      </c>
      <c r="E1874" s="380">
        <f>'raw data'!P1870</f>
        <v>9.8599300384521484</v>
      </c>
      <c r="F1874" s="377"/>
      <c r="G1874" s="377"/>
      <c r="H1874" s="376"/>
      <c r="I1874" s="376"/>
      <c r="J1874" s="380">
        <f>'raw data'!C1870</f>
        <v>127.93379974365234</v>
      </c>
      <c r="K1874" s="380" t="e">
        <f>'raw data'!#REF!</f>
        <v>#REF!</v>
      </c>
      <c r="L1874" s="380" t="e">
        <f>'raw data'!#REF!</f>
        <v>#REF!</v>
      </c>
      <c r="M1874" s="380">
        <f>'raw data'!D1870</f>
        <v>81240.6171875</v>
      </c>
      <c r="N1874" s="380">
        <f>'raw data'!K1870</f>
        <v>15.691943098788542</v>
      </c>
      <c r="O1874" s="400">
        <f t="shared" si="30"/>
        <v>15.624320719117486</v>
      </c>
      <c r="P1874" s="380">
        <f>'raw data'!E1870</f>
        <v>1</v>
      </c>
      <c r="Q1874" s="380">
        <f>'raw data'!F1870</f>
        <v>1</v>
      </c>
      <c r="R1874" s="380">
        <f>'raw data'!G1870</f>
        <v>1</v>
      </c>
      <c r="S1874" s="380">
        <f>'raw data'!H1870</f>
        <v>1</v>
      </c>
      <c r="T1874" s="380">
        <f>'raw data'!Q1870</f>
        <v>99.930320739746094</v>
      </c>
      <c r="U1874" s="380">
        <f>'raw data'!R1870</f>
        <v>1012.8079833984375</v>
      </c>
    </row>
    <row r="1875" spans="1:21" x14ac:dyDescent="0.2">
      <c r="A1875" s="378">
        <f>'raw data'!A1871</f>
        <v>41259</v>
      </c>
      <c r="B1875" s="380">
        <f>'raw data'!L1871</f>
        <v>893.84429931640625</v>
      </c>
      <c r="C1875" s="380">
        <f>'raw data'!M1871</f>
        <v>475.2926025390625</v>
      </c>
      <c r="D1875" s="380">
        <f>'raw data'!O1871</f>
        <v>5856.244140625</v>
      </c>
      <c r="E1875" s="380">
        <f>'raw data'!P1871</f>
        <v>9.9129276275634766</v>
      </c>
      <c r="F1875" s="377"/>
      <c r="G1875" s="377"/>
      <c r="H1875" s="376"/>
      <c r="I1875" s="376"/>
      <c r="J1875" s="380">
        <f>'raw data'!C1871</f>
        <v>128.43449401855469</v>
      </c>
      <c r="K1875" s="380" t="e">
        <f>'raw data'!#REF!</f>
        <v>#REF!</v>
      </c>
      <c r="L1875" s="380" t="e">
        <f>'raw data'!#REF!</f>
        <v>#REF!</v>
      </c>
      <c r="M1875" s="380">
        <f>'raw data'!D1871</f>
        <v>81330.296875</v>
      </c>
      <c r="N1875" s="380">
        <f>'raw data'!K1871</f>
        <v>15.727580130922288</v>
      </c>
      <c r="O1875" s="400">
        <f t="shared" si="30"/>
        <v>15.732279555476914</v>
      </c>
      <c r="P1875" s="380">
        <f>'raw data'!E1871</f>
        <v>1</v>
      </c>
      <c r="Q1875" s="380">
        <f>'raw data'!F1871</f>
        <v>1</v>
      </c>
      <c r="R1875" s="380">
        <f>'raw data'!G1871</f>
        <v>1</v>
      </c>
      <c r="S1875" s="380">
        <f>'raw data'!H1871</f>
        <v>1</v>
      </c>
      <c r="T1875" s="380">
        <f>'raw data'!Q1871</f>
        <v>100.00199890136719</v>
      </c>
      <c r="U1875" s="380">
        <f>'raw data'!R1871</f>
        <v>1012.8070068359375</v>
      </c>
    </row>
    <row r="1876" spans="1:21" x14ac:dyDescent="0.2">
      <c r="A1876" s="378">
        <f>'raw data'!A1872</f>
        <v>41259.041666666664</v>
      </c>
      <c r="B1876" s="380">
        <f>'raw data'!L1872</f>
        <v>894.00811767578125</v>
      </c>
      <c r="C1876" s="380">
        <f>'raw data'!M1872</f>
        <v>475.31509399414063</v>
      </c>
      <c r="D1876" s="380">
        <f>'raw data'!O1872</f>
        <v>5909.06103515625</v>
      </c>
      <c r="E1876" s="380">
        <f>'raw data'!P1872</f>
        <v>9.9943704605102539</v>
      </c>
      <c r="F1876" s="377"/>
      <c r="G1876" s="377"/>
      <c r="H1876" s="376"/>
      <c r="I1876" s="376"/>
      <c r="J1876" s="380">
        <f>'raw data'!C1872</f>
        <v>127.59999847412109</v>
      </c>
      <c r="K1876" s="380" t="e">
        <f>'raw data'!#REF!</f>
        <v>#REF!</v>
      </c>
      <c r="L1876" s="380" t="e">
        <f>'raw data'!#REF!</f>
        <v>#REF!</v>
      </c>
      <c r="M1876" s="380">
        <f>'raw data'!D1872</f>
        <v>81348.2109375</v>
      </c>
      <c r="N1876" s="380">
        <f>'raw data'!K1872</f>
        <v>15.743107199272199</v>
      </c>
      <c r="O1876" s="400">
        <f t="shared" si="30"/>
        <v>15.874167449844839</v>
      </c>
      <c r="P1876" s="380">
        <f>'raw data'!E1872</f>
        <v>1</v>
      </c>
      <c r="Q1876" s="380">
        <f>'raw data'!F1872</f>
        <v>1</v>
      </c>
      <c r="R1876" s="380">
        <f>'raw data'!G1872</f>
        <v>1</v>
      </c>
      <c r="S1876" s="380">
        <f>'raw data'!H1872</f>
        <v>1</v>
      </c>
      <c r="T1876" s="380">
        <f>'raw data'!Q1872</f>
        <v>100.19059753417969</v>
      </c>
      <c r="U1876" s="380">
        <f>'raw data'!R1872</f>
        <v>1012.8090209960937</v>
      </c>
    </row>
    <row r="1877" spans="1:21" x14ac:dyDescent="0.2">
      <c r="A1877" s="378">
        <f>'raw data'!A1873</f>
        <v>41259.083333333336</v>
      </c>
      <c r="B1877" s="380">
        <f>'raw data'!L1873</f>
        <v>894.22991943359375</v>
      </c>
      <c r="C1877" s="380">
        <f>'raw data'!M1873</f>
        <v>475.21810913085937</v>
      </c>
      <c r="D1877" s="380">
        <f>'raw data'!O1873</f>
        <v>5855.26416015625</v>
      </c>
      <c r="E1877" s="380">
        <f>'raw data'!P1873</f>
        <v>9.9072742462158203</v>
      </c>
      <c r="F1877" s="377"/>
      <c r="G1877" s="377"/>
      <c r="H1877" s="376"/>
      <c r="I1877" s="376"/>
      <c r="J1877" s="380">
        <f>'raw data'!C1873</f>
        <v>127.618896484375</v>
      </c>
      <c r="K1877" s="380" t="e">
        <f>'raw data'!#REF!</f>
        <v>#REF!</v>
      </c>
      <c r="L1877" s="380" t="e">
        <f>'raw data'!#REF!</f>
        <v>#REF!</v>
      </c>
      <c r="M1877" s="380">
        <f>'raw data'!D1873</f>
        <v>81345.9375</v>
      </c>
      <c r="N1877" s="380">
        <f>'raw data'!K1873</f>
        <v>15.781098524252885</v>
      </c>
      <c r="O1877" s="400">
        <f t="shared" si="30"/>
        <v>15.729646925019054</v>
      </c>
      <c r="P1877" s="380">
        <f>'raw data'!E1873</f>
        <v>1</v>
      </c>
      <c r="Q1877" s="380">
        <f>'raw data'!F1873</f>
        <v>1</v>
      </c>
      <c r="R1877" s="380">
        <f>'raw data'!G1873</f>
        <v>1</v>
      </c>
      <c r="S1877" s="380">
        <f>'raw data'!H1873</f>
        <v>1</v>
      </c>
      <c r="T1877" s="380">
        <f>'raw data'!Q1873</f>
        <v>100.22100067138672</v>
      </c>
      <c r="U1877" s="380">
        <f>'raw data'!R1873</f>
        <v>1012.8140258789062</v>
      </c>
    </row>
    <row r="1878" spans="1:21" x14ac:dyDescent="0.2">
      <c r="A1878" s="378">
        <f>'raw data'!A1874</f>
        <v>41259.125</v>
      </c>
      <c r="B1878" s="380">
        <f>'raw data'!L1874</f>
        <v>893.9713134765625</v>
      </c>
      <c r="C1878" s="380">
        <f>'raw data'!M1874</f>
        <v>475.25100708007812</v>
      </c>
      <c r="D1878" s="380">
        <f>'raw data'!O1874</f>
        <v>5821.5078125</v>
      </c>
      <c r="E1878" s="380">
        <f>'raw data'!P1874</f>
        <v>9.8572587966918945</v>
      </c>
      <c r="F1878" s="377"/>
      <c r="G1878" s="377"/>
      <c r="H1878" s="376"/>
      <c r="I1878" s="376"/>
      <c r="J1878" s="380">
        <f>'raw data'!C1874</f>
        <v>129.00039672851563</v>
      </c>
      <c r="K1878" s="380" t="e">
        <f>'raw data'!#REF!</f>
        <v>#REF!</v>
      </c>
      <c r="L1878" s="380" t="e">
        <f>'raw data'!#REF!</f>
        <v>#REF!</v>
      </c>
      <c r="M1878" s="380">
        <f>'raw data'!D1874</f>
        <v>81355.0078125</v>
      </c>
      <c r="N1878" s="380">
        <f>'raw data'!K1874</f>
        <v>15.70431948266596</v>
      </c>
      <c r="O1878" s="400">
        <f t="shared" si="30"/>
        <v>15.63896349629791</v>
      </c>
      <c r="P1878" s="380">
        <f>'raw data'!E1874</f>
        <v>1</v>
      </c>
      <c r="Q1878" s="380">
        <f>'raw data'!F1874</f>
        <v>1</v>
      </c>
      <c r="R1878" s="380">
        <f>'raw data'!G1874</f>
        <v>1</v>
      </c>
      <c r="S1878" s="380">
        <f>'raw data'!H1874</f>
        <v>1</v>
      </c>
      <c r="T1878" s="380">
        <f>'raw data'!Q1874</f>
        <v>100.05519866943359</v>
      </c>
      <c r="U1878" s="380">
        <f>'raw data'!R1874</f>
        <v>1012.8159790039062</v>
      </c>
    </row>
    <row r="1879" spans="1:21" x14ac:dyDescent="0.2">
      <c r="A1879" s="378">
        <f>'raw data'!A1875</f>
        <v>41259.166666666664</v>
      </c>
      <c r="B1879" s="380">
        <f>'raw data'!L1875</f>
        <v>893.95758056640625</v>
      </c>
      <c r="C1879" s="380">
        <f>'raw data'!M1875</f>
        <v>475.41259765625</v>
      </c>
      <c r="D1879" s="380">
        <f>'raw data'!O1875</f>
        <v>5832.57177734375</v>
      </c>
      <c r="E1879" s="380">
        <f>'raw data'!P1875</f>
        <v>9.8692226409912109</v>
      </c>
      <c r="F1879" s="377"/>
      <c r="G1879" s="377"/>
      <c r="H1879" s="376"/>
      <c r="I1879" s="376"/>
      <c r="J1879" s="380">
        <f>'raw data'!C1875</f>
        <v>129.00650024414062</v>
      </c>
      <c r="K1879" s="380" t="e">
        <f>'raw data'!#REF!</f>
        <v>#REF!</v>
      </c>
      <c r="L1879" s="380" t="e">
        <f>'raw data'!#REF!</f>
        <v>#REF!</v>
      </c>
      <c r="M1879" s="380">
        <f>'raw data'!D1875</f>
        <v>81395.1328125</v>
      </c>
      <c r="N1879" s="380">
        <f>'raw data'!K1875</f>
        <v>15.723338222779422</v>
      </c>
      <c r="O1879" s="400">
        <f t="shared" si="30"/>
        <v>15.66868585481544</v>
      </c>
      <c r="P1879" s="380">
        <f>'raw data'!E1875</f>
        <v>1</v>
      </c>
      <c r="Q1879" s="380">
        <f>'raw data'!F1875</f>
        <v>1</v>
      </c>
      <c r="R1879" s="380">
        <f>'raw data'!G1875</f>
        <v>1</v>
      </c>
      <c r="S1879" s="380">
        <f>'raw data'!H1875</f>
        <v>1</v>
      </c>
      <c r="T1879" s="380">
        <f>'raw data'!Q1875</f>
        <v>100.07379913330078</v>
      </c>
      <c r="U1879" s="380">
        <f>'raw data'!R1875</f>
        <v>1012.8170166015625</v>
      </c>
    </row>
    <row r="1880" spans="1:21" x14ac:dyDescent="0.2">
      <c r="A1880" s="378">
        <f>'raw data'!A1876</f>
        <v>41259.208333333336</v>
      </c>
      <c r="B1880" s="380">
        <f>'raw data'!L1876</f>
        <v>893.9990234375</v>
      </c>
      <c r="C1880" s="380">
        <f>'raw data'!M1876</f>
        <v>474.97109985351562</v>
      </c>
      <c r="D1880" s="380">
        <f>'raw data'!O1876</f>
        <v>5825.49609375</v>
      </c>
      <c r="E1880" s="380">
        <f>'raw data'!P1876</f>
        <v>9.8693628311157227</v>
      </c>
      <c r="F1880" s="377"/>
      <c r="G1880" s="377"/>
      <c r="H1880" s="376"/>
      <c r="I1880" s="376"/>
      <c r="J1880" s="380">
        <f>'raw data'!C1876</f>
        <v>128.42738661830543</v>
      </c>
      <c r="K1880" s="380" t="e">
        <f>'raw data'!#REF!</f>
        <v>#REF!</v>
      </c>
      <c r="L1880" s="380" t="e">
        <f>'raw data'!#REF!</f>
        <v>#REF!</v>
      </c>
      <c r="M1880" s="380">
        <f>'raw data'!D1876</f>
        <v>81329.4921875</v>
      </c>
      <c r="N1880" s="380">
        <f>'raw data'!K1876</f>
        <v>15.557111094599531</v>
      </c>
      <c r="O1880" s="400">
        <f t="shared" si="30"/>
        <v>15.649677659516552</v>
      </c>
      <c r="P1880" s="380">
        <f>'raw data'!E1876</f>
        <v>1</v>
      </c>
      <c r="Q1880" s="380">
        <f>'raw data'!F1876</f>
        <v>1</v>
      </c>
      <c r="R1880" s="380">
        <f>'raw data'!G1876</f>
        <v>0.85041671991348267</v>
      </c>
      <c r="S1880" s="380">
        <f>'raw data'!H1876</f>
        <v>1</v>
      </c>
      <c r="T1880" s="380">
        <f>'raw data'!Q1876</f>
        <v>100.12359619140625</v>
      </c>
      <c r="U1880" s="380">
        <f>'raw data'!R1876</f>
        <v>1012.8189697265625</v>
      </c>
    </row>
    <row r="1881" spans="1:21" x14ac:dyDescent="0.2">
      <c r="A1881" s="378">
        <f>'raw data'!A1877</f>
        <v>41259.25</v>
      </c>
      <c r="B1881" s="380">
        <f>'raw data'!L1877</f>
        <v>894.06427001953125</v>
      </c>
      <c r="C1881" s="380">
        <f>'raw data'!M1877</f>
        <v>475.15179443359375</v>
      </c>
      <c r="D1881" s="380">
        <f>'raw data'!O1877</f>
        <v>5829.533203125</v>
      </c>
      <c r="E1881" s="380">
        <f>'raw data'!P1877</f>
        <v>9.8733854293823242</v>
      </c>
      <c r="F1881" s="377"/>
      <c r="G1881" s="377"/>
      <c r="H1881" s="376"/>
      <c r="I1881" s="376"/>
      <c r="J1881" s="380">
        <f>'raw data'!C1877</f>
        <v>129.69892778600078</v>
      </c>
      <c r="K1881" s="380" t="e">
        <f>'raw data'!#REF!</f>
        <v>#REF!</v>
      </c>
      <c r="L1881" s="380" t="e">
        <f>'raw data'!#REF!</f>
        <v>#REF!</v>
      </c>
      <c r="M1881" s="380">
        <f>'raw data'!D1877</f>
        <v>81322.796875</v>
      </c>
      <c r="N1881" s="380">
        <f>'raw data'!K1877</f>
        <v>15.552409601033432</v>
      </c>
      <c r="O1881" s="400">
        <f t="shared" si="30"/>
        <v>15.660522995154615</v>
      </c>
      <c r="P1881" s="380">
        <f>'raw data'!E1877</f>
        <v>1</v>
      </c>
      <c r="Q1881" s="380">
        <f>'raw data'!F1877</f>
        <v>1</v>
      </c>
      <c r="R1881" s="380">
        <f>'raw data'!G1877</f>
        <v>0.87236112356185913</v>
      </c>
      <c r="S1881" s="380">
        <f>'raw data'!H1877</f>
        <v>1</v>
      </c>
      <c r="T1881" s="380">
        <f>'raw data'!Q1877</f>
        <v>100.16329956054687</v>
      </c>
      <c r="U1881" s="380">
        <f>'raw data'!R1877</f>
        <v>1012.822021484375</v>
      </c>
    </row>
    <row r="1882" spans="1:21" x14ac:dyDescent="0.2">
      <c r="A1882" s="378">
        <f>'raw data'!A1878</f>
        <v>41259.291666666664</v>
      </c>
      <c r="B1882" s="380">
        <f>'raw data'!L1878</f>
        <v>893.96636962890625</v>
      </c>
      <c r="C1882" s="380">
        <f>'raw data'!M1878</f>
        <v>474.69369506835937</v>
      </c>
      <c r="D1882" s="380">
        <f>'raw data'!O1878</f>
        <v>5818.89111328125</v>
      </c>
      <c r="E1882" s="380">
        <f>'raw data'!P1878</f>
        <v>9.8629226684570312</v>
      </c>
      <c r="F1882" s="377"/>
      <c r="G1882" s="377"/>
      <c r="H1882" s="376"/>
      <c r="I1882" s="376"/>
      <c r="J1882" s="380">
        <f>'raw data'!C1878</f>
        <v>129.91209411621094</v>
      </c>
      <c r="K1882" s="380" t="e">
        <f>'raw data'!#REF!</f>
        <v>#REF!</v>
      </c>
      <c r="L1882" s="380" t="e">
        <f>'raw data'!#REF!</f>
        <v>#REF!</v>
      </c>
      <c r="M1882" s="380">
        <f>'raw data'!D1878</f>
        <v>81260.171875</v>
      </c>
      <c r="N1882" s="380">
        <f>'raw data'!K1878</f>
        <v>16.038273350792586</v>
      </c>
      <c r="O1882" s="400">
        <f t="shared" si="30"/>
        <v>15.63193396634092</v>
      </c>
      <c r="P1882" s="380">
        <f>'raw data'!E1878</f>
        <v>1</v>
      </c>
      <c r="Q1882" s="380">
        <f>'raw data'!F1878</f>
        <v>1</v>
      </c>
      <c r="R1882" s="380">
        <f>'raw data'!G1878</f>
        <v>1</v>
      </c>
      <c r="S1882" s="380">
        <f>'raw data'!H1878</f>
        <v>1</v>
      </c>
      <c r="T1882" s="380">
        <f>'raw data'!Q1878</f>
        <v>100.16950225830078</v>
      </c>
      <c r="U1882" s="380">
        <f>'raw data'!R1878</f>
        <v>1012.823974609375</v>
      </c>
    </row>
    <row r="1883" spans="1:21" x14ac:dyDescent="0.2">
      <c r="A1883" s="378">
        <f>'raw data'!A1879</f>
        <v>41259.333333333336</v>
      </c>
      <c r="B1883" s="380">
        <f>'raw data'!L1879</f>
        <v>893.9984130859375</v>
      </c>
      <c r="C1883" s="380">
        <f>'raw data'!M1879</f>
        <v>474.9661865234375</v>
      </c>
      <c r="D1883" s="380">
        <f>'raw data'!O1879</f>
        <v>5821.9072265625</v>
      </c>
      <c r="E1883" s="380">
        <f>'raw data'!P1879</f>
        <v>9.8590564727783203</v>
      </c>
      <c r="F1883" s="377"/>
      <c r="G1883" s="377"/>
      <c r="H1883" s="376"/>
      <c r="I1883" s="376"/>
      <c r="J1883" s="380">
        <f>'raw data'!C1879</f>
        <v>129.8489990234375</v>
      </c>
      <c r="K1883" s="380" t="e">
        <f>'raw data'!#REF!</f>
        <v>#REF!</v>
      </c>
      <c r="L1883" s="380" t="e">
        <f>'raw data'!#REF!</f>
        <v>#REF!</v>
      </c>
      <c r="M1883" s="380">
        <f>'raw data'!D1879</f>
        <v>81331.0234375</v>
      </c>
      <c r="N1883" s="380">
        <f>'raw data'!K1879</f>
        <v>16.004322898451356</v>
      </c>
      <c r="O1883" s="400">
        <f t="shared" si="30"/>
        <v>15.640036486688809</v>
      </c>
      <c r="P1883" s="380">
        <f>'raw data'!E1879</f>
        <v>1</v>
      </c>
      <c r="Q1883" s="380">
        <f>'raw data'!F1879</f>
        <v>1</v>
      </c>
      <c r="R1883" s="380">
        <f>'raw data'!G1879</f>
        <v>1</v>
      </c>
      <c r="S1883" s="380">
        <f>'raw data'!H1879</f>
        <v>1</v>
      </c>
      <c r="T1883" s="380">
        <f>'raw data'!Q1879</f>
        <v>100.14040374755859</v>
      </c>
      <c r="U1883" s="380">
        <f>'raw data'!R1879</f>
        <v>1012.8250122070312</v>
      </c>
    </row>
    <row r="1884" spans="1:21" x14ac:dyDescent="0.2">
      <c r="A1884" s="378">
        <f>'raw data'!A1880</f>
        <v>41259.375</v>
      </c>
      <c r="B1884" s="380">
        <f>'raw data'!L1880</f>
        <v>893.96697998046875</v>
      </c>
      <c r="C1884" s="380">
        <f>'raw data'!M1880</f>
        <v>475.2073974609375</v>
      </c>
      <c r="D1884" s="380">
        <f>'raw data'!O1880</f>
        <v>5829.45703125</v>
      </c>
      <c r="E1884" s="380">
        <f>'raw data'!P1880</f>
        <v>9.86138916015625</v>
      </c>
      <c r="F1884" s="377"/>
      <c r="G1884" s="377"/>
      <c r="H1884" s="376"/>
      <c r="I1884" s="376"/>
      <c r="J1884" s="380">
        <f>'raw data'!C1880</f>
        <v>130.28370666503906</v>
      </c>
      <c r="K1884" s="380" t="e">
        <f>'raw data'!#REF!</f>
        <v>#REF!</v>
      </c>
      <c r="L1884" s="380" t="e">
        <f>'raw data'!#REF!</f>
        <v>#REF!</v>
      </c>
      <c r="M1884" s="380">
        <f>'raw data'!D1880</f>
        <v>81376.1875</v>
      </c>
      <c r="N1884" s="380">
        <f>'raw data'!K1880</f>
        <v>15.887565645958675</v>
      </c>
      <c r="O1884" s="400">
        <f t="shared" si="30"/>
        <v>15.660318366180315</v>
      </c>
      <c r="P1884" s="380">
        <f>'raw data'!E1880</f>
        <v>1</v>
      </c>
      <c r="Q1884" s="380">
        <f>'raw data'!F1880</f>
        <v>1</v>
      </c>
      <c r="R1884" s="380">
        <f>'raw data'!G1880</f>
        <v>1</v>
      </c>
      <c r="S1884" s="380">
        <f>'raw data'!H1880</f>
        <v>1</v>
      </c>
      <c r="T1884" s="380">
        <f>'raw data'!Q1880</f>
        <v>100.09649658203125</v>
      </c>
      <c r="U1884" s="380">
        <f>'raw data'!R1880</f>
        <v>1012.8179931640625</v>
      </c>
    </row>
    <row r="1885" spans="1:21" x14ac:dyDescent="0.2">
      <c r="A1885" s="378">
        <f>'raw data'!A1881</f>
        <v>41259.416666666664</v>
      </c>
      <c r="B1885" s="380">
        <f>'raw data'!L1881</f>
        <v>894.0841064453125</v>
      </c>
      <c r="C1885" s="380">
        <f>'raw data'!M1881</f>
        <v>474.39779663085937</v>
      </c>
      <c r="D1885" s="380">
        <f>'raw data'!O1881</f>
        <v>5825.22509765625</v>
      </c>
      <c r="E1885" s="380">
        <f>'raw data'!P1881</f>
        <v>9.8673677444458008</v>
      </c>
      <c r="F1885" s="377"/>
      <c r="G1885" s="377"/>
      <c r="H1885" s="376"/>
      <c r="I1885" s="376"/>
      <c r="J1885" s="380">
        <f>'raw data'!C1881</f>
        <v>129.99789428710937</v>
      </c>
      <c r="K1885" s="380" t="e">
        <f>'raw data'!#REF!</f>
        <v>#REF!</v>
      </c>
      <c r="L1885" s="380" t="e">
        <f>'raw data'!#REF!</f>
        <v>#REF!</v>
      </c>
      <c r="M1885" s="380">
        <f>'raw data'!D1881</f>
        <v>81255.421875</v>
      </c>
      <c r="N1885" s="380">
        <f>'raw data'!K1881</f>
        <v>15.927691021487989</v>
      </c>
      <c r="O1885" s="400">
        <f t="shared" si="30"/>
        <v>15.64894965258874</v>
      </c>
      <c r="P1885" s="380">
        <f>'raw data'!E1881</f>
        <v>1</v>
      </c>
      <c r="Q1885" s="380">
        <f>'raw data'!F1881</f>
        <v>1</v>
      </c>
      <c r="R1885" s="380">
        <f>'raw data'!G1881</f>
        <v>1</v>
      </c>
      <c r="S1885" s="380">
        <f>'raw data'!H1881</f>
        <v>1</v>
      </c>
      <c r="T1885" s="380">
        <f>'raw data'!Q1881</f>
        <v>100.11820220947266</v>
      </c>
      <c r="U1885" s="380">
        <f>'raw data'!R1881</f>
        <v>1012.822021484375</v>
      </c>
    </row>
    <row r="1886" spans="1:21" x14ac:dyDescent="0.2">
      <c r="A1886" s="378">
        <f>'raw data'!A1882</f>
        <v>41259.458333333336</v>
      </c>
      <c r="B1886" s="380">
        <f>'raw data'!L1882</f>
        <v>894.00848388671875</v>
      </c>
      <c r="C1886" s="380">
        <f>'raw data'!M1882</f>
        <v>473.71060180664062</v>
      </c>
      <c r="D1886" s="380">
        <f>'raw data'!O1882</f>
        <v>5818.55517578125</v>
      </c>
      <c r="E1886" s="380">
        <f>'raw data'!P1882</f>
        <v>9.867218017578125</v>
      </c>
      <c r="F1886" s="377"/>
      <c r="G1886" s="377"/>
      <c r="H1886" s="376"/>
      <c r="I1886" s="376"/>
      <c r="J1886" s="380">
        <f>'raw data'!C1882</f>
        <v>129.37919616699219</v>
      </c>
      <c r="K1886" s="380" t="e">
        <f>'raw data'!#REF!</f>
        <v>#REF!</v>
      </c>
      <c r="L1886" s="380" t="e">
        <f>'raw data'!#REF!</f>
        <v>#REF!</v>
      </c>
      <c r="M1886" s="380">
        <f>'raw data'!D1882</f>
        <v>81164.09375</v>
      </c>
      <c r="N1886" s="380">
        <f>'raw data'!K1882</f>
        <v>15.448792874422871</v>
      </c>
      <c r="O1886" s="400">
        <f t="shared" si="30"/>
        <v>15.631031500095274</v>
      </c>
      <c r="P1886" s="380">
        <f>'raw data'!E1882</f>
        <v>1</v>
      </c>
      <c r="Q1886" s="380">
        <f>'raw data'!F1882</f>
        <v>1</v>
      </c>
      <c r="R1886" s="380">
        <f>'raw data'!G1882</f>
        <v>1</v>
      </c>
      <c r="S1886" s="380">
        <f>'raw data'!H1882</f>
        <v>1</v>
      </c>
      <c r="T1886" s="380">
        <f>'raw data'!Q1882</f>
        <v>100.28250122070312</v>
      </c>
      <c r="U1886" s="380">
        <f>'raw data'!R1882</f>
        <v>1012.8250122070312</v>
      </c>
    </row>
    <row r="1887" spans="1:21" x14ac:dyDescent="0.2">
      <c r="A1887" s="378">
        <f>'raw data'!A1883</f>
        <v>41259.5</v>
      </c>
      <c r="B1887" s="380">
        <f>'raw data'!L1883</f>
        <v>894.0443115234375</v>
      </c>
      <c r="C1887" s="380">
        <f>'raw data'!M1883</f>
        <v>473.56439208984375</v>
      </c>
      <c r="D1887" s="380">
        <f>'raw data'!O1883</f>
        <v>5798.73193359375</v>
      </c>
      <c r="E1887" s="380">
        <f>'raw data'!P1883</f>
        <v>9.8466081619262695</v>
      </c>
      <c r="F1887" s="377"/>
      <c r="G1887" s="377"/>
      <c r="H1887" s="376"/>
      <c r="I1887" s="376"/>
      <c r="J1887" s="380">
        <f>'raw data'!C1883</f>
        <v>128.62289428710937</v>
      </c>
      <c r="K1887" s="380" t="e">
        <f>'raw data'!#REF!</f>
        <v>#REF!</v>
      </c>
      <c r="L1887" s="380" t="e">
        <f>'raw data'!#REF!</f>
        <v>#REF!</v>
      </c>
      <c r="M1887" s="380">
        <f>'raw data'!D1883</f>
        <v>81131.296875</v>
      </c>
      <c r="N1887" s="380">
        <f>'raw data'!K1883</f>
        <v>15.187190914475286</v>
      </c>
      <c r="O1887" s="400">
        <f t="shared" si="30"/>
        <v>15.577778121257078</v>
      </c>
      <c r="P1887" s="380">
        <f>'raw data'!E1883</f>
        <v>1</v>
      </c>
      <c r="Q1887" s="380">
        <f>'raw data'!F1883</f>
        <v>1</v>
      </c>
      <c r="R1887" s="380">
        <f>'raw data'!G1883</f>
        <v>1</v>
      </c>
      <c r="S1887" s="380">
        <f>'raw data'!H1883</f>
        <v>1</v>
      </c>
      <c r="T1887" s="380">
        <f>'raw data'!Q1883</f>
        <v>100.40599822998047</v>
      </c>
      <c r="U1887" s="380">
        <f>'raw data'!R1883</f>
        <v>1012.8270263671875</v>
      </c>
    </row>
    <row r="1888" spans="1:21" x14ac:dyDescent="0.2">
      <c r="A1888" s="378">
        <f>'raw data'!A1884</f>
        <v>41259.541666666664</v>
      </c>
      <c r="B1888" s="380">
        <f>'raw data'!L1884</f>
        <v>893.98138427734375</v>
      </c>
      <c r="C1888" s="380">
        <f>'raw data'!M1884</f>
        <v>473.65420532226562</v>
      </c>
      <c r="D1888" s="380">
        <f>'raw data'!O1884</f>
        <v>5795.23876953125</v>
      </c>
      <c r="E1888" s="380">
        <f>'raw data'!P1884</f>
        <v>9.8414802551269531</v>
      </c>
      <c r="F1888" s="377"/>
      <c r="G1888" s="377"/>
      <c r="H1888" s="376"/>
      <c r="I1888" s="376"/>
      <c r="J1888" s="380">
        <f>'raw data'!C1884</f>
        <v>128.68060302734375</v>
      </c>
      <c r="K1888" s="380" t="e">
        <f>'raw data'!#REF!</f>
        <v>#REF!</v>
      </c>
      <c r="L1888" s="380" t="e">
        <f>'raw data'!#REF!</f>
        <v>#REF!</v>
      </c>
      <c r="M1888" s="380">
        <f>'raw data'!D1884</f>
        <v>81110.671875</v>
      </c>
      <c r="N1888" s="380">
        <f>'raw data'!K1884</f>
        <v>15.721543190463708</v>
      </c>
      <c r="O1888" s="400">
        <f t="shared" si="30"/>
        <v>15.568394046371408</v>
      </c>
      <c r="P1888" s="380">
        <f>'raw data'!E1884</f>
        <v>1</v>
      </c>
      <c r="Q1888" s="380">
        <f>'raw data'!F1884</f>
        <v>1</v>
      </c>
      <c r="R1888" s="380">
        <f>'raw data'!G1884</f>
        <v>1</v>
      </c>
      <c r="S1888" s="380">
        <f>'raw data'!H1884</f>
        <v>1</v>
      </c>
      <c r="T1888" s="380">
        <f>'raw data'!Q1884</f>
        <v>100.48750305175781</v>
      </c>
      <c r="U1888" s="380">
        <f>'raw data'!R1884</f>
        <v>1012.8250122070312</v>
      </c>
    </row>
    <row r="1889" spans="1:21" x14ac:dyDescent="0.2">
      <c r="A1889" s="378">
        <f>'raw data'!A1885</f>
        <v>41259.583333333336</v>
      </c>
      <c r="B1889" s="380">
        <f>'raw data'!L1885</f>
        <v>893.970703125</v>
      </c>
      <c r="C1889" s="380">
        <f>'raw data'!M1885</f>
        <v>473.76651000976562</v>
      </c>
      <c r="D1889" s="380">
        <f>'raw data'!O1885</f>
        <v>5806.80078125</v>
      </c>
      <c r="E1889" s="380">
        <f>'raw data'!P1885</f>
        <v>9.8615131378173828</v>
      </c>
      <c r="F1889" s="377"/>
      <c r="G1889" s="377"/>
      <c r="H1889" s="376"/>
      <c r="I1889" s="376"/>
      <c r="J1889" s="380">
        <f>'raw data'!C1885</f>
        <v>129.44659423828125</v>
      </c>
      <c r="K1889" s="380" t="e">
        <f>'raw data'!#REF!</f>
        <v>#REF!</v>
      </c>
      <c r="L1889" s="380" t="e">
        <f>'raw data'!#REF!</f>
        <v>#REF!</v>
      </c>
      <c r="M1889" s="380">
        <f>'raw data'!D1885</f>
        <v>81137.7578125</v>
      </c>
      <c r="N1889" s="380">
        <f>'raw data'!K1885</f>
        <v>15.509558840052341</v>
      </c>
      <c r="O1889" s="400">
        <f t="shared" si="30"/>
        <v>15.599454363567073</v>
      </c>
      <c r="P1889" s="380">
        <f>'raw data'!E1885</f>
        <v>1</v>
      </c>
      <c r="Q1889" s="380">
        <f>'raw data'!F1885</f>
        <v>1</v>
      </c>
      <c r="R1889" s="380">
        <f>'raw data'!G1885</f>
        <v>1</v>
      </c>
      <c r="S1889" s="380">
        <f>'raw data'!H1885</f>
        <v>1</v>
      </c>
      <c r="T1889" s="380">
        <f>'raw data'!Q1885</f>
        <v>100.52169799804687</v>
      </c>
      <c r="U1889" s="380">
        <f>'raw data'!R1885</f>
        <v>1012.823974609375</v>
      </c>
    </row>
    <row r="1890" spans="1:21" x14ac:dyDescent="0.2">
      <c r="A1890" s="378">
        <f>'raw data'!A1886</f>
        <v>41259.625</v>
      </c>
      <c r="B1890" s="380">
        <f>'raw data'!L1886</f>
        <v>894.07537841796875</v>
      </c>
      <c r="C1890" s="380">
        <f>'raw data'!M1886</f>
        <v>473.71389770507812</v>
      </c>
      <c r="D1890" s="380">
        <f>'raw data'!O1886</f>
        <v>5814.3291015625</v>
      </c>
      <c r="E1890" s="380">
        <f>'raw data'!P1886</f>
        <v>9.873499870300293</v>
      </c>
      <c r="F1890" s="377"/>
      <c r="G1890" s="377"/>
      <c r="H1890" s="376"/>
      <c r="I1890" s="376"/>
      <c r="J1890" s="380">
        <f>'raw data'!C1886</f>
        <v>129.31700134277344</v>
      </c>
      <c r="K1890" s="380" t="e">
        <f>'raw data'!#REF!</f>
        <v>#REF!</v>
      </c>
      <c r="L1890" s="380" t="e">
        <f>'raw data'!#REF!</f>
        <v>#REF!</v>
      </c>
      <c r="M1890" s="380">
        <f>'raw data'!D1886</f>
        <v>81084.1875</v>
      </c>
      <c r="N1890" s="380">
        <f>'raw data'!K1886</f>
        <v>15.600163893146382</v>
      </c>
      <c r="O1890" s="400">
        <f t="shared" si="30"/>
        <v>15.619678527194035</v>
      </c>
      <c r="P1890" s="380">
        <f>'raw data'!E1886</f>
        <v>1</v>
      </c>
      <c r="Q1890" s="380">
        <f>'raw data'!F1886</f>
        <v>1</v>
      </c>
      <c r="R1890" s="380">
        <f>'raw data'!G1886</f>
        <v>1</v>
      </c>
      <c r="S1890" s="380">
        <f>'raw data'!H1886</f>
        <v>1</v>
      </c>
      <c r="T1890" s="380">
        <f>'raw data'!Q1886</f>
        <v>100.60579681396484</v>
      </c>
      <c r="U1890" s="380">
        <f>'raw data'!R1886</f>
        <v>1012.8250122070312</v>
      </c>
    </row>
    <row r="1891" spans="1:21" x14ac:dyDescent="0.2">
      <c r="A1891" s="378">
        <f>'raw data'!A1887</f>
        <v>41259.666666666664</v>
      </c>
      <c r="B1891" s="380">
        <f>'raw data'!L1887</f>
        <v>893.99908447265625</v>
      </c>
      <c r="C1891" s="380">
        <f>'raw data'!M1887</f>
        <v>473.77499389648437</v>
      </c>
      <c r="D1891" s="380">
        <f>'raw data'!O1887</f>
        <v>5782.96484375</v>
      </c>
      <c r="E1891" s="380">
        <f>'raw data'!P1887</f>
        <v>9.822077751159668</v>
      </c>
      <c r="F1891" s="377"/>
      <c r="G1891" s="377"/>
      <c r="H1891" s="376"/>
      <c r="I1891" s="376"/>
      <c r="J1891" s="380">
        <f>'raw data'!C1887</f>
        <v>129.58380126953125</v>
      </c>
      <c r="K1891" s="380" t="e">
        <f>'raw data'!#REF!</f>
        <v>#REF!</v>
      </c>
      <c r="L1891" s="380" t="e">
        <f>'raw data'!#REF!</f>
        <v>#REF!</v>
      </c>
      <c r="M1891" s="380">
        <f>'raw data'!D1887</f>
        <v>81053.75</v>
      </c>
      <c r="N1891" s="380">
        <f>'raw data'!K1887</f>
        <v>15.804065883104704</v>
      </c>
      <c r="O1891" s="400">
        <f t="shared" si="30"/>
        <v>15.535421235300523</v>
      </c>
      <c r="P1891" s="380">
        <f>'raw data'!E1887</f>
        <v>1</v>
      </c>
      <c r="Q1891" s="380">
        <f>'raw data'!F1887</f>
        <v>1</v>
      </c>
      <c r="R1891" s="380">
        <f>'raw data'!G1887</f>
        <v>1</v>
      </c>
      <c r="S1891" s="380">
        <f>'raw data'!H1887</f>
        <v>1</v>
      </c>
      <c r="T1891" s="380">
        <f>'raw data'!Q1887</f>
        <v>100.5177001953125</v>
      </c>
      <c r="U1891" s="380">
        <f>'raw data'!R1887</f>
        <v>1012.8259887695312</v>
      </c>
    </row>
    <row r="1892" spans="1:21" x14ac:dyDescent="0.2">
      <c r="A1892" s="378">
        <f>'raw data'!A1888</f>
        <v>41259.708333333336</v>
      </c>
      <c r="B1892" s="380">
        <f>'raw data'!L1888</f>
        <v>893.9951171875</v>
      </c>
      <c r="C1892" s="380">
        <f>'raw data'!M1888</f>
        <v>473.14410400390625</v>
      </c>
      <c r="D1892" s="380">
        <f>'raw data'!O1888</f>
        <v>5786.56005859375</v>
      </c>
      <c r="E1892" s="380">
        <f>'raw data'!P1888</f>
        <v>9.8308286666870117</v>
      </c>
      <c r="F1892" s="377"/>
      <c r="G1892" s="377"/>
      <c r="H1892" s="376"/>
      <c r="I1892" s="376"/>
      <c r="J1892" s="380">
        <f>'raw data'!C1888</f>
        <v>130.20730590820312</v>
      </c>
      <c r="K1892" s="380" t="e">
        <f>'raw data'!#REF!</f>
        <v>#REF!</v>
      </c>
      <c r="L1892" s="380" t="e">
        <f>'raw data'!#REF!</f>
        <v>#REF!</v>
      </c>
      <c r="M1892" s="380">
        <f>'raw data'!D1888</f>
        <v>80999.0234375</v>
      </c>
      <c r="N1892" s="380">
        <f>'raw data'!K1888</f>
        <v>16.676364138304269</v>
      </c>
      <c r="O1892" s="400">
        <f t="shared" si="30"/>
        <v>15.545079460542793</v>
      </c>
      <c r="P1892" s="380">
        <f>'raw data'!E1888</f>
        <v>1</v>
      </c>
      <c r="Q1892" s="380">
        <f>'raw data'!F1888</f>
        <v>1</v>
      </c>
      <c r="R1892" s="380">
        <f>'raw data'!G1888</f>
        <v>1</v>
      </c>
      <c r="S1892" s="380">
        <f>'raw data'!H1888</f>
        <v>1</v>
      </c>
      <c r="T1892" s="380">
        <f>'raw data'!Q1888</f>
        <v>100.45729827880859</v>
      </c>
      <c r="U1892" s="380">
        <f>'raw data'!R1888</f>
        <v>1012.8259887695312</v>
      </c>
    </row>
    <row r="1893" spans="1:21" x14ac:dyDescent="0.2">
      <c r="A1893" s="378">
        <f>'raw data'!A1889</f>
        <v>41259.75</v>
      </c>
      <c r="B1893" s="380">
        <f>'raw data'!L1889</f>
        <v>894.00958251953125</v>
      </c>
      <c r="C1893" s="380">
        <f>'raw data'!M1889</f>
        <v>472.6907958984375</v>
      </c>
      <c r="D1893" s="380">
        <f>'raw data'!O1889</f>
        <v>5788.39892578125</v>
      </c>
      <c r="E1893" s="380">
        <f>'raw data'!P1889</f>
        <v>9.8267736434936523</v>
      </c>
      <c r="F1893" s="377"/>
      <c r="G1893" s="377"/>
      <c r="H1893" s="376"/>
      <c r="I1893" s="376"/>
      <c r="J1893" s="380">
        <f>'raw data'!C1889</f>
        <v>131.02389526367188</v>
      </c>
      <c r="K1893" s="380" t="e">
        <f>'raw data'!#REF!</f>
        <v>#REF!</v>
      </c>
      <c r="L1893" s="380" t="e">
        <f>'raw data'!#REF!</f>
        <v>#REF!</v>
      </c>
      <c r="M1893" s="380">
        <f>'raw data'!D1889</f>
        <v>80997.3984375</v>
      </c>
      <c r="N1893" s="380">
        <f>'raw data'!K1889</f>
        <v>16.166340095120539</v>
      </c>
      <c r="O1893" s="400">
        <f t="shared" si="30"/>
        <v>15.550019413858342</v>
      </c>
      <c r="P1893" s="380">
        <f>'raw data'!E1889</f>
        <v>1</v>
      </c>
      <c r="Q1893" s="380">
        <f>'raw data'!F1889</f>
        <v>1</v>
      </c>
      <c r="R1893" s="380">
        <f>'raw data'!G1889</f>
        <v>1</v>
      </c>
      <c r="S1893" s="380">
        <f>'raw data'!H1889</f>
        <v>1</v>
      </c>
      <c r="T1893" s="380">
        <f>'raw data'!Q1889</f>
        <v>100.43209838867187</v>
      </c>
      <c r="U1893" s="380">
        <f>'raw data'!R1889</f>
        <v>1012.8270263671875</v>
      </c>
    </row>
    <row r="1894" spans="1:21" x14ac:dyDescent="0.2">
      <c r="A1894" s="378">
        <f>'raw data'!A1890</f>
        <v>41259.791666666664</v>
      </c>
      <c r="B1894" s="380">
        <f>'raw data'!L1890</f>
        <v>893.9788818359375</v>
      </c>
      <c r="C1894" s="380">
        <f>'raw data'!M1890</f>
        <v>472.61859130859375</v>
      </c>
      <c r="D1894" s="380">
        <f>'raw data'!O1890</f>
        <v>5786.82177734375</v>
      </c>
      <c r="E1894" s="380">
        <f>'raw data'!P1890</f>
        <v>9.8264799118041992</v>
      </c>
      <c r="F1894" s="377"/>
      <c r="G1894" s="377"/>
      <c r="H1894" s="376"/>
      <c r="I1894" s="376"/>
      <c r="J1894" s="380">
        <f>'raw data'!C1890</f>
        <v>131.89089965820312</v>
      </c>
      <c r="K1894" s="380" t="e">
        <f>'raw data'!#REF!</f>
        <v>#REF!</v>
      </c>
      <c r="L1894" s="380" t="e">
        <f>'raw data'!#REF!</f>
        <v>#REF!</v>
      </c>
      <c r="M1894" s="380">
        <f>'raw data'!D1890</f>
        <v>80993.59375</v>
      </c>
      <c r="N1894" s="380">
        <f>'raw data'!K1890</f>
        <v>15.700644542799418</v>
      </c>
      <c r="O1894" s="400">
        <f t="shared" si="30"/>
        <v>15.545782544710912</v>
      </c>
      <c r="P1894" s="380">
        <f>'raw data'!E1890</f>
        <v>1</v>
      </c>
      <c r="Q1894" s="380">
        <f>'raw data'!F1890</f>
        <v>1</v>
      </c>
      <c r="R1894" s="380">
        <f>'raw data'!G1890</f>
        <v>1</v>
      </c>
      <c r="S1894" s="380">
        <f>'raw data'!H1890</f>
        <v>1</v>
      </c>
      <c r="T1894" s="380">
        <f>'raw data'!Q1890</f>
        <v>100.40070343017578</v>
      </c>
      <c r="U1894" s="380">
        <f>'raw data'!R1890</f>
        <v>1012.8270263671875</v>
      </c>
    </row>
    <row r="1895" spans="1:21" x14ac:dyDescent="0.2">
      <c r="A1895" s="378">
        <f>'raw data'!A1891</f>
        <v>41259.833333333336</v>
      </c>
      <c r="B1895" s="380">
        <f>'raw data'!L1891</f>
        <v>893.99017333984375</v>
      </c>
      <c r="C1895" s="380">
        <f>'raw data'!M1891</f>
        <v>472.06741333007812</v>
      </c>
      <c r="D1895" s="380">
        <f>'raw data'!O1891</f>
        <v>5778.326171875</v>
      </c>
      <c r="E1895" s="380">
        <f>'raw data'!P1891</f>
        <v>9.8230571746826172</v>
      </c>
      <c r="F1895" s="377"/>
      <c r="G1895" s="377"/>
      <c r="H1895" s="376"/>
      <c r="I1895" s="376"/>
      <c r="J1895" s="380">
        <f>'raw data'!C1891</f>
        <v>131.82150268554687</v>
      </c>
      <c r="K1895" s="380" t="e">
        <f>'raw data'!#REF!</f>
        <v>#REF!</v>
      </c>
      <c r="L1895" s="380" t="e">
        <f>'raw data'!#REF!</f>
        <v>#REF!</v>
      </c>
      <c r="M1895" s="380">
        <f>'raw data'!D1891</f>
        <v>80920.25</v>
      </c>
      <c r="N1895" s="380">
        <f>'raw data'!K1891</f>
        <v>15.741237623018824</v>
      </c>
      <c r="O1895" s="400">
        <f t="shared" si="30"/>
        <v>15.52295985545514</v>
      </c>
      <c r="P1895" s="380">
        <f>'raw data'!E1891</f>
        <v>1</v>
      </c>
      <c r="Q1895" s="380">
        <f>'raw data'!F1891</f>
        <v>1</v>
      </c>
      <c r="R1895" s="380">
        <f>'raw data'!G1891</f>
        <v>1</v>
      </c>
      <c r="S1895" s="380">
        <f>'raw data'!H1891</f>
        <v>1</v>
      </c>
      <c r="T1895" s="380">
        <f>'raw data'!Q1891</f>
        <v>100.35089874267578</v>
      </c>
      <c r="U1895" s="380">
        <f>'raw data'!R1891</f>
        <v>1012.8250122070312</v>
      </c>
    </row>
    <row r="1896" spans="1:21" x14ac:dyDescent="0.2">
      <c r="A1896" s="378">
        <f>'raw data'!A1892</f>
        <v>41259.875</v>
      </c>
      <c r="B1896" s="380">
        <f>'raw data'!L1892</f>
        <v>894.0269775390625</v>
      </c>
      <c r="C1896" s="380">
        <f>'raw data'!M1892</f>
        <v>472.27890014648437</v>
      </c>
      <c r="D1896" s="380">
        <f>'raw data'!O1892</f>
        <v>5780.15478515625</v>
      </c>
      <c r="E1896" s="380">
        <f>'raw data'!P1892</f>
        <v>9.8185014724731445</v>
      </c>
      <c r="F1896" s="377"/>
      <c r="G1896" s="377"/>
      <c r="H1896" s="376"/>
      <c r="I1896" s="376"/>
      <c r="J1896" s="380">
        <f>'raw data'!C1892</f>
        <v>131.74159240722656</v>
      </c>
      <c r="K1896" s="380" t="e">
        <f>'raw data'!#REF!</f>
        <v>#REF!</v>
      </c>
      <c r="L1896" s="380" t="e">
        <f>'raw data'!#REF!</f>
        <v>#REF!</v>
      </c>
      <c r="M1896" s="380">
        <f>'raw data'!D1892</f>
        <v>80971.71875</v>
      </c>
      <c r="N1896" s="380">
        <f>'raw data'!K1892</f>
        <v>15.506378678896727</v>
      </c>
      <c r="O1896" s="400">
        <f t="shared" si="30"/>
        <v>15.527872262562608</v>
      </c>
      <c r="P1896" s="380">
        <f>'raw data'!E1892</f>
        <v>1</v>
      </c>
      <c r="Q1896" s="380">
        <f>'raw data'!F1892</f>
        <v>1</v>
      </c>
      <c r="R1896" s="380">
        <f>'raw data'!G1892</f>
        <v>1</v>
      </c>
      <c r="S1896" s="380">
        <f>'raw data'!H1892</f>
        <v>1</v>
      </c>
      <c r="T1896" s="380">
        <f>'raw data'!Q1892</f>
        <v>100.34380340576172</v>
      </c>
      <c r="U1896" s="380">
        <f>'raw data'!R1892</f>
        <v>1012.8250122070312</v>
      </c>
    </row>
    <row r="1897" spans="1:21" x14ac:dyDescent="0.2">
      <c r="A1897" s="378">
        <f>'raw data'!A1893</f>
        <v>41259.916666666664</v>
      </c>
      <c r="B1897" s="380">
        <f>'raw data'!L1893</f>
        <v>894.02508544921875</v>
      </c>
      <c r="C1897" s="380">
        <f>'raw data'!M1893</f>
        <v>472.22171020507812</v>
      </c>
      <c r="D1897" s="380">
        <f>'raw data'!O1893</f>
        <v>5782.60791015625</v>
      </c>
      <c r="E1897" s="380">
        <f>'raw data'!P1893</f>
        <v>9.8241119384765625</v>
      </c>
      <c r="F1897" s="377"/>
      <c r="G1897" s="377"/>
      <c r="H1897" s="376"/>
      <c r="I1897" s="376"/>
      <c r="J1897" s="380">
        <f>'raw data'!C1893</f>
        <v>131.10960388183594</v>
      </c>
      <c r="K1897" s="380" t="e">
        <f>'raw data'!#REF!</f>
        <v>#REF!</v>
      </c>
      <c r="L1897" s="380" t="e">
        <f>'raw data'!#REF!</f>
        <v>#REF!</v>
      </c>
      <c r="M1897" s="380">
        <f>'raw data'!D1893</f>
        <v>80933.953125</v>
      </c>
      <c r="N1897" s="380">
        <f>'raw data'!K1893</f>
        <v>15.606648590732949</v>
      </c>
      <c r="O1897" s="400">
        <f t="shared" si="30"/>
        <v>15.534462364914527</v>
      </c>
      <c r="P1897" s="380">
        <f>'raw data'!E1893</f>
        <v>1</v>
      </c>
      <c r="Q1897" s="380">
        <f>'raw data'!F1893</f>
        <v>1</v>
      </c>
      <c r="R1897" s="380">
        <f>'raw data'!G1893</f>
        <v>1</v>
      </c>
      <c r="S1897" s="380">
        <f>'raw data'!H1893</f>
        <v>1</v>
      </c>
      <c r="T1897" s="380">
        <f>'raw data'!Q1893</f>
        <v>100.39240264892578</v>
      </c>
      <c r="U1897" s="380">
        <f>'raw data'!R1893</f>
        <v>1012.822998046875</v>
      </c>
    </row>
    <row r="1898" spans="1:21" x14ac:dyDescent="0.2">
      <c r="A1898" s="378">
        <f>'raw data'!A1894</f>
        <v>41259.958333333336</v>
      </c>
      <c r="B1898" s="380">
        <f>'raw data'!L1894</f>
        <v>893.968994140625</v>
      </c>
      <c r="C1898" s="380">
        <f>'raw data'!M1894</f>
        <v>472.44439697265625</v>
      </c>
      <c r="D1898" s="380">
        <f>'raw data'!O1894</f>
        <v>5781.79296875</v>
      </c>
      <c r="E1898" s="380">
        <f>'raw data'!P1894</f>
        <v>9.8215646743774414</v>
      </c>
      <c r="F1898" s="377"/>
      <c r="G1898" s="377"/>
      <c r="H1898" s="376"/>
      <c r="I1898" s="376"/>
      <c r="J1898" s="380">
        <f>'raw data'!C1894</f>
        <v>130.86979675292969</v>
      </c>
      <c r="K1898" s="380" t="e">
        <f>'raw data'!#REF!</f>
        <v>#REF!</v>
      </c>
      <c r="L1898" s="380" t="e">
        <f>'raw data'!#REF!</f>
        <v>#REF!</v>
      </c>
      <c r="M1898" s="380">
        <f>'raw data'!D1894</f>
        <v>80948.8984375</v>
      </c>
      <c r="N1898" s="380">
        <f>'raw data'!K1894</f>
        <v>15.45123973094247</v>
      </c>
      <c r="O1898" s="400">
        <f t="shared" si="30"/>
        <v>15.53227309723432</v>
      </c>
      <c r="P1898" s="380">
        <f>'raw data'!E1894</f>
        <v>1</v>
      </c>
      <c r="Q1898" s="380">
        <f>'raw data'!F1894</f>
        <v>1</v>
      </c>
      <c r="R1898" s="380">
        <f>'raw data'!G1894</f>
        <v>1</v>
      </c>
      <c r="S1898" s="380">
        <f>'raw data'!H1894</f>
        <v>1</v>
      </c>
      <c r="T1898" s="380">
        <f>'raw data'!Q1894</f>
        <v>100.41269683837891</v>
      </c>
      <c r="U1898" s="380">
        <f>'raw data'!R1894</f>
        <v>1012.8259887695312</v>
      </c>
    </row>
    <row r="1899" spans="1:21" x14ac:dyDescent="0.2">
      <c r="A1899" s="378">
        <f>'raw data'!A1895</f>
        <v>41260</v>
      </c>
      <c r="B1899" s="380">
        <f>'raw data'!L1895</f>
        <v>894.02740478515625</v>
      </c>
      <c r="C1899" s="380">
        <f>'raw data'!M1895</f>
        <v>472.49978637695312</v>
      </c>
      <c r="D1899" s="380">
        <f>'raw data'!O1895</f>
        <v>5783.65185546875</v>
      </c>
      <c r="E1899" s="380">
        <f>'raw data'!P1895</f>
        <v>9.8237991333007813</v>
      </c>
      <c r="F1899" s="377"/>
      <c r="G1899" s="377"/>
      <c r="H1899" s="376"/>
      <c r="I1899" s="376"/>
      <c r="J1899" s="380">
        <f>'raw data'!C1895</f>
        <v>129.3634033203125</v>
      </c>
      <c r="K1899" s="380" t="e">
        <f>'raw data'!#REF!</f>
        <v>#REF!</v>
      </c>
      <c r="L1899" s="380" t="e">
        <f>'raw data'!#REF!</f>
        <v>#REF!</v>
      </c>
      <c r="M1899" s="380">
        <f>'raw data'!D1895</f>
        <v>80963.6015625</v>
      </c>
      <c r="N1899" s="380">
        <f>'raw data'!K1895</f>
        <v>15.367391742976906</v>
      </c>
      <c r="O1899" s="400">
        <f t="shared" si="30"/>
        <v>15.537266831241835</v>
      </c>
      <c r="P1899" s="380">
        <f>'raw data'!E1895</f>
        <v>1</v>
      </c>
      <c r="Q1899" s="380">
        <f>'raw data'!F1895</f>
        <v>1</v>
      </c>
      <c r="R1899" s="380">
        <f>'raw data'!G1895</f>
        <v>1</v>
      </c>
      <c r="S1899" s="380">
        <f>'raw data'!H1895</f>
        <v>1</v>
      </c>
      <c r="T1899" s="380">
        <f>'raw data'!Q1895</f>
        <v>100.50740051269531</v>
      </c>
      <c r="U1899" s="380">
        <f>'raw data'!R1895</f>
        <v>1012.8250122070312</v>
      </c>
    </row>
    <row r="1900" spans="1:21" x14ac:dyDescent="0.2">
      <c r="A1900" s="378">
        <f>'raw data'!A1896</f>
        <v>41260.041666666664</v>
      </c>
      <c r="B1900" s="380">
        <f>'raw data'!L1896</f>
        <v>894.041015625</v>
      </c>
      <c r="C1900" s="380">
        <f>'raw data'!M1896</f>
        <v>472.631591796875</v>
      </c>
      <c r="D1900" s="380">
        <f>'raw data'!O1896</f>
        <v>5784.8251953125</v>
      </c>
      <c r="E1900" s="380">
        <f>'raw data'!P1896</f>
        <v>9.8274269104003906</v>
      </c>
      <c r="F1900" s="377"/>
      <c r="G1900" s="377"/>
      <c r="H1900" s="376"/>
      <c r="I1900" s="376"/>
      <c r="J1900" s="380">
        <f>'raw data'!C1896</f>
        <v>128.83230590820312</v>
      </c>
      <c r="K1900" s="380" t="e">
        <f>'raw data'!#REF!</f>
        <v>#REF!</v>
      </c>
      <c r="L1900" s="380" t="e">
        <f>'raw data'!#REF!</f>
        <v>#REF!</v>
      </c>
      <c r="M1900" s="380">
        <f>'raw data'!D1896</f>
        <v>80979.1875</v>
      </c>
      <c r="N1900" s="380">
        <f>'raw data'!K1896</f>
        <v>15.292533909175109</v>
      </c>
      <c r="O1900" s="400">
        <f t="shared" si="30"/>
        <v>15.540418904480619</v>
      </c>
      <c r="P1900" s="380">
        <f>'raw data'!E1896</f>
        <v>1</v>
      </c>
      <c r="Q1900" s="380">
        <f>'raw data'!F1896</f>
        <v>1</v>
      </c>
      <c r="R1900" s="380">
        <f>'raw data'!G1896</f>
        <v>1</v>
      </c>
      <c r="S1900" s="380">
        <f>'raw data'!H1896</f>
        <v>1</v>
      </c>
      <c r="T1900" s="380">
        <f>'raw data'!Q1896</f>
        <v>100.66999816894531</v>
      </c>
      <c r="U1900" s="380">
        <f>'raw data'!R1896</f>
        <v>1012.8250122070312</v>
      </c>
    </row>
    <row r="1901" spans="1:21" x14ac:dyDescent="0.2">
      <c r="A1901" s="378">
        <f>'raw data'!A1897</f>
        <v>41260.083333333336</v>
      </c>
      <c r="B1901" s="380">
        <f>'raw data'!L1897</f>
        <v>893.98980712890625</v>
      </c>
      <c r="C1901" s="380">
        <f>'raw data'!M1897</f>
        <v>473.6072998046875</v>
      </c>
      <c r="D1901" s="380">
        <f>'raw data'!O1897</f>
        <v>5788.92919921875</v>
      </c>
      <c r="E1901" s="380">
        <f>'raw data'!P1897</f>
        <v>9.8249168395996094</v>
      </c>
      <c r="F1901" s="377"/>
      <c r="G1901" s="377"/>
      <c r="H1901" s="376"/>
      <c r="I1901" s="376"/>
      <c r="J1901" s="380">
        <f>'raw data'!C1897</f>
        <v>129.86019897460937</v>
      </c>
      <c r="K1901" s="380" t="e">
        <f>'raw data'!#REF!</f>
        <v>#REF!</v>
      </c>
      <c r="L1901" s="380" t="e">
        <f>'raw data'!#REF!</f>
        <v>#REF!</v>
      </c>
      <c r="M1901" s="380">
        <f>'raw data'!D1897</f>
        <v>81129.3515625</v>
      </c>
      <c r="N1901" s="380">
        <f>'raw data'!K1897</f>
        <v>15.024161783044184</v>
      </c>
      <c r="O1901" s="400">
        <f t="shared" si="30"/>
        <v>15.551443946333299</v>
      </c>
      <c r="P1901" s="380">
        <f>'raw data'!E1897</f>
        <v>1</v>
      </c>
      <c r="Q1901" s="380">
        <f>'raw data'!F1897</f>
        <v>1</v>
      </c>
      <c r="R1901" s="380">
        <f>'raw data'!G1897</f>
        <v>1</v>
      </c>
      <c r="S1901" s="380">
        <f>'raw data'!H1897</f>
        <v>1</v>
      </c>
      <c r="T1901" s="380">
        <f>'raw data'!Q1897</f>
        <v>100.75879669189453</v>
      </c>
      <c r="U1901" s="380">
        <f>'raw data'!R1897</f>
        <v>1012.8259887695312</v>
      </c>
    </row>
    <row r="1902" spans="1:21" x14ac:dyDescent="0.2">
      <c r="A1902" s="378">
        <f>'raw data'!A1898</f>
        <v>41260.125</v>
      </c>
      <c r="B1902" s="380">
        <f>'raw data'!L1898</f>
        <v>894.06622314453125</v>
      </c>
      <c r="C1902" s="380">
        <f>'raw data'!M1898</f>
        <v>474.60360717773437</v>
      </c>
      <c r="D1902" s="380">
        <f>'raw data'!O1898</f>
        <v>5784.0029296875</v>
      </c>
      <c r="E1902" s="380">
        <f>'raw data'!P1898</f>
        <v>9.8138875961303711</v>
      </c>
      <c r="F1902" s="377"/>
      <c r="G1902" s="377"/>
      <c r="H1902" s="376"/>
      <c r="I1902" s="376"/>
      <c r="J1902" s="380">
        <f>'raw data'!C1898</f>
        <v>130.10299682617187</v>
      </c>
      <c r="K1902" s="380" t="e">
        <f>'raw data'!#REF!</f>
        <v>#REF!</v>
      </c>
      <c r="L1902" s="380" t="e">
        <f>'raw data'!#REF!</f>
        <v>#REF!</v>
      </c>
      <c r="M1902" s="380">
        <f>'raw data'!D1898</f>
        <v>81193.2265625</v>
      </c>
      <c r="N1902" s="380">
        <f>'raw data'!K1898</f>
        <v>14.628974180089863</v>
      </c>
      <c r="O1902" s="400">
        <f t="shared" si="30"/>
        <v>15.5382099609375</v>
      </c>
      <c r="P1902" s="380">
        <f>'raw data'!E1898</f>
        <v>1</v>
      </c>
      <c r="Q1902" s="380">
        <f>'raw data'!F1898</f>
        <v>1</v>
      </c>
      <c r="R1902" s="380">
        <f>'raw data'!G1898</f>
        <v>1</v>
      </c>
      <c r="S1902" s="380">
        <f>'raw data'!H1898</f>
        <v>1</v>
      </c>
      <c r="T1902" s="380">
        <f>'raw data'!Q1898</f>
        <v>100.83529663085937</v>
      </c>
      <c r="U1902" s="380">
        <f>'raw data'!R1898</f>
        <v>1012.8280029296875</v>
      </c>
    </row>
    <row r="1903" spans="1:21" x14ac:dyDescent="0.2">
      <c r="A1903" s="378">
        <f>'raw data'!A1899</f>
        <v>41260.166666666664</v>
      </c>
      <c r="B1903" s="380">
        <f>'raw data'!L1899</f>
        <v>893.905517578125</v>
      </c>
      <c r="C1903" s="380">
        <f>'raw data'!M1899</f>
        <v>475.39248657226562</v>
      </c>
      <c r="D1903" s="380">
        <f>'raw data'!O1899</f>
        <v>5794.9072265625</v>
      </c>
      <c r="E1903" s="380">
        <f>'raw data'!P1899</f>
        <v>9.8197574615478516</v>
      </c>
      <c r="F1903" s="377"/>
      <c r="G1903" s="377"/>
      <c r="H1903" s="376"/>
      <c r="I1903" s="376"/>
      <c r="J1903" s="380">
        <f>'raw data'!C1899</f>
        <v>130.70930480957031</v>
      </c>
      <c r="K1903" s="380" t="e">
        <f>'raw data'!#REF!</f>
        <v>#REF!</v>
      </c>
      <c r="L1903" s="380" t="e">
        <f>'raw data'!#REF!</f>
        <v>#REF!</v>
      </c>
      <c r="M1903" s="380">
        <f>'raw data'!D1899</f>
        <v>81255.1171875</v>
      </c>
      <c r="N1903" s="380">
        <f>'raw data'!K1899</f>
        <v>15.636790571512611</v>
      </c>
      <c r="O1903" s="400">
        <f t="shared" si="30"/>
        <v>15.567503385643512</v>
      </c>
      <c r="P1903" s="380">
        <f>'raw data'!E1899</f>
        <v>1</v>
      </c>
      <c r="Q1903" s="380">
        <f>'raw data'!F1899</f>
        <v>1</v>
      </c>
      <c r="R1903" s="380">
        <f>'raw data'!G1899</f>
        <v>1</v>
      </c>
      <c r="S1903" s="380">
        <f>'raw data'!H1899</f>
        <v>1</v>
      </c>
      <c r="T1903" s="380">
        <f>'raw data'!Q1899</f>
        <v>100.81060028076172</v>
      </c>
      <c r="U1903" s="380">
        <f>'raw data'!R1899</f>
        <v>1012.8300170898437</v>
      </c>
    </row>
    <row r="1904" spans="1:21" x14ac:dyDescent="0.2">
      <c r="A1904" s="378">
        <f>'raw data'!A1900</f>
        <v>41260.208333333336</v>
      </c>
      <c r="B1904" s="380">
        <f>'raw data'!L1900</f>
        <v>894.00830078125</v>
      </c>
      <c r="C1904" s="380">
        <f>'raw data'!M1900</f>
        <v>475.05081176757812</v>
      </c>
      <c r="D1904" s="380">
        <f>'raw data'!O1900</f>
        <v>5802.02099609375</v>
      </c>
      <c r="E1904" s="380">
        <f>'raw data'!P1900</f>
        <v>9.8355607986450195</v>
      </c>
      <c r="F1904" s="377"/>
      <c r="G1904" s="377"/>
      <c r="H1904" s="376"/>
      <c r="I1904" s="376"/>
      <c r="J1904" s="380">
        <f>'raw data'!C1900</f>
        <v>129.8369827040427</v>
      </c>
      <c r="K1904" s="380" t="e">
        <f>'raw data'!#REF!</f>
        <v>#REF!</v>
      </c>
      <c r="L1904" s="380" t="e">
        <f>'raw data'!#REF!</f>
        <v>#REF!</v>
      </c>
      <c r="M1904" s="380">
        <f>'raw data'!D1900</f>
        <v>81213.9296875</v>
      </c>
      <c r="N1904" s="380">
        <f>'raw data'!K1900</f>
        <v>16.481950619196287</v>
      </c>
      <c r="O1904" s="400">
        <f t="shared" si="30"/>
        <v>15.586613895429551</v>
      </c>
      <c r="P1904" s="380">
        <f>'raw data'!E1900</f>
        <v>1</v>
      </c>
      <c r="Q1904" s="380">
        <f>'raw data'!F1900</f>
        <v>1</v>
      </c>
      <c r="R1904" s="380">
        <f>'raw data'!G1900</f>
        <v>0.84986108541488647</v>
      </c>
      <c r="S1904" s="380">
        <f>'raw data'!H1900</f>
        <v>1</v>
      </c>
      <c r="T1904" s="380">
        <f>'raw data'!Q1900</f>
        <v>100.87030029296875</v>
      </c>
      <c r="U1904" s="380">
        <f>'raw data'!R1900</f>
        <v>1012.8330078125</v>
      </c>
    </row>
    <row r="1905" spans="1:21" x14ac:dyDescent="0.2">
      <c r="A1905" s="378">
        <f>'raw data'!A1901</f>
        <v>41260.25</v>
      </c>
      <c r="B1905" s="380">
        <f>'raw data'!L1901</f>
        <v>893.9600830078125</v>
      </c>
      <c r="C1905" s="380">
        <f>'raw data'!M1901</f>
        <v>474.68679809570312</v>
      </c>
      <c r="D1905" s="380">
        <f>'raw data'!O1901</f>
        <v>5800.86083984375</v>
      </c>
      <c r="E1905" s="380">
        <f>'raw data'!P1901</f>
        <v>9.8307037353515625</v>
      </c>
      <c r="F1905" s="377"/>
      <c r="G1905" s="377"/>
      <c r="H1905" s="376"/>
      <c r="I1905" s="376"/>
      <c r="J1905" s="380">
        <f>'raw data'!C1901</f>
        <v>129.46519064121645</v>
      </c>
      <c r="K1905" s="380" t="e">
        <f>'raw data'!#REF!</f>
        <v>#REF!</v>
      </c>
      <c r="L1905" s="380" t="e">
        <f>'raw data'!#REF!</f>
        <v>#REF!</v>
      </c>
      <c r="M1905" s="380">
        <f>'raw data'!D1901</f>
        <v>81214.34375</v>
      </c>
      <c r="N1905" s="380">
        <f>'raw data'!K1901</f>
        <v>16.077856282611318</v>
      </c>
      <c r="O1905" s="400">
        <f t="shared" si="30"/>
        <v>15.583497238744012</v>
      </c>
      <c r="P1905" s="380">
        <f>'raw data'!E1901</f>
        <v>1</v>
      </c>
      <c r="Q1905" s="380">
        <f>'raw data'!F1901</f>
        <v>1</v>
      </c>
      <c r="R1905" s="380">
        <f>'raw data'!G1901</f>
        <v>0.87236112356185913</v>
      </c>
      <c r="S1905" s="380">
        <f>'raw data'!H1901</f>
        <v>1</v>
      </c>
      <c r="T1905" s="380">
        <f>'raw data'!Q1901</f>
        <v>100.83270263671875</v>
      </c>
      <c r="U1905" s="380">
        <f>'raw data'!R1901</f>
        <v>1012.833984375</v>
      </c>
    </row>
    <row r="1906" spans="1:21" x14ac:dyDescent="0.2">
      <c r="A1906" s="378">
        <f>'raw data'!A1902</f>
        <v>41260.291666666664</v>
      </c>
      <c r="B1906" s="380">
        <f>'raw data'!L1902</f>
        <v>894.05328369140625</v>
      </c>
      <c r="C1906" s="380">
        <f>'raw data'!M1902</f>
        <v>474.59298706054687</v>
      </c>
      <c r="D1906" s="380">
        <f>'raw data'!O1902</f>
        <v>5801.95703125</v>
      </c>
      <c r="E1906" s="380">
        <f>'raw data'!P1902</f>
        <v>9.8309650421142578</v>
      </c>
      <c r="F1906" s="377"/>
      <c r="G1906" s="377"/>
      <c r="H1906" s="376"/>
      <c r="I1906" s="376"/>
      <c r="J1906" s="380">
        <f>'raw data'!C1902</f>
        <v>129.61399841308594</v>
      </c>
      <c r="K1906" s="380" t="e">
        <f>'raw data'!#REF!</f>
        <v>#REF!</v>
      </c>
      <c r="L1906" s="380" t="e">
        <f>'raw data'!#REF!</f>
        <v>#REF!</v>
      </c>
      <c r="M1906" s="380">
        <f>'raw data'!D1902</f>
        <v>81185.15625</v>
      </c>
      <c r="N1906" s="380">
        <f>'raw data'!K1902</f>
        <v>16.004298772051115</v>
      </c>
      <c r="O1906" s="400">
        <f t="shared" si="30"/>
        <v>15.586442059560104</v>
      </c>
      <c r="P1906" s="380">
        <f>'raw data'!E1902</f>
        <v>1</v>
      </c>
      <c r="Q1906" s="380">
        <f>'raw data'!F1902</f>
        <v>1</v>
      </c>
      <c r="R1906" s="380">
        <f>'raw data'!G1902</f>
        <v>1</v>
      </c>
      <c r="S1906" s="380">
        <f>'raw data'!H1902</f>
        <v>1</v>
      </c>
      <c r="T1906" s="380">
        <f>'raw data'!Q1902</f>
        <v>100.82170104980469</v>
      </c>
      <c r="U1906" s="380">
        <f>'raw data'!R1902</f>
        <v>1012.8330078125</v>
      </c>
    </row>
    <row r="1907" spans="1:21" x14ac:dyDescent="0.2">
      <c r="A1907" s="378">
        <f>'raw data'!A1903</f>
        <v>41260.333333333336</v>
      </c>
      <c r="B1907" s="380">
        <f>'raw data'!L1903</f>
        <v>893.95758056640625</v>
      </c>
      <c r="C1907" s="380">
        <f>'raw data'!M1903</f>
        <v>474.44351196289062</v>
      </c>
      <c r="D1907" s="380">
        <f>'raw data'!O1903</f>
        <v>5800.9970703125</v>
      </c>
      <c r="E1907" s="380">
        <f>'raw data'!P1903</f>
        <v>9.8280353546142578</v>
      </c>
      <c r="F1907" s="377"/>
      <c r="G1907" s="377"/>
      <c r="H1907" s="376"/>
      <c r="I1907" s="376"/>
      <c r="J1907" s="380">
        <f>'raw data'!C1903</f>
        <v>129.56170654296875</v>
      </c>
      <c r="K1907" s="380" t="e">
        <f>'raw data'!#REF!</f>
        <v>#REF!</v>
      </c>
      <c r="L1907" s="380" t="e">
        <f>'raw data'!#REF!</f>
        <v>#REF!</v>
      </c>
      <c r="M1907" s="380">
        <f>'raw data'!D1903</f>
        <v>81188.6875</v>
      </c>
      <c r="N1907" s="380">
        <f>'raw data'!K1903</f>
        <v>15.994157916849362</v>
      </c>
      <c r="O1907" s="400">
        <f t="shared" si="30"/>
        <v>15.583863209794206</v>
      </c>
      <c r="P1907" s="380">
        <f>'raw data'!E1903</f>
        <v>1</v>
      </c>
      <c r="Q1907" s="380">
        <f>'raw data'!F1903</f>
        <v>1</v>
      </c>
      <c r="R1907" s="380">
        <f>'raw data'!G1903</f>
        <v>1</v>
      </c>
      <c r="S1907" s="380">
        <f>'raw data'!H1903</f>
        <v>1</v>
      </c>
      <c r="T1907" s="380">
        <f>'raw data'!Q1903</f>
        <v>100.82460021972656</v>
      </c>
      <c r="U1907" s="380">
        <f>'raw data'!R1903</f>
        <v>1012.8350219726562</v>
      </c>
    </row>
    <row r="1908" spans="1:21" x14ac:dyDescent="0.2">
      <c r="A1908" s="378">
        <f>'raw data'!A1904</f>
        <v>41260.375</v>
      </c>
      <c r="B1908" s="380">
        <f>'raw data'!L1904</f>
        <v>894.027587890625</v>
      </c>
      <c r="C1908" s="380">
        <f>'raw data'!M1904</f>
        <v>473.36880493164063</v>
      </c>
      <c r="D1908" s="380">
        <f>'raw data'!O1904</f>
        <v>5790.60986328125</v>
      </c>
      <c r="E1908" s="380">
        <f>'raw data'!P1904</f>
        <v>9.8314571380615234</v>
      </c>
      <c r="F1908" s="377"/>
      <c r="G1908" s="377"/>
      <c r="H1908" s="376"/>
      <c r="I1908" s="376"/>
      <c r="J1908" s="380">
        <f>'raw data'!C1904</f>
        <v>128.82609558105469</v>
      </c>
      <c r="K1908" s="380" t="e">
        <f>'raw data'!#REF!</f>
        <v>#REF!</v>
      </c>
      <c r="L1908" s="380" t="e">
        <f>'raw data'!#REF!</f>
        <v>#REF!</v>
      </c>
      <c r="M1908" s="380">
        <f>'raw data'!D1904</f>
        <v>81012.046875</v>
      </c>
      <c r="N1908" s="380">
        <f>'raw data'!K1904</f>
        <v>15.887027418869838</v>
      </c>
      <c r="O1908" s="400">
        <f t="shared" si="30"/>
        <v>15.555958901009909</v>
      </c>
      <c r="P1908" s="380">
        <f>'raw data'!E1904</f>
        <v>1</v>
      </c>
      <c r="Q1908" s="380">
        <f>'raw data'!F1904</f>
        <v>1</v>
      </c>
      <c r="R1908" s="380">
        <f>'raw data'!G1904</f>
        <v>1</v>
      </c>
      <c r="S1908" s="380">
        <f>'raw data'!H1904</f>
        <v>1</v>
      </c>
      <c r="T1908" s="380">
        <f>'raw data'!Q1904</f>
        <v>100.76380157470703</v>
      </c>
      <c r="U1908" s="380">
        <f>'raw data'!R1904</f>
        <v>1012.8319702148437</v>
      </c>
    </row>
    <row r="1909" spans="1:21" x14ac:dyDescent="0.2">
      <c r="A1909" s="378">
        <f>'raw data'!A1905</f>
        <v>41260.416666666664</v>
      </c>
      <c r="B1909" s="380">
        <f>'raw data'!L1905</f>
        <v>894.00091552734375</v>
      </c>
      <c r="C1909" s="380">
        <f>'raw data'!M1905</f>
        <v>472.97579956054687</v>
      </c>
      <c r="D1909" s="380">
        <f>'raw data'!O1905</f>
        <v>5789.8837890625</v>
      </c>
      <c r="E1909" s="380">
        <f>'raw data'!P1905</f>
        <v>9.8360261917114258</v>
      </c>
      <c r="F1909" s="377"/>
      <c r="G1909" s="377"/>
      <c r="H1909" s="376"/>
      <c r="I1909" s="376"/>
      <c r="J1909" s="380">
        <f>'raw data'!C1905</f>
        <v>129.46040344238281</v>
      </c>
      <c r="K1909" s="380" t="e">
        <f>'raw data'!#REF!</f>
        <v>#REF!</v>
      </c>
      <c r="L1909" s="380" t="e">
        <f>'raw data'!#REF!</f>
        <v>#REF!</v>
      </c>
      <c r="M1909" s="380">
        <f>'raw data'!D1905</f>
        <v>80892.4375</v>
      </c>
      <c r="N1909" s="380">
        <f>'raw data'!K1905</f>
        <v>15.936933651661676</v>
      </c>
      <c r="O1909" s="400">
        <f t="shared" si="30"/>
        <v>15.554008367133058</v>
      </c>
      <c r="P1909" s="380">
        <f>'raw data'!E1905</f>
        <v>1</v>
      </c>
      <c r="Q1909" s="380">
        <f>'raw data'!F1905</f>
        <v>1</v>
      </c>
      <c r="R1909" s="380">
        <f>'raw data'!G1905</f>
        <v>1</v>
      </c>
      <c r="S1909" s="380">
        <f>'raw data'!H1905</f>
        <v>1</v>
      </c>
      <c r="T1909" s="380">
        <f>'raw data'!Q1905</f>
        <v>100.70040130615234</v>
      </c>
      <c r="U1909" s="380">
        <f>'raw data'!R1905</f>
        <v>1012.8280029296875</v>
      </c>
    </row>
    <row r="1910" spans="1:21" x14ac:dyDescent="0.2">
      <c r="A1910" s="378">
        <f>'raw data'!A1906</f>
        <v>41260.458333333336</v>
      </c>
      <c r="B1910" s="380">
        <f>'raw data'!L1906</f>
        <v>893.99017333984375</v>
      </c>
      <c r="C1910" s="380">
        <f>'raw data'!M1906</f>
        <v>472.57659912109375</v>
      </c>
      <c r="D1910" s="380">
        <f>'raw data'!O1906</f>
        <v>5791.841796875</v>
      </c>
      <c r="E1910" s="380">
        <f>'raw data'!P1906</f>
        <v>9.8393306732177734</v>
      </c>
      <c r="F1910" s="377"/>
      <c r="G1910" s="377"/>
      <c r="H1910" s="376"/>
      <c r="I1910" s="376"/>
      <c r="J1910" s="380">
        <f>'raw data'!C1906</f>
        <v>129.90150451660156</v>
      </c>
      <c r="K1910" s="380" t="e">
        <f>'raw data'!#REF!</f>
        <v>#REF!</v>
      </c>
      <c r="L1910" s="380" t="e">
        <f>'raw data'!#REF!</f>
        <v>#REF!</v>
      </c>
      <c r="M1910" s="380">
        <f>'raw data'!D1906</f>
        <v>80862.640625</v>
      </c>
      <c r="N1910" s="380">
        <f>'raw data'!K1906</f>
        <v>15.959068868757459</v>
      </c>
      <c r="O1910" s="400">
        <f t="shared" si="30"/>
        <v>15.559268381152004</v>
      </c>
      <c r="P1910" s="380">
        <f>'raw data'!E1906</f>
        <v>1</v>
      </c>
      <c r="Q1910" s="380">
        <f>'raw data'!F1906</f>
        <v>1</v>
      </c>
      <c r="R1910" s="380">
        <f>'raw data'!G1906</f>
        <v>1</v>
      </c>
      <c r="S1910" s="380">
        <f>'raw data'!H1906</f>
        <v>1</v>
      </c>
      <c r="T1910" s="380">
        <f>'raw data'!Q1906</f>
        <v>100.69480133056641</v>
      </c>
      <c r="U1910" s="380">
        <f>'raw data'!R1906</f>
        <v>1012.8270263671875</v>
      </c>
    </row>
    <row r="1911" spans="1:21" x14ac:dyDescent="0.2">
      <c r="A1911" s="378">
        <f>'raw data'!A1907</f>
        <v>41260.5</v>
      </c>
      <c r="B1911" s="380">
        <f>'raw data'!L1907</f>
        <v>893.98101806640625</v>
      </c>
      <c r="C1911" s="380">
        <f>'raw data'!M1907</f>
        <v>472.47848510742187</v>
      </c>
      <c r="D1911" s="380">
        <f>'raw data'!O1907</f>
        <v>5797.10888671875</v>
      </c>
      <c r="E1911" s="380">
        <f>'raw data'!P1907</f>
        <v>9.849125862121582</v>
      </c>
      <c r="F1911" s="377"/>
      <c r="G1911" s="377"/>
      <c r="H1911" s="376"/>
      <c r="I1911" s="376"/>
      <c r="J1911" s="380">
        <f>'raw data'!C1907</f>
        <v>129.85459899902344</v>
      </c>
      <c r="K1911" s="380" t="e">
        <f>'raw data'!#REF!</f>
        <v>#REF!</v>
      </c>
      <c r="L1911" s="380" t="e">
        <f>'raw data'!#REF!</f>
        <v>#REF!</v>
      </c>
      <c r="M1911" s="380">
        <f>'raw data'!D1907</f>
        <v>80881.1484375</v>
      </c>
      <c r="N1911" s="380">
        <f>'raw data'!K1907</f>
        <v>15.693318758823006</v>
      </c>
      <c r="O1911" s="400">
        <f t="shared" si="30"/>
        <v>15.573417950035388</v>
      </c>
      <c r="P1911" s="380">
        <f>'raw data'!E1907</f>
        <v>1</v>
      </c>
      <c r="Q1911" s="380">
        <f>'raw data'!F1907</f>
        <v>1</v>
      </c>
      <c r="R1911" s="380">
        <f>'raw data'!G1907</f>
        <v>1</v>
      </c>
      <c r="S1911" s="380">
        <f>'raw data'!H1907</f>
        <v>1</v>
      </c>
      <c r="T1911" s="380">
        <f>'raw data'!Q1907</f>
        <v>100.72299957275391</v>
      </c>
      <c r="U1911" s="380">
        <f>'raw data'!R1907</f>
        <v>1012.8300170898437</v>
      </c>
    </row>
    <row r="1912" spans="1:21" x14ac:dyDescent="0.2">
      <c r="A1912" s="378">
        <f>'raw data'!A1908</f>
        <v>41260.541666666664</v>
      </c>
      <c r="B1912" s="380">
        <f>'raw data'!L1908</f>
        <v>894.07843017578125</v>
      </c>
      <c r="C1912" s="380">
        <f>'raw data'!M1908</f>
        <v>472.360107421875</v>
      </c>
      <c r="D1912" s="380">
        <f>'raw data'!O1908</f>
        <v>5792.44091796875</v>
      </c>
      <c r="E1912" s="380">
        <f>'raw data'!P1908</f>
        <v>9.8417997360229492</v>
      </c>
      <c r="F1912" s="377"/>
      <c r="G1912" s="377"/>
      <c r="H1912" s="376"/>
      <c r="I1912" s="376"/>
      <c r="J1912" s="380">
        <f>'raw data'!C1908</f>
        <v>130.42680358886719</v>
      </c>
      <c r="K1912" s="380" t="e">
        <f>'raw data'!#REF!</f>
        <v>#REF!</v>
      </c>
      <c r="L1912" s="380" t="e">
        <f>'raw data'!#REF!</f>
        <v>#REF!</v>
      </c>
      <c r="M1912" s="380">
        <f>'raw data'!D1908</f>
        <v>80844.5078125</v>
      </c>
      <c r="N1912" s="380">
        <f>'raw data'!K1908</f>
        <v>15.62419515077665</v>
      </c>
      <c r="O1912" s="400">
        <f t="shared" si="30"/>
        <v>15.56087786673835</v>
      </c>
      <c r="P1912" s="380">
        <f>'raw data'!E1908</f>
        <v>1</v>
      </c>
      <c r="Q1912" s="380">
        <f>'raw data'!F1908</f>
        <v>1</v>
      </c>
      <c r="R1912" s="380">
        <f>'raw data'!G1908</f>
        <v>1</v>
      </c>
      <c r="S1912" s="380">
        <f>'raw data'!H1908</f>
        <v>1</v>
      </c>
      <c r="T1912" s="380">
        <f>'raw data'!Q1908</f>
        <v>100.73919677734375</v>
      </c>
      <c r="U1912" s="380">
        <f>'raw data'!R1908</f>
        <v>1012.8330078125</v>
      </c>
    </row>
    <row r="1913" spans="1:21" x14ac:dyDescent="0.2">
      <c r="A1913" s="378">
        <f>'raw data'!A1909</f>
        <v>41260.583333333336</v>
      </c>
      <c r="B1913" s="380">
        <f>'raw data'!L1909</f>
        <v>893.91131591796875</v>
      </c>
      <c r="C1913" s="380">
        <f>'raw data'!M1909</f>
        <v>472.62030029296875</v>
      </c>
      <c r="D1913" s="380">
        <f>'raw data'!O1909</f>
        <v>5807.244140625</v>
      </c>
      <c r="E1913" s="380">
        <f>'raw data'!P1909</f>
        <v>9.8570261001586914</v>
      </c>
      <c r="F1913" s="377"/>
      <c r="G1913" s="377"/>
      <c r="H1913" s="376"/>
      <c r="I1913" s="376"/>
      <c r="J1913" s="380">
        <f>'raw data'!C1909</f>
        <v>131.25100708007812</v>
      </c>
      <c r="K1913" s="380" t="e">
        <f>'raw data'!#REF!</f>
        <v>#REF!</v>
      </c>
      <c r="L1913" s="380" t="e">
        <f>'raw data'!#REF!</f>
        <v>#REF!</v>
      </c>
      <c r="M1913" s="380">
        <f>'raw data'!D1909</f>
        <v>80910.296875</v>
      </c>
      <c r="N1913" s="380">
        <f>'raw data'!K1909</f>
        <v>15.821050837854564</v>
      </c>
      <c r="O1913" s="400">
        <f t="shared" si="30"/>
        <v>15.600645409135453</v>
      </c>
      <c r="P1913" s="380">
        <f>'raw data'!E1909</f>
        <v>1</v>
      </c>
      <c r="Q1913" s="380">
        <f>'raw data'!F1909</f>
        <v>1</v>
      </c>
      <c r="R1913" s="380">
        <f>'raw data'!G1909</f>
        <v>1</v>
      </c>
      <c r="S1913" s="380">
        <f>'raw data'!H1909</f>
        <v>1</v>
      </c>
      <c r="T1913" s="380">
        <f>'raw data'!Q1909</f>
        <v>100.65160369873047</v>
      </c>
      <c r="U1913" s="380">
        <f>'raw data'!R1909</f>
        <v>1012.8319702148437</v>
      </c>
    </row>
    <row r="1914" spans="1:21" x14ac:dyDescent="0.2">
      <c r="A1914" s="378">
        <f>'raw data'!A1910</f>
        <v>41260.625</v>
      </c>
      <c r="B1914" s="380">
        <f>'raw data'!L1910</f>
        <v>894.05877685546875</v>
      </c>
      <c r="C1914" s="380">
        <f>'raw data'!M1910</f>
        <v>473.45590209960937</v>
      </c>
      <c r="D1914" s="380">
        <f>'raw data'!O1910</f>
        <v>5816.701171875</v>
      </c>
      <c r="E1914" s="380">
        <f>'raw data'!P1910</f>
        <v>9.8557796478271484</v>
      </c>
      <c r="F1914" s="377"/>
      <c r="G1914" s="377"/>
      <c r="H1914" s="376"/>
      <c r="I1914" s="376"/>
      <c r="J1914" s="380">
        <f>'raw data'!C1910</f>
        <v>131.841796875</v>
      </c>
      <c r="K1914" s="380" t="e">
        <f>'raw data'!#REF!</f>
        <v>#REF!</v>
      </c>
      <c r="L1914" s="380" t="e">
        <f>'raw data'!#REF!</f>
        <v>#REF!</v>
      </c>
      <c r="M1914" s="380">
        <f>'raw data'!D1910</f>
        <v>81087.2734375</v>
      </c>
      <c r="N1914" s="380">
        <f>'raw data'!K1910</f>
        <v>15.660347956910845</v>
      </c>
      <c r="O1914" s="400">
        <f t="shared" si="30"/>
        <v>15.626050883329704</v>
      </c>
      <c r="P1914" s="380">
        <f>'raw data'!E1910</f>
        <v>1</v>
      </c>
      <c r="Q1914" s="380">
        <f>'raw data'!F1910</f>
        <v>1</v>
      </c>
      <c r="R1914" s="380">
        <f>'raw data'!G1910</f>
        <v>1</v>
      </c>
      <c r="S1914" s="380">
        <f>'raw data'!H1910</f>
        <v>1</v>
      </c>
      <c r="T1914" s="380">
        <f>'raw data'!Q1910</f>
        <v>100.71880340576172</v>
      </c>
      <c r="U1914" s="380">
        <f>'raw data'!R1910</f>
        <v>1012.8330078125</v>
      </c>
    </row>
    <row r="1915" spans="1:21" x14ac:dyDescent="0.2">
      <c r="A1915" s="378">
        <f>'raw data'!A1911</f>
        <v>41260.666666666664</v>
      </c>
      <c r="B1915" s="380">
        <f>'raw data'!L1911</f>
        <v>894.0703125</v>
      </c>
      <c r="C1915" s="380">
        <f>'raw data'!M1911</f>
        <v>473.59799194335937</v>
      </c>
      <c r="D1915" s="380">
        <f>'raw data'!O1911</f>
        <v>5811.09521484375</v>
      </c>
      <c r="E1915" s="380">
        <f>'raw data'!P1911</f>
        <v>9.8418788909912109</v>
      </c>
      <c r="F1915" s="377"/>
      <c r="G1915" s="377"/>
      <c r="H1915" s="376"/>
      <c r="I1915" s="376"/>
      <c r="J1915" s="380">
        <f>'raw data'!C1911</f>
        <v>130.68890380859375</v>
      </c>
      <c r="K1915" s="380" t="e">
        <f>'raw data'!#REF!</f>
        <v>#REF!</v>
      </c>
      <c r="L1915" s="380" t="e">
        <f>'raw data'!#REF!</f>
        <v>#REF!</v>
      </c>
      <c r="M1915" s="380">
        <f>'raw data'!D1911</f>
        <v>81078.9296875</v>
      </c>
      <c r="N1915" s="380">
        <f>'raw data'!K1911</f>
        <v>15.530057989182387</v>
      </c>
      <c r="O1915" s="400">
        <f t="shared" si="30"/>
        <v>15.610990977855511</v>
      </c>
      <c r="P1915" s="380">
        <f>'raw data'!E1911</f>
        <v>1</v>
      </c>
      <c r="Q1915" s="380">
        <f>'raw data'!F1911</f>
        <v>1</v>
      </c>
      <c r="R1915" s="380">
        <f>'raw data'!G1911</f>
        <v>1</v>
      </c>
      <c r="S1915" s="380">
        <f>'raw data'!H1911</f>
        <v>1</v>
      </c>
      <c r="T1915" s="380">
        <f>'raw data'!Q1911</f>
        <v>100.69100189208984</v>
      </c>
      <c r="U1915" s="380">
        <f>'raw data'!R1911</f>
        <v>1012.8300170898437</v>
      </c>
    </row>
    <row r="1916" spans="1:21" x14ac:dyDescent="0.2">
      <c r="A1916" s="378">
        <f>'raw data'!A1912</f>
        <v>41260.708333333336</v>
      </c>
      <c r="B1916" s="380">
        <f>'raw data'!L1912</f>
        <v>893.98687744140625</v>
      </c>
      <c r="C1916" s="380">
        <f>'raw data'!M1912</f>
        <v>474.85739135742187</v>
      </c>
      <c r="D1916" s="380">
        <f>'raw data'!O1912</f>
        <v>5814.1591796875</v>
      </c>
      <c r="E1916" s="380">
        <f>'raw data'!P1912</f>
        <v>9.8289833068847656</v>
      </c>
      <c r="F1916" s="377"/>
      <c r="G1916" s="377"/>
      <c r="H1916" s="376"/>
      <c r="I1916" s="376"/>
      <c r="J1916" s="380">
        <f>'raw data'!C1912</f>
        <v>131.80329895019531</v>
      </c>
      <c r="K1916" s="380" t="e">
        <f>'raw data'!#REF!</f>
        <v>#REF!</v>
      </c>
      <c r="L1916" s="380" t="e">
        <f>'raw data'!#REF!</f>
        <v>#REF!</v>
      </c>
      <c r="M1916" s="380">
        <f>'raw data'!D1912</f>
        <v>81317.34375</v>
      </c>
      <c r="N1916" s="380">
        <f>'raw data'!K1912</f>
        <v>15.589028623809572</v>
      </c>
      <c r="O1916" s="400">
        <f t="shared" si="30"/>
        <v>15.619222047174436</v>
      </c>
      <c r="P1916" s="380">
        <f>'raw data'!E1912</f>
        <v>1</v>
      </c>
      <c r="Q1916" s="380">
        <f>'raw data'!F1912</f>
        <v>1</v>
      </c>
      <c r="R1916" s="380">
        <f>'raw data'!G1912</f>
        <v>1</v>
      </c>
      <c r="S1916" s="380">
        <f>'raw data'!H1912</f>
        <v>1</v>
      </c>
      <c r="T1916" s="380">
        <f>'raw data'!Q1912</f>
        <v>100.74420166015625</v>
      </c>
      <c r="U1916" s="380">
        <f>'raw data'!R1912</f>
        <v>1012.8309936523437</v>
      </c>
    </row>
    <row r="1917" spans="1:21" x14ac:dyDescent="0.2">
      <c r="A1917" s="378">
        <f>'raw data'!A1913</f>
        <v>41260.75</v>
      </c>
      <c r="B1917" s="380">
        <f>'raw data'!L1913</f>
        <v>893.9852294921875</v>
      </c>
      <c r="C1917" s="380">
        <f>'raw data'!M1913</f>
        <v>474.74578857421875</v>
      </c>
      <c r="D1917" s="380">
        <f>'raw data'!O1913</f>
        <v>5809.4599609375</v>
      </c>
      <c r="E1917" s="380">
        <f>'raw data'!P1913</f>
        <v>9.8238315582275391</v>
      </c>
      <c r="F1917" s="377"/>
      <c r="G1917" s="377"/>
      <c r="H1917" s="376"/>
      <c r="I1917" s="376"/>
      <c r="J1917" s="380">
        <f>'raw data'!C1913</f>
        <v>131.87319946289062</v>
      </c>
      <c r="K1917" s="380" t="e">
        <f>'raw data'!#REF!</f>
        <v>#REF!</v>
      </c>
      <c r="L1917" s="380" t="e">
        <f>'raw data'!#REF!</f>
        <v>#REF!</v>
      </c>
      <c r="M1917" s="380">
        <f>'raw data'!D1913</f>
        <v>81281.609375</v>
      </c>
      <c r="N1917" s="380">
        <f>'raw data'!K1913</f>
        <v>15.614875983419916</v>
      </c>
      <c r="O1917" s="400">
        <f t="shared" si="30"/>
        <v>15.606598013528965</v>
      </c>
      <c r="P1917" s="380">
        <f>'raw data'!E1913</f>
        <v>1</v>
      </c>
      <c r="Q1917" s="380">
        <f>'raw data'!F1913</f>
        <v>1</v>
      </c>
      <c r="R1917" s="380">
        <f>'raw data'!G1913</f>
        <v>1</v>
      </c>
      <c r="S1917" s="380">
        <f>'raw data'!H1913</f>
        <v>1</v>
      </c>
      <c r="T1917" s="380">
        <f>'raw data'!Q1913</f>
        <v>100.82140350341797</v>
      </c>
      <c r="U1917" s="380">
        <f>'raw data'!R1913</f>
        <v>1012.8350219726562</v>
      </c>
    </row>
    <row r="1918" spans="1:21" x14ac:dyDescent="0.2">
      <c r="A1918" s="378">
        <f>'raw data'!A1914</f>
        <v>41260.791666666664</v>
      </c>
      <c r="B1918" s="380">
        <f>'raw data'!L1914</f>
        <v>894.009521484375</v>
      </c>
      <c r="C1918" s="380">
        <f>'raw data'!M1914</f>
        <v>474.22628784179687</v>
      </c>
      <c r="D1918" s="380">
        <f>'raw data'!O1914</f>
        <v>5795.43212890625</v>
      </c>
      <c r="E1918" s="380">
        <f>'raw data'!P1914</f>
        <v>9.816192626953125</v>
      </c>
      <c r="F1918" s="377"/>
      <c r="G1918" s="377"/>
      <c r="H1918" s="376"/>
      <c r="I1918" s="376"/>
      <c r="J1918" s="380">
        <f>'raw data'!C1914</f>
        <v>132.26480102539062</v>
      </c>
      <c r="K1918" s="380" t="e">
        <f>'raw data'!#REF!</f>
        <v>#REF!</v>
      </c>
      <c r="L1918" s="380" t="e">
        <f>'raw data'!#REF!</f>
        <v>#REF!</v>
      </c>
      <c r="M1918" s="380">
        <f>'raw data'!D1914</f>
        <v>81152.9375</v>
      </c>
      <c r="N1918" s="380">
        <f>'raw data'!K1914</f>
        <v>15.436084504839018</v>
      </c>
      <c r="O1918" s="400">
        <f t="shared" si="30"/>
        <v>15.568913489152331</v>
      </c>
      <c r="P1918" s="380">
        <f>'raw data'!E1914</f>
        <v>1</v>
      </c>
      <c r="Q1918" s="380">
        <f>'raw data'!F1914</f>
        <v>1</v>
      </c>
      <c r="R1918" s="380">
        <f>'raw data'!G1914</f>
        <v>1</v>
      </c>
      <c r="S1918" s="380">
        <f>'raw data'!H1914</f>
        <v>1</v>
      </c>
      <c r="T1918" s="380">
        <f>'raw data'!Q1914</f>
        <v>100.76750183105469</v>
      </c>
      <c r="U1918" s="380">
        <f>'raw data'!R1914</f>
        <v>1012.833984375</v>
      </c>
    </row>
    <row r="1919" spans="1:21" x14ac:dyDescent="0.2">
      <c r="A1919" s="378">
        <f>'raw data'!A1915</f>
        <v>41260.833333333336</v>
      </c>
      <c r="B1919" s="380">
        <f>'raw data'!L1915</f>
        <v>893.97308349609375</v>
      </c>
      <c r="C1919" s="380">
        <f>'raw data'!M1915</f>
        <v>473.26300048828125</v>
      </c>
      <c r="D1919" s="380">
        <f>'raw data'!O1915</f>
        <v>5783.10498046875</v>
      </c>
      <c r="E1919" s="380">
        <f>'raw data'!P1915</f>
        <v>9.8161382675170898</v>
      </c>
      <c r="F1919" s="377"/>
      <c r="G1919" s="377"/>
      <c r="H1919" s="376"/>
      <c r="I1919" s="376"/>
      <c r="J1919" s="380">
        <f>'raw data'!C1915</f>
        <v>131.18519592285156</v>
      </c>
      <c r="K1919" s="380" t="e">
        <f>'raw data'!#REF!</f>
        <v>#REF!</v>
      </c>
      <c r="L1919" s="380" t="e">
        <f>'raw data'!#REF!</f>
        <v>#REF!</v>
      </c>
      <c r="M1919" s="380">
        <f>'raw data'!D1915</f>
        <v>80939.2578125</v>
      </c>
      <c r="N1919" s="380">
        <f>'raw data'!K1915</f>
        <v>15.508686451108588</v>
      </c>
      <c r="O1919" s="400">
        <f t="shared" si="30"/>
        <v>15.535797700144274</v>
      </c>
      <c r="P1919" s="380">
        <f>'raw data'!E1915</f>
        <v>1</v>
      </c>
      <c r="Q1919" s="380">
        <f>'raw data'!F1915</f>
        <v>1</v>
      </c>
      <c r="R1919" s="380">
        <f>'raw data'!G1915</f>
        <v>1</v>
      </c>
      <c r="S1919" s="380">
        <f>'raw data'!H1915</f>
        <v>1</v>
      </c>
      <c r="T1919" s="380">
        <f>'raw data'!Q1915</f>
        <v>100.847900390625</v>
      </c>
      <c r="U1919" s="380">
        <f>'raw data'!R1915</f>
        <v>1012.8309936523437</v>
      </c>
    </row>
    <row r="1920" spans="1:21" x14ac:dyDescent="0.2">
      <c r="A1920" s="378">
        <f>'raw data'!A1916</f>
        <v>41260.875</v>
      </c>
      <c r="B1920" s="380">
        <f>'raw data'!L1916</f>
        <v>893.99517822265625</v>
      </c>
      <c r="C1920" s="380">
        <f>'raw data'!M1916</f>
        <v>473.38848876953125</v>
      </c>
      <c r="D1920" s="380">
        <f>'raw data'!O1916</f>
        <v>5785.2099609375</v>
      </c>
      <c r="E1920" s="380">
        <f>'raw data'!P1916</f>
        <v>9.8194513320922852</v>
      </c>
      <c r="F1920" s="377"/>
      <c r="G1920" s="377"/>
      <c r="H1920" s="376"/>
      <c r="I1920" s="376"/>
      <c r="J1920" s="380">
        <f>'raw data'!C1916</f>
        <v>131.52340698242187</v>
      </c>
      <c r="K1920" s="380" t="e">
        <f>'raw data'!#REF!</f>
        <v>#REF!</v>
      </c>
      <c r="L1920" s="380" t="e">
        <f>'raw data'!#REF!</f>
        <v>#REF!</v>
      </c>
      <c r="M1920" s="380">
        <f>'raw data'!D1916</f>
        <v>80936.640625</v>
      </c>
      <c r="N1920" s="380">
        <f>'raw data'!K1916</f>
        <v>15.772120217538905</v>
      </c>
      <c r="O1920" s="400">
        <f t="shared" si="30"/>
        <v>15.54145254314569</v>
      </c>
      <c r="P1920" s="380">
        <f>'raw data'!E1916</f>
        <v>1</v>
      </c>
      <c r="Q1920" s="380">
        <f>'raw data'!F1916</f>
        <v>1</v>
      </c>
      <c r="R1920" s="380">
        <f>'raw data'!G1916</f>
        <v>1</v>
      </c>
      <c r="S1920" s="380">
        <f>'raw data'!H1916</f>
        <v>1</v>
      </c>
      <c r="T1920" s="380">
        <f>'raw data'!Q1916</f>
        <v>100.82260131835937</v>
      </c>
      <c r="U1920" s="380">
        <f>'raw data'!R1916</f>
        <v>1012.8309936523437</v>
      </c>
    </row>
    <row r="1921" spans="1:21" x14ac:dyDescent="0.2">
      <c r="A1921" s="378">
        <f>'raw data'!A1917</f>
        <v>41260.916666666664</v>
      </c>
      <c r="B1921" s="380">
        <f>'raw data'!L1917</f>
        <v>893.99688720703125</v>
      </c>
      <c r="C1921" s="380">
        <f>'raw data'!M1917</f>
        <v>473.66140747070312</v>
      </c>
      <c r="D1921" s="380">
        <f>'raw data'!O1917</f>
        <v>5787.3828125</v>
      </c>
      <c r="E1921" s="380">
        <f>'raw data'!P1917</f>
        <v>9.8185510635375977</v>
      </c>
      <c r="F1921" s="377"/>
      <c r="G1921" s="377"/>
      <c r="H1921" s="376"/>
      <c r="I1921" s="376"/>
      <c r="J1921" s="380">
        <f>'raw data'!C1917</f>
        <v>132.49589538574219</v>
      </c>
      <c r="K1921" s="380" t="e">
        <f>'raw data'!#REF!</f>
        <v>#REF!</v>
      </c>
      <c r="L1921" s="380" t="e">
        <f>'raw data'!#REF!</f>
        <v>#REF!</v>
      </c>
      <c r="M1921" s="380">
        <f>'raw data'!D1917</f>
        <v>80977.84375</v>
      </c>
      <c r="N1921" s="380">
        <f>'raw data'!K1917</f>
        <v>15.677342101892572</v>
      </c>
      <c r="O1921" s="400">
        <f t="shared" si="30"/>
        <v>15.547289715810104</v>
      </c>
      <c r="P1921" s="380">
        <f>'raw data'!E1917</f>
        <v>1</v>
      </c>
      <c r="Q1921" s="380">
        <f>'raw data'!F1917</f>
        <v>1</v>
      </c>
      <c r="R1921" s="380">
        <f>'raw data'!G1917</f>
        <v>1</v>
      </c>
      <c r="S1921" s="380">
        <f>'raw data'!H1917</f>
        <v>1</v>
      </c>
      <c r="T1921" s="380">
        <f>'raw data'!Q1917</f>
        <v>100.73699951171875</v>
      </c>
      <c r="U1921" s="380">
        <f>'raw data'!R1917</f>
        <v>1012.8309936523437</v>
      </c>
    </row>
    <row r="1922" spans="1:21" x14ac:dyDescent="0.2">
      <c r="A1922" s="378">
        <f>'raw data'!A1918</f>
        <v>41260.958333333336</v>
      </c>
      <c r="B1922" s="380">
        <f>'raw data'!L1918</f>
        <v>893.9935302734375</v>
      </c>
      <c r="C1922" s="380">
        <f>'raw data'!M1918</f>
        <v>474.25698852539062</v>
      </c>
      <c r="D1922" s="380">
        <f>'raw data'!O1918</f>
        <v>5796.22119140625</v>
      </c>
      <c r="E1922" s="380">
        <f>'raw data'!P1918</f>
        <v>9.8213100433349609</v>
      </c>
      <c r="F1922" s="377"/>
      <c r="G1922" s="377"/>
      <c r="H1922" s="376"/>
      <c r="I1922" s="376"/>
      <c r="J1922" s="380">
        <f>'raw data'!C1918</f>
        <v>133.94560241699219</v>
      </c>
      <c r="K1922" s="380" t="e">
        <f>'raw data'!#REF!</f>
        <v>#REF!</v>
      </c>
      <c r="L1922" s="380" t="e">
        <f>'raw data'!#REF!</f>
        <v>#REF!</v>
      </c>
      <c r="M1922" s="380">
        <f>'raw data'!D1918</f>
        <v>81105.6796875</v>
      </c>
      <c r="N1922" s="380">
        <f>'raw data'!K1918</f>
        <v>15.586849179083002</v>
      </c>
      <c r="O1922" s="400">
        <f t="shared" si="30"/>
        <v>15.571033235450241</v>
      </c>
      <c r="P1922" s="380">
        <f>'raw data'!E1918</f>
        <v>1</v>
      </c>
      <c r="Q1922" s="380">
        <f>'raw data'!F1918</f>
        <v>1</v>
      </c>
      <c r="R1922" s="380">
        <f>'raw data'!G1918</f>
        <v>1</v>
      </c>
      <c r="S1922" s="380">
        <f>'raw data'!H1918</f>
        <v>1</v>
      </c>
      <c r="T1922" s="380">
        <f>'raw data'!Q1918</f>
        <v>100.72489929199219</v>
      </c>
      <c r="U1922" s="380">
        <f>'raw data'!R1918</f>
        <v>1012.8289794921875</v>
      </c>
    </row>
    <row r="1923" spans="1:21" x14ac:dyDescent="0.2">
      <c r="A1923" s="378">
        <f>'raw data'!A1919</f>
        <v>41261</v>
      </c>
      <c r="B1923" s="380">
        <f>'raw data'!L1919</f>
        <v>894.0167236328125</v>
      </c>
      <c r="C1923" s="380">
        <f>'raw data'!M1919</f>
        <v>474.97119140625</v>
      </c>
      <c r="D1923" s="380">
        <f>'raw data'!O1919</f>
        <v>5805.52294921875</v>
      </c>
      <c r="E1923" s="380">
        <f>'raw data'!P1919</f>
        <v>9.8225011825561523</v>
      </c>
      <c r="F1923" s="377"/>
      <c r="G1923" s="377"/>
      <c r="H1923" s="376"/>
      <c r="I1923" s="376"/>
      <c r="J1923" s="380">
        <f>'raw data'!C1919</f>
        <v>134.36300659179687</v>
      </c>
      <c r="K1923" s="380" t="e">
        <f>'raw data'!#REF!</f>
        <v>#REF!</v>
      </c>
      <c r="L1923" s="380" t="e">
        <f>'raw data'!#REF!</f>
        <v>#REF!</v>
      </c>
      <c r="M1923" s="380">
        <f>'raw data'!D1919</f>
        <v>81195.09375</v>
      </c>
      <c r="N1923" s="380">
        <f>'raw data'!K1919</f>
        <v>15.670684545217519</v>
      </c>
      <c r="O1923" s="400">
        <f t="shared" si="30"/>
        <v>15.596021581350719</v>
      </c>
      <c r="P1923" s="380">
        <f>'raw data'!E1919</f>
        <v>1</v>
      </c>
      <c r="Q1923" s="380">
        <f>'raw data'!F1919</f>
        <v>1</v>
      </c>
      <c r="R1923" s="380">
        <f>'raw data'!G1919</f>
        <v>1</v>
      </c>
      <c r="S1923" s="380">
        <f>'raw data'!H1919</f>
        <v>1</v>
      </c>
      <c r="T1923" s="380">
        <f>'raw data'!Q1919</f>
        <v>100.74849700927734</v>
      </c>
      <c r="U1923" s="380">
        <f>'raw data'!R1919</f>
        <v>1012.8289794921875</v>
      </c>
    </row>
    <row r="1924" spans="1:21" x14ac:dyDescent="0.2">
      <c r="A1924" s="378">
        <f>'raw data'!A1920</f>
        <v>41261.041666666664</v>
      </c>
      <c r="B1924" s="380">
        <f>'raw data'!L1920</f>
        <v>893.93829345703125</v>
      </c>
      <c r="C1924" s="380">
        <f>'raw data'!M1920</f>
        <v>475.79220581054687</v>
      </c>
      <c r="D1924" s="380">
        <f>'raw data'!O1920</f>
        <v>5813.05322265625</v>
      </c>
      <c r="E1924" s="380">
        <f>'raw data'!P1920</f>
        <v>9.8211851119995117</v>
      </c>
      <c r="F1924" s="377"/>
      <c r="G1924" s="377"/>
      <c r="H1924" s="376"/>
      <c r="I1924" s="376"/>
      <c r="J1924" s="380">
        <f>'raw data'!C1920</f>
        <v>134.5198974609375</v>
      </c>
      <c r="K1924" s="380" t="e">
        <f>'raw data'!#REF!</f>
        <v>#REF!</v>
      </c>
      <c r="L1924" s="380" t="e">
        <f>'raw data'!#REF!</f>
        <v>#REF!</v>
      </c>
      <c r="M1924" s="380">
        <f>'raw data'!D1920</f>
        <v>81355.5</v>
      </c>
      <c r="N1924" s="380">
        <f>'raw data'!K1920</f>
        <v>15.71485871150071</v>
      </c>
      <c r="O1924" s="400">
        <f t="shared" si="30"/>
        <v>15.616250991874455</v>
      </c>
      <c r="P1924" s="380">
        <f>'raw data'!E1920</f>
        <v>1</v>
      </c>
      <c r="Q1924" s="380">
        <f>'raw data'!F1920</f>
        <v>1</v>
      </c>
      <c r="R1924" s="380">
        <f>'raw data'!G1920</f>
        <v>1</v>
      </c>
      <c r="S1924" s="380">
        <f>'raw data'!H1920</f>
        <v>1</v>
      </c>
      <c r="T1924" s="380">
        <f>'raw data'!Q1920</f>
        <v>100.81340026855469</v>
      </c>
      <c r="U1924" s="380">
        <f>'raw data'!R1920</f>
        <v>1012.8319702148437</v>
      </c>
    </row>
    <row r="1925" spans="1:21" x14ac:dyDescent="0.2">
      <c r="A1925" s="378">
        <f>'raw data'!A1921</f>
        <v>41261.083333333336</v>
      </c>
      <c r="B1925" s="380">
        <f>'raw data'!L1921</f>
        <v>894.0283203125</v>
      </c>
      <c r="C1925" s="380">
        <f>'raw data'!M1921</f>
        <v>476.20059204101562</v>
      </c>
      <c r="D1925" s="380">
        <f>'raw data'!O1921</f>
        <v>5817.7919921875</v>
      </c>
      <c r="E1925" s="380">
        <f>'raw data'!P1921</f>
        <v>9.8197870254516602</v>
      </c>
      <c r="F1925" s="377"/>
      <c r="G1925" s="377"/>
      <c r="H1925" s="376"/>
      <c r="I1925" s="376"/>
      <c r="J1925" s="380">
        <f>'raw data'!C1921</f>
        <v>134.44090270996094</v>
      </c>
      <c r="K1925" s="380" t="e">
        <f>'raw data'!#REF!</f>
        <v>#REF!</v>
      </c>
      <c r="L1925" s="380" t="e">
        <f>'raw data'!#REF!</f>
        <v>#REF!</v>
      </c>
      <c r="M1925" s="380">
        <f>'raw data'!D1921</f>
        <v>81394.953125</v>
      </c>
      <c r="N1925" s="380">
        <f>'raw data'!K1921</f>
        <v>15.675133231001382</v>
      </c>
      <c r="O1925" s="400">
        <f t="shared" si="30"/>
        <v>15.62898127517966</v>
      </c>
      <c r="P1925" s="380">
        <f>'raw data'!E1921</f>
        <v>1</v>
      </c>
      <c r="Q1925" s="380">
        <f>'raw data'!F1921</f>
        <v>1</v>
      </c>
      <c r="R1925" s="380">
        <f>'raw data'!G1921</f>
        <v>1</v>
      </c>
      <c r="S1925" s="380">
        <f>'raw data'!H1921</f>
        <v>1</v>
      </c>
      <c r="T1925" s="380">
        <f>'raw data'!Q1921</f>
        <v>100.86299896240234</v>
      </c>
      <c r="U1925" s="380">
        <f>'raw data'!R1921</f>
        <v>1012.8369750976562</v>
      </c>
    </row>
    <row r="1926" spans="1:21" x14ac:dyDescent="0.2">
      <c r="A1926" s="378">
        <f>'raw data'!A1922</f>
        <v>41261.125</v>
      </c>
      <c r="B1926" s="380">
        <f>'raw data'!L1922</f>
        <v>893.9144287109375</v>
      </c>
      <c r="C1926" s="380">
        <f>'raw data'!M1922</f>
        <v>476.456787109375</v>
      </c>
      <c r="D1926" s="380">
        <f>'raw data'!O1922</f>
        <v>5815.76611328125</v>
      </c>
      <c r="E1926" s="380">
        <f>'raw data'!P1922</f>
        <v>9.8146848678588867</v>
      </c>
      <c r="F1926" s="377"/>
      <c r="G1926" s="377"/>
      <c r="H1926" s="376"/>
      <c r="I1926" s="376"/>
      <c r="J1926" s="380">
        <f>'raw data'!C1922</f>
        <v>135.41799926757813</v>
      </c>
      <c r="K1926" s="380" t="e">
        <f>'raw data'!#REF!</f>
        <v>#REF!</v>
      </c>
      <c r="L1926" s="380" t="e">
        <f>'raw data'!#REF!</f>
        <v>#REF!</v>
      </c>
      <c r="M1926" s="380">
        <f>'raw data'!D1922</f>
        <v>81413.8671875</v>
      </c>
      <c r="N1926" s="380">
        <f>'raw data'!K1922</f>
        <v>15.677149840641359</v>
      </c>
      <c r="O1926" s="400">
        <f t="shared" si="30"/>
        <v>15.623538931497714</v>
      </c>
      <c r="P1926" s="380">
        <f>'raw data'!E1922</f>
        <v>1</v>
      </c>
      <c r="Q1926" s="380">
        <f>'raw data'!F1922</f>
        <v>1</v>
      </c>
      <c r="R1926" s="380">
        <f>'raw data'!G1922</f>
        <v>1</v>
      </c>
      <c r="S1926" s="380">
        <f>'raw data'!H1922</f>
        <v>1</v>
      </c>
      <c r="T1926" s="380">
        <f>'raw data'!Q1922</f>
        <v>100.77120208740234</v>
      </c>
      <c r="U1926" s="380">
        <f>'raw data'!R1922</f>
        <v>1012.8350219726562</v>
      </c>
    </row>
    <row r="1927" spans="1:21" x14ac:dyDescent="0.2">
      <c r="A1927" s="378">
        <f>'raw data'!A1923</f>
        <v>41261.166666666664</v>
      </c>
      <c r="B1927" s="380">
        <f>'raw data'!L1923</f>
        <v>894.07452392578125</v>
      </c>
      <c r="C1927" s="380">
        <f>'raw data'!M1923</f>
        <v>476.87350463867187</v>
      </c>
      <c r="D1927" s="380">
        <f>'raw data'!O1923</f>
        <v>5827.8759765625</v>
      </c>
      <c r="E1927" s="380">
        <f>'raw data'!P1923</f>
        <v>9.8233356475830078</v>
      </c>
      <c r="F1927" s="377"/>
      <c r="G1927" s="377"/>
      <c r="H1927" s="376"/>
      <c r="I1927" s="376"/>
      <c r="J1927" s="380">
        <f>'raw data'!C1923</f>
        <v>136.09339904785156</v>
      </c>
      <c r="K1927" s="380" t="e">
        <f>'raw data'!#REF!</f>
        <v>#REF!</v>
      </c>
      <c r="L1927" s="380" t="e">
        <f>'raw data'!#REF!</f>
        <v>#REF!</v>
      </c>
      <c r="M1927" s="380">
        <f>'raw data'!D1923</f>
        <v>81449.328125</v>
      </c>
      <c r="N1927" s="380">
        <f>'raw data'!K1923</f>
        <v>15.761249474123252</v>
      </c>
      <c r="O1927" s="400">
        <f t="shared" si="30"/>
        <v>15.656071003239331</v>
      </c>
      <c r="P1927" s="380">
        <f>'raw data'!E1923</f>
        <v>1</v>
      </c>
      <c r="Q1927" s="380">
        <f>'raw data'!F1923</f>
        <v>1</v>
      </c>
      <c r="R1927" s="380">
        <f>'raw data'!G1923</f>
        <v>1</v>
      </c>
      <c r="S1927" s="380">
        <f>'raw data'!H1923</f>
        <v>1</v>
      </c>
      <c r="T1927" s="380">
        <f>'raw data'!Q1923</f>
        <v>100.77439880371094</v>
      </c>
      <c r="U1927" s="380">
        <f>'raw data'!R1923</f>
        <v>1012.8309936523437</v>
      </c>
    </row>
    <row r="1928" spans="1:21" x14ac:dyDescent="0.2">
      <c r="A1928" s="378">
        <f>'raw data'!A1924</f>
        <v>41261.208333333336</v>
      </c>
      <c r="B1928" s="380">
        <f>'raw data'!L1924</f>
        <v>894.0078125</v>
      </c>
      <c r="C1928" s="380">
        <f>'raw data'!M1924</f>
        <v>477.28839111328125</v>
      </c>
      <c r="D1928" s="380">
        <f>'raw data'!O1924</f>
        <v>5826.2451171875</v>
      </c>
      <c r="E1928" s="380">
        <f>'raw data'!P1924</f>
        <v>9.8160371780395508</v>
      </c>
      <c r="F1928" s="377"/>
      <c r="G1928" s="377"/>
      <c r="H1928" s="376"/>
      <c r="I1928" s="376"/>
      <c r="J1928" s="380">
        <f>'raw data'!C1924</f>
        <v>136.5850798322106</v>
      </c>
      <c r="K1928" s="380" t="e">
        <f>'raw data'!#REF!</f>
        <v>#REF!</v>
      </c>
      <c r="L1928" s="380" t="e">
        <f>'raw data'!#REF!</f>
        <v>#REF!</v>
      </c>
      <c r="M1928" s="380">
        <f>'raw data'!D1924</f>
        <v>81517.546875</v>
      </c>
      <c r="N1928" s="380">
        <f>'raw data'!K1924</f>
        <v>15.795333279175974</v>
      </c>
      <c r="O1928" s="400">
        <f t="shared" si="30"/>
        <v>15.651689844430532</v>
      </c>
      <c r="P1928" s="380">
        <f>'raw data'!E1924</f>
        <v>1</v>
      </c>
      <c r="Q1928" s="380">
        <f>'raw data'!F1924</f>
        <v>1</v>
      </c>
      <c r="R1928" s="380">
        <f>'raw data'!G1924</f>
        <v>0.85097217559814453</v>
      </c>
      <c r="S1928" s="380">
        <f>'raw data'!H1924</f>
        <v>1</v>
      </c>
      <c r="T1928" s="380">
        <f>'raw data'!Q1924</f>
        <v>100.66889953613281</v>
      </c>
      <c r="U1928" s="380">
        <f>'raw data'!R1924</f>
        <v>1012.8280029296875</v>
      </c>
    </row>
    <row r="1929" spans="1:21" x14ac:dyDescent="0.2">
      <c r="A1929" s="378">
        <f>'raw data'!A1925</f>
        <v>41261.25</v>
      </c>
      <c r="B1929" s="380">
        <f>'raw data'!L1925</f>
        <v>893.980224609375</v>
      </c>
      <c r="C1929" s="380">
        <f>'raw data'!M1925</f>
        <v>477.58938598632812</v>
      </c>
      <c r="D1929" s="380">
        <f>'raw data'!O1925</f>
        <v>5837.3408203125</v>
      </c>
      <c r="E1929" s="380">
        <f>'raw data'!P1925</f>
        <v>9.8236627578735352</v>
      </c>
      <c r="F1929" s="377"/>
      <c r="G1929" s="377"/>
      <c r="H1929" s="376"/>
      <c r="I1929" s="376"/>
      <c r="J1929" s="380">
        <f>'raw data'!C1925</f>
        <v>135.67035924721026</v>
      </c>
      <c r="K1929" s="380" t="e">
        <f>'raw data'!#REF!</f>
        <v>#REF!</v>
      </c>
      <c r="L1929" s="380" t="e">
        <f>'raw data'!#REF!</f>
        <v>#REF!</v>
      </c>
      <c r="M1929" s="380">
        <f>'raw data'!D1925</f>
        <v>81570.5</v>
      </c>
      <c r="N1929" s="380">
        <f>'raw data'!K1925</f>
        <v>15.943617537737081</v>
      </c>
      <c r="O1929" s="400">
        <f t="shared" si="30"/>
        <v>15.681497465020689</v>
      </c>
      <c r="P1929" s="380">
        <f>'raw data'!E1925</f>
        <v>1</v>
      </c>
      <c r="Q1929" s="380">
        <f>'raw data'!F1925</f>
        <v>1</v>
      </c>
      <c r="R1929" s="380">
        <f>'raw data'!G1925</f>
        <v>0.8712499737739563</v>
      </c>
      <c r="S1929" s="380">
        <f>'raw data'!H1925</f>
        <v>1</v>
      </c>
      <c r="T1929" s="380">
        <f>'raw data'!Q1925</f>
        <v>100.67019653320312</v>
      </c>
      <c r="U1929" s="380">
        <f>'raw data'!R1925</f>
        <v>1012.8280029296875</v>
      </c>
    </row>
    <row r="1930" spans="1:21" x14ac:dyDescent="0.2">
      <c r="A1930" s="378">
        <f>'raw data'!A1926</f>
        <v>41261.291666666664</v>
      </c>
      <c r="B1930" s="380">
        <f>'raw data'!L1926</f>
        <v>893.95977783203125</v>
      </c>
      <c r="C1930" s="380">
        <f>'raw data'!M1926</f>
        <v>477.97030639648437</v>
      </c>
      <c r="D1930" s="380">
        <f>'raw data'!O1926</f>
        <v>5841.86083984375</v>
      </c>
      <c r="E1930" s="380">
        <f>'raw data'!P1926</f>
        <v>9.8235702514648438</v>
      </c>
      <c r="F1930" s="377"/>
      <c r="G1930" s="377"/>
      <c r="H1930" s="376"/>
      <c r="I1930" s="376"/>
      <c r="J1930" s="380">
        <f>'raw data'!C1926</f>
        <v>135.48179626464844</v>
      </c>
      <c r="K1930" s="380" t="e">
        <f>'raw data'!#REF!</f>
        <v>#REF!</v>
      </c>
      <c r="L1930" s="380" t="e">
        <f>'raw data'!#REF!</f>
        <v>#REF!</v>
      </c>
      <c r="M1930" s="380">
        <f>'raw data'!D1926</f>
        <v>81625.046875</v>
      </c>
      <c r="N1930" s="380">
        <f>'raw data'!K1926</f>
        <v>15.753629190443462</v>
      </c>
      <c r="O1930" s="400">
        <f t="shared" si="30"/>
        <v>15.693640095886868</v>
      </c>
      <c r="P1930" s="380">
        <f>'raw data'!E1926</f>
        <v>1</v>
      </c>
      <c r="Q1930" s="380">
        <f>'raw data'!F1926</f>
        <v>1</v>
      </c>
      <c r="R1930" s="380">
        <f>'raw data'!G1926</f>
        <v>1</v>
      </c>
      <c r="S1930" s="380">
        <f>'raw data'!H1926</f>
        <v>1</v>
      </c>
      <c r="T1930" s="380">
        <f>'raw data'!Q1926</f>
        <v>100.60829925537109</v>
      </c>
      <c r="U1930" s="380">
        <f>'raw data'!R1926</f>
        <v>1012.8250122070312</v>
      </c>
    </row>
    <row r="1931" spans="1:21" x14ac:dyDescent="0.2">
      <c r="A1931" s="378">
        <f>'raw data'!A1927</f>
        <v>41261.333333333336</v>
      </c>
      <c r="B1931" s="380">
        <f>'raw data'!L1927</f>
        <v>894.05218505859375</v>
      </c>
      <c r="C1931" s="380">
        <f>'raw data'!M1927</f>
        <v>478.11819458007812</v>
      </c>
      <c r="D1931" s="380">
        <f>'raw data'!O1927</f>
        <v>5844.22998046875</v>
      </c>
      <c r="E1931" s="380">
        <f>'raw data'!P1927</f>
        <v>9.8246641159057617</v>
      </c>
      <c r="F1931" s="377"/>
      <c r="G1931" s="377"/>
      <c r="H1931" s="376"/>
      <c r="I1931" s="376"/>
      <c r="J1931" s="380">
        <f>'raw data'!C1927</f>
        <v>135.40499877929687</v>
      </c>
      <c r="K1931" s="380" t="e">
        <f>'raw data'!#REF!</f>
        <v>#REF!</v>
      </c>
      <c r="L1931" s="380" t="e">
        <f>'raw data'!#REF!</f>
        <v>#REF!</v>
      </c>
      <c r="M1931" s="380">
        <f>'raw data'!D1927</f>
        <v>81668.7578125</v>
      </c>
      <c r="N1931" s="380">
        <f>'raw data'!K1927</f>
        <v>15.920253340389827</v>
      </c>
      <c r="O1931" s="400">
        <f t="shared" si="30"/>
        <v>15.700004581677376</v>
      </c>
      <c r="P1931" s="380">
        <f>'raw data'!E1927</f>
        <v>1</v>
      </c>
      <c r="Q1931" s="380">
        <f>'raw data'!F1927</f>
        <v>1</v>
      </c>
      <c r="R1931" s="380">
        <f>'raw data'!G1927</f>
        <v>1</v>
      </c>
      <c r="S1931" s="380">
        <f>'raw data'!H1927</f>
        <v>1</v>
      </c>
      <c r="T1931" s="380">
        <f>'raw data'!Q1927</f>
        <v>100.58809661865234</v>
      </c>
      <c r="U1931" s="380">
        <f>'raw data'!R1927</f>
        <v>1012.8250122070312</v>
      </c>
    </row>
    <row r="1932" spans="1:21" x14ac:dyDescent="0.2">
      <c r="A1932" s="378">
        <f>'raw data'!A1928</f>
        <v>41261.375</v>
      </c>
      <c r="B1932" s="380">
        <f>'raw data'!L1928</f>
        <v>893.9796142578125</v>
      </c>
      <c r="C1932" s="380">
        <f>'raw data'!M1928</f>
        <v>478.78680419921875</v>
      </c>
      <c r="D1932" s="380">
        <f>'raw data'!O1928</f>
        <v>5855.41015625</v>
      </c>
      <c r="E1932" s="380">
        <f>'raw data'!P1928</f>
        <v>9.8293247222900391</v>
      </c>
      <c r="F1932" s="377"/>
      <c r="G1932" s="377"/>
      <c r="H1932" s="376"/>
      <c r="I1932" s="376"/>
      <c r="J1932" s="380">
        <f>'raw data'!C1928</f>
        <v>135.60049438476562</v>
      </c>
      <c r="K1932" s="380" t="e">
        <f>'raw data'!#REF!</f>
        <v>#REF!</v>
      </c>
      <c r="L1932" s="380" t="e">
        <f>'raw data'!#REF!</f>
        <v>#REF!</v>
      </c>
      <c r="M1932" s="380">
        <f>'raw data'!D1928</f>
        <v>81771.34375</v>
      </c>
      <c r="N1932" s="380">
        <f>'raw data'!K1928</f>
        <v>15.853712766894896</v>
      </c>
      <c r="O1932" s="400">
        <f t="shared" ref="O1932:O1995" si="31">D1932*0.771/(0.287*1000)</f>
        <v>15.730039130553136</v>
      </c>
      <c r="P1932" s="380">
        <f>'raw data'!E1928</f>
        <v>1</v>
      </c>
      <c r="Q1932" s="380">
        <f>'raw data'!F1928</f>
        <v>1</v>
      </c>
      <c r="R1932" s="380">
        <f>'raw data'!G1928</f>
        <v>1</v>
      </c>
      <c r="S1932" s="380">
        <f>'raw data'!H1928</f>
        <v>1</v>
      </c>
      <c r="T1932" s="380">
        <f>'raw data'!Q1928</f>
        <v>100.56320190429687</v>
      </c>
      <c r="U1932" s="380">
        <f>'raw data'!R1928</f>
        <v>1012.8259887695312</v>
      </c>
    </row>
    <row r="1933" spans="1:21" x14ac:dyDescent="0.2">
      <c r="A1933" s="378">
        <f>'raw data'!A1929</f>
        <v>41261.416666666664</v>
      </c>
      <c r="B1933" s="380">
        <f>'raw data'!L1929</f>
        <v>893.89752197265625</v>
      </c>
      <c r="C1933" s="380">
        <f>'raw data'!M1929</f>
        <v>478.91860961914062</v>
      </c>
      <c r="D1933" s="380">
        <f>'raw data'!O1929</f>
        <v>5852.68017578125</v>
      </c>
      <c r="E1933" s="380">
        <f>'raw data'!P1929</f>
        <v>9.825190544128418</v>
      </c>
      <c r="F1933" s="377"/>
      <c r="G1933" s="377"/>
      <c r="H1933" s="376"/>
      <c r="I1933" s="376"/>
      <c r="J1933" s="380">
        <f>'raw data'!C1929</f>
        <v>134.39830017089844</v>
      </c>
      <c r="K1933" s="380" t="e">
        <f>'raw data'!#REF!</f>
        <v>#REF!</v>
      </c>
      <c r="L1933" s="380" t="e">
        <f>'raw data'!#REF!</f>
        <v>#REF!</v>
      </c>
      <c r="M1933" s="380">
        <f>'raw data'!D1929</f>
        <v>81725.203125</v>
      </c>
      <c r="N1933" s="380">
        <f>'raw data'!K1929</f>
        <v>15.829583251295844</v>
      </c>
      <c r="O1933" s="400">
        <f t="shared" si="31"/>
        <v>15.72270528058308</v>
      </c>
      <c r="P1933" s="380">
        <f>'raw data'!E1929</f>
        <v>1</v>
      </c>
      <c r="Q1933" s="380">
        <f>'raw data'!F1929</f>
        <v>1</v>
      </c>
      <c r="R1933" s="380">
        <f>'raw data'!G1929</f>
        <v>1</v>
      </c>
      <c r="S1933" s="380">
        <f>'raw data'!H1929</f>
        <v>1</v>
      </c>
      <c r="T1933" s="380">
        <f>'raw data'!Q1929</f>
        <v>100.6011962890625</v>
      </c>
      <c r="U1933" s="380">
        <f>'raw data'!R1929</f>
        <v>1012.822998046875</v>
      </c>
    </row>
    <row r="1934" spans="1:21" x14ac:dyDescent="0.2">
      <c r="A1934" s="378">
        <f>'raw data'!A1930</f>
        <v>41261.458333333336</v>
      </c>
      <c r="B1934" s="380">
        <f>'raw data'!L1930</f>
        <v>894.021728515625</v>
      </c>
      <c r="C1934" s="380">
        <f>'raw data'!M1930</f>
        <v>478.56478881835937</v>
      </c>
      <c r="D1934" s="380">
        <f>'raw data'!O1930</f>
        <v>5851.68505859375</v>
      </c>
      <c r="E1934" s="380">
        <f>'raw data'!P1930</f>
        <v>9.8268051147460937</v>
      </c>
      <c r="F1934" s="377"/>
      <c r="G1934" s="377"/>
      <c r="H1934" s="376"/>
      <c r="I1934" s="376"/>
      <c r="J1934" s="380">
        <f>'raw data'!C1930</f>
        <v>134.48609924316406</v>
      </c>
      <c r="K1934" s="380" t="e">
        <f>'raw data'!#REF!</f>
        <v>#REF!</v>
      </c>
      <c r="L1934" s="380" t="e">
        <f>'raw data'!#REF!</f>
        <v>#REF!</v>
      </c>
      <c r="M1934" s="380">
        <f>'raw data'!D1930</f>
        <v>81710.1484375</v>
      </c>
      <c r="N1934" s="380">
        <f>'raw data'!K1930</f>
        <v>16.063618069070799</v>
      </c>
      <c r="O1934" s="400">
        <f t="shared" si="31"/>
        <v>15.720031986675195</v>
      </c>
      <c r="P1934" s="380">
        <f>'raw data'!E1930</f>
        <v>1</v>
      </c>
      <c r="Q1934" s="380">
        <f>'raw data'!F1930</f>
        <v>1</v>
      </c>
      <c r="R1934" s="380">
        <f>'raw data'!G1930</f>
        <v>1</v>
      </c>
      <c r="S1934" s="380">
        <f>'raw data'!H1930</f>
        <v>1</v>
      </c>
      <c r="T1934" s="380">
        <f>'raw data'!Q1930</f>
        <v>100.65480041503906</v>
      </c>
      <c r="U1934" s="380">
        <f>'raw data'!R1930</f>
        <v>1012.8250122070312</v>
      </c>
    </row>
    <row r="1935" spans="1:21" x14ac:dyDescent="0.2">
      <c r="A1935" s="378">
        <f>'raw data'!A1931</f>
        <v>41261.5</v>
      </c>
      <c r="B1935" s="380">
        <f>'raw data'!L1931</f>
        <v>894.01019287109375</v>
      </c>
      <c r="C1935" s="380">
        <f>'raw data'!M1931</f>
        <v>478.19610595703125</v>
      </c>
      <c r="D1935" s="380">
        <f>'raw data'!O1931</f>
        <v>5856.10302734375</v>
      </c>
      <c r="E1935" s="380">
        <f>'raw data'!P1931</f>
        <v>9.8342075347900391</v>
      </c>
      <c r="F1935" s="377"/>
      <c r="G1935" s="377"/>
      <c r="H1935" s="376"/>
      <c r="I1935" s="376"/>
      <c r="J1935" s="380">
        <f>'raw data'!C1931</f>
        <v>134.1470947265625</v>
      </c>
      <c r="K1935" s="380" t="e">
        <f>'raw data'!#REF!</f>
        <v>#REF!</v>
      </c>
      <c r="L1935" s="380" t="e">
        <f>'raw data'!#REF!</f>
        <v>#REF!</v>
      </c>
      <c r="M1935" s="380">
        <f>'raw data'!D1931</f>
        <v>81691.40625</v>
      </c>
      <c r="N1935" s="380">
        <f>'raw data'!K1931</f>
        <v>15.958681063935583</v>
      </c>
      <c r="O1935" s="400">
        <f t="shared" si="31"/>
        <v>15.731900467184779</v>
      </c>
      <c r="P1935" s="380">
        <f>'raw data'!E1931</f>
        <v>1</v>
      </c>
      <c r="Q1935" s="380">
        <f>'raw data'!F1931</f>
        <v>1</v>
      </c>
      <c r="R1935" s="380">
        <f>'raw data'!G1931</f>
        <v>1</v>
      </c>
      <c r="S1935" s="380">
        <f>'raw data'!H1931</f>
        <v>1</v>
      </c>
      <c r="T1935" s="380">
        <f>'raw data'!Q1931</f>
        <v>100.75469970703125</v>
      </c>
      <c r="U1935" s="380">
        <f>'raw data'!R1931</f>
        <v>1012.8250122070312</v>
      </c>
    </row>
    <row r="1936" spans="1:21" x14ac:dyDescent="0.2">
      <c r="A1936" s="378">
        <f>'raw data'!A1932</f>
        <v>41261.541666666664</v>
      </c>
      <c r="B1936" s="380">
        <f>'raw data'!L1932</f>
        <v>893.9310302734375</v>
      </c>
      <c r="C1936" s="380">
        <f>'raw data'!M1932</f>
        <v>477.6387939453125</v>
      </c>
      <c r="D1936" s="380">
        <f>'raw data'!O1932</f>
        <v>5851.81494140625</v>
      </c>
      <c r="E1936" s="380">
        <f>'raw data'!P1932</f>
        <v>9.8376922607421875</v>
      </c>
      <c r="F1936" s="377"/>
      <c r="G1936" s="377"/>
      <c r="H1936" s="376"/>
      <c r="I1936" s="376"/>
      <c r="J1936" s="380">
        <f>'raw data'!C1932</f>
        <v>134.39480590820313</v>
      </c>
      <c r="K1936" s="380" t="e">
        <f>'raw data'!#REF!</f>
        <v>#REF!</v>
      </c>
      <c r="L1936" s="380" t="e">
        <f>'raw data'!#REF!</f>
        <v>#REF!</v>
      </c>
      <c r="M1936" s="380">
        <f>'raw data'!D1932</f>
        <v>81588.578125</v>
      </c>
      <c r="N1936" s="380">
        <f>'raw data'!K1932</f>
        <v>15.830303889530478</v>
      </c>
      <c r="O1936" s="400">
        <f t="shared" si="31"/>
        <v>15.720380905310869</v>
      </c>
      <c r="P1936" s="380">
        <f>'raw data'!E1932</f>
        <v>1</v>
      </c>
      <c r="Q1936" s="380">
        <f>'raw data'!F1932</f>
        <v>1</v>
      </c>
      <c r="R1936" s="380">
        <f>'raw data'!G1932</f>
        <v>1</v>
      </c>
      <c r="S1936" s="380">
        <f>'raw data'!H1932</f>
        <v>1</v>
      </c>
      <c r="T1936" s="380">
        <f>'raw data'!Q1932</f>
        <v>100.83920288085937</v>
      </c>
      <c r="U1936" s="380">
        <f>'raw data'!R1932</f>
        <v>1012.8250122070312</v>
      </c>
    </row>
    <row r="1937" spans="1:21" x14ac:dyDescent="0.2">
      <c r="A1937" s="378">
        <f>'raw data'!A1933</f>
        <v>41261.583333333336</v>
      </c>
      <c r="B1937" s="380">
        <f>'raw data'!L1933</f>
        <v>893.96282958984375</v>
      </c>
      <c r="C1937" s="380">
        <f>'raw data'!M1933</f>
        <v>476.66668701171875</v>
      </c>
      <c r="D1937" s="380">
        <f>'raw data'!O1933</f>
        <v>5858.88916015625</v>
      </c>
      <c r="E1937" s="380">
        <f>'raw data'!P1933</f>
        <v>9.8522882461547852</v>
      </c>
      <c r="F1937" s="377"/>
      <c r="G1937" s="377"/>
      <c r="H1937" s="376"/>
      <c r="I1937" s="376"/>
      <c r="J1937" s="380">
        <f>'raw data'!C1933</f>
        <v>134.9971923828125</v>
      </c>
      <c r="K1937" s="380" t="e">
        <f>'raw data'!#REF!</f>
        <v>#REF!</v>
      </c>
      <c r="L1937" s="380" t="e">
        <f>'raw data'!#REF!</f>
        <v>#REF!</v>
      </c>
      <c r="M1937" s="380">
        <f>'raw data'!D1933</f>
        <v>81359.390625</v>
      </c>
      <c r="N1937" s="380">
        <f>'raw data'!K1933</f>
        <v>15.941725543546562</v>
      </c>
      <c r="O1937" s="400">
        <f t="shared" si="31"/>
        <v>15.739385165437174</v>
      </c>
      <c r="P1937" s="380">
        <f>'raw data'!E1933</f>
        <v>1</v>
      </c>
      <c r="Q1937" s="380">
        <f>'raw data'!F1933</f>
        <v>1</v>
      </c>
      <c r="R1937" s="380">
        <f>'raw data'!G1933</f>
        <v>1</v>
      </c>
      <c r="S1937" s="380">
        <f>'raw data'!H1933</f>
        <v>1</v>
      </c>
      <c r="T1937" s="380">
        <f>'raw data'!Q1933</f>
        <v>99.941780090332031</v>
      </c>
      <c r="U1937" s="380">
        <f>'raw data'!R1933</f>
        <v>1012.8250122070312</v>
      </c>
    </row>
    <row r="1938" spans="1:21" x14ac:dyDescent="0.2">
      <c r="A1938" s="378">
        <f>'raw data'!A1934</f>
        <v>41261.625</v>
      </c>
      <c r="B1938" s="380">
        <f>'raw data'!L1934</f>
        <v>894.0194091796875</v>
      </c>
      <c r="C1938" s="380">
        <f>'raw data'!M1934</f>
        <v>475.79940795898437</v>
      </c>
      <c r="D1938" s="380">
        <f>'raw data'!O1934</f>
        <v>5872.94482421875</v>
      </c>
      <c r="E1938" s="380">
        <f>'raw data'!P1934</f>
        <v>9.8656148910522461</v>
      </c>
      <c r="F1938" s="377"/>
      <c r="G1938" s="377"/>
      <c r="H1938" s="376"/>
      <c r="I1938" s="376"/>
      <c r="J1938" s="380">
        <f>'raw data'!C1934</f>
        <v>135.12240600585937</v>
      </c>
      <c r="K1938" s="380" t="e">
        <f>'raw data'!#REF!</f>
        <v>#REF!</v>
      </c>
      <c r="L1938" s="380" t="e">
        <f>'raw data'!#REF!</f>
        <v>#REF!</v>
      </c>
      <c r="M1938" s="380">
        <f>'raw data'!D1934</f>
        <v>80934.2890625</v>
      </c>
      <c r="N1938" s="380">
        <f>'raw data'!K1934</f>
        <v>15.716638542536094</v>
      </c>
      <c r="O1938" s="400">
        <f t="shared" si="31"/>
        <v>15.777144458092879</v>
      </c>
      <c r="P1938" s="380">
        <f>'raw data'!E1934</f>
        <v>1</v>
      </c>
      <c r="Q1938" s="380">
        <f>'raw data'!F1934</f>
        <v>1</v>
      </c>
      <c r="R1938" s="380">
        <f>'raw data'!G1934</f>
        <v>1</v>
      </c>
      <c r="S1938" s="380">
        <f>'raw data'!H1934</f>
        <v>1</v>
      </c>
      <c r="T1938" s="380">
        <f>'raw data'!Q1934</f>
        <v>98.506416320800781</v>
      </c>
      <c r="U1938" s="380">
        <f>'raw data'!R1934</f>
        <v>1012.822021484375</v>
      </c>
    </row>
    <row r="1939" spans="1:21" x14ac:dyDescent="0.2">
      <c r="A1939" s="378">
        <f>'raw data'!A1935</f>
        <v>41261.666666666664</v>
      </c>
      <c r="B1939" s="380">
        <f>'raw data'!L1935</f>
        <v>893.97467041015625</v>
      </c>
      <c r="C1939" s="380">
        <f>'raw data'!M1935</f>
        <v>479.68218994140625</v>
      </c>
      <c r="D1939" s="380">
        <f>'raw data'!O1935</f>
        <v>5898.93115234375</v>
      </c>
      <c r="E1939" s="380">
        <f>'raw data'!P1935</f>
        <v>9.8647022247314453</v>
      </c>
      <c r="F1939" s="377"/>
      <c r="G1939" s="377"/>
      <c r="H1939" s="376"/>
      <c r="I1939" s="376"/>
      <c r="J1939" s="380">
        <f>'raw data'!C1935</f>
        <v>136.14230346679687</v>
      </c>
      <c r="K1939" s="380" t="e">
        <f>'raw data'!#REF!</f>
        <v>#REF!</v>
      </c>
      <c r="L1939" s="380" t="e">
        <f>'raw data'!#REF!</f>
        <v>#REF!</v>
      </c>
      <c r="M1939" s="380">
        <f>'raw data'!D1935</f>
        <v>81912.71875</v>
      </c>
      <c r="N1939" s="380">
        <f>'raw data'!K1935</f>
        <v>16.110590435081395</v>
      </c>
      <c r="O1939" s="400">
        <f t="shared" si="31"/>
        <v>15.846954419710912</v>
      </c>
      <c r="P1939" s="380">
        <f>'raw data'!E1935</f>
        <v>1</v>
      </c>
      <c r="Q1939" s="380">
        <f>'raw data'!F1935</f>
        <v>1</v>
      </c>
      <c r="R1939" s="380">
        <f>'raw data'!G1935</f>
        <v>1</v>
      </c>
      <c r="S1939" s="380">
        <f>'raw data'!H1935</f>
        <v>1</v>
      </c>
      <c r="T1939" s="380">
        <f>'raw data'!Q1935</f>
        <v>100.6365966796875</v>
      </c>
      <c r="U1939" s="380">
        <f>'raw data'!R1935</f>
        <v>1012.8189697265625</v>
      </c>
    </row>
    <row r="1940" spans="1:21" x14ac:dyDescent="0.2">
      <c r="A1940" s="378">
        <f>'raw data'!A1936</f>
        <v>41261.708333333336</v>
      </c>
      <c r="B1940" s="380">
        <f>'raw data'!L1936</f>
        <v>894.04327392578125</v>
      </c>
      <c r="C1940" s="380">
        <f>'raw data'!M1936</f>
        <v>480.302490234375</v>
      </c>
      <c r="D1940" s="380">
        <f>'raw data'!O1936</f>
        <v>5904.3330078125</v>
      </c>
      <c r="E1940" s="380">
        <f>'raw data'!P1936</f>
        <v>9.8713645935058594</v>
      </c>
      <c r="F1940" s="377"/>
      <c r="G1940" s="377"/>
      <c r="H1940" s="376"/>
      <c r="I1940" s="376"/>
      <c r="J1940" s="380">
        <f>'raw data'!C1936</f>
        <v>136.11810302734375</v>
      </c>
      <c r="K1940" s="380" t="e">
        <f>'raw data'!#REF!</f>
        <v>#REF!</v>
      </c>
      <c r="L1940" s="380" t="e">
        <f>'raw data'!#REF!</f>
        <v>#REF!</v>
      </c>
      <c r="M1940" s="380">
        <f>'raw data'!D1936</f>
        <v>82019.75</v>
      </c>
      <c r="N1940" s="380">
        <f>'raw data'!K1936</f>
        <v>15.853835708487386</v>
      </c>
      <c r="O1940" s="400">
        <f t="shared" si="31"/>
        <v>15.861466024471907</v>
      </c>
      <c r="P1940" s="380">
        <f>'raw data'!E1936</f>
        <v>1</v>
      </c>
      <c r="Q1940" s="380">
        <f>'raw data'!F1936</f>
        <v>1</v>
      </c>
      <c r="R1940" s="380">
        <f>'raw data'!G1936</f>
        <v>1</v>
      </c>
      <c r="S1940" s="380">
        <f>'raw data'!H1936</f>
        <v>1</v>
      </c>
      <c r="T1940" s="380">
        <f>'raw data'!Q1936</f>
        <v>100.70970153808594</v>
      </c>
      <c r="U1940" s="380">
        <f>'raw data'!R1936</f>
        <v>1012.8170166015625</v>
      </c>
    </row>
    <row r="1941" spans="1:21" x14ac:dyDescent="0.2">
      <c r="A1941" s="378">
        <f>'raw data'!A1937</f>
        <v>41261.75</v>
      </c>
      <c r="B1941" s="380">
        <f>'raw data'!L1937</f>
        <v>893.94873046875</v>
      </c>
      <c r="C1941" s="380">
        <f>'raw data'!M1937</f>
        <v>480.31838989257812</v>
      </c>
      <c r="D1941" s="380">
        <f>'raw data'!O1937</f>
        <v>5907.625</v>
      </c>
      <c r="E1941" s="380">
        <f>'raw data'!P1937</f>
        <v>9.8727407455444336</v>
      </c>
      <c r="F1941" s="377"/>
      <c r="G1941" s="377"/>
      <c r="H1941" s="376"/>
      <c r="I1941" s="376"/>
      <c r="J1941" s="380">
        <f>'raw data'!C1937</f>
        <v>135.78999328613281</v>
      </c>
      <c r="K1941" s="380" t="e">
        <f>'raw data'!#REF!</f>
        <v>#REF!</v>
      </c>
      <c r="L1941" s="380" t="e">
        <f>'raw data'!#REF!</f>
        <v>#REF!</v>
      </c>
      <c r="M1941" s="380">
        <f>'raw data'!D1937</f>
        <v>81998.203125</v>
      </c>
      <c r="N1941" s="380">
        <f>'raw data'!K1937</f>
        <v>15.684733738719006</v>
      </c>
      <c r="O1941" s="400">
        <f t="shared" si="31"/>
        <v>15.870309668989547</v>
      </c>
      <c r="P1941" s="380">
        <f>'raw data'!E1937</f>
        <v>1</v>
      </c>
      <c r="Q1941" s="380">
        <f>'raw data'!F1937</f>
        <v>1</v>
      </c>
      <c r="R1941" s="380">
        <f>'raw data'!G1937</f>
        <v>1</v>
      </c>
      <c r="S1941" s="380">
        <f>'raw data'!H1937</f>
        <v>1</v>
      </c>
      <c r="T1941" s="380">
        <f>'raw data'!Q1937</f>
        <v>100.79750061035156</v>
      </c>
      <c r="U1941" s="380">
        <f>'raw data'!R1937</f>
        <v>1012.8170166015625</v>
      </c>
    </row>
    <row r="1942" spans="1:21" x14ac:dyDescent="0.2">
      <c r="A1942" s="378">
        <f>'raw data'!A1938</f>
        <v>41261.791666666664</v>
      </c>
      <c r="B1942" s="380">
        <f>'raw data'!L1938</f>
        <v>893.970703125</v>
      </c>
      <c r="C1942" s="380">
        <f>'raw data'!M1938</f>
        <v>480.77960205078125</v>
      </c>
      <c r="D1942" s="380">
        <f>'raw data'!O1938</f>
        <v>5909.31298828125</v>
      </c>
      <c r="E1942" s="380">
        <f>'raw data'!P1938</f>
        <v>9.8704442977905273</v>
      </c>
      <c r="F1942" s="377"/>
      <c r="G1942" s="377"/>
      <c r="H1942" s="376"/>
      <c r="I1942" s="376"/>
      <c r="J1942" s="380">
        <f>'raw data'!C1938</f>
        <v>136.91229248046875</v>
      </c>
      <c r="K1942" s="380" t="e">
        <f>'raw data'!#REF!</f>
        <v>#REF!</v>
      </c>
      <c r="L1942" s="380" t="e">
        <f>'raw data'!#REF!</f>
        <v>#REF!</v>
      </c>
      <c r="M1942" s="380">
        <f>'raw data'!D1938</f>
        <v>82052.890625</v>
      </c>
      <c r="N1942" s="380">
        <f>'raw data'!K1938</f>
        <v>15.940860666996741</v>
      </c>
      <c r="O1942" s="400">
        <f t="shared" si="31"/>
        <v>15.874844299529073</v>
      </c>
      <c r="P1942" s="380">
        <f>'raw data'!E1938</f>
        <v>1</v>
      </c>
      <c r="Q1942" s="380">
        <f>'raw data'!F1938</f>
        <v>1</v>
      </c>
      <c r="R1942" s="380">
        <f>'raw data'!G1938</f>
        <v>1</v>
      </c>
      <c r="S1942" s="380">
        <f>'raw data'!H1938</f>
        <v>1</v>
      </c>
      <c r="T1942" s="380">
        <f>'raw data'!Q1938</f>
        <v>100.80809783935547</v>
      </c>
      <c r="U1942" s="380">
        <f>'raw data'!R1938</f>
        <v>1012.8150024414062</v>
      </c>
    </row>
    <row r="1943" spans="1:21" x14ac:dyDescent="0.2">
      <c r="A1943" s="378">
        <f>'raw data'!A1939</f>
        <v>41261.833333333336</v>
      </c>
      <c r="B1943" s="380">
        <f>'raw data'!L1939</f>
        <v>894.01287841796875</v>
      </c>
      <c r="C1943" s="380">
        <f>'raw data'!M1939</f>
        <v>481.4556884765625</v>
      </c>
      <c r="D1943" s="380">
        <f>'raw data'!O1939</f>
        <v>5918.3681640625</v>
      </c>
      <c r="E1943" s="380">
        <f>'raw data'!P1939</f>
        <v>9.8712081909179687</v>
      </c>
      <c r="F1943" s="377"/>
      <c r="G1943" s="377"/>
      <c r="H1943" s="376"/>
      <c r="I1943" s="376"/>
      <c r="J1943" s="380">
        <f>'raw data'!C1939</f>
        <v>136.91799926757813</v>
      </c>
      <c r="K1943" s="380" t="e">
        <f>'raw data'!#REF!</f>
        <v>#REF!</v>
      </c>
      <c r="L1943" s="380" t="e">
        <f>'raw data'!#REF!</f>
        <v>#REF!</v>
      </c>
      <c r="M1943" s="380">
        <f>'raw data'!D1939</f>
        <v>82128.5234375</v>
      </c>
      <c r="N1943" s="380">
        <f>'raw data'!K1939</f>
        <v>16.056019567376936</v>
      </c>
      <c r="O1943" s="400">
        <f t="shared" si="31"/>
        <v>15.899170224711453</v>
      </c>
      <c r="P1943" s="380">
        <f>'raw data'!E1939</f>
        <v>1</v>
      </c>
      <c r="Q1943" s="380">
        <f>'raw data'!F1939</f>
        <v>1</v>
      </c>
      <c r="R1943" s="380">
        <f>'raw data'!G1939</f>
        <v>1</v>
      </c>
      <c r="S1943" s="380">
        <f>'raw data'!H1939</f>
        <v>1</v>
      </c>
      <c r="T1943" s="380">
        <f>'raw data'!Q1939</f>
        <v>100.743896484375</v>
      </c>
      <c r="U1943" s="380">
        <f>'raw data'!R1939</f>
        <v>1012.8150024414062</v>
      </c>
    </row>
    <row r="1944" spans="1:21" x14ac:dyDescent="0.2">
      <c r="A1944" s="378">
        <f>'raw data'!A1940</f>
        <v>41261.875</v>
      </c>
      <c r="B1944" s="380">
        <f>'raw data'!L1940</f>
        <v>893.93438720703125</v>
      </c>
      <c r="C1944" s="380">
        <f>'raw data'!M1940</f>
        <v>482.14089965820313</v>
      </c>
      <c r="D1944" s="380">
        <f>'raw data'!O1940</f>
        <v>5938.48193359375</v>
      </c>
      <c r="E1944" s="380">
        <f>'raw data'!P1940</f>
        <v>9.8869457244873047</v>
      </c>
      <c r="F1944" s="377"/>
      <c r="G1944" s="377"/>
      <c r="H1944" s="376"/>
      <c r="I1944" s="376"/>
      <c r="J1944" s="380">
        <f>'raw data'!C1940</f>
        <v>136.75700378417969</v>
      </c>
      <c r="K1944" s="380" t="e">
        <f>'raw data'!#REF!</f>
        <v>#REF!</v>
      </c>
      <c r="L1944" s="380" t="e">
        <f>'raw data'!#REF!</f>
        <v>#REF!</v>
      </c>
      <c r="M1944" s="380">
        <f>'raw data'!D1940</f>
        <v>82237.96875</v>
      </c>
      <c r="N1944" s="380">
        <f>'raw data'!K1940</f>
        <v>16.086458266162662</v>
      </c>
      <c r="O1944" s="400">
        <f t="shared" si="31"/>
        <v>15.953204079445232</v>
      </c>
      <c r="P1944" s="380">
        <f>'raw data'!E1940</f>
        <v>1</v>
      </c>
      <c r="Q1944" s="380">
        <f>'raw data'!F1940</f>
        <v>1</v>
      </c>
      <c r="R1944" s="380">
        <f>'raw data'!G1940</f>
        <v>1</v>
      </c>
      <c r="S1944" s="380">
        <f>'raw data'!H1940</f>
        <v>1</v>
      </c>
      <c r="T1944" s="380">
        <f>'raw data'!Q1940</f>
        <v>100.73960113525391</v>
      </c>
      <c r="U1944" s="380">
        <f>'raw data'!R1940</f>
        <v>1012.8150024414062</v>
      </c>
    </row>
    <row r="1945" spans="1:21" x14ac:dyDescent="0.2">
      <c r="A1945" s="378">
        <f>'raw data'!A1941</f>
        <v>41261.916666666664</v>
      </c>
      <c r="B1945" s="380">
        <f>'raw data'!L1941</f>
        <v>894.1168212890625</v>
      </c>
      <c r="C1945" s="380">
        <f>'raw data'!M1941</f>
        <v>482.9176025390625</v>
      </c>
      <c r="D1945" s="380">
        <f>'raw data'!O1941</f>
        <v>5942.01416015625</v>
      </c>
      <c r="E1945" s="380">
        <f>'raw data'!P1941</f>
        <v>9.8806467056274414</v>
      </c>
      <c r="F1945" s="377"/>
      <c r="G1945" s="377"/>
      <c r="H1945" s="376"/>
      <c r="I1945" s="376"/>
      <c r="J1945" s="380">
        <f>'raw data'!C1941</f>
        <v>137.27040100097656</v>
      </c>
      <c r="K1945" s="380" t="e">
        <f>'raw data'!#REF!</f>
        <v>#REF!</v>
      </c>
      <c r="L1945" s="380" t="e">
        <f>'raw data'!#REF!</f>
        <v>#REF!</v>
      </c>
      <c r="M1945" s="380">
        <f>'raw data'!D1941</f>
        <v>82336.203125</v>
      </c>
      <c r="N1945" s="380">
        <f>'raw data'!K1941</f>
        <v>16.124951451388188</v>
      </c>
      <c r="O1945" s="400">
        <f t="shared" si="31"/>
        <v>15.962693092266441</v>
      </c>
      <c r="P1945" s="380">
        <f>'raw data'!E1941</f>
        <v>1</v>
      </c>
      <c r="Q1945" s="380">
        <f>'raw data'!F1941</f>
        <v>1</v>
      </c>
      <c r="R1945" s="380">
        <f>'raw data'!G1941</f>
        <v>1</v>
      </c>
      <c r="S1945" s="380">
        <f>'raw data'!H1941</f>
        <v>1</v>
      </c>
      <c r="T1945" s="380">
        <f>'raw data'!Q1941</f>
        <v>100.67539978027344</v>
      </c>
      <c r="U1945" s="380">
        <f>'raw data'!R1941</f>
        <v>1012.8159790039062</v>
      </c>
    </row>
    <row r="1946" spans="1:21" x14ac:dyDescent="0.2">
      <c r="A1946" s="378">
        <f>'raw data'!A1942</f>
        <v>41261.958333333336</v>
      </c>
      <c r="B1946" s="380">
        <f>'raw data'!L1942</f>
        <v>894.02337646484375</v>
      </c>
      <c r="C1946" s="380">
        <f>'raw data'!M1942</f>
        <v>482.99200439453125</v>
      </c>
      <c r="D1946" s="380">
        <f>'raw data'!O1942</f>
        <v>5931.48193359375</v>
      </c>
      <c r="E1946" s="380">
        <f>'raw data'!P1942</f>
        <v>9.8640575408935547</v>
      </c>
      <c r="F1946" s="377"/>
      <c r="G1946" s="377"/>
      <c r="H1946" s="376"/>
      <c r="I1946" s="376"/>
      <c r="J1946" s="380">
        <f>'raw data'!C1942</f>
        <v>137.57980346679687</v>
      </c>
      <c r="K1946" s="380" t="e">
        <f>'raw data'!#REF!</f>
        <v>#REF!</v>
      </c>
      <c r="L1946" s="380" t="e">
        <f>'raw data'!#REF!</f>
        <v>#REF!</v>
      </c>
      <c r="M1946" s="380">
        <f>'raw data'!D1942</f>
        <v>82354.609375</v>
      </c>
      <c r="N1946" s="380">
        <f>'raw data'!K1942</f>
        <v>16.073163510471932</v>
      </c>
      <c r="O1946" s="400">
        <f t="shared" si="31"/>
        <v>15.934399201396452</v>
      </c>
      <c r="P1946" s="380">
        <f>'raw data'!E1942</f>
        <v>1</v>
      </c>
      <c r="Q1946" s="380">
        <f>'raw data'!F1942</f>
        <v>1</v>
      </c>
      <c r="R1946" s="380">
        <f>'raw data'!G1942</f>
        <v>1</v>
      </c>
      <c r="S1946" s="380">
        <f>'raw data'!H1942</f>
        <v>1</v>
      </c>
      <c r="T1946" s="380">
        <f>'raw data'!Q1942</f>
        <v>100.63760375976562</v>
      </c>
      <c r="U1946" s="380">
        <f>'raw data'!R1942</f>
        <v>1012.8200073242187</v>
      </c>
    </row>
    <row r="1947" spans="1:21" x14ac:dyDescent="0.2">
      <c r="A1947" s="378">
        <f>'raw data'!A1943</f>
        <v>41262</v>
      </c>
      <c r="B1947" s="380">
        <f>'raw data'!L1943</f>
        <v>894.0126953125</v>
      </c>
      <c r="C1947" s="380">
        <f>'raw data'!M1943</f>
        <v>483.31430053710937</v>
      </c>
      <c r="D1947" s="380">
        <f>'raw data'!O1943</f>
        <v>5936.5419921875</v>
      </c>
      <c r="E1947" s="380">
        <f>'raw data'!P1943</f>
        <v>9.8643207550048828</v>
      </c>
      <c r="F1947" s="377"/>
      <c r="G1947" s="377"/>
      <c r="H1947" s="376"/>
      <c r="I1947" s="376"/>
      <c r="J1947" s="380">
        <f>'raw data'!C1943</f>
        <v>138.2001953125</v>
      </c>
      <c r="K1947" s="380" t="e">
        <f>'raw data'!#REF!</f>
        <v>#REF!</v>
      </c>
      <c r="L1947" s="380" t="e">
        <f>'raw data'!#REF!</f>
        <v>#REF!</v>
      </c>
      <c r="M1947" s="380">
        <f>'raw data'!D1943</f>
        <v>82388.2109375</v>
      </c>
      <c r="N1947" s="380">
        <f>'raw data'!K1943</f>
        <v>16.066282748175436</v>
      </c>
      <c r="O1947" s="400">
        <f t="shared" si="31"/>
        <v>15.947992599221473</v>
      </c>
      <c r="P1947" s="380">
        <f>'raw data'!E1943</f>
        <v>1</v>
      </c>
      <c r="Q1947" s="380">
        <f>'raw data'!F1943</f>
        <v>1</v>
      </c>
      <c r="R1947" s="380">
        <f>'raw data'!G1943</f>
        <v>1</v>
      </c>
      <c r="S1947" s="380">
        <f>'raw data'!H1943</f>
        <v>1</v>
      </c>
      <c r="T1947" s="380">
        <f>'raw data'!Q1943</f>
        <v>100.63189697265625</v>
      </c>
      <c r="U1947" s="380">
        <f>'raw data'!R1943</f>
        <v>1012.8179931640625</v>
      </c>
    </row>
    <row r="1948" spans="1:21" x14ac:dyDescent="0.2">
      <c r="A1948" s="378">
        <f>'raw data'!A1944</f>
        <v>41262.041666666664</v>
      </c>
      <c r="B1948" s="380">
        <f>'raw data'!L1944</f>
        <v>893.98828125</v>
      </c>
      <c r="C1948" s="380">
        <f>'raw data'!M1944</f>
        <v>483.531005859375</v>
      </c>
      <c r="D1948" s="380">
        <f>'raw data'!O1944</f>
        <v>5933.52099609375</v>
      </c>
      <c r="E1948" s="380">
        <f>'raw data'!P1944</f>
        <v>9.8593788146972656</v>
      </c>
      <c r="F1948" s="377"/>
      <c r="G1948" s="377"/>
      <c r="H1948" s="376"/>
      <c r="I1948" s="376"/>
      <c r="J1948" s="380">
        <f>'raw data'!C1944</f>
        <v>138.860595703125</v>
      </c>
      <c r="K1948" s="380" t="e">
        <f>'raw data'!#REF!</f>
        <v>#REF!</v>
      </c>
      <c r="L1948" s="380" t="e">
        <f>'raw data'!#REF!</f>
        <v>#REF!</v>
      </c>
      <c r="M1948" s="380">
        <f>'raw data'!D1944</f>
        <v>82402.4296875</v>
      </c>
      <c r="N1948" s="380">
        <f>'raw data'!K1944</f>
        <v>15.699150439702644</v>
      </c>
      <c r="O1948" s="400">
        <f t="shared" si="31"/>
        <v>15.93987696163164</v>
      </c>
      <c r="P1948" s="380">
        <f>'raw data'!E1944</f>
        <v>1</v>
      </c>
      <c r="Q1948" s="380">
        <f>'raw data'!F1944</f>
        <v>1</v>
      </c>
      <c r="R1948" s="380">
        <f>'raw data'!G1944</f>
        <v>1</v>
      </c>
      <c r="S1948" s="380">
        <f>'raw data'!H1944</f>
        <v>1</v>
      </c>
      <c r="T1948" s="380">
        <f>'raw data'!Q1944</f>
        <v>100.63539886474609</v>
      </c>
      <c r="U1948" s="380">
        <f>'raw data'!R1944</f>
        <v>1012.8159790039062</v>
      </c>
    </row>
    <row r="1949" spans="1:21" x14ac:dyDescent="0.2">
      <c r="A1949" s="378">
        <f>'raw data'!A1945</f>
        <v>41262.083333333336</v>
      </c>
      <c r="B1949" s="380">
        <f>'raw data'!L1945</f>
        <v>893.9207763671875</v>
      </c>
      <c r="C1949" s="380">
        <f>'raw data'!M1945</f>
        <v>484.87921142578125</v>
      </c>
      <c r="D1949" s="380">
        <f>'raw data'!O1945</f>
        <v>5962.98193359375</v>
      </c>
      <c r="E1949" s="380">
        <f>'raw data'!P1945</f>
        <v>9.8799877166748047</v>
      </c>
      <c r="F1949" s="377"/>
      <c r="G1949" s="377"/>
      <c r="H1949" s="376"/>
      <c r="I1949" s="376"/>
      <c r="J1949" s="380">
        <f>'raw data'!C1945</f>
        <v>139.20440673828125</v>
      </c>
      <c r="K1949" s="380" t="e">
        <f>'raw data'!#REF!</f>
        <v>#REF!</v>
      </c>
      <c r="L1949" s="380" t="e">
        <f>'raw data'!#REF!</f>
        <v>#REF!</v>
      </c>
      <c r="M1949" s="380">
        <f>'raw data'!D1945</f>
        <v>82610.421875</v>
      </c>
      <c r="N1949" s="380">
        <f>'raw data'!K1945</f>
        <v>16.209772378030756</v>
      </c>
      <c r="O1949" s="400">
        <f t="shared" si="31"/>
        <v>16.019021152615963</v>
      </c>
      <c r="P1949" s="380">
        <f>'raw data'!E1945</f>
        <v>1</v>
      </c>
      <c r="Q1949" s="380">
        <f>'raw data'!F1945</f>
        <v>1</v>
      </c>
      <c r="R1949" s="380">
        <f>'raw data'!G1945</f>
        <v>1</v>
      </c>
      <c r="S1949" s="380">
        <f>'raw data'!H1945</f>
        <v>1</v>
      </c>
      <c r="T1949" s="380">
        <f>'raw data'!Q1945</f>
        <v>100.49549865722656</v>
      </c>
      <c r="U1949" s="380">
        <f>'raw data'!R1945</f>
        <v>1012.8140258789062</v>
      </c>
    </row>
    <row r="1950" spans="1:21" x14ac:dyDescent="0.2">
      <c r="A1950" s="378">
        <f>'raw data'!A1946</f>
        <v>41262.125</v>
      </c>
      <c r="B1950" s="380">
        <f>'raw data'!L1946</f>
        <v>894.06622314453125</v>
      </c>
      <c r="C1950" s="380">
        <f>'raw data'!M1946</f>
        <v>485.09390258789062</v>
      </c>
      <c r="D1950" s="380">
        <f>'raw data'!O1946</f>
        <v>5971.3720703125</v>
      </c>
      <c r="E1950" s="380">
        <f>'raw data'!P1946</f>
        <v>9.8911542892456055</v>
      </c>
      <c r="F1950" s="377"/>
      <c r="G1950" s="377"/>
      <c r="H1950" s="376"/>
      <c r="I1950" s="376"/>
      <c r="J1950" s="380">
        <f>'raw data'!C1946</f>
        <v>139.14199829101562</v>
      </c>
      <c r="K1950" s="380" t="e">
        <f>'raw data'!#REF!</f>
        <v>#REF!</v>
      </c>
      <c r="L1950" s="380" t="e">
        <f>'raw data'!#REF!</f>
        <v>#REF!</v>
      </c>
      <c r="M1950" s="380">
        <f>'raw data'!D1946</f>
        <v>82638.4609375</v>
      </c>
      <c r="N1950" s="380">
        <f>'raw data'!K1946</f>
        <v>15.97068000462663</v>
      </c>
      <c r="O1950" s="400">
        <f t="shared" si="31"/>
        <v>16.041560509445773</v>
      </c>
      <c r="P1950" s="380">
        <f>'raw data'!E1946</f>
        <v>1</v>
      </c>
      <c r="Q1950" s="380">
        <f>'raw data'!F1946</f>
        <v>1</v>
      </c>
      <c r="R1950" s="380">
        <f>'raw data'!G1946</f>
        <v>1</v>
      </c>
      <c r="S1950" s="380">
        <f>'raw data'!H1946</f>
        <v>1</v>
      </c>
      <c r="T1950" s="380">
        <f>'raw data'!Q1946</f>
        <v>100.54109954833984</v>
      </c>
      <c r="U1950" s="380">
        <f>'raw data'!R1946</f>
        <v>1012.8099975585937</v>
      </c>
    </row>
    <row r="1951" spans="1:21" x14ac:dyDescent="0.2">
      <c r="A1951" s="378">
        <f>'raw data'!A1947</f>
        <v>41262.166666666664</v>
      </c>
      <c r="B1951" s="380">
        <f>'raw data'!L1947</f>
        <v>893.927490234375</v>
      </c>
      <c r="C1951" s="380">
        <f>'raw data'!M1947</f>
        <v>485.21710205078125</v>
      </c>
      <c r="D1951" s="380">
        <f>'raw data'!O1947</f>
        <v>5962.81884765625</v>
      </c>
      <c r="E1951" s="380">
        <f>'raw data'!P1947</f>
        <v>9.878596305847168</v>
      </c>
      <c r="F1951" s="377"/>
      <c r="G1951" s="377"/>
      <c r="H1951" s="376"/>
      <c r="I1951" s="376"/>
      <c r="J1951" s="380">
        <f>'raw data'!C1947</f>
        <v>139.51040649414062</v>
      </c>
      <c r="K1951" s="380" t="e">
        <f>'raw data'!#REF!</f>
        <v>#REF!</v>
      </c>
      <c r="L1951" s="380" t="e">
        <f>'raw data'!#REF!</f>
        <v>#REF!</v>
      </c>
      <c r="M1951" s="380">
        <f>'raw data'!D1947</f>
        <v>82634.2734375</v>
      </c>
      <c r="N1951" s="380">
        <f>'raw data'!K1947</f>
        <v>16.070746889807197</v>
      </c>
      <c r="O1951" s="400">
        <f t="shared" si="31"/>
        <v>16.018583036735084</v>
      </c>
      <c r="P1951" s="380">
        <f>'raw data'!E1947</f>
        <v>1</v>
      </c>
      <c r="Q1951" s="380">
        <f>'raw data'!F1947</f>
        <v>1</v>
      </c>
      <c r="R1951" s="380">
        <f>'raw data'!G1947</f>
        <v>1</v>
      </c>
      <c r="S1951" s="380">
        <f>'raw data'!H1947</f>
        <v>1</v>
      </c>
      <c r="T1951" s="380">
        <f>'raw data'!Q1947</f>
        <v>100.48590087890625</v>
      </c>
      <c r="U1951" s="380">
        <f>'raw data'!R1947</f>
        <v>1012.8109741210937</v>
      </c>
    </row>
    <row r="1952" spans="1:21" x14ac:dyDescent="0.2">
      <c r="A1952" s="378">
        <f>'raw data'!A1948</f>
        <v>41262.208333333336</v>
      </c>
      <c r="B1952" s="380">
        <f>'raw data'!L1948</f>
        <v>894.06280517578125</v>
      </c>
      <c r="C1952" s="380">
        <f>'raw data'!M1948</f>
        <v>485.73870849609375</v>
      </c>
      <c r="D1952" s="380">
        <f>'raw data'!O1948</f>
        <v>5979.39892578125</v>
      </c>
      <c r="E1952" s="380">
        <f>'raw data'!P1948</f>
        <v>9.8960485458374023</v>
      </c>
      <c r="F1952" s="377"/>
      <c r="G1952" s="377"/>
      <c r="H1952" s="376"/>
      <c r="I1952" s="376"/>
      <c r="J1952" s="380">
        <f>'raw data'!C1948</f>
        <v>139.6944217805125</v>
      </c>
      <c r="K1952" s="380" t="e">
        <f>'raw data'!#REF!</f>
        <v>#REF!</v>
      </c>
      <c r="L1952" s="380" t="e">
        <f>'raw data'!#REF!</f>
        <v>#REF!</v>
      </c>
      <c r="M1952" s="380">
        <f>'raw data'!D1948</f>
        <v>82719.078125</v>
      </c>
      <c r="N1952" s="380">
        <f>'raw data'!K1948</f>
        <v>15.937592128669348</v>
      </c>
      <c r="O1952" s="400">
        <f t="shared" si="31"/>
        <v>16.063123943475066</v>
      </c>
      <c r="P1952" s="380">
        <f>'raw data'!E1948</f>
        <v>1</v>
      </c>
      <c r="Q1952" s="380">
        <f>'raw data'!F1948</f>
        <v>1</v>
      </c>
      <c r="R1952" s="380">
        <f>'raw data'!G1948</f>
        <v>0.85319441556930542</v>
      </c>
      <c r="S1952" s="380">
        <f>'raw data'!H1948</f>
        <v>1</v>
      </c>
      <c r="T1952" s="380">
        <f>'raw data'!Q1948</f>
        <v>100.50740051269531</v>
      </c>
      <c r="U1952" s="380">
        <f>'raw data'!R1948</f>
        <v>1012.8040161132812</v>
      </c>
    </row>
    <row r="1953" spans="1:21" x14ac:dyDescent="0.2">
      <c r="A1953" s="378">
        <f>'raw data'!A1949</f>
        <v>41262.25</v>
      </c>
      <c r="B1953" s="380">
        <f>'raw data'!L1949</f>
        <v>893.96630859375</v>
      </c>
      <c r="C1953" s="380">
        <f>'raw data'!M1949</f>
        <v>485.76220703125</v>
      </c>
      <c r="D1953" s="380">
        <f>'raw data'!O1949</f>
        <v>5962.794921875</v>
      </c>
      <c r="E1953" s="380">
        <f>'raw data'!P1949</f>
        <v>9.8716802597045898</v>
      </c>
      <c r="F1953" s="377"/>
      <c r="G1953" s="377"/>
      <c r="H1953" s="376"/>
      <c r="I1953" s="376"/>
      <c r="J1953" s="380">
        <f>'raw data'!C1949</f>
        <v>139.8878004648237</v>
      </c>
      <c r="K1953" s="380" t="e">
        <f>'raw data'!#REF!</f>
        <v>#REF!</v>
      </c>
      <c r="L1953" s="380" t="e">
        <f>'raw data'!#REF!</f>
        <v>#REF!</v>
      </c>
      <c r="M1953" s="380">
        <f>'raw data'!D1949</f>
        <v>82732.65625</v>
      </c>
      <c r="N1953" s="380">
        <f>'raw data'!K1949</f>
        <v>16.204033112990437</v>
      </c>
      <c r="O1953" s="400">
        <f t="shared" si="31"/>
        <v>16.018518762249563</v>
      </c>
      <c r="P1953" s="380">
        <f>'raw data'!E1949</f>
        <v>1</v>
      </c>
      <c r="Q1953" s="380">
        <f>'raw data'!F1949</f>
        <v>1</v>
      </c>
      <c r="R1953" s="380">
        <f>'raw data'!G1949</f>
        <v>0.86958330869674683</v>
      </c>
      <c r="S1953" s="380">
        <f>'raw data'!H1949</f>
        <v>1</v>
      </c>
      <c r="T1953" s="380">
        <f>'raw data'!Q1949</f>
        <v>100.62879943847656</v>
      </c>
      <c r="U1953" s="380">
        <f>'raw data'!R1949</f>
        <v>1012.81201171875</v>
      </c>
    </row>
    <row r="1954" spans="1:21" x14ac:dyDescent="0.2">
      <c r="A1954" s="378">
        <f>'raw data'!A1950</f>
        <v>41262.291666666664</v>
      </c>
      <c r="B1954" s="380">
        <f>'raw data'!L1950</f>
        <v>894.0750732421875</v>
      </c>
      <c r="C1954" s="380">
        <f>'raw data'!M1950</f>
        <v>485.45050048828125</v>
      </c>
      <c r="D1954" s="380">
        <f>'raw data'!O1950</f>
        <v>5950.25</v>
      </c>
      <c r="E1954" s="380">
        <f>'raw data'!P1950</f>
        <v>9.8584651947021484</v>
      </c>
      <c r="F1954" s="377"/>
      <c r="G1954" s="377"/>
      <c r="H1954" s="376"/>
      <c r="I1954" s="376"/>
      <c r="J1954" s="380">
        <f>'raw data'!C1950</f>
        <v>139.44270324707031</v>
      </c>
      <c r="K1954" s="380" t="e">
        <f>'raw data'!#REF!</f>
        <v>#REF!</v>
      </c>
      <c r="L1954" s="380" t="e">
        <f>'raw data'!#REF!</f>
        <v>#REF!</v>
      </c>
      <c r="M1954" s="380">
        <f>'raw data'!D1950</f>
        <v>82714.6015625</v>
      </c>
      <c r="N1954" s="380">
        <f>'raw data'!K1950</f>
        <v>16.367557902371626</v>
      </c>
      <c r="O1954" s="400">
        <f t="shared" si="31"/>
        <v>15.984817944250871</v>
      </c>
      <c r="P1954" s="380">
        <f>'raw data'!E1950</f>
        <v>1</v>
      </c>
      <c r="Q1954" s="380">
        <f>'raw data'!F1950</f>
        <v>1</v>
      </c>
      <c r="R1954" s="380">
        <f>'raw data'!G1950</f>
        <v>1</v>
      </c>
      <c r="S1954" s="380">
        <f>'raw data'!H1950</f>
        <v>1</v>
      </c>
      <c r="T1954" s="380">
        <f>'raw data'!Q1950</f>
        <v>100.7322998046875</v>
      </c>
      <c r="U1954" s="380">
        <f>'raw data'!R1950</f>
        <v>1012.81201171875</v>
      </c>
    </row>
    <row r="1955" spans="1:21" x14ac:dyDescent="0.2">
      <c r="A1955" s="378">
        <f>'raw data'!A1951</f>
        <v>41262.333333333336</v>
      </c>
      <c r="B1955" s="380">
        <f>'raw data'!L1951</f>
        <v>894.01422119140625</v>
      </c>
      <c r="C1955" s="380">
        <f>'raw data'!M1951</f>
        <v>485.3828125</v>
      </c>
      <c r="D1955" s="380">
        <f>'raw data'!O1951</f>
        <v>5950.1220703125</v>
      </c>
      <c r="E1955" s="380">
        <f>'raw data'!P1951</f>
        <v>9.8604068756103516</v>
      </c>
      <c r="F1955" s="377"/>
      <c r="G1955" s="377"/>
      <c r="H1955" s="376"/>
      <c r="I1955" s="376"/>
      <c r="J1955" s="380">
        <f>'raw data'!C1951</f>
        <v>139.52999877929687</v>
      </c>
      <c r="K1955" s="380" t="e">
        <f>'raw data'!#REF!</f>
        <v>#REF!</v>
      </c>
      <c r="L1955" s="380" t="e">
        <f>'raw data'!#REF!</f>
        <v>#REF!</v>
      </c>
      <c r="M1955" s="380">
        <f>'raw data'!D1951</f>
        <v>82743.5078125</v>
      </c>
      <c r="N1955" s="380">
        <f>'raw data'!K1951</f>
        <v>16.104298396032608</v>
      </c>
      <c r="O1955" s="400">
        <f t="shared" si="31"/>
        <v>15.984474272511976</v>
      </c>
      <c r="P1955" s="380">
        <f>'raw data'!E1951</f>
        <v>1</v>
      </c>
      <c r="Q1955" s="380">
        <f>'raw data'!F1951</f>
        <v>1</v>
      </c>
      <c r="R1955" s="380">
        <f>'raw data'!G1951</f>
        <v>1</v>
      </c>
      <c r="S1955" s="380">
        <f>'raw data'!H1951</f>
        <v>1</v>
      </c>
      <c r="T1955" s="380">
        <f>'raw data'!Q1951</f>
        <v>100.72979736328125</v>
      </c>
      <c r="U1955" s="380">
        <f>'raw data'!R1951</f>
        <v>1012.8150024414062</v>
      </c>
    </row>
    <row r="1956" spans="1:21" x14ac:dyDescent="0.2">
      <c r="A1956" s="378">
        <f>'raw data'!A1952</f>
        <v>41262.375</v>
      </c>
      <c r="B1956" s="380">
        <f>'raw data'!L1952</f>
        <v>894.02838134765625</v>
      </c>
      <c r="C1956" s="380">
        <f>'raw data'!M1952</f>
        <v>486.38409423828125</v>
      </c>
      <c r="D1956" s="380">
        <f>'raw data'!O1952</f>
        <v>5964.4248046875</v>
      </c>
      <c r="E1956" s="380">
        <f>'raw data'!P1952</f>
        <v>9.8610944747924805</v>
      </c>
      <c r="F1956" s="377"/>
      <c r="G1956" s="377"/>
      <c r="H1956" s="376"/>
      <c r="I1956" s="376"/>
      <c r="J1956" s="380">
        <f>'raw data'!C1952</f>
        <v>139.447998046875</v>
      </c>
      <c r="K1956" s="380" t="e">
        <f>'raw data'!#REF!</f>
        <v>#REF!</v>
      </c>
      <c r="L1956" s="380" t="e">
        <f>'raw data'!#REF!</f>
        <v>#REF!</v>
      </c>
      <c r="M1956" s="380">
        <f>'raw data'!D1952</f>
        <v>82829.2734375</v>
      </c>
      <c r="N1956" s="380">
        <f>'raw data'!K1952</f>
        <v>15.961361373181717</v>
      </c>
      <c r="O1956" s="400">
        <f t="shared" si="31"/>
        <v>16.022897297609976</v>
      </c>
      <c r="P1956" s="380">
        <f>'raw data'!E1952</f>
        <v>1</v>
      </c>
      <c r="Q1956" s="380">
        <f>'raw data'!F1952</f>
        <v>1</v>
      </c>
      <c r="R1956" s="380">
        <f>'raw data'!G1952</f>
        <v>1</v>
      </c>
      <c r="S1956" s="380">
        <f>'raw data'!H1952</f>
        <v>1</v>
      </c>
      <c r="T1956" s="380">
        <f>'raw data'!Q1952</f>
        <v>100.65080261230469</v>
      </c>
      <c r="U1956" s="380">
        <f>'raw data'!R1952</f>
        <v>1012.8150024414062</v>
      </c>
    </row>
    <row r="1957" spans="1:21" x14ac:dyDescent="0.2">
      <c r="A1957" s="378">
        <f>'raw data'!A1953</f>
        <v>41262.416666666664</v>
      </c>
      <c r="B1957" s="380">
        <f>'raw data'!L1953</f>
        <v>893.9498291015625</v>
      </c>
      <c r="C1957" s="380">
        <f>'raw data'!M1953</f>
        <v>486.8651123046875</v>
      </c>
      <c r="D1957" s="380">
        <f>'raw data'!O1953</f>
        <v>5960.35400390625</v>
      </c>
      <c r="E1957" s="380">
        <f>'raw data'!P1953</f>
        <v>9.8476991653442383</v>
      </c>
      <c r="F1957" s="377"/>
      <c r="G1957" s="377"/>
      <c r="H1957" s="376"/>
      <c r="I1957" s="376"/>
      <c r="J1957" s="380">
        <f>'raw data'!C1953</f>
        <v>140.58961321484995</v>
      </c>
      <c r="K1957" s="380" t="e">
        <f>'raw data'!#REF!</f>
        <v>#REF!</v>
      </c>
      <c r="L1957" s="380" t="e">
        <f>'raw data'!#REF!</f>
        <v>#REF!</v>
      </c>
      <c r="M1957" s="380">
        <f>'raw data'!D1953</f>
        <v>82888.96875</v>
      </c>
      <c r="N1957" s="380">
        <f>'raw data'!K1953</f>
        <v>16.379399858672041</v>
      </c>
      <c r="O1957" s="400">
        <f t="shared" si="31"/>
        <v>16.011961453002503</v>
      </c>
      <c r="P1957" s="380">
        <f>'raw data'!E1953</f>
        <v>1</v>
      </c>
      <c r="Q1957" s="380">
        <f>'raw data'!F1953</f>
        <v>1</v>
      </c>
      <c r="R1957" s="380">
        <f>'raw data'!G1953</f>
        <v>0.75944441556930542</v>
      </c>
      <c r="S1957" s="380">
        <f>'raw data'!H1953</f>
        <v>1</v>
      </c>
      <c r="T1957" s="380">
        <f>'raw data'!Q1953</f>
        <v>100.51969909667969</v>
      </c>
      <c r="U1957" s="380">
        <f>'raw data'!R1953</f>
        <v>1012.8140258789062</v>
      </c>
    </row>
    <row r="1958" spans="1:21" x14ac:dyDescent="0.2">
      <c r="A1958" s="378">
        <f>'raw data'!A1954</f>
        <v>41262.458333333336</v>
      </c>
      <c r="B1958" s="380">
        <f>'raw data'!L1954</f>
        <v>894.01629638671875</v>
      </c>
      <c r="C1958" s="380">
        <f>'raw data'!M1954</f>
        <v>487.33059692382812</v>
      </c>
      <c r="D1958" s="380">
        <f>'raw data'!O1954</f>
        <v>5973.419921875</v>
      </c>
      <c r="E1958" s="380">
        <f>'raw data'!P1954</f>
        <v>9.8590450286865234</v>
      </c>
      <c r="F1958" s="377"/>
      <c r="G1958" s="377"/>
      <c r="H1958" s="376"/>
      <c r="I1958" s="376"/>
      <c r="J1958" s="380">
        <f>'raw data'!C1954</f>
        <v>140.01690673828125</v>
      </c>
      <c r="K1958" s="380" t="e">
        <f>'raw data'!#REF!</f>
        <v>#REF!</v>
      </c>
      <c r="L1958" s="380" t="e">
        <f>'raw data'!#REF!</f>
        <v>#REF!</v>
      </c>
      <c r="M1958" s="380">
        <f>'raw data'!D1954</f>
        <v>82962.40625</v>
      </c>
      <c r="N1958" s="380">
        <f>'raw data'!K1954</f>
        <v>16.056101741903696</v>
      </c>
      <c r="O1958" s="400">
        <f t="shared" si="31"/>
        <v>16.047061880716463</v>
      </c>
      <c r="P1958" s="380">
        <f>'raw data'!E1954</f>
        <v>1</v>
      </c>
      <c r="Q1958" s="380">
        <f>'raw data'!F1954</f>
        <v>1</v>
      </c>
      <c r="R1958" s="380">
        <f>'raw data'!G1954</f>
        <v>1</v>
      </c>
      <c r="S1958" s="380">
        <f>'raw data'!H1954</f>
        <v>1</v>
      </c>
      <c r="T1958" s="380">
        <f>'raw data'!Q1954</f>
        <v>100.50080108642578</v>
      </c>
      <c r="U1958" s="380">
        <f>'raw data'!R1954</f>
        <v>1012.8140258789062</v>
      </c>
    </row>
    <row r="1959" spans="1:21" x14ac:dyDescent="0.2">
      <c r="A1959" s="378">
        <f>'raw data'!A1955</f>
        <v>41262.5</v>
      </c>
      <c r="B1959" s="380">
        <f>'raw data'!L1955</f>
        <v>894.07977294921875</v>
      </c>
      <c r="C1959" s="380">
        <f>'raw data'!M1955</f>
        <v>486.89651489257812</v>
      </c>
      <c r="D1959" s="380">
        <f>'raw data'!O1955</f>
        <v>5973.869140625</v>
      </c>
      <c r="E1959" s="380">
        <f>'raw data'!P1955</f>
        <v>9.8659868240356445</v>
      </c>
      <c r="F1959" s="377"/>
      <c r="G1959" s="377"/>
      <c r="H1959" s="376"/>
      <c r="I1959" s="376"/>
      <c r="J1959" s="380">
        <f>'raw data'!C1955</f>
        <v>139.69760131835937</v>
      </c>
      <c r="K1959" s="380" t="e">
        <f>'raw data'!#REF!</f>
        <v>#REF!</v>
      </c>
      <c r="L1959" s="380" t="e">
        <f>'raw data'!#REF!</f>
        <v>#REF!</v>
      </c>
      <c r="M1959" s="380">
        <f>'raw data'!D1955</f>
        <v>82907.34375</v>
      </c>
      <c r="N1959" s="380">
        <f>'raw data'!K1955</f>
        <v>16.197242702401127</v>
      </c>
      <c r="O1959" s="400">
        <f t="shared" si="31"/>
        <v>16.048268666975176</v>
      </c>
      <c r="P1959" s="380">
        <f>'raw data'!E1955</f>
        <v>1</v>
      </c>
      <c r="Q1959" s="380">
        <f>'raw data'!F1955</f>
        <v>1</v>
      </c>
      <c r="R1959" s="380">
        <f>'raw data'!G1955</f>
        <v>1</v>
      </c>
      <c r="S1959" s="380">
        <f>'raw data'!H1955</f>
        <v>1</v>
      </c>
      <c r="T1959" s="380">
        <f>'raw data'!Q1955</f>
        <v>100.61650085449219</v>
      </c>
      <c r="U1959" s="380">
        <f>'raw data'!R1955</f>
        <v>1012.8140258789062</v>
      </c>
    </row>
    <row r="1960" spans="1:21" x14ac:dyDescent="0.2">
      <c r="A1960" s="378">
        <f>'raw data'!A1956</f>
        <v>41262.541666666664</v>
      </c>
      <c r="B1960" s="380">
        <f>'raw data'!L1956</f>
        <v>893.95977783203125</v>
      </c>
      <c r="C1960" s="380">
        <f>'raw data'!M1956</f>
        <v>486.69808959960937</v>
      </c>
      <c r="D1960" s="380">
        <f>'raw data'!O1956</f>
        <v>5962.10595703125</v>
      </c>
      <c r="E1960" s="380">
        <f>'raw data'!P1956</f>
        <v>9.8515901565551758</v>
      </c>
      <c r="F1960" s="377"/>
      <c r="G1960" s="377"/>
      <c r="H1960" s="376"/>
      <c r="I1960" s="376"/>
      <c r="J1960" s="380">
        <f>'raw data'!C1956</f>
        <v>140.11909484863281</v>
      </c>
      <c r="K1960" s="380" t="e">
        <f>'raw data'!#REF!</f>
        <v>#REF!</v>
      </c>
      <c r="L1960" s="380" t="e">
        <f>'raw data'!#REF!</f>
        <v>#REF!</v>
      </c>
      <c r="M1960" s="380">
        <f>'raw data'!D1956</f>
        <v>82806.9765625</v>
      </c>
      <c r="N1960" s="380">
        <f>'raw data'!K1956</f>
        <v>16.285303751552711</v>
      </c>
      <c r="O1960" s="400">
        <f t="shared" si="31"/>
        <v>16.016667919411478</v>
      </c>
      <c r="P1960" s="380">
        <f>'raw data'!E1956</f>
        <v>1</v>
      </c>
      <c r="Q1960" s="380">
        <f>'raw data'!F1956</f>
        <v>1</v>
      </c>
      <c r="R1960" s="380">
        <f>'raw data'!G1956</f>
        <v>1</v>
      </c>
      <c r="S1960" s="380">
        <f>'raw data'!H1956</f>
        <v>1</v>
      </c>
      <c r="T1960" s="380">
        <f>'raw data'!Q1956</f>
        <v>100.62100219726562</v>
      </c>
      <c r="U1960" s="380">
        <f>'raw data'!R1956</f>
        <v>1012.8150024414062</v>
      </c>
    </row>
    <row r="1961" spans="1:21" x14ac:dyDescent="0.2">
      <c r="A1961" s="378">
        <f>'raw data'!A1957</f>
        <v>41262.583333333336</v>
      </c>
      <c r="B1961" s="380">
        <f>'raw data'!L1957</f>
        <v>894.0150146484375</v>
      </c>
      <c r="C1961" s="380">
        <f>'raw data'!M1957</f>
        <v>486.6343994140625</v>
      </c>
      <c r="D1961" s="380">
        <f>'raw data'!O1957</f>
        <v>5970.77294921875</v>
      </c>
      <c r="E1961" s="380">
        <f>'raw data'!P1957</f>
        <v>9.8669395446777344</v>
      </c>
      <c r="F1961" s="377"/>
      <c r="G1961" s="377"/>
      <c r="H1961" s="376"/>
      <c r="I1961" s="376"/>
      <c r="J1961" s="380">
        <f>'raw data'!C1957</f>
        <v>140.18710327148437</v>
      </c>
      <c r="K1961" s="380" t="e">
        <f>'raw data'!#REF!</f>
        <v>#REF!</v>
      </c>
      <c r="L1961" s="380" t="e">
        <f>'raw data'!#REF!</f>
        <v>#REF!</v>
      </c>
      <c r="M1961" s="380">
        <f>'raw data'!D1957</f>
        <v>82815.953125</v>
      </c>
      <c r="N1961" s="380">
        <f>'raw data'!K1957</f>
        <v>16.076753023893108</v>
      </c>
      <c r="O1961" s="400">
        <f t="shared" si="31"/>
        <v>16.03995102385943</v>
      </c>
      <c r="P1961" s="380">
        <f>'raw data'!E1957</f>
        <v>1</v>
      </c>
      <c r="Q1961" s="380">
        <f>'raw data'!F1957</f>
        <v>1</v>
      </c>
      <c r="R1961" s="380">
        <f>'raw data'!G1957</f>
        <v>1</v>
      </c>
      <c r="S1961" s="380">
        <f>'raw data'!H1957</f>
        <v>1</v>
      </c>
      <c r="T1961" s="380">
        <f>'raw data'!Q1957</f>
        <v>100.64469909667969</v>
      </c>
      <c r="U1961" s="380">
        <f>'raw data'!R1957</f>
        <v>1012.8159790039062</v>
      </c>
    </row>
    <row r="1962" spans="1:21" x14ac:dyDescent="0.2">
      <c r="A1962" s="378">
        <f>'raw data'!A1958</f>
        <v>41262.625</v>
      </c>
      <c r="B1962" s="380">
        <f>'raw data'!L1958</f>
        <v>894.026123046875</v>
      </c>
      <c r="C1962" s="380">
        <f>'raw data'!M1958</f>
        <v>486.76119995117187</v>
      </c>
      <c r="D1962" s="380">
        <f>'raw data'!O1958</f>
        <v>5968.619140625</v>
      </c>
      <c r="E1962" s="380">
        <f>'raw data'!P1958</f>
        <v>9.8599328994750977</v>
      </c>
      <c r="F1962" s="377"/>
      <c r="G1962" s="377"/>
      <c r="H1962" s="376"/>
      <c r="I1962" s="376"/>
      <c r="J1962" s="380">
        <f>'raw data'!C1958</f>
        <v>141.21670532226562</v>
      </c>
      <c r="K1962" s="380" t="e">
        <f>'raw data'!#REF!</f>
        <v>#REF!</v>
      </c>
      <c r="L1962" s="380" t="e">
        <f>'raw data'!#REF!</f>
        <v>#REF!</v>
      </c>
      <c r="M1962" s="380">
        <f>'raw data'!D1958</f>
        <v>82881.0390625</v>
      </c>
      <c r="N1962" s="380">
        <f>'raw data'!K1958</f>
        <v>16.323839563677101</v>
      </c>
      <c r="O1962" s="400">
        <f t="shared" si="31"/>
        <v>16.034165008438588</v>
      </c>
      <c r="P1962" s="380">
        <f>'raw data'!E1958</f>
        <v>1</v>
      </c>
      <c r="Q1962" s="380">
        <f>'raw data'!F1958</f>
        <v>1</v>
      </c>
      <c r="R1962" s="380">
        <f>'raw data'!G1958</f>
        <v>1</v>
      </c>
      <c r="S1962" s="380">
        <f>'raw data'!H1958</f>
        <v>1</v>
      </c>
      <c r="T1962" s="380">
        <f>'raw data'!Q1958</f>
        <v>100.68329620361328</v>
      </c>
      <c r="U1962" s="380">
        <f>'raw data'!R1958</f>
        <v>1012.8140258789062</v>
      </c>
    </row>
    <row r="1963" spans="1:21" x14ac:dyDescent="0.2">
      <c r="A1963" s="378">
        <f>'raw data'!A1959</f>
        <v>41262.666666666664</v>
      </c>
      <c r="B1963" s="380">
        <f>'raw data'!L1959</f>
        <v>893.96630859375</v>
      </c>
      <c r="C1963" s="380">
        <f>'raw data'!M1959</f>
        <v>486.26800537109375</v>
      </c>
      <c r="D1963" s="380">
        <f>'raw data'!O1959</f>
        <v>5954.87890625</v>
      </c>
      <c r="E1963" s="380">
        <f>'raw data'!P1959</f>
        <v>9.8473796844482422</v>
      </c>
      <c r="F1963" s="377"/>
      <c r="G1963" s="377"/>
      <c r="H1963" s="376"/>
      <c r="I1963" s="376"/>
      <c r="J1963" s="380">
        <f>'raw data'!C1959</f>
        <v>141.91270446777344</v>
      </c>
      <c r="K1963" s="380" t="e">
        <f>'raw data'!#REF!</f>
        <v>#REF!</v>
      </c>
      <c r="L1963" s="380" t="e">
        <f>'raw data'!#REF!</f>
        <v>#REF!</v>
      </c>
      <c r="M1963" s="380">
        <f>'raw data'!D1959</f>
        <v>82793.3515625</v>
      </c>
      <c r="N1963" s="380">
        <f>'raw data'!K1959</f>
        <v>16.11221355276939</v>
      </c>
      <c r="O1963" s="400">
        <f t="shared" si="31"/>
        <v>15.99725308961237</v>
      </c>
      <c r="P1963" s="380">
        <f>'raw data'!E1959</f>
        <v>1</v>
      </c>
      <c r="Q1963" s="380">
        <f>'raw data'!F1959</f>
        <v>1</v>
      </c>
      <c r="R1963" s="380">
        <f>'raw data'!G1959</f>
        <v>1</v>
      </c>
      <c r="S1963" s="380">
        <f>'raw data'!H1959</f>
        <v>1</v>
      </c>
      <c r="T1963" s="380">
        <f>'raw data'!Q1959</f>
        <v>100.86049652099609</v>
      </c>
      <c r="U1963" s="380">
        <f>'raw data'!R1959</f>
        <v>1012.8209838867187</v>
      </c>
    </row>
    <row r="1964" spans="1:21" x14ac:dyDescent="0.2">
      <c r="A1964" s="378">
        <f>'raw data'!A1960</f>
        <v>41262.708333333336</v>
      </c>
      <c r="B1964" s="380">
        <f>'raw data'!L1960</f>
        <v>893.97772216796875</v>
      </c>
      <c r="C1964" s="380">
        <f>'raw data'!M1960</f>
        <v>486.03399658203125</v>
      </c>
      <c r="D1964" s="380">
        <f>'raw data'!O1960</f>
        <v>5951.6279296875</v>
      </c>
      <c r="E1964" s="380">
        <f>'raw data'!P1960</f>
        <v>9.8459005355834961</v>
      </c>
      <c r="F1964" s="377"/>
      <c r="G1964" s="377"/>
      <c r="H1964" s="376"/>
      <c r="I1964" s="376"/>
      <c r="J1964" s="380">
        <f>'raw data'!C1960</f>
        <v>141.47529602050781</v>
      </c>
      <c r="K1964" s="380" t="e">
        <f>'raw data'!#REF!</f>
        <v>#REF!</v>
      </c>
      <c r="L1964" s="380" t="e">
        <f>'raw data'!#REF!</f>
        <v>#REF!</v>
      </c>
      <c r="M1964" s="380">
        <f>'raw data'!D1960</f>
        <v>82732.90625</v>
      </c>
      <c r="N1964" s="380">
        <f>'raw data'!K1960</f>
        <v>16.131213021393705</v>
      </c>
      <c r="O1964" s="400">
        <f t="shared" si="31"/>
        <v>15.988519629927048</v>
      </c>
      <c r="P1964" s="380">
        <f>'raw data'!E1960</f>
        <v>1</v>
      </c>
      <c r="Q1964" s="380">
        <f>'raw data'!F1960</f>
        <v>1</v>
      </c>
      <c r="R1964" s="380">
        <f>'raw data'!G1960</f>
        <v>1</v>
      </c>
      <c r="S1964" s="380">
        <f>'raw data'!H1960</f>
        <v>1</v>
      </c>
      <c r="T1964" s="380">
        <f>'raw data'!Q1960</f>
        <v>100.90889739990234</v>
      </c>
      <c r="U1964" s="380">
        <f>'raw data'!R1960</f>
        <v>1012.822998046875</v>
      </c>
    </row>
    <row r="1965" spans="1:21" x14ac:dyDescent="0.2">
      <c r="A1965" s="378">
        <f>'raw data'!A1961</f>
        <v>41262.75</v>
      </c>
      <c r="B1965" s="380">
        <f>'raw data'!L1961</f>
        <v>894.0972900390625</v>
      </c>
      <c r="C1965" s="380">
        <f>'raw data'!M1961</f>
        <v>485.58139038085937</v>
      </c>
      <c r="D1965" s="380">
        <f>'raw data'!O1961</f>
        <v>5942.34619140625</v>
      </c>
      <c r="E1965" s="380">
        <f>'raw data'!P1961</f>
        <v>9.8439674377441406</v>
      </c>
      <c r="F1965" s="377"/>
      <c r="G1965" s="377"/>
      <c r="H1965" s="376"/>
      <c r="I1965" s="376"/>
      <c r="J1965" s="380">
        <f>'raw data'!C1961</f>
        <v>141.4595947265625</v>
      </c>
      <c r="K1965" s="380" t="e">
        <f>'raw data'!#REF!</f>
        <v>#REF!</v>
      </c>
      <c r="L1965" s="380" t="e">
        <f>'raw data'!#REF!</f>
        <v>#REF!</v>
      </c>
      <c r="M1965" s="380">
        <f>'raw data'!D1961</f>
        <v>82645.59375</v>
      </c>
      <c r="N1965" s="380">
        <f>'raw data'!K1961</f>
        <v>16.046763611893038</v>
      </c>
      <c r="O1965" s="400">
        <f t="shared" si="31"/>
        <v>15.963585064718533</v>
      </c>
      <c r="P1965" s="380">
        <f>'raw data'!E1961</f>
        <v>1</v>
      </c>
      <c r="Q1965" s="380">
        <f>'raw data'!F1961</f>
        <v>1</v>
      </c>
      <c r="R1965" s="380">
        <f>'raw data'!G1961</f>
        <v>1</v>
      </c>
      <c r="S1965" s="380">
        <f>'raw data'!H1961</f>
        <v>1</v>
      </c>
      <c r="T1965" s="380">
        <f>'raw data'!Q1961</f>
        <v>100.98419952392578</v>
      </c>
      <c r="U1965" s="380">
        <f>'raw data'!R1961</f>
        <v>1012.8259887695312</v>
      </c>
    </row>
    <row r="1966" spans="1:21" x14ac:dyDescent="0.2">
      <c r="A1966" s="378">
        <f>'raw data'!A1962</f>
        <v>41262.791666666664</v>
      </c>
      <c r="B1966" s="380">
        <f>'raw data'!L1962</f>
        <v>893.90631103515625</v>
      </c>
      <c r="C1966" s="380">
        <f>'raw data'!M1962</f>
        <v>485.248291015625</v>
      </c>
      <c r="D1966" s="380">
        <f>'raw data'!O1962</f>
        <v>5941.73095703125</v>
      </c>
      <c r="E1966" s="380">
        <f>'raw data'!P1962</f>
        <v>9.8460893630981445</v>
      </c>
      <c r="F1966" s="377"/>
      <c r="G1966" s="377"/>
      <c r="H1966" s="376"/>
      <c r="I1966" s="376"/>
      <c r="J1966" s="380">
        <f>'raw data'!C1962</f>
        <v>140.65199279785156</v>
      </c>
      <c r="K1966" s="380" t="e">
        <f>'raw data'!#REF!</f>
        <v>#REF!</v>
      </c>
      <c r="L1966" s="380" t="e">
        <f>'raw data'!#REF!</f>
        <v>#REF!</v>
      </c>
      <c r="M1966" s="380">
        <f>'raw data'!D1962</f>
        <v>82612.953125</v>
      </c>
      <c r="N1966" s="380">
        <f>'raw data'!K1962</f>
        <v>16.123600828768396</v>
      </c>
      <c r="O1966" s="400">
        <f t="shared" si="31"/>
        <v>15.961932292233776</v>
      </c>
      <c r="P1966" s="380">
        <f>'raw data'!E1962</f>
        <v>1</v>
      </c>
      <c r="Q1966" s="380">
        <f>'raw data'!F1962</f>
        <v>1</v>
      </c>
      <c r="R1966" s="380">
        <f>'raw data'!G1962</f>
        <v>1</v>
      </c>
      <c r="S1966" s="380">
        <f>'raw data'!H1962</f>
        <v>1</v>
      </c>
      <c r="T1966" s="380">
        <f>'raw data'!Q1962</f>
        <v>101.05380249023437</v>
      </c>
      <c r="U1966" s="380">
        <f>'raw data'!R1962</f>
        <v>1012.8300170898437</v>
      </c>
    </row>
    <row r="1967" spans="1:21" x14ac:dyDescent="0.2">
      <c r="A1967" s="378">
        <f>'raw data'!A1963</f>
        <v>41262.833333333336</v>
      </c>
      <c r="B1967" s="380">
        <f>'raw data'!L1963</f>
        <v>894.02117919921875</v>
      </c>
      <c r="C1967" s="380">
        <f>'raw data'!M1963</f>
        <v>485.6083984375</v>
      </c>
      <c r="D1967" s="380">
        <f>'raw data'!O1963</f>
        <v>5941.673828125</v>
      </c>
      <c r="E1967" s="380">
        <f>'raw data'!P1963</f>
        <v>9.8423490524291992</v>
      </c>
      <c r="F1967" s="377"/>
      <c r="G1967" s="377"/>
      <c r="H1967" s="376"/>
      <c r="I1967" s="376"/>
      <c r="J1967" s="380">
        <f>'raw data'!C1963</f>
        <v>139.88870239257812</v>
      </c>
      <c r="K1967" s="380" t="e">
        <f>'raw data'!#REF!</f>
        <v>#REF!</v>
      </c>
      <c r="L1967" s="380" t="e">
        <f>'raw data'!#REF!</f>
        <v>#REF!</v>
      </c>
      <c r="M1967" s="380">
        <f>'raw data'!D1963</f>
        <v>82660.421875</v>
      </c>
      <c r="N1967" s="380">
        <f>'raw data'!K1963</f>
        <v>16.06070145478072</v>
      </c>
      <c r="O1967" s="400">
        <f t="shared" si="31"/>
        <v>15.961778820503048</v>
      </c>
      <c r="P1967" s="380">
        <f>'raw data'!E1963</f>
        <v>1</v>
      </c>
      <c r="Q1967" s="380">
        <f>'raw data'!F1963</f>
        <v>1</v>
      </c>
      <c r="R1967" s="380">
        <f>'raw data'!G1963</f>
        <v>1</v>
      </c>
      <c r="S1967" s="380">
        <f>'raw data'!H1963</f>
        <v>1</v>
      </c>
      <c r="T1967" s="380">
        <f>'raw data'!Q1963</f>
        <v>101.00859832763672</v>
      </c>
      <c r="U1967" s="380">
        <f>'raw data'!R1963</f>
        <v>1012.8289794921875</v>
      </c>
    </row>
    <row r="1968" spans="1:21" x14ac:dyDescent="0.2">
      <c r="A1968" s="378">
        <f>'raw data'!A1964</f>
        <v>41262.875</v>
      </c>
      <c r="B1968" s="380">
        <f>'raw data'!L1964</f>
        <v>894.03582763671875</v>
      </c>
      <c r="C1968" s="380">
        <f>'raw data'!M1964</f>
        <v>484.70840454101562</v>
      </c>
      <c r="D1968" s="380">
        <f>'raw data'!O1964</f>
        <v>5921.59423828125</v>
      </c>
      <c r="E1968" s="380">
        <f>'raw data'!P1964</f>
        <v>9.8268098831176758</v>
      </c>
      <c r="F1968" s="377"/>
      <c r="G1968" s="377"/>
      <c r="H1968" s="376"/>
      <c r="I1968" s="376"/>
      <c r="J1968" s="380">
        <f>'raw data'!C1964</f>
        <v>139.42919921875</v>
      </c>
      <c r="K1968" s="380" t="e">
        <f>'raw data'!#REF!</f>
        <v>#REF!</v>
      </c>
      <c r="L1968" s="380" t="e">
        <f>'raw data'!#REF!</f>
        <v>#REF!</v>
      </c>
      <c r="M1968" s="380">
        <f>'raw data'!D1964</f>
        <v>82474.5234375</v>
      </c>
      <c r="N1968" s="380">
        <f>'raw data'!K1964</f>
        <v>16.228021808774212</v>
      </c>
      <c r="O1968" s="400">
        <f t="shared" si="31"/>
        <v>15.907836786462871</v>
      </c>
      <c r="P1968" s="380">
        <f>'raw data'!E1964</f>
        <v>1</v>
      </c>
      <c r="Q1968" s="380">
        <f>'raw data'!F1964</f>
        <v>1</v>
      </c>
      <c r="R1968" s="380">
        <f>'raw data'!G1964</f>
        <v>1</v>
      </c>
      <c r="S1968" s="380">
        <f>'raw data'!H1964</f>
        <v>1</v>
      </c>
      <c r="T1968" s="380">
        <f>'raw data'!Q1964</f>
        <v>101.06990051269531</v>
      </c>
      <c r="U1968" s="380">
        <f>'raw data'!R1964</f>
        <v>1012.8300170898437</v>
      </c>
    </row>
    <row r="1969" spans="1:21" x14ac:dyDescent="0.2">
      <c r="A1969" s="378">
        <f>'raw data'!A1965</f>
        <v>41262.916666666664</v>
      </c>
      <c r="B1969" s="380">
        <f>'raw data'!L1965</f>
        <v>894.0399169921875</v>
      </c>
      <c r="C1969" s="380">
        <f>'raw data'!M1965</f>
        <v>484.1422119140625</v>
      </c>
      <c r="D1969" s="380">
        <f>'raw data'!O1965</f>
        <v>5920.1640625</v>
      </c>
      <c r="E1969" s="380">
        <f>'raw data'!P1965</f>
        <v>9.8346738815307617</v>
      </c>
      <c r="F1969" s="377"/>
      <c r="G1969" s="377"/>
      <c r="H1969" s="376"/>
      <c r="I1969" s="376"/>
      <c r="J1969" s="380">
        <f>'raw data'!C1965</f>
        <v>138.9678955078125</v>
      </c>
      <c r="K1969" s="380" t="e">
        <f>'raw data'!#REF!</f>
        <v>#REF!</v>
      </c>
      <c r="L1969" s="380" t="e">
        <f>'raw data'!#REF!</f>
        <v>#REF!</v>
      </c>
      <c r="M1969" s="380">
        <f>'raw data'!D1965</f>
        <v>82401.9921875</v>
      </c>
      <c r="N1969" s="380">
        <f>'raw data'!K1965</f>
        <v>16.096652779171126</v>
      </c>
      <c r="O1969" s="400">
        <f t="shared" si="31"/>
        <v>15.903994746297911</v>
      </c>
      <c r="P1969" s="380">
        <f>'raw data'!E1965</f>
        <v>1</v>
      </c>
      <c r="Q1969" s="380">
        <f>'raw data'!F1965</f>
        <v>1</v>
      </c>
      <c r="R1969" s="380">
        <f>'raw data'!G1965</f>
        <v>1</v>
      </c>
      <c r="S1969" s="380">
        <f>'raw data'!H1965</f>
        <v>1</v>
      </c>
      <c r="T1969" s="380">
        <f>'raw data'!Q1965</f>
        <v>101.14089965820312</v>
      </c>
      <c r="U1969" s="380">
        <f>'raw data'!R1965</f>
        <v>1012.8309936523437</v>
      </c>
    </row>
    <row r="1970" spans="1:21" x14ac:dyDescent="0.2">
      <c r="A1970" s="378">
        <f>'raw data'!A1966</f>
        <v>41262.958333333336</v>
      </c>
      <c r="B1970" s="380">
        <f>'raw data'!L1966</f>
        <v>894.02227783203125</v>
      </c>
      <c r="C1970" s="380">
        <f>'raw data'!M1966</f>
        <v>483.35198974609375</v>
      </c>
      <c r="D1970" s="380">
        <f>'raw data'!O1966</f>
        <v>5906.9951171875</v>
      </c>
      <c r="E1970" s="380">
        <f>'raw data'!P1966</f>
        <v>9.8321847915649414</v>
      </c>
      <c r="F1970" s="377"/>
      <c r="G1970" s="377"/>
      <c r="H1970" s="376"/>
      <c r="I1970" s="376"/>
      <c r="J1970" s="380">
        <f>'raw data'!C1966</f>
        <v>140.03050231933594</v>
      </c>
      <c r="K1970" s="380" t="e">
        <f>'raw data'!#REF!</f>
        <v>#REF!</v>
      </c>
      <c r="L1970" s="380" t="e">
        <f>'raw data'!#REF!</f>
        <v>#REF!</v>
      </c>
      <c r="M1970" s="380">
        <f>'raw data'!D1966</f>
        <v>82260.7890625</v>
      </c>
      <c r="N1970" s="380">
        <f>'raw data'!K1966</f>
        <v>15.962489981903708</v>
      </c>
      <c r="O1970" s="400">
        <f t="shared" si="31"/>
        <v>15.868617544778964</v>
      </c>
      <c r="P1970" s="380">
        <f>'raw data'!E1966</f>
        <v>1</v>
      </c>
      <c r="Q1970" s="380">
        <f>'raw data'!F1966</f>
        <v>1</v>
      </c>
      <c r="R1970" s="380">
        <f>'raw data'!G1966</f>
        <v>1</v>
      </c>
      <c r="S1970" s="380">
        <f>'raw data'!H1966</f>
        <v>1</v>
      </c>
      <c r="T1970" s="380">
        <f>'raw data'!Q1966</f>
        <v>101.16790008544922</v>
      </c>
      <c r="U1970" s="380">
        <f>'raw data'!R1966</f>
        <v>1012.8319702148437</v>
      </c>
    </row>
    <row r="1971" spans="1:21" x14ac:dyDescent="0.2">
      <c r="A1971" s="378">
        <f>'raw data'!A1967</f>
        <v>41263</v>
      </c>
      <c r="B1971" s="380">
        <f>'raw data'!L1967</f>
        <v>893.939208984375</v>
      </c>
      <c r="C1971" s="380">
        <f>'raw data'!M1967</f>
        <v>482.81259155273437</v>
      </c>
      <c r="D1971" s="380">
        <f>'raw data'!O1967</f>
        <v>5909.0908203125</v>
      </c>
      <c r="E1971" s="380">
        <f>'raw data'!P1967</f>
        <v>9.8434257507324219</v>
      </c>
      <c r="F1971" s="377"/>
      <c r="G1971" s="377"/>
      <c r="H1971" s="376"/>
      <c r="I1971" s="376"/>
      <c r="J1971" s="380">
        <f>'raw data'!C1967</f>
        <v>138.79440307617188</v>
      </c>
      <c r="K1971" s="380" t="e">
        <f>'raw data'!#REF!</f>
        <v>#REF!</v>
      </c>
      <c r="L1971" s="380" t="e">
        <f>'raw data'!#REF!</f>
        <v>#REF!</v>
      </c>
      <c r="M1971" s="380">
        <f>'raw data'!D1967</f>
        <v>82137.0078125</v>
      </c>
      <c r="N1971" s="380">
        <f>'raw data'!K1967</f>
        <v>16.189432738750185</v>
      </c>
      <c r="O1971" s="400">
        <f t="shared" si="31"/>
        <v>15.874247465020687</v>
      </c>
      <c r="P1971" s="380">
        <f>'raw data'!E1967</f>
        <v>1</v>
      </c>
      <c r="Q1971" s="380">
        <f>'raw data'!F1967</f>
        <v>1</v>
      </c>
      <c r="R1971" s="380">
        <f>'raw data'!G1967</f>
        <v>1</v>
      </c>
      <c r="S1971" s="380">
        <f>'raw data'!H1967</f>
        <v>1</v>
      </c>
      <c r="T1971" s="380">
        <f>'raw data'!Q1967</f>
        <v>101.19149780273437</v>
      </c>
      <c r="U1971" s="380">
        <f>'raw data'!R1967</f>
        <v>1012.8309936523437</v>
      </c>
    </row>
    <row r="1972" spans="1:21" x14ac:dyDescent="0.2">
      <c r="A1972" s="378">
        <f>'raw data'!A1968</f>
        <v>41263.041666666664</v>
      </c>
      <c r="B1972" s="380">
        <f>'raw data'!L1968</f>
        <v>893.99481201171875</v>
      </c>
      <c r="C1972" s="380">
        <f>'raw data'!M1968</f>
        <v>482.60440063476562</v>
      </c>
      <c r="D1972" s="380">
        <f>'raw data'!O1968</f>
        <v>5906.91796875</v>
      </c>
      <c r="E1972" s="380">
        <f>'raw data'!P1968</f>
        <v>9.844029426574707</v>
      </c>
      <c r="F1972" s="377"/>
      <c r="G1972" s="377"/>
      <c r="H1972" s="376"/>
      <c r="I1972" s="376"/>
      <c r="J1972" s="380">
        <f>'raw data'!C1968</f>
        <v>138.18290710449219</v>
      </c>
      <c r="K1972" s="380" t="e">
        <f>'raw data'!#REF!</f>
        <v>#REF!</v>
      </c>
      <c r="L1972" s="380" t="e">
        <f>'raw data'!#REF!</f>
        <v>#REF!</v>
      </c>
      <c r="M1972" s="380">
        <f>'raw data'!D1968</f>
        <v>82140.5234375</v>
      </c>
      <c r="N1972" s="380">
        <f>'raw data'!K1968</f>
        <v>15.950052042679236</v>
      </c>
      <c r="O1972" s="400">
        <f t="shared" si="31"/>
        <v>15.868410292356272</v>
      </c>
      <c r="P1972" s="380">
        <f>'raw data'!E1968</f>
        <v>1</v>
      </c>
      <c r="Q1972" s="380">
        <f>'raw data'!F1968</f>
        <v>1</v>
      </c>
      <c r="R1972" s="380">
        <f>'raw data'!G1968</f>
        <v>1</v>
      </c>
      <c r="S1972" s="380">
        <f>'raw data'!H1968</f>
        <v>1</v>
      </c>
      <c r="T1972" s="380">
        <f>'raw data'!Q1968</f>
        <v>101.25160217285156</v>
      </c>
      <c r="U1972" s="380">
        <f>'raw data'!R1968</f>
        <v>1012.8319702148437</v>
      </c>
    </row>
    <row r="1973" spans="1:21" x14ac:dyDescent="0.2">
      <c r="A1973" s="378">
        <f>'raw data'!A1969</f>
        <v>41263.083333333336</v>
      </c>
      <c r="B1973" s="380">
        <f>'raw data'!L1969</f>
        <v>894.10577392578125</v>
      </c>
      <c r="C1973" s="380">
        <f>'raw data'!M1969</f>
        <v>483.30020141601562</v>
      </c>
      <c r="D1973" s="380">
        <f>'raw data'!O1969</f>
        <v>5916.85986328125</v>
      </c>
      <c r="E1973" s="380">
        <f>'raw data'!P1969</f>
        <v>9.8428430557250977</v>
      </c>
      <c r="F1973" s="377"/>
      <c r="G1973" s="377"/>
      <c r="H1973" s="376"/>
      <c r="I1973" s="376"/>
      <c r="J1973" s="380">
        <f>'raw data'!C1969</f>
        <v>137.45869445800781</v>
      </c>
      <c r="K1973" s="380" t="e">
        <f>'raw data'!#REF!</f>
        <v>#REF!</v>
      </c>
      <c r="L1973" s="380" t="e">
        <f>'raw data'!#REF!</f>
        <v>#REF!</v>
      </c>
      <c r="M1973" s="380">
        <f>'raw data'!D1969</f>
        <v>82237.2734375</v>
      </c>
      <c r="N1973" s="380">
        <f>'raw data'!K1969</f>
        <v>16.043821611804887</v>
      </c>
      <c r="O1973" s="400">
        <f t="shared" si="31"/>
        <v>15.895118308675414</v>
      </c>
      <c r="P1973" s="380">
        <f>'raw data'!E1969</f>
        <v>1</v>
      </c>
      <c r="Q1973" s="380">
        <f>'raw data'!F1969</f>
        <v>1</v>
      </c>
      <c r="R1973" s="380">
        <f>'raw data'!G1969</f>
        <v>1</v>
      </c>
      <c r="S1973" s="380">
        <f>'raw data'!H1969</f>
        <v>1</v>
      </c>
      <c r="T1973" s="380">
        <f>'raw data'!Q1969</f>
        <v>101.22109985351562</v>
      </c>
      <c r="U1973" s="380">
        <f>'raw data'!R1969</f>
        <v>1012.8289794921875</v>
      </c>
    </row>
    <row r="1974" spans="1:21" x14ac:dyDescent="0.2">
      <c r="A1974" s="378">
        <f>'raw data'!A1970</f>
        <v>41263.125</v>
      </c>
      <c r="B1974" s="380">
        <f>'raw data'!L1970</f>
        <v>893.9818115234375</v>
      </c>
      <c r="C1974" s="380">
        <f>'raw data'!M1970</f>
        <v>483.82589721679687</v>
      </c>
      <c r="D1974" s="380">
        <f>'raw data'!O1970</f>
        <v>5919.06787109375</v>
      </c>
      <c r="E1974" s="380">
        <f>'raw data'!P1970</f>
        <v>9.8376121520996094</v>
      </c>
      <c r="F1974" s="377"/>
      <c r="G1974" s="377"/>
      <c r="H1974" s="376"/>
      <c r="I1974" s="376"/>
      <c r="J1974" s="380">
        <f>'raw data'!C1970</f>
        <v>138.11520385742187</v>
      </c>
      <c r="K1974" s="380" t="e">
        <f>'raw data'!#REF!</f>
        <v>#REF!</v>
      </c>
      <c r="L1974" s="380" t="e">
        <f>'raw data'!#REF!</f>
        <v>#REF!</v>
      </c>
      <c r="M1974" s="380">
        <f>'raw data'!D1970</f>
        <v>82341.609375</v>
      </c>
      <c r="N1974" s="380">
        <f>'raw data'!K1970</f>
        <v>16.19454223011402</v>
      </c>
      <c r="O1974" s="400">
        <f t="shared" si="31"/>
        <v>15.901049925481816</v>
      </c>
      <c r="P1974" s="380">
        <f>'raw data'!E1970</f>
        <v>1</v>
      </c>
      <c r="Q1974" s="380">
        <f>'raw data'!F1970</f>
        <v>1</v>
      </c>
      <c r="R1974" s="380">
        <f>'raw data'!G1970</f>
        <v>1</v>
      </c>
      <c r="S1974" s="380">
        <f>'raw data'!H1970</f>
        <v>1</v>
      </c>
      <c r="T1974" s="380">
        <f>'raw data'!Q1970</f>
        <v>101.19960021972656</v>
      </c>
      <c r="U1974" s="380">
        <f>'raw data'!R1970</f>
        <v>1012.8289794921875</v>
      </c>
    </row>
    <row r="1975" spans="1:21" x14ac:dyDescent="0.2">
      <c r="A1975" s="378">
        <f>'raw data'!A1971</f>
        <v>41263.166666666664</v>
      </c>
      <c r="B1975" s="380">
        <f>'raw data'!L1971</f>
        <v>893.93157958984375</v>
      </c>
      <c r="C1975" s="380">
        <f>'raw data'!M1971</f>
        <v>483.3673095703125</v>
      </c>
      <c r="D1975" s="380">
        <f>'raw data'!O1971</f>
        <v>5909.169921875</v>
      </c>
      <c r="E1975" s="380">
        <f>'raw data'!P1971</f>
        <v>9.8324642181396484</v>
      </c>
      <c r="F1975" s="377"/>
      <c r="G1975" s="377"/>
      <c r="H1975" s="376"/>
      <c r="I1975" s="376"/>
      <c r="J1975" s="380">
        <f>'raw data'!C1971</f>
        <v>138.06379699707031</v>
      </c>
      <c r="K1975" s="380" t="e">
        <f>'raw data'!#REF!</f>
        <v>#REF!</v>
      </c>
      <c r="L1975" s="380" t="e">
        <f>'raw data'!#REF!</f>
        <v>#REF!</v>
      </c>
      <c r="M1975" s="380">
        <f>'raw data'!D1971</f>
        <v>82266.453125</v>
      </c>
      <c r="N1975" s="380">
        <f>'raw data'!K1971</f>
        <v>16.0839025333451</v>
      </c>
      <c r="O1975" s="400">
        <f t="shared" si="31"/>
        <v>15.874459964340156</v>
      </c>
      <c r="P1975" s="380">
        <f>'raw data'!E1971</f>
        <v>1</v>
      </c>
      <c r="Q1975" s="380">
        <f>'raw data'!F1971</f>
        <v>1</v>
      </c>
      <c r="R1975" s="380">
        <f>'raw data'!G1971</f>
        <v>1</v>
      </c>
      <c r="S1975" s="380">
        <f>'raw data'!H1971</f>
        <v>1</v>
      </c>
      <c r="T1975" s="380">
        <f>'raw data'!Q1971</f>
        <v>101.091796875</v>
      </c>
      <c r="U1975" s="380">
        <f>'raw data'!R1971</f>
        <v>1012.8270263671875</v>
      </c>
    </row>
    <row r="1976" spans="1:21" x14ac:dyDescent="0.2">
      <c r="A1976" s="378">
        <f>'raw data'!A1972</f>
        <v>41263.208333333336</v>
      </c>
      <c r="B1976" s="380">
        <f>'raw data'!L1972</f>
        <v>894.042724609375</v>
      </c>
      <c r="C1976" s="380">
        <f>'raw data'!M1972</f>
        <v>483.31961059570312</v>
      </c>
      <c r="D1976" s="380">
        <f>'raw data'!O1972</f>
        <v>5910.59423828125</v>
      </c>
      <c r="E1976" s="380">
        <f>'raw data'!P1972</f>
        <v>9.8389835357666016</v>
      </c>
      <c r="F1976" s="377"/>
      <c r="G1976" s="377"/>
      <c r="H1976" s="376"/>
      <c r="I1976" s="376"/>
      <c r="J1976" s="380">
        <f>'raw data'!C1972</f>
        <v>137.55389084319108</v>
      </c>
      <c r="K1976" s="380" t="e">
        <f>'raw data'!#REF!</f>
        <v>#REF!</v>
      </c>
      <c r="L1976" s="380" t="e">
        <f>'raw data'!#REF!</f>
        <v>#REF!</v>
      </c>
      <c r="M1976" s="380">
        <f>'raw data'!D1972</f>
        <v>82261.9765625</v>
      </c>
      <c r="N1976" s="380">
        <f>'raw data'!K1972</f>
        <v>16.213336413378276</v>
      </c>
      <c r="O1976" s="400">
        <f t="shared" si="31"/>
        <v>15.878286263814786</v>
      </c>
      <c r="P1976" s="380">
        <f>'raw data'!E1972</f>
        <v>1</v>
      </c>
      <c r="Q1976" s="380">
        <f>'raw data'!F1972</f>
        <v>1</v>
      </c>
      <c r="R1976" s="380">
        <f>'raw data'!G1972</f>
        <v>0.85263890027999878</v>
      </c>
      <c r="S1976" s="380">
        <f>'raw data'!H1972</f>
        <v>1</v>
      </c>
      <c r="T1976" s="380">
        <f>'raw data'!Q1972</f>
        <v>101.09349822998047</v>
      </c>
      <c r="U1976" s="380">
        <f>'raw data'!R1972</f>
        <v>1012.8270263671875</v>
      </c>
    </row>
    <row r="1977" spans="1:21" x14ac:dyDescent="0.2">
      <c r="A1977" s="378">
        <f>'raw data'!A1973</f>
        <v>41263.25</v>
      </c>
      <c r="B1977" s="380">
        <f>'raw data'!L1973</f>
        <v>894.01751708984375</v>
      </c>
      <c r="C1977" s="380">
        <f>'raw data'!M1973</f>
        <v>483.11358642578125</v>
      </c>
      <c r="D1977" s="380">
        <f>'raw data'!O1973</f>
        <v>5909.2548828125</v>
      </c>
      <c r="E1977" s="380">
        <f>'raw data'!P1973</f>
        <v>9.8441019058227539</v>
      </c>
      <c r="F1977" s="377"/>
      <c r="G1977" s="377"/>
      <c r="H1977" s="376"/>
      <c r="I1977" s="376"/>
      <c r="J1977" s="380">
        <f>'raw data'!C1973</f>
        <v>136.77552473170545</v>
      </c>
      <c r="K1977" s="380" t="e">
        <f>'raw data'!#REF!</f>
        <v>#REF!</v>
      </c>
      <c r="L1977" s="380" t="e">
        <f>'raw data'!#REF!</f>
        <v>#REF!</v>
      </c>
      <c r="M1977" s="380">
        <f>'raw data'!D1973</f>
        <v>82190.453125</v>
      </c>
      <c r="N1977" s="380">
        <f>'raw data'!K1973</f>
        <v>16.027158459774363</v>
      </c>
      <c r="O1977" s="400">
        <f t="shared" si="31"/>
        <v>15.874688204349958</v>
      </c>
      <c r="P1977" s="380">
        <f>'raw data'!E1973</f>
        <v>1</v>
      </c>
      <c r="Q1977" s="380">
        <f>'raw data'!F1973</f>
        <v>1</v>
      </c>
      <c r="R1977" s="380">
        <f>'raw data'!G1973</f>
        <v>0.87013888359069824</v>
      </c>
      <c r="S1977" s="380">
        <f>'raw data'!H1973</f>
        <v>1</v>
      </c>
      <c r="T1977" s="380">
        <f>'raw data'!Q1973</f>
        <v>101.03939819335937</v>
      </c>
      <c r="U1977" s="380">
        <f>'raw data'!R1973</f>
        <v>1012.8289794921875</v>
      </c>
    </row>
    <row r="1978" spans="1:21" x14ac:dyDescent="0.2">
      <c r="A1978" s="378">
        <f>'raw data'!A1974</f>
        <v>41263.291666666664</v>
      </c>
      <c r="B1978" s="380">
        <f>'raw data'!L1974</f>
        <v>893.99151611328125</v>
      </c>
      <c r="C1978" s="380">
        <f>'raw data'!M1974</f>
        <v>482.82290649414062</v>
      </c>
      <c r="D1978" s="380">
        <f>'raw data'!O1974</f>
        <v>5919.93115234375</v>
      </c>
      <c r="E1978" s="380">
        <f>'raw data'!P1974</f>
        <v>9.8665523529052734</v>
      </c>
      <c r="F1978" s="377"/>
      <c r="G1978" s="377"/>
      <c r="H1978" s="376"/>
      <c r="I1978" s="376"/>
      <c r="J1978" s="380">
        <f>'raw data'!C1974</f>
        <v>136.24288319891065</v>
      </c>
      <c r="K1978" s="380" t="e">
        <f>'raw data'!#REF!</f>
        <v>#REF!</v>
      </c>
      <c r="L1978" s="380" t="e">
        <f>'raw data'!#REF!</f>
        <v>#REF!</v>
      </c>
      <c r="M1978" s="380">
        <f>'raw data'!D1974</f>
        <v>82183.4765625</v>
      </c>
      <c r="N1978" s="380">
        <f>'raw data'!K1974</f>
        <v>16.113460305580229</v>
      </c>
      <c r="O1978" s="400">
        <f t="shared" si="31"/>
        <v>15.903369053857253</v>
      </c>
      <c r="P1978" s="380">
        <f>'raw data'!E1974</f>
        <v>1</v>
      </c>
      <c r="Q1978" s="380">
        <f>'raw data'!F1974</f>
        <v>1</v>
      </c>
      <c r="R1978" s="380">
        <f>'raw data'!G1974</f>
        <v>0.68319451808929443</v>
      </c>
      <c r="S1978" s="380">
        <f>'raw data'!H1974</f>
        <v>1</v>
      </c>
      <c r="T1978" s="380">
        <f>'raw data'!Q1974</f>
        <v>101.09359741210937</v>
      </c>
      <c r="U1978" s="380">
        <f>'raw data'!R1974</f>
        <v>1012.8300170898437</v>
      </c>
    </row>
    <row r="1979" spans="1:21" x14ac:dyDescent="0.2">
      <c r="A1979" s="378">
        <f>'raw data'!A1975</f>
        <v>41263.333333333336</v>
      </c>
      <c r="B1979" s="380">
        <f>'raw data'!L1975</f>
        <v>894.0394287109375</v>
      </c>
      <c r="C1979" s="380">
        <f>'raw data'!M1975</f>
        <v>482.970703125</v>
      </c>
      <c r="D1979" s="380">
        <f>'raw data'!O1975</f>
        <v>5912.76513671875</v>
      </c>
      <c r="E1979" s="380">
        <f>'raw data'!P1975</f>
        <v>9.8474254608154297</v>
      </c>
      <c r="F1979" s="377"/>
      <c r="G1979" s="377"/>
      <c r="H1979" s="376"/>
      <c r="I1979" s="376"/>
      <c r="J1979" s="380">
        <f>'raw data'!C1975</f>
        <v>145.56482297329941</v>
      </c>
      <c r="K1979" s="380" t="e">
        <f>'raw data'!#REF!</f>
        <v>#REF!</v>
      </c>
      <c r="L1979" s="380" t="e">
        <f>'raw data'!#REF!</f>
        <v>#REF!</v>
      </c>
      <c r="M1979" s="380">
        <f>'raw data'!D1975</f>
        <v>82186.953125</v>
      </c>
      <c r="N1979" s="380">
        <f>'raw data'!K1975</f>
        <v>16.04255541072358</v>
      </c>
      <c r="O1979" s="400">
        <f t="shared" si="31"/>
        <v>15.884118189582425</v>
      </c>
      <c r="P1979" s="380">
        <f>'raw data'!E1975</f>
        <v>1</v>
      </c>
      <c r="Q1979" s="380">
        <f>'raw data'!F1975</f>
        <v>1</v>
      </c>
      <c r="R1979" s="380">
        <f>'raw data'!G1975</f>
        <v>0.81791669130325317</v>
      </c>
      <c r="S1979" s="380">
        <f>'raw data'!H1975</f>
        <v>1</v>
      </c>
      <c r="T1979" s="380">
        <f>'raw data'!Q1975</f>
        <v>101.15840148925781</v>
      </c>
      <c r="U1979" s="380">
        <f>'raw data'!R1975</f>
        <v>1012.8289794921875</v>
      </c>
    </row>
    <row r="1980" spans="1:21" x14ac:dyDescent="0.2">
      <c r="A1980" s="378">
        <f>'raw data'!A1976</f>
        <v>41263.375</v>
      </c>
      <c r="B1980" s="380">
        <f>'raw data'!L1976</f>
        <v>893.96148681640625</v>
      </c>
      <c r="C1980" s="380">
        <f>'raw data'!M1976</f>
        <v>483.05499267578125</v>
      </c>
      <c r="D1980" s="380">
        <f>'raw data'!O1976</f>
        <v>5908.43896484375</v>
      </c>
      <c r="E1980" s="380">
        <f>'raw data'!P1976</f>
        <v>9.8365459442138672</v>
      </c>
      <c r="F1980" s="377"/>
      <c r="G1980" s="377"/>
      <c r="H1980" s="376"/>
      <c r="I1980" s="376"/>
      <c r="J1980" s="380">
        <f>'raw data'!C1976</f>
        <v>135.98469543457031</v>
      </c>
      <c r="K1980" s="380" t="e">
        <f>'raw data'!#REF!</f>
        <v>#REF!</v>
      </c>
      <c r="L1980" s="380" t="e">
        <f>'raw data'!#REF!</f>
        <v>#REF!</v>
      </c>
      <c r="M1980" s="380">
        <f>'raw data'!D1976</f>
        <v>82258.03125</v>
      </c>
      <c r="N1980" s="380">
        <f>'raw data'!K1976</f>
        <v>16.255303179764816</v>
      </c>
      <c r="O1980" s="400">
        <f t="shared" si="31"/>
        <v>15.872496313221365</v>
      </c>
      <c r="P1980" s="380">
        <f>'raw data'!E1976</f>
        <v>1</v>
      </c>
      <c r="Q1980" s="380">
        <f>'raw data'!F1976</f>
        <v>1</v>
      </c>
      <c r="R1980" s="380">
        <f>'raw data'!G1976</f>
        <v>1</v>
      </c>
      <c r="S1980" s="380">
        <f>'raw data'!H1976</f>
        <v>1</v>
      </c>
      <c r="T1980" s="380">
        <f>'raw data'!Q1976</f>
        <v>101.14630126953125</v>
      </c>
      <c r="U1980" s="380">
        <f>'raw data'!R1976</f>
        <v>1012.8250122070312</v>
      </c>
    </row>
    <row r="1981" spans="1:21" x14ac:dyDescent="0.2">
      <c r="A1981" s="378">
        <f>'raw data'!A1977</f>
        <v>41263.416666666664</v>
      </c>
      <c r="B1981" s="380">
        <f>'raw data'!L1977</f>
        <v>894.10601806640625</v>
      </c>
      <c r="C1981" s="380">
        <f>'raw data'!M1977</f>
        <v>482.78460693359375</v>
      </c>
      <c r="D1981" s="380">
        <f>'raw data'!O1977</f>
        <v>5906.22216796875</v>
      </c>
      <c r="E1981" s="380">
        <f>'raw data'!P1977</f>
        <v>9.8379831314086914</v>
      </c>
      <c r="F1981" s="377"/>
      <c r="G1981" s="377"/>
      <c r="H1981" s="376"/>
      <c r="I1981" s="376"/>
      <c r="J1981" s="380">
        <f>'raw data'!C1977</f>
        <v>135.67340087890625</v>
      </c>
      <c r="K1981" s="380" t="e">
        <f>'raw data'!#REF!</f>
        <v>#REF!</v>
      </c>
      <c r="L1981" s="380" t="e">
        <f>'raw data'!#REF!</f>
        <v>#REF!</v>
      </c>
      <c r="M1981" s="380">
        <f>'raw data'!D1977</f>
        <v>82206.5078125</v>
      </c>
      <c r="N1981" s="380">
        <f>'raw data'!K1977</f>
        <v>16.283933432891352</v>
      </c>
      <c r="O1981" s="400">
        <f t="shared" si="31"/>
        <v>15.866541085379463</v>
      </c>
      <c r="P1981" s="380">
        <f>'raw data'!E1977</f>
        <v>1</v>
      </c>
      <c r="Q1981" s="380">
        <f>'raw data'!F1977</f>
        <v>1</v>
      </c>
      <c r="R1981" s="380">
        <f>'raw data'!G1977</f>
        <v>1</v>
      </c>
      <c r="S1981" s="380">
        <f>'raw data'!H1977</f>
        <v>1</v>
      </c>
      <c r="T1981" s="380">
        <f>'raw data'!Q1977</f>
        <v>101.17610168457031</v>
      </c>
      <c r="U1981" s="380">
        <f>'raw data'!R1977</f>
        <v>1012.8319702148437</v>
      </c>
    </row>
    <row r="1982" spans="1:21" x14ac:dyDescent="0.2">
      <c r="A1982" s="378">
        <f>'raw data'!A1978</f>
        <v>41263.458333333336</v>
      </c>
      <c r="B1982" s="380">
        <f>'raw data'!L1978</f>
        <v>894.01092529296875</v>
      </c>
      <c r="C1982" s="380">
        <f>'raw data'!M1978</f>
        <v>482.61749267578125</v>
      </c>
      <c r="D1982" s="380">
        <f>'raw data'!O1978</f>
        <v>5900.86279296875</v>
      </c>
      <c r="E1982" s="380">
        <f>'raw data'!P1978</f>
        <v>9.831852912902832</v>
      </c>
      <c r="F1982" s="377"/>
      <c r="G1982" s="377"/>
      <c r="H1982" s="376"/>
      <c r="I1982" s="376"/>
      <c r="J1982" s="380">
        <f>'raw data'!C1978</f>
        <v>136.42790222167969</v>
      </c>
      <c r="K1982" s="380" t="e">
        <f>'raw data'!#REF!</f>
        <v>#REF!</v>
      </c>
      <c r="L1982" s="380" t="e">
        <f>'raw data'!#REF!</f>
        <v>#REF!</v>
      </c>
      <c r="M1982" s="380">
        <f>'raw data'!D1978</f>
        <v>82177.4921875</v>
      </c>
      <c r="N1982" s="380">
        <f>'raw data'!K1978</f>
        <v>16.193820108032305</v>
      </c>
      <c r="O1982" s="400">
        <f t="shared" si="31"/>
        <v>15.852143600623366</v>
      </c>
      <c r="P1982" s="380">
        <f>'raw data'!E1978</f>
        <v>1</v>
      </c>
      <c r="Q1982" s="380">
        <f>'raw data'!F1978</f>
        <v>1</v>
      </c>
      <c r="R1982" s="380">
        <f>'raw data'!G1978</f>
        <v>1</v>
      </c>
      <c r="S1982" s="380">
        <f>'raw data'!H1978</f>
        <v>1</v>
      </c>
      <c r="T1982" s="380">
        <f>'raw data'!Q1978</f>
        <v>101.04440307617187</v>
      </c>
      <c r="U1982" s="380">
        <f>'raw data'!R1978</f>
        <v>1012.8319702148437</v>
      </c>
    </row>
    <row r="1983" spans="1:21" x14ac:dyDescent="0.2">
      <c r="A1983" s="378">
        <f>'raw data'!A1979</f>
        <v>41263.5</v>
      </c>
      <c r="B1983" s="380">
        <f>'raw data'!L1979</f>
        <v>893.98248291015625</v>
      </c>
      <c r="C1983" s="380">
        <f>'raw data'!M1979</f>
        <v>481.947509765625</v>
      </c>
      <c r="D1983" s="380">
        <f>'raw data'!O1979</f>
        <v>5895.97900390625</v>
      </c>
      <c r="E1983" s="380">
        <f>'raw data'!P1979</f>
        <v>9.8326778411865234</v>
      </c>
      <c r="F1983" s="377"/>
      <c r="G1983" s="377"/>
      <c r="H1983" s="376"/>
      <c r="I1983" s="376"/>
      <c r="J1983" s="380">
        <f>'raw data'!C1979</f>
        <v>136.09489440917969</v>
      </c>
      <c r="K1983" s="380" t="e">
        <f>'raw data'!#REF!</f>
        <v>#REF!</v>
      </c>
      <c r="L1983" s="380" t="e">
        <f>'raw data'!#REF!</f>
        <v>#REF!</v>
      </c>
      <c r="M1983" s="380">
        <f>'raw data'!D1979</f>
        <v>82110.5625</v>
      </c>
      <c r="N1983" s="380">
        <f>'raw data'!K1979</f>
        <v>16.273569083308395</v>
      </c>
      <c r="O1983" s="400">
        <f t="shared" si="31"/>
        <v>15.83902373523247</v>
      </c>
      <c r="P1983" s="380">
        <f>'raw data'!E1979</f>
        <v>1</v>
      </c>
      <c r="Q1983" s="380">
        <f>'raw data'!F1979</f>
        <v>1</v>
      </c>
      <c r="R1983" s="380">
        <f>'raw data'!G1979</f>
        <v>1</v>
      </c>
      <c r="S1983" s="380">
        <f>'raw data'!H1979</f>
        <v>1</v>
      </c>
      <c r="T1983" s="380">
        <f>'raw data'!Q1979</f>
        <v>101.08679962158203</v>
      </c>
      <c r="U1983" s="380">
        <f>'raw data'!R1979</f>
        <v>1012.8309936523437</v>
      </c>
    </row>
    <row r="1984" spans="1:21" x14ac:dyDescent="0.2">
      <c r="A1984" s="378">
        <f>'raw data'!A1980</f>
        <v>41263.541666666664</v>
      </c>
      <c r="B1984" s="380">
        <f>'raw data'!L1980</f>
        <v>893.9525146484375</v>
      </c>
      <c r="C1984" s="380">
        <f>'raw data'!M1980</f>
        <v>481.95010375976562</v>
      </c>
      <c r="D1984" s="380">
        <f>'raw data'!O1980</f>
        <v>5894.2529296875</v>
      </c>
      <c r="E1984" s="380">
        <f>'raw data'!P1980</f>
        <v>9.8335170745849609</v>
      </c>
      <c r="F1984" s="377"/>
      <c r="G1984" s="377"/>
      <c r="H1984" s="376"/>
      <c r="I1984" s="376"/>
      <c r="J1984" s="380">
        <f>'raw data'!C1980</f>
        <v>136.47189331054687</v>
      </c>
      <c r="K1984" s="380" t="e">
        <f>'raw data'!#REF!</f>
        <v>#REF!</v>
      </c>
      <c r="L1984" s="380" t="e">
        <f>'raw data'!#REF!</f>
        <v>#REF!</v>
      </c>
      <c r="M1984" s="380">
        <f>'raw data'!D1980</f>
        <v>82097.9375</v>
      </c>
      <c r="N1984" s="380">
        <f>'raw data'!K1980</f>
        <v>15.763706925088918</v>
      </c>
      <c r="O1984" s="400">
        <f t="shared" si="31"/>
        <v>15.834386790205791</v>
      </c>
      <c r="P1984" s="380">
        <f>'raw data'!E1980</f>
        <v>1</v>
      </c>
      <c r="Q1984" s="380">
        <f>'raw data'!F1980</f>
        <v>1</v>
      </c>
      <c r="R1984" s="380">
        <f>'raw data'!G1980</f>
        <v>1</v>
      </c>
      <c r="S1984" s="380">
        <f>'raw data'!H1980</f>
        <v>1</v>
      </c>
      <c r="T1984" s="380">
        <f>'raw data'!Q1980</f>
        <v>101.01899719238281</v>
      </c>
      <c r="U1984" s="380">
        <f>'raw data'!R1980</f>
        <v>1012.8300170898437</v>
      </c>
    </row>
    <row r="1985" spans="1:21" x14ac:dyDescent="0.2">
      <c r="A1985" s="378">
        <f>'raw data'!A1981</f>
        <v>41263.583333333336</v>
      </c>
      <c r="B1985" s="380">
        <f>'raw data'!L1981</f>
        <v>894.0869140625</v>
      </c>
      <c r="C1985" s="380">
        <f>'raw data'!M1981</f>
        <v>481.76190185546875</v>
      </c>
      <c r="D1985" s="380">
        <f>'raw data'!O1981</f>
        <v>5895.68115234375</v>
      </c>
      <c r="E1985" s="380">
        <f>'raw data'!P1981</f>
        <v>9.8373050689697266</v>
      </c>
      <c r="F1985" s="377"/>
      <c r="G1985" s="377"/>
      <c r="H1985" s="376"/>
      <c r="I1985" s="376"/>
      <c r="J1985" s="380">
        <f>'raw data'!C1981</f>
        <v>136.54989624023437</v>
      </c>
      <c r="K1985" s="380" t="e">
        <f>'raw data'!#REF!</f>
        <v>#REF!</v>
      </c>
      <c r="L1985" s="380" t="e">
        <f>'raw data'!#REF!</f>
        <v>#REF!</v>
      </c>
      <c r="M1985" s="380">
        <f>'raw data'!D1981</f>
        <v>82095.078125</v>
      </c>
      <c r="N1985" s="380">
        <f>'raw data'!K1981</f>
        <v>16.471542742094606</v>
      </c>
      <c r="O1985" s="400">
        <f t="shared" si="31"/>
        <v>15.838223583473976</v>
      </c>
      <c r="P1985" s="380">
        <f>'raw data'!E1981</f>
        <v>1</v>
      </c>
      <c r="Q1985" s="380">
        <f>'raw data'!F1981</f>
        <v>1</v>
      </c>
      <c r="R1985" s="380">
        <f>'raw data'!G1981</f>
        <v>1</v>
      </c>
      <c r="S1985" s="380">
        <f>'raw data'!H1981</f>
        <v>1</v>
      </c>
      <c r="T1985" s="380">
        <f>'raw data'!Q1981</f>
        <v>101.03559875488281</v>
      </c>
      <c r="U1985" s="380">
        <f>'raw data'!R1981</f>
        <v>1012.8300170898437</v>
      </c>
    </row>
    <row r="1986" spans="1:21" x14ac:dyDescent="0.2">
      <c r="A1986" s="378">
        <f>'raw data'!A1982</f>
        <v>41263.625</v>
      </c>
      <c r="B1986" s="380">
        <f>'raw data'!L1982</f>
        <v>893.952880859375</v>
      </c>
      <c r="C1986" s="380">
        <f>'raw data'!M1982</f>
        <v>482.15411376953125</v>
      </c>
      <c r="D1986" s="380">
        <f>'raw data'!O1982</f>
        <v>5906.86083984375</v>
      </c>
      <c r="E1986" s="380">
        <f>'raw data'!P1982</f>
        <v>9.8400564193725586</v>
      </c>
      <c r="F1986" s="377"/>
      <c r="G1986" s="377"/>
      <c r="H1986" s="376"/>
      <c r="I1986" s="376"/>
      <c r="J1986" s="380">
        <f>'raw data'!C1982</f>
        <v>136.50090026855469</v>
      </c>
      <c r="K1986" s="380" t="e">
        <f>'raw data'!#REF!</f>
        <v>#REF!</v>
      </c>
      <c r="L1986" s="380" t="e">
        <f>'raw data'!#REF!</f>
        <v>#REF!</v>
      </c>
      <c r="M1986" s="380">
        <f>'raw data'!D1982</f>
        <v>82161.9296875</v>
      </c>
      <c r="N1986" s="380">
        <f>'raw data'!K1982</f>
        <v>15.785018848673499</v>
      </c>
      <c r="O1986" s="400">
        <f t="shared" si="31"/>
        <v>15.868256820625543</v>
      </c>
      <c r="P1986" s="380">
        <f>'raw data'!E1982</f>
        <v>1</v>
      </c>
      <c r="Q1986" s="380">
        <f>'raw data'!F1982</f>
        <v>1</v>
      </c>
      <c r="R1986" s="380">
        <f>'raw data'!G1982</f>
        <v>1</v>
      </c>
      <c r="S1986" s="380">
        <f>'raw data'!H1982</f>
        <v>1</v>
      </c>
      <c r="T1986" s="380">
        <f>'raw data'!Q1982</f>
        <v>101.091796875</v>
      </c>
      <c r="U1986" s="380">
        <f>'raw data'!R1982</f>
        <v>1012.8289794921875</v>
      </c>
    </row>
    <row r="1987" spans="1:21" x14ac:dyDescent="0.2">
      <c r="A1987" s="378">
        <f>'raw data'!A1983</f>
        <v>41263.666666666664</v>
      </c>
      <c r="B1987" s="380">
        <f>'raw data'!L1983</f>
        <v>894.01507568359375</v>
      </c>
      <c r="C1987" s="380">
        <f>'raw data'!M1983</f>
        <v>482.39041137695312</v>
      </c>
      <c r="D1987" s="380">
        <f>'raw data'!O1983</f>
        <v>5910.541015625</v>
      </c>
      <c r="E1987" s="380">
        <f>'raw data'!P1983</f>
        <v>9.8426065444946289</v>
      </c>
      <c r="F1987" s="377"/>
      <c r="G1987" s="377"/>
      <c r="H1987" s="376"/>
      <c r="I1987" s="376"/>
      <c r="J1987" s="380">
        <f>'raw data'!C1983</f>
        <v>136.94940185546875</v>
      </c>
      <c r="K1987" s="380" t="e">
        <f>'raw data'!#REF!</f>
        <v>#REF!</v>
      </c>
      <c r="L1987" s="380" t="e">
        <f>'raw data'!#REF!</f>
        <v>#REF!</v>
      </c>
      <c r="M1987" s="380">
        <f>'raw data'!D1983</f>
        <v>82244.1328125</v>
      </c>
      <c r="N1987" s="380">
        <f>'raw data'!K1983</f>
        <v>15.994528611475108</v>
      </c>
      <c r="O1987" s="400">
        <f t="shared" si="31"/>
        <v>15.878143285877615</v>
      </c>
      <c r="P1987" s="380">
        <f>'raw data'!E1983</f>
        <v>1</v>
      </c>
      <c r="Q1987" s="380">
        <f>'raw data'!F1983</f>
        <v>1</v>
      </c>
      <c r="R1987" s="380">
        <f>'raw data'!G1983</f>
        <v>1</v>
      </c>
      <c r="S1987" s="380">
        <f>'raw data'!H1983</f>
        <v>1</v>
      </c>
      <c r="T1987" s="380">
        <f>'raw data'!Q1983</f>
        <v>101.07990264892578</v>
      </c>
      <c r="U1987" s="380">
        <f>'raw data'!R1983</f>
        <v>1012.8300170898437</v>
      </c>
    </row>
    <row r="1988" spans="1:21" x14ac:dyDescent="0.2">
      <c r="A1988" s="378">
        <f>'raw data'!A1984</f>
        <v>41263.708333333336</v>
      </c>
      <c r="B1988" s="380">
        <f>'raw data'!L1984</f>
        <v>893.9935302734375</v>
      </c>
      <c r="C1988" s="380">
        <f>'raw data'!M1984</f>
        <v>482.58880615234375</v>
      </c>
      <c r="D1988" s="380">
        <f>'raw data'!O1984</f>
        <v>5906.4111328125</v>
      </c>
      <c r="E1988" s="380">
        <f>'raw data'!P1984</f>
        <v>9.838836669921875</v>
      </c>
      <c r="F1988" s="377"/>
      <c r="G1988" s="377"/>
      <c r="H1988" s="376"/>
      <c r="I1988" s="376"/>
      <c r="J1988" s="380">
        <f>'raw data'!C1984</f>
        <v>137.154296875</v>
      </c>
      <c r="K1988" s="380" t="e">
        <f>'raw data'!#REF!</f>
        <v>#REF!</v>
      </c>
      <c r="L1988" s="380" t="e">
        <f>'raw data'!#REF!</f>
        <v>#REF!</v>
      </c>
      <c r="M1988" s="380">
        <f>'raw data'!D1984</f>
        <v>82231.0703125</v>
      </c>
      <c r="N1988" s="380">
        <f>'raw data'!K1984</f>
        <v>15.841451809293067</v>
      </c>
      <c r="O1988" s="400">
        <f t="shared" si="31"/>
        <v>15.86704872264264</v>
      </c>
      <c r="P1988" s="380">
        <f>'raw data'!E1984</f>
        <v>1</v>
      </c>
      <c r="Q1988" s="380">
        <f>'raw data'!F1984</f>
        <v>1</v>
      </c>
      <c r="R1988" s="380">
        <f>'raw data'!G1984</f>
        <v>1</v>
      </c>
      <c r="S1988" s="380">
        <f>'raw data'!H1984</f>
        <v>1</v>
      </c>
      <c r="T1988" s="380">
        <f>'raw data'!Q1984</f>
        <v>101.01419830322266</v>
      </c>
      <c r="U1988" s="380">
        <f>'raw data'!R1984</f>
        <v>1012.8289794921875</v>
      </c>
    </row>
    <row r="1989" spans="1:21" x14ac:dyDescent="0.2">
      <c r="A1989" s="378">
        <f>'raw data'!A1985</f>
        <v>41263.75</v>
      </c>
      <c r="B1989" s="380">
        <f>'raw data'!L1985</f>
        <v>894.00201416015625</v>
      </c>
      <c r="C1989" s="380">
        <f>'raw data'!M1985</f>
        <v>483.14569091796875</v>
      </c>
      <c r="D1989" s="380">
        <f>'raw data'!O1985</f>
        <v>5919.7900390625</v>
      </c>
      <c r="E1989" s="380">
        <f>'raw data'!P1985</f>
        <v>9.8508806228637695</v>
      </c>
      <c r="F1989" s="377"/>
      <c r="G1989" s="377"/>
      <c r="H1989" s="376"/>
      <c r="I1989" s="376"/>
      <c r="J1989" s="380">
        <f>'raw data'!C1985</f>
        <v>137.78160095214844</v>
      </c>
      <c r="K1989" s="380" t="e">
        <f>'raw data'!#REF!</f>
        <v>#REF!</v>
      </c>
      <c r="L1989" s="380" t="e">
        <f>'raw data'!#REF!</f>
        <v>#REF!</v>
      </c>
      <c r="M1989" s="380">
        <f>'raw data'!D1985</f>
        <v>82298.21875</v>
      </c>
      <c r="N1989" s="380">
        <f>'raw data'!K1985</f>
        <v>16.394350806388683</v>
      </c>
      <c r="O1989" s="400">
        <f t="shared" si="31"/>
        <v>15.902989965565114</v>
      </c>
      <c r="P1989" s="380">
        <f>'raw data'!E1985</f>
        <v>1</v>
      </c>
      <c r="Q1989" s="380">
        <f>'raw data'!F1985</f>
        <v>1</v>
      </c>
      <c r="R1989" s="380">
        <f>'raw data'!G1985</f>
        <v>1</v>
      </c>
      <c r="S1989" s="380">
        <f>'raw data'!H1985</f>
        <v>1</v>
      </c>
      <c r="T1989" s="380">
        <f>'raw data'!Q1985</f>
        <v>100.88919830322266</v>
      </c>
      <c r="U1989" s="380">
        <f>'raw data'!R1985</f>
        <v>1012.8259887695312</v>
      </c>
    </row>
    <row r="1990" spans="1:21" x14ac:dyDescent="0.2">
      <c r="A1990" s="378">
        <f>'raw data'!A1986</f>
        <v>41263.791666666664</v>
      </c>
      <c r="B1990" s="380">
        <f>'raw data'!L1986</f>
        <v>893.9766845703125</v>
      </c>
      <c r="C1990" s="380">
        <f>'raw data'!M1986</f>
        <v>482.75399780273437</v>
      </c>
      <c r="D1990" s="380">
        <f>'raw data'!O1986</f>
        <v>5927.88916015625</v>
      </c>
      <c r="E1990" s="380">
        <f>'raw data'!P1986</f>
        <v>9.8675355911254883</v>
      </c>
      <c r="F1990" s="377"/>
      <c r="G1990" s="377"/>
      <c r="H1990" s="376"/>
      <c r="I1990" s="376"/>
      <c r="J1990" s="380">
        <f>'raw data'!C1986</f>
        <v>137.64689636230469</v>
      </c>
      <c r="K1990" s="380" t="e">
        <f>'raw data'!#REF!</f>
        <v>#REF!</v>
      </c>
      <c r="L1990" s="380" t="e">
        <f>'raw data'!#REF!</f>
        <v>#REF!</v>
      </c>
      <c r="M1990" s="380">
        <f>'raw data'!D1986</f>
        <v>82226.390625</v>
      </c>
      <c r="N1990" s="380">
        <f>'raw data'!K1986</f>
        <v>16.648656147299334</v>
      </c>
      <c r="O1990" s="400">
        <f t="shared" si="31"/>
        <v>15.924747534775152</v>
      </c>
      <c r="P1990" s="380">
        <f>'raw data'!E1986</f>
        <v>1</v>
      </c>
      <c r="Q1990" s="380">
        <f>'raw data'!F1986</f>
        <v>1</v>
      </c>
      <c r="R1990" s="380">
        <f>'raw data'!G1986</f>
        <v>1</v>
      </c>
      <c r="S1990" s="380">
        <f>'raw data'!H1986</f>
        <v>1</v>
      </c>
      <c r="T1990" s="380">
        <f>'raw data'!Q1986</f>
        <v>100.97789764404297</v>
      </c>
      <c r="U1990" s="380">
        <f>'raw data'!R1986</f>
        <v>1012.8280029296875</v>
      </c>
    </row>
    <row r="1991" spans="1:21" x14ac:dyDescent="0.2">
      <c r="A1991" s="378">
        <f>'raw data'!A1987</f>
        <v>41263.833333333336</v>
      </c>
      <c r="B1991" s="380">
        <f>'raw data'!L1987</f>
        <v>893.97808837890625</v>
      </c>
      <c r="C1991" s="380">
        <f>'raw data'!M1987</f>
        <v>482.79290771484375</v>
      </c>
      <c r="D1991" s="380">
        <f>'raw data'!O1987</f>
        <v>5934.5869140625</v>
      </c>
      <c r="E1991" s="380">
        <f>'raw data'!P1987</f>
        <v>9.8772201538085938</v>
      </c>
      <c r="F1991" s="377"/>
      <c r="G1991" s="377"/>
      <c r="H1991" s="376"/>
      <c r="I1991" s="376"/>
      <c r="J1991" s="380">
        <f>'raw data'!C1987</f>
        <v>138.02720642089844</v>
      </c>
      <c r="K1991" s="380" t="e">
        <f>'raw data'!#REF!</f>
        <v>#REF!</v>
      </c>
      <c r="L1991" s="380" t="e">
        <f>'raw data'!#REF!</f>
        <v>#REF!</v>
      </c>
      <c r="M1991" s="380">
        <f>'raw data'!D1987</f>
        <v>82290.59375</v>
      </c>
      <c r="N1991" s="380">
        <f>'raw data'!K1987</f>
        <v>16.842080320206733</v>
      </c>
      <c r="O1991" s="400">
        <f t="shared" si="31"/>
        <v>15.942740455547691</v>
      </c>
      <c r="P1991" s="380">
        <f>'raw data'!E1987</f>
        <v>1</v>
      </c>
      <c r="Q1991" s="380">
        <f>'raw data'!F1987</f>
        <v>1</v>
      </c>
      <c r="R1991" s="380">
        <f>'raw data'!G1987</f>
        <v>1</v>
      </c>
      <c r="S1991" s="380">
        <f>'raw data'!H1987</f>
        <v>1</v>
      </c>
      <c r="T1991" s="380">
        <f>'raw data'!Q1987</f>
        <v>101.00379943847656</v>
      </c>
      <c r="U1991" s="380">
        <f>'raw data'!R1987</f>
        <v>1012.8289794921875</v>
      </c>
    </row>
    <row r="1992" spans="1:21" x14ac:dyDescent="0.2">
      <c r="A1992" s="378">
        <f>'raw data'!A1988</f>
        <v>41263.875</v>
      </c>
      <c r="B1992" s="380">
        <f>'raw data'!L1988</f>
        <v>893.93927001953125</v>
      </c>
      <c r="C1992" s="380">
        <f>'raw data'!M1988</f>
        <v>482.98370361328125</v>
      </c>
      <c r="D1992" s="380">
        <f>'raw data'!O1988</f>
        <v>5954.31005859375</v>
      </c>
      <c r="E1992" s="380">
        <f>'raw data'!P1988</f>
        <v>9.9012298583984375</v>
      </c>
      <c r="F1992" s="377"/>
      <c r="G1992" s="377"/>
      <c r="H1992" s="376"/>
      <c r="I1992" s="376"/>
      <c r="J1992" s="380">
        <f>'raw data'!C1988</f>
        <v>138.17570495605469</v>
      </c>
      <c r="K1992" s="380" t="e">
        <f>'raw data'!#REF!</f>
        <v>#REF!</v>
      </c>
      <c r="L1992" s="380" t="e">
        <f>'raw data'!#REF!</f>
        <v>#REF!</v>
      </c>
      <c r="M1992" s="380">
        <f>'raw data'!D1988</f>
        <v>82311.09375</v>
      </c>
      <c r="N1992" s="380">
        <f>'raw data'!K1988</f>
        <v>16.792699861442088</v>
      </c>
      <c r="O1992" s="400">
        <f t="shared" si="31"/>
        <v>15.995724930926068</v>
      </c>
      <c r="P1992" s="380">
        <f>'raw data'!E1988</f>
        <v>1</v>
      </c>
      <c r="Q1992" s="380">
        <f>'raw data'!F1988</f>
        <v>1</v>
      </c>
      <c r="R1992" s="380">
        <f>'raw data'!G1988</f>
        <v>1</v>
      </c>
      <c r="S1992" s="380">
        <f>'raw data'!H1988</f>
        <v>1</v>
      </c>
      <c r="T1992" s="380">
        <f>'raw data'!Q1988</f>
        <v>100.92130279541016</v>
      </c>
      <c r="U1992" s="380">
        <f>'raw data'!R1988</f>
        <v>1012.8270263671875</v>
      </c>
    </row>
    <row r="1993" spans="1:21" x14ac:dyDescent="0.2">
      <c r="A1993" s="378">
        <f>'raw data'!A1989</f>
        <v>41263.916666666664</v>
      </c>
      <c r="B1993" s="380">
        <f>'raw data'!L1989</f>
        <v>894.0479736328125</v>
      </c>
      <c r="C1993" s="380">
        <f>'raw data'!M1989</f>
        <v>482.34320068359375</v>
      </c>
      <c r="D1993" s="380">
        <f>'raw data'!O1989</f>
        <v>5937.06494140625</v>
      </c>
      <c r="E1993" s="380">
        <f>'raw data'!P1989</f>
        <v>9.8795251846313477</v>
      </c>
      <c r="F1993" s="377"/>
      <c r="G1993" s="377"/>
      <c r="H1993" s="376"/>
      <c r="I1993" s="376"/>
      <c r="J1993" s="380">
        <f>'raw data'!C1989</f>
        <v>138.72869873046875</v>
      </c>
      <c r="K1993" s="380" t="e">
        <f>'raw data'!#REF!</f>
        <v>#REF!</v>
      </c>
      <c r="L1993" s="380" t="e">
        <f>'raw data'!#REF!</f>
        <v>#REF!</v>
      </c>
      <c r="M1993" s="380">
        <f>'raw data'!D1989</f>
        <v>82240.3828125</v>
      </c>
      <c r="N1993" s="380">
        <f>'raw data'!K1989</f>
        <v>16.539068374608178</v>
      </c>
      <c r="O1993" s="400">
        <f t="shared" si="31"/>
        <v>15.949397455833516</v>
      </c>
      <c r="P1993" s="380">
        <f>'raw data'!E1989</f>
        <v>1</v>
      </c>
      <c r="Q1993" s="380">
        <f>'raw data'!F1989</f>
        <v>1</v>
      </c>
      <c r="R1993" s="380">
        <f>'raw data'!G1989</f>
        <v>1</v>
      </c>
      <c r="S1993" s="380">
        <f>'raw data'!H1989</f>
        <v>1</v>
      </c>
      <c r="T1993" s="380">
        <f>'raw data'!Q1989</f>
        <v>100.92099761962891</v>
      </c>
      <c r="U1993" s="380">
        <f>'raw data'!R1989</f>
        <v>1012.8270263671875</v>
      </c>
    </row>
    <row r="1994" spans="1:21" x14ac:dyDescent="0.2">
      <c r="A1994" s="378">
        <f>'raw data'!A1990</f>
        <v>41263.958333333336</v>
      </c>
      <c r="B1994" s="380">
        <f>'raw data'!L1990</f>
        <v>894.02227783203125</v>
      </c>
      <c r="C1994" s="380">
        <f>'raw data'!M1990</f>
        <v>482.58938598632812</v>
      </c>
      <c r="D1994" s="380">
        <f>'raw data'!O1990</f>
        <v>5954.11279296875</v>
      </c>
      <c r="E1994" s="380">
        <f>'raw data'!P1990</f>
        <v>9.8942241668701172</v>
      </c>
      <c r="F1994" s="377"/>
      <c r="G1994" s="377"/>
      <c r="H1994" s="376"/>
      <c r="I1994" s="376"/>
      <c r="J1994" s="380">
        <f>'raw data'!C1990</f>
        <v>139.17829895019531</v>
      </c>
      <c r="K1994" s="380" t="e">
        <f>'raw data'!#REF!</f>
        <v>#REF!</v>
      </c>
      <c r="L1994" s="380" t="e">
        <f>'raw data'!#REF!</f>
        <v>#REF!</v>
      </c>
      <c r="M1994" s="380">
        <f>'raw data'!D1990</f>
        <v>82336.4765625</v>
      </c>
      <c r="N1994" s="380">
        <f>'raw data'!K1990</f>
        <v>16.509172467544996</v>
      </c>
      <c r="O1994" s="400">
        <f t="shared" si="31"/>
        <v>15.995194994351591</v>
      </c>
      <c r="P1994" s="380">
        <f>'raw data'!E1990</f>
        <v>1</v>
      </c>
      <c r="Q1994" s="380">
        <f>'raw data'!F1990</f>
        <v>1</v>
      </c>
      <c r="R1994" s="380">
        <f>'raw data'!G1990</f>
        <v>1</v>
      </c>
      <c r="S1994" s="380">
        <f>'raw data'!H1990</f>
        <v>1</v>
      </c>
      <c r="T1994" s="380">
        <f>'raw data'!Q1990</f>
        <v>100.84999847412109</v>
      </c>
      <c r="U1994" s="380">
        <f>'raw data'!R1990</f>
        <v>1012.8280029296875</v>
      </c>
    </row>
    <row r="1995" spans="1:21" x14ac:dyDescent="0.2">
      <c r="A1995" s="378">
        <f>'raw data'!A1991</f>
        <v>41264</v>
      </c>
      <c r="B1995" s="380">
        <f>'raw data'!L1991</f>
        <v>894.00018310546875</v>
      </c>
      <c r="C1995" s="380">
        <f>'raw data'!M1991</f>
        <v>481.48330688476562</v>
      </c>
      <c r="D1995" s="380">
        <f>'raw data'!O1991</f>
        <v>5942.1328125</v>
      </c>
      <c r="E1995" s="380">
        <f>'raw data'!P1991</f>
        <v>9.8929481506347656</v>
      </c>
      <c r="F1995" s="377"/>
      <c r="G1995" s="377"/>
      <c r="H1995" s="376"/>
      <c r="I1995" s="376"/>
      <c r="J1995" s="380">
        <f>'raw data'!C1991</f>
        <v>137.96080017089844</v>
      </c>
      <c r="K1995" s="380" t="e">
        <f>'raw data'!#REF!</f>
        <v>#REF!</v>
      </c>
      <c r="L1995" s="380" t="e">
        <f>'raw data'!#REF!</f>
        <v>#REF!</v>
      </c>
      <c r="M1995" s="380">
        <f>'raw data'!D1991</f>
        <v>82195.671875</v>
      </c>
      <c r="N1995" s="380">
        <f>'raw data'!K1991</f>
        <v>16.021274799938691</v>
      </c>
      <c r="O1995" s="400">
        <f t="shared" si="31"/>
        <v>15.963011841245644</v>
      </c>
      <c r="P1995" s="380">
        <f>'raw data'!E1991</f>
        <v>1</v>
      </c>
      <c r="Q1995" s="380">
        <f>'raw data'!F1991</f>
        <v>1</v>
      </c>
      <c r="R1995" s="380">
        <f>'raw data'!G1991</f>
        <v>1</v>
      </c>
      <c r="S1995" s="380">
        <f>'raw data'!H1991</f>
        <v>1</v>
      </c>
      <c r="T1995" s="380">
        <f>'raw data'!Q1991</f>
        <v>100.95110321044922</v>
      </c>
      <c r="U1995" s="380">
        <f>'raw data'!R1991</f>
        <v>1012.8270263671875</v>
      </c>
    </row>
    <row r="1996" spans="1:21" x14ac:dyDescent="0.2">
      <c r="A1996" s="378">
        <f>'raw data'!A1992</f>
        <v>41264.041666666664</v>
      </c>
      <c r="B1996" s="380">
        <f>'raw data'!L1992</f>
        <v>893.926513671875</v>
      </c>
      <c r="C1996" s="380">
        <f>'raw data'!M1992</f>
        <v>482.39718627929687</v>
      </c>
      <c r="D1996" s="380">
        <f>'raw data'!O1992</f>
        <v>5963.55322265625</v>
      </c>
      <c r="E1996" s="380">
        <f>'raw data'!P1992</f>
        <v>9.9093198776245117</v>
      </c>
      <c r="F1996" s="377"/>
      <c r="G1996" s="377"/>
      <c r="H1996" s="376"/>
      <c r="I1996" s="376"/>
      <c r="J1996" s="380">
        <f>'raw data'!C1992</f>
        <v>138.10549926757812</v>
      </c>
      <c r="K1996" s="380" t="e">
        <f>'raw data'!#REF!</f>
        <v>#REF!</v>
      </c>
      <c r="L1996" s="380" t="e">
        <f>'raw data'!#REF!</f>
        <v>#REF!</v>
      </c>
      <c r="M1996" s="380">
        <f>'raw data'!D1992</f>
        <v>82319.296875</v>
      </c>
      <c r="N1996" s="380">
        <f>'raw data'!K1992</f>
        <v>15.950035481617087</v>
      </c>
      <c r="O1996" s="400">
        <f t="shared" ref="O1996:O2059" si="32">D1996*0.771/(0.287*1000)</f>
        <v>16.020555869923236</v>
      </c>
      <c r="P1996" s="380">
        <f>'raw data'!E1992</f>
        <v>1</v>
      </c>
      <c r="Q1996" s="380">
        <f>'raw data'!F1992</f>
        <v>1</v>
      </c>
      <c r="R1996" s="380">
        <f>'raw data'!G1992</f>
        <v>1</v>
      </c>
      <c r="S1996" s="380">
        <f>'raw data'!H1992</f>
        <v>1</v>
      </c>
      <c r="T1996" s="380">
        <f>'raw data'!Q1992</f>
        <v>100.91660308837891</v>
      </c>
      <c r="U1996" s="380">
        <f>'raw data'!R1992</f>
        <v>1012.8289794921875</v>
      </c>
    </row>
    <row r="1997" spans="1:21" x14ac:dyDescent="0.2">
      <c r="A1997" s="378">
        <f>'raw data'!A1993</f>
        <v>41264.083333333336</v>
      </c>
      <c r="B1997" s="380">
        <f>'raw data'!L1993</f>
        <v>893.9954833984375</v>
      </c>
      <c r="C1997" s="380">
        <f>'raw data'!M1993</f>
        <v>483.18170166015625</v>
      </c>
      <c r="D1997" s="380">
        <f>'raw data'!O1993</f>
        <v>5957.4072265625</v>
      </c>
      <c r="E1997" s="380">
        <f>'raw data'!P1993</f>
        <v>9.8887195587158203</v>
      </c>
      <c r="F1997" s="377"/>
      <c r="G1997" s="377"/>
      <c r="H1997" s="376"/>
      <c r="I1997" s="376"/>
      <c r="J1997" s="380">
        <f>'raw data'!C1993</f>
        <v>138.21060180664062</v>
      </c>
      <c r="K1997" s="380" t="e">
        <f>'raw data'!#REF!</f>
        <v>#REF!</v>
      </c>
      <c r="L1997" s="380" t="e">
        <f>'raw data'!#REF!</f>
        <v>#REF!</v>
      </c>
      <c r="M1997" s="380">
        <f>'raw data'!D1993</f>
        <v>82479.5078125</v>
      </c>
      <c r="N1997" s="380">
        <f>'raw data'!K1993</f>
        <v>15.882781013242202</v>
      </c>
      <c r="O1997" s="400">
        <f t="shared" si="32"/>
        <v>16.0040451974902</v>
      </c>
      <c r="P1997" s="380">
        <f>'raw data'!E1993</f>
        <v>1</v>
      </c>
      <c r="Q1997" s="380">
        <f>'raw data'!F1993</f>
        <v>1</v>
      </c>
      <c r="R1997" s="380">
        <f>'raw data'!G1993</f>
        <v>1</v>
      </c>
      <c r="S1997" s="380">
        <f>'raw data'!H1993</f>
        <v>1</v>
      </c>
      <c r="T1997" s="380">
        <f>'raw data'!Q1993</f>
        <v>100.89330291748047</v>
      </c>
      <c r="U1997" s="380">
        <f>'raw data'!R1993</f>
        <v>1012.8289794921875</v>
      </c>
    </row>
    <row r="1998" spans="1:21" x14ac:dyDescent="0.2">
      <c r="A1998" s="378">
        <f>'raw data'!A1994</f>
        <v>41264.125</v>
      </c>
      <c r="B1998" s="380">
        <f>'raw data'!L1994</f>
        <v>893.9935302734375</v>
      </c>
      <c r="C1998" s="380">
        <f>'raw data'!M1994</f>
        <v>483.15560913085937</v>
      </c>
      <c r="D1998" s="380">
        <f>'raw data'!O1994</f>
        <v>5955.5458984375</v>
      </c>
      <c r="E1998" s="380">
        <f>'raw data'!P1994</f>
        <v>9.887847900390625</v>
      </c>
      <c r="F1998" s="377"/>
      <c r="G1998" s="377"/>
      <c r="H1998" s="376"/>
      <c r="I1998" s="376"/>
      <c r="J1998" s="380">
        <f>'raw data'!C1994</f>
        <v>137.77299499511719</v>
      </c>
      <c r="K1998" s="380" t="e">
        <f>'raw data'!#REF!</f>
        <v>#REF!</v>
      </c>
      <c r="L1998" s="380" t="e">
        <f>'raw data'!#REF!</f>
        <v>#REF!</v>
      </c>
      <c r="M1998" s="380">
        <f>'raw data'!D1994</f>
        <v>82465.09375</v>
      </c>
      <c r="N1998" s="380">
        <f>'raw data'!K1994</f>
        <v>16.039823001821059</v>
      </c>
      <c r="O1998" s="400">
        <f t="shared" si="32"/>
        <v>15.999044904861718</v>
      </c>
      <c r="P1998" s="380">
        <f>'raw data'!E1994</f>
        <v>1</v>
      </c>
      <c r="Q1998" s="380">
        <f>'raw data'!F1994</f>
        <v>1</v>
      </c>
      <c r="R1998" s="380">
        <f>'raw data'!G1994</f>
        <v>1</v>
      </c>
      <c r="S1998" s="380">
        <f>'raw data'!H1994</f>
        <v>1</v>
      </c>
      <c r="T1998" s="380">
        <f>'raw data'!Q1994</f>
        <v>100.83219909667969</v>
      </c>
      <c r="U1998" s="380">
        <f>'raw data'!R1994</f>
        <v>1012.8280029296875</v>
      </c>
    </row>
    <row r="1999" spans="1:21" x14ac:dyDescent="0.2">
      <c r="A1999" s="378">
        <f>'raw data'!A1995</f>
        <v>41264.166666666664</v>
      </c>
      <c r="B1999" s="380">
        <f>'raw data'!L1995</f>
        <v>894.01947021484375</v>
      </c>
      <c r="C1999" s="380">
        <f>'raw data'!M1995</f>
        <v>483.2379150390625</v>
      </c>
      <c r="D1999" s="380">
        <f>'raw data'!O1995</f>
        <v>5953.9560546875</v>
      </c>
      <c r="E1999" s="380">
        <f>'raw data'!P1995</f>
        <v>9.8842735290527344</v>
      </c>
      <c r="F1999" s="377"/>
      <c r="G1999" s="377"/>
      <c r="H1999" s="376"/>
      <c r="I1999" s="376"/>
      <c r="J1999" s="380">
        <f>'raw data'!C1995</f>
        <v>138.07400512695312</v>
      </c>
      <c r="K1999" s="380" t="e">
        <f>'raw data'!#REF!</f>
        <v>#REF!</v>
      </c>
      <c r="L1999" s="380" t="e">
        <f>'raw data'!#REF!</f>
        <v>#REF!</v>
      </c>
      <c r="M1999" s="380">
        <f>'raw data'!D1995</f>
        <v>82431.3515625</v>
      </c>
      <c r="N1999" s="380">
        <f>'raw data'!K1995</f>
        <v>16.112933629459295</v>
      </c>
      <c r="O1999" s="400">
        <f t="shared" si="32"/>
        <v>15.994773930885236</v>
      </c>
      <c r="P1999" s="380">
        <f>'raw data'!E1995</f>
        <v>1</v>
      </c>
      <c r="Q1999" s="380">
        <f>'raw data'!F1995</f>
        <v>1</v>
      </c>
      <c r="R1999" s="380">
        <f>'raw data'!G1995</f>
        <v>1</v>
      </c>
      <c r="S1999" s="380">
        <f>'raw data'!H1995</f>
        <v>1</v>
      </c>
      <c r="T1999" s="380">
        <f>'raw data'!Q1995</f>
        <v>100.77890014648437</v>
      </c>
      <c r="U1999" s="380">
        <f>'raw data'!R1995</f>
        <v>1012.822998046875</v>
      </c>
    </row>
    <row r="2000" spans="1:21" x14ac:dyDescent="0.2">
      <c r="A2000" s="378">
        <f>'raw data'!A1996</f>
        <v>41264.208333333336</v>
      </c>
      <c r="B2000" s="380">
        <f>'raw data'!L1996</f>
        <v>893.99688720703125</v>
      </c>
      <c r="C2000" s="380">
        <f>'raw data'!M1996</f>
        <v>483.4385986328125</v>
      </c>
      <c r="D2000" s="380">
        <f>'raw data'!O1996</f>
        <v>5958.47802734375</v>
      </c>
      <c r="E2000" s="380">
        <f>'raw data'!P1996</f>
        <v>9.8895025253295898</v>
      </c>
      <c r="F2000" s="377"/>
      <c r="G2000" s="377"/>
      <c r="H2000" s="376"/>
      <c r="I2000" s="376"/>
      <c r="J2000" s="380">
        <f>'raw data'!C1996</f>
        <v>137.82272284600961</v>
      </c>
      <c r="K2000" s="380" t="e">
        <f>'raw data'!#REF!</f>
        <v>#REF!</v>
      </c>
      <c r="L2000" s="380" t="e">
        <f>'raw data'!#REF!</f>
        <v>#REF!</v>
      </c>
      <c r="M2000" s="380">
        <f>'raw data'!D1996</f>
        <v>82467.0625</v>
      </c>
      <c r="N2000" s="380">
        <f>'raw data'!K1996</f>
        <v>16.015315325590201</v>
      </c>
      <c r="O2000" s="400">
        <f t="shared" si="32"/>
        <v>16.00692180864819</v>
      </c>
      <c r="P2000" s="380">
        <f>'raw data'!E1996</f>
        <v>1</v>
      </c>
      <c r="Q2000" s="380">
        <f>'raw data'!F1996</f>
        <v>1</v>
      </c>
      <c r="R2000" s="380">
        <f>'raw data'!G1996</f>
        <v>0.85097217559814453</v>
      </c>
      <c r="S2000" s="380">
        <f>'raw data'!H1996</f>
        <v>1</v>
      </c>
      <c r="T2000" s="380">
        <f>'raw data'!Q1996</f>
        <v>100.77880096435547</v>
      </c>
      <c r="U2000" s="380">
        <f>'raw data'!R1996</f>
        <v>1012.8209838867187</v>
      </c>
    </row>
    <row r="2001" spans="1:21" x14ac:dyDescent="0.2">
      <c r="A2001" s="378">
        <f>'raw data'!A1997</f>
        <v>41264.25</v>
      </c>
      <c r="B2001" s="380">
        <f>'raw data'!L1997</f>
        <v>894.0189208984375</v>
      </c>
      <c r="C2001" s="380">
        <f>'raw data'!M1997</f>
        <v>484.36569213867187</v>
      </c>
      <c r="D2001" s="380">
        <f>'raw data'!O1997</f>
        <v>5961.68115234375</v>
      </c>
      <c r="E2001" s="380">
        <f>'raw data'!P1997</f>
        <v>9.8802671432495117</v>
      </c>
      <c r="F2001" s="377"/>
      <c r="G2001" s="377"/>
      <c r="H2001" s="376"/>
      <c r="I2001" s="376"/>
      <c r="J2001" s="380">
        <f>'raw data'!C1997</f>
        <v>137.98640150264566</v>
      </c>
      <c r="K2001" s="380" t="e">
        <f>'raw data'!#REF!</f>
        <v>#REF!</v>
      </c>
      <c r="L2001" s="380" t="e">
        <f>'raw data'!#REF!</f>
        <v>#REF!</v>
      </c>
      <c r="M2001" s="380">
        <f>'raw data'!D1997</f>
        <v>82640.453125</v>
      </c>
      <c r="N2001" s="380">
        <f>'raw data'!K1997</f>
        <v>15.931871648661691</v>
      </c>
      <c r="O2001" s="400">
        <f t="shared" si="32"/>
        <v>16.01552671936248</v>
      </c>
      <c r="P2001" s="380">
        <f>'raw data'!E1997</f>
        <v>1</v>
      </c>
      <c r="Q2001" s="380">
        <f>'raw data'!F1997</f>
        <v>1</v>
      </c>
      <c r="R2001" s="380">
        <f>'raw data'!G1997</f>
        <v>0.87180548906326294</v>
      </c>
      <c r="S2001" s="380">
        <f>'raw data'!H1997</f>
        <v>1</v>
      </c>
      <c r="T2001" s="380">
        <f>'raw data'!Q1997</f>
        <v>100.74749755859375</v>
      </c>
      <c r="U2001" s="380">
        <f>'raw data'!R1997</f>
        <v>1012.822021484375</v>
      </c>
    </row>
    <row r="2002" spans="1:21" x14ac:dyDescent="0.2">
      <c r="A2002" s="378">
        <f>'raw data'!A1998</f>
        <v>41264.291666666664</v>
      </c>
      <c r="B2002" s="380">
        <f>'raw data'!L1998</f>
        <v>894.03411865234375</v>
      </c>
      <c r="C2002" s="380">
        <f>'raw data'!M1998</f>
        <v>484.90948486328125</v>
      </c>
      <c r="D2002" s="380">
        <f>'raw data'!O1998</f>
        <v>5966.4189453125</v>
      </c>
      <c r="E2002" s="380">
        <f>'raw data'!P1998</f>
        <v>9.8780975341796875</v>
      </c>
      <c r="F2002" s="377"/>
      <c r="G2002" s="377"/>
      <c r="H2002" s="376"/>
      <c r="I2002" s="376"/>
      <c r="J2002" s="380">
        <f>'raw data'!C1998</f>
        <v>138.73849487304688</v>
      </c>
      <c r="K2002" s="380" t="e">
        <f>'raw data'!#REF!</f>
        <v>#REF!</v>
      </c>
      <c r="L2002" s="380" t="e">
        <f>'raw data'!#REF!</f>
        <v>#REF!</v>
      </c>
      <c r="M2002" s="380">
        <f>'raw data'!D1998</f>
        <v>82711.3984375</v>
      </c>
      <c r="N2002" s="380">
        <f>'raw data'!K1998</f>
        <v>16.138456680888922</v>
      </c>
      <c r="O2002" s="400">
        <f t="shared" si="32"/>
        <v>16.028254379219295</v>
      </c>
      <c r="P2002" s="380">
        <f>'raw data'!E1998</f>
        <v>1</v>
      </c>
      <c r="Q2002" s="380">
        <f>'raw data'!F1998</f>
        <v>1</v>
      </c>
      <c r="R2002" s="380">
        <f>'raw data'!G1998</f>
        <v>1</v>
      </c>
      <c r="S2002" s="380">
        <f>'raw data'!H1998</f>
        <v>1</v>
      </c>
      <c r="T2002" s="380">
        <f>'raw data'!Q1998</f>
        <v>100.71949768066406</v>
      </c>
      <c r="U2002" s="380">
        <f>'raw data'!R1998</f>
        <v>1012.8200073242187</v>
      </c>
    </row>
    <row r="2003" spans="1:21" x14ac:dyDescent="0.2">
      <c r="A2003" s="378">
        <f>'raw data'!A1999</f>
        <v>41264.333333333336</v>
      </c>
      <c r="B2003" s="380">
        <f>'raw data'!L1999</f>
        <v>893.92352294921875</v>
      </c>
      <c r="C2003" s="380">
        <f>'raw data'!M1999</f>
        <v>485.10760498046875</v>
      </c>
      <c r="D2003" s="380">
        <f>'raw data'!O1999</f>
        <v>5958.6328125</v>
      </c>
      <c r="E2003" s="380">
        <f>'raw data'!P1999</f>
        <v>9.8694915771484375</v>
      </c>
      <c r="F2003" s="377"/>
      <c r="G2003" s="377"/>
      <c r="H2003" s="376"/>
      <c r="I2003" s="376"/>
      <c r="J2003" s="380">
        <f>'raw data'!C1999</f>
        <v>139.45779418945313</v>
      </c>
      <c r="K2003" s="380" t="e">
        <f>'raw data'!#REF!</f>
        <v>#REF!</v>
      </c>
      <c r="L2003" s="380" t="e">
        <f>'raw data'!#REF!</f>
        <v>#REF!</v>
      </c>
      <c r="M2003" s="380">
        <f>'raw data'!D1999</f>
        <v>82690.4296875</v>
      </c>
      <c r="N2003" s="380">
        <f>'raw data'!K1999</f>
        <v>15.728559388249487</v>
      </c>
      <c r="O2003" s="400">
        <f t="shared" si="32"/>
        <v>16.007337625217772</v>
      </c>
      <c r="P2003" s="380">
        <f>'raw data'!E1999</f>
        <v>1</v>
      </c>
      <c r="Q2003" s="380">
        <f>'raw data'!F1999</f>
        <v>1</v>
      </c>
      <c r="R2003" s="380">
        <f>'raw data'!G1999</f>
        <v>1</v>
      </c>
      <c r="S2003" s="380">
        <f>'raw data'!H1999</f>
        <v>1</v>
      </c>
      <c r="T2003" s="380">
        <f>'raw data'!Q1999</f>
        <v>100.71230316162109</v>
      </c>
      <c r="U2003" s="380">
        <f>'raw data'!R1999</f>
        <v>1012.8189697265625</v>
      </c>
    </row>
    <row r="2004" spans="1:21" x14ac:dyDescent="0.2">
      <c r="A2004" s="378">
        <f>'raw data'!A2000</f>
        <v>41264.375</v>
      </c>
      <c r="B2004" s="380">
        <f>'raw data'!L2000</f>
        <v>893.9937744140625</v>
      </c>
      <c r="C2004" s="380">
        <f>'raw data'!M2000</f>
        <v>485.1824951171875</v>
      </c>
      <c r="D2004" s="380">
        <f>'raw data'!O2000</f>
        <v>5957.19580078125</v>
      </c>
      <c r="E2004" s="380">
        <f>'raw data'!P2000</f>
        <v>9.8678073883056641</v>
      </c>
      <c r="F2004" s="377"/>
      <c r="G2004" s="377"/>
      <c r="H2004" s="376"/>
      <c r="I2004" s="376"/>
      <c r="J2004" s="380">
        <f>'raw data'!C2000</f>
        <v>139.05400085449219</v>
      </c>
      <c r="K2004" s="380" t="e">
        <f>'raw data'!#REF!</f>
        <v>#REF!</v>
      </c>
      <c r="L2004" s="380" t="e">
        <f>'raw data'!#REF!</f>
        <v>#REF!</v>
      </c>
      <c r="M2004" s="380">
        <f>'raw data'!D2000</f>
        <v>82681.1328125</v>
      </c>
      <c r="N2004" s="380">
        <f>'raw data'!K2000</f>
        <v>16.119411326042609</v>
      </c>
      <c r="O2004" s="400">
        <f t="shared" si="32"/>
        <v>16.003477220914089</v>
      </c>
      <c r="P2004" s="380">
        <f>'raw data'!E2000</f>
        <v>1</v>
      </c>
      <c r="Q2004" s="380">
        <f>'raw data'!F2000</f>
        <v>1</v>
      </c>
      <c r="R2004" s="380">
        <f>'raw data'!G2000</f>
        <v>1</v>
      </c>
      <c r="S2004" s="380">
        <f>'raw data'!H2000</f>
        <v>1</v>
      </c>
      <c r="T2004" s="380">
        <f>'raw data'!Q2000</f>
        <v>100.77590179443359</v>
      </c>
      <c r="U2004" s="380">
        <f>'raw data'!R2000</f>
        <v>1012.8209838867187</v>
      </c>
    </row>
    <row r="2005" spans="1:21" x14ac:dyDescent="0.2">
      <c r="A2005" s="378">
        <f>'raw data'!A2001</f>
        <v>41264.416666666664</v>
      </c>
      <c r="B2005" s="380">
        <f>'raw data'!L2001</f>
        <v>893.97857666015625</v>
      </c>
      <c r="C2005" s="380">
        <f>'raw data'!M2001</f>
        <v>485.24530029296875</v>
      </c>
      <c r="D2005" s="380">
        <f>'raw data'!O2001</f>
        <v>5956.93408203125</v>
      </c>
      <c r="E2005" s="380">
        <f>'raw data'!P2001</f>
        <v>9.8688116073608398</v>
      </c>
      <c r="F2005" s="377"/>
      <c r="G2005" s="377"/>
      <c r="H2005" s="376"/>
      <c r="I2005" s="376"/>
      <c r="J2005" s="380">
        <f>'raw data'!C2001</f>
        <v>139.44380187988281</v>
      </c>
      <c r="K2005" s="380" t="e">
        <f>'raw data'!#REF!</f>
        <v>#REF!</v>
      </c>
      <c r="L2005" s="380" t="e">
        <f>'raw data'!#REF!</f>
        <v>#REF!</v>
      </c>
      <c r="M2005" s="380">
        <f>'raw data'!D2001</f>
        <v>82656.3203125</v>
      </c>
      <c r="N2005" s="380">
        <f>'raw data'!K2001</f>
        <v>16.091429596264643</v>
      </c>
      <c r="O2005" s="400">
        <f t="shared" si="32"/>
        <v>16.002774136745973</v>
      </c>
      <c r="P2005" s="380">
        <f>'raw data'!E2001</f>
        <v>1</v>
      </c>
      <c r="Q2005" s="380">
        <f>'raw data'!F2001</f>
        <v>1</v>
      </c>
      <c r="R2005" s="380">
        <f>'raw data'!G2001</f>
        <v>1</v>
      </c>
      <c r="S2005" s="380">
        <f>'raw data'!H2001</f>
        <v>1</v>
      </c>
      <c r="T2005" s="380">
        <f>'raw data'!Q2001</f>
        <v>100.80519866943359</v>
      </c>
      <c r="U2005" s="380">
        <f>'raw data'!R2001</f>
        <v>1012.8200073242187</v>
      </c>
    </row>
    <row r="2006" spans="1:21" x14ac:dyDescent="0.2">
      <c r="A2006" s="378">
        <f>'raw data'!A2002</f>
        <v>41264.458333333336</v>
      </c>
      <c r="B2006" s="380">
        <f>'raw data'!L2002</f>
        <v>893.97601318359375</v>
      </c>
      <c r="C2006" s="380">
        <f>'raw data'!M2002</f>
        <v>485.58050537109375</v>
      </c>
      <c r="D2006" s="380">
        <f>'raw data'!O2002</f>
        <v>5958.3759765625</v>
      </c>
      <c r="E2006" s="380">
        <f>'raw data'!P2002</f>
        <v>9.8614063262939453</v>
      </c>
      <c r="F2006" s="377"/>
      <c r="G2006" s="377"/>
      <c r="H2006" s="376"/>
      <c r="I2006" s="376"/>
      <c r="J2006" s="380">
        <f>'raw data'!C2002</f>
        <v>139.58000183105469</v>
      </c>
      <c r="K2006" s="380" t="e">
        <f>'raw data'!#REF!</f>
        <v>#REF!</v>
      </c>
      <c r="L2006" s="380" t="e">
        <f>'raw data'!#REF!</f>
        <v>#REF!</v>
      </c>
      <c r="M2006" s="380">
        <f>'raw data'!D2002</f>
        <v>82734.0703125</v>
      </c>
      <c r="N2006" s="380">
        <f>'raw data'!K2002</f>
        <v>16.219085247345937</v>
      </c>
      <c r="O2006" s="400">
        <f t="shared" si="32"/>
        <v>16.006647658291595</v>
      </c>
      <c r="P2006" s="380">
        <f>'raw data'!E2002</f>
        <v>1</v>
      </c>
      <c r="Q2006" s="380">
        <f>'raw data'!F2002</f>
        <v>1</v>
      </c>
      <c r="R2006" s="380">
        <f>'raw data'!G2002</f>
        <v>1</v>
      </c>
      <c r="S2006" s="380">
        <f>'raw data'!H2002</f>
        <v>1</v>
      </c>
      <c r="T2006" s="380">
        <f>'raw data'!Q2002</f>
        <v>100.743896484375</v>
      </c>
      <c r="U2006" s="380">
        <f>'raw data'!R2002</f>
        <v>1012.823974609375</v>
      </c>
    </row>
    <row r="2007" spans="1:21" x14ac:dyDescent="0.2">
      <c r="A2007" s="378">
        <f>'raw data'!A2003</f>
        <v>41264.5</v>
      </c>
      <c r="B2007" s="380">
        <f>'raw data'!L2003</f>
        <v>894.135498046875</v>
      </c>
      <c r="C2007" s="380">
        <f>'raw data'!M2003</f>
        <v>487.48638916015625</v>
      </c>
      <c r="D2007" s="380">
        <f>'raw data'!O2003</f>
        <v>5980.55712890625</v>
      </c>
      <c r="E2007" s="380">
        <f>'raw data'!P2003</f>
        <v>9.864354133605957</v>
      </c>
      <c r="F2007" s="377"/>
      <c r="G2007" s="377"/>
      <c r="H2007" s="376"/>
      <c r="I2007" s="376"/>
      <c r="J2007" s="380">
        <f>'raw data'!C2003</f>
        <v>139.8468017578125</v>
      </c>
      <c r="K2007" s="380" t="e">
        <f>'raw data'!#REF!</f>
        <v>#REF!</v>
      </c>
      <c r="L2007" s="380" t="e">
        <f>'raw data'!#REF!</f>
        <v>#REF!</v>
      </c>
      <c r="M2007" s="380">
        <f>'raw data'!D2003</f>
        <v>83071.2734375</v>
      </c>
      <c r="N2007" s="380">
        <f>'raw data'!K2003</f>
        <v>16.361992395320485</v>
      </c>
      <c r="O2007" s="400">
        <f t="shared" si="32"/>
        <v>16.066235353263831</v>
      </c>
      <c r="P2007" s="380">
        <f>'raw data'!E2003</f>
        <v>1</v>
      </c>
      <c r="Q2007" s="380">
        <f>'raw data'!F2003</f>
        <v>1</v>
      </c>
      <c r="R2007" s="380">
        <f>'raw data'!G2003</f>
        <v>1</v>
      </c>
      <c r="S2007" s="380">
        <f>'raw data'!H2003</f>
        <v>1</v>
      </c>
      <c r="T2007" s="380">
        <f>'raw data'!Q2003</f>
        <v>100.50779724121094</v>
      </c>
      <c r="U2007" s="380">
        <f>'raw data'!R2003</f>
        <v>1012.822021484375</v>
      </c>
    </row>
    <row r="2008" spans="1:21" x14ac:dyDescent="0.2">
      <c r="A2008" s="378">
        <f>'raw data'!A2004</f>
        <v>41264.541666666664</v>
      </c>
      <c r="B2008" s="380">
        <f>'raw data'!L2004</f>
        <v>893.87127685546875</v>
      </c>
      <c r="C2008" s="380">
        <f>'raw data'!M2004</f>
        <v>487.98690795898437</v>
      </c>
      <c r="D2008" s="380">
        <f>'raw data'!O2004</f>
        <v>5986.962890625</v>
      </c>
      <c r="E2008" s="380">
        <f>'raw data'!P2004</f>
        <v>9.8617496490478516</v>
      </c>
      <c r="F2008" s="377"/>
      <c r="G2008" s="377"/>
      <c r="H2008" s="376"/>
      <c r="I2008" s="376"/>
      <c r="J2008" s="380">
        <f>'raw data'!C2004</f>
        <v>140.82850646972656</v>
      </c>
      <c r="K2008" s="380" t="e">
        <f>'raw data'!#REF!</f>
        <v>#REF!</v>
      </c>
      <c r="L2008" s="380" t="e">
        <f>'raw data'!#REF!</f>
        <v>#REF!</v>
      </c>
      <c r="M2008" s="380">
        <f>'raw data'!D2004</f>
        <v>83140.7109375</v>
      </c>
      <c r="N2008" s="380">
        <f>'raw data'!K2004</f>
        <v>16.448381472888286</v>
      </c>
      <c r="O2008" s="400">
        <f t="shared" si="32"/>
        <v>16.083443862968206</v>
      </c>
      <c r="P2008" s="380">
        <f>'raw data'!E2004</f>
        <v>1</v>
      </c>
      <c r="Q2008" s="380">
        <f>'raw data'!F2004</f>
        <v>1</v>
      </c>
      <c r="R2008" s="380">
        <f>'raw data'!G2004</f>
        <v>1</v>
      </c>
      <c r="S2008" s="380">
        <f>'raw data'!H2004</f>
        <v>1</v>
      </c>
      <c r="T2008" s="380">
        <f>'raw data'!Q2004</f>
        <v>100.37979888916016</v>
      </c>
      <c r="U2008" s="380">
        <f>'raw data'!R2004</f>
        <v>1012.8200073242187</v>
      </c>
    </row>
    <row r="2009" spans="1:21" x14ac:dyDescent="0.2">
      <c r="A2009" s="378">
        <f>'raw data'!A2005</f>
        <v>41264.583333333336</v>
      </c>
      <c r="B2009" s="380">
        <f>'raw data'!L2005</f>
        <v>894.0460205078125</v>
      </c>
      <c r="C2009" s="380">
        <f>'raw data'!M2005</f>
        <v>489.57839965820312</v>
      </c>
      <c r="D2009" s="380">
        <f>'raw data'!O2005</f>
        <v>6015.8408203125</v>
      </c>
      <c r="E2009" s="380">
        <f>'raw data'!P2005</f>
        <v>9.8801088333129883</v>
      </c>
      <c r="F2009" s="377"/>
      <c r="G2009" s="377"/>
      <c r="H2009" s="376"/>
      <c r="I2009" s="376"/>
      <c r="J2009" s="380">
        <f>'raw data'!C2005</f>
        <v>141.01190185546875</v>
      </c>
      <c r="K2009" s="380" t="e">
        <f>'raw data'!#REF!</f>
        <v>#REF!</v>
      </c>
      <c r="L2009" s="380" t="e">
        <f>'raw data'!#REF!</f>
        <v>#REF!</v>
      </c>
      <c r="M2009" s="380">
        <f>'raw data'!D2005</f>
        <v>83420.6015625</v>
      </c>
      <c r="N2009" s="380">
        <f>'raw data'!K2005</f>
        <v>16.057010221175734</v>
      </c>
      <c r="O2009" s="400">
        <f t="shared" si="32"/>
        <v>16.16102185526459</v>
      </c>
      <c r="P2009" s="380">
        <f>'raw data'!E2005</f>
        <v>1</v>
      </c>
      <c r="Q2009" s="380">
        <f>'raw data'!F2005</f>
        <v>1</v>
      </c>
      <c r="R2009" s="380">
        <f>'raw data'!G2005</f>
        <v>1</v>
      </c>
      <c r="S2009" s="380">
        <f>'raw data'!H2005</f>
        <v>1</v>
      </c>
      <c r="T2009" s="380">
        <f>'raw data'!Q2005</f>
        <v>100.26129913330078</v>
      </c>
      <c r="U2009" s="380">
        <f>'raw data'!R2005</f>
        <v>1012.8159790039062</v>
      </c>
    </row>
    <row r="2010" spans="1:21" x14ac:dyDescent="0.2">
      <c r="A2010" s="378">
        <f>'raw data'!A2006</f>
        <v>41264.625</v>
      </c>
      <c r="B2010" s="380">
        <f>'raw data'!L2006</f>
        <v>894.00579833984375</v>
      </c>
      <c r="C2010" s="380">
        <f>'raw data'!M2006</f>
        <v>489.01779174804687</v>
      </c>
      <c r="D2010" s="380">
        <f>'raw data'!O2006</f>
        <v>6003.2919921875</v>
      </c>
      <c r="E2010" s="380">
        <f>'raw data'!P2006</f>
        <v>9.875462532043457</v>
      </c>
      <c r="F2010" s="377"/>
      <c r="G2010" s="377"/>
      <c r="H2010" s="376"/>
      <c r="I2010" s="376"/>
      <c r="J2010" s="380">
        <f>'raw data'!C2006</f>
        <v>141.30039978027344</v>
      </c>
      <c r="K2010" s="380" t="e">
        <f>'raw data'!#REF!</f>
        <v>#REF!</v>
      </c>
      <c r="L2010" s="380" t="e">
        <f>'raw data'!#REF!</f>
        <v>#REF!</v>
      </c>
      <c r="M2010" s="380">
        <f>'raw data'!D2006</f>
        <v>83318.2109375</v>
      </c>
      <c r="N2010" s="380">
        <f>'raw data'!K2006</f>
        <v>16.62139407595707</v>
      </c>
      <c r="O2010" s="400">
        <f t="shared" si="32"/>
        <v>16.127310543472344</v>
      </c>
      <c r="P2010" s="380">
        <f>'raw data'!E2006</f>
        <v>1</v>
      </c>
      <c r="Q2010" s="380">
        <f>'raw data'!F2006</f>
        <v>1</v>
      </c>
      <c r="R2010" s="380">
        <f>'raw data'!G2006</f>
        <v>1</v>
      </c>
      <c r="S2010" s="380">
        <f>'raw data'!H2006</f>
        <v>1</v>
      </c>
      <c r="T2010" s="380">
        <f>'raw data'!Q2006</f>
        <v>100.27059936523437</v>
      </c>
      <c r="U2010" s="380">
        <f>'raw data'!R2006</f>
        <v>1012.81201171875</v>
      </c>
    </row>
    <row r="2011" spans="1:21" x14ac:dyDescent="0.2">
      <c r="A2011" s="378">
        <f>'raw data'!A2007</f>
        <v>41264.666666666664</v>
      </c>
      <c r="B2011" s="380">
        <f>'raw data'!L2007</f>
        <v>893.95587158203125</v>
      </c>
      <c r="C2011" s="380">
        <f>'raw data'!M2007</f>
        <v>489.11358642578125</v>
      </c>
      <c r="D2011" s="380">
        <f>'raw data'!O2007</f>
        <v>6009.7822265625</v>
      </c>
      <c r="E2011" s="380">
        <f>'raw data'!P2007</f>
        <v>9.8777933120727539</v>
      </c>
      <c r="F2011" s="377"/>
      <c r="G2011" s="377"/>
      <c r="H2011" s="376"/>
      <c r="I2011" s="376"/>
      <c r="J2011" s="380">
        <f>'raw data'!C2007</f>
        <v>141.29280090332031</v>
      </c>
      <c r="K2011" s="380" t="e">
        <f>'raw data'!#REF!</f>
        <v>#REF!</v>
      </c>
      <c r="L2011" s="380" t="e">
        <f>'raw data'!#REF!</f>
        <v>#REF!</v>
      </c>
      <c r="M2011" s="380">
        <f>'raw data'!D2007</f>
        <v>83334.046875</v>
      </c>
      <c r="N2011" s="380">
        <f>'raw data'!K2007</f>
        <v>16.382801854203063</v>
      </c>
      <c r="O2011" s="400">
        <f t="shared" si="32"/>
        <v>16.144745981462325</v>
      </c>
      <c r="P2011" s="380">
        <f>'raw data'!E2007</f>
        <v>1</v>
      </c>
      <c r="Q2011" s="380">
        <f>'raw data'!F2007</f>
        <v>1</v>
      </c>
      <c r="R2011" s="380">
        <f>'raw data'!G2007</f>
        <v>1</v>
      </c>
      <c r="S2011" s="380">
        <f>'raw data'!H2007</f>
        <v>1</v>
      </c>
      <c r="T2011" s="380">
        <f>'raw data'!Q2007</f>
        <v>100.34719848632812</v>
      </c>
      <c r="U2011" s="380">
        <f>'raw data'!R2007</f>
        <v>1012.8150024414062</v>
      </c>
    </row>
    <row r="2012" spans="1:21" x14ac:dyDescent="0.2">
      <c r="A2012" s="378">
        <f>'raw data'!A2008</f>
        <v>41264.708333333336</v>
      </c>
      <c r="B2012" s="380">
        <f>'raw data'!L2008</f>
        <v>894.05877685546875</v>
      </c>
      <c r="C2012" s="380">
        <f>'raw data'!M2008</f>
        <v>488.89871215820312</v>
      </c>
      <c r="D2012" s="380">
        <f>'raw data'!O2008</f>
        <v>6004.01318359375</v>
      </c>
      <c r="E2012" s="380">
        <f>'raw data'!P2008</f>
        <v>9.8714399337768555</v>
      </c>
      <c r="F2012" s="377"/>
      <c r="G2012" s="377"/>
      <c r="H2012" s="376"/>
      <c r="I2012" s="376"/>
      <c r="J2012" s="380">
        <f>'raw data'!C2008</f>
        <v>142.21769714355469</v>
      </c>
      <c r="K2012" s="380" t="e">
        <f>'raw data'!#REF!</f>
        <v>#REF!</v>
      </c>
      <c r="L2012" s="380" t="e">
        <f>'raw data'!#REF!</f>
        <v>#REF!</v>
      </c>
      <c r="M2012" s="380">
        <f>'raw data'!D2008</f>
        <v>83304.7734375</v>
      </c>
      <c r="N2012" s="380">
        <f>'raw data'!K2008</f>
        <v>16.569391779198121</v>
      </c>
      <c r="O2012" s="400">
        <f t="shared" si="32"/>
        <v>16.12924796010725</v>
      </c>
      <c r="P2012" s="380">
        <f>'raw data'!E2008</f>
        <v>1</v>
      </c>
      <c r="Q2012" s="380">
        <f>'raw data'!F2008</f>
        <v>1</v>
      </c>
      <c r="R2012" s="380">
        <f>'raw data'!G2008</f>
        <v>1</v>
      </c>
      <c r="S2012" s="380">
        <f>'raw data'!H2008</f>
        <v>1</v>
      </c>
      <c r="T2012" s="380">
        <f>'raw data'!Q2008</f>
        <v>100.27989959716797</v>
      </c>
      <c r="U2012" s="380">
        <f>'raw data'!R2008</f>
        <v>1012.81298828125</v>
      </c>
    </row>
    <row r="2013" spans="1:21" x14ac:dyDescent="0.2">
      <c r="A2013" s="378">
        <f>'raw data'!A2009</f>
        <v>41264.75</v>
      </c>
      <c r="B2013" s="380">
        <f>'raw data'!L2009</f>
        <v>893.9605712890625</v>
      </c>
      <c r="C2013" s="380">
        <f>'raw data'!M2009</f>
        <v>488.21829223632812</v>
      </c>
      <c r="D2013" s="380">
        <f>'raw data'!O2009</f>
        <v>5997.966796875</v>
      </c>
      <c r="E2013" s="380">
        <f>'raw data'!P2009</f>
        <v>9.8707828521728516</v>
      </c>
      <c r="F2013" s="377"/>
      <c r="G2013" s="377"/>
      <c r="H2013" s="376"/>
      <c r="I2013" s="376"/>
      <c r="J2013" s="380">
        <f>'raw data'!C2009</f>
        <v>141.69920349121094</v>
      </c>
      <c r="K2013" s="380" t="e">
        <f>'raw data'!#REF!</f>
        <v>#REF!</v>
      </c>
      <c r="L2013" s="380" t="e">
        <f>'raw data'!#REF!</f>
        <v>#REF!</v>
      </c>
      <c r="M2013" s="380">
        <f>'raw data'!D2009</f>
        <v>83198.3203125</v>
      </c>
      <c r="N2013" s="380">
        <f>'raw data'!K2009</f>
        <v>16.402211603346803</v>
      </c>
      <c r="O2013" s="400">
        <f t="shared" si="32"/>
        <v>16.113004879409843</v>
      </c>
      <c r="P2013" s="380">
        <f>'raw data'!E2009</f>
        <v>1</v>
      </c>
      <c r="Q2013" s="380">
        <f>'raw data'!F2009</f>
        <v>1</v>
      </c>
      <c r="R2013" s="380">
        <f>'raw data'!G2009</f>
        <v>1</v>
      </c>
      <c r="S2013" s="380">
        <f>'raw data'!H2009</f>
        <v>1</v>
      </c>
      <c r="T2013" s="380">
        <f>'raw data'!Q2009</f>
        <v>100.40969848632812</v>
      </c>
      <c r="U2013" s="380">
        <f>'raw data'!R2009</f>
        <v>1012.8179931640625</v>
      </c>
    </row>
    <row r="2014" spans="1:21" x14ac:dyDescent="0.2">
      <c r="A2014" s="378">
        <f>'raw data'!A2010</f>
        <v>41264.791666666664</v>
      </c>
      <c r="B2014" s="380">
        <f>'raw data'!L2010</f>
        <v>894.01531982421875</v>
      </c>
      <c r="C2014" s="380">
        <f>'raw data'!M2010</f>
        <v>487.52890014648437</v>
      </c>
      <c r="D2014" s="380">
        <f>'raw data'!O2010</f>
        <v>5986.134765625</v>
      </c>
      <c r="E2014" s="380">
        <f>'raw data'!P2010</f>
        <v>9.8654289245605469</v>
      </c>
      <c r="F2014" s="377"/>
      <c r="G2014" s="377"/>
      <c r="H2014" s="376"/>
      <c r="I2014" s="376"/>
      <c r="J2014" s="380">
        <f>'raw data'!C2010</f>
        <v>141.65289306640625</v>
      </c>
      <c r="K2014" s="380" t="e">
        <f>'raw data'!#REF!</f>
        <v>#REF!</v>
      </c>
      <c r="L2014" s="380" t="e">
        <f>'raw data'!#REF!</f>
        <v>#REF!</v>
      </c>
      <c r="M2014" s="380">
        <f>'raw data'!D2010</f>
        <v>83113.7734375</v>
      </c>
      <c r="N2014" s="380">
        <f>'raw data'!K2010</f>
        <v>16.30976204052946</v>
      </c>
      <c r="O2014" s="400">
        <f t="shared" si="32"/>
        <v>16.081219178734756</v>
      </c>
      <c r="P2014" s="380">
        <f>'raw data'!E2010</f>
        <v>1</v>
      </c>
      <c r="Q2014" s="380">
        <f>'raw data'!F2010</f>
        <v>1</v>
      </c>
      <c r="R2014" s="380">
        <f>'raw data'!G2010</f>
        <v>1</v>
      </c>
      <c r="S2014" s="380">
        <f>'raw data'!H2010</f>
        <v>1</v>
      </c>
      <c r="T2014" s="380">
        <f>'raw data'!Q2010</f>
        <v>100.54209899902344</v>
      </c>
      <c r="U2014" s="380">
        <f>'raw data'!R2010</f>
        <v>1012.8200073242187</v>
      </c>
    </row>
    <row r="2015" spans="1:21" x14ac:dyDescent="0.2">
      <c r="A2015" s="378">
        <f>'raw data'!A2011</f>
        <v>41264.833333333336</v>
      </c>
      <c r="B2015" s="380">
        <f>'raw data'!L2011</f>
        <v>894.0299072265625</v>
      </c>
      <c r="C2015" s="380">
        <f>'raw data'!M2011</f>
        <v>487.50588989257812</v>
      </c>
      <c r="D2015" s="380">
        <f>'raw data'!O2011</f>
        <v>5985.716796875</v>
      </c>
      <c r="E2015" s="380">
        <f>'raw data'!P2011</f>
        <v>9.8611860275268555</v>
      </c>
      <c r="F2015" s="377"/>
      <c r="G2015" s="377"/>
      <c r="H2015" s="376"/>
      <c r="I2015" s="376"/>
      <c r="J2015" s="380">
        <f>'raw data'!C2011</f>
        <v>140.86819458007812</v>
      </c>
      <c r="K2015" s="380" t="e">
        <f>'raw data'!#REF!</f>
        <v>#REF!</v>
      </c>
      <c r="L2015" s="380" t="e">
        <f>'raw data'!#REF!</f>
        <v>#REF!</v>
      </c>
      <c r="M2015" s="380">
        <f>'raw data'!D2011</f>
        <v>83069.2734375</v>
      </c>
      <c r="N2015" s="380">
        <f>'raw data'!K2011</f>
        <v>16.054864570774662</v>
      </c>
      <c r="O2015" s="400">
        <f t="shared" si="32"/>
        <v>16.080096342824479</v>
      </c>
      <c r="P2015" s="380">
        <f>'raw data'!E2011</f>
        <v>1</v>
      </c>
      <c r="Q2015" s="380">
        <f>'raw data'!F2011</f>
        <v>1</v>
      </c>
      <c r="R2015" s="380">
        <f>'raw data'!G2011</f>
        <v>1</v>
      </c>
      <c r="S2015" s="380">
        <f>'raw data'!H2011</f>
        <v>1</v>
      </c>
      <c r="T2015" s="380">
        <f>'raw data'!Q2011</f>
        <v>100.55970001220703</v>
      </c>
      <c r="U2015" s="380">
        <f>'raw data'!R2011</f>
        <v>1012.8200073242187</v>
      </c>
    </row>
    <row r="2016" spans="1:21" x14ac:dyDescent="0.2">
      <c r="A2016" s="378">
        <f>'raw data'!A2012</f>
        <v>41264.875</v>
      </c>
      <c r="B2016" s="380">
        <f>'raw data'!L2012</f>
        <v>894.04608154296875</v>
      </c>
      <c r="C2016" s="380">
        <f>'raw data'!M2012</f>
        <v>487.66830444335937</v>
      </c>
      <c r="D2016" s="380">
        <f>'raw data'!O2012</f>
        <v>5988.5078125</v>
      </c>
      <c r="E2016" s="380">
        <f>'raw data'!P2012</f>
        <v>9.8623981475830078</v>
      </c>
      <c r="F2016" s="377"/>
      <c r="G2016" s="377"/>
      <c r="H2016" s="376"/>
      <c r="I2016" s="376"/>
      <c r="J2016" s="380">
        <f>'raw data'!C2012</f>
        <v>140.90390014648438</v>
      </c>
      <c r="K2016" s="380" t="e">
        <f>'raw data'!#REF!</f>
        <v>#REF!</v>
      </c>
      <c r="L2016" s="380" t="e">
        <f>'raw data'!#REF!</f>
        <v>#REF!</v>
      </c>
      <c r="M2016" s="380">
        <f>'raw data'!D2012</f>
        <v>83085</v>
      </c>
      <c r="N2016" s="380">
        <f>'raw data'!K2012</f>
        <v>16.36865762859772</v>
      </c>
      <c r="O2016" s="400">
        <f t="shared" si="32"/>
        <v>16.087594158318815</v>
      </c>
      <c r="P2016" s="380">
        <f>'raw data'!E2012</f>
        <v>1</v>
      </c>
      <c r="Q2016" s="380">
        <f>'raw data'!F2012</f>
        <v>1</v>
      </c>
      <c r="R2016" s="380">
        <f>'raw data'!G2012</f>
        <v>1</v>
      </c>
      <c r="S2016" s="380">
        <f>'raw data'!H2012</f>
        <v>1</v>
      </c>
      <c r="T2016" s="380">
        <f>'raw data'!Q2012</f>
        <v>100.60040283203125</v>
      </c>
      <c r="U2016" s="380">
        <f>'raw data'!R2012</f>
        <v>1012.8170166015625</v>
      </c>
    </row>
    <row r="2017" spans="1:21" x14ac:dyDescent="0.2">
      <c r="A2017" s="378">
        <f>'raw data'!A2013</f>
        <v>41264.916666666664</v>
      </c>
      <c r="B2017" s="380">
        <f>'raw data'!L2013</f>
        <v>893.95159912109375</v>
      </c>
      <c r="C2017" s="380">
        <f>'raw data'!M2013</f>
        <v>487.15750122070312</v>
      </c>
      <c r="D2017" s="380">
        <f>'raw data'!O2013</f>
        <v>5979.2080078125</v>
      </c>
      <c r="E2017" s="380">
        <f>'raw data'!P2013</f>
        <v>9.8618345260620117</v>
      </c>
      <c r="F2017" s="377"/>
      <c r="G2017" s="377"/>
      <c r="H2017" s="376"/>
      <c r="I2017" s="376"/>
      <c r="J2017" s="380">
        <f>'raw data'!C2013</f>
        <v>140.99220275878906</v>
      </c>
      <c r="K2017" s="380" t="e">
        <f>'raw data'!#REF!</f>
        <v>#REF!</v>
      </c>
      <c r="L2017" s="380" t="e">
        <f>'raw data'!#REF!</f>
        <v>#REF!</v>
      </c>
      <c r="M2017" s="380">
        <f>'raw data'!D2013</f>
        <v>82998.3515625</v>
      </c>
      <c r="N2017" s="380">
        <f>'raw data'!K2013</f>
        <v>16.179394002869813</v>
      </c>
      <c r="O2017" s="400">
        <f t="shared" si="32"/>
        <v>16.062611059315113</v>
      </c>
      <c r="P2017" s="380">
        <f>'raw data'!E2013</f>
        <v>1</v>
      </c>
      <c r="Q2017" s="380">
        <f>'raw data'!F2013</f>
        <v>1</v>
      </c>
      <c r="R2017" s="380">
        <f>'raw data'!G2013</f>
        <v>1</v>
      </c>
      <c r="S2017" s="380">
        <f>'raw data'!H2013</f>
        <v>1</v>
      </c>
      <c r="T2017" s="380">
        <f>'raw data'!Q2013</f>
        <v>100.65660095214844</v>
      </c>
      <c r="U2017" s="380">
        <f>'raw data'!R2013</f>
        <v>1012.8170166015625</v>
      </c>
    </row>
    <row r="2018" spans="1:21" x14ac:dyDescent="0.2">
      <c r="A2018" s="378">
        <f>'raw data'!A2014</f>
        <v>41264.958333333336</v>
      </c>
      <c r="B2018" s="380">
        <f>'raw data'!L2014</f>
        <v>894.0316162109375</v>
      </c>
      <c r="C2018" s="380">
        <f>'raw data'!M2014</f>
        <v>487.1448974609375</v>
      </c>
      <c r="D2018" s="380">
        <f>'raw data'!O2014</f>
        <v>5975.77197265625</v>
      </c>
      <c r="E2018" s="380">
        <f>'raw data'!P2014</f>
        <v>9.8568363189697266</v>
      </c>
      <c r="F2018" s="377"/>
      <c r="G2018" s="377"/>
      <c r="H2018" s="376"/>
      <c r="I2018" s="376"/>
      <c r="J2018" s="380">
        <f>'raw data'!C2014</f>
        <v>141.38349914550781</v>
      </c>
      <c r="K2018" s="380" t="e">
        <f>'raw data'!#REF!</f>
        <v>#REF!</v>
      </c>
      <c r="L2018" s="380" t="e">
        <f>'raw data'!#REF!</f>
        <v>#REF!</v>
      </c>
      <c r="M2018" s="380">
        <f>'raw data'!D2014</f>
        <v>83021.3515625</v>
      </c>
      <c r="N2018" s="380">
        <f>'raw data'!K2014</f>
        <v>16.195055227924314</v>
      </c>
      <c r="O2018" s="400">
        <f t="shared" si="32"/>
        <v>16.05338045616017</v>
      </c>
      <c r="P2018" s="380">
        <f>'raw data'!E2014</f>
        <v>1</v>
      </c>
      <c r="Q2018" s="380">
        <f>'raw data'!F2014</f>
        <v>1</v>
      </c>
      <c r="R2018" s="380">
        <f>'raw data'!G2014</f>
        <v>1</v>
      </c>
      <c r="S2018" s="380">
        <f>'raw data'!H2014</f>
        <v>1</v>
      </c>
      <c r="T2018" s="380">
        <f>'raw data'!Q2014</f>
        <v>100.80850219726562</v>
      </c>
      <c r="U2018" s="380">
        <f>'raw data'!R2014</f>
        <v>1012.8189697265625</v>
      </c>
    </row>
    <row r="2019" spans="1:21" x14ac:dyDescent="0.2">
      <c r="A2019" s="378">
        <f>'raw data'!A2015</f>
        <v>41265</v>
      </c>
      <c r="B2019" s="380">
        <f>'raw data'!L2015</f>
        <v>893.913330078125</v>
      </c>
      <c r="C2019" s="380">
        <f>'raw data'!M2015</f>
        <v>488.49209594726562</v>
      </c>
      <c r="D2019" s="380">
        <f>'raw data'!O2015</f>
        <v>5990.0478515625</v>
      </c>
      <c r="E2019" s="380">
        <f>'raw data'!P2015</f>
        <v>9.8694076538085937</v>
      </c>
      <c r="F2019" s="377"/>
      <c r="G2019" s="377"/>
      <c r="H2019" s="376"/>
      <c r="I2019" s="376"/>
      <c r="J2019" s="380">
        <f>'raw data'!C2015</f>
        <v>141.8240966796875</v>
      </c>
      <c r="K2019" s="380" t="e">
        <f>'raw data'!#REF!</f>
        <v>#REF!</v>
      </c>
      <c r="L2019" s="380" t="e">
        <f>'raw data'!#REF!</f>
        <v>#REF!</v>
      </c>
      <c r="M2019" s="380">
        <f>'raw data'!D2015</f>
        <v>83253.3828125</v>
      </c>
      <c r="N2019" s="380">
        <f>'raw data'!K2015</f>
        <v>14.987720006816234</v>
      </c>
      <c r="O2019" s="400">
        <f t="shared" si="32"/>
        <v>16.091731336427483</v>
      </c>
      <c r="P2019" s="380">
        <f>'raw data'!E2015</f>
        <v>1</v>
      </c>
      <c r="Q2019" s="380">
        <f>'raw data'!F2015</f>
        <v>1</v>
      </c>
      <c r="R2019" s="380">
        <f>'raw data'!G2015</f>
        <v>1</v>
      </c>
      <c r="S2019" s="380">
        <f>'raw data'!H2015</f>
        <v>1</v>
      </c>
      <c r="T2019" s="380">
        <f>'raw data'!Q2015</f>
        <v>100.93810272216797</v>
      </c>
      <c r="U2019" s="380">
        <f>'raw data'!R2015</f>
        <v>1012.8170166015625</v>
      </c>
    </row>
    <row r="2020" spans="1:21" x14ac:dyDescent="0.2">
      <c r="A2020" s="378">
        <f>'raw data'!A2016</f>
        <v>41265.041666666664</v>
      </c>
      <c r="B2020" s="380">
        <f>'raw data'!L2016</f>
        <v>893.98406982421875</v>
      </c>
      <c r="C2020" s="380">
        <f>'raw data'!M2016</f>
        <v>490.68399047851562</v>
      </c>
      <c r="D2020" s="380">
        <f>'raw data'!O2016</f>
        <v>5992.93212890625</v>
      </c>
      <c r="E2020" s="380">
        <f>'raw data'!P2016</f>
        <v>9.8684921264648437</v>
      </c>
      <c r="F2020" s="377"/>
      <c r="G2020" s="377"/>
      <c r="H2020" s="376"/>
      <c r="I2020" s="376"/>
      <c r="J2020" s="380">
        <f>'raw data'!C2016</f>
        <v>142.56089782714844</v>
      </c>
      <c r="K2020" s="380" t="e">
        <f>'raw data'!#REF!</f>
        <v>#REF!</v>
      </c>
      <c r="L2020" s="380" t="e">
        <f>'raw data'!#REF!</f>
        <v>#REF!</v>
      </c>
      <c r="M2020" s="380">
        <f>'raw data'!D2016</f>
        <v>83428.109375</v>
      </c>
      <c r="N2020" s="380">
        <f>'raw data'!K2016</f>
        <v>13.615043208589341</v>
      </c>
      <c r="O2020" s="400">
        <f t="shared" si="32"/>
        <v>16.099479691242923</v>
      </c>
      <c r="P2020" s="380">
        <f>'raw data'!E2016</f>
        <v>1</v>
      </c>
      <c r="Q2020" s="380">
        <f>'raw data'!F2016</f>
        <v>1</v>
      </c>
      <c r="R2020" s="380">
        <f>'raw data'!G2016</f>
        <v>1</v>
      </c>
      <c r="S2020" s="380">
        <f>'raw data'!H2016</f>
        <v>1</v>
      </c>
      <c r="T2020" s="380">
        <f>'raw data'!Q2016</f>
        <v>101.02980041503906</v>
      </c>
      <c r="U2020" s="380">
        <f>'raw data'!R2016</f>
        <v>1012.81201171875</v>
      </c>
    </row>
    <row r="2021" spans="1:21" x14ac:dyDescent="0.2">
      <c r="A2021" s="378">
        <f>'raw data'!A2017</f>
        <v>41265.083333333336</v>
      </c>
      <c r="B2021" s="380">
        <f>'raw data'!L2017</f>
        <v>894.02471923828125</v>
      </c>
      <c r="C2021" s="380">
        <f>'raw data'!M2017</f>
        <v>492.85171508789063</v>
      </c>
      <c r="D2021" s="380">
        <f>'raw data'!O2017</f>
        <v>5987.3798828125</v>
      </c>
      <c r="E2021" s="380">
        <f>'raw data'!P2017</f>
        <v>9.8670921325683594</v>
      </c>
      <c r="F2021" s="377"/>
      <c r="G2021" s="377"/>
      <c r="H2021" s="376"/>
      <c r="I2021" s="376"/>
      <c r="J2021" s="380">
        <f>'raw data'!C2017</f>
        <v>144.82369995117187</v>
      </c>
      <c r="K2021" s="380" t="e">
        <f>'raw data'!#REF!</f>
        <v>#REF!</v>
      </c>
      <c r="L2021" s="380" t="e">
        <f>'raw data'!#REF!</f>
        <v>#REF!</v>
      </c>
      <c r="M2021" s="380">
        <f>'raw data'!D2017</f>
        <v>83492.34375</v>
      </c>
      <c r="N2021" s="380">
        <f>'raw data'!K2017</f>
        <v>13.293421128678455</v>
      </c>
      <c r="O2021" s="400">
        <f t="shared" si="32"/>
        <v>16.084564075430098</v>
      </c>
      <c r="P2021" s="380">
        <f>'raw data'!E2017</f>
        <v>1</v>
      </c>
      <c r="Q2021" s="380">
        <f>'raw data'!F2017</f>
        <v>1</v>
      </c>
      <c r="R2021" s="380">
        <f>'raw data'!G2017</f>
        <v>1</v>
      </c>
      <c r="S2021" s="380">
        <f>'raw data'!H2017</f>
        <v>1</v>
      </c>
      <c r="T2021" s="380">
        <f>'raw data'!Q2017</f>
        <v>101.1864013671875</v>
      </c>
      <c r="U2021" s="380">
        <f>'raw data'!R2017</f>
        <v>1012.8099975585937</v>
      </c>
    </row>
    <row r="2022" spans="1:21" x14ac:dyDescent="0.2">
      <c r="A2022" s="378">
        <f>'raw data'!A2018</f>
        <v>41265.125</v>
      </c>
      <c r="B2022" s="380">
        <f>'raw data'!L2018</f>
        <v>893.95501708984375</v>
      </c>
      <c r="C2022" s="380">
        <f>'raw data'!M2018</f>
        <v>492.82791137695312</v>
      </c>
      <c r="D2022" s="380">
        <f>'raw data'!O2018</f>
        <v>5972.3662109375</v>
      </c>
      <c r="E2022" s="380">
        <f>'raw data'!P2018</f>
        <v>9.8560333251953125</v>
      </c>
      <c r="F2022" s="377"/>
      <c r="G2022" s="377"/>
      <c r="H2022" s="376"/>
      <c r="I2022" s="376"/>
      <c r="J2022" s="380">
        <f>'raw data'!C2018</f>
        <v>146.27839660644531</v>
      </c>
      <c r="K2022" s="380" t="e">
        <f>'raw data'!#REF!</f>
        <v>#REF!</v>
      </c>
      <c r="L2022" s="380" t="e">
        <f>'raw data'!#REF!</f>
        <v>#REF!</v>
      </c>
      <c r="M2022" s="380">
        <f>'raw data'!D2018</f>
        <v>83363.25</v>
      </c>
      <c r="N2022" s="380">
        <f>'raw data'!K2018</f>
        <v>16.682291338036013</v>
      </c>
      <c r="O2022" s="400">
        <f t="shared" si="32"/>
        <v>16.044231179905271</v>
      </c>
      <c r="P2022" s="380">
        <f>'raw data'!E2018</f>
        <v>1</v>
      </c>
      <c r="Q2022" s="380">
        <f>'raw data'!F2018</f>
        <v>1</v>
      </c>
      <c r="R2022" s="380">
        <f>'raw data'!G2018</f>
        <v>1</v>
      </c>
      <c r="S2022" s="380">
        <f>'raw data'!H2018</f>
        <v>1</v>
      </c>
      <c r="T2022" s="380">
        <f>'raw data'!Q2018</f>
        <v>101.38829803466797</v>
      </c>
      <c r="U2022" s="380">
        <f>'raw data'!R2018</f>
        <v>1012.8109741210937</v>
      </c>
    </row>
    <row r="2023" spans="1:21" x14ac:dyDescent="0.2">
      <c r="A2023" s="378">
        <f>'raw data'!A2019</f>
        <v>41265.166666666664</v>
      </c>
      <c r="B2023" s="380">
        <f>'raw data'!L2019</f>
        <v>894.08367919921875</v>
      </c>
      <c r="C2023" s="380">
        <f>'raw data'!M2019</f>
        <v>492.76321411132812</v>
      </c>
      <c r="D2023" s="380">
        <f>'raw data'!O2019</f>
        <v>5965.43896484375</v>
      </c>
      <c r="E2023" s="380">
        <f>'raw data'!P2019</f>
        <v>9.8563022613525391</v>
      </c>
      <c r="F2023" s="377"/>
      <c r="G2023" s="377"/>
      <c r="H2023" s="376"/>
      <c r="I2023" s="376"/>
      <c r="J2023" s="380">
        <f>'raw data'!C2019</f>
        <v>146.71809387207031</v>
      </c>
      <c r="K2023" s="380" t="e">
        <f>'raw data'!#REF!</f>
        <v>#REF!</v>
      </c>
      <c r="L2023" s="380" t="e">
        <f>'raw data'!#REF!</f>
        <v>#REF!</v>
      </c>
      <c r="M2023" s="380">
        <f>'raw data'!D2019</f>
        <v>83258.2265625</v>
      </c>
      <c r="N2023" s="380">
        <f>'raw data'!K2019</f>
        <v>15.089254316167789</v>
      </c>
      <c r="O2023" s="400">
        <f t="shared" si="32"/>
        <v>16.025621748761431</v>
      </c>
      <c r="P2023" s="380">
        <f>'raw data'!E2019</f>
        <v>1</v>
      </c>
      <c r="Q2023" s="380">
        <f>'raw data'!F2019</f>
        <v>1</v>
      </c>
      <c r="R2023" s="380">
        <f>'raw data'!G2019</f>
        <v>1</v>
      </c>
      <c r="S2023" s="380">
        <f>'raw data'!H2019</f>
        <v>1</v>
      </c>
      <c r="T2023" s="380">
        <f>'raw data'!Q2019</f>
        <v>101.28140258789062</v>
      </c>
      <c r="U2023" s="380">
        <f>'raw data'!R2019</f>
        <v>1012.8099975585937</v>
      </c>
    </row>
    <row r="2024" spans="1:21" x14ac:dyDescent="0.2">
      <c r="A2024" s="378">
        <f>'raw data'!A2020</f>
        <v>41265.208333333336</v>
      </c>
      <c r="B2024" s="380">
        <f>'raw data'!L2020</f>
        <v>893.93231201171875</v>
      </c>
      <c r="C2024" s="380">
        <f>'raw data'!M2020</f>
        <v>493.089599609375</v>
      </c>
      <c r="D2024" s="380">
        <f>'raw data'!O2020</f>
        <v>5962.09619140625</v>
      </c>
      <c r="E2024" s="380">
        <f>'raw data'!P2020</f>
        <v>9.8546733856201172</v>
      </c>
      <c r="F2024" s="377"/>
      <c r="G2024" s="377"/>
      <c r="H2024" s="376"/>
      <c r="I2024" s="376"/>
      <c r="J2024" s="380">
        <f>'raw data'!C2020</f>
        <v>146.51276855687834</v>
      </c>
      <c r="K2024" s="380" t="e">
        <f>'raw data'!#REF!</f>
        <v>#REF!</v>
      </c>
      <c r="L2024" s="380" t="e">
        <f>'raw data'!#REF!</f>
        <v>#REF!</v>
      </c>
      <c r="M2024" s="380">
        <f>'raw data'!D2020</f>
        <v>83178.5703125</v>
      </c>
      <c r="N2024" s="380">
        <f>'raw data'!K2020</f>
        <v>16.914771197080409</v>
      </c>
      <c r="O2024" s="400">
        <f t="shared" si="32"/>
        <v>16.016641684927592</v>
      </c>
      <c r="P2024" s="380">
        <f>'raw data'!E2020</f>
        <v>1</v>
      </c>
      <c r="Q2024" s="380">
        <f>'raw data'!F2020</f>
        <v>1</v>
      </c>
      <c r="R2024" s="380">
        <f>'raw data'!G2020</f>
        <v>0.85152781009674072</v>
      </c>
      <c r="S2024" s="380">
        <f>'raw data'!H2020</f>
        <v>1</v>
      </c>
      <c r="T2024" s="380">
        <f>'raw data'!Q2020</f>
        <v>101.22219848632812</v>
      </c>
      <c r="U2024" s="380">
        <f>'raw data'!R2020</f>
        <v>1012.8140258789062</v>
      </c>
    </row>
    <row r="2025" spans="1:21" x14ac:dyDescent="0.2">
      <c r="A2025" s="378">
        <f>'raw data'!A2021</f>
        <v>41265.25</v>
      </c>
      <c r="B2025" s="380">
        <f>'raw data'!L2021</f>
        <v>894.026611328125</v>
      </c>
      <c r="C2025" s="380">
        <f>'raw data'!M2021</f>
        <v>490.4495849609375</v>
      </c>
      <c r="D2025" s="380">
        <f>'raw data'!O2021</f>
        <v>5942.751953125</v>
      </c>
      <c r="E2025" s="380">
        <f>'raw data'!P2021</f>
        <v>9.8506698608398437</v>
      </c>
      <c r="F2025" s="377"/>
      <c r="G2025" s="377"/>
      <c r="H2025" s="376"/>
      <c r="I2025" s="376"/>
      <c r="J2025" s="380">
        <f>'raw data'!C2021</f>
        <v>144.65457689457773</v>
      </c>
      <c r="K2025" s="380" t="e">
        <f>'raw data'!#REF!</f>
        <v>#REF!</v>
      </c>
      <c r="L2025" s="380" t="e">
        <f>'raw data'!#REF!</f>
        <v>#REF!</v>
      </c>
      <c r="M2025" s="380">
        <f>'raw data'!D2021</f>
        <v>82861.5234375</v>
      </c>
      <c r="N2025" s="380">
        <f>'raw data'!K2021</f>
        <v>18.108050481264947</v>
      </c>
      <c r="O2025" s="400">
        <f t="shared" si="32"/>
        <v>15.964675107523956</v>
      </c>
      <c r="P2025" s="380">
        <f>'raw data'!E2021</f>
        <v>1</v>
      </c>
      <c r="Q2025" s="380">
        <f>'raw data'!F2021</f>
        <v>1</v>
      </c>
      <c r="R2025" s="380">
        <f>'raw data'!G2021</f>
        <v>0.8712499737739563</v>
      </c>
      <c r="S2025" s="380">
        <f>'raw data'!H2021</f>
        <v>1</v>
      </c>
      <c r="T2025" s="380">
        <f>'raw data'!Q2021</f>
        <v>101.25959777832031</v>
      </c>
      <c r="U2025" s="380">
        <f>'raw data'!R2021</f>
        <v>1012.8189697265625</v>
      </c>
    </row>
    <row r="2026" spans="1:21" x14ac:dyDescent="0.2">
      <c r="A2026" s="378">
        <f>'raw data'!A2022</f>
        <v>41265.291666666664</v>
      </c>
      <c r="B2026" s="380">
        <f>'raw data'!L2022</f>
        <v>893.98431396484375</v>
      </c>
      <c r="C2026" s="380">
        <f>'raw data'!M2022</f>
        <v>489.18679809570312</v>
      </c>
      <c r="D2026" s="380">
        <f>'raw data'!O2022</f>
        <v>5931.671875</v>
      </c>
      <c r="E2026" s="380">
        <f>'raw data'!P2022</f>
        <v>9.8429489135742187</v>
      </c>
      <c r="F2026" s="377"/>
      <c r="G2026" s="377"/>
      <c r="H2026" s="376"/>
      <c r="I2026" s="376"/>
      <c r="J2026" s="380">
        <f>'raw data'!C2022</f>
        <v>143.0802001953125</v>
      </c>
      <c r="K2026" s="380" t="e">
        <f>'raw data'!#REF!</f>
        <v>#REF!</v>
      </c>
      <c r="L2026" s="380" t="e">
        <f>'raw data'!#REF!</f>
        <v>#REF!</v>
      </c>
      <c r="M2026" s="380">
        <f>'raw data'!D2022</f>
        <v>82696.0625</v>
      </c>
      <c r="N2026" s="380">
        <f>'raw data'!K2022</f>
        <v>17.137704942919299</v>
      </c>
      <c r="O2026" s="400">
        <f t="shared" si="32"/>
        <v>15.934909462108015</v>
      </c>
      <c r="P2026" s="380">
        <f>'raw data'!E2022</f>
        <v>1</v>
      </c>
      <c r="Q2026" s="380">
        <f>'raw data'!F2022</f>
        <v>1</v>
      </c>
      <c r="R2026" s="380">
        <f>'raw data'!G2022</f>
        <v>1</v>
      </c>
      <c r="S2026" s="380">
        <f>'raw data'!H2022</f>
        <v>1</v>
      </c>
      <c r="T2026" s="380">
        <f>'raw data'!Q2022</f>
        <v>101.15969848632812</v>
      </c>
      <c r="U2026" s="380">
        <f>'raw data'!R2022</f>
        <v>1012.822998046875</v>
      </c>
    </row>
    <row r="2027" spans="1:21" x14ac:dyDescent="0.2">
      <c r="A2027" s="378">
        <f>'raw data'!A2023</f>
        <v>41265.333333333336</v>
      </c>
      <c r="B2027" s="380">
        <f>'raw data'!L2023</f>
        <v>894.02008056640625</v>
      </c>
      <c r="C2027" s="380">
        <f>'raw data'!M2023</f>
        <v>489.07199096679687</v>
      </c>
      <c r="D2027" s="380">
        <f>'raw data'!O2023</f>
        <v>5933.58984375</v>
      </c>
      <c r="E2027" s="380">
        <f>'raw data'!P2023</f>
        <v>9.8425836563110352</v>
      </c>
      <c r="F2027" s="377"/>
      <c r="G2027" s="377"/>
      <c r="H2027" s="376"/>
      <c r="I2027" s="376"/>
      <c r="J2027" s="380">
        <f>'raw data'!C2023</f>
        <v>142.32380676269531</v>
      </c>
      <c r="K2027" s="380" t="e">
        <f>'raw data'!#REF!</f>
        <v>#REF!</v>
      </c>
      <c r="L2027" s="380" t="e">
        <f>'raw data'!#REF!</f>
        <v>#REF!</v>
      </c>
      <c r="M2027" s="380">
        <f>'raw data'!D2023</f>
        <v>82706.4609375</v>
      </c>
      <c r="N2027" s="380">
        <f>'raw data'!K2023</f>
        <v>16.791739494362627</v>
      </c>
      <c r="O2027" s="400">
        <f t="shared" si="32"/>
        <v>15.940061914743032</v>
      </c>
      <c r="P2027" s="380">
        <f>'raw data'!E2023</f>
        <v>1</v>
      </c>
      <c r="Q2027" s="380">
        <f>'raw data'!F2023</f>
        <v>1</v>
      </c>
      <c r="R2027" s="380">
        <f>'raw data'!G2023</f>
        <v>1</v>
      </c>
      <c r="S2027" s="380">
        <f>'raw data'!H2023</f>
        <v>1</v>
      </c>
      <c r="T2027" s="380">
        <f>'raw data'!Q2023</f>
        <v>101.05719757080078</v>
      </c>
      <c r="U2027" s="380">
        <f>'raw data'!R2023</f>
        <v>1012.8200073242187</v>
      </c>
    </row>
    <row r="2028" spans="1:21" x14ac:dyDescent="0.2">
      <c r="A2028" s="378">
        <f>'raw data'!A2024</f>
        <v>41265.375</v>
      </c>
      <c r="B2028" s="380">
        <f>'raw data'!L2024</f>
        <v>894.02362060546875</v>
      </c>
      <c r="C2028" s="380">
        <f>'raw data'!M2024</f>
        <v>489.94198608398437</v>
      </c>
      <c r="D2028" s="380">
        <f>'raw data'!O2024</f>
        <v>5956.47119140625</v>
      </c>
      <c r="E2028" s="380">
        <f>'raw data'!P2024</f>
        <v>9.8590526580810547</v>
      </c>
      <c r="F2028" s="377"/>
      <c r="G2028" s="377"/>
      <c r="H2028" s="376"/>
      <c r="I2028" s="376"/>
      <c r="J2028" s="380">
        <f>'raw data'!C2024</f>
        <v>141.90010070800781</v>
      </c>
      <c r="K2028" s="380" t="e">
        <f>'raw data'!#REF!</f>
        <v>#REF!</v>
      </c>
      <c r="L2028" s="380" t="e">
        <f>'raw data'!#REF!</f>
        <v>#REF!</v>
      </c>
      <c r="M2028" s="380">
        <f>'raw data'!D2024</f>
        <v>82918.34375</v>
      </c>
      <c r="N2028" s="380">
        <f>'raw data'!K2024</f>
        <v>16.723573147454591</v>
      </c>
      <c r="O2028" s="400">
        <f t="shared" si="32"/>
        <v>16.001530622209824</v>
      </c>
      <c r="P2028" s="380">
        <f>'raw data'!E2024</f>
        <v>1</v>
      </c>
      <c r="Q2028" s="380">
        <f>'raw data'!F2024</f>
        <v>1</v>
      </c>
      <c r="R2028" s="380">
        <f>'raw data'!G2024</f>
        <v>1</v>
      </c>
      <c r="S2028" s="380">
        <f>'raw data'!H2024</f>
        <v>1</v>
      </c>
      <c r="T2028" s="380">
        <f>'raw data'!Q2024</f>
        <v>100.89669799804687</v>
      </c>
      <c r="U2028" s="380">
        <f>'raw data'!R2024</f>
        <v>1012.8189697265625</v>
      </c>
    </row>
    <row r="2029" spans="1:21" x14ac:dyDescent="0.2">
      <c r="A2029" s="378">
        <f>'raw data'!A2025</f>
        <v>41265.416666666664</v>
      </c>
      <c r="B2029" s="380">
        <f>'raw data'!L2025</f>
        <v>893.9730224609375</v>
      </c>
      <c r="C2029" s="380">
        <f>'raw data'!M2025</f>
        <v>488.81658935546875</v>
      </c>
      <c r="D2029" s="380">
        <f>'raw data'!O2025</f>
        <v>5939.56689453125</v>
      </c>
      <c r="E2029" s="380">
        <f>'raw data'!P2025</f>
        <v>9.8520183563232422</v>
      </c>
      <c r="F2029" s="377"/>
      <c r="G2029" s="377"/>
      <c r="H2029" s="376"/>
      <c r="I2029" s="376"/>
      <c r="J2029" s="380">
        <f>'raw data'!C2025</f>
        <v>140.07159423828125</v>
      </c>
      <c r="K2029" s="380" t="e">
        <f>'raw data'!#REF!</f>
        <v>#REF!</v>
      </c>
      <c r="L2029" s="380" t="e">
        <f>'raw data'!#REF!</f>
        <v>#REF!</v>
      </c>
      <c r="M2029" s="380">
        <f>'raw data'!D2025</f>
        <v>82657.671875</v>
      </c>
      <c r="N2029" s="380">
        <f>'raw data'!K2025</f>
        <v>16.420012541748438</v>
      </c>
      <c r="O2029" s="400">
        <f t="shared" si="32"/>
        <v>15.956118730604858</v>
      </c>
      <c r="P2029" s="380">
        <f>'raw data'!E2025</f>
        <v>1</v>
      </c>
      <c r="Q2029" s="380">
        <f>'raw data'!F2025</f>
        <v>1</v>
      </c>
      <c r="R2029" s="380">
        <f>'raw data'!G2025</f>
        <v>1</v>
      </c>
      <c r="S2029" s="380">
        <f>'raw data'!H2025</f>
        <v>1</v>
      </c>
      <c r="T2029" s="380">
        <f>'raw data'!Q2025</f>
        <v>101.00330352783203</v>
      </c>
      <c r="U2029" s="380">
        <f>'raw data'!R2025</f>
        <v>1012.8159790039062</v>
      </c>
    </row>
    <row r="2030" spans="1:21" x14ac:dyDescent="0.2">
      <c r="A2030" s="378">
        <f>'raw data'!A2026</f>
        <v>41265.458333333336</v>
      </c>
      <c r="B2030" s="380">
        <f>'raw data'!L2026</f>
        <v>894.00567626953125</v>
      </c>
      <c r="C2030" s="380">
        <f>'raw data'!M2026</f>
        <v>487.83529663085937</v>
      </c>
      <c r="D2030" s="380">
        <f>'raw data'!O2026</f>
        <v>5924.26904296875</v>
      </c>
      <c r="E2030" s="380">
        <f>'raw data'!P2026</f>
        <v>9.8454322814941406</v>
      </c>
      <c r="F2030" s="377"/>
      <c r="G2030" s="377"/>
      <c r="H2030" s="376"/>
      <c r="I2030" s="376"/>
      <c r="J2030" s="380">
        <f>'raw data'!C2026</f>
        <v>138.59089660644531</v>
      </c>
      <c r="K2030" s="380" t="e">
        <f>'raw data'!#REF!</f>
        <v>#REF!</v>
      </c>
      <c r="L2030" s="380" t="e">
        <f>'raw data'!#REF!</f>
        <v>#REF!</v>
      </c>
      <c r="M2030" s="380">
        <f>'raw data'!D2026</f>
        <v>82485.546875</v>
      </c>
      <c r="N2030" s="380">
        <f>'raw data'!K2026</f>
        <v>16.511649249184558</v>
      </c>
      <c r="O2030" s="400">
        <f t="shared" si="32"/>
        <v>15.915022411598976</v>
      </c>
      <c r="P2030" s="380">
        <f>'raw data'!E2026</f>
        <v>1</v>
      </c>
      <c r="Q2030" s="380">
        <f>'raw data'!F2026</f>
        <v>1</v>
      </c>
      <c r="R2030" s="380">
        <f>'raw data'!G2026</f>
        <v>1</v>
      </c>
      <c r="S2030" s="380">
        <f>'raw data'!H2026</f>
        <v>1</v>
      </c>
      <c r="T2030" s="380">
        <f>'raw data'!Q2026</f>
        <v>101.07510375976562</v>
      </c>
      <c r="U2030" s="380">
        <f>'raw data'!R2026</f>
        <v>1012.8179931640625</v>
      </c>
    </row>
    <row r="2031" spans="1:21" x14ac:dyDescent="0.2">
      <c r="A2031" s="378">
        <f>'raw data'!A2027</f>
        <v>41265.5</v>
      </c>
      <c r="B2031" s="380">
        <f>'raw data'!L2027</f>
        <v>893.989013671875</v>
      </c>
      <c r="C2031" s="380">
        <f>'raw data'!M2027</f>
        <v>487.1455078125</v>
      </c>
      <c r="D2031" s="380">
        <f>'raw data'!O2027</f>
        <v>5922.72607421875</v>
      </c>
      <c r="E2031" s="380">
        <f>'raw data'!P2027</f>
        <v>9.8488168716430664</v>
      </c>
      <c r="F2031" s="377"/>
      <c r="G2031" s="377"/>
      <c r="H2031" s="376"/>
      <c r="I2031" s="376"/>
      <c r="J2031" s="380">
        <f>'raw data'!C2027</f>
        <v>137.6029052734375</v>
      </c>
      <c r="K2031" s="380" t="e">
        <f>'raw data'!#REF!</f>
        <v>#REF!</v>
      </c>
      <c r="L2031" s="380" t="e">
        <f>'raw data'!#REF!</f>
        <v>#REF!</v>
      </c>
      <c r="M2031" s="380">
        <f>'raw data'!D2027</f>
        <v>82395.15625</v>
      </c>
      <c r="N2031" s="380">
        <f>'raw data'!K2027</f>
        <v>16.92026505662907</v>
      </c>
      <c r="O2031" s="400">
        <f t="shared" si="32"/>
        <v>15.910877363145143</v>
      </c>
      <c r="P2031" s="380">
        <f>'raw data'!E2027</f>
        <v>1</v>
      </c>
      <c r="Q2031" s="380">
        <f>'raw data'!F2027</f>
        <v>1</v>
      </c>
      <c r="R2031" s="380">
        <f>'raw data'!G2027</f>
        <v>1</v>
      </c>
      <c r="S2031" s="380">
        <f>'raw data'!H2027</f>
        <v>1</v>
      </c>
      <c r="T2031" s="380">
        <f>'raw data'!Q2027</f>
        <v>101.11840057373047</v>
      </c>
      <c r="U2031" s="380">
        <f>'raw data'!R2027</f>
        <v>1012.823974609375</v>
      </c>
    </row>
    <row r="2032" spans="1:21" x14ac:dyDescent="0.2">
      <c r="A2032" s="378">
        <f>'raw data'!A2028</f>
        <v>41265.541666666664</v>
      </c>
      <c r="B2032" s="380">
        <f>'raw data'!L2028</f>
        <v>893.9984130859375</v>
      </c>
      <c r="C2032" s="380">
        <f>'raw data'!M2028</f>
        <v>486.41189575195312</v>
      </c>
      <c r="D2032" s="380">
        <f>'raw data'!O2028</f>
        <v>5919.708984375</v>
      </c>
      <c r="E2032" s="380">
        <f>'raw data'!P2028</f>
        <v>9.8454971313476562</v>
      </c>
      <c r="F2032" s="377"/>
      <c r="G2032" s="377"/>
      <c r="H2032" s="376"/>
      <c r="I2032" s="376"/>
      <c r="J2032" s="380">
        <f>'raw data'!C2028</f>
        <v>137.6011962890625</v>
      </c>
      <c r="K2032" s="380" t="e">
        <f>'raw data'!#REF!</f>
        <v>#REF!</v>
      </c>
      <c r="L2032" s="380" t="e">
        <f>'raw data'!#REF!</f>
        <v>#REF!</v>
      </c>
      <c r="M2032" s="380">
        <f>'raw data'!D2028</f>
        <v>82336.1484375</v>
      </c>
      <c r="N2032" s="380">
        <f>'raw data'!K2028</f>
        <v>17.199627927757682</v>
      </c>
      <c r="O2032" s="400">
        <f t="shared" si="32"/>
        <v>15.902772219348869</v>
      </c>
      <c r="P2032" s="380">
        <f>'raw data'!E2028</f>
        <v>1</v>
      </c>
      <c r="Q2032" s="380">
        <f>'raw data'!F2028</f>
        <v>1</v>
      </c>
      <c r="R2032" s="380">
        <f>'raw data'!G2028</f>
        <v>1</v>
      </c>
      <c r="S2032" s="380">
        <f>'raw data'!H2028</f>
        <v>1</v>
      </c>
      <c r="T2032" s="380">
        <f>'raw data'!Q2028</f>
        <v>101.05619812011719</v>
      </c>
      <c r="U2032" s="380">
        <f>'raw data'!R2028</f>
        <v>1012.823974609375</v>
      </c>
    </row>
    <row r="2033" spans="1:21" x14ac:dyDescent="0.2">
      <c r="A2033" s="378">
        <f>'raw data'!A2029</f>
        <v>41265.583333333336</v>
      </c>
      <c r="B2033" s="380">
        <f>'raw data'!L2029</f>
        <v>893.9954833984375</v>
      </c>
      <c r="C2033" s="380">
        <f>'raw data'!M2029</f>
        <v>486.33770751953125</v>
      </c>
      <c r="D2033" s="380">
        <f>'raw data'!O2029</f>
        <v>5922.4619140625</v>
      </c>
      <c r="E2033" s="380">
        <f>'raw data'!P2029</f>
        <v>9.8460731506347656</v>
      </c>
      <c r="F2033" s="377"/>
      <c r="G2033" s="377"/>
      <c r="H2033" s="376"/>
      <c r="I2033" s="376"/>
      <c r="J2033" s="380">
        <f>'raw data'!C2029</f>
        <v>137.76249694824219</v>
      </c>
      <c r="K2033" s="380" t="e">
        <f>'raw data'!#REF!</f>
        <v>#REF!</v>
      </c>
      <c r="L2033" s="380" t="e">
        <f>'raw data'!#REF!</f>
        <v>#REF!</v>
      </c>
      <c r="M2033" s="380">
        <f>'raw data'!D2029</f>
        <v>82437.09375</v>
      </c>
      <c r="N2033" s="380">
        <f>'raw data'!K2029</f>
        <v>16.829972673257362</v>
      </c>
      <c r="O2033" s="400">
        <f t="shared" si="32"/>
        <v>15.910167720356055</v>
      </c>
      <c r="P2033" s="380">
        <f>'raw data'!E2029</f>
        <v>1</v>
      </c>
      <c r="Q2033" s="380">
        <f>'raw data'!F2029</f>
        <v>1</v>
      </c>
      <c r="R2033" s="380">
        <f>'raw data'!G2029</f>
        <v>1</v>
      </c>
      <c r="S2033" s="380">
        <f>'raw data'!H2029</f>
        <v>1</v>
      </c>
      <c r="T2033" s="380">
        <f>'raw data'!Q2029</f>
        <v>100.89739990234375</v>
      </c>
      <c r="U2033" s="380">
        <f>'raw data'!R2029</f>
        <v>1012.8270263671875</v>
      </c>
    </row>
    <row r="2034" spans="1:21" x14ac:dyDescent="0.2">
      <c r="A2034" s="378">
        <f>'raw data'!A2030</f>
        <v>41265.625</v>
      </c>
      <c r="B2034" s="380">
        <f>'raw data'!L2030</f>
        <v>894.03759765625</v>
      </c>
      <c r="C2034" s="380">
        <f>'raw data'!M2030</f>
        <v>485.61550903320312</v>
      </c>
      <c r="D2034" s="380">
        <f>'raw data'!O2030</f>
        <v>5916.9921875</v>
      </c>
      <c r="E2034" s="380">
        <f>'raw data'!P2030</f>
        <v>9.8464498519897461</v>
      </c>
      <c r="F2034" s="377"/>
      <c r="G2034" s="377"/>
      <c r="H2034" s="376"/>
      <c r="I2034" s="376"/>
      <c r="J2034" s="380">
        <f>'raw data'!C2030</f>
        <v>137.25900268554687</v>
      </c>
      <c r="K2034" s="380" t="e">
        <f>'raw data'!#REF!</f>
        <v>#REF!</v>
      </c>
      <c r="L2034" s="380" t="e">
        <f>'raw data'!#REF!</f>
        <v>#REF!</v>
      </c>
      <c r="M2034" s="380">
        <f>'raw data'!D2030</f>
        <v>82322.2578125</v>
      </c>
      <c r="N2034" s="380">
        <f>'raw data'!K2030</f>
        <v>16.44509484003531</v>
      </c>
      <c r="O2034" s="400">
        <f t="shared" si="32"/>
        <v>15.895473785932056</v>
      </c>
      <c r="P2034" s="380">
        <f>'raw data'!E2030</f>
        <v>1</v>
      </c>
      <c r="Q2034" s="380">
        <f>'raw data'!F2030</f>
        <v>1</v>
      </c>
      <c r="R2034" s="380">
        <f>'raw data'!G2030</f>
        <v>1</v>
      </c>
      <c r="S2034" s="380">
        <f>'raw data'!H2030</f>
        <v>1</v>
      </c>
      <c r="T2034" s="380">
        <f>'raw data'!Q2030</f>
        <v>100.79599761962891</v>
      </c>
      <c r="U2034" s="380">
        <f>'raw data'!R2030</f>
        <v>1012.823974609375</v>
      </c>
    </row>
    <row r="2035" spans="1:21" x14ac:dyDescent="0.2">
      <c r="A2035" s="378">
        <f>'raw data'!A2031</f>
        <v>41265.666666666664</v>
      </c>
      <c r="B2035" s="380">
        <f>'raw data'!L2031</f>
        <v>893.9791259765625</v>
      </c>
      <c r="C2035" s="380">
        <f>'raw data'!M2031</f>
        <v>485.39828491210937</v>
      </c>
      <c r="D2035" s="380">
        <f>'raw data'!O2031</f>
        <v>5915.4267578125</v>
      </c>
      <c r="E2035" s="380">
        <f>'raw data'!P2031</f>
        <v>9.8420572280883789</v>
      </c>
      <c r="F2035" s="377"/>
      <c r="G2035" s="377"/>
      <c r="H2035" s="376"/>
      <c r="I2035" s="376"/>
      <c r="J2035" s="380">
        <f>'raw data'!C2031</f>
        <v>137.41960144042969</v>
      </c>
      <c r="K2035" s="380" t="e">
        <f>'raw data'!#REF!</f>
        <v>#REF!</v>
      </c>
      <c r="L2035" s="380" t="e">
        <f>'raw data'!#REF!</f>
        <v>#REF!</v>
      </c>
      <c r="M2035" s="380">
        <f>'raw data'!D2031</f>
        <v>82295.546875</v>
      </c>
      <c r="N2035" s="380">
        <f>'raw data'!K2031</f>
        <v>16.3175642438684</v>
      </c>
      <c r="O2035" s="400">
        <f t="shared" si="32"/>
        <v>15.891268398165288</v>
      </c>
      <c r="P2035" s="380">
        <f>'raw data'!E2031</f>
        <v>1</v>
      </c>
      <c r="Q2035" s="380">
        <f>'raw data'!F2031</f>
        <v>1</v>
      </c>
      <c r="R2035" s="380">
        <f>'raw data'!G2031</f>
        <v>1</v>
      </c>
      <c r="S2035" s="380">
        <f>'raw data'!H2031</f>
        <v>1</v>
      </c>
      <c r="T2035" s="380">
        <f>'raw data'!Q2031</f>
        <v>100.75630187988281</v>
      </c>
      <c r="U2035" s="380">
        <f>'raw data'!R2031</f>
        <v>1012.822021484375</v>
      </c>
    </row>
    <row r="2036" spans="1:21" x14ac:dyDescent="0.2">
      <c r="A2036" s="378">
        <f>'raw data'!A2032</f>
        <v>41265.708333333336</v>
      </c>
      <c r="B2036" s="380">
        <f>'raw data'!L2032</f>
        <v>893.95928955078125</v>
      </c>
      <c r="C2036" s="380">
        <f>'raw data'!M2032</f>
        <v>486.91281127929687</v>
      </c>
      <c r="D2036" s="380">
        <f>'raw data'!O2032</f>
        <v>5935.47412109375</v>
      </c>
      <c r="E2036" s="380">
        <f>'raw data'!P2032</f>
        <v>9.8470907211303711</v>
      </c>
      <c r="F2036" s="377"/>
      <c r="G2036" s="377"/>
      <c r="H2036" s="376"/>
      <c r="I2036" s="376"/>
      <c r="J2036" s="380">
        <f>'raw data'!C2032</f>
        <v>138.32820129394531</v>
      </c>
      <c r="K2036" s="380" t="e">
        <f>'raw data'!#REF!</f>
        <v>#REF!</v>
      </c>
      <c r="L2036" s="380" t="e">
        <f>'raw data'!#REF!</f>
        <v>#REF!</v>
      </c>
      <c r="M2036" s="380">
        <f>'raw data'!D2032</f>
        <v>82564.2890625</v>
      </c>
      <c r="N2036" s="380">
        <f>'raw data'!K2032</f>
        <v>16.085312250866554</v>
      </c>
      <c r="O2036" s="400">
        <f t="shared" si="32"/>
        <v>15.945123858408644</v>
      </c>
      <c r="P2036" s="380">
        <f>'raw data'!E2032</f>
        <v>1</v>
      </c>
      <c r="Q2036" s="380">
        <f>'raw data'!F2032</f>
        <v>1</v>
      </c>
      <c r="R2036" s="380">
        <f>'raw data'!G2032</f>
        <v>1</v>
      </c>
      <c r="S2036" s="380">
        <f>'raw data'!H2032</f>
        <v>1</v>
      </c>
      <c r="T2036" s="380">
        <f>'raw data'!Q2032</f>
        <v>100.50730133056641</v>
      </c>
      <c r="U2036" s="380">
        <f>'raw data'!R2032</f>
        <v>1012.8189697265625</v>
      </c>
    </row>
    <row r="2037" spans="1:21" x14ac:dyDescent="0.2">
      <c r="A2037" s="378">
        <f>'raw data'!A2033</f>
        <v>41265.75</v>
      </c>
      <c r="B2037" s="380">
        <f>'raw data'!L2033</f>
        <v>894.021484375</v>
      </c>
      <c r="C2037" s="380">
        <f>'raw data'!M2033</f>
        <v>487.89608764648437</v>
      </c>
      <c r="D2037" s="380">
        <f>'raw data'!O2033</f>
        <v>5957.3779296875</v>
      </c>
      <c r="E2037" s="380">
        <f>'raw data'!P2033</f>
        <v>9.8653039932250977</v>
      </c>
      <c r="F2037" s="377"/>
      <c r="G2037" s="377"/>
      <c r="H2037" s="376"/>
      <c r="I2037" s="376"/>
      <c r="J2037" s="380">
        <f>'raw data'!C2033</f>
        <v>138.2091064453125</v>
      </c>
      <c r="K2037" s="380" t="e">
        <f>'raw data'!#REF!</f>
        <v>#REF!</v>
      </c>
      <c r="L2037" s="380" t="e">
        <f>'raw data'!#REF!</f>
        <v>#REF!</v>
      </c>
      <c r="M2037" s="380">
        <f>'raw data'!D2033</f>
        <v>82698.5</v>
      </c>
      <c r="N2037" s="380">
        <f>'raw data'!K2033</f>
        <v>15.939402885187883</v>
      </c>
      <c r="O2037" s="400">
        <f t="shared" si="32"/>
        <v>16.003966494038547</v>
      </c>
      <c r="P2037" s="380">
        <f>'raw data'!E2033</f>
        <v>1</v>
      </c>
      <c r="Q2037" s="380">
        <f>'raw data'!F2033</f>
        <v>1</v>
      </c>
      <c r="R2037" s="380">
        <f>'raw data'!G2033</f>
        <v>1</v>
      </c>
      <c r="S2037" s="380">
        <f>'raw data'!H2033</f>
        <v>1</v>
      </c>
      <c r="T2037" s="380">
        <f>'raw data'!Q2033</f>
        <v>100.46700286865234</v>
      </c>
      <c r="U2037" s="380">
        <f>'raw data'!R2033</f>
        <v>1012.8159790039062</v>
      </c>
    </row>
    <row r="2038" spans="1:21" x14ac:dyDescent="0.2">
      <c r="A2038" s="378">
        <f>'raw data'!A2034</f>
        <v>41265.791666666664</v>
      </c>
      <c r="B2038" s="380">
        <f>'raw data'!L2034</f>
        <v>893.9962158203125</v>
      </c>
      <c r="C2038" s="380">
        <f>'raw data'!M2034</f>
        <v>490.34341430664062</v>
      </c>
      <c r="D2038" s="380">
        <f>'raw data'!O2034</f>
        <v>6002.18701171875</v>
      </c>
      <c r="E2038" s="380">
        <f>'raw data'!P2034</f>
        <v>9.8958797454833984</v>
      </c>
      <c r="F2038" s="377"/>
      <c r="G2038" s="377"/>
      <c r="H2038" s="376"/>
      <c r="I2038" s="376"/>
      <c r="J2038" s="380">
        <f>'raw data'!C2034</f>
        <v>139.62330627441406</v>
      </c>
      <c r="K2038" s="380" t="e">
        <f>'raw data'!#REF!</f>
        <v>#REF!</v>
      </c>
      <c r="L2038" s="380" t="e">
        <f>'raw data'!#REF!</f>
        <v>#REF!</v>
      </c>
      <c r="M2038" s="380">
        <f>'raw data'!D2034</f>
        <v>83104.2578125</v>
      </c>
      <c r="N2038" s="380">
        <f>'raw data'!K2034</f>
        <v>16.197813815571063</v>
      </c>
      <c r="O2038" s="400">
        <f t="shared" si="32"/>
        <v>16.124342111620756</v>
      </c>
      <c r="P2038" s="380">
        <f>'raw data'!E2034</f>
        <v>1</v>
      </c>
      <c r="Q2038" s="380">
        <f>'raw data'!F2034</f>
        <v>1</v>
      </c>
      <c r="R2038" s="380">
        <f>'raw data'!G2034</f>
        <v>1</v>
      </c>
      <c r="S2038" s="380">
        <f>'raw data'!H2034</f>
        <v>1</v>
      </c>
      <c r="T2038" s="380">
        <f>'raw data'!Q2034</f>
        <v>100.21630096435547</v>
      </c>
      <c r="U2038" s="380">
        <f>'raw data'!R2034</f>
        <v>1012.81298828125</v>
      </c>
    </row>
    <row r="2039" spans="1:21" x14ac:dyDescent="0.2">
      <c r="A2039" s="378">
        <f>'raw data'!A2035</f>
        <v>41265.833333333336</v>
      </c>
      <c r="B2039" s="380">
        <f>'raw data'!L2035</f>
        <v>893.9351806640625</v>
      </c>
      <c r="C2039" s="380">
        <f>'raw data'!M2035</f>
        <v>488.67190551757812</v>
      </c>
      <c r="D2039" s="380">
        <f>'raw data'!O2035</f>
        <v>5964.033203125</v>
      </c>
      <c r="E2039" s="380">
        <f>'raw data'!P2035</f>
        <v>9.868077278137207</v>
      </c>
      <c r="F2039" s="377"/>
      <c r="G2039" s="377"/>
      <c r="H2039" s="376"/>
      <c r="I2039" s="376"/>
      <c r="J2039" s="380">
        <f>'raw data'!C2035</f>
        <v>138.27529907226562</v>
      </c>
      <c r="K2039" s="380" t="e">
        <f>'raw data'!#REF!</f>
        <v>#REF!</v>
      </c>
      <c r="L2039" s="380" t="e">
        <f>'raw data'!#REF!</f>
        <v>#REF!</v>
      </c>
      <c r="M2039" s="380">
        <f>'raw data'!D2035</f>
        <v>82821.2578125</v>
      </c>
      <c r="N2039" s="380">
        <f>'raw data'!K2035</f>
        <v>16.349189289398637</v>
      </c>
      <c r="O2039" s="400">
        <f t="shared" si="32"/>
        <v>16.021845294806187</v>
      </c>
      <c r="P2039" s="380">
        <f>'raw data'!E2035</f>
        <v>1</v>
      </c>
      <c r="Q2039" s="380">
        <f>'raw data'!F2035</f>
        <v>1</v>
      </c>
      <c r="R2039" s="380">
        <f>'raw data'!G2035</f>
        <v>1</v>
      </c>
      <c r="S2039" s="380">
        <f>'raw data'!H2035</f>
        <v>1</v>
      </c>
      <c r="T2039" s="380">
        <f>'raw data'!Q2035</f>
        <v>100.45670318603516</v>
      </c>
      <c r="U2039" s="380">
        <f>'raw data'!R2035</f>
        <v>1012.8159790039062</v>
      </c>
    </row>
    <row r="2040" spans="1:21" x14ac:dyDescent="0.2">
      <c r="A2040" s="378">
        <f>'raw data'!A2036</f>
        <v>41265.875</v>
      </c>
      <c r="B2040" s="380">
        <f>'raw data'!L2036</f>
        <v>893.988525390625</v>
      </c>
      <c r="C2040" s="380">
        <f>'raw data'!M2036</f>
        <v>490.17678833007812</v>
      </c>
      <c r="D2040" s="380">
        <f>'raw data'!O2036</f>
        <v>5995.123046875</v>
      </c>
      <c r="E2040" s="380">
        <f>'raw data'!P2036</f>
        <v>9.8854484558105469</v>
      </c>
      <c r="F2040" s="377"/>
      <c r="G2040" s="377"/>
      <c r="H2040" s="376"/>
      <c r="I2040" s="376"/>
      <c r="J2040" s="380">
        <f>'raw data'!C2036</f>
        <v>139.12249755859375</v>
      </c>
      <c r="K2040" s="380" t="e">
        <f>'raw data'!#REF!</f>
        <v>#REF!</v>
      </c>
      <c r="L2040" s="380" t="e">
        <f>'raw data'!#REF!</f>
        <v>#REF!</v>
      </c>
      <c r="M2040" s="380">
        <f>'raw data'!D2036</f>
        <v>83090.6171875</v>
      </c>
      <c r="N2040" s="380">
        <f>'raw data'!K2036</f>
        <v>16.563396702798563</v>
      </c>
      <c r="O2040" s="400">
        <f t="shared" si="32"/>
        <v>16.105365397702528</v>
      </c>
      <c r="P2040" s="380">
        <f>'raw data'!E2036</f>
        <v>1</v>
      </c>
      <c r="Q2040" s="380">
        <f>'raw data'!F2036</f>
        <v>1</v>
      </c>
      <c r="R2040" s="380">
        <f>'raw data'!G2036</f>
        <v>1</v>
      </c>
      <c r="S2040" s="380">
        <f>'raw data'!H2036</f>
        <v>1</v>
      </c>
      <c r="T2040" s="380">
        <f>'raw data'!Q2036</f>
        <v>100.30410003662109</v>
      </c>
      <c r="U2040" s="380">
        <f>'raw data'!R2036</f>
        <v>1012.8159790039062</v>
      </c>
    </row>
    <row r="2041" spans="1:21" x14ac:dyDescent="0.2">
      <c r="A2041" s="378">
        <f>'raw data'!A2037</f>
        <v>41265.916666666664</v>
      </c>
      <c r="B2041" s="380">
        <f>'raw data'!L2037</f>
        <v>894.01568603515625</v>
      </c>
      <c r="C2041" s="380">
        <f>'raw data'!M2037</f>
        <v>489.1724853515625</v>
      </c>
      <c r="D2041" s="380">
        <f>'raw data'!O2037</f>
        <v>5974.68212890625</v>
      </c>
      <c r="E2041" s="380">
        <f>'raw data'!P2037</f>
        <v>9.8726797103881836</v>
      </c>
      <c r="F2041" s="377"/>
      <c r="G2041" s="377"/>
      <c r="H2041" s="376"/>
      <c r="I2041" s="376"/>
      <c r="J2041" s="380">
        <f>'raw data'!C2037</f>
        <v>138.95359802246094</v>
      </c>
      <c r="K2041" s="380" t="e">
        <f>'raw data'!#REF!</f>
        <v>#REF!</v>
      </c>
      <c r="L2041" s="380" t="e">
        <f>'raw data'!#REF!</f>
        <v>#REF!</v>
      </c>
      <c r="M2041" s="380">
        <f>'raw data'!D2037</f>
        <v>82946.421875</v>
      </c>
      <c r="N2041" s="380">
        <f>'raw data'!K2037</f>
        <v>16.520934323370749</v>
      </c>
      <c r="O2041" s="400">
        <f t="shared" si="32"/>
        <v>16.050452687758604</v>
      </c>
      <c r="P2041" s="380">
        <f>'raw data'!E2037</f>
        <v>1</v>
      </c>
      <c r="Q2041" s="380">
        <f>'raw data'!F2037</f>
        <v>1</v>
      </c>
      <c r="R2041" s="380">
        <f>'raw data'!G2037</f>
        <v>1</v>
      </c>
      <c r="S2041" s="380">
        <f>'raw data'!H2037</f>
        <v>1</v>
      </c>
      <c r="T2041" s="380">
        <f>'raw data'!Q2037</f>
        <v>100.27880096435547</v>
      </c>
      <c r="U2041" s="380">
        <f>'raw data'!R2037</f>
        <v>1012.8170166015625</v>
      </c>
    </row>
    <row r="2042" spans="1:21" x14ac:dyDescent="0.2">
      <c r="A2042" s="378">
        <f>'raw data'!A2038</f>
        <v>41265.958333333336</v>
      </c>
      <c r="B2042" s="380">
        <f>'raw data'!L2038</f>
        <v>893.99371337890625</v>
      </c>
      <c r="C2042" s="380">
        <f>'raw data'!M2038</f>
        <v>488.1221923828125</v>
      </c>
      <c r="D2042" s="380">
        <f>'raw data'!O2038</f>
        <v>5956.36083984375</v>
      </c>
      <c r="E2042" s="380">
        <f>'raw data'!P2038</f>
        <v>9.8604803085327148</v>
      </c>
      <c r="F2042" s="377"/>
      <c r="G2042" s="377"/>
      <c r="H2042" s="376"/>
      <c r="I2042" s="376"/>
      <c r="J2042" s="380">
        <f>'raw data'!C2038</f>
        <v>139.24920654296875</v>
      </c>
      <c r="K2042" s="380" t="e">
        <f>'raw data'!#REF!</f>
        <v>#REF!</v>
      </c>
      <c r="L2042" s="380" t="e">
        <f>'raw data'!#REF!</f>
        <v>#REF!</v>
      </c>
      <c r="M2042" s="380">
        <f>'raw data'!D2038</f>
        <v>82816.40625</v>
      </c>
      <c r="N2042" s="380">
        <f>'raw data'!K2038</f>
        <v>16.257848765389863</v>
      </c>
      <c r="O2042" s="400">
        <f t="shared" si="32"/>
        <v>16.00123417254192</v>
      </c>
      <c r="P2042" s="380">
        <f>'raw data'!E2038</f>
        <v>1</v>
      </c>
      <c r="Q2042" s="380">
        <f>'raw data'!F2038</f>
        <v>1</v>
      </c>
      <c r="R2042" s="380">
        <f>'raw data'!G2038</f>
        <v>1</v>
      </c>
      <c r="S2042" s="380">
        <f>'raw data'!H2038</f>
        <v>1</v>
      </c>
      <c r="T2042" s="380">
        <f>'raw data'!Q2038</f>
        <v>100.29139709472656</v>
      </c>
      <c r="U2042" s="380">
        <f>'raw data'!R2038</f>
        <v>1012.8179931640625</v>
      </c>
    </row>
    <row r="2043" spans="1:21" x14ac:dyDescent="0.2">
      <c r="A2043" s="378">
        <f>'raw data'!A2039</f>
        <v>41266</v>
      </c>
      <c r="B2043" s="380">
        <f>'raw data'!L2039</f>
        <v>894.03277587890625</v>
      </c>
      <c r="C2043" s="380">
        <f>'raw data'!M2039</f>
        <v>486.06381225585937</v>
      </c>
      <c r="D2043" s="380">
        <f>'raw data'!O2039</f>
        <v>5928.56982421875</v>
      </c>
      <c r="E2043" s="380">
        <f>'raw data'!P2039</f>
        <v>9.8532466888427734</v>
      </c>
      <c r="F2043" s="377"/>
      <c r="G2043" s="377"/>
      <c r="H2043" s="376"/>
      <c r="I2043" s="376"/>
      <c r="J2043" s="380">
        <f>'raw data'!C2039</f>
        <v>137.95829772949219</v>
      </c>
      <c r="K2043" s="380" t="e">
        <f>'raw data'!#REF!</f>
        <v>#REF!</v>
      </c>
      <c r="L2043" s="380" t="e">
        <f>'raw data'!#REF!</f>
        <v>#REF!</v>
      </c>
      <c r="M2043" s="380">
        <f>'raw data'!D2039</f>
        <v>82457.8515625</v>
      </c>
      <c r="N2043" s="380">
        <f>'raw data'!K2039</f>
        <v>16.393046012537162</v>
      </c>
      <c r="O2043" s="400">
        <f t="shared" si="32"/>
        <v>15.926576078301938</v>
      </c>
      <c r="P2043" s="380">
        <f>'raw data'!E2039</f>
        <v>1</v>
      </c>
      <c r="Q2043" s="380">
        <f>'raw data'!F2039</f>
        <v>1</v>
      </c>
      <c r="R2043" s="380">
        <f>'raw data'!G2039</f>
        <v>1</v>
      </c>
      <c r="S2043" s="380">
        <f>'raw data'!H2039</f>
        <v>1</v>
      </c>
      <c r="T2043" s="380">
        <f>'raw data'!Q2039</f>
        <v>100.45919799804687</v>
      </c>
      <c r="U2043" s="380">
        <f>'raw data'!R2039</f>
        <v>1012.8189697265625</v>
      </c>
    </row>
    <row r="2044" spans="1:21" x14ac:dyDescent="0.2">
      <c r="A2044" s="378">
        <f>'raw data'!A2040</f>
        <v>41266.041666666664</v>
      </c>
      <c r="B2044" s="380">
        <f>'raw data'!L2040</f>
        <v>893.94232177734375</v>
      </c>
      <c r="C2044" s="380">
        <f>'raw data'!M2040</f>
        <v>484.3887939453125</v>
      </c>
      <c r="D2044" s="380">
        <f>'raw data'!O2040</f>
        <v>5912.52099609375</v>
      </c>
      <c r="E2044" s="380">
        <f>'raw data'!P2040</f>
        <v>9.8475465774536133</v>
      </c>
      <c r="F2044" s="377"/>
      <c r="G2044" s="377"/>
      <c r="H2044" s="376"/>
      <c r="I2044" s="376"/>
      <c r="J2044" s="380">
        <f>'raw data'!C2040</f>
        <v>136.67730712890625</v>
      </c>
      <c r="K2044" s="380" t="e">
        <f>'raw data'!#REF!</f>
        <v>#REF!</v>
      </c>
      <c r="L2044" s="380" t="e">
        <f>'raw data'!#REF!</f>
        <v>#REF!</v>
      </c>
      <c r="M2044" s="380">
        <f>'raw data'!D2040</f>
        <v>82190.5625</v>
      </c>
      <c r="N2044" s="380">
        <f>'raw data'!K2040</f>
        <v>16.535251820378399</v>
      </c>
      <c r="O2044" s="400">
        <f t="shared" si="32"/>
        <v>15.883462327485301</v>
      </c>
      <c r="P2044" s="380">
        <f>'raw data'!E2040</f>
        <v>1</v>
      </c>
      <c r="Q2044" s="380">
        <f>'raw data'!F2040</f>
        <v>1</v>
      </c>
      <c r="R2044" s="380">
        <f>'raw data'!G2040</f>
        <v>1</v>
      </c>
      <c r="S2044" s="380">
        <f>'raw data'!H2040</f>
        <v>1</v>
      </c>
      <c r="T2044" s="380">
        <f>'raw data'!Q2040</f>
        <v>100.50140380859375</v>
      </c>
      <c r="U2044" s="380">
        <f>'raw data'!R2040</f>
        <v>1012.8200073242187</v>
      </c>
    </row>
    <row r="2045" spans="1:21" x14ac:dyDescent="0.2">
      <c r="A2045" s="378">
        <f>'raw data'!A2041</f>
        <v>41266.083333333336</v>
      </c>
      <c r="B2045" s="380">
        <f>'raw data'!L2041</f>
        <v>894.063720703125</v>
      </c>
      <c r="C2045" s="380">
        <f>'raw data'!M2041</f>
        <v>484.74880981445312</v>
      </c>
      <c r="D2045" s="380">
        <f>'raw data'!O2041</f>
        <v>5920.759765625</v>
      </c>
      <c r="E2045" s="380">
        <f>'raw data'!P2041</f>
        <v>9.8511209487915039</v>
      </c>
      <c r="F2045" s="377"/>
      <c r="G2045" s="377"/>
      <c r="H2045" s="376"/>
      <c r="I2045" s="376"/>
      <c r="J2045" s="380">
        <f>'raw data'!C2041</f>
        <v>137.39360046386719</v>
      </c>
      <c r="K2045" s="380" t="e">
        <f>'raw data'!#REF!</f>
        <v>#REF!</v>
      </c>
      <c r="L2045" s="380" t="e">
        <f>'raw data'!#REF!</f>
        <v>#REF!</v>
      </c>
      <c r="M2045" s="380">
        <f>'raw data'!D2041</f>
        <v>82324.3671875</v>
      </c>
      <c r="N2045" s="380">
        <f>'raw data'!K2041</f>
        <v>16.330036307634582</v>
      </c>
      <c r="O2045" s="400">
        <f t="shared" si="32"/>
        <v>15.905595049814895</v>
      </c>
      <c r="P2045" s="380">
        <f>'raw data'!E2041</f>
        <v>1</v>
      </c>
      <c r="Q2045" s="380">
        <f>'raw data'!F2041</f>
        <v>1</v>
      </c>
      <c r="R2045" s="380">
        <f>'raw data'!G2041</f>
        <v>1</v>
      </c>
      <c r="S2045" s="380">
        <f>'raw data'!H2041</f>
        <v>1</v>
      </c>
      <c r="T2045" s="380">
        <f>'raw data'!Q2041</f>
        <v>100.47190093994141</v>
      </c>
      <c r="U2045" s="380">
        <f>'raw data'!R2041</f>
        <v>1012.8259887695312</v>
      </c>
    </row>
    <row r="2046" spans="1:21" x14ac:dyDescent="0.2">
      <c r="A2046" s="378">
        <f>'raw data'!A2042</f>
        <v>41266.125</v>
      </c>
      <c r="B2046" s="380">
        <f>'raw data'!L2042</f>
        <v>893.97161865234375</v>
      </c>
      <c r="C2046" s="380">
        <f>'raw data'!M2042</f>
        <v>484.57110595703125</v>
      </c>
      <c r="D2046" s="380">
        <f>'raw data'!O2042</f>
        <v>5915.77685546875</v>
      </c>
      <c r="E2046" s="380">
        <f>'raw data'!P2042</f>
        <v>9.8459262847900391</v>
      </c>
      <c r="F2046" s="377"/>
      <c r="G2046" s="377"/>
      <c r="H2046" s="376"/>
      <c r="I2046" s="376"/>
      <c r="J2046" s="380">
        <f>'raw data'!C2042</f>
        <v>138.00619506835937</v>
      </c>
      <c r="K2046" s="380" t="e">
        <f>'raw data'!#REF!</f>
        <v>#REF!</v>
      </c>
      <c r="L2046" s="380" t="e">
        <f>'raw data'!#REF!</f>
        <v>#REF!</v>
      </c>
      <c r="M2046" s="380">
        <f>'raw data'!D2042</f>
        <v>82323.8984375</v>
      </c>
      <c r="N2046" s="380">
        <f>'raw data'!K2042</f>
        <v>15.866874482650893</v>
      </c>
      <c r="O2046" s="400">
        <f t="shared" si="32"/>
        <v>15.892208904412566</v>
      </c>
      <c r="P2046" s="380">
        <f>'raw data'!E2042</f>
        <v>1</v>
      </c>
      <c r="Q2046" s="380">
        <f>'raw data'!F2042</f>
        <v>1</v>
      </c>
      <c r="R2046" s="380">
        <f>'raw data'!G2042</f>
        <v>1</v>
      </c>
      <c r="S2046" s="380">
        <f>'raw data'!H2042</f>
        <v>1</v>
      </c>
      <c r="T2046" s="380">
        <f>'raw data'!Q2042</f>
        <v>100.49980163574219</v>
      </c>
      <c r="U2046" s="380">
        <f>'raw data'!R2042</f>
        <v>1012.8280029296875</v>
      </c>
    </row>
    <row r="2047" spans="1:21" x14ac:dyDescent="0.2">
      <c r="A2047" s="378">
        <f>'raw data'!A2043</f>
        <v>41266.166666666664</v>
      </c>
      <c r="B2047" s="380">
        <f>'raw data'!L2043</f>
        <v>893.9376220703125</v>
      </c>
      <c r="C2047" s="380">
        <f>'raw data'!M2043</f>
        <v>485.60330200195312</v>
      </c>
      <c r="D2047" s="380">
        <f>'raw data'!O2043</f>
        <v>5934.4638671875</v>
      </c>
      <c r="E2047" s="380">
        <f>'raw data'!P2043</f>
        <v>9.8571987152099609</v>
      </c>
      <c r="F2047" s="377"/>
      <c r="G2047" s="377"/>
      <c r="H2047" s="376"/>
      <c r="I2047" s="376"/>
      <c r="J2047" s="380">
        <f>'raw data'!C2043</f>
        <v>137.97360229492187</v>
      </c>
      <c r="K2047" s="380" t="e">
        <f>'raw data'!#REF!</f>
        <v>#REF!</v>
      </c>
      <c r="L2047" s="380" t="e">
        <f>'raw data'!#REF!</f>
        <v>#REF!</v>
      </c>
      <c r="M2047" s="380">
        <f>'raw data'!D2043</f>
        <v>82526.90625</v>
      </c>
      <c r="N2047" s="380">
        <f>'raw data'!K2043</f>
        <v>16.220683066680213</v>
      </c>
      <c r="O2047" s="400">
        <f t="shared" si="32"/>
        <v>15.942409901050741</v>
      </c>
      <c r="P2047" s="380">
        <f>'raw data'!E2043</f>
        <v>1</v>
      </c>
      <c r="Q2047" s="380">
        <f>'raw data'!F2043</f>
        <v>1</v>
      </c>
      <c r="R2047" s="380">
        <f>'raw data'!G2043</f>
        <v>1</v>
      </c>
      <c r="S2047" s="380">
        <f>'raw data'!H2043</f>
        <v>1</v>
      </c>
      <c r="T2047" s="380">
        <f>'raw data'!Q2043</f>
        <v>100.34310150146484</v>
      </c>
      <c r="U2047" s="380">
        <f>'raw data'!R2043</f>
        <v>1012.8280029296875</v>
      </c>
    </row>
    <row r="2048" spans="1:21" x14ac:dyDescent="0.2">
      <c r="A2048" s="378">
        <f>'raw data'!A2044</f>
        <v>41266.208333333336</v>
      </c>
      <c r="B2048" s="380">
        <f>'raw data'!L2044</f>
        <v>894.005126953125</v>
      </c>
      <c r="C2048" s="380">
        <f>'raw data'!M2044</f>
        <v>486.276611328125</v>
      </c>
      <c r="D2048" s="380">
        <f>'raw data'!O2044</f>
        <v>5942.62109375</v>
      </c>
      <c r="E2048" s="380">
        <f>'raw data'!P2044</f>
        <v>9.8593225479125977</v>
      </c>
      <c r="F2048" s="377"/>
      <c r="G2048" s="377"/>
      <c r="H2048" s="376"/>
      <c r="I2048" s="376"/>
      <c r="J2048" s="380">
        <f>'raw data'!C2044</f>
        <v>139.12512902041237</v>
      </c>
      <c r="K2048" s="380" t="e">
        <f>'raw data'!#REF!</f>
        <v>#REF!</v>
      </c>
      <c r="L2048" s="380" t="e">
        <f>'raw data'!#REF!</f>
        <v>#REF!</v>
      </c>
      <c r="M2048" s="380">
        <f>'raw data'!D2044</f>
        <v>82661.9609375</v>
      </c>
      <c r="N2048" s="380">
        <f>'raw data'!K2044</f>
        <v>15.968889547499566</v>
      </c>
      <c r="O2048" s="400">
        <f t="shared" si="32"/>
        <v>15.964323565439894</v>
      </c>
      <c r="P2048" s="380">
        <f>'raw data'!E2044</f>
        <v>1</v>
      </c>
      <c r="Q2048" s="380">
        <f>'raw data'!F2044</f>
        <v>1</v>
      </c>
      <c r="R2048" s="380">
        <f>'raw data'!G2044</f>
        <v>0.85263890027999878</v>
      </c>
      <c r="S2048" s="380">
        <f>'raw data'!H2044</f>
        <v>1</v>
      </c>
      <c r="T2048" s="380">
        <f>'raw data'!Q2044</f>
        <v>100.31300354003906</v>
      </c>
      <c r="U2048" s="380">
        <f>'raw data'!R2044</f>
        <v>1012.823974609375</v>
      </c>
    </row>
    <row r="2049" spans="1:21" x14ac:dyDescent="0.2">
      <c r="A2049" s="378">
        <f>'raw data'!A2045</f>
        <v>41266.25</v>
      </c>
      <c r="B2049" s="380">
        <f>'raw data'!L2045</f>
        <v>893.99810791015625</v>
      </c>
      <c r="C2049" s="380">
        <f>'raw data'!M2045</f>
        <v>484.21359252929687</v>
      </c>
      <c r="D2049" s="380">
        <f>'raw data'!O2045</f>
        <v>5908.89013671875</v>
      </c>
      <c r="E2049" s="380">
        <f>'raw data'!P2045</f>
        <v>9.8524656295776367</v>
      </c>
      <c r="F2049" s="377"/>
      <c r="G2049" s="377"/>
      <c r="H2049" s="376"/>
      <c r="I2049" s="376"/>
      <c r="J2049" s="380">
        <f>'raw data'!C2045</f>
        <v>137.44610284831847</v>
      </c>
      <c r="K2049" s="380" t="e">
        <f>'raw data'!#REF!</f>
        <v>#REF!</v>
      </c>
      <c r="L2049" s="380" t="e">
        <f>'raw data'!#REF!</f>
        <v>#REF!</v>
      </c>
      <c r="M2049" s="380">
        <f>'raw data'!D2045</f>
        <v>82290.859375</v>
      </c>
      <c r="N2049" s="380">
        <f>'raw data'!K2045</f>
        <v>15.776961825380567</v>
      </c>
      <c r="O2049" s="400">
        <f t="shared" si="32"/>
        <v>15.873708346376851</v>
      </c>
      <c r="P2049" s="380">
        <f>'raw data'!E2045</f>
        <v>1</v>
      </c>
      <c r="Q2049" s="380">
        <f>'raw data'!F2045</f>
        <v>1</v>
      </c>
      <c r="R2049" s="380">
        <f>'raw data'!G2045</f>
        <v>0.87013888359069824</v>
      </c>
      <c r="S2049" s="380">
        <f>'raw data'!H2045</f>
        <v>1</v>
      </c>
      <c r="T2049" s="380">
        <f>'raw data'!Q2045</f>
        <v>100.38670349121094</v>
      </c>
      <c r="U2049" s="380">
        <f>'raw data'!R2045</f>
        <v>1012.8270263671875</v>
      </c>
    </row>
    <row r="2050" spans="1:21" x14ac:dyDescent="0.2">
      <c r="A2050" s="378">
        <f>'raw data'!A2046</f>
        <v>41266.291666666664</v>
      </c>
      <c r="B2050" s="380">
        <f>'raw data'!L2046</f>
        <v>893.99127197265625</v>
      </c>
      <c r="C2050" s="380">
        <f>'raw data'!M2046</f>
        <v>482.33151245117187</v>
      </c>
      <c r="D2050" s="380">
        <f>'raw data'!O2046</f>
        <v>5880.39599609375</v>
      </c>
      <c r="E2050" s="380">
        <f>'raw data'!P2046</f>
        <v>9.8400020599365234</v>
      </c>
      <c r="F2050" s="377"/>
      <c r="G2050" s="377"/>
      <c r="H2050" s="376"/>
      <c r="I2050" s="376"/>
      <c r="J2050" s="380">
        <f>'raw data'!C2046</f>
        <v>136.6195068359375</v>
      </c>
      <c r="K2050" s="380" t="e">
        <f>'raw data'!#REF!</f>
        <v>#REF!</v>
      </c>
      <c r="L2050" s="380" t="e">
        <f>'raw data'!#REF!</f>
        <v>#REF!</v>
      </c>
      <c r="M2050" s="380">
        <f>'raw data'!D2046</f>
        <v>81967.5390625</v>
      </c>
      <c r="N2050" s="380">
        <f>'raw data'!K2046</f>
        <v>16.022463429853232</v>
      </c>
      <c r="O2050" s="400">
        <f t="shared" si="32"/>
        <v>15.797161369297148</v>
      </c>
      <c r="P2050" s="380">
        <f>'raw data'!E2046</f>
        <v>1</v>
      </c>
      <c r="Q2050" s="380">
        <f>'raw data'!F2046</f>
        <v>1</v>
      </c>
      <c r="R2050" s="380">
        <f>'raw data'!G2046</f>
        <v>1</v>
      </c>
      <c r="S2050" s="380">
        <f>'raw data'!H2046</f>
        <v>1</v>
      </c>
      <c r="T2050" s="380">
        <f>'raw data'!Q2046</f>
        <v>100.43730163574219</v>
      </c>
      <c r="U2050" s="380">
        <f>'raw data'!R2046</f>
        <v>1012.823974609375</v>
      </c>
    </row>
    <row r="2051" spans="1:21" x14ac:dyDescent="0.2">
      <c r="A2051" s="378">
        <f>'raw data'!A2047</f>
        <v>41266.333333333336</v>
      </c>
      <c r="B2051" s="380">
        <f>'raw data'!L2047</f>
        <v>893.98419189453125</v>
      </c>
      <c r="C2051" s="380">
        <f>'raw data'!M2047</f>
        <v>482.7239990234375</v>
      </c>
      <c r="D2051" s="380">
        <f>'raw data'!O2047</f>
        <v>5881.837890625</v>
      </c>
      <c r="E2051" s="380">
        <f>'raw data'!P2047</f>
        <v>9.8327980041503906</v>
      </c>
      <c r="F2051" s="377"/>
      <c r="G2051" s="377"/>
      <c r="H2051" s="376"/>
      <c r="I2051" s="376"/>
      <c r="J2051" s="380">
        <f>'raw data'!C2047</f>
        <v>138.29440307617187</v>
      </c>
      <c r="K2051" s="380" t="e">
        <f>'raw data'!#REF!</f>
        <v>#REF!</v>
      </c>
      <c r="L2051" s="380" t="e">
        <f>'raw data'!#REF!</f>
        <v>#REF!</v>
      </c>
      <c r="M2051" s="380">
        <f>'raw data'!D2047</f>
        <v>82052.1796875</v>
      </c>
      <c r="N2051" s="380">
        <f>'raw data'!K2047</f>
        <v>15.925455959171085</v>
      </c>
      <c r="O2051" s="400">
        <f t="shared" si="32"/>
        <v>15.801034890842772</v>
      </c>
      <c r="P2051" s="380">
        <f>'raw data'!E2047</f>
        <v>1</v>
      </c>
      <c r="Q2051" s="380">
        <f>'raw data'!F2047</f>
        <v>1</v>
      </c>
      <c r="R2051" s="380">
        <f>'raw data'!G2047</f>
        <v>1</v>
      </c>
      <c r="S2051" s="380">
        <f>'raw data'!H2047</f>
        <v>1</v>
      </c>
      <c r="T2051" s="380">
        <f>'raw data'!Q2047</f>
        <v>100.32669830322266</v>
      </c>
      <c r="U2051" s="380">
        <f>'raw data'!R2047</f>
        <v>1012.822021484375</v>
      </c>
    </row>
    <row r="2052" spans="1:21" x14ac:dyDescent="0.2">
      <c r="A2052" s="378">
        <f>'raw data'!A2048</f>
        <v>41266.375</v>
      </c>
      <c r="B2052" s="380">
        <f>'raw data'!L2048</f>
        <v>894.07232666015625</v>
      </c>
      <c r="C2052" s="380">
        <f>'raw data'!M2048</f>
        <v>483.940185546875</v>
      </c>
      <c r="D2052" s="380">
        <f>'raw data'!O2048</f>
        <v>5906.67578125</v>
      </c>
      <c r="E2052" s="380">
        <f>'raw data'!P2048</f>
        <v>9.8520870208740234</v>
      </c>
      <c r="F2052" s="377"/>
      <c r="G2052" s="377"/>
      <c r="H2052" s="376"/>
      <c r="I2052" s="376"/>
      <c r="J2052" s="380">
        <f>'raw data'!C2048</f>
        <v>138.80250549316406</v>
      </c>
      <c r="K2052" s="380" t="e">
        <f>'raw data'!#REF!</f>
        <v>#REF!</v>
      </c>
      <c r="L2052" s="380" t="e">
        <f>'raw data'!#REF!</f>
        <v>#REF!</v>
      </c>
      <c r="M2052" s="380">
        <f>'raw data'!D2048</f>
        <v>82279.578125</v>
      </c>
      <c r="N2052" s="380">
        <f>'raw data'!K2048</f>
        <v>15.927488897664297</v>
      </c>
      <c r="O2052" s="400">
        <f t="shared" si="32"/>
        <v>15.867759677155926</v>
      </c>
      <c r="P2052" s="380">
        <f>'raw data'!E2048</f>
        <v>1</v>
      </c>
      <c r="Q2052" s="380">
        <f>'raw data'!F2048</f>
        <v>1</v>
      </c>
      <c r="R2052" s="380">
        <f>'raw data'!G2048</f>
        <v>1</v>
      </c>
      <c r="S2052" s="380">
        <f>'raw data'!H2048</f>
        <v>1</v>
      </c>
      <c r="T2052" s="380">
        <f>'raw data'!Q2048</f>
        <v>100.42659759521484</v>
      </c>
      <c r="U2052" s="380">
        <f>'raw data'!R2048</f>
        <v>1012.8289794921875</v>
      </c>
    </row>
    <row r="2053" spans="1:21" x14ac:dyDescent="0.2">
      <c r="A2053" s="378">
        <f>'raw data'!A2049</f>
        <v>41266.416666666664</v>
      </c>
      <c r="B2053" s="380">
        <f>'raw data'!L2049</f>
        <v>894.0120849609375</v>
      </c>
      <c r="C2053" s="380">
        <f>'raw data'!M2049</f>
        <v>481.43960571289062</v>
      </c>
      <c r="D2053" s="380">
        <f>'raw data'!O2049</f>
        <v>5867.06103515625</v>
      </c>
      <c r="E2053" s="380">
        <f>'raw data'!P2049</f>
        <v>9.8387174606323242</v>
      </c>
      <c r="F2053" s="377"/>
      <c r="G2053" s="377"/>
      <c r="H2053" s="376"/>
      <c r="I2053" s="376"/>
      <c r="J2053" s="380">
        <f>'raw data'!C2049</f>
        <v>136.76300048828125</v>
      </c>
      <c r="K2053" s="380" t="e">
        <f>'raw data'!#REF!</f>
        <v>#REF!</v>
      </c>
      <c r="L2053" s="380" t="e">
        <f>'raw data'!#REF!</f>
        <v>#REF!</v>
      </c>
      <c r="M2053" s="380">
        <f>'raw data'!D2049</f>
        <v>81857.59375</v>
      </c>
      <c r="N2053" s="380">
        <f>'raw data'!K2049</f>
        <v>15.959460200503818</v>
      </c>
      <c r="O2053" s="400">
        <f t="shared" si="32"/>
        <v>15.761338181552157</v>
      </c>
      <c r="P2053" s="380">
        <f>'raw data'!E2049</f>
        <v>1</v>
      </c>
      <c r="Q2053" s="380">
        <f>'raw data'!F2049</f>
        <v>1</v>
      </c>
      <c r="R2053" s="380">
        <f>'raw data'!G2049</f>
        <v>1</v>
      </c>
      <c r="S2053" s="380">
        <f>'raw data'!H2049</f>
        <v>1</v>
      </c>
      <c r="T2053" s="380">
        <f>'raw data'!Q2049</f>
        <v>100.44670104980469</v>
      </c>
      <c r="U2053" s="380">
        <f>'raw data'!R2049</f>
        <v>1012.8270263671875</v>
      </c>
    </row>
    <row r="2054" spans="1:21" x14ac:dyDescent="0.2">
      <c r="A2054" s="378">
        <f>'raw data'!A2050</f>
        <v>41266.458333333336</v>
      </c>
      <c r="B2054" s="380">
        <f>'raw data'!L2050</f>
        <v>893.997314453125</v>
      </c>
      <c r="C2054" s="380">
        <f>'raw data'!M2050</f>
        <v>480.50180053710937</v>
      </c>
      <c r="D2054" s="380">
        <f>'raw data'!O2050</f>
        <v>5847.84912109375</v>
      </c>
      <c r="E2054" s="380">
        <f>'raw data'!P2050</f>
        <v>9.8306560516357422</v>
      </c>
      <c r="F2054" s="377"/>
      <c r="G2054" s="377"/>
      <c r="H2054" s="376"/>
      <c r="I2054" s="376"/>
      <c r="J2054" s="380">
        <f>'raw data'!C2050</f>
        <v>135.52859497070313</v>
      </c>
      <c r="K2054" s="380" t="e">
        <f>'raw data'!#REF!</f>
        <v>#REF!</v>
      </c>
      <c r="L2054" s="380" t="e">
        <f>'raw data'!#REF!</f>
        <v>#REF!</v>
      </c>
      <c r="M2054" s="380">
        <f>'raw data'!D2050</f>
        <v>81700.421875</v>
      </c>
      <c r="N2054" s="380">
        <f>'raw data'!K2050</f>
        <v>16.059598322643431</v>
      </c>
      <c r="O2054" s="400">
        <f t="shared" si="32"/>
        <v>15.709727081405161</v>
      </c>
      <c r="P2054" s="380">
        <f>'raw data'!E2050</f>
        <v>1</v>
      </c>
      <c r="Q2054" s="380">
        <f>'raw data'!F2050</f>
        <v>1</v>
      </c>
      <c r="R2054" s="380">
        <f>'raw data'!G2050</f>
        <v>1</v>
      </c>
      <c r="S2054" s="380">
        <f>'raw data'!H2050</f>
        <v>1</v>
      </c>
      <c r="T2054" s="380">
        <f>'raw data'!Q2050</f>
        <v>100.1875</v>
      </c>
      <c r="U2054" s="380">
        <f>'raw data'!R2050</f>
        <v>1012.8179931640625</v>
      </c>
    </row>
    <row r="2055" spans="1:21" x14ac:dyDescent="0.2">
      <c r="A2055" s="378">
        <f>'raw data'!A2051</f>
        <v>41266.5</v>
      </c>
      <c r="B2055" s="380">
        <f>'raw data'!L2051</f>
        <v>893.98101806640625</v>
      </c>
      <c r="C2055" s="380">
        <f>'raw data'!M2051</f>
        <v>481.5286865234375</v>
      </c>
      <c r="D2055" s="380">
        <f>'raw data'!O2051</f>
        <v>5867.625</v>
      </c>
      <c r="E2055" s="380">
        <f>'raw data'!P2051</f>
        <v>9.8386688232421875</v>
      </c>
      <c r="F2055" s="377"/>
      <c r="G2055" s="377"/>
      <c r="H2055" s="376"/>
      <c r="I2055" s="376"/>
      <c r="J2055" s="380">
        <f>'raw data'!C2051</f>
        <v>136.61610412597656</v>
      </c>
      <c r="K2055" s="380" t="e">
        <f>'raw data'!#REF!</f>
        <v>#REF!</v>
      </c>
      <c r="L2055" s="380" t="e">
        <f>'raw data'!#REF!</f>
        <v>#REF!</v>
      </c>
      <c r="M2055" s="380">
        <f>'raw data'!D2051</f>
        <v>81900.1875</v>
      </c>
      <c r="N2055" s="380">
        <f>'raw data'!K2051</f>
        <v>15.826433530278155</v>
      </c>
      <c r="O2055" s="400">
        <f t="shared" si="32"/>
        <v>15.762853222996515</v>
      </c>
      <c r="P2055" s="380">
        <f>'raw data'!E2051</f>
        <v>1</v>
      </c>
      <c r="Q2055" s="380">
        <f>'raw data'!F2051</f>
        <v>1</v>
      </c>
      <c r="R2055" s="380">
        <f>'raw data'!G2051</f>
        <v>1</v>
      </c>
      <c r="S2055" s="380">
        <f>'raw data'!H2051</f>
        <v>1</v>
      </c>
      <c r="T2055" s="380">
        <f>'raw data'!Q2051</f>
        <v>100.1239013671875</v>
      </c>
      <c r="U2055" s="380">
        <f>'raw data'!R2051</f>
        <v>1012.81298828125</v>
      </c>
    </row>
    <row r="2056" spans="1:21" x14ac:dyDescent="0.2">
      <c r="A2056" s="378">
        <f>'raw data'!A2052</f>
        <v>41266.541666666664</v>
      </c>
      <c r="B2056" s="380">
        <f>'raw data'!L2052</f>
        <v>893.97650146484375</v>
      </c>
      <c r="C2056" s="380">
        <f>'raw data'!M2052</f>
        <v>480.94351196289062</v>
      </c>
      <c r="D2056" s="380">
        <f>'raw data'!O2052</f>
        <v>5860.77978515625</v>
      </c>
      <c r="E2056" s="380">
        <f>'raw data'!P2052</f>
        <v>9.8409671783447266</v>
      </c>
      <c r="F2056" s="377"/>
      <c r="G2056" s="377"/>
      <c r="H2056" s="376"/>
      <c r="I2056" s="376"/>
      <c r="J2056" s="380">
        <f>'raw data'!C2052</f>
        <v>137.32850646972656</v>
      </c>
      <c r="K2056" s="380" t="e">
        <f>'raw data'!#REF!</f>
        <v>#REF!</v>
      </c>
      <c r="L2056" s="380" t="e">
        <f>'raw data'!#REF!</f>
        <v>#REF!</v>
      </c>
      <c r="M2056" s="380">
        <f>'raw data'!D2052</f>
        <v>81853.953125</v>
      </c>
      <c r="N2056" s="380">
        <f>'raw data'!K2052</f>
        <v>15.643653645316663</v>
      </c>
      <c r="O2056" s="400">
        <f t="shared" si="32"/>
        <v>15.744464161517312</v>
      </c>
      <c r="P2056" s="380">
        <f>'raw data'!E2052</f>
        <v>1</v>
      </c>
      <c r="Q2056" s="380">
        <f>'raw data'!F2052</f>
        <v>1</v>
      </c>
      <c r="R2056" s="380">
        <f>'raw data'!G2052</f>
        <v>1</v>
      </c>
      <c r="S2056" s="380">
        <f>'raw data'!H2052</f>
        <v>1</v>
      </c>
      <c r="T2056" s="380">
        <f>'raw data'!Q2052</f>
        <v>100.1083984375</v>
      </c>
      <c r="U2056" s="380">
        <f>'raw data'!R2052</f>
        <v>1012.8159790039062</v>
      </c>
    </row>
    <row r="2057" spans="1:21" x14ac:dyDescent="0.2">
      <c r="A2057" s="378">
        <f>'raw data'!A2053</f>
        <v>41266.583333333336</v>
      </c>
      <c r="B2057" s="380">
        <f>'raw data'!L2053</f>
        <v>894.0062255859375</v>
      </c>
      <c r="C2057" s="380">
        <f>'raw data'!M2053</f>
        <v>481.17941284179687</v>
      </c>
      <c r="D2057" s="380">
        <f>'raw data'!O2053</f>
        <v>5871.123046875</v>
      </c>
      <c r="E2057" s="380">
        <f>'raw data'!P2053</f>
        <v>9.8518381118774414</v>
      </c>
      <c r="F2057" s="377"/>
      <c r="G2057" s="377"/>
      <c r="H2057" s="376"/>
      <c r="I2057" s="376"/>
      <c r="J2057" s="380">
        <f>'raw data'!C2053</f>
        <v>137.94599914550781</v>
      </c>
      <c r="K2057" s="380" t="e">
        <f>'raw data'!#REF!</f>
        <v>#REF!</v>
      </c>
      <c r="L2057" s="380" t="e">
        <f>'raw data'!#REF!</f>
        <v>#REF!</v>
      </c>
      <c r="M2057" s="380">
        <f>'raw data'!D2053</f>
        <v>81916.421875</v>
      </c>
      <c r="N2057" s="380">
        <f>'raw data'!K2053</f>
        <v>18.423284208433397</v>
      </c>
      <c r="O2057" s="400">
        <f t="shared" si="32"/>
        <v>15.772250415124129</v>
      </c>
      <c r="P2057" s="380">
        <f>'raw data'!E2053</f>
        <v>1</v>
      </c>
      <c r="Q2057" s="380">
        <f>'raw data'!F2053</f>
        <v>1</v>
      </c>
      <c r="R2057" s="380">
        <f>'raw data'!G2053</f>
        <v>1</v>
      </c>
      <c r="S2057" s="380">
        <f>'raw data'!H2053</f>
        <v>1</v>
      </c>
      <c r="T2057" s="380">
        <f>'raw data'!Q2053</f>
        <v>100.09999847412109</v>
      </c>
      <c r="U2057" s="380">
        <f>'raw data'!R2053</f>
        <v>1012.8150024414062</v>
      </c>
    </row>
    <row r="2058" spans="1:21" x14ac:dyDescent="0.2">
      <c r="A2058" s="378">
        <f>'raw data'!A2054</f>
        <v>41266.625</v>
      </c>
      <c r="B2058" s="380">
        <f>'raw data'!L2054</f>
        <v>893.9517822265625</v>
      </c>
      <c r="C2058" s="380">
        <f>'raw data'!M2054</f>
        <v>480.54400634765625</v>
      </c>
      <c r="D2058" s="380">
        <f>'raw data'!O2054</f>
        <v>5865.5478515625</v>
      </c>
      <c r="E2058" s="380">
        <f>'raw data'!P2054</f>
        <v>9.8558759689331055</v>
      </c>
      <c r="F2058" s="377"/>
      <c r="G2058" s="377"/>
      <c r="H2058" s="376"/>
      <c r="I2058" s="376"/>
      <c r="J2058" s="380">
        <f>'raw data'!C2054</f>
        <v>137.6925048828125</v>
      </c>
      <c r="K2058" s="380" t="e">
        <f>'raw data'!#REF!</f>
        <v>#REF!</v>
      </c>
      <c r="L2058" s="380" t="e">
        <f>'raw data'!#REF!</f>
        <v>#REF!</v>
      </c>
      <c r="M2058" s="380">
        <f>'raw data'!D2054</f>
        <v>81839.9296875</v>
      </c>
      <c r="N2058" s="380">
        <f>'raw data'!K2054</f>
        <v>17.384875844469498</v>
      </c>
      <c r="O2058" s="400">
        <f t="shared" si="32"/>
        <v>15.757273148274173</v>
      </c>
      <c r="P2058" s="380">
        <f>'raw data'!E2054</f>
        <v>1</v>
      </c>
      <c r="Q2058" s="380">
        <f>'raw data'!F2054</f>
        <v>1</v>
      </c>
      <c r="R2058" s="380">
        <f>'raw data'!G2054</f>
        <v>1</v>
      </c>
      <c r="S2058" s="380">
        <f>'raw data'!H2054</f>
        <v>1</v>
      </c>
      <c r="T2058" s="380">
        <f>'raw data'!Q2054</f>
        <v>100.09320068359375</v>
      </c>
      <c r="U2058" s="380">
        <f>'raw data'!R2054</f>
        <v>1012.8170166015625</v>
      </c>
    </row>
    <row r="2059" spans="1:21" x14ac:dyDescent="0.2">
      <c r="A2059" s="378">
        <f>'raw data'!A2055</f>
        <v>41266.666666666664</v>
      </c>
      <c r="B2059" s="380">
        <f>'raw data'!L2055</f>
        <v>893.98077392578125</v>
      </c>
      <c r="C2059" s="380">
        <f>'raw data'!M2055</f>
        <v>479.75909423828125</v>
      </c>
      <c r="D2059" s="380">
        <f>'raw data'!O2055</f>
        <v>5855.60888671875</v>
      </c>
      <c r="E2059" s="380">
        <f>'raw data'!P2055</f>
        <v>9.8568859100341797</v>
      </c>
      <c r="F2059" s="377"/>
      <c r="G2059" s="377"/>
      <c r="H2059" s="376"/>
      <c r="I2059" s="376"/>
      <c r="J2059" s="380">
        <f>'raw data'!C2055</f>
        <v>137.41419982910156</v>
      </c>
      <c r="K2059" s="380" t="e">
        <f>'raw data'!#REF!</f>
        <v>#REF!</v>
      </c>
      <c r="L2059" s="380" t="e">
        <f>'raw data'!#REF!</f>
        <v>#REF!</v>
      </c>
      <c r="M2059" s="380">
        <f>'raw data'!D2055</f>
        <v>81733.8984375</v>
      </c>
      <c r="N2059" s="380">
        <f>'raw data'!K2055</f>
        <v>15.990687227610543</v>
      </c>
      <c r="O2059" s="400">
        <f t="shared" si="32"/>
        <v>15.730573002300197</v>
      </c>
      <c r="P2059" s="380">
        <f>'raw data'!E2055</f>
        <v>1</v>
      </c>
      <c r="Q2059" s="380">
        <f>'raw data'!F2055</f>
        <v>1</v>
      </c>
      <c r="R2059" s="380">
        <f>'raw data'!G2055</f>
        <v>1</v>
      </c>
      <c r="S2059" s="380">
        <f>'raw data'!H2055</f>
        <v>1</v>
      </c>
      <c r="T2059" s="380">
        <f>'raw data'!Q2055</f>
        <v>100.10230255126953</v>
      </c>
      <c r="U2059" s="380">
        <f>'raw data'!R2055</f>
        <v>1012.8170166015625</v>
      </c>
    </row>
    <row r="2060" spans="1:21" x14ac:dyDescent="0.2">
      <c r="A2060" s="378">
        <f>'raw data'!A2056</f>
        <v>41266.708333333336</v>
      </c>
      <c r="B2060" s="380">
        <f>'raw data'!L2056</f>
        <v>893.9644775390625</v>
      </c>
      <c r="C2060" s="380">
        <f>'raw data'!M2056</f>
        <v>478.56851196289062</v>
      </c>
      <c r="D2060" s="380">
        <f>'raw data'!O2056</f>
        <v>5842.35205078125</v>
      </c>
      <c r="E2060" s="380">
        <f>'raw data'!P2056</f>
        <v>9.8570489883422852</v>
      </c>
      <c r="F2060" s="377"/>
      <c r="G2060" s="377"/>
      <c r="H2060" s="376"/>
      <c r="I2060" s="376"/>
      <c r="J2060" s="380">
        <f>'raw data'!C2056</f>
        <v>136.75799560546875</v>
      </c>
      <c r="K2060" s="380" t="e">
        <f>'raw data'!#REF!</f>
        <v>#REF!</v>
      </c>
      <c r="L2060" s="380" t="e">
        <f>'raw data'!#REF!</f>
        <v>#REF!</v>
      </c>
      <c r="M2060" s="380">
        <f>'raw data'!D2056</f>
        <v>81555.5234375</v>
      </c>
      <c r="N2060" s="380">
        <f>'raw data'!K2056</f>
        <v>16.131684894193313</v>
      </c>
      <c r="O2060" s="400">
        <f t="shared" ref="O2060:O2123" si="33">D2060*0.771/(0.287*1000)</f>
        <v>15.694959690426286</v>
      </c>
      <c r="P2060" s="380">
        <f>'raw data'!E2056</f>
        <v>1</v>
      </c>
      <c r="Q2060" s="380">
        <f>'raw data'!F2056</f>
        <v>1</v>
      </c>
      <c r="R2060" s="380">
        <f>'raw data'!G2056</f>
        <v>1</v>
      </c>
      <c r="S2060" s="380">
        <f>'raw data'!H2056</f>
        <v>1</v>
      </c>
      <c r="T2060" s="380">
        <f>'raw data'!Q2056</f>
        <v>99.987106323242188</v>
      </c>
      <c r="U2060" s="380">
        <f>'raw data'!R2056</f>
        <v>1012.8150024414062</v>
      </c>
    </row>
    <row r="2061" spans="1:21" x14ac:dyDescent="0.2">
      <c r="A2061" s="378">
        <f>'raw data'!A2057</f>
        <v>41266.75</v>
      </c>
      <c r="B2061" s="380">
        <f>'raw data'!L2057</f>
        <v>894.00909423828125</v>
      </c>
      <c r="C2061" s="380">
        <f>'raw data'!M2057</f>
        <v>478.54669189453125</v>
      </c>
      <c r="D2061" s="380">
        <f>'raw data'!O2057</f>
        <v>5848.56494140625</v>
      </c>
      <c r="E2061" s="380">
        <f>'raw data'!P2057</f>
        <v>9.8615961074829102</v>
      </c>
      <c r="F2061" s="377"/>
      <c r="G2061" s="377"/>
      <c r="H2061" s="376"/>
      <c r="I2061" s="376"/>
      <c r="J2061" s="380">
        <f>'raw data'!C2057</f>
        <v>135.3074951171875</v>
      </c>
      <c r="K2061" s="380" t="e">
        <f>'raw data'!#REF!</f>
        <v>#REF!</v>
      </c>
      <c r="L2061" s="380" t="e">
        <f>'raw data'!#REF!</f>
        <v>#REF!</v>
      </c>
      <c r="M2061" s="380">
        <f>'raw data'!D2057</f>
        <v>81629.3828125</v>
      </c>
      <c r="N2061" s="380">
        <f>'raw data'!K2057</f>
        <v>15.856171292134968</v>
      </c>
      <c r="O2061" s="400">
        <f t="shared" si="33"/>
        <v>15.711650069073933</v>
      </c>
      <c r="P2061" s="380">
        <f>'raw data'!E2057</f>
        <v>1</v>
      </c>
      <c r="Q2061" s="380">
        <f>'raw data'!F2057</f>
        <v>1</v>
      </c>
      <c r="R2061" s="380">
        <f>'raw data'!G2057</f>
        <v>1</v>
      </c>
      <c r="S2061" s="380">
        <f>'raw data'!H2057</f>
        <v>1</v>
      </c>
      <c r="T2061" s="380">
        <f>'raw data'!Q2057</f>
        <v>99.941780090332031</v>
      </c>
      <c r="U2061" s="380">
        <f>'raw data'!R2057</f>
        <v>1012.8150024414062</v>
      </c>
    </row>
    <row r="2062" spans="1:21" x14ac:dyDescent="0.2">
      <c r="A2062" s="378">
        <f>'raw data'!A2058</f>
        <v>41266.791666666664</v>
      </c>
      <c r="B2062" s="380">
        <f>'raw data'!L2058</f>
        <v>893.96588134765625</v>
      </c>
      <c r="C2062" s="380">
        <f>'raw data'!M2058</f>
        <v>477.80288696289062</v>
      </c>
      <c r="D2062" s="380">
        <f>'raw data'!O2058</f>
        <v>5837.4130859375</v>
      </c>
      <c r="E2062" s="380">
        <f>'raw data'!P2058</f>
        <v>9.8615732192993164</v>
      </c>
      <c r="F2062" s="377"/>
      <c r="G2062" s="377"/>
      <c r="H2062" s="376"/>
      <c r="I2062" s="376"/>
      <c r="J2062" s="380">
        <f>'raw data'!C2058</f>
        <v>133.910400390625</v>
      </c>
      <c r="K2062" s="380" t="e">
        <f>'raw data'!#REF!</f>
        <v>#REF!</v>
      </c>
      <c r="L2062" s="380" t="e">
        <f>'raw data'!#REF!</f>
        <v>#REF!</v>
      </c>
      <c r="M2062" s="380">
        <f>'raw data'!D2058</f>
        <v>81544.7109375</v>
      </c>
      <c r="N2062" s="380">
        <f>'raw data'!K2058</f>
        <v>16.033277455317148</v>
      </c>
      <c r="O2062" s="400">
        <f t="shared" si="33"/>
        <v>15.681691600201436</v>
      </c>
      <c r="P2062" s="380">
        <f>'raw data'!E2058</f>
        <v>1</v>
      </c>
      <c r="Q2062" s="380">
        <f>'raw data'!F2058</f>
        <v>1</v>
      </c>
      <c r="R2062" s="380">
        <f>'raw data'!G2058</f>
        <v>1</v>
      </c>
      <c r="S2062" s="380">
        <f>'raw data'!H2058</f>
        <v>1</v>
      </c>
      <c r="T2062" s="380">
        <f>'raw data'!Q2058</f>
        <v>99.785530090332031</v>
      </c>
      <c r="U2062" s="380">
        <f>'raw data'!R2058</f>
        <v>1012.81298828125</v>
      </c>
    </row>
    <row r="2063" spans="1:21" x14ac:dyDescent="0.2">
      <c r="A2063" s="378">
        <f>'raw data'!A2059</f>
        <v>41266.833333333336</v>
      </c>
      <c r="B2063" s="380">
        <f>'raw data'!L2059</f>
        <v>893.980224609375</v>
      </c>
      <c r="C2063" s="380">
        <f>'raw data'!M2059</f>
        <v>477.17208862304687</v>
      </c>
      <c r="D2063" s="380">
        <f>'raw data'!O2059</f>
        <v>5835.13916015625</v>
      </c>
      <c r="E2063" s="380">
        <f>'raw data'!P2059</f>
        <v>9.8664569854736328</v>
      </c>
      <c r="F2063" s="377"/>
      <c r="G2063" s="377"/>
      <c r="H2063" s="376"/>
      <c r="I2063" s="376"/>
      <c r="J2063" s="380">
        <f>'raw data'!C2059</f>
        <v>132.20350646972656</v>
      </c>
      <c r="K2063" s="380" t="e">
        <f>'raw data'!#REF!</f>
        <v>#REF!</v>
      </c>
      <c r="L2063" s="380" t="e">
        <f>'raw data'!#REF!</f>
        <v>#REF!</v>
      </c>
      <c r="M2063" s="380">
        <f>'raw data'!D2059</f>
        <v>81513.0703125</v>
      </c>
      <c r="N2063" s="380">
        <f>'raw data'!K2059</f>
        <v>15.69240732668055</v>
      </c>
      <c r="O2063" s="400">
        <f t="shared" si="33"/>
        <v>15.675582900628813</v>
      </c>
      <c r="P2063" s="380">
        <f>'raw data'!E2059</f>
        <v>1</v>
      </c>
      <c r="Q2063" s="380">
        <f>'raw data'!F2059</f>
        <v>1</v>
      </c>
      <c r="R2063" s="380">
        <f>'raw data'!G2059</f>
        <v>1</v>
      </c>
      <c r="S2063" s="380">
        <f>'raw data'!H2059</f>
        <v>1</v>
      </c>
      <c r="T2063" s="380">
        <f>'raw data'!Q2059</f>
        <v>99.73883056640625</v>
      </c>
      <c r="U2063" s="380">
        <f>'raw data'!R2059</f>
        <v>1012.81201171875</v>
      </c>
    </row>
    <row r="2064" spans="1:21" x14ac:dyDescent="0.2">
      <c r="A2064" s="378">
        <f>'raw data'!A2060</f>
        <v>41266.875</v>
      </c>
      <c r="B2064" s="380">
        <f>'raw data'!L2060</f>
        <v>894.0020751953125</v>
      </c>
      <c r="C2064" s="380">
        <f>'raw data'!M2060</f>
        <v>475.71121215820312</v>
      </c>
      <c r="D2064" s="380">
        <f>'raw data'!O2060</f>
        <v>5821.36279296875</v>
      </c>
      <c r="E2064" s="380">
        <f>'raw data'!P2060</f>
        <v>9.8771772384643555</v>
      </c>
      <c r="F2064" s="377"/>
      <c r="G2064" s="377"/>
      <c r="H2064" s="376"/>
      <c r="I2064" s="376"/>
      <c r="J2064" s="380">
        <f>'raw data'!C2060</f>
        <v>130.71029663085937</v>
      </c>
      <c r="K2064" s="380" t="e">
        <f>'raw data'!#REF!</f>
        <v>#REF!</v>
      </c>
      <c r="L2064" s="380" t="e">
        <f>'raw data'!#REF!</f>
        <v>#REF!</v>
      </c>
      <c r="M2064" s="380">
        <f>'raw data'!D2060</f>
        <v>81207.953125</v>
      </c>
      <c r="N2064" s="380">
        <f>'raw data'!K2060</f>
        <v>15.823923361240741</v>
      </c>
      <c r="O2064" s="400">
        <f t="shared" si="33"/>
        <v>15.638573914212216</v>
      </c>
      <c r="P2064" s="380">
        <f>'raw data'!E2060</f>
        <v>1</v>
      </c>
      <c r="Q2064" s="380">
        <f>'raw data'!F2060</f>
        <v>1</v>
      </c>
      <c r="R2064" s="380">
        <f>'raw data'!G2060</f>
        <v>1</v>
      </c>
      <c r="S2064" s="380">
        <f>'raw data'!H2060</f>
        <v>1</v>
      </c>
      <c r="T2064" s="380">
        <f>'raw data'!Q2060</f>
        <v>99.649650573730469</v>
      </c>
      <c r="U2064" s="380">
        <f>'raw data'!R2060</f>
        <v>1012.8090209960937</v>
      </c>
    </row>
    <row r="2065" spans="1:21" x14ac:dyDescent="0.2">
      <c r="A2065" s="378">
        <f>'raw data'!A2061</f>
        <v>41266.916666666664</v>
      </c>
      <c r="B2065" s="380">
        <f>'raw data'!L2061</f>
        <v>893.95037841796875</v>
      </c>
      <c r="C2065" s="380">
        <f>'raw data'!M2061</f>
        <v>475.07879638671875</v>
      </c>
      <c r="D2065" s="380">
        <f>'raw data'!O2061</f>
        <v>5815.15185546875</v>
      </c>
      <c r="E2065" s="380">
        <f>'raw data'!P2061</f>
        <v>9.8783931732177734</v>
      </c>
      <c r="F2065" s="377"/>
      <c r="G2065" s="377"/>
      <c r="H2065" s="376"/>
      <c r="I2065" s="376"/>
      <c r="J2065" s="380">
        <f>'raw data'!C2061</f>
        <v>130.65980529785156</v>
      </c>
      <c r="K2065" s="380" t="e">
        <f>'raw data'!#REF!</f>
        <v>#REF!</v>
      </c>
      <c r="L2065" s="380" t="e">
        <f>'raw data'!#REF!</f>
        <v>#REF!</v>
      </c>
      <c r="M2065" s="380">
        <f>'raw data'!D2061</f>
        <v>81114.40625</v>
      </c>
      <c r="N2065" s="380">
        <f>'raw data'!K2061</f>
        <v>15.689350349511368</v>
      </c>
      <c r="O2065" s="400">
        <f t="shared" si="33"/>
        <v>15.621888782461347</v>
      </c>
      <c r="P2065" s="380">
        <f>'raw data'!E2061</f>
        <v>1</v>
      </c>
      <c r="Q2065" s="380">
        <f>'raw data'!F2061</f>
        <v>1</v>
      </c>
      <c r="R2065" s="380">
        <f>'raw data'!G2061</f>
        <v>1</v>
      </c>
      <c r="S2065" s="380">
        <f>'raw data'!H2061</f>
        <v>1</v>
      </c>
      <c r="T2065" s="380">
        <f>'raw data'!Q2061</f>
        <v>99.629173278808594</v>
      </c>
      <c r="U2065" s="380">
        <f>'raw data'!R2061</f>
        <v>1012.8060302734375</v>
      </c>
    </row>
    <row r="2066" spans="1:21" x14ac:dyDescent="0.2">
      <c r="A2066" s="378">
        <f>'raw data'!A2062</f>
        <v>41266.958333333336</v>
      </c>
      <c r="B2066" s="380">
        <f>'raw data'!L2062</f>
        <v>894.034423828125</v>
      </c>
      <c r="C2066" s="380">
        <f>'raw data'!M2062</f>
        <v>476.08538818359375</v>
      </c>
      <c r="D2066" s="380">
        <f>'raw data'!O2062</f>
        <v>5827.21923828125</v>
      </c>
      <c r="E2066" s="380">
        <f>'raw data'!P2062</f>
        <v>9.8765296936035156</v>
      </c>
      <c r="F2066" s="377"/>
      <c r="G2066" s="377"/>
      <c r="H2066" s="376"/>
      <c r="I2066" s="376"/>
      <c r="J2066" s="380">
        <f>'raw data'!C2062</f>
        <v>130.26620483398437</v>
      </c>
      <c r="K2066" s="380" t="e">
        <f>'raw data'!#REF!</f>
        <v>#REF!</v>
      </c>
      <c r="L2066" s="380" t="e">
        <f>'raw data'!#REF!</f>
        <v>#REF!</v>
      </c>
      <c r="M2066" s="380">
        <f>'raw data'!D2062</f>
        <v>81295.7109375</v>
      </c>
      <c r="N2066" s="380">
        <f>'raw data'!K2062</f>
        <v>15.552294036834791</v>
      </c>
      <c r="O2066" s="400">
        <f t="shared" si="33"/>
        <v>15.654306734198062</v>
      </c>
      <c r="P2066" s="380">
        <f>'raw data'!E2062</f>
        <v>1</v>
      </c>
      <c r="Q2066" s="380">
        <f>'raw data'!F2062</f>
        <v>1</v>
      </c>
      <c r="R2066" s="380">
        <f>'raw data'!G2062</f>
        <v>1</v>
      </c>
      <c r="S2066" s="380">
        <f>'raw data'!H2062</f>
        <v>1</v>
      </c>
      <c r="T2066" s="380">
        <f>'raw data'!Q2062</f>
        <v>99.4990234375</v>
      </c>
      <c r="U2066" s="380">
        <f>'raw data'!R2062</f>
        <v>1012.802978515625</v>
      </c>
    </row>
    <row r="2067" spans="1:21" x14ac:dyDescent="0.2">
      <c r="A2067" s="378">
        <f>'raw data'!A2063</f>
        <v>41267</v>
      </c>
      <c r="B2067" s="380">
        <f>'raw data'!L2063</f>
        <v>894.01348876953125</v>
      </c>
      <c r="C2067" s="380">
        <f>'raw data'!M2063</f>
        <v>477.62411499023437</v>
      </c>
      <c r="D2067" s="380">
        <f>'raw data'!O2063</f>
        <v>5849.05712890625</v>
      </c>
      <c r="E2067" s="380">
        <f>'raw data'!P2063</f>
        <v>9.8787527084350586</v>
      </c>
      <c r="F2067" s="377"/>
      <c r="G2067" s="377"/>
      <c r="H2067" s="376"/>
      <c r="I2067" s="376"/>
      <c r="J2067" s="380">
        <f>'raw data'!C2063</f>
        <v>131.39019775390625</v>
      </c>
      <c r="K2067" s="380" t="e">
        <f>'raw data'!#REF!</f>
        <v>#REF!</v>
      </c>
      <c r="L2067" s="380" t="e">
        <f>'raw data'!#REF!</f>
        <v>#REF!</v>
      </c>
      <c r="M2067" s="380">
        <f>'raw data'!D2063</f>
        <v>81692.4921875</v>
      </c>
      <c r="N2067" s="380">
        <f>'raw data'!K2063</f>
        <v>15.847409498055859</v>
      </c>
      <c r="O2067" s="400">
        <f t="shared" si="33"/>
        <v>15.712972287061737</v>
      </c>
      <c r="P2067" s="380">
        <f>'raw data'!E2063</f>
        <v>1</v>
      </c>
      <c r="Q2067" s="380">
        <f>'raw data'!F2063</f>
        <v>1</v>
      </c>
      <c r="R2067" s="380">
        <f>'raw data'!G2063</f>
        <v>1</v>
      </c>
      <c r="S2067" s="380">
        <f>'raw data'!H2063</f>
        <v>1</v>
      </c>
      <c r="T2067" s="380">
        <f>'raw data'!Q2063</f>
        <v>99.530120849609375</v>
      </c>
      <c r="U2067" s="380">
        <f>'raw data'!R2063</f>
        <v>1012.801025390625</v>
      </c>
    </row>
    <row r="2068" spans="1:21" x14ac:dyDescent="0.2">
      <c r="A2068" s="378">
        <f>'raw data'!A2064</f>
        <v>41267.041666666664</v>
      </c>
      <c r="B2068" s="380">
        <f>'raw data'!L2064</f>
        <v>893.89947509765625</v>
      </c>
      <c r="C2068" s="380">
        <f>'raw data'!M2064</f>
        <v>477.1072998046875</v>
      </c>
      <c r="D2068" s="380">
        <f>'raw data'!O2064</f>
        <v>5852.716796875</v>
      </c>
      <c r="E2068" s="380">
        <f>'raw data'!P2064</f>
        <v>9.8917827606201172</v>
      </c>
      <c r="F2068" s="377"/>
      <c r="G2068" s="377"/>
      <c r="H2068" s="376"/>
      <c r="I2068" s="376"/>
      <c r="J2068" s="380">
        <f>'raw data'!C2064</f>
        <v>131.44929504394531</v>
      </c>
      <c r="K2068" s="380" t="e">
        <f>'raw data'!#REF!</f>
        <v>#REF!</v>
      </c>
      <c r="L2068" s="380" t="e">
        <f>'raw data'!#REF!</f>
        <v>#REF!</v>
      </c>
      <c r="M2068" s="380">
        <f>'raw data'!D2064</f>
        <v>81751.28125</v>
      </c>
      <c r="N2068" s="380">
        <f>'raw data'!K2064</f>
        <v>15.632704814364988</v>
      </c>
      <c r="O2068" s="400">
        <f t="shared" si="33"/>
        <v>15.722803659897647</v>
      </c>
      <c r="P2068" s="380">
        <f>'raw data'!E2064</f>
        <v>1</v>
      </c>
      <c r="Q2068" s="380">
        <f>'raw data'!F2064</f>
        <v>1</v>
      </c>
      <c r="R2068" s="380">
        <f>'raw data'!G2064</f>
        <v>1</v>
      </c>
      <c r="S2068" s="380">
        <f>'raw data'!H2064</f>
        <v>1</v>
      </c>
      <c r="T2068" s="380">
        <f>'raw data'!Q2064</f>
        <v>99.840789794921875</v>
      </c>
      <c r="U2068" s="380">
        <f>'raw data'!R2064</f>
        <v>1012.8049926757812</v>
      </c>
    </row>
    <row r="2069" spans="1:21" x14ac:dyDescent="0.2">
      <c r="A2069" s="378">
        <f>'raw data'!A2065</f>
        <v>41267.083333333336</v>
      </c>
      <c r="B2069" s="380">
        <f>'raw data'!L2065</f>
        <v>894.0399169921875</v>
      </c>
      <c r="C2069" s="380">
        <f>'raw data'!M2065</f>
        <v>477.01031494140625</v>
      </c>
      <c r="D2069" s="380">
        <f>'raw data'!O2065</f>
        <v>5852.298828125</v>
      </c>
      <c r="E2069" s="380">
        <f>'raw data'!P2065</f>
        <v>9.8939962387084961</v>
      </c>
      <c r="F2069" s="377"/>
      <c r="G2069" s="377"/>
      <c r="H2069" s="376"/>
      <c r="I2069" s="376"/>
      <c r="J2069" s="380">
        <f>'raw data'!C2065</f>
        <v>131.78300476074219</v>
      </c>
      <c r="K2069" s="380" t="e">
        <f>'raw data'!#REF!</f>
        <v>#REF!</v>
      </c>
      <c r="L2069" s="380" t="e">
        <f>'raw data'!#REF!</f>
        <v>#REF!</v>
      </c>
      <c r="M2069" s="380">
        <f>'raw data'!D2065</f>
        <v>81777.2890625</v>
      </c>
      <c r="N2069" s="380">
        <f>'raw data'!K2065</f>
        <v>15.729343521515402</v>
      </c>
      <c r="O2069" s="400">
        <f t="shared" si="33"/>
        <v>15.721680823987368</v>
      </c>
      <c r="P2069" s="380">
        <f>'raw data'!E2065</f>
        <v>1</v>
      </c>
      <c r="Q2069" s="380">
        <f>'raw data'!F2065</f>
        <v>1</v>
      </c>
      <c r="R2069" s="380">
        <f>'raw data'!G2065</f>
        <v>1</v>
      </c>
      <c r="S2069" s="380">
        <f>'raw data'!H2065</f>
        <v>1</v>
      </c>
      <c r="T2069" s="380">
        <f>'raw data'!Q2065</f>
        <v>99.783287048339844</v>
      </c>
      <c r="U2069" s="380">
        <f>'raw data'!R2065</f>
        <v>1012.8079833984375</v>
      </c>
    </row>
    <row r="2070" spans="1:21" x14ac:dyDescent="0.2">
      <c r="A2070" s="378">
        <f>'raw data'!A2066</f>
        <v>41267.125</v>
      </c>
      <c r="B2070" s="380">
        <f>'raw data'!L2066</f>
        <v>894.081298828125</v>
      </c>
      <c r="C2070" s="380">
        <f>'raw data'!M2066</f>
        <v>475.36248779296875</v>
      </c>
      <c r="D2070" s="380">
        <f>'raw data'!O2066</f>
        <v>5826.31591796875</v>
      </c>
      <c r="E2070" s="380">
        <f>'raw data'!P2066</f>
        <v>9.885650634765625</v>
      </c>
      <c r="F2070" s="377"/>
      <c r="G2070" s="377"/>
      <c r="H2070" s="376"/>
      <c r="I2070" s="376"/>
      <c r="J2070" s="380">
        <f>'raw data'!C2066</f>
        <v>131.44500732421875</v>
      </c>
      <c r="K2070" s="380" t="e">
        <f>'raw data'!#REF!</f>
        <v>#REF!</v>
      </c>
      <c r="L2070" s="380" t="e">
        <f>'raw data'!#REF!</f>
        <v>#REF!</v>
      </c>
      <c r="M2070" s="380">
        <f>'raw data'!D2066</f>
        <v>81477.90625</v>
      </c>
      <c r="N2070" s="380">
        <f>'raw data'!K2066</f>
        <v>15.779284800720706</v>
      </c>
      <c r="O2070" s="400">
        <f t="shared" si="33"/>
        <v>15.651880044438698</v>
      </c>
      <c r="P2070" s="380">
        <f>'raw data'!E2066</f>
        <v>1</v>
      </c>
      <c r="Q2070" s="380">
        <f>'raw data'!F2066</f>
        <v>1</v>
      </c>
      <c r="R2070" s="380">
        <f>'raw data'!G2066</f>
        <v>1</v>
      </c>
      <c r="S2070" s="380">
        <f>'raw data'!H2066</f>
        <v>1</v>
      </c>
      <c r="T2070" s="380">
        <f>'raw data'!Q2066</f>
        <v>99.730667114257813</v>
      </c>
      <c r="U2070" s="380">
        <f>'raw data'!R2066</f>
        <v>1012.8090209960937</v>
      </c>
    </row>
    <row r="2071" spans="1:21" x14ac:dyDescent="0.2">
      <c r="A2071" s="378">
        <f>'raw data'!A2067</f>
        <v>41267.166666666664</v>
      </c>
      <c r="B2071" s="380">
        <f>'raw data'!L2067</f>
        <v>893.96142578125</v>
      </c>
      <c r="C2071" s="380">
        <f>'raw data'!M2067</f>
        <v>474.3931884765625</v>
      </c>
      <c r="D2071" s="380">
        <f>'raw data'!O2067</f>
        <v>5818.9619140625</v>
      </c>
      <c r="E2071" s="380">
        <f>'raw data'!P2067</f>
        <v>9.8927593231201172</v>
      </c>
      <c r="F2071" s="377"/>
      <c r="G2071" s="377"/>
      <c r="H2071" s="376"/>
      <c r="I2071" s="376"/>
      <c r="J2071" s="380">
        <f>'raw data'!C2067</f>
        <v>130.25740051269531</v>
      </c>
      <c r="K2071" s="380" t="e">
        <f>'raw data'!#REF!</f>
        <v>#REF!</v>
      </c>
      <c r="L2071" s="380" t="e">
        <f>'raw data'!#REF!</f>
        <v>#REF!</v>
      </c>
      <c r="M2071" s="380">
        <f>'raw data'!D2067</f>
        <v>81311.5625</v>
      </c>
      <c r="N2071" s="380">
        <f>'raw data'!K2067</f>
        <v>15.678309696529176</v>
      </c>
      <c r="O2071" s="400">
        <f t="shared" si="33"/>
        <v>15.632124166349087</v>
      </c>
      <c r="P2071" s="380">
        <f>'raw data'!E2067</f>
        <v>1</v>
      </c>
      <c r="Q2071" s="380">
        <f>'raw data'!F2067</f>
        <v>1</v>
      </c>
      <c r="R2071" s="380">
        <f>'raw data'!G2067</f>
        <v>1</v>
      </c>
      <c r="S2071" s="380">
        <f>'raw data'!H2067</f>
        <v>1</v>
      </c>
      <c r="T2071" s="380">
        <f>'raw data'!Q2067</f>
        <v>99.74884033203125</v>
      </c>
      <c r="U2071" s="380">
        <f>'raw data'!R2067</f>
        <v>1012.8090209960937</v>
      </c>
    </row>
    <row r="2072" spans="1:21" x14ac:dyDescent="0.2">
      <c r="A2072" s="378">
        <f>'raw data'!A2068</f>
        <v>41267.208333333336</v>
      </c>
      <c r="B2072" s="380">
        <f>'raw data'!L2068</f>
        <v>893.99072265625</v>
      </c>
      <c r="C2072" s="380">
        <f>'raw data'!M2068</f>
        <v>473.42800903320312</v>
      </c>
      <c r="D2072" s="380">
        <f>'raw data'!O2068</f>
        <v>5809.541015625</v>
      </c>
      <c r="E2072" s="380">
        <f>'raw data'!P2068</f>
        <v>9.8949747085571289</v>
      </c>
      <c r="F2072" s="377"/>
      <c r="G2072" s="377"/>
      <c r="H2072" s="376"/>
      <c r="I2072" s="376"/>
      <c r="J2072" s="380">
        <f>'raw data'!C2068</f>
        <v>129.80890297186838</v>
      </c>
      <c r="K2072" s="380" t="e">
        <f>'raw data'!#REF!</f>
        <v>#REF!</v>
      </c>
      <c r="L2072" s="380" t="e">
        <f>'raw data'!#REF!</f>
        <v>#REF!</v>
      </c>
      <c r="M2072" s="380">
        <f>'raw data'!D2068</f>
        <v>81237.6328125</v>
      </c>
      <c r="N2072" s="380">
        <f>'raw data'!K2068</f>
        <v>15.678932413307338</v>
      </c>
      <c r="O2072" s="400">
        <f t="shared" si="33"/>
        <v>15.60681575974521</v>
      </c>
      <c r="P2072" s="380">
        <f>'raw data'!E2068</f>
        <v>1</v>
      </c>
      <c r="Q2072" s="380">
        <f>'raw data'!F2068</f>
        <v>1</v>
      </c>
      <c r="R2072" s="380">
        <f>'raw data'!G2068</f>
        <v>0.85208332538604736</v>
      </c>
      <c r="S2072" s="380">
        <f>'raw data'!H2068</f>
        <v>1</v>
      </c>
      <c r="T2072" s="380">
        <f>'raw data'!Q2068</f>
        <v>99.819023132324219</v>
      </c>
      <c r="U2072" s="380">
        <f>'raw data'!R2068</f>
        <v>1012.81201171875</v>
      </c>
    </row>
    <row r="2073" spans="1:21" x14ac:dyDescent="0.2">
      <c r="A2073" s="378">
        <f>'raw data'!A2069</f>
        <v>41267.25</v>
      </c>
      <c r="B2073" s="380">
        <f>'raw data'!L2069</f>
        <v>894.0341796875</v>
      </c>
      <c r="C2073" s="380">
        <f>'raw data'!M2069</f>
        <v>474.25381469726562</v>
      </c>
      <c r="D2073" s="380">
        <f>'raw data'!O2069</f>
        <v>5821.2451171875</v>
      </c>
      <c r="E2073" s="380">
        <f>'raw data'!P2069</f>
        <v>9.8932895660400391</v>
      </c>
      <c r="F2073" s="377"/>
      <c r="G2073" s="377"/>
      <c r="H2073" s="376"/>
      <c r="I2073" s="376"/>
      <c r="J2073" s="380">
        <f>'raw data'!C2069</f>
        <v>130.06421679332249</v>
      </c>
      <c r="K2073" s="380" t="e">
        <f>'raw data'!#REF!</f>
        <v>#REF!</v>
      </c>
      <c r="L2073" s="380" t="e">
        <f>'raw data'!#REF!</f>
        <v>#REF!</v>
      </c>
      <c r="M2073" s="380">
        <f>'raw data'!D2069</f>
        <v>81448.1484375</v>
      </c>
      <c r="N2073" s="380">
        <f>'raw data'!K2069</f>
        <v>15.6406741049228</v>
      </c>
      <c r="O2073" s="400">
        <f t="shared" si="33"/>
        <v>15.638257788681402</v>
      </c>
      <c r="P2073" s="380">
        <f>'raw data'!E2069</f>
        <v>1</v>
      </c>
      <c r="Q2073" s="380">
        <f>'raw data'!F2069</f>
        <v>1</v>
      </c>
      <c r="R2073" s="380">
        <f>'raw data'!G2069</f>
        <v>0.87069451808929443</v>
      </c>
      <c r="S2073" s="380">
        <f>'raw data'!H2069</f>
        <v>1</v>
      </c>
      <c r="T2073" s="380">
        <f>'raw data'!Q2069</f>
        <v>99.89373779296875</v>
      </c>
      <c r="U2073" s="380">
        <f>'raw data'!R2069</f>
        <v>1012.8170166015625</v>
      </c>
    </row>
    <row r="2074" spans="1:21" x14ac:dyDescent="0.2">
      <c r="A2074" s="378">
        <f>'raw data'!A2070</f>
        <v>41267.291666666664</v>
      </c>
      <c r="B2074" s="380">
        <f>'raw data'!L2070</f>
        <v>893.9364013671875</v>
      </c>
      <c r="C2074" s="380">
        <f>'raw data'!M2070</f>
        <v>475.1376953125</v>
      </c>
      <c r="D2074" s="380">
        <f>'raw data'!O2070</f>
        <v>5837.60791015625</v>
      </c>
      <c r="E2074" s="380">
        <f>'raw data'!P2070</f>
        <v>9.9104862213134766</v>
      </c>
      <c r="F2074" s="377"/>
      <c r="G2074" s="377"/>
      <c r="H2074" s="376"/>
      <c r="I2074" s="376"/>
      <c r="J2074" s="380">
        <f>'raw data'!C2070</f>
        <v>131.29820251464844</v>
      </c>
      <c r="K2074" s="380" t="e">
        <f>'raw data'!#REF!</f>
        <v>#REF!</v>
      </c>
      <c r="L2074" s="380" t="e">
        <f>'raw data'!#REF!</f>
        <v>#REF!</v>
      </c>
      <c r="M2074" s="380">
        <f>'raw data'!D2070</f>
        <v>81641.6796875</v>
      </c>
      <c r="N2074" s="380">
        <f>'raw data'!K2070</f>
        <v>15.760730153131226</v>
      </c>
      <c r="O2074" s="400">
        <f t="shared" si="33"/>
        <v>15.682214978154944</v>
      </c>
      <c r="P2074" s="380">
        <f>'raw data'!E2070</f>
        <v>1</v>
      </c>
      <c r="Q2074" s="380">
        <f>'raw data'!F2070</f>
        <v>1</v>
      </c>
      <c r="R2074" s="380">
        <f>'raw data'!G2070</f>
        <v>1</v>
      </c>
      <c r="S2074" s="380">
        <f>'raw data'!H2070</f>
        <v>1</v>
      </c>
      <c r="T2074" s="380">
        <f>'raw data'!Q2070</f>
        <v>99.869873046875</v>
      </c>
      <c r="U2074" s="380">
        <f>'raw data'!R2070</f>
        <v>1012.8209838867187</v>
      </c>
    </row>
    <row r="2075" spans="1:21" x14ac:dyDescent="0.2">
      <c r="A2075" s="378">
        <f>'raw data'!A2071</f>
        <v>41267.333333333336</v>
      </c>
      <c r="B2075" s="380">
        <f>'raw data'!L2071</f>
        <v>893.9967041015625</v>
      </c>
      <c r="C2075" s="380">
        <f>'raw data'!M2071</f>
        <v>474.92160034179687</v>
      </c>
      <c r="D2075" s="380">
        <f>'raw data'!O2071</f>
        <v>5838.1611328125</v>
      </c>
      <c r="E2075" s="380">
        <f>'raw data'!P2071</f>
        <v>9.9122953414916992</v>
      </c>
      <c r="F2075" s="377"/>
      <c r="G2075" s="377"/>
      <c r="H2075" s="376"/>
      <c r="I2075" s="376"/>
      <c r="J2075" s="380">
        <f>'raw data'!C2071</f>
        <v>131.16340637207031</v>
      </c>
      <c r="K2075" s="380" t="e">
        <f>'raw data'!#REF!</f>
        <v>#REF!</v>
      </c>
      <c r="L2075" s="380" t="e">
        <f>'raw data'!#REF!</f>
        <v>#REF!</v>
      </c>
      <c r="M2075" s="380">
        <f>'raw data'!D2071</f>
        <v>81626.6328125</v>
      </c>
      <c r="N2075" s="380">
        <f>'raw data'!K2071</f>
        <v>15.683984939896764</v>
      </c>
      <c r="O2075" s="400">
        <f t="shared" si="33"/>
        <v>15.683701161667029</v>
      </c>
      <c r="P2075" s="380">
        <f>'raw data'!E2071</f>
        <v>1</v>
      </c>
      <c r="Q2075" s="380">
        <f>'raw data'!F2071</f>
        <v>1</v>
      </c>
      <c r="R2075" s="380">
        <f>'raw data'!G2071</f>
        <v>1</v>
      </c>
      <c r="S2075" s="380">
        <f>'raw data'!H2071</f>
        <v>1</v>
      </c>
      <c r="T2075" s="380">
        <f>'raw data'!Q2071</f>
        <v>99.899223327636719</v>
      </c>
      <c r="U2075" s="380">
        <f>'raw data'!R2071</f>
        <v>1012.8200073242187</v>
      </c>
    </row>
    <row r="2076" spans="1:21" x14ac:dyDescent="0.2">
      <c r="A2076" s="378">
        <f>'raw data'!A2072</f>
        <v>41267.375</v>
      </c>
      <c r="B2076" s="380">
        <f>'raw data'!L2072</f>
        <v>893.998291015625</v>
      </c>
      <c r="C2076" s="380">
        <f>'raw data'!M2072</f>
        <v>474.77951049804687</v>
      </c>
      <c r="D2076" s="380">
        <f>'raw data'!O2072</f>
        <v>5835.4921875</v>
      </c>
      <c r="E2076" s="380">
        <f>'raw data'!P2072</f>
        <v>9.9049301147460937</v>
      </c>
      <c r="F2076" s="377"/>
      <c r="G2076" s="377"/>
      <c r="H2076" s="376"/>
      <c r="I2076" s="376"/>
      <c r="J2076" s="380">
        <f>'raw data'!C2072</f>
        <v>131.44580078125</v>
      </c>
      <c r="K2076" s="380" t="e">
        <f>'raw data'!#REF!</f>
        <v>#REF!</v>
      </c>
      <c r="L2076" s="380" t="e">
        <f>'raw data'!#REF!</f>
        <v>#REF!</v>
      </c>
      <c r="M2076" s="380">
        <f>'raw data'!D2072</f>
        <v>81632.2734375</v>
      </c>
      <c r="N2076" s="380">
        <f>'raw data'!K2072</f>
        <v>15.710908171324991</v>
      </c>
      <c r="O2076" s="400">
        <f t="shared" si="33"/>
        <v>15.676531277221253</v>
      </c>
      <c r="P2076" s="380">
        <f>'raw data'!E2072</f>
        <v>1</v>
      </c>
      <c r="Q2076" s="380">
        <f>'raw data'!F2072</f>
        <v>1</v>
      </c>
      <c r="R2076" s="380">
        <f>'raw data'!G2072</f>
        <v>1</v>
      </c>
      <c r="S2076" s="380">
        <f>'raw data'!H2072</f>
        <v>1</v>
      </c>
      <c r="T2076" s="380">
        <f>'raw data'!Q2072</f>
        <v>99.944358825683594</v>
      </c>
      <c r="U2076" s="380">
        <f>'raw data'!R2072</f>
        <v>1012.8179931640625</v>
      </c>
    </row>
    <row r="2077" spans="1:21" x14ac:dyDescent="0.2">
      <c r="A2077" s="378">
        <f>'raw data'!A2073</f>
        <v>41267.416666666664</v>
      </c>
      <c r="B2077" s="380">
        <f>'raw data'!L2073</f>
        <v>894.006591796875</v>
      </c>
      <c r="C2077" s="380">
        <f>'raw data'!M2073</f>
        <v>474.19338989257812</v>
      </c>
      <c r="D2077" s="380">
        <f>'raw data'!O2073</f>
        <v>5833.1328125</v>
      </c>
      <c r="E2077" s="380">
        <f>'raw data'!P2073</f>
        <v>9.9173088073730469</v>
      </c>
      <c r="F2077" s="377"/>
      <c r="G2077" s="377"/>
      <c r="H2077" s="376"/>
      <c r="I2077" s="376"/>
      <c r="J2077" s="380">
        <f>'raw data'!C2073</f>
        <v>131.19520568847656</v>
      </c>
      <c r="K2077" s="380" t="e">
        <f>'raw data'!#REF!</f>
        <v>#REF!</v>
      </c>
      <c r="L2077" s="380" t="e">
        <f>'raw data'!#REF!</f>
        <v>#REF!</v>
      </c>
      <c r="M2077" s="380">
        <f>'raw data'!D2073</f>
        <v>81548.84375</v>
      </c>
      <c r="N2077" s="380">
        <f>'raw data'!K2073</f>
        <v>15.394478846532293</v>
      </c>
      <c r="O2077" s="400">
        <f t="shared" si="33"/>
        <v>15.670193025914635</v>
      </c>
      <c r="P2077" s="380">
        <f>'raw data'!E2073</f>
        <v>1</v>
      </c>
      <c r="Q2077" s="380">
        <f>'raw data'!F2073</f>
        <v>1</v>
      </c>
      <c r="R2077" s="380">
        <f>'raw data'!G2073</f>
        <v>1</v>
      </c>
      <c r="S2077" s="380">
        <f>'raw data'!H2073</f>
        <v>1</v>
      </c>
      <c r="T2077" s="380">
        <f>'raw data'!Q2073</f>
        <v>100.10569763183594</v>
      </c>
      <c r="U2077" s="380">
        <f>'raw data'!R2073</f>
        <v>1012.8189697265625</v>
      </c>
    </row>
    <row r="2078" spans="1:21" x14ac:dyDescent="0.2">
      <c r="A2078" s="378">
        <f>'raw data'!A2074</f>
        <v>41267.458333333336</v>
      </c>
      <c r="B2078" s="380">
        <f>'raw data'!L2074</f>
        <v>894.01239013671875</v>
      </c>
      <c r="C2078" s="380">
        <f>'raw data'!M2074</f>
        <v>473.12399291992187</v>
      </c>
      <c r="D2078" s="380">
        <f>'raw data'!O2074</f>
        <v>5816.68896484375</v>
      </c>
      <c r="E2078" s="380">
        <f>'raw data'!P2074</f>
        <v>9.9089946746826172</v>
      </c>
      <c r="F2078" s="377"/>
      <c r="G2078" s="377"/>
      <c r="H2078" s="376"/>
      <c r="I2078" s="376"/>
      <c r="J2078" s="380">
        <f>'raw data'!C2074</f>
        <v>130.71530151367188</v>
      </c>
      <c r="K2078" s="380" t="e">
        <f>'raw data'!#REF!</f>
        <v>#REF!</v>
      </c>
      <c r="L2078" s="380" t="e">
        <f>'raw data'!#REF!</f>
        <v>#REF!</v>
      </c>
      <c r="M2078" s="380">
        <f>'raw data'!D2074</f>
        <v>81366.421875</v>
      </c>
      <c r="N2078" s="380">
        <f>'raw data'!K2074</f>
        <v>15.523810984067968</v>
      </c>
      <c r="O2078" s="400">
        <f t="shared" si="33"/>
        <v>15.626018090224848</v>
      </c>
      <c r="P2078" s="380">
        <f>'raw data'!E2074</f>
        <v>1</v>
      </c>
      <c r="Q2078" s="380">
        <f>'raw data'!F2074</f>
        <v>1</v>
      </c>
      <c r="R2078" s="380">
        <f>'raw data'!G2074</f>
        <v>1</v>
      </c>
      <c r="S2078" s="380">
        <f>'raw data'!H2074</f>
        <v>1</v>
      </c>
      <c r="T2078" s="380">
        <f>'raw data'!Q2074</f>
        <v>100.22280120849609</v>
      </c>
      <c r="U2078" s="380">
        <f>'raw data'!R2074</f>
        <v>1012.823974609375</v>
      </c>
    </row>
    <row r="2079" spans="1:21" x14ac:dyDescent="0.2">
      <c r="A2079" s="378">
        <f>'raw data'!A2075</f>
        <v>41267.5</v>
      </c>
      <c r="B2079" s="380">
        <f>'raw data'!L2075</f>
        <v>894.06988525390625</v>
      </c>
      <c r="C2079" s="380">
        <f>'raw data'!M2075</f>
        <v>472.65701293945312</v>
      </c>
      <c r="D2079" s="380">
        <f>'raw data'!O2075</f>
        <v>5804.1337890625</v>
      </c>
      <c r="E2079" s="380">
        <f>'raw data'!P2075</f>
        <v>9.8992490768432617</v>
      </c>
      <c r="F2079" s="377"/>
      <c r="G2079" s="377"/>
      <c r="H2079" s="376"/>
      <c r="I2079" s="376"/>
      <c r="J2079" s="380">
        <f>'raw data'!C2075</f>
        <v>131.33740234375</v>
      </c>
      <c r="K2079" s="380" t="e">
        <f>'raw data'!#REF!</f>
        <v>#REF!</v>
      </c>
      <c r="L2079" s="380" t="e">
        <f>'raw data'!#REF!</f>
        <v>#REF!</v>
      </c>
      <c r="M2079" s="380">
        <f>'raw data'!D2075</f>
        <v>81268.0234375</v>
      </c>
      <c r="N2079" s="380">
        <f>'raw data'!K2075</f>
        <v>15.52856075966265</v>
      </c>
      <c r="O2079" s="400">
        <f t="shared" si="33"/>
        <v>15.592289726018077</v>
      </c>
      <c r="P2079" s="380">
        <f>'raw data'!E2075</f>
        <v>1</v>
      </c>
      <c r="Q2079" s="380">
        <f>'raw data'!F2075</f>
        <v>1</v>
      </c>
      <c r="R2079" s="380">
        <f>'raw data'!G2075</f>
        <v>1</v>
      </c>
      <c r="S2079" s="380">
        <f>'raw data'!H2075</f>
        <v>1</v>
      </c>
      <c r="T2079" s="380">
        <f>'raw data'!Q2075</f>
        <v>100.25759887695312</v>
      </c>
      <c r="U2079" s="380">
        <f>'raw data'!R2075</f>
        <v>1012.8259887695312</v>
      </c>
    </row>
    <row r="2080" spans="1:21" x14ac:dyDescent="0.2">
      <c r="A2080" s="378">
        <f>'raw data'!A2076</f>
        <v>41267.541666666664</v>
      </c>
      <c r="B2080" s="380">
        <f>'raw data'!L2076</f>
        <v>894.01409912109375</v>
      </c>
      <c r="C2080" s="380">
        <f>'raw data'!M2076</f>
        <v>472.95721435546875</v>
      </c>
      <c r="D2080" s="380">
        <f>'raw data'!O2076</f>
        <v>5806.3349609375</v>
      </c>
      <c r="E2080" s="380">
        <f>'raw data'!P2076</f>
        <v>9.8976020812988281</v>
      </c>
      <c r="F2080" s="377"/>
      <c r="G2080" s="377"/>
      <c r="H2080" s="376"/>
      <c r="I2080" s="376"/>
      <c r="J2080" s="380">
        <f>'raw data'!C2076</f>
        <v>130.80099487304688</v>
      </c>
      <c r="K2080" s="380" t="e">
        <f>'raw data'!#REF!</f>
        <v>#REF!</v>
      </c>
      <c r="L2080" s="380" t="e">
        <f>'raw data'!#REF!</f>
        <v>#REF!</v>
      </c>
      <c r="M2080" s="380">
        <f>'raw data'!D2076</f>
        <v>81333.9765625</v>
      </c>
      <c r="N2080" s="380">
        <f>'raw data'!K2076</f>
        <v>15.527156432231568</v>
      </c>
      <c r="O2080" s="400">
        <f t="shared" si="33"/>
        <v>15.598202978685759</v>
      </c>
      <c r="P2080" s="380">
        <f>'raw data'!E2076</f>
        <v>1</v>
      </c>
      <c r="Q2080" s="380">
        <f>'raw data'!F2076</f>
        <v>1</v>
      </c>
      <c r="R2080" s="380">
        <f>'raw data'!G2076</f>
        <v>1</v>
      </c>
      <c r="S2080" s="380">
        <f>'raw data'!H2076</f>
        <v>1</v>
      </c>
      <c r="T2080" s="380">
        <f>'raw data'!Q2076</f>
        <v>100.24579620361328</v>
      </c>
      <c r="U2080" s="380">
        <f>'raw data'!R2076</f>
        <v>1012.823974609375</v>
      </c>
    </row>
    <row r="2081" spans="1:21" x14ac:dyDescent="0.2">
      <c r="A2081" s="378">
        <f>'raw data'!A2077</f>
        <v>41267.583333333336</v>
      </c>
      <c r="B2081" s="380">
        <f>'raw data'!L2077</f>
        <v>893.94427490234375</v>
      </c>
      <c r="C2081" s="380">
        <f>'raw data'!M2077</f>
        <v>472.72879028320312</v>
      </c>
      <c r="D2081" s="380">
        <f>'raw data'!O2077</f>
        <v>5800.50390625</v>
      </c>
      <c r="E2081" s="380">
        <f>'raw data'!P2077</f>
        <v>9.8991327285766602</v>
      </c>
      <c r="F2081" s="377"/>
      <c r="G2081" s="377"/>
      <c r="H2081" s="376"/>
      <c r="I2081" s="376"/>
      <c r="J2081" s="380">
        <f>'raw data'!C2077</f>
        <v>130.28959655761719</v>
      </c>
      <c r="K2081" s="380" t="e">
        <f>'raw data'!#REF!</f>
        <v>#REF!</v>
      </c>
      <c r="L2081" s="380" t="e">
        <f>'raw data'!#REF!</f>
        <v>#REF!</v>
      </c>
      <c r="M2081" s="380">
        <f>'raw data'!D2077</f>
        <v>81253.046875</v>
      </c>
      <c r="N2081" s="380">
        <f>'raw data'!K2077</f>
        <v>15.114312661595614</v>
      </c>
      <c r="O2081" s="400">
        <f t="shared" si="33"/>
        <v>15.582538368358016</v>
      </c>
      <c r="P2081" s="380">
        <f>'raw data'!E2077</f>
        <v>1</v>
      </c>
      <c r="Q2081" s="380">
        <f>'raw data'!F2077</f>
        <v>1</v>
      </c>
      <c r="R2081" s="380">
        <f>'raw data'!G2077</f>
        <v>1</v>
      </c>
      <c r="S2081" s="380">
        <f>'raw data'!H2077</f>
        <v>1</v>
      </c>
      <c r="T2081" s="380">
        <f>'raw data'!Q2077</f>
        <v>100.3197021484375</v>
      </c>
      <c r="U2081" s="380">
        <f>'raw data'!R2077</f>
        <v>1012.8250122070312</v>
      </c>
    </row>
    <row r="2082" spans="1:21" x14ac:dyDescent="0.2">
      <c r="A2082" s="378">
        <f>'raw data'!A2078</f>
        <v>41267.625</v>
      </c>
      <c r="B2082" s="380">
        <f>'raw data'!L2078</f>
        <v>894.047119140625</v>
      </c>
      <c r="C2082" s="380">
        <f>'raw data'!M2078</f>
        <v>472.78970336914062</v>
      </c>
      <c r="D2082" s="380">
        <f>'raw data'!O2078</f>
        <v>5803.033203125</v>
      </c>
      <c r="E2082" s="380">
        <f>'raw data'!P2078</f>
        <v>9.9047565460205078</v>
      </c>
      <c r="F2082" s="377"/>
      <c r="G2082" s="377"/>
      <c r="H2082" s="376"/>
      <c r="I2082" s="376"/>
      <c r="J2082" s="380">
        <f>'raw data'!C2078</f>
        <v>130.10870361328125</v>
      </c>
      <c r="K2082" s="380" t="e">
        <f>'raw data'!#REF!</f>
        <v>#REF!</v>
      </c>
      <c r="L2082" s="380" t="e">
        <f>'raw data'!#REF!</f>
        <v>#REF!</v>
      </c>
      <c r="M2082" s="380">
        <f>'raw data'!D2078</f>
        <v>81252.9765625</v>
      </c>
      <c r="N2082" s="380">
        <f>'raw data'!K2078</f>
        <v>15.279742234162768</v>
      </c>
      <c r="O2082" s="400">
        <f t="shared" si="33"/>
        <v>15.589333099684234</v>
      </c>
      <c r="P2082" s="380">
        <f>'raw data'!E2078</f>
        <v>1</v>
      </c>
      <c r="Q2082" s="380">
        <f>'raw data'!F2078</f>
        <v>1</v>
      </c>
      <c r="R2082" s="380">
        <f>'raw data'!G2078</f>
        <v>1</v>
      </c>
      <c r="S2082" s="380">
        <f>'raw data'!H2078</f>
        <v>1</v>
      </c>
      <c r="T2082" s="380">
        <f>'raw data'!Q2078</f>
        <v>100.36679840087891</v>
      </c>
      <c r="U2082" s="380">
        <f>'raw data'!R2078</f>
        <v>1012.8259887695312</v>
      </c>
    </row>
    <row r="2083" spans="1:21" x14ac:dyDescent="0.2">
      <c r="A2083" s="378">
        <f>'raw data'!A2079</f>
        <v>41267.666666666664</v>
      </c>
      <c r="B2083" s="380">
        <f>'raw data'!L2079</f>
        <v>894.01751708984375</v>
      </c>
      <c r="C2083" s="380">
        <f>'raw data'!M2079</f>
        <v>472.97000122070312</v>
      </c>
      <c r="D2083" s="380">
        <f>'raw data'!O2079</f>
        <v>5804.10595703125</v>
      </c>
      <c r="E2083" s="380">
        <f>'raw data'!P2079</f>
        <v>9.9060487747192383</v>
      </c>
      <c r="F2083" s="377"/>
      <c r="G2083" s="377"/>
      <c r="H2083" s="376"/>
      <c r="I2083" s="376"/>
      <c r="J2083" s="380">
        <f>'raw data'!C2079</f>
        <v>129.12660217285156</v>
      </c>
      <c r="K2083" s="380" t="e">
        <f>'raw data'!#REF!</f>
        <v>#REF!</v>
      </c>
      <c r="L2083" s="380" t="e">
        <f>'raw data'!#REF!</f>
        <v>#REF!</v>
      </c>
      <c r="M2083" s="380">
        <f>'raw data'!D2079</f>
        <v>81225.2890625</v>
      </c>
      <c r="N2083" s="380">
        <f>'raw data'!K2079</f>
        <v>15.515319697593805</v>
      </c>
      <c r="O2083" s="400">
        <f t="shared" si="33"/>
        <v>15.592214957739003</v>
      </c>
      <c r="P2083" s="380">
        <f>'raw data'!E2079</f>
        <v>1</v>
      </c>
      <c r="Q2083" s="380">
        <f>'raw data'!F2079</f>
        <v>1</v>
      </c>
      <c r="R2083" s="380">
        <f>'raw data'!G2079</f>
        <v>1</v>
      </c>
      <c r="S2083" s="380">
        <f>'raw data'!H2079</f>
        <v>1</v>
      </c>
      <c r="T2083" s="380">
        <f>'raw data'!Q2079</f>
        <v>100.51020050048828</v>
      </c>
      <c r="U2083" s="380">
        <f>'raw data'!R2079</f>
        <v>1012.8289794921875</v>
      </c>
    </row>
    <row r="2084" spans="1:21" x14ac:dyDescent="0.2">
      <c r="A2084" s="378">
        <f>'raw data'!A2080</f>
        <v>41267.708333333336</v>
      </c>
      <c r="B2084" s="380">
        <f>'raw data'!L2080</f>
        <v>893.9884033203125</v>
      </c>
      <c r="C2084" s="380">
        <f>'raw data'!M2080</f>
        <v>472.29791259765625</v>
      </c>
      <c r="D2084" s="380">
        <f>'raw data'!O2080</f>
        <v>5793.60986328125</v>
      </c>
      <c r="E2084" s="380">
        <f>'raw data'!P2080</f>
        <v>9.9089641571044922</v>
      </c>
      <c r="F2084" s="377"/>
      <c r="G2084" s="377"/>
      <c r="H2084" s="376"/>
      <c r="I2084" s="376"/>
      <c r="J2084" s="380">
        <f>'raw data'!C2080</f>
        <v>128.77079772949219</v>
      </c>
      <c r="K2084" s="380" t="e">
        <f>'raw data'!#REF!</f>
        <v>#REF!</v>
      </c>
      <c r="L2084" s="380" t="e">
        <f>'raw data'!#REF!</f>
        <v>#REF!</v>
      </c>
      <c r="M2084" s="380">
        <f>'raw data'!D2080</f>
        <v>81117.921875</v>
      </c>
      <c r="N2084" s="380">
        <f>'raw data'!K2080</f>
        <v>15.599266781497136</v>
      </c>
      <c r="O2084" s="400">
        <f t="shared" si="33"/>
        <v>15.564018134459387</v>
      </c>
      <c r="P2084" s="380">
        <f>'raw data'!E2080</f>
        <v>1</v>
      </c>
      <c r="Q2084" s="380">
        <f>'raw data'!F2080</f>
        <v>1</v>
      </c>
      <c r="R2084" s="380">
        <f>'raw data'!G2080</f>
        <v>1</v>
      </c>
      <c r="S2084" s="380">
        <f>'raw data'!H2080</f>
        <v>1</v>
      </c>
      <c r="T2084" s="380">
        <f>'raw data'!Q2080</f>
        <v>100.50769805908203</v>
      </c>
      <c r="U2084" s="380">
        <f>'raw data'!R2080</f>
        <v>1012.8300170898437</v>
      </c>
    </row>
    <row r="2085" spans="1:21" x14ac:dyDescent="0.2">
      <c r="A2085" s="378">
        <f>'raw data'!A2081</f>
        <v>41267.75</v>
      </c>
      <c r="B2085" s="380">
        <f>'raw data'!L2081</f>
        <v>893.9083251953125</v>
      </c>
      <c r="C2085" s="380">
        <f>'raw data'!M2081</f>
        <v>470.90231323242187</v>
      </c>
      <c r="D2085" s="380">
        <f>'raw data'!O2081</f>
        <v>5816.72802734375</v>
      </c>
      <c r="E2085" s="380">
        <f>'raw data'!P2081</f>
        <v>9.9666757583618164</v>
      </c>
      <c r="F2085" s="377"/>
      <c r="G2085" s="377"/>
      <c r="H2085" s="376"/>
      <c r="I2085" s="376"/>
      <c r="J2085" s="380">
        <f>'raw data'!C2081</f>
        <v>128.47940063476562</v>
      </c>
      <c r="K2085" s="380" t="e">
        <f>'raw data'!#REF!</f>
        <v>#REF!</v>
      </c>
      <c r="L2085" s="380" t="e">
        <f>'raw data'!#REF!</f>
        <v>#REF!</v>
      </c>
      <c r="M2085" s="380">
        <f>'raw data'!D2081</f>
        <v>80866.3984375</v>
      </c>
      <c r="N2085" s="380">
        <f>'raw data'!K2081</f>
        <v>15.722275585709504</v>
      </c>
      <c r="O2085" s="400">
        <f t="shared" si="33"/>
        <v>15.626123028160388</v>
      </c>
      <c r="P2085" s="380">
        <f>'raw data'!E2081</f>
        <v>1</v>
      </c>
      <c r="Q2085" s="380">
        <f>'raw data'!F2081</f>
        <v>1</v>
      </c>
      <c r="R2085" s="380">
        <f>'raw data'!G2081</f>
        <v>1</v>
      </c>
      <c r="S2085" s="380">
        <f>'raw data'!H2081</f>
        <v>1</v>
      </c>
      <c r="T2085" s="380">
        <f>'raw data'!Q2081</f>
        <v>100.54209899902344</v>
      </c>
      <c r="U2085" s="380">
        <f>'raw data'!R2081</f>
        <v>1012.8280029296875</v>
      </c>
    </row>
    <row r="2086" spans="1:21" x14ac:dyDescent="0.2">
      <c r="A2086" s="378">
        <f>'raw data'!A2082</f>
        <v>41267.791666666664</v>
      </c>
      <c r="B2086" s="380">
        <f>'raw data'!L2082</f>
        <v>893.97442626953125</v>
      </c>
      <c r="C2086" s="380">
        <f>'raw data'!M2082</f>
        <v>470.65701293945313</v>
      </c>
      <c r="D2086" s="380">
        <f>'raw data'!O2082</f>
        <v>5812.39501953125</v>
      </c>
      <c r="E2086" s="380">
        <f>'raw data'!P2082</f>
        <v>9.965947151184082</v>
      </c>
      <c r="F2086" s="377"/>
      <c r="G2086" s="377"/>
      <c r="H2086" s="376"/>
      <c r="I2086" s="376"/>
      <c r="J2086" s="380">
        <f>'raw data'!C2082</f>
        <v>128.80589294433594</v>
      </c>
      <c r="K2086" s="380" t="e">
        <f>'raw data'!#REF!</f>
        <v>#REF!</v>
      </c>
      <c r="L2086" s="380" t="e">
        <f>'raw data'!#REF!</f>
        <v>#REF!</v>
      </c>
      <c r="M2086" s="380">
        <f>'raw data'!D2082</f>
        <v>80841.7890625</v>
      </c>
      <c r="N2086" s="380">
        <f>'raw data'!K2082</f>
        <v>15.378963423110035</v>
      </c>
      <c r="O2086" s="400">
        <f t="shared" si="33"/>
        <v>15.614482787660604</v>
      </c>
      <c r="P2086" s="380">
        <f>'raw data'!E2082</f>
        <v>1</v>
      </c>
      <c r="Q2086" s="380">
        <f>'raw data'!F2082</f>
        <v>1</v>
      </c>
      <c r="R2086" s="380">
        <f>'raw data'!G2082</f>
        <v>1</v>
      </c>
      <c r="S2086" s="380">
        <f>'raw data'!H2082</f>
        <v>1</v>
      </c>
      <c r="T2086" s="380">
        <f>'raw data'!Q2082</f>
        <v>100.57489776611328</v>
      </c>
      <c r="U2086" s="380">
        <f>'raw data'!R2082</f>
        <v>1012.8259887695312</v>
      </c>
    </row>
    <row r="2087" spans="1:21" x14ac:dyDescent="0.2">
      <c r="A2087" s="378">
        <f>'raw data'!A2083</f>
        <v>41267.833333333336</v>
      </c>
      <c r="B2087" s="380">
        <f>'raw data'!L2083</f>
        <v>894.1361083984375</v>
      </c>
      <c r="C2087" s="380">
        <f>'raw data'!M2083</f>
        <v>471.40029907226562</v>
      </c>
      <c r="D2087" s="380">
        <f>'raw data'!O2083</f>
        <v>5772.60302734375</v>
      </c>
      <c r="E2087" s="380">
        <f>'raw data'!P2083</f>
        <v>9.8976287841796875</v>
      </c>
      <c r="F2087" s="377"/>
      <c r="G2087" s="377"/>
      <c r="H2087" s="376"/>
      <c r="I2087" s="376"/>
      <c r="J2087" s="380">
        <f>'raw data'!C2083</f>
        <v>129.92610168457031</v>
      </c>
      <c r="K2087" s="380" t="e">
        <f>'raw data'!#REF!</f>
        <v>#REF!</v>
      </c>
      <c r="L2087" s="380" t="e">
        <f>'raw data'!#REF!</f>
        <v>#REF!</v>
      </c>
      <c r="M2087" s="380">
        <f>'raw data'!D2083</f>
        <v>80943.46875</v>
      </c>
      <c r="N2087" s="380">
        <f>'raw data'!K2083</f>
        <v>15.257654348605502</v>
      </c>
      <c r="O2087" s="400">
        <f t="shared" si="33"/>
        <v>15.507585136174324</v>
      </c>
      <c r="P2087" s="380">
        <f>'raw data'!E2083</f>
        <v>1</v>
      </c>
      <c r="Q2087" s="380">
        <f>'raw data'!F2083</f>
        <v>1</v>
      </c>
      <c r="R2087" s="380">
        <f>'raw data'!G2083</f>
        <v>1</v>
      </c>
      <c r="S2087" s="380">
        <f>'raw data'!H2083</f>
        <v>1</v>
      </c>
      <c r="T2087" s="380">
        <f>'raw data'!Q2083</f>
        <v>100.552001953125</v>
      </c>
      <c r="U2087" s="380">
        <f>'raw data'!R2083</f>
        <v>1012.8270263671875</v>
      </c>
    </row>
    <row r="2088" spans="1:21" x14ac:dyDescent="0.2">
      <c r="A2088" s="378">
        <f>'raw data'!A2084</f>
        <v>41267.875</v>
      </c>
      <c r="B2088" s="380">
        <f>'raw data'!L2084</f>
        <v>894.01007080078125</v>
      </c>
      <c r="C2088" s="380">
        <f>'raw data'!M2084</f>
        <v>470.35089111328125</v>
      </c>
      <c r="D2088" s="380">
        <f>'raw data'!O2084</f>
        <v>5748.4560546875</v>
      </c>
      <c r="E2088" s="380">
        <f>'raw data'!P2084</f>
        <v>9.8914346694946289</v>
      </c>
      <c r="F2088" s="377"/>
      <c r="G2088" s="377"/>
      <c r="H2088" s="376"/>
      <c r="I2088" s="376"/>
      <c r="J2088" s="380">
        <f>'raw data'!C2084</f>
        <v>130.72219848632812</v>
      </c>
      <c r="K2088" s="380" t="e">
        <f>'raw data'!#REF!</f>
        <v>#REF!</v>
      </c>
      <c r="L2088" s="380" t="e">
        <f>'raw data'!#REF!</f>
        <v>#REF!</v>
      </c>
      <c r="M2088" s="380">
        <f>'raw data'!D2084</f>
        <v>80728.34375</v>
      </c>
      <c r="N2088" s="380">
        <f>'raw data'!K2084</f>
        <v>14.889707423536892</v>
      </c>
      <c r="O2088" s="400">
        <f t="shared" si="33"/>
        <v>15.442716439596035</v>
      </c>
      <c r="P2088" s="380">
        <f>'raw data'!E2084</f>
        <v>1</v>
      </c>
      <c r="Q2088" s="380">
        <f>'raw data'!F2084</f>
        <v>1</v>
      </c>
      <c r="R2088" s="380">
        <f>'raw data'!G2084</f>
        <v>1</v>
      </c>
      <c r="S2088" s="380">
        <f>'raw data'!H2084</f>
        <v>1</v>
      </c>
      <c r="T2088" s="380">
        <f>'raw data'!Q2084</f>
        <v>100.55870056152344</v>
      </c>
      <c r="U2088" s="380">
        <f>'raw data'!R2084</f>
        <v>1012.8250122070312</v>
      </c>
    </row>
    <row r="2089" spans="1:21" x14ac:dyDescent="0.2">
      <c r="A2089" s="378">
        <f>'raw data'!A2085</f>
        <v>41267.916666666664</v>
      </c>
      <c r="B2089" s="380">
        <f>'raw data'!L2085</f>
        <v>893.86737060546875</v>
      </c>
      <c r="C2089" s="380">
        <f>'raw data'!M2085</f>
        <v>469.9088134765625</v>
      </c>
      <c r="D2089" s="380">
        <f>'raw data'!O2085</f>
        <v>5783.05810546875</v>
      </c>
      <c r="E2089" s="380">
        <f>'raw data'!P2085</f>
        <v>9.9528036117553711</v>
      </c>
      <c r="F2089" s="377"/>
      <c r="G2089" s="377"/>
      <c r="H2089" s="376"/>
      <c r="I2089" s="376"/>
      <c r="J2089" s="380">
        <f>'raw data'!C2085</f>
        <v>131.86309814453125</v>
      </c>
      <c r="K2089" s="380" t="e">
        <f>'raw data'!#REF!</f>
        <v>#REF!</v>
      </c>
      <c r="L2089" s="380" t="e">
        <f>'raw data'!#REF!</f>
        <v>#REF!</v>
      </c>
      <c r="M2089" s="380">
        <f>'raw data'!D2085</f>
        <v>80548.453125</v>
      </c>
      <c r="N2089" s="380">
        <f>'raw data'!K2085</f>
        <v>15.350812529599207</v>
      </c>
      <c r="O2089" s="400">
        <f t="shared" si="33"/>
        <v>15.535671774621624</v>
      </c>
      <c r="P2089" s="380">
        <f>'raw data'!E2085</f>
        <v>1</v>
      </c>
      <c r="Q2089" s="380">
        <f>'raw data'!F2085</f>
        <v>1</v>
      </c>
      <c r="R2089" s="380">
        <f>'raw data'!G2085</f>
        <v>1</v>
      </c>
      <c r="S2089" s="380">
        <f>'raw data'!H2085</f>
        <v>1</v>
      </c>
      <c r="T2089" s="380">
        <f>'raw data'!Q2085</f>
        <v>100.56719970703125</v>
      </c>
      <c r="U2089" s="380">
        <f>'raw data'!R2085</f>
        <v>1012.8200073242187</v>
      </c>
    </row>
    <row r="2090" spans="1:21" x14ac:dyDescent="0.2">
      <c r="A2090" s="378">
        <f>'raw data'!A2086</f>
        <v>41267.958333333336</v>
      </c>
      <c r="B2090" s="380">
        <f>'raw data'!L2086</f>
        <v>894.0233154296875</v>
      </c>
      <c r="C2090" s="380">
        <f>'raw data'!M2086</f>
        <v>469.4984130859375</v>
      </c>
      <c r="D2090" s="380">
        <f>'raw data'!O2086</f>
        <v>5749.41015625</v>
      </c>
      <c r="E2090" s="380">
        <f>'raw data'!P2086</f>
        <v>9.9112453460693359</v>
      </c>
      <c r="F2090" s="377"/>
      <c r="G2090" s="377"/>
      <c r="H2090" s="376"/>
      <c r="I2090" s="376"/>
      <c r="J2090" s="380">
        <f>'raw data'!C2086</f>
        <v>131.45100402832031</v>
      </c>
      <c r="K2090" s="380" t="e">
        <f>'raw data'!#REF!</f>
        <v>#REF!</v>
      </c>
      <c r="L2090" s="380" t="e">
        <f>'raw data'!#REF!</f>
        <v>#REF!</v>
      </c>
      <c r="M2090" s="380">
        <f>'raw data'!D2086</f>
        <v>80525.8203125</v>
      </c>
      <c r="N2090" s="380">
        <f>'raw data'!K2086</f>
        <v>15.687870331164959</v>
      </c>
      <c r="O2090" s="400">
        <f t="shared" si="33"/>
        <v>15.445279548671605</v>
      </c>
      <c r="P2090" s="380">
        <f>'raw data'!E2086</f>
        <v>1</v>
      </c>
      <c r="Q2090" s="380">
        <f>'raw data'!F2086</f>
        <v>1</v>
      </c>
      <c r="R2090" s="380">
        <f>'raw data'!G2086</f>
        <v>1</v>
      </c>
      <c r="S2090" s="380">
        <f>'raw data'!H2086</f>
        <v>1</v>
      </c>
      <c r="T2090" s="380">
        <f>'raw data'!Q2086</f>
        <v>100.50700378417969</v>
      </c>
      <c r="U2090" s="380">
        <f>'raw data'!R2086</f>
        <v>1012.8170166015625</v>
      </c>
    </row>
    <row r="2091" spans="1:21" x14ac:dyDescent="0.2">
      <c r="A2091" s="378">
        <f>'raw data'!A2087</f>
        <v>41268</v>
      </c>
      <c r="B2091" s="380">
        <f>'raw data'!L2087</f>
        <v>893.914794921875</v>
      </c>
      <c r="C2091" s="380">
        <f>'raw data'!M2087</f>
        <v>467.94100952148437</v>
      </c>
      <c r="D2091" s="380">
        <f>'raw data'!O2087</f>
        <v>5779.18212890625</v>
      </c>
      <c r="E2091" s="380">
        <f>'raw data'!P2087</f>
        <v>9.9866857528686523</v>
      </c>
      <c r="F2091" s="377"/>
      <c r="G2091" s="377"/>
      <c r="H2091" s="376"/>
      <c r="I2091" s="376"/>
      <c r="J2091" s="380">
        <f>'raw data'!C2087</f>
        <v>131.08059692382812</v>
      </c>
      <c r="K2091" s="380" t="e">
        <f>'raw data'!#REF!</f>
        <v>#REF!</v>
      </c>
      <c r="L2091" s="380" t="e">
        <f>'raw data'!#REF!</f>
        <v>#REF!</v>
      </c>
      <c r="M2091" s="380">
        <f>'raw data'!D2087</f>
        <v>80228.4609375</v>
      </c>
      <c r="N2091" s="380">
        <f>'raw data'!K2087</f>
        <v>15.633357999647705</v>
      </c>
      <c r="O2091" s="400">
        <f t="shared" si="33"/>
        <v>15.52525930796766</v>
      </c>
      <c r="P2091" s="380">
        <f>'raw data'!E2087</f>
        <v>1</v>
      </c>
      <c r="Q2091" s="380">
        <f>'raw data'!F2087</f>
        <v>1</v>
      </c>
      <c r="R2091" s="380">
        <f>'raw data'!G2087</f>
        <v>1</v>
      </c>
      <c r="S2091" s="380">
        <f>'raw data'!H2087</f>
        <v>1</v>
      </c>
      <c r="T2091" s="380">
        <f>'raw data'!Q2087</f>
        <v>100.49729919433594</v>
      </c>
      <c r="U2091" s="380">
        <f>'raw data'!R2087</f>
        <v>1012.8159790039062</v>
      </c>
    </row>
    <row r="2092" spans="1:21" x14ac:dyDescent="0.2">
      <c r="A2092" s="378">
        <f>'raw data'!A2088</f>
        <v>41268.041666666664</v>
      </c>
      <c r="B2092" s="380">
        <f>'raw data'!L2088</f>
        <v>894.02838134765625</v>
      </c>
      <c r="C2092" s="380">
        <f>'raw data'!M2088</f>
        <v>468.53518676757812</v>
      </c>
      <c r="D2092" s="380">
        <f>'raw data'!O2088</f>
        <v>5783.3701171875</v>
      </c>
      <c r="E2092" s="380">
        <f>'raw data'!P2088</f>
        <v>9.9757089614868164</v>
      </c>
      <c r="F2092" s="377"/>
      <c r="G2092" s="377"/>
      <c r="H2092" s="376"/>
      <c r="I2092" s="376"/>
      <c r="J2092" s="380">
        <f>'raw data'!C2088</f>
        <v>130.84150695800781</v>
      </c>
      <c r="K2092" s="380" t="e">
        <f>'raw data'!#REF!</f>
        <v>#REF!</v>
      </c>
      <c r="L2092" s="380" t="e">
        <f>'raw data'!#REF!</f>
        <v>#REF!</v>
      </c>
      <c r="M2092" s="380">
        <f>'raw data'!D2088</f>
        <v>80416.8828125</v>
      </c>
      <c r="N2092" s="380">
        <f>'raw data'!K2088</f>
        <v>15.393107150609431</v>
      </c>
      <c r="O2092" s="400">
        <f t="shared" si="33"/>
        <v>15.53650996638175</v>
      </c>
      <c r="P2092" s="380">
        <f>'raw data'!E2088</f>
        <v>1</v>
      </c>
      <c r="Q2092" s="380">
        <f>'raw data'!F2088</f>
        <v>1</v>
      </c>
      <c r="R2092" s="380">
        <f>'raw data'!G2088</f>
        <v>1</v>
      </c>
      <c r="S2092" s="380">
        <f>'raw data'!H2088</f>
        <v>1</v>
      </c>
      <c r="T2092" s="380">
        <f>'raw data'!Q2088</f>
        <v>100.4739990234375</v>
      </c>
      <c r="U2092" s="380">
        <f>'raw data'!R2088</f>
        <v>1012.8140258789062</v>
      </c>
    </row>
    <row r="2093" spans="1:21" x14ac:dyDescent="0.2">
      <c r="A2093" s="378">
        <f>'raw data'!A2089</f>
        <v>41268.083333333336</v>
      </c>
      <c r="B2093" s="380">
        <f>'raw data'!L2089</f>
        <v>893.951416015625</v>
      </c>
      <c r="C2093" s="380">
        <f>'raw data'!M2089</f>
        <v>468.14010620117187</v>
      </c>
      <c r="D2093" s="380">
        <f>'raw data'!O2089</f>
        <v>5783.0322265625</v>
      </c>
      <c r="E2093" s="380">
        <f>'raw data'!P2089</f>
        <v>9.9883537292480469</v>
      </c>
      <c r="F2093" s="377"/>
      <c r="G2093" s="377"/>
      <c r="H2093" s="376"/>
      <c r="I2093" s="376"/>
      <c r="J2093" s="380">
        <f>'raw data'!C2089</f>
        <v>130.39059448242187</v>
      </c>
      <c r="K2093" s="380" t="e">
        <f>'raw data'!#REF!</f>
        <v>#REF!</v>
      </c>
      <c r="L2093" s="380" t="e">
        <f>'raw data'!#REF!</f>
        <v>#REF!</v>
      </c>
      <c r="M2093" s="380">
        <f>'raw data'!D2089</f>
        <v>80405.578125</v>
      </c>
      <c r="N2093" s="380">
        <f>'raw data'!K2089</f>
        <v>15.743017269571137</v>
      </c>
      <c r="O2093" s="400">
        <f t="shared" si="33"/>
        <v>15.535602253239331</v>
      </c>
      <c r="P2093" s="380">
        <f>'raw data'!E2089</f>
        <v>1</v>
      </c>
      <c r="Q2093" s="380">
        <f>'raw data'!F2089</f>
        <v>1</v>
      </c>
      <c r="R2093" s="380">
        <f>'raw data'!G2089</f>
        <v>1</v>
      </c>
      <c r="S2093" s="380">
        <f>'raw data'!H2089</f>
        <v>1</v>
      </c>
      <c r="T2093" s="380">
        <f>'raw data'!Q2089</f>
        <v>100.41889953613281</v>
      </c>
      <c r="U2093" s="380">
        <f>'raw data'!R2089</f>
        <v>1012.8179931640625</v>
      </c>
    </row>
    <row r="2094" spans="1:21" x14ac:dyDescent="0.2">
      <c r="A2094" s="378">
        <f>'raw data'!A2090</f>
        <v>41268.125</v>
      </c>
      <c r="B2094" s="380">
        <f>'raw data'!L2090</f>
        <v>894.05767822265625</v>
      </c>
      <c r="C2094" s="380">
        <f>'raw data'!M2090</f>
        <v>466.84780883789062</v>
      </c>
      <c r="D2094" s="380">
        <f>'raw data'!O2090</f>
        <v>5769.7138671875</v>
      </c>
      <c r="E2094" s="380">
        <f>'raw data'!P2090</f>
        <v>9.9846038818359375</v>
      </c>
      <c r="F2094" s="377"/>
      <c r="G2094" s="377"/>
      <c r="H2094" s="376"/>
      <c r="I2094" s="376"/>
      <c r="J2094" s="380">
        <f>'raw data'!C2090</f>
        <v>128.50630187988281</v>
      </c>
      <c r="K2094" s="380" t="e">
        <f>'raw data'!#REF!</f>
        <v>#REF!</v>
      </c>
      <c r="L2094" s="380" t="e">
        <f>'raw data'!#REF!</f>
        <v>#REF!</v>
      </c>
      <c r="M2094" s="380">
        <f>'raw data'!D2090</f>
        <v>80264.296875</v>
      </c>
      <c r="N2094" s="380">
        <f>'raw data'!K2090</f>
        <v>15.506218833324965</v>
      </c>
      <c r="O2094" s="400">
        <f t="shared" si="33"/>
        <v>15.499823664116944</v>
      </c>
      <c r="P2094" s="380">
        <f>'raw data'!E2090</f>
        <v>1</v>
      </c>
      <c r="Q2094" s="380">
        <f>'raw data'!F2090</f>
        <v>1</v>
      </c>
      <c r="R2094" s="380">
        <f>'raw data'!G2090</f>
        <v>1</v>
      </c>
      <c r="S2094" s="380">
        <f>'raw data'!H2090</f>
        <v>1</v>
      </c>
      <c r="T2094" s="380">
        <f>'raw data'!Q2090</f>
        <v>100.37650299072266</v>
      </c>
      <c r="U2094" s="380">
        <f>'raw data'!R2090</f>
        <v>1012.8200073242187</v>
      </c>
    </row>
    <row r="2095" spans="1:21" x14ac:dyDescent="0.2">
      <c r="A2095" s="378">
        <f>'raw data'!A2091</f>
        <v>41268.166666666664</v>
      </c>
      <c r="B2095" s="380">
        <f>'raw data'!L2091</f>
        <v>893.97381591796875</v>
      </c>
      <c r="C2095" s="380">
        <f>'raw data'!M2091</f>
        <v>465.55828857421875</v>
      </c>
      <c r="D2095" s="380">
        <f>'raw data'!O2091</f>
        <v>5764.1689453125</v>
      </c>
      <c r="E2095" s="380">
        <f>'raw data'!P2091</f>
        <v>9.9997768402099609</v>
      </c>
      <c r="F2095" s="377"/>
      <c r="G2095" s="377"/>
      <c r="H2095" s="376"/>
      <c r="I2095" s="376"/>
      <c r="J2095" s="380">
        <f>'raw data'!C2091</f>
        <v>126.53479766845703</v>
      </c>
      <c r="K2095" s="380" t="e">
        <f>'raw data'!#REF!</f>
        <v>#REF!</v>
      </c>
      <c r="L2095" s="380" t="e">
        <f>'raw data'!#REF!</f>
        <v>#REF!</v>
      </c>
      <c r="M2095" s="380">
        <f>'raw data'!D2091</f>
        <v>80022.6484375</v>
      </c>
      <c r="N2095" s="380">
        <f>'raw data'!K2091</f>
        <v>15.738150275948719</v>
      </c>
      <c r="O2095" s="400">
        <f t="shared" si="33"/>
        <v>15.484927724167031</v>
      </c>
      <c r="P2095" s="380">
        <f>'raw data'!E2091</f>
        <v>1</v>
      </c>
      <c r="Q2095" s="380">
        <f>'raw data'!F2091</f>
        <v>1</v>
      </c>
      <c r="R2095" s="380">
        <f>'raw data'!G2091</f>
        <v>1</v>
      </c>
      <c r="S2095" s="380">
        <f>'raw data'!H2091</f>
        <v>1</v>
      </c>
      <c r="T2095" s="380">
        <f>'raw data'!Q2091</f>
        <v>100.31169891357422</v>
      </c>
      <c r="U2095" s="380">
        <f>'raw data'!R2091</f>
        <v>1012.8189697265625</v>
      </c>
    </row>
    <row r="2096" spans="1:21" x14ac:dyDescent="0.2">
      <c r="A2096" s="378">
        <f>'raw data'!A2092</f>
        <v>41268.208333333336</v>
      </c>
      <c r="B2096" s="380">
        <f>'raw data'!L2092</f>
        <v>894.072021484375</v>
      </c>
      <c r="C2096" s="380">
        <f>'raw data'!M2092</f>
        <v>464.39498901367187</v>
      </c>
      <c r="D2096" s="380">
        <f>'raw data'!O2092</f>
        <v>5756.44287109375</v>
      </c>
      <c r="E2096" s="380">
        <f>'raw data'!P2092</f>
        <v>9.9998493194580078</v>
      </c>
      <c r="F2096" s="377"/>
      <c r="G2096" s="377"/>
      <c r="H2096" s="376"/>
      <c r="I2096" s="376"/>
      <c r="J2096" s="380">
        <f>'raw data'!C2092</f>
        <v>125.94764593241842</v>
      </c>
      <c r="K2096" s="380" t="e">
        <f>'raw data'!#REF!</f>
        <v>#REF!</v>
      </c>
      <c r="L2096" s="380" t="e">
        <f>'raw data'!#REF!</f>
        <v>#REF!</v>
      </c>
      <c r="M2096" s="380">
        <f>'raw data'!D2092</f>
        <v>79856.3828125</v>
      </c>
      <c r="N2096" s="380">
        <f>'raw data'!K2092</f>
        <v>15.771032028369955</v>
      </c>
      <c r="O2096" s="400">
        <f t="shared" si="33"/>
        <v>15.464172312241399</v>
      </c>
      <c r="P2096" s="380">
        <f>'raw data'!E2092</f>
        <v>1</v>
      </c>
      <c r="Q2096" s="380">
        <f>'raw data'!F2092</f>
        <v>1</v>
      </c>
      <c r="R2096" s="380">
        <f>'raw data'!G2092</f>
        <v>0.85374999046325684</v>
      </c>
      <c r="S2096" s="380">
        <f>'raw data'!H2092</f>
        <v>1</v>
      </c>
      <c r="T2096" s="380">
        <f>'raw data'!Q2092</f>
        <v>100.18219757080078</v>
      </c>
      <c r="U2096" s="380">
        <f>'raw data'!R2092</f>
        <v>1012.8090209960937</v>
      </c>
    </row>
    <row r="2097" spans="1:21" x14ac:dyDescent="0.2">
      <c r="A2097" s="378">
        <f>'raw data'!A2093</f>
        <v>41268.25</v>
      </c>
      <c r="B2097" s="380">
        <f>'raw data'!L2093</f>
        <v>894.0509033203125</v>
      </c>
      <c r="C2097" s="380">
        <f>'raw data'!M2093</f>
        <v>463.22061157226562</v>
      </c>
      <c r="D2097" s="380">
        <f>'raw data'!O2093</f>
        <v>5746.19287109375</v>
      </c>
      <c r="E2097" s="380">
        <f>'raw data'!P2093</f>
        <v>9.9918632507324219</v>
      </c>
      <c r="F2097" s="377"/>
      <c r="G2097" s="377"/>
      <c r="H2097" s="376"/>
      <c r="I2097" s="376"/>
      <c r="J2097" s="380">
        <f>'raw data'!C2093</f>
        <v>123.96205440756991</v>
      </c>
      <c r="K2097" s="380" t="e">
        <f>'raw data'!#REF!</f>
        <v>#REF!</v>
      </c>
      <c r="L2097" s="380" t="e">
        <f>'raw data'!#REF!</f>
        <v>#REF!</v>
      </c>
      <c r="M2097" s="380">
        <f>'raw data'!D2093</f>
        <v>79768.21875</v>
      </c>
      <c r="N2097" s="380">
        <f>'raw data'!K2093</f>
        <v>15.720922132012639</v>
      </c>
      <c r="O2097" s="400">
        <f t="shared" si="33"/>
        <v>15.436636597955685</v>
      </c>
      <c r="P2097" s="380">
        <f>'raw data'!E2093</f>
        <v>1</v>
      </c>
      <c r="Q2097" s="380">
        <f>'raw data'!F2093</f>
        <v>1</v>
      </c>
      <c r="R2097" s="380">
        <f>'raw data'!G2093</f>
        <v>0.86847221851348877</v>
      </c>
      <c r="S2097" s="380">
        <f>'raw data'!H2093</f>
        <v>1</v>
      </c>
      <c r="T2097" s="380">
        <f>'raw data'!Q2093</f>
        <v>100.16670227050781</v>
      </c>
      <c r="U2097" s="380">
        <f>'raw data'!R2093</f>
        <v>1012.802001953125</v>
      </c>
    </row>
    <row r="2098" spans="1:21" x14ac:dyDescent="0.2">
      <c r="A2098" s="378">
        <f>'raw data'!A2094</f>
        <v>41268.291666666664</v>
      </c>
      <c r="B2098" s="380">
        <f>'raw data'!L2094</f>
        <v>893.94287109375</v>
      </c>
      <c r="C2098" s="380">
        <f>'raw data'!M2094</f>
        <v>463.79141235351562</v>
      </c>
      <c r="D2098" s="380">
        <f>'raw data'!O2094</f>
        <v>5761.93505859375</v>
      </c>
      <c r="E2098" s="380">
        <f>'raw data'!P2094</f>
        <v>9.9990978240966797</v>
      </c>
      <c r="F2098" s="377"/>
      <c r="G2098" s="377"/>
      <c r="H2098" s="376"/>
      <c r="I2098" s="376"/>
      <c r="J2098" s="380">
        <f>'raw data'!C2094</f>
        <v>124.39700317382812</v>
      </c>
      <c r="K2098" s="380" t="e">
        <f>'raw data'!#REF!</f>
        <v>#REF!</v>
      </c>
      <c r="L2098" s="380" t="e">
        <f>'raw data'!#REF!</f>
        <v>#REF!</v>
      </c>
      <c r="M2098" s="380">
        <f>'raw data'!D2094</f>
        <v>79987.328125</v>
      </c>
      <c r="N2098" s="380">
        <f>'raw data'!K2094</f>
        <v>15.263710125541547</v>
      </c>
      <c r="O2098" s="400">
        <f t="shared" si="33"/>
        <v>15.47892658597833</v>
      </c>
      <c r="P2098" s="380">
        <f>'raw data'!E2094</f>
        <v>1</v>
      </c>
      <c r="Q2098" s="380">
        <f>'raw data'!F2094</f>
        <v>1</v>
      </c>
      <c r="R2098" s="380">
        <f>'raw data'!G2094</f>
        <v>1</v>
      </c>
      <c r="S2098" s="380">
        <f>'raw data'!H2094</f>
        <v>1</v>
      </c>
      <c r="T2098" s="380">
        <f>'raw data'!Q2094</f>
        <v>100.25640106201172</v>
      </c>
      <c r="U2098" s="380">
        <f>'raw data'!R2094</f>
        <v>1012.8040161132812</v>
      </c>
    </row>
    <row r="2099" spans="1:21" x14ac:dyDescent="0.2">
      <c r="A2099" s="378">
        <f>'raw data'!A2095</f>
        <v>41268.333333333336</v>
      </c>
      <c r="B2099" s="380">
        <f>'raw data'!L2095</f>
        <v>894.03692626953125</v>
      </c>
      <c r="C2099" s="380">
        <f>'raw data'!M2095</f>
        <v>464.85720825195312</v>
      </c>
      <c r="D2099" s="380">
        <f>'raw data'!O2095</f>
        <v>5761.68994140625</v>
      </c>
      <c r="E2099" s="380">
        <f>'raw data'!P2095</f>
        <v>9.9827098846435547</v>
      </c>
      <c r="F2099" s="377"/>
      <c r="G2099" s="377"/>
      <c r="H2099" s="376"/>
      <c r="I2099" s="376"/>
      <c r="J2099" s="380">
        <f>'raw data'!C2095</f>
        <v>124.53959655761719</v>
      </c>
      <c r="K2099" s="380" t="e">
        <f>'raw data'!#REF!</f>
        <v>#REF!</v>
      </c>
      <c r="L2099" s="380" t="e">
        <f>'raw data'!#REF!</f>
        <v>#REF!</v>
      </c>
      <c r="M2099" s="380">
        <f>'raw data'!D2095</f>
        <v>80248.453125</v>
      </c>
      <c r="N2099" s="380">
        <f>'raw data'!K2095</f>
        <v>15.341457005097837</v>
      </c>
      <c r="O2099" s="400">
        <f t="shared" si="33"/>
        <v>15.478268100432818</v>
      </c>
      <c r="P2099" s="380">
        <f>'raw data'!E2095</f>
        <v>1</v>
      </c>
      <c r="Q2099" s="380">
        <f>'raw data'!F2095</f>
        <v>1</v>
      </c>
      <c r="R2099" s="380">
        <f>'raw data'!G2095</f>
        <v>1</v>
      </c>
      <c r="S2099" s="380">
        <f>'raw data'!H2095</f>
        <v>1</v>
      </c>
      <c r="T2099" s="380">
        <f>'raw data'!Q2095</f>
        <v>100.19290161132812</v>
      </c>
      <c r="U2099" s="380">
        <f>'raw data'!R2095</f>
        <v>1012.8079833984375</v>
      </c>
    </row>
    <row r="2100" spans="1:21" x14ac:dyDescent="0.2">
      <c r="A2100" s="378">
        <f>'raw data'!A2096</f>
        <v>41268.375</v>
      </c>
      <c r="B2100" s="380">
        <f>'raw data'!L2096</f>
        <v>894.02069091796875</v>
      </c>
      <c r="C2100" s="380">
        <f>'raw data'!M2096</f>
        <v>464.96759033203125</v>
      </c>
      <c r="D2100" s="380">
        <f>'raw data'!O2096</f>
        <v>5757.43505859375</v>
      </c>
      <c r="E2100" s="380">
        <f>'raw data'!P2096</f>
        <v>9.9762296676635742</v>
      </c>
      <c r="F2100" s="377"/>
      <c r="G2100" s="377"/>
      <c r="H2100" s="376"/>
      <c r="I2100" s="376"/>
      <c r="J2100" s="380">
        <f>'raw data'!C2096</f>
        <v>124.09439849853516</v>
      </c>
      <c r="K2100" s="380" t="e">
        <f>'raw data'!#REF!</f>
        <v>#REF!</v>
      </c>
      <c r="L2100" s="380" t="e">
        <f>'raw data'!#REF!</f>
        <v>#REF!</v>
      </c>
      <c r="M2100" s="380">
        <f>'raw data'!D2096</f>
        <v>80311.84375</v>
      </c>
      <c r="N2100" s="380">
        <f>'raw data'!K2096</f>
        <v>15.324223231233846</v>
      </c>
      <c r="O2100" s="400">
        <f t="shared" si="33"/>
        <v>15.466837735804118</v>
      </c>
      <c r="P2100" s="380">
        <f>'raw data'!E2096</f>
        <v>1</v>
      </c>
      <c r="Q2100" s="380">
        <f>'raw data'!F2096</f>
        <v>1</v>
      </c>
      <c r="R2100" s="380">
        <f>'raw data'!G2096</f>
        <v>1</v>
      </c>
      <c r="S2100" s="380">
        <f>'raw data'!H2096</f>
        <v>1</v>
      </c>
      <c r="T2100" s="380">
        <f>'raw data'!Q2096</f>
        <v>100.15750122070312</v>
      </c>
      <c r="U2100" s="380">
        <f>'raw data'!R2096</f>
        <v>1012.81201171875</v>
      </c>
    </row>
    <row r="2101" spans="1:21" x14ac:dyDescent="0.2">
      <c r="A2101" s="378">
        <f>'raw data'!A2097</f>
        <v>41268.416666666664</v>
      </c>
      <c r="B2101" s="380">
        <f>'raw data'!L2097</f>
        <v>894.05047607421875</v>
      </c>
      <c r="C2101" s="380">
        <f>'raw data'!M2097</f>
        <v>464.6708984375</v>
      </c>
      <c r="D2101" s="380">
        <f>'raw data'!O2097</f>
        <v>5741.31298828125</v>
      </c>
      <c r="E2101" s="380">
        <f>'raw data'!P2097</f>
        <v>9.9528322219848633</v>
      </c>
      <c r="F2101" s="377"/>
      <c r="G2101" s="377"/>
      <c r="H2101" s="376"/>
      <c r="I2101" s="376"/>
      <c r="J2101" s="380">
        <f>'raw data'!C2097</f>
        <v>123.32659912109375</v>
      </c>
      <c r="K2101" s="380" t="e">
        <f>'raw data'!#REF!</f>
        <v>#REF!</v>
      </c>
      <c r="L2101" s="380" t="e">
        <f>'raw data'!#REF!</f>
        <v>#REF!</v>
      </c>
      <c r="M2101" s="380">
        <f>'raw data'!D2097</f>
        <v>80269.8515625</v>
      </c>
      <c r="N2101" s="380">
        <f>'raw data'!K2097</f>
        <v>15.216819975345425</v>
      </c>
      <c r="O2101" s="400">
        <f t="shared" si="33"/>
        <v>15.423527226358342</v>
      </c>
      <c r="P2101" s="380">
        <f>'raw data'!E2097</f>
        <v>1</v>
      </c>
      <c r="Q2101" s="380">
        <f>'raw data'!F2097</f>
        <v>1</v>
      </c>
      <c r="R2101" s="380">
        <f>'raw data'!G2097</f>
        <v>1</v>
      </c>
      <c r="S2101" s="380">
        <f>'raw data'!H2097</f>
        <v>1</v>
      </c>
      <c r="T2101" s="380">
        <f>'raw data'!Q2097</f>
        <v>100.18949890136719</v>
      </c>
      <c r="U2101" s="380">
        <f>'raw data'!R2097</f>
        <v>1012.81201171875</v>
      </c>
    </row>
    <row r="2102" spans="1:21" x14ac:dyDescent="0.2">
      <c r="A2102" s="378">
        <f>'raw data'!A2098</f>
        <v>41268.458333333336</v>
      </c>
      <c r="B2102" s="380">
        <f>'raw data'!L2098</f>
        <v>894.01190185546875</v>
      </c>
      <c r="C2102" s="380">
        <f>'raw data'!M2098</f>
        <v>467.03228759765625</v>
      </c>
      <c r="D2102" s="380">
        <f>'raw data'!O2098</f>
        <v>5742.18701171875</v>
      </c>
      <c r="E2102" s="380">
        <f>'raw data'!P2098</f>
        <v>9.9090595245361328</v>
      </c>
      <c r="F2102" s="377"/>
      <c r="G2102" s="377"/>
      <c r="H2102" s="376"/>
      <c r="I2102" s="376"/>
      <c r="J2102" s="380">
        <f>'raw data'!C2098</f>
        <v>123.72959899902344</v>
      </c>
      <c r="K2102" s="380" t="e">
        <f>'raw data'!#REF!</f>
        <v>#REF!</v>
      </c>
      <c r="L2102" s="380" t="e">
        <f>'raw data'!#REF!</f>
        <v>#REF!</v>
      </c>
      <c r="M2102" s="380">
        <f>'raw data'!D2098</f>
        <v>80700.6796875</v>
      </c>
      <c r="N2102" s="380">
        <f>'raw data'!K2098</f>
        <v>15.245100052228809</v>
      </c>
      <c r="O2102" s="400">
        <f t="shared" si="33"/>
        <v>15.42587521266605</v>
      </c>
      <c r="P2102" s="380">
        <f>'raw data'!E2098</f>
        <v>1</v>
      </c>
      <c r="Q2102" s="380">
        <f>'raw data'!F2098</f>
        <v>1</v>
      </c>
      <c r="R2102" s="380">
        <f>'raw data'!G2098</f>
        <v>1</v>
      </c>
      <c r="S2102" s="380">
        <f>'raw data'!H2098</f>
        <v>1</v>
      </c>
      <c r="T2102" s="380">
        <f>'raw data'!Q2098</f>
        <v>100.09030151367187</v>
      </c>
      <c r="U2102" s="380">
        <f>'raw data'!R2098</f>
        <v>1012.8099975585937</v>
      </c>
    </row>
    <row r="2103" spans="1:21" x14ac:dyDescent="0.2">
      <c r="A2103" s="378">
        <f>'raw data'!A2099</f>
        <v>41268.5</v>
      </c>
      <c r="B2103" s="380">
        <f>'raw data'!L2099</f>
        <v>894.05462646484375</v>
      </c>
      <c r="C2103" s="380">
        <f>'raw data'!M2099</f>
        <v>467.82958984375</v>
      </c>
      <c r="D2103" s="380">
        <f>'raw data'!O2099</f>
        <v>5748.04296875</v>
      </c>
      <c r="E2103" s="380">
        <f>'raw data'!P2099</f>
        <v>9.906062126159668</v>
      </c>
      <c r="F2103" s="377"/>
      <c r="G2103" s="377"/>
      <c r="H2103" s="376"/>
      <c r="I2103" s="376"/>
      <c r="J2103" s="380">
        <f>'raw data'!C2099</f>
        <v>124.48680114746094</v>
      </c>
      <c r="K2103" s="380" t="e">
        <f>'raw data'!#REF!</f>
        <v>#REF!</v>
      </c>
      <c r="L2103" s="380" t="e">
        <f>'raw data'!#REF!</f>
        <v>#REF!</v>
      </c>
      <c r="M2103" s="380">
        <f>'raw data'!D2099</f>
        <v>80817.25</v>
      </c>
      <c r="N2103" s="380">
        <f>'raw data'!K2099</f>
        <v>15.269998052004302</v>
      </c>
      <c r="O2103" s="400">
        <f t="shared" si="33"/>
        <v>15.441606720927702</v>
      </c>
      <c r="P2103" s="380">
        <f>'raw data'!E2099</f>
        <v>1</v>
      </c>
      <c r="Q2103" s="380">
        <f>'raw data'!F2099</f>
        <v>1</v>
      </c>
      <c r="R2103" s="380">
        <f>'raw data'!G2099</f>
        <v>1</v>
      </c>
      <c r="S2103" s="380">
        <f>'raw data'!H2099</f>
        <v>1</v>
      </c>
      <c r="T2103" s="380">
        <f>'raw data'!Q2099</f>
        <v>100.03569793701172</v>
      </c>
      <c r="U2103" s="380">
        <f>'raw data'!R2099</f>
        <v>1012.8070068359375</v>
      </c>
    </row>
    <row r="2104" spans="1:21" x14ac:dyDescent="0.2">
      <c r="A2104" s="378">
        <f>'raw data'!A2100</f>
        <v>41268.541666666664</v>
      </c>
      <c r="B2104" s="380">
        <f>'raw data'!L2100</f>
        <v>894.00091552734375</v>
      </c>
      <c r="C2104" s="380">
        <f>'raw data'!M2100</f>
        <v>467.63211059570312</v>
      </c>
      <c r="D2104" s="380">
        <f>'raw data'!O2100</f>
        <v>5745.05517578125</v>
      </c>
      <c r="E2104" s="380">
        <f>'raw data'!P2100</f>
        <v>9.9097919464111328</v>
      </c>
      <c r="F2104" s="377"/>
      <c r="G2104" s="377"/>
      <c r="H2104" s="376"/>
      <c r="I2104" s="376"/>
      <c r="J2104" s="380">
        <f>'raw data'!C2100</f>
        <v>124.08000183105469</v>
      </c>
      <c r="K2104" s="380" t="e">
        <f>'raw data'!#REF!</f>
        <v>#REF!</v>
      </c>
      <c r="L2104" s="380" t="e">
        <f>'raw data'!#REF!</f>
        <v>#REF!</v>
      </c>
      <c r="M2104" s="380">
        <f>'raw data'!D2100</f>
        <v>80765.203125</v>
      </c>
      <c r="N2104" s="380">
        <f>'raw data'!K2100</f>
        <v>15.255892964995292</v>
      </c>
      <c r="O2104" s="400">
        <f t="shared" si="33"/>
        <v>15.43358028058308</v>
      </c>
      <c r="P2104" s="380">
        <f>'raw data'!E2100</f>
        <v>1</v>
      </c>
      <c r="Q2104" s="380">
        <f>'raw data'!F2100</f>
        <v>1</v>
      </c>
      <c r="R2104" s="380">
        <f>'raw data'!G2100</f>
        <v>1</v>
      </c>
      <c r="S2104" s="380">
        <f>'raw data'!H2100</f>
        <v>1</v>
      </c>
      <c r="T2104" s="380">
        <f>'raw data'!Q2100</f>
        <v>100.19450378417969</v>
      </c>
      <c r="U2104" s="380">
        <f>'raw data'!R2100</f>
        <v>1012.8060302734375</v>
      </c>
    </row>
    <row r="2105" spans="1:21" x14ac:dyDescent="0.2">
      <c r="A2105" s="378">
        <f>'raw data'!A2101</f>
        <v>41268.583333333336</v>
      </c>
      <c r="B2105" s="380">
        <f>'raw data'!L2101</f>
        <v>894.03961181640625</v>
      </c>
      <c r="C2105" s="380">
        <f>'raw data'!M2101</f>
        <v>467.60708618164062</v>
      </c>
      <c r="D2105" s="380">
        <f>'raw data'!O2101</f>
        <v>5736.7470703125</v>
      </c>
      <c r="E2105" s="380">
        <f>'raw data'!P2101</f>
        <v>9.9023008346557617</v>
      </c>
      <c r="F2105" s="377"/>
      <c r="G2105" s="377"/>
      <c r="H2105" s="376"/>
      <c r="I2105" s="376"/>
      <c r="J2105" s="380">
        <f>'raw data'!C2101</f>
        <v>124.44950103759766</v>
      </c>
      <c r="K2105" s="380" t="e">
        <f>'raw data'!#REF!</f>
        <v>#REF!</v>
      </c>
      <c r="L2105" s="380" t="e">
        <f>'raw data'!#REF!</f>
        <v>#REF!</v>
      </c>
      <c r="M2105" s="380">
        <f>'raw data'!D2101</f>
        <v>80680.1328125</v>
      </c>
      <c r="N2105" s="380">
        <f>'raw data'!K2101</f>
        <v>15.302728277693967</v>
      </c>
      <c r="O2105" s="400">
        <f t="shared" si="33"/>
        <v>15.411261293417903</v>
      </c>
      <c r="P2105" s="380">
        <f>'raw data'!E2101</f>
        <v>1</v>
      </c>
      <c r="Q2105" s="380">
        <f>'raw data'!F2101</f>
        <v>1</v>
      </c>
      <c r="R2105" s="380">
        <f>'raw data'!G2101</f>
        <v>1</v>
      </c>
      <c r="S2105" s="380">
        <f>'raw data'!H2101</f>
        <v>1</v>
      </c>
      <c r="T2105" s="380">
        <f>'raw data'!Q2101</f>
        <v>100.24819946289062</v>
      </c>
      <c r="U2105" s="380">
        <f>'raw data'!R2101</f>
        <v>1012.8099975585937</v>
      </c>
    </row>
    <row r="2106" spans="1:21" x14ac:dyDescent="0.2">
      <c r="A2106" s="378">
        <f>'raw data'!A2102</f>
        <v>41268.625</v>
      </c>
      <c r="B2106" s="380">
        <f>'raw data'!L2102</f>
        <v>893.94061279296875</v>
      </c>
      <c r="C2106" s="380">
        <f>'raw data'!M2102</f>
        <v>466.98831176757812</v>
      </c>
      <c r="D2106" s="380">
        <f>'raw data'!O2102</f>
        <v>5731.5009765625</v>
      </c>
      <c r="E2106" s="380">
        <f>'raw data'!P2102</f>
        <v>9.9060497283935547</v>
      </c>
      <c r="F2106" s="377"/>
      <c r="G2106" s="377"/>
      <c r="H2106" s="376"/>
      <c r="I2106" s="376"/>
      <c r="J2106" s="380">
        <f>'raw data'!C2102</f>
        <v>124.07230377197266</v>
      </c>
      <c r="K2106" s="380" t="e">
        <f>'raw data'!#REF!</f>
        <v>#REF!</v>
      </c>
      <c r="L2106" s="380" t="e">
        <f>'raw data'!#REF!</f>
        <v>#REF!</v>
      </c>
      <c r="M2106" s="380">
        <f>'raw data'!D2102</f>
        <v>80525.0703125</v>
      </c>
      <c r="N2106" s="380">
        <f>'raw data'!K2102</f>
        <v>15.42181653030806</v>
      </c>
      <c r="O2106" s="400">
        <f t="shared" si="33"/>
        <v>15.397168128674869</v>
      </c>
      <c r="P2106" s="380">
        <f>'raw data'!E2102</f>
        <v>1</v>
      </c>
      <c r="Q2106" s="380">
        <f>'raw data'!F2102</f>
        <v>1</v>
      </c>
      <c r="R2106" s="380">
        <f>'raw data'!G2102</f>
        <v>1</v>
      </c>
      <c r="S2106" s="380">
        <f>'raw data'!H2102</f>
        <v>1</v>
      </c>
      <c r="T2106" s="380">
        <f>'raw data'!Q2102</f>
        <v>100.37660217285156</v>
      </c>
      <c r="U2106" s="380">
        <f>'raw data'!R2102</f>
        <v>1012.8099975585937</v>
      </c>
    </row>
    <row r="2107" spans="1:21" x14ac:dyDescent="0.2">
      <c r="A2107" s="378">
        <f>'raw data'!A2103</f>
        <v>41268.666666666664</v>
      </c>
      <c r="B2107" s="380">
        <f>'raw data'!L2103</f>
        <v>894.02667236328125</v>
      </c>
      <c r="C2107" s="380">
        <f>'raw data'!M2103</f>
        <v>466.62289428710937</v>
      </c>
      <c r="D2107" s="380">
        <f>'raw data'!O2103</f>
        <v>5729.9248046875</v>
      </c>
      <c r="E2107" s="380">
        <f>'raw data'!P2103</f>
        <v>9.9086151123046875</v>
      </c>
      <c r="F2107" s="377"/>
      <c r="G2107" s="377"/>
      <c r="H2107" s="376"/>
      <c r="I2107" s="376"/>
      <c r="J2107" s="380">
        <f>'raw data'!C2103</f>
        <v>124.54540252685547</v>
      </c>
      <c r="K2107" s="380" t="e">
        <f>'raw data'!#REF!</f>
        <v>#REF!</v>
      </c>
      <c r="L2107" s="380" t="e">
        <f>'raw data'!#REF!</f>
        <v>#REF!</v>
      </c>
      <c r="M2107" s="380">
        <f>'raw data'!D2103</f>
        <v>80463.7734375</v>
      </c>
      <c r="N2107" s="380">
        <f>'raw data'!K2103</f>
        <v>15.468783645755465</v>
      </c>
      <c r="O2107" s="400">
        <f t="shared" si="33"/>
        <v>15.392933882975829</v>
      </c>
      <c r="P2107" s="380">
        <f>'raw data'!E2103</f>
        <v>1</v>
      </c>
      <c r="Q2107" s="380">
        <f>'raw data'!F2103</f>
        <v>1</v>
      </c>
      <c r="R2107" s="380">
        <f>'raw data'!G2103</f>
        <v>1</v>
      </c>
      <c r="S2107" s="380">
        <f>'raw data'!H2103</f>
        <v>1</v>
      </c>
      <c r="T2107" s="380">
        <f>'raw data'!Q2103</f>
        <v>100.57689666748047</v>
      </c>
      <c r="U2107" s="380">
        <f>'raw data'!R2103</f>
        <v>1012.81298828125</v>
      </c>
    </row>
    <row r="2108" spans="1:21" x14ac:dyDescent="0.2">
      <c r="A2108" s="378">
        <f>'raw data'!A2104</f>
        <v>41268.708333333336</v>
      </c>
      <c r="B2108" s="380">
        <f>'raw data'!L2104</f>
        <v>893.90557861328125</v>
      </c>
      <c r="C2108" s="380">
        <f>'raw data'!M2104</f>
        <v>465.63800048828125</v>
      </c>
      <c r="D2108" s="380">
        <f>'raw data'!O2104</f>
        <v>5743.57421875</v>
      </c>
      <c r="E2108" s="380">
        <f>'raw data'!P2104</f>
        <v>9.9492101669311523</v>
      </c>
      <c r="F2108" s="377"/>
      <c r="G2108" s="377"/>
      <c r="H2108" s="376"/>
      <c r="I2108" s="376"/>
      <c r="J2108" s="380">
        <f>'raw data'!C2104</f>
        <v>124.24349975585937</v>
      </c>
      <c r="K2108" s="380" t="e">
        <f>'raw data'!#REF!</f>
        <v>#REF!</v>
      </c>
      <c r="L2108" s="380" t="e">
        <f>'raw data'!#REF!</f>
        <v>#REF!</v>
      </c>
      <c r="M2108" s="380">
        <f>'raw data'!D2104</f>
        <v>80240.8828125</v>
      </c>
      <c r="N2108" s="380">
        <f>'raw data'!K2104</f>
        <v>15.29502948744237</v>
      </c>
      <c r="O2108" s="400">
        <f t="shared" si="33"/>
        <v>15.429601821101917</v>
      </c>
      <c r="P2108" s="380">
        <f>'raw data'!E2104</f>
        <v>1</v>
      </c>
      <c r="Q2108" s="380">
        <f>'raw data'!F2104</f>
        <v>1</v>
      </c>
      <c r="R2108" s="380">
        <f>'raw data'!G2104</f>
        <v>1</v>
      </c>
      <c r="S2108" s="380">
        <f>'raw data'!H2104</f>
        <v>1</v>
      </c>
      <c r="T2108" s="380">
        <f>'raw data'!Q2104</f>
        <v>100.70379638671875</v>
      </c>
      <c r="U2108" s="380">
        <f>'raw data'!R2104</f>
        <v>1012.8200073242187</v>
      </c>
    </row>
    <row r="2109" spans="1:21" x14ac:dyDescent="0.2">
      <c r="A2109" s="378">
        <f>'raw data'!A2105</f>
        <v>41268.75</v>
      </c>
      <c r="B2109" s="380">
        <f>'raw data'!L2105</f>
        <v>894.06201171875</v>
      </c>
      <c r="C2109" s="380">
        <f>'raw data'!M2105</f>
        <v>466.38088989257812</v>
      </c>
      <c r="D2109" s="380">
        <f>'raw data'!O2105</f>
        <v>5773.27978515625</v>
      </c>
      <c r="E2109" s="380">
        <f>'raw data'!P2105</f>
        <v>9.9827890396118164</v>
      </c>
      <c r="F2109" s="377"/>
      <c r="G2109" s="377"/>
      <c r="H2109" s="376"/>
      <c r="I2109" s="376"/>
      <c r="J2109" s="380">
        <f>'raw data'!C2105</f>
        <v>124.55999755859375</v>
      </c>
      <c r="K2109" s="380" t="e">
        <f>'raw data'!#REF!</f>
        <v>#REF!</v>
      </c>
      <c r="L2109" s="380" t="e">
        <f>'raw data'!#REF!</f>
        <v>#REF!</v>
      </c>
      <c r="M2109" s="380">
        <f>'raw data'!D2105</f>
        <v>80385.6875</v>
      </c>
      <c r="N2109" s="380">
        <f>'raw data'!K2105</f>
        <v>15.319017865695059</v>
      </c>
      <c r="O2109" s="400">
        <f t="shared" si="33"/>
        <v>15.509403185907557</v>
      </c>
      <c r="P2109" s="380">
        <f>'raw data'!E2105</f>
        <v>1</v>
      </c>
      <c r="Q2109" s="380">
        <f>'raw data'!F2105</f>
        <v>1</v>
      </c>
      <c r="R2109" s="380">
        <f>'raw data'!G2105</f>
        <v>1</v>
      </c>
      <c r="S2109" s="380">
        <f>'raw data'!H2105</f>
        <v>1</v>
      </c>
      <c r="T2109" s="380">
        <f>'raw data'!Q2105</f>
        <v>100.63449859619141</v>
      </c>
      <c r="U2109" s="380">
        <f>'raw data'!R2105</f>
        <v>1012.8259887695312</v>
      </c>
    </row>
    <row r="2110" spans="1:21" x14ac:dyDescent="0.2">
      <c r="A2110" s="378">
        <f>'raw data'!A2106</f>
        <v>41268.791666666664</v>
      </c>
      <c r="B2110" s="380">
        <f>'raw data'!L2106</f>
        <v>894.0477294921875</v>
      </c>
      <c r="C2110" s="380">
        <f>'raw data'!M2106</f>
        <v>466.16668701171875</v>
      </c>
      <c r="D2110" s="380">
        <f>'raw data'!O2106</f>
        <v>5770.89892578125</v>
      </c>
      <c r="E2110" s="380">
        <f>'raw data'!P2106</f>
        <v>9.9805364608764648</v>
      </c>
      <c r="F2110" s="377"/>
      <c r="G2110" s="377"/>
      <c r="H2110" s="376"/>
      <c r="I2110" s="376"/>
      <c r="J2110" s="380">
        <f>'raw data'!C2106</f>
        <v>124.13159942626953</v>
      </c>
      <c r="K2110" s="380" t="e">
        <f>'raw data'!#REF!</f>
        <v>#REF!</v>
      </c>
      <c r="L2110" s="380" t="e">
        <f>'raw data'!#REF!</f>
        <v>#REF!</v>
      </c>
      <c r="M2110" s="380">
        <f>'raw data'!D2106</f>
        <v>80319.671875</v>
      </c>
      <c r="N2110" s="380">
        <f>'raw data'!K2106</f>
        <v>15.208822975469666</v>
      </c>
      <c r="O2110" s="400">
        <f t="shared" si="33"/>
        <v>15.503007218736391</v>
      </c>
      <c r="P2110" s="380">
        <f>'raw data'!E2106</f>
        <v>1</v>
      </c>
      <c r="Q2110" s="380">
        <f>'raw data'!F2106</f>
        <v>1</v>
      </c>
      <c r="R2110" s="380">
        <f>'raw data'!G2106</f>
        <v>1</v>
      </c>
      <c r="S2110" s="380">
        <f>'raw data'!H2106</f>
        <v>1</v>
      </c>
      <c r="T2110" s="380">
        <f>'raw data'!Q2106</f>
        <v>100.66110229492187</v>
      </c>
      <c r="U2110" s="380">
        <f>'raw data'!R2106</f>
        <v>1012.8289794921875</v>
      </c>
    </row>
    <row r="2111" spans="1:21" x14ac:dyDescent="0.2">
      <c r="A2111" s="378">
        <f>'raw data'!A2107</f>
        <v>41268.833333333336</v>
      </c>
      <c r="B2111" s="380">
        <f>'raw data'!L2107</f>
        <v>894.0692138671875</v>
      </c>
      <c r="C2111" s="380">
        <f>'raw data'!M2107</f>
        <v>468.18618774414062</v>
      </c>
      <c r="D2111" s="380">
        <f>'raw data'!O2107</f>
        <v>5778.916015625</v>
      </c>
      <c r="E2111" s="380">
        <f>'raw data'!P2107</f>
        <v>9.9546279907226562</v>
      </c>
      <c r="F2111" s="377"/>
      <c r="G2111" s="377"/>
      <c r="H2111" s="376"/>
      <c r="I2111" s="376"/>
      <c r="J2111" s="380">
        <f>'raw data'!C2107</f>
        <v>125.33209991455078</v>
      </c>
      <c r="K2111" s="380" t="e">
        <f>'raw data'!#REF!</f>
        <v>#REF!</v>
      </c>
      <c r="L2111" s="380" t="e">
        <f>'raw data'!#REF!</f>
        <v>#REF!</v>
      </c>
      <c r="M2111" s="380">
        <f>'raw data'!D2107</f>
        <v>80661.4296875</v>
      </c>
      <c r="N2111" s="380">
        <f>'raw data'!K2107</f>
        <v>15.437989147404442</v>
      </c>
      <c r="O2111" s="400">
        <f t="shared" si="33"/>
        <v>15.524544418281796</v>
      </c>
      <c r="P2111" s="380">
        <f>'raw data'!E2107</f>
        <v>1</v>
      </c>
      <c r="Q2111" s="380">
        <f>'raw data'!F2107</f>
        <v>1</v>
      </c>
      <c r="R2111" s="380">
        <f>'raw data'!G2107</f>
        <v>1</v>
      </c>
      <c r="S2111" s="380">
        <f>'raw data'!H2107</f>
        <v>1</v>
      </c>
      <c r="T2111" s="380">
        <f>'raw data'!Q2107</f>
        <v>100.47209930419922</v>
      </c>
      <c r="U2111" s="380">
        <f>'raw data'!R2107</f>
        <v>1012.823974609375</v>
      </c>
    </row>
    <row r="2112" spans="1:21" x14ac:dyDescent="0.2">
      <c r="A2112" s="378">
        <f>'raw data'!A2108</f>
        <v>41268.875</v>
      </c>
      <c r="B2112" s="380">
        <f>'raw data'!L2108</f>
        <v>894.01422119140625</v>
      </c>
      <c r="C2112" s="380">
        <f>'raw data'!M2108</f>
        <v>469.20761108398437</v>
      </c>
      <c r="D2112" s="380">
        <f>'raw data'!O2108</f>
        <v>5758.3837890625</v>
      </c>
      <c r="E2112" s="380">
        <f>'raw data'!P2108</f>
        <v>9.9061040878295898</v>
      </c>
      <c r="F2112" s="377"/>
      <c r="G2112" s="377"/>
      <c r="H2112" s="376"/>
      <c r="I2112" s="376"/>
      <c r="J2112" s="380">
        <f>'raw data'!C2108</f>
        <v>125.57309722900391</v>
      </c>
      <c r="K2112" s="380" t="e">
        <f>'raw data'!#REF!</f>
        <v>#REF!</v>
      </c>
      <c r="L2112" s="380" t="e">
        <f>'raw data'!#REF!</f>
        <v>#REF!</v>
      </c>
      <c r="M2112" s="380">
        <f>'raw data'!D2108</f>
        <v>80794.1328125</v>
      </c>
      <c r="N2112" s="380">
        <f>'raw data'!K2108</f>
        <v>15.565641065333329</v>
      </c>
      <c r="O2112" s="400">
        <f t="shared" si="33"/>
        <v>15.469386415913545</v>
      </c>
      <c r="P2112" s="380">
        <f>'raw data'!E2108</f>
        <v>1</v>
      </c>
      <c r="Q2112" s="380">
        <f>'raw data'!F2108</f>
        <v>1</v>
      </c>
      <c r="R2112" s="380">
        <f>'raw data'!G2108</f>
        <v>1</v>
      </c>
      <c r="S2112" s="380">
        <f>'raw data'!H2108</f>
        <v>1</v>
      </c>
      <c r="T2112" s="380">
        <f>'raw data'!Q2108</f>
        <v>100.39469909667969</v>
      </c>
      <c r="U2112" s="380">
        <f>'raw data'!R2108</f>
        <v>1012.823974609375</v>
      </c>
    </row>
    <row r="2113" spans="1:21" x14ac:dyDescent="0.2">
      <c r="A2113" s="378">
        <f>'raw data'!A2109</f>
        <v>41268.916666666664</v>
      </c>
      <c r="B2113" s="380">
        <f>'raw data'!L2109</f>
        <v>893.9644775390625</v>
      </c>
      <c r="C2113" s="380">
        <f>'raw data'!M2109</f>
        <v>469.42718505859375</v>
      </c>
      <c r="D2113" s="380">
        <f>'raw data'!O2109</f>
        <v>5761.7978515625</v>
      </c>
      <c r="E2113" s="380">
        <f>'raw data'!P2109</f>
        <v>9.9055023193359375</v>
      </c>
      <c r="F2113" s="377"/>
      <c r="G2113" s="377"/>
      <c r="H2113" s="376"/>
      <c r="I2113" s="376"/>
      <c r="J2113" s="380">
        <f>'raw data'!C2109</f>
        <v>125.19280242919922</v>
      </c>
      <c r="K2113" s="380" t="e">
        <f>'raw data'!#REF!</f>
        <v>#REF!</v>
      </c>
      <c r="L2113" s="380" t="e">
        <f>'raw data'!#REF!</f>
        <v>#REF!</v>
      </c>
      <c r="M2113" s="380">
        <f>'raw data'!D2109</f>
        <v>80874.859375</v>
      </c>
      <c r="N2113" s="380">
        <f>'raw data'!K2109</f>
        <v>15.243314366625272</v>
      </c>
      <c r="O2113" s="400">
        <f t="shared" si="33"/>
        <v>15.478557991479748</v>
      </c>
      <c r="P2113" s="380">
        <f>'raw data'!E2109</f>
        <v>1</v>
      </c>
      <c r="Q2113" s="380">
        <f>'raw data'!F2109</f>
        <v>1</v>
      </c>
      <c r="R2113" s="380">
        <f>'raw data'!G2109</f>
        <v>1</v>
      </c>
      <c r="S2113" s="380">
        <f>'raw data'!H2109</f>
        <v>1</v>
      </c>
      <c r="T2113" s="380">
        <f>'raw data'!Q2109</f>
        <v>100.48320007324219</v>
      </c>
      <c r="U2113" s="380">
        <f>'raw data'!R2109</f>
        <v>1012.8200073242187</v>
      </c>
    </row>
    <row r="2114" spans="1:21" x14ac:dyDescent="0.2">
      <c r="A2114" s="378">
        <f>'raw data'!A2110</f>
        <v>41268.958333333336</v>
      </c>
      <c r="B2114" s="380">
        <f>'raw data'!L2110</f>
        <v>894.02239990234375</v>
      </c>
      <c r="C2114" s="380">
        <f>'raw data'!M2110</f>
        <v>469.70150756835937</v>
      </c>
      <c r="D2114" s="380">
        <f>'raw data'!O2110</f>
        <v>5754.56005859375</v>
      </c>
      <c r="E2114" s="380">
        <f>'raw data'!P2110</f>
        <v>9.896026611328125</v>
      </c>
      <c r="F2114" s="377"/>
      <c r="G2114" s="377"/>
      <c r="H2114" s="376"/>
      <c r="I2114" s="376"/>
      <c r="J2114" s="380">
        <f>'raw data'!C2110</f>
        <v>125.70559692382812</v>
      </c>
      <c r="K2114" s="380" t="e">
        <f>'raw data'!#REF!</f>
        <v>#REF!</v>
      </c>
      <c r="L2114" s="380" t="e">
        <f>'raw data'!#REF!</f>
        <v>#REF!</v>
      </c>
      <c r="M2114" s="380">
        <f>'raw data'!D2110</f>
        <v>80888.8828125</v>
      </c>
      <c r="N2114" s="380">
        <f>'raw data'!K2110</f>
        <v>15.150210668150976</v>
      </c>
      <c r="O2114" s="400">
        <f t="shared" si="33"/>
        <v>15.459114303748368</v>
      </c>
      <c r="P2114" s="380">
        <f>'raw data'!E2110</f>
        <v>1</v>
      </c>
      <c r="Q2114" s="380">
        <f>'raw data'!F2110</f>
        <v>1</v>
      </c>
      <c r="R2114" s="380">
        <f>'raw data'!G2110</f>
        <v>1</v>
      </c>
      <c r="S2114" s="380">
        <f>'raw data'!H2110</f>
        <v>1</v>
      </c>
      <c r="T2114" s="380">
        <f>'raw data'!Q2110</f>
        <v>100.41429901123047</v>
      </c>
      <c r="U2114" s="380">
        <f>'raw data'!R2110</f>
        <v>1012.8170166015625</v>
      </c>
    </row>
    <row r="2115" spans="1:21" x14ac:dyDescent="0.2">
      <c r="A2115" s="378">
        <f>'raw data'!A2111</f>
        <v>41269</v>
      </c>
      <c r="B2115" s="380">
        <f>'raw data'!L2111</f>
        <v>893.9951171875</v>
      </c>
      <c r="C2115" s="380">
        <f>'raw data'!M2111</f>
        <v>469.07101440429688</v>
      </c>
      <c r="D2115" s="380">
        <f>'raw data'!O2111</f>
        <v>5747.56005859375</v>
      </c>
      <c r="E2115" s="380">
        <f>'raw data'!P2111</f>
        <v>9.8959827423095703</v>
      </c>
      <c r="F2115" s="377"/>
      <c r="G2115" s="377"/>
      <c r="H2115" s="376"/>
      <c r="I2115" s="376"/>
      <c r="J2115" s="380">
        <f>'raw data'!C2111</f>
        <v>125.62850189208984</v>
      </c>
      <c r="K2115" s="380" t="e">
        <f>'raw data'!#REF!</f>
        <v>#REF!</v>
      </c>
      <c r="L2115" s="380" t="e">
        <f>'raw data'!#REF!</f>
        <v>#REF!</v>
      </c>
      <c r="M2115" s="380">
        <f>'raw data'!D2111</f>
        <v>80794.15625</v>
      </c>
      <c r="N2115" s="380">
        <f>'raw data'!K2111</f>
        <v>15.380311949745737</v>
      </c>
      <c r="O2115" s="400">
        <f t="shared" si="33"/>
        <v>15.440309425699589</v>
      </c>
      <c r="P2115" s="380">
        <f>'raw data'!E2111</f>
        <v>1</v>
      </c>
      <c r="Q2115" s="380">
        <f>'raw data'!F2111</f>
        <v>1</v>
      </c>
      <c r="R2115" s="380">
        <f>'raw data'!G2111</f>
        <v>1</v>
      </c>
      <c r="S2115" s="380">
        <f>'raw data'!H2111</f>
        <v>1</v>
      </c>
      <c r="T2115" s="380">
        <f>'raw data'!Q2111</f>
        <v>100.52449798583984</v>
      </c>
      <c r="U2115" s="380">
        <f>'raw data'!R2111</f>
        <v>1012.8150024414062</v>
      </c>
    </row>
    <row r="2116" spans="1:21" x14ac:dyDescent="0.2">
      <c r="A2116" s="378">
        <f>'raw data'!A2112</f>
        <v>41269.041666666664</v>
      </c>
      <c r="B2116" s="380">
        <f>'raw data'!L2112</f>
        <v>893.98858642578125</v>
      </c>
      <c r="C2116" s="380">
        <f>'raw data'!M2112</f>
        <v>468.61260986328125</v>
      </c>
      <c r="D2116" s="380">
        <f>'raw data'!O2112</f>
        <v>5743.2470703125</v>
      </c>
      <c r="E2116" s="380">
        <f>'raw data'!P2112</f>
        <v>9.9010009765625</v>
      </c>
      <c r="F2116" s="377"/>
      <c r="G2116" s="377"/>
      <c r="H2116" s="376"/>
      <c r="I2116" s="376"/>
      <c r="J2116" s="380">
        <f>'raw data'!C2112</f>
        <v>125.33139801025391</v>
      </c>
      <c r="K2116" s="380" t="e">
        <f>'raw data'!#REF!</f>
        <v>#REF!</v>
      </c>
      <c r="L2116" s="380" t="e">
        <f>'raw data'!#REF!</f>
        <v>#REF!</v>
      </c>
      <c r="M2116" s="380">
        <f>'raw data'!D2112</f>
        <v>80696.5234375</v>
      </c>
      <c r="N2116" s="380">
        <f>'raw data'!K2112</f>
        <v>15.383255956128705</v>
      </c>
      <c r="O2116" s="400">
        <f t="shared" si="33"/>
        <v>15.428722965891769</v>
      </c>
      <c r="P2116" s="380">
        <f>'raw data'!E2112</f>
        <v>1</v>
      </c>
      <c r="Q2116" s="380">
        <f>'raw data'!F2112</f>
        <v>1</v>
      </c>
      <c r="R2116" s="380">
        <f>'raw data'!G2112</f>
        <v>1</v>
      </c>
      <c r="S2116" s="380">
        <f>'raw data'!H2112</f>
        <v>1</v>
      </c>
      <c r="T2116" s="380">
        <f>'raw data'!Q2112</f>
        <v>100.61710357666016</v>
      </c>
      <c r="U2116" s="380">
        <f>'raw data'!R2112</f>
        <v>1012.8109741210937</v>
      </c>
    </row>
    <row r="2117" spans="1:21" x14ac:dyDescent="0.2">
      <c r="A2117" s="378">
        <f>'raw data'!A2113</f>
        <v>41269.083333333336</v>
      </c>
      <c r="B2117" s="380">
        <f>'raw data'!L2113</f>
        <v>893.807373046875</v>
      </c>
      <c r="C2117" s="380">
        <f>'raw data'!M2113</f>
        <v>467.37640380859375</v>
      </c>
      <c r="D2117" s="380">
        <f>'raw data'!O2113</f>
        <v>5737.11376953125</v>
      </c>
      <c r="E2117" s="380">
        <f>'raw data'!P2113</f>
        <v>9.915863037109375</v>
      </c>
      <c r="F2117" s="377"/>
      <c r="G2117" s="377"/>
      <c r="H2117" s="376"/>
      <c r="I2117" s="376"/>
      <c r="J2117" s="380">
        <f>'raw data'!C2113</f>
        <v>124.5509033203125</v>
      </c>
      <c r="K2117" s="380" t="e">
        <f>'raw data'!#REF!</f>
        <v>#REF!</v>
      </c>
      <c r="L2117" s="380" t="e">
        <f>'raw data'!#REF!</f>
        <v>#REF!</v>
      </c>
      <c r="M2117" s="380">
        <f>'raw data'!D2113</f>
        <v>80452.7265625</v>
      </c>
      <c r="N2117" s="380">
        <f>'raw data'!K2113</f>
        <v>15.371101631967758</v>
      </c>
      <c r="O2117" s="400">
        <f t="shared" si="33"/>
        <v>15.412246398287785</v>
      </c>
      <c r="P2117" s="380">
        <f>'raw data'!E2113</f>
        <v>1</v>
      </c>
      <c r="Q2117" s="380">
        <f>'raw data'!F2113</f>
        <v>1</v>
      </c>
      <c r="R2117" s="380">
        <f>'raw data'!G2113</f>
        <v>1</v>
      </c>
      <c r="S2117" s="380">
        <f>'raw data'!H2113</f>
        <v>1</v>
      </c>
      <c r="T2117" s="380">
        <f>'raw data'!Q2113</f>
        <v>100.63379669189453</v>
      </c>
      <c r="U2117" s="380">
        <f>'raw data'!R2113</f>
        <v>1012.8140258789062</v>
      </c>
    </row>
    <row r="2118" spans="1:21" x14ac:dyDescent="0.2">
      <c r="A2118" s="378">
        <f>'raw data'!A2114</f>
        <v>41269.125</v>
      </c>
      <c r="B2118" s="380">
        <f>'raw data'!L2114</f>
        <v>893.9437255859375</v>
      </c>
      <c r="C2118" s="380">
        <f>'raw data'!M2114</f>
        <v>466.005615234375</v>
      </c>
      <c r="D2118" s="380">
        <f>'raw data'!O2114</f>
        <v>5767.9970703125</v>
      </c>
      <c r="E2118" s="380">
        <f>'raw data'!P2114</f>
        <v>9.9852590560913086</v>
      </c>
      <c r="F2118" s="377"/>
      <c r="G2118" s="377"/>
      <c r="H2118" s="376"/>
      <c r="I2118" s="376"/>
      <c r="J2118" s="380">
        <f>'raw data'!C2114</f>
        <v>124.23989868164062</v>
      </c>
      <c r="K2118" s="380" t="e">
        <f>'raw data'!#REF!</f>
        <v>#REF!</v>
      </c>
      <c r="L2118" s="380" t="e">
        <f>'raw data'!#REF!</f>
        <v>#REF!</v>
      </c>
      <c r="M2118" s="380">
        <f>'raw data'!D2114</f>
        <v>80198.6171875</v>
      </c>
      <c r="N2118" s="380">
        <f>'raw data'!K2114</f>
        <v>15.218857573166751</v>
      </c>
      <c r="O2118" s="400">
        <f t="shared" si="33"/>
        <v>15.495211641849957</v>
      </c>
      <c r="P2118" s="380">
        <f>'raw data'!E2114</f>
        <v>1</v>
      </c>
      <c r="Q2118" s="380">
        <f>'raw data'!F2114</f>
        <v>1</v>
      </c>
      <c r="R2118" s="380">
        <f>'raw data'!G2114</f>
        <v>1</v>
      </c>
      <c r="S2118" s="380">
        <f>'raw data'!H2114</f>
        <v>1</v>
      </c>
      <c r="T2118" s="380">
        <f>'raw data'!Q2114</f>
        <v>100.74420166015625</v>
      </c>
      <c r="U2118" s="380">
        <f>'raw data'!R2114</f>
        <v>1012.8150024414062</v>
      </c>
    </row>
    <row r="2119" spans="1:21" x14ac:dyDescent="0.2">
      <c r="A2119" s="378">
        <f>'raw data'!A2115</f>
        <v>41269.166666666664</v>
      </c>
      <c r="B2119" s="380">
        <f>'raw data'!L2115</f>
        <v>894.04827880859375</v>
      </c>
      <c r="C2119" s="380">
        <f>'raw data'!M2115</f>
        <v>464.8389892578125</v>
      </c>
      <c r="D2119" s="380">
        <f>'raw data'!O2115</f>
        <v>5760.326171875</v>
      </c>
      <c r="E2119" s="380">
        <f>'raw data'!P2115</f>
        <v>9.995152473449707</v>
      </c>
      <c r="F2119" s="377"/>
      <c r="G2119" s="377"/>
      <c r="H2119" s="376"/>
      <c r="I2119" s="376"/>
      <c r="J2119" s="380">
        <f>'raw data'!C2115</f>
        <v>122.95159912109375</v>
      </c>
      <c r="K2119" s="380" t="e">
        <f>'raw data'!#REF!</f>
        <v>#REF!</v>
      </c>
      <c r="L2119" s="380" t="e">
        <f>'raw data'!#REF!</f>
        <v>#REF!</v>
      </c>
      <c r="M2119" s="380">
        <f>'raw data'!D2115</f>
        <v>79968.3828125</v>
      </c>
      <c r="N2119" s="380">
        <f>'raw data'!K2115</f>
        <v>15.395782608098816</v>
      </c>
      <c r="O2119" s="400">
        <f t="shared" si="33"/>
        <v>15.474604454758277</v>
      </c>
      <c r="P2119" s="380">
        <f>'raw data'!E2115</f>
        <v>1</v>
      </c>
      <c r="Q2119" s="380">
        <f>'raw data'!F2115</f>
        <v>1</v>
      </c>
      <c r="R2119" s="380">
        <f>'raw data'!G2115</f>
        <v>1</v>
      </c>
      <c r="S2119" s="380">
        <f>'raw data'!H2115</f>
        <v>1</v>
      </c>
      <c r="T2119" s="380">
        <f>'raw data'!Q2115</f>
        <v>100.83190155029297</v>
      </c>
      <c r="U2119" s="380">
        <f>'raw data'!R2115</f>
        <v>1012.8140258789062</v>
      </c>
    </row>
    <row r="2120" spans="1:21" x14ac:dyDescent="0.2">
      <c r="A2120" s="378">
        <f>'raw data'!A2116</f>
        <v>41269.208333333336</v>
      </c>
      <c r="B2120" s="380">
        <f>'raw data'!L2116</f>
        <v>893.97857666015625</v>
      </c>
      <c r="C2120" s="380">
        <f>'raw data'!M2116</f>
        <v>464.12289428710937</v>
      </c>
      <c r="D2120" s="380">
        <f>'raw data'!O2116</f>
        <v>5749.72119140625</v>
      </c>
      <c r="E2120" s="380">
        <f>'raw data'!P2116</f>
        <v>9.9916152954101562</v>
      </c>
      <c r="F2120" s="377"/>
      <c r="G2120" s="377"/>
      <c r="H2120" s="376"/>
      <c r="I2120" s="376"/>
      <c r="J2120" s="380">
        <f>'raw data'!C2116</f>
        <v>123.55481189098819</v>
      </c>
      <c r="K2120" s="380" t="e">
        <f>'raw data'!#REF!</f>
        <v>#REF!</v>
      </c>
      <c r="L2120" s="380" t="e">
        <f>'raw data'!#REF!</f>
        <v>#REF!</v>
      </c>
      <c r="M2120" s="380">
        <f>'raw data'!D2116</f>
        <v>79864.2421875</v>
      </c>
      <c r="N2120" s="380">
        <f>'raw data'!K2116</f>
        <v>15.269101777233299</v>
      </c>
      <c r="O2120" s="400">
        <f t="shared" si="33"/>
        <v>15.446115116983339</v>
      </c>
      <c r="P2120" s="380">
        <f>'raw data'!E2116</f>
        <v>1</v>
      </c>
      <c r="Q2120" s="380">
        <f>'raw data'!F2116</f>
        <v>1</v>
      </c>
      <c r="R2120" s="380">
        <f>'raw data'!G2116</f>
        <v>0.85486108064651489</v>
      </c>
      <c r="S2120" s="380">
        <f>'raw data'!H2116</f>
        <v>1</v>
      </c>
      <c r="T2120" s="380">
        <f>'raw data'!Q2116</f>
        <v>100.95800018310547</v>
      </c>
      <c r="U2120" s="380">
        <f>'raw data'!R2116</f>
        <v>1012.8179931640625</v>
      </c>
    </row>
    <row r="2121" spans="1:21" x14ac:dyDescent="0.2">
      <c r="A2121" s="378">
        <f>'raw data'!A2117</f>
        <v>41269.25</v>
      </c>
      <c r="B2121" s="380">
        <f>'raw data'!L2117</f>
        <v>893.935791015625</v>
      </c>
      <c r="C2121" s="380">
        <f>'raw data'!M2117</f>
        <v>463.26791381835937</v>
      </c>
      <c r="D2121" s="380">
        <f>'raw data'!O2117</f>
        <v>5732.337890625</v>
      </c>
      <c r="E2121" s="380">
        <f>'raw data'!P2117</f>
        <v>9.9820117950439453</v>
      </c>
      <c r="F2121" s="377"/>
      <c r="G2121" s="377"/>
      <c r="H2121" s="376"/>
      <c r="I2121" s="376"/>
      <c r="J2121" s="380">
        <f>'raw data'!C2117</f>
        <v>124.28901526410142</v>
      </c>
      <c r="K2121" s="380" t="e">
        <f>'raw data'!#REF!</f>
        <v>#REF!</v>
      </c>
      <c r="L2121" s="380" t="e">
        <f>'raw data'!#REF!</f>
        <v>#REF!</v>
      </c>
      <c r="M2121" s="380">
        <f>'raw data'!D2117</f>
        <v>79709.09375</v>
      </c>
      <c r="N2121" s="380">
        <f>'raw data'!K2117</f>
        <v>15.30790836553715</v>
      </c>
      <c r="O2121" s="400">
        <f t="shared" si="33"/>
        <v>15.399416423943816</v>
      </c>
      <c r="P2121" s="380">
        <f>'raw data'!E2117</f>
        <v>1</v>
      </c>
      <c r="Q2121" s="380">
        <f>'raw data'!F2117</f>
        <v>1</v>
      </c>
      <c r="R2121" s="380">
        <f>'raw data'!G2117</f>
        <v>0.86791658401489258</v>
      </c>
      <c r="S2121" s="380">
        <f>'raw data'!H2117</f>
        <v>1</v>
      </c>
      <c r="T2121" s="380">
        <f>'raw data'!Q2117</f>
        <v>100.86019897460937</v>
      </c>
      <c r="U2121" s="380">
        <f>'raw data'!R2117</f>
        <v>1012.8150024414062</v>
      </c>
    </row>
    <row r="2122" spans="1:21" x14ac:dyDescent="0.2">
      <c r="A2122" s="378">
        <f>'raw data'!A2118</f>
        <v>41269.291666666664</v>
      </c>
      <c r="B2122" s="380">
        <f>'raw data'!L2118</f>
        <v>894.04998779296875</v>
      </c>
      <c r="C2122" s="380">
        <f>'raw data'!M2118</f>
        <v>462.76528930664062</v>
      </c>
      <c r="D2122" s="380">
        <f>'raw data'!O2118</f>
        <v>5731.35205078125</v>
      </c>
      <c r="E2122" s="380">
        <f>'raw data'!P2118</f>
        <v>9.9852256774902344</v>
      </c>
      <c r="F2122" s="377"/>
      <c r="G2122" s="377"/>
      <c r="H2122" s="376"/>
      <c r="I2122" s="376"/>
      <c r="J2122" s="380">
        <f>'raw data'!C2118</f>
        <v>124.36830139160156</v>
      </c>
      <c r="K2122" s="380" t="e">
        <f>'raw data'!#REF!</f>
        <v>#REF!</v>
      </c>
      <c r="L2122" s="380" t="e">
        <f>'raw data'!#REF!</f>
        <v>#REF!</v>
      </c>
      <c r="M2122" s="380">
        <f>'raw data'!D2118</f>
        <v>79636.84375</v>
      </c>
      <c r="N2122" s="380">
        <f>'raw data'!K2118</f>
        <v>15.309691296168895</v>
      </c>
      <c r="O2122" s="400">
        <f t="shared" si="33"/>
        <v>15.396768052795624</v>
      </c>
      <c r="P2122" s="380">
        <f>'raw data'!E2118</f>
        <v>1</v>
      </c>
      <c r="Q2122" s="380">
        <f>'raw data'!F2118</f>
        <v>1</v>
      </c>
      <c r="R2122" s="380">
        <f>'raw data'!G2118</f>
        <v>1</v>
      </c>
      <c r="S2122" s="380">
        <f>'raw data'!H2118</f>
        <v>1</v>
      </c>
      <c r="T2122" s="380">
        <f>'raw data'!Q2118</f>
        <v>100.93319702148437</v>
      </c>
      <c r="U2122" s="380">
        <f>'raw data'!R2118</f>
        <v>1012.8159790039062</v>
      </c>
    </row>
    <row r="2123" spans="1:21" x14ac:dyDescent="0.2">
      <c r="A2123" s="378">
        <f>'raw data'!A2119</f>
        <v>41269.333333333336</v>
      </c>
      <c r="B2123" s="380">
        <f>'raw data'!L2119</f>
        <v>894.0189208984375</v>
      </c>
      <c r="C2123" s="380">
        <f>'raw data'!M2119</f>
        <v>462.52801513671875</v>
      </c>
      <c r="D2123" s="380">
        <f>'raw data'!O2119</f>
        <v>5725.9140625</v>
      </c>
      <c r="E2123" s="380">
        <f>'raw data'!P2119</f>
        <v>9.9844598770141602</v>
      </c>
      <c r="F2123" s="377"/>
      <c r="G2123" s="377"/>
      <c r="H2123" s="376"/>
      <c r="I2123" s="376"/>
      <c r="J2123" s="380">
        <f>'raw data'!C2119</f>
        <v>125.93830108642578</v>
      </c>
      <c r="K2123" s="380" t="e">
        <f>'raw data'!#REF!</f>
        <v>#REF!</v>
      </c>
      <c r="L2123" s="380" t="e">
        <f>'raw data'!#REF!</f>
        <v>#REF!</v>
      </c>
      <c r="M2123" s="380">
        <f>'raw data'!D2119</f>
        <v>79615.9375</v>
      </c>
      <c r="N2123" s="380">
        <f>'raw data'!K2119</f>
        <v>15.321146554155566</v>
      </c>
      <c r="O2123" s="400">
        <f t="shared" si="33"/>
        <v>15.38215938044425</v>
      </c>
      <c r="P2123" s="380">
        <f>'raw data'!E2119</f>
        <v>1</v>
      </c>
      <c r="Q2123" s="380">
        <f>'raw data'!F2119</f>
        <v>1</v>
      </c>
      <c r="R2123" s="380">
        <f>'raw data'!G2119</f>
        <v>1</v>
      </c>
      <c r="S2123" s="380">
        <f>'raw data'!H2119</f>
        <v>1</v>
      </c>
      <c r="T2123" s="380">
        <f>'raw data'!Q2119</f>
        <v>100.98349761962891</v>
      </c>
      <c r="U2123" s="380">
        <f>'raw data'!R2119</f>
        <v>1012.8159790039062</v>
      </c>
    </row>
    <row r="2124" spans="1:21" x14ac:dyDescent="0.2">
      <c r="A2124" s="378">
        <f>'raw data'!A2120</f>
        <v>41269.375</v>
      </c>
      <c r="B2124" s="380">
        <f>'raw data'!L2120</f>
        <v>894.013671875</v>
      </c>
      <c r="C2124" s="380">
        <f>'raw data'!M2120</f>
        <v>462.21469116210937</v>
      </c>
      <c r="D2124" s="380">
        <f>'raw data'!O2120</f>
        <v>5721.046875</v>
      </c>
      <c r="E2124" s="380">
        <f>'raw data'!P2120</f>
        <v>9.9825096130371094</v>
      </c>
      <c r="F2124" s="377"/>
      <c r="G2124" s="377"/>
      <c r="H2124" s="376"/>
      <c r="I2124" s="376"/>
      <c r="J2124" s="380">
        <f>'raw data'!C2120</f>
        <v>125.91649627685547</v>
      </c>
      <c r="K2124" s="380" t="e">
        <f>'raw data'!#REF!</f>
        <v>#REF!</v>
      </c>
      <c r="L2124" s="380" t="e">
        <f>'raw data'!#REF!</f>
        <v>#REF!</v>
      </c>
      <c r="M2124" s="380">
        <f>'raw data'!D2120</f>
        <v>79533.5703125</v>
      </c>
      <c r="N2124" s="380">
        <f>'raw data'!K2120</f>
        <v>15.195033274000162</v>
      </c>
      <c r="O2124" s="400">
        <f t="shared" ref="O2124:O2187" si="34">D2124*0.771/(0.287*1000)</f>
        <v>15.369084113675958</v>
      </c>
      <c r="P2124" s="380">
        <f>'raw data'!E2120</f>
        <v>1</v>
      </c>
      <c r="Q2124" s="380">
        <f>'raw data'!F2120</f>
        <v>1</v>
      </c>
      <c r="R2124" s="380">
        <f>'raw data'!G2120</f>
        <v>1</v>
      </c>
      <c r="S2124" s="380">
        <f>'raw data'!H2120</f>
        <v>1</v>
      </c>
      <c r="T2124" s="380">
        <f>'raw data'!Q2120</f>
        <v>101.10659790039062</v>
      </c>
      <c r="U2124" s="380">
        <f>'raw data'!R2120</f>
        <v>1012.8179931640625</v>
      </c>
    </row>
    <row r="2125" spans="1:21" x14ac:dyDescent="0.2">
      <c r="A2125" s="378">
        <f>'raw data'!A2121</f>
        <v>41269.416666666664</v>
      </c>
      <c r="B2125" s="380">
        <f>'raw data'!L2121</f>
        <v>893.961669921875</v>
      </c>
      <c r="C2125" s="380">
        <f>'raw data'!M2121</f>
        <v>458.54879760742187</v>
      </c>
      <c r="D2125" s="380">
        <f>'raw data'!O2121</f>
        <v>5671.22705078125</v>
      </c>
      <c r="E2125" s="380">
        <f>'raw data'!P2121</f>
        <v>9.9921436309814453</v>
      </c>
      <c r="F2125" s="377"/>
      <c r="G2125" s="377"/>
      <c r="H2125" s="376"/>
      <c r="I2125" s="376"/>
      <c r="J2125" s="380">
        <f>'raw data'!C2121</f>
        <v>125.814697265625</v>
      </c>
      <c r="K2125" s="380" t="e">
        <f>'raw data'!#REF!</f>
        <v>#REF!</v>
      </c>
      <c r="L2125" s="380" t="e">
        <f>'raw data'!#REF!</f>
        <v>#REF!</v>
      </c>
      <c r="M2125" s="380">
        <f>'raw data'!D2121</f>
        <v>79204.140625</v>
      </c>
      <c r="N2125" s="380">
        <f>'raw data'!K2121</f>
        <v>15.135271155617374</v>
      </c>
      <c r="O2125" s="400">
        <f t="shared" si="34"/>
        <v>15.235247582412347</v>
      </c>
      <c r="P2125" s="380">
        <f>'raw data'!E2121</f>
        <v>1</v>
      </c>
      <c r="Q2125" s="380">
        <f>'raw data'!F2121</f>
        <v>1</v>
      </c>
      <c r="R2125" s="380">
        <f>'raw data'!G2121</f>
        <v>1</v>
      </c>
      <c r="S2125" s="380">
        <f>'raw data'!H2121</f>
        <v>1</v>
      </c>
      <c r="T2125" s="380">
        <f>'raw data'!Q2121</f>
        <v>101.45320129394531</v>
      </c>
      <c r="U2125" s="380">
        <f>'raw data'!R2121</f>
        <v>1012.8189697265625</v>
      </c>
    </row>
    <row r="2126" spans="1:21" x14ac:dyDescent="0.2">
      <c r="A2126" s="378">
        <f>'raw data'!A2122</f>
        <v>41269.458333333336</v>
      </c>
      <c r="B2126" s="380">
        <f>'raw data'!L2122</f>
        <v>894.02728271484375</v>
      </c>
      <c r="C2126" s="380">
        <f>'raw data'!M2122</f>
        <v>451.67498779296875</v>
      </c>
      <c r="D2126" s="380">
        <f>'raw data'!O2122</f>
        <v>5649.6279296875</v>
      </c>
      <c r="E2126" s="380">
        <f>'raw data'!P2122</f>
        <v>10.031479835510254</v>
      </c>
      <c r="F2126" s="377"/>
      <c r="G2126" s="377"/>
      <c r="H2126" s="376"/>
      <c r="I2126" s="376"/>
      <c r="J2126" s="380">
        <f>'raw data'!C2122</f>
        <v>123.03459930419922</v>
      </c>
      <c r="K2126" s="380" t="e">
        <f>'raw data'!#REF!</f>
        <v>#REF!</v>
      </c>
      <c r="L2126" s="380" t="e">
        <f>'raw data'!#REF!</f>
        <v>#REF!</v>
      </c>
      <c r="M2126" s="380">
        <f>'raw data'!D2122</f>
        <v>78223.1328125</v>
      </c>
      <c r="N2126" s="380">
        <f>'raw data'!K2122</f>
        <v>14.978037372000253</v>
      </c>
      <c r="O2126" s="400">
        <f t="shared" si="34"/>
        <v>15.177223462679661</v>
      </c>
      <c r="P2126" s="380">
        <f>'raw data'!E2122</f>
        <v>1</v>
      </c>
      <c r="Q2126" s="380">
        <f>'raw data'!F2122</f>
        <v>1</v>
      </c>
      <c r="R2126" s="380">
        <f>'raw data'!G2122</f>
        <v>1</v>
      </c>
      <c r="S2126" s="380">
        <f>'raw data'!H2122</f>
        <v>1</v>
      </c>
      <c r="T2126" s="380">
        <f>'raw data'!Q2122</f>
        <v>102.89959716796875</v>
      </c>
      <c r="U2126" s="380">
        <f>'raw data'!R2122</f>
        <v>1012.8179931640625</v>
      </c>
    </row>
    <row r="2127" spans="1:21" x14ac:dyDescent="0.2">
      <c r="A2127" s="378">
        <f>'raw data'!A2123</f>
        <v>41269.5</v>
      </c>
      <c r="B2127" s="380">
        <f>'raw data'!L2123</f>
        <v>893.9832763671875</v>
      </c>
      <c r="C2127" s="380">
        <f>'raw data'!M2123</f>
        <v>461.74758911132812</v>
      </c>
      <c r="D2127" s="380">
        <f>'raw data'!O2123</f>
        <v>5717.55908203125</v>
      </c>
      <c r="E2127" s="380">
        <f>'raw data'!P2123</f>
        <v>9.9815607070922852</v>
      </c>
      <c r="F2127" s="377"/>
      <c r="G2127" s="377"/>
      <c r="H2127" s="376"/>
      <c r="I2127" s="376"/>
      <c r="J2127" s="380">
        <f>'raw data'!C2123</f>
        <v>125.55650329589844</v>
      </c>
      <c r="K2127" s="380" t="e">
        <f>'raw data'!#REF!</f>
        <v>#REF!</v>
      </c>
      <c r="L2127" s="380" t="e">
        <f>'raw data'!#REF!</f>
        <v>#REF!</v>
      </c>
      <c r="M2127" s="380">
        <f>'raw data'!D2123</f>
        <v>79501.0234375</v>
      </c>
      <c r="N2127" s="380">
        <f>'raw data'!K2123</f>
        <v>15.272251938839837</v>
      </c>
      <c r="O2127" s="400">
        <f t="shared" si="34"/>
        <v>15.359714467756424</v>
      </c>
      <c r="P2127" s="380">
        <f>'raw data'!E2123</f>
        <v>1</v>
      </c>
      <c r="Q2127" s="380">
        <f>'raw data'!F2123</f>
        <v>1</v>
      </c>
      <c r="R2127" s="380">
        <f>'raw data'!G2123</f>
        <v>1</v>
      </c>
      <c r="S2127" s="380">
        <f>'raw data'!H2123</f>
        <v>1</v>
      </c>
      <c r="T2127" s="380">
        <f>'raw data'!Q2123</f>
        <v>101.18699645996094</v>
      </c>
      <c r="U2127" s="380">
        <f>'raw data'!R2123</f>
        <v>1012.8170166015625</v>
      </c>
    </row>
    <row r="2128" spans="1:21" x14ac:dyDescent="0.2">
      <c r="A2128" s="378">
        <f>'raw data'!A2124</f>
        <v>41269.541666666664</v>
      </c>
      <c r="B2128" s="380">
        <f>'raw data'!L2124</f>
        <v>893.9971923828125</v>
      </c>
      <c r="C2128" s="380">
        <f>'raw data'!M2124</f>
        <v>463.67620849609375</v>
      </c>
      <c r="D2128" s="380">
        <f>'raw data'!O2124</f>
        <v>5749.2548828125</v>
      </c>
      <c r="E2128" s="380">
        <f>'raw data'!P2124</f>
        <v>9.9933986663818359</v>
      </c>
      <c r="F2128" s="377"/>
      <c r="G2128" s="377"/>
      <c r="H2128" s="376"/>
      <c r="I2128" s="376"/>
      <c r="J2128" s="380">
        <f>'raw data'!C2124</f>
        <v>125.70670318603516</v>
      </c>
      <c r="K2128" s="380" t="e">
        <f>'raw data'!#REF!</f>
        <v>#REF!</v>
      </c>
      <c r="L2128" s="380" t="e">
        <f>'raw data'!#REF!</f>
        <v>#REF!</v>
      </c>
      <c r="M2128" s="380">
        <f>'raw data'!D2124</f>
        <v>79870.1796875</v>
      </c>
      <c r="N2128" s="380">
        <f>'raw data'!K2124</f>
        <v>15.281173924821779</v>
      </c>
      <c r="O2128" s="400">
        <f t="shared" si="34"/>
        <v>15.444862420377831</v>
      </c>
      <c r="P2128" s="380">
        <f>'raw data'!E2124</f>
        <v>1</v>
      </c>
      <c r="Q2128" s="380">
        <f>'raw data'!F2124</f>
        <v>1</v>
      </c>
      <c r="R2128" s="380">
        <f>'raw data'!G2124</f>
        <v>1</v>
      </c>
      <c r="S2128" s="380">
        <f>'raw data'!H2124</f>
        <v>1</v>
      </c>
      <c r="T2128" s="380">
        <f>'raw data'!Q2124</f>
        <v>100.76640319824219</v>
      </c>
      <c r="U2128" s="380">
        <f>'raw data'!R2124</f>
        <v>1012.81201171875</v>
      </c>
    </row>
    <row r="2129" spans="1:21" x14ac:dyDescent="0.2">
      <c r="A2129" s="378">
        <f>'raw data'!A2125</f>
        <v>41269.583333333336</v>
      </c>
      <c r="B2129" s="380">
        <f>'raw data'!L2125</f>
        <v>894.0001220703125</v>
      </c>
      <c r="C2129" s="380">
        <f>'raw data'!M2125</f>
        <v>463.12210083007812</v>
      </c>
      <c r="D2129" s="380">
        <f>'raw data'!O2125</f>
        <v>5739.509765625</v>
      </c>
      <c r="E2129" s="380">
        <f>'raw data'!P2125</f>
        <v>9.9926967620849609</v>
      </c>
      <c r="F2129" s="377"/>
      <c r="G2129" s="377"/>
      <c r="H2129" s="376"/>
      <c r="I2129" s="376"/>
      <c r="J2129" s="380">
        <f>'raw data'!C2125</f>
        <v>124.80449676513672</v>
      </c>
      <c r="K2129" s="380" t="e">
        <f>'raw data'!#REF!</f>
        <v>#REF!</v>
      </c>
      <c r="L2129" s="380" t="e">
        <f>'raw data'!#REF!</f>
        <v>#REF!</v>
      </c>
      <c r="M2129" s="380">
        <f>'raw data'!D2125</f>
        <v>79772.4765625</v>
      </c>
      <c r="N2129" s="380">
        <f>'raw data'!K2125</f>
        <v>15.310143461086627</v>
      </c>
      <c r="O2129" s="400">
        <f t="shared" si="34"/>
        <v>15.418683028908974</v>
      </c>
      <c r="P2129" s="380">
        <f>'raw data'!E2125</f>
        <v>1</v>
      </c>
      <c r="Q2129" s="380">
        <f>'raw data'!F2125</f>
        <v>1</v>
      </c>
      <c r="R2129" s="380">
        <f>'raw data'!G2125</f>
        <v>1</v>
      </c>
      <c r="S2129" s="380">
        <f>'raw data'!H2125</f>
        <v>1</v>
      </c>
      <c r="T2129" s="380">
        <f>'raw data'!Q2125</f>
        <v>100.66259765625</v>
      </c>
      <c r="U2129" s="380">
        <f>'raw data'!R2125</f>
        <v>1012.8099975585937</v>
      </c>
    </row>
    <row r="2130" spans="1:21" x14ac:dyDescent="0.2">
      <c r="A2130" s="378">
        <f>'raw data'!A2126</f>
        <v>41269.625</v>
      </c>
      <c r="B2130" s="380">
        <f>'raw data'!L2126</f>
        <v>893.92681884765625</v>
      </c>
      <c r="C2130" s="380">
        <f>'raw data'!M2126</f>
        <v>462.656494140625</v>
      </c>
      <c r="D2130" s="380">
        <f>'raw data'!O2126</f>
        <v>5733.05322265625</v>
      </c>
      <c r="E2130" s="380">
        <f>'raw data'!P2126</f>
        <v>9.987797737121582</v>
      </c>
      <c r="F2130" s="377"/>
      <c r="G2130" s="377"/>
      <c r="H2130" s="376"/>
      <c r="I2130" s="376"/>
      <c r="J2130" s="380">
        <f>'raw data'!C2126</f>
        <v>123.47910308837891</v>
      </c>
      <c r="K2130" s="380" t="e">
        <f>'raw data'!#REF!</f>
        <v>#REF!</v>
      </c>
      <c r="L2130" s="380" t="e">
        <f>'raw data'!#REF!</f>
        <v>#REF!</v>
      </c>
      <c r="M2130" s="380">
        <f>'raw data'!D2126</f>
        <v>79755.9296875</v>
      </c>
      <c r="N2130" s="380">
        <f>'raw data'!K2126</f>
        <v>15.376842933700754</v>
      </c>
      <c r="O2130" s="400">
        <f t="shared" si="34"/>
        <v>15.401338099888394</v>
      </c>
      <c r="P2130" s="380">
        <f>'raw data'!E2126</f>
        <v>1</v>
      </c>
      <c r="Q2130" s="380">
        <f>'raw data'!F2126</f>
        <v>1</v>
      </c>
      <c r="R2130" s="380">
        <f>'raw data'!G2126</f>
        <v>1</v>
      </c>
      <c r="S2130" s="380">
        <f>'raw data'!H2126</f>
        <v>1</v>
      </c>
      <c r="T2130" s="380">
        <f>'raw data'!Q2126</f>
        <v>100.86080169677734</v>
      </c>
      <c r="U2130" s="380">
        <f>'raw data'!R2126</f>
        <v>1012.8090209960937</v>
      </c>
    </row>
    <row r="2131" spans="1:21" x14ac:dyDescent="0.2">
      <c r="A2131" s="378">
        <f>'raw data'!A2127</f>
        <v>41269.666666666664</v>
      </c>
      <c r="B2131" s="380">
        <f>'raw data'!L2127</f>
        <v>894.052490234375</v>
      </c>
      <c r="C2131" s="380">
        <f>'raw data'!M2127</f>
        <v>462.41668701171875</v>
      </c>
      <c r="D2131" s="380">
        <f>'raw data'!O2127</f>
        <v>5732.3798828125</v>
      </c>
      <c r="E2131" s="380">
        <f>'raw data'!P2127</f>
        <v>9.9935283660888672</v>
      </c>
      <c r="F2131" s="377"/>
      <c r="G2131" s="377"/>
      <c r="H2131" s="376"/>
      <c r="I2131" s="376"/>
      <c r="J2131" s="380">
        <f>'raw data'!C2127</f>
        <v>122.07089996337891</v>
      </c>
      <c r="K2131" s="380" t="e">
        <f>'raw data'!#REF!</f>
        <v>#REF!</v>
      </c>
      <c r="L2131" s="380" t="e">
        <f>'raw data'!#REF!</f>
        <v>#REF!</v>
      </c>
      <c r="M2131" s="380">
        <f>'raw data'!D2127</f>
        <v>79803.8203125</v>
      </c>
      <c r="N2131" s="380">
        <f>'raw data'!K2127</f>
        <v>15.400892272216733</v>
      </c>
      <c r="O2131" s="400">
        <f t="shared" si="34"/>
        <v>15.399529232224522</v>
      </c>
      <c r="P2131" s="380">
        <f>'raw data'!E2127</f>
        <v>1</v>
      </c>
      <c r="Q2131" s="380">
        <f>'raw data'!F2127</f>
        <v>1</v>
      </c>
      <c r="R2131" s="380">
        <f>'raw data'!G2127</f>
        <v>1</v>
      </c>
      <c r="S2131" s="380">
        <f>'raw data'!H2127</f>
        <v>1</v>
      </c>
      <c r="T2131" s="380">
        <f>'raw data'!Q2127</f>
        <v>101.0010986328125</v>
      </c>
      <c r="U2131" s="380">
        <f>'raw data'!R2127</f>
        <v>1012.8200073242187</v>
      </c>
    </row>
    <row r="2132" spans="1:21" x14ac:dyDescent="0.2">
      <c r="A2132" s="378">
        <f>'raw data'!A2128</f>
        <v>41269.708333333336</v>
      </c>
      <c r="B2132" s="380">
        <f>'raw data'!L2128</f>
        <v>893.99371337890625</v>
      </c>
      <c r="C2132" s="380">
        <f>'raw data'!M2128</f>
        <v>461.23699951171875</v>
      </c>
      <c r="D2132" s="380">
        <f>'raw data'!O2128</f>
        <v>5713.68896484375</v>
      </c>
      <c r="E2132" s="380">
        <f>'raw data'!P2128</f>
        <v>9.9876899719238281</v>
      </c>
      <c r="F2132" s="377"/>
      <c r="G2132" s="377"/>
      <c r="H2132" s="376"/>
      <c r="I2132" s="376"/>
      <c r="J2132" s="380">
        <f>'raw data'!C2128</f>
        <v>121.63970184326172</v>
      </c>
      <c r="K2132" s="380" t="e">
        <f>'raw data'!#REF!</f>
        <v>#REF!</v>
      </c>
      <c r="L2132" s="380" t="e">
        <f>'raw data'!#REF!</f>
        <v>#REF!</v>
      </c>
      <c r="M2132" s="380">
        <f>'raw data'!D2128</f>
        <v>79588.6015625</v>
      </c>
      <c r="N2132" s="380">
        <f>'raw data'!K2128</f>
        <v>15.082185201430548</v>
      </c>
      <c r="O2132" s="400">
        <f t="shared" si="34"/>
        <v>15.349317741792794</v>
      </c>
      <c r="P2132" s="380">
        <f>'raw data'!E2128</f>
        <v>1</v>
      </c>
      <c r="Q2132" s="380">
        <f>'raw data'!F2128</f>
        <v>1</v>
      </c>
      <c r="R2132" s="380">
        <f>'raw data'!G2128</f>
        <v>1</v>
      </c>
      <c r="S2132" s="380">
        <f>'raw data'!H2128</f>
        <v>1</v>
      </c>
      <c r="T2132" s="380">
        <f>'raw data'!Q2128</f>
        <v>100.98670196533203</v>
      </c>
      <c r="U2132" s="380">
        <f>'raw data'!R2128</f>
        <v>1012.823974609375</v>
      </c>
    </row>
    <row r="2133" spans="1:21" x14ac:dyDescent="0.2">
      <c r="A2133" s="378">
        <f>'raw data'!A2129</f>
        <v>41269.75</v>
      </c>
      <c r="B2133" s="380">
        <f>'raw data'!L2129</f>
        <v>893.97967529296875</v>
      </c>
      <c r="C2133" s="380">
        <f>'raw data'!M2129</f>
        <v>459.67230224609375</v>
      </c>
      <c r="D2133" s="380">
        <f>'raw data'!O2129</f>
        <v>5692.34423828125</v>
      </c>
      <c r="E2133" s="380">
        <f>'raw data'!P2129</f>
        <v>9.9781856536865234</v>
      </c>
      <c r="F2133" s="377"/>
      <c r="G2133" s="377"/>
      <c r="H2133" s="376"/>
      <c r="I2133" s="376"/>
      <c r="J2133" s="380">
        <f>'raw data'!C2129</f>
        <v>121.22979736328125</v>
      </c>
      <c r="K2133" s="380" t="e">
        <f>'raw data'!#REF!</f>
        <v>#REF!</v>
      </c>
      <c r="L2133" s="380" t="e">
        <f>'raw data'!#REF!</f>
        <v>#REF!</v>
      </c>
      <c r="M2133" s="380">
        <f>'raw data'!D2129</f>
        <v>79292.1015625</v>
      </c>
      <c r="N2133" s="380">
        <f>'raw data'!K2129</f>
        <v>15.509694142737571</v>
      </c>
      <c r="O2133" s="400">
        <f t="shared" si="34"/>
        <v>15.29197703036531</v>
      </c>
      <c r="P2133" s="380">
        <f>'raw data'!E2129</f>
        <v>1</v>
      </c>
      <c r="Q2133" s="380">
        <f>'raw data'!F2129</f>
        <v>1</v>
      </c>
      <c r="R2133" s="380">
        <f>'raw data'!G2129</f>
        <v>1</v>
      </c>
      <c r="S2133" s="380">
        <f>'raw data'!H2129</f>
        <v>1</v>
      </c>
      <c r="T2133" s="380">
        <f>'raw data'!Q2129</f>
        <v>100.94280242919922</v>
      </c>
      <c r="U2133" s="380">
        <f>'raw data'!R2129</f>
        <v>1012.822998046875</v>
      </c>
    </row>
    <row r="2134" spans="1:21" x14ac:dyDescent="0.2">
      <c r="A2134" s="378">
        <f>'raw data'!A2130</f>
        <v>41269.791666666664</v>
      </c>
      <c r="B2134" s="380">
        <f>'raw data'!L2130</f>
        <v>893.96917724609375</v>
      </c>
      <c r="C2134" s="380">
        <f>'raw data'!M2130</f>
        <v>459.46969604492188</v>
      </c>
      <c r="D2134" s="380">
        <f>'raw data'!O2130</f>
        <v>5692.43212890625</v>
      </c>
      <c r="E2134" s="380">
        <f>'raw data'!P2130</f>
        <v>9.9766511917114258</v>
      </c>
      <c r="F2134" s="377"/>
      <c r="G2134" s="377"/>
      <c r="H2134" s="376"/>
      <c r="I2134" s="376"/>
      <c r="J2134" s="380">
        <f>'raw data'!C2130</f>
        <v>121.38760375976562</v>
      </c>
      <c r="K2134" s="380" t="e">
        <f>'raw data'!#REF!</f>
        <v>#REF!</v>
      </c>
      <c r="L2134" s="380" t="e">
        <f>'raw data'!#REF!</f>
        <v>#REF!</v>
      </c>
      <c r="M2134" s="380">
        <f>'raw data'!D2130</f>
        <v>79319.4375</v>
      </c>
      <c r="N2134" s="380">
        <f>'raw data'!K2130</f>
        <v>15.575749718664447</v>
      </c>
      <c r="O2134" s="400">
        <f t="shared" si="34"/>
        <v>15.292213140720273</v>
      </c>
      <c r="P2134" s="380">
        <f>'raw data'!E2130</f>
        <v>1</v>
      </c>
      <c r="Q2134" s="380">
        <f>'raw data'!F2130</f>
        <v>1</v>
      </c>
      <c r="R2134" s="380">
        <f>'raw data'!G2130</f>
        <v>1</v>
      </c>
      <c r="S2134" s="380">
        <f>'raw data'!H2130</f>
        <v>1</v>
      </c>
      <c r="T2134" s="380">
        <f>'raw data'!Q2130</f>
        <v>100.9176025390625</v>
      </c>
      <c r="U2134" s="380">
        <f>'raw data'!R2130</f>
        <v>1012.8200073242187</v>
      </c>
    </row>
    <row r="2135" spans="1:21" x14ac:dyDescent="0.2">
      <c r="A2135" s="378">
        <f>'raw data'!A2131</f>
        <v>41269.833333333336</v>
      </c>
      <c r="B2135" s="380">
        <f>'raw data'!L2131</f>
        <v>894.04937744140625</v>
      </c>
      <c r="C2135" s="380">
        <f>'raw data'!M2131</f>
        <v>457.27951049804687</v>
      </c>
      <c r="D2135" s="380">
        <f>'raw data'!O2131</f>
        <v>5663.06201171875</v>
      </c>
      <c r="E2135" s="380">
        <f>'raw data'!P2131</f>
        <v>9.9673480987548828</v>
      </c>
      <c r="F2135" s="377"/>
      <c r="G2135" s="377"/>
      <c r="H2135" s="376"/>
      <c r="I2135" s="376"/>
      <c r="J2135" s="380">
        <f>'raw data'!C2131</f>
        <v>120.47899627685547</v>
      </c>
      <c r="K2135" s="380" t="e">
        <f>'raw data'!#REF!</f>
        <v>#REF!</v>
      </c>
      <c r="L2135" s="380" t="e">
        <f>'raw data'!#REF!</f>
        <v>#REF!</v>
      </c>
      <c r="M2135" s="380">
        <f>'raw data'!D2131</f>
        <v>78928.046875</v>
      </c>
      <c r="N2135" s="380">
        <f>'raw data'!K2131</f>
        <v>15.24488495649828</v>
      </c>
      <c r="O2135" s="400">
        <f t="shared" si="34"/>
        <v>15.213312930436086</v>
      </c>
      <c r="P2135" s="380">
        <f>'raw data'!E2131</f>
        <v>1</v>
      </c>
      <c r="Q2135" s="380">
        <f>'raw data'!F2131</f>
        <v>1</v>
      </c>
      <c r="R2135" s="380">
        <f>'raw data'!G2131</f>
        <v>1</v>
      </c>
      <c r="S2135" s="380">
        <f>'raw data'!H2131</f>
        <v>1</v>
      </c>
      <c r="T2135" s="380">
        <f>'raw data'!Q2131</f>
        <v>100.93939971923828</v>
      </c>
      <c r="U2135" s="380">
        <f>'raw data'!R2131</f>
        <v>1012.8209838867187</v>
      </c>
    </row>
    <row r="2136" spans="1:21" x14ac:dyDescent="0.2">
      <c r="A2136" s="378">
        <f>'raw data'!A2132</f>
        <v>41269.875</v>
      </c>
      <c r="B2136" s="380">
        <f>'raw data'!L2132</f>
        <v>893.959228515625</v>
      </c>
      <c r="C2136" s="380">
        <f>'raw data'!M2132</f>
        <v>457.26348876953125</v>
      </c>
      <c r="D2136" s="380">
        <f>'raw data'!O2132</f>
        <v>5661.7490234375</v>
      </c>
      <c r="E2136" s="380">
        <f>'raw data'!P2132</f>
        <v>9.9633779525756836</v>
      </c>
      <c r="F2136" s="377"/>
      <c r="G2136" s="377"/>
      <c r="H2136" s="376"/>
      <c r="I2136" s="376"/>
      <c r="J2136" s="380">
        <f>'raw data'!C2132</f>
        <v>120.89759826660156</v>
      </c>
      <c r="K2136" s="380" t="e">
        <f>'raw data'!#REF!</f>
        <v>#REF!</v>
      </c>
      <c r="L2136" s="380" t="e">
        <f>'raw data'!#REF!</f>
        <v>#REF!</v>
      </c>
      <c r="M2136" s="380">
        <f>'raw data'!D2132</f>
        <v>78915.0390625</v>
      </c>
      <c r="N2136" s="380">
        <f>'raw data'!K2132</f>
        <v>15.095676164687756</v>
      </c>
      <c r="O2136" s="400">
        <f t="shared" si="34"/>
        <v>15.209785704077744</v>
      </c>
      <c r="P2136" s="380">
        <f>'raw data'!E2132</f>
        <v>1</v>
      </c>
      <c r="Q2136" s="380">
        <f>'raw data'!F2132</f>
        <v>1</v>
      </c>
      <c r="R2136" s="380">
        <f>'raw data'!G2132</f>
        <v>1</v>
      </c>
      <c r="S2136" s="380">
        <f>'raw data'!H2132</f>
        <v>1</v>
      </c>
      <c r="T2136" s="380">
        <f>'raw data'!Q2132</f>
        <v>100.9259033203125</v>
      </c>
      <c r="U2136" s="380">
        <f>'raw data'!R2132</f>
        <v>1012.822021484375</v>
      </c>
    </row>
    <row r="2137" spans="1:21" x14ac:dyDescent="0.2">
      <c r="A2137" s="378">
        <f>'raw data'!A2133</f>
        <v>41269.916666666664</v>
      </c>
      <c r="B2137" s="380">
        <f>'raw data'!L2133</f>
        <v>893.98748779296875</v>
      </c>
      <c r="C2137" s="380">
        <f>'raw data'!M2133</f>
        <v>455.99661254882812</v>
      </c>
      <c r="D2137" s="380">
        <f>'raw data'!O2133</f>
        <v>5643.2080078125</v>
      </c>
      <c r="E2137" s="380">
        <f>'raw data'!P2133</f>
        <v>9.9605293273925781</v>
      </c>
      <c r="F2137" s="377"/>
      <c r="G2137" s="377"/>
      <c r="H2137" s="376"/>
      <c r="I2137" s="376"/>
      <c r="J2137" s="380">
        <f>'raw data'!C2133</f>
        <v>120.16449737548828</v>
      </c>
      <c r="K2137" s="380" t="e">
        <f>'raw data'!#REF!</f>
        <v>#REF!</v>
      </c>
      <c r="L2137" s="380" t="e">
        <f>'raw data'!#REF!</f>
        <v>#REF!</v>
      </c>
      <c r="M2137" s="380">
        <f>'raw data'!D2133</f>
        <v>78682.5078125</v>
      </c>
      <c r="N2137" s="380">
        <f>'raw data'!K2133</f>
        <v>15.0310095340306</v>
      </c>
      <c r="O2137" s="400">
        <f t="shared" si="34"/>
        <v>15.159976912973649</v>
      </c>
      <c r="P2137" s="380">
        <f>'raw data'!E2133</f>
        <v>1</v>
      </c>
      <c r="Q2137" s="380">
        <f>'raw data'!F2133</f>
        <v>1</v>
      </c>
      <c r="R2137" s="380">
        <f>'raw data'!G2133</f>
        <v>1</v>
      </c>
      <c r="S2137" s="380">
        <f>'raw data'!H2133</f>
        <v>1</v>
      </c>
      <c r="T2137" s="380">
        <f>'raw data'!Q2133</f>
        <v>101.01380157470703</v>
      </c>
      <c r="U2137" s="380">
        <f>'raw data'!R2133</f>
        <v>1012.8189697265625</v>
      </c>
    </row>
    <row r="2138" spans="1:21" x14ac:dyDescent="0.2">
      <c r="A2138" s="378">
        <f>'raw data'!A2134</f>
        <v>41269.958333333336</v>
      </c>
      <c r="B2138" s="380">
        <f>'raw data'!L2134</f>
        <v>894.03240966796875</v>
      </c>
      <c r="C2138" s="380">
        <f>'raw data'!M2134</f>
        <v>455.47061157226562</v>
      </c>
      <c r="D2138" s="380">
        <f>'raw data'!O2134</f>
        <v>5637.16015625</v>
      </c>
      <c r="E2138" s="380">
        <f>'raw data'!P2134</f>
        <v>9.9576377868652344</v>
      </c>
      <c r="F2138" s="377"/>
      <c r="G2138" s="377"/>
      <c r="H2138" s="376"/>
      <c r="I2138" s="376"/>
      <c r="J2138" s="380">
        <f>'raw data'!C2134</f>
        <v>119.98590087890625</v>
      </c>
      <c r="K2138" s="380" t="e">
        <f>'raw data'!#REF!</f>
        <v>#REF!</v>
      </c>
      <c r="L2138" s="380" t="e">
        <f>'raw data'!#REF!</f>
        <v>#REF!</v>
      </c>
      <c r="M2138" s="380">
        <f>'raw data'!D2134</f>
        <v>78550.2109375</v>
      </c>
      <c r="N2138" s="380">
        <f>'raw data'!K2134</f>
        <v>15.110604773647646</v>
      </c>
      <c r="O2138" s="400">
        <f t="shared" si="34"/>
        <v>15.143729897103661</v>
      </c>
      <c r="P2138" s="380">
        <f>'raw data'!E2134</f>
        <v>1</v>
      </c>
      <c r="Q2138" s="380">
        <f>'raw data'!F2134</f>
        <v>1</v>
      </c>
      <c r="R2138" s="380">
        <f>'raw data'!G2134</f>
        <v>1</v>
      </c>
      <c r="S2138" s="380">
        <f>'raw data'!H2134</f>
        <v>1</v>
      </c>
      <c r="T2138" s="380">
        <f>'raw data'!Q2134</f>
        <v>101.05500030517578</v>
      </c>
      <c r="U2138" s="380">
        <f>'raw data'!R2134</f>
        <v>1012.8200073242187</v>
      </c>
    </row>
    <row r="2139" spans="1:21" x14ac:dyDescent="0.2">
      <c r="A2139" s="378">
        <f>'raw data'!A2135</f>
        <v>41270</v>
      </c>
      <c r="B2139" s="380">
        <f>'raw data'!L2135</f>
        <v>893.99249267578125</v>
      </c>
      <c r="C2139" s="380">
        <f>'raw data'!M2135</f>
        <v>455.51089477539062</v>
      </c>
      <c r="D2139" s="380">
        <f>'raw data'!O2135</f>
        <v>5637.1767578125</v>
      </c>
      <c r="E2139" s="380">
        <f>'raw data'!P2135</f>
        <v>9.9573545455932617</v>
      </c>
      <c r="F2139" s="377"/>
      <c r="G2139" s="377"/>
      <c r="H2139" s="376"/>
      <c r="I2139" s="376"/>
      <c r="J2139" s="380">
        <f>'raw data'!C2135</f>
        <v>120.10919952392578</v>
      </c>
      <c r="K2139" s="380" t="e">
        <f>'raw data'!#REF!</f>
        <v>#REF!</v>
      </c>
      <c r="L2139" s="380" t="e">
        <f>'raw data'!#REF!</f>
        <v>#REF!</v>
      </c>
      <c r="M2139" s="380">
        <f>'raw data'!D2135</f>
        <v>78608.9765625</v>
      </c>
      <c r="N2139" s="380">
        <f>'raw data'!K2135</f>
        <v>14.879077736293985</v>
      </c>
      <c r="O2139" s="400">
        <f t="shared" si="34"/>
        <v>15.143774495726264</v>
      </c>
      <c r="P2139" s="380">
        <f>'raw data'!E2135</f>
        <v>1</v>
      </c>
      <c r="Q2139" s="380">
        <f>'raw data'!F2135</f>
        <v>1</v>
      </c>
      <c r="R2139" s="380">
        <f>'raw data'!G2135</f>
        <v>1</v>
      </c>
      <c r="S2139" s="380">
        <f>'raw data'!H2135</f>
        <v>1</v>
      </c>
      <c r="T2139" s="380">
        <f>'raw data'!Q2135</f>
        <v>101.05829620361328</v>
      </c>
      <c r="U2139" s="380">
        <f>'raw data'!R2135</f>
        <v>1012.8189697265625</v>
      </c>
    </row>
    <row r="2140" spans="1:21" x14ac:dyDescent="0.2">
      <c r="A2140" s="378">
        <f>'raw data'!A2136</f>
        <v>41270.041666666664</v>
      </c>
      <c r="B2140" s="380">
        <f>'raw data'!L2136</f>
        <v>894.0570068359375</v>
      </c>
      <c r="C2140" s="380">
        <f>'raw data'!M2136</f>
        <v>456.13018798828125</v>
      </c>
      <c r="D2140" s="380">
        <f>'raw data'!O2136</f>
        <v>5647.416015625</v>
      </c>
      <c r="E2140" s="380">
        <f>'raw data'!P2136</f>
        <v>9.963709831237793</v>
      </c>
      <c r="F2140" s="377"/>
      <c r="G2140" s="377"/>
      <c r="H2140" s="376"/>
      <c r="I2140" s="376"/>
      <c r="J2140" s="380">
        <f>'raw data'!C2136</f>
        <v>120.51760101318359</v>
      </c>
      <c r="K2140" s="380" t="e">
        <f>'raw data'!#REF!</f>
        <v>#REF!</v>
      </c>
      <c r="L2140" s="380" t="e">
        <f>'raw data'!#REF!</f>
        <v>#REF!</v>
      </c>
      <c r="M2140" s="380">
        <f>'raw data'!D2136</f>
        <v>78695.8828125</v>
      </c>
      <c r="N2140" s="380">
        <f>'raw data'!K2136</f>
        <v>15.131090744993708</v>
      </c>
      <c r="O2140" s="400">
        <f t="shared" si="34"/>
        <v>15.171281352079705</v>
      </c>
      <c r="P2140" s="380">
        <f>'raw data'!E2136</f>
        <v>1</v>
      </c>
      <c r="Q2140" s="380">
        <f>'raw data'!F2136</f>
        <v>1</v>
      </c>
      <c r="R2140" s="380">
        <f>'raw data'!G2136</f>
        <v>1</v>
      </c>
      <c r="S2140" s="380">
        <f>'raw data'!H2136</f>
        <v>1</v>
      </c>
      <c r="T2140" s="380">
        <f>'raw data'!Q2136</f>
        <v>100.89170074462891</v>
      </c>
      <c r="U2140" s="380">
        <f>'raw data'!R2136</f>
        <v>1012.8170166015625</v>
      </c>
    </row>
    <row r="2141" spans="1:21" x14ac:dyDescent="0.2">
      <c r="A2141" s="378">
        <f>'raw data'!A2137</f>
        <v>41270.083333333336</v>
      </c>
      <c r="B2141" s="380">
        <f>'raw data'!L2137</f>
        <v>893.93768310546875</v>
      </c>
      <c r="C2141" s="380">
        <f>'raw data'!M2137</f>
        <v>455.50628662109375</v>
      </c>
      <c r="D2141" s="380">
        <f>'raw data'!O2137</f>
        <v>5635.27490234375</v>
      </c>
      <c r="E2141" s="380">
        <f>'raw data'!P2137</f>
        <v>9.9561243057250977</v>
      </c>
      <c r="F2141" s="377"/>
      <c r="G2141" s="377"/>
      <c r="H2141" s="376"/>
      <c r="I2141" s="376"/>
      <c r="J2141" s="380">
        <f>'raw data'!C2137</f>
        <v>120.22560119628906</v>
      </c>
      <c r="K2141" s="380" t="e">
        <f>'raw data'!#REF!</f>
        <v>#REF!</v>
      </c>
      <c r="L2141" s="380" t="e">
        <f>'raw data'!#REF!</f>
        <v>#REF!</v>
      </c>
      <c r="M2141" s="380">
        <f>'raw data'!D2137</f>
        <v>78553.2265625</v>
      </c>
      <c r="N2141" s="380">
        <f>'raw data'!K2137</f>
        <v>15.111183979245833</v>
      </c>
      <c r="O2141" s="400">
        <f t="shared" si="34"/>
        <v>15.138665329989657</v>
      </c>
      <c r="P2141" s="380">
        <f>'raw data'!E2137</f>
        <v>1</v>
      </c>
      <c r="Q2141" s="380">
        <f>'raw data'!F2137</f>
        <v>1</v>
      </c>
      <c r="R2141" s="380">
        <f>'raw data'!G2137</f>
        <v>1</v>
      </c>
      <c r="S2141" s="380">
        <f>'raw data'!H2137</f>
        <v>1</v>
      </c>
      <c r="T2141" s="380">
        <f>'raw data'!Q2137</f>
        <v>100.92320251464844</v>
      </c>
      <c r="U2141" s="380">
        <f>'raw data'!R2137</f>
        <v>1012.81298828125</v>
      </c>
    </row>
    <row r="2142" spans="1:21" x14ac:dyDescent="0.2">
      <c r="A2142" s="378">
        <f>'raw data'!A2138</f>
        <v>41270.125</v>
      </c>
      <c r="B2142" s="380">
        <f>'raw data'!L2138</f>
        <v>894.01531982421875</v>
      </c>
      <c r="C2142" s="380">
        <f>'raw data'!M2138</f>
        <v>455.38229370117187</v>
      </c>
      <c r="D2142" s="380">
        <f>'raw data'!O2138</f>
        <v>5638.64013671875</v>
      </c>
      <c r="E2142" s="380">
        <f>'raw data'!P2138</f>
        <v>9.9624729156494141</v>
      </c>
      <c r="F2142" s="377"/>
      <c r="G2142" s="377"/>
      <c r="H2142" s="376"/>
      <c r="I2142" s="376"/>
      <c r="J2142" s="380">
        <f>'raw data'!C2138</f>
        <v>119.76540374755859</v>
      </c>
      <c r="K2142" s="380" t="e">
        <f>'raw data'!#REF!</f>
        <v>#REF!</v>
      </c>
      <c r="L2142" s="380" t="e">
        <f>'raw data'!#REF!</f>
        <v>#REF!</v>
      </c>
      <c r="M2142" s="380">
        <f>'raw data'!D2138</f>
        <v>78608.671875</v>
      </c>
      <c r="N2142" s="380">
        <f>'raw data'!K2138</f>
        <v>15.192119561569053</v>
      </c>
      <c r="O2142" s="400">
        <f t="shared" si="34"/>
        <v>15.147705733136432</v>
      </c>
      <c r="P2142" s="380">
        <f>'raw data'!E2138</f>
        <v>1</v>
      </c>
      <c r="Q2142" s="380">
        <f>'raw data'!F2138</f>
        <v>1</v>
      </c>
      <c r="R2142" s="380">
        <f>'raw data'!G2138</f>
        <v>1</v>
      </c>
      <c r="S2142" s="380">
        <f>'raw data'!H2138</f>
        <v>1</v>
      </c>
      <c r="T2142" s="380">
        <f>'raw data'!Q2138</f>
        <v>100.99259948730469</v>
      </c>
      <c r="U2142" s="380">
        <f>'raw data'!R2138</f>
        <v>1012.8140258789062</v>
      </c>
    </row>
    <row r="2143" spans="1:21" x14ac:dyDescent="0.2">
      <c r="A2143" s="378">
        <f>'raw data'!A2139</f>
        <v>41270.166666666664</v>
      </c>
      <c r="B2143" s="380">
        <f>'raw data'!L2139</f>
        <v>894.030517578125</v>
      </c>
      <c r="C2143" s="380">
        <f>'raw data'!M2139</f>
        <v>455.33428955078125</v>
      </c>
      <c r="D2143" s="380">
        <f>'raw data'!O2139</f>
        <v>5631.77197265625</v>
      </c>
      <c r="E2143" s="380">
        <f>'raw data'!P2139</f>
        <v>9.9536266326904297</v>
      </c>
      <c r="F2143" s="377"/>
      <c r="G2143" s="377"/>
      <c r="H2143" s="376"/>
      <c r="I2143" s="376"/>
      <c r="J2143" s="380">
        <f>'raw data'!C2139</f>
        <v>120.30889892578125</v>
      </c>
      <c r="K2143" s="380" t="e">
        <f>'raw data'!#REF!</f>
        <v>#REF!</v>
      </c>
      <c r="L2143" s="380" t="e">
        <f>'raw data'!#REF!</f>
        <v>#REF!</v>
      </c>
      <c r="M2143" s="380">
        <f>'raw data'!D2139</f>
        <v>78567.03125</v>
      </c>
      <c r="N2143" s="380">
        <f>'raw data'!K2139</f>
        <v>14.863916582294769</v>
      </c>
      <c r="O2143" s="400">
        <f t="shared" si="34"/>
        <v>15.1292550206201</v>
      </c>
      <c r="P2143" s="380">
        <f>'raw data'!E2139</f>
        <v>1</v>
      </c>
      <c r="Q2143" s="380">
        <f>'raw data'!F2139</f>
        <v>1</v>
      </c>
      <c r="R2143" s="380">
        <f>'raw data'!G2139</f>
        <v>1</v>
      </c>
      <c r="S2143" s="380">
        <f>'raw data'!H2139</f>
        <v>1</v>
      </c>
      <c r="T2143" s="380">
        <f>'raw data'!Q2139</f>
        <v>100.91220092773437</v>
      </c>
      <c r="U2143" s="380">
        <f>'raw data'!R2139</f>
        <v>1012.8150024414062</v>
      </c>
    </row>
    <row r="2144" spans="1:21" x14ac:dyDescent="0.2">
      <c r="A2144" s="378">
        <f>'raw data'!A2140</f>
        <v>41270.208333333336</v>
      </c>
      <c r="B2144" s="380">
        <f>'raw data'!L2140</f>
        <v>893.968505859375</v>
      </c>
      <c r="C2144" s="380">
        <f>'raw data'!M2140</f>
        <v>455.63699340820312</v>
      </c>
      <c r="D2144" s="380">
        <f>'raw data'!O2140</f>
        <v>5644.77392578125</v>
      </c>
      <c r="E2144" s="380">
        <f>'raw data'!P2140</f>
        <v>9.9623203277587891</v>
      </c>
      <c r="F2144" s="377"/>
      <c r="G2144" s="377"/>
      <c r="H2144" s="376"/>
      <c r="I2144" s="376"/>
      <c r="J2144" s="380">
        <f>'raw data'!C2140</f>
        <v>120.70355234690633</v>
      </c>
      <c r="K2144" s="380" t="e">
        <f>'raw data'!#REF!</f>
        <v>#REF!</v>
      </c>
      <c r="L2144" s="380" t="e">
        <f>'raw data'!#REF!</f>
        <v>#REF!</v>
      </c>
      <c r="M2144" s="380">
        <f>'raw data'!D2140</f>
        <v>78630.9375</v>
      </c>
      <c r="N2144" s="380">
        <f>'raw data'!K2140</f>
        <v>15.397666389615042</v>
      </c>
      <c r="O2144" s="400">
        <f t="shared" si="34"/>
        <v>15.164183612464614</v>
      </c>
      <c r="P2144" s="380">
        <f>'raw data'!E2140</f>
        <v>1</v>
      </c>
      <c r="Q2144" s="380">
        <f>'raw data'!F2140</f>
        <v>1</v>
      </c>
      <c r="R2144" s="380">
        <f>'raw data'!G2140</f>
        <v>0.85319441556930542</v>
      </c>
      <c r="S2144" s="380">
        <f>'raw data'!H2140</f>
        <v>1</v>
      </c>
      <c r="T2144" s="380">
        <f>'raw data'!Q2140</f>
        <v>101.00460052490234</v>
      </c>
      <c r="U2144" s="380">
        <f>'raw data'!R2140</f>
        <v>1012.8109741210937</v>
      </c>
    </row>
    <row r="2145" spans="1:21" x14ac:dyDescent="0.2">
      <c r="A2145" s="378">
        <f>'raw data'!A2141</f>
        <v>41270.25</v>
      </c>
      <c r="B2145" s="380">
        <f>'raw data'!L2141</f>
        <v>893.97772216796875</v>
      </c>
      <c r="C2145" s="380">
        <f>'raw data'!M2141</f>
        <v>456.13351440429687</v>
      </c>
      <c r="D2145" s="380">
        <f>'raw data'!O2141</f>
        <v>5652.44384765625</v>
      </c>
      <c r="E2145" s="380">
        <f>'raw data'!P2141</f>
        <v>9.9610605239868164</v>
      </c>
      <c r="F2145" s="377"/>
      <c r="G2145" s="377"/>
      <c r="H2145" s="376"/>
      <c r="I2145" s="376"/>
      <c r="J2145" s="380">
        <f>'raw data'!C2141</f>
        <v>120.99139451704883</v>
      </c>
      <c r="K2145" s="380" t="e">
        <f>'raw data'!#REF!</f>
        <v>#REF!</v>
      </c>
      <c r="L2145" s="380" t="e">
        <f>'raw data'!#REF!</f>
        <v>#REF!</v>
      </c>
      <c r="M2145" s="380">
        <f>'raw data'!D2141</f>
        <v>78822.5078125</v>
      </c>
      <c r="N2145" s="380">
        <f>'raw data'!K2141</f>
        <v>15.381354103748235</v>
      </c>
      <c r="O2145" s="400">
        <f t="shared" si="34"/>
        <v>15.184788176107904</v>
      </c>
      <c r="P2145" s="380">
        <f>'raw data'!E2141</f>
        <v>1</v>
      </c>
      <c r="Q2145" s="380">
        <f>'raw data'!F2141</f>
        <v>1</v>
      </c>
      <c r="R2145" s="380">
        <f>'raw data'!G2141</f>
        <v>0.86958330869674683</v>
      </c>
      <c r="S2145" s="380">
        <f>'raw data'!H2141</f>
        <v>1</v>
      </c>
      <c r="T2145" s="380">
        <f>'raw data'!Q2141</f>
        <v>101.10140228271484</v>
      </c>
      <c r="U2145" s="380">
        <f>'raw data'!R2141</f>
        <v>1012.8170166015625</v>
      </c>
    </row>
    <row r="2146" spans="1:21" x14ac:dyDescent="0.2">
      <c r="A2146" s="378">
        <f>'raw data'!A2142</f>
        <v>41270.291666666664</v>
      </c>
      <c r="B2146" s="380">
        <f>'raw data'!L2142</f>
        <v>894.00921630859375</v>
      </c>
      <c r="C2146" s="380">
        <f>'raw data'!M2142</f>
        <v>457.31570434570312</v>
      </c>
      <c r="D2146" s="380">
        <f>'raw data'!O2142</f>
        <v>5668.89306640625</v>
      </c>
      <c r="E2146" s="380">
        <f>'raw data'!P2142</f>
        <v>9.9655332565307617</v>
      </c>
      <c r="F2146" s="377"/>
      <c r="G2146" s="377"/>
      <c r="H2146" s="376"/>
      <c r="I2146" s="376"/>
      <c r="J2146" s="380">
        <f>'raw data'!C2142</f>
        <v>122.06320190429687</v>
      </c>
      <c r="K2146" s="380" t="e">
        <f>'raw data'!#REF!</f>
        <v>#REF!</v>
      </c>
      <c r="L2146" s="380" t="e">
        <f>'raw data'!#REF!</f>
        <v>#REF!</v>
      </c>
      <c r="M2146" s="380">
        <f>'raw data'!D2142</f>
        <v>79017.21875</v>
      </c>
      <c r="N2146" s="380">
        <f>'raw data'!K2142</f>
        <v>15.012455968531139</v>
      </c>
      <c r="O2146" s="400">
        <f t="shared" si="34"/>
        <v>15.228977540763829</v>
      </c>
      <c r="P2146" s="380">
        <f>'raw data'!E2142</f>
        <v>1</v>
      </c>
      <c r="Q2146" s="380">
        <f>'raw data'!F2142</f>
        <v>1</v>
      </c>
      <c r="R2146" s="380">
        <f>'raw data'!G2142</f>
        <v>1</v>
      </c>
      <c r="S2146" s="380">
        <f>'raw data'!H2142</f>
        <v>1</v>
      </c>
      <c r="T2146" s="380">
        <f>'raw data'!Q2142</f>
        <v>100.89230346679687</v>
      </c>
      <c r="U2146" s="380">
        <f>'raw data'!R2142</f>
        <v>1012.8209838867187</v>
      </c>
    </row>
    <row r="2147" spans="1:21" x14ac:dyDescent="0.2">
      <c r="A2147" s="378">
        <f>'raw data'!A2143</f>
        <v>41270.333333333336</v>
      </c>
      <c r="B2147" s="380">
        <f>'raw data'!L2143</f>
        <v>894.04351806640625</v>
      </c>
      <c r="C2147" s="380">
        <f>'raw data'!M2143</f>
        <v>458.10791015625</v>
      </c>
      <c r="D2147" s="380">
        <f>'raw data'!O2143</f>
        <v>5679.203125</v>
      </c>
      <c r="E2147" s="380">
        <f>'raw data'!P2143</f>
        <v>9.9705333709716797</v>
      </c>
      <c r="F2147" s="377"/>
      <c r="G2147" s="377"/>
      <c r="H2147" s="376"/>
      <c r="I2147" s="376"/>
      <c r="J2147" s="380">
        <f>'raw data'!C2143</f>
        <v>122.3052978515625</v>
      </c>
      <c r="K2147" s="380" t="e">
        <f>'raw data'!#REF!</f>
        <v>#REF!</v>
      </c>
      <c r="L2147" s="380" t="e">
        <f>'raw data'!#REF!</f>
        <v>#REF!</v>
      </c>
      <c r="M2147" s="380">
        <f>'raw data'!D2143</f>
        <v>79158.7890625</v>
      </c>
      <c r="N2147" s="380">
        <f>'raw data'!K2143</f>
        <v>15.08688860386901</v>
      </c>
      <c r="O2147" s="400">
        <f t="shared" si="34"/>
        <v>15.256674597125436</v>
      </c>
      <c r="P2147" s="380">
        <f>'raw data'!E2143</f>
        <v>1</v>
      </c>
      <c r="Q2147" s="380">
        <f>'raw data'!F2143</f>
        <v>1</v>
      </c>
      <c r="R2147" s="380">
        <f>'raw data'!G2143</f>
        <v>1</v>
      </c>
      <c r="S2147" s="380">
        <f>'raw data'!H2143</f>
        <v>1</v>
      </c>
      <c r="T2147" s="380">
        <f>'raw data'!Q2143</f>
        <v>100.81549835205078</v>
      </c>
      <c r="U2147" s="380">
        <f>'raw data'!R2143</f>
        <v>1012.8179931640625</v>
      </c>
    </row>
    <row r="2148" spans="1:21" x14ac:dyDescent="0.2">
      <c r="A2148" s="378">
        <f>'raw data'!A2144</f>
        <v>41270.375</v>
      </c>
      <c r="B2148" s="380">
        <f>'raw data'!L2144</f>
        <v>893.96099853515625</v>
      </c>
      <c r="C2148" s="380">
        <f>'raw data'!M2144</f>
        <v>458.72821044921875</v>
      </c>
      <c r="D2148" s="380">
        <f>'raw data'!O2144</f>
        <v>5683.44677734375</v>
      </c>
      <c r="E2148" s="380">
        <f>'raw data'!P2144</f>
        <v>9.9697589874267578</v>
      </c>
      <c r="F2148" s="377"/>
      <c r="G2148" s="377"/>
      <c r="H2148" s="376"/>
      <c r="I2148" s="376"/>
      <c r="J2148" s="380">
        <f>'raw data'!C2144</f>
        <v>122.46910095214844</v>
      </c>
      <c r="K2148" s="380" t="e">
        <f>'raw data'!#REF!</f>
        <v>#REF!</v>
      </c>
      <c r="L2148" s="380" t="e">
        <f>'raw data'!#REF!</f>
        <v>#REF!</v>
      </c>
      <c r="M2148" s="380">
        <f>'raw data'!D2144</f>
        <v>79226.390625</v>
      </c>
      <c r="N2148" s="380">
        <f>'raw data'!K2144</f>
        <v>15.053779565367513</v>
      </c>
      <c r="O2148" s="400">
        <f t="shared" si="34"/>
        <v>15.26807479209767</v>
      </c>
      <c r="P2148" s="380">
        <f>'raw data'!E2144</f>
        <v>1</v>
      </c>
      <c r="Q2148" s="380">
        <f>'raw data'!F2144</f>
        <v>1</v>
      </c>
      <c r="R2148" s="380">
        <f>'raw data'!G2144</f>
        <v>1</v>
      </c>
      <c r="S2148" s="380">
        <f>'raw data'!H2144</f>
        <v>1</v>
      </c>
      <c r="T2148" s="380">
        <f>'raw data'!Q2144</f>
        <v>100.75550079345703</v>
      </c>
      <c r="U2148" s="380">
        <f>'raw data'!R2144</f>
        <v>1012.8159790039062</v>
      </c>
    </row>
    <row r="2149" spans="1:21" x14ac:dyDescent="0.2">
      <c r="A2149" s="378">
        <f>'raw data'!A2145</f>
        <v>41270.416666666664</v>
      </c>
      <c r="B2149" s="380">
        <f>'raw data'!L2145</f>
        <v>894.01708984375</v>
      </c>
      <c r="C2149" s="380">
        <f>'raw data'!M2145</f>
        <v>458.84060668945312</v>
      </c>
      <c r="D2149" s="380">
        <f>'raw data'!O2145</f>
        <v>5688.7900390625</v>
      </c>
      <c r="E2149" s="380">
        <f>'raw data'!P2145</f>
        <v>9.9752607345581055</v>
      </c>
      <c r="F2149" s="377"/>
      <c r="G2149" s="377"/>
      <c r="H2149" s="376"/>
      <c r="I2149" s="376"/>
      <c r="J2149" s="380">
        <f>'raw data'!C2145</f>
        <v>122.07070159912109</v>
      </c>
      <c r="K2149" s="380" t="e">
        <f>'raw data'!#REF!</f>
        <v>#REF!</v>
      </c>
      <c r="L2149" s="380" t="e">
        <f>'raw data'!#REF!</f>
        <v>#REF!</v>
      </c>
      <c r="M2149" s="380">
        <f>'raw data'!D2145</f>
        <v>79296.3125</v>
      </c>
      <c r="N2149" s="380">
        <f>'raw data'!K2145</f>
        <v>15.006918863742612</v>
      </c>
      <c r="O2149" s="400">
        <f t="shared" si="34"/>
        <v>15.282428989955358</v>
      </c>
      <c r="P2149" s="380">
        <f>'raw data'!E2145</f>
        <v>1</v>
      </c>
      <c r="Q2149" s="380">
        <f>'raw data'!F2145</f>
        <v>1</v>
      </c>
      <c r="R2149" s="380">
        <f>'raw data'!G2145</f>
        <v>1</v>
      </c>
      <c r="S2149" s="380">
        <f>'raw data'!H2145</f>
        <v>1</v>
      </c>
      <c r="T2149" s="380">
        <f>'raw data'!Q2145</f>
        <v>100.90280151367187</v>
      </c>
      <c r="U2149" s="380">
        <f>'raw data'!R2145</f>
        <v>1012.8200073242187</v>
      </c>
    </row>
    <row r="2150" spans="1:21" x14ac:dyDescent="0.2">
      <c r="A2150" s="378">
        <f>'raw data'!A2146</f>
        <v>41270.458333333336</v>
      </c>
      <c r="B2150" s="380">
        <f>'raw data'!L2146</f>
        <v>894.04742431640625</v>
      </c>
      <c r="C2150" s="380">
        <f>'raw data'!M2146</f>
        <v>459.07669067382812</v>
      </c>
      <c r="D2150" s="380">
        <f>'raw data'!O2146</f>
        <v>5689.3720703125</v>
      </c>
      <c r="E2150" s="380">
        <f>'raw data'!P2146</f>
        <v>9.9741277694702148</v>
      </c>
      <c r="F2150" s="377"/>
      <c r="G2150" s="377"/>
      <c r="H2150" s="376"/>
      <c r="I2150" s="376"/>
      <c r="J2150" s="380">
        <f>'raw data'!C2146</f>
        <v>122.77349853515625</v>
      </c>
      <c r="K2150" s="380" t="e">
        <f>'raw data'!#REF!</f>
        <v>#REF!</v>
      </c>
      <c r="L2150" s="380" t="e">
        <f>'raw data'!#REF!</f>
        <v>#REF!</v>
      </c>
      <c r="M2150" s="380">
        <f>'raw data'!D2146</f>
        <v>79343.671875</v>
      </c>
      <c r="N2150" s="380">
        <f>'raw data'!K2146</f>
        <v>15.120744292784002</v>
      </c>
      <c r="O2150" s="400">
        <f t="shared" si="34"/>
        <v>15.283992565194906</v>
      </c>
      <c r="P2150" s="380">
        <f>'raw data'!E2146</f>
        <v>1</v>
      </c>
      <c r="Q2150" s="380">
        <f>'raw data'!F2146</f>
        <v>1</v>
      </c>
      <c r="R2150" s="380">
        <f>'raw data'!G2146</f>
        <v>1</v>
      </c>
      <c r="S2150" s="380">
        <f>'raw data'!H2146</f>
        <v>1</v>
      </c>
      <c r="T2150" s="380">
        <f>'raw data'!Q2146</f>
        <v>100.85579681396484</v>
      </c>
      <c r="U2150" s="380">
        <f>'raw data'!R2146</f>
        <v>1012.8200073242187</v>
      </c>
    </row>
    <row r="2151" spans="1:21" x14ac:dyDescent="0.2">
      <c r="A2151" s="378">
        <f>'raw data'!A2147</f>
        <v>41270.5</v>
      </c>
      <c r="B2151" s="380">
        <f>'raw data'!L2147</f>
        <v>894.046875</v>
      </c>
      <c r="C2151" s="380">
        <f>'raw data'!M2147</f>
        <v>459.86968994140625</v>
      </c>
      <c r="D2151" s="380">
        <f>'raw data'!O2147</f>
        <v>5695.65478515625</v>
      </c>
      <c r="E2151" s="380">
        <f>'raw data'!P2147</f>
        <v>9.969386100769043</v>
      </c>
      <c r="F2151" s="377"/>
      <c r="G2151" s="377"/>
      <c r="H2151" s="376"/>
      <c r="I2151" s="376"/>
      <c r="J2151" s="380">
        <f>'raw data'!C2147</f>
        <v>124.66079711914062</v>
      </c>
      <c r="K2151" s="380" t="e">
        <f>'raw data'!#REF!</f>
        <v>#REF!</v>
      </c>
      <c r="L2151" s="380" t="e">
        <f>'raw data'!#REF!</f>
        <v>#REF!</v>
      </c>
      <c r="M2151" s="380">
        <f>'raw data'!D2147</f>
        <v>79487.4765625</v>
      </c>
      <c r="N2151" s="380">
        <f>'raw data'!K2147</f>
        <v>15.052896584235715</v>
      </c>
      <c r="O2151" s="400">
        <f t="shared" si="34"/>
        <v>15.300870520402331</v>
      </c>
      <c r="P2151" s="380">
        <f>'raw data'!E2147</f>
        <v>1</v>
      </c>
      <c r="Q2151" s="380">
        <f>'raw data'!F2147</f>
        <v>1</v>
      </c>
      <c r="R2151" s="380">
        <f>'raw data'!G2147</f>
        <v>1</v>
      </c>
      <c r="S2151" s="380">
        <f>'raw data'!H2147</f>
        <v>1</v>
      </c>
      <c r="T2151" s="380">
        <f>'raw data'!Q2147</f>
        <v>100.69400024414062</v>
      </c>
      <c r="U2151" s="380">
        <f>'raw data'!R2147</f>
        <v>1012.8209838867187</v>
      </c>
    </row>
    <row r="2152" spans="1:21" x14ac:dyDescent="0.2">
      <c r="A2152" s="378">
        <f>'raw data'!A2148</f>
        <v>41270.541666666664</v>
      </c>
      <c r="B2152" s="380">
        <f>'raw data'!L2148</f>
        <v>893.95611572265625</v>
      </c>
      <c r="C2152" s="380">
        <f>'raw data'!M2148</f>
        <v>460.57699584960937</v>
      </c>
      <c r="D2152" s="380">
        <f>'raw data'!O2148</f>
        <v>5703.64306640625</v>
      </c>
      <c r="E2152" s="380">
        <f>'raw data'!P2148</f>
        <v>9.9716310501098633</v>
      </c>
      <c r="F2152" s="377"/>
      <c r="G2152" s="377"/>
      <c r="H2152" s="376"/>
      <c r="I2152" s="376"/>
      <c r="J2152" s="380">
        <f>'raw data'!C2148</f>
        <v>126.61209869384766</v>
      </c>
      <c r="K2152" s="380" t="e">
        <f>'raw data'!#REF!</f>
        <v>#REF!</v>
      </c>
      <c r="L2152" s="380" t="e">
        <f>'raw data'!#REF!</f>
        <v>#REF!</v>
      </c>
      <c r="M2152" s="380">
        <f>'raw data'!D2148</f>
        <v>79586.7265625</v>
      </c>
      <c r="N2152" s="380">
        <f>'raw data'!K2148</f>
        <v>15.068889490230504</v>
      </c>
      <c r="O2152" s="400">
        <f t="shared" si="34"/>
        <v>15.322330328220273</v>
      </c>
      <c r="P2152" s="380">
        <f>'raw data'!E2148</f>
        <v>1</v>
      </c>
      <c r="Q2152" s="380">
        <f>'raw data'!F2148</f>
        <v>1</v>
      </c>
      <c r="R2152" s="380">
        <f>'raw data'!G2148</f>
        <v>1</v>
      </c>
      <c r="S2152" s="380">
        <f>'raw data'!H2148</f>
        <v>1</v>
      </c>
      <c r="T2152" s="380">
        <f>'raw data'!Q2148</f>
        <v>100.70619964599609</v>
      </c>
      <c r="U2152" s="380">
        <f>'raw data'!R2148</f>
        <v>1012.8280029296875</v>
      </c>
    </row>
    <row r="2153" spans="1:21" x14ac:dyDescent="0.2">
      <c r="A2153" s="378">
        <f>'raw data'!A2149</f>
        <v>41270.583333333336</v>
      </c>
      <c r="B2153" s="380">
        <f>'raw data'!L2149</f>
        <v>894.0032958984375</v>
      </c>
      <c r="C2153" s="380">
        <f>'raw data'!M2149</f>
        <v>461.58279418945312</v>
      </c>
      <c r="D2153" s="380">
        <f>'raw data'!O2149</f>
        <v>5720.2099609375</v>
      </c>
      <c r="E2153" s="380">
        <f>'raw data'!P2149</f>
        <v>9.9778194427490234</v>
      </c>
      <c r="F2153" s="377"/>
      <c r="G2153" s="377"/>
      <c r="H2153" s="376"/>
      <c r="I2153" s="376"/>
      <c r="J2153" s="380">
        <f>'raw data'!C2149</f>
        <v>126.95449829101562</v>
      </c>
      <c r="K2153" s="380" t="e">
        <f>'raw data'!#REF!</f>
        <v>#REF!</v>
      </c>
      <c r="L2153" s="380" t="e">
        <f>'raw data'!#REF!</f>
        <v>#REF!</v>
      </c>
      <c r="M2153" s="380">
        <f>'raw data'!D2149</f>
        <v>79732.359375</v>
      </c>
      <c r="N2153" s="380">
        <f>'raw data'!K2149</f>
        <v>15.071845218345189</v>
      </c>
      <c r="O2153" s="400">
        <f t="shared" si="34"/>
        <v>15.366835818407013</v>
      </c>
      <c r="P2153" s="380">
        <f>'raw data'!E2149</f>
        <v>1</v>
      </c>
      <c r="Q2153" s="380">
        <f>'raw data'!F2149</f>
        <v>1</v>
      </c>
      <c r="R2153" s="380">
        <f>'raw data'!G2149</f>
        <v>1</v>
      </c>
      <c r="S2153" s="380">
        <f>'raw data'!H2149</f>
        <v>1</v>
      </c>
      <c r="T2153" s="380">
        <f>'raw data'!Q2149</f>
        <v>100.62590026855469</v>
      </c>
      <c r="U2153" s="380">
        <f>'raw data'!R2149</f>
        <v>1012.8289794921875</v>
      </c>
    </row>
    <row r="2154" spans="1:21" x14ac:dyDescent="0.2">
      <c r="A2154" s="378">
        <f>'raw data'!A2150</f>
        <v>41270.625</v>
      </c>
      <c r="B2154" s="380">
        <f>'raw data'!L2150</f>
        <v>894.021484375</v>
      </c>
      <c r="C2154" s="380">
        <f>'raw data'!M2150</f>
        <v>462.12091064453125</v>
      </c>
      <c r="D2154" s="380">
        <f>'raw data'!O2150</f>
        <v>5723.17578125</v>
      </c>
      <c r="E2154" s="380">
        <f>'raw data'!P2150</f>
        <v>9.9733686447143555</v>
      </c>
      <c r="F2154" s="377"/>
      <c r="G2154" s="377"/>
      <c r="H2154" s="376"/>
      <c r="I2154" s="376"/>
      <c r="J2154" s="380">
        <f>'raw data'!C2150</f>
        <v>128.48129272460937</v>
      </c>
      <c r="K2154" s="380" t="e">
        <f>'raw data'!#REF!</f>
        <v>#REF!</v>
      </c>
      <c r="L2154" s="380" t="e">
        <f>'raw data'!#REF!</f>
        <v>#REF!</v>
      </c>
      <c r="M2154" s="380">
        <f>'raw data'!D2150</f>
        <v>79850.2734375</v>
      </c>
      <c r="N2154" s="380">
        <f>'raw data'!K2150</f>
        <v>15.038588216216304</v>
      </c>
      <c r="O2154" s="400">
        <f t="shared" si="34"/>
        <v>15.374803231162893</v>
      </c>
      <c r="P2154" s="380">
        <f>'raw data'!E2150</f>
        <v>1</v>
      </c>
      <c r="Q2154" s="380">
        <f>'raw data'!F2150</f>
        <v>1</v>
      </c>
      <c r="R2154" s="380">
        <f>'raw data'!G2150</f>
        <v>1</v>
      </c>
      <c r="S2154" s="380">
        <f>'raw data'!H2150</f>
        <v>1</v>
      </c>
      <c r="T2154" s="380">
        <f>'raw data'!Q2150</f>
        <v>100.67620086669922</v>
      </c>
      <c r="U2154" s="380">
        <f>'raw data'!R2150</f>
        <v>1012.8289794921875</v>
      </c>
    </row>
    <row r="2155" spans="1:21" x14ac:dyDescent="0.2">
      <c r="A2155" s="378">
        <f>'raw data'!A2151</f>
        <v>41270.666666666664</v>
      </c>
      <c r="B2155" s="380">
        <f>'raw data'!L2151</f>
        <v>893.9066162109375</v>
      </c>
      <c r="C2155" s="380">
        <f>'raw data'!M2151</f>
        <v>465.18011474609375</v>
      </c>
      <c r="D2155" s="380">
        <f>'raw data'!O2151</f>
        <v>5768.8798828125</v>
      </c>
      <c r="E2155" s="380">
        <f>'raw data'!P2151</f>
        <v>9.9920940399169922</v>
      </c>
      <c r="F2155" s="377"/>
      <c r="G2155" s="377"/>
      <c r="H2155" s="376"/>
      <c r="I2155" s="376"/>
      <c r="J2155" s="380">
        <f>'raw data'!C2151</f>
        <v>130.30299377441406</v>
      </c>
      <c r="K2155" s="380" t="e">
        <f>'raw data'!#REF!</f>
        <v>#REF!</v>
      </c>
      <c r="L2155" s="380" t="e">
        <f>'raw data'!#REF!</f>
        <v>#REF!</v>
      </c>
      <c r="M2155" s="380">
        <f>'raw data'!D2151</f>
        <v>80313.21875</v>
      </c>
      <c r="N2155" s="380">
        <f>'raw data'!K2151</f>
        <v>15.015042529603525</v>
      </c>
      <c r="O2155" s="400">
        <f t="shared" si="34"/>
        <v>15.497583239193162</v>
      </c>
      <c r="P2155" s="380">
        <f>'raw data'!E2151</f>
        <v>1</v>
      </c>
      <c r="Q2155" s="380">
        <f>'raw data'!F2151</f>
        <v>1</v>
      </c>
      <c r="R2155" s="380">
        <f>'raw data'!G2151</f>
        <v>1</v>
      </c>
      <c r="S2155" s="380">
        <f>'raw data'!H2151</f>
        <v>1</v>
      </c>
      <c r="T2155" s="380">
        <f>'raw data'!Q2151</f>
        <v>100.51390075683594</v>
      </c>
      <c r="U2155" s="380">
        <f>'raw data'!R2151</f>
        <v>1012.8259887695312</v>
      </c>
    </row>
    <row r="2156" spans="1:21" x14ac:dyDescent="0.2">
      <c r="A2156" s="378">
        <f>'raw data'!A2152</f>
        <v>41270.708333333336</v>
      </c>
      <c r="B2156" s="380">
        <f>'raw data'!L2152</f>
        <v>894.04052734375</v>
      </c>
      <c r="C2156" s="380">
        <f>'raw data'!M2152</f>
        <v>466.92361450195313</v>
      </c>
      <c r="D2156" s="380">
        <f>'raw data'!O2152</f>
        <v>5790.27294921875</v>
      </c>
      <c r="E2156" s="380">
        <f>'raw data'!P2152</f>
        <v>9.9982929229736328</v>
      </c>
      <c r="F2156" s="377"/>
      <c r="G2156" s="377"/>
      <c r="H2156" s="376"/>
      <c r="I2156" s="376"/>
      <c r="J2156" s="380">
        <f>'raw data'!C2152</f>
        <v>129.30760192871094</v>
      </c>
      <c r="K2156" s="380" t="e">
        <f>'raw data'!#REF!</f>
        <v>#REF!</v>
      </c>
      <c r="L2156" s="380" t="e">
        <f>'raw data'!#REF!</f>
        <v>#REF!</v>
      </c>
      <c r="M2156" s="380">
        <f>'raw data'!D2152</f>
        <v>80544.390625</v>
      </c>
      <c r="N2156" s="380">
        <f>'raw data'!K2152</f>
        <v>15.235940069328427</v>
      </c>
      <c r="O2156" s="400">
        <f t="shared" si="34"/>
        <v>15.555053811315876</v>
      </c>
      <c r="P2156" s="380">
        <f>'raw data'!E2152</f>
        <v>1</v>
      </c>
      <c r="Q2156" s="380">
        <f>'raw data'!F2152</f>
        <v>1</v>
      </c>
      <c r="R2156" s="380">
        <f>'raw data'!G2152</f>
        <v>1</v>
      </c>
      <c r="S2156" s="380">
        <f>'raw data'!H2152</f>
        <v>1</v>
      </c>
      <c r="T2156" s="380">
        <f>'raw data'!Q2152</f>
        <v>100.46369934082031</v>
      </c>
      <c r="U2156" s="380">
        <f>'raw data'!R2152</f>
        <v>1012.822021484375</v>
      </c>
    </row>
    <row r="2157" spans="1:21" x14ac:dyDescent="0.2">
      <c r="A2157" s="378">
        <f>'raw data'!A2153</f>
        <v>41270.75</v>
      </c>
      <c r="B2157" s="380">
        <f>'raw data'!L2153</f>
        <v>894.05218505859375</v>
      </c>
      <c r="C2157" s="380">
        <f>'raw data'!M2153</f>
        <v>467.54000854492188</v>
      </c>
      <c r="D2157" s="380">
        <f>'raw data'!O2153</f>
        <v>5792.0517578125</v>
      </c>
      <c r="E2157" s="380">
        <f>'raw data'!P2153</f>
        <v>9.9917812347412109</v>
      </c>
      <c r="F2157" s="377"/>
      <c r="G2157" s="377"/>
      <c r="H2157" s="376"/>
      <c r="I2157" s="376"/>
      <c r="J2157" s="380">
        <f>'raw data'!C2153</f>
        <v>128.82429504394531</v>
      </c>
      <c r="K2157" s="380" t="e">
        <f>'raw data'!#REF!</f>
        <v>#REF!</v>
      </c>
      <c r="L2157" s="380" t="e">
        <f>'raw data'!#REF!</f>
        <v>#REF!</v>
      </c>
      <c r="M2157" s="380">
        <f>'raw data'!D2153</f>
        <v>80642.1875</v>
      </c>
      <c r="N2157" s="380">
        <f>'raw data'!K2153</f>
        <v>15.34688784654718</v>
      </c>
      <c r="O2157" s="400">
        <f t="shared" si="34"/>
        <v>15.559832422555532</v>
      </c>
      <c r="P2157" s="380">
        <f>'raw data'!E2153</f>
        <v>1</v>
      </c>
      <c r="Q2157" s="380">
        <f>'raw data'!F2153</f>
        <v>1</v>
      </c>
      <c r="R2157" s="380">
        <f>'raw data'!G2153</f>
        <v>1</v>
      </c>
      <c r="S2157" s="380">
        <f>'raw data'!H2153</f>
        <v>1</v>
      </c>
      <c r="T2157" s="380">
        <f>'raw data'!Q2153</f>
        <v>100.45690155029297</v>
      </c>
      <c r="U2157" s="380">
        <f>'raw data'!R2153</f>
        <v>1012.823974609375</v>
      </c>
    </row>
    <row r="2158" spans="1:21" x14ac:dyDescent="0.2">
      <c r="A2158" s="378">
        <f>'raw data'!A2154</f>
        <v>41270.791666666664</v>
      </c>
      <c r="B2158" s="380">
        <f>'raw data'!L2154</f>
        <v>894.0543212890625</v>
      </c>
      <c r="C2158" s="380">
        <f>'raw data'!M2154</f>
        <v>468.42160034179687</v>
      </c>
      <c r="D2158" s="380">
        <f>'raw data'!O2154</f>
        <v>5786.05322265625</v>
      </c>
      <c r="E2158" s="380">
        <f>'raw data'!P2154</f>
        <v>9.9631109237670898</v>
      </c>
      <c r="F2158" s="377"/>
      <c r="G2158" s="377"/>
      <c r="H2158" s="376"/>
      <c r="I2158" s="376"/>
      <c r="J2158" s="380">
        <f>'raw data'!C2154</f>
        <v>127.61599731445312</v>
      </c>
      <c r="K2158" s="380" t="e">
        <f>'raw data'!#REF!</f>
        <v>#REF!</v>
      </c>
      <c r="L2158" s="380" t="e">
        <f>'raw data'!#REF!</f>
        <v>#REF!</v>
      </c>
      <c r="M2158" s="380">
        <f>'raw data'!D2154</f>
        <v>80780.2421875</v>
      </c>
      <c r="N2158" s="380">
        <f>'raw data'!K2154</f>
        <v>15.447991360299056</v>
      </c>
      <c r="O2158" s="400">
        <f t="shared" si="34"/>
        <v>15.543717890829159</v>
      </c>
      <c r="P2158" s="380">
        <f>'raw data'!E2154</f>
        <v>1</v>
      </c>
      <c r="Q2158" s="380">
        <f>'raw data'!F2154</f>
        <v>1</v>
      </c>
      <c r="R2158" s="380">
        <f>'raw data'!G2154</f>
        <v>1</v>
      </c>
      <c r="S2158" s="380">
        <f>'raw data'!H2154</f>
        <v>1</v>
      </c>
      <c r="T2158" s="380">
        <f>'raw data'!Q2154</f>
        <v>100.35330200195312</v>
      </c>
      <c r="U2158" s="380">
        <f>'raw data'!R2154</f>
        <v>1012.8200073242187</v>
      </c>
    </row>
    <row r="2159" spans="1:21" x14ac:dyDescent="0.2">
      <c r="A2159" s="378">
        <f>'raw data'!A2155</f>
        <v>41270.833333333336</v>
      </c>
      <c r="B2159" s="380">
        <f>'raw data'!L2155</f>
        <v>894.10882568359375</v>
      </c>
      <c r="C2159" s="380">
        <f>'raw data'!M2155</f>
        <v>470.302490234375</v>
      </c>
      <c r="D2159" s="380">
        <f>'raw data'!O2155</f>
        <v>5797.3837890625</v>
      </c>
      <c r="E2159" s="380">
        <f>'raw data'!P2155</f>
        <v>9.9453659057617187</v>
      </c>
      <c r="F2159" s="377"/>
      <c r="G2159" s="377"/>
      <c r="H2159" s="376"/>
      <c r="I2159" s="376"/>
      <c r="J2159" s="380">
        <f>'raw data'!C2155</f>
        <v>127.64209747314453</v>
      </c>
      <c r="K2159" s="380" t="e">
        <f>'raw data'!#REF!</f>
        <v>#REF!</v>
      </c>
      <c r="L2159" s="380" t="e">
        <f>'raw data'!#REF!</f>
        <v>#REF!</v>
      </c>
      <c r="M2159" s="380">
        <f>'raw data'!D2155</f>
        <v>81024.5625</v>
      </c>
      <c r="N2159" s="380">
        <f>'raw data'!K2155</f>
        <v>15.502756400173457</v>
      </c>
      <c r="O2159" s="400">
        <f t="shared" si="34"/>
        <v>15.574156450756753</v>
      </c>
      <c r="P2159" s="380">
        <f>'raw data'!E2155</f>
        <v>1</v>
      </c>
      <c r="Q2159" s="380">
        <f>'raw data'!F2155</f>
        <v>1</v>
      </c>
      <c r="R2159" s="380">
        <f>'raw data'!G2155</f>
        <v>1</v>
      </c>
      <c r="S2159" s="380">
        <f>'raw data'!H2155</f>
        <v>1</v>
      </c>
      <c r="T2159" s="380">
        <f>'raw data'!Q2155</f>
        <v>100.20179748535156</v>
      </c>
      <c r="U2159" s="380">
        <f>'raw data'!R2155</f>
        <v>1012.8150024414062</v>
      </c>
    </row>
    <row r="2160" spans="1:21" x14ac:dyDescent="0.2">
      <c r="A2160" s="378">
        <f>'raw data'!A2156</f>
        <v>41270.875</v>
      </c>
      <c r="B2160" s="380">
        <f>'raw data'!L2156</f>
        <v>893.935302734375</v>
      </c>
      <c r="C2160" s="380">
        <f>'raw data'!M2156</f>
        <v>472.681884765625</v>
      </c>
      <c r="D2160" s="380">
        <f>'raw data'!O2156</f>
        <v>5795.93798828125</v>
      </c>
      <c r="E2160" s="380">
        <f>'raw data'!P2156</f>
        <v>9.9014720916748047</v>
      </c>
      <c r="F2160" s="377"/>
      <c r="G2160" s="377"/>
      <c r="H2160" s="376"/>
      <c r="I2160" s="376"/>
      <c r="J2160" s="380">
        <f>'raw data'!C2156</f>
        <v>128.70210266113281</v>
      </c>
      <c r="K2160" s="380" t="e">
        <f>'raw data'!#REF!</f>
        <v>#REF!</v>
      </c>
      <c r="L2160" s="380" t="e">
        <f>'raw data'!#REF!</f>
        <v>#REF!</v>
      </c>
      <c r="M2160" s="380">
        <f>'raw data'!D2156</f>
        <v>81385.109375</v>
      </c>
      <c r="N2160" s="380">
        <f>'raw data'!K2156</f>
        <v>15.667300146550479</v>
      </c>
      <c r="O2160" s="400">
        <f t="shared" si="34"/>
        <v>15.570272435417573</v>
      </c>
      <c r="P2160" s="380">
        <f>'raw data'!E2156</f>
        <v>1</v>
      </c>
      <c r="Q2160" s="380">
        <f>'raw data'!F2156</f>
        <v>1</v>
      </c>
      <c r="R2160" s="380">
        <f>'raw data'!G2156</f>
        <v>1</v>
      </c>
      <c r="S2160" s="380">
        <f>'raw data'!H2156</f>
        <v>1</v>
      </c>
      <c r="T2160" s="380">
        <f>'raw data'!Q2156</f>
        <v>100.06649780273437</v>
      </c>
      <c r="U2160" s="380">
        <f>'raw data'!R2156</f>
        <v>1012.81298828125</v>
      </c>
    </row>
    <row r="2161" spans="1:21" x14ac:dyDescent="0.2">
      <c r="A2161" s="378">
        <f>'raw data'!A2157</f>
        <v>41270.916666666664</v>
      </c>
      <c r="B2161" s="380">
        <f>'raw data'!L2157</f>
        <v>894.09539794921875</v>
      </c>
      <c r="C2161" s="380">
        <f>'raw data'!M2157</f>
        <v>474.3673095703125</v>
      </c>
      <c r="D2161" s="380">
        <f>'raw data'!O2157</f>
        <v>5814.9501953125</v>
      </c>
      <c r="E2161" s="380">
        <f>'raw data'!P2157</f>
        <v>9.9015302658081055</v>
      </c>
      <c r="F2161" s="377"/>
      <c r="G2161" s="377"/>
      <c r="H2161" s="376"/>
      <c r="I2161" s="376"/>
      <c r="J2161" s="380">
        <f>'raw data'!C2157</f>
        <v>129.72050476074219</v>
      </c>
      <c r="K2161" s="380" t="e">
        <f>'raw data'!#REF!</f>
        <v>#REF!</v>
      </c>
      <c r="L2161" s="380" t="e">
        <f>'raw data'!#REF!</f>
        <v>#REF!</v>
      </c>
      <c r="M2161" s="380">
        <f>'raw data'!D2157</f>
        <v>81632.6796875</v>
      </c>
      <c r="N2161" s="380">
        <f>'raw data'!K2157</f>
        <v>15.610953420264559</v>
      </c>
      <c r="O2161" s="400">
        <f t="shared" si="34"/>
        <v>15.621347040369121</v>
      </c>
      <c r="P2161" s="380">
        <f>'raw data'!E2157</f>
        <v>1</v>
      </c>
      <c r="Q2161" s="380">
        <f>'raw data'!F2157</f>
        <v>1</v>
      </c>
      <c r="R2161" s="380">
        <f>'raw data'!G2157</f>
        <v>1</v>
      </c>
      <c r="S2161" s="380">
        <f>'raw data'!H2157</f>
        <v>1</v>
      </c>
      <c r="T2161" s="380">
        <f>'raw data'!Q2157</f>
        <v>100.00279998779297</v>
      </c>
      <c r="U2161" s="380">
        <f>'raw data'!R2157</f>
        <v>1012.81298828125</v>
      </c>
    </row>
    <row r="2162" spans="1:21" x14ac:dyDescent="0.2">
      <c r="A2162" s="378">
        <f>'raw data'!A2158</f>
        <v>41270.958333333336</v>
      </c>
      <c r="B2162" s="380">
        <f>'raw data'!L2158</f>
        <v>893.99761962890625</v>
      </c>
      <c r="C2162" s="380">
        <f>'raw data'!M2158</f>
        <v>475.039794921875</v>
      </c>
      <c r="D2162" s="380">
        <f>'raw data'!O2158</f>
        <v>5812.77587890625</v>
      </c>
      <c r="E2162" s="380">
        <f>'raw data'!P2158</f>
        <v>9.8903636932373047</v>
      </c>
      <c r="F2162" s="377"/>
      <c r="G2162" s="377"/>
      <c r="H2162" s="376"/>
      <c r="I2162" s="376"/>
      <c r="J2162" s="380">
        <f>'raw data'!C2158</f>
        <v>130.21530151367187</v>
      </c>
      <c r="K2162" s="380" t="e">
        <f>'raw data'!#REF!</f>
        <v>#REF!</v>
      </c>
      <c r="L2162" s="380" t="e">
        <f>'raw data'!#REF!</f>
        <v>#REF!</v>
      </c>
      <c r="M2162" s="380">
        <f>'raw data'!D2158</f>
        <v>81726.296875</v>
      </c>
      <c r="N2162" s="380">
        <f>'raw data'!K2158</f>
        <v>15.346623135874397</v>
      </c>
      <c r="O2162" s="400">
        <f t="shared" si="34"/>
        <v>15.615505932532121</v>
      </c>
      <c r="P2162" s="380">
        <f>'raw data'!E2158</f>
        <v>1</v>
      </c>
      <c r="Q2162" s="380">
        <f>'raw data'!F2158</f>
        <v>1</v>
      </c>
      <c r="R2162" s="380">
        <f>'raw data'!G2158</f>
        <v>1</v>
      </c>
      <c r="S2162" s="380">
        <f>'raw data'!H2158</f>
        <v>1</v>
      </c>
      <c r="T2162" s="380">
        <f>'raw data'!Q2158</f>
        <v>100.00240325927734</v>
      </c>
      <c r="U2162" s="380">
        <f>'raw data'!R2158</f>
        <v>1012.8150024414062</v>
      </c>
    </row>
    <row r="2163" spans="1:21" x14ac:dyDescent="0.2">
      <c r="A2163" s="378">
        <f>'raw data'!A2159</f>
        <v>41271</v>
      </c>
      <c r="B2163" s="380">
        <f>'raw data'!L2159</f>
        <v>893.94818115234375</v>
      </c>
      <c r="C2163" s="380">
        <f>'raw data'!M2159</f>
        <v>476.55160522460937</v>
      </c>
      <c r="D2163" s="380">
        <f>'raw data'!O2159</f>
        <v>5833.240234375</v>
      </c>
      <c r="E2163" s="380">
        <f>'raw data'!P2159</f>
        <v>9.8937005996704102</v>
      </c>
      <c r="F2163" s="377"/>
      <c r="G2163" s="377"/>
      <c r="H2163" s="376"/>
      <c r="I2163" s="376"/>
      <c r="J2163" s="380">
        <f>'raw data'!C2159</f>
        <v>130.62130737304688</v>
      </c>
      <c r="K2163" s="380" t="e">
        <f>'raw data'!#REF!</f>
        <v>#REF!</v>
      </c>
      <c r="L2163" s="380" t="e">
        <f>'raw data'!#REF!</f>
        <v>#REF!</v>
      </c>
      <c r="M2163" s="380">
        <f>'raw data'!D2159</f>
        <v>81941.8828125</v>
      </c>
      <c r="N2163" s="380">
        <f>'raw data'!K2159</f>
        <v>15.513558313909526</v>
      </c>
      <c r="O2163" s="400">
        <f t="shared" si="34"/>
        <v>15.670481605237368</v>
      </c>
      <c r="P2163" s="380">
        <f>'raw data'!E2159</f>
        <v>1</v>
      </c>
      <c r="Q2163" s="380">
        <f>'raw data'!F2159</f>
        <v>1</v>
      </c>
      <c r="R2163" s="380">
        <f>'raw data'!G2159</f>
        <v>1</v>
      </c>
      <c r="S2163" s="380">
        <f>'raw data'!H2159</f>
        <v>1</v>
      </c>
      <c r="T2163" s="380">
        <f>'raw data'!Q2159</f>
        <v>99.992530822753906</v>
      </c>
      <c r="U2163" s="380">
        <f>'raw data'!R2159</f>
        <v>1012.8140258789062</v>
      </c>
    </row>
    <row r="2164" spans="1:21" x14ac:dyDescent="0.2">
      <c r="A2164" s="378">
        <f>'raw data'!A2160</f>
        <v>41271.041666666664</v>
      </c>
      <c r="B2164" s="380">
        <f>'raw data'!L2160</f>
        <v>894.0333251953125</v>
      </c>
      <c r="C2164" s="380">
        <f>'raw data'!M2160</f>
        <v>477.39129638671875</v>
      </c>
      <c r="D2164" s="380">
        <f>'raw data'!O2160</f>
        <v>5841.8330078125</v>
      </c>
      <c r="E2164" s="380">
        <f>'raw data'!P2160</f>
        <v>9.8948001861572266</v>
      </c>
      <c r="F2164" s="377"/>
      <c r="G2164" s="377"/>
      <c r="H2164" s="376"/>
      <c r="I2164" s="376"/>
      <c r="J2164" s="380">
        <f>'raw data'!C2160</f>
        <v>130.860595703125</v>
      </c>
      <c r="K2164" s="380" t="e">
        <f>'raw data'!#REF!</f>
        <v>#REF!</v>
      </c>
      <c r="L2164" s="380" t="e">
        <f>'raw data'!#REF!</f>
        <v>#REF!</v>
      </c>
      <c r="M2164" s="380">
        <f>'raw data'!D2160</f>
        <v>82020.2421875</v>
      </c>
      <c r="N2164" s="380">
        <f>'raw data'!K2160</f>
        <v>15.575527464420666</v>
      </c>
      <c r="O2164" s="400">
        <f t="shared" si="34"/>
        <v>15.693565327607795</v>
      </c>
      <c r="P2164" s="380">
        <f>'raw data'!E2160</f>
        <v>1</v>
      </c>
      <c r="Q2164" s="380">
        <f>'raw data'!F2160</f>
        <v>1</v>
      </c>
      <c r="R2164" s="380">
        <f>'raw data'!G2160</f>
        <v>1</v>
      </c>
      <c r="S2164" s="380">
        <f>'raw data'!H2160</f>
        <v>1</v>
      </c>
      <c r="T2164" s="380">
        <f>'raw data'!Q2160</f>
        <v>100.00150299072266</v>
      </c>
      <c r="U2164" s="380">
        <f>'raw data'!R2160</f>
        <v>1012.81298828125</v>
      </c>
    </row>
    <row r="2165" spans="1:21" x14ac:dyDescent="0.2">
      <c r="A2165" s="378">
        <f>'raw data'!A2161</f>
        <v>41271.083333333336</v>
      </c>
      <c r="B2165" s="380">
        <f>'raw data'!L2161</f>
        <v>894.05938720703125</v>
      </c>
      <c r="C2165" s="380">
        <f>'raw data'!M2161</f>
        <v>477.87289428710937</v>
      </c>
      <c r="D2165" s="380">
        <f>'raw data'!O2161</f>
        <v>5846.80419921875</v>
      </c>
      <c r="E2165" s="380">
        <f>'raw data'!P2161</f>
        <v>9.8944034576416016</v>
      </c>
      <c r="F2165" s="377"/>
      <c r="G2165" s="377"/>
      <c r="H2165" s="376"/>
      <c r="I2165" s="376"/>
      <c r="J2165" s="380">
        <f>'raw data'!C2161</f>
        <v>131.35189819335938</v>
      </c>
      <c r="K2165" s="380" t="e">
        <f>'raw data'!#REF!</f>
        <v>#REF!</v>
      </c>
      <c r="L2165" s="380" t="e">
        <f>'raw data'!#REF!</f>
        <v>#REF!</v>
      </c>
      <c r="M2165" s="380">
        <f>'raw data'!D2161</f>
        <v>82064.46875</v>
      </c>
      <c r="N2165" s="380">
        <f>'raw data'!K2161</f>
        <v>15.528121808286741</v>
      </c>
      <c r="O2165" s="400">
        <f t="shared" si="34"/>
        <v>15.706919991629466</v>
      </c>
      <c r="P2165" s="380">
        <f>'raw data'!E2161</f>
        <v>1</v>
      </c>
      <c r="Q2165" s="380">
        <f>'raw data'!F2161</f>
        <v>1</v>
      </c>
      <c r="R2165" s="380">
        <f>'raw data'!G2161</f>
        <v>1</v>
      </c>
      <c r="S2165" s="380">
        <f>'raw data'!H2161</f>
        <v>1</v>
      </c>
      <c r="T2165" s="380">
        <f>'raw data'!Q2161</f>
        <v>100.00749969482422</v>
      </c>
      <c r="U2165" s="380">
        <f>'raw data'!R2161</f>
        <v>1012.81201171875</v>
      </c>
    </row>
    <row r="2166" spans="1:21" x14ac:dyDescent="0.2">
      <c r="A2166" s="378">
        <f>'raw data'!A2162</f>
        <v>41271.125</v>
      </c>
      <c r="B2166" s="380">
        <f>'raw data'!L2162</f>
        <v>893.92230224609375</v>
      </c>
      <c r="C2166" s="380">
        <f>'raw data'!M2162</f>
        <v>478.31039428710937</v>
      </c>
      <c r="D2166" s="380">
        <f>'raw data'!O2162</f>
        <v>5855.17919921875</v>
      </c>
      <c r="E2166" s="380">
        <f>'raw data'!P2162</f>
        <v>9.8980569839477539</v>
      </c>
      <c r="F2166" s="377"/>
      <c r="G2166" s="377"/>
      <c r="H2166" s="376"/>
      <c r="I2166" s="376"/>
      <c r="J2166" s="380">
        <f>'raw data'!C2162</f>
        <v>132.13519287109375</v>
      </c>
      <c r="K2166" s="380" t="e">
        <f>'raw data'!#REF!</f>
        <v>#REF!</v>
      </c>
      <c r="L2166" s="380" t="e">
        <f>'raw data'!#REF!</f>
        <v>#REF!</v>
      </c>
      <c r="M2166" s="380">
        <f>'raw data'!D2162</f>
        <v>82131.8515625</v>
      </c>
      <c r="N2166" s="380">
        <f>'raw data'!K2162</f>
        <v>15.637914140348439</v>
      </c>
      <c r="O2166" s="400">
        <f t="shared" si="34"/>
        <v>15.729418685009255</v>
      </c>
      <c r="P2166" s="380">
        <f>'raw data'!E2162</f>
        <v>1</v>
      </c>
      <c r="Q2166" s="380">
        <f>'raw data'!F2162</f>
        <v>1</v>
      </c>
      <c r="R2166" s="380">
        <f>'raw data'!G2162</f>
        <v>1</v>
      </c>
      <c r="S2166" s="380">
        <f>'raw data'!H2162</f>
        <v>1</v>
      </c>
      <c r="T2166" s="380">
        <f>'raw data'!Q2162</f>
        <v>100.1094970703125</v>
      </c>
      <c r="U2166" s="380">
        <f>'raw data'!R2162</f>
        <v>1012.81201171875</v>
      </c>
    </row>
    <row r="2167" spans="1:21" x14ac:dyDescent="0.2">
      <c r="A2167" s="378">
        <f>'raw data'!A2163</f>
        <v>41271.166666666664</v>
      </c>
      <c r="B2167" s="380">
        <f>'raw data'!L2163</f>
        <v>894.0469970703125</v>
      </c>
      <c r="C2167" s="380">
        <f>'raw data'!M2163</f>
        <v>478.3699951171875</v>
      </c>
      <c r="D2167" s="380">
        <f>'raw data'!O2163</f>
        <v>5860.623046875</v>
      </c>
      <c r="E2167" s="380">
        <f>'raw data'!P2163</f>
        <v>9.9060630798339844</v>
      </c>
      <c r="F2167" s="377"/>
      <c r="G2167" s="377"/>
      <c r="H2167" s="376"/>
      <c r="I2167" s="376"/>
      <c r="J2167" s="380">
        <f>'raw data'!C2163</f>
        <v>132.36189270019531</v>
      </c>
      <c r="K2167" s="380" t="e">
        <f>'raw data'!#REF!</f>
        <v>#REF!</v>
      </c>
      <c r="L2167" s="380" t="e">
        <f>'raw data'!#REF!</f>
        <v>#REF!</v>
      </c>
      <c r="M2167" s="380">
        <f>'raw data'!D2163</f>
        <v>82102.8828125</v>
      </c>
      <c r="N2167" s="380">
        <f>'raw data'!K2163</f>
        <v>15.790668308938475</v>
      </c>
      <c r="O2167" s="400">
        <f t="shared" si="34"/>
        <v>15.744043098050959</v>
      </c>
      <c r="P2167" s="380">
        <f>'raw data'!E2163</f>
        <v>1</v>
      </c>
      <c r="Q2167" s="380">
        <f>'raw data'!F2163</f>
        <v>1</v>
      </c>
      <c r="R2167" s="380">
        <f>'raw data'!G2163</f>
        <v>1</v>
      </c>
      <c r="S2167" s="380">
        <f>'raw data'!H2163</f>
        <v>1</v>
      </c>
      <c r="T2167" s="380">
        <f>'raw data'!Q2163</f>
        <v>100.11370086669922</v>
      </c>
      <c r="U2167" s="380">
        <f>'raw data'!R2163</f>
        <v>1012.8099975585937</v>
      </c>
    </row>
    <row r="2168" spans="1:21" x14ac:dyDescent="0.2">
      <c r="A2168" s="378">
        <f>'raw data'!A2164</f>
        <v>41271.208333333336</v>
      </c>
      <c r="B2168" s="380">
        <f>'raw data'!L2164</f>
        <v>893.9793701171875</v>
      </c>
      <c r="C2168" s="380">
        <f>'raw data'!M2164</f>
        <v>478.01559448242187</v>
      </c>
      <c r="D2168" s="380">
        <f>'raw data'!O2164</f>
        <v>5849.951171875</v>
      </c>
      <c r="E2168" s="380">
        <f>'raw data'!P2164</f>
        <v>9.8979396820068359</v>
      </c>
      <c r="F2168" s="377"/>
      <c r="G2168" s="377"/>
      <c r="H2168" s="376"/>
      <c r="I2168" s="376"/>
      <c r="J2168" s="380">
        <f>'raw data'!C2164</f>
        <v>132.50609096433581</v>
      </c>
      <c r="K2168" s="380" t="e">
        <f>'raw data'!#REF!</f>
        <v>#REF!</v>
      </c>
      <c r="L2168" s="380" t="e">
        <f>'raw data'!#REF!</f>
        <v>#REF!</v>
      </c>
      <c r="M2168" s="380">
        <f>'raw data'!D2164</f>
        <v>82016.3671875</v>
      </c>
      <c r="N2168" s="380">
        <f>'raw data'!K2164</f>
        <v>15.573800930526414</v>
      </c>
      <c r="O2168" s="400">
        <f t="shared" si="34"/>
        <v>15.715374054061414</v>
      </c>
      <c r="P2168" s="380">
        <f>'raw data'!E2164</f>
        <v>1</v>
      </c>
      <c r="Q2168" s="380">
        <f>'raw data'!F2164</f>
        <v>1</v>
      </c>
      <c r="R2168" s="380">
        <f>'raw data'!G2164</f>
        <v>0.85430562496185303</v>
      </c>
      <c r="S2168" s="380">
        <f>'raw data'!H2164</f>
        <v>1</v>
      </c>
      <c r="T2168" s="380">
        <f>'raw data'!Q2164</f>
        <v>100.19190216064453</v>
      </c>
      <c r="U2168" s="380">
        <f>'raw data'!R2164</f>
        <v>1012.8099975585937</v>
      </c>
    </row>
    <row r="2169" spans="1:21" x14ac:dyDescent="0.2">
      <c r="A2169" s="378">
        <f>'raw data'!A2165</f>
        <v>41271.25</v>
      </c>
      <c r="B2169" s="380">
        <f>'raw data'!L2165</f>
        <v>894.04107666015625</v>
      </c>
      <c r="C2169" s="380">
        <f>'raw data'!M2165</f>
        <v>477.7156982421875</v>
      </c>
      <c r="D2169" s="380">
        <f>'raw data'!O2165</f>
        <v>5835.837890625</v>
      </c>
      <c r="E2169" s="380">
        <f>'raw data'!P2165</f>
        <v>9.8792800903320312</v>
      </c>
      <c r="F2169" s="377"/>
      <c r="G2169" s="377"/>
      <c r="H2169" s="376"/>
      <c r="I2169" s="376"/>
      <c r="J2169" s="380">
        <f>'raw data'!C2165</f>
        <v>130.96723101522758</v>
      </c>
      <c r="K2169" s="380" t="e">
        <f>'raw data'!#REF!</f>
        <v>#REF!</v>
      </c>
      <c r="L2169" s="380" t="e">
        <f>'raw data'!#REF!</f>
        <v>#REF!</v>
      </c>
      <c r="M2169" s="380">
        <f>'raw data'!D2165</f>
        <v>81878.03125</v>
      </c>
      <c r="N2169" s="380">
        <f>'raw data'!K2165</f>
        <v>15.785993937324019</v>
      </c>
      <c r="O2169" s="400">
        <f t="shared" si="34"/>
        <v>15.677459977950784</v>
      </c>
      <c r="P2169" s="380">
        <f>'raw data'!E2165</f>
        <v>1</v>
      </c>
      <c r="Q2169" s="380">
        <f>'raw data'!F2165</f>
        <v>1</v>
      </c>
      <c r="R2169" s="380">
        <f>'raw data'!G2165</f>
        <v>0.86847221851348877</v>
      </c>
      <c r="S2169" s="380">
        <f>'raw data'!H2165</f>
        <v>1</v>
      </c>
      <c r="T2169" s="380">
        <f>'raw data'!Q2165</f>
        <v>100.08750152587891</v>
      </c>
      <c r="U2169" s="380">
        <f>'raw data'!R2165</f>
        <v>1012.8070068359375</v>
      </c>
    </row>
    <row r="2170" spans="1:21" x14ac:dyDescent="0.2">
      <c r="A2170" s="378">
        <f>'raw data'!A2166</f>
        <v>41271.291666666664</v>
      </c>
      <c r="B2170" s="380">
        <f>'raw data'!L2166</f>
        <v>894.0291748046875</v>
      </c>
      <c r="C2170" s="380">
        <f>'raw data'!M2166</f>
        <v>477.76840209960937</v>
      </c>
      <c r="D2170" s="380">
        <f>'raw data'!O2166</f>
        <v>5838.85791015625</v>
      </c>
      <c r="E2170" s="380">
        <f>'raw data'!P2166</f>
        <v>9.8825473785400391</v>
      </c>
      <c r="F2170" s="377"/>
      <c r="G2170" s="377"/>
      <c r="H2170" s="376"/>
      <c r="I2170" s="376"/>
      <c r="J2170" s="380">
        <f>'raw data'!C2166</f>
        <v>131.38760375976562</v>
      </c>
      <c r="K2170" s="380" t="e">
        <f>'raw data'!#REF!</f>
        <v>#REF!</v>
      </c>
      <c r="L2170" s="380" t="e">
        <f>'raw data'!#REF!</f>
        <v>#REF!</v>
      </c>
      <c r="M2170" s="380">
        <f>'raw data'!D2166</f>
        <v>81863.7265625</v>
      </c>
      <c r="N2170" s="380">
        <f>'raw data'!K2166</f>
        <v>15.947601875165201</v>
      </c>
      <c r="O2170" s="400">
        <f t="shared" si="34"/>
        <v>15.685572992092226</v>
      </c>
      <c r="P2170" s="380">
        <f>'raw data'!E2166</f>
        <v>1</v>
      </c>
      <c r="Q2170" s="380">
        <f>'raw data'!F2166</f>
        <v>1</v>
      </c>
      <c r="R2170" s="380">
        <f>'raw data'!G2166</f>
        <v>1</v>
      </c>
      <c r="S2170" s="380">
        <f>'raw data'!H2166</f>
        <v>1</v>
      </c>
      <c r="T2170" s="380">
        <f>'raw data'!Q2166</f>
        <v>100.16110229492187</v>
      </c>
      <c r="U2170" s="380">
        <f>'raw data'!R2166</f>
        <v>1012.8049926757812</v>
      </c>
    </row>
    <row r="2171" spans="1:21" x14ac:dyDescent="0.2">
      <c r="A2171" s="378">
        <f>'raw data'!A2167</f>
        <v>41271.333333333336</v>
      </c>
      <c r="B2171" s="380">
        <f>'raw data'!L2167</f>
        <v>894.0557861328125</v>
      </c>
      <c r="C2171" s="380">
        <f>'raw data'!M2167</f>
        <v>477.89340209960937</v>
      </c>
      <c r="D2171" s="380">
        <f>'raw data'!O2167</f>
        <v>5833.08203125</v>
      </c>
      <c r="E2171" s="380">
        <f>'raw data'!P2167</f>
        <v>9.8666095733642578</v>
      </c>
      <c r="F2171" s="377"/>
      <c r="G2171" s="377"/>
      <c r="H2171" s="376"/>
      <c r="I2171" s="376"/>
      <c r="J2171" s="380">
        <f>'raw data'!C2167</f>
        <v>131.89630126953125</v>
      </c>
      <c r="K2171" s="380" t="e">
        <f>'raw data'!#REF!</f>
        <v>#REF!</v>
      </c>
      <c r="L2171" s="380" t="e">
        <f>'raw data'!#REF!</f>
        <v>#REF!</v>
      </c>
      <c r="M2171" s="380">
        <f>'raw data'!D2167</f>
        <v>81879.296875</v>
      </c>
      <c r="N2171" s="380">
        <f>'raw data'!K2167</f>
        <v>15.887952785667657</v>
      </c>
      <c r="O2171" s="400">
        <f t="shared" si="34"/>
        <v>15.670056606598433</v>
      </c>
      <c r="P2171" s="380">
        <f>'raw data'!E2167</f>
        <v>1</v>
      </c>
      <c r="Q2171" s="380">
        <f>'raw data'!F2167</f>
        <v>1</v>
      </c>
      <c r="R2171" s="380">
        <f>'raw data'!G2167</f>
        <v>1</v>
      </c>
      <c r="S2171" s="380">
        <f>'raw data'!H2167</f>
        <v>1</v>
      </c>
      <c r="T2171" s="380">
        <f>'raw data'!Q2167</f>
        <v>100.13420104980469</v>
      </c>
      <c r="U2171" s="380">
        <f>'raw data'!R2167</f>
        <v>1012.8060302734375</v>
      </c>
    </row>
    <row r="2172" spans="1:21" x14ac:dyDescent="0.2">
      <c r="A2172" s="378">
        <f>'raw data'!A2168</f>
        <v>41271.375</v>
      </c>
      <c r="B2172" s="380">
        <f>'raw data'!L2168</f>
        <v>893.9091796875</v>
      </c>
      <c r="C2172" s="380">
        <f>'raw data'!M2168</f>
        <v>478.42138671875</v>
      </c>
      <c r="D2172" s="380">
        <f>'raw data'!O2168</f>
        <v>5843.0341796875</v>
      </c>
      <c r="E2172" s="380">
        <f>'raw data'!P2168</f>
        <v>9.8730316162109375</v>
      </c>
      <c r="F2172" s="377"/>
      <c r="G2172" s="377"/>
      <c r="H2172" s="376"/>
      <c r="I2172" s="376"/>
      <c r="J2172" s="380">
        <f>'raw data'!C2168</f>
        <v>132.53860473632812</v>
      </c>
      <c r="K2172" s="380" t="e">
        <f>'raw data'!#REF!</f>
        <v>#REF!</v>
      </c>
      <c r="L2172" s="380" t="e">
        <f>'raw data'!#REF!</f>
        <v>#REF!</v>
      </c>
      <c r="M2172" s="380">
        <f>'raw data'!D2168</f>
        <v>81913.0703125</v>
      </c>
      <c r="N2172" s="380">
        <f>'raw data'!K2168</f>
        <v>15.737779752496863</v>
      </c>
      <c r="O2172" s="400">
        <f t="shared" si="34"/>
        <v>15.696792169125652</v>
      </c>
      <c r="P2172" s="380">
        <f>'raw data'!E2168</f>
        <v>1</v>
      </c>
      <c r="Q2172" s="380">
        <f>'raw data'!F2168</f>
        <v>1</v>
      </c>
      <c r="R2172" s="380">
        <f>'raw data'!G2168</f>
        <v>1</v>
      </c>
      <c r="S2172" s="380">
        <f>'raw data'!H2168</f>
        <v>1</v>
      </c>
      <c r="T2172" s="380">
        <f>'raw data'!Q2168</f>
        <v>100.22740173339844</v>
      </c>
      <c r="U2172" s="380">
        <f>'raw data'!R2168</f>
        <v>1012.8079833984375</v>
      </c>
    </row>
    <row r="2173" spans="1:21" x14ac:dyDescent="0.2">
      <c r="A2173" s="378">
        <f>'raw data'!A2169</f>
        <v>41271.416666666664</v>
      </c>
      <c r="B2173" s="380">
        <f>'raw data'!L2169</f>
        <v>894.00921630859375</v>
      </c>
      <c r="C2173" s="380">
        <f>'raw data'!M2169</f>
        <v>478.87200927734375</v>
      </c>
      <c r="D2173" s="380">
        <f>'raw data'!O2169</f>
        <v>5844.34521484375</v>
      </c>
      <c r="E2173" s="380">
        <f>'raw data'!P2169</f>
        <v>9.8689365386962891</v>
      </c>
      <c r="F2173" s="377"/>
      <c r="G2173" s="377"/>
      <c r="H2173" s="376"/>
      <c r="I2173" s="376"/>
      <c r="J2173" s="380">
        <f>'raw data'!C2169</f>
        <v>131.88319396972656</v>
      </c>
      <c r="K2173" s="380" t="e">
        <f>'raw data'!#REF!</f>
        <v>#REF!</v>
      </c>
      <c r="L2173" s="380" t="e">
        <f>'raw data'!#REF!</f>
        <v>#REF!</v>
      </c>
      <c r="M2173" s="380">
        <f>'raw data'!D2169</f>
        <v>81972.046875</v>
      </c>
      <c r="N2173" s="380">
        <f>'raw data'!K2169</f>
        <v>15.531056501061538</v>
      </c>
      <c r="O2173" s="400">
        <f t="shared" si="34"/>
        <v>15.700314148587216</v>
      </c>
      <c r="P2173" s="380">
        <f>'raw data'!E2169</f>
        <v>1</v>
      </c>
      <c r="Q2173" s="380">
        <f>'raw data'!F2169</f>
        <v>1</v>
      </c>
      <c r="R2173" s="380">
        <f>'raw data'!G2169</f>
        <v>1</v>
      </c>
      <c r="S2173" s="380">
        <f>'raw data'!H2169</f>
        <v>1</v>
      </c>
      <c r="T2173" s="380">
        <f>'raw data'!Q2169</f>
        <v>100.39219665527344</v>
      </c>
      <c r="U2173" s="380">
        <f>'raw data'!R2169</f>
        <v>1012.8140258789062</v>
      </c>
    </row>
    <row r="2174" spans="1:21" x14ac:dyDescent="0.2">
      <c r="A2174" s="378">
        <f>'raw data'!A2170</f>
        <v>41271.458333333336</v>
      </c>
      <c r="B2174" s="380">
        <f>'raw data'!L2170</f>
        <v>893.99322509765625</v>
      </c>
      <c r="C2174" s="380">
        <f>'raw data'!M2170</f>
        <v>479.19479370117187</v>
      </c>
      <c r="D2174" s="380">
        <f>'raw data'!O2170</f>
        <v>5839.28515625</v>
      </c>
      <c r="E2174" s="380">
        <f>'raw data'!P2170</f>
        <v>9.8621969223022461</v>
      </c>
      <c r="F2174" s="377"/>
      <c r="G2174" s="377"/>
      <c r="H2174" s="376"/>
      <c r="I2174" s="376"/>
      <c r="J2174" s="380">
        <f>'raw data'!C2170</f>
        <v>132.39340209960937</v>
      </c>
      <c r="K2174" s="380" t="e">
        <f>'raw data'!#REF!</f>
        <v>#REF!</v>
      </c>
      <c r="L2174" s="380" t="e">
        <f>'raw data'!#REF!</f>
        <v>#REF!</v>
      </c>
      <c r="M2174" s="380">
        <f>'raw data'!D2170</f>
        <v>81939.2890625</v>
      </c>
      <c r="N2174" s="380">
        <f>'raw data'!K2170</f>
        <v>15.599599367554328</v>
      </c>
      <c r="O2174" s="400">
        <f t="shared" si="34"/>
        <v>15.686720750762195</v>
      </c>
      <c r="P2174" s="380">
        <f>'raw data'!E2170</f>
        <v>1</v>
      </c>
      <c r="Q2174" s="380">
        <f>'raw data'!F2170</f>
        <v>1</v>
      </c>
      <c r="R2174" s="380">
        <f>'raw data'!G2170</f>
        <v>1</v>
      </c>
      <c r="S2174" s="380">
        <f>'raw data'!H2170</f>
        <v>1</v>
      </c>
      <c r="T2174" s="380">
        <f>'raw data'!Q2170</f>
        <v>100.51080322265625</v>
      </c>
      <c r="U2174" s="380">
        <f>'raw data'!R2170</f>
        <v>1012.8189697265625</v>
      </c>
    </row>
    <row r="2175" spans="1:21" x14ac:dyDescent="0.2">
      <c r="A2175" s="378">
        <f>'raw data'!A2171</f>
        <v>41271.5</v>
      </c>
      <c r="B2175" s="380">
        <f>'raw data'!L2171</f>
        <v>894.0684814453125</v>
      </c>
      <c r="C2175" s="380">
        <f>'raw data'!M2171</f>
        <v>478.502685546875</v>
      </c>
      <c r="D2175" s="380">
        <f>'raw data'!O2171</f>
        <v>5833.67578125</v>
      </c>
      <c r="E2175" s="380">
        <f>'raw data'!P2171</f>
        <v>9.8661527633666992</v>
      </c>
      <c r="F2175" s="377"/>
      <c r="G2175" s="377"/>
      <c r="H2175" s="376"/>
      <c r="I2175" s="376"/>
      <c r="J2175" s="380">
        <f>'raw data'!C2171</f>
        <v>132.00849914550781</v>
      </c>
      <c r="K2175" s="380" t="e">
        <f>'raw data'!#REF!</f>
        <v>#REF!</v>
      </c>
      <c r="L2175" s="380" t="e">
        <f>'raw data'!#REF!</f>
        <v>#REF!</v>
      </c>
      <c r="M2175" s="380">
        <f>'raw data'!D2171</f>
        <v>81816.1484375</v>
      </c>
      <c r="N2175" s="380">
        <f>'raw data'!K2171</f>
        <v>15.933335990996421</v>
      </c>
      <c r="O2175" s="400">
        <f t="shared" si="34"/>
        <v>15.671651663218642</v>
      </c>
      <c r="P2175" s="380">
        <f>'raw data'!E2171</f>
        <v>1</v>
      </c>
      <c r="Q2175" s="380">
        <f>'raw data'!F2171</f>
        <v>1</v>
      </c>
      <c r="R2175" s="380">
        <f>'raw data'!G2171</f>
        <v>1</v>
      </c>
      <c r="S2175" s="380">
        <f>'raw data'!H2171</f>
        <v>1</v>
      </c>
      <c r="T2175" s="380">
        <f>'raw data'!Q2171</f>
        <v>100.82340240478516</v>
      </c>
      <c r="U2175" s="380">
        <f>'raw data'!R2171</f>
        <v>1012.8300170898437</v>
      </c>
    </row>
    <row r="2176" spans="1:21" x14ac:dyDescent="0.2">
      <c r="A2176" s="378">
        <f>'raw data'!A2172</f>
        <v>41271.541666666664</v>
      </c>
      <c r="B2176" s="380">
        <f>'raw data'!L2172</f>
        <v>893.94622802734375</v>
      </c>
      <c r="C2176" s="380">
        <f>'raw data'!M2172</f>
        <v>478.74481201171875</v>
      </c>
      <c r="D2176" s="380">
        <f>'raw data'!O2172</f>
        <v>5830.22802734375</v>
      </c>
      <c r="E2176" s="380">
        <f>'raw data'!P2172</f>
        <v>9.85247802734375</v>
      </c>
      <c r="F2176" s="377"/>
      <c r="G2176" s="377"/>
      <c r="H2176" s="376"/>
      <c r="I2176" s="376"/>
      <c r="J2176" s="380">
        <f>'raw data'!C2172</f>
        <v>132.78950500488281</v>
      </c>
      <c r="K2176" s="380" t="e">
        <f>'raw data'!#REF!</f>
        <v>#REF!</v>
      </c>
      <c r="L2176" s="380" t="e">
        <f>'raw data'!#REF!</f>
        <v>#REF!</v>
      </c>
      <c r="M2176" s="380">
        <f>'raw data'!D2172</f>
        <v>81796.6171875</v>
      </c>
      <c r="N2176" s="380">
        <f>'raw data'!K2172</f>
        <v>15.94842924694778</v>
      </c>
      <c r="O2176" s="400">
        <f t="shared" si="34"/>
        <v>15.662389578683037</v>
      </c>
      <c r="P2176" s="380">
        <f>'raw data'!E2172</f>
        <v>1</v>
      </c>
      <c r="Q2176" s="380">
        <f>'raw data'!F2172</f>
        <v>1</v>
      </c>
      <c r="R2176" s="380">
        <f>'raw data'!G2172</f>
        <v>1</v>
      </c>
      <c r="S2176" s="380">
        <f>'raw data'!H2172</f>
        <v>1</v>
      </c>
      <c r="T2176" s="380">
        <f>'raw data'!Q2172</f>
        <v>100.84510040283203</v>
      </c>
      <c r="U2176" s="380">
        <f>'raw data'!R2172</f>
        <v>1012.8359985351562</v>
      </c>
    </row>
    <row r="2177" spans="1:21" x14ac:dyDescent="0.2">
      <c r="A2177" s="378">
        <f>'raw data'!A2173</f>
        <v>41271.583333333336</v>
      </c>
      <c r="B2177" s="380">
        <f>'raw data'!L2173</f>
        <v>893.939208984375</v>
      </c>
      <c r="C2177" s="380">
        <f>'raw data'!M2173</f>
        <v>479.60708618164062</v>
      </c>
      <c r="D2177" s="380">
        <f>'raw data'!O2173</f>
        <v>5843.77099609375</v>
      </c>
      <c r="E2177" s="380">
        <f>'raw data'!P2173</f>
        <v>9.8551979064941406</v>
      </c>
      <c r="F2177" s="377"/>
      <c r="G2177" s="377"/>
      <c r="H2177" s="376"/>
      <c r="I2177" s="376"/>
      <c r="J2177" s="380">
        <f>'raw data'!C2173</f>
        <v>133.43310546875</v>
      </c>
      <c r="K2177" s="380" t="e">
        <f>'raw data'!#REF!</f>
        <v>#REF!</v>
      </c>
      <c r="L2177" s="380" t="e">
        <f>'raw data'!#REF!</f>
        <v>#REF!</v>
      </c>
      <c r="M2177" s="380">
        <f>'raw data'!D2173</f>
        <v>81929.3984375</v>
      </c>
      <c r="N2177" s="380">
        <f>'raw data'!K2173</f>
        <v>15.939303904994595</v>
      </c>
      <c r="O2177" s="400">
        <f t="shared" si="34"/>
        <v>15.69877156093478</v>
      </c>
      <c r="P2177" s="380">
        <f>'raw data'!E2173</f>
        <v>1</v>
      </c>
      <c r="Q2177" s="380">
        <f>'raw data'!F2173</f>
        <v>1</v>
      </c>
      <c r="R2177" s="380">
        <f>'raw data'!G2173</f>
        <v>1</v>
      </c>
      <c r="S2177" s="380">
        <f>'raw data'!H2173</f>
        <v>1</v>
      </c>
      <c r="T2177" s="380">
        <f>'raw data'!Q2173</f>
        <v>100.85199737548828</v>
      </c>
      <c r="U2177" s="380">
        <f>'raw data'!R2173</f>
        <v>1012.8400268554687</v>
      </c>
    </row>
    <row r="2178" spans="1:21" x14ac:dyDescent="0.2">
      <c r="A2178" s="378">
        <f>'raw data'!A2174</f>
        <v>41271.625</v>
      </c>
      <c r="B2178" s="380">
        <f>'raw data'!L2174</f>
        <v>894.09857177734375</v>
      </c>
      <c r="C2178" s="380">
        <f>'raw data'!M2174</f>
        <v>480.79730224609375</v>
      </c>
      <c r="D2178" s="380">
        <f>'raw data'!O2174</f>
        <v>5846.2890625</v>
      </c>
      <c r="E2178" s="380">
        <f>'raw data'!P2174</f>
        <v>9.8412084579467773</v>
      </c>
      <c r="F2178" s="377"/>
      <c r="G2178" s="377"/>
      <c r="H2178" s="376"/>
      <c r="I2178" s="376"/>
      <c r="J2178" s="380">
        <f>'raw data'!C2174</f>
        <v>134.96620178222656</v>
      </c>
      <c r="K2178" s="380" t="e">
        <f>'raw data'!#REF!</f>
        <v>#REF!</v>
      </c>
      <c r="L2178" s="380" t="e">
        <f>'raw data'!#REF!</f>
        <v>#REF!</v>
      </c>
      <c r="M2178" s="380">
        <f>'raw data'!D2174</f>
        <v>81998.4921875</v>
      </c>
      <c r="N2178" s="380">
        <f>'raw data'!K2174</f>
        <v>16.014741085445859</v>
      </c>
      <c r="O2178" s="400">
        <f t="shared" si="34"/>
        <v>15.705536122604531</v>
      </c>
      <c r="P2178" s="380">
        <f>'raw data'!E2174</f>
        <v>1</v>
      </c>
      <c r="Q2178" s="380">
        <f>'raw data'!F2174</f>
        <v>1</v>
      </c>
      <c r="R2178" s="380">
        <f>'raw data'!G2174</f>
        <v>1</v>
      </c>
      <c r="S2178" s="380">
        <f>'raw data'!H2174</f>
        <v>1</v>
      </c>
      <c r="T2178" s="380">
        <f>'raw data'!Q2174</f>
        <v>100.63780212402344</v>
      </c>
      <c r="U2178" s="380">
        <f>'raw data'!R2174</f>
        <v>1012.8270263671875</v>
      </c>
    </row>
    <row r="2179" spans="1:21" x14ac:dyDescent="0.2">
      <c r="A2179" s="378">
        <f>'raw data'!A2175</f>
        <v>41271.666666666664</v>
      </c>
      <c r="B2179" s="380">
        <f>'raw data'!L2175</f>
        <v>893.96112060546875</v>
      </c>
      <c r="C2179" s="380">
        <f>'raw data'!M2175</f>
        <v>481.49530029296875</v>
      </c>
      <c r="D2179" s="380">
        <f>'raw data'!O2175</f>
        <v>5861.26611328125</v>
      </c>
      <c r="E2179" s="380">
        <f>'raw data'!P2175</f>
        <v>9.8446884155273437</v>
      </c>
      <c r="F2179" s="377"/>
      <c r="G2179" s="377"/>
      <c r="H2179" s="376"/>
      <c r="I2179" s="376"/>
      <c r="J2179" s="380">
        <f>'raw data'!C2175</f>
        <v>135.12660217285156</v>
      </c>
      <c r="K2179" s="380" t="e">
        <f>'raw data'!#REF!</f>
        <v>#REF!</v>
      </c>
      <c r="L2179" s="380" t="e">
        <f>'raw data'!#REF!</f>
        <v>#REF!</v>
      </c>
      <c r="M2179" s="380">
        <f>'raw data'!D2175</f>
        <v>82126.4375</v>
      </c>
      <c r="N2179" s="380">
        <f>'raw data'!K2175</f>
        <v>16.331849374652084</v>
      </c>
      <c r="O2179" s="400">
        <f t="shared" si="34"/>
        <v>15.745770638814788</v>
      </c>
      <c r="P2179" s="380">
        <f>'raw data'!E2175</f>
        <v>1</v>
      </c>
      <c r="Q2179" s="380">
        <f>'raw data'!F2175</f>
        <v>1</v>
      </c>
      <c r="R2179" s="380">
        <f>'raw data'!G2175</f>
        <v>1</v>
      </c>
      <c r="S2179" s="380">
        <f>'raw data'!H2175</f>
        <v>1</v>
      </c>
      <c r="T2179" s="380">
        <f>'raw data'!Q2175</f>
        <v>100.66570281982422</v>
      </c>
      <c r="U2179" s="380">
        <f>'raw data'!R2175</f>
        <v>1012.8209838867187</v>
      </c>
    </row>
    <row r="2180" spans="1:21" x14ac:dyDescent="0.2">
      <c r="A2180" s="378">
        <f>'raw data'!A2176</f>
        <v>41271.708333333336</v>
      </c>
      <c r="B2180" s="380">
        <f>'raw data'!L2176</f>
        <v>893.94610595703125</v>
      </c>
      <c r="C2180" s="380">
        <f>'raw data'!M2176</f>
        <v>482.00979614257812</v>
      </c>
      <c r="D2180" s="380">
        <f>'raw data'!O2176</f>
        <v>5871.671875</v>
      </c>
      <c r="E2180" s="380">
        <f>'raw data'!P2176</f>
        <v>9.8496665954589844</v>
      </c>
      <c r="F2180" s="377"/>
      <c r="G2180" s="377"/>
      <c r="H2180" s="376"/>
      <c r="I2180" s="376"/>
      <c r="J2180" s="380">
        <f>'raw data'!C2176</f>
        <v>135.0863037109375</v>
      </c>
      <c r="K2180" s="380" t="e">
        <f>'raw data'!#REF!</f>
        <v>#REF!</v>
      </c>
      <c r="L2180" s="380" t="e">
        <f>'raw data'!#REF!</f>
        <v>#REF!</v>
      </c>
      <c r="M2180" s="380">
        <f>'raw data'!D2176</f>
        <v>82222.84375</v>
      </c>
      <c r="N2180" s="380">
        <f>'raw data'!K2176</f>
        <v>16.267222638859458</v>
      </c>
      <c r="O2180" s="400">
        <f t="shared" si="34"/>
        <v>15.773724793118467</v>
      </c>
      <c r="P2180" s="380">
        <f>'raw data'!E2176</f>
        <v>1</v>
      </c>
      <c r="Q2180" s="380">
        <f>'raw data'!F2176</f>
        <v>1</v>
      </c>
      <c r="R2180" s="380">
        <f>'raw data'!G2176</f>
        <v>1</v>
      </c>
      <c r="S2180" s="380">
        <f>'raw data'!H2176</f>
        <v>1</v>
      </c>
      <c r="T2180" s="380">
        <f>'raw data'!Q2176</f>
        <v>100.69480133056641</v>
      </c>
      <c r="U2180" s="380">
        <f>'raw data'!R2176</f>
        <v>1012.8200073242187</v>
      </c>
    </row>
    <row r="2181" spans="1:21" x14ac:dyDescent="0.2">
      <c r="A2181" s="378">
        <f>'raw data'!A2177</f>
        <v>41271.75</v>
      </c>
      <c r="B2181" s="380">
        <f>'raw data'!L2177</f>
        <v>894.036376953125</v>
      </c>
      <c r="C2181" s="380">
        <f>'raw data'!M2177</f>
        <v>483.40240478515625</v>
      </c>
      <c r="D2181" s="380">
        <f>'raw data'!O2177</f>
        <v>5896.625</v>
      </c>
      <c r="E2181" s="380">
        <f>'raw data'!P2177</f>
        <v>9.8565988540649414</v>
      </c>
      <c r="F2181" s="377"/>
      <c r="G2181" s="377"/>
      <c r="H2181" s="376"/>
      <c r="I2181" s="376"/>
      <c r="J2181" s="380">
        <f>'raw data'!C2177</f>
        <v>135.55780029296875</v>
      </c>
      <c r="K2181" s="380" t="e">
        <f>'raw data'!#REF!</f>
        <v>#REF!</v>
      </c>
      <c r="L2181" s="380" t="e">
        <f>'raw data'!#REF!</f>
        <v>#REF!</v>
      </c>
      <c r="M2181" s="380">
        <f>'raw data'!D2177</f>
        <v>82458.8203125</v>
      </c>
      <c r="N2181" s="380">
        <f>'raw data'!K2177</f>
        <v>16.236832537148146</v>
      </c>
      <c r="O2181" s="400">
        <f t="shared" si="34"/>
        <v>15.840759146341464</v>
      </c>
      <c r="P2181" s="380">
        <f>'raw data'!E2177</f>
        <v>1</v>
      </c>
      <c r="Q2181" s="380">
        <f>'raw data'!F2177</f>
        <v>1</v>
      </c>
      <c r="R2181" s="380">
        <f>'raw data'!G2177</f>
        <v>1</v>
      </c>
      <c r="S2181" s="380">
        <f>'raw data'!H2177</f>
        <v>1</v>
      </c>
      <c r="T2181" s="380">
        <f>'raw data'!Q2177</f>
        <v>100.65740203857422</v>
      </c>
      <c r="U2181" s="380">
        <f>'raw data'!R2177</f>
        <v>1012.8179931640625</v>
      </c>
    </row>
    <row r="2182" spans="1:21" x14ac:dyDescent="0.2">
      <c r="A2182" s="378">
        <f>'raw data'!A2178</f>
        <v>41271.791666666664</v>
      </c>
      <c r="B2182" s="380">
        <f>'raw data'!L2178</f>
        <v>894.03497314453125</v>
      </c>
      <c r="C2182" s="380">
        <f>'raw data'!M2178</f>
        <v>484.918212890625</v>
      </c>
      <c r="D2182" s="380">
        <f>'raw data'!O2178</f>
        <v>5921.412109375</v>
      </c>
      <c r="E2182" s="380">
        <f>'raw data'!P2178</f>
        <v>9.8603143692016602</v>
      </c>
      <c r="F2182" s="377"/>
      <c r="G2182" s="377"/>
      <c r="H2182" s="376"/>
      <c r="I2182" s="376"/>
      <c r="J2182" s="380">
        <f>'raw data'!C2178</f>
        <v>136.62190246582031</v>
      </c>
      <c r="K2182" s="380" t="e">
        <f>'raw data'!#REF!</f>
        <v>#REF!</v>
      </c>
      <c r="L2182" s="380" t="e">
        <f>'raw data'!#REF!</f>
        <v>#REF!</v>
      </c>
      <c r="M2182" s="380">
        <f>'raw data'!D2178</f>
        <v>82773.9375</v>
      </c>
      <c r="N2182" s="380">
        <f>'raw data'!K2178</f>
        <v>16.192651841873595</v>
      </c>
      <c r="O2182" s="400">
        <f t="shared" si="34"/>
        <v>15.907347513338415</v>
      </c>
      <c r="P2182" s="380">
        <f>'raw data'!E2178</f>
        <v>1</v>
      </c>
      <c r="Q2182" s="380">
        <f>'raw data'!F2178</f>
        <v>1</v>
      </c>
      <c r="R2182" s="380">
        <f>'raw data'!G2178</f>
        <v>1</v>
      </c>
      <c r="S2182" s="380">
        <f>'raw data'!H2178</f>
        <v>1</v>
      </c>
      <c r="T2182" s="380">
        <f>'raw data'!Q2178</f>
        <v>100.56320190429687</v>
      </c>
      <c r="U2182" s="380">
        <f>'raw data'!R2178</f>
        <v>1012.8179931640625</v>
      </c>
    </row>
    <row r="2183" spans="1:21" x14ac:dyDescent="0.2">
      <c r="A2183" s="378">
        <f>'raw data'!A2179</f>
        <v>41271.833333333336</v>
      </c>
      <c r="B2183" s="380">
        <f>'raw data'!L2179</f>
        <v>893.9683837890625</v>
      </c>
      <c r="C2183" s="380">
        <f>'raw data'!M2179</f>
        <v>485.28250122070313</v>
      </c>
      <c r="D2183" s="380">
        <f>'raw data'!O2179</f>
        <v>5919.080078125</v>
      </c>
      <c r="E2183" s="380">
        <f>'raw data'!P2179</f>
        <v>9.864171028137207</v>
      </c>
      <c r="F2183" s="377"/>
      <c r="G2183" s="377"/>
      <c r="H2183" s="376"/>
      <c r="I2183" s="376"/>
      <c r="J2183" s="380">
        <f>'raw data'!C2179</f>
        <v>137.17649841308594</v>
      </c>
      <c r="K2183" s="380" t="e">
        <f>'raw data'!#REF!</f>
        <v>#REF!</v>
      </c>
      <c r="L2183" s="380" t="e">
        <f>'raw data'!#REF!</f>
        <v>#REF!</v>
      </c>
      <c r="M2183" s="380">
        <f>'raw data'!D2179</f>
        <v>82769.3671875</v>
      </c>
      <c r="N2183" s="380">
        <f>'raw data'!K2179</f>
        <v>16.094345220853576</v>
      </c>
      <c r="O2183" s="400">
        <f t="shared" si="34"/>
        <v>15.901082718586673</v>
      </c>
      <c r="P2183" s="380">
        <f>'raw data'!E2179</f>
        <v>1</v>
      </c>
      <c r="Q2183" s="380">
        <f>'raw data'!F2179</f>
        <v>1</v>
      </c>
      <c r="R2183" s="380">
        <f>'raw data'!G2179</f>
        <v>1</v>
      </c>
      <c r="S2183" s="380">
        <f>'raw data'!H2179</f>
        <v>1</v>
      </c>
      <c r="T2183" s="380">
        <f>'raw data'!Q2179</f>
        <v>100.29489898681641</v>
      </c>
      <c r="U2183" s="380">
        <f>'raw data'!R2179</f>
        <v>1012.81201171875</v>
      </c>
    </row>
    <row r="2184" spans="1:21" x14ac:dyDescent="0.2">
      <c r="A2184" s="378">
        <f>'raw data'!A2180</f>
        <v>41271.875</v>
      </c>
      <c r="B2184" s="380">
        <f>'raw data'!L2180</f>
        <v>894.01422119140625</v>
      </c>
      <c r="C2184" s="380">
        <f>'raw data'!M2180</f>
        <v>486.86419677734375</v>
      </c>
      <c r="D2184" s="380">
        <f>'raw data'!O2180</f>
        <v>5945.09716796875</v>
      </c>
      <c r="E2184" s="380">
        <f>'raw data'!P2180</f>
        <v>9.8688955307006836</v>
      </c>
      <c r="F2184" s="377"/>
      <c r="G2184" s="377"/>
      <c r="H2184" s="376"/>
      <c r="I2184" s="376"/>
      <c r="J2184" s="380">
        <f>'raw data'!C2180</f>
        <v>137.66059875488281</v>
      </c>
      <c r="K2184" s="380" t="e">
        <f>'raw data'!#REF!</f>
        <v>#REF!</v>
      </c>
      <c r="L2184" s="380" t="e">
        <f>'raw data'!#REF!</f>
        <v>#REF!</v>
      </c>
      <c r="M2184" s="380">
        <f>'raw data'!D2180</f>
        <v>83029.9375</v>
      </c>
      <c r="N2184" s="380">
        <f>'raw data'!K2180</f>
        <v>16.253372425424459</v>
      </c>
      <c r="O2184" s="400">
        <f t="shared" si="34"/>
        <v>15.970975318828941</v>
      </c>
      <c r="P2184" s="380">
        <f>'raw data'!E2180</f>
        <v>1</v>
      </c>
      <c r="Q2184" s="380">
        <f>'raw data'!F2180</f>
        <v>1</v>
      </c>
      <c r="R2184" s="380">
        <f>'raw data'!G2180</f>
        <v>1</v>
      </c>
      <c r="S2184" s="380">
        <f>'raw data'!H2180</f>
        <v>1</v>
      </c>
      <c r="T2184" s="380">
        <f>'raw data'!Q2180</f>
        <v>100.33280181884766</v>
      </c>
      <c r="U2184" s="380">
        <f>'raw data'!R2180</f>
        <v>1012.81298828125</v>
      </c>
    </row>
    <row r="2185" spans="1:21" x14ac:dyDescent="0.2">
      <c r="A2185" s="378">
        <f>'raw data'!A2181</f>
        <v>41271.916666666664</v>
      </c>
      <c r="B2185" s="380">
        <f>'raw data'!L2181</f>
        <v>893.91217041015625</v>
      </c>
      <c r="C2185" s="380">
        <f>'raw data'!M2181</f>
        <v>487.72869873046875</v>
      </c>
      <c r="D2185" s="380">
        <f>'raw data'!O2181</f>
        <v>5954.98291015625</v>
      </c>
      <c r="E2185" s="380">
        <f>'raw data'!P2181</f>
        <v>9.8720016479492187</v>
      </c>
      <c r="F2185" s="377"/>
      <c r="G2185" s="377"/>
      <c r="H2185" s="376"/>
      <c r="I2185" s="376"/>
      <c r="J2185" s="380">
        <f>'raw data'!C2181</f>
        <v>137.73429870605469</v>
      </c>
      <c r="K2185" s="380" t="e">
        <f>'raw data'!#REF!</f>
        <v>#REF!</v>
      </c>
      <c r="L2185" s="380" t="e">
        <f>'raw data'!#REF!</f>
        <v>#REF!</v>
      </c>
      <c r="M2185" s="380">
        <f>'raw data'!D2181</f>
        <v>83221.8828125</v>
      </c>
      <c r="N2185" s="380">
        <f>'raw data'!K2181</f>
        <v>16.282325590014736</v>
      </c>
      <c r="O2185" s="400">
        <f t="shared" si="34"/>
        <v>15.997532486865744</v>
      </c>
      <c r="P2185" s="380">
        <f>'raw data'!E2181</f>
        <v>1</v>
      </c>
      <c r="Q2185" s="380">
        <f>'raw data'!F2181</f>
        <v>1</v>
      </c>
      <c r="R2185" s="380">
        <f>'raw data'!G2181</f>
        <v>1</v>
      </c>
      <c r="S2185" s="380">
        <f>'raw data'!H2181</f>
        <v>1</v>
      </c>
      <c r="T2185" s="380">
        <f>'raw data'!Q2181</f>
        <v>100.30519866943359</v>
      </c>
      <c r="U2185" s="380">
        <f>'raw data'!R2181</f>
        <v>1012.8170166015625</v>
      </c>
    </row>
    <row r="2186" spans="1:21" x14ac:dyDescent="0.2">
      <c r="A2186" s="378">
        <f>'raw data'!A2182</f>
        <v>41271.958333333336</v>
      </c>
      <c r="B2186" s="380">
        <f>'raw data'!L2182</f>
        <v>894.02142333984375</v>
      </c>
      <c r="C2186" s="380">
        <f>'raw data'!M2182</f>
        <v>487.176513671875</v>
      </c>
      <c r="D2186" s="380">
        <f>'raw data'!O2182</f>
        <v>5948.64404296875</v>
      </c>
      <c r="E2186" s="380">
        <f>'raw data'!P2182</f>
        <v>9.8719167709350586</v>
      </c>
      <c r="F2186" s="377"/>
      <c r="G2186" s="377"/>
      <c r="H2186" s="376"/>
      <c r="I2186" s="376"/>
      <c r="J2186" s="380">
        <f>'raw data'!C2182</f>
        <v>137.3218994140625</v>
      </c>
      <c r="K2186" s="380" t="e">
        <f>'raw data'!#REF!</f>
        <v>#REF!</v>
      </c>
      <c r="L2186" s="380" t="e">
        <f>'raw data'!#REF!</f>
        <v>#REF!</v>
      </c>
      <c r="M2186" s="380">
        <f>'raw data'!D2182</f>
        <v>83148.9375</v>
      </c>
      <c r="N2186" s="380">
        <f>'raw data'!K2182</f>
        <v>16.377954663159326</v>
      </c>
      <c r="O2186" s="400">
        <f t="shared" si="34"/>
        <v>15.98050368337598</v>
      </c>
      <c r="P2186" s="380">
        <f>'raw data'!E2182</f>
        <v>1</v>
      </c>
      <c r="Q2186" s="380">
        <f>'raw data'!F2182</f>
        <v>1</v>
      </c>
      <c r="R2186" s="380">
        <f>'raw data'!G2182</f>
        <v>1</v>
      </c>
      <c r="S2186" s="380">
        <f>'raw data'!H2182</f>
        <v>1</v>
      </c>
      <c r="T2186" s="380">
        <f>'raw data'!Q2182</f>
        <v>100.34359741210937</v>
      </c>
      <c r="U2186" s="380">
        <f>'raw data'!R2182</f>
        <v>1012.8170166015625</v>
      </c>
    </row>
    <row r="2187" spans="1:21" x14ac:dyDescent="0.2">
      <c r="A2187" s="378">
        <f>'raw data'!A2183</f>
        <v>41272</v>
      </c>
      <c r="B2187" s="380">
        <f>'raw data'!L2183</f>
        <v>894.04437255859375</v>
      </c>
      <c r="C2187" s="380">
        <f>'raw data'!M2183</f>
        <v>485.82009887695312</v>
      </c>
      <c r="D2187" s="380">
        <f>'raw data'!O2183</f>
        <v>5936.7060546875</v>
      </c>
      <c r="E2187" s="380">
        <f>'raw data'!P2183</f>
        <v>9.8761472702026367</v>
      </c>
      <c r="F2187" s="377"/>
      <c r="G2187" s="377"/>
      <c r="H2187" s="376"/>
      <c r="I2187" s="376"/>
      <c r="J2187" s="380">
        <f>'raw data'!C2183</f>
        <v>136.76829528808594</v>
      </c>
      <c r="K2187" s="380" t="e">
        <f>'raw data'!#REF!</f>
        <v>#REF!</v>
      </c>
      <c r="L2187" s="380" t="e">
        <f>'raw data'!#REF!</f>
        <v>#REF!</v>
      </c>
      <c r="M2187" s="380">
        <f>'raw data'!D2183</f>
        <v>82983.1328125</v>
      </c>
      <c r="N2187" s="380">
        <f>'raw data'!K2183</f>
        <v>16.212945318896235</v>
      </c>
      <c r="O2187" s="400">
        <f t="shared" si="34"/>
        <v>15.948433338550741</v>
      </c>
      <c r="P2187" s="380">
        <f>'raw data'!E2183</f>
        <v>1</v>
      </c>
      <c r="Q2187" s="380">
        <f>'raw data'!F2183</f>
        <v>1</v>
      </c>
      <c r="R2187" s="380">
        <f>'raw data'!G2183</f>
        <v>1</v>
      </c>
      <c r="S2187" s="380">
        <f>'raw data'!H2183</f>
        <v>1</v>
      </c>
      <c r="T2187" s="380">
        <f>'raw data'!Q2183</f>
        <v>100.39520263671875</v>
      </c>
      <c r="U2187" s="380">
        <f>'raw data'!R2183</f>
        <v>1012.8209838867187</v>
      </c>
    </row>
    <row r="2188" spans="1:21" x14ac:dyDescent="0.2">
      <c r="A2188" s="378">
        <f>'raw data'!A2184</f>
        <v>41272.041666666664</v>
      </c>
      <c r="B2188" s="380">
        <f>'raw data'!L2184</f>
        <v>893.99908447265625</v>
      </c>
      <c r="C2188" s="380">
        <f>'raw data'!M2184</f>
        <v>483.98550415039063</v>
      </c>
      <c r="D2188" s="380">
        <f>'raw data'!O2184</f>
        <v>5914.3779296875</v>
      </c>
      <c r="E2188" s="380">
        <f>'raw data'!P2184</f>
        <v>9.8734836578369141</v>
      </c>
      <c r="F2188" s="377"/>
      <c r="G2188" s="377"/>
      <c r="H2188" s="376"/>
      <c r="I2188" s="376"/>
      <c r="J2188" s="380">
        <f>'raw data'!C2184</f>
        <v>136.08529663085937</v>
      </c>
      <c r="K2188" s="380" t="e">
        <f>'raw data'!#REF!</f>
        <v>#REF!</v>
      </c>
      <c r="L2188" s="380" t="e">
        <f>'raw data'!#REF!</f>
        <v>#REF!</v>
      </c>
      <c r="M2188" s="380">
        <f>'raw data'!D2184</f>
        <v>82701.1484375</v>
      </c>
      <c r="N2188" s="380">
        <f>'raw data'!K2184</f>
        <v>16.168787903071205</v>
      </c>
      <c r="O2188" s="400">
        <f t="shared" ref="O2188:O2251" si="35">D2188*0.771/(0.287*1000)</f>
        <v>15.888450814596036</v>
      </c>
      <c r="P2188" s="380">
        <f>'raw data'!E2184</f>
        <v>1</v>
      </c>
      <c r="Q2188" s="380">
        <f>'raw data'!F2184</f>
        <v>1</v>
      </c>
      <c r="R2188" s="380">
        <f>'raw data'!G2184</f>
        <v>1</v>
      </c>
      <c r="S2188" s="380">
        <f>'raw data'!H2184</f>
        <v>1</v>
      </c>
      <c r="T2188" s="380">
        <f>'raw data'!Q2184</f>
        <v>100.44039916992187</v>
      </c>
      <c r="U2188" s="380">
        <f>'raw data'!R2184</f>
        <v>1012.8200073242187</v>
      </c>
    </row>
    <row r="2189" spans="1:21" x14ac:dyDescent="0.2">
      <c r="A2189" s="378">
        <f>'raw data'!A2185</f>
        <v>41272.083333333336</v>
      </c>
      <c r="B2189" s="380">
        <f>'raw data'!L2185</f>
        <v>894.027587890625</v>
      </c>
      <c r="C2189" s="380">
        <f>'raw data'!M2185</f>
        <v>483.26190185546875</v>
      </c>
      <c r="D2189" s="380">
        <f>'raw data'!O2185</f>
        <v>5907.9189453125</v>
      </c>
      <c r="E2189" s="380">
        <f>'raw data'!P2185</f>
        <v>9.8757133483886719</v>
      </c>
      <c r="F2189" s="377"/>
      <c r="G2189" s="377"/>
      <c r="H2189" s="376"/>
      <c r="I2189" s="376"/>
      <c r="J2189" s="380">
        <f>'raw data'!C2185</f>
        <v>136.3529052734375</v>
      </c>
      <c r="K2189" s="380" t="e">
        <f>'raw data'!#REF!</f>
        <v>#REF!</v>
      </c>
      <c r="L2189" s="380" t="e">
        <f>'raw data'!#REF!</f>
        <v>#REF!</v>
      </c>
      <c r="M2189" s="380">
        <f>'raw data'!D2185</f>
        <v>82554.2578125</v>
      </c>
      <c r="N2189" s="380">
        <f>'raw data'!K2185</f>
        <v>16.047517915650388</v>
      </c>
      <c r="O2189" s="400">
        <f t="shared" si="35"/>
        <v>15.871099326954488</v>
      </c>
      <c r="P2189" s="380">
        <f>'raw data'!E2185</f>
        <v>1</v>
      </c>
      <c r="Q2189" s="380">
        <f>'raw data'!F2185</f>
        <v>1</v>
      </c>
      <c r="R2189" s="380">
        <f>'raw data'!G2185</f>
        <v>1</v>
      </c>
      <c r="S2189" s="380">
        <f>'raw data'!H2185</f>
        <v>1</v>
      </c>
      <c r="T2189" s="380">
        <f>'raw data'!Q2185</f>
        <v>100.30359649658203</v>
      </c>
      <c r="U2189" s="380">
        <f>'raw data'!R2185</f>
        <v>1012.8189697265625</v>
      </c>
    </row>
    <row r="2190" spans="1:21" x14ac:dyDescent="0.2">
      <c r="A2190" s="378">
        <f>'raw data'!A2186</f>
        <v>41272.125</v>
      </c>
      <c r="B2190" s="380">
        <f>'raw data'!L2186</f>
        <v>893.94287109375</v>
      </c>
      <c r="C2190" s="380">
        <f>'raw data'!M2186</f>
        <v>481.61700439453125</v>
      </c>
      <c r="D2190" s="380">
        <f>'raw data'!O2186</f>
        <v>5889.13916015625</v>
      </c>
      <c r="E2190" s="380">
        <f>'raw data'!P2186</f>
        <v>9.8793573379516602</v>
      </c>
      <c r="F2190" s="377"/>
      <c r="G2190" s="377"/>
      <c r="H2190" s="376"/>
      <c r="I2190" s="376"/>
      <c r="J2190" s="380">
        <f>'raw data'!C2186</f>
        <v>135.89300537109375</v>
      </c>
      <c r="K2190" s="380" t="e">
        <f>'raw data'!#REF!</f>
        <v>#REF!</v>
      </c>
      <c r="L2190" s="380" t="e">
        <f>'raw data'!#REF!</f>
        <v>#REF!</v>
      </c>
      <c r="M2190" s="380">
        <f>'raw data'!D2186</f>
        <v>82349.8828125</v>
      </c>
      <c r="N2190" s="380">
        <f>'raw data'!K2186</f>
        <v>16.074092073017308</v>
      </c>
      <c r="O2190" s="400">
        <f t="shared" si="35"/>
        <v>15.820649102719406</v>
      </c>
      <c r="P2190" s="380">
        <f>'raw data'!E2186</f>
        <v>1</v>
      </c>
      <c r="Q2190" s="380">
        <f>'raw data'!F2186</f>
        <v>1</v>
      </c>
      <c r="R2190" s="380">
        <f>'raw data'!G2186</f>
        <v>1</v>
      </c>
      <c r="S2190" s="380">
        <f>'raw data'!H2186</f>
        <v>1</v>
      </c>
      <c r="T2190" s="380">
        <f>'raw data'!Q2186</f>
        <v>100.42510223388672</v>
      </c>
      <c r="U2190" s="380">
        <f>'raw data'!R2186</f>
        <v>1012.8209838867187</v>
      </c>
    </row>
    <row r="2191" spans="1:21" x14ac:dyDescent="0.2">
      <c r="A2191" s="378">
        <f>'raw data'!A2187</f>
        <v>41272.166666666664</v>
      </c>
      <c r="B2191" s="380">
        <f>'raw data'!L2187</f>
        <v>894.08001708984375</v>
      </c>
      <c r="C2191" s="380">
        <f>'raw data'!M2187</f>
        <v>479.35479736328125</v>
      </c>
      <c r="D2191" s="380">
        <f>'raw data'!O2187</f>
        <v>5863.94921875</v>
      </c>
      <c r="E2191" s="380">
        <f>'raw data'!P2187</f>
        <v>9.8808002471923828</v>
      </c>
      <c r="F2191" s="377"/>
      <c r="G2191" s="377"/>
      <c r="H2191" s="376"/>
      <c r="I2191" s="376"/>
      <c r="J2191" s="380">
        <f>'raw data'!C2187</f>
        <v>134.18519592285156</v>
      </c>
      <c r="K2191" s="380" t="e">
        <f>'raw data'!#REF!</f>
        <v>#REF!</v>
      </c>
      <c r="L2191" s="380" t="e">
        <f>'raw data'!#REF!</f>
        <v>#REF!</v>
      </c>
      <c r="M2191" s="380">
        <f>'raw data'!D2187</f>
        <v>82016.34375</v>
      </c>
      <c r="N2191" s="380">
        <f>'raw data'!K2187</f>
        <v>15.909630418418091</v>
      </c>
      <c r="O2191" s="400">
        <f t="shared" si="35"/>
        <v>15.752978563262195</v>
      </c>
      <c r="P2191" s="380">
        <f>'raw data'!E2187</f>
        <v>1</v>
      </c>
      <c r="Q2191" s="380">
        <f>'raw data'!F2187</f>
        <v>1</v>
      </c>
      <c r="R2191" s="380">
        <f>'raw data'!G2187</f>
        <v>1</v>
      </c>
      <c r="S2191" s="380">
        <f>'raw data'!H2187</f>
        <v>1</v>
      </c>
      <c r="T2191" s="380">
        <f>'raw data'!Q2187</f>
        <v>100.50009918212891</v>
      </c>
      <c r="U2191" s="380">
        <f>'raw data'!R2187</f>
        <v>1012.8250122070312</v>
      </c>
    </row>
    <row r="2192" spans="1:21" x14ac:dyDescent="0.2">
      <c r="A2192" s="378">
        <f>'raw data'!A2188</f>
        <v>41272.208333333336</v>
      </c>
      <c r="B2192" s="380">
        <f>'raw data'!L2188</f>
        <v>894.00408935546875</v>
      </c>
      <c r="C2192" s="380">
        <f>'raw data'!M2188</f>
        <v>475.2406005859375</v>
      </c>
      <c r="D2192" s="380">
        <f>'raw data'!O2188</f>
        <v>5803.43701171875</v>
      </c>
      <c r="E2192" s="380">
        <f>'raw data'!P2188</f>
        <v>9.8645210266113281</v>
      </c>
      <c r="F2192" s="377"/>
      <c r="G2192" s="377"/>
      <c r="H2192" s="376"/>
      <c r="I2192" s="376"/>
      <c r="J2192" s="380">
        <f>'raw data'!C2188</f>
        <v>132.41924164525318</v>
      </c>
      <c r="K2192" s="380" t="e">
        <f>'raw data'!#REF!</f>
        <v>#REF!</v>
      </c>
      <c r="L2192" s="380" t="e">
        <f>'raw data'!#REF!</f>
        <v>#REF!</v>
      </c>
      <c r="M2192" s="380">
        <f>'raw data'!D2188</f>
        <v>81261.8125</v>
      </c>
      <c r="N2192" s="380">
        <f>'raw data'!K2188</f>
        <v>15.749401260003797</v>
      </c>
      <c r="O2192" s="400">
        <f t="shared" si="35"/>
        <v>15.59041789559288</v>
      </c>
      <c r="P2192" s="380">
        <f>'raw data'!E2188</f>
        <v>1</v>
      </c>
      <c r="Q2192" s="380">
        <f>'raw data'!F2188</f>
        <v>1</v>
      </c>
      <c r="R2192" s="380">
        <f>'raw data'!G2188</f>
        <v>0.85430562496185303</v>
      </c>
      <c r="S2192" s="380">
        <f>'raw data'!H2188</f>
        <v>1</v>
      </c>
      <c r="T2192" s="380">
        <f>'raw data'!Q2188</f>
        <v>100.4468994140625</v>
      </c>
      <c r="U2192" s="380">
        <f>'raw data'!R2188</f>
        <v>1012.8179931640625</v>
      </c>
    </row>
    <row r="2193" spans="1:21" x14ac:dyDescent="0.2">
      <c r="A2193" s="378">
        <f>'raw data'!A2189</f>
        <v>41272.25</v>
      </c>
      <c r="B2193" s="380">
        <f>'raw data'!L2189</f>
        <v>894.039306640625</v>
      </c>
      <c r="C2193" s="380">
        <f>'raw data'!M2189</f>
        <v>473.01449584960937</v>
      </c>
      <c r="D2193" s="380">
        <f>'raw data'!O2189</f>
        <v>5784.18212890625</v>
      </c>
      <c r="E2193" s="380">
        <f>'raw data'!P2189</f>
        <v>9.8643245697021484</v>
      </c>
      <c r="F2193" s="377"/>
      <c r="G2193" s="377"/>
      <c r="H2193" s="376"/>
      <c r="I2193" s="376"/>
      <c r="J2193" s="380">
        <f>'raw data'!C2189</f>
        <v>132.65065079693849</v>
      </c>
      <c r="K2193" s="380" t="e">
        <f>'raw data'!#REF!</f>
        <v>#REF!</v>
      </c>
      <c r="L2193" s="380" t="e">
        <f>'raw data'!#REF!</f>
        <v>#REF!</v>
      </c>
      <c r="M2193" s="380">
        <f>'raw data'!D2189</f>
        <v>80832.25</v>
      </c>
      <c r="N2193" s="380">
        <f>'raw data'!K2189</f>
        <v>15.800851767011919</v>
      </c>
      <c r="O2193" s="400">
        <f t="shared" si="35"/>
        <v>15.53869136371679</v>
      </c>
      <c r="P2193" s="380">
        <f>'raw data'!E2189</f>
        <v>1</v>
      </c>
      <c r="Q2193" s="380">
        <f>'raw data'!F2189</f>
        <v>1</v>
      </c>
      <c r="R2193" s="380">
        <f>'raw data'!G2189</f>
        <v>0.86791658401489258</v>
      </c>
      <c r="S2193" s="380">
        <f>'raw data'!H2189</f>
        <v>1</v>
      </c>
      <c r="T2193" s="380">
        <f>'raw data'!Q2189</f>
        <v>100.49520111083984</v>
      </c>
      <c r="U2193" s="380">
        <f>'raw data'!R2189</f>
        <v>1012.8040161132812</v>
      </c>
    </row>
    <row r="2194" spans="1:21" x14ac:dyDescent="0.2">
      <c r="A2194" s="378">
        <f>'raw data'!A2190</f>
        <v>41272.291666666664</v>
      </c>
      <c r="B2194" s="380">
        <f>'raw data'!L2190</f>
        <v>893.92657470703125</v>
      </c>
      <c r="C2194" s="380">
        <f>'raw data'!M2190</f>
        <v>472.79888916015625</v>
      </c>
      <c r="D2194" s="380">
        <f>'raw data'!O2190</f>
        <v>5787.841796875</v>
      </c>
      <c r="E2194" s="380">
        <f>'raw data'!P2190</f>
        <v>9.8660354614257813</v>
      </c>
      <c r="F2194" s="377"/>
      <c r="G2194" s="377"/>
      <c r="H2194" s="376"/>
      <c r="I2194" s="376"/>
      <c r="J2194" s="380">
        <f>'raw data'!C2190</f>
        <v>133.83740234375</v>
      </c>
      <c r="K2194" s="380" t="e">
        <f>'raw data'!#REF!</f>
        <v>#REF!</v>
      </c>
      <c r="L2194" s="380" t="e">
        <f>'raw data'!#REF!</f>
        <v>#REF!</v>
      </c>
      <c r="M2194" s="380">
        <f>'raw data'!D2190</f>
        <v>80793.03125</v>
      </c>
      <c r="N2194" s="380">
        <f>'raw data'!K2190</f>
        <v>15.927155990391475</v>
      </c>
      <c r="O2194" s="400">
        <f t="shared" si="35"/>
        <v>15.5485227365527</v>
      </c>
      <c r="P2194" s="380">
        <f>'raw data'!E2190</f>
        <v>1</v>
      </c>
      <c r="Q2194" s="380">
        <f>'raw data'!F2190</f>
        <v>1</v>
      </c>
      <c r="R2194" s="380">
        <f>'raw data'!G2190</f>
        <v>1</v>
      </c>
      <c r="S2194" s="380">
        <f>'raw data'!H2190</f>
        <v>1</v>
      </c>
      <c r="T2194" s="380">
        <f>'raw data'!Q2190</f>
        <v>100.45850372314453</v>
      </c>
      <c r="U2194" s="380">
        <f>'raw data'!R2190</f>
        <v>1012.7999877929687</v>
      </c>
    </row>
    <row r="2195" spans="1:21" x14ac:dyDescent="0.2">
      <c r="A2195" s="378">
        <f>'raw data'!A2191</f>
        <v>41272.333333333336</v>
      </c>
      <c r="B2195" s="380">
        <f>'raw data'!L2191</f>
        <v>894.06341552734375</v>
      </c>
      <c r="C2195" s="380">
        <f>'raw data'!M2191</f>
        <v>471.95541381835937</v>
      </c>
      <c r="D2195" s="380">
        <f>'raw data'!O2191</f>
        <v>5784.98681640625</v>
      </c>
      <c r="E2195" s="380">
        <f>'raw data'!P2191</f>
        <v>9.8725051879882812</v>
      </c>
      <c r="F2195" s="377"/>
      <c r="G2195" s="377"/>
      <c r="H2195" s="376"/>
      <c r="I2195" s="376"/>
      <c r="J2195" s="380">
        <f>'raw data'!C2191</f>
        <v>133.77780151367187</v>
      </c>
      <c r="K2195" s="380" t="e">
        <f>'raw data'!#REF!</f>
        <v>#REF!</v>
      </c>
      <c r="L2195" s="380" t="e">
        <f>'raw data'!#REF!</f>
        <v>#REF!</v>
      </c>
      <c r="M2195" s="380">
        <f>'raw data'!D2191</f>
        <v>80711.609375</v>
      </c>
      <c r="N2195" s="380">
        <f>'raw data'!K2191</f>
        <v>15.848770113571664</v>
      </c>
      <c r="O2195" s="400">
        <f t="shared" si="35"/>
        <v>15.540853085188914</v>
      </c>
      <c r="P2195" s="380">
        <f>'raw data'!E2191</f>
        <v>1</v>
      </c>
      <c r="Q2195" s="380">
        <f>'raw data'!F2191</f>
        <v>1</v>
      </c>
      <c r="R2195" s="380">
        <f>'raw data'!G2191</f>
        <v>1</v>
      </c>
      <c r="S2195" s="380">
        <f>'raw data'!H2191</f>
        <v>1</v>
      </c>
      <c r="T2195" s="380">
        <f>'raw data'!Q2191</f>
        <v>100.48000335693359</v>
      </c>
      <c r="U2195" s="380">
        <f>'raw data'!R2191</f>
        <v>1012.7999877929687</v>
      </c>
    </row>
    <row r="2196" spans="1:21" x14ac:dyDescent="0.2">
      <c r="A2196" s="378">
        <f>'raw data'!A2192</f>
        <v>41272.375</v>
      </c>
      <c r="B2196" s="380">
        <f>'raw data'!L2192</f>
        <v>893.944091796875</v>
      </c>
      <c r="C2196" s="380">
        <f>'raw data'!M2192</f>
        <v>471.406494140625</v>
      </c>
      <c r="D2196" s="380">
        <f>'raw data'!O2192</f>
        <v>5793.5830078125</v>
      </c>
      <c r="E2196" s="380">
        <f>'raw data'!P2192</f>
        <v>9.8955812454223633</v>
      </c>
      <c r="F2196" s="377"/>
      <c r="G2196" s="377"/>
      <c r="H2196" s="376"/>
      <c r="I2196" s="376"/>
      <c r="J2196" s="380">
        <f>'raw data'!C2192</f>
        <v>133.22369384765625</v>
      </c>
      <c r="K2196" s="380" t="e">
        <f>'raw data'!#REF!</f>
        <v>#REF!</v>
      </c>
      <c r="L2196" s="380" t="e">
        <f>'raw data'!#REF!</f>
        <v>#REF!</v>
      </c>
      <c r="M2196" s="380">
        <f>'raw data'!D2192</f>
        <v>80636.859375</v>
      </c>
      <c r="N2196" s="380">
        <f>'raw data'!K2192</f>
        <v>15.809072402589299</v>
      </c>
      <c r="O2196" s="400">
        <f t="shared" si="35"/>
        <v>15.563945989628701</v>
      </c>
      <c r="P2196" s="380">
        <f>'raw data'!E2192</f>
        <v>1</v>
      </c>
      <c r="Q2196" s="380">
        <f>'raw data'!F2192</f>
        <v>1</v>
      </c>
      <c r="R2196" s="380">
        <f>'raw data'!G2192</f>
        <v>1</v>
      </c>
      <c r="S2196" s="380">
        <f>'raw data'!H2192</f>
        <v>1</v>
      </c>
      <c r="T2196" s="380">
        <f>'raw data'!Q2192</f>
        <v>100.49720001220703</v>
      </c>
      <c r="U2196" s="380">
        <f>'raw data'!R2192</f>
        <v>1012.7999877929687</v>
      </c>
    </row>
    <row r="2197" spans="1:21" x14ac:dyDescent="0.2">
      <c r="A2197" s="378">
        <f>'raw data'!A2193</f>
        <v>41272.416666666664</v>
      </c>
      <c r="B2197" s="380">
        <f>'raw data'!L2193</f>
        <v>893.95477294921875</v>
      </c>
      <c r="C2197" s="380">
        <f>'raw data'!M2193</f>
        <v>470.50448608398437</v>
      </c>
      <c r="D2197" s="380">
        <f>'raw data'!O2193</f>
        <v>5779.02294921875</v>
      </c>
      <c r="E2197" s="380">
        <f>'raw data'!P2193</f>
        <v>9.8876314163208008</v>
      </c>
      <c r="F2197" s="377"/>
      <c r="G2197" s="377"/>
      <c r="H2197" s="376"/>
      <c r="I2197" s="376"/>
      <c r="J2197" s="380">
        <f>'raw data'!C2193</f>
        <v>132.84629821777344</v>
      </c>
      <c r="K2197" s="380" t="e">
        <f>'raw data'!#REF!</f>
        <v>#REF!</v>
      </c>
      <c r="L2197" s="380" t="e">
        <f>'raw data'!#REF!</f>
        <v>#REF!</v>
      </c>
      <c r="M2197" s="380">
        <f>'raw data'!D2193</f>
        <v>80549.1328125</v>
      </c>
      <c r="N2197" s="380">
        <f>'raw data'!K2193</f>
        <v>15.728859096352316</v>
      </c>
      <c r="O2197" s="400">
        <f t="shared" si="35"/>
        <v>15.524831685880336</v>
      </c>
      <c r="P2197" s="380">
        <f>'raw data'!E2193</f>
        <v>1</v>
      </c>
      <c r="Q2197" s="380">
        <f>'raw data'!F2193</f>
        <v>1</v>
      </c>
      <c r="R2197" s="380">
        <f>'raw data'!G2193</f>
        <v>1</v>
      </c>
      <c r="S2197" s="380">
        <f>'raw data'!H2193</f>
        <v>1</v>
      </c>
      <c r="T2197" s="380">
        <f>'raw data'!Q2193</f>
        <v>100.76210021972656</v>
      </c>
      <c r="U2197" s="380">
        <f>'raw data'!R2193</f>
        <v>1012.802978515625</v>
      </c>
    </row>
    <row r="2198" spans="1:21" x14ac:dyDescent="0.2">
      <c r="A2198" s="378">
        <f>'raw data'!A2194</f>
        <v>41272.458333333336</v>
      </c>
      <c r="B2198" s="380">
        <f>'raw data'!L2194</f>
        <v>894.05328369140625</v>
      </c>
      <c r="C2198" s="380">
        <f>'raw data'!M2194</f>
        <v>469.619384765625</v>
      </c>
      <c r="D2198" s="380">
        <f>'raw data'!O2194</f>
        <v>5756.56201171875</v>
      </c>
      <c r="E2198" s="380">
        <f>'raw data'!P2194</f>
        <v>9.8649129867553711</v>
      </c>
      <c r="F2198" s="377"/>
      <c r="G2198" s="377"/>
      <c r="H2198" s="376"/>
      <c r="I2198" s="376"/>
      <c r="J2198" s="380">
        <f>'raw data'!C2194</f>
        <v>132.07569885253906</v>
      </c>
      <c r="K2198" s="380" t="e">
        <f>'raw data'!#REF!</f>
        <v>#REF!</v>
      </c>
      <c r="L2198" s="380" t="e">
        <f>'raw data'!#REF!</f>
        <v>#REF!</v>
      </c>
      <c r="M2198" s="380">
        <f>'raw data'!D2194</f>
        <v>80462.4765625</v>
      </c>
      <c r="N2198" s="380">
        <f>'raw data'!K2194</f>
        <v>15.693382345402352</v>
      </c>
      <c r="O2198" s="400">
        <f t="shared" si="35"/>
        <v>15.464492372944797</v>
      </c>
      <c r="P2198" s="380">
        <f>'raw data'!E2194</f>
        <v>1</v>
      </c>
      <c r="Q2198" s="380">
        <f>'raw data'!F2194</f>
        <v>1</v>
      </c>
      <c r="R2198" s="380">
        <f>'raw data'!G2194</f>
        <v>1</v>
      </c>
      <c r="S2198" s="380">
        <f>'raw data'!H2194</f>
        <v>1</v>
      </c>
      <c r="T2198" s="380">
        <f>'raw data'!Q2194</f>
        <v>100.97769927978516</v>
      </c>
      <c r="U2198" s="380">
        <f>'raw data'!R2194</f>
        <v>1012.81298828125</v>
      </c>
    </row>
    <row r="2199" spans="1:21" x14ac:dyDescent="0.2">
      <c r="A2199" s="378">
        <f>'raw data'!A2195</f>
        <v>41272.5</v>
      </c>
      <c r="B2199" s="380">
        <f>'raw data'!L2195</f>
        <v>893.9522705078125</v>
      </c>
      <c r="C2199" s="380">
        <f>'raw data'!M2195</f>
        <v>468.96170043945312</v>
      </c>
      <c r="D2199" s="380">
        <f>'raw data'!O2195</f>
        <v>5757.7412109375</v>
      </c>
      <c r="E2199" s="380">
        <f>'raw data'!P2195</f>
        <v>9.878941535949707</v>
      </c>
      <c r="F2199" s="377"/>
      <c r="G2199" s="377"/>
      <c r="H2199" s="376"/>
      <c r="I2199" s="376"/>
      <c r="J2199" s="380">
        <f>'raw data'!C2195</f>
        <v>131.64039611816406</v>
      </c>
      <c r="K2199" s="380" t="e">
        <f>'raw data'!#REF!</f>
        <v>#REF!</v>
      </c>
      <c r="L2199" s="380" t="e">
        <f>'raw data'!#REF!</f>
        <v>#REF!</v>
      </c>
      <c r="M2199" s="380">
        <f>'raw data'!D2195</f>
        <v>80349.15625</v>
      </c>
      <c r="N2199" s="380">
        <f>'raw data'!K2195</f>
        <v>15.71611739904969</v>
      </c>
      <c r="O2199" s="400">
        <f t="shared" si="35"/>
        <v>15.467660186873912</v>
      </c>
      <c r="P2199" s="380">
        <f>'raw data'!E2195</f>
        <v>1</v>
      </c>
      <c r="Q2199" s="380">
        <f>'raw data'!F2195</f>
        <v>1</v>
      </c>
      <c r="R2199" s="380">
        <f>'raw data'!G2195</f>
        <v>1</v>
      </c>
      <c r="S2199" s="380">
        <f>'raw data'!H2195</f>
        <v>1</v>
      </c>
      <c r="T2199" s="380">
        <f>'raw data'!Q2195</f>
        <v>100.92880249023437</v>
      </c>
      <c r="U2199" s="380">
        <f>'raw data'!R2195</f>
        <v>1012.8150024414062</v>
      </c>
    </row>
    <row r="2200" spans="1:21" x14ac:dyDescent="0.2">
      <c r="A2200" s="378">
        <f>'raw data'!A2196</f>
        <v>41272.541666666664</v>
      </c>
      <c r="B2200" s="380">
        <f>'raw data'!L2196</f>
        <v>894.07171630859375</v>
      </c>
      <c r="C2200" s="380">
        <f>'raw data'!M2196</f>
        <v>468.48880004882812</v>
      </c>
      <c r="D2200" s="380">
        <f>'raw data'!O2196</f>
        <v>5762.4609375</v>
      </c>
      <c r="E2200" s="380">
        <f>'raw data'!P2196</f>
        <v>9.8890447616577148</v>
      </c>
      <c r="F2200" s="377"/>
      <c r="G2200" s="377"/>
      <c r="H2200" s="376"/>
      <c r="I2200" s="376"/>
      <c r="J2200" s="380">
        <f>'raw data'!C2196</f>
        <v>130.80230712890625</v>
      </c>
      <c r="K2200" s="380" t="e">
        <f>'raw data'!#REF!</f>
        <v>#REF!</v>
      </c>
      <c r="L2200" s="380" t="e">
        <f>'raw data'!#REF!</f>
        <v>#REF!</v>
      </c>
      <c r="M2200" s="380">
        <f>'raw data'!D2196</f>
        <v>80332.34375</v>
      </c>
      <c r="N2200" s="380">
        <f>'raw data'!K2196</f>
        <v>15.670584507910608</v>
      </c>
      <c r="O2200" s="400">
        <f t="shared" si="35"/>
        <v>15.48033931293554</v>
      </c>
      <c r="P2200" s="380">
        <f>'raw data'!E2196</f>
        <v>1</v>
      </c>
      <c r="Q2200" s="380">
        <f>'raw data'!F2196</f>
        <v>1</v>
      </c>
      <c r="R2200" s="380">
        <f>'raw data'!G2196</f>
        <v>1</v>
      </c>
      <c r="S2200" s="380">
        <f>'raw data'!H2196</f>
        <v>1</v>
      </c>
      <c r="T2200" s="380">
        <f>'raw data'!Q2196</f>
        <v>101.08820343017578</v>
      </c>
      <c r="U2200" s="380">
        <f>'raw data'!R2196</f>
        <v>1012.8109741210937</v>
      </c>
    </row>
    <row r="2201" spans="1:21" x14ac:dyDescent="0.2">
      <c r="A2201" s="378">
        <f>'raw data'!A2197</f>
        <v>41272.583333333336</v>
      </c>
      <c r="B2201" s="380">
        <f>'raw data'!L2197</f>
        <v>893.7874755859375</v>
      </c>
      <c r="C2201" s="380">
        <f>'raw data'!M2197</f>
        <v>467.79971313476562</v>
      </c>
      <c r="D2201" s="380">
        <f>'raw data'!O2197</f>
        <v>5801.69189453125</v>
      </c>
      <c r="E2201" s="380">
        <f>'raw data'!P2197</f>
        <v>9.9624700546264648</v>
      </c>
      <c r="F2201" s="377"/>
      <c r="G2201" s="377"/>
      <c r="H2201" s="376"/>
      <c r="I2201" s="376"/>
      <c r="J2201" s="380">
        <f>'raw data'!C2197</f>
        <v>129.45530700683594</v>
      </c>
      <c r="K2201" s="380" t="e">
        <f>'raw data'!#REF!</f>
        <v>#REF!</v>
      </c>
      <c r="L2201" s="380" t="e">
        <f>'raw data'!#REF!</f>
        <v>#REF!</v>
      </c>
      <c r="M2201" s="380">
        <f>'raw data'!D2197</f>
        <v>80242.21875</v>
      </c>
      <c r="N2201" s="380">
        <f>'raw data'!K2197</f>
        <v>15.691430723438316</v>
      </c>
      <c r="O2201" s="400">
        <f t="shared" si="35"/>
        <v>15.585729793322628</v>
      </c>
      <c r="P2201" s="380">
        <f>'raw data'!E2197</f>
        <v>1</v>
      </c>
      <c r="Q2201" s="380">
        <f>'raw data'!F2197</f>
        <v>1</v>
      </c>
      <c r="R2201" s="380">
        <f>'raw data'!G2197</f>
        <v>1</v>
      </c>
      <c r="S2201" s="380">
        <f>'raw data'!H2197</f>
        <v>1</v>
      </c>
      <c r="T2201" s="380">
        <f>'raw data'!Q2197</f>
        <v>101.04160308837891</v>
      </c>
      <c r="U2201" s="380">
        <f>'raw data'!R2197</f>
        <v>1012.8150024414062</v>
      </c>
    </row>
    <row r="2202" spans="1:21" x14ac:dyDescent="0.2">
      <c r="A2202" s="378">
        <f>'raw data'!A2198</f>
        <v>41272.625</v>
      </c>
      <c r="B2202" s="380">
        <f>'raw data'!L2198</f>
        <v>894.02392578125</v>
      </c>
      <c r="C2202" s="380">
        <f>'raw data'!M2198</f>
        <v>466.7694091796875</v>
      </c>
      <c r="D2202" s="380">
        <f>'raw data'!O2198</f>
        <v>5798.74609375</v>
      </c>
      <c r="E2202" s="380">
        <f>'raw data'!P2198</f>
        <v>9.9754533767700195</v>
      </c>
      <c r="F2202" s="377"/>
      <c r="G2202" s="377"/>
      <c r="H2202" s="376"/>
      <c r="I2202" s="376"/>
      <c r="J2202" s="380">
        <f>'raw data'!C2198</f>
        <v>128.21400451660156</v>
      </c>
      <c r="K2202" s="380" t="e">
        <f>'raw data'!#REF!</f>
        <v>#REF!</v>
      </c>
      <c r="L2202" s="380" t="e">
        <f>'raw data'!#REF!</f>
        <v>#REF!</v>
      </c>
      <c r="M2202" s="380">
        <f>'raw data'!D2198</f>
        <v>80072.4921875</v>
      </c>
      <c r="N2202" s="380">
        <f>'raw data'!K2198</f>
        <v>15.644979226639771</v>
      </c>
      <c r="O2202" s="400">
        <f t="shared" si="35"/>
        <v>15.577816161258713</v>
      </c>
      <c r="P2202" s="380">
        <f>'raw data'!E2198</f>
        <v>1</v>
      </c>
      <c r="Q2202" s="380">
        <f>'raw data'!F2198</f>
        <v>1</v>
      </c>
      <c r="R2202" s="380">
        <f>'raw data'!G2198</f>
        <v>1</v>
      </c>
      <c r="S2202" s="380">
        <f>'raw data'!H2198</f>
        <v>1</v>
      </c>
      <c r="T2202" s="380">
        <f>'raw data'!Q2198</f>
        <v>101.189697265625</v>
      </c>
      <c r="U2202" s="380">
        <f>'raw data'!R2198</f>
        <v>1012.8170166015625</v>
      </c>
    </row>
    <row r="2203" spans="1:21" x14ac:dyDescent="0.2">
      <c r="A2203" s="378">
        <f>'raw data'!A2199</f>
        <v>41272.666666666664</v>
      </c>
      <c r="B2203" s="380">
        <f>'raw data'!L2199</f>
        <v>893.9921875</v>
      </c>
      <c r="C2203" s="380">
        <f>'raw data'!M2199</f>
        <v>465.91641235351562</v>
      </c>
      <c r="D2203" s="380">
        <f>'raw data'!O2199</f>
        <v>5790.8837890625</v>
      </c>
      <c r="E2203" s="380">
        <f>'raw data'!P2199</f>
        <v>9.9761209487915039</v>
      </c>
      <c r="F2203" s="377"/>
      <c r="G2203" s="377"/>
      <c r="H2203" s="376"/>
      <c r="I2203" s="376"/>
      <c r="J2203" s="380">
        <f>'raw data'!C2199</f>
        <v>127.44979858398437</v>
      </c>
      <c r="K2203" s="380" t="e">
        <f>'raw data'!#REF!</f>
        <v>#REF!</v>
      </c>
      <c r="L2203" s="380" t="e">
        <f>'raw data'!#REF!</f>
        <v>#REF!</v>
      </c>
      <c r="M2203" s="380">
        <f>'raw data'!D2199</f>
        <v>79969.90625</v>
      </c>
      <c r="N2203" s="380">
        <f>'raw data'!K2199</f>
        <v>15.516712180086325</v>
      </c>
      <c r="O2203" s="400">
        <f t="shared" si="35"/>
        <v>15.556694778282884</v>
      </c>
      <c r="P2203" s="380">
        <f>'raw data'!E2199</f>
        <v>1</v>
      </c>
      <c r="Q2203" s="380">
        <f>'raw data'!F2199</f>
        <v>1</v>
      </c>
      <c r="R2203" s="380">
        <f>'raw data'!G2199</f>
        <v>1</v>
      </c>
      <c r="S2203" s="380">
        <f>'raw data'!H2199</f>
        <v>1</v>
      </c>
      <c r="T2203" s="380">
        <f>'raw data'!Q2199</f>
        <v>101.35939788818359</v>
      </c>
      <c r="U2203" s="380">
        <f>'raw data'!R2199</f>
        <v>1012.8189697265625</v>
      </c>
    </row>
    <row r="2204" spans="1:21" x14ac:dyDescent="0.2">
      <c r="A2204" s="378">
        <f>'raw data'!A2200</f>
        <v>41272.708333333336</v>
      </c>
      <c r="B2204" s="380">
        <f>'raw data'!L2200</f>
        <v>894.04022216796875</v>
      </c>
      <c r="C2204" s="380">
        <f>'raw data'!M2200</f>
        <v>465.1820068359375</v>
      </c>
      <c r="D2204" s="380">
        <f>'raw data'!O2200</f>
        <v>5779.158203125</v>
      </c>
      <c r="E2204" s="380">
        <f>'raw data'!P2200</f>
        <v>9.9733057022094727</v>
      </c>
      <c r="F2204" s="377"/>
      <c r="G2204" s="377"/>
      <c r="H2204" s="376"/>
      <c r="I2204" s="376"/>
      <c r="J2204" s="380">
        <f>'raw data'!C2200</f>
        <v>127.3291015625</v>
      </c>
      <c r="K2204" s="380" t="e">
        <f>'raw data'!#REF!</f>
        <v>#REF!</v>
      </c>
      <c r="L2204" s="380" t="e">
        <f>'raw data'!#REF!</f>
        <v>#REF!</v>
      </c>
      <c r="M2204" s="380">
        <f>'raw data'!D2200</f>
        <v>79812</v>
      </c>
      <c r="N2204" s="380">
        <f>'raw data'!K2200</f>
        <v>15.234849892041529</v>
      </c>
      <c r="O2204" s="400">
        <f t="shared" si="35"/>
        <v>15.525195033482143</v>
      </c>
      <c r="P2204" s="380">
        <f>'raw data'!E2200</f>
        <v>1</v>
      </c>
      <c r="Q2204" s="380">
        <f>'raw data'!F2200</f>
        <v>1</v>
      </c>
      <c r="R2204" s="380">
        <f>'raw data'!G2200</f>
        <v>1</v>
      </c>
      <c r="S2204" s="380">
        <f>'raw data'!H2200</f>
        <v>1</v>
      </c>
      <c r="T2204" s="380">
        <f>'raw data'!Q2200</f>
        <v>101.27839660644531</v>
      </c>
      <c r="U2204" s="380">
        <f>'raw data'!R2200</f>
        <v>1012.8179931640625</v>
      </c>
    </row>
    <row r="2205" spans="1:21" x14ac:dyDescent="0.2">
      <c r="A2205" s="378">
        <f>'raw data'!A2201</f>
        <v>41272.75</v>
      </c>
      <c r="B2205" s="380">
        <f>'raw data'!L2201</f>
        <v>893.978271484375</v>
      </c>
      <c r="C2205" s="380">
        <f>'raw data'!M2201</f>
        <v>463.98110961914062</v>
      </c>
      <c r="D2205" s="380">
        <f>'raw data'!O2201</f>
        <v>5763.27197265625</v>
      </c>
      <c r="E2205" s="380">
        <f>'raw data'!P2201</f>
        <v>9.9674129486083984</v>
      </c>
      <c r="F2205" s="377"/>
      <c r="G2205" s="377"/>
      <c r="H2205" s="376"/>
      <c r="I2205" s="376"/>
      <c r="J2205" s="380">
        <f>'raw data'!C2201</f>
        <v>127.07170104980469</v>
      </c>
      <c r="K2205" s="380" t="e">
        <f>'raw data'!#REF!</f>
        <v>#REF!</v>
      </c>
      <c r="L2205" s="380" t="e">
        <f>'raw data'!#REF!</f>
        <v>#REF!</v>
      </c>
      <c r="M2205" s="380">
        <f>'raw data'!D2201</f>
        <v>79656.1328125</v>
      </c>
      <c r="N2205" s="380">
        <f>'raw data'!K2201</f>
        <v>15.689240895245167</v>
      </c>
      <c r="O2205" s="400">
        <f t="shared" si="35"/>
        <v>15.482518086822193</v>
      </c>
      <c r="P2205" s="380">
        <f>'raw data'!E2201</f>
        <v>1</v>
      </c>
      <c r="Q2205" s="380">
        <f>'raw data'!F2201</f>
        <v>1</v>
      </c>
      <c r="R2205" s="380">
        <f>'raw data'!G2201</f>
        <v>1</v>
      </c>
      <c r="S2205" s="380">
        <f>'raw data'!H2201</f>
        <v>1</v>
      </c>
      <c r="T2205" s="380">
        <f>'raw data'!Q2201</f>
        <v>101.36879730224609</v>
      </c>
      <c r="U2205" s="380">
        <f>'raw data'!R2201</f>
        <v>1012.8200073242187</v>
      </c>
    </row>
    <row r="2206" spans="1:21" x14ac:dyDescent="0.2">
      <c r="A2206" s="378">
        <f>'raw data'!A2202</f>
        <v>41272.791666666664</v>
      </c>
      <c r="B2206" s="380">
        <f>'raw data'!L2202</f>
        <v>893.9688720703125</v>
      </c>
      <c r="C2206" s="380">
        <f>'raw data'!M2202</f>
        <v>462.668701171875</v>
      </c>
      <c r="D2206" s="380">
        <f>'raw data'!O2202</f>
        <v>5747.041015625</v>
      </c>
      <c r="E2206" s="380">
        <f>'raw data'!P2202</f>
        <v>9.9647979736328125</v>
      </c>
      <c r="F2206" s="377"/>
      <c r="G2206" s="377"/>
      <c r="H2206" s="376"/>
      <c r="I2206" s="376"/>
      <c r="J2206" s="380">
        <f>'raw data'!C2202</f>
        <v>126.66400146484375</v>
      </c>
      <c r="K2206" s="380" t="e">
        <f>'raw data'!#REF!</f>
        <v>#REF!</v>
      </c>
      <c r="L2206" s="380" t="e">
        <f>'raw data'!#REF!</f>
        <v>#REF!</v>
      </c>
      <c r="M2206" s="380">
        <f>'raw data'!D2202</f>
        <v>79406.2265625</v>
      </c>
      <c r="N2206" s="380">
        <f>'raw data'!K2202</f>
        <v>15.798645002528355</v>
      </c>
      <c r="O2206" s="400">
        <f t="shared" si="35"/>
        <v>15.438915062881097</v>
      </c>
      <c r="P2206" s="380">
        <f>'raw data'!E2202</f>
        <v>1</v>
      </c>
      <c r="Q2206" s="380">
        <f>'raw data'!F2202</f>
        <v>1</v>
      </c>
      <c r="R2206" s="380">
        <f>'raw data'!G2202</f>
        <v>1</v>
      </c>
      <c r="S2206" s="380">
        <f>'raw data'!H2202</f>
        <v>1</v>
      </c>
      <c r="T2206" s="380">
        <f>'raw data'!Q2202</f>
        <v>101.35649871826172</v>
      </c>
      <c r="U2206" s="380">
        <f>'raw data'!R2202</f>
        <v>1012.8200073242187</v>
      </c>
    </row>
    <row r="2207" spans="1:21" x14ac:dyDescent="0.2">
      <c r="A2207" s="378">
        <f>'raw data'!A2203</f>
        <v>41272.833333333336</v>
      </c>
      <c r="B2207" s="380">
        <f>'raw data'!L2203</f>
        <v>894.0054931640625</v>
      </c>
      <c r="C2207" s="380">
        <f>'raw data'!M2203</f>
        <v>461.0618896484375</v>
      </c>
      <c r="D2207" s="380">
        <f>'raw data'!O2203</f>
        <v>5734.19921875</v>
      </c>
      <c r="E2207" s="380">
        <f>'raw data'!P2203</f>
        <v>9.9647512435913086</v>
      </c>
      <c r="F2207" s="377"/>
      <c r="G2207" s="377"/>
      <c r="H2207" s="376"/>
      <c r="I2207" s="376"/>
      <c r="J2207" s="380">
        <f>'raw data'!C2203</f>
        <v>126.41249847412109</v>
      </c>
      <c r="K2207" s="380" t="e">
        <f>'raw data'!#REF!</f>
        <v>#REF!</v>
      </c>
      <c r="L2207" s="380" t="e">
        <f>'raw data'!#REF!</f>
        <v>#REF!</v>
      </c>
      <c r="M2207" s="380">
        <f>'raw data'!D2203</f>
        <v>79134.7734375</v>
      </c>
      <c r="N2207" s="380">
        <f>'raw data'!K2203</f>
        <v>15.666598512313067</v>
      </c>
      <c r="O2207" s="400">
        <f t="shared" si="35"/>
        <v>15.4044167165723</v>
      </c>
      <c r="P2207" s="380">
        <f>'raw data'!E2203</f>
        <v>1</v>
      </c>
      <c r="Q2207" s="380">
        <f>'raw data'!F2203</f>
        <v>1</v>
      </c>
      <c r="R2207" s="380">
        <f>'raw data'!G2203</f>
        <v>1</v>
      </c>
      <c r="S2207" s="380">
        <f>'raw data'!H2203</f>
        <v>1</v>
      </c>
      <c r="T2207" s="380">
        <f>'raw data'!Q2203</f>
        <v>101.28679656982422</v>
      </c>
      <c r="U2207" s="380">
        <f>'raw data'!R2203</f>
        <v>1012.8170166015625</v>
      </c>
    </row>
    <row r="2208" spans="1:21" x14ac:dyDescent="0.2">
      <c r="A2208" s="378">
        <f>'raw data'!A2204</f>
        <v>41272.875</v>
      </c>
      <c r="B2208" s="380">
        <f>'raw data'!L2204</f>
        <v>894.0526123046875</v>
      </c>
      <c r="C2208" s="380">
        <f>'raw data'!M2204</f>
        <v>460.7261962890625</v>
      </c>
      <c r="D2208" s="380">
        <f>'raw data'!O2204</f>
        <v>5734.369140625</v>
      </c>
      <c r="E2208" s="380">
        <f>'raw data'!P2204</f>
        <v>9.9636449813842773</v>
      </c>
      <c r="F2208" s="377"/>
      <c r="G2208" s="377"/>
      <c r="H2208" s="376"/>
      <c r="I2208" s="376"/>
      <c r="J2208" s="380">
        <f>'raw data'!C2204</f>
        <v>126.05539703369141</v>
      </c>
      <c r="K2208" s="380" t="e">
        <f>'raw data'!#REF!</f>
        <v>#REF!</v>
      </c>
      <c r="L2208" s="380" t="e">
        <f>'raw data'!#REF!</f>
        <v>#REF!</v>
      </c>
      <c r="M2208" s="380">
        <f>'raw data'!D2204</f>
        <v>79142.6875</v>
      </c>
      <c r="N2208" s="380">
        <f>'raw data'!K2204</f>
        <v>15.63402844393895</v>
      </c>
      <c r="O2208" s="400">
        <f t="shared" si="35"/>
        <v>15.404873196591899</v>
      </c>
      <c r="P2208" s="380">
        <f>'raw data'!E2204</f>
        <v>1</v>
      </c>
      <c r="Q2208" s="380">
        <f>'raw data'!F2204</f>
        <v>1</v>
      </c>
      <c r="R2208" s="380">
        <f>'raw data'!G2204</f>
        <v>1</v>
      </c>
      <c r="S2208" s="380">
        <f>'raw data'!H2204</f>
        <v>1</v>
      </c>
      <c r="T2208" s="380">
        <f>'raw data'!Q2204</f>
        <v>101.36029815673828</v>
      </c>
      <c r="U2208" s="380">
        <f>'raw data'!R2204</f>
        <v>1012.8179931640625</v>
      </c>
    </row>
    <row r="2209" spans="1:21" x14ac:dyDescent="0.2">
      <c r="A2209" s="378">
        <f>'raw data'!A2205</f>
        <v>41272.916666666664</v>
      </c>
      <c r="B2209" s="380">
        <f>'raw data'!L2205</f>
        <v>893.93157958984375</v>
      </c>
      <c r="C2209" s="380">
        <f>'raw data'!M2205</f>
        <v>459.960205078125</v>
      </c>
      <c r="D2209" s="380">
        <f>'raw data'!O2205</f>
        <v>5724.31982421875</v>
      </c>
      <c r="E2209" s="380">
        <f>'raw data'!P2205</f>
        <v>9.960963249206543</v>
      </c>
      <c r="F2209" s="377"/>
      <c r="G2209" s="377"/>
      <c r="H2209" s="376"/>
      <c r="I2209" s="376"/>
      <c r="J2209" s="380">
        <f>'raw data'!C2205</f>
        <v>126.17749786376953</v>
      </c>
      <c r="K2209" s="380" t="e">
        <f>'raw data'!#REF!</f>
        <v>#REF!</v>
      </c>
      <c r="L2209" s="380" t="e">
        <f>'raw data'!#REF!</f>
        <v>#REF!</v>
      </c>
      <c r="M2209" s="380">
        <f>'raw data'!D2205</f>
        <v>79063.671875</v>
      </c>
      <c r="N2209" s="380">
        <f>'raw data'!K2205</f>
        <v>15.377025831793798</v>
      </c>
      <c r="O2209" s="400">
        <f t="shared" si="35"/>
        <v>15.377876600950023</v>
      </c>
      <c r="P2209" s="380">
        <f>'raw data'!E2205</f>
        <v>1</v>
      </c>
      <c r="Q2209" s="380">
        <f>'raw data'!F2205</f>
        <v>1</v>
      </c>
      <c r="R2209" s="380">
        <f>'raw data'!G2205</f>
        <v>1</v>
      </c>
      <c r="S2209" s="380">
        <f>'raw data'!H2205</f>
        <v>1</v>
      </c>
      <c r="T2209" s="380">
        <f>'raw data'!Q2205</f>
        <v>101.47669982910156</v>
      </c>
      <c r="U2209" s="380">
        <f>'raw data'!R2205</f>
        <v>1012.822021484375</v>
      </c>
    </row>
    <row r="2210" spans="1:21" x14ac:dyDescent="0.2">
      <c r="A2210" s="378">
        <f>'raw data'!A2206</f>
        <v>41272.958333333336</v>
      </c>
      <c r="B2210" s="380">
        <f>'raw data'!L2206</f>
        <v>894.05792236328125</v>
      </c>
      <c r="C2210" s="380">
        <f>'raw data'!M2206</f>
        <v>459.31338500976562</v>
      </c>
      <c r="D2210" s="380">
        <f>'raw data'!O2206</f>
        <v>5713.64404296875</v>
      </c>
      <c r="E2210" s="380">
        <f>'raw data'!P2206</f>
        <v>9.9563760757446289</v>
      </c>
      <c r="F2210" s="377"/>
      <c r="G2210" s="377"/>
      <c r="H2210" s="376"/>
      <c r="I2210" s="376"/>
      <c r="J2210" s="380">
        <f>'raw data'!C2206</f>
        <v>125.42630004882812</v>
      </c>
      <c r="K2210" s="380" t="e">
        <f>'raw data'!#REF!</f>
        <v>#REF!</v>
      </c>
      <c r="L2210" s="380" t="e">
        <f>'raw data'!#REF!</f>
        <v>#REF!</v>
      </c>
      <c r="M2210" s="380">
        <f>'raw data'!D2206</f>
        <v>78854.40625</v>
      </c>
      <c r="N2210" s="380">
        <f>'raw data'!K2206</f>
        <v>15.351320799066743</v>
      </c>
      <c r="O2210" s="400">
        <f t="shared" si="35"/>
        <v>15.349197063166923</v>
      </c>
      <c r="P2210" s="380">
        <f>'raw data'!E2206</f>
        <v>1</v>
      </c>
      <c r="Q2210" s="380">
        <f>'raw data'!F2206</f>
        <v>1</v>
      </c>
      <c r="R2210" s="380">
        <f>'raw data'!G2206</f>
        <v>1</v>
      </c>
      <c r="S2210" s="380">
        <f>'raw data'!H2206</f>
        <v>1</v>
      </c>
      <c r="T2210" s="380">
        <f>'raw data'!Q2206</f>
        <v>101.12999725341797</v>
      </c>
      <c r="U2210" s="380">
        <f>'raw data'!R2206</f>
        <v>1012.8200073242187</v>
      </c>
    </row>
    <row r="2211" spans="1:21" x14ac:dyDescent="0.2">
      <c r="A2211" s="378">
        <f>'raw data'!A2207</f>
        <v>41273</v>
      </c>
      <c r="B2211" s="380">
        <f>'raw data'!L2207</f>
        <v>894.0089111328125</v>
      </c>
      <c r="C2211" s="380">
        <f>'raw data'!M2207</f>
        <v>458.3109130859375</v>
      </c>
      <c r="D2211" s="380">
        <f>'raw data'!O2207</f>
        <v>5701.59619140625</v>
      </c>
      <c r="E2211" s="380">
        <f>'raw data'!P2207</f>
        <v>9.9519796371459961</v>
      </c>
      <c r="F2211" s="377"/>
      <c r="G2211" s="377"/>
      <c r="H2211" s="376"/>
      <c r="I2211" s="376"/>
      <c r="J2211" s="380">
        <f>'raw data'!C2207</f>
        <v>125.50949859619141</v>
      </c>
      <c r="K2211" s="380" t="e">
        <f>'raw data'!#REF!</f>
        <v>#REF!</v>
      </c>
      <c r="L2211" s="380" t="e">
        <f>'raw data'!#REF!</f>
        <v>#REF!</v>
      </c>
      <c r="M2211" s="380">
        <f>'raw data'!D2207</f>
        <v>78724.8828125</v>
      </c>
      <c r="N2211" s="380">
        <f>'raw data'!K2207</f>
        <v>15.342961149588518</v>
      </c>
      <c r="O2211" s="400">
        <f t="shared" si="35"/>
        <v>15.316831580397974</v>
      </c>
      <c r="P2211" s="380">
        <f>'raw data'!E2207</f>
        <v>1</v>
      </c>
      <c r="Q2211" s="380">
        <f>'raw data'!F2207</f>
        <v>1</v>
      </c>
      <c r="R2211" s="380">
        <f>'raw data'!G2207</f>
        <v>1</v>
      </c>
      <c r="S2211" s="380">
        <f>'raw data'!H2207</f>
        <v>1</v>
      </c>
      <c r="T2211" s="380">
        <f>'raw data'!Q2207</f>
        <v>101.22779846191406</v>
      </c>
      <c r="U2211" s="380">
        <f>'raw data'!R2207</f>
        <v>1012.8189697265625</v>
      </c>
    </row>
    <row r="2212" spans="1:21" x14ac:dyDescent="0.2">
      <c r="A2212" s="378">
        <f>'raw data'!A2208</f>
        <v>41273.041666666664</v>
      </c>
      <c r="B2212" s="380">
        <f>'raw data'!L2208</f>
        <v>893.99298095703125</v>
      </c>
      <c r="C2212" s="380">
        <f>'raw data'!M2208</f>
        <v>458.24630737304687</v>
      </c>
      <c r="D2212" s="380">
        <f>'raw data'!O2208</f>
        <v>5701.71484375</v>
      </c>
      <c r="E2212" s="380">
        <f>'raw data'!P2208</f>
        <v>9.9534492492675781</v>
      </c>
      <c r="F2212" s="377"/>
      <c r="G2212" s="377"/>
      <c r="H2212" s="376"/>
      <c r="I2212" s="376"/>
      <c r="J2212" s="380">
        <f>'raw data'!C2208</f>
        <v>125.88320159912109</v>
      </c>
      <c r="K2212" s="380" t="e">
        <f>'raw data'!#REF!</f>
        <v>#REF!</v>
      </c>
      <c r="L2212" s="380" t="e">
        <f>'raw data'!#REF!</f>
        <v>#REF!</v>
      </c>
      <c r="M2212" s="380">
        <f>'raw data'!D2208</f>
        <v>78784.0703125</v>
      </c>
      <c r="N2212" s="380">
        <f>'raw data'!K2208</f>
        <v>15.208376173618309</v>
      </c>
      <c r="O2212" s="400">
        <f t="shared" si="35"/>
        <v>15.317150329377178</v>
      </c>
      <c r="P2212" s="380">
        <f>'raw data'!E2208</f>
        <v>1</v>
      </c>
      <c r="Q2212" s="380">
        <f>'raw data'!F2208</f>
        <v>1</v>
      </c>
      <c r="R2212" s="380">
        <f>'raw data'!G2208</f>
        <v>1</v>
      </c>
      <c r="S2212" s="380">
        <f>'raw data'!H2208</f>
        <v>1</v>
      </c>
      <c r="T2212" s="380">
        <f>'raw data'!Q2208</f>
        <v>101.31340026855469</v>
      </c>
      <c r="U2212" s="380">
        <f>'raw data'!R2208</f>
        <v>1012.8179931640625</v>
      </c>
    </row>
    <row r="2213" spans="1:21" x14ac:dyDescent="0.2">
      <c r="A2213" s="378">
        <f>'raw data'!A2209</f>
        <v>41273.083333333336</v>
      </c>
      <c r="B2213" s="380">
        <f>'raw data'!L2209</f>
        <v>894.04217529296875</v>
      </c>
      <c r="C2213" s="380">
        <f>'raw data'!M2209</f>
        <v>457.75540161132812</v>
      </c>
      <c r="D2213" s="380">
        <f>'raw data'!O2209</f>
        <v>5691.6259765625</v>
      </c>
      <c r="E2213" s="380">
        <f>'raw data'!P2209</f>
        <v>9.9515724182128906</v>
      </c>
      <c r="F2213" s="377"/>
      <c r="G2213" s="377"/>
      <c r="H2213" s="376"/>
      <c r="I2213" s="376"/>
      <c r="J2213" s="380">
        <f>'raw data'!C2209</f>
        <v>125.66770172119141</v>
      </c>
      <c r="K2213" s="380" t="e">
        <f>'raw data'!#REF!</f>
        <v>#REF!</v>
      </c>
      <c r="L2213" s="380" t="e">
        <f>'raw data'!#REF!</f>
        <v>#REF!</v>
      </c>
      <c r="M2213" s="380">
        <f>'raw data'!D2209</f>
        <v>78704.4296875</v>
      </c>
      <c r="N2213" s="380">
        <f>'raw data'!K2209</f>
        <v>15.029644007724709</v>
      </c>
      <c r="O2213" s="400">
        <f t="shared" si="35"/>
        <v>15.290047484075568</v>
      </c>
      <c r="P2213" s="380">
        <f>'raw data'!E2209</f>
        <v>1</v>
      </c>
      <c r="Q2213" s="380">
        <f>'raw data'!F2209</f>
        <v>1</v>
      </c>
      <c r="R2213" s="380">
        <f>'raw data'!G2209</f>
        <v>1</v>
      </c>
      <c r="S2213" s="380">
        <f>'raw data'!H2209</f>
        <v>1</v>
      </c>
      <c r="T2213" s="380">
        <f>'raw data'!Q2209</f>
        <v>101.23670196533203</v>
      </c>
      <c r="U2213" s="380">
        <f>'raw data'!R2209</f>
        <v>1012.8189697265625</v>
      </c>
    </row>
    <row r="2214" spans="1:21" x14ac:dyDescent="0.2">
      <c r="A2214" s="378">
        <f>'raw data'!A2210</f>
        <v>41273.125</v>
      </c>
      <c r="B2214" s="380">
        <f>'raw data'!L2210</f>
        <v>893.99127197265625</v>
      </c>
      <c r="C2214" s="380">
        <f>'raw data'!M2210</f>
        <v>457.79830932617187</v>
      </c>
      <c r="D2214" s="380">
        <f>'raw data'!O2210</f>
        <v>5688.0390625</v>
      </c>
      <c r="E2214" s="380">
        <f>'raw data'!P2210</f>
        <v>9.9463520050048828</v>
      </c>
      <c r="F2214" s="377"/>
      <c r="G2214" s="377"/>
      <c r="H2214" s="376"/>
      <c r="I2214" s="376"/>
      <c r="J2214" s="380">
        <f>'raw data'!C2210</f>
        <v>126.32070159912109</v>
      </c>
      <c r="K2214" s="380" t="e">
        <f>'raw data'!#REF!</f>
        <v>#REF!</v>
      </c>
      <c r="L2214" s="380" t="e">
        <f>'raw data'!#REF!</f>
        <v>#REF!</v>
      </c>
      <c r="M2214" s="380">
        <f>'raw data'!D2210</f>
        <v>78765.8828125</v>
      </c>
      <c r="N2214" s="380">
        <f>'raw data'!K2210</f>
        <v>16.34209460687125</v>
      </c>
      <c r="O2214" s="400">
        <f t="shared" si="35"/>
        <v>15.2804115581446</v>
      </c>
      <c r="P2214" s="380">
        <f>'raw data'!E2210</f>
        <v>1</v>
      </c>
      <c r="Q2214" s="380">
        <f>'raw data'!F2210</f>
        <v>1</v>
      </c>
      <c r="R2214" s="380">
        <f>'raw data'!G2210</f>
        <v>1</v>
      </c>
      <c r="S2214" s="380">
        <f>'raw data'!H2210</f>
        <v>1</v>
      </c>
      <c r="T2214" s="380">
        <f>'raw data'!Q2210</f>
        <v>101.04679870605469</v>
      </c>
      <c r="U2214" s="380">
        <f>'raw data'!R2210</f>
        <v>1012.8170166015625</v>
      </c>
    </row>
    <row r="2215" spans="1:21" x14ac:dyDescent="0.2">
      <c r="A2215" s="378">
        <f>'raw data'!A2211</f>
        <v>41273.166666666664</v>
      </c>
      <c r="B2215" s="380">
        <f>'raw data'!L2211</f>
        <v>894.0316162109375</v>
      </c>
      <c r="C2215" s="380">
        <f>'raw data'!M2211</f>
        <v>457.7484130859375</v>
      </c>
      <c r="D2215" s="380">
        <f>'raw data'!O2211</f>
        <v>5694.64990234375</v>
      </c>
      <c r="E2215" s="380">
        <f>'raw data'!P2211</f>
        <v>9.9556331634521484</v>
      </c>
      <c r="F2215" s="377"/>
      <c r="G2215" s="377"/>
      <c r="H2215" s="376"/>
      <c r="I2215" s="376"/>
      <c r="J2215" s="380">
        <f>'raw data'!C2211</f>
        <v>125.00969696044922</v>
      </c>
      <c r="K2215" s="380" t="e">
        <f>'raw data'!#REF!</f>
        <v>#REF!</v>
      </c>
      <c r="L2215" s="380" t="e">
        <f>'raw data'!#REF!</f>
        <v>#REF!</v>
      </c>
      <c r="M2215" s="380">
        <f>'raw data'!D2211</f>
        <v>78745.203125</v>
      </c>
      <c r="N2215" s="380">
        <f>'raw data'!K2211</f>
        <v>16.347325038750423</v>
      </c>
      <c r="O2215" s="400">
        <f t="shared" si="35"/>
        <v>15.298170992010563</v>
      </c>
      <c r="P2215" s="380">
        <f>'raw data'!E2211</f>
        <v>1</v>
      </c>
      <c r="Q2215" s="380">
        <f>'raw data'!F2211</f>
        <v>1</v>
      </c>
      <c r="R2215" s="380">
        <f>'raw data'!G2211</f>
        <v>1</v>
      </c>
      <c r="S2215" s="380">
        <f>'raw data'!H2211</f>
        <v>1</v>
      </c>
      <c r="T2215" s="380">
        <f>'raw data'!Q2211</f>
        <v>101.05609893798828</v>
      </c>
      <c r="U2215" s="380">
        <f>'raw data'!R2211</f>
        <v>1012.8150024414062</v>
      </c>
    </row>
    <row r="2216" spans="1:21" x14ac:dyDescent="0.2">
      <c r="A2216" s="378">
        <f>'raw data'!A2212</f>
        <v>41273.208333333336</v>
      </c>
      <c r="B2216" s="380">
        <f>'raw data'!L2212</f>
        <v>893.9605712890625</v>
      </c>
      <c r="C2216" s="380">
        <f>'raw data'!M2212</f>
        <v>457.4525146484375</v>
      </c>
      <c r="D2216" s="380">
        <f>'raw data'!O2212</f>
        <v>5688.63818359375</v>
      </c>
      <c r="E2216" s="380">
        <f>'raw data'!P2212</f>
        <v>9.9579067230224609</v>
      </c>
      <c r="F2216" s="377"/>
      <c r="G2216" s="377"/>
      <c r="H2216" s="376"/>
      <c r="I2216" s="376"/>
      <c r="J2216" s="380">
        <f>'raw data'!C2212</f>
        <v>123.41360577836302</v>
      </c>
      <c r="K2216" s="380" t="e">
        <f>'raw data'!#REF!</f>
        <v>#REF!</v>
      </c>
      <c r="L2216" s="380" t="e">
        <f>'raw data'!#REF!</f>
        <v>#REF!</v>
      </c>
      <c r="M2216" s="380">
        <f>'raw data'!D2212</f>
        <v>78702.6796875</v>
      </c>
      <c r="N2216" s="380">
        <f>'raw data'!K2212</f>
        <v>16.215320346738519</v>
      </c>
      <c r="O2216" s="400">
        <f t="shared" si="35"/>
        <v>15.282021043730944</v>
      </c>
      <c r="P2216" s="380">
        <f>'raw data'!E2212</f>
        <v>1</v>
      </c>
      <c r="Q2216" s="380">
        <f>'raw data'!F2212</f>
        <v>1</v>
      </c>
      <c r="R2216" s="380">
        <f>'raw data'!G2212</f>
        <v>0.85319441556930542</v>
      </c>
      <c r="S2216" s="380">
        <f>'raw data'!H2212</f>
        <v>1</v>
      </c>
      <c r="T2216" s="380">
        <f>'raw data'!Q2212</f>
        <v>101.06629943847656</v>
      </c>
      <c r="U2216" s="380">
        <f>'raw data'!R2212</f>
        <v>1012.8140258789062</v>
      </c>
    </row>
    <row r="2217" spans="1:21" x14ac:dyDescent="0.2">
      <c r="A2217" s="378">
        <f>'raw data'!A2213</f>
        <v>41273.25</v>
      </c>
      <c r="B2217" s="380">
        <f>'raw data'!L2213</f>
        <v>894.01519775390625</v>
      </c>
      <c r="C2217" s="380">
        <f>'raw data'!M2213</f>
        <v>457.68240356445312</v>
      </c>
      <c r="D2217" s="380">
        <f>'raw data'!O2213</f>
        <v>5696.9501953125</v>
      </c>
      <c r="E2217" s="380">
        <f>'raw data'!P2213</f>
        <v>9.9600210189819336</v>
      </c>
      <c r="F2217" s="377"/>
      <c r="G2217" s="377"/>
      <c r="H2217" s="376"/>
      <c r="I2217" s="376"/>
      <c r="J2217" s="380">
        <f>'raw data'!C2213</f>
        <v>125.28644180104072</v>
      </c>
      <c r="K2217" s="380" t="e">
        <f>'raw data'!#REF!</f>
        <v>#REF!</v>
      </c>
      <c r="L2217" s="380" t="e">
        <f>'raw data'!#REF!</f>
        <v>#REF!</v>
      </c>
      <c r="M2217" s="380">
        <f>'raw data'!D2213</f>
        <v>78768.34375</v>
      </c>
      <c r="N2217" s="380">
        <f>'raw data'!K2213</f>
        <v>16.055167619584171</v>
      </c>
      <c r="O2217" s="400">
        <f t="shared" si="35"/>
        <v>15.304350524689678</v>
      </c>
      <c r="P2217" s="380">
        <f>'raw data'!E2213</f>
        <v>1</v>
      </c>
      <c r="Q2217" s="380">
        <f>'raw data'!F2213</f>
        <v>1</v>
      </c>
      <c r="R2217" s="380">
        <f>'raw data'!G2213</f>
        <v>0.86958330869674683</v>
      </c>
      <c r="S2217" s="380">
        <f>'raw data'!H2213</f>
        <v>1</v>
      </c>
      <c r="T2217" s="380">
        <f>'raw data'!Q2213</f>
        <v>100.89720153808594</v>
      </c>
      <c r="U2217" s="380">
        <f>'raw data'!R2213</f>
        <v>1012.81201171875</v>
      </c>
    </row>
    <row r="2218" spans="1:21" x14ac:dyDescent="0.2">
      <c r="A2218" s="378">
        <f>'raw data'!A2214</f>
        <v>41273.291666666664</v>
      </c>
      <c r="B2218" s="380">
        <f>'raw data'!L2214</f>
        <v>893.98492431640625</v>
      </c>
      <c r="C2218" s="380">
        <f>'raw data'!M2214</f>
        <v>457.60598754882812</v>
      </c>
      <c r="D2218" s="380">
        <f>'raw data'!O2214</f>
        <v>5700.86083984375</v>
      </c>
      <c r="E2218" s="380">
        <f>'raw data'!P2214</f>
        <v>9.9661502838134766</v>
      </c>
      <c r="F2218" s="377"/>
      <c r="G2218" s="377"/>
      <c r="H2218" s="376"/>
      <c r="I2218" s="376"/>
      <c r="J2218" s="380">
        <f>'raw data'!C2214</f>
        <v>125.46700286865234</v>
      </c>
      <c r="K2218" s="380" t="e">
        <f>'raw data'!#REF!</f>
        <v>#REF!</v>
      </c>
      <c r="L2218" s="380" t="e">
        <f>'raw data'!#REF!</f>
        <v>#REF!</v>
      </c>
      <c r="M2218" s="380">
        <f>'raw data'!D2214</f>
        <v>78790.7734375</v>
      </c>
      <c r="N2218" s="380">
        <f>'raw data'!K2214</f>
        <v>15.574688438771554</v>
      </c>
      <c r="O2218" s="400">
        <f t="shared" si="35"/>
        <v>15.314856123761432</v>
      </c>
      <c r="P2218" s="380">
        <f>'raw data'!E2214</f>
        <v>1</v>
      </c>
      <c r="Q2218" s="380">
        <f>'raw data'!F2214</f>
        <v>1</v>
      </c>
      <c r="R2218" s="380">
        <f>'raw data'!G2214</f>
        <v>1</v>
      </c>
      <c r="S2218" s="380">
        <f>'raw data'!H2214</f>
        <v>1</v>
      </c>
      <c r="T2218" s="380">
        <f>'raw data'!Q2214</f>
        <v>100.94879913330078</v>
      </c>
      <c r="U2218" s="380">
        <f>'raw data'!R2214</f>
        <v>1012.81201171875</v>
      </c>
    </row>
    <row r="2219" spans="1:21" x14ac:dyDescent="0.2">
      <c r="A2219" s="378">
        <f>'raw data'!A2215</f>
        <v>41273.333333333336</v>
      </c>
      <c r="B2219" s="380">
        <f>'raw data'!L2215</f>
        <v>893.9622802734375</v>
      </c>
      <c r="C2219" s="380">
        <f>'raw data'!M2215</f>
        <v>457.67459106445312</v>
      </c>
      <c r="D2219" s="380">
        <f>'raw data'!O2215</f>
        <v>5700.2880859375</v>
      </c>
      <c r="E2219" s="380">
        <f>'raw data'!P2215</f>
        <v>9.9612302780151367</v>
      </c>
      <c r="F2219" s="377"/>
      <c r="G2219" s="377"/>
      <c r="H2219" s="376"/>
      <c r="I2219" s="376"/>
      <c r="J2219" s="380">
        <f>'raw data'!C2215</f>
        <v>126.06880187988281</v>
      </c>
      <c r="K2219" s="380" t="e">
        <f>'raw data'!#REF!</f>
        <v>#REF!</v>
      </c>
      <c r="L2219" s="380" t="e">
        <f>'raw data'!#REF!</f>
        <v>#REF!</v>
      </c>
      <c r="M2219" s="380">
        <f>'raw data'!D2215</f>
        <v>78845.703125</v>
      </c>
      <c r="N2219" s="380">
        <f>'raw data'!K2215</f>
        <v>15.0364935889357</v>
      </c>
      <c r="O2219" s="400">
        <f t="shared" si="35"/>
        <v>15.313317471281577</v>
      </c>
      <c r="P2219" s="380">
        <f>'raw data'!E2215</f>
        <v>1</v>
      </c>
      <c r="Q2219" s="380">
        <f>'raw data'!F2215</f>
        <v>1</v>
      </c>
      <c r="R2219" s="380">
        <f>'raw data'!G2215</f>
        <v>1</v>
      </c>
      <c r="S2219" s="380">
        <f>'raw data'!H2215</f>
        <v>1</v>
      </c>
      <c r="T2219" s="380">
        <f>'raw data'!Q2215</f>
        <v>101.02790069580078</v>
      </c>
      <c r="U2219" s="380">
        <f>'raw data'!R2215</f>
        <v>1012.8150024414062</v>
      </c>
    </row>
    <row r="2220" spans="1:21" x14ac:dyDescent="0.2">
      <c r="A2220" s="378">
        <f>'raw data'!A2216</f>
        <v>41273.375</v>
      </c>
      <c r="B2220" s="380">
        <f>'raw data'!L2216</f>
        <v>894.007080078125</v>
      </c>
      <c r="C2220" s="380">
        <f>'raw data'!M2216</f>
        <v>458.32290649414062</v>
      </c>
      <c r="D2220" s="380">
        <f>'raw data'!O2216</f>
        <v>5703.1162109375</v>
      </c>
      <c r="E2220" s="380">
        <f>'raw data'!P2216</f>
        <v>9.9620532989501953</v>
      </c>
      <c r="F2220" s="377"/>
      <c r="G2220" s="377"/>
      <c r="H2220" s="376"/>
      <c r="I2220" s="376"/>
      <c r="J2220" s="380">
        <f>'raw data'!C2216</f>
        <v>126.40329742431641</v>
      </c>
      <c r="K2220" s="380" t="e">
        <f>'raw data'!#REF!</f>
        <v>#REF!</v>
      </c>
      <c r="L2220" s="380" t="e">
        <f>'raw data'!#REF!</f>
        <v>#REF!</v>
      </c>
      <c r="M2220" s="380">
        <f>'raw data'!D2216</f>
        <v>78886.6171875</v>
      </c>
      <c r="N2220" s="380">
        <f>'raw data'!K2216</f>
        <v>14.63374578558185</v>
      </c>
      <c r="O2220" s="400">
        <f t="shared" si="35"/>
        <v>15.320914977814677</v>
      </c>
      <c r="P2220" s="380">
        <f>'raw data'!E2216</f>
        <v>1</v>
      </c>
      <c r="Q2220" s="380">
        <f>'raw data'!F2216</f>
        <v>1</v>
      </c>
      <c r="R2220" s="380">
        <f>'raw data'!G2216</f>
        <v>1</v>
      </c>
      <c r="S2220" s="380">
        <f>'raw data'!H2216</f>
        <v>1</v>
      </c>
      <c r="T2220" s="380">
        <f>'raw data'!Q2216</f>
        <v>100.90090179443359</v>
      </c>
      <c r="U2220" s="380">
        <f>'raw data'!R2216</f>
        <v>1012.8159790039062</v>
      </c>
    </row>
    <row r="2221" spans="1:21" x14ac:dyDescent="0.2">
      <c r="A2221" s="378">
        <f>'raw data'!A2217</f>
        <v>41273.416666666664</v>
      </c>
      <c r="B2221" s="380">
        <f>'raw data'!L2217</f>
        <v>894.03082275390625</v>
      </c>
      <c r="C2221" s="380">
        <f>'raw data'!M2217</f>
        <v>457.98361206054687</v>
      </c>
      <c r="D2221" s="380">
        <f>'raw data'!O2217</f>
        <v>5701.7587890625</v>
      </c>
      <c r="E2221" s="380">
        <f>'raw data'!P2217</f>
        <v>9.9662456512451172</v>
      </c>
      <c r="F2221" s="377"/>
      <c r="G2221" s="377"/>
      <c r="H2221" s="376"/>
      <c r="I2221" s="376"/>
      <c r="J2221" s="380">
        <f>'raw data'!C2217</f>
        <v>125.37380218505859</v>
      </c>
      <c r="K2221" s="380" t="e">
        <f>'raw data'!#REF!</f>
        <v>#REF!</v>
      </c>
      <c r="L2221" s="380" t="e">
        <f>'raw data'!#REF!</f>
        <v>#REF!</v>
      </c>
      <c r="M2221" s="380">
        <f>'raw data'!D2217</f>
        <v>78850.75</v>
      </c>
      <c r="N2221" s="380">
        <f>'raw data'!K2217</f>
        <v>15.369073521851314</v>
      </c>
      <c r="O2221" s="400">
        <f t="shared" si="35"/>
        <v>15.31726838455466</v>
      </c>
      <c r="P2221" s="380">
        <f>'raw data'!E2217</f>
        <v>1</v>
      </c>
      <c r="Q2221" s="380">
        <f>'raw data'!F2217</f>
        <v>1</v>
      </c>
      <c r="R2221" s="380">
        <f>'raw data'!G2217</f>
        <v>1</v>
      </c>
      <c r="S2221" s="380">
        <f>'raw data'!H2217</f>
        <v>1</v>
      </c>
      <c r="T2221" s="380">
        <f>'raw data'!Q2217</f>
        <v>101.09709930419922</v>
      </c>
      <c r="U2221" s="380">
        <f>'raw data'!R2217</f>
        <v>1012.8179931640625</v>
      </c>
    </row>
    <row r="2222" spans="1:21" x14ac:dyDescent="0.2">
      <c r="A2222" s="378">
        <f>'raw data'!A2218</f>
        <v>41273.458333333336</v>
      </c>
      <c r="B2222" s="380">
        <f>'raw data'!L2218</f>
        <v>894.0103759765625</v>
      </c>
      <c r="C2222" s="380">
        <f>'raw data'!M2218</f>
        <v>457.62750244140625</v>
      </c>
      <c r="D2222" s="380">
        <f>'raw data'!O2218</f>
        <v>5688.076171875</v>
      </c>
      <c r="E2222" s="380">
        <f>'raw data'!P2218</f>
        <v>9.954925537109375</v>
      </c>
      <c r="F2222" s="377"/>
      <c r="G2222" s="377"/>
      <c r="H2222" s="376"/>
      <c r="I2222" s="376"/>
      <c r="J2222" s="380">
        <f>'raw data'!C2218</f>
        <v>125.85009765625</v>
      </c>
      <c r="K2222" s="380" t="e">
        <f>'raw data'!#REF!</f>
        <v>#REF!</v>
      </c>
      <c r="L2222" s="380" t="e">
        <f>'raw data'!#REF!</f>
        <v>#REF!</v>
      </c>
      <c r="M2222" s="380">
        <f>'raw data'!D2218</f>
        <v>78796.0234375</v>
      </c>
      <c r="N2222" s="380">
        <f>'raw data'!K2218</f>
        <v>15.175931893886009</v>
      </c>
      <c r="O2222" s="400">
        <f t="shared" si="35"/>
        <v>15.280511249183361</v>
      </c>
      <c r="P2222" s="380">
        <f>'raw data'!E2218</f>
        <v>1</v>
      </c>
      <c r="Q2222" s="380">
        <f>'raw data'!F2218</f>
        <v>1</v>
      </c>
      <c r="R2222" s="380">
        <f>'raw data'!G2218</f>
        <v>1</v>
      </c>
      <c r="S2222" s="380">
        <f>'raw data'!H2218</f>
        <v>1</v>
      </c>
      <c r="T2222" s="380">
        <f>'raw data'!Q2218</f>
        <v>101.12439727783203</v>
      </c>
      <c r="U2222" s="380">
        <f>'raw data'!R2218</f>
        <v>1012.8179931640625</v>
      </c>
    </row>
    <row r="2223" spans="1:21" x14ac:dyDescent="0.2">
      <c r="A2223" s="378">
        <f>'raw data'!A2219</f>
        <v>41273.5</v>
      </c>
      <c r="B2223" s="380">
        <f>'raw data'!L2219</f>
        <v>894.010986328125</v>
      </c>
      <c r="C2223" s="380">
        <f>'raw data'!M2219</f>
        <v>456.93740844726562</v>
      </c>
      <c r="D2223" s="380">
        <f>'raw data'!O2219</f>
        <v>5681.26708984375</v>
      </c>
      <c r="E2223" s="380">
        <f>'raw data'!P2219</f>
        <v>9.9560871124267578</v>
      </c>
      <c r="F2223" s="377"/>
      <c r="G2223" s="377"/>
      <c r="H2223" s="376"/>
      <c r="I2223" s="376"/>
      <c r="J2223" s="380">
        <f>'raw data'!C2219</f>
        <v>125.26460266113281</v>
      </c>
      <c r="K2223" s="380" t="e">
        <f>'raw data'!#REF!</f>
        <v>#REF!</v>
      </c>
      <c r="L2223" s="380" t="e">
        <f>'raw data'!#REF!</f>
        <v>#REF!</v>
      </c>
      <c r="M2223" s="380">
        <f>'raw data'!D2219</f>
        <v>78687.28125</v>
      </c>
      <c r="N2223" s="380">
        <f>'raw data'!K2219</f>
        <v>15.443003697639798</v>
      </c>
      <c r="O2223" s="400">
        <f t="shared" si="35"/>
        <v>15.262219255294536</v>
      </c>
      <c r="P2223" s="380">
        <f>'raw data'!E2219</f>
        <v>1</v>
      </c>
      <c r="Q2223" s="380">
        <f>'raw data'!F2219</f>
        <v>1</v>
      </c>
      <c r="R2223" s="380">
        <f>'raw data'!G2219</f>
        <v>1</v>
      </c>
      <c r="S2223" s="380">
        <f>'raw data'!H2219</f>
        <v>1</v>
      </c>
      <c r="T2223" s="380">
        <f>'raw data'!Q2219</f>
        <v>101.30149841308594</v>
      </c>
      <c r="U2223" s="380">
        <f>'raw data'!R2219</f>
        <v>1012.8189697265625</v>
      </c>
    </row>
    <row r="2224" spans="1:21" x14ac:dyDescent="0.2">
      <c r="A2224" s="378">
        <f>'raw data'!A2220</f>
        <v>41273.541666666664</v>
      </c>
      <c r="B2224" s="380">
        <f>'raw data'!L2220</f>
        <v>894.035888671875</v>
      </c>
      <c r="C2224" s="380">
        <f>'raw data'!M2220</f>
        <v>456.64651489257812</v>
      </c>
      <c r="D2224" s="380">
        <f>'raw data'!O2220</f>
        <v>5676.47021484375</v>
      </c>
      <c r="E2224" s="380">
        <f>'raw data'!P2220</f>
        <v>9.9563999176025391</v>
      </c>
      <c r="F2224" s="377"/>
      <c r="G2224" s="377"/>
      <c r="H2224" s="376"/>
      <c r="I2224" s="376"/>
      <c r="J2224" s="380">
        <f>'raw data'!C2220</f>
        <v>124.56369781494141</v>
      </c>
      <c r="K2224" s="380" t="e">
        <f>'raw data'!#REF!</f>
        <v>#REF!</v>
      </c>
      <c r="L2224" s="380" t="e">
        <f>'raw data'!#REF!</f>
        <v>#REF!</v>
      </c>
      <c r="M2224" s="380">
        <f>'raw data'!D2220</f>
        <v>78659.3125</v>
      </c>
      <c r="N2224" s="380">
        <f>'raw data'!K2220</f>
        <v>15.227355541794532</v>
      </c>
      <c r="O2224" s="400">
        <f t="shared" si="35"/>
        <v>15.249332876810215</v>
      </c>
      <c r="P2224" s="380">
        <f>'raw data'!E2220</f>
        <v>1</v>
      </c>
      <c r="Q2224" s="380">
        <f>'raw data'!F2220</f>
        <v>1</v>
      </c>
      <c r="R2224" s="380">
        <f>'raw data'!G2220</f>
        <v>1</v>
      </c>
      <c r="S2224" s="380">
        <f>'raw data'!H2220</f>
        <v>1</v>
      </c>
      <c r="T2224" s="380">
        <f>'raw data'!Q2220</f>
        <v>101.54329681396484</v>
      </c>
      <c r="U2224" s="380">
        <f>'raw data'!R2220</f>
        <v>1012.8209838867187</v>
      </c>
    </row>
    <row r="2225" spans="1:21" x14ac:dyDescent="0.2">
      <c r="A2225" s="378">
        <f>'raw data'!A2221</f>
        <v>41273.583333333336</v>
      </c>
      <c r="B2225" s="380">
        <f>'raw data'!L2221</f>
        <v>893.9993896484375</v>
      </c>
      <c r="C2225" s="380">
        <f>'raw data'!M2221</f>
        <v>457.43060302734375</v>
      </c>
      <c r="D2225" s="380">
        <f>'raw data'!O2221</f>
        <v>5669.18408203125</v>
      </c>
      <c r="E2225" s="380">
        <f>'raw data'!P2221</f>
        <v>9.9455900192260742</v>
      </c>
      <c r="F2225" s="377"/>
      <c r="G2225" s="377"/>
      <c r="H2225" s="376"/>
      <c r="I2225" s="376"/>
      <c r="J2225" s="380">
        <f>'raw data'!C2221</f>
        <v>125.34130096435547</v>
      </c>
      <c r="K2225" s="380" t="e">
        <f>'raw data'!#REF!</f>
        <v>#REF!</v>
      </c>
      <c r="L2225" s="380" t="e">
        <f>'raw data'!#REF!</f>
        <v>#REF!</v>
      </c>
      <c r="M2225" s="380">
        <f>'raw data'!D2221</f>
        <v>78709.40625</v>
      </c>
      <c r="N2225" s="380">
        <f>'raw data'!K2221</f>
        <v>13.132999394773069</v>
      </c>
      <c r="O2225" s="400">
        <f t="shared" si="35"/>
        <v>15.229759328383601</v>
      </c>
      <c r="P2225" s="380">
        <f>'raw data'!E2221</f>
        <v>1</v>
      </c>
      <c r="Q2225" s="380">
        <f>'raw data'!F2221</f>
        <v>1</v>
      </c>
      <c r="R2225" s="380">
        <f>'raw data'!G2221</f>
        <v>1</v>
      </c>
      <c r="S2225" s="380">
        <f>'raw data'!H2221</f>
        <v>1</v>
      </c>
      <c r="T2225" s="380">
        <f>'raw data'!Q2221</f>
        <v>101.36430358886719</v>
      </c>
      <c r="U2225" s="380">
        <f>'raw data'!R2221</f>
        <v>1012.8200073242187</v>
      </c>
    </row>
    <row r="2226" spans="1:21" x14ac:dyDescent="0.2">
      <c r="A2226" s="378">
        <f>'raw data'!A2222</f>
        <v>41273.625</v>
      </c>
      <c r="B2226" s="380">
        <f>'raw data'!L2222</f>
        <v>893.96337890625</v>
      </c>
      <c r="C2226" s="380">
        <f>'raw data'!M2222</f>
        <v>458.45330810546875</v>
      </c>
      <c r="D2226" s="380">
        <f>'raw data'!O2222</f>
        <v>5670.26220703125</v>
      </c>
      <c r="E2226" s="380">
        <f>'raw data'!P2222</f>
        <v>9.9473514556884766</v>
      </c>
      <c r="F2226" s="377"/>
      <c r="G2226" s="377"/>
      <c r="H2226" s="376"/>
      <c r="I2226" s="376"/>
      <c r="J2226" s="380">
        <f>'raw data'!C2222</f>
        <v>126.23750305175781</v>
      </c>
      <c r="K2226" s="380" t="e">
        <f>'raw data'!#REF!</f>
        <v>#REF!</v>
      </c>
      <c r="L2226" s="380" t="e">
        <f>'raw data'!#REF!</f>
        <v>#REF!</v>
      </c>
      <c r="M2226" s="380">
        <f>'raw data'!D2222</f>
        <v>78763.0234375</v>
      </c>
      <c r="N2226" s="380">
        <f>'raw data'!K2222</f>
        <v>15.187363087495905</v>
      </c>
      <c r="O2226" s="400">
        <f t="shared" si="35"/>
        <v>15.232655615404507</v>
      </c>
      <c r="P2226" s="380">
        <f>'raw data'!E2222</f>
        <v>1</v>
      </c>
      <c r="Q2226" s="380">
        <f>'raw data'!F2222</f>
        <v>1</v>
      </c>
      <c r="R2226" s="380">
        <f>'raw data'!G2222</f>
        <v>1</v>
      </c>
      <c r="S2226" s="380">
        <f>'raw data'!H2222</f>
        <v>1</v>
      </c>
      <c r="T2226" s="380">
        <f>'raw data'!Q2222</f>
        <v>101.22329711914062</v>
      </c>
      <c r="U2226" s="380">
        <f>'raw data'!R2222</f>
        <v>1012.8200073242187</v>
      </c>
    </row>
    <row r="2227" spans="1:21" x14ac:dyDescent="0.2">
      <c r="A2227" s="378">
        <f>'raw data'!A2223</f>
        <v>41273.666666666664</v>
      </c>
      <c r="B2227" s="380">
        <f>'raw data'!L2223</f>
        <v>894.0634765625</v>
      </c>
      <c r="C2227" s="380">
        <f>'raw data'!M2223</f>
        <v>458.28399658203125</v>
      </c>
      <c r="D2227" s="380">
        <f>'raw data'!O2223</f>
        <v>5668.16796875</v>
      </c>
      <c r="E2227" s="380">
        <f>'raw data'!P2223</f>
        <v>9.9453659057617187</v>
      </c>
      <c r="F2227" s="377"/>
      <c r="G2227" s="377"/>
      <c r="H2227" s="376"/>
      <c r="I2227" s="376"/>
      <c r="J2227" s="380">
        <f>'raw data'!C2223</f>
        <v>126.69149780273437</v>
      </c>
      <c r="K2227" s="380" t="e">
        <f>'raw data'!#REF!</f>
        <v>#REF!</v>
      </c>
      <c r="L2227" s="380" t="e">
        <f>'raw data'!#REF!</f>
        <v>#REF!</v>
      </c>
      <c r="M2227" s="380">
        <f>'raw data'!D2223</f>
        <v>78774.71875</v>
      </c>
      <c r="N2227" s="380">
        <f>'raw data'!K2223</f>
        <v>15.990051592626696</v>
      </c>
      <c r="O2227" s="400">
        <f t="shared" si="35"/>
        <v>15.227029630335366</v>
      </c>
      <c r="P2227" s="380">
        <f>'raw data'!E2223</f>
        <v>1</v>
      </c>
      <c r="Q2227" s="380">
        <f>'raw data'!F2223</f>
        <v>1</v>
      </c>
      <c r="R2227" s="380">
        <f>'raw data'!G2223</f>
        <v>1</v>
      </c>
      <c r="S2227" s="380">
        <f>'raw data'!H2223</f>
        <v>1</v>
      </c>
      <c r="T2227" s="380">
        <f>'raw data'!Q2223</f>
        <v>101.36900329589844</v>
      </c>
      <c r="U2227" s="380">
        <f>'raw data'!R2223</f>
        <v>1012.8189697265625</v>
      </c>
    </row>
    <row r="2228" spans="1:21" x14ac:dyDescent="0.2">
      <c r="A2228" s="378">
        <f>'raw data'!A2224</f>
        <v>41273.708333333336</v>
      </c>
      <c r="B2228" s="380">
        <f>'raw data'!L2224</f>
        <v>893.94287109375</v>
      </c>
      <c r="C2228" s="380">
        <f>'raw data'!M2224</f>
        <v>457.55120849609375</v>
      </c>
      <c r="D2228" s="380">
        <f>'raw data'!O2224</f>
        <v>5670.34521484375</v>
      </c>
      <c r="E2228" s="380">
        <f>'raw data'!P2224</f>
        <v>9.9505739212036133</v>
      </c>
      <c r="F2228" s="377"/>
      <c r="G2228" s="377"/>
      <c r="H2228" s="376"/>
      <c r="I2228" s="376"/>
      <c r="J2228" s="380">
        <f>'raw data'!C2224</f>
        <v>127.13500213623047</v>
      </c>
      <c r="K2228" s="380" t="e">
        <f>'raw data'!#REF!</f>
        <v>#REF!</v>
      </c>
      <c r="L2228" s="380" t="e">
        <f>'raw data'!#REF!</f>
        <v>#REF!</v>
      </c>
      <c r="M2228" s="380">
        <f>'raw data'!D2224</f>
        <v>78705.7421875</v>
      </c>
      <c r="N2228" s="380">
        <f>'raw data'!K2224</f>
        <v>15.736626135607366</v>
      </c>
      <c r="O2228" s="400">
        <f t="shared" si="35"/>
        <v>15.232878608517531</v>
      </c>
      <c r="P2228" s="380">
        <f>'raw data'!E2224</f>
        <v>1</v>
      </c>
      <c r="Q2228" s="380">
        <f>'raw data'!F2224</f>
        <v>1</v>
      </c>
      <c r="R2228" s="380">
        <f>'raw data'!G2224</f>
        <v>1</v>
      </c>
      <c r="S2228" s="380">
        <f>'raw data'!H2224</f>
        <v>1</v>
      </c>
      <c r="T2228" s="380">
        <f>'raw data'!Q2224</f>
        <v>101.26820373535156</v>
      </c>
      <c r="U2228" s="380">
        <f>'raw data'!R2224</f>
        <v>1012.8159790039062</v>
      </c>
    </row>
    <row r="2229" spans="1:21" x14ac:dyDescent="0.2">
      <c r="A2229" s="378">
        <f>'raw data'!A2225</f>
        <v>41273.75</v>
      </c>
      <c r="B2229" s="380">
        <f>'raw data'!L2225</f>
        <v>893.99859619140625</v>
      </c>
      <c r="C2229" s="380">
        <f>'raw data'!M2225</f>
        <v>457.42999267578125</v>
      </c>
      <c r="D2229" s="380">
        <f>'raw data'!O2225</f>
        <v>5669.98779296875</v>
      </c>
      <c r="E2229" s="380">
        <f>'raw data'!P2225</f>
        <v>9.9521017074584961</v>
      </c>
      <c r="F2229" s="377"/>
      <c r="G2229" s="377"/>
      <c r="H2229" s="376"/>
      <c r="I2229" s="376"/>
      <c r="J2229" s="380">
        <f>'raw data'!C2225</f>
        <v>127.48699951171875</v>
      </c>
      <c r="K2229" s="380" t="e">
        <f>'raw data'!#REF!</f>
        <v>#REF!</v>
      </c>
      <c r="L2229" s="380" t="e">
        <f>'raw data'!#REF!</f>
        <v>#REF!</v>
      </c>
      <c r="M2229" s="380">
        <f>'raw data'!D2225</f>
        <v>78694.59375</v>
      </c>
      <c r="N2229" s="380">
        <f>'raw data'!K2225</f>
        <v>15.495744172963168</v>
      </c>
      <c r="O2229" s="400">
        <f t="shared" si="35"/>
        <v>15.23191842640734</v>
      </c>
      <c r="P2229" s="380">
        <f>'raw data'!E2225</f>
        <v>1</v>
      </c>
      <c r="Q2229" s="380">
        <f>'raw data'!F2225</f>
        <v>1</v>
      </c>
      <c r="R2229" s="380">
        <f>'raw data'!G2225</f>
        <v>1</v>
      </c>
      <c r="S2229" s="380">
        <f>'raw data'!H2225</f>
        <v>1</v>
      </c>
      <c r="T2229" s="380">
        <f>'raw data'!Q2225</f>
        <v>101.04879760742187</v>
      </c>
      <c r="U2229" s="380">
        <f>'raw data'!R2225</f>
        <v>1012.8179931640625</v>
      </c>
    </row>
    <row r="2230" spans="1:21" x14ac:dyDescent="0.2">
      <c r="A2230" s="378">
        <f>'raw data'!A2226</f>
        <v>41273.791666666664</v>
      </c>
      <c r="B2230" s="380">
        <f>'raw data'!L2226</f>
        <v>894.07037353515625</v>
      </c>
      <c r="C2230" s="380">
        <f>'raw data'!M2226</f>
        <v>457.88778686523437</v>
      </c>
      <c r="D2230" s="380">
        <f>'raw data'!O2226</f>
        <v>5677.60693359375</v>
      </c>
      <c r="E2230" s="380">
        <f>'raw data'!P2226</f>
        <v>9.9551401138305664</v>
      </c>
      <c r="F2230" s="377"/>
      <c r="G2230" s="377"/>
      <c r="H2230" s="376"/>
      <c r="I2230" s="376"/>
      <c r="J2230" s="380">
        <f>'raw data'!C2226</f>
        <v>128.13169860839844</v>
      </c>
      <c r="K2230" s="380" t="e">
        <f>'raw data'!#REF!</f>
        <v>#REF!</v>
      </c>
      <c r="L2230" s="380" t="e">
        <f>'raw data'!#REF!</f>
        <v>#REF!</v>
      </c>
      <c r="M2230" s="380">
        <f>'raw data'!D2226</f>
        <v>78765.453125</v>
      </c>
      <c r="N2230" s="380">
        <f>'raw data'!K2226</f>
        <v>15.353601919140202</v>
      </c>
      <c r="O2230" s="400">
        <f t="shared" si="35"/>
        <v>15.252386570734428</v>
      </c>
      <c r="P2230" s="380">
        <f>'raw data'!E2226</f>
        <v>1</v>
      </c>
      <c r="Q2230" s="380">
        <f>'raw data'!F2226</f>
        <v>1</v>
      </c>
      <c r="R2230" s="380">
        <f>'raw data'!G2226</f>
        <v>1</v>
      </c>
      <c r="S2230" s="380">
        <f>'raw data'!H2226</f>
        <v>1</v>
      </c>
      <c r="T2230" s="380">
        <f>'raw data'!Q2226</f>
        <v>100.79489898681641</v>
      </c>
      <c r="U2230" s="380">
        <f>'raw data'!R2226</f>
        <v>1012.8150024414062</v>
      </c>
    </row>
    <row r="2231" spans="1:21" x14ac:dyDescent="0.2">
      <c r="A2231" s="378">
        <f>'raw data'!A2227</f>
        <v>41273.833333333336</v>
      </c>
      <c r="B2231" s="380">
        <f>'raw data'!L2227</f>
        <v>893.85162353515625</v>
      </c>
      <c r="C2231" s="380">
        <f>'raw data'!M2227</f>
        <v>453.72781372070312</v>
      </c>
      <c r="D2231" s="380">
        <f>'raw data'!O2227</f>
        <v>5632.43212890625</v>
      </c>
      <c r="E2231" s="380">
        <f>'raw data'!P2227</f>
        <v>9.9687538146972656</v>
      </c>
      <c r="F2231" s="377"/>
      <c r="G2231" s="377"/>
      <c r="H2231" s="376"/>
      <c r="I2231" s="376"/>
      <c r="J2231" s="380">
        <f>'raw data'!C2227</f>
        <v>128.029296875</v>
      </c>
      <c r="K2231" s="380" t="e">
        <f>'raw data'!#REF!</f>
        <v>#REF!</v>
      </c>
      <c r="L2231" s="380" t="e">
        <f>'raw data'!#REF!</f>
        <v>#REF!</v>
      </c>
      <c r="M2231" s="380">
        <f>'raw data'!D2227</f>
        <v>78346.25</v>
      </c>
      <c r="N2231" s="380">
        <f>'raw data'!K2227</f>
        <v>15.466294058504573</v>
      </c>
      <c r="O2231" s="400">
        <f t="shared" si="35"/>
        <v>15.131028471730728</v>
      </c>
      <c r="P2231" s="380">
        <f>'raw data'!E2227</f>
        <v>1</v>
      </c>
      <c r="Q2231" s="380">
        <f>'raw data'!F2227</f>
        <v>1</v>
      </c>
      <c r="R2231" s="380">
        <f>'raw data'!G2227</f>
        <v>1</v>
      </c>
      <c r="S2231" s="380">
        <f>'raw data'!H2227</f>
        <v>1</v>
      </c>
      <c r="T2231" s="380">
        <f>'raw data'!Q2227</f>
        <v>101.26940155029297</v>
      </c>
      <c r="U2231" s="380">
        <f>'raw data'!R2227</f>
        <v>1012.8140258789062</v>
      </c>
    </row>
    <row r="2232" spans="1:21" x14ac:dyDescent="0.2">
      <c r="A2232" s="378">
        <f>'raw data'!A2228</f>
        <v>41273.875</v>
      </c>
      <c r="B2232" s="380">
        <f>'raw data'!L2228</f>
        <v>894.123779296875</v>
      </c>
      <c r="C2232" s="380">
        <f>'raw data'!M2228</f>
        <v>449.44769287109375</v>
      </c>
      <c r="D2232" s="380">
        <f>'raw data'!O2228</f>
        <v>5606.97900390625</v>
      </c>
      <c r="E2232" s="380">
        <f>'raw data'!P2228</f>
        <v>9.9758424758911133</v>
      </c>
      <c r="F2232" s="377"/>
      <c r="G2232" s="377"/>
      <c r="H2232" s="376"/>
      <c r="I2232" s="376"/>
      <c r="J2232" s="380">
        <f>'raw data'!C2228</f>
        <v>126.12400054931641</v>
      </c>
      <c r="K2232" s="380" t="e">
        <f>'raw data'!#REF!</f>
        <v>#REF!</v>
      </c>
      <c r="L2232" s="380" t="e">
        <f>'raw data'!#REF!</f>
        <v>#REF!</v>
      </c>
      <c r="M2232" s="380">
        <f>'raw data'!D2228</f>
        <v>77854.328125</v>
      </c>
      <c r="N2232" s="380">
        <f>'raw data'!K2228</f>
        <v>15.005600555605488</v>
      </c>
      <c r="O2232" s="400">
        <f t="shared" si="35"/>
        <v>15.062650912932817</v>
      </c>
      <c r="P2232" s="380">
        <f>'raw data'!E2228</f>
        <v>1</v>
      </c>
      <c r="Q2232" s="380">
        <f>'raw data'!F2228</f>
        <v>1</v>
      </c>
      <c r="R2232" s="380">
        <f>'raw data'!G2228</f>
        <v>1</v>
      </c>
      <c r="S2232" s="380">
        <f>'raw data'!H2228</f>
        <v>1</v>
      </c>
      <c r="T2232" s="380">
        <f>'raw data'!Q2228</f>
        <v>102.05210113525391</v>
      </c>
      <c r="U2232" s="380">
        <f>'raw data'!R2228</f>
        <v>1012.8150024414062</v>
      </c>
    </row>
    <row r="2233" spans="1:21" x14ac:dyDescent="0.2">
      <c r="A2233" s="378">
        <f>'raw data'!A2229</f>
        <v>41273.916666666664</v>
      </c>
      <c r="B2233" s="380">
        <f>'raw data'!L2229</f>
        <v>894.06707763671875</v>
      </c>
      <c r="C2233" s="380">
        <f>'raw data'!M2229</f>
        <v>450.16549682617187</v>
      </c>
      <c r="D2233" s="380">
        <f>'raw data'!O2229</f>
        <v>5553.1767578125</v>
      </c>
      <c r="E2233" s="380">
        <f>'raw data'!P2229</f>
        <v>9.8791294097900391</v>
      </c>
      <c r="F2233" s="377"/>
      <c r="G2233" s="377"/>
      <c r="H2233" s="376"/>
      <c r="I2233" s="376"/>
      <c r="J2233" s="380">
        <f>'raw data'!C2229</f>
        <v>125.0426025390625</v>
      </c>
      <c r="K2233" s="380" t="e">
        <f>'raw data'!#REF!</f>
        <v>#REF!</v>
      </c>
      <c r="L2233" s="380" t="e">
        <f>'raw data'!#REF!</f>
        <v>#REF!</v>
      </c>
      <c r="M2233" s="380">
        <f>'raw data'!D2229</f>
        <v>78001.546875</v>
      </c>
      <c r="N2233" s="380">
        <f>'raw data'!K2229</f>
        <v>15.270938248427047</v>
      </c>
      <c r="O2233" s="400">
        <f t="shared" si="35"/>
        <v>14.918115959140898</v>
      </c>
      <c r="P2233" s="380">
        <f>'raw data'!E2229</f>
        <v>1</v>
      </c>
      <c r="Q2233" s="380">
        <f>'raw data'!F2229</f>
        <v>1</v>
      </c>
      <c r="R2233" s="380">
        <f>'raw data'!G2229</f>
        <v>1</v>
      </c>
      <c r="S2233" s="380">
        <f>'raw data'!H2229</f>
        <v>1</v>
      </c>
      <c r="T2233" s="380">
        <f>'raw data'!Q2229</f>
        <v>101.97640228271484</v>
      </c>
      <c r="U2233" s="380">
        <f>'raw data'!R2229</f>
        <v>1012.8099975585937</v>
      </c>
    </row>
    <row r="2234" spans="1:21" x14ac:dyDescent="0.2">
      <c r="A2234" s="378">
        <f>'raw data'!A2230</f>
        <v>41273.958333333336</v>
      </c>
      <c r="B2234" s="380">
        <f>'raw data'!L2230</f>
        <v>894.017578125</v>
      </c>
      <c r="C2234" s="380">
        <f>'raw data'!M2230</f>
        <v>450.6669921875</v>
      </c>
      <c r="D2234" s="380">
        <f>'raw data'!O2230</f>
        <v>5556.91015625</v>
      </c>
      <c r="E2234" s="380">
        <f>'raw data'!P2230</f>
        <v>9.8719301223754883</v>
      </c>
      <c r="F2234" s="377"/>
      <c r="G2234" s="377"/>
      <c r="H2234" s="376"/>
      <c r="I2234" s="376"/>
      <c r="J2234" s="380">
        <f>'raw data'!C2230</f>
        <v>125.06079864501953</v>
      </c>
      <c r="K2234" s="380" t="e">
        <f>'raw data'!#REF!</f>
        <v>#REF!</v>
      </c>
      <c r="L2234" s="380" t="e">
        <f>'raw data'!#REF!</f>
        <v>#REF!</v>
      </c>
      <c r="M2234" s="380">
        <f>'raw data'!D2230</f>
        <v>78128.0234375</v>
      </c>
      <c r="N2234" s="380">
        <f>'raw data'!K2230</f>
        <v>15.269985389113426</v>
      </c>
      <c r="O2234" s="400">
        <f t="shared" si="35"/>
        <v>14.92814540233014</v>
      </c>
      <c r="P2234" s="380">
        <f>'raw data'!E2230</f>
        <v>1</v>
      </c>
      <c r="Q2234" s="380">
        <f>'raw data'!F2230</f>
        <v>1</v>
      </c>
      <c r="R2234" s="380">
        <f>'raw data'!G2230</f>
        <v>1</v>
      </c>
      <c r="S2234" s="380">
        <f>'raw data'!H2230</f>
        <v>1</v>
      </c>
      <c r="T2234" s="380">
        <f>'raw data'!Q2230</f>
        <v>101.86599731445312</v>
      </c>
      <c r="U2234" s="380">
        <f>'raw data'!R2230</f>
        <v>1012.81298828125</v>
      </c>
    </row>
    <row r="2235" spans="1:21" x14ac:dyDescent="0.2">
      <c r="A2235" s="378">
        <f>'raw data'!A2231</f>
        <v>41274</v>
      </c>
      <c r="B2235" s="380">
        <f>'raw data'!L2231</f>
        <v>893.97259521484375</v>
      </c>
      <c r="C2235" s="380">
        <f>'raw data'!M2231</f>
        <v>451.58621215820313</v>
      </c>
      <c r="D2235" s="380">
        <f>'raw data'!O2231</f>
        <v>5569.1767578125</v>
      </c>
      <c r="E2235" s="380">
        <f>'raw data'!P2231</f>
        <v>9.8762569427490234</v>
      </c>
      <c r="F2235" s="377"/>
      <c r="G2235" s="377"/>
      <c r="H2235" s="376"/>
      <c r="I2235" s="376"/>
      <c r="J2235" s="380">
        <f>'raw data'!C2231</f>
        <v>124.37709808349609</v>
      </c>
      <c r="K2235" s="380" t="e">
        <f>'raw data'!#REF!</f>
        <v>#REF!</v>
      </c>
      <c r="L2235" s="380" t="e">
        <f>'raw data'!#REF!</f>
        <v>#REF!</v>
      </c>
      <c r="M2235" s="380">
        <f>'raw data'!D2231</f>
        <v>78254.96875</v>
      </c>
      <c r="N2235" s="380">
        <f>'raw data'!K2231</f>
        <v>14.950937701892398</v>
      </c>
      <c r="O2235" s="400">
        <f t="shared" si="35"/>
        <v>14.961098537538112</v>
      </c>
      <c r="P2235" s="380">
        <f>'raw data'!E2231</f>
        <v>1</v>
      </c>
      <c r="Q2235" s="380">
        <f>'raw data'!F2231</f>
        <v>1</v>
      </c>
      <c r="R2235" s="380">
        <f>'raw data'!G2231</f>
        <v>1</v>
      </c>
      <c r="S2235" s="380">
        <f>'raw data'!H2231</f>
        <v>1</v>
      </c>
      <c r="T2235" s="380">
        <f>'raw data'!Q2231</f>
        <v>101.73670196533203</v>
      </c>
      <c r="U2235" s="380">
        <f>'raw data'!R2231</f>
        <v>1012.81201171875</v>
      </c>
    </row>
    <row r="2236" spans="1:21" x14ac:dyDescent="0.2">
      <c r="A2236" s="378">
        <f>'raw data'!A2232</f>
        <v>41274.041666666664</v>
      </c>
      <c r="B2236" s="380">
        <f>'raw data'!L2232</f>
        <v>893.99261474609375</v>
      </c>
      <c r="C2236" s="380">
        <f>'raw data'!M2232</f>
        <v>453.15859985351562</v>
      </c>
      <c r="D2236" s="380">
        <f>'raw data'!O2232</f>
        <v>5593.34423828125</v>
      </c>
      <c r="E2236" s="380">
        <f>'raw data'!P2232</f>
        <v>9.8837480545043945</v>
      </c>
      <c r="F2236" s="377"/>
      <c r="G2236" s="377"/>
      <c r="H2236" s="376"/>
      <c r="I2236" s="376"/>
      <c r="J2236" s="380">
        <f>'raw data'!C2232</f>
        <v>124.23159790039062</v>
      </c>
      <c r="K2236" s="380" t="e">
        <f>'raw data'!#REF!</f>
        <v>#REF!</v>
      </c>
      <c r="L2236" s="380" t="e">
        <f>'raw data'!#REF!</f>
        <v>#REF!</v>
      </c>
      <c r="M2236" s="380">
        <f>'raw data'!D2232</f>
        <v>78420.5625</v>
      </c>
      <c r="N2236" s="380">
        <f>'raw data'!K2232</f>
        <v>15.107941059682416</v>
      </c>
      <c r="O2236" s="400">
        <f t="shared" si="35"/>
        <v>15.026022326532557</v>
      </c>
      <c r="P2236" s="380">
        <f>'raw data'!E2232</f>
        <v>1</v>
      </c>
      <c r="Q2236" s="380">
        <f>'raw data'!F2232</f>
        <v>1</v>
      </c>
      <c r="R2236" s="380">
        <f>'raw data'!G2232</f>
        <v>1</v>
      </c>
      <c r="S2236" s="380">
        <f>'raw data'!H2232</f>
        <v>1</v>
      </c>
      <c r="T2236" s="380">
        <f>'raw data'!Q2232</f>
        <v>101.55470275878906</v>
      </c>
      <c r="U2236" s="380">
        <f>'raw data'!R2232</f>
        <v>1012.8090209960937</v>
      </c>
    </row>
    <row r="2237" spans="1:21" x14ac:dyDescent="0.2">
      <c r="A2237" s="378">
        <f>'raw data'!A2233</f>
        <v>41274.083333333336</v>
      </c>
      <c r="B2237" s="380">
        <f>'raw data'!L2233</f>
        <v>894.08087158203125</v>
      </c>
      <c r="C2237" s="380">
        <f>'raw data'!M2233</f>
        <v>456.49868774414062</v>
      </c>
      <c r="D2237" s="380">
        <f>'raw data'!O2233</f>
        <v>5622.8740234375</v>
      </c>
      <c r="E2237" s="380">
        <f>'raw data'!P2233</f>
        <v>9.8700704574584961</v>
      </c>
      <c r="F2237" s="377"/>
      <c r="G2237" s="377"/>
      <c r="H2237" s="376"/>
      <c r="I2237" s="376"/>
      <c r="J2237" s="380">
        <f>'raw data'!C2233</f>
        <v>124.02249908447266</v>
      </c>
      <c r="K2237" s="380" t="e">
        <f>'raw data'!#REF!</f>
        <v>#REF!</v>
      </c>
      <c r="L2237" s="380" t="e">
        <f>'raw data'!#REF!</f>
        <v>#REF!</v>
      </c>
      <c r="M2237" s="380">
        <f>'raw data'!D2233</f>
        <v>78793.0078125</v>
      </c>
      <c r="N2237" s="380">
        <f>'raw data'!K2233</f>
        <v>15.320067140769243</v>
      </c>
      <c r="O2237" s="400">
        <f t="shared" si="35"/>
        <v>15.105351470628266</v>
      </c>
      <c r="P2237" s="380">
        <f>'raw data'!E2233</f>
        <v>1</v>
      </c>
      <c r="Q2237" s="380">
        <f>'raw data'!F2233</f>
        <v>1</v>
      </c>
      <c r="R2237" s="380">
        <f>'raw data'!G2233</f>
        <v>1</v>
      </c>
      <c r="S2237" s="380">
        <f>'raw data'!H2233</f>
        <v>1</v>
      </c>
      <c r="T2237" s="380">
        <f>'raw data'!Q2233</f>
        <v>101.15489959716797</v>
      </c>
      <c r="U2237" s="380">
        <f>'raw data'!R2233</f>
        <v>1012.8079833984375</v>
      </c>
    </row>
    <row r="2238" spans="1:21" x14ac:dyDescent="0.2">
      <c r="A2238" s="378">
        <f>'raw data'!A2234</f>
        <v>41274.125</v>
      </c>
      <c r="B2238" s="380">
        <f>'raw data'!L2234</f>
        <v>893.91522216796875</v>
      </c>
      <c r="C2238" s="380">
        <f>'raw data'!M2234</f>
        <v>459.18701171875</v>
      </c>
      <c r="D2238" s="380">
        <f>'raw data'!O2234</f>
        <v>5645.294921875</v>
      </c>
      <c r="E2238" s="380">
        <f>'raw data'!P2234</f>
        <v>9.8710441589355469</v>
      </c>
      <c r="F2238" s="377"/>
      <c r="G2238" s="377"/>
      <c r="H2238" s="376"/>
      <c r="I2238" s="376"/>
      <c r="J2238" s="380">
        <f>'raw data'!C2234</f>
        <v>124.25170135498047</v>
      </c>
      <c r="K2238" s="380" t="e">
        <f>'raw data'!#REF!</f>
        <v>#REF!</v>
      </c>
      <c r="L2238" s="380" t="e">
        <f>'raw data'!#REF!</f>
        <v>#REF!</v>
      </c>
      <c r="M2238" s="380">
        <f>'raw data'!D2234</f>
        <v>79138.5703125</v>
      </c>
      <c r="N2238" s="380">
        <f>'raw data'!K2234</f>
        <v>15.173870233613634</v>
      </c>
      <c r="O2238" s="400">
        <f t="shared" si="35"/>
        <v>15.16558322217988</v>
      </c>
      <c r="P2238" s="380">
        <f>'raw data'!E2234</f>
        <v>1</v>
      </c>
      <c r="Q2238" s="380">
        <f>'raw data'!F2234</f>
        <v>1</v>
      </c>
      <c r="R2238" s="380">
        <f>'raw data'!G2234</f>
        <v>1</v>
      </c>
      <c r="S2238" s="380">
        <f>'raw data'!H2234</f>
        <v>1</v>
      </c>
      <c r="T2238" s="380">
        <f>'raw data'!Q2234</f>
        <v>100.67759704589844</v>
      </c>
      <c r="U2238" s="380">
        <f>'raw data'!R2234</f>
        <v>1012.8099975585937</v>
      </c>
    </row>
    <row r="2239" spans="1:21" x14ac:dyDescent="0.2">
      <c r="A2239" s="378">
        <f>'raw data'!A2235</f>
        <v>41274.166666666664</v>
      </c>
      <c r="B2239" s="380">
        <f>'raw data'!L2235</f>
        <v>894.013671875</v>
      </c>
      <c r="C2239" s="380">
        <f>'raw data'!M2235</f>
        <v>458.34829711914062</v>
      </c>
      <c r="D2239" s="380">
        <f>'raw data'!O2235</f>
        <v>5651.2421875</v>
      </c>
      <c r="E2239" s="380">
        <f>'raw data'!P2235</f>
        <v>9.8913106918334961</v>
      </c>
      <c r="F2239" s="377"/>
      <c r="G2239" s="377"/>
      <c r="H2239" s="376"/>
      <c r="I2239" s="376"/>
      <c r="J2239" s="380">
        <f>'raw data'!C2235</f>
        <v>123.81939697265625</v>
      </c>
      <c r="K2239" s="380" t="e">
        <f>'raw data'!#REF!</f>
        <v>#REF!</v>
      </c>
      <c r="L2239" s="380" t="e">
        <f>'raw data'!#REF!</f>
        <v>#REF!</v>
      </c>
      <c r="M2239" s="380">
        <f>'raw data'!D2235</f>
        <v>78984.8515625</v>
      </c>
      <c r="N2239" s="380">
        <f>'raw data'!K2235</f>
        <v>15.168687499249936</v>
      </c>
      <c r="O2239" s="400">
        <f t="shared" si="35"/>
        <v>15.181560022865854</v>
      </c>
      <c r="P2239" s="380">
        <f>'raw data'!E2235</f>
        <v>1</v>
      </c>
      <c r="Q2239" s="380">
        <f>'raw data'!F2235</f>
        <v>1</v>
      </c>
      <c r="R2239" s="380">
        <f>'raw data'!G2235</f>
        <v>1</v>
      </c>
      <c r="S2239" s="380">
        <f>'raw data'!H2235</f>
        <v>1</v>
      </c>
      <c r="T2239" s="380">
        <f>'raw data'!Q2235</f>
        <v>100.79409790039062</v>
      </c>
      <c r="U2239" s="380">
        <f>'raw data'!R2235</f>
        <v>1012.81298828125</v>
      </c>
    </row>
    <row r="2240" spans="1:21" x14ac:dyDescent="0.2">
      <c r="A2240" s="378">
        <f>'raw data'!A2236</f>
        <v>41274.208333333336</v>
      </c>
      <c r="B2240" s="380">
        <f>'raw data'!L2236</f>
        <v>894.03228759765625</v>
      </c>
      <c r="C2240" s="380">
        <f>'raw data'!M2236</f>
        <v>458.17318725585937</v>
      </c>
      <c r="D2240" s="380">
        <f>'raw data'!O2236</f>
        <v>5631.39013671875</v>
      </c>
      <c r="E2240" s="380">
        <f>'raw data'!P2236</f>
        <v>9.8632049560546875</v>
      </c>
      <c r="F2240" s="377"/>
      <c r="G2240" s="377"/>
      <c r="H2240" s="376"/>
      <c r="I2240" s="376"/>
      <c r="J2240" s="380">
        <f>'raw data'!C2236</f>
        <v>123.79995799864228</v>
      </c>
      <c r="K2240" s="380" t="e">
        <f>'raw data'!#REF!</f>
        <v>#REF!</v>
      </c>
      <c r="L2240" s="380" t="e">
        <f>'raw data'!#REF!</f>
        <v>#REF!</v>
      </c>
      <c r="M2240" s="380">
        <f>'raw data'!D2236</f>
        <v>78991.3125</v>
      </c>
      <c r="N2240" s="380">
        <f>'raw data'!K2236</f>
        <v>15.037524883432344</v>
      </c>
      <c r="O2240" s="400">
        <f t="shared" si="35"/>
        <v>15.128229252300196</v>
      </c>
      <c r="P2240" s="380">
        <f>'raw data'!E2236</f>
        <v>1</v>
      </c>
      <c r="Q2240" s="380">
        <f>'raw data'!F2236</f>
        <v>1</v>
      </c>
      <c r="R2240" s="380">
        <f>'raw data'!G2236</f>
        <v>0.85430562496185303</v>
      </c>
      <c r="S2240" s="380">
        <f>'raw data'!H2236</f>
        <v>1</v>
      </c>
      <c r="T2240" s="380">
        <f>'raw data'!Q2236</f>
        <v>100.67420196533203</v>
      </c>
      <c r="U2240" s="380">
        <f>'raw data'!R2236</f>
        <v>1012.81298828125</v>
      </c>
    </row>
    <row r="2241" spans="1:21" x14ac:dyDescent="0.2">
      <c r="A2241" s="378">
        <f>'raw data'!A2237</f>
        <v>41274.25</v>
      </c>
      <c r="B2241" s="380">
        <f>'raw data'!L2237</f>
        <v>894.13092041015625</v>
      </c>
      <c r="C2241" s="380">
        <f>'raw data'!M2237</f>
        <v>457.77731323242187</v>
      </c>
      <c r="D2241" s="380">
        <f>'raw data'!O2237</f>
        <v>5614.8017578125</v>
      </c>
      <c r="E2241" s="380">
        <f>'raw data'!P2237</f>
        <v>9.8473482131958008</v>
      </c>
      <c r="F2241" s="377"/>
      <c r="G2241" s="377"/>
      <c r="H2241" s="376"/>
      <c r="I2241" s="376"/>
      <c r="J2241" s="380">
        <f>'raw data'!C2237</f>
        <v>123.07567225003099</v>
      </c>
      <c r="K2241" s="380" t="e">
        <f>'raw data'!#REF!</f>
        <v>#REF!</v>
      </c>
      <c r="L2241" s="380" t="e">
        <f>'raw data'!#REF!</f>
        <v>#REF!</v>
      </c>
      <c r="M2241" s="380">
        <f>'raw data'!D2237</f>
        <v>78934.53125</v>
      </c>
      <c r="N2241" s="380">
        <f>'raw data'!K2237</f>
        <v>15.320621002776898</v>
      </c>
      <c r="O2241" s="400">
        <f t="shared" si="35"/>
        <v>15.08366604624891</v>
      </c>
      <c r="P2241" s="380">
        <f>'raw data'!E2237</f>
        <v>1</v>
      </c>
      <c r="Q2241" s="380">
        <f>'raw data'!F2237</f>
        <v>1</v>
      </c>
      <c r="R2241" s="380">
        <f>'raw data'!G2237</f>
        <v>0.86847221851348877</v>
      </c>
      <c r="S2241" s="380">
        <f>'raw data'!H2237</f>
        <v>1</v>
      </c>
      <c r="T2241" s="380">
        <f>'raw data'!Q2237</f>
        <v>100.69889831542969</v>
      </c>
      <c r="U2241" s="380">
        <f>'raw data'!R2237</f>
        <v>1012.81201171875</v>
      </c>
    </row>
    <row r="2242" spans="1:21" x14ac:dyDescent="0.2">
      <c r="A2242" s="378">
        <f>'raw data'!A2238</f>
        <v>41274.291666666664</v>
      </c>
      <c r="B2242" s="380">
        <f>'raw data'!L2238</f>
        <v>893.9603271484375</v>
      </c>
      <c r="C2242" s="380">
        <f>'raw data'!M2238</f>
        <v>456.79971313476562</v>
      </c>
      <c r="D2242" s="380">
        <f>'raw data'!O2238</f>
        <v>5600.1181640625</v>
      </c>
      <c r="E2242" s="380">
        <f>'raw data'!P2238</f>
        <v>9.8384122848510742</v>
      </c>
      <c r="F2242" s="377"/>
      <c r="G2242" s="377"/>
      <c r="H2242" s="376"/>
      <c r="I2242" s="376"/>
      <c r="J2242" s="380">
        <f>'raw data'!C2238</f>
        <v>123.07969665527344</v>
      </c>
      <c r="K2242" s="380" t="e">
        <f>'raw data'!#REF!</f>
        <v>#REF!</v>
      </c>
      <c r="L2242" s="380" t="e">
        <f>'raw data'!#REF!</f>
        <v>#REF!</v>
      </c>
      <c r="M2242" s="380">
        <f>'raw data'!D2238</f>
        <v>78800.8515625</v>
      </c>
      <c r="N2242" s="380">
        <f>'raw data'!K2238</f>
        <v>15.199008890592303</v>
      </c>
      <c r="O2242" s="400">
        <f t="shared" si="35"/>
        <v>15.044219876279397</v>
      </c>
      <c r="P2242" s="380">
        <f>'raw data'!E2238</f>
        <v>1</v>
      </c>
      <c r="Q2242" s="380">
        <f>'raw data'!F2238</f>
        <v>1</v>
      </c>
      <c r="R2242" s="380">
        <f>'raw data'!G2238</f>
        <v>1</v>
      </c>
      <c r="S2242" s="380">
        <f>'raw data'!H2238</f>
        <v>1</v>
      </c>
      <c r="T2242" s="380">
        <f>'raw data'!Q2238</f>
        <v>100.72650146484375</v>
      </c>
      <c r="U2242" s="380">
        <f>'raw data'!R2238</f>
        <v>1012.81298828125</v>
      </c>
    </row>
    <row r="2243" spans="1:21" x14ac:dyDescent="0.2">
      <c r="A2243" s="378">
        <f>'raw data'!A2239</f>
        <v>41274.333333333336</v>
      </c>
      <c r="B2243" s="380">
        <f>'raw data'!L2239</f>
        <v>893.959228515625</v>
      </c>
      <c r="C2243" s="380">
        <f>'raw data'!M2239</f>
        <v>456.43728637695312</v>
      </c>
      <c r="D2243" s="380">
        <f>'raw data'!O2239</f>
        <v>5594.98876953125</v>
      </c>
      <c r="E2243" s="380">
        <f>'raw data'!P2239</f>
        <v>9.8374004364013672</v>
      </c>
      <c r="F2243" s="377"/>
      <c r="G2243" s="377"/>
      <c r="H2243" s="376"/>
      <c r="I2243" s="376"/>
      <c r="J2243" s="380">
        <f>'raw data'!C2239</f>
        <v>123.64409637451172</v>
      </c>
      <c r="K2243" s="380" t="e">
        <f>'raw data'!#REF!</f>
        <v>#REF!</v>
      </c>
      <c r="L2243" s="380" t="e">
        <f>'raw data'!#REF!</f>
        <v>#REF!</v>
      </c>
      <c r="M2243" s="380">
        <f>'raw data'!D2239</f>
        <v>78729.46875</v>
      </c>
      <c r="N2243" s="380">
        <f>'raw data'!K2239</f>
        <v>15.080364641254418</v>
      </c>
      <c r="O2243" s="400">
        <f t="shared" si="35"/>
        <v>15.030440213618794</v>
      </c>
      <c r="P2243" s="380">
        <f>'raw data'!E2239</f>
        <v>1</v>
      </c>
      <c r="Q2243" s="380">
        <f>'raw data'!F2239</f>
        <v>1</v>
      </c>
      <c r="R2243" s="380">
        <f>'raw data'!G2239</f>
        <v>1</v>
      </c>
      <c r="S2243" s="380">
        <f>'raw data'!H2239</f>
        <v>1</v>
      </c>
      <c r="T2243" s="380">
        <f>'raw data'!Q2239</f>
        <v>100.67440032958984</v>
      </c>
      <c r="U2243" s="380">
        <f>'raw data'!R2239</f>
        <v>1012.8109741210937</v>
      </c>
    </row>
    <row r="2244" spans="1:21" x14ac:dyDescent="0.2">
      <c r="A2244" s="378">
        <f>'raw data'!A2240</f>
        <v>41274.375</v>
      </c>
      <c r="B2244" s="380">
        <f>'raw data'!L2240</f>
        <v>893.9783935546875</v>
      </c>
      <c r="C2244" s="380">
        <f>'raw data'!M2240</f>
        <v>456.14620971679687</v>
      </c>
      <c r="D2244" s="380">
        <f>'raw data'!O2240</f>
        <v>5608.9677734375</v>
      </c>
      <c r="E2244" s="380">
        <f>'raw data'!P2240</f>
        <v>9.8607244491577148</v>
      </c>
      <c r="F2244" s="377"/>
      <c r="G2244" s="377"/>
      <c r="H2244" s="376"/>
      <c r="I2244" s="376"/>
      <c r="J2244" s="380">
        <f>'raw data'!C2240</f>
        <v>123.62889862060547</v>
      </c>
      <c r="K2244" s="380" t="e">
        <f>'raw data'!#REF!</f>
        <v>#REF!</v>
      </c>
      <c r="L2244" s="380" t="e">
        <f>'raw data'!#REF!</f>
        <v>#REF!</v>
      </c>
      <c r="M2244" s="380">
        <f>'raw data'!D2240</f>
        <v>78650.546875</v>
      </c>
      <c r="N2244" s="380">
        <f>'raw data'!K2240</f>
        <v>15.173413631888106</v>
      </c>
      <c r="O2244" s="400">
        <f t="shared" si="35"/>
        <v>15.067993565576002</v>
      </c>
      <c r="P2244" s="380">
        <f>'raw data'!E2240</f>
        <v>1</v>
      </c>
      <c r="Q2244" s="380">
        <f>'raw data'!F2240</f>
        <v>1</v>
      </c>
      <c r="R2244" s="380">
        <f>'raw data'!G2240</f>
        <v>1</v>
      </c>
      <c r="S2244" s="380">
        <f>'raw data'!H2240</f>
        <v>1</v>
      </c>
      <c r="T2244" s="380">
        <f>'raw data'!Q2240</f>
        <v>100.75789642333984</v>
      </c>
      <c r="U2244" s="380">
        <f>'raw data'!R2240</f>
        <v>1012.81201171875</v>
      </c>
    </row>
    <row r="2245" spans="1:21" x14ac:dyDescent="0.2">
      <c r="A2245" s="378">
        <f>'raw data'!A2241</f>
        <v>41274.416666666664</v>
      </c>
      <c r="B2245" s="380">
        <f>'raw data'!L2241</f>
        <v>893.882080078125</v>
      </c>
      <c r="C2245" s="380">
        <f>'raw data'!M2241</f>
        <v>456.26260375976562</v>
      </c>
      <c r="D2245" s="380">
        <f>'raw data'!O2241</f>
        <v>5667.60400390625</v>
      </c>
      <c r="E2245" s="380">
        <f>'raw data'!P2241</f>
        <v>9.9570169448852539</v>
      </c>
      <c r="F2245" s="377"/>
      <c r="G2245" s="377"/>
      <c r="H2245" s="376"/>
      <c r="I2245" s="376"/>
      <c r="J2245" s="380">
        <f>'raw data'!C2241</f>
        <v>123.14679718017578</v>
      </c>
      <c r="K2245" s="380" t="e">
        <f>'raw data'!#REF!</f>
        <v>#REF!</v>
      </c>
      <c r="L2245" s="380" t="e">
        <f>'raw data'!#REF!</f>
        <v>#REF!</v>
      </c>
      <c r="M2245" s="380">
        <f>'raw data'!D2241</f>
        <v>78641.9921875</v>
      </c>
      <c r="N2245" s="380">
        <f>'raw data'!K2241</f>
        <v>15.177212144437435</v>
      </c>
      <c r="O2245" s="400">
        <f t="shared" si="35"/>
        <v>15.225514588891008</v>
      </c>
      <c r="P2245" s="380">
        <f>'raw data'!E2241</f>
        <v>1</v>
      </c>
      <c r="Q2245" s="380">
        <f>'raw data'!F2241</f>
        <v>1</v>
      </c>
      <c r="R2245" s="380">
        <f>'raw data'!G2241</f>
        <v>1</v>
      </c>
      <c r="S2245" s="380">
        <f>'raw data'!H2241</f>
        <v>1</v>
      </c>
      <c r="T2245" s="380">
        <f>'raw data'!Q2241</f>
        <v>100.77110290527344</v>
      </c>
      <c r="U2245" s="380">
        <f>'raw data'!R2241</f>
        <v>1012.8150024414062</v>
      </c>
    </row>
    <row r="2246" spans="1:21" x14ac:dyDescent="0.2">
      <c r="A2246" s="378">
        <f>'raw data'!A2242</f>
        <v>41274.458333333336</v>
      </c>
      <c r="B2246" s="380">
        <f>'raw data'!L2242</f>
        <v>893.97430419921875</v>
      </c>
      <c r="C2246" s="380">
        <f>'raw data'!M2242</f>
        <v>455.466796875</v>
      </c>
      <c r="D2246" s="380">
        <f>'raw data'!O2242</f>
        <v>5655.97998046875</v>
      </c>
      <c r="E2246" s="380">
        <f>'raw data'!P2242</f>
        <v>9.9504098892211914</v>
      </c>
      <c r="F2246" s="377"/>
      <c r="G2246" s="377"/>
      <c r="H2246" s="376"/>
      <c r="I2246" s="376"/>
      <c r="J2246" s="380">
        <f>'raw data'!C2242</f>
        <v>122.65519714355469</v>
      </c>
      <c r="K2246" s="380" t="e">
        <f>'raw data'!#REF!</f>
        <v>#REF!</v>
      </c>
      <c r="L2246" s="380" t="e">
        <f>'raw data'!#REF!</f>
        <v>#REF!</v>
      </c>
      <c r="M2246" s="380">
        <f>'raw data'!D2242</f>
        <v>78545.8828125</v>
      </c>
      <c r="N2246" s="380">
        <f>'raw data'!K2242</f>
        <v>14.969530819163047</v>
      </c>
      <c r="O2246" s="400">
        <f t="shared" si="35"/>
        <v>15.19428768272267</v>
      </c>
      <c r="P2246" s="380">
        <f>'raw data'!E2242</f>
        <v>1</v>
      </c>
      <c r="Q2246" s="380">
        <f>'raw data'!F2242</f>
        <v>1</v>
      </c>
      <c r="R2246" s="380">
        <f>'raw data'!G2242</f>
        <v>1</v>
      </c>
      <c r="S2246" s="380">
        <f>'raw data'!H2242</f>
        <v>1</v>
      </c>
      <c r="T2246" s="380">
        <f>'raw data'!Q2242</f>
        <v>100.96510314941406</v>
      </c>
      <c r="U2246" s="380">
        <f>'raw data'!R2242</f>
        <v>1012.8179931640625</v>
      </c>
    </row>
    <row r="2247" spans="1:21" x14ac:dyDescent="0.2">
      <c r="A2247" s="378">
        <f>'raw data'!A2243</f>
        <v>41274.5</v>
      </c>
      <c r="B2247" s="380">
        <f>'raw data'!L2243</f>
        <v>893.8897705078125</v>
      </c>
      <c r="C2247" s="380">
        <f>'raw data'!M2243</f>
        <v>450.102294921875</v>
      </c>
      <c r="D2247" s="380">
        <f>'raw data'!O2243</f>
        <v>5608.0390625</v>
      </c>
      <c r="E2247" s="380">
        <f>'raw data'!P2243</f>
        <v>9.9809627532958984</v>
      </c>
      <c r="F2247" s="377"/>
      <c r="G2247" s="377"/>
      <c r="H2247" s="376"/>
      <c r="I2247" s="376"/>
      <c r="J2247" s="380">
        <f>'raw data'!C2243</f>
        <v>121.8197021484375</v>
      </c>
      <c r="K2247" s="380" t="e">
        <f>'raw data'!#REF!</f>
        <v>#REF!</v>
      </c>
      <c r="L2247" s="380" t="e">
        <f>'raw data'!#REF!</f>
        <v>#REF!</v>
      </c>
      <c r="M2247" s="380">
        <f>'raw data'!D2243</f>
        <v>77944.6328125</v>
      </c>
      <c r="N2247" s="380">
        <f>'raw data'!K2243</f>
        <v>14.994578832915067</v>
      </c>
      <c r="O2247" s="400">
        <f t="shared" si="35"/>
        <v>15.065498666158536</v>
      </c>
      <c r="P2247" s="380">
        <f>'raw data'!E2243</f>
        <v>1</v>
      </c>
      <c r="Q2247" s="380">
        <f>'raw data'!F2243</f>
        <v>1</v>
      </c>
      <c r="R2247" s="380">
        <f>'raw data'!G2243</f>
        <v>1</v>
      </c>
      <c r="S2247" s="380">
        <f>'raw data'!H2243</f>
        <v>1</v>
      </c>
      <c r="T2247" s="380">
        <f>'raw data'!Q2243</f>
        <v>101.51899719238281</v>
      </c>
      <c r="U2247" s="380">
        <f>'raw data'!R2243</f>
        <v>1012.8189697265625</v>
      </c>
    </row>
    <row r="2248" spans="1:21" x14ac:dyDescent="0.2">
      <c r="A2248" s="378">
        <f>'raw data'!A2244</f>
        <v>41274.541666666664</v>
      </c>
      <c r="B2248" s="380">
        <f>'raw data'!L2244</f>
        <v>894.04351806640625</v>
      </c>
      <c r="C2248" s="380">
        <f>'raw data'!M2244</f>
        <v>447.27490234375</v>
      </c>
      <c r="D2248" s="380">
        <f>'raw data'!O2244</f>
        <v>5586.81298828125</v>
      </c>
      <c r="E2248" s="380">
        <f>'raw data'!P2244</f>
        <v>9.9909563064575195</v>
      </c>
      <c r="F2248" s="377"/>
      <c r="G2248" s="377"/>
      <c r="H2248" s="376"/>
      <c r="I2248" s="376"/>
      <c r="J2248" s="380">
        <f>'raw data'!C2244</f>
        <v>121.33300018310547</v>
      </c>
      <c r="K2248" s="380" t="e">
        <f>'raw data'!#REF!</f>
        <v>#REF!</v>
      </c>
      <c r="L2248" s="380" t="e">
        <f>'raw data'!#REF!</f>
        <v>#REF!</v>
      </c>
      <c r="M2248" s="380">
        <f>'raw data'!D2244</f>
        <v>77664.7890625</v>
      </c>
      <c r="N2248" s="380">
        <f>'raw data'!K2244</f>
        <v>14.857273298272048</v>
      </c>
      <c r="O2248" s="400">
        <f t="shared" si="35"/>
        <v>15.008476703710258</v>
      </c>
      <c r="P2248" s="380">
        <f>'raw data'!E2244</f>
        <v>1</v>
      </c>
      <c r="Q2248" s="380">
        <f>'raw data'!F2244</f>
        <v>1</v>
      </c>
      <c r="R2248" s="380">
        <f>'raw data'!G2244</f>
        <v>1</v>
      </c>
      <c r="S2248" s="380">
        <f>'raw data'!H2244</f>
        <v>1</v>
      </c>
      <c r="T2248" s="380">
        <f>'raw data'!Q2244</f>
        <v>102.19760131835937</v>
      </c>
      <c r="U2248" s="380">
        <f>'raw data'!R2244</f>
        <v>1012.822021484375</v>
      </c>
    </row>
    <row r="2249" spans="1:21" x14ac:dyDescent="0.2">
      <c r="A2249" s="378">
        <f>'raw data'!A2245</f>
        <v>41274.583333333336</v>
      </c>
      <c r="B2249" s="380">
        <f>'raw data'!L2245</f>
        <v>893.90167236328125</v>
      </c>
      <c r="C2249" s="380">
        <f>'raw data'!M2245</f>
        <v>440.86260986328125</v>
      </c>
      <c r="D2249" s="380">
        <f>'raw data'!O2245</f>
        <v>5543.294921875</v>
      </c>
      <c r="E2249" s="380">
        <f>'raw data'!P2245</f>
        <v>10.035280227661133</v>
      </c>
      <c r="F2249" s="377"/>
      <c r="G2249" s="377"/>
      <c r="H2249" s="376"/>
      <c r="I2249" s="376"/>
      <c r="J2249" s="380">
        <f>'raw data'!C2245</f>
        <v>119.13430023193359</v>
      </c>
      <c r="K2249" s="380" t="e">
        <f>'raw data'!#REF!</f>
        <v>#REF!</v>
      </c>
      <c r="L2249" s="380" t="e">
        <f>'raw data'!#REF!</f>
        <v>#REF!</v>
      </c>
      <c r="M2249" s="380">
        <f>'raw data'!D2245</f>
        <v>76880.453125</v>
      </c>
      <c r="N2249" s="380">
        <f>'raw data'!K2245</f>
        <v>14.726183442927722</v>
      </c>
      <c r="O2249" s="400">
        <f t="shared" si="35"/>
        <v>14.891569284897649</v>
      </c>
      <c r="P2249" s="380">
        <f>'raw data'!E2245</f>
        <v>1</v>
      </c>
      <c r="Q2249" s="380">
        <f>'raw data'!F2245</f>
        <v>1</v>
      </c>
      <c r="R2249" s="380">
        <f>'raw data'!G2245</f>
        <v>1</v>
      </c>
      <c r="S2249" s="380">
        <f>'raw data'!H2245</f>
        <v>1</v>
      </c>
      <c r="T2249" s="380">
        <f>'raw data'!Q2245</f>
        <v>103.14630126953125</v>
      </c>
      <c r="U2249" s="380">
        <f>'raw data'!R2245</f>
        <v>1012.8250122070312</v>
      </c>
    </row>
    <row r="2250" spans="1:21" x14ac:dyDescent="0.2">
      <c r="A2250" s="378">
        <f>'raw data'!A2246</f>
        <v>41274.625</v>
      </c>
      <c r="B2250" s="380">
        <f>'raw data'!L2246</f>
        <v>894.36328125</v>
      </c>
      <c r="C2250" s="380">
        <f>'raw data'!M2246</f>
        <v>444.4818115234375</v>
      </c>
      <c r="D2250" s="380">
        <f>'raw data'!O2246</f>
        <v>5556.4189453125</v>
      </c>
      <c r="E2250" s="380">
        <f>'raw data'!P2246</f>
        <v>9.9536581039428711</v>
      </c>
      <c r="F2250" s="377"/>
      <c r="G2250" s="377"/>
      <c r="H2250" s="376"/>
      <c r="I2250" s="376"/>
      <c r="J2250" s="380">
        <f>'raw data'!C2246</f>
        <v>120.13120269775391</v>
      </c>
      <c r="K2250" s="380" t="e">
        <f>'raw data'!#REF!</f>
        <v>#REF!</v>
      </c>
      <c r="L2250" s="380" t="e">
        <f>'raw data'!#REF!</f>
        <v>#REF!</v>
      </c>
      <c r="M2250" s="380">
        <f>'raw data'!D2246</f>
        <v>77260.953125</v>
      </c>
      <c r="N2250" s="380">
        <f>'raw data'!K2246</f>
        <v>14.961678897263774</v>
      </c>
      <c r="O2250" s="400">
        <f t="shared" si="35"/>
        <v>14.926825807790722</v>
      </c>
      <c r="P2250" s="380">
        <f>'raw data'!E2246</f>
        <v>1</v>
      </c>
      <c r="Q2250" s="380">
        <f>'raw data'!F2246</f>
        <v>1</v>
      </c>
      <c r="R2250" s="380">
        <f>'raw data'!G2246</f>
        <v>1</v>
      </c>
      <c r="S2250" s="380">
        <f>'raw data'!H2246</f>
        <v>1</v>
      </c>
      <c r="T2250" s="380">
        <f>'raw data'!Q2246</f>
        <v>102.82019805908203</v>
      </c>
      <c r="U2250" s="380">
        <f>'raw data'!R2246</f>
        <v>1012.8109741210937</v>
      </c>
    </row>
    <row r="2251" spans="1:21" x14ac:dyDescent="0.2">
      <c r="A2251" s="378">
        <f>'raw data'!A2247</f>
        <v>41274.666666666664</v>
      </c>
      <c r="B2251" s="380">
        <f>'raw data'!L2247</f>
        <v>893.906494140625</v>
      </c>
      <c r="C2251" s="380">
        <f>'raw data'!M2247</f>
        <v>455.32150268554687</v>
      </c>
      <c r="D2251" s="380">
        <f>'raw data'!O2247</f>
        <v>5660.23779296875</v>
      </c>
      <c r="E2251" s="380">
        <f>'raw data'!P2247</f>
        <v>9.9539070129394531</v>
      </c>
      <c r="F2251" s="377"/>
      <c r="G2251" s="377"/>
      <c r="H2251" s="376"/>
      <c r="I2251" s="376"/>
      <c r="J2251" s="380">
        <f>'raw data'!C2247</f>
        <v>123.90959930419922</v>
      </c>
      <c r="K2251" s="380" t="e">
        <f>'raw data'!#REF!</f>
        <v>#REF!</v>
      </c>
      <c r="L2251" s="380" t="e">
        <f>'raw data'!#REF!</f>
        <v>#REF!</v>
      </c>
      <c r="M2251" s="380">
        <f>'raw data'!D2247</f>
        <v>78584.078125</v>
      </c>
      <c r="N2251" s="380">
        <f>'raw data'!K2247</f>
        <v>15.713835727206169</v>
      </c>
      <c r="O2251" s="400">
        <f t="shared" si="35"/>
        <v>15.205725917696537</v>
      </c>
      <c r="P2251" s="380">
        <f>'raw data'!E2247</f>
        <v>1</v>
      </c>
      <c r="Q2251" s="380">
        <f>'raw data'!F2247</f>
        <v>1</v>
      </c>
      <c r="R2251" s="380">
        <f>'raw data'!G2247</f>
        <v>1</v>
      </c>
      <c r="S2251" s="380">
        <f>'raw data'!H2247</f>
        <v>1</v>
      </c>
      <c r="T2251" s="380">
        <f>'raw data'!Q2247</f>
        <v>100.73349761962891</v>
      </c>
      <c r="U2251" s="380">
        <f>'raw data'!R2247</f>
        <v>1012.8040161132812</v>
      </c>
    </row>
    <row r="2252" spans="1:21" x14ac:dyDescent="0.2">
      <c r="A2252" s="378">
        <f>'raw data'!A2248</f>
        <v>41274.708333333336</v>
      </c>
      <c r="B2252" s="380">
        <f>'raw data'!L2248</f>
        <v>893.91912841796875</v>
      </c>
      <c r="C2252" s="380">
        <f>'raw data'!M2248</f>
        <v>454.57220458984375</v>
      </c>
      <c r="D2252" s="380">
        <f>'raw data'!O2248</f>
        <v>5663.4658203125</v>
      </c>
      <c r="E2252" s="380">
        <f>'raw data'!P2248</f>
        <v>9.9641895294189453</v>
      </c>
      <c r="F2252" s="377"/>
      <c r="G2252" s="377"/>
      <c r="H2252" s="376"/>
      <c r="I2252" s="376"/>
      <c r="J2252" s="380">
        <f>'raw data'!C2248</f>
        <v>123.22090148925781</v>
      </c>
      <c r="K2252" s="380" t="e">
        <f>'raw data'!#REF!</f>
        <v>#REF!</v>
      </c>
      <c r="L2252" s="380" t="e">
        <f>'raw data'!#REF!</f>
        <v>#REF!</v>
      </c>
      <c r="M2252" s="380">
        <f>'raw data'!D2248</f>
        <v>78624.6328125</v>
      </c>
      <c r="N2252" s="380">
        <f>'raw data'!K2248</f>
        <v>15.330682061670085</v>
      </c>
      <c r="O2252" s="400">
        <f t="shared" ref="O2252:O2258" si="36">D2252*0.771/(0.287*1000)</f>
        <v>15.214397726344728</v>
      </c>
      <c r="P2252" s="380">
        <f>'raw data'!E2248</f>
        <v>1</v>
      </c>
      <c r="Q2252" s="380">
        <f>'raw data'!F2248</f>
        <v>1</v>
      </c>
      <c r="R2252" s="380">
        <f>'raw data'!G2248</f>
        <v>1</v>
      </c>
      <c r="S2252" s="380">
        <f>'raw data'!H2248</f>
        <v>1</v>
      </c>
      <c r="T2252" s="380">
        <f>'raw data'!Q2248</f>
        <v>100.92489624023437</v>
      </c>
      <c r="U2252" s="380">
        <f>'raw data'!R2248</f>
        <v>1012.8060302734375</v>
      </c>
    </row>
    <row r="2253" spans="1:21" x14ac:dyDescent="0.2">
      <c r="A2253" s="378">
        <f>'raw data'!A2249</f>
        <v>41274.75</v>
      </c>
      <c r="B2253" s="380">
        <f>'raw data'!L2249</f>
        <v>894.0477294921875</v>
      </c>
      <c r="C2253" s="380">
        <f>'raw data'!M2249</f>
        <v>452.5369873046875</v>
      </c>
      <c r="D2253" s="380">
        <f>'raw data'!O2249</f>
        <v>5632.4970703125</v>
      </c>
      <c r="E2253" s="380">
        <f>'raw data'!P2249</f>
        <v>9.9472799301147461</v>
      </c>
      <c r="F2253" s="377"/>
      <c r="G2253" s="377"/>
      <c r="H2253" s="376"/>
      <c r="I2253" s="376"/>
      <c r="J2253" s="380">
        <f>'raw data'!C2249</f>
        <v>121.61080169677734</v>
      </c>
      <c r="K2253" s="380" t="e">
        <f>'raw data'!#REF!</f>
        <v>#REF!</v>
      </c>
      <c r="L2253" s="380" t="e">
        <f>'raw data'!#REF!</f>
        <v>#REF!</v>
      </c>
      <c r="M2253" s="380">
        <f>'raw data'!D2249</f>
        <v>78292.3671875</v>
      </c>
      <c r="N2253" s="380">
        <f>'raw data'!K2249</f>
        <v>14.716506914509228</v>
      </c>
      <c r="O2253" s="400">
        <f t="shared" si="36"/>
        <v>15.131202931048563</v>
      </c>
      <c r="P2253" s="380">
        <f>'raw data'!E2249</f>
        <v>1</v>
      </c>
      <c r="Q2253" s="380">
        <f>'raw data'!F2249</f>
        <v>1</v>
      </c>
      <c r="R2253" s="380">
        <f>'raw data'!G2249</f>
        <v>1</v>
      </c>
      <c r="S2253" s="380">
        <f>'raw data'!H2249</f>
        <v>1</v>
      </c>
      <c r="T2253" s="380">
        <f>'raw data'!Q2249</f>
        <v>100.95059967041016</v>
      </c>
      <c r="U2253" s="380">
        <f>'raw data'!R2249</f>
        <v>1012.81298828125</v>
      </c>
    </row>
    <row r="2254" spans="1:21" x14ac:dyDescent="0.2">
      <c r="A2254" s="378">
        <f>'raw data'!A2250</f>
        <v>41274.791666666664</v>
      </c>
      <c r="B2254" s="380">
        <f>'raw data'!L2250</f>
        <v>893.9935302734375</v>
      </c>
      <c r="C2254" s="380">
        <f>'raw data'!M2250</f>
        <v>452.68548583984375</v>
      </c>
      <c r="D2254" s="380">
        <f>'raw data'!O2250</f>
        <v>5642.39013671875</v>
      </c>
      <c r="E2254" s="380">
        <f>'raw data'!P2250</f>
        <v>9.9633541107177734</v>
      </c>
      <c r="F2254" s="377"/>
      <c r="G2254" s="377"/>
      <c r="H2254" s="376"/>
      <c r="I2254" s="376"/>
      <c r="J2254" s="380">
        <f>'raw data'!C2250</f>
        <v>121.99469757080078</v>
      </c>
      <c r="K2254" s="380" t="e">
        <f>'raw data'!#REF!</f>
        <v>#REF!</v>
      </c>
      <c r="L2254" s="380" t="e">
        <f>'raw data'!#REF!</f>
        <v>#REF!</v>
      </c>
      <c r="M2254" s="380">
        <f>'raw data'!D2250</f>
        <v>78286.0234375</v>
      </c>
      <c r="N2254" s="380">
        <f>'raw data'!K2250</f>
        <v>14.990107980221437</v>
      </c>
      <c r="O2254" s="400">
        <f t="shared" si="36"/>
        <v>15.157779774948281</v>
      </c>
      <c r="P2254" s="380">
        <f>'raw data'!E2250</f>
        <v>1</v>
      </c>
      <c r="Q2254" s="380">
        <f>'raw data'!F2250</f>
        <v>1</v>
      </c>
      <c r="R2254" s="380">
        <f>'raw data'!G2250</f>
        <v>1</v>
      </c>
      <c r="S2254" s="380">
        <f>'raw data'!H2250</f>
        <v>1</v>
      </c>
      <c r="T2254" s="380">
        <f>'raw data'!Q2250</f>
        <v>100.66699981689453</v>
      </c>
      <c r="U2254" s="380">
        <f>'raw data'!R2250</f>
        <v>1012.81201171875</v>
      </c>
    </row>
    <row r="2255" spans="1:21" x14ac:dyDescent="0.2">
      <c r="A2255" s="378">
        <f>'raw data'!A2251</f>
        <v>41274.833333333336</v>
      </c>
      <c r="B2255" s="380">
        <f>'raw data'!L2251</f>
        <v>893.99298095703125</v>
      </c>
      <c r="C2255" s="380">
        <f>'raw data'!M2251</f>
        <v>452.43759155273437</v>
      </c>
      <c r="D2255" s="380">
        <f>'raw data'!O2251</f>
        <v>5633.7431640625</v>
      </c>
      <c r="E2255" s="380">
        <f>'raw data'!P2251</f>
        <v>9.9556493759155273</v>
      </c>
      <c r="F2255" s="377"/>
      <c r="G2255" s="377"/>
      <c r="H2255" s="376"/>
      <c r="I2255" s="376"/>
      <c r="J2255" s="380">
        <f>'raw data'!C2251</f>
        <v>121.79850006103516</v>
      </c>
      <c r="K2255" s="380" t="e">
        <f>'raw data'!#REF!</f>
        <v>#REF!</v>
      </c>
      <c r="L2255" s="380" t="e">
        <f>'raw data'!#REF!</f>
        <v>#REF!</v>
      </c>
      <c r="M2255" s="380">
        <f>'raw data'!D2251</f>
        <v>78252.7734375</v>
      </c>
      <c r="N2255" s="380">
        <f>'raw data'!K2251</f>
        <v>14.953269586485112</v>
      </c>
      <c r="O2255" s="400">
        <f t="shared" si="36"/>
        <v>15.134550451192291</v>
      </c>
      <c r="P2255" s="380">
        <f>'raw data'!E2251</f>
        <v>1</v>
      </c>
      <c r="Q2255" s="380">
        <f>'raw data'!F2251</f>
        <v>1</v>
      </c>
      <c r="R2255" s="380">
        <f>'raw data'!G2251</f>
        <v>1</v>
      </c>
      <c r="S2255" s="380">
        <f>'raw data'!H2251</f>
        <v>1</v>
      </c>
      <c r="T2255" s="380">
        <f>'raw data'!Q2251</f>
        <v>100.72080230712891</v>
      </c>
      <c r="U2255" s="380">
        <f>'raw data'!R2251</f>
        <v>1012.81298828125</v>
      </c>
    </row>
    <row r="2256" spans="1:21" x14ac:dyDescent="0.2">
      <c r="A2256" s="378">
        <f>'raw data'!A2252</f>
        <v>41274.875</v>
      </c>
      <c r="B2256" s="380">
        <f>'raw data'!L2252</f>
        <v>894.00628662109375</v>
      </c>
      <c r="C2256" s="380">
        <f>'raw data'!M2252</f>
        <v>451.59130859375</v>
      </c>
      <c r="D2256" s="380">
        <f>'raw data'!O2252</f>
        <v>5626.5791015625</v>
      </c>
      <c r="E2256" s="380">
        <f>'raw data'!P2252</f>
        <v>9.9603710174560547</v>
      </c>
      <c r="F2256" s="377"/>
      <c r="G2256" s="377"/>
      <c r="H2256" s="376"/>
      <c r="I2256" s="376"/>
      <c r="J2256" s="380">
        <f>'raw data'!C2252</f>
        <v>121.52320098876953</v>
      </c>
      <c r="K2256" s="380" t="e">
        <f>'raw data'!#REF!</f>
        <v>#REF!</v>
      </c>
      <c r="L2256" s="380" t="e">
        <f>'raw data'!#REF!</f>
        <v>#REF!</v>
      </c>
      <c r="M2256" s="380">
        <f>'raw data'!D2252</f>
        <v>78106.65625</v>
      </c>
      <c r="N2256" s="380">
        <f>'raw data'!K2252</f>
        <v>14.912513795781852</v>
      </c>
      <c r="O2256" s="400">
        <f t="shared" si="36"/>
        <v>15.115304833814244</v>
      </c>
      <c r="P2256" s="380">
        <f>'raw data'!E2252</f>
        <v>1</v>
      </c>
      <c r="Q2256" s="380">
        <f>'raw data'!F2252</f>
        <v>1</v>
      </c>
      <c r="R2256" s="380">
        <f>'raw data'!G2252</f>
        <v>1</v>
      </c>
      <c r="S2256" s="380">
        <f>'raw data'!H2252</f>
        <v>1</v>
      </c>
      <c r="T2256" s="380">
        <f>'raw data'!Q2252</f>
        <v>100.8114013671875</v>
      </c>
      <c r="U2256" s="380">
        <f>'raw data'!R2252</f>
        <v>1012.8140258789062</v>
      </c>
    </row>
    <row r="2257" spans="1:21" x14ac:dyDescent="0.2">
      <c r="A2257" s="378">
        <f>'raw data'!A2253</f>
        <v>41274.916666666664</v>
      </c>
      <c r="B2257" s="380">
        <f>'raw data'!L2253</f>
        <v>893.9893798828125</v>
      </c>
      <c r="C2257" s="380">
        <f>'raw data'!M2253</f>
        <v>450.560302734375</v>
      </c>
      <c r="D2257" s="380">
        <f>'raw data'!O2253</f>
        <v>5607.921875</v>
      </c>
      <c r="E2257" s="380">
        <f>'raw data'!P2253</f>
        <v>9.948969841003418</v>
      </c>
      <c r="F2257" s="377"/>
      <c r="G2257" s="377"/>
      <c r="H2257" s="376"/>
      <c r="I2257" s="376"/>
      <c r="J2257" s="380">
        <f>'raw data'!C2253</f>
        <v>121.26820373535156</v>
      </c>
      <c r="K2257" s="380" t="e">
        <f>'raw data'!#REF!</f>
        <v>#REF!</v>
      </c>
      <c r="L2257" s="380" t="e">
        <f>'raw data'!#REF!</f>
        <v>#REF!</v>
      </c>
      <c r="M2257" s="380">
        <f>'raw data'!D2253</f>
        <v>77991.1796875</v>
      </c>
      <c r="N2257" s="380">
        <f>'raw data'!K2253</f>
        <v>14.934799095903436</v>
      </c>
      <c r="O2257" s="400">
        <f t="shared" si="36"/>
        <v>15.065183852351918</v>
      </c>
      <c r="P2257" s="380">
        <f>'raw data'!E2253</f>
        <v>1</v>
      </c>
      <c r="Q2257" s="380">
        <f>'raw data'!F2253</f>
        <v>1</v>
      </c>
      <c r="R2257" s="380">
        <f>'raw data'!G2253</f>
        <v>1</v>
      </c>
      <c r="S2257" s="380">
        <f>'raw data'!H2253</f>
        <v>1</v>
      </c>
      <c r="T2257" s="380">
        <f>'raw data'!Q2253</f>
        <v>100.92919921875</v>
      </c>
      <c r="U2257" s="380">
        <f>'raw data'!R2253</f>
        <v>1012.8159790039062</v>
      </c>
    </row>
    <row r="2258" spans="1:21" x14ac:dyDescent="0.2">
      <c r="A2258" s="378">
        <f>'raw data'!A2254</f>
        <v>41274.958333333336</v>
      </c>
      <c r="B2258" s="380">
        <f>'raw data'!L2254</f>
        <v>894.00347900390625</v>
      </c>
      <c r="C2258" s="380">
        <f>'raw data'!M2254</f>
        <v>450.72369384765625</v>
      </c>
      <c r="D2258" s="380">
        <f>'raw data'!O2254</f>
        <v>5616.7021484375</v>
      </c>
      <c r="E2258" s="380">
        <f>'raw data'!P2254</f>
        <v>9.9576044082641602</v>
      </c>
      <c r="F2258" s="377"/>
      <c r="G2258" s="377"/>
      <c r="H2258" s="376"/>
      <c r="I2258" s="376"/>
      <c r="J2258" s="380">
        <f>'raw data'!C2254</f>
        <v>121.20719909667969</v>
      </c>
      <c r="K2258" s="380" t="e">
        <f>'raw data'!#REF!</f>
        <v>#REF!</v>
      </c>
      <c r="L2258" s="380" t="e">
        <f>'raw data'!#REF!</f>
        <v>#REF!</v>
      </c>
      <c r="M2258" s="380">
        <f>'raw data'!D2254</f>
        <v>78003.5</v>
      </c>
      <c r="N2258" s="380">
        <f>'raw data'!K2254</f>
        <v>14.933026302049038</v>
      </c>
      <c r="O2258" s="400">
        <f t="shared" si="36"/>
        <v>15.088771276812937</v>
      </c>
      <c r="P2258" s="380">
        <f>'raw data'!E2254</f>
        <v>1</v>
      </c>
      <c r="Q2258" s="380">
        <f>'raw data'!F2254</f>
        <v>1</v>
      </c>
      <c r="R2258" s="380">
        <f>'raw data'!G2254</f>
        <v>1</v>
      </c>
      <c r="S2258" s="380">
        <f>'raw data'!H2254</f>
        <v>1</v>
      </c>
      <c r="T2258" s="380">
        <f>'raw data'!Q2254</f>
        <v>100.84269714355469</v>
      </c>
      <c r="U2258" s="380">
        <f>'raw data'!R2254</f>
        <v>1012.8150024414062</v>
      </c>
    </row>
    <row r="2259" spans="1:21" x14ac:dyDescent="0.2">
      <c r="A2259" s="309"/>
      <c r="B2259" s="309"/>
      <c r="C2259" s="309"/>
      <c r="D2259" s="309"/>
      <c r="E2259" s="309"/>
      <c r="F2259" s="309"/>
      <c r="G2259" s="309"/>
      <c r="H2259" s="309"/>
      <c r="I2259" s="309"/>
      <c r="J2259" s="309"/>
      <c r="K2259" s="309"/>
      <c r="L2259" s="309"/>
      <c r="M2259" s="309"/>
      <c r="N2259" s="309"/>
      <c r="O2259" s="309"/>
      <c r="P2259" s="309"/>
      <c r="Q2259" s="309"/>
      <c r="R2259" s="309"/>
      <c r="S2259" s="309"/>
      <c r="T2259" s="309"/>
      <c r="U2259" s="309"/>
    </row>
    <row r="2260" spans="1:21" x14ac:dyDescent="0.2">
      <c r="A2260" s="309"/>
      <c r="B2260" s="309"/>
      <c r="C2260" s="309"/>
      <c r="D2260" s="309"/>
      <c r="E2260" s="309"/>
      <c r="F2260" s="309"/>
      <c r="G2260" s="309"/>
      <c r="H2260" s="309"/>
      <c r="I2260" s="309"/>
      <c r="J2260" s="309"/>
      <c r="K2260" s="309"/>
      <c r="L2260" s="309"/>
      <c r="M2260" s="309"/>
      <c r="N2260" s="309"/>
      <c r="O2260" s="309"/>
      <c r="P2260" s="309"/>
      <c r="Q2260" s="309"/>
      <c r="R2260" s="309"/>
      <c r="S2260" s="309"/>
      <c r="T2260" s="309"/>
      <c r="U2260" s="309"/>
    </row>
    <row r="2261" spans="1:21" x14ac:dyDescent="0.2">
      <c r="A2261" s="309"/>
      <c r="B2261" s="309"/>
      <c r="C2261" s="309"/>
      <c r="D2261" s="309"/>
      <c r="E2261" s="309"/>
      <c r="F2261" s="309"/>
      <c r="G2261" s="309"/>
      <c r="H2261" s="309"/>
      <c r="I2261" s="309"/>
      <c r="J2261" s="309"/>
      <c r="K2261" s="309"/>
      <c r="L2261" s="309"/>
      <c r="M2261" s="309"/>
      <c r="N2261" s="309"/>
      <c r="O2261" s="309"/>
      <c r="P2261" s="309"/>
      <c r="Q2261" s="309"/>
      <c r="R2261" s="309"/>
      <c r="S2261" s="309"/>
      <c r="T2261" s="309"/>
      <c r="U2261" s="309"/>
    </row>
    <row r="2262" spans="1:21" x14ac:dyDescent="0.2">
      <c r="A2262" s="309"/>
      <c r="B2262" s="309"/>
      <c r="C2262" s="309"/>
      <c r="D2262" s="309"/>
      <c r="E2262" s="309"/>
      <c r="F2262" s="309"/>
      <c r="G2262" s="309"/>
      <c r="H2262" s="309"/>
      <c r="I2262" s="309"/>
      <c r="J2262" s="309"/>
      <c r="K2262" s="309"/>
      <c r="L2262" s="309"/>
      <c r="M2262" s="309"/>
      <c r="N2262" s="309"/>
      <c r="O2262" s="309"/>
      <c r="P2262" s="309"/>
      <c r="Q2262" s="309"/>
      <c r="R2262" s="309"/>
      <c r="S2262" s="309"/>
      <c r="T2262" s="309"/>
      <c r="U2262" s="309"/>
    </row>
    <row r="2263" spans="1:21" x14ac:dyDescent="0.2">
      <c r="A2263" s="309"/>
      <c r="B2263" s="309"/>
      <c r="C2263" s="309"/>
      <c r="D2263" s="309"/>
      <c r="E2263" s="309"/>
      <c r="F2263" s="309"/>
      <c r="G2263" s="309"/>
      <c r="H2263" s="309"/>
      <c r="I2263" s="309"/>
      <c r="J2263" s="309"/>
      <c r="K2263" s="309"/>
      <c r="L2263" s="309"/>
      <c r="M2263" s="309"/>
      <c r="N2263" s="309"/>
      <c r="O2263" s="309"/>
      <c r="P2263" s="309"/>
      <c r="Q2263" s="309"/>
      <c r="R2263" s="309"/>
      <c r="S2263" s="309"/>
      <c r="T2263" s="309"/>
      <c r="U2263" s="309"/>
    </row>
    <row r="2264" spans="1:21" x14ac:dyDescent="0.2">
      <c r="A2264" s="309"/>
      <c r="B2264" s="309"/>
      <c r="C2264" s="309"/>
      <c r="D2264" s="309"/>
      <c r="E2264" s="309"/>
      <c r="F2264" s="309"/>
      <c r="G2264" s="309"/>
      <c r="H2264" s="309"/>
      <c r="I2264" s="309"/>
      <c r="J2264" s="309"/>
      <c r="K2264" s="309"/>
      <c r="L2264" s="309"/>
      <c r="M2264" s="309"/>
      <c r="N2264" s="309"/>
      <c r="O2264" s="309"/>
      <c r="P2264" s="309"/>
      <c r="Q2264" s="309"/>
      <c r="R2264" s="309"/>
      <c r="S2264" s="309"/>
      <c r="T2264" s="309"/>
      <c r="U2264" s="309"/>
    </row>
    <row r="2265" spans="1:21" x14ac:dyDescent="0.2">
      <c r="A2265" s="309"/>
      <c r="B2265" s="309"/>
      <c r="C2265" s="309"/>
      <c r="D2265" s="309"/>
      <c r="E2265" s="309"/>
      <c r="F2265" s="309"/>
      <c r="G2265" s="309"/>
      <c r="H2265" s="309"/>
      <c r="I2265" s="309"/>
      <c r="J2265" s="309"/>
      <c r="K2265" s="309"/>
      <c r="L2265" s="309"/>
      <c r="M2265" s="309"/>
      <c r="N2265" s="309"/>
      <c r="O2265" s="309"/>
      <c r="P2265" s="309"/>
      <c r="Q2265" s="309"/>
      <c r="R2265" s="309"/>
      <c r="S2265" s="309"/>
      <c r="T2265" s="309"/>
      <c r="U2265" s="309"/>
    </row>
    <row r="2266" spans="1:21" x14ac:dyDescent="0.2">
      <c r="A2266" s="309"/>
      <c r="B2266" s="309"/>
      <c r="C2266" s="309"/>
      <c r="D2266" s="309"/>
      <c r="E2266" s="309"/>
      <c r="F2266" s="309"/>
      <c r="G2266" s="309"/>
      <c r="H2266" s="309"/>
      <c r="I2266" s="309"/>
      <c r="J2266" s="309"/>
      <c r="K2266" s="309"/>
      <c r="L2266" s="309"/>
      <c r="M2266" s="309"/>
      <c r="N2266" s="309"/>
      <c r="O2266" s="309"/>
      <c r="P2266" s="309"/>
      <c r="Q2266" s="309"/>
      <c r="R2266" s="309"/>
      <c r="S2266" s="309"/>
      <c r="T2266" s="309"/>
      <c r="U2266" s="309"/>
    </row>
    <row r="2267" spans="1:21" x14ac:dyDescent="0.2">
      <c r="A2267" s="309"/>
      <c r="B2267" s="309"/>
      <c r="C2267" s="309"/>
      <c r="D2267" s="309"/>
      <c r="E2267" s="309"/>
      <c r="F2267" s="309"/>
      <c r="G2267" s="309"/>
      <c r="H2267" s="309"/>
      <c r="I2267" s="309"/>
      <c r="J2267" s="309"/>
      <c r="K2267" s="309"/>
      <c r="L2267" s="309"/>
      <c r="M2267" s="309"/>
      <c r="N2267" s="309"/>
      <c r="O2267" s="309"/>
      <c r="P2267" s="309"/>
      <c r="Q2267" s="309"/>
      <c r="R2267" s="309"/>
      <c r="S2267" s="309"/>
      <c r="T2267" s="309"/>
      <c r="U2267" s="309"/>
    </row>
    <row r="2268" spans="1:21" x14ac:dyDescent="0.2">
      <c r="A2268" s="309"/>
      <c r="B2268" s="309"/>
      <c r="C2268" s="309"/>
      <c r="D2268" s="309"/>
      <c r="E2268" s="309"/>
      <c r="F2268" s="309"/>
      <c r="G2268" s="309"/>
      <c r="H2268" s="309"/>
      <c r="I2268" s="309"/>
      <c r="J2268" s="309"/>
      <c r="K2268" s="309"/>
      <c r="L2268" s="309"/>
      <c r="M2268" s="309"/>
      <c r="N2268" s="309"/>
      <c r="O2268" s="309"/>
      <c r="P2268" s="309"/>
      <c r="Q2268" s="309"/>
      <c r="R2268" s="309"/>
      <c r="S2268" s="309"/>
      <c r="T2268" s="309"/>
      <c r="U2268" s="309"/>
    </row>
    <row r="2269" spans="1:21" x14ac:dyDescent="0.2">
      <c r="A2269" s="309"/>
      <c r="B2269" s="309"/>
      <c r="C2269" s="309"/>
      <c r="D2269" s="309"/>
      <c r="E2269" s="309"/>
      <c r="F2269" s="309"/>
      <c r="G2269" s="309"/>
      <c r="H2269" s="309"/>
      <c r="I2269" s="309"/>
      <c r="J2269" s="309"/>
      <c r="K2269" s="309"/>
      <c r="L2269" s="309"/>
      <c r="M2269" s="309"/>
      <c r="N2269" s="309"/>
      <c r="O2269" s="309"/>
      <c r="P2269" s="309"/>
      <c r="Q2269" s="309"/>
      <c r="R2269" s="309"/>
      <c r="S2269" s="309"/>
      <c r="T2269" s="309"/>
      <c r="U2269" s="309"/>
    </row>
    <row r="2270" spans="1:21" x14ac:dyDescent="0.2">
      <c r="A2270" s="309"/>
      <c r="B2270" s="309"/>
      <c r="C2270" s="309"/>
      <c r="D2270" s="309"/>
      <c r="E2270" s="309"/>
      <c r="F2270" s="309"/>
      <c r="G2270" s="309"/>
      <c r="H2270" s="309"/>
      <c r="I2270" s="309"/>
      <c r="J2270" s="309"/>
      <c r="K2270" s="309"/>
      <c r="L2270" s="309"/>
      <c r="M2270" s="309"/>
      <c r="N2270" s="309"/>
      <c r="O2270" s="309"/>
      <c r="P2270" s="309"/>
      <c r="Q2270" s="309"/>
      <c r="R2270" s="309"/>
      <c r="S2270" s="309"/>
      <c r="T2270" s="309"/>
      <c r="U2270" s="309"/>
    </row>
    <row r="2271" spans="1:21" x14ac:dyDescent="0.2">
      <c r="A2271" s="309"/>
      <c r="B2271" s="309"/>
      <c r="C2271" s="309"/>
      <c r="D2271" s="309"/>
      <c r="E2271" s="309"/>
      <c r="F2271" s="309"/>
      <c r="G2271" s="309"/>
      <c r="H2271" s="309"/>
      <c r="I2271" s="309"/>
      <c r="J2271" s="309"/>
      <c r="K2271" s="309"/>
      <c r="L2271" s="309"/>
      <c r="M2271" s="309"/>
      <c r="N2271" s="309"/>
      <c r="O2271" s="309"/>
      <c r="P2271" s="309"/>
      <c r="Q2271" s="309"/>
      <c r="R2271" s="309"/>
      <c r="S2271" s="309"/>
      <c r="T2271" s="309"/>
      <c r="U2271" s="309"/>
    </row>
    <row r="2272" spans="1:21" x14ac:dyDescent="0.2">
      <c r="A2272" s="309"/>
      <c r="B2272" s="309"/>
      <c r="C2272" s="309"/>
      <c r="D2272" s="309"/>
      <c r="E2272" s="309"/>
      <c r="F2272" s="309"/>
      <c r="G2272" s="309"/>
      <c r="H2272" s="309"/>
      <c r="I2272" s="309"/>
      <c r="J2272" s="309"/>
      <c r="K2272" s="309"/>
      <c r="L2272" s="309"/>
      <c r="M2272" s="309"/>
      <c r="N2272" s="309"/>
      <c r="O2272" s="309"/>
      <c r="P2272" s="309"/>
      <c r="Q2272" s="309"/>
      <c r="R2272" s="309"/>
      <c r="S2272" s="309"/>
      <c r="T2272" s="309"/>
      <c r="U2272" s="309"/>
    </row>
    <row r="2273" spans="1:21" x14ac:dyDescent="0.2">
      <c r="A2273" s="309"/>
      <c r="B2273" s="309"/>
      <c r="C2273" s="309"/>
      <c r="D2273" s="309"/>
      <c r="E2273" s="309"/>
      <c r="F2273" s="309"/>
      <c r="G2273" s="309"/>
      <c r="H2273" s="309"/>
      <c r="I2273" s="309"/>
      <c r="J2273" s="309"/>
      <c r="K2273" s="309"/>
      <c r="L2273" s="309"/>
      <c r="M2273" s="309"/>
      <c r="N2273" s="309"/>
      <c r="O2273" s="309"/>
      <c r="P2273" s="309"/>
      <c r="Q2273" s="309"/>
      <c r="R2273" s="309"/>
      <c r="S2273" s="309"/>
      <c r="T2273" s="309"/>
      <c r="U2273" s="309"/>
    </row>
    <row r="2274" spans="1:21" x14ac:dyDescent="0.2">
      <c r="A2274" s="309"/>
      <c r="B2274" s="309"/>
      <c r="C2274" s="309"/>
      <c r="D2274" s="309"/>
      <c r="E2274" s="309"/>
      <c r="F2274" s="309"/>
      <c r="G2274" s="309"/>
      <c r="H2274" s="309"/>
      <c r="I2274" s="309"/>
      <c r="J2274" s="309"/>
      <c r="K2274" s="309"/>
      <c r="L2274" s="309"/>
      <c r="M2274" s="309"/>
      <c r="N2274" s="309"/>
      <c r="O2274" s="309"/>
      <c r="P2274" s="309"/>
      <c r="Q2274" s="309"/>
      <c r="R2274" s="309"/>
      <c r="S2274" s="309"/>
      <c r="T2274" s="309"/>
      <c r="U2274" s="309"/>
    </row>
    <row r="2275" spans="1:21" x14ac:dyDescent="0.2">
      <c r="A2275" s="309"/>
      <c r="B2275" s="309"/>
      <c r="C2275" s="309"/>
      <c r="D2275" s="309"/>
      <c r="E2275" s="309"/>
      <c r="F2275" s="309"/>
      <c r="G2275" s="309"/>
      <c r="H2275" s="309"/>
      <c r="I2275" s="309"/>
      <c r="J2275" s="309"/>
      <c r="K2275" s="309"/>
      <c r="L2275" s="309"/>
      <c r="M2275" s="309"/>
      <c r="N2275" s="309"/>
      <c r="O2275" s="309"/>
      <c r="P2275" s="309"/>
      <c r="Q2275" s="309"/>
      <c r="R2275" s="309"/>
      <c r="S2275" s="309"/>
      <c r="T2275" s="309"/>
      <c r="U2275" s="309"/>
    </row>
    <row r="2276" spans="1:21" x14ac:dyDescent="0.2">
      <c r="A2276" s="309"/>
      <c r="B2276" s="309"/>
      <c r="C2276" s="309"/>
      <c r="D2276" s="309"/>
      <c r="E2276" s="309"/>
      <c r="F2276" s="309"/>
      <c r="G2276" s="309"/>
      <c r="H2276" s="309"/>
      <c r="I2276" s="309"/>
      <c r="J2276" s="309"/>
      <c r="K2276" s="309"/>
      <c r="L2276" s="309"/>
      <c r="M2276" s="309"/>
      <c r="N2276" s="309"/>
      <c r="O2276" s="309"/>
      <c r="P2276" s="309"/>
      <c r="Q2276" s="309"/>
      <c r="R2276" s="309"/>
      <c r="S2276" s="309"/>
      <c r="T2276" s="309"/>
      <c r="U2276" s="309"/>
    </row>
    <row r="2277" spans="1:21" x14ac:dyDescent="0.2">
      <c r="A2277" s="309"/>
      <c r="B2277" s="309"/>
      <c r="C2277" s="309"/>
      <c r="D2277" s="309"/>
      <c r="E2277" s="309"/>
      <c r="F2277" s="309"/>
      <c r="G2277" s="309"/>
      <c r="H2277" s="309"/>
      <c r="I2277" s="309"/>
      <c r="J2277" s="309"/>
      <c r="K2277" s="309"/>
      <c r="L2277" s="309"/>
      <c r="M2277" s="309"/>
      <c r="N2277" s="309"/>
      <c r="O2277" s="309"/>
      <c r="P2277" s="309"/>
      <c r="Q2277" s="309"/>
      <c r="R2277" s="309"/>
      <c r="S2277" s="309"/>
      <c r="T2277" s="309"/>
      <c r="U2277" s="309"/>
    </row>
    <row r="2278" spans="1:21" x14ac:dyDescent="0.2">
      <c r="A2278" s="309"/>
      <c r="B2278" s="309"/>
      <c r="C2278" s="309"/>
      <c r="D2278" s="309"/>
      <c r="E2278" s="309"/>
      <c r="F2278" s="309"/>
      <c r="G2278" s="309"/>
      <c r="H2278" s="309"/>
      <c r="I2278" s="309"/>
      <c r="J2278" s="309"/>
      <c r="K2278" s="309"/>
      <c r="L2278" s="309"/>
      <c r="M2278" s="309"/>
      <c r="N2278" s="309"/>
      <c r="O2278" s="309"/>
      <c r="P2278" s="309"/>
      <c r="Q2278" s="309"/>
      <c r="R2278" s="309"/>
      <c r="S2278" s="309"/>
      <c r="T2278" s="309"/>
      <c r="U2278" s="309"/>
    </row>
    <row r="2279" spans="1:21" x14ac:dyDescent="0.2">
      <c r="A2279" s="309"/>
      <c r="B2279" s="309"/>
      <c r="C2279" s="309"/>
      <c r="D2279" s="309"/>
      <c r="E2279" s="309"/>
      <c r="F2279" s="309"/>
      <c r="G2279" s="309"/>
      <c r="H2279" s="309"/>
      <c r="I2279" s="309"/>
      <c r="J2279" s="309"/>
      <c r="K2279" s="309"/>
      <c r="L2279" s="309"/>
      <c r="M2279" s="309"/>
      <c r="N2279" s="309"/>
      <c r="O2279" s="309"/>
      <c r="P2279" s="309"/>
      <c r="Q2279" s="309"/>
      <c r="R2279" s="309"/>
      <c r="S2279" s="309"/>
      <c r="T2279" s="309"/>
      <c r="U2279" s="309"/>
    </row>
    <row r="2280" spans="1:21" x14ac:dyDescent="0.2">
      <c r="A2280" s="309"/>
      <c r="B2280" s="309"/>
      <c r="C2280" s="309"/>
      <c r="D2280" s="309"/>
      <c r="E2280" s="309"/>
      <c r="F2280" s="309"/>
      <c r="G2280" s="309"/>
      <c r="H2280" s="309"/>
      <c r="I2280" s="309"/>
      <c r="J2280" s="309"/>
      <c r="K2280" s="309"/>
      <c r="L2280" s="309"/>
      <c r="M2280" s="309"/>
      <c r="N2280" s="309"/>
      <c r="O2280" s="309"/>
      <c r="P2280" s="309"/>
      <c r="Q2280" s="309"/>
      <c r="R2280" s="309"/>
      <c r="S2280" s="309"/>
      <c r="T2280" s="309"/>
      <c r="U2280" s="309"/>
    </row>
    <row r="2281" spans="1:21" x14ac:dyDescent="0.2">
      <c r="A2281" s="309"/>
      <c r="B2281" s="309"/>
      <c r="C2281" s="309"/>
      <c r="D2281" s="309"/>
      <c r="E2281" s="309"/>
      <c r="F2281" s="309"/>
      <c r="G2281" s="309"/>
      <c r="H2281" s="309"/>
      <c r="I2281" s="309"/>
      <c r="J2281" s="309"/>
      <c r="K2281" s="309"/>
      <c r="L2281" s="309"/>
      <c r="M2281" s="309"/>
      <c r="N2281" s="309"/>
      <c r="O2281" s="309"/>
      <c r="P2281" s="309"/>
      <c r="Q2281" s="309"/>
      <c r="R2281" s="309"/>
      <c r="S2281" s="309"/>
      <c r="T2281" s="309"/>
      <c r="U2281" s="309"/>
    </row>
    <row r="2282" spans="1:21" x14ac:dyDescent="0.2">
      <c r="A2282" s="309"/>
      <c r="B2282" s="309"/>
      <c r="C2282" s="309"/>
      <c r="D2282" s="309"/>
      <c r="E2282" s="309"/>
      <c r="F2282" s="309"/>
      <c r="G2282" s="309"/>
      <c r="H2282" s="309"/>
      <c r="I2282" s="309"/>
      <c r="J2282" s="309"/>
      <c r="K2282" s="309"/>
      <c r="L2282" s="309"/>
      <c r="M2282" s="309"/>
      <c r="N2282" s="309"/>
      <c r="O2282" s="309"/>
      <c r="P2282" s="309"/>
      <c r="Q2282" s="309"/>
      <c r="R2282" s="309"/>
      <c r="S2282" s="309"/>
      <c r="T2282" s="309"/>
      <c r="U2282" s="309"/>
    </row>
    <row r="2283" spans="1:21" x14ac:dyDescent="0.2">
      <c r="A2283" s="309"/>
      <c r="B2283" s="309"/>
      <c r="C2283" s="309"/>
      <c r="D2283" s="309"/>
      <c r="E2283" s="309"/>
      <c r="F2283" s="309"/>
      <c r="G2283" s="309"/>
      <c r="H2283" s="309"/>
      <c r="I2283" s="309"/>
      <c r="J2283" s="309"/>
      <c r="K2283" s="309"/>
      <c r="L2283" s="309"/>
      <c r="M2283" s="309"/>
      <c r="N2283" s="309"/>
      <c r="O2283" s="309"/>
      <c r="P2283" s="309"/>
      <c r="Q2283" s="309"/>
      <c r="R2283" s="309"/>
      <c r="S2283" s="309"/>
      <c r="T2283" s="309"/>
      <c r="U2283" s="309"/>
    </row>
    <row r="2284" spans="1:21" x14ac:dyDescent="0.2">
      <c r="A2284" s="309"/>
      <c r="B2284" s="309"/>
      <c r="C2284" s="309"/>
      <c r="D2284" s="309"/>
      <c r="E2284" s="309"/>
      <c r="F2284" s="309"/>
      <c r="G2284" s="309"/>
      <c r="H2284" s="309"/>
      <c r="I2284" s="309"/>
      <c r="J2284" s="309"/>
      <c r="K2284" s="309"/>
      <c r="L2284" s="309"/>
      <c r="M2284" s="309"/>
      <c r="N2284" s="309"/>
      <c r="O2284" s="309"/>
      <c r="P2284" s="309"/>
      <c r="Q2284" s="309"/>
      <c r="R2284" s="309"/>
      <c r="S2284" s="309"/>
      <c r="T2284" s="309"/>
      <c r="U2284" s="309"/>
    </row>
    <row r="2285" spans="1:21" x14ac:dyDescent="0.2">
      <c r="A2285" s="309"/>
      <c r="B2285" s="309"/>
      <c r="C2285" s="309"/>
      <c r="D2285" s="309"/>
      <c r="E2285" s="309"/>
      <c r="F2285" s="309"/>
      <c r="G2285" s="309"/>
      <c r="H2285" s="309"/>
      <c r="I2285" s="309"/>
      <c r="J2285" s="309"/>
      <c r="K2285" s="309"/>
      <c r="L2285" s="309"/>
      <c r="M2285" s="309"/>
      <c r="N2285" s="309"/>
      <c r="O2285" s="309"/>
      <c r="P2285" s="309"/>
      <c r="Q2285" s="309"/>
      <c r="R2285" s="309"/>
      <c r="S2285" s="309"/>
      <c r="T2285" s="309"/>
      <c r="U2285" s="309"/>
    </row>
    <row r="2286" spans="1:21" x14ac:dyDescent="0.2">
      <c r="A2286" s="309"/>
      <c r="B2286" s="309"/>
      <c r="C2286" s="309"/>
      <c r="D2286" s="309"/>
      <c r="E2286" s="309"/>
      <c r="F2286" s="309"/>
      <c r="G2286" s="309"/>
      <c r="H2286" s="309"/>
      <c r="I2286" s="309"/>
      <c r="J2286" s="309"/>
      <c r="K2286" s="309"/>
      <c r="L2286" s="309"/>
      <c r="M2286" s="309"/>
      <c r="N2286" s="309"/>
      <c r="O2286" s="309"/>
      <c r="P2286" s="309"/>
      <c r="Q2286" s="309"/>
      <c r="R2286" s="309"/>
      <c r="S2286" s="309"/>
      <c r="T2286" s="309"/>
      <c r="U2286" s="309"/>
    </row>
    <row r="2287" spans="1:21" x14ac:dyDescent="0.2">
      <c r="A2287" s="309"/>
      <c r="B2287" s="309"/>
      <c r="C2287" s="309"/>
      <c r="D2287" s="309"/>
      <c r="E2287" s="309"/>
      <c r="F2287" s="309"/>
      <c r="G2287" s="309"/>
      <c r="H2287" s="309"/>
      <c r="I2287" s="309"/>
      <c r="J2287" s="309"/>
      <c r="K2287" s="309"/>
      <c r="L2287" s="309"/>
      <c r="M2287" s="309"/>
      <c r="N2287" s="309"/>
      <c r="O2287" s="309"/>
      <c r="P2287" s="309"/>
      <c r="Q2287" s="309"/>
      <c r="R2287" s="309"/>
      <c r="S2287" s="309"/>
      <c r="T2287" s="309"/>
      <c r="U2287" s="309"/>
    </row>
    <row r="2288" spans="1:21" x14ac:dyDescent="0.2">
      <c r="A2288" s="309"/>
      <c r="B2288" s="309"/>
      <c r="C2288" s="309"/>
      <c r="D2288" s="309"/>
      <c r="E2288" s="309"/>
      <c r="F2288" s="309"/>
      <c r="G2288" s="309"/>
      <c r="H2288" s="309"/>
      <c r="I2288" s="309"/>
      <c r="J2288" s="309"/>
      <c r="K2288" s="309"/>
      <c r="L2288" s="309"/>
      <c r="M2288" s="309"/>
      <c r="N2288" s="309"/>
      <c r="O2288" s="309"/>
      <c r="P2288" s="309"/>
      <c r="Q2288" s="309"/>
      <c r="R2288" s="309"/>
      <c r="S2288" s="309"/>
      <c r="T2288" s="309"/>
      <c r="U2288" s="309"/>
    </row>
    <row r="2289" spans="1:21" x14ac:dyDescent="0.2">
      <c r="A2289" s="309"/>
      <c r="B2289" s="309"/>
      <c r="C2289" s="309"/>
      <c r="D2289" s="309"/>
      <c r="E2289" s="309"/>
      <c r="F2289" s="309"/>
      <c r="G2289" s="309"/>
      <c r="H2289" s="309"/>
      <c r="I2289" s="309"/>
      <c r="J2289" s="309"/>
      <c r="K2289" s="309"/>
      <c r="L2289" s="309"/>
      <c r="M2289" s="309"/>
      <c r="N2289" s="309"/>
      <c r="O2289" s="309"/>
      <c r="P2289" s="309"/>
      <c r="Q2289" s="309"/>
      <c r="R2289" s="309"/>
      <c r="S2289" s="309"/>
      <c r="T2289" s="309"/>
      <c r="U2289" s="309"/>
    </row>
    <row r="2290" spans="1:21" x14ac:dyDescent="0.2">
      <c r="A2290" s="309"/>
      <c r="B2290" s="309"/>
      <c r="C2290" s="309"/>
      <c r="D2290" s="309"/>
      <c r="E2290" s="309"/>
      <c r="F2290" s="309"/>
      <c r="G2290" s="309"/>
      <c r="H2290" s="309"/>
      <c r="I2290" s="309"/>
      <c r="J2290" s="309"/>
      <c r="K2290" s="309"/>
      <c r="L2290" s="309"/>
      <c r="M2290" s="309"/>
      <c r="N2290" s="309"/>
      <c r="O2290" s="309"/>
      <c r="P2290" s="309"/>
      <c r="Q2290" s="309"/>
      <c r="R2290" s="309"/>
      <c r="S2290" s="309"/>
      <c r="T2290" s="309"/>
      <c r="U2290" s="309"/>
    </row>
    <row r="2291" spans="1:21" x14ac:dyDescent="0.2">
      <c r="A2291" s="309"/>
      <c r="B2291" s="309"/>
      <c r="C2291" s="309"/>
      <c r="D2291" s="309"/>
      <c r="E2291" s="309"/>
      <c r="F2291" s="309"/>
      <c r="G2291" s="309"/>
      <c r="H2291" s="309"/>
      <c r="I2291" s="309"/>
      <c r="J2291" s="309"/>
      <c r="K2291" s="309"/>
      <c r="L2291" s="309"/>
      <c r="M2291" s="309"/>
      <c r="N2291" s="309"/>
      <c r="O2291" s="309"/>
      <c r="P2291" s="309"/>
      <c r="Q2291" s="309"/>
      <c r="R2291" s="309"/>
      <c r="S2291" s="309"/>
      <c r="T2291" s="309"/>
      <c r="U2291" s="309"/>
    </row>
    <row r="2292" spans="1:21" x14ac:dyDescent="0.2">
      <c r="A2292" s="309"/>
      <c r="B2292" s="309"/>
      <c r="C2292" s="309"/>
      <c r="D2292" s="309"/>
      <c r="E2292" s="309"/>
      <c r="F2292" s="309"/>
      <c r="G2292" s="309"/>
      <c r="H2292" s="309"/>
      <c r="I2292" s="309"/>
      <c r="J2292" s="309"/>
      <c r="K2292" s="309"/>
      <c r="L2292" s="309"/>
      <c r="M2292" s="309"/>
      <c r="N2292" s="309"/>
      <c r="O2292" s="309"/>
      <c r="P2292" s="309"/>
      <c r="Q2292" s="309"/>
      <c r="R2292" s="309"/>
      <c r="S2292" s="309"/>
      <c r="T2292" s="309"/>
      <c r="U2292" s="309"/>
    </row>
    <row r="2293" spans="1:21" x14ac:dyDescent="0.2">
      <c r="A2293" s="309"/>
      <c r="B2293" s="309"/>
      <c r="C2293" s="309"/>
      <c r="D2293" s="309"/>
      <c r="E2293" s="309"/>
      <c r="F2293" s="309"/>
      <c r="G2293" s="309"/>
      <c r="H2293" s="309"/>
      <c r="I2293" s="309"/>
      <c r="J2293" s="309"/>
      <c r="K2293" s="309"/>
      <c r="L2293" s="309"/>
      <c r="M2293" s="309"/>
      <c r="N2293" s="309"/>
      <c r="O2293" s="309"/>
      <c r="P2293" s="309"/>
      <c r="Q2293" s="309"/>
      <c r="R2293" s="309"/>
      <c r="S2293" s="309"/>
      <c r="T2293" s="309"/>
      <c r="U2293" s="309"/>
    </row>
    <row r="2294" spans="1:21" x14ac:dyDescent="0.2">
      <c r="A2294" s="309"/>
      <c r="B2294" s="309"/>
      <c r="C2294" s="309"/>
      <c r="D2294" s="309"/>
      <c r="E2294" s="309"/>
      <c r="F2294" s="309"/>
      <c r="G2294" s="309"/>
      <c r="H2294" s="309"/>
      <c r="I2294" s="309"/>
      <c r="J2294" s="309"/>
      <c r="K2294" s="309"/>
      <c r="L2294" s="309"/>
      <c r="M2294" s="309"/>
      <c r="N2294" s="309"/>
      <c r="O2294" s="309"/>
      <c r="P2294" s="309"/>
      <c r="Q2294" s="309"/>
      <c r="R2294" s="309"/>
      <c r="S2294" s="309"/>
      <c r="T2294" s="309"/>
      <c r="U2294" s="309"/>
    </row>
    <row r="2295" spans="1:21" x14ac:dyDescent="0.2">
      <c r="A2295" s="309"/>
      <c r="B2295" s="309"/>
      <c r="C2295" s="309"/>
      <c r="D2295" s="309"/>
      <c r="E2295" s="309"/>
      <c r="F2295" s="309"/>
      <c r="G2295" s="309"/>
      <c r="H2295" s="309"/>
      <c r="I2295" s="309"/>
      <c r="J2295" s="309"/>
      <c r="K2295" s="309"/>
      <c r="L2295" s="309"/>
      <c r="M2295" s="309"/>
      <c r="N2295" s="309"/>
      <c r="O2295" s="309"/>
      <c r="P2295" s="309"/>
      <c r="Q2295" s="309"/>
      <c r="R2295" s="309"/>
      <c r="S2295" s="309"/>
      <c r="T2295" s="309"/>
      <c r="U2295" s="309"/>
    </row>
    <row r="2296" spans="1:21" x14ac:dyDescent="0.2">
      <c r="A2296" s="309"/>
      <c r="B2296" s="309"/>
      <c r="C2296" s="309"/>
      <c r="D2296" s="309"/>
      <c r="E2296" s="309"/>
      <c r="F2296" s="309"/>
      <c r="G2296" s="309"/>
      <c r="H2296" s="309"/>
      <c r="I2296" s="309"/>
      <c r="J2296" s="309"/>
      <c r="K2296" s="309"/>
      <c r="L2296" s="309"/>
      <c r="M2296" s="309"/>
      <c r="N2296" s="309"/>
      <c r="O2296" s="309"/>
      <c r="P2296" s="309"/>
      <c r="Q2296" s="309"/>
      <c r="R2296" s="309"/>
      <c r="S2296" s="309"/>
      <c r="T2296" s="309"/>
      <c r="U2296" s="309"/>
    </row>
    <row r="2297" spans="1:21" x14ac:dyDescent="0.2">
      <c r="A2297" s="309"/>
      <c r="B2297" s="309"/>
      <c r="C2297" s="309"/>
      <c r="D2297" s="309"/>
      <c r="E2297" s="309"/>
      <c r="F2297" s="309"/>
      <c r="G2297" s="309"/>
      <c r="H2297" s="309"/>
      <c r="I2297" s="309"/>
      <c r="J2297" s="309"/>
      <c r="K2297" s="309"/>
      <c r="L2297" s="309"/>
      <c r="M2297" s="309"/>
      <c r="N2297" s="309"/>
      <c r="O2297" s="309"/>
      <c r="P2297" s="309"/>
      <c r="Q2297" s="309"/>
      <c r="R2297" s="309"/>
      <c r="S2297" s="309"/>
      <c r="T2297" s="309"/>
      <c r="U2297" s="309"/>
    </row>
    <row r="2298" spans="1:21" x14ac:dyDescent="0.2">
      <c r="A2298" s="309"/>
      <c r="B2298" s="309"/>
      <c r="C2298" s="309"/>
      <c r="D2298" s="309"/>
      <c r="E2298" s="309"/>
      <c r="F2298" s="309"/>
      <c r="G2298" s="309"/>
      <c r="H2298" s="309"/>
      <c r="I2298" s="309"/>
      <c r="J2298" s="309"/>
      <c r="K2298" s="309"/>
      <c r="L2298" s="309"/>
      <c r="M2298" s="309"/>
      <c r="N2298" s="309"/>
      <c r="O2298" s="309"/>
      <c r="P2298" s="309"/>
      <c r="Q2298" s="309"/>
      <c r="R2298" s="309"/>
      <c r="S2298" s="309"/>
      <c r="T2298" s="309"/>
      <c r="U2298" s="309"/>
    </row>
    <row r="2299" spans="1:21" x14ac:dyDescent="0.2">
      <c r="A2299" s="309"/>
      <c r="B2299" s="309"/>
      <c r="C2299" s="309"/>
      <c r="D2299" s="309"/>
      <c r="E2299" s="309"/>
      <c r="F2299" s="309"/>
      <c r="G2299" s="309"/>
      <c r="H2299" s="309"/>
      <c r="I2299" s="309"/>
      <c r="J2299" s="309"/>
      <c r="K2299" s="309"/>
      <c r="L2299" s="309"/>
      <c r="M2299" s="309"/>
      <c r="N2299" s="309"/>
      <c r="O2299" s="309"/>
      <c r="P2299" s="309"/>
      <c r="Q2299" s="309"/>
      <c r="R2299" s="309"/>
      <c r="S2299" s="309"/>
      <c r="T2299" s="309"/>
      <c r="U2299" s="309"/>
    </row>
    <row r="2300" spans="1:21" x14ac:dyDescent="0.2">
      <c r="A2300" s="309"/>
      <c r="B2300" s="309"/>
      <c r="C2300" s="309"/>
      <c r="D2300" s="309"/>
      <c r="E2300" s="309"/>
      <c r="F2300" s="309"/>
      <c r="G2300" s="309"/>
      <c r="H2300" s="309"/>
      <c r="I2300" s="309"/>
      <c r="J2300" s="309"/>
      <c r="K2300" s="309"/>
      <c r="L2300" s="309"/>
      <c r="M2300" s="309"/>
      <c r="N2300" s="309"/>
      <c r="O2300" s="309"/>
      <c r="P2300" s="309"/>
      <c r="Q2300" s="309"/>
      <c r="R2300" s="309"/>
      <c r="S2300" s="309"/>
      <c r="T2300" s="309"/>
      <c r="U2300" s="309"/>
    </row>
    <row r="2301" spans="1:21" x14ac:dyDescent="0.2">
      <c r="A2301" s="309"/>
      <c r="B2301" s="309"/>
      <c r="C2301" s="309"/>
      <c r="D2301" s="309"/>
      <c r="E2301" s="309"/>
      <c r="F2301" s="309"/>
      <c r="G2301" s="309"/>
      <c r="H2301" s="309"/>
      <c r="I2301" s="309"/>
      <c r="J2301" s="309"/>
      <c r="K2301" s="309"/>
      <c r="L2301" s="309"/>
      <c r="M2301" s="309"/>
      <c r="N2301" s="309"/>
      <c r="O2301" s="309"/>
      <c r="P2301" s="309"/>
      <c r="Q2301" s="309"/>
      <c r="R2301" s="309"/>
      <c r="S2301" s="309"/>
      <c r="T2301" s="309"/>
      <c r="U2301" s="309"/>
    </row>
    <row r="2302" spans="1:21" x14ac:dyDescent="0.2">
      <c r="A2302" s="309"/>
      <c r="B2302" s="309"/>
      <c r="C2302" s="309"/>
      <c r="D2302" s="309"/>
      <c r="E2302" s="309"/>
      <c r="F2302" s="309"/>
      <c r="G2302" s="309"/>
      <c r="H2302" s="309"/>
      <c r="I2302" s="309"/>
      <c r="J2302" s="309"/>
      <c r="K2302" s="309"/>
      <c r="L2302" s="309"/>
      <c r="M2302" s="309"/>
      <c r="N2302" s="309"/>
      <c r="O2302" s="309"/>
      <c r="P2302" s="309"/>
      <c r="Q2302" s="309"/>
      <c r="R2302" s="309"/>
      <c r="S2302" s="309"/>
      <c r="T2302" s="309"/>
      <c r="U2302" s="309"/>
    </row>
    <row r="2303" spans="1:21" x14ac:dyDescent="0.2">
      <c r="A2303" s="309"/>
      <c r="B2303" s="309"/>
      <c r="C2303" s="309"/>
      <c r="D2303" s="309"/>
      <c r="E2303" s="309"/>
      <c r="F2303" s="309"/>
      <c r="G2303" s="309"/>
      <c r="H2303" s="309"/>
      <c r="I2303" s="309"/>
      <c r="J2303" s="309"/>
      <c r="K2303" s="309"/>
      <c r="L2303" s="309"/>
      <c r="M2303" s="309"/>
      <c r="N2303" s="309"/>
      <c r="O2303" s="309"/>
      <c r="P2303" s="309"/>
      <c r="Q2303" s="309"/>
      <c r="R2303" s="309"/>
      <c r="S2303" s="309"/>
      <c r="T2303" s="309"/>
      <c r="U2303" s="309"/>
    </row>
    <row r="2304" spans="1:21" x14ac:dyDescent="0.2">
      <c r="A2304" s="309"/>
      <c r="B2304" s="309"/>
      <c r="C2304" s="309"/>
      <c r="D2304" s="309"/>
      <c r="E2304" s="309"/>
      <c r="F2304" s="309"/>
      <c r="G2304" s="309"/>
      <c r="H2304" s="309"/>
      <c r="I2304" s="309"/>
      <c r="J2304" s="309"/>
      <c r="K2304" s="309"/>
      <c r="L2304" s="309"/>
      <c r="M2304" s="309"/>
      <c r="N2304" s="309"/>
      <c r="O2304" s="309"/>
      <c r="P2304" s="309"/>
      <c r="Q2304" s="309"/>
      <c r="R2304" s="309"/>
      <c r="S2304" s="309"/>
      <c r="T2304" s="309"/>
      <c r="U2304" s="309"/>
    </row>
    <row r="2305" spans="1:21" x14ac:dyDescent="0.2">
      <c r="A2305" s="309"/>
      <c r="B2305" s="309"/>
      <c r="C2305" s="309"/>
      <c r="D2305" s="309"/>
      <c r="E2305" s="309"/>
      <c r="F2305" s="309"/>
      <c r="G2305" s="309"/>
      <c r="H2305" s="309"/>
      <c r="I2305" s="309"/>
      <c r="J2305" s="309"/>
      <c r="K2305" s="309"/>
      <c r="L2305" s="309"/>
      <c r="M2305" s="309"/>
      <c r="N2305" s="309"/>
      <c r="O2305" s="309"/>
      <c r="P2305" s="309"/>
      <c r="Q2305" s="309"/>
      <c r="R2305" s="309"/>
      <c r="S2305" s="309"/>
      <c r="T2305" s="309"/>
      <c r="U2305" s="309"/>
    </row>
    <row r="2306" spans="1:21" x14ac:dyDescent="0.2">
      <c r="A2306" s="309"/>
      <c r="B2306" s="309"/>
      <c r="C2306" s="309"/>
      <c r="D2306" s="309"/>
      <c r="E2306" s="309"/>
      <c r="F2306" s="309"/>
      <c r="G2306" s="309"/>
      <c r="H2306" s="309"/>
      <c r="I2306" s="309"/>
      <c r="J2306" s="309"/>
      <c r="K2306" s="309"/>
      <c r="L2306" s="309"/>
      <c r="M2306" s="309"/>
      <c r="N2306" s="309"/>
      <c r="O2306" s="309"/>
      <c r="P2306" s="309"/>
      <c r="Q2306" s="309"/>
      <c r="R2306" s="309"/>
      <c r="S2306" s="309"/>
      <c r="T2306" s="309"/>
      <c r="U2306" s="309"/>
    </row>
    <row r="2307" spans="1:21" x14ac:dyDescent="0.2">
      <c r="A2307" s="309"/>
      <c r="B2307" s="309"/>
      <c r="C2307" s="309"/>
      <c r="D2307" s="309"/>
      <c r="E2307" s="309"/>
      <c r="F2307" s="309"/>
      <c r="G2307" s="309"/>
      <c r="H2307" s="309"/>
      <c r="I2307" s="309"/>
      <c r="J2307" s="309"/>
      <c r="K2307" s="309"/>
      <c r="L2307" s="309"/>
      <c r="M2307" s="309"/>
      <c r="N2307" s="309"/>
      <c r="O2307" s="309"/>
      <c r="P2307" s="309"/>
      <c r="Q2307" s="309"/>
      <c r="R2307" s="309"/>
      <c r="S2307" s="309"/>
      <c r="T2307" s="309"/>
      <c r="U2307" s="309"/>
    </row>
    <row r="2308" spans="1:21" x14ac:dyDescent="0.2">
      <c r="A2308" s="309"/>
      <c r="B2308" s="309"/>
      <c r="C2308" s="309"/>
      <c r="D2308" s="309"/>
      <c r="E2308" s="309"/>
      <c r="F2308" s="309"/>
      <c r="G2308" s="309"/>
      <c r="H2308" s="309"/>
      <c r="I2308" s="309"/>
      <c r="J2308" s="309"/>
      <c r="K2308" s="309"/>
      <c r="L2308" s="309"/>
      <c r="M2308" s="309"/>
      <c r="N2308" s="309"/>
      <c r="O2308" s="309"/>
      <c r="P2308" s="309"/>
      <c r="Q2308" s="309"/>
      <c r="R2308" s="309"/>
      <c r="S2308" s="309"/>
      <c r="T2308" s="309"/>
      <c r="U2308" s="309"/>
    </row>
    <row r="2309" spans="1:21" x14ac:dyDescent="0.2">
      <c r="A2309" s="309"/>
      <c r="B2309" s="309"/>
      <c r="C2309" s="309"/>
      <c r="D2309" s="309"/>
      <c r="E2309" s="309"/>
      <c r="F2309" s="309"/>
      <c r="G2309" s="309"/>
      <c r="H2309" s="309"/>
      <c r="I2309" s="309"/>
      <c r="J2309" s="309"/>
      <c r="K2309" s="309"/>
      <c r="L2309" s="309"/>
      <c r="M2309" s="309"/>
      <c r="N2309" s="309"/>
      <c r="O2309" s="309"/>
      <c r="P2309" s="309"/>
      <c r="Q2309" s="309"/>
      <c r="R2309" s="309"/>
      <c r="S2309" s="309"/>
      <c r="T2309" s="309"/>
      <c r="U2309" s="309"/>
    </row>
    <row r="2310" spans="1:21" x14ac:dyDescent="0.2">
      <c r="A2310" s="309"/>
      <c r="B2310" s="309"/>
      <c r="C2310" s="309"/>
      <c r="D2310" s="309"/>
      <c r="E2310" s="309"/>
      <c r="F2310" s="309"/>
      <c r="G2310" s="309"/>
      <c r="H2310" s="309"/>
      <c r="I2310" s="309"/>
      <c r="J2310" s="309"/>
      <c r="K2310" s="309"/>
      <c r="L2310" s="309"/>
      <c r="M2310" s="309"/>
      <c r="N2310" s="309"/>
      <c r="O2310" s="309"/>
      <c r="P2310" s="309"/>
      <c r="Q2310" s="309"/>
      <c r="R2310" s="309"/>
      <c r="S2310" s="309"/>
      <c r="T2310" s="309"/>
      <c r="U2310" s="309"/>
    </row>
    <row r="2311" spans="1:21" x14ac:dyDescent="0.2">
      <c r="A2311" s="309"/>
      <c r="B2311" s="309"/>
      <c r="C2311" s="309"/>
      <c r="D2311" s="309"/>
      <c r="E2311" s="309"/>
      <c r="F2311" s="309"/>
      <c r="G2311" s="309"/>
      <c r="H2311" s="309"/>
      <c r="I2311" s="309"/>
      <c r="J2311" s="309"/>
      <c r="K2311" s="309"/>
      <c r="L2311" s="309"/>
      <c r="M2311" s="309"/>
      <c r="N2311" s="309"/>
      <c r="O2311" s="309"/>
      <c r="P2311" s="309"/>
      <c r="Q2311" s="309"/>
      <c r="R2311" s="309"/>
      <c r="S2311" s="309"/>
      <c r="T2311" s="309"/>
      <c r="U2311" s="309"/>
    </row>
    <row r="2312" spans="1:21" x14ac:dyDescent="0.2">
      <c r="A2312" s="309"/>
      <c r="B2312" s="309"/>
      <c r="C2312" s="309"/>
      <c r="D2312" s="309"/>
      <c r="E2312" s="309"/>
      <c r="F2312" s="309"/>
      <c r="G2312" s="309"/>
      <c r="H2312" s="309"/>
      <c r="I2312" s="309"/>
      <c r="J2312" s="309"/>
      <c r="K2312" s="309"/>
      <c r="L2312" s="309"/>
      <c r="M2312" s="309"/>
      <c r="N2312" s="309"/>
      <c r="O2312" s="309"/>
      <c r="P2312" s="309"/>
      <c r="Q2312" s="309"/>
      <c r="R2312" s="309"/>
      <c r="S2312" s="309"/>
      <c r="T2312" s="309"/>
      <c r="U2312" s="309"/>
    </row>
    <row r="2313" spans="1:21" x14ac:dyDescent="0.2">
      <c r="A2313" s="309"/>
      <c r="B2313" s="309"/>
      <c r="C2313" s="309"/>
      <c r="D2313" s="309"/>
      <c r="E2313" s="309"/>
      <c r="F2313" s="309"/>
      <c r="G2313" s="309"/>
      <c r="H2313" s="309"/>
      <c r="I2313" s="309"/>
      <c r="J2313" s="309"/>
      <c r="K2313" s="309"/>
      <c r="L2313" s="309"/>
      <c r="M2313" s="309"/>
      <c r="N2313" s="309"/>
      <c r="O2313" s="309"/>
      <c r="P2313" s="309"/>
      <c r="Q2313" s="309"/>
      <c r="R2313" s="309"/>
      <c r="S2313" s="309"/>
      <c r="T2313" s="309"/>
      <c r="U2313" s="309"/>
    </row>
    <row r="2314" spans="1:21" x14ac:dyDescent="0.2">
      <c r="A2314" s="309"/>
      <c r="B2314" s="309"/>
      <c r="C2314" s="309"/>
      <c r="D2314" s="309"/>
      <c r="E2314" s="309"/>
      <c r="F2314" s="309"/>
      <c r="G2314" s="309"/>
      <c r="H2314" s="309"/>
      <c r="I2314" s="309"/>
      <c r="J2314" s="309"/>
      <c r="K2314" s="309"/>
      <c r="L2314" s="309"/>
      <c r="M2314" s="309"/>
      <c r="N2314" s="309"/>
      <c r="O2314" s="309"/>
      <c r="P2314" s="309"/>
      <c r="Q2314" s="309"/>
      <c r="R2314" s="309"/>
      <c r="S2314" s="309"/>
      <c r="T2314" s="309"/>
      <c r="U2314" s="309"/>
    </row>
    <row r="2315" spans="1:21" x14ac:dyDescent="0.2">
      <c r="A2315" s="309"/>
      <c r="B2315" s="309"/>
      <c r="C2315" s="309"/>
      <c r="D2315" s="309"/>
      <c r="E2315" s="309"/>
      <c r="F2315" s="309"/>
      <c r="G2315" s="309"/>
      <c r="H2315" s="309"/>
      <c r="I2315" s="309"/>
      <c r="J2315" s="309"/>
      <c r="K2315" s="309"/>
      <c r="L2315" s="309"/>
      <c r="M2315" s="309"/>
      <c r="N2315" s="309"/>
      <c r="O2315" s="309"/>
      <c r="P2315" s="309"/>
      <c r="Q2315" s="309"/>
      <c r="R2315" s="309"/>
      <c r="S2315" s="309"/>
      <c r="T2315" s="309"/>
      <c r="U2315" s="309"/>
    </row>
    <row r="2316" spans="1:21" x14ac:dyDescent="0.2">
      <c r="A2316" s="309"/>
      <c r="B2316" s="309"/>
      <c r="C2316" s="309"/>
      <c r="D2316" s="309"/>
      <c r="E2316" s="309"/>
      <c r="F2316" s="309"/>
      <c r="G2316" s="309"/>
      <c r="H2316" s="309"/>
      <c r="I2316" s="309"/>
      <c r="J2316" s="309"/>
      <c r="K2316" s="309"/>
      <c r="L2316" s="309"/>
      <c r="M2316" s="309"/>
      <c r="N2316" s="309"/>
      <c r="O2316" s="309"/>
      <c r="P2316" s="309"/>
      <c r="Q2316" s="309"/>
      <c r="R2316" s="309"/>
      <c r="S2316" s="309"/>
      <c r="T2316" s="309"/>
      <c r="U2316" s="309"/>
    </row>
    <row r="2317" spans="1:21" x14ac:dyDescent="0.2">
      <c r="A2317" s="309"/>
      <c r="B2317" s="309"/>
      <c r="C2317" s="309"/>
      <c r="D2317" s="309"/>
      <c r="E2317" s="309"/>
      <c r="F2317" s="309"/>
      <c r="G2317" s="309"/>
      <c r="H2317" s="309"/>
      <c r="I2317" s="309"/>
      <c r="J2317" s="309"/>
      <c r="K2317" s="309"/>
      <c r="L2317" s="309"/>
      <c r="M2317" s="309"/>
      <c r="N2317" s="309"/>
      <c r="O2317" s="309"/>
      <c r="P2317" s="309"/>
      <c r="Q2317" s="309"/>
      <c r="R2317" s="309"/>
      <c r="S2317" s="309"/>
      <c r="T2317" s="309"/>
      <c r="U2317" s="309"/>
    </row>
    <row r="2318" spans="1:21" x14ac:dyDescent="0.2">
      <c r="A2318" s="309"/>
      <c r="B2318" s="309"/>
      <c r="C2318" s="309"/>
      <c r="D2318" s="309"/>
      <c r="E2318" s="309"/>
      <c r="F2318" s="309"/>
      <c r="G2318" s="309"/>
      <c r="H2318" s="309"/>
      <c r="I2318" s="309"/>
      <c r="J2318" s="309"/>
      <c r="K2318" s="309"/>
      <c r="L2318" s="309"/>
      <c r="M2318" s="309"/>
      <c r="N2318" s="309"/>
      <c r="O2318" s="309"/>
      <c r="P2318" s="309"/>
      <c r="Q2318" s="309"/>
      <c r="R2318" s="309"/>
      <c r="S2318" s="309"/>
      <c r="T2318" s="309"/>
      <c r="U2318" s="309"/>
    </row>
    <row r="2319" spans="1:21" x14ac:dyDescent="0.2">
      <c r="A2319" s="309"/>
      <c r="B2319" s="309"/>
      <c r="C2319" s="309"/>
      <c r="D2319" s="309"/>
      <c r="E2319" s="309"/>
      <c r="F2319" s="309"/>
      <c r="G2319" s="309"/>
      <c r="H2319" s="309"/>
      <c r="I2319" s="309"/>
      <c r="J2319" s="309"/>
      <c r="K2319" s="309"/>
      <c r="L2319" s="309"/>
      <c r="M2319" s="309"/>
      <c r="N2319" s="309"/>
      <c r="O2319" s="309"/>
      <c r="P2319" s="309"/>
      <c r="Q2319" s="309"/>
      <c r="R2319" s="309"/>
      <c r="S2319" s="309"/>
      <c r="T2319" s="309"/>
      <c r="U2319" s="309"/>
    </row>
    <row r="2320" spans="1:21" x14ac:dyDescent="0.2">
      <c r="A2320" s="309"/>
      <c r="B2320" s="309"/>
      <c r="C2320" s="309"/>
      <c r="D2320" s="309"/>
      <c r="E2320" s="309"/>
      <c r="F2320" s="309"/>
      <c r="G2320" s="309"/>
      <c r="H2320" s="309"/>
      <c r="I2320" s="309"/>
      <c r="J2320" s="309"/>
      <c r="K2320" s="309"/>
      <c r="L2320" s="309"/>
      <c r="M2320" s="309"/>
      <c r="N2320" s="309"/>
      <c r="O2320" s="309"/>
      <c r="P2320" s="309"/>
      <c r="Q2320" s="309"/>
      <c r="R2320" s="309"/>
      <c r="S2320" s="309"/>
      <c r="T2320" s="309"/>
      <c r="U2320" s="309"/>
    </row>
    <row r="2321" spans="1:21" x14ac:dyDescent="0.2">
      <c r="A2321" s="309"/>
      <c r="B2321" s="309"/>
      <c r="C2321" s="309"/>
      <c r="D2321" s="309"/>
      <c r="E2321" s="309"/>
      <c r="F2321" s="309"/>
      <c r="G2321" s="309"/>
      <c r="H2321" s="309"/>
      <c r="I2321" s="309"/>
      <c r="J2321" s="309"/>
      <c r="K2321" s="309"/>
      <c r="L2321" s="309"/>
      <c r="M2321" s="309"/>
      <c r="N2321" s="309"/>
      <c r="O2321" s="309"/>
      <c r="P2321" s="309"/>
      <c r="Q2321" s="309"/>
      <c r="R2321" s="309"/>
      <c r="S2321" s="309"/>
      <c r="T2321" s="309"/>
      <c r="U2321" s="309"/>
    </row>
    <row r="2322" spans="1:21" x14ac:dyDescent="0.2">
      <c r="A2322" s="309"/>
      <c r="B2322" s="309"/>
      <c r="C2322" s="309"/>
      <c r="D2322" s="309"/>
      <c r="E2322" s="309"/>
      <c r="F2322" s="309"/>
      <c r="G2322" s="309"/>
      <c r="H2322" s="309"/>
      <c r="I2322" s="309"/>
      <c r="J2322" s="309"/>
      <c r="K2322" s="309"/>
      <c r="L2322" s="309"/>
      <c r="M2322" s="309"/>
      <c r="N2322" s="309"/>
      <c r="O2322" s="309"/>
      <c r="P2322" s="309"/>
      <c r="Q2322" s="309"/>
      <c r="R2322" s="309"/>
      <c r="S2322" s="309"/>
      <c r="T2322" s="309"/>
      <c r="U2322" s="309"/>
    </row>
    <row r="2323" spans="1:21" x14ac:dyDescent="0.2">
      <c r="A2323" s="309"/>
      <c r="B2323" s="309"/>
      <c r="C2323" s="309"/>
      <c r="D2323" s="309"/>
      <c r="E2323" s="309"/>
      <c r="F2323" s="309"/>
      <c r="G2323" s="309"/>
      <c r="H2323" s="309"/>
      <c r="I2323" s="309"/>
      <c r="J2323" s="309"/>
      <c r="K2323" s="309"/>
      <c r="L2323" s="309"/>
      <c r="M2323" s="309"/>
      <c r="N2323" s="309"/>
      <c r="O2323" s="309"/>
      <c r="P2323" s="309"/>
      <c r="Q2323" s="309"/>
      <c r="R2323" s="309"/>
      <c r="S2323" s="309"/>
      <c r="T2323" s="309"/>
      <c r="U2323" s="309"/>
    </row>
    <row r="2324" spans="1:21" x14ac:dyDescent="0.2">
      <c r="A2324" s="309"/>
      <c r="B2324" s="309"/>
      <c r="C2324" s="309"/>
      <c r="D2324" s="309"/>
      <c r="E2324" s="309"/>
      <c r="F2324" s="309"/>
      <c r="G2324" s="309"/>
      <c r="H2324" s="309"/>
      <c r="I2324" s="309"/>
      <c r="J2324" s="309"/>
      <c r="K2324" s="309"/>
      <c r="L2324" s="309"/>
      <c r="M2324" s="309"/>
      <c r="N2324" s="309"/>
      <c r="O2324" s="309"/>
      <c r="P2324" s="309"/>
      <c r="Q2324" s="309"/>
      <c r="R2324" s="309"/>
      <c r="S2324" s="309"/>
      <c r="T2324" s="309"/>
      <c r="U2324" s="309"/>
    </row>
    <row r="2325" spans="1:21" x14ac:dyDescent="0.2">
      <c r="A2325" s="309"/>
      <c r="B2325" s="309"/>
      <c r="C2325" s="309"/>
      <c r="D2325" s="309"/>
      <c r="E2325" s="309"/>
      <c r="F2325" s="309"/>
      <c r="G2325" s="309"/>
      <c r="H2325" s="309"/>
      <c r="I2325" s="309"/>
      <c r="J2325" s="309"/>
      <c r="K2325" s="309"/>
      <c r="L2325" s="309"/>
      <c r="M2325" s="309"/>
      <c r="N2325" s="309"/>
      <c r="O2325" s="309"/>
      <c r="P2325" s="309"/>
      <c r="Q2325" s="309"/>
      <c r="R2325" s="309"/>
      <c r="S2325" s="309"/>
      <c r="T2325" s="309"/>
      <c r="U2325" s="309"/>
    </row>
    <row r="2326" spans="1:21" x14ac:dyDescent="0.2">
      <c r="A2326" s="309"/>
      <c r="B2326" s="309"/>
      <c r="C2326" s="309"/>
      <c r="D2326" s="309"/>
      <c r="E2326" s="309"/>
      <c r="F2326" s="309"/>
      <c r="G2326" s="309"/>
      <c r="H2326" s="309"/>
      <c r="I2326" s="309"/>
      <c r="J2326" s="309"/>
      <c r="K2326" s="309"/>
      <c r="L2326" s="309"/>
      <c r="M2326" s="309"/>
      <c r="N2326" s="309"/>
      <c r="O2326" s="309"/>
      <c r="P2326" s="309"/>
      <c r="Q2326" s="309"/>
      <c r="R2326" s="309"/>
      <c r="S2326" s="309"/>
      <c r="T2326" s="309"/>
      <c r="U2326" s="309"/>
    </row>
    <row r="2327" spans="1:21" x14ac:dyDescent="0.2">
      <c r="A2327" s="309"/>
      <c r="B2327" s="309"/>
      <c r="C2327" s="309"/>
      <c r="D2327" s="309"/>
      <c r="E2327" s="309"/>
      <c r="F2327" s="309"/>
      <c r="G2327" s="309"/>
      <c r="H2327" s="309"/>
      <c r="I2327" s="309"/>
      <c r="J2327" s="309"/>
      <c r="K2327" s="309"/>
      <c r="L2327" s="309"/>
      <c r="M2327" s="309"/>
      <c r="N2327" s="309"/>
      <c r="O2327" s="309"/>
      <c r="P2327" s="309"/>
      <c r="Q2327" s="309"/>
      <c r="R2327" s="309"/>
      <c r="S2327" s="309"/>
      <c r="T2327" s="309"/>
      <c r="U2327" s="309"/>
    </row>
    <row r="2328" spans="1:21" x14ac:dyDescent="0.2">
      <c r="A2328" s="309"/>
      <c r="B2328" s="309"/>
      <c r="C2328" s="309"/>
      <c r="D2328" s="309"/>
      <c r="E2328" s="309"/>
      <c r="F2328" s="309"/>
      <c r="G2328" s="309"/>
      <c r="H2328" s="309"/>
      <c r="I2328" s="309"/>
      <c r="J2328" s="309"/>
      <c r="K2328" s="309"/>
      <c r="L2328" s="309"/>
      <c r="M2328" s="309"/>
      <c r="N2328" s="309"/>
      <c r="O2328" s="309"/>
      <c r="P2328" s="309"/>
      <c r="Q2328" s="309"/>
      <c r="R2328" s="309"/>
      <c r="S2328" s="309"/>
      <c r="T2328" s="309"/>
      <c r="U2328" s="309"/>
    </row>
    <row r="2329" spans="1:21" x14ac:dyDescent="0.2">
      <c r="A2329" s="309"/>
      <c r="B2329" s="309"/>
      <c r="C2329" s="309"/>
      <c r="D2329" s="309"/>
      <c r="E2329" s="309"/>
      <c r="F2329" s="309"/>
      <c r="G2329" s="309"/>
      <c r="H2329" s="309"/>
      <c r="I2329" s="309"/>
      <c r="J2329" s="309"/>
      <c r="K2329" s="309"/>
      <c r="L2329" s="309"/>
      <c r="M2329" s="309"/>
      <c r="N2329" s="309"/>
      <c r="O2329" s="309"/>
      <c r="P2329" s="309"/>
      <c r="Q2329" s="309"/>
      <c r="R2329" s="309"/>
      <c r="S2329" s="309"/>
      <c r="T2329" s="309"/>
      <c r="U2329" s="309"/>
    </row>
    <row r="2330" spans="1:21" x14ac:dyDescent="0.2">
      <c r="A2330" s="309"/>
      <c r="B2330" s="309"/>
      <c r="C2330" s="309"/>
      <c r="D2330" s="309"/>
      <c r="E2330" s="309"/>
      <c r="F2330" s="309"/>
      <c r="G2330" s="309"/>
      <c r="H2330" s="309"/>
      <c r="I2330" s="309"/>
      <c r="J2330" s="309"/>
      <c r="K2330" s="309"/>
      <c r="L2330" s="309"/>
      <c r="M2330" s="309"/>
      <c r="N2330" s="309"/>
      <c r="O2330" s="309"/>
      <c r="P2330" s="309"/>
      <c r="Q2330" s="309"/>
      <c r="R2330" s="309"/>
      <c r="S2330" s="309"/>
      <c r="T2330" s="309"/>
      <c r="U2330" s="309"/>
    </row>
    <row r="2331" spans="1:21" x14ac:dyDescent="0.2">
      <c r="A2331" s="309"/>
      <c r="B2331" s="309"/>
      <c r="C2331" s="309"/>
      <c r="D2331" s="309"/>
      <c r="E2331" s="309"/>
      <c r="F2331" s="309"/>
      <c r="G2331" s="309"/>
      <c r="H2331" s="309"/>
      <c r="I2331" s="309"/>
      <c r="J2331" s="309"/>
      <c r="K2331" s="309"/>
      <c r="L2331" s="309"/>
      <c r="M2331" s="309"/>
      <c r="N2331" s="309"/>
      <c r="O2331" s="309"/>
      <c r="P2331" s="309"/>
      <c r="Q2331" s="309"/>
      <c r="R2331" s="309"/>
      <c r="S2331" s="309"/>
      <c r="T2331" s="309"/>
      <c r="U2331" s="309"/>
    </row>
    <row r="2332" spans="1:21" x14ac:dyDescent="0.2">
      <c r="A2332" s="309"/>
      <c r="B2332" s="309"/>
      <c r="C2332" s="309"/>
      <c r="D2332" s="309"/>
      <c r="E2332" s="309"/>
      <c r="F2332" s="309"/>
      <c r="G2332" s="309"/>
      <c r="H2332" s="309"/>
      <c r="I2332" s="309"/>
      <c r="J2332" s="309"/>
      <c r="K2332" s="309"/>
      <c r="L2332" s="309"/>
      <c r="M2332" s="309"/>
      <c r="N2332" s="309"/>
      <c r="O2332" s="309"/>
      <c r="P2332" s="309"/>
      <c r="Q2332" s="309"/>
      <c r="R2332" s="309"/>
      <c r="S2332" s="309"/>
      <c r="T2332" s="309"/>
      <c r="U2332" s="309"/>
    </row>
    <row r="2333" spans="1:21" x14ac:dyDescent="0.2">
      <c r="A2333" s="309"/>
      <c r="B2333" s="309"/>
      <c r="C2333" s="309"/>
      <c r="D2333" s="309"/>
      <c r="E2333" s="309"/>
      <c r="F2333" s="309"/>
      <c r="G2333" s="309"/>
      <c r="H2333" s="309"/>
      <c r="I2333" s="309"/>
      <c r="J2333" s="309"/>
      <c r="K2333" s="309"/>
      <c r="L2333" s="309"/>
      <c r="M2333" s="309"/>
      <c r="N2333" s="309"/>
      <c r="O2333" s="309"/>
      <c r="P2333" s="309"/>
      <c r="Q2333" s="309"/>
      <c r="R2333" s="309"/>
      <c r="S2333" s="309"/>
      <c r="T2333" s="309"/>
      <c r="U2333" s="309"/>
    </row>
    <row r="2334" spans="1:21" x14ac:dyDescent="0.2">
      <c r="A2334" s="309"/>
      <c r="B2334" s="309"/>
      <c r="C2334" s="309"/>
      <c r="D2334" s="309"/>
      <c r="E2334" s="309"/>
      <c r="F2334" s="309"/>
      <c r="G2334" s="309"/>
      <c r="H2334" s="309"/>
      <c r="I2334" s="309"/>
      <c r="J2334" s="309"/>
      <c r="K2334" s="309"/>
      <c r="L2334" s="309"/>
      <c r="M2334" s="309"/>
      <c r="N2334" s="309"/>
      <c r="O2334" s="309"/>
      <c r="P2334" s="309"/>
      <c r="Q2334" s="309"/>
      <c r="R2334" s="309"/>
      <c r="S2334" s="309"/>
      <c r="T2334" s="309"/>
      <c r="U2334" s="309"/>
    </row>
    <row r="2335" spans="1:21" x14ac:dyDescent="0.2">
      <c r="A2335" s="309"/>
      <c r="B2335" s="309"/>
      <c r="C2335" s="309"/>
      <c r="D2335" s="309"/>
      <c r="E2335" s="309"/>
      <c r="F2335" s="309"/>
      <c r="G2335" s="309"/>
      <c r="H2335" s="309"/>
      <c r="I2335" s="309"/>
      <c r="J2335" s="309"/>
      <c r="K2335" s="309"/>
      <c r="L2335" s="309"/>
      <c r="M2335" s="309"/>
      <c r="N2335" s="309"/>
      <c r="O2335" s="309"/>
      <c r="P2335" s="309"/>
      <c r="Q2335" s="309"/>
      <c r="R2335" s="309"/>
      <c r="S2335" s="309"/>
      <c r="T2335" s="309"/>
      <c r="U2335" s="309"/>
    </row>
    <row r="2336" spans="1:21" x14ac:dyDescent="0.2">
      <c r="A2336" s="309"/>
      <c r="B2336" s="309"/>
      <c r="C2336" s="309"/>
      <c r="D2336" s="309"/>
      <c r="E2336" s="309"/>
      <c r="F2336" s="309"/>
      <c r="G2336" s="309"/>
      <c r="H2336" s="309"/>
      <c r="I2336" s="309"/>
      <c r="J2336" s="309"/>
      <c r="K2336" s="309"/>
      <c r="L2336" s="309"/>
      <c r="M2336" s="309"/>
      <c r="N2336" s="309"/>
      <c r="O2336" s="309"/>
      <c r="P2336" s="309"/>
      <c r="Q2336" s="309"/>
      <c r="R2336" s="309"/>
      <c r="S2336" s="309"/>
      <c r="T2336" s="309"/>
      <c r="U2336" s="309"/>
    </row>
    <row r="2337" spans="1:21" x14ac:dyDescent="0.2">
      <c r="A2337" s="309"/>
      <c r="B2337" s="309"/>
      <c r="C2337" s="309"/>
      <c r="D2337" s="309"/>
      <c r="E2337" s="309"/>
      <c r="F2337" s="309"/>
      <c r="G2337" s="309"/>
      <c r="H2337" s="309"/>
      <c r="I2337" s="309"/>
      <c r="J2337" s="309"/>
      <c r="K2337" s="309"/>
      <c r="L2337" s="309"/>
      <c r="M2337" s="309"/>
      <c r="N2337" s="309"/>
      <c r="O2337" s="309"/>
      <c r="P2337" s="309"/>
      <c r="Q2337" s="309"/>
      <c r="R2337" s="309"/>
      <c r="S2337" s="309"/>
      <c r="T2337" s="309"/>
      <c r="U2337" s="309"/>
    </row>
    <row r="2338" spans="1:21" x14ac:dyDescent="0.2">
      <c r="A2338" s="309"/>
      <c r="B2338" s="309"/>
      <c r="C2338" s="309"/>
      <c r="D2338" s="309"/>
      <c r="E2338" s="309"/>
      <c r="F2338" s="309"/>
      <c r="G2338" s="309"/>
      <c r="H2338" s="309"/>
      <c r="I2338" s="309"/>
      <c r="J2338" s="309"/>
      <c r="K2338" s="309"/>
      <c r="L2338" s="309"/>
      <c r="M2338" s="309"/>
      <c r="N2338" s="309"/>
      <c r="O2338" s="309"/>
      <c r="P2338" s="309"/>
      <c r="Q2338" s="309"/>
      <c r="R2338" s="309"/>
      <c r="S2338" s="309"/>
      <c r="T2338" s="309"/>
      <c r="U2338" s="309"/>
    </row>
    <row r="2339" spans="1:21" x14ac:dyDescent="0.2">
      <c r="A2339" s="309"/>
      <c r="B2339" s="309"/>
      <c r="C2339" s="309"/>
      <c r="D2339" s="309"/>
      <c r="E2339" s="309"/>
      <c r="F2339" s="309"/>
      <c r="G2339" s="309"/>
      <c r="H2339" s="309"/>
      <c r="I2339" s="309"/>
      <c r="J2339" s="309"/>
      <c r="K2339" s="309"/>
      <c r="L2339" s="309"/>
      <c r="M2339" s="309"/>
      <c r="N2339" s="309"/>
      <c r="O2339" s="309"/>
      <c r="P2339" s="309"/>
      <c r="Q2339" s="309"/>
      <c r="R2339" s="309"/>
      <c r="S2339" s="309"/>
      <c r="T2339" s="309"/>
      <c r="U2339" s="309"/>
    </row>
    <row r="2340" spans="1:21" x14ac:dyDescent="0.2">
      <c r="A2340" s="309"/>
      <c r="B2340" s="309"/>
      <c r="C2340" s="309"/>
      <c r="D2340" s="309"/>
      <c r="E2340" s="309"/>
      <c r="F2340" s="309"/>
      <c r="G2340" s="309"/>
      <c r="H2340" s="309"/>
      <c r="I2340" s="309"/>
      <c r="J2340" s="309"/>
      <c r="K2340" s="309"/>
      <c r="L2340" s="309"/>
      <c r="M2340" s="309"/>
      <c r="N2340" s="309"/>
      <c r="O2340" s="309"/>
      <c r="P2340" s="309"/>
      <c r="Q2340" s="309"/>
      <c r="R2340" s="309"/>
      <c r="S2340" s="309"/>
      <c r="T2340" s="309"/>
      <c r="U2340" s="309"/>
    </row>
    <row r="2341" spans="1:21" x14ac:dyDescent="0.2">
      <c r="A2341" s="309"/>
      <c r="B2341" s="309"/>
      <c r="C2341" s="309"/>
      <c r="D2341" s="309"/>
      <c r="E2341" s="309"/>
      <c r="F2341" s="309"/>
      <c r="G2341" s="309"/>
      <c r="H2341" s="309"/>
      <c r="I2341" s="309"/>
      <c r="J2341" s="309"/>
      <c r="K2341" s="309"/>
      <c r="L2341" s="309"/>
      <c r="M2341" s="309"/>
      <c r="N2341" s="309"/>
      <c r="O2341" s="309"/>
      <c r="P2341" s="309"/>
      <c r="Q2341" s="309"/>
      <c r="R2341" s="309"/>
      <c r="S2341" s="309"/>
      <c r="T2341" s="309"/>
      <c r="U2341" s="309"/>
    </row>
    <row r="2342" spans="1:21" x14ac:dyDescent="0.2">
      <c r="A2342" s="309"/>
      <c r="B2342" s="309"/>
      <c r="C2342" s="309"/>
      <c r="D2342" s="309"/>
      <c r="E2342" s="309"/>
      <c r="F2342" s="309"/>
      <c r="G2342" s="309"/>
      <c r="H2342" s="309"/>
      <c r="I2342" s="309"/>
      <c r="J2342" s="309"/>
      <c r="K2342" s="309"/>
      <c r="L2342" s="309"/>
      <c r="M2342" s="309"/>
      <c r="N2342" s="309"/>
      <c r="O2342" s="309"/>
      <c r="P2342" s="309"/>
      <c r="Q2342" s="309"/>
      <c r="R2342" s="309"/>
      <c r="S2342" s="309"/>
      <c r="T2342" s="309"/>
      <c r="U2342" s="309"/>
    </row>
    <row r="2343" spans="1:21" x14ac:dyDescent="0.2">
      <c r="A2343" s="309"/>
      <c r="B2343" s="309"/>
      <c r="C2343" s="309"/>
      <c r="D2343" s="309"/>
      <c r="E2343" s="309"/>
      <c r="F2343" s="309"/>
      <c r="G2343" s="309"/>
      <c r="H2343" s="309"/>
      <c r="I2343" s="309"/>
      <c r="J2343" s="309"/>
      <c r="K2343" s="309"/>
      <c r="L2343" s="309"/>
      <c r="M2343" s="309"/>
      <c r="N2343" s="309"/>
      <c r="O2343" s="309"/>
      <c r="P2343" s="309"/>
      <c r="Q2343" s="309"/>
      <c r="R2343" s="309"/>
      <c r="S2343" s="309"/>
      <c r="T2343" s="309"/>
      <c r="U2343" s="309"/>
    </row>
    <row r="2344" spans="1:21" x14ac:dyDescent="0.2">
      <c r="A2344" s="309"/>
      <c r="B2344" s="309"/>
      <c r="C2344" s="309"/>
      <c r="D2344" s="309"/>
      <c r="E2344" s="309"/>
      <c r="F2344" s="309"/>
      <c r="G2344" s="309"/>
      <c r="H2344" s="309"/>
      <c r="I2344" s="309"/>
      <c r="J2344" s="309"/>
      <c r="K2344" s="309"/>
      <c r="L2344" s="309"/>
      <c r="M2344" s="309"/>
      <c r="N2344" s="309"/>
      <c r="O2344" s="309"/>
      <c r="P2344" s="309"/>
      <c r="Q2344" s="309"/>
      <c r="R2344" s="309"/>
      <c r="S2344" s="309"/>
      <c r="T2344" s="309"/>
      <c r="U2344" s="309"/>
    </row>
    <row r="2345" spans="1:21" x14ac:dyDescent="0.2">
      <c r="A2345" s="309"/>
      <c r="B2345" s="309"/>
      <c r="C2345" s="309"/>
      <c r="D2345" s="309"/>
      <c r="E2345" s="309"/>
      <c r="F2345" s="309"/>
      <c r="G2345" s="309"/>
      <c r="H2345" s="309"/>
      <c r="I2345" s="309"/>
      <c r="J2345" s="309"/>
      <c r="K2345" s="309"/>
      <c r="L2345" s="309"/>
      <c r="M2345" s="309"/>
      <c r="N2345" s="309"/>
      <c r="O2345" s="309"/>
      <c r="P2345" s="309"/>
      <c r="Q2345" s="309"/>
      <c r="R2345" s="309"/>
      <c r="S2345" s="309"/>
      <c r="T2345" s="309"/>
      <c r="U2345" s="309"/>
    </row>
    <row r="2346" spans="1:21" x14ac:dyDescent="0.2">
      <c r="A2346" s="309"/>
      <c r="B2346" s="309"/>
      <c r="C2346" s="309"/>
      <c r="D2346" s="309"/>
      <c r="E2346" s="309"/>
      <c r="F2346" s="309"/>
      <c r="G2346" s="309"/>
      <c r="H2346" s="309"/>
      <c r="I2346" s="309"/>
      <c r="J2346" s="309"/>
      <c r="K2346" s="309"/>
      <c r="L2346" s="309"/>
      <c r="M2346" s="309"/>
      <c r="N2346" s="309"/>
      <c r="O2346" s="309"/>
      <c r="P2346" s="309"/>
      <c r="Q2346" s="309"/>
      <c r="R2346" s="309"/>
      <c r="S2346" s="309"/>
      <c r="T2346" s="309"/>
      <c r="U2346" s="309"/>
    </row>
    <row r="2347" spans="1:21" x14ac:dyDescent="0.2">
      <c r="A2347" s="309"/>
      <c r="B2347" s="309"/>
      <c r="C2347" s="309"/>
      <c r="D2347" s="309"/>
      <c r="E2347" s="309"/>
      <c r="F2347" s="309"/>
      <c r="G2347" s="309"/>
      <c r="H2347" s="309"/>
      <c r="I2347" s="309"/>
      <c r="J2347" s="309"/>
      <c r="K2347" s="309"/>
      <c r="L2347" s="309"/>
      <c r="M2347" s="309"/>
      <c r="N2347" s="309"/>
      <c r="O2347" s="309"/>
      <c r="P2347" s="309"/>
      <c r="Q2347" s="309"/>
      <c r="R2347" s="309"/>
      <c r="S2347" s="309"/>
      <c r="T2347" s="309"/>
      <c r="U2347" s="309"/>
    </row>
    <row r="2348" spans="1:21" x14ac:dyDescent="0.2">
      <c r="A2348" s="309"/>
      <c r="B2348" s="309"/>
      <c r="C2348" s="309"/>
      <c r="D2348" s="309"/>
      <c r="E2348" s="309"/>
      <c r="F2348" s="309"/>
      <c r="G2348" s="309"/>
      <c r="H2348" s="309"/>
      <c r="I2348" s="309"/>
      <c r="J2348" s="309"/>
      <c r="K2348" s="309"/>
      <c r="L2348" s="309"/>
      <c r="M2348" s="309"/>
      <c r="N2348" s="309"/>
      <c r="O2348" s="309"/>
      <c r="P2348" s="309"/>
      <c r="Q2348" s="309"/>
      <c r="R2348" s="309"/>
      <c r="S2348" s="309"/>
      <c r="T2348" s="309"/>
      <c r="U2348" s="309"/>
    </row>
    <row r="2349" spans="1:21" x14ac:dyDescent="0.2">
      <c r="A2349" s="309"/>
      <c r="B2349" s="309"/>
      <c r="C2349" s="309"/>
      <c r="D2349" s="309"/>
      <c r="E2349" s="309"/>
      <c r="F2349" s="309"/>
      <c r="G2349" s="309"/>
      <c r="H2349" s="309"/>
      <c r="I2349" s="309"/>
      <c r="J2349" s="309"/>
      <c r="K2349" s="309"/>
      <c r="L2349" s="309"/>
      <c r="M2349" s="309"/>
      <c r="N2349" s="309"/>
      <c r="O2349" s="309"/>
      <c r="P2349" s="309"/>
      <c r="Q2349" s="309"/>
      <c r="R2349" s="309"/>
      <c r="S2349" s="309"/>
      <c r="T2349" s="309"/>
      <c r="U2349" s="309"/>
    </row>
    <row r="2350" spans="1:21" x14ac:dyDescent="0.2">
      <c r="A2350" s="309"/>
      <c r="B2350" s="309"/>
      <c r="C2350" s="309"/>
      <c r="D2350" s="309"/>
      <c r="E2350" s="309"/>
      <c r="F2350" s="309"/>
      <c r="G2350" s="309"/>
      <c r="H2350" s="309"/>
      <c r="I2350" s="309"/>
      <c r="J2350" s="309"/>
      <c r="K2350" s="309"/>
      <c r="L2350" s="309"/>
      <c r="M2350" s="309"/>
      <c r="N2350" s="309"/>
      <c r="O2350" s="309"/>
      <c r="P2350" s="309"/>
      <c r="Q2350" s="309"/>
      <c r="R2350" s="309"/>
      <c r="S2350" s="309"/>
      <c r="T2350" s="309"/>
      <c r="U2350" s="309"/>
    </row>
    <row r="2351" spans="1:21" x14ac:dyDescent="0.2">
      <c r="A2351" s="309"/>
      <c r="B2351" s="309"/>
      <c r="C2351" s="309"/>
      <c r="D2351" s="309"/>
      <c r="E2351" s="309"/>
      <c r="F2351" s="309"/>
      <c r="G2351" s="309"/>
      <c r="H2351" s="309"/>
      <c r="I2351" s="309"/>
      <c r="J2351" s="309"/>
      <c r="K2351" s="309"/>
      <c r="L2351" s="309"/>
      <c r="M2351" s="309"/>
      <c r="N2351" s="309"/>
      <c r="O2351" s="309"/>
      <c r="P2351" s="309"/>
      <c r="Q2351" s="309"/>
      <c r="R2351" s="309"/>
      <c r="S2351" s="309"/>
      <c r="T2351" s="309"/>
      <c r="U2351" s="309"/>
    </row>
    <row r="2352" spans="1:21" x14ac:dyDescent="0.2">
      <c r="A2352" s="309"/>
      <c r="B2352" s="309"/>
      <c r="C2352" s="309"/>
      <c r="D2352" s="309"/>
      <c r="E2352" s="309"/>
      <c r="F2352" s="309"/>
      <c r="G2352" s="309"/>
      <c r="H2352" s="309"/>
      <c r="I2352" s="309"/>
      <c r="J2352" s="309"/>
      <c r="K2352" s="309"/>
      <c r="L2352" s="309"/>
      <c r="M2352" s="309"/>
      <c r="N2352" s="309"/>
      <c r="O2352" s="309"/>
      <c r="P2352" s="309"/>
      <c r="Q2352" s="309"/>
      <c r="R2352" s="309"/>
      <c r="S2352" s="309"/>
      <c r="T2352" s="309"/>
      <c r="U2352" s="309"/>
    </row>
    <row r="2353" spans="1:21" x14ac:dyDescent="0.2">
      <c r="A2353" s="309"/>
      <c r="B2353" s="309"/>
      <c r="C2353" s="309"/>
      <c r="D2353" s="309"/>
      <c r="E2353" s="309"/>
      <c r="F2353" s="309"/>
      <c r="G2353" s="309"/>
      <c r="H2353" s="309"/>
      <c r="I2353" s="309"/>
      <c r="J2353" s="309"/>
      <c r="K2353" s="309"/>
      <c r="L2353" s="309"/>
      <c r="M2353" s="309"/>
      <c r="N2353" s="309"/>
      <c r="O2353" s="309"/>
      <c r="P2353" s="309"/>
      <c r="Q2353" s="309"/>
      <c r="R2353" s="309"/>
      <c r="S2353" s="309"/>
      <c r="T2353" s="309"/>
      <c r="U2353" s="309"/>
    </row>
    <row r="2354" spans="1:21" x14ac:dyDescent="0.2">
      <c r="A2354" s="309"/>
      <c r="B2354" s="309"/>
      <c r="C2354" s="309"/>
      <c r="D2354" s="309"/>
      <c r="E2354" s="309"/>
      <c r="F2354" s="309"/>
      <c r="G2354" s="309"/>
      <c r="H2354" s="309"/>
      <c r="I2354" s="309"/>
      <c r="J2354" s="309"/>
      <c r="K2354" s="309"/>
      <c r="L2354" s="309"/>
      <c r="M2354" s="309"/>
      <c r="N2354" s="309"/>
      <c r="O2354" s="309"/>
      <c r="P2354" s="309"/>
      <c r="Q2354" s="309"/>
      <c r="R2354" s="309"/>
      <c r="S2354" s="309"/>
      <c r="T2354" s="309"/>
      <c r="U2354" s="309"/>
    </row>
    <row r="2355" spans="1:21" x14ac:dyDescent="0.2">
      <c r="A2355" s="309"/>
      <c r="B2355" s="309"/>
      <c r="C2355" s="309"/>
      <c r="D2355" s="309"/>
      <c r="E2355" s="309"/>
      <c r="F2355" s="309"/>
      <c r="G2355" s="309"/>
      <c r="H2355" s="309"/>
      <c r="I2355" s="309"/>
      <c r="J2355" s="309"/>
      <c r="K2355" s="309"/>
      <c r="L2355" s="309"/>
      <c r="M2355" s="309"/>
      <c r="N2355" s="309"/>
      <c r="O2355" s="309"/>
      <c r="P2355" s="309"/>
      <c r="Q2355" s="309"/>
      <c r="R2355" s="309"/>
      <c r="S2355" s="309"/>
      <c r="T2355" s="309"/>
      <c r="U2355" s="309"/>
    </row>
    <row r="2356" spans="1:21" x14ac:dyDescent="0.2">
      <c r="A2356" s="309"/>
      <c r="B2356" s="309"/>
      <c r="C2356" s="309"/>
      <c r="D2356" s="309"/>
      <c r="E2356" s="309"/>
      <c r="F2356" s="309"/>
      <c r="G2356" s="309"/>
      <c r="H2356" s="309"/>
      <c r="I2356" s="309"/>
      <c r="J2356" s="309"/>
      <c r="K2356" s="309"/>
      <c r="L2356" s="309"/>
      <c r="M2356" s="309"/>
      <c r="N2356" s="309"/>
      <c r="O2356" s="309"/>
      <c r="P2356" s="309"/>
      <c r="Q2356" s="309"/>
      <c r="R2356" s="309"/>
      <c r="S2356" s="309"/>
      <c r="T2356" s="309"/>
      <c r="U2356" s="309"/>
    </row>
    <row r="2357" spans="1:21" x14ac:dyDescent="0.2">
      <c r="A2357" s="309"/>
      <c r="B2357" s="309"/>
      <c r="C2357" s="309"/>
      <c r="D2357" s="309"/>
      <c r="E2357" s="309"/>
      <c r="F2357" s="309"/>
      <c r="G2357" s="309"/>
      <c r="H2357" s="309"/>
      <c r="I2357" s="309"/>
      <c r="J2357" s="309"/>
      <c r="K2357" s="309"/>
      <c r="L2357" s="309"/>
      <c r="M2357" s="309"/>
      <c r="N2357" s="309"/>
      <c r="O2357" s="309"/>
      <c r="P2357" s="309"/>
      <c r="Q2357" s="309"/>
      <c r="R2357" s="309"/>
      <c r="S2357" s="309"/>
      <c r="T2357" s="309"/>
      <c r="U2357" s="309"/>
    </row>
    <row r="2358" spans="1:21" x14ac:dyDescent="0.2">
      <c r="A2358" s="309"/>
      <c r="B2358" s="309"/>
      <c r="C2358" s="309"/>
      <c r="D2358" s="309"/>
      <c r="E2358" s="309"/>
      <c r="F2358" s="309"/>
      <c r="G2358" s="309"/>
      <c r="H2358" s="309"/>
      <c r="I2358" s="309"/>
      <c r="J2358" s="309"/>
      <c r="K2358" s="309"/>
      <c r="L2358" s="309"/>
      <c r="M2358" s="309"/>
      <c r="N2358" s="309"/>
      <c r="O2358" s="309"/>
      <c r="P2358" s="309"/>
      <c r="Q2358" s="309"/>
      <c r="R2358" s="309"/>
      <c r="S2358" s="309"/>
      <c r="T2358" s="309"/>
      <c r="U2358" s="309"/>
    </row>
    <row r="2359" spans="1:21" x14ac:dyDescent="0.2">
      <c r="A2359" s="309"/>
      <c r="B2359" s="309"/>
      <c r="C2359" s="309"/>
      <c r="D2359" s="309"/>
      <c r="E2359" s="309"/>
      <c r="F2359" s="309"/>
      <c r="G2359" s="309"/>
      <c r="H2359" s="309"/>
      <c r="I2359" s="309"/>
      <c r="J2359" s="309"/>
      <c r="K2359" s="309"/>
      <c r="L2359" s="309"/>
      <c r="M2359" s="309"/>
      <c r="N2359" s="309"/>
      <c r="O2359" s="309"/>
      <c r="P2359" s="309"/>
      <c r="Q2359" s="309"/>
      <c r="R2359" s="309"/>
      <c r="S2359" s="309"/>
      <c r="T2359" s="309"/>
      <c r="U2359" s="309"/>
    </row>
    <row r="2360" spans="1:21" x14ac:dyDescent="0.2">
      <c r="A2360" s="309"/>
      <c r="B2360" s="309"/>
      <c r="C2360" s="309"/>
      <c r="D2360" s="309"/>
      <c r="E2360" s="309"/>
      <c r="F2360" s="309"/>
      <c r="G2360" s="309"/>
      <c r="H2360" s="309"/>
      <c r="I2360" s="309"/>
      <c r="J2360" s="309"/>
      <c r="K2360" s="309"/>
      <c r="L2360" s="309"/>
      <c r="M2360" s="309"/>
      <c r="N2360" s="309"/>
      <c r="O2360" s="309"/>
      <c r="P2360" s="309"/>
      <c r="Q2360" s="309"/>
      <c r="R2360" s="309"/>
      <c r="S2360" s="309"/>
      <c r="T2360" s="309"/>
      <c r="U2360" s="309"/>
    </row>
    <row r="2361" spans="1:21" x14ac:dyDescent="0.2">
      <c r="A2361" s="309"/>
      <c r="B2361" s="309"/>
      <c r="C2361" s="309"/>
      <c r="D2361" s="309"/>
      <c r="E2361" s="309"/>
      <c r="F2361" s="309"/>
      <c r="G2361" s="309"/>
      <c r="H2361" s="309"/>
      <c r="I2361" s="309"/>
      <c r="J2361" s="309"/>
      <c r="K2361" s="309"/>
      <c r="L2361" s="309"/>
      <c r="M2361" s="309"/>
      <c r="N2361" s="309"/>
      <c r="O2361" s="309"/>
      <c r="P2361" s="309"/>
      <c r="Q2361" s="309"/>
      <c r="R2361" s="309"/>
      <c r="S2361" s="309"/>
      <c r="T2361" s="309"/>
      <c r="U2361" s="309"/>
    </row>
    <row r="2362" spans="1:21" x14ac:dyDescent="0.2">
      <c r="A2362" s="309"/>
      <c r="B2362" s="309"/>
      <c r="C2362" s="309"/>
      <c r="D2362" s="309"/>
      <c r="E2362" s="309"/>
      <c r="F2362" s="309"/>
      <c r="G2362" s="309"/>
      <c r="H2362" s="309"/>
      <c r="I2362" s="309"/>
      <c r="J2362" s="309"/>
      <c r="K2362" s="309"/>
      <c r="L2362" s="309"/>
      <c r="M2362" s="309"/>
      <c r="N2362" s="309"/>
      <c r="O2362" s="309"/>
      <c r="P2362" s="309"/>
      <c r="Q2362" s="309"/>
      <c r="R2362" s="309"/>
      <c r="S2362" s="309"/>
      <c r="T2362" s="309"/>
      <c r="U2362" s="309"/>
    </row>
    <row r="2363" spans="1:21" x14ac:dyDescent="0.2">
      <c r="A2363" s="309"/>
      <c r="B2363" s="309"/>
      <c r="C2363" s="309"/>
      <c r="D2363" s="309"/>
      <c r="E2363" s="309"/>
      <c r="F2363" s="309"/>
      <c r="G2363" s="309"/>
      <c r="H2363" s="309"/>
      <c r="I2363" s="309"/>
      <c r="J2363" s="309"/>
      <c r="K2363" s="309"/>
      <c r="L2363" s="309"/>
      <c r="M2363" s="309"/>
      <c r="N2363" s="309"/>
      <c r="O2363" s="309"/>
      <c r="P2363" s="309"/>
      <c r="Q2363" s="309"/>
      <c r="R2363" s="309"/>
      <c r="S2363" s="309"/>
      <c r="T2363" s="309"/>
      <c r="U2363" s="309"/>
    </row>
    <row r="2364" spans="1:21" x14ac:dyDescent="0.2">
      <c r="A2364" s="309"/>
      <c r="B2364" s="309"/>
      <c r="C2364" s="309"/>
      <c r="D2364" s="309"/>
      <c r="E2364" s="309"/>
      <c r="F2364" s="309"/>
      <c r="G2364" s="309"/>
      <c r="H2364" s="309"/>
      <c r="I2364" s="309"/>
      <c r="J2364" s="309"/>
      <c r="K2364" s="309"/>
      <c r="L2364" s="309"/>
      <c r="M2364" s="309"/>
      <c r="N2364" s="309"/>
      <c r="O2364" s="309"/>
      <c r="P2364" s="309"/>
      <c r="Q2364" s="309"/>
      <c r="R2364" s="309"/>
      <c r="S2364" s="309"/>
      <c r="T2364" s="309"/>
      <c r="U2364" s="309"/>
    </row>
    <row r="2365" spans="1:21" x14ac:dyDescent="0.2">
      <c r="A2365" s="309"/>
      <c r="B2365" s="309"/>
      <c r="C2365" s="309"/>
      <c r="D2365" s="309"/>
      <c r="E2365" s="309"/>
      <c r="F2365" s="309"/>
      <c r="G2365" s="309"/>
      <c r="H2365" s="309"/>
      <c r="I2365" s="309"/>
      <c r="J2365" s="309"/>
      <c r="K2365" s="309"/>
      <c r="L2365" s="309"/>
      <c r="M2365" s="309"/>
      <c r="N2365" s="309"/>
      <c r="O2365" s="309"/>
      <c r="P2365" s="309"/>
      <c r="Q2365" s="309"/>
      <c r="R2365" s="309"/>
      <c r="S2365" s="309"/>
      <c r="T2365" s="309"/>
      <c r="U2365" s="309"/>
    </row>
    <row r="2366" spans="1:21" x14ac:dyDescent="0.2">
      <c r="A2366" s="309"/>
      <c r="B2366" s="309"/>
      <c r="C2366" s="309"/>
      <c r="D2366" s="309"/>
      <c r="E2366" s="309"/>
      <c r="F2366" s="309"/>
      <c r="G2366" s="309"/>
      <c r="H2366" s="309"/>
      <c r="I2366" s="309"/>
      <c r="J2366" s="309"/>
      <c r="K2366" s="309"/>
      <c r="L2366" s="309"/>
      <c r="M2366" s="309"/>
      <c r="N2366" s="309"/>
      <c r="O2366" s="309"/>
      <c r="P2366" s="309"/>
      <c r="Q2366" s="309"/>
      <c r="R2366" s="309"/>
      <c r="S2366" s="309"/>
      <c r="T2366" s="309"/>
      <c r="U2366" s="309"/>
    </row>
    <row r="2367" spans="1:21" x14ac:dyDescent="0.2">
      <c r="A2367" s="309"/>
      <c r="B2367" s="309"/>
      <c r="C2367" s="309"/>
      <c r="D2367" s="309"/>
      <c r="E2367" s="309"/>
      <c r="F2367" s="309"/>
      <c r="G2367" s="309"/>
      <c r="H2367" s="309"/>
      <c r="I2367" s="309"/>
      <c r="J2367" s="309"/>
      <c r="K2367" s="309"/>
      <c r="L2367" s="309"/>
      <c r="M2367" s="309"/>
      <c r="N2367" s="309"/>
      <c r="O2367" s="309"/>
      <c r="P2367" s="309"/>
      <c r="Q2367" s="309"/>
      <c r="R2367" s="309"/>
      <c r="S2367" s="309"/>
      <c r="T2367" s="309"/>
      <c r="U2367" s="309"/>
    </row>
    <row r="2368" spans="1:21" x14ac:dyDescent="0.2">
      <c r="A2368" s="309"/>
      <c r="B2368" s="309"/>
      <c r="C2368" s="309"/>
      <c r="D2368" s="309"/>
      <c r="E2368" s="309"/>
      <c r="F2368" s="309"/>
      <c r="G2368" s="309"/>
      <c r="H2368" s="309"/>
      <c r="I2368" s="309"/>
      <c r="J2368" s="309"/>
      <c r="K2368" s="309"/>
      <c r="L2368" s="309"/>
      <c r="M2368" s="309"/>
      <c r="N2368" s="309"/>
      <c r="O2368" s="309"/>
      <c r="P2368" s="309"/>
      <c r="Q2368" s="309"/>
      <c r="R2368" s="309"/>
      <c r="S2368" s="309"/>
      <c r="T2368" s="309"/>
      <c r="U2368" s="309"/>
    </row>
    <row r="2369" spans="1:21" x14ac:dyDescent="0.2">
      <c r="A2369" s="309"/>
      <c r="B2369" s="309"/>
      <c r="C2369" s="309"/>
      <c r="D2369" s="309"/>
      <c r="E2369" s="309"/>
      <c r="F2369" s="309"/>
      <c r="G2369" s="309"/>
      <c r="H2369" s="309"/>
      <c r="I2369" s="309"/>
      <c r="J2369" s="309"/>
      <c r="K2369" s="309"/>
      <c r="L2369" s="309"/>
      <c r="M2369" s="309"/>
      <c r="N2369" s="309"/>
      <c r="O2369" s="309"/>
      <c r="P2369" s="309"/>
      <c r="Q2369" s="309"/>
      <c r="R2369" s="309"/>
      <c r="S2369" s="309"/>
      <c r="T2369" s="309"/>
      <c r="U2369" s="309"/>
    </row>
    <row r="2370" spans="1:21" x14ac:dyDescent="0.2">
      <c r="A2370" s="309"/>
      <c r="B2370" s="309"/>
      <c r="C2370" s="309"/>
      <c r="D2370" s="309"/>
      <c r="E2370" s="309"/>
      <c r="F2370" s="309"/>
      <c r="G2370" s="309"/>
      <c r="H2370" s="309"/>
      <c r="I2370" s="309"/>
      <c r="J2370" s="309"/>
      <c r="K2370" s="309"/>
      <c r="L2370" s="309"/>
      <c r="M2370" s="309"/>
      <c r="N2370" s="309"/>
      <c r="O2370" s="309"/>
      <c r="P2370" s="309"/>
      <c r="Q2370" s="309"/>
      <c r="R2370" s="309"/>
      <c r="S2370" s="309"/>
      <c r="T2370" s="309"/>
      <c r="U2370" s="309"/>
    </row>
    <row r="2371" spans="1:21" x14ac:dyDescent="0.2">
      <c r="A2371" s="309"/>
      <c r="B2371" s="309"/>
      <c r="C2371" s="309"/>
      <c r="D2371" s="309"/>
      <c r="E2371" s="309"/>
      <c r="F2371" s="309"/>
      <c r="G2371" s="309"/>
      <c r="H2371" s="309"/>
      <c r="I2371" s="309"/>
      <c r="J2371" s="309"/>
      <c r="K2371" s="309"/>
      <c r="L2371" s="309"/>
      <c r="M2371" s="309"/>
      <c r="N2371" s="309"/>
      <c r="O2371" s="309"/>
      <c r="P2371" s="309"/>
      <c r="Q2371" s="309"/>
      <c r="R2371" s="309"/>
      <c r="S2371" s="309"/>
      <c r="T2371" s="309"/>
      <c r="U2371" s="309"/>
    </row>
    <row r="2372" spans="1:21" x14ac:dyDescent="0.2">
      <c r="A2372" s="309"/>
      <c r="B2372" s="309"/>
      <c r="C2372" s="309"/>
      <c r="D2372" s="309"/>
      <c r="E2372" s="309"/>
      <c r="F2372" s="309"/>
      <c r="G2372" s="309"/>
      <c r="H2372" s="309"/>
      <c r="I2372" s="309"/>
      <c r="J2372" s="309"/>
      <c r="K2372" s="309"/>
      <c r="L2372" s="309"/>
      <c r="M2372" s="309"/>
      <c r="N2372" s="309"/>
      <c r="O2372" s="309"/>
      <c r="P2372" s="309"/>
      <c r="Q2372" s="309"/>
      <c r="R2372" s="309"/>
      <c r="S2372" s="309"/>
      <c r="T2372" s="309"/>
      <c r="U2372" s="309"/>
    </row>
    <row r="2373" spans="1:21" x14ac:dyDescent="0.2">
      <c r="A2373" s="309"/>
      <c r="B2373" s="309"/>
      <c r="C2373" s="309"/>
      <c r="D2373" s="309"/>
      <c r="E2373" s="309"/>
      <c r="F2373" s="309"/>
      <c r="G2373" s="309"/>
      <c r="H2373" s="309"/>
      <c r="I2373" s="309"/>
      <c r="J2373" s="309"/>
      <c r="K2373" s="309"/>
      <c r="L2373" s="309"/>
      <c r="M2373" s="309"/>
      <c r="N2373" s="309"/>
      <c r="O2373" s="309"/>
      <c r="P2373" s="309"/>
      <c r="Q2373" s="309"/>
      <c r="R2373" s="309"/>
      <c r="S2373" s="309"/>
      <c r="T2373" s="309"/>
      <c r="U2373" s="309"/>
    </row>
    <row r="2374" spans="1:21" x14ac:dyDescent="0.2">
      <c r="A2374" s="309"/>
      <c r="B2374" s="309"/>
      <c r="C2374" s="309"/>
      <c r="D2374" s="309"/>
      <c r="E2374" s="309"/>
      <c r="F2374" s="309"/>
      <c r="G2374" s="309"/>
      <c r="H2374" s="309"/>
      <c r="I2374" s="309"/>
      <c r="J2374" s="309"/>
      <c r="K2374" s="309"/>
      <c r="L2374" s="309"/>
      <c r="M2374" s="309"/>
      <c r="N2374" s="309"/>
      <c r="O2374" s="309"/>
      <c r="P2374" s="309"/>
      <c r="Q2374" s="309"/>
      <c r="R2374" s="309"/>
      <c r="S2374" s="309"/>
      <c r="T2374" s="309"/>
      <c r="U2374" s="309"/>
    </row>
    <row r="2375" spans="1:21" x14ac:dyDescent="0.2">
      <c r="A2375" s="309"/>
      <c r="B2375" s="309"/>
      <c r="C2375" s="309"/>
      <c r="D2375" s="309"/>
      <c r="E2375" s="309"/>
      <c r="F2375" s="309"/>
      <c r="G2375" s="309"/>
      <c r="H2375" s="309"/>
      <c r="I2375" s="309"/>
      <c r="J2375" s="309"/>
      <c r="K2375" s="309"/>
      <c r="L2375" s="309"/>
      <c r="M2375" s="309"/>
      <c r="N2375" s="309"/>
      <c r="O2375" s="309"/>
      <c r="P2375" s="309"/>
      <c r="Q2375" s="309"/>
      <c r="R2375" s="309"/>
      <c r="S2375" s="309"/>
      <c r="T2375" s="309"/>
      <c r="U2375" s="309"/>
    </row>
    <row r="2376" spans="1:21" x14ac:dyDescent="0.2">
      <c r="A2376" s="309"/>
      <c r="B2376" s="309"/>
      <c r="C2376" s="309"/>
      <c r="D2376" s="309"/>
      <c r="E2376" s="309"/>
      <c r="F2376" s="309"/>
      <c r="G2376" s="309"/>
      <c r="H2376" s="309"/>
      <c r="I2376" s="309"/>
      <c r="J2376" s="309"/>
      <c r="K2376" s="309"/>
      <c r="L2376" s="309"/>
      <c r="M2376" s="309"/>
      <c r="N2376" s="309"/>
      <c r="O2376" s="309"/>
      <c r="P2376" s="309"/>
      <c r="Q2376" s="309"/>
      <c r="R2376" s="309"/>
      <c r="S2376" s="309"/>
      <c r="T2376" s="309"/>
      <c r="U2376" s="309"/>
    </row>
    <row r="2377" spans="1:21" x14ac:dyDescent="0.2">
      <c r="A2377" s="309"/>
      <c r="B2377" s="309"/>
      <c r="C2377" s="309"/>
      <c r="D2377" s="309"/>
      <c r="E2377" s="309"/>
      <c r="F2377" s="309"/>
      <c r="G2377" s="309"/>
      <c r="H2377" s="309"/>
      <c r="I2377" s="309"/>
      <c r="J2377" s="309"/>
      <c r="K2377" s="309"/>
      <c r="L2377" s="309"/>
      <c r="M2377" s="309"/>
      <c r="N2377" s="309"/>
      <c r="O2377" s="309"/>
      <c r="P2377" s="309"/>
      <c r="Q2377" s="309"/>
      <c r="R2377" s="309"/>
      <c r="S2377" s="309"/>
      <c r="T2377" s="309"/>
      <c r="U2377" s="309"/>
    </row>
    <row r="2378" spans="1:21" x14ac:dyDescent="0.2">
      <c r="A2378" s="309"/>
      <c r="B2378" s="309"/>
      <c r="C2378" s="309"/>
      <c r="D2378" s="309"/>
      <c r="E2378" s="309"/>
      <c r="F2378" s="309"/>
      <c r="G2378" s="309"/>
      <c r="H2378" s="309"/>
      <c r="I2378" s="309"/>
      <c r="J2378" s="309"/>
      <c r="K2378" s="309"/>
      <c r="L2378" s="309"/>
      <c r="M2378" s="309"/>
      <c r="N2378" s="309"/>
      <c r="O2378" s="309"/>
      <c r="P2378" s="309"/>
      <c r="Q2378" s="309"/>
      <c r="R2378" s="309"/>
      <c r="S2378" s="309"/>
      <c r="T2378" s="309"/>
      <c r="U2378" s="309"/>
    </row>
    <row r="2379" spans="1:21" x14ac:dyDescent="0.2">
      <c r="A2379" s="309"/>
      <c r="B2379" s="309"/>
      <c r="C2379" s="309"/>
      <c r="D2379" s="309"/>
      <c r="E2379" s="309"/>
      <c r="F2379" s="309"/>
      <c r="G2379" s="309"/>
      <c r="H2379" s="309"/>
      <c r="I2379" s="309"/>
      <c r="J2379" s="309"/>
      <c r="K2379" s="309"/>
      <c r="L2379" s="309"/>
      <c r="M2379" s="309"/>
      <c r="N2379" s="309"/>
      <c r="O2379" s="309"/>
      <c r="P2379" s="309"/>
      <c r="Q2379" s="309"/>
      <c r="R2379" s="309"/>
      <c r="S2379" s="309"/>
      <c r="T2379" s="309"/>
      <c r="U2379" s="309"/>
    </row>
    <row r="2380" spans="1:21" x14ac:dyDescent="0.2">
      <c r="A2380" s="309"/>
      <c r="B2380" s="309"/>
      <c r="C2380" s="309"/>
      <c r="D2380" s="309"/>
      <c r="E2380" s="309"/>
      <c r="F2380" s="309"/>
      <c r="G2380" s="309"/>
      <c r="H2380" s="309"/>
      <c r="I2380" s="309"/>
      <c r="J2380" s="309"/>
      <c r="K2380" s="309"/>
      <c r="L2380" s="309"/>
      <c r="M2380" s="309"/>
      <c r="N2380" s="309"/>
      <c r="O2380" s="309"/>
      <c r="P2380" s="309"/>
      <c r="Q2380" s="309"/>
      <c r="R2380" s="309"/>
      <c r="S2380" s="309"/>
      <c r="T2380" s="309"/>
      <c r="U2380" s="309"/>
    </row>
    <row r="2381" spans="1:21" x14ac:dyDescent="0.2">
      <c r="A2381" s="309"/>
      <c r="B2381" s="309"/>
      <c r="C2381" s="309"/>
      <c r="D2381" s="309"/>
      <c r="E2381" s="309"/>
      <c r="F2381" s="309"/>
      <c r="G2381" s="309"/>
      <c r="H2381" s="309"/>
      <c r="I2381" s="309"/>
      <c r="J2381" s="309"/>
      <c r="K2381" s="309"/>
      <c r="L2381" s="309"/>
      <c r="M2381" s="309"/>
      <c r="N2381" s="309"/>
      <c r="O2381" s="309"/>
      <c r="P2381" s="309"/>
      <c r="Q2381" s="309"/>
      <c r="R2381" s="309"/>
      <c r="S2381" s="309"/>
      <c r="T2381" s="309"/>
      <c r="U2381" s="309"/>
    </row>
    <row r="2382" spans="1:21" x14ac:dyDescent="0.2">
      <c r="A2382" s="309"/>
      <c r="B2382" s="309"/>
      <c r="C2382" s="309"/>
      <c r="D2382" s="309"/>
      <c r="E2382" s="309"/>
      <c r="F2382" s="309"/>
      <c r="G2382" s="309"/>
      <c r="H2382" s="309"/>
      <c r="I2382" s="309"/>
      <c r="J2382" s="309"/>
      <c r="K2382" s="309"/>
      <c r="L2382" s="309"/>
      <c r="M2382" s="309"/>
      <c r="N2382" s="309"/>
      <c r="O2382" s="309"/>
      <c r="P2382" s="309"/>
      <c r="Q2382" s="309"/>
      <c r="R2382" s="309"/>
      <c r="S2382" s="309"/>
      <c r="T2382" s="309"/>
      <c r="U2382" s="309"/>
    </row>
    <row r="2383" spans="1:21" x14ac:dyDescent="0.2">
      <c r="A2383" s="309"/>
      <c r="B2383" s="309"/>
      <c r="C2383" s="309"/>
      <c r="D2383" s="309"/>
      <c r="E2383" s="309"/>
      <c r="F2383" s="309"/>
      <c r="G2383" s="309"/>
      <c r="H2383" s="309"/>
      <c r="I2383" s="309"/>
      <c r="J2383" s="309"/>
      <c r="K2383" s="309"/>
      <c r="L2383" s="309"/>
      <c r="M2383" s="309"/>
      <c r="N2383" s="309"/>
      <c r="O2383" s="309"/>
      <c r="P2383" s="309"/>
      <c r="Q2383" s="309"/>
      <c r="R2383" s="309"/>
      <c r="S2383" s="309"/>
      <c r="T2383" s="309"/>
      <c r="U2383" s="309"/>
    </row>
    <row r="2384" spans="1:21" x14ac:dyDescent="0.2">
      <c r="A2384" s="309"/>
      <c r="B2384" s="309"/>
      <c r="C2384" s="309"/>
      <c r="D2384" s="309"/>
      <c r="E2384" s="309"/>
      <c r="F2384" s="309"/>
      <c r="G2384" s="309"/>
      <c r="H2384" s="309"/>
      <c r="I2384" s="309"/>
      <c r="J2384" s="309"/>
      <c r="K2384" s="309"/>
      <c r="L2384" s="309"/>
      <c r="M2384" s="309"/>
      <c r="N2384" s="309"/>
      <c r="O2384" s="309"/>
      <c r="P2384" s="309"/>
      <c r="Q2384" s="309"/>
      <c r="R2384" s="309"/>
      <c r="S2384" s="309"/>
      <c r="T2384" s="309"/>
      <c r="U2384" s="309"/>
    </row>
    <row r="2385" spans="1:21" x14ac:dyDescent="0.2">
      <c r="A2385" s="309"/>
      <c r="B2385" s="309"/>
      <c r="C2385" s="309"/>
      <c r="D2385" s="309"/>
      <c r="E2385" s="309"/>
      <c r="F2385" s="309"/>
      <c r="G2385" s="309"/>
      <c r="H2385" s="309"/>
      <c r="I2385" s="309"/>
      <c r="J2385" s="309"/>
      <c r="K2385" s="309"/>
      <c r="L2385" s="309"/>
      <c r="M2385" s="309"/>
      <c r="N2385" s="309"/>
      <c r="O2385" s="309"/>
      <c r="P2385" s="309"/>
      <c r="Q2385" s="309"/>
      <c r="R2385" s="309"/>
      <c r="S2385" s="309"/>
      <c r="T2385" s="309"/>
      <c r="U2385" s="309"/>
    </row>
    <row r="2386" spans="1:21" x14ac:dyDescent="0.2">
      <c r="A2386" s="309"/>
      <c r="B2386" s="309"/>
      <c r="C2386" s="309"/>
      <c r="D2386" s="309"/>
      <c r="E2386" s="309"/>
      <c r="F2386" s="309"/>
      <c r="G2386" s="309"/>
      <c r="H2386" s="309"/>
      <c r="I2386" s="309"/>
      <c r="J2386" s="309"/>
      <c r="K2386" s="309"/>
      <c r="L2386" s="309"/>
      <c r="M2386" s="309"/>
      <c r="N2386" s="309"/>
      <c r="O2386" s="309"/>
      <c r="P2386" s="309"/>
      <c r="Q2386" s="309"/>
      <c r="R2386" s="309"/>
      <c r="S2386" s="309"/>
      <c r="T2386" s="309"/>
      <c r="U2386" s="309"/>
    </row>
    <row r="2387" spans="1:21" x14ac:dyDescent="0.2">
      <c r="A2387" s="309"/>
      <c r="B2387" s="309"/>
      <c r="C2387" s="309"/>
      <c r="D2387" s="309"/>
      <c r="E2387" s="309"/>
      <c r="F2387" s="309"/>
      <c r="G2387" s="309"/>
      <c r="H2387" s="309"/>
      <c r="I2387" s="309"/>
      <c r="J2387" s="309"/>
      <c r="K2387" s="309"/>
      <c r="L2387" s="309"/>
      <c r="M2387" s="309"/>
      <c r="N2387" s="309"/>
      <c r="O2387" s="309"/>
      <c r="P2387" s="309"/>
      <c r="Q2387" s="309"/>
      <c r="R2387" s="309"/>
      <c r="S2387" s="309"/>
      <c r="T2387" s="309"/>
      <c r="U2387" s="309"/>
    </row>
    <row r="2388" spans="1:21" x14ac:dyDescent="0.2">
      <c r="A2388" s="309"/>
      <c r="B2388" s="309"/>
      <c r="C2388" s="309"/>
      <c r="D2388" s="309"/>
      <c r="E2388" s="309"/>
      <c r="F2388" s="309"/>
      <c r="G2388" s="309"/>
      <c r="H2388" s="309"/>
      <c r="I2388" s="309"/>
      <c r="J2388" s="309"/>
      <c r="K2388" s="309"/>
      <c r="L2388" s="309"/>
      <c r="M2388" s="309"/>
      <c r="N2388" s="309"/>
      <c r="O2388" s="309"/>
      <c r="P2388" s="309"/>
      <c r="Q2388" s="309"/>
      <c r="R2388" s="309"/>
      <c r="S2388" s="309"/>
      <c r="T2388" s="309"/>
      <c r="U2388" s="309"/>
    </row>
    <row r="2389" spans="1:21" x14ac:dyDescent="0.2">
      <c r="A2389" s="309"/>
      <c r="B2389" s="309"/>
      <c r="C2389" s="309"/>
      <c r="D2389" s="309"/>
      <c r="E2389" s="309"/>
      <c r="F2389" s="309"/>
      <c r="G2389" s="309"/>
      <c r="H2389" s="309"/>
      <c r="I2389" s="309"/>
      <c r="J2389" s="309"/>
      <c r="K2389" s="309"/>
      <c r="L2389" s="309"/>
      <c r="M2389" s="309"/>
      <c r="N2389" s="309"/>
      <c r="O2389" s="309"/>
      <c r="P2389" s="309"/>
      <c r="Q2389" s="309"/>
      <c r="R2389" s="309"/>
      <c r="S2389" s="309"/>
      <c r="T2389" s="309"/>
      <c r="U2389" s="309"/>
    </row>
    <row r="2390" spans="1:21" x14ac:dyDescent="0.2">
      <c r="A2390" s="309"/>
      <c r="B2390" s="309"/>
      <c r="C2390" s="309"/>
      <c r="D2390" s="309"/>
      <c r="E2390" s="309"/>
      <c r="F2390" s="309"/>
      <c r="G2390" s="309"/>
      <c r="H2390" s="309"/>
      <c r="I2390" s="309"/>
      <c r="J2390" s="309"/>
      <c r="K2390" s="309"/>
      <c r="L2390" s="309"/>
      <c r="M2390" s="309"/>
      <c r="N2390" s="309"/>
      <c r="O2390" s="309"/>
      <c r="P2390" s="309"/>
      <c r="Q2390" s="309"/>
      <c r="R2390" s="309"/>
      <c r="S2390" s="309"/>
      <c r="T2390" s="309"/>
      <c r="U2390" s="309"/>
    </row>
    <row r="2391" spans="1:21" x14ac:dyDescent="0.2">
      <c r="A2391" s="309"/>
      <c r="B2391" s="309"/>
      <c r="C2391" s="309"/>
      <c r="D2391" s="309"/>
      <c r="E2391" s="309"/>
      <c r="F2391" s="309"/>
      <c r="G2391" s="309"/>
      <c r="H2391" s="309"/>
      <c r="I2391" s="309"/>
      <c r="J2391" s="309"/>
      <c r="K2391" s="309"/>
      <c r="L2391" s="309"/>
      <c r="M2391" s="309"/>
      <c r="N2391" s="309"/>
      <c r="O2391" s="309"/>
      <c r="P2391" s="309"/>
      <c r="Q2391" s="309"/>
      <c r="R2391" s="309"/>
      <c r="S2391" s="309"/>
      <c r="T2391" s="309"/>
      <c r="U2391" s="309"/>
    </row>
    <row r="2392" spans="1:21" x14ac:dyDescent="0.2">
      <c r="A2392" s="309"/>
      <c r="B2392" s="309"/>
      <c r="C2392" s="309"/>
      <c r="D2392" s="309"/>
      <c r="E2392" s="309"/>
      <c r="F2392" s="309"/>
      <c r="G2392" s="309"/>
      <c r="H2392" s="309"/>
      <c r="I2392" s="309"/>
      <c r="J2392" s="309"/>
      <c r="K2392" s="309"/>
      <c r="L2392" s="309"/>
      <c r="M2392" s="309"/>
      <c r="N2392" s="309"/>
      <c r="O2392" s="309"/>
      <c r="P2392" s="309"/>
      <c r="Q2392" s="309"/>
      <c r="R2392" s="309"/>
      <c r="S2392" s="309"/>
      <c r="T2392" s="309"/>
      <c r="U2392" s="309"/>
    </row>
    <row r="2393" spans="1:21" x14ac:dyDescent="0.2">
      <c r="A2393" s="309"/>
      <c r="B2393" s="309"/>
      <c r="C2393" s="309"/>
      <c r="D2393" s="309"/>
      <c r="E2393" s="309"/>
      <c r="F2393" s="309"/>
      <c r="G2393" s="309"/>
      <c r="H2393" s="309"/>
      <c r="I2393" s="309"/>
      <c r="J2393" s="309"/>
      <c r="K2393" s="309"/>
      <c r="L2393" s="309"/>
      <c r="M2393" s="309"/>
      <c r="N2393" s="309"/>
      <c r="O2393" s="309"/>
      <c r="P2393" s="309"/>
      <c r="Q2393" s="309"/>
      <c r="R2393" s="309"/>
      <c r="S2393" s="309"/>
      <c r="T2393" s="309"/>
      <c r="U2393" s="309"/>
    </row>
    <row r="2394" spans="1:21" x14ac:dyDescent="0.2">
      <c r="A2394" s="309"/>
      <c r="B2394" s="309"/>
      <c r="C2394" s="309"/>
      <c r="D2394" s="309"/>
      <c r="E2394" s="309"/>
      <c r="F2394" s="309"/>
      <c r="G2394" s="309"/>
      <c r="H2394" s="309"/>
      <c r="I2394" s="309"/>
      <c r="J2394" s="309"/>
      <c r="K2394" s="309"/>
      <c r="L2394" s="309"/>
      <c r="M2394" s="309"/>
      <c r="N2394" s="309"/>
      <c r="O2394" s="309"/>
      <c r="P2394" s="309"/>
      <c r="Q2394" s="309"/>
      <c r="R2394" s="309"/>
      <c r="S2394" s="309"/>
      <c r="T2394" s="309"/>
      <c r="U2394" s="309"/>
    </row>
    <row r="2395" spans="1:21" x14ac:dyDescent="0.2">
      <c r="A2395" s="309"/>
      <c r="B2395" s="309"/>
      <c r="C2395" s="309"/>
      <c r="D2395" s="309"/>
      <c r="E2395" s="309"/>
      <c r="F2395" s="309"/>
      <c r="G2395" s="309"/>
      <c r="H2395" s="309"/>
      <c r="I2395" s="309"/>
      <c r="J2395" s="309"/>
      <c r="K2395" s="309"/>
      <c r="L2395" s="309"/>
      <c r="M2395" s="309"/>
      <c r="N2395" s="309"/>
      <c r="O2395" s="309"/>
      <c r="P2395" s="309"/>
      <c r="Q2395" s="309"/>
      <c r="R2395" s="309"/>
      <c r="S2395" s="309"/>
      <c r="T2395" s="309"/>
      <c r="U2395" s="309"/>
    </row>
    <row r="2396" spans="1:21" x14ac:dyDescent="0.2">
      <c r="A2396" s="309"/>
      <c r="B2396" s="309"/>
      <c r="C2396" s="309"/>
      <c r="D2396" s="309"/>
      <c r="E2396" s="309"/>
      <c r="F2396" s="309"/>
      <c r="G2396" s="309"/>
      <c r="H2396" s="309"/>
      <c r="I2396" s="309"/>
      <c r="J2396" s="309"/>
      <c r="K2396" s="309"/>
      <c r="L2396" s="309"/>
      <c r="M2396" s="309"/>
      <c r="N2396" s="309"/>
      <c r="O2396" s="309"/>
      <c r="P2396" s="309"/>
      <c r="Q2396" s="309"/>
      <c r="R2396" s="309"/>
      <c r="S2396" s="309"/>
      <c r="T2396" s="309"/>
      <c r="U2396" s="309"/>
    </row>
    <row r="2397" spans="1:21" x14ac:dyDescent="0.2">
      <c r="A2397" s="309"/>
      <c r="B2397" s="309"/>
      <c r="C2397" s="309"/>
      <c r="D2397" s="309"/>
      <c r="E2397" s="309"/>
      <c r="F2397" s="309"/>
      <c r="G2397" s="309"/>
      <c r="H2397" s="309"/>
      <c r="I2397" s="309"/>
      <c r="J2397" s="309"/>
      <c r="K2397" s="309"/>
      <c r="L2397" s="309"/>
      <c r="M2397" s="309"/>
      <c r="N2397" s="309"/>
      <c r="O2397" s="309"/>
      <c r="P2397" s="309"/>
      <c r="Q2397" s="309"/>
      <c r="R2397" s="309"/>
      <c r="S2397" s="309"/>
      <c r="T2397" s="309"/>
      <c r="U2397" s="309"/>
    </row>
    <row r="2398" spans="1:21" x14ac:dyDescent="0.2">
      <c r="A2398" s="309"/>
      <c r="B2398" s="309"/>
      <c r="C2398" s="309"/>
      <c r="D2398" s="309"/>
      <c r="E2398" s="309"/>
      <c r="F2398" s="309"/>
      <c r="G2398" s="309"/>
      <c r="H2398" s="309"/>
      <c r="I2398" s="309"/>
      <c r="J2398" s="309"/>
      <c r="K2398" s="309"/>
      <c r="L2398" s="309"/>
      <c r="M2398" s="309"/>
      <c r="N2398" s="309"/>
      <c r="O2398" s="309"/>
      <c r="P2398" s="309"/>
      <c r="Q2398" s="309"/>
      <c r="R2398" s="309"/>
      <c r="S2398" s="309"/>
      <c r="T2398" s="309"/>
      <c r="U2398" s="309"/>
    </row>
    <row r="2399" spans="1:21" x14ac:dyDescent="0.2">
      <c r="A2399" s="309"/>
      <c r="B2399" s="309"/>
      <c r="C2399" s="309"/>
      <c r="D2399" s="309"/>
      <c r="E2399" s="309"/>
      <c r="F2399" s="309"/>
      <c r="G2399" s="309"/>
      <c r="H2399" s="309"/>
      <c r="I2399" s="309"/>
      <c r="J2399" s="309"/>
      <c r="K2399" s="309"/>
      <c r="L2399" s="309"/>
      <c r="M2399" s="309"/>
      <c r="N2399" s="309"/>
      <c r="O2399" s="309"/>
      <c r="P2399" s="309"/>
      <c r="Q2399" s="309"/>
      <c r="R2399" s="309"/>
      <c r="S2399" s="309"/>
      <c r="T2399" s="309"/>
      <c r="U2399" s="309"/>
    </row>
    <row r="2400" spans="1:21" x14ac:dyDescent="0.2">
      <c r="A2400" s="309"/>
      <c r="B2400" s="309"/>
      <c r="C2400" s="309"/>
      <c r="D2400" s="309"/>
      <c r="E2400" s="309"/>
      <c r="F2400" s="309"/>
      <c r="G2400" s="309"/>
      <c r="H2400" s="309"/>
      <c r="I2400" s="309"/>
      <c r="J2400" s="309"/>
      <c r="K2400" s="309"/>
      <c r="L2400" s="309"/>
      <c r="M2400" s="309"/>
      <c r="N2400" s="309"/>
      <c r="O2400" s="309"/>
      <c r="P2400" s="309"/>
      <c r="Q2400" s="309"/>
      <c r="R2400" s="309"/>
      <c r="S2400" s="309"/>
      <c r="T2400" s="309"/>
      <c r="U2400" s="309"/>
    </row>
    <row r="2401" spans="1:21" x14ac:dyDescent="0.2">
      <c r="A2401" s="309"/>
      <c r="B2401" s="309"/>
      <c r="C2401" s="309"/>
      <c r="D2401" s="309"/>
      <c r="E2401" s="309"/>
      <c r="F2401" s="309"/>
      <c r="G2401" s="309"/>
      <c r="H2401" s="309"/>
      <c r="I2401" s="309"/>
      <c r="J2401" s="309"/>
      <c r="K2401" s="309"/>
      <c r="L2401" s="309"/>
      <c r="M2401" s="309"/>
      <c r="N2401" s="309"/>
      <c r="O2401" s="309"/>
      <c r="P2401" s="309"/>
      <c r="Q2401" s="309"/>
      <c r="R2401" s="309"/>
      <c r="S2401" s="309"/>
      <c r="T2401" s="309"/>
      <c r="U2401" s="309"/>
    </row>
    <row r="2402" spans="1:21" x14ac:dyDescent="0.2">
      <c r="A2402" s="309"/>
      <c r="B2402" s="309"/>
      <c r="C2402" s="309"/>
      <c r="D2402" s="309"/>
      <c r="E2402" s="309"/>
      <c r="F2402" s="309"/>
      <c r="G2402" s="309"/>
      <c r="H2402" s="309"/>
      <c r="I2402" s="309"/>
      <c r="J2402" s="309"/>
      <c r="K2402" s="309"/>
      <c r="L2402" s="309"/>
      <c r="M2402" s="309"/>
      <c r="N2402" s="309"/>
      <c r="O2402" s="309"/>
      <c r="P2402" s="309"/>
      <c r="Q2402" s="309"/>
      <c r="R2402" s="309"/>
      <c r="S2402" s="309"/>
      <c r="T2402" s="309"/>
      <c r="U2402" s="309"/>
    </row>
    <row r="2403" spans="1:21" x14ac:dyDescent="0.2">
      <c r="A2403" s="309"/>
      <c r="B2403" s="309"/>
      <c r="C2403" s="309"/>
      <c r="D2403" s="309"/>
      <c r="E2403" s="309"/>
      <c r="F2403" s="309"/>
      <c r="G2403" s="309"/>
      <c r="H2403" s="309"/>
      <c r="I2403" s="309"/>
      <c r="J2403" s="309"/>
      <c r="K2403" s="309"/>
      <c r="L2403" s="309"/>
      <c r="M2403" s="309"/>
      <c r="N2403" s="309"/>
      <c r="O2403" s="309"/>
      <c r="P2403" s="309"/>
      <c r="Q2403" s="309"/>
      <c r="R2403" s="309"/>
      <c r="S2403" s="309"/>
      <c r="T2403" s="309"/>
      <c r="U2403" s="309"/>
    </row>
    <row r="2404" spans="1:21" x14ac:dyDescent="0.2">
      <c r="A2404" s="309"/>
      <c r="B2404" s="309"/>
      <c r="C2404" s="309"/>
      <c r="D2404" s="309"/>
      <c r="E2404" s="309"/>
      <c r="F2404" s="309"/>
      <c r="G2404" s="309"/>
      <c r="H2404" s="309"/>
      <c r="I2404" s="309"/>
      <c r="J2404" s="309"/>
      <c r="K2404" s="309"/>
      <c r="L2404" s="309"/>
      <c r="M2404" s="309"/>
      <c r="N2404" s="309"/>
      <c r="O2404" s="309"/>
      <c r="P2404" s="309"/>
      <c r="Q2404" s="309"/>
      <c r="R2404" s="309"/>
      <c r="S2404" s="309"/>
      <c r="T2404" s="309"/>
      <c r="U2404" s="309"/>
    </row>
    <row r="2405" spans="1:21" x14ac:dyDescent="0.2">
      <c r="A2405" s="309"/>
      <c r="B2405" s="309"/>
      <c r="C2405" s="309"/>
      <c r="D2405" s="309"/>
      <c r="E2405" s="309"/>
      <c r="F2405" s="309"/>
      <c r="G2405" s="309"/>
      <c r="H2405" s="309"/>
      <c r="I2405" s="309"/>
      <c r="J2405" s="309"/>
      <c r="K2405" s="309"/>
      <c r="L2405" s="309"/>
      <c r="M2405" s="309"/>
      <c r="N2405" s="309"/>
      <c r="O2405" s="309"/>
      <c r="P2405" s="309"/>
      <c r="Q2405" s="309"/>
      <c r="R2405" s="309"/>
      <c r="S2405" s="309"/>
      <c r="T2405" s="309"/>
      <c r="U2405" s="309"/>
    </row>
    <row r="2406" spans="1:21" x14ac:dyDescent="0.2">
      <c r="A2406" s="309"/>
      <c r="B2406" s="309"/>
      <c r="C2406" s="309"/>
      <c r="D2406" s="309"/>
      <c r="E2406" s="309"/>
      <c r="F2406" s="309"/>
      <c r="G2406" s="309"/>
      <c r="H2406" s="309"/>
      <c r="I2406" s="309"/>
      <c r="J2406" s="309"/>
      <c r="K2406" s="309"/>
      <c r="L2406" s="309"/>
      <c r="M2406" s="309"/>
      <c r="N2406" s="309"/>
      <c r="O2406" s="309"/>
      <c r="P2406" s="309"/>
      <c r="Q2406" s="309"/>
      <c r="R2406" s="309"/>
      <c r="S2406" s="309"/>
      <c r="T2406" s="309"/>
      <c r="U2406" s="309"/>
    </row>
    <row r="2407" spans="1:21" x14ac:dyDescent="0.2">
      <c r="A2407" s="309"/>
      <c r="B2407" s="309"/>
      <c r="C2407" s="309"/>
      <c r="D2407" s="309"/>
      <c r="E2407" s="309"/>
      <c r="F2407" s="309"/>
      <c r="G2407" s="309"/>
      <c r="H2407" s="309"/>
      <c r="I2407" s="309"/>
      <c r="J2407" s="309"/>
      <c r="K2407" s="309"/>
      <c r="L2407" s="309"/>
      <c r="M2407" s="309"/>
      <c r="N2407" s="309"/>
      <c r="O2407" s="309"/>
      <c r="P2407" s="309"/>
      <c r="Q2407" s="309"/>
      <c r="R2407" s="309"/>
      <c r="S2407" s="309"/>
      <c r="T2407" s="309"/>
      <c r="U2407" s="309"/>
    </row>
    <row r="2408" spans="1:21" x14ac:dyDescent="0.2">
      <c r="A2408" s="309"/>
      <c r="B2408" s="309"/>
      <c r="C2408" s="309"/>
      <c r="D2408" s="309"/>
      <c r="E2408" s="309"/>
      <c r="F2408" s="309"/>
      <c r="G2408" s="309"/>
      <c r="H2408" s="309"/>
      <c r="I2408" s="309"/>
      <c r="J2408" s="309"/>
      <c r="K2408" s="309"/>
      <c r="L2408" s="309"/>
      <c r="M2408" s="309"/>
      <c r="N2408" s="309"/>
      <c r="O2408" s="309"/>
      <c r="P2408" s="309"/>
      <c r="Q2408" s="309"/>
      <c r="R2408" s="309"/>
      <c r="S2408" s="309"/>
      <c r="T2408" s="309"/>
      <c r="U2408" s="309"/>
    </row>
    <row r="2409" spans="1:21" x14ac:dyDescent="0.2">
      <c r="A2409" s="309"/>
      <c r="B2409" s="309"/>
      <c r="C2409" s="309"/>
      <c r="D2409" s="309"/>
      <c r="E2409" s="309"/>
      <c r="F2409" s="309"/>
      <c r="G2409" s="309"/>
      <c r="H2409" s="309"/>
      <c r="I2409" s="309"/>
      <c r="J2409" s="309"/>
      <c r="K2409" s="309"/>
      <c r="L2409" s="309"/>
      <c r="M2409" s="309"/>
      <c r="N2409" s="309"/>
      <c r="O2409" s="309"/>
      <c r="P2409" s="309"/>
      <c r="Q2409" s="309"/>
      <c r="R2409" s="309"/>
      <c r="S2409" s="309"/>
      <c r="T2409" s="309"/>
      <c r="U2409" s="309"/>
    </row>
    <row r="2410" spans="1:21" x14ac:dyDescent="0.2">
      <c r="A2410" s="309"/>
      <c r="B2410" s="309"/>
      <c r="C2410" s="309"/>
      <c r="D2410" s="309"/>
      <c r="E2410" s="309"/>
      <c r="F2410" s="309"/>
      <c r="G2410" s="309"/>
      <c r="H2410" s="309"/>
      <c r="I2410" s="309"/>
      <c r="J2410" s="309"/>
      <c r="K2410" s="309"/>
      <c r="L2410" s="309"/>
      <c r="M2410" s="309"/>
      <c r="N2410" s="309"/>
      <c r="O2410" s="309"/>
      <c r="P2410" s="309"/>
      <c r="Q2410" s="309"/>
      <c r="R2410" s="309"/>
      <c r="S2410" s="309"/>
      <c r="T2410" s="309"/>
      <c r="U2410" s="309"/>
    </row>
    <row r="2411" spans="1:21" x14ac:dyDescent="0.2">
      <c r="A2411" s="309"/>
      <c r="B2411" s="309"/>
      <c r="C2411" s="309"/>
      <c r="D2411" s="309"/>
      <c r="E2411" s="309"/>
      <c r="F2411" s="309"/>
      <c r="G2411" s="309"/>
      <c r="H2411" s="309"/>
      <c r="I2411" s="309"/>
      <c r="J2411" s="309"/>
      <c r="K2411" s="309"/>
      <c r="L2411" s="309"/>
      <c r="M2411" s="309"/>
      <c r="N2411" s="309"/>
      <c r="O2411" s="309"/>
      <c r="P2411" s="309"/>
      <c r="Q2411" s="309"/>
      <c r="R2411" s="309"/>
      <c r="S2411" s="309"/>
      <c r="T2411" s="309"/>
      <c r="U2411" s="309"/>
    </row>
    <row r="2412" spans="1:21" x14ac:dyDescent="0.2">
      <c r="A2412" s="309"/>
      <c r="B2412" s="309"/>
      <c r="C2412" s="309"/>
      <c r="D2412" s="309"/>
      <c r="E2412" s="309"/>
      <c r="F2412" s="309"/>
      <c r="G2412" s="309"/>
      <c r="H2412" s="309"/>
      <c r="I2412" s="309"/>
      <c r="J2412" s="309"/>
      <c r="K2412" s="309"/>
      <c r="L2412" s="309"/>
      <c r="M2412" s="309"/>
      <c r="N2412" s="309"/>
      <c r="O2412" s="309"/>
      <c r="P2412" s="309"/>
      <c r="Q2412" s="309"/>
      <c r="R2412" s="309"/>
      <c r="S2412" s="309"/>
      <c r="T2412" s="309"/>
      <c r="U2412" s="309"/>
    </row>
    <row r="2413" spans="1:21" x14ac:dyDescent="0.2">
      <c r="A2413" s="309"/>
      <c r="B2413" s="309"/>
      <c r="C2413" s="309"/>
      <c r="D2413" s="309"/>
      <c r="E2413" s="309"/>
      <c r="F2413" s="309"/>
      <c r="G2413" s="309"/>
      <c r="H2413" s="309"/>
      <c r="I2413" s="309"/>
      <c r="J2413" s="309"/>
      <c r="K2413" s="309"/>
      <c r="L2413" s="309"/>
      <c r="M2413" s="309"/>
      <c r="N2413" s="309"/>
      <c r="O2413" s="309"/>
      <c r="P2413" s="309"/>
      <c r="Q2413" s="309"/>
      <c r="R2413" s="309"/>
      <c r="S2413" s="309"/>
      <c r="T2413" s="309"/>
      <c r="U2413" s="309"/>
    </row>
    <row r="2414" spans="1:21" x14ac:dyDescent="0.2">
      <c r="A2414" s="309"/>
      <c r="B2414" s="309"/>
      <c r="C2414" s="309"/>
      <c r="D2414" s="309"/>
      <c r="E2414" s="309"/>
      <c r="F2414" s="309"/>
      <c r="G2414" s="309"/>
      <c r="H2414" s="309"/>
      <c r="I2414" s="309"/>
      <c r="J2414" s="309"/>
      <c r="K2414" s="309"/>
      <c r="L2414" s="309"/>
      <c r="M2414" s="309"/>
      <c r="N2414" s="309"/>
      <c r="O2414" s="309"/>
      <c r="P2414" s="309"/>
      <c r="Q2414" s="309"/>
      <c r="R2414" s="309"/>
      <c r="S2414" s="309"/>
      <c r="T2414" s="309"/>
      <c r="U2414" s="309"/>
    </row>
    <row r="2415" spans="1:21" x14ac:dyDescent="0.2">
      <c r="A2415" s="309"/>
      <c r="B2415" s="309"/>
      <c r="C2415" s="309"/>
      <c r="D2415" s="309"/>
      <c r="E2415" s="309"/>
      <c r="F2415" s="309"/>
      <c r="G2415" s="309"/>
      <c r="H2415" s="309"/>
      <c r="I2415" s="309"/>
      <c r="J2415" s="309"/>
      <c r="K2415" s="309"/>
      <c r="L2415" s="309"/>
      <c r="M2415" s="309"/>
      <c r="N2415" s="309"/>
      <c r="O2415" s="309"/>
      <c r="P2415" s="309"/>
      <c r="Q2415" s="309"/>
      <c r="R2415" s="309"/>
      <c r="S2415" s="309"/>
      <c r="T2415" s="309"/>
      <c r="U2415" s="309"/>
    </row>
    <row r="2416" spans="1:21" x14ac:dyDescent="0.2">
      <c r="A2416" s="309"/>
      <c r="B2416" s="309"/>
      <c r="C2416" s="309"/>
      <c r="D2416" s="309"/>
      <c r="E2416" s="309"/>
      <c r="F2416" s="309"/>
      <c r="G2416" s="309"/>
      <c r="H2416" s="309"/>
      <c r="I2416" s="309"/>
      <c r="J2416" s="309"/>
      <c r="K2416" s="309"/>
      <c r="L2416" s="309"/>
      <c r="M2416" s="309"/>
      <c r="N2416" s="309"/>
      <c r="O2416" s="309"/>
      <c r="P2416" s="309"/>
      <c r="Q2416" s="309"/>
      <c r="R2416" s="309"/>
      <c r="S2416" s="309"/>
      <c r="T2416" s="309"/>
      <c r="U2416" s="309"/>
    </row>
    <row r="2417" spans="1:21" x14ac:dyDescent="0.2">
      <c r="A2417" s="309"/>
      <c r="B2417" s="309"/>
      <c r="C2417" s="309"/>
      <c r="D2417" s="309"/>
      <c r="E2417" s="309"/>
      <c r="F2417" s="309"/>
      <c r="G2417" s="309"/>
      <c r="H2417" s="309"/>
      <c r="I2417" s="309"/>
      <c r="J2417" s="309"/>
      <c r="K2417" s="309"/>
      <c r="L2417" s="309"/>
      <c r="M2417" s="309"/>
      <c r="N2417" s="309"/>
      <c r="O2417" s="309"/>
      <c r="P2417" s="309"/>
      <c r="Q2417" s="309"/>
      <c r="R2417" s="309"/>
      <c r="S2417" s="309"/>
      <c r="T2417" s="309"/>
      <c r="U2417" s="309"/>
    </row>
    <row r="2418" spans="1:21" x14ac:dyDescent="0.2">
      <c r="A2418" s="309"/>
      <c r="B2418" s="309"/>
      <c r="C2418" s="309"/>
      <c r="D2418" s="309"/>
      <c r="E2418" s="309"/>
      <c r="F2418" s="309"/>
      <c r="G2418" s="309"/>
      <c r="H2418" s="309"/>
      <c r="I2418" s="309"/>
      <c r="J2418" s="309"/>
      <c r="K2418" s="309"/>
      <c r="L2418" s="309"/>
      <c r="M2418" s="309"/>
      <c r="N2418" s="309"/>
      <c r="O2418" s="309"/>
      <c r="P2418" s="309"/>
      <c r="Q2418" s="309"/>
      <c r="R2418" s="309"/>
      <c r="S2418" s="309"/>
      <c r="T2418" s="309"/>
      <c r="U2418" s="309"/>
    </row>
    <row r="2419" spans="1:21" x14ac:dyDescent="0.2">
      <c r="A2419" s="309"/>
      <c r="B2419" s="309"/>
      <c r="C2419" s="309"/>
      <c r="D2419" s="309"/>
      <c r="E2419" s="309"/>
      <c r="F2419" s="309"/>
      <c r="G2419" s="309"/>
      <c r="H2419" s="309"/>
      <c r="I2419" s="309"/>
      <c r="J2419" s="309"/>
      <c r="K2419" s="309"/>
      <c r="L2419" s="309"/>
      <c r="M2419" s="309"/>
      <c r="N2419" s="309"/>
      <c r="O2419" s="309"/>
      <c r="P2419" s="309"/>
      <c r="Q2419" s="309"/>
      <c r="R2419" s="309"/>
      <c r="S2419" s="309"/>
      <c r="T2419" s="309"/>
      <c r="U2419" s="309"/>
    </row>
    <row r="2420" spans="1:21" x14ac:dyDescent="0.2">
      <c r="A2420" s="309"/>
      <c r="B2420" s="309"/>
      <c r="C2420" s="309"/>
      <c r="D2420" s="309"/>
      <c r="E2420" s="309"/>
      <c r="F2420" s="309"/>
      <c r="G2420" s="309"/>
      <c r="H2420" s="309"/>
      <c r="I2420" s="309"/>
      <c r="J2420" s="309"/>
      <c r="K2420" s="309"/>
      <c r="L2420" s="309"/>
      <c r="M2420" s="309"/>
      <c r="N2420" s="309"/>
      <c r="O2420" s="309"/>
      <c r="P2420" s="309"/>
      <c r="Q2420" s="309"/>
      <c r="R2420" s="309"/>
      <c r="S2420" s="309"/>
      <c r="T2420" s="309"/>
      <c r="U2420" s="309"/>
    </row>
    <row r="2421" spans="1:21" x14ac:dyDescent="0.2">
      <c r="A2421" s="309"/>
      <c r="B2421" s="309"/>
      <c r="C2421" s="309"/>
      <c r="D2421" s="309"/>
      <c r="E2421" s="309"/>
      <c r="F2421" s="309"/>
      <c r="G2421" s="309"/>
      <c r="H2421" s="309"/>
      <c r="I2421" s="309"/>
      <c r="J2421" s="309"/>
      <c r="K2421" s="309"/>
      <c r="L2421" s="309"/>
      <c r="M2421" s="309"/>
      <c r="N2421" s="309"/>
      <c r="O2421" s="309"/>
      <c r="P2421" s="309"/>
      <c r="Q2421" s="309"/>
      <c r="R2421" s="309"/>
      <c r="S2421" s="309"/>
      <c r="T2421" s="309"/>
      <c r="U2421" s="309"/>
    </row>
    <row r="2422" spans="1:21" x14ac:dyDescent="0.2">
      <c r="A2422" s="309"/>
      <c r="B2422" s="309"/>
      <c r="C2422" s="309"/>
      <c r="D2422" s="309"/>
      <c r="E2422" s="309"/>
      <c r="F2422" s="309"/>
      <c r="G2422" s="309"/>
      <c r="H2422" s="309"/>
      <c r="I2422" s="309"/>
      <c r="J2422" s="309"/>
      <c r="K2422" s="309"/>
      <c r="L2422" s="309"/>
      <c r="M2422" s="309"/>
      <c r="N2422" s="309"/>
      <c r="O2422" s="309"/>
      <c r="P2422" s="309"/>
      <c r="Q2422" s="309"/>
      <c r="R2422" s="309"/>
      <c r="S2422" s="309"/>
      <c r="T2422" s="309"/>
      <c r="U2422" s="309"/>
    </row>
    <row r="2423" spans="1:21" x14ac:dyDescent="0.2">
      <c r="A2423" s="309"/>
      <c r="B2423" s="309"/>
      <c r="C2423" s="309"/>
      <c r="D2423" s="309"/>
      <c r="E2423" s="309"/>
      <c r="F2423" s="309"/>
      <c r="G2423" s="309"/>
      <c r="H2423" s="309"/>
      <c r="I2423" s="309"/>
      <c r="J2423" s="309"/>
      <c r="K2423" s="309"/>
      <c r="L2423" s="309"/>
      <c r="M2423" s="309"/>
      <c r="N2423" s="309"/>
      <c r="O2423" s="309"/>
      <c r="P2423" s="309"/>
      <c r="Q2423" s="309"/>
      <c r="R2423" s="309"/>
      <c r="S2423" s="309"/>
      <c r="T2423" s="309"/>
      <c r="U2423" s="309"/>
    </row>
    <row r="2424" spans="1:21" x14ac:dyDescent="0.2">
      <c r="A2424" s="309"/>
      <c r="B2424" s="309"/>
      <c r="C2424" s="309"/>
      <c r="D2424" s="309"/>
      <c r="E2424" s="309"/>
      <c r="F2424" s="309"/>
      <c r="G2424" s="309"/>
      <c r="H2424" s="309"/>
      <c r="I2424" s="309"/>
      <c r="J2424" s="309"/>
      <c r="K2424" s="309"/>
      <c r="L2424" s="309"/>
      <c r="M2424" s="309"/>
      <c r="N2424" s="309"/>
      <c r="O2424" s="309"/>
      <c r="P2424" s="309"/>
      <c r="Q2424" s="309"/>
      <c r="R2424" s="309"/>
      <c r="S2424" s="309"/>
      <c r="T2424" s="309"/>
      <c r="U2424" s="309"/>
    </row>
    <row r="2425" spans="1:21" x14ac:dyDescent="0.2">
      <c r="A2425" s="309"/>
      <c r="B2425" s="309"/>
      <c r="C2425" s="309"/>
      <c r="D2425" s="309"/>
      <c r="E2425" s="309"/>
      <c r="F2425" s="309"/>
      <c r="G2425" s="309"/>
      <c r="H2425" s="309"/>
      <c r="I2425" s="309"/>
      <c r="J2425" s="309"/>
      <c r="K2425" s="309"/>
      <c r="L2425" s="309"/>
      <c r="M2425" s="309"/>
      <c r="N2425" s="309"/>
      <c r="O2425" s="309"/>
      <c r="P2425" s="309"/>
      <c r="Q2425" s="309"/>
      <c r="R2425" s="309"/>
      <c r="S2425" s="309"/>
      <c r="T2425" s="309"/>
      <c r="U2425" s="309"/>
    </row>
    <row r="2426" spans="1:21" x14ac:dyDescent="0.2">
      <c r="A2426" s="309"/>
      <c r="B2426" s="309"/>
      <c r="C2426" s="309"/>
      <c r="D2426" s="309"/>
      <c r="E2426" s="309"/>
      <c r="F2426" s="309"/>
      <c r="G2426" s="309"/>
      <c r="H2426" s="309"/>
      <c r="I2426" s="309"/>
      <c r="J2426" s="309"/>
      <c r="K2426" s="309"/>
      <c r="L2426" s="309"/>
      <c r="M2426" s="309"/>
      <c r="N2426" s="309"/>
      <c r="O2426" s="309"/>
      <c r="P2426" s="309"/>
      <c r="Q2426" s="309"/>
      <c r="R2426" s="309"/>
      <c r="S2426" s="309"/>
      <c r="T2426" s="309"/>
      <c r="U2426" s="309"/>
    </row>
    <row r="2427" spans="1:21" x14ac:dyDescent="0.2">
      <c r="A2427" s="309"/>
      <c r="B2427" s="309"/>
      <c r="C2427" s="309"/>
      <c r="D2427" s="309"/>
      <c r="E2427" s="309"/>
      <c r="F2427" s="309"/>
      <c r="G2427" s="309"/>
      <c r="H2427" s="309"/>
      <c r="I2427" s="309"/>
      <c r="J2427" s="309"/>
      <c r="K2427" s="309"/>
      <c r="L2427" s="309"/>
      <c r="M2427" s="309"/>
      <c r="N2427" s="309"/>
      <c r="O2427" s="309"/>
      <c r="P2427" s="309"/>
      <c r="Q2427" s="309"/>
      <c r="R2427" s="309"/>
      <c r="S2427" s="309"/>
      <c r="T2427" s="309"/>
      <c r="U2427" s="309"/>
    </row>
    <row r="2428" spans="1:21" x14ac:dyDescent="0.2">
      <c r="A2428" s="309"/>
      <c r="B2428" s="309"/>
      <c r="C2428" s="309"/>
      <c r="D2428" s="309"/>
      <c r="E2428" s="309"/>
      <c r="F2428" s="309"/>
      <c r="G2428" s="309"/>
      <c r="H2428" s="309"/>
      <c r="I2428" s="309"/>
      <c r="J2428" s="309"/>
      <c r="K2428" s="309"/>
      <c r="L2428" s="309"/>
      <c r="M2428" s="309"/>
      <c r="N2428" s="309"/>
      <c r="O2428" s="309"/>
      <c r="P2428" s="309"/>
      <c r="Q2428" s="309"/>
      <c r="R2428" s="309"/>
      <c r="S2428" s="309"/>
      <c r="T2428" s="309"/>
      <c r="U2428" s="309"/>
    </row>
    <row r="2429" spans="1:21" x14ac:dyDescent="0.2">
      <c r="A2429" s="309"/>
      <c r="B2429" s="309"/>
      <c r="C2429" s="309"/>
      <c r="D2429" s="309"/>
      <c r="E2429" s="309"/>
      <c r="F2429" s="309"/>
      <c r="G2429" s="309"/>
      <c r="H2429" s="309"/>
      <c r="I2429" s="309"/>
      <c r="J2429" s="309"/>
      <c r="K2429" s="309"/>
      <c r="L2429" s="309"/>
      <c r="M2429" s="309"/>
      <c r="N2429" s="309"/>
      <c r="O2429" s="309"/>
      <c r="P2429" s="309"/>
      <c r="Q2429" s="309"/>
      <c r="R2429" s="309"/>
      <c r="S2429" s="309"/>
      <c r="T2429" s="309"/>
      <c r="U2429" s="309"/>
    </row>
    <row r="2430" spans="1:21" x14ac:dyDescent="0.2">
      <c r="A2430" s="309"/>
      <c r="B2430" s="309"/>
      <c r="C2430" s="309"/>
      <c r="D2430" s="309"/>
      <c r="E2430" s="309"/>
      <c r="F2430" s="309"/>
      <c r="G2430" s="309"/>
      <c r="H2430" s="309"/>
      <c r="I2430" s="309"/>
      <c r="J2430" s="309"/>
      <c r="K2430" s="309"/>
      <c r="L2430" s="309"/>
      <c r="M2430" s="309"/>
      <c r="N2430" s="309"/>
      <c r="O2430" s="309"/>
      <c r="P2430" s="309"/>
      <c r="Q2430" s="309"/>
      <c r="R2430" s="309"/>
      <c r="S2430" s="309"/>
      <c r="T2430" s="309"/>
      <c r="U2430" s="309"/>
    </row>
    <row r="2431" spans="1:21" x14ac:dyDescent="0.2">
      <c r="A2431" s="309"/>
      <c r="B2431" s="309"/>
      <c r="C2431" s="309"/>
      <c r="D2431" s="309"/>
      <c r="E2431" s="309"/>
      <c r="F2431" s="309"/>
      <c r="G2431" s="309"/>
      <c r="H2431" s="309"/>
      <c r="I2431" s="309"/>
      <c r="J2431" s="309"/>
      <c r="K2431" s="309"/>
      <c r="L2431" s="309"/>
      <c r="M2431" s="309"/>
      <c r="N2431" s="309"/>
      <c r="O2431" s="309"/>
      <c r="P2431" s="309"/>
      <c r="Q2431" s="309"/>
      <c r="R2431" s="309"/>
      <c r="S2431" s="309"/>
      <c r="T2431" s="309"/>
      <c r="U2431" s="309"/>
    </row>
    <row r="2432" spans="1:21" x14ac:dyDescent="0.2">
      <c r="A2432" s="309"/>
      <c r="B2432" s="309"/>
      <c r="C2432" s="309"/>
      <c r="D2432" s="309"/>
      <c r="E2432" s="309"/>
      <c r="F2432" s="309"/>
      <c r="G2432" s="309"/>
      <c r="H2432" s="309"/>
      <c r="I2432" s="309"/>
      <c r="J2432" s="309"/>
      <c r="K2432" s="309"/>
      <c r="L2432" s="309"/>
      <c r="M2432" s="309"/>
      <c r="N2432" s="309"/>
      <c r="O2432" s="309"/>
      <c r="P2432" s="309"/>
      <c r="Q2432" s="309"/>
      <c r="R2432" s="309"/>
      <c r="S2432" s="309"/>
      <c r="T2432" s="309"/>
      <c r="U2432" s="309"/>
    </row>
    <row r="2433" spans="1:21" x14ac:dyDescent="0.2">
      <c r="A2433" s="309"/>
      <c r="B2433" s="309"/>
      <c r="C2433" s="309"/>
      <c r="D2433" s="309"/>
      <c r="E2433" s="309"/>
      <c r="F2433" s="309"/>
      <c r="G2433" s="309"/>
      <c r="H2433" s="309"/>
      <c r="I2433" s="309"/>
      <c r="J2433" s="309"/>
      <c r="K2433" s="309"/>
      <c r="L2433" s="309"/>
      <c r="M2433" s="309"/>
      <c r="N2433" s="309"/>
      <c r="O2433" s="309"/>
      <c r="P2433" s="309"/>
      <c r="Q2433" s="309"/>
      <c r="R2433" s="309"/>
      <c r="S2433" s="309"/>
      <c r="T2433" s="309"/>
      <c r="U2433" s="309"/>
    </row>
    <row r="2434" spans="1:21" x14ac:dyDescent="0.2">
      <c r="A2434" s="309"/>
      <c r="B2434" s="309"/>
      <c r="C2434" s="309"/>
      <c r="D2434" s="309"/>
      <c r="E2434" s="309"/>
      <c r="F2434" s="309"/>
      <c r="G2434" s="309"/>
      <c r="H2434" s="309"/>
      <c r="I2434" s="309"/>
      <c r="J2434" s="309"/>
      <c r="K2434" s="309"/>
      <c r="L2434" s="309"/>
      <c r="M2434" s="309"/>
      <c r="N2434" s="309"/>
      <c r="O2434" s="309"/>
      <c r="P2434" s="309"/>
      <c r="Q2434" s="309"/>
      <c r="R2434" s="309"/>
      <c r="S2434" s="309"/>
      <c r="T2434" s="309"/>
      <c r="U2434" s="309"/>
    </row>
    <row r="2435" spans="1:21" x14ac:dyDescent="0.2">
      <c r="A2435" s="309"/>
      <c r="B2435" s="309"/>
      <c r="C2435" s="309"/>
      <c r="D2435" s="309"/>
      <c r="E2435" s="309"/>
      <c r="F2435" s="309"/>
      <c r="G2435" s="309"/>
      <c r="H2435" s="309"/>
      <c r="I2435" s="309"/>
      <c r="J2435" s="309"/>
      <c r="K2435" s="309"/>
      <c r="L2435" s="309"/>
      <c r="M2435" s="309"/>
      <c r="N2435" s="309"/>
      <c r="O2435" s="309"/>
      <c r="P2435" s="309"/>
      <c r="Q2435" s="309"/>
      <c r="R2435" s="309"/>
      <c r="S2435" s="309"/>
      <c r="T2435" s="309"/>
      <c r="U2435" s="309"/>
    </row>
    <row r="2436" spans="1:21" x14ac:dyDescent="0.2">
      <c r="A2436" s="309"/>
      <c r="B2436" s="309"/>
      <c r="C2436" s="309"/>
      <c r="D2436" s="309"/>
      <c r="E2436" s="309"/>
      <c r="F2436" s="309"/>
      <c r="G2436" s="309"/>
      <c r="H2436" s="309"/>
      <c r="I2436" s="309"/>
      <c r="J2436" s="309"/>
      <c r="K2436" s="309"/>
      <c r="L2436" s="309"/>
      <c r="M2436" s="309"/>
      <c r="N2436" s="309"/>
      <c r="O2436" s="309"/>
      <c r="P2436" s="309"/>
      <c r="Q2436" s="309"/>
      <c r="R2436" s="309"/>
      <c r="S2436" s="309"/>
      <c r="T2436" s="309"/>
      <c r="U2436" s="309"/>
    </row>
    <row r="2437" spans="1:21" x14ac:dyDescent="0.2">
      <c r="A2437" s="309"/>
      <c r="B2437" s="309"/>
      <c r="C2437" s="309"/>
      <c r="D2437" s="309"/>
      <c r="E2437" s="309"/>
      <c r="F2437" s="309"/>
      <c r="G2437" s="309"/>
      <c r="H2437" s="309"/>
      <c r="I2437" s="309"/>
      <c r="J2437" s="309"/>
      <c r="K2437" s="309"/>
      <c r="L2437" s="309"/>
      <c r="M2437" s="309"/>
      <c r="N2437" s="309"/>
      <c r="O2437" s="309"/>
      <c r="P2437" s="309"/>
      <c r="Q2437" s="309"/>
      <c r="R2437" s="309"/>
      <c r="S2437" s="309"/>
      <c r="T2437" s="309"/>
      <c r="U2437" s="309"/>
    </row>
    <row r="2438" spans="1:21" x14ac:dyDescent="0.2">
      <c r="A2438" s="309"/>
      <c r="B2438" s="309"/>
      <c r="C2438" s="309"/>
      <c r="D2438" s="309"/>
      <c r="E2438" s="309"/>
      <c r="F2438" s="309"/>
      <c r="G2438" s="309"/>
      <c r="H2438" s="309"/>
      <c r="I2438" s="309"/>
      <c r="J2438" s="309"/>
      <c r="K2438" s="309"/>
      <c r="L2438" s="309"/>
      <c r="M2438" s="309"/>
      <c r="N2438" s="309"/>
      <c r="O2438" s="309"/>
      <c r="P2438" s="309"/>
      <c r="Q2438" s="309"/>
      <c r="R2438" s="309"/>
      <c r="S2438" s="309"/>
      <c r="T2438" s="309"/>
      <c r="U2438" s="309"/>
    </row>
    <row r="2439" spans="1:21" x14ac:dyDescent="0.2">
      <c r="A2439" s="309"/>
      <c r="B2439" s="309"/>
      <c r="C2439" s="309"/>
      <c r="D2439" s="309"/>
      <c r="E2439" s="309"/>
      <c r="F2439" s="309"/>
      <c r="G2439" s="309"/>
      <c r="H2439" s="309"/>
      <c r="I2439" s="309"/>
      <c r="J2439" s="309"/>
      <c r="K2439" s="309"/>
      <c r="L2439" s="309"/>
      <c r="M2439" s="309"/>
      <c r="N2439" s="309"/>
      <c r="O2439" s="309"/>
      <c r="P2439" s="309"/>
      <c r="Q2439" s="309"/>
      <c r="R2439" s="309"/>
      <c r="S2439" s="309"/>
      <c r="T2439" s="309"/>
      <c r="U2439" s="309"/>
    </row>
    <row r="2440" spans="1:21" x14ac:dyDescent="0.2">
      <c r="A2440" s="309"/>
      <c r="B2440" s="309"/>
      <c r="C2440" s="309"/>
      <c r="D2440" s="309"/>
      <c r="E2440" s="309"/>
      <c r="F2440" s="309"/>
      <c r="G2440" s="309"/>
      <c r="H2440" s="309"/>
      <c r="I2440" s="309"/>
      <c r="J2440" s="309"/>
      <c r="K2440" s="309"/>
      <c r="L2440" s="309"/>
      <c r="M2440" s="309"/>
      <c r="N2440" s="309"/>
      <c r="O2440" s="309"/>
      <c r="P2440" s="309"/>
      <c r="Q2440" s="309"/>
      <c r="R2440" s="309"/>
      <c r="S2440" s="309"/>
      <c r="T2440" s="309"/>
      <c r="U2440" s="309"/>
    </row>
    <row r="2441" spans="1:21" x14ac:dyDescent="0.2">
      <c r="A2441" s="309"/>
      <c r="B2441" s="309"/>
      <c r="C2441" s="309"/>
      <c r="D2441" s="309"/>
      <c r="E2441" s="309"/>
      <c r="F2441" s="309"/>
      <c r="G2441" s="309"/>
      <c r="H2441" s="309"/>
      <c r="I2441" s="309"/>
      <c r="J2441" s="309"/>
      <c r="K2441" s="309"/>
      <c r="L2441" s="309"/>
      <c r="M2441" s="309"/>
      <c r="N2441" s="309"/>
      <c r="O2441" s="309"/>
      <c r="P2441" s="309"/>
      <c r="Q2441" s="309"/>
      <c r="R2441" s="309"/>
      <c r="S2441" s="309"/>
      <c r="T2441" s="309"/>
      <c r="U2441" s="309"/>
    </row>
    <row r="2442" spans="1:21" x14ac:dyDescent="0.2">
      <c r="A2442" s="309"/>
      <c r="B2442" s="309"/>
      <c r="C2442" s="309"/>
      <c r="D2442" s="309"/>
      <c r="E2442" s="309"/>
      <c r="F2442" s="309"/>
      <c r="G2442" s="309"/>
      <c r="H2442" s="309"/>
      <c r="I2442" s="309"/>
      <c r="J2442" s="309"/>
      <c r="K2442" s="309"/>
      <c r="L2442" s="309"/>
      <c r="M2442" s="309"/>
      <c r="N2442" s="309"/>
      <c r="O2442" s="309"/>
      <c r="P2442" s="309"/>
      <c r="Q2442" s="309"/>
      <c r="R2442" s="309"/>
      <c r="S2442" s="309"/>
      <c r="T2442" s="309"/>
      <c r="U2442" s="309"/>
    </row>
    <row r="2443" spans="1:21" x14ac:dyDescent="0.2">
      <c r="A2443" s="309"/>
      <c r="B2443" s="309"/>
      <c r="C2443" s="309"/>
      <c r="D2443" s="309"/>
      <c r="E2443" s="309"/>
      <c r="F2443" s="309"/>
      <c r="G2443" s="309"/>
      <c r="H2443" s="309"/>
      <c r="I2443" s="309"/>
      <c r="J2443" s="309"/>
      <c r="K2443" s="309"/>
      <c r="L2443" s="309"/>
      <c r="M2443" s="309"/>
      <c r="N2443" s="309"/>
      <c r="O2443" s="309"/>
      <c r="P2443" s="309"/>
      <c r="Q2443" s="309"/>
      <c r="R2443" s="309"/>
      <c r="S2443" s="309"/>
      <c r="T2443" s="309"/>
      <c r="U2443" s="309"/>
    </row>
    <row r="2444" spans="1:21" x14ac:dyDescent="0.2">
      <c r="A2444" s="309"/>
      <c r="B2444" s="309"/>
      <c r="C2444" s="309"/>
      <c r="D2444" s="309"/>
      <c r="E2444" s="309"/>
      <c r="F2444" s="309"/>
      <c r="G2444" s="309"/>
      <c r="H2444" s="309"/>
      <c r="I2444" s="309"/>
      <c r="J2444" s="309"/>
      <c r="K2444" s="309"/>
      <c r="L2444" s="309"/>
      <c r="M2444" s="309"/>
      <c r="N2444" s="309"/>
      <c r="O2444" s="309"/>
      <c r="P2444" s="309"/>
      <c r="Q2444" s="309"/>
      <c r="R2444" s="309"/>
      <c r="S2444" s="309"/>
      <c r="T2444" s="309"/>
      <c r="U2444" s="309"/>
    </row>
    <row r="2445" spans="1:21" x14ac:dyDescent="0.2">
      <c r="A2445" s="309"/>
      <c r="B2445" s="309"/>
      <c r="C2445" s="309"/>
      <c r="D2445" s="309"/>
      <c r="E2445" s="309"/>
      <c r="F2445" s="309"/>
      <c r="G2445" s="309"/>
      <c r="H2445" s="309"/>
      <c r="I2445" s="309"/>
      <c r="J2445" s="309"/>
      <c r="K2445" s="309"/>
      <c r="L2445" s="309"/>
      <c r="M2445" s="309"/>
      <c r="N2445" s="309"/>
      <c r="O2445" s="309"/>
      <c r="P2445" s="309"/>
      <c r="Q2445" s="309"/>
      <c r="R2445" s="309"/>
      <c r="S2445" s="309"/>
      <c r="T2445" s="309"/>
      <c r="U2445" s="309"/>
    </row>
    <row r="2446" spans="1:21" x14ac:dyDescent="0.2">
      <c r="A2446" s="309"/>
      <c r="B2446" s="309"/>
      <c r="C2446" s="309"/>
      <c r="D2446" s="309"/>
      <c r="E2446" s="309"/>
      <c r="F2446" s="309"/>
      <c r="G2446" s="309"/>
      <c r="H2446" s="309"/>
      <c r="I2446" s="309"/>
      <c r="J2446" s="309"/>
      <c r="K2446" s="309"/>
      <c r="L2446" s="309"/>
      <c r="M2446" s="309"/>
      <c r="N2446" s="309"/>
      <c r="O2446" s="309"/>
      <c r="P2446" s="309"/>
      <c r="Q2446" s="309"/>
      <c r="R2446" s="309"/>
      <c r="S2446" s="309"/>
      <c r="T2446" s="309"/>
      <c r="U2446" s="309"/>
    </row>
    <row r="2447" spans="1:21" x14ac:dyDescent="0.2">
      <c r="A2447" s="309"/>
      <c r="B2447" s="309"/>
      <c r="C2447" s="309"/>
      <c r="D2447" s="309"/>
      <c r="E2447" s="309"/>
      <c r="F2447" s="309"/>
      <c r="G2447" s="309"/>
      <c r="H2447" s="309"/>
      <c r="I2447" s="309"/>
      <c r="J2447" s="309"/>
      <c r="K2447" s="309"/>
      <c r="L2447" s="309"/>
      <c r="M2447" s="309"/>
      <c r="N2447" s="309"/>
      <c r="O2447" s="309"/>
      <c r="P2447" s="309"/>
      <c r="Q2447" s="309"/>
      <c r="R2447" s="309"/>
      <c r="S2447" s="309"/>
      <c r="T2447" s="309"/>
      <c r="U2447" s="309"/>
    </row>
    <row r="2448" spans="1:21" x14ac:dyDescent="0.2">
      <c r="A2448" s="309"/>
      <c r="B2448" s="309"/>
      <c r="C2448" s="309"/>
      <c r="D2448" s="309"/>
      <c r="E2448" s="309"/>
      <c r="F2448" s="309"/>
      <c r="G2448" s="309"/>
      <c r="H2448" s="309"/>
      <c r="I2448" s="309"/>
      <c r="J2448" s="309"/>
      <c r="K2448" s="309"/>
      <c r="L2448" s="309"/>
      <c r="M2448" s="309"/>
      <c r="N2448" s="309"/>
      <c r="O2448" s="309"/>
      <c r="P2448" s="309"/>
      <c r="Q2448" s="309"/>
      <c r="R2448" s="309"/>
      <c r="S2448" s="309"/>
      <c r="T2448" s="309"/>
      <c r="U2448" s="309"/>
    </row>
    <row r="2449" spans="1:21" x14ac:dyDescent="0.2">
      <c r="A2449" s="309"/>
      <c r="B2449" s="309"/>
      <c r="C2449" s="309"/>
      <c r="D2449" s="309"/>
      <c r="E2449" s="309"/>
      <c r="F2449" s="309"/>
      <c r="G2449" s="309"/>
      <c r="H2449" s="309"/>
      <c r="I2449" s="309"/>
      <c r="J2449" s="309"/>
      <c r="K2449" s="309"/>
      <c r="L2449" s="309"/>
      <c r="M2449" s="309"/>
      <c r="N2449" s="309"/>
      <c r="O2449" s="309"/>
      <c r="P2449" s="309"/>
      <c r="Q2449" s="309"/>
      <c r="R2449" s="309"/>
      <c r="S2449" s="309"/>
      <c r="T2449" s="309"/>
      <c r="U2449" s="309"/>
    </row>
    <row r="2450" spans="1:21" x14ac:dyDescent="0.2">
      <c r="A2450" s="309"/>
      <c r="B2450" s="309"/>
      <c r="C2450" s="309"/>
      <c r="D2450" s="309"/>
      <c r="E2450" s="309"/>
      <c r="F2450" s="309"/>
      <c r="G2450" s="309"/>
      <c r="H2450" s="309"/>
      <c r="I2450" s="309"/>
      <c r="J2450" s="309"/>
      <c r="K2450" s="309"/>
      <c r="L2450" s="309"/>
      <c r="M2450" s="309"/>
      <c r="N2450" s="309"/>
      <c r="O2450" s="309"/>
      <c r="P2450" s="309"/>
      <c r="Q2450" s="309"/>
      <c r="R2450" s="309"/>
      <c r="S2450" s="309"/>
      <c r="T2450" s="309"/>
      <c r="U2450" s="309"/>
    </row>
    <row r="2451" spans="1:21" x14ac:dyDescent="0.2">
      <c r="A2451" s="309"/>
      <c r="B2451" s="309"/>
      <c r="C2451" s="309"/>
      <c r="D2451" s="309"/>
      <c r="E2451" s="309"/>
      <c r="F2451" s="309"/>
      <c r="G2451" s="309"/>
      <c r="H2451" s="309"/>
      <c r="I2451" s="309"/>
      <c r="J2451" s="309"/>
      <c r="K2451" s="309"/>
      <c r="L2451" s="309"/>
      <c r="M2451" s="309"/>
      <c r="N2451" s="309"/>
      <c r="O2451" s="309"/>
      <c r="P2451" s="309"/>
      <c r="Q2451" s="309"/>
      <c r="R2451" s="309"/>
      <c r="S2451" s="309"/>
      <c r="T2451" s="309"/>
      <c r="U2451" s="309"/>
    </row>
    <row r="2452" spans="1:21" x14ac:dyDescent="0.2">
      <c r="A2452" s="309"/>
      <c r="B2452" s="309"/>
      <c r="C2452" s="309"/>
      <c r="D2452" s="309"/>
      <c r="E2452" s="309"/>
      <c r="F2452" s="309"/>
      <c r="G2452" s="309"/>
      <c r="H2452" s="309"/>
      <c r="I2452" s="309"/>
      <c r="J2452" s="309"/>
      <c r="K2452" s="309"/>
      <c r="L2452" s="309"/>
      <c r="M2452" s="309"/>
      <c r="N2452" s="309"/>
      <c r="O2452" s="309"/>
      <c r="P2452" s="309"/>
      <c r="Q2452" s="309"/>
      <c r="R2452" s="309"/>
      <c r="S2452" s="309"/>
      <c r="T2452" s="309"/>
      <c r="U2452" s="309"/>
    </row>
    <row r="2453" spans="1:21" x14ac:dyDescent="0.2">
      <c r="A2453" s="309"/>
      <c r="B2453" s="309"/>
      <c r="C2453" s="309"/>
      <c r="D2453" s="309"/>
      <c r="E2453" s="309"/>
      <c r="F2453" s="309"/>
      <c r="G2453" s="309"/>
      <c r="H2453" s="309"/>
      <c r="I2453" s="309"/>
      <c r="J2453" s="309"/>
      <c r="K2453" s="309"/>
      <c r="L2453" s="309"/>
      <c r="M2453" s="309"/>
      <c r="N2453" s="309"/>
      <c r="O2453" s="309"/>
      <c r="P2453" s="309"/>
      <c r="Q2453" s="309"/>
      <c r="R2453" s="309"/>
      <c r="S2453" s="309"/>
      <c r="T2453" s="309"/>
      <c r="U2453" s="309"/>
    </row>
    <row r="2454" spans="1:21" x14ac:dyDescent="0.2">
      <c r="A2454" s="309"/>
      <c r="B2454" s="309"/>
      <c r="C2454" s="309"/>
      <c r="D2454" s="309"/>
      <c r="E2454" s="309"/>
      <c r="F2454" s="309"/>
      <c r="G2454" s="309"/>
      <c r="H2454" s="309"/>
      <c r="I2454" s="309"/>
      <c r="J2454" s="309"/>
      <c r="K2454" s="309"/>
      <c r="L2454" s="309"/>
      <c r="M2454" s="309"/>
      <c r="N2454" s="309"/>
      <c r="O2454" s="309"/>
      <c r="P2454" s="309"/>
      <c r="Q2454" s="309"/>
      <c r="R2454" s="309"/>
      <c r="S2454" s="309"/>
      <c r="T2454" s="309"/>
      <c r="U2454" s="309"/>
    </row>
    <row r="2455" spans="1:21" x14ac:dyDescent="0.2">
      <c r="A2455" s="309"/>
      <c r="B2455" s="309"/>
      <c r="C2455" s="309"/>
      <c r="D2455" s="309"/>
      <c r="E2455" s="309"/>
      <c r="F2455" s="309"/>
      <c r="G2455" s="309"/>
      <c r="H2455" s="309"/>
      <c r="I2455" s="309"/>
      <c r="J2455" s="309"/>
      <c r="K2455" s="309"/>
      <c r="L2455" s="309"/>
      <c r="M2455" s="309"/>
      <c r="N2455" s="309"/>
      <c r="O2455" s="309"/>
      <c r="P2455" s="309"/>
      <c r="Q2455" s="309"/>
      <c r="R2455" s="309"/>
      <c r="S2455" s="309"/>
      <c r="T2455" s="309"/>
      <c r="U2455" s="309"/>
    </row>
    <row r="2456" spans="1:21" x14ac:dyDescent="0.2">
      <c r="A2456" s="309"/>
      <c r="B2456" s="309"/>
      <c r="C2456" s="309"/>
      <c r="D2456" s="309"/>
      <c r="E2456" s="309"/>
      <c r="F2456" s="309"/>
      <c r="G2456" s="309"/>
      <c r="H2456" s="309"/>
      <c r="I2456" s="309"/>
      <c r="J2456" s="309"/>
      <c r="K2456" s="309"/>
      <c r="L2456" s="309"/>
      <c r="M2456" s="309"/>
      <c r="N2456" s="309"/>
      <c r="O2456" s="309"/>
      <c r="P2456" s="309"/>
      <c r="Q2456" s="309"/>
      <c r="R2456" s="309"/>
      <c r="S2456" s="309"/>
      <c r="T2456" s="309"/>
      <c r="U2456" s="309"/>
    </row>
    <row r="2457" spans="1:21" x14ac:dyDescent="0.2">
      <c r="A2457" s="309"/>
      <c r="B2457" s="309"/>
      <c r="C2457" s="309"/>
      <c r="D2457" s="309"/>
      <c r="E2457" s="309"/>
      <c r="F2457" s="309"/>
      <c r="G2457" s="309"/>
      <c r="H2457" s="309"/>
      <c r="I2457" s="309"/>
      <c r="J2457" s="309"/>
      <c r="K2457" s="309"/>
      <c r="L2457" s="309"/>
      <c r="M2457" s="309"/>
      <c r="N2457" s="309"/>
      <c r="O2457" s="309"/>
      <c r="P2457" s="309"/>
      <c r="Q2457" s="309"/>
      <c r="R2457" s="309"/>
      <c r="S2457" s="309"/>
      <c r="T2457" s="309"/>
      <c r="U2457" s="309"/>
    </row>
    <row r="2458" spans="1:21" x14ac:dyDescent="0.2">
      <c r="A2458" s="309"/>
      <c r="B2458" s="309"/>
      <c r="C2458" s="309"/>
      <c r="D2458" s="309"/>
      <c r="E2458" s="309"/>
      <c r="F2458" s="309"/>
      <c r="G2458" s="309"/>
      <c r="H2458" s="309"/>
      <c r="I2458" s="309"/>
      <c r="J2458" s="309"/>
      <c r="K2458" s="309"/>
      <c r="L2458" s="309"/>
      <c r="M2458" s="309"/>
      <c r="N2458" s="309"/>
      <c r="O2458" s="309"/>
      <c r="P2458" s="309"/>
      <c r="Q2458" s="309"/>
      <c r="R2458" s="309"/>
      <c r="S2458" s="309"/>
      <c r="T2458" s="309"/>
      <c r="U2458" s="309"/>
    </row>
    <row r="2459" spans="1:21" x14ac:dyDescent="0.2">
      <c r="A2459" s="309"/>
      <c r="B2459" s="309"/>
      <c r="C2459" s="309"/>
      <c r="D2459" s="309"/>
      <c r="E2459" s="309"/>
      <c r="F2459" s="309"/>
      <c r="G2459" s="309"/>
      <c r="H2459" s="309"/>
      <c r="I2459" s="309"/>
      <c r="J2459" s="309"/>
      <c r="K2459" s="309"/>
      <c r="L2459" s="309"/>
      <c r="M2459" s="309"/>
      <c r="N2459" s="309"/>
      <c r="O2459" s="309"/>
      <c r="P2459" s="309"/>
      <c r="Q2459" s="309"/>
      <c r="R2459" s="309"/>
      <c r="S2459" s="309"/>
      <c r="T2459" s="309"/>
      <c r="U2459" s="309"/>
    </row>
    <row r="2460" spans="1:21" x14ac:dyDescent="0.2">
      <c r="A2460" s="309"/>
      <c r="B2460" s="309"/>
      <c r="C2460" s="309"/>
      <c r="D2460" s="309"/>
      <c r="E2460" s="309"/>
      <c r="F2460" s="309"/>
      <c r="G2460" s="309"/>
      <c r="H2460" s="309"/>
      <c r="I2460" s="309"/>
      <c r="J2460" s="309"/>
      <c r="K2460" s="309"/>
      <c r="L2460" s="309"/>
      <c r="M2460" s="309"/>
      <c r="N2460" s="309"/>
      <c r="O2460" s="309"/>
      <c r="P2460" s="309"/>
      <c r="Q2460" s="309"/>
      <c r="R2460" s="309"/>
      <c r="S2460" s="309"/>
      <c r="T2460" s="309"/>
      <c r="U2460" s="309"/>
    </row>
    <row r="2461" spans="1:21" x14ac:dyDescent="0.2">
      <c r="A2461" s="309"/>
      <c r="B2461" s="309"/>
      <c r="C2461" s="309"/>
      <c r="D2461" s="309"/>
      <c r="E2461" s="309"/>
      <c r="F2461" s="309"/>
      <c r="G2461" s="309"/>
      <c r="H2461" s="309"/>
      <c r="I2461" s="309"/>
      <c r="J2461" s="309"/>
      <c r="K2461" s="309"/>
      <c r="L2461" s="309"/>
      <c r="M2461" s="309"/>
      <c r="N2461" s="309"/>
      <c r="O2461" s="309"/>
      <c r="P2461" s="309"/>
      <c r="Q2461" s="309"/>
      <c r="R2461" s="309"/>
      <c r="S2461" s="309"/>
      <c r="T2461" s="309"/>
      <c r="U2461" s="309"/>
    </row>
    <row r="2462" spans="1:21" x14ac:dyDescent="0.2">
      <c r="A2462" s="309"/>
      <c r="B2462" s="309"/>
      <c r="C2462" s="309"/>
      <c r="D2462" s="309"/>
      <c r="E2462" s="309"/>
      <c r="F2462" s="309"/>
      <c r="G2462" s="309"/>
      <c r="H2462" s="309"/>
      <c r="I2462" s="309"/>
      <c r="J2462" s="309"/>
      <c r="K2462" s="309"/>
      <c r="L2462" s="309"/>
      <c r="M2462" s="309"/>
      <c r="N2462" s="309"/>
      <c r="O2462" s="309"/>
      <c r="P2462" s="309"/>
      <c r="Q2462" s="309"/>
      <c r="R2462" s="309"/>
      <c r="S2462" s="309"/>
      <c r="T2462" s="309"/>
      <c r="U2462" s="309"/>
    </row>
    <row r="2463" spans="1:21" x14ac:dyDescent="0.2">
      <c r="A2463" s="309"/>
      <c r="B2463" s="309"/>
      <c r="C2463" s="309"/>
      <c r="D2463" s="309"/>
      <c r="E2463" s="309"/>
      <c r="F2463" s="309"/>
      <c r="G2463" s="309"/>
      <c r="H2463" s="309"/>
      <c r="I2463" s="309"/>
      <c r="J2463" s="309"/>
      <c r="K2463" s="309"/>
      <c r="L2463" s="309"/>
      <c r="M2463" s="309"/>
      <c r="N2463" s="309"/>
      <c r="O2463" s="309"/>
      <c r="P2463" s="309"/>
      <c r="Q2463" s="309"/>
      <c r="R2463" s="309"/>
      <c r="S2463" s="309"/>
      <c r="T2463" s="309"/>
      <c r="U2463" s="309"/>
    </row>
    <row r="2464" spans="1:21" x14ac:dyDescent="0.2">
      <c r="A2464" s="309"/>
      <c r="B2464" s="309"/>
      <c r="C2464" s="309"/>
      <c r="D2464" s="309"/>
      <c r="E2464" s="309"/>
      <c r="F2464" s="309"/>
      <c r="G2464" s="309"/>
      <c r="H2464" s="309"/>
      <c r="I2464" s="309"/>
      <c r="J2464" s="309"/>
      <c r="K2464" s="309"/>
      <c r="L2464" s="309"/>
      <c r="M2464" s="309"/>
      <c r="N2464" s="309"/>
      <c r="O2464" s="309"/>
      <c r="P2464" s="309"/>
      <c r="Q2464" s="309"/>
      <c r="R2464" s="309"/>
      <c r="S2464" s="309"/>
      <c r="T2464" s="309"/>
      <c r="U2464" s="309"/>
    </row>
    <row r="2465" spans="1:21" x14ac:dyDescent="0.2">
      <c r="A2465" s="309"/>
      <c r="B2465" s="309"/>
      <c r="C2465" s="309"/>
      <c r="D2465" s="309"/>
      <c r="E2465" s="309"/>
      <c r="F2465" s="309"/>
      <c r="G2465" s="309"/>
      <c r="H2465" s="309"/>
      <c r="I2465" s="309"/>
      <c r="J2465" s="309"/>
      <c r="K2465" s="309"/>
      <c r="L2465" s="309"/>
      <c r="M2465" s="309"/>
      <c r="N2465" s="309"/>
      <c r="O2465" s="309"/>
      <c r="P2465" s="309"/>
      <c r="Q2465" s="309"/>
      <c r="R2465" s="309"/>
      <c r="S2465" s="309"/>
      <c r="T2465" s="309"/>
      <c r="U2465" s="309"/>
    </row>
    <row r="2466" spans="1:21" x14ac:dyDescent="0.2">
      <c r="A2466" s="309"/>
      <c r="B2466" s="309"/>
      <c r="C2466" s="309"/>
      <c r="D2466" s="309"/>
      <c r="E2466" s="309"/>
      <c r="F2466" s="309"/>
      <c r="G2466" s="309"/>
      <c r="H2466" s="309"/>
      <c r="I2466" s="309"/>
      <c r="J2466" s="309"/>
      <c r="K2466" s="309"/>
      <c r="L2466" s="309"/>
      <c r="M2466" s="309"/>
      <c r="N2466" s="309"/>
      <c r="O2466" s="309"/>
      <c r="P2466" s="309"/>
      <c r="Q2466" s="309"/>
      <c r="R2466" s="309"/>
      <c r="S2466" s="309"/>
      <c r="T2466" s="309"/>
      <c r="U2466" s="309"/>
    </row>
    <row r="2467" spans="1:21" x14ac:dyDescent="0.2">
      <c r="A2467" s="309"/>
      <c r="B2467" s="309"/>
      <c r="C2467" s="309"/>
      <c r="D2467" s="309"/>
      <c r="E2467" s="309"/>
      <c r="F2467" s="309"/>
      <c r="G2467" s="309"/>
      <c r="H2467" s="309"/>
      <c r="I2467" s="309"/>
      <c r="J2467" s="309"/>
      <c r="K2467" s="309"/>
      <c r="L2467" s="309"/>
      <c r="M2467" s="309"/>
      <c r="N2467" s="309"/>
      <c r="O2467" s="309"/>
      <c r="P2467" s="309"/>
      <c r="Q2467" s="309"/>
      <c r="R2467" s="309"/>
      <c r="S2467" s="309"/>
      <c r="T2467" s="309"/>
      <c r="U2467" s="309"/>
    </row>
    <row r="2468" spans="1:21" x14ac:dyDescent="0.2">
      <c r="A2468" s="309"/>
      <c r="B2468" s="309"/>
      <c r="C2468" s="309"/>
      <c r="D2468" s="309"/>
      <c r="E2468" s="309"/>
      <c r="F2468" s="309"/>
      <c r="G2468" s="309"/>
      <c r="H2468" s="309"/>
      <c r="I2468" s="309"/>
      <c r="J2468" s="309"/>
      <c r="K2468" s="309"/>
      <c r="L2468" s="309"/>
      <c r="M2468" s="309"/>
      <c r="N2468" s="309"/>
      <c r="O2468" s="309"/>
      <c r="P2468" s="309"/>
      <c r="Q2468" s="309"/>
      <c r="R2468" s="309"/>
      <c r="S2468" s="309"/>
      <c r="T2468" s="309"/>
      <c r="U2468" s="309"/>
    </row>
    <row r="2469" spans="1:21" x14ac:dyDescent="0.2">
      <c r="A2469" s="309"/>
      <c r="B2469" s="309"/>
      <c r="C2469" s="309"/>
      <c r="D2469" s="309"/>
      <c r="E2469" s="309"/>
      <c r="F2469" s="309"/>
      <c r="G2469" s="309"/>
      <c r="H2469" s="309"/>
      <c r="I2469" s="309"/>
      <c r="J2469" s="309"/>
      <c r="K2469" s="309"/>
      <c r="L2469" s="309"/>
      <c r="M2469" s="309"/>
      <c r="N2469" s="309"/>
      <c r="O2469" s="309"/>
      <c r="P2469" s="309"/>
      <c r="Q2469" s="309"/>
      <c r="R2469" s="309"/>
      <c r="S2469" s="309"/>
      <c r="T2469" s="309"/>
      <c r="U2469" s="309"/>
    </row>
    <row r="2470" spans="1:21" x14ac:dyDescent="0.2">
      <c r="A2470" s="309"/>
      <c r="B2470" s="309"/>
      <c r="C2470" s="309"/>
      <c r="D2470" s="309"/>
      <c r="E2470" s="309"/>
      <c r="F2470" s="309"/>
      <c r="G2470" s="309"/>
      <c r="H2470" s="309"/>
      <c r="I2470" s="309"/>
      <c r="J2470" s="309"/>
      <c r="K2470" s="309"/>
      <c r="L2470" s="309"/>
      <c r="M2470" s="309"/>
      <c r="N2470" s="309"/>
      <c r="O2470" s="309"/>
      <c r="P2470" s="309"/>
      <c r="Q2470" s="309"/>
      <c r="R2470" s="309"/>
      <c r="S2470" s="309"/>
      <c r="T2470" s="309"/>
      <c r="U2470" s="309"/>
    </row>
    <row r="2471" spans="1:21" x14ac:dyDescent="0.2">
      <c r="A2471" s="309"/>
      <c r="B2471" s="309"/>
      <c r="C2471" s="309"/>
      <c r="D2471" s="309"/>
      <c r="E2471" s="309"/>
      <c r="F2471" s="309"/>
      <c r="G2471" s="309"/>
      <c r="H2471" s="309"/>
      <c r="I2471" s="309"/>
      <c r="J2471" s="309"/>
      <c r="K2471" s="309"/>
      <c r="L2471" s="309"/>
      <c r="M2471" s="309"/>
      <c r="N2471" s="309"/>
      <c r="O2471" s="309"/>
      <c r="P2471" s="309"/>
      <c r="Q2471" s="309"/>
      <c r="R2471" s="309"/>
      <c r="S2471" s="309"/>
      <c r="T2471" s="309"/>
      <c r="U2471" s="309"/>
    </row>
    <row r="2472" spans="1:21" x14ac:dyDescent="0.2">
      <c r="A2472" s="309"/>
      <c r="B2472" s="309"/>
      <c r="C2472" s="309"/>
      <c r="D2472" s="309"/>
      <c r="E2472" s="309"/>
      <c r="F2472" s="309"/>
      <c r="G2472" s="309"/>
      <c r="H2472" s="309"/>
      <c r="I2472" s="309"/>
      <c r="J2472" s="309"/>
      <c r="K2472" s="309"/>
      <c r="L2472" s="309"/>
      <c r="M2472" s="309"/>
      <c r="N2472" s="309"/>
      <c r="O2472" s="309"/>
      <c r="P2472" s="309"/>
      <c r="Q2472" s="309"/>
      <c r="R2472" s="309"/>
      <c r="S2472" s="309"/>
      <c r="T2472" s="309"/>
      <c r="U2472" s="309"/>
    </row>
    <row r="2473" spans="1:21" x14ac:dyDescent="0.2">
      <c r="A2473" s="309"/>
      <c r="B2473" s="309"/>
      <c r="C2473" s="309"/>
      <c r="D2473" s="309"/>
      <c r="E2473" s="309"/>
      <c r="F2473" s="309"/>
      <c r="G2473" s="309"/>
      <c r="H2473" s="309"/>
      <c r="I2473" s="309"/>
      <c r="J2473" s="309"/>
      <c r="K2473" s="309"/>
      <c r="L2473" s="309"/>
      <c r="M2473" s="309"/>
      <c r="N2473" s="309"/>
      <c r="O2473" s="309"/>
      <c r="P2473" s="309"/>
      <c r="Q2473" s="309"/>
      <c r="R2473" s="309"/>
      <c r="S2473" s="309"/>
      <c r="T2473" s="309"/>
      <c r="U2473" s="309"/>
    </row>
    <row r="2474" spans="1:21" x14ac:dyDescent="0.2">
      <c r="A2474" s="309"/>
      <c r="B2474" s="309"/>
      <c r="C2474" s="309"/>
      <c r="D2474" s="309"/>
      <c r="E2474" s="309"/>
      <c r="F2474" s="309"/>
      <c r="G2474" s="309"/>
      <c r="H2474" s="309"/>
      <c r="I2474" s="309"/>
      <c r="J2474" s="309"/>
      <c r="K2474" s="309"/>
      <c r="L2474" s="309"/>
      <c r="M2474" s="309"/>
      <c r="N2474" s="309"/>
      <c r="O2474" s="309"/>
      <c r="P2474" s="309"/>
      <c r="Q2474" s="309"/>
      <c r="R2474" s="309"/>
      <c r="S2474" s="309"/>
      <c r="T2474" s="309"/>
      <c r="U2474" s="309"/>
    </row>
    <row r="2475" spans="1:21" x14ac:dyDescent="0.2">
      <c r="A2475" s="309"/>
      <c r="B2475" s="309"/>
      <c r="C2475" s="309"/>
      <c r="D2475" s="309"/>
      <c r="E2475" s="309"/>
      <c r="F2475" s="309"/>
      <c r="G2475" s="309"/>
      <c r="H2475" s="309"/>
      <c r="I2475" s="309"/>
      <c r="J2475" s="309"/>
      <c r="K2475" s="309"/>
      <c r="L2475" s="309"/>
      <c r="M2475" s="309"/>
      <c r="N2475" s="309"/>
      <c r="O2475" s="309"/>
      <c r="P2475" s="309"/>
      <c r="Q2475" s="309"/>
      <c r="R2475" s="309"/>
      <c r="S2475" s="309"/>
      <c r="T2475" s="309"/>
      <c r="U2475" s="309"/>
    </row>
    <row r="2476" spans="1:21" x14ac:dyDescent="0.2">
      <c r="A2476" s="309"/>
      <c r="B2476" s="309"/>
      <c r="C2476" s="309"/>
      <c r="D2476" s="309"/>
      <c r="E2476" s="309"/>
      <c r="F2476" s="309"/>
      <c r="G2476" s="309"/>
      <c r="H2476" s="309"/>
      <c r="I2476" s="309"/>
      <c r="J2476" s="309"/>
      <c r="K2476" s="309"/>
      <c r="L2476" s="309"/>
      <c r="M2476" s="309"/>
      <c r="N2476" s="309"/>
      <c r="O2476" s="309"/>
      <c r="P2476" s="309"/>
      <c r="Q2476" s="309"/>
      <c r="R2476" s="309"/>
      <c r="S2476" s="309"/>
      <c r="T2476" s="309"/>
      <c r="U2476" s="309"/>
    </row>
    <row r="2477" spans="1:21" x14ac:dyDescent="0.2">
      <c r="A2477" s="309"/>
      <c r="B2477" s="309"/>
      <c r="C2477" s="309"/>
      <c r="D2477" s="309"/>
      <c r="E2477" s="309"/>
      <c r="F2477" s="309"/>
      <c r="G2477" s="309"/>
      <c r="H2477" s="309"/>
      <c r="I2477" s="309"/>
      <c r="J2477" s="309"/>
      <c r="K2477" s="309"/>
      <c r="L2477" s="309"/>
      <c r="M2477" s="309"/>
      <c r="N2477" s="309"/>
      <c r="O2477" s="309"/>
      <c r="P2477" s="309"/>
      <c r="Q2477" s="309"/>
      <c r="R2477" s="309"/>
      <c r="S2477" s="309"/>
      <c r="T2477" s="309"/>
      <c r="U2477" s="309"/>
    </row>
    <row r="2478" spans="1:21" x14ac:dyDescent="0.2">
      <c r="A2478" s="309"/>
      <c r="B2478" s="309"/>
      <c r="C2478" s="309"/>
      <c r="D2478" s="309"/>
      <c r="E2478" s="309"/>
      <c r="F2478" s="309"/>
      <c r="G2478" s="309"/>
      <c r="H2478" s="309"/>
      <c r="I2478" s="309"/>
      <c r="J2478" s="309"/>
      <c r="K2478" s="309"/>
      <c r="L2478" s="309"/>
      <c r="M2478" s="309"/>
      <c r="N2478" s="309"/>
      <c r="O2478" s="309"/>
      <c r="P2478" s="309"/>
      <c r="Q2478" s="309"/>
      <c r="R2478" s="309"/>
      <c r="S2478" s="309"/>
      <c r="T2478" s="309"/>
      <c r="U2478" s="309"/>
    </row>
    <row r="2479" spans="1:21" x14ac:dyDescent="0.2">
      <c r="A2479" s="309"/>
      <c r="B2479" s="309"/>
      <c r="C2479" s="309"/>
      <c r="D2479" s="309"/>
      <c r="E2479" s="309"/>
      <c r="F2479" s="309"/>
      <c r="G2479" s="309"/>
      <c r="H2479" s="309"/>
      <c r="I2479" s="309"/>
      <c r="J2479" s="309"/>
      <c r="K2479" s="309"/>
      <c r="L2479" s="309"/>
      <c r="M2479" s="309"/>
      <c r="N2479" s="309"/>
      <c r="O2479" s="309"/>
      <c r="P2479" s="309"/>
      <c r="Q2479" s="309"/>
      <c r="R2479" s="309"/>
      <c r="S2479" s="309"/>
      <c r="T2479" s="309"/>
      <c r="U2479" s="309"/>
    </row>
    <row r="2480" spans="1:21" x14ac:dyDescent="0.2">
      <c r="A2480" s="309"/>
      <c r="B2480" s="309"/>
      <c r="C2480" s="309"/>
      <c r="D2480" s="309"/>
      <c r="E2480" s="309"/>
      <c r="F2480" s="309"/>
      <c r="G2480" s="309"/>
      <c r="H2480" s="309"/>
      <c r="I2480" s="309"/>
      <c r="J2480" s="309"/>
      <c r="K2480" s="309"/>
      <c r="L2480" s="309"/>
      <c r="M2480" s="309"/>
      <c r="N2480" s="309"/>
      <c r="O2480" s="309"/>
      <c r="P2480" s="309"/>
      <c r="Q2480" s="309"/>
      <c r="R2480" s="309"/>
      <c r="S2480" s="309"/>
      <c r="T2480" s="309"/>
      <c r="U2480" s="309"/>
    </row>
    <row r="2481" spans="1:21" x14ac:dyDescent="0.2">
      <c r="A2481" s="309"/>
      <c r="B2481" s="309"/>
      <c r="C2481" s="309"/>
      <c r="D2481" s="309"/>
      <c r="E2481" s="309"/>
      <c r="F2481" s="309"/>
      <c r="G2481" s="309"/>
      <c r="H2481" s="309"/>
      <c r="I2481" s="309"/>
      <c r="J2481" s="309"/>
      <c r="K2481" s="309"/>
      <c r="L2481" s="309"/>
      <c r="M2481" s="309"/>
      <c r="N2481" s="309"/>
      <c r="O2481" s="309"/>
      <c r="P2481" s="309"/>
      <c r="Q2481" s="309"/>
      <c r="R2481" s="309"/>
      <c r="S2481" s="309"/>
      <c r="T2481" s="309"/>
      <c r="U2481" s="309"/>
    </row>
    <row r="2482" spans="1:21" x14ac:dyDescent="0.2">
      <c r="A2482" s="309"/>
      <c r="B2482" s="309"/>
      <c r="C2482" s="309"/>
      <c r="D2482" s="309"/>
      <c r="E2482" s="309"/>
      <c r="F2482" s="309"/>
      <c r="G2482" s="309"/>
      <c r="H2482" s="309"/>
      <c r="I2482" s="309"/>
      <c r="J2482" s="309"/>
      <c r="K2482" s="309"/>
      <c r="L2482" s="309"/>
      <c r="M2482" s="309"/>
      <c r="N2482" s="309"/>
      <c r="O2482" s="309"/>
      <c r="P2482" s="309"/>
      <c r="Q2482" s="309"/>
      <c r="R2482" s="309"/>
      <c r="S2482" s="309"/>
      <c r="T2482" s="309"/>
      <c r="U2482" s="309"/>
    </row>
    <row r="2483" spans="1:21" x14ac:dyDescent="0.2">
      <c r="A2483" s="309"/>
      <c r="B2483" s="309"/>
      <c r="C2483" s="309"/>
      <c r="D2483" s="309"/>
      <c r="E2483" s="309"/>
      <c r="F2483" s="309"/>
      <c r="G2483" s="309"/>
      <c r="H2483" s="309"/>
      <c r="I2483" s="309"/>
      <c r="J2483" s="309"/>
      <c r="K2483" s="309"/>
      <c r="L2483" s="309"/>
      <c r="M2483" s="309"/>
      <c r="N2483" s="309"/>
      <c r="O2483" s="309"/>
      <c r="P2483" s="309"/>
      <c r="Q2483" s="309"/>
      <c r="R2483" s="309"/>
      <c r="S2483" s="309"/>
      <c r="T2483" s="309"/>
      <c r="U2483" s="309"/>
    </row>
    <row r="2484" spans="1:21" x14ac:dyDescent="0.2">
      <c r="A2484" s="309"/>
      <c r="B2484" s="309"/>
      <c r="C2484" s="309"/>
      <c r="D2484" s="309"/>
      <c r="E2484" s="309"/>
      <c r="F2484" s="309"/>
      <c r="G2484" s="309"/>
      <c r="H2484" s="309"/>
      <c r="I2484" s="309"/>
      <c r="J2484" s="309"/>
      <c r="K2484" s="309"/>
      <c r="L2484" s="309"/>
      <c r="M2484" s="309"/>
      <c r="N2484" s="309"/>
      <c r="O2484" s="309"/>
      <c r="P2484" s="309"/>
      <c r="Q2484" s="309"/>
      <c r="R2484" s="309"/>
      <c r="S2484" s="309"/>
      <c r="T2484" s="309"/>
      <c r="U2484" s="309"/>
    </row>
    <row r="2485" spans="1:21" x14ac:dyDescent="0.2">
      <c r="A2485" s="309"/>
      <c r="B2485" s="309"/>
      <c r="C2485" s="309"/>
      <c r="D2485" s="309"/>
      <c r="E2485" s="309"/>
      <c r="F2485" s="309"/>
      <c r="G2485" s="309"/>
      <c r="H2485" s="309"/>
      <c r="I2485" s="309"/>
      <c r="J2485" s="309"/>
      <c r="K2485" s="309"/>
      <c r="L2485" s="309"/>
      <c r="M2485" s="309"/>
      <c r="N2485" s="309"/>
      <c r="O2485" s="309"/>
      <c r="P2485" s="309"/>
      <c r="Q2485" s="309"/>
      <c r="R2485" s="309"/>
      <c r="S2485" s="309"/>
      <c r="T2485" s="309"/>
      <c r="U2485" s="309"/>
    </row>
    <row r="2486" spans="1:21" x14ac:dyDescent="0.2">
      <c r="A2486" s="309"/>
      <c r="B2486" s="309"/>
      <c r="C2486" s="309"/>
      <c r="D2486" s="309"/>
      <c r="E2486" s="309"/>
      <c r="F2486" s="309"/>
      <c r="G2486" s="309"/>
      <c r="H2486" s="309"/>
      <c r="I2486" s="309"/>
      <c r="J2486" s="309"/>
      <c r="K2486" s="309"/>
      <c r="L2486" s="309"/>
      <c r="M2486" s="309"/>
      <c r="N2486" s="309"/>
      <c r="O2486" s="309"/>
      <c r="P2486" s="309"/>
      <c r="Q2486" s="309"/>
      <c r="R2486" s="309"/>
      <c r="S2486" s="309"/>
      <c r="T2486" s="309"/>
      <c r="U2486" s="309"/>
    </row>
    <row r="2487" spans="1:21" x14ac:dyDescent="0.2">
      <c r="A2487" s="309"/>
      <c r="B2487" s="309"/>
      <c r="C2487" s="309"/>
      <c r="D2487" s="309"/>
      <c r="E2487" s="309"/>
      <c r="F2487" s="309"/>
      <c r="G2487" s="309"/>
      <c r="H2487" s="309"/>
      <c r="I2487" s="309"/>
      <c r="J2487" s="309"/>
      <c r="K2487" s="309"/>
      <c r="L2487" s="309"/>
      <c r="M2487" s="309"/>
      <c r="N2487" s="309"/>
      <c r="O2487" s="309"/>
      <c r="P2487" s="309"/>
      <c r="Q2487" s="309"/>
      <c r="R2487" s="309"/>
      <c r="S2487" s="309"/>
      <c r="T2487" s="309"/>
      <c r="U2487" s="309"/>
    </row>
    <row r="2488" spans="1:21" x14ac:dyDescent="0.2">
      <c r="A2488" s="309"/>
      <c r="B2488" s="309"/>
      <c r="C2488" s="309"/>
      <c r="D2488" s="309"/>
      <c r="E2488" s="309"/>
      <c r="F2488" s="309"/>
      <c r="G2488" s="309"/>
      <c r="H2488" s="309"/>
      <c r="I2488" s="309"/>
      <c r="J2488" s="309"/>
      <c r="K2488" s="309"/>
      <c r="L2488" s="309"/>
      <c r="M2488" s="309"/>
      <c r="N2488" s="309"/>
      <c r="O2488" s="309"/>
      <c r="P2488" s="309"/>
      <c r="Q2488" s="309"/>
      <c r="R2488" s="309"/>
      <c r="S2488" s="309"/>
      <c r="T2488" s="309"/>
      <c r="U2488" s="309"/>
    </row>
    <row r="2489" spans="1:21" x14ac:dyDescent="0.2">
      <c r="A2489" s="309"/>
      <c r="B2489" s="309"/>
      <c r="C2489" s="309"/>
      <c r="D2489" s="309"/>
      <c r="E2489" s="309"/>
      <c r="F2489" s="309"/>
      <c r="G2489" s="309"/>
      <c r="H2489" s="309"/>
      <c r="I2489" s="309"/>
      <c r="J2489" s="309"/>
      <c r="K2489" s="309"/>
      <c r="L2489" s="309"/>
      <c r="M2489" s="309"/>
      <c r="N2489" s="309"/>
      <c r="O2489" s="309"/>
      <c r="P2489" s="309"/>
      <c r="Q2489" s="309"/>
      <c r="R2489" s="309"/>
      <c r="S2489" s="309"/>
      <c r="T2489" s="309"/>
      <c r="U2489" s="309"/>
    </row>
    <row r="2490" spans="1:21" x14ac:dyDescent="0.2">
      <c r="A2490" s="309"/>
      <c r="B2490" s="309"/>
      <c r="C2490" s="309"/>
      <c r="D2490" s="309"/>
      <c r="E2490" s="309"/>
      <c r="F2490" s="309"/>
      <c r="G2490" s="309"/>
      <c r="H2490" s="309"/>
      <c r="I2490" s="309"/>
      <c r="J2490" s="309"/>
      <c r="K2490" s="309"/>
      <c r="L2490" s="309"/>
      <c r="M2490" s="309"/>
      <c r="N2490" s="309"/>
      <c r="O2490" s="309"/>
      <c r="P2490" s="309"/>
      <c r="Q2490" s="309"/>
      <c r="R2490" s="309"/>
      <c r="S2490" s="309"/>
      <c r="T2490" s="309"/>
      <c r="U2490" s="309"/>
    </row>
    <row r="2491" spans="1:21" x14ac:dyDescent="0.2">
      <c r="A2491" s="309"/>
      <c r="B2491" s="309"/>
      <c r="C2491" s="309"/>
      <c r="D2491" s="309"/>
      <c r="E2491" s="309"/>
      <c r="F2491" s="309"/>
      <c r="G2491" s="309"/>
      <c r="H2491" s="309"/>
      <c r="I2491" s="309"/>
      <c r="J2491" s="309"/>
      <c r="K2491" s="309"/>
      <c r="L2491" s="309"/>
      <c r="M2491" s="309"/>
      <c r="N2491" s="309"/>
      <c r="O2491" s="309"/>
      <c r="P2491" s="309"/>
      <c r="Q2491" s="309"/>
      <c r="R2491" s="309"/>
      <c r="S2491" s="309"/>
      <c r="T2491" s="309"/>
      <c r="U2491" s="309"/>
    </row>
    <row r="2492" spans="1:21" x14ac:dyDescent="0.2">
      <c r="A2492" s="309"/>
      <c r="B2492" s="309"/>
      <c r="C2492" s="309"/>
      <c r="D2492" s="309"/>
      <c r="E2492" s="309"/>
      <c r="F2492" s="309"/>
      <c r="G2492" s="309"/>
      <c r="H2492" s="309"/>
      <c r="I2492" s="309"/>
      <c r="J2492" s="309"/>
      <c r="K2492" s="309"/>
      <c r="L2492" s="309"/>
      <c r="M2492" s="309"/>
      <c r="N2492" s="309"/>
      <c r="O2492" s="309"/>
      <c r="P2492" s="309"/>
      <c r="Q2492" s="309"/>
      <c r="R2492" s="309"/>
      <c r="S2492" s="309"/>
      <c r="T2492" s="309"/>
      <c r="U2492" s="309"/>
    </row>
    <row r="2493" spans="1:21" x14ac:dyDescent="0.2">
      <c r="A2493" s="309"/>
      <c r="B2493" s="309"/>
      <c r="C2493" s="309"/>
      <c r="D2493" s="309"/>
      <c r="E2493" s="309"/>
      <c r="F2493" s="309"/>
      <c r="G2493" s="309"/>
      <c r="H2493" s="309"/>
      <c r="I2493" s="309"/>
      <c r="J2493" s="309"/>
      <c r="K2493" s="309"/>
      <c r="L2493" s="309"/>
      <c r="M2493" s="309"/>
      <c r="N2493" s="309"/>
      <c r="O2493" s="309"/>
      <c r="P2493" s="309"/>
      <c r="Q2493" s="309"/>
      <c r="R2493" s="309"/>
      <c r="S2493" s="309"/>
      <c r="T2493" s="309"/>
      <c r="U2493" s="309"/>
    </row>
    <row r="2494" spans="1:21" x14ac:dyDescent="0.2">
      <c r="A2494" s="309"/>
      <c r="B2494" s="309"/>
      <c r="C2494" s="309"/>
      <c r="D2494" s="309"/>
      <c r="E2494" s="309"/>
      <c r="F2494" s="309"/>
      <c r="G2494" s="309"/>
      <c r="H2494" s="309"/>
      <c r="I2494" s="309"/>
      <c r="J2494" s="309"/>
      <c r="K2494" s="309"/>
      <c r="L2494" s="309"/>
      <c r="M2494" s="309"/>
      <c r="N2494" s="309"/>
      <c r="O2494" s="309"/>
      <c r="P2494" s="309"/>
      <c r="Q2494" s="309"/>
      <c r="R2494" s="309"/>
      <c r="S2494" s="309"/>
      <c r="T2494" s="309"/>
      <c r="U2494" s="309"/>
    </row>
    <row r="2495" spans="1:21" x14ac:dyDescent="0.2">
      <c r="A2495" s="309"/>
      <c r="B2495" s="309"/>
      <c r="C2495" s="309"/>
      <c r="D2495" s="309"/>
      <c r="E2495" s="309"/>
      <c r="F2495" s="309"/>
      <c r="G2495" s="309"/>
      <c r="H2495" s="309"/>
      <c r="I2495" s="309"/>
      <c r="J2495" s="309"/>
      <c r="K2495" s="309"/>
      <c r="L2495" s="309"/>
      <c r="M2495" s="309"/>
      <c r="N2495" s="309"/>
      <c r="O2495" s="309"/>
      <c r="P2495" s="309"/>
      <c r="Q2495" s="309"/>
      <c r="R2495" s="309"/>
      <c r="S2495" s="309"/>
      <c r="T2495" s="309"/>
      <c r="U2495" s="309"/>
    </row>
    <row r="2496" spans="1:21" x14ac:dyDescent="0.2">
      <c r="A2496" s="309"/>
      <c r="B2496" s="309"/>
      <c r="C2496" s="309"/>
      <c r="D2496" s="309"/>
      <c r="E2496" s="309"/>
      <c r="F2496" s="309"/>
      <c r="G2496" s="309"/>
      <c r="H2496" s="309"/>
      <c r="I2496" s="309"/>
      <c r="J2496" s="309"/>
      <c r="K2496" s="309"/>
      <c r="L2496" s="309"/>
      <c r="M2496" s="309"/>
      <c r="N2496" s="309"/>
      <c r="O2496" s="309"/>
      <c r="P2496" s="309"/>
      <c r="Q2496" s="309"/>
      <c r="R2496" s="309"/>
      <c r="S2496" s="309"/>
      <c r="T2496" s="309"/>
      <c r="U2496" s="309"/>
    </row>
    <row r="2497" spans="1:21" x14ac:dyDescent="0.2">
      <c r="A2497" s="309"/>
      <c r="B2497" s="309"/>
      <c r="C2497" s="309"/>
      <c r="D2497" s="309"/>
      <c r="E2497" s="309"/>
      <c r="F2497" s="309"/>
      <c r="G2497" s="309"/>
      <c r="H2497" s="309"/>
      <c r="I2497" s="309"/>
      <c r="J2497" s="309"/>
      <c r="K2497" s="309"/>
      <c r="L2497" s="309"/>
      <c r="M2497" s="309"/>
      <c r="N2497" s="309"/>
      <c r="O2497" s="309"/>
      <c r="P2497" s="309"/>
      <c r="Q2497" s="309"/>
      <c r="R2497" s="309"/>
      <c r="S2497" s="309"/>
      <c r="T2497" s="309"/>
      <c r="U2497" s="309"/>
    </row>
    <row r="2498" spans="1:21" x14ac:dyDescent="0.2">
      <c r="A2498" s="309"/>
      <c r="B2498" s="309"/>
      <c r="C2498" s="309"/>
      <c r="D2498" s="309"/>
      <c r="E2498" s="309"/>
      <c r="F2498" s="309"/>
      <c r="G2498" s="309"/>
      <c r="H2498" s="309"/>
      <c r="I2498" s="309"/>
      <c r="J2498" s="309"/>
      <c r="K2498" s="309"/>
      <c r="L2498" s="309"/>
      <c r="M2498" s="309"/>
      <c r="N2498" s="309"/>
      <c r="O2498" s="309"/>
      <c r="P2498" s="309"/>
      <c r="Q2498" s="309"/>
      <c r="R2498" s="309"/>
      <c r="S2498" s="309"/>
      <c r="T2498" s="309"/>
      <c r="U2498" s="309"/>
    </row>
    <row r="2499" spans="1:21" x14ac:dyDescent="0.2">
      <c r="A2499" s="309"/>
      <c r="B2499" s="309"/>
      <c r="C2499" s="309"/>
      <c r="D2499" s="309"/>
      <c r="E2499" s="309"/>
      <c r="F2499" s="309"/>
      <c r="G2499" s="309"/>
      <c r="H2499" s="309"/>
      <c r="I2499" s="309"/>
      <c r="J2499" s="309"/>
      <c r="K2499" s="309"/>
      <c r="L2499" s="309"/>
      <c r="M2499" s="309"/>
      <c r="N2499" s="309"/>
      <c r="O2499" s="309"/>
      <c r="P2499" s="309"/>
      <c r="Q2499" s="309"/>
      <c r="R2499" s="309"/>
      <c r="S2499" s="309"/>
      <c r="T2499" s="309"/>
      <c r="U2499" s="309"/>
    </row>
    <row r="2500" spans="1:21" x14ac:dyDescent="0.2">
      <c r="A2500" s="309"/>
      <c r="B2500" s="309"/>
      <c r="C2500" s="309"/>
      <c r="D2500" s="309"/>
      <c r="E2500" s="309"/>
      <c r="F2500" s="309"/>
      <c r="G2500" s="309"/>
      <c r="H2500" s="309"/>
      <c r="I2500" s="309"/>
      <c r="J2500" s="309"/>
      <c r="K2500" s="309"/>
      <c r="L2500" s="309"/>
      <c r="M2500" s="309"/>
      <c r="N2500" s="309"/>
      <c r="O2500" s="309"/>
      <c r="P2500" s="309"/>
      <c r="Q2500" s="309"/>
      <c r="R2500" s="309"/>
      <c r="S2500" s="309"/>
      <c r="T2500" s="309"/>
      <c r="U2500" s="309"/>
    </row>
    <row r="2501" spans="1:21" x14ac:dyDescent="0.2">
      <c r="A2501" s="309"/>
      <c r="B2501" s="309"/>
      <c r="C2501" s="309"/>
      <c r="D2501" s="309"/>
      <c r="E2501" s="309"/>
      <c r="F2501" s="309"/>
      <c r="G2501" s="309"/>
      <c r="H2501" s="309"/>
      <c r="I2501" s="309"/>
      <c r="J2501" s="309"/>
      <c r="K2501" s="309"/>
      <c r="L2501" s="309"/>
      <c r="M2501" s="309"/>
      <c r="N2501" s="309"/>
      <c r="O2501" s="309"/>
      <c r="P2501" s="309"/>
      <c r="Q2501" s="309"/>
      <c r="R2501" s="309"/>
      <c r="S2501" s="309"/>
      <c r="T2501" s="309"/>
      <c r="U2501" s="309"/>
    </row>
    <row r="2502" spans="1:21" x14ac:dyDescent="0.2">
      <c r="A2502" s="309"/>
      <c r="B2502" s="309"/>
      <c r="C2502" s="309"/>
      <c r="D2502" s="309"/>
      <c r="E2502" s="309"/>
      <c r="F2502" s="309"/>
      <c r="G2502" s="309"/>
      <c r="H2502" s="309"/>
      <c r="I2502" s="309"/>
      <c r="J2502" s="309"/>
      <c r="K2502" s="309"/>
      <c r="L2502" s="309"/>
      <c r="M2502" s="309"/>
      <c r="N2502" s="309"/>
      <c r="O2502" s="309"/>
      <c r="P2502" s="309"/>
      <c r="Q2502" s="309"/>
      <c r="R2502" s="309"/>
      <c r="S2502" s="309"/>
      <c r="T2502" s="309"/>
      <c r="U2502" s="309"/>
    </row>
    <row r="2503" spans="1:21" x14ac:dyDescent="0.2">
      <c r="A2503" s="309"/>
      <c r="B2503" s="309"/>
      <c r="C2503" s="309"/>
      <c r="D2503" s="309"/>
      <c r="E2503" s="309"/>
      <c r="F2503" s="309"/>
      <c r="G2503" s="309"/>
      <c r="H2503" s="309"/>
      <c r="I2503" s="309"/>
      <c r="J2503" s="309"/>
      <c r="K2503" s="309"/>
      <c r="L2503" s="309"/>
      <c r="M2503" s="309"/>
      <c r="N2503" s="309"/>
      <c r="O2503" s="309"/>
      <c r="P2503" s="309"/>
      <c r="Q2503" s="309"/>
      <c r="R2503" s="309"/>
      <c r="S2503" s="309"/>
      <c r="T2503" s="309"/>
      <c r="U2503" s="309"/>
    </row>
    <row r="2504" spans="1:21" x14ac:dyDescent="0.2">
      <c r="A2504" s="309"/>
      <c r="B2504" s="309"/>
      <c r="C2504" s="309"/>
      <c r="D2504" s="309"/>
      <c r="E2504" s="309"/>
      <c r="F2504" s="309"/>
      <c r="G2504" s="309"/>
      <c r="H2504" s="309"/>
      <c r="I2504" s="309"/>
      <c r="J2504" s="309"/>
      <c r="K2504" s="309"/>
      <c r="L2504" s="309"/>
      <c r="M2504" s="309"/>
      <c r="N2504" s="309"/>
      <c r="O2504" s="309"/>
      <c r="P2504" s="309"/>
      <c r="Q2504" s="309"/>
      <c r="R2504" s="309"/>
      <c r="S2504" s="309"/>
      <c r="T2504" s="309"/>
      <c r="U2504" s="309"/>
    </row>
    <row r="2505" spans="1:21" x14ac:dyDescent="0.2">
      <c r="A2505" s="309"/>
      <c r="B2505" s="309"/>
      <c r="C2505" s="309"/>
      <c r="D2505" s="309"/>
      <c r="E2505" s="309"/>
      <c r="F2505" s="309"/>
      <c r="G2505" s="309"/>
      <c r="H2505" s="309"/>
      <c r="I2505" s="309"/>
      <c r="J2505" s="309"/>
      <c r="K2505" s="309"/>
      <c r="L2505" s="309"/>
      <c r="M2505" s="309"/>
      <c r="N2505" s="309"/>
      <c r="O2505" s="309"/>
      <c r="P2505" s="309"/>
      <c r="Q2505" s="309"/>
      <c r="R2505" s="309"/>
      <c r="S2505" s="309"/>
      <c r="T2505" s="309"/>
      <c r="U2505" s="309"/>
    </row>
    <row r="2506" spans="1:21" x14ac:dyDescent="0.2">
      <c r="A2506" s="309"/>
      <c r="B2506" s="309"/>
      <c r="C2506" s="309"/>
      <c r="D2506" s="309"/>
      <c r="E2506" s="309"/>
      <c r="F2506" s="309"/>
      <c r="G2506" s="309"/>
      <c r="H2506" s="309"/>
      <c r="I2506" s="309"/>
      <c r="J2506" s="309"/>
      <c r="K2506" s="309"/>
      <c r="L2506" s="309"/>
      <c r="M2506" s="309"/>
      <c r="N2506" s="309"/>
      <c r="O2506" s="309"/>
      <c r="P2506" s="309"/>
      <c r="Q2506" s="309"/>
      <c r="R2506" s="309"/>
      <c r="S2506" s="309"/>
      <c r="T2506" s="309"/>
      <c r="U2506" s="309"/>
    </row>
    <row r="2507" spans="1:21" x14ac:dyDescent="0.2">
      <c r="A2507" s="309"/>
      <c r="B2507" s="309"/>
      <c r="C2507" s="309"/>
      <c r="D2507" s="309"/>
      <c r="E2507" s="309"/>
      <c r="F2507" s="309"/>
      <c r="G2507" s="309"/>
      <c r="H2507" s="309"/>
      <c r="I2507" s="309"/>
      <c r="J2507" s="309"/>
      <c r="K2507" s="309"/>
      <c r="L2507" s="309"/>
      <c r="M2507" s="309"/>
      <c r="N2507" s="309"/>
      <c r="O2507" s="309"/>
      <c r="P2507" s="309"/>
      <c r="Q2507" s="309"/>
      <c r="R2507" s="309"/>
      <c r="S2507" s="309"/>
      <c r="T2507" s="309"/>
      <c r="U2507" s="309"/>
    </row>
    <row r="2508" spans="1:21" x14ac:dyDescent="0.2">
      <c r="A2508" s="309"/>
      <c r="B2508" s="309"/>
      <c r="C2508" s="309"/>
      <c r="D2508" s="309"/>
      <c r="E2508" s="309"/>
      <c r="F2508" s="309"/>
      <c r="G2508" s="309"/>
      <c r="H2508" s="309"/>
      <c r="I2508" s="309"/>
      <c r="J2508" s="309"/>
      <c r="K2508" s="309"/>
      <c r="L2508" s="309"/>
      <c r="M2508" s="309"/>
      <c r="N2508" s="309"/>
      <c r="O2508" s="309"/>
      <c r="P2508" s="309"/>
      <c r="Q2508" s="309"/>
      <c r="R2508" s="309"/>
      <c r="S2508" s="309"/>
      <c r="T2508" s="309"/>
      <c r="U2508" s="309"/>
    </row>
    <row r="2509" spans="1:21" x14ac:dyDescent="0.2">
      <c r="A2509" s="309"/>
      <c r="B2509" s="309"/>
      <c r="C2509" s="309"/>
      <c r="D2509" s="309"/>
      <c r="E2509" s="309"/>
      <c r="F2509" s="309"/>
      <c r="G2509" s="309"/>
      <c r="H2509" s="309"/>
      <c r="I2509" s="309"/>
      <c r="J2509" s="309"/>
      <c r="K2509" s="309"/>
      <c r="L2509" s="309"/>
      <c r="M2509" s="309"/>
      <c r="N2509" s="309"/>
      <c r="O2509" s="309"/>
      <c r="P2509" s="309"/>
      <c r="Q2509" s="309"/>
      <c r="R2509" s="309"/>
      <c r="S2509" s="309"/>
      <c r="T2509" s="309"/>
      <c r="U2509" s="309"/>
    </row>
    <row r="2510" spans="1:21" x14ac:dyDescent="0.2">
      <c r="A2510" s="309"/>
      <c r="B2510" s="309"/>
      <c r="C2510" s="309"/>
      <c r="D2510" s="309"/>
      <c r="E2510" s="309"/>
      <c r="F2510" s="309"/>
      <c r="G2510" s="309"/>
      <c r="H2510" s="309"/>
      <c r="I2510" s="309"/>
      <c r="J2510" s="309"/>
      <c r="K2510" s="309"/>
      <c r="L2510" s="309"/>
      <c r="M2510" s="309"/>
      <c r="N2510" s="309"/>
      <c r="O2510" s="309"/>
      <c r="P2510" s="309"/>
      <c r="Q2510" s="309"/>
      <c r="R2510" s="309"/>
      <c r="S2510" s="309"/>
      <c r="T2510" s="309"/>
      <c r="U2510" s="309"/>
    </row>
    <row r="2511" spans="1:21" x14ac:dyDescent="0.2">
      <c r="A2511" s="309"/>
      <c r="B2511" s="309"/>
      <c r="C2511" s="309"/>
      <c r="D2511" s="309"/>
      <c r="E2511" s="309"/>
      <c r="F2511" s="309"/>
      <c r="G2511" s="309"/>
      <c r="H2511" s="309"/>
      <c r="I2511" s="309"/>
      <c r="J2511" s="309"/>
      <c r="K2511" s="309"/>
      <c r="L2511" s="309"/>
      <c r="M2511" s="309"/>
      <c r="N2511" s="309"/>
      <c r="O2511" s="309"/>
      <c r="P2511" s="309"/>
      <c r="Q2511" s="309"/>
      <c r="R2511" s="309"/>
      <c r="S2511" s="309"/>
      <c r="T2511" s="309"/>
      <c r="U2511" s="309"/>
    </row>
    <row r="2512" spans="1:21" x14ac:dyDescent="0.2">
      <c r="A2512" s="309"/>
      <c r="B2512" s="309"/>
      <c r="C2512" s="309"/>
      <c r="D2512" s="309"/>
      <c r="E2512" s="309"/>
      <c r="F2512" s="309"/>
      <c r="G2512" s="309"/>
      <c r="H2512" s="309"/>
      <c r="I2512" s="309"/>
      <c r="J2512" s="309"/>
      <c r="K2512" s="309"/>
      <c r="L2512" s="309"/>
      <c r="M2512" s="309"/>
      <c r="N2512" s="309"/>
      <c r="O2512" s="309"/>
      <c r="P2512" s="309"/>
      <c r="Q2512" s="309"/>
      <c r="R2512" s="309"/>
      <c r="S2512" s="309"/>
      <c r="T2512" s="309"/>
      <c r="U2512" s="309"/>
    </row>
    <row r="2513" spans="1:21" x14ac:dyDescent="0.2">
      <c r="A2513" s="309"/>
      <c r="B2513" s="309"/>
      <c r="C2513" s="309"/>
      <c r="D2513" s="309"/>
      <c r="E2513" s="309"/>
      <c r="F2513" s="309"/>
      <c r="G2513" s="309"/>
      <c r="H2513" s="309"/>
      <c r="I2513" s="309"/>
      <c r="J2513" s="309"/>
      <c r="K2513" s="309"/>
      <c r="L2513" s="309"/>
      <c r="M2513" s="309"/>
      <c r="N2513" s="309"/>
      <c r="O2513" s="309"/>
      <c r="P2513" s="309"/>
      <c r="Q2513" s="309"/>
      <c r="R2513" s="309"/>
      <c r="S2513" s="309"/>
      <c r="T2513" s="309"/>
      <c r="U2513" s="309"/>
    </row>
    <row r="2514" spans="1:21" x14ac:dyDescent="0.2">
      <c r="A2514" s="309"/>
      <c r="B2514" s="309"/>
      <c r="C2514" s="309"/>
      <c r="D2514" s="309"/>
      <c r="E2514" s="309"/>
      <c r="F2514" s="309"/>
      <c r="G2514" s="309"/>
      <c r="H2514" s="309"/>
      <c r="I2514" s="309"/>
      <c r="J2514" s="309"/>
      <c r="K2514" s="309"/>
      <c r="L2514" s="309"/>
      <c r="M2514" s="309"/>
      <c r="N2514" s="309"/>
      <c r="O2514" s="309"/>
      <c r="P2514" s="309"/>
      <c r="Q2514" s="309"/>
      <c r="R2514" s="309"/>
      <c r="S2514" s="309"/>
      <c r="T2514" s="309"/>
      <c r="U2514" s="309"/>
    </row>
    <row r="2515" spans="1:21" x14ac:dyDescent="0.2">
      <c r="A2515" s="309"/>
      <c r="B2515" s="309"/>
      <c r="C2515" s="309"/>
      <c r="D2515" s="309"/>
      <c r="E2515" s="309"/>
      <c r="F2515" s="309"/>
      <c r="G2515" s="309"/>
      <c r="H2515" s="309"/>
      <c r="I2515" s="309"/>
      <c r="J2515" s="309"/>
      <c r="K2515" s="309"/>
      <c r="L2515" s="309"/>
      <c r="M2515" s="309"/>
      <c r="N2515" s="309"/>
      <c r="O2515" s="309"/>
      <c r="P2515" s="309"/>
      <c r="Q2515" s="309"/>
      <c r="R2515" s="309"/>
      <c r="S2515" s="309"/>
      <c r="T2515" s="309"/>
      <c r="U2515" s="309"/>
    </row>
    <row r="2516" spans="1:21" x14ac:dyDescent="0.2">
      <c r="A2516" s="309"/>
      <c r="B2516" s="309"/>
      <c r="C2516" s="309"/>
      <c r="D2516" s="309"/>
      <c r="E2516" s="309"/>
      <c r="F2516" s="309"/>
      <c r="G2516" s="309"/>
      <c r="H2516" s="309"/>
      <c r="I2516" s="309"/>
      <c r="J2516" s="309"/>
      <c r="K2516" s="309"/>
      <c r="L2516" s="309"/>
      <c r="M2516" s="309"/>
      <c r="N2516" s="309"/>
      <c r="O2516" s="309"/>
      <c r="P2516" s="309"/>
      <c r="Q2516" s="309"/>
      <c r="R2516" s="309"/>
      <c r="S2516" s="309"/>
      <c r="T2516" s="309"/>
      <c r="U2516" s="309"/>
    </row>
    <row r="2517" spans="1:21" x14ac:dyDescent="0.2">
      <c r="A2517" s="309"/>
      <c r="B2517" s="309"/>
      <c r="C2517" s="309"/>
      <c r="D2517" s="309"/>
      <c r="E2517" s="309"/>
      <c r="F2517" s="309"/>
      <c r="G2517" s="309"/>
      <c r="H2517" s="309"/>
      <c r="I2517" s="309"/>
      <c r="J2517" s="309"/>
      <c r="K2517" s="309"/>
      <c r="L2517" s="309"/>
      <c r="M2517" s="309"/>
      <c r="N2517" s="309"/>
      <c r="O2517" s="309"/>
      <c r="P2517" s="309"/>
      <c r="Q2517" s="309"/>
      <c r="R2517" s="309"/>
      <c r="S2517" s="309"/>
      <c r="T2517" s="309"/>
      <c r="U2517" s="309"/>
    </row>
    <row r="2518" spans="1:21" x14ac:dyDescent="0.2">
      <c r="A2518" s="309"/>
      <c r="B2518" s="309"/>
      <c r="C2518" s="309"/>
      <c r="D2518" s="309"/>
      <c r="E2518" s="309"/>
      <c r="F2518" s="309"/>
      <c r="G2518" s="309"/>
      <c r="H2518" s="309"/>
      <c r="I2518" s="309"/>
      <c r="J2518" s="309"/>
      <c r="K2518" s="309"/>
      <c r="L2518" s="309"/>
      <c r="M2518" s="309"/>
      <c r="N2518" s="309"/>
      <c r="O2518" s="309"/>
      <c r="P2518" s="309"/>
      <c r="Q2518" s="309"/>
      <c r="R2518" s="309"/>
      <c r="S2518" s="309"/>
      <c r="T2518" s="309"/>
      <c r="U2518" s="309"/>
    </row>
    <row r="2519" spans="1:21" x14ac:dyDescent="0.2">
      <c r="A2519" s="309"/>
      <c r="B2519" s="309"/>
      <c r="C2519" s="309"/>
      <c r="D2519" s="309"/>
      <c r="E2519" s="309"/>
      <c r="F2519" s="309"/>
      <c r="G2519" s="309"/>
      <c r="H2519" s="309"/>
      <c r="I2519" s="309"/>
      <c r="J2519" s="309"/>
      <c r="K2519" s="309"/>
      <c r="L2519" s="309"/>
      <c r="M2519" s="309"/>
      <c r="N2519" s="309"/>
      <c r="O2519" s="309"/>
      <c r="P2519" s="309"/>
      <c r="Q2519" s="309"/>
      <c r="R2519" s="309"/>
      <c r="S2519" s="309"/>
      <c r="T2519" s="309"/>
      <c r="U2519" s="309"/>
    </row>
    <row r="2520" spans="1:21" x14ac:dyDescent="0.2">
      <c r="A2520" s="309"/>
      <c r="B2520" s="309"/>
      <c r="C2520" s="309"/>
      <c r="D2520" s="309"/>
      <c r="E2520" s="309"/>
      <c r="F2520" s="309"/>
      <c r="G2520" s="309"/>
      <c r="H2520" s="309"/>
      <c r="I2520" s="309"/>
      <c r="J2520" s="309"/>
      <c r="K2520" s="309"/>
      <c r="L2520" s="309"/>
      <c r="M2520" s="309"/>
      <c r="N2520" s="309"/>
      <c r="O2520" s="309"/>
      <c r="P2520" s="309"/>
      <c r="Q2520" s="309"/>
      <c r="R2520" s="309"/>
      <c r="S2520" s="309"/>
      <c r="T2520" s="309"/>
      <c r="U2520" s="309"/>
    </row>
    <row r="2521" spans="1:21" x14ac:dyDescent="0.2">
      <c r="A2521" s="309"/>
      <c r="B2521" s="309"/>
      <c r="C2521" s="309"/>
      <c r="D2521" s="309"/>
      <c r="E2521" s="309"/>
      <c r="F2521" s="309"/>
      <c r="G2521" s="309"/>
      <c r="H2521" s="309"/>
      <c r="I2521" s="309"/>
      <c r="J2521" s="309"/>
      <c r="K2521" s="309"/>
      <c r="L2521" s="309"/>
      <c r="M2521" s="309"/>
      <c r="N2521" s="309"/>
      <c r="O2521" s="309"/>
      <c r="P2521" s="309"/>
      <c r="Q2521" s="309"/>
      <c r="R2521" s="309"/>
      <c r="S2521" s="309"/>
      <c r="T2521" s="309"/>
      <c r="U2521" s="309"/>
    </row>
    <row r="2522" spans="1:21" x14ac:dyDescent="0.2">
      <c r="A2522" s="309"/>
      <c r="B2522" s="309"/>
      <c r="C2522" s="309"/>
      <c r="D2522" s="309"/>
      <c r="E2522" s="309"/>
      <c r="F2522" s="309"/>
      <c r="G2522" s="309"/>
      <c r="H2522" s="309"/>
      <c r="I2522" s="309"/>
      <c r="J2522" s="309"/>
      <c r="K2522" s="309"/>
      <c r="L2522" s="309"/>
      <c r="M2522" s="309"/>
      <c r="N2522" s="309"/>
      <c r="O2522" s="309"/>
      <c r="P2522" s="309"/>
      <c r="Q2522" s="309"/>
      <c r="R2522" s="309"/>
      <c r="S2522" s="309"/>
      <c r="T2522" s="309"/>
      <c r="U2522" s="309"/>
    </row>
    <row r="2523" spans="1:21" x14ac:dyDescent="0.2">
      <c r="A2523" s="309"/>
      <c r="B2523" s="309"/>
      <c r="C2523" s="309"/>
      <c r="D2523" s="309"/>
      <c r="E2523" s="309"/>
      <c r="F2523" s="309"/>
      <c r="G2523" s="309"/>
      <c r="H2523" s="309"/>
      <c r="I2523" s="309"/>
      <c r="J2523" s="309"/>
      <c r="K2523" s="309"/>
      <c r="L2523" s="309"/>
      <c r="M2523" s="309"/>
      <c r="N2523" s="309"/>
      <c r="O2523" s="309"/>
      <c r="P2523" s="309"/>
      <c r="Q2523" s="309"/>
      <c r="R2523" s="309"/>
      <c r="S2523" s="309"/>
      <c r="T2523" s="309"/>
      <c r="U2523" s="309"/>
    </row>
    <row r="2524" spans="1:21" x14ac:dyDescent="0.2">
      <c r="A2524" s="309"/>
      <c r="B2524" s="309"/>
      <c r="C2524" s="309"/>
      <c r="D2524" s="309"/>
      <c r="E2524" s="309"/>
      <c r="F2524" s="309"/>
      <c r="G2524" s="309"/>
      <c r="H2524" s="309"/>
      <c r="I2524" s="309"/>
      <c r="J2524" s="309"/>
      <c r="K2524" s="309"/>
      <c r="L2524" s="309"/>
      <c r="M2524" s="309"/>
      <c r="N2524" s="309"/>
      <c r="O2524" s="309"/>
      <c r="P2524" s="309"/>
      <c r="Q2524" s="309"/>
      <c r="R2524" s="309"/>
      <c r="S2524" s="309"/>
      <c r="T2524" s="309"/>
      <c r="U2524" s="309"/>
    </row>
    <row r="2525" spans="1:21" x14ac:dyDescent="0.2">
      <c r="A2525" s="309"/>
      <c r="B2525" s="309"/>
      <c r="C2525" s="309"/>
      <c r="D2525" s="309"/>
      <c r="E2525" s="309"/>
      <c r="F2525" s="309"/>
      <c r="G2525" s="309"/>
      <c r="H2525" s="309"/>
      <c r="I2525" s="309"/>
      <c r="J2525" s="309"/>
      <c r="K2525" s="309"/>
      <c r="L2525" s="309"/>
      <c r="M2525" s="309"/>
      <c r="N2525" s="309"/>
      <c r="O2525" s="309"/>
      <c r="P2525" s="309"/>
      <c r="Q2525" s="309"/>
      <c r="R2525" s="309"/>
      <c r="S2525" s="309"/>
      <c r="T2525" s="309"/>
      <c r="U2525" s="309"/>
    </row>
    <row r="2526" spans="1:21" x14ac:dyDescent="0.2">
      <c r="A2526" s="309"/>
      <c r="B2526" s="309"/>
      <c r="C2526" s="309"/>
      <c r="D2526" s="309"/>
      <c r="E2526" s="309"/>
      <c r="F2526" s="309"/>
      <c r="G2526" s="309"/>
      <c r="H2526" s="309"/>
      <c r="I2526" s="309"/>
      <c r="J2526" s="309"/>
      <c r="K2526" s="309"/>
      <c r="L2526" s="309"/>
      <c r="M2526" s="309"/>
      <c r="N2526" s="309"/>
      <c r="O2526" s="309"/>
      <c r="P2526" s="309"/>
      <c r="Q2526" s="309"/>
      <c r="R2526" s="309"/>
      <c r="S2526" s="309"/>
      <c r="T2526" s="309"/>
      <c r="U2526" s="309"/>
    </row>
    <row r="2527" spans="1:21" x14ac:dyDescent="0.2">
      <c r="A2527" s="309"/>
      <c r="B2527" s="309"/>
      <c r="C2527" s="309"/>
      <c r="D2527" s="309"/>
      <c r="E2527" s="309"/>
      <c r="F2527" s="309"/>
      <c r="G2527" s="309"/>
      <c r="H2527" s="309"/>
      <c r="I2527" s="309"/>
      <c r="J2527" s="309"/>
      <c r="K2527" s="309"/>
      <c r="L2527" s="309"/>
      <c r="M2527" s="309"/>
      <c r="N2527" s="309"/>
      <c r="O2527" s="309"/>
      <c r="P2527" s="309"/>
      <c r="Q2527" s="309"/>
      <c r="R2527" s="309"/>
      <c r="S2527" s="309"/>
      <c r="T2527" s="309"/>
      <c r="U2527" s="309"/>
    </row>
    <row r="2528" spans="1:21" x14ac:dyDescent="0.2">
      <c r="A2528" s="309"/>
      <c r="B2528" s="309"/>
      <c r="C2528" s="309"/>
      <c r="D2528" s="309"/>
      <c r="E2528" s="309"/>
      <c r="F2528" s="309"/>
      <c r="G2528" s="309"/>
      <c r="H2528" s="309"/>
      <c r="I2528" s="309"/>
      <c r="J2528" s="309"/>
      <c r="K2528" s="309"/>
      <c r="L2528" s="309"/>
      <c r="M2528" s="309"/>
      <c r="N2528" s="309"/>
      <c r="O2528" s="309"/>
      <c r="P2528" s="309"/>
      <c r="Q2528" s="309"/>
      <c r="R2528" s="309"/>
      <c r="S2528" s="309"/>
      <c r="T2528" s="309"/>
      <c r="U2528" s="309"/>
    </row>
    <row r="2529" spans="1:21" x14ac:dyDescent="0.2">
      <c r="A2529" s="309"/>
      <c r="B2529" s="309"/>
      <c r="C2529" s="309"/>
      <c r="D2529" s="309"/>
      <c r="E2529" s="309"/>
      <c r="F2529" s="309"/>
      <c r="G2529" s="309"/>
      <c r="H2529" s="309"/>
      <c r="I2529" s="309"/>
      <c r="J2529" s="309"/>
      <c r="K2529" s="309"/>
      <c r="L2529" s="309"/>
      <c r="M2529" s="309"/>
      <c r="N2529" s="309"/>
      <c r="O2529" s="309"/>
      <c r="P2529" s="309"/>
      <c r="Q2529" s="309"/>
      <c r="R2529" s="309"/>
      <c r="S2529" s="309"/>
      <c r="T2529" s="309"/>
      <c r="U2529" s="309"/>
    </row>
    <row r="2530" spans="1:21" x14ac:dyDescent="0.2">
      <c r="A2530" s="309"/>
      <c r="B2530" s="309"/>
      <c r="C2530" s="309"/>
      <c r="D2530" s="309"/>
      <c r="E2530" s="309"/>
      <c r="F2530" s="309"/>
      <c r="G2530" s="309"/>
      <c r="H2530" s="309"/>
      <c r="I2530" s="309"/>
      <c r="J2530" s="309"/>
      <c r="K2530" s="309"/>
      <c r="L2530" s="309"/>
      <c r="M2530" s="309"/>
      <c r="N2530" s="309"/>
      <c r="O2530" s="309"/>
      <c r="P2530" s="309"/>
      <c r="Q2530" s="309"/>
      <c r="R2530" s="309"/>
      <c r="S2530" s="309"/>
      <c r="T2530" s="309"/>
      <c r="U2530" s="309"/>
    </row>
    <row r="2531" spans="1:21" x14ac:dyDescent="0.2">
      <c r="A2531" s="309"/>
      <c r="B2531" s="309"/>
      <c r="C2531" s="309"/>
      <c r="D2531" s="309"/>
      <c r="E2531" s="309"/>
      <c r="F2531" s="309"/>
      <c r="G2531" s="309"/>
      <c r="H2531" s="309"/>
      <c r="I2531" s="309"/>
      <c r="J2531" s="309"/>
      <c r="K2531" s="309"/>
      <c r="L2531" s="309"/>
      <c r="M2531" s="309"/>
      <c r="N2531" s="309"/>
      <c r="O2531" s="309"/>
      <c r="P2531" s="309"/>
      <c r="Q2531" s="309"/>
      <c r="R2531" s="309"/>
      <c r="S2531" s="309"/>
      <c r="T2531" s="309"/>
      <c r="U2531" s="309"/>
    </row>
    <row r="2532" spans="1:21" x14ac:dyDescent="0.2">
      <c r="A2532" s="309"/>
      <c r="B2532" s="309"/>
      <c r="C2532" s="309"/>
      <c r="D2532" s="309"/>
      <c r="E2532" s="309"/>
      <c r="F2532" s="309"/>
      <c r="G2532" s="309"/>
      <c r="H2532" s="309"/>
      <c r="I2532" s="309"/>
      <c r="J2532" s="309"/>
      <c r="K2532" s="309"/>
      <c r="L2532" s="309"/>
      <c r="M2532" s="309"/>
      <c r="N2532" s="309"/>
      <c r="O2532" s="309"/>
      <c r="P2532" s="309"/>
      <c r="Q2532" s="309"/>
      <c r="R2532" s="309"/>
      <c r="S2532" s="309"/>
      <c r="T2532" s="309"/>
      <c r="U2532" s="309"/>
    </row>
    <row r="2533" spans="1:21" x14ac:dyDescent="0.2">
      <c r="A2533" s="309"/>
      <c r="B2533" s="309"/>
      <c r="C2533" s="309"/>
      <c r="D2533" s="309"/>
      <c r="E2533" s="309"/>
      <c r="F2533" s="309"/>
      <c r="G2533" s="309"/>
      <c r="H2533" s="309"/>
      <c r="I2533" s="309"/>
      <c r="J2533" s="309"/>
      <c r="K2533" s="309"/>
      <c r="L2533" s="309"/>
      <c r="M2533" s="309"/>
      <c r="N2533" s="309"/>
      <c r="O2533" s="309"/>
      <c r="P2533" s="309"/>
      <c r="Q2533" s="309"/>
      <c r="R2533" s="309"/>
      <c r="S2533" s="309"/>
      <c r="T2533" s="309"/>
      <c r="U2533" s="309"/>
    </row>
    <row r="2534" spans="1:21" x14ac:dyDescent="0.2">
      <c r="A2534" s="309"/>
      <c r="B2534" s="309"/>
      <c r="C2534" s="309"/>
      <c r="D2534" s="309"/>
      <c r="E2534" s="309"/>
      <c r="F2534" s="309"/>
      <c r="G2534" s="309"/>
      <c r="H2534" s="309"/>
      <c r="I2534" s="309"/>
      <c r="J2534" s="309"/>
      <c r="K2534" s="309"/>
      <c r="L2534" s="309"/>
      <c r="M2534" s="309"/>
      <c r="N2534" s="309"/>
      <c r="O2534" s="309"/>
      <c r="P2534" s="309"/>
      <c r="Q2534" s="309"/>
      <c r="R2534" s="309"/>
      <c r="S2534" s="309"/>
      <c r="T2534" s="309"/>
      <c r="U2534" s="309"/>
    </row>
    <row r="2535" spans="1:21" x14ac:dyDescent="0.2">
      <c r="A2535" s="309"/>
      <c r="B2535" s="309"/>
      <c r="C2535" s="309"/>
      <c r="D2535" s="309"/>
      <c r="E2535" s="309"/>
      <c r="F2535" s="309"/>
      <c r="G2535" s="309"/>
      <c r="H2535" s="309"/>
      <c r="I2535" s="309"/>
      <c r="J2535" s="309"/>
      <c r="K2535" s="309"/>
      <c r="L2535" s="309"/>
      <c r="M2535" s="309"/>
      <c r="N2535" s="309"/>
      <c r="O2535" s="309"/>
      <c r="P2535" s="309"/>
      <c r="Q2535" s="309"/>
      <c r="R2535" s="309"/>
      <c r="S2535" s="309"/>
      <c r="T2535" s="309"/>
      <c r="U2535" s="309"/>
    </row>
    <row r="2536" spans="1:21" x14ac:dyDescent="0.2">
      <c r="A2536" s="309"/>
      <c r="B2536" s="309"/>
      <c r="C2536" s="309"/>
      <c r="D2536" s="309"/>
      <c r="E2536" s="309"/>
      <c r="F2536" s="309"/>
      <c r="G2536" s="309"/>
      <c r="H2536" s="309"/>
      <c r="I2536" s="309"/>
      <c r="J2536" s="309"/>
      <c r="K2536" s="309"/>
      <c r="L2536" s="309"/>
      <c r="M2536" s="309"/>
      <c r="N2536" s="309"/>
      <c r="O2536" s="309"/>
      <c r="P2536" s="309"/>
      <c r="Q2536" s="309"/>
      <c r="R2536" s="309"/>
      <c r="S2536" s="309"/>
      <c r="T2536" s="309"/>
      <c r="U2536" s="309"/>
    </row>
    <row r="2537" spans="1:21" x14ac:dyDescent="0.2">
      <c r="A2537" s="309"/>
      <c r="B2537" s="309"/>
      <c r="C2537" s="309"/>
      <c r="D2537" s="309"/>
      <c r="E2537" s="309"/>
      <c r="F2537" s="309"/>
      <c r="G2537" s="309"/>
      <c r="H2537" s="309"/>
      <c r="I2537" s="309"/>
      <c r="J2537" s="309"/>
      <c r="K2537" s="309"/>
      <c r="L2537" s="309"/>
      <c r="M2537" s="309"/>
      <c r="N2537" s="309"/>
      <c r="O2537" s="309"/>
      <c r="P2537" s="309"/>
      <c r="Q2537" s="309"/>
      <c r="R2537" s="309"/>
      <c r="S2537" s="309"/>
      <c r="T2537" s="309"/>
      <c r="U2537" s="309"/>
    </row>
    <row r="2538" spans="1:21" x14ac:dyDescent="0.2">
      <c r="A2538" s="309"/>
      <c r="B2538" s="309"/>
      <c r="C2538" s="309"/>
      <c r="D2538" s="309"/>
      <c r="E2538" s="309"/>
      <c r="F2538" s="309"/>
      <c r="G2538" s="309"/>
      <c r="H2538" s="309"/>
      <c r="I2538" s="309"/>
      <c r="J2538" s="309"/>
      <c r="K2538" s="309"/>
      <c r="L2538" s="309"/>
      <c r="M2538" s="309"/>
      <c r="N2538" s="309"/>
      <c r="O2538" s="309"/>
      <c r="P2538" s="309"/>
      <c r="Q2538" s="309"/>
      <c r="R2538" s="309"/>
      <c r="S2538" s="309"/>
      <c r="T2538" s="309"/>
      <c r="U2538" s="309"/>
    </row>
    <row r="2539" spans="1:21" x14ac:dyDescent="0.2">
      <c r="A2539" s="309"/>
      <c r="B2539" s="309"/>
      <c r="C2539" s="309"/>
      <c r="D2539" s="309"/>
      <c r="E2539" s="309"/>
      <c r="F2539" s="309"/>
      <c r="G2539" s="309"/>
      <c r="H2539" s="309"/>
      <c r="I2539" s="309"/>
      <c r="J2539" s="309"/>
      <c r="K2539" s="309"/>
      <c r="L2539" s="309"/>
      <c r="M2539" s="309"/>
      <c r="N2539" s="309"/>
      <c r="O2539" s="309"/>
      <c r="P2539" s="309"/>
      <c r="Q2539" s="309"/>
      <c r="R2539" s="309"/>
      <c r="S2539" s="309"/>
      <c r="T2539" s="309"/>
      <c r="U2539" s="309"/>
    </row>
    <row r="2540" spans="1:21" x14ac:dyDescent="0.2">
      <c r="A2540" s="309"/>
      <c r="B2540" s="309"/>
      <c r="C2540" s="309"/>
      <c r="D2540" s="309"/>
      <c r="E2540" s="309"/>
      <c r="F2540" s="309"/>
      <c r="G2540" s="309"/>
      <c r="H2540" s="309"/>
      <c r="I2540" s="309"/>
      <c r="J2540" s="309"/>
      <c r="K2540" s="309"/>
      <c r="L2540" s="309"/>
      <c r="M2540" s="309"/>
      <c r="N2540" s="309"/>
      <c r="O2540" s="309"/>
      <c r="P2540" s="309"/>
      <c r="Q2540" s="309"/>
      <c r="R2540" s="309"/>
      <c r="S2540" s="309"/>
      <c r="T2540" s="309"/>
      <c r="U2540" s="309"/>
    </row>
    <row r="2541" spans="1:21" x14ac:dyDescent="0.2">
      <c r="A2541" s="309"/>
      <c r="B2541" s="309"/>
      <c r="C2541" s="309"/>
      <c r="D2541" s="309"/>
      <c r="E2541" s="309"/>
      <c r="F2541" s="309"/>
      <c r="G2541" s="309"/>
      <c r="H2541" s="309"/>
      <c r="I2541" s="309"/>
      <c r="J2541" s="309"/>
      <c r="K2541" s="309"/>
      <c r="L2541" s="309"/>
      <c r="M2541" s="309"/>
      <c r="N2541" s="309"/>
      <c r="O2541" s="309"/>
      <c r="P2541" s="309"/>
      <c r="Q2541" s="309"/>
      <c r="R2541" s="309"/>
      <c r="S2541" s="309"/>
      <c r="T2541" s="309"/>
      <c r="U2541" s="309"/>
    </row>
    <row r="2542" spans="1:21" x14ac:dyDescent="0.2">
      <c r="A2542" s="309"/>
      <c r="B2542" s="309"/>
      <c r="C2542" s="309"/>
      <c r="D2542" s="309"/>
      <c r="E2542" s="309"/>
      <c r="F2542" s="309"/>
      <c r="G2542" s="309"/>
      <c r="H2542" s="309"/>
      <c r="I2542" s="309"/>
      <c r="J2542" s="309"/>
      <c r="K2542" s="309"/>
      <c r="L2542" s="309"/>
      <c r="M2542" s="309"/>
      <c r="N2542" s="309"/>
      <c r="O2542" s="309"/>
      <c r="P2542" s="309"/>
      <c r="Q2542" s="309"/>
      <c r="R2542" s="309"/>
      <c r="S2542" s="309"/>
      <c r="T2542" s="309"/>
      <c r="U2542" s="309"/>
    </row>
    <row r="2543" spans="1:21" x14ac:dyDescent="0.2">
      <c r="A2543" s="309"/>
      <c r="B2543" s="309"/>
      <c r="C2543" s="309"/>
      <c r="D2543" s="309"/>
      <c r="E2543" s="309"/>
      <c r="F2543" s="309"/>
      <c r="G2543" s="309"/>
      <c r="H2543" s="309"/>
      <c r="I2543" s="309"/>
      <c r="J2543" s="309"/>
      <c r="K2543" s="309"/>
      <c r="L2543" s="309"/>
      <c r="M2543" s="309"/>
      <c r="N2543" s="309"/>
      <c r="O2543" s="309"/>
      <c r="P2543" s="309"/>
      <c r="Q2543" s="309"/>
      <c r="R2543" s="309"/>
      <c r="S2543" s="309"/>
      <c r="T2543" s="309"/>
      <c r="U2543" s="309"/>
    </row>
    <row r="2544" spans="1:21" x14ac:dyDescent="0.2">
      <c r="A2544" s="309"/>
      <c r="B2544" s="309"/>
      <c r="C2544" s="309"/>
      <c r="D2544" s="309"/>
      <c r="E2544" s="309"/>
      <c r="F2544" s="309"/>
      <c r="G2544" s="309"/>
      <c r="H2544" s="309"/>
      <c r="I2544" s="309"/>
      <c r="J2544" s="309"/>
      <c r="K2544" s="309"/>
      <c r="L2544" s="309"/>
      <c r="M2544" s="309"/>
      <c r="N2544" s="309"/>
      <c r="O2544" s="309"/>
      <c r="P2544" s="309"/>
      <c r="Q2544" s="309"/>
      <c r="R2544" s="309"/>
      <c r="S2544" s="309"/>
      <c r="T2544" s="309"/>
      <c r="U2544" s="309"/>
    </row>
    <row r="2545" spans="1:21" x14ac:dyDescent="0.2">
      <c r="A2545" s="309"/>
      <c r="B2545" s="309"/>
      <c r="C2545" s="309"/>
      <c r="D2545" s="309"/>
      <c r="E2545" s="309"/>
      <c r="F2545" s="309"/>
      <c r="G2545" s="309"/>
      <c r="H2545" s="309"/>
      <c r="I2545" s="309"/>
      <c r="J2545" s="309"/>
      <c r="K2545" s="309"/>
      <c r="L2545" s="309"/>
      <c r="M2545" s="309"/>
      <c r="N2545" s="309"/>
      <c r="O2545" s="309"/>
      <c r="P2545" s="309"/>
      <c r="Q2545" s="309"/>
      <c r="R2545" s="309"/>
      <c r="S2545" s="309"/>
      <c r="T2545" s="309"/>
      <c r="U2545" s="309"/>
    </row>
    <row r="2546" spans="1:21" x14ac:dyDescent="0.2">
      <c r="A2546" s="309"/>
      <c r="B2546" s="309"/>
      <c r="C2546" s="309"/>
      <c r="D2546" s="309"/>
      <c r="E2546" s="309"/>
      <c r="F2546" s="309"/>
      <c r="G2546" s="309"/>
      <c r="H2546" s="309"/>
      <c r="I2546" s="309"/>
      <c r="J2546" s="309"/>
      <c r="K2546" s="309"/>
      <c r="L2546" s="309"/>
      <c r="M2546" s="309"/>
      <c r="N2546" s="309"/>
      <c r="O2546" s="309"/>
      <c r="P2546" s="309"/>
      <c r="Q2546" s="309"/>
      <c r="R2546" s="309"/>
      <c r="S2546" s="309"/>
      <c r="T2546" s="309"/>
      <c r="U2546" s="309"/>
    </row>
    <row r="2547" spans="1:21" x14ac:dyDescent="0.2">
      <c r="A2547" s="309"/>
      <c r="B2547" s="309"/>
      <c r="C2547" s="309"/>
      <c r="D2547" s="309"/>
      <c r="E2547" s="309"/>
      <c r="F2547" s="309"/>
      <c r="G2547" s="309"/>
      <c r="H2547" s="309"/>
      <c r="I2547" s="309"/>
      <c r="J2547" s="309"/>
      <c r="K2547" s="309"/>
      <c r="L2547" s="309"/>
      <c r="M2547" s="309"/>
      <c r="N2547" s="309"/>
      <c r="O2547" s="309"/>
      <c r="P2547" s="309"/>
      <c r="Q2547" s="309"/>
      <c r="R2547" s="309"/>
      <c r="S2547" s="309"/>
      <c r="T2547" s="309"/>
      <c r="U2547" s="309"/>
    </row>
    <row r="2548" spans="1:21" x14ac:dyDescent="0.2">
      <c r="A2548" s="309"/>
      <c r="B2548" s="309"/>
      <c r="C2548" s="309"/>
      <c r="D2548" s="309"/>
      <c r="E2548" s="309"/>
      <c r="F2548" s="309"/>
      <c r="G2548" s="309"/>
      <c r="H2548" s="309"/>
      <c r="I2548" s="309"/>
      <c r="J2548" s="309"/>
      <c r="K2548" s="309"/>
      <c r="L2548" s="309"/>
      <c r="M2548" s="309"/>
      <c r="N2548" s="309"/>
      <c r="O2548" s="309"/>
      <c r="P2548" s="309"/>
      <c r="Q2548" s="309"/>
      <c r="R2548" s="309"/>
      <c r="S2548" s="309"/>
      <c r="T2548" s="309"/>
      <c r="U2548" s="309"/>
    </row>
    <row r="2549" spans="1:21" x14ac:dyDescent="0.2">
      <c r="A2549" s="309"/>
      <c r="B2549" s="309"/>
      <c r="C2549" s="309"/>
      <c r="D2549" s="309"/>
      <c r="E2549" s="309"/>
      <c r="F2549" s="309"/>
      <c r="G2549" s="309"/>
      <c r="H2549" s="309"/>
      <c r="I2549" s="309"/>
      <c r="J2549" s="309"/>
      <c r="K2549" s="309"/>
      <c r="L2549" s="309"/>
      <c r="M2549" s="309"/>
      <c r="N2549" s="309"/>
      <c r="O2549" s="309"/>
      <c r="P2549" s="309"/>
      <c r="Q2549" s="309"/>
      <c r="R2549" s="309"/>
      <c r="S2549" s="309"/>
      <c r="T2549" s="309"/>
      <c r="U2549" s="309"/>
    </row>
    <row r="2550" spans="1:21" x14ac:dyDescent="0.2">
      <c r="A2550" s="309"/>
      <c r="B2550" s="309"/>
      <c r="C2550" s="309"/>
      <c r="D2550" s="309"/>
      <c r="E2550" s="309"/>
      <c r="F2550" s="309"/>
      <c r="G2550" s="309"/>
      <c r="H2550" s="309"/>
      <c r="I2550" s="309"/>
      <c r="J2550" s="309"/>
      <c r="K2550" s="309"/>
      <c r="L2550" s="309"/>
      <c r="M2550" s="309"/>
      <c r="N2550" s="309"/>
      <c r="O2550" s="309"/>
      <c r="P2550" s="309"/>
      <c r="Q2550" s="309"/>
      <c r="R2550" s="309"/>
      <c r="S2550" s="309"/>
      <c r="T2550" s="309"/>
      <c r="U2550" s="309"/>
    </row>
    <row r="2551" spans="1:21" x14ac:dyDescent="0.2">
      <c r="A2551" s="309"/>
      <c r="B2551" s="309"/>
      <c r="C2551" s="309"/>
      <c r="D2551" s="309"/>
      <c r="E2551" s="309"/>
      <c r="F2551" s="309"/>
      <c r="G2551" s="309"/>
      <c r="H2551" s="309"/>
      <c r="I2551" s="309"/>
      <c r="J2551" s="309"/>
      <c r="K2551" s="309"/>
      <c r="L2551" s="309"/>
      <c r="M2551" s="309"/>
      <c r="N2551" s="309"/>
      <c r="O2551" s="309"/>
      <c r="P2551" s="309"/>
      <c r="Q2551" s="309"/>
      <c r="R2551" s="309"/>
      <c r="S2551" s="309"/>
      <c r="T2551" s="309"/>
      <c r="U2551" s="309"/>
    </row>
    <row r="2552" spans="1:21" x14ac:dyDescent="0.2">
      <c r="A2552" s="309"/>
      <c r="B2552" s="309"/>
      <c r="C2552" s="309"/>
      <c r="D2552" s="309"/>
      <c r="E2552" s="309"/>
      <c r="F2552" s="309"/>
      <c r="G2552" s="309"/>
      <c r="H2552" s="309"/>
      <c r="I2552" s="309"/>
      <c r="J2552" s="309"/>
      <c r="K2552" s="309"/>
      <c r="L2552" s="309"/>
      <c r="M2552" s="309"/>
      <c r="N2552" s="309"/>
      <c r="O2552" s="309"/>
      <c r="P2552" s="309"/>
      <c r="Q2552" s="309"/>
      <c r="R2552" s="309"/>
      <c r="S2552" s="309"/>
      <c r="T2552" s="309"/>
      <c r="U2552" s="309"/>
    </row>
    <row r="2553" spans="1:21" x14ac:dyDescent="0.2">
      <c r="A2553" s="309"/>
      <c r="B2553" s="309"/>
      <c r="C2553" s="309"/>
      <c r="D2553" s="309"/>
      <c r="E2553" s="309"/>
      <c r="F2553" s="309"/>
      <c r="G2553" s="309"/>
      <c r="H2553" s="309"/>
      <c r="I2553" s="309"/>
      <c r="J2553" s="309"/>
      <c r="K2553" s="309"/>
      <c r="L2553" s="309"/>
      <c r="M2553" s="309"/>
      <c r="N2553" s="309"/>
      <c r="O2553" s="309"/>
      <c r="P2553" s="309"/>
      <c r="Q2553" s="309"/>
      <c r="R2553" s="309"/>
      <c r="S2553" s="309"/>
      <c r="T2553" s="309"/>
      <c r="U2553" s="309"/>
    </row>
    <row r="2554" spans="1:21" x14ac:dyDescent="0.2">
      <c r="A2554" s="309"/>
      <c r="B2554" s="309"/>
      <c r="C2554" s="309"/>
      <c r="D2554" s="309"/>
      <c r="E2554" s="309"/>
      <c r="F2554" s="309"/>
      <c r="G2554" s="309"/>
      <c r="H2554" s="309"/>
      <c r="I2554" s="309"/>
      <c r="J2554" s="309"/>
      <c r="K2554" s="309"/>
      <c r="L2554" s="309"/>
      <c r="M2554" s="309"/>
      <c r="N2554" s="309"/>
      <c r="O2554" s="309"/>
      <c r="P2554" s="309"/>
      <c r="Q2554" s="309"/>
      <c r="R2554" s="309"/>
      <c r="S2554" s="309"/>
      <c r="T2554" s="309"/>
      <c r="U2554" s="309"/>
    </row>
    <row r="2555" spans="1:21" x14ac:dyDescent="0.2">
      <c r="A2555" s="309"/>
      <c r="B2555" s="309"/>
      <c r="C2555" s="309"/>
      <c r="D2555" s="309"/>
      <c r="E2555" s="309"/>
      <c r="F2555" s="309"/>
      <c r="G2555" s="309"/>
      <c r="H2555" s="309"/>
      <c r="I2555" s="309"/>
      <c r="J2555" s="309"/>
      <c r="K2555" s="309"/>
      <c r="L2555" s="309"/>
      <c r="M2555" s="309"/>
      <c r="N2555" s="309"/>
      <c r="O2555" s="309"/>
      <c r="P2555" s="309"/>
      <c r="Q2555" s="309"/>
      <c r="R2555" s="309"/>
      <c r="S2555" s="309"/>
      <c r="T2555" s="309"/>
      <c r="U2555" s="309"/>
    </row>
    <row r="2556" spans="1:21" x14ac:dyDescent="0.2">
      <c r="A2556" s="309"/>
      <c r="B2556" s="309"/>
      <c r="C2556" s="309"/>
      <c r="D2556" s="309"/>
      <c r="E2556" s="309"/>
      <c r="F2556" s="309"/>
      <c r="G2556" s="309"/>
      <c r="H2556" s="309"/>
      <c r="I2556" s="309"/>
      <c r="J2556" s="309"/>
      <c r="K2556" s="309"/>
      <c r="L2556" s="309"/>
      <c r="M2556" s="309"/>
      <c r="N2556" s="309"/>
      <c r="O2556" s="309"/>
      <c r="P2556" s="309"/>
      <c r="Q2556" s="309"/>
      <c r="R2556" s="309"/>
      <c r="S2556" s="309"/>
      <c r="T2556" s="309"/>
      <c r="U2556" s="309"/>
    </row>
    <row r="2557" spans="1:21" x14ac:dyDescent="0.2">
      <c r="A2557" s="309"/>
      <c r="B2557" s="309"/>
      <c r="C2557" s="309"/>
      <c r="D2557" s="309"/>
      <c r="E2557" s="309"/>
      <c r="F2557" s="309"/>
      <c r="G2557" s="309"/>
      <c r="H2557" s="309"/>
      <c r="I2557" s="309"/>
      <c r="J2557" s="309"/>
      <c r="K2557" s="309"/>
      <c r="L2557" s="309"/>
      <c r="M2557" s="309"/>
      <c r="N2557" s="309"/>
      <c r="O2557" s="309"/>
      <c r="P2557" s="309"/>
      <c r="Q2557" s="309"/>
      <c r="R2557" s="309"/>
      <c r="S2557" s="309"/>
      <c r="T2557" s="309"/>
      <c r="U2557" s="309"/>
    </row>
    <row r="2558" spans="1:21" x14ac:dyDescent="0.2">
      <c r="A2558" s="309"/>
      <c r="B2558" s="309"/>
      <c r="C2558" s="309"/>
      <c r="D2558" s="309"/>
      <c r="E2558" s="309"/>
      <c r="F2558" s="309"/>
      <c r="G2558" s="309"/>
      <c r="H2558" s="309"/>
      <c r="I2558" s="309"/>
      <c r="J2558" s="309"/>
      <c r="K2558" s="309"/>
      <c r="L2558" s="309"/>
      <c r="M2558" s="309"/>
      <c r="N2558" s="309"/>
      <c r="O2558" s="309"/>
      <c r="P2558" s="309"/>
      <c r="Q2558" s="309"/>
      <c r="R2558" s="309"/>
      <c r="S2558" s="309"/>
      <c r="T2558" s="309"/>
      <c r="U2558" s="309"/>
    </row>
    <row r="2559" spans="1:21" x14ac:dyDescent="0.2">
      <c r="A2559" s="309"/>
      <c r="B2559" s="309"/>
      <c r="C2559" s="309"/>
      <c r="D2559" s="309"/>
      <c r="E2559" s="309"/>
      <c r="F2559" s="309"/>
      <c r="G2559" s="309"/>
      <c r="H2559" s="309"/>
      <c r="I2559" s="309"/>
      <c r="J2559" s="309"/>
      <c r="K2559" s="309"/>
      <c r="L2559" s="309"/>
      <c r="M2559" s="309"/>
      <c r="N2559" s="309"/>
      <c r="O2559" s="309"/>
      <c r="P2559" s="309"/>
      <c r="Q2559" s="309"/>
      <c r="R2559" s="309"/>
      <c r="S2559" s="309"/>
      <c r="T2559" s="309"/>
      <c r="U2559" s="309"/>
    </row>
    <row r="2560" spans="1:21" x14ac:dyDescent="0.2">
      <c r="A2560" s="309"/>
      <c r="B2560" s="309"/>
      <c r="C2560" s="309"/>
      <c r="D2560" s="309"/>
      <c r="E2560" s="309"/>
      <c r="F2560" s="309"/>
      <c r="G2560" s="309"/>
      <c r="H2560" s="309"/>
      <c r="I2560" s="309"/>
      <c r="J2560" s="309"/>
      <c r="K2560" s="309"/>
      <c r="L2560" s="309"/>
      <c r="M2560" s="309"/>
      <c r="N2560" s="309"/>
      <c r="O2560" s="309"/>
      <c r="P2560" s="309"/>
      <c r="Q2560" s="309"/>
      <c r="R2560" s="309"/>
      <c r="S2560" s="309"/>
      <c r="T2560" s="309"/>
      <c r="U2560" s="309"/>
    </row>
    <row r="2561" spans="1:21" x14ac:dyDescent="0.2">
      <c r="A2561" s="309"/>
      <c r="B2561" s="309"/>
      <c r="C2561" s="309"/>
      <c r="D2561" s="309"/>
      <c r="E2561" s="309"/>
      <c r="F2561" s="309"/>
      <c r="G2561" s="309"/>
      <c r="H2561" s="309"/>
      <c r="I2561" s="309"/>
      <c r="J2561" s="309"/>
      <c r="K2561" s="309"/>
      <c r="L2561" s="309"/>
      <c r="M2561" s="309"/>
      <c r="N2561" s="309"/>
      <c r="O2561" s="309"/>
      <c r="P2561" s="309"/>
      <c r="Q2561" s="309"/>
      <c r="R2561" s="309"/>
      <c r="S2561" s="309"/>
      <c r="T2561" s="309"/>
      <c r="U2561" s="309"/>
    </row>
    <row r="2562" spans="1:21" x14ac:dyDescent="0.2">
      <c r="A2562" s="309"/>
      <c r="B2562" s="309"/>
      <c r="C2562" s="309"/>
      <c r="D2562" s="309"/>
      <c r="E2562" s="309"/>
      <c r="F2562" s="309"/>
      <c r="G2562" s="309"/>
      <c r="H2562" s="309"/>
      <c r="I2562" s="309"/>
      <c r="J2562" s="309"/>
      <c r="K2562" s="309"/>
      <c r="L2562" s="309"/>
      <c r="M2562" s="309"/>
      <c r="N2562" s="309"/>
      <c r="O2562" s="309"/>
      <c r="P2562" s="309"/>
      <c r="Q2562" s="309"/>
      <c r="R2562" s="309"/>
      <c r="S2562" s="309"/>
      <c r="T2562" s="309"/>
      <c r="U2562" s="309"/>
    </row>
    <row r="2563" spans="1:21" x14ac:dyDescent="0.2">
      <c r="A2563" s="309"/>
      <c r="B2563" s="309"/>
      <c r="C2563" s="309"/>
      <c r="D2563" s="309"/>
      <c r="E2563" s="309"/>
      <c r="F2563" s="309"/>
      <c r="G2563" s="309"/>
      <c r="H2563" s="309"/>
      <c r="I2563" s="309"/>
      <c r="J2563" s="309"/>
      <c r="K2563" s="309"/>
      <c r="L2563" s="309"/>
      <c r="M2563" s="309"/>
      <c r="N2563" s="309"/>
      <c r="O2563" s="309"/>
      <c r="P2563" s="309"/>
      <c r="Q2563" s="309"/>
      <c r="R2563" s="309"/>
      <c r="S2563" s="309"/>
      <c r="T2563" s="309"/>
      <c r="U2563" s="309"/>
    </row>
    <row r="2564" spans="1:21" x14ac:dyDescent="0.2">
      <c r="A2564" s="309"/>
      <c r="B2564" s="309"/>
      <c r="C2564" s="309"/>
      <c r="D2564" s="309"/>
      <c r="E2564" s="309"/>
      <c r="F2564" s="309"/>
      <c r="G2564" s="309"/>
      <c r="H2564" s="309"/>
      <c r="I2564" s="309"/>
      <c r="J2564" s="309"/>
      <c r="K2564" s="309"/>
      <c r="L2564" s="309"/>
      <c r="M2564" s="309"/>
      <c r="N2564" s="309"/>
      <c r="O2564" s="309"/>
      <c r="P2564" s="309"/>
      <c r="Q2564" s="309"/>
      <c r="R2564" s="309"/>
      <c r="S2564" s="309"/>
      <c r="T2564" s="309"/>
      <c r="U2564" s="309"/>
    </row>
    <row r="2565" spans="1:21" x14ac:dyDescent="0.2">
      <c r="A2565" s="309"/>
      <c r="B2565" s="309"/>
      <c r="C2565" s="309"/>
      <c r="D2565" s="309"/>
      <c r="E2565" s="309"/>
      <c r="F2565" s="309"/>
      <c r="G2565" s="309"/>
      <c r="H2565" s="309"/>
      <c r="I2565" s="309"/>
      <c r="J2565" s="309"/>
      <c r="K2565" s="309"/>
      <c r="L2565" s="309"/>
      <c r="M2565" s="309"/>
      <c r="N2565" s="309"/>
      <c r="O2565" s="309"/>
      <c r="P2565" s="309"/>
      <c r="Q2565" s="309"/>
      <c r="R2565" s="309"/>
      <c r="S2565" s="309"/>
      <c r="T2565" s="309"/>
      <c r="U2565" s="309"/>
    </row>
    <row r="2566" spans="1:21" x14ac:dyDescent="0.2">
      <c r="A2566" s="309"/>
      <c r="B2566" s="309"/>
      <c r="C2566" s="309"/>
      <c r="D2566" s="309"/>
      <c r="E2566" s="309"/>
      <c r="F2566" s="309"/>
      <c r="G2566" s="309"/>
      <c r="H2566" s="309"/>
      <c r="I2566" s="309"/>
      <c r="J2566" s="309"/>
      <c r="K2566" s="309"/>
      <c r="L2566" s="309"/>
      <c r="M2566" s="309"/>
      <c r="N2566" s="309"/>
      <c r="O2566" s="309"/>
      <c r="P2566" s="309"/>
      <c r="Q2566" s="309"/>
      <c r="R2566" s="309"/>
      <c r="S2566" s="309"/>
      <c r="T2566" s="309"/>
      <c r="U2566" s="309"/>
    </row>
    <row r="2567" spans="1:21" x14ac:dyDescent="0.2">
      <c r="A2567" s="309"/>
      <c r="B2567" s="309"/>
      <c r="C2567" s="309"/>
      <c r="D2567" s="309"/>
      <c r="E2567" s="309"/>
      <c r="F2567" s="309"/>
      <c r="G2567" s="309"/>
      <c r="H2567" s="309"/>
      <c r="I2567" s="309"/>
      <c r="J2567" s="309"/>
      <c r="K2567" s="309"/>
      <c r="L2567" s="309"/>
      <c r="M2567" s="309"/>
      <c r="N2567" s="309"/>
      <c r="O2567" s="309"/>
      <c r="P2567" s="309"/>
      <c r="Q2567" s="309"/>
      <c r="R2567" s="309"/>
      <c r="S2567" s="309"/>
      <c r="T2567" s="309"/>
      <c r="U2567" s="309"/>
    </row>
    <row r="2568" spans="1:21" x14ac:dyDescent="0.2">
      <c r="A2568" s="309"/>
      <c r="B2568" s="309"/>
      <c r="C2568" s="309"/>
      <c r="D2568" s="309"/>
      <c r="E2568" s="309"/>
      <c r="F2568" s="309"/>
      <c r="G2568" s="309"/>
      <c r="H2568" s="309"/>
      <c r="I2568" s="309"/>
      <c r="J2568" s="309"/>
      <c r="K2568" s="309"/>
      <c r="L2568" s="309"/>
      <c r="M2568" s="309"/>
      <c r="N2568" s="309"/>
      <c r="O2568" s="309"/>
      <c r="P2568" s="309"/>
      <c r="Q2568" s="309"/>
      <c r="R2568" s="309"/>
      <c r="S2568" s="309"/>
      <c r="T2568" s="309"/>
      <c r="U2568" s="309"/>
    </row>
    <row r="2569" spans="1:21" x14ac:dyDescent="0.2">
      <c r="A2569" s="309"/>
      <c r="B2569" s="309"/>
      <c r="C2569" s="309"/>
      <c r="D2569" s="309"/>
      <c r="E2569" s="309"/>
      <c r="F2569" s="309"/>
      <c r="G2569" s="309"/>
      <c r="H2569" s="309"/>
      <c r="I2569" s="309"/>
      <c r="J2569" s="309"/>
      <c r="K2569" s="309"/>
      <c r="L2569" s="309"/>
      <c r="M2569" s="309"/>
      <c r="N2569" s="309"/>
      <c r="O2569" s="309"/>
      <c r="P2569" s="309"/>
      <c r="Q2569" s="309"/>
      <c r="R2569" s="309"/>
      <c r="S2569" s="309"/>
      <c r="T2569" s="309"/>
      <c r="U2569" s="309"/>
    </row>
    <row r="2570" spans="1:21" x14ac:dyDescent="0.2">
      <c r="A2570" s="309"/>
      <c r="B2570" s="309"/>
      <c r="C2570" s="309"/>
      <c r="D2570" s="309"/>
      <c r="E2570" s="309"/>
      <c r="F2570" s="309"/>
      <c r="G2570" s="309"/>
      <c r="H2570" s="309"/>
      <c r="I2570" s="309"/>
      <c r="J2570" s="309"/>
      <c r="K2570" s="309"/>
      <c r="L2570" s="309"/>
      <c r="M2570" s="309"/>
      <c r="N2570" s="309"/>
      <c r="O2570" s="309"/>
      <c r="P2570" s="309"/>
      <c r="Q2570" s="309"/>
      <c r="R2570" s="309"/>
      <c r="S2570" s="309"/>
      <c r="T2570" s="309"/>
      <c r="U2570" s="309"/>
    </row>
    <row r="2571" spans="1:21" x14ac:dyDescent="0.2">
      <c r="A2571" s="309"/>
      <c r="B2571" s="309"/>
      <c r="C2571" s="309"/>
      <c r="D2571" s="309"/>
      <c r="E2571" s="309"/>
      <c r="F2571" s="309"/>
      <c r="G2571" s="309"/>
      <c r="H2571" s="309"/>
      <c r="I2571" s="309"/>
      <c r="J2571" s="309"/>
      <c r="K2571" s="309"/>
      <c r="L2571" s="309"/>
      <c r="M2571" s="309"/>
      <c r="N2571" s="309"/>
      <c r="O2571" s="309"/>
      <c r="P2571" s="309"/>
      <c r="Q2571" s="309"/>
      <c r="R2571" s="309"/>
      <c r="S2571" s="309"/>
      <c r="T2571" s="309"/>
      <c r="U2571" s="309"/>
    </row>
    <row r="2572" spans="1:21" x14ac:dyDescent="0.2">
      <c r="A2572" s="309"/>
      <c r="B2572" s="309"/>
      <c r="C2572" s="309"/>
      <c r="D2572" s="309"/>
      <c r="E2572" s="309"/>
      <c r="F2572" s="309"/>
      <c r="G2572" s="309"/>
      <c r="H2572" s="309"/>
      <c r="I2572" s="309"/>
      <c r="J2572" s="309"/>
      <c r="K2572" s="309"/>
      <c r="L2572" s="309"/>
      <c r="M2572" s="309"/>
      <c r="N2572" s="309"/>
      <c r="O2572" s="309"/>
      <c r="P2572" s="309"/>
      <c r="Q2572" s="309"/>
      <c r="R2572" s="309"/>
      <c r="S2572" s="309"/>
      <c r="T2572" s="309"/>
      <c r="U2572" s="309"/>
    </row>
    <row r="2573" spans="1:21" x14ac:dyDescent="0.2">
      <c r="A2573" s="309"/>
      <c r="B2573" s="309"/>
      <c r="C2573" s="309"/>
      <c r="D2573" s="309"/>
      <c r="E2573" s="309"/>
      <c r="F2573" s="309"/>
      <c r="G2573" s="309"/>
      <c r="H2573" s="309"/>
      <c r="I2573" s="309"/>
      <c r="J2573" s="309"/>
      <c r="K2573" s="309"/>
      <c r="L2573" s="309"/>
      <c r="M2573" s="309"/>
      <c r="N2573" s="309"/>
      <c r="O2573" s="309"/>
      <c r="P2573" s="309"/>
      <c r="Q2573" s="309"/>
      <c r="R2573" s="309"/>
      <c r="S2573" s="309"/>
      <c r="T2573" s="309"/>
      <c r="U2573" s="309"/>
    </row>
    <row r="2574" spans="1:21" x14ac:dyDescent="0.2">
      <c r="A2574" s="309"/>
      <c r="B2574" s="309"/>
      <c r="C2574" s="309"/>
      <c r="D2574" s="309"/>
      <c r="E2574" s="309"/>
      <c r="F2574" s="309"/>
      <c r="G2574" s="309"/>
      <c r="H2574" s="309"/>
      <c r="I2574" s="309"/>
      <c r="J2574" s="309"/>
      <c r="K2574" s="309"/>
      <c r="L2574" s="309"/>
      <c r="M2574" s="309"/>
      <c r="N2574" s="309"/>
      <c r="O2574" s="309"/>
      <c r="P2574" s="309"/>
      <c r="Q2574" s="309"/>
      <c r="R2574" s="309"/>
      <c r="S2574" s="309"/>
      <c r="T2574" s="309"/>
      <c r="U2574" s="309"/>
    </row>
    <row r="2575" spans="1:21" x14ac:dyDescent="0.2">
      <c r="A2575" s="309"/>
      <c r="B2575" s="309"/>
      <c r="C2575" s="309"/>
      <c r="D2575" s="309"/>
      <c r="E2575" s="309"/>
      <c r="F2575" s="309"/>
      <c r="G2575" s="309"/>
      <c r="H2575" s="309"/>
      <c r="I2575" s="309"/>
      <c r="J2575" s="309"/>
      <c r="K2575" s="309"/>
      <c r="L2575" s="309"/>
      <c r="M2575" s="309"/>
      <c r="N2575" s="309"/>
      <c r="O2575" s="309"/>
      <c r="P2575" s="309"/>
      <c r="Q2575" s="309"/>
      <c r="R2575" s="309"/>
      <c r="S2575" s="309"/>
      <c r="T2575" s="309"/>
      <c r="U2575" s="309"/>
    </row>
    <row r="2576" spans="1:21" x14ac:dyDescent="0.2">
      <c r="A2576" s="309"/>
      <c r="B2576" s="309"/>
      <c r="C2576" s="309"/>
      <c r="D2576" s="309"/>
      <c r="E2576" s="309"/>
      <c r="F2576" s="309"/>
      <c r="G2576" s="309"/>
      <c r="H2576" s="309"/>
      <c r="I2576" s="309"/>
      <c r="J2576" s="309"/>
      <c r="K2576" s="309"/>
      <c r="L2576" s="309"/>
      <c r="M2576" s="309"/>
      <c r="N2576" s="309"/>
      <c r="O2576" s="309"/>
      <c r="P2576" s="309"/>
      <c r="Q2576" s="309"/>
      <c r="R2576" s="309"/>
      <c r="S2576" s="309"/>
      <c r="T2576" s="309"/>
      <c r="U2576" s="309"/>
    </row>
    <row r="2577" spans="1:21" x14ac:dyDescent="0.2">
      <c r="A2577" s="309"/>
      <c r="B2577" s="309"/>
      <c r="C2577" s="309"/>
      <c r="D2577" s="309"/>
      <c r="E2577" s="309"/>
      <c r="F2577" s="309"/>
      <c r="G2577" s="309"/>
      <c r="H2577" s="309"/>
      <c r="I2577" s="309"/>
      <c r="J2577" s="309"/>
      <c r="K2577" s="309"/>
      <c r="L2577" s="309"/>
      <c r="M2577" s="309"/>
      <c r="N2577" s="309"/>
      <c r="O2577" s="309"/>
      <c r="P2577" s="309"/>
      <c r="Q2577" s="309"/>
      <c r="R2577" s="309"/>
      <c r="S2577" s="309"/>
      <c r="T2577" s="309"/>
      <c r="U2577" s="309"/>
    </row>
    <row r="2578" spans="1:21" x14ac:dyDescent="0.2">
      <c r="A2578" s="309"/>
      <c r="B2578" s="309"/>
      <c r="C2578" s="309"/>
      <c r="D2578" s="309"/>
      <c r="E2578" s="309"/>
      <c r="F2578" s="309"/>
      <c r="G2578" s="309"/>
      <c r="H2578" s="309"/>
      <c r="I2578" s="309"/>
      <c r="J2578" s="309"/>
      <c r="K2578" s="309"/>
      <c r="L2578" s="309"/>
      <c r="M2578" s="309"/>
      <c r="N2578" s="309"/>
      <c r="O2578" s="309"/>
      <c r="P2578" s="309"/>
      <c r="Q2578" s="309"/>
      <c r="R2578" s="309"/>
      <c r="S2578" s="309"/>
      <c r="T2578" s="309"/>
      <c r="U2578" s="309"/>
    </row>
    <row r="2579" spans="1:21" x14ac:dyDescent="0.2">
      <c r="A2579" s="309"/>
      <c r="B2579" s="309"/>
      <c r="C2579" s="309"/>
      <c r="D2579" s="309"/>
      <c r="E2579" s="309"/>
      <c r="F2579" s="309"/>
      <c r="G2579" s="309"/>
      <c r="H2579" s="309"/>
      <c r="I2579" s="309"/>
      <c r="J2579" s="309"/>
      <c r="K2579" s="309"/>
      <c r="L2579" s="309"/>
      <c r="M2579" s="309"/>
      <c r="N2579" s="309"/>
      <c r="O2579" s="309"/>
      <c r="P2579" s="309"/>
      <c r="Q2579" s="309"/>
      <c r="R2579" s="309"/>
      <c r="S2579" s="309"/>
      <c r="T2579" s="309"/>
      <c r="U2579" s="309"/>
    </row>
    <row r="2580" spans="1:21" x14ac:dyDescent="0.2">
      <c r="A2580" s="309"/>
      <c r="B2580" s="309"/>
      <c r="C2580" s="309"/>
      <c r="D2580" s="309"/>
      <c r="E2580" s="309"/>
      <c r="F2580" s="309"/>
      <c r="G2580" s="309"/>
      <c r="H2580" s="309"/>
      <c r="I2580" s="309"/>
      <c r="J2580" s="309"/>
      <c r="K2580" s="309"/>
      <c r="L2580" s="309"/>
      <c r="M2580" s="309"/>
      <c r="N2580" s="309"/>
      <c r="O2580" s="309"/>
      <c r="P2580" s="309"/>
      <c r="Q2580" s="309"/>
      <c r="R2580" s="309"/>
      <c r="S2580" s="309"/>
      <c r="T2580" s="309"/>
      <c r="U2580" s="309"/>
    </row>
    <row r="2581" spans="1:21" x14ac:dyDescent="0.2">
      <c r="A2581" s="309"/>
      <c r="B2581" s="309"/>
      <c r="C2581" s="309"/>
      <c r="D2581" s="309"/>
      <c r="E2581" s="309"/>
      <c r="F2581" s="309"/>
      <c r="G2581" s="309"/>
      <c r="H2581" s="309"/>
      <c r="I2581" s="309"/>
      <c r="J2581" s="309"/>
      <c r="K2581" s="309"/>
      <c r="L2581" s="309"/>
      <c r="M2581" s="309"/>
      <c r="N2581" s="309"/>
      <c r="O2581" s="309"/>
      <c r="P2581" s="309"/>
      <c r="Q2581" s="309"/>
      <c r="R2581" s="309"/>
      <c r="S2581" s="309"/>
      <c r="T2581" s="309"/>
      <c r="U2581" s="309"/>
    </row>
    <row r="2582" spans="1:21" x14ac:dyDescent="0.2">
      <c r="A2582" s="309"/>
      <c r="B2582" s="309"/>
      <c r="C2582" s="309"/>
      <c r="D2582" s="309"/>
      <c r="E2582" s="309"/>
      <c r="F2582" s="309"/>
      <c r="G2582" s="309"/>
      <c r="H2582" s="309"/>
      <c r="I2582" s="309"/>
      <c r="J2582" s="309"/>
      <c r="K2582" s="309"/>
      <c r="L2582" s="309"/>
      <c r="M2582" s="309"/>
      <c r="N2582" s="309"/>
      <c r="O2582" s="309"/>
      <c r="P2582" s="309"/>
      <c r="Q2582" s="309"/>
      <c r="R2582" s="309"/>
      <c r="S2582" s="309"/>
      <c r="T2582" s="309"/>
      <c r="U2582" s="309"/>
    </row>
    <row r="2583" spans="1:21" x14ac:dyDescent="0.2">
      <c r="A2583" s="309"/>
      <c r="B2583" s="309"/>
      <c r="C2583" s="309"/>
      <c r="D2583" s="309"/>
      <c r="E2583" s="309"/>
      <c r="F2583" s="309"/>
      <c r="G2583" s="309"/>
      <c r="H2583" s="309"/>
      <c r="I2583" s="309"/>
      <c r="J2583" s="309"/>
      <c r="K2583" s="309"/>
      <c r="L2583" s="309"/>
      <c r="M2583" s="309"/>
      <c r="N2583" s="309"/>
      <c r="O2583" s="309"/>
      <c r="P2583" s="309"/>
      <c r="Q2583" s="309"/>
      <c r="R2583" s="309"/>
      <c r="S2583" s="309"/>
      <c r="T2583" s="309"/>
      <c r="U2583" s="309"/>
    </row>
    <row r="2584" spans="1:21" x14ac:dyDescent="0.2">
      <c r="A2584" s="309"/>
      <c r="B2584" s="309"/>
      <c r="C2584" s="309"/>
      <c r="D2584" s="309"/>
      <c r="E2584" s="309"/>
      <c r="F2584" s="309"/>
      <c r="G2584" s="309"/>
      <c r="H2584" s="309"/>
      <c r="I2584" s="309"/>
      <c r="J2584" s="309"/>
      <c r="K2584" s="309"/>
      <c r="L2584" s="309"/>
      <c r="M2584" s="309"/>
      <c r="N2584" s="309"/>
      <c r="O2584" s="309"/>
      <c r="P2584" s="309"/>
      <c r="Q2584" s="309"/>
      <c r="R2584" s="309"/>
      <c r="S2584" s="309"/>
      <c r="T2584" s="309"/>
      <c r="U2584" s="309"/>
    </row>
    <row r="2585" spans="1:21" x14ac:dyDescent="0.2">
      <c r="A2585" s="309"/>
      <c r="B2585" s="309"/>
      <c r="C2585" s="309"/>
      <c r="D2585" s="309"/>
      <c r="E2585" s="309"/>
      <c r="F2585" s="309"/>
      <c r="G2585" s="309"/>
      <c r="H2585" s="309"/>
      <c r="I2585" s="309"/>
      <c r="J2585" s="309"/>
      <c r="K2585" s="309"/>
      <c r="L2585" s="309"/>
      <c r="M2585" s="309"/>
      <c r="N2585" s="309"/>
      <c r="O2585" s="309"/>
      <c r="P2585" s="309"/>
      <c r="Q2585" s="309"/>
      <c r="R2585" s="309"/>
      <c r="S2585" s="309"/>
      <c r="T2585" s="309"/>
      <c r="U2585" s="309"/>
    </row>
    <row r="2586" spans="1:21" x14ac:dyDescent="0.2">
      <c r="A2586" s="309"/>
      <c r="B2586" s="309"/>
      <c r="C2586" s="309"/>
      <c r="D2586" s="309"/>
      <c r="E2586" s="309"/>
      <c r="F2586" s="309"/>
      <c r="G2586" s="309"/>
      <c r="H2586" s="309"/>
      <c r="I2586" s="309"/>
      <c r="J2586" s="309"/>
      <c r="K2586" s="309"/>
      <c r="L2586" s="309"/>
      <c r="M2586" s="309"/>
      <c r="N2586" s="309"/>
      <c r="O2586" s="309"/>
      <c r="P2586" s="309"/>
      <c r="Q2586" s="309"/>
      <c r="R2586" s="309"/>
      <c r="S2586" s="309"/>
      <c r="T2586" s="309"/>
      <c r="U2586" s="309"/>
    </row>
    <row r="2587" spans="1:21" x14ac:dyDescent="0.2">
      <c r="A2587" s="309"/>
      <c r="B2587" s="309"/>
      <c r="C2587" s="309"/>
      <c r="D2587" s="309"/>
      <c r="E2587" s="309"/>
      <c r="F2587" s="309"/>
      <c r="G2587" s="309"/>
      <c r="H2587" s="309"/>
      <c r="I2587" s="309"/>
      <c r="J2587" s="309"/>
      <c r="K2587" s="309"/>
      <c r="L2587" s="309"/>
      <c r="M2587" s="309"/>
      <c r="N2587" s="309"/>
      <c r="O2587" s="309"/>
      <c r="P2587" s="309"/>
      <c r="Q2587" s="309"/>
      <c r="R2587" s="309"/>
      <c r="S2587" s="309"/>
      <c r="T2587" s="309"/>
      <c r="U2587" s="309"/>
    </row>
    <row r="2588" spans="1:21" x14ac:dyDescent="0.2">
      <c r="A2588" s="309"/>
      <c r="B2588" s="309"/>
      <c r="C2588" s="309"/>
      <c r="D2588" s="309"/>
      <c r="E2588" s="309"/>
      <c r="F2588" s="309"/>
      <c r="G2588" s="309"/>
      <c r="H2588" s="309"/>
      <c r="I2588" s="309"/>
      <c r="J2588" s="309"/>
      <c r="K2588" s="309"/>
      <c r="L2588" s="309"/>
      <c r="M2588" s="309"/>
      <c r="N2588" s="309"/>
      <c r="O2588" s="309"/>
      <c r="P2588" s="309"/>
      <c r="Q2588" s="309"/>
      <c r="R2588" s="309"/>
      <c r="S2588" s="309"/>
      <c r="T2588" s="309"/>
      <c r="U2588" s="309"/>
    </row>
    <row r="2589" spans="1:21" x14ac:dyDescent="0.2">
      <c r="A2589" s="309"/>
      <c r="B2589" s="309"/>
      <c r="C2589" s="309"/>
      <c r="D2589" s="309"/>
      <c r="E2589" s="309"/>
      <c r="F2589" s="309"/>
      <c r="G2589" s="309"/>
      <c r="H2589" s="309"/>
      <c r="I2589" s="309"/>
      <c r="J2589" s="309"/>
      <c r="K2589" s="309"/>
      <c r="L2589" s="309"/>
      <c r="M2589" s="309"/>
      <c r="N2589" s="309"/>
      <c r="O2589" s="309"/>
      <c r="P2589" s="309"/>
      <c r="Q2589" s="309"/>
      <c r="R2589" s="309"/>
      <c r="S2589" s="309"/>
      <c r="T2589" s="309"/>
      <c r="U2589" s="309"/>
    </row>
    <row r="2590" spans="1:21" x14ac:dyDescent="0.2">
      <c r="A2590" s="309"/>
      <c r="B2590" s="309"/>
      <c r="C2590" s="309"/>
      <c r="D2590" s="309"/>
      <c r="E2590" s="309"/>
      <c r="F2590" s="309"/>
      <c r="G2590" s="309"/>
      <c r="H2590" s="309"/>
      <c r="I2590" s="309"/>
      <c r="J2590" s="309"/>
      <c r="K2590" s="309"/>
      <c r="L2590" s="309"/>
      <c r="M2590" s="309"/>
      <c r="N2590" s="309"/>
      <c r="O2590" s="309"/>
      <c r="P2590" s="309"/>
      <c r="Q2590" s="309"/>
      <c r="R2590" s="309"/>
      <c r="S2590" s="309"/>
      <c r="T2590" s="309"/>
      <c r="U2590" s="309"/>
    </row>
    <row r="2591" spans="1:21" x14ac:dyDescent="0.2">
      <c r="A2591" s="309"/>
      <c r="B2591" s="309"/>
      <c r="C2591" s="309"/>
      <c r="D2591" s="309"/>
      <c r="E2591" s="309"/>
      <c r="F2591" s="309"/>
      <c r="G2591" s="309"/>
      <c r="H2591" s="309"/>
      <c r="I2591" s="309"/>
      <c r="J2591" s="309"/>
      <c r="K2591" s="309"/>
      <c r="L2591" s="309"/>
      <c r="M2591" s="309"/>
      <c r="N2591" s="309"/>
      <c r="O2591" s="309"/>
      <c r="P2591" s="309"/>
      <c r="Q2591" s="309"/>
      <c r="R2591" s="309"/>
      <c r="S2591" s="309"/>
      <c r="T2591" s="309"/>
      <c r="U2591" s="309"/>
    </row>
    <row r="2592" spans="1:21" x14ac:dyDescent="0.2">
      <c r="A2592" s="309"/>
      <c r="B2592" s="309"/>
      <c r="C2592" s="309"/>
      <c r="D2592" s="309"/>
      <c r="E2592" s="309"/>
      <c r="F2592" s="309"/>
      <c r="G2592" s="309"/>
      <c r="H2592" s="309"/>
      <c r="I2592" s="309"/>
      <c r="J2592" s="309"/>
      <c r="K2592" s="309"/>
      <c r="L2592" s="309"/>
      <c r="M2592" s="309"/>
      <c r="N2592" s="309"/>
      <c r="O2592" s="309"/>
      <c r="P2592" s="309"/>
      <c r="Q2592" s="309"/>
      <c r="R2592" s="309"/>
      <c r="S2592" s="309"/>
      <c r="T2592" s="309"/>
      <c r="U2592" s="309"/>
    </row>
    <row r="2593" spans="1:21" x14ac:dyDescent="0.2">
      <c r="A2593" s="309"/>
      <c r="B2593" s="309"/>
      <c r="C2593" s="309"/>
      <c r="D2593" s="309"/>
      <c r="E2593" s="309"/>
      <c r="F2593" s="309"/>
      <c r="G2593" s="309"/>
      <c r="H2593" s="309"/>
      <c r="I2593" s="309"/>
      <c r="J2593" s="309"/>
      <c r="K2593" s="309"/>
      <c r="L2593" s="309"/>
      <c r="M2593" s="309"/>
      <c r="N2593" s="309"/>
      <c r="O2593" s="309"/>
      <c r="P2593" s="309"/>
      <c r="Q2593" s="309"/>
      <c r="R2593" s="309"/>
      <c r="S2593" s="309"/>
      <c r="T2593" s="309"/>
      <c r="U2593" s="309"/>
    </row>
    <row r="2594" spans="1:21" x14ac:dyDescent="0.2">
      <c r="A2594" s="309"/>
      <c r="B2594" s="309"/>
      <c r="C2594" s="309"/>
      <c r="D2594" s="309"/>
      <c r="E2594" s="309"/>
      <c r="F2594" s="309"/>
      <c r="G2594" s="309"/>
      <c r="H2594" s="309"/>
      <c r="I2594" s="309"/>
      <c r="J2594" s="309"/>
      <c r="K2594" s="309"/>
      <c r="L2594" s="309"/>
      <c r="M2594" s="309"/>
      <c r="N2594" s="309"/>
      <c r="O2594" s="309"/>
      <c r="P2594" s="309"/>
      <c r="Q2594" s="309"/>
      <c r="R2594" s="309"/>
      <c r="S2594" s="309"/>
      <c r="T2594" s="309"/>
      <c r="U2594" s="309"/>
    </row>
    <row r="2595" spans="1:21" x14ac:dyDescent="0.2">
      <c r="A2595" s="309"/>
      <c r="B2595" s="309"/>
      <c r="C2595" s="309"/>
      <c r="D2595" s="309"/>
      <c r="E2595" s="309"/>
      <c r="F2595" s="309"/>
      <c r="G2595" s="309"/>
      <c r="H2595" s="309"/>
      <c r="I2595" s="309"/>
      <c r="J2595" s="309"/>
      <c r="K2595" s="309"/>
      <c r="L2595" s="309"/>
      <c r="M2595" s="309"/>
      <c r="N2595" s="309"/>
      <c r="O2595" s="309"/>
      <c r="P2595" s="309"/>
      <c r="Q2595" s="309"/>
      <c r="R2595" s="309"/>
      <c r="S2595" s="309"/>
      <c r="T2595" s="309"/>
      <c r="U2595" s="309"/>
    </row>
    <row r="2596" spans="1:21" x14ac:dyDescent="0.2">
      <c r="A2596" s="309"/>
      <c r="B2596" s="309"/>
      <c r="C2596" s="309"/>
      <c r="D2596" s="309"/>
      <c r="E2596" s="309"/>
      <c r="F2596" s="309"/>
      <c r="G2596" s="309"/>
      <c r="H2596" s="309"/>
      <c r="I2596" s="309"/>
      <c r="J2596" s="309"/>
      <c r="K2596" s="309"/>
      <c r="L2596" s="309"/>
      <c r="M2596" s="309"/>
      <c r="N2596" s="309"/>
      <c r="O2596" s="309"/>
      <c r="P2596" s="309"/>
      <c r="Q2596" s="309"/>
      <c r="R2596" s="309"/>
      <c r="S2596" s="309"/>
      <c r="T2596" s="309"/>
      <c r="U2596" s="309"/>
    </row>
    <row r="2597" spans="1:21" x14ac:dyDescent="0.2">
      <c r="A2597" s="309"/>
      <c r="B2597" s="309"/>
      <c r="C2597" s="309"/>
      <c r="D2597" s="309"/>
      <c r="E2597" s="309"/>
      <c r="F2597" s="309"/>
      <c r="G2597" s="309"/>
      <c r="H2597" s="309"/>
      <c r="I2597" s="309"/>
      <c r="J2597" s="309"/>
      <c r="K2597" s="309"/>
      <c r="L2597" s="309"/>
      <c r="M2597" s="309"/>
      <c r="N2597" s="309"/>
      <c r="O2597" s="309"/>
      <c r="P2597" s="309"/>
      <c r="Q2597" s="309"/>
      <c r="R2597" s="309"/>
      <c r="S2597" s="309"/>
      <c r="T2597" s="309"/>
      <c r="U2597" s="309"/>
    </row>
    <row r="2598" spans="1:21" x14ac:dyDescent="0.2">
      <c r="A2598" s="309"/>
      <c r="B2598" s="309"/>
      <c r="C2598" s="309"/>
      <c r="D2598" s="309"/>
      <c r="E2598" s="309"/>
      <c r="F2598" s="309"/>
      <c r="G2598" s="309"/>
      <c r="H2598" s="309"/>
      <c r="I2598" s="309"/>
      <c r="J2598" s="309"/>
      <c r="K2598" s="309"/>
      <c r="L2598" s="309"/>
      <c r="M2598" s="309"/>
      <c r="N2598" s="309"/>
      <c r="O2598" s="309"/>
      <c r="P2598" s="309"/>
      <c r="Q2598" s="309"/>
      <c r="R2598" s="309"/>
      <c r="S2598" s="309"/>
      <c r="T2598" s="309"/>
      <c r="U2598" s="309"/>
    </row>
    <row r="2599" spans="1:21" x14ac:dyDescent="0.2">
      <c r="A2599" s="309"/>
      <c r="B2599" s="309"/>
      <c r="C2599" s="309"/>
      <c r="D2599" s="309"/>
      <c r="E2599" s="309"/>
      <c r="F2599" s="309"/>
      <c r="G2599" s="309"/>
      <c r="H2599" s="309"/>
      <c r="I2599" s="309"/>
      <c r="J2599" s="309"/>
      <c r="K2599" s="309"/>
      <c r="L2599" s="309"/>
      <c r="M2599" s="309"/>
      <c r="N2599" s="309"/>
      <c r="O2599" s="309"/>
      <c r="P2599" s="309"/>
      <c r="Q2599" s="309"/>
      <c r="R2599" s="309"/>
      <c r="S2599" s="309"/>
      <c r="T2599" s="309"/>
      <c r="U2599" s="309"/>
    </row>
    <row r="2600" spans="1:21" x14ac:dyDescent="0.2">
      <c r="A2600" s="309"/>
      <c r="B2600" s="309"/>
      <c r="C2600" s="309"/>
      <c r="D2600" s="309"/>
      <c r="E2600" s="309"/>
      <c r="F2600" s="309"/>
      <c r="G2600" s="309"/>
      <c r="H2600" s="309"/>
      <c r="I2600" s="309"/>
      <c r="J2600" s="309"/>
      <c r="K2600" s="309"/>
      <c r="L2600" s="309"/>
      <c r="M2600" s="309"/>
      <c r="N2600" s="309"/>
      <c r="O2600" s="309"/>
      <c r="P2600" s="309"/>
      <c r="Q2600" s="309"/>
      <c r="R2600" s="309"/>
      <c r="S2600" s="309"/>
      <c r="T2600" s="309"/>
      <c r="U2600" s="309"/>
    </row>
    <row r="2601" spans="1:21" x14ac:dyDescent="0.2">
      <c r="A2601" s="309"/>
      <c r="B2601" s="309"/>
      <c r="C2601" s="309"/>
      <c r="D2601" s="309"/>
      <c r="E2601" s="309"/>
      <c r="F2601" s="309"/>
      <c r="G2601" s="309"/>
      <c r="H2601" s="309"/>
      <c r="I2601" s="309"/>
      <c r="J2601" s="309"/>
      <c r="K2601" s="309"/>
      <c r="L2601" s="309"/>
      <c r="M2601" s="309"/>
      <c r="N2601" s="309"/>
      <c r="O2601" s="309"/>
      <c r="P2601" s="309"/>
      <c r="Q2601" s="309"/>
      <c r="R2601" s="309"/>
      <c r="S2601" s="309"/>
      <c r="T2601" s="309"/>
      <c r="U2601" s="309"/>
    </row>
    <row r="2602" spans="1:21" x14ac:dyDescent="0.2">
      <c r="A2602" s="309"/>
      <c r="B2602" s="309"/>
      <c r="C2602" s="309"/>
      <c r="D2602" s="309"/>
      <c r="E2602" s="309"/>
      <c r="F2602" s="309"/>
      <c r="G2602" s="309"/>
      <c r="H2602" s="309"/>
      <c r="I2602" s="309"/>
      <c r="J2602" s="309"/>
      <c r="K2602" s="309"/>
      <c r="L2602" s="309"/>
      <c r="M2602" s="309"/>
      <c r="N2602" s="309"/>
      <c r="O2602" s="309"/>
      <c r="P2602" s="309"/>
      <c r="Q2602" s="309"/>
      <c r="R2602" s="309"/>
      <c r="S2602" s="309"/>
      <c r="T2602" s="309"/>
      <c r="U2602" s="309"/>
    </row>
    <row r="2603" spans="1:21" x14ac:dyDescent="0.2">
      <c r="A2603" s="309"/>
      <c r="B2603" s="309"/>
      <c r="C2603" s="309"/>
      <c r="D2603" s="309"/>
      <c r="E2603" s="309"/>
      <c r="F2603" s="309"/>
      <c r="G2603" s="309"/>
      <c r="H2603" s="309"/>
      <c r="I2603" s="309"/>
      <c r="J2603" s="309"/>
      <c r="K2603" s="309"/>
      <c r="L2603" s="309"/>
      <c r="M2603" s="309"/>
      <c r="N2603" s="309"/>
      <c r="O2603" s="309"/>
      <c r="P2603" s="309"/>
      <c r="Q2603" s="309"/>
      <c r="R2603" s="309"/>
      <c r="S2603" s="309"/>
      <c r="T2603" s="309"/>
      <c r="U2603" s="309"/>
    </row>
    <row r="2604" spans="1:21" x14ac:dyDescent="0.2">
      <c r="A2604" s="309"/>
      <c r="B2604" s="309"/>
      <c r="C2604" s="309"/>
      <c r="D2604" s="309"/>
      <c r="E2604" s="309"/>
      <c r="F2604" s="309"/>
      <c r="G2604" s="309"/>
      <c r="H2604" s="309"/>
      <c r="I2604" s="309"/>
      <c r="J2604" s="309"/>
      <c r="K2604" s="309"/>
      <c r="L2604" s="309"/>
      <c r="M2604" s="309"/>
      <c r="N2604" s="309"/>
      <c r="O2604" s="309"/>
      <c r="P2604" s="309"/>
      <c r="Q2604" s="309"/>
      <c r="R2604" s="309"/>
      <c r="S2604" s="309"/>
      <c r="T2604" s="309"/>
      <c r="U2604" s="309"/>
    </row>
    <row r="2605" spans="1:21" x14ac:dyDescent="0.2">
      <c r="A2605" s="309"/>
      <c r="B2605" s="309"/>
      <c r="C2605" s="309"/>
      <c r="D2605" s="309"/>
      <c r="E2605" s="309"/>
      <c r="F2605" s="309"/>
      <c r="G2605" s="309"/>
      <c r="H2605" s="309"/>
      <c r="I2605" s="309"/>
      <c r="J2605" s="309"/>
      <c r="K2605" s="309"/>
      <c r="L2605" s="309"/>
      <c r="M2605" s="309"/>
      <c r="N2605" s="309"/>
      <c r="O2605" s="309"/>
      <c r="P2605" s="309"/>
      <c r="Q2605" s="309"/>
      <c r="R2605" s="309"/>
      <c r="S2605" s="309"/>
      <c r="T2605" s="309"/>
      <c r="U2605" s="309"/>
    </row>
    <row r="2606" spans="1:21" x14ac:dyDescent="0.2">
      <c r="A2606" s="309"/>
      <c r="B2606" s="309"/>
      <c r="C2606" s="309"/>
      <c r="D2606" s="309"/>
      <c r="E2606" s="309"/>
      <c r="F2606" s="309"/>
      <c r="G2606" s="309"/>
      <c r="H2606" s="309"/>
      <c r="I2606" s="309"/>
      <c r="J2606" s="309"/>
      <c r="K2606" s="309"/>
      <c r="L2606" s="309"/>
      <c r="M2606" s="309"/>
      <c r="N2606" s="309"/>
      <c r="O2606" s="309"/>
      <c r="P2606" s="309"/>
      <c r="Q2606" s="309"/>
      <c r="R2606" s="309"/>
      <c r="S2606" s="309"/>
      <c r="T2606" s="309"/>
      <c r="U2606" s="309"/>
    </row>
    <row r="2607" spans="1:21" x14ac:dyDescent="0.2">
      <c r="A2607" s="309"/>
      <c r="B2607" s="309"/>
      <c r="C2607" s="309"/>
      <c r="D2607" s="309"/>
      <c r="E2607" s="309"/>
      <c r="F2607" s="309"/>
      <c r="G2607" s="309"/>
      <c r="H2607" s="309"/>
      <c r="I2607" s="309"/>
      <c r="J2607" s="309"/>
      <c r="K2607" s="309"/>
      <c r="L2607" s="309"/>
      <c r="M2607" s="309"/>
      <c r="N2607" s="309"/>
      <c r="O2607" s="309"/>
      <c r="P2607" s="309"/>
      <c r="Q2607" s="309"/>
      <c r="R2607" s="309"/>
      <c r="S2607" s="309"/>
      <c r="T2607" s="309"/>
      <c r="U2607" s="309"/>
    </row>
    <row r="2608" spans="1:21" x14ac:dyDescent="0.2">
      <c r="A2608" s="309"/>
      <c r="B2608" s="309"/>
      <c r="C2608" s="309"/>
      <c r="D2608" s="309"/>
      <c r="E2608" s="309"/>
      <c r="F2608" s="309"/>
      <c r="G2608" s="309"/>
      <c r="H2608" s="309"/>
      <c r="I2608" s="309"/>
      <c r="J2608" s="309"/>
      <c r="K2608" s="309"/>
      <c r="L2608" s="309"/>
      <c r="M2608" s="309"/>
      <c r="N2608" s="309"/>
      <c r="O2608" s="309"/>
      <c r="P2608" s="309"/>
      <c r="Q2608" s="309"/>
      <c r="R2608" s="309"/>
      <c r="S2608" s="309"/>
      <c r="T2608" s="309"/>
      <c r="U2608" s="309"/>
    </row>
    <row r="2609" spans="1:21" x14ac:dyDescent="0.2">
      <c r="A2609" s="309"/>
      <c r="B2609" s="309"/>
      <c r="C2609" s="309"/>
      <c r="D2609" s="309"/>
      <c r="E2609" s="309"/>
      <c r="F2609" s="309"/>
      <c r="G2609" s="309"/>
      <c r="H2609" s="309"/>
      <c r="I2609" s="309"/>
      <c r="J2609" s="309"/>
      <c r="K2609" s="309"/>
      <c r="L2609" s="309"/>
      <c r="M2609" s="309"/>
      <c r="N2609" s="309"/>
      <c r="O2609" s="309"/>
      <c r="P2609" s="309"/>
      <c r="Q2609" s="309"/>
      <c r="R2609" s="309"/>
      <c r="S2609" s="309"/>
      <c r="T2609" s="309"/>
      <c r="U2609" s="309"/>
    </row>
    <row r="2610" spans="1:21" x14ac:dyDescent="0.2">
      <c r="A2610" s="309"/>
      <c r="B2610" s="309"/>
      <c r="C2610" s="309"/>
      <c r="D2610" s="309"/>
      <c r="E2610" s="309"/>
      <c r="F2610" s="309"/>
      <c r="G2610" s="309"/>
      <c r="H2610" s="309"/>
      <c r="I2610" s="309"/>
      <c r="J2610" s="309"/>
      <c r="K2610" s="309"/>
      <c r="L2610" s="309"/>
      <c r="M2610" s="309"/>
      <c r="N2610" s="309"/>
      <c r="O2610" s="309"/>
      <c r="P2610" s="309"/>
      <c r="Q2610" s="309"/>
      <c r="R2610" s="309"/>
      <c r="S2610" s="309"/>
      <c r="T2610" s="309"/>
      <c r="U2610" s="309"/>
    </row>
    <row r="2611" spans="1:21" x14ac:dyDescent="0.2">
      <c r="A2611" s="309"/>
      <c r="B2611" s="309"/>
      <c r="C2611" s="309"/>
      <c r="D2611" s="309"/>
      <c r="E2611" s="309"/>
      <c r="F2611" s="309"/>
      <c r="G2611" s="309"/>
      <c r="H2611" s="309"/>
      <c r="I2611" s="309"/>
      <c r="J2611" s="309"/>
      <c r="K2611" s="309"/>
      <c r="L2611" s="309"/>
      <c r="M2611" s="309"/>
      <c r="N2611" s="309"/>
      <c r="O2611" s="309"/>
      <c r="P2611" s="309"/>
      <c r="Q2611" s="309"/>
      <c r="R2611" s="309"/>
      <c r="S2611" s="309"/>
      <c r="T2611" s="309"/>
      <c r="U2611" s="309"/>
    </row>
    <row r="2612" spans="1:21" x14ac:dyDescent="0.2">
      <c r="A2612" s="309"/>
      <c r="B2612" s="309"/>
      <c r="C2612" s="309"/>
      <c r="D2612" s="309"/>
      <c r="E2612" s="309"/>
      <c r="F2612" s="309"/>
      <c r="G2612" s="309"/>
      <c r="H2612" s="309"/>
      <c r="I2612" s="309"/>
      <c r="J2612" s="309"/>
      <c r="K2612" s="309"/>
      <c r="L2612" s="309"/>
      <c r="M2612" s="309"/>
      <c r="N2612" s="309"/>
      <c r="O2612" s="309"/>
      <c r="P2612" s="309"/>
      <c r="Q2612" s="309"/>
      <c r="R2612" s="309"/>
      <c r="S2612" s="309"/>
      <c r="T2612" s="309"/>
      <c r="U2612" s="309"/>
    </row>
    <row r="2613" spans="1:21" x14ac:dyDescent="0.2">
      <c r="A2613" s="309"/>
      <c r="B2613" s="309"/>
      <c r="C2613" s="309"/>
      <c r="D2613" s="309"/>
      <c r="E2613" s="309"/>
      <c r="F2613" s="309"/>
      <c r="G2613" s="309"/>
      <c r="H2613" s="309"/>
      <c r="I2613" s="309"/>
      <c r="J2613" s="309"/>
      <c r="K2613" s="309"/>
      <c r="L2613" s="309"/>
      <c r="M2613" s="309"/>
      <c r="N2613" s="309"/>
      <c r="O2613" s="309"/>
      <c r="P2613" s="309"/>
      <c r="Q2613" s="309"/>
      <c r="R2613" s="309"/>
      <c r="S2613" s="309"/>
      <c r="T2613" s="309"/>
      <c r="U2613" s="309"/>
    </row>
    <row r="2614" spans="1:21" x14ac:dyDescent="0.2">
      <c r="A2614" s="309"/>
      <c r="B2614" s="309"/>
      <c r="C2614" s="309"/>
      <c r="D2614" s="309"/>
      <c r="E2614" s="309"/>
      <c r="F2614" s="309"/>
      <c r="G2614" s="309"/>
      <c r="H2614" s="309"/>
      <c r="I2614" s="309"/>
      <c r="J2614" s="309"/>
      <c r="K2614" s="309"/>
      <c r="L2614" s="309"/>
      <c r="M2614" s="309"/>
      <c r="N2614" s="309"/>
      <c r="O2614" s="309"/>
      <c r="P2614" s="309"/>
      <c r="Q2614" s="309"/>
      <c r="R2614" s="309"/>
      <c r="S2614" s="309"/>
      <c r="T2614" s="309"/>
      <c r="U2614" s="309"/>
    </row>
    <row r="2615" spans="1:21" x14ac:dyDescent="0.2">
      <c r="A2615" s="309"/>
      <c r="B2615" s="309"/>
      <c r="C2615" s="309"/>
      <c r="D2615" s="309"/>
      <c r="E2615" s="309"/>
      <c r="F2615" s="309"/>
      <c r="G2615" s="309"/>
      <c r="H2615" s="309"/>
      <c r="I2615" s="309"/>
      <c r="J2615" s="309"/>
      <c r="K2615" s="309"/>
      <c r="L2615" s="309"/>
      <c r="M2615" s="309"/>
      <c r="N2615" s="309"/>
      <c r="O2615" s="309"/>
      <c r="P2615" s="309"/>
      <c r="Q2615" s="309"/>
      <c r="R2615" s="309"/>
      <c r="S2615" s="309"/>
      <c r="T2615" s="309"/>
      <c r="U2615" s="309"/>
    </row>
    <row r="2616" spans="1:21" x14ac:dyDescent="0.2">
      <c r="A2616" s="309"/>
      <c r="B2616" s="309"/>
      <c r="C2616" s="309"/>
      <c r="D2616" s="309"/>
      <c r="E2616" s="309"/>
      <c r="F2616" s="309"/>
      <c r="G2616" s="309"/>
      <c r="H2616" s="309"/>
      <c r="I2616" s="309"/>
      <c r="J2616" s="309"/>
      <c r="K2616" s="309"/>
      <c r="L2616" s="309"/>
      <c r="M2616" s="309"/>
      <c r="N2616" s="309"/>
      <c r="O2616" s="309"/>
      <c r="P2616" s="309"/>
      <c r="Q2616" s="309"/>
      <c r="R2616" s="309"/>
      <c r="S2616" s="309"/>
      <c r="T2616" s="309"/>
      <c r="U2616" s="309"/>
    </row>
    <row r="2617" spans="1:21" x14ac:dyDescent="0.2">
      <c r="A2617" s="309"/>
      <c r="B2617" s="309"/>
      <c r="C2617" s="309"/>
      <c r="D2617" s="309"/>
      <c r="E2617" s="309"/>
      <c r="F2617" s="309"/>
      <c r="G2617" s="309"/>
      <c r="H2617" s="309"/>
      <c r="I2617" s="309"/>
      <c r="J2617" s="309"/>
      <c r="K2617" s="309"/>
      <c r="L2617" s="309"/>
      <c r="M2617" s="309"/>
      <c r="N2617" s="309"/>
      <c r="O2617" s="309"/>
      <c r="P2617" s="309"/>
      <c r="Q2617" s="309"/>
      <c r="R2617" s="309"/>
      <c r="S2617" s="309"/>
      <c r="T2617" s="309"/>
      <c r="U2617" s="309"/>
    </row>
    <row r="2618" spans="1:21" x14ac:dyDescent="0.2">
      <c r="A2618" s="309"/>
      <c r="B2618" s="309"/>
      <c r="C2618" s="309"/>
      <c r="D2618" s="309"/>
      <c r="E2618" s="309"/>
      <c r="F2618" s="309"/>
      <c r="G2618" s="309"/>
      <c r="H2618" s="309"/>
      <c r="I2618" s="309"/>
      <c r="J2618" s="309"/>
      <c r="K2618" s="309"/>
      <c r="L2618" s="309"/>
      <c r="M2618" s="309"/>
      <c r="N2618" s="309"/>
      <c r="O2618" s="309"/>
      <c r="P2618" s="309"/>
      <c r="Q2618" s="309"/>
      <c r="R2618" s="309"/>
      <c r="S2618" s="309"/>
      <c r="T2618" s="309"/>
      <c r="U2618" s="309"/>
    </row>
    <row r="2619" spans="1:21" x14ac:dyDescent="0.2">
      <c r="A2619" s="309"/>
      <c r="B2619" s="309"/>
      <c r="C2619" s="309"/>
      <c r="D2619" s="309"/>
      <c r="E2619" s="309"/>
      <c r="F2619" s="309"/>
      <c r="G2619" s="309"/>
      <c r="H2619" s="309"/>
      <c r="I2619" s="309"/>
      <c r="J2619" s="309"/>
      <c r="K2619" s="309"/>
      <c r="L2619" s="309"/>
      <c r="M2619" s="309"/>
      <c r="N2619" s="309"/>
      <c r="O2619" s="309"/>
      <c r="P2619" s="309"/>
      <c r="Q2619" s="309"/>
      <c r="R2619" s="309"/>
      <c r="S2619" s="309"/>
      <c r="T2619" s="309"/>
      <c r="U2619" s="309"/>
    </row>
    <row r="2620" spans="1:21" x14ac:dyDescent="0.2">
      <c r="A2620" s="309"/>
      <c r="B2620" s="309"/>
      <c r="C2620" s="309"/>
      <c r="D2620" s="309"/>
      <c r="E2620" s="309"/>
      <c r="F2620" s="309"/>
      <c r="G2620" s="309"/>
      <c r="H2620" s="309"/>
      <c r="I2620" s="309"/>
      <c r="J2620" s="309"/>
      <c r="K2620" s="309"/>
      <c r="L2620" s="309"/>
      <c r="M2620" s="309"/>
      <c r="N2620" s="309"/>
      <c r="O2620" s="309"/>
      <c r="P2620" s="309"/>
      <c r="Q2620" s="309"/>
      <c r="R2620" s="309"/>
      <c r="S2620" s="309"/>
      <c r="T2620" s="309"/>
      <c r="U2620" s="309"/>
    </row>
    <row r="2621" spans="1:21" x14ac:dyDescent="0.2">
      <c r="A2621" s="309"/>
      <c r="B2621" s="309"/>
      <c r="C2621" s="309"/>
      <c r="D2621" s="309"/>
      <c r="E2621" s="309"/>
      <c r="F2621" s="309"/>
      <c r="G2621" s="309"/>
      <c r="H2621" s="309"/>
      <c r="I2621" s="309"/>
      <c r="J2621" s="309"/>
      <c r="K2621" s="309"/>
      <c r="L2621" s="309"/>
      <c r="M2621" s="309"/>
      <c r="N2621" s="309"/>
      <c r="O2621" s="309"/>
      <c r="P2621" s="309"/>
      <c r="Q2621" s="309"/>
      <c r="R2621" s="309"/>
      <c r="S2621" s="309"/>
      <c r="T2621" s="309"/>
      <c r="U2621" s="309"/>
    </row>
    <row r="2622" spans="1:21" x14ac:dyDescent="0.2">
      <c r="A2622" s="309"/>
      <c r="B2622" s="309"/>
      <c r="C2622" s="309"/>
      <c r="D2622" s="309"/>
      <c r="E2622" s="309"/>
      <c r="F2622" s="309"/>
      <c r="G2622" s="309"/>
      <c r="H2622" s="309"/>
      <c r="I2622" s="309"/>
      <c r="J2622" s="309"/>
      <c r="K2622" s="309"/>
      <c r="L2622" s="309"/>
      <c r="M2622" s="309"/>
      <c r="N2622" s="309"/>
      <c r="O2622" s="309"/>
      <c r="P2622" s="309"/>
      <c r="Q2622" s="309"/>
      <c r="R2622" s="309"/>
      <c r="S2622" s="309"/>
      <c r="T2622" s="309"/>
      <c r="U2622" s="309"/>
    </row>
    <row r="2623" spans="1:21" x14ac:dyDescent="0.2">
      <c r="A2623" s="309"/>
      <c r="B2623" s="309"/>
      <c r="C2623" s="309"/>
      <c r="D2623" s="309"/>
      <c r="E2623" s="309"/>
      <c r="F2623" s="309"/>
      <c r="G2623" s="309"/>
      <c r="H2623" s="309"/>
      <c r="I2623" s="309"/>
      <c r="J2623" s="309"/>
      <c r="K2623" s="309"/>
      <c r="L2623" s="309"/>
      <c r="M2623" s="309"/>
      <c r="N2623" s="309"/>
      <c r="O2623" s="309"/>
      <c r="P2623" s="309"/>
      <c r="Q2623" s="309"/>
      <c r="R2623" s="309"/>
      <c r="S2623" s="309"/>
      <c r="T2623" s="309"/>
      <c r="U2623" s="309"/>
    </row>
    <row r="2624" spans="1:21" x14ac:dyDescent="0.2">
      <c r="A2624" s="309"/>
      <c r="B2624" s="309"/>
      <c r="C2624" s="309"/>
      <c r="D2624" s="309"/>
      <c r="E2624" s="309"/>
      <c r="F2624" s="309"/>
      <c r="G2624" s="309"/>
      <c r="H2624" s="309"/>
      <c r="I2624" s="309"/>
      <c r="J2624" s="309"/>
      <c r="K2624" s="309"/>
      <c r="L2624" s="309"/>
      <c r="M2624" s="309"/>
      <c r="N2624" s="309"/>
      <c r="O2624" s="309"/>
      <c r="P2624" s="309"/>
      <c r="Q2624" s="309"/>
      <c r="R2624" s="309"/>
      <c r="S2624" s="309"/>
      <c r="T2624" s="309"/>
      <c r="U2624" s="309"/>
    </row>
    <row r="2625" spans="1:21" x14ac:dyDescent="0.2">
      <c r="A2625" s="309"/>
      <c r="B2625" s="309"/>
      <c r="C2625" s="309"/>
      <c r="D2625" s="309"/>
      <c r="E2625" s="309"/>
      <c r="F2625" s="309"/>
      <c r="G2625" s="309"/>
      <c r="H2625" s="309"/>
      <c r="I2625" s="309"/>
      <c r="J2625" s="309"/>
      <c r="K2625" s="309"/>
      <c r="L2625" s="309"/>
      <c r="M2625" s="309"/>
      <c r="N2625" s="309"/>
      <c r="O2625" s="309"/>
      <c r="P2625" s="309"/>
      <c r="Q2625" s="309"/>
      <c r="R2625" s="309"/>
      <c r="S2625" s="309"/>
      <c r="T2625" s="309"/>
      <c r="U2625" s="309"/>
    </row>
    <row r="2626" spans="1:21" x14ac:dyDescent="0.2">
      <c r="A2626" s="309"/>
      <c r="B2626" s="309"/>
      <c r="C2626" s="309"/>
      <c r="D2626" s="309"/>
      <c r="E2626" s="309"/>
      <c r="F2626" s="309"/>
      <c r="G2626" s="309"/>
      <c r="H2626" s="309"/>
      <c r="I2626" s="309"/>
      <c r="J2626" s="309"/>
      <c r="K2626" s="309"/>
      <c r="L2626" s="309"/>
      <c r="M2626" s="309"/>
      <c r="N2626" s="309"/>
      <c r="O2626" s="309"/>
      <c r="P2626" s="309"/>
      <c r="Q2626" s="309"/>
      <c r="R2626" s="309"/>
      <c r="S2626" s="309"/>
      <c r="T2626" s="309"/>
      <c r="U2626" s="309"/>
    </row>
    <row r="2627" spans="1:21" x14ac:dyDescent="0.2">
      <c r="A2627" s="309"/>
      <c r="B2627" s="309"/>
      <c r="C2627" s="309"/>
      <c r="D2627" s="309"/>
      <c r="E2627" s="309"/>
      <c r="F2627" s="309"/>
      <c r="G2627" s="309"/>
      <c r="H2627" s="309"/>
      <c r="I2627" s="309"/>
      <c r="J2627" s="309"/>
      <c r="K2627" s="309"/>
      <c r="L2627" s="309"/>
      <c r="M2627" s="309"/>
      <c r="N2627" s="309"/>
      <c r="O2627" s="309"/>
      <c r="P2627" s="309"/>
      <c r="Q2627" s="309"/>
      <c r="R2627" s="309"/>
      <c r="S2627" s="309"/>
      <c r="T2627" s="309"/>
      <c r="U2627" s="309"/>
    </row>
    <row r="2628" spans="1:21" x14ac:dyDescent="0.2">
      <c r="A2628" s="309"/>
      <c r="B2628" s="309"/>
      <c r="C2628" s="309"/>
      <c r="D2628" s="309"/>
      <c r="E2628" s="309"/>
      <c r="F2628" s="309"/>
      <c r="G2628" s="309"/>
      <c r="H2628" s="309"/>
      <c r="I2628" s="309"/>
      <c r="J2628" s="309"/>
      <c r="K2628" s="309"/>
      <c r="L2628" s="309"/>
      <c r="M2628" s="309"/>
      <c r="N2628" s="309"/>
      <c r="O2628" s="309"/>
      <c r="P2628" s="309"/>
      <c r="Q2628" s="309"/>
      <c r="R2628" s="309"/>
      <c r="S2628" s="309"/>
      <c r="T2628" s="309"/>
      <c r="U2628" s="309"/>
    </row>
    <row r="2629" spans="1:21" x14ac:dyDescent="0.2">
      <c r="A2629" s="309"/>
      <c r="B2629" s="309"/>
      <c r="C2629" s="309"/>
      <c r="D2629" s="309"/>
      <c r="E2629" s="309"/>
      <c r="F2629" s="309"/>
      <c r="G2629" s="309"/>
      <c r="H2629" s="309"/>
      <c r="I2629" s="309"/>
      <c r="J2629" s="309"/>
      <c r="K2629" s="309"/>
      <c r="L2629" s="309"/>
      <c r="M2629" s="309"/>
      <c r="N2629" s="309"/>
      <c r="O2629" s="309"/>
      <c r="P2629" s="309"/>
      <c r="Q2629" s="309"/>
      <c r="R2629" s="309"/>
      <c r="S2629" s="309"/>
      <c r="T2629" s="309"/>
      <c r="U2629" s="309"/>
    </row>
    <row r="2630" spans="1:21" x14ac:dyDescent="0.2">
      <c r="A2630" s="309"/>
      <c r="B2630" s="309"/>
      <c r="C2630" s="309"/>
      <c r="D2630" s="309"/>
      <c r="E2630" s="309"/>
      <c r="F2630" s="309"/>
      <c r="G2630" s="309"/>
      <c r="H2630" s="309"/>
      <c r="I2630" s="309"/>
      <c r="J2630" s="309"/>
      <c r="K2630" s="309"/>
      <c r="L2630" s="309"/>
      <c r="M2630" s="309"/>
      <c r="N2630" s="309"/>
      <c r="O2630" s="309"/>
      <c r="P2630" s="309"/>
      <c r="Q2630" s="309"/>
      <c r="R2630" s="309"/>
      <c r="S2630" s="309"/>
      <c r="T2630" s="309"/>
      <c r="U2630" s="309"/>
    </row>
    <row r="2631" spans="1:21" x14ac:dyDescent="0.2">
      <c r="A2631" s="309"/>
      <c r="B2631" s="309"/>
      <c r="C2631" s="309"/>
      <c r="D2631" s="309"/>
      <c r="E2631" s="309"/>
      <c r="F2631" s="309"/>
      <c r="G2631" s="309"/>
      <c r="H2631" s="309"/>
      <c r="I2631" s="309"/>
      <c r="J2631" s="309"/>
      <c r="K2631" s="309"/>
      <c r="L2631" s="309"/>
      <c r="M2631" s="309"/>
      <c r="N2631" s="309"/>
      <c r="O2631" s="309"/>
      <c r="P2631" s="309"/>
      <c r="Q2631" s="309"/>
      <c r="R2631" s="309"/>
      <c r="S2631" s="309"/>
      <c r="T2631" s="309"/>
      <c r="U2631" s="309"/>
    </row>
    <row r="2632" spans="1:21" x14ac:dyDescent="0.2">
      <c r="A2632" s="309"/>
      <c r="B2632" s="309"/>
      <c r="C2632" s="309"/>
      <c r="D2632" s="309"/>
      <c r="E2632" s="309"/>
      <c r="F2632" s="309"/>
      <c r="G2632" s="309"/>
      <c r="H2632" s="309"/>
      <c r="I2632" s="309"/>
      <c r="J2632" s="309"/>
      <c r="K2632" s="309"/>
      <c r="L2632" s="309"/>
      <c r="M2632" s="309"/>
      <c r="N2632" s="309"/>
      <c r="O2632" s="309"/>
      <c r="P2632" s="309"/>
      <c r="Q2632" s="309"/>
      <c r="R2632" s="309"/>
      <c r="S2632" s="309"/>
      <c r="T2632" s="309"/>
      <c r="U2632" s="309"/>
    </row>
    <row r="2633" spans="1:21" x14ac:dyDescent="0.2">
      <c r="A2633" s="309"/>
      <c r="B2633" s="309"/>
      <c r="C2633" s="309"/>
      <c r="D2633" s="309"/>
      <c r="E2633" s="309"/>
      <c r="F2633" s="309"/>
      <c r="G2633" s="309"/>
      <c r="H2633" s="309"/>
      <c r="I2633" s="309"/>
      <c r="J2633" s="309"/>
      <c r="K2633" s="309"/>
      <c r="L2633" s="309"/>
      <c r="M2633" s="309"/>
      <c r="N2633" s="309"/>
      <c r="O2633" s="309"/>
      <c r="P2633" s="309"/>
      <c r="Q2633" s="309"/>
      <c r="R2633" s="309"/>
      <c r="S2633" s="309"/>
      <c r="T2633" s="309"/>
      <c r="U2633" s="309"/>
    </row>
    <row r="2634" spans="1:21" x14ac:dyDescent="0.2">
      <c r="A2634" s="309"/>
      <c r="B2634" s="309"/>
      <c r="C2634" s="309"/>
      <c r="D2634" s="309"/>
      <c r="E2634" s="309"/>
      <c r="F2634" s="309"/>
      <c r="G2634" s="309"/>
      <c r="H2634" s="309"/>
      <c r="I2634" s="309"/>
      <c r="J2634" s="309"/>
      <c r="K2634" s="309"/>
      <c r="L2634" s="309"/>
      <c r="M2634" s="309"/>
      <c r="N2634" s="309"/>
      <c r="O2634" s="309"/>
      <c r="P2634" s="309"/>
      <c r="Q2634" s="309"/>
      <c r="R2634" s="309"/>
      <c r="S2634" s="309"/>
      <c r="T2634" s="309"/>
      <c r="U2634" s="309"/>
    </row>
    <row r="2635" spans="1:21" x14ac:dyDescent="0.2">
      <c r="A2635" s="309"/>
      <c r="B2635" s="309"/>
      <c r="C2635" s="309"/>
      <c r="D2635" s="309"/>
      <c r="E2635" s="309"/>
      <c r="F2635" s="309"/>
      <c r="G2635" s="309"/>
      <c r="H2635" s="309"/>
      <c r="I2635" s="309"/>
      <c r="J2635" s="309"/>
      <c r="K2635" s="309"/>
      <c r="L2635" s="309"/>
      <c r="M2635" s="309"/>
      <c r="N2635" s="309"/>
      <c r="O2635" s="309"/>
      <c r="P2635" s="309"/>
      <c r="Q2635" s="309"/>
      <c r="R2635" s="309"/>
      <c r="S2635" s="309"/>
      <c r="T2635" s="309"/>
      <c r="U2635" s="309"/>
    </row>
    <row r="2636" spans="1:21" x14ac:dyDescent="0.2">
      <c r="A2636" s="309"/>
      <c r="B2636" s="309"/>
      <c r="C2636" s="309"/>
      <c r="D2636" s="309"/>
      <c r="E2636" s="309"/>
      <c r="F2636" s="309"/>
      <c r="G2636" s="309"/>
      <c r="H2636" s="309"/>
      <c r="I2636" s="309"/>
      <c r="J2636" s="309"/>
      <c r="K2636" s="309"/>
      <c r="L2636" s="309"/>
      <c r="M2636" s="309"/>
      <c r="N2636" s="309"/>
      <c r="O2636" s="309"/>
      <c r="P2636" s="309"/>
      <c r="Q2636" s="309"/>
      <c r="R2636" s="309"/>
      <c r="S2636" s="309"/>
      <c r="T2636" s="309"/>
      <c r="U2636" s="309"/>
    </row>
    <row r="2637" spans="1:21" x14ac:dyDescent="0.2">
      <c r="A2637" s="309"/>
      <c r="B2637" s="309"/>
      <c r="C2637" s="309"/>
      <c r="D2637" s="309"/>
      <c r="E2637" s="309"/>
      <c r="F2637" s="309"/>
      <c r="G2637" s="309"/>
      <c r="H2637" s="309"/>
      <c r="I2637" s="309"/>
      <c r="J2637" s="309"/>
      <c r="K2637" s="309"/>
      <c r="L2637" s="309"/>
      <c r="M2637" s="309"/>
      <c r="N2637" s="309"/>
      <c r="O2637" s="309"/>
      <c r="P2637" s="309"/>
      <c r="Q2637" s="309"/>
      <c r="R2637" s="309"/>
      <c r="S2637" s="309"/>
      <c r="T2637" s="309"/>
      <c r="U2637" s="309"/>
    </row>
    <row r="2638" spans="1:21" x14ac:dyDescent="0.2">
      <c r="A2638" s="309"/>
      <c r="B2638" s="309"/>
      <c r="C2638" s="309"/>
      <c r="D2638" s="309"/>
      <c r="E2638" s="309"/>
      <c r="F2638" s="309"/>
      <c r="G2638" s="309"/>
      <c r="H2638" s="309"/>
      <c r="I2638" s="309"/>
      <c r="J2638" s="309"/>
      <c r="K2638" s="309"/>
      <c r="L2638" s="309"/>
      <c r="M2638" s="309"/>
      <c r="N2638" s="309"/>
      <c r="O2638" s="309"/>
      <c r="P2638" s="309"/>
      <c r="Q2638" s="309"/>
      <c r="R2638" s="309"/>
      <c r="S2638" s="309"/>
      <c r="T2638" s="309"/>
      <c r="U2638" s="309"/>
    </row>
    <row r="2639" spans="1:21" x14ac:dyDescent="0.2">
      <c r="A2639" s="309"/>
      <c r="B2639" s="309"/>
      <c r="C2639" s="309"/>
      <c r="D2639" s="309"/>
      <c r="E2639" s="309"/>
      <c r="F2639" s="309"/>
      <c r="G2639" s="309"/>
      <c r="H2639" s="309"/>
      <c r="I2639" s="309"/>
      <c r="J2639" s="309"/>
      <c r="K2639" s="309"/>
      <c r="L2639" s="309"/>
      <c r="M2639" s="309"/>
      <c r="N2639" s="309"/>
      <c r="O2639" s="309"/>
      <c r="P2639" s="309"/>
      <c r="Q2639" s="309"/>
      <c r="R2639" s="309"/>
      <c r="S2639" s="309"/>
      <c r="T2639" s="309"/>
      <c r="U2639" s="309"/>
    </row>
    <row r="2640" spans="1:21" x14ac:dyDescent="0.2">
      <c r="A2640" s="309"/>
      <c r="B2640" s="309"/>
      <c r="C2640" s="309"/>
      <c r="D2640" s="309"/>
      <c r="E2640" s="309"/>
      <c r="F2640" s="309"/>
      <c r="G2640" s="309"/>
      <c r="H2640" s="309"/>
      <c r="I2640" s="309"/>
      <c r="J2640" s="309"/>
      <c r="K2640" s="309"/>
      <c r="L2640" s="309"/>
      <c r="M2640" s="309"/>
      <c r="N2640" s="309"/>
      <c r="O2640" s="309"/>
      <c r="P2640" s="309"/>
      <c r="Q2640" s="309"/>
      <c r="R2640" s="309"/>
      <c r="S2640" s="309"/>
      <c r="T2640" s="309"/>
      <c r="U2640" s="309"/>
    </row>
    <row r="2641" spans="1:21" x14ac:dyDescent="0.2">
      <c r="A2641" s="309"/>
      <c r="B2641" s="309"/>
      <c r="C2641" s="309"/>
      <c r="D2641" s="309"/>
      <c r="E2641" s="309"/>
      <c r="F2641" s="309"/>
      <c r="G2641" s="309"/>
      <c r="H2641" s="309"/>
      <c r="I2641" s="309"/>
      <c r="J2641" s="309"/>
      <c r="K2641" s="309"/>
      <c r="L2641" s="309"/>
      <c r="M2641" s="309"/>
      <c r="N2641" s="309"/>
      <c r="O2641" s="309"/>
      <c r="P2641" s="309"/>
      <c r="Q2641" s="309"/>
      <c r="R2641" s="309"/>
      <c r="S2641" s="309"/>
      <c r="T2641" s="309"/>
      <c r="U2641" s="309"/>
    </row>
    <row r="2642" spans="1:21" x14ac:dyDescent="0.2">
      <c r="A2642" s="309"/>
      <c r="B2642" s="309"/>
      <c r="C2642" s="309"/>
      <c r="D2642" s="309"/>
      <c r="E2642" s="309"/>
      <c r="F2642" s="309"/>
      <c r="G2642" s="309"/>
      <c r="H2642" s="309"/>
      <c r="I2642" s="309"/>
      <c r="J2642" s="309"/>
      <c r="K2642" s="309"/>
      <c r="L2642" s="309"/>
      <c r="M2642" s="309"/>
      <c r="N2642" s="309"/>
      <c r="O2642" s="309"/>
      <c r="P2642" s="309"/>
      <c r="Q2642" s="309"/>
      <c r="R2642" s="309"/>
      <c r="S2642" s="309"/>
      <c r="T2642" s="309"/>
      <c r="U2642" s="309"/>
    </row>
    <row r="2643" spans="1:21" x14ac:dyDescent="0.2">
      <c r="A2643" s="309"/>
      <c r="B2643" s="309"/>
      <c r="C2643" s="309"/>
      <c r="D2643" s="309"/>
      <c r="E2643" s="309"/>
      <c r="F2643" s="309"/>
      <c r="G2643" s="309"/>
      <c r="H2643" s="309"/>
      <c r="I2643" s="309"/>
      <c r="J2643" s="309"/>
      <c r="K2643" s="309"/>
      <c r="L2643" s="309"/>
      <c r="M2643" s="309"/>
      <c r="N2643" s="309"/>
      <c r="O2643" s="309"/>
      <c r="P2643" s="309"/>
      <c r="Q2643" s="309"/>
      <c r="R2643" s="309"/>
      <c r="S2643" s="309"/>
      <c r="T2643" s="309"/>
      <c r="U2643" s="309"/>
    </row>
    <row r="2644" spans="1:21" x14ac:dyDescent="0.2">
      <c r="A2644" s="309"/>
      <c r="B2644" s="309"/>
      <c r="C2644" s="309"/>
      <c r="D2644" s="309"/>
      <c r="E2644" s="309"/>
      <c r="F2644" s="309"/>
      <c r="G2644" s="309"/>
      <c r="H2644" s="309"/>
      <c r="I2644" s="309"/>
      <c r="J2644" s="309"/>
      <c r="K2644" s="309"/>
      <c r="L2644" s="309"/>
      <c r="M2644" s="309"/>
      <c r="N2644" s="309"/>
      <c r="O2644" s="309"/>
      <c r="P2644" s="309"/>
      <c r="Q2644" s="309"/>
      <c r="R2644" s="309"/>
      <c r="S2644" s="309"/>
      <c r="T2644" s="309"/>
      <c r="U2644" s="309"/>
    </row>
    <row r="2645" spans="1:21" x14ac:dyDescent="0.2">
      <c r="A2645" s="309"/>
      <c r="B2645" s="309"/>
      <c r="C2645" s="309"/>
      <c r="D2645" s="309"/>
      <c r="E2645" s="309"/>
      <c r="F2645" s="309"/>
      <c r="G2645" s="309"/>
      <c r="H2645" s="309"/>
      <c r="I2645" s="309"/>
      <c r="J2645" s="309"/>
      <c r="K2645" s="309"/>
      <c r="L2645" s="309"/>
      <c r="M2645" s="309"/>
      <c r="N2645" s="309"/>
      <c r="O2645" s="309"/>
      <c r="P2645" s="309"/>
      <c r="Q2645" s="309"/>
      <c r="R2645" s="309"/>
      <c r="S2645" s="309"/>
      <c r="T2645" s="309"/>
      <c r="U2645" s="309"/>
    </row>
    <row r="2646" spans="1:21" x14ac:dyDescent="0.2">
      <c r="A2646" s="309"/>
      <c r="B2646" s="309"/>
      <c r="C2646" s="309"/>
      <c r="D2646" s="309"/>
      <c r="E2646" s="309"/>
      <c r="F2646" s="309"/>
      <c r="G2646" s="309"/>
      <c r="H2646" s="309"/>
      <c r="I2646" s="309"/>
      <c r="J2646" s="309"/>
      <c r="K2646" s="309"/>
      <c r="L2646" s="309"/>
      <c r="M2646" s="309"/>
      <c r="N2646" s="309"/>
      <c r="O2646" s="309"/>
      <c r="P2646" s="309"/>
      <c r="Q2646" s="309"/>
      <c r="R2646" s="309"/>
      <c r="S2646" s="309"/>
      <c r="T2646" s="309"/>
      <c r="U2646" s="309"/>
    </row>
    <row r="2647" spans="1:21" x14ac:dyDescent="0.2">
      <c r="A2647" s="309"/>
      <c r="B2647" s="309"/>
      <c r="C2647" s="309"/>
      <c r="D2647" s="309"/>
      <c r="E2647" s="309"/>
      <c r="F2647" s="309"/>
      <c r="G2647" s="309"/>
      <c r="H2647" s="309"/>
      <c r="I2647" s="309"/>
      <c r="J2647" s="309"/>
      <c r="K2647" s="309"/>
      <c r="L2647" s="309"/>
      <c r="M2647" s="309"/>
      <c r="N2647" s="309"/>
      <c r="O2647" s="309"/>
      <c r="P2647" s="309"/>
      <c r="Q2647" s="309"/>
      <c r="R2647" s="309"/>
      <c r="S2647" s="309"/>
      <c r="T2647" s="309"/>
      <c r="U2647" s="309"/>
    </row>
    <row r="2648" spans="1:21" x14ac:dyDescent="0.2">
      <c r="A2648" s="309"/>
      <c r="B2648" s="309"/>
      <c r="C2648" s="309"/>
      <c r="D2648" s="309"/>
      <c r="E2648" s="309"/>
      <c r="F2648" s="309"/>
      <c r="G2648" s="309"/>
      <c r="H2648" s="309"/>
      <c r="I2648" s="309"/>
      <c r="J2648" s="309"/>
      <c r="K2648" s="309"/>
      <c r="L2648" s="309"/>
      <c r="M2648" s="309"/>
      <c r="N2648" s="309"/>
      <c r="O2648" s="309"/>
      <c r="P2648" s="309"/>
      <c r="Q2648" s="309"/>
      <c r="R2648" s="309"/>
      <c r="S2648" s="309"/>
      <c r="T2648" s="309"/>
      <c r="U2648" s="309"/>
    </row>
    <row r="2649" spans="1:21" x14ac:dyDescent="0.2">
      <c r="A2649" s="309"/>
      <c r="B2649" s="309"/>
      <c r="C2649" s="309"/>
      <c r="D2649" s="309"/>
      <c r="E2649" s="309"/>
      <c r="F2649" s="309"/>
      <c r="G2649" s="309"/>
      <c r="H2649" s="309"/>
      <c r="I2649" s="309"/>
      <c r="J2649" s="309"/>
      <c r="K2649" s="309"/>
      <c r="L2649" s="309"/>
      <c r="M2649" s="309"/>
      <c r="N2649" s="309"/>
      <c r="O2649" s="309"/>
      <c r="P2649" s="309"/>
      <c r="Q2649" s="309"/>
      <c r="R2649" s="309"/>
      <c r="S2649" s="309"/>
      <c r="T2649" s="309"/>
      <c r="U2649" s="309"/>
    </row>
    <row r="2650" spans="1:21" x14ac:dyDescent="0.2">
      <c r="A2650" s="309"/>
      <c r="B2650" s="309"/>
      <c r="C2650" s="309"/>
      <c r="D2650" s="309"/>
      <c r="E2650" s="309"/>
      <c r="F2650" s="309"/>
      <c r="G2650" s="309"/>
      <c r="H2650" s="309"/>
      <c r="I2650" s="309"/>
      <c r="J2650" s="309"/>
      <c r="K2650" s="309"/>
      <c r="L2650" s="309"/>
      <c r="M2650" s="309"/>
      <c r="N2650" s="309"/>
      <c r="O2650" s="309"/>
      <c r="P2650" s="309"/>
      <c r="Q2650" s="309"/>
      <c r="R2650" s="309"/>
      <c r="S2650" s="309"/>
      <c r="T2650" s="309"/>
      <c r="U2650" s="309"/>
    </row>
    <row r="2651" spans="1:21" x14ac:dyDescent="0.2">
      <c r="A2651" s="309"/>
      <c r="B2651" s="309"/>
      <c r="C2651" s="309"/>
      <c r="D2651" s="309"/>
      <c r="E2651" s="309"/>
      <c r="F2651" s="309"/>
      <c r="G2651" s="309"/>
      <c r="H2651" s="309"/>
      <c r="I2651" s="309"/>
      <c r="J2651" s="309"/>
      <c r="K2651" s="309"/>
      <c r="L2651" s="309"/>
      <c r="M2651" s="309"/>
      <c r="N2651" s="309"/>
      <c r="O2651" s="309"/>
      <c r="P2651" s="309"/>
      <c r="Q2651" s="309"/>
      <c r="R2651" s="309"/>
      <c r="S2651" s="309"/>
      <c r="T2651" s="309"/>
      <c r="U2651" s="309"/>
    </row>
    <row r="2652" spans="1:21" x14ac:dyDescent="0.2">
      <c r="A2652" s="309"/>
      <c r="B2652" s="309"/>
      <c r="C2652" s="309"/>
      <c r="D2652" s="309"/>
      <c r="E2652" s="309"/>
      <c r="F2652" s="309"/>
      <c r="G2652" s="309"/>
      <c r="H2652" s="309"/>
      <c r="I2652" s="309"/>
      <c r="J2652" s="309"/>
      <c r="K2652" s="309"/>
      <c r="L2652" s="309"/>
      <c r="M2652" s="309"/>
      <c r="N2652" s="309"/>
      <c r="O2652" s="309"/>
      <c r="P2652" s="309"/>
      <c r="Q2652" s="309"/>
      <c r="R2652" s="309"/>
      <c r="S2652" s="309"/>
      <c r="T2652" s="309"/>
      <c r="U2652" s="309"/>
    </row>
    <row r="2653" spans="1:21" x14ac:dyDescent="0.2">
      <c r="A2653" s="309"/>
      <c r="B2653" s="309"/>
      <c r="C2653" s="309"/>
      <c r="D2653" s="309"/>
      <c r="E2653" s="309"/>
      <c r="F2653" s="309"/>
      <c r="G2653" s="309"/>
      <c r="H2653" s="309"/>
      <c r="I2653" s="309"/>
      <c r="J2653" s="309"/>
      <c r="K2653" s="309"/>
      <c r="L2653" s="309"/>
      <c r="M2653" s="309"/>
      <c r="N2653" s="309"/>
      <c r="O2653" s="309"/>
      <c r="P2653" s="309"/>
      <c r="Q2653" s="309"/>
      <c r="R2653" s="309"/>
      <c r="S2653" s="309"/>
      <c r="T2653" s="309"/>
      <c r="U2653" s="309"/>
    </row>
    <row r="2654" spans="1:21" x14ac:dyDescent="0.2">
      <c r="A2654" s="309"/>
      <c r="B2654" s="309"/>
      <c r="C2654" s="309"/>
      <c r="D2654" s="309"/>
      <c r="E2654" s="309"/>
      <c r="F2654" s="309"/>
      <c r="G2654" s="309"/>
      <c r="H2654" s="309"/>
      <c r="I2654" s="309"/>
      <c r="J2654" s="309"/>
      <c r="K2654" s="309"/>
      <c r="L2654" s="309"/>
      <c r="M2654" s="309"/>
      <c r="N2654" s="309"/>
      <c r="O2654" s="309"/>
      <c r="P2654" s="309"/>
      <c r="Q2654" s="309"/>
      <c r="R2654" s="309"/>
      <c r="S2654" s="309"/>
      <c r="T2654" s="309"/>
      <c r="U2654" s="309"/>
    </row>
    <row r="2655" spans="1:21" x14ac:dyDescent="0.2">
      <c r="A2655" s="309"/>
      <c r="B2655" s="309"/>
      <c r="C2655" s="309"/>
      <c r="D2655" s="309"/>
      <c r="E2655" s="309"/>
      <c r="F2655" s="309"/>
      <c r="G2655" s="309"/>
      <c r="H2655" s="309"/>
      <c r="I2655" s="309"/>
      <c r="J2655" s="309"/>
      <c r="K2655" s="309"/>
      <c r="L2655" s="309"/>
      <c r="M2655" s="309"/>
      <c r="N2655" s="309"/>
      <c r="O2655" s="309"/>
      <c r="P2655" s="309"/>
      <c r="Q2655" s="309"/>
      <c r="R2655" s="309"/>
      <c r="S2655" s="309"/>
      <c r="T2655" s="309"/>
      <c r="U2655" s="309"/>
    </row>
    <row r="2656" spans="1:21" x14ac:dyDescent="0.2">
      <c r="A2656" s="309"/>
      <c r="B2656" s="309"/>
      <c r="C2656" s="309"/>
      <c r="D2656" s="309"/>
      <c r="E2656" s="309"/>
      <c r="F2656" s="309"/>
      <c r="G2656" s="309"/>
      <c r="H2656" s="309"/>
      <c r="I2656" s="309"/>
      <c r="J2656" s="309"/>
      <c r="K2656" s="309"/>
      <c r="L2656" s="309"/>
      <c r="M2656" s="309"/>
      <c r="N2656" s="309"/>
      <c r="O2656" s="309"/>
      <c r="P2656" s="309"/>
      <c r="Q2656" s="309"/>
      <c r="R2656" s="309"/>
      <c r="S2656" s="309"/>
      <c r="T2656" s="309"/>
      <c r="U2656" s="309"/>
    </row>
    <row r="2657" spans="1:21" x14ac:dyDescent="0.2">
      <c r="A2657" s="309"/>
      <c r="B2657" s="309"/>
      <c r="C2657" s="309"/>
      <c r="D2657" s="309"/>
      <c r="E2657" s="309"/>
      <c r="F2657" s="309"/>
      <c r="G2657" s="309"/>
      <c r="H2657" s="309"/>
      <c r="I2657" s="309"/>
      <c r="J2657" s="309"/>
      <c r="K2657" s="309"/>
      <c r="L2657" s="309"/>
      <c r="M2657" s="309"/>
      <c r="N2657" s="309"/>
      <c r="O2657" s="309"/>
      <c r="P2657" s="309"/>
      <c r="Q2657" s="309"/>
      <c r="R2657" s="309"/>
      <c r="S2657" s="309"/>
      <c r="T2657" s="309"/>
      <c r="U2657" s="309"/>
    </row>
    <row r="2658" spans="1:21" x14ac:dyDescent="0.2">
      <c r="A2658" s="309"/>
      <c r="B2658" s="309"/>
      <c r="C2658" s="309"/>
      <c r="D2658" s="309"/>
      <c r="E2658" s="309"/>
      <c r="F2658" s="309"/>
      <c r="G2658" s="309"/>
      <c r="H2658" s="309"/>
      <c r="I2658" s="309"/>
      <c r="J2658" s="309"/>
      <c r="K2658" s="309"/>
      <c r="L2658" s="309"/>
      <c r="M2658" s="309"/>
      <c r="N2658" s="309"/>
      <c r="O2658" s="309"/>
      <c r="P2658" s="309"/>
      <c r="Q2658" s="309"/>
      <c r="R2658" s="309"/>
      <c r="S2658" s="309"/>
      <c r="T2658" s="309"/>
      <c r="U2658" s="309"/>
    </row>
    <row r="2659" spans="1:21" x14ac:dyDescent="0.2">
      <c r="A2659" s="309"/>
      <c r="B2659" s="309"/>
      <c r="C2659" s="309"/>
      <c r="D2659" s="309"/>
      <c r="E2659" s="309"/>
      <c r="F2659" s="309"/>
      <c r="G2659" s="309"/>
      <c r="H2659" s="309"/>
      <c r="I2659" s="309"/>
      <c r="J2659" s="309"/>
      <c r="K2659" s="309"/>
      <c r="L2659" s="309"/>
      <c r="M2659" s="309"/>
      <c r="N2659" s="309"/>
      <c r="O2659" s="309"/>
      <c r="P2659" s="309"/>
      <c r="Q2659" s="309"/>
      <c r="R2659" s="309"/>
      <c r="S2659" s="309"/>
      <c r="T2659" s="309"/>
      <c r="U2659" s="309"/>
    </row>
    <row r="2660" spans="1:21" x14ac:dyDescent="0.2">
      <c r="A2660" s="309"/>
      <c r="B2660" s="309"/>
      <c r="C2660" s="309"/>
      <c r="D2660" s="309"/>
      <c r="E2660" s="309"/>
      <c r="F2660" s="309"/>
      <c r="G2660" s="309"/>
      <c r="H2660" s="309"/>
      <c r="I2660" s="309"/>
      <c r="J2660" s="309"/>
      <c r="K2660" s="309"/>
      <c r="L2660" s="309"/>
      <c r="M2660" s="309"/>
      <c r="N2660" s="309"/>
      <c r="O2660" s="309"/>
      <c r="P2660" s="309"/>
      <c r="Q2660" s="309"/>
      <c r="R2660" s="309"/>
      <c r="S2660" s="309"/>
      <c r="T2660" s="309"/>
      <c r="U2660" s="309"/>
    </row>
    <row r="2661" spans="1:21" x14ac:dyDescent="0.2">
      <c r="A2661" s="309"/>
      <c r="B2661" s="309"/>
      <c r="C2661" s="309"/>
      <c r="D2661" s="309"/>
      <c r="E2661" s="309"/>
      <c r="F2661" s="309"/>
      <c r="G2661" s="309"/>
      <c r="H2661" s="309"/>
      <c r="I2661" s="309"/>
      <c r="J2661" s="309"/>
      <c r="K2661" s="309"/>
      <c r="L2661" s="309"/>
      <c r="M2661" s="309"/>
      <c r="N2661" s="309"/>
      <c r="O2661" s="309"/>
      <c r="P2661" s="309"/>
      <c r="Q2661" s="309"/>
      <c r="R2661" s="309"/>
      <c r="S2661" s="309"/>
      <c r="T2661" s="309"/>
      <c r="U2661" s="309"/>
    </row>
    <row r="2662" spans="1:21" x14ac:dyDescent="0.2">
      <c r="A2662" s="309"/>
      <c r="B2662" s="309"/>
      <c r="C2662" s="309"/>
      <c r="D2662" s="309"/>
      <c r="E2662" s="309"/>
      <c r="F2662" s="309"/>
      <c r="G2662" s="309"/>
      <c r="H2662" s="309"/>
      <c r="I2662" s="309"/>
      <c r="J2662" s="309"/>
      <c r="K2662" s="309"/>
      <c r="L2662" s="309"/>
      <c r="M2662" s="309"/>
      <c r="N2662" s="309"/>
      <c r="O2662" s="309"/>
      <c r="P2662" s="309"/>
      <c r="Q2662" s="309"/>
      <c r="R2662" s="309"/>
      <c r="S2662" s="309"/>
      <c r="T2662" s="309"/>
      <c r="U2662" s="309"/>
    </row>
    <row r="2663" spans="1:21" x14ac:dyDescent="0.2">
      <c r="A2663" s="309"/>
      <c r="B2663" s="309"/>
      <c r="C2663" s="309"/>
      <c r="D2663" s="309"/>
      <c r="E2663" s="309"/>
      <c r="F2663" s="309"/>
      <c r="G2663" s="309"/>
      <c r="H2663" s="309"/>
      <c r="I2663" s="309"/>
      <c r="J2663" s="309"/>
      <c r="K2663" s="309"/>
      <c r="L2663" s="309"/>
      <c r="M2663" s="309"/>
      <c r="N2663" s="309"/>
      <c r="O2663" s="309"/>
      <c r="P2663" s="309"/>
      <c r="Q2663" s="309"/>
      <c r="R2663" s="309"/>
      <c r="S2663" s="309"/>
      <c r="T2663" s="309"/>
      <c r="U2663" s="309"/>
    </row>
    <row r="2664" spans="1:21" x14ac:dyDescent="0.2">
      <c r="A2664" s="309"/>
      <c r="B2664" s="309"/>
      <c r="C2664" s="309"/>
      <c r="D2664" s="309"/>
      <c r="E2664" s="309"/>
      <c r="F2664" s="309"/>
      <c r="G2664" s="309"/>
      <c r="H2664" s="309"/>
      <c r="I2664" s="309"/>
      <c r="J2664" s="309"/>
      <c r="K2664" s="309"/>
      <c r="L2664" s="309"/>
      <c r="M2664" s="309"/>
      <c r="N2664" s="309"/>
      <c r="O2664" s="309"/>
      <c r="P2664" s="309"/>
      <c r="Q2664" s="309"/>
      <c r="R2664" s="309"/>
      <c r="S2664" s="309"/>
      <c r="T2664" s="309"/>
      <c r="U2664" s="309"/>
    </row>
    <row r="2665" spans="1:21" x14ac:dyDescent="0.2">
      <c r="A2665" s="309"/>
      <c r="B2665" s="309"/>
      <c r="C2665" s="309"/>
      <c r="D2665" s="309"/>
      <c r="E2665" s="309"/>
      <c r="F2665" s="309"/>
      <c r="G2665" s="309"/>
      <c r="H2665" s="309"/>
      <c r="I2665" s="309"/>
      <c r="J2665" s="309"/>
      <c r="K2665" s="309"/>
      <c r="L2665" s="309"/>
      <c r="M2665" s="309"/>
      <c r="N2665" s="309"/>
      <c r="O2665" s="309"/>
      <c r="P2665" s="309"/>
      <c r="Q2665" s="309"/>
      <c r="R2665" s="309"/>
      <c r="S2665" s="309"/>
      <c r="T2665" s="309"/>
      <c r="U2665" s="309"/>
    </row>
    <row r="2666" spans="1:21" x14ac:dyDescent="0.2">
      <c r="A2666" s="309"/>
      <c r="B2666" s="309"/>
      <c r="C2666" s="309"/>
      <c r="D2666" s="309"/>
      <c r="E2666" s="309"/>
      <c r="F2666" s="309"/>
      <c r="G2666" s="309"/>
      <c r="H2666" s="309"/>
      <c r="I2666" s="309"/>
      <c r="J2666" s="309"/>
      <c r="K2666" s="309"/>
      <c r="L2666" s="309"/>
      <c r="M2666" s="309"/>
      <c r="N2666" s="309"/>
      <c r="O2666" s="309"/>
      <c r="P2666" s="309"/>
      <c r="Q2666" s="309"/>
      <c r="R2666" s="309"/>
      <c r="S2666" s="309"/>
      <c r="T2666" s="309"/>
      <c r="U2666" s="309"/>
    </row>
    <row r="2667" spans="1:21" x14ac:dyDescent="0.2">
      <c r="A2667" s="309"/>
      <c r="B2667" s="309"/>
      <c r="C2667" s="309"/>
      <c r="D2667" s="309"/>
      <c r="E2667" s="309"/>
      <c r="F2667" s="309"/>
      <c r="G2667" s="309"/>
      <c r="H2667" s="309"/>
      <c r="I2667" s="309"/>
      <c r="J2667" s="309"/>
      <c r="K2667" s="309"/>
      <c r="L2667" s="309"/>
      <c r="M2667" s="309"/>
      <c r="N2667" s="309"/>
      <c r="O2667" s="309"/>
      <c r="P2667" s="309"/>
      <c r="Q2667" s="309"/>
      <c r="R2667" s="309"/>
      <c r="S2667" s="309"/>
      <c r="T2667" s="309"/>
      <c r="U2667" s="309"/>
    </row>
    <row r="2668" spans="1:21" x14ac:dyDescent="0.2">
      <c r="A2668" s="309"/>
      <c r="B2668" s="309"/>
      <c r="C2668" s="309"/>
      <c r="D2668" s="309"/>
      <c r="E2668" s="309"/>
      <c r="F2668" s="309"/>
      <c r="G2668" s="309"/>
      <c r="H2668" s="309"/>
      <c r="I2668" s="309"/>
      <c r="J2668" s="309"/>
      <c r="K2668" s="309"/>
      <c r="L2668" s="309"/>
      <c r="M2668" s="309"/>
      <c r="N2668" s="309"/>
      <c r="O2668" s="309"/>
      <c r="P2668" s="309"/>
      <c r="Q2668" s="309"/>
      <c r="R2668" s="309"/>
      <c r="S2668" s="309"/>
      <c r="T2668" s="309"/>
      <c r="U2668" s="309"/>
    </row>
    <row r="2669" spans="1:21" x14ac:dyDescent="0.2">
      <c r="A2669" s="309"/>
      <c r="B2669" s="309"/>
      <c r="C2669" s="309"/>
      <c r="D2669" s="309"/>
      <c r="E2669" s="309"/>
      <c r="F2669" s="309"/>
      <c r="G2669" s="309"/>
      <c r="H2669" s="309"/>
      <c r="I2669" s="309"/>
      <c r="J2669" s="309"/>
      <c r="K2669" s="309"/>
      <c r="L2669" s="309"/>
      <c r="M2669" s="309"/>
      <c r="N2669" s="309"/>
      <c r="O2669" s="309"/>
      <c r="P2669" s="309"/>
      <c r="Q2669" s="309"/>
      <c r="R2669" s="309"/>
      <c r="S2669" s="309"/>
      <c r="T2669" s="309"/>
      <c r="U2669" s="309"/>
    </row>
    <row r="2670" spans="1:21" x14ac:dyDescent="0.2">
      <c r="A2670" s="309"/>
      <c r="B2670" s="309"/>
      <c r="C2670" s="309"/>
      <c r="D2670" s="309"/>
      <c r="E2670" s="309"/>
      <c r="F2670" s="309"/>
      <c r="G2670" s="309"/>
      <c r="H2670" s="309"/>
      <c r="I2670" s="309"/>
      <c r="J2670" s="309"/>
      <c r="K2670" s="309"/>
      <c r="L2670" s="309"/>
      <c r="M2670" s="309"/>
      <c r="N2670" s="309"/>
      <c r="O2670" s="309"/>
      <c r="P2670" s="309"/>
      <c r="Q2670" s="309"/>
      <c r="R2670" s="309"/>
      <c r="S2670" s="309"/>
      <c r="T2670" s="309"/>
      <c r="U2670" s="309"/>
    </row>
    <row r="2671" spans="1:21" x14ac:dyDescent="0.2">
      <c r="A2671" s="309"/>
      <c r="B2671" s="309"/>
      <c r="C2671" s="309"/>
      <c r="D2671" s="309"/>
      <c r="E2671" s="309"/>
      <c r="F2671" s="309"/>
      <c r="G2671" s="309"/>
      <c r="H2671" s="309"/>
      <c r="I2671" s="309"/>
      <c r="J2671" s="309"/>
      <c r="K2671" s="309"/>
      <c r="L2671" s="309"/>
      <c r="M2671" s="309"/>
      <c r="N2671" s="309"/>
      <c r="O2671" s="309"/>
      <c r="P2671" s="309"/>
      <c r="Q2671" s="309"/>
      <c r="R2671" s="309"/>
      <c r="S2671" s="309"/>
      <c r="T2671" s="309"/>
      <c r="U2671" s="309"/>
    </row>
    <row r="2672" spans="1:21" x14ac:dyDescent="0.2">
      <c r="A2672" s="309"/>
      <c r="B2672" s="309"/>
      <c r="C2672" s="309"/>
      <c r="D2672" s="309"/>
      <c r="E2672" s="309"/>
      <c r="F2672" s="309"/>
      <c r="G2672" s="309"/>
      <c r="H2672" s="309"/>
      <c r="I2672" s="309"/>
      <c r="J2672" s="309"/>
      <c r="K2672" s="309"/>
      <c r="L2672" s="309"/>
      <c r="M2672" s="309"/>
      <c r="N2672" s="309"/>
      <c r="O2672" s="309"/>
      <c r="P2672" s="309"/>
      <c r="Q2672" s="309"/>
      <c r="R2672" s="309"/>
      <c r="S2672" s="309"/>
      <c r="T2672" s="309"/>
      <c r="U2672" s="309"/>
    </row>
    <row r="2673" spans="1:21" x14ac:dyDescent="0.2">
      <c r="A2673" s="309"/>
      <c r="B2673" s="309"/>
      <c r="C2673" s="309"/>
      <c r="D2673" s="309"/>
      <c r="E2673" s="309"/>
      <c r="F2673" s="309"/>
      <c r="G2673" s="309"/>
      <c r="H2673" s="309"/>
      <c r="I2673" s="309"/>
      <c r="J2673" s="309"/>
      <c r="K2673" s="309"/>
      <c r="L2673" s="309"/>
      <c r="M2673" s="309"/>
      <c r="N2673" s="309"/>
      <c r="O2673" s="309"/>
      <c r="P2673" s="309"/>
      <c r="Q2673" s="309"/>
      <c r="R2673" s="309"/>
      <c r="S2673" s="309"/>
      <c r="T2673" s="309"/>
      <c r="U2673" s="309"/>
    </row>
    <row r="2674" spans="1:21" x14ac:dyDescent="0.2">
      <c r="A2674" s="309"/>
      <c r="B2674" s="309"/>
      <c r="C2674" s="309"/>
      <c r="D2674" s="309"/>
      <c r="E2674" s="309"/>
      <c r="F2674" s="309"/>
      <c r="G2674" s="309"/>
      <c r="H2674" s="309"/>
      <c r="I2674" s="309"/>
      <c r="J2674" s="309"/>
      <c r="K2674" s="309"/>
      <c r="L2674" s="309"/>
      <c r="M2674" s="309"/>
      <c r="N2674" s="309"/>
      <c r="O2674" s="309"/>
      <c r="P2674" s="309"/>
      <c r="Q2674" s="309"/>
      <c r="R2674" s="309"/>
      <c r="S2674" s="309"/>
      <c r="T2674" s="309"/>
      <c r="U2674" s="309"/>
    </row>
    <row r="2675" spans="1:21" x14ac:dyDescent="0.2">
      <c r="A2675" s="309"/>
      <c r="B2675" s="309"/>
      <c r="C2675" s="309"/>
      <c r="D2675" s="309"/>
      <c r="E2675" s="309"/>
      <c r="F2675" s="309"/>
      <c r="G2675" s="309"/>
      <c r="H2675" s="309"/>
      <c r="I2675" s="309"/>
      <c r="J2675" s="309"/>
      <c r="K2675" s="309"/>
      <c r="L2675" s="309"/>
      <c r="M2675" s="309"/>
      <c r="N2675" s="309"/>
      <c r="O2675" s="309"/>
      <c r="P2675" s="309"/>
      <c r="Q2675" s="309"/>
      <c r="R2675" s="309"/>
      <c r="S2675" s="309"/>
      <c r="T2675" s="309"/>
      <c r="U2675" s="309"/>
    </row>
    <row r="2676" spans="1:21" x14ac:dyDescent="0.2">
      <c r="A2676" s="309"/>
      <c r="B2676" s="309"/>
      <c r="C2676" s="309"/>
      <c r="D2676" s="309"/>
      <c r="E2676" s="309"/>
      <c r="F2676" s="309"/>
      <c r="G2676" s="309"/>
      <c r="H2676" s="309"/>
      <c r="I2676" s="309"/>
      <c r="J2676" s="309"/>
      <c r="K2676" s="309"/>
      <c r="L2676" s="309"/>
      <c r="M2676" s="309"/>
      <c r="N2676" s="309"/>
      <c r="O2676" s="309"/>
      <c r="P2676" s="309"/>
      <c r="Q2676" s="309"/>
      <c r="R2676" s="309"/>
      <c r="S2676" s="309"/>
      <c r="T2676" s="309"/>
      <c r="U2676" s="309"/>
    </row>
    <row r="2677" spans="1:21" x14ac:dyDescent="0.2">
      <c r="A2677" s="309"/>
      <c r="B2677" s="309"/>
      <c r="C2677" s="309"/>
      <c r="D2677" s="309"/>
      <c r="E2677" s="309"/>
      <c r="F2677" s="309"/>
      <c r="G2677" s="309"/>
      <c r="H2677" s="309"/>
      <c r="I2677" s="309"/>
      <c r="J2677" s="309"/>
      <c r="K2677" s="309"/>
      <c r="L2677" s="309"/>
      <c r="M2677" s="309"/>
      <c r="N2677" s="309"/>
      <c r="O2677" s="309"/>
      <c r="P2677" s="309"/>
      <c r="Q2677" s="309"/>
      <c r="R2677" s="309"/>
      <c r="S2677" s="309"/>
      <c r="T2677" s="309"/>
      <c r="U2677" s="309"/>
    </row>
    <row r="2678" spans="1:21" x14ac:dyDescent="0.2">
      <c r="A2678" s="309"/>
      <c r="B2678" s="309"/>
      <c r="C2678" s="309"/>
      <c r="D2678" s="309"/>
      <c r="E2678" s="309"/>
      <c r="F2678" s="309"/>
      <c r="G2678" s="309"/>
      <c r="H2678" s="309"/>
      <c r="I2678" s="309"/>
      <c r="J2678" s="309"/>
      <c r="K2678" s="309"/>
      <c r="L2678" s="309"/>
      <c r="M2678" s="309"/>
      <c r="N2678" s="309"/>
      <c r="O2678" s="309"/>
      <c r="P2678" s="309"/>
      <c r="Q2678" s="309"/>
      <c r="R2678" s="309"/>
      <c r="S2678" s="309"/>
      <c r="T2678" s="309"/>
      <c r="U2678" s="309"/>
    </row>
    <row r="2679" spans="1:21" x14ac:dyDescent="0.2">
      <c r="A2679" s="309"/>
      <c r="B2679" s="309"/>
      <c r="C2679" s="309"/>
      <c r="D2679" s="309"/>
      <c r="E2679" s="309"/>
      <c r="F2679" s="309"/>
      <c r="G2679" s="309"/>
      <c r="H2679" s="309"/>
      <c r="I2679" s="309"/>
      <c r="J2679" s="309"/>
      <c r="K2679" s="309"/>
      <c r="L2679" s="309"/>
      <c r="M2679" s="309"/>
      <c r="N2679" s="309"/>
      <c r="O2679" s="309"/>
      <c r="P2679" s="309"/>
      <c r="Q2679" s="309"/>
      <c r="R2679" s="309"/>
      <c r="S2679" s="309"/>
      <c r="T2679" s="309"/>
      <c r="U2679" s="309"/>
    </row>
    <row r="2680" spans="1:21" x14ac:dyDescent="0.2">
      <c r="A2680" s="309"/>
      <c r="B2680" s="309"/>
      <c r="C2680" s="309"/>
      <c r="D2680" s="309"/>
      <c r="E2680" s="309"/>
      <c r="F2680" s="309"/>
      <c r="G2680" s="309"/>
      <c r="H2680" s="309"/>
      <c r="I2680" s="309"/>
      <c r="J2680" s="309"/>
      <c r="K2680" s="309"/>
      <c r="L2680" s="309"/>
      <c r="M2680" s="309"/>
      <c r="N2680" s="309"/>
      <c r="O2680" s="309"/>
      <c r="P2680" s="309"/>
      <c r="Q2680" s="309"/>
      <c r="R2680" s="309"/>
      <c r="S2680" s="309"/>
      <c r="T2680" s="309"/>
      <c r="U2680" s="309"/>
    </row>
    <row r="2681" spans="1:21" x14ac:dyDescent="0.2">
      <c r="A2681" s="309"/>
      <c r="B2681" s="309"/>
      <c r="C2681" s="309"/>
      <c r="D2681" s="309"/>
      <c r="E2681" s="309"/>
      <c r="F2681" s="309"/>
      <c r="G2681" s="309"/>
      <c r="H2681" s="309"/>
      <c r="I2681" s="309"/>
      <c r="J2681" s="309"/>
      <c r="K2681" s="309"/>
      <c r="L2681" s="309"/>
      <c r="M2681" s="309"/>
      <c r="N2681" s="309"/>
      <c r="O2681" s="309"/>
      <c r="P2681" s="309"/>
      <c r="Q2681" s="309"/>
      <c r="R2681" s="309"/>
      <c r="S2681" s="309"/>
      <c r="T2681" s="309"/>
      <c r="U2681" s="309"/>
    </row>
    <row r="2682" spans="1:21" x14ac:dyDescent="0.2">
      <c r="A2682" s="309"/>
      <c r="B2682" s="309"/>
      <c r="C2682" s="309"/>
      <c r="D2682" s="309"/>
      <c r="E2682" s="309"/>
      <c r="F2682" s="309"/>
      <c r="G2682" s="309"/>
      <c r="H2682" s="309"/>
      <c r="I2682" s="309"/>
      <c r="J2682" s="309"/>
      <c r="K2682" s="309"/>
      <c r="L2682" s="309"/>
      <c r="M2682" s="309"/>
      <c r="N2682" s="309"/>
      <c r="O2682" s="309"/>
      <c r="P2682" s="309"/>
      <c r="Q2682" s="309"/>
      <c r="R2682" s="309"/>
      <c r="S2682" s="309"/>
      <c r="T2682" s="309"/>
      <c r="U2682" s="309"/>
    </row>
    <row r="2683" spans="1:21" x14ac:dyDescent="0.2">
      <c r="A2683" s="309"/>
      <c r="B2683" s="309"/>
      <c r="C2683" s="309"/>
      <c r="D2683" s="309"/>
      <c r="E2683" s="309"/>
      <c r="F2683" s="309"/>
      <c r="G2683" s="309"/>
      <c r="H2683" s="309"/>
      <c r="I2683" s="309"/>
      <c r="J2683" s="309"/>
      <c r="K2683" s="309"/>
      <c r="L2683" s="309"/>
      <c r="M2683" s="309"/>
      <c r="N2683" s="309"/>
      <c r="O2683" s="309"/>
      <c r="P2683" s="309"/>
      <c r="Q2683" s="309"/>
      <c r="R2683" s="309"/>
      <c r="S2683" s="309"/>
      <c r="T2683" s="309"/>
      <c r="U2683" s="309"/>
    </row>
    <row r="2684" spans="1:21" x14ac:dyDescent="0.2">
      <c r="A2684" s="309"/>
      <c r="B2684" s="309"/>
      <c r="C2684" s="309"/>
      <c r="D2684" s="309"/>
      <c r="E2684" s="309"/>
      <c r="F2684" s="309"/>
      <c r="G2684" s="309"/>
      <c r="H2684" s="309"/>
      <c r="I2684" s="309"/>
      <c r="J2684" s="309"/>
      <c r="K2684" s="309"/>
      <c r="L2684" s="309"/>
      <c r="M2684" s="309"/>
      <c r="N2684" s="309"/>
      <c r="O2684" s="309"/>
      <c r="P2684" s="309"/>
      <c r="Q2684" s="309"/>
      <c r="R2684" s="309"/>
      <c r="S2684" s="309"/>
      <c r="T2684" s="309"/>
      <c r="U2684" s="309"/>
    </row>
    <row r="2685" spans="1:21" x14ac:dyDescent="0.2">
      <c r="A2685" s="309"/>
      <c r="B2685" s="309"/>
      <c r="C2685" s="309"/>
      <c r="D2685" s="309"/>
      <c r="E2685" s="309"/>
      <c r="F2685" s="309"/>
      <c r="G2685" s="309"/>
      <c r="H2685" s="309"/>
      <c r="I2685" s="309"/>
      <c r="J2685" s="309"/>
      <c r="K2685" s="309"/>
      <c r="L2685" s="309"/>
      <c r="M2685" s="309"/>
      <c r="N2685" s="309"/>
      <c r="O2685" s="309"/>
      <c r="P2685" s="309"/>
      <c r="Q2685" s="309"/>
      <c r="R2685" s="309"/>
      <c r="S2685" s="309"/>
      <c r="T2685" s="309"/>
      <c r="U2685" s="309"/>
    </row>
    <row r="2686" spans="1:21" x14ac:dyDescent="0.2">
      <c r="A2686" s="309"/>
      <c r="B2686" s="309"/>
      <c r="C2686" s="309"/>
      <c r="D2686" s="309"/>
      <c r="E2686" s="309"/>
      <c r="F2686" s="309"/>
      <c r="G2686" s="309"/>
      <c r="H2686" s="309"/>
      <c r="I2686" s="309"/>
      <c r="J2686" s="309"/>
      <c r="K2686" s="309"/>
      <c r="L2686" s="309"/>
      <c r="M2686" s="309"/>
      <c r="N2686" s="309"/>
      <c r="O2686" s="309"/>
      <c r="P2686" s="309"/>
      <c r="Q2686" s="309"/>
      <c r="R2686" s="309"/>
      <c r="S2686" s="309"/>
      <c r="T2686" s="309"/>
      <c r="U2686" s="309"/>
    </row>
    <row r="2687" spans="1:21" x14ac:dyDescent="0.2">
      <c r="A2687" s="309"/>
      <c r="B2687" s="309"/>
      <c r="C2687" s="309"/>
      <c r="D2687" s="309"/>
      <c r="E2687" s="309"/>
      <c r="F2687" s="309"/>
      <c r="G2687" s="309"/>
      <c r="H2687" s="309"/>
      <c r="I2687" s="309"/>
      <c r="J2687" s="309"/>
      <c r="K2687" s="309"/>
      <c r="L2687" s="309"/>
      <c r="M2687" s="309"/>
      <c r="N2687" s="309"/>
      <c r="O2687" s="309"/>
      <c r="P2687" s="309"/>
      <c r="Q2687" s="309"/>
      <c r="R2687" s="309"/>
      <c r="S2687" s="309"/>
      <c r="T2687" s="309"/>
      <c r="U2687" s="309"/>
    </row>
    <row r="2688" spans="1:21" x14ac:dyDescent="0.2">
      <c r="A2688" s="309"/>
      <c r="B2688" s="309"/>
      <c r="C2688" s="309"/>
      <c r="D2688" s="309"/>
      <c r="E2688" s="309"/>
      <c r="F2688" s="309"/>
      <c r="G2688" s="309"/>
      <c r="H2688" s="309"/>
      <c r="I2688" s="309"/>
      <c r="J2688" s="309"/>
      <c r="K2688" s="309"/>
      <c r="L2688" s="309"/>
      <c r="M2688" s="309"/>
      <c r="N2688" s="309"/>
      <c r="O2688" s="309"/>
      <c r="P2688" s="309"/>
      <c r="Q2688" s="309"/>
      <c r="R2688" s="309"/>
      <c r="S2688" s="309"/>
      <c r="T2688" s="309"/>
      <c r="U2688" s="309"/>
    </row>
    <row r="2689" spans="1:21" x14ac:dyDescent="0.2">
      <c r="A2689" s="309"/>
      <c r="B2689" s="309"/>
      <c r="C2689" s="309"/>
      <c r="D2689" s="309"/>
      <c r="E2689" s="309"/>
      <c r="F2689" s="309"/>
      <c r="G2689" s="309"/>
      <c r="H2689" s="309"/>
      <c r="I2689" s="309"/>
      <c r="J2689" s="309"/>
      <c r="K2689" s="309"/>
      <c r="L2689" s="309"/>
      <c r="M2689" s="309"/>
      <c r="N2689" s="309"/>
      <c r="O2689" s="309"/>
      <c r="P2689" s="309"/>
      <c r="Q2689" s="309"/>
      <c r="R2689" s="309"/>
      <c r="S2689" s="309"/>
      <c r="T2689" s="309"/>
      <c r="U2689" s="309"/>
    </row>
    <row r="2690" spans="1:21" x14ac:dyDescent="0.2">
      <c r="A2690" s="309"/>
      <c r="B2690" s="309"/>
      <c r="C2690" s="309"/>
      <c r="D2690" s="309"/>
      <c r="E2690" s="309"/>
      <c r="F2690" s="309"/>
      <c r="G2690" s="309"/>
      <c r="H2690" s="309"/>
      <c r="I2690" s="309"/>
      <c r="J2690" s="309"/>
      <c r="K2690" s="309"/>
      <c r="L2690" s="309"/>
      <c r="M2690" s="309"/>
      <c r="N2690" s="309"/>
      <c r="O2690" s="309"/>
      <c r="P2690" s="309"/>
      <c r="Q2690" s="309"/>
      <c r="R2690" s="309"/>
      <c r="S2690" s="309"/>
      <c r="T2690" s="309"/>
      <c r="U2690" s="309"/>
    </row>
    <row r="2691" spans="1:21" x14ac:dyDescent="0.2">
      <c r="A2691" s="309"/>
      <c r="B2691" s="309"/>
      <c r="C2691" s="309"/>
      <c r="D2691" s="309"/>
      <c r="E2691" s="309"/>
      <c r="F2691" s="309"/>
      <c r="G2691" s="309"/>
      <c r="H2691" s="309"/>
      <c r="I2691" s="309"/>
      <c r="J2691" s="309"/>
      <c r="K2691" s="309"/>
      <c r="L2691" s="309"/>
      <c r="M2691" s="309"/>
      <c r="N2691" s="309"/>
      <c r="O2691" s="309"/>
      <c r="P2691" s="309"/>
      <c r="Q2691" s="309"/>
      <c r="R2691" s="309"/>
      <c r="S2691" s="309"/>
      <c r="T2691" s="309"/>
      <c r="U2691" s="309"/>
    </row>
    <row r="2692" spans="1:21" x14ac:dyDescent="0.2">
      <c r="A2692" s="309"/>
      <c r="B2692" s="309"/>
      <c r="C2692" s="309"/>
      <c r="D2692" s="309"/>
      <c r="E2692" s="309"/>
      <c r="F2692" s="309"/>
      <c r="G2692" s="309"/>
      <c r="H2692" s="309"/>
      <c r="I2692" s="309"/>
      <c r="J2692" s="309"/>
      <c r="K2692" s="309"/>
      <c r="L2692" s="309"/>
      <c r="M2692" s="309"/>
      <c r="N2692" s="309"/>
      <c r="O2692" s="309"/>
      <c r="P2692" s="309"/>
      <c r="Q2692" s="309"/>
      <c r="R2692" s="309"/>
      <c r="S2692" s="309"/>
      <c r="T2692" s="309"/>
      <c r="U2692" s="309"/>
    </row>
    <row r="2693" spans="1:21" x14ac:dyDescent="0.2">
      <c r="A2693" s="309"/>
      <c r="B2693" s="309"/>
      <c r="C2693" s="309"/>
      <c r="D2693" s="309"/>
      <c r="E2693" s="309"/>
      <c r="F2693" s="309"/>
      <c r="G2693" s="309"/>
      <c r="H2693" s="309"/>
      <c r="I2693" s="309"/>
      <c r="J2693" s="309"/>
      <c r="K2693" s="309"/>
      <c r="L2693" s="309"/>
      <c r="M2693" s="309"/>
      <c r="N2693" s="309"/>
      <c r="O2693" s="309"/>
      <c r="P2693" s="309"/>
      <c r="Q2693" s="309"/>
      <c r="R2693" s="309"/>
      <c r="S2693" s="309"/>
      <c r="T2693" s="309"/>
      <c r="U2693" s="309"/>
    </row>
    <row r="2694" spans="1:21" x14ac:dyDescent="0.2">
      <c r="A2694" s="309"/>
      <c r="B2694" s="309"/>
      <c r="C2694" s="309"/>
      <c r="D2694" s="309"/>
      <c r="E2694" s="309"/>
      <c r="F2694" s="309"/>
      <c r="G2694" s="309"/>
      <c r="H2694" s="309"/>
      <c r="I2694" s="309"/>
      <c r="J2694" s="309"/>
      <c r="K2694" s="309"/>
      <c r="L2694" s="309"/>
      <c r="M2694" s="309"/>
      <c r="N2694" s="309"/>
      <c r="O2694" s="309"/>
      <c r="P2694" s="309"/>
      <c r="Q2694" s="309"/>
      <c r="R2694" s="309"/>
      <c r="S2694" s="309"/>
      <c r="T2694" s="309"/>
      <c r="U2694" s="309"/>
    </row>
    <row r="2695" spans="1:21" x14ac:dyDescent="0.2">
      <c r="A2695" s="309"/>
      <c r="B2695" s="309"/>
      <c r="C2695" s="309"/>
      <c r="D2695" s="309"/>
      <c r="E2695" s="309"/>
      <c r="F2695" s="309"/>
      <c r="G2695" s="309"/>
      <c r="H2695" s="309"/>
      <c r="I2695" s="309"/>
      <c r="J2695" s="309"/>
      <c r="K2695" s="309"/>
      <c r="L2695" s="309"/>
      <c r="M2695" s="309"/>
      <c r="N2695" s="309"/>
      <c r="O2695" s="309"/>
      <c r="P2695" s="309"/>
      <c r="Q2695" s="309"/>
      <c r="R2695" s="309"/>
      <c r="S2695" s="309"/>
      <c r="T2695" s="309"/>
      <c r="U2695" s="309"/>
    </row>
    <row r="2696" spans="1:21" x14ac:dyDescent="0.2">
      <c r="A2696" s="309"/>
      <c r="B2696" s="309"/>
      <c r="C2696" s="309"/>
      <c r="D2696" s="309"/>
      <c r="E2696" s="309"/>
      <c r="F2696" s="309"/>
      <c r="G2696" s="309"/>
      <c r="H2696" s="309"/>
      <c r="I2696" s="309"/>
      <c r="J2696" s="309"/>
      <c r="K2696" s="309"/>
      <c r="L2696" s="309"/>
      <c r="M2696" s="309"/>
      <c r="N2696" s="309"/>
      <c r="O2696" s="309"/>
      <c r="P2696" s="309"/>
      <c r="Q2696" s="309"/>
      <c r="R2696" s="309"/>
      <c r="S2696" s="309"/>
      <c r="T2696" s="309"/>
      <c r="U2696" s="309"/>
    </row>
    <row r="2697" spans="1:21" x14ac:dyDescent="0.2">
      <c r="A2697" s="309"/>
      <c r="B2697" s="309"/>
      <c r="C2697" s="309"/>
      <c r="D2697" s="309"/>
      <c r="E2697" s="309"/>
      <c r="F2697" s="309"/>
      <c r="G2697" s="309"/>
      <c r="H2697" s="309"/>
      <c r="I2697" s="309"/>
      <c r="J2697" s="309"/>
      <c r="K2697" s="309"/>
      <c r="L2697" s="309"/>
      <c r="M2697" s="309"/>
      <c r="N2697" s="309"/>
      <c r="O2697" s="309"/>
      <c r="P2697" s="309"/>
      <c r="Q2697" s="309"/>
      <c r="R2697" s="309"/>
      <c r="S2697" s="309"/>
      <c r="T2697" s="309"/>
      <c r="U2697" s="309"/>
    </row>
    <row r="2698" spans="1:21" x14ac:dyDescent="0.2">
      <c r="A2698" s="309"/>
      <c r="B2698" s="309"/>
      <c r="C2698" s="309"/>
      <c r="D2698" s="309"/>
      <c r="E2698" s="309"/>
      <c r="F2698" s="309"/>
      <c r="G2698" s="309"/>
      <c r="H2698" s="309"/>
      <c r="I2698" s="309"/>
      <c r="J2698" s="309"/>
      <c r="K2698" s="309"/>
      <c r="L2698" s="309"/>
      <c r="M2698" s="309"/>
      <c r="N2698" s="309"/>
      <c r="O2698" s="309"/>
      <c r="P2698" s="309"/>
      <c r="Q2698" s="309"/>
      <c r="R2698" s="309"/>
      <c r="S2698" s="309"/>
      <c r="T2698" s="309"/>
      <c r="U2698" s="309"/>
    </row>
    <row r="2699" spans="1:21" x14ac:dyDescent="0.2">
      <c r="A2699" s="309"/>
      <c r="B2699" s="309"/>
      <c r="C2699" s="309"/>
      <c r="D2699" s="309"/>
      <c r="E2699" s="309"/>
      <c r="F2699" s="309"/>
      <c r="G2699" s="309"/>
      <c r="H2699" s="309"/>
      <c r="I2699" s="309"/>
      <c r="J2699" s="309"/>
      <c r="K2699" s="309"/>
      <c r="L2699" s="309"/>
      <c r="M2699" s="309"/>
      <c r="N2699" s="309"/>
      <c r="O2699" s="309"/>
      <c r="P2699" s="309"/>
      <c r="Q2699" s="309"/>
      <c r="R2699" s="309"/>
      <c r="S2699" s="309"/>
      <c r="T2699" s="309"/>
      <c r="U2699" s="309"/>
    </row>
    <row r="2700" spans="1:21" x14ac:dyDescent="0.2">
      <c r="A2700" s="309"/>
      <c r="B2700" s="309"/>
      <c r="C2700" s="309"/>
      <c r="D2700" s="309"/>
      <c r="E2700" s="309"/>
      <c r="F2700" s="309"/>
      <c r="G2700" s="309"/>
      <c r="H2700" s="309"/>
      <c r="I2700" s="309"/>
      <c r="J2700" s="309"/>
      <c r="K2700" s="309"/>
      <c r="L2700" s="309"/>
      <c r="M2700" s="309"/>
      <c r="N2700" s="309"/>
      <c r="O2700" s="309"/>
      <c r="P2700" s="309"/>
      <c r="Q2700" s="309"/>
      <c r="R2700" s="309"/>
      <c r="S2700" s="309"/>
      <c r="T2700" s="309"/>
      <c r="U2700" s="309"/>
    </row>
    <row r="2701" spans="1:21" x14ac:dyDescent="0.2">
      <c r="A2701" s="309"/>
      <c r="B2701" s="309"/>
      <c r="C2701" s="309"/>
      <c r="D2701" s="309"/>
      <c r="E2701" s="309"/>
      <c r="F2701" s="309"/>
      <c r="G2701" s="309"/>
      <c r="H2701" s="309"/>
      <c r="I2701" s="309"/>
      <c r="J2701" s="309"/>
      <c r="K2701" s="309"/>
      <c r="L2701" s="309"/>
      <c r="M2701" s="309"/>
      <c r="N2701" s="309"/>
      <c r="O2701" s="309"/>
      <c r="P2701" s="309"/>
      <c r="Q2701" s="309"/>
      <c r="R2701" s="309"/>
      <c r="S2701" s="309"/>
      <c r="T2701" s="309"/>
      <c r="U2701" s="309"/>
    </row>
    <row r="2702" spans="1:21" x14ac:dyDescent="0.2">
      <c r="A2702" s="309"/>
      <c r="B2702" s="309"/>
      <c r="C2702" s="309"/>
      <c r="D2702" s="309"/>
      <c r="E2702" s="309"/>
      <c r="F2702" s="309"/>
      <c r="G2702" s="309"/>
      <c r="H2702" s="309"/>
      <c r="I2702" s="309"/>
      <c r="J2702" s="309"/>
      <c r="K2702" s="309"/>
      <c r="L2702" s="309"/>
      <c r="M2702" s="309"/>
      <c r="N2702" s="309"/>
      <c r="O2702" s="309"/>
      <c r="P2702" s="309"/>
      <c r="Q2702" s="309"/>
      <c r="R2702" s="309"/>
      <c r="S2702" s="309"/>
      <c r="T2702" s="309"/>
      <c r="U2702" s="309"/>
    </row>
    <row r="2703" spans="1:21" x14ac:dyDescent="0.2">
      <c r="A2703" s="309"/>
      <c r="B2703" s="309"/>
      <c r="C2703" s="309"/>
      <c r="D2703" s="309"/>
      <c r="E2703" s="309"/>
      <c r="F2703" s="309"/>
      <c r="G2703" s="309"/>
      <c r="H2703" s="309"/>
      <c r="I2703" s="309"/>
      <c r="J2703" s="309"/>
      <c r="K2703" s="309"/>
      <c r="L2703" s="309"/>
      <c r="M2703" s="309"/>
      <c r="N2703" s="309"/>
      <c r="O2703" s="309"/>
      <c r="P2703" s="309"/>
      <c r="Q2703" s="309"/>
      <c r="R2703" s="309"/>
      <c r="S2703" s="309"/>
      <c r="T2703" s="309"/>
      <c r="U2703" s="309"/>
    </row>
    <row r="2704" spans="1:21" x14ac:dyDescent="0.2">
      <c r="A2704" s="309"/>
      <c r="B2704" s="309"/>
      <c r="C2704" s="309"/>
      <c r="D2704" s="309"/>
      <c r="E2704" s="309"/>
      <c r="F2704" s="309"/>
      <c r="G2704" s="309"/>
      <c r="H2704" s="309"/>
      <c r="I2704" s="309"/>
      <c r="J2704" s="309"/>
      <c r="K2704" s="309"/>
      <c r="L2704" s="309"/>
      <c r="M2704" s="309"/>
      <c r="N2704" s="309"/>
      <c r="O2704" s="309"/>
      <c r="P2704" s="309"/>
      <c r="Q2704" s="309"/>
      <c r="R2704" s="309"/>
      <c r="S2704" s="309"/>
      <c r="T2704" s="309"/>
      <c r="U2704" s="309"/>
    </row>
    <row r="2705" spans="1:21" x14ac:dyDescent="0.2">
      <c r="A2705" s="309"/>
      <c r="B2705" s="309"/>
      <c r="C2705" s="309"/>
      <c r="D2705" s="309"/>
      <c r="E2705" s="309"/>
      <c r="F2705" s="309"/>
      <c r="G2705" s="309"/>
      <c r="H2705" s="309"/>
      <c r="I2705" s="309"/>
      <c r="J2705" s="309"/>
      <c r="K2705" s="309"/>
      <c r="L2705" s="309"/>
      <c r="M2705" s="309"/>
      <c r="N2705" s="309"/>
      <c r="O2705" s="309"/>
      <c r="P2705" s="309"/>
      <c r="Q2705" s="309"/>
      <c r="R2705" s="309"/>
      <c r="S2705" s="309"/>
      <c r="T2705" s="309"/>
      <c r="U2705" s="309"/>
    </row>
    <row r="2706" spans="1:21" x14ac:dyDescent="0.2">
      <c r="A2706" s="309"/>
      <c r="B2706" s="309"/>
      <c r="C2706" s="309"/>
      <c r="D2706" s="309"/>
      <c r="E2706" s="309"/>
      <c r="F2706" s="309"/>
      <c r="G2706" s="309"/>
      <c r="H2706" s="309"/>
      <c r="I2706" s="309"/>
      <c r="J2706" s="309"/>
      <c r="K2706" s="309"/>
      <c r="L2706" s="309"/>
      <c r="M2706" s="309"/>
      <c r="N2706" s="309"/>
      <c r="O2706" s="309"/>
      <c r="P2706" s="309"/>
      <c r="Q2706" s="309"/>
      <c r="R2706" s="309"/>
      <c r="S2706" s="309"/>
      <c r="T2706" s="309"/>
      <c r="U2706" s="309"/>
    </row>
    <row r="2707" spans="1:21" x14ac:dyDescent="0.2">
      <c r="A2707" s="309"/>
      <c r="B2707" s="309"/>
      <c r="C2707" s="309"/>
      <c r="D2707" s="309"/>
      <c r="E2707" s="309"/>
      <c r="F2707" s="309"/>
      <c r="G2707" s="309"/>
      <c r="H2707" s="309"/>
      <c r="I2707" s="309"/>
      <c r="J2707" s="309"/>
      <c r="K2707" s="309"/>
      <c r="L2707" s="309"/>
      <c r="M2707" s="309"/>
      <c r="N2707" s="309"/>
      <c r="O2707" s="309"/>
      <c r="P2707" s="309"/>
      <c r="Q2707" s="309"/>
      <c r="R2707" s="309"/>
      <c r="S2707" s="309"/>
      <c r="T2707" s="309"/>
      <c r="U2707" s="309"/>
    </row>
    <row r="2708" spans="1:21" x14ac:dyDescent="0.2">
      <c r="A2708" s="309"/>
      <c r="B2708" s="309"/>
      <c r="C2708" s="309"/>
      <c r="D2708" s="309"/>
      <c r="E2708" s="309"/>
      <c r="F2708" s="309"/>
      <c r="G2708" s="309"/>
      <c r="H2708" s="309"/>
      <c r="I2708" s="309"/>
      <c r="J2708" s="309"/>
      <c r="K2708" s="309"/>
      <c r="L2708" s="309"/>
      <c r="M2708" s="309"/>
      <c r="N2708" s="309"/>
      <c r="O2708" s="309"/>
      <c r="P2708" s="309"/>
      <c r="Q2708" s="309"/>
      <c r="R2708" s="309"/>
      <c r="S2708" s="309"/>
      <c r="T2708" s="309"/>
      <c r="U2708" s="309"/>
    </row>
    <row r="2709" spans="1:21" x14ac:dyDescent="0.2">
      <c r="A2709" s="309"/>
      <c r="B2709" s="309"/>
      <c r="C2709" s="309"/>
      <c r="D2709" s="309"/>
      <c r="E2709" s="309"/>
      <c r="F2709" s="309"/>
      <c r="G2709" s="309"/>
      <c r="H2709" s="309"/>
      <c r="I2709" s="309"/>
      <c r="J2709" s="309"/>
      <c r="K2709" s="309"/>
      <c r="L2709" s="309"/>
      <c r="M2709" s="309"/>
      <c r="N2709" s="309"/>
      <c r="O2709" s="309"/>
      <c r="P2709" s="309"/>
      <c r="Q2709" s="309"/>
      <c r="R2709" s="309"/>
      <c r="S2709" s="309"/>
      <c r="T2709" s="309"/>
      <c r="U2709" s="309"/>
    </row>
    <row r="2710" spans="1:21" x14ac:dyDescent="0.2">
      <c r="A2710" s="309"/>
      <c r="B2710" s="309"/>
      <c r="C2710" s="309"/>
      <c r="D2710" s="309"/>
      <c r="E2710" s="309"/>
      <c r="F2710" s="309"/>
      <c r="G2710" s="309"/>
      <c r="H2710" s="309"/>
      <c r="I2710" s="309"/>
      <c r="J2710" s="309"/>
      <c r="K2710" s="309"/>
      <c r="L2710" s="309"/>
      <c r="M2710" s="309"/>
      <c r="N2710" s="309"/>
      <c r="O2710" s="309"/>
      <c r="P2710" s="309"/>
      <c r="Q2710" s="309"/>
      <c r="R2710" s="309"/>
      <c r="S2710" s="309"/>
      <c r="T2710" s="309"/>
      <c r="U2710" s="309"/>
    </row>
    <row r="2711" spans="1:21" x14ac:dyDescent="0.2">
      <c r="A2711" s="309"/>
      <c r="B2711" s="309"/>
      <c r="C2711" s="309"/>
      <c r="D2711" s="309"/>
      <c r="E2711" s="309"/>
      <c r="F2711" s="309"/>
      <c r="G2711" s="309"/>
      <c r="H2711" s="309"/>
      <c r="I2711" s="309"/>
      <c r="J2711" s="309"/>
      <c r="K2711" s="309"/>
      <c r="L2711" s="309"/>
      <c r="M2711" s="309"/>
      <c r="N2711" s="309"/>
      <c r="O2711" s="309"/>
      <c r="P2711" s="309"/>
      <c r="Q2711" s="309"/>
      <c r="R2711" s="309"/>
      <c r="S2711" s="309"/>
      <c r="T2711" s="309"/>
      <c r="U2711" s="309"/>
    </row>
    <row r="2712" spans="1:21" x14ac:dyDescent="0.2">
      <c r="A2712" s="309"/>
      <c r="B2712" s="309"/>
      <c r="C2712" s="309"/>
      <c r="D2712" s="309"/>
      <c r="E2712" s="309"/>
      <c r="F2712" s="309"/>
      <c r="G2712" s="309"/>
      <c r="H2712" s="309"/>
      <c r="I2712" s="309"/>
      <c r="J2712" s="309"/>
      <c r="K2712" s="309"/>
      <c r="L2712" s="309"/>
      <c r="M2712" s="309"/>
      <c r="N2712" s="309"/>
      <c r="O2712" s="309"/>
      <c r="P2712" s="309"/>
      <c r="Q2712" s="309"/>
      <c r="R2712" s="309"/>
      <c r="S2712" s="309"/>
      <c r="T2712" s="309"/>
      <c r="U2712" s="309"/>
    </row>
    <row r="2713" spans="1:21" x14ac:dyDescent="0.2">
      <c r="A2713" s="309"/>
      <c r="B2713" s="309"/>
      <c r="C2713" s="309"/>
      <c r="D2713" s="309"/>
      <c r="E2713" s="309"/>
      <c r="F2713" s="309"/>
      <c r="G2713" s="309"/>
      <c r="H2713" s="309"/>
      <c r="I2713" s="309"/>
      <c r="J2713" s="309"/>
      <c r="K2713" s="309"/>
      <c r="L2713" s="309"/>
      <c r="M2713" s="309"/>
      <c r="N2713" s="309"/>
      <c r="O2713" s="309"/>
      <c r="P2713" s="309"/>
      <c r="Q2713" s="309"/>
      <c r="R2713" s="309"/>
      <c r="S2713" s="309"/>
      <c r="T2713" s="309"/>
      <c r="U2713" s="309"/>
    </row>
    <row r="2714" spans="1:21" x14ac:dyDescent="0.2">
      <c r="A2714" s="309"/>
      <c r="B2714" s="309"/>
      <c r="C2714" s="309"/>
      <c r="D2714" s="309"/>
      <c r="E2714" s="309"/>
      <c r="F2714" s="309"/>
      <c r="G2714" s="309"/>
      <c r="H2714" s="309"/>
      <c r="I2714" s="309"/>
      <c r="J2714" s="309"/>
      <c r="K2714" s="309"/>
      <c r="L2714" s="309"/>
      <c r="M2714" s="309"/>
      <c r="N2714" s="309"/>
      <c r="O2714" s="309"/>
      <c r="P2714" s="309"/>
      <c r="Q2714" s="309"/>
      <c r="R2714" s="309"/>
      <c r="S2714" s="309"/>
      <c r="T2714" s="309"/>
      <c r="U2714" s="309"/>
    </row>
    <row r="2715" spans="1:21" x14ac:dyDescent="0.2">
      <c r="A2715" s="309"/>
      <c r="B2715" s="309"/>
      <c r="C2715" s="309"/>
      <c r="D2715" s="309"/>
      <c r="E2715" s="309"/>
      <c r="F2715" s="309"/>
      <c r="G2715" s="309"/>
      <c r="H2715" s="309"/>
      <c r="I2715" s="309"/>
      <c r="J2715" s="309"/>
      <c r="K2715" s="309"/>
      <c r="L2715" s="309"/>
      <c r="M2715" s="309"/>
      <c r="N2715" s="309"/>
      <c r="O2715" s="309"/>
      <c r="P2715" s="309"/>
      <c r="Q2715" s="309"/>
      <c r="R2715" s="309"/>
      <c r="S2715" s="309"/>
      <c r="T2715" s="309"/>
      <c r="U2715" s="309"/>
    </row>
    <row r="2716" spans="1:21" x14ac:dyDescent="0.2">
      <c r="A2716" s="309"/>
      <c r="B2716" s="309"/>
      <c r="C2716" s="309"/>
      <c r="D2716" s="309"/>
      <c r="E2716" s="309"/>
      <c r="F2716" s="309"/>
      <c r="G2716" s="309"/>
      <c r="H2716" s="309"/>
      <c r="I2716" s="309"/>
      <c r="J2716" s="309"/>
      <c r="K2716" s="309"/>
      <c r="L2716" s="309"/>
      <c r="M2716" s="309"/>
      <c r="N2716" s="309"/>
      <c r="O2716" s="309"/>
      <c r="P2716" s="309"/>
      <c r="Q2716" s="309"/>
      <c r="R2716" s="309"/>
      <c r="S2716" s="309"/>
      <c r="T2716" s="309"/>
      <c r="U2716" s="309"/>
    </row>
    <row r="2717" spans="1:21" x14ac:dyDescent="0.2">
      <c r="A2717" s="309"/>
      <c r="B2717" s="309"/>
      <c r="C2717" s="309"/>
      <c r="D2717" s="309"/>
      <c r="E2717" s="309"/>
      <c r="F2717" s="309"/>
      <c r="G2717" s="309"/>
      <c r="H2717" s="309"/>
      <c r="I2717" s="309"/>
      <c r="J2717" s="309"/>
      <c r="K2717" s="309"/>
      <c r="L2717" s="309"/>
      <c r="M2717" s="309"/>
      <c r="N2717" s="309"/>
      <c r="O2717" s="309"/>
      <c r="P2717" s="309"/>
      <c r="Q2717" s="309"/>
      <c r="R2717" s="309"/>
      <c r="S2717" s="309"/>
      <c r="T2717" s="309"/>
      <c r="U2717" s="309"/>
    </row>
    <row r="2718" spans="1:21" x14ac:dyDescent="0.2">
      <c r="A2718" s="309"/>
      <c r="B2718" s="309"/>
      <c r="C2718" s="309"/>
      <c r="D2718" s="309"/>
      <c r="E2718" s="309"/>
      <c r="F2718" s="309"/>
      <c r="G2718" s="309"/>
      <c r="H2718" s="309"/>
      <c r="I2718" s="309"/>
      <c r="J2718" s="309"/>
      <c r="K2718" s="309"/>
      <c r="L2718" s="309"/>
      <c r="M2718" s="309"/>
      <c r="N2718" s="309"/>
      <c r="O2718" s="309"/>
      <c r="P2718" s="309"/>
      <c r="Q2718" s="309"/>
      <c r="R2718" s="309"/>
      <c r="S2718" s="309"/>
      <c r="T2718" s="309"/>
      <c r="U2718" s="309"/>
    </row>
    <row r="2719" spans="1:21" x14ac:dyDescent="0.2">
      <c r="A2719" s="309"/>
      <c r="B2719" s="309"/>
      <c r="C2719" s="309"/>
      <c r="D2719" s="309"/>
      <c r="E2719" s="309"/>
      <c r="F2719" s="309"/>
      <c r="G2719" s="309"/>
      <c r="H2719" s="309"/>
      <c r="I2719" s="309"/>
      <c r="J2719" s="309"/>
      <c r="K2719" s="309"/>
      <c r="L2719" s="309"/>
      <c r="M2719" s="309"/>
      <c r="N2719" s="309"/>
      <c r="O2719" s="309"/>
      <c r="P2719" s="309"/>
      <c r="Q2719" s="309"/>
      <c r="R2719" s="309"/>
      <c r="S2719" s="309"/>
      <c r="T2719" s="309"/>
      <c r="U2719" s="309"/>
    </row>
    <row r="2720" spans="1:21" x14ac:dyDescent="0.2">
      <c r="A2720" s="309"/>
      <c r="B2720" s="309"/>
      <c r="C2720" s="309"/>
      <c r="D2720" s="309"/>
      <c r="E2720" s="309"/>
      <c r="F2720" s="309"/>
      <c r="G2720" s="309"/>
      <c r="H2720" s="309"/>
      <c r="I2720" s="309"/>
      <c r="J2720" s="309"/>
      <c r="K2720" s="309"/>
      <c r="L2720" s="309"/>
      <c r="M2720" s="309"/>
      <c r="N2720" s="309"/>
      <c r="O2720" s="309"/>
      <c r="P2720" s="309"/>
      <c r="Q2720" s="309"/>
      <c r="R2720" s="309"/>
      <c r="S2720" s="309"/>
      <c r="T2720" s="309"/>
      <c r="U2720" s="309"/>
    </row>
    <row r="2721" spans="1:21" x14ac:dyDescent="0.2">
      <c r="A2721" s="309"/>
      <c r="B2721" s="309"/>
      <c r="C2721" s="309"/>
      <c r="D2721" s="309"/>
      <c r="E2721" s="309"/>
      <c r="F2721" s="309"/>
      <c r="G2721" s="309"/>
      <c r="H2721" s="309"/>
      <c r="I2721" s="309"/>
      <c r="J2721" s="309"/>
      <c r="K2721" s="309"/>
      <c r="L2721" s="309"/>
      <c r="M2721" s="309"/>
      <c r="N2721" s="309"/>
      <c r="O2721" s="309"/>
      <c r="P2721" s="309"/>
      <c r="Q2721" s="309"/>
      <c r="R2721" s="309"/>
      <c r="S2721" s="309"/>
      <c r="T2721" s="309"/>
      <c r="U2721" s="309"/>
    </row>
    <row r="2722" spans="1:21" x14ac:dyDescent="0.2">
      <c r="A2722" s="309"/>
      <c r="B2722" s="309"/>
      <c r="C2722" s="309"/>
      <c r="D2722" s="309"/>
      <c r="E2722" s="309"/>
      <c r="F2722" s="309"/>
      <c r="G2722" s="309"/>
      <c r="H2722" s="309"/>
      <c r="I2722" s="309"/>
      <c r="J2722" s="309"/>
      <c r="K2722" s="309"/>
      <c r="L2722" s="309"/>
      <c r="M2722" s="309"/>
      <c r="N2722" s="309"/>
      <c r="O2722" s="309"/>
      <c r="P2722" s="309"/>
      <c r="Q2722" s="309"/>
      <c r="R2722" s="309"/>
      <c r="S2722" s="309"/>
      <c r="T2722" s="309"/>
      <c r="U2722" s="309"/>
    </row>
    <row r="2723" spans="1:21" x14ac:dyDescent="0.2">
      <c r="A2723" s="309"/>
      <c r="B2723" s="309"/>
      <c r="C2723" s="309"/>
      <c r="D2723" s="309"/>
      <c r="E2723" s="309"/>
      <c r="F2723" s="309"/>
      <c r="G2723" s="309"/>
      <c r="H2723" s="309"/>
      <c r="I2723" s="309"/>
      <c r="J2723" s="309"/>
      <c r="K2723" s="309"/>
      <c r="L2723" s="309"/>
      <c r="M2723" s="309"/>
      <c r="N2723" s="309"/>
      <c r="O2723" s="309"/>
      <c r="P2723" s="309"/>
      <c r="Q2723" s="309"/>
      <c r="R2723" s="309"/>
      <c r="S2723" s="309"/>
      <c r="T2723" s="309"/>
      <c r="U2723" s="309"/>
    </row>
    <row r="2724" spans="1:21" x14ac:dyDescent="0.2">
      <c r="A2724" s="309"/>
      <c r="B2724" s="309"/>
      <c r="C2724" s="309"/>
      <c r="D2724" s="309"/>
      <c r="E2724" s="309"/>
      <c r="F2724" s="309"/>
      <c r="G2724" s="309"/>
      <c r="H2724" s="309"/>
      <c r="I2724" s="309"/>
      <c r="J2724" s="309"/>
      <c r="K2724" s="309"/>
      <c r="L2724" s="309"/>
      <c r="M2724" s="309"/>
      <c r="N2724" s="309"/>
      <c r="O2724" s="309"/>
      <c r="P2724" s="309"/>
      <c r="Q2724" s="309"/>
      <c r="R2724" s="309"/>
      <c r="S2724" s="309"/>
      <c r="T2724" s="309"/>
      <c r="U2724" s="309"/>
    </row>
    <row r="2725" spans="1:21" x14ac:dyDescent="0.2">
      <c r="A2725" s="309"/>
      <c r="B2725" s="309"/>
      <c r="C2725" s="309"/>
      <c r="D2725" s="309"/>
      <c r="E2725" s="309"/>
      <c r="F2725" s="309"/>
      <c r="G2725" s="309"/>
      <c r="H2725" s="309"/>
      <c r="I2725" s="309"/>
      <c r="J2725" s="309"/>
      <c r="K2725" s="309"/>
      <c r="L2725" s="309"/>
      <c r="M2725" s="309"/>
      <c r="N2725" s="309"/>
      <c r="O2725" s="309"/>
      <c r="P2725" s="309"/>
      <c r="Q2725" s="309"/>
      <c r="R2725" s="309"/>
      <c r="S2725" s="309"/>
      <c r="T2725" s="309"/>
      <c r="U2725" s="309"/>
    </row>
    <row r="2726" spans="1:21" x14ac:dyDescent="0.2">
      <c r="A2726" s="309"/>
      <c r="B2726" s="309"/>
      <c r="C2726" s="309"/>
      <c r="D2726" s="309"/>
      <c r="E2726" s="309"/>
      <c r="F2726" s="309"/>
      <c r="G2726" s="309"/>
      <c r="H2726" s="309"/>
      <c r="I2726" s="309"/>
      <c r="J2726" s="309"/>
      <c r="K2726" s="309"/>
      <c r="L2726" s="309"/>
      <c r="M2726" s="309"/>
      <c r="N2726" s="309"/>
      <c r="O2726" s="309"/>
      <c r="P2726" s="309"/>
      <c r="Q2726" s="309"/>
      <c r="R2726" s="309"/>
      <c r="S2726" s="309"/>
      <c r="T2726" s="309"/>
      <c r="U2726" s="309"/>
    </row>
    <row r="2727" spans="1:21" x14ac:dyDescent="0.2">
      <c r="A2727" s="309"/>
      <c r="B2727" s="309"/>
      <c r="C2727" s="309"/>
      <c r="D2727" s="309"/>
      <c r="E2727" s="309"/>
      <c r="F2727" s="309"/>
      <c r="G2727" s="309"/>
      <c r="H2727" s="309"/>
      <c r="I2727" s="309"/>
      <c r="J2727" s="309"/>
      <c r="K2727" s="309"/>
      <c r="L2727" s="309"/>
      <c r="M2727" s="309"/>
      <c r="N2727" s="309"/>
      <c r="O2727" s="309"/>
      <c r="P2727" s="309"/>
      <c r="Q2727" s="309"/>
      <c r="R2727" s="309"/>
      <c r="S2727" s="309"/>
      <c r="T2727" s="309"/>
      <c r="U2727" s="309"/>
    </row>
    <row r="2728" spans="1:21" x14ac:dyDescent="0.2">
      <c r="A2728" s="309"/>
      <c r="B2728" s="309"/>
      <c r="C2728" s="309"/>
      <c r="D2728" s="309"/>
      <c r="E2728" s="309"/>
      <c r="F2728" s="309"/>
      <c r="G2728" s="309"/>
      <c r="H2728" s="309"/>
      <c r="I2728" s="309"/>
      <c r="J2728" s="309"/>
      <c r="K2728" s="309"/>
      <c r="L2728" s="309"/>
      <c r="M2728" s="309"/>
      <c r="N2728" s="309"/>
      <c r="O2728" s="309"/>
      <c r="P2728" s="309"/>
      <c r="Q2728" s="309"/>
      <c r="R2728" s="309"/>
      <c r="S2728" s="309"/>
      <c r="T2728" s="309"/>
      <c r="U2728" s="309"/>
    </row>
    <row r="2729" spans="1:21" x14ac:dyDescent="0.2">
      <c r="A2729" s="309"/>
      <c r="B2729" s="309"/>
      <c r="C2729" s="309"/>
      <c r="D2729" s="309"/>
      <c r="E2729" s="309"/>
      <c r="F2729" s="309"/>
      <c r="G2729" s="309"/>
      <c r="H2729" s="309"/>
      <c r="I2729" s="309"/>
      <c r="J2729" s="309"/>
      <c r="K2729" s="309"/>
      <c r="L2729" s="309"/>
      <c r="M2729" s="309"/>
      <c r="N2729" s="309"/>
      <c r="O2729" s="309"/>
      <c r="P2729" s="309"/>
      <c r="Q2729" s="309"/>
      <c r="R2729" s="309"/>
      <c r="S2729" s="309"/>
      <c r="T2729" s="309"/>
      <c r="U2729" s="309"/>
    </row>
    <row r="2730" spans="1:21" x14ac:dyDescent="0.2">
      <c r="A2730" s="309"/>
      <c r="B2730" s="309"/>
      <c r="C2730" s="309"/>
      <c r="D2730" s="309"/>
      <c r="E2730" s="309"/>
      <c r="F2730" s="309"/>
      <c r="G2730" s="309"/>
      <c r="H2730" s="309"/>
      <c r="I2730" s="309"/>
      <c r="J2730" s="309"/>
      <c r="K2730" s="309"/>
      <c r="L2730" s="309"/>
      <c r="M2730" s="309"/>
      <c r="N2730" s="309"/>
      <c r="O2730" s="309"/>
      <c r="P2730" s="309"/>
      <c r="Q2730" s="309"/>
      <c r="R2730" s="309"/>
      <c r="S2730" s="309"/>
      <c r="T2730" s="309"/>
      <c r="U2730" s="309"/>
    </row>
    <row r="2731" spans="1:21" x14ac:dyDescent="0.2">
      <c r="A2731" s="309"/>
      <c r="B2731" s="309"/>
      <c r="C2731" s="309"/>
      <c r="D2731" s="309"/>
      <c r="E2731" s="309"/>
      <c r="F2731" s="309"/>
      <c r="G2731" s="309"/>
      <c r="H2731" s="309"/>
      <c r="I2731" s="309"/>
      <c r="J2731" s="309"/>
      <c r="K2731" s="309"/>
      <c r="L2731" s="309"/>
      <c r="M2731" s="309"/>
      <c r="N2731" s="309"/>
      <c r="O2731" s="309"/>
      <c r="P2731" s="309"/>
      <c r="Q2731" s="309"/>
      <c r="R2731" s="309"/>
      <c r="S2731" s="309"/>
      <c r="T2731" s="309"/>
      <c r="U2731" s="309"/>
    </row>
    <row r="2732" spans="1:21" x14ac:dyDescent="0.2">
      <c r="A2732" s="309"/>
      <c r="B2732" s="309"/>
      <c r="C2732" s="309"/>
      <c r="D2732" s="309"/>
      <c r="E2732" s="309"/>
      <c r="F2732" s="309"/>
      <c r="G2732" s="309"/>
      <c r="H2732" s="309"/>
      <c r="I2732" s="309"/>
      <c r="J2732" s="309"/>
      <c r="K2732" s="309"/>
      <c r="L2732" s="309"/>
      <c r="M2732" s="309"/>
      <c r="N2732" s="309"/>
      <c r="O2732" s="309"/>
      <c r="P2732" s="309"/>
      <c r="Q2732" s="309"/>
      <c r="R2732" s="309"/>
      <c r="S2732" s="309"/>
      <c r="T2732" s="309"/>
      <c r="U2732" s="309"/>
    </row>
    <row r="2733" spans="1:21" x14ac:dyDescent="0.2">
      <c r="A2733" s="309"/>
      <c r="B2733" s="309"/>
      <c r="C2733" s="309"/>
      <c r="D2733" s="309"/>
      <c r="E2733" s="309"/>
      <c r="F2733" s="309"/>
      <c r="G2733" s="309"/>
      <c r="H2733" s="309"/>
      <c r="I2733" s="309"/>
      <c r="J2733" s="309"/>
      <c r="K2733" s="309"/>
      <c r="L2733" s="309"/>
      <c r="M2733" s="309"/>
      <c r="N2733" s="309"/>
      <c r="O2733" s="309"/>
      <c r="P2733" s="309"/>
      <c r="Q2733" s="309"/>
      <c r="R2733" s="309"/>
      <c r="S2733" s="309"/>
      <c r="T2733" s="309"/>
      <c r="U2733" s="309"/>
    </row>
    <row r="2734" spans="1:21" x14ac:dyDescent="0.2">
      <c r="A2734" s="309"/>
      <c r="B2734" s="309"/>
      <c r="C2734" s="309"/>
      <c r="D2734" s="309"/>
      <c r="E2734" s="309"/>
      <c r="F2734" s="309"/>
      <c r="G2734" s="309"/>
      <c r="H2734" s="309"/>
      <c r="I2734" s="309"/>
      <c r="J2734" s="309"/>
      <c r="K2734" s="309"/>
      <c r="L2734" s="309"/>
      <c r="M2734" s="309"/>
      <c r="N2734" s="309"/>
      <c r="O2734" s="309"/>
      <c r="P2734" s="309"/>
      <c r="Q2734" s="309"/>
      <c r="R2734" s="309"/>
      <c r="S2734" s="309"/>
      <c r="T2734" s="309"/>
      <c r="U2734" s="309"/>
    </row>
    <row r="2735" spans="1:21" x14ac:dyDescent="0.2">
      <c r="A2735" s="309"/>
      <c r="B2735" s="309"/>
      <c r="C2735" s="309"/>
      <c r="D2735" s="309"/>
      <c r="E2735" s="309"/>
      <c r="F2735" s="309"/>
      <c r="G2735" s="309"/>
      <c r="H2735" s="309"/>
      <c r="I2735" s="309"/>
      <c r="J2735" s="309"/>
      <c r="K2735" s="309"/>
      <c r="L2735" s="309"/>
      <c r="M2735" s="309"/>
      <c r="N2735" s="309"/>
      <c r="O2735" s="309"/>
      <c r="P2735" s="309"/>
      <c r="Q2735" s="309"/>
      <c r="R2735" s="309"/>
      <c r="S2735" s="309"/>
      <c r="T2735" s="309"/>
      <c r="U2735" s="309"/>
    </row>
    <row r="2736" spans="1:21" x14ac:dyDescent="0.2">
      <c r="A2736" s="309"/>
      <c r="B2736" s="309"/>
      <c r="C2736" s="309"/>
      <c r="D2736" s="309"/>
      <c r="E2736" s="309"/>
      <c r="F2736" s="309"/>
      <c r="G2736" s="309"/>
      <c r="H2736" s="309"/>
      <c r="I2736" s="309"/>
      <c r="J2736" s="309"/>
      <c r="K2736" s="309"/>
      <c r="L2736" s="309"/>
      <c r="M2736" s="309"/>
      <c r="N2736" s="309"/>
      <c r="O2736" s="309"/>
      <c r="P2736" s="309"/>
      <c r="Q2736" s="309"/>
      <c r="R2736" s="309"/>
      <c r="S2736" s="309"/>
      <c r="T2736" s="309"/>
      <c r="U2736" s="309"/>
    </row>
    <row r="2737" spans="1:21" x14ac:dyDescent="0.2">
      <c r="A2737" s="309"/>
      <c r="B2737" s="309"/>
      <c r="C2737" s="309"/>
      <c r="D2737" s="309"/>
      <c r="E2737" s="309"/>
      <c r="F2737" s="309"/>
      <c r="G2737" s="309"/>
      <c r="H2737" s="309"/>
      <c r="I2737" s="309"/>
      <c r="J2737" s="309"/>
      <c r="K2737" s="309"/>
      <c r="L2737" s="309"/>
      <c r="M2737" s="309"/>
      <c r="N2737" s="309"/>
      <c r="O2737" s="309"/>
      <c r="P2737" s="309"/>
      <c r="Q2737" s="309"/>
      <c r="R2737" s="309"/>
      <c r="S2737" s="309"/>
      <c r="T2737" s="309"/>
      <c r="U2737" s="309"/>
    </row>
    <row r="2738" spans="1:21" x14ac:dyDescent="0.2">
      <c r="A2738" s="309"/>
      <c r="B2738" s="309"/>
      <c r="C2738" s="309"/>
      <c r="D2738" s="309"/>
      <c r="E2738" s="309"/>
      <c r="F2738" s="309"/>
      <c r="G2738" s="309"/>
      <c r="H2738" s="309"/>
      <c r="I2738" s="309"/>
      <c r="J2738" s="309"/>
      <c r="K2738" s="309"/>
      <c r="L2738" s="309"/>
      <c r="M2738" s="309"/>
      <c r="N2738" s="309"/>
      <c r="O2738" s="309"/>
      <c r="P2738" s="309"/>
      <c r="Q2738" s="309"/>
      <c r="R2738" s="309"/>
      <c r="S2738" s="309"/>
      <c r="T2738" s="309"/>
      <c r="U2738" s="309"/>
    </row>
    <row r="2739" spans="1:21" x14ac:dyDescent="0.2">
      <c r="A2739" s="309"/>
      <c r="B2739" s="309"/>
      <c r="C2739" s="309"/>
      <c r="D2739" s="309"/>
      <c r="E2739" s="309"/>
      <c r="F2739" s="309"/>
      <c r="G2739" s="309"/>
      <c r="H2739" s="309"/>
      <c r="I2739" s="309"/>
      <c r="J2739" s="309"/>
      <c r="K2739" s="309"/>
      <c r="L2739" s="309"/>
      <c r="M2739" s="309"/>
      <c r="N2739" s="309"/>
      <c r="O2739" s="309"/>
      <c r="P2739" s="309"/>
      <c r="Q2739" s="309"/>
      <c r="R2739" s="309"/>
      <c r="S2739" s="309"/>
      <c r="T2739" s="309"/>
      <c r="U2739" s="309"/>
    </row>
    <row r="2740" spans="1:21" x14ac:dyDescent="0.2">
      <c r="A2740" s="309"/>
      <c r="B2740" s="309"/>
      <c r="C2740" s="309"/>
      <c r="D2740" s="309"/>
      <c r="E2740" s="309"/>
      <c r="F2740" s="309"/>
      <c r="G2740" s="309"/>
      <c r="H2740" s="309"/>
      <c r="I2740" s="309"/>
      <c r="J2740" s="309"/>
      <c r="K2740" s="309"/>
      <c r="L2740" s="309"/>
      <c r="M2740" s="309"/>
      <c r="N2740" s="309"/>
      <c r="O2740" s="309"/>
      <c r="P2740" s="309"/>
      <c r="Q2740" s="309"/>
      <c r="R2740" s="309"/>
      <c r="S2740" s="309"/>
      <c r="T2740" s="309"/>
      <c r="U2740" s="309"/>
    </row>
    <row r="2741" spans="1:21" x14ac:dyDescent="0.2">
      <c r="A2741" s="309"/>
      <c r="B2741" s="309"/>
      <c r="C2741" s="309"/>
      <c r="D2741" s="309"/>
      <c r="E2741" s="309"/>
      <c r="F2741" s="309"/>
      <c r="G2741" s="309"/>
      <c r="H2741" s="309"/>
      <c r="I2741" s="309"/>
      <c r="J2741" s="309"/>
      <c r="K2741" s="309"/>
      <c r="L2741" s="309"/>
      <c r="M2741" s="309"/>
      <c r="N2741" s="309"/>
      <c r="O2741" s="309"/>
      <c r="P2741" s="309"/>
      <c r="Q2741" s="309"/>
      <c r="R2741" s="309"/>
      <c r="S2741" s="309"/>
      <c r="T2741" s="309"/>
      <c r="U2741" s="309"/>
    </row>
    <row r="2742" spans="1:21" x14ac:dyDescent="0.2">
      <c r="A2742" s="309"/>
      <c r="B2742" s="309"/>
      <c r="C2742" s="309"/>
      <c r="D2742" s="309"/>
      <c r="E2742" s="309"/>
      <c r="F2742" s="309"/>
      <c r="G2742" s="309"/>
      <c r="H2742" s="309"/>
      <c r="I2742" s="309"/>
      <c r="J2742" s="309"/>
      <c r="K2742" s="309"/>
      <c r="L2742" s="309"/>
      <c r="M2742" s="309"/>
      <c r="N2742" s="309"/>
      <c r="O2742" s="309"/>
      <c r="P2742" s="309"/>
      <c r="Q2742" s="309"/>
      <c r="R2742" s="309"/>
      <c r="S2742" s="309"/>
      <c r="T2742" s="309"/>
      <c r="U2742" s="309"/>
    </row>
    <row r="2743" spans="1:21" x14ac:dyDescent="0.2">
      <c r="A2743" s="309"/>
      <c r="B2743" s="309"/>
      <c r="C2743" s="309"/>
      <c r="D2743" s="309"/>
      <c r="E2743" s="309"/>
      <c r="F2743" s="309"/>
      <c r="G2743" s="309"/>
      <c r="H2743" s="309"/>
      <c r="I2743" s="309"/>
      <c r="J2743" s="309"/>
      <c r="K2743" s="309"/>
      <c r="L2743" s="309"/>
      <c r="M2743" s="309"/>
      <c r="N2743" s="309"/>
      <c r="O2743" s="309"/>
      <c r="P2743" s="309"/>
      <c r="Q2743" s="309"/>
      <c r="R2743" s="309"/>
      <c r="S2743" s="309"/>
      <c r="T2743" s="309"/>
      <c r="U2743" s="309"/>
    </row>
    <row r="2744" spans="1:21" x14ac:dyDescent="0.2">
      <c r="A2744" s="309"/>
      <c r="B2744" s="309"/>
      <c r="C2744" s="309"/>
      <c r="D2744" s="309"/>
      <c r="E2744" s="309"/>
      <c r="F2744" s="309"/>
      <c r="G2744" s="309"/>
      <c r="H2744" s="309"/>
      <c r="I2744" s="309"/>
      <c r="J2744" s="309"/>
      <c r="K2744" s="309"/>
      <c r="L2744" s="309"/>
      <c r="M2744" s="309"/>
      <c r="N2744" s="309"/>
      <c r="O2744" s="309"/>
      <c r="P2744" s="309"/>
      <c r="Q2744" s="309"/>
      <c r="R2744" s="309"/>
      <c r="S2744" s="309"/>
      <c r="T2744" s="309"/>
      <c r="U2744" s="309"/>
    </row>
    <row r="2745" spans="1:21" x14ac:dyDescent="0.2">
      <c r="A2745" s="309"/>
      <c r="B2745" s="309"/>
      <c r="C2745" s="309"/>
      <c r="D2745" s="309"/>
      <c r="E2745" s="309"/>
      <c r="F2745" s="309"/>
      <c r="G2745" s="309"/>
      <c r="H2745" s="309"/>
      <c r="I2745" s="309"/>
      <c r="J2745" s="309"/>
      <c r="K2745" s="309"/>
      <c r="L2745" s="309"/>
      <c r="M2745" s="309"/>
      <c r="N2745" s="309"/>
      <c r="O2745" s="309"/>
      <c r="P2745" s="309"/>
      <c r="Q2745" s="309"/>
      <c r="R2745" s="309"/>
      <c r="S2745" s="309"/>
      <c r="T2745" s="309"/>
      <c r="U2745" s="309"/>
    </row>
    <row r="2746" spans="1:21" x14ac:dyDescent="0.2">
      <c r="A2746" s="309"/>
      <c r="B2746" s="309"/>
      <c r="C2746" s="309"/>
      <c r="D2746" s="309"/>
      <c r="E2746" s="309"/>
      <c r="F2746" s="309"/>
      <c r="G2746" s="309"/>
      <c r="H2746" s="309"/>
      <c r="I2746" s="309"/>
      <c r="J2746" s="309"/>
      <c r="K2746" s="309"/>
      <c r="L2746" s="309"/>
      <c r="M2746" s="309"/>
      <c r="N2746" s="309"/>
      <c r="O2746" s="309"/>
      <c r="P2746" s="309"/>
      <c r="Q2746" s="309"/>
      <c r="R2746" s="309"/>
      <c r="S2746" s="309"/>
      <c r="T2746" s="309"/>
      <c r="U2746" s="309"/>
    </row>
    <row r="2747" spans="1:21" x14ac:dyDescent="0.2">
      <c r="A2747" s="309"/>
      <c r="B2747" s="309"/>
      <c r="C2747" s="309"/>
      <c r="D2747" s="309"/>
      <c r="E2747" s="309"/>
      <c r="F2747" s="309"/>
      <c r="G2747" s="309"/>
      <c r="H2747" s="309"/>
      <c r="I2747" s="309"/>
      <c r="J2747" s="309"/>
      <c r="K2747" s="309"/>
      <c r="L2747" s="309"/>
      <c r="M2747" s="309"/>
      <c r="N2747" s="309"/>
      <c r="O2747" s="309"/>
      <c r="P2747" s="309"/>
      <c r="Q2747" s="309"/>
      <c r="R2747" s="309"/>
      <c r="S2747" s="309"/>
      <c r="T2747" s="309"/>
      <c r="U2747" s="309"/>
    </row>
    <row r="2748" spans="1:21" x14ac:dyDescent="0.2">
      <c r="A2748" s="309"/>
      <c r="B2748" s="309"/>
      <c r="C2748" s="309"/>
      <c r="D2748" s="309"/>
      <c r="E2748" s="309"/>
      <c r="F2748" s="309"/>
      <c r="G2748" s="309"/>
      <c r="H2748" s="309"/>
      <c r="I2748" s="309"/>
      <c r="J2748" s="309"/>
      <c r="K2748" s="309"/>
      <c r="L2748" s="309"/>
      <c r="M2748" s="309"/>
      <c r="N2748" s="309"/>
      <c r="O2748" s="309"/>
      <c r="P2748" s="309"/>
      <c r="Q2748" s="309"/>
      <c r="R2748" s="309"/>
      <c r="S2748" s="309"/>
      <c r="T2748" s="309"/>
      <c r="U2748" s="309"/>
    </row>
    <row r="2749" spans="1:21" x14ac:dyDescent="0.2">
      <c r="A2749" s="309"/>
      <c r="B2749" s="309"/>
      <c r="C2749" s="309"/>
      <c r="D2749" s="309"/>
      <c r="E2749" s="309"/>
      <c r="F2749" s="309"/>
      <c r="G2749" s="309"/>
      <c r="H2749" s="309"/>
      <c r="I2749" s="309"/>
      <c r="J2749" s="309"/>
      <c r="K2749" s="309"/>
      <c r="L2749" s="309"/>
      <c r="M2749" s="309"/>
      <c r="N2749" s="309"/>
      <c r="O2749" s="309"/>
      <c r="P2749" s="309"/>
      <c r="Q2749" s="309"/>
      <c r="R2749" s="309"/>
      <c r="S2749" s="309"/>
      <c r="T2749" s="309"/>
      <c r="U2749" s="309"/>
    </row>
    <row r="2750" spans="1:21" x14ac:dyDescent="0.2">
      <c r="A2750" s="309"/>
      <c r="B2750" s="309"/>
      <c r="C2750" s="309"/>
      <c r="D2750" s="309"/>
      <c r="E2750" s="309"/>
      <c r="F2750" s="309"/>
      <c r="G2750" s="309"/>
      <c r="H2750" s="309"/>
      <c r="I2750" s="309"/>
      <c r="J2750" s="309"/>
      <c r="K2750" s="309"/>
      <c r="L2750" s="309"/>
      <c r="M2750" s="309"/>
      <c r="N2750" s="309"/>
      <c r="O2750" s="309"/>
      <c r="P2750" s="309"/>
      <c r="Q2750" s="309"/>
      <c r="R2750" s="309"/>
      <c r="S2750" s="309"/>
      <c r="T2750" s="309"/>
      <c r="U2750" s="309"/>
    </row>
    <row r="2751" spans="1:21" x14ac:dyDescent="0.2">
      <c r="A2751" s="309"/>
      <c r="B2751" s="309"/>
      <c r="C2751" s="309"/>
      <c r="D2751" s="309"/>
      <c r="E2751" s="309"/>
      <c r="F2751" s="309"/>
      <c r="G2751" s="309"/>
      <c r="H2751" s="309"/>
      <c r="I2751" s="309"/>
      <c r="J2751" s="309"/>
      <c r="K2751" s="309"/>
      <c r="L2751" s="309"/>
      <c r="M2751" s="309"/>
      <c r="N2751" s="309"/>
      <c r="O2751" s="309"/>
      <c r="P2751" s="309"/>
      <c r="Q2751" s="309"/>
      <c r="R2751" s="309"/>
      <c r="S2751" s="309"/>
      <c r="T2751" s="309"/>
      <c r="U2751" s="309"/>
    </row>
    <row r="2752" spans="1:21" x14ac:dyDescent="0.2">
      <c r="A2752" s="309"/>
      <c r="B2752" s="309"/>
      <c r="C2752" s="309"/>
      <c r="D2752" s="309"/>
      <c r="E2752" s="309"/>
      <c r="F2752" s="309"/>
      <c r="G2752" s="309"/>
      <c r="H2752" s="309"/>
      <c r="I2752" s="309"/>
      <c r="J2752" s="309"/>
      <c r="K2752" s="309"/>
      <c r="L2752" s="309"/>
      <c r="M2752" s="309"/>
      <c r="N2752" s="309"/>
      <c r="O2752" s="309"/>
      <c r="P2752" s="309"/>
      <c r="Q2752" s="309"/>
      <c r="R2752" s="309"/>
      <c r="S2752" s="309"/>
      <c r="T2752" s="309"/>
      <c r="U2752" s="309"/>
    </row>
    <row r="2753" spans="1:21" x14ac:dyDescent="0.2">
      <c r="A2753" s="309"/>
      <c r="B2753" s="309"/>
      <c r="C2753" s="309"/>
      <c r="D2753" s="309"/>
      <c r="E2753" s="309"/>
      <c r="F2753" s="309"/>
      <c r="G2753" s="309"/>
      <c r="H2753" s="309"/>
      <c r="I2753" s="309"/>
      <c r="J2753" s="309"/>
      <c r="K2753" s="309"/>
      <c r="L2753" s="309"/>
      <c r="M2753" s="309"/>
      <c r="N2753" s="309"/>
      <c r="O2753" s="309"/>
      <c r="P2753" s="309"/>
      <c r="Q2753" s="309"/>
      <c r="R2753" s="309"/>
      <c r="S2753" s="309"/>
      <c r="T2753" s="309"/>
      <c r="U2753" s="309"/>
    </row>
    <row r="2754" spans="1:21" x14ac:dyDescent="0.2">
      <c r="A2754" s="309"/>
      <c r="B2754" s="309"/>
      <c r="C2754" s="309"/>
      <c r="D2754" s="309"/>
      <c r="E2754" s="309"/>
      <c r="F2754" s="309"/>
      <c r="G2754" s="309"/>
      <c r="H2754" s="309"/>
      <c r="I2754" s="309"/>
      <c r="J2754" s="309"/>
      <c r="K2754" s="309"/>
      <c r="L2754" s="309"/>
      <c r="M2754" s="309"/>
      <c r="N2754" s="309"/>
      <c r="O2754" s="309"/>
      <c r="P2754" s="309"/>
      <c r="Q2754" s="309"/>
      <c r="R2754" s="309"/>
      <c r="S2754" s="309"/>
      <c r="T2754" s="309"/>
      <c r="U2754" s="309"/>
    </row>
    <row r="2755" spans="1:21" x14ac:dyDescent="0.2">
      <c r="A2755" s="309"/>
      <c r="B2755" s="309"/>
      <c r="C2755" s="309"/>
      <c r="D2755" s="309"/>
      <c r="E2755" s="309"/>
      <c r="F2755" s="309"/>
      <c r="G2755" s="309"/>
      <c r="H2755" s="309"/>
      <c r="I2755" s="309"/>
      <c r="J2755" s="309"/>
      <c r="K2755" s="309"/>
      <c r="L2755" s="309"/>
      <c r="M2755" s="309"/>
      <c r="N2755" s="309"/>
      <c r="O2755" s="309"/>
      <c r="P2755" s="309"/>
      <c r="Q2755" s="309"/>
      <c r="R2755" s="309"/>
      <c r="S2755" s="309"/>
      <c r="T2755" s="309"/>
      <c r="U2755" s="309"/>
    </row>
    <row r="2756" spans="1:21" x14ac:dyDescent="0.2">
      <c r="A2756" s="309"/>
      <c r="B2756" s="309"/>
      <c r="C2756" s="309"/>
      <c r="D2756" s="309"/>
      <c r="E2756" s="309"/>
      <c r="F2756" s="309"/>
      <c r="G2756" s="309"/>
      <c r="H2756" s="309"/>
      <c r="I2756" s="309"/>
      <c r="J2756" s="309"/>
      <c r="K2756" s="309"/>
      <c r="L2756" s="309"/>
      <c r="M2756" s="309"/>
      <c r="N2756" s="309"/>
      <c r="O2756" s="309"/>
      <c r="P2756" s="309"/>
      <c r="Q2756" s="309"/>
      <c r="R2756" s="309"/>
      <c r="S2756" s="309"/>
      <c r="T2756" s="309"/>
      <c r="U2756" s="309"/>
    </row>
    <row r="2757" spans="1:21" x14ac:dyDescent="0.2">
      <c r="A2757" s="309"/>
      <c r="B2757" s="309"/>
      <c r="C2757" s="309"/>
      <c r="D2757" s="309"/>
      <c r="E2757" s="309"/>
      <c r="F2757" s="309"/>
      <c r="G2757" s="309"/>
      <c r="H2757" s="309"/>
      <c r="I2757" s="309"/>
      <c r="J2757" s="309"/>
      <c r="K2757" s="309"/>
      <c r="L2757" s="309"/>
      <c r="M2757" s="309"/>
      <c r="N2757" s="309"/>
      <c r="O2757" s="309"/>
      <c r="P2757" s="309"/>
      <c r="Q2757" s="309"/>
      <c r="R2757" s="309"/>
      <c r="S2757" s="309"/>
      <c r="T2757" s="309"/>
      <c r="U2757" s="309"/>
    </row>
    <row r="2758" spans="1:21" x14ac:dyDescent="0.2">
      <c r="A2758" s="309"/>
      <c r="B2758" s="309"/>
      <c r="C2758" s="309"/>
      <c r="D2758" s="309"/>
      <c r="E2758" s="309"/>
      <c r="F2758" s="309"/>
      <c r="G2758" s="309"/>
      <c r="H2758" s="309"/>
      <c r="I2758" s="309"/>
      <c r="J2758" s="309"/>
      <c r="K2758" s="309"/>
      <c r="L2758" s="309"/>
      <c r="M2758" s="309"/>
      <c r="N2758" s="309"/>
      <c r="O2758" s="309"/>
      <c r="P2758" s="309"/>
      <c r="Q2758" s="309"/>
      <c r="R2758" s="309"/>
      <c r="S2758" s="309"/>
      <c r="T2758" s="309"/>
      <c r="U2758" s="309"/>
    </row>
    <row r="2759" spans="1:21" x14ac:dyDescent="0.2">
      <c r="A2759" s="309"/>
      <c r="B2759" s="309"/>
      <c r="C2759" s="309"/>
      <c r="D2759" s="309"/>
      <c r="E2759" s="309"/>
      <c r="F2759" s="309"/>
      <c r="G2759" s="309"/>
      <c r="H2759" s="309"/>
      <c r="I2759" s="309"/>
      <c r="J2759" s="309"/>
      <c r="K2759" s="309"/>
      <c r="L2759" s="309"/>
      <c r="M2759" s="309"/>
      <c r="N2759" s="309"/>
      <c r="O2759" s="309"/>
      <c r="P2759" s="309"/>
      <c r="Q2759" s="309"/>
      <c r="R2759" s="309"/>
      <c r="S2759" s="309"/>
      <c r="T2759" s="309"/>
      <c r="U2759" s="309"/>
    </row>
    <row r="2760" spans="1:21" x14ac:dyDescent="0.2">
      <c r="A2760" s="309"/>
      <c r="B2760" s="309"/>
      <c r="C2760" s="309"/>
      <c r="D2760" s="309"/>
      <c r="E2760" s="309"/>
      <c r="F2760" s="309"/>
      <c r="G2760" s="309"/>
      <c r="H2760" s="309"/>
      <c r="I2760" s="309"/>
      <c r="J2760" s="309"/>
      <c r="K2760" s="309"/>
      <c r="L2760" s="309"/>
      <c r="M2760" s="309"/>
      <c r="N2760" s="309"/>
      <c r="O2760" s="309"/>
      <c r="P2760" s="309"/>
      <c r="Q2760" s="309"/>
      <c r="R2760" s="309"/>
      <c r="S2760" s="309"/>
      <c r="T2760" s="309"/>
      <c r="U2760" s="309"/>
    </row>
    <row r="2761" spans="1:21" x14ac:dyDescent="0.2">
      <c r="A2761" s="309"/>
      <c r="B2761" s="309"/>
      <c r="C2761" s="309"/>
      <c r="D2761" s="309"/>
      <c r="E2761" s="309"/>
      <c r="F2761" s="309"/>
      <c r="G2761" s="309"/>
      <c r="H2761" s="309"/>
      <c r="I2761" s="309"/>
      <c r="J2761" s="309"/>
      <c r="K2761" s="309"/>
      <c r="L2761" s="309"/>
      <c r="M2761" s="309"/>
      <c r="N2761" s="309"/>
      <c r="O2761" s="309"/>
      <c r="P2761" s="309"/>
      <c r="Q2761" s="309"/>
      <c r="R2761" s="309"/>
      <c r="S2761" s="309"/>
      <c r="T2761" s="309"/>
      <c r="U2761" s="309"/>
    </row>
    <row r="2762" spans="1:21" x14ac:dyDescent="0.2">
      <c r="A2762" s="309"/>
      <c r="B2762" s="309"/>
      <c r="C2762" s="309"/>
      <c r="D2762" s="309"/>
      <c r="E2762" s="309"/>
      <c r="F2762" s="309"/>
      <c r="G2762" s="309"/>
      <c r="H2762" s="309"/>
      <c r="I2762" s="309"/>
      <c r="J2762" s="309"/>
      <c r="K2762" s="309"/>
      <c r="L2762" s="309"/>
      <c r="M2762" s="309"/>
      <c r="N2762" s="309"/>
      <c r="O2762" s="309"/>
      <c r="P2762" s="309"/>
      <c r="Q2762" s="309"/>
      <c r="R2762" s="309"/>
      <c r="S2762" s="309"/>
      <c r="T2762" s="309"/>
      <c r="U2762" s="309"/>
    </row>
    <row r="2763" spans="1:21" x14ac:dyDescent="0.2">
      <c r="A2763" s="309"/>
      <c r="B2763" s="309"/>
      <c r="C2763" s="309"/>
      <c r="D2763" s="309"/>
      <c r="E2763" s="309"/>
      <c r="F2763" s="309"/>
      <c r="G2763" s="309"/>
      <c r="H2763" s="309"/>
      <c r="I2763" s="309"/>
      <c r="J2763" s="309"/>
      <c r="K2763" s="309"/>
      <c r="L2763" s="309"/>
      <c r="M2763" s="309"/>
      <c r="N2763" s="309"/>
      <c r="O2763" s="309"/>
      <c r="P2763" s="309"/>
      <c r="Q2763" s="309"/>
      <c r="R2763" s="309"/>
      <c r="S2763" s="309"/>
      <c r="T2763" s="309"/>
      <c r="U2763" s="309"/>
    </row>
    <row r="2764" spans="1:21" x14ac:dyDescent="0.2">
      <c r="A2764" s="309"/>
      <c r="B2764" s="309"/>
      <c r="C2764" s="309"/>
      <c r="D2764" s="309"/>
      <c r="E2764" s="309"/>
      <c r="F2764" s="309"/>
      <c r="G2764" s="309"/>
      <c r="H2764" s="309"/>
      <c r="I2764" s="309"/>
      <c r="J2764" s="309"/>
      <c r="K2764" s="309"/>
      <c r="L2764" s="309"/>
      <c r="M2764" s="309"/>
      <c r="N2764" s="309"/>
      <c r="O2764" s="309"/>
      <c r="P2764" s="309"/>
      <c r="Q2764" s="309"/>
      <c r="R2764" s="309"/>
      <c r="S2764" s="309"/>
      <c r="T2764" s="309"/>
      <c r="U2764" s="309"/>
    </row>
    <row r="2765" spans="1:21" x14ac:dyDescent="0.2">
      <c r="A2765" s="309"/>
      <c r="B2765" s="309"/>
      <c r="C2765" s="309"/>
      <c r="D2765" s="309"/>
      <c r="E2765" s="309"/>
      <c r="F2765" s="309"/>
      <c r="G2765" s="309"/>
      <c r="H2765" s="309"/>
      <c r="I2765" s="309"/>
      <c r="J2765" s="309"/>
      <c r="K2765" s="309"/>
      <c r="L2765" s="309"/>
      <c r="M2765" s="309"/>
      <c r="N2765" s="309"/>
      <c r="O2765" s="309"/>
      <c r="P2765" s="309"/>
      <c r="Q2765" s="309"/>
      <c r="R2765" s="309"/>
      <c r="S2765" s="309"/>
      <c r="T2765" s="309"/>
      <c r="U2765" s="309"/>
    </row>
    <row r="2766" spans="1:21" x14ac:dyDescent="0.2">
      <c r="A2766" s="309"/>
      <c r="B2766" s="309"/>
      <c r="C2766" s="309"/>
      <c r="D2766" s="309"/>
      <c r="E2766" s="309"/>
      <c r="F2766" s="309"/>
      <c r="G2766" s="309"/>
      <c r="H2766" s="309"/>
      <c r="I2766" s="309"/>
      <c r="J2766" s="309"/>
      <c r="K2766" s="309"/>
      <c r="L2766" s="309"/>
      <c r="M2766" s="309"/>
      <c r="N2766" s="309"/>
      <c r="O2766" s="309"/>
      <c r="P2766" s="309"/>
      <c r="Q2766" s="309"/>
      <c r="R2766" s="309"/>
      <c r="S2766" s="309"/>
      <c r="T2766" s="309"/>
      <c r="U2766" s="309"/>
    </row>
    <row r="2767" spans="1:21" x14ac:dyDescent="0.2">
      <c r="A2767" s="309"/>
      <c r="B2767" s="309"/>
      <c r="C2767" s="309"/>
      <c r="D2767" s="309"/>
      <c r="E2767" s="309"/>
      <c r="F2767" s="309"/>
      <c r="G2767" s="309"/>
      <c r="H2767" s="309"/>
      <c r="I2767" s="309"/>
      <c r="J2767" s="309"/>
      <c r="K2767" s="309"/>
      <c r="L2767" s="309"/>
      <c r="M2767" s="309"/>
      <c r="N2767" s="309"/>
      <c r="O2767" s="309"/>
      <c r="P2767" s="309"/>
      <c r="Q2767" s="309"/>
      <c r="R2767" s="309"/>
      <c r="S2767" s="309"/>
      <c r="T2767" s="309"/>
      <c r="U2767" s="309"/>
    </row>
    <row r="2768" spans="1:21" x14ac:dyDescent="0.2">
      <c r="A2768" s="309"/>
      <c r="B2768" s="309"/>
      <c r="C2768" s="309"/>
      <c r="D2768" s="309"/>
      <c r="E2768" s="309"/>
      <c r="F2768" s="309"/>
      <c r="G2768" s="309"/>
      <c r="H2768" s="309"/>
      <c r="I2768" s="309"/>
      <c r="J2768" s="309"/>
      <c r="K2768" s="309"/>
      <c r="L2768" s="309"/>
      <c r="M2768" s="309"/>
      <c r="N2768" s="309"/>
      <c r="O2768" s="309"/>
      <c r="P2768" s="309"/>
      <c r="Q2768" s="309"/>
      <c r="R2768" s="309"/>
      <c r="S2768" s="309"/>
      <c r="T2768" s="309"/>
      <c r="U2768" s="309"/>
    </row>
    <row r="2769" spans="1:21" x14ac:dyDescent="0.2">
      <c r="A2769" s="309"/>
      <c r="B2769" s="309"/>
      <c r="C2769" s="309"/>
      <c r="D2769" s="309"/>
      <c r="E2769" s="309"/>
      <c r="F2769" s="309"/>
      <c r="G2769" s="309"/>
      <c r="H2769" s="309"/>
      <c r="I2769" s="309"/>
      <c r="J2769" s="309"/>
      <c r="K2769" s="309"/>
      <c r="L2769" s="309"/>
      <c r="M2769" s="309"/>
      <c r="N2769" s="309"/>
      <c r="O2769" s="309"/>
      <c r="P2769" s="309"/>
      <c r="Q2769" s="309"/>
      <c r="R2769" s="309"/>
      <c r="S2769" s="309"/>
      <c r="T2769" s="309"/>
      <c r="U2769" s="309"/>
    </row>
    <row r="2770" spans="1:21" x14ac:dyDescent="0.2">
      <c r="A2770" s="309"/>
      <c r="B2770" s="309"/>
      <c r="C2770" s="309"/>
      <c r="D2770" s="309"/>
      <c r="E2770" s="309"/>
      <c r="F2770" s="309"/>
      <c r="G2770" s="309"/>
      <c r="H2770" s="309"/>
      <c r="I2770" s="309"/>
      <c r="J2770" s="309"/>
      <c r="K2770" s="309"/>
      <c r="L2770" s="309"/>
      <c r="M2770" s="309"/>
      <c r="N2770" s="309"/>
      <c r="O2770" s="309"/>
      <c r="P2770" s="309"/>
      <c r="Q2770" s="309"/>
      <c r="R2770" s="309"/>
      <c r="S2770" s="309"/>
      <c r="T2770" s="309"/>
      <c r="U2770" s="309"/>
    </row>
    <row r="2771" spans="1:21" x14ac:dyDescent="0.2">
      <c r="A2771" s="309"/>
      <c r="B2771" s="309"/>
      <c r="C2771" s="309"/>
      <c r="D2771" s="309"/>
      <c r="E2771" s="309"/>
      <c r="F2771" s="309"/>
      <c r="G2771" s="309"/>
      <c r="H2771" s="309"/>
      <c r="I2771" s="309"/>
      <c r="J2771" s="309"/>
      <c r="K2771" s="309"/>
      <c r="L2771" s="309"/>
      <c r="M2771" s="309"/>
      <c r="N2771" s="309"/>
      <c r="O2771" s="309"/>
      <c r="P2771" s="309"/>
      <c r="Q2771" s="309"/>
      <c r="R2771" s="309"/>
      <c r="S2771" s="309"/>
      <c r="T2771" s="309"/>
      <c r="U2771" s="309"/>
    </row>
    <row r="2772" spans="1:21" x14ac:dyDescent="0.2">
      <c r="A2772" s="309"/>
      <c r="B2772" s="309"/>
      <c r="C2772" s="309"/>
      <c r="D2772" s="309"/>
      <c r="E2772" s="309"/>
      <c r="F2772" s="309"/>
      <c r="G2772" s="309"/>
      <c r="H2772" s="309"/>
      <c r="I2772" s="309"/>
      <c r="J2772" s="309"/>
      <c r="K2772" s="309"/>
      <c r="L2772" s="309"/>
      <c r="M2772" s="309"/>
      <c r="N2772" s="309"/>
      <c r="O2772" s="309"/>
      <c r="P2772" s="309"/>
      <c r="Q2772" s="309"/>
      <c r="R2772" s="309"/>
      <c r="S2772" s="309"/>
      <c r="T2772" s="309"/>
      <c r="U2772" s="309"/>
    </row>
    <row r="2773" spans="1:21" x14ac:dyDescent="0.2">
      <c r="A2773" s="309"/>
      <c r="B2773" s="309"/>
      <c r="C2773" s="309"/>
      <c r="D2773" s="309"/>
      <c r="E2773" s="309"/>
      <c r="F2773" s="309"/>
      <c r="G2773" s="309"/>
      <c r="H2773" s="309"/>
      <c r="I2773" s="309"/>
      <c r="J2773" s="309"/>
      <c r="K2773" s="309"/>
      <c r="L2773" s="309"/>
      <c r="M2773" s="309"/>
      <c r="N2773" s="309"/>
      <c r="O2773" s="309"/>
      <c r="P2773" s="309"/>
      <c r="Q2773" s="309"/>
      <c r="R2773" s="309"/>
      <c r="S2773" s="309"/>
      <c r="T2773" s="309"/>
      <c r="U2773" s="309"/>
    </row>
    <row r="2774" spans="1:21" x14ac:dyDescent="0.2">
      <c r="A2774" s="309"/>
      <c r="B2774" s="309"/>
      <c r="C2774" s="309"/>
      <c r="D2774" s="309"/>
      <c r="E2774" s="309"/>
      <c r="F2774" s="309"/>
      <c r="G2774" s="309"/>
      <c r="H2774" s="309"/>
      <c r="I2774" s="309"/>
      <c r="J2774" s="309"/>
      <c r="K2774" s="309"/>
      <c r="L2774" s="309"/>
      <c r="M2774" s="309"/>
      <c r="N2774" s="309"/>
      <c r="O2774" s="309"/>
      <c r="P2774" s="309"/>
      <c r="Q2774" s="309"/>
      <c r="R2774" s="309"/>
      <c r="S2774" s="309"/>
      <c r="T2774" s="309"/>
      <c r="U2774" s="309"/>
    </row>
    <row r="2775" spans="1:21" x14ac:dyDescent="0.2">
      <c r="A2775" s="309"/>
      <c r="B2775" s="309"/>
      <c r="C2775" s="309"/>
      <c r="D2775" s="309"/>
      <c r="E2775" s="309"/>
      <c r="F2775" s="309"/>
      <c r="G2775" s="309"/>
      <c r="H2775" s="309"/>
      <c r="I2775" s="309"/>
      <c r="J2775" s="309"/>
      <c r="K2775" s="309"/>
      <c r="L2775" s="309"/>
      <c r="M2775" s="309"/>
      <c r="N2775" s="309"/>
      <c r="O2775" s="309"/>
      <c r="P2775" s="309"/>
      <c r="Q2775" s="309"/>
      <c r="R2775" s="309"/>
      <c r="S2775" s="309"/>
      <c r="T2775" s="309"/>
      <c r="U2775" s="309"/>
    </row>
    <row r="2776" spans="1:21" x14ac:dyDescent="0.2">
      <c r="A2776" s="309"/>
      <c r="B2776" s="309"/>
      <c r="C2776" s="309"/>
      <c r="D2776" s="309"/>
      <c r="E2776" s="309"/>
      <c r="F2776" s="309"/>
      <c r="G2776" s="309"/>
      <c r="H2776" s="309"/>
      <c r="I2776" s="309"/>
      <c r="J2776" s="309"/>
      <c r="K2776" s="309"/>
      <c r="L2776" s="309"/>
      <c r="M2776" s="309"/>
      <c r="N2776" s="309"/>
      <c r="O2776" s="309"/>
      <c r="P2776" s="309"/>
      <c r="Q2776" s="309"/>
      <c r="R2776" s="309"/>
      <c r="S2776" s="309"/>
      <c r="T2776" s="309"/>
      <c r="U2776" s="309"/>
    </row>
    <row r="2777" spans="1:21" x14ac:dyDescent="0.2">
      <c r="A2777" s="309"/>
      <c r="B2777" s="309"/>
      <c r="C2777" s="309"/>
      <c r="D2777" s="309"/>
      <c r="E2777" s="309"/>
      <c r="F2777" s="309"/>
      <c r="G2777" s="309"/>
      <c r="H2777" s="309"/>
      <c r="I2777" s="309"/>
      <c r="J2777" s="309"/>
      <c r="K2777" s="309"/>
      <c r="L2777" s="309"/>
      <c r="M2777" s="309"/>
      <c r="N2777" s="309"/>
      <c r="O2777" s="309"/>
      <c r="P2777" s="309"/>
      <c r="Q2777" s="309"/>
      <c r="R2777" s="309"/>
      <c r="S2777" s="309"/>
      <c r="T2777" s="309"/>
      <c r="U2777" s="309"/>
    </row>
    <row r="2778" spans="1:21" x14ac:dyDescent="0.2">
      <c r="A2778" s="309"/>
      <c r="B2778" s="309"/>
      <c r="C2778" s="309"/>
      <c r="D2778" s="309"/>
      <c r="E2778" s="309"/>
      <c r="F2778" s="309"/>
      <c r="G2778" s="309"/>
      <c r="H2778" s="309"/>
      <c r="I2778" s="309"/>
      <c r="J2778" s="309"/>
      <c r="K2778" s="309"/>
      <c r="L2778" s="309"/>
      <c r="M2778" s="309"/>
      <c r="N2778" s="309"/>
      <c r="O2778" s="309"/>
      <c r="P2778" s="309"/>
      <c r="Q2778" s="309"/>
      <c r="R2778" s="309"/>
      <c r="S2778" s="309"/>
      <c r="T2778" s="309"/>
      <c r="U2778" s="309"/>
    </row>
    <row r="2779" spans="1:21" x14ac:dyDescent="0.2">
      <c r="A2779" s="309"/>
      <c r="B2779" s="309"/>
      <c r="C2779" s="309"/>
      <c r="D2779" s="309"/>
      <c r="E2779" s="309"/>
      <c r="F2779" s="309"/>
      <c r="G2779" s="309"/>
      <c r="H2779" s="309"/>
      <c r="I2779" s="309"/>
      <c r="J2779" s="309"/>
      <c r="K2779" s="309"/>
      <c r="L2779" s="309"/>
      <c r="M2779" s="309"/>
      <c r="N2779" s="309"/>
      <c r="O2779" s="309"/>
      <c r="P2779" s="309"/>
      <c r="Q2779" s="309"/>
      <c r="R2779" s="309"/>
      <c r="S2779" s="309"/>
      <c r="T2779" s="309"/>
      <c r="U2779" s="309"/>
    </row>
    <row r="2780" spans="1:21" x14ac:dyDescent="0.2">
      <c r="A2780" s="309"/>
      <c r="B2780" s="309"/>
      <c r="C2780" s="309"/>
      <c r="D2780" s="309"/>
      <c r="E2780" s="309"/>
      <c r="F2780" s="309"/>
      <c r="G2780" s="309"/>
      <c r="H2780" s="309"/>
      <c r="I2780" s="309"/>
      <c r="J2780" s="309"/>
      <c r="K2780" s="309"/>
      <c r="L2780" s="309"/>
      <c r="M2780" s="309"/>
      <c r="N2780" s="309"/>
      <c r="O2780" s="309"/>
      <c r="P2780" s="309"/>
      <c r="Q2780" s="309"/>
      <c r="R2780" s="309"/>
      <c r="S2780" s="309"/>
      <c r="T2780" s="309"/>
      <c r="U2780" s="309"/>
    </row>
    <row r="2781" spans="1:21" x14ac:dyDescent="0.2">
      <c r="A2781" s="309"/>
      <c r="B2781" s="309"/>
      <c r="C2781" s="309"/>
      <c r="D2781" s="309"/>
      <c r="E2781" s="309"/>
      <c r="F2781" s="309"/>
      <c r="G2781" s="309"/>
      <c r="H2781" s="309"/>
      <c r="I2781" s="309"/>
      <c r="J2781" s="309"/>
      <c r="K2781" s="309"/>
      <c r="L2781" s="309"/>
      <c r="M2781" s="309"/>
      <c r="N2781" s="309"/>
      <c r="O2781" s="309"/>
      <c r="P2781" s="309"/>
      <c r="Q2781" s="309"/>
      <c r="R2781" s="309"/>
      <c r="S2781" s="309"/>
      <c r="T2781" s="309"/>
      <c r="U2781" s="309"/>
    </row>
    <row r="2782" spans="1:21" x14ac:dyDescent="0.2">
      <c r="A2782" s="309"/>
      <c r="B2782" s="309"/>
      <c r="C2782" s="309"/>
      <c r="D2782" s="309"/>
      <c r="E2782" s="309"/>
      <c r="F2782" s="309"/>
      <c r="G2782" s="309"/>
      <c r="H2782" s="309"/>
      <c r="I2782" s="309"/>
      <c r="J2782" s="309"/>
      <c r="K2782" s="309"/>
      <c r="L2782" s="309"/>
      <c r="M2782" s="309"/>
      <c r="N2782" s="309"/>
      <c r="O2782" s="309"/>
      <c r="P2782" s="309"/>
      <c r="Q2782" s="309"/>
      <c r="R2782" s="309"/>
      <c r="S2782" s="309"/>
      <c r="T2782" s="309"/>
      <c r="U2782" s="309"/>
    </row>
    <row r="2783" spans="1:21" x14ac:dyDescent="0.2">
      <c r="A2783" s="309"/>
      <c r="B2783" s="309"/>
      <c r="C2783" s="309"/>
      <c r="D2783" s="309"/>
      <c r="E2783" s="309"/>
      <c r="F2783" s="309"/>
      <c r="G2783" s="309"/>
      <c r="H2783" s="309"/>
      <c r="I2783" s="309"/>
      <c r="J2783" s="309"/>
      <c r="K2783" s="309"/>
      <c r="L2783" s="309"/>
      <c r="M2783" s="309"/>
      <c r="N2783" s="309"/>
      <c r="O2783" s="309"/>
      <c r="P2783" s="309"/>
      <c r="Q2783" s="309"/>
      <c r="R2783" s="309"/>
      <c r="S2783" s="309"/>
      <c r="T2783" s="309"/>
      <c r="U2783" s="309"/>
    </row>
    <row r="2784" spans="1:21" x14ac:dyDescent="0.2">
      <c r="A2784" s="309"/>
      <c r="B2784" s="309"/>
      <c r="C2784" s="309"/>
      <c r="D2784" s="309"/>
      <c r="E2784" s="309"/>
      <c r="F2784" s="309"/>
      <c r="G2784" s="309"/>
      <c r="H2784" s="309"/>
      <c r="I2784" s="309"/>
      <c r="J2784" s="309"/>
      <c r="K2784" s="309"/>
      <c r="L2784" s="309"/>
      <c r="M2784" s="309"/>
      <c r="N2784" s="309"/>
      <c r="O2784" s="309"/>
      <c r="P2784" s="309"/>
      <c r="Q2784" s="309"/>
      <c r="R2784" s="309"/>
      <c r="S2784" s="309"/>
      <c r="T2784" s="309"/>
      <c r="U2784" s="309"/>
    </row>
    <row r="2785" spans="1:21" x14ac:dyDescent="0.2">
      <c r="A2785" s="309"/>
      <c r="B2785" s="309"/>
      <c r="C2785" s="309"/>
      <c r="D2785" s="309"/>
      <c r="E2785" s="309"/>
      <c r="F2785" s="309"/>
      <c r="G2785" s="309"/>
      <c r="H2785" s="309"/>
      <c r="I2785" s="309"/>
      <c r="J2785" s="309"/>
      <c r="K2785" s="309"/>
      <c r="L2785" s="309"/>
      <c r="M2785" s="309"/>
      <c r="N2785" s="309"/>
      <c r="O2785" s="309"/>
      <c r="P2785" s="309"/>
      <c r="Q2785" s="309"/>
      <c r="R2785" s="309"/>
      <c r="S2785" s="309"/>
      <c r="T2785" s="309"/>
      <c r="U2785" s="309"/>
    </row>
    <row r="2786" spans="1:21" x14ac:dyDescent="0.2">
      <c r="A2786" s="309"/>
      <c r="B2786" s="309"/>
      <c r="C2786" s="309"/>
      <c r="D2786" s="309"/>
      <c r="E2786" s="309"/>
      <c r="F2786" s="309"/>
      <c r="G2786" s="309"/>
      <c r="H2786" s="309"/>
      <c r="I2786" s="309"/>
      <c r="J2786" s="309"/>
      <c r="K2786" s="309"/>
      <c r="L2786" s="309"/>
      <c r="M2786" s="309"/>
      <c r="N2786" s="309"/>
      <c r="O2786" s="309"/>
      <c r="P2786" s="309"/>
      <c r="Q2786" s="309"/>
      <c r="R2786" s="309"/>
      <c r="S2786" s="309"/>
      <c r="T2786" s="309"/>
      <c r="U2786" s="309"/>
    </row>
    <row r="2787" spans="1:21" x14ac:dyDescent="0.2">
      <c r="A2787" s="309"/>
      <c r="B2787" s="309"/>
      <c r="C2787" s="309"/>
      <c r="D2787" s="309"/>
      <c r="E2787" s="309"/>
      <c r="F2787" s="309"/>
      <c r="G2787" s="309"/>
      <c r="H2787" s="309"/>
      <c r="I2787" s="309"/>
      <c r="J2787" s="309"/>
      <c r="K2787" s="309"/>
      <c r="L2787" s="309"/>
      <c r="M2787" s="309"/>
      <c r="N2787" s="309"/>
      <c r="O2787" s="309"/>
      <c r="P2787" s="309"/>
      <c r="Q2787" s="309"/>
      <c r="R2787" s="309"/>
      <c r="S2787" s="309"/>
      <c r="T2787" s="309"/>
      <c r="U2787" s="309"/>
    </row>
    <row r="2788" spans="1:21" x14ac:dyDescent="0.2">
      <c r="A2788" s="309"/>
      <c r="B2788" s="309"/>
      <c r="C2788" s="309"/>
      <c r="D2788" s="309"/>
      <c r="E2788" s="309"/>
      <c r="F2788" s="309"/>
      <c r="G2788" s="309"/>
      <c r="H2788" s="309"/>
      <c r="I2788" s="309"/>
      <c r="J2788" s="309"/>
      <c r="K2788" s="309"/>
      <c r="L2788" s="309"/>
      <c r="M2788" s="309"/>
      <c r="N2788" s="309"/>
      <c r="O2788" s="309"/>
      <c r="P2788" s="309"/>
      <c r="Q2788" s="309"/>
      <c r="R2788" s="309"/>
      <c r="S2788" s="309"/>
      <c r="T2788" s="309"/>
      <c r="U2788" s="309"/>
    </row>
    <row r="2789" spans="1:21" x14ac:dyDescent="0.2">
      <c r="A2789" s="309"/>
      <c r="B2789" s="309"/>
      <c r="C2789" s="309"/>
      <c r="D2789" s="309"/>
      <c r="E2789" s="309"/>
      <c r="F2789" s="309"/>
      <c r="G2789" s="309"/>
      <c r="H2789" s="309"/>
      <c r="I2789" s="309"/>
      <c r="J2789" s="309"/>
      <c r="K2789" s="309"/>
      <c r="L2789" s="309"/>
      <c r="M2789" s="309"/>
      <c r="N2789" s="309"/>
      <c r="O2789" s="309"/>
      <c r="P2789" s="309"/>
      <c r="Q2789" s="309"/>
      <c r="R2789" s="309"/>
      <c r="S2789" s="309"/>
      <c r="T2789" s="309"/>
      <c r="U2789" s="309"/>
    </row>
    <row r="2790" spans="1:21" x14ac:dyDescent="0.2">
      <c r="A2790" s="309"/>
      <c r="B2790" s="309"/>
      <c r="C2790" s="309"/>
      <c r="D2790" s="309"/>
      <c r="E2790" s="309"/>
      <c r="F2790" s="309"/>
      <c r="G2790" s="309"/>
      <c r="H2790" s="309"/>
      <c r="I2790" s="309"/>
      <c r="J2790" s="309"/>
      <c r="K2790" s="309"/>
      <c r="L2790" s="309"/>
      <c r="M2790" s="309"/>
      <c r="N2790" s="309"/>
      <c r="O2790" s="309"/>
      <c r="P2790" s="309"/>
      <c r="Q2790" s="309"/>
      <c r="R2790" s="309"/>
      <c r="S2790" s="309"/>
      <c r="T2790" s="309"/>
      <c r="U2790" s="309"/>
    </row>
    <row r="2791" spans="1:21" x14ac:dyDescent="0.2">
      <c r="A2791" s="309"/>
      <c r="B2791" s="309"/>
      <c r="C2791" s="309"/>
      <c r="D2791" s="309"/>
      <c r="E2791" s="309"/>
      <c r="F2791" s="309"/>
      <c r="G2791" s="309"/>
      <c r="H2791" s="309"/>
      <c r="I2791" s="309"/>
      <c r="J2791" s="309"/>
      <c r="K2791" s="309"/>
      <c r="L2791" s="309"/>
      <c r="M2791" s="309"/>
      <c r="N2791" s="309"/>
      <c r="O2791" s="309"/>
      <c r="P2791" s="309"/>
      <c r="Q2791" s="309"/>
      <c r="R2791" s="309"/>
      <c r="S2791" s="309"/>
      <c r="T2791" s="309"/>
      <c r="U2791" s="309"/>
    </row>
    <row r="2792" spans="1:21" x14ac:dyDescent="0.2">
      <c r="A2792" s="309"/>
      <c r="B2792" s="309"/>
      <c r="C2792" s="309"/>
      <c r="D2792" s="309"/>
      <c r="E2792" s="309"/>
      <c r="F2792" s="309"/>
      <c r="G2792" s="309"/>
      <c r="H2792" s="309"/>
      <c r="I2792" s="309"/>
      <c r="J2792" s="309"/>
      <c r="K2792" s="309"/>
      <c r="L2792" s="309"/>
      <c r="M2792" s="309"/>
      <c r="N2792" s="309"/>
      <c r="O2792" s="309"/>
      <c r="P2792" s="309"/>
      <c r="Q2792" s="309"/>
      <c r="R2792" s="309"/>
      <c r="S2792" s="309"/>
      <c r="T2792" s="309"/>
      <c r="U2792" s="309"/>
    </row>
    <row r="2793" spans="1:21" x14ac:dyDescent="0.2">
      <c r="A2793" s="309"/>
      <c r="B2793" s="309"/>
      <c r="C2793" s="309"/>
      <c r="D2793" s="309"/>
      <c r="E2793" s="309"/>
      <c r="F2793" s="309"/>
      <c r="G2793" s="309"/>
      <c r="H2793" s="309"/>
      <c r="I2793" s="309"/>
      <c r="J2793" s="309"/>
      <c r="K2793" s="309"/>
      <c r="L2793" s="309"/>
      <c r="M2793" s="309"/>
      <c r="N2793" s="309"/>
      <c r="O2793" s="309"/>
      <c r="P2793" s="309"/>
      <c r="Q2793" s="309"/>
      <c r="R2793" s="309"/>
      <c r="S2793" s="309"/>
      <c r="T2793" s="309"/>
      <c r="U2793" s="309"/>
    </row>
    <row r="2794" spans="1:21" x14ac:dyDescent="0.2">
      <c r="A2794" s="309"/>
      <c r="B2794" s="309"/>
      <c r="C2794" s="309"/>
      <c r="D2794" s="309"/>
      <c r="E2794" s="309"/>
      <c r="F2794" s="309"/>
      <c r="G2794" s="309"/>
      <c r="H2794" s="309"/>
      <c r="I2794" s="309"/>
      <c r="J2794" s="309"/>
      <c r="K2794" s="309"/>
      <c r="L2794" s="309"/>
      <c r="M2794" s="309"/>
      <c r="N2794" s="309"/>
      <c r="O2794" s="309"/>
      <c r="P2794" s="309"/>
      <c r="Q2794" s="309"/>
      <c r="R2794" s="309"/>
      <c r="S2794" s="309"/>
      <c r="T2794" s="309"/>
      <c r="U2794" s="309"/>
    </row>
    <row r="2795" spans="1:21" x14ac:dyDescent="0.2">
      <c r="A2795" s="309"/>
      <c r="B2795" s="309"/>
      <c r="C2795" s="309"/>
      <c r="D2795" s="309"/>
      <c r="E2795" s="309"/>
      <c r="F2795" s="309"/>
      <c r="G2795" s="309"/>
      <c r="H2795" s="309"/>
      <c r="I2795" s="309"/>
      <c r="J2795" s="309"/>
      <c r="K2795" s="309"/>
      <c r="L2795" s="309"/>
      <c r="M2795" s="309"/>
      <c r="N2795" s="309"/>
      <c r="O2795" s="309"/>
      <c r="P2795" s="309"/>
      <c r="Q2795" s="309"/>
      <c r="R2795" s="309"/>
      <c r="S2795" s="309"/>
      <c r="T2795" s="309"/>
      <c r="U2795" s="309"/>
    </row>
    <row r="2796" spans="1:21" x14ac:dyDescent="0.2">
      <c r="A2796" s="309"/>
      <c r="B2796" s="309"/>
      <c r="C2796" s="309"/>
      <c r="D2796" s="309"/>
      <c r="E2796" s="309"/>
      <c r="F2796" s="309"/>
      <c r="G2796" s="309"/>
      <c r="H2796" s="309"/>
      <c r="I2796" s="309"/>
      <c r="J2796" s="309"/>
      <c r="K2796" s="309"/>
      <c r="L2796" s="309"/>
      <c r="M2796" s="309"/>
      <c r="N2796" s="309"/>
      <c r="O2796" s="309"/>
      <c r="P2796" s="309"/>
      <c r="Q2796" s="309"/>
      <c r="R2796" s="309"/>
      <c r="S2796" s="309"/>
      <c r="T2796" s="309"/>
      <c r="U2796" s="309"/>
    </row>
    <row r="2797" spans="1:21" x14ac:dyDescent="0.2">
      <c r="A2797" s="309"/>
      <c r="B2797" s="309"/>
      <c r="C2797" s="309"/>
      <c r="D2797" s="309"/>
      <c r="E2797" s="309"/>
      <c r="F2797" s="309"/>
      <c r="G2797" s="309"/>
      <c r="H2797" s="309"/>
      <c r="I2797" s="309"/>
      <c r="J2797" s="309"/>
      <c r="K2797" s="309"/>
      <c r="L2797" s="309"/>
      <c r="M2797" s="309"/>
      <c r="N2797" s="309"/>
      <c r="O2797" s="309"/>
      <c r="P2797" s="309"/>
      <c r="Q2797" s="309"/>
      <c r="R2797" s="309"/>
      <c r="S2797" s="309"/>
      <c r="T2797" s="309"/>
      <c r="U2797" s="309"/>
    </row>
    <row r="2798" spans="1:21" x14ac:dyDescent="0.2">
      <c r="A2798" s="309"/>
      <c r="B2798" s="309"/>
      <c r="C2798" s="309"/>
      <c r="D2798" s="309"/>
      <c r="E2798" s="309"/>
      <c r="F2798" s="309"/>
      <c r="G2798" s="309"/>
      <c r="H2798" s="309"/>
      <c r="I2798" s="309"/>
      <c r="J2798" s="309"/>
      <c r="K2798" s="309"/>
      <c r="L2798" s="309"/>
      <c r="M2798" s="309"/>
      <c r="N2798" s="309"/>
      <c r="O2798" s="309"/>
      <c r="P2798" s="309"/>
      <c r="Q2798" s="309"/>
      <c r="R2798" s="309"/>
      <c r="S2798" s="309"/>
      <c r="T2798" s="309"/>
      <c r="U2798" s="309"/>
    </row>
    <row r="2799" spans="1:21" x14ac:dyDescent="0.2">
      <c r="A2799" s="309"/>
      <c r="B2799" s="309"/>
      <c r="C2799" s="309"/>
      <c r="D2799" s="309"/>
      <c r="E2799" s="309"/>
      <c r="F2799" s="309"/>
      <c r="G2799" s="309"/>
      <c r="H2799" s="309"/>
      <c r="I2799" s="309"/>
      <c r="J2799" s="309"/>
      <c r="K2799" s="309"/>
      <c r="L2799" s="309"/>
      <c r="M2799" s="309"/>
      <c r="N2799" s="309"/>
      <c r="O2799" s="309"/>
      <c r="P2799" s="309"/>
      <c r="Q2799" s="309"/>
      <c r="R2799" s="309"/>
      <c r="S2799" s="309"/>
      <c r="T2799" s="309"/>
      <c r="U2799" s="309"/>
    </row>
    <row r="2800" spans="1:21" x14ac:dyDescent="0.2">
      <c r="A2800" s="309"/>
      <c r="B2800" s="309"/>
      <c r="C2800" s="309"/>
      <c r="D2800" s="309"/>
      <c r="E2800" s="309"/>
      <c r="F2800" s="309"/>
      <c r="G2800" s="309"/>
      <c r="H2800" s="309"/>
      <c r="I2800" s="309"/>
      <c r="J2800" s="309"/>
      <c r="K2800" s="309"/>
      <c r="L2800" s="309"/>
      <c r="M2800" s="309"/>
      <c r="N2800" s="309"/>
      <c r="O2800" s="309"/>
      <c r="P2800" s="309"/>
      <c r="Q2800" s="309"/>
      <c r="R2800" s="309"/>
      <c r="S2800" s="309"/>
      <c r="T2800" s="309"/>
      <c r="U2800" s="309"/>
    </row>
    <row r="2801" spans="1:21" x14ac:dyDescent="0.2">
      <c r="A2801" s="309"/>
      <c r="B2801" s="309"/>
      <c r="C2801" s="309"/>
      <c r="D2801" s="309"/>
      <c r="E2801" s="309"/>
      <c r="F2801" s="309"/>
      <c r="G2801" s="309"/>
      <c r="H2801" s="309"/>
      <c r="I2801" s="309"/>
      <c r="J2801" s="309"/>
      <c r="K2801" s="309"/>
      <c r="L2801" s="309"/>
      <c r="M2801" s="309"/>
      <c r="N2801" s="309"/>
      <c r="O2801" s="309"/>
      <c r="P2801" s="309"/>
      <c r="Q2801" s="309"/>
      <c r="R2801" s="309"/>
      <c r="S2801" s="309"/>
      <c r="T2801" s="309"/>
      <c r="U2801" s="309"/>
    </row>
    <row r="2802" spans="1:21" x14ac:dyDescent="0.2">
      <c r="A2802" s="309"/>
      <c r="B2802" s="309"/>
      <c r="C2802" s="309"/>
      <c r="D2802" s="309"/>
      <c r="E2802" s="309"/>
      <c r="F2802" s="309"/>
      <c r="G2802" s="309"/>
      <c r="H2802" s="309"/>
      <c r="I2802" s="309"/>
      <c r="J2802" s="309"/>
      <c r="K2802" s="309"/>
      <c r="L2802" s="309"/>
      <c r="M2802" s="309"/>
      <c r="N2802" s="309"/>
      <c r="O2802" s="309"/>
      <c r="P2802" s="309"/>
      <c r="Q2802" s="309"/>
      <c r="R2802" s="309"/>
      <c r="S2802" s="309"/>
      <c r="T2802" s="309"/>
      <c r="U2802" s="309"/>
    </row>
    <row r="2803" spans="1:21" x14ac:dyDescent="0.2">
      <c r="A2803" s="309"/>
      <c r="B2803" s="309"/>
      <c r="C2803" s="309"/>
      <c r="D2803" s="309"/>
      <c r="E2803" s="309"/>
      <c r="F2803" s="309"/>
      <c r="G2803" s="309"/>
      <c r="H2803" s="309"/>
      <c r="I2803" s="309"/>
      <c r="J2803" s="309"/>
      <c r="K2803" s="309"/>
      <c r="L2803" s="309"/>
      <c r="M2803" s="309"/>
      <c r="N2803" s="309"/>
      <c r="O2803" s="309"/>
      <c r="P2803" s="309"/>
      <c r="Q2803" s="309"/>
      <c r="R2803" s="309"/>
      <c r="S2803" s="309"/>
      <c r="T2803" s="309"/>
      <c r="U2803" s="309"/>
    </row>
    <row r="2804" spans="1:21" x14ac:dyDescent="0.2">
      <c r="A2804" s="309"/>
      <c r="B2804" s="309"/>
      <c r="C2804" s="309"/>
      <c r="D2804" s="309"/>
      <c r="E2804" s="309"/>
      <c r="F2804" s="309"/>
      <c r="G2804" s="309"/>
      <c r="H2804" s="309"/>
      <c r="I2804" s="309"/>
      <c r="J2804" s="309"/>
      <c r="K2804" s="309"/>
      <c r="L2804" s="309"/>
      <c r="M2804" s="309"/>
      <c r="N2804" s="309"/>
      <c r="O2804" s="309"/>
      <c r="P2804" s="309"/>
      <c r="Q2804" s="309"/>
      <c r="R2804" s="309"/>
      <c r="S2804" s="309"/>
      <c r="T2804" s="309"/>
      <c r="U2804" s="309"/>
    </row>
    <row r="2805" spans="1:21" x14ac:dyDescent="0.2">
      <c r="A2805" s="309"/>
      <c r="B2805" s="309"/>
      <c r="C2805" s="309"/>
      <c r="D2805" s="309"/>
      <c r="E2805" s="309"/>
      <c r="F2805" s="309"/>
      <c r="G2805" s="309"/>
      <c r="H2805" s="309"/>
      <c r="I2805" s="309"/>
      <c r="J2805" s="309"/>
      <c r="K2805" s="309"/>
      <c r="L2805" s="309"/>
      <c r="M2805" s="309"/>
      <c r="N2805" s="309"/>
      <c r="O2805" s="309"/>
      <c r="P2805" s="309"/>
      <c r="Q2805" s="309"/>
      <c r="R2805" s="309"/>
      <c r="S2805" s="309"/>
      <c r="T2805" s="309"/>
      <c r="U2805" s="309"/>
    </row>
    <row r="2806" spans="1:21" x14ac:dyDescent="0.2">
      <c r="A2806" s="309"/>
      <c r="B2806" s="309"/>
      <c r="C2806" s="309"/>
      <c r="D2806" s="309"/>
      <c r="E2806" s="309"/>
      <c r="F2806" s="309"/>
      <c r="G2806" s="309"/>
      <c r="H2806" s="309"/>
      <c r="I2806" s="309"/>
      <c r="J2806" s="309"/>
      <c r="K2806" s="309"/>
      <c r="L2806" s="309"/>
      <c r="M2806" s="309"/>
      <c r="N2806" s="309"/>
      <c r="O2806" s="309"/>
      <c r="P2806" s="309"/>
      <c r="Q2806" s="309"/>
      <c r="R2806" s="309"/>
      <c r="S2806" s="309"/>
      <c r="T2806" s="309"/>
      <c r="U2806" s="309"/>
    </row>
    <row r="2807" spans="1:21" x14ac:dyDescent="0.2">
      <c r="A2807" s="309"/>
      <c r="B2807" s="309"/>
      <c r="C2807" s="309"/>
      <c r="D2807" s="309"/>
      <c r="E2807" s="309"/>
      <c r="F2807" s="309"/>
      <c r="G2807" s="309"/>
      <c r="H2807" s="309"/>
      <c r="I2807" s="309"/>
      <c r="J2807" s="309"/>
      <c r="K2807" s="309"/>
      <c r="L2807" s="309"/>
      <c r="M2807" s="309"/>
      <c r="N2807" s="309"/>
      <c r="O2807" s="309"/>
      <c r="P2807" s="309"/>
      <c r="Q2807" s="309"/>
      <c r="R2807" s="309"/>
      <c r="S2807" s="309"/>
      <c r="T2807" s="309"/>
      <c r="U2807" s="309"/>
    </row>
    <row r="2808" spans="1:21" x14ac:dyDescent="0.2">
      <c r="A2808" s="309"/>
      <c r="B2808" s="309"/>
      <c r="C2808" s="309"/>
      <c r="D2808" s="309"/>
      <c r="E2808" s="309"/>
      <c r="F2808" s="309"/>
      <c r="G2808" s="309"/>
      <c r="H2808" s="309"/>
      <c r="I2808" s="309"/>
      <c r="J2808" s="309"/>
      <c r="K2808" s="309"/>
      <c r="L2808" s="309"/>
      <c r="M2808" s="309"/>
      <c r="N2808" s="309"/>
      <c r="O2808" s="309"/>
      <c r="P2808" s="309"/>
      <c r="Q2808" s="309"/>
      <c r="R2808" s="309"/>
      <c r="S2808" s="309"/>
      <c r="T2808" s="309"/>
      <c r="U2808" s="309"/>
    </row>
    <row r="2809" spans="1:21" x14ac:dyDescent="0.2">
      <c r="A2809" s="309"/>
      <c r="B2809" s="309"/>
      <c r="C2809" s="309"/>
      <c r="D2809" s="309"/>
      <c r="E2809" s="309"/>
      <c r="F2809" s="309"/>
      <c r="G2809" s="309"/>
      <c r="H2809" s="309"/>
      <c r="I2809" s="309"/>
      <c r="J2809" s="309"/>
      <c r="K2809" s="309"/>
      <c r="L2809" s="309"/>
      <c r="M2809" s="309"/>
      <c r="N2809" s="309"/>
      <c r="O2809" s="309"/>
      <c r="P2809" s="309"/>
      <c r="Q2809" s="309"/>
      <c r="R2809" s="309"/>
      <c r="S2809" s="309"/>
      <c r="T2809" s="309"/>
      <c r="U2809" s="309"/>
    </row>
    <row r="2810" spans="1:21" x14ac:dyDescent="0.2">
      <c r="A2810" s="309"/>
      <c r="B2810" s="309"/>
      <c r="C2810" s="309"/>
      <c r="D2810" s="309"/>
      <c r="E2810" s="309"/>
      <c r="F2810" s="309"/>
      <c r="G2810" s="309"/>
      <c r="H2810" s="309"/>
      <c r="I2810" s="309"/>
      <c r="J2810" s="309"/>
      <c r="K2810" s="309"/>
      <c r="L2810" s="309"/>
      <c r="M2810" s="309"/>
      <c r="N2810" s="309"/>
      <c r="O2810" s="309"/>
      <c r="P2810" s="309"/>
      <c r="Q2810" s="309"/>
      <c r="R2810" s="309"/>
      <c r="S2810" s="309"/>
      <c r="T2810" s="309"/>
      <c r="U2810" s="309"/>
    </row>
    <row r="2811" spans="1:21" x14ac:dyDescent="0.2">
      <c r="A2811" s="309"/>
      <c r="B2811" s="309"/>
      <c r="C2811" s="309"/>
      <c r="D2811" s="309"/>
      <c r="E2811" s="309"/>
      <c r="F2811" s="309"/>
      <c r="G2811" s="309"/>
      <c r="H2811" s="309"/>
      <c r="I2811" s="309"/>
      <c r="J2811" s="309"/>
      <c r="K2811" s="309"/>
      <c r="L2811" s="309"/>
      <c r="M2811" s="309"/>
      <c r="N2811" s="309"/>
      <c r="O2811" s="309"/>
      <c r="P2811" s="309"/>
      <c r="Q2811" s="309"/>
      <c r="R2811" s="309"/>
      <c r="S2811" s="309"/>
      <c r="T2811" s="309"/>
      <c r="U2811" s="309"/>
    </row>
    <row r="2812" spans="1:21" x14ac:dyDescent="0.2">
      <c r="A2812" s="309"/>
      <c r="B2812" s="309"/>
      <c r="C2812" s="309"/>
      <c r="D2812" s="309"/>
      <c r="E2812" s="309"/>
      <c r="F2812" s="309"/>
      <c r="G2812" s="309"/>
      <c r="H2812" s="309"/>
      <c r="I2812" s="309"/>
      <c r="J2812" s="309"/>
      <c r="K2812" s="309"/>
      <c r="L2812" s="309"/>
      <c r="M2812" s="309"/>
      <c r="N2812" s="309"/>
      <c r="O2812" s="309"/>
      <c r="P2812" s="309"/>
      <c r="Q2812" s="309"/>
      <c r="R2812" s="309"/>
      <c r="S2812" s="309"/>
      <c r="T2812" s="309"/>
      <c r="U2812" s="309"/>
    </row>
    <row r="2813" spans="1:21" x14ac:dyDescent="0.2">
      <c r="A2813" s="309"/>
      <c r="B2813" s="309"/>
      <c r="C2813" s="309"/>
      <c r="D2813" s="309"/>
      <c r="E2813" s="309"/>
      <c r="F2813" s="309"/>
      <c r="G2813" s="309"/>
      <c r="H2813" s="309"/>
      <c r="I2813" s="309"/>
      <c r="J2813" s="309"/>
      <c r="K2813" s="309"/>
      <c r="L2813" s="309"/>
      <c r="M2813" s="309"/>
      <c r="N2813" s="309"/>
      <c r="O2813" s="309"/>
      <c r="P2813" s="309"/>
      <c r="Q2813" s="309"/>
      <c r="R2813" s="309"/>
      <c r="S2813" s="309"/>
      <c r="T2813" s="309"/>
      <c r="U2813" s="309"/>
    </row>
    <row r="2814" spans="1:21" x14ac:dyDescent="0.2">
      <c r="A2814" s="309"/>
      <c r="B2814" s="309"/>
      <c r="C2814" s="309"/>
      <c r="D2814" s="309"/>
      <c r="E2814" s="309"/>
      <c r="F2814" s="309"/>
      <c r="G2814" s="309"/>
      <c r="H2814" s="309"/>
      <c r="I2814" s="309"/>
      <c r="J2814" s="309"/>
      <c r="K2814" s="309"/>
      <c r="L2814" s="309"/>
      <c r="M2814" s="309"/>
      <c r="N2814" s="309"/>
      <c r="O2814" s="309"/>
      <c r="P2814" s="309"/>
      <c r="Q2814" s="309"/>
      <c r="R2814" s="309"/>
      <c r="S2814" s="309"/>
      <c r="T2814" s="309"/>
      <c r="U2814" s="309"/>
    </row>
    <row r="2815" spans="1:21" x14ac:dyDescent="0.2">
      <c r="A2815" s="309"/>
      <c r="B2815" s="309"/>
      <c r="C2815" s="309"/>
      <c r="D2815" s="309"/>
      <c r="E2815" s="309"/>
      <c r="F2815" s="309"/>
      <c r="G2815" s="309"/>
      <c r="H2815" s="309"/>
      <c r="I2815" s="309"/>
      <c r="J2815" s="309"/>
      <c r="K2815" s="309"/>
      <c r="L2815" s="309"/>
      <c r="M2815" s="309"/>
      <c r="N2815" s="309"/>
      <c r="O2815" s="309"/>
      <c r="P2815" s="309"/>
      <c r="Q2815" s="309"/>
      <c r="R2815" s="309"/>
      <c r="S2815" s="309"/>
      <c r="T2815" s="309"/>
      <c r="U2815" s="309"/>
    </row>
    <row r="2816" spans="1:21" x14ac:dyDescent="0.2">
      <c r="A2816" s="309"/>
      <c r="B2816" s="309"/>
      <c r="C2816" s="309"/>
      <c r="D2816" s="309"/>
      <c r="E2816" s="309"/>
      <c r="F2816" s="309"/>
      <c r="G2816" s="309"/>
      <c r="H2816" s="309"/>
      <c r="I2816" s="309"/>
      <c r="J2816" s="309"/>
      <c r="K2816" s="309"/>
      <c r="L2816" s="309"/>
      <c r="M2816" s="309"/>
      <c r="N2816" s="309"/>
      <c r="O2816" s="309"/>
      <c r="P2816" s="309"/>
      <c r="Q2816" s="309"/>
      <c r="R2816" s="309"/>
      <c r="S2816" s="309"/>
      <c r="T2816" s="309"/>
      <c r="U2816" s="309"/>
    </row>
    <row r="2817" spans="1:21" x14ac:dyDescent="0.2">
      <c r="A2817" s="309"/>
      <c r="B2817" s="309"/>
      <c r="C2817" s="309"/>
      <c r="D2817" s="309"/>
      <c r="E2817" s="309"/>
      <c r="F2817" s="309"/>
      <c r="G2817" s="309"/>
      <c r="H2817" s="309"/>
      <c r="I2817" s="309"/>
      <c r="J2817" s="309"/>
      <c r="K2817" s="309"/>
      <c r="L2817" s="309"/>
      <c r="M2817" s="309"/>
      <c r="N2817" s="309"/>
      <c r="O2817" s="309"/>
      <c r="P2817" s="309"/>
      <c r="Q2817" s="309"/>
      <c r="R2817" s="309"/>
      <c r="S2817" s="309"/>
      <c r="T2817" s="309"/>
      <c r="U2817" s="309"/>
    </row>
    <row r="2818" spans="1:21" x14ac:dyDescent="0.2">
      <c r="A2818" s="309"/>
      <c r="B2818" s="309"/>
      <c r="C2818" s="309"/>
      <c r="D2818" s="309"/>
      <c r="E2818" s="309"/>
      <c r="F2818" s="309"/>
      <c r="G2818" s="309"/>
      <c r="H2818" s="309"/>
      <c r="I2818" s="309"/>
      <c r="J2818" s="309"/>
      <c r="K2818" s="309"/>
      <c r="L2818" s="309"/>
      <c r="M2818" s="309"/>
      <c r="N2818" s="309"/>
      <c r="O2818" s="309"/>
      <c r="P2818" s="309"/>
      <c r="Q2818" s="309"/>
      <c r="R2818" s="309"/>
      <c r="S2818" s="309"/>
      <c r="T2818" s="309"/>
      <c r="U2818" s="309"/>
    </row>
    <row r="2819" spans="1:21" x14ac:dyDescent="0.2">
      <c r="A2819" s="309"/>
      <c r="B2819" s="309"/>
      <c r="C2819" s="309"/>
      <c r="D2819" s="309"/>
      <c r="E2819" s="309"/>
      <c r="F2819" s="309"/>
      <c r="G2819" s="309"/>
      <c r="H2819" s="309"/>
      <c r="I2819" s="309"/>
      <c r="J2819" s="309"/>
      <c r="K2819" s="309"/>
      <c r="L2819" s="309"/>
      <c r="M2819" s="309"/>
      <c r="N2819" s="309"/>
      <c r="O2819" s="309"/>
      <c r="P2819" s="309"/>
      <c r="Q2819" s="309"/>
      <c r="R2819" s="309"/>
      <c r="S2819" s="309"/>
      <c r="T2819" s="309"/>
      <c r="U2819" s="309"/>
    </row>
    <row r="2820" spans="1:21" x14ac:dyDescent="0.2">
      <c r="A2820" s="309"/>
      <c r="B2820" s="309"/>
      <c r="C2820" s="309"/>
      <c r="D2820" s="309"/>
      <c r="E2820" s="309"/>
      <c r="F2820" s="309"/>
      <c r="G2820" s="309"/>
      <c r="H2820" s="309"/>
      <c r="I2820" s="309"/>
      <c r="J2820" s="309"/>
      <c r="K2820" s="309"/>
      <c r="L2820" s="309"/>
      <c r="M2820" s="309"/>
      <c r="N2820" s="309"/>
      <c r="O2820" s="309"/>
      <c r="P2820" s="309"/>
      <c r="Q2820" s="309"/>
      <c r="R2820" s="309"/>
      <c r="S2820" s="309"/>
      <c r="T2820" s="309"/>
      <c r="U2820" s="309"/>
    </row>
    <row r="2821" spans="1:21" x14ac:dyDescent="0.2">
      <c r="A2821" s="309"/>
      <c r="B2821" s="309"/>
      <c r="C2821" s="309"/>
      <c r="D2821" s="309"/>
      <c r="E2821" s="309"/>
      <c r="F2821" s="309"/>
      <c r="G2821" s="309"/>
      <c r="H2821" s="309"/>
      <c r="I2821" s="309"/>
      <c r="J2821" s="309"/>
      <c r="K2821" s="309"/>
      <c r="L2821" s="309"/>
      <c r="M2821" s="309"/>
      <c r="N2821" s="309"/>
      <c r="O2821" s="309"/>
      <c r="P2821" s="309"/>
      <c r="Q2821" s="309"/>
      <c r="R2821" s="309"/>
      <c r="S2821" s="309"/>
      <c r="T2821" s="309"/>
      <c r="U2821" s="309"/>
    </row>
    <row r="2822" spans="1:21" x14ac:dyDescent="0.2">
      <c r="A2822" s="309"/>
      <c r="B2822" s="309"/>
      <c r="C2822" s="309"/>
      <c r="D2822" s="309"/>
      <c r="E2822" s="309"/>
      <c r="F2822" s="309"/>
      <c r="G2822" s="309"/>
      <c r="H2822" s="309"/>
      <c r="I2822" s="309"/>
      <c r="J2822" s="309"/>
      <c r="K2822" s="309"/>
      <c r="L2822" s="309"/>
      <c r="M2822" s="309"/>
      <c r="N2822" s="309"/>
      <c r="O2822" s="309"/>
      <c r="P2822" s="309"/>
      <c r="Q2822" s="309"/>
      <c r="R2822" s="309"/>
      <c r="S2822" s="309"/>
      <c r="T2822" s="309"/>
      <c r="U2822" s="309"/>
    </row>
    <row r="2823" spans="1:21" x14ac:dyDescent="0.2">
      <c r="A2823" s="309"/>
      <c r="B2823" s="309"/>
      <c r="C2823" s="309"/>
      <c r="D2823" s="309"/>
      <c r="E2823" s="309"/>
      <c r="F2823" s="309"/>
      <c r="G2823" s="309"/>
      <c r="H2823" s="309"/>
      <c r="I2823" s="309"/>
      <c r="J2823" s="309"/>
      <c r="K2823" s="309"/>
      <c r="L2823" s="309"/>
      <c r="M2823" s="309"/>
      <c r="N2823" s="309"/>
      <c r="O2823" s="309"/>
      <c r="P2823" s="309"/>
      <c r="Q2823" s="309"/>
      <c r="R2823" s="309"/>
      <c r="S2823" s="309"/>
      <c r="T2823" s="309"/>
      <c r="U2823" s="309"/>
    </row>
    <row r="2824" spans="1:21" x14ac:dyDescent="0.2">
      <c r="A2824" s="309"/>
      <c r="B2824" s="309"/>
      <c r="C2824" s="309"/>
      <c r="D2824" s="309"/>
      <c r="E2824" s="309"/>
      <c r="F2824" s="309"/>
      <c r="G2824" s="309"/>
      <c r="H2824" s="309"/>
      <c r="I2824" s="309"/>
      <c r="J2824" s="309"/>
      <c r="K2824" s="309"/>
      <c r="L2824" s="309"/>
      <c r="M2824" s="309"/>
      <c r="N2824" s="309"/>
      <c r="O2824" s="309"/>
      <c r="P2824" s="309"/>
      <c r="Q2824" s="309"/>
      <c r="R2824" s="309"/>
      <c r="S2824" s="309"/>
      <c r="T2824" s="309"/>
      <c r="U2824" s="309"/>
    </row>
    <row r="2825" spans="1:21" x14ac:dyDescent="0.2">
      <c r="A2825" s="309"/>
      <c r="B2825" s="309"/>
      <c r="C2825" s="309"/>
      <c r="D2825" s="309"/>
      <c r="E2825" s="309"/>
      <c r="F2825" s="309"/>
      <c r="G2825" s="309"/>
      <c r="H2825" s="309"/>
      <c r="I2825" s="309"/>
      <c r="J2825" s="309"/>
      <c r="K2825" s="309"/>
      <c r="L2825" s="309"/>
      <c r="M2825" s="309"/>
      <c r="N2825" s="309"/>
      <c r="O2825" s="309"/>
      <c r="P2825" s="309"/>
      <c r="Q2825" s="309"/>
      <c r="R2825" s="309"/>
      <c r="S2825" s="309"/>
      <c r="T2825" s="309"/>
      <c r="U2825" s="309"/>
    </row>
    <row r="2826" spans="1:21" x14ac:dyDescent="0.2">
      <c r="A2826" s="309"/>
      <c r="B2826" s="309"/>
      <c r="C2826" s="309"/>
      <c r="D2826" s="309"/>
      <c r="E2826" s="309"/>
      <c r="F2826" s="309"/>
      <c r="G2826" s="309"/>
      <c r="H2826" s="309"/>
      <c r="I2826" s="309"/>
      <c r="J2826" s="309"/>
      <c r="K2826" s="309"/>
      <c r="L2826" s="309"/>
      <c r="M2826" s="309"/>
      <c r="N2826" s="309"/>
      <c r="O2826" s="309"/>
      <c r="P2826" s="309"/>
      <c r="Q2826" s="309"/>
      <c r="R2826" s="309"/>
      <c r="S2826" s="309"/>
      <c r="T2826" s="309"/>
      <c r="U2826" s="309"/>
    </row>
    <row r="2827" spans="1:21" x14ac:dyDescent="0.2">
      <c r="A2827" s="309"/>
      <c r="B2827" s="309"/>
      <c r="C2827" s="309"/>
      <c r="D2827" s="309"/>
      <c r="E2827" s="309"/>
      <c r="F2827" s="309"/>
      <c r="G2827" s="309"/>
      <c r="H2827" s="309"/>
      <c r="I2827" s="309"/>
      <c r="J2827" s="309"/>
      <c r="K2827" s="309"/>
      <c r="L2827" s="309"/>
      <c r="M2827" s="309"/>
      <c r="N2827" s="309"/>
      <c r="O2827" s="309"/>
      <c r="P2827" s="309"/>
      <c r="Q2827" s="309"/>
      <c r="R2827" s="309"/>
      <c r="S2827" s="309"/>
      <c r="T2827" s="309"/>
      <c r="U2827" s="309"/>
    </row>
    <row r="2828" spans="1:21" x14ac:dyDescent="0.2">
      <c r="A2828" s="309"/>
      <c r="B2828" s="309"/>
      <c r="C2828" s="309"/>
      <c r="D2828" s="309"/>
      <c r="E2828" s="309"/>
      <c r="F2828" s="309"/>
      <c r="G2828" s="309"/>
      <c r="H2828" s="309"/>
      <c r="I2828" s="309"/>
      <c r="J2828" s="309"/>
      <c r="K2828" s="309"/>
      <c r="L2828" s="309"/>
      <c r="M2828" s="309"/>
      <c r="N2828" s="309"/>
      <c r="O2828" s="309"/>
      <c r="P2828" s="309"/>
      <c r="Q2828" s="309"/>
      <c r="R2828" s="309"/>
      <c r="S2828" s="309"/>
      <c r="T2828" s="309"/>
      <c r="U2828" s="309"/>
    </row>
    <row r="2829" spans="1:21" x14ac:dyDescent="0.2">
      <c r="A2829" s="309"/>
      <c r="B2829" s="309"/>
      <c r="C2829" s="309"/>
      <c r="D2829" s="309"/>
      <c r="E2829" s="309"/>
      <c r="F2829" s="309"/>
      <c r="G2829" s="309"/>
      <c r="H2829" s="309"/>
      <c r="I2829" s="309"/>
      <c r="J2829" s="309"/>
      <c r="K2829" s="309"/>
      <c r="L2829" s="309"/>
      <c r="M2829" s="309"/>
      <c r="N2829" s="309"/>
      <c r="O2829" s="309"/>
      <c r="P2829" s="309"/>
      <c r="Q2829" s="309"/>
      <c r="R2829" s="309"/>
      <c r="S2829" s="309"/>
      <c r="T2829" s="309"/>
      <c r="U2829" s="309"/>
    </row>
    <row r="2830" spans="1:21" x14ac:dyDescent="0.2">
      <c r="A2830" s="309"/>
      <c r="B2830" s="309"/>
      <c r="C2830" s="309"/>
      <c r="D2830" s="309"/>
      <c r="E2830" s="309"/>
      <c r="F2830" s="309"/>
      <c r="G2830" s="309"/>
      <c r="H2830" s="309"/>
      <c r="I2830" s="309"/>
      <c r="J2830" s="309"/>
      <c r="K2830" s="309"/>
      <c r="L2830" s="309"/>
      <c r="M2830" s="309"/>
      <c r="N2830" s="309"/>
      <c r="O2830" s="309"/>
      <c r="P2830" s="309"/>
      <c r="Q2830" s="309"/>
      <c r="R2830" s="309"/>
      <c r="S2830" s="309"/>
      <c r="T2830" s="309"/>
      <c r="U2830" s="309"/>
    </row>
    <row r="2831" spans="1:21" x14ac:dyDescent="0.2">
      <c r="A2831" s="309"/>
      <c r="B2831" s="309"/>
      <c r="C2831" s="309"/>
      <c r="D2831" s="309"/>
      <c r="E2831" s="309"/>
      <c r="F2831" s="309"/>
      <c r="G2831" s="309"/>
      <c r="H2831" s="309"/>
      <c r="I2831" s="309"/>
      <c r="J2831" s="309"/>
      <c r="K2831" s="309"/>
      <c r="L2831" s="309"/>
      <c r="M2831" s="309"/>
      <c r="N2831" s="309"/>
      <c r="O2831" s="309"/>
      <c r="P2831" s="309"/>
      <c r="Q2831" s="309"/>
      <c r="R2831" s="309"/>
      <c r="S2831" s="309"/>
      <c r="T2831" s="309"/>
      <c r="U2831" s="309"/>
    </row>
    <row r="2832" spans="1:21" x14ac:dyDescent="0.2">
      <c r="A2832" s="309"/>
      <c r="B2832" s="309"/>
      <c r="C2832" s="309"/>
      <c r="D2832" s="309"/>
      <c r="E2832" s="309"/>
      <c r="F2832" s="309"/>
      <c r="G2832" s="309"/>
      <c r="H2832" s="309"/>
      <c r="I2832" s="309"/>
      <c r="J2832" s="309"/>
      <c r="K2832" s="309"/>
      <c r="L2832" s="309"/>
      <c r="M2832" s="309"/>
      <c r="N2832" s="309"/>
      <c r="O2832" s="309"/>
      <c r="P2832" s="309"/>
      <c r="Q2832" s="309"/>
      <c r="R2832" s="309"/>
      <c r="S2832" s="309"/>
      <c r="T2832" s="309"/>
      <c r="U2832" s="309"/>
    </row>
    <row r="2833" spans="1:21" x14ac:dyDescent="0.2">
      <c r="A2833" s="309"/>
      <c r="B2833" s="309"/>
      <c r="C2833" s="309"/>
      <c r="D2833" s="309"/>
      <c r="E2833" s="309"/>
      <c r="F2833" s="309"/>
      <c r="G2833" s="309"/>
      <c r="H2833" s="309"/>
      <c r="I2833" s="309"/>
      <c r="J2833" s="309"/>
      <c r="K2833" s="309"/>
      <c r="L2833" s="309"/>
      <c r="M2833" s="309"/>
      <c r="N2833" s="309"/>
      <c r="O2833" s="309"/>
      <c r="P2833" s="309"/>
      <c r="Q2833" s="309"/>
      <c r="R2833" s="309"/>
      <c r="S2833" s="309"/>
      <c r="T2833" s="309"/>
      <c r="U2833" s="309"/>
    </row>
    <row r="2834" spans="1:21" x14ac:dyDescent="0.2">
      <c r="A2834" s="309"/>
      <c r="B2834" s="309"/>
      <c r="C2834" s="309"/>
      <c r="D2834" s="309"/>
      <c r="E2834" s="309"/>
      <c r="F2834" s="309"/>
      <c r="G2834" s="309"/>
      <c r="H2834" s="309"/>
      <c r="I2834" s="309"/>
      <c r="J2834" s="309"/>
      <c r="K2834" s="309"/>
      <c r="L2834" s="309"/>
      <c r="M2834" s="309"/>
      <c r="N2834" s="309"/>
      <c r="O2834" s="309"/>
      <c r="P2834" s="309"/>
      <c r="Q2834" s="309"/>
      <c r="R2834" s="309"/>
      <c r="S2834" s="309"/>
      <c r="T2834" s="309"/>
      <c r="U2834" s="309"/>
    </row>
    <row r="2835" spans="1:21" x14ac:dyDescent="0.2">
      <c r="A2835" s="309"/>
      <c r="B2835" s="309"/>
      <c r="C2835" s="309"/>
      <c r="D2835" s="309"/>
      <c r="E2835" s="309"/>
      <c r="F2835" s="309"/>
      <c r="G2835" s="309"/>
      <c r="H2835" s="309"/>
      <c r="I2835" s="309"/>
      <c r="J2835" s="309"/>
      <c r="K2835" s="309"/>
      <c r="L2835" s="309"/>
      <c r="M2835" s="309"/>
      <c r="N2835" s="309"/>
      <c r="O2835" s="309"/>
      <c r="P2835" s="309"/>
      <c r="Q2835" s="309"/>
      <c r="R2835" s="309"/>
      <c r="S2835" s="309"/>
      <c r="T2835" s="309"/>
      <c r="U2835" s="309"/>
    </row>
    <row r="2836" spans="1:21" x14ac:dyDescent="0.2">
      <c r="A2836" s="309"/>
      <c r="B2836" s="309"/>
      <c r="C2836" s="309"/>
      <c r="D2836" s="309"/>
      <c r="E2836" s="309"/>
      <c r="F2836" s="309"/>
      <c r="G2836" s="309"/>
      <c r="H2836" s="309"/>
      <c r="I2836" s="309"/>
      <c r="J2836" s="309"/>
      <c r="K2836" s="309"/>
      <c r="L2836" s="309"/>
      <c r="M2836" s="309"/>
      <c r="N2836" s="309"/>
      <c r="O2836" s="309"/>
      <c r="P2836" s="309"/>
      <c r="Q2836" s="309"/>
      <c r="R2836" s="309"/>
      <c r="S2836" s="309"/>
      <c r="T2836" s="309"/>
      <c r="U2836" s="309"/>
    </row>
    <row r="2837" spans="1:21" x14ac:dyDescent="0.2">
      <c r="A2837" s="309"/>
      <c r="B2837" s="309"/>
      <c r="C2837" s="309"/>
      <c r="D2837" s="309"/>
      <c r="E2837" s="309"/>
      <c r="F2837" s="309"/>
      <c r="G2837" s="309"/>
      <c r="H2837" s="309"/>
      <c r="I2837" s="309"/>
      <c r="J2837" s="309"/>
      <c r="K2837" s="309"/>
      <c r="L2837" s="309"/>
      <c r="M2837" s="309"/>
      <c r="N2837" s="309"/>
      <c r="O2837" s="309"/>
      <c r="P2837" s="309"/>
      <c r="Q2837" s="309"/>
      <c r="R2837" s="309"/>
      <c r="S2837" s="309"/>
      <c r="T2837" s="309"/>
      <c r="U2837" s="309"/>
    </row>
    <row r="2838" spans="1:21" x14ac:dyDescent="0.2">
      <c r="A2838" s="309"/>
      <c r="B2838" s="309"/>
      <c r="C2838" s="309"/>
      <c r="D2838" s="309"/>
      <c r="E2838" s="309"/>
      <c r="F2838" s="309"/>
      <c r="G2838" s="309"/>
      <c r="H2838" s="309"/>
      <c r="I2838" s="309"/>
      <c r="J2838" s="309"/>
      <c r="K2838" s="309"/>
      <c r="L2838" s="309"/>
      <c r="M2838" s="309"/>
      <c r="N2838" s="309"/>
      <c r="O2838" s="309"/>
      <c r="P2838" s="309"/>
      <c r="Q2838" s="309"/>
      <c r="R2838" s="309"/>
      <c r="S2838" s="309"/>
      <c r="T2838" s="309"/>
      <c r="U2838" s="309"/>
    </row>
    <row r="2839" spans="1:21" x14ac:dyDescent="0.2">
      <c r="A2839" s="309"/>
      <c r="B2839" s="309"/>
      <c r="C2839" s="309"/>
      <c r="D2839" s="309"/>
      <c r="E2839" s="309"/>
      <c r="F2839" s="309"/>
      <c r="G2839" s="309"/>
      <c r="H2839" s="309"/>
      <c r="I2839" s="309"/>
      <c r="J2839" s="309"/>
      <c r="K2839" s="309"/>
      <c r="L2839" s="309"/>
      <c r="M2839" s="309"/>
      <c r="N2839" s="309"/>
      <c r="O2839" s="309"/>
      <c r="P2839" s="309"/>
      <c r="Q2839" s="309"/>
      <c r="R2839" s="309"/>
      <c r="S2839" s="309"/>
      <c r="T2839" s="309"/>
      <c r="U2839" s="309"/>
    </row>
    <row r="2840" spans="1:21" x14ac:dyDescent="0.2">
      <c r="A2840" s="309"/>
      <c r="B2840" s="309"/>
      <c r="C2840" s="309"/>
      <c r="D2840" s="309"/>
      <c r="E2840" s="309"/>
      <c r="F2840" s="309"/>
      <c r="G2840" s="309"/>
      <c r="H2840" s="309"/>
      <c r="I2840" s="309"/>
      <c r="J2840" s="309"/>
      <c r="K2840" s="309"/>
      <c r="L2840" s="309"/>
      <c r="M2840" s="309"/>
      <c r="N2840" s="309"/>
      <c r="O2840" s="309"/>
      <c r="P2840" s="309"/>
      <c r="Q2840" s="309"/>
      <c r="R2840" s="309"/>
      <c r="S2840" s="309"/>
      <c r="T2840" s="309"/>
      <c r="U2840" s="309"/>
    </row>
    <row r="2841" spans="1:21" x14ac:dyDescent="0.2">
      <c r="A2841" s="309"/>
      <c r="B2841" s="309"/>
      <c r="C2841" s="309"/>
      <c r="D2841" s="309"/>
      <c r="E2841" s="309"/>
      <c r="F2841" s="309"/>
      <c r="G2841" s="309"/>
      <c r="H2841" s="309"/>
      <c r="I2841" s="309"/>
      <c r="J2841" s="309"/>
      <c r="K2841" s="309"/>
      <c r="L2841" s="309"/>
      <c r="M2841" s="309"/>
      <c r="N2841" s="309"/>
      <c r="O2841" s="309"/>
      <c r="P2841" s="309"/>
      <c r="Q2841" s="309"/>
      <c r="R2841" s="309"/>
      <c r="S2841" s="309"/>
      <c r="T2841" s="309"/>
      <c r="U2841" s="309"/>
    </row>
    <row r="2842" spans="1:21" x14ac:dyDescent="0.2">
      <c r="A2842" s="309"/>
      <c r="B2842" s="309"/>
      <c r="C2842" s="309"/>
      <c r="D2842" s="309"/>
      <c r="E2842" s="309"/>
      <c r="F2842" s="309"/>
      <c r="G2842" s="309"/>
      <c r="H2842" s="309"/>
      <c r="I2842" s="309"/>
      <c r="J2842" s="309"/>
      <c r="K2842" s="309"/>
      <c r="L2842" s="309"/>
      <c r="M2842" s="309"/>
      <c r="N2842" s="309"/>
      <c r="O2842" s="309"/>
      <c r="P2842" s="309"/>
      <c r="Q2842" s="309"/>
      <c r="R2842" s="309"/>
      <c r="S2842" s="309"/>
      <c r="T2842" s="309"/>
      <c r="U2842" s="309"/>
    </row>
    <row r="2843" spans="1:21" x14ac:dyDescent="0.2">
      <c r="A2843" s="309"/>
      <c r="B2843" s="309"/>
      <c r="C2843" s="309"/>
      <c r="D2843" s="309"/>
      <c r="E2843" s="309"/>
      <c r="F2843" s="309"/>
      <c r="G2843" s="309"/>
      <c r="H2843" s="309"/>
      <c r="I2843" s="309"/>
      <c r="J2843" s="309"/>
      <c r="K2843" s="309"/>
      <c r="L2843" s="309"/>
      <c r="M2843" s="309"/>
      <c r="N2843" s="309"/>
      <c r="O2843" s="309"/>
      <c r="P2843" s="309"/>
      <c r="Q2843" s="309"/>
      <c r="R2843" s="309"/>
      <c r="S2843" s="309"/>
      <c r="T2843" s="309"/>
      <c r="U2843" s="309"/>
    </row>
    <row r="2844" spans="1:21" x14ac:dyDescent="0.2">
      <c r="A2844" s="309"/>
      <c r="B2844" s="309"/>
      <c r="C2844" s="309"/>
      <c r="D2844" s="309"/>
      <c r="E2844" s="309"/>
      <c r="F2844" s="309"/>
      <c r="G2844" s="309"/>
      <c r="H2844" s="309"/>
      <c r="I2844" s="309"/>
      <c r="J2844" s="309"/>
      <c r="K2844" s="309"/>
      <c r="L2844" s="309"/>
      <c r="M2844" s="309"/>
      <c r="N2844" s="309"/>
      <c r="O2844" s="309"/>
      <c r="P2844" s="309"/>
      <c r="Q2844" s="309"/>
      <c r="R2844" s="309"/>
      <c r="S2844" s="309"/>
      <c r="T2844" s="309"/>
      <c r="U2844" s="309"/>
    </row>
    <row r="2845" spans="1:21" x14ac:dyDescent="0.2">
      <c r="A2845" s="309"/>
      <c r="B2845" s="309"/>
      <c r="C2845" s="309"/>
      <c r="D2845" s="309"/>
      <c r="E2845" s="309"/>
      <c r="F2845" s="309"/>
      <c r="G2845" s="309"/>
      <c r="H2845" s="309"/>
      <c r="I2845" s="309"/>
      <c r="J2845" s="309"/>
      <c r="K2845" s="309"/>
      <c r="L2845" s="309"/>
      <c r="M2845" s="309"/>
      <c r="N2845" s="309"/>
      <c r="O2845" s="309"/>
      <c r="P2845" s="309"/>
      <c r="Q2845" s="309"/>
      <c r="R2845" s="309"/>
      <c r="S2845" s="309"/>
      <c r="T2845" s="309"/>
      <c r="U2845" s="309"/>
    </row>
    <row r="2846" spans="1:21" x14ac:dyDescent="0.2">
      <c r="A2846" s="309"/>
      <c r="B2846" s="309"/>
      <c r="C2846" s="309"/>
      <c r="D2846" s="309"/>
      <c r="E2846" s="309"/>
      <c r="F2846" s="309"/>
      <c r="G2846" s="309"/>
      <c r="H2846" s="309"/>
      <c r="I2846" s="309"/>
      <c r="J2846" s="309"/>
      <c r="K2846" s="309"/>
      <c r="L2846" s="309"/>
      <c r="M2846" s="309"/>
      <c r="N2846" s="309"/>
      <c r="O2846" s="309"/>
      <c r="P2846" s="309"/>
      <c r="Q2846" s="309"/>
      <c r="R2846" s="309"/>
      <c r="S2846" s="309"/>
      <c r="T2846" s="309"/>
      <c r="U2846" s="309"/>
    </row>
    <row r="2847" spans="1:21" x14ac:dyDescent="0.2">
      <c r="A2847" s="309"/>
      <c r="B2847" s="309"/>
      <c r="C2847" s="309"/>
      <c r="D2847" s="309"/>
      <c r="E2847" s="309"/>
      <c r="F2847" s="309"/>
      <c r="G2847" s="309"/>
      <c r="H2847" s="309"/>
      <c r="I2847" s="309"/>
      <c r="J2847" s="309"/>
      <c r="K2847" s="309"/>
      <c r="L2847" s="309"/>
      <c r="M2847" s="309"/>
      <c r="N2847" s="309"/>
      <c r="O2847" s="309"/>
      <c r="P2847" s="309"/>
      <c r="Q2847" s="309"/>
      <c r="R2847" s="309"/>
      <c r="S2847" s="309"/>
      <c r="T2847" s="309"/>
      <c r="U2847" s="309"/>
    </row>
    <row r="2848" spans="1:21" x14ac:dyDescent="0.2">
      <c r="A2848" s="309"/>
      <c r="B2848" s="309"/>
      <c r="C2848" s="309"/>
      <c r="D2848" s="309"/>
      <c r="E2848" s="309"/>
      <c r="F2848" s="309"/>
      <c r="G2848" s="309"/>
      <c r="H2848" s="309"/>
      <c r="I2848" s="309"/>
      <c r="J2848" s="309"/>
      <c r="K2848" s="309"/>
      <c r="L2848" s="309"/>
      <c r="M2848" s="309"/>
      <c r="N2848" s="309"/>
      <c r="O2848" s="309"/>
      <c r="P2848" s="309"/>
      <c r="Q2848" s="309"/>
      <c r="R2848" s="309"/>
      <c r="S2848" s="309"/>
      <c r="T2848" s="309"/>
      <c r="U2848" s="309"/>
    </row>
    <row r="2849" spans="1:21" x14ac:dyDescent="0.2">
      <c r="A2849" s="309"/>
      <c r="B2849" s="309"/>
      <c r="C2849" s="309"/>
      <c r="D2849" s="309"/>
      <c r="E2849" s="309"/>
      <c r="F2849" s="309"/>
      <c r="G2849" s="309"/>
      <c r="H2849" s="309"/>
      <c r="I2849" s="309"/>
      <c r="J2849" s="309"/>
      <c r="K2849" s="309"/>
      <c r="L2849" s="309"/>
      <c r="M2849" s="309"/>
      <c r="N2849" s="309"/>
      <c r="O2849" s="309"/>
      <c r="P2849" s="309"/>
      <c r="Q2849" s="309"/>
      <c r="R2849" s="309"/>
      <c r="S2849" s="309"/>
      <c r="T2849" s="309"/>
      <c r="U2849" s="309"/>
    </row>
    <row r="2850" spans="1:21" x14ac:dyDescent="0.2">
      <c r="A2850" s="309"/>
      <c r="B2850" s="309"/>
      <c r="C2850" s="309"/>
      <c r="D2850" s="309"/>
      <c r="E2850" s="309"/>
      <c r="F2850" s="309"/>
      <c r="G2850" s="309"/>
      <c r="H2850" s="309"/>
      <c r="I2850" s="309"/>
      <c r="J2850" s="309"/>
      <c r="K2850" s="309"/>
      <c r="L2850" s="309"/>
      <c r="M2850" s="309"/>
      <c r="N2850" s="309"/>
      <c r="O2850" s="309"/>
      <c r="P2850" s="309"/>
      <c r="Q2850" s="309"/>
      <c r="R2850" s="309"/>
      <c r="S2850" s="309"/>
      <c r="T2850" s="309"/>
      <c r="U2850" s="309"/>
    </row>
    <row r="2851" spans="1:21" x14ac:dyDescent="0.2">
      <c r="A2851" s="309"/>
      <c r="B2851" s="309"/>
      <c r="C2851" s="309"/>
      <c r="D2851" s="309"/>
      <c r="E2851" s="309"/>
      <c r="F2851" s="309"/>
      <c r="G2851" s="309"/>
      <c r="H2851" s="309"/>
      <c r="I2851" s="309"/>
      <c r="J2851" s="309"/>
      <c r="K2851" s="309"/>
      <c r="L2851" s="309"/>
      <c r="M2851" s="309"/>
      <c r="N2851" s="309"/>
      <c r="O2851" s="309"/>
      <c r="P2851" s="309"/>
      <c r="Q2851" s="309"/>
      <c r="R2851" s="309"/>
      <c r="S2851" s="309"/>
      <c r="T2851" s="309"/>
      <c r="U2851" s="309"/>
    </row>
    <row r="2852" spans="1:21" x14ac:dyDescent="0.2">
      <c r="A2852" s="309"/>
      <c r="B2852" s="309"/>
      <c r="C2852" s="309"/>
      <c r="D2852" s="309"/>
      <c r="E2852" s="309"/>
      <c r="F2852" s="309"/>
      <c r="G2852" s="309"/>
      <c r="H2852" s="309"/>
      <c r="I2852" s="309"/>
      <c r="J2852" s="309"/>
      <c r="K2852" s="309"/>
      <c r="L2852" s="309"/>
      <c r="M2852" s="309"/>
      <c r="N2852" s="309"/>
      <c r="O2852" s="309"/>
      <c r="P2852" s="309"/>
      <c r="Q2852" s="309"/>
      <c r="R2852" s="309"/>
      <c r="S2852" s="309"/>
      <c r="T2852" s="309"/>
      <c r="U2852" s="309"/>
    </row>
    <row r="2853" spans="1:21" x14ac:dyDescent="0.2">
      <c r="A2853" s="309"/>
      <c r="B2853" s="309"/>
      <c r="C2853" s="309"/>
      <c r="D2853" s="309"/>
      <c r="E2853" s="309"/>
      <c r="F2853" s="309"/>
      <c r="G2853" s="309"/>
      <c r="H2853" s="309"/>
      <c r="I2853" s="309"/>
      <c r="J2853" s="309"/>
      <c r="K2853" s="309"/>
      <c r="L2853" s="309"/>
      <c r="M2853" s="309"/>
      <c r="N2853" s="309"/>
      <c r="O2853" s="309"/>
      <c r="P2853" s="309"/>
      <c r="Q2853" s="309"/>
      <c r="R2853" s="309"/>
      <c r="S2853" s="309"/>
      <c r="T2853" s="309"/>
      <c r="U2853" s="309"/>
    </row>
    <row r="2854" spans="1:21" x14ac:dyDescent="0.2">
      <c r="A2854" s="309"/>
      <c r="B2854" s="309"/>
      <c r="C2854" s="309"/>
      <c r="D2854" s="309"/>
      <c r="E2854" s="309"/>
      <c r="F2854" s="309"/>
      <c r="G2854" s="309"/>
      <c r="H2854" s="309"/>
      <c r="I2854" s="309"/>
      <c r="J2854" s="309"/>
      <c r="K2854" s="309"/>
      <c r="L2854" s="309"/>
      <c r="M2854" s="309"/>
      <c r="N2854" s="309"/>
      <c r="O2854" s="309"/>
      <c r="P2854" s="309"/>
      <c r="Q2854" s="309"/>
      <c r="R2854" s="309"/>
      <c r="S2854" s="309"/>
      <c r="T2854" s="309"/>
      <c r="U2854" s="309"/>
    </row>
    <row r="2855" spans="1:21" x14ac:dyDescent="0.2">
      <c r="A2855" s="309"/>
      <c r="B2855" s="309"/>
      <c r="C2855" s="309"/>
      <c r="D2855" s="309"/>
      <c r="E2855" s="309"/>
      <c r="F2855" s="309"/>
      <c r="G2855" s="309"/>
      <c r="H2855" s="309"/>
      <c r="I2855" s="309"/>
      <c r="J2855" s="309"/>
      <c r="K2855" s="309"/>
      <c r="L2855" s="309"/>
      <c r="M2855" s="309"/>
      <c r="N2855" s="309"/>
      <c r="O2855" s="309"/>
      <c r="P2855" s="309"/>
      <c r="Q2855" s="309"/>
      <c r="R2855" s="309"/>
      <c r="S2855" s="309"/>
      <c r="T2855" s="309"/>
      <c r="U2855" s="309"/>
    </row>
    <row r="2856" spans="1:21" x14ac:dyDescent="0.2">
      <c r="A2856" s="309"/>
      <c r="B2856" s="309"/>
      <c r="C2856" s="309"/>
      <c r="D2856" s="309"/>
      <c r="E2856" s="309"/>
      <c r="F2856" s="309"/>
      <c r="G2856" s="309"/>
      <c r="H2856" s="309"/>
      <c r="I2856" s="309"/>
      <c r="J2856" s="309"/>
      <c r="K2856" s="309"/>
      <c r="L2856" s="309"/>
      <c r="M2856" s="309"/>
      <c r="N2856" s="309"/>
      <c r="O2856" s="309"/>
      <c r="P2856" s="309"/>
      <c r="Q2856" s="309"/>
      <c r="R2856" s="309"/>
      <c r="S2856" s="309"/>
      <c r="T2856" s="309"/>
      <c r="U2856" s="309"/>
    </row>
    <row r="2857" spans="1:21" x14ac:dyDescent="0.2">
      <c r="A2857" s="309"/>
      <c r="B2857" s="309"/>
      <c r="C2857" s="309"/>
      <c r="D2857" s="309"/>
      <c r="E2857" s="309"/>
      <c r="F2857" s="309"/>
      <c r="G2857" s="309"/>
      <c r="H2857" s="309"/>
      <c r="I2857" s="309"/>
      <c r="J2857" s="309"/>
      <c r="K2857" s="309"/>
      <c r="L2857" s="309"/>
      <c r="M2857" s="309"/>
      <c r="N2857" s="309"/>
      <c r="O2857" s="309"/>
      <c r="P2857" s="309"/>
      <c r="Q2857" s="309"/>
      <c r="R2857" s="309"/>
      <c r="S2857" s="309"/>
      <c r="T2857" s="309"/>
      <c r="U2857" s="309"/>
    </row>
    <row r="2858" spans="1:21" x14ac:dyDescent="0.2">
      <c r="A2858" s="309"/>
      <c r="B2858" s="309"/>
      <c r="C2858" s="309"/>
      <c r="D2858" s="309"/>
      <c r="E2858" s="309"/>
      <c r="F2858" s="309"/>
      <c r="G2858" s="309"/>
      <c r="H2858" s="309"/>
      <c r="I2858" s="309"/>
      <c r="J2858" s="309"/>
      <c r="K2858" s="309"/>
      <c r="L2858" s="309"/>
      <c r="M2858" s="309"/>
      <c r="N2858" s="309"/>
      <c r="O2858" s="309"/>
      <c r="P2858" s="309"/>
      <c r="Q2858" s="309"/>
      <c r="R2858" s="309"/>
      <c r="S2858" s="309"/>
      <c r="T2858" s="309"/>
      <c r="U2858" s="309"/>
    </row>
    <row r="2859" spans="1:21" x14ac:dyDescent="0.2">
      <c r="A2859" s="309"/>
      <c r="B2859" s="309"/>
      <c r="C2859" s="309"/>
      <c r="D2859" s="309"/>
      <c r="E2859" s="309"/>
      <c r="F2859" s="309"/>
      <c r="G2859" s="309"/>
      <c r="H2859" s="309"/>
      <c r="I2859" s="309"/>
      <c r="J2859" s="309"/>
      <c r="K2859" s="309"/>
      <c r="L2859" s="309"/>
      <c r="M2859" s="309"/>
      <c r="N2859" s="309"/>
      <c r="O2859" s="309"/>
      <c r="P2859" s="309"/>
      <c r="Q2859" s="309"/>
      <c r="R2859" s="309"/>
      <c r="S2859" s="309"/>
      <c r="T2859" s="309"/>
      <c r="U2859" s="309"/>
    </row>
    <row r="2860" spans="1:21" x14ac:dyDescent="0.2">
      <c r="A2860" s="309"/>
      <c r="B2860" s="309"/>
      <c r="C2860" s="309"/>
      <c r="D2860" s="309"/>
      <c r="E2860" s="309"/>
      <c r="F2860" s="309"/>
      <c r="G2860" s="309"/>
      <c r="H2860" s="309"/>
      <c r="I2860" s="309"/>
      <c r="J2860" s="309"/>
      <c r="K2860" s="309"/>
      <c r="L2860" s="309"/>
      <c r="M2860" s="309"/>
      <c r="N2860" s="309"/>
      <c r="O2860" s="309"/>
      <c r="P2860" s="309"/>
      <c r="Q2860" s="309"/>
      <c r="R2860" s="309"/>
      <c r="S2860" s="309"/>
      <c r="T2860" s="309"/>
      <c r="U2860" s="309"/>
    </row>
    <row r="2861" spans="1:21" x14ac:dyDescent="0.2">
      <c r="A2861" s="309"/>
      <c r="B2861" s="309"/>
      <c r="C2861" s="309"/>
      <c r="D2861" s="309"/>
      <c r="E2861" s="309"/>
      <c r="F2861" s="309"/>
      <c r="G2861" s="309"/>
      <c r="H2861" s="309"/>
      <c r="I2861" s="309"/>
      <c r="J2861" s="309"/>
      <c r="K2861" s="309"/>
      <c r="L2861" s="309"/>
      <c r="M2861" s="309"/>
      <c r="N2861" s="309"/>
      <c r="O2861" s="309"/>
      <c r="P2861" s="309"/>
      <c r="Q2861" s="309"/>
      <c r="R2861" s="309"/>
      <c r="S2861" s="309"/>
      <c r="T2861" s="309"/>
      <c r="U2861" s="309"/>
    </row>
    <row r="2862" spans="1:21" x14ac:dyDescent="0.2">
      <c r="A2862" s="309"/>
      <c r="B2862" s="309"/>
      <c r="C2862" s="309"/>
      <c r="D2862" s="309"/>
      <c r="E2862" s="309"/>
      <c r="F2862" s="309"/>
      <c r="G2862" s="309"/>
      <c r="H2862" s="309"/>
      <c r="I2862" s="309"/>
      <c r="J2862" s="309"/>
      <c r="K2862" s="309"/>
      <c r="L2862" s="309"/>
      <c r="M2862" s="309"/>
      <c r="N2862" s="309"/>
      <c r="O2862" s="309"/>
      <c r="P2862" s="309"/>
      <c r="Q2862" s="309"/>
      <c r="R2862" s="309"/>
      <c r="S2862" s="309"/>
      <c r="T2862" s="309"/>
      <c r="U2862" s="309"/>
    </row>
    <row r="2863" spans="1:21" x14ac:dyDescent="0.2">
      <c r="A2863" s="309"/>
      <c r="B2863" s="309"/>
      <c r="C2863" s="309"/>
      <c r="D2863" s="309"/>
      <c r="E2863" s="309"/>
      <c r="F2863" s="309"/>
      <c r="G2863" s="309"/>
      <c r="H2863" s="309"/>
      <c r="I2863" s="309"/>
      <c r="J2863" s="309"/>
      <c r="K2863" s="309"/>
      <c r="L2863" s="309"/>
      <c r="M2863" s="309"/>
      <c r="N2863" s="309"/>
      <c r="O2863" s="309"/>
      <c r="P2863" s="309"/>
      <c r="Q2863" s="309"/>
      <c r="R2863" s="309"/>
      <c r="S2863" s="309"/>
      <c r="T2863" s="309"/>
      <c r="U2863" s="309"/>
    </row>
    <row r="2864" spans="1:21" x14ac:dyDescent="0.2">
      <c r="A2864" s="309"/>
      <c r="B2864" s="309"/>
      <c r="C2864" s="309"/>
      <c r="D2864" s="309"/>
      <c r="E2864" s="309"/>
      <c r="F2864" s="309"/>
      <c r="G2864" s="309"/>
      <c r="H2864" s="309"/>
      <c r="I2864" s="309"/>
      <c r="J2864" s="309"/>
      <c r="K2864" s="309"/>
      <c r="L2864" s="309"/>
      <c r="M2864" s="309"/>
      <c r="N2864" s="309"/>
      <c r="O2864" s="309"/>
      <c r="P2864" s="309"/>
      <c r="Q2864" s="309"/>
      <c r="R2864" s="309"/>
      <c r="S2864" s="309"/>
      <c r="T2864" s="309"/>
      <c r="U2864" s="309"/>
    </row>
    <row r="2865" spans="1:21" x14ac:dyDescent="0.2">
      <c r="A2865" s="309"/>
      <c r="B2865" s="309"/>
      <c r="C2865" s="309"/>
      <c r="D2865" s="309"/>
      <c r="E2865" s="309"/>
      <c r="F2865" s="309"/>
      <c r="G2865" s="309"/>
      <c r="H2865" s="309"/>
      <c r="I2865" s="309"/>
      <c r="J2865" s="309"/>
      <c r="K2865" s="309"/>
      <c r="L2865" s="309"/>
      <c r="M2865" s="309"/>
      <c r="N2865" s="309"/>
      <c r="O2865" s="309"/>
      <c r="P2865" s="309"/>
      <c r="Q2865" s="309"/>
      <c r="R2865" s="309"/>
      <c r="S2865" s="309"/>
      <c r="T2865" s="309"/>
      <c r="U2865" s="309"/>
    </row>
    <row r="2866" spans="1:21" x14ac:dyDescent="0.2">
      <c r="A2866" s="309"/>
      <c r="B2866" s="309"/>
      <c r="C2866" s="309"/>
      <c r="D2866" s="309"/>
      <c r="E2866" s="309"/>
      <c r="F2866" s="309"/>
      <c r="G2866" s="309"/>
      <c r="H2866" s="309"/>
      <c r="I2866" s="309"/>
      <c r="J2866" s="309"/>
      <c r="K2866" s="309"/>
      <c r="L2866" s="309"/>
      <c r="M2866" s="309"/>
      <c r="N2866" s="309"/>
      <c r="O2866" s="309"/>
      <c r="P2866" s="309"/>
      <c r="Q2866" s="309"/>
      <c r="R2866" s="309"/>
      <c r="S2866" s="309"/>
      <c r="T2866" s="309"/>
      <c r="U2866" s="309"/>
    </row>
    <row r="2867" spans="1:21" x14ac:dyDescent="0.2">
      <c r="A2867" s="309"/>
      <c r="B2867" s="309"/>
      <c r="C2867" s="309"/>
      <c r="D2867" s="309"/>
      <c r="E2867" s="309"/>
      <c r="F2867" s="309"/>
      <c r="G2867" s="309"/>
      <c r="H2867" s="309"/>
      <c r="I2867" s="309"/>
      <c r="J2867" s="309"/>
      <c r="K2867" s="309"/>
      <c r="L2867" s="309"/>
      <c r="M2867" s="309"/>
      <c r="N2867" s="309"/>
      <c r="O2867" s="309"/>
      <c r="P2867" s="309"/>
      <c r="Q2867" s="309"/>
      <c r="R2867" s="309"/>
      <c r="S2867" s="309"/>
      <c r="T2867" s="309"/>
      <c r="U2867" s="309"/>
    </row>
    <row r="2868" spans="1:21" x14ac:dyDescent="0.2">
      <c r="A2868" s="309"/>
      <c r="B2868" s="309"/>
      <c r="C2868" s="309"/>
      <c r="D2868" s="309"/>
      <c r="E2868" s="309"/>
      <c r="F2868" s="309"/>
      <c r="G2868" s="309"/>
      <c r="H2868" s="309"/>
      <c r="I2868" s="309"/>
      <c r="J2868" s="309"/>
      <c r="K2868" s="309"/>
      <c r="L2868" s="309"/>
      <c r="M2868" s="309"/>
      <c r="N2868" s="309"/>
      <c r="O2868" s="309"/>
      <c r="P2868" s="309"/>
      <c r="Q2868" s="309"/>
      <c r="R2868" s="309"/>
      <c r="S2868" s="309"/>
      <c r="T2868" s="309"/>
      <c r="U2868" s="309"/>
    </row>
    <row r="2869" spans="1:21" x14ac:dyDescent="0.2">
      <c r="A2869" s="309"/>
      <c r="B2869" s="309"/>
      <c r="C2869" s="309"/>
      <c r="D2869" s="309"/>
      <c r="E2869" s="309"/>
      <c r="F2869" s="309"/>
      <c r="G2869" s="309"/>
      <c r="H2869" s="309"/>
      <c r="I2869" s="309"/>
      <c r="J2869" s="309"/>
      <c r="K2869" s="309"/>
      <c r="L2869" s="309"/>
      <c r="M2869" s="309"/>
      <c r="N2869" s="309"/>
      <c r="O2869" s="309"/>
      <c r="P2869" s="309"/>
      <c r="Q2869" s="309"/>
      <c r="R2869" s="309"/>
      <c r="S2869" s="309"/>
      <c r="T2869" s="309"/>
      <c r="U2869" s="309"/>
    </row>
    <row r="2870" spans="1:21" x14ac:dyDescent="0.2">
      <c r="A2870" s="309"/>
      <c r="B2870" s="309"/>
      <c r="C2870" s="309"/>
      <c r="D2870" s="309"/>
      <c r="E2870" s="309"/>
      <c r="F2870" s="309"/>
      <c r="G2870" s="309"/>
      <c r="H2870" s="309"/>
      <c r="I2870" s="309"/>
      <c r="J2870" s="309"/>
      <c r="K2870" s="309"/>
      <c r="L2870" s="309"/>
      <c r="M2870" s="309"/>
      <c r="N2870" s="309"/>
      <c r="O2870" s="309"/>
      <c r="P2870" s="309"/>
      <c r="Q2870" s="309"/>
      <c r="R2870" s="309"/>
      <c r="S2870" s="309"/>
      <c r="T2870" s="309"/>
      <c r="U2870" s="309"/>
    </row>
    <row r="2871" spans="1:21" x14ac:dyDescent="0.2">
      <c r="A2871" s="309"/>
      <c r="B2871" s="309"/>
      <c r="C2871" s="309"/>
      <c r="D2871" s="309"/>
      <c r="E2871" s="309"/>
      <c r="F2871" s="309"/>
      <c r="G2871" s="309"/>
      <c r="H2871" s="309"/>
      <c r="I2871" s="309"/>
      <c r="J2871" s="309"/>
      <c r="K2871" s="309"/>
      <c r="L2871" s="309"/>
      <c r="M2871" s="309"/>
      <c r="N2871" s="309"/>
      <c r="O2871" s="309"/>
      <c r="P2871" s="309"/>
      <c r="Q2871" s="309"/>
      <c r="R2871" s="309"/>
      <c r="S2871" s="309"/>
      <c r="T2871" s="309"/>
      <c r="U2871" s="309"/>
    </row>
    <row r="2872" spans="1:21" x14ac:dyDescent="0.2">
      <c r="A2872" s="309"/>
      <c r="B2872" s="309"/>
      <c r="C2872" s="309"/>
      <c r="D2872" s="309"/>
      <c r="E2872" s="309"/>
      <c r="F2872" s="309"/>
      <c r="G2872" s="309"/>
      <c r="H2872" s="309"/>
      <c r="I2872" s="309"/>
      <c r="J2872" s="309"/>
      <c r="K2872" s="309"/>
      <c r="L2872" s="309"/>
      <c r="M2872" s="309"/>
      <c r="N2872" s="309"/>
      <c r="O2872" s="309"/>
      <c r="P2872" s="309"/>
      <c r="Q2872" s="309"/>
      <c r="R2872" s="309"/>
      <c r="S2872" s="309"/>
      <c r="T2872" s="309"/>
      <c r="U2872" s="309"/>
    </row>
    <row r="2873" spans="1:21" x14ac:dyDescent="0.2">
      <c r="A2873" s="309"/>
      <c r="B2873" s="309"/>
      <c r="C2873" s="309"/>
      <c r="D2873" s="309"/>
      <c r="E2873" s="309"/>
      <c r="F2873" s="309"/>
      <c r="G2873" s="309"/>
      <c r="H2873" s="309"/>
      <c r="I2873" s="309"/>
      <c r="J2873" s="309"/>
      <c r="K2873" s="309"/>
      <c r="L2873" s="309"/>
      <c r="M2873" s="309"/>
      <c r="N2873" s="309"/>
      <c r="O2873" s="309"/>
      <c r="P2873" s="309"/>
      <c r="Q2873" s="309"/>
      <c r="R2873" s="309"/>
      <c r="S2873" s="309"/>
      <c r="T2873" s="309"/>
      <c r="U2873" s="309"/>
    </row>
    <row r="2874" spans="1:21" x14ac:dyDescent="0.2">
      <c r="A2874" s="309"/>
      <c r="B2874" s="309"/>
      <c r="C2874" s="309"/>
      <c r="D2874" s="309"/>
      <c r="E2874" s="309"/>
      <c r="F2874" s="309"/>
      <c r="G2874" s="309"/>
      <c r="H2874" s="309"/>
      <c r="I2874" s="309"/>
      <c r="J2874" s="309"/>
      <c r="K2874" s="309"/>
      <c r="L2874" s="309"/>
      <c r="M2874" s="309"/>
      <c r="N2874" s="309"/>
      <c r="O2874" s="309"/>
      <c r="P2874" s="309"/>
      <c r="Q2874" s="309"/>
      <c r="R2874" s="309"/>
      <c r="S2874" s="309"/>
      <c r="T2874" s="309"/>
      <c r="U2874" s="309"/>
    </row>
    <row r="2875" spans="1:21" x14ac:dyDescent="0.2">
      <c r="A2875" s="309"/>
      <c r="B2875" s="309"/>
      <c r="C2875" s="309"/>
      <c r="D2875" s="309"/>
      <c r="E2875" s="309"/>
      <c r="F2875" s="309"/>
      <c r="G2875" s="309"/>
      <c r="H2875" s="309"/>
      <c r="I2875" s="309"/>
      <c r="J2875" s="309"/>
      <c r="K2875" s="309"/>
      <c r="L2875" s="309"/>
      <c r="M2875" s="309"/>
      <c r="N2875" s="309"/>
      <c r="O2875" s="309"/>
      <c r="P2875" s="309"/>
      <c r="Q2875" s="309"/>
      <c r="R2875" s="309"/>
      <c r="S2875" s="309"/>
      <c r="T2875" s="309"/>
      <c r="U2875" s="309"/>
    </row>
    <row r="2876" spans="1:21" x14ac:dyDescent="0.2">
      <c r="A2876" s="309"/>
      <c r="B2876" s="309"/>
      <c r="C2876" s="309"/>
      <c r="D2876" s="309"/>
      <c r="E2876" s="309"/>
      <c r="F2876" s="309"/>
      <c r="G2876" s="309"/>
      <c r="H2876" s="309"/>
      <c r="I2876" s="309"/>
      <c r="J2876" s="309"/>
      <c r="K2876" s="309"/>
      <c r="L2876" s="309"/>
      <c r="M2876" s="309"/>
      <c r="N2876" s="309"/>
      <c r="O2876" s="309"/>
      <c r="P2876" s="309"/>
      <c r="Q2876" s="309"/>
      <c r="R2876" s="309"/>
      <c r="S2876" s="309"/>
      <c r="T2876" s="309"/>
      <c r="U2876" s="309"/>
    </row>
    <row r="2877" spans="1:21" x14ac:dyDescent="0.2">
      <c r="A2877" s="309"/>
      <c r="B2877" s="309"/>
      <c r="C2877" s="309"/>
      <c r="D2877" s="309"/>
      <c r="E2877" s="309"/>
      <c r="F2877" s="309"/>
      <c r="G2877" s="309"/>
      <c r="H2877" s="309"/>
      <c r="I2877" s="309"/>
      <c r="J2877" s="309"/>
      <c r="K2877" s="309"/>
      <c r="L2877" s="309"/>
      <c r="M2877" s="309"/>
      <c r="N2877" s="309"/>
      <c r="O2877" s="309"/>
      <c r="P2877" s="309"/>
      <c r="Q2877" s="309"/>
      <c r="R2877" s="309"/>
      <c r="S2877" s="309"/>
      <c r="T2877" s="309"/>
      <c r="U2877" s="309"/>
    </row>
    <row r="2878" spans="1:21" x14ac:dyDescent="0.2">
      <c r="A2878" s="309"/>
      <c r="B2878" s="309"/>
      <c r="C2878" s="309"/>
      <c r="D2878" s="309"/>
      <c r="E2878" s="309"/>
      <c r="F2878" s="309"/>
      <c r="G2878" s="309"/>
      <c r="H2878" s="309"/>
      <c r="I2878" s="309"/>
      <c r="J2878" s="309"/>
      <c r="K2878" s="309"/>
      <c r="L2878" s="309"/>
      <c r="M2878" s="309"/>
      <c r="N2878" s="309"/>
      <c r="O2878" s="309"/>
      <c r="P2878" s="309"/>
      <c r="Q2878" s="309"/>
      <c r="R2878" s="309"/>
      <c r="S2878" s="309"/>
      <c r="T2878" s="309"/>
      <c r="U2878" s="309"/>
    </row>
    <row r="2879" spans="1:21" x14ac:dyDescent="0.2">
      <c r="A2879" s="309"/>
      <c r="B2879" s="309"/>
      <c r="C2879" s="309"/>
      <c r="D2879" s="309"/>
      <c r="E2879" s="309"/>
      <c r="F2879" s="309"/>
      <c r="G2879" s="309"/>
      <c r="H2879" s="309"/>
      <c r="I2879" s="309"/>
      <c r="J2879" s="309"/>
      <c r="K2879" s="309"/>
      <c r="L2879" s="309"/>
      <c r="M2879" s="309"/>
      <c r="N2879" s="309"/>
      <c r="O2879" s="309"/>
      <c r="P2879" s="309"/>
      <c r="Q2879" s="309"/>
      <c r="R2879" s="309"/>
      <c r="S2879" s="309"/>
      <c r="T2879" s="309"/>
      <c r="U2879" s="309"/>
    </row>
    <row r="2880" spans="1:21" x14ac:dyDescent="0.2">
      <c r="A2880" s="309"/>
      <c r="B2880" s="309"/>
      <c r="C2880" s="309"/>
      <c r="D2880" s="309"/>
      <c r="E2880" s="309"/>
      <c r="F2880" s="309"/>
      <c r="G2880" s="309"/>
      <c r="H2880" s="309"/>
      <c r="I2880" s="309"/>
      <c r="J2880" s="309"/>
      <c r="K2880" s="309"/>
      <c r="L2880" s="309"/>
      <c r="M2880" s="309"/>
      <c r="N2880" s="309"/>
      <c r="O2880" s="309"/>
      <c r="P2880" s="309"/>
      <c r="Q2880" s="309"/>
      <c r="R2880" s="309"/>
      <c r="S2880" s="309"/>
      <c r="T2880" s="309"/>
      <c r="U2880" s="309"/>
    </row>
    <row r="2881" spans="1:21" x14ac:dyDescent="0.2">
      <c r="A2881" s="309"/>
      <c r="B2881" s="309"/>
      <c r="C2881" s="309"/>
      <c r="D2881" s="309"/>
      <c r="E2881" s="309"/>
      <c r="F2881" s="309"/>
      <c r="G2881" s="309"/>
      <c r="H2881" s="309"/>
      <c r="I2881" s="309"/>
      <c r="J2881" s="309"/>
      <c r="K2881" s="309"/>
      <c r="L2881" s="309"/>
      <c r="M2881" s="309"/>
      <c r="N2881" s="309"/>
      <c r="O2881" s="309"/>
      <c r="P2881" s="309"/>
      <c r="Q2881" s="309"/>
      <c r="R2881" s="309"/>
      <c r="S2881" s="309"/>
      <c r="T2881" s="309"/>
      <c r="U2881" s="309"/>
    </row>
    <row r="2882" spans="1:21" x14ac:dyDescent="0.2">
      <c r="A2882" s="309"/>
      <c r="B2882" s="309"/>
      <c r="C2882" s="309"/>
      <c r="D2882" s="309"/>
      <c r="E2882" s="309"/>
      <c r="F2882" s="309"/>
      <c r="G2882" s="309"/>
      <c r="H2882" s="309"/>
      <c r="I2882" s="309"/>
      <c r="J2882" s="309"/>
      <c r="K2882" s="309"/>
      <c r="L2882" s="309"/>
      <c r="M2882" s="309"/>
      <c r="N2882" s="309"/>
      <c r="O2882" s="309"/>
      <c r="P2882" s="309"/>
      <c r="Q2882" s="309"/>
      <c r="R2882" s="309"/>
      <c r="S2882" s="309"/>
      <c r="T2882" s="309"/>
      <c r="U2882" s="309"/>
    </row>
    <row r="2883" spans="1:21" x14ac:dyDescent="0.2">
      <c r="A2883" s="309"/>
      <c r="B2883" s="309"/>
      <c r="C2883" s="309"/>
      <c r="D2883" s="309"/>
      <c r="E2883" s="309"/>
      <c r="F2883" s="309"/>
      <c r="G2883" s="309"/>
      <c r="H2883" s="309"/>
      <c r="I2883" s="309"/>
      <c r="J2883" s="309"/>
      <c r="K2883" s="309"/>
      <c r="L2883" s="309"/>
      <c r="M2883" s="309"/>
      <c r="N2883" s="309"/>
      <c r="O2883" s="309"/>
      <c r="P2883" s="309"/>
      <c r="Q2883" s="309"/>
      <c r="R2883" s="309"/>
      <c r="S2883" s="309"/>
      <c r="T2883" s="309"/>
      <c r="U2883" s="309"/>
    </row>
    <row r="2884" spans="1:21" x14ac:dyDescent="0.2">
      <c r="A2884" s="309"/>
      <c r="B2884" s="309"/>
      <c r="C2884" s="309"/>
      <c r="D2884" s="309"/>
      <c r="E2884" s="309"/>
      <c r="F2884" s="309"/>
      <c r="G2884" s="309"/>
      <c r="H2884" s="309"/>
      <c r="I2884" s="309"/>
      <c r="J2884" s="309"/>
      <c r="K2884" s="309"/>
      <c r="L2884" s="309"/>
      <c r="M2884" s="309"/>
      <c r="N2884" s="309"/>
      <c r="O2884" s="309"/>
      <c r="P2884" s="309"/>
      <c r="Q2884" s="309"/>
      <c r="R2884" s="309"/>
      <c r="S2884" s="309"/>
      <c r="T2884" s="309"/>
      <c r="U2884" s="309"/>
    </row>
    <row r="2885" spans="1:21" x14ac:dyDescent="0.2">
      <c r="A2885" s="309"/>
      <c r="B2885" s="309"/>
      <c r="C2885" s="309"/>
      <c r="D2885" s="309"/>
      <c r="E2885" s="309"/>
      <c r="F2885" s="309"/>
      <c r="G2885" s="309"/>
      <c r="H2885" s="309"/>
      <c r="I2885" s="309"/>
      <c r="J2885" s="309"/>
      <c r="K2885" s="309"/>
      <c r="L2885" s="309"/>
      <c r="M2885" s="309"/>
      <c r="N2885" s="309"/>
      <c r="O2885" s="309"/>
      <c r="P2885" s="309"/>
      <c r="Q2885" s="309"/>
      <c r="R2885" s="309"/>
      <c r="S2885" s="309"/>
      <c r="T2885" s="309"/>
      <c r="U2885" s="309"/>
    </row>
    <row r="2886" spans="1:21" x14ac:dyDescent="0.2">
      <c r="A2886" s="309"/>
      <c r="B2886" s="309"/>
      <c r="C2886" s="309"/>
      <c r="D2886" s="309"/>
      <c r="E2886" s="309"/>
      <c r="F2886" s="309"/>
      <c r="G2886" s="309"/>
      <c r="H2886" s="309"/>
      <c r="I2886" s="309"/>
      <c r="J2886" s="309"/>
      <c r="K2886" s="309"/>
      <c r="L2886" s="309"/>
      <c r="M2886" s="309"/>
      <c r="N2886" s="309"/>
      <c r="O2886" s="309"/>
      <c r="P2886" s="309"/>
      <c r="Q2886" s="309"/>
      <c r="R2886" s="309"/>
      <c r="S2886" s="309"/>
      <c r="T2886" s="309"/>
      <c r="U2886" s="309"/>
    </row>
    <row r="2887" spans="1:21" x14ac:dyDescent="0.2">
      <c r="A2887" s="309"/>
      <c r="B2887" s="309"/>
      <c r="C2887" s="309"/>
      <c r="D2887" s="309"/>
      <c r="E2887" s="309"/>
      <c r="F2887" s="309"/>
      <c r="G2887" s="309"/>
      <c r="H2887" s="309"/>
      <c r="I2887" s="309"/>
      <c r="J2887" s="309"/>
      <c r="K2887" s="309"/>
      <c r="L2887" s="309"/>
      <c r="M2887" s="309"/>
      <c r="N2887" s="309"/>
      <c r="O2887" s="309"/>
      <c r="P2887" s="309"/>
      <c r="Q2887" s="309"/>
      <c r="R2887" s="309"/>
      <c r="S2887" s="309"/>
      <c r="T2887" s="309"/>
      <c r="U2887" s="309"/>
    </row>
    <row r="2888" spans="1:21" x14ac:dyDescent="0.2">
      <c r="A2888" s="309"/>
      <c r="B2888" s="309"/>
      <c r="C2888" s="309"/>
      <c r="D2888" s="309"/>
      <c r="E2888" s="309"/>
      <c r="F2888" s="309"/>
      <c r="G2888" s="309"/>
      <c r="H2888" s="309"/>
      <c r="I2888" s="309"/>
      <c r="J2888" s="309"/>
      <c r="K2888" s="309"/>
      <c r="L2888" s="309"/>
      <c r="M2888" s="309"/>
      <c r="N2888" s="309"/>
      <c r="O2888" s="309"/>
      <c r="P2888" s="309"/>
      <c r="Q2888" s="309"/>
      <c r="R2888" s="309"/>
      <c r="S2888" s="309"/>
      <c r="T2888" s="309"/>
      <c r="U2888" s="309"/>
    </row>
    <row r="2889" spans="1:21" x14ac:dyDescent="0.2">
      <c r="A2889" s="309"/>
      <c r="B2889" s="309"/>
      <c r="C2889" s="309"/>
      <c r="D2889" s="309"/>
      <c r="E2889" s="309"/>
      <c r="F2889" s="309"/>
      <c r="G2889" s="309"/>
      <c r="H2889" s="309"/>
      <c r="I2889" s="309"/>
      <c r="J2889" s="309"/>
      <c r="K2889" s="309"/>
      <c r="L2889" s="309"/>
      <c r="M2889" s="309"/>
      <c r="N2889" s="309"/>
      <c r="O2889" s="309"/>
      <c r="P2889" s="309"/>
      <c r="Q2889" s="309"/>
      <c r="R2889" s="309"/>
      <c r="S2889" s="309"/>
      <c r="T2889" s="309"/>
      <c r="U2889" s="309"/>
    </row>
    <row r="2890" spans="1:21" x14ac:dyDescent="0.2">
      <c r="A2890" s="309"/>
      <c r="B2890" s="309"/>
      <c r="C2890" s="309"/>
      <c r="D2890" s="309"/>
      <c r="E2890" s="309"/>
      <c r="F2890" s="309"/>
      <c r="G2890" s="309"/>
      <c r="H2890" s="309"/>
      <c r="I2890" s="309"/>
      <c r="J2890" s="309"/>
      <c r="K2890" s="309"/>
      <c r="L2890" s="309"/>
      <c r="M2890" s="309"/>
      <c r="N2890" s="309"/>
      <c r="O2890" s="309"/>
      <c r="P2890" s="309"/>
      <c r="Q2890" s="309"/>
      <c r="R2890" s="309"/>
      <c r="S2890" s="309"/>
      <c r="T2890" s="309"/>
      <c r="U2890" s="309"/>
    </row>
    <row r="2891" spans="1:21" x14ac:dyDescent="0.2">
      <c r="A2891" s="309"/>
      <c r="B2891" s="309"/>
      <c r="C2891" s="309"/>
      <c r="D2891" s="309"/>
      <c r="E2891" s="309"/>
      <c r="F2891" s="309"/>
      <c r="G2891" s="309"/>
      <c r="H2891" s="309"/>
      <c r="I2891" s="309"/>
      <c r="J2891" s="309"/>
      <c r="K2891" s="309"/>
      <c r="L2891" s="309"/>
      <c r="M2891" s="309"/>
      <c r="N2891" s="309"/>
      <c r="O2891" s="309"/>
      <c r="P2891" s="309"/>
      <c r="Q2891" s="309"/>
      <c r="R2891" s="309"/>
      <c r="S2891" s="309"/>
      <c r="T2891" s="309"/>
      <c r="U2891" s="309"/>
    </row>
    <row r="2892" spans="1:21" x14ac:dyDescent="0.2">
      <c r="A2892" s="309"/>
      <c r="B2892" s="309"/>
      <c r="C2892" s="309"/>
      <c r="D2892" s="309"/>
      <c r="E2892" s="309"/>
      <c r="F2892" s="309"/>
      <c r="G2892" s="309"/>
      <c r="H2892" s="309"/>
      <c r="I2892" s="309"/>
      <c r="J2892" s="309"/>
      <c r="K2892" s="309"/>
      <c r="L2892" s="309"/>
      <c r="M2892" s="309"/>
      <c r="N2892" s="309"/>
      <c r="O2892" s="309"/>
      <c r="P2892" s="309"/>
      <c r="Q2892" s="309"/>
      <c r="R2892" s="309"/>
      <c r="S2892" s="309"/>
      <c r="T2892" s="309"/>
      <c r="U2892" s="309"/>
    </row>
    <row r="2893" spans="1:21" x14ac:dyDescent="0.2">
      <c r="A2893" s="309"/>
      <c r="B2893" s="309"/>
      <c r="C2893" s="309"/>
      <c r="D2893" s="309"/>
      <c r="E2893" s="309"/>
      <c r="F2893" s="309"/>
      <c r="G2893" s="309"/>
      <c r="H2893" s="309"/>
      <c r="I2893" s="309"/>
      <c r="J2893" s="309"/>
      <c r="K2893" s="309"/>
      <c r="L2893" s="309"/>
      <c r="M2893" s="309"/>
      <c r="N2893" s="309"/>
      <c r="O2893" s="309"/>
      <c r="P2893" s="309"/>
      <c r="Q2893" s="309"/>
      <c r="R2893" s="309"/>
      <c r="S2893" s="309"/>
      <c r="T2893" s="309"/>
      <c r="U2893" s="309"/>
    </row>
    <row r="2894" spans="1:21" x14ac:dyDescent="0.2">
      <c r="A2894" s="309"/>
      <c r="B2894" s="309"/>
      <c r="C2894" s="309"/>
      <c r="D2894" s="309"/>
      <c r="E2894" s="309"/>
      <c r="F2894" s="309"/>
      <c r="G2894" s="309"/>
      <c r="H2894" s="309"/>
      <c r="I2894" s="309"/>
      <c r="J2894" s="309"/>
      <c r="K2894" s="309"/>
      <c r="L2894" s="309"/>
      <c r="M2894" s="309"/>
      <c r="N2894" s="309"/>
      <c r="O2894" s="309"/>
      <c r="P2894" s="309"/>
      <c r="Q2894" s="309"/>
      <c r="R2894" s="309"/>
      <c r="S2894" s="309"/>
      <c r="T2894" s="309"/>
      <c r="U2894" s="309"/>
    </row>
    <row r="2895" spans="1:21" x14ac:dyDescent="0.2">
      <c r="A2895" s="309"/>
      <c r="B2895" s="309"/>
      <c r="C2895" s="309"/>
      <c r="D2895" s="309"/>
      <c r="E2895" s="309"/>
      <c r="F2895" s="309"/>
      <c r="G2895" s="309"/>
      <c r="H2895" s="309"/>
      <c r="I2895" s="309"/>
      <c r="J2895" s="309"/>
      <c r="K2895" s="309"/>
      <c r="L2895" s="309"/>
      <c r="M2895" s="309"/>
      <c r="N2895" s="309"/>
      <c r="O2895" s="309"/>
      <c r="P2895" s="309"/>
      <c r="Q2895" s="309"/>
      <c r="R2895" s="309"/>
      <c r="S2895" s="309"/>
      <c r="T2895" s="309"/>
      <c r="U2895" s="309"/>
    </row>
    <row r="2896" spans="1:21" x14ac:dyDescent="0.2">
      <c r="A2896" s="309"/>
      <c r="B2896" s="309"/>
      <c r="C2896" s="309"/>
      <c r="D2896" s="309"/>
      <c r="E2896" s="309"/>
      <c r="F2896" s="309"/>
      <c r="G2896" s="309"/>
      <c r="H2896" s="309"/>
      <c r="I2896" s="309"/>
      <c r="J2896" s="309"/>
      <c r="K2896" s="309"/>
      <c r="L2896" s="309"/>
      <c r="M2896" s="309"/>
      <c r="N2896" s="309"/>
      <c r="O2896" s="309"/>
      <c r="P2896" s="309"/>
      <c r="Q2896" s="309"/>
      <c r="R2896" s="309"/>
      <c r="S2896" s="309"/>
      <c r="T2896" s="309"/>
      <c r="U2896" s="309"/>
    </row>
    <row r="2897" spans="1:21" x14ac:dyDescent="0.2">
      <c r="A2897" s="309"/>
      <c r="B2897" s="309"/>
      <c r="C2897" s="309"/>
      <c r="D2897" s="309"/>
      <c r="E2897" s="309"/>
      <c r="F2897" s="309"/>
      <c r="G2897" s="309"/>
      <c r="H2897" s="309"/>
      <c r="I2897" s="309"/>
      <c r="J2897" s="309"/>
      <c r="K2897" s="309"/>
      <c r="L2897" s="309"/>
      <c r="M2897" s="309"/>
      <c r="N2897" s="309"/>
      <c r="O2897" s="309"/>
      <c r="P2897" s="309"/>
      <c r="Q2897" s="309"/>
      <c r="R2897" s="309"/>
      <c r="S2897" s="309"/>
      <c r="T2897" s="309"/>
      <c r="U2897" s="309"/>
    </row>
    <row r="2898" spans="1:21" x14ac:dyDescent="0.2">
      <c r="A2898" s="309"/>
      <c r="B2898" s="309"/>
      <c r="C2898" s="309"/>
      <c r="D2898" s="309"/>
      <c r="E2898" s="309"/>
      <c r="F2898" s="309"/>
      <c r="G2898" s="309"/>
      <c r="H2898" s="309"/>
      <c r="I2898" s="309"/>
      <c r="J2898" s="309"/>
      <c r="K2898" s="309"/>
      <c r="L2898" s="309"/>
      <c r="M2898" s="309"/>
      <c r="N2898" s="309"/>
      <c r="O2898" s="309"/>
      <c r="P2898" s="309"/>
      <c r="Q2898" s="309"/>
      <c r="R2898" s="309"/>
      <c r="S2898" s="309"/>
      <c r="T2898" s="309"/>
      <c r="U2898" s="309"/>
    </row>
    <row r="2899" spans="1:21" x14ac:dyDescent="0.2">
      <c r="A2899" s="309"/>
      <c r="B2899" s="309"/>
      <c r="C2899" s="309"/>
      <c r="D2899" s="309"/>
      <c r="E2899" s="309"/>
      <c r="F2899" s="309"/>
      <c r="G2899" s="309"/>
      <c r="H2899" s="309"/>
      <c r="I2899" s="309"/>
      <c r="J2899" s="309"/>
      <c r="K2899" s="309"/>
      <c r="L2899" s="309"/>
      <c r="M2899" s="309"/>
      <c r="N2899" s="309"/>
      <c r="O2899" s="309"/>
      <c r="P2899" s="309"/>
      <c r="Q2899" s="309"/>
      <c r="R2899" s="309"/>
      <c r="S2899" s="309"/>
      <c r="T2899" s="309"/>
      <c r="U2899" s="309"/>
    </row>
    <row r="2900" spans="1:21" x14ac:dyDescent="0.2">
      <c r="A2900" s="309"/>
      <c r="B2900" s="309"/>
      <c r="C2900" s="309"/>
      <c r="D2900" s="309"/>
      <c r="E2900" s="309"/>
      <c r="F2900" s="309"/>
      <c r="G2900" s="309"/>
      <c r="H2900" s="309"/>
      <c r="I2900" s="309"/>
      <c r="J2900" s="309"/>
      <c r="K2900" s="309"/>
      <c r="L2900" s="309"/>
      <c r="M2900" s="309"/>
      <c r="N2900" s="309"/>
      <c r="O2900" s="309"/>
      <c r="P2900" s="309"/>
      <c r="Q2900" s="309"/>
      <c r="R2900" s="309"/>
      <c r="S2900" s="309"/>
      <c r="T2900" s="309"/>
      <c r="U2900" s="309"/>
    </row>
    <row r="2901" spans="1:21" x14ac:dyDescent="0.2">
      <c r="A2901" s="309"/>
      <c r="B2901" s="309"/>
      <c r="C2901" s="309"/>
      <c r="D2901" s="309"/>
      <c r="E2901" s="309"/>
      <c r="F2901" s="309"/>
      <c r="G2901" s="309"/>
      <c r="H2901" s="309"/>
      <c r="I2901" s="309"/>
      <c r="J2901" s="309"/>
      <c r="K2901" s="309"/>
      <c r="L2901" s="309"/>
      <c r="M2901" s="309"/>
      <c r="N2901" s="309"/>
      <c r="O2901" s="309"/>
      <c r="P2901" s="309"/>
      <c r="Q2901" s="309"/>
      <c r="R2901" s="309"/>
      <c r="S2901" s="309"/>
      <c r="T2901" s="309"/>
      <c r="U2901" s="309"/>
    </row>
    <row r="2902" spans="1:21" x14ac:dyDescent="0.2">
      <c r="A2902" s="309"/>
      <c r="B2902" s="309"/>
      <c r="C2902" s="309"/>
      <c r="D2902" s="309"/>
      <c r="E2902" s="309"/>
      <c r="F2902" s="309"/>
      <c r="G2902" s="309"/>
      <c r="H2902" s="309"/>
      <c r="I2902" s="309"/>
      <c r="J2902" s="309"/>
      <c r="K2902" s="309"/>
      <c r="L2902" s="309"/>
      <c r="M2902" s="309"/>
      <c r="N2902" s="309"/>
      <c r="O2902" s="309"/>
      <c r="P2902" s="309"/>
      <c r="Q2902" s="309"/>
      <c r="R2902" s="309"/>
      <c r="S2902" s="309"/>
      <c r="T2902" s="309"/>
      <c r="U2902" s="309"/>
    </row>
    <row r="2903" spans="1:21" x14ac:dyDescent="0.2">
      <c r="A2903" s="309"/>
      <c r="B2903" s="309"/>
      <c r="C2903" s="309"/>
      <c r="D2903" s="309"/>
      <c r="E2903" s="309"/>
      <c r="F2903" s="309"/>
      <c r="G2903" s="309"/>
      <c r="H2903" s="309"/>
      <c r="I2903" s="309"/>
      <c r="J2903" s="309"/>
      <c r="K2903" s="309"/>
      <c r="L2903" s="309"/>
      <c r="M2903" s="309"/>
      <c r="N2903" s="309"/>
      <c r="O2903" s="309"/>
      <c r="P2903" s="309"/>
      <c r="Q2903" s="309"/>
      <c r="R2903" s="309"/>
      <c r="S2903" s="309"/>
      <c r="T2903" s="309"/>
      <c r="U2903" s="309"/>
    </row>
    <row r="2904" spans="1:21" x14ac:dyDescent="0.2">
      <c r="A2904" s="309"/>
      <c r="B2904" s="309"/>
      <c r="C2904" s="309"/>
      <c r="D2904" s="309"/>
      <c r="E2904" s="309"/>
      <c r="F2904" s="309"/>
      <c r="G2904" s="309"/>
      <c r="H2904" s="309"/>
      <c r="I2904" s="309"/>
      <c r="J2904" s="309"/>
      <c r="K2904" s="309"/>
      <c r="L2904" s="309"/>
      <c r="M2904" s="309"/>
      <c r="N2904" s="309"/>
      <c r="O2904" s="309"/>
      <c r="P2904" s="309"/>
      <c r="Q2904" s="309"/>
      <c r="R2904" s="309"/>
      <c r="S2904" s="309"/>
      <c r="T2904" s="309"/>
      <c r="U2904" s="309"/>
    </row>
    <row r="2905" spans="1:21" x14ac:dyDescent="0.2">
      <c r="A2905" s="309"/>
      <c r="B2905" s="309"/>
      <c r="C2905" s="309"/>
      <c r="D2905" s="309"/>
      <c r="E2905" s="309"/>
      <c r="F2905" s="309"/>
      <c r="G2905" s="309"/>
      <c r="H2905" s="309"/>
      <c r="I2905" s="309"/>
      <c r="J2905" s="309"/>
      <c r="K2905" s="309"/>
      <c r="L2905" s="309"/>
      <c r="M2905" s="309"/>
      <c r="N2905" s="309"/>
      <c r="O2905" s="309"/>
      <c r="P2905" s="309"/>
      <c r="Q2905" s="309"/>
      <c r="R2905" s="309"/>
      <c r="S2905" s="309"/>
      <c r="T2905" s="309"/>
      <c r="U2905" s="309"/>
    </row>
    <row r="2906" spans="1:21" x14ac:dyDescent="0.2">
      <c r="A2906" s="309"/>
      <c r="B2906" s="309"/>
      <c r="C2906" s="309"/>
      <c r="D2906" s="309"/>
      <c r="E2906" s="309"/>
      <c r="F2906" s="309"/>
      <c r="G2906" s="309"/>
      <c r="H2906" s="309"/>
      <c r="I2906" s="309"/>
      <c r="J2906" s="309"/>
      <c r="K2906" s="309"/>
      <c r="L2906" s="309"/>
      <c r="M2906" s="309"/>
      <c r="N2906" s="309"/>
      <c r="O2906" s="309"/>
      <c r="P2906" s="309"/>
      <c r="Q2906" s="309"/>
      <c r="R2906" s="309"/>
      <c r="S2906" s="309"/>
      <c r="T2906" s="309"/>
      <c r="U2906" s="309"/>
    </row>
    <row r="2907" spans="1:21" x14ac:dyDescent="0.2">
      <c r="A2907" s="309"/>
      <c r="B2907" s="309"/>
      <c r="C2907" s="309"/>
      <c r="D2907" s="309"/>
      <c r="E2907" s="309"/>
      <c r="F2907" s="309"/>
      <c r="G2907" s="309"/>
      <c r="H2907" s="309"/>
      <c r="I2907" s="309"/>
      <c r="J2907" s="309"/>
      <c r="K2907" s="309"/>
      <c r="L2907" s="309"/>
      <c r="M2907" s="309"/>
      <c r="N2907" s="309"/>
      <c r="O2907" s="309"/>
      <c r="P2907" s="309"/>
      <c r="Q2907" s="309"/>
      <c r="R2907" s="309"/>
      <c r="S2907" s="309"/>
      <c r="T2907" s="309"/>
      <c r="U2907" s="309"/>
    </row>
    <row r="2908" spans="1:21" x14ac:dyDescent="0.2">
      <c r="A2908" s="309"/>
      <c r="B2908" s="309"/>
      <c r="C2908" s="309"/>
      <c r="D2908" s="309"/>
      <c r="E2908" s="309"/>
      <c r="F2908" s="309"/>
      <c r="G2908" s="309"/>
      <c r="H2908" s="309"/>
      <c r="I2908" s="309"/>
      <c r="J2908" s="309"/>
      <c r="K2908" s="309"/>
      <c r="L2908" s="309"/>
      <c r="M2908" s="309"/>
      <c r="N2908" s="309"/>
      <c r="O2908" s="309"/>
      <c r="P2908" s="309"/>
      <c r="Q2908" s="309"/>
      <c r="R2908" s="309"/>
      <c r="S2908" s="309"/>
      <c r="T2908" s="309"/>
      <c r="U2908" s="309"/>
    </row>
    <row r="2909" spans="1:21" x14ac:dyDescent="0.2">
      <c r="A2909" s="309"/>
      <c r="B2909" s="309"/>
      <c r="C2909" s="309"/>
      <c r="D2909" s="309"/>
      <c r="E2909" s="309"/>
      <c r="F2909" s="309"/>
      <c r="G2909" s="309"/>
      <c r="H2909" s="309"/>
      <c r="I2909" s="309"/>
      <c r="J2909" s="309"/>
      <c r="K2909" s="309"/>
      <c r="L2909" s="309"/>
      <c r="M2909" s="309"/>
      <c r="N2909" s="309"/>
      <c r="O2909" s="309"/>
      <c r="P2909" s="309"/>
      <c r="Q2909" s="309"/>
      <c r="R2909" s="309"/>
      <c r="S2909" s="309"/>
      <c r="T2909" s="309"/>
      <c r="U2909" s="309"/>
    </row>
    <row r="2910" spans="1:21" x14ac:dyDescent="0.2">
      <c r="A2910" s="309"/>
      <c r="B2910" s="309"/>
      <c r="C2910" s="309"/>
      <c r="D2910" s="309"/>
      <c r="E2910" s="309"/>
      <c r="F2910" s="309"/>
      <c r="G2910" s="309"/>
      <c r="H2910" s="309"/>
      <c r="I2910" s="309"/>
      <c r="J2910" s="309"/>
      <c r="K2910" s="309"/>
      <c r="L2910" s="309"/>
      <c r="M2910" s="309"/>
      <c r="N2910" s="309"/>
      <c r="O2910" s="309"/>
      <c r="P2910" s="309"/>
      <c r="Q2910" s="309"/>
      <c r="R2910" s="309"/>
      <c r="S2910" s="309"/>
      <c r="T2910" s="309"/>
      <c r="U2910" s="309"/>
    </row>
    <row r="2911" spans="1:21" x14ac:dyDescent="0.2">
      <c r="A2911" s="309"/>
      <c r="B2911" s="309"/>
      <c r="C2911" s="309"/>
      <c r="D2911" s="309"/>
      <c r="E2911" s="309"/>
      <c r="F2911" s="309"/>
      <c r="G2911" s="309"/>
      <c r="H2911" s="309"/>
      <c r="I2911" s="309"/>
      <c r="J2911" s="309"/>
      <c r="K2911" s="309"/>
      <c r="L2911" s="309"/>
      <c r="M2911" s="309"/>
      <c r="N2911" s="309"/>
      <c r="O2911" s="309"/>
      <c r="P2911" s="309"/>
      <c r="Q2911" s="309"/>
      <c r="R2911" s="309"/>
      <c r="S2911" s="309"/>
      <c r="T2911" s="309"/>
      <c r="U2911" s="309"/>
    </row>
    <row r="2912" spans="1:21" x14ac:dyDescent="0.2">
      <c r="A2912" s="309"/>
      <c r="B2912" s="309"/>
      <c r="C2912" s="309"/>
      <c r="D2912" s="309"/>
      <c r="E2912" s="309"/>
      <c r="F2912" s="309"/>
      <c r="G2912" s="309"/>
      <c r="H2912" s="309"/>
      <c r="I2912" s="309"/>
      <c r="J2912" s="309"/>
      <c r="K2912" s="309"/>
      <c r="L2912" s="309"/>
      <c r="M2912" s="309"/>
      <c r="N2912" s="309"/>
      <c r="O2912" s="309"/>
      <c r="P2912" s="309"/>
      <c r="Q2912" s="309"/>
      <c r="R2912" s="309"/>
      <c r="S2912" s="309"/>
      <c r="T2912" s="309"/>
      <c r="U2912" s="309"/>
    </row>
    <row r="2913" spans="1:21" x14ac:dyDescent="0.2">
      <c r="A2913" s="309"/>
      <c r="B2913" s="309"/>
      <c r="C2913" s="309"/>
      <c r="D2913" s="309"/>
      <c r="E2913" s="309"/>
      <c r="F2913" s="309"/>
      <c r="G2913" s="309"/>
      <c r="H2913" s="309"/>
      <c r="I2913" s="309"/>
      <c r="J2913" s="309"/>
      <c r="K2913" s="309"/>
      <c r="L2913" s="309"/>
      <c r="M2913" s="309"/>
      <c r="N2913" s="309"/>
      <c r="O2913" s="309"/>
      <c r="P2913" s="309"/>
      <c r="Q2913" s="309"/>
      <c r="R2913" s="309"/>
      <c r="S2913" s="309"/>
      <c r="T2913" s="309"/>
      <c r="U2913" s="309"/>
    </row>
    <row r="2914" spans="1:21" x14ac:dyDescent="0.2">
      <c r="A2914" s="309"/>
      <c r="B2914" s="309"/>
      <c r="C2914" s="309"/>
      <c r="D2914" s="309"/>
      <c r="E2914" s="309"/>
      <c r="F2914" s="309"/>
      <c r="G2914" s="309"/>
      <c r="H2914" s="309"/>
      <c r="I2914" s="309"/>
      <c r="J2914" s="309"/>
      <c r="K2914" s="309"/>
      <c r="L2914" s="309"/>
      <c r="M2914" s="309"/>
      <c r="N2914" s="309"/>
      <c r="O2914" s="309"/>
      <c r="P2914" s="309"/>
      <c r="Q2914" s="309"/>
      <c r="R2914" s="309"/>
      <c r="S2914" s="309"/>
      <c r="T2914" s="309"/>
      <c r="U2914" s="309"/>
    </row>
    <row r="2915" spans="1:21" x14ac:dyDescent="0.2">
      <c r="A2915" s="309"/>
      <c r="B2915" s="309"/>
      <c r="C2915" s="309"/>
      <c r="D2915" s="309"/>
      <c r="E2915" s="309"/>
      <c r="F2915" s="309"/>
      <c r="G2915" s="309"/>
      <c r="H2915" s="309"/>
      <c r="I2915" s="309"/>
      <c r="J2915" s="309"/>
      <c r="K2915" s="309"/>
      <c r="L2915" s="309"/>
      <c r="M2915" s="309"/>
      <c r="N2915" s="309"/>
      <c r="O2915" s="309"/>
      <c r="P2915" s="309"/>
      <c r="Q2915" s="309"/>
      <c r="R2915" s="309"/>
      <c r="S2915" s="309"/>
      <c r="T2915" s="309"/>
      <c r="U2915" s="309"/>
    </row>
    <row r="2916" spans="1:21" x14ac:dyDescent="0.2">
      <c r="A2916" s="309"/>
      <c r="B2916" s="309"/>
      <c r="C2916" s="309"/>
      <c r="D2916" s="309"/>
      <c r="E2916" s="309"/>
      <c r="F2916" s="309"/>
      <c r="G2916" s="309"/>
      <c r="H2916" s="309"/>
      <c r="I2916" s="309"/>
      <c r="J2916" s="309"/>
      <c r="K2916" s="309"/>
      <c r="L2916" s="309"/>
      <c r="M2916" s="309"/>
      <c r="N2916" s="309"/>
      <c r="O2916" s="309"/>
      <c r="P2916" s="309"/>
      <c r="Q2916" s="309"/>
      <c r="R2916" s="309"/>
      <c r="S2916" s="309"/>
      <c r="T2916" s="309"/>
      <c r="U2916" s="309"/>
    </row>
    <row r="2917" spans="1:21" x14ac:dyDescent="0.2">
      <c r="A2917" s="309"/>
      <c r="B2917" s="309"/>
      <c r="C2917" s="309"/>
      <c r="D2917" s="309"/>
      <c r="E2917" s="309"/>
      <c r="F2917" s="309"/>
      <c r="G2917" s="309"/>
      <c r="H2917" s="309"/>
      <c r="I2917" s="309"/>
      <c r="J2917" s="309"/>
      <c r="K2917" s="309"/>
      <c r="L2917" s="309"/>
      <c r="M2917" s="309"/>
      <c r="N2917" s="309"/>
      <c r="O2917" s="309"/>
      <c r="P2917" s="309"/>
      <c r="Q2917" s="309"/>
      <c r="R2917" s="309"/>
      <c r="S2917" s="309"/>
      <c r="T2917" s="309"/>
      <c r="U2917" s="309"/>
    </row>
    <row r="2918" spans="1:21" x14ac:dyDescent="0.2">
      <c r="A2918" s="309"/>
      <c r="B2918" s="309"/>
      <c r="C2918" s="309"/>
      <c r="D2918" s="309"/>
      <c r="E2918" s="309"/>
      <c r="F2918" s="309"/>
      <c r="G2918" s="309"/>
      <c r="H2918" s="309"/>
      <c r="I2918" s="309"/>
      <c r="J2918" s="309"/>
      <c r="K2918" s="309"/>
      <c r="L2918" s="309"/>
      <c r="M2918" s="309"/>
      <c r="N2918" s="309"/>
      <c r="O2918" s="309"/>
      <c r="P2918" s="309"/>
      <c r="Q2918" s="309"/>
      <c r="R2918" s="309"/>
      <c r="S2918" s="309"/>
      <c r="T2918" s="309"/>
      <c r="U2918" s="309"/>
    </row>
    <row r="2919" spans="1:21" x14ac:dyDescent="0.2">
      <c r="A2919" s="309"/>
      <c r="B2919" s="309"/>
      <c r="C2919" s="309"/>
      <c r="D2919" s="309"/>
      <c r="E2919" s="309"/>
      <c r="F2919" s="309"/>
      <c r="G2919" s="309"/>
      <c r="H2919" s="309"/>
      <c r="I2919" s="309"/>
      <c r="J2919" s="309"/>
      <c r="K2919" s="309"/>
      <c r="L2919" s="309"/>
      <c r="M2919" s="309"/>
      <c r="N2919" s="309"/>
      <c r="O2919" s="309"/>
      <c r="P2919" s="309"/>
      <c r="Q2919" s="309"/>
      <c r="R2919" s="309"/>
      <c r="S2919" s="309"/>
      <c r="T2919" s="309"/>
      <c r="U2919" s="309"/>
    </row>
    <row r="2920" spans="1:21" x14ac:dyDescent="0.2">
      <c r="A2920" s="309"/>
      <c r="B2920" s="309"/>
      <c r="C2920" s="309"/>
      <c r="D2920" s="309"/>
      <c r="E2920" s="309"/>
      <c r="F2920" s="309"/>
      <c r="G2920" s="309"/>
      <c r="H2920" s="309"/>
      <c r="I2920" s="309"/>
      <c r="J2920" s="309"/>
      <c r="K2920" s="309"/>
      <c r="L2920" s="309"/>
      <c r="M2920" s="309"/>
      <c r="N2920" s="309"/>
      <c r="O2920" s="309"/>
      <c r="P2920" s="309"/>
      <c r="Q2920" s="309"/>
      <c r="R2920" s="309"/>
      <c r="S2920" s="309"/>
      <c r="T2920" s="309"/>
      <c r="U2920" s="309"/>
    </row>
    <row r="2921" spans="1:21" x14ac:dyDescent="0.2">
      <c r="A2921" s="309"/>
      <c r="B2921" s="309"/>
      <c r="C2921" s="309"/>
      <c r="D2921" s="309"/>
      <c r="E2921" s="309"/>
      <c r="F2921" s="309"/>
      <c r="G2921" s="309"/>
      <c r="H2921" s="309"/>
      <c r="I2921" s="309"/>
      <c r="J2921" s="309"/>
      <c r="K2921" s="309"/>
      <c r="L2921" s="309"/>
      <c r="M2921" s="309"/>
      <c r="N2921" s="309"/>
      <c r="O2921" s="309"/>
      <c r="P2921" s="309"/>
      <c r="Q2921" s="309"/>
      <c r="R2921" s="309"/>
      <c r="S2921" s="309"/>
      <c r="T2921" s="309"/>
      <c r="U2921" s="309"/>
    </row>
    <row r="2922" spans="1:21" x14ac:dyDescent="0.2">
      <c r="A2922" s="309"/>
      <c r="B2922" s="309"/>
      <c r="C2922" s="309"/>
      <c r="D2922" s="309"/>
      <c r="E2922" s="309"/>
      <c r="F2922" s="309"/>
      <c r="G2922" s="309"/>
      <c r="H2922" s="309"/>
      <c r="I2922" s="309"/>
      <c r="J2922" s="309"/>
      <c r="K2922" s="309"/>
      <c r="L2922" s="309"/>
      <c r="M2922" s="309"/>
      <c r="N2922" s="309"/>
      <c r="O2922" s="309"/>
      <c r="P2922" s="309"/>
      <c r="Q2922" s="309"/>
      <c r="R2922" s="309"/>
      <c r="S2922" s="309"/>
      <c r="T2922" s="309"/>
      <c r="U2922" s="309"/>
    </row>
    <row r="2923" spans="1:21" x14ac:dyDescent="0.2">
      <c r="A2923" s="309"/>
      <c r="B2923" s="309"/>
      <c r="C2923" s="309"/>
      <c r="D2923" s="309"/>
      <c r="E2923" s="309"/>
      <c r="F2923" s="309"/>
      <c r="G2923" s="309"/>
      <c r="H2923" s="309"/>
      <c r="I2923" s="309"/>
      <c r="J2923" s="309"/>
      <c r="K2923" s="309"/>
      <c r="L2923" s="309"/>
      <c r="M2923" s="309"/>
      <c r="N2923" s="309"/>
      <c r="O2923" s="309"/>
      <c r="P2923" s="309"/>
      <c r="Q2923" s="309"/>
      <c r="R2923" s="309"/>
      <c r="S2923" s="309"/>
      <c r="T2923" s="309"/>
      <c r="U2923" s="309"/>
    </row>
    <row r="2924" spans="1:21" x14ac:dyDescent="0.2">
      <c r="A2924" s="309"/>
      <c r="B2924" s="309"/>
      <c r="C2924" s="309"/>
      <c r="D2924" s="309"/>
      <c r="E2924" s="309"/>
      <c r="F2924" s="309"/>
      <c r="G2924" s="309"/>
      <c r="H2924" s="309"/>
      <c r="I2924" s="309"/>
      <c r="J2924" s="309"/>
      <c r="K2924" s="309"/>
      <c r="L2924" s="309"/>
      <c r="M2924" s="309"/>
      <c r="N2924" s="309"/>
      <c r="O2924" s="309"/>
      <c r="P2924" s="309"/>
      <c r="Q2924" s="309"/>
      <c r="R2924" s="309"/>
      <c r="S2924" s="309"/>
      <c r="T2924" s="309"/>
      <c r="U2924" s="309"/>
    </row>
    <row r="2925" spans="1:21" x14ac:dyDescent="0.2">
      <c r="A2925" s="309"/>
      <c r="B2925" s="309"/>
      <c r="C2925" s="309"/>
      <c r="D2925" s="309"/>
      <c r="E2925" s="309"/>
      <c r="F2925" s="309"/>
      <c r="G2925" s="309"/>
      <c r="H2925" s="309"/>
      <c r="I2925" s="309"/>
      <c r="J2925" s="309"/>
      <c r="K2925" s="309"/>
      <c r="L2925" s="309"/>
      <c r="M2925" s="309"/>
      <c r="N2925" s="309"/>
      <c r="O2925" s="309"/>
      <c r="P2925" s="309"/>
      <c r="Q2925" s="309"/>
      <c r="R2925" s="309"/>
      <c r="S2925" s="309"/>
      <c r="T2925" s="309"/>
      <c r="U2925" s="309"/>
    </row>
    <row r="2926" spans="1:21" x14ac:dyDescent="0.2">
      <c r="A2926" s="309"/>
      <c r="B2926" s="309"/>
      <c r="C2926" s="309"/>
      <c r="D2926" s="309"/>
      <c r="E2926" s="309"/>
      <c r="F2926" s="309"/>
      <c r="G2926" s="309"/>
      <c r="H2926" s="309"/>
      <c r="I2926" s="309"/>
      <c r="J2926" s="309"/>
      <c r="K2926" s="309"/>
      <c r="L2926" s="309"/>
      <c r="M2926" s="309"/>
      <c r="N2926" s="309"/>
      <c r="O2926" s="309"/>
      <c r="P2926" s="309"/>
      <c r="Q2926" s="309"/>
      <c r="R2926" s="309"/>
      <c r="S2926" s="309"/>
      <c r="T2926" s="309"/>
      <c r="U2926" s="309"/>
    </row>
    <row r="2927" spans="1:21" x14ac:dyDescent="0.2">
      <c r="A2927" s="309"/>
      <c r="B2927" s="309"/>
      <c r="C2927" s="309"/>
      <c r="D2927" s="309"/>
      <c r="E2927" s="309"/>
      <c r="F2927" s="309"/>
      <c r="G2927" s="309"/>
      <c r="H2927" s="309"/>
      <c r="I2927" s="309"/>
      <c r="J2927" s="309"/>
      <c r="K2927" s="309"/>
      <c r="L2927" s="309"/>
      <c r="M2927" s="309"/>
      <c r="N2927" s="309"/>
      <c r="O2927" s="309"/>
      <c r="P2927" s="309"/>
      <c r="Q2927" s="309"/>
      <c r="R2927" s="309"/>
      <c r="S2927" s="309"/>
      <c r="T2927" s="309"/>
      <c r="U2927" s="309"/>
    </row>
    <row r="2928" spans="1:21" x14ac:dyDescent="0.2">
      <c r="A2928" s="309"/>
      <c r="B2928" s="309"/>
      <c r="C2928" s="309"/>
      <c r="D2928" s="309"/>
      <c r="E2928" s="309"/>
      <c r="F2928" s="309"/>
      <c r="G2928" s="309"/>
      <c r="H2928" s="309"/>
      <c r="I2928" s="309"/>
      <c r="J2928" s="309"/>
      <c r="K2928" s="309"/>
      <c r="L2928" s="309"/>
      <c r="M2928" s="309"/>
      <c r="N2928" s="309"/>
      <c r="O2928" s="309"/>
      <c r="P2928" s="309"/>
      <c r="Q2928" s="309"/>
      <c r="R2928" s="309"/>
      <c r="S2928" s="309"/>
      <c r="T2928" s="309"/>
      <c r="U2928" s="309"/>
    </row>
    <row r="2929" spans="1:21" x14ac:dyDescent="0.2">
      <c r="A2929" s="309"/>
      <c r="B2929" s="309"/>
      <c r="C2929" s="309"/>
      <c r="D2929" s="309"/>
      <c r="E2929" s="309"/>
      <c r="F2929" s="309"/>
      <c r="G2929" s="309"/>
      <c r="H2929" s="309"/>
      <c r="I2929" s="309"/>
      <c r="J2929" s="309"/>
      <c r="K2929" s="309"/>
      <c r="L2929" s="309"/>
      <c r="M2929" s="309"/>
      <c r="N2929" s="309"/>
      <c r="O2929" s="309"/>
      <c r="P2929" s="309"/>
      <c r="Q2929" s="309"/>
      <c r="R2929" s="309"/>
      <c r="S2929" s="309"/>
      <c r="T2929" s="309"/>
      <c r="U2929" s="309"/>
    </row>
    <row r="2930" spans="1:21" x14ac:dyDescent="0.2">
      <c r="A2930" s="309"/>
      <c r="B2930" s="309"/>
      <c r="C2930" s="309"/>
      <c r="D2930" s="309"/>
      <c r="E2930" s="309"/>
      <c r="F2930" s="309"/>
      <c r="G2930" s="309"/>
      <c r="H2930" s="309"/>
      <c r="I2930" s="309"/>
      <c r="J2930" s="309"/>
      <c r="K2930" s="309"/>
      <c r="L2930" s="309"/>
      <c r="M2930" s="309"/>
      <c r="N2930" s="309"/>
      <c r="O2930" s="309"/>
      <c r="P2930" s="309"/>
      <c r="Q2930" s="309"/>
      <c r="R2930" s="309"/>
      <c r="S2930" s="309"/>
      <c r="T2930" s="309"/>
      <c r="U2930" s="309"/>
    </row>
    <row r="2931" spans="1:21" x14ac:dyDescent="0.2">
      <c r="A2931" s="309"/>
      <c r="B2931" s="309"/>
      <c r="C2931" s="309"/>
      <c r="D2931" s="309"/>
      <c r="E2931" s="309"/>
      <c r="F2931" s="309"/>
      <c r="G2931" s="309"/>
      <c r="H2931" s="309"/>
      <c r="I2931" s="309"/>
      <c r="J2931" s="309"/>
      <c r="K2931" s="309"/>
      <c r="L2931" s="309"/>
      <c r="M2931" s="309"/>
      <c r="N2931" s="309"/>
      <c r="O2931" s="309"/>
      <c r="P2931" s="309"/>
      <c r="Q2931" s="309"/>
      <c r="R2931" s="309"/>
      <c r="S2931" s="309"/>
      <c r="T2931" s="309"/>
      <c r="U2931" s="309"/>
    </row>
    <row r="2932" spans="1:21" x14ac:dyDescent="0.2">
      <c r="A2932" s="309"/>
      <c r="B2932" s="309"/>
      <c r="C2932" s="309"/>
      <c r="D2932" s="309"/>
      <c r="E2932" s="309"/>
      <c r="F2932" s="309"/>
      <c r="G2932" s="309"/>
      <c r="H2932" s="309"/>
      <c r="I2932" s="309"/>
      <c r="J2932" s="309"/>
      <c r="K2932" s="309"/>
      <c r="L2932" s="309"/>
      <c r="M2932" s="309"/>
      <c r="N2932" s="309"/>
      <c r="O2932" s="309"/>
      <c r="P2932" s="309"/>
      <c r="Q2932" s="309"/>
      <c r="R2932" s="309"/>
      <c r="S2932" s="309"/>
      <c r="T2932" s="309"/>
      <c r="U2932" s="309"/>
    </row>
    <row r="2933" spans="1:21" x14ac:dyDescent="0.2">
      <c r="A2933" s="309"/>
      <c r="B2933" s="309"/>
      <c r="C2933" s="309"/>
      <c r="D2933" s="309"/>
      <c r="E2933" s="309"/>
      <c r="F2933" s="309"/>
      <c r="G2933" s="309"/>
      <c r="H2933" s="309"/>
      <c r="I2933" s="309"/>
      <c r="J2933" s="309"/>
      <c r="K2933" s="309"/>
      <c r="L2933" s="309"/>
      <c r="M2933" s="309"/>
      <c r="N2933" s="309"/>
      <c r="O2933" s="309"/>
      <c r="P2933" s="309"/>
      <c r="Q2933" s="309"/>
      <c r="R2933" s="309"/>
      <c r="S2933" s="309"/>
      <c r="T2933" s="309"/>
      <c r="U2933" s="309"/>
    </row>
    <row r="2934" spans="1:21" x14ac:dyDescent="0.2">
      <c r="A2934" s="309"/>
      <c r="B2934" s="309"/>
      <c r="C2934" s="309"/>
      <c r="D2934" s="309"/>
      <c r="E2934" s="309"/>
      <c r="F2934" s="309"/>
      <c r="G2934" s="309"/>
      <c r="H2934" s="309"/>
      <c r="I2934" s="309"/>
      <c r="J2934" s="309"/>
      <c r="K2934" s="309"/>
      <c r="L2934" s="309"/>
      <c r="M2934" s="309"/>
      <c r="N2934" s="309"/>
      <c r="O2934" s="309"/>
      <c r="P2934" s="309"/>
      <c r="Q2934" s="309"/>
      <c r="R2934" s="309"/>
      <c r="S2934" s="309"/>
      <c r="T2934" s="309"/>
      <c r="U2934" s="309"/>
    </row>
    <row r="2935" spans="1:21" x14ac:dyDescent="0.2">
      <c r="A2935" s="309"/>
      <c r="B2935" s="309"/>
      <c r="C2935" s="309"/>
      <c r="D2935" s="309"/>
      <c r="E2935" s="309"/>
      <c r="F2935" s="309"/>
      <c r="G2935" s="309"/>
      <c r="H2935" s="309"/>
      <c r="I2935" s="309"/>
      <c r="J2935" s="309"/>
      <c r="K2935" s="309"/>
      <c r="L2935" s="309"/>
      <c r="M2935" s="309"/>
      <c r="N2935" s="309"/>
      <c r="O2935" s="309"/>
      <c r="P2935" s="309"/>
      <c r="Q2935" s="309"/>
      <c r="R2935" s="309"/>
      <c r="S2935" s="309"/>
      <c r="T2935" s="309"/>
      <c r="U2935" s="309"/>
    </row>
    <row r="2936" spans="1:21" x14ac:dyDescent="0.2">
      <c r="A2936" s="309"/>
      <c r="B2936" s="309"/>
      <c r="C2936" s="309"/>
      <c r="D2936" s="309"/>
      <c r="E2936" s="309"/>
      <c r="F2936" s="309"/>
      <c r="G2936" s="309"/>
      <c r="H2936" s="309"/>
      <c r="I2936" s="309"/>
      <c r="J2936" s="309"/>
      <c r="K2936" s="309"/>
      <c r="L2936" s="309"/>
      <c r="M2936" s="309"/>
      <c r="N2936" s="309"/>
      <c r="O2936" s="309"/>
      <c r="P2936" s="309"/>
      <c r="Q2936" s="309"/>
      <c r="R2936" s="309"/>
      <c r="S2936" s="309"/>
      <c r="T2936" s="309"/>
      <c r="U2936" s="309"/>
    </row>
    <row r="2937" spans="1:21" x14ac:dyDescent="0.2">
      <c r="A2937" s="309"/>
      <c r="B2937" s="309"/>
      <c r="C2937" s="309"/>
      <c r="D2937" s="309"/>
      <c r="E2937" s="309"/>
      <c r="F2937" s="309"/>
      <c r="G2937" s="309"/>
      <c r="H2937" s="309"/>
      <c r="I2937" s="309"/>
      <c r="J2937" s="309"/>
      <c r="K2937" s="309"/>
      <c r="L2937" s="309"/>
      <c r="M2937" s="309"/>
      <c r="N2937" s="309"/>
      <c r="O2937" s="309"/>
      <c r="P2937" s="309"/>
      <c r="Q2937" s="309"/>
      <c r="R2937" s="309"/>
      <c r="S2937" s="309"/>
      <c r="T2937" s="309"/>
      <c r="U2937" s="309"/>
    </row>
    <row r="2938" spans="1:21" x14ac:dyDescent="0.2">
      <c r="A2938" s="309"/>
      <c r="B2938" s="309"/>
      <c r="C2938" s="309"/>
      <c r="D2938" s="309"/>
      <c r="E2938" s="309"/>
      <c r="F2938" s="309"/>
      <c r="G2938" s="309"/>
      <c r="H2938" s="309"/>
      <c r="I2938" s="309"/>
      <c r="J2938" s="309"/>
      <c r="K2938" s="309"/>
      <c r="L2938" s="309"/>
      <c r="M2938" s="309"/>
      <c r="N2938" s="309"/>
      <c r="O2938" s="309"/>
      <c r="P2938" s="309"/>
      <c r="Q2938" s="309"/>
      <c r="R2938" s="309"/>
      <c r="S2938" s="309"/>
      <c r="T2938" s="309"/>
      <c r="U2938" s="309"/>
    </row>
    <row r="2939" spans="1:21" x14ac:dyDescent="0.2">
      <c r="A2939" s="309"/>
      <c r="B2939" s="309"/>
      <c r="C2939" s="309"/>
      <c r="D2939" s="309"/>
      <c r="E2939" s="309"/>
      <c r="F2939" s="309"/>
      <c r="G2939" s="309"/>
      <c r="H2939" s="309"/>
      <c r="I2939" s="309"/>
      <c r="J2939" s="309"/>
      <c r="K2939" s="309"/>
      <c r="L2939" s="309"/>
      <c r="M2939" s="309"/>
      <c r="N2939" s="309"/>
      <c r="O2939" s="309"/>
      <c r="P2939" s="309"/>
      <c r="Q2939" s="309"/>
      <c r="R2939" s="309"/>
      <c r="S2939" s="309"/>
      <c r="T2939" s="309"/>
      <c r="U2939" s="309"/>
    </row>
    <row r="2940" spans="1:21" x14ac:dyDescent="0.2">
      <c r="A2940" s="309"/>
      <c r="B2940" s="309"/>
      <c r="C2940" s="309"/>
      <c r="D2940" s="309"/>
      <c r="E2940" s="309"/>
      <c r="F2940" s="309"/>
      <c r="G2940" s="309"/>
      <c r="H2940" s="309"/>
      <c r="I2940" s="309"/>
      <c r="J2940" s="309"/>
      <c r="K2940" s="309"/>
      <c r="L2940" s="309"/>
      <c r="M2940" s="309"/>
      <c r="N2940" s="309"/>
      <c r="O2940" s="309"/>
      <c r="P2940" s="309"/>
      <c r="Q2940" s="309"/>
      <c r="R2940" s="309"/>
      <c r="S2940" s="309"/>
      <c r="T2940" s="309"/>
      <c r="U2940" s="309"/>
    </row>
    <row r="2941" spans="1:21" x14ac:dyDescent="0.2">
      <c r="A2941" s="309"/>
      <c r="B2941" s="309"/>
      <c r="C2941" s="309"/>
      <c r="D2941" s="309"/>
      <c r="E2941" s="309"/>
      <c r="F2941" s="309"/>
      <c r="G2941" s="309"/>
      <c r="H2941" s="309"/>
      <c r="I2941" s="309"/>
      <c r="J2941" s="309"/>
      <c r="K2941" s="309"/>
      <c r="L2941" s="309"/>
      <c r="M2941" s="309"/>
      <c r="N2941" s="309"/>
      <c r="O2941" s="309"/>
      <c r="P2941" s="309"/>
      <c r="Q2941" s="309"/>
      <c r="R2941" s="309"/>
      <c r="S2941" s="309"/>
      <c r="T2941" s="309"/>
      <c r="U2941" s="309"/>
    </row>
    <row r="2942" spans="1:21" x14ac:dyDescent="0.2">
      <c r="A2942" s="309"/>
      <c r="B2942" s="309"/>
      <c r="C2942" s="309"/>
      <c r="D2942" s="309"/>
      <c r="E2942" s="309"/>
      <c r="F2942" s="309"/>
      <c r="G2942" s="309"/>
      <c r="H2942" s="309"/>
      <c r="I2942" s="309"/>
      <c r="J2942" s="309"/>
      <c r="K2942" s="309"/>
      <c r="L2942" s="309"/>
      <c r="M2942" s="309"/>
      <c r="N2942" s="309"/>
      <c r="O2942" s="309"/>
      <c r="P2942" s="309"/>
      <c r="Q2942" s="309"/>
      <c r="R2942" s="309"/>
      <c r="S2942" s="309"/>
      <c r="T2942" s="309"/>
      <c r="U2942" s="309"/>
    </row>
    <row r="2943" spans="1:21" x14ac:dyDescent="0.2">
      <c r="A2943" s="309"/>
      <c r="B2943" s="309"/>
      <c r="C2943" s="309"/>
      <c r="D2943" s="309"/>
      <c r="E2943" s="309"/>
      <c r="F2943" s="309"/>
      <c r="G2943" s="309"/>
      <c r="H2943" s="309"/>
      <c r="I2943" s="309"/>
      <c r="J2943" s="309"/>
      <c r="K2943" s="309"/>
      <c r="L2943" s="309"/>
      <c r="M2943" s="309"/>
      <c r="N2943" s="309"/>
      <c r="O2943" s="309"/>
      <c r="P2943" s="309"/>
      <c r="Q2943" s="309"/>
      <c r="R2943" s="309"/>
      <c r="S2943" s="309"/>
      <c r="T2943" s="309"/>
      <c r="U2943" s="309"/>
    </row>
    <row r="2944" spans="1:21" x14ac:dyDescent="0.2">
      <c r="A2944" s="309"/>
      <c r="B2944" s="309"/>
      <c r="C2944" s="309"/>
      <c r="D2944" s="309"/>
      <c r="E2944" s="309"/>
      <c r="F2944" s="309"/>
      <c r="G2944" s="309"/>
      <c r="H2944" s="309"/>
      <c r="I2944" s="309"/>
      <c r="J2944" s="309"/>
      <c r="K2944" s="309"/>
      <c r="L2944" s="309"/>
      <c r="M2944" s="309"/>
      <c r="N2944" s="309"/>
      <c r="O2944" s="309"/>
      <c r="P2944" s="309"/>
      <c r="Q2944" s="309"/>
      <c r="R2944" s="309"/>
      <c r="S2944" s="309"/>
      <c r="T2944" s="309"/>
      <c r="U2944" s="309"/>
    </row>
    <row r="2945" spans="1:21" x14ac:dyDescent="0.2">
      <c r="A2945" s="309"/>
      <c r="B2945" s="309"/>
      <c r="C2945" s="309"/>
      <c r="D2945" s="309"/>
      <c r="E2945" s="309"/>
      <c r="F2945" s="309"/>
      <c r="G2945" s="309"/>
      <c r="H2945" s="309"/>
      <c r="I2945" s="309"/>
      <c r="J2945" s="309"/>
      <c r="K2945" s="309"/>
      <c r="L2945" s="309"/>
      <c r="M2945" s="309"/>
      <c r="N2945" s="309"/>
      <c r="O2945" s="309"/>
      <c r="P2945" s="309"/>
      <c r="Q2945" s="309"/>
      <c r="R2945" s="309"/>
      <c r="S2945" s="309"/>
      <c r="T2945" s="309"/>
      <c r="U2945" s="309"/>
    </row>
    <row r="2946" spans="1:21" x14ac:dyDescent="0.2">
      <c r="A2946" s="309"/>
      <c r="B2946" s="309"/>
      <c r="C2946" s="309"/>
      <c r="D2946" s="309"/>
      <c r="E2946" s="309"/>
      <c r="F2946" s="309"/>
      <c r="G2946" s="309"/>
      <c r="H2946" s="309"/>
      <c r="I2946" s="309"/>
      <c r="J2946" s="309"/>
      <c r="K2946" s="309"/>
      <c r="L2946" s="309"/>
      <c r="M2946" s="309"/>
      <c r="N2946" s="309"/>
      <c r="O2946" s="309"/>
      <c r="P2946" s="309"/>
      <c r="Q2946" s="309"/>
      <c r="R2946" s="309"/>
      <c r="S2946" s="309"/>
      <c r="T2946" s="309"/>
      <c r="U2946" s="309"/>
    </row>
    <row r="2947" spans="1:21" x14ac:dyDescent="0.2">
      <c r="A2947" s="309"/>
      <c r="B2947" s="309"/>
      <c r="C2947" s="309"/>
      <c r="D2947" s="309"/>
      <c r="E2947" s="309"/>
      <c r="F2947" s="309"/>
      <c r="G2947" s="309"/>
      <c r="H2947" s="309"/>
      <c r="I2947" s="309"/>
      <c r="J2947" s="309"/>
      <c r="K2947" s="309"/>
      <c r="L2947" s="309"/>
      <c r="M2947" s="309"/>
      <c r="N2947" s="309"/>
      <c r="O2947" s="309"/>
      <c r="P2947" s="309"/>
      <c r="Q2947" s="309"/>
      <c r="R2947" s="309"/>
      <c r="S2947" s="309"/>
      <c r="T2947" s="309"/>
      <c r="U2947" s="309"/>
    </row>
    <row r="2948" spans="1:21" x14ac:dyDescent="0.2">
      <c r="A2948" s="309"/>
      <c r="B2948" s="309"/>
      <c r="C2948" s="309"/>
      <c r="D2948" s="309"/>
      <c r="E2948" s="309"/>
      <c r="F2948" s="309"/>
      <c r="G2948" s="309"/>
      <c r="H2948" s="309"/>
      <c r="I2948" s="309"/>
      <c r="J2948" s="309"/>
      <c r="K2948" s="309"/>
      <c r="L2948" s="309"/>
      <c r="M2948" s="309"/>
      <c r="N2948" s="309"/>
      <c r="O2948" s="309"/>
      <c r="P2948" s="309"/>
      <c r="Q2948" s="309"/>
      <c r="R2948" s="309"/>
      <c r="S2948" s="309"/>
      <c r="T2948" s="309"/>
      <c r="U2948" s="309"/>
    </row>
    <row r="2949" spans="1:21" x14ac:dyDescent="0.2">
      <c r="A2949" s="309"/>
      <c r="B2949" s="309"/>
      <c r="C2949" s="309"/>
      <c r="D2949" s="309"/>
      <c r="E2949" s="309"/>
      <c r="F2949" s="309"/>
      <c r="G2949" s="309"/>
      <c r="H2949" s="309"/>
      <c r="I2949" s="309"/>
      <c r="J2949" s="309"/>
      <c r="K2949" s="309"/>
      <c r="L2949" s="309"/>
      <c r="M2949" s="309"/>
      <c r="N2949" s="309"/>
      <c r="O2949" s="309"/>
      <c r="P2949" s="309"/>
      <c r="Q2949" s="309"/>
      <c r="R2949" s="309"/>
      <c r="S2949" s="309"/>
      <c r="T2949" s="309"/>
      <c r="U2949" s="309"/>
    </row>
    <row r="2950" spans="1:21" x14ac:dyDescent="0.2">
      <c r="A2950" s="309"/>
      <c r="B2950" s="309"/>
      <c r="C2950" s="309"/>
      <c r="D2950" s="309"/>
      <c r="E2950" s="309"/>
      <c r="F2950" s="309"/>
      <c r="G2950" s="309"/>
      <c r="H2950" s="309"/>
      <c r="I2950" s="309"/>
      <c r="J2950" s="309"/>
      <c r="K2950" s="309"/>
      <c r="L2950" s="309"/>
      <c r="M2950" s="309"/>
      <c r="N2950" s="309"/>
      <c r="O2950" s="309"/>
      <c r="P2950" s="309"/>
      <c r="Q2950" s="309"/>
      <c r="R2950" s="309"/>
      <c r="S2950" s="309"/>
      <c r="T2950" s="309"/>
      <c r="U2950" s="309"/>
    </row>
    <row r="2951" spans="1:21" x14ac:dyDescent="0.2">
      <c r="A2951" s="309"/>
      <c r="B2951" s="309"/>
      <c r="C2951" s="309"/>
      <c r="D2951" s="309"/>
      <c r="E2951" s="309"/>
      <c r="F2951" s="309"/>
      <c r="G2951" s="309"/>
      <c r="H2951" s="309"/>
      <c r="I2951" s="309"/>
      <c r="J2951" s="309"/>
      <c r="K2951" s="309"/>
      <c r="L2951" s="309"/>
      <c r="M2951" s="309"/>
      <c r="N2951" s="309"/>
      <c r="O2951" s="309"/>
      <c r="P2951" s="309"/>
      <c r="Q2951" s="309"/>
      <c r="R2951" s="309"/>
      <c r="S2951" s="309"/>
      <c r="T2951" s="309"/>
      <c r="U2951" s="309"/>
    </row>
    <row r="2952" spans="1:21" x14ac:dyDescent="0.2">
      <c r="A2952" s="309"/>
      <c r="B2952" s="309"/>
      <c r="C2952" s="309"/>
      <c r="D2952" s="309"/>
      <c r="E2952" s="309"/>
      <c r="F2952" s="309"/>
      <c r="G2952" s="309"/>
      <c r="H2952" s="309"/>
      <c r="I2952" s="309"/>
      <c r="J2952" s="309"/>
      <c r="K2952" s="309"/>
      <c r="L2952" s="309"/>
      <c r="M2952" s="309"/>
      <c r="N2952" s="309"/>
      <c r="O2952" s="309"/>
      <c r="P2952" s="309"/>
      <c r="Q2952" s="309"/>
      <c r="R2952" s="309"/>
      <c r="S2952" s="309"/>
      <c r="T2952" s="309"/>
      <c r="U2952" s="309"/>
    </row>
    <row r="2953" spans="1:21" x14ac:dyDescent="0.2">
      <c r="A2953" s="309"/>
      <c r="B2953" s="309"/>
      <c r="C2953" s="309"/>
      <c r="D2953" s="309"/>
      <c r="E2953" s="309"/>
      <c r="F2953" s="309"/>
      <c r="G2953" s="309"/>
      <c r="H2953" s="309"/>
      <c r="I2953" s="309"/>
      <c r="J2953" s="309"/>
      <c r="K2953" s="309"/>
      <c r="L2953" s="309"/>
      <c r="M2953" s="309"/>
      <c r="N2953" s="309"/>
      <c r="O2953" s="309"/>
      <c r="P2953" s="309"/>
      <c r="Q2953" s="309"/>
      <c r="R2953" s="309"/>
      <c r="S2953" s="309"/>
      <c r="T2953" s="309"/>
      <c r="U2953" s="309"/>
    </row>
    <row r="2954" spans="1:21" x14ac:dyDescent="0.2">
      <c r="A2954" s="309"/>
      <c r="B2954" s="309"/>
      <c r="C2954" s="309"/>
      <c r="D2954" s="309"/>
      <c r="E2954" s="309"/>
      <c r="F2954" s="309"/>
      <c r="G2954" s="309"/>
      <c r="H2954" s="309"/>
      <c r="I2954" s="309"/>
      <c r="J2954" s="309"/>
      <c r="K2954" s="309"/>
      <c r="L2954" s="309"/>
      <c r="M2954" s="309"/>
      <c r="N2954" s="309"/>
      <c r="O2954" s="309"/>
      <c r="P2954" s="309"/>
      <c r="Q2954" s="309"/>
      <c r="R2954" s="309"/>
      <c r="S2954" s="309"/>
      <c r="T2954" s="309"/>
      <c r="U2954" s="309"/>
    </row>
    <row r="2955" spans="1:21" x14ac:dyDescent="0.2">
      <c r="A2955" s="309"/>
      <c r="B2955" s="309"/>
      <c r="C2955" s="309"/>
      <c r="D2955" s="309"/>
      <c r="E2955" s="309"/>
      <c r="F2955" s="309"/>
      <c r="G2955" s="309"/>
      <c r="H2955" s="309"/>
      <c r="I2955" s="309"/>
      <c r="J2955" s="309"/>
      <c r="K2955" s="309"/>
      <c r="L2955" s="309"/>
      <c r="M2955" s="309"/>
      <c r="N2955" s="309"/>
      <c r="O2955" s="309"/>
      <c r="P2955" s="309"/>
      <c r="Q2955" s="309"/>
      <c r="R2955" s="309"/>
      <c r="S2955" s="309"/>
      <c r="T2955" s="309"/>
      <c r="U2955" s="309"/>
    </row>
    <row r="2956" spans="1:21" x14ac:dyDescent="0.2">
      <c r="A2956" s="309"/>
      <c r="B2956" s="309"/>
      <c r="C2956" s="309"/>
      <c r="D2956" s="309"/>
      <c r="E2956" s="309"/>
      <c r="F2956" s="309"/>
      <c r="G2956" s="309"/>
      <c r="H2956" s="309"/>
      <c r="I2956" s="309"/>
      <c r="J2956" s="309"/>
      <c r="K2956" s="309"/>
      <c r="L2956" s="309"/>
      <c r="M2956" s="309"/>
      <c r="N2956" s="309"/>
      <c r="O2956" s="309"/>
      <c r="P2956" s="309"/>
      <c r="Q2956" s="309"/>
      <c r="R2956" s="309"/>
      <c r="S2956" s="309"/>
      <c r="T2956" s="309"/>
      <c r="U2956" s="309"/>
    </row>
    <row r="2957" spans="1:21" x14ac:dyDescent="0.2">
      <c r="A2957" s="309"/>
      <c r="B2957" s="309"/>
      <c r="C2957" s="309"/>
      <c r="D2957" s="309"/>
      <c r="E2957" s="309"/>
      <c r="F2957" s="309"/>
      <c r="G2957" s="309"/>
      <c r="H2957" s="309"/>
      <c r="I2957" s="309"/>
      <c r="J2957" s="309"/>
      <c r="K2957" s="309"/>
      <c r="L2957" s="309"/>
      <c r="M2957" s="309"/>
      <c r="N2957" s="309"/>
      <c r="O2957" s="309"/>
      <c r="P2957" s="309"/>
      <c r="Q2957" s="309"/>
      <c r="R2957" s="309"/>
      <c r="S2957" s="309"/>
      <c r="T2957" s="309"/>
      <c r="U2957" s="309"/>
    </row>
    <row r="2958" spans="1:21" x14ac:dyDescent="0.2">
      <c r="A2958" s="309"/>
      <c r="B2958" s="309"/>
      <c r="C2958" s="309"/>
      <c r="D2958" s="309"/>
      <c r="E2958" s="309"/>
      <c r="F2958" s="309"/>
      <c r="G2958" s="309"/>
      <c r="H2958" s="309"/>
      <c r="I2958" s="309"/>
      <c r="J2958" s="309"/>
      <c r="K2958" s="309"/>
      <c r="L2958" s="309"/>
      <c r="M2958" s="309"/>
      <c r="N2958" s="309"/>
      <c r="O2958" s="309"/>
      <c r="P2958" s="309"/>
      <c r="Q2958" s="309"/>
      <c r="R2958" s="309"/>
      <c r="S2958" s="309"/>
      <c r="T2958" s="309"/>
      <c r="U2958" s="309"/>
    </row>
    <row r="2959" spans="1:21" x14ac:dyDescent="0.2">
      <c r="A2959" s="309"/>
      <c r="B2959" s="309"/>
      <c r="C2959" s="309"/>
      <c r="D2959" s="309"/>
      <c r="E2959" s="309"/>
      <c r="F2959" s="309"/>
      <c r="G2959" s="309"/>
      <c r="H2959" s="309"/>
      <c r="I2959" s="309"/>
      <c r="J2959" s="309"/>
      <c r="K2959" s="309"/>
      <c r="L2959" s="309"/>
      <c r="M2959" s="309"/>
      <c r="N2959" s="309"/>
      <c r="O2959" s="309"/>
      <c r="P2959" s="309"/>
      <c r="Q2959" s="309"/>
      <c r="R2959" s="309"/>
      <c r="S2959" s="309"/>
      <c r="T2959" s="309"/>
      <c r="U2959" s="309"/>
    </row>
    <row r="2960" spans="1:21" x14ac:dyDescent="0.2">
      <c r="A2960" s="309"/>
      <c r="B2960" s="309"/>
      <c r="C2960" s="309"/>
      <c r="D2960" s="309"/>
      <c r="E2960" s="309"/>
      <c r="F2960" s="309"/>
      <c r="G2960" s="309"/>
      <c r="H2960" s="309"/>
      <c r="I2960" s="309"/>
      <c r="J2960" s="309"/>
      <c r="K2960" s="309"/>
      <c r="L2960" s="309"/>
      <c r="M2960" s="309"/>
      <c r="N2960" s="309"/>
      <c r="O2960" s="309"/>
      <c r="P2960" s="309"/>
      <c r="Q2960" s="309"/>
      <c r="R2960" s="309"/>
      <c r="S2960" s="309"/>
      <c r="T2960" s="309"/>
      <c r="U2960" s="309"/>
    </row>
    <row r="2961" spans="1:21" x14ac:dyDescent="0.2">
      <c r="A2961" s="309"/>
      <c r="B2961" s="309"/>
      <c r="C2961" s="309"/>
      <c r="D2961" s="309"/>
      <c r="E2961" s="309"/>
      <c r="F2961" s="309"/>
      <c r="G2961" s="309"/>
      <c r="H2961" s="309"/>
      <c r="I2961" s="309"/>
      <c r="J2961" s="309"/>
      <c r="K2961" s="309"/>
      <c r="L2961" s="309"/>
      <c r="M2961" s="309"/>
      <c r="N2961" s="309"/>
      <c r="O2961" s="309"/>
      <c r="P2961" s="309"/>
      <c r="Q2961" s="309"/>
      <c r="R2961" s="309"/>
      <c r="S2961" s="309"/>
      <c r="T2961" s="309"/>
      <c r="U2961" s="309"/>
    </row>
    <row r="2962" spans="1:21" x14ac:dyDescent="0.2">
      <c r="A2962" s="309"/>
      <c r="B2962" s="309"/>
      <c r="C2962" s="309"/>
      <c r="D2962" s="309"/>
      <c r="E2962" s="309"/>
      <c r="F2962" s="309"/>
      <c r="G2962" s="309"/>
      <c r="H2962" s="309"/>
      <c r="I2962" s="309"/>
      <c r="J2962" s="309"/>
      <c r="K2962" s="309"/>
      <c r="L2962" s="309"/>
      <c r="M2962" s="309"/>
      <c r="N2962" s="309"/>
      <c r="O2962" s="309"/>
      <c r="P2962" s="309"/>
      <c r="Q2962" s="309"/>
      <c r="R2962" s="309"/>
      <c r="S2962" s="309"/>
      <c r="T2962" s="309"/>
      <c r="U2962" s="309"/>
    </row>
    <row r="2963" spans="1:21" x14ac:dyDescent="0.2">
      <c r="A2963" s="309"/>
      <c r="B2963" s="309"/>
      <c r="C2963" s="309"/>
      <c r="D2963" s="309"/>
      <c r="E2963" s="309"/>
      <c r="F2963" s="309"/>
      <c r="G2963" s="309"/>
      <c r="H2963" s="309"/>
      <c r="I2963" s="309"/>
      <c r="J2963" s="309"/>
      <c r="K2963" s="309"/>
      <c r="L2963" s="309"/>
      <c r="M2963" s="309"/>
      <c r="N2963" s="309"/>
      <c r="O2963" s="309"/>
      <c r="P2963" s="309"/>
      <c r="Q2963" s="309"/>
      <c r="R2963" s="309"/>
      <c r="S2963" s="309"/>
      <c r="T2963" s="309"/>
      <c r="U2963" s="309"/>
    </row>
    <row r="2964" spans="1:21" x14ac:dyDescent="0.2">
      <c r="A2964" s="309"/>
      <c r="B2964" s="309"/>
      <c r="C2964" s="309"/>
      <c r="D2964" s="309"/>
      <c r="E2964" s="309"/>
      <c r="F2964" s="309"/>
      <c r="G2964" s="309"/>
      <c r="H2964" s="309"/>
      <c r="I2964" s="309"/>
      <c r="J2964" s="309"/>
      <c r="K2964" s="309"/>
      <c r="L2964" s="309"/>
      <c r="M2964" s="309"/>
      <c r="N2964" s="309"/>
      <c r="O2964" s="309"/>
      <c r="P2964" s="309"/>
      <c r="Q2964" s="309"/>
      <c r="R2964" s="309"/>
      <c r="S2964" s="309"/>
      <c r="T2964" s="309"/>
      <c r="U2964" s="309"/>
    </row>
    <row r="2965" spans="1:21" x14ac:dyDescent="0.2">
      <c r="A2965" s="309"/>
      <c r="B2965" s="309"/>
      <c r="C2965" s="309"/>
      <c r="D2965" s="309"/>
      <c r="E2965" s="309"/>
      <c r="F2965" s="309"/>
      <c r="G2965" s="309"/>
      <c r="H2965" s="309"/>
      <c r="I2965" s="309"/>
      <c r="J2965" s="309"/>
      <c r="K2965" s="309"/>
      <c r="L2965" s="309"/>
      <c r="M2965" s="309"/>
      <c r="N2965" s="309"/>
      <c r="O2965" s="309"/>
      <c r="P2965" s="309"/>
      <c r="Q2965" s="309"/>
      <c r="R2965" s="309"/>
      <c r="S2965" s="309"/>
      <c r="T2965" s="309"/>
      <c r="U2965" s="309"/>
    </row>
    <row r="2966" spans="1:21" x14ac:dyDescent="0.2">
      <c r="A2966" s="309"/>
      <c r="B2966" s="309"/>
      <c r="C2966" s="309"/>
      <c r="D2966" s="309"/>
      <c r="E2966" s="309"/>
      <c r="F2966" s="309"/>
      <c r="G2966" s="309"/>
      <c r="H2966" s="309"/>
      <c r="I2966" s="309"/>
      <c r="J2966" s="309"/>
      <c r="K2966" s="309"/>
      <c r="L2966" s="309"/>
      <c r="M2966" s="309"/>
      <c r="N2966" s="309"/>
      <c r="O2966" s="309"/>
      <c r="P2966" s="309"/>
      <c r="Q2966" s="309"/>
      <c r="R2966" s="309"/>
      <c r="S2966" s="309"/>
      <c r="T2966" s="309"/>
      <c r="U2966" s="309"/>
    </row>
    <row r="2967" spans="1:21" x14ac:dyDescent="0.2">
      <c r="A2967" s="309"/>
      <c r="B2967" s="309"/>
      <c r="C2967" s="309"/>
      <c r="D2967" s="309"/>
      <c r="E2967" s="309"/>
      <c r="F2967" s="309"/>
      <c r="G2967" s="309"/>
      <c r="H2967" s="309"/>
      <c r="I2967" s="309"/>
      <c r="J2967" s="309"/>
      <c r="K2967" s="309"/>
      <c r="L2967" s="309"/>
      <c r="M2967" s="309"/>
      <c r="N2967" s="309"/>
      <c r="O2967" s="309"/>
      <c r="P2967" s="309"/>
      <c r="Q2967" s="309"/>
      <c r="R2967" s="309"/>
      <c r="S2967" s="309"/>
      <c r="T2967" s="309"/>
      <c r="U2967" s="309"/>
    </row>
    <row r="2968" spans="1:21" x14ac:dyDescent="0.2">
      <c r="A2968" s="309"/>
      <c r="B2968" s="309"/>
      <c r="C2968" s="309"/>
      <c r="D2968" s="309"/>
      <c r="E2968" s="309"/>
      <c r="F2968" s="309"/>
      <c r="G2968" s="309"/>
      <c r="H2968" s="309"/>
      <c r="I2968" s="309"/>
      <c r="J2968" s="309"/>
      <c r="K2968" s="309"/>
      <c r="L2968" s="309"/>
      <c r="M2968" s="309"/>
      <c r="N2968" s="309"/>
      <c r="O2968" s="309"/>
      <c r="P2968" s="309"/>
      <c r="Q2968" s="309"/>
      <c r="R2968" s="309"/>
      <c r="S2968" s="309"/>
      <c r="T2968" s="309"/>
      <c r="U2968" s="309"/>
    </row>
    <row r="2969" spans="1:21" x14ac:dyDescent="0.2">
      <c r="A2969" s="309"/>
      <c r="B2969" s="309"/>
      <c r="C2969" s="309"/>
      <c r="D2969" s="309"/>
      <c r="E2969" s="309"/>
      <c r="F2969" s="309"/>
      <c r="G2969" s="309"/>
      <c r="H2969" s="309"/>
      <c r="I2969" s="309"/>
      <c r="J2969" s="309"/>
      <c r="K2969" s="309"/>
      <c r="L2969" s="309"/>
      <c r="M2969" s="309"/>
      <c r="N2969" s="309"/>
      <c r="O2969" s="309"/>
      <c r="P2969" s="309"/>
      <c r="Q2969" s="309"/>
      <c r="R2969" s="309"/>
      <c r="S2969" s="309"/>
      <c r="T2969" s="309"/>
      <c r="U2969" s="309"/>
    </row>
    <row r="2970" spans="1:21" x14ac:dyDescent="0.2">
      <c r="A2970" s="309"/>
      <c r="B2970" s="309"/>
      <c r="C2970" s="309"/>
      <c r="D2970" s="309"/>
      <c r="E2970" s="309"/>
      <c r="F2970" s="309"/>
      <c r="G2970" s="309"/>
      <c r="H2970" s="309"/>
      <c r="I2970" s="309"/>
      <c r="J2970" s="309"/>
      <c r="K2970" s="309"/>
      <c r="L2970" s="309"/>
      <c r="M2970" s="309"/>
      <c r="N2970" s="309"/>
      <c r="O2970" s="309"/>
      <c r="P2970" s="309"/>
      <c r="Q2970" s="309"/>
      <c r="R2970" s="309"/>
      <c r="S2970" s="309"/>
      <c r="T2970" s="309"/>
      <c r="U2970" s="309"/>
    </row>
    <row r="2971" spans="1:21" x14ac:dyDescent="0.2">
      <c r="A2971" s="309"/>
      <c r="B2971" s="309"/>
      <c r="C2971" s="309"/>
      <c r="D2971" s="309"/>
      <c r="E2971" s="309"/>
      <c r="F2971" s="309"/>
      <c r="G2971" s="309"/>
      <c r="H2971" s="309"/>
      <c r="I2971" s="309"/>
      <c r="J2971" s="309"/>
      <c r="K2971" s="309"/>
      <c r="L2971" s="309"/>
      <c r="M2971" s="309"/>
      <c r="N2971" s="309"/>
      <c r="O2971" s="309"/>
      <c r="P2971" s="309"/>
      <c r="Q2971" s="309"/>
      <c r="R2971" s="309"/>
      <c r="S2971" s="309"/>
      <c r="T2971" s="309"/>
      <c r="U2971" s="309"/>
    </row>
    <row r="2972" spans="1:21" x14ac:dyDescent="0.2">
      <c r="A2972" s="309"/>
      <c r="B2972" s="309"/>
      <c r="C2972" s="309"/>
      <c r="D2972" s="309"/>
      <c r="E2972" s="309"/>
      <c r="F2972" s="309"/>
      <c r="G2972" s="309"/>
      <c r="H2972" s="309"/>
      <c r="I2972" s="309"/>
      <c r="J2972" s="309"/>
      <c r="K2972" s="309"/>
      <c r="L2972" s="309"/>
      <c r="M2972" s="309"/>
      <c r="N2972" s="309"/>
      <c r="O2972" s="309"/>
      <c r="P2972" s="309"/>
      <c r="Q2972" s="309"/>
      <c r="R2972" s="309"/>
      <c r="S2972" s="309"/>
      <c r="T2972" s="309"/>
      <c r="U2972" s="309"/>
    </row>
    <row r="2973" spans="1:21" x14ac:dyDescent="0.2">
      <c r="A2973" s="309"/>
      <c r="B2973" s="309"/>
      <c r="C2973" s="309"/>
      <c r="D2973" s="309"/>
      <c r="E2973" s="309"/>
      <c r="F2973" s="309"/>
      <c r="G2973" s="309"/>
      <c r="H2973" s="309"/>
      <c r="I2973" s="309"/>
      <c r="J2973" s="309"/>
      <c r="K2973" s="309"/>
      <c r="L2973" s="309"/>
      <c r="M2973" s="309"/>
      <c r="N2973" s="309"/>
      <c r="O2973" s="309"/>
      <c r="P2973" s="309"/>
      <c r="Q2973" s="309"/>
      <c r="R2973" s="309"/>
      <c r="S2973" s="309"/>
      <c r="T2973" s="309"/>
      <c r="U2973" s="309"/>
    </row>
    <row r="2974" spans="1:21" x14ac:dyDescent="0.2">
      <c r="A2974" s="309"/>
      <c r="B2974" s="309"/>
      <c r="C2974" s="309"/>
      <c r="D2974" s="309"/>
      <c r="E2974" s="309"/>
      <c r="F2974" s="309"/>
      <c r="G2974" s="309"/>
      <c r="H2974" s="309"/>
      <c r="I2974" s="309"/>
      <c r="J2974" s="309"/>
      <c r="K2974" s="309"/>
      <c r="L2974" s="309"/>
      <c r="M2974" s="309"/>
      <c r="N2974" s="309"/>
      <c r="O2974" s="309"/>
      <c r="P2974" s="309"/>
      <c r="Q2974" s="309"/>
      <c r="R2974" s="309"/>
      <c r="S2974" s="309"/>
      <c r="T2974" s="309"/>
      <c r="U2974" s="309"/>
    </row>
    <row r="2975" spans="1:21" x14ac:dyDescent="0.2">
      <c r="A2975" s="309"/>
      <c r="B2975" s="309"/>
      <c r="C2975" s="309"/>
      <c r="D2975" s="309"/>
      <c r="E2975" s="309"/>
      <c r="F2975" s="309"/>
      <c r="G2975" s="309"/>
      <c r="H2975" s="309"/>
      <c r="I2975" s="309"/>
      <c r="J2975" s="309"/>
      <c r="K2975" s="309"/>
      <c r="L2975" s="309"/>
      <c r="M2975" s="309"/>
      <c r="N2975" s="309"/>
      <c r="O2975" s="309"/>
      <c r="P2975" s="309"/>
      <c r="Q2975" s="309"/>
      <c r="R2975" s="309"/>
      <c r="S2975" s="309"/>
      <c r="T2975" s="309"/>
      <c r="U2975" s="309"/>
    </row>
    <row r="2976" spans="1:21" x14ac:dyDescent="0.2">
      <c r="A2976" s="309"/>
      <c r="B2976" s="309"/>
      <c r="C2976" s="309"/>
      <c r="D2976" s="309"/>
      <c r="E2976" s="309"/>
      <c r="F2976" s="309"/>
      <c r="G2976" s="309"/>
      <c r="H2976" s="309"/>
      <c r="I2976" s="309"/>
      <c r="J2976" s="309"/>
      <c r="K2976" s="309"/>
      <c r="L2976" s="309"/>
      <c r="M2976" s="309"/>
      <c r="N2976" s="309"/>
      <c r="O2976" s="309"/>
      <c r="P2976" s="309"/>
      <c r="Q2976" s="309"/>
      <c r="R2976" s="309"/>
      <c r="S2976" s="309"/>
      <c r="T2976" s="309"/>
      <c r="U2976" s="309"/>
    </row>
    <row r="2977" spans="1:21" x14ac:dyDescent="0.2">
      <c r="A2977" s="309"/>
      <c r="B2977" s="309"/>
      <c r="C2977" s="309"/>
      <c r="D2977" s="309"/>
      <c r="E2977" s="309"/>
      <c r="F2977" s="309"/>
      <c r="G2977" s="309"/>
      <c r="H2977" s="309"/>
      <c r="I2977" s="309"/>
      <c r="J2977" s="309"/>
      <c r="K2977" s="309"/>
      <c r="L2977" s="309"/>
      <c r="M2977" s="309"/>
      <c r="N2977" s="309"/>
      <c r="O2977" s="309"/>
      <c r="P2977" s="309"/>
      <c r="Q2977" s="309"/>
      <c r="R2977" s="309"/>
      <c r="S2977" s="309"/>
      <c r="T2977" s="309"/>
      <c r="U2977" s="309"/>
    </row>
    <row r="2978" spans="1:21" x14ac:dyDescent="0.2">
      <c r="A2978" s="309"/>
      <c r="B2978" s="309"/>
      <c r="C2978" s="309"/>
      <c r="D2978" s="309"/>
      <c r="E2978" s="309"/>
      <c r="F2978" s="309"/>
      <c r="G2978" s="309"/>
      <c r="H2978" s="309"/>
      <c r="I2978" s="309"/>
      <c r="J2978" s="309"/>
      <c r="K2978" s="309"/>
      <c r="L2978" s="309"/>
      <c r="M2978" s="309"/>
      <c r="N2978" s="309"/>
      <c r="O2978" s="309"/>
      <c r="P2978" s="309"/>
      <c r="Q2978" s="309"/>
      <c r="R2978" s="309"/>
      <c r="S2978" s="309"/>
      <c r="T2978" s="309"/>
      <c r="U2978" s="309"/>
    </row>
    <row r="2979" spans="1:21" x14ac:dyDescent="0.2">
      <c r="A2979" s="309"/>
      <c r="B2979" s="309"/>
      <c r="C2979" s="309"/>
      <c r="D2979" s="309"/>
      <c r="E2979" s="309"/>
      <c r="F2979" s="309"/>
      <c r="G2979" s="309"/>
      <c r="H2979" s="309"/>
      <c r="I2979" s="309"/>
      <c r="J2979" s="309"/>
      <c r="K2979" s="309"/>
      <c r="L2979" s="309"/>
      <c r="M2979" s="309"/>
      <c r="N2979" s="309"/>
      <c r="O2979" s="309"/>
      <c r="P2979" s="309"/>
      <c r="Q2979" s="309"/>
      <c r="R2979" s="309"/>
      <c r="S2979" s="309"/>
      <c r="T2979" s="309"/>
      <c r="U2979" s="309"/>
    </row>
    <row r="2980" spans="1:21" x14ac:dyDescent="0.2">
      <c r="A2980" s="309"/>
      <c r="B2980" s="309"/>
      <c r="C2980" s="309"/>
      <c r="D2980" s="309"/>
      <c r="E2980" s="309"/>
      <c r="F2980" s="309"/>
      <c r="G2980" s="309"/>
      <c r="H2980" s="309"/>
      <c r="I2980" s="309"/>
      <c r="J2980" s="309"/>
      <c r="K2980" s="309"/>
      <c r="L2980" s="309"/>
      <c r="M2980" s="309"/>
      <c r="N2980" s="309"/>
      <c r="O2980" s="309"/>
      <c r="P2980" s="309"/>
      <c r="Q2980" s="309"/>
      <c r="R2980" s="309"/>
      <c r="S2980" s="309"/>
      <c r="T2980" s="309"/>
      <c r="U2980" s="309"/>
    </row>
    <row r="2981" spans="1:21" x14ac:dyDescent="0.2">
      <c r="A2981" s="309"/>
      <c r="B2981" s="309"/>
      <c r="C2981" s="309"/>
      <c r="D2981" s="309"/>
      <c r="E2981" s="309"/>
      <c r="F2981" s="309"/>
      <c r="G2981" s="309"/>
      <c r="H2981" s="309"/>
      <c r="I2981" s="309"/>
      <c r="J2981" s="309"/>
      <c r="K2981" s="309"/>
      <c r="L2981" s="309"/>
      <c r="M2981" s="309"/>
      <c r="N2981" s="309"/>
      <c r="O2981" s="309"/>
      <c r="P2981" s="309"/>
      <c r="Q2981" s="309"/>
      <c r="R2981" s="309"/>
      <c r="S2981" s="309"/>
      <c r="T2981" s="309"/>
      <c r="U2981" s="309"/>
    </row>
    <row r="2982" spans="1:21" x14ac:dyDescent="0.2">
      <c r="A2982" s="309"/>
      <c r="B2982" s="309"/>
      <c r="C2982" s="309"/>
      <c r="D2982" s="309"/>
      <c r="E2982" s="309"/>
      <c r="F2982" s="309"/>
      <c r="G2982" s="309"/>
      <c r="H2982" s="309"/>
      <c r="I2982" s="309"/>
      <c r="J2982" s="309"/>
      <c r="K2982" s="309"/>
      <c r="L2982" s="309"/>
      <c r="M2982" s="309"/>
      <c r="N2982" s="309"/>
      <c r="O2982" s="309"/>
      <c r="P2982" s="309"/>
      <c r="Q2982" s="309"/>
      <c r="R2982" s="309"/>
      <c r="S2982" s="309"/>
      <c r="T2982" s="309"/>
      <c r="U2982" s="309"/>
    </row>
    <row r="2983" spans="1:21" x14ac:dyDescent="0.2">
      <c r="A2983" s="309"/>
      <c r="B2983" s="309"/>
      <c r="C2983" s="309"/>
      <c r="D2983" s="309"/>
      <c r="E2983" s="309"/>
      <c r="F2983" s="309"/>
      <c r="G2983" s="309"/>
      <c r="H2983" s="309"/>
      <c r="I2983" s="309"/>
      <c r="J2983" s="309"/>
      <c r="K2983" s="309"/>
      <c r="L2983" s="309"/>
      <c r="M2983" s="309"/>
      <c r="N2983" s="309"/>
      <c r="O2983" s="309"/>
      <c r="P2983" s="309"/>
      <c r="Q2983" s="309"/>
      <c r="R2983" s="309"/>
      <c r="S2983" s="309"/>
      <c r="T2983" s="309"/>
      <c r="U2983" s="309"/>
    </row>
    <row r="2984" spans="1:21" x14ac:dyDescent="0.2">
      <c r="A2984" s="309"/>
      <c r="B2984" s="309"/>
      <c r="C2984" s="309"/>
      <c r="D2984" s="309"/>
      <c r="E2984" s="309"/>
      <c r="F2984" s="309"/>
      <c r="G2984" s="309"/>
      <c r="H2984" s="309"/>
      <c r="I2984" s="309"/>
      <c r="J2984" s="309"/>
      <c r="K2984" s="309"/>
      <c r="L2984" s="309"/>
      <c r="M2984" s="309"/>
      <c r="N2984" s="309"/>
      <c r="O2984" s="309"/>
      <c r="P2984" s="309"/>
      <c r="Q2984" s="309"/>
      <c r="R2984" s="309"/>
      <c r="S2984" s="309"/>
      <c r="T2984" s="309"/>
      <c r="U2984" s="309"/>
    </row>
    <row r="2985" spans="1:21" x14ac:dyDescent="0.2">
      <c r="A2985" s="309"/>
      <c r="B2985" s="309"/>
      <c r="C2985" s="309"/>
      <c r="D2985" s="309"/>
      <c r="E2985" s="309"/>
      <c r="F2985" s="309"/>
      <c r="G2985" s="309"/>
      <c r="H2985" s="309"/>
      <c r="I2985" s="309"/>
      <c r="J2985" s="309"/>
      <c r="K2985" s="309"/>
      <c r="L2985" s="309"/>
      <c r="M2985" s="309"/>
      <c r="N2985" s="309"/>
      <c r="O2985" s="309"/>
      <c r="P2985" s="309"/>
      <c r="Q2985" s="309"/>
      <c r="R2985" s="309"/>
      <c r="S2985" s="309"/>
      <c r="T2985" s="309"/>
      <c r="U2985" s="309"/>
    </row>
    <row r="2986" spans="1:21" x14ac:dyDescent="0.2">
      <c r="A2986" s="309"/>
      <c r="B2986" s="309"/>
      <c r="C2986" s="309"/>
      <c r="D2986" s="309"/>
      <c r="E2986" s="309"/>
      <c r="F2986" s="309"/>
      <c r="G2986" s="309"/>
      <c r="H2986" s="309"/>
      <c r="I2986" s="309"/>
      <c r="J2986" s="309"/>
      <c r="K2986" s="309"/>
      <c r="L2986" s="309"/>
      <c r="M2986" s="309"/>
      <c r="N2986" s="309"/>
      <c r="O2986" s="309"/>
      <c r="P2986" s="309"/>
      <c r="Q2986" s="309"/>
      <c r="R2986" s="309"/>
      <c r="S2986" s="309"/>
      <c r="T2986" s="309"/>
      <c r="U2986" s="309"/>
    </row>
    <row r="2987" spans="1:21" x14ac:dyDescent="0.2">
      <c r="A2987" s="309"/>
      <c r="B2987" s="309"/>
      <c r="C2987" s="309"/>
      <c r="D2987" s="309"/>
      <c r="E2987" s="309"/>
      <c r="F2987" s="309"/>
      <c r="G2987" s="309"/>
      <c r="H2987" s="309"/>
      <c r="I2987" s="309"/>
      <c r="J2987" s="309"/>
      <c r="K2987" s="309"/>
      <c r="L2987" s="309"/>
      <c r="M2987" s="309"/>
      <c r="N2987" s="309"/>
      <c r="O2987" s="309"/>
      <c r="P2987" s="309"/>
      <c r="Q2987" s="309"/>
      <c r="R2987" s="309"/>
      <c r="S2987" s="309"/>
      <c r="T2987" s="309"/>
      <c r="U2987" s="309"/>
    </row>
    <row r="2988" spans="1:21" x14ac:dyDescent="0.2">
      <c r="A2988" s="309"/>
      <c r="B2988" s="309"/>
      <c r="C2988" s="309"/>
      <c r="D2988" s="309"/>
      <c r="E2988" s="309"/>
      <c r="F2988" s="309"/>
      <c r="G2988" s="309"/>
      <c r="H2988" s="309"/>
      <c r="I2988" s="309"/>
      <c r="J2988" s="309"/>
      <c r="K2988" s="309"/>
      <c r="L2988" s="309"/>
      <c r="M2988" s="309"/>
      <c r="N2988" s="309"/>
      <c r="O2988" s="309"/>
      <c r="P2988" s="309"/>
      <c r="Q2988" s="309"/>
      <c r="R2988" s="309"/>
      <c r="S2988" s="309"/>
      <c r="T2988" s="309"/>
      <c r="U2988" s="309"/>
    </row>
    <row r="2989" spans="1:21" x14ac:dyDescent="0.2">
      <c r="A2989" s="309"/>
      <c r="B2989" s="309"/>
      <c r="C2989" s="309"/>
      <c r="D2989" s="309"/>
      <c r="E2989" s="309"/>
      <c r="F2989" s="309"/>
      <c r="G2989" s="309"/>
      <c r="H2989" s="309"/>
      <c r="I2989" s="309"/>
      <c r="J2989" s="309"/>
      <c r="K2989" s="309"/>
      <c r="L2989" s="309"/>
      <c r="M2989" s="309"/>
      <c r="N2989" s="309"/>
      <c r="O2989" s="309"/>
      <c r="P2989" s="309"/>
      <c r="Q2989" s="309"/>
      <c r="R2989" s="309"/>
      <c r="S2989" s="309"/>
      <c r="T2989" s="309"/>
      <c r="U2989" s="309"/>
    </row>
    <row r="2990" spans="1:21" x14ac:dyDescent="0.2">
      <c r="A2990" s="309"/>
      <c r="B2990" s="309"/>
      <c r="C2990" s="309"/>
      <c r="D2990" s="309"/>
      <c r="E2990" s="309"/>
      <c r="F2990" s="309"/>
      <c r="G2990" s="309"/>
      <c r="H2990" s="309"/>
      <c r="I2990" s="309"/>
      <c r="J2990" s="309"/>
      <c r="K2990" s="309"/>
      <c r="L2990" s="309"/>
      <c r="M2990" s="309"/>
      <c r="N2990" s="309"/>
      <c r="O2990" s="309"/>
      <c r="P2990" s="309"/>
      <c r="Q2990" s="309"/>
      <c r="R2990" s="309"/>
      <c r="S2990" s="309"/>
      <c r="T2990" s="309"/>
      <c r="U2990" s="309"/>
    </row>
    <row r="2991" spans="1:21" x14ac:dyDescent="0.2">
      <c r="A2991" s="309"/>
      <c r="B2991" s="309"/>
      <c r="C2991" s="309"/>
      <c r="D2991" s="309"/>
      <c r="E2991" s="309"/>
      <c r="F2991" s="309"/>
      <c r="G2991" s="309"/>
      <c r="H2991" s="309"/>
      <c r="I2991" s="309"/>
      <c r="J2991" s="309"/>
      <c r="K2991" s="309"/>
      <c r="L2991" s="309"/>
      <c r="M2991" s="309"/>
      <c r="N2991" s="309"/>
      <c r="O2991" s="309"/>
      <c r="P2991" s="309"/>
      <c r="Q2991" s="309"/>
      <c r="R2991" s="309"/>
      <c r="S2991" s="309"/>
      <c r="T2991" s="309"/>
      <c r="U2991" s="309"/>
    </row>
    <row r="2992" spans="1:21" x14ac:dyDescent="0.2">
      <c r="A2992" s="309"/>
      <c r="B2992" s="309"/>
      <c r="C2992" s="309"/>
      <c r="D2992" s="309"/>
      <c r="E2992" s="309"/>
      <c r="F2992" s="309"/>
      <c r="G2992" s="309"/>
      <c r="H2992" s="309"/>
      <c r="I2992" s="309"/>
      <c r="J2992" s="309"/>
      <c r="K2992" s="309"/>
      <c r="L2992" s="309"/>
      <c r="M2992" s="309"/>
      <c r="N2992" s="309"/>
      <c r="O2992" s="309"/>
      <c r="P2992" s="309"/>
      <c r="Q2992" s="309"/>
      <c r="R2992" s="309"/>
      <c r="S2992" s="309"/>
      <c r="T2992" s="309"/>
      <c r="U2992" s="309"/>
    </row>
    <row r="2993" spans="1:21" x14ac:dyDescent="0.2">
      <c r="A2993" s="309"/>
      <c r="B2993" s="309"/>
      <c r="C2993" s="309"/>
      <c r="D2993" s="309"/>
      <c r="E2993" s="309"/>
      <c r="F2993" s="309"/>
      <c r="G2993" s="309"/>
      <c r="H2993" s="309"/>
      <c r="I2993" s="309"/>
      <c r="J2993" s="309"/>
      <c r="K2993" s="309"/>
      <c r="L2993" s="309"/>
      <c r="M2993" s="309"/>
      <c r="N2993" s="309"/>
      <c r="O2993" s="309"/>
      <c r="P2993" s="309"/>
      <c r="Q2993" s="309"/>
      <c r="R2993" s="309"/>
      <c r="S2993" s="309"/>
      <c r="T2993" s="309"/>
      <c r="U2993" s="309"/>
    </row>
    <row r="2994" spans="1:21" x14ac:dyDescent="0.2">
      <c r="A2994" s="309"/>
      <c r="B2994" s="309"/>
      <c r="C2994" s="309"/>
      <c r="D2994" s="309"/>
      <c r="E2994" s="309"/>
      <c r="F2994" s="309"/>
      <c r="G2994" s="309"/>
      <c r="H2994" s="309"/>
      <c r="I2994" s="309"/>
      <c r="J2994" s="309"/>
      <c r="K2994" s="309"/>
      <c r="L2994" s="309"/>
      <c r="M2994" s="309"/>
      <c r="N2994" s="309"/>
      <c r="O2994" s="309"/>
      <c r="P2994" s="309"/>
      <c r="Q2994" s="309"/>
      <c r="R2994" s="309"/>
      <c r="S2994" s="309"/>
      <c r="T2994" s="309"/>
      <c r="U2994" s="309"/>
    </row>
    <row r="2995" spans="1:21" x14ac:dyDescent="0.2">
      <c r="A2995" s="309"/>
      <c r="B2995" s="309"/>
      <c r="C2995" s="309"/>
      <c r="D2995" s="309"/>
      <c r="E2995" s="309"/>
      <c r="F2995" s="309"/>
      <c r="G2995" s="309"/>
      <c r="H2995" s="309"/>
      <c r="I2995" s="309"/>
      <c r="J2995" s="309"/>
      <c r="K2995" s="309"/>
      <c r="L2995" s="309"/>
      <c r="M2995" s="309"/>
      <c r="N2995" s="309"/>
      <c r="O2995" s="309"/>
      <c r="P2995" s="309"/>
      <c r="Q2995" s="309"/>
      <c r="R2995" s="309"/>
      <c r="S2995" s="309"/>
      <c r="T2995" s="309"/>
      <c r="U2995" s="309"/>
    </row>
    <row r="2996" spans="1:21" x14ac:dyDescent="0.2">
      <c r="A2996" s="309"/>
      <c r="B2996" s="309"/>
      <c r="C2996" s="309"/>
      <c r="D2996" s="309"/>
      <c r="E2996" s="309"/>
      <c r="F2996" s="309"/>
      <c r="G2996" s="309"/>
      <c r="H2996" s="309"/>
      <c r="I2996" s="309"/>
      <c r="J2996" s="309"/>
      <c r="K2996" s="309"/>
      <c r="L2996" s="309"/>
      <c r="M2996" s="309"/>
      <c r="N2996" s="309"/>
      <c r="O2996" s="309"/>
      <c r="P2996" s="309"/>
      <c r="Q2996" s="309"/>
      <c r="R2996" s="309"/>
      <c r="S2996" s="309"/>
      <c r="T2996" s="309"/>
      <c r="U2996" s="309"/>
    </row>
    <row r="2997" spans="1:21" x14ac:dyDescent="0.2">
      <c r="A2997" s="309"/>
      <c r="B2997" s="309"/>
      <c r="C2997" s="309"/>
      <c r="D2997" s="309"/>
      <c r="E2997" s="309"/>
      <c r="F2997" s="309"/>
      <c r="G2997" s="309"/>
      <c r="H2997" s="309"/>
      <c r="I2997" s="309"/>
      <c r="J2997" s="309"/>
      <c r="K2997" s="309"/>
      <c r="L2997" s="309"/>
      <c r="M2997" s="309"/>
      <c r="N2997" s="309"/>
      <c r="O2997" s="309"/>
      <c r="P2997" s="309"/>
      <c r="Q2997" s="309"/>
      <c r="R2997" s="309"/>
      <c r="S2997" s="309"/>
      <c r="T2997" s="309"/>
      <c r="U2997" s="309"/>
    </row>
    <row r="2998" spans="1:21" x14ac:dyDescent="0.2">
      <c r="A2998" s="309"/>
      <c r="B2998" s="309"/>
      <c r="C2998" s="309"/>
      <c r="D2998" s="309"/>
      <c r="E2998" s="309"/>
      <c r="F2998" s="309"/>
      <c r="G2998" s="309"/>
      <c r="H2998" s="309"/>
      <c r="I2998" s="309"/>
      <c r="J2998" s="309"/>
      <c r="K2998" s="309"/>
      <c r="L2998" s="309"/>
      <c r="M2998" s="309"/>
      <c r="N2998" s="309"/>
      <c r="O2998" s="309"/>
      <c r="P2998" s="309"/>
      <c r="Q2998" s="309"/>
      <c r="R2998" s="309"/>
      <c r="S2998" s="309"/>
      <c r="T2998" s="309"/>
      <c r="U2998" s="309"/>
    </row>
    <row r="2999" spans="1:21" x14ac:dyDescent="0.2">
      <c r="A2999" s="309"/>
      <c r="B2999" s="309"/>
      <c r="C2999" s="309"/>
      <c r="D2999" s="309"/>
      <c r="E2999" s="309"/>
      <c r="F2999" s="309"/>
      <c r="G2999" s="309"/>
      <c r="H2999" s="309"/>
      <c r="I2999" s="309"/>
      <c r="J2999" s="309"/>
      <c r="K2999" s="309"/>
      <c r="L2999" s="309"/>
      <c r="M2999" s="309"/>
      <c r="N2999" s="309"/>
      <c r="O2999" s="309"/>
      <c r="P2999" s="309"/>
      <c r="Q2999" s="309"/>
      <c r="R2999" s="309"/>
      <c r="S2999" s="309"/>
      <c r="T2999" s="309"/>
      <c r="U2999" s="309"/>
    </row>
    <row r="3000" spans="1:21" x14ac:dyDescent="0.2">
      <c r="A3000" s="309"/>
      <c r="B3000" s="309"/>
      <c r="C3000" s="309"/>
      <c r="D3000" s="309"/>
      <c r="E3000" s="309"/>
      <c r="F3000" s="309"/>
      <c r="G3000" s="309"/>
      <c r="H3000" s="309"/>
      <c r="I3000" s="309"/>
      <c r="J3000" s="309"/>
      <c r="K3000" s="309"/>
      <c r="L3000" s="309"/>
      <c r="M3000" s="309"/>
      <c r="N3000" s="309"/>
      <c r="O3000" s="309"/>
      <c r="P3000" s="309"/>
      <c r="Q3000" s="309"/>
      <c r="R3000" s="309"/>
      <c r="S3000" s="309"/>
      <c r="T3000" s="309"/>
      <c r="U3000" s="309"/>
    </row>
    <row r="3001" spans="1:21" x14ac:dyDescent="0.2">
      <c r="A3001" s="309"/>
      <c r="B3001" s="309"/>
      <c r="C3001" s="309"/>
      <c r="D3001" s="309"/>
      <c r="E3001" s="309"/>
      <c r="F3001" s="309"/>
      <c r="G3001" s="309"/>
      <c r="H3001" s="309"/>
      <c r="I3001" s="309"/>
      <c r="J3001" s="309"/>
      <c r="K3001" s="309"/>
      <c r="L3001" s="309"/>
      <c r="M3001" s="309"/>
      <c r="N3001" s="309"/>
      <c r="O3001" s="309"/>
      <c r="P3001" s="309"/>
      <c r="Q3001" s="309"/>
      <c r="R3001" s="309"/>
      <c r="S3001" s="309"/>
      <c r="T3001" s="309"/>
      <c r="U3001" s="309"/>
    </row>
    <row r="3002" spans="1:21" x14ac:dyDescent="0.2">
      <c r="A3002" s="309"/>
      <c r="B3002" s="309"/>
      <c r="C3002" s="309"/>
      <c r="D3002" s="309"/>
      <c r="E3002" s="309"/>
      <c r="F3002" s="309"/>
      <c r="G3002" s="309"/>
      <c r="H3002" s="309"/>
      <c r="I3002" s="309"/>
      <c r="J3002" s="309"/>
      <c r="K3002" s="309"/>
      <c r="L3002" s="309"/>
      <c r="M3002" s="309"/>
      <c r="N3002" s="309"/>
      <c r="O3002" s="309"/>
      <c r="P3002" s="309"/>
      <c r="Q3002" s="309"/>
      <c r="R3002" s="309"/>
      <c r="S3002" s="309"/>
      <c r="T3002" s="309"/>
      <c r="U3002" s="309"/>
    </row>
    <row r="3003" spans="1:21" x14ac:dyDescent="0.2">
      <c r="A3003" s="309"/>
      <c r="B3003" s="309"/>
      <c r="C3003" s="309"/>
      <c r="D3003" s="309"/>
      <c r="E3003" s="309"/>
      <c r="F3003" s="309"/>
      <c r="G3003" s="309"/>
      <c r="H3003" s="309"/>
      <c r="I3003" s="309"/>
      <c r="J3003" s="309"/>
      <c r="K3003" s="309"/>
      <c r="L3003" s="309"/>
      <c r="M3003" s="309"/>
      <c r="N3003" s="309"/>
      <c r="O3003" s="309"/>
      <c r="P3003" s="309"/>
      <c r="Q3003" s="309"/>
      <c r="R3003" s="309"/>
      <c r="S3003" s="309"/>
      <c r="T3003" s="309"/>
      <c r="U3003" s="309"/>
    </row>
    <row r="3004" spans="1:21" x14ac:dyDescent="0.2">
      <c r="A3004" s="309"/>
      <c r="B3004" s="309"/>
      <c r="C3004" s="309"/>
      <c r="D3004" s="309"/>
      <c r="E3004" s="309"/>
      <c r="F3004" s="309"/>
      <c r="G3004" s="309"/>
      <c r="H3004" s="309"/>
      <c r="I3004" s="309"/>
      <c r="J3004" s="309"/>
      <c r="K3004" s="309"/>
      <c r="L3004" s="309"/>
      <c r="M3004" s="309"/>
      <c r="N3004" s="309"/>
      <c r="O3004" s="309"/>
      <c r="P3004" s="309"/>
      <c r="Q3004" s="309"/>
      <c r="R3004" s="309"/>
      <c r="S3004" s="309"/>
      <c r="T3004" s="309"/>
      <c r="U3004" s="309"/>
    </row>
    <row r="3005" spans="1:21" x14ac:dyDescent="0.2">
      <c r="A3005" s="309"/>
      <c r="B3005" s="309"/>
      <c r="C3005" s="309"/>
      <c r="D3005" s="309"/>
      <c r="E3005" s="309"/>
      <c r="F3005" s="309"/>
      <c r="G3005" s="309"/>
      <c r="H3005" s="309"/>
      <c r="I3005" s="309"/>
      <c r="J3005" s="309"/>
      <c r="K3005" s="309"/>
      <c r="L3005" s="309"/>
      <c r="M3005" s="309"/>
      <c r="N3005" s="309"/>
      <c r="O3005" s="309"/>
      <c r="P3005" s="309"/>
      <c r="Q3005" s="309"/>
      <c r="R3005" s="309"/>
      <c r="S3005" s="309"/>
      <c r="T3005" s="309"/>
      <c r="U3005" s="309"/>
    </row>
    <row r="3006" spans="1:21" x14ac:dyDescent="0.2">
      <c r="A3006" s="309"/>
      <c r="B3006" s="309"/>
      <c r="C3006" s="309"/>
      <c r="D3006" s="309"/>
      <c r="E3006" s="309"/>
      <c r="F3006" s="309"/>
      <c r="G3006" s="309"/>
      <c r="H3006" s="309"/>
      <c r="I3006" s="309"/>
      <c r="J3006" s="309"/>
      <c r="K3006" s="309"/>
      <c r="L3006" s="309"/>
      <c r="M3006" s="309"/>
      <c r="N3006" s="309"/>
      <c r="O3006" s="309"/>
      <c r="P3006" s="309"/>
      <c r="Q3006" s="309"/>
      <c r="R3006" s="309"/>
      <c r="S3006" s="309"/>
      <c r="T3006" s="309"/>
      <c r="U3006" s="309"/>
    </row>
    <row r="3007" spans="1:21" x14ac:dyDescent="0.2">
      <c r="A3007" s="309"/>
      <c r="B3007" s="309"/>
      <c r="C3007" s="309"/>
      <c r="D3007" s="309"/>
      <c r="E3007" s="309"/>
      <c r="F3007" s="309"/>
      <c r="G3007" s="309"/>
      <c r="H3007" s="309"/>
      <c r="I3007" s="309"/>
      <c r="J3007" s="309"/>
      <c r="K3007" s="309"/>
      <c r="L3007" s="309"/>
      <c r="M3007" s="309"/>
      <c r="N3007" s="309"/>
      <c r="O3007" s="309"/>
      <c r="P3007" s="309"/>
      <c r="Q3007" s="309"/>
      <c r="R3007" s="309"/>
      <c r="S3007" s="309"/>
      <c r="T3007" s="309"/>
      <c r="U3007" s="309"/>
    </row>
    <row r="3008" spans="1:21" x14ac:dyDescent="0.2">
      <c r="A3008" s="309"/>
      <c r="B3008" s="309"/>
      <c r="C3008" s="309"/>
      <c r="D3008" s="309"/>
      <c r="E3008" s="309"/>
      <c r="F3008" s="309"/>
      <c r="G3008" s="309"/>
      <c r="H3008" s="309"/>
      <c r="I3008" s="309"/>
      <c r="J3008" s="309"/>
      <c r="K3008" s="309"/>
      <c r="L3008" s="309"/>
      <c r="M3008" s="309"/>
      <c r="N3008" s="309"/>
      <c r="O3008" s="309"/>
      <c r="P3008" s="309"/>
      <c r="Q3008" s="309"/>
      <c r="R3008" s="309"/>
      <c r="S3008" s="309"/>
      <c r="T3008" s="309"/>
      <c r="U3008" s="309"/>
    </row>
    <row r="3009" spans="1:21" x14ac:dyDescent="0.2">
      <c r="A3009" s="309"/>
      <c r="B3009" s="309"/>
      <c r="C3009" s="309"/>
      <c r="D3009" s="309"/>
      <c r="E3009" s="309"/>
      <c r="F3009" s="309"/>
      <c r="G3009" s="309"/>
      <c r="H3009" s="309"/>
      <c r="I3009" s="309"/>
      <c r="J3009" s="309"/>
      <c r="K3009" s="309"/>
      <c r="L3009" s="309"/>
      <c r="M3009" s="309"/>
      <c r="N3009" s="309"/>
      <c r="O3009" s="309"/>
      <c r="P3009" s="309"/>
      <c r="Q3009" s="309"/>
      <c r="R3009" s="309"/>
      <c r="S3009" s="309"/>
      <c r="T3009" s="309"/>
      <c r="U3009" s="309"/>
    </row>
    <row r="3010" spans="1:21" x14ac:dyDescent="0.2">
      <c r="A3010" s="309"/>
      <c r="B3010" s="309"/>
      <c r="C3010" s="309"/>
      <c r="D3010" s="309"/>
      <c r="E3010" s="309"/>
      <c r="F3010" s="309"/>
      <c r="G3010" s="309"/>
      <c r="H3010" s="309"/>
      <c r="I3010" s="309"/>
      <c r="J3010" s="309"/>
      <c r="K3010" s="309"/>
      <c r="L3010" s="309"/>
      <c r="M3010" s="309"/>
      <c r="N3010" s="309"/>
      <c r="O3010" s="309"/>
      <c r="P3010" s="309"/>
      <c r="Q3010" s="309"/>
      <c r="R3010" s="309"/>
      <c r="S3010" s="309"/>
      <c r="T3010" s="309"/>
      <c r="U3010" s="309"/>
    </row>
    <row r="3011" spans="1:21" x14ac:dyDescent="0.2">
      <c r="A3011" s="309"/>
      <c r="B3011" s="309"/>
      <c r="C3011" s="309"/>
      <c r="D3011" s="309"/>
      <c r="E3011" s="309"/>
      <c r="F3011" s="309"/>
      <c r="G3011" s="309"/>
      <c r="H3011" s="309"/>
      <c r="I3011" s="309"/>
      <c r="J3011" s="309"/>
      <c r="K3011" s="309"/>
      <c r="L3011" s="309"/>
      <c r="M3011" s="309"/>
      <c r="N3011" s="309"/>
      <c r="O3011" s="309"/>
      <c r="P3011" s="309"/>
      <c r="Q3011" s="309"/>
      <c r="R3011" s="309"/>
      <c r="S3011" s="309"/>
      <c r="T3011" s="309"/>
      <c r="U3011" s="309"/>
    </row>
    <row r="3012" spans="1:21" x14ac:dyDescent="0.2">
      <c r="A3012" s="309"/>
      <c r="B3012" s="309"/>
      <c r="C3012" s="309"/>
      <c r="D3012" s="309"/>
      <c r="E3012" s="309"/>
      <c r="F3012" s="309"/>
      <c r="G3012" s="309"/>
      <c r="H3012" s="309"/>
      <c r="I3012" s="309"/>
      <c r="J3012" s="309"/>
      <c r="K3012" s="309"/>
      <c r="L3012" s="309"/>
      <c r="M3012" s="309"/>
      <c r="N3012" s="309"/>
      <c r="O3012" s="309"/>
      <c r="P3012" s="309"/>
      <c r="Q3012" s="309"/>
      <c r="R3012" s="309"/>
      <c r="S3012" s="309"/>
      <c r="T3012" s="309"/>
      <c r="U3012" s="309"/>
    </row>
    <row r="3013" spans="1:21" x14ac:dyDescent="0.2">
      <c r="A3013" s="309"/>
      <c r="B3013" s="309"/>
      <c r="C3013" s="309"/>
      <c r="D3013" s="309"/>
      <c r="E3013" s="309"/>
      <c r="F3013" s="309"/>
      <c r="G3013" s="309"/>
      <c r="H3013" s="309"/>
      <c r="I3013" s="309"/>
      <c r="J3013" s="309"/>
      <c r="K3013" s="309"/>
      <c r="L3013" s="309"/>
      <c r="M3013" s="309"/>
      <c r="N3013" s="309"/>
      <c r="O3013" s="309"/>
      <c r="P3013" s="309"/>
      <c r="Q3013" s="309"/>
      <c r="R3013" s="309"/>
      <c r="S3013" s="309"/>
      <c r="T3013" s="309"/>
      <c r="U3013" s="309"/>
    </row>
    <row r="3014" spans="1:21" x14ac:dyDescent="0.2">
      <c r="A3014" s="309"/>
      <c r="B3014" s="309"/>
      <c r="C3014" s="309"/>
      <c r="D3014" s="309"/>
      <c r="E3014" s="309"/>
      <c r="F3014" s="309"/>
      <c r="G3014" s="309"/>
      <c r="H3014" s="309"/>
      <c r="I3014" s="309"/>
      <c r="J3014" s="309"/>
      <c r="K3014" s="309"/>
      <c r="L3014" s="309"/>
      <c r="M3014" s="309"/>
      <c r="N3014" s="309"/>
      <c r="O3014" s="309"/>
      <c r="P3014" s="309"/>
      <c r="Q3014" s="309"/>
      <c r="R3014" s="309"/>
      <c r="S3014" s="309"/>
      <c r="T3014" s="309"/>
      <c r="U3014" s="309"/>
    </row>
    <row r="3015" spans="1:21" x14ac:dyDescent="0.2">
      <c r="A3015" s="309"/>
      <c r="B3015" s="309"/>
      <c r="C3015" s="309"/>
      <c r="D3015" s="309"/>
      <c r="E3015" s="309"/>
      <c r="F3015" s="309"/>
      <c r="G3015" s="309"/>
      <c r="H3015" s="309"/>
      <c r="I3015" s="309"/>
      <c r="J3015" s="309"/>
      <c r="K3015" s="309"/>
      <c r="L3015" s="309"/>
      <c r="M3015" s="309"/>
      <c r="N3015" s="309"/>
      <c r="O3015" s="309"/>
      <c r="P3015" s="309"/>
      <c r="Q3015" s="309"/>
      <c r="R3015" s="309"/>
      <c r="S3015" s="309"/>
      <c r="T3015" s="309"/>
      <c r="U3015" s="309"/>
    </row>
    <row r="3016" spans="1:21" x14ac:dyDescent="0.2">
      <c r="A3016" s="309"/>
      <c r="B3016" s="309"/>
      <c r="C3016" s="309"/>
      <c r="D3016" s="309"/>
      <c r="E3016" s="309"/>
      <c r="F3016" s="309"/>
      <c r="G3016" s="309"/>
      <c r="H3016" s="309"/>
      <c r="I3016" s="309"/>
      <c r="J3016" s="309"/>
      <c r="K3016" s="309"/>
      <c r="L3016" s="309"/>
      <c r="M3016" s="309"/>
      <c r="N3016" s="309"/>
      <c r="O3016" s="309"/>
      <c r="P3016" s="309"/>
      <c r="Q3016" s="309"/>
      <c r="R3016" s="309"/>
      <c r="S3016" s="309"/>
      <c r="T3016" s="309"/>
      <c r="U3016" s="309"/>
    </row>
    <row r="3017" spans="1:21" x14ac:dyDescent="0.2">
      <c r="A3017" s="309"/>
      <c r="B3017" s="309"/>
      <c r="C3017" s="309"/>
      <c r="D3017" s="309"/>
      <c r="E3017" s="309"/>
      <c r="F3017" s="309"/>
      <c r="G3017" s="309"/>
      <c r="H3017" s="309"/>
      <c r="I3017" s="309"/>
      <c r="J3017" s="309"/>
      <c r="K3017" s="309"/>
      <c r="L3017" s="309"/>
      <c r="M3017" s="309"/>
      <c r="N3017" s="309"/>
      <c r="O3017" s="309"/>
      <c r="P3017" s="309"/>
      <c r="Q3017" s="309"/>
      <c r="R3017" s="309"/>
      <c r="S3017" s="309"/>
      <c r="T3017" s="309"/>
      <c r="U3017" s="309"/>
    </row>
    <row r="3018" spans="1:21" x14ac:dyDescent="0.2">
      <c r="A3018" s="309"/>
      <c r="B3018" s="309"/>
      <c r="C3018" s="309"/>
      <c r="D3018" s="309"/>
      <c r="E3018" s="309"/>
      <c r="F3018" s="309"/>
      <c r="G3018" s="309"/>
      <c r="H3018" s="309"/>
      <c r="I3018" s="309"/>
      <c r="J3018" s="309"/>
      <c r="K3018" s="309"/>
      <c r="L3018" s="309"/>
      <c r="M3018" s="309"/>
      <c r="N3018" s="309"/>
      <c r="O3018" s="309"/>
      <c r="P3018" s="309"/>
      <c r="Q3018" s="309"/>
      <c r="R3018" s="309"/>
      <c r="S3018" s="309"/>
      <c r="T3018" s="309"/>
      <c r="U3018" s="309"/>
    </row>
    <row r="3019" spans="1:21" x14ac:dyDescent="0.2">
      <c r="A3019" s="309"/>
      <c r="B3019" s="309"/>
      <c r="C3019" s="309"/>
      <c r="D3019" s="309"/>
      <c r="E3019" s="309"/>
      <c r="F3019" s="309"/>
      <c r="G3019" s="309"/>
      <c r="H3019" s="309"/>
      <c r="I3019" s="309"/>
      <c r="J3019" s="309"/>
      <c r="K3019" s="309"/>
      <c r="L3019" s="309"/>
      <c r="M3019" s="309"/>
      <c r="N3019" s="309"/>
      <c r="O3019" s="309"/>
      <c r="P3019" s="309"/>
      <c r="Q3019" s="309"/>
      <c r="R3019" s="309"/>
      <c r="S3019" s="309"/>
      <c r="T3019" s="309"/>
      <c r="U3019" s="309"/>
    </row>
    <row r="3020" spans="1:21" x14ac:dyDescent="0.2">
      <c r="A3020" s="309"/>
      <c r="B3020" s="309"/>
      <c r="C3020" s="309"/>
      <c r="D3020" s="309"/>
      <c r="E3020" s="309"/>
      <c r="F3020" s="309"/>
      <c r="G3020" s="309"/>
      <c r="H3020" s="309"/>
      <c r="I3020" s="309"/>
      <c r="J3020" s="309"/>
      <c r="K3020" s="309"/>
      <c r="L3020" s="309"/>
      <c r="M3020" s="309"/>
      <c r="N3020" s="309"/>
      <c r="O3020" s="309"/>
      <c r="P3020" s="309"/>
      <c r="Q3020" s="309"/>
      <c r="R3020" s="309"/>
      <c r="S3020" s="309"/>
      <c r="T3020" s="309"/>
      <c r="U3020" s="309"/>
    </row>
    <row r="3021" spans="1:21" x14ac:dyDescent="0.2">
      <c r="A3021" s="309"/>
      <c r="B3021" s="309"/>
      <c r="C3021" s="309"/>
      <c r="D3021" s="309"/>
      <c r="E3021" s="309"/>
      <c r="F3021" s="309"/>
      <c r="G3021" s="309"/>
      <c r="H3021" s="309"/>
      <c r="I3021" s="309"/>
      <c r="J3021" s="309"/>
      <c r="K3021" s="309"/>
      <c r="L3021" s="309"/>
      <c r="M3021" s="309"/>
      <c r="N3021" s="309"/>
      <c r="O3021" s="309"/>
      <c r="P3021" s="309"/>
      <c r="Q3021" s="309"/>
      <c r="R3021" s="309"/>
      <c r="S3021" s="309"/>
      <c r="T3021" s="309"/>
      <c r="U3021" s="309"/>
    </row>
    <row r="3022" spans="1:21" x14ac:dyDescent="0.2">
      <c r="A3022" s="309"/>
      <c r="B3022" s="309"/>
      <c r="C3022" s="309"/>
      <c r="D3022" s="309"/>
      <c r="E3022" s="309"/>
      <c r="F3022" s="309"/>
      <c r="G3022" s="309"/>
      <c r="H3022" s="309"/>
      <c r="I3022" s="309"/>
      <c r="J3022" s="309"/>
      <c r="K3022" s="309"/>
      <c r="L3022" s="309"/>
      <c r="M3022" s="309"/>
      <c r="N3022" s="309"/>
      <c r="O3022" s="309"/>
      <c r="P3022" s="309"/>
      <c r="Q3022" s="309"/>
      <c r="R3022" s="309"/>
      <c r="S3022" s="309"/>
      <c r="T3022" s="309"/>
      <c r="U3022" s="309"/>
    </row>
    <row r="3023" spans="1:21" x14ac:dyDescent="0.2">
      <c r="A3023" s="309"/>
      <c r="B3023" s="309"/>
      <c r="C3023" s="309"/>
      <c r="D3023" s="309"/>
      <c r="E3023" s="309"/>
      <c r="F3023" s="309"/>
      <c r="G3023" s="309"/>
      <c r="H3023" s="309"/>
      <c r="I3023" s="309"/>
      <c r="J3023" s="309"/>
      <c r="K3023" s="309"/>
      <c r="L3023" s="309"/>
      <c r="M3023" s="309"/>
      <c r="N3023" s="309"/>
      <c r="O3023" s="309"/>
      <c r="P3023" s="309"/>
      <c r="Q3023" s="309"/>
      <c r="R3023" s="309"/>
      <c r="S3023" s="309"/>
      <c r="T3023" s="309"/>
      <c r="U3023" s="309"/>
    </row>
    <row r="3024" spans="1:21" x14ac:dyDescent="0.2">
      <c r="A3024" s="309"/>
      <c r="B3024" s="309"/>
      <c r="C3024" s="309"/>
      <c r="D3024" s="309"/>
      <c r="E3024" s="309"/>
      <c r="F3024" s="309"/>
      <c r="G3024" s="309"/>
      <c r="H3024" s="309"/>
      <c r="I3024" s="309"/>
      <c r="J3024" s="309"/>
      <c r="K3024" s="309"/>
      <c r="L3024" s="309"/>
      <c r="M3024" s="309"/>
      <c r="N3024" s="309"/>
      <c r="O3024" s="309"/>
      <c r="P3024" s="309"/>
      <c r="Q3024" s="309"/>
      <c r="R3024" s="309"/>
      <c r="S3024" s="309"/>
      <c r="T3024" s="309"/>
      <c r="U3024" s="309"/>
    </row>
    <row r="3025" spans="1:21" x14ac:dyDescent="0.2">
      <c r="A3025" s="309"/>
      <c r="B3025" s="309"/>
      <c r="C3025" s="309"/>
      <c r="D3025" s="309"/>
      <c r="E3025" s="309"/>
      <c r="F3025" s="309"/>
      <c r="G3025" s="309"/>
      <c r="H3025" s="309"/>
      <c r="I3025" s="309"/>
      <c r="J3025" s="309"/>
      <c r="K3025" s="309"/>
      <c r="L3025" s="309"/>
      <c r="M3025" s="309"/>
      <c r="N3025" s="309"/>
      <c r="O3025" s="309"/>
      <c r="P3025" s="309"/>
      <c r="Q3025" s="309"/>
      <c r="R3025" s="309"/>
      <c r="S3025" s="309"/>
      <c r="T3025" s="309"/>
      <c r="U3025" s="309"/>
    </row>
    <row r="3026" spans="1:21" x14ac:dyDescent="0.2">
      <c r="A3026" s="309"/>
      <c r="B3026" s="309"/>
      <c r="C3026" s="309"/>
      <c r="D3026" s="309"/>
      <c r="E3026" s="309"/>
      <c r="F3026" s="309"/>
      <c r="G3026" s="309"/>
      <c r="H3026" s="309"/>
      <c r="I3026" s="309"/>
      <c r="J3026" s="309"/>
      <c r="K3026" s="309"/>
      <c r="L3026" s="309"/>
      <c r="M3026" s="309"/>
      <c r="N3026" s="309"/>
      <c r="O3026" s="309"/>
      <c r="P3026" s="309"/>
      <c r="Q3026" s="309"/>
      <c r="R3026" s="309"/>
      <c r="S3026" s="309"/>
      <c r="T3026" s="309"/>
      <c r="U3026" s="309"/>
    </row>
    <row r="3027" spans="1:21" x14ac:dyDescent="0.2">
      <c r="A3027" s="309"/>
      <c r="B3027" s="309"/>
      <c r="C3027" s="309"/>
      <c r="D3027" s="309"/>
      <c r="E3027" s="309"/>
      <c r="F3027" s="309"/>
      <c r="G3027" s="309"/>
      <c r="H3027" s="309"/>
      <c r="I3027" s="309"/>
      <c r="J3027" s="309"/>
      <c r="K3027" s="309"/>
      <c r="L3027" s="309"/>
      <c r="M3027" s="309"/>
      <c r="N3027" s="309"/>
      <c r="O3027" s="309"/>
      <c r="P3027" s="309"/>
      <c r="Q3027" s="309"/>
      <c r="R3027" s="309"/>
      <c r="S3027" s="309"/>
      <c r="T3027" s="309"/>
      <c r="U3027" s="309"/>
    </row>
    <row r="3028" spans="1:21" x14ac:dyDescent="0.2">
      <c r="A3028" s="309"/>
      <c r="B3028" s="309"/>
      <c r="C3028" s="309"/>
      <c r="D3028" s="309"/>
      <c r="E3028" s="309"/>
      <c r="F3028" s="309"/>
      <c r="G3028" s="309"/>
      <c r="H3028" s="309"/>
      <c r="I3028" s="309"/>
      <c r="J3028" s="309"/>
      <c r="K3028" s="309"/>
      <c r="L3028" s="309"/>
      <c r="M3028" s="309"/>
      <c r="N3028" s="309"/>
      <c r="O3028" s="309"/>
      <c r="P3028" s="309"/>
      <c r="Q3028" s="309"/>
      <c r="R3028" s="309"/>
      <c r="S3028" s="309"/>
      <c r="T3028" s="309"/>
      <c r="U3028" s="309"/>
    </row>
    <row r="3029" spans="1:21" x14ac:dyDescent="0.2">
      <c r="A3029" s="309"/>
      <c r="B3029" s="309"/>
      <c r="C3029" s="309"/>
      <c r="D3029" s="309"/>
      <c r="E3029" s="309"/>
      <c r="F3029" s="309"/>
      <c r="G3029" s="309"/>
      <c r="H3029" s="309"/>
      <c r="I3029" s="309"/>
      <c r="J3029" s="309"/>
      <c r="K3029" s="309"/>
      <c r="L3029" s="309"/>
      <c r="M3029" s="309"/>
      <c r="N3029" s="309"/>
      <c r="O3029" s="309"/>
      <c r="P3029" s="309"/>
      <c r="Q3029" s="309"/>
      <c r="R3029" s="309"/>
      <c r="S3029" s="309"/>
      <c r="T3029" s="309"/>
      <c r="U3029" s="309"/>
    </row>
    <row r="3030" spans="1:21" x14ac:dyDescent="0.2">
      <c r="A3030" s="309"/>
      <c r="B3030" s="309"/>
      <c r="C3030" s="309"/>
      <c r="D3030" s="309"/>
      <c r="E3030" s="309"/>
      <c r="F3030" s="309"/>
      <c r="G3030" s="309"/>
      <c r="H3030" s="309"/>
      <c r="I3030" s="309"/>
      <c r="J3030" s="309"/>
      <c r="K3030" s="309"/>
      <c r="L3030" s="309"/>
      <c r="M3030" s="309"/>
      <c r="N3030" s="309"/>
      <c r="O3030" s="309"/>
      <c r="P3030" s="309"/>
      <c r="Q3030" s="309"/>
      <c r="R3030" s="309"/>
      <c r="S3030" s="309"/>
      <c r="T3030" s="309"/>
      <c r="U3030" s="309"/>
    </row>
    <row r="3031" spans="1:21" x14ac:dyDescent="0.2">
      <c r="A3031" s="309"/>
      <c r="B3031" s="309"/>
      <c r="C3031" s="309"/>
      <c r="D3031" s="309"/>
      <c r="E3031" s="309"/>
      <c r="F3031" s="309"/>
      <c r="G3031" s="309"/>
      <c r="H3031" s="309"/>
      <c r="I3031" s="309"/>
      <c r="J3031" s="309"/>
      <c r="K3031" s="309"/>
      <c r="L3031" s="309"/>
      <c r="M3031" s="309"/>
      <c r="N3031" s="309"/>
      <c r="O3031" s="309"/>
      <c r="P3031" s="309"/>
      <c r="Q3031" s="309"/>
      <c r="R3031" s="309"/>
      <c r="S3031" s="309"/>
      <c r="T3031" s="309"/>
      <c r="U3031" s="309"/>
    </row>
    <row r="3032" spans="1:21" x14ac:dyDescent="0.2">
      <c r="A3032" s="309"/>
      <c r="B3032" s="309"/>
      <c r="C3032" s="309"/>
      <c r="D3032" s="309"/>
      <c r="E3032" s="309"/>
      <c r="F3032" s="309"/>
      <c r="G3032" s="309"/>
      <c r="H3032" s="309"/>
      <c r="I3032" s="309"/>
      <c r="J3032" s="309"/>
      <c r="K3032" s="309"/>
      <c r="L3032" s="309"/>
      <c r="M3032" s="309"/>
      <c r="N3032" s="309"/>
      <c r="O3032" s="309"/>
      <c r="P3032" s="309"/>
      <c r="Q3032" s="309"/>
      <c r="R3032" s="309"/>
      <c r="S3032" s="309"/>
      <c r="T3032" s="309"/>
      <c r="U3032" s="309"/>
    </row>
    <row r="3033" spans="1:21" x14ac:dyDescent="0.2">
      <c r="A3033" s="309"/>
      <c r="B3033" s="309"/>
      <c r="C3033" s="309"/>
      <c r="D3033" s="309"/>
      <c r="E3033" s="309"/>
      <c r="F3033" s="309"/>
      <c r="G3033" s="309"/>
      <c r="H3033" s="309"/>
      <c r="I3033" s="309"/>
      <c r="J3033" s="309"/>
      <c r="K3033" s="309"/>
      <c r="L3033" s="309"/>
      <c r="M3033" s="309"/>
      <c r="N3033" s="309"/>
      <c r="O3033" s="309"/>
      <c r="P3033" s="309"/>
      <c r="Q3033" s="309"/>
      <c r="R3033" s="309"/>
      <c r="S3033" s="309"/>
      <c r="T3033" s="309"/>
      <c r="U3033" s="309"/>
    </row>
    <row r="3034" spans="1:21" x14ac:dyDescent="0.2">
      <c r="A3034" s="309"/>
      <c r="B3034" s="309"/>
      <c r="C3034" s="309"/>
      <c r="D3034" s="309"/>
      <c r="E3034" s="309"/>
      <c r="F3034" s="309"/>
      <c r="G3034" s="309"/>
      <c r="H3034" s="309"/>
      <c r="I3034" s="309"/>
      <c r="J3034" s="309"/>
      <c r="K3034" s="309"/>
      <c r="L3034" s="309"/>
      <c r="M3034" s="309"/>
      <c r="N3034" s="309"/>
      <c r="O3034" s="309"/>
      <c r="P3034" s="309"/>
      <c r="Q3034" s="309"/>
      <c r="R3034" s="309"/>
      <c r="S3034" s="309"/>
      <c r="T3034" s="309"/>
      <c r="U3034" s="309"/>
    </row>
    <row r="3035" spans="1:21" x14ac:dyDescent="0.2">
      <c r="A3035" s="309"/>
      <c r="B3035" s="309"/>
      <c r="C3035" s="309"/>
      <c r="D3035" s="309"/>
      <c r="E3035" s="309"/>
      <c r="F3035" s="309"/>
      <c r="G3035" s="309"/>
      <c r="H3035" s="309"/>
      <c r="I3035" s="309"/>
      <c r="J3035" s="309"/>
      <c r="K3035" s="309"/>
      <c r="L3035" s="309"/>
      <c r="M3035" s="309"/>
      <c r="N3035" s="309"/>
      <c r="O3035" s="309"/>
      <c r="P3035" s="309"/>
      <c r="Q3035" s="309"/>
      <c r="R3035" s="309"/>
      <c r="S3035" s="309"/>
      <c r="T3035" s="309"/>
      <c r="U3035" s="309"/>
    </row>
    <row r="3036" spans="1:21" x14ac:dyDescent="0.2">
      <c r="A3036" s="309"/>
      <c r="B3036" s="309"/>
      <c r="C3036" s="309"/>
      <c r="D3036" s="309"/>
      <c r="E3036" s="309"/>
      <c r="F3036" s="309"/>
      <c r="G3036" s="309"/>
      <c r="H3036" s="309"/>
      <c r="I3036" s="309"/>
      <c r="J3036" s="309"/>
      <c r="K3036" s="309"/>
      <c r="L3036" s="309"/>
      <c r="M3036" s="309"/>
      <c r="N3036" s="309"/>
      <c r="O3036" s="309"/>
      <c r="P3036" s="309"/>
      <c r="Q3036" s="309"/>
      <c r="R3036" s="309"/>
      <c r="S3036" s="309"/>
      <c r="T3036" s="309"/>
      <c r="U3036" s="309"/>
    </row>
    <row r="3037" spans="1:21" x14ac:dyDescent="0.2">
      <c r="A3037" s="309"/>
      <c r="B3037" s="309"/>
      <c r="C3037" s="309"/>
      <c r="D3037" s="309"/>
      <c r="E3037" s="309"/>
      <c r="F3037" s="309"/>
      <c r="G3037" s="309"/>
      <c r="H3037" s="309"/>
      <c r="I3037" s="309"/>
      <c r="J3037" s="309"/>
      <c r="K3037" s="309"/>
      <c r="L3037" s="309"/>
      <c r="M3037" s="309"/>
      <c r="N3037" s="309"/>
      <c r="O3037" s="309"/>
      <c r="P3037" s="309"/>
      <c r="Q3037" s="309"/>
      <c r="R3037" s="309"/>
      <c r="S3037" s="309"/>
      <c r="T3037" s="309"/>
      <c r="U3037" s="309"/>
    </row>
    <row r="3038" spans="1:21" x14ac:dyDescent="0.2">
      <c r="A3038" s="309"/>
      <c r="B3038" s="309"/>
      <c r="C3038" s="309"/>
      <c r="D3038" s="309"/>
      <c r="E3038" s="309"/>
      <c r="F3038" s="309"/>
      <c r="G3038" s="309"/>
      <c r="H3038" s="309"/>
      <c r="I3038" s="309"/>
      <c r="J3038" s="309"/>
      <c r="K3038" s="309"/>
      <c r="L3038" s="309"/>
      <c r="M3038" s="309"/>
      <c r="N3038" s="309"/>
      <c r="O3038" s="309"/>
      <c r="P3038" s="309"/>
      <c r="Q3038" s="309"/>
      <c r="R3038" s="309"/>
      <c r="S3038" s="309"/>
      <c r="T3038" s="309"/>
      <c r="U3038" s="309"/>
    </row>
    <row r="3039" spans="1:21" x14ac:dyDescent="0.2">
      <c r="A3039" s="309"/>
      <c r="B3039" s="309"/>
      <c r="C3039" s="309"/>
      <c r="D3039" s="309"/>
      <c r="E3039" s="309"/>
      <c r="F3039" s="309"/>
      <c r="G3039" s="309"/>
      <c r="H3039" s="309"/>
      <c r="I3039" s="309"/>
      <c r="J3039" s="309"/>
      <c r="K3039" s="309"/>
      <c r="L3039" s="309"/>
      <c r="M3039" s="309"/>
      <c r="N3039" s="309"/>
      <c r="O3039" s="309"/>
      <c r="P3039" s="309"/>
      <c r="Q3039" s="309"/>
      <c r="R3039" s="309"/>
      <c r="S3039" s="309"/>
      <c r="T3039" s="309"/>
      <c r="U3039" s="309"/>
    </row>
    <row r="3040" spans="1:21" x14ac:dyDescent="0.2">
      <c r="A3040" s="309"/>
      <c r="B3040" s="309"/>
      <c r="C3040" s="309"/>
      <c r="D3040" s="309"/>
      <c r="E3040" s="309"/>
      <c r="F3040" s="309"/>
      <c r="G3040" s="309"/>
      <c r="H3040" s="309"/>
      <c r="I3040" s="309"/>
      <c r="J3040" s="309"/>
      <c r="K3040" s="309"/>
      <c r="L3040" s="309"/>
      <c r="M3040" s="309"/>
      <c r="N3040" s="309"/>
      <c r="O3040" s="309"/>
      <c r="P3040" s="309"/>
      <c r="Q3040" s="309"/>
      <c r="R3040" s="309"/>
      <c r="S3040" s="309"/>
      <c r="T3040" s="309"/>
      <c r="U3040" s="309"/>
    </row>
    <row r="3041" spans="1:21" x14ac:dyDescent="0.2">
      <c r="A3041" s="309"/>
      <c r="B3041" s="309"/>
      <c r="C3041" s="309"/>
      <c r="D3041" s="309"/>
      <c r="E3041" s="309"/>
      <c r="F3041" s="309"/>
      <c r="G3041" s="309"/>
      <c r="H3041" s="309"/>
      <c r="I3041" s="309"/>
      <c r="J3041" s="309"/>
      <c r="K3041" s="309"/>
      <c r="L3041" s="309"/>
      <c r="M3041" s="309"/>
      <c r="N3041" s="309"/>
      <c r="O3041" s="309"/>
      <c r="P3041" s="309"/>
      <c r="Q3041" s="309"/>
      <c r="R3041" s="309"/>
      <c r="S3041" s="309"/>
      <c r="T3041" s="309"/>
      <c r="U3041" s="309"/>
    </row>
    <row r="3042" spans="1:21" x14ac:dyDescent="0.2">
      <c r="A3042" s="309"/>
      <c r="B3042" s="309"/>
      <c r="C3042" s="309"/>
      <c r="D3042" s="309"/>
      <c r="E3042" s="309"/>
      <c r="F3042" s="309"/>
      <c r="G3042" s="309"/>
      <c r="H3042" s="309"/>
      <c r="I3042" s="309"/>
      <c r="J3042" s="309"/>
      <c r="K3042" s="309"/>
      <c r="L3042" s="309"/>
      <c r="M3042" s="309"/>
      <c r="N3042" s="309"/>
      <c r="O3042" s="309"/>
      <c r="P3042" s="309"/>
      <c r="Q3042" s="309"/>
      <c r="R3042" s="309"/>
      <c r="S3042" s="309"/>
      <c r="T3042" s="309"/>
      <c r="U3042" s="309"/>
    </row>
    <row r="3043" spans="1:21" x14ac:dyDescent="0.2">
      <c r="A3043" s="309"/>
      <c r="B3043" s="309"/>
      <c r="C3043" s="309"/>
      <c r="D3043" s="309"/>
      <c r="E3043" s="309"/>
      <c r="F3043" s="309"/>
      <c r="G3043" s="309"/>
      <c r="H3043" s="309"/>
      <c r="I3043" s="309"/>
      <c r="J3043" s="309"/>
      <c r="K3043" s="309"/>
      <c r="L3043" s="309"/>
      <c r="M3043" s="309"/>
      <c r="N3043" s="309"/>
      <c r="O3043" s="309"/>
      <c r="P3043" s="309"/>
      <c r="Q3043" s="309"/>
      <c r="R3043" s="309"/>
      <c r="S3043" s="309"/>
      <c r="T3043" s="309"/>
      <c r="U3043" s="309"/>
    </row>
    <row r="3044" spans="1:21" x14ac:dyDescent="0.2">
      <c r="A3044" s="309"/>
      <c r="B3044" s="309"/>
      <c r="C3044" s="309"/>
      <c r="D3044" s="309"/>
      <c r="E3044" s="309"/>
      <c r="F3044" s="309"/>
      <c r="G3044" s="309"/>
      <c r="H3044" s="309"/>
      <c r="I3044" s="309"/>
      <c r="J3044" s="309"/>
      <c r="K3044" s="309"/>
      <c r="L3044" s="309"/>
      <c r="M3044" s="309"/>
      <c r="N3044" s="309"/>
      <c r="O3044" s="309"/>
      <c r="P3044" s="309"/>
      <c r="Q3044" s="309"/>
      <c r="R3044" s="309"/>
      <c r="S3044" s="309"/>
      <c r="T3044" s="309"/>
      <c r="U3044" s="309"/>
    </row>
    <row r="3045" spans="1:21" x14ac:dyDescent="0.2">
      <c r="A3045" s="309"/>
      <c r="B3045" s="309"/>
      <c r="C3045" s="309"/>
      <c r="D3045" s="309"/>
      <c r="E3045" s="309"/>
      <c r="F3045" s="309"/>
      <c r="G3045" s="309"/>
      <c r="H3045" s="309"/>
      <c r="I3045" s="309"/>
      <c r="J3045" s="309"/>
      <c r="K3045" s="309"/>
      <c r="L3045" s="309"/>
      <c r="M3045" s="309"/>
      <c r="N3045" s="309"/>
      <c r="O3045" s="309"/>
      <c r="P3045" s="309"/>
      <c r="Q3045" s="309"/>
      <c r="R3045" s="309"/>
      <c r="S3045" s="309"/>
      <c r="T3045" s="309"/>
      <c r="U3045" s="309"/>
    </row>
    <row r="3046" spans="1:21" x14ac:dyDescent="0.2">
      <c r="A3046" s="309"/>
      <c r="B3046" s="309"/>
      <c r="C3046" s="309"/>
      <c r="D3046" s="309"/>
      <c r="E3046" s="309"/>
      <c r="F3046" s="309"/>
      <c r="G3046" s="309"/>
      <c r="H3046" s="309"/>
      <c r="I3046" s="309"/>
      <c r="J3046" s="309"/>
      <c r="K3046" s="309"/>
      <c r="L3046" s="309"/>
      <c r="M3046" s="309"/>
      <c r="N3046" s="309"/>
      <c r="O3046" s="309"/>
      <c r="P3046" s="309"/>
      <c r="Q3046" s="309"/>
      <c r="R3046" s="309"/>
      <c r="S3046" s="309"/>
      <c r="T3046" s="309"/>
      <c r="U3046" s="309"/>
    </row>
    <row r="3047" spans="1:21" x14ac:dyDescent="0.2">
      <c r="A3047" s="309"/>
      <c r="B3047" s="309"/>
      <c r="C3047" s="309"/>
      <c r="D3047" s="309"/>
      <c r="E3047" s="309"/>
      <c r="F3047" s="309"/>
      <c r="G3047" s="309"/>
      <c r="H3047" s="309"/>
      <c r="I3047" s="309"/>
      <c r="J3047" s="309"/>
      <c r="K3047" s="309"/>
      <c r="L3047" s="309"/>
      <c r="M3047" s="309"/>
      <c r="N3047" s="309"/>
      <c r="O3047" s="309"/>
      <c r="P3047" s="309"/>
      <c r="Q3047" s="309"/>
      <c r="R3047" s="309"/>
      <c r="S3047" s="309"/>
      <c r="T3047" s="309"/>
      <c r="U3047" s="309"/>
    </row>
    <row r="3048" spans="1:21" x14ac:dyDescent="0.2">
      <c r="A3048" s="309"/>
      <c r="B3048" s="309"/>
      <c r="C3048" s="309"/>
      <c r="D3048" s="309"/>
      <c r="E3048" s="309"/>
      <c r="F3048" s="309"/>
      <c r="G3048" s="309"/>
      <c r="H3048" s="309"/>
      <c r="I3048" s="309"/>
      <c r="J3048" s="309"/>
      <c r="K3048" s="309"/>
      <c r="L3048" s="309"/>
      <c r="M3048" s="309"/>
      <c r="N3048" s="309"/>
      <c r="O3048" s="309"/>
      <c r="P3048" s="309"/>
      <c r="Q3048" s="309"/>
      <c r="R3048" s="309"/>
      <c r="S3048" s="309"/>
      <c r="T3048" s="309"/>
      <c r="U3048" s="309"/>
    </row>
    <row r="3049" spans="1:21" x14ac:dyDescent="0.2">
      <c r="A3049" s="309"/>
      <c r="B3049" s="309"/>
      <c r="C3049" s="309"/>
      <c r="D3049" s="309"/>
      <c r="E3049" s="309"/>
      <c r="F3049" s="309"/>
      <c r="G3049" s="309"/>
      <c r="H3049" s="309"/>
      <c r="I3049" s="309"/>
      <c r="J3049" s="309"/>
      <c r="K3049" s="309"/>
      <c r="L3049" s="309"/>
      <c r="M3049" s="309"/>
      <c r="N3049" s="309"/>
      <c r="O3049" s="309"/>
      <c r="P3049" s="309"/>
      <c r="Q3049" s="309"/>
      <c r="R3049" s="309"/>
      <c r="S3049" s="309"/>
      <c r="T3049" s="309"/>
      <c r="U3049" s="309"/>
    </row>
    <row r="3050" spans="1:21" x14ac:dyDescent="0.2">
      <c r="A3050" s="309"/>
      <c r="B3050" s="309"/>
      <c r="C3050" s="309"/>
      <c r="D3050" s="309"/>
      <c r="E3050" s="309"/>
      <c r="F3050" s="309"/>
      <c r="G3050" s="309"/>
      <c r="H3050" s="309"/>
      <c r="I3050" s="309"/>
      <c r="J3050" s="309"/>
      <c r="K3050" s="309"/>
      <c r="L3050" s="309"/>
      <c r="M3050" s="309"/>
      <c r="N3050" s="309"/>
      <c r="O3050" s="309"/>
      <c r="P3050" s="309"/>
      <c r="Q3050" s="309"/>
      <c r="R3050" s="309"/>
      <c r="S3050" s="309"/>
      <c r="T3050" s="309"/>
      <c r="U3050" s="309"/>
    </row>
    <row r="3051" spans="1:21" x14ac:dyDescent="0.2">
      <c r="A3051" s="309"/>
      <c r="B3051" s="309"/>
      <c r="C3051" s="309"/>
      <c r="D3051" s="309"/>
      <c r="E3051" s="309"/>
      <c r="F3051" s="309"/>
      <c r="G3051" s="309"/>
      <c r="H3051" s="309"/>
      <c r="I3051" s="309"/>
      <c r="J3051" s="309"/>
      <c r="K3051" s="309"/>
      <c r="L3051" s="309"/>
      <c r="M3051" s="309"/>
      <c r="N3051" s="309"/>
      <c r="O3051" s="309"/>
      <c r="P3051" s="309"/>
      <c r="Q3051" s="309"/>
      <c r="R3051" s="309"/>
      <c r="S3051" s="309"/>
      <c r="T3051" s="309"/>
      <c r="U3051" s="309"/>
    </row>
    <row r="3052" spans="1:21" x14ac:dyDescent="0.2">
      <c r="A3052" s="309"/>
      <c r="B3052" s="309"/>
      <c r="C3052" s="309"/>
      <c r="D3052" s="309"/>
      <c r="E3052" s="309"/>
      <c r="F3052" s="309"/>
      <c r="G3052" s="309"/>
      <c r="H3052" s="309"/>
      <c r="I3052" s="309"/>
      <c r="J3052" s="309"/>
      <c r="K3052" s="309"/>
      <c r="L3052" s="309"/>
      <c r="M3052" s="309"/>
      <c r="N3052" s="309"/>
      <c r="O3052" s="309"/>
      <c r="P3052" s="309"/>
      <c r="Q3052" s="309"/>
      <c r="R3052" s="309"/>
      <c r="S3052" s="309"/>
      <c r="T3052" s="309"/>
      <c r="U3052" s="309"/>
    </row>
    <row r="3053" spans="1:21" x14ac:dyDescent="0.2">
      <c r="A3053" s="309"/>
      <c r="B3053" s="309"/>
      <c r="C3053" s="309"/>
      <c r="D3053" s="309"/>
      <c r="E3053" s="309"/>
      <c r="F3053" s="309"/>
      <c r="G3053" s="309"/>
      <c r="H3053" s="309"/>
      <c r="I3053" s="309"/>
      <c r="J3053" s="309"/>
      <c r="K3053" s="309"/>
      <c r="L3053" s="309"/>
      <c r="M3053" s="309"/>
      <c r="N3053" s="309"/>
      <c r="O3053" s="309"/>
      <c r="P3053" s="309"/>
      <c r="Q3053" s="309"/>
      <c r="R3053" s="309"/>
      <c r="S3053" s="309"/>
      <c r="T3053" s="309"/>
      <c r="U3053" s="309"/>
    </row>
    <row r="3054" spans="1:21" x14ac:dyDescent="0.2">
      <c r="A3054" s="309"/>
      <c r="B3054" s="309"/>
      <c r="C3054" s="309"/>
      <c r="D3054" s="309"/>
      <c r="E3054" s="309"/>
      <c r="F3054" s="309"/>
      <c r="G3054" s="309"/>
      <c r="H3054" s="309"/>
      <c r="I3054" s="309"/>
      <c r="J3054" s="309"/>
      <c r="K3054" s="309"/>
      <c r="L3054" s="309"/>
      <c r="M3054" s="309"/>
      <c r="N3054" s="309"/>
      <c r="O3054" s="309"/>
      <c r="P3054" s="309"/>
      <c r="Q3054" s="309"/>
      <c r="R3054" s="309"/>
      <c r="S3054" s="309"/>
      <c r="T3054" s="309"/>
      <c r="U3054" s="309"/>
    </row>
    <row r="3055" spans="1:21" x14ac:dyDescent="0.2">
      <c r="A3055" s="309"/>
      <c r="B3055" s="309"/>
      <c r="C3055" s="309"/>
      <c r="D3055" s="309"/>
      <c r="E3055" s="309"/>
      <c r="F3055" s="309"/>
      <c r="G3055" s="309"/>
      <c r="H3055" s="309"/>
      <c r="I3055" s="309"/>
      <c r="J3055" s="309"/>
      <c r="K3055" s="309"/>
      <c r="L3055" s="309"/>
      <c r="M3055" s="309"/>
      <c r="N3055" s="309"/>
      <c r="O3055" s="309"/>
      <c r="P3055" s="309"/>
      <c r="Q3055" s="309"/>
      <c r="R3055" s="309"/>
      <c r="S3055" s="309"/>
      <c r="T3055" s="309"/>
      <c r="U3055" s="309"/>
    </row>
    <row r="3056" spans="1:21" x14ac:dyDescent="0.2">
      <c r="A3056" s="309"/>
      <c r="B3056" s="309"/>
      <c r="C3056" s="309"/>
      <c r="D3056" s="309"/>
      <c r="E3056" s="309"/>
      <c r="F3056" s="309"/>
      <c r="G3056" s="309"/>
      <c r="H3056" s="309"/>
      <c r="I3056" s="309"/>
      <c r="J3056" s="309"/>
      <c r="K3056" s="309"/>
      <c r="L3056" s="309"/>
      <c r="M3056" s="309"/>
      <c r="N3056" s="309"/>
      <c r="O3056" s="309"/>
      <c r="P3056" s="309"/>
      <c r="Q3056" s="309"/>
      <c r="R3056" s="309"/>
      <c r="S3056" s="309"/>
      <c r="T3056" s="309"/>
      <c r="U3056" s="309"/>
    </row>
    <row r="3057" spans="1:21" x14ac:dyDescent="0.2">
      <c r="A3057" s="309"/>
      <c r="B3057" s="309"/>
      <c r="C3057" s="309"/>
      <c r="D3057" s="309"/>
      <c r="E3057" s="309"/>
      <c r="F3057" s="309"/>
      <c r="G3057" s="309"/>
      <c r="H3057" s="309"/>
      <c r="I3057" s="309"/>
      <c r="J3057" s="309"/>
      <c r="K3057" s="309"/>
      <c r="L3057" s="309"/>
      <c r="M3057" s="309"/>
      <c r="N3057" s="309"/>
      <c r="O3057" s="309"/>
      <c r="P3057" s="309"/>
      <c r="Q3057" s="309"/>
      <c r="R3057" s="309"/>
      <c r="S3057" s="309"/>
      <c r="T3057" s="309"/>
      <c r="U3057" s="309"/>
    </row>
    <row r="3058" spans="1:21" x14ac:dyDescent="0.2">
      <c r="A3058" s="309"/>
      <c r="B3058" s="309"/>
      <c r="C3058" s="309"/>
      <c r="D3058" s="309"/>
      <c r="E3058" s="309"/>
      <c r="F3058" s="309"/>
      <c r="G3058" s="309"/>
      <c r="H3058" s="309"/>
      <c r="I3058" s="309"/>
      <c r="J3058" s="309"/>
      <c r="K3058" s="309"/>
      <c r="L3058" s="309"/>
      <c r="M3058" s="309"/>
      <c r="N3058" s="309"/>
      <c r="O3058" s="309"/>
      <c r="P3058" s="309"/>
      <c r="Q3058" s="309"/>
      <c r="R3058" s="309"/>
      <c r="S3058" s="309"/>
      <c r="T3058" s="309"/>
      <c r="U3058" s="309"/>
    </row>
    <row r="3059" spans="1:21" x14ac:dyDescent="0.2">
      <c r="A3059" s="309"/>
      <c r="B3059" s="309"/>
      <c r="C3059" s="309"/>
      <c r="D3059" s="309"/>
      <c r="E3059" s="309"/>
      <c r="F3059" s="309"/>
      <c r="G3059" s="309"/>
      <c r="H3059" s="309"/>
      <c r="I3059" s="309"/>
      <c r="J3059" s="309"/>
      <c r="K3059" s="309"/>
      <c r="L3059" s="309"/>
      <c r="M3059" s="309"/>
      <c r="N3059" s="309"/>
      <c r="O3059" s="309"/>
      <c r="P3059" s="309"/>
      <c r="Q3059" s="309"/>
      <c r="R3059" s="309"/>
      <c r="S3059" s="309"/>
      <c r="T3059" s="309"/>
      <c r="U3059" s="309"/>
    </row>
    <row r="3060" spans="1:21" x14ac:dyDescent="0.2">
      <c r="A3060" s="309"/>
      <c r="B3060" s="309"/>
      <c r="C3060" s="309"/>
      <c r="D3060" s="309"/>
      <c r="E3060" s="309"/>
      <c r="F3060" s="309"/>
      <c r="G3060" s="309"/>
      <c r="H3060" s="309"/>
      <c r="I3060" s="309"/>
      <c r="J3060" s="309"/>
      <c r="K3060" s="309"/>
      <c r="L3060" s="309"/>
      <c r="M3060" s="309"/>
      <c r="N3060" s="309"/>
      <c r="O3060" s="309"/>
      <c r="P3060" s="309"/>
      <c r="Q3060" s="309"/>
      <c r="R3060" s="309"/>
      <c r="S3060" s="309"/>
      <c r="T3060" s="309"/>
      <c r="U3060" s="309"/>
    </row>
    <row r="3061" spans="1:21" x14ac:dyDescent="0.2">
      <c r="A3061" s="309"/>
      <c r="B3061" s="309"/>
      <c r="C3061" s="309"/>
      <c r="D3061" s="309"/>
      <c r="E3061" s="309"/>
      <c r="F3061" s="309"/>
      <c r="G3061" s="309"/>
      <c r="H3061" s="309"/>
      <c r="I3061" s="309"/>
      <c r="J3061" s="309"/>
      <c r="K3061" s="309"/>
      <c r="L3061" s="309"/>
      <c r="M3061" s="309"/>
      <c r="N3061" s="309"/>
      <c r="O3061" s="309"/>
      <c r="P3061" s="309"/>
      <c r="Q3061" s="309"/>
      <c r="R3061" s="309"/>
      <c r="S3061" s="309"/>
      <c r="T3061" s="309"/>
      <c r="U3061" s="309"/>
    </row>
    <row r="3062" spans="1:21" x14ac:dyDescent="0.2">
      <c r="A3062" s="309"/>
      <c r="B3062" s="309"/>
      <c r="C3062" s="309"/>
      <c r="D3062" s="309"/>
      <c r="E3062" s="309"/>
      <c r="F3062" s="309"/>
      <c r="G3062" s="309"/>
      <c r="H3062" s="309"/>
      <c r="I3062" s="309"/>
      <c r="J3062" s="309"/>
      <c r="K3062" s="309"/>
      <c r="L3062" s="309"/>
      <c r="M3062" s="309"/>
      <c r="N3062" s="309"/>
      <c r="O3062" s="309"/>
      <c r="P3062" s="309"/>
      <c r="Q3062" s="309"/>
      <c r="R3062" s="309"/>
      <c r="S3062" s="309"/>
      <c r="T3062" s="309"/>
      <c r="U3062" s="309"/>
    </row>
    <row r="3063" spans="1:21" x14ac:dyDescent="0.2">
      <c r="A3063" s="309"/>
      <c r="B3063" s="309"/>
      <c r="C3063" s="309"/>
      <c r="D3063" s="309"/>
      <c r="E3063" s="309"/>
      <c r="F3063" s="309"/>
      <c r="G3063" s="309"/>
      <c r="H3063" s="309"/>
      <c r="I3063" s="309"/>
      <c r="J3063" s="309"/>
      <c r="K3063" s="309"/>
      <c r="L3063" s="309"/>
      <c r="M3063" s="309"/>
      <c r="N3063" s="309"/>
      <c r="O3063" s="309"/>
      <c r="P3063" s="309"/>
      <c r="Q3063" s="309"/>
      <c r="R3063" s="309"/>
      <c r="S3063" s="309"/>
      <c r="T3063" s="309"/>
      <c r="U3063" s="309"/>
    </row>
    <row r="3064" spans="1:21" x14ac:dyDescent="0.2">
      <c r="A3064" s="309"/>
      <c r="B3064" s="309"/>
      <c r="C3064" s="309"/>
      <c r="D3064" s="309"/>
      <c r="E3064" s="309"/>
      <c r="F3064" s="309"/>
      <c r="G3064" s="309"/>
      <c r="H3064" s="309"/>
      <c r="I3064" s="309"/>
      <c r="J3064" s="309"/>
      <c r="K3064" s="309"/>
      <c r="L3064" s="309"/>
      <c r="M3064" s="309"/>
      <c r="N3064" s="309"/>
      <c r="O3064" s="309"/>
      <c r="P3064" s="309"/>
      <c r="Q3064" s="309"/>
      <c r="R3064" s="309"/>
      <c r="S3064" s="309"/>
      <c r="T3064" s="309"/>
      <c r="U3064" s="309"/>
    </row>
    <row r="3065" spans="1:21" x14ac:dyDescent="0.2">
      <c r="A3065" s="309"/>
      <c r="B3065" s="309"/>
      <c r="C3065" s="309"/>
      <c r="D3065" s="309"/>
      <c r="E3065" s="309"/>
      <c r="F3065" s="309"/>
      <c r="G3065" s="309"/>
      <c r="H3065" s="309"/>
      <c r="I3065" s="309"/>
      <c r="J3065" s="309"/>
      <c r="K3065" s="309"/>
      <c r="L3065" s="309"/>
      <c r="M3065" s="309"/>
      <c r="N3065" s="309"/>
      <c r="O3065" s="309"/>
      <c r="P3065" s="309"/>
      <c r="Q3065" s="309"/>
      <c r="R3065" s="309"/>
      <c r="S3065" s="309"/>
      <c r="T3065" s="309"/>
      <c r="U3065" s="309"/>
    </row>
    <row r="3066" spans="1:21" x14ac:dyDescent="0.2">
      <c r="A3066" s="309"/>
      <c r="B3066" s="309"/>
      <c r="C3066" s="309"/>
      <c r="D3066" s="309"/>
      <c r="E3066" s="309"/>
      <c r="F3066" s="309"/>
      <c r="G3066" s="309"/>
      <c r="H3066" s="309"/>
      <c r="I3066" s="309"/>
      <c r="J3066" s="309"/>
      <c r="K3066" s="309"/>
      <c r="L3066" s="309"/>
      <c r="M3066" s="309"/>
      <c r="N3066" s="309"/>
      <c r="O3066" s="309"/>
      <c r="P3066" s="309"/>
      <c r="Q3066" s="309"/>
      <c r="R3066" s="309"/>
      <c r="S3066" s="309"/>
      <c r="T3066" s="309"/>
      <c r="U3066" s="309"/>
    </row>
    <row r="3067" spans="1:21" x14ac:dyDescent="0.2">
      <c r="A3067" s="309"/>
      <c r="B3067" s="309"/>
      <c r="C3067" s="309"/>
      <c r="D3067" s="309"/>
      <c r="E3067" s="309"/>
      <c r="F3067" s="309"/>
      <c r="G3067" s="309"/>
      <c r="H3067" s="309"/>
      <c r="I3067" s="309"/>
      <c r="J3067" s="309"/>
      <c r="K3067" s="309"/>
      <c r="L3067" s="309"/>
      <c r="M3067" s="309"/>
      <c r="N3067" s="309"/>
      <c r="O3067" s="309"/>
      <c r="P3067" s="309"/>
      <c r="Q3067" s="309"/>
      <c r="R3067" s="309"/>
      <c r="S3067" s="309"/>
      <c r="T3067" s="309"/>
      <c r="U3067" s="309"/>
    </row>
    <row r="3068" spans="1:21" x14ac:dyDescent="0.2">
      <c r="A3068" s="309"/>
      <c r="B3068" s="309"/>
      <c r="C3068" s="309"/>
      <c r="D3068" s="309"/>
      <c r="E3068" s="309"/>
      <c r="F3068" s="309"/>
      <c r="G3068" s="309"/>
      <c r="H3068" s="309"/>
      <c r="I3068" s="309"/>
      <c r="J3068" s="309"/>
      <c r="K3068" s="309"/>
      <c r="L3068" s="309"/>
      <c r="M3068" s="309"/>
      <c r="N3068" s="309"/>
      <c r="O3068" s="309"/>
      <c r="P3068" s="309"/>
      <c r="Q3068" s="309"/>
      <c r="R3068" s="309"/>
      <c r="S3068" s="309"/>
      <c r="T3068" s="309"/>
      <c r="U3068" s="309"/>
    </row>
    <row r="3069" spans="1:21" x14ac:dyDescent="0.2">
      <c r="A3069" s="309"/>
      <c r="B3069" s="309"/>
      <c r="C3069" s="309"/>
      <c r="D3069" s="309"/>
      <c r="E3069" s="309"/>
      <c r="F3069" s="309"/>
      <c r="G3069" s="309"/>
      <c r="H3069" s="309"/>
      <c r="I3069" s="309"/>
      <c r="J3069" s="309"/>
      <c r="K3069" s="309"/>
      <c r="L3069" s="309"/>
      <c r="M3069" s="309"/>
      <c r="N3069" s="309"/>
      <c r="O3069" s="309"/>
      <c r="P3069" s="309"/>
      <c r="Q3069" s="309"/>
      <c r="R3069" s="309"/>
      <c r="S3069" s="309"/>
      <c r="T3069" s="309"/>
      <c r="U3069" s="309"/>
    </row>
    <row r="3070" spans="1:21" x14ac:dyDescent="0.2">
      <c r="A3070" s="309"/>
      <c r="B3070" s="309"/>
      <c r="C3070" s="309"/>
      <c r="D3070" s="309"/>
      <c r="E3070" s="309"/>
      <c r="F3070" s="309"/>
      <c r="G3070" s="309"/>
      <c r="H3070" s="309"/>
      <c r="I3070" s="309"/>
      <c r="J3070" s="309"/>
      <c r="K3070" s="309"/>
      <c r="L3070" s="309"/>
      <c r="M3070" s="309"/>
      <c r="N3070" s="309"/>
      <c r="O3070" s="309"/>
      <c r="P3070" s="309"/>
      <c r="Q3070" s="309"/>
      <c r="R3070" s="309"/>
      <c r="S3070" s="309"/>
      <c r="T3070" s="309"/>
      <c r="U3070" s="309"/>
    </row>
    <row r="3071" spans="1:21" x14ac:dyDescent="0.2">
      <c r="A3071" s="309"/>
      <c r="B3071" s="309"/>
      <c r="C3071" s="309"/>
      <c r="D3071" s="309"/>
      <c r="E3071" s="309"/>
      <c r="F3071" s="309"/>
      <c r="G3071" s="309"/>
      <c r="H3071" s="309"/>
      <c r="I3071" s="309"/>
      <c r="J3071" s="309"/>
      <c r="K3071" s="309"/>
      <c r="L3071" s="309"/>
      <c r="M3071" s="309"/>
      <c r="N3071" s="309"/>
      <c r="O3071" s="309"/>
      <c r="P3071" s="309"/>
      <c r="Q3071" s="309"/>
      <c r="R3071" s="309"/>
      <c r="S3071" s="309"/>
      <c r="T3071" s="309"/>
      <c r="U3071" s="309"/>
    </row>
    <row r="3072" spans="1:21" x14ac:dyDescent="0.2">
      <c r="A3072" s="309"/>
      <c r="B3072" s="309"/>
      <c r="C3072" s="309"/>
      <c r="D3072" s="309"/>
      <c r="E3072" s="309"/>
      <c r="F3072" s="309"/>
      <c r="G3072" s="309"/>
      <c r="H3072" s="309"/>
      <c r="I3072" s="309"/>
      <c r="J3072" s="309"/>
      <c r="K3072" s="309"/>
      <c r="L3072" s="309"/>
      <c r="M3072" s="309"/>
      <c r="N3072" s="309"/>
      <c r="O3072" s="309"/>
      <c r="P3072" s="309"/>
      <c r="Q3072" s="309"/>
      <c r="R3072" s="309"/>
      <c r="S3072" s="309"/>
      <c r="T3072" s="309"/>
      <c r="U3072" s="309"/>
    </row>
    <row r="3073" spans="1:21" x14ac:dyDescent="0.2">
      <c r="A3073" s="309"/>
      <c r="B3073" s="309"/>
      <c r="C3073" s="309"/>
      <c r="D3073" s="309"/>
      <c r="E3073" s="309"/>
      <c r="F3073" s="309"/>
      <c r="G3073" s="309"/>
      <c r="H3073" s="309"/>
      <c r="I3073" s="309"/>
      <c r="J3073" s="309"/>
      <c r="K3073" s="309"/>
      <c r="L3073" s="309"/>
      <c r="M3073" s="309"/>
      <c r="N3073" s="309"/>
      <c r="O3073" s="309"/>
      <c r="P3073" s="309"/>
      <c r="Q3073" s="309"/>
      <c r="R3073" s="309"/>
      <c r="S3073" s="309"/>
      <c r="T3073" s="309"/>
      <c r="U3073" s="309"/>
    </row>
    <row r="3074" spans="1:21" x14ac:dyDescent="0.2">
      <c r="A3074" s="309"/>
      <c r="B3074" s="309"/>
      <c r="C3074" s="309"/>
      <c r="D3074" s="309"/>
      <c r="E3074" s="309"/>
      <c r="F3074" s="309"/>
      <c r="G3074" s="309"/>
      <c r="H3074" s="309"/>
      <c r="I3074" s="309"/>
      <c r="J3074" s="309"/>
      <c r="K3074" s="309"/>
      <c r="L3074" s="309"/>
      <c r="M3074" s="309"/>
      <c r="N3074" s="309"/>
      <c r="O3074" s="309"/>
      <c r="P3074" s="309"/>
      <c r="Q3074" s="309"/>
      <c r="R3074" s="309"/>
      <c r="S3074" s="309"/>
      <c r="T3074" s="309"/>
      <c r="U3074" s="309"/>
    </row>
    <row r="3075" spans="1:21" x14ac:dyDescent="0.2">
      <c r="A3075" s="309"/>
      <c r="B3075" s="309"/>
      <c r="C3075" s="309"/>
      <c r="D3075" s="309"/>
      <c r="E3075" s="309"/>
      <c r="F3075" s="309"/>
      <c r="G3075" s="309"/>
      <c r="H3075" s="309"/>
      <c r="I3075" s="309"/>
      <c r="J3075" s="309"/>
      <c r="K3075" s="309"/>
      <c r="L3075" s="309"/>
      <c r="M3075" s="309"/>
      <c r="N3075" s="309"/>
      <c r="O3075" s="309"/>
      <c r="P3075" s="309"/>
      <c r="Q3075" s="309"/>
      <c r="R3075" s="309"/>
      <c r="S3075" s="309"/>
      <c r="T3075" s="309"/>
      <c r="U3075" s="309"/>
    </row>
    <row r="3076" spans="1:21" x14ac:dyDescent="0.2">
      <c r="A3076" s="309"/>
      <c r="B3076" s="309"/>
      <c r="C3076" s="309"/>
      <c r="D3076" s="309"/>
      <c r="E3076" s="309"/>
      <c r="F3076" s="309"/>
      <c r="G3076" s="309"/>
      <c r="H3076" s="309"/>
      <c r="I3076" s="309"/>
      <c r="J3076" s="309"/>
      <c r="K3076" s="309"/>
      <c r="L3076" s="309"/>
      <c r="M3076" s="309"/>
      <c r="N3076" s="309"/>
      <c r="O3076" s="309"/>
      <c r="P3076" s="309"/>
      <c r="Q3076" s="309"/>
      <c r="R3076" s="309"/>
      <c r="S3076" s="309"/>
      <c r="T3076" s="309"/>
      <c r="U3076" s="309"/>
    </row>
    <row r="3077" spans="1:21" x14ac:dyDescent="0.2">
      <c r="A3077" s="309"/>
      <c r="B3077" s="309"/>
      <c r="C3077" s="309"/>
      <c r="D3077" s="309"/>
      <c r="E3077" s="309"/>
      <c r="F3077" s="309"/>
      <c r="G3077" s="309"/>
      <c r="H3077" s="309"/>
      <c r="I3077" s="309"/>
      <c r="J3077" s="309"/>
      <c r="K3077" s="309"/>
      <c r="L3077" s="309"/>
      <c r="M3077" s="309"/>
      <c r="N3077" s="309"/>
      <c r="O3077" s="309"/>
      <c r="P3077" s="309"/>
      <c r="Q3077" s="309"/>
      <c r="R3077" s="309"/>
      <c r="S3077" s="309"/>
      <c r="T3077" s="309"/>
      <c r="U3077" s="309"/>
    </row>
    <row r="3078" spans="1:21" x14ac:dyDescent="0.2">
      <c r="A3078" s="309"/>
      <c r="B3078" s="309"/>
      <c r="C3078" s="309"/>
      <c r="D3078" s="309"/>
      <c r="E3078" s="309"/>
      <c r="F3078" s="309"/>
      <c r="G3078" s="309"/>
      <c r="H3078" s="309"/>
      <c r="I3078" s="309"/>
      <c r="J3078" s="309"/>
      <c r="K3078" s="309"/>
      <c r="L3078" s="309"/>
      <c r="M3078" s="309"/>
      <c r="N3078" s="309"/>
      <c r="O3078" s="309"/>
      <c r="P3078" s="309"/>
      <c r="Q3078" s="309"/>
      <c r="R3078" s="309"/>
      <c r="S3078" s="309"/>
      <c r="T3078" s="309"/>
      <c r="U3078" s="309"/>
    </row>
    <row r="3079" spans="1:21" x14ac:dyDescent="0.2">
      <c r="A3079" s="309"/>
      <c r="B3079" s="309"/>
      <c r="C3079" s="309"/>
      <c r="D3079" s="309"/>
      <c r="E3079" s="309"/>
      <c r="F3079" s="309"/>
      <c r="G3079" s="309"/>
      <c r="H3079" s="309"/>
      <c r="I3079" s="309"/>
      <c r="J3079" s="309"/>
      <c r="K3079" s="309"/>
      <c r="L3079" s="309"/>
      <c r="M3079" s="309"/>
      <c r="N3079" s="309"/>
      <c r="O3079" s="309"/>
      <c r="P3079" s="309"/>
      <c r="Q3079" s="309"/>
      <c r="R3079" s="309"/>
      <c r="S3079" s="309"/>
      <c r="T3079" s="309"/>
      <c r="U3079" s="309"/>
    </row>
    <row r="3080" spans="1:21" x14ac:dyDescent="0.2">
      <c r="A3080" s="309"/>
      <c r="B3080" s="309"/>
      <c r="C3080" s="309"/>
      <c r="D3080" s="309"/>
      <c r="E3080" s="309"/>
      <c r="F3080" s="309"/>
      <c r="G3080" s="309"/>
      <c r="H3080" s="309"/>
      <c r="I3080" s="309"/>
      <c r="J3080" s="309"/>
      <c r="K3080" s="309"/>
      <c r="L3080" s="309"/>
      <c r="M3080" s="309"/>
      <c r="N3080" s="309"/>
      <c r="O3080" s="309"/>
      <c r="P3080" s="309"/>
      <c r="Q3080" s="309"/>
      <c r="R3080" s="309"/>
      <c r="S3080" s="309"/>
      <c r="T3080" s="309"/>
      <c r="U3080" s="309"/>
    </row>
    <row r="3081" spans="1:21" x14ac:dyDescent="0.2">
      <c r="A3081" s="309"/>
      <c r="B3081" s="309"/>
      <c r="C3081" s="309"/>
      <c r="D3081" s="309"/>
      <c r="E3081" s="309"/>
      <c r="F3081" s="309"/>
      <c r="G3081" s="309"/>
      <c r="H3081" s="309"/>
      <c r="I3081" s="309"/>
      <c r="J3081" s="309"/>
      <c r="K3081" s="309"/>
      <c r="L3081" s="309"/>
      <c r="M3081" s="309"/>
      <c r="N3081" s="309"/>
      <c r="O3081" s="309"/>
      <c r="P3081" s="309"/>
      <c r="Q3081" s="309"/>
      <c r="R3081" s="309"/>
      <c r="S3081" s="309"/>
      <c r="T3081" s="309"/>
      <c r="U3081" s="309"/>
    </row>
    <row r="3082" spans="1:21" x14ac:dyDescent="0.2">
      <c r="A3082" s="309"/>
      <c r="B3082" s="309"/>
      <c r="C3082" s="309"/>
      <c r="D3082" s="309"/>
      <c r="E3082" s="309"/>
      <c r="F3082" s="309"/>
      <c r="G3082" s="309"/>
      <c r="H3082" s="309"/>
      <c r="I3082" s="309"/>
      <c r="J3082" s="309"/>
      <c r="K3082" s="309"/>
      <c r="L3082" s="309"/>
      <c r="M3082" s="309"/>
      <c r="N3082" s="309"/>
      <c r="O3082" s="309"/>
      <c r="P3082" s="309"/>
      <c r="Q3082" s="309"/>
      <c r="R3082" s="309"/>
      <c r="S3082" s="309"/>
      <c r="T3082" s="309"/>
      <c r="U3082" s="309"/>
    </row>
    <row r="3083" spans="1:21" x14ac:dyDescent="0.2">
      <c r="A3083" s="309"/>
      <c r="B3083" s="309"/>
      <c r="C3083" s="309"/>
      <c r="D3083" s="309"/>
      <c r="E3083" s="309"/>
      <c r="F3083" s="309"/>
      <c r="G3083" s="309"/>
      <c r="H3083" s="309"/>
      <c r="I3083" s="309"/>
      <c r="J3083" s="309"/>
      <c r="K3083" s="309"/>
      <c r="L3083" s="309"/>
      <c r="M3083" s="309"/>
      <c r="N3083" s="309"/>
      <c r="O3083" s="309"/>
      <c r="P3083" s="309"/>
      <c r="Q3083" s="309"/>
      <c r="R3083" s="309"/>
      <c r="S3083" s="309"/>
      <c r="T3083" s="309"/>
      <c r="U3083" s="309"/>
    </row>
    <row r="3084" spans="1:21" x14ac:dyDescent="0.2">
      <c r="A3084" s="309"/>
      <c r="B3084" s="309"/>
      <c r="C3084" s="309"/>
      <c r="D3084" s="309"/>
      <c r="E3084" s="309"/>
      <c r="F3084" s="309"/>
      <c r="G3084" s="309"/>
      <c r="H3084" s="309"/>
      <c r="I3084" s="309"/>
      <c r="J3084" s="309"/>
      <c r="K3084" s="309"/>
      <c r="L3084" s="309"/>
      <c r="M3084" s="309"/>
      <c r="N3084" s="309"/>
      <c r="O3084" s="309"/>
      <c r="P3084" s="309"/>
      <c r="Q3084" s="309"/>
      <c r="R3084" s="309"/>
      <c r="S3084" s="309"/>
      <c r="T3084" s="309"/>
      <c r="U3084" s="309"/>
    </row>
    <row r="3085" spans="1:21" x14ac:dyDescent="0.2">
      <c r="A3085" s="309"/>
      <c r="B3085" s="309"/>
      <c r="C3085" s="309"/>
      <c r="D3085" s="309"/>
      <c r="E3085" s="309"/>
      <c r="F3085" s="309"/>
      <c r="G3085" s="309"/>
      <c r="H3085" s="309"/>
      <c r="I3085" s="309"/>
      <c r="J3085" s="309"/>
      <c r="K3085" s="309"/>
      <c r="L3085" s="309"/>
      <c r="M3085" s="309"/>
      <c r="N3085" s="309"/>
      <c r="O3085" s="309"/>
      <c r="P3085" s="309"/>
      <c r="Q3085" s="309"/>
      <c r="R3085" s="309"/>
      <c r="S3085" s="309"/>
      <c r="T3085" s="309"/>
      <c r="U3085" s="309"/>
    </row>
    <row r="3086" spans="1:21" x14ac:dyDescent="0.2">
      <c r="A3086" s="309"/>
      <c r="B3086" s="309"/>
      <c r="C3086" s="309"/>
      <c r="D3086" s="309"/>
      <c r="E3086" s="309"/>
      <c r="F3086" s="309"/>
      <c r="G3086" s="309"/>
      <c r="H3086" s="309"/>
      <c r="I3086" s="309"/>
      <c r="J3086" s="309"/>
      <c r="K3086" s="309"/>
      <c r="L3086" s="309"/>
      <c r="M3086" s="309"/>
      <c r="N3086" s="309"/>
      <c r="O3086" s="309"/>
      <c r="P3086" s="309"/>
      <c r="Q3086" s="309"/>
      <c r="R3086" s="309"/>
      <c r="S3086" s="309"/>
      <c r="T3086" s="309"/>
      <c r="U3086" s="309"/>
    </row>
    <row r="3087" spans="1:21" x14ac:dyDescent="0.2">
      <c r="A3087" s="309"/>
      <c r="B3087" s="309"/>
      <c r="C3087" s="309"/>
      <c r="D3087" s="309"/>
      <c r="E3087" s="309"/>
      <c r="F3087" s="309"/>
      <c r="G3087" s="309"/>
      <c r="H3087" s="309"/>
      <c r="I3087" s="309"/>
      <c r="J3087" s="309"/>
      <c r="K3087" s="309"/>
      <c r="L3087" s="309"/>
      <c r="M3087" s="309"/>
      <c r="N3087" s="309"/>
      <c r="O3087" s="309"/>
      <c r="P3087" s="309"/>
      <c r="Q3087" s="309"/>
      <c r="R3087" s="309"/>
      <c r="S3087" s="309"/>
      <c r="T3087" s="309"/>
      <c r="U3087" s="309"/>
    </row>
    <row r="3088" spans="1:21" x14ac:dyDescent="0.2">
      <c r="A3088" s="309"/>
      <c r="B3088" s="309"/>
      <c r="C3088" s="309"/>
      <c r="D3088" s="309"/>
      <c r="E3088" s="309"/>
      <c r="F3088" s="309"/>
      <c r="G3088" s="309"/>
      <c r="H3088" s="309"/>
      <c r="I3088" s="309"/>
      <c r="J3088" s="309"/>
      <c r="K3088" s="309"/>
      <c r="L3088" s="309"/>
      <c r="M3088" s="309"/>
      <c r="N3088" s="309"/>
      <c r="O3088" s="309"/>
      <c r="P3088" s="309"/>
      <c r="Q3088" s="309"/>
      <c r="R3088" s="309"/>
      <c r="S3088" s="309"/>
      <c r="T3088" s="309"/>
      <c r="U3088" s="309"/>
    </row>
    <row r="3089" spans="1:21" x14ac:dyDescent="0.2">
      <c r="A3089" s="309"/>
      <c r="B3089" s="309"/>
      <c r="C3089" s="309"/>
      <c r="D3089" s="309"/>
      <c r="E3089" s="309"/>
      <c r="F3089" s="309"/>
      <c r="G3089" s="309"/>
      <c r="H3089" s="309"/>
      <c r="I3089" s="309"/>
      <c r="J3089" s="309"/>
      <c r="K3089" s="309"/>
      <c r="L3089" s="309"/>
      <c r="M3089" s="309"/>
      <c r="N3089" s="309"/>
      <c r="O3089" s="309"/>
      <c r="P3089" s="309"/>
      <c r="Q3089" s="309"/>
      <c r="R3089" s="309"/>
      <c r="S3089" s="309"/>
      <c r="T3089" s="309"/>
      <c r="U3089" s="309"/>
    </row>
    <row r="3090" spans="1:21" x14ac:dyDescent="0.2">
      <c r="A3090" s="309"/>
      <c r="B3090" s="309"/>
      <c r="C3090" s="309"/>
      <c r="D3090" s="309"/>
      <c r="E3090" s="309"/>
      <c r="F3090" s="309"/>
      <c r="G3090" s="309"/>
      <c r="H3090" s="309"/>
      <c r="I3090" s="309"/>
      <c r="J3090" s="309"/>
      <c r="K3090" s="309"/>
      <c r="L3090" s="309"/>
      <c r="M3090" s="309"/>
      <c r="N3090" s="309"/>
      <c r="O3090" s="309"/>
      <c r="P3090" s="309"/>
      <c r="Q3090" s="309"/>
      <c r="R3090" s="309"/>
      <c r="S3090" s="309"/>
      <c r="T3090" s="309"/>
      <c r="U3090" s="309"/>
    </row>
    <row r="3091" spans="1:21" x14ac:dyDescent="0.2">
      <c r="A3091" s="309"/>
      <c r="B3091" s="309"/>
      <c r="C3091" s="309"/>
      <c r="D3091" s="309"/>
      <c r="E3091" s="309"/>
      <c r="F3091" s="309"/>
      <c r="G3091" s="309"/>
      <c r="H3091" s="309"/>
      <c r="I3091" s="309"/>
      <c r="J3091" s="309"/>
      <c r="K3091" s="309"/>
      <c r="L3091" s="309"/>
      <c r="M3091" s="309"/>
      <c r="N3091" s="309"/>
      <c r="O3091" s="309"/>
      <c r="P3091" s="309"/>
      <c r="Q3091" s="309"/>
      <c r="R3091" s="309"/>
      <c r="S3091" s="309"/>
      <c r="T3091" s="309"/>
      <c r="U3091" s="309"/>
    </row>
    <row r="3092" spans="1:21" x14ac:dyDescent="0.2">
      <c r="A3092" s="309"/>
      <c r="B3092" s="309"/>
      <c r="C3092" s="309"/>
      <c r="D3092" s="309"/>
      <c r="E3092" s="309"/>
      <c r="F3092" s="309"/>
      <c r="G3092" s="309"/>
      <c r="H3092" s="309"/>
      <c r="I3092" s="309"/>
      <c r="J3092" s="309"/>
      <c r="K3092" s="309"/>
      <c r="L3092" s="309"/>
      <c r="M3092" s="309"/>
      <c r="N3092" s="309"/>
      <c r="O3092" s="309"/>
      <c r="P3092" s="309"/>
      <c r="Q3092" s="309"/>
      <c r="R3092" s="309"/>
      <c r="S3092" s="309"/>
      <c r="T3092" s="309"/>
      <c r="U3092" s="309"/>
    </row>
    <row r="3093" spans="1:21" x14ac:dyDescent="0.2">
      <c r="A3093" s="309"/>
      <c r="B3093" s="309"/>
      <c r="C3093" s="309"/>
      <c r="D3093" s="309"/>
      <c r="E3093" s="309"/>
      <c r="F3093" s="309"/>
      <c r="G3093" s="309"/>
      <c r="H3093" s="309"/>
      <c r="I3093" s="309"/>
      <c r="J3093" s="309"/>
      <c r="K3093" s="309"/>
      <c r="L3093" s="309"/>
      <c r="M3093" s="309"/>
      <c r="N3093" s="309"/>
      <c r="O3093" s="309"/>
      <c r="P3093" s="309"/>
      <c r="Q3093" s="309"/>
      <c r="R3093" s="309"/>
      <c r="S3093" s="309"/>
      <c r="T3093" s="309"/>
      <c r="U3093" s="309"/>
    </row>
    <row r="3094" spans="1:21" x14ac:dyDescent="0.2">
      <c r="A3094" s="309"/>
      <c r="B3094" s="309"/>
      <c r="C3094" s="309"/>
      <c r="D3094" s="309"/>
      <c r="E3094" s="309"/>
      <c r="F3094" s="309"/>
      <c r="G3094" s="309"/>
      <c r="H3094" s="309"/>
      <c r="I3094" s="309"/>
      <c r="J3094" s="309"/>
      <c r="K3094" s="309"/>
      <c r="L3094" s="309"/>
      <c r="M3094" s="309"/>
      <c r="N3094" s="309"/>
      <c r="O3094" s="309"/>
      <c r="P3094" s="309"/>
      <c r="Q3094" s="309"/>
      <c r="R3094" s="309"/>
      <c r="S3094" s="309"/>
      <c r="T3094" s="309"/>
      <c r="U3094" s="309"/>
    </row>
    <row r="3095" spans="1:21" x14ac:dyDescent="0.2">
      <c r="A3095" s="309"/>
      <c r="B3095" s="309"/>
      <c r="C3095" s="309"/>
      <c r="D3095" s="309"/>
      <c r="E3095" s="309"/>
      <c r="F3095" s="309"/>
      <c r="G3095" s="309"/>
      <c r="H3095" s="309"/>
      <c r="I3095" s="309"/>
      <c r="J3095" s="309"/>
      <c r="K3095" s="309"/>
      <c r="L3095" s="309"/>
      <c r="M3095" s="309"/>
      <c r="N3095" s="309"/>
      <c r="O3095" s="309"/>
      <c r="P3095" s="309"/>
      <c r="Q3095" s="309"/>
      <c r="R3095" s="309"/>
      <c r="S3095" s="309"/>
      <c r="T3095" s="309"/>
      <c r="U3095" s="309"/>
    </row>
    <row r="3096" spans="1:21" x14ac:dyDescent="0.2">
      <c r="A3096" s="309"/>
      <c r="B3096" s="309"/>
      <c r="C3096" s="309"/>
      <c r="D3096" s="309"/>
      <c r="E3096" s="309"/>
      <c r="F3096" s="309"/>
      <c r="G3096" s="309"/>
      <c r="H3096" s="309"/>
      <c r="I3096" s="309"/>
      <c r="J3096" s="309"/>
      <c r="K3096" s="309"/>
      <c r="L3096" s="309"/>
      <c r="M3096" s="309"/>
      <c r="N3096" s="309"/>
      <c r="O3096" s="309"/>
      <c r="P3096" s="309"/>
      <c r="Q3096" s="309"/>
      <c r="R3096" s="309"/>
      <c r="S3096" s="309"/>
      <c r="T3096" s="309"/>
      <c r="U3096" s="309"/>
    </row>
    <row r="3097" spans="1:21" x14ac:dyDescent="0.2">
      <c r="A3097" s="309"/>
      <c r="B3097" s="309"/>
      <c r="C3097" s="309"/>
      <c r="D3097" s="309"/>
      <c r="E3097" s="309"/>
      <c r="F3097" s="309"/>
      <c r="G3097" s="309"/>
      <c r="H3097" s="309"/>
      <c r="I3097" s="309"/>
      <c r="J3097" s="309"/>
      <c r="K3097" s="309"/>
      <c r="L3097" s="309"/>
      <c r="M3097" s="309"/>
      <c r="N3097" s="309"/>
      <c r="O3097" s="309"/>
      <c r="P3097" s="309"/>
      <c r="Q3097" s="309"/>
      <c r="R3097" s="309"/>
      <c r="S3097" s="309"/>
      <c r="T3097" s="309"/>
      <c r="U3097" s="309"/>
    </row>
    <row r="3098" spans="1:21" x14ac:dyDescent="0.2">
      <c r="A3098" s="309"/>
      <c r="B3098" s="309"/>
      <c r="C3098" s="309"/>
      <c r="D3098" s="309"/>
      <c r="E3098" s="309"/>
      <c r="F3098" s="309"/>
      <c r="G3098" s="309"/>
      <c r="H3098" s="309"/>
      <c r="I3098" s="309"/>
      <c r="J3098" s="309"/>
      <c r="K3098" s="309"/>
      <c r="L3098" s="309"/>
      <c r="M3098" s="309"/>
      <c r="N3098" s="309"/>
      <c r="O3098" s="309"/>
      <c r="P3098" s="309"/>
      <c r="Q3098" s="309"/>
      <c r="R3098" s="309"/>
      <c r="S3098" s="309"/>
      <c r="T3098" s="309"/>
      <c r="U3098" s="309"/>
    </row>
    <row r="3099" spans="1:21" x14ac:dyDescent="0.2">
      <c r="A3099" s="309"/>
      <c r="B3099" s="309"/>
      <c r="C3099" s="309"/>
      <c r="D3099" s="309"/>
      <c r="E3099" s="309"/>
      <c r="F3099" s="309"/>
      <c r="G3099" s="309"/>
      <c r="H3099" s="309"/>
      <c r="I3099" s="309"/>
      <c r="J3099" s="309"/>
      <c r="K3099" s="309"/>
      <c r="L3099" s="309"/>
      <c r="M3099" s="309"/>
      <c r="N3099" s="309"/>
      <c r="O3099" s="309"/>
      <c r="P3099" s="309"/>
      <c r="Q3099" s="309"/>
      <c r="R3099" s="309"/>
      <c r="S3099" s="309"/>
      <c r="T3099" s="309"/>
      <c r="U3099" s="309"/>
    </row>
    <row r="3100" spans="1:21" x14ac:dyDescent="0.2">
      <c r="A3100" s="309"/>
      <c r="B3100" s="309"/>
      <c r="C3100" s="309"/>
      <c r="D3100" s="309"/>
      <c r="E3100" s="309"/>
      <c r="F3100" s="309"/>
      <c r="G3100" s="309"/>
      <c r="H3100" s="309"/>
      <c r="I3100" s="309"/>
      <c r="J3100" s="309"/>
      <c r="K3100" s="309"/>
      <c r="L3100" s="309"/>
      <c r="M3100" s="309"/>
      <c r="N3100" s="309"/>
      <c r="O3100" s="309"/>
      <c r="P3100" s="309"/>
      <c r="Q3100" s="309"/>
      <c r="R3100" s="309"/>
      <c r="S3100" s="309"/>
      <c r="T3100" s="309"/>
      <c r="U3100" s="309"/>
    </row>
    <row r="3101" spans="1:21" x14ac:dyDescent="0.2">
      <c r="A3101" s="309"/>
      <c r="B3101" s="309"/>
      <c r="C3101" s="309"/>
      <c r="D3101" s="309"/>
      <c r="E3101" s="309"/>
      <c r="F3101" s="309"/>
      <c r="G3101" s="309"/>
      <c r="H3101" s="309"/>
      <c r="I3101" s="309"/>
      <c r="J3101" s="309"/>
      <c r="K3101" s="309"/>
      <c r="L3101" s="309"/>
      <c r="M3101" s="309"/>
      <c r="N3101" s="309"/>
      <c r="O3101" s="309"/>
      <c r="P3101" s="309"/>
      <c r="Q3101" s="309"/>
      <c r="R3101" s="309"/>
      <c r="S3101" s="309"/>
      <c r="T3101" s="309"/>
      <c r="U3101" s="309"/>
    </row>
    <row r="3102" spans="1:21" x14ac:dyDescent="0.2">
      <c r="A3102" s="309"/>
      <c r="B3102" s="309"/>
      <c r="C3102" s="309"/>
      <c r="D3102" s="309"/>
      <c r="E3102" s="309"/>
      <c r="F3102" s="309"/>
      <c r="G3102" s="309"/>
      <c r="H3102" s="309"/>
      <c r="I3102" s="309"/>
      <c r="J3102" s="309"/>
      <c r="K3102" s="309"/>
      <c r="L3102" s="309"/>
      <c r="M3102" s="309"/>
      <c r="N3102" s="309"/>
      <c r="O3102" s="309"/>
      <c r="P3102" s="309"/>
      <c r="Q3102" s="309"/>
      <c r="R3102" s="309"/>
      <c r="S3102" s="309"/>
      <c r="T3102" s="309"/>
      <c r="U3102" s="309"/>
    </row>
    <row r="3103" spans="1:21" x14ac:dyDescent="0.2">
      <c r="A3103" s="309"/>
      <c r="B3103" s="309"/>
      <c r="C3103" s="309"/>
      <c r="D3103" s="309"/>
      <c r="E3103" s="309"/>
      <c r="F3103" s="309"/>
      <c r="G3103" s="309"/>
      <c r="H3103" s="309"/>
      <c r="I3103" s="309"/>
      <c r="J3103" s="309"/>
      <c r="K3103" s="309"/>
      <c r="L3103" s="309"/>
      <c r="M3103" s="309"/>
      <c r="N3103" s="309"/>
      <c r="O3103" s="309"/>
      <c r="P3103" s="309"/>
      <c r="Q3103" s="309"/>
      <c r="R3103" s="309"/>
      <c r="S3103" s="309"/>
      <c r="T3103" s="309"/>
      <c r="U3103" s="309"/>
    </row>
    <row r="3104" spans="1:21" x14ac:dyDescent="0.2">
      <c r="A3104" s="309"/>
      <c r="B3104" s="309"/>
      <c r="C3104" s="309"/>
      <c r="D3104" s="309"/>
      <c r="E3104" s="309"/>
      <c r="F3104" s="309"/>
      <c r="G3104" s="309"/>
      <c r="H3104" s="309"/>
      <c r="I3104" s="309"/>
      <c r="J3104" s="309"/>
      <c r="K3104" s="309"/>
      <c r="L3104" s="309"/>
      <c r="M3104" s="309"/>
      <c r="N3104" s="309"/>
      <c r="O3104" s="309"/>
      <c r="P3104" s="309"/>
      <c r="Q3104" s="309"/>
      <c r="R3104" s="309"/>
      <c r="S3104" s="309"/>
      <c r="T3104" s="309"/>
      <c r="U3104" s="309"/>
    </row>
    <row r="3105" spans="1:21" x14ac:dyDescent="0.2">
      <c r="A3105" s="309"/>
      <c r="B3105" s="309"/>
      <c r="C3105" s="309"/>
      <c r="D3105" s="309"/>
      <c r="E3105" s="309"/>
      <c r="F3105" s="309"/>
      <c r="G3105" s="309"/>
      <c r="H3105" s="309"/>
      <c r="I3105" s="309"/>
      <c r="J3105" s="309"/>
      <c r="K3105" s="309"/>
      <c r="L3105" s="309"/>
      <c r="M3105" s="309"/>
      <c r="N3105" s="309"/>
      <c r="O3105" s="309"/>
      <c r="P3105" s="309"/>
      <c r="Q3105" s="309"/>
      <c r="R3105" s="309"/>
      <c r="S3105" s="309"/>
      <c r="T3105" s="309"/>
      <c r="U3105" s="309"/>
    </row>
    <row r="3106" spans="1:21" x14ac:dyDescent="0.2">
      <c r="A3106" s="309"/>
      <c r="B3106" s="309"/>
      <c r="C3106" s="309"/>
      <c r="D3106" s="309"/>
      <c r="E3106" s="309"/>
      <c r="F3106" s="309"/>
      <c r="G3106" s="309"/>
      <c r="H3106" s="309"/>
      <c r="I3106" s="309"/>
      <c r="J3106" s="309"/>
      <c r="K3106" s="309"/>
      <c r="L3106" s="309"/>
      <c r="M3106" s="309"/>
      <c r="N3106" s="309"/>
      <c r="O3106" s="309"/>
      <c r="P3106" s="309"/>
      <c r="Q3106" s="309"/>
      <c r="R3106" s="309"/>
      <c r="S3106" s="309"/>
      <c r="T3106" s="309"/>
      <c r="U3106" s="309"/>
    </row>
    <row r="3107" spans="1:21" x14ac:dyDescent="0.2">
      <c r="A3107" s="309"/>
      <c r="B3107" s="309"/>
      <c r="C3107" s="309"/>
      <c r="D3107" s="309"/>
      <c r="E3107" s="309"/>
      <c r="F3107" s="309"/>
      <c r="G3107" s="309"/>
      <c r="H3107" s="309"/>
      <c r="I3107" s="309"/>
      <c r="J3107" s="309"/>
      <c r="K3107" s="309"/>
      <c r="L3107" s="309"/>
      <c r="M3107" s="309"/>
      <c r="N3107" s="309"/>
      <c r="O3107" s="309"/>
      <c r="P3107" s="309"/>
      <c r="Q3107" s="309"/>
      <c r="R3107" s="309"/>
      <c r="S3107" s="309"/>
      <c r="T3107" s="309"/>
      <c r="U3107" s="309"/>
    </row>
    <row r="3108" spans="1:21" x14ac:dyDescent="0.2">
      <c r="A3108" s="309"/>
      <c r="B3108" s="309"/>
      <c r="C3108" s="309"/>
      <c r="D3108" s="309"/>
      <c r="E3108" s="309"/>
      <c r="F3108" s="309"/>
      <c r="G3108" s="309"/>
      <c r="H3108" s="309"/>
      <c r="I3108" s="309"/>
      <c r="J3108" s="309"/>
      <c r="K3108" s="309"/>
      <c r="L3108" s="309"/>
      <c r="M3108" s="309"/>
      <c r="N3108" s="309"/>
      <c r="O3108" s="309"/>
      <c r="P3108" s="309"/>
      <c r="Q3108" s="309"/>
      <c r="R3108" s="309"/>
      <c r="S3108" s="309"/>
      <c r="T3108" s="309"/>
      <c r="U3108" s="309"/>
    </row>
    <row r="3109" spans="1:21" x14ac:dyDescent="0.2">
      <c r="A3109" s="309"/>
      <c r="B3109" s="309"/>
      <c r="C3109" s="309"/>
      <c r="D3109" s="309"/>
      <c r="E3109" s="309"/>
      <c r="F3109" s="309"/>
      <c r="G3109" s="309"/>
      <c r="H3109" s="309"/>
      <c r="I3109" s="309"/>
      <c r="J3109" s="309"/>
      <c r="K3109" s="309"/>
      <c r="L3109" s="309"/>
      <c r="M3109" s="309"/>
      <c r="N3109" s="309"/>
      <c r="O3109" s="309"/>
      <c r="P3109" s="309"/>
      <c r="Q3109" s="309"/>
      <c r="R3109" s="309"/>
      <c r="S3109" s="309"/>
      <c r="T3109" s="309"/>
      <c r="U3109" s="309"/>
    </row>
    <row r="3110" spans="1:21" x14ac:dyDescent="0.2">
      <c r="A3110" s="309"/>
      <c r="B3110" s="309"/>
      <c r="C3110" s="309"/>
      <c r="D3110" s="309"/>
      <c r="E3110" s="309"/>
      <c r="F3110" s="309"/>
      <c r="G3110" s="309"/>
      <c r="H3110" s="309"/>
      <c r="I3110" s="309"/>
      <c r="J3110" s="309"/>
      <c r="K3110" s="309"/>
      <c r="L3110" s="309"/>
      <c r="M3110" s="309"/>
      <c r="N3110" s="309"/>
      <c r="O3110" s="309"/>
      <c r="P3110" s="309"/>
      <c r="Q3110" s="309"/>
      <c r="R3110" s="309"/>
      <c r="S3110" s="309"/>
      <c r="T3110" s="309"/>
      <c r="U3110" s="309"/>
    </row>
    <row r="3111" spans="1:21" x14ac:dyDescent="0.2">
      <c r="A3111" s="309"/>
      <c r="B3111" s="309"/>
      <c r="C3111" s="309"/>
      <c r="D3111" s="309"/>
      <c r="E3111" s="309"/>
      <c r="F3111" s="309"/>
      <c r="G3111" s="309"/>
      <c r="H3111" s="309"/>
      <c r="I3111" s="309"/>
      <c r="J3111" s="309"/>
      <c r="K3111" s="309"/>
      <c r="L3111" s="309"/>
      <c r="M3111" s="309"/>
      <c r="N3111" s="309"/>
      <c r="O3111" s="309"/>
      <c r="P3111" s="309"/>
      <c r="Q3111" s="309"/>
      <c r="R3111" s="309"/>
      <c r="S3111" s="309"/>
      <c r="T3111" s="309"/>
      <c r="U3111" s="309"/>
    </row>
    <row r="3112" spans="1:21" x14ac:dyDescent="0.2">
      <c r="A3112" s="309"/>
      <c r="B3112" s="309"/>
      <c r="C3112" s="309"/>
      <c r="D3112" s="309"/>
      <c r="E3112" s="309"/>
      <c r="F3112" s="309"/>
      <c r="G3112" s="309"/>
      <c r="H3112" s="309"/>
      <c r="I3112" s="309"/>
      <c r="J3112" s="309"/>
      <c r="K3112" s="309"/>
      <c r="L3112" s="309"/>
      <c r="M3112" s="309"/>
      <c r="N3112" s="309"/>
      <c r="O3112" s="309"/>
      <c r="P3112" s="309"/>
      <c r="Q3112" s="309"/>
      <c r="R3112" s="309"/>
      <c r="S3112" s="309"/>
      <c r="T3112" s="309"/>
      <c r="U3112" s="309"/>
    </row>
    <row r="3113" spans="1:21" x14ac:dyDescent="0.2">
      <c r="A3113" s="309"/>
      <c r="B3113" s="309"/>
      <c r="C3113" s="309"/>
      <c r="D3113" s="309"/>
      <c r="E3113" s="309"/>
      <c r="F3113" s="309"/>
      <c r="G3113" s="309"/>
      <c r="H3113" s="309"/>
      <c r="I3113" s="309"/>
      <c r="J3113" s="309"/>
      <c r="K3113" s="309"/>
      <c r="L3113" s="309"/>
      <c r="M3113" s="309"/>
      <c r="N3113" s="309"/>
      <c r="O3113" s="309"/>
      <c r="P3113" s="309"/>
      <c r="Q3113" s="309"/>
      <c r="R3113" s="309"/>
      <c r="S3113" s="309"/>
      <c r="T3113" s="309"/>
      <c r="U3113" s="309"/>
    </row>
    <row r="3114" spans="1:21" x14ac:dyDescent="0.2">
      <c r="A3114" s="309"/>
      <c r="B3114" s="309"/>
      <c r="C3114" s="309"/>
      <c r="D3114" s="309"/>
      <c r="E3114" s="309"/>
      <c r="F3114" s="309"/>
      <c r="G3114" s="309"/>
      <c r="H3114" s="309"/>
      <c r="I3114" s="309"/>
      <c r="J3114" s="309"/>
      <c r="K3114" s="309"/>
      <c r="L3114" s="309"/>
      <c r="M3114" s="309"/>
      <c r="N3114" s="309"/>
      <c r="O3114" s="309"/>
      <c r="P3114" s="309"/>
      <c r="Q3114" s="309"/>
      <c r="R3114" s="309"/>
      <c r="S3114" s="309"/>
      <c r="T3114" s="309"/>
      <c r="U3114" s="309"/>
    </row>
    <row r="3115" spans="1:21" x14ac:dyDescent="0.2">
      <c r="A3115" s="309"/>
      <c r="B3115" s="309"/>
      <c r="C3115" s="309"/>
      <c r="D3115" s="309"/>
      <c r="E3115" s="309"/>
      <c r="F3115" s="309"/>
      <c r="G3115" s="309"/>
      <c r="H3115" s="309"/>
      <c r="I3115" s="309"/>
      <c r="J3115" s="309"/>
      <c r="K3115" s="309"/>
      <c r="L3115" s="309"/>
      <c r="M3115" s="309"/>
      <c r="N3115" s="309"/>
      <c r="O3115" s="309"/>
      <c r="P3115" s="309"/>
      <c r="Q3115" s="309"/>
      <c r="R3115" s="309"/>
      <c r="S3115" s="309"/>
      <c r="T3115" s="309"/>
      <c r="U3115" s="309"/>
    </row>
    <row r="3116" spans="1:21" x14ac:dyDescent="0.2">
      <c r="A3116" s="309"/>
      <c r="B3116" s="309"/>
      <c r="C3116" s="309"/>
      <c r="D3116" s="309"/>
      <c r="E3116" s="309"/>
      <c r="F3116" s="309"/>
      <c r="G3116" s="309"/>
      <c r="H3116" s="309"/>
      <c r="I3116" s="309"/>
      <c r="J3116" s="309"/>
      <c r="K3116" s="309"/>
      <c r="L3116" s="309"/>
      <c r="M3116" s="309"/>
      <c r="N3116" s="309"/>
      <c r="O3116" s="309"/>
      <c r="P3116" s="309"/>
      <c r="Q3116" s="309"/>
      <c r="R3116" s="309"/>
      <c r="S3116" s="309"/>
      <c r="T3116" s="309"/>
      <c r="U3116" s="309"/>
    </row>
    <row r="3117" spans="1:21" x14ac:dyDescent="0.2">
      <c r="A3117" s="309"/>
      <c r="B3117" s="309"/>
      <c r="C3117" s="309"/>
      <c r="D3117" s="309"/>
      <c r="E3117" s="309"/>
      <c r="F3117" s="309"/>
      <c r="G3117" s="309"/>
      <c r="H3117" s="309"/>
      <c r="I3117" s="309"/>
      <c r="J3117" s="309"/>
      <c r="K3117" s="309"/>
      <c r="L3117" s="309"/>
      <c r="M3117" s="309"/>
      <c r="N3117" s="309"/>
      <c r="O3117" s="309"/>
      <c r="P3117" s="309"/>
      <c r="Q3117" s="309"/>
      <c r="R3117" s="309"/>
      <c r="S3117" s="309"/>
      <c r="T3117" s="309"/>
      <c r="U3117" s="309"/>
    </row>
    <row r="3118" spans="1:21" x14ac:dyDescent="0.2">
      <c r="A3118" s="309"/>
      <c r="B3118" s="309"/>
      <c r="C3118" s="309"/>
      <c r="D3118" s="309"/>
      <c r="E3118" s="309"/>
      <c r="F3118" s="309"/>
      <c r="G3118" s="309"/>
      <c r="H3118" s="309"/>
      <c r="I3118" s="309"/>
      <c r="J3118" s="309"/>
      <c r="K3118" s="309"/>
      <c r="L3118" s="309"/>
      <c r="M3118" s="309"/>
      <c r="N3118" s="309"/>
      <c r="O3118" s="309"/>
      <c r="P3118" s="309"/>
      <c r="Q3118" s="309"/>
      <c r="R3118" s="309"/>
      <c r="S3118" s="309"/>
      <c r="T3118" s="309"/>
      <c r="U3118" s="309"/>
    </row>
    <row r="3119" spans="1:21" x14ac:dyDescent="0.2">
      <c r="A3119" s="309"/>
      <c r="B3119" s="309"/>
      <c r="C3119" s="309"/>
      <c r="D3119" s="309"/>
      <c r="E3119" s="309"/>
      <c r="F3119" s="309"/>
      <c r="G3119" s="309"/>
      <c r="H3119" s="309"/>
      <c r="I3119" s="309"/>
      <c r="J3119" s="309"/>
      <c r="K3119" s="309"/>
      <c r="L3119" s="309"/>
      <c r="M3119" s="309"/>
      <c r="N3119" s="309"/>
      <c r="O3119" s="309"/>
      <c r="P3119" s="309"/>
      <c r="Q3119" s="309"/>
      <c r="R3119" s="309"/>
      <c r="S3119" s="309"/>
      <c r="T3119" s="309"/>
      <c r="U3119" s="309"/>
    </row>
    <row r="3120" spans="1:21" x14ac:dyDescent="0.2">
      <c r="A3120" s="309"/>
      <c r="B3120" s="309"/>
      <c r="C3120" s="309"/>
      <c r="D3120" s="309"/>
      <c r="E3120" s="309"/>
      <c r="F3120" s="309"/>
      <c r="G3120" s="309"/>
      <c r="H3120" s="309"/>
      <c r="I3120" s="309"/>
      <c r="J3120" s="309"/>
      <c r="K3120" s="309"/>
      <c r="L3120" s="309"/>
      <c r="M3120" s="309"/>
      <c r="N3120" s="309"/>
      <c r="O3120" s="309"/>
      <c r="P3120" s="309"/>
      <c r="Q3120" s="309"/>
      <c r="R3120" s="309"/>
      <c r="S3120" s="309"/>
      <c r="T3120" s="309"/>
      <c r="U3120" s="309"/>
    </row>
    <row r="3121" spans="1:21" x14ac:dyDescent="0.2">
      <c r="A3121" s="309"/>
      <c r="B3121" s="309"/>
      <c r="C3121" s="309"/>
      <c r="D3121" s="309"/>
      <c r="E3121" s="309"/>
      <c r="F3121" s="309"/>
      <c r="G3121" s="309"/>
      <c r="H3121" s="309"/>
      <c r="I3121" s="309"/>
      <c r="J3121" s="309"/>
      <c r="K3121" s="309"/>
      <c r="L3121" s="309"/>
      <c r="M3121" s="309"/>
      <c r="N3121" s="309"/>
      <c r="O3121" s="309"/>
      <c r="P3121" s="309"/>
      <c r="Q3121" s="309"/>
      <c r="R3121" s="309"/>
      <c r="S3121" s="309"/>
      <c r="T3121" s="309"/>
      <c r="U3121" s="309"/>
    </row>
    <row r="3122" spans="1:21" x14ac:dyDescent="0.2">
      <c r="A3122" s="309"/>
      <c r="B3122" s="309"/>
      <c r="C3122" s="309"/>
      <c r="D3122" s="309"/>
      <c r="E3122" s="309"/>
      <c r="F3122" s="309"/>
      <c r="G3122" s="309"/>
      <c r="H3122" s="309"/>
      <c r="I3122" s="309"/>
      <c r="J3122" s="309"/>
      <c r="K3122" s="309"/>
      <c r="L3122" s="309"/>
      <c r="M3122" s="309"/>
      <c r="N3122" s="309"/>
      <c r="O3122" s="309"/>
      <c r="P3122" s="309"/>
      <c r="Q3122" s="309"/>
      <c r="R3122" s="309"/>
      <c r="S3122" s="309"/>
      <c r="T3122" s="309"/>
      <c r="U3122" s="309"/>
    </row>
    <row r="3123" spans="1:21" x14ac:dyDescent="0.2">
      <c r="A3123" s="309"/>
      <c r="B3123" s="309"/>
      <c r="C3123" s="309"/>
      <c r="D3123" s="309"/>
      <c r="E3123" s="309"/>
      <c r="F3123" s="309"/>
      <c r="G3123" s="309"/>
      <c r="H3123" s="309"/>
      <c r="I3123" s="309"/>
      <c r="J3123" s="309"/>
      <c r="K3123" s="309"/>
      <c r="L3123" s="309"/>
      <c r="M3123" s="309"/>
      <c r="N3123" s="309"/>
      <c r="O3123" s="309"/>
      <c r="P3123" s="309"/>
      <c r="Q3123" s="309"/>
      <c r="R3123" s="309"/>
      <c r="S3123" s="309"/>
      <c r="T3123" s="309"/>
      <c r="U3123" s="309"/>
    </row>
    <row r="3124" spans="1:21" x14ac:dyDescent="0.2">
      <c r="A3124" s="309"/>
      <c r="B3124" s="309"/>
      <c r="C3124" s="309"/>
      <c r="D3124" s="309"/>
      <c r="E3124" s="309"/>
      <c r="F3124" s="309"/>
      <c r="G3124" s="309"/>
      <c r="H3124" s="309"/>
      <c r="I3124" s="309"/>
      <c r="J3124" s="309"/>
      <c r="K3124" s="309"/>
      <c r="L3124" s="309"/>
      <c r="M3124" s="309"/>
      <c r="N3124" s="309"/>
      <c r="O3124" s="309"/>
      <c r="P3124" s="309"/>
      <c r="Q3124" s="309"/>
      <c r="R3124" s="309"/>
      <c r="S3124" s="309"/>
      <c r="T3124" s="309"/>
      <c r="U3124" s="309"/>
    </row>
    <row r="3125" spans="1:21" x14ac:dyDescent="0.2">
      <c r="A3125" s="309"/>
      <c r="B3125" s="309"/>
      <c r="C3125" s="309"/>
      <c r="D3125" s="309"/>
      <c r="E3125" s="309"/>
      <c r="F3125" s="309"/>
      <c r="G3125" s="309"/>
      <c r="H3125" s="309"/>
      <c r="I3125" s="309"/>
      <c r="J3125" s="309"/>
      <c r="K3125" s="309"/>
      <c r="L3125" s="309"/>
      <c r="M3125" s="309"/>
      <c r="N3125" s="309"/>
      <c r="O3125" s="309"/>
      <c r="P3125" s="309"/>
      <c r="Q3125" s="309"/>
      <c r="R3125" s="309"/>
      <c r="S3125" s="309"/>
      <c r="T3125" s="309"/>
      <c r="U3125" s="309"/>
    </row>
    <row r="3126" spans="1:21" x14ac:dyDescent="0.2">
      <c r="A3126" s="309"/>
      <c r="B3126" s="309"/>
      <c r="C3126" s="309"/>
      <c r="D3126" s="309"/>
      <c r="E3126" s="309"/>
      <c r="F3126" s="309"/>
      <c r="G3126" s="309"/>
      <c r="H3126" s="309"/>
      <c r="I3126" s="309"/>
      <c r="J3126" s="309"/>
      <c r="K3126" s="309"/>
      <c r="L3126" s="309"/>
      <c r="M3126" s="309"/>
      <c r="N3126" s="309"/>
      <c r="O3126" s="309"/>
      <c r="P3126" s="309"/>
      <c r="Q3126" s="309"/>
      <c r="R3126" s="309"/>
      <c r="S3126" s="309"/>
      <c r="T3126" s="309"/>
      <c r="U3126" s="309"/>
    </row>
    <row r="3127" spans="1:21" x14ac:dyDescent="0.2">
      <c r="A3127" s="309"/>
      <c r="B3127" s="309"/>
      <c r="C3127" s="309"/>
      <c r="D3127" s="309"/>
      <c r="E3127" s="309"/>
      <c r="F3127" s="309"/>
      <c r="G3127" s="309"/>
      <c r="H3127" s="309"/>
      <c r="I3127" s="309"/>
      <c r="J3127" s="309"/>
      <c r="K3127" s="309"/>
      <c r="L3127" s="309"/>
      <c r="M3127" s="309"/>
      <c r="N3127" s="309"/>
      <c r="O3127" s="309"/>
      <c r="P3127" s="309"/>
      <c r="Q3127" s="309"/>
      <c r="R3127" s="309"/>
      <c r="S3127" s="309"/>
      <c r="T3127" s="309"/>
      <c r="U3127" s="309"/>
    </row>
    <row r="3128" spans="1:21" x14ac:dyDescent="0.2">
      <c r="A3128" s="309"/>
      <c r="B3128" s="309"/>
      <c r="C3128" s="309"/>
      <c r="D3128" s="309"/>
      <c r="E3128" s="309"/>
      <c r="F3128" s="309"/>
      <c r="G3128" s="309"/>
      <c r="H3128" s="309"/>
      <c r="I3128" s="309"/>
      <c r="J3128" s="309"/>
      <c r="K3128" s="309"/>
      <c r="L3128" s="309"/>
      <c r="M3128" s="309"/>
      <c r="N3128" s="309"/>
      <c r="O3128" s="309"/>
      <c r="P3128" s="309"/>
      <c r="Q3128" s="309"/>
      <c r="R3128" s="309"/>
      <c r="S3128" s="309"/>
      <c r="T3128" s="309"/>
      <c r="U3128" s="309"/>
    </row>
    <row r="3129" spans="1:21" x14ac:dyDescent="0.2">
      <c r="A3129" s="309"/>
      <c r="B3129" s="309"/>
      <c r="C3129" s="309"/>
      <c r="D3129" s="309"/>
      <c r="E3129" s="309"/>
      <c r="F3129" s="309"/>
      <c r="G3129" s="309"/>
      <c r="H3129" s="309"/>
      <c r="I3129" s="309"/>
      <c r="J3129" s="309"/>
      <c r="K3129" s="309"/>
      <c r="L3129" s="309"/>
      <c r="M3129" s="309"/>
      <c r="N3129" s="309"/>
      <c r="O3129" s="309"/>
      <c r="P3129" s="309"/>
      <c r="Q3129" s="309"/>
      <c r="R3129" s="309"/>
      <c r="S3129" s="309"/>
      <c r="T3129" s="309"/>
      <c r="U3129" s="309"/>
    </row>
    <row r="3130" spans="1:21" x14ac:dyDescent="0.2">
      <c r="A3130" s="309"/>
      <c r="B3130" s="309"/>
      <c r="C3130" s="309"/>
      <c r="D3130" s="309"/>
      <c r="E3130" s="309"/>
      <c r="F3130" s="309"/>
      <c r="G3130" s="309"/>
      <c r="H3130" s="309"/>
      <c r="I3130" s="309"/>
      <c r="J3130" s="309"/>
      <c r="K3130" s="309"/>
      <c r="L3130" s="309"/>
      <c r="M3130" s="309"/>
      <c r="N3130" s="309"/>
      <c r="O3130" s="309"/>
      <c r="P3130" s="309"/>
      <c r="Q3130" s="309"/>
      <c r="R3130" s="309"/>
      <c r="S3130" s="309"/>
      <c r="T3130" s="309"/>
      <c r="U3130" s="309"/>
    </row>
    <row r="3131" spans="1:21" x14ac:dyDescent="0.2">
      <c r="A3131" s="309"/>
      <c r="B3131" s="309"/>
      <c r="C3131" s="309"/>
      <c r="D3131" s="309"/>
      <c r="E3131" s="309"/>
      <c r="F3131" s="309"/>
      <c r="G3131" s="309"/>
      <c r="H3131" s="309"/>
      <c r="I3131" s="309"/>
      <c r="J3131" s="309"/>
      <c r="K3131" s="309"/>
      <c r="L3131" s="309"/>
      <c r="M3131" s="309"/>
      <c r="N3131" s="309"/>
      <c r="O3131" s="309"/>
      <c r="P3131" s="309"/>
      <c r="Q3131" s="309"/>
      <c r="R3131" s="309"/>
      <c r="S3131" s="309"/>
      <c r="T3131" s="309"/>
      <c r="U3131" s="309"/>
    </row>
    <row r="3132" spans="1:21" x14ac:dyDescent="0.2">
      <c r="A3132" s="309"/>
      <c r="B3132" s="309"/>
      <c r="C3132" s="309"/>
      <c r="D3132" s="309"/>
      <c r="E3132" s="309"/>
      <c r="F3132" s="309"/>
      <c r="G3132" s="309"/>
      <c r="H3132" s="309"/>
      <c r="I3132" s="309"/>
      <c r="J3132" s="309"/>
      <c r="K3132" s="309"/>
      <c r="L3132" s="309"/>
      <c r="M3132" s="309"/>
      <c r="N3132" s="309"/>
      <c r="O3132" s="309"/>
      <c r="P3132" s="309"/>
      <c r="Q3132" s="309"/>
      <c r="R3132" s="309"/>
      <c r="S3132" s="309"/>
      <c r="T3132" s="309"/>
      <c r="U3132" s="309"/>
    </row>
    <row r="3133" spans="1:21" x14ac:dyDescent="0.2">
      <c r="A3133" s="309"/>
      <c r="B3133" s="309"/>
      <c r="C3133" s="309"/>
      <c r="D3133" s="309"/>
      <c r="E3133" s="309"/>
      <c r="F3133" s="309"/>
      <c r="G3133" s="309"/>
      <c r="H3133" s="309"/>
      <c r="I3133" s="309"/>
      <c r="J3133" s="309"/>
      <c r="K3133" s="309"/>
      <c r="L3133" s="309"/>
      <c r="M3133" s="309"/>
      <c r="N3133" s="309"/>
      <c r="O3133" s="309"/>
      <c r="P3133" s="309"/>
      <c r="Q3133" s="309"/>
      <c r="R3133" s="309"/>
      <c r="S3133" s="309"/>
      <c r="T3133" s="309"/>
      <c r="U3133" s="309"/>
    </row>
    <row r="3134" spans="1:21" x14ac:dyDescent="0.2">
      <c r="A3134" s="309"/>
      <c r="B3134" s="309"/>
      <c r="C3134" s="309"/>
      <c r="D3134" s="309"/>
      <c r="E3134" s="309"/>
      <c r="F3134" s="309"/>
      <c r="G3134" s="309"/>
      <c r="H3134" s="309"/>
      <c r="I3134" s="309"/>
      <c r="J3134" s="309"/>
      <c r="K3134" s="309"/>
      <c r="L3134" s="309"/>
      <c r="M3134" s="309"/>
      <c r="N3134" s="309"/>
      <c r="O3134" s="309"/>
      <c r="P3134" s="309"/>
      <c r="Q3134" s="309"/>
      <c r="R3134" s="309"/>
      <c r="S3134" s="309"/>
      <c r="T3134" s="309"/>
      <c r="U3134" s="309"/>
    </row>
    <row r="3135" spans="1:21" x14ac:dyDescent="0.2">
      <c r="A3135" s="309"/>
      <c r="B3135" s="309"/>
      <c r="C3135" s="309"/>
      <c r="D3135" s="309"/>
      <c r="E3135" s="309"/>
      <c r="F3135" s="309"/>
      <c r="G3135" s="309"/>
      <c r="H3135" s="309"/>
      <c r="I3135" s="309"/>
      <c r="J3135" s="309"/>
      <c r="K3135" s="309"/>
      <c r="L3135" s="309"/>
      <c r="M3135" s="309"/>
      <c r="N3135" s="309"/>
      <c r="O3135" s="309"/>
      <c r="P3135" s="309"/>
      <c r="Q3135" s="309"/>
      <c r="R3135" s="309"/>
      <c r="S3135" s="309"/>
      <c r="T3135" s="309"/>
      <c r="U3135" s="309"/>
    </row>
    <row r="3136" spans="1:21" x14ac:dyDescent="0.2">
      <c r="A3136" s="309"/>
      <c r="B3136" s="309"/>
      <c r="C3136" s="309"/>
      <c r="D3136" s="309"/>
      <c r="E3136" s="309"/>
      <c r="F3136" s="309"/>
      <c r="G3136" s="309"/>
      <c r="H3136" s="309"/>
      <c r="I3136" s="309"/>
      <c r="J3136" s="309"/>
      <c r="K3136" s="309"/>
      <c r="L3136" s="309"/>
      <c r="M3136" s="309"/>
      <c r="N3136" s="309"/>
      <c r="O3136" s="309"/>
      <c r="P3136" s="309"/>
      <c r="Q3136" s="309"/>
      <c r="R3136" s="309"/>
      <c r="S3136" s="309"/>
      <c r="T3136" s="309"/>
      <c r="U3136" s="309"/>
    </row>
    <row r="3137" spans="1:21" x14ac:dyDescent="0.2">
      <c r="A3137" s="309"/>
      <c r="B3137" s="309"/>
      <c r="C3137" s="309"/>
      <c r="D3137" s="309"/>
      <c r="E3137" s="309"/>
      <c r="F3137" s="309"/>
      <c r="G3137" s="309"/>
      <c r="H3137" s="309"/>
      <c r="I3137" s="309"/>
      <c r="J3137" s="309"/>
      <c r="K3137" s="309"/>
      <c r="L3137" s="309"/>
      <c r="M3137" s="309"/>
      <c r="N3137" s="309"/>
      <c r="O3137" s="309"/>
      <c r="P3137" s="309"/>
      <c r="Q3137" s="309"/>
      <c r="R3137" s="309"/>
      <c r="S3137" s="309"/>
      <c r="T3137" s="309"/>
      <c r="U3137" s="309"/>
    </row>
    <row r="3138" spans="1:21" x14ac:dyDescent="0.2">
      <c r="A3138" s="309"/>
      <c r="B3138" s="309"/>
      <c r="C3138" s="309"/>
      <c r="D3138" s="309"/>
      <c r="E3138" s="309"/>
      <c r="F3138" s="309"/>
      <c r="G3138" s="309"/>
      <c r="H3138" s="309"/>
      <c r="I3138" s="309"/>
      <c r="J3138" s="309"/>
      <c r="K3138" s="309"/>
      <c r="L3138" s="309"/>
      <c r="M3138" s="309"/>
      <c r="N3138" s="309"/>
      <c r="O3138" s="309"/>
      <c r="P3138" s="309"/>
      <c r="Q3138" s="309"/>
      <c r="R3138" s="309"/>
      <c r="S3138" s="309"/>
      <c r="T3138" s="309"/>
      <c r="U3138" s="309"/>
    </row>
    <row r="3139" spans="1:21" x14ac:dyDescent="0.2">
      <c r="A3139" s="309"/>
      <c r="B3139" s="309"/>
      <c r="C3139" s="309"/>
      <c r="D3139" s="309"/>
      <c r="E3139" s="309"/>
      <c r="F3139" s="309"/>
      <c r="G3139" s="309"/>
      <c r="H3139" s="309"/>
      <c r="I3139" s="309"/>
      <c r="J3139" s="309"/>
      <c r="K3139" s="309"/>
      <c r="L3139" s="309"/>
      <c r="M3139" s="309"/>
      <c r="N3139" s="309"/>
      <c r="O3139" s="309"/>
      <c r="P3139" s="309"/>
      <c r="Q3139" s="309"/>
      <c r="R3139" s="309"/>
      <c r="S3139" s="309"/>
      <c r="T3139" s="309"/>
      <c r="U3139" s="309"/>
    </row>
    <row r="3140" spans="1:21" x14ac:dyDescent="0.2">
      <c r="A3140" s="309"/>
      <c r="B3140" s="309"/>
      <c r="C3140" s="309"/>
      <c r="D3140" s="309"/>
      <c r="E3140" s="309"/>
      <c r="F3140" s="309"/>
      <c r="G3140" s="309"/>
      <c r="H3140" s="309"/>
      <c r="I3140" s="309"/>
      <c r="J3140" s="309"/>
      <c r="K3140" s="309"/>
      <c r="L3140" s="309"/>
      <c r="M3140" s="309"/>
      <c r="N3140" s="309"/>
      <c r="O3140" s="309"/>
      <c r="P3140" s="309"/>
      <c r="Q3140" s="309"/>
      <c r="R3140" s="309"/>
      <c r="S3140" s="309"/>
      <c r="T3140" s="309"/>
      <c r="U3140" s="309"/>
    </row>
    <row r="3141" spans="1:21" x14ac:dyDescent="0.2">
      <c r="A3141" s="309"/>
      <c r="B3141" s="309"/>
      <c r="C3141" s="309"/>
      <c r="D3141" s="309"/>
      <c r="E3141" s="309"/>
      <c r="F3141" s="309"/>
      <c r="G3141" s="309"/>
      <c r="H3141" s="309"/>
      <c r="I3141" s="309"/>
      <c r="J3141" s="309"/>
      <c r="K3141" s="309"/>
      <c r="L3141" s="309"/>
      <c r="M3141" s="309"/>
      <c r="N3141" s="309"/>
      <c r="O3141" s="309"/>
      <c r="P3141" s="309"/>
      <c r="Q3141" s="309"/>
      <c r="R3141" s="309"/>
      <c r="S3141" s="309"/>
      <c r="T3141" s="309"/>
      <c r="U3141" s="309"/>
    </row>
    <row r="3142" spans="1:21" x14ac:dyDescent="0.2">
      <c r="A3142" s="309"/>
      <c r="B3142" s="309"/>
      <c r="C3142" s="309"/>
      <c r="D3142" s="309"/>
      <c r="E3142" s="309"/>
      <c r="F3142" s="309"/>
      <c r="G3142" s="309"/>
      <c r="H3142" s="309"/>
      <c r="I3142" s="309"/>
      <c r="J3142" s="309"/>
      <c r="K3142" s="309"/>
      <c r="L3142" s="309"/>
      <c r="M3142" s="309"/>
      <c r="N3142" s="309"/>
      <c r="O3142" s="309"/>
      <c r="P3142" s="309"/>
      <c r="Q3142" s="309"/>
      <c r="R3142" s="309"/>
      <c r="S3142" s="309"/>
      <c r="T3142" s="309"/>
      <c r="U3142" s="309"/>
    </row>
    <row r="3143" spans="1:21" x14ac:dyDescent="0.2">
      <c r="A3143" s="309"/>
      <c r="B3143" s="309"/>
      <c r="C3143" s="309"/>
      <c r="D3143" s="309"/>
      <c r="E3143" s="309"/>
      <c r="F3143" s="309"/>
      <c r="G3143" s="309"/>
      <c r="H3143" s="309"/>
      <c r="I3143" s="309"/>
      <c r="J3143" s="309"/>
      <c r="K3143" s="309"/>
      <c r="L3143" s="309"/>
      <c r="M3143" s="309"/>
      <c r="N3143" s="309"/>
      <c r="O3143" s="309"/>
      <c r="P3143" s="309"/>
      <c r="Q3143" s="309"/>
      <c r="R3143" s="309"/>
      <c r="S3143" s="309"/>
      <c r="T3143" s="309"/>
      <c r="U3143" s="309"/>
    </row>
    <row r="3144" spans="1:21" x14ac:dyDescent="0.2">
      <c r="A3144" s="309"/>
      <c r="B3144" s="309"/>
      <c r="C3144" s="309"/>
      <c r="D3144" s="309"/>
      <c r="E3144" s="309"/>
      <c r="F3144" s="309"/>
      <c r="G3144" s="309"/>
      <c r="H3144" s="309"/>
      <c r="I3144" s="309"/>
      <c r="J3144" s="309"/>
      <c r="K3144" s="309"/>
      <c r="L3144" s="309"/>
      <c r="M3144" s="309"/>
      <c r="N3144" s="309"/>
      <c r="O3144" s="309"/>
      <c r="P3144" s="309"/>
      <c r="Q3144" s="309"/>
      <c r="R3144" s="309"/>
      <c r="S3144" s="309"/>
      <c r="T3144" s="309"/>
      <c r="U3144" s="309"/>
    </row>
    <row r="3145" spans="1:21" x14ac:dyDescent="0.2">
      <c r="A3145" s="309"/>
      <c r="B3145" s="309"/>
      <c r="C3145" s="309"/>
      <c r="D3145" s="309"/>
      <c r="E3145" s="309"/>
      <c r="F3145" s="309"/>
      <c r="G3145" s="309"/>
      <c r="H3145" s="309"/>
      <c r="I3145" s="309"/>
      <c r="J3145" s="309"/>
      <c r="K3145" s="309"/>
      <c r="L3145" s="309"/>
      <c r="M3145" s="309"/>
      <c r="N3145" s="309"/>
      <c r="O3145" s="309"/>
      <c r="P3145" s="309"/>
      <c r="Q3145" s="309"/>
      <c r="R3145" s="309"/>
      <c r="S3145" s="309"/>
      <c r="T3145" s="309"/>
      <c r="U3145" s="309"/>
    </row>
    <row r="3146" spans="1:21" x14ac:dyDescent="0.2">
      <c r="A3146" s="309"/>
      <c r="B3146" s="309"/>
      <c r="C3146" s="309"/>
      <c r="D3146" s="309"/>
      <c r="E3146" s="309"/>
      <c r="F3146" s="309"/>
      <c r="G3146" s="309"/>
      <c r="H3146" s="309"/>
      <c r="I3146" s="309"/>
      <c r="J3146" s="309"/>
      <c r="K3146" s="309"/>
      <c r="L3146" s="309"/>
      <c r="M3146" s="309"/>
      <c r="N3146" s="309"/>
      <c r="O3146" s="309"/>
      <c r="P3146" s="309"/>
      <c r="Q3146" s="309"/>
      <c r="R3146" s="309"/>
      <c r="S3146" s="309"/>
      <c r="T3146" s="309"/>
      <c r="U3146" s="309"/>
    </row>
    <row r="3147" spans="1:21" x14ac:dyDescent="0.2">
      <c r="A3147" s="309"/>
      <c r="B3147" s="309"/>
      <c r="C3147" s="309"/>
      <c r="D3147" s="309"/>
      <c r="E3147" s="309"/>
      <c r="F3147" s="309"/>
      <c r="G3147" s="309"/>
      <c r="H3147" s="309"/>
      <c r="I3147" s="309"/>
      <c r="J3147" s="309"/>
      <c r="K3147" s="309"/>
      <c r="L3147" s="309"/>
      <c r="M3147" s="309"/>
      <c r="N3147" s="309"/>
      <c r="O3147" s="309"/>
      <c r="P3147" s="309"/>
      <c r="Q3147" s="309"/>
      <c r="R3147" s="309"/>
      <c r="S3147" s="309"/>
      <c r="T3147" s="309"/>
      <c r="U3147" s="309"/>
    </row>
    <row r="3148" spans="1:21" x14ac:dyDescent="0.2">
      <c r="A3148" s="309"/>
      <c r="B3148" s="309"/>
      <c r="C3148" s="309"/>
      <c r="D3148" s="309"/>
      <c r="E3148" s="309"/>
      <c r="F3148" s="309"/>
      <c r="G3148" s="309"/>
      <c r="H3148" s="309"/>
      <c r="I3148" s="309"/>
      <c r="J3148" s="309"/>
      <c r="K3148" s="309"/>
      <c r="L3148" s="309"/>
      <c r="M3148" s="309"/>
      <c r="N3148" s="309"/>
      <c r="O3148" s="309"/>
      <c r="P3148" s="309"/>
      <c r="Q3148" s="309"/>
      <c r="R3148" s="309"/>
      <c r="S3148" s="309"/>
      <c r="T3148" s="309"/>
      <c r="U3148" s="309"/>
    </row>
    <row r="3149" spans="1:21" x14ac:dyDescent="0.2">
      <c r="A3149" s="309"/>
      <c r="B3149" s="309"/>
      <c r="C3149" s="309"/>
      <c r="D3149" s="309"/>
      <c r="E3149" s="309"/>
      <c r="F3149" s="309"/>
      <c r="G3149" s="309"/>
      <c r="H3149" s="309"/>
      <c r="I3149" s="309"/>
      <c r="J3149" s="309"/>
      <c r="K3149" s="309"/>
      <c r="L3149" s="309"/>
      <c r="M3149" s="309"/>
      <c r="N3149" s="309"/>
      <c r="O3149" s="309"/>
      <c r="P3149" s="309"/>
      <c r="Q3149" s="309"/>
      <c r="R3149" s="309"/>
      <c r="S3149" s="309"/>
      <c r="T3149" s="309"/>
      <c r="U3149" s="309"/>
    </row>
    <row r="3150" spans="1:21" x14ac:dyDescent="0.2">
      <c r="A3150" s="309"/>
      <c r="B3150" s="309"/>
      <c r="C3150" s="309"/>
      <c r="D3150" s="309"/>
      <c r="E3150" s="309"/>
      <c r="F3150" s="309"/>
      <c r="G3150" s="309"/>
      <c r="H3150" s="309"/>
      <c r="I3150" s="309"/>
      <c r="J3150" s="309"/>
      <c r="K3150" s="309"/>
      <c r="L3150" s="309"/>
      <c r="M3150" s="309"/>
      <c r="N3150" s="309"/>
      <c r="O3150" s="309"/>
      <c r="P3150" s="309"/>
      <c r="Q3150" s="309"/>
      <c r="R3150" s="309"/>
      <c r="S3150" s="309"/>
      <c r="T3150" s="309"/>
      <c r="U3150" s="309"/>
    </row>
    <row r="3151" spans="1:21" x14ac:dyDescent="0.2">
      <c r="A3151" s="309"/>
      <c r="B3151" s="309"/>
      <c r="C3151" s="309"/>
      <c r="D3151" s="309"/>
      <c r="E3151" s="309"/>
      <c r="F3151" s="309"/>
      <c r="G3151" s="309"/>
      <c r="H3151" s="309"/>
      <c r="I3151" s="309"/>
      <c r="J3151" s="309"/>
      <c r="K3151" s="309"/>
      <c r="L3151" s="309"/>
      <c r="M3151" s="309"/>
      <c r="N3151" s="309"/>
      <c r="O3151" s="309"/>
      <c r="P3151" s="309"/>
      <c r="Q3151" s="309"/>
      <c r="R3151" s="309"/>
      <c r="S3151" s="309"/>
      <c r="T3151" s="309"/>
      <c r="U3151" s="309"/>
    </row>
    <row r="3152" spans="1:21" x14ac:dyDescent="0.2">
      <c r="A3152" s="309"/>
      <c r="B3152" s="309"/>
      <c r="C3152" s="309"/>
      <c r="D3152" s="309"/>
      <c r="E3152" s="309"/>
      <c r="F3152" s="309"/>
      <c r="G3152" s="309"/>
      <c r="H3152" s="309"/>
      <c r="I3152" s="309"/>
      <c r="J3152" s="309"/>
      <c r="K3152" s="309"/>
      <c r="L3152" s="309"/>
      <c r="M3152" s="309"/>
      <c r="N3152" s="309"/>
      <c r="O3152" s="309"/>
      <c r="P3152" s="309"/>
      <c r="Q3152" s="309"/>
      <c r="R3152" s="309"/>
      <c r="S3152" s="309"/>
      <c r="T3152" s="309"/>
      <c r="U3152" s="309"/>
    </row>
    <row r="3153" spans="1:21" x14ac:dyDescent="0.2">
      <c r="A3153" s="309"/>
      <c r="B3153" s="309"/>
      <c r="C3153" s="309"/>
      <c r="D3153" s="309"/>
      <c r="E3153" s="309"/>
      <c r="F3153" s="309"/>
      <c r="G3153" s="309"/>
      <c r="H3153" s="309"/>
      <c r="I3153" s="309"/>
      <c r="J3153" s="309"/>
      <c r="K3153" s="309"/>
      <c r="L3153" s="309"/>
      <c r="M3153" s="309"/>
      <c r="N3153" s="309"/>
      <c r="O3153" s="309"/>
      <c r="P3153" s="309"/>
      <c r="Q3153" s="309"/>
      <c r="R3153" s="309"/>
      <c r="S3153" s="309"/>
      <c r="T3153" s="309"/>
      <c r="U3153" s="309"/>
    </row>
    <row r="3154" spans="1:21" x14ac:dyDescent="0.2">
      <c r="A3154" s="309"/>
      <c r="B3154" s="309"/>
      <c r="C3154" s="309"/>
      <c r="D3154" s="309"/>
      <c r="E3154" s="309"/>
      <c r="F3154" s="309"/>
      <c r="G3154" s="309"/>
      <c r="H3154" s="309"/>
      <c r="I3154" s="309"/>
      <c r="J3154" s="309"/>
      <c r="K3154" s="309"/>
      <c r="L3154" s="309"/>
      <c r="M3154" s="309"/>
      <c r="N3154" s="309"/>
      <c r="O3154" s="309"/>
      <c r="P3154" s="309"/>
      <c r="Q3154" s="309"/>
      <c r="R3154" s="309"/>
      <c r="S3154" s="309"/>
      <c r="T3154" s="309"/>
      <c r="U3154" s="309"/>
    </row>
    <row r="3155" spans="1:21" x14ac:dyDescent="0.2">
      <c r="A3155" s="309"/>
      <c r="B3155" s="309"/>
      <c r="C3155" s="309"/>
      <c r="D3155" s="309"/>
      <c r="E3155" s="309"/>
      <c r="F3155" s="309"/>
      <c r="G3155" s="309"/>
      <c r="H3155" s="309"/>
      <c r="I3155" s="309"/>
      <c r="J3155" s="309"/>
      <c r="K3155" s="309"/>
      <c r="L3155" s="309"/>
      <c r="M3155" s="309"/>
      <c r="N3155" s="309"/>
      <c r="O3155" s="309"/>
      <c r="P3155" s="309"/>
      <c r="Q3155" s="309"/>
      <c r="R3155" s="309"/>
      <c r="S3155" s="309"/>
      <c r="T3155" s="309"/>
      <c r="U3155" s="309"/>
    </row>
    <row r="3156" spans="1:21" x14ac:dyDescent="0.2">
      <c r="A3156" s="309"/>
      <c r="B3156" s="309"/>
      <c r="C3156" s="309"/>
      <c r="D3156" s="309"/>
      <c r="E3156" s="309"/>
      <c r="F3156" s="309"/>
      <c r="G3156" s="309"/>
      <c r="H3156" s="309"/>
      <c r="I3156" s="309"/>
      <c r="J3156" s="309"/>
      <c r="K3156" s="309"/>
      <c r="L3156" s="309"/>
      <c r="M3156" s="309"/>
      <c r="N3156" s="309"/>
      <c r="O3156" s="309"/>
      <c r="P3156" s="309"/>
      <c r="Q3156" s="309"/>
      <c r="R3156" s="309"/>
      <c r="S3156" s="309"/>
      <c r="T3156" s="309"/>
      <c r="U3156" s="309"/>
    </row>
    <row r="3157" spans="1:21" x14ac:dyDescent="0.2">
      <c r="A3157" s="309"/>
      <c r="B3157" s="309"/>
      <c r="C3157" s="309"/>
      <c r="D3157" s="309"/>
      <c r="E3157" s="309"/>
      <c r="F3157" s="309"/>
      <c r="G3157" s="309"/>
      <c r="H3157" s="309"/>
      <c r="I3157" s="309"/>
      <c r="J3157" s="309"/>
      <c r="K3157" s="309"/>
      <c r="L3157" s="309"/>
      <c r="M3157" s="309"/>
      <c r="N3157" s="309"/>
      <c r="O3157" s="309"/>
      <c r="P3157" s="309"/>
      <c r="Q3157" s="309"/>
      <c r="R3157" s="309"/>
      <c r="S3157" s="309"/>
      <c r="T3157" s="309"/>
      <c r="U3157" s="309"/>
    </row>
    <row r="3158" spans="1:21" x14ac:dyDescent="0.2">
      <c r="A3158" s="309"/>
      <c r="B3158" s="309"/>
      <c r="C3158" s="309"/>
      <c r="D3158" s="309"/>
      <c r="E3158" s="309"/>
      <c r="F3158" s="309"/>
      <c r="G3158" s="309"/>
      <c r="H3158" s="309"/>
      <c r="I3158" s="309"/>
      <c r="J3158" s="309"/>
      <c r="K3158" s="309"/>
      <c r="L3158" s="309"/>
      <c r="M3158" s="309"/>
      <c r="N3158" s="309"/>
      <c r="O3158" s="309"/>
      <c r="P3158" s="309"/>
      <c r="Q3158" s="309"/>
      <c r="R3158" s="309"/>
      <c r="S3158" s="309"/>
      <c r="T3158" s="309"/>
      <c r="U3158" s="309"/>
    </row>
    <row r="3159" spans="1:21" x14ac:dyDescent="0.2">
      <c r="A3159" s="309"/>
      <c r="B3159" s="309"/>
      <c r="C3159" s="309"/>
      <c r="D3159" s="309"/>
      <c r="E3159" s="309"/>
      <c r="F3159" s="309"/>
      <c r="G3159" s="309"/>
      <c r="H3159" s="309"/>
      <c r="I3159" s="309"/>
      <c r="J3159" s="309"/>
      <c r="K3159" s="309"/>
      <c r="L3159" s="309"/>
      <c r="M3159" s="309"/>
      <c r="N3159" s="309"/>
      <c r="O3159" s="309"/>
      <c r="P3159" s="309"/>
      <c r="Q3159" s="309"/>
      <c r="R3159" s="309"/>
      <c r="S3159" s="309"/>
      <c r="T3159" s="309"/>
      <c r="U3159" s="309"/>
    </row>
    <row r="3160" spans="1:21" x14ac:dyDescent="0.2">
      <c r="A3160" s="309"/>
      <c r="B3160" s="309"/>
      <c r="C3160" s="309"/>
      <c r="D3160" s="309"/>
      <c r="E3160" s="309"/>
      <c r="F3160" s="309"/>
      <c r="G3160" s="309"/>
      <c r="H3160" s="309"/>
      <c r="I3160" s="309"/>
      <c r="J3160" s="309"/>
      <c r="K3160" s="309"/>
      <c r="L3160" s="309"/>
      <c r="M3160" s="309"/>
      <c r="N3160" s="309"/>
      <c r="O3160" s="309"/>
      <c r="P3160" s="309"/>
      <c r="Q3160" s="309"/>
      <c r="R3160" s="309"/>
      <c r="S3160" s="309"/>
      <c r="T3160" s="309"/>
      <c r="U3160" s="309"/>
    </row>
    <row r="3161" spans="1:21" x14ac:dyDescent="0.2">
      <c r="A3161" s="309"/>
      <c r="B3161" s="309"/>
      <c r="C3161" s="309"/>
      <c r="D3161" s="309"/>
      <c r="E3161" s="309"/>
      <c r="F3161" s="309"/>
      <c r="G3161" s="309"/>
      <c r="H3161" s="309"/>
      <c r="I3161" s="309"/>
      <c r="J3161" s="309"/>
      <c r="K3161" s="309"/>
      <c r="L3161" s="309"/>
      <c r="M3161" s="309"/>
      <c r="N3161" s="309"/>
      <c r="O3161" s="309"/>
      <c r="P3161" s="309"/>
      <c r="Q3161" s="309"/>
      <c r="R3161" s="309"/>
      <c r="S3161" s="309"/>
      <c r="T3161" s="309"/>
      <c r="U3161" s="309"/>
    </row>
    <row r="3162" spans="1:21" x14ac:dyDescent="0.2">
      <c r="A3162" s="309"/>
      <c r="B3162" s="309"/>
      <c r="C3162" s="309"/>
      <c r="D3162" s="309"/>
      <c r="E3162" s="309"/>
      <c r="F3162" s="309"/>
      <c r="G3162" s="309"/>
      <c r="H3162" s="309"/>
      <c r="I3162" s="309"/>
      <c r="J3162" s="309"/>
      <c r="K3162" s="309"/>
      <c r="L3162" s="309"/>
      <c r="M3162" s="309"/>
      <c r="N3162" s="309"/>
      <c r="O3162" s="309"/>
      <c r="P3162" s="309"/>
      <c r="Q3162" s="309"/>
      <c r="R3162" s="309"/>
      <c r="S3162" s="309"/>
      <c r="T3162" s="309"/>
      <c r="U3162" s="309"/>
    </row>
    <row r="3163" spans="1:21" x14ac:dyDescent="0.2">
      <c r="A3163" s="309"/>
      <c r="B3163" s="309"/>
      <c r="C3163" s="309"/>
      <c r="D3163" s="309"/>
      <c r="E3163" s="309"/>
      <c r="F3163" s="309"/>
      <c r="G3163" s="309"/>
      <c r="H3163" s="309"/>
      <c r="I3163" s="309"/>
      <c r="J3163" s="309"/>
      <c r="K3163" s="309"/>
      <c r="L3163" s="309"/>
      <c r="M3163" s="309"/>
      <c r="N3163" s="309"/>
      <c r="O3163" s="309"/>
      <c r="P3163" s="309"/>
      <c r="Q3163" s="309"/>
      <c r="R3163" s="309"/>
      <c r="S3163" s="309"/>
      <c r="T3163" s="309"/>
      <c r="U3163" s="309"/>
    </row>
    <row r="3164" spans="1:21" x14ac:dyDescent="0.2">
      <c r="A3164" s="309"/>
      <c r="B3164" s="309"/>
      <c r="C3164" s="309"/>
      <c r="D3164" s="309"/>
      <c r="E3164" s="309"/>
      <c r="F3164" s="309"/>
      <c r="G3164" s="309"/>
      <c r="H3164" s="309"/>
      <c r="I3164" s="309"/>
      <c r="J3164" s="309"/>
      <c r="K3164" s="309"/>
      <c r="L3164" s="309"/>
      <c r="M3164" s="309"/>
      <c r="N3164" s="309"/>
      <c r="O3164" s="309"/>
      <c r="P3164" s="309"/>
      <c r="Q3164" s="309"/>
      <c r="R3164" s="309"/>
      <c r="S3164" s="309"/>
      <c r="T3164" s="309"/>
      <c r="U3164" s="309"/>
    </row>
    <row r="3165" spans="1:21" x14ac:dyDescent="0.2">
      <c r="A3165" s="309"/>
      <c r="B3165" s="309"/>
      <c r="C3165" s="309"/>
      <c r="D3165" s="309"/>
      <c r="E3165" s="309"/>
      <c r="F3165" s="309"/>
      <c r="G3165" s="309"/>
      <c r="H3165" s="309"/>
      <c r="I3165" s="309"/>
      <c r="J3165" s="309"/>
      <c r="K3165" s="309"/>
      <c r="L3165" s="309"/>
      <c r="M3165" s="309"/>
      <c r="N3165" s="309"/>
      <c r="O3165" s="309"/>
      <c r="P3165" s="309"/>
      <c r="Q3165" s="309"/>
      <c r="R3165" s="309"/>
      <c r="S3165" s="309"/>
      <c r="T3165" s="309"/>
      <c r="U3165" s="309"/>
    </row>
    <row r="3166" spans="1:21" x14ac:dyDescent="0.2">
      <c r="A3166" s="309"/>
      <c r="B3166" s="309"/>
      <c r="C3166" s="309"/>
      <c r="D3166" s="309"/>
      <c r="E3166" s="309"/>
      <c r="F3166" s="309"/>
      <c r="G3166" s="309"/>
      <c r="H3166" s="309"/>
      <c r="I3166" s="309"/>
      <c r="J3166" s="309"/>
      <c r="K3166" s="309"/>
      <c r="L3166" s="309"/>
      <c r="M3166" s="309"/>
      <c r="N3166" s="309"/>
      <c r="O3166" s="309"/>
      <c r="P3166" s="309"/>
      <c r="Q3166" s="309"/>
      <c r="R3166" s="309"/>
      <c r="S3166" s="309"/>
      <c r="T3166" s="309"/>
      <c r="U3166" s="309"/>
    </row>
    <row r="3167" spans="1:21" x14ac:dyDescent="0.2">
      <c r="A3167" s="309"/>
      <c r="B3167" s="309"/>
      <c r="C3167" s="309"/>
      <c r="D3167" s="309"/>
      <c r="E3167" s="309"/>
      <c r="F3167" s="309"/>
      <c r="G3167" s="309"/>
      <c r="H3167" s="309"/>
      <c r="I3167" s="309"/>
      <c r="J3167" s="309"/>
      <c r="K3167" s="309"/>
      <c r="L3167" s="309"/>
      <c r="M3167" s="309"/>
      <c r="N3167" s="309"/>
      <c r="O3167" s="309"/>
      <c r="P3167" s="309"/>
      <c r="Q3167" s="309"/>
      <c r="R3167" s="309"/>
      <c r="S3167" s="309"/>
      <c r="T3167" s="309"/>
      <c r="U3167" s="309"/>
    </row>
    <row r="3168" spans="1:21" x14ac:dyDescent="0.2">
      <c r="A3168" s="309"/>
      <c r="B3168" s="309"/>
      <c r="C3168" s="309"/>
      <c r="D3168" s="309"/>
      <c r="E3168" s="309"/>
      <c r="F3168" s="309"/>
      <c r="G3168" s="309"/>
      <c r="H3168" s="309"/>
      <c r="I3168" s="309"/>
      <c r="J3168" s="309"/>
      <c r="K3168" s="309"/>
      <c r="L3168" s="309"/>
      <c r="M3168" s="309"/>
      <c r="N3168" s="309"/>
      <c r="O3168" s="309"/>
      <c r="P3168" s="309"/>
      <c r="Q3168" s="309"/>
      <c r="R3168" s="309"/>
      <c r="S3168" s="309"/>
      <c r="T3168" s="309"/>
      <c r="U3168" s="309"/>
    </row>
    <row r="3169" spans="1:21" x14ac:dyDescent="0.2">
      <c r="A3169" s="309"/>
      <c r="B3169" s="309"/>
      <c r="C3169" s="309"/>
      <c r="D3169" s="309"/>
      <c r="E3169" s="309"/>
      <c r="F3169" s="309"/>
      <c r="G3169" s="309"/>
      <c r="H3169" s="309"/>
      <c r="I3169" s="309"/>
      <c r="J3169" s="309"/>
      <c r="K3169" s="309"/>
      <c r="L3169" s="309"/>
      <c r="M3169" s="309"/>
      <c r="N3169" s="309"/>
      <c r="O3169" s="309"/>
      <c r="P3169" s="309"/>
      <c r="Q3169" s="309"/>
      <c r="R3169" s="309"/>
      <c r="S3169" s="309"/>
      <c r="T3169" s="309"/>
      <c r="U3169" s="309"/>
    </row>
    <row r="3170" spans="1:21" x14ac:dyDescent="0.2">
      <c r="A3170" s="309"/>
      <c r="B3170" s="309"/>
      <c r="C3170" s="309"/>
      <c r="D3170" s="309"/>
      <c r="E3170" s="309"/>
      <c r="F3170" s="309"/>
      <c r="G3170" s="309"/>
      <c r="H3170" s="309"/>
      <c r="I3170" s="309"/>
      <c r="J3170" s="309"/>
      <c r="K3170" s="309"/>
      <c r="L3170" s="309"/>
      <c r="M3170" s="309"/>
      <c r="N3170" s="309"/>
      <c r="O3170" s="309"/>
      <c r="P3170" s="309"/>
      <c r="Q3170" s="309"/>
      <c r="R3170" s="309"/>
      <c r="S3170" s="309"/>
      <c r="T3170" s="309"/>
      <c r="U3170" s="309"/>
    </row>
    <row r="3171" spans="1:21" x14ac:dyDescent="0.2">
      <c r="A3171" s="309"/>
      <c r="B3171" s="309"/>
      <c r="C3171" s="309"/>
      <c r="D3171" s="309"/>
      <c r="E3171" s="309"/>
      <c r="F3171" s="309"/>
      <c r="G3171" s="309"/>
      <c r="H3171" s="309"/>
      <c r="I3171" s="309"/>
      <c r="J3171" s="309"/>
      <c r="K3171" s="309"/>
      <c r="L3171" s="309"/>
      <c r="M3171" s="309"/>
      <c r="N3171" s="309"/>
      <c r="O3171" s="309"/>
      <c r="P3171" s="309"/>
      <c r="Q3171" s="309"/>
      <c r="R3171" s="309"/>
      <c r="S3171" s="309"/>
      <c r="T3171" s="309"/>
      <c r="U3171" s="309"/>
    </row>
    <row r="3172" spans="1:21" x14ac:dyDescent="0.2">
      <c r="A3172" s="309"/>
      <c r="B3172" s="309"/>
      <c r="C3172" s="309"/>
      <c r="D3172" s="309"/>
      <c r="E3172" s="309"/>
      <c r="F3172" s="309"/>
      <c r="G3172" s="309"/>
      <c r="H3172" s="309"/>
      <c r="I3172" s="309"/>
      <c r="J3172" s="309"/>
      <c r="K3172" s="309"/>
      <c r="L3172" s="309"/>
      <c r="M3172" s="309"/>
      <c r="N3172" s="309"/>
      <c r="O3172" s="309"/>
      <c r="P3172" s="309"/>
      <c r="Q3172" s="309"/>
      <c r="R3172" s="309"/>
      <c r="S3172" s="309"/>
      <c r="T3172" s="309"/>
      <c r="U3172" s="309"/>
    </row>
    <row r="3173" spans="1:21" x14ac:dyDescent="0.2">
      <c r="A3173" s="309"/>
      <c r="B3173" s="309"/>
      <c r="C3173" s="309"/>
      <c r="D3173" s="309"/>
      <c r="E3173" s="309"/>
      <c r="F3173" s="309"/>
      <c r="G3173" s="309"/>
      <c r="H3173" s="309"/>
      <c r="I3173" s="309"/>
      <c r="J3173" s="309"/>
      <c r="K3173" s="309"/>
      <c r="L3173" s="309"/>
      <c r="M3173" s="309"/>
      <c r="N3173" s="309"/>
      <c r="O3173" s="309"/>
      <c r="P3173" s="309"/>
      <c r="Q3173" s="309"/>
      <c r="R3173" s="309"/>
      <c r="S3173" s="309"/>
      <c r="T3173" s="309"/>
      <c r="U3173" s="309"/>
    </row>
    <row r="3174" spans="1:21" x14ac:dyDescent="0.2">
      <c r="A3174" s="309"/>
      <c r="B3174" s="309"/>
      <c r="C3174" s="309"/>
      <c r="D3174" s="309"/>
      <c r="E3174" s="309"/>
      <c r="F3174" s="309"/>
      <c r="G3174" s="309"/>
      <c r="H3174" s="309"/>
      <c r="I3174" s="309"/>
      <c r="J3174" s="309"/>
      <c r="K3174" s="309"/>
      <c r="L3174" s="309"/>
      <c r="M3174" s="309"/>
      <c r="N3174" s="309"/>
      <c r="O3174" s="309"/>
      <c r="P3174" s="309"/>
      <c r="Q3174" s="309"/>
      <c r="R3174" s="309"/>
      <c r="S3174" s="309"/>
      <c r="T3174" s="309"/>
      <c r="U3174" s="309"/>
    </row>
    <row r="3175" spans="1:21" x14ac:dyDescent="0.2">
      <c r="A3175" s="309"/>
      <c r="B3175" s="309"/>
      <c r="C3175" s="309"/>
      <c r="D3175" s="309"/>
      <c r="E3175" s="309"/>
      <c r="F3175" s="309"/>
      <c r="G3175" s="309"/>
      <c r="H3175" s="309"/>
      <c r="I3175" s="309"/>
      <c r="J3175" s="309"/>
      <c r="K3175" s="309"/>
      <c r="L3175" s="309"/>
      <c r="M3175" s="309"/>
      <c r="N3175" s="309"/>
      <c r="O3175" s="309"/>
      <c r="P3175" s="309"/>
      <c r="Q3175" s="309"/>
      <c r="R3175" s="309"/>
      <c r="S3175" s="309"/>
      <c r="T3175" s="309"/>
      <c r="U3175" s="309"/>
    </row>
    <row r="3176" spans="1:21" x14ac:dyDescent="0.2">
      <c r="A3176" s="309"/>
      <c r="B3176" s="309"/>
      <c r="C3176" s="309"/>
      <c r="D3176" s="309"/>
      <c r="E3176" s="309"/>
      <c r="F3176" s="309"/>
      <c r="G3176" s="309"/>
      <c r="H3176" s="309"/>
      <c r="I3176" s="309"/>
      <c r="J3176" s="309"/>
      <c r="K3176" s="309"/>
      <c r="L3176" s="309"/>
      <c r="M3176" s="309"/>
      <c r="N3176" s="309"/>
      <c r="O3176" s="309"/>
      <c r="P3176" s="309"/>
      <c r="Q3176" s="309"/>
      <c r="R3176" s="309"/>
      <c r="S3176" s="309"/>
      <c r="T3176" s="309"/>
      <c r="U3176" s="309"/>
    </row>
    <row r="3177" spans="1:21" x14ac:dyDescent="0.2">
      <c r="A3177" s="309"/>
      <c r="B3177" s="309"/>
      <c r="C3177" s="309"/>
      <c r="D3177" s="309"/>
      <c r="E3177" s="309"/>
      <c r="F3177" s="309"/>
      <c r="G3177" s="309"/>
      <c r="H3177" s="309"/>
      <c r="I3177" s="309"/>
      <c r="J3177" s="309"/>
      <c r="K3177" s="309"/>
      <c r="L3177" s="309"/>
      <c r="M3177" s="309"/>
      <c r="N3177" s="309"/>
      <c r="O3177" s="309"/>
      <c r="P3177" s="309"/>
      <c r="Q3177" s="309"/>
      <c r="R3177" s="309"/>
      <c r="S3177" s="309"/>
      <c r="T3177" s="309"/>
      <c r="U3177" s="309"/>
    </row>
    <row r="3178" spans="1:21" x14ac:dyDescent="0.2">
      <c r="A3178" s="309"/>
      <c r="B3178" s="309"/>
      <c r="C3178" s="309"/>
      <c r="D3178" s="309"/>
      <c r="E3178" s="309"/>
      <c r="F3178" s="309"/>
      <c r="G3178" s="309"/>
      <c r="H3178" s="309"/>
      <c r="I3178" s="309"/>
      <c r="J3178" s="309"/>
      <c r="K3178" s="309"/>
      <c r="L3178" s="309"/>
      <c r="M3178" s="309"/>
      <c r="N3178" s="309"/>
      <c r="O3178" s="309"/>
      <c r="P3178" s="309"/>
      <c r="Q3178" s="309"/>
      <c r="R3178" s="309"/>
      <c r="S3178" s="309"/>
      <c r="T3178" s="309"/>
      <c r="U3178" s="309"/>
    </row>
    <row r="3179" spans="1:21" x14ac:dyDescent="0.2">
      <c r="A3179" s="309"/>
      <c r="B3179" s="309"/>
      <c r="C3179" s="309"/>
      <c r="D3179" s="309"/>
      <c r="E3179" s="309"/>
      <c r="F3179" s="309"/>
      <c r="G3179" s="309"/>
      <c r="H3179" s="309"/>
      <c r="I3179" s="309"/>
      <c r="J3179" s="309"/>
      <c r="K3179" s="309"/>
      <c r="L3179" s="309"/>
      <c r="M3179" s="309"/>
      <c r="N3179" s="309"/>
      <c r="O3179" s="309"/>
      <c r="P3179" s="309"/>
      <c r="Q3179" s="309"/>
      <c r="R3179" s="309"/>
      <c r="S3179" s="309"/>
      <c r="T3179" s="309"/>
      <c r="U3179" s="309"/>
    </row>
    <row r="3180" spans="1:21" x14ac:dyDescent="0.2">
      <c r="A3180" s="309"/>
      <c r="B3180" s="309"/>
      <c r="C3180" s="309"/>
      <c r="D3180" s="309"/>
      <c r="E3180" s="309"/>
      <c r="F3180" s="309"/>
      <c r="G3180" s="309"/>
      <c r="H3180" s="309"/>
      <c r="I3180" s="309"/>
      <c r="J3180" s="309"/>
      <c r="K3180" s="309"/>
      <c r="L3180" s="309"/>
      <c r="M3180" s="309"/>
      <c r="N3180" s="309"/>
      <c r="O3180" s="309"/>
      <c r="P3180" s="309"/>
      <c r="Q3180" s="309"/>
      <c r="R3180" s="309"/>
      <c r="S3180" s="309"/>
      <c r="T3180" s="309"/>
      <c r="U3180" s="309"/>
    </row>
    <row r="3181" spans="1:21" x14ac:dyDescent="0.2">
      <c r="A3181" s="309"/>
      <c r="B3181" s="309"/>
      <c r="C3181" s="309"/>
      <c r="D3181" s="309"/>
      <c r="E3181" s="309"/>
      <c r="F3181" s="309"/>
      <c r="G3181" s="309"/>
      <c r="H3181" s="309"/>
      <c r="I3181" s="309"/>
      <c r="J3181" s="309"/>
      <c r="K3181" s="309"/>
      <c r="L3181" s="309"/>
      <c r="M3181" s="309"/>
      <c r="N3181" s="309"/>
      <c r="O3181" s="309"/>
      <c r="P3181" s="309"/>
      <c r="Q3181" s="309"/>
      <c r="R3181" s="309"/>
      <c r="S3181" s="309"/>
      <c r="T3181" s="309"/>
      <c r="U3181" s="309"/>
    </row>
    <row r="3182" spans="1:21" x14ac:dyDescent="0.2">
      <c r="A3182" s="309"/>
      <c r="B3182" s="309"/>
      <c r="C3182" s="309"/>
      <c r="D3182" s="309"/>
      <c r="E3182" s="309"/>
      <c r="F3182" s="309"/>
      <c r="G3182" s="309"/>
      <c r="H3182" s="309"/>
      <c r="I3182" s="309"/>
      <c r="J3182" s="309"/>
      <c r="K3182" s="309"/>
      <c r="L3182" s="309"/>
      <c r="M3182" s="309"/>
      <c r="N3182" s="309"/>
      <c r="O3182" s="309"/>
      <c r="P3182" s="309"/>
      <c r="Q3182" s="309"/>
      <c r="R3182" s="309"/>
      <c r="S3182" s="309"/>
      <c r="T3182" s="309"/>
      <c r="U3182" s="309"/>
    </row>
    <row r="3183" spans="1:21" x14ac:dyDescent="0.2">
      <c r="A3183" s="309"/>
      <c r="B3183" s="309"/>
      <c r="C3183" s="309"/>
      <c r="D3183" s="309"/>
      <c r="E3183" s="309"/>
      <c r="F3183" s="309"/>
      <c r="G3183" s="309"/>
      <c r="H3183" s="309"/>
      <c r="I3183" s="309"/>
      <c r="J3183" s="309"/>
      <c r="K3183" s="309"/>
      <c r="L3183" s="309"/>
      <c r="M3183" s="309"/>
      <c r="N3183" s="309"/>
      <c r="O3183" s="309"/>
      <c r="P3183" s="309"/>
      <c r="Q3183" s="309"/>
      <c r="R3183" s="309"/>
      <c r="S3183" s="309"/>
      <c r="T3183" s="309"/>
      <c r="U3183" s="309"/>
    </row>
    <row r="3184" spans="1:21" x14ac:dyDescent="0.2">
      <c r="A3184" s="309"/>
      <c r="B3184" s="309"/>
      <c r="C3184" s="309"/>
      <c r="D3184" s="309"/>
      <c r="E3184" s="309"/>
      <c r="F3184" s="309"/>
      <c r="G3184" s="309"/>
      <c r="H3184" s="309"/>
      <c r="I3184" s="309"/>
      <c r="J3184" s="309"/>
      <c r="K3184" s="309"/>
      <c r="L3184" s="309"/>
      <c r="M3184" s="309"/>
      <c r="N3184" s="309"/>
      <c r="O3184" s="309"/>
      <c r="P3184" s="309"/>
      <c r="Q3184" s="309"/>
      <c r="R3184" s="309"/>
      <c r="S3184" s="309"/>
      <c r="T3184" s="309"/>
      <c r="U3184" s="309"/>
    </row>
    <row r="3185" spans="1:22" x14ac:dyDescent="0.2">
      <c r="A3185" s="309"/>
      <c r="B3185" s="309"/>
      <c r="C3185" s="309"/>
      <c r="D3185" s="309"/>
      <c r="E3185" s="309"/>
      <c r="F3185" s="309"/>
      <c r="G3185" s="309"/>
      <c r="H3185" s="309"/>
      <c r="I3185" s="309"/>
      <c r="J3185" s="309"/>
      <c r="K3185" s="309"/>
      <c r="L3185" s="309"/>
      <c r="M3185" s="309"/>
      <c r="N3185" s="309"/>
      <c r="O3185" s="309"/>
      <c r="P3185" s="309"/>
      <c r="Q3185" s="309"/>
      <c r="R3185" s="309"/>
      <c r="S3185" s="309"/>
      <c r="T3185" s="309"/>
      <c r="U3185" s="309"/>
    </row>
    <row r="3186" spans="1:22" x14ac:dyDescent="0.2">
      <c r="A3186" s="309"/>
      <c r="B3186" s="309"/>
      <c r="C3186" s="309"/>
      <c r="D3186" s="309"/>
      <c r="E3186" s="309"/>
      <c r="F3186" s="309"/>
      <c r="G3186" s="309"/>
      <c r="H3186" s="309"/>
      <c r="I3186" s="309"/>
      <c r="J3186" s="309"/>
      <c r="K3186" s="309"/>
      <c r="L3186" s="309"/>
      <c r="M3186" s="309"/>
      <c r="N3186" s="309"/>
      <c r="O3186" s="309"/>
      <c r="P3186" s="309"/>
      <c r="Q3186" s="309"/>
      <c r="R3186" s="309"/>
      <c r="S3186" s="309"/>
      <c r="T3186" s="309"/>
      <c r="U3186" s="309"/>
    </row>
    <row r="3187" spans="1:22" x14ac:dyDescent="0.2">
      <c r="A3187" s="309"/>
      <c r="B3187" s="309"/>
      <c r="C3187" s="309"/>
      <c r="D3187" s="309"/>
      <c r="E3187" s="309"/>
      <c r="F3187" s="309"/>
      <c r="G3187" s="309"/>
      <c r="H3187" s="309"/>
      <c r="I3187" s="309"/>
      <c r="J3187" s="309"/>
      <c r="K3187" s="309"/>
      <c r="L3187" s="309"/>
      <c r="M3187" s="309"/>
      <c r="N3187" s="309"/>
      <c r="O3187" s="309"/>
      <c r="P3187" s="309"/>
      <c r="Q3187" s="309"/>
      <c r="R3187" s="309"/>
      <c r="S3187" s="309"/>
      <c r="T3187" s="309"/>
      <c r="U3187" s="309"/>
    </row>
    <row r="3188" spans="1:22" x14ac:dyDescent="0.2">
      <c r="A3188" s="309"/>
      <c r="B3188" s="309"/>
      <c r="C3188" s="309"/>
      <c r="D3188" s="309"/>
      <c r="E3188" s="309"/>
      <c r="F3188" s="309"/>
      <c r="G3188" s="309"/>
      <c r="H3188" s="309"/>
      <c r="I3188" s="309"/>
      <c r="J3188" s="309"/>
      <c r="K3188" s="309"/>
      <c r="L3188" s="309"/>
      <c r="M3188" s="309"/>
      <c r="N3188" s="309"/>
      <c r="O3188" s="309"/>
      <c r="P3188" s="309"/>
      <c r="Q3188" s="309"/>
      <c r="R3188" s="309"/>
      <c r="S3188" s="309"/>
      <c r="T3188" s="309"/>
      <c r="U3188" s="309"/>
    </row>
    <row r="3189" spans="1:22" x14ac:dyDescent="0.2">
      <c r="A3189" s="309"/>
      <c r="B3189" s="309"/>
      <c r="C3189" s="309"/>
      <c r="D3189" s="309"/>
      <c r="E3189" s="309"/>
      <c r="F3189" s="309"/>
      <c r="G3189" s="309"/>
      <c r="H3189" s="309"/>
      <c r="I3189" s="309"/>
      <c r="J3189" s="309"/>
      <c r="K3189" s="309"/>
      <c r="L3189" s="309"/>
      <c r="M3189" s="309"/>
      <c r="N3189" s="309"/>
      <c r="O3189" s="309"/>
      <c r="P3189" s="309"/>
      <c r="Q3189" s="309"/>
      <c r="R3189" s="309"/>
      <c r="S3189" s="309"/>
      <c r="T3189" s="309"/>
      <c r="U3189" s="309"/>
      <c r="V3189" s="309"/>
    </row>
    <row r="3190" spans="1:22" x14ac:dyDescent="0.2">
      <c r="A3190" s="309"/>
      <c r="B3190" s="309"/>
      <c r="C3190" s="309"/>
      <c r="D3190" s="309"/>
      <c r="E3190" s="309"/>
      <c r="F3190" s="309"/>
      <c r="G3190" s="309"/>
      <c r="H3190" s="309"/>
      <c r="I3190" s="309"/>
      <c r="J3190" s="309"/>
      <c r="K3190" s="309"/>
      <c r="L3190" s="309"/>
      <c r="M3190" s="309"/>
      <c r="N3190" s="309"/>
      <c r="O3190" s="309"/>
      <c r="P3190" s="309"/>
      <c r="Q3190" s="309"/>
      <c r="R3190" s="309"/>
      <c r="S3190" s="309"/>
      <c r="T3190" s="309"/>
      <c r="U3190" s="309"/>
      <c r="V3190" s="309"/>
    </row>
    <row r="3191" spans="1:22" x14ac:dyDescent="0.2">
      <c r="A3191" s="309"/>
      <c r="B3191" s="309"/>
      <c r="C3191" s="309"/>
      <c r="D3191" s="309"/>
      <c r="E3191" s="309"/>
      <c r="F3191" s="309"/>
      <c r="G3191" s="309"/>
      <c r="H3191" s="309"/>
      <c r="I3191" s="309"/>
      <c r="J3191" s="309"/>
      <c r="K3191" s="309"/>
      <c r="L3191" s="309"/>
      <c r="M3191" s="309"/>
      <c r="N3191" s="309"/>
      <c r="O3191" s="309"/>
      <c r="P3191" s="309"/>
      <c r="Q3191" s="309"/>
      <c r="R3191" s="309"/>
      <c r="S3191" s="309"/>
      <c r="T3191" s="309"/>
      <c r="U3191" s="309"/>
      <c r="V3191" s="309"/>
    </row>
    <row r="3192" spans="1:22" x14ac:dyDescent="0.2">
      <c r="A3192" s="309"/>
      <c r="B3192" s="309"/>
      <c r="C3192" s="309"/>
      <c r="D3192" s="309"/>
      <c r="E3192" s="309"/>
      <c r="F3192" s="309"/>
      <c r="G3192" s="309"/>
      <c r="H3192" s="309"/>
      <c r="I3192" s="309"/>
      <c r="J3192" s="309"/>
      <c r="K3192" s="309"/>
      <c r="L3192" s="309"/>
      <c r="M3192" s="309"/>
      <c r="N3192" s="309"/>
      <c r="O3192" s="309"/>
      <c r="P3192" s="309"/>
      <c r="Q3192" s="309"/>
      <c r="R3192" s="309"/>
      <c r="S3192" s="309"/>
      <c r="T3192" s="309"/>
      <c r="U3192" s="309"/>
      <c r="V3192" s="309"/>
    </row>
    <row r="3193" spans="1:22" x14ac:dyDescent="0.2">
      <c r="A3193" s="309"/>
      <c r="B3193" s="309"/>
      <c r="C3193" s="309"/>
      <c r="D3193" s="309"/>
      <c r="E3193" s="309"/>
      <c r="F3193" s="309"/>
      <c r="G3193" s="309"/>
      <c r="H3193" s="309"/>
      <c r="I3193" s="309"/>
      <c r="J3193" s="309"/>
      <c r="K3193" s="309"/>
      <c r="L3193" s="309"/>
      <c r="M3193" s="309"/>
      <c r="N3193" s="309"/>
      <c r="O3193" s="309"/>
      <c r="P3193" s="309"/>
      <c r="Q3193" s="309"/>
      <c r="R3193" s="309"/>
      <c r="S3193" s="309"/>
      <c r="T3193" s="309"/>
      <c r="U3193" s="309"/>
      <c r="V3193" s="309"/>
    </row>
    <row r="3194" spans="1:22" x14ac:dyDescent="0.2">
      <c r="A3194" s="309"/>
      <c r="B3194" s="309"/>
      <c r="C3194" s="309"/>
      <c r="D3194" s="309"/>
      <c r="E3194" s="309"/>
      <c r="F3194" s="309"/>
      <c r="G3194" s="309"/>
      <c r="H3194" s="309"/>
      <c r="I3194" s="309"/>
      <c r="J3194" s="309"/>
      <c r="K3194" s="309"/>
      <c r="L3194" s="309"/>
      <c r="M3194" s="309"/>
      <c r="N3194" s="309"/>
      <c r="O3194" s="309"/>
      <c r="P3194" s="309"/>
      <c r="Q3194" s="309"/>
      <c r="R3194" s="309"/>
      <c r="S3194" s="309"/>
      <c r="T3194" s="309"/>
      <c r="U3194" s="309"/>
      <c r="V3194" s="309"/>
    </row>
    <row r="3195" spans="1:22" x14ac:dyDescent="0.2">
      <c r="A3195" s="309"/>
      <c r="B3195" s="309"/>
      <c r="C3195" s="309"/>
      <c r="D3195" s="309"/>
      <c r="E3195" s="309"/>
      <c r="F3195" s="309"/>
      <c r="G3195" s="309"/>
      <c r="H3195" s="309"/>
      <c r="I3195" s="309"/>
      <c r="J3195" s="309"/>
      <c r="K3195" s="309"/>
      <c r="L3195" s="309"/>
      <c r="M3195" s="309"/>
      <c r="N3195" s="309"/>
      <c r="O3195" s="309"/>
      <c r="P3195" s="309"/>
      <c r="Q3195" s="309"/>
      <c r="R3195" s="309"/>
      <c r="S3195" s="309"/>
      <c r="T3195" s="309"/>
      <c r="U3195" s="309"/>
      <c r="V3195" s="309"/>
    </row>
    <row r="3196" spans="1:22" x14ac:dyDescent="0.2">
      <c r="A3196" s="309"/>
      <c r="B3196" s="309"/>
      <c r="C3196" s="309"/>
      <c r="D3196" s="309"/>
      <c r="E3196" s="309"/>
      <c r="F3196" s="309"/>
      <c r="G3196" s="309"/>
      <c r="H3196" s="309"/>
      <c r="I3196" s="309"/>
      <c r="J3196" s="309"/>
      <c r="K3196" s="309"/>
      <c r="L3196" s="309"/>
      <c r="M3196" s="309"/>
      <c r="N3196" s="309"/>
      <c r="O3196" s="309"/>
      <c r="P3196" s="309"/>
      <c r="Q3196" s="309"/>
      <c r="R3196" s="309"/>
      <c r="S3196" s="309"/>
      <c r="T3196" s="309"/>
      <c r="U3196" s="309"/>
      <c r="V3196" s="309"/>
    </row>
    <row r="3197" spans="1:22" x14ac:dyDescent="0.2">
      <c r="A3197" s="309"/>
      <c r="B3197" s="309"/>
      <c r="C3197" s="309"/>
      <c r="D3197" s="309"/>
      <c r="E3197" s="309"/>
      <c r="F3197" s="309"/>
      <c r="G3197" s="309"/>
      <c r="H3197" s="309"/>
      <c r="I3197" s="309"/>
      <c r="J3197" s="309"/>
      <c r="K3197" s="309"/>
      <c r="L3197" s="309"/>
      <c r="M3197" s="309"/>
      <c r="N3197" s="309"/>
      <c r="O3197" s="309"/>
      <c r="P3197" s="309"/>
      <c r="Q3197" s="309"/>
      <c r="R3197" s="309"/>
      <c r="S3197" s="309"/>
      <c r="T3197" s="309"/>
      <c r="U3197" s="309"/>
      <c r="V3197" s="309"/>
    </row>
    <row r="3198" spans="1:22" x14ac:dyDescent="0.2">
      <c r="A3198" s="309"/>
      <c r="B3198" s="309"/>
      <c r="C3198" s="309"/>
      <c r="D3198" s="309"/>
      <c r="E3198" s="309"/>
      <c r="F3198" s="309"/>
      <c r="G3198" s="309"/>
      <c r="H3198" s="309"/>
      <c r="I3198" s="309"/>
      <c r="J3198" s="309"/>
      <c r="K3198" s="309"/>
      <c r="L3198" s="309"/>
      <c r="M3198" s="309"/>
      <c r="N3198" s="309"/>
      <c r="O3198" s="309"/>
      <c r="P3198" s="309"/>
      <c r="Q3198" s="309"/>
      <c r="R3198" s="309"/>
      <c r="S3198" s="309"/>
      <c r="T3198" s="309"/>
      <c r="U3198" s="309"/>
      <c r="V3198" s="309"/>
    </row>
    <row r="3199" spans="1:22" x14ac:dyDescent="0.2">
      <c r="A3199" s="309"/>
      <c r="B3199" s="309"/>
      <c r="C3199" s="309"/>
      <c r="D3199" s="309"/>
      <c r="E3199" s="309"/>
      <c r="F3199" s="309"/>
      <c r="G3199" s="309"/>
      <c r="H3199" s="309"/>
      <c r="I3199" s="309"/>
      <c r="J3199" s="309"/>
      <c r="K3199" s="309"/>
      <c r="L3199" s="309"/>
      <c r="M3199" s="309"/>
      <c r="N3199" s="309"/>
      <c r="O3199" s="309"/>
      <c r="P3199" s="309"/>
      <c r="Q3199" s="309"/>
      <c r="R3199" s="309"/>
      <c r="S3199" s="309"/>
      <c r="T3199" s="309"/>
      <c r="U3199" s="309"/>
      <c r="V3199" s="309"/>
    </row>
    <row r="3200" spans="1:22" x14ac:dyDescent="0.2">
      <c r="A3200" s="309"/>
      <c r="B3200" s="309"/>
      <c r="C3200" s="309"/>
      <c r="D3200" s="309"/>
      <c r="E3200" s="309"/>
      <c r="F3200" s="309"/>
      <c r="G3200" s="309"/>
      <c r="H3200" s="309"/>
      <c r="I3200" s="309"/>
      <c r="J3200" s="309"/>
      <c r="K3200" s="309"/>
      <c r="L3200" s="309"/>
      <c r="M3200" s="309"/>
      <c r="N3200" s="309"/>
      <c r="O3200" s="309"/>
      <c r="P3200" s="309"/>
      <c r="Q3200" s="309"/>
      <c r="R3200" s="309"/>
      <c r="S3200" s="309"/>
      <c r="T3200" s="309"/>
      <c r="U3200" s="309"/>
      <c r="V3200" s="309"/>
    </row>
    <row r="3201" spans="1:22" x14ac:dyDescent="0.2">
      <c r="A3201" s="309"/>
      <c r="B3201" s="309"/>
      <c r="C3201" s="309"/>
      <c r="D3201" s="309"/>
      <c r="E3201" s="309"/>
      <c r="F3201" s="309"/>
      <c r="G3201" s="309"/>
      <c r="H3201" s="309"/>
      <c r="I3201" s="309"/>
      <c r="J3201" s="309"/>
      <c r="K3201" s="309"/>
      <c r="L3201" s="309"/>
      <c r="M3201" s="309"/>
      <c r="N3201" s="309"/>
      <c r="O3201" s="309"/>
      <c r="P3201" s="309"/>
      <c r="Q3201" s="309"/>
      <c r="R3201" s="309"/>
      <c r="S3201" s="309"/>
      <c r="T3201" s="309"/>
      <c r="U3201" s="309"/>
      <c r="V3201" s="309"/>
    </row>
    <row r="3202" spans="1:22" x14ac:dyDescent="0.2">
      <c r="A3202" s="309"/>
      <c r="B3202" s="309"/>
      <c r="C3202" s="309"/>
      <c r="D3202" s="309"/>
      <c r="E3202" s="309"/>
      <c r="F3202" s="309"/>
      <c r="G3202" s="309"/>
      <c r="H3202" s="309"/>
      <c r="I3202" s="309"/>
      <c r="J3202" s="309"/>
      <c r="K3202" s="309"/>
      <c r="L3202" s="309"/>
      <c r="M3202" s="309"/>
      <c r="N3202" s="309"/>
      <c r="O3202" s="309"/>
      <c r="P3202" s="309"/>
      <c r="Q3202" s="309"/>
      <c r="R3202" s="309"/>
      <c r="S3202" s="309"/>
      <c r="T3202" s="309"/>
      <c r="U3202" s="309"/>
      <c r="V3202" s="309"/>
    </row>
    <row r="3203" spans="1:22" x14ac:dyDescent="0.2">
      <c r="A3203" s="309"/>
      <c r="B3203" s="309"/>
      <c r="C3203" s="309"/>
      <c r="D3203" s="309"/>
      <c r="E3203" s="309"/>
      <c r="F3203" s="309"/>
      <c r="G3203" s="309"/>
      <c r="H3203" s="309"/>
      <c r="I3203" s="309"/>
      <c r="J3203" s="309"/>
      <c r="K3203" s="309"/>
      <c r="L3203" s="309"/>
      <c r="M3203" s="309"/>
      <c r="N3203" s="309"/>
      <c r="O3203" s="309"/>
      <c r="P3203" s="309"/>
      <c r="Q3203" s="309"/>
      <c r="R3203" s="309"/>
      <c r="S3203" s="309"/>
      <c r="T3203" s="309"/>
      <c r="U3203" s="309"/>
      <c r="V3203" s="309"/>
    </row>
    <row r="3204" spans="1:22" x14ac:dyDescent="0.2">
      <c r="A3204" s="309"/>
      <c r="B3204" s="309"/>
      <c r="C3204" s="309"/>
      <c r="D3204" s="309"/>
      <c r="E3204" s="309"/>
      <c r="F3204" s="309"/>
      <c r="G3204" s="309"/>
      <c r="H3204" s="309"/>
      <c r="I3204" s="309"/>
      <c r="J3204" s="309"/>
      <c r="K3204" s="309"/>
      <c r="L3204" s="309"/>
      <c r="M3204" s="309"/>
      <c r="N3204" s="309"/>
      <c r="O3204" s="309"/>
      <c r="P3204" s="309"/>
      <c r="Q3204" s="309"/>
      <c r="R3204" s="309"/>
      <c r="S3204" s="309"/>
      <c r="T3204" s="309"/>
      <c r="U3204" s="309"/>
      <c r="V3204" s="309"/>
    </row>
    <row r="3205" spans="1:22" x14ac:dyDescent="0.2">
      <c r="A3205" s="309"/>
      <c r="B3205" s="309"/>
      <c r="C3205" s="309"/>
      <c r="D3205" s="309"/>
      <c r="E3205" s="309"/>
      <c r="F3205" s="309"/>
      <c r="G3205" s="309"/>
      <c r="H3205" s="309"/>
      <c r="I3205" s="309"/>
      <c r="J3205" s="309"/>
      <c r="K3205" s="309"/>
      <c r="L3205" s="309"/>
      <c r="M3205" s="309"/>
      <c r="N3205" s="309"/>
      <c r="O3205" s="309"/>
      <c r="P3205" s="309"/>
      <c r="Q3205" s="309"/>
      <c r="R3205" s="309"/>
      <c r="S3205" s="309"/>
      <c r="T3205" s="309"/>
      <c r="U3205" s="309"/>
      <c r="V3205" s="309"/>
    </row>
    <row r="3206" spans="1:22" x14ac:dyDescent="0.2">
      <c r="A3206" s="309"/>
      <c r="B3206" s="309"/>
      <c r="C3206" s="309"/>
      <c r="D3206" s="309"/>
      <c r="E3206" s="309"/>
      <c r="F3206" s="309"/>
      <c r="G3206" s="309"/>
      <c r="H3206" s="309"/>
      <c r="I3206" s="309"/>
      <c r="J3206" s="309"/>
      <c r="K3206" s="309"/>
      <c r="L3206" s="309"/>
      <c r="M3206" s="309"/>
      <c r="N3206" s="309"/>
      <c r="O3206" s="309"/>
      <c r="P3206" s="309"/>
      <c r="Q3206" s="309"/>
      <c r="R3206" s="309"/>
      <c r="S3206" s="309"/>
      <c r="T3206" s="309"/>
      <c r="U3206" s="309"/>
      <c r="V3206" s="309"/>
    </row>
    <row r="3207" spans="1:22" x14ac:dyDescent="0.2">
      <c r="A3207" s="309"/>
      <c r="B3207" s="309"/>
      <c r="C3207" s="309"/>
      <c r="D3207" s="309"/>
      <c r="E3207" s="309"/>
      <c r="F3207" s="309"/>
      <c r="G3207" s="309"/>
      <c r="H3207" s="309"/>
      <c r="I3207" s="309"/>
      <c r="J3207" s="309"/>
      <c r="K3207" s="309"/>
      <c r="L3207" s="309"/>
      <c r="M3207" s="309"/>
      <c r="N3207" s="309"/>
      <c r="O3207" s="309"/>
      <c r="P3207" s="309"/>
      <c r="Q3207" s="309"/>
      <c r="R3207" s="309"/>
      <c r="S3207" s="309"/>
      <c r="T3207" s="309"/>
      <c r="U3207" s="309"/>
      <c r="V3207" s="309"/>
    </row>
    <row r="3208" spans="1:22" x14ac:dyDescent="0.2">
      <c r="A3208" s="309"/>
      <c r="B3208" s="309"/>
      <c r="C3208" s="309"/>
      <c r="D3208" s="309"/>
      <c r="E3208" s="309"/>
      <c r="F3208" s="309"/>
      <c r="G3208" s="309"/>
      <c r="H3208" s="309"/>
      <c r="I3208" s="309"/>
      <c r="J3208" s="309"/>
      <c r="K3208" s="309"/>
      <c r="L3208" s="309"/>
      <c r="M3208" s="309"/>
      <c r="N3208" s="309"/>
      <c r="O3208" s="309"/>
      <c r="P3208" s="309"/>
      <c r="Q3208" s="309"/>
      <c r="R3208" s="309"/>
      <c r="S3208" s="309"/>
      <c r="T3208" s="309"/>
      <c r="U3208" s="309"/>
      <c r="V3208" s="309"/>
    </row>
    <row r="3209" spans="1:22" x14ac:dyDescent="0.2">
      <c r="A3209" s="309"/>
      <c r="B3209" s="309"/>
      <c r="C3209" s="309"/>
      <c r="D3209" s="309"/>
      <c r="E3209" s="309"/>
      <c r="F3209" s="309"/>
      <c r="G3209" s="309"/>
      <c r="H3209" s="309"/>
      <c r="I3209" s="309"/>
      <c r="J3209" s="309"/>
      <c r="K3209" s="309"/>
      <c r="L3209" s="309"/>
      <c r="M3209" s="309"/>
      <c r="N3209" s="309"/>
      <c r="O3209" s="309"/>
      <c r="P3209" s="309"/>
      <c r="Q3209" s="309"/>
      <c r="R3209" s="309"/>
      <c r="S3209" s="309"/>
      <c r="T3209" s="309"/>
      <c r="U3209" s="309"/>
      <c r="V3209" s="309"/>
    </row>
    <row r="3210" spans="1:22" x14ac:dyDescent="0.2">
      <c r="A3210" s="309"/>
      <c r="B3210" s="309"/>
      <c r="C3210" s="309"/>
      <c r="D3210" s="309"/>
      <c r="E3210" s="309"/>
      <c r="F3210" s="309"/>
      <c r="G3210" s="309"/>
      <c r="H3210" s="309"/>
      <c r="I3210" s="309"/>
      <c r="J3210" s="309"/>
      <c r="K3210" s="309"/>
      <c r="L3210" s="309"/>
      <c r="M3210" s="309"/>
      <c r="N3210" s="309"/>
      <c r="O3210" s="309"/>
      <c r="P3210" s="309"/>
      <c r="Q3210" s="309"/>
      <c r="R3210" s="309"/>
      <c r="S3210" s="309"/>
      <c r="T3210" s="309"/>
      <c r="U3210" s="309"/>
      <c r="V3210" s="309"/>
    </row>
    <row r="3211" spans="1:22" x14ac:dyDescent="0.2">
      <c r="A3211" s="309"/>
      <c r="B3211" s="309"/>
      <c r="C3211" s="309"/>
      <c r="D3211" s="309"/>
      <c r="E3211" s="309"/>
      <c r="F3211" s="309"/>
      <c r="G3211" s="309"/>
      <c r="H3211" s="309"/>
      <c r="I3211" s="309"/>
      <c r="J3211" s="309"/>
      <c r="K3211" s="309"/>
      <c r="L3211" s="309"/>
      <c r="M3211" s="309"/>
      <c r="N3211" s="309"/>
      <c r="O3211" s="309"/>
      <c r="P3211" s="309"/>
      <c r="Q3211" s="309"/>
      <c r="R3211" s="309"/>
      <c r="S3211" s="309"/>
      <c r="T3211" s="309"/>
      <c r="U3211" s="309"/>
      <c r="V3211" s="309"/>
    </row>
    <row r="3212" spans="1:22" x14ac:dyDescent="0.2">
      <c r="A3212" s="309"/>
      <c r="B3212" s="309"/>
      <c r="C3212" s="309"/>
      <c r="D3212" s="309"/>
      <c r="E3212" s="309"/>
      <c r="F3212" s="309"/>
      <c r="G3212" s="309"/>
      <c r="H3212" s="309"/>
      <c r="I3212" s="309"/>
      <c r="J3212" s="309"/>
      <c r="K3212" s="309"/>
      <c r="L3212" s="309"/>
      <c r="M3212" s="309"/>
      <c r="N3212" s="309"/>
      <c r="O3212" s="309"/>
      <c r="P3212" s="309"/>
      <c r="Q3212" s="309"/>
      <c r="R3212" s="309"/>
      <c r="S3212" s="309"/>
      <c r="T3212" s="309"/>
      <c r="U3212" s="309"/>
      <c r="V3212" s="309"/>
    </row>
    <row r="3213" spans="1:22" x14ac:dyDescent="0.2">
      <c r="A3213" s="309"/>
      <c r="B3213" s="309"/>
      <c r="C3213" s="309"/>
      <c r="D3213" s="309"/>
      <c r="E3213" s="309"/>
      <c r="F3213" s="309"/>
      <c r="G3213" s="309"/>
      <c r="H3213" s="309"/>
      <c r="I3213" s="309"/>
      <c r="J3213" s="309"/>
      <c r="K3213" s="309"/>
      <c r="L3213" s="309"/>
      <c r="M3213" s="309"/>
      <c r="N3213" s="309"/>
      <c r="O3213" s="309"/>
      <c r="P3213" s="309"/>
      <c r="Q3213" s="309"/>
      <c r="R3213" s="309"/>
      <c r="S3213" s="309"/>
      <c r="T3213" s="309"/>
      <c r="U3213" s="309"/>
      <c r="V3213" s="309"/>
    </row>
    <row r="3214" spans="1:22" x14ac:dyDescent="0.2">
      <c r="A3214" s="309"/>
      <c r="B3214" s="309"/>
      <c r="C3214" s="309"/>
      <c r="D3214" s="309"/>
      <c r="E3214" s="309"/>
      <c r="F3214" s="309"/>
      <c r="G3214" s="309"/>
      <c r="H3214" s="309"/>
      <c r="I3214" s="309"/>
      <c r="J3214" s="309"/>
      <c r="K3214" s="309"/>
      <c r="L3214" s="309"/>
      <c r="M3214" s="309"/>
      <c r="N3214" s="309"/>
      <c r="O3214" s="309"/>
      <c r="P3214" s="309"/>
      <c r="Q3214" s="309"/>
      <c r="R3214" s="309"/>
      <c r="S3214" s="309"/>
      <c r="T3214" s="309"/>
      <c r="U3214" s="309"/>
      <c r="V3214" s="309"/>
    </row>
    <row r="3215" spans="1:22" x14ac:dyDescent="0.2">
      <c r="A3215" s="309"/>
      <c r="B3215" s="309"/>
      <c r="C3215" s="309"/>
      <c r="D3215" s="309"/>
      <c r="E3215" s="309"/>
      <c r="F3215" s="309"/>
      <c r="G3215" s="309"/>
      <c r="H3215" s="309"/>
      <c r="I3215" s="309"/>
      <c r="J3215" s="309"/>
      <c r="K3215" s="309"/>
      <c r="L3215" s="309"/>
      <c r="M3215" s="309"/>
      <c r="N3215" s="309"/>
      <c r="O3215" s="309"/>
      <c r="P3215" s="309"/>
      <c r="Q3215" s="309"/>
      <c r="R3215" s="309"/>
      <c r="S3215" s="309"/>
      <c r="T3215" s="309"/>
      <c r="U3215" s="309"/>
      <c r="V3215" s="309"/>
    </row>
    <row r="3216" spans="1:22" x14ac:dyDescent="0.2">
      <c r="A3216" s="309"/>
      <c r="B3216" s="309"/>
      <c r="C3216" s="309"/>
      <c r="D3216" s="309"/>
      <c r="E3216" s="309"/>
      <c r="F3216" s="309"/>
      <c r="G3216" s="309"/>
      <c r="H3216" s="309"/>
      <c r="I3216" s="309"/>
      <c r="J3216" s="309"/>
      <c r="K3216" s="309"/>
      <c r="L3216" s="309"/>
      <c r="M3216" s="309"/>
      <c r="N3216" s="309"/>
      <c r="O3216" s="309"/>
      <c r="P3216" s="309"/>
      <c r="Q3216" s="309"/>
      <c r="R3216" s="309"/>
      <c r="S3216" s="309"/>
      <c r="T3216" s="309"/>
      <c r="U3216" s="309"/>
      <c r="V3216" s="309"/>
    </row>
    <row r="3217" spans="1:22" x14ac:dyDescent="0.2">
      <c r="A3217" s="309"/>
      <c r="B3217" s="309"/>
      <c r="C3217" s="309"/>
      <c r="D3217" s="309"/>
      <c r="E3217" s="309"/>
      <c r="F3217" s="309"/>
      <c r="G3217" s="309"/>
      <c r="H3217" s="309"/>
      <c r="I3217" s="309"/>
      <c r="J3217" s="309"/>
      <c r="K3217" s="309"/>
      <c r="L3217" s="309"/>
      <c r="M3217" s="309"/>
      <c r="N3217" s="309"/>
      <c r="O3217" s="309"/>
      <c r="P3217" s="309"/>
      <c r="Q3217" s="309"/>
      <c r="R3217" s="309"/>
      <c r="S3217" s="309"/>
      <c r="T3217" s="309"/>
      <c r="U3217" s="309"/>
      <c r="V3217" s="309"/>
    </row>
    <row r="3218" spans="1:22" x14ac:dyDescent="0.2">
      <c r="A3218" s="309"/>
      <c r="B3218" s="309"/>
      <c r="C3218" s="309"/>
      <c r="D3218" s="309"/>
      <c r="E3218" s="309"/>
      <c r="F3218" s="309"/>
      <c r="G3218" s="309"/>
      <c r="H3218" s="309"/>
      <c r="I3218" s="309"/>
      <c r="J3218" s="309"/>
      <c r="K3218" s="309"/>
      <c r="L3218" s="309"/>
      <c r="M3218" s="309"/>
      <c r="N3218" s="309"/>
      <c r="O3218" s="309"/>
      <c r="P3218" s="309"/>
      <c r="Q3218" s="309"/>
      <c r="R3218" s="309"/>
      <c r="S3218" s="309"/>
      <c r="T3218" s="309"/>
      <c r="U3218" s="309"/>
      <c r="V3218" s="309"/>
    </row>
    <row r="3219" spans="1:22" x14ac:dyDescent="0.2">
      <c r="A3219" s="309"/>
      <c r="B3219" s="309"/>
      <c r="C3219" s="309"/>
      <c r="D3219" s="309"/>
      <c r="E3219" s="309"/>
      <c r="F3219" s="309"/>
      <c r="G3219" s="309"/>
      <c r="H3219" s="309"/>
      <c r="I3219" s="309"/>
      <c r="J3219" s="309"/>
      <c r="K3219" s="309"/>
      <c r="L3219" s="309"/>
      <c r="M3219" s="309"/>
      <c r="N3219" s="309"/>
      <c r="O3219" s="309"/>
      <c r="P3219" s="309"/>
      <c r="Q3219" s="309"/>
      <c r="R3219" s="309"/>
      <c r="S3219" s="309"/>
      <c r="T3219" s="309"/>
      <c r="U3219" s="309"/>
      <c r="V3219" s="309"/>
    </row>
    <row r="3220" spans="1:22" x14ac:dyDescent="0.2">
      <c r="A3220" s="309"/>
      <c r="B3220" s="309"/>
      <c r="C3220" s="309"/>
      <c r="D3220" s="309"/>
      <c r="E3220" s="309"/>
      <c r="F3220" s="309"/>
      <c r="G3220" s="309"/>
      <c r="H3220" s="309"/>
      <c r="I3220" s="309"/>
      <c r="J3220" s="309"/>
      <c r="K3220" s="309"/>
      <c r="L3220" s="309"/>
      <c r="M3220" s="309"/>
      <c r="N3220" s="309"/>
      <c r="O3220" s="309"/>
      <c r="P3220" s="309"/>
      <c r="Q3220" s="309"/>
      <c r="R3220" s="309"/>
      <c r="S3220" s="309"/>
      <c r="T3220" s="309"/>
      <c r="U3220" s="309"/>
      <c r="V3220" s="309"/>
    </row>
    <row r="3221" spans="1:22" x14ac:dyDescent="0.2">
      <c r="A3221" s="309"/>
      <c r="B3221" s="309"/>
      <c r="C3221" s="309"/>
      <c r="D3221" s="309"/>
      <c r="E3221" s="309"/>
      <c r="F3221" s="309"/>
      <c r="G3221" s="309"/>
      <c r="H3221" s="309"/>
      <c r="I3221" s="309"/>
      <c r="J3221" s="309"/>
      <c r="K3221" s="309"/>
      <c r="L3221" s="309"/>
      <c r="M3221" s="309"/>
      <c r="N3221" s="309"/>
      <c r="O3221" s="309"/>
      <c r="P3221" s="309"/>
      <c r="Q3221" s="309"/>
      <c r="R3221" s="309"/>
      <c r="S3221" s="309"/>
      <c r="T3221" s="309"/>
      <c r="U3221" s="309"/>
    </row>
    <row r="3222" spans="1:22" x14ac:dyDescent="0.2">
      <c r="A3222" s="309"/>
      <c r="B3222" s="309"/>
      <c r="C3222" s="309"/>
      <c r="D3222" s="309"/>
      <c r="E3222" s="309"/>
      <c r="F3222" s="309"/>
      <c r="G3222" s="309"/>
      <c r="H3222" s="309"/>
      <c r="I3222" s="309"/>
      <c r="J3222" s="309"/>
      <c r="K3222" s="309"/>
      <c r="L3222" s="309"/>
      <c r="M3222" s="309"/>
      <c r="N3222" s="309"/>
      <c r="O3222" s="309"/>
      <c r="P3222" s="309"/>
      <c r="Q3222" s="309"/>
      <c r="R3222" s="309"/>
      <c r="S3222" s="309"/>
      <c r="T3222" s="309"/>
      <c r="U3222" s="309"/>
    </row>
    <row r="3223" spans="1:22" x14ac:dyDescent="0.2">
      <c r="A3223" s="309"/>
      <c r="B3223" s="309"/>
      <c r="C3223" s="309"/>
      <c r="D3223" s="309"/>
      <c r="E3223" s="309"/>
      <c r="F3223" s="309"/>
      <c r="G3223" s="309"/>
      <c r="H3223" s="309"/>
      <c r="I3223" s="309"/>
      <c r="J3223" s="309"/>
      <c r="K3223" s="309"/>
      <c r="L3223" s="309"/>
      <c r="M3223" s="309"/>
      <c r="N3223" s="309"/>
      <c r="O3223" s="309"/>
      <c r="P3223" s="309"/>
      <c r="Q3223" s="309"/>
      <c r="R3223" s="309"/>
      <c r="S3223" s="309"/>
      <c r="T3223" s="309"/>
      <c r="U3223" s="309"/>
    </row>
    <row r="3224" spans="1:22" x14ac:dyDescent="0.2">
      <c r="A3224" s="309"/>
      <c r="B3224" s="309"/>
      <c r="C3224" s="309"/>
      <c r="D3224" s="309"/>
      <c r="E3224" s="309"/>
      <c r="F3224" s="309"/>
      <c r="G3224" s="309"/>
      <c r="H3224" s="309"/>
      <c r="I3224" s="309"/>
      <c r="J3224" s="309"/>
      <c r="K3224" s="309"/>
      <c r="L3224" s="309"/>
      <c r="M3224" s="309"/>
      <c r="N3224" s="309"/>
      <c r="O3224" s="309"/>
      <c r="P3224" s="309"/>
      <c r="Q3224" s="309"/>
      <c r="R3224" s="309"/>
      <c r="S3224" s="309"/>
      <c r="T3224" s="309"/>
      <c r="U3224" s="309"/>
    </row>
    <row r="3225" spans="1:22" x14ac:dyDescent="0.2">
      <c r="A3225" s="309"/>
      <c r="B3225" s="309"/>
      <c r="C3225" s="309"/>
      <c r="D3225" s="309"/>
      <c r="E3225" s="309"/>
      <c r="F3225" s="309"/>
      <c r="G3225" s="309"/>
      <c r="H3225" s="309"/>
      <c r="I3225" s="309"/>
      <c r="J3225" s="309"/>
      <c r="K3225" s="309"/>
      <c r="L3225" s="309"/>
      <c r="M3225" s="309"/>
      <c r="N3225" s="309"/>
      <c r="O3225" s="309"/>
      <c r="P3225" s="309"/>
      <c r="Q3225" s="309"/>
      <c r="R3225" s="309"/>
      <c r="S3225" s="309"/>
      <c r="T3225" s="309"/>
      <c r="U3225" s="309"/>
    </row>
    <row r="3226" spans="1:22" x14ac:dyDescent="0.2">
      <c r="A3226" s="309"/>
      <c r="B3226" s="309"/>
      <c r="C3226" s="309"/>
      <c r="D3226" s="309"/>
      <c r="E3226" s="309"/>
      <c r="F3226" s="309"/>
      <c r="G3226" s="309"/>
      <c r="H3226" s="309"/>
      <c r="I3226" s="309"/>
      <c r="J3226" s="309"/>
      <c r="K3226" s="309"/>
      <c r="L3226" s="309"/>
      <c r="M3226" s="309"/>
      <c r="N3226" s="309"/>
      <c r="O3226" s="309"/>
      <c r="P3226" s="309"/>
      <c r="Q3226" s="309"/>
      <c r="R3226" s="309"/>
      <c r="S3226" s="309"/>
      <c r="T3226" s="309"/>
      <c r="U3226" s="309"/>
    </row>
    <row r="3227" spans="1:22" x14ac:dyDescent="0.2">
      <c r="A3227" s="309"/>
      <c r="B3227" s="309"/>
      <c r="C3227" s="309"/>
      <c r="D3227" s="309"/>
      <c r="E3227" s="309"/>
      <c r="F3227" s="309"/>
      <c r="G3227" s="309"/>
      <c r="H3227" s="309"/>
      <c r="I3227" s="309"/>
      <c r="J3227" s="309"/>
      <c r="K3227" s="309"/>
      <c r="L3227" s="309"/>
      <c r="M3227" s="309"/>
      <c r="N3227" s="309"/>
      <c r="O3227" s="309"/>
      <c r="P3227" s="309"/>
      <c r="Q3227" s="309"/>
      <c r="R3227" s="309"/>
      <c r="S3227" s="309"/>
      <c r="T3227" s="309"/>
      <c r="U3227" s="309"/>
    </row>
    <row r="3228" spans="1:22" x14ac:dyDescent="0.2">
      <c r="A3228" s="309"/>
      <c r="B3228" s="309"/>
      <c r="C3228" s="309"/>
      <c r="D3228" s="309"/>
      <c r="E3228" s="309"/>
      <c r="F3228" s="309"/>
      <c r="G3228" s="309"/>
      <c r="H3228" s="309"/>
      <c r="I3228" s="309"/>
      <c r="J3228" s="309"/>
      <c r="K3228" s="309"/>
      <c r="L3228" s="309"/>
      <c r="M3228" s="309"/>
      <c r="N3228" s="309"/>
      <c r="O3228" s="309"/>
      <c r="P3228" s="309"/>
      <c r="Q3228" s="309"/>
      <c r="R3228" s="309"/>
      <c r="S3228" s="309"/>
      <c r="T3228" s="309"/>
      <c r="U3228" s="309"/>
    </row>
    <row r="3229" spans="1:22" x14ac:dyDescent="0.2">
      <c r="A3229" s="309"/>
      <c r="B3229" s="309"/>
      <c r="C3229" s="309"/>
      <c r="D3229" s="309"/>
      <c r="E3229" s="309"/>
      <c r="F3229" s="309"/>
      <c r="G3229" s="309"/>
      <c r="H3229" s="309"/>
      <c r="I3229" s="309"/>
      <c r="J3229" s="309"/>
      <c r="K3229" s="309"/>
      <c r="L3229" s="309"/>
      <c r="M3229" s="309"/>
      <c r="N3229" s="309"/>
      <c r="O3229" s="309"/>
      <c r="P3229" s="309"/>
      <c r="Q3229" s="309"/>
      <c r="R3229" s="309"/>
      <c r="S3229" s="309"/>
      <c r="T3229" s="309"/>
      <c r="U3229" s="309"/>
    </row>
    <row r="3230" spans="1:22" x14ac:dyDescent="0.2">
      <c r="A3230" s="309"/>
      <c r="B3230" s="309"/>
      <c r="C3230" s="309"/>
      <c r="D3230" s="309"/>
      <c r="E3230" s="309"/>
      <c r="F3230" s="309"/>
      <c r="G3230" s="309"/>
      <c r="H3230" s="309"/>
      <c r="I3230" s="309"/>
      <c r="J3230" s="309"/>
      <c r="K3230" s="309"/>
      <c r="L3230" s="309"/>
      <c r="M3230" s="309"/>
      <c r="N3230" s="309"/>
      <c r="O3230" s="309"/>
      <c r="P3230" s="309"/>
      <c r="Q3230" s="309"/>
      <c r="R3230" s="309"/>
      <c r="S3230" s="309"/>
      <c r="T3230" s="309"/>
      <c r="U3230" s="309"/>
    </row>
    <row r="3231" spans="1:22" x14ac:dyDescent="0.2">
      <c r="A3231" s="309"/>
      <c r="B3231" s="309"/>
      <c r="C3231" s="309"/>
      <c r="D3231" s="309"/>
      <c r="E3231" s="309"/>
      <c r="F3231" s="309"/>
      <c r="G3231" s="309"/>
      <c r="H3231" s="309"/>
      <c r="I3231" s="309"/>
      <c r="J3231" s="309"/>
      <c r="K3231" s="309"/>
      <c r="L3231" s="309"/>
      <c r="M3231" s="309"/>
      <c r="N3231" s="309"/>
      <c r="O3231" s="309"/>
      <c r="P3231" s="309"/>
      <c r="Q3231" s="309"/>
      <c r="R3231" s="309"/>
      <c r="S3231" s="309"/>
      <c r="T3231" s="309"/>
      <c r="U3231" s="309"/>
    </row>
    <row r="3232" spans="1:22" x14ac:dyDescent="0.2">
      <c r="A3232" s="309"/>
      <c r="B3232" s="309"/>
      <c r="C3232" s="309"/>
      <c r="D3232" s="309"/>
      <c r="E3232" s="309"/>
      <c r="F3232" s="309"/>
      <c r="G3232" s="309"/>
      <c r="H3232" s="309"/>
      <c r="I3232" s="309"/>
      <c r="J3232" s="309"/>
      <c r="K3232" s="309"/>
      <c r="L3232" s="309"/>
      <c r="M3232" s="309"/>
      <c r="N3232" s="309"/>
      <c r="O3232" s="309"/>
      <c r="P3232" s="309"/>
      <c r="Q3232" s="309"/>
      <c r="R3232" s="309"/>
      <c r="S3232" s="309"/>
      <c r="T3232" s="309"/>
      <c r="U3232" s="309"/>
    </row>
    <row r="3233" spans="1:21" x14ac:dyDescent="0.2">
      <c r="A3233" s="309"/>
      <c r="B3233" s="309"/>
      <c r="C3233" s="309"/>
      <c r="D3233" s="309"/>
      <c r="E3233" s="309"/>
      <c r="F3233" s="309"/>
      <c r="G3233" s="309"/>
      <c r="H3233" s="309"/>
      <c r="I3233" s="309"/>
      <c r="J3233" s="309"/>
      <c r="K3233" s="309"/>
      <c r="L3233" s="309"/>
      <c r="M3233" s="309"/>
      <c r="N3233" s="309"/>
      <c r="O3233" s="309"/>
      <c r="P3233" s="309"/>
      <c r="Q3233" s="309"/>
      <c r="R3233" s="309"/>
      <c r="S3233" s="309"/>
      <c r="T3233" s="309"/>
      <c r="U3233" s="309"/>
    </row>
    <row r="3234" spans="1:21" x14ac:dyDescent="0.2">
      <c r="A3234" s="309"/>
      <c r="B3234" s="309"/>
      <c r="C3234" s="309"/>
      <c r="D3234" s="309"/>
      <c r="E3234" s="309"/>
      <c r="F3234" s="309"/>
      <c r="G3234" s="309"/>
      <c r="H3234" s="309"/>
      <c r="I3234" s="309"/>
      <c r="J3234" s="309"/>
      <c r="K3234" s="309"/>
      <c r="L3234" s="309"/>
      <c r="M3234" s="309"/>
      <c r="N3234" s="309"/>
      <c r="O3234" s="309"/>
      <c r="P3234" s="309"/>
      <c r="Q3234" s="309"/>
      <c r="R3234" s="309"/>
      <c r="S3234" s="309"/>
      <c r="T3234" s="309"/>
      <c r="U3234" s="309"/>
    </row>
    <row r="3235" spans="1:21" x14ac:dyDescent="0.2">
      <c r="A3235" s="309"/>
      <c r="B3235" s="309"/>
      <c r="C3235" s="309"/>
      <c r="D3235" s="309"/>
      <c r="E3235" s="309"/>
      <c r="F3235" s="309"/>
      <c r="G3235" s="309"/>
      <c r="H3235" s="309"/>
      <c r="I3235" s="309"/>
      <c r="J3235" s="309"/>
      <c r="K3235" s="309"/>
      <c r="L3235" s="309"/>
      <c r="M3235" s="309"/>
      <c r="N3235" s="309"/>
      <c r="O3235" s="309"/>
      <c r="P3235" s="309"/>
      <c r="Q3235" s="309"/>
      <c r="R3235" s="309"/>
      <c r="S3235" s="309"/>
      <c r="T3235" s="309"/>
      <c r="U3235" s="309"/>
    </row>
    <row r="3236" spans="1:21" x14ac:dyDescent="0.2">
      <c r="A3236" s="309"/>
      <c r="B3236" s="309"/>
      <c r="C3236" s="309"/>
      <c r="D3236" s="309"/>
      <c r="E3236" s="309"/>
      <c r="F3236" s="309"/>
      <c r="G3236" s="309"/>
      <c r="H3236" s="309"/>
      <c r="I3236" s="309"/>
      <c r="J3236" s="309"/>
      <c r="K3236" s="309"/>
      <c r="L3236" s="309"/>
      <c r="M3236" s="309"/>
      <c r="N3236" s="309"/>
      <c r="O3236" s="309"/>
      <c r="P3236" s="309"/>
      <c r="Q3236" s="309"/>
      <c r="R3236" s="309"/>
      <c r="S3236" s="309"/>
      <c r="T3236" s="309"/>
      <c r="U3236" s="309"/>
    </row>
    <row r="3237" spans="1:21" x14ac:dyDescent="0.2">
      <c r="A3237" s="309"/>
      <c r="B3237" s="309"/>
      <c r="C3237" s="309"/>
      <c r="D3237" s="309"/>
      <c r="E3237" s="309"/>
      <c r="F3237" s="309"/>
      <c r="G3237" s="309"/>
      <c r="H3237" s="309"/>
      <c r="I3237" s="309"/>
      <c r="J3237" s="309"/>
      <c r="K3237" s="309"/>
      <c r="L3237" s="309"/>
      <c r="M3237" s="309"/>
      <c r="N3237" s="309"/>
      <c r="O3237" s="309"/>
      <c r="P3237" s="309"/>
      <c r="Q3237" s="309"/>
      <c r="R3237" s="309"/>
      <c r="S3237" s="309"/>
      <c r="T3237" s="309"/>
      <c r="U3237" s="309"/>
    </row>
    <row r="3238" spans="1:21" x14ac:dyDescent="0.2">
      <c r="A3238" s="309"/>
      <c r="B3238" s="309"/>
      <c r="C3238" s="309"/>
      <c r="D3238" s="309"/>
      <c r="E3238" s="309"/>
      <c r="F3238" s="309"/>
      <c r="G3238" s="309"/>
      <c r="H3238" s="309"/>
      <c r="I3238" s="309"/>
      <c r="J3238" s="309"/>
      <c r="K3238" s="309"/>
      <c r="L3238" s="309"/>
      <c r="M3238" s="309"/>
      <c r="N3238" s="309"/>
      <c r="O3238" s="309"/>
      <c r="P3238" s="309"/>
      <c r="Q3238" s="309"/>
      <c r="R3238" s="309"/>
      <c r="S3238" s="309"/>
      <c r="T3238" s="309"/>
      <c r="U3238" s="309"/>
    </row>
    <row r="3239" spans="1:21" x14ac:dyDescent="0.2">
      <c r="A3239" s="309"/>
      <c r="B3239" s="309"/>
      <c r="C3239" s="309"/>
      <c r="D3239" s="309"/>
      <c r="E3239" s="309"/>
      <c r="F3239" s="309"/>
      <c r="G3239" s="309"/>
      <c r="H3239" s="309"/>
      <c r="I3239" s="309"/>
      <c r="J3239" s="309"/>
      <c r="K3239" s="309"/>
      <c r="L3239" s="309"/>
      <c r="M3239" s="309"/>
      <c r="N3239" s="309"/>
      <c r="O3239" s="309"/>
      <c r="P3239" s="309"/>
      <c r="Q3239" s="309"/>
      <c r="R3239" s="309"/>
      <c r="S3239" s="309"/>
      <c r="T3239" s="309"/>
      <c r="U3239" s="309"/>
    </row>
    <row r="3240" spans="1:21" x14ac:dyDescent="0.2">
      <c r="A3240" s="309"/>
      <c r="B3240" s="309"/>
      <c r="C3240" s="309"/>
      <c r="D3240" s="309"/>
      <c r="E3240" s="309"/>
      <c r="F3240" s="309"/>
      <c r="G3240" s="309"/>
      <c r="H3240" s="309"/>
      <c r="I3240" s="309"/>
      <c r="J3240" s="309"/>
      <c r="K3240" s="309"/>
      <c r="L3240" s="309"/>
      <c r="M3240" s="309"/>
      <c r="N3240" s="309"/>
      <c r="O3240" s="309"/>
      <c r="P3240" s="309"/>
      <c r="Q3240" s="309"/>
      <c r="R3240" s="309"/>
      <c r="S3240" s="309"/>
      <c r="T3240" s="309"/>
      <c r="U3240" s="309"/>
    </row>
    <row r="3241" spans="1:21" x14ac:dyDescent="0.2">
      <c r="A3241" s="309"/>
      <c r="B3241" s="309"/>
      <c r="C3241" s="309"/>
      <c r="D3241" s="309"/>
      <c r="E3241" s="309"/>
      <c r="F3241" s="309"/>
      <c r="G3241" s="309"/>
      <c r="H3241" s="309"/>
      <c r="I3241" s="309"/>
      <c r="J3241" s="309"/>
      <c r="K3241" s="309"/>
      <c r="L3241" s="309"/>
      <c r="M3241" s="309"/>
      <c r="N3241" s="309"/>
      <c r="O3241" s="309"/>
      <c r="P3241" s="309"/>
      <c r="Q3241" s="309"/>
      <c r="R3241" s="309"/>
      <c r="S3241" s="309"/>
      <c r="T3241" s="309"/>
      <c r="U3241" s="309"/>
    </row>
    <row r="3242" spans="1:21" x14ac:dyDescent="0.2">
      <c r="A3242" s="309"/>
      <c r="B3242" s="309"/>
      <c r="C3242" s="309"/>
      <c r="D3242" s="309"/>
      <c r="E3242" s="309"/>
      <c r="F3242" s="309"/>
      <c r="G3242" s="309"/>
      <c r="H3242" s="309"/>
      <c r="I3242" s="309"/>
      <c r="J3242" s="309"/>
      <c r="K3242" s="309"/>
      <c r="L3242" s="309"/>
      <c r="M3242" s="309"/>
      <c r="N3242" s="309"/>
      <c r="O3242" s="309"/>
      <c r="P3242" s="309"/>
      <c r="Q3242" s="309"/>
      <c r="R3242" s="309"/>
      <c r="S3242" s="309"/>
      <c r="T3242" s="309"/>
      <c r="U3242" s="309"/>
    </row>
    <row r="3243" spans="1:21" x14ac:dyDescent="0.2">
      <c r="A3243" s="309"/>
      <c r="B3243" s="309"/>
      <c r="C3243" s="309"/>
      <c r="D3243" s="309"/>
      <c r="E3243" s="309"/>
      <c r="F3243" s="309"/>
      <c r="G3243" s="309"/>
      <c r="H3243" s="309"/>
      <c r="I3243" s="309"/>
      <c r="J3243" s="309"/>
      <c r="K3243" s="309"/>
      <c r="L3243" s="309"/>
      <c r="M3243" s="309"/>
      <c r="N3243" s="309"/>
      <c r="O3243" s="309"/>
      <c r="P3243" s="309"/>
      <c r="Q3243" s="309"/>
      <c r="R3243" s="309"/>
      <c r="S3243" s="309"/>
      <c r="T3243" s="309"/>
      <c r="U3243" s="309"/>
    </row>
    <row r="3244" spans="1:21" x14ac:dyDescent="0.2">
      <c r="A3244" s="309"/>
      <c r="B3244" s="309"/>
      <c r="C3244" s="309"/>
      <c r="D3244" s="309"/>
      <c r="E3244" s="309"/>
      <c r="F3244" s="309"/>
      <c r="G3244" s="309"/>
      <c r="H3244" s="309"/>
      <c r="I3244" s="309"/>
      <c r="J3244" s="309"/>
      <c r="K3244" s="309"/>
      <c r="L3244" s="309"/>
      <c r="M3244" s="309"/>
      <c r="N3244" s="309"/>
      <c r="O3244" s="309"/>
      <c r="P3244" s="309"/>
      <c r="Q3244" s="309"/>
      <c r="R3244" s="309"/>
      <c r="S3244" s="309"/>
      <c r="T3244" s="309"/>
      <c r="U3244" s="309"/>
    </row>
    <row r="3245" spans="1:21" x14ac:dyDescent="0.2">
      <c r="A3245" s="309"/>
      <c r="B3245" s="309"/>
      <c r="C3245" s="309"/>
      <c r="D3245" s="309"/>
      <c r="E3245" s="309"/>
      <c r="F3245" s="309"/>
      <c r="G3245" s="309"/>
      <c r="H3245" s="309"/>
      <c r="I3245" s="309"/>
      <c r="J3245" s="309"/>
      <c r="K3245" s="309"/>
      <c r="L3245" s="309"/>
      <c r="M3245" s="309"/>
      <c r="N3245" s="309"/>
      <c r="O3245" s="309"/>
      <c r="P3245" s="309"/>
      <c r="Q3245" s="309"/>
      <c r="R3245" s="309"/>
      <c r="S3245" s="309"/>
      <c r="T3245" s="309"/>
      <c r="U3245" s="309"/>
    </row>
    <row r="3246" spans="1:21" x14ac:dyDescent="0.2">
      <c r="A3246" s="309"/>
      <c r="B3246" s="309"/>
      <c r="C3246" s="309"/>
      <c r="D3246" s="309"/>
      <c r="E3246" s="309"/>
      <c r="F3246" s="309"/>
      <c r="G3246" s="309"/>
      <c r="H3246" s="309"/>
      <c r="I3246" s="309"/>
      <c r="J3246" s="309"/>
      <c r="K3246" s="309"/>
      <c r="L3246" s="309"/>
      <c r="M3246" s="309"/>
      <c r="N3246" s="309"/>
      <c r="O3246" s="309"/>
      <c r="P3246" s="309"/>
      <c r="Q3246" s="309"/>
      <c r="R3246" s="309"/>
      <c r="S3246" s="309"/>
      <c r="T3246" s="309"/>
      <c r="U3246" s="309"/>
    </row>
    <row r="3247" spans="1:21" x14ac:dyDescent="0.2">
      <c r="A3247" s="309"/>
      <c r="B3247" s="309"/>
      <c r="C3247" s="309"/>
      <c r="D3247" s="309"/>
      <c r="E3247" s="309"/>
      <c r="F3247" s="309"/>
      <c r="G3247" s="309"/>
      <c r="H3247" s="309"/>
      <c r="I3247" s="309"/>
      <c r="J3247" s="309"/>
      <c r="K3247" s="309"/>
      <c r="L3247" s="309"/>
      <c r="M3247" s="309"/>
      <c r="N3247" s="309"/>
      <c r="O3247" s="309"/>
      <c r="P3247" s="309"/>
      <c r="Q3247" s="309"/>
      <c r="R3247" s="309"/>
      <c r="S3247" s="309"/>
      <c r="T3247" s="309"/>
      <c r="U3247" s="309"/>
    </row>
    <row r="3248" spans="1:21" x14ac:dyDescent="0.2">
      <c r="A3248" s="309"/>
      <c r="B3248" s="309"/>
      <c r="C3248" s="309"/>
      <c r="D3248" s="309"/>
      <c r="E3248" s="309"/>
      <c r="F3248" s="309"/>
      <c r="G3248" s="309"/>
      <c r="H3248" s="309"/>
      <c r="I3248" s="309"/>
      <c r="J3248" s="309"/>
      <c r="K3248" s="309"/>
      <c r="L3248" s="309"/>
      <c r="M3248" s="309"/>
      <c r="N3248" s="309"/>
      <c r="O3248" s="309"/>
      <c r="P3248" s="309"/>
      <c r="Q3248" s="309"/>
      <c r="R3248" s="309"/>
      <c r="S3248" s="309"/>
      <c r="T3248" s="309"/>
      <c r="U3248" s="309"/>
    </row>
    <row r="3249" spans="1:21" x14ac:dyDescent="0.2">
      <c r="A3249" s="309"/>
      <c r="B3249" s="309"/>
      <c r="C3249" s="309"/>
      <c r="D3249" s="309"/>
      <c r="E3249" s="309"/>
      <c r="F3249" s="309"/>
      <c r="G3249" s="309"/>
      <c r="H3249" s="309"/>
      <c r="I3249" s="309"/>
      <c r="J3249" s="309"/>
      <c r="K3249" s="309"/>
      <c r="L3249" s="309"/>
      <c r="M3249" s="309"/>
      <c r="N3249" s="309"/>
      <c r="O3249" s="309"/>
      <c r="P3249" s="309"/>
      <c r="Q3249" s="309"/>
      <c r="R3249" s="309"/>
      <c r="S3249" s="309"/>
      <c r="T3249" s="309"/>
      <c r="U3249" s="309"/>
    </row>
    <row r="3250" spans="1:21" x14ac:dyDescent="0.2">
      <c r="A3250" s="309"/>
      <c r="B3250" s="309"/>
      <c r="C3250" s="309"/>
      <c r="D3250" s="309"/>
      <c r="E3250" s="309"/>
      <c r="F3250" s="309"/>
      <c r="G3250" s="309"/>
      <c r="H3250" s="309"/>
      <c r="I3250" s="309"/>
      <c r="J3250" s="309"/>
      <c r="K3250" s="309"/>
      <c r="L3250" s="309"/>
      <c r="M3250" s="309"/>
      <c r="N3250" s="309"/>
      <c r="O3250" s="309"/>
      <c r="P3250" s="309"/>
      <c r="Q3250" s="309"/>
      <c r="R3250" s="309"/>
      <c r="S3250" s="309"/>
      <c r="T3250" s="309"/>
      <c r="U3250" s="309"/>
    </row>
    <row r="3251" spans="1:21" x14ac:dyDescent="0.2">
      <c r="A3251" s="309"/>
      <c r="B3251" s="309"/>
      <c r="C3251" s="309"/>
      <c r="D3251" s="309"/>
      <c r="E3251" s="309"/>
      <c r="F3251" s="309"/>
      <c r="G3251" s="309"/>
      <c r="H3251" s="309"/>
      <c r="I3251" s="309"/>
      <c r="J3251" s="309"/>
      <c r="K3251" s="309"/>
      <c r="L3251" s="309"/>
      <c r="M3251" s="309"/>
      <c r="N3251" s="309"/>
      <c r="O3251" s="309"/>
      <c r="P3251" s="309"/>
      <c r="Q3251" s="309"/>
      <c r="R3251" s="309"/>
      <c r="S3251" s="309"/>
      <c r="T3251" s="309"/>
      <c r="U3251" s="309"/>
    </row>
    <row r="3252" spans="1:21" x14ac:dyDescent="0.2">
      <c r="A3252" s="309"/>
      <c r="B3252" s="309"/>
      <c r="C3252" s="309"/>
      <c r="D3252" s="309"/>
      <c r="E3252" s="309"/>
      <c r="F3252" s="309"/>
      <c r="G3252" s="309"/>
      <c r="H3252" s="309"/>
      <c r="I3252" s="309"/>
      <c r="J3252" s="309"/>
      <c r="K3252" s="309"/>
      <c r="L3252" s="309"/>
      <c r="M3252" s="309"/>
      <c r="N3252" s="309"/>
      <c r="O3252" s="309"/>
      <c r="P3252" s="309"/>
      <c r="Q3252" s="309"/>
      <c r="R3252" s="309"/>
      <c r="S3252" s="309"/>
      <c r="T3252" s="309"/>
      <c r="U3252" s="309"/>
    </row>
    <row r="3253" spans="1:21" x14ac:dyDescent="0.2">
      <c r="A3253" s="309"/>
      <c r="B3253" s="309"/>
      <c r="C3253" s="309"/>
      <c r="D3253" s="309"/>
      <c r="E3253" s="309"/>
      <c r="F3253" s="309"/>
      <c r="G3253" s="309"/>
      <c r="H3253" s="309"/>
      <c r="I3253" s="309"/>
      <c r="J3253" s="309"/>
      <c r="K3253" s="309"/>
      <c r="L3253" s="309"/>
      <c r="M3253" s="309"/>
      <c r="N3253" s="309"/>
      <c r="O3253" s="309"/>
      <c r="P3253" s="309"/>
      <c r="Q3253" s="309"/>
      <c r="R3253" s="309"/>
      <c r="S3253" s="309"/>
      <c r="T3253" s="309"/>
      <c r="U3253" s="309"/>
    </row>
    <row r="3254" spans="1:21" x14ac:dyDescent="0.2">
      <c r="A3254" s="309"/>
      <c r="B3254" s="309"/>
      <c r="C3254" s="309"/>
      <c r="D3254" s="309"/>
      <c r="E3254" s="309"/>
      <c r="F3254" s="309"/>
      <c r="G3254" s="309"/>
      <c r="H3254" s="309"/>
      <c r="I3254" s="309"/>
      <c r="J3254" s="309"/>
      <c r="K3254" s="309"/>
      <c r="L3254" s="309"/>
      <c r="M3254" s="309"/>
      <c r="N3254" s="309"/>
      <c r="O3254" s="309"/>
      <c r="P3254" s="309"/>
      <c r="Q3254" s="309"/>
      <c r="R3254" s="309"/>
      <c r="S3254" s="309"/>
      <c r="T3254" s="309"/>
      <c r="U3254" s="309"/>
    </row>
    <row r="3255" spans="1:21" x14ac:dyDescent="0.2">
      <c r="A3255" s="309"/>
      <c r="B3255" s="309"/>
      <c r="C3255" s="309"/>
      <c r="D3255" s="309"/>
      <c r="E3255" s="309"/>
      <c r="F3255" s="309"/>
      <c r="G3255" s="309"/>
      <c r="H3255" s="309"/>
      <c r="I3255" s="309"/>
      <c r="J3255" s="309"/>
      <c r="K3255" s="309"/>
      <c r="L3255" s="309"/>
      <c r="M3255" s="309"/>
      <c r="N3255" s="309"/>
      <c r="O3255" s="309"/>
      <c r="P3255" s="309"/>
      <c r="Q3255" s="309"/>
      <c r="R3255" s="309"/>
      <c r="S3255" s="309"/>
      <c r="T3255" s="309"/>
      <c r="U3255" s="309"/>
    </row>
    <row r="3256" spans="1:21" x14ac:dyDescent="0.2">
      <c r="A3256" s="309"/>
      <c r="B3256" s="309"/>
      <c r="C3256" s="309"/>
      <c r="D3256" s="309"/>
      <c r="E3256" s="309"/>
      <c r="F3256" s="309"/>
      <c r="G3256" s="309"/>
      <c r="H3256" s="309"/>
      <c r="I3256" s="309"/>
      <c r="J3256" s="309"/>
      <c r="K3256" s="309"/>
      <c r="L3256" s="309"/>
      <c r="M3256" s="309"/>
      <c r="N3256" s="309"/>
      <c r="O3256" s="309"/>
      <c r="P3256" s="309"/>
      <c r="Q3256" s="309"/>
      <c r="R3256" s="309"/>
      <c r="S3256" s="309"/>
      <c r="T3256" s="309"/>
      <c r="U3256" s="309"/>
    </row>
    <row r="3257" spans="1:21" x14ac:dyDescent="0.2">
      <c r="A3257" s="309"/>
      <c r="B3257" s="309"/>
      <c r="C3257" s="309"/>
      <c r="D3257" s="309"/>
      <c r="E3257" s="309"/>
      <c r="F3257" s="309"/>
      <c r="G3257" s="309"/>
      <c r="H3257" s="309"/>
      <c r="I3257" s="309"/>
      <c r="J3257" s="309"/>
      <c r="K3257" s="309"/>
      <c r="L3257" s="309"/>
      <c r="M3257" s="309"/>
      <c r="N3257" s="309"/>
      <c r="O3257" s="309"/>
      <c r="P3257" s="309"/>
      <c r="Q3257" s="309"/>
      <c r="R3257" s="309"/>
      <c r="S3257" s="309"/>
      <c r="T3257" s="309"/>
      <c r="U3257" s="309"/>
    </row>
    <row r="3258" spans="1:21" x14ac:dyDescent="0.2">
      <c r="A3258" s="309"/>
      <c r="B3258" s="309"/>
      <c r="C3258" s="309"/>
      <c r="D3258" s="309"/>
      <c r="E3258" s="309"/>
      <c r="F3258" s="309"/>
      <c r="G3258" s="309"/>
      <c r="H3258" s="309"/>
      <c r="I3258" s="309"/>
      <c r="J3258" s="309"/>
      <c r="K3258" s="309"/>
      <c r="L3258" s="309"/>
      <c r="M3258" s="309"/>
      <c r="N3258" s="309"/>
      <c r="O3258" s="309"/>
      <c r="P3258" s="309"/>
      <c r="Q3258" s="309"/>
      <c r="R3258" s="309"/>
      <c r="S3258" s="309"/>
      <c r="T3258" s="309"/>
      <c r="U3258" s="309"/>
    </row>
    <row r="3259" spans="1:21" x14ac:dyDescent="0.2">
      <c r="A3259" s="309"/>
      <c r="B3259" s="309"/>
      <c r="C3259" s="309"/>
      <c r="D3259" s="309"/>
      <c r="E3259" s="309"/>
      <c r="F3259" s="309"/>
      <c r="G3259" s="309"/>
      <c r="H3259" s="309"/>
      <c r="I3259" s="309"/>
      <c r="J3259" s="309"/>
      <c r="K3259" s="309"/>
      <c r="L3259" s="309"/>
      <c r="M3259" s="309"/>
      <c r="N3259" s="309"/>
      <c r="O3259" s="309"/>
      <c r="P3259" s="309"/>
      <c r="Q3259" s="309"/>
      <c r="R3259" s="309"/>
      <c r="S3259" s="309"/>
      <c r="T3259" s="309"/>
      <c r="U3259" s="309"/>
    </row>
    <row r="3260" spans="1:21" x14ac:dyDescent="0.2">
      <c r="A3260" s="309"/>
      <c r="B3260" s="309"/>
      <c r="C3260" s="309"/>
      <c r="D3260" s="309"/>
      <c r="E3260" s="309"/>
      <c r="F3260" s="309"/>
      <c r="G3260" s="309"/>
      <c r="H3260" s="309"/>
      <c r="I3260" s="309"/>
      <c r="J3260" s="309"/>
      <c r="K3260" s="309"/>
      <c r="L3260" s="309"/>
      <c r="M3260" s="309"/>
      <c r="N3260" s="309"/>
      <c r="O3260" s="309"/>
      <c r="P3260" s="309"/>
      <c r="Q3260" s="309"/>
      <c r="R3260" s="309"/>
      <c r="S3260" s="309"/>
      <c r="T3260" s="309"/>
      <c r="U3260" s="309"/>
    </row>
    <row r="3261" spans="1:21" x14ac:dyDescent="0.2">
      <c r="A3261" s="309"/>
      <c r="B3261" s="309"/>
      <c r="C3261" s="309"/>
      <c r="D3261" s="309"/>
      <c r="E3261" s="309"/>
      <c r="F3261" s="309"/>
      <c r="G3261" s="309"/>
      <c r="H3261" s="309"/>
      <c r="I3261" s="309"/>
      <c r="J3261" s="309"/>
      <c r="K3261" s="309"/>
      <c r="L3261" s="309"/>
      <c r="M3261" s="309"/>
      <c r="N3261" s="309"/>
      <c r="O3261" s="309"/>
      <c r="P3261" s="309"/>
      <c r="Q3261" s="309"/>
      <c r="R3261" s="309"/>
      <c r="S3261" s="309"/>
      <c r="T3261" s="309"/>
      <c r="U3261" s="309"/>
    </row>
    <row r="3262" spans="1:21" x14ac:dyDescent="0.2">
      <c r="A3262" s="309"/>
      <c r="B3262" s="309"/>
      <c r="C3262" s="309"/>
      <c r="D3262" s="309"/>
      <c r="E3262" s="309"/>
      <c r="F3262" s="309"/>
      <c r="G3262" s="309"/>
      <c r="H3262" s="309"/>
      <c r="I3262" s="309"/>
      <c r="J3262" s="309"/>
      <c r="K3262" s="309"/>
      <c r="L3262" s="309"/>
      <c r="M3262" s="309"/>
      <c r="N3262" s="309"/>
      <c r="O3262" s="309"/>
      <c r="P3262" s="309"/>
      <c r="Q3262" s="309"/>
      <c r="R3262" s="309"/>
      <c r="S3262" s="309"/>
      <c r="T3262" s="309"/>
      <c r="U3262" s="309"/>
    </row>
    <row r="3263" spans="1:21" x14ac:dyDescent="0.2">
      <c r="A3263" s="309"/>
      <c r="B3263" s="309"/>
      <c r="C3263" s="309"/>
      <c r="D3263" s="309"/>
      <c r="E3263" s="309"/>
      <c r="F3263" s="309"/>
      <c r="G3263" s="309"/>
      <c r="H3263" s="309"/>
      <c r="I3263" s="309"/>
      <c r="J3263" s="309"/>
      <c r="K3263" s="309"/>
      <c r="L3263" s="309"/>
      <c r="M3263" s="309"/>
      <c r="N3263" s="309"/>
      <c r="O3263" s="309"/>
      <c r="P3263" s="309"/>
      <c r="Q3263" s="309"/>
      <c r="R3263" s="309"/>
      <c r="S3263" s="309"/>
      <c r="T3263" s="309"/>
      <c r="U3263" s="309"/>
    </row>
    <row r="3264" spans="1:21" x14ac:dyDescent="0.2">
      <c r="A3264" s="309"/>
      <c r="B3264" s="309"/>
      <c r="C3264" s="309"/>
      <c r="D3264" s="309"/>
      <c r="E3264" s="309"/>
      <c r="F3264" s="309"/>
      <c r="G3264" s="309"/>
      <c r="H3264" s="309"/>
      <c r="I3264" s="309"/>
      <c r="J3264" s="309"/>
      <c r="K3264" s="309"/>
      <c r="L3264" s="309"/>
      <c r="M3264" s="309"/>
      <c r="N3264" s="309"/>
      <c r="O3264" s="309"/>
      <c r="P3264" s="309"/>
      <c r="Q3264" s="309"/>
      <c r="R3264" s="309"/>
      <c r="S3264" s="309"/>
      <c r="T3264" s="309"/>
      <c r="U3264" s="309"/>
    </row>
    <row r="3265" spans="1:21" x14ac:dyDescent="0.2">
      <c r="A3265" s="309"/>
      <c r="B3265" s="309"/>
      <c r="C3265" s="309"/>
      <c r="D3265" s="309"/>
      <c r="E3265" s="309"/>
      <c r="F3265" s="309"/>
      <c r="G3265" s="309"/>
      <c r="H3265" s="309"/>
      <c r="I3265" s="309"/>
      <c r="J3265" s="309"/>
      <c r="K3265" s="309"/>
      <c r="L3265" s="309"/>
      <c r="M3265" s="309"/>
      <c r="N3265" s="309"/>
      <c r="O3265" s="309"/>
      <c r="P3265" s="309"/>
      <c r="Q3265" s="309"/>
      <c r="R3265" s="309"/>
      <c r="S3265" s="309"/>
      <c r="T3265" s="309"/>
      <c r="U3265" s="309"/>
    </row>
    <row r="3266" spans="1:21" x14ac:dyDescent="0.2">
      <c r="A3266" s="309"/>
      <c r="B3266" s="309"/>
      <c r="C3266" s="309"/>
      <c r="D3266" s="309"/>
      <c r="E3266" s="309"/>
      <c r="F3266" s="309"/>
      <c r="G3266" s="309"/>
      <c r="H3266" s="309"/>
      <c r="I3266" s="309"/>
      <c r="J3266" s="309"/>
      <c r="K3266" s="309"/>
      <c r="L3266" s="309"/>
      <c r="M3266" s="309"/>
      <c r="N3266" s="309"/>
      <c r="O3266" s="309"/>
      <c r="P3266" s="309"/>
      <c r="Q3266" s="309"/>
      <c r="R3266" s="309"/>
      <c r="S3266" s="309"/>
      <c r="T3266" s="309"/>
      <c r="U3266" s="309"/>
    </row>
    <row r="3267" spans="1:21" x14ac:dyDescent="0.2">
      <c r="A3267" s="309"/>
      <c r="B3267" s="309"/>
      <c r="C3267" s="309"/>
      <c r="D3267" s="309"/>
      <c r="E3267" s="309"/>
      <c r="F3267" s="309"/>
      <c r="G3267" s="309"/>
      <c r="H3267" s="309"/>
      <c r="I3267" s="309"/>
      <c r="J3267" s="309"/>
      <c r="K3267" s="309"/>
      <c r="L3267" s="309"/>
      <c r="M3267" s="309"/>
      <c r="N3267" s="309"/>
      <c r="O3267" s="309"/>
      <c r="P3267" s="309"/>
      <c r="Q3267" s="309"/>
      <c r="R3267" s="309"/>
      <c r="S3267" s="309"/>
      <c r="T3267" s="309"/>
      <c r="U3267" s="309"/>
    </row>
    <row r="3268" spans="1:21" x14ac:dyDescent="0.2">
      <c r="A3268" s="309"/>
      <c r="B3268" s="309"/>
      <c r="C3268" s="309"/>
      <c r="D3268" s="309"/>
      <c r="E3268" s="309"/>
      <c r="F3268" s="309"/>
      <c r="G3268" s="309"/>
      <c r="H3268" s="309"/>
      <c r="I3268" s="309"/>
      <c r="J3268" s="309"/>
      <c r="K3268" s="309"/>
      <c r="L3268" s="309"/>
      <c r="M3268" s="309"/>
      <c r="N3268" s="309"/>
      <c r="O3268" s="309"/>
      <c r="P3268" s="309"/>
      <c r="Q3268" s="309"/>
      <c r="R3268" s="309"/>
      <c r="S3268" s="309"/>
      <c r="T3268" s="309"/>
      <c r="U3268" s="309"/>
    </row>
    <row r="3269" spans="1:21" x14ac:dyDescent="0.2">
      <c r="A3269" s="309"/>
      <c r="B3269" s="309"/>
      <c r="C3269" s="309"/>
      <c r="D3269" s="309"/>
      <c r="E3269" s="309"/>
      <c r="F3269" s="309"/>
      <c r="G3269" s="309"/>
      <c r="H3269" s="309"/>
      <c r="I3269" s="309"/>
      <c r="J3269" s="309"/>
      <c r="K3269" s="309"/>
      <c r="L3269" s="309"/>
      <c r="M3269" s="309"/>
      <c r="N3269" s="309"/>
      <c r="O3269" s="309"/>
      <c r="P3269" s="309"/>
      <c r="Q3269" s="309"/>
      <c r="R3269" s="309"/>
      <c r="S3269" s="309"/>
      <c r="T3269" s="309"/>
      <c r="U3269" s="309"/>
    </row>
    <row r="3270" spans="1:21" x14ac:dyDescent="0.2">
      <c r="A3270" s="309"/>
      <c r="B3270" s="309"/>
      <c r="C3270" s="309"/>
      <c r="D3270" s="309"/>
      <c r="E3270" s="309"/>
      <c r="F3270" s="309"/>
      <c r="G3270" s="309"/>
      <c r="H3270" s="309"/>
      <c r="I3270" s="309"/>
      <c r="J3270" s="309"/>
      <c r="K3270" s="309"/>
      <c r="L3270" s="309"/>
      <c r="M3270" s="309"/>
      <c r="N3270" s="309"/>
      <c r="O3270" s="309"/>
      <c r="P3270" s="309"/>
      <c r="Q3270" s="309"/>
      <c r="R3270" s="309"/>
      <c r="S3270" s="309"/>
      <c r="T3270" s="309"/>
      <c r="U3270" s="309"/>
    </row>
    <row r="3271" spans="1:21" x14ac:dyDescent="0.2">
      <c r="A3271" s="309"/>
      <c r="B3271" s="309"/>
      <c r="C3271" s="309"/>
      <c r="D3271" s="309"/>
      <c r="E3271" s="309"/>
      <c r="F3271" s="309"/>
      <c r="G3271" s="309"/>
      <c r="H3271" s="309"/>
      <c r="I3271" s="309"/>
      <c r="J3271" s="309"/>
      <c r="K3271" s="309"/>
      <c r="L3271" s="309"/>
      <c r="M3271" s="309"/>
      <c r="N3271" s="309"/>
      <c r="O3271" s="309"/>
      <c r="P3271" s="309"/>
      <c r="Q3271" s="309"/>
      <c r="R3271" s="309"/>
      <c r="S3271" s="309"/>
      <c r="T3271" s="309"/>
      <c r="U3271" s="309"/>
    </row>
    <row r="3272" spans="1:21" x14ac:dyDescent="0.2">
      <c r="A3272" s="309"/>
      <c r="B3272" s="309"/>
      <c r="C3272" s="309"/>
      <c r="D3272" s="309"/>
      <c r="E3272" s="309"/>
      <c r="F3272" s="309"/>
      <c r="G3272" s="309"/>
      <c r="H3272" s="309"/>
      <c r="I3272" s="309"/>
      <c r="J3272" s="309"/>
      <c r="K3272" s="309"/>
      <c r="L3272" s="309"/>
      <c r="M3272" s="309"/>
      <c r="N3272" s="309"/>
      <c r="O3272" s="309"/>
      <c r="P3272" s="309"/>
      <c r="Q3272" s="309"/>
      <c r="R3272" s="309"/>
      <c r="S3272" s="309"/>
      <c r="T3272" s="309"/>
      <c r="U3272" s="309"/>
    </row>
    <row r="3273" spans="1:21" x14ac:dyDescent="0.2">
      <c r="A3273" s="309"/>
      <c r="B3273" s="309"/>
      <c r="C3273" s="309"/>
      <c r="D3273" s="309"/>
      <c r="E3273" s="309"/>
      <c r="F3273" s="309"/>
      <c r="G3273" s="309"/>
      <c r="H3273" s="309"/>
      <c r="I3273" s="309"/>
      <c r="J3273" s="309"/>
      <c r="K3273" s="309"/>
      <c r="L3273" s="309"/>
      <c r="M3273" s="309"/>
      <c r="N3273" s="309"/>
      <c r="O3273" s="309"/>
      <c r="P3273" s="309"/>
      <c r="Q3273" s="309"/>
      <c r="R3273" s="309"/>
      <c r="S3273" s="309"/>
      <c r="T3273" s="309"/>
      <c r="U3273" s="309"/>
    </row>
    <row r="3274" spans="1:21" x14ac:dyDescent="0.2">
      <c r="A3274" s="309"/>
      <c r="B3274" s="309"/>
      <c r="C3274" s="309"/>
      <c r="D3274" s="309"/>
      <c r="E3274" s="309"/>
      <c r="F3274" s="309"/>
      <c r="G3274" s="309"/>
      <c r="H3274" s="309"/>
      <c r="I3274" s="309"/>
      <c r="J3274" s="309"/>
      <c r="K3274" s="309"/>
      <c r="L3274" s="309"/>
      <c r="M3274" s="309"/>
      <c r="N3274" s="309"/>
      <c r="O3274" s="309"/>
      <c r="P3274" s="309"/>
      <c r="Q3274" s="309"/>
      <c r="R3274" s="309"/>
      <c r="S3274" s="309"/>
      <c r="T3274" s="309"/>
      <c r="U3274" s="309"/>
    </row>
    <row r="3275" spans="1:21" x14ac:dyDescent="0.2">
      <c r="A3275" s="309"/>
      <c r="B3275" s="309"/>
      <c r="C3275" s="309"/>
      <c r="D3275" s="309"/>
      <c r="E3275" s="309"/>
      <c r="F3275" s="309"/>
      <c r="G3275" s="309"/>
      <c r="H3275" s="309"/>
      <c r="I3275" s="309"/>
      <c r="J3275" s="309"/>
      <c r="K3275" s="309"/>
      <c r="L3275" s="309"/>
      <c r="M3275" s="309"/>
      <c r="N3275" s="309"/>
      <c r="O3275" s="309"/>
      <c r="P3275" s="309"/>
      <c r="Q3275" s="309"/>
      <c r="R3275" s="309"/>
      <c r="S3275" s="309"/>
      <c r="T3275" s="309"/>
      <c r="U3275" s="309"/>
    </row>
    <row r="3276" spans="1:21" x14ac:dyDescent="0.2">
      <c r="A3276" s="309"/>
      <c r="B3276" s="309"/>
      <c r="C3276" s="309"/>
      <c r="D3276" s="309"/>
      <c r="E3276" s="309"/>
      <c r="F3276" s="309"/>
      <c r="G3276" s="309"/>
      <c r="H3276" s="309"/>
      <c r="I3276" s="309"/>
      <c r="J3276" s="309"/>
      <c r="K3276" s="309"/>
      <c r="L3276" s="309"/>
      <c r="M3276" s="309"/>
      <c r="N3276" s="309"/>
      <c r="O3276" s="309"/>
      <c r="P3276" s="309"/>
      <c r="Q3276" s="309"/>
      <c r="R3276" s="309"/>
      <c r="S3276" s="309"/>
      <c r="T3276" s="309"/>
      <c r="U3276" s="309"/>
    </row>
    <row r="3277" spans="1:21" x14ac:dyDescent="0.2">
      <c r="A3277" s="309"/>
      <c r="B3277" s="309"/>
      <c r="C3277" s="309"/>
      <c r="D3277" s="309"/>
      <c r="E3277" s="309"/>
      <c r="F3277" s="309"/>
      <c r="G3277" s="309"/>
      <c r="H3277" s="309"/>
      <c r="I3277" s="309"/>
      <c r="J3277" s="309"/>
      <c r="K3277" s="309"/>
      <c r="L3277" s="309"/>
      <c r="M3277" s="309"/>
      <c r="N3277" s="309"/>
      <c r="O3277" s="309"/>
      <c r="P3277" s="309"/>
      <c r="Q3277" s="309"/>
      <c r="R3277" s="309"/>
      <c r="S3277" s="309"/>
      <c r="T3277" s="309"/>
      <c r="U3277" s="309"/>
    </row>
    <row r="3278" spans="1:21" x14ac:dyDescent="0.2">
      <c r="A3278" s="309"/>
      <c r="B3278" s="309"/>
      <c r="C3278" s="309"/>
      <c r="D3278" s="309"/>
      <c r="E3278" s="309"/>
      <c r="F3278" s="309"/>
      <c r="G3278" s="309"/>
      <c r="H3278" s="309"/>
      <c r="I3278" s="309"/>
      <c r="J3278" s="309"/>
      <c r="K3278" s="309"/>
      <c r="L3278" s="309"/>
      <c r="M3278" s="309"/>
      <c r="N3278" s="309"/>
      <c r="O3278" s="309"/>
      <c r="P3278" s="309"/>
      <c r="Q3278" s="309"/>
      <c r="R3278" s="309"/>
      <c r="S3278" s="309"/>
      <c r="T3278" s="309"/>
      <c r="U3278" s="309"/>
    </row>
    <row r="3279" spans="1:21" x14ac:dyDescent="0.2">
      <c r="A3279" s="309"/>
      <c r="B3279" s="309"/>
      <c r="C3279" s="309"/>
      <c r="D3279" s="309"/>
      <c r="E3279" s="309"/>
      <c r="F3279" s="309"/>
      <c r="G3279" s="309"/>
      <c r="H3279" s="309"/>
      <c r="I3279" s="309"/>
      <c r="J3279" s="309"/>
      <c r="K3279" s="309"/>
      <c r="L3279" s="309"/>
      <c r="M3279" s="309"/>
      <c r="N3279" s="309"/>
      <c r="O3279" s="309"/>
      <c r="P3279" s="309"/>
      <c r="Q3279" s="309"/>
      <c r="R3279" s="309"/>
      <c r="S3279" s="309"/>
      <c r="T3279" s="309"/>
      <c r="U3279" s="309"/>
    </row>
    <row r="3280" spans="1:21" x14ac:dyDescent="0.2">
      <c r="A3280" s="309"/>
      <c r="B3280" s="309"/>
      <c r="C3280" s="309"/>
      <c r="D3280" s="309"/>
      <c r="E3280" s="309"/>
      <c r="F3280" s="309"/>
      <c r="G3280" s="309"/>
      <c r="H3280" s="309"/>
      <c r="I3280" s="309"/>
      <c r="J3280" s="309"/>
      <c r="K3280" s="309"/>
      <c r="L3280" s="309"/>
      <c r="M3280" s="309"/>
      <c r="N3280" s="309"/>
      <c r="O3280" s="309"/>
      <c r="P3280" s="309"/>
      <c r="Q3280" s="309"/>
      <c r="R3280" s="309"/>
      <c r="S3280" s="309"/>
      <c r="T3280" s="309"/>
      <c r="U3280" s="309"/>
    </row>
    <row r="3281" spans="1:21" x14ac:dyDescent="0.2">
      <c r="A3281" s="309"/>
      <c r="B3281" s="309"/>
      <c r="C3281" s="309"/>
      <c r="D3281" s="309"/>
      <c r="E3281" s="309"/>
      <c r="F3281" s="309"/>
      <c r="G3281" s="309"/>
      <c r="H3281" s="309"/>
      <c r="I3281" s="309"/>
      <c r="J3281" s="309"/>
      <c r="K3281" s="309"/>
      <c r="L3281" s="309"/>
      <c r="M3281" s="309"/>
      <c r="N3281" s="309"/>
      <c r="O3281" s="309"/>
      <c r="P3281" s="309"/>
      <c r="Q3281" s="309"/>
      <c r="R3281" s="309"/>
      <c r="S3281" s="309"/>
      <c r="T3281" s="309"/>
      <c r="U3281" s="309"/>
    </row>
    <row r="3282" spans="1:21" x14ac:dyDescent="0.2">
      <c r="A3282" s="309"/>
      <c r="B3282" s="309"/>
      <c r="C3282" s="309"/>
      <c r="D3282" s="309"/>
      <c r="E3282" s="309"/>
      <c r="F3282" s="309"/>
      <c r="G3282" s="309"/>
      <c r="H3282" s="309"/>
      <c r="I3282" s="309"/>
      <c r="J3282" s="309"/>
      <c r="K3282" s="309"/>
      <c r="L3282" s="309"/>
      <c r="M3282" s="309"/>
      <c r="N3282" s="309"/>
      <c r="O3282" s="309"/>
      <c r="P3282" s="309"/>
      <c r="Q3282" s="309"/>
      <c r="R3282" s="309"/>
      <c r="S3282" s="309"/>
      <c r="T3282" s="309"/>
      <c r="U3282" s="309"/>
    </row>
    <row r="3283" spans="1:21" x14ac:dyDescent="0.2">
      <c r="A3283" s="309"/>
      <c r="B3283" s="309"/>
      <c r="C3283" s="309"/>
      <c r="D3283" s="309"/>
      <c r="E3283" s="309"/>
      <c r="F3283" s="309"/>
      <c r="G3283" s="309"/>
      <c r="H3283" s="309"/>
      <c r="I3283" s="309"/>
      <c r="J3283" s="309"/>
      <c r="K3283" s="309"/>
      <c r="L3283" s="309"/>
      <c r="M3283" s="309"/>
      <c r="N3283" s="309"/>
      <c r="O3283" s="309"/>
      <c r="P3283" s="309"/>
      <c r="Q3283" s="309"/>
      <c r="R3283" s="309"/>
      <c r="S3283" s="309"/>
      <c r="T3283" s="309"/>
      <c r="U3283" s="309"/>
    </row>
    <row r="3284" spans="1:21" x14ac:dyDescent="0.2">
      <c r="A3284" s="309"/>
      <c r="B3284" s="309"/>
      <c r="C3284" s="309"/>
      <c r="D3284" s="309"/>
      <c r="E3284" s="309"/>
      <c r="F3284" s="309"/>
      <c r="G3284" s="309"/>
      <c r="H3284" s="309"/>
      <c r="I3284" s="309"/>
      <c r="J3284" s="309"/>
      <c r="K3284" s="309"/>
      <c r="L3284" s="309"/>
      <c r="M3284" s="309"/>
      <c r="N3284" s="309"/>
      <c r="O3284" s="309"/>
      <c r="P3284" s="309"/>
      <c r="Q3284" s="309"/>
      <c r="R3284" s="309"/>
      <c r="S3284" s="309"/>
      <c r="T3284" s="309"/>
      <c r="U3284" s="309"/>
    </row>
    <row r="3285" spans="1:21" x14ac:dyDescent="0.2">
      <c r="A3285" s="309"/>
      <c r="B3285" s="309"/>
      <c r="C3285" s="309"/>
      <c r="D3285" s="309"/>
      <c r="E3285" s="309"/>
      <c r="F3285" s="309"/>
      <c r="G3285" s="309"/>
      <c r="H3285" s="309"/>
      <c r="I3285" s="309"/>
      <c r="J3285" s="309"/>
      <c r="K3285" s="309"/>
      <c r="L3285" s="309"/>
      <c r="M3285" s="309"/>
      <c r="N3285" s="309"/>
      <c r="O3285" s="309"/>
      <c r="P3285" s="309"/>
      <c r="Q3285" s="309"/>
      <c r="R3285" s="309"/>
      <c r="S3285" s="309"/>
      <c r="T3285" s="309"/>
      <c r="U3285" s="309"/>
    </row>
    <row r="3286" spans="1:21" x14ac:dyDescent="0.2">
      <c r="A3286" s="309"/>
      <c r="B3286" s="309"/>
      <c r="C3286" s="309"/>
      <c r="D3286" s="309"/>
      <c r="E3286" s="309"/>
      <c r="F3286" s="309"/>
      <c r="G3286" s="309"/>
      <c r="H3286" s="309"/>
      <c r="I3286" s="309"/>
      <c r="J3286" s="309"/>
      <c r="K3286" s="309"/>
      <c r="L3286" s="309"/>
      <c r="M3286" s="309"/>
      <c r="N3286" s="309"/>
      <c r="O3286" s="309"/>
      <c r="P3286" s="309"/>
      <c r="Q3286" s="309"/>
      <c r="R3286" s="309"/>
      <c r="S3286" s="309"/>
      <c r="T3286" s="309"/>
      <c r="U3286" s="309"/>
    </row>
    <row r="3287" spans="1:21" x14ac:dyDescent="0.2">
      <c r="A3287" s="309"/>
      <c r="B3287" s="309"/>
      <c r="C3287" s="309"/>
      <c r="D3287" s="309"/>
      <c r="E3287" s="309"/>
      <c r="F3287" s="309"/>
      <c r="G3287" s="309"/>
      <c r="H3287" s="309"/>
      <c r="I3287" s="309"/>
      <c r="J3287" s="309"/>
      <c r="K3287" s="309"/>
      <c r="L3287" s="309"/>
      <c r="M3287" s="309"/>
      <c r="N3287" s="309"/>
      <c r="O3287" s="309"/>
      <c r="P3287" s="309"/>
      <c r="Q3287" s="309"/>
      <c r="R3287" s="309"/>
      <c r="S3287" s="309"/>
      <c r="T3287" s="309"/>
      <c r="U3287" s="309"/>
    </row>
    <row r="3288" spans="1:21" x14ac:dyDescent="0.2">
      <c r="A3288" s="309"/>
      <c r="B3288" s="309"/>
      <c r="C3288" s="309"/>
      <c r="D3288" s="309"/>
      <c r="E3288" s="309"/>
      <c r="F3288" s="309"/>
      <c r="G3288" s="309"/>
      <c r="H3288" s="309"/>
      <c r="I3288" s="309"/>
      <c r="J3288" s="309"/>
      <c r="K3288" s="309"/>
      <c r="L3288" s="309"/>
      <c r="M3288" s="309"/>
      <c r="N3288" s="309"/>
      <c r="O3288" s="309"/>
      <c r="P3288" s="309"/>
      <c r="Q3288" s="309"/>
      <c r="R3288" s="309"/>
      <c r="S3288" s="309"/>
      <c r="T3288" s="309"/>
      <c r="U3288" s="309"/>
    </row>
    <row r="3289" spans="1:21" x14ac:dyDescent="0.2">
      <c r="A3289" s="309"/>
      <c r="B3289" s="309"/>
      <c r="C3289" s="309"/>
      <c r="D3289" s="309"/>
      <c r="E3289" s="309"/>
      <c r="F3289" s="309"/>
      <c r="G3289" s="309"/>
      <c r="H3289" s="309"/>
      <c r="I3289" s="309"/>
      <c r="J3289" s="309"/>
      <c r="K3289" s="309"/>
      <c r="L3289" s="309"/>
      <c r="M3289" s="309"/>
      <c r="N3289" s="309"/>
      <c r="O3289" s="309"/>
      <c r="P3289" s="309"/>
      <c r="Q3289" s="309"/>
      <c r="R3289" s="309"/>
      <c r="S3289" s="309"/>
      <c r="T3289" s="309"/>
      <c r="U3289" s="309"/>
    </row>
    <row r="3290" spans="1:21" x14ac:dyDescent="0.2">
      <c r="A3290" s="309"/>
      <c r="B3290" s="309"/>
      <c r="C3290" s="309"/>
      <c r="D3290" s="309"/>
      <c r="E3290" s="309"/>
      <c r="F3290" s="309"/>
      <c r="G3290" s="309"/>
      <c r="H3290" s="309"/>
      <c r="I3290" s="309"/>
      <c r="J3290" s="309"/>
      <c r="K3290" s="309"/>
      <c r="L3290" s="309"/>
      <c r="M3290" s="309"/>
      <c r="N3290" s="309"/>
      <c r="O3290" s="309"/>
      <c r="P3290" s="309"/>
      <c r="Q3290" s="309"/>
      <c r="R3290" s="309"/>
      <c r="S3290" s="309"/>
      <c r="T3290" s="309"/>
      <c r="U3290" s="309"/>
    </row>
    <row r="3291" spans="1:21" x14ac:dyDescent="0.2">
      <c r="A3291" s="309"/>
      <c r="B3291" s="309"/>
      <c r="C3291" s="309"/>
      <c r="D3291" s="309"/>
      <c r="E3291" s="309"/>
      <c r="F3291" s="309"/>
      <c r="G3291" s="309"/>
      <c r="H3291" s="309"/>
      <c r="I3291" s="309"/>
      <c r="J3291" s="309"/>
      <c r="K3291" s="309"/>
      <c r="L3291" s="309"/>
      <c r="M3291" s="309"/>
      <c r="N3291" s="309"/>
      <c r="O3291" s="309"/>
      <c r="P3291" s="309"/>
      <c r="Q3291" s="309"/>
      <c r="R3291" s="309"/>
      <c r="S3291" s="309"/>
      <c r="T3291" s="309"/>
      <c r="U3291" s="309"/>
    </row>
    <row r="3292" spans="1:21" x14ac:dyDescent="0.2">
      <c r="A3292" s="309"/>
      <c r="B3292" s="309"/>
      <c r="C3292" s="309"/>
      <c r="D3292" s="309"/>
      <c r="E3292" s="309"/>
      <c r="F3292" s="309"/>
      <c r="G3292" s="309"/>
      <c r="H3292" s="309"/>
      <c r="I3292" s="309"/>
      <c r="J3292" s="309"/>
      <c r="K3292" s="309"/>
      <c r="L3292" s="309"/>
      <c r="M3292" s="309"/>
      <c r="N3292" s="309"/>
      <c r="O3292" s="309"/>
      <c r="P3292" s="309"/>
      <c r="Q3292" s="309"/>
      <c r="R3292" s="309"/>
      <c r="S3292" s="309"/>
      <c r="T3292" s="309"/>
      <c r="U3292" s="309"/>
    </row>
    <row r="3293" spans="1:21" x14ac:dyDescent="0.2">
      <c r="A3293" s="309"/>
      <c r="B3293" s="309"/>
      <c r="C3293" s="309"/>
      <c r="D3293" s="309"/>
      <c r="E3293" s="309"/>
      <c r="F3293" s="309"/>
      <c r="G3293" s="309"/>
      <c r="H3293" s="309"/>
      <c r="I3293" s="309"/>
      <c r="J3293" s="309"/>
      <c r="K3293" s="309"/>
      <c r="L3293" s="309"/>
      <c r="M3293" s="309"/>
      <c r="N3293" s="309"/>
      <c r="O3293" s="309"/>
      <c r="P3293" s="309"/>
      <c r="Q3293" s="309"/>
      <c r="R3293" s="309"/>
      <c r="S3293" s="309"/>
      <c r="T3293" s="309"/>
      <c r="U3293" s="309"/>
    </row>
    <row r="3294" spans="1:21" x14ac:dyDescent="0.2">
      <c r="A3294" s="309"/>
      <c r="B3294" s="309"/>
      <c r="C3294" s="309"/>
      <c r="D3294" s="309"/>
      <c r="E3294" s="309"/>
      <c r="F3294" s="309"/>
      <c r="G3294" s="309"/>
      <c r="H3294" s="309"/>
      <c r="I3294" s="309"/>
      <c r="J3294" s="309"/>
      <c r="K3294" s="309"/>
      <c r="L3294" s="309"/>
      <c r="M3294" s="309"/>
      <c r="N3294" s="309"/>
      <c r="O3294" s="309"/>
      <c r="P3294" s="309"/>
      <c r="Q3294" s="309"/>
      <c r="R3294" s="309"/>
      <c r="S3294" s="309"/>
      <c r="T3294" s="309"/>
      <c r="U3294" s="309"/>
    </row>
    <row r="3295" spans="1:21" x14ac:dyDescent="0.2">
      <c r="A3295" s="309"/>
      <c r="B3295" s="309"/>
      <c r="C3295" s="309"/>
      <c r="D3295" s="309"/>
      <c r="E3295" s="309"/>
      <c r="F3295" s="309"/>
      <c r="G3295" s="309"/>
      <c r="H3295" s="309"/>
      <c r="I3295" s="309"/>
      <c r="J3295" s="309"/>
      <c r="K3295" s="309"/>
      <c r="L3295" s="309"/>
      <c r="M3295" s="309"/>
      <c r="N3295" s="309"/>
      <c r="O3295" s="309"/>
      <c r="P3295" s="309"/>
      <c r="Q3295" s="309"/>
      <c r="R3295" s="309"/>
      <c r="S3295" s="309"/>
      <c r="T3295" s="309"/>
      <c r="U3295" s="309"/>
    </row>
    <row r="3296" spans="1:21" x14ac:dyDescent="0.2">
      <c r="A3296" s="309"/>
      <c r="B3296" s="309"/>
      <c r="C3296" s="309"/>
      <c r="D3296" s="309"/>
      <c r="E3296" s="309"/>
      <c r="F3296" s="309"/>
      <c r="G3296" s="309"/>
      <c r="H3296" s="309"/>
      <c r="I3296" s="309"/>
      <c r="J3296" s="309"/>
      <c r="K3296" s="309"/>
      <c r="L3296" s="309"/>
      <c r="M3296" s="309"/>
      <c r="N3296" s="309"/>
      <c r="O3296" s="309"/>
      <c r="P3296" s="309"/>
      <c r="Q3296" s="309"/>
      <c r="R3296" s="309"/>
      <c r="S3296" s="309"/>
      <c r="T3296" s="309"/>
      <c r="U3296" s="309"/>
    </row>
    <row r="3297" spans="1:21" x14ac:dyDescent="0.2">
      <c r="A3297" s="309"/>
      <c r="B3297" s="309"/>
      <c r="C3297" s="309"/>
      <c r="D3297" s="309"/>
      <c r="E3297" s="309"/>
      <c r="F3297" s="309"/>
      <c r="G3297" s="309"/>
      <c r="H3297" s="309"/>
      <c r="I3297" s="309"/>
      <c r="J3297" s="309"/>
      <c r="K3297" s="309"/>
      <c r="L3297" s="309"/>
      <c r="M3297" s="309"/>
      <c r="N3297" s="309"/>
      <c r="O3297" s="309"/>
      <c r="P3297" s="309"/>
      <c r="Q3297" s="309"/>
      <c r="R3297" s="309"/>
      <c r="S3297" s="309"/>
      <c r="T3297" s="309"/>
      <c r="U3297" s="309"/>
    </row>
    <row r="3298" spans="1:21" x14ac:dyDescent="0.2">
      <c r="A3298" s="309"/>
      <c r="B3298" s="309"/>
      <c r="C3298" s="309"/>
      <c r="D3298" s="309"/>
      <c r="E3298" s="309"/>
      <c r="F3298" s="309"/>
      <c r="G3298" s="309"/>
      <c r="H3298" s="309"/>
      <c r="I3298" s="309"/>
      <c r="J3298" s="309"/>
      <c r="K3298" s="309"/>
      <c r="L3298" s="309"/>
      <c r="M3298" s="309"/>
      <c r="N3298" s="309"/>
      <c r="O3298" s="309"/>
      <c r="P3298" s="309"/>
      <c r="Q3298" s="309"/>
      <c r="R3298" s="309"/>
      <c r="S3298" s="309"/>
      <c r="T3298" s="309"/>
      <c r="U3298" s="309"/>
    </row>
    <row r="3299" spans="1:21" x14ac:dyDescent="0.2">
      <c r="A3299" s="309"/>
      <c r="B3299" s="309"/>
      <c r="C3299" s="309"/>
      <c r="D3299" s="309"/>
      <c r="E3299" s="309"/>
      <c r="F3299" s="309"/>
      <c r="G3299" s="309"/>
      <c r="H3299" s="309"/>
      <c r="I3299" s="309"/>
      <c r="J3299" s="309"/>
      <c r="K3299" s="309"/>
      <c r="L3299" s="309"/>
      <c r="M3299" s="309"/>
      <c r="N3299" s="309"/>
      <c r="O3299" s="309"/>
      <c r="P3299" s="309"/>
      <c r="Q3299" s="309"/>
      <c r="R3299" s="309"/>
      <c r="S3299" s="309"/>
      <c r="T3299" s="309"/>
      <c r="U3299" s="309"/>
    </row>
    <row r="3300" spans="1:21" x14ac:dyDescent="0.2">
      <c r="A3300" s="309"/>
      <c r="B3300" s="309"/>
      <c r="C3300" s="309"/>
      <c r="D3300" s="309"/>
      <c r="E3300" s="309"/>
      <c r="F3300" s="309"/>
      <c r="G3300" s="309"/>
      <c r="H3300" s="309"/>
      <c r="I3300" s="309"/>
      <c r="J3300" s="309"/>
      <c r="K3300" s="309"/>
      <c r="L3300" s="309"/>
      <c r="M3300" s="309"/>
      <c r="N3300" s="309"/>
      <c r="O3300" s="309"/>
      <c r="P3300" s="309"/>
      <c r="Q3300" s="309"/>
      <c r="R3300" s="309"/>
      <c r="S3300" s="309"/>
      <c r="T3300" s="309"/>
      <c r="U3300" s="309"/>
    </row>
    <row r="3301" spans="1:21" x14ac:dyDescent="0.2">
      <c r="A3301" s="309"/>
      <c r="B3301" s="309"/>
      <c r="C3301" s="309"/>
      <c r="D3301" s="309"/>
      <c r="E3301" s="309"/>
      <c r="F3301" s="309"/>
      <c r="G3301" s="309"/>
      <c r="H3301" s="309"/>
      <c r="I3301" s="309"/>
      <c r="J3301" s="309"/>
      <c r="K3301" s="309"/>
      <c r="L3301" s="309"/>
      <c r="M3301" s="309"/>
      <c r="N3301" s="309"/>
      <c r="O3301" s="309"/>
      <c r="P3301" s="309"/>
      <c r="Q3301" s="309"/>
      <c r="R3301" s="309"/>
      <c r="S3301" s="309"/>
      <c r="T3301" s="309"/>
      <c r="U3301" s="309"/>
    </row>
    <row r="3302" spans="1:21" x14ac:dyDescent="0.2">
      <c r="A3302" s="309"/>
      <c r="B3302" s="309"/>
      <c r="C3302" s="309"/>
      <c r="D3302" s="309"/>
      <c r="E3302" s="309"/>
      <c r="F3302" s="309"/>
      <c r="G3302" s="309"/>
      <c r="H3302" s="309"/>
      <c r="I3302" s="309"/>
      <c r="J3302" s="309"/>
      <c r="K3302" s="309"/>
      <c r="L3302" s="309"/>
      <c r="M3302" s="309"/>
      <c r="N3302" s="309"/>
      <c r="O3302" s="309"/>
      <c r="P3302" s="309"/>
      <c r="Q3302" s="309"/>
      <c r="R3302" s="309"/>
      <c r="S3302" s="309"/>
      <c r="T3302" s="309"/>
      <c r="U3302" s="309"/>
    </row>
    <row r="3303" spans="1:21" x14ac:dyDescent="0.2">
      <c r="A3303" s="309"/>
      <c r="B3303" s="309"/>
      <c r="C3303" s="309"/>
      <c r="D3303" s="309"/>
      <c r="E3303" s="309"/>
      <c r="F3303" s="309"/>
      <c r="G3303" s="309"/>
      <c r="H3303" s="309"/>
      <c r="I3303" s="309"/>
      <c r="J3303" s="309"/>
      <c r="K3303" s="309"/>
      <c r="L3303" s="309"/>
      <c r="M3303" s="309"/>
      <c r="N3303" s="309"/>
      <c r="O3303" s="309"/>
      <c r="P3303" s="309"/>
      <c r="Q3303" s="309"/>
      <c r="R3303" s="309"/>
      <c r="S3303" s="309"/>
      <c r="T3303" s="309"/>
      <c r="U3303" s="309"/>
    </row>
    <row r="3304" spans="1:21" x14ac:dyDescent="0.2">
      <c r="A3304" s="309"/>
      <c r="B3304" s="309"/>
      <c r="C3304" s="309"/>
      <c r="D3304" s="309"/>
      <c r="E3304" s="309"/>
      <c r="F3304" s="309"/>
      <c r="G3304" s="309"/>
      <c r="H3304" s="309"/>
      <c r="I3304" s="309"/>
      <c r="J3304" s="309"/>
      <c r="K3304" s="309"/>
      <c r="L3304" s="309"/>
      <c r="M3304" s="309"/>
      <c r="N3304" s="309"/>
      <c r="O3304" s="309"/>
      <c r="P3304" s="309"/>
      <c r="Q3304" s="309"/>
      <c r="R3304" s="309"/>
      <c r="S3304" s="309"/>
      <c r="T3304" s="309"/>
      <c r="U3304" s="309"/>
    </row>
    <row r="3305" spans="1:21" x14ac:dyDescent="0.2">
      <c r="A3305" s="309"/>
      <c r="B3305" s="309"/>
      <c r="C3305" s="309"/>
      <c r="D3305" s="309"/>
      <c r="E3305" s="309"/>
      <c r="F3305" s="309"/>
      <c r="G3305" s="309"/>
      <c r="H3305" s="309"/>
      <c r="I3305" s="309"/>
      <c r="J3305" s="309"/>
      <c r="K3305" s="309"/>
      <c r="L3305" s="309"/>
      <c r="M3305" s="309"/>
      <c r="N3305" s="309"/>
      <c r="O3305" s="309"/>
      <c r="P3305" s="309"/>
      <c r="Q3305" s="309"/>
      <c r="R3305" s="309"/>
      <c r="S3305" s="309"/>
      <c r="T3305" s="309"/>
      <c r="U3305" s="309"/>
    </row>
    <row r="3306" spans="1:21" x14ac:dyDescent="0.2">
      <c r="A3306" s="309"/>
      <c r="B3306" s="309"/>
      <c r="C3306" s="309"/>
      <c r="D3306" s="309"/>
      <c r="E3306" s="309"/>
      <c r="F3306" s="309"/>
      <c r="G3306" s="309"/>
      <c r="H3306" s="309"/>
      <c r="I3306" s="309"/>
      <c r="J3306" s="309"/>
      <c r="K3306" s="309"/>
      <c r="L3306" s="309"/>
      <c r="M3306" s="309"/>
      <c r="N3306" s="309"/>
      <c r="O3306" s="309"/>
      <c r="P3306" s="309"/>
      <c r="Q3306" s="309"/>
      <c r="R3306" s="309"/>
      <c r="S3306" s="309"/>
      <c r="T3306" s="309"/>
      <c r="U3306" s="309"/>
    </row>
    <row r="3307" spans="1:21" x14ac:dyDescent="0.2">
      <c r="A3307" s="309"/>
      <c r="B3307" s="309"/>
      <c r="C3307" s="309"/>
      <c r="D3307" s="309"/>
      <c r="E3307" s="309"/>
      <c r="F3307" s="309"/>
      <c r="G3307" s="309"/>
      <c r="H3307" s="309"/>
      <c r="I3307" s="309"/>
      <c r="J3307" s="309"/>
      <c r="K3307" s="309"/>
      <c r="L3307" s="309"/>
      <c r="M3307" s="309"/>
      <c r="N3307" s="309"/>
      <c r="O3307" s="309"/>
      <c r="P3307" s="309"/>
      <c r="Q3307" s="309"/>
      <c r="R3307" s="309"/>
      <c r="S3307" s="309"/>
      <c r="T3307" s="309"/>
      <c r="U3307" s="309"/>
    </row>
    <row r="3308" spans="1:21" x14ac:dyDescent="0.2">
      <c r="A3308" s="309"/>
      <c r="B3308" s="309"/>
      <c r="C3308" s="309"/>
      <c r="D3308" s="309"/>
      <c r="E3308" s="309"/>
      <c r="F3308" s="309"/>
      <c r="G3308" s="309"/>
      <c r="H3308" s="309"/>
      <c r="I3308" s="309"/>
      <c r="J3308" s="309"/>
      <c r="K3308" s="309"/>
      <c r="L3308" s="309"/>
      <c r="M3308" s="309"/>
      <c r="N3308" s="309"/>
      <c r="O3308" s="309"/>
      <c r="P3308" s="309"/>
      <c r="Q3308" s="309"/>
      <c r="R3308" s="309"/>
      <c r="S3308" s="309"/>
      <c r="T3308" s="309"/>
      <c r="U3308" s="309"/>
    </row>
    <row r="3309" spans="1:21" x14ac:dyDescent="0.2">
      <c r="A3309" s="309"/>
      <c r="B3309" s="309"/>
      <c r="C3309" s="309"/>
      <c r="D3309" s="309"/>
      <c r="E3309" s="309"/>
      <c r="F3309" s="309"/>
      <c r="G3309" s="309"/>
      <c r="H3309" s="309"/>
      <c r="I3309" s="309"/>
      <c r="J3309" s="309"/>
      <c r="K3309" s="309"/>
      <c r="L3309" s="309"/>
      <c r="M3309" s="309"/>
      <c r="N3309" s="309"/>
      <c r="O3309" s="309"/>
      <c r="P3309" s="309"/>
      <c r="Q3309" s="309"/>
      <c r="R3309" s="309"/>
      <c r="S3309" s="309"/>
      <c r="T3309" s="309"/>
      <c r="U3309" s="309"/>
    </row>
    <row r="3310" spans="1:21" x14ac:dyDescent="0.2">
      <c r="A3310" s="309"/>
      <c r="B3310" s="309"/>
      <c r="C3310" s="309"/>
      <c r="D3310" s="309"/>
      <c r="E3310" s="309"/>
      <c r="F3310" s="309"/>
      <c r="G3310" s="309"/>
      <c r="H3310" s="309"/>
      <c r="I3310" s="309"/>
      <c r="J3310" s="309"/>
      <c r="K3310" s="309"/>
      <c r="L3310" s="309"/>
      <c r="M3310" s="309"/>
      <c r="N3310" s="309"/>
      <c r="O3310" s="309"/>
      <c r="P3310" s="309"/>
      <c r="Q3310" s="309"/>
      <c r="R3310" s="309"/>
      <c r="S3310" s="309"/>
      <c r="T3310" s="309"/>
      <c r="U3310" s="309"/>
    </row>
    <row r="3311" spans="1:21" x14ac:dyDescent="0.2">
      <c r="A3311" s="309"/>
      <c r="B3311" s="309"/>
      <c r="C3311" s="309"/>
      <c r="D3311" s="309"/>
      <c r="E3311" s="309"/>
      <c r="F3311" s="309"/>
      <c r="G3311" s="309"/>
      <c r="H3311" s="309"/>
      <c r="I3311" s="309"/>
      <c r="J3311" s="309"/>
      <c r="K3311" s="309"/>
      <c r="L3311" s="309"/>
      <c r="M3311" s="309"/>
      <c r="N3311" s="309"/>
      <c r="O3311" s="309"/>
      <c r="P3311" s="309"/>
      <c r="Q3311" s="309"/>
      <c r="R3311" s="309"/>
      <c r="S3311" s="309"/>
      <c r="T3311" s="309"/>
      <c r="U3311" s="309"/>
    </row>
    <row r="3312" spans="1:21" x14ac:dyDescent="0.2">
      <c r="A3312" s="309"/>
      <c r="B3312" s="309"/>
      <c r="C3312" s="309"/>
      <c r="D3312" s="309"/>
      <c r="E3312" s="309"/>
      <c r="F3312" s="309"/>
      <c r="G3312" s="309"/>
      <c r="H3312" s="309"/>
      <c r="I3312" s="309"/>
      <c r="J3312" s="309"/>
      <c r="K3312" s="309"/>
      <c r="L3312" s="309"/>
      <c r="M3312" s="309"/>
      <c r="N3312" s="309"/>
      <c r="O3312" s="309"/>
      <c r="P3312" s="309"/>
      <c r="Q3312" s="309"/>
      <c r="R3312" s="309"/>
      <c r="S3312" s="309"/>
      <c r="T3312" s="309"/>
      <c r="U3312" s="309"/>
    </row>
    <row r="3313" spans="1:21" x14ac:dyDescent="0.2">
      <c r="A3313" s="309"/>
      <c r="B3313" s="309"/>
      <c r="C3313" s="309"/>
      <c r="D3313" s="309"/>
      <c r="E3313" s="309"/>
      <c r="F3313" s="309"/>
      <c r="G3313" s="309"/>
      <c r="H3313" s="309"/>
      <c r="I3313" s="309"/>
      <c r="J3313" s="309"/>
      <c r="K3313" s="309"/>
      <c r="L3313" s="309"/>
      <c r="M3313" s="309"/>
      <c r="N3313" s="309"/>
      <c r="O3313" s="309"/>
      <c r="P3313" s="309"/>
      <c r="Q3313" s="309"/>
      <c r="R3313" s="309"/>
      <c r="S3313" s="309"/>
      <c r="T3313" s="309"/>
      <c r="U3313" s="309"/>
    </row>
    <row r="3314" spans="1:21" x14ac:dyDescent="0.2">
      <c r="A3314" s="309"/>
      <c r="B3314" s="309"/>
      <c r="C3314" s="309"/>
      <c r="D3314" s="309"/>
      <c r="E3314" s="309"/>
      <c r="F3314" s="309"/>
      <c r="G3314" s="309"/>
      <c r="H3314" s="309"/>
      <c r="I3314" s="309"/>
      <c r="J3314" s="309"/>
      <c r="K3314" s="309"/>
      <c r="L3314" s="309"/>
      <c r="M3314" s="309"/>
      <c r="N3314" s="309"/>
      <c r="O3314" s="309"/>
      <c r="P3314" s="309"/>
      <c r="Q3314" s="309"/>
      <c r="R3314" s="309"/>
      <c r="S3314" s="309"/>
      <c r="T3314" s="309"/>
      <c r="U3314" s="309"/>
    </row>
    <row r="3315" spans="1:21" x14ac:dyDescent="0.2">
      <c r="A3315" s="309"/>
      <c r="B3315" s="309"/>
      <c r="C3315" s="309"/>
      <c r="D3315" s="309"/>
      <c r="E3315" s="309"/>
      <c r="F3315" s="309"/>
      <c r="G3315" s="309"/>
      <c r="H3315" s="309"/>
      <c r="I3315" s="309"/>
      <c r="J3315" s="309"/>
      <c r="K3315" s="309"/>
      <c r="L3315" s="309"/>
      <c r="M3315" s="309"/>
      <c r="N3315" s="309"/>
      <c r="O3315" s="309"/>
      <c r="P3315" s="309"/>
      <c r="Q3315" s="309"/>
      <c r="R3315" s="309"/>
      <c r="S3315" s="309"/>
      <c r="T3315" s="309"/>
      <c r="U3315" s="309"/>
    </row>
    <row r="3316" spans="1:21" x14ac:dyDescent="0.2">
      <c r="A3316" s="309"/>
      <c r="B3316" s="309"/>
      <c r="C3316" s="309"/>
      <c r="D3316" s="309"/>
      <c r="E3316" s="309"/>
      <c r="F3316" s="309"/>
      <c r="G3316" s="309"/>
      <c r="H3316" s="309"/>
      <c r="I3316" s="309"/>
      <c r="J3316" s="309"/>
      <c r="K3316" s="309"/>
      <c r="L3316" s="309"/>
      <c r="M3316" s="309"/>
      <c r="N3316" s="309"/>
      <c r="O3316" s="309"/>
      <c r="P3316" s="309"/>
      <c r="Q3316" s="309"/>
      <c r="R3316" s="309"/>
      <c r="S3316" s="309"/>
      <c r="T3316" s="309"/>
      <c r="U3316" s="309"/>
    </row>
    <row r="3317" spans="1:21" x14ac:dyDescent="0.2">
      <c r="A3317" s="309"/>
      <c r="B3317" s="309"/>
      <c r="C3317" s="309"/>
      <c r="D3317" s="309"/>
      <c r="E3317" s="309"/>
      <c r="F3317" s="309"/>
      <c r="G3317" s="309"/>
      <c r="H3317" s="309"/>
      <c r="I3317" s="309"/>
      <c r="J3317" s="309"/>
      <c r="K3317" s="309"/>
      <c r="L3317" s="309"/>
      <c r="M3317" s="309"/>
      <c r="N3317" s="309"/>
      <c r="O3317" s="309"/>
      <c r="P3317" s="309"/>
      <c r="Q3317" s="309"/>
      <c r="R3317" s="309"/>
      <c r="S3317" s="309"/>
      <c r="T3317" s="309"/>
      <c r="U3317" s="309"/>
    </row>
    <row r="3318" spans="1:21" x14ac:dyDescent="0.2">
      <c r="A3318" s="309"/>
      <c r="B3318" s="309"/>
      <c r="C3318" s="309"/>
      <c r="D3318" s="309"/>
      <c r="E3318" s="309"/>
      <c r="F3318" s="309"/>
      <c r="G3318" s="309"/>
      <c r="H3318" s="309"/>
      <c r="I3318" s="309"/>
      <c r="J3318" s="309"/>
      <c r="K3318" s="309"/>
      <c r="L3318" s="309"/>
      <c r="M3318" s="309"/>
      <c r="N3318" s="309"/>
      <c r="O3318" s="309"/>
      <c r="P3318" s="309"/>
      <c r="Q3318" s="309"/>
      <c r="R3318" s="309"/>
      <c r="S3318" s="309"/>
      <c r="T3318" s="309"/>
      <c r="U3318" s="309"/>
    </row>
    <row r="3319" spans="1:21" x14ac:dyDescent="0.2">
      <c r="A3319" s="309"/>
      <c r="B3319" s="309"/>
      <c r="C3319" s="309"/>
      <c r="D3319" s="309"/>
      <c r="E3319" s="309"/>
      <c r="F3319" s="309"/>
      <c r="G3319" s="309"/>
      <c r="H3319" s="309"/>
      <c r="I3319" s="309"/>
      <c r="J3319" s="309"/>
      <c r="K3319" s="309"/>
      <c r="L3319" s="309"/>
      <c r="M3319" s="309"/>
      <c r="N3319" s="309"/>
      <c r="O3319" s="309"/>
      <c r="P3319" s="309"/>
      <c r="Q3319" s="309"/>
      <c r="R3319" s="309"/>
      <c r="S3319" s="309"/>
      <c r="T3319" s="309"/>
      <c r="U3319" s="309"/>
    </row>
    <row r="3320" spans="1:21" x14ac:dyDescent="0.2">
      <c r="A3320" s="309"/>
      <c r="B3320" s="309"/>
      <c r="C3320" s="309"/>
      <c r="D3320" s="309"/>
      <c r="E3320" s="309"/>
      <c r="F3320" s="309"/>
      <c r="G3320" s="309"/>
      <c r="H3320" s="309"/>
      <c r="I3320" s="309"/>
      <c r="J3320" s="309"/>
      <c r="K3320" s="309"/>
      <c r="L3320" s="309"/>
      <c r="M3320" s="309"/>
      <c r="N3320" s="309"/>
      <c r="O3320" s="309"/>
      <c r="P3320" s="309"/>
      <c r="Q3320" s="309"/>
      <c r="R3320" s="309"/>
      <c r="S3320" s="309"/>
      <c r="T3320" s="309"/>
      <c r="U3320" s="309"/>
    </row>
    <row r="3321" spans="1:21" x14ac:dyDescent="0.2">
      <c r="A3321" s="309"/>
      <c r="B3321" s="309"/>
      <c r="C3321" s="309"/>
      <c r="D3321" s="309"/>
      <c r="E3321" s="309"/>
      <c r="F3321" s="309"/>
      <c r="G3321" s="309"/>
      <c r="H3321" s="309"/>
      <c r="I3321" s="309"/>
      <c r="J3321" s="309"/>
      <c r="K3321" s="309"/>
      <c r="L3321" s="309"/>
      <c r="M3321" s="309"/>
      <c r="N3321" s="309"/>
      <c r="O3321" s="309"/>
      <c r="P3321" s="309"/>
      <c r="Q3321" s="309"/>
      <c r="R3321" s="309"/>
      <c r="S3321" s="309"/>
      <c r="T3321" s="309"/>
      <c r="U3321" s="309"/>
    </row>
    <row r="3322" spans="1:21" x14ac:dyDescent="0.2">
      <c r="A3322" s="309"/>
      <c r="B3322" s="309"/>
      <c r="C3322" s="309"/>
      <c r="D3322" s="309"/>
      <c r="E3322" s="309"/>
      <c r="F3322" s="309"/>
      <c r="G3322" s="309"/>
      <c r="H3322" s="309"/>
      <c r="I3322" s="309"/>
      <c r="J3322" s="309"/>
      <c r="K3322" s="309"/>
      <c r="L3322" s="309"/>
      <c r="M3322" s="309"/>
      <c r="N3322" s="309"/>
      <c r="O3322" s="309"/>
      <c r="P3322" s="309"/>
      <c r="Q3322" s="309"/>
      <c r="R3322" s="309"/>
      <c r="S3322" s="309"/>
      <c r="T3322" s="309"/>
      <c r="U3322" s="309"/>
    </row>
    <row r="3323" spans="1:21" x14ac:dyDescent="0.2">
      <c r="A3323" s="309"/>
      <c r="B3323" s="309"/>
      <c r="C3323" s="309"/>
      <c r="D3323" s="309"/>
      <c r="E3323" s="309"/>
      <c r="F3323" s="309"/>
      <c r="G3323" s="309"/>
      <c r="H3323" s="309"/>
      <c r="I3323" s="309"/>
      <c r="J3323" s="309"/>
      <c r="K3323" s="309"/>
      <c r="L3323" s="309"/>
      <c r="M3323" s="309"/>
      <c r="N3323" s="309"/>
      <c r="O3323" s="309"/>
      <c r="P3323" s="309"/>
      <c r="Q3323" s="309"/>
      <c r="R3323" s="309"/>
      <c r="S3323" s="309"/>
      <c r="T3323" s="309"/>
      <c r="U3323" s="309"/>
    </row>
    <row r="3324" spans="1:21" x14ac:dyDescent="0.2">
      <c r="A3324" s="309"/>
      <c r="B3324" s="309"/>
      <c r="C3324" s="309"/>
      <c r="D3324" s="309"/>
      <c r="E3324" s="309"/>
      <c r="F3324" s="309"/>
      <c r="G3324" s="309"/>
      <c r="H3324" s="309"/>
      <c r="I3324" s="309"/>
      <c r="J3324" s="309"/>
      <c r="K3324" s="309"/>
      <c r="L3324" s="309"/>
      <c r="M3324" s="309"/>
      <c r="N3324" s="309"/>
      <c r="O3324" s="309"/>
      <c r="P3324" s="309"/>
      <c r="Q3324" s="309"/>
      <c r="R3324" s="309"/>
      <c r="S3324" s="309"/>
      <c r="T3324" s="309"/>
      <c r="U3324" s="309"/>
    </row>
    <row r="3325" spans="1:21" x14ac:dyDescent="0.2">
      <c r="A3325" s="309"/>
      <c r="B3325" s="309"/>
      <c r="C3325" s="309"/>
      <c r="D3325" s="309"/>
      <c r="E3325" s="309"/>
      <c r="F3325" s="309"/>
      <c r="G3325" s="309"/>
      <c r="H3325" s="309"/>
      <c r="I3325" s="309"/>
      <c r="J3325" s="309"/>
      <c r="K3325" s="309"/>
      <c r="L3325" s="309"/>
      <c r="M3325" s="309"/>
      <c r="N3325" s="309"/>
      <c r="O3325" s="309"/>
      <c r="P3325" s="309"/>
      <c r="Q3325" s="309"/>
      <c r="R3325" s="309"/>
      <c r="S3325" s="309"/>
      <c r="T3325" s="309"/>
      <c r="U3325" s="309"/>
    </row>
    <row r="3326" spans="1:21" x14ac:dyDescent="0.2">
      <c r="A3326" s="309"/>
      <c r="B3326" s="309"/>
      <c r="C3326" s="309"/>
      <c r="D3326" s="309"/>
      <c r="E3326" s="309"/>
      <c r="F3326" s="309"/>
      <c r="G3326" s="309"/>
      <c r="H3326" s="309"/>
      <c r="I3326" s="309"/>
      <c r="J3326" s="309"/>
      <c r="K3326" s="309"/>
      <c r="L3326" s="309"/>
      <c r="M3326" s="309"/>
      <c r="N3326" s="309"/>
      <c r="O3326" s="309"/>
      <c r="P3326" s="309"/>
      <c r="Q3326" s="309"/>
      <c r="R3326" s="309"/>
      <c r="S3326" s="309"/>
      <c r="T3326" s="309"/>
      <c r="U3326" s="309"/>
    </row>
    <row r="3327" spans="1:21" x14ac:dyDescent="0.2">
      <c r="A3327" s="309"/>
      <c r="B3327" s="309"/>
      <c r="C3327" s="309"/>
      <c r="D3327" s="309"/>
      <c r="E3327" s="309"/>
      <c r="F3327" s="309"/>
      <c r="G3327" s="309"/>
      <c r="H3327" s="309"/>
      <c r="I3327" s="309"/>
      <c r="J3327" s="309"/>
      <c r="K3327" s="309"/>
      <c r="L3327" s="309"/>
      <c r="M3327" s="309"/>
      <c r="N3327" s="309"/>
      <c r="O3327" s="309"/>
      <c r="P3327" s="309"/>
      <c r="Q3327" s="309"/>
      <c r="R3327" s="309"/>
      <c r="S3327" s="309"/>
      <c r="T3327" s="309"/>
      <c r="U3327" s="309"/>
    </row>
    <row r="3328" spans="1:21" x14ac:dyDescent="0.2">
      <c r="A3328" s="309"/>
      <c r="B3328" s="309"/>
      <c r="C3328" s="309"/>
      <c r="D3328" s="309"/>
      <c r="E3328" s="309"/>
      <c r="F3328" s="309"/>
      <c r="G3328" s="309"/>
      <c r="H3328" s="309"/>
      <c r="I3328" s="309"/>
      <c r="J3328" s="309"/>
      <c r="K3328" s="309"/>
      <c r="L3328" s="309"/>
      <c r="M3328" s="309"/>
      <c r="N3328" s="309"/>
      <c r="O3328" s="309"/>
      <c r="P3328" s="309"/>
      <c r="Q3328" s="309"/>
      <c r="R3328" s="309"/>
      <c r="S3328" s="309"/>
      <c r="T3328" s="309"/>
      <c r="U3328" s="309"/>
    </row>
    <row r="3329" spans="1:21" x14ac:dyDescent="0.2">
      <c r="A3329" s="309"/>
      <c r="B3329" s="309"/>
      <c r="C3329" s="309"/>
      <c r="D3329" s="309"/>
      <c r="E3329" s="309"/>
      <c r="F3329" s="309"/>
      <c r="G3329" s="309"/>
      <c r="H3329" s="309"/>
      <c r="I3329" s="309"/>
      <c r="J3329" s="309"/>
      <c r="K3329" s="309"/>
      <c r="L3329" s="309"/>
      <c r="M3329" s="309"/>
      <c r="N3329" s="309"/>
      <c r="O3329" s="309"/>
      <c r="P3329" s="309"/>
      <c r="Q3329" s="309"/>
      <c r="R3329" s="309"/>
      <c r="S3329" s="309"/>
      <c r="T3329" s="309"/>
      <c r="U3329" s="309"/>
    </row>
    <row r="3330" spans="1:21" x14ac:dyDescent="0.2">
      <c r="A3330" s="309"/>
      <c r="B3330" s="309"/>
      <c r="C3330" s="309"/>
      <c r="D3330" s="309"/>
      <c r="E3330" s="309"/>
      <c r="F3330" s="309"/>
      <c r="G3330" s="309"/>
      <c r="H3330" s="309"/>
      <c r="I3330" s="309"/>
      <c r="J3330" s="309"/>
      <c r="K3330" s="309"/>
      <c r="L3330" s="309"/>
      <c r="M3330" s="309"/>
      <c r="N3330" s="309"/>
      <c r="O3330" s="309"/>
      <c r="P3330" s="309"/>
      <c r="Q3330" s="309"/>
      <c r="R3330" s="309"/>
      <c r="S3330" s="309"/>
      <c r="T3330" s="309"/>
      <c r="U3330" s="309"/>
    </row>
    <row r="3331" spans="1:21" x14ac:dyDescent="0.2">
      <c r="A3331" s="309"/>
      <c r="B3331" s="309"/>
      <c r="C3331" s="309"/>
      <c r="D3331" s="309"/>
      <c r="E3331" s="309"/>
      <c r="F3331" s="309"/>
      <c r="G3331" s="309"/>
      <c r="H3331" s="309"/>
      <c r="I3331" s="309"/>
      <c r="J3331" s="309"/>
      <c r="K3331" s="309"/>
      <c r="L3331" s="309"/>
      <c r="M3331" s="309"/>
      <c r="N3331" s="309"/>
      <c r="O3331" s="309"/>
      <c r="P3331" s="309"/>
      <c r="Q3331" s="309"/>
      <c r="R3331" s="309"/>
      <c r="S3331" s="309"/>
      <c r="T3331" s="309"/>
      <c r="U3331" s="309"/>
    </row>
    <row r="3332" spans="1:21" x14ac:dyDescent="0.2">
      <c r="A3332" s="309"/>
      <c r="B3332" s="309"/>
      <c r="C3332" s="309"/>
      <c r="D3332" s="309"/>
      <c r="E3332" s="309"/>
      <c r="F3332" s="309"/>
      <c r="G3332" s="309"/>
      <c r="H3332" s="309"/>
      <c r="I3332" s="309"/>
      <c r="J3332" s="309"/>
      <c r="K3332" s="309"/>
      <c r="L3332" s="309"/>
      <c r="M3332" s="309"/>
      <c r="N3332" s="309"/>
      <c r="O3332" s="309"/>
      <c r="P3332" s="309"/>
      <c r="Q3332" s="309"/>
      <c r="R3332" s="309"/>
      <c r="S3332" s="309"/>
      <c r="T3332" s="309"/>
      <c r="U3332" s="309"/>
    </row>
    <row r="3333" spans="1:21" x14ac:dyDescent="0.2">
      <c r="A3333" s="309"/>
      <c r="B3333" s="309"/>
      <c r="C3333" s="309"/>
      <c r="D3333" s="309"/>
      <c r="E3333" s="309"/>
      <c r="F3333" s="309"/>
      <c r="G3333" s="309"/>
      <c r="H3333" s="309"/>
      <c r="I3333" s="309"/>
      <c r="J3333" s="309"/>
      <c r="K3333" s="309"/>
      <c r="L3333" s="309"/>
      <c r="M3333" s="309"/>
      <c r="N3333" s="309"/>
      <c r="O3333" s="309"/>
      <c r="P3333" s="309"/>
      <c r="Q3333" s="309"/>
      <c r="R3333" s="309"/>
      <c r="S3333" s="309"/>
      <c r="T3333" s="309"/>
      <c r="U3333" s="309"/>
    </row>
    <row r="3334" spans="1:21" x14ac:dyDescent="0.2">
      <c r="A3334" s="309"/>
      <c r="B3334" s="309"/>
      <c r="C3334" s="309"/>
      <c r="D3334" s="309"/>
      <c r="E3334" s="309"/>
      <c r="F3334" s="309"/>
      <c r="G3334" s="309"/>
      <c r="H3334" s="309"/>
      <c r="I3334" s="309"/>
      <c r="J3334" s="309"/>
      <c r="K3334" s="309"/>
      <c r="L3334" s="309"/>
      <c r="M3334" s="309"/>
      <c r="N3334" s="309"/>
      <c r="O3334" s="309"/>
      <c r="P3334" s="309"/>
      <c r="Q3334" s="309"/>
      <c r="R3334" s="309"/>
      <c r="S3334" s="309"/>
      <c r="T3334" s="309"/>
      <c r="U3334" s="309"/>
    </row>
    <row r="3335" spans="1:21" x14ac:dyDescent="0.2">
      <c r="A3335" s="309"/>
      <c r="B3335" s="309"/>
      <c r="C3335" s="309"/>
      <c r="D3335" s="309"/>
      <c r="E3335" s="309"/>
      <c r="F3335" s="309"/>
      <c r="G3335" s="309"/>
      <c r="H3335" s="309"/>
      <c r="I3335" s="309"/>
      <c r="J3335" s="309"/>
      <c r="K3335" s="309"/>
      <c r="L3335" s="309"/>
      <c r="M3335" s="309"/>
      <c r="N3335" s="309"/>
      <c r="O3335" s="309"/>
      <c r="P3335" s="309"/>
      <c r="Q3335" s="309"/>
      <c r="R3335" s="309"/>
      <c r="S3335" s="309"/>
      <c r="T3335" s="309"/>
      <c r="U3335" s="309"/>
    </row>
    <row r="3336" spans="1:21" x14ac:dyDescent="0.2">
      <c r="A3336" s="309"/>
      <c r="B3336" s="309"/>
      <c r="C3336" s="309"/>
      <c r="D3336" s="309"/>
      <c r="E3336" s="309"/>
      <c r="F3336" s="309"/>
      <c r="G3336" s="309"/>
      <c r="H3336" s="309"/>
      <c r="I3336" s="309"/>
      <c r="J3336" s="309"/>
      <c r="K3336" s="309"/>
      <c r="L3336" s="309"/>
      <c r="M3336" s="309"/>
      <c r="N3336" s="309"/>
      <c r="O3336" s="309"/>
      <c r="P3336" s="309"/>
      <c r="Q3336" s="309"/>
      <c r="R3336" s="309"/>
      <c r="S3336" s="309"/>
      <c r="T3336" s="309"/>
      <c r="U3336" s="309"/>
    </row>
    <row r="3337" spans="1:21" x14ac:dyDescent="0.2">
      <c r="A3337" s="309"/>
      <c r="B3337" s="309"/>
      <c r="C3337" s="309"/>
      <c r="D3337" s="309"/>
      <c r="E3337" s="309"/>
      <c r="F3337" s="309"/>
      <c r="G3337" s="309"/>
      <c r="H3337" s="309"/>
      <c r="I3337" s="309"/>
      <c r="J3337" s="309"/>
      <c r="K3337" s="309"/>
      <c r="L3337" s="309"/>
      <c r="M3337" s="309"/>
      <c r="N3337" s="309"/>
      <c r="O3337" s="309"/>
      <c r="P3337" s="309"/>
      <c r="Q3337" s="309"/>
      <c r="R3337" s="309"/>
      <c r="S3337" s="309"/>
      <c r="T3337" s="309"/>
      <c r="U3337" s="309"/>
    </row>
    <row r="3338" spans="1:21" x14ac:dyDescent="0.2">
      <c r="A3338" s="309"/>
      <c r="B3338" s="309"/>
      <c r="C3338" s="309"/>
      <c r="D3338" s="309"/>
      <c r="E3338" s="309"/>
      <c r="F3338" s="309"/>
      <c r="G3338" s="309"/>
      <c r="H3338" s="309"/>
      <c r="I3338" s="309"/>
      <c r="J3338" s="309"/>
      <c r="K3338" s="309"/>
      <c r="L3338" s="309"/>
      <c r="M3338" s="309"/>
      <c r="N3338" s="309"/>
      <c r="O3338" s="309"/>
      <c r="P3338" s="309"/>
      <c r="Q3338" s="309"/>
      <c r="R3338" s="309"/>
      <c r="S3338" s="309"/>
      <c r="T3338" s="309"/>
      <c r="U3338" s="309"/>
    </row>
    <row r="3339" spans="1:21" x14ac:dyDescent="0.2">
      <c r="A3339" s="309"/>
      <c r="B3339" s="309"/>
      <c r="C3339" s="309"/>
      <c r="D3339" s="309"/>
      <c r="E3339" s="309"/>
      <c r="F3339" s="309"/>
      <c r="G3339" s="309"/>
      <c r="H3339" s="309"/>
      <c r="I3339" s="309"/>
      <c r="J3339" s="309"/>
      <c r="K3339" s="309"/>
      <c r="L3339" s="309"/>
      <c r="M3339" s="309"/>
      <c r="N3339" s="309"/>
      <c r="O3339" s="309"/>
      <c r="P3339" s="309"/>
      <c r="Q3339" s="309"/>
      <c r="R3339" s="309"/>
      <c r="S3339" s="309"/>
      <c r="T3339" s="309"/>
      <c r="U3339" s="309"/>
    </row>
    <row r="3340" spans="1:21" x14ac:dyDescent="0.2">
      <c r="A3340" s="309"/>
      <c r="B3340" s="309"/>
      <c r="C3340" s="309"/>
      <c r="D3340" s="309"/>
      <c r="E3340" s="309"/>
      <c r="F3340" s="309"/>
      <c r="G3340" s="309"/>
      <c r="H3340" s="309"/>
      <c r="I3340" s="309"/>
      <c r="J3340" s="309"/>
      <c r="K3340" s="309"/>
      <c r="L3340" s="309"/>
      <c r="M3340" s="309"/>
      <c r="N3340" s="309"/>
      <c r="O3340" s="309"/>
      <c r="P3340" s="309"/>
      <c r="Q3340" s="309"/>
      <c r="R3340" s="309"/>
      <c r="S3340" s="309"/>
      <c r="T3340" s="309"/>
      <c r="U3340" s="309"/>
    </row>
    <row r="3341" spans="1:21" x14ac:dyDescent="0.2">
      <c r="A3341" s="309"/>
      <c r="B3341" s="309"/>
      <c r="C3341" s="309"/>
      <c r="D3341" s="309"/>
      <c r="E3341" s="309"/>
      <c r="F3341" s="309"/>
      <c r="G3341" s="309"/>
      <c r="H3341" s="309"/>
      <c r="I3341" s="309"/>
      <c r="J3341" s="309"/>
      <c r="K3341" s="309"/>
      <c r="L3341" s="309"/>
      <c r="M3341" s="309"/>
      <c r="N3341" s="309"/>
      <c r="O3341" s="309"/>
      <c r="P3341" s="309"/>
      <c r="Q3341" s="309"/>
      <c r="R3341" s="309"/>
      <c r="S3341" s="309"/>
      <c r="T3341" s="309"/>
      <c r="U3341" s="309"/>
    </row>
    <row r="3342" spans="1:21" x14ac:dyDescent="0.2">
      <c r="A3342" s="309"/>
      <c r="B3342" s="309"/>
      <c r="C3342" s="309"/>
      <c r="D3342" s="309"/>
      <c r="E3342" s="309"/>
      <c r="F3342" s="309"/>
      <c r="G3342" s="309"/>
      <c r="H3342" s="309"/>
      <c r="I3342" s="309"/>
      <c r="J3342" s="309"/>
      <c r="K3342" s="309"/>
      <c r="L3342" s="309"/>
      <c r="M3342" s="309"/>
      <c r="N3342" s="309"/>
      <c r="O3342" s="309"/>
      <c r="P3342" s="309"/>
      <c r="Q3342" s="309"/>
      <c r="R3342" s="309"/>
      <c r="S3342" s="309"/>
      <c r="T3342" s="309"/>
      <c r="U3342" s="309"/>
    </row>
    <row r="3343" spans="1:21" x14ac:dyDescent="0.2">
      <c r="A3343" s="309"/>
      <c r="B3343" s="309"/>
      <c r="C3343" s="309"/>
      <c r="D3343" s="309"/>
      <c r="E3343" s="309"/>
      <c r="F3343" s="309"/>
      <c r="G3343" s="309"/>
      <c r="H3343" s="309"/>
      <c r="I3343" s="309"/>
      <c r="J3343" s="309"/>
      <c r="K3343" s="309"/>
      <c r="L3343" s="309"/>
      <c r="M3343" s="309"/>
      <c r="N3343" s="309"/>
      <c r="O3343" s="309"/>
      <c r="P3343" s="309"/>
      <c r="Q3343" s="309"/>
      <c r="R3343" s="309"/>
      <c r="S3343" s="309"/>
      <c r="T3343" s="309"/>
      <c r="U3343" s="309"/>
    </row>
    <row r="3344" spans="1:21" x14ac:dyDescent="0.2">
      <c r="A3344" s="309"/>
      <c r="B3344" s="309"/>
      <c r="C3344" s="309"/>
      <c r="D3344" s="309"/>
      <c r="E3344" s="309"/>
      <c r="F3344" s="309"/>
      <c r="G3344" s="309"/>
      <c r="H3344" s="309"/>
      <c r="I3344" s="309"/>
      <c r="J3344" s="309"/>
      <c r="K3344" s="309"/>
      <c r="L3344" s="309"/>
      <c r="M3344" s="309"/>
      <c r="N3344" s="309"/>
      <c r="O3344" s="309"/>
      <c r="P3344" s="309"/>
      <c r="Q3344" s="309"/>
      <c r="R3344" s="309"/>
      <c r="S3344" s="309"/>
      <c r="T3344" s="309"/>
      <c r="U3344" s="309"/>
    </row>
    <row r="3345" spans="1:21" x14ac:dyDescent="0.2">
      <c r="A3345" s="309"/>
      <c r="B3345" s="309"/>
      <c r="C3345" s="309"/>
      <c r="D3345" s="309"/>
      <c r="E3345" s="309"/>
      <c r="F3345" s="309"/>
      <c r="G3345" s="309"/>
      <c r="H3345" s="309"/>
      <c r="I3345" s="309"/>
      <c r="J3345" s="309"/>
      <c r="K3345" s="309"/>
      <c r="L3345" s="309"/>
      <c r="M3345" s="309"/>
      <c r="N3345" s="309"/>
      <c r="O3345" s="309"/>
      <c r="P3345" s="309"/>
      <c r="Q3345" s="309"/>
      <c r="R3345" s="309"/>
      <c r="S3345" s="309"/>
      <c r="T3345" s="309"/>
      <c r="U3345" s="309"/>
    </row>
    <row r="3346" spans="1:21" x14ac:dyDescent="0.2">
      <c r="A3346" s="309"/>
      <c r="B3346" s="309"/>
      <c r="C3346" s="309"/>
      <c r="D3346" s="309"/>
      <c r="E3346" s="309"/>
      <c r="F3346" s="309"/>
      <c r="G3346" s="309"/>
      <c r="H3346" s="309"/>
      <c r="I3346" s="309"/>
      <c r="J3346" s="309"/>
      <c r="K3346" s="309"/>
      <c r="L3346" s="309"/>
      <c r="M3346" s="309"/>
      <c r="N3346" s="309"/>
      <c r="O3346" s="309"/>
      <c r="P3346" s="309"/>
      <c r="Q3346" s="309"/>
      <c r="R3346" s="309"/>
      <c r="S3346" s="309"/>
      <c r="T3346" s="309"/>
      <c r="U3346" s="309"/>
    </row>
    <row r="3347" spans="1:21" x14ac:dyDescent="0.2">
      <c r="A3347" s="309"/>
      <c r="B3347" s="309"/>
      <c r="C3347" s="309"/>
      <c r="D3347" s="309"/>
      <c r="E3347" s="309"/>
      <c r="F3347" s="309"/>
      <c r="G3347" s="309"/>
      <c r="H3347" s="309"/>
      <c r="I3347" s="309"/>
      <c r="J3347" s="309"/>
      <c r="K3347" s="309"/>
      <c r="L3347" s="309"/>
      <c r="M3347" s="309"/>
      <c r="N3347" s="309"/>
      <c r="O3347" s="309"/>
      <c r="P3347" s="309"/>
      <c r="Q3347" s="309"/>
      <c r="R3347" s="309"/>
      <c r="S3347" s="309"/>
      <c r="T3347" s="309"/>
      <c r="U3347" s="309"/>
    </row>
    <row r="3348" spans="1:21" x14ac:dyDescent="0.2">
      <c r="A3348" s="309"/>
      <c r="B3348" s="309"/>
      <c r="C3348" s="309"/>
      <c r="D3348" s="309"/>
      <c r="E3348" s="309"/>
      <c r="F3348" s="309"/>
      <c r="G3348" s="309"/>
      <c r="H3348" s="309"/>
      <c r="I3348" s="309"/>
      <c r="J3348" s="309"/>
      <c r="K3348" s="309"/>
      <c r="L3348" s="309"/>
      <c r="M3348" s="309"/>
      <c r="N3348" s="309"/>
      <c r="O3348" s="309"/>
      <c r="P3348" s="309"/>
      <c r="Q3348" s="309"/>
      <c r="R3348" s="309"/>
      <c r="S3348" s="309"/>
      <c r="T3348" s="309"/>
      <c r="U3348" s="309"/>
    </row>
    <row r="3349" spans="1:21" x14ac:dyDescent="0.2">
      <c r="A3349" s="309"/>
      <c r="B3349" s="309"/>
      <c r="C3349" s="309"/>
      <c r="D3349" s="309"/>
      <c r="E3349" s="309"/>
      <c r="F3349" s="309"/>
      <c r="G3349" s="309"/>
      <c r="H3349" s="309"/>
      <c r="I3349" s="309"/>
      <c r="J3349" s="309"/>
      <c r="K3349" s="309"/>
      <c r="L3349" s="309"/>
      <c r="M3349" s="309"/>
      <c r="N3349" s="309"/>
      <c r="O3349" s="309"/>
      <c r="P3349" s="309"/>
      <c r="Q3349" s="309"/>
      <c r="R3349" s="309"/>
      <c r="S3349" s="309"/>
      <c r="T3349" s="309"/>
      <c r="U3349" s="309"/>
    </row>
    <row r="3350" spans="1:21" x14ac:dyDescent="0.2">
      <c r="A3350" s="309"/>
      <c r="B3350" s="309"/>
      <c r="C3350" s="309"/>
      <c r="D3350" s="309"/>
      <c r="E3350" s="309"/>
      <c r="F3350" s="309"/>
      <c r="G3350" s="309"/>
      <c r="H3350" s="309"/>
      <c r="I3350" s="309"/>
      <c r="J3350" s="309"/>
      <c r="K3350" s="309"/>
      <c r="L3350" s="309"/>
      <c r="M3350" s="309"/>
      <c r="N3350" s="309"/>
      <c r="O3350" s="309"/>
      <c r="P3350" s="309"/>
      <c r="Q3350" s="309"/>
      <c r="R3350" s="309"/>
      <c r="S3350" s="309"/>
      <c r="T3350" s="309"/>
      <c r="U3350" s="309"/>
    </row>
    <row r="3351" spans="1:21" x14ac:dyDescent="0.2">
      <c r="A3351" s="309"/>
      <c r="B3351" s="309"/>
      <c r="C3351" s="309"/>
      <c r="D3351" s="309"/>
      <c r="E3351" s="309"/>
      <c r="F3351" s="309"/>
      <c r="G3351" s="309"/>
      <c r="H3351" s="309"/>
      <c r="I3351" s="309"/>
      <c r="J3351" s="309"/>
      <c r="K3351" s="309"/>
      <c r="L3351" s="309"/>
      <c r="M3351" s="309"/>
      <c r="N3351" s="309"/>
      <c r="O3351" s="309"/>
      <c r="P3351" s="309"/>
      <c r="Q3351" s="309"/>
      <c r="R3351" s="309"/>
      <c r="S3351" s="309"/>
      <c r="T3351" s="309"/>
      <c r="U3351" s="309"/>
    </row>
    <row r="3352" spans="1:21" x14ac:dyDescent="0.2">
      <c r="A3352" s="309"/>
      <c r="B3352" s="309"/>
      <c r="C3352" s="309"/>
      <c r="D3352" s="309"/>
      <c r="E3352" s="309"/>
      <c r="F3352" s="309"/>
      <c r="G3352" s="309"/>
      <c r="H3352" s="309"/>
      <c r="I3352" s="309"/>
      <c r="J3352" s="309"/>
      <c r="K3352" s="309"/>
      <c r="L3352" s="309"/>
      <c r="M3352" s="309"/>
      <c r="N3352" s="309"/>
      <c r="O3352" s="309"/>
      <c r="P3352" s="309"/>
      <c r="Q3352" s="309"/>
      <c r="R3352" s="309"/>
      <c r="S3352" s="309"/>
      <c r="T3352" s="309"/>
      <c r="U3352" s="309"/>
    </row>
    <row r="3353" spans="1:21" x14ac:dyDescent="0.2">
      <c r="A3353" s="309"/>
      <c r="B3353" s="309"/>
      <c r="C3353" s="309"/>
      <c r="D3353" s="309"/>
      <c r="E3353" s="309"/>
      <c r="F3353" s="309"/>
      <c r="G3353" s="309"/>
      <c r="H3353" s="309"/>
      <c r="I3353" s="309"/>
      <c r="J3353" s="309"/>
      <c r="K3353" s="309"/>
      <c r="L3353" s="309"/>
      <c r="M3353" s="309"/>
      <c r="N3353" s="309"/>
      <c r="O3353" s="309"/>
      <c r="P3353" s="309"/>
      <c r="Q3353" s="309"/>
      <c r="R3353" s="309"/>
      <c r="S3353" s="309"/>
      <c r="T3353" s="309"/>
      <c r="U3353" s="309"/>
    </row>
    <row r="3354" spans="1:21" x14ac:dyDescent="0.2">
      <c r="A3354" s="309"/>
      <c r="B3354" s="309"/>
      <c r="C3354" s="309"/>
      <c r="D3354" s="309"/>
      <c r="E3354" s="309"/>
      <c r="F3354" s="309"/>
      <c r="G3354" s="309"/>
      <c r="H3354" s="309"/>
      <c r="I3354" s="309"/>
      <c r="J3354" s="309"/>
      <c r="K3354" s="309"/>
      <c r="L3354" s="309"/>
      <c r="M3354" s="309"/>
      <c r="N3354" s="309"/>
      <c r="O3354" s="309"/>
      <c r="P3354" s="309"/>
      <c r="Q3354" s="309"/>
      <c r="R3354" s="309"/>
      <c r="S3354" s="309"/>
      <c r="T3354" s="309"/>
      <c r="U3354" s="309"/>
    </row>
    <row r="3355" spans="1:21" x14ac:dyDescent="0.2">
      <c r="A3355" s="309"/>
      <c r="B3355" s="309"/>
      <c r="C3355" s="309"/>
      <c r="D3355" s="309"/>
      <c r="E3355" s="309"/>
      <c r="F3355" s="309"/>
      <c r="G3355" s="309"/>
      <c r="H3355" s="309"/>
      <c r="I3355" s="309"/>
      <c r="J3355" s="309"/>
      <c r="K3355" s="309"/>
      <c r="L3355" s="309"/>
      <c r="M3355" s="309"/>
      <c r="N3355" s="309"/>
      <c r="O3355" s="309"/>
      <c r="P3355" s="309"/>
      <c r="Q3355" s="309"/>
      <c r="R3355" s="309"/>
      <c r="S3355" s="309"/>
      <c r="T3355" s="309"/>
      <c r="U3355" s="309"/>
    </row>
    <row r="3356" spans="1:21" x14ac:dyDescent="0.2">
      <c r="A3356" s="309"/>
      <c r="B3356" s="309"/>
      <c r="C3356" s="309"/>
      <c r="D3356" s="309"/>
      <c r="E3356" s="309"/>
      <c r="F3356" s="309"/>
      <c r="G3356" s="309"/>
      <c r="H3356" s="309"/>
      <c r="I3356" s="309"/>
      <c r="J3356" s="309"/>
      <c r="K3356" s="309"/>
      <c r="L3356" s="309"/>
      <c r="M3356" s="309"/>
      <c r="N3356" s="309"/>
      <c r="O3356" s="309"/>
      <c r="P3356" s="309"/>
      <c r="Q3356" s="309"/>
      <c r="R3356" s="309"/>
      <c r="S3356" s="309"/>
      <c r="T3356" s="309"/>
      <c r="U3356" s="309"/>
    </row>
    <row r="3357" spans="1:21" x14ac:dyDescent="0.2">
      <c r="A3357" s="309"/>
      <c r="B3357" s="309"/>
      <c r="C3357" s="309"/>
      <c r="D3357" s="309"/>
      <c r="E3357" s="309"/>
      <c r="F3357" s="309"/>
      <c r="G3357" s="309"/>
      <c r="H3357" s="309"/>
      <c r="I3357" s="309"/>
      <c r="J3357" s="309"/>
      <c r="K3357" s="309"/>
      <c r="L3357" s="309"/>
      <c r="M3357" s="309"/>
      <c r="N3357" s="309"/>
      <c r="O3357" s="309"/>
      <c r="P3357" s="309"/>
      <c r="Q3357" s="309"/>
      <c r="R3357" s="309"/>
      <c r="S3357" s="309"/>
      <c r="T3357" s="309"/>
      <c r="U3357" s="309"/>
    </row>
    <row r="3358" spans="1:21" x14ac:dyDescent="0.2">
      <c r="A3358" s="309"/>
      <c r="B3358" s="309"/>
      <c r="C3358" s="309"/>
      <c r="D3358" s="309"/>
      <c r="E3358" s="309"/>
      <c r="F3358" s="309"/>
      <c r="G3358" s="309"/>
      <c r="H3358" s="309"/>
      <c r="I3358" s="309"/>
      <c r="J3358" s="309"/>
      <c r="K3358" s="309"/>
      <c r="L3358" s="309"/>
      <c r="M3358" s="309"/>
      <c r="N3358" s="309"/>
      <c r="O3358" s="309"/>
      <c r="P3358" s="309"/>
      <c r="Q3358" s="309"/>
      <c r="R3358" s="309"/>
      <c r="S3358" s="309"/>
      <c r="T3358" s="309"/>
      <c r="U3358" s="309"/>
    </row>
    <row r="3359" spans="1:21" x14ac:dyDescent="0.2">
      <c r="A3359" s="309"/>
      <c r="B3359" s="309"/>
      <c r="C3359" s="309"/>
      <c r="D3359" s="309"/>
      <c r="E3359" s="309"/>
      <c r="F3359" s="309"/>
      <c r="G3359" s="309"/>
      <c r="H3359" s="309"/>
      <c r="I3359" s="309"/>
      <c r="J3359" s="309"/>
      <c r="K3359" s="309"/>
      <c r="L3359" s="309"/>
      <c r="M3359" s="309"/>
      <c r="N3359" s="309"/>
      <c r="O3359" s="309"/>
      <c r="P3359" s="309"/>
      <c r="Q3359" s="309"/>
      <c r="R3359" s="309"/>
      <c r="S3359" s="309"/>
      <c r="T3359" s="309"/>
      <c r="U3359" s="309"/>
    </row>
    <row r="3360" spans="1:21" x14ac:dyDescent="0.2">
      <c r="A3360" s="309"/>
      <c r="B3360" s="309"/>
      <c r="C3360" s="309"/>
      <c r="D3360" s="309"/>
      <c r="E3360" s="309"/>
      <c r="F3360" s="309"/>
      <c r="G3360" s="309"/>
      <c r="H3360" s="309"/>
      <c r="I3360" s="309"/>
      <c r="J3360" s="309"/>
      <c r="K3360" s="309"/>
      <c r="L3360" s="309"/>
      <c r="M3360" s="309"/>
      <c r="N3360" s="309"/>
      <c r="O3360" s="309"/>
      <c r="P3360" s="309"/>
      <c r="Q3360" s="309"/>
      <c r="R3360" s="309"/>
      <c r="S3360" s="309"/>
      <c r="T3360" s="309"/>
      <c r="U3360" s="309"/>
    </row>
    <row r="3361" spans="1:21" x14ac:dyDescent="0.2">
      <c r="A3361" s="309"/>
      <c r="B3361" s="309"/>
      <c r="C3361" s="309"/>
      <c r="D3361" s="309"/>
      <c r="E3361" s="309"/>
      <c r="F3361" s="309"/>
      <c r="G3361" s="309"/>
      <c r="H3361" s="309"/>
      <c r="I3361" s="309"/>
      <c r="J3361" s="309"/>
      <c r="K3361" s="309"/>
      <c r="L3361" s="309"/>
      <c r="M3361" s="309"/>
      <c r="N3361" s="309"/>
      <c r="O3361" s="309"/>
      <c r="P3361" s="309"/>
      <c r="Q3361" s="309"/>
      <c r="R3361" s="309"/>
      <c r="S3361" s="309"/>
      <c r="T3361" s="309"/>
      <c r="U3361" s="309"/>
    </row>
    <row r="3362" spans="1:21" x14ac:dyDescent="0.2">
      <c r="A3362" s="309"/>
      <c r="B3362" s="309"/>
      <c r="C3362" s="309"/>
      <c r="D3362" s="309"/>
      <c r="E3362" s="309"/>
      <c r="F3362" s="309"/>
      <c r="G3362" s="309"/>
      <c r="H3362" s="309"/>
      <c r="I3362" s="309"/>
      <c r="J3362" s="309"/>
      <c r="K3362" s="309"/>
      <c r="L3362" s="309"/>
      <c r="M3362" s="309"/>
      <c r="N3362" s="309"/>
      <c r="O3362" s="309"/>
      <c r="P3362" s="309"/>
      <c r="Q3362" s="309"/>
      <c r="R3362" s="309"/>
      <c r="S3362" s="309"/>
      <c r="T3362" s="309"/>
      <c r="U3362" s="309"/>
    </row>
    <row r="3363" spans="1:21" x14ac:dyDescent="0.2">
      <c r="A3363" s="309"/>
      <c r="B3363" s="309"/>
      <c r="C3363" s="309"/>
      <c r="D3363" s="309"/>
      <c r="E3363" s="309"/>
      <c r="F3363" s="309"/>
      <c r="G3363" s="309"/>
      <c r="H3363" s="309"/>
      <c r="I3363" s="309"/>
      <c r="J3363" s="309"/>
      <c r="K3363" s="309"/>
      <c r="L3363" s="309"/>
      <c r="M3363" s="309"/>
      <c r="N3363" s="309"/>
      <c r="O3363" s="309"/>
      <c r="P3363" s="309"/>
      <c r="Q3363" s="309"/>
      <c r="R3363" s="309"/>
      <c r="S3363" s="309"/>
      <c r="T3363" s="309"/>
      <c r="U3363" s="309"/>
    </row>
    <row r="3364" spans="1:21" x14ac:dyDescent="0.2">
      <c r="A3364" s="309"/>
      <c r="B3364" s="309"/>
      <c r="C3364" s="309"/>
      <c r="D3364" s="309"/>
      <c r="E3364" s="309"/>
      <c r="F3364" s="309"/>
      <c r="G3364" s="309"/>
      <c r="H3364" s="309"/>
      <c r="I3364" s="309"/>
      <c r="J3364" s="309"/>
      <c r="K3364" s="309"/>
      <c r="L3364" s="309"/>
      <c r="M3364" s="309"/>
      <c r="N3364" s="309"/>
      <c r="O3364" s="309"/>
      <c r="P3364" s="309"/>
      <c r="Q3364" s="309"/>
      <c r="R3364" s="309"/>
      <c r="S3364" s="309"/>
      <c r="T3364" s="309"/>
      <c r="U3364" s="309"/>
    </row>
    <row r="3365" spans="1:21" x14ac:dyDescent="0.2">
      <c r="A3365" s="309"/>
      <c r="B3365" s="309"/>
      <c r="C3365" s="309"/>
      <c r="D3365" s="309"/>
      <c r="E3365" s="309"/>
      <c r="F3365" s="309"/>
      <c r="G3365" s="309"/>
      <c r="H3365" s="309"/>
      <c r="I3365" s="309"/>
      <c r="J3365" s="309"/>
      <c r="K3365" s="309"/>
      <c r="L3365" s="309"/>
      <c r="M3365" s="309"/>
      <c r="N3365" s="309"/>
      <c r="O3365" s="309"/>
      <c r="P3365" s="309"/>
      <c r="Q3365" s="309"/>
      <c r="R3365" s="309"/>
      <c r="S3365" s="309"/>
      <c r="T3365" s="309"/>
      <c r="U3365" s="309"/>
    </row>
    <row r="3366" spans="1:21" x14ac:dyDescent="0.2">
      <c r="A3366" s="309"/>
      <c r="B3366" s="309"/>
      <c r="C3366" s="309"/>
      <c r="D3366" s="309"/>
      <c r="E3366" s="309"/>
      <c r="F3366" s="309"/>
      <c r="G3366" s="309"/>
      <c r="H3366" s="309"/>
      <c r="I3366" s="309"/>
      <c r="J3366" s="309"/>
      <c r="K3366" s="309"/>
      <c r="L3366" s="309"/>
      <c r="M3366" s="309"/>
      <c r="N3366" s="309"/>
      <c r="O3366" s="309"/>
      <c r="P3366" s="309"/>
      <c r="Q3366" s="309"/>
      <c r="R3366" s="309"/>
      <c r="S3366" s="309"/>
      <c r="T3366" s="309"/>
      <c r="U3366" s="309"/>
    </row>
    <row r="3367" spans="1:21" x14ac:dyDescent="0.2">
      <c r="A3367" s="309"/>
      <c r="B3367" s="309"/>
      <c r="C3367" s="309"/>
      <c r="D3367" s="309"/>
      <c r="E3367" s="309"/>
      <c r="F3367" s="309"/>
      <c r="G3367" s="309"/>
      <c r="H3367" s="309"/>
      <c r="I3367" s="309"/>
      <c r="J3367" s="309"/>
      <c r="K3367" s="309"/>
      <c r="L3367" s="309"/>
      <c r="M3367" s="309"/>
      <c r="N3367" s="309"/>
      <c r="O3367" s="309"/>
      <c r="P3367" s="309"/>
      <c r="Q3367" s="309"/>
      <c r="R3367" s="309"/>
      <c r="S3367" s="309"/>
      <c r="T3367" s="309"/>
      <c r="U3367" s="309"/>
    </row>
    <row r="3368" spans="1:21" x14ac:dyDescent="0.2">
      <c r="A3368" s="309"/>
      <c r="B3368" s="309"/>
      <c r="C3368" s="309"/>
      <c r="D3368" s="309"/>
      <c r="E3368" s="309"/>
      <c r="F3368" s="309"/>
      <c r="G3368" s="309"/>
      <c r="H3368" s="309"/>
      <c r="I3368" s="309"/>
      <c r="J3368" s="309"/>
      <c r="K3368" s="309"/>
      <c r="L3368" s="309"/>
      <c r="M3368" s="309"/>
      <c r="N3368" s="309"/>
      <c r="O3368" s="309"/>
      <c r="P3368" s="309"/>
      <c r="Q3368" s="309"/>
      <c r="R3368" s="309"/>
      <c r="S3368" s="309"/>
      <c r="T3368" s="309"/>
      <c r="U3368" s="309"/>
    </row>
    <row r="3369" spans="1:21" x14ac:dyDescent="0.2">
      <c r="A3369" s="309"/>
      <c r="B3369" s="309"/>
      <c r="C3369" s="309"/>
      <c r="D3369" s="309"/>
      <c r="E3369" s="309"/>
      <c r="F3369" s="309"/>
      <c r="G3369" s="309"/>
      <c r="H3369" s="309"/>
      <c r="I3369" s="309"/>
      <c r="J3369" s="309"/>
      <c r="K3369" s="309"/>
      <c r="L3369" s="309"/>
      <c r="M3369" s="309"/>
      <c r="N3369" s="309"/>
      <c r="O3369" s="309"/>
      <c r="P3369" s="309"/>
      <c r="Q3369" s="309"/>
      <c r="R3369" s="309"/>
      <c r="S3369" s="309"/>
      <c r="T3369" s="309"/>
      <c r="U3369" s="309"/>
    </row>
    <row r="3370" spans="1:21" x14ac:dyDescent="0.2">
      <c r="A3370" s="309"/>
      <c r="B3370" s="309"/>
      <c r="C3370" s="309"/>
      <c r="D3370" s="309"/>
      <c r="E3370" s="309"/>
      <c r="F3370" s="309"/>
      <c r="G3370" s="309"/>
      <c r="H3370" s="309"/>
      <c r="I3370" s="309"/>
      <c r="J3370" s="309"/>
      <c r="K3370" s="309"/>
      <c r="L3370" s="309"/>
      <c r="M3370" s="309"/>
      <c r="N3370" s="309"/>
      <c r="O3370" s="309"/>
      <c r="P3370" s="309"/>
      <c r="Q3370" s="309"/>
      <c r="R3370" s="309"/>
      <c r="S3370" s="309"/>
      <c r="T3370" s="309"/>
      <c r="U3370" s="309"/>
    </row>
    <row r="3371" spans="1:21" x14ac:dyDescent="0.2">
      <c r="A3371" s="309"/>
      <c r="B3371" s="309"/>
      <c r="C3371" s="309"/>
      <c r="D3371" s="309"/>
      <c r="E3371" s="309"/>
      <c r="F3371" s="309"/>
      <c r="G3371" s="309"/>
      <c r="H3371" s="309"/>
      <c r="I3371" s="309"/>
      <c r="J3371" s="309"/>
      <c r="K3371" s="309"/>
      <c r="L3371" s="309"/>
      <c r="M3371" s="309"/>
      <c r="N3371" s="309"/>
      <c r="O3371" s="309"/>
      <c r="P3371" s="309"/>
      <c r="Q3371" s="309"/>
      <c r="R3371" s="309"/>
      <c r="S3371" s="309"/>
      <c r="T3371" s="309"/>
      <c r="U3371" s="309"/>
    </row>
    <row r="3372" spans="1:21" x14ac:dyDescent="0.2">
      <c r="A3372" s="309"/>
      <c r="B3372" s="309"/>
      <c r="C3372" s="309"/>
      <c r="D3372" s="309"/>
      <c r="E3372" s="309"/>
      <c r="F3372" s="309"/>
      <c r="G3372" s="309"/>
      <c r="H3372" s="309"/>
      <c r="I3372" s="309"/>
      <c r="J3372" s="309"/>
      <c r="K3372" s="309"/>
      <c r="L3372" s="309"/>
      <c r="M3372" s="309"/>
      <c r="N3372" s="309"/>
      <c r="O3372" s="309"/>
      <c r="P3372" s="309"/>
      <c r="Q3372" s="309"/>
      <c r="R3372" s="309"/>
      <c r="S3372" s="309"/>
      <c r="T3372" s="309"/>
      <c r="U3372" s="309"/>
    </row>
    <row r="3373" spans="1:21" x14ac:dyDescent="0.2">
      <c r="A3373" s="309"/>
      <c r="B3373" s="309"/>
      <c r="C3373" s="309"/>
      <c r="D3373" s="309"/>
      <c r="E3373" s="309"/>
      <c r="F3373" s="309"/>
      <c r="G3373" s="309"/>
      <c r="H3373" s="309"/>
      <c r="I3373" s="309"/>
      <c r="J3373" s="309"/>
      <c r="K3373" s="309"/>
      <c r="L3373" s="309"/>
      <c r="M3373" s="309"/>
      <c r="N3373" s="309"/>
      <c r="O3373" s="309"/>
      <c r="P3373" s="309"/>
      <c r="Q3373" s="309"/>
      <c r="R3373" s="309"/>
      <c r="S3373" s="309"/>
      <c r="T3373" s="309"/>
      <c r="U3373" s="309"/>
    </row>
    <row r="3374" spans="1:21" x14ac:dyDescent="0.2">
      <c r="A3374" s="309"/>
      <c r="B3374" s="309"/>
      <c r="C3374" s="309"/>
      <c r="D3374" s="309"/>
      <c r="E3374" s="309"/>
      <c r="F3374" s="309"/>
      <c r="G3374" s="309"/>
      <c r="H3374" s="309"/>
      <c r="I3374" s="309"/>
      <c r="J3374" s="309"/>
      <c r="K3374" s="309"/>
      <c r="L3374" s="309"/>
      <c r="M3374" s="309"/>
      <c r="N3374" s="309"/>
      <c r="O3374" s="309"/>
      <c r="P3374" s="309"/>
      <c r="Q3374" s="309"/>
      <c r="R3374" s="309"/>
      <c r="S3374" s="309"/>
      <c r="T3374" s="309"/>
      <c r="U3374" s="309"/>
    </row>
    <row r="3375" spans="1:21" x14ac:dyDescent="0.2">
      <c r="A3375" s="309"/>
      <c r="B3375" s="309"/>
      <c r="C3375" s="309"/>
      <c r="D3375" s="309"/>
      <c r="E3375" s="309"/>
      <c r="F3375" s="309"/>
      <c r="G3375" s="309"/>
      <c r="H3375" s="309"/>
      <c r="I3375" s="309"/>
      <c r="J3375" s="309"/>
      <c r="K3375" s="309"/>
      <c r="L3375" s="309"/>
      <c r="M3375" s="309"/>
      <c r="N3375" s="309"/>
      <c r="O3375" s="309"/>
      <c r="P3375" s="309"/>
      <c r="Q3375" s="309"/>
      <c r="R3375" s="309"/>
      <c r="S3375" s="309"/>
      <c r="T3375" s="309"/>
      <c r="U3375" s="309"/>
    </row>
    <row r="3376" spans="1:21" x14ac:dyDescent="0.2">
      <c r="A3376" s="309"/>
      <c r="B3376" s="309"/>
      <c r="C3376" s="309"/>
      <c r="D3376" s="309"/>
      <c r="E3376" s="309"/>
      <c r="F3376" s="309"/>
      <c r="G3376" s="309"/>
      <c r="H3376" s="309"/>
      <c r="I3376" s="309"/>
      <c r="J3376" s="309"/>
      <c r="K3376" s="309"/>
      <c r="L3376" s="309"/>
      <c r="M3376" s="309"/>
      <c r="N3376" s="309"/>
      <c r="O3376" s="309"/>
      <c r="P3376" s="309"/>
      <c r="Q3376" s="309"/>
      <c r="R3376" s="309"/>
      <c r="S3376" s="309"/>
      <c r="T3376" s="309"/>
      <c r="U3376" s="309"/>
    </row>
    <row r="3377" spans="1:21" x14ac:dyDescent="0.2">
      <c r="A3377" s="309"/>
      <c r="B3377" s="309"/>
      <c r="C3377" s="309"/>
      <c r="D3377" s="309"/>
      <c r="E3377" s="309"/>
      <c r="F3377" s="309"/>
      <c r="G3377" s="309"/>
      <c r="H3377" s="309"/>
      <c r="I3377" s="309"/>
      <c r="J3377" s="309"/>
      <c r="K3377" s="309"/>
      <c r="L3377" s="309"/>
      <c r="M3377" s="309"/>
      <c r="N3377" s="309"/>
      <c r="O3377" s="309"/>
      <c r="P3377" s="309"/>
      <c r="Q3377" s="309"/>
      <c r="R3377" s="309"/>
      <c r="S3377" s="309"/>
      <c r="T3377" s="309"/>
      <c r="U3377" s="309"/>
    </row>
    <row r="3378" spans="1:21" x14ac:dyDescent="0.2">
      <c r="A3378" s="309"/>
      <c r="B3378" s="309"/>
      <c r="C3378" s="309"/>
      <c r="D3378" s="309"/>
      <c r="E3378" s="309"/>
      <c r="F3378" s="309"/>
      <c r="G3378" s="309"/>
      <c r="H3378" s="309"/>
      <c r="I3378" s="309"/>
      <c r="J3378" s="309"/>
      <c r="K3378" s="309"/>
      <c r="L3378" s="309"/>
      <c r="M3378" s="309"/>
      <c r="N3378" s="309"/>
      <c r="O3378" s="309"/>
      <c r="P3378" s="309"/>
      <c r="Q3378" s="309"/>
      <c r="R3378" s="309"/>
      <c r="S3378" s="309"/>
      <c r="T3378" s="309"/>
      <c r="U3378" s="309"/>
    </row>
    <row r="3379" spans="1:21" x14ac:dyDescent="0.2">
      <c r="A3379" s="309"/>
      <c r="B3379" s="309"/>
      <c r="C3379" s="309"/>
      <c r="D3379" s="309"/>
      <c r="E3379" s="309"/>
      <c r="F3379" s="309"/>
      <c r="G3379" s="309"/>
      <c r="H3379" s="309"/>
      <c r="I3379" s="309"/>
      <c r="J3379" s="309"/>
      <c r="K3379" s="309"/>
      <c r="L3379" s="309"/>
      <c r="M3379" s="309"/>
      <c r="N3379" s="309"/>
      <c r="O3379" s="309"/>
      <c r="P3379" s="309"/>
      <c r="Q3379" s="309"/>
      <c r="R3379" s="309"/>
      <c r="S3379" s="309"/>
      <c r="T3379" s="309"/>
      <c r="U3379" s="309"/>
    </row>
    <row r="3380" spans="1:21" x14ac:dyDescent="0.2">
      <c r="A3380" s="309"/>
      <c r="B3380" s="309"/>
      <c r="C3380" s="309"/>
      <c r="D3380" s="309"/>
      <c r="E3380" s="309"/>
      <c r="F3380" s="309"/>
      <c r="G3380" s="309"/>
      <c r="H3380" s="309"/>
      <c r="I3380" s="309"/>
      <c r="J3380" s="309"/>
      <c r="K3380" s="309"/>
      <c r="L3380" s="309"/>
      <c r="M3380" s="309"/>
      <c r="N3380" s="309"/>
      <c r="O3380" s="309"/>
      <c r="P3380" s="309"/>
      <c r="Q3380" s="309"/>
      <c r="R3380" s="309"/>
      <c r="S3380" s="309"/>
      <c r="T3380" s="309"/>
      <c r="U3380" s="309"/>
    </row>
    <row r="3381" spans="1:21" x14ac:dyDescent="0.2">
      <c r="A3381" s="309"/>
      <c r="B3381" s="309"/>
      <c r="C3381" s="309"/>
      <c r="D3381" s="309"/>
      <c r="E3381" s="309"/>
      <c r="F3381" s="309"/>
      <c r="G3381" s="309"/>
      <c r="H3381" s="309"/>
      <c r="I3381" s="309"/>
      <c r="J3381" s="309"/>
      <c r="K3381" s="309"/>
      <c r="L3381" s="309"/>
      <c r="M3381" s="309"/>
      <c r="N3381" s="309"/>
      <c r="O3381" s="309"/>
      <c r="P3381" s="309"/>
      <c r="Q3381" s="309"/>
      <c r="R3381" s="309"/>
      <c r="S3381" s="309"/>
      <c r="T3381" s="309"/>
      <c r="U3381" s="309"/>
    </row>
    <row r="3382" spans="1:21" x14ac:dyDescent="0.2">
      <c r="A3382" s="309"/>
      <c r="B3382" s="309"/>
      <c r="C3382" s="309"/>
      <c r="D3382" s="309"/>
      <c r="E3382" s="309"/>
      <c r="F3382" s="309"/>
      <c r="G3382" s="309"/>
      <c r="H3382" s="309"/>
      <c r="I3382" s="309"/>
      <c r="J3382" s="309"/>
      <c r="K3382" s="309"/>
      <c r="L3382" s="309"/>
      <c r="M3382" s="309"/>
      <c r="N3382" s="309"/>
      <c r="O3382" s="309"/>
      <c r="P3382" s="309"/>
      <c r="Q3382" s="309"/>
      <c r="R3382" s="309"/>
      <c r="S3382" s="309"/>
      <c r="T3382" s="309"/>
      <c r="U3382" s="309"/>
    </row>
    <row r="3383" spans="1:21" x14ac:dyDescent="0.2">
      <c r="A3383" s="309"/>
      <c r="B3383" s="309"/>
      <c r="C3383" s="309"/>
      <c r="D3383" s="309"/>
      <c r="E3383" s="309"/>
      <c r="F3383" s="309"/>
      <c r="G3383" s="309"/>
      <c r="H3383" s="309"/>
      <c r="I3383" s="309"/>
      <c r="J3383" s="309"/>
      <c r="K3383" s="309"/>
      <c r="L3383" s="309"/>
      <c r="M3383" s="309"/>
      <c r="N3383" s="309"/>
      <c r="O3383" s="309"/>
      <c r="P3383" s="309"/>
      <c r="Q3383" s="309"/>
      <c r="R3383" s="309"/>
      <c r="S3383" s="309"/>
      <c r="T3383" s="309"/>
      <c r="U3383" s="309"/>
    </row>
    <row r="3384" spans="1:21" x14ac:dyDescent="0.2">
      <c r="A3384" s="309"/>
      <c r="B3384" s="309"/>
      <c r="C3384" s="309"/>
      <c r="D3384" s="309"/>
      <c r="E3384" s="309"/>
      <c r="F3384" s="309"/>
      <c r="G3384" s="309"/>
      <c r="H3384" s="309"/>
      <c r="I3384" s="309"/>
      <c r="J3384" s="309"/>
      <c r="K3384" s="309"/>
      <c r="L3384" s="309"/>
      <c r="M3384" s="309"/>
      <c r="N3384" s="309"/>
      <c r="O3384" s="309"/>
      <c r="P3384" s="309"/>
      <c r="Q3384" s="309"/>
      <c r="R3384" s="309"/>
      <c r="S3384" s="309"/>
      <c r="T3384" s="309"/>
      <c r="U3384" s="309"/>
    </row>
    <row r="3385" spans="1:21" x14ac:dyDescent="0.2">
      <c r="A3385" s="309"/>
      <c r="B3385" s="309"/>
      <c r="C3385" s="309"/>
      <c r="D3385" s="309"/>
      <c r="E3385" s="309"/>
      <c r="F3385" s="309"/>
      <c r="G3385" s="309"/>
      <c r="H3385" s="309"/>
      <c r="I3385" s="309"/>
      <c r="J3385" s="309"/>
      <c r="K3385" s="309"/>
      <c r="L3385" s="309"/>
      <c r="M3385" s="309"/>
      <c r="N3385" s="309"/>
      <c r="O3385" s="309"/>
      <c r="P3385" s="309"/>
      <c r="Q3385" s="309"/>
      <c r="R3385" s="309"/>
      <c r="S3385" s="309"/>
      <c r="T3385" s="309"/>
      <c r="U3385" s="309"/>
    </row>
    <row r="3386" spans="1:21" x14ac:dyDescent="0.2">
      <c r="A3386" s="309"/>
      <c r="B3386" s="309"/>
      <c r="C3386" s="309"/>
      <c r="D3386" s="309"/>
      <c r="E3386" s="309"/>
      <c r="F3386" s="309"/>
      <c r="G3386" s="309"/>
      <c r="H3386" s="309"/>
      <c r="I3386" s="309"/>
      <c r="J3386" s="309"/>
      <c r="K3386" s="309"/>
      <c r="L3386" s="309"/>
      <c r="M3386" s="309"/>
      <c r="N3386" s="309"/>
      <c r="O3386" s="309"/>
      <c r="P3386" s="309"/>
      <c r="Q3386" s="309"/>
      <c r="R3386" s="309"/>
      <c r="S3386" s="309"/>
      <c r="T3386" s="309"/>
      <c r="U3386" s="309"/>
    </row>
    <row r="3387" spans="1:21" x14ac:dyDescent="0.2">
      <c r="A3387" s="309"/>
      <c r="B3387" s="309"/>
      <c r="C3387" s="309"/>
      <c r="D3387" s="309"/>
      <c r="E3387" s="309"/>
      <c r="F3387" s="309"/>
      <c r="G3387" s="309"/>
      <c r="H3387" s="309"/>
      <c r="I3387" s="309"/>
      <c r="J3387" s="309"/>
      <c r="K3387" s="309"/>
      <c r="L3387" s="309"/>
      <c r="M3387" s="309"/>
      <c r="N3387" s="309"/>
      <c r="O3387" s="309"/>
      <c r="P3387" s="309"/>
      <c r="Q3387" s="309"/>
      <c r="R3387" s="309"/>
      <c r="S3387" s="309"/>
      <c r="T3387" s="309"/>
      <c r="U3387" s="309"/>
    </row>
    <row r="3388" spans="1:21" x14ac:dyDescent="0.2">
      <c r="A3388" s="309"/>
      <c r="B3388" s="309"/>
      <c r="C3388" s="309"/>
      <c r="D3388" s="309"/>
      <c r="E3388" s="309"/>
      <c r="F3388" s="309"/>
      <c r="G3388" s="309"/>
      <c r="H3388" s="309"/>
      <c r="I3388" s="309"/>
      <c r="J3388" s="309"/>
      <c r="K3388" s="309"/>
      <c r="L3388" s="309"/>
      <c r="M3388" s="309"/>
      <c r="N3388" s="309"/>
      <c r="O3388" s="309"/>
      <c r="P3388" s="309"/>
      <c r="Q3388" s="309"/>
      <c r="R3388" s="309"/>
      <c r="S3388" s="309"/>
      <c r="T3388" s="309"/>
      <c r="U3388" s="309"/>
    </row>
    <row r="3389" spans="1:21" x14ac:dyDescent="0.2">
      <c r="A3389" s="309"/>
      <c r="B3389" s="309"/>
      <c r="C3389" s="309"/>
      <c r="D3389" s="309"/>
      <c r="E3389" s="309"/>
      <c r="F3389" s="309"/>
      <c r="G3389" s="309"/>
      <c r="H3389" s="309"/>
      <c r="I3389" s="309"/>
      <c r="J3389" s="309"/>
      <c r="K3389" s="309"/>
      <c r="L3389" s="309"/>
      <c r="M3389" s="309"/>
      <c r="N3389" s="309"/>
      <c r="O3389" s="309"/>
      <c r="P3389" s="309"/>
      <c r="Q3389" s="309"/>
      <c r="R3389" s="309"/>
      <c r="S3389" s="309"/>
      <c r="T3389" s="309"/>
      <c r="U3389" s="309"/>
    </row>
    <row r="3390" spans="1:21" x14ac:dyDescent="0.2">
      <c r="A3390" s="309"/>
      <c r="B3390" s="309"/>
      <c r="C3390" s="309"/>
      <c r="D3390" s="309"/>
      <c r="E3390" s="309"/>
      <c r="F3390" s="309"/>
      <c r="G3390" s="309"/>
      <c r="H3390" s="309"/>
      <c r="I3390" s="309"/>
      <c r="J3390" s="309"/>
      <c r="K3390" s="309"/>
      <c r="L3390" s="309"/>
      <c r="M3390" s="309"/>
      <c r="N3390" s="309"/>
      <c r="O3390" s="309"/>
      <c r="P3390" s="309"/>
      <c r="Q3390" s="309"/>
      <c r="R3390" s="309"/>
      <c r="S3390" s="309"/>
      <c r="T3390" s="309"/>
      <c r="U3390" s="309"/>
    </row>
    <row r="3391" spans="1:21" x14ac:dyDescent="0.2">
      <c r="A3391" s="309"/>
      <c r="B3391" s="309"/>
      <c r="C3391" s="309"/>
      <c r="D3391" s="309"/>
      <c r="E3391" s="309"/>
      <c r="F3391" s="309"/>
      <c r="G3391" s="309"/>
      <c r="H3391" s="309"/>
      <c r="I3391" s="309"/>
      <c r="J3391" s="309"/>
      <c r="K3391" s="309"/>
      <c r="L3391" s="309"/>
      <c r="M3391" s="309"/>
      <c r="N3391" s="309"/>
      <c r="O3391" s="309"/>
      <c r="P3391" s="309"/>
      <c r="Q3391" s="309"/>
      <c r="R3391" s="309"/>
      <c r="S3391" s="309"/>
      <c r="T3391" s="309"/>
      <c r="U3391" s="309"/>
    </row>
    <row r="3392" spans="1:21" x14ac:dyDescent="0.2">
      <c r="A3392" s="309"/>
      <c r="B3392" s="309"/>
      <c r="C3392" s="309"/>
      <c r="D3392" s="309"/>
      <c r="E3392" s="309"/>
      <c r="F3392" s="309"/>
      <c r="G3392" s="309"/>
      <c r="H3392" s="309"/>
      <c r="I3392" s="309"/>
      <c r="J3392" s="309"/>
      <c r="K3392" s="309"/>
      <c r="L3392" s="309"/>
      <c r="M3392" s="309"/>
      <c r="N3392" s="309"/>
      <c r="O3392" s="309"/>
      <c r="P3392" s="309"/>
      <c r="Q3392" s="309"/>
      <c r="R3392" s="309"/>
      <c r="S3392" s="309"/>
      <c r="T3392" s="309"/>
      <c r="U3392" s="309"/>
    </row>
    <row r="3393" spans="1:21" x14ac:dyDescent="0.2">
      <c r="A3393" s="309"/>
      <c r="B3393" s="309"/>
      <c r="C3393" s="309"/>
      <c r="D3393" s="309"/>
      <c r="E3393" s="309"/>
      <c r="F3393" s="309"/>
      <c r="G3393" s="309"/>
      <c r="H3393" s="309"/>
      <c r="I3393" s="309"/>
      <c r="J3393" s="309"/>
      <c r="K3393" s="309"/>
      <c r="L3393" s="309"/>
      <c r="M3393" s="309"/>
      <c r="N3393" s="309"/>
      <c r="O3393" s="309"/>
      <c r="P3393" s="309"/>
      <c r="Q3393" s="309"/>
      <c r="R3393" s="309"/>
      <c r="S3393" s="309"/>
      <c r="T3393" s="309"/>
      <c r="U3393" s="309"/>
    </row>
    <row r="3394" spans="1:21" x14ac:dyDescent="0.2">
      <c r="A3394" s="309"/>
      <c r="B3394" s="309"/>
      <c r="C3394" s="309"/>
      <c r="D3394" s="309"/>
      <c r="E3394" s="309"/>
      <c r="F3394" s="309"/>
      <c r="G3394" s="309"/>
      <c r="H3394" s="309"/>
      <c r="I3394" s="309"/>
      <c r="J3394" s="309"/>
      <c r="K3394" s="309"/>
      <c r="L3394" s="309"/>
      <c r="M3394" s="309"/>
      <c r="N3394" s="309"/>
      <c r="O3394" s="309"/>
      <c r="P3394" s="309"/>
      <c r="Q3394" s="309"/>
      <c r="R3394" s="309"/>
      <c r="S3394" s="309"/>
      <c r="T3394" s="309"/>
      <c r="U3394" s="309"/>
    </row>
    <row r="3395" spans="1:21" x14ac:dyDescent="0.2">
      <c r="A3395" s="309"/>
      <c r="B3395" s="309"/>
      <c r="C3395" s="309"/>
      <c r="D3395" s="309"/>
      <c r="E3395" s="309"/>
      <c r="F3395" s="309"/>
      <c r="G3395" s="309"/>
      <c r="H3395" s="309"/>
      <c r="I3395" s="309"/>
      <c r="J3395" s="309"/>
      <c r="K3395" s="309"/>
      <c r="L3395" s="309"/>
      <c r="M3395" s="309"/>
      <c r="N3395" s="309"/>
      <c r="O3395" s="309"/>
      <c r="P3395" s="309"/>
      <c r="Q3395" s="309"/>
      <c r="R3395" s="309"/>
      <c r="S3395" s="309"/>
      <c r="T3395" s="309"/>
      <c r="U3395" s="309"/>
    </row>
    <row r="3396" spans="1:21" x14ac:dyDescent="0.2">
      <c r="A3396" s="309"/>
      <c r="B3396" s="309"/>
      <c r="C3396" s="309"/>
      <c r="D3396" s="309"/>
      <c r="E3396" s="309"/>
      <c r="F3396" s="309"/>
      <c r="G3396" s="309"/>
      <c r="H3396" s="309"/>
      <c r="I3396" s="309"/>
      <c r="J3396" s="309"/>
      <c r="K3396" s="309"/>
      <c r="L3396" s="309"/>
      <c r="M3396" s="309"/>
      <c r="N3396" s="309"/>
      <c r="O3396" s="309"/>
      <c r="P3396" s="309"/>
      <c r="Q3396" s="309"/>
      <c r="R3396" s="309"/>
      <c r="S3396" s="309"/>
      <c r="T3396" s="309"/>
      <c r="U3396" s="309"/>
    </row>
    <row r="3397" spans="1:21" x14ac:dyDescent="0.2">
      <c r="A3397" s="309"/>
      <c r="B3397" s="309"/>
      <c r="C3397" s="309"/>
      <c r="D3397" s="309"/>
      <c r="E3397" s="309"/>
      <c r="F3397" s="309"/>
      <c r="G3397" s="309"/>
      <c r="H3397" s="309"/>
      <c r="I3397" s="309"/>
      <c r="J3397" s="309"/>
      <c r="K3397" s="309"/>
      <c r="L3397" s="309"/>
      <c r="M3397" s="309"/>
      <c r="N3397" s="309"/>
      <c r="O3397" s="309"/>
      <c r="P3397" s="309"/>
      <c r="Q3397" s="309"/>
      <c r="R3397" s="309"/>
      <c r="S3397" s="309"/>
      <c r="T3397" s="309"/>
      <c r="U3397" s="309"/>
    </row>
    <row r="3398" spans="1:21" x14ac:dyDescent="0.2">
      <c r="A3398" s="309"/>
      <c r="B3398" s="309"/>
      <c r="C3398" s="309"/>
      <c r="D3398" s="309"/>
      <c r="E3398" s="309"/>
      <c r="F3398" s="309"/>
      <c r="G3398" s="309"/>
      <c r="H3398" s="309"/>
      <c r="I3398" s="309"/>
      <c r="J3398" s="309"/>
      <c r="K3398" s="309"/>
      <c r="L3398" s="309"/>
      <c r="M3398" s="309"/>
      <c r="N3398" s="309"/>
      <c r="O3398" s="309"/>
      <c r="P3398" s="309"/>
      <c r="Q3398" s="309"/>
      <c r="R3398" s="309"/>
      <c r="S3398" s="309"/>
      <c r="T3398" s="309"/>
      <c r="U3398" s="309"/>
    </row>
    <row r="3399" spans="1:21" x14ac:dyDescent="0.2">
      <c r="A3399" s="309"/>
      <c r="B3399" s="309"/>
      <c r="C3399" s="309"/>
      <c r="D3399" s="309"/>
      <c r="E3399" s="309"/>
      <c r="F3399" s="309"/>
      <c r="G3399" s="309"/>
      <c r="H3399" s="309"/>
      <c r="I3399" s="309"/>
      <c r="J3399" s="309"/>
      <c r="K3399" s="309"/>
      <c r="L3399" s="309"/>
      <c r="M3399" s="309"/>
      <c r="N3399" s="309"/>
      <c r="O3399" s="309"/>
      <c r="P3399" s="309"/>
      <c r="Q3399" s="309"/>
      <c r="R3399" s="309"/>
      <c r="S3399" s="309"/>
      <c r="T3399" s="309"/>
      <c r="U3399" s="309"/>
    </row>
    <row r="3400" spans="1:21" x14ac:dyDescent="0.2">
      <c r="A3400" s="309"/>
      <c r="B3400" s="309"/>
      <c r="C3400" s="309"/>
      <c r="D3400" s="309"/>
      <c r="E3400" s="309"/>
      <c r="F3400" s="309"/>
      <c r="G3400" s="309"/>
      <c r="H3400" s="309"/>
      <c r="I3400" s="309"/>
      <c r="J3400" s="309"/>
      <c r="K3400" s="309"/>
      <c r="L3400" s="309"/>
      <c r="M3400" s="309"/>
      <c r="N3400" s="309"/>
      <c r="O3400" s="309"/>
      <c r="P3400" s="309"/>
      <c r="Q3400" s="309"/>
      <c r="R3400" s="309"/>
      <c r="S3400" s="309"/>
      <c r="T3400" s="309"/>
      <c r="U3400" s="309"/>
    </row>
    <row r="3401" spans="1:21" x14ac:dyDescent="0.2">
      <c r="A3401" s="309"/>
      <c r="B3401" s="309"/>
      <c r="C3401" s="309"/>
      <c r="D3401" s="309"/>
      <c r="E3401" s="309"/>
      <c r="F3401" s="309"/>
      <c r="G3401" s="309"/>
      <c r="H3401" s="309"/>
      <c r="I3401" s="309"/>
      <c r="J3401" s="309"/>
      <c r="K3401" s="309"/>
      <c r="L3401" s="309"/>
      <c r="M3401" s="309"/>
      <c r="N3401" s="309"/>
      <c r="O3401" s="309"/>
      <c r="P3401" s="309"/>
      <c r="Q3401" s="309"/>
      <c r="R3401" s="309"/>
      <c r="S3401" s="309"/>
      <c r="T3401" s="309"/>
      <c r="U3401" s="309"/>
    </row>
    <row r="3402" spans="1:21" x14ac:dyDescent="0.2">
      <c r="A3402" s="309"/>
      <c r="B3402" s="309"/>
      <c r="C3402" s="309"/>
      <c r="D3402" s="309"/>
      <c r="E3402" s="309"/>
      <c r="F3402" s="309"/>
      <c r="G3402" s="309"/>
      <c r="H3402" s="309"/>
      <c r="I3402" s="309"/>
      <c r="J3402" s="309"/>
      <c r="K3402" s="309"/>
      <c r="L3402" s="309"/>
      <c r="M3402" s="309"/>
      <c r="N3402" s="309"/>
      <c r="O3402" s="309"/>
      <c r="P3402" s="309"/>
      <c r="Q3402" s="309"/>
      <c r="R3402" s="309"/>
      <c r="S3402" s="309"/>
      <c r="T3402" s="309"/>
      <c r="U3402" s="309"/>
    </row>
    <row r="3403" spans="1:21" x14ac:dyDescent="0.2">
      <c r="A3403" s="309"/>
      <c r="B3403" s="309"/>
      <c r="C3403" s="309"/>
      <c r="D3403" s="309"/>
      <c r="E3403" s="309"/>
      <c r="F3403" s="309"/>
      <c r="G3403" s="309"/>
      <c r="H3403" s="309"/>
      <c r="I3403" s="309"/>
      <c r="J3403" s="309"/>
      <c r="K3403" s="309"/>
      <c r="L3403" s="309"/>
      <c r="M3403" s="309"/>
      <c r="N3403" s="309"/>
      <c r="O3403" s="309"/>
      <c r="P3403" s="309"/>
      <c r="Q3403" s="309"/>
      <c r="R3403" s="309"/>
      <c r="S3403" s="309"/>
      <c r="T3403" s="309"/>
      <c r="U3403" s="309"/>
    </row>
    <row r="3404" spans="1:21" x14ac:dyDescent="0.2">
      <c r="A3404" s="309"/>
      <c r="B3404" s="309"/>
      <c r="C3404" s="309"/>
      <c r="D3404" s="309"/>
      <c r="E3404" s="309"/>
      <c r="F3404" s="309"/>
      <c r="G3404" s="309"/>
      <c r="H3404" s="309"/>
      <c r="I3404" s="309"/>
      <c r="J3404" s="309"/>
      <c r="K3404" s="309"/>
      <c r="L3404" s="309"/>
      <c r="M3404" s="309"/>
      <c r="N3404" s="309"/>
      <c r="O3404" s="309"/>
      <c r="P3404" s="309"/>
      <c r="Q3404" s="309"/>
      <c r="R3404" s="309"/>
      <c r="S3404" s="309"/>
      <c r="T3404" s="309"/>
      <c r="U3404" s="309"/>
    </row>
    <row r="3405" spans="1:21" x14ac:dyDescent="0.2">
      <c r="A3405" s="309"/>
      <c r="B3405" s="309"/>
      <c r="C3405" s="309"/>
      <c r="D3405" s="309"/>
      <c r="E3405" s="309"/>
      <c r="F3405" s="309"/>
      <c r="G3405" s="309"/>
      <c r="H3405" s="309"/>
      <c r="I3405" s="309"/>
      <c r="J3405" s="309"/>
      <c r="K3405" s="309"/>
      <c r="L3405" s="309"/>
      <c r="M3405" s="309"/>
      <c r="N3405" s="309"/>
      <c r="O3405" s="309"/>
      <c r="P3405" s="309"/>
      <c r="Q3405" s="309"/>
      <c r="R3405" s="309"/>
      <c r="S3405" s="309"/>
      <c r="T3405" s="309"/>
      <c r="U3405" s="309"/>
    </row>
    <row r="3406" spans="1:21" x14ac:dyDescent="0.2">
      <c r="A3406" s="309"/>
      <c r="B3406" s="309"/>
      <c r="C3406" s="309"/>
      <c r="D3406" s="309"/>
      <c r="E3406" s="309"/>
      <c r="F3406" s="309"/>
      <c r="G3406" s="309"/>
      <c r="H3406" s="309"/>
      <c r="I3406" s="309"/>
      <c r="J3406" s="309"/>
      <c r="K3406" s="309"/>
      <c r="L3406" s="309"/>
      <c r="M3406" s="309"/>
      <c r="N3406" s="309"/>
      <c r="O3406" s="309"/>
      <c r="P3406" s="309"/>
      <c r="Q3406" s="309"/>
      <c r="R3406" s="309"/>
      <c r="S3406" s="309"/>
      <c r="T3406" s="309"/>
      <c r="U3406" s="309"/>
    </row>
    <row r="3407" spans="1:21" x14ac:dyDescent="0.2">
      <c r="A3407" s="309"/>
      <c r="B3407" s="309"/>
      <c r="C3407" s="309"/>
      <c r="D3407" s="309"/>
      <c r="E3407" s="309"/>
      <c r="F3407" s="309"/>
      <c r="G3407" s="309"/>
      <c r="H3407" s="309"/>
      <c r="I3407" s="309"/>
      <c r="J3407" s="309"/>
      <c r="K3407" s="309"/>
      <c r="L3407" s="309"/>
      <c r="M3407" s="309"/>
      <c r="N3407" s="309"/>
      <c r="O3407" s="309"/>
      <c r="P3407" s="309"/>
      <c r="Q3407" s="309"/>
      <c r="R3407" s="309"/>
      <c r="S3407" s="309"/>
      <c r="T3407" s="309"/>
      <c r="U3407" s="309"/>
    </row>
    <row r="3408" spans="1:21" x14ac:dyDescent="0.2">
      <c r="A3408" s="309"/>
      <c r="B3408" s="309"/>
      <c r="C3408" s="309"/>
      <c r="D3408" s="309"/>
      <c r="E3408" s="309"/>
      <c r="F3408" s="309"/>
      <c r="G3408" s="309"/>
      <c r="H3408" s="309"/>
      <c r="I3408" s="309"/>
      <c r="J3408" s="309"/>
      <c r="K3408" s="309"/>
      <c r="L3408" s="309"/>
      <c r="M3408" s="309"/>
      <c r="N3408" s="309"/>
      <c r="O3408" s="309"/>
      <c r="P3408" s="309"/>
      <c r="Q3408" s="309"/>
      <c r="R3408" s="309"/>
      <c r="S3408" s="309"/>
      <c r="T3408" s="309"/>
      <c r="U3408" s="309"/>
    </row>
    <row r="3409" spans="1:21" x14ac:dyDescent="0.2">
      <c r="A3409" s="309"/>
      <c r="B3409" s="309"/>
      <c r="C3409" s="309"/>
      <c r="D3409" s="309"/>
      <c r="E3409" s="309"/>
      <c r="F3409" s="309"/>
      <c r="G3409" s="309"/>
      <c r="H3409" s="309"/>
      <c r="I3409" s="309"/>
      <c r="J3409" s="309"/>
      <c r="K3409" s="309"/>
      <c r="L3409" s="309"/>
      <c r="M3409" s="309"/>
      <c r="N3409" s="309"/>
      <c r="O3409" s="309"/>
      <c r="P3409" s="309"/>
      <c r="Q3409" s="309"/>
      <c r="R3409" s="309"/>
      <c r="S3409" s="309"/>
      <c r="T3409" s="309"/>
      <c r="U3409" s="309"/>
    </row>
    <row r="3410" spans="1:21" x14ac:dyDescent="0.2">
      <c r="A3410" s="309"/>
      <c r="B3410" s="309"/>
      <c r="C3410" s="309"/>
      <c r="D3410" s="309"/>
      <c r="E3410" s="309"/>
      <c r="F3410" s="309"/>
      <c r="G3410" s="309"/>
      <c r="H3410" s="309"/>
      <c r="I3410" s="309"/>
      <c r="J3410" s="309"/>
      <c r="K3410" s="309"/>
      <c r="L3410" s="309"/>
      <c r="M3410" s="309"/>
      <c r="N3410" s="309"/>
      <c r="O3410" s="309"/>
      <c r="P3410" s="309"/>
      <c r="Q3410" s="309"/>
      <c r="R3410" s="309"/>
      <c r="S3410" s="309"/>
      <c r="T3410" s="309"/>
      <c r="U3410" s="309"/>
    </row>
    <row r="3411" spans="1:21" x14ac:dyDescent="0.2">
      <c r="A3411" s="309"/>
      <c r="B3411" s="309"/>
      <c r="C3411" s="309"/>
      <c r="D3411" s="309"/>
      <c r="E3411" s="309"/>
      <c r="F3411" s="309"/>
      <c r="G3411" s="309"/>
      <c r="H3411" s="309"/>
      <c r="I3411" s="309"/>
      <c r="J3411" s="309"/>
      <c r="K3411" s="309"/>
      <c r="L3411" s="309"/>
      <c r="M3411" s="309"/>
      <c r="N3411" s="309"/>
      <c r="O3411" s="309"/>
      <c r="P3411" s="309"/>
      <c r="Q3411" s="309"/>
      <c r="R3411" s="309"/>
      <c r="S3411" s="309"/>
      <c r="T3411" s="309"/>
      <c r="U3411" s="309"/>
    </row>
    <row r="3412" spans="1:21" x14ac:dyDescent="0.2">
      <c r="A3412" s="309"/>
      <c r="B3412" s="309"/>
      <c r="C3412" s="309"/>
      <c r="D3412" s="309"/>
      <c r="E3412" s="309"/>
      <c r="F3412" s="309"/>
      <c r="G3412" s="309"/>
      <c r="H3412" s="309"/>
      <c r="I3412" s="309"/>
      <c r="J3412" s="309"/>
      <c r="K3412" s="309"/>
      <c r="L3412" s="309"/>
      <c r="M3412" s="309"/>
      <c r="N3412" s="309"/>
      <c r="O3412" s="309"/>
      <c r="P3412" s="309"/>
      <c r="Q3412" s="309"/>
      <c r="R3412" s="309"/>
      <c r="S3412" s="309"/>
      <c r="T3412" s="309"/>
      <c r="U3412" s="309"/>
    </row>
    <row r="3413" spans="1:21" x14ac:dyDescent="0.2">
      <c r="A3413" s="309"/>
      <c r="B3413" s="309"/>
      <c r="C3413" s="309"/>
      <c r="D3413" s="309"/>
      <c r="E3413" s="309"/>
      <c r="F3413" s="309"/>
      <c r="G3413" s="309"/>
      <c r="H3413" s="309"/>
      <c r="I3413" s="309"/>
      <c r="J3413" s="309"/>
      <c r="K3413" s="309"/>
      <c r="L3413" s="309"/>
      <c r="M3413" s="309"/>
      <c r="N3413" s="309"/>
      <c r="O3413" s="309"/>
      <c r="P3413" s="309"/>
      <c r="Q3413" s="309"/>
      <c r="R3413" s="309"/>
      <c r="S3413" s="309"/>
      <c r="T3413" s="309"/>
      <c r="U3413" s="309"/>
    </row>
    <row r="3414" spans="1:21" x14ac:dyDescent="0.2">
      <c r="A3414" s="309"/>
      <c r="B3414" s="309"/>
      <c r="C3414" s="309"/>
      <c r="D3414" s="309"/>
      <c r="E3414" s="309"/>
      <c r="F3414" s="309"/>
      <c r="G3414" s="309"/>
      <c r="H3414" s="309"/>
      <c r="I3414" s="309"/>
      <c r="J3414" s="309"/>
      <c r="K3414" s="309"/>
      <c r="L3414" s="309"/>
      <c r="M3414" s="309"/>
      <c r="N3414" s="309"/>
      <c r="O3414" s="309"/>
      <c r="P3414" s="309"/>
      <c r="Q3414" s="309"/>
      <c r="R3414" s="309"/>
      <c r="S3414" s="309"/>
      <c r="T3414" s="309"/>
      <c r="U3414" s="309"/>
    </row>
    <row r="3415" spans="1:21" x14ac:dyDescent="0.2">
      <c r="A3415" s="309"/>
      <c r="B3415" s="309"/>
      <c r="C3415" s="309"/>
      <c r="D3415" s="309"/>
      <c r="E3415" s="309"/>
      <c r="F3415" s="309"/>
      <c r="G3415" s="309"/>
      <c r="H3415" s="309"/>
      <c r="I3415" s="309"/>
      <c r="J3415" s="309"/>
      <c r="K3415" s="309"/>
      <c r="L3415" s="309"/>
      <c r="M3415" s="309"/>
      <c r="N3415" s="309"/>
      <c r="O3415" s="309"/>
      <c r="P3415" s="309"/>
      <c r="Q3415" s="309"/>
      <c r="R3415" s="309"/>
      <c r="S3415" s="309"/>
      <c r="T3415" s="309"/>
      <c r="U3415" s="309"/>
    </row>
    <row r="3416" spans="1:21" x14ac:dyDescent="0.2">
      <c r="A3416" s="309"/>
      <c r="B3416" s="309"/>
      <c r="C3416" s="309"/>
      <c r="D3416" s="309"/>
      <c r="E3416" s="309"/>
      <c r="F3416" s="309"/>
      <c r="G3416" s="309"/>
      <c r="H3416" s="309"/>
      <c r="I3416" s="309"/>
      <c r="J3416" s="309"/>
      <c r="K3416" s="309"/>
      <c r="L3416" s="309"/>
      <c r="M3416" s="309"/>
      <c r="N3416" s="309"/>
      <c r="O3416" s="309"/>
      <c r="P3416" s="309"/>
      <c r="Q3416" s="309"/>
      <c r="R3416" s="309"/>
      <c r="S3416" s="309"/>
      <c r="T3416" s="309"/>
      <c r="U3416" s="309"/>
    </row>
    <row r="3417" spans="1:21" x14ac:dyDescent="0.2">
      <c r="A3417" s="309"/>
      <c r="B3417" s="309"/>
      <c r="C3417" s="309"/>
      <c r="D3417" s="309"/>
      <c r="E3417" s="309"/>
      <c r="F3417" s="309"/>
      <c r="G3417" s="309"/>
      <c r="H3417" s="309"/>
      <c r="I3417" s="309"/>
      <c r="J3417" s="309"/>
      <c r="K3417" s="309"/>
      <c r="L3417" s="309"/>
      <c r="M3417" s="309"/>
      <c r="N3417" s="309"/>
      <c r="O3417" s="309"/>
      <c r="P3417" s="309"/>
      <c r="Q3417" s="309"/>
      <c r="R3417" s="309"/>
      <c r="S3417" s="309"/>
      <c r="T3417" s="309"/>
      <c r="U3417" s="309"/>
    </row>
    <row r="3418" spans="1:21" x14ac:dyDescent="0.2">
      <c r="A3418" s="309"/>
      <c r="B3418" s="309"/>
      <c r="C3418" s="309"/>
      <c r="D3418" s="309"/>
      <c r="E3418" s="309"/>
      <c r="F3418" s="309"/>
      <c r="G3418" s="309"/>
      <c r="H3418" s="309"/>
      <c r="I3418" s="309"/>
      <c r="J3418" s="309"/>
      <c r="K3418" s="309"/>
      <c r="L3418" s="309"/>
      <c r="M3418" s="309"/>
      <c r="N3418" s="309"/>
      <c r="O3418" s="309"/>
      <c r="P3418" s="309"/>
      <c r="Q3418" s="309"/>
      <c r="R3418" s="309"/>
      <c r="S3418" s="309"/>
      <c r="T3418" s="309"/>
      <c r="U3418" s="309"/>
    </row>
    <row r="3419" spans="1:21" x14ac:dyDescent="0.2">
      <c r="A3419" s="309"/>
      <c r="B3419" s="309"/>
      <c r="C3419" s="309"/>
      <c r="D3419" s="309"/>
      <c r="E3419" s="309"/>
      <c r="F3419" s="309"/>
      <c r="G3419" s="309"/>
      <c r="H3419" s="309"/>
      <c r="I3419" s="309"/>
      <c r="J3419" s="309"/>
      <c r="K3419" s="309"/>
      <c r="L3419" s="309"/>
      <c r="M3419" s="309"/>
      <c r="N3419" s="309"/>
      <c r="O3419" s="309"/>
      <c r="P3419" s="309"/>
      <c r="Q3419" s="309"/>
      <c r="R3419" s="309"/>
      <c r="S3419" s="309"/>
      <c r="T3419" s="309"/>
      <c r="U3419" s="309"/>
    </row>
    <row r="3420" spans="1:21" x14ac:dyDescent="0.2">
      <c r="A3420" s="309"/>
      <c r="B3420" s="309"/>
      <c r="C3420" s="309"/>
      <c r="D3420" s="309"/>
      <c r="E3420" s="309"/>
      <c r="F3420" s="309"/>
      <c r="G3420" s="309"/>
      <c r="H3420" s="309"/>
      <c r="I3420" s="309"/>
      <c r="J3420" s="309"/>
      <c r="K3420" s="309"/>
      <c r="L3420" s="309"/>
      <c r="M3420" s="309"/>
      <c r="N3420" s="309"/>
      <c r="O3420" s="309"/>
      <c r="P3420" s="309"/>
      <c r="Q3420" s="309"/>
      <c r="R3420" s="309"/>
      <c r="S3420" s="309"/>
      <c r="T3420" s="309"/>
      <c r="U3420" s="309"/>
    </row>
    <row r="3421" spans="1:21" x14ac:dyDescent="0.2">
      <c r="A3421" s="309"/>
      <c r="B3421" s="309"/>
      <c r="C3421" s="309"/>
      <c r="D3421" s="309"/>
      <c r="E3421" s="309"/>
      <c r="F3421" s="309"/>
      <c r="G3421" s="309"/>
      <c r="H3421" s="309"/>
      <c r="I3421" s="309"/>
      <c r="J3421" s="309"/>
      <c r="K3421" s="309"/>
      <c r="L3421" s="309"/>
      <c r="M3421" s="309"/>
      <c r="N3421" s="309"/>
      <c r="O3421" s="309"/>
      <c r="P3421" s="309"/>
      <c r="Q3421" s="309"/>
      <c r="R3421" s="309"/>
      <c r="S3421" s="309"/>
      <c r="T3421" s="309"/>
      <c r="U3421" s="309"/>
    </row>
    <row r="3422" spans="1:21" x14ac:dyDescent="0.2">
      <c r="A3422" s="309"/>
      <c r="B3422" s="309"/>
      <c r="C3422" s="309"/>
      <c r="D3422" s="309"/>
      <c r="E3422" s="309"/>
      <c r="F3422" s="309"/>
      <c r="G3422" s="309"/>
      <c r="H3422" s="309"/>
      <c r="I3422" s="309"/>
      <c r="J3422" s="309"/>
      <c r="K3422" s="309"/>
      <c r="L3422" s="309"/>
      <c r="M3422" s="309"/>
      <c r="N3422" s="309"/>
      <c r="O3422" s="309"/>
      <c r="P3422" s="309"/>
      <c r="Q3422" s="309"/>
      <c r="R3422" s="309"/>
      <c r="S3422" s="309"/>
      <c r="T3422" s="309"/>
      <c r="U3422" s="309"/>
    </row>
    <row r="3423" spans="1:21" x14ac:dyDescent="0.2">
      <c r="A3423" s="309"/>
      <c r="B3423" s="309"/>
      <c r="C3423" s="309"/>
      <c r="D3423" s="309"/>
      <c r="E3423" s="309"/>
      <c r="F3423" s="309"/>
      <c r="G3423" s="309"/>
      <c r="H3423" s="309"/>
      <c r="I3423" s="309"/>
      <c r="J3423" s="309"/>
      <c r="K3423" s="309"/>
      <c r="L3423" s="309"/>
      <c r="M3423" s="309"/>
      <c r="N3423" s="309"/>
      <c r="O3423" s="309"/>
      <c r="P3423" s="309"/>
      <c r="Q3423" s="309"/>
      <c r="R3423" s="309"/>
      <c r="S3423" s="309"/>
      <c r="T3423" s="309"/>
      <c r="U3423" s="309"/>
    </row>
    <row r="3424" spans="1:21" x14ac:dyDescent="0.2">
      <c r="A3424" s="309"/>
      <c r="B3424" s="309"/>
      <c r="C3424" s="309"/>
      <c r="D3424" s="309"/>
      <c r="E3424" s="309"/>
      <c r="F3424" s="309"/>
      <c r="G3424" s="309"/>
      <c r="H3424" s="309"/>
      <c r="I3424" s="309"/>
      <c r="J3424" s="309"/>
      <c r="K3424" s="309"/>
      <c r="L3424" s="309"/>
      <c r="M3424" s="309"/>
      <c r="N3424" s="309"/>
      <c r="O3424" s="309"/>
      <c r="P3424" s="309"/>
      <c r="Q3424" s="309"/>
      <c r="R3424" s="309"/>
      <c r="S3424" s="309"/>
      <c r="T3424" s="309"/>
      <c r="U3424" s="309"/>
    </row>
    <row r="3425" spans="1:21" x14ac:dyDescent="0.2">
      <c r="A3425" s="309"/>
      <c r="B3425" s="309"/>
      <c r="C3425" s="309"/>
      <c r="D3425" s="309"/>
      <c r="E3425" s="309"/>
      <c r="F3425" s="309"/>
      <c r="G3425" s="309"/>
      <c r="H3425" s="309"/>
      <c r="I3425" s="309"/>
      <c r="J3425" s="309"/>
      <c r="K3425" s="309"/>
      <c r="L3425" s="309"/>
      <c r="M3425" s="309"/>
      <c r="N3425" s="309"/>
      <c r="O3425" s="309"/>
      <c r="P3425" s="309"/>
      <c r="Q3425" s="309"/>
      <c r="R3425" s="309"/>
      <c r="S3425" s="309"/>
      <c r="T3425" s="309"/>
      <c r="U3425" s="309"/>
    </row>
    <row r="3426" spans="1:21" x14ac:dyDescent="0.2">
      <c r="A3426" s="309"/>
      <c r="B3426" s="309"/>
      <c r="C3426" s="309"/>
      <c r="D3426" s="309"/>
      <c r="E3426" s="309"/>
      <c r="F3426" s="309"/>
      <c r="G3426" s="309"/>
      <c r="H3426" s="309"/>
      <c r="I3426" s="309"/>
      <c r="J3426" s="309"/>
      <c r="K3426" s="309"/>
      <c r="L3426" s="309"/>
      <c r="M3426" s="309"/>
      <c r="N3426" s="309"/>
      <c r="O3426" s="309"/>
      <c r="P3426" s="309"/>
      <c r="Q3426" s="309"/>
      <c r="R3426" s="309"/>
      <c r="S3426" s="309"/>
      <c r="T3426" s="309"/>
      <c r="U3426" s="309"/>
    </row>
    <row r="3427" spans="1:21" x14ac:dyDescent="0.2">
      <c r="A3427" s="309"/>
      <c r="B3427" s="309"/>
      <c r="C3427" s="309"/>
      <c r="D3427" s="309"/>
      <c r="E3427" s="309"/>
      <c r="F3427" s="309"/>
      <c r="G3427" s="309"/>
      <c r="H3427" s="309"/>
      <c r="I3427" s="309"/>
      <c r="J3427" s="309"/>
      <c r="K3427" s="309"/>
      <c r="L3427" s="309"/>
      <c r="M3427" s="309"/>
      <c r="N3427" s="309"/>
      <c r="O3427" s="309"/>
      <c r="P3427" s="309"/>
      <c r="Q3427" s="309"/>
      <c r="R3427" s="309"/>
      <c r="S3427" s="309"/>
      <c r="T3427" s="309"/>
      <c r="U3427" s="309"/>
    </row>
    <row r="3428" spans="1:21" x14ac:dyDescent="0.2">
      <c r="A3428" s="309"/>
      <c r="B3428" s="309"/>
      <c r="C3428" s="309"/>
      <c r="D3428" s="309"/>
      <c r="E3428" s="309"/>
      <c r="F3428" s="309"/>
      <c r="G3428" s="309"/>
      <c r="H3428" s="309"/>
      <c r="I3428" s="309"/>
      <c r="J3428" s="309"/>
      <c r="K3428" s="309"/>
      <c r="L3428" s="309"/>
      <c r="M3428" s="309"/>
      <c r="N3428" s="309"/>
      <c r="O3428" s="309"/>
      <c r="P3428" s="309"/>
      <c r="Q3428" s="309"/>
      <c r="R3428" s="309"/>
      <c r="S3428" s="309"/>
      <c r="T3428" s="309"/>
      <c r="U3428" s="309"/>
    </row>
    <row r="3429" spans="1:21" x14ac:dyDescent="0.2">
      <c r="A3429" s="309"/>
      <c r="B3429" s="309"/>
      <c r="C3429" s="309"/>
      <c r="D3429" s="309"/>
      <c r="E3429" s="309"/>
      <c r="F3429" s="309"/>
      <c r="G3429" s="309"/>
      <c r="H3429" s="309"/>
      <c r="I3429" s="309"/>
      <c r="J3429" s="309"/>
      <c r="K3429" s="309"/>
      <c r="L3429" s="309"/>
      <c r="M3429" s="309"/>
      <c r="N3429" s="309"/>
      <c r="O3429" s="309"/>
      <c r="P3429" s="309"/>
      <c r="Q3429" s="309"/>
      <c r="R3429" s="309"/>
      <c r="S3429" s="309"/>
      <c r="T3429" s="309"/>
      <c r="U3429" s="309"/>
    </row>
    <row r="3430" spans="1:21" x14ac:dyDescent="0.2">
      <c r="A3430" s="309"/>
      <c r="B3430" s="309"/>
      <c r="C3430" s="309"/>
      <c r="D3430" s="309"/>
      <c r="E3430" s="309"/>
      <c r="F3430" s="309"/>
      <c r="G3430" s="309"/>
      <c r="H3430" s="309"/>
      <c r="I3430" s="309"/>
      <c r="J3430" s="309"/>
      <c r="K3430" s="309"/>
      <c r="L3430" s="309"/>
      <c r="M3430" s="309"/>
      <c r="N3430" s="309"/>
      <c r="O3430" s="309"/>
      <c r="P3430" s="309"/>
      <c r="Q3430" s="309"/>
      <c r="R3430" s="309"/>
      <c r="S3430" s="309"/>
      <c r="T3430" s="309"/>
      <c r="U3430" s="309"/>
    </row>
    <row r="3431" spans="1:21" x14ac:dyDescent="0.2">
      <c r="A3431" s="309"/>
      <c r="B3431" s="309"/>
      <c r="C3431" s="309"/>
      <c r="D3431" s="309"/>
      <c r="E3431" s="309"/>
      <c r="F3431" s="309"/>
      <c r="G3431" s="309"/>
      <c r="H3431" s="309"/>
      <c r="I3431" s="309"/>
      <c r="J3431" s="309"/>
      <c r="K3431" s="309"/>
      <c r="L3431" s="309"/>
      <c r="M3431" s="309"/>
      <c r="N3431" s="309"/>
      <c r="O3431" s="309"/>
      <c r="P3431" s="309"/>
      <c r="Q3431" s="309"/>
      <c r="R3431" s="309"/>
      <c r="S3431" s="309"/>
      <c r="T3431" s="309"/>
      <c r="U3431" s="309"/>
    </row>
    <row r="3432" spans="1:21" x14ac:dyDescent="0.2">
      <c r="A3432" s="309"/>
      <c r="B3432" s="309"/>
      <c r="C3432" s="309"/>
      <c r="D3432" s="309"/>
      <c r="E3432" s="309"/>
      <c r="F3432" s="309"/>
      <c r="G3432" s="309"/>
      <c r="H3432" s="309"/>
      <c r="I3432" s="309"/>
      <c r="J3432" s="309"/>
      <c r="K3432" s="309"/>
      <c r="L3432" s="309"/>
      <c r="M3432" s="309"/>
      <c r="N3432" s="309"/>
      <c r="O3432" s="309"/>
      <c r="P3432" s="309"/>
      <c r="Q3432" s="309"/>
      <c r="R3432" s="309"/>
      <c r="S3432" s="309"/>
      <c r="T3432" s="309"/>
      <c r="U3432" s="309"/>
    </row>
    <row r="3433" spans="1:21" x14ac:dyDescent="0.2">
      <c r="A3433" s="309"/>
      <c r="B3433" s="309"/>
      <c r="C3433" s="309"/>
      <c r="D3433" s="309"/>
      <c r="E3433" s="309"/>
      <c r="F3433" s="309"/>
      <c r="G3433" s="309"/>
      <c r="H3433" s="309"/>
      <c r="I3433" s="309"/>
      <c r="J3433" s="309"/>
      <c r="K3433" s="309"/>
      <c r="L3433" s="309"/>
      <c r="M3433" s="309"/>
      <c r="N3433" s="309"/>
      <c r="O3433" s="309"/>
      <c r="P3433" s="309"/>
      <c r="Q3433" s="309"/>
      <c r="R3433" s="309"/>
      <c r="S3433" s="309"/>
      <c r="T3433" s="309"/>
      <c r="U3433" s="309"/>
    </row>
    <row r="3434" spans="1:21" x14ac:dyDescent="0.2">
      <c r="A3434" s="309"/>
      <c r="B3434" s="309"/>
      <c r="C3434" s="309"/>
      <c r="D3434" s="309"/>
      <c r="E3434" s="309"/>
      <c r="F3434" s="309"/>
      <c r="G3434" s="309"/>
      <c r="H3434" s="309"/>
      <c r="I3434" s="309"/>
      <c r="J3434" s="309"/>
      <c r="K3434" s="309"/>
      <c r="L3434" s="309"/>
      <c r="M3434" s="309"/>
      <c r="N3434" s="309"/>
      <c r="O3434" s="309"/>
      <c r="P3434" s="309"/>
      <c r="Q3434" s="309"/>
      <c r="R3434" s="309"/>
      <c r="S3434" s="309"/>
      <c r="T3434" s="309"/>
      <c r="U3434" s="309"/>
    </row>
    <row r="3435" spans="1:21" x14ac:dyDescent="0.2">
      <c r="A3435" s="309"/>
      <c r="B3435" s="309"/>
      <c r="C3435" s="309"/>
      <c r="D3435" s="309"/>
      <c r="E3435" s="309"/>
      <c r="F3435" s="309"/>
      <c r="G3435" s="309"/>
      <c r="H3435" s="309"/>
      <c r="I3435" s="309"/>
      <c r="J3435" s="309"/>
      <c r="K3435" s="309"/>
      <c r="L3435" s="309"/>
      <c r="M3435" s="309"/>
      <c r="N3435" s="309"/>
      <c r="O3435" s="309"/>
      <c r="P3435" s="309"/>
      <c r="Q3435" s="309"/>
      <c r="R3435" s="309"/>
      <c r="S3435" s="309"/>
      <c r="T3435" s="309"/>
      <c r="U3435" s="309"/>
    </row>
    <row r="3436" spans="1:21" x14ac:dyDescent="0.2">
      <c r="A3436" s="309"/>
      <c r="B3436" s="309"/>
      <c r="C3436" s="309"/>
      <c r="D3436" s="309"/>
      <c r="E3436" s="309"/>
      <c r="F3436" s="309"/>
      <c r="G3436" s="309"/>
      <c r="H3436" s="309"/>
      <c r="I3436" s="309"/>
      <c r="J3436" s="309"/>
      <c r="K3436" s="309"/>
      <c r="L3436" s="309"/>
      <c r="M3436" s="309"/>
      <c r="N3436" s="309"/>
      <c r="O3436" s="309"/>
      <c r="P3436" s="309"/>
      <c r="Q3436" s="309"/>
      <c r="R3436" s="309"/>
      <c r="S3436" s="309"/>
      <c r="T3436" s="309"/>
      <c r="U3436" s="309"/>
    </row>
    <row r="3437" spans="1:21" x14ac:dyDescent="0.2">
      <c r="A3437" s="309"/>
      <c r="B3437" s="309"/>
      <c r="C3437" s="309"/>
      <c r="D3437" s="309"/>
      <c r="E3437" s="309"/>
      <c r="F3437" s="309"/>
      <c r="G3437" s="309"/>
      <c r="H3437" s="309"/>
      <c r="I3437" s="309"/>
      <c r="J3437" s="309"/>
      <c r="K3437" s="309"/>
      <c r="L3437" s="309"/>
      <c r="M3437" s="309"/>
      <c r="N3437" s="309"/>
      <c r="O3437" s="309"/>
      <c r="P3437" s="309"/>
      <c r="Q3437" s="309"/>
      <c r="R3437" s="309"/>
      <c r="S3437" s="309"/>
      <c r="T3437" s="309"/>
      <c r="U3437" s="309"/>
    </row>
    <row r="3438" spans="1:21" x14ac:dyDescent="0.2">
      <c r="A3438" s="309"/>
      <c r="B3438" s="309"/>
      <c r="C3438" s="309"/>
      <c r="D3438" s="309"/>
      <c r="E3438" s="309"/>
      <c r="F3438" s="309"/>
      <c r="G3438" s="309"/>
      <c r="H3438" s="309"/>
      <c r="I3438" s="309"/>
      <c r="J3438" s="309"/>
      <c r="K3438" s="309"/>
      <c r="L3438" s="309"/>
      <c r="M3438" s="309"/>
      <c r="N3438" s="309"/>
      <c r="O3438" s="309"/>
      <c r="P3438" s="309"/>
      <c r="Q3438" s="309"/>
      <c r="R3438" s="309"/>
      <c r="S3438" s="309"/>
      <c r="T3438" s="309"/>
      <c r="U3438" s="309"/>
    </row>
    <row r="3439" spans="1:21" x14ac:dyDescent="0.2">
      <c r="A3439" s="309"/>
      <c r="B3439" s="309"/>
      <c r="C3439" s="309"/>
      <c r="D3439" s="309"/>
      <c r="E3439" s="309"/>
      <c r="F3439" s="309"/>
      <c r="G3439" s="309"/>
      <c r="H3439" s="309"/>
      <c r="I3439" s="309"/>
      <c r="J3439" s="309"/>
      <c r="K3439" s="309"/>
      <c r="L3439" s="309"/>
      <c r="M3439" s="309"/>
      <c r="N3439" s="309"/>
      <c r="O3439" s="309"/>
      <c r="P3439" s="309"/>
      <c r="Q3439" s="309"/>
      <c r="R3439" s="309"/>
      <c r="S3439" s="309"/>
      <c r="T3439" s="309"/>
      <c r="U3439" s="309"/>
    </row>
    <row r="3440" spans="1:21" x14ac:dyDescent="0.2">
      <c r="A3440" s="309"/>
      <c r="B3440" s="309"/>
      <c r="C3440" s="309"/>
      <c r="D3440" s="309"/>
      <c r="E3440" s="309"/>
      <c r="F3440" s="309"/>
      <c r="G3440" s="309"/>
      <c r="H3440" s="309"/>
      <c r="I3440" s="309"/>
      <c r="J3440" s="309"/>
      <c r="K3440" s="309"/>
      <c r="L3440" s="309"/>
      <c r="M3440" s="309"/>
      <c r="N3440" s="309"/>
      <c r="O3440" s="309"/>
      <c r="P3440" s="309"/>
      <c r="Q3440" s="309"/>
      <c r="R3440" s="309"/>
      <c r="S3440" s="309"/>
      <c r="T3440" s="309"/>
      <c r="U3440" s="309"/>
    </row>
    <row r="3441" spans="1:21" x14ac:dyDescent="0.2">
      <c r="A3441" s="309"/>
      <c r="B3441" s="309"/>
      <c r="C3441" s="309"/>
      <c r="D3441" s="309"/>
      <c r="E3441" s="309"/>
      <c r="F3441" s="309"/>
      <c r="G3441" s="309"/>
      <c r="H3441" s="309"/>
      <c r="I3441" s="309"/>
      <c r="J3441" s="309"/>
      <c r="K3441" s="309"/>
      <c r="L3441" s="309"/>
      <c r="M3441" s="309"/>
      <c r="N3441" s="309"/>
      <c r="O3441" s="309"/>
      <c r="P3441" s="309"/>
      <c r="Q3441" s="309"/>
      <c r="R3441" s="309"/>
      <c r="S3441" s="309"/>
      <c r="T3441" s="309"/>
      <c r="U3441" s="309"/>
    </row>
    <row r="3442" spans="1:21" x14ac:dyDescent="0.2">
      <c r="A3442" s="309"/>
      <c r="B3442" s="309"/>
      <c r="C3442" s="309"/>
      <c r="D3442" s="309"/>
      <c r="E3442" s="309"/>
      <c r="F3442" s="309"/>
      <c r="G3442" s="309"/>
      <c r="H3442" s="309"/>
      <c r="I3442" s="309"/>
      <c r="J3442" s="309"/>
      <c r="K3442" s="309"/>
      <c r="L3442" s="309"/>
      <c r="M3442" s="309"/>
      <c r="N3442" s="309"/>
      <c r="O3442" s="309"/>
      <c r="P3442" s="309"/>
      <c r="Q3442" s="309"/>
      <c r="R3442" s="309"/>
      <c r="S3442" s="309"/>
      <c r="T3442" s="309"/>
      <c r="U3442" s="309"/>
    </row>
    <row r="3443" spans="1:21" x14ac:dyDescent="0.2">
      <c r="A3443" s="309"/>
      <c r="B3443" s="309"/>
      <c r="C3443" s="309"/>
      <c r="D3443" s="309"/>
      <c r="E3443" s="309"/>
      <c r="F3443" s="309"/>
      <c r="G3443" s="309"/>
      <c r="H3443" s="309"/>
      <c r="I3443" s="309"/>
      <c r="J3443" s="309"/>
      <c r="K3443" s="309"/>
      <c r="L3443" s="309"/>
      <c r="M3443" s="309"/>
      <c r="N3443" s="309"/>
      <c r="O3443" s="309"/>
      <c r="P3443" s="309"/>
      <c r="Q3443" s="309"/>
      <c r="R3443" s="309"/>
      <c r="S3443" s="309"/>
      <c r="T3443" s="309"/>
      <c r="U3443" s="309"/>
    </row>
    <row r="3444" spans="1:21" x14ac:dyDescent="0.2">
      <c r="A3444" s="309"/>
      <c r="B3444" s="309"/>
      <c r="C3444" s="309"/>
      <c r="D3444" s="309"/>
      <c r="E3444" s="309"/>
      <c r="F3444" s="309"/>
      <c r="G3444" s="309"/>
      <c r="H3444" s="309"/>
      <c r="I3444" s="309"/>
      <c r="J3444" s="309"/>
      <c r="K3444" s="309"/>
      <c r="L3444" s="309"/>
      <c r="M3444" s="309"/>
      <c r="N3444" s="309"/>
      <c r="O3444" s="309"/>
      <c r="P3444" s="309"/>
      <c r="Q3444" s="309"/>
      <c r="R3444" s="309"/>
      <c r="S3444" s="309"/>
      <c r="T3444" s="309"/>
      <c r="U3444" s="309"/>
    </row>
    <row r="3445" spans="1:21" x14ac:dyDescent="0.2">
      <c r="A3445" s="309"/>
      <c r="B3445" s="309"/>
      <c r="C3445" s="309"/>
      <c r="D3445" s="309"/>
      <c r="E3445" s="309"/>
      <c r="F3445" s="309"/>
      <c r="G3445" s="309"/>
      <c r="H3445" s="309"/>
      <c r="I3445" s="309"/>
      <c r="J3445" s="309"/>
      <c r="K3445" s="309"/>
      <c r="L3445" s="309"/>
      <c r="M3445" s="309"/>
      <c r="N3445" s="309"/>
      <c r="O3445" s="309"/>
      <c r="P3445" s="309"/>
      <c r="Q3445" s="309"/>
      <c r="R3445" s="309"/>
      <c r="S3445" s="309"/>
      <c r="T3445" s="309"/>
      <c r="U3445" s="309"/>
    </row>
    <row r="3446" spans="1:21" x14ac:dyDescent="0.2">
      <c r="A3446" s="309"/>
      <c r="B3446" s="309"/>
      <c r="C3446" s="309"/>
      <c r="D3446" s="309"/>
      <c r="E3446" s="309"/>
      <c r="F3446" s="309"/>
      <c r="G3446" s="309"/>
      <c r="H3446" s="309"/>
      <c r="I3446" s="309"/>
      <c r="J3446" s="309"/>
      <c r="K3446" s="309"/>
      <c r="L3446" s="309"/>
      <c r="M3446" s="309"/>
      <c r="N3446" s="309"/>
      <c r="O3446" s="309"/>
      <c r="P3446" s="309"/>
      <c r="Q3446" s="309"/>
      <c r="R3446" s="309"/>
      <c r="S3446" s="309"/>
      <c r="T3446" s="309"/>
      <c r="U3446" s="309"/>
    </row>
    <row r="3447" spans="1:21" x14ac:dyDescent="0.2">
      <c r="A3447" s="309"/>
      <c r="B3447" s="309"/>
      <c r="C3447" s="309"/>
      <c r="D3447" s="309"/>
      <c r="E3447" s="309"/>
      <c r="F3447" s="309"/>
      <c r="G3447" s="309"/>
      <c r="H3447" s="309"/>
      <c r="I3447" s="309"/>
      <c r="J3447" s="309"/>
      <c r="K3447" s="309"/>
      <c r="L3447" s="309"/>
      <c r="M3447" s="309"/>
      <c r="N3447" s="309"/>
      <c r="O3447" s="309"/>
      <c r="P3447" s="309"/>
      <c r="Q3447" s="309"/>
      <c r="R3447" s="309"/>
      <c r="S3447" s="309"/>
      <c r="T3447" s="309"/>
      <c r="U3447" s="309"/>
    </row>
    <row r="3448" spans="1:21" x14ac:dyDescent="0.2">
      <c r="A3448" s="309"/>
      <c r="B3448" s="309"/>
      <c r="C3448" s="309"/>
      <c r="D3448" s="309"/>
      <c r="E3448" s="309"/>
      <c r="F3448" s="309"/>
      <c r="G3448" s="309"/>
      <c r="H3448" s="309"/>
      <c r="I3448" s="309"/>
      <c r="J3448" s="309"/>
      <c r="K3448" s="309"/>
      <c r="L3448" s="309"/>
      <c r="M3448" s="309"/>
      <c r="N3448" s="309"/>
      <c r="O3448" s="309"/>
      <c r="P3448" s="309"/>
      <c r="Q3448" s="309"/>
      <c r="R3448" s="309"/>
      <c r="S3448" s="309"/>
      <c r="T3448" s="309"/>
      <c r="U3448" s="309"/>
    </row>
    <row r="3449" spans="1:21" x14ac:dyDescent="0.2">
      <c r="A3449" s="309"/>
      <c r="B3449" s="309"/>
      <c r="C3449" s="309"/>
      <c r="D3449" s="309"/>
      <c r="E3449" s="309"/>
      <c r="F3449" s="309"/>
      <c r="G3449" s="309"/>
      <c r="H3449" s="309"/>
      <c r="I3449" s="309"/>
      <c r="J3449" s="309"/>
      <c r="K3449" s="309"/>
      <c r="L3449" s="309"/>
      <c r="M3449" s="309"/>
      <c r="N3449" s="309"/>
      <c r="O3449" s="309"/>
      <c r="P3449" s="309"/>
      <c r="Q3449" s="309"/>
      <c r="R3449" s="309"/>
      <c r="S3449" s="309"/>
      <c r="T3449" s="309"/>
      <c r="U3449" s="309"/>
    </row>
    <row r="3450" spans="1:21" x14ac:dyDescent="0.2">
      <c r="A3450" s="309"/>
      <c r="B3450" s="309"/>
      <c r="C3450" s="309"/>
      <c r="D3450" s="309"/>
      <c r="E3450" s="309"/>
      <c r="F3450" s="309"/>
      <c r="G3450" s="309"/>
      <c r="H3450" s="309"/>
      <c r="I3450" s="309"/>
      <c r="J3450" s="309"/>
      <c r="K3450" s="309"/>
      <c r="L3450" s="309"/>
      <c r="M3450" s="309"/>
      <c r="N3450" s="309"/>
      <c r="O3450" s="309"/>
      <c r="P3450" s="309"/>
      <c r="Q3450" s="309"/>
      <c r="R3450" s="309"/>
      <c r="S3450" s="309"/>
      <c r="T3450" s="309"/>
      <c r="U3450" s="309"/>
    </row>
    <row r="3451" spans="1:21" x14ac:dyDescent="0.2">
      <c r="A3451" s="309"/>
      <c r="B3451" s="309"/>
      <c r="C3451" s="309"/>
      <c r="D3451" s="309"/>
      <c r="E3451" s="309"/>
      <c r="F3451" s="309"/>
      <c r="G3451" s="309"/>
      <c r="H3451" s="309"/>
      <c r="I3451" s="309"/>
      <c r="J3451" s="309"/>
      <c r="K3451" s="309"/>
      <c r="L3451" s="309"/>
      <c r="M3451" s="309"/>
      <c r="N3451" s="309"/>
      <c r="O3451" s="309"/>
      <c r="P3451" s="309"/>
      <c r="Q3451" s="309"/>
      <c r="R3451" s="309"/>
      <c r="S3451" s="309"/>
      <c r="T3451" s="309"/>
      <c r="U3451" s="309"/>
    </row>
    <row r="3452" spans="1:21" x14ac:dyDescent="0.2">
      <c r="A3452" s="309"/>
      <c r="B3452" s="309"/>
      <c r="C3452" s="309"/>
      <c r="D3452" s="309"/>
      <c r="E3452" s="309"/>
      <c r="F3452" s="309"/>
      <c r="G3452" s="309"/>
      <c r="H3452" s="309"/>
      <c r="I3452" s="309"/>
      <c r="J3452" s="309"/>
      <c r="K3452" s="309"/>
      <c r="L3452" s="309"/>
      <c r="M3452" s="309"/>
      <c r="N3452" s="309"/>
      <c r="O3452" s="309"/>
      <c r="P3452" s="309"/>
      <c r="Q3452" s="309"/>
      <c r="R3452" s="309"/>
      <c r="S3452" s="309"/>
      <c r="T3452" s="309"/>
      <c r="U3452" s="309"/>
    </row>
    <row r="3453" spans="1:21" x14ac:dyDescent="0.2">
      <c r="A3453" s="309"/>
      <c r="B3453" s="309"/>
      <c r="C3453" s="309"/>
      <c r="D3453" s="309"/>
      <c r="E3453" s="309"/>
      <c r="F3453" s="309"/>
      <c r="G3453" s="309"/>
      <c r="H3453" s="309"/>
      <c r="I3453" s="309"/>
      <c r="J3453" s="309"/>
      <c r="K3453" s="309"/>
      <c r="L3453" s="309"/>
      <c r="M3453" s="309"/>
      <c r="N3453" s="309"/>
      <c r="O3453" s="309"/>
      <c r="P3453" s="309"/>
      <c r="Q3453" s="309"/>
      <c r="R3453" s="309"/>
      <c r="S3453" s="309"/>
      <c r="T3453" s="309"/>
      <c r="U3453" s="309"/>
    </row>
    <row r="3454" spans="1:21" x14ac:dyDescent="0.2">
      <c r="A3454" s="309"/>
      <c r="B3454" s="309"/>
      <c r="C3454" s="309"/>
      <c r="D3454" s="309"/>
      <c r="E3454" s="309"/>
      <c r="F3454" s="309"/>
      <c r="G3454" s="309"/>
      <c r="H3454" s="309"/>
      <c r="I3454" s="309"/>
      <c r="J3454" s="309"/>
      <c r="K3454" s="309"/>
      <c r="L3454" s="309"/>
      <c r="M3454" s="309"/>
      <c r="N3454" s="309"/>
      <c r="O3454" s="309"/>
      <c r="P3454" s="309"/>
      <c r="Q3454" s="309"/>
      <c r="R3454" s="309"/>
      <c r="S3454" s="309"/>
      <c r="T3454" s="309"/>
      <c r="U3454" s="309"/>
    </row>
    <row r="3455" spans="1:21" x14ac:dyDescent="0.2">
      <c r="A3455" s="309"/>
      <c r="B3455" s="309"/>
      <c r="C3455" s="309"/>
      <c r="D3455" s="309"/>
      <c r="E3455" s="309"/>
      <c r="F3455" s="309"/>
      <c r="G3455" s="309"/>
      <c r="H3455" s="309"/>
      <c r="I3455" s="309"/>
      <c r="J3455" s="309"/>
      <c r="K3455" s="309"/>
      <c r="L3455" s="309"/>
      <c r="M3455" s="309"/>
      <c r="N3455" s="309"/>
      <c r="O3455" s="309"/>
      <c r="P3455" s="309"/>
      <c r="Q3455" s="309"/>
      <c r="R3455" s="309"/>
      <c r="S3455" s="309"/>
      <c r="T3455" s="309"/>
      <c r="U3455" s="309"/>
    </row>
    <row r="3456" spans="1:21" x14ac:dyDescent="0.2">
      <c r="A3456" s="309"/>
      <c r="B3456" s="309"/>
      <c r="C3456" s="309"/>
      <c r="D3456" s="309"/>
      <c r="E3456" s="309"/>
      <c r="F3456" s="309"/>
      <c r="G3456" s="309"/>
      <c r="H3456" s="309"/>
      <c r="I3456" s="309"/>
      <c r="J3456" s="309"/>
      <c r="K3456" s="309"/>
      <c r="L3456" s="309"/>
      <c r="M3456" s="309"/>
      <c r="N3456" s="309"/>
      <c r="O3456" s="309"/>
      <c r="P3456" s="309"/>
      <c r="Q3456" s="309"/>
      <c r="R3456" s="309"/>
      <c r="S3456" s="309"/>
      <c r="T3456" s="309"/>
      <c r="U3456" s="309"/>
    </row>
    <row r="3457" spans="1:21" x14ac:dyDescent="0.2">
      <c r="A3457" s="309"/>
      <c r="B3457" s="309"/>
      <c r="C3457" s="309"/>
      <c r="D3457" s="309"/>
      <c r="E3457" s="309"/>
      <c r="F3457" s="309"/>
      <c r="G3457" s="309"/>
      <c r="H3457" s="309"/>
      <c r="I3457" s="309"/>
      <c r="J3457" s="309"/>
      <c r="K3457" s="309"/>
      <c r="L3457" s="309"/>
      <c r="M3457" s="309"/>
      <c r="N3457" s="309"/>
      <c r="O3457" s="309"/>
      <c r="P3457" s="309"/>
      <c r="Q3457" s="309"/>
      <c r="R3457" s="309"/>
      <c r="S3457" s="309"/>
      <c r="T3457" s="309"/>
      <c r="U3457" s="309"/>
    </row>
    <row r="3458" spans="1:21" x14ac:dyDescent="0.2">
      <c r="A3458" s="309"/>
      <c r="B3458" s="309"/>
      <c r="C3458" s="309"/>
      <c r="D3458" s="309"/>
      <c r="E3458" s="309"/>
      <c r="F3458" s="309"/>
      <c r="G3458" s="309"/>
      <c r="H3458" s="309"/>
      <c r="I3458" s="309"/>
      <c r="J3458" s="309"/>
      <c r="K3458" s="309"/>
      <c r="L3458" s="309"/>
      <c r="M3458" s="309"/>
      <c r="N3458" s="309"/>
      <c r="O3458" s="309"/>
      <c r="P3458" s="309"/>
      <c r="Q3458" s="309"/>
      <c r="R3458" s="309"/>
      <c r="S3458" s="309"/>
      <c r="T3458" s="309"/>
      <c r="U3458" s="309"/>
    </row>
    <row r="3459" spans="1:21" x14ac:dyDescent="0.2">
      <c r="A3459" s="309"/>
      <c r="B3459" s="309"/>
      <c r="C3459" s="309"/>
      <c r="D3459" s="309"/>
      <c r="E3459" s="309"/>
      <c r="F3459" s="309"/>
      <c r="G3459" s="309"/>
      <c r="H3459" s="309"/>
      <c r="I3459" s="309"/>
      <c r="J3459" s="309"/>
      <c r="K3459" s="309"/>
      <c r="L3459" s="309"/>
      <c r="M3459" s="309"/>
      <c r="N3459" s="309"/>
      <c r="O3459" s="309"/>
      <c r="P3459" s="309"/>
      <c r="Q3459" s="309"/>
      <c r="R3459" s="309"/>
      <c r="S3459" s="309"/>
      <c r="T3459" s="309"/>
      <c r="U3459" s="309"/>
    </row>
    <row r="3460" spans="1:21" x14ac:dyDescent="0.2">
      <c r="A3460" s="309"/>
      <c r="B3460" s="309"/>
      <c r="C3460" s="309"/>
      <c r="D3460" s="309"/>
      <c r="E3460" s="309"/>
      <c r="F3460" s="309"/>
      <c r="G3460" s="309"/>
      <c r="H3460" s="309"/>
      <c r="I3460" s="309"/>
      <c r="J3460" s="309"/>
      <c r="K3460" s="309"/>
      <c r="L3460" s="309"/>
      <c r="M3460" s="309"/>
      <c r="N3460" s="309"/>
      <c r="O3460" s="309"/>
      <c r="P3460" s="309"/>
      <c r="Q3460" s="309"/>
      <c r="R3460" s="309"/>
      <c r="S3460" s="309"/>
      <c r="T3460" s="309"/>
      <c r="U3460" s="309"/>
    </row>
    <row r="3461" spans="1:21" x14ac:dyDescent="0.2">
      <c r="A3461" s="309"/>
      <c r="B3461" s="309"/>
      <c r="C3461" s="309"/>
      <c r="D3461" s="309"/>
      <c r="E3461" s="309"/>
      <c r="F3461" s="309"/>
      <c r="G3461" s="309"/>
      <c r="H3461" s="309"/>
      <c r="I3461" s="309"/>
      <c r="J3461" s="309"/>
      <c r="K3461" s="309"/>
      <c r="L3461" s="309"/>
      <c r="M3461" s="309"/>
      <c r="N3461" s="309"/>
      <c r="O3461" s="309"/>
      <c r="P3461" s="309"/>
      <c r="Q3461" s="309"/>
      <c r="R3461" s="309"/>
      <c r="S3461" s="309"/>
      <c r="T3461" s="309"/>
      <c r="U3461" s="309"/>
    </row>
    <row r="3462" spans="1:21" x14ac:dyDescent="0.2">
      <c r="A3462" s="309"/>
      <c r="B3462" s="309"/>
      <c r="C3462" s="309"/>
      <c r="D3462" s="309"/>
      <c r="E3462" s="309"/>
      <c r="F3462" s="309"/>
      <c r="G3462" s="309"/>
      <c r="H3462" s="309"/>
      <c r="I3462" s="309"/>
      <c r="J3462" s="309"/>
      <c r="K3462" s="309"/>
      <c r="L3462" s="309"/>
      <c r="M3462" s="309"/>
      <c r="N3462" s="309"/>
      <c r="O3462" s="309"/>
      <c r="P3462" s="309"/>
      <c r="Q3462" s="309"/>
      <c r="R3462" s="309"/>
      <c r="S3462" s="309"/>
      <c r="T3462" s="309"/>
      <c r="U3462" s="309"/>
    </row>
    <row r="3463" spans="1:21" x14ac:dyDescent="0.2">
      <c r="A3463" s="309"/>
      <c r="B3463" s="309"/>
      <c r="C3463" s="309"/>
      <c r="D3463" s="309"/>
      <c r="E3463" s="309"/>
      <c r="F3463" s="309"/>
      <c r="G3463" s="309"/>
      <c r="H3463" s="309"/>
      <c r="I3463" s="309"/>
      <c r="J3463" s="309"/>
      <c r="K3463" s="309"/>
      <c r="L3463" s="309"/>
      <c r="M3463" s="309"/>
      <c r="N3463" s="309"/>
      <c r="O3463" s="309"/>
      <c r="P3463" s="309"/>
      <c r="Q3463" s="309"/>
      <c r="R3463" s="309"/>
      <c r="S3463" s="309"/>
      <c r="T3463" s="309"/>
      <c r="U3463" s="309"/>
    </row>
    <row r="3464" spans="1:21" x14ac:dyDescent="0.2">
      <c r="A3464" s="309"/>
      <c r="B3464" s="309"/>
      <c r="C3464" s="309"/>
      <c r="D3464" s="309"/>
      <c r="E3464" s="309"/>
      <c r="F3464" s="309"/>
      <c r="G3464" s="309"/>
      <c r="H3464" s="309"/>
      <c r="I3464" s="309"/>
      <c r="J3464" s="309"/>
      <c r="K3464" s="309"/>
      <c r="L3464" s="309"/>
      <c r="M3464" s="309"/>
      <c r="N3464" s="309"/>
      <c r="O3464" s="309"/>
      <c r="P3464" s="309"/>
      <c r="Q3464" s="309"/>
      <c r="R3464" s="309"/>
      <c r="S3464" s="309"/>
      <c r="T3464" s="309"/>
      <c r="U3464" s="309"/>
    </row>
    <row r="3465" spans="1:21" x14ac:dyDescent="0.2">
      <c r="A3465" s="309"/>
      <c r="B3465" s="309"/>
      <c r="C3465" s="309"/>
      <c r="D3465" s="309"/>
      <c r="E3465" s="309"/>
      <c r="F3465" s="309"/>
      <c r="G3465" s="309"/>
      <c r="H3465" s="309"/>
      <c r="I3465" s="309"/>
      <c r="J3465" s="309"/>
      <c r="K3465" s="309"/>
      <c r="L3465" s="309"/>
      <c r="M3465" s="309"/>
      <c r="N3465" s="309"/>
      <c r="O3465" s="309"/>
      <c r="P3465" s="309"/>
      <c r="Q3465" s="309"/>
      <c r="R3465" s="309"/>
      <c r="S3465" s="309"/>
      <c r="T3465" s="309"/>
      <c r="U3465" s="309"/>
    </row>
    <row r="3466" spans="1:21" x14ac:dyDescent="0.2">
      <c r="A3466" s="309"/>
      <c r="B3466" s="309"/>
      <c r="C3466" s="309"/>
      <c r="D3466" s="309"/>
      <c r="E3466" s="309"/>
      <c r="F3466" s="309"/>
      <c r="G3466" s="309"/>
      <c r="H3466" s="309"/>
      <c r="I3466" s="309"/>
      <c r="J3466" s="309"/>
      <c r="K3466" s="309"/>
      <c r="L3466" s="309"/>
      <c r="M3466" s="309"/>
      <c r="N3466" s="309"/>
      <c r="O3466" s="309"/>
      <c r="P3466" s="309"/>
      <c r="Q3466" s="309"/>
      <c r="R3466" s="309"/>
      <c r="S3466" s="309"/>
      <c r="T3466" s="309"/>
      <c r="U3466" s="309"/>
    </row>
    <row r="3467" spans="1:21" x14ac:dyDescent="0.2">
      <c r="A3467" s="309"/>
      <c r="B3467" s="309"/>
      <c r="C3467" s="309"/>
      <c r="D3467" s="309"/>
      <c r="E3467" s="309"/>
      <c r="F3467" s="309"/>
      <c r="G3467" s="309"/>
      <c r="H3467" s="309"/>
      <c r="I3467" s="309"/>
      <c r="J3467" s="309"/>
      <c r="K3467" s="309"/>
      <c r="L3467" s="309"/>
      <c r="M3467" s="309"/>
      <c r="N3467" s="309"/>
      <c r="O3467" s="309"/>
      <c r="P3467" s="309"/>
      <c r="Q3467" s="309"/>
      <c r="R3467" s="309"/>
      <c r="S3467" s="309"/>
      <c r="T3467" s="309"/>
      <c r="U3467" s="309"/>
    </row>
    <row r="3468" spans="1:21" x14ac:dyDescent="0.2">
      <c r="A3468" s="309"/>
      <c r="B3468" s="309"/>
      <c r="C3468" s="309"/>
      <c r="D3468" s="309"/>
      <c r="E3468" s="309"/>
      <c r="F3468" s="309"/>
      <c r="G3468" s="309"/>
      <c r="H3468" s="309"/>
      <c r="I3468" s="309"/>
      <c r="J3468" s="309"/>
      <c r="K3468" s="309"/>
      <c r="L3468" s="309"/>
      <c r="M3468" s="309"/>
      <c r="N3468" s="309"/>
      <c r="O3468" s="309"/>
      <c r="P3468" s="309"/>
      <c r="Q3468" s="309"/>
      <c r="R3468" s="309"/>
      <c r="S3468" s="309"/>
      <c r="T3468" s="309"/>
      <c r="U3468" s="309"/>
    </row>
    <row r="3469" spans="1:21" x14ac:dyDescent="0.2">
      <c r="A3469" s="309"/>
      <c r="B3469" s="309"/>
      <c r="C3469" s="309"/>
      <c r="D3469" s="309"/>
      <c r="E3469" s="309"/>
      <c r="F3469" s="309"/>
      <c r="G3469" s="309"/>
      <c r="H3469" s="309"/>
      <c r="I3469" s="309"/>
      <c r="J3469" s="309"/>
      <c r="K3469" s="309"/>
      <c r="L3469" s="309"/>
      <c r="M3469" s="309"/>
      <c r="N3469" s="309"/>
      <c r="O3469" s="309"/>
      <c r="P3469" s="309"/>
      <c r="Q3469" s="309"/>
      <c r="R3469" s="309"/>
      <c r="S3469" s="309"/>
      <c r="T3469" s="309"/>
      <c r="U3469" s="309"/>
    </row>
    <row r="3470" spans="1:21" x14ac:dyDescent="0.2">
      <c r="A3470" s="309"/>
      <c r="B3470" s="309"/>
      <c r="C3470" s="309"/>
      <c r="D3470" s="309"/>
      <c r="E3470" s="309"/>
      <c r="F3470" s="309"/>
      <c r="G3470" s="309"/>
      <c r="H3470" s="309"/>
      <c r="I3470" s="309"/>
      <c r="J3470" s="309"/>
      <c r="K3470" s="309"/>
      <c r="L3470" s="309"/>
      <c r="M3470" s="309"/>
      <c r="N3470" s="309"/>
      <c r="O3470" s="309"/>
      <c r="P3470" s="309"/>
      <c r="Q3470" s="309"/>
      <c r="R3470" s="309"/>
      <c r="S3470" s="309"/>
      <c r="T3470" s="309"/>
      <c r="U3470" s="309"/>
    </row>
    <row r="3471" spans="1:21" x14ac:dyDescent="0.2">
      <c r="A3471" s="309"/>
      <c r="B3471" s="309"/>
      <c r="C3471" s="309"/>
      <c r="D3471" s="309"/>
      <c r="E3471" s="309"/>
      <c r="F3471" s="309"/>
      <c r="G3471" s="309"/>
      <c r="H3471" s="309"/>
      <c r="I3471" s="309"/>
      <c r="J3471" s="309"/>
      <c r="K3471" s="309"/>
      <c r="L3471" s="309"/>
      <c r="M3471" s="309"/>
      <c r="N3471" s="309"/>
      <c r="O3471" s="309"/>
      <c r="P3471" s="309"/>
      <c r="Q3471" s="309"/>
      <c r="R3471" s="309"/>
      <c r="S3471" s="309"/>
      <c r="T3471" s="309"/>
      <c r="U3471" s="309"/>
    </row>
    <row r="3472" spans="1:21" x14ac:dyDescent="0.2">
      <c r="A3472" s="309"/>
      <c r="B3472" s="309"/>
      <c r="C3472" s="309"/>
      <c r="D3472" s="309"/>
      <c r="E3472" s="309"/>
      <c r="F3472" s="309"/>
      <c r="G3472" s="309"/>
      <c r="H3472" s="309"/>
      <c r="I3472" s="309"/>
      <c r="J3472" s="309"/>
      <c r="K3472" s="309"/>
      <c r="L3472" s="309"/>
      <c r="M3472" s="309"/>
      <c r="N3472" s="309"/>
      <c r="O3472" s="309"/>
      <c r="P3472" s="309"/>
      <c r="Q3472" s="309"/>
      <c r="R3472" s="309"/>
      <c r="S3472" s="309"/>
      <c r="T3472" s="309"/>
      <c r="U3472" s="309"/>
    </row>
    <row r="3473" spans="1:21" x14ac:dyDescent="0.2">
      <c r="A3473" s="309"/>
      <c r="B3473" s="309"/>
      <c r="C3473" s="309"/>
      <c r="D3473" s="309"/>
      <c r="E3473" s="309"/>
      <c r="F3473" s="309"/>
      <c r="G3473" s="309"/>
      <c r="H3473" s="309"/>
      <c r="I3473" s="309"/>
      <c r="J3473" s="309"/>
      <c r="K3473" s="309"/>
      <c r="L3473" s="309"/>
      <c r="M3473" s="309"/>
      <c r="N3473" s="309"/>
      <c r="O3473" s="309"/>
      <c r="P3473" s="309"/>
      <c r="Q3473" s="309"/>
      <c r="R3473" s="309"/>
      <c r="S3473" s="309"/>
      <c r="T3473" s="309"/>
      <c r="U3473" s="309"/>
    </row>
    <row r="3474" spans="1:21" x14ac:dyDescent="0.2">
      <c r="A3474" s="309"/>
      <c r="B3474" s="309"/>
      <c r="C3474" s="309"/>
      <c r="D3474" s="309"/>
      <c r="E3474" s="309"/>
      <c r="F3474" s="309"/>
      <c r="G3474" s="309"/>
      <c r="H3474" s="309"/>
      <c r="I3474" s="309"/>
      <c r="J3474" s="309"/>
      <c r="K3474" s="309"/>
      <c r="L3474" s="309"/>
      <c r="M3474" s="309"/>
      <c r="N3474" s="309"/>
      <c r="O3474" s="309"/>
      <c r="P3474" s="309"/>
      <c r="Q3474" s="309"/>
      <c r="R3474" s="309"/>
      <c r="S3474" s="309"/>
      <c r="T3474" s="309"/>
      <c r="U3474" s="309"/>
    </row>
    <row r="3475" spans="1:21" x14ac:dyDescent="0.2">
      <c r="A3475" s="309"/>
      <c r="B3475" s="309"/>
      <c r="C3475" s="309"/>
      <c r="D3475" s="309"/>
      <c r="E3475" s="309"/>
      <c r="F3475" s="309"/>
      <c r="G3475" s="309"/>
      <c r="H3475" s="309"/>
      <c r="I3475" s="309"/>
      <c r="J3475" s="309"/>
      <c r="K3475" s="309"/>
      <c r="L3475" s="309"/>
      <c r="M3475" s="309"/>
      <c r="N3475" s="309"/>
      <c r="O3475" s="309"/>
      <c r="P3475" s="309"/>
      <c r="Q3475" s="309"/>
      <c r="R3475" s="309"/>
      <c r="S3475" s="309"/>
      <c r="T3475" s="309"/>
      <c r="U3475" s="309"/>
    </row>
    <row r="3476" spans="1:21" x14ac:dyDescent="0.2">
      <c r="A3476" s="309"/>
      <c r="B3476" s="309"/>
      <c r="C3476" s="309"/>
      <c r="D3476" s="309"/>
      <c r="E3476" s="309"/>
      <c r="F3476" s="309"/>
      <c r="G3476" s="309"/>
      <c r="H3476" s="309"/>
      <c r="I3476" s="309"/>
      <c r="J3476" s="309"/>
      <c r="K3476" s="309"/>
      <c r="L3476" s="309"/>
      <c r="M3476" s="309"/>
      <c r="N3476" s="309"/>
      <c r="O3476" s="309"/>
      <c r="P3476" s="309"/>
      <c r="Q3476" s="309"/>
      <c r="R3476" s="309"/>
      <c r="S3476" s="309"/>
      <c r="T3476" s="309"/>
      <c r="U3476" s="309"/>
    </row>
    <row r="3477" spans="1:21" x14ac:dyDescent="0.2">
      <c r="A3477" s="309"/>
      <c r="B3477" s="309"/>
      <c r="C3477" s="309"/>
      <c r="D3477" s="309"/>
      <c r="E3477" s="309"/>
      <c r="F3477" s="309"/>
      <c r="G3477" s="309"/>
      <c r="H3477" s="309"/>
      <c r="I3477" s="309"/>
      <c r="J3477" s="309"/>
      <c r="K3477" s="309"/>
      <c r="L3477" s="309"/>
      <c r="M3477" s="309"/>
      <c r="N3477" s="309"/>
      <c r="O3477" s="309"/>
      <c r="P3477" s="309"/>
      <c r="Q3477" s="309"/>
      <c r="R3477" s="309"/>
      <c r="S3477" s="309"/>
      <c r="T3477" s="309"/>
      <c r="U3477" s="309"/>
    </row>
    <row r="3478" spans="1:21" x14ac:dyDescent="0.2">
      <c r="A3478" s="309"/>
      <c r="B3478" s="309"/>
      <c r="C3478" s="309"/>
      <c r="D3478" s="309"/>
      <c r="E3478" s="309"/>
      <c r="F3478" s="309"/>
      <c r="G3478" s="309"/>
      <c r="H3478" s="309"/>
      <c r="I3478" s="309"/>
      <c r="J3478" s="309"/>
      <c r="K3478" s="309"/>
      <c r="L3478" s="309"/>
      <c r="M3478" s="309"/>
      <c r="N3478" s="309"/>
      <c r="O3478" s="309"/>
      <c r="P3478" s="309"/>
      <c r="Q3478" s="309"/>
      <c r="R3478" s="309"/>
      <c r="S3478" s="309"/>
      <c r="T3478" s="309"/>
      <c r="U3478" s="309"/>
    </row>
    <row r="3479" spans="1:21" x14ac:dyDescent="0.2">
      <c r="A3479" s="309"/>
      <c r="B3479" s="309"/>
      <c r="C3479" s="309"/>
      <c r="D3479" s="309"/>
      <c r="E3479" s="309"/>
      <c r="F3479" s="309"/>
      <c r="G3479" s="309"/>
      <c r="H3479" s="309"/>
      <c r="I3479" s="309"/>
      <c r="J3479" s="309"/>
      <c r="K3479" s="309"/>
      <c r="L3479" s="309"/>
      <c r="M3479" s="309"/>
      <c r="N3479" s="309"/>
      <c r="O3479" s="309"/>
      <c r="P3479" s="309"/>
      <c r="Q3479" s="309"/>
      <c r="R3479" s="309"/>
      <c r="S3479" s="309"/>
      <c r="T3479" s="309"/>
      <c r="U3479" s="309"/>
    </row>
    <row r="3480" spans="1:21" x14ac:dyDescent="0.2">
      <c r="A3480" s="309"/>
      <c r="B3480" s="309"/>
      <c r="C3480" s="309"/>
      <c r="D3480" s="309"/>
      <c r="E3480" s="309"/>
      <c r="F3480" s="309"/>
      <c r="G3480" s="309"/>
      <c r="H3480" s="309"/>
      <c r="I3480" s="309"/>
      <c r="J3480" s="309"/>
      <c r="K3480" s="309"/>
      <c r="L3480" s="309"/>
      <c r="M3480" s="309"/>
      <c r="N3480" s="309"/>
      <c r="O3480" s="309"/>
      <c r="P3480" s="309"/>
      <c r="Q3480" s="309"/>
      <c r="R3480" s="309"/>
      <c r="S3480" s="309"/>
      <c r="T3480" s="309"/>
      <c r="U3480" s="309"/>
    </row>
    <row r="3481" spans="1:21" x14ac:dyDescent="0.2">
      <c r="A3481" s="309"/>
      <c r="B3481" s="309"/>
      <c r="C3481" s="309"/>
      <c r="D3481" s="309"/>
      <c r="E3481" s="309"/>
      <c r="F3481" s="309"/>
      <c r="G3481" s="309"/>
      <c r="H3481" s="309"/>
      <c r="I3481" s="309"/>
      <c r="J3481" s="309"/>
      <c r="K3481" s="309"/>
      <c r="L3481" s="309"/>
      <c r="M3481" s="309"/>
      <c r="N3481" s="309"/>
      <c r="O3481" s="309"/>
      <c r="P3481" s="309"/>
      <c r="Q3481" s="309"/>
      <c r="R3481" s="309"/>
      <c r="S3481" s="309"/>
      <c r="T3481" s="309"/>
      <c r="U3481" s="309"/>
    </row>
    <row r="3482" spans="1:21" x14ac:dyDescent="0.2">
      <c r="A3482" s="309"/>
      <c r="B3482" s="309"/>
      <c r="C3482" s="309"/>
      <c r="D3482" s="309"/>
      <c r="E3482" s="309"/>
      <c r="F3482" s="309"/>
      <c r="G3482" s="309"/>
      <c r="H3482" s="309"/>
      <c r="I3482" s="309"/>
      <c r="J3482" s="309"/>
      <c r="K3482" s="309"/>
      <c r="L3482" s="309"/>
      <c r="M3482" s="309"/>
      <c r="N3482" s="309"/>
      <c r="O3482" s="309"/>
      <c r="P3482" s="309"/>
      <c r="Q3482" s="309"/>
      <c r="R3482" s="309"/>
      <c r="S3482" s="309"/>
      <c r="T3482" s="309"/>
      <c r="U3482" s="309"/>
    </row>
    <row r="3483" spans="1:21" x14ac:dyDescent="0.2">
      <c r="A3483" s="309"/>
      <c r="B3483" s="309"/>
      <c r="C3483" s="309"/>
      <c r="D3483" s="309"/>
      <c r="E3483" s="309"/>
      <c r="F3483" s="309"/>
      <c r="G3483" s="309"/>
      <c r="H3483" s="309"/>
      <c r="I3483" s="309"/>
      <c r="J3483" s="309"/>
      <c r="K3483" s="309"/>
      <c r="L3483" s="309"/>
      <c r="M3483" s="309"/>
      <c r="N3483" s="309"/>
      <c r="O3483" s="309"/>
      <c r="P3483" s="309"/>
      <c r="Q3483" s="309"/>
      <c r="R3483" s="309"/>
      <c r="S3483" s="309"/>
      <c r="T3483" s="309"/>
      <c r="U3483" s="309"/>
    </row>
    <row r="3484" spans="1:21" x14ac:dyDescent="0.2">
      <c r="A3484" s="309"/>
      <c r="B3484" s="309"/>
      <c r="C3484" s="309"/>
      <c r="D3484" s="309"/>
      <c r="E3484" s="309"/>
      <c r="F3484" s="309"/>
      <c r="G3484" s="309"/>
      <c r="H3484" s="309"/>
      <c r="I3484" s="309"/>
      <c r="J3484" s="309"/>
      <c r="K3484" s="309"/>
      <c r="L3484" s="309"/>
      <c r="M3484" s="309"/>
      <c r="N3484" s="309"/>
      <c r="O3484" s="309"/>
      <c r="P3484" s="309"/>
      <c r="Q3484" s="309"/>
      <c r="R3484" s="309"/>
      <c r="S3484" s="309"/>
      <c r="T3484" s="309"/>
      <c r="U3484" s="309"/>
    </row>
    <row r="3485" spans="1:21" x14ac:dyDescent="0.2">
      <c r="A3485" s="309"/>
      <c r="B3485" s="309"/>
      <c r="C3485" s="309"/>
      <c r="D3485" s="309"/>
      <c r="E3485" s="309"/>
      <c r="F3485" s="309"/>
      <c r="G3485" s="309"/>
      <c r="H3485" s="309"/>
      <c r="I3485" s="309"/>
      <c r="J3485" s="309"/>
      <c r="K3485" s="309"/>
      <c r="L3485" s="309"/>
      <c r="M3485" s="309"/>
      <c r="N3485" s="309"/>
      <c r="O3485" s="309"/>
      <c r="P3485" s="309"/>
      <c r="Q3485" s="309"/>
      <c r="R3485" s="309"/>
      <c r="S3485" s="309"/>
      <c r="T3485" s="309"/>
      <c r="U3485" s="309"/>
    </row>
    <row r="3486" spans="1:21" x14ac:dyDescent="0.2">
      <c r="A3486" s="309"/>
      <c r="B3486" s="309"/>
      <c r="C3486" s="309"/>
      <c r="D3486" s="309"/>
      <c r="E3486" s="309"/>
      <c r="F3486" s="309"/>
      <c r="G3486" s="309"/>
      <c r="H3486" s="309"/>
      <c r="I3486" s="309"/>
      <c r="J3486" s="309"/>
      <c r="K3486" s="309"/>
      <c r="L3486" s="309"/>
      <c r="M3486" s="309"/>
      <c r="N3486" s="309"/>
      <c r="O3486" s="309"/>
      <c r="P3486" s="309"/>
      <c r="Q3486" s="309"/>
      <c r="R3486" s="309"/>
      <c r="S3486" s="309"/>
      <c r="T3486" s="309"/>
      <c r="U3486" s="309"/>
    </row>
    <row r="3487" spans="1:21" x14ac:dyDescent="0.2">
      <c r="A3487" s="309"/>
      <c r="B3487" s="309"/>
      <c r="C3487" s="309"/>
      <c r="D3487" s="309"/>
      <c r="E3487" s="309"/>
      <c r="F3487" s="309"/>
      <c r="G3487" s="309"/>
      <c r="H3487" s="309"/>
      <c r="I3487" s="309"/>
      <c r="J3487" s="309"/>
      <c r="K3487" s="309"/>
      <c r="L3487" s="309"/>
      <c r="M3487" s="309"/>
      <c r="N3487" s="309"/>
      <c r="O3487" s="309"/>
      <c r="P3487" s="309"/>
      <c r="Q3487" s="309"/>
      <c r="R3487" s="309"/>
      <c r="S3487" s="309"/>
      <c r="T3487" s="309"/>
      <c r="U3487" s="309"/>
    </row>
    <row r="3488" spans="1:21" x14ac:dyDescent="0.2">
      <c r="A3488" s="309"/>
      <c r="B3488" s="309"/>
      <c r="C3488" s="309"/>
      <c r="D3488" s="309"/>
      <c r="E3488" s="309"/>
      <c r="F3488" s="309"/>
      <c r="G3488" s="309"/>
      <c r="H3488" s="309"/>
      <c r="I3488" s="309"/>
      <c r="J3488" s="309"/>
      <c r="K3488" s="309"/>
      <c r="L3488" s="309"/>
      <c r="M3488" s="309"/>
      <c r="N3488" s="309"/>
      <c r="O3488" s="309"/>
      <c r="P3488" s="309"/>
      <c r="Q3488" s="309"/>
      <c r="R3488" s="309"/>
      <c r="S3488" s="309"/>
      <c r="T3488" s="309"/>
      <c r="U3488" s="309"/>
    </row>
    <row r="3489" spans="1:21" x14ac:dyDescent="0.2">
      <c r="A3489" s="309"/>
      <c r="B3489" s="309"/>
      <c r="C3489" s="309"/>
      <c r="D3489" s="309"/>
      <c r="E3489" s="309"/>
      <c r="F3489" s="309"/>
      <c r="G3489" s="309"/>
      <c r="H3489" s="309"/>
      <c r="I3489" s="309"/>
      <c r="J3489" s="309"/>
      <c r="K3489" s="309"/>
      <c r="L3489" s="309"/>
      <c r="M3489" s="309"/>
      <c r="N3489" s="309"/>
      <c r="O3489" s="309"/>
      <c r="P3489" s="309"/>
      <c r="Q3489" s="309"/>
      <c r="R3489" s="309"/>
      <c r="S3489" s="309"/>
      <c r="T3489" s="309"/>
      <c r="U3489" s="309"/>
    </row>
    <row r="3490" spans="1:21" x14ac:dyDescent="0.2">
      <c r="A3490" s="309"/>
      <c r="B3490" s="309"/>
      <c r="C3490" s="309"/>
      <c r="D3490" s="309"/>
      <c r="E3490" s="309"/>
      <c r="F3490" s="309"/>
      <c r="G3490" s="309"/>
      <c r="H3490" s="309"/>
      <c r="I3490" s="309"/>
      <c r="J3490" s="309"/>
      <c r="K3490" s="309"/>
      <c r="L3490" s="309"/>
      <c r="M3490" s="309"/>
      <c r="N3490" s="309"/>
      <c r="O3490" s="309"/>
      <c r="P3490" s="309"/>
      <c r="Q3490" s="309"/>
      <c r="R3490" s="309"/>
      <c r="S3490" s="309"/>
      <c r="T3490" s="309"/>
      <c r="U3490" s="309"/>
    </row>
    <row r="3491" spans="1:21" x14ac:dyDescent="0.2">
      <c r="A3491" s="309"/>
      <c r="B3491" s="309"/>
      <c r="C3491" s="309"/>
      <c r="D3491" s="309"/>
      <c r="E3491" s="309"/>
      <c r="F3491" s="309"/>
      <c r="G3491" s="309"/>
      <c r="H3491" s="309"/>
      <c r="I3491" s="309"/>
      <c r="J3491" s="309"/>
      <c r="K3491" s="309"/>
      <c r="L3491" s="309"/>
      <c r="M3491" s="309"/>
      <c r="N3491" s="309"/>
      <c r="O3491" s="309"/>
      <c r="P3491" s="309"/>
      <c r="Q3491" s="309"/>
      <c r="R3491" s="309"/>
      <c r="S3491" s="309"/>
      <c r="T3491" s="309"/>
      <c r="U3491" s="309"/>
    </row>
    <row r="3492" spans="1:21" x14ac:dyDescent="0.2">
      <c r="A3492" s="309"/>
      <c r="B3492" s="309"/>
      <c r="C3492" s="309"/>
      <c r="D3492" s="309"/>
      <c r="E3492" s="309"/>
      <c r="F3492" s="309"/>
      <c r="G3492" s="309"/>
      <c r="H3492" s="309"/>
      <c r="I3492" s="309"/>
      <c r="J3492" s="309"/>
      <c r="K3492" s="309"/>
      <c r="L3492" s="309"/>
      <c r="M3492" s="309"/>
      <c r="N3492" s="309"/>
      <c r="O3492" s="309"/>
      <c r="P3492" s="309"/>
      <c r="Q3492" s="309"/>
      <c r="R3492" s="309"/>
      <c r="S3492" s="309"/>
      <c r="T3492" s="309"/>
      <c r="U3492" s="309"/>
    </row>
    <row r="3493" spans="1:21" x14ac:dyDescent="0.2">
      <c r="A3493" s="309"/>
      <c r="B3493" s="309"/>
      <c r="C3493" s="309"/>
      <c r="D3493" s="309"/>
      <c r="E3493" s="309"/>
      <c r="F3493" s="309"/>
      <c r="G3493" s="309"/>
      <c r="H3493" s="309"/>
      <c r="I3493" s="309"/>
      <c r="J3493" s="309"/>
      <c r="K3493" s="309"/>
      <c r="L3493" s="309"/>
      <c r="M3493" s="309"/>
      <c r="N3493" s="309"/>
      <c r="O3493" s="309"/>
      <c r="P3493" s="309"/>
      <c r="Q3493" s="309"/>
      <c r="R3493" s="309"/>
      <c r="S3493" s="309"/>
      <c r="T3493" s="309"/>
      <c r="U3493" s="309"/>
    </row>
    <row r="3494" spans="1:21" x14ac:dyDescent="0.2">
      <c r="A3494" s="309"/>
      <c r="B3494" s="309"/>
      <c r="C3494" s="309"/>
      <c r="D3494" s="309"/>
      <c r="E3494" s="309"/>
      <c r="F3494" s="309"/>
      <c r="G3494" s="309"/>
      <c r="H3494" s="309"/>
      <c r="I3494" s="309"/>
      <c r="J3494" s="309"/>
      <c r="K3494" s="309"/>
      <c r="L3494" s="309"/>
      <c r="M3494" s="309"/>
      <c r="N3494" s="309"/>
      <c r="O3494" s="309"/>
      <c r="P3494" s="309"/>
      <c r="Q3494" s="309"/>
      <c r="R3494" s="309"/>
      <c r="S3494" s="309"/>
      <c r="T3494" s="309"/>
      <c r="U3494" s="309"/>
    </row>
    <row r="3495" spans="1:21" x14ac:dyDescent="0.2">
      <c r="A3495" s="309"/>
      <c r="B3495" s="309"/>
      <c r="C3495" s="309"/>
      <c r="D3495" s="309"/>
      <c r="E3495" s="309"/>
      <c r="F3495" s="309"/>
      <c r="G3495" s="309"/>
      <c r="H3495" s="309"/>
      <c r="I3495" s="309"/>
      <c r="J3495" s="309"/>
      <c r="K3495" s="309"/>
      <c r="L3495" s="309"/>
      <c r="M3495" s="309"/>
      <c r="N3495" s="309"/>
      <c r="O3495" s="309"/>
      <c r="P3495" s="309"/>
      <c r="Q3495" s="309"/>
      <c r="R3495" s="309"/>
      <c r="S3495" s="309"/>
      <c r="T3495" s="309"/>
      <c r="U3495" s="309"/>
    </row>
    <row r="3496" spans="1:21" x14ac:dyDescent="0.2">
      <c r="A3496" s="309"/>
      <c r="B3496" s="309"/>
      <c r="C3496" s="309"/>
      <c r="D3496" s="309"/>
      <c r="E3496" s="309"/>
      <c r="F3496" s="309"/>
      <c r="G3496" s="309"/>
      <c r="H3496" s="309"/>
      <c r="I3496" s="309"/>
      <c r="J3496" s="309"/>
      <c r="K3496" s="309"/>
      <c r="L3496" s="309"/>
      <c r="M3496" s="309"/>
      <c r="N3496" s="309"/>
      <c r="O3496" s="309"/>
      <c r="P3496" s="309"/>
      <c r="Q3496" s="309"/>
      <c r="R3496" s="309"/>
      <c r="S3496" s="309"/>
      <c r="T3496" s="309"/>
      <c r="U3496" s="309"/>
    </row>
    <row r="3497" spans="1:21" x14ac:dyDescent="0.2">
      <c r="A3497" s="309"/>
      <c r="B3497" s="309"/>
      <c r="C3497" s="309"/>
      <c r="D3497" s="309"/>
      <c r="E3497" s="309"/>
      <c r="F3497" s="309"/>
      <c r="G3497" s="309"/>
      <c r="H3497" s="309"/>
      <c r="I3497" s="309"/>
      <c r="J3497" s="309"/>
      <c r="K3497" s="309"/>
      <c r="L3497" s="309"/>
      <c r="M3497" s="309"/>
      <c r="N3497" s="309"/>
      <c r="O3497" s="309"/>
      <c r="P3497" s="309"/>
      <c r="Q3497" s="309"/>
      <c r="R3497" s="309"/>
      <c r="S3497" s="309"/>
      <c r="T3497" s="309"/>
      <c r="U3497" s="309"/>
    </row>
    <row r="3498" spans="1:21" x14ac:dyDescent="0.2">
      <c r="A3498" s="309"/>
      <c r="B3498" s="309"/>
      <c r="C3498" s="309"/>
      <c r="D3498" s="309"/>
      <c r="E3498" s="309"/>
      <c r="F3498" s="309"/>
      <c r="G3498" s="309"/>
      <c r="H3498" s="309"/>
      <c r="I3498" s="309"/>
      <c r="J3498" s="309"/>
      <c r="K3498" s="309"/>
      <c r="L3498" s="309"/>
      <c r="M3498" s="309"/>
      <c r="N3498" s="309"/>
      <c r="O3498" s="309"/>
      <c r="P3498" s="309"/>
      <c r="Q3498" s="309"/>
      <c r="R3498" s="309"/>
      <c r="S3498" s="309"/>
      <c r="T3498" s="309"/>
      <c r="U3498" s="309"/>
    </row>
    <row r="3499" spans="1:21" x14ac:dyDescent="0.2">
      <c r="A3499" s="309"/>
      <c r="B3499" s="309"/>
      <c r="C3499" s="309"/>
      <c r="D3499" s="309"/>
      <c r="E3499" s="309"/>
      <c r="F3499" s="309"/>
      <c r="G3499" s="309"/>
      <c r="H3499" s="309"/>
      <c r="I3499" s="309"/>
      <c r="J3499" s="309"/>
      <c r="K3499" s="309"/>
      <c r="L3499" s="309"/>
      <c r="M3499" s="309"/>
      <c r="N3499" s="309"/>
      <c r="O3499" s="309"/>
      <c r="P3499" s="309"/>
      <c r="Q3499" s="309"/>
      <c r="R3499" s="309"/>
      <c r="S3499" s="309"/>
      <c r="T3499" s="309"/>
      <c r="U3499" s="309"/>
    </row>
    <row r="3500" spans="1:21" x14ac:dyDescent="0.2">
      <c r="A3500" s="309"/>
      <c r="B3500" s="309"/>
      <c r="C3500" s="309"/>
      <c r="D3500" s="309"/>
      <c r="E3500" s="309"/>
      <c r="F3500" s="309"/>
      <c r="G3500" s="309"/>
      <c r="H3500" s="309"/>
      <c r="I3500" s="309"/>
      <c r="J3500" s="309"/>
      <c r="K3500" s="309"/>
      <c r="L3500" s="309"/>
      <c r="M3500" s="309"/>
      <c r="N3500" s="309"/>
      <c r="O3500" s="309"/>
      <c r="P3500" s="309"/>
      <c r="Q3500" s="309"/>
      <c r="R3500" s="309"/>
      <c r="S3500" s="309"/>
      <c r="T3500" s="309"/>
      <c r="U3500" s="309"/>
    </row>
    <row r="3501" spans="1:21" x14ac:dyDescent="0.2">
      <c r="A3501" s="309"/>
      <c r="B3501" s="309"/>
      <c r="C3501" s="309"/>
      <c r="D3501" s="309"/>
      <c r="E3501" s="309"/>
      <c r="F3501" s="309"/>
      <c r="G3501" s="309"/>
      <c r="H3501" s="309"/>
      <c r="I3501" s="309"/>
      <c r="J3501" s="309"/>
      <c r="K3501" s="309"/>
      <c r="L3501" s="309"/>
      <c r="M3501" s="309"/>
      <c r="N3501" s="309"/>
      <c r="O3501" s="309"/>
      <c r="P3501" s="309"/>
      <c r="Q3501" s="309"/>
      <c r="R3501" s="309"/>
      <c r="S3501" s="309"/>
      <c r="T3501" s="309"/>
      <c r="U3501" s="309"/>
    </row>
    <row r="3502" spans="1:21" x14ac:dyDescent="0.2">
      <c r="A3502" s="309"/>
      <c r="B3502" s="309"/>
      <c r="C3502" s="309"/>
      <c r="D3502" s="309"/>
      <c r="E3502" s="309"/>
      <c r="F3502" s="309"/>
      <c r="G3502" s="309"/>
      <c r="H3502" s="309"/>
      <c r="I3502" s="309"/>
      <c r="J3502" s="309"/>
      <c r="K3502" s="309"/>
      <c r="L3502" s="309"/>
      <c r="M3502" s="309"/>
      <c r="N3502" s="309"/>
      <c r="O3502" s="309"/>
      <c r="P3502" s="309"/>
      <c r="Q3502" s="309"/>
      <c r="R3502" s="309"/>
      <c r="S3502" s="309"/>
      <c r="T3502" s="309"/>
      <c r="U3502" s="309"/>
    </row>
    <row r="3503" spans="1:21" x14ac:dyDescent="0.2">
      <c r="A3503" s="309"/>
      <c r="B3503" s="309"/>
      <c r="C3503" s="309"/>
      <c r="D3503" s="309"/>
      <c r="E3503" s="309"/>
      <c r="F3503" s="309"/>
      <c r="G3503" s="309"/>
      <c r="H3503" s="309"/>
      <c r="I3503" s="309"/>
      <c r="J3503" s="309"/>
      <c r="K3503" s="309"/>
      <c r="L3503" s="309"/>
      <c r="M3503" s="309"/>
      <c r="N3503" s="309"/>
      <c r="O3503" s="309"/>
      <c r="P3503" s="309"/>
      <c r="Q3503" s="309"/>
      <c r="R3503" s="309"/>
      <c r="S3503" s="309"/>
      <c r="T3503" s="309"/>
      <c r="U3503" s="309"/>
    </row>
    <row r="3504" spans="1:21" x14ac:dyDescent="0.2">
      <c r="A3504" s="309"/>
      <c r="B3504" s="309"/>
      <c r="C3504" s="309"/>
      <c r="D3504" s="309"/>
      <c r="E3504" s="309"/>
      <c r="F3504" s="309"/>
      <c r="G3504" s="309"/>
      <c r="H3504" s="309"/>
      <c r="I3504" s="309"/>
      <c r="J3504" s="309"/>
      <c r="K3504" s="309"/>
      <c r="L3504" s="309"/>
      <c r="M3504" s="309"/>
      <c r="N3504" s="309"/>
      <c r="O3504" s="309"/>
      <c r="P3504" s="309"/>
      <c r="Q3504" s="309"/>
      <c r="R3504" s="309"/>
      <c r="S3504" s="309"/>
      <c r="T3504" s="309"/>
      <c r="U3504" s="309"/>
    </row>
    <row r="3505" spans="1:22" x14ac:dyDescent="0.2">
      <c r="A3505" s="309"/>
      <c r="B3505" s="309"/>
      <c r="C3505" s="309"/>
      <c r="D3505" s="309"/>
      <c r="E3505" s="309"/>
      <c r="F3505" s="309"/>
      <c r="G3505" s="309"/>
      <c r="H3505" s="309"/>
      <c r="I3505" s="309"/>
      <c r="J3505" s="309"/>
      <c r="K3505" s="309"/>
      <c r="L3505" s="309"/>
      <c r="M3505" s="309"/>
      <c r="N3505" s="309"/>
      <c r="O3505" s="309"/>
      <c r="P3505" s="309"/>
      <c r="Q3505" s="309"/>
      <c r="R3505" s="309"/>
      <c r="S3505" s="309"/>
      <c r="T3505" s="309"/>
      <c r="U3505" s="309"/>
      <c r="V3505" s="309"/>
    </row>
    <row r="3506" spans="1:22" x14ac:dyDescent="0.2">
      <c r="A3506" s="309"/>
      <c r="B3506" s="309"/>
      <c r="C3506" s="309"/>
      <c r="D3506" s="309"/>
      <c r="E3506" s="309"/>
      <c r="F3506" s="309"/>
      <c r="G3506" s="309"/>
      <c r="H3506" s="309"/>
      <c r="I3506" s="309"/>
      <c r="J3506" s="309"/>
      <c r="K3506" s="309"/>
      <c r="L3506" s="309"/>
      <c r="M3506" s="309"/>
      <c r="N3506" s="309"/>
      <c r="O3506" s="309"/>
      <c r="P3506" s="309"/>
      <c r="Q3506" s="309"/>
      <c r="R3506" s="309"/>
      <c r="S3506" s="309"/>
      <c r="T3506" s="309"/>
      <c r="U3506" s="309"/>
      <c r="V3506" s="309"/>
    </row>
    <row r="3507" spans="1:22" x14ac:dyDescent="0.2">
      <c r="A3507" s="309"/>
      <c r="B3507" s="309"/>
      <c r="C3507" s="309"/>
      <c r="D3507" s="309"/>
      <c r="E3507" s="309"/>
      <c r="F3507" s="309"/>
      <c r="G3507" s="309"/>
      <c r="H3507" s="309"/>
      <c r="I3507" s="309"/>
      <c r="J3507" s="309"/>
      <c r="K3507" s="309"/>
      <c r="L3507" s="309"/>
      <c r="M3507" s="309"/>
      <c r="N3507" s="309"/>
      <c r="O3507" s="309"/>
      <c r="P3507" s="309"/>
      <c r="Q3507" s="309"/>
      <c r="R3507" s="309"/>
      <c r="S3507" s="309"/>
      <c r="T3507" s="309"/>
      <c r="U3507" s="309"/>
      <c r="V3507" s="309"/>
    </row>
    <row r="3508" spans="1:22" x14ac:dyDescent="0.2">
      <c r="A3508" s="309"/>
      <c r="B3508" s="309"/>
      <c r="C3508" s="309"/>
      <c r="D3508" s="309"/>
      <c r="E3508" s="309"/>
      <c r="F3508" s="309"/>
      <c r="G3508" s="309"/>
      <c r="H3508" s="309"/>
      <c r="I3508" s="309"/>
      <c r="J3508" s="309"/>
      <c r="K3508" s="309"/>
      <c r="L3508" s="309"/>
      <c r="M3508" s="309"/>
      <c r="N3508" s="309"/>
      <c r="O3508" s="309"/>
      <c r="P3508" s="309"/>
      <c r="Q3508" s="309"/>
      <c r="R3508" s="309"/>
      <c r="S3508" s="309"/>
      <c r="T3508" s="309"/>
      <c r="U3508" s="309"/>
      <c r="V3508" s="309"/>
    </row>
    <row r="3509" spans="1:22" x14ac:dyDescent="0.2">
      <c r="A3509" s="309"/>
      <c r="B3509" s="309"/>
      <c r="C3509" s="309"/>
      <c r="D3509" s="309"/>
      <c r="E3509" s="309"/>
      <c r="F3509" s="309"/>
      <c r="G3509" s="309"/>
      <c r="H3509" s="309"/>
      <c r="I3509" s="309"/>
      <c r="J3509" s="309"/>
      <c r="K3509" s="309"/>
      <c r="L3509" s="309"/>
      <c r="M3509" s="309"/>
      <c r="N3509" s="309"/>
      <c r="O3509" s="309"/>
      <c r="P3509" s="309"/>
      <c r="Q3509" s="309"/>
      <c r="R3509" s="309"/>
      <c r="S3509" s="309"/>
      <c r="T3509" s="309"/>
      <c r="U3509" s="309"/>
      <c r="V3509" s="309"/>
    </row>
    <row r="3510" spans="1:22" x14ac:dyDescent="0.2">
      <c r="A3510" s="309"/>
      <c r="B3510" s="309"/>
      <c r="C3510" s="309"/>
      <c r="D3510" s="309"/>
      <c r="E3510" s="309"/>
      <c r="F3510" s="309"/>
      <c r="G3510" s="309"/>
      <c r="H3510" s="309"/>
      <c r="I3510" s="309"/>
      <c r="J3510" s="309"/>
      <c r="K3510" s="309"/>
      <c r="L3510" s="309"/>
      <c r="M3510" s="309"/>
      <c r="N3510" s="309"/>
      <c r="O3510" s="309"/>
      <c r="P3510" s="309"/>
      <c r="Q3510" s="309"/>
      <c r="R3510" s="309"/>
      <c r="S3510" s="309"/>
      <c r="T3510" s="309"/>
      <c r="U3510" s="309"/>
    </row>
    <row r="3511" spans="1:22" x14ac:dyDescent="0.2">
      <c r="A3511" s="309"/>
      <c r="B3511" s="309"/>
      <c r="C3511" s="309"/>
      <c r="D3511" s="309"/>
      <c r="E3511" s="309"/>
      <c r="F3511" s="309"/>
      <c r="G3511" s="309"/>
      <c r="H3511" s="309"/>
      <c r="I3511" s="309"/>
      <c r="J3511" s="309"/>
      <c r="K3511" s="309"/>
      <c r="L3511" s="309"/>
      <c r="M3511" s="309"/>
      <c r="N3511" s="309"/>
      <c r="O3511" s="309"/>
      <c r="P3511" s="309"/>
      <c r="Q3511" s="309"/>
      <c r="R3511" s="309"/>
      <c r="S3511" s="309"/>
      <c r="T3511" s="309"/>
      <c r="U3511" s="309"/>
    </row>
    <row r="3512" spans="1:22" x14ac:dyDescent="0.2">
      <c r="A3512" s="309"/>
      <c r="B3512" s="309"/>
      <c r="C3512" s="309"/>
      <c r="D3512" s="309"/>
      <c r="E3512" s="309"/>
      <c r="F3512" s="309"/>
      <c r="G3512" s="309"/>
      <c r="H3512" s="309"/>
      <c r="I3512" s="309"/>
      <c r="J3512" s="309"/>
      <c r="K3512" s="309"/>
      <c r="L3512" s="309"/>
      <c r="M3512" s="309"/>
      <c r="N3512" s="309"/>
      <c r="O3512" s="309"/>
      <c r="P3512" s="309"/>
      <c r="Q3512" s="309"/>
      <c r="R3512" s="309"/>
      <c r="S3512" s="309"/>
      <c r="T3512" s="309"/>
      <c r="U3512" s="309"/>
      <c r="V3512" s="309"/>
    </row>
    <row r="3513" spans="1:22" x14ac:dyDescent="0.2">
      <c r="A3513" s="309"/>
      <c r="B3513" s="309"/>
      <c r="C3513" s="309"/>
      <c r="D3513" s="309"/>
      <c r="E3513" s="309"/>
      <c r="F3513" s="309"/>
      <c r="G3513" s="309"/>
      <c r="H3513" s="309"/>
      <c r="I3513" s="309"/>
      <c r="J3513" s="309"/>
      <c r="K3513" s="309"/>
      <c r="L3513" s="309"/>
      <c r="M3513" s="309"/>
      <c r="N3513" s="309"/>
      <c r="O3513" s="309"/>
      <c r="P3513" s="309"/>
      <c r="Q3513" s="309"/>
      <c r="R3513" s="309"/>
      <c r="S3513" s="309"/>
      <c r="T3513" s="309"/>
      <c r="U3513" s="309"/>
      <c r="V3513" s="309"/>
    </row>
    <row r="3514" spans="1:22" x14ac:dyDescent="0.2">
      <c r="A3514" s="309"/>
      <c r="B3514" s="309"/>
      <c r="C3514" s="309"/>
      <c r="D3514" s="309"/>
      <c r="E3514" s="309"/>
      <c r="F3514" s="309"/>
      <c r="G3514" s="309"/>
      <c r="H3514" s="309"/>
      <c r="I3514" s="309"/>
      <c r="J3514" s="309"/>
      <c r="K3514" s="309"/>
      <c r="L3514" s="309"/>
      <c r="M3514" s="309"/>
      <c r="N3514" s="309"/>
      <c r="O3514" s="309"/>
      <c r="P3514" s="309"/>
      <c r="Q3514" s="309"/>
      <c r="R3514" s="309"/>
      <c r="S3514" s="309"/>
      <c r="T3514" s="309"/>
      <c r="U3514" s="309"/>
    </row>
    <row r="3515" spans="1:22" x14ac:dyDescent="0.2">
      <c r="A3515" s="309"/>
      <c r="B3515" s="309"/>
      <c r="C3515" s="309"/>
      <c r="D3515" s="309"/>
      <c r="E3515" s="309"/>
      <c r="F3515" s="309"/>
      <c r="G3515" s="309"/>
      <c r="H3515" s="309"/>
      <c r="I3515" s="309"/>
      <c r="J3515" s="309"/>
      <c r="K3515" s="309"/>
      <c r="L3515" s="309"/>
      <c r="M3515" s="309"/>
      <c r="N3515" s="309"/>
      <c r="O3515" s="309"/>
      <c r="P3515" s="309"/>
      <c r="Q3515" s="309"/>
      <c r="R3515" s="309"/>
      <c r="S3515" s="309"/>
      <c r="T3515" s="309"/>
      <c r="U3515" s="309"/>
    </row>
    <row r="3516" spans="1:22" x14ac:dyDescent="0.2">
      <c r="A3516" s="309"/>
      <c r="B3516" s="309"/>
      <c r="C3516" s="309"/>
      <c r="D3516" s="309"/>
      <c r="E3516" s="309"/>
      <c r="F3516" s="309"/>
      <c r="G3516" s="309"/>
      <c r="H3516" s="309"/>
      <c r="I3516" s="309"/>
      <c r="J3516" s="309"/>
      <c r="K3516" s="309"/>
      <c r="L3516" s="309"/>
      <c r="M3516" s="309"/>
      <c r="N3516" s="309"/>
      <c r="O3516" s="309"/>
      <c r="P3516" s="309"/>
      <c r="Q3516" s="309"/>
      <c r="R3516" s="309"/>
      <c r="S3516" s="309"/>
      <c r="T3516" s="309"/>
      <c r="U3516" s="309"/>
    </row>
    <row r="3517" spans="1:22" x14ac:dyDescent="0.2">
      <c r="A3517" s="309"/>
      <c r="B3517" s="309"/>
      <c r="C3517" s="309"/>
      <c r="D3517" s="309"/>
      <c r="E3517" s="309"/>
      <c r="F3517" s="309"/>
      <c r="G3517" s="309"/>
      <c r="H3517" s="309"/>
      <c r="I3517" s="309"/>
      <c r="J3517" s="309"/>
      <c r="K3517" s="309"/>
      <c r="L3517" s="309"/>
      <c r="M3517" s="309"/>
      <c r="N3517" s="309"/>
      <c r="O3517" s="309"/>
      <c r="P3517" s="309"/>
      <c r="Q3517" s="309"/>
      <c r="R3517" s="309"/>
      <c r="S3517" s="309"/>
      <c r="T3517" s="309"/>
      <c r="U3517" s="309"/>
    </row>
    <row r="3518" spans="1:22" x14ac:dyDescent="0.2">
      <c r="A3518" s="309"/>
      <c r="B3518" s="309"/>
      <c r="C3518" s="309"/>
      <c r="D3518" s="309"/>
      <c r="E3518" s="309"/>
      <c r="F3518" s="309"/>
      <c r="G3518" s="309"/>
      <c r="H3518" s="309"/>
      <c r="I3518" s="309"/>
      <c r="J3518" s="309"/>
      <c r="K3518" s="309"/>
      <c r="L3518" s="309"/>
      <c r="M3518" s="309"/>
      <c r="N3518" s="309"/>
      <c r="O3518" s="309"/>
      <c r="P3518" s="309"/>
      <c r="Q3518" s="309"/>
      <c r="R3518" s="309"/>
      <c r="S3518" s="309"/>
      <c r="T3518" s="309"/>
      <c r="U3518" s="309"/>
    </row>
    <row r="3519" spans="1:22" x14ac:dyDescent="0.2">
      <c r="A3519" s="309"/>
      <c r="B3519" s="309"/>
      <c r="C3519" s="309"/>
      <c r="D3519" s="309"/>
      <c r="E3519" s="309"/>
      <c r="F3519" s="309"/>
      <c r="G3519" s="309"/>
      <c r="H3519" s="309"/>
      <c r="I3519" s="309"/>
      <c r="J3519" s="309"/>
      <c r="K3519" s="309"/>
      <c r="L3519" s="309"/>
      <c r="M3519" s="309"/>
      <c r="N3519" s="309"/>
      <c r="O3519" s="309"/>
      <c r="P3519" s="309"/>
      <c r="Q3519" s="309"/>
      <c r="R3519" s="309"/>
      <c r="S3519" s="309"/>
      <c r="T3519" s="309"/>
      <c r="U3519" s="309"/>
    </row>
    <row r="3520" spans="1:22" x14ac:dyDescent="0.2">
      <c r="A3520" s="309"/>
      <c r="B3520" s="309"/>
      <c r="C3520" s="309"/>
      <c r="D3520" s="309"/>
      <c r="E3520" s="309"/>
      <c r="F3520" s="309"/>
      <c r="G3520" s="309"/>
      <c r="H3520" s="309"/>
      <c r="I3520" s="309"/>
      <c r="J3520" s="309"/>
      <c r="K3520" s="309"/>
      <c r="L3520" s="309"/>
      <c r="M3520" s="309"/>
      <c r="N3520" s="309"/>
      <c r="O3520" s="309"/>
      <c r="P3520" s="309"/>
      <c r="Q3520" s="309"/>
      <c r="R3520" s="309"/>
      <c r="S3520" s="309"/>
      <c r="T3520" s="309"/>
      <c r="U3520" s="309"/>
    </row>
    <row r="3521" spans="1:21" x14ac:dyDescent="0.2">
      <c r="A3521" s="309"/>
      <c r="B3521" s="309"/>
      <c r="C3521" s="309"/>
      <c r="D3521" s="309"/>
      <c r="E3521" s="309"/>
      <c r="F3521" s="309"/>
      <c r="G3521" s="309"/>
      <c r="H3521" s="309"/>
      <c r="I3521" s="309"/>
      <c r="J3521" s="309"/>
      <c r="K3521" s="309"/>
      <c r="L3521" s="309"/>
      <c r="M3521" s="309"/>
      <c r="N3521" s="309"/>
      <c r="O3521" s="309"/>
      <c r="P3521" s="309"/>
      <c r="Q3521" s="309"/>
      <c r="R3521" s="309"/>
      <c r="S3521" s="309"/>
      <c r="T3521" s="309"/>
      <c r="U3521" s="309"/>
    </row>
    <row r="3522" spans="1:21" x14ac:dyDescent="0.2">
      <c r="A3522" s="309"/>
      <c r="B3522" s="309"/>
      <c r="C3522" s="309"/>
      <c r="D3522" s="309"/>
      <c r="E3522" s="309"/>
      <c r="F3522" s="309"/>
      <c r="G3522" s="309"/>
      <c r="H3522" s="309"/>
      <c r="I3522" s="309"/>
      <c r="J3522" s="309"/>
      <c r="K3522" s="309"/>
      <c r="L3522" s="309"/>
      <c r="M3522" s="309"/>
      <c r="N3522" s="309"/>
      <c r="O3522" s="309"/>
      <c r="P3522" s="309"/>
      <c r="Q3522" s="309"/>
      <c r="R3522" s="309"/>
      <c r="S3522" s="309"/>
      <c r="T3522" s="309"/>
      <c r="U3522" s="309"/>
    </row>
    <row r="3523" spans="1:21" x14ac:dyDescent="0.2">
      <c r="A3523" s="309"/>
      <c r="B3523" s="309"/>
      <c r="C3523" s="309"/>
      <c r="D3523" s="309"/>
      <c r="E3523" s="309"/>
      <c r="F3523" s="309"/>
      <c r="G3523" s="309"/>
      <c r="H3523" s="309"/>
      <c r="I3523" s="309"/>
      <c r="J3523" s="309"/>
      <c r="K3523" s="309"/>
      <c r="L3523" s="309"/>
      <c r="M3523" s="309"/>
      <c r="N3523" s="309"/>
      <c r="O3523" s="309"/>
      <c r="P3523" s="309"/>
      <c r="Q3523" s="309"/>
      <c r="R3523" s="309"/>
      <c r="S3523" s="309"/>
      <c r="T3523" s="309"/>
      <c r="U3523" s="309"/>
    </row>
    <row r="3524" spans="1:21" x14ac:dyDescent="0.2">
      <c r="A3524" s="309"/>
      <c r="B3524" s="309"/>
      <c r="C3524" s="309"/>
      <c r="D3524" s="309"/>
      <c r="E3524" s="309"/>
      <c r="F3524" s="309"/>
      <c r="G3524" s="309"/>
      <c r="H3524" s="309"/>
      <c r="I3524" s="309"/>
      <c r="J3524" s="309"/>
      <c r="K3524" s="309"/>
      <c r="L3524" s="309"/>
      <c r="M3524" s="309"/>
      <c r="N3524" s="309"/>
      <c r="O3524" s="309"/>
      <c r="P3524" s="309"/>
      <c r="Q3524" s="309"/>
      <c r="R3524" s="309"/>
      <c r="S3524" s="309"/>
      <c r="T3524" s="309"/>
      <c r="U3524" s="309"/>
    </row>
    <row r="3525" spans="1:21" x14ac:dyDescent="0.2">
      <c r="A3525" s="309"/>
      <c r="B3525" s="309"/>
      <c r="C3525" s="309"/>
      <c r="D3525" s="309"/>
      <c r="E3525" s="309"/>
      <c r="F3525" s="309"/>
      <c r="G3525" s="309"/>
      <c r="H3525" s="309"/>
      <c r="I3525" s="309"/>
      <c r="J3525" s="309"/>
      <c r="K3525" s="309"/>
      <c r="L3525" s="309"/>
      <c r="M3525" s="309"/>
      <c r="N3525" s="309"/>
      <c r="O3525" s="309"/>
      <c r="P3525" s="309"/>
      <c r="Q3525" s="309"/>
      <c r="R3525" s="309"/>
      <c r="S3525" s="309"/>
      <c r="T3525" s="309"/>
      <c r="U3525" s="309"/>
    </row>
    <row r="3526" spans="1:21" x14ac:dyDescent="0.2">
      <c r="A3526" s="309"/>
      <c r="B3526" s="309"/>
      <c r="C3526" s="309"/>
      <c r="D3526" s="309"/>
      <c r="E3526" s="309"/>
      <c r="F3526" s="309"/>
      <c r="G3526" s="309"/>
      <c r="H3526" s="309"/>
      <c r="I3526" s="309"/>
      <c r="J3526" s="309"/>
      <c r="K3526" s="309"/>
      <c r="L3526" s="309"/>
      <c r="M3526" s="309"/>
      <c r="N3526" s="309"/>
      <c r="O3526" s="309"/>
      <c r="P3526" s="309"/>
      <c r="Q3526" s="309"/>
      <c r="R3526" s="309"/>
      <c r="S3526" s="309"/>
      <c r="T3526" s="309"/>
      <c r="U3526" s="309"/>
    </row>
    <row r="3527" spans="1:21" x14ac:dyDescent="0.2">
      <c r="A3527" s="309"/>
      <c r="B3527" s="309"/>
      <c r="C3527" s="309"/>
      <c r="D3527" s="309"/>
      <c r="E3527" s="309"/>
      <c r="F3527" s="309"/>
      <c r="G3527" s="309"/>
      <c r="H3527" s="309"/>
      <c r="I3527" s="309"/>
      <c r="J3527" s="309"/>
      <c r="K3527" s="309"/>
      <c r="L3527" s="309"/>
      <c r="M3527" s="309"/>
      <c r="N3527" s="309"/>
      <c r="O3527" s="309"/>
      <c r="P3527" s="309"/>
      <c r="Q3527" s="309"/>
      <c r="R3527" s="309"/>
      <c r="S3527" s="309"/>
      <c r="T3527" s="309"/>
      <c r="U3527" s="309"/>
    </row>
    <row r="3528" spans="1:21" x14ac:dyDescent="0.2">
      <c r="A3528" s="309"/>
      <c r="B3528" s="309"/>
      <c r="C3528" s="309"/>
      <c r="D3528" s="309"/>
      <c r="E3528" s="309"/>
      <c r="F3528" s="309"/>
      <c r="G3528" s="309"/>
      <c r="H3528" s="309"/>
      <c r="I3528" s="309"/>
      <c r="J3528" s="309"/>
      <c r="K3528" s="309"/>
      <c r="L3528" s="309"/>
      <c r="M3528" s="309"/>
      <c r="N3528" s="309"/>
      <c r="O3528" s="309"/>
      <c r="P3528" s="309"/>
      <c r="Q3528" s="309"/>
      <c r="R3528" s="309"/>
      <c r="S3528" s="309"/>
      <c r="T3528" s="309"/>
      <c r="U3528" s="309"/>
    </row>
    <row r="3529" spans="1:21" x14ac:dyDescent="0.2">
      <c r="A3529" s="309"/>
      <c r="B3529" s="309"/>
      <c r="C3529" s="309"/>
      <c r="D3529" s="309"/>
      <c r="E3529" s="309"/>
      <c r="F3529" s="309"/>
      <c r="G3529" s="309"/>
      <c r="H3529" s="309"/>
      <c r="I3529" s="309"/>
      <c r="J3529" s="309"/>
      <c r="K3529" s="309"/>
      <c r="L3529" s="309"/>
      <c r="M3529" s="309"/>
      <c r="N3529" s="309"/>
      <c r="O3529" s="309"/>
      <c r="P3529" s="309"/>
      <c r="Q3529" s="309"/>
      <c r="R3529" s="309"/>
      <c r="S3529" s="309"/>
      <c r="T3529" s="309"/>
      <c r="U3529" s="309"/>
    </row>
    <row r="3530" spans="1:21" x14ac:dyDescent="0.2">
      <c r="A3530" s="309"/>
      <c r="B3530" s="309"/>
      <c r="C3530" s="309"/>
      <c r="D3530" s="309"/>
      <c r="E3530" s="309"/>
      <c r="F3530" s="309"/>
      <c r="G3530" s="309"/>
      <c r="H3530" s="309"/>
      <c r="I3530" s="309"/>
      <c r="J3530" s="309"/>
      <c r="K3530" s="309"/>
      <c r="L3530" s="309"/>
      <c r="M3530" s="309"/>
      <c r="N3530" s="309"/>
      <c r="O3530" s="309"/>
      <c r="P3530" s="309"/>
      <c r="Q3530" s="309"/>
      <c r="R3530" s="309"/>
      <c r="S3530" s="309"/>
      <c r="T3530" s="309"/>
      <c r="U3530" s="309"/>
    </row>
    <row r="3531" spans="1:21" x14ac:dyDescent="0.2">
      <c r="A3531" s="309"/>
      <c r="B3531" s="309"/>
      <c r="C3531" s="309"/>
      <c r="D3531" s="309"/>
      <c r="E3531" s="309"/>
      <c r="F3531" s="309"/>
      <c r="G3531" s="309"/>
      <c r="H3531" s="309"/>
      <c r="I3531" s="309"/>
      <c r="J3531" s="309"/>
      <c r="K3531" s="309"/>
      <c r="L3531" s="309"/>
      <c r="M3531" s="309"/>
      <c r="N3531" s="309"/>
      <c r="O3531" s="309"/>
      <c r="P3531" s="309"/>
      <c r="Q3531" s="309"/>
      <c r="R3531" s="309"/>
      <c r="S3531" s="309"/>
      <c r="T3531" s="309"/>
      <c r="U3531" s="309"/>
    </row>
    <row r="3532" spans="1:21" x14ac:dyDescent="0.2">
      <c r="A3532" s="309"/>
      <c r="B3532" s="309"/>
      <c r="C3532" s="309"/>
      <c r="D3532" s="309"/>
      <c r="E3532" s="309"/>
      <c r="F3532" s="309"/>
      <c r="G3532" s="309"/>
      <c r="H3532" s="309"/>
      <c r="I3532" s="309"/>
      <c r="J3532" s="309"/>
      <c r="K3532" s="309"/>
      <c r="L3532" s="309"/>
      <c r="M3532" s="309"/>
      <c r="N3532" s="309"/>
      <c r="O3532" s="309"/>
      <c r="P3532" s="309"/>
      <c r="Q3532" s="309"/>
      <c r="R3532" s="309"/>
      <c r="S3532" s="309"/>
      <c r="T3532" s="309"/>
      <c r="U3532" s="309"/>
    </row>
    <row r="3533" spans="1:21" x14ac:dyDescent="0.2">
      <c r="A3533" s="309"/>
      <c r="B3533" s="309"/>
      <c r="C3533" s="309"/>
      <c r="D3533" s="309"/>
      <c r="E3533" s="309"/>
      <c r="F3533" s="309"/>
      <c r="G3533" s="309"/>
      <c r="H3533" s="309"/>
      <c r="I3533" s="309"/>
      <c r="J3533" s="309"/>
      <c r="K3533" s="309"/>
      <c r="L3533" s="309"/>
      <c r="M3533" s="309"/>
      <c r="N3533" s="309"/>
      <c r="O3533" s="309"/>
      <c r="P3533" s="309"/>
      <c r="Q3533" s="309"/>
      <c r="R3533" s="309"/>
      <c r="S3533" s="309"/>
      <c r="T3533" s="309"/>
      <c r="U3533" s="309"/>
    </row>
    <row r="3534" spans="1:21" x14ac:dyDescent="0.2">
      <c r="A3534" s="309"/>
      <c r="B3534" s="309"/>
      <c r="C3534" s="309"/>
      <c r="D3534" s="309"/>
      <c r="E3534" s="309"/>
      <c r="F3534" s="309"/>
      <c r="G3534" s="309"/>
      <c r="H3534" s="309"/>
      <c r="I3534" s="309"/>
      <c r="J3534" s="309"/>
      <c r="K3534" s="309"/>
      <c r="L3534" s="309"/>
      <c r="M3534" s="309"/>
      <c r="N3534" s="309"/>
      <c r="O3534" s="309"/>
      <c r="P3534" s="309"/>
      <c r="Q3534" s="309"/>
      <c r="R3534" s="309"/>
      <c r="S3534" s="309"/>
      <c r="T3534" s="309"/>
      <c r="U3534" s="309"/>
    </row>
    <row r="3535" spans="1:21" x14ac:dyDescent="0.2">
      <c r="A3535" s="309"/>
      <c r="B3535" s="309"/>
      <c r="C3535" s="309"/>
      <c r="D3535" s="309"/>
      <c r="E3535" s="309"/>
      <c r="F3535" s="309"/>
      <c r="G3535" s="309"/>
      <c r="H3535" s="309"/>
      <c r="I3535" s="309"/>
      <c r="J3535" s="309"/>
      <c r="K3535" s="309"/>
      <c r="L3535" s="309"/>
      <c r="M3535" s="309"/>
      <c r="N3535" s="309"/>
      <c r="O3535" s="309"/>
      <c r="P3535" s="309"/>
      <c r="Q3535" s="309"/>
      <c r="R3535" s="309"/>
      <c r="S3535" s="309"/>
      <c r="T3535" s="309"/>
      <c r="U3535" s="309"/>
    </row>
    <row r="3536" spans="1:21" x14ac:dyDescent="0.2">
      <c r="A3536" s="309"/>
      <c r="B3536" s="309"/>
      <c r="C3536" s="309"/>
      <c r="D3536" s="309"/>
      <c r="E3536" s="309"/>
      <c r="F3536" s="309"/>
      <c r="G3536" s="309"/>
      <c r="H3536" s="309"/>
      <c r="I3536" s="309"/>
      <c r="J3536" s="309"/>
      <c r="K3536" s="309"/>
      <c r="L3536" s="309"/>
      <c r="M3536" s="309"/>
      <c r="N3536" s="309"/>
      <c r="O3536" s="309"/>
      <c r="P3536" s="309"/>
      <c r="Q3536" s="309"/>
      <c r="R3536" s="309"/>
      <c r="S3536" s="309"/>
      <c r="T3536" s="309"/>
      <c r="U3536" s="309"/>
    </row>
    <row r="3537" spans="1:21" x14ac:dyDescent="0.2">
      <c r="A3537" s="309"/>
      <c r="B3537" s="309"/>
      <c r="C3537" s="309"/>
      <c r="D3537" s="309"/>
      <c r="E3537" s="309"/>
      <c r="F3537" s="309"/>
      <c r="G3537" s="309"/>
      <c r="H3537" s="309"/>
      <c r="I3537" s="309"/>
      <c r="J3537" s="309"/>
      <c r="K3537" s="309"/>
      <c r="L3537" s="309"/>
      <c r="M3537" s="309"/>
      <c r="N3537" s="309"/>
      <c r="O3537" s="309"/>
      <c r="P3537" s="309"/>
      <c r="Q3537" s="309"/>
      <c r="R3537" s="309"/>
      <c r="S3537" s="309"/>
      <c r="T3537" s="309"/>
      <c r="U3537" s="309"/>
    </row>
    <row r="3538" spans="1:21" x14ac:dyDescent="0.2">
      <c r="A3538" s="309"/>
      <c r="B3538" s="309"/>
      <c r="C3538" s="309"/>
      <c r="D3538" s="309"/>
      <c r="E3538" s="309"/>
      <c r="F3538" s="309"/>
      <c r="G3538" s="309"/>
      <c r="H3538" s="309"/>
      <c r="I3538" s="309"/>
      <c r="J3538" s="309"/>
      <c r="K3538" s="309"/>
      <c r="L3538" s="309"/>
      <c r="M3538" s="309"/>
      <c r="N3538" s="309"/>
      <c r="O3538" s="309"/>
      <c r="P3538" s="309"/>
      <c r="Q3538" s="309"/>
      <c r="R3538" s="309"/>
      <c r="S3538" s="309"/>
      <c r="T3538" s="309"/>
      <c r="U3538" s="309"/>
    </row>
    <row r="3539" spans="1:21" x14ac:dyDescent="0.2">
      <c r="A3539" s="309"/>
      <c r="B3539" s="309"/>
      <c r="C3539" s="309"/>
      <c r="D3539" s="309"/>
      <c r="E3539" s="309"/>
      <c r="F3539" s="309"/>
      <c r="G3539" s="309"/>
      <c r="H3539" s="309"/>
      <c r="I3539" s="309"/>
      <c r="J3539" s="309"/>
      <c r="K3539" s="309"/>
      <c r="L3539" s="309"/>
      <c r="M3539" s="309"/>
      <c r="N3539" s="309"/>
      <c r="O3539" s="309"/>
      <c r="P3539" s="309"/>
      <c r="Q3539" s="309"/>
      <c r="R3539" s="309"/>
      <c r="S3539" s="309"/>
      <c r="T3539" s="309"/>
      <c r="U3539" s="309"/>
    </row>
    <row r="3540" spans="1:21" x14ac:dyDescent="0.2">
      <c r="A3540" s="309"/>
      <c r="B3540" s="309"/>
      <c r="C3540" s="309"/>
      <c r="D3540" s="309"/>
      <c r="E3540" s="309"/>
      <c r="F3540" s="309"/>
      <c r="G3540" s="309"/>
      <c r="H3540" s="309"/>
      <c r="I3540" s="309"/>
      <c r="J3540" s="309"/>
      <c r="K3540" s="309"/>
      <c r="L3540" s="309"/>
      <c r="M3540" s="309"/>
      <c r="N3540" s="309"/>
      <c r="O3540" s="309"/>
      <c r="P3540" s="309"/>
      <c r="Q3540" s="309"/>
      <c r="R3540" s="309"/>
      <c r="S3540" s="309"/>
      <c r="T3540" s="309"/>
      <c r="U3540" s="309"/>
    </row>
    <row r="3541" spans="1:21" x14ac:dyDescent="0.2">
      <c r="A3541" s="309"/>
      <c r="B3541" s="309"/>
      <c r="C3541" s="309"/>
      <c r="D3541" s="309"/>
      <c r="E3541" s="309"/>
      <c r="F3541" s="309"/>
      <c r="G3541" s="309"/>
      <c r="H3541" s="309"/>
      <c r="I3541" s="309"/>
      <c r="J3541" s="309"/>
      <c r="K3541" s="309"/>
      <c r="L3541" s="309"/>
      <c r="M3541" s="309"/>
      <c r="N3541" s="309"/>
      <c r="O3541" s="309"/>
      <c r="P3541" s="309"/>
      <c r="Q3541" s="309"/>
      <c r="R3541" s="309"/>
      <c r="S3541" s="309"/>
      <c r="T3541" s="309"/>
      <c r="U3541" s="309"/>
    </row>
    <row r="3542" spans="1:21" x14ac:dyDescent="0.2">
      <c r="A3542" s="309"/>
      <c r="B3542" s="309"/>
      <c r="C3542" s="309"/>
      <c r="D3542" s="309"/>
      <c r="E3542" s="309"/>
      <c r="F3542" s="309"/>
      <c r="G3542" s="309"/>
      <c r="H3542" s="309"/>
      <c r="I3542" s="309"/>
      <c r="J3542" s="309"/>
      <c r="K3542" s="309"/>
      <c r="L3542" s="309"/>
      <c r="M3542" s="309"/>
      <c r="N3542" s="309"/>
      <c r="O3542" s="309"/>
      <c r="P3542" s="309"/>
      <c r="Q3542" s="309"/>
      <c r="R3542" s="309"/>
      <c r="S3542" s="309"/>
      <c r="T3542" s="309"/>
      <c r="U3542" s="309"/>
    </row>
    <row r="3543" spans="1:21" x14ac:dyDescent="0.2">
      <c r="A3543" s="309"/>
      <c r="B3543" s="309"/>
      <c r="C3543" s="309"/>
      <c r="D3543" s="309"/>
      <c r="E3543" s="309"/>
      <c r="F3543" s="309"/>
      <c r="G3543" s="309"/>
      <c r="H3543" s="309"/>
      <c r="I3543" s="309"/>
      <c r="J3543" s="309"/>
      <c r="K3543" s="309"/>
      <c r="L3543" s="309"/>
      <c r="M3543" s="309"/>
      <c r="N3543" s="309"/>
      <c r="O3543" s="309"/>
      <c r="P3543" s="309"/>
      <c r="Q3543" s="309"/>
      <c r="R3543" s="309"/>
      <c r="S3543" s="309"/>
      <c r="T3543" s="309"/>
      <c r="U3543" s="309"/>
    </row>
    <row r="3544" spans="1:21" x14ac:dyDescent="0.2">
      <c r="A3544" s="309"/>
      <c r="B3544" s="309"/>
      <c r="C3544" s="309"/>
      <c r="D3544" s="309"/>
      <c r="E3544" s="309"/>
      <c r="F3544" s="309"/>
      <c r="G3544" s="309"/>
      <c r="H3544" s="309"/>
      <c r="I3544" s="309"/>
      <c r="J3544" s="309"/>
      <c r="K3544" s="309"/>
      <c r="L3544" s="309"/>
      <c r="M3544" s="309"/>
      <c r="N3544" s="309"/>
      <c r="O3544" s="309"/>
      <c r="P3544" s="309"/>
      <c r="Q3544" s="309"/>
      <c r="R3544" s="309"/>
      <c r="S3544" s="309"/>
      <c r="T3544" s="309"/>
      <c r="U3544" s="309"/>
    </row>
    <row r="3545" spans="1:21" x14ac:dyDescent="0.2">
      <c r="A3545" s="309"/>
      <c r="B3545" s="309"/>
      <c r="C3545" s="309"/>
      <c r="D3545" s="309"/>
      <c r="E3545" s="309"/>
      <c r="F3545" s="309"/>
      <c r="G3545" s="309"/>
      <c r="H3545" s="309"/>
      <c r="I3545" s="309"/>
      <c r="J3545" s="309"/>
      <c r="K3545" s="309"/>
      <c r="L3545" s="309"/>
      <c r="M3545" s="309"/>
      <c r="N3545" s="309"/>
      <c r="O3545" s="309"/>
      <c r="P3545" s="309"/>
      <c r="Q3545" s="309"/>
      <c r="R3545" s="309"/>
      <c r="S3545" s="309"/>
      <c r="T3545" s="309"/>
      <c r="U3545" s="309"/>
    </row>
    <row r="3546" spans="1:21" x14ac:dyDescent="0.2">
      <c r="A3546" s="309"/>
      <c r="B3546" s="309"/>
      <c r="C3546" s="309"/>
      <c r="D3546" s="309"/>
      <c r="E3546" s="309"/>
      <c r="F3546" s="309"/>
      <c r="G3546" s="309"/>
      <c r="H3546" s="309"/>
      <c r="I3546" s="309"/>
      <c r="J3546" s="309"/>
      <c r="K3546" s="309"/>
      <c r="L3546" s="309"/>
      <c r="M3546" s="309"/>
      <c r="N3546" s="309"/>
      <c r="O3546" s="309"/>
      <c r="P3546" s="309"/>
      <c r="Q3546" s="309"/>
      <c r="R3546" s="309"/>
      <c r="S3546" s="309"/>
      <c r="T3546" s="309"/>
      <c r="U3546" s="309"/>
    </row>
    <row r="3547" spans="1:21" x14ac:dyDescent="0.2">
      <c r="A3547" s="309"/>
      <c r="B3547" s="309"/>
      <c r="C3547" s="309"/>
      <c r="D3547" s="309"/>
      <c r="E3547" s="309"/>
      <c r="F3547" s="309"/>
      <c r="G3547" s="309"/>
      <c r="H3547" s="309"/>
      <c r="I3547" s="309"/>
      <c r="J3547" s="309"/>
      <c r="K3547" s="309"/>
      <c r="L3547" s="309"/>
      <c r="M3547" s="309"/>
      <c r="N3547" s="309"/>
      <c r="O3547" s="309"/>
      <c r="P3547" s="309"/>
      <c r="Q3547" s="309"/>
      <c r="R3547" s="309"/>
      <c r="S3547" s="309"/>
      <c r="T3547" s="309"/>
      <c r="U3547" s="309"/>
    </row>
    <row r="3548" spans="1:21" x14ac:dyDescent="0.2">
      <c r="A3548" s="309"/>
      <c r="B3548" s="309"/>
      <c r="C3548" s="309"/>
      <c r="D3548" s="309"/>
      <c r="E3548" s="309"/>
      <c r="F3548" s="309"/>
      <c r="G3548" s="309"/>
      <c r="H3548" s="309"/>
      <c r="I3548" s="309"/>
      <c r="J3548" s="309"/>
      <c r="K3548" s="309"/>
      <c r="L3548" s="309"/>
      <c r="M3548" s="309"/>
      <c r="N3548" s="309"/>
      <c r="O3548" s="309"/>
      <c r="P3548" s="309"/>
      <c r="Q3548" s="309"/>
      <c r="R3548" s="309"/>
      <c r="S3548" s="309"/>
      <c r="T3548" s="309"/>
      <c r="U3548" s="309"/>
    </row>
    <row r="3549" spans="1:21" x14ac:dyDescent="0.2">
      <c r="A3549" s="309"/>
      <c r="B3549" s="309"/>
      <c r="C3549" s="309"/>
      <c r="D3549" s="309"/>
      <c r="E3549" s="309"/>
      <c r="F3549" s="309"/>
      <c r="G3549" s="309"/>
      <c r="H3549" s="309"/>
      <c r="I3549" s="309"/>
      <c r="J3549" s="309"/>
      <c r="K3549" s="309"/>
      <c r="L3549" s="309"/>
      <c r="M3549" s="309"/>
      <c r="N3549" s="309"/>
      <c r="O3549" s="309"/>
      <c r="P3549" s="309"/>
      <c r="Q3549" s="309"/>
      <c r="R3549" s="309"/>
      <c r="S3549" s="309"/>
      <c r="T3549" s="309"/>
      <c r="U3549" s="309"/>
    </row>
    <row r="3550" spans="1:21" x14ac:dyDescent="0.2">
      <c r="A3550" s="309"/>
      <c r="B3550" s="309"/>
      <c r="C3550" s="309"/>
      <c r="D3550" s="309"/>
      <c r="E3550" s="309"/>
      <c r="F3550" s="309"/>
      <c r="G3550" s="309"/>
      <c r="H3550" s="309"/>
      <c r="I3550" s="309"/>
      <c r="J3550" s="309"/>
      <c r="K3550" s="309"/>
      <c r="L3550" s="309"/>
      <c r="M3550" s="309"/>
      <c r="N3550" s="309"/>
      <c r="O3550" s="309"/>
      <c r="P3550" s="309"/>
      <c r="Q3550" s="309"/>
      <c r="R3550" s="309"/>
      <c r="S3550" s="309"/>
      <c r="T3550" s="309"/>
      <c r="U3550" s="309"/>
    </row>
    <row r="3551" spans="1:21" x14ac:dyDescent="0.2">
      <c r="A3551" s="309"/>
      <c r="B3551" s="309"/>
      <c r="C3551" s="309"/>
      <c r="D3551" s="309"/>
      <c r="E3551" s="309"/>
      <c r="F3551" s="309"/>
      <c r="G3551" s="309"/>
      <c r="H3551" s="309"/>
      <c r="I3551" s="309"/>
      <c r="J3551" s="309"/>
      <c r="K3551" s="309"/>
      <c r="L3551" s="309"/>
      <c r="M3551" s="309"/>
      <c r="N3551" s="309"/>
      <c r="O3551" s="309"/>
      <c r="P3551" s="309"/>
      <c r="Q3551" s="309"/>
      <c r="R3551" s="309"/>
      <c r="S3551" s="309"/>
      <c r="T3551" s="309"/>
      <c r="U3551" s="309"/>
    </row>
    <row r="3552" spans="1:21" x14ac:dyDescent="0.2">
      <c r="A3552" s="309"/>
      <c r="B3552" s="309"/>
      <c r="C3552" s="309"/>
      <c r="D3552" s="309"/>
      <c r="E3552" s="309"/>
      <c r="F3552" s="309"/>
      <c r="G3552" s="309"/>
      <c r="H3552" s="309"/>
      <c r="I3552" s="309"/>
      <c r="J3552" s="309"/>
      <c r="K3552" s="309"/>
      <c r="L3552" s="309"/>
      <c r="M3552" s="309"/>
      <c r="N3552" s="309"/>
      <c r="O3552" s="309"/>
      <c r="P3552" s="309"/>
      <c r="Q3552" s="309"/>
      <c r="R3552" s="309"/>
      <c r="S3552" s="309"/>
      <c r="T3552" s="309"/>
      <c r="U3552" s="309"/>
    </row>
    <row r="3553" spans="1:21" x14ac:dyDescent="0.2">
      <c r="A3553" s="309"/>
      <c r="B3553" s="309"/>
      <c r="C3553" s="309"/>
      <c r="D3553" s="309"/>
      <c r="E3553" s="309"/>
      <c r="F3553" s="309"/>
      <c r="G3553" s="309"/>
      <c r="H3553" s="309"/>
      <c r="I3553" s="309"/>
      <c r="J3553" s="309"/>
      <c r="K3553" s="309"/>
      <c r="L3553" s="309"/>
      <c r="M3553" s="309"/>
      <c r="N3553" s="309"/>
      <c r="O3553" s="309"/>
      <c r="P3553" s="309"/>
      <c r="Q3553" s="309"/>
      <c r="R3553" s="309"/>
      <c r="S3553" s="309"/>
      <c r="T3553" s="309"/>
      <c r="U3553" s="309"/>
    </row>
    <row r="3554" spans="1:21" x14ac:dyDescent="0.2">
      <c r="A3554" s="309"/>
      <c r="B3554" s="309"/>
      <c r="C3554" s="309"/>
      <c r="D3554" s="309"/>
      <c r="E3554" s="309"/>
      <c r="F3554" s="309"/>
      <c r="G3554" s="309"/>
      <c r="H3554" s="309"/>
      <c r="I3554" s="309"/>
      <c r="J3554" s="309"/>
      <c r="K3554" s="309"/>
      <c r="L3554" s="309"/>
      <c r="M3554" s="309"/>
      <c r="N3554" s="309"/>
      <c r="O3554" s="309"/>
      <c r="P3554" s="309"/>
      <c r="Q3554" s="309"/>
      <c r="R3554" s="309"/>
      <c r="S3554" s="309"/>
      <c r="T3554" s="309"/>
      <c r="U3554" s="309"/>
    </row>
    <row r="3555" spans="1:21" x14ac:dyDescent="0.2">
      <c r="A3555" s="309"/>
      <c r="B3555" s="309"/>
      <c r="C3555" s="309"/>
      <c r="D3555" s="309"/>
      <c r="E3555" s="309"/>
      <c r="F3555" s="309"/>
      <c r="G3555" s="309"/>
      <c r="H3555" s="309"/>
      <c r="I3555" s="309"/>
      <c r="J3555" s="309"/>
      <c r="K3555" s="309"/>
      <c r="L3555" s="309"/>
      <c r="M3555" s="309"/>
      <c r="N3555" s="309"/>
      <c r="O3555" s="309"/>
      <c r="P3555" s="309"/>
      <c r="Q3555" s="309"/>
      <c r="R3555" s="309"/>
      <c r="S3555" s="309"/>
      <c r="T3555" s="309"/>
      <c r="U3555" s="309"/>
    </row>
    <row r="3556" spans="1:21" x14ac:dyDescent="0.2">
      <c r="A3556" s="309"/>
      <c r="B3556" s="309"/>
      <c r="C3556" s="309"/>
      <c r="D3556" s="309"/>
      <c r="E3556" s="309"/>
      <c r="F3556" s="309"/>
      <c r="G3556" s="309"/>
      <c r="H3556" s="309"/>
      <c r="I3556" s="309"/>
      <c r="J3556" s="309"/>
      <c r="K3556" s="309"/>
      <c r="L3556" s="309"/>
      <c r="M3556" s="309"/>
      <c r="N3556" s="309"/>
      <c r="O3556" s="309"/>
      <c r="P3556" s="309"/>
      <c r="Q3556" s="309"/>
      <c r="R3556" s="309"/>
      <c r="S3556" s="309"/>
      <c r="T3556" s="309"/>
      <c r="U3556" s="309"/>
    </row>
    <row r="3557" spans="1:21" x14ac:dyDescent="0.2">
      <c r="A3557" s="309"/>
      <c r="B3557" s="309"/>
      <c r="C3557" s="309"/>
      <c r="D3557" s="309"/>
      <c r="E3557" s="309"/>
      <c r="F3557" s="309"/>
      <c r="G3557" s="309"/>
      <c r="H3557" s="309"/>
      <c r="I3557" s="309"/>
      <c r="J3557" s="309"/>
      <c r="K3557" s="309"/>
      <c r="L3557" s="309"/>
      <c r="M3557" s="309"/>
      <c r="N3557" s="309"/>
      <c r="O3557" s="309"/>
      <c r="P3557" s="309"/>
      <c r="Q3557" s="309"/>
      <c r="R3557" s="309"/>
      <c r="S3557" s="309"/>
      <c r="T3557" s="309"/>
      <c r="U3557" s="309"/>
    </row>
    <row r="3558" spans="1:21" x14ac:dyDescent="0.2">
      <c r="A3558" s="309"/>
      <c r="B3558" s="309"/>
      <c r="C3558" s="309"/>
      <c r="D3558" s="309"/>
      <c r="E3558" s="309"/>
      <c r="F3558" s="309"/>
      <c r="G3558" s="309"/>
      <c r="H3558" s="309"/>
      <c r="I3558" s="309"/>
      <c r="J3558" s="309"/>
      <c r="K3558" s="309"/>
      <c r="L3558" s="309"/>
      <c r="M3558" s="309"/>
      <c r="N3558" s="309"/>
      <c r="O3558" s="309"/>
      <c r="P3558" s="309"/>
      <c r="Q3558" s="309"/>
      <c r="R3558" s="309"/>
      <c r="S3558" s="309"/>
      <c r="T3558" s="309"/>
      <c r="U3558" s="309"/>
    </row>
    <row r="3559" spans="1:21" x14ac:dyDescent="0.2">
      <c r="A3559" s="309"/>
      <c r="B3559" s="309"/>
      <c r="C3559" s="309"/>
      <c r="D3559" s="309"/>
      <c r="E3559" s="309"/>
      <c r="F3559" s="309"/>
      <c r="G3559" s="309"/>
      <c r="H3559" s="309"/>
      <c r="I3559" s="309"/>
      <c r="J3559" s="309"/>
      <c r="K3559" s="309"/>
      <c r="L3559" s="309"/>
      <c r="M3559" s="309"/>
      <c r="N3559" s="309"/>
      <c r="O3559" s="309"/>
      <c r="P3559" s="309"/>
      <c r="Q3559" s="309"/>
      <c r="R3559" s="309"/>
      <c r="S3559" s="309"/>
      <c r="T3559" s="309"/>
      <c r="U3559" s="309"/>
    </row>
    <row r="3560" spans="1:21" x14ac:dyDescent="0.2">
      <c r="A3560" s="309"/>
      <c r="B3560" s="309"/>
      <c r="C3560" s="309"/>
      <c r="D3560" s="309"/>
      <c r="E3560" s="309"/>
      <c r="F3560" s="309"/>
      <c r="G3560" s="309"/>
      <c r="H3560" s="309"/>
      <c r="I3560" s="309"/>
      <c r="J3560" s="309"/>
      <c r="K3560" s="309"/>
      <c r="L3560" s="309"/>
      <c r="M3560" s="309"/>
      <c r="N3560" s="309"/>
      <c r="O3560" s="309"/>
      <c r="P3560" s="309"/>
      <c r="Q3560" s="309"/>
      <c r="R3560" s="309"/>
      <c r="S3560" s="309"/>
      <c r="T3560" s="309"/>
      <c r="U3560" s="309"/>
    </row>
    <row r="3561" spans="1:21" x14ac:dyDescent="0.2">
      <c r="A3561" s="309"/>
      <c r="B3561" s="309"/>
      <c r="C3561" s="309"/>
      <c r="D3561" s="309"/>
      <c r="E3561" s="309"/>
      <c r="F3561" s="309"/>
      <c r="G3561" s="309"/>
      <c r="H3561" s="309"/>
      <c r="I3561" s="309"/>
      <c r="J3561" s="309"/>
      <c r="K3561" s="309"/>
      <c r="L3561" s="309"/>
      <c r="M3561" s="309"/>
      <c r="N3561" s="309"/>
      <c r="O3561" s="309"/>
      <c r="P3561" s="309"/>
      <c r="Q3561" s="309"/>
      <c r="R3561" s="309"/>
      <c r="S3561" s="309"/>
      <c r="T3561" s="309"/>
      <c r="U3561" s="309"/>
    </row>
    <row r="3562" spans="1:21" x14ac:dyDescent="0.2">
      <c r="A3562" s="309"/>
      <c r="B3562" s="309"/>
      <c r="C3562" s="309"/>
      <c r="D3562" s="309"/>
      <c r="E3562" s="309"/>
      <c r="F3562" s="309"/>
      <c r="G3562" s="309"/>
      <c r="H3562" s="309"/>
      <c r="I3562" s="309"/>
      <c r="J3562" s="309"/>
      <c r="K3562" s="309"/>
      <c r="L3562" s="309"/>
      <c r="M3562" s="309"/>
      <c r="N3562" s="309"/>
      <c r="O3562" s="309"/>
      <c r="P3562" s="309"/>
      <c r="Q3562" s="309"/>
      <c r="R3562" s="309"/>
      <c r="S3562" s="309"/>
      <c r="T3562" s="309"/>
      <c r="U3562" s="309"/>
    </row>
    <row r="3563" spans="1:21" x14ac:dyDescent="0.2">
      <c r="A3563" s="309"/>
      <c r="B3563" s="309"/>
      <c r="C3563" s="309"/>
      <c r="D3563" s="309"/>
      <c r="E3563" s="309"/>
      <c r="F3563" s="309"/>
      <c r="G3563" s="309"/>
      <c r="H3563" s="309"/>
      <c r="I3563" s="309"/>
      <c r="J3563" s="309"/>
      <c r="K3563" s="309"/>
      <c r="L3563" s="309"/>
      <c r="M3563" s="309"/>
      <c r="N3563" s="309"/>
      <c r="O3563" s="309"/>
      <c r="P3563" s="309"/>
      <c r="Q3563" s="309"/>
      <c r="R3563" s="309"/>
      <c r="S3563" s="309"/>
      <c r="T3563" s="309"/>
      <c r="U3563" s="309"/>
    </row>
    <row r="3564" spans="1:21" x14ac:dyDescent="0.2">
      <c r="A3564" s="309"/>
      <c r="B3564" s="309"/>
      <c r="C3564" s="309"/>
      <c r="D3564" s="309"/>
      <c r="E3564" s="309"/>
      <c r="F3564" s="309"/>
      <c r="G3564" s="309"/>
      <c r="H3564" s="309"/>
      <c r="I3564" s="309"/>
      <c r="J3564" s="309"/>
      <c r="K3564" s="309"/>
      <c r="L3564" s="309"/>
      <c r="M3564" s="309"/>
      <c r="N3564" s="309"/>
      <c r="O3564" s="309"/>
      <c r="P3564" s="309"/>
      <c r="Q3564" s="309"/>
      <c r="R3564" s="309"/>
      <c r="S3564" s="309"/>
      <c r="T3564" s="309"/>
      <c r="U3564" s="309"/>
    </row>
    <row r="3565" spans="1:21" x14ac:dyDescent="0.2">
      <c r="A3565" s="309"/>
      <c r="B3565" s="309"/>
      <c r="C3565" s="309"/>
      <c r="D3565" s="309"/>
      <c r="E3565" s="309"/>
      <c r="F3565" s="309"/>
      <c r="G3565" s="309"/>
      <c r="H3565" s="309"/>
      <c r="I3565" s="309"/>
      <c r="J3565" s="309"/>
      <c r="K3565" s="309"/>
      <c r="L3565" s="309"/>
      <c r="M3565" s="309"/>
      <c r="N3565" s="309"/>
      <c r="O3565" s="309"/>
      <c r="P3565" s="309"/>
      <c r="Q3565" s="309"/>
      <c r="R3565" s="309"/>
      <c r="S3565" s="309"/>
      <c r="T3565" s="309"/>
      <c r="U3565" s="309"/>
    </row>
    <row r="3566" spans="1:21" x14ac:dyDescent="0.2">
      <c r="A3566" s="309"/>
      <c r="B3566" s="309"/>
      <c r="C3566" s="309"/>
      <c r="D3566" s="309"/>
      <c r="E3566" s="309"/>
      <c r="F3566" s="309"/>
      <c r="G3566" s="309"/>
      <c r="H3566" s="309"/>
      <c r="I3566" s="309"/>
      <c r="J3566" s="309"/>
      <c r="K3566" s="309"/>
      <c r="L3566" s="309"/>
      <c r="M3566" s="309"/>
      <c r="N3566" s="309"/>
      <c r="O3566" s="309"/>
      <c r="P3566" s="309"/>
      <c r="Q3566" s="309"/>
      <c r="R3566" s="309"/>
      <c r="S3566" s="309"/>
      <c r="T3566" s="309"/>
      <c r="U3566" s="309"/>
    </row>
    <row r="3567" spans="1:21" x14ac:dyDescent="0.2">
      <c r="A3567" s="309"/>
      <c r="B3567" s="309"/>
      <c r="C3567" s="309"/>
      <c r="D3567" s="309"/>
      <c r="E3567" s="309"/>
      <c r="F3567" s="309"/>
      <c r="G3567" s="309"/>
      <c r="H3567" s="309"/>
      <c r="I3567" s="309"/>
      <c r="J3567" s="309"/>
      <c r="K3567" s="309"/>
      <c r="L3567" s="309"/>
      <c r="M3567" s="309"/>
      <c r="N3567" s="309"/>
      <c r="O3567" s="309"/>
      <c r="P3567" s="309"/>
      <c r="Q3567" s="309"/>
      <c r="R3567" s="309"/>
      <c r="S3567" s="309"/>
      <c r="T3567" s="309"/>
      <c r="U3567" s="309"/>
    </row>
    <row r="3568" spans="1:21" x14ac:dyDescent="0.2">
      <c r="A3568" s="309"/>
      <c r="B3568" s="309"/>
      <c r="C3568" s="309"/>
      <c r="D3568" s="309"/>
      <c r="E3568" s="309"/>
      <c r="F3568" s="309"/>
      <c r="G3568" s="309"/>
      <c r="H3568" s="309"/>
      <c r="I3568" s="309"/>
      <c r="J3568" s="309"/>
      <c r="K3568" s="309"/>
      <c r="L3568" s="309"/>
      <c r="M3568" s="309"/>
      <c r="N3568" s="309"/>
      <c r="O3568" s="309"/>
      <c r="P3568" s="309"/>
      <c r="Q3568" s="309"/>
      <c r="R3568" s="309"/>
      <c r="S3568" s="309"/>
      <c r="T3568" s="309"/>
      <c r="U3568" s="309"/>
    </row>
    <row r="3569" spans="1:21" x14ac:dyDescent="0.2">
      <c r="A3569" s="309"/>
      <c r="B3569" s="309"/>
      <c r="C3569" s="309"/>
      <c r="D3569" s="309"/>
      <c r="E3569" s="309"/>
      <c r="F3569" s="309"/>
      <c r="G3569" s="309"/>
      <c r="H3569" s="309"/>
      <c r="I3569" s="309"/>
      <c r="J3569" s="309"/>
      <c r="K3569" s="309"/>
      <c r="L3569" s="309"/>
      <c r="M3569" s="309"/>
      <c r="N3569" s="309"/>
      <c r="O3569" s="309"/>
      <c r="P3569" s="309"/>
      <c r="Q3569" s="309"/>
      <c r="R3569" s="309"/>
      <c r="S3569" s="309"/>
      <c r="T3569" s="309"/>
      <c r="U3569" s="309"/>
    </row>
    <row r="3570" spans="1:21" x14ac:dyDescent="0.2">
      <c r="A3570" s="309"/>
      <c r="B3570" s="309"/>
      <c r="C3570" s="309"/>
      <c r="D3570" s="309"/>
      <c r="E3570" s="309"/>
      <c r="F3570" s="309"/>
      <c r="G3570" s="309"/>
      <c r="H3570" s="309"/>
      <c r="I3570" s="309"/>
      <c r="J3570" s="309"/>
      <c r="K3570" s="309"/>
      <c r="L3570" s="309"/>
      <c r="M3570" s="309"/>
      <c r="N3570" s="309"/>
      <c r="O3570" s="309"/>
      <c r="P3570" s="309"/>
      <c r="Q3570" s="309"/>
      <c r="R3570" s="309"/>
      <c r="S3570" s="309"/>
      <c r="T3570" s="309"/>
      <c r="U3570" s="309"/>
    </row>
    <row r="3571" spans="1:21" x14ac:dyDescent="0.2">
      <c r="A3571" s="309"/>
      <c r="B3571" s="309"/>
      <c r="C3571" s="309"/>
      <c r="D3571" s="309"/>
      <c r="E3571" s="309"/>
      <c r="F3571" s="309"/>
      <c r="G3571" s="309"/>
      <c r="H3571" s="309"/>
      <c r="I3571" s="309"/>
      <c r="J3571" s="309"/>
      <c r="K3571" s="309"/>
      <c r="L3571" s="309"/>
      <c r="M3571" s="309"/>
      <c r="N3571" s="309"/>
      <c r="O3571" s="309"/>
      <c r="P3571" s="309"/>
      <c r="Q3571" s="309"/>
      <c r="R3571" s="309"/>
      <c r="S3571" s="309"/>
      <c r="T3571" s="309"/>
      <c r="U3571" s="309"/>
    </row>
    <row r="3572" spans="1:21" x14ac:dyDescent="0.2">
      <c r="A3572" s="309"/>
      <c r="B3572" s="309"/>
      <c r="C3572" s="309"/>
      <c r="D3572" s="309"/>
      <c r="E3572" s="309"/>
      <c r="F3572" s="309"/>
      <c r="G3572" s="309"/>
      <c r="H3572" s="309"/>
      <c r="I3572" s="309"/>
      <c r="J3572" s="309"/>
      <c r="K3572" s="309"/>
      <c r="L3572" s="309"/>
      <c r="M3572" s="309"/>
      <c r="N3572" s="309"/>
      <c r="O3572" s="309"/>
      <c r="P3572" s="309"/>
      <c r="Q3572" s="309"/>
      <c r="R3572" s="309"/>
      <c r="S3572" s="309"/>
      <c r="T3572" s="309"/>
      <c r="U3572" s="309"/>
    </row>
    <row r="3573" spans="1:21" x14ac:dyDescent="0.2">
      <c r="A3573" s="309"/>
      <c r="B3573" s="309"/>
      <c r="C3573" s="309"/>
      <c r="D3573" s="309"/>
      <c r="E3573" s="309"/>
      <c r="F3573" s="309"/>
      <c r="G3573" s="309"/>
      <c r="H3573" s="309"/>
      <c r="I3573" s="309"/>
      <c r="J3573" s="309"/>
      <c r="K3573" s="309"/>
      <c r="L3573" s="309"/>
      <c r="M3573" s="309"/>
      <c r="N3573" s="309"/>
      <c r="O3573" s="309"/>
      <c r="P3573" s="309"/>
      <c r="Q3573" s="309"/>
      <c r="R3573" s="309"/>
      <c r="S3573" s="309"/>
      <c r="T3573" s="309"/>
      <c r="U3573" s="309"/>
    </row>
    <row r="3574" spans="1:21" x14ac:dyDescent="0.2">
      <c r="A3574" s="309"/>
      <c r="B3574" s="309"/>
      <c r="C3574" s="309"/>
      <c r="D3574" s="309"/>
      <c r="E3574" s="309"/>
      <c r="F3574" s="309"/>
      <c r="G3574" s="309"/>
      <c r="H3574" s="309"/>
      <c r="I3574" s="309"/>
      <c r="J3574" s="309"/>
      <c r="K3574" s="309"/>
      <c r="L3574" s="309"/>
      <c r="M3574" s="309"/>
      <c r="N3574" s="309"/>
      <c r="O3574" s="309"/>
      <c r="P3574" s="309"/>
      <c r="Q3574" s="309"/>
      <c r="R3574" s="309"/>
      <c r="S3574" s="309"/>
      <c r="T3574" s="309"/>
      <c r="U3574" s="309"/>
    </row>
    <row r="3575" spans="1:21" x14ac:dyDescent="0.2">
      <c r="A3575" s="309"/>
      <c r="B3575" s="309"/>
      <c r="C3575" s="309"/>
      <c r="D3575" s="309"/>
      <c r="E3575" s="309"/>
      <c r="F3575" s="309"/>
      <c r="G3575" s="309"/>
      <c r="H3575" s="309"/>
      <c r="I3575" s="309"/>
      <c r="J3575" s="309"/>
      <c r="K3575" s="309"/>
      <c r="L3575" s="309"/>
      <c r="M3575" s="309"/>
      <c r="N3575" s="309"/>
      <c r="O3575" s="309"/>
      <c r="P3575" s="309"/>
      <c r="Q3575" s="309"/>
      <c r="R3575" s="309"/>
      <c r="S3575" s="309"/>
      <c r="T3575" s="309"/>
      <c r="U3575" s="309"/>
    </row>
    <row r="3576" spans="1:21" x14ac:dyDescent="0.2">
      <c r="A3576" s="309"/>
      <c r="B3576" s="309"/>
      <c r="C3576" s="309"/>
      <c r="D3576" s="309"/>
      <c r="E3576" s="309"/>
      <c r="F3576" s="309"/>
      <c r="G3576" s="309"/>
      <c r="H3576" s="309"/>
      <c r="I3576" s="309"/>
      <c r="J3576" s="309"/>
      <c r="K3576" s="309"/>
      <c r="L3576" s="309"/>
      <c r="M3576" s="309"/>
      <c r="N3576" s="309"/>
      <c r="O3576" s="309"/>
      <c r="P3576" s="309"/>
      <c r="Q3576" s="309"/>
      <c r="R3576" s="309"/>
      <c r="S3576" s="309"/>
      <c r="T3576" s="309"/>
      <c r="U3576" s="309"/>
    </row>
    <row r="3577" spans="1:21" x14ac:dyDescent="0.2">
      <c r="A3577" s="309"/>
      <c r="B3577" s="309"/>
      <c r="C3577" s="309"/>
      <c r="D3577" s="309"/>
      <c r="E3577" s="309"/>
      <c r="F3577" s="309"/>
      <c r="G3577" s="309"/>
      <c r="H3577" s="309"/>
      <c r="I3577" s="309"/>
      <c r="J3577" s="309"/>
      <c r="K3577" s="309"/>
      <c r="L3577" s="309"/>
      <c r="M3577" s="309"/>
      <c r="N3577" s="309"/>
      <c r="O3577" s="309"/>
      <c r="P3577" s="309"/>
      <c r="Q3577" s="309"/>
      <c r="R3577" s="309"/>
      <c r="S3577" s="309"/>
      <c r="T3577" s="309"/>
      <c r="U3577" s="309"/>
    </row>
    <row r="3578" spans="1:21" x14ac:dyDescent="0.2">
      <c r="A3578" s="309"/>
      <c r="B3578" s="309"/>
      <c r="C3578" s="309"/>
      <c r="D3578" s="309"/>
      <c r="E3578" s="309"/>
      <c r="F3578" s="309"/>
      <c r="G3578" s="309"/>
      <c r="H3578" s="309"/>
      <c r="I3578" s="309"/>
      <c r="J3578" s="309"/>
      <c r="K3578" s="309"/>
      <c r="L3578" s="309"/>
      <c r="M3578" s="309"/>
      <c r="N3578" s="309"/>
      <c r="O3578" s="309"/>
      <c r="P3578" s="309"/>
      <c r="Q3578" s="309"/>
      <c r="R3578" s="309"/>
      <c r="S3578" s="309"/>
      <c r="T3578" s="309"/>
      <c r="U3578" s="309"/>
    </row>
    <row r="3579" spans="1:21" x14ac:dyDescent="0.2">
      <c r="A3579" s="309"/>
      <c r="B3579" s="309"/>
      <c r="C3579" s="309"/>
      <c r="D3579" s="309"/>
      <c r="E3579" s="309"/>
      <c r="F3579" s="309"/>
      <c r="G3579" s="309"/>
      <c r="H3579" s="309"/>
      <c r="I3579" s="309"/>
      <c r="J3579" s="309"/>
      <c r="K3579" s="309"/>
      <c r="L3579" s="309"/>
      <c r="M3579" s="309"/>
      <c r="N3579" s="309"/>
      <c r="O3579" s="309"/>
      <c r="P3579" s="309"/>
      <c r="Q3579" s="309"/>
      <c r="R3579" s="309"/>
      <c r="S3579" s="309"/>
      <c r="T3579" s="309"/>
      <c r="U3579" s="309"/>
    </row>
    <row r="3580" spans="1:21" x14ac:dyDescent="0.2">
      <c r="A3580" s="309"/>
      <c r="B3580" s="309"/>
      <c r="C3580" s="309"/>
      <c r="D3580" s="309"/>
      <c r="E3580" s="309"/>
      <c r="F3580" s="309"/>
      <c r="G3580" s="309"/>
      <c r="H3580" s="309"/>
      <c r="I3580" s="309"/>
      <c r="J3580" s="309"/>
      <c r="K3580" s="309"/>
      <c r="L3580" s="309"/>
      <c r="M3580" s="309"/>
      <c r="N3580" s="309"/>
      <c r="O3580" s="309"/>
      <c r="P3580" s="309"/>
      <c r="Q3580" s="309"/>
      <c r="R3580" s="309"/>
      <c r="S3580" s="309"/>
      <c r="T3580" s="309"/>
      <c r="U3580" s="309"/>
    </row>
    <row r="3581" spans="1:21" x14ac:dyDescent="0.2">
      <c r="A3581" s="309"/>
      <c r="B3581" s="309"/>
      <c r="C3581" s="309"/>
      <c r="D3581" s="309"/>
      <c r="E3581" s="309"/>
      <c r="F3581" s="309"/>
      <c r="G3581" s="309"/>
      <c r="H3581" s="309"/>
      <c r="I3581" s="309"/>
      <c r="J3581" s="309"/>
      <c r="K3581" s="309"/>
      <c r="L3581" s="309"/>
      <c r="M3581" s="309"/>
      <c r="N3581" s="309"/>
      <c r="O3581" s="309"/>
      <c r="P3581" s="309"/>
      <c r="Q3581" s="309"/>
      <c r="R3581" s="309"/>
      <c r="S3581" s="309"/>
      <c r="T3581" s="309"/>
      <c r="U3581" s="309"/>
    </row>
    <row r="3582" spans="1:21" x14ac:dyDescent="0.2">
      <c r="A3582" s="309"/>
      <c r="B3582" s="309"/>
      <c r="C3582" s="309"/>
      <c r="D3582" s="309"/>
      <c r="E3582" s="309"/>
      <c r="F3582" s="309"/>
      <c r="G3582" s="309"/>
      <c r="H3582" s="309"/>
      <c r="I3582" s="309"/>
      <c r="J3582" s="309"/>
      <c r="K3582" s="309"/>
      <c r="L3582" s="309"/>
      <c r="M3582" s="309"/>
      <c r="N3582" s="309"/>
      <c r="O3582" s="309"/>
      <c r="P3582" s="309"/>
      <c r="Q3582" s="309"/>
      <c r="R3582" s="309"/>
      <c r="S3582" s="309"/>
      <c r="T3582" s="309"/>
      <c r="U3582" s="309"/>
    </row>
    <row r="3583" spans="1:21" x14ac:dyDescent="0.2">
      <c r="A3583" s="309"/>
      <c r="B3583" s="309"/>
      <c r="C3583" s="309"/>
      <c r="D3583" s="309"/>
      <c r="E3583" s="309"/>
      <c r="F3583" s="309"/>
      <c r="G3583" s="309"/>
      <c r="H3583" s="309"/>
      <c r="I3583" s="309"/>
      <c r="J3583" s="309"/>
      <c r="K3583" s="309"/>
      <c r="L3583" s="309"/>
      <c r="M3583" s="309"/>
      <c r="N3583" s="309"/>
      <c r="O3583" s="309"/>
      <c r="P3583" s="309"/>
      <c r="Q3583" s="309"/>
      <c r="R3583" s="309"/>
      <c r="S3583" s="309"/>
      <c r="T3583" s="309"/>
      <c r="U3583" s="309"/>
    </row>
    <row r="3584" spans="1:21" x14ac:dyDescent="0.2">
      <c r="A3584" s="309"/>
      <c r="B3584" s="309"/>
      <c r="C3584" s="309"/>
      <c r="D3584" s="309"/>
      <c r="E3584" s="309"/>
      <c r="F3584" s="309"/>
      <c r="G3584" s="309"/>
      <c r="H3584" s="309"/>
      <c r="I3584" s="309"/>
      <c r="J3584" s="309"/>
      <c r="K3584" s="309"/>
      <c r="L3584" s="309"/>
      <c r="M3584" s="309"/>
      <c r="N3584" s="309"/>
      <c r="O3584" s="309"/>
      <c r="P3584" s="309"/>
      <c r="Q3584" s="309"/>
      <c r="R3584" s="309"/>
      <c r="S3584" s="309"/>
      <c r="T3584" s="309"/>
      <c r="U3584" s="309"/>
    </row>
    <row r="3585" spans="1:21" x14ac:dyDescent="0.2">
      <c r="A3585" s="309"/>
      <c r="B3585" s="309"/>
      <c r="C3585" s="309"/>
      <c r="D3585" s="309"/>
      <c r="E3585" s="309"/>
      <c r="F3585" s="309"/>
      <c r="G3585" s="309"/>
      <c r="H3585" s="309"/>
      <c r="I3585" s="309"/>
      <c r="J3585" s="309"/>
      <c r="K3585" s="309"/>
      <c r="L3585" s="309"/>
      <c r="M3585" s="309"/>
      <c r="N3585" s="309"/>
      <c r="O3585" s="309"/>
      <c r="P3585" s="309"/>
      <c r="Q3585" s="309"/>
      <c r="R3585" s="309"/>
      <c r="S3585" s="309"/>
      <c r="T3585" s="309"/>
      <c r="U3585" s="309"/>
    </row>
    <row r="3586" spans="1:21" x14ac:dyDescent="0.2">
      <c r="A3586" s="309"/>
      <c r="B3586" s="309"/>
      <c r="C3586" s="309"/>
      <c r="D3586" s="309"/>
      <c r="E3586" s="309"/>
      <c r="F3586" s="309"/>
      <c r="G3586" s="309"/>
      <c r="H3586" s="309"/>
      <c r="I3586" s="309"/>
      <c r="J3586" s="309"/>
      <c r="K3586" s="309"/>
      <c r="L3586" s="309"/>
      <c r="M3586" s="309"/>
      <c r="N3586" s="309"/>
      <c r="O3586" s="309"/>
      <c r="P3586" s="309"/>
      <c r="Q3586" s="309"/>
      <c r="R3586" s="309"/>
      <c r="S3586" s="309"/>
      <c r="T3586" s="309"/>
      <c r="U3586" s="309"/>
    </row>
    <row r="3587" spans="1:21" x14ac:dyDescent="0.2">
      <c r="A3587" s="309"/>
      <c r="B3587" s="309"/>
      <c r="C3587" s="309"/>
      <c r="D3587" s="309"/>
      <c r="E3587" s="309"/>
      <c r="F3587" s="309"/>
      <c r="G3587" s="309"/>
      <c r="H3587" s="309"/>
      <c r="I3587" s="309"/>
      <c r="J3587" s="309"/>
      <c r="K3587" s="309"/>
      <c r="L3587" s="309"/>
      <c r="M3587" s="309"/>
      <c r="N3587" s="309"/>
      <c r="O3587" s="309"/>
      <c r="P3587" s="309"/>
      <c r="Q3587" s="309"/>
      <c r="R3587" s="309"/>
      <c r="S3587" s="309"/>
      <c r="T3587" s="309"/>
      <c r="U3587" s="309"/>
    </row>
    <row r="3588" spans="1:21" x14ac:dyDescent="0.2">
      <c r="A3588" s="309"/>
      <c r="B3588" s="309"/>
      <c r="C3588" s="309"/>
      <c r="D3588" s="309"/>
      <c r="E3588" s="309"/>
      <c r="F3588" s="309"/>
      <c r="G3588" s="309"/>
      <c r="H3588" s="309"/>
      <c r="I3588" s="309"/>
      <c r="J3588" s="309"/>
      <c r="K3588" s="309"/>
      <c r="L3588" s="309"/>
      <c r="M3588" s="309"/>
      <c r="N3588" s="309"/>
      <c r="O3588" s="309"/>
      <c r="P3588" s="309"/>
      <c r="Q3588" s="309"/>
      <c r="R3588" s="309"/>
      <c r="S3588" s="309"/>
      <c r="T3588" s="309"/>
      <c r="U3588" s="309"/>
    </row>
    <row r="3589" spans="1:21" x14ac:dyDescent="0.2">
      <c r="A3589" s="309"/>
      <c r="B3589" s="309"/>
      <c r="C3589" s="309"/>
      <c r="D3589" s="309"/>
      <c r="E3589" s="309"/>
      <c r="F3589" s="309"/>
      <c r="G3589" s="309"/>
      <c r="H3589" s="309"/>
      <c r="I3589" s="309"/>
      <c r="J3589" s="309"/>
      <c r="K3589" s="309"/>
      <c r="L3589" s="309"/>
      <c r="M3589" s="309"/>
      <c r="N3589" s="309"/>
      <c r="O3589" s="309"/>
      <c r="P3589" s="309"/>
      <c r="Q3589" s="309"/>
      <c r="R3589" s="309"/>
      <c r="S3589" s="309"/>
      <c r="T3589" s="309"/>
      <c r="U3589" s="309"/>
    </row>
    <row r="3590" spans="1:21" x14ac:dyDescent="0.2">
      <c r="A3590" s="309"/>
      <c r="B3590" s="309"/>
      <c r="C3590" s="309"/>
      <c r="D3590" s="309"/>
      <c r="E3590" s="309"/>
      <c r="F3590" s="309"/>
      <c r="G3590" s="309"/>
      <c r="H3590" s="309"/>
      <c r="I3590" s="309"/>
      <c r="J3590" s="309"/>
      <c r="K3590" s="309"/>
      <c r="L3590" s="309"/>
      <c r="M3590" s="309"/>
      <c r="N3590" s="309"/>
      <c r="O3590" s="309"/>
      <c r="P3590" s="309"/>
      <c r="Q3590" s="309"/>
      <c r="R3590" s="309"/>
      <c r="S3590" s="309"/>
      <c r="T3590" s="309"/>
      <c r="U3590" s="309"/>
    </row>
    <row r="3591" spans="1:21" x14ac:dyDescent="0.2">
      <c r="A3591" s="309"/>
      <c r="B3591" s="309"/>
      <c r="C3591" s="309"/>
      <c r="D3591" s="309"/>
      <c r="E3591" s="309"/>
      <c r="F3591" s="309"/>
      <c r="G3591" s="309"/>
      <c r="H3591" s="309"/>
      <c r="I3591" s="309"/>
      <c r="J3591" s="309"/>
      <c r="K3591" s="309"/>
      <c r="L3591" s="309"/>
      <c r="M3591" s="309"/>
      <c r="N3591" s="309"/>
      <c r="O3591" s="309"/>
      <c r="P3591" s="309"/>
      <c r="Q3591" s="309"/>
      <c r="R3591" s="309"/>
      <c r="S3591" s="309"/>
      <c r="T3591" s="309"/>
      <c r="U3591" s="309"/>
    </row>
    <row r="3592" spans="1:21" x14ac:dyDescent="0.2">
      <c r="A3592" s="309"/>
      <c r="B3592" s="309"/>
      <c r="C3592" s="309"/>
      <c r="D3592" s="309"/>
      <c r="E3592" s="309"/>
      <c r="F3592" s="309"/>
      <c r="G3592" s="309"/>
      <c r="H3592" s="309"/>
      <c r="I3592" s="309"/>
      <c r="J3592" s="309"/>
      <c r="K3592" s="309"/>
      <c r="L3592" s="309"/>
      <c r="M3592" s="309"/>
      <c r="N3592" s="309"/>
      <c r="O3592" s="309"/>
      <c r="P3592" s="309"/>
      <c r="Q3592" s="309"/>
      <c r="R3592" s="309"/>
      <c r="S3592" s="309"/>
      <c r="T3592" s="309"/>
      <c r="U3592" s="309"/>
    </row>
    <row r="3593" spans="1:21" x14ac:dyDescent="0.2">
      <c r="A3593" s="309"/>
      <c r="B3593" s="309"/>
      <c r="C3593" s="309"/>
      <c r="D3593" s="309"/>
      <c r="E3593" s="309"/>
      <c r="F3593" s="309"/>
      <c r="G3593" s="309"/>
      <c r="H3593" s="309"/>
      <c r="I3593" s="309"/>
      <c r="J3593" s="309"/>
      <c r="K3593" s="309"/>
      <c r="L3593" s="309"/>
      <c r="M3593" s="309"/>
      <c r="N3593" s="309"/>
      <c r="O3593" s="309"/>
      <c r="P3593" s="309"/>
      <c r="Q3593" s="309"/>
      <c r="R3593" s="309"/>
      <c r="S3593" s="309"/>
      <c r="T3593" s="309"/>
      <c r="U3593" s="309"/>
    </row>
    <row r="3594" spans="1:21" x14ac:dyDescent="0.2">
      <c r="A3594" s="309"/>
      <c r="B3594" s="309"/>
      <c r="C3594" s="309"/>
      <c r="D3594" s="309"/>
      <c r="E3594" s="309"/>
      <c r="F3594" s="309"/>
      <c r="G3594" s="309"/>
      <c r="H3594" s="309"/>
      <c r="I3594" s="309"/>
      <c r="J3594" s="309"/>
      <c r="K3594" s="309"/>
      <c r="L3594" s="309"/>
      <c r="M3594" s="309"/>
      <c r="N3594" s="309"/>
      <c r="O3594" s="309"/>
      <c r="P3594" s="309"/>
      <c r="Q3594" s="309"/>
      <c r="R3594" s="309"/>
      <c r="S3594" s="309"/>
      <c r="T3594" s="309"/>
      <c r="U3594" s="309"/>
    </row>
    <row r="3595" spans="1:21" x14ac:dyDescent="0.2">
      <c r="A3595" s="309"/>
      <c r="B3595" s="309"/>
      <c r="C3595" s="309"/>
      <c r="D3595" s="309"/>
      <c r="E3595" s="309"/>
      <c r="F3595" s="309"/>
      <c r="G3595" s="309"/>
      <c r="H3595" s="309"/>
      <c r="I3595" s="309"/>
      <c r="J3595" s="309"/>
      <c r="K3595" s="309"/>
      <c r="L3595" s="309"/>
      <c r="M3595" s="309"/>
      <c r="N3595" s="309"/>
      <c r="O3595" s="309"/>
      <c r="P3595" s="309"/>
      <c r="Q3595" s="309"/>
      <c r="R3595" s="309"/>
      <c r="S3595" s="309"/>
      <c r="T3595" s="309"/>
      <c r="U3595" s="309"/>
    </row>
    <row r="3596" spans="1:21" x14ac:dyDescent="0.2">
      <c r="A3596" s="309"/>
      <c r="B3596" s="309"/>
      <c r="C3596" s="309"/>
      <c r="D3596" s="309"/>
      <c r="E3596" s="309"/>
      <c r="F3596" s="309"/>
      <c r="G3596" s="309"/>
      <c r="H3596" s="309"/>
      <c r="I3596" s="309"/>
      <c r="J3596" s="309"/>
      <c r="K3596" s="309"/>
      <c r="L3596" s="309"/>
      <c r="M3596" s="309"/>
      <c r="N3596" s="309"/>
      <c r="O3596" s="309"/>
      <c r="P3596" s="309"/>
      <c r="Q3596" s="309"/>
      <c r="R3596" s="309"/>
      <c r="S3596" s="309"/>
      <c r="T3596" s="309"/>
      <c r="U3596" s="309"/>
    </row>
    <row r="3597" spans="1:21" x14ac:dyDescent="0.2">
      <c r="A3597" s="309"/>
      <c r="B3597" s="309"/>
      <c r="C3597" s="309"/>
      <c r="D3597" s="309"/>
      <c r="E3597" s="309"/>
      <c r="F3597" s="309"/>
      <c r="G3597" s="309"/>
      <c r="H3597" s="309"/>
      <c r="I3597" s="309"/>
      <c r="J3597" s="309"/>
      <c r="K3597" s="309"/>
      <c r="L3597" s="309"/>
      <c r="M3597" s="309"/>
      <c r="N3597" s="309"/>
      <c r="O3597" s="309"/>
      <c r="P3597" s="309"/>
      <c r="Q3597" s="309"/>
      <c r="R3597" s="309"/>
      <c r="S3597" s="309"/>
      <c r="T3597" s="309"/>
      <c r="U3597" s="309"/>
    </row>
    <row r="3598" spans="1:21" x14ac:dyDescent="0.2">
      <c r="A3598" s="309"/>
      <c r="B3598" s="309"/>
      <c r="C3598" s="309"/>
      <c r="D3598" s="309"/>
      <c r="E3598" s="309"/>
      <c r="F3598" s="309"/>
      <c r="G3598" s="309"/>
      <c r="H3598" s="309"/>
      <c r="I3598" s="309"/>
      <c r="J3598" s="309"/>
      <c r="K3598" s="309"/>
      <c r="L3598" s="309"/>
      <c r="M3598" s="309"/>
      <c r="N3598" s="309"/>
      <c r="O3598" s="309"/>
      <c r="P3598" s="309"/>
      <c r="Q3598" s="309"/>
      <c r="R3598" s="309"/>
      <c r="S3598" s="309"/>
      <c r="T3598" s="309"/>
      <c r="U3598" s="309"/>
    </row>
    <row r="3599" spans="1:21" x14ac:dyDescent="0.2">
      <c r="A3599" s="309"/>
      <c r="B3599" s="309"/>
      <c r="C3599" s="309"/>
      <c r="D3599" s="309"/>
      <c r="E3599" s="309"/>
      <c r="F3599" s="309"/>
      <c r="G3599" s="309"/>
      <c r="H3599" s="309"/>
      <c r="I3599" s="309"/>
      <c r="J3599" s="309"/>
      <c r="K3599" s="309"/>
      <c r="L3599" s="309"/>
      <c r="M3599" s="309"/>
      <c r="N3599" s="309"/>
      <c r="O3599" s="309"/>
      <c r="P3599" s="309"/>
      <c r="Q3599" s="309"/>
      <c r="R3599" s="309"/>
      <c r="S3599" s="309"/>
      <c r="T3599" s="309"/>
      <c r="U3599" s="309"/>
    </row>
    <row r="3600" spans="1:21" x14ac:dyDescent="0.2">
      <c r="A3600" s="309"/>
      <c r="B3600" s="309"/>
      <c r="C3600" s="309"/>
      <c r="D3600" s="309"/>
      <c r="E3600" s="309"/>
      <c r="F3600" s="309"/>
      <c r="G3600" s="309"/>
      <c r="H3600" s="309"/>
      <c r="I3600" s="309"/>
      <c r="J3600" s="309"/>
      <c r="K3600" s="309"/>
      <c r="L3600" s="309"/>
      <c r="M3600" s="309"/>
      <c r="N3600" s="309"/>
      <c r="O3600" s="309"/>
      <c r="P3600" s="309"/>
      <c r="Q3600" s="309"/>
      <c r="R3600" s="309"/>
      <c r="S3600" s="309"/>
      <c r="T3600" s="309"/>
      <c r="U3600" s="309"/>
    </row>
    <row r="3601" spans="1:21" x14ac:dyDescent="0.2">
      <c r="A3601" s="309"/>
      <c r="B3601" s="309"/>
      <c r="C3601" s="309"/>
      <c r="D3601" s="309"/>
      <c r="E3601" s="309"/>
      <c r="F3601" s="309"/>
      <c r="G3601" s="309"/>
      <c r="H3601" s="309"/>
      <c r="I3601" s="309"/>
      <c r="J3601" s="309"/>
      <c r="K3601" s="309"/>
      <c r="L3601" s="309"/>
      <c r="M3601" s="309"/>
      <c r="N3601" s="309"/>
      <c r="O3601" s="309"/>
      <c r="P3601" s="309"/>
      <c r="Q3601" s="309"/>
      <c r="R3601" s="309"/>
      <c r="S3601" s="309"/>
      <c r="T3601" s="309"/>
      <c r="U3601" s="309"/>
    </row>
    <row r="3602" spans="1:21" x14ac:dyDescent="0.2">
      <c r="A3602" s="309"/>
      <c r="B3602" s="309"/>
      <c r="C3602" s="309"/>
      <c r="D3602" s="309"/>
      <c r="E3602" s="309"/>
      <c r="F3602" s="309"/>
      <c r="G3602" s="309"/>
      <c r="H3602" s="309"/>
      <c r="I3602" s="309"/>
      <c r="J3602" s="309"/>
      <c r="K3602" s="309"/>
      <c r="L3602" s="309"/>
      <c r="M3602" s="309"/>
      <c r="N3602" s="309"/>
      <c r="O3602" s="309"/>
      <c r="P3602" s="309"/>
      <c r="Q3602" s="309"/>
      <c r="R3602" s="309"/>
      <c r="S3602" s="309"/>
      <c r="T3602" s="309"/>
      <c r="U3602" s="309"/>
    </row>
    <row r="3603" spans="1:21" x14ac:dyDescent="0.2">
      <c r="A3603" s="309"/>
      <c r="B3603" s="309"/>
      <c r="C3603" s="309"/>
      <c r="D3603" s="309"/>
      <c r="E3603" s="309"/>
      <c r="F3603" s="309"/>
      <c r="G3603" s="309"/>
      <c r="H3603" s="309"/>
      <c r="I3603" s="309"/>
      <c r="J3603" s="309"/>
      <c r="K3603" s="309"/>
      <c r="L3603" s="309"/>
      <c r="M3603" s="309"/>
      <c r="N3603" s="309"/>
      <c r="O3603" s="309"/>
      <c r="P3603" s="309"/>
      <c r="Q3603" s="309"/>
      <c r="R3603" s="309"/>
      <c r="S3603" s="309"/>
      <c r="T3603" s="309"/>
      <c r="U3603" s="309"/>
    </row>
    <row r="3604" spans="1:21" x14ac:dyDescent="0.2">
      <c r="A3604" s="309"/>
      <c r="B3604" s="309"/>
      <c r="C3604" s="309"/>
      <c r="D3604" s="309"/>
      <c r="E3604" s="309"/>
      <c r="F3604" s="309"/>
      <c r="G3604" s="309"/>
      <c r="H3604" s="309"/>
      <c r="I3604" s="309"/>
      <c r="J3604" s="309"/>
      <c r="K3604" s="309"/>
      <c r="L3604" s="309"/>
      <c r="M3604" s="309"/>
      <c r="N3604" s="309"/>
      <c r="O3604" s="309"/>
      <c r="P3604" s="309"/>
      <c r="Q3604" s="309"/>
      <c r="R3604" s="309"/>
      <c r="S3604" s="309"/>
      <c r="T3604" s="309"/>
      <c r="U3604" s="309"/>
    </row>
    <row r="3605" spans="1:21" x14ac:dyDescent="0.2">
      <c r="A3605" s="309"/>
      <c r="B3605" s="309"/>
      <c r="C3605" s="309"/>
      <c r="D3605" s="309"/>
      <c r="E3605" s="309"/>
      <c r="F3605" s="309"/>
      <c r="G3605" s="309"/>
      <c r="H3605" s="309"/>
      <c r="I3605" s="309"/>
      <c r="J3605" s="309"/>
      <c r="K3605" s="309"/>
      <c r="L3605" s="309"/>
      <c r="M3605" s="309"/>
      <c r="N3605" s="309"/>
      <c r="O3605" s="309"/>
      <c r="P3605" s="309"/>
      <c r="Q3605" s="309"/>
      <c r="R3605" s="309"/>
      <c r="S3605" s="309"/>
      <c r="T3605" s="309"/>
      <c r="U3605" s="309"/>
    </row>
    <row r="3606" spans="1:21" x14ac:dyDescent="0.2">
      <c r="A3606" s="309"/>
      <c r="B3606" s="309"/>
      <c r="C3606" s="309"/>
      <c r="D3606" s="309"/>
      <c r="E3606" s="309"/>
      <c r="F3606" s="309"/>
      <c r="G3606" s="309"/>
      <c r="H3606" s="309"/>
      <c r="I3606" s="309"/>
      <c r="J3606" s="309"/>
      <c r="K3606" s="309"/>
      <c r="L3606" s="309"/>
      <c r="M3606" s="309"/>
      <c r="N3606" s="309"/>
      <c r="O3606" s="309"/>
      <c r="P3606" s="309"/>
      <c r="Q3606" s="309"/>
      <c r="R3606" s="309"/>
      <c r="S3606" s="309"/>
      <c r="T3606" s="309"/>
      <c r="U3606" s="309"/>
    </row>
    <row r="3607" spans="1:21" x14ac:dyDescent="0.2">
      <c r="A3607" s="309"/>
      <c r="B3607" s="309"/>
      <c r="C3607" s="309"/>
      <c r="D3607" s="309"/>
      <c r="E3607" s="309"/>
      <c r="F3607" s="309"/>
      <c r="G3607" s="309"/>
      <c r="H3607" s="309"/>
      <c r="I3607" s="309"/>
      <c r="J3607" s="309"/>
      <c r="K3607" s="309"/>
      <c r="L3607" s="309"/>
      <c r="M3607" s="309"/>
      <c r="N3607" s="309"/>
      <c r="O3607" s="309"/>
      <c r="P3607" s="309"/>
      <c r="Q3607" s="309"/>
      <c r="R3607" s="309"/>
      <c r="S3607" s="309"/>
      <c r="T3607" s="309"/>
      <c r="U3607" s="309"/>
    </row>
    <row r="3608" spans="1:21" x14ac:dyDescent="0.2">
      <c r="A3608" s="309"/>
      <c r="B3608" s="309"/>
      <c r="C3608" s="309"/>
      <c r="D3608" s="309"/>
      <c r="E3608" s="309"/>
      <c r="F3608" s="309"/>
      <c r="G3608" s="309"/>
      <c r="H3608" s="309"/>
      <c r="I3608" s="309"/>
      <c r="J3608" s="309"/>
      <c r="K3608" s="309"/>
      <c r="L3608" s="309"/>
      <c r="M3608" s="309"/>
      <c r="N3608" s="309"/>
      <c r="O3608" s="309"/>
      <c r="P3608" s="309"/>
      <c r="Q3608" s="309"/>
      <c r="R3608" s="309"/>
      <c r="S3608" s="309"/>
      <c r="T3608" s="309"/>
      <c r="U3608" s="309"/>
    </row>
    <row r="3609" spans="1:21" x14ac:dyDescent="0.2">
      <c r="A3609" s="309"/>
      <c r="B3609" s="309"/>
      <c r="C3609" s="309"/>
      <c r="D3609" s="309"/>
      <c r="E3609" s="309"/>
      <c r="F3609" s="309"/>
      <c r="G3609" s="309"/>
      <c r="H3609" s="309"/>
      <c r="I3609" s="309"/>
      <c r="J3609" s="309"/>
      <c r="K3609" s="309"/>
      <c r="L3609" s="309"/>
      <c r="M3609" s="309"/>
      <c r="N3609" s="309"/>
      <c r="O3609" s="309"/>
      <c r="P3609" s="309"/>
      <c r="Q3609" s="309"/>
      <c r="R3609" s="309"/>
      <c r="S3609" s="309"/>
      <c r="T3609" s="309"/>
      <c r="U3609" s="309"/>
    </row>
    <row r="3610" spans="1:21" x14ac:dyDescent="0.2">
      <c r="A3610" s="309"/>
      <c r="B3610" s="309"/>
      <c r="C3610" s="309"/>
      <c r="D3610" s="309"/>
      <c r="E3610" s="309"/>
      <c r="F3610" s="309"/>
      <c r="G3610" s="309"/>
      <c r="H3610" s="309"/>
      <c r="I3610" s="309"/>
      <c r="J3610" s="309"/>
      <c r="K3610" s="309"/>
      <c r="L3610" s="309"/>
      <c r="M3610" s="309"/>
      <c r="N3610" s="309"/>
      <c r="O3610" s="309"/>
      <c r="P3610" s="309"/>
      <c r="Q3610" s="309"/>
      <c r="R3610" s="309"/>
      <c r="S3610" s="309"/>
      <c r="T3610" s="309"/>
      <c r="U3610" s="309"/>
    </row>
    <row r="3611" spans="1:21" x14ac:dyDescent="0.2">
      <c r="A3611" s="309"/>
      <c r="B3611" s="309"/>
      <c r="C3611" s="309"/>
      <c r="D3611" s="309"/>
      <c r="E3611" s="309"/>
      <c r="F3611" s="309"/>
      <c r="G3611" s="309"/>
      <c r="H3611" s="309"/>
      <c r="I3611" s="309"/>
      <c r="J3611" s="309"/>
      <c r="K3611" s="309"/>
      <c r="L3611" s="309"/>
      <c r="M3611" s="309"/>
      <c r="N3611" s="309"/>
      <c r="O3611" s="309"/>
      <c r="P3611" s="309"/>
      <c r="Q3611" s="309"/>
      <c r="R3611" s="309"/>
      <c r="S3611" s="309"/>
      <c r="T3611" s="309"/>
      <c r="U3611" s="309"/>
    </row>
    <row r="3612" spans="1:21" x14ac:dyDescent="0.2">
      <c r="A3612" s="309"/>
      <c r="B3612" s="309"/>
      <c r="C3612" s="309"/>
      <c r="D3612" s="309"/>
      <c r="E3612" s="309"/>
      <c r="F3612" s="309"/>
      <c r="G3612" s="309"/>
      <c r="H3612" s="309"/>
      <c r="I3612" s="309"/>
      <c r="J3612" s="309"/>
      <c r="K3612" s="309"/>
      <c r="L3612" s="309"/>
      <c r="M3612" s="309"/>
      <c r="N3612" s="309"/>
      <c r="O3612" s="309"/>
      <c r="P3612" s="309"/>
      <c r="Q3612" s="309"/>
      <c r="R3612" s="309"/>
      <c r="S3612" s="309"/>
      <c r="T3612" s="309"/>
      <c r="U3612" s="309"/>
    </row>
    <row r="3613" spans="1:21" x14ac:dyDescent="0.2">
      <c r="A3613" s="309"/>
      <c r="B3613" s="309"/>
      <c r="C3613" s="309"/>
      <c r="D3613" s="309"/>
      <c r="E3613" s="309"/>
      <c r="F3613" s="309"/>
      <c r="G3613" s="309"/>
      <c r="H3613" s="309"/>
      <c r="I3613" s="309"/>
      <c r="J3613" s="309"/>
      <c r="K3613" s="309"/>
      <c r="L3613" s="309"/>
      <c r="M3613" s="309"/>
      <c r="N3613" s="309"/>
      <c r="O3613" s="309"/>
      <c r="P3613" s="309"/>
      <c r="Q3613" s="309"/>
      <c r="R3613" s="309"/>
      <c r="S3613" s="309"/>
      <c r="T3613" s="309"/>
      <c r="U3613" s="309"/>
    </row>
    <row r="3614" spans="1:21" x14ac:dyDescent="0.2">
      <c r="A3614" s="309"/>
      <c r="B3614" s="309"/>
      <c r="C3614" s="309"/>
      <c r="D3614" s="309"/>
      <c r="E3614" s="309"/>
      <c r="F3614" s="309"/>
      <c r="G3614" s="309"/>
      <c r="H3614" s="309"/>
      <c r="I3614" s="309"/>
      <c r="J3614" s="309"/>
      <c r="K3614" s="309"/>
      <c r="L3614" s="309"/>
      <c r="M3614" s="309"/>
      <c r="N3614" s="309"/>
      <c r="O3614" s="309"/>
      <c r="P3614" s="309"/>
      <c r="Q3614" s="309"/>
      <c r="R3614" s="309"/>
      <c r="S3614" s="309"/>
      <c r="T3614" s="309"/>
      <c r="U3614" s="309"/>
    </row>
    <row r="3615" spans="1:21" x14ac:dyDescent="0.2">
      <c r="A3615" s="309"/>
      <c r="B3615" s="309"/>
      <c r="C3615" s="309"/>
      <c r="D3615" s="309"/>
      <c r="E3615" s="309"/>
      <c r="F3615" s="309"/>
      <c r="G3615" s="309"/>
      <c r="H3615" s="309"/>
      <c r="I3615" s="309"/>
      <c r="J3615" s="309"/>
      <c r="K3615" s="309"/>
      <c r="L3615" s="309"/>
      <c r="M3615" s="309"/>
      <c r="N3615" s="309"/>
      <c r="O3615" s="309"/>
      <c r="P3615" s="309"/>
      <c r="Q3615" s="309"/>
      <c r="R3615" s="309"/>
      <c r="S3615" s="309"/>
      <c r="T3615" s="309"/>
      <c r="U3615" s="309"/>
    </row>
    <row r="3616" spans="1:21" x14ac:dyDescent="0.2">
      <c r="A3616" s="309"/>
      <c r="B3616" s="309"/>
      <c r="C3616" s="309"/>
      <c r="D3616" s="309"/>
      <c r="E3616" s="309"/>
      <c r="F3616" s="309"/>
      <c r="G3616" s="309"/>
      <c r="H3616" s="309"/>
      <c r="I3616" s="309"/>
      <c r="J3616" s="309"/>
      <c r="K3616" s="309"/>
      <c r="L3616" s="309"/>
      <c r="M3616" s="309"/>
      <c r="N3616" s="309"/>
      <c r="O3616" s="309"/>
      <c r="P3616" s="309"/>
      <c r="Q3616" s="309"/>
      <c r="R3616" s="309"/>
      <c r="S3616" s="309"/>
      <c r="T3616" s="309"/>
      <c r="U3616" s="309"/>
    </row>
    <row r="3617" spans="1:21" x14ac:dyDescent="0.2">
      <c r="A3617" s="309"/>
      <c r="B3617" s="309"/>
      <c r="C3617" s="309"/>
      <c r="D3617" s="309"/>
      <c r="E3617" s="309"/>
      <c r="F3617" s="309"/>
      <c r="G3617" s="309"/>
      <c r="H3617" s="309"/>
      <c r="I3617" s="309"/>
      <c r="J3617" s="309"/>
      <c r="K3617" s="309"/>
      <c r="L3617" s="309"/>
      <c r="M3617" s="309"/>
      <c r="N3617" s="309"/>
      <c r="O3617" s="309"/>
      <c r="P3617" s="309"/>
      <c r="Q3617" s="309"/>
      <c r="R3617" s="309"/>
      <c r="S3617" s="309"/>
      <c r="T3617" s="309"/>
      <c r="U3617" s="309"/>
    </row>
    <row r="3618" spans="1:21" x14ac:dyDescent="0.2">
      <c r="A3618" s="309"/>
      <c r="B3618" s="309"/>
      <c r="C3618" s="309"/>
      <c r="D3618" s="309"/>
      <c r="E3618" s="309"/>
      <c r="F3618" s="309"/>
      <c r="G3618" s="309"/>
      <c r="H3618" s="309"/>
      <c r="I3618" s="309"/>
      <c r="J3618" s="309"/>
      <c r="K3618" s="309"/>
      <c r="L3618" s="309"/>
      <c r="M3618" s="309"/>
      <c r="N3618" s="309"/>
      <c r="O3618" s="309"/>
      <c r="P3618" s="309"/>
      <c r="Q3618" s="309"/>
      <c r="R3618" s="309"/>
      <c r="S3618" s="309"/>
      <c r="T3618" s="309"/>
      <c r="U3618" s="309"/>
    </row>
    <row r="3619" spans="1:21" x14ac:dyDescent="0.2">
      <c r="A3619" s="309"/>
      <c r="B3619" s="309"/>
      <c r="C3619" s="309"/>
      <c r="D3619" s="309"/>
      <c r="E3619" s="309"/>
      <c r="F3619" s="309"/>
      <c r="G3619" s="309"/>
      <c r="H3619" s="309"/>
      <c r="I3619" s="309"/>
      <c r="J3619" s="309"/>
      <c r="K3619" s="309"/>
      <c r="L3619" s="309"/>
      <c r="M3619" s="309"/>
      <c r="N3619" s="309"/>
      <c r="O3619" s="309"/>
      <c r="P3619" s="309"/>
      <c r="Q3619" s="309"/>
      <c r="R3619" s="309"/>
      <c r="S3619" s="309"/>
      <c r="T3619" s="309"/>
      <c r="U3619" s="309"/>
    </row>
    <row r="3620" spans="1:21" x14ac:dyDescent="0.2">
      <c r="A3620" s="309"/>
      <c r="B3620" s="309"/>
      <c r="C3620" s="309"/>
      <c r="D3620" s="309"/>
      <c r="E3620" s="309"/>
      <c r="F3620" s="309"/>
      <c r="G3620" s="309"/>
      <c r="H3620" s="309"/>
      <c r="I3620" s="309"/>
      <c r="J3620" s="309"/>
      <c r="K3620" s="309"/>
      <c r="L3620" s="309"/>
      <c r="M3620" s="309"/>
      <c r="N3620" s="309"/>
      <c r="O3620" s="309"/>
      <c r="P3620" s="309"/>
      <c r="Q3620" s="309"/>
      <c r="R3620" s="309"/>
      <c r="S3620" s="309"/>
      <c r="T3620" s="309"/>
      <c r="U3620" s="309"/>
    </row>
    <row r="3621" spans="1:21" x14ac:dyDescent="0.2">
      <c r="A3621" s="309"/>
      <c r="B3621" s="309"/>
      <c r="C3621" s="309"/>
      <c r="D3621" s="309"/>
      <c r="E3621" s="309"/>
      <c r="F3621" s="309"/>
      <c r="G3621" s="309"/>
      <c r="H3621" s="309"/>
      <c r="I3621" s="309"/>
      <c r="J3621" s="309"/>
      <c r="K3621" s="309"/>
      <c r="L3621" s="309"/>
      <c r="M3621" s="309"/>
      <c r="N3621" s="309"/>
      <c r="O3621" s="309"/>
      <c r="P3621" s="309"/>
      <c r="Q3621" s="309"/>
      <c r="R3621" s="309"/>
      <c r="S3621" s="309"/>
      <c r="T3621" s="309"/>
      <c r="U3621" s="309"/>
    </row>
    <row r="3622" spans="1:21" x14ac:dyDescent="0.2">
      <c r="A3622" s="309"/>
      <c r="B3622" s="309"/>
      <c r="C3622" s="309"/>
      <c r="D3622" s="309"/>
      <c r="E3622" s="309"/>
      <c r="F3622" s="309"/>
      <c r="G3622" s="309"/>
      <c r="H3622" s="309"/>
      <c r="I3622" s="309"/>
      <c r="J3622" s="309"/>
      <c r="K3622" s="309"/>
      <c r="L3622" s="309"/>
      <c r="M3622" s="309"/>
      <c r="N3622" s="309"/>
      <c r="O3622" s="309"/>
      <c r="P3622" s="309"/>
      <c r="Q3622" s="309"/>
      <c r="R3622" s="309"/>
      <c r="S3622" s="309"/>
      <c r="T3622" s="309"/>
      <c r="U3622" s="309"/>
    </row>
    <row r="3623" spans="1:21" x14ac:dyDescent="0.2">
      <c r="A3623" s="309"/>
      <c r="B3623" s="309"/>
      <c r="C3623" s="309"/>
      <c r="D3623" s="309"/>
      <c r="E3623" s="309"/>
      <c r="F3623" s="309"/>
      <c r="G3623" s="309"/>
      <c r="H3623" s="309"/>
      <c r="I3623" s="309"/>
      <c r="J3623" s="309"/>
      <c r="K3623" s="309"/>
      <c r="L3623" s="309"/>
      <c r="M3623" s="309"/>
      <c r="N3623" s="309"/>
      <c r="O3623" s="309"/>
      <c r="P3623" s="309"/>
      <c r="Q3623" s="309"/>
      <c r="R3623" s="309"/>
      <c r="S3623" s="309"/>
      <c r="T3623" s="309"/>
      <c r="U3623" s="309"/>
    </row>
    <row r="3624" spans="1:21" x14ac:dyDescent="0.2">
      <c r="A3624" s="309"/>
      <c r="B3624" s="309"/>
      <c r="C3624" s="309"/>
      <c r="D3624" s="309"/>
      <c r="E3624" s="309"/>
      <c r="F3624" s="309"/>
      <c r="G3624" s="309"/>
      <c r="H3624" s="309"/>
      <c r="I3624" s="309"/>
      <c r="J3624" s="309"/>
      <c r="K3624" s="309"/>
      <c r="L3624" s="309"/>
      <c r="M3624" s="309"/>
      <c r="N3624" s="309"/>
      <c r="O3624" s="309"/>
      <c r="P3624" s="309"/>
      <c r="Q3624" s="309"/>
      <c r="R3624" s="309"/>
      <c r="S3624" s="309"/>
      <c r="T3624" s="309"/>
      <c r="U3624" s="309"/>
    </row>
    <row r="3625" spans="1:21" x14ac:dyDescent="0.2">
      <c r="A3625" s="309"/>
      <c r="B3625" s="309"/>
      <c r="C3625" s="309"/>
      <c r="D3625" s="309"/>
      <c r="E3625" s="309"/>
      <c r="F3625" s="309"/>
      <c r="G3625" s="309"/>
      <c r="H3625" s="309"/>
      <c r="I3625" s="309"/>
      <c r="J3625" s="309"/>
      <c r="K3625" s="309"/>
      <c r="L3625" s="309"/>
      <c r="M3625" s="309"/>
      <c r="N3625" s="309"/>
      <c r="O3625" s="309"/>
      <c r="P3625" s="309"/>
      <c r="Q3625" s="309"/>
      <c r="R3625" s="309"/>
      <c r="S3625" s="309"/>
      <c r="T3625" s="309"/>
      <c r="U3625" s="309"/>
    </row>
    <row r="3626" spans="1:21" x14ac:dyDescent="0.2">
      <c r="A3626" s="309"/>
      <c r="B3626" s="309"/>
      <c r="C3626" s="309"/>
      <c r="D3626" s="309"/>
      <c r="E3626" s="309"/>
      <c r="F3626" s="309"/>
      <c r="G3626" s="309"/>
      <c r="H3626" s="309"/>
      <c r="I3626" s="309"/>
      <c r="J3626" s="309"/>
      <c r="K3626" s="309"/>
      <c r="L3626" s="309"/>
      <c r="M3626" s="309"/>
      <c r="N3626" s="309"/>
      <c r="O3626" s="309"/>
      <c r="P3626" s="309"/>
      <c r="Q3626" s="309"/>
      <c r="R3626" s="309"/>
      <c r="S3626" s="309"/>
      <c r="T3626" s="309"/>
      <c r="U3626" s="309"/>
    </row>
    <row r="3627" spans="1:21" x14ac:dyDescent="0.2">
      <c r="A3627" s="309"/>
      <c r="B3627" s="309"/>
      <c r="C3627" s="309"/>
      <c r="D3627" s="309"/>
      <c r="E3627" s="309"/>
      <c r="F3627" s="309"/>
      <c r="G3627" s="309"/>
      <c r="H3627" s="309"/>
      <c r="I3627" s="309"/>
      <c r="J3627" s="309"/>
      <c r="K3627" s="309"/>
      <c r="L3627" s="309"/>
      <c r="M3627" s="309"/>
      <c r="N3627" s="309"/>
      <c r="O3627" s="309"/>
      <c r="P3627" s="309"/>
      <c r="Q3627" s="309"/>
      <c r="R3627" s="309"/>
      <c r="S3627" s="309"/>
      <c r="T3627" s="309"/>
      <c r="U3627" s="309"/>
    </row>
    <row r="3628" spans="1:21" x14ac:dyDescent="0.2">
      <c r="A3628" s="309"/>
      <c r="B3628" s="309"/>
      <c r="C3628" s="309"/>
      <c r="D3628" s="309"/>
      <c r="E3628" s="309"/>
      <c r="F3628" s="309"/>
      <c r="G3628" s="309"/>
      <c r="H3628" s="309"/>
      <c r="I3628" s="309"/>
      <c r="J3628" s="309"/>
      <c r="K3628" s="309"/>
      <c r="L3628" s="309"/>
      <c r="M3628" s="309"/>
      <c r="N3628" s="309"/>
      <c r="O3628" s="309"/>
      <c r="P3628" s="309"/>
      <c r="Q3628" s="309"/>
      <c r="R3628" s="309"/>
      <c r="S3628" s="309"/>
      <c r="T3628" s="309"/>
      <c r="U3628" s="309"/>
    </row>
    <row r="3629" spans="1:21" x14ac:dyDescent="0.2">
      <c r="A3629" s="309"/>
      <c r="B3629" s="309"/>
      <c r="C3629" s="309"/>
      <c r="D3629" s="309"/>
      <c r="E3629" s="309"/>
      <c r="F3629" s="309"/>
      <c r="G3629" s="309"/>
      <c r="H3629" s="309"/>
      <c r="I3629" s="309"/>
      <c r="J3629" s="309"/>
      <c r="K3629" s="309"/>
      <c r="L3629" s="309"/>
      <c r="M3629" s="309"/>
      <c r="N3629" s="309"/>
      <c r="O3629" s="309"/>
      <c r="P3629" s="309"/>
      <c r="Q3629" s="309"/>
      <c r="R3629" s="309"/>
      <c r="S3629" s="309"/>
      <c r="T3629" s="309"/>
      <c r="U3629" s="309"/>
    </row>
    <row r="3630" spans="1:21" x14ac:dyDescent="0.2">
      <c r="A3630" s="309"/>
      <c r="B3630" s="309"/>
      <c r="C3630" s="309"/>
      <c r="D3630" s="309"/>
      <c r="E3630" s="309"/>
      <c r="F3630" s="309"/>
      <c r="G3630" s="309"/>
      <c r="H3630" s="309"/>
      <c r="I3630" s="309"/>
      <c r="J3630" s="309"/>
      <c r="K3630" s="309"/>
      <c r="L3630" s="309"/>
      <c r="M3630" s="309"/>
      <c r="N3630" s="309"/>
      <c r="O3630" s="309"/>
      <c r="P3630" s="309"/>
      <c r="Q3630" s="309"/>
      <c r="R3630" s="309"/>
      <c r="S3630" s="309"/>
      <c r="T3630" s="309"/>
      <c r="U3630" s="309"/>
    </row>
    <row r="3631" spans="1:21" x14ac:dyDescent="0.2">
      <c r="A3631" s="309"/>
      <c r="B3631" s="309"/>
      <c r="C3631" s="309"/>
      <c r="D3631" s="309"/>
      <c r="E3631" s="309"/>
      <c r="F3631" s="309"/>
      <c r="G3631" s="309"/>
      <c r="H3631" s="309"/>
      <c r="I3631" s="309"/>
      <c r="J3631" s="309"/>
      <c r="K3631" s="309"/>
      <c r="L3631" s="309"/>
      <c r="M3631" s="309"/>
      <c r="N3631" s="309"/>
      <c r="O3631" s="309"/>
      <c r="P3631" s="309"/>
      <c r="Q3631" s="309"/>
      <c r="R3631" s="309"/>
      <c r="S3631" s="309"/>
      <c r="T3631" s="309"/>
      <c r="U3631" s="309"/>
    </row>
    <row r="3632" spans="1:21" x14ac:dyDescent="0.2">
      <c r="A3632" s="309"/>
      <c r="B3632" s="309"/>
      <c r="C3632" s="309"/>
      <c r="D3632" s="309"/>
      <c r="E3632" s="309"/>
      <c r="F3632" s="309"/>
      <c r="G3632" s="309"/>
      <c r="H3632" s="309"/>
      <c r="I3632" s="309"/>
      <c r="J3632" s="309"/>
      <c r="K3632" s="309"/>
      <c r="L3632" s="309"/>
      <c r="M3632" s="309"/>
      <c r="N3632" s="309"/>
      <c r="O3632" s="309"/>
      <c r="P3632" s="309"/>
      <c r="Q3632" s="309"/>
      <c r="R3632" s="309"/>
      <c r="S3632" s="309"/>
      <c r="T3632" s="309"/>
      <c r="U3632" s="309"/>
    </row>
    <row r="3633" spans="1:21" x14ac:dyDescent="0.2">
      <c r="A3633" s="309"/>
      <c r="B3633" s="309"/>
      <c r="C3633" s="309"/>
      <c r="D3633" s="309"/>
      <c r="E3633" s="309"/>
      <c r="F3633" s="309"/>
      <c r="G3633" s="309"/>
      <c r="H3633" s="309"/>
      <c r="I3633" s="309"/>
      <c r="J3633" s="309"/>
      <c r="K3633" s="309"/>
      <c r="L3633" s="309"/>
      <c r="M3633" s="309"/>
      <c r="N3633" s="309"/>
      <c r="O3633" s="309"/>
      <c r="P3633" s="309"/>
      <c r="Q3633" s="309"/>
      <c r="R3633" s="309"/>
      <c r="S3633" s="309"/>
      <c r="T3633" s="309"/>
      <c r="U3633" s="309"/>
    </row>
    <row r="3634" spans="1:21" x14ac:dyDescent="0.2">
      <c r="A3634" s="309"/>
      <c r="B3634" s="309"/>
      <c r="C3634" s="309"/>
      <c r="D3634" s="309"/>
      <c r="E3634" s="309"/>
      <c r="F3634" s="309"/>
      <c r="G3634" s="309"/>
      <c r="H3634" s="309"/>
      <c r="I3634" s="309"/>
      <c r="J3634" s="309"/>
      <c r="K3634" s="309"/>
      <c r="L3634" s="309"/>
      <c r="M3634" s="309"/>
      <c r="N3634" s="309"/>
      <c r="O3634" s="309"/>
      <c r="P3634" s="309"/>
      <c r="Q3634" s="309"/>
      <c r="R3634" s="309"/>
      <c r="S3634" s="309"/>
      <c r="T3634" s="309"/>
      <c r="U3634" s="309"/>
    </row>
    <row r="3635" spans="1:21" x14ac:dyDescent="0.2">
      <c r="A3635" s="309"/>
      <c r="B3635" s="309"/>
      <c r="C3635" s="309"/>
      <c r="D3635" s="309"/>
      <c r="E3635" s="309"/>
      <c r="F3635" s="309"/>
      <c r="G3635" s="309"/>
      <c r="H3635" s="309"/>
      <c r="I3635" s="309"/>
      <c r="J3635" s="309"/>
      <c r="K3635" s="309"/>
      <c r="L3635" s="309"/>
      <c r="M3635" s="309"/>
      <c r="N3635" s="309"/>
      <c r="O3635" s="309"/>
      <c r="P3635" s="309"/>
      <c r="Q3635" s="309"/>
      <c r="R3635" s="309"/>
      <c r="S3635" s="309"/>
      <c r="T3635" s="309"/>
      <c r="U3635" s="309"/>
    </row>
    <row r="3636" spans="1:21" x14ac:dyDescent="0.2">
      <c r="A3636" s="309"/>
      <c r="B3636" s="309"/>
      <c r="C3636" s="309"/>
      <c r="D3636" s="309"/>
      <c r="E3636" s="309"/>
      <c r="F3636" s="309"/>
      <c r="G3636" s="309"/>
      <c r="H3636" s="309"/>
      <c r="I3636" s="309"/>
      <c r="J3636" s="309"/>
      <c r="K3636" s="309"/>
      <c r="L3636" s="309"/>
      <c r="M3636" s="309"/>
      <c r="N3636" s="309"/>
      <c r="O3636" s="309"/>
      <c r="P3636" s="309"/>
      <c r="Q3636" s="309"/>
      <c r="R3636" s="309"/>
      <c r="S3636" s="309"/>
      <c r="T3636" s="309"/>
      <c r="U3636" s="309"/>
    </row>
    <row r="3637" spans="1:21" x14ac:dyDescent="0.2">
      <c r="A3637" s="309"/>
      <c r="B3637" s="309"/>
      <c r="C3637" s="309"/>
      <c r="D3637" s="309"/>
      <c r="E3637" s="309"/>
      <c r="F3637" s="309"/>
      <c r="G3637" s="309"/>
      <c r="H3637" s="309"/>
      <c r="I3637" s="309"/>
      <c r="J3637" s="309"/>
      <c r="K3637" s="309"/>
      <c r="L3637" s="309"/>
      <c r="M3637" s="309"/>
      <c r="N3637" s="309"/>
      <c r="O3637" s="309"/>
      <c r="P3637" s="309"/>
      <c r="Q3637" s="309"/>
      <c r="R3637" s="309"/>
      <c r="S3637" s="309"/>
      <c r="T3637" s="309"/>
      <c r="U3637" s="309"/>
    </row>
    <row r="3638" spans="1:21" x14ac:dyDescent="0.2">
      <c r="A3638" s="309"/>
      <c r="B3638" s="309"/>
      <c r="C3638" s="309"/>
      <c r="D3638" s="309"/>
      <c r="E3638" s="309"/>
      <c r="F3638" s="309"/>
      <c r="G3638" s="309"/>
      <c r="H3638" s="309"/>
      <c r="I3638" s="309"/>
      <c r="J3638" s="309"/>
      <c r="K3638" s="309"/>
      <c r="L3638" s="309"/>
      <c r="M3638" s="309"/>
      <c r="N3638" s="309"/>
      <c r="O3638" s="309"/>
      <c r="P3638" s="309"/>
      <c r="Q3638" s="309"/>
      <c r="R3638" s="309"/>
      <c r="S3638" s="309"/>
      <c r="T3638" s="309"/>
      <c r="U3638" s="309"/>
    </row>
    <row r="3639" spans="1:21" x14ac:dyDescent="0.2">
      <c r="A3639" s="309"/>
      <c r="B3639" s="309"/>
      <c r="C3639" s="309"/>
      <c r="D3639" s="309"/>
      <c r="E3639" s="309"/>
      <c r="F3639" s="309"/>
      <c r="G3639" s="309"/>
      <c r="H3639" s="309"/>
      <c r="I3639" s="309"/>
      <c r="J3639" s="309"/>
      <c r="K3639" s="309"/>
      <c r="L3639" s="309"/>
      <c r="M3639" s="309"/>
      <c r="N3639" s="309"/>
      <c r="O3639" s="309"/>
      <c r="P3639" s="309"/>
      <c r="Q3639" s="309"/>
      <c r="R3639" s="309"/>
      <c r="S3639" s="309"/>
      <c r="T3639" s="309"/>
      <c r="U3639" s="309"/>
    </row>
    <row r="3640" spans="1:21" x14ac:dyDescent="0.2">
      <c r="A3640" s="309"/>
      <c r="B3640" s="309"/>
      <c r="C3640" s="309"/>
      <c r="D3640" s="309"/>
      <c r="E3640" s="309"/>
      <c r="F3640" s="309"/>
      <c r="G3640" s="309"/>
      <c r="H3640" s="309"/>
      <c r="I3640" s="309"/>
      <c r="J3640" s="309"/>
      <c r="K3640" s="309"/>
      <c r="L3640" s="309"/>
      <c r="M3640" s="309"/>
      <c r="N3640" s="309"/>
      <c r="O3640" s="309"/>
      <c r="P3640" s="309"/>
      <c r="Q3640" s="309"/>
      <c r="R3640" s="309"/>
      <c r="S3640" s="309"/>
      <c r="T3640" s="309"/>
      <c r="U3640" s="309"/>
    </row>
    <row r="3641" spans="1:21" x14ac:dyDescent="0.2">
      <c r="A3641" s="309"/>
      <c r="B3641" s="309"/>
      <c r="C3641" s="309"/>
      <c r="D3641" s="309"/>
      <c r="E3641" s="309"/>
      <c r="F3641" s="309"/>
      <c r="G3641" s="309"/>
      <c r="H3641" s="309"/>
      <c r="I3641" s="309"/>
      <c r="J3641" s="309"/>
      <c r="K3641" s="309"/>
      <c r="L3641" s="309"/>
      <c r="M3641" s="309"/>
      <c r="N3641" s="309"/>
      <c r="O3641" s="309"/>
      <c r="P3641" s="309"/>
      <c r="Q3641" s="309"/>
      <c r="R3641" s="309"/>
      <c r="S3641" s="309"/>
      <c r="T3641" s="309"/>
      <c r="U3641" s="309"/>
    </row>
    <row r="3642" spans="1:21" x14ac:dyDescent="0.2">
      <c r="A3642" s="309"/>
      <c r="B3642" s="309"/>
      <c r="C3642" s="309"/>
      <c r="D3642" s="309"/>
      <c r="E3642" s="309"/>
      <c r="F3642" s="309"/>
      <c r="G3642" s="309"/>
      <c r="H3642" s="309"/>
      <c r="I3642" s="309"/>
      <c r="J3642" s="309"/>
      <c r="K3642" s="309"/>
      <c r="L3642" s="309"/>
      <c r="M3642" s="309"/>
      <c r="N3642" s="309"/>
      <c r="O3642" s="309"/>
      <c r="P3642" s="309"/>
      <c r="Q3642" s="309"/>
      <c r="R3642" s="309"/>
      <c r="S3642" s="309"/>
      <c r="T3642" s="309"/>
      <c r="U3642" s="309"/>
    </row>
    <row r="3643" spans="1:21" x14ac:dyDescent="0.2">
      <c r="A3643" s="309"/>
      <c r="B3643" s="309"/>
      <c r="C3643" s="309"/>
      <c r="D3643" s="309"/>
      <c r="E3643" s="309"/>
      <c r="F3643" s="309"/>
      <c r="G3643" s="309"/>
      <c r="H3643" s="309"/>
      <c r="I3643" s="309"/>
      <c r="J3643" s="309"/>
      <c r="K3643" s="309"/>
      <c r="L3643" s="309"/>
      <c r="M3643" s="309"/>
      <c r="N3643" s="309"/>
      <c r="O3643" s="309"/>
      <c r="P3643" s="309"/>
      <c r="Q3643" s="309"/>
      <c r="R3643" s="309"/>
      <c r="S3643" s="309"/>
      <c r="T3643" s="309"/>
      <c r="U3643" s="309"/>
    </row>
    <row r="3644" spans="1:21" x14ac:dyDescent="0.2">
      <c r="A3644" s="309"/>
      <c r="B3644" s="309"/>
      <c r="C3644" s="309"/>
      <c r="D3644" s="309"/>
      <c r="E3644" s="309"/>
      <c r="F3644" s="309"/>
      <c r="G3644" s="309"/>
      <c r="H3644" s="309"/>
      <c r="I3644" s="309"/>
      <c r="J3644" s="309"/>
      <c r="K3644" s="309"/>
      <c r="L3644" s="309"/>
      <c r="M3644" s="309"/>
      <c r="N3644" s="309"/>
      <c r="O3644" s="309"/>
      <c r="P3644" s="309"/>
      <c r="Q3644" s="309"/>
      <c r="R3644" s="309"/>
      <c r="S3644" s="309"/>
      <c r="T3644" s="309"/>
      <c r="U3644" s="309"/>
    </row>
    <row r="3645" spans="1:21" x14ac:dyDescent="0.2">
      <c r="A3645" s="309"/>
      <c r="B3645" s="309"/>
      <c r="C3645" s="309"/>
      <c r="D3645" s="309"/>
      <c r="E3645" s="309"/>
      <c r="F3645" s="309"/>
      <c r="G3645" s="309"/>
      <c r="H3645" s="309"/>
      <c r="I3645" s="309"/>
      <c r="J3645" s="309"/>
      <c r="K3645" s="309"/>
      <c r="L3645" s="309"/>
      <c r="M3645" s="309"/>
      <c r="N3645" s="309"/>
      <c r="O3645" s="309"/>
      <c r="P3645" s="309"/>
      <c r="Q3645" s="309"/>
      <c r="R3645" s="309"/>
      <c r="S3645" s="309"/>
      <c r="T3645" s="309"/>
      <c r="U3645" s="309"/>
    </row>
    <row r="3646" spans="1:21" x14ac:dyDescent="0.2">
      <c r="A3646" s="309"/>
      <c r="B3646" s="309"/>
      <c r="C3646" s="309"/>
      <c r="D3646" s="309"/>
      <c r="E3646" s="309"/>
      <c r="F3646" s="309"/>
      <c r="G3646" s="309"/>
      <c r="H3646" s="309"/>
      <c r="I3646" s="309"/>
      <c r="J3646" s="309"/>
      <c r="K3646" s="309"/>
      <c r="L3646" s="309"/>
      <c r="M3646" s="309"/>
      <c r="N3646" s="309"/>
      <c r="O3646" s="309"/>
      <c r="P3646" s="309"/>
      <c r="Q3646" s="309"/>
      <c r="R3646" s="309"/>
      <c r="S3646" s="309"/>
      <c r="T3646" s="309"/>
      <c r="U3646" s="309"/>
    </row>
    <row r="3647" spans="1:21" x14ac:dyDescent="0.2">
      <c r="A3647" s="309"/>
      <c r="B3647" s="309"/>
      <c r="C3647" s="309"/>
      <c r="D3647" s="309"/>
      <c r="E3647" s="309"/>
      <c r="F3647" s="309"/>
      <c r="G3647" s="309"/>
      <c r="H3647" s="309"/>
      <c r="I3647" s="309"/>
      <c r="J3647" s="309"/>
      <c r="K3647" s="309"/>
      <c r="L3647" s="309"/>
      <c r="M3647" s="309"/>
      <c r="N3647" s="309"/>
      <c r="O3647" s="309"/>
      <c r="P3647" s="309"/>
      <c r="Q3647" s="309"/>
      <c r="R3647" s="309"/>
      <c r="S3647" s="309"/>
      <c r="T3647" s="309"/>
      <c r="U3647" s="309"/>
    </row>
    <row r="3648" spans="1:21" x14ac:dyDescent="0.2">
      <c r="A3648" s="309"/>
      <c r="B3648" s="309"/>
      <c r="C3648" s="309"/>
      <c r="D3648" s="309"/>
      <c r="E3648" s="309"/>
      <c r="F3648" s="309"/>
      <c r="G3648" s="309"/>
      <c r="H3648" s="309"/>
      <c r="I3648" s="309"/>
      <c r="J3648" s="309"/>
      <c r="K3648" s="309"/>
      <c r="L3648" s="309"/>
      <c r="M3648" s="309"/>
      <c r="N3648" s="309"/>
      <c r="O3648" s="309"/>
      <c r="P3648" s="309"/>
      <c r="Q3648" s="309"/>
      <c r="R3648" s="309"/>
      <c r="S3648" s="309"/>
      <c r="T3648" s="309"/>
      <c r="U3648" s="309"/>
    </row>
    <row r="3649" spans="1:21" x14ac:dyDescent="0.2">
      <c r="A3649" s="309"/>
      <c r="B3649" s="309"/>
      <c r="C3649" s="309"/>
      <c r="D3649" s="309"/>
      <c r="E3649" s="309"/>
      <c r="F3649" s="309"/>
      <c r="G3649" s="309"/>
      <c r="H3649" s="309"/>
      <c r="I3649" s="309"/>
      <c r="J3649" s="309"/>
      <c r="K3649" s="309"/>
      <c r="L3649" s="309"/>
      <c r="M3649" s="309"/>
      <c r="N3649" s="309"/>
      <c r="O3649" s="309"/>
      <c r="P3649" s="309"/>
      <c r="Q3649" s="309"/>
      <c r="R3649" s="309"/>
      <c r="S3649" s="309"/>
      <c r="T3649" s="309"/>
      <c r="U3649" s="309"/>
    </row>
    <row r="3650" spans="1:21" x14ac:dyDescent="0.2">
      <c r="A3650" s="309"/>
      <c r="B3650" s="309"/>
      <c r="C3650" s="309"/>
      <c r="D3650" s="309"/>
      <c r="E3650" s="309"/>
      <c r="F3650" s="309"/>
      <c r="G3650" s="309"/>
      <c r="H3650" s="309"/>
      <c r="I3650" s="309"/>
      <c r="J3650" s="309"/>
      <c r="K3650" s="309"/>
      <c r="L3650" s="309"/>
      <c r="M3650" s="309"/>
      <c r="N3650" s="309"/>
      <c r="O3650" s="309"/>
      <c r="P3650" s="309"/>
      <c r="Q3650" s="309"/>
      <c r="R3650" s="309"/>
      <c r="S3650" s="309"/>
      <c r="T3650" s="309"/>
      <c r="U3650" s="309"/>
    </row>
    <row r="3651" spans="1:21" x14ac:dyDescent="0.2">
      <c r="A3651" s="309"/>
      <c r="B3651" s="309"/>
      <c r="C3651" s="309"/>
      <c r="D3651" s="309"/>
      <c r="E3651" s="309"/>
      <c r="F3651" s="309"/>
      <c r="G3651" s="309"/>
      <c r="H3651" s="309"/>
      <c r="I3651" s="309"/>
      <c r="J3651" s="309"/>
      <c r="K3651" s="309"/>
      <c r="L3651" s="309"/>
      <c r="M3651" s="309"/>
      <c r="N3651" s="309"/>
      <c r="O3651" s="309"/>
      <c r="P3651" s="309"/>
      <c r="Q3651" s="309"/>
      <c r="R3651" s="309"/>
      <c r="S3651" s="309"/>
      <c r="T3651" s="309"/>
      <c r="U3651" s="309"/>
    </row>
    <row r="3652" spans="1:21" x14ac:dyDescent="0.2">
      <c r="A3652" s="309"/>
      <c r="B3652" s="309"/>
      <c r="C3652" s="309"/>
      <c r="D3652" s="309"/>
      <c r="E3652" s="309"/>
      <c r="F3652" s="309"/>
      <c r="G3652" s="309"/>
      <c r="H3652" s="309"/>
      <c r="I3652" s="309"/>
      <c r="J3652" s="309"/>
      <c r="K3652" s="309"/>
      <c r="L3652" s="309"/>
      <c r="M3652" s="309"/>
      <c r="N3652" s="309"/>
      <c r="O3652" s="309"/>
      <c r="P3652" s="309"/>
      <c r="Q3652" s="309"/>
      <c r="R3652" s="309"/>
      <c r="S3652" s="309"/>
      <c r="T3652" s="309"/>
      <c r="U3652" s="309"/>
    </row>
    <row r="3653" spans="1:21" x14ac:dyDescent="0.2">
      <c r="A3653" s="309"/>
      <c r="B3653" s="309"/>
      <c r="C3653" s="309"/>
      <c r="D3653" s="309"/>
      <c r="E3653" s="309"/>
      <c r="F3653" s="309"/>
      <c r="G3653" s="309"/>
      <c r="H3653" s="309"/>
      <c r="I3653" s="309"/>
      <c r="J3653" s="309"/>
      <c r="K3653" s="309"/>
      <c r="L3653" s="309"/>
      <c r="M3653" s="309"/>
      <c r="N3653" s="309"/>
      <c r="O3653" s="309"/>
      <c r="P3653" s="309"/>
      <c r="Q3653" s="309"/>
      <c r="R3653" s="309"/>
      <c r="S3653" s="309"/>
      <c r="T3653" s="309"/>
      <c r="U3653" s="309"/>
    </row>
    <row r="3654" spans="1:21" x14ac:dyDescent="0.2">
      <c r="A3654" s="309"/>
      <c r="B3654" s="309"/>
      <c r="C3654" s="309"/>
      <c r="D3654" s="309"/>
      <c r="E3654" s="309"/>
      <c r="F3654" s="309"/>
      <c r="G3654" s="309"/>
      <c r="H3654" s="309"/>
      <c r="I3654" s="309"/>
      <c r="J3654" s="309"/>
      <c r="K3654" s="309"/>
      <c r="L3654" s="309"/>
      <c r="M3654" s="309"/>
      <c r="N3654" s="309"/>
      <c r="O3654" s="309"/>
      <c r="P3654" s="309"/>
      <c r="Q3654" s="309"/>
      <c r="R3654" s="309"/>
      <c r="S3654" s="309"/>
      <c r="T3654" s="309"/>
      <c r="U3654" s="309"/>
    </row>
    <row r="3655" spans="1:21" x14ac:dyDescent="0.2">
      <c r="A3655" s="309"/>
      <c r="B3655" s="309"/>
      <c r="C3655" s="309"/>
      <c r="D3655" s="309"/>
      <c r="E3655" s="309"/>
      <c r="F3655" s="309"/>
      <c r="G3655" s="309"/>
      <c r="H3655" s="309"/>
      <c r="I3655" s="309"/>
      <c r="J3655" s="309"/>
      <c r="K3655" s="309"/>
      <c r="L3655" s="309"/>
      <c r="M3655" s="309"/>
      <c r="N3655" s="309"/>
      <c r="O3655" s="309"/>
      <c r="P3655" s="309"/>
      <c r="Q3655" s="309"/>
      <c r="R3655" s="309"/>
      <c r="S3655" s="309"/>
      <c r="T3655" s="309"/>
      <c r="U3655" s="309"/>
    </row>
    <row r="3656" spans="1:21" x14ac:dyDescent="0.2">
      <c r="A3656" s="309"/>
      <c r="B3656" s="309"/>
      <c r="C3656" s="309"/>
      <c r="D3656" s="309"/>
      <c r="E3656" s="309"/>
      <c r="F3656" s="309"/>
      <c r="G3656" s="309"/>
      <c r="H3656" s="309"/>
      <c r="I3656" s="309"/>
      <c r="J3656" s="309"/>
      <c r="K3656" s="309"/>
      <c r="L3656" s="309"/>
      <c r="M3656" s="309"/>
      <c r="N3656" s="309"/>
      <c r="O3656" s="309"/>
      <c r="P3656" s="309"/>
      <c r="Q3656" s="309"/>
      <c r="R3656" s="309"/>
      <c r="S3656" s="309"/>
      <c r="T3656" s="309"/>
      <c r="U3656" s="309"/>
    </row>
    <row r="3657" spans="1:21" x14ac:dyDescent="0.2">
      <c r="A3657" s="309"/>
      <c r="B3657" s="309"/>
      <c r="C3657" s="309"/>
      <c r="D3657" s="309"/>
      <c r="E3657" s="309"/>
      <c r="F3657" s="309"/>
      <c r="G3657" s="309"/>
      <c r="H3657" s="309"/>
      <c r="I3657" s="309"/>
      <c r="J3657" s="309"/>
      <c r="K3657" s="309"/>
      <c r="L3657" s="309"/>
      <c r="M3657" s="309"/>
      <c r="N3657" s="309"/>
      <c r="O3657" s="309"/>
      <c r="P3657" s="309"/>
      <c r="Q3657" s="309"/>
      <c r="R3657" s="309"/>
      <c r="S3657" s="309"/>
      <c r="T3657" s="309"/>
      <c r="U3657" s="309"/>
    </row>
    <row r="3658" spans="1:21" x14ac:dyDescent="0.2">
      <c r="A3658" s="309"/>
      <c r="B3658" s="309"/>
      <c r="C3658" s="309"/>
      <c r="D3658" s="309"/>
      <c r="E3658" s="309"/>
      <c r="F3658" s="309"/>
      <c r="G3658" s="309"/>
      <c r="H3658" s="309"/>
      <c r="I3658" s="309"/>
      <c r="J3658" s="309"/>
      <c r="K3658" s="309"/>
      <c r="L3658" s="309"/>
      <c r="M3658" s="309"/>
      <c r="N3658" s="309"/>
      <c r="O3658" s="309"/>
      <c r="P3658" s="309"/>
      <c r="Q3658" s="309"/>
      <c r="R3658" s="309"/>
      <c r="S3658" s="309"/>
      <c r="T3658" s="309"/>
      <c r="U3658" s="309"/>
    </row>
    <row r="3659" spans="1:21" x14ac:dyDescent="0.2">
      <c r="A3659" s="309"/>
      <c r="B3659" s="309"/>
      <c r="C3659" s="309"/>
      <c r="D3659" s="309"/>
      <c r="E3659" s="309"/>
      <c r="F3659" s="309"/>
      <c r="G3659" s="309"/>
      <c r="H3659" s="309"/>
      <c r="I3659" s="309"/>
      <c r="J3659" s="309"/>
      <c r="K3659" s="309"/>
      <c r="L3659" s="309"/>
      <c r="M3659" s="309"/>
      <c r="N3659" s="309"/>
      <c r="O3659" s="309"/>
      <c r="P3659" s="309"/>
      <c r="Q3659" s="309"/>
      <c r="R3659" s="309"/>
      <c r="S3659" s="309"/>
      <c r="T3659" s="309"/>
      <c r="U3659" s="309"/>
    </row>
    <row r="3660" spans="1:21" x14ac:dyDescent="0.2">
      <c r="A3660" s="309"/>
      <c r="B3660" s="309"/>
      <c r="C3660" s="309"/>
      <c r="D3660" s="309"/>
      <c r="E3660" s="309"/>
      <c r="F3660" s="309"/>
      <c r="G3660" s="309"/>
      <c r="H3660" s="309"/>
      <c r="I3660" s="309"/>
      <c r="J3660" s="309"/>
      <c r="K3660" s="309"/>
      <c r="L3660" s="309"/>
      <c r="M3660" s="309"/>
      <c r="N3660" s="309"/>
      <c r="O3660" s="309"/>
      <c r="P3660" s="309"/>
      <c r="Q3660" s="309"/>
      <c r="R3660" s="309"/>
      <c r="S3660" s="309"/>
      <c r="T3660" s="309"/>
      <c r="U3660" s="309"/>
    </row>
    <row r="3661" spans="1:21" x14ac:dyDescent="0.2">
      <c r="A3661" s="309"/>
      <c r="B3661" s="309"/>
      <c r="C3661" s="309"/>
      <c r="D3661" s="309"/>
      <c r="E3661" s="309"/>
      <c r="F3661" s="309"/>
      <c r="G3661" s="309"/>
      <c r="H3661" s="309"/>
      <c r="I3661" s="309"/>
      <c r="J3661" s="309"/>
      <c r="K3661" s="309"/>
      <c r="L3661" s="309"/>
      <c r="M3661" s="309"/>
      <c r="N3661" s="309"/>
      <c r="O3661" s="309"/>
      <c r="P3661" s="309"/>
      <c r="Q3661" s="309"/>
      <c r="R3661" s="309"/>
      <c r="S3661" s="309"/>
      <c r="T3661" s="309"/>
      <c r="U3661" s="309"/>
    </row>
    <row r="3662" spans="1:21" x14ac:dyDescent="0.2">
      <c r="A3662" s="309"/>
      <c r="B3662" s="309"/>
      <c r="C3662" s="309"/>
      <c r="D3662" s="309"/>
      <c r="E3662" s="309"/>
      <c r="F3662" s="309"/>
      <c r="G3662" s="309"/>
      <c r="H3662" s="309"/>
      <c r="I3662" s="309"/>
      <c r="J3662" s="309"/>
      <c r="K3662" s="309"/>
      <c r="L3662" s="309"/>
      <c r="M3662" s="309"/>
      <c r="N3662" s="309"/>
      <c r="O3662" s="309"/>
      <c r="P3662" s="309"/>
      <c r="Q3662" s="309"/>
      <c r="R3662" s="309"/>
      <c r="S3662" s="309"/>
      <c r="T3662" s="309"/>
      <c r="U3662" s="309"/>
    </row>
    <row r="3663" spans="1:21" x14ac:dyDescent="0.2">
      <c r="A3663" s="309"/>
      <c r="B3663" s="309"/>
      <c r="C3663" s="309"/>
      <c r="D3663" s="309"/>
      <c r="E3663" s="309"/>
      <c r="F3663" s="309"/>
      <c r="G3663" s="309"/>
      <c r="H3663" s="309"/>
      <c r="I3663" s="309"/>
      <c r="J3663" s="309"/>
      <c r="K3663" s="309"/>
      <c r="L3663" s="309"/>
      <c r="M3663" s="309"/>
      <c r="N3663" s="309"/>
      <c r="O3663" s="309"/>
      <c r="P3663" s="309"/>
      <c r="Q3663" s="309"/>
      <c r="R3663" s="309"/>
      <c r="S3663" s="309"/>
      <c r="T3663" s="309"/>
      <c r="U3663" s="309"/>
    </row>
    <row r="3664" spans="1:21" x14ac:dyDescent="0.2">
      <c r="A3664" s="309"/>
      <c r="B3664" s="309"/>
      <c r="C3664" s="309"/>
      <c r="D3664" s="309"/>
      <c r="E3664" s="309"/>
      <c r="F3664" s="309"/>
      <c r="G3664" s="309"/>
      <c r="H3664" s="309"/>
      <c r="I3664" s="309"/>
      <c r="J3664" s="309"/>
      <c r="K3664" s="309"/>
      <c r="L3664" s="309"/>
      <c r="M3664" s="309"/>
      <c r="N3664" s="309"/>
      <c r="O3664" s="309"/>
      <c r="P3664" s="309"/>
      <c r="Q3664" s="309"/>
      <c r="R3664" s="309"/>
      <c r="S3664" s="309"/>
      <c r="T3664" s="309"/>
      <c r="U3664" s="309"/>
    </row>
    <row r="3665" spans="1:21" x14ac:dyDescent="0.2">
      <c r="A3665" s="309"/>
      <c r="B3665" s="309"/>
      <c r="C3665" s="309"/>
      <c r="D3665" s="309"/>
      <c r="E3665" s="309"/>
      <c r="F3665" s="309"/>
      <c r="G3665" s="309"/>
      <c r="H3665" s="309"/>
      <c r="I3665" s="309"/>
      <c r="J3665" s="309"/>
      <c r="K3665" s="309"/>
      <c r="L3665" s="309"/>
      <c r="M3665" s="309"/>
      <c r="N3665" s="309"/>
      <c r="O3665" s="309"/>
      <c r="P3665" s="309"/>
      <c r="Q3665" s="309"/>
      <c r="R3665" s="309"/>
      <c r="S3665" s="309"/>
      <c r="T3665" s="309"/>
      <c r="U3665" s="309"/>
    </row>
    <row r="3666" spans="1:21" x14ac:dyDescent="0.2">
      <c r="A3666" s="309"/>
      <c r="B3666" s="309"/>
      <c r="C3666" s="309"/>
      <c r="D3666" s="309"/>
      <c r="E3666" s="309"/>
      <c r="F3666" s="309"/>
      <c r="G3666" s="309"/>
      <c r="H3666" s="309"/>
      <c r="I3666" s="309"/>
      <c r="J3666" s="309"/>
      <c r="K3666" s="309"/>
      <c r="L3666" s="309"/>
      <c r="M3666" s="309"/>
      <c r="N3666" s="309"/>
      <c r="O3666" s="309"/>
      <c r="P3666" s="309"/>
      <c r="Q3666" s="309"/>
      <c r="R3666" s="309"/>
      <c r="S3666" s="309"/>
      <c r="T3666" s="309"/>
      <c r="U3666" s="309"/>
    </row>
    <row r="3667" spans="1:21" x14ac:dyDescent="0.2">
      <c r="A3667" s="309"/>
      <c r="B3667" s="309"/>
      <c r="C3667" s="309"/>
      <c r="D3667" s="309"/>
      <c r="E3667" s="309"/>
      <c r="F3667" s="309"/>
      <c r="G3667" s="309"/>
      <c r="H3667" s="309"/>
      <c r="I3667" s="309"/>
      <c r="J3667" s="309"/>
      <c r="K3667" s="309"/>
      <c r="L3667" s="309"/>
      <c r="M3667" s="309"/>
      <c r="N3667" s="309"/>
      <c r="O3667" s="309"/>
      <c r="P3667" s="309"/>
      <c r="Q3667" s="309"/>
      <c r="R3667" s="309"/>
      <c r="S3667" s="309"/>
      <c r="T3667" s="309"/>
      <c r="U3667" s="309"/>
    </row>
    <row r="3668" spans="1:21" x14ac:dyDescent="0.2">
      <c r="A3668" s="309"/>
      <c r="B3668" s="309"/>
      <c r="C3668" s="309"/>
      <c r="D3668" s="309"/>
      <c r="E3668" s="309"/>
      <c r="F3668" s="309"/>
      <c r="G3668" s="309"/>
      <c r="H3668" s="309"/>
      <c r="I3668" s="309"/>
      <c r="J3668" s="309"/>
      <c r="K3668" s="309"/>
      <c r="L3668" s="309"/>
      <c r="M3668" s="309"/>
      <c r="N3668" s="309"/>
      <c r="O3668" s="309"/>
      <c r="P3668" s="309"/>
      <c r="Q3668" s="309"/>
      <c r="R3668" s="309"/>
      <c r="S3668" s="309"/>
      <c r="T3668" s="309"/>
      <c r="U3668" s="309"/>
    </row>
    <row r="3669" spans="1:21" x14ac:dyDescent="0.2">
      <c r="A3669" s="309"/>
      <c r="B3669" s="309"/>
      <c r="C3669" s="309"/>
      <c r="D3669" s="309"/>
      <c r="E3669" s="309"/>
      <c r="F3669" s="309"/>
      <c r="G3669" s="309"/>
      <c r="H3669" s="309"/>
      <c r="I3669" s="309"/>
      <c r="J3669" s="309"/>
      <c r="K3669" s="309"/>
      <c r="L3669" s="309"/>
      <c r="M3669" s="309"/>
      <c r="N3669" s="309"/>
      <c r="O3669" s="309"/>
      <c r="P3669" s="309"/>
      <c r="Q3669" s="309"/>
      <c r="R3669" s="309"/>
      <c r="S3669" s="309"/>
      <c r="T3669" s="309"/>
      <c r="U3669" s="309"/>
    </row>
    <row r="3670" spans="1:21" x14ac:dyDescent="0.2">
      <c r="A3670" s="309"/>
      <c r="B3670" s="309"/>
      <c r="C3670" s="309"/>
      <c r="D3670" s="309"/>
      <c r="E3670" s="309"/>
      <c r="F3670" s="309"/>
      <c r="G3670" s="309"/>
      <c r="H3670" s="309"/>
      <c r="I3670" s="309"/>
      <c r="J3670" s="309"/>
      <c r="K3670" s="309"/>
      <c r="L3670" s="309"/>
      <c r="M3670" s="309"/>
      <c r="N3670" s="309"/>
      <c r="O3670" s="309"/>
      <c r="P3670" s="309"/>
      <c r="Q3670" s="309"/>
      <c r="R3670" s="309"/>
      <c r="S3670" s="309"/>
      <c r="T3670" s="309"/>
      <c r="U3670" s="309"/>
    </row>
    <row r="3671" spans="1:21" x14ac:dyDescent="0.2">
      <c r="A3671" s="309"/>
      <c r="B3671" s="309"/>
      <c r="C3671" s="309"/>
      <c r="D3671" s="309"/>
      <c r="E3671" s="309"/>
      <c r="F3671" s="309"/>
      <c r="G3671" s="309"/>
      <c r="H3671" s="309"/>
      <c r="I3671" s="309"/>
      <c r="J3671" s="309"/>
      <c r="K3671" s="309"/>
      <c r="L3671" s="309"/>
      <c r="M3671" s="309"/>
      <c r="N3671" s="309"/>
      <c r="O3671" s="309"/>
      <c r="P3671" s="309"/>
      <c r="Q3671" s="309"/>
      <c r="R3671" s="309"/>
      <c r="S3671" s="309"/>
      <c r="T3671" s="309"/>
      <c r="U3671" s="309"/>
    </row>
    <row r="3672" spans="1:21" x14ac:dyDescent="0.2">
      <c r="A3672" s="309"/>
      <c r="B3672" s="309"/>
      <c r="C3672" s="309"/>
      <c r="D3672" s="309"/>
      <c r="E3672" s="309"/>
      <c r="F3672" s="309"/>
      <c r="G3672" s="309"/>
      <c r="H3672" s="309"/>
      <c r="I3672" s="309"/>
      <c r="J3672" s="309"/>
      <c r="K3672" s="309"/>
      <c r="L3672" s="309"/>
      <c r="M3672" s="309"/>
      <c r="N3672" s="309"/>
      <c r="O3672" s="309"/>
      <c r="P3672" s="309"/>
      <c r="Q3672" s="309"/>
      <c r="R3672" s="309"/>
      <c r="S3672" s="309"/>
      <c r="T3672" s="309"/>
      <c r="U3672" s="309"/>
    </row>
    <row r="3673" spans="1:21" x14ac:dyDescent="0.2">
      <c r="A3673" s="309"/>
      <c r="B3673" s="309"/>
      <c r="C3673" s="309"/>
      <c r="D3673" s="309"/>
      <c r="E3673" s="309"/>
      <c r="F3673" s="309"/>
      <c r="G3673" s="309"/>
      <c r="H3673" s="309"/>
      <c r="I3673" s="309"/>
      <c r="J3673" s="309"/>
      <c r="K3673" s="309"/>
      <c r="L3673" s="309"/>
      <c r="M3673" s="309"/>
      <c r="N3673" s="309"/>
      <c r="O3673" s="309"/>
      <c r="P3673" s="309"/>
      <c r="Q3673" s="309"/>
      <c r="R3673" s="309"/>
      <c r="S3673" s="309"/>
      <c r="T3673" s="309"/>
      <c r="U3673" s="309"/>
    </row>
    <row r="3674" spans="1:21" x14ac:dyDescent="0.2">
      <c r="A3674" s="309"/>
      <c r="B3674" s="309"/>
      <c r="C3674" s="309"/>
      <c r="D3674" s="309"/>
      <c r="E3674" s="309"/>
      <c r="F3674" s="309"/>
      <c r="G3674" s="309"/>
      <c r="H3674" s="309"/>
      <c r="I3674" s="309"/>
      <c r="J3674" s="309"/>
      <c r="K3674" s="309"/>
      <c r="L3674" s="309"/>
      <c r="M3674" s="309"/>
      <c r="N3674" s="309"/>
      <c r="O3674" s="309"/>
      <c r="P3674" s="309"/>
      <c r="Q3674" s="309"/>
      <c r="R3674" s="309"/>
      <c r="S3674" s="309"/>
      <c r="T3674" s="309"/>
      <c r="U3674" s="309"/>
    </row>
    <row r="3675" spans="1:21" x14ac:dyDescent="0.2">
      <c r="A3675" s="309"/>
      <c r="B3675" s="309"/>
      <c r="C3675" s="309"/>
      <c r="D3675" s="309"/>
      <c r="E3675" s="309"/>
      <c r="F3675" s="309"/>
      <c r="G3675" s="309"/>
      <c r="H3675" s="309"/>
      <c r="I3675" s="309"/>
      <c r="J3675" s="309"/>
      <c r="K3675" s="309"/>
      <c r="L3675" s="309"/>
      <c r="M3675" s="309"/>
      <c r="N3675" s="309"/>
      <c r="O3675" s="309"/>
      <c r="P3675" s="309"/>
      <c r="Q3675" s="309"/>
      <c r="R3675" s="309"/>
      <c r="S3675" s="309"/>
      <c r="T3675" s="309"/>
      <c r="U3675" s="309"/>
    </row>
    <row r="3676" spans="1:21" x14ac:dyDescent="0.2">
      <c r="A3676" s="309"/>
      <c r="B3676" s="309"/>
      <c r="C3676" s="309"/>
      <c r="D3676" s="309"/>
      <c r="E3676" s="309"/>
      <c r="F3676" s="309"/>
      <c r="G3676" s="309"/>
      <c r="H3676" s="309"/>
      <c r="I3676" s="309"/>
      <c r="J3676" s="309"/>
      <c r="K3676" s="309"/>
      <c r="L3676" s="309"/>
      <c r="M3676" s="309"/>
      <c r="N3676" s="309"/>
      <c r="O3676" s="309"/>
      <c r="P3676" s="309"/>
      <c r="Q3676" s="309"/>
      <c r="R3676" s="309"/>
      <c r="S3676" s="309"/>
      <c r="T3676" s="309"/>
      <c r="U3676" s="309"/>
    </row>
    <row r="3677" spans="1:21" x14ac:dyDescent="0.2">
      <c r="A3677" s="309"/>
      <c r="B3677" s="309"/>
      <c r="C3677" s="309"/>
      <c r="D3677" s="309"/>
      <c r="E3677" s="309"/>
      <c r="F3677" s="309"/>
      <c r="G3677" s="309"/>
      <c r="H3677" s="309"/>
      <c r="I3677" s="309"/>
      <c r="J3677" s="309"/>
      <c r="K3677" s="309"/>
      <c r="L3677" s="309"/>
      <c r="M3677" s="309"/>
      <c r="N3677" s="309"/>
      <c r="O3677" s="309"/>
      <c r="P3677" s="309"/>
      <c r="Q3677" s="309"/>
      <c r="R3677" s="309"/>
      <c r="S3677" s="309"/>
      <c r="T3677" s="309"/>
      <c r="U3677" s="309"/>
    </row>
    <row r="3678" spans="1:21" x14ac:dyDescent="0.2">
      <c r="A3678" s="309"/>
      <c r="B3678" s="309"/>
      <c r="C3678" s="309"/>
      <c r="D3678" s="309"/>
      <c r="E3678" s="309"/>
      <c r="F3678" s="309"/>
      <c r="G3678" s="309"/>
      <c r="H3678" s="309"/>
      <c r="I3678" s="309"/>
      <c r="J3678" s="309"/>
      <c r="K3678" s="309"/>
      <c r="L3678" s="309"/>
      <c r="M3678" s="309"/>
      <c r="N3678" s="309"/>
      <c r="O3678" s="309"/>
      <c r="P3678" s="309"/>
      <c r="Q3678" s="309"/>
      <c r="R3678" s="309"/>
      <c r="S3678" s="309"/>
      <c r="T3678" s="309"/>
      <c r="U3678" s="309"/>
    </row>
    <row r="3679" spans="1:21" x14ac:dyDescent="0.2">
      <c r="A3679" s="309"/>
      <c r="B3679" s="309"/>
      <c r="C3679" s="309"/>
      <c r="D3679" s="309"/>
      <c r="E3679" s="309"/>
      <c r="F3679" s="309"/>
      <c r="G3679" s="309"/>
      <c r="H3679" s="309"/>
      <c r="I3679" s="309"/>
      <c r="J3679" s="309"/>
      <c r="K3679" s="309"/>
      <c r="L3679" s="309"/>
      <c r="M3679" s="309"/>
      <c r="N3679" s="309"/>
      <c r="O3679" s="309"/>
      <c r="P3679" s="309"/>
      <c r="Q3679" s="309"/>
      <c r="R3679" s="309"/>
      <c r="S3679" s="309"/>
      <c r="T3679" s="309"/>
      <c r="U3679" s="309"/>
    </row>
    <row r="3680" spans="1:21" x14ac:dyDescent="0.2">
      <c r="A3680" s="309"/>
      <c r="B3680" s="309"/>
      <c r="C3680" s="309"/>
      <c r="D3680" s="309"/>
      <c r="E3680" s="309"/>
      <c r="F3680" s="309"/>
      <c r="G3680" s="309"/>
      <c r="H3680" s="309"/>
      <c r="I3680" s="309"/>
      <c r="J3680" s="309"/>
      <c r="K3680" s="309"/>
      <c r="L3680" s="309"/>
      <c r="M3680" s="309"/>
      <c r="N3680" s="309"/>
      <c r="O3680" s="309"/>
      <c r="P3680" s="309"/>
      <c r="Q3680" s="309"/>
      <c r="R3680" s="309"/>
      <c r="S3680" s="309"/>
      <c r="T3680" s="309"/>
      <c r="U3680" s="309"/>
    </row>
    <row r="3681" spans="1:21" x14ac:dyDescent="0.2">
      <c r="A3681" s="309"/>
      <c r="B3681" s="309"/>
      <c r="C3681" s="309"/>
      <c r="D3681" s="309"/>
      <c r="E3681" s="309"/>
      <c r="F3681" s="309"/>
      <c r="G3681" s="309"/>
      <c r="H3681" s="309"/>
      <c r="I3681" s="309"/>
      <c r="J3681" s="309"/>
      <c r="K3681" s="309"/>
      <c r="L3681" s="309"/>
      <c r="M3681" s="309"/>
      <c r="N3681" s="309"/>
      <c r="O3681" s="309"/>
      <c r="P3681" s="309"/>
      <c r="Q3681" s="309"/>
      <c r="R3681" s="309"/>
      <c r="S3681" s="309"/>
      <c r="T3681" s="309"/>
      <c r="U3681" s="309"/>
    </row>
    <row r="3682" spans="1:21" x14ac:dyDescent="0.2">
      <c r="A3682" s="309"/>
      <c r="B3682" s="309"/>
      <c r="C3682" s="309"/>
      <c r="D3682" s="309"/>
      <c r="E3682" s="309"/>
      <c r="F3682" s="309"/>
      <c r="G3682" s="309"/>
      <c r="H3682" s="309"/>
      <c r="I3682" s="309"/>
      <c r="J3682" s="309"/>
      <c r="K3682" s="309"/>
      <c r="L3682" s="309"/>
      <c r="M3682" s="309"/>
      <c r="N3682" s="309"/>
      <c r="O3682" s="309"/>
      <c r="P3682" s="309"/>
      <c r="Q3682" s="309"/>
      <c r="R3682" s="309"/>
      <c r="S3682" s="309"/>
      <c r="T3682" s="309"/>
      <c r="U3682" s="309"/>
    </row>
    <row r="3683" spans="1:21" x14ac:dyDescent="0.2">
      <c r="A3683" s="309"/>
      <c r="B3683" s="309"/>
      <c r="C3683" s="309"/>
      <c r="D3683" s="309"/>
      <c r="E3683" s="309"/>
      <c r="F3683" s="309"/>
      <c r="G3683" s="309"/>
      <c r="H3683" s="309"/>
      <c r="I3683" s="309"/>
      <c r="J3683" s="309"/>
      <c r="K3683" s="309"/>
      <c r="L3683" s="309"/>
      <c r="M3683" s="309"/>
      <c r="N3683" s="309"/>
      <c r="O3683" s="309"/>
      <c r="P3683" s="309"/>
      <c r="Q3683" s="309"/>
      <c r="R3683" s="309"/>
      <c r="S3683" s="309"/>
      <c r="T3683" s="309"/>
      <c r="U3683" s="309"/>
    </row>
    <row r="3684" spans="1:21" x14ac:dyDescent="0.2">
      <c r="A3684" s="309"/>
      <c r="B3684" s="309"/>
      <c r="C3684" s="309"/>
      <c r="D3684" s="309"/>
      <c r="E3684" s="309"/>
      <c r="F3684" s="309"/>
      <c r="G3684" s="309"/>
      <c r="H3684" s="309"/>
      <c r="I3684" s="309"/>
      <c r="J3684" s="309"/>
      <c r="K3684" s="309"/>
      <c r="L3684" s="309"/>
      <c r="M3684" s="309"/>
      <c r="N3684" s="309"/>
      <c r="O3684" s="309"/>
      <c r="P3684" s="309"/>
      <c r="Q3684" s="309"/>
      <c r="R3684" s="309"/>
      <c r="S3684" s="309"/>
      <c r="T3684" s="309"/>
      <c r="U3684" s="309"/>
    </row>
    <row r="3685" spans="1:21" x14ac:dyDescent="0.2">
      <c r="A3685" s="309"/>
      <c r="B3685" s="309"/>
      <c r="C3685" s="309"/>
      <c r="D3685" s="309"/>
      <c r="E3685" s="309"/>
      <c r="F3685" s="309"/>
      <c r="G3685" s="309"/>
      <c r="H3685" s="309"/>
      <c r="I3685" s="309"/>
      <c r="J3685" s="309"/>
      <c r="K3685" s="309"/>
      <c r="L3685" s="309"/>
      <c r="M3685" s="309"/>
      <c r="N3685" s="309"/>
      <c r="O3685" s="309"/>
      <c r="P3685" s="309"/>
      <c r="Q3685" s="309"/>
      <c r="R3685" s="309"/>
      <c r="S3685" s="309"/>
      <c r="T3685" s="309"/>
      <c r="U3685" s="309"/>
    </row>
    <row r="3686" spans="1:21" x14ac:dyDescent="0.2">
      <c r="A3686" s="309"/>
      <c r="B3686" s="309"/>
      <c r="C3686" s="309"/>
      <c r="D3686" s="309"/>
      <c r="E3686" s="309"/>
      <c r="F3686" s="309"/>
      <c r="G3686" s="309"/>
      <c r="H3686" s="309"/>
      <c r="I3686" s="309"/>
      <c r="J3686" s="309"/>
      <c r="K3686" s="309"/>
      <c r="L3686" s="309"/>
      <c r="M3686" s="309"/>
      <c r="N3686" s="309"/>
      <c r="O3686" s="309"/>
      <c r="P3686" s="309"/>
      <c r="Q3686" s="309"/>
      <c r="R3686" s="309"/>
      <c r="S3686" s="309"/>
      <c r="T3686" s="309"/>
      <c r="U3686" s="309"/>
    </row>
    <row r="3687" spans="1:21" x14ac:dyDescent="0.2">
      <c r="A3687" s="309"/>
      <c r="B3687" s="309"/>
      <c r="C3687" s="309"/>
      <c r="D3687" s="309"/>
      <c r="E3687" s="309"/>
      <c r="F3687" s="309"/>
      <c r="G3687" s="309"/>
      <c r="H3687" s="309"/>
      <c r="I3687" s="309"/>
      <c r="J3687" s="309"/>
      <c r="K3687" s="309"/>
      <c r="L3687" s="309"/>
      <c r="M3687" s="309"/>
      <c r="N3687" s="309"/>
      <c r="O3687" s="309"/>
      <c r="P3687" s="309"/>
      <c r="Q3687" s="309"/>
      <c r="R3687" s="309"/>
      <c r="S3687" s="309"/>
      <c r="T3687" s="309"/>
      <c r="U3687" s="309"/>
    </row>
    <row r="3688" spans="1:21" x14ac:dyDescent="0.2">
      <c r="A3688" s="309"/>
      <c r="B3688" s="309"/>
      <c r="C3688" s="309"/>
      <c r="D3688" s="309"/>
      <c r="E3688" s="309"/>
      <c r="F3688" s="309"/>
      <c r="G3688" s="309"/>
      <c r="H3688" s="309"/>
      <c r="I3688" s="309"/>
      <c r="J3688" s="309"/>
      <c r="K3688" s="309"/>
      <c r="L3688" s="309"/>
      <c r="M3688" s="309"/>
      <c r="N3688" s="309"/>
      <c r="O3688" s="309"/>
      <c r="P3688" s="309"/>
      <c r="Q3688" s="309"/>
      <c r="R3688" s="309"/>
      <c r="S3688" s="309"/>
      <c r="T3688" s="309"/>
      <c r="U3688" s="309"/>
    </row>
    <row r="3689" spans="1:21" x14ac:dyDescent="0.2">
      <c r="A3689" s="309"/>
      <c r="B3689" s="309"/>
      <c r="C3689" s="309"/>
      <c r="D3689" s="309"/>
      <c r="E3689" s="309"/>
      <c r="F3689" s="309"/>
      <c r="G3689" s="309"/>
      <c r="H3689" s="309"/>
      <c r="I3689" s="309"/>
      <c r="J3689" s="309"/>
      <c r="K3689" s="309"/>
      <c r="L3689" s="309"/>
      <c r="M3689" s="309"/>
      <c r="N3689" s="309"/>
      <c r="O3689" s="309"/>
      <c r="P3689" s="309"/>
      <c r="Q3689" s="309"/>
      <c r="R3689" s="309"/>
      <c r="S3689" s="309"/>
      <c r="T3689" s="309"/>
      <c r="U3689" s="309"/>
    </row>
    <row r="3690" spans="1:21" x14ac:dyDescent="0.2">
      <c r="A3690" s="309"/>
      <c r="B3690" s="309"/>
      <c r="C3690" s="309"/>
      <c r="D3690" s="309"/>
      <c r="E3690" s="309"/>
      <c r="F3690" s="309"/>
      <c r="G3690" s="309"/>
      <c r="H3690" s="309"/>
      <c r="I3690" s="309"/>
      <c r="J3690" s="309"/>
      <c r="K3690" s="309"/>
      <c r="L3690" s="309"/>
      <c r="M3690" s="309"/>
      <c r="N3690" s="309"/>
      <c r="O3690" s="309"/>
      <c r="P3690" s="309"/>
      <c r="Q3690" s="309"/>
      <c r="R3690" s="309"/>
      <c r="S3690" s="309"/>
      <c r="T3690" s="309"/>
      <c r="U3690" s="309"/>
    </row>
    <row r="3691" spans="1:21" x14ac:dyDescent="0.2">
      <c r="A3691" s="309"/>
      <c r="B3691" s="309"/>
      <c r="C3691" s="309"/>
      <c r="D3691" s="309"/>
      <c r="E3691" s="309"/>
      <c r="F3691" s="309"/>
      <c r="G3691" s="309"/>
      <c r="H3691" s="309"/>
      <c r="I3691" s="309"/>
      <c r="J3691" s="309"/>
      <c r="K3691" s="309"/>
      <c r="L3691" s="309"/>
      <c r="M3691" s="309"/>
      <c r="N3691" s="309"/>
      <c r="O3691" s="309"/>
      <c r="P3691" s="309"/>
      <c r="Q3691" s="309"/>
      <c r="R3691" s="309"/>
      <c r="S3691" s="309"/>
      <c r="T3691" s="309"/>
      <c r="U3691" s="309"/>
    </row>
    <row r="3692" spans="1:21" x14ac:dyDescent="0.2">
      <c r="A3692" s="309"/>
      <c r="B3692" s="309"/>
      <c r="C3692" s="309"/>
      <c r="D3692" s="309"/>
      <c r="E3692" s="309"/>
      <c r="F3692" s="309"/>
      <c r="G3692" s="309"/>
      <c r="H3692" s="309"/>
      <c r="I3692" s="309"/>
      <c r="J3692" s="309"/>
      <c r="K3692" s="309"/>
      <c r="L3692" s="309"/>
      <c r="M3692" s="309"/>
      <c r="N3692" s="309"/>
      <c r="O3692" s="309"/>
      <c r="P3692" s="309"/>
      <c r="Q3692" s="309"/>
      <c r="R3692" s="309"/>
      <c r="S3692" s="309"/>
      <c r="T3692" s="309"/>
      <c r="U3692" s="309"/>
    </row>
    <row r="3693" spans="1:21" x14ac:dyDescent="0.2">
      <c r="A3693" s="309"/>
      <c r="B3693" s="309"/>
      <c r="C3693" s="309"/>
      <c r="D3693" s="309"/>
      <c r="E3693" s="309"/>
      <c r="F3693" s="309"/>
      <c r="G3693" s="309"/>
      <c r="H3693" s="309"/>
      <c r="I3693" s="309"/>
      <c r="J3693" s="309"/>
      <c r="K3693" s="309"/>
      <c r="L3693" s="309"/>
      <c r="M3693" s="309"/>
      <c r="N3693" s="309"/>
      <c r="O3693" s="309"/>
      <c r="P3693" s="309"/>
      <c r="Q3693" s="309"/>
      <c r="R3693" s="309"/>
      <c r="S3693" s="309"/>
      <c r="T3693" s="309"/>
      <c r="U3693" s="309"/>
    </row>
    <row r="3694" spans="1:21" x14ac:dyDescent="0.2">
      <c r="A3694" s="309"/>
      <c r="B3694" s="309"/>
      <c r="C3694" s="309"/>
      <c r="D3694" s="309"/>
      <c r="E3694" s="309"/>
      <c r="F3694" s="309"/>
      <c r="G3694" s="309"/>
      <c r="H3694" s="309"/>
      <c r="I3694" s="309"/>
      <c r="J3694" s="309"/>
      <c r="K3694" s="309"/>
      <c r="L3694" s="309"/>
      <c r="M3694" s="309"/>
      <c r="N3694" s="309"/>
      <c r="O3694" s="309"/>
      <c r="P3694" s="309"/>
      <c r="Q3694" s="309"/>
      <c r="R3694" s="309"/>
      <c r="S3694" s="309"/>
      <c r="T3694" s="309"/>
      <c r="U3694" s="309"/>
    </row>
    <row r="3695" spans="1:21" x14ac:dyDescent="0.2">
      <c r="A3695" s="309"/>
      <c r="B3695" s="309"/>
      <c r="C3695" s="309"/>
      <c r="D3695" s="309"/>
      <c r="E3695" s="309"/>
      <c r="F3695" s="309"/>
      <c r="G3695" s="309"/>
      <c r="H3695" s="309"/>
      <c r="I3695" s="309"/>
      <c r="J3695" s="309"/>
      <c r="K3695" s="309"/>
      <c r="L3695" s="309"/>
      <c r="M3695" s="309"/>
      <c r="N3695" s="309"/>
      <c r="O3695" s="309"/>
      <c r="P3695" s="309"/>
      <c r="Q3695" s="309"/>
      <c r="R3695" s="309"/>
      <c r="S3695" s="309"/>
      <c r="T3695" s="309"/>
      <c r="U3695" s="309"/>
    </row>
    <row r="3696" spans="1:21" x14ac:dyDescent="0.2">
      <c r="A3696" s="309"/>
      <c r="B3696" s="309"/>
      <c r="C3696" s="309"/>
      <c r="D3696" s="309"/>
      <c r="E3696" s="309"/>
      <c r="F3696" s="309"/>
      <c r="G3696" s="309"/>
      <c r="H3696" s="309"/>
      <c r="I3696" s="309"/>
      <c r="J3696" s="309"/>
      <c r="K3696" s="309"/>
      <c r="L3696" s="309"/>
      <c r="M3696" s="309"/>
      <c r="N3696" s="309"/>
      <c r="O3696" s="309"/>
      <c r="P3696" s="309"/>
      <c r="Q3696" s="309"/>
      <c r="R3696" s="309"/>
      <c r="S3696" s="309"/>
      <c r="T3696" s="309"/>
      <c r="U3696" s="309"/>
    </row>
    <row r="3697" spans="1:21" x14ac:dyDescent="0.2">
      <c r="A3697" s="309"/>
      <c r="B3697" s="309"/>
      <c r="C3697" s="309"/>
      <c r="D3697" s="309"/>
      <c r="E3697" s="309"/>
      <c r="F3697" s="309"/>
      <c r="G3697" s="309"/>
      <c r="H3697" s="309"/>
      <c r="I3697" s="309"/>
      <c r="J3697" s="309"/>
      <c r="K3697" s="309"/>
      <c r="L3697" s="309"/>
      <c r="M3697" s="309"/>
      <c r="N3697" s="309"/>
      <c r="O3697" s="309"/>
      <c r="P3697" s="309"/>
      <c r="Q3697" s="309"/>
      <c r="R3697" s="309"/>
      <c r="S3697" s="309"/>
      <c r="T3697" s="309"/>
      <c r="U3697" s="309"/>
    </row>
    <row r="3698" spans="1:21" x14ac:dyDescent="0.2">
      <c r="A3698" s="309"/>
      <c r="B3698" s="309"/>
      <c r="C3698" s="309"/>
      <c r="D3698" s="309"/>
      <c r="E3698" s="309"/>
      <c r="F3698" s="309"/>
      <c r="G3698" s="309"/>
      <c r="H3698" s="309"/>
      <c r="I3698" s="309"/>
      <c r="J3698" s="309"/>
      <c r="K3698" s="309"/>
      <c r="L3698" s="309"/>
      <c r="M3698" s="309"/>
      <c r="N3698" s="309"/>
      <c r="O3698" s="309"/>
      <c r="P3698" s="309"/>
      <c r="Q3698" s="309"/>
      <c r="R3698" s="309"/>
      <c r="S3698" s="309"/>
      <c r="T3698" s="309"/>
      <c r="U3698" s="309"/>
    </row>
    <row r="3699" spans="1:21" x14ac:dyDescent="0.2">
      <c r="A3699" s="309"/>
      <c r="B3699" s="309"/>
      <c r="C3699" s="309"/>
      <c r="D3699" s="309"/>
      <c r="E3699" s="309"/>
      <c r="F3699" s="309"/>
      <c r="G3699" s="309"/>
      <c r="H3699" s="309"/>
      <c r="I3699" s="309"/>
      <c r="J3699" s="309"/>
      <c r="K3699" s="309"/>
      <c r="L3699" s="309"/>
      <c r="M3699" s="309"/>
      <c r="N3699" s="309"/>
      <c r="O3699" s="309"/>
      <c r="P3699" s="309"/>
      <c r="Q3699" s="309"/>
      <c r="R3699" s="309"/>
      <c r="S3699" s="309"/>
      <c r="T3699" s="309"/>
      <c r="U3699" s="309"/>
    </row>
    <row r="3700" spans="1:21" x14ac:dyDescent="0.2">
      <c r="A3700" s="309"/>
      <c r="B3700" s="309"/>
      <c r="C3700" s="309"/>
      <c r="D3700" s="309"/>
      <c r="E3700" s="309"/>
      <c r="F3700" s="309"/>
      <c r="G3700" s="309"/>
      <c r="H3700" s="309"/>
      <c r="I3700" s="309"/>
      <c r="J3700" s="309"/>
      <c r="K3700" s="309"/>
      <c r="L3700" s="309"/>
      <c r="M3700" s="309"/>
      <c r="N3700" s="309"/>
      <c r="O3700" s="309"/>
      <c r="P3700" s="309"/>
      <c r="Q3700" s="309"/>
      <c r="R3700" s="309"/>
      <c r="S3700" s="309"/>
      <c r="T3700" s="309"/>
      <c r="U3700" s="309"/>
    </row>
    <row r="3701" spans="1:21" x14ac:dyDescent="0.2">
      <c r="A3701" s="309"/>
      <c r="B3701" s="309"/>
      <c r="C3701" s="309"/>
      <c r="D3701" s="309"/>
      <c r="E3701" s="309"/>
      <c r="F3701" s="309"/>
      <c r="G3701" s="309"/>
      <c r="H3701" s="309"/>
      <c r="I3701" s="309"/>
      <c r="J3701" s="309"/>
      <c r="K3701" s="309"/>
      <c r="L3701" s="309"/>
      <c r="M3701" s="309"/>
      <c r="N3701" s="309"/>
      <c r="O3701" s="309"/>
      <c r="P3701" s="309"/>
      <c r="Q3701" s="309"/>
      <c r="R3701" s="309"/>
      <c r="S3701" s="309"/>
      <c r="T3701" s="309"/>
      <c r="U3701" s="309"/>
    </row>
    <row r="3702" spans="1:21" x14ac:dyDescent="0.2">
      <c r="A3702" s="309"/>
      <c r="B3702" s="309"/>
      <c r="C3702" s="309"/>
      <c r="D3702" s="309"/>
      <c r="E3702" s="309"/>
      <c r="F3702" s="309"/>
      <c r="G3702" s="309"/>
      <c r="H3702" s="309"/>
      <c r="I3702" s="309"/>
      <c r="J3702" s="309"/>
      <c r="K3702" s="309"/>
      <c r="L3702" s="309"/>
      <c r="M3702" s="309"/>
      <c r="N3702" s="309"/>
      <c r="O3702" s="309"/>
      <c r="P3702" s="309"/>
      <c r="Q3702" s="309"/>
      <c r="R3702" s="309"/>
      <c r="S3702" s="309"/>
      <c r="T3702" s="309"/>
      <c r="U3702" s="309"/>
    </row>
    <row r="3703" spans="1:21" x14ac:dyDescent="0.2">
      <c r="A3703" s="309"/>
      <c r="B3703" s="309"/>
      <c r="C3703" s="309"/>
      <c r="D3703" s="309"/>
      <c r="E3703" s="309"/>
      <c r="F3703" s="309"/>
      <c r="G3703" s="309"/>
      <c r="H3703" s="309"/>
      <c r="I3703" s="309"/>
      <c r="J3703" s="309"/>
      <c r="K3703" s="309"/>
      <c r="L3703" s="309"/>
      <c r="M3703" s="309"/>
      <c r="N3703" s="309"/>
      <c r="O3703" s="309"/>
      <c r="P3703" s="309"/>
      <c r="Q3703" s="309"/>
      <c r="R3703" s="309"/>
      <c r="S3703" s="309"/>
      <c r="T3703" s="309"/>
      <c r="U3703" s="309"/>
    </row>
    <row r="3704" spans="1:21" x14ac:dyDescent="0.2">
      <c r="A3704" s="309"/>
      <c r="B3704" s="309"/>
      <c r="C3704" s="309"/>
      <c r="D3704" s="309"/>
      <c r="E3704" s="309"/>
      <c r="F3704" s="309"/>
      <c r="G3704" s="309"/>
      <c r="H3704" s="309"/>
      <c r="I3704" s="309"/>
      <c r="J3704" s="309"/>
      <c r="K3704" s="309"/>
      <c r="L3704" s="309"/>
      <c r="M3704" s="309"/>
      <c r="N3704" s="309"/>
      <c r="O3704" s="309"/>
      <c r="P3704" s="309"/>
      <c r="Q3704" s="309"/>
      <c r="R3704" s="309"/>
      <c r="S3704" s="309"/>
      <c r="T3704" s="309"/>
      <c r="U3704" s="309"/>
    </row>
    <row r="3705" spans="1:21" x14ac:dyDescent="0.2">
      <c r="A3705" s="309"/>
      <c r="B3705" s="309"/>
      <c r="C3705" s="309"/>
      <c r="D3705" s="309"/>
      <c r="E3705" s="309"/>
      <c r="F3705" s="309"/>
      <c r="G3705" s="309"/>
      <c r="H3705" s="309"/>
      <c r="I3705" s="309"/>
      <c r="J3705" s="309"/>
      <c r="K3705" s="309"/>
      <c r="L3705" s="309"/>
      <c r="M3705" s="309"/>
      <c r="N3705" s="309"/>
      <c r="O3705" s="309"/>
      <c r="P3705" s="309"/>
      <c r="Q3705" s="309"/>
      <c r="R3705" s="309"/>
      <c r="S3705" s="309"/>
      <c r="T3705" s="309"/>
      <c r="U3705" s="309"/>
    </row>
    <row r="3706" spans="1:21" x14ac:dyDescent="0.2">
      <c r="A3706" s="309"/>
      <c r="B3706" s="309"/>
      <c r="C3706" s="309"/>
      <c r="D3706" s="309"/>
      <c r="E3706" s="309"/>
      <c r="F3706" s="309"/>
      <c r="G3706" s="309"/>
      <c r="H3706" s="309"/>
      <c r="I3706" s="309"/>
      <c r="J3706" s="309"/>
      <c r="K3706" s="309"/>
      <c r="L3706" s="309"/>
      <c r="M3706" s="309"/>
      <c r="N3706" s="309"/>
      <c r="O3706" s="309"/>
      <c r="P3706" s="309"/>
      <c r="Q3706" s="309"/>
      <c r="R3706" s="309"/>
      <c r="S3706" s="309"/>
      <c r="T3706" s="309"/>
      <c r="U3706" s="309"/>
    </row>
    <row r="3707" spans="1:21" x14ac:dyDescent="0.2">
      <c r="A3707" s="309"/>
      <c r="B3707" s="309"/>
      <c r="C3707" s="309"/>
      <c r="D3707" s="309"/>
      <c r="E3707" s="309"/>
      <c r="F3707" s="309"/>
      <c r="G3707" s="309"/>
      <c r="H3707" s="309"/>
      <c r="I3707" s="309"/>
      <c r="J3707" s="309"/>
      <c r="K3707" s="309"/>
      <c r="L3707" s="309"/>
      <c r="M3707" s="309"/>
      <c r="N3707" s="309"/>
      <c r="O3707" s="309"/>
      <c r="P3707" s="309"/>
      <c r="Q3707" s="309"/>
      <c r="R3707" s="309"/>
      <c r="S3707" s="309"/>
      <c r="T3707" s="309"/>
      <c r="U3707" s="309"/>
    </row>
    <row r="3708" spans="1:21" x14ac:dyDescent="0.2">
      <c r="A3708" s="309"/>
      <c r="B3708" s="309"/>
      <c r="C3708" s="309"/>
      <c r="D3708" s="309"/>
      <c r="E3708" s="309"/>
      <c r="F3708" s="309"/>
      <c r="G3708" s="309"/>
      <c r="H3708" s="309"/>
      <c r="I3708" s="309"/>
      <c r="J3708" s="309"/>
      <c r="K3708" s="309"/>
      <c r="L3708" s="309"/>
      <c r="M3708" s="309"/>
      <c r="N3708" s="309"/>
      <c r="O3708" s="309"/>
      <c r="P3708" s="309"/>
      <c r="Q3708" s="309"/>
      <c r="R3708" s="309"/>
      <c r="S3708" s="309"/>
      <c r="T3708" s="309"/>
      <c r="U3708" s="309"/>
    </row>
    <row r="3709" spans="1:21" x14ac:dyDescent="0.2">
      <c r="A3709" s="309"/>
      <c r="B3709" s="309"/>
      <c r="C3709" s="309"/>
      <c r="D3709" s="309"/>
      <c r="E3709" s="309"/>
      <c r="F3709" s="309"/>
      <c r="G3709" s="309"/>
      <c r="H3709" s="309"/>
      <c r="I3709" s="309"/>
      <c r="J3709" s="309"/>
      <c r="K3709" s="309"/>
      <c r="L3709" s="309"/>
      <c r="M3709" s="309"/>
      <c r="N3709" s="309"/>
      <c r="O3709" s="309"/>
      <c r="P3709" s="309"/>
      <c r="Q3709" s="309"/>
      <c r="R3709" s="309"/>
      <c r="S3709" s="309"/>
      <c r="T3709" s="309"/>
      <c r="U3709" s="309"/>
    </row>
    <row r="3710" spans="1:21" x14ac:dyDescent="0.2">
      <c r="A3710" s="309"/>
      <c r="B3710" s="309"/>
      <c r="C3710" s="309"/>
      <c r="D3710" s="309"/>
      <c r="E3710" s="309"/>
      <c r="F3710" s="309"/>
      <c r="G3710" s="309"/>
      <c r="H3710" s="309"/>
      <c r="I3710" s="309"/>
      <c r="J3710" s="309"/>
      <c r="K3710" s="309"/>
      <c r="L3710" s="309"/>
      <c r="M3710" s="309"/>
      <c r="N3710" s="309"/>
      <c r="O3710" s="309"/>
      <c r="P3710" s="309"/>
      <c r="Q3710" s="309"/>
      <c r="R3710" s="309"/>
      <c r="S3710" s="309"/>
      <c r="T3710" s="309"/>
      <c r="U3710" s="309"/>
    </row>
    <row r="3711" spans="1:21" x14ac:dyDescent="0.2">
      <c r="A3711" s="309"/>
      <c r="B3711" s="309"/>
      <c r="C3711" s="309"/>
      <c r="D3711" s="309"/>
      <c r="E3711" s="309"/>
      <c r="F3711" s="309"/>
      <c r="G3711" s="309"/>
      <c r="H3711" s="309"/>
      <c r="I3711" s="309"/>
      <c r="J3711" s="309"/>
      <c r="K3711" s="309"/>
      <c r="L3711" s="309"/>
      <c r="M3711" s="309"/>
      <c r="N3711" s="309"/>
      <c r="O3711" s="309"/>
      <c r="P3711" s="309"/>
      <c r="Q3711" s="309"/>
      <c r="R3711" s="309"/>
      <c r="S3711" s="309"/>
      <c r="T3711" s="309"/>
      <c r="U3711" s="309"/>
    </row>
    <row r="3712" spans="1:21" x14ac:dyDescent="0.2">
      <c r="A3712" s="309"/>
      <c r="B3712" s="309"/>
      <c r="C3712" s="309"/>
      <c r="D3712" s="309"/>
      <c r="E3712" s="309"/>
      <c r="F3712" s="309"/>
      <c r="G3712" s="309"/>
      <c r="H3712" s="309"/>
      <c r="I3712" s="309"/>
      <c r="J3712" s="309"/>
      <c r="K3712" s="309"/>
      <c r="L3712" s="309"/>
      <c r="M3712" s="309"/>
      <c r="N3712" s="309"/>
      <c r="O3712" s="309"/>
      <c r="P3712" s="309"/>
      <c r="Q3712" s="309"/>
      <c r="R3712" s="309"/>
      <c r="S3712" s="309"/>
      <c r="T3712" s="309"/>
      <c r="U3712" s="309"/>
    </row>
    <row r="3713" spans="1:21" x14ac:dyDescent="0.2">
      <c r="A3713" s="309"/>
      <c r="B3713" s="309"/>
      <c r="C3713" s="309"/>
      <c r="D3713" s="309"/>
      <c r="E3713" s="309"/>
      <c r="F3713" s="309"/>
      <c r="G3713" s="309"/>
      <c r="H3713" s="309"/>
      <c r="I3713" s="309"/>
      <c r="J3713" s="309"/>
      <c r="K3713" s="309"/>
      <c r="L3713" s="309"/>
      <c r="M3713" s="309"/>
      <c r="N3713" s="309"/>
      <c r="O3713" s="309"/>
      <c r="P3713" s="309"/>
      <c r="Q3713" s="309"/>
      <c r="R3713" s="309"/>
      <c r="S3713" s="309"/>
      <c r="T3713" s="309"/>
      <c r="U3713" s="309"/>
    </row>
    <row r="3714" spans="1:21" x14ac:dyDescent="0.2">
      <c r="A3714" s="309"/>
      <c r="B3714" s="309"/>
      <c r="C3714" s="309"/>
      <c r="D3714" s="309"/>
      <c r="E3714" s="309"/>
      <c r="F3714" s="309"/>
      <c r="G3714" s="309"/>
      <c r="H3714" s="309"/>
      <c r="I3714" s="309"/>
      <c r="J3714" s="309"/>
      <c r="K3714" s="309"/>
      <c r="L3714" s="309"/>
      <c r="M3714" s="309"/>
      <c r="N3714" s="309"/>
      <c r="O3714" s="309"/>
      <c r="P3714" s="309"/>
      <c r="Q3714" s="309"/>
      <c r="R3714" s="309"/>
      <c r="S3714" s="309"/>
      <c r="T3714" s="309"/>
      <c r="U3714" s="309"/>
    </row>
    <row r="3715" spans="1:21" x14ac:dyDescent="0.2">
      <c r="A3715" s="309"/>
      <c r="B3715" s="309"/>
      <c r="C3715" s="309"/>
      <c r="D3715" s="309"/>
      <c r="E3715" s="309"/>
      <c r="F3715" s="309"/>
      <c r="G3715" s="309"/>
      <c r="H3715" s="309"/>
      <c r="I3715" s="309"/>
      <c r="J3715" s="309"/>
      <c r="K3715" s="309"/>
      <c r="L3715" s="309"/>
      <c r="M3715" s="309"/>
      <c r="N3715" s="309"/>
      <c r="O3715" s="309"/>
      <c r="P3715" s="309"/>
      <c r="Q3715" s="309"/>
      <c r="R3715" s="309"/>
      <c r="S3715" s="309"/>
      <c r="T3715" s="309"/>
      <c r="U3715" s="309"/>
    </row>
    <row r="3716" spans="1:21" x14ac:dyDescent="0.2">
      <c r="A3716" s="309"/>
      <c r="B3716" s="309"/>
      <c r="C3716" s="309"/>
      <c r="D3716" s="309"/>
      <c r="E3716" s="309"/>
      <c r="F3716" s="309"/>
      <c r="G3716" s="309"/>
      <c r="H3716" s="309"/>
      <c r="I3716" s="309"/>
      <c r="J3716" s="309"/>
      <c r="K3716" s="309"/>
      <c r="L3716" s="309"/>
      <c r="M3716" s="309"/>
      <c r="N3716" s="309"/>
      <c r="O3716" s="309"/>
      <c r="P3716" s="309"/>
      <c r="Q3716" s="309"/>
      <c r="R3716" s="309"/>
      <c r="S3716" s="309"/>
      <c r="T3716" s="309"/>
      <c r="U3716" s="309"/>
    </row>
    <row r="3717" spans="1:21" x14ac:dyDescent="0.2">
      <c r="A3717" s="309"/>
      <c r="B3717" s="309"/>
      <c r="C3717" s="309"/>
      <c r="D3717" s="309"/>
      <c r="E3717" s="309"/>
      <c r="F3717" s="309"/>
      <c r="G3717" s="309"/>
      <c r="H3717" s="309"/>
      <c r="I3717" s="309"/>
      <c r="J3717" s="309"/>
      <c r="K3717" s="309"/>
      <c r="L3717" s="309"/>
      <c r="M3717" s="309"/>
      <c r="N3717" s="309"/>
      <c r="O3717" s="309"/>
      <c r="P3717" s="309"/>
      <c r="Q3717" s="309"/>
      <c r="R3717" s="309"/>
      <c r="S3717" s="309"/>
      <c r="T3717" s="309"/>
      <c r="U3717" s="309"/>
    </row>
    <row r="3718" spans="1:21" x14ac:dyDescent="0.2">
      <c r="A3718" s="309"/>
      <c r="B3718" s="309"/>
      <c r="C3718" s="309"/>
      <c r="D3718" s="309"/>
      <c r="E3718" s="309"/>
      <c r="F3718" s="309"/>
      <c r="G3718" s="309"/>
      <c r="H3718" s="309"/>
      <c r="I3718" s="309"/>
      <c r="J3718" s="309"/>
      <c r="K3718" s="309"/>
      <c r="L3718" s="309"/>
      <c r="M3718" s="309"/>
      <c r="N3718" s="309"/>
      <c r="O3718" s="309"/>
      <c r="P3718" s="309"/>
      <c r="Q3718" s="309"/>
      <c r="R3718" s="309"/>
      <c r="S3718" s="309"/>
      <c r="T3718" s="309"/>
      <c r="U3718" s="309"/>
    </row>
    <row r="3719" spans="1:21" x14ac:dyDescent="0.2">
      <c r="A3719" s="309"/>
      <c r="B3719" s="309"/>
      <c r="C3719" s="309"/>
      <c r="D3719" s="309"/>
      <c r="E3719" s="309"/>
      <c r="F3719" s="309"/>
      <c r="G3719" s="309"/>
      <c r="H3719" s="309"/>
      <c r="I3719" s="309"/>
      <c r="J3719" s="309"/>
      <c r="K3719" s="309"/>
      <c r="L3719" s="309"/>
      <c r="M3719" s="309"/>
      <c r="N3719" s="309"/>
      <c r="O3719" s="309"/>
      <c r="P3719" s="309"/>
      <c r="Q3719" s="309"/>
      <c r="R3719" s="309"/>
      <c r="S3719" s="309"/>
      <c r="T3719" s="309"/>
      <c r="U3719" s="309"/>
    </row>
    <row r="3720" spans="1:21" x14ac:dyDescent="0.2">
      <c r="A3720" s="309"/>
      <c r="B3720" s="309"/>
      <c r="C3720" s="309"/>
      <c r="D3720" s="309"/>
      <c r="E3720" s="309"/>
      <c r="F3720" s="309"/>
      <c r="G3720" s="309"/>
      <c r="H3720" s="309"/>
      <c r="I3720" s="309"/>
      <c r="J3720" s="309"/>
      <c r="K3720" s="309"/>
      <c r="L3720" s="309"/>
      <c r="M3720" s="309"/>
      <c r="N3720" s="309"/>
      <c r="O3720" s="309"/>
      <c r="P3720" s="309"/>
      <c r="Q3720" s="309"/>
      <c r="R3720" s="309"/>
      <c r="S3720" s="309"/>
      <c r="T3720" s="309"/>
      <c r="U3720" s="309"/>
    </row>
    <row r="3721" spans="1:21" x14ac:dyDescent="0.2">
      <c r="A3721" s="309"/>
      <c r="B3721" s="309"/>
      <c r="C3721" s="309"/>
      <c r="D3721" s="309"/>
      <c r="E3721" s="309"/>
      <c r="F3721" s="309"/>
      <c r="G3721" s="309"/>
      <c r="H3721" s="309"/>
      <c r="I3721" s="309"/>
      <c r="J3721" s="309"/>
      <c r="K3721" s="309"/>
      <c r="L3721" s="309"/>
      <c r="M3721" s="309"/>
      <c r="N3721" s="309"/>
      <c r="O3721" s="309"/>
      <c r="P3721" s="309"/>
      <c r="Q3721" s="309"/>
      <c r="R3721" s="309"/>
      <c r="S3721" s="309"/>
      <c r="T3721" s="309"/>
      <c r="U3721" s="309"/>
    </row>
    <row r="3722" spans="1:21" x14ac:dyDescent="0.2">
      <c r="A3722" s="309"/>
      <c r="B3722" s="309"/>
      <c r="C3722" s="309"/>
      <c r="D3722" s="309"/>
      <c r="E3722" s="309"/>
      <c r="F3722" s="309"/>
      <c r="G3722" s="309"/>
      <c r="H3722" s="309"/>
      <c r="I3722" s="309"/>
      <c r="J3722" s="309"/>
      <c r="K3722" s="309"/>
      <c r="L3722" s="309"/>
      <c r="M3722" s="309"/>
      <c r="N3722" s="309"/>
      <c r="O3722" s="309"/>
      <c r="P3722" s="309"/>
      <c r="Q3722" s="309"/>
      <c r="R3722" s="309"/>
      <c r="S3722" s="309"/>
      <c r="T3722" s="309"/>
      <c r="U3722" s="309"/>
    </row>
    <row r="3723" spans="1:21" x14ac:dyDescent="0.2">
      <c r="A3723" s="309"/>
      <c r="B3723" s="309"/>
      <c r="C3723" s="309"/>
      <c r="D3723" s="309"/>
      <c r="E3723" s="309"/>
      <c r="F3723" s="309"/>
      <c r="G3723" s="309"/>
      <c r="H3723" s="309"/>
      <c r="I3723" s="309"/>
      <c r="J3723" s="309"/>
      <c r="K3723" s="309"/>
      <c r="L3723" s="309"/>
      <c r="M3723" s="309"/>
      <c r="N3723" s="309"/>
      <c r="O3723" s="309"/>
      <c r="P3723" s="309"/>
      <c r="Q3723" s="309"/>
      <c r="R3723" s="309"/>
      <c r="S3723" s="309"/>
      <c r="T3723" s="309"/>
      <c r="U3723" s="309"/>
    </row>
    <row r="3724" spans="1:21" x14ac:dyDescent="0.2">
      <c r="A3724" s="309"/>
      <c r="B3724" s="309"/>
      <c r="C3724" s="309"/>
      <c r="D3724" s="309"/>
      <c r="E3724" s="309"/>
      <c r="F3724" s="309"/>
      <c r="G3724" s="309"/>
      <c r="H3724" s="309"/>
      <c r="I3724" s="309"/>
      <c r="J3724" s="309"/>
      <c r="K3724" s="309"/>
      <c r="L3724" s="309"/>
      <c r="M3724" s="309"/>
      <c r="N3724" s="309"/>
      <c r="O3724" s="309"/>
      <c r="P3724" s="309"/>
      <c r="Q3724" s="309"/>
      <c r="R3724" s="309"/>
      <c r="S3724" s="309"/>
      <c r="T3724" s="309"/>
      <c r="U3724" s="309"/>
    </row>
    <row r="3725" spans="1:21" x14ac:dyDescent="0.2">
      <c r="A3725" s="309"/>
      <c r="B3725" s="309"/>
      <c r="C3725" s="309"/>
      <c r="D3725" s="309"/>
      <c r="E3725" s="309"/>
      <c r="F3725" s="309"/>
      <c r="G3725" s="309"/>
      <c r="H3725" s="309"/>
      <c r="I3725" s="309"/>
      <c r="J3725" s="309"/>
      <c r="K3725" s="309"/>
      <c r="L3725" s="309"/>
      <c r="M3725" s="309"/>
      <c r="N3725" s="309"/>
      <c r="O3725" s="309"/>
      <c r="P3725" s="309"/>
      <c r="Q3725" s="309"/>
      <c r="R3725" s="309"/>
      <c r="S3725" s="309"/>
      <c r="T3725" s="309"/>
      <c r="U3725" s="309"/>
    </row>
    <row r="3726" spans="1:21" x14ac:dyDescent="0.2">
      <c r="A3726" s="309"/>
      <c r="B3726" s="309"/>
      <c r="C3726" s="309"/>
      <c r="D3726" s="309"/>
      <c r="E3726" s="309"/>
      <c r="F3726" s="309"/>
      <c r="G3726" s="309"/>
      <c r="H3726" s="309"/>
      <c r="I3726" s="309"/>
      <c r="J3726" s="309"/>
      <c r="K3726" s="309"/>
      <c r="L3726" s="309"/>
      <c r="M3726" s="309"/>
      <c r="N3726" s="309"/>
      <c r="O3726" s="309"/>
      <c r="P3726" s="309"/>
      <c r="Q3726" s="309"/>
      <c r="R3726" s="309"/>
      <c r="S3726" s="309"/>
      <c r="T3726" s="309"/>
      <c r="U3726" s="309"/>
    </row>
    <row r="3727" spans="1:21" x14ac:dyDescent="0.2">
      <c r="A3727" s="309"/>
      <c r="B3727" s="309"/>
      <c r="C3727" s="309"/>
      <c r="D3727" s="309"/>
      <c r="E3727" s="309"/>
      <c r="F3727" s="309"/>
      <c r="G3727" s="309"/>
      <c r="H3727" s="309"/>
      <c r="I3727" s="309"/>
      <c r="J3727" s="309"/>
      <c r="K3727" s="309"/>
      <c r="L3727" s="309"/>
      <c r="M3727" s="309"/>
      <c r="N3727" s="309"/>
      <c r="O3727" s="309"/>
      <c r="P3727" s="309"/>
      <c r="Q3727" s="309"/>
      <c r="R3727" s="309"/>
      <c r="S3727" s="309"/>
      <c r="T3727" s="309"/>
      <c r="U3727" s="309"/>
    </row>
    <row r="3728" spans="1:21" x14ac:dyDescent="0.2">
      <c r="A3728" s="309"/>
      <c r="B3728" s="309"/>
      <c r="C3728" s="309"/>
      <c r="D3728" s="309"/>
      <c r="E3728" s="309"/>
      <c r="F3728" s="309"/>
      <c r="G3728" s="309"/>
      <c r="H3728" s="309"/>
      <c r="I3728" s="309"/>
      <c r="J3728" s="309"/>
      <c r="K3728" s="309"/>
      <c r="L3728" s="309"/>
      <c r="M3728" s="309"/>
      <c r="N3728" s="309"/>
      <c r="O3728" s="309"/>
      <c r="P3728" s="309"/>
      <c r="Q3728" s="309"/>
      <c r="R3728" s="309"/>
      <c r="S3728" s="309"/>
      <c r="T3728" s="309"/>
      <c r="U3728" s="309"/>
    </row>
    <row r="3729" spans="1:21" x14ac:dyDescent="0.2">
      <c r="A3729" s="309"/>
      <c r="B3729" s="309"/>
      <c r="C3729" s="309"/>
      <c r="D3729" s="309"/>
      <c r="E3729" s="309"/>
      <c r="F3729" s="309"/>
      <c r="G3729" s="309"/>
      <c r="H3729" s="309"/>
      <c r="I3729" s="309"/>
      <c r="J3729" s="309"/>
      <c r="K3729" s="309"/>
      <c r="L3729" s="309"/>
      <c r="M3729" s="309"/>
      <c r="N3729" s="309"/>
      <c r="O3729" s="309"/>
      <c r="P3729" s="309"/>
      <c r="Q3729" s="309"/>
      <c r="R3729" s="309"/>
      <c r="S3729" s="309"/>
      <c r="T3729" s="309"/>
      <c r="U3729" s="309"/>
    </row>
    <row r="3730" spans="1:21" x14ac:dyDescent="0.2">
      <c r="A3730" s="309"/>
      <c r="B3730" s="309"/>
      <c r="C3730" s="309"/>
      <c r="D3730" s="309"/>
      <c r="E3730" s="309"/>
      <c r="F3730" s="309"/>
      <c r="G3730" s="309"/>
      <c r="H3730" s="309"/>
      <c r="I3730" s="309"/>
      <c r="J3730" s="309"/>
      <c r="K3730" s="309"/>
      <c r="L3730" s="309"/>
      <c r="M3730" s="309"/>
      <c r="N3730" s="309"/>
      <c r="O3730" s="309"/>
      <c r="P3730" s="309"/>
      <c r="Q3730" s="309"/>
      <c r="R3730" s="309"/>
      <c r="S3730" s="309"/>
      <c r="T3730" s="309"/>
      <c r="U3730" s="309"/>
    </row>
    <row r="3731" spans="1:21" x14ac:dyDescent="0.2">
      <c r="A3731" s="309"/>
      <c r="B3731" s="309"/>
      <c r="C3731" s="309"/>
      <c r="D3731" s="309"/>
      <c r="E3731" s="309"/>
      <c r="F3731" s="309"/>
      <c r="G3731" s="309"/>
      <c r="H3731" s="309"/>
      <c r="I3731" s="309"/>
      <c r="J3731" s="309"/>
      <c r="K3731" s="309"/>
      <c r="L3731" s="309"/>
      <c r="M3731" s="309"/>
      <c r="N3731" s="309"/>
      <c r="O3731" s="309"/>
      <c r="P3731" s="309"/>
      <c r="Q3731" s="309"/>
      <c r="R3731" s="309"/>
      <c r="S3731" s="309"/>
      <c r="T3731" s="309"/>
      <c r="U3731" s="309"/>
    </row>
    <row r="3732" spans="1:21" x14ac:dyDescent="0.2">
      <c r="A3732" s="309"/>
      <c r="B3732" s="309"/>
      <c r="C3732" s="309"/>
      <c r="D3732" s="309"/>
      <c r="E3732" s="309"/>
      <c r="F3732" s="309"/>
      <c r="G3732" s="309"/>
      <c r="H3732" s="309"/>
      <c r="I3732" s="309"/>
      <c r="J3732" s="309"/>
      <c r="K3732" s="309"/>
      <c r="L3732" s="309"/>
      <c r="M3732" s="309"/>
      <c r="N3732" s="309"/>
      <c r="O3732" s="309"/>
      <c r="P3732" s="309"/>
      <c r="Q3732" s="309"/>
      <c r="R3732" s="309"/>
      <c r="S3732" s="309"/>
      <c r="T3732" s="309"/>
      <c r="U3732" s="309"/>
    </row>
    <row r="3733" spans="1:21" x14ac:dyDescent="0.2">
      <c r="A3733" s="309"/>
      <c r="B3733" s="309"/>
      <c r="C3733" s="309"/>
      <c r="D3733" s="309"/>
      <c r="E3733" s="309"/>
      <c r="F3733" s="309"/>
      <c r="G3733" s="309"/>
      <c r="H3733" s="309"/>
      <c r="I3733" s="309"/>
      <c r="J3733" s="309"/>
      <c r="K3733" s="309"/>
      <c r="L3733" s="309"/>
      <c r="M3733" s="309"/>
      <c r="N3733" s="309"/>
      <c r="O3733" s="309"/>
      <c r="P3733" s="309"/>
      <c r="Q3733" s="309"/>
      <c r="R3733" s="309"/>
      <c r="S3733" s="309"/>
      <c r="T3733" s="309"/>
      <c r="U3733" s="309"/>
    </row>
    <row r="3734" spans="1:21" x14ac:dyDescent="0.2">
      <c r="A3734" s="309"/>
      <c r="B3734" s="309"/>
      <c r="C3734" s="309"/>
      <c r="D3734" s="309"/>
      <c r="E3734" s="309"/>
      <c r="F3734" s="309"/>
      <c r="G3734" s="309"/>
      <c r="H3734" s="309"/>
      <c r="I3734" s="309"/>
      <c r="J3734" s="309"/>
      <c r="K3734" s="309"/>
      <c r="L3734" s="309"/>
      <c r="M3734" s="309"/>
      <c r="N3734" s="309"/>
      <c r="O3734" s="309"/>
      <c r="P3734" s="309"/>
      <c r="Q3734" s="309"/>
      <c r="R3734" s="309"/>
      <c r="S3734" s="309"/>
      <c r="T3734" s="309"/>
      <c r="U3734" s="309"/>
    </row>
    <row r="3735" spans="1:21" x14ac:dyDescent="0.2">
      <c r="A3735" s="309"/>
      <c r="B3735" s="309"/>
      <c r="C3735" s="309"/>
      <c r="D3735" s="309"/>
      <c r="E3735" s="309"/>
      <c r="F3735" s="309"/>
      <c r="G3735" s="309"/>
      <c r="H3735" s="309"/>
      <c r="I3735" s="309"/>
      <c r="J3735" s="309"/>
      <c r="K3735" s="309"/>
      <c r="L3735" s="309"/>
      <c r="M3735" s="309"/>
      <c r="N3735" s="309"/>
      <c r="O3735" s="309"/>
      <c r="P3735" s="309"/>
      <c r="Q3735" s="309"/>
      <c r="R3735" s="309"/>
      <c r="S3735" s="309"/>
      <c r="T3735" s="309"/>
      <c r="U3735" s="309"/>
    </row>
    <row r="3736" spans="1:21" x14ac:dyDescent="0.2">
      <c r="A3736" s="309"/>
      <c r="B3736" s="309"/>
      <c r="C3736" s="309"/>
      <c r="D3736" s="309"/>
      <c r="E3736" s="309"/>
      <c r="F3736" s="309"/>
      <c r="G3736" s="309"/>
      <c r="H3736" s="309"/>
      <c r="I3736" s="309"/>
      <c r="J3736" s="309"/>
      <c r="K3736" s="309"/>
      <c r="L3736" s="309"/>
      <c r="M3736" s="309"/>
      <c r="N3736" s="309"/>
      <c r="O3736" s="309"/>
      <c r="P3736" s="309"/>
      <c r="Q3736" s="309"/>
      <c r="R3736" s="309"/>
      <c r="S3736" s="309"/>
      <c r="T3736" s="309"/>
      <c r="U3736" s="309"/>
    </row>
    <row r="3737" spans="1:21" x14ac:dyDescent="0.2">
      <c r="A3737" s="309"/>
      <c r="B3737" s="309"/>
      <c r="C3737" s="309"/>
      <c r="D3737" s="309"/>
      <c r="E3737" s="309"/>
      <c r="F3737" s="309"/>
      <c r="G3737" s="309"/>
      <c r="H3737" s="309"/>
      <c r="I3737" s="309"/>
      <c r="J3737" s="309"/>
      <c r="K3737" s="309"/>
      <c r="L3737" s="309"/>
      <c r="M3737" s="309"/>
      <c r="N3737" s="309"/>
      <c r="O3737" s="309"/>
      <c r="P3737" s="309"/>
      <c r="Q3737" s="309"/>
      <c r="R3737" s="309"/>
      <c r="S3737" s="309"/>
      <c r="T3737" s="309"/>
      <c r="U3737" s="309"/>
    </row>
    <row r="3738" spans="1:21" x14ac:dyDescent="0.2">
      <c r="A3738" s="309"/>
      <c r="B3738" s="309"/>
      <c r="C3738" s="309"/>
      <c r="D3738" s="309"/>
      <c r="E3738" s="309"/>
      <c r="F3738" s="309"/>
      <c r="G3738" s="309"/>
      <c r="H3738" s="309"/>
      <c r="I3738" s="309"/>
      <c r="J3738" s="309"/>
      <c r="K3738" s="309"/>
      <c r="L3738" s="309"/>
      <c r="M3738" s="309"/>
      <c r="N3738" s="309"/>
      <c r="O3738" s="309"/>
      <c r="P3738" s="309"/>
      <c r="Q3738" s="309"/>
      <c r="R3738" s="309"/>
      <c r="S3738" s="309"/>
      <c r="T3738" s="309"/>
      <c r="U3738" s="309"/>
    </row>
    <row r="3739" spans="1:21" x14ac:dyDescent="0.2">
      <c r="A3739" s="309"/>
      <c r="B3739" s="309"/>
      <c r="C3739" s="309"/>
      <c r="D3739" s="309"/>
      <c r="E3739" s="309"/>
      <c r="F3739" s="309"/>
      <c r="G3739" s="309"/>
      <c r="H3739" s="309"/>
      <c r="I3739" s="309"/>
      <c r="J3739" s="309"/>
      <c r="K3739" s="309"/>
      <c r="L3739" s="309"/>
      <c r="M3739" s="309"/>
      <c r="N3739" s="309"/>
      <c r="O3739" s="309"/>
      <c r="P3739" s="309"/>
      <c r="Q3739" s="309"/>
      <c r="R3739" s="309"/>
      <c r="S3739" s="309"/>
      <c r="T3739" s="309"/>
      <c r="U3739" s="309"/>
    </row>
    <row r="3740" spans="1:21" x14ac:dyDescent="0.2">
      <c r="A3740" s="309"/>
      <c r="B3740" s="309"/>
      <c r="C3740" s="309"/>
      <c r="D3740" s="309"/>
      <c r="E3740" s="309"/>
      <c r="F3740" s="309"/>
      <c r="G3740" s="309"/>
      <c r="H3740" s="309"/>
      <c r="I3740" s="309"/>
      <c r="J3740" s="309"/>
      <c r="K3740" s="309"/>
      <c r="L3740" s="309"/>
      <c r="M3740" s="309"/>
      <c r="N3740" s="309"/>
      <c r="O3740" s="309"/>
      <c r="P3740" s="309"/>
      <c r="Q3740" s="309"/>
      <c r="R3740" s="309"/>
      <c r="S3740" s="309"/>
      <c r="T3740" s="309"/>
      <c r="U3740" s="309"/>
    </row>
    <row r="3741" spans="1:21" x14ac:dyDescent="0.2">
      <c r="A3741" s="309"/>
      <c r="B3741" s="309"/>
      <c r="C3741" s="309"/>
      <c r="D3741" s="309"/>
      <c r="E3741" s="309"/>
      <c r="F3741" s="309"/>
      <c r="G3741" s="309"/>
      <c r="H3741" s="309"/>
      <c r="I3741" s="309"/>
      <c r="J3741" s="309"/>
      <c r="K3741" s="309"/>
      <c r="L3741" s="309"/>
      <c r="M3741" s="309"/>
      <c r="N3741" s="309"/>
      <c r="O3741" s="309"/>
      <c r="P3741" s="309"/>
      <c r="Q3741" s="309"/>
      <c r="R3741" s="309"/>
      <c r="S3741" s="309"/>
      <c r="T3741" s="309"/>
      <c r="U3741" s="309"/>
    </row>
    <row r="3742" spans="1:21" x14ac:dyDescent="0.2">
      <c r="A3742" s="309"/>
      <c r="B3742" s="309"/>
      <c r="C3742" s="309"/>
      <c r="D3742" s="309"/>
      <c r="E3742" s="309"/>
      <c r="F3742" s="309"/>
      <c r="G3742" s="309"/>
      <c r="H3742" s="309"/>
      <c r="I3742" s="309"/>
      <c r="J3742" s="309"/>
      <c r="K3742" s="309"/>
      <c r="L3742" s="309"/>
      <c r="M3742" s="309"/>
      <c r="N3742" s="309"/>
      <c r="O3742" s="309"/>
      <c r="P3742" s="309"/>
      <c r="Q3742" s="309"/>
      <c r="R3742" s="309"/>
      <c r="S3742" s="309"/>
      <c r="T3742" s="309"/>
      <c r="U3742" s="309"/>
    </row>
    <row r="3743" spans="1:21" x14ac:dyDescent="0.2">
      <c r="A3743" s="309"/>
      <c r="B3743" s="309"/>
      <c r="C3743" s="309"/>
      <c r="D3743" s="309"/>
      <c r="E3743" s="309"/>
      <c r="F3743" s="309"/>
      <c r="G3743" s="309"/>
      <c r="H3743" s="309"/>
      <c r="I3743" s="309"/>
      <c r="J3743" s="309"/>
      <c r="K3743" s="309"/>
      <c r="L3743" s="309"/>
      <c r="M3743" s="309"/>
      <c r="N3743" s="309"/>
      <c r="O3743" s="309"/>
      <c r="P3743" s="309"/>
      <c r="Q3743" s="309"/>
      <c r="R3743" s="309"/>
      <c r="S3743" s="309"/>
      <c r="T3743" s="309"/>
      <c r="U3743" s="309"/>
    </row>
    <row r="3744" spans="1:21" x14ac:dyDescent="0.2">
      <c r="A3744" s="309"/>
      <c r="B3744" s="309"/>
      <c r="C3744" s="309"/>
      <c r="D3744" s="309"/>
      <c r="E3744" s="309"/>
      <c r="F3744" s="309"/>
      <c r="G3744" s="309"/>
      <c r="H3744" s="309"/>
      <c r="I3744" s="309"/>
      <c r="J3744" s="309"/>
      <c r="K3744" s="309"/>
      <c r="L3744" s="309"/>
      <c r="M3744" s="309"/>
      <c r="N3744" s="309"/>
      <c r="O3744" s="309"/>
      <c r="P3744" s="309"/>
      <c r="Q3744" s="309"/>
      <c r="R3744" s="309"/>
      <c r="S3744" s="309"/>
      <c r="T3744" s="309"/>
      <c r="U3744" s="309"/>
    </row>
    <row r="3745" spans="1:21" x14ac:dyDescent="0.2">
      <c r="A3745" s="309"/>
      <c r="B3745" s="309"/>
      <c r="C3745" s="309"/>
      <c r="D3745" s="309"/>
      <c r="E3745" s="309"/>
      <c r="F3745" s="309"/>
      <c r="G3745" s="309"/>
      <c r="H3745" s="309"/>
      <c r="I3745" s="309"/>
      <c r="J3745" s="309"/>
      <c r="K3745" s="309"/>
      <c r="L3745" s="309"/>
      <c r="M3745" s="309"/>
      <c r="N3745" s="309"/>
      <c r="O3745" s="309"/>
      <c r="P3745" s="309"/>
      <c r="Q3745" s="309"/>
      <c r="R3745" s="309"/>
      <c r="S3745" s="309"/>
      <c r="T3745" s="309"/>
      <c r="U3745" s="309"/>
    </row>
    <row r="3746" spans="1:21" x14ac:dyDescent="0.2">
      <c r="A3746" s="309"/>
      <c r="B3746" s="309"/>
      <c r="C3746" s="309"/>
      <c r="D3746" s="309"/>
      <c r="E3746" s="309"/>
      <c r="F3746" s="309"/>
      <c r="G3746" s="309"/>
      <c r="H3746" s="309"/>
      <c r="I3746" s="309"/>
      <c r="J3746" s="309"/>
      <c r="K3746" s="309"/>
      <c r="L3746" s="309"/>
      <c r="M3746" s="309"/>
      <c r="N3746" s="309"/>
      <c r="O3746" s="309"/>
      <c r="P3746" s="309"/>
      <c r="Q3746" s="309"/>
      <c r="R3746" s="309"/>
      <c r="S3746" s="309"/>
      <c r="T3746" s="309"/>
      <c r="U3746" s="309"/>
    </row>
    <row r="3747" spans="1:21" x14ac:dyDescent="0.2">
      <c r="A3747" s="309"/>
      <c r="B3747" s="309"/>
      <c r="C3747" s="309"/>
      <c r="D3747" s="309"/>
      <c r="E3747" s="309"/>
      <c r="F3747" s="309"/>
      <c r="G3747" s="309"/>
      <c r="H3747" s="309"/>
      <c r="I3747" s="309"/>
      <c r="J3747" s="309"/>
      <c r="K3747" s="309"/>
      <c r="L3747" s="309"/>
      <c r="M3747" s="309"/>
      <c r="N3747" s="309"/>
      <c r="O3747" s="309"/>
      <c r="P3747" s="309"/>
      <c r="Q3747" s="309"/>
      <c r="R3747" s="309"/>
      <c r="S3747" s="309"/>
      <c r="T3747" s="309"/>
      <c r="U3747" s="309"/>
    </row>
    <row r="3748" spans="1:21" x14ac:dyDescent="0.2">
      <c r="A3748" s="309"/>
      <c r="B3748" s="309"/>
      <c r="C3748" s="309"/>
      <c r="D3748" s="309"/>
      <c r="E3748" s="309"/>
      <c r="F3748" s="309"/>
      <c r="G3748" s="309"/>
      <c r="H3748" s="309"/>
      <c r="I3748" s="309"/>
      <c r="J3748" s="309"/>
      <c r="K3748" s="309"/>
      <c r="L3748" s="309"/>
      <c r="M3748" s="309"/>
      <c r="N3748" s="309"/>
      <c r="O3748" s="309"/>
      <c r="P3748" s="309"/>
      <c r="Q3748" s="309"/>
      <c r="R3748" s="309"/>
      <c r="S3748" s="309"/>
      <c r="T3748" s="309"/>
      <c r="U3748" s="309"/>
    </row>
    <row r="3749" spans="1:21" x14ac:dyDescent="0.2">
      <c r="A3749" s="309"/>
      <c r="B3749" s="309"/>
      <c r="C3749" s="309"/>
      <c r="D3749" s="309"/>
      <c r="E3749" s="309"/>
      <c r="F3749" s="309"/>
      <c r="G3749" s="309"/>
      <c r="H3749" s="309"/>
      <c r="I3749" s="309"/>
      <c r="J3749" s="309"/>
      <c r="K3749" s="309"/>
      <c r="L3749" s="309"/>
      <c r="M3749" s="309"/>
      <c r="N3749" s="309"/>
      <c r="O3749" s="309"/>
      <c r="P3749" s="309"/>
      <c r="Q3749" s="309"/>
      <c r="R3749" s="309"/>
      <c r="S3749" s="309"/>
      <c r="T3749" s="309"/>
      <c r="U3749" s="309"/>
    </row>
    <row r="3750" spans="1:21" x14ac:dyDescent="0.2">
      <c r="A3750" s="309"/>
      <c r="B3750" s="309"/>
      <c r="C3750" s="309"/>
      <c r="D3750" s="309"/>
      <c r="E3750" s="309"/>
      <c r="F3750" s="309"/>
      <c r="G3750" s="309"/>
      <c r="H3750" s="309"/>
      <c r="I3750" s="309"/>
      <c r="J3750" s="309"/>
      <c r="K3750" s="309"/>
      <c r="L3750" s="309"/>
      <c r="M3750" s="309"/>
      <c r="N3750" s="309"/>
      <c r="O3750" s="309"/>
      <c r="P3750" s="309"/>
      <c r="Q3750" s="309"/>
      <c r="R3750" s="309"/>
      <c r="S3750" s="309"/>
      <c r="T3750" s="309"/>
      <c r="U3750" s="309"/>
    </row>
    <row r="3751" spans="1:21" x14ac:dyDescent="0.2">
      <c r="A3751" s="309"/>
      <c r="B3751" s="309"/>
      <c r="C3751" s="309"/>
      <c r="D3751" s="309"/>
      <c r="E3751" s="309"/>
      <c r="F3751" s="309"/>
      <c r="G3751" s="309"/>
      <c r="H3751" s="309"/>
      <c r="I3751" s="309"/>
      <c r="J3751" s="309"/>
      <c r="K3751" s="309"/>
      <c r="L3751" s="309"/>
      <c r="M3751" s="309"/>
      <c r="N3751" s="309"/>
      <c r="O3751" s="309"/>
      <c r="P3751" s="309"/>
      <c r="Q3751" s="309"/>
      <c r="R3751" s="309"/>
      <c r="S3751" s="309"/>
      <c r="T3751" s="309"/>
      <c r="U3751" s="309"/>
    </row>
    <row r="3752" spans="1:21" x14ac:dyDescent="0.2">
      <c r="A3752" s="309"/>
      <c r="B3752" s="309"/>
      <c r="C3752" s="309"/>
      <c r="D3752" s="309"/>
      <c r="E3752" s="309"/>
      <c r="F3752" s="309"/>
      <c r="G3752" s="309"/>
      <c r="H3752" s="309"/>
      <c r="I3752" s="309"/>
      <c r="J3752" s="309"/>
      <c r="K3752" s="309"/>
      <c r="L3752" s="309"/>
      <c r="M3752" s="309"/>
      <c r="N3752" s="309"/>
      <c r="O3752" s="309"/>
      <c r="P3752" s="309"/>
      <c r="Q3752" s="309"/>
      <c r="R3752" s="309"/>
      <c r="S3752" s="309"/>
      <c r="T3752" s="309"/>
      <c r="U3752" s="309"/>
    </row>
    <row r="3753" spans="1:21" x14ac:dyDescent="0.2">
      <c r="A3753" s="309"/>
      <c r="B3753" s="309"/>
      <c r="C3753" s="309"/>
      <c r="D3753" s="309"/>
      <c r="E3753" s="309"/>
      <c r="F3753" s="309"/>
      <c r="G3753" s="309"/>
      <c r="H3753" s="309"/>
      <c r="I3753" s="309"/>
      <c r="J3753" s="309"/>
      <c r="K3753" s="309"/>
      <c r="L3753" s="309"/>
      <c r="M3753" s="309"/>
      <c r="N3753" s="309"/>
      <c r="O3753" s="309"/>
      <c r="P3753" s="309"/>
      <c r="Q3753" s="309"/>
      <c r="R3753" s="309"/>
      <c r="S3753" s="309"/>
      <c r="T3753" s="309"/>
      <c r="U3753" s="309"/>
    </row>
    <row r="3754" spans="1:21" x14ac:dyDescent="0.2">
      <c r="A3754" s="309"/>
      <c r="B3754" s="309"/>
      <c r="C3754" s="309"/>
      <c r="D3754" s="309"/>
      <c r="E3754" s="309"/>
      <c r="F3754" s="309"/>
      <c r="G3754" s="309"/>
      <c r="H3754" s="309"/>
      <c r="I3754" s="309"/>
      <c r="J3754" s="309"/>
      <c r="K3754" s="309"/>
      <c r="L3754" s="309"/>
      <c r="M3754" s="309"/>
      <c r="N3754" s="309"/>
      <c r="O3754" s="309"/>
      <c r="P3754" s="309"/>
      <c r="Q3754" s="309"/>
      <c r="R3754" s="309"/>
      <c r="S3754" s="309"/>
      <c r="T3754" s="309"/>
      <c r="U3754" s="309"/>
    </row>
    <row r="3755" spans="1:21" x14ac:dyDescent="0.2">
      <c r="A3755" s="309"/>
      <c r="B3755" s="309"/>
      <c r="C3755" s="309"/>
      <c r="D3755" s="309"/>
      <c r="E3755" s="309"/>
      <c r="F3755" s="309"/>
      <c r="G3755" s="309"/>
      <c r="H3755" s="309"/>
      <c r="I3755" s="309"/>
      <c r="J3755" s="309"/>
      <c r="K3755" s="309"/>
      <c r="L3755" s="309"/>
      <c r="M3755" s="309"/>
      <c r="N3755" s="309"/>
      <c r="O3755" s="309"/>
      <c r="P3755" s="309"/>
      <c r="Q3755" s="309"/>
      <c r="R3755" s="309"/>
      <c r="S3755" s="309"/>
      <c r="T3755" s="309"/>
      <c r="U3755" s="309"/>
    </row>
    <row r="3756" spans="1:21" x14ac:dyDescent="0.2">
      <c r="A3756" s="309"/>
      <c r="B3756" s="309"/>
      <c r="C3756" s="309"/>
      <c r="D3756" s="309"/>
      <c r="E3756" s="309"/>
      <c r="F3756" s="309"/>
      <c r="G3756" s="309"/>
      <c r="H3756" s="309"/>
      <c r="I3756" s="309"/>
      <c r="J3756" s="309"/>
      <c r="K3756" s="309"/>
      <c r="L3756" s="309"/>
      <c r="M3756" s="309"/>
      <c r="N3756" s="309"/>
      <c r="O3756" s="309"/>
      <c r="P3756" s="309"/>
      <c r="Q3756" s="309"/>
      <c r="R3756" s="309"/>
      <c r="S3756" s="309"/>
      <c r="T3756" s="309"/>
      <c r="U3756" s="309"/>
    </row>
    <row r="3757" spans="1:21" x14ac:dyDescent="0.2">
      <c r="A3757" s="309"/>
      <c r="B3757" s="309"/>
      <c r="C3757" s="309"/>
      <c r="D3757" s="309"/>
      <c r="E3757" s="309"/>
      <c r="F3757" s="309"/>
      <c r="G3757" s="309"/>
      <c r="H3757" s="309"/>
      <c r="I3757" s="309"/>
      <c r="J3757" s="309"/>
      <c r="K3757" s="309"/>
      <c r="L3757" s="309"/>
      <c r="M3757" s="309"/>
      <c r="N3757" s="309"/>
      <c r="O3757" s="309"/>
      <c r="P3757" s="309"/>
      <c r="Q3757" s="309"/>
      <c r="R3757" s="309"/>
      <c r="S3757" s="309"/>
      <c r="T3757" s="309"/>
      <c r="U3757" s="309"/>
    </row>
    <row r="3758" spans="1:21" x14ac:dyDescent="0.2">
      <c r="A3758" s="309"/>
      <c r="B3758" s="309"/>
      <c r="C3758" s="309"/>
      <c r="D3758" s="309"/>
      <c r="E3758" s="309"/>
      <c r="F3758" s="309"/>
      <c r="G3758" s="309"/>
      <c r="H3758" s="309"/>
      <c r="I3758" s="309"/>
      <c r="J3758" s="309"/>
      <c r="K3758" s="309"/>
      <c r="L3758" s="309"/>
      <c r="M3758" s="309"/>
      <c r="N3758" s="309"/>
      <c r="O3758" s="309"/>
      <c r="P3758" s="309"/>
      <c r="Q3758" s="309"/>
      <c r="R3758" s="309"/>
      <c r="S3758" s="309"/>
      <c r="T3758" s="309"/>
      <c r="U3758" s="309"/>
    </row>
    <row r="3759" spans="1:21" x14ac:dyDescent="0.2">
      <c r="A3759" s="309"/>
      <c r="B3759" s="309"/>
      <c r="C3759" s="309"/>
      <c r="D3759" s="309"/>
      <c r="E3759" s="309"/>
      <c r="F3759" s="309"/>
      <c r="G3759" s="309"/>
      <c r="H3759" s="309"/>
      <c r="I3759" s="309"/>
      <c r="J3759" s="309"/>
      <c r="K3759" s="309"/>
      <c r="L3759" s="309"/>
      <c r="M3759" s="309"/>
      <c r="N3759" s="309"/>
      <c r="O3759" s="309"/>
      <c r="P3759" s="309"/>
      <c r="Q3759" s="309"/>
      <c r="R3759" s="309"/>
      <c r="S3759" s="309"/>
      <c r="T3759" s="309"/>
      <c r="U3759" s="309"/>
    </row>
    <row r="3760" spans="1:21" x14ac:dyDescent="0.2">
      <c r="A3760" s="309"/>
      <c r="B3760" s="309"/>
      <c r="C3760" s="309"/>
      <c r="D3760" s="309"/>
      <c r="E3760" s="309"/>
      <c r="F3760" s="309"/>
      <c r="G3760" s="309"/>
      <c r="H3760" s="309"/>
      <c r="I3760" s="309"/>
      <c r="J3760" s="309"/>
      <c r="K3760" s="309"/>
      <c r="L3760" s="309"/>
      <c r="M3760" s="309"/>
      <c r="N3760" s="309"/>
      <c r="O3760" s="309"/>
      <c r="P3760" s="309"/>
      <c r="Q3760" s="309"/>
      <c r="R3760" s="309"/>
      <c r="S3760" s="309"/>
      <c r="T3760" s="309"/>
      <c r="U3760" s="309"/>
    </row>
    <row r="3761" spans="1:21" x14ac:dyDescent="0.2">
      <c r="A3761" s="309"/>
      <c r="B3761" s="309"/>
      <c r="C3761" s="309"/>
      <c r="D3761" s="309"/>
      <c r="E3761" s="309"/>
      <c r="F3761" s="309"/>
      <c r="G3761" s="309"/>
      <c r="H3761" s="309"/>
      <c r="I3761" s="309"/>
      <c r="J3761" s="309"/>
      <c r="K3761" s="309"/>
      <c r="L3761" s="309"/>
      <c r="M3761" s="309"/>
      <c r="N3761" s="309"/>
      <c r="O3761" s="309"/>
      <c r="P3761" s="309"/>
      <c r="Q3761" s="309"/>
      <c r="R3761" s="309"/>
      <c r="S3761" s="309"/>
      <c r="T3761" s="309"/>
      <c r="U3761" s="309"/>
    </row>
    <row r="3762" spans="1:21" x14ac:dyDescent="0.2">
      <c r="A3762" s="309"/>
      <c r="B3762" s="309"/>
      <c r="C3762" s="309"/>
      <c r="D3762" s="309"/>
      <c r="E3762" s="309"/>
      <c r="F3762" s="309"/>
      <c r="G3762" s="309"/>
      <c r="H3762" s="309"/>
      <c r="I3762" s="309"/>
      <c r="J3762" s="309"/>
      <c r="K3762" s="309"/>
      <c r="L3762" s="309"/>
      <c r="M3762" s="309"/>
      <c r="N3762" s="309"/>
      <c r="O3762" s="309"/>
      <c r="P3762" s="309"/>
      <c r="Q3762" s="309"/>
      <c r="R3762" s="309"/>
      <c r="S3762" s="309"/>
      <c r="T3762" s="309"/>
      <c r="U3762" s="309"/>
    </row>
    <row r="3763" spans="1:21" x14ac:dyDescent="0.2">
      <c r="A3763" s="309"/>
      <c r="B3763" s="309"/>
      <c r="C3763" s="309"/>
      <c r="D3763" s="309"/>
      <c r="E3763" s="309"/>
      <c r="F3763" s="309"/>
      <c r="G3763" s="309"/>
      <c r="H3763" s="309"/>
      <c r="I3763" s="309"/>
      <c r="J3763" s="309"/>
      <c r="K3763" s="309"/>
      <c r="L3763" s="309"/>
      <c r="M3763" s="309"/>
      <c r="N3763" s="309"/>
      <c r="O3763" s="309"/>
      <c r="P3763" s="309"/>
      <c r="Q3763" s="309"/>
      <c r="R3763" s="309"/>
      <c r="S3763" s="309"/>
      <c r="T3763" s="309"/>
      <c r="U3763" s="309"/>
    </row>
    <row r="3764" spans="1:21" x14ac:dyDescent="0.2">
      <c r="A3764" s="309"/>
      <c r="B3764" s="309"/>
      <c r="C3764" s="309"/>
      <c r="D3764" s="309"/>
      <c r="E3764" s="309"/>
      <c r="F3764" s="309"/>
      <c r="G3764" s="309"/>
      <c r="H3764" s="309"/>
      <c r="I3764" s="309"/>
      <c r="J3764" s="309"/>
      <c r="K3764" s="309"/>
      <c r="L3764" s="309"/>
      <c r="M3764" s="309"/>
      <c r="N3764" s="309"/>
      <c r="O3764" s="309"/>
      <c r="P3764" s="309"/>
      <c r="Q3764" s="309"/>
      <c r="R3764" s="309"/>
      <c r="S3764" s="309"/>
      <c r="T3764" s="309"/>
      <c r="U3764" s="309"/>
    </row>
    <row r="3765" spans="1:21" x14ac:dyDescent="0.2">
      <c r="A3765" s="309"/>
      <c r="B3765" s="309"/>
      <c r="C3765" s="309"/>
      <c r="D3765" s="309"/>
      <c r="E3765" s="309"/>
      <c r="F3765" s="309"/>
      <c r="G3765" s="309"/>
      <c r="H3765" s="309"/>
      <c r="I3765" s="309"/>
      <c r="J3765" s="309"/>
      <c r="K3765" s="309"/>
      <c r="L3765" s="309"/>
      <c r="M3765" s="309"/>
      <c r="N3765" s="309"/>
      <c r="O3765" s="309"/>
      <c r="P3765" s="309"/>
      <c r="Q3765" s="309"/>
      <c r="R3765" s="309"/>
      <c r="S3765" s="309"/>
      <c r="T3765" s="309"/>
      <c r="U3765" s="309"/>
    </row>
    <row r="3766" spans="1:21" x14ac:dyDescent="0.2">
      <c r="A3766" s="309"/>
      <c r="B3766" s="309"/>
      <c r="C3766" s="309"/>
      <c r="D3766" s="309"/>
      <c r="E3766" s="309"/>
      <c r="F3766" s="309"/>
      <c r="G3766" s="309"/>
      <c r="H3766" s="309"/>
      <c r="I3766" s="309"/>
      <c r="J3766" s="309"/>
      <c r="K3766" s="309"/>
      <c r="L3766" s="309"/>
      <c r="M3766" s="309"/>
      <c r="N3766" s="309"/>
      <c r="O3766" s="309"/>
      <c r="P3766" s="309"/>
      <c r="Q3766" s="309"/>
      <c r="R3766" s="309"/>
      <c r="S3766" s="309"/>
      <c r="T3766" s="309"/>
      <c r="U3766" s="309"/>
    </row>
    <row r="3767" spans="1:21" x14ac:dyDescent="0.2">
      <c r="A3767" s="309"/>
      <c r="B3767" s="309"/>
      <c r="C3767" s="309"/>
      <c r="D3767" s="309"/>
      <c r="E3767" s="309"/>
      <c r="F3767" s="309"/>
      <c r="G3767" s="309"/>
      <c r="H3767" s="309"/>
      <c r="I3767" s="309"/>
      <c r="J3767" s="309"/>
      <c r="K3767" s="309"/>
      <c r="L3767" s="309"/>
      <c r="M3767" s="309"/>
      <c r="N3767" s="309"/>
      <c r="O3767" s="309"/>
      <c r="P3767" s="309"/>
      <c r="Q3767" s="309"/>
      <c r="R3767" s="309"/>
      <c r="S3767" s="309"/>
      <c r="T3767" s="309"/>
      <c r="U3767" s="309"/>
    </row>
    <row r="3768" spans="1:21" x14ac:dyDescent="0.2">
      <c r="A3768" s="309"/>
      <c r="B3768" s="309"/>
      <c r="C3768" s="309"/>
      <c r="D3768" s="309"/>
      <c r="E3768" s="309"/>
      <c r="F3768" s="309"/>
      <c r="G3768" s="309"/>
      <c r="H3768" s="309"/>
      <c r="I3768" s="309"/>
      <c r="J3768" s="309"/>
      <c r="K3768" s="309"/>
      <c r="L3768" s="309"/>
      <c r="M3768" s="309"/>
      <c r="N3768" s="309"/>
      <c r="O3768" s="309"/>
      <c r="P3768" s="309"/>
      <c r="Q3768" s="309"/>
      <c r="R3768" s="309"/>
      <c r="S3768" s="309"/>
      <c r="T3768" s="309"/>
      <c r="U3768" s="309"/>
    </row>
    <row r="3769" spans="1:21" x14ac:dyDescent="0.2">
      <c r="A3769" s="309"/>
      <c r="B3769" s="309"/>
      <c r="C3769" s="309"/>
      <c r="D3769" s="309"/>
      <c r="E3769" s="309"/>
      <c r="F3769" s="309"/>
      <c r="G3769" s="309"/>
      <c r="H3769" s="309"/>
      <c r="I3769" s="309"/>
      <c r="J3769" s="309"/>
      <c r="K3769" s="309"/>
      <c r="L3769" s="309"/>
      <c r="M3769" s="309"/>
      <c r="N3769" s="309"/>
      <c r="O3769" s="309"/>
      <c r="P3769" s="309"/>
      <c r="Q3769" s="309"/>
      <c r="R3769" s="309"/>
      <c r="S3769" s="309"/>
      <c r="T3769" s="309"/>
      <c r="U3769" s="309"/>
    </row>
    <row r="3770" spans="1:21" x14ac:dyDescent="0.2">
      <c r="A3770" s="309"/>
      <c r="B3770" s="309"/>
      <c r="C3770" s="309"/>
      <c r="D3770" s="309"/>
      <c r="E3770" s="309"/>
      <c r="F3770" s="309"/>
      <c r="G3770" s="309"/>
      <c r="H3770" s="309"/>
      <c r="I3770" s="309"/>
      <c r="J3770" s="309"/>
      <c r="K3770" s="309"/>
      <c r="L3770" s="309"/>
      <c r="M3770" s="309"/>
      <c r="N3770" s="309"/>
      <c r="O3770" s="309"/>
      <c r="P3770" s="309"/>
      <c r="Q3770" s="309"/>
      <c r="R3770" s="309"/>
      <c r="S3770" s="309"/>
      <c r="T3770" s="309"/>
      <c r="U3770" s="309"/>
    </row>
    <row r="3771" spans="1:21" x14ac:dyDescent="0.2">
      <c r="A3771" s="309"/>
      <c r="B3771" s="309"/>
      <c r="C3771" s="309"/>
      <c r="D3771" s="309"/>
      <c r="E3771" s="309"/>
      <c r="F3771" s="309"/>
      <c r="G3771" s="309"/>
      <c r="H3771" s="309"/>
      <c r="I3771" s="309"/>
      <c r="J3771" s="309"/>
      <c r="K3771" s="309"/>
      <c r="L3771" s="309"/>
      <c r="M3771" s="309"/>
      <c r="N3771" s="309"/>
      <c r="O3771" s="309"/>
      <c r="P3771" s="309"/>
      <c r="Q3771" s="309"/>
      <c r="R3771" s="309"/>
      <c r="S3771" s="309"/>
      <c r="T3771" s="309"/>
      <c r="U3771" s="309"/>
    </row>
    <row r="3772" spans="1:21" x14ac:dyDescent="0.2">
      <c r="A3772" s="309"/>
      <c r="B3772" s="309"/>
      <c r="C3772" s="309"/>
      <c r="D3772" s="309"/>
      <c r="E3772" s="309"/>
      <c r="F3772" s="309"/>
      <c r="G3772" s="309"/>
      <c r="H3772" s="309"/>
      <c r="I3772" s="309"/>
      <c r="J3772" s="309"/>
      <c r="K3772" s="309"/>
      <c r="L3772" s="309"/>
      <c r="M3772" s="309"/>
      <c r="N3772" s="309"/>
      <c r="O3772" s="309"/>
      <c r="P3772" s="309"/>
      <c r="Q3772" s="309"/>
      <c r="R3772" s="309"/>
      <c r="S3772" s="309"/>
      <c r="T3772" s="309"/>
      <c r="U3772" s="309"/>
    </row>
    <row r="3773" spans="1:21" x14ac:dyDescent="0.2">
      <c r="A3773" s="309"/>
      <c r="B3773" s="309"/>
      <c r="C3773" s="309"/>
      <c r="D3773" s="309"/>
      <c r="E3773" s="309"/>
      <c r="F3773" s="309"/>
      <c r="G3773" s="309"/>
      <c r="H3773" s="309"/>
      <c r="I3773" s="309"/>
      <c r="J3773" s="309"/>
      <c r="K3773" s="309"/>
      <c r="L3773" s="309"/>
      <c r="M3773" s="309"/>
      <c r="N3773" s="309"/>
      <c r="O3773" s="309"/>
      <c r="P3773" s="309"/>
      <c r="Q3773" s="309"/>
      <c r="R3773" s="309"/>
      <c r="S3773" s="309"/>
      <c r="T3773" s="309"/>
      <c r="U3773" s="309"/>
    </row>
    <row r="3774" spans="1:21" x14ac:dyDescent="0.2">
      <c r="A3774" s="309"/>
      <c r="B3774" s="309"/>
      <c r="C3774" s="309"/>
      <c r="D3774" s="309"/>
      <c r="E3774" s="309"/>
      <c r="F3774" s="309"/>
      <c r="G3774" s="309"/>
      <c r="H3774" s="309"/>
      <c r="I3774" s="309"/>
      <c r="J3774" s="309"/>
      <c r="K3774" s="309"/>
      <c r="L3774" s="309"/>
      <c r="M3774" s="309"/>
      <c r="N3774" s="309"/>
      <c r="O3774" s="309"/>
      <c r="P3774" s="309"/>
      <c r="Q3774" s="309"/>
      <c r="R3774" s="309"/>
      <c r="S3774" s="309"/>
      <c r="T3774" s="309"/>
      <c r="U3774" s="309"/>
    </row>
    <row r="3775" spans="1:21" x14ac:dyDescent="0.2">
      <c r="A3775" s="309"/>
      <c r="B3775" s="309"/>
      <c r="C3775" s="309"/>
      <c r="D3775" s="309"/>
      <c r="E3775" s="309"/>
      <c r="F3775" s="309"/>
      <c r="G3775" s="309"/>
      <c r="H3775" s="309"/>
      <c r="I3775" s="309"/>
      <c r="J3775" s="309"/>
      <c r="K3775" s="309"/>
      <c r="L3775" s="309"/>
      <c r="M3775" s="309"/>
      <c r="N3775" s="309"/>
      <c r="O3775" s="309"/>
      <c r="P3775" s="309"/>
      <c r="Q3775" s="309"/>
      <c r="R3775" s="309"/>
      <c r="S3775" s="309"/>
      <c r="T3775" s="309"/>
      <c r="U3775" s="309"/>
    </row>
    <row r="3776" spans="1:21" x14ac:dyDescent="0.2">
      <c r="A3776" s="309"/>
      <c r="B3776" s="309"/>
      <c r="C3776" s="309"/>
      <c r="D3776" s="309"/>
      <c r="E3776" s="309"/>
      <c r="F3776" s="309"/>
      <c r="G3776" s="309"/>
      <c r="H3776" s="309"/>
      <c r="I3776" s="309"/>
      <c r="J3776" s="309"/>
      <c r="K3776" s="309"/>
      <c r="L3776" s="309"/>
      <c r="M3776" s="309"/>
      <c r="N3776" s="309"/>
      <c r="O3776" s="309"/>
      <c r="P3776" s="309"/>
      <c r="Q3776" s="309"/>
      <c r="R3776" s="309"/>
      <c r="S3776" s="309"/>
      <c r="T3776" s="309"/>
      <c r="U3776" s="309"/>
    </row>
    <row r="3777" spans="1:21" x14ac:dyDescent="0.2">
      <c r="A3777" s="309"/>
      <c r="B3777" s="309"/>
      <c r="C3777" s="309"/>
      <c r="D3777" s="309"/>
      <c r="E3777" s="309"/>
      <c r="F3777" s="309"/>
      <c r="G3777" s="309"/>
      <c r="H3777" s="309"/>
      <c r="I3777" s="309"/>
      <c r="J3777" s="309"/>
      <c r="K3777" s="309"/>
      <c r="L3777" s="309"/>
      <c r="M3777" s="309"/>
      <c r="N3777" s="309"/>
      <c r="O3777" s="309"/>
      <c r="P3777" s="309"/>
      <c r="Q3777" s="309"/>
      <c r="R3777" s="309"/>
      <c r="S3777" s="309"/>
      <c r="T3777" s="309"/>
      <c r="U3777" s="309"/>
    </row>
    <row r="3778" spans="1:21" x14ac:dyDescent="0.2">
      <c r="A3778" s="309"/>
      <c r="B3778" s="309"/>
      <c r="C3778" s="309"/>
      <c r="D3778" s="309"/>
      <c r="E3778" s="309"/>
      <c r="F3778" s="309"/>
      <c r="G3778" s="309"/>
      <c r="H3778" s="309"/>
      <c r="I3778" s="309"/>
      <c r="J3778" s="309"/>
      <c r="K3778" s="309"/>
      <c r="L3778" s="309"/>
      <c r="M3778" s="309"/>
      <c r="N3778" s="309"/>
      <c r="O3778" s="309"/>
      <c r="P3778" s="309"/>
      <c r="Q3778" s="309"/>
      <c r="R3778" s="309"/>
      <c r="S3778" s="309"/>
      <c r="T3778" s="309"/>
      <c r="U3778" s="309"/>
    </row>
    <row r="3779" spans="1:21" x14ac:dyDescent="0.2">
      <c r="A3779" s="309"/>
      <c r="B3779" s="309"/>
      <c r="C3779" s="309"/>
      <c r="D3779" s="309"/>
      <c r="E3779" s="309"/>
      <c r="F3779" s="309"/>
      <c r="G3779" s="309"/>
      <c r="H3779" s="309"/>
      <c r="I3779" s="309"/>
      <c r="J3779" s="309"/>
      <c r="K3779" s="309"/>
      <c r="L3779" s="309"/>
      <c r="M3779" s="309"/>
      <c r="N3779" s="309"/>
      <c r="O3779" s="309"/>
      <c r="P3779" s="309"/>
      <c r="Q3779" s="309"/>
      <c r="R3779" s="309"/>
      <c r="S3779" s="309"/>
      <c r="T3779" s="309"/>
      <c r="U3779" s="309"/>
    </row>
    <row r="3780" spans="1:21" x14ac:dyDescent="0.2">
      <c r="A3780" s="309"/>
      <c r="B3780" s="309"/>
      <c r="C3780" s="309"/>
      <c r="D3780" s="309"/>
      <c r="E3780" s="309"/>
      <c r="F3780" s="309"/>
      <c r="G3780" s="309"/>
      <c r="H3780" s="309"/>
      <c r="I3780" s="309"/>
      <c r="J3780" s="309"/>
      <c r="K3780" s="309"/>
      <c r="L3780" s="309"/>
      <c r="M3780" s="309"/>
      <c r="N3780" s="309"/>
      <c r="O3780" s="309"/>
      <c r="P3780" s="309"/>
      <c r="Q3780" s="309"/>
      <c r="R3780" s="309"/>
      <c r="S3780" s="309"/>
      <c r="T3780" s="309"/>
      <c r="U3780" s="309"/>
    </row>
    <row r="3781" spans="1:21" x14ac:dyDescent="0.2">
      <c r="A3781" s="309"/>
      <c r="B3781" s="309"/>
      <c r="C3781" s="309"/>
      <c r="D3781" s="309"/>
      <c r="E3781" s="309"/>
      <c r="F3781" s="309"/>
      <c r="G3781" s="309"/>
      <c r="H3781" s="309"/>
      <c r="I3781" s="309"/>
      <c r="J3781" s="309"/>
      <c r="K3781" s="309"/>
      <c r="L3781" s="309"/>
      <c r="M3781" s="309"/>
      <c r="N3781" s="309"/>
      <c r="O3781" s="309"/>
      <c r="P3781" s="309"/>
      <c r="Q3781" s="309"/>
      <c r="R3781" s="309"/>
      <c r="S3781" s="309"/>
      <c r="T3781" s="309"/>
      <c r="U3781" s="309"/>
    </row>
    <row r="3782" spans="1:21" x14ac:dyDescent="0.2">
      <c r="A3782" s="309"/>
      <c r="B3782" s="309"/>
      <c r="C3782" s="309"/>
      <c r="D3782" s="309"/>
      <c r="E3782" s="309"/>
      <c r="F3782" s="309"/>
      <c r="G3782" s="309"/>
      <c r="H3782" s="309"/>
      <c r="I3782" s="309"/>
      <c r="J3782" s="309"/>
      <c r="K3782" s="309"/>
      <c r="L3782" s="309"/>
      <c r="M3782" s="309"/>
      <c r="N3782" s="309"/>
      <c r="O3782" s="309"/>
      <c r="P3782" s="309"/>
      <c r="Q3782" s="309"/>
      <c r="R3782" s="309"/>
      <c r="S3782" s="309"/>
      <c r="T3782" s="309"/>
      <c r="U3782" s="309"/>
    </row>
    <row r="3783" spans="1:21" x14ac:dyDescent="0.2">
      <c r="A3783" s="309"/>
      <c r="B3783" s="309"/>
      <c r="C3783" s="309"/>
      <c r="D3783" s="309"/>
      <c r="E3783" s="309"/>
      <c r="F3783" s="309"/>
      <c r="G3783" s="309"/>
      <c r="H3783" s="309"/>
      <c r="I3783" s="309"/>
      <c r="J3783" s="309"/>
      <c r="K3783" s="309"/>
      <c r="L3783" s="309"/>
      <c r="M3783" s="309"/>
      <c r="N3783" s="309"/>
      <c r="O3783" s="309"/>
      <c r="P3783" s="309"/>
      <c r="Q3783" s="309"/>
      <c r="R3783" s="309"/>
      <c r="S3783" s="309"/>
      <c r="T3783" s="309"/>
      <c r="U3783" s="309"/>
    </row>
    <row r="3784" spans="1:21" x14ac:dyDescent="0.2">
      <c r="A3784" s="309"/>
      <c r="B3784" s="309"/>
      <c r="C3784" s="309"/>
      <c r="D3784" s="309"/>
      <c r="E3784" s="309"/>
      <c r="F3784" s="309"/>
      <c r="G3784" s="309"/>
      <c r="H3784" s="309"/>
      <c r="I3784" s="309"/>
      <c r="J3784" s="309"/>
      <c r="K3784" s="309"/>
      <c r="L3784" s="309"/>
      <c r="M3784" s="309"/>
      <c r="N3784" s="309"/>
      <c r="O3784" s="309"/>
      <c r="P3784" s="309"/>
      <c r="Q3784" s="309"/>
      <c r="R3784" s="309"/>
      <c r="S3784" s="309"/>
      <c r="T3784" s="309"/>
      <c r="U3784" s="309"/>
    </row>
    <row r="3785" spans="1:21" x14ac:dyDescent="0.2">
      <c r="A3785" s="309"/>
      <c r="B3785" s="309"/>
      <c r="C3785" s="309"/>
      <c r="D3785" s="309"/>
      <c r="E3785" s="309"/>
      <c r="F3785" s="309"/>
      <c r="G3785" s="309"/>
      <c r="H3785" s="309"/>
      <c r="I3785" s="309"/>
      <c r="J3785" s="309"/>
      <c r="K3785" s="309"/>
      <c r="L3785" s="309"/>
      <c r="M3785" s="309"/>
      <c r="N3785" s="309"/>
      <c r="O3785" s="309"/>
      <c r="P3785" s="309"/>
      <c r="Q3785" s="309"/>
      <c r="R3785" s="309"/>
      <c r="S3785" s="309"/>
      <c r="T3785" s="309"/>
      <c r="U3785" s="309"/>
    </row>
    <row r="3786" spans="1:21" x14ac:dyDescent="0.2">
      <c r="A3786" s="309"/>
      <c r="B3786" s="309"/>
      <c r="C3786" s="309"/>
      <c r="D3786" s="309"/>
      <c r="E3786" s="309"/>
      <c r="F3786" s="309"/>
      <c r="G3786" s="309"/>
      <c r="H3786" s="309"/>
      <c r="I3786" s="309"/>
      <c r="J3786" s="309"/>
      <c r="K3786" s="309"/>
      <c r="L3786" s="309"/>
      <c r="M3786" s="309"/>
      <c r="N3786" s="309"/>
      <c r="O3786" s="309"/>
      <c r="P3786" s="309"/>
      <c r="Q3786" s="309"/>
      <c r="R3786" s="309"/>
      <c r="S3786" s="309"/>
      <c r="T3786" s="309"/>
      <c r="U3786" s="309"/>
    </row>
    <row r="3787" spans="1:21" x14ac:dyDescent="0.2">
      <c r="A3787" s="309"/>
      <c r="B3787" s="309"/>
      <c r="C3787" s="309"/>
      <c r="D3787" s="309"/>
      <c r="E3787" s="309"/>
      <c r="F3787" s="309"/>
      <c r="G3787" s="309"/>
      <c r="H3787" s="309"/>
      <c r="I3787" s="309"/>
      <c r="J3787" s="309"/>
      <c r="K3787" s="309"/>
      <c r="L3787" s="309"/>
      <c r="M3787" s="309"/>
      <c r="N3787" s="309"/>
      <c r="O3787" s="309"/>
      <c r="P3787" s="309"/>
      <c r="Q3787" s="309"/>
      <c r="R3787" s="309"/>
      <c r="S3787" s="309"/>
      <c r="T3787" s="309"/>
      <c r="U3787" s="309"/>
    </row>
    <row r="3788" spans="1:21" x14ac:dyDescent="0.2">
      <c r="A3788" s="309"/>
      <c r="B3788" s="309"/>
      <c r="C3788" s="309"/>
      <c r="D3788" s="309"/>
      <c r="E3788" s="309"/>
      <c r="F3788" s="309"/>
      <c r="G3788" s="309"/>
      <c r="H3788" s="309"/>
      <c r="I3788" s="309"/>
      <c r="J3788" s="309"/>
      <c r="K3788" s="309"/>
      <c r="L3788" s="309"/>
      <c r="M3788" s="309"/>
      <c r="N3788" s="309"/>
      <c r="O3788" s="309"/>
      <c r="P3788" s="309"/>
      <c r="Q3788" s="309"/>
      <c r="R3788" s="309"/>
      <c r="S3788" s="309"/>
      <c r="T3788" s="309"/>
      <c r="U3788" s="309"/>
    </row>
    <row r="3789" spans="1:21" x14ac:dyDescent="0.2">
      <c r="A3789" s="309"/>
      <c r="B3789" s="309"/>
      <c r="C3789" s="309"/>
      <c r="D3789" s="309"/>
      <c r="E3789" s="309"/>
      <c r="F3789" s="309"/>
      <c r="G3789" s="309"/>
      <c r="H3789" s="309"/>
      <c r="I3789" s="309"/>
      <c r="J3789" s="309"/>
      <c r="K3789" s="309"/>
      <c r="L3789" s="309"/>
      <c r="M3789" s="309"/>
      <c r="N3789" s="309"/>
      <c r="O3789" s="309"/>
      <c r="P3789" s="309"/>
      <c r="Q3789" s="309"/>
      <c r="R3789" s="309"/>
      <c r="S3789" s="309"/>
      <c r="T3789" s="309"/>
      <c r="U3789" s="309"/>
    </row>
    <row r="3790" spans="1:21" x14ac:dyDescent="0.2">
      <c r="A3790" s="309"/>
      <c r="B3790" s="309"/>
      <c r="C3790" s="309"/>
      <c r="D3790" s="309"/>
      <c r="E3790" s="309"/>
      <c r="F3790" s="309"/>
      <c r="G3790" s="309"/>
      <c r="H3790" s="309"/>
      <c r="I3790" s="309"/>
      <c r="J3790" s="309"/>
      <c r="K3790" s="309"/>
      <c r="L3790" s="309"/>
      <c r="M3790" s="309"/>
      <c r="N3790" s="309"/>
      <c r="O3790" s="309"/>
      <c r="P3790" s="309"/>
      <c r="Q3790" s="309"/>
      <c r="R3790" s="309"/>
      <c r="S3790" s="309"/>
      <c r="T3790" s="309"/>
      <c r="U3790" s="309"/>
    </row>
    <row r="3791" spans="1:21" x14ac:dyDescent="0.2">
      <c r="A3791" s="309"/>
      <c r="B3791" s="309"/>
      <c r="C3791" s="309"/>
      <c r="D3791" s="309"/>
      <c r="E3791" s="309"/>
      <c r="F3791" s="309"/>
      <c r="G3791" s="309"/>
      <c r="H3791" s="309"/>
      <c r="I3791" s="309"/>
      <c r="J3791" s="309"/>
      <c r="K3791" s="309"/>
      <c r="L3791" s="309"/>
      <c r="M3791" s="309"/>
      <c r="N3791" s="309"/>
      <c r="O3791" s="309"/>
      <c r="P3791" s="309"/>
      <c r="Q3791" s="309"/>
      <c r="R3791" s="309"/>
      <c r="S3791" s="309"/>
      <c r="T3791" s="309"/>
      <c r="U3791" s="309"/>
    </row>
    <row r="3792" spans="1:21" x14ac:dyDescent="0.2">
      <c r="A3792" s="309"/>
      <c r="B3792" s="309"/>
      <c r="C3792" s="309"/>
      <c r="D3792" s="309"/>
      <c r="E3792" s="309"/>
      <c r="F3792" s="309"/>
      <c r="G3792" s="309"/>
      <c r="H3792" s="309"/>
      <c r="I3792" s="309"/>
      <c r="J3792" s="309"/>
      <c r="K3792" s="309"/>
      <c r="L3792" s="309"/>
      <c r="M3792" s="309"/>
      <c r="N3792" s="309"/>
      <c r="O3792" s="309"/>
      <c r="P3792" s="309"/>
      <c r="Q3792" s="309"/>
      <c r="R3792" s="309"/>
      <c r="S3792" s="309"/>
      <c r="T3792" s="309"/>
      <c r="U3792" s="309"/>
    </row>
    <row r="3793" spans="1:21" x14ac:dyDescent="0.2">
      <c r="A3793" s="309"/>
      <c r="B3793" s="309"/>
      <c r="C3793" s="309"/>
      <c r="D3793" s="309"/>
      <c r="E3793" s="309"/>
      <c r="F3793" s="309"/>
      <c r="G3793" s="309"/>
      <c r="H3793" s="309"/>
      <c r="I3793" s="309"/>
      <c r="J3793" s="309"/>
      <c r="K3793" s="309"/>
      <c r="L3793" s="309"/>
      <c r="M3793" s="309"/>
      <c r="N3793" s="309"/>
      <c r="O3793" s="309"/>
      <c r="P3793" s="309"/>
      <c r="Q3793" s="309"/>
      <c r="R3793" s="309"/>
      <c r="S3793" s="309"/>
      <c r="T3793" s="309"/>
      <c r="U3793" s="309"/>
    </row>
    <row r="3794" spans="1:21" x14ac:dyDescent="0.2">
      <c r="A3794" s="309"/>
      <c r="B3794" s="309"/>
      <c r="C3794" s="309"/>
      <c r="D3794" s="309"/>
      <c r="E3794" s="309"/>
      <c r="F3794" s="309"/>
      <c r="G3794" s="309"/>
      <c r="H3794" s="309"/>
      <c r="I3794" s="309"/>
      <c r="J3794" s="309"/>
      <c r="K3794" s="309"/>
      <c r="L3794" s="309"/>
      <c r="M3794" s="309"/>
      <c r="N3794" s="309"/>
      <c r="O3794" s="309"/>
      <c r="P3794" s="309"/>
      <c r="Q3794" s="309"/>
      <c r="R3794" s="309"/>
      <c r="S3794" s="309"/>
      <c r="T3794" s="309"/>
      <c r="U3794" s="309"/>
    </row>
    <row r="3795" spans="1:21" x14ac:dyDescent="0.2">
      <c r="A3795" s="309"/>
      <c r="B3795" s="309"/>
      <c r="C3795" s="309"/>
      <c r="D3795" s="309"/>
      <c r="E3795" s="309"/>
      <c r="F3795" s="309"/>
      <c r="G3795" s="309"/>
      <c r="H3795" s="309"/>
      <c r="I3795" s="309"/>
      <c r="J3795" s="309"/>
      <c r="K3795" s="309"/>
      <c r="L3795" s="309"/>
      <c r="M3795" s="309"/>
      <c r="N3795" s="309"/>
      <c r="O3795" s="309"/>
      <c r="P3795" s="309"/>
      <c r="Q3795" s="309"/>
      <c r="R3795" s="309"/>
      <c r="S3795" s="309"/>
      <c r="T3795" s="309"/>
      <c r="U3795" s="309"/>
    </row>
    <row r="3796" spans="1:21" x14ac:dyDescent="0.2">
      <c r="A3796" s="309"/>
      <c r="B3796" s="309"/>
      <c r="C3796" s="309"/>
      <c r="D3796" s="309"/>
      <c r="E3796" s="309"/>
      <c r="F3796" s="309"/>
      <c r="G3796" s="309"/>
      <c r="H3796" s="309"/>
      <c r="I3796" s="309"/>
      <c r="J3796" s="309"/>
      <c r="K3796" s="309"/>
      <c r="L3796" s="309"/>
      <c r="M3796" s="309"/>
      <c r="N3796" s="309"/>
      <c r="O3796" s="309"/>
      <c r="P3796" s="309"/>
      <c r="Q3796" s="309"/>
      <c r="R3796" s="309"/>
      <c r="S3796" s="309"/>
      <c r="T3796" s="309"/>
      <c r="U3796" s="309"/>
    </row>
    <row r="3797" spans="1:21" x14ac:dyDescent="0.2">
      <c r="A3797" s="309"/>
      <c r="B3797" s="309"/>
      <c r="C3797" s="309"/>
      <c r="D3797" s="309"/>
      <c r="E3797" s="309"/>
      <c r="F3797" s="309"/>
      <c r="G3797" s="309"/>
      <c r="H3797" s="309"/>
      <c r="I3797" s="309"/>
      <c r="J3797" s="309"/>
      <c r="K3797" s="309"/>
      <c r="L3797" s="309"/>
      <c r="M3797" s="309"/>
      <c r="N3797" s="309"/>
      <c r="O3797" s="309"/>
      <c r="P3797" s="309"/>
      <c r="Q3797" s="309"/>
      <c r="R3797" s="309"/>
      <c r="S3797" s="309"/>
      <c r="T3797" s="309"/>
      <c r="U3797" s="309"/>
    </row>
    <row r="3798" spans="1:21" x14ac:dyDescent="0.2">
      <c r="A3798" s="309"/>
      <c r="B3798" s="309"/>
      <c r="C3798" s="309"/>
      <c r="D3798" s="309"/>
      <c r="E3798" s="309"/>
      <c r="F3798" s="309"/>
      <c r="G3798" s="309"/>
      <c r="H3798" s="309"/>
      <c r="I3798" s="309"/>
      <c r="J3798" s="309"/>
      <c r="K3798" s="309"/>
      <c r="L3798" s="309"/>
      <c r="M3798" s="309"/>
      <c r="N3798" s="309"/>
      <c r="O3798" s="309"/>
      <c r="P3798" s="309"/>
      <c r="Q3798" s="309"/>
      <c r="R3798" s="309"/>
      <c r="S3798" s="309"/>
      <c r="T3798" s="309"/>
      <c r="U3798" s="309"/>
    </row>
    <row r="3799" spans="1:21" x14ac:dyDescent="0.2">
      <c r="A3799" s="309"/>
      <c r="B3799" s="309"/>
      <c r="C3799" s="309"/>
      <c r="D3799" s="309"/>
      <c r="E3799" s="309"/>
      <c r="F3799" s="309"/>
      <c r="G3799" s="309"/>
      <c r="H3799" s="309"/>
      <c r="I3799" s="309"/>
      <c r="J3799" s="309"/>
      <c r="K3799" s="309"/>
      <c r="L3799" s="309"/>
      <c r="M3799" s="309"/>
      <c r="N3799" s="309"/>
      <c r="O3799" s="309"/>
      <c r="P3799" s="309"/>
      <c r="Q3799" s="309"/>
      <c r="R3799" s="309"/>
      <c r="S3799" s="309"/>
      <c r="T3799" s="309"/>
      <c r="U3799" s="309"/>
    </row>
    <row r="3800" spans="1:21" x14ac:dyDescent="0.2">
      <c r="A3800" s="309"/>
      <c r="B3800" s="309"/>
      <c r="C3800" s="309"/>
      <c r="D3800" s="309"/>
      <c r="E3800" s="309"/>
      <c r="F3800" s="309"/>
      <c r="G3800" s="309"/>
      <c r="H3800" s="309"/>
      <c r="I3800" s="309"/>
      <c r="J3800" s="309"/>
      <c r="K3800" s="309"/>
      <c r="L3800" s="309"/>
      <c r="M3800" s="309"/>
      <c r="N3800" s="309"/>
      <c r="O3800" s="309"/>
      <c r="P3800" s="309"/>
      <c r="Q3800" s="309"/>
      <c r="R3800" s="309"/>
      <c r="S3800" s="309"/>
      <c r="T3800" s="309"/>
      <c r="U3800" s="309"/>
    </row>
    <row r="3801" spans="1:21" x14ac:dyDescent="0.2">
      <c r="A3801" s="309"/>
      <c r="B3801" s="309"/>
      <c r="C3801" s="309"/>
      <c r="D3801" s="309"/>
      <c r="E3801" s="309"/>
      <c r="F3801" s="309"/>
      <c r="G3801" s="309"/>
      <c r="H3801" s="309"/>
      <c r="I3801" s="309"/>
      <c r="J3801" s="309"/>
      <c r="K3801" s="309"/>
      <c r="L3801" s="309"/>
      <c r="M3801" s="309"/>
      <c r="N3801" s="309"/>
      <c r="O3801" s="309"/>
      <c r="P3801" s="309"/>
      <c r="Q3801" s="309"/>
      <c r="R3801" s="309"/>
      <c r="S3801" s="309"/>
      <c r="T3801" s="309"/>
      <c r="U3801" s="309"/>
    </row>
    <row r="3802" spans="1:21" x14ac:dyDescent="0.2">
      <c r="A3802" s="309"/>
      <c r="B3802" s="309"/>
      <c r="C3802" s="309"/>
      <c r="D3802" s="309"/>
      <c r="E3802" s="309"/>
      <c r="F3802" s="309"/>
      <c r="G3802" s="309"/>
      <c r="H3802" s="309"/>
      <c r="I3802" s="309"/>
      <c r="J3802" s="309"/>
      <c r="K3802" s="309"/>
      <c r="L3802" s="309"/>
      <c r="M3802" s="309"/>
      <c r="N3802" s="309"/>
      <c r="O3802" s="309"/>
      <c r="P3802" s="309"/>
      <c r="Q3802" s="309"/>
      <c r="R3802" s="309"/>
      <c r="S3802" s="309"/>
      <c r="T3802" s="309"/>
      <c r="U3802" s="309"/>
    </row>
    <row r="3803" spans="1:21" x14ac:dyDescent="0.2">
      <c r="A3803" s="309"/>
      <c r="B3803" s="309"/>
      <c r="C3803" s="309"/>
      <c r="D3803" s="309"/>
      <c r="E3803" s="309"/>
      <c r="F3803" s="309"/>
      <c r="G3803" s="309"/>
      <c r="H3803" s="309"/>
      <c r="I3803" s="309"/>
      <c r="J3803" s="309"/>
      <c r="K3803" s="309"/>
      <c r="L3803" s="309"/>
      <c r="M3803" s="309"/>
      <c r="N3803" s="309"/>
      <c r="O3803" s="309"/>
      <c r="P3803" s="309"/>
      <c r="Q3803" s="309"/>
      <c r="R3803" s="309"/>
      <c r="S3803" s="309"/>
      <c r="T3803" s="309"/>
      <c r="U3803" s="309"/>
    </row>
    <row r="3804" spans="1:21" x14ac:dyDescent="0.2">
      <c r="A3804" s="309"/>
      <c r="B3804" s="309"/>
      <c r="C3804" s="309"/>
      <c r="D3804" s="309"/>
      <c r="E3804" s="309"/>
      <c r="F3804" s="309"/>
      <c r="G3804" s="309"/>
      <c r="H3804" s="309"/>
      <c r="I3804" s="309"/>
      <c r="J3804" s="309"/>
      <c r="K3804" s="309"/>
      <c r="L3804" s="309"/>
      <c r="M3804" s="309"/>
      <c r="N3804" s="309"/>
      <c r="O3804" s="309"/>
      <c r="P3804" s="309"/>
      <c r="Q3804" s="309"/>
      <c r="R3804" s="309"/>
      <c r="S3804" s="309"/>
      <c r="T3804" s="309"/>
      <c r="U3804" s="309"/>
    </row>
    <row r="3805" spans="1:21" x14ac:dyDescent="0.2">
      <c r="A3805" s="309"/>
      <c r="B3805" s="309"/>
      <c r="C3805" s="309"/>
      <c r="D3805" s="309"/>
      <c r="E3805" s="309"/>
      <c r="F3805" s="309"/>
      <c r="G3805" s="309"/>
      <c r="H3805" s="309"/>
      <c r="I3805" s="309"/>
      <c r="J3805" s="309"/>
      <c r="K3805" s="309"/>
      <c r="L3805" s="309"/>
      <c r="M3805" s="309"/>
      <c r="N3805" s="309"/>
      <c r="O3805" s="309"/>
      <c r="P3805" s="309"/>
      <c r="Q3805" s="309"/>
      <c r="R3805" s="309"/>
      <c r="S3805" s="309"/>
      <c r="T3805" s="309"/>
      <c r="U3805" s="309"/>
    </row>
    <row r="3806" spans="1:21" x14ac:dyDescent="0.2">
      <c r="A3806" s="309"/>
      <c r="B3806" s="309"/>
      <c r="C3806" s="309"/>
      <c r="D3806" s="309"/>
      <c r="E3806" s="309"/>
      <c r="F3806" s="309"/>
      <c r="G3806" s="309"/>
      <c r="H3806" s="309"/>
      <c r="I3806" s="309"/>
      <c r="J3806" s="309"/>
      <c r="K3806" s="309"/>
      <c r="L3806" s="309"/>
      <c r="M3806" s="309"/>
      <c r="N3806" s="309"/>
      <c r="O3806" s="309"/>
      <c r="P3806" s="309"/>
      <c r="Q3806" s="309"/>
      <c r="R3806" s="309"/>
      <c r="S3806" s="309"/>
      <c r="T3806" s="309"/>
      <c r="U3806" s="309"/>
    </row>
    <row r="3807" spans="1:21" x14ac:dyDescent="0.2">
      <c r="A3807" s="309"/>
      <c r="B3807" s="309"/>
      <c r="C3807" s="309"/>
      <c r="D3807" s="309"/>
      <c r="E3807" s="309"/>
      <c r="F3807" s="309"/>
      <c r="G3807" s="309"/>
      <c r="H3807" s="309"/>
      <c r="I3807" s="309"/>
      <c r="J3807" s="309"/>
      <c r="K3807" s="309"/>
      <c r="L3807" s="309"/>
      <c r="M3807" s="309"/>
      <c r="N3807" s="309"/>
      <c r="O3807" s="309"/>
      <c r="P3807" s="309"/>
      <c r="Q3807" s="309"/>
      <c r="R3807" s="309"/>
      <c r="S3807" s="309"/>
      <c r="T3807" s="309"/>
      <c r="U3807" s="309"/>
    </row>
    <row r="3808" spans="1:21" x14ac:dyDescent="0.2">
      <c r="A3808" s="309"/>
      <c r="B3808" s="309"/>
      <c r="C3808" s="309"/>
      <c r="D3808" s="309"/>
      <c r="E3808" s="309"/>
      <c r="F3808" s="309"/>
      <c r="G3808" s="309"/>
      <c r="H3808" s="309"/>
      <c r="I3808" s="309"/>
      <c r="J3808" s="309"/>
      <c r="K3808" s="309"/>
      <c r="L3808" s="309"/>
      <c r="M3808" s="309"/>
      <c r="N3808" s="309"/>
      <c r="O3808" s="309"/>
      <c r="P3808" s="309"/>
      <c r="Q3808" s="309"/>
      <c r="R3808" s="309"/>
      <c r="S3808" s="309"/>
      <c r="T3808" s="309"/>
      <c r="U3808" s="309"/>
    </row>
    <row r="3809" spans="1:21" x14ac:dyDescent="0.2">
      <c r="A3809" s="309"/>
      <c r="B3809" s="309"/>
      <c r="C3809" s="309"/>
      <c r="D3809" s="309"/>
      <c r="E3809" s="309"/>
      <c r="F3809" s="309"/>
      <c r="G3809" s="309"/>
      <c r="H3809" s="309"/>
      <c r="I3809" s="309"/>
      <c r="J3809" s="309"/>
      <c r="K3809" s="309"/>
      <c r="L3809" s="309"/>
      <c r="M3809" s="309"/>
      <c r="N3809" s="309"/>
      <c r="O3809" s="309"/>
      <c r="P3809" s="309"/>
      <c r="Q3809" s="309"/>
      <c r="R3809" s="309"/>
      <c r="S3809" s="309"/>
      <c r="T3809" s="309"/>
      <c r="U3809" s="309"/>
    </row>
    <row r="3810" spans="1:21" x14ac:dyDescent="0.2">
      <c r="A3810" s="309"/>
      <c r="B3810" s="309"/>
      <c r="C3810" s="309"/>
      <c r="D3810" s="309"/>
      <c r="E3810" s="309"/>
      <c r="F3810" s="309"/>
      <c r="G3810" s="309"/>
      <c r="H3810" s="309"/>
      <c r="I3810" s="309"/>
      <c r="J3810" s="309"/>
      <c r="K3810" s="309"/>
      <c r="L3810" s="309"/>
      <c r="M3810" s="309"/>
      <c r="N3810" s="309"/>
      <c r="O3810" s="309"/>
      <c r="P3810" s="309"/>
      <c r="Q3810" s="309"/>
      <c r="R3810" s="309"/>
      <c r="S3810" s="309"/>
      <c r="T3810" s="309"/>
      <c r="U3810" s="309"/>
    </row>
    <row r="3811" spans="1:21" x14ac:dyDescent="0.2">
      <c r="A3811" s="309"/>
      <c r="B3811" s="309"/>
      <c r="C3811" s="309"/>
      <c r="D3811" s="309"/>
      <c r="E3811" s="309"/>
      <c r="F3811" s="309"/>
      <c r="G3811" s="309"/>
      <c r="H3811" s="309"/>
      <c r="I3811" s="309"/>
      <c r="J3811" s="309"/>
      <c r="K3811" s="309"/>
      <c r="L3811" s="309"/>
      <c r="M3811" s="309"/>
      <c r="N3811" s="309"/>
      <c r="O3811" s="309"/>
      <c r="P3811" s="309"/>
      <c r="Q3811" s="309"/>
      <c r="R3811" s="309"/>
      <c r="S3811" s="309"/>
      <c r="T3811" s="309"/>
      <c r="U3811" s="309"/>
    </row>
    <row r="3812" spans="1:21" x14ac:dyDescent="0.2">
      <c r="A3812" s="309"/>
      <c r="B3812" s="309"/>
      <c r="C3812" s="309"/>
      <c r="D3812" s="309"/>
      <c r="E3812" s="309"/>
      <c r="F3812" s="309"/>
      <c r="G3812" s="309"/>
      <c r="H3812" s="309"/>
      <c r="I3812" s="309"/>
      <c r="J3812" s="309"/>
      <c r="K3812" s="309"/>
      <c r="L3812" s="309"/>
      <c r="M3812" s="309"/>
      <c r="N3812" s="309"/>
      <c r="O3812" s="309"/>
      <c r="P3812" s="309"/>
      <c r="Q3812" s="309"/>
      <c r="R3812" s="309"/>
      <c r="S3812" s="309"/>
      <c r="T3812" s="309"/>
      <c r="U3812" s="309"/>
    </row>
    <row r="3813" spans="1:21" x14ac:dyDescent="0.2">
      <c r="A3813" s="309"/>
      <c r="B3813" s="309"/>
      <c r="C3813" s="309"/>
      <c r="D3813" s="309"/>
      <c r="E3813" s="309"/>
      <c r="F3813" s="309"/>
      <c r="G3813" s="309"/>
      <c r="H3813" s="309"/>
      <c r="I3813" s="309"/>
      <c r="J3813" s="309"/>
      <c r="K3813" s="309"/>
      <c r="L3813" s="309"/>
      <c r="M3813" s="309"/>
      <c r="N3813" s="309"/>
      <c r="O3813" s="309"/>
      <c r="P3813" s="309"/>
      <c r="Q3813" s="309"/>
      <c r="R3813" s="309"/>
      <c r="S3813" s="309"/>
      <c r="T3813" s="309"/>
      <c r="U3813" s="309"/>
    </row>
    <row r="3814" spans="1:21" x14ac:dyDescent="0.2">
      <c r="A3814" s="309"/>
      <c r="B3814" s="309"/>
      <c r="C3814" s="309"/>
      <c r="D3814" s="309"/>
      <c r="E3814" s="309"/>
      <c r="F3814" s="309"/>
      <c r="G3814" s="309"/>
      <c r="H3814" s="309"/>
      <c r="I3814" s="309"/>
      <c r="J3814" s="309"/>
      <c r="K3814" s="309"/>
      <c r="L3814" s="309"/>
      <c r="M3814" s="309"/>
      <c r="N3814" s="309"/>
      <c r="O3814" s="309"/>
      <c r="P3814" s="309"/>
      <c r="Q3814" s="309"/>
      <c r="R3814" s="309"/>
      <c r="S3814" s="309"/>
      <c r="T3814" s="309"/>
      <c r="U3814" s="309"/>
    </row>
    <row r="3815" spans="1:21" x14ac:dyDescent="0.2">
      <c r="A3815" s="309"/>
      <c r="B3815" s="309"/>
      <c r="C3815" s="309"/>
      <c r="D3815" s="309"/>
      <c r="E3815" s="309"/>
      <c r="F3815" s="309"/>
      <c r="G3815" s="309"/>
      <c r="H3815" s="309"/>
      <c r="I3815" s="309"/>
      <c r="J3815" s="309"/>
      <c r="K3815" s="309"/>
      <c r="L3815" s="309"/>
      <c r="M3815" s="309"/>
      <c r="N3815" s="309"/>
      <c r="O3815" s="309"/>
      <c r="P3815" s="309"/>
      <c r="Q3815" s="309"/>
      <c r="R3815" s="309"/>
      <c r="S3815" s="309"/>
      <c r="T3815" s="309"/>
      <c r="U3815" s="309"/>
    </row>
    <row r="3816" spans="1:21" x14ac:dyDescent="0.2">
      <c r="A3816" s="309"/>
      <c r="B3816" s="309"/>
      <c r="C3816" s="309"/>
      <c r="D3816" s="309"/>
      <c r="E3816" s="309"/>
      <c r="F3816" s="309"/>
      <c r="G3816" s="309"/>
      <c r="H3816" s="309"/>
      <c r="I3816" s="309"/>
      <c r="J3816" s="309"/>
      <c r="K3816" s="309"/>
      <c r="L3816" s="309"/>
      <c r="M3816" s="309"/>
      <c r="N3816" s="309"/>
      <c r="O3816" s="309"/>
      <c r="P3816" s="309"/>
      <c r="Q3816" s="309"/>
      <c r="R3816" s="309"/>
      <c r="S3816" s="309"/>
      <c r="T3816" s="309"/>
      <c r="U3816" s="309"/>
    </row>
    <row r="3817" spans="1:21" x14ac:dyDescent="0.2">
      <c r="A3817" s="309"/>
      <c r="B3817" s="309"/>
      <c r="C3817" s="309"/>
      <c r="D3817" s="309"/>
      <c r="E3817" s="309"/>
      <c r="F3817" s="309"/>
      <c r="G3817" s="309"/>
      <c r="H3817" s="309"/>
      <c r="I3817" s="309"/>
      <c r="J3817" s="309"/>
      <c r="K3817" s="309"/>
      <c r="L3817" s="309"/>
      <c r="M3817" s="309"/>
      <c r="N3817" s="309"/>
      <c r="O3817" s="309"/>
      <c r="P3817" s="309"/>
      <c r="Q3817" s="309"/>
      <c r="R3817" s="309"/>
      <c r="S3817" s="309"/>
      <c r="T3817" s="309"/>
      <c r="U3817" s="309"/>
    </row>
    <row r="3818" spans="1:21" x14ac:dyDescent="0.2">
      <c r="A3818" s="309"/>
      <c r="B3818" s="309"/>
      <c r="C3818" s="309"/>
      <c r="D3818" s="309"/>
      <c r="E3818" s="309"/>
      <c r="F3818" s="309"/>
      <c r="G3818" s="309"/>
      <c r="H3818" s="309"/>
      <c r="I3818" s="309"/>
      <c r="J3818" s="309"/>
      <c r="K3818" s="309"/>
      <c r="L3818" s="309"/>
      <c r="M3818" s="309"/>
      <c r="N3818" s="309"/>
      <c r="O3818" s="309"/>
      <c r="P3818" s="309"/>
      <c r="Q3818" s="309"/>
      <c r="R3818" s="309"/>
      <c r="S3818" s="309"/>
      <c r="T3818" s="309"/>
      <c r="U3818" s="309"/>
    </row>
    <row r="3819" spans="1:21" x14ac:dyDescent="0.2">
      <c r="A3819" s="309"/>
      <c r="B3819" s="309"/>
      <c r="C3819" s="309"/>
      <c r="D3819" s="309"/>
      <c r="E3819" s="309"/>
      <c r="F3819" s="309"/>
      <c r="G3819" s="309"/>
      <c r="H3819" s="309"/>
      <c r="I3819" s="309"/>
      <c r="J3819" s="309"/>
      <c r="K3819" s="309"/>
      <c r="L3819" s="309"/>
      <c r="M3819" s="309"/>
      <c r="N3819" s="309"/>
      <c r="O3819" s="309"/>
      <c r="P3819" s="309"/>
      <c r="Q3819" s="309"/>
      <c r="R3819" s="309"/>
      <c r="S3819" s="309"/>
      <c r="T3819" s="309"/>
      <c r="U3819" s="309"/>
    </row>
    <row r="3820" spans="1:21" x14ac:dyDescent="0.2">
      <c r="A3820" s="309"/>
      <c r="B3820" s="309"/>
      <c r="C3820" s="309"/>
      <c r="D3820" s="309"/>
      <c r="E3820" s="309"/>
      <c r="F3820" s="309"/>
      <c r="G3820" s="309"/>
      <c r="H3820" s="309"/>
      <c r="I3820" s="309"/>
      <c r="J3820" s="309"/>
      <c r="K3820" s="309"/>
      <c r="L3820" s="309"/>
      <c r="M3820" s="309"/>
      <c r="N3820" s="309"/>
      <c r="O3820" s="309"/>
      <c r="P3820" s="309"/>
      <c r="Q3820" s="309"/>
      <c r="R3820" s="309"/>
      <c r="S3820" s="309"/>
      <c r="T3820" s="309"/>
      <c r="U3820" s="309"/>
    </row>
    <row r="3821" spans="1:21" x14ac:dyDescent="0.2">
      <c r="A3821" s="309"/>
      <c r="B3821" s="309"/>
      <c r="C3821" s="309"/>
      <c r="D3821" s="309"/>
      <c r="E3821" s="309"/>
      <c r="F3821" s="309"/>
      <c r="G3821" s="309"/>
      <c r="H3821" s="309"/>
      <c r="I3821" s="309"/>
      <c r="J3821" s="309"/>
      <c r="K3821" s="309"/>
      <c r="L3821" s="309"/>
      <c r="M3821" s="309"/>
      <c r="N3821" s="309"/>
      <c r="O3821" s="309"/>
      <c r="P3821" s="309"/>
      <c r="Q3821" s="309"/>
      <c r="R3821" s="309"/>
      <c r="S3821" s="309"/>
      <c r="T3821" s="309"/>
      <c r="U3821" s="309"/>
    </row>
    <row r="3822" spans="1:21" x14ac:dyDescent="0.2">
      <c r="A3822" s="309"/>
      <c r="B3822" s="309"/>
      <c r="C3822" s="309"/>
      <c r="D3822" s="309"/>
      <c r="E3822" s="309"/>
      <c r="F3822" s="309"/>
      <c r="G3822" s="309"/>
      <c r="H3822" s="309"/>
      <c r="I3822" s="309"/>
      <c r="J3822" s="309"/>
      <c r="K3822" s="309"/>
      <c r="L3822" s="309"/>
      <c r="M3822" s="309"/>
      <c r="N3822" s="309"/>
      <c r="O3822" s="309"/>
      <c r="P3822" s="309"/>
      <c r="Q3822" s="309"/>
      <c r="R3822" s="309"/>
      <c r="S3822" s="309"/>
      <c r="T3822" s="309"/>
      <c r="U3822" s="309"/>
    </row>
    <row r="3823" spans="1:21" x14ac:dyDescent="0.2">
      <c r="A3823" s="309"/>
      <c r="B3823" s="309"/>
      <c r="C3823" s="309"/>
      <c r="D3823" s="309"/>
      <c r="E3823" s="309"/>
      <c r="F3823" s="309"/>
      <c r="G3823" s="309"/>
      <c r="H3823" s="309"/>
      <c r="I3823" s="309"/>
      <c r="J3823" s="309"/>
      <c r="K3823" s="309"/>
      <c r="L3823" s="309"/>
      <c r="M3823" s="309"/>
      <c r="N3823" s="309"/>
      <c r="O3823" s="309"/>
      <c r="P3823" s="309"/>
      <c r="Q3823" s="309"/>
      <c r="R3823" s="309"/>
      <c r="S3823" s="309"/>
      <c r="T3823" s="309"/>
      <c r="U3823" s="309"/>
    </row>
    <row r="3824" spans="1:21" x14ac:dyDescent="0.2">
      <c r="A3824" s="309"/>
      <c r="B3824" s="309"/>
      <c r="C3824" s="309"/>
      <c r="D3824" s="309"/>
      <c r="E3824" s="309"/>
      <c r="F3824" s="309"/>
      <c r="G3824" s="309"/>
      <c r="H3824" s="309"/>
      <c r="I3824" s="309"/>
      <c r="J3824" s="309"/>
      <c r="K3824" s="309"/>
      <c r="L3824" s="309"/>
      <c r="M3824" s="309"/>
      <c r="N3824" s="309"/>
      <c r="O3824" s="309"/>
      <c r="P3824" s="309"/>
      <c r="Q3824" s="309"/>
      <c r="R3824" s="309"/>
      <c r="S3824" s="309"/>
      <c r="T3824" s="309"/>
      <c r="U3824" s="309"/>
    </row>
    <row r="3825" spans="1:21" x14ac:dyDescent="0.2">
      <c r="A3825" s="309"/>
      <c r="B3825" s="309"/>
      <c r="C3825" s="309"/>
      <c r="D3825" s="309"/>
      <c r="E3825" s="309"/>
      <c r="F3825" s="309"/>
      <c r="G3825" s="309"/>
      <c r="H3825" s="309"/>
      <c r="I3825" s="309"/>
      <c r="J3825" s="309"/>
      <c r="K3825" s="309"/>
      <c r="L3825" s="309"/>
      <c r="M3825" s="309"/>
      <c r="N3825" s="309"/>
      <c r="O3825" s="309"/>
      <c r="P3825" s="309"/>
      <c r="Q3825" s="309"/>
      <c r="R3825" s="309"/>
      <c r="S3825" s="309"/>
      <c r="T3825" s="309"/>
      <c r="U3825" s="309"/>
    </row>
    <row r="3826" spans="1:21" x14ac:dyDescent="0.2">
      <c r="A3826" s="309"/>
      <c r="B3826" s="309"/>
      <c r="C3826" s="309"/>
      <c r="D3826" s="309"/>
      <c r="E3826" s="309"/>
      <c r="F3826" s="309"/>
      <c r="G3826" s="309"/>
      <c r="H3826" s="309"/>
      <c r="I3826" s="309"/>
      <c r="J3826" s="309"/>
      <c r="K3826" s="309"/>
      <c r="L3826" s="309"/>
      <c r="M3826" s="309"/>
      <c r="N3826" s="309"/>
      <c r="O3826" s="309"/>
      <c r="P3826" s="309"/>
      <c r="Q3826" s="309"/>
      <c r="R3826" s="309"/>
      <c r="S3826" s="309"/>
      <c r="T3826" s="309"/>
      <c r="U3826" s="309"/>
    </row>
    <row r="3827" spans="1:21" x14ac:dyDescent="0.2">
      <c r="A3827" s="309"/>
      <c r="B3827" s="309"/>
      <c r="C3827" s="309"/>
      <c r="D3827" s="309"/>
      <c r="E3827" s="309"/>
      <c r="F3827" s="309"/>
      <c r="G3827" s="309"/>
      <c r="H3827" s="309"/>
      <c r="I3827" s="309"/>
      <c r="J3827" s="309"/>
      <c r="K3827" s="309"/>
      <c r="L3827" s="309"/>
      <c r="M3827" s="309"/>
      <c r="N3827" s="309"/>
      <c r="O3827" s="309"/>
      <c r="P3827" s="309"/>
      <c r="Q3827" s="309"/>
      <c r="R3827" s="309"/>
      <c r="S3827" s="309"/>
      <c r="T3827" s="309"/>
      <c r="U3827" s="309"/>
    </row>
    <row r="3828" spans="1:21" x14ac:dyDescent="0.2">
      <c r="A3828" s="309"/>
      <c r="B3828" s="309"/>
      <c r="C3828" s="309"/>
      <c r="D3828" s="309"/>
      <c r="E3828" s="309"/>
      <c r="F3828" s="309"/>
      <c r="G3828" s="309"/>
      <c r="H3828" s="309"/>
      <c r="I3828" s="309"/>
      <c r="J3828" s="309"/>
      <c r="K3828" s="309"/>
      <c r="L3828" s="309"/>
      <c r="M3828" s="309"/>
      <c r="N3828" s="309"/>
      <c r="O3828" s="309"/>
      <c r="P3828" s="309"/>
      <c r="Q3828" s="309"/>
      <c r="R3828" s="309"/>
      <c r="S3828" s="309"/>
      <c r="T3828" s="309"/>
      <c r="U3828" s="309"/>
    </row>
    <row r="3829" spans="1:21" x14ac:dyDescent="0.2">
      <c r="A3829" s="309"/>
      <c r="B3829" s="309"/>
      <c r="C3829" s="309"/>
      <c r="D3829" s="309"/>
      <c r="E3829" s="309"/>
      <c r="F3829" s="309"/>
      <c r="G3829" s="309"/>
      <c r="H3829" s="309"/>
      <c r="I3829" s="309"/>
      <c r="J3829" s="309"/>
      <c r="K3829" s="309"/>
      <c r="L3829" s="309"/>
      <c r="M3829" s="309"/>
      <c r="N3829" s="309"/>
      <c r="O3829" s="309"/>
      <c r="P3829" s="309"/>
      <c r="Q3829" s="309"/>
      <c r="R3829" s="309"/>
      <c r="S3829" s="309"/>
      <c r="T3829" s="309"/>
      <c r="U3829" s="309"/>
    </row>
    <row r="3830" spans="1:21" x14ac:dyDescent="0.2">
      <c r="A3830" s="309"/>
      <c r="B3830" s="309"/>
      <c r="C3830" s="309"/>
      <c r="D3830" s="309"/>
      <c r="E3830" s="309"/>
      <c r="F3830" s="309"/>
      <c r="G3830" s="309"/>
      <c r="H3830" s="309"/>
      <c r="I3830" s="309"/>
      <c r="J3830" s="309"/>
      <c r="K3830" s="309"/>
      <c r="L3830" s="309"/>
      <c r="M3830" s="309"/>
      <c r="N3830" s="309"/>
      <c r="O3830" s="309"/>
      <c r="P3830" s="309"/>
      <c r="Q3830" s="309"/>
      <c r="R3830" s="309"/>
      <c r="S3830" s="309"/>
      <c r="T3830" s="309"/>
      <c r="U3830" s="309"/>
    </row>
    <row r="3831" spans="1:21" x14ac:dyDescent="0.2">
      <c r="A3831" s="309"/>
      <c r="B3831" s="309"/>
      <c r="C3831" s="309"/>
      <c r="D3831" s="309"/>
      <c r="E3831" s="309"/>
      <c r="F3831" s="309"/>
      <c r="G3831" s="309"/>
      <c r="H3831" s="309"/>
      <c r="I3831" s="309"/>
      <c r="J3831" s="309"/>
      <c r="K3831" s="309"/>
      <c r="L3831" s="309"/>
      <c r="M3831" s="309"/>
      <c r="N3831" s="309"/>
      <c r="O3831" s="309"/>
      <c r="P3831" s="309"/>
      <c r="Q3831" s="309"/>
      <c r="R3831" s="309"/>
      <c r="S3831" s="309"/>
      <c r="T3831" s="309"/>
      <c r="U3831" s="309"/>
    </row>
    <row r="3832" spans="1:21" x14ac:dyDescent="0.2">
      <c r="A3832" s="309"/>
      <c r="B3832" s="309"/>
      <c r="C3832" s="309"/>
      <c r="D3832" s="309"/>
      <c r="E3832" s="309"/>
      <c r="F3832" s="309"/>
      <c r="G3832" s="309"/>
      <c r="H3832" s="309"/>
      <c r="I3832" s="309"/>
      <c r="J3832" s="309"/>
      <c r="K3832" s="309"/>
      <c r="L3832" s="309"/>
      <c r="M3832" s="309"/>
      <c r="N3832" s="309"/>
      <c r="O3832" s="309"/>
      <c r="P3832" s="309"/>
      <c r="Q3832" s="309"/>
      <c r="R3832" s="309"/>
      <c r="S3832" s="309"/>
      <c r="T3832" s="309"/>
      <c r="U3832" s="309"/>
    </row>
    <row r="3833" spans="1:21" x14ac:dyDescent="0.2">
      <c r="A3833" s="309"/>
      <c r="B3833" s="309"/>
      <c r="C3833" s="309"/>
      <c r="D3833" s="309"/>
      <c r="E3833" s="309"/>
      <c r="F3833" s="309"/>
      <c r="G3833" s="309"/>
      <c r="H3833" s="309"/>
      <c r="I3833" s="309"/>
      <c r="J3833" s="309"/>
      <c r="K3833" s="309"/>
      <c r="L3833" s="309"/>
      <c r="M3833" s="309"/>
      <c r="N3833" s="309"/>
      <c r="O3833" s="309"/>
      <c r="P3833" s="309"/>
      <c r="Q3833" s="309"/>
      <c r="R3833" s="309"/>
      <c r="S3833" s="309"/>
      <c r="T3833" s="309"/>
      <c r="U3833" s="309"/>
    </row>
    <row r="3834" spans="1:21" x14ac:dyDescent="0.2">
      <c r="A3834" s="309"/>
      <c r="B3834" s="309"/>
      <c r="C3834" s="309"/>
      <c r="D3834" s="309"/>
      <c r="E3834" s="309"/>
      <c r="F3834" s="309"/>
      <c r="G3834" s="309"/>
      <c r="H3834" s="309"/>
      <c r="I3834" s="309"/>
      <c r="J3834" s="309"/>
      <c r="K3834" s="309"/>
      <c r="L3834" s="309"/>
      <c r="M3834" s="309"/>
      <c r="N3834" s="309"/>
      <c r="O3834" s="309"/>
      <c r="P3834" s="309"/>
      <c r="Q3834" s="309"/>
      <c r="R3834" s="309"/>
      <c r="S3834" s="309"/>
      <c r="T3834" s="309"/>
      <c r="U3834" s="309"/>
    </row>
    <row r="3835" spans="1:21" x14ac:dyDescent="0.2">
      <c r="A3835" s="309"/>
      <c r="B3835" s="309"/>
      <c r="C3835" s="309"/>
      <c r="D3835" s="309"/>
      <c r="E3835" s="309"/>
      <c r="F3835" s="309"/>
      <c r="G3835" s="309"/>
      <c r="H3835" s="309"/>
      <c r="I3835" s="309"/>
      <c r="J3835" s="309"/>
      <c r="K3835" s="309"/>
      <c r="L3835" s="309"/>
      <c r="M3835" s="309"/>
      <c r="N3835" s="309"/>
      <c r="O3835" s="309"/>
      <c r="P3835" s="309"/>
      <c r="Q3835" s="309"/>
      <c r="R3835" s="309"/>
      <c r="S3835" s="309"/>
      <c r="T3835" s="309"/>
      <c r="U3835" s="309"/>
    </row>
    <row r="3836" spans="1:21" x14ac:dyDescent="0.2">
      <c r="A3836" s="309"/>
      <c r="B3836" s="309"/>
      <c r="C3836" s="309"/>
      <c r="D3836" s="309"/>
      <c r="E3836" s="309"/>
      <c r="F3836" s="309"/>
      <c r="G3836" s="309"/>
      <c r="H3836" s="309"/>
      <c r="I3836" s="309"/>
      <c r="J3836" s="309"/>
      <c r="K3836" s="309"/>
      <c r="L3836" s="309"/>
      <c r="M3836" s="309"/>
      <c r="N3836" s="309"/>
      <c r="O3836" s="309"/>
      <c r="P3836" s="309"/>
      <c r="Q3836" s="309"/>
      <c r="R3836" s="309"/>
      <c r="S3836" s="309"/>
      <c r="T3836" s="309"/>
      <c r="U3836" s="309"/>
    </row>
    <row r="3837" spans="1:21" x14ac:dyDescent="0.2">
      <c r="A3837" s="309"/>
      <c r="B3837" s="309"/>
      <c r="C3837" s="309"/>
      <c r="D3837" s="309"/>
      <c r="E3837" s="309"/>
      <c r="F3837" s="309"/>
      <c r="G3837" s="309"/>
      <c r="H3837" s="309"/>
      <c r="I3837" s="309"/>
      <c r="J3837" s="309"/>
      <c r="K3837" s="309"/>
      <c r="L3837" s="309"/>
      <c r="M3837" s="309"/>
      <c r="N3837" s="309"/>
      <c r="O3837" s="309"/>
      <c r="P3837" s="309"/>
      <c r="Q3837" s="309"/>
      <c r="R3837" s="309"/>
      <c r="S3837" s="309"/>
      <c r="T3837" s="309"/>
      <c r="U3837" s="309"/>
    </row>
    <row r="3838" spans="1:21" x14ac:dyDescent="0.2">
      <c r="A3838" s="309"/>
      <c r="B3838" s="309"/>
      <c r="C3838" s="309"/>
      <c r="D3838" s="309"/>
      <c r="E3838" s="309"/>
      <c r="F3838" s="309"/>
      <c r="G3838" s="309"/>
      <c r="H3838" s="309"/>
      <c r="I3838" s="309"/>
      <c r="J3838" s="309"/>
      <c r="K3838" s="309"/>
      <c r="L3838" s="309"/>
      <c r="M3838" s="309"/>
      <c r="N3838" s="309"/>
      <c r="O3838" s="309"/>
      <c r="P3838" s="309"/>
      <c r="Q3838" s="309"/>
      <c r="R3838" s="309"/>
      <c r="S3838" s="309"/>
      <c r="T3838" s="309"/>
      <c r="U3838" s="309"/>
    </row>
    <row r="3839" spans="1:21" x14ac:dyDescent="0.2">
      <c r="A3839" s="309"/>
      <c r="B3839" s="309"/>
      <c r="C3839" s="309"/>
      <c r="D3839" s="309"/>
      <c r="E3839" s="309"/>
      <c r="F3839" s="309"/>
      <c r="G3839" s="309"/>
      <c r="H3839" s="309"/>
      <c r="I3839" s="309"/>
      <c r="J3839" s="309"/>
      <c r="K3839" s="309"/>
      <c r="L3839" s="309"/>
      <c r="M3839" s="309"/>
      <c r="N3839" s="309"/>
      <c r="O3839" s="309"/>
      <c r="P3839" s="309"/>
      <c r="Q3839" s="309"/>
      <c r="R3839" s="309"/>
      <c r="S3839" s="309"/>
      <c r="T3839" s="309"/>
      <c r="U3839" s="309"/>
    </row>
    <row r="3840" spans="1:21" x14ac:dyDescent="0.2">
      <c r="A3840" s="309"/>
      <c r="B3840" s="309"/>
      <c r="C3840" s="309"/>
      <c r="D3840" s="309"/>
      <c r="E3840" s="309"/>
      <c r="F3840" s="309"/>
      <c r="G3840" s="309"/>
      <c r="H3840" s="309"/>
      <c r="I3840" s="309"/>
      <c r="J3840" s="309"/>
      <c r="K3840" s="309"/>
      <c r="L3840" s="309"/>
      <c r="M3840" s="309"/>
      <c r="N3840" s="309"/>
      <c r="O3840" s="309"/>
      <c r="P3840" s="309"/>
      <c r="Q3840" s="309"/>
      <c r="R3840" s="309"/>
      <c r="S3840" s="309"/>
      <c r="T3840" s="309"/>
      <c r="U3840" s="309"/>
    </row>
    <row r="3841" spans="1:21" x14ac:dyDescent="0.2">
      <c r="A3841" s="309"/>
      <c r="B3841" s="309"/>
      <c r="C3841" s="309"/>
      <c r="D3841" s="309"/>
      <c r="E3841" s="309"/>
      <c r="F3841" s="309"/>
      <c r="G3841" s="309"/>
      <c r="H3841" s="309"/>
      <c r="I3841" s="309"/>
      <c r="J3841" s="309"/>
      <c r="K3841" s="309"/>
      <c r="L3841" s="309"/>
      <c r="M3841" s="309"/>
      <c r="N3841" s="309"/>
      <c r="O3841" s="309"/>
      <c r="P3841" s="309"/>
      <c r="Q3841" s="309"/>
      <c r="R3841" s="309"/>
      <c r="S3841" s="309"/>
      <c r="T3841" s="309"/>
      <c r="U3841" s="309"/>
    </row>
    <row r="3842" spans="1:21" x14ac:dyDescent="0.2">
      <c r="A3842" s="309"/>
      <c r="B3842" s="309"/>
      <c r="C3842" s="309"/>
      <c r="D3842" s="309"/>
      <c r="E3842" s="309"/>
      <c r="F3842" s="309"/>
      <c r="G3842" s="309"/>
      <c r="H3842" s="309"/>
      <c r="I3842" s="309"/>
      <c r="J3842" s="309"/>
      <c r="K3842" s="309"/>
      <c r="L3842" s="309"/>
      <c r="M3842" s="309"/>
      <c r="N3842" s="309"/>
      <c r="O3842" s="309"/>
      <c r="P3842" s="309"/>
      <c r="Q3842" s="309"/>
      <c r="R3842" s="309"/>
      <c r="S3842" s="309"/>
      <c r="T3842" s="309"/>
      <c r="U3842" s="309"/>
    </row>
    <row r="3843" spans="1:21" x14ac:dyDescent="0.2">
      <c r="A3843" s="309"/>
      <c r="B3843" s="309"/>
      <c r="C3843" s="309"/>
      <c r="D3843" s="309"/>
      <c r="E3843" s="309"/>
      <c r="F3843" s="309"/>
      <c r="G3843" s="309"/>
      <c r="H3843" s="309"/>
      <c r="I3843" s="309"/>
      <c r="J3843" s="309"/>
      <c r="K3843" s="309"/>
      <c r="L3843" s="309"/>
      <c r="M3843" s="309"/>
      <c r="N3843" s="309"/>
      <c r="O3843" s="309"/>
      <c r="P3843" s="309"/>
      <c r="Q3843" s="309"/>
      <c r="R3843" s="309"/>
      <c r="S3843" s="309"/>
      <c r="T3843" s="309"/>
      <c r="U3843" s="309"/>
    </row>
    <row r="3844" spans="1:21" x14ac:dyDescent="0.2">
      <c r="A3844" s="309"/>
      <c r="B3844" s="309"/>
      <c r="C3844" s="309"/>
      <c r="D3844" s="309"/>
      <c r="E3844" s="309"/>
      <c r="F3844" s="309"/>
      <c r="G3844" s="309"/>
      <c r="H3844" s="309"/>
      <c r="I3844" s="309"/>
      <c r="J3844" s="309"/>
      <c r="K3844" s="309"/>
      <c r="L3844" s="309"/>
      <c r="M3844" s="309"/>
      <c r="N3844" s="309"/>
      <c r="O3844" s="309"/>
      <c r="P3844" s="309"/>
      <c r="Q3844" s="309"/>
      <c r="R3844" s="309"/>
      <c r="S3844" s="309"/>
      <c r="T3844" s="309"/>
      <c r="U3844" s="309"/>
    </row>
    <row r="3845" spans="1:21" x14ac:dyDescent="0.2">
      <c r="A3845" s="309"/>
      <c r="B3845" s="309"/>
      <c r="C3845" s="309"/>
      <c r="D3845" s="309"/>
      <c r="E3845" s="309"/>
      <c r="F3845" s="309"/>
      <c r="G3845" s="309"/>
      <c r="H3845" s="309"/>
      <c r="I3845" s="309"/>
      <c r="J3845" s="309"/>
      <c r="K3845" s="309"/>
      <c r="L3845" s="309"/>
      <c r="M3845" s="309"/>
      <c r="N3845" s="309"/>
      <c r="O3845" s="309"/>
      <c r="P3845" s="309"/>
      <c r="Q3845" s="309"/>
      <c r="R3845" s="309"/>
      <c r="S3845" s="309"/>
      <c r="T3845" s="309"/>
      <c r="U3845" s="309"/>
    </row>
    <row r="3846" spans="1:21" x14ac:dyDescent="0.2">
      <c r="A3846" s="309"/>
      <c r="B3846" s="309"/>
      <c r="C3846" s="309"/>
      <c r="D3846" s="309"/>
      <c r="E3846" s="309"/>
      <c r="F3846" s="309"/>
      <c r="G3846" s="309"/>
      <c r="H3846" s="309"/>
      <c r="I3846" s="309"/>
      <c r="J3846" s="309"/>
      <c r="K3846" s="309"/>
      <c r="L3846" s="309"/>
      <c r="M3846" s="309"/>
      <c r="N3846" s="309"/>
      <c r="O3846" s="309"/>
      <c r="P3846" s="309"/>
      <c r="Q3846" s="309"/>
      <c r="R3846" s="309"/>
      <c r="S3846" s="309"/>
      <c r="T3846" s="309"/>
      <c r="U3846" s="309"/>
    </row>
    <row r="3847" spans="1:21" x14ac:dyDescent="0.2">
      <c r="A3847" s="309"/>
      <c r="B3847" s="309"/>
      <c r="C3847" s="309"/>
      <c r="D3847" s="309"/>
      <c r="E3847" s="309"/>
      <c r="F3847" s="309"/>
      <c r="G3847" s="309"/>
      <c r="H3847" s="309"/>
      <c r="I3847" s="309"/>
      <c r="J3847" s="309"/>
      <c r="K3847" s="309"/>
      <c r="L3847" s="309"/>
      <c r="M3847" s="309"/>
      <c r="N3847" s="309"/>
      <c r="O3847" s="309"/>
      <c r="P3847" s="309"/>
      <c r="Q3847" s="309"/>
      <c r="R3847" s="309"/>
      <c r="S3847" s="309"/>
      <c r="T3847" s="309"/>
      <c r="U3847" s="309"/>
    </row>
    <row r="3848" spans="1:21" x14ac:dyDescent="0.2">
      <c r="A3848" s="309"/>
      <c r="B3848" s="309"/>
      <c r="C3848" s="309"/>
      <c r="D3848" s="309"/>
      <c r="E3848" s="309"/>
      <c r="F3848" s="309"/>
      <c r="G3848" s="309"/>
      <c r="H3848" s="309"/>
      <c r="I3848" s="309"/>
      <c r="J3848" s="309"/>
      <c r="K3848" s="309"/>
      <c r="L3848" s="309"/>
      <c r="M3848" s="309"/>
      <c r="N3848" s="309"/>
      <c r="O3848" s="309"/>
      <c r="P3848" s="309"/>
      <c r="Q3848" s="309"/>
      <c r="R3848" s="309"/>
      <c r="S3848" s="309"/>
      <c r="T3848" s="309"/>
      <c r="U3848" s="309"/>
    </row>
    <row r="3849" spans="1:21" x14ac:dyDescent="0.2">
      <c r="A3849" s="309"/>
      <c r="B3849" s="309"/>
      <c r="C3849" s="309"/>
      <c r="D3849" s="309"/>
      <c r="E3849" s="309"/>
      <c r="F3849" s="309"/>
      <c r="G3849" s="309"/>
      <c r="H3849" s="309"/>
      <c r="I3849" s="309"/>
      <c r="J3849" s="309"/>
      <c r="K3849" s="309"/>
      <c r="L3849" s="309"/>
      <c r="M3849" s="309"/>
      <c r="N3849" s="309"/>
      <c r="O3849" s="309"/>
      <c r="P3849" s="309"/>
      <c r="Q3849" s="309"/>
      <c r="R3849" s="309"/>
      <c r="S3849" s="309"/>
      <c r="T3849" s="309"/>
      <c r="U3849" s="309"/>
    </row>
    <row r="3850" spans="1:21" x14ac:dyDescent="0.2">
      <c r="A3850" s="309"/>
      <c r="B3850" s="309"/>
      <c r="C3850" s="309"/>
      <c r="D3850" s="309"/>
      <c r="E3850" s="309"/>
      <c r="F3850" s="309"/>
      <c r="G3850" s="309"/>
      <c r="H3850" s="309"/>
      <c r="I3850" s="309"/>
      <c r="J3850" s="309"/>
      <c r="K3850" s="309"/>
      <c r="L3850" s="309"/>
      <c r="M3850" s="309"/>
      <c r="N3850" s="309"/>
      <c r="O3850" s="309"/>
      <c r="P3850" s="309"/>
      <c r="Q3850" s="309"/>
      <c r="R3850" s="309"/>
      <c r="S3850" s="309"/>
      <c r="T3850" s="309"/>
      <c r="U3850" s="309"/>
    </row>
    <row r="3851" spans="1:21" x14ac:dyDescent="0.2">
      <c r="A3851" s="309"/>
      <c r="B3851" s="309"/>
      <c r="C3851" s="309"/>
      <c r="D3851" s="309"/>
      <c r="E3851" s="309"/>
      <c r="F3851" s="309"/>
      <c r="G3851" s="309"/>
      <c r="H3851" s="309"/>
      <c r="I3851" s="309"/>
      <c r="J3851" s="309"/>
      <c r="K3851" s="309"/>
      <c r="L3851" s="309"/>
      <c r="M3851" s="309"/>
      <c r="N3851" s="309"/>
      <c r="O3851" s="309"/>
      <c r="P3851" s="309"/>
      <c r="Q3851" s="309"/>
      <c r="R3851" s="309"/>
      <c r="S3851" s="309"/>
      <c r="T3851" s="309"/>
      <c r="U3851" s="309"/>
    </row>
    <row r="3852" spans="1:21" x14ac:dyDescent="0.2">
      <c r="A3852" s="309"/>
      <c r="B3852" s="309"/>
      <c r="C3852" s="309"/>
      <c r="D3852" s="309"/>
      <c r="E3852" s="309"/>
      <c r="F3852" s="309"/>
      <c r="G3852" s="309"/>
      <c r="H3852" s="309"/>
      <c r="I3852" s="309"/>
      <c r="J3852" s="309"/>
      <c r="K3852" s="309"/>
      <c r="L3852" s="309"/>
      <c r="M3852" s="309"/>
      <c r="N3852" s="309"/>
      <c r="O3852" s="309"/>
      <c r="P3852" s="309"/>
      <c r="Q3852" s="309"/>
      <c r="R3852" s="309"/>
      <c r="S3852" s="309"/>
      <c r="T3852" s="309"/>
      <c r="U3852" s="309"/>
    </row>
    <row r="3853" spans="1:21" x14ac:dyDescent="0.2">
      <c r="A3853" s="309"/>
      <c r="B3853" s="309"/>
      <c r="C3853" s="309"/>
      <c r="D3853" s="309"/>
      <c r="E3853" s="309"/>
      <c r="F3853" s="309"/>
      <c r="G3853" s="309"/>
      <c r="H3853" s="309"/>
      <c r="I3853" s="309"/>
      <c r="J3853" s="309"/>
      <c r="K3853" s="309"/>
      <c r="L3853" s="309"/>
      <c r="M3853" s="309"/>
      <c r="N3853" s="309"/>
      <c r="O3853" s="309"/>
      <c r="P3853" s="309"/>
      <c r="Q3853" s="309"/>
      <c r="R3853" s="309"/>
      <c r="S3853" s="309"/>
      <c r="T3853" s="309"/>
      <c r="U3853" s="309"/>
    </row>
    <row r="3854" spans="1:21" x14ac:dyDescent="0.2">
      <c r="A3854" s="309"/>
      <c r="B3854" s="309"/>
      <c r="C3854" s="309"/>
      <c r="D3854" s="309"/>
      <c r="E3854" s="309"/>
      <c r="F3854" s="309"/>
      <c r="G3854" s="309"/>
      <c r="H3854" s="309"/>
      <c r="I3854" s="309"/>
      <c r="J3854" s="309"/>
      <c r="K3854" s="309"/>
      <c r="L3854" s="309"/>
      <c r="M3854" s="309"/>
      <c r="N3854" s="309"/>
      <c r="O3854" s="309"/>
      <c r="P3854" s="309"/>
      <c r="Q3854" s="309"/>
      <c r="R3854" s="309"/>
      <c r="S3854" s="309"/>
      <c r="T3854" s="309"/>
      <c r="U3854" s="309"/>
    </row>
    <row r="3855" spans="1:21" x14ac:dyDescent="0.2">
      <c r="A3855" s="309"/>
      <c r="B3855" s="309"/>
      <c r="C3855" s="309"/>
      <c r="D3855" s="309"/>
      <c r="E3855" s="309"/>
      <c r="F3855" s="309"/>
      <c r="G3855" s="309"/>
      <c r="H3855" s="309"/>
      <c r="I3855" s="309"/>
      <c r="J3855" s="309"/>
      <c r="K3855" s="309"/>
      <c r="L3855" s="309"/>
      <c r="M3855" s="309"/>
      <c r="N3855" s="309"/>
      <c r="O3855" s="309"/>
      <c r="P3855" s="309"/>
      <c r="Q3855" s="309"/>
      <c r="R3855" s="309"/>
      <c r="S3855" s="309"/>
      <c r="T3855" s="309"/>
      <c r="U3855" s="309"/>
    </row>
    <row r="3856" spans="1:21" x14ac:dyDescent="0.2">
      <c r="A3856" s="309"/>
      <c r="B3856" s="309"/>
      <c r="C3856" s="309"/>
      <c r="D3856" s="309"/>
      <c r="E3856" s="309"/>
      <c r="F3856" s="309"/>
      <c r="G3856" s="309"/>
      <c r="H3856" s="309"/>
      <c r="I3856" s="309"/>
      <c r="J3856" s="309"/>
      <c r="K3856" s="309"/>
      <c r="L3856" s="309"/>
      <c r="M3856" s="309"/>
      <c r="N3856" s="309"/>
      <c r="O3856" s="309"/>
      <c r="P3856" s="309"/>
      <c r="Q3856" s="309"/>
      <c r="R3856" s="309"/>
      <c r="S3856" s="309"/>
      <c r="T3856" s="309"/>
      <c r="U3856" s="309"/>
    </row>
    <row r="3857" spans="1:21" x14ac:dyDescent="0.2">
      <c r="A3857" s="309"/>
      <c r="B3857" s="309"/>
      <c r="C3857" s="309"/>
      <c r="D3857" s="309"/>
      <c r="E3857" s="309"/>
      <c r="F3857" s="309"/>
      <c r="G3857" s="309"/>
      <c r="H3857" s="309"/>
      <c r="I3857" s="309"/>
      <c r="J3857" s="309"/>
      <c r="K3857" s="309"/>
      <c r="L3857" s="309"/>
      <c r="M3857" s="309"/>
      <c r="N3857" s="309"/>
      <c r="O3857" s="309"/>
      <c r="P3857" s="309"/>
      <c r="Q3857" s="309"/>
      <c r="R3857" s="309"/>
      <c r="S3857" s="309"/>
      <c r="T3857" s="309"/>
      <c r="U3857" s="309"/>
    </row>
    <row r="3858" spans="1:21" x14ac:dyDescent="0.2">
      <c r="A3858" s="309"/>
      <c r="B3858" s="309"/>
      <c r="C3858" s="309"/>
      <c r="D3858" s="309"/>
      <c r="E3858" s="309"/>
      <c r="F3858" s="309"/>
      <c r="G3858" s="309"/>
      <c r="H3858" s="309"/>
      <c r="I3858" s="309"/>
      <c r="J3858" s="309"/>
      <c r="K3858" s="309"/>
      <c r="L3858" s="309"/>
      <c r="M3858" s="309"/>
      <c r="N3858" s="309"/>
      <c r="O3858" s="309"/>
      <c r="P3858" s="309"/>
      <c r="Q3858" s="309"/>
      <c r="R3858" s="309"/>
      <c r="S3858" s="309"/>
      <c r="T3858" s="309"/>
      <c r="U3858" s="309"/>
    </row>
    <row r="3859" spans="1:21" x14ac:dyDescent="0.2">
      <c r="A3859" s="309"/>
      <c r="B3859" s="309"/>
      <c r="C3859" s="309"/>
      <c r="D3859" s="309"/>
      <c r="E3859" s="309"/>
      <c r="F3859" s="309"/>
      <c r="G3859" s="309"/>
      <c r="H3859" s="309"/>
      <c r="I3859" s="309"/>
      <c r="J3859" s="309"/>
      <c r="K3859" s="309"/>
      <c r="L3859" s="309"/>
      <c r="M3859" s="309"/>
      <c r="N3859" s="309"/>
      <c r="O3859" s="309"/>
      <c r="P3859" s="309"/>
      <c r="Q3859" s="309"/>
      <c r="R3859" s="309"/>
      <c r="S3859" s="309"/>
      <c r="T3859" s="309"/>
      <c r="U3859" s="309"/>
    </row>
    <row r="3860" spans="1:21" x14ac:dyDescent="0.2">
      <c r="A3860" s="309"/>
      <c r="B3860" s="309"/>
      <c r="C3860" s="309"/>
      <c r="D3860" s="309"/>
      <c r="E3860" s="309"/>
      <c r="F3860" s="309"/>
      <c r="G3860" s="309"/>
      <c r="H3860" s="309"/>
      <c r="I3860" s="309"/>
      <c r="J3860" s="309"/>
      <c r="K3860" s="309"/>
      <c r="L3860" s="309"/>
      <c r="M3860" s="309"/>
      <c r="N3860" s="309"/>
      <c r="O3860" s="309"/>
      <c r="P3860" s="309"/>
      <c r="Q3860" s="309"/>
      <c r="R3860" s="309"/>
      <c r="S3860" s="309"/>
      <c r="T3860" s="309"/>
      <c r="U3860" s="309"/>
    </row>
    <row r="3861" spans="1:21" x14ac:dyDescent="0.2">
      <c r="A3861" s="309"/>
      <c r="B3861" s="309"/>
      <c r="C3861" s="309"/>
      <c r="D3861" s="309"/>
      <c r="E3861" s="309"/>
      <c r="F3861" s="309"/>
      <c r="G3861" s="309"/>
      <c r="H3861" s="309"/>
      <c r="I3861" s="309"/>
      <c r="J3861" s="309"/>
      <c r="K3861" s="309"/>
      <c r="L3861" s="309"/>
      <c r="M3861" s="309"/>
      <c r="N3861" s="309"/>
      <c r="O3861" s="309"/>
      <c r="P3861" s="309"/>
      <c r="Q3861" s="309"/>
      <c r="R3861" s="309"/>
      <c r="S3861" s="309"/>
      <c r="T3861" s="309"/>
      <c r="U3861" s="309"/>
    </row>
    <row r="3862" spans="1:21" x14ac:dyDescent="0.2">
      <c r="A3862" s="309"/>
      <c r="B3862" s="309"/>
      <c r="C3862" s="309"/>
      <c r="D3862" s="309"/>
      <c r="E3862" s="309"/>
      <c r="F3862" s="309"/>
      <c r="G3862" s="309"/>
      <c r="H3862" s="309"/>
      <c r="I3862" s="309"/>
      <c r="J3862" s="309"/>
      <c r="K3862" s="309"/>
      <c r="L3862" s="309"/>
      <c r="M3862" s="309"/>
      <c r="N3862" s="309"/>
      <c r="O3862" s="309"/>
      <c r="P3862" s="309"/>
      <c r="Q3862" s="309"/>
      <c r="R3862" s="309"/>
      <c r="S3862" s="309"/>
      <c r="T3862" s="309"/>
      <c r="U3862" s="309"/>
    </row>
    <row r="3863" spans="1:21" x14ac:dyDescent="0.2">
      <c r="A3863" s="309"/>
      <c r="B3863" s="309"/>
      <c r="C3863" s="309"/>
      <c r="D3863" s="309"/>
      <c r="E3863" s="309"/>
      <c r="F3863" s="309"/>
      <c r="G3863" s="309"/>
      <c r="H3863" s="309"/>
      <c r="I3863" s="309"/>
      <c r="J3863" s="309"/>
      <c r="K3863" s="309"/>
      <c r="L3863" s="309"/>
      <c r="M3863" s="309"/>
      <c r="N3863" s="309"/>
      <c r="O3863" s="309"/>
      <c r="P3863" s="309"/>
      <c r="Q3863" s="309"/>
      <c r="R3863" s="309"/>
      <c r="S3863" s="309"/>
      <c r="T3863" s="309"/>
      <c r="U3863" s="309"/>
    </row>
    <row r="3864" spans="1:21" x14ac:dyDescent="0.2">
      <c r="A3864" s="309"/>
      <c r="B3864" s="309"/>
      <c r="C3864" s="309"/>
      <c r="D3864" s="309"/>
      <c r="E3864" s="309"/>
      <c r="F3864" s="309"/>
      <c r="G3864" s="309"/>
      <c r="H3864" s="309"/>
      <c r="I3864" s="309"/>
      <c r="J3864" s="309"/>
      <c r="K3864" s="309"/>
      <c r="L3864" s="309"/>
      <c r="M3864" s="309"/>
      <c r="N3864" s="309"/>
      <c r="O3864" s="309"/>
      <c r="P3864" s="309"/>
      <c r="Q3864" s="309"/>
      <c r="R3864" s="309"/>
      <c r="S3864" s="309"/>
      <c r="T3864" s="309"/>
      <c r="U3864" s="309"/>
    </row>
    <row r="3865" spans="1:21" x14ac:dyDescent="0.2">
      <c r="A3865" s="309"/>
      <c r="B3865" s="309"/>
      <c r="C3865" s="309"/>
      <c r="D3865" s="309"/>
      <c r="E3865" s="309"/>
      <c r="F3865" s="309"/>
      <c r="G3865" s="309"/>
      <c r="H3865" s="309"/>
      <c r="I3865" s="309"/>
      <c r="J3865" s="309"/>
      <c r="K3865" s="309"/>
      <c r="L3865" s="309"/>
      <c r="M3865" s="309"/>
      <c r="N3865" s="309"/>
      <c r="O3865" s="309"/>
      <c r="P3865" s="309"/>
      <c r="Q3865" s="309"/>
      <c r="R3865" s="309"/>
      <c r="S3865" s="309"/>
      <c r="T3865" s="309"/>
      <c r="U3865" s="309"/>
    </row>
    <row r="3866" spans="1:21" x14ac:dyDescent="0.2">
      <c r="A3866" s="309"/>
      <c r="B3866" s="309"/>
      <c r="C3866" s="309"/>
      <c r="D3866" s="309"/>
      <c r="E3866" s="309"/>
      <c r="F3866" s="309"/>
      <c r="G3866" s="309"/>
      <c r="H3866" s="309"/>
      <c r="I3866" s="309"/>
      <c r="J3866" s="309"/>
      <c r="K3866" s="309"/>
      <c r="L3866" s="309"/>
      <c r="M3866" s="309"/>
      <c r="N3866" s="309"/>
      <c r="O3866" s="309"/>
      <c r="P3866" s="309"/>
      <c r="Q3866" s="309"/>
      <c r="R3866" s="309"/>
      <c r="S3866" s="309"/>
      <c r="T3866" s="309"/>
      <c r="U3866" s="309"/>
    </row>
    <row r="3867" spans="1:21" x14ac:dyDescent="0.2">
      <c r="A3867" s="309"/>
      <c r="B3867" s="309"/>
      <c r="C3867" s="309"/>
      <c r="D3867" s="309"/>
      <c r="E3867" s="309"/>
      <c r="F3867" s="309"/>
      <c r="G3867" s="309"/>
      <c r="H3867" s="309"/>
      <c r="I3867" s="309"/>
      <c r="J3867" s="309"/>
      <c r="K3867" s="309"/>
      <c r="L3867" s="309"/>
      <c r="M3867" s="309"/>
      <c r="N3867" s="309"/>
      <c r="O3867" s="309"/>
      <c r="P3867" s="309"/>
      <c r="Q3867" s="309"/>
      <c r="R3867" s="309"/>
      <c r="S3867" s="309"/>
      <c r="T3867" s="309"/>
      <c r="U3867" s="309"/>
    </row>
    <row r="3868" spans="1:21" x14ac:dyDescent="0.2">
      <c r="A3868" s="309"/>
      <c r="B3868" s="309"/>
      <c r="C3868" s="309"/>
      <c r="D3868" s="309"/>
      <c r="E3868" s="309"/>
      <c r="F3868" s="309"/>
      <c r="G3868" s="309"/>
      <c r="H3868" s="309"/>
      <c r="I3868" s="309"/>
      <c r="J3868" s="309"/>
      <c r="K3868" s="309"/>
      <c r="L3868" s="309"/>
      <c r="M3868" s="309"/>
      <c r="N3868" s="309"/>
      <c r="O3868" s="309"/>
      <c r="P3868" s="309"/>
      <c r="Q3868" s="309"/>
      <c r="R3868" s="309"/>
      <c r="S3868" s="309"/>
      <c r="T3868" s="309"/>
      <c r="U3868" s="309"/>
    </row>
    <row r="3869" spans="1:21" x14ac:dyDescent="0.2">
      <c r="A3869" s="309"/>
      <c r="B3869" s="309"/>
      <c r="C3869" s="309"/>
      <c r="D3869" s="309"/>
      <c r="E3869" s="309"/>
      <c r="F3869" s="309"/>
      <c r="G3869" s="309"/>
      <c r="H3869" s="309"/>
      <c r="I3869" s="309"/>
      <c r="J3869" s="309"/>
      <c r="K3869" s="309"/>
      <c r="L3869" s="309"/>
      <c r="M3869" s="309"/>
      <c r="N3869" s="309"/>
      <c r="O3869" s="309"/>
      <c r="P3869" s="309"/>
      <c r="Q3869" s="309"/>
      <c r="R3869" s="309"/>
      <c r="S3869" s="309"/>
      <c r="T3869" s="309"/>
      <c r="U3869" s="309"/>
    </row>
    <row r="3870" spans="1:21" x14ac:dyDescent="0.2">
      <c r="A3870" s="309"/>
      <c r="B3870" s="309"/>
      <c r="C3870" s="309"/>
      <c r="D3870" s="309"/>
      <c r="E3870" s="309"/>
      <c r="F3870" s="309"/>
      <c r="G3870" s="309"/>
      <c r="H3870" s="309"/>
      <c r="I3870" s="309"/>
      <c r="J3870" s="309"/>
      <c r="K3870" s="309"/>
      <c r="L3870" s="309"/>
      <c r="M3870" s="309"/>
      <c r="N3870" s="309"/>
      <c r="O3870" s="309"/>
      <c r="P3870" s="309"/>
      <c r="Q3870" s="309"/>
      <c r="R3870" s="309"/>
      <c r="S3870" s="309"/>
      <c r="T3870" s="309"/>
      <c r="U3870" s="309"/>
    </row>
    <row r="3871" spans="1:21" x14ac:dyDescent="0.2">
      <c r="A3871" s="309"/>
      <c r="B3871" s="309"/>
      <c r="C3871" s="309"/>
      <c r="D3871" s="309"/>
      <c r="E3871" s="309"/>
      <c r="F3871" s="309"/>
      <c r="G3871" s="309"/>
      <c r="H3871" s="309"/>
      <c r="I3871" s="309"/>
      <c r="J3871" s="309"/>
      <c r="K3871" s="309"/>
      <c r="L3871" s="309"/>
      <c r="M3871" s="309"/>
      <c r="N3871" s="309"/>
      <c r="O3871" s="309"/>
      <c r="P3871" s="309"/>
      <c r="Q3871" s="309"/>
      <c r="R3871" s="309"/>
      <c r="S3871" s="309"/>
      <c r="T3871" s="309"/>
      <c r="U3871" s="309"/>
    </row>
    <row r="3872" spans="1:21" x14ac:dyDescent="0.2">
      <c r="A3872" s="309"/>
      <c r="B3872" s="309"/>
      <c r="C3872" s="309"/>
      <c r="D3872" s="309"/>
      <c r="E3872" s="309"/>
      <c r="F3872" s="309"/>
      <c r="G3872" s="309"/>
      <c r="H3872" s="309"/>
      <c r="I3872" s="309"/>
      <c r="J3872" s="309"/>
      <c r="K3872" s="309"/>
      <c r="L3872" s="309"/>
      <c r="M3872" s="309"/>
      <c r="N3872" s="309"/>
      <c r="O3872" s="309"/>
      <c r="P3872" s="309"/>
      <c r="Q3872" s="309"/>
      <c r="R3872" s="309"/>
      <c r="S3872" s="309"/>
      <c r="T3872" s="309"/>
      <c r="U3872" s="309"/>
    </row>
    <row r="3873" spans="1:22" x14ac:dyDescent="0.2">
      <c r="A3873" s="309"/>
      <c r="B3873" s="309"/>
      <c r="C3873" s="309"/>
      <c r="D3873" s="309"/>
      <c r="E3873" s="309"/>
      <c r="F3873" s="309"/>
      <c r="G3873" s="309"/>
      <c r="H3873" s="309"/>
      <c r="I3873" s="309"/>
      <c r="J3873" s="309"/>
      <c r="K3873" s="309"/>
      <c r="L3873" s="309"/>
      <c r="M3873" s="309"/>
      <c r="N3873" s="309"/>
      <c r="O3873" s="309"/>
      <c r="P3873" s="309"/>
      <c r="Q3873" s="309"/>
      <c r="R3873" s="309"/>
      <c r="S3873" s="309"/>
      <c r="T3873" s="309"/>
      <c r="U3873" s="309"/>
    </row>
    <row r="3874" spans="1:22" x14ac:dyDescent="0.2">
      <c r="A3874" s="309"/>
      <c r="B3874" s="309"/>
      <c r="C3874" s="309"/>
      <c r="D3874" s="309"/>
      <c r="E3874" s="309"/>
      <c r="F3874" s="309"/>
      <c r="G3874" s="309"/>
      <c r="H3874" s="309"/>
      <c r="I3874" s="309"/>
      <c r="J3874" s="309"/>
      <c r="K3874" s="309"/>
      <c r="L3874" s="309"/>
      <c r="M3874" s="309"/>
      <c r="N3874" s="309"/>
      <c r="O3874" s="309"/>
      <c r="P3874" s="309"/>
      <c r="Q3874" s="309"/>
      <c r="R3874" s="309"/>
      <c r="S3874" s="309"/>
      <c r="T3874" s="309"/>
      <c r="U3874" s="309"/>
    </row>
    <row r="3875" spans="1:22" x14ac:dyDescent="0.2">
      <c r="A3875" s="309"/>
      <c r="B3875" s="309"/>
      <c r="C3875" s="309"/>
      <c r="D3875" s="309"/>
      <c r="E3875" s="309"/>
      <c r="F3875" s="309"/>
      <c r="G3875" s="309"/>
      <c r="H3875" s="309"/>
      <c r="I3875" s="309"/>
      <c r="J3875" s="309"/>
      <c r="K3875" s="309"/>
      <c r="L3875" s="309"/>
      <c r="M3875" s="309"/>
      <c r="N3875" s="309"/>
      <c r="O3875" s="309"/>
      <c r="P3875" s="309"/>
      <c r="Q3875" s="309"/>
      <c r="R3875" s="309"/>
      <c r="S3875" s="309"/>
      <c r="T3875" s="309"/>
      <c r="U3875" s="309"/>
    </row>
    <row r="3876" spans="1:22" x14ac:dyDescent="0.2">
      <c r="A3876" s="309"/>
      <c r="B3876" s="309"/>
      <c r="C3876" s="309"/>
      <c r="D3876" s="309"/>
      <c r="E3876" s="309"/>
      <c r="F3876" s="309"/>
      <c r="G3876" s="309"/>
      <c r="H3876" s="309"/>
      <c r="I3876" s="309"/>
      <c r="J3876" s="309"/>
      <c r="K3876" s="309"/>
      <c r="L3876" s="309"/>
      <c r="M3876" s="309"/>
      <c r="N3876" s="309"/>
      <c r="O3876" s="309"/>
      <c r="P3876" s="309"/>
      <c r="Q3876" s="309"/>
      <c r="R3876" s="309"/>
      <c r="S3876" s="309"/>
      <c r="T3876" s="309"/>
      <c r="U3876" s="309"/>
    </row>
    <row r="3877" spans="1:22" x14ac:dyDescent="0.2">
      <c r="A3877" s="309"/>
      <c r="B3877" s="309"/>
      <c r="C3877" s="309"/>
      <c r="D3877" s="309"/>
      <c r="E3877" s="309"/>
      <c r="F3877" s="309"/>
      <c r="G3877" s="309"/>
      <c r="H3877" s="309"/>
      <c r="I3877" s="309"/>
      <c r="J3877" s="309"/>
      <c r="K3877" s="309"/>
      <c r="L3877" s="309"/>
      <c r="M3877" s="309"/>
      <c r="N3877" s="309"/>
      <c r="O3877" s="309"/>
      <c r="P3877" s="309"/>
      <c r="Q3877" s="309"/>
      <c r="R3877" s="309"/>
      <c r="S3877" s="309"/>
      <c r="T3877" s="309"/>
      <c r="U3877" s="309"/>
    </row>
    <row r="3878" spans="1:22" x14ac:dyDescent="0.2">
      <c r="A3878" s="309"/>
      <c r="B3878" s="309"/>
      <c r="C3878" s="309"/>
      <c r="D3878" s="309"/>
      <c r="E3878" s="309"/>
      <c r="F3878" s="309"/>
      <c r="G3878" s="309"/>
      <c r="H3878" s="309"/>
      <c r="I3878" s="309"/>
      <c r="J3878" s="309"/>
      <c r="K3878" s="309"/>
      <c r="L3878" s="309"/>
      <c r="M3878" s="309"/>
      <c r="N3878" s="309"/>
      <c r="O3878" s="309"/>
      <c r="P3878" s="309"/>
      <c r="Q3878" s="309"/>
      <c r="R3878" s="309"/>
      <c r="S3878" s="309"/>
      <c r="T3878" s="309"/>
      <c r="U3878" s="309"/>
    </row>
    <row r="3879" spans="1:22" x14ac:dyDescent="0.2">
      <c r="A3879" s="309"/>
      <c r="B3879" s="309"/>
      <c r="C3879" s="309"/>
      <c r="D3879" s="309"/>
      <c r="E3879" s="309"/>
      <c r="F3879" s="309"/>
      <c r="G3879" s="309"/>
      <c r="H3879" s="309"/>
      <c r="I3879" s="309"/>
      <c r="J3879" s="309"/>
      <c r="K3879" s="309"/>
      <c r="L3879" s="309"/>
      <c r="M3879" s="309"/>
      <c r="N3879" s="309"/>
      <c r="O3879" s="309"/>
      <c r="P3879" s="309"/>
      <c r="Q3879" s="309"/>
      <c r="R3879" s="309"/>
      <c r="S3879" s="309"/>
      <c r="T3879" s="309"/>
      <c r="U3879" s="309"/>
    </row>
    <row r="3880" spans="1:22" x14ac:dyDescent="0.2">
      <c r="A3880" s="309"/>
      <c r="B3880" s="309"/>
      <c r="C3880" s="309"/>
      <c r="D3880" s="309"/>
      <c r="E3880" s="309"/>
      <c r="F3880" s="309"/>
      <c r="G3880" s="309"/>
      <c r="H3880" s="309"/>
      <c r="I3880" s="309"/>
      <c r="J3880" s="309"/>
      <c r="K3880" s="309"/>
      <c r="L3880" s="309"/>
      <c r="M3880" s="309"/>
      <c r="N3880" s="309"/>
      <c r="O3880" s="309"/>
      <c r="P3880" s="309"/>
      <c r="Q3880" s="309"/>
      <c r="R3880" s="309"/>
      <c r="S3880" s="309"/>
      <c r="T3880" s="309"/>
      <c r="U3880" s="309"/>
    </row>
    <row r="3881" spans="1:22" x14ac:dyDescent="0.2">
      <c r="A3881" s="309"/>
      <c r="B3881" s="309"/>
      <c r="C3881" s="309"/>
      <c r="D3881" s="309"/>
      <c r="E3881" s="309"/>
      <c r="F3881" s="309"/>
      <c r="G3881" s="309"/>
      <c r="H3881" s="309"/>
      <c r="I3881" s="309"/>
      <c r="J3881" s="309"/>
      <c r="K3881" s="309"/>
      <c r="L3881" s="309"/>
      <c r="M3881" s="309"/>
      <c r="N3881" s="309"/>
      <c r="O3881" s="309"/>
      <c r="P3881" s="309"/>
      <c r="Q3881" s="309"/>
      <c r="R3881" s="309"/>
      <c r="S3881" s="309"/>
      <c r="T3881" s="309"/>
      <c r="U3881" s="309"/>
    </row>
    <row r="3882" spans="1:22" x14ac:dyDescent="0.2">
      <c r="A3882" s="309"/>
      <c r="B3882" s="309"/>
      <c r="C3882" s="309"/>
      <c r="D3882" s="309"/>
      <c r="E3882" s="309"/>
      <c r="F3882" s="309"/>
      <c r="G3882" s="309"/>
      <c r="H3882" s="309"/>
      <c r="I3882" s="309"/>
      <c r="J3882" s="309"/>
      <c r="K3882" s="309"/>
      <c r="L3882" s="309"/>
      <c r="M3882" s="309"/>
      <c r="N3882" s="309"/>
      <c r="O3882" s="309"/>
      <c r="P3882" s="309"/>
      <c r="Q3882" s="309"/>
      <c r="R3882" s="309"/>
      <c r="S3882" s="309"/>
      <c r="T3882" s="309"/>
      <c r="U3882" s="309"/>
    </row>
    <row r="3883" spans="1:22" x14ac:dyDescent="0.2">
      <c r="A3883" s="309"/>
      <c r="B3883" s="309"/>
      <c r="C3883" s="309"/>
      <c r="D3883" s="309"/>
      <c r="E3883" s="309"/>
      <c r="F3883" s="309"/>
      <c r="G3883" s="309"/>
      <c r="H3883" s="309"/>
      <c r="I3883" s="309"/>
      <c r="J3883" s="309"/>
      <c r="K3883" s="309"/>
      <c r="L3883" s="309"/>
      <c r="M3883" s="309"/>
      <c r="N3883" s="309"/>
      <c r="O3883" s="309"/>
      <c r="P3883" s="309"/>
      <c r="Q3883" s="309"/>
      <c r="R3883" s="309"/>
      <c r="S3883" s="309"/>
      <c r="T3883" s="309"/>
      <c r="U3883" s="309"/>
      <c r="V3883" s="309"/>
    </row>
    <row r="3884" spans="1:22" x14ac:dyDescent="0.2">
      <c r="A3884" s="309"/>
      <c r="B3884" s="309"/>
      <c r="C3884" s="309"/>
      <c r="D3884" s="309"/>
      <c r="E3884" s="309"/>
      <c r="F3884" s="309"/>
      <c r="G3884" s="309"/>
      <c r="H3884" s="309"/>
      <c r="I3884" s="309"/>
      <c r="J3884" s="309"/>
      <c r="K3884" s="309"/>
      <c r="L3884" s="309"/>
      <c r="M3884" s="309"/>
      <c r="N3884" s="309"/>
      <c r="O3884" s="309"/>
      <c r="P3884" s="309"/>
      <c r="Q3884" s="309"/>
      <c r="R3884" s="309"/>
      <c r="S3884" s="309"/>
      <c r="T3884" s="309"/>
      <c r="U3884" s="309"/>
      <c r="V3884" s="309"/>
    </row>
    <row r="3885" spans="1:22" x14ac:dyDescent="0.2">
      <c r="A3885" s="309"/>
      <c r="B3885" s="309"/>
      <c r="C3885" s="309"/>
      <c r="D3885" s="309"/>
      <c r="E3885" s="309"/>
      <c r="F3885" s="309"/>
      <c r="G3885" s="309"/>
      <c r="H3885" s="309"/>
      <c r="I3885" s="309"/>
      <c r="J3885" s="309"/>
      <c r="K3885" s="309"/>
      <c r="L3885" s="309"/>
      <c r="M3885" s="309"/>
      <c r="N3885" s="309"/>
      <c r="O3885" s="309"/>
      <c r="P3885" s="309"/>
      <c r="Q3885" s="309"/>
      <c r="R3885" s="309"/>
      <c r="S3885" s="309"/>
      <c r="T3885" s="309"/>
      <c r="U3885" s="309"/>
      <c r="V3885" s="309"/>
    </row>
    <row r="3886" spans="1:22" x14ac:dyDescent="0.2">
      <c r="A3886" s="309"/>
      <c r="B3886" s="309"/>
      <c r="C3886" s="309"/>
      <c r="D3886" s="309"/>
      <c r="E3886" s="309"/>
      <c r="F3886" s="309"/>
      <c r="G3886" s="309"/>
      <c r="H3886" s="309"/>
      <c r="I3886" s="309"/>
      <c r="J3886" s="309"/>
      <c r="K3886" s="309"/>
      <c r="L3886" s="309"/>
      <c r="M3886" s="309"/>
      <c r="N3886" s="309"/>
      <c r="O3886" s="309"/>
      <c r="P3886" s="309"/>
      <c r="Q3886" s="309"/>
      <c r="R3886" s="309"/>
      <c r="S3886" s="309"/>
      <c r="T3886" s="309"/>
      <c r="U3886" s="309"/>
    </row>
    <row r="3887" spans="1:22" x14ac:dyDescent="0.2">
      <c r="A3887" s="309"/>
      <c r="B3887" s="309"/>
      <c r="C3887" s="309"/>
      <c r="D3887" s="309"/>
      <c r="E3887" s="309"/>
      <c r="F3887" s="309"/>
      <c r="G3887" s="309"/>
      <c r="H3887" s="309"/>
      <c r="I3887" s="309"/>
      <c r="J3887" s="309"/>
      <c r="K3887" s="309"/>
      <c r="L3887" s="309"/>
      <c r="M3887" s="309"/>
      <c r="N3887" s="309"/>
      <c r="O3887" s="309"/>
      <c r="P3887" s="309"/>
      <c r="Q3887" s="309"/>
      <c r="R3887" s="309"/>
      <c r="S3887" s="309"/>
      <c r="T3887" s="309"/>
      <c r="U3887" s="309"/>
    </row>
    <row r="3888" spans="1:22" x14ac:dyDescent="0.2">
      <c r="A3888" s="309"/>
      <c r="B3888" s="309"/>
      <c r="C3888" s="309"/>
      <c r="D3888" s="309"/>
      <c r="E3888" s="309"/>
      <c r="F3888" s="309"/>
      <c r="G3888" s="309"/>
      <c r="H3888" s="309"/>
      <c r="I3888" s="309"/>
      <c r="J3888" s="309"/>
      <c r="K3888" s="309"/>
      <c r="L3888" s="309"/>
      <c r="M3888" s="309"/>
      <c r="N3888" s="309"/>
      <c r="O3888" s="309"/>
      <c r="P3888" s="309"/>
      <c r="Q3888" s="309"/>
      <c r="R3888" s="309"/>
      <c r="S3888" s="309"/>
      <c r="T3888" s="309"/>
      <c r="U3888" s="309"/>
    </row>
    <row r="3889" spans="1:22" x14ac:dyDescent="0.2">
      <c r="A3889" s="309"/>
      <c r="B3889" s="309"/>
      <c r="C3889" s="309"/>
      <c r="D3889" s="309"/>
      <c r="E3889" s="309"/>
      <c r="F3889" s="309"/>
      <c r="G3889" s="309"/>
      <c r="H3889" s="309"/>
      <c r="I3889" s="309"/>
      <c r="J3889" s="309"/>
      <c r="K3889" s="309"/>
      <c r="L3889" s="309"/>
      <c r="M3889" s="309"/>
      <c r="N3889" s="309"/>
      <c r="O3889" s="309"/>
      <c r="P3889" s="309"/>
      <c r="Q3889" s="309"/>
      <c r="R3889" s="309"/>
      <c r="S3889" s="309"/>
      <c r="T3889" s="309"/>
      <c r="U3889" s="309"/>
    </row>
    <row r="3890" spans="1:22" x14ac:dyDescent="0.2">
      <c r="A3890" s="309"/>
      <c r="B3890" s="309"/>
      <c r="C3890" s="309"/>
      <c r="D3890" s="309"/>
      <c r="E3890" s="309"/>
      <c r="F3890" s="309"/>
      <c r="G3890" s="309"/>
      <c r="H3890" s="309"/>
      <c r="I3890" s="309"/>
      <c r="J3890" s="309"/>
      <c r="K3890" s="309"/>
      <c r="L3890" s="309"/>
      <c r="M3890" s="309"/>
      <c r="N3890" s="309"/>
      <c r="O3890" s="309"/>
      <c r="P3890" s="309"/>
      <c r="Q3890" s="309"/>
      <c r="R3890" s="309"/>
      <c r="S3890" s="309"/>
      <c r="T3890" s="309"/>
      <c r="U3890" s="309"/>
    </row>
    <row r="3891" spans="1:22" x14ac:dyDescent="0.2">
      <c r="A3891" s="309"/>
      <c r="B3891" s="309"/>
      <c r="C3891" s="309"/>
      <c r="D3891" s="309"/>
      <c r="E3891" s="309"/>
      <c r="F3891" s="309"/>
      <c r="G3891" s="309"/>
      <c r="H3891" s="309"/>
      <c r="I3891" s="309"/>
      <c r="J3891" s="309"/>
      <c r="K3891" s="309"/>
      <c r="L3891" s="309"/>
      <c r="M3891" s="309"/>
      <c r="N3891" s="309"/>
      <c r="O3891" s="309"/>
      <c r="P3891" s="309"/>
      <c r="Q3891" s="309"/>
      <c r="R3891" s="309"/>
      <c r="S3891" s="309"/>
      <c r="T3891" s="309"/>
      <c r="U3891" s="309"/>
    </row>
    <row r="3892" spans="1:22" x14ac:dyDescent="0.2">
      <c r="A3892" s="309"/>
      <c r="B3892" s="309"/>
      <c r="C3892" s="309"/>
      <c r="D3892" s="309"/>
      <c r="E3892" s="309"/>
      <c r="F3892" s="309"/>
      <c r="G3892" s="309"/>
      <c r="H3892" s="309"/>
      <c r="I3892" s="309"/>
      <c r="J3892" s="309"/>
      <c r="K3892" s="309"/>
      <c r="L3892" s="309"/>
      <c r="M3892" s="309"/>
      <c r="N3892" s="309"/>
      <c r="O3892" s="309"/>
      <c r="P3892" s="309"/>
      <c r="Q3892" s="309"/>
      <c r="R3892" s="309"/>
      <c r="S3892" s="309"/>
      <c r="T3892" s="309"/>
      <c r="U3892" s="309"/>
    </row>
    <row r="3893" spans="1:22" x14ac:dyDescent="0.2">
      <c r="A3893" s="309"/>
      <c r="B3893" s="309"/>
      <c r="C3893" s="309"/>
      <c r="D3893" s="309"/>
      <c r="E3893" s="309"/>
      <c r="F3893" s="309"/>
      <c r="G3893" s="309"/>
      <c r="H3893" s="309"/>
      <c r="I3893" s="309"/>
      <c r="J3893" s="309"/>
      <c r="K3893" s="309"/>
      <c r="L3893" s="309"/>
      <c r="M3893" s="309"/>
      <c r="N3893" s="309"/>
      <c r="O3893" s="309"/>
      <c r="P3893" s="309"/>
      <c r="Q3893" s="309"/>
      <c r="R3893" s="309"/>
      <c r="S3893" s="309"/>
      <c r="T3893" s="309"/>
      <c r="U3893" s="309"/>
    </row>
    <row r="3894" spans="1:22" x14ac:dyDescent="0.2">
      <c r="A3894" s="309"/>
      <c r="B3894" s="309"/>
      <c r="C3894" s="309"/>
      <c r="D3894" s="309"/>
      <c r="E3894" s="309"/>
      <c r="F3894" s="309"/>
      <c r="G3894" s="309"/>
      <c r="H3894" s="309"/>
      <c r="I3894" s="309"/>
      <c r="J3894" s="309"/>
      <c r="K3894" s="309"/>
      <c r="L3894" s="309"/>
      <c r="M3894" s="309"/>
      <c r="N3894" s="309"/>
      <c r="O3894" s="309"/>
      <c r="P3894" s="309"/>
      <c r="Q3894" s="309"/>
      <c r="R3894" s="309"/>
      <c r="S3894" s="309"/>
      <c r="T3894" s="309"/>
      <c r="U3894" s="309"/>
    </row>
    <row r="3895" spans="1:22" x14ac:dyDescent="0.2">
      <c r="A3895" s="309"/>
      <c r="B3895" s="309"/>
      <c r="C3895" s="309"/>
      <c r="D3895" s="309"/>
      <c r="E3895" s="309"/>
      <c r="F3895" s="309"/>
      <c r="G3895" s="309"/>
      <c r="H3895" s="309"/>
      <c r="I3895" s="309"/>
      <c r="J3895" s="309"/>
      <c r="K3895" s="309"/>
      <c r="L3895" s="309"/>
      <c r="M3895" s="309"/>
      <c r="N3895" s="309"/>
      <c r="O3895" s="309"/>
      <c r="P3895" s="309"/>
      <c r="Q3895" s="309"/>
      <c r="R3895" s="309"/>
      <c r="S3895" s="309"/>
      <c r="T3895" s="309"/>
      <c r="U3895" s="309"/>
    </row>
    <row r="3896" spans="1:22" x14ac:dyDescent="0.2">
      <c r="A3896" s="309"/>
      <c r="B3896" s="309"/>
      <c r="C3896" s="309"/>
      <c r="D3896" s="309"/>
      <c r="E3896" s="309"/>
      <c r="F3896" s="309"/>
      <c r="G3896" s="309"/>
      <c r="H3896" s="309"/>
      <c r="I3896" s="309"/>
      <c r="J3896" s="309"/>
      <c r="K3896" s="309"/>
      <c r="L3896" s="309"/>
      <c r="M3896" s="309"/>
      <c r="N3896" s="309"/>
      <c r="O3896" s="309"/>
      <c r="P3896" s="309"/>
      <c r="Q3896" s="309"/>
      <c r="R3896" s="309"/>
      <c r="S3896" s="309"/>
      <c r="T3896" s="309"/>
      <c r="U3896" s="309"/>
    </row>
    <row r="3897" spans="1:22" x14ac:dyDescent="0.2">
      <c r="A3897" s="309"/>
      <c r="B3897" s="309"/>
      <c r="C3897" s="309"/>
      <c r="D3897" s="309"/>
      <c r="E3897" s="309"/>
      <c r="F3897" s="309"/>
      <c r="G3897" s="309"/>
      <c r="H3897" s="309"/>
      <c r="I3897" s="309"/>
      <c r="J3897" s="309"/>
      <c r="K3897" s="309"/>
      <c r="L3897" s="309"/>
      <c r="M3897" s="309"/>
      <c r="N3897" s="309"/>
      <c r="O3897" s="309"/>
      <c r="P3897" s="309"/>
      <c r="Q3897" s="309"/>
      <c r="R3897" s="309"/>
      <c r="S3897" s="309"/>
      <c r="T3897" s="309"/>
      <c r="U3897" s="309"/>
    </row>
    <row r="3898" spans="1:22" x14ac:dyDescent="0.2">
      <c r="A3898" s="309"/>
      <c r="B3898" s="309"/>
      <c r="C3898" s="309"/>
      <c r="D3898" s="309"/>
      <c r="E3898" s="309"/>
      <c r="F3898" s="309"/>
      <c r="G3898" s="309"/>
      <c r="H3898" s="309"/>
      <c r="I3898" s="309"/>
      <c r="J3898" s="309"/>
      <c r="K3898" s="309"/>
      <c r="L3898" s="309"/>
      <c r="M3898" s="309"/>
      <c r="N3898" s="309"/>
      <c r="O3898" s="309"/>
      <c r="P3898" s="309"/>
      <c r="Q3898" s="309"/>
      <c r="R3898" s="309"/>
      <c r="S3898" s="309"/>
      <c r="T3898" s="309"/>
      <c r="U3898" s="309"/>
    </row>
    <row r="3899" spans="1:22" x14ac:dyDescent="0.2">
      <c r="A3899" s="309"/>
      <c r="B3899" s="309"/>
      <c r="C3899" s="309"/>
      <c r="D3899" s="309"/>
      <c r="E3899" s="309"/>
      <c r="F3899" s="309"/>
      <c r="G3899" s="309"/>
      <c r="H3899" s="309"/>
      <c r="I3899" s="309"/>
      <c r="J3899" s="309"/>
      <c r="K3899" s="309"/>
      <c r="L3899" s="309"/>
      <c r="M3899" s="309"/>
      <c r="N3899" s="309"/>
      <c r="O3899" s="309"/>
      <c r="P3899" s="309"/>
      <c r="Q3899" s="309"/>
      <c r="R3899" s="309"/>
      <c r="S3899" s="309"/>
      <c r="T3899" s="309"/>
      <c r="U3899" s="309"/>
    </row>
    <row r="3900" spans="1:22" x14ac:dyDescent="0.2">
      <c r="A3900" s="309"/>
      <c r="B3900" s="309"/>
      <c r="C3900" s="309"/>
      <c r="D3900" s="309"/>
      <c r="E3900" s="309"/>
      <c r="F3900" s="309"/>
      <c r="G3900" s="309"/>
      <c r="H3900" s="309"/>
      <c r="I3900" s="309"/>
      <c r="J3900" s="309"/>
      <c r="K3900" s="309"/>
      <c r="L3900" s="309"/>
      <c r="M3900" s="309"/>
      <c r="N3900" s="309"/>
      <c r="O3900" s="309"/>
      <c r="P3900" s="309"/>
      <c r="Q3900" s="309"/>
      <c r="R3900" s="309"/>
      <c r="S3900" s="309"/>
      <c r="T3900" s="309"/>
      <c r="U3900" s="309"/>
    </row>
    <row r="3901" spans="1:22" x14ac:dyDescent="0.2">
      <c r="A3901" s="309"/>
      <c r="B3901" s="309"/>
      <c r="C3901" s="309"/>
      <c r="D3901" s="309"/>
      <c r="E3901" s="309"/>
      <c r="F3901" s="309"/>
      <c r="G3901" s="309"/>
      <c r="H3901" s="309"/>
      <c r="I3901" s="309"/>
      <c r="J3901" s="309"/>
      <c r="K3901" s="309"/>
      <c r="L3901" s="309"/>
      <c r="M3901" s="309"/>
      <c r="N3901" s="309"/>
      <c r="O3901" s="309"/>
      <c r="P3901" s="309"/>
      <c r="Q3901" s="309"/>
      <c r="R3901" s="309"/>
      <c r="S3901" s="309"/>
      <c r="T3901" s="309"/>
      <c r="U3901" s="309"/>
    </row>
    <row r="3902" spans="1:22" x14ac:dyDescent="0.2">
      <c r="A3902" s="309"/>
      <c r="B3902" s="309"/>
      <c r="C3902" s="309"/>
      <c r="D3902" s="309"/>
      <c r="E3902" s="309"/>
      <c r="F3902" s="309"/>
      <c r="G3902" s="309"/>
      <c r="H3902" s="309"/>
      <c r="I3902" s="309"/>
      <c r="J3902" s="309"/>
      <c r="K3902" s="309"/>
      <c r="L3902" s="309"/>
      <c r="M3902" s="309"/>
      <c r="N3902" s="309"/>
      <c r="O3902" s="309"/>
      <c r="P3902" s="309"/>
      <c r="Q3902" s="309"/>
      <c r="R3902" s="309"/>
      <c r="S3902" s="309"/>
      <c r="T3902" s="309"/>
      <c r="U3902" s="309"/>
    </row>
    <row r="3903" spans="1:22" x14ac:dyDescent="0.2">
      <c r="A3903" s="309"/>
      <c r="B3903" s="309"/>
      <c r="C3903" s="309"/>
      <c r="D3903" s="309"/>
      <c r="E3903" s="309"/>
      <c r="F3903" s="309"/>
      <c r="G3903" s="309"/>
      <c r="H3903" s="309"/>
      <c r="I3903" s="309"/>
      <c r="J3903" s="309"/>
      <c r="K3903" s="309"/>
      <c r="L3903" s="309"/>
      <c r="M3903" s="309"/>
      <c r="N3903" s="309"/>
      <c r="O3903" s="309"/>
      <c r="P3903" s="309"/>
      <c r="Q3903" s="309"/>
      <c r="R3903" s="309"/>
      <c r="S3903" s="309"/>
      <c r="T3903" s="309"/>
      <c r="U3903" s="309"/>
    </row>
    <row r="3904" spans="1:22" x14ac:dyDescent="0.2">
      <c r="A3904" s="309"/>
      <c r="B3904" s="309"/>
      <c r="C3904" s="309"/>
      <c r="D3904" s="309"/>
      <c r="E3904" s="309"/>
      <c r="F3904" s="309"/>
      <c r="G3904" s="309"/>
      <c r="H3904" s="309"/>
      <c r="I3904" s="309"/>
      <c r="J3904" s="309"/>
      <c r="K3904" s="309"/>
      <c r="L3904" s="309"/>
      <c r="M3904" s="309"/>
      <c r="N3904" s="309"/>
      <c r="O3904" s="309"/>
      <c r="P3904" s="309"/>
      <c r="Q3904" s="309"/>
      <c r="R3904" s="309"/>
      <c r="S3904" s="309"/>
      <c r="T3904" s="309"/>
      <c r="U3904" s="309"/>
      <c r="V3904" s="309"/>
    </row>
    <row r="3905" spans="1:22" x14ac:dyDescent="0.2">
      <c r="A3905" s="309"/>
      <c r="B3905" s="309"/>
      <c r="C3905" s="309"/>
      <c r="D3905" s="309"/>
      <c r="E3905" s="309"/>
      <c r="F3905" s="309"/>
      <c r="G3905" s="309"/>
      <c r="H3905" s="309"/>
      <c r="I3905" s="309"/>
      <c r="J3905" s="309"/>
      <c r="K3905" s="309"/>
      <c r="L3905" s="309"/>
      <c r="M3905" s="309"/>
      <c r="N3905" s="309"/>
      <c r="O3905" s="309"/>
      <c r="P3905" s="309"/>
      <c r="Q3905" s="309"/>
      <c r="R3905" s="309"/>
      <c r="S3905" s="309"/>
      <c r="T3905" s="309"/>
      <c r="U3905" s="309"/>
      <c r="V3905" s="309"/>
    </row>
    <row r="3906" spans="1:22" x14ac:dyDescent="0.2">
      <c r="A3906" s="309"/>
      <c r="B3906" s="309"/>
      <c r="C3906" s="309"/>
      <c r="D3906" s="309"/>
      <c r="E3906" s="309"/>
      <c r="F3906" s="309"/>
      <c r="G3906" s="309"/>
      <c r="H3906" s="309"/>
      <c r="I3906" s="309"/>
      <c r="J3906" s="309"/>
      <c r="K3906" s="309"/>
      <c r="L3906" s="309"/>
      <c r="M3906" s="309"/>
      <c r="N3906" s="309"/>
      <c r="O3906" s="309"/>
      <c r="P3906" s="309"/>
      <c r="Q3906" s="309"/>
      <c r="R3906" s="309"/>
      <c r="S3906" s="309"/>
      <c r="T3906" s="309"/>
      <c r="U3906" s="309"/>
      <c r="V3906" s="309"/>
    </row>
    <row r="3907" spans="1:22" x14ac:dyDescent="0.2">
      <c r="A3907" s="309"/>
      <c r="B3907" s="309"/>
      <c r="C3907" s="309"/>
      <c r="D3907" s="309"/>
      <c r="E3907" s="309"/>
      <c r="F3907" s="309"/>
      <c r="G3907" s="309"/>
      <c r="H3907" s="309"/>
      <c r="I3907" s="309"/>
      <c r="J3907" s="309"/>
      <c r="K3907" s="309"/>
      <c r="L3907" s="309"/>
      <c r="M3907" s="309"/>
      <c r="N3907" s="309"/>
      <c r="O3907" s="309"/>
      <c r="P3907" s="309"/>
      <c r="Q3907" s="309"/>
      <c r="R3907" s="309"/>
      <c r="S3907" s="309"/>
      <c r="T3907" s="309"/>
      <c r="U3907" s="309"/>
      <c r="V3907" s="309"/>
    </row>
    <row r="3908" spans="1:22" x14ac:dyDescent="0.2">
      <c r="A3908" s="309"/>
      <c r="B3908" s="309"/>
      <c r="C3908" s="309"/>
      <c r="D3908" s="309"/>
      <c r="E3908" s="309"/>
      <c r="F3908" s="309"/>
      <c r="G3908" s="309"/>
      <c r="H3908" s="309"/>
      <c r="I3908" s="309"/>
      <c r="J3908" s="309"/>
      <c r="K3908" s="309"/>
      <c r="L3908" s="309"/>
      <c r="M3908" s="309"/>
      <c r="N3908" s="309"/>
      <c r="O3908" s="309"/>
      <c r="P3908" s="309"/>
      <c r="Q3908" s="309"/>
      <c r="R3908" s="309"/>
      <c r="S3908" s="309"/>
      <c r="T3908" s="309"/>
      <c r="U3908" s="309"/>
      <c r="V3908" s="309"/>
    </row>
    <row r="3909" spans="1:22" x14ac:dyDescent="0.2">
      <c r="A3909" s="309"/>
      <c r="B3909" s="309"/>
      <c r="C3909" s="309"/>
      <c r="D3909" s="309"/>
      <c r="E3909" s="309"/>
      <c r="F3909" s="309"/>
      <c r="G3909" s="309"/>
      <c r="H3909" s="309"/>
      <c r="I3909" s="309"/>
      <c r="J3909" s="309"/>
      <c r="K3909" s="309"/>
      <c r="L3909" s="309"/>
      <c r="M3909" s="309"/>
      <c r="N3909" s="309"/>
      <c r="O3909" s="309"/>
      <c r="P3909" s="309"/>
      <c r="Q3909" s="309"/>
      <c r="R3909" s="309"/>
      <c r="S3909" s="309"/>
      <c r="T3909" s="309"/>
      <c r="U3909" s="309"/>
    </row>
    <row r="3910" spans="1:22" x14ac:dyDescent="0.2">
      <c r="A3910" s="309"/>
      <c r="B3910" s="309"/>
      <c r="C3910" s="309"/>
      <c r="D3910" s="309"/>
      <c r="E3910" s="309"/>
      <c r="F3910" s="309"/>
      <c r="G3910" s="309"/>
      <c r="H3910" s="309"/>
      <c r="I3910" s="309"/>
      <c r="J3910" s="309"/>
      <c r="K3910" s="309"/>
      <c r="L3910" s="309"/>
      <c r="M3910" s="309"/>
      <c r="N3910" s="309"/>
      <c r="O3910" s="309"/>
      <c r="P3910" s="309"/>
      <c r="Q3910" s="309"/>
      <c r="R3910" s="309"/>
      <c r="S3910" s="309"/>
      <c r="T3910" s="309"/>
      <c r="U3910" s="309"/>
    </row>
    <row r="3911" spans="1:22" x14ac:dyDescent="0.2">
      <c r="A3911" s="309"/>
      <c r="B3911" s="309"/>
      <c r="C3911" s="309"/>
      <c r="D3911" s="309"/>
      <c r="E3911" s="309"/>
      <c r="F3911" s="309"/>
      <c r="G3911" s="309"/>
      <c r="H3911" s="309"/>
      <c r="I3911" s="309"/>
      <c r="J3911" s="309"/>
      <c r="K3911" s="309"/>
      <c r="L3911" s="309"/>
      <c r="M3911" s="309"/>
      <c r="N3911" s="309"/>
      <c r="O3911" s="309"/>
      <c r="P3911" s="309"/>
      <c r="Q3911" s="309"/>
      <c r="R3911" s="309"/>
      <c r="S3911" s="309"/>
      <c r="T3911" s="309"/>
      <c r="U3911" s="309"/>
    </row>
    <row r="3912" spans="1:22" x14ac:dyDescent="0.2">
      <c r="A3912" s="309"/>
      <c r="B3912" s="309"/>
      <c r="C3912" s="309"/>
      <c r="D3912" s="309"/>
      <c r="E3912" s="309"/>
      <c r="F3912" s="309"/>
      <c r="G3912" s="309"/>
      <c r="H3912" s="309"/>
      <c r="I3912" s="309"/>
      <c r="J3912" s="309"/>
      <c r="K3912" s="309"/>
      <c r="L3912" s="309"/>
      <c r="M3912" s="309"/>
      <c r="N3912" s="309"/>
      <c r="O3912" s="309"/>
      <c r="P3912" s="309"/>
      <c r="Q3912" s="309"/>
      <c r="R3912" s="309"/>
      <c r="S3912" s="309"/>
      <c r="T3912" s="309"/>
      <c r="U3912" s="309"/>
    </row>
    <row r="3913" spans="1:22" x14ac:dyDescent="0.2">
      <c r="A3913" s="309"/>
      <c r="B3913" s="309"/>
      <c r="C3913" s="309"/>
      <c r="D3913" s="309"/>
      <c r="E3913" s="309"/>
      <c r="F3913" s="309"/>
      <c r="G3913" s="309"/>
      <c r="H3913" s="309"/>
      <c r="I3913" s="309"/>
      <c r="J3913" s="309"/>
      <c r="K3913" s="309"/>
      <c r="L3913" s="309"/>
      <c r="M3913" s="309"/>
      <c r="N3913" s="309"/>
      <c r="O3913" s="309"/>
      <c r="P3913" s="309"/>
      <c r="Q3913" s="309"/>
      <c r="R3913" s="309"/>
      <c r="S3913" s="309"/>
      <c r="T3913" s="309"/>
      <c r="U3913" s="309"/>
    </row>
    <row r="3914" spans="1:22" x14ac:dyDescent="0.2">
      <c r="A3914" s="309"/>
      <c r="B3914" s="309"/>
      <c r="C3914" s="309"/>
      <c r="D3914" s="309"/>
      <c r="E3914" s="309"/>
      <c r="F3914" s="309"/>
      <c r="G3914" s="309"/>
      <c r="H3914" s="309"/>
      <c r="I3914" s="309"/>
      <c r="J3914" s="309"/>
      <c r="K3914" s="309"/>
      <c r="L3914" s="309"/>
      <c r="M3914" s="309"/>
      <c r="N3914" s="309"/>
      <c r="O3914" s="309"/>
      <c r="P3914" s="309"/>
      <c r="Q3914" s="309"/>
      <c r="R3914" s="309"/>
      <c r="S3914" s="309"/>
      <c r="T3914" s="309"/>
      <c r="U3914" s="309"/>
    </row>
    <row r="3915" spans="1:22" x14ac:dyDescent="0.2">
      <c r="A3915" s="309"/>
      <c r="B3915" s="309"/>
      <c r="C3915" s="309"/>
      <c r="D3915" s="309"/>
      <c r="E3915" s="309"/>
      <c r="F3915" s="309"/>
      <c r="G3915" s="309"/>
      <c r="H3915" s="309"/>
      <c r="I3915" s="309"/>
      <c r="J3915" s="309"/>
      <c r="K3915" s="309"/>
      <c r="L3915" s="309"/>
      <c r="M3915" s="309"/>
      <c r="N3915" s="309"/>
      <c r="O3915" s="309"/>
      <c r="P3915" s="309"/>
      <c r="Q3915" s="309"/>
      <c r="R3915" s="309"/>
      <c r="S3915" s="309"/>
      <c r="T3915" s="309"/>
      <c r="U3915" s="309"/>
    </row>
    <row r="3916" spans="1:22" x14ac:dyDescent="0.2">
      <c r="A3916" s="309"/>
      <c r="B3916" s="309"/>
      <c r="C3916" s="309"/>
      <c r="D3916" s="309"/>
      <c r="E3916" s="309"/>
      <c r="F3916" s="309"/>
      <c r="G3916" s="309"/>
      <c r="H3916" s="309"/>
      <c r="I3916" s="309"/>
      <c r="J3916" s="309"/>
      <c r="K3916" s="309"/>
      <c r="L3916" s="309"/>
      <c r="M3916" s="309"/>
      <c r="N3916" s="309"/>
      <c r="O3916" s="309"/>
      <c r="P3916" s="309"/>
      <c r="Q3916" s="309"/>
      <c r="R3916" s="309"/>
      <c r="S3916" s="309"/>
      <c r="T3916" s="309"/>
      <c r="U3916" s="309"/>
    </row>
    <row r="3917" spans="1:22" x14ac:dyDescent="0.2">
      <c r="A3917" s="309"/>
      <c r="B3917" s="309"/>
      <c r="C3917" s="309"/>
      <c r="D3917" s="309"/>
      <c r="E3917" s="309"/>
      <c r="F3917" s="309"/>
      <c r="G3917" s="309"/>
      <c r="H3917" s="309"/>
      <c r="I3917" s="309"/>
      <c r="J3917" s="309"/>
      <c r="K3917" s="309"/>
      <c r="L3917" s="309"/>
      <c r="M3917" s="309"/>
      <c r="N3917" s="309"/>
      <c r="O3917" s="309"/>
      <c r="P3917" s="309"/>
      <c r="Q3917" s="309"/>
      <c r="R3917" s="309"/>
      <c r="S3917" s="309"/>
      <c r="T3917" s="309"/>
      <c r="U3917" s="309"/>
    </row>
    <row r="3918" spans="1:22" x14ac:dyDescent="0.2">
      <c r="A3918" s="309"/>
      <c r="B3918" s="309"/>
      <c r="C3918" s="309"/>
      <c r="D3918" s="309"/>
      <c r="E3918" s="309"/>
      <c r="F3918" s="309"/>
      <c r="G3918" s="309"/>
      <c r="H3918" s="309"/>
      <c r="I3918" s="309"/>
      <c r="J3918" s="309"/>
      <c r="K3918" s="309"/>
      <c r="L3918" s="309"/>
      <c r="M3918" s="309"/>
      <c r="N3918" s="309"/>
      <c r="O3918" s="309"/>
      <c r="P3918" s="309"/>
      <c r="Q3918" s="309"/>
      <c r="R3918" s="309"/>
      <c r="S3918" s="309"/>
      <c r="T3918" s="309"/>
      <c r="U3918" s="309"/>
    </row>
    <row r="3919" spans="1:22" x14ac:dyDescent="0.2">
      <c r="A3919" s="309"/>
      <c r="B3919" s="309"/>
      <c r="C3919" s="309"/>
      <c r="D3919" s="309"/>
      <c r="E3919" s="309"/>
      <c r="F3919" s="309"/>
      <c r="G3919" s="309"/>
      <c r="H3919" s="309"/>
      <c r="I3919" s="309"/>
      <c r="J3919" s="309"/>
      <c r="K3919" s="309"/>
      <c r="L3919" s="309"/>
      <c r="M3919" s="309"/>
      <c r="N3919" s="309"/>
      <c r="O3919" s="309"/>
      <c r="P3919" s="309"/>
      <c r="Q3919" s="309"/>
      <c r="R3919" s="309"/>
      <c r="S3919" s="309"/>
      <c r="T3919" s="309"/>
      <c r="U3919" s="309"/>
    </row>
    <row r="3920" spans="1:22" x14ac:dyDescent="0.2">
      <c r="A3920" s="309"/>
      <c r="B3920" s="309"/>
      <c r="C3920" s="309"/>
      <c r="D3920" s="309"/>
      <c r="E3920" s="309"/>
      <c r="F3920" s="309"/>
      <c r="G3920" s="309"/>
      <c r="H3920" s="309"/>
      <c r="I3920" s="309"/>
      <c r="J3920" s="309"/>
      <c r="K3920" s="309"/>
      <c r="L3920" s="309"/>
      <c r="M3920" s="309"/>
      <c r="N3920" s="309"/>
      <c r="O3920" s="309"/>
      <c r="P3920" s="309"/>
      <c r="Q3920" s="309"/>
      <c r="R3920" s="309"/>
      <c r="S3920" s="309"/>
      <c r="T3920" s="309"/>
      <c r="U3920" s="309"/>
    </row>
    <row r="3921" spans="1:21" x14ac:dyDescent="0.2">
      <c r="A3921" s="309"/>
      <c r="B3921" s="309"/>
      <c r="C3921" s="309"/>
      <c r="D3921" s="309"/>
      <c r="E3921" s="309"/>
      <c r="F3921" s="309"/>
      <c r="G3921" s="309"/>
      <c r="H3921" s="309"/>
      <c r="I3921" s="309"/>
      <c r="J3921" s="309"/>
      <c r="K3921" s="309"/>
      <c r="L3921" s="309"/>
      <c r="M3921" s="309"/>
      <c r="N3921" s="309"/>
      <c r="O3921" s="309"/>
      <c r="P3921" s="309"/>
      <c r="Q3921" s="309"/>
      <c r="R3921" s="309"/>
      <c r="S3921" s="309"/>
      <c r="T3921" s="309"/>
      <c r="U3921" s="309"/>
    </row>
    <row r="3922" spans="1:21" x14ac:dyDescent="0.2">
      <c r="A3922" s="309"/>
      <c r="B3922" s="309"/>
      <c r="C3922" s="309"/>
      <c r="D3922" s="309"/>
      <c r="E3922" s="309"/>
      <c r="F3922" s="309"/>
      <c r="G3922" s="309"/>
      <c r="H3922" s="309"/>
      <c r="I3922" s="309"/>
      <c r="J3922" s="309"/>
      <c r="K3922" s="309"/>
      <c r="L3922" s="309"/>
      <c r="M3922" s="309"/>
      <c r="N3922" s="309"/>
      <c r="O3922" s="309"/>
      <c r="P3922" s="309"/>
      <c r="Q3922" s="309"/>
      <c r="R3922" s="309"/>
      <c r="S3922" s="309"/>
      <c r="T3922" s="309"/>
      <c r="U3922" s="309"/>
    </row>
    <row r="3923" spans="1:21" x14ac:dyDescent="0.2">
      <c r="A3923" s="309"/>
      <c r="B3923" s="309"/>
      <c r="C3923" s="309"/>
      <c r="D3923" s="309"/>
      <c r="E3923" s="309"/>
      <c r="F3923" s="309"/>
      <c r="G3923" s="309"/>
      <c r="H3923" s="309"/>
      <c r="I3923" s="309"/>
      <c r="J3923" s="309"/>
      <c r="K3923" s="309"/>
      <c r="L3923" s="309"/>
      <c r="M3923" s="309"/>
      <c r="N3923" s="309"/>
      <c r="O3923" s="309"/>
      <c r="P3923" s="309"/>
      <c r="Q3923" s="309"/>
      <c r="R3923" s="309"/>
      <c r="S3923" s="309"/>
      <c r="T3923" s="309"/>
      <c r="U3923" s="309"/>
    </row>
    <row r="3924" spans="1:21" x14ac:dyDescent="0.2">
      <c r="A3924" s="309"/>
      <c r="B3924" s="309"/>
      <c r="C3924" s="309"/>
      <c r="D3924" s="309"/>
      <c r="E3924" s="309"/>
      <c r="F3924" s="309"/>
      <c r="G3924" s="309"/>
      <c r="H3924" s="309"/>
      <c r="I3924" s="309"/>
      <c r="J3924" s="309"/>
      <c r="K3924" s="309"/>
      <c r="L3924" s="309"/>
      <c r="M3924" s="309"/>
      <c r="N3924" s="309"/>
      <c r="O3924" s="309"/>
      <c r="P3924" s="309"/>
      <c r="Q3924" s="309"/>
      <c r="R3924" s="309"/>
      <c r="S3924" s="309"/>
      <c r="T3924" s="309"/>
      <c r="U3924" s="309"/>
    </row>
    <row r="3925" spans="1:21" x14ac:dyDescent="0.2">
      <c r="A3925" s="309"/>
      <c r="B3925" s="309"/>
      <c r="C3925" s="309"/>
      <c r="D3925" s="309"/>
      <c r="E3925" s="309"/>
      <c r="F3925" s="309"/>
      <c r="G3925" s="309"/>
      <c r="H3925" s="309"/>
      <c r="I3925" s="309"/>
      <c r="J3925" s="309"/>
      <c r="K3925" s="309"/>
      <c r="L3925" s="309"/>
      <c r="M3925" s="309"/>
      <c r="N3925" s="309"/>
      <c r="O3925" s="309"/>
      <c r="P3925" s="309"/>
      <c r="Q3925" s="309"/>
      <c r="R3925" s="309"/>
      <c r="S3925" s="309"/>
      <c r="T3925" s="309"/>
      <c r="U3925" s="309"/>
    </row>
    <row r="3926" spans="1:21" x14ac:dyDescent="0.2">
      <c r="A3926" s="309"/>
      <c r="B3926" s="309"/>
      <c r="C3926" s="309"/>
      <c r="D3926" s="309"/>
      <c r="E3926" s="309"/>
      <c r="F3926" s="309"/>
      <c r="G3926" s="309"/>
      <c r="H3926" s="309"/>
      <c r="I3926" s="309"/>
      <c r="J3926" s="309"/>
      <c r="K3926" s="309"/>
      <c r="L3926" s="309"/>
      <c r="M3926" s="309"/>
      <c r="N3926" s="309"/>
      <c r="O3926" s="309"/>
      <c r="P3926" s="309"/>
      <c r="Q3926" s="309"/>
      <c r="R3926" s="309"/>
      <c r="S3926" s="309"/>
      <c r="T3926" s="309"/>
      <c r="U3926" s="309"/>
    </row>
    <row r="3927" spans="1:21" x14ac:dyDescent="0.2">
      <c r="A3927" s="309"/>
      <c r="B3927" s="309"/>
      <c r="C3927" s="309"/>
      <c r="D3927" s="309"/>
      <c r="E3927" s="309"/>
      <c r="F3927" s="309"/>
      <c r="G3927" s="309"/>
      <c r="H3927" s="309"/>
      <c r="I3927" s="309"/>
      <c r="J3927" s="309"/>
      <c r="K3927" s="309"/>
      <c r="L3927" s="309"/>
      <c r="M3927" s="309"/>
      <c r="N3927" s="309"/>
      <c r="O3927" s="309"/>
      <c r="P3927" s="309"/>
      <c r="Q3927" s="309"/>
      <c r="R3927" s="309"/>
      <c r="S3927" s="309"/>
      <c r="T3927" s="309"/>
      <c r="U3927" s="309"/>
    </row>
    <row r="3928" spans="1:21" x14ac:dyDescent="0.2">
      <c r="A3928" s="309"/>
      <c r="B3928" s="309"/>
      <c r="C3928" s="309"/>
      <c r="D3928" s="309"/>
      <c r="E3928" s="309"/>
      <c r="F3928" s="309"/>
      <c r="G3928" s="309"/>
      <c r="H3928" s="309"/>
      <c r="I3928" s="309"/>
      <c r="J3928" s="309"/>
      <c r="K3928" s="309"/>
      <c r="L3928" s="309"/>
      <c r="M3928" s="309"/>
      <c r="N3928" s="309"/>
      <c r="O3928" s="309"/>
      <c r="P3928" s="309"/>
      <c r="Q3928" s="309"/>
      <c r="R3928" s="309"/>
      <c r="S3928" s="309"/>
      <c r="T3928" s="309"/>
      <c r="U3928" s="309"/>
    </row>
    <row r="3929" spans="1:21" x14ac:dyDescent="0.2">
      <c r="A3929" s="309"/>
      <c r="B3929" s="309"/>
      <c r="C3929" s="309"/>
      <c r="D3929" s="309"/>
      <c r="E3929" s="309"/>
      <c r="F3929" s="309"/>
      <c r="G3929" s="309"/>
      <c r="H3929" s="309"/>
      <c r="I3929" s="309"/>
      <c r="J3929" s="309"/>
      <c r="K3929" s="309"/>
      <c r="L3929" s="309"/>
      <c r="M3929" s="309"/>
      <c r="N3929" s="309"/>
      <c r="O3929" s="309"/>
      <c r="P3929" s="309"/>
      <c r="Q3929" s="309"/>
      <c r="R3929" s="309"/>
      <c r="S3929" s="309"/>
      <c r="T3929" s="309"/>
      <c r="U3929" s="309"/>
    </row>
    <row r="3930" spans="1:21" x14ac:dyDescent="0.2">
      <c r="A3930" s="309"/>
      <c r="B3930" s="309"/>
      <c r="C3930" s="309"/>
      <c r="D3930" s="309"/>
      <c r="E3930" s="309"/>
      <c r="F3930" s="309"/>
      <c r="G3930" s="309"/>
      <c r="H3930" s="309"/>
      <c r="I3930" s="309"/>
      <c r="J3930" s="309"/>
      <c r="K3930" s="309"/>
      <c r="L3930" s="309"/>
      <c r="M3930" s="309"/>
      <c r="N3930" s="309"/>
      <c r="O3930" s="309"/>
      <c r="P3930" s="309"/>
      <c r="Q3930" s="309"/>
      <c r="R3930" s="309"/>
      <c r="S3930" s="309"/>
      <c r="T3930" s="309"/>
      <c r="U3930" s="309"/>
    </row>
    <row r="3931" spans="1:21" x14ac:dyDescent="0.2">
      <c r="A3931" s="309"/>
      <c r="B3931" s="309"/>
      <c r="C3931" s="309"/>
      <c r="D3931" s="309"/>
      <c r="E3931" s="309"/>
      <c r="F3931" s="309"/>
      <c r="G3931" s="309"/>
      <c r="H3931" s="309"/>
      <c r="I3931" s="309"/>
      <c r="J3931" s="309"/>
      <c r="K3931" s="309"/>
      <c r="L3931" s="309"/>
      <c r="M3931" s="309"/>
      <c r="N3931" s="309"/>
      <c r="O3931" s="309"/>
      <c r="P3931" s="309"/>
      <c r="Q3931" s="309"/>
      <c r="R3931" s="309"/>
      <c r="S3931" s="309"/>
      <c r="T3931" s="309"/>
      <c r="U3931" s="309"/>
    </row>
    <row r="3932" spans="1:21" x14ac:dyDescent="0.2">
      <c r="A3932" s="309"/>
      <c r="B3932" s="309"/>
      <c r="C3932" s="309"/>
      <c r="D3932" s="309"/>
      <c r="E3932" s="309"/>
      <c r="F3932" s="309"/>
      <c r="G3932" s="309"/>
      <c r="H3932" s="309"/>
      <c r="I3932" s="309"/>
      <c r="J3932" s="309"/>
      <c r="K3932" s="309"/>
      <c r="L3932" s="309"/>
      <c r="M3932" s="309"/>
      <c r="N3932" s="309"/>
      <c r="O3932" s="309"/>
      <c r="P3932" s="309"/>
      <c r="Q3932" s="309"/>
      <c r="R3932" s="309"/>
      <c r="S3932" s="309"/>
      <c r="T3932" s="309"/>
      <c r="U3932" s="309"/>
    </row>
    <row r="3933" spans="1:21" x14ac:dyDescent="0.2">
      <c r="A3933" s="309"/>
      <c r="B3933" s="309"/>
      <c r="C3933" s="309"/>
      <c r="D3933" s="309"/>
      <c r="E3933" s="309"/>
      <c r="F3933" s="309"/>
      <c r="G3933" s="309"/>
      <c r="H3933" s="309"/>
      <c r="I3933" s="309"/>
      <c r="J3933" s="309"/>
      <c r="K3933" s="309"/>
      <c r="L3933" s="309"/>
      <c r="M3933" s="309"/>
      <c r="N3933" s="309"/>
      <c r="O3933" s="309"/>
      <c r="P3933" s="309"/>
      <c r="Q3933" s="309"/>
      <c r="R3933" s="309"/>
      <c r="S3933" s="309"/>
      <c r="T3933" s="309"/>
      <c r="U3933" s="309"/>
    </row>
    <row r="3934" spans="1:21" x14ac:dyDescent="0.2">
      <c r="A3934" s="309"/>
      <c r="B3934" s="309"/>
      <c r="C3934" s="309"/>
      <c r="D3934" s="309"/>
      <c r="E3934" s="309"/>
      <c r="F3934" s="309"/>
      <c r="G3934" s="309"/>
      <c r="H3934" s="309"/>
      <c r="I3934" s="309"/>
      <c r="J3934" s="309"/>
      <c r="K3934" s="309"/>
      <c r="L3934" s="309"/>
      <c r="M3934" s="309"/>
      <c r="N3934" s="309"/>
      <c r="O3934" s="309"/>
      <c r="P3934" s="309"/>
      <c r="Q3934" s="309"/>
      <c r="R3934" s="309"/>
      <c r="S3934" s="309"/>
      <c r="T3934" s="309"/>
      <c r="U3934" s="309"/>
    </row>
    <row r="3935" spans="1:21" x14ac:dyDescent="0.2">
      <c r="A3935" s="309"/>
      <c r="B3935" s="309"/>
      <c r="C3935" s="309"/>
      <c r="D3935" s="309"/>
      <c r="E3935" s="309"/>
      <c r="F3935" s="309"/>
      <c r="G3935" s="309"/>
      <c r="H3935" s="309"/>
      <c r="I3935" s="309"/>
      <c r="J3935" s="309"/>
      <c r="K3935" s="309"/>
      <c r="L3935" s="309"/>
      <c r="M3935" s="309"/>
      <c r="N3935" s="309"/>
      <c r="O3935" s="309"/>
      <c r="P3935" s="309"/>
      <c r="Q3935" s="309"/>
      <c r="R3935" s="309"/>
      <c r="S3935" s="309"/>
      <c r="T3935" s="309"/>
      <c r="U3935" s="309"/>
    </row>
    <row r="3936" spans="1:21" x14ac:dyDescent="0.2">
      <c r="A3936" s="309"/>
      <c r="B3936" s="309"/>
      <c r="C3936" s="309"/>
      <c r="D3936" s="309"/>
      <c r="E3936" s="309"/>
      <c r="F3936" s="309"/>
      <c r="G3936" s="309"/>
      <c r="H3936" s="309"/>
      <c r="I3936" s="309"/>
      <c r="J3936" s="309"/>
      <c r="K3936" s="309"/>
      <c r="L3936" s="309"/>
      <c r="M3936" s="309"/>
      <c r="N3936" s="309"/>
      <c r="O3936" s="309"/>
      <c r="P3936" s="309"/>
      <c r="Q3936" s="309"/>
      <c r="R3936" s="309"/>
      <c r="S3936" s="309"/>
      <c r="T3936" s="309"/>
      <c r="U3936" s="309"/>
    </row>
    <row r="3937" spans="1:21" x14ac:dyDescent="0.2">
      <c r="A3937" s="309"/>
      <c r="B3937" s="309"/>
      <c r="C3937" s="309"/>
      <c r="D3937" s="309"/>
      <c r="E3937" s="309"/>
      <c r="F3937" s="309"/>
      <c r="G3937" s="309"/>
      <c r="H3937" s="309"/>
      <c r="I3937" s="309"/>
      <c r="J3937" s="309"/>
      <c r="K3937" s="309"/>
      <c r="L3937" s="309"/>
      <c r="M3937" s="309"/>
      <c r="N3937" s="309"/>
      <c r="O3937" s="309"/>
      <c r="P3937" s="309"/>
      <c r="Q3937" s="309"/>
      <c r="R3937" s="309"/>
      <c r="S3937" s="309"/>
      <c r="T3937" s="309"/>
      <c r="U3937" s="309"/>
    </row>
    <row r="3938" spans="1:21" x14ac:dyDescent="0.2">
      <c r="A3938" s="309"/>
      <c r="B3938" s="309"/>
      <c r="C3938" s="309"/>
      <c r="D3938" s="309"/>
      <c r="E3938" s="309"/>
      <c r="F3938" s="309"/>
      <c r="G3938" s="309"/>
      <c r="H3938" s="309"/>
      <c r="I3938" s="309"/>
      <c r="J3938" s="309"/>
      <c r="K3938" s="309"/>
      <c r="L3938" s="309"/>
      <c r="M3938" s="309"/>
      <c r="N3938" s="309"/>
      <c r="O3938" s="309"/>
      <c r="P3938" s="309"/>
      <c r="Q3938" s="309"/>
      <c r="R3938" s="309"/>
      <c r="S3938" s="309"/>
      <c r="T3938" s="309"/>
      <c r="U3938" s="309"/>
    </row>
    <row r="3939" spans="1:21" x14ac:dyDescent="0.2">
      <c r="A3939" s="309"/>
      <c r="B3939" s="309"/>
      <c r="C3939" s="309"/>
      <c r="D3939" s="309"/>
      <c r="E3939" s="309"/>
      <c r="F3939" s="309"/>
      <c r="G3939" s="309"/>
      <c r="H3939" s="309"/>
      <c r="I3939" s="309"/>
      <c r="J3939" s="309"/>
      <c r="K3939" s="309"/>
      <c r="L3939" s="309"/>
      <c r="M3939" s="309"/>
      <c r="N3939" s="309"/>
      <c r="O3939" s="309"/>
      <c r="P3939" s="309"/>
      <c r="Q3939" s="309"/>
      <c r="R3939" s="309"/>
      <c r="S3939" s="309"/>
      <c r="T3939" s="309"/>
      <c r="U3939" s="309"/>
    </row>
    <row r="3940" spans="1:21" x14ac:dyDescent="0.2">
      <c r="A3940" s="309"/>
      <c r="B3940" s="309"/>
      <c r="C3940" s="309"/>
      <c r="D3940" s="309"/>
      <c r="E3940" s="309"/>
      <c r="F3940" s="309"/>
      <c r="G3940" s="309"/>
      <c r="H3940" s="309"/>
      <c r="I3940" s="309"/>
      <c r="J3940" s="309"/>
      <c r="K3940" s="309"/>
      <c r="L3940" s="309"/>
      <c r="M3940" s="309"/>
      <c r="N3940" s="309"/>
      <c r="O3940" s="309"/>
      <c r="P3940" s="309"/>
      <c r="Q3940" s="309"/>
      <c r="R3940" s="309"/>
      <c r="S3940" s="309"/>
      <c r="T3940" s="309"/>
      <c r="U3940" s="309"/>
    </row>
    <row r="3941" spans="1:21" x14ac:dyDescent="0.2">
      <c r="A3941" s="309"/>
      <c r="B3941" s="309"/>
      <c r="C3941" s="309"/>
      <c r="D3941" s="309"/>
      <c r="E3941" s="309"/>
      <c r="F3941" s="309"/>
      <c r="G3941" s="309"/>
      <c r="H3941" s="309"/>
      <c r="I3941" s="309"/>
      <c r="J3941" s="309"/>
      <c r="K3941" s="309"/>
      <c r="L3941" s="309"/>
      <c r="M3941" s="309"/>
      <c r="N3941" s="309"/>
      <c r="O3941" s="309"/>
      <c r="P3941" s="309"/>
      <c r="Q3941" s="309"/>
      <c r="R3941" s="309"/>
      <c r="S3941" s="309"/>
      <c r="T3941" s="309"/>
      <c r="U3941" s="309"/>
    </row>
    <row r="3942" spans="1:21" x14ac:dyDescent="0.2">
      <c r="A3942" s="309"/>
      <c r="B3942" s="309"/>
      <c r="C3942" s="309"/>
      <c r="D3942" s="309"/>
      <c r="E3942" s="309"/>
      <c r="F3942" s="309"/>
      <c r="G3942" s="309"/>
      <c r="H3942" s="309"/>
      <c r="I3942" s="309"/>
      <c r="J3942" s="309"/>
      <c r="K3942" s="309"/>
      <c r="L3942" s="309"/>
      <c r="M3942" s="309"/>
      <c r="N3942" s="309"/>
      <c r="O3942" s="309"/>
      <c r="P3942" s="309"/>
      <c r="Q3942" s="309"/>
      <c r="R3942" s="309"/>
      <c r="S3942" s="309"/>
      <c r="T3942" s="309"/>
      <c r="U3942" s="309"/>
    </row>
    <row r="3943" spans="1:21" x14ac:dyDescent="0.2">
      <c r="A3943" s="309"/>
      <c r="B3943" s="309"/>
      <c r="C3943" s="309"/>
      <c r="D3943" s="309"/>
      <c r="E3943" s="309"/>
      <c r="F3943" s="309"/>
      <c r="G3943" s="309"/>
      <c r="H3943" s="309"/>
      <c r="I3943" s="309"/>
      <c r="J3943" s="309"/>
      <c r="K3943" s="309"/>
      <c r="L3943" s="309"/>
      <c r="M3943" s="309"/>
      <c r="N3943" s="309"/>
      <c r="O3943" s="309"/>
      <c r="P3943" s="309"/>
      <c r="Q3943" s="309"/>
      <c r="R3943" s="309"/>
      <c r="S3943" s="309"/>
      <c r="T3943" s="309"/>
      <c r="U3943" s="309"/>
    </row>
    <row r="3944" spans="1:21" x14ac:dyDescent="0.2">
      <c r="A3944" s="309"/>
      <c r="B3944" s="309"/>
      <c r="C3944" s="309"/>
      <c r="D3944" s="309"/>
      <c r="E3944" s="309"/>
      <c r="F3944" s="309"/>
      <c r="G3944" s="309"/>
      <c r="H3944" s="309"/>
      <c r="I3944" s="309"/>
      <c r="J3944" s="309"/>
      <c r="K3944" s="309"/>
      <c r="L3944" s="309"/>
      <c r="M3944" s="309"/>
      <c r="N3944" s="309"/>
      <c r="O3944" s="309"/>
      <c r="P3944" s="309"/>
      <c r="Q3944" s="309"/>
      <c r="R3944" s="309"/>
      <c r="S3944" s="309"/>
      <c r="T3944" s="309"/>
      <c r="U3944" s="309"/>
    </row>
    <row r="3945" spans="1:21" x14ac:dyDescent="0.2">
      <c r="A3945" s="309"/>
      <c r="B3945" s="309"/>
      <c r="C3945" s="309"/>
      <c r="D3945" s="309"/>
      <c r="E3945" s="309"/>
      <c r="F3945" s="309"/>
      <c r="G3945" s="309"/>
      <c r="H3945" s="309"/>
      <c r="I3945" s="309"/>
      <c r="J3945" s="309"/>
      <c r="K3945" s="309"/>
      <c r="L3945" s="309"/>
      <c r="M3945" s="309"/>
      <c r="N3945" s="309"/>
      <c r="O3945" s="309"/>
      <c r="P3945" s="309"/>
      <c r="Q3945" s="309"/>
      <c r="R3945" s="309"/>
      <c r="S3945" s="309"/>
      <c r="T3945" s="309"/>
      <c r="U3945" s="309"/>
    </row>
    <row r="3946" spans="1:21" x14ac:dyDescent="0.2">
      <c r="A3946" s="309"/>
      <c r="B3946" s="309"/>
      <c r="C3946" s="309"/>
      <c r="D3946" s="309"/>
      <c r="E3946" s="309"/>
      <c r="F3946" s="309"/>
      <c r="G3946" s="309"/>
      <c r="H3946" s="309"/>
      <c r="I3946" s="309"/>
      <c r="J3946" s="309"/>
      <c r="K3946" s="309"/>
      <c r="L3946" s="309"/>
      <c r="M3946" s="309"/>
      <c r="N3946" s="309"/>
      <c r="O3946" s="309"/>
      <c r="P3946" s="309"/>
      <c r="Q3946" s="309"/>
      <c r="R3946" s="309"/>
      <c r="S3946" s="309"/>
      <c r="T3946" s="309"/>
      <c r="U3946" s="309"/>
    </row>
    <row r="3947" spans="1:21" x14ac:dyDescent="0.2">
      <c r="A3947" s="309"/>
      <c r="B3947" s="309"/>
      <c r="C3947" s="309"/>
      <c r="D3947" s="309"/>
      <c r="E3947" s="309"/>
      <c r="F3947" s="309"/>
      <c r="G3947" s="309"/>
      <c r="H3947" s="309"/>
      <c r="I3947" s="309"/>
      <c r="J3947" s="309"/>
      <c r="K3947" s="309"/>
      <c r="L3947" s="309"/>
      <c r="M3947" s="309"/>
      <c r="N3947" s="309"/>
      <c r="O3947" s="309"/>
      <c r="P3947" s="309"/>
      <c r="Q3947" s="309"/>
      <c r="R3947" s="309"/>
      <c r="S3947" s="309"/>
      <c r="T3947" s="309"/>
      <c r="U3947" s="309"/>
    </row>
    <row r="3948" spans="1:21" x14ac:dyDescent="0.2">
      <c r="A3948" s="309"/>
      <c r="B3948" s="309"/>
      <c r="C3948" s="309"/>
      <c r="D3948" s="309"/>
      <c r="E3948" s="309"/>
      <c r="F3948" s="309"/>
      <c r="G3948" s="309"/>
      <c r="H3948" s="309"/>
      <c r="I3948" s="309"/>
      <c r="J3948" s="309"/>
      <c r="K3948" s="309"/>
      <c r="L3948" s="309"/>
      <c r="M3948" s="309"/>
      <c r="N3948" s="309"/>
      <c r="O3948" s="309"/>
      <c r="P3948" s="309"/>
      <c r="Q3948" s="309"/>
      <c r="R3948" s="309"/>
      <c r="S3948" s="309"/>
      <c r="T3948" s="309"/>
      <c r="U3948" s="309"/>
    </row>
    <row r="3949" spans="1:21" x14ac:dyDescent="0.2">
      <c r="A3949" s="309"/>
      <c r="B3949" s="309"/>
      <c r="C3949" s="309"/>
      <c r="D3949" s="309"/>
      <c r="E3949" s="309"/>
      <c r="F3949" s="309"/>
      <c r="G3949" s="309"/>
      <c r="H3949" s="309"/>
      <c r="I3949" s="309"/>
      <c r="J3949" s="309"/>
      <c r="K3949" s="309"/>
      <c r="L3949" s="309"/>
      <c r="M3949" s="309"/>
      <c r="N3949" s="309"/>
      <c r="O3949" s="309"/>
      <c r="P3949" s="309"/>
      <c r="Q3949" s="309"/>
      <c r="R3949" s="309"/>
      <c r="S3949" s="309"/>
      <c r="T3949" s="309"/>
      <c r="U3949" s="309"/>
    </row>
    <row r="3950" spans="1:21" x14ac:dyDescent="0.2">
      <c r="A3950" s="309"/>
      <c r="B3950" s="309"/>
      <c r="C3950" s="309"/>
      <c r="D3950" s="309"/>
      <c r="E3950" s="309"/>
      <c r="F3950" s="309"/>
      <c r="G3950" s="309"/>
      <c r="H3950" s="309"/>
      <c r="I3950" s="309"/>
      <c r="J3950" s="309"/>
      <c r="K3950" s="309"/>
      <c r="L3950" s="309"/>
      <c r="M3950" s="309"/>
      <c r="N3950" s="309"/>
      <c r="O3950" s="309"/>
      <c r="P3950" s="309"/>
      <c r="Q3950" s="309"/>
      <c r="R3950" s="309"/>
      <c r="S3950" s="309"/>
      <c r="T3950" s="309"/>
      <c r="U3950" s="309"/>
    </row>
    <row r="3951" spans="1:21" x14ac:dyDescent="0.2">
      <c r="A3951" s="309"/>
      <c r="B3951" s="309"/>
      <c r="C3951" s="309"/>
      <c r="D3951" s="309"/>
      <c r="E3951" s="309"/>
      <c r="F3951" s="309"/>
      <c r="G3951" s="309"/>
      <c r="H3951" s="309"/>
      <c r="I3951" s="309"/>
      <c r="J3951" s="309"/>
      <c r="K3951" s="309"/>
      <c r="L3951" s="309"/>
      <c r="M3951" s="309"/>
      <c r="N3951" s="309"/>
      <c r="O3951" s="309"/>
      <c r="P3951" s="309"/>
      <c r="Q3951" s="309"/>
      <c r="R3951" s="309"/>
      <c r="S3951" s="309"/>
      <c r="T3951" s="309"/>
      <c r="U3951" s="309"/>
    </row>
    <row r="3952" spans="1:21" x14ac:dyDescent="0.2">
      <c r="A3952" s="309"/>
      <c r="B3952" s="309"/>
      <c r="C3952" s="309"/>
      <c r="D3952" s="309"/>
      <c r="E3952" s="309"/>
      <c r="F3952" s="309"/>
      <c r="G3952" s="309"/>
      <c r="H3952" s="309"/>
      <c r="I3952" s="309"/>
      <c r="J3952" s="309"/>
      <c r="K3952" s="309"/>
      <c r="L3952" s="309"/>
      <c r="M3952" s="309"/>
      <c r="N3952" s="309"/>
      <c r="O3952" s="309"/>
      <c r="P3952" s="309"/>
      <c r="Q3952" s="309"/>
      <c r="R3952" s="309"/>
      <c r="S3952" s="309"/>
      <c r="T3952" s="309"/>
      <c r="U3952" s="309"/>
    </row>
    <row r="3953" spans="1:21" x14ac:dyDescent="0.2">
      <c r="A3953" s="309"/>
      <c r="B3953" s="309"/>
      <c r="C3953" s="309"/>
      <c r="D3953" s="309"/>
      <c r="E3953" s="309"/>
      <c r="F3953" s="309"/>
      <c r="G3953" s="309"/>
      <c r="H3953" s="309"/>
      <c r="I3953" s="309"/>
      <c r="J3953" s="309"/>
      <c r="K3953" s="309"/>
      <c r="L3953" s="309"/>
      <c r="M3953" s="309"/>
      <c r="N3953" s="309"/>
      <c r="O3953" s="309"/>
      <c r="P3953" s="309"/>
      <c r="Q3953" s="309"/>
      <c r="R3953" s="309"/>
      <c r="S3953" s="309"/>
      <c r="T3953" s="309"/>
      <c r="U3953" s="309"/>
    </row>
    <row r="3954" spans="1:21" x14ac:dyDescent="0.2">
      <c r="A3954" s="309"/>
      <c r="B3954" s="309"/>
      <c r="C3954" s="309"/>
      <c r="D3954" s="309"/>
      <c r="E3954" s="309"/>
      <c r="F3954" s="309"/>
      <c r="G3954" s="309"/>
      <c r="H3954" s="309"/>
      <c r="I3954" s="309"/>
      <c r="J3954" s="309"/>
      <c r="K3954" s="309"/>
      <c r="L3954" s="309"/>
      <c r="M3954" s="309"/>
      <c r="N3954" s="309"/>
      <c r="O3954" s="309"/>
      <c r="P3954" s="309"/>
      <c r="Q3954" s="309"/>
      <c r="R3954" s="309"/>
      <c r="S3954" s="309"/>
      <c r="T3954" s="309"/>
      <c r="U3954" s="309"/>
    </row>
    <row r="3955" spans="1:21" x14ac:dyDescent="0.2">
      <c r="A3955" s="309"/>
      <c r="B3955" s="309"/>
      <c r="C3955" s="309"/>
      <c r="D3955" s="309"/>
      <c r="E3955" s="309"/>
      <c r="F3955" s="309"/>
      <c r="G3955" s="309"/>
      <c r="H3955" s="309"/>
      <c r="I3955" s="309"/>
      <c r="J3955" s="309"/>
      <c r="K3955" s="309"/>
      <c r="L3955" s="309"/>
      <c r="M3955" s="309"/>
      <c r="N3955" s="309"/>
      <c r="O3955" s="309"/>
      <c r="P3955" s="309"/>
      <c r="Q3955" s="309"/>
      <c r="R3955" s="309"/>
      <c r="S3955" s="309"/>
      <c r="T3955" s="309"/>
      <c r="U3955" s="309"/>
    </row>
    <row r="3956" spans="1:21" x14ac:dyDescent="0.2">
      <c r="A3956" s="309"/>
      <c r="B3956" s="309"/>
      <c r="C3956" s="309"/>
      <c r="D3956" s="309"/>
      <c r="E3956" s="309"/>
      <c r="F3956" s="309"/>
      <c r="G3956" s="309"/>
      <c r="H3956" s="309"/>
      <c r="I3956" s="309"/>
      <c r="J3956" s="309"/>
      <c r="K3956" s="309"/>
      <c r="L3956" s="309"/>
      <c r="M3956" s="309"/>
      <c r="N3956" s="309"/>
      <c r="O3956" s="309"/>
      <c r="P3956" s="309"/>
      <c r="Q3956" s="309"/>
      <c r="R3956" s="309"/>
      <c r="S3956" s="309"/>
      <c r="T3956" s="309"/>
      <c r="U3956" s="309"/>
    </row>
    <row r="3957" spans="1:21" x14ac:dyDescent="0.2">
      <c r="A3957" s="309"/>
      <c r="B3957" s="309"/>
      <c r="C3957" s="309"/>
      <c r="D3957" s="309"/>
      <c r="E3957" s="309"/>
      <c r="F3957" s="309"/>
      <c r="G3957" s="309"/>
      <c r="H3957" s="309"/>
      <c r="I3957" s="309"/>
      <c r="J3957" s="309"/>
      <c r="K3957" s="309"/>
      <c r="L3957" s="309"/>
      <c r="M3957" s="309"/>
      <c r="N3957" s="309"/>
      <c r="O3957" s="309"/>
      <c r="P3957" s="309"/>
      <c r="Q3957" s="309"/>
      <c r="R3957" s="309"/>
      <c r="S3957" s="309"/>
      <c r="T3957" s="309"/>
      <c r="U3957" s="309"/>
    </row>
    <row r="3958" spans="1:21" x14ac:dyDescent="0.2">
      <c r="A3958" s="309"/>
      <c r="B3958" s="309"/>
      <c r="C3958" s="309"/>
      <c r="D3958" s="309"/>
      <c r="E3958" s="309"/>
      <c r="F3958" s="309"/>
      <c r="G3958" s="309"/>
      <c r="H3958" s="309"/>
      <c r="I3958" s="309"/>
      <c r="J3958" s="309"/>
      <c r="K3958" s="309"/>
      <c r="L3958" s="309"/>
      <c r="M3958" s="309"/>
      <c r="N3958" s="309"/>
      <c r="O3958" s="309"/>
      <c r="P3958" s="309"/>
      <c r="Q3958" s="309"/>
      <c r="R3958" s="309"/>
      <c r="S3958" s="309"/>
      <c r="T3958" s="309"/>
      <c r="U3958" s="309"/>
    </row>
    <row r="3959" spans="1:21" x14ac:dyDescent="0.2">
      <c r="A3959" s="309"/>
      <c r="B3959" s="309"/>
      <c r="C3959" s="309"/>
      <c r="D3959" s="309"/>
      <c r="E3959" s="309"/>
      <c r="F3959" s="309"/>
      <c r="G3959" s="309"/>
      <c r="H3959" s="309"/>
      <c r="I3959" s="309"/>
      <c r="J3959" s="309"/>
      <c r="K3959" s="309"/>
      <c r="L3959" s="309"/>
      <c r="M3959" s="309"/>
      <c r="N3959" s="309"/>
      <c r="O3959" s="309"/>
      <c r="P3959" s="309"/>
      <c r="Q3959" s="309"/>
      <c r="R3959" s="309"/>
      <c r="S3959" s="309"/>
      <c r="T3959" s="309"/>
      <c r="U3959" s="309"/>
    </row>
    <row r="3960" spans="1:21" x14ac:dyDescent="0.2">
      <c r="A3960" s="309"/>
      <c r="B3960" s="309"/>
      <c r="C3960" s="309"/>
      <c r="D3960" s="309"/>
      <c r="E3960" s="309"/>
      <c r="F3960" s="309"/>
      <c r="G3960" s="309"/>
      <c r="H3960" s="309"/>
      <c r="I3960" s="309"/>
      <c r="J3960" s="309"/>
      <c r="K3960" s="309"/>
      <c r="L3960" s="309"/>
      <c r="M3960" s="309"/>
      <c r="N3960" s="309"/>
      <c r="O3960" s="309"/>
      <c r="P3960" s="309"/>
      <c r="Q3960" s="309"/>
      <c r="R3960" s="309"/>
      <c r="S3960" s="309"/>
      <c r="T3960" s="309"/>
      <c r="U3960" s="309"/>
    </row>
    <row r="3961" spans="1:21" x14ac:dyDescent="0.2">
      <c r="A3961" s="309"/>
      <c r="B3961" s="309"/>
      <c r="C3961" s="309"/>
      <c r="D3961" s="309"/>
      <c r="E3961" s="309"/>
      <c r="F3961" s="309"/>
      <c r="G3961" s="309"/>
      <c r="H3961" s="309"/>
      <c r="I3961" s="309"/>
      <c r="J3961" s="309"/>
      <c r="K3961" s="309"/>
      <c r="L3961" s="309"/>
      <c r="M3961" s="309"/>
      <c r="N3961" s="309"/>
      <c r="O3961" s="309"/>
      <c r="P3961" s="309"/>
      <c r="Q3961" s="309"/>
      <c r="R3961" s="309"/>
      <c r="S3961" s="309"/>
      <c r="T3961" s="309"/>
      <c r="U3961" s="309"/>
    </row>
    <row r="3962" spans="1:21" x14ac:dyDescent="0.2">
      <c r="A3962" s="309"/>
      <c r="B3962" s="309"/>
      <c r="C3962" s="309"/>
      <c r="D3962" s="309"/>
      <c r="E3962" s="309"/>
      <c r="F3962" s="309"/>
      <c r="G3962" s="309"/>
      <c r="H3962" s="309"/>
      <c r="I3962" s="309"/>
      <c r="J3962" s="309"/>
      <c r="K3962" s="309"/>
      <c r="L3962" s="309"/>
      <c r="M3962" s="309"/>
      <c r="N3962" s="309"/>
      <c r="O3962" s="309"/>
      <c r="P3962" s="309"/>
      <c r="Q3962" s="309"/>
      <c r="R3962" s="309"/>
      <c r="S3962" s="309"/>
      <c r="T3962" s="309"/>
      <c r="U3962" s="309"/>
    </row>
    <row r="3963" spans="1:21" x14ac:dyDescent="0.2">
      <c r="A3963" s="309"/>
      <c r="B3963" s="309"/>
      <c r="C3963" s="309"/>
      <c r="D3963" s="309"/>
      <c r="E3963" s="309"/>
      <c r="F3963" s="309"/>
      <c r="G3963" s="309"/>
      <c r="H3963" s="309"/>
      <c r="I3963" s="309"/>
      <c r="J3963" s="309"/>
      <c r="K3963" s="309"/>
      <c r="L3963" s="309"/>
      <c r="M3963" s="309"/>
      <c r="N3963" s="309"/>
      <c r="O3963" s="309"/>
      <c r="P3963" s="309"/>
      <c r="Q3963" s="309"/>
      <c r="R3963" s="309"/>
      <c r="S3963" s="309"/>
      <c r="T3963" s="309"/>
      <c r="U3963" s="309"/>
    </row>
    <row r="3964" spans="1:21" x14ac:dyDescent="0.2">
      <c r="A3964" s="309"/>
      <c r="B3964" s="309"/>
      <c r="C3964" s="309"/>
      <c r="D3964" s="309"/>
      <c r="E3964" s="309"/>
      <c r="F3964" s="309"/>
      <c r="G3964" s="309"/>
      <c r="H3964" s="309"/>
      <c r="I3964" s="309"/>
      <c r="J3964" s="309"/>
      <c r="K3964" s="309"/>
      <c r="L3964" s="309"/>
      <c r="M3964" s="309"/>
      <c r="N3964" s="309"/>
      <c r="O3964" s="309"/>
      <c r="P3964" s="309"/>
      <c r="Q3964" s="309"/>
      <c r="R3964" s="309"/>
      <c r="S3964" s="309"/>
      <c r="T3964" s="309"/>
      <c r="U3964" s="309"/>
    </row>
    <row r="3965" spans="1:21" x14ac:dyDescent="0.2">
      <c r="A3965" s="309"/>
      <c r="B3965" s="309"/>
      <c r="C3965" s="309"/>
      <c r="D3965" s="309"/>
      <c r="E3965" s="309"/>
      <c r="F3965" s="309"/>
      <c r="G3965" s="309"/>
      <c r="H3965" s="309"/>
      <c r="I3965" s="309"/>
      <c r="J3965" s="309"/>
      <c r="K3965" s="309"/>
      <c r="L3965" s="309"/>
      <c r="M3965" s="309"/>
      <c r="N3965" s="309"/>
      <c r="O3965" s="309"/>
      <c r="P3965" s="309"/>
      <c r="Q3965" s="309"/>
      <c r="R3965" s="309"/>
      <c r="S3965" s="309"/>
      <c r="T3965" s="309"/>
      <c r="U3965" s="309"/>
    </row>
    <row r="3966" spans="1:21" x14ac:dyDescent="0.2">
      <c r="A3966" s="309"/>
      <c r="B3966" s="309"/>
      <c r="C3966" s="309"/>
      <c r="D3966" s="309"/>
      <c r="E3966" s="309"/>
      <c r="F3966" s="309"/>
      <c r="G3966" s="309"/>
      <c r="H3966" s="309"/>
      <c r="I3966" s="309"/>
      <c r="J3966" s="309"/>
      <c r="K3966" s="309"/>
      <c r="L3966" s="309"/>
      <c r="M3966" s="309"/>
      <c r="N3966" s="309"/>
      <c r="O3966" s="309"/>
      <c r="P3966" s="309"/>
      <c r="Q3966" s="309"/>
      <c r="R3966" s="309"/>
      <c r="S3966" s="309"/>
      <c r="T3966" s="309"/>
      <c r="U3966" s="309"/>
    </row>
    <row r="3967" spans="1:21" x14ac:dyDescent="0.2">
      <c r="A3967" s="309"/>
      <c r="B3967" s="309"/>
      <c r="C3967" s="309"/>
      <c r="D3967" s="309"/>
      <c r="E3967" s="309"/>
      <c r="F3967" s="309"/>
      <c r="G3967" s="309"/>
      <c r="H3967" s="309"/>
      <c r="I3967" s="309"/>
      <c r="J3967" s="309"/>
      <c r="K3967" s="309"/>
      <c r="L3967" s="309"/>
      <c r="M3967" s="309"/>
      <c r="N3967" s="309"/>
      <c r="O3967" s="309"/>
      <c r="P3967" s="309"/>
      <c r="Q3967" s="309"/>
      <c r="R3967" s="309"/>
      <c r="S3967" s="309"/>
      <c r="T3967" s="309"/>
      <c r="U3967" s="309"/>
    </row>
    <row r="3968" spans="1:21" x14ac:dyDescent="0.2">
      <c r="A3968" s="309"/>
      <c r="B3968" s="309"/>
      <c r="C3968" s="309"/>
      <c r="D3968" s="309"/>
      <c r="E3968" s="309"/>
      <c r="F3968" s="309"/>
      <c r="G3968" s="309"/>
      <c r="H3968" s="309"/>
      <c r="I3968" s="309"/>
      <c r="J3968" s="309"/>
      <c r="K3968" s="309"/>
      <c r="L3968" s="309"/>
      <c r="M3968" s="309"/>
      <c r="N3968" s="309"/>
      <c r="O3968" s="309"/>
      <c r="P3968" s="309"/>
      <c r="Q3968" s="309"/>
      <c r="R3968" s="309"/>
      <c r="S3968" s="309"/>
      <c r="T3968" s="309"/>
      <c r="U3968" s="309"/>
    </row>
    <row r="3969" spans="1:21" x14ac:dyDescent="0.2">
      <c r="A3969" s="309"/>
      <c r="B3969" s="309"/>
      <c r="C3969" s="309"/>
      <c r="D3969" s="309"/>
      <c r="E3969" s="309"/>
      <c r="F3969" s="309"/>
      <c r="G3969" s="309"/>
      <c r="H3969" s="309"/>
      <c r="I3969" s="309"/>
      <c r="J3969" s="309"/>
      <c r="K3969" s="309"/>
      <c r="L3969" s="309"/>
      <c r="M3969" s="309"/>
      <c r="N3969" s="309"/>
      <c r="O3969" s="309"/>
      <c r="P3969" s="309"/>
      <c r="Q3969" s="309"/>
      <c r="R3969" s="309"/>
      <c r="S3969" s="309"/>
      <c r="T3969" s="309"/>
      <c r="U3969" s="309"/>
    </row>
    <row r="3970" spans="1:21" x14ac:dyDescent="0.2">
      <c r="A3970" s="309"/>
      <c r="B3970" s="309"/>
      <c r="C3970" s="309"/>
      <c r="D3970" s="309"/>
      <c r="E3970" s="309"/>
      <c r="F3970" s="309"/>
      <c r="G3970" s="309"/>
      <c r="H3970" s="309"/>
      <c r="I3970" s="309"/>
      <c r="J3970" s="309"/>
      <c r="K3970" s="309"/>
      <c r="L3970" s="309"/>
      <c r="M3970" s="309"/>
      <c r="N3970" s="309"/>
      <c r="O3970" s="309"/>
      <c r="P3970" s="309"/>
      <c r="Q3970" s="309"/>
      <c r="R3970" s="309"/>
      <c r="S3970" s="309"/>
      <c r="T3970" s="309"/>
      <c r="U3970" s="309"/>
    </row>
    <row r="3971" spans="1:21" x14ac:dyDescent="0.2">
      <c r="A3971" s="309"/>
      <c r="B3971" s="309"/>
      <c r="C3971" s="309"/>
      <c r="D3971" s="309"/>
      <c r="E3971" s="309"/>
      <c r="F3971" s="309"/>
      <c r="G3971" s="309"/>
      <c r="H3971" s="309"/>
      <c r="I3971" s="309"/>
      <c r="J3971" s="309"/>
      <c r="K3971" s="309"/>
      <c r="L3971" s="309"/>
      <c r="M3971" s="309"/>
      <c r="N3971" s="309"/>
      <c r="O3971" s="309"/>
      <c r="P3971" s="309"/>
      <c r="Q3971" s="309"/>
      <c r="R3971" s="309"/>
      <c r="S3971" s="309"/>
      <c r="T3971" s="309"/>
      <c r="U3971" s="309"/>
    </row>
    <row r="3972" spans="1:21" x14ac:dyDescent="0.2">
      <c r="A3972" s="309"/>
      <c r="B3972" s="309"/>
      <c r="C3972" s="309"/>
      <c r="D3972" s="309"/>
      <c r="E3972" s="309"/>
      <c r="F3972" s="309"/>
      <c r="G3972" s="309"/>
      <c r="H3972" s="309"/>
      <c r="I3972" s="309"/>
      <c r="J3972" s="309"/>
      <c r="K3972" s="309"/>
      <c r="L3972" s="309"/>
      <c r="M3972" s="309"/>
      <c r="N3972" s="309"/>
      <c r="O3972" s="309"/>
      <c r="P3972" s="309"/>
      <c r="Q3972" s="309"/>
      <c r="R3972" s="309"/>
      <c r="S3972" s="309"/>
      <c r="T3972" s="309"/>
      <c r="U3972" s="309"/>
    </row>
    <row r="3973" spans="1:21" x14ac:dyDescent="0.2">
      <c r="A3973" s="309"/>
      <c r="B3973" s="309"/>
      <c r="C3973" s="309"/>
      <c r="D3973" s="309"/>
      <c r="E3973" s="309"/>
      <c r="F3973" s="309"/>
      <c r="G3973" s="309"/>
      <c r="H3973" s="309"/>
      <c r="I3973" s="309"/>
      <c r="J3973" s="309"/>
      <c r="K3973" s="309"/>
      <c r="L3973" s="309"/>
      <c r="M3973" s="309"/>
      <c r="N3973" s="309"/>
      <c r="O3973" s="309"/>
      <c r="P3973" s="309"/>
      <c r="Q3973" s="309"/>
      <c r="R3973" s="309"/>
      <c r="S3973" s="309"/>
      <c r="T3973" s="309"/>
      <c r="U3973" s="309"/>
    </row>
    <row r="3974" spans="1:21" x14ac:dyDescent="0.2">
      <c r="A3974" s="309"/>
      <c r="B3974" s="309"/>
      <c r="C3974" s="309"/>
      <c r="D3974" s="309"/>
      <c r="E3974" s="309"/>
      <c r="F3974" s="309"/>
      <c r="G3974" s="309"/>
      <c r="H3974" s="309"/>
      <c r="I3974" s="309"/>
      <c r="J3974" s="309"/>
      <c r="K3974" s="309"/>
      <c r="L3974" s="309"/>
      <c r="M3974" s="309"/>
      <c r="N3974" s="309"/>
      <c r="O3974" s="309"/>
      <c r="P3974" s="309"/>
      <c r="Q3974" s="309"/>
      <c r="R3974" s="309"/>
      <c r="S3974" s="309"/>
      <c r="T3974" s="309"/>
      <c r="U3974" s="309"/>
    </row>
    <row r="3975" spans="1:21" x14ac:dyDescent="0.2">
      <c r="A3975" s="309"/>
      <c r="B3975" s="309"/>
      <c r="C3975" s="309"/>
      <c r="D3975" s="309"/>
      <c r="E3975" s="309"/>
      <c r="F3975" s="309"/>
      <c r="G3975" s="309"/>
      <c r="H3975" s="309"/>
      <c r="I3975" s="309"/>
      <c r="J3975" s="309"/>
      <c r="K3975" s="309"/>
      <c r="L3975" s="309"/>
      <c r="M3975" s="309"/>
      <c r="N3975" s="309"/>
      <c r="O3975" s="309"/>
      <c r="P3975" s="309"/>
      <c r="Q3975" s="309"/>
      <c r="R3975" s="309"/>
      <c r="S3975" s="309"/>
      <c r="T3975" s="309"/>
      <c r="U3975" s="309"/>
    </row>
    <row r="3976" spans="1:21" x14ac:dyDescent="0.2">
      <c r="A3976" s="309"/>
      <c r="B3976" s="309"/>
      <c r="C3976" s="309"/>
      <c r="D3976" s="309"/>
      <c r="E3976" s="309"/>
      <c r="F3976" s="309"/>
      <c r="G3976" s="309"/>
      <c r="H3976" s="309"/>
      <c r="I3976" s="309"/>
      <c r="J3976" s="309"/>
      <c r="K3976" s="309"/>
      <c r="L3976" s="309"/>
      <c r="M3976" s="309"/>
      <c r="N3976" s="309"/>
      <c r="O3976" s="309"/>
      <c r="P3976" s="309"/>
      <c r="Q3976" s="309"/>
      <c r="R3976" s="309"/>
      <c r="S3976" s="309"/>
      <c r="T3976" s="309"/>
      <c r="U3976" s="309"/>
    </row>
    <row r="3977" spans="1:21" x14ac:dyDescent="0.2">
      <c r="A3977" s="309"/>
      <c r="B3977" s="309"/>
      <c r="C3977" s="309"/>
      <c r="D3977" s="309"/>
      <c r="E3977" s="309"/>
      <c r="F3977" s="309"/>
      <c r="G3977" s="309"/>
      <c r="H3977" s="309"/>
      <c r="I3977" s="309"/>
      <c r="J3977" s="309"/>
      <c r="K3977" s="309"/>
      <c r="L3977" s="309"/>
      <c r="M3977" s="309"/>
      <c r="N3977" s="309"/>
      <c r="O3977" s="309"/>
      <c r="P3977" s="309"/>
      <c r="Q3977" s="309"/>
      <c r="R3977" s="309"/>
      <c r="S3977" s="309"/>
      <c r="T3977" s="309"/>
      <c r="U3977" s="309"/>
    </row>
    <row r="3978" spans="1:21" x14ac:dyDescent="0.2">
      <c r="A3978" s="309"/>
      <c r="B3978" s="309"/>
      <c r="C3978" s="309"/>
      <c r="D3978" s="309"/>
      <c r="E3978" s="309"/>
      <c r="F3978" s="309"/>
      <c r="G3978" s="309"/>
      <c r="H3978" s="309"/>
      <c r="I3978" s="309"/>
      <c r="J3978" s="309"/>
      <c r="K3978" s="309"/>
      <c r="L3978" s="309"/>
      <c r="M3978" s="309"/>
      <c r="N3978" s="309"/>
      <c r="O3978" s="309"/>
      <c r="P3978" s="309"/>
      <c r="Q3978" s="309"/>
      <c r="R3978" s="309"/>
      <c r="S3978" s="309"/>
      <c r="T3978" s="309"/>
      <c r="U3978" s="309"/>
    </row>
    <row r="3979" spans="1:21" x14ac:dyDescent="0.2">
      <c r="A3979" s="309"/>
      <c r="B3979" s="309"/>
      <c r="C3979" s="309"/>
      <c r="D3979" s="309"/>
      <c r="E3979" s="309"/>
      <c r="F3979" s="309"/>
      <c r="G3979" s="309"/>
      <c r="H3979" s="309"/>
      <c r="I3979" s="309"/>
      <c r="J3979" s="309"/>
      <c r="K3979" s="309"/>
      <c r="L3979" s="309"/>
      <c r="M3979" s="309"/>
      <c r="N3979" s="309"/>
      <c r="O3979" s="309"/>
      <c r="P3979" s="309"/>
      <c r="Q3979" s="309"/>
      <c r="R3979" s="309"/>
      <c r="S3979" s="309"/>
      <c r="T3979" s="309"/>
      <c r="U3979" s="309"/>
    </row>
    <row r="3980" spans="1:21" x14ac:dyDescent="0.2">
      <c r="A3980" s="309"/>
      <c r="B3980" s="309"/>
      <c r="C3980" s="309"/>
      <c r="D3980" s="309"/>
      <c r="E3980" s="309"/>
      <c r="F3980" s="309"/>
      <c r="G3980" s="309"/>
      <c r="H3980" s="309"/>
      <c r="I3980" s="309"/>
      <c r="J3980" s="309"/>
      <c r="K3980" s="309"/>
      <c r="L3980" s="309"/>
      <c r="M3980" s="309"/>
      <c r="N3980" s="309"/>
      <c r="O3980" s="309"/>
      <c r="P3980" s="309"/>
      <c r="Q3980" s="309"/>
      <c r="R3980" s="309"/>
      <c r="S3980" s="309"/>
      <c r="T3980" s="309"/>
      <c r="U3980" s="309"/>
    </row>
    <row r="3981" spans="1:21" x14ac:dyDescent="0.2">
      <c r="A3981" s="309"/>
      <c r="B3981" s="309"/>
      <c r="C3981" s="309"/>
      <c r="D3981" s="309"/>
      <c r="E3981" s="309"/>
      <c r="F3981" s="309"/>
      <c r="G3981" s="309"/>
      <c r="H3981" s="309"/>
      <c r="I3981" s="309"/>
      <c r="J3981" s="309"/>
      <c r="K3981" s="309"/>
      <c r="L3981" s="309"/>
      <c r="M3981" s="309"/>
      <c r="N3981" s="309"/>
      <c r="O3981" s="309"/>
      <c r="P3981" s="309"/>
      <c r="Q3981" s="309"/>
      <c r="R3981" s="309"/>
      <c r="S3981" s="309"/>
      <c r="T3981" s="309"/>
      <c r="U3981" s="309"/>
    </row>
    <row r="3982" spans="1:21" x14ac:dyDescent="0.2">
      <c r="A3982" s="309"/>
      <c r="B3982" s="309"/>
      <c r="C3982" s="309"/>
      <c r="D3982" s="309"/>
      <c r="E3982" s="309"/>
      <c r="F3982" s="309"/>
      <c r="G3982" s="309"/>
      <c r="H3982" s="309"/>
      <c r="I3982" s="309"/>
      <c r="J3982" s="309"/>
      <c r="K3982" s="309"/>
      <c r="L3982" s="309"/>
      <c r="M3982" s="309"/>
      <c r="N3982" s="309"/>
      <c r="O3982" s="309"/>
      <c r="P3982" s="309"/>
      <c r="Q3982" s="309"/>
      <c r="R3982" s="309"/>
      <c r="S3982" s="309"/>
      <c r="T3982" s="309"/>
      <c r="U3982" s="309"/>
    </row>
    <row r="3983" spans="1:21" x14ac:dyDescent="0.2">
      <c r="A3983" s="309"/>
      <c r="B3983" s="309"/>
      <c r="C3983" s="309"/>
      <c r="D3983" s="309"/>
      <c r="E3983" s="309"/>
      <c r="F3983" s="309"/>
      <c r="G3983" s="309"/>
      <c r="H3983" s="309"/>
      <c r="I3983" s="309"/>
      <c r="J3983" s="309"/>
      <c r="K3983" s="309"/>
      <c r="L3983" s="309"/>
      <c r="M3983" s="309"/>
      <c r="N3983" s="309"/>
      <c r="O3983" s="309"/>
      <c r="P3983" s="309"/>
      <c r="Q3983" s="309"/>
      <c r="R3983" s="309"/>
      <c r="S3983" s="309"/>
      <c r="T3983" s="309"/>
      <c r="U3983" s="309"/>
    </row>
    <row r="3984" spans="1:21" x14ac:dyDescent="0.2">
      <c r="A3984" s="309"/>
      <c r="B3984" s="309"/>
      <c r="C3984" s="309"/>
      <c r="D3984" s="309"/>
      <c r="E3984" s="309"/>
      <c r="F3984" s="309"/>
      <c r="G3984" s="309"/>
      <c r="H3984" s="309"/>
      <c r="I3984" s="309"/>
      <c r="J3984" s="309"/>
      <c r="K3984" s="309"/>
      <c r="L3984" s="309"/>
      <c r="M3984" s="309"/>
      <c r="N3984" s="309"/>
      <c r="O3984" s="309"/>
      <c r="P3984" s="309"/>
      <c r="Q3984" s="309"/>
      <c r="R3984" s="309"/>
      <c r="S3984" s="309"/>
      <c r="T3984" s="309"/>
      <c r="U3984" s="309"/>
    </row>
    <row r="3985" spans="1:21" x14ac:dyDescent="0.2">
      <c r="A3985" s="309"/>
      <c r="B3985" s="309"/>
      <c r="C3985" s="309"/>
      <c r="D3985" s="309"/>
      <c r="E3985" s="309"/>
      <c r="F3985" s="309"/>
      <c r="G3985" s="309"/>
      <c r="H3985" s="309"/>
      <c r="I3985" s="309"/>
      <c r="J3985" s="309"/>
      <c r="K3985" s="309"/>
      <c r="L3985" s="309"/>
      <c r="M3985" s="309"/>
      <c r="N3985" s="309"/>
      <c r="O3985" s="309"/>
      <c r="P3985" s="309"/>
      <c r="Q3985" s="309"/>
      <c r="R3985" s="309"/>
      <c r="S3985" s="309"/>
      <c r="T3985" s="309"/>
      <c r="U3985" s="309"/>
    </row>
    <row r="3986" spans="1:21" x14ac:dyDescent="0.2">
      <c r="A3986" s="309"/>
      <c r="B3986" s="309"/>
      <c r="C3986" s="309"/>
      <c r="D3986" s="309"/>
      <c r="E3986" s="309"/>
      <c r="F3986" s="309"/>
      <c r="G3986" s="309"/>
      <c r="H3986" s="309"/>
      <c r="I3986" s="309"/>
      <c r="J3986" s="309"/>
      <c r="K3986" s="309"/>
      <c r="L3986" s="309"/>
      <c r="M3986" s="309"/>
      <c r="N3986" s="309"/>
      <c r="O3986" s="309"/>
      <c r="P3986" s="309"/>
      <c r="Q3986" s="309"/>
      <c r="R3986" s="309"/>
      <c r="S3986" s="309"/>
      <c r="T3986" s="309"/>
      <c r="U3986" s="309"/>
    </row>
    <row r="3987" spans="1:21" x14ac:dyDescent="0.2">
      <c r="A3987" s="309"/>
      <c r="B3987" s="309"/>
      <c r="C3987" s="309"/>
      <c r="D3987" s="309"/>
      <c r="E3987" s="309"/>
      <c r="F3987" s="309"/>
      <c r="G3987" s="309"/>
      <c r="H3987" s="309"/>
      <c r="I3987" s="309"/>
      <c r="J3987" s="309"/>
      <c r="K3987" s="309"/>
      <c r="L3987" s="309"/>
      <c r="M3987" s="309"/>
      <c r="N3987" s="309"/>
      <c r="O3987" s="309"/>
      <c r="P3987" s="309"/>
      <c r="Q3987" s="309"/>
      <c r="R3987" s="309"/>
      <c r="S3987" s="309"/>
      <c r="T3987" s="309"/>
      <c r="U3987" s="309"/>
    </row>
    <row r="3988" spans="1:21" x14ac:dyDescent="0.2">
      <c r="A3988" s="309"/>
      <c r="B3988" s="309"/>
      <c r="C3988" s="309"/>
      <c r="D3988" s="309"/>
      <c r="E3988" s="309"/>
      <c r="F3988" s="309"/>
      <c r="G3988" s="309"/>
      <c r="H3988" s="309"/>
      <c r="I3988" s="309"/>
      <c r="J3988" s="309"/>
      <c r="K3988" s="309"/>
      <c r="L3988" s="309"/>
      <c r="M3988" s="309"/>
      <c r="N3988" s="309"/>
      <c r="O3988" s="309"/>
      <c r="P3988" s="309"/>
      <c r="Q3988" s="309"/>
      <c r="R3988" s="309"/>
      <c r="S3988" s="309"/>
      <c r="T3988" s="309"/>
      <c r="U3988" s="309"/>
    </row>
    <row r="3989" spans="1:21" x14ac:dyDescent="0.2">
      <c r="A3989" s="309"/>
      <c r="B3989" s="309"/>
      <c r="C3989" s="309"/>
      <c r="D3989" s="309"/>
      <c r="E3989" s="309"/>
      <c r="F3989" s="309"/>
      <c r="G3989" s="309"/>
      <c r="H3989" s="309"/>
      <c r="I3989" s="309"/>
      <c r="J3989" s="309"/>
      <c r="K3989" s="309"/>
      <c r="L3989" s="309"/>
      <c r="M3989" s="309"/>
      <c r="N3989" s="309"/>
      <c r="O3989" s="309"/>
      <c r="P3989" s="309"/>
      <c r="Q3989" s="309"/>
      <c r="R3989" s="309"/>
      <c r="S3989" s="309"/>
      <c r="T3989" s="309"/>
      <c r="U3989" s="309"/>
    </row>
    <row r="3990" spans="1:21" x14ac:dyDescent="0.2">
      <c r="A3990" s="309"/>
      <c r="B3990" s="309"/>
      <c r="C3990" s="309"/>
      <c r="D3990" s="309"/>
      <c r="E3990" s="309"/>
      <c r="F3990" s="309"/>
      <c r="G3990" s="309"/>
      <c r="H3990" s="309"/>
      <c r="I3990" s="309"/>
      <c r="J3990" s="309"/>
      <c r="K3990" s="309"/>
      <c r="L3990" s="309"/>
      <c r="M3990" s="309"/>
      <c r="N3990" s="309"/>
      <c r="O3990" s="309"/>
      <c r="P3990" s="309"/>
      <c r="Q3990" s="309"/>
      <c r="R3990" s="309"/>
      <c r="S3990" s="309"/>
      <c r="T3990" s="309"/>
      <c r="U3990" s="309"/>
    </row>
    <row r="3991" spans="1:21" x14ac:dyDescent="0.2">
      <c r="A3991" s="309"/>
      <c r="B3991" s="309"/>
      <c r="C3991" s="309"/>
      <c r="D3991" s="309"/>
      <c r="E3991" s="309"/>
      <c r="F3991" s="309"/>
      <c r="G3991" s="309"/>
      <c r="H3991" s="309"/>
      <c r="I3991" s="309"/>
      <c r="J3991" s="309"/>
      <c r="K3991" s="309"/>
      <c r="L3991" s="309"/>
      <c r="M3991" s="309"/>
      <c r="N3991" s="309"/>
      <c r="O3991" s="309"/>
      <c r="P3991" s="309"/>
      <c r="Q3991" s="309"/>
      <c r="R3991" s="309"/>
      <c r="S3991" s="309"/>
      <c r="T3991" s="309"/>
      <c r="U3991" s="309"/>
    </row>
    <row r="3992" spans="1:21" x14ac:dyDescent="0.2">
      <c r="A3992" s="309"/>
      <c r="B3992" s="309"/>
      <c r="C3992" s="309"/>
      <c r="D3992" s="309"/>
      <c r="E3992" s="309"/>
      <c r="F3992" s="309"/>
      <c r="G3992" s="309"/>
      <c r="H3992" s="309"/>
      <c r="I3992" s="309"/>
      <c r="J3992" s="309"/>
      <c r="K3992" s="309"/>
      <c r="L3992" s="309"/>
      <c r="M3992" s="309"/>
      <c r="N3992" s="309"/>
      <c r="O3992" s="309"/>
      <c r="P3992" s="309"/>
      <c r="Q3992" s="309"/>
      <c r="R3992" s="309"/>
      <c r="S3992" s="309"/>
      <c r="T3992" s="309"/>
      <c r="U3992" s="309"/>
    </row>
    <row r="3993" spans="1:21" x14ac:dyDescent="0.2">
      <c r="A3993" s="309"/>
      <c r="B3993" s="309"/>
      <c r="C3993" s="309"/>
      <c r="D3993" s="309"/>
      <c r="E3993" s="309"/>
      <c r="F3993" s="309"/>
      <c r="G3993" s="309"/>
      <c r="H3993" s="309"/>
      <c r="I3993" s="309"/>
      <c r="J3993" s="309"/>
      <c r="K3993" s="309"/>
      <c r="L3993" s="309"/>
      <c r="M3993" s="309"/>
      <c r="N3993" s="309"/>
      <c r="O3993" s="309"/>
      <c r="P3993" s="309"/>
      <c r="Q3993" s="309"/>
      <c r="R3993" s="309"/>
      <c r="S3993" s="309"/>
      <c r="T3993" s="309"/>
      <c r="U3993" s="309"/>
    </row>
    <row r="3994" spans="1:21" x14ac:dyDescent="0.2">
      <c r="A3994" s="309"/>
      <c r="B3994" s="309"/>
      <c r="C3994" s="309"/>
      <c r="D3994" s="309"/>
      <c r="E3994" s="309"/>
      <c r="F3994" s="309"/>
      <c r="G3994" s="309"/>
      <c r="H3994" s="309"/>
      <c r="I3994" s="309"/>
      <c r="J3994" s="309"/>
      <c r="K3994" s="309"/>
      <c r="L3994" s="309"/>
      <c r="M3994" s="309"/>
      <c r="N3994" s="309"/>
      <c r="O3994" s="309"/>
      <c r="P3994" s="309"/>
      <c r="Q3994" s="309"/>
      <c r="R3994" s="309"/>
      <c r="S3994" s="309"/>
      <c r="T3994" s="309"/>
      <c r="U3994" s="309"/>
    </row>
    <row r="3995" spans="1:21" x14ac:dyDescent="0.2">
      <c r="A3995" s="309"/>
      <c r="B3995" s="309"/>
      <c r="C3995" s="309"/>
      <c r="D3995" s="309"/>
      <c r="E3995" s="309"/>
      <c r="F3995" s="309"/>
      <c r="G3995" s="309"/>
      <c r="H3995" s="309"/>
      <c r="I3995" s="309"/>
      <c r="J3995" s="309"/>
      <c r="K3995" s="309"/>
      <c r="L3995" s="309"/>
      <c r="M3995" s="309"/>
      <c r="N3995" s="309"/>
      <c r="O3995" s="309"/>
      <c r="P3995" s="309"/>
      <c r="Q3995" s="309"/>
      <c r="R3995" s="309"/>
      <c r="S3995" s="309"/>
      <c r="T3995" s="309"/>
      <c r="U3995" s="309"/>
    </row>
    <row r="3996" spans="1:21" x14ac:dyDescent="0.2">
      <c r="A3996" s="309"/>
      <c r="B3996" s="309"/>
      <c r="C3996" s="309"/>
      <c r="D3996" s="309"/>
      <c r="E3996" s="309"/>
      <c r="F3996" s="309"/>
      <c r="G3996" s="309"/>
      <c r="H3996" s="309"/>
      <c r="I3996" s="309"/>
      <c r="J3996" s="309"/>
      <c r="K3996" s="309"/>
      <c r="L3996" s="309"/>
      <c r="M3996" s="309"/>
      <c r="N3996" s="309"/>
      <c r="O3996" s="309"/>
      <c r="P3996" s="309"/>
      <c r="Q3996" s="309"/>
      <c r="R3996" s="309"/>
      <c r="S3996" s="309"/>
      <c r="T3996" s="309"/>
      <c r="U3996" s="309"/>
    </row>
    <row r="3997" spans="1:21" x14ac:dyDescent="0.2">
      <c r="A3997" s="309"/>
      <c r="B3997" s="309"/>
      <c r="C3997" s="309"/>
      <c r="D3997" s="309"/>
      <c r="E3997" s="309"/>
      <c r="F3997" s="309"/>
      <c r="G3997" s="309"/>
      <c r="H3997" s="309"/>
      <c r="I3997" s="309"/>
      <c r="J3997" s="309"/>
      <c r="K3997" s="309"/>
      <c r="L3997" s="309"/>
      <c r="M3997" s="309"/>
      <c r="N3997" s="309"/>
      <c r="O3997" s="309"/>
      <c r="P3997" s="309"/>
      <c r="Q3997" s="309"/>
      <c r="R3997" s="309"/>
      <c r="S3997" s="309"/>
      <c r="T3997" s="309"/>
      <c r="U3997" s="309"/>
    </row>
    <row r="3998" spans="1:21" x14ac:dyDescent="0.2">
      <c r="A3998" s="309"/>
      <c r="B3998" s="309"/>
      <c r="C3998" s="309"/>
      <c r="D3998" s="309"/>
      <c r="E3998" s="309"/>
      <c r="F3998" s="309"/>
      <c r="G3998" s="309"/>
      <c r="H3998" s="309"/>
      <c r="I3998" s="309"/>
      <c r="J3998" s="309"/>
      <c r="K3998" s="309"/>
      <c r="L3998" s="309"/>
      <c r="M3998" s="309"/>
      <c r="N3998" s="309"/>
      <c r="O3998" s="309"/>
      <c r="P3998" s="309"/>
      <c r="Q3998" s="309"/>
      <c r="R3998" s="309"/>
      <c r="S3998" s="309"/>
      <c r="T3998" s="309"/>
      <c r="U3998" s="309"/>
    </row>
    <row r="3999" spans="1:21" x14ac:dyDescent="0.2">
      <c r="A3999" s="309"/>
      <c r="B3999" s="309"/>
      <c r="C3999" s="309"/>
      <c r="D3999" s="309"/>
      <c r="E3999" s="309"/>
      <c r="F3999" s="309"/>
      <c r="G3999" s="309"/>
      <c r="H3999" s="309"/>
      <c r="I3999" s="309"/>
      <c r="J3999" s="309"/>
      <c r="K3999" s="309"/>
      <c r="L3999" s="309"/>
      <c r="M3999" s="309"/>
      <c r="N3999" s="309"/>
      <c r="O3999" s="309"/>
      <c r="P3999" s="309"/>
      <c r="Q3999" s="309"/>
      <c r="R3999" s="309"/>
      <c r="S3999" s="309"/>
      <c r="T3999" s="309"/>
      <c r="U3999" s="309"/>
    </row>
    <row r="4000" spans="1:21" x14ac:dyDescent="0.2">
      <c r="A4000" s="309"/>
      <c r="B4000" s="309"/>
      <c r="C4000" s="309"/>
      <c r="D4000" s="309"/>
      <c r="E4000" s="309"/>
      <c r="F4000" s="309"/>
      <c r="G4000" s="309"/>
      <c r="H4000" s="309"/>
      <c r="I4000" s="309"/>
      <c r="J4000" s="309"/>
      <c r="K4000" s="309"/>
      <c r="L4000" s="309"/>
      <c r="M4000" s="309"/>
      <c r="N4000" s="309"/>
      <c r="O4000" s="309"/>
      <c r="P4000" s="309"/>
      <c r="Q4000" s="309"/>
      <c r="R4000" s="309"/>
      <c r="S4000" s="309"/>
      <c r="T4000" s="309"/>
      <c r="U4000" s="309"/>
    </row>
    <row r="4001" spans="1:21" x14ac:dyDescent="0.2">
      <c r="A4001" s="309"/>
      <c r="B4001" s="309"/>
      <c r="C4001" s="309"/>
      <c r="D4001" s="309"/>
      <c r="E4001" s="309"/>
      <c r="F4001" s="309"/>
      <c r="G4001" s="309"/>
      <c r="H4001" s="309"/>
      <c r="I4001" s="309"/>
      <c r="J4001" s="309"/>
      <c r="K4001" s="309"/>
      <c r="L4001" s="309"/>
      <c r="M4001" s="309"/>
      <c r="N4001" s="309"/>
      <c r="O4001" s="309"/>
      <c r="P4001" s="309"/>
      <c r="Q4001" s="309"/>
      <c r="R4001" s="309"/>
      <c r="S4001" s="309"/>
      <c r="T4001" s="309"/>
      <c r="U4001" s="309"/>
    </row>
    <row r="4002" spans="1:21" x14ac:dyDescent="0.2">
      <c r="A4002" s="309"/>
      <c r="B4002" s="309"/>
      <c r="C4002" s="309"/>
      <c r="D4002" s="309"/>
      <c r="E4002" s="309"/>
      <c r="F4002" s="309"/>
      <c r="G4002" s="309"/>
      <c r="H4002" s="309"/>
      <c r="I4002" s="309"/>
      <c r="J4002" s="309"/>
      <c r="K4002" s="309"/>
      <c r="L4002" s="309"/>
      <c r="M4002" s="309"/>
      <c r="N4002" s="309"/>
      <c r="O4002" s="309"/>
      <c r="P4002" s="309"/>
      <c r="Q4002" s="309"/>
      <c r="R4002" s="309"/>
      <c r="S4002" s="309"/>
      <c r="T4002" s="309"/>
      <c r="U4002" s="309"/>
    </row>
    <row r="4003" spans="1:21" x14ac:dyDescent="0.2">
      <c r="A4003" s="309"/>
      <c r="B4003" s="309"/>
      <c r="C4003" s="309"/>
      <c r="D4003" s="309"/>
      <c r="E4003" s="309"/>
      <c r="F4003" s="309"/>
      <c r="G4003" s="309"/>
      <c r="H4003" s="309"/>
      <c r="I4003" s="309"/>
      <c r="J4003" s="309"/>
      <c r="K4003" s="309"/>
      <c r="L4003" s="309"/>
      <c r="M4003" s="309"/>
      <c r="N4003" s="309"/>
      <c r="O4003" s="309"/>
      <c r="P4003" s="309"/>
      <c r="Q4003" s="309"/>
      <c r="R4003" s="309"/>
      <c r="S4003" s="309"/>
      <c r="T4003" s="309"/>
      <c r="U4003" s="309"/>
    </row>
    <row r="4004" spans="1:21" x14ac:dyDescent="0.2">
      <c r="A4004" s="309"/>
      <c r="B4004" s="309"/>
      <c r="C4004" s="309"/>
      <c r="D4004" s="309"/>
      <c r="E4004" s="309"/>
      <c r="F4004" s="309"/>
      <c r="G4004" s="309"/>
      <c r="H4004" s="309"/>
      <c r="I4004" s="309"/>
      <c r="J4004" s="309"/>
      <c r="K4004" s="309"/>
      <c r="L4004" s="309"/>
      <c r="M4004" s="309"/>
      <c r="N4004" s="309"/>
      <c r="O4004" s="309"/>
      <c r="P4004" s="309"/>
      <c r="Q4004" s="309"/>
      <c r="R4004" s="309"/>
      <c r="S4004" s="309"/>
      <c r="T4004" s="309"/>
      <c r="U4004" s="309"/>
    </row>
    <row r="4005" spans="1:21" x14ac:dyDescent="0.2">
      <c r="A4005" s="309"/>
      <c r="B4005" s="309"/>
      <c r="C4005" s="309"/>
      <c r="D4005" s="309"/>
      <c r="E4005" s="309"/>
      <c r="F4005" s="309"/>
      <c r="G4005" s="309"/>
      <c r="H4005" s="309"/>
      <c r="I4005" s="309"/>
      <c r="J4005" s="309"/>
      <c r="K4005" s="309"/>
      <c r="L4005" s="309"/>
      <c r="M4005" s="309"/>
      <c r="N4005" s="309"/>
      <c r="O4005" s="309"/>
      <c r="P4005" s="309"/>
      <c r="Q4005" s="309"/>
      <c r="R4005" s="309"/>
      <c r="S4005" s="309"/>
      <c r="T4005" s="309"/>
      <c r="U4005" s="309"/>
    </row>
    <row r="4006" spans="1:21" x14ac:dyDescent="0.2">
      <c r="A4006" s="309"/>
      <c r="B4006" s="309"/>
      <c r="C4006" s="309"/>
      <c r="D4006" s="309"/>
      <c r="E4006" s="309"/>
      <c r="F4006" s="309"/>
      <c r="G4006" s="309"/>
      <c r="H4006" s="309"/>
      <c r="I4006" s="309"/>
      <c r="J4006" s="309"/>
      <c r="K4006" s="309"/>
      <c r="L4006" s="309"/>
      <c r="M4006" s="309"/>
      <c r="N4006" s="309"/>
      <c r="O4006" s="309"/>
      <c r="P4006" s="309"/>
      <c r="Q4006" s="309"/>
      <c r="R4006" s="309"/>
      <c r="S4006" s="309"/>
      <c r="T4006" s="309"/>
      <c r="U4006" s="309"/>
    </row>
    <row r="4007" spans="1:21" x14ac:dyDescent="0.2">
      <c r="A4007" s="309"/>
      <c r="B4007" s="309"/>
      <c r="C4007" s="309"/>
      <c r="D4007" s="309"/>
      <c r="E4007" s="309"/>
      <c r="F4007" s="309"/>
      <c r="G4007" s="309"/>
      <c r="H4007" s="309"/>
      <c r="I4007" s="309"/>
      <c r="J4007" s="309"/>
      <c r="K4007" s="309"/>
      <c r="L4007" s="309"/>
      <c r="M4007" s="309"/>
      <c r="N4007" s="309"/>
      <c r="O4007" s="309"/>
      <c r="P4007" s="309"/>
      <c r="Q4007" s="309"/>
      <c r="R4007" s="309"/>
      <c r="S4007" s="309"/>
      <c r="T4007" s="309"/>
      <c r="U4007" s="309"/>
    </row>
    <row r="4008" spans="1:21" x14ac:dyDescent="0.2">
      <c r="A4008" s="309"/>
      <c r="B4008" s="309"/>
      <c r="C4008" s="309"/>
      <c r="D4008" s="309"/>
      <c r="E4008" s="309"/>
      <c r="F4008" s="309"/>
      <c r="G4008" s="309"/>
      <c r="H4008" s="309"/>
      <c r="I4008" s="309"/>
      <c r="J4008" s="309"/>
      <c r="K4008" s="309"/>
      <c r="L4008" s="309"/>
      <c r="M4008" s="309"/>
      <c r="N4008" s="309"/>
      <c r="O4008" s="309"/>
      <c r="P4008" s="309"/>
      <c r="Q4008" s="309"/>
      <c r="R4008" s="309"/>
      <c r="S4008" s="309"/>
      <c r="T4008" s="309"/>
      <c r="U4008" s="309"/>
    </row>
    <row r="4009" spans="1:21" x14ac:dyDescent="0.2">
      <c r="A4009" s="309"/>
      <c r="B4009" s="309"/>
      <c r="C4009" s="309"/>
      <c r="D4009" s="309"/>
      <c r="E4009" s="309"/>
      <c r="F4009" s="309"/>
      <c r="G4009" s="309"/>
      <c r="H4009" s="309"/>
      <c r="I4009" s="309"/>
      <c r="J4009" s="309"/>
      <c r="K4009" s="309"/>
      <c r="L4009" s="309"/>
      <c r="M4009" s="309"/>
      <c r="N4009" s="309"/>
      <c r="O4009" s="309"/>
      <c r="P4009" s="309"/>
      <c r="Q4009" s="309"/>
      <c r="R4009" s="309"/>
      <c r="S4009" s="309"/>
      <c r="T4009" s="309"/>
      <c r="U4009" s="309"/>
    </row>
    <row r="4010" spans="1:21" x14ac:dyDescent="0.2">
      <c r="A4010" s="309"/>
      <c r="B4010" s="309"/>
      <c r="C4010" s="309"/>
      <c r="D4010" s="309"/>
      <c r="E4010" s="309"/>
      <c r="F4010" s="309"/>
      <c r="G4010" s="309"/>
      <c r="H4010" s="309"/>
      <c r="I4010" s="309"/>
      <c r="J4010" s="309"/>
      <c r="K4010" s="309"/>
      <c r="L4010" s="309"/>
      <c r="M4010" s="309"/>
      <c r="N4010" s="309"/>
      <c r="O4010" s="309"/>
      <c r="P4010" s="309"/>
      <c r="Q4010" s="309"/>
      <c r="R4010" s="309"/>
      <c r="S4010" s="309"/>
      <c r="T4010" s="309"/>
      <c r="U4010" s="309"/>
    </row>
    <row r="4011" spans="1:21" x14ac:dyDescent="0.2">
      <c r="A4011" s="309"/>
      <c r="B4011" s="309"/>
      <c r="C4011" s="309"/>
      <c r="D4011" s="309"/>
      <c r="E4011" s="309"/>
      <c r="F4011" s="309"/>
      <c r="G4011" s="309"/>
      <c r="H4011" s="309"/>
      <c r="I4011" s="309"/>
      <c r="J4011" s="309"/>
      <c r="K4011" s="309"/>
      <c r="L4011" s="309"/>
      <c r="M4011" s="309"/>
      <c r="N4011" s="309"/>
      <c r="O4011" s="309"/>
      <c r="P4011" s="309"/>
      <c r="Q4011" s="309"/>
      <c r="R4011" s="309"/>
      <c r="S4011" s="309"/>
      <c r="T4011" s="309"/>
      <c r="U4011" s="309"/>
    </row>
    <row r="4012" spans="1:21" x14ac:dyDescent="0.2">
      <c r="A4012" s="309"/>
      <c r="B4012" s="309"/>
      <c r="C4012" s="309"/>
      <c r="D4012" s="309"/>
      <c r="E4012" s="309"/>
      <c r="F4012" s="309"/>
      <c r="G4012" s="309"/>
      <c r="H4012" s="309"/>
      <c r="I4012" s="309"/>
      <c r="J4012" s="309"/>
      <c r="K4012" s="309"/>
      <c r="L4012" s="309"/>
      <c r="M4012" s="309"/>
      <c r="N4012" s="309"/>
      <c r="O4012" s="309"/>
      <c r="P4012" s="309"/>
      <c r="Q4012" s="309"/>
      <c r="R4012" s="309"/>
      <c r="S4012" s="309"/>
      <c r="T4012" s="309"/>
      <c r="U4012" s="309"/>
    </row>
    <row r="4013" spans="1:21" x14ac:dyDescent="0.2">
      <c r="A4013" s="309"/>
      <c r="B4013" s="309"/>
      <c r="C4013" s="309"/>
      <c r="D4013" s="309"/>
      <c r="E4013" s="309"/>
      <c r="F4013" s="309"/>
      <c r="G4013" s="309"/>
      <c r="H4013" s="309"/>
      <c r="I4013" s="309"/>
      <c r="J4013" s="309"/>
      <c r="K4013" s="309"/>
      <c r="L4013" s="309"/>
      <c r="M4013" s="309"/>
      <c r="N4013" s="309"/>
      <c r="O4013" s="309"/>
      <c r="P4013" s="309"/>
      <c r="Q4013" s="309"/>
      <c r="R4013" s="309"/>
      <c r="S4013" s="309"/>
      <c r="T4013" s="309"/>
      <c r="U4013" s="309"/>
    </row>
    <row r="4014" spans="1:21" x14ac:dyDescent="0.2">
      <c r="A4014" s="309"/>
      <c r="B4014" s="309"/>
      <c r="C4014" s="309"/>
      <c r="D4014" s="309"/>
      <c r="E4014" s="309"/>
      <c r="F4014" s="309"/>
      <c r="G4014" s="309"/>
      <c r="H4014" s="309"/>
      <c r="I4014" s="309"/>
      <c r="J4014" s="309"/>
      <c r="K4014" s="309"/>
      <c r="L4014" s="309"/>
      <c r="M4014" s="309"/>
      <c r="N4014" s="309"/>
      <c r="O4014" s="309"/>
      <c r="P4014" s="309"/>
      <c r="Q4014" s="309"/>
      <c r="R4014" s="309"/>
      <c r="S4014" s="309"/>
      <c r="T4014" s="309"/>
      <c r="U4014" s="309"/>
    </row>
    <row r="4015" spans="1:21" x14ac:dyDescent="0.2">
      <c r="A4015" s="309"/>
      <c r="B4015" s="309"/>
      <c r="C4015" s="309"/>
      <c r="D4015" s="309"/>
      <c r="E4015" s="309"/>
      <c r="F4015" s="309"/>
      <c r="G4015" s="309"/>
      <c r="H4015" s="309"/>
      <c r="I4015" s="309"/>
      <c r="J4015" s="309"/>
      <c r="K4015" s="309"/>
      <c r="L4015" s="309"/>
      <c r="M4015" s="309"/>
      <c r="N4015" s="309"/>
      <c r="O4015" s="309"/>
      <c r="P4015" s="309"/>
      <c r="Q4015" s="309"/>
      <c r="R4015" s="309"/>
      <c r="S4015" s="309"/>
      <c r="T4015" s="309"/>
      <c r="U4015" s="309"/>
    </row>
    <row r="4016" spans="1:21" x14ac:dyDescent="0.2">
      <c r="A4016" s="309"/>
      <c r="B4016" s="309"/>
      <c r="C4016" s="309"/>
      <c r="D4016" s="309"/>
      <c r="E4016" s="309"/>
      <c r="F4016" s="309"/>
      <c r="G4016" s="309"/>
      <c r="H4016" s="309"/>
      <c r="I4016" s="309"/>
      <c r="J4016" s="309"/>
      <c r="K4016" s="309"/>
      <c r="L4016" s="309"/>
      <c r="M4016" s="309"/>
      <c r="N4016" s="309"/>
      <c r="O4016" s="309"/>
      <c r="P4016" s="309"/>
      <c r="Q4016" s="309"/>
      <c r="R4016" s="309"/>
      <c r="S4016" s="309"/>
      <c r="T4016" s="309"/>
      <c r="U4016" s="309"/>
    </row>
    <row r="4017" spans="1:21" x14ac:dyDescent="0.2">
      <c r="A4017" s="309"/>
      <c r="B4017" s="309"/>
      <c r="C4017" s="309"/>
      <c r="D4017" s="309"/>
      <c r="E4017" s="309"/>
      <c r="F4017" s="309"/>
      <c r="G4017" s="309"/>
      <c r="H4017" s="309"/>
      <c r="I4017" s="309"/>
      <c r="J4017" s="309"/>
      <c r="K4017" s="309"/>
      <c r="L4017" s="309"/>
      <c r="M4017" s="309"/>
      <c r="N4017" s="309"/>
      <c r="O4017" s="309"/>
      <c r="P4017" s="309"/>
      <c r="Q4017" s="309"/>
      <c r="R4017" s="309"/>
      <c r="S4017" s="309"/>
      <c r="T4017" s="309"/>
      <c r="U4017" s="309"/>
    </row>
    <row r="4018" spans="1:21" x14ac:dyDescent="0.2">
      <c r="A4018" s="309"/>
      <c r="B4018" s="309"/>
      <c r="C4018" s="309"/>
      <c r="D4018" s="309"/>
      <c r="E4018" s="309"/>
      <c r="F4018" s="309"/>
      <c r="G4018" s="309"/>
      <c r="H4018" s="309"/>
      <c r="I4018" s="309"/>
      <c r="J4018" s="309"/>
      <c r="K4018" s="309"/>
      <c r="L4018" s="309"/>
      <c r="M4018" s="309"/>
      <c r="N4018" s="309"/>
      <c r="O4018" s="309"/>
      <c r="P4018" s="309"/>
      <c r="Q4018" s="309"/>
      <c r="R4018" s="309"/>
      <c r="S4018" s="309"/>
      <c r="T4018" s="309"/>
      <c r="U4018" s="309"/>
    </row>
    <row r="4019" spans="1:21" x14ac:dyDescent="0.2">
      <c r="A4019" s="309"/>
      <c r="B4019" s="309"/>
      <c r="C4019" s="309"/>
      <c r="D4019" s="309"/>
      <c r="E4019" s="309"/>
      <c r="F4019" s="309"/>
      <c r="G4019" s="309"/>
      <c r="H4019" s="309"/>
      <c r="I4019" s="309"/>
      <c r="J4019" s="309"/>
      <c r="K4019" s="309"/>
      <c r="L4019" s="309"/>
      <c r="M4019" s="309"/>
      <c r="N4019" s="309"/>
      <c r="O4019" s="309"/>
      <c r="P4019" s="309"/>
      <c r="Q4019" s="309"/>
      <c r="R4019" s="309"/>
      <c r="S4019" s="309"/>
      <c r="T4019" s="309"/>
      <c r="U4019" s="309"/>
    </row>
    <row r="4020" spans="1:21" x14ac:dyDescent="0.2">
      <c r="A4020" s="309"/>
      <c r="B4020" s="309"/>
      <c r="C4020" s="309"/>
      <c r="D4020" s="309"/>
      <c r="E4020" s="309"/>
      <c r="F4020" s="309"/>
      <c r="G4020" s="309"/>
      <c r="H4020" s="309"/>
      <c r="I4020" s="309"/>
      <c r="J4020" s="309"/>
      <c r="K4020" s="309"/>
      <c r="L4020" s="309"/>
      <c r="M4020" s="309"/>
      <c r="N4020" s="309"/>
      <c r="O4020" s="309"/>
      <c r="P4020" s="309"/>
      <c r="Q4020" s="309"/>
      <c r="R4020" s="309"/>
      <c r="S4020" s="309"/>
      <c r="T4020" s="309"/>
      <c r="U4020" s="309"/>
    </row>
    <row r="4021" spans="1:21" x14ac:dyDescent="0.2">
      <c r="A4021" s="309"/>
      <c r="B4021" s="309"/>
      <c r="C4021" s="309"/>
      <c r="D4021" s="309"/>
      <c r="E4021" s="309"/>
      <c r="F4021" s="309"/>
      <c r="G4021" s="309"/>
      <c r="H4021" s="309"/>
      <c r="I4021" s="309"/>
      <c r="J4021" s="309"/>
      <c r="K4021" s="309"/>
      <c r="L4021" s="309"/>
      <c r="M4021" s="309"/>
      <c r="N4021" s="309"/>
      <c r="O4021" s="309"/>
      <c r="P4021" s="309"/>
      <c r="Q4021" s="309"/>
      <c r="R4021" s="309"/>
      <c r="S4021" s="309"/>
      <c r="T4021" s="309"/>
      <c r="U4021" s="309"/>
    </row>
    <row r="4022" spans="1:21" x14ac:dyDescent="0.2">
      <c r="A4022" s="309"/>
      <c r="B4022" s="309"/>
      <c r="C4022" s="309"/>
      <c r="D4022" s="309"/>
      <c r="E4022" s="309"/>
      <c r="F4022" s="309"/>
      <c r="G4022" s="309"/>
      <c r="H4022" s="309"/>
      <c r="I4022" s="309"/>
      <c r="J4022" s="309"/>
      <c r="K4022" s="309"/>
      <c r="L4022" s="309"/>
      <c r="M4022" s="309"/>
      <c r="N4022" s="309"/>
      <c r="O4022" s="309"/>
      <c r="P4022" s="309"/>
      <c r="Q4022" s="309"/>
      <c r="R4022" s="309"/>
      <c r="S4022" s="309"/>
      <c r="T4022" s="309"/>
      <c r="U4022" s="309"/>
    </row>
    <row r="4023" spans="1:21" x14ac:dyDescent="0.2">
      <c r="A4023" s="309"/>
      <c r="B4023" s="309"/>
      <c r="C4023" s="309"/>
      <c r="D4023" s="309"/>
      <c r="E4023" s="309"/>
      <c r="F4023" s="309"/>
      <c r="G4023" s="309"/>
      <c r="H4023" s="309"/>
      <c r="I4023" s="309"/>
      <c r="J4023" s="309"/>
      <c r="K4023" s="309"/>
      <c r="L4023" s="309"/>
      <c r="M4023" s="309"/>
      <c r="N4023" s="309"/>
      <c r="O4023" s="309"/>
      <c r="P4023" s="309"/>
      <c r="Q4023" s="309"/>
      <c r="R4023" s="309"/>
      <c r="S4023" s="309"/>
      <c r="T4023" s="309"/>
      <c r="U4023" s="309"/>
    </row>
    <row r="4024" spans="1:21" x14ac:dyDescent="0.2">
      <c r="A4024" s="309"/>
      <c r="B4024" s="309"/>
      <c r="C4024" s="309"/>
      <c r="D4024" s="309"/>
      <c r="E4024" s="309"/>
      <c r="F4024" s="309"/>
      <c r="G4024" s="309"/>
      <c r="H4024" s="309"/>
      <c r="I4024" s="309"/>
      <c r="J4024" s="309"/>
      <c r="K4024" s="309"/>
      <c r="L4024" s="309"/>
      <c r="M4024" s="309"/>
      <c r="N4024" s="309"/>
      <c r="O4024" s="309"/>
      <c r="P4024" s="309"/>
      <c r="Q4024" s="309"/>
      <c r="R4024" s="309"/>
      <c r="S4024" s="309"/>
      <c r="T4024" s="309"/>
      <c r="U4024" s="309"/>
    </row>
    <row r="4025" spans="1:21" x14ac:dyDescent="0.2">
      <c r="A4025" s="309"/>
      <c r="B4025" s="309"/>
      <c r="C4025" s="309"/>
      <c r="D4025" s="309"/>
      <c r="E4025" s="309"/>
      <c r="F4025" s="309"/>
      <c r="G4025" s="309"/>
      <c r="H4025" s="309"/>
      <c r="I4025" s="309"/>
      <c r="J4025" s="309"/>
      <c r="K4025" s="309"/>
      <c r="L4025" s="309"/>
      <c r="M4025" s="309"/>
      <c r="N4025" s="309"/>
      <c r="O4025" s="309"/>
      <c r="P4025" s="309"/>
      <c r="Q4025" s="309"/>
      <c r="R4025" s="309"/>
      <c r="S4025" s="309"/>
      <c r="T4025" s="309"/>
      <c r="U4025" s="309"/>
    </row>
    <row r="4026" spans="1:21" x14ac:dyDescent="0.2">
      <c r="A4026" s="309"/>
      <c r="B4026" s="309"/>
      <c r="C4026" s="309"/>
      <c r="D4026" s="309"/>
      <c r="E4026" s="309"/>
      <c r="F4026" s="309"/>
      <c r="G4026" s="309"/>
      <c r="H4026" s="309"/>
      <c r="I4026" s="309"/>
      <c r="J4026" s="309"/>
      <c r="K4026" s="309"/>
      <c r="L4026" s="309"/>
      <c r="M4026" s="309"/>
      <c r="N4026" s="309"/>
      <c r="O4026" s="309"/>
      <c r="P4026" s="309"/>
      <c r="Q4026" s="309"/>
      <c r="R4026" s="309"/>
      <c r="S4026" s="309"/>
      <c r="T4026" s="309"/>
      <c r="U4026" s="309"/>
    </row>
    <row r="4027" spans="1:21" x14ac:dyDescent="0.2">
      <c r="A4027" s="309"/>
      <c r="B4027" s="309"/>
      <c r="C4027" s="309"/>
      <c r="D4027" s="309"/>
      <c r="E4027" s="309"/>
      <c r="F4027" s="309"/>
      <c r="G4027" s="309"/>
      <c r="H4027" s="309"/>
      <c r="I4027" s="309"/>
      <c r="J4027" s="309"/>
      <c r="K4027" s="309"/>
      <c r="L4027" s="309"/>
      <c r="M4027" s="309"/>
      <c r="N4027" s="309"/>
      <c r="O4027" s="309"/>
      <c r="P4027" s="309"/>
      <c r="Q4027" s="309"/>
      <c r="R4027" s="309"/>
      <c r="S4027" s="309"/>
      <c r="T4027" s="309"/>
      <c r="U4027" s="309"/>
    </row>
    <row r="4028" spans="1:21" x14ac:dyDescent="0.2">
      <c r="A4028" s="309"/>
      <c r="B4028" s="309"/>
      <c r="C4028" s="309"/>
      <c r="D4028" s="309"/>
      <c r="E4028" s="309"/>
      <c r="F4028" s="309"/>
      <c r="G4028" s="309"/>
      <c r="H4028" s="309"/>
      <c r="I4028" s="309"/>
      <c r="J4028" s="309"/>
      <c r="K4028" s="309"/>
      <c r="L4028" s="309"/>
      <c r="M4028" s="309"/>
      <c r="N4028" s="309"/>
      <c r="O4028" s="309"/>
      <c r="P4028" s="309"/>
      <c r="Q4028" s="309"/>
      <c r="R4028" s="309"/>
      <c r="S4028" s="309"/>
      <c r="T4028" s="309"/>
      <c r="U4028" s="309"/>
    </row>
    <row r="4029" spans="1:21" x14ac:dyDescent="0.2">
      <c r="A4029" s="309"/>
      <c r="B4029" s="309"/>
      <c r="C4029" s="309"/>
      <c r="D4029" s="309"/>
      <c r="E4029" s="309"/>
      <c r="F4029" s="309"/>
      <c r="G4029" s="309"/>
      <c r="H4029" s="309"/>
      <c r="I4029" s="309"/>
      <c r="J4029" s="309"/>
      <c r="K4029" s="309"/>
      <c r="L4029" s="309"/>
      <c r="M4029" s="309"/>
      <c r="N4029" s="309"/>
      <c r="O4029" s="309"/>
      <c r="P4029" s="309"/>
      <c r="Q4029" s="309"/>
      <c r="R4029" s="309"/>
      <c r="S4029" s="309"/>
      <c r="T4029" s="309"/>
      <c r="U4029" s="309"/>
    </row>
    <row r="4030" spans="1:21" x14ac:dyDescent="0.2">
      <c r="A4030" s="309"/>
      <c r="B4030" s="309"/>
      <c r="C4030" s="309"/>
      <c r="D4030" s="309"/>
      <c r="E4030" s="309"/>
      <c r="F4030" s="309"/>
      <c r="G4030" s="309"/>
      <c r="H4030" s="309"/>
      <c r="I4030" s="309"/>
      <c r="J4030" s="309"/>
      <c r="K4030" s="309"/>
      <c r="L4030" s="309"/>
      <c r="M4030" s="309"/>
      <c r="N4030" s="309"/>
      <c r="O4030" s="309"/>
      <c r="P4030" s="309"/>
      <c r="Q4030" s="309"/>
      <c r="R4030" s="309"/>
      <c r="S4030" s="309"/>
      <c r="T4030" s="309"/>
      <c r="U4030" s="309"/>
    </row>
    <row r="4031" spans="1:21" x14ac:dyDescent="0.2">
      <c r="A4031" s="309"/>
      <c r="B4031" s="309"/>
      <c r="C4031" s="309"/>
      <c r="D4031" s="309"/>
      <c r="E4031" s="309"/>
      <c r="F4031" s="309"/>
      <c r="G4031" s="309"/>
      <c r="H4031" s="309"/>
      <c r="I4031" s="309"/>
      <c r="J4031" s="309"/>
      <c r="K4031" s="309"/>
      <c r="L4031" s="309"/>
      <c r="M4031" s="309"/>
      <c r="N4031" s="309"/>
      <c r="O4031" s="309"/>
      <c r="P4031" s="309"/>
      <c r="Q4031" s="309"/>
      <c r="R4031" s="309"/>
      <c r="S4031" s="309"/>
      <c r="T4031" s="309"/>
      <c r="U4031" s="309"/>
    </row>
    <row r="4032" spans="1:21" x14ac:dyDescent="0.2">
      <c r="A4032" s="309"/>
      <c r="B4032" s="309"/>
      <c r="C4032" s="309"/>
      <c r="D4032" s="309"/>
      <c r="E4032" s="309"/>
      <c r="F4032" s="309"/>
      <c r="G4032" s="309"/>
      <c r="H4032" s="309"/>
      <c r="I4032" s="309"/>
      <c r="J4032" s="309"/>
      <c r="K4032" s="309"/>
      <c r="L4032" s="309"/>
      <c r="M4032" s="309"/>
      <c r="N4032" s="309"/>
      <c r="O4032" s="309"/>
      <c r="P4032" s="309"/>
      <c r="Q4032" s="309"/>
      <c r="R4032" s="309"/>
      <c r="S4032" s="309"/>
      <c r="T4032" s="309"/>
      <c r="U4032" s="309"/>
    </row>
    <row r="4033" spans="1:21" x14ac:dyDescent="0.2">
      <c r="A4033" s="309"/>
      <c r="B4033" s="309"/>
      <c r="C4033" s="309"/>
      <c r="D4033" s="309"/>
      <c r="E4033" s="309"/>
      <c r="F4033" s="309"/>
      <c r="G4033" s="309"/>
      <c r="H4033" s="309"/>
      <c r="I4033" s="309"/>
      <c r="J4033" s="309"/>
      <c r="K4033" s="309"/>
      <c r="L4033" s="309"/>
      <c r="M4033" s="309"/>
      <c r="N4033" s="309"/>
      <c r="O4033" s="309"/>
      <c r="P4033" s="309"/>
      <c r="Q4033" s="309"/>
      <c r="R4033" s="309"/>
      <c r="S4033" s="309"/>
      <c r="T4033" s="309"/>
      <c r="U4033" s="309"/>
    </row>
    <row r="4034" spans="1:21" x14ac:dyDescent="0.2">
      <c r="A4034" s="309"/>
      <c r="B4034" s="309"/>
      <c r="C4034" s="309"/>
      <c r="D4034" s="309"/>
      <c r="E4034" s="309"/>
      <c r="F4034" s="309"/>
      <c r="G4034" s="309"/>
      <c r="H4034" s="309"/>
      <c r="I4034" s="309"/>
      <c r="J4034" s="309"/>
      <c r="K4034" s="309"/>
      <c r="L4034" s="309"/>
      <c r="M4034" s="309"/>
      <c r="N4034" s="309"/>
      <c r="O4034" s="309"/>
      <c r="P4034" s="309"/>
      <c r="Q4034" s="309"/>
      <c r="R4034" s="309"/>
      <c r="S4034" s="309"/>
      <c r="T4034" s="309"/>
      <c r="U4034" s="309"/>
    </row>
    <row r="4035" spans="1:21" x14ac:dyDescent="0.2">
      <c r="A4035" s="309"/>
      <c r="B4035" s="309"/>
      <c r="C4035" s="309"/>
      <c r="D4035" s="309"/>
      <c r="E4035" s="309"/>
      <c r="F4035" s="309"/>
      <c r="G4035" s="309"/>
      <c r="H4035" s="309"/>
      <c r="I4035" s="309"/>
      <c r="J4035" s="309"/>
      <c r="K4035" s="309"/>
      <c r="L4035" s="309"/>
      <c r="M4035" s="309"/>
      <c r="N4035" s="309"/>
      <c r="O4035" s="309"/>
      <c r="P4035" s="309"/>
      <c r="Q4035" s="309"/>
      <c r="R4035" s="309"/>
      <c r="S4035" s="309"/>
      <c r="T4035" s="309"/>
      <c r="U4035" s="309"/>
    </row>
    <row r="4036" spans="1:21" x14ac:dyDescent="0.2">
      <c r="A4036" s="309"/>
      <c r="B4036" s="309"/>
      <c r="C4036" s="309"/>
      <c r="D4036" s="309"/>
      <c r="E4036" s="309"/>
      <c r="F4036" s="309"/>
      <c r="G4036" s="309"/>
      <c r="H4036" s="309"/>
      <c r="I4036" s="309"/>
      <c r="J4036" s="309"/>
      <c r="K4036" s="309"/>
      <c r="L4036" s="309"/>
      <c r="M4036" s="309"/>
      <c r="N4036" s="309"/>
      <c r="O4036" s="309"/>
      <c r="P4036" s="309"/>
      <c r="Q4036" s="309"/>
      <c r="R4036" s="309"/>
      <c r="S4036" s="309"/>
      <c r="T4036" s="309"/>
      <c r="U4036" s="309"/>
    </row>
    <row r="4037" spans="1:21" x14ac:dyDescent="0.2">
      <c r="A4037" s="309"/>
      <c r="B4037" s="309"/>
      <c r="C4037" s="309"/>
      <c r="D4037" s="309"/>
      <c r="E4037" s="309"/>
      <c r="F4037" s="309"/>
      <c r="G4037" s="309"/>
      <c r="H4037" s="309"/>
      <c r="I4037" s="309"/>
      <c r="J4037" s="309"/>
      <c r="K4037" s="309"/>
      <c r="L4037" s="309"/>
      <c r="M4037" s="309"/>
      <c r="N4037" s="309"/>
      <c r="O4037" s="309"/>
      <c r="P4037" s="309"/>
      <c r="Q4037" s="309"/>
      <c r="R4037" s="309"/>
      <c r="S4037" s="309"/>
      <c r="T4037" s="309"/>
      <c r="U4037" s="309"/>
    </row>
    <row r="4038" spans="1:21" x14ac:dyDescent="0.2">
      <c r="A4038" s="309"/>
      <c r="B4038" s="309"/>
      <c r="C4038" s="309"/>
      <c r="D4038" s="309"/>
      <c r="E4038" s="309"/>
      <c r="F4038" s="309"/>
      <c r="G4038" s="309"/>
      <c r="H4038" s="309"/>
      <c r="I4038" s="309"/>
      <c r="J4038" s="309"/>
      <c r="K4038" s="309"/>
      <c r="L4038" s="309"/>
      <c r="M4038" s="309"/>
      <c r="N4038" s="309"/>
      <c r="O4038" s="309"/>
      <c r="P4038" s="309"/>
      <c r="Q4038" s="309"/>
      <c r="R4038" s="309"/>
      <c r="S4038" s="309"/>
      <c r="T4038" s="309"/>
      <c r="U4038" s="309"/>
    </row>
    <row r="4039" spans="1:21" x14ac:dyDescent="0.2">
      <c r="A4039" s="309"/>
      <c r="B4039" s="309"/>
      <c r="C4039" s="309"/>
      <c r="D4039" s="309"/>
      <c r="E4039" s="309"/>
      <c r="F4039" s="309"/>
      <c r="G4039" s="309"/>
      <c r="H4039" s="309"/>
      <c r="I4039" s="309"/>
      <c r="J4039" s="309"/>
      <c r="K4039" s="309"/>
      <c r="L4039" s="309"/>
      <c r="M4039" s="309"/>
      <c r="N4039" s="309"/>
      <c r="O4039" s="309"/>
      <c r="P4039" s="309"/>
      <c r="Q4039" s="309"/>
      <c r="R4039" s="309"/>
      <c r="S4039" s="309"/>
      <c r="T4039" s="309"/>
      <c r="U4039" s="309"/>
    </row>
    <row r="4040" spans="1:21" x14ac:dyDescent="0.2">
      <c r="A4040" s="309"/>
      <c r="B4040" s="309"/>
      <c r="C4040" s="309"/>
      <c r="D4040" s="309"/>
      <c r="E4040" s="309"/>
      <c r="F4040" s="309"/>
      <c r="G4040" s="309"/>
      <c r="H4040" s="309"/>
      <c r="I4040" s="309"/>
      <c r="J4040" s="309"/>
      <c r="K4040" s="309"/>
      <c r="L4040" s="309"/>
      <c r="M4040" s="309"/>
      <c r="N4040" s="309"/>
      <c r="O4040" s="309"/>
      <c r="P4040" s="309"/>
      <c r="Q4040" s="309"/>
      <c r="R4040" s="309"/>
      <c r="S4040" s="309"/>
      <c r="T4040" s="309"/>
      <c r="U4040" s="309"/>
    </row>
    <row r="4041" spans="1:21" x14ac:dyDescent="0.2">
      <c r="A4041" s="309"/>
      <c r="B4041" s="309"/>
      <c r="C4041" s="309"/>
      <c r="D4041" s="309"/>
      <c r="E4041" s="309"/>
      <c r="F4041" s="309"/>
      <c r="G4041" s="309"/>
      <c r="H4041" s="309"/>
      <c r="I4041" s="309"/>
      <c r="J4041" s="309"/>
      <c r="K4041" s="309"/>
      <c r="L4041" s="309"/>
      <c r="M4041" s="309"/>
      <c r="N4041" s="309"/>
      <c r="O4041" s="309"/>
      <c r="P4041" s="309"/>
      <c r="Q4041" s="309"/>
      <c r="R4041" s="309"/>
      <c r="S4041" s="309"/>
      <c r="T4041" s="309"/>
      <c r="U4041" s="309"/>
    </row>
    <row r="4042" spans="1:21" x14ac:dyDescent="0.2">
      <c r="A4042" s="309"/>
      <c r="B4042" s="309"/>
      <c r="C4042" s="309"/>
      <c r="D4042" s="309"/>
      <c r="E4042" s="309"/>
      <c r="F4042" s="309"/>
      <c r="G4042" s="309"/>
      <c r="H4042" s="309"/>
      <c r="I4042" s="309"/>
      <c r="J4042" s="309"/>
      <c r="K4042" s="309"/>
      <c r="L4042" s="309"/>
      <c r="M4042" s="309"/>
      <c r="N4042" s="309"/>
      <c r="O4042" s="309"/>
      <c r="P4042" s="309"/>
      <c r="Q4042" s="309"/>
      <c r="R4042" s="309"/>
      <c r="S4042" s="309"/>
      <c r="T4042" s="309"/>
      <c r="U4042" s="309"/>
    </row>
    <row r="4043" spans="1:21" x14ac:dyDescent="0.2">
      <c r="A4043" s="309"/>
      <c r="B4043" s="309"/>
      <c r="C4043" s="309"/>
      <c r="D4043" s="309"/>
      <c r="E4043" s="309"/>
      <c r="F4043" s="309"/>
      <c r="G4043" s="309"/>
      <c r="H4043" s="309"/>
      <c r="I4043" s="309"/>
      <c r="J4043" s="309"/>
      <c r="K4043" s="309"/>
      <c r="L4043" s="309"/>
      <c r="M4043" s="309"/>
      <c r="N4043" s="309"/>
      <c r="O4043" s="309"/>
      <c r="P4043" s="309"/>
      <c r="Q4043" s="309"/>
      <c r="R4043" s="309"/>
      <c r="S4043" s="309"/>
      <c r="T4043" s="309"/>
      <c r="U4043" s="309"/>
    </row>
    <row r="4044" spans="1:21" x14ac:dyDescent="0.2">
      <c r="A4044" s="309"/>
      <c r="B4044" s="309"/>
      <c r="C4044" s="309"/>
      <c r="D4044" s="309"/>
      <c r="E4044" s="309"/>
      <c r="F4044" s="309"/>
      <c r="G4044" s="309"/>
      <c r="H4044" s="309"/>
      <c r="I4044" s="309"/>
      <c r="J4044" s="309"/>
      <c r="K4044" s="309"/>
      <c r="L4044" s="309"/>
      <c r="M4044" s="309"/>
      <c r="N4044" s="309"/>
      <c r="O4044" s="309"/>
      <c r="P4044" s="309"/>
      <c r="Q4044" s="309"/>
      <c r="R4044" s="309"/>
      <c r="S4044" s="309"/>
      <c r="T4044" s="309"/>
      <c r="U4044" s="309"/>
    </row>
    <row r="4045" spans="1:21" x14ac:dyDescent="0.2">
      <c r="A4045" s="309"/>
      <c r="B4045" s="309"/>
      <c r="C4045" s="309"/>
      <c r="D4045" s="309"/>
      <c r="E4045" s="309"/>
      <c r="F4045" s="309"/>
      <c r="G4045" s="309"/>
      <c r="H4045" s="309"/>
      <c r="I4045" s="309"/>
      <c r="J4045" s="309"/>
      <c r="K4045" s="309"/>
      <c r="L4045" s="309"/>
      <c r="M4045" s="309"/>
      <c r="N4045" s="309"/>
      <c r="O4045" s="309"/>
      <c r="P4045" s="309"/>
      <c r="Q4045" s="309"/>
      <c r="R4045" s="309"/>
      <c r="S4045" s="309"/>
      <c r="T4045" s="309"/>
      <c r="U4045" s="309"/>
    </row>
    <row r="4046" spans="1:21" x14ac:dyDescent="0.2">
      <c r="A4046" s="309"/>
      <c r="B4046" s="309"/>
      <c r="C4046" s="309"/>
      <c r="D4046" s="309"/>
      <c r="E4046" s="309"/>
      <c r="F4046" s="309"/>
      <c r="G4046" s="309"/>
      <c r="H4046" s="309"/>
      <c r="I4046" s="309"/>
      <c r="J4046" s="309"/>
      <c r="K4046" s="309"/>
      <c r="L4046" s="309"/>
      <c r="M4046" s="309"/>
      <c r="N4046" s="309"/>
      <c r="O4046" s="309"/>
      <c r="P4046" s="309"/>
      <c r="Q4046" s="309"/>
      <c r="R4046" s="309"/>
      <c r="S4046" s="309"/>
      <c r="T4046" s="309"/>
      <c r="U4046" s="309"/>
    </row>
    <row r="4047" spans="1:21" x14ac:dyDescent="0.2">
      <c r="A4047" s="309"/>
      <c r="B4047" s="309"/>
      <c r="C4047" s="309"/>
      <c r="D4047" s="309"/>
      <c r="E4047" s="309"/>
      <c r="F4047" s="309"/>
      <c r="G4047" s="309"/>
      <c r="H4047" s="309"/>
      <c r="I4047" s="309"/>
      <c r="J4047" s="309"/>
      <c r="K4047" s="309"/>
      <c r="L4047" s="309"/>
      <c r="M4047" s="309"/>
      <c r="N4047" s="309"/>
      <c r="O4047" s="309"/>
      <c r="P4047" s="309"/>
      <c r="Q4047" s="309"/>
      <c r="R4047" s="309"/>
      <c r="S4047" s="309"/>
      <c r="T4047" s="309"/>
      <c r="U4047" s="309"/>
    </row>
    <row r="4048" spans="1:21" x14ac:dyDescent="0.2">
      <c r="A4048" s="309"/>
      <c r="B4048" s="309"/>
      <c r="C4048" s="309"/>
      <c r="D4048" s="309"/>
      <c r="E4048" s="309"/>
      <c r="F4048" s="309"/>
      <c r="G4048" s="309"/>
      <c r="H4048" s="309"/>
      <c r="I4048" s="309"/>
      <c r="J4048" s="309"/>
      <c r="K4048" s="309"/>
      <c r="L4048" s="309"/>
      <c r="M4048" s="309"/>
      <c r="N4048" s="309"/>
      <c r="O4048" s="309"/>
      <c r="P4048" s="309"/>
      <c r="Q4048" s="309"/>
      <c r="R4048" s="309"/>
      <c r="S4048" s="309"/>
      <c r="T4048" s="309"/>
      <c r="U4048" s="309"/>
    </row>
    <row r="4049" spans="1:21" x14ac:dyDescent="0.2">
      <c r="A4049" s="309"/>
      <c r="B4049" s="309"/>
      <c r="C4049" s="309"/>
      <c r="D4049" s="309"/>
      <c r="E4049" s="309"/>
      <c r="F4049" s="309"/>
      <c r="G4049" s="309"/>
      <c r="H4049" s="309"/>
      <c r="I4049" s="309"/>
      <c r="J4049" s="309"/>
      <c r="K4049" s="309"/>
      <c r="L4049" s="309"/>
      <c r="M4049" s="309"/>
      <c r="N4049" s="309"/>
      <c r="O4049" s="309"/>
      <c r="P4049" s="309"/>
      <c r="Q4049" s="309"/>
      <c r="R4049" s="309"/>
      <c r="S4049" s="309"/>
      <c r="T4049" s="309"/>
      <c r="U4049" s="309"/>
    </row>
    <row r="4050" spans="1:21" x14ac:dyDescent="0.2">
      <c r="A4050" s="309"/>
      <c r="B4050" s="309"/>
      <c r="C4050" s="309"/>
      <c r="D4050" s="309"/>
      <c r="E4050" s="309"/>
      <c r="F4050" s="309"/>
      <c r="G4050" s="309"/>
      <c r="H4050" s="309"/>
      <c r="I4050" s="309"/>
      <c r="J4050" s="309"/>
      <c r="K4050" s="309"/>
      <c r="L4050" s="309"/>
      <c r="M4050" s="309"/>
      <c r="N4050" s="309"/>
      <c r="O4050" s="309"/>
      <c r="P4050" s="309"/>
      <c r="Q4050" s="309"/>
      <c r="R4050" s="309"/>
      <c r="S4050" s="309"/>
      <c r="T4050" s="309"/>
      <c r="U4050" s="309"/>
    </row>
    <row r="4051" spans="1:21" x14ac:dyDescent="0.2">
      <c r="A4051" s="309"/>
      <c r="B4051" s="309"/>
      <c r="C4051" s="309"/>
      <c r="D4051" s="309"/>
      <c r="E4051" s="309"/>
      <c r="F4051" s="309"/>
      <c r="G4051" s="309"/>
      <c r="H4051" s="309"/>
      <c r="I4051" s="309"/>
      <c r="J4051" s="309"/>
      <c r="K4051" s="309"/>
      <c r="L4051" s="309"/>
      <c r="M4051" s="309"/>
      <c r="N4051" s="309"/>
      <c r="O4051" s="309"/>
      <c r="P4051" s="309"/>
      <c r="Q4051" s="309"/>
      <c r="R4051" s="309"/>
      <c r="S4051" s="309"/>
      <c r="T4051" s="309"/>
      <c r="U4051" s="309"/>
    </row>
    <row r="4052" spans="1:21" x14ac:dyDescent="0.2">
      <c r="A4052" s="309"/>
      <c r="B4052" s="309"/>
      <c r="C4052" s="309"/>
      <c r="D4052" s="309"/>
      <c r="E4052" s="309"/>
      <c r="F4052" s="309"/>
      <c r="G4052" s="309"/>
      <c r="H4052" s="309"/>
      <c r="I4052" s="309"/>
      <c r="J4052" s="309"/>
      <c r="K4052" s="309"/>
      <c r="L4052" s="309"/>
      <c r="M4052" s="309"/>
      <c r="N4052" s="309"/>
      <c r="O4052" s="309"/>
      <c r="P4052" s="309"/>
      <c r="Q4052" s="309"/>
      <c r="R4052" s="309"/>
      <c r="S4052" s="309"/>
      <c r="T4052" s="309"/>
      <c r="U4052" s="309"/>
    </row>
    <row r="4053" spans="1:21" x14ac:dyDescent="0.2">
      <c r="A4053" s="309"/>
      <c r="B4053" s="309"/>
      <c r="C4053" s="309"/>
      <c r="D4053" s="309"/>
      <c r="E4053" s="309"/>
      <c r="F4053" s="309"/>
      <c r="G4053" s="309"/>
      <c r="H4053" s="309"/>
      <c r="I4053" s="309"/>
      <c r="J4053" s="309"/>
      <c r="K4053" s="309"/>
      <c r="L4053" s="309"/>
      <c r="M4053" s="309"/>
      <c r="N4053" s="309"/>
      <c r="O4053" s="309"/>
      <c r="P4053" s="309"/>
      <c r="Q4053" s="309"/>
      <c r="R4053" s="309"/>
      <c r="S4053" s="309"/>
      <c r="T4053" s="309"/>
      <c r="U4053" s="309"/>
    </row>
    <row r="4054" spans="1:21" x14ac:dyDescent="0.2">
      <c r="A4054" s="309"/>
      <c r="B4054" s="309"/>
      <c r="C4054" s="309"/>
      <c r="D4054" s="309"/>
      <c r="E4054" s="309"/>
      <c r="F4054" s="309"/>
      <c r="G4054" s="309"/>
      <c r="H4054" s="309"/>
      <c r="I4054" s="309"/>
      <c r="J4054" s="309"/>
      <c r="K4054" s="309"/>
      <c r="L4054" s="309"/>
      <c r="M4054" s="309"/>
      <c r="N4054" s="309"/>
      <c r="O4054" s="309"/>
      <c r="P4054" s="309"/>
      <c r="Q4054" s="309"/>
      <c r="R4054" s="309"/>
      <c r="S4054" s="309"/>
      <c r="T4054" s="309"/>
      <c r="U4054" s="309"/>
    </row>
    <row r="4055" spans="1:21" x14ac:dyDescent="0.2">
      <c r="A4055" s="309"/>
      <c r="B4055" s="309"/>
      <c r="C4055" s="309"/>
      <c r="D4055" s="309"/>
      <c r="E4055" s="309"/>
      <c r="F4055" s="309"/>
      <c r="G4055" s="309"/>
      <c r="H4055" s="309"/>
      <c r="I4055" s="309"/>
      <c r="J4055" s="309"/>
      <c r="K4055" s="309"/>
      <c r="L4055" s="309"/>
      <c r="M4055" s="309"/>
      <c r="N4055" s="309"/>
      <c r="O4055" s="309"/>
      <c r="P4055" s="309"/>
      <c r="Q4055" s="309"/>
      <c r="R4055" s="309"/>
      <c r="S4055" s="309"/>
      <c r="T4055" s="309"/>
      <c r="U4055" s="309"/>
    </row>
    <row r="4056" spans="1:21" x14ac:dyDescent="0.2">
      <c r="A4056" s="309"/>
      <c r="B4056" s="309"/>
      <c r="C4056" s="309"/>
      <c r="D4056" s="309"/>
      <c r="E4056" s="309"/>
      <c r="F4056" s="309"/>
      <c r="G4056" s="309"/>
      <c r="H4056" s="309"/>
      <c r="I4056" s="309"/>
      <c r="J4056" s="309"/>
      <c r="K4056" s="309"/>
      <c r="L4056" s="309"/>
      <c r="M4056" s="309"/>
      <c r="N4056" s="309"/>
      <c r="O4056" s="309"/>
      <c r="P4056" s="309"/>
      <c r="Q4056" s="309"/>
      <c r="R4056" s="309"/>
      <c r="S4056" s="309"/>
      <c r="T4056" s="309"/>
      <c r="U4056" s="309"/>
    </row>
    <row r="4057" spans="1:21" x14ac:dyDescent="0.2">
      <c r="A4057" s="309"/>
      <c r="B4057" s="309"/>
      <c r="C4057" s="309"/>
      <c r="D4057" s="309"/>
      <c r="E4057" s="309"/>
      <c r="F4057" s="309"/>
      <c r="G4057" s="309"/>
      <c r="H4057" s="309"/>
      <c r="I4057" s="309"/>
      <c r="J4057" s="309"/>
      <c r="K4057" s="309"/>
      <c r="L4057" s="309"/>
      <c r="M4057" s="309"/>
      <c r="N4057" s="309"/>
      <c r="O4057" s="309"/>
      <c r="P4057" s="309"/>
      <c r="Q4057" s="309"/>
      <c r="R4057" s="309"/>
      <c r="S4057" s="309"/>
      <c r="T4057" s="309"/>
      <c r="U4057" s="309"/>
    </row>
    <row r="4058" spans="1:21" x14ac:dyDescent="0.2">
      <c r="A4058" s="309"/>
      <c r="B4058" s="309"/>
      <c r="C4058" s="309"/>
      <c r="D4058" s="309"/>
      <c r="E4058" s="309"/>
      <c r="F4058" s="309"/>
      <c r="G4058" s="309"/>
      <c r="H4058" s="309"/>
      <c r="I4058" s="309"/>
      <c r="J4058" s="309"/>
      <c r="K4058" s="309"/>
      <c r="L4058" s="309"/>
      <c r="M4058" s="309"/>
      <c r="N4058" s="309"/>
      <c r="O4058" s="309"/>
      <c r="P4058" s="309"/>
      <c r="Q4058" s="309"/>
      <c r="R4058" s="309"/>
      <c r="S4058" s="309"/>
      <c r="T4058" s="309"/>
      <c r="U4058" s="309"/>
    </row>
    <row r="4059" spans="1:21" x14ac:dyDescent="0.2">
      <c r="A4059" s="309"/>
      <c r="B4059" s="309"/>
      <c r="C4059" s="309"/>
      <c r="D4059" s="309"/>
      <c r="E4059" s="309"/>
      <c r="F4059" s="309"/>
      <c r="G4059" s="309"/>
      <c r="H4059" s="309"/>
      <c r="I4059" s="309"/>
      <c r="J4059" s="309"/>
      <c r="K4059" s="309"/>
      <c r="L4059" s="309"/>
      <c r="M4059" s="309"/>
      <c r="N4059" s="309"/>
      <c r="O4059" s="309"/>
      <c r="P4059" s="309"/>
      <c r="Q4059" s="309"/>
      <c r="R4059" s="309"/>
      <c r="S4059" s="309"/>
      <c r="T4059" s="309"/>
      <c r="U4059" s="309"/>
    </row>
    <row r="4060" spans="1:21" x14ac:dyDescent="0.2">
      <c r="A4060" s="309"/>
      <c r="B4060" s="309"/>
      <c r="C4060" s="309"/>
      <c r="D4060" s="309"/>
      <c r="E4060" s="309"/>
      <c r="F4060" s="309"/>
      <c r="G4060" s="309"/>
      <c r="H4060" s="309"/>
      <c r="I4060" s="309"/>
      <c r="J4060" s="309"/>
      <c r="K4060" s="309"/>
      <c r="L4060" s="309"/>
      <c r="M4060" s="309"/>
      <c r="N4060" s="309"/>
      <c r="O4060" s="309"/>
      <c r="P4060" s="309"/>
      <c r="Q4060" s="309"/>
      <c r="R4060" s="309"/>
      <c r="S4060" s="309"/>
      <c r="T4060" s="309"/>
      <c r="U4060" s="309"/>
    </row>
    <row r="4061" spans="1:21" x14ac:dyDescent="0.2">
      <c r="A4061" s="309"/>
      <c r="B4061" s="309"/>
      <c r="C4061" s="309"/>
      <c r="D4061" s="309"/>
      <c r="E4061" s="309"/>
      <c r="F4061" s="309"/>
      <c r="G4061" s="309"/>
      <c r="H4061" s="309"/>
      <c r="I4061" s="309"/>
      <c r="J4061" s="309"/>
      <c r="K4061" s="309"/>
      <c r="L4061" s="309"/>
      <c r="M4061" s="309"/>
      <c r="N4061" s="309"/>
      <c r="O4061" s="309"/>
      <c r="P4061" s="309"/>
      <c r="Q4061" s="309"/>
      <c r="R4061" s="309"/>
      <c r="S4061" s="309"/>
      <c r="T4061" s="309"/>
      <c r="U4061" s="309"/>
    </row>
    <row r="4062" spans="1:21" x14ac:dyDescent="0.2">
      <c r="A4062" s="309"/>
      <c r="B4062" s="309"/>
      <c r="C4062" s="309"/>
      <c r="D4062" s="309"/>
      <c r="E4062" s="309"/>
      <c r="F4062" s="309"/>
      <c r="G4062" s="309"/>
      <c r="H4062" s="309"/>
      <c r="I4062" s="309"/>
      <c r="J4062" s="309"/>
      <c r="K4062" s="309"/>
      <c r="L4062" s="309"/>
      <c r="M4062" s="309"/>
      <c r="N4062" s="309"/>
      <c r="O4062" s="309"/>
      <c r="P4062" s="309"/>
      <c r="Q4062" s="309"/>
      <c r="R4062" s="309"/>
      <c r="S4062" s="309"/>
      <c r="T4062" s="309"/>
      <c r="U4062" s="309"/>
    </row>
    <row r="4063" spans="1:21" x14ac:dyDescent="0.2">
      <c r="A4063" s="309"/>
      <c r="B4063" s="309"/>
      <c r="C4063" s="309"/>
      <c r="D4063" s="309"/>
      <c r="E4063" s="309"/>
      <c r="F4063" s="309"/>
      <c r="G4063" s="309"/>
      <c r="H4063" s="309"/>
      <c r="I4063" s="309"/>
      <c r="J4063" s="309"/>
      <c r="K4063" s="309"/>
      <c r="L4063" s="309"/>
      <c r="M4063" s="309"/>
      <c r="N4063" s="309"/>
      <c r="O4063" s="309"/>
      <c r="P4063" s="309"/>
      <c r="Q4063" s="309"/>
      <c r="R4063" s="309"/>
      <c r="S4063" s="309"/>
      <c r="T4063" s="309"/>
      <c r="U4063" s="309"/>
    </row>
    <row r="4064" spans="1:21" x14ac:dyDescent="0.2">
      <c r="A4064" s="309"/>
      <c r="B4064" s="309"/>
      <c r="C4064" s="309"/>
      <c r="D4064" s="309"/>
      <c r="E4064" s="309"/>
      <c r="F4064" s="309"/>
      <c r="G4064" s="309"/>
      <c r="H4064" s="309"/>
      <c r="I4064" s="309"/>
      <c r="J4064" s="309"/>
      <c r="K4064" s="309"/>
      <c r="L4064" s="309"/>
      <c r="M4064" s="309"/>
      <c r="N4064" s="309"/>
      <c r="O4064" s="309"/>
      <c r="P4064" s="309"/>
      <c r="Q4064" s="309"/>
      <c r="R4064" s="309"/>
      <c r="S4064" s="309"/>
      <c r="T4064" s="309"/>
      <c r="U4064" s="309"/>
    </row>
    <row r="4065" spans="1:21" x14ac:dyDescent="0.2">
      <c r="A4065" s="309"/>
      <c r="B4065" s="309"/>
      <c r="C4065" s="309"/>
      <c r="D4065" s="309"/>
      <c r="E4065" s="309"/>
      <c r="F4065" s="309"/>
      <c r="G4065" s="309"/>
      <c r="H4065" s="309"/>
      <c r="I4065" s="309"/>
      <c r="J4065" s="309"/>
      <c r="K4065" s="309"/>
      <c r="L4065" s="309"/>
      <c r="M4065" s="309"/>
      <c r="N4065" s="309"/>
      <c r="O4065" s="309"/>
      <c r="P4065" s="309"/>
      <c r="Q4065" s="309"/>
      <c r="R4065" s="309"/>
      <c r="S4065" s="309"/>
      <c r="T4065" s="309"/>
      <c r="U4065" s="309"/>
    </row>
    <row r="4066" spans="1:21" x14ac:dyDescent="0.2">
      <c r="A4066" s="309"/>
      <c r="B4066" s="309"/>
      <c r="C4066" s="309"/>
      <c r="D4066" s="309"/>
      <c r="E4066" s="309"/>
      <c r="F4066" s="309"/>
      <c r="G4066" s="309"/>
      <c r="H4066" s="309"/>
      <c r="I4066" s="309"/>
      <c r="J4066" s="309"/>
      <c r="K4066" s="309"/>
      <c r="L4066" s="309"/>
      <c r="M4066" s="309"/>
      <c r="N4066" s="309"/>
      <c r="O4066" s="309"/>
      <c r="P4066" s="309"/>
      <c r="Q4066" s="309"/>
      <c r="R4066" s="309"/>
      <c r="S4066" s="309"/>
      <c r="T4066" s="309"/>
      <c r="U4066" s="309"/>
    </row>
    <row r="4067" spans="1:21" x14ac:dyDescent="0.2">
      <c r="A4067" s="309"/>
      <c r="B4067" s="309"/>
      <c r="C4067" s="309"/>
      <c r="D4067" s="309"/>
      <c r="E4067" s="309"/>
      <c r="F4067" s="309"/>
      <c r="G4067" s="309"/>
      <c r="H4067" s="309"/>
      <c r="I4067" s="309"/>
      <c r="J4067" s="309"/>
      <c r="K4067" s="309"/>
      <c r="L4067" s="309"/>
      <c r="M4067" s="309"/>
      <c r="N4067" s="309"/>
      <c r="O4067" s="309"/>
      <c r="P4067" s="309"/>
      <c r="Q4067" s="309"/>
      <c r="R4067" s="309"/>
      <c r="S4067" s="309"/>
      <c r="T4067" s="309"/>
      <c r="U4067" s="309"/>
    </row>
    <row r="4068" spans="1:21" x14ac:dyDescent="0.2">
      <c r="A4068" s="309"/>
      <c r="B4068" s="309"/>
      <c r="C4068" s="309"/>
      <c r="D4068" s="309"/>
      <c r="E4068" s="309"/>
      <c r="F4068" s="309"/>
      <c r="G4068" s="309"/>
      <c r="H4068" s="309"/>
      <c r="I4068" s="309"/>
      <c r="J4068" s="309"/>
      <c r="K4068" s="309"/>
      <c r="L4068" s="309"/>
      <c r="M4068" s="309"/>
      <c r="N4068" s="309"/>
      <c r="O4068" s="309"/>
      <c r="P4068" s="309"/>
      <c r="Q4068" s="309"/>
      <c r="R4068" s="309"/>
      <c r="S4068" s="309"/>
      <c r="T4068" s="309"/>
      <c r="U4068" s="309"/>
    </row>
    <row r="4069" spans="1:21" x14ac:dyDescent="0.2">
      <c r="A4069" s="309"/>
      <c r="B4069" s="309"/>
      <c r="C4069" s="309"/>
      <c r="D4069" s="309"/>
      <c r="E4069" s="309"/>
      <c r="F4069" s="309"/>
      <c r="G4069" s="309"/>
      <c r="H4069" s="309"/>
      <c r="I4069" s="309"/>
      <c r="J4069" s="309"/>
      <c r="K4069" s="309"/>
      <c r="L4069" s="309"/>
      <c r="M4069" s="309"/>
      <c r="N4069" s="309"/>
      <c r="O4069" s="309"/>
      <c r="P4069" s="309"/>
      <c r="Q4069" s="309"/>
      <c r="R4069" s="309"/>
      <c r="S4069" s="309"/>
      <c r="T4069" s="309"/>
      <c r="U4069" s="309"/>
    </row>
    <row r="4070" spans="1:21" x14ac:dyDescent="0.2">
      <c r="A4070" s="309"/>
      <c r="B4070" s="309"/>
      <c r="C4070" s="309"/>
      <c r="D4070" s="309"/>
      <c r="E4070" s="309"/>
      <c r="F4070" s="309"/>
      <c r="G4070" s="309"/>
      <c r="H4070" s="309"/>
      <c r="I4070" s="309"/>
      <c r="J4070" s="309"/>
      <c r="K4070" s="309"/>
      <c r="L4070" s="309"/>
      <c r="M4070" s="309"/>
      <c r="N4070" s="309"/>
      <c r="O4070" s="309"/>
      <c r="P4070" s="309"/>
      <c r="Q4070" s="309"/>
      <c r="R4070" s="309"/>
      <c r="S4070" s="309"/>
      <c r="T4070" s="309"/>
      <c r="U4070" s="309"/>
    </row>
    <row r="4071" spans="1:21" x14ac:dyDescent="0.2">
      <c r="A4071" s="309"/>
      <c r="B4071" s="309"/>
      <c r="C4071" s="309"/>
      <c r="D4071" s="309"/>
      <c r="E4071" s="309"/>
      <c r="F4071" s="309"/>
      <c r="G4071" s="309"/>
      <c r="H4071" s="309"/>
      <c r="I4071" s="309"/>
      <c r="J4071" s="309"/>
      <c r="K4071" s="309"/>
      <c r="L4071" s="309"/>
      <c r="M4071" s="309"/>
      <c r="N4071" s="309"/>
      <c r="O4071" s="309"/>
      <c r="P4071" s="309"/>
      <c r="Q4071" s="309"/>
      <c r="R4071" s="309"/>
      <c r="S4071" s="309"/>
      <c r="T4071" s="309"/>
      <c r="U4071" s="309"/>
    </row>
    <row r="4072" spans="1:21" x14ac:dyDescent="0.2">
      <c r="A4072" s="309"/>
      <c r="B4072" s="309"/>
      <c r="C4072" s="309"/>
      <c r="D4072" s="309"/>
      <c r="E4072" s="309"/>
      <c r="F4072" s="309"/>
      <c r="G4072" s="309"/>
      <c r="H4072" s="309"/>
      <c r="I4072" s="309"/>
      <c r="J4072" s="309"/>
      <c r="K4072" s="309"/>
      <c r="L4072" s="309"/>
      <c r="M4072" s="309"/>
      <c r="N4072" s="309"/>
      <c r="O4072" s="309"/>
      <c r="P4072" s="309"/>
      <c r="Q4072" s="309"/>
      <c r="R4072" s="309"/>
      <c r="S4072" s="309"/>
      <c r="T4072" s="309"/>
      <c r="U4072" s="309"/>
    </row>
    <row r="4073" spans="1:21" x14ac:dyDescent="0.2">
      <c r="A4073" s="309"/>
      <c r="B4073" s="309"/>
      <c r="C4073" s="309"/>
      <c r="D4073" s="309"/>
      <c r="E4073" s="309"/>
      <c r="F4073" s="309"/>
      <c r="G4073" s="309"/>
      <c r="H4073" s="309"/>
      <c r="I4073" s="309"/>
      <c r="J4073" s="309"/>
      <c r="K4073" s="309"/>
      <c r="L4073" s="309"/>
      <c r="M4073" s="309"/>
      <c r="N4073" s="309"/>
      <c r="O4073" s="309"/>
      <c r="P4073" s="309"/>
      <c r="Q4073" s="309"/>
      <c r="R4073" s="309"/>
      <c r="S4073" s="309"/>
      <c r="T4073" s="309"/>
      <c r="U4073" s="309"/>
    </row>
    <row r="4074" spans="1:21" x14ac:dyDescent="0.2">
      <c r="A4074" s="309"/>
      <c r="B4074" s="309"/>
      <c r="C4074" s="309"/>
      <c r="D4074" s="309"/>
      <c r="E4074" s="309"/>
      <c r="F4074" s="309"/>
      <c r="G4074" s="309"/>
      <c r="H4074" s="309"/>
      <c r="I4074" s="309"/>
      <c r="J4074" s="309"/>
      <c r="K4074" s="309"/>
      <c r="L4074" s="309"/>
      <c r="M4074" s="309"/>
      <c r="N4074" s="309"/>
      <c r="O4074" s="309"/>
      <c r="P4074" s="309"/>
      <c r="Q4074" s="309"/>
      <c r="R4074" s="309"/>
      <c r="S4074" s="309"/>
      <c r="T4074" s="309"/>
      <c r="U4074" s="309"/>
    </row>
    <row r="4075" spans="1:21" x14ac:dyDescent="0.2">
      <c r="A4075" s="309"/>
      <c r="B4075" s="309"/>
      <c r="C4075" s="309"/>
      <c r="D4075" s="309"/>
      <c r="E4075" s="309"/>
      <c r="F4075" s="309"/>
      <c r="G4075" s="309"/>
      <c r="H4075" s="309"/>
      <c r="I4075" s="309"/>
      <c r="J4075" s="309"/>
      <c r="K4075" s="309"/>
      <c r="L4075" s="309"/>
      <c r="M4075" s="309"/>
      <c r="N4075" s="309"/>
      <c r="O4075" s="309"/>
      <c r="P4075" s="309"/>
      <c r="Q4075" s="309"/>
      <c r="R4075" s="309"/>
      <c r="S4075" s="309"/>
      <c r="T4075" s="309"/>
      <c r="U4075" s="309"/>
    </row>
    <row r="4076" spans="1:21" x14ac:dyDescent="0.2">
      <c r="A4076" s="309"/>
      <c r="B4076" s="309"/>
      <c r="C4076" s="309"/>
      <c r="D4076" s="309"/>
      <c r="E4076" s="309"/>
      <c r="F4076" s="309"/>
      <c r="G4076" s="309"/>
      <c r="H4076" s="309"/>
      <c r="I4076" s="309"/>
      <c r="J4076" s="309"/>
      <c r="K4076" s="309"/>
      <c r="L4076" s="309"/>
      <c r="M4076" s="309"/>
      <c r="N4076" s="309"/>
      <c r="O4076" s="309"/>
      <c r="P4076" s="309"/>
      <c r="Q4076" s="309"/>
      <c r="R4076" s="309"/>
      <c r="S4076" s="309"/>
      <c r="T4076" s="309"/>
      <c r="U4076" s="309"/>
    </row>
    <row r="4077" spans="1:21" x14ac:dyDescent="0.2">
      <c r="A4077" s="309"/>
      <c r="B4077" s="309"/>
      <c r="C4077" s="309"/>
      <c r="D4077" s="309"/>
      <c r="E4077" s="309"/>
      <c r="F4077" s="309"/>
      <c r="G4077" s="309"/>
      <c r="H4077" s="309"/>
      <c r="I4077" s="309"/>
      <c r="J4077" s="309"/>
      <c r="K4077" s="309"/>
      <c r="L4077" s="309"/>
      <c r="M4077" s="309"/>
      <c r="N4077" s="309"/>
      <c r="O4077" s="309"/>
      <c r="P4077" s="309"/>
      <c r="Q4077" s="309"/>
      <c r="R4077" s="309"/>
      <c r="S4077" s="309"/>
      <c r="T4077" s="309"/>
      <c r="U4077" s="309"/>
    </row>
    <row r="4078" spans="1:21" x14ac:dyDescent="0.2">
      <c r="A4078" s="309"/>
      <c r="B4078" s="309"/>
      <c r="C4078" s="309"/>
      <c r="D4078" s="309"/>
      <c r="E4078" s="309"/>
      <c r="F4078" s="309"/>
      <c r="G4078" s="309"/>
      <c r="H4078" s="309"/>
      <c r="I4078" s="309"/>
      <c r="J4078" s="309"/>
      <c r="K4078" s="309"/>
      <c r="L4078" s="309"/>
      <c r="M4078" s="309"/>
      <c r="N4078" s="309"/>
      <c r="O4078" s="309"/>
      <c r="P4078" s="309"/>
      <c r="Q4078" s="309"/>
      <c r="R4078" s="309"/>
      <c r="S4078" s="309"/>
      <c r="T4078" s="309"/>
      <c r="U4078" s="309"/>
    </row>
    <row r="4079" spans="1:21" x14ac:dyDescent="0.2">
      <c r="A4079" s="309"/>
      <c r="B4079" s="309"/>
      <c r="C4079" s="309"/>
      <c r="D4079" s="309"/>
      <c r="E4079" s="309"/>
      <c r="F4079" s="309"/>
      <c r="G4079" s="309"/>
      <c r="H4079" s="309"/>
      <c r="I4079" s="309"/>
      <c r="J4079" s="309"/>
      <c r="K4079" s="309"/>
      <c r="L4079" s="309"/>
      <c r="M4079" s="309"/>
      <c r="N4079" s="309"/>
      <c r="O4079" s="309"/>
      <c r="P4079" s="309"/>
      <c r="Q4079" s="309"/>
      <c r="R4079" s="309"/>
      <c r="S4079" s="309"/>
      <c r="T4079" s="309"/>
      <c r="U4079" s="309"/>
    </row>
    <row r="4080" spans="1:21" x14ac:dyDescent="0.2">
      <c r="A4080" s="309"/>
      <c r="B4080" s="309"/>
      <c r="C4080" s="309"/>
      <c r="D4080" s="309"/>
      <c r="E4080" s="309"/>
      <c r="F4080" s="309"/>
      <c r="G4080" s="309"/>
      <c r="H4080" s="309"/>
      <c r="I4080" s="309"/>
      <c r="J4080" s="309"/>
      <c r="K4080" s="309"/>
      <c r="L4080" s="309"/>
      <c r="M4080" s="309"/>
      <c r="N4080" s="309"/>
      <c r="O4080" s="309"/>
      <c r="P4080" s="309"/>
      <c r="Q4080" s="309"/>
      <c r="R4080" s="309"/>
      <c r="S4080" s="309"/>
      <c r="T4080" s="309"/>
      <c r="U4080" s="309"/>
    </row>
    <row r="4081" spans="1:21" x14ac:dyDescent="0.2">
      <c r="A4081" s="309"/>
      <c r="B4081" s="309"/>
      <c r="C4081" s="309"/>
      <c r="D4081" s="309"/>
      <c r="E4081" s="309"/>
      <c r="F4081" s="309"/>
      <c r="G4081" s="309"/>
      <c r="H4081" s="309"/>
      <c r="I4081" s="309"/>
      <c r="J4081" s="309"/>
      <c r="K4081" s="309"/>
      <c r="L4081" s="309"/>
      <c r="M4081" s="309"/>
      <c r="N4081" s="309"/>
      <c r="O4081" s="309"/>
      <c r="P4081" s="309"/>
      <c r="Q4081" s="309"/>
      <c r="R4081" s="309"/>
      <c r="S4081" s="309"/>
      <c r="T4081" s="309"/>
      <c r="U4081" s="309"/>
    </row>
    <row r="4082" spans="1:21" x14ac:dyDescent="0.2">
      <c r="A4082" s="309"/>
      <c r="B4082" s="309"/>
      <c r="C4082" s="309"/>
      <c r="D4082" s="309"/>
      <c r="E4082" s="309"/>
      <c r="F4082" s="309"/>
      <c r="G4082" s="309"/>
      <c r="H4082" s="309"/>
      <c r="I4082" s="309"/>
      <c r="J4082" s="309"/>
      <c r="K4082" s="309"/>
      <c r="L4082" s="309"/>
      <c r="M4082" s="309"/>
      <c r="N4082" s="309"/>
      <c r="O4082" s="309"/>
      <c r="P4082" s="309"/>
      <c r="Q4082" s="309"/>
      <c r="R4082" s="309"/>
      <c r="S4082" s="309"/>
      <c r="T4082" s="309"/>
      <c r="U4082" s="309"/>
    </row>
    <row r="4083" spans="1:21" x14ac:dyDescent="0.2">
      <c r="A4083" s="309"/>
      <c r="B4083" s="309"/>
      <c r="C4083" s="309"/>
      <c r="D4083" s="309"/>
      <c r="E4083" s="309"/>
      <c r="F4083" s="309"/>
      <c r="G4083" s="309"/>
      <c r="H4083" s="309"/>
      <c r="I4083" s="309"/>
      <c r="J4083" s="309"/>
      <c r="K4083" s="309"/>
      <c r="L4083" s="309"/>
      <c r="M4083" s="309"/>
      <c r="N4083" s="309"/>
      <c r="O4083" s="309"/>
      <c r="P4083" s="309"/>
      <c r="Q4083" s="309"/>
      <c r="R4083" s="309"/>
      <c r="S4083" s="309"/>
      <c r="T4083" s="309"/>
      <c r="U4083" s="309"/>
    </row>
    <row r="4084" spans="1:21" x14ac:dyDescent="0.2">
      <c r="A4084" s="309"/>
      <c r="B4084" s="309"/>
      <c r="C4084" s="309"/>
      <c r="D4084" s="309"/>
      <c r="E4084" s="309"/>
      <c r="F4084" s="309"/>
      <c r="G4084" s="309"/>
      <c r="H4084" s="309"/>
      <c r="I4084" s="309"/>
      <c r="J4084" s="309"/>
      <c r="K4084" s="309"/>
      <c r="L4084" s="309"/>
      <c r="M4084" s="309"/>
      <c r="N4084" s="309"/>
      <c r="O4084" s="309"/>
      <c r="P4084" s="309"/>
      <c r="Q4084" s="309"/>
      <c r="R4084" s="309"/>
      <c r="S4084" s="309"/>
      <c r="T4084" s="309"/>
      <c r="U4084" s="309"/>
    </row>
    <row r="4085" spans="1:21" x14ac:dyDescent="0.2">
      <c r="A4085" s="309"/>
      <c r="B4085" s="309"/>
      <c r="C4085" s="309"/>
      <c r="D4085" s="309"/>
      <c r="E4085" s="309"/>
      <c r="F4085" s="309"/>
      <c r="G4085" s="309"/>
      <c r="H4085" s="309"/>
      <c r="I4085" s="309"/>
      <c r="J4085" s="309"/>
      <c r="K4085" s="309"/>
      <c r="L4085" s="309"/>
      <c r="M4085" s="309"/>
      <c r="N4085" s="309"/>
      <c r="O4085" s="309"/>
      <c r="P4085" s="309"/>
      <c r="Q4085" s="309"/>
      <c r="R4085" s="309"/>
      <c r="S4085" s="309"/>
      <c r="T4085" s="309"/>
      <c r="U4085" s="309"/>
    </row>
    <row r="4086" spans="1:21" x14ac:dyDescent="0.2">
      <c r="A4086" s="309"/>
      <c r="B4086" s="309"/>
      <c r="C4086" s="309"/>
      <c r="D4086" s="309"/>
      <c r="E4086" s="309"/>
      <c r="F4086" s="309"/>
      <c r="G4086" s="309"/>
      <c r="H4086" s="309"/>
      <c r="I4086" s="309"/>
      <c r="J4086" s="309"/>
      <c r="K4086" s="309"/>
      <c r="L4086" s="309"/>
      <c r="M4086" s="309"/>
      <c r="N4086" s="309"/>
      <c r="O4086" s="309"/>
      <c r="P4086" s="309"/>
      <c r="Q4086" s="309"/>
      <c r="R4086" s="309"/>
      <c r="S4086" s="309"/>
      <c r="T4086" s="309"/>
      <c r="U4086" s="309"/>
    </row>
    <row r="4087" spans="1:21" x14ac:dyDescent="0.2">
      <c r="A4087" s="309"/>
      <c r="B4087" s="309"/>
      <c r="C4087" s="309"/>
      <c r="D4087" s="309"/>
      <c r="E4087" s="309"/>
      <c r="F4087" s="309"/>
      <c r="G4087" s="309"/>
      <c r="H4087" s="309"/>
      <c r="I4087" s="309"/>
      <c r="J4087" s="309"/>
      <c r="K4087" s="309"/>
      <c r="L4087" s="309"/>
      <c r="M4087" s="309"/>
      <c r="N4087" s="309"/>
      <c r="O4087" s="309"/>
      <c r="P4087" s="309"/>
      <c r="Q4087" s="309"/>
      <c r="R4087" s="309"/>
      <c r="S4087" s="309"/>
      <c r="T4087" s="309"/>
      <c r="U4087" s="309"/>
    </row>
    <row r="4088" spans="1:21" x14ac:dyDescent="0.2">
      <c r="A4088" s="309"/>
      <c r="B4088" s="309"/>
      <c r="C4088" s="309"/>
      <c r="D4088" s="309"/>
      <c r="E4088" s="309"/>
      <c r="F4088" s="309"/>
      <c r="G4088" s="309"/>
      <c r="H4088" s="309"/>
      <c r="I4088" s="309"/>
      <c r="J4088" s="309"/>
      <c r="K4088" s="309"/>
      <c r="L4088" s="309"/>
      <c r="M4088" s="309"/>
      <c r="N4088" s="309"/>
      <c r="O4088" s="309"/>
      <c r="P4088" s="309"/>
      <c r="Q4088" s="309"/>
      <c r="R4088" s="309"/>
      <c r="S4088" s="309"/>
      <c r="T4088" s="309"/>
      <c r="U4088" s="309"/>
    </row>
    <row r="4089" spans="1:21" x14ac:dyDescent="0.2">
      <c r="A4089" s="309"/>
      <c r="B4089" s="309"/>
      <c r="C4089" s="309"/>
      <c r="D4089" s="309"/>
      <c r="E4089" s="309"/>
      <c r="F4089" s="309"/>
      <c r="G4089" s="309"/>
      <c r="H4089" s="309"/>
      <c r="I4089" s="309"/>
      <c r="J4089" s="309"/>
      <c r="K4089" s="309"/>
      <c r="L4089" s="309"/>
      <c r="M4089" s="309"/>
      <c r="N4089" s="309"/>
      <c r="O4089" s="309"/>
      <c r="P4089" s="309"/>
      <c r="Q4089" s="309"/>
      <c r="R4089" s="309"/>
      <c r="S4089" s="309"/>
      <c r="T4089" s="309"/>
      <c r="U4089" s="309"/>
    </row>
    <row r="4090" spans="1:21" x14ac:dyDescent="0.2">
      <c r="A4090" s="309"/>
      <c r="B4090" s="309"/>
      <c r="C4090" s="309"/>
      <c r="D4090" s="309"/>
      <c r="E4090" s="309"/>
      <c r="F4090" s="309"/>
      <c r="G4090" s="309"/>
      <c r="H4090" s="309"/>
      <c r="I4090" s="309"/>
      <c r="J4090" s="309"/>
      <c r="K4090" s="309"/>
      <c r="L4090" s="309"/>
      <c r="M4090" s="309"/>
      <c r="N4090" s="309"/>
      <c r="O4090" s="309"/>
      <c r="P4090" s="309"/>
      <c r="Q4090" s="309"/>
      <c r="R4090" s="309"/>
      <c r="S4090" s="309"/>
      <c r="T4090" s="309"/>
      <c r="U4090" s="309"/>
    </row>
    <row r="4091" spans="1:21" x14ac:dyDescent="0.2">
      <c r="A4091" s="309"/>
      <c r="B4091" s="309"/>
      <c r="C4091" s="309"/>
      <c r="D4091" s="309"/>
      <c r="E4091" s="309"/>
      <c r="F4091" s="309"/>
      <c r="G4091" s="309"/>
      <c r="H4091" s="309"/>
      <c r="I4091" s="309"/>
      <c r="J4091" s="309"/>
      <c r="K4091" s="309"/>
      <c r="L4091" s="309"/>
      <c r="M4091" s="309"/>
      <c r="N4091" s="309"/>
      <c r="O4091" s="309"/>
      <c r="P4091" s="309"/>
      <c r="Q4091" s="309"/>
      <c r="R4091" s="309"/>
      <c r="S4091" s="309"/>
      <c r="T4091" s="309"/>
      <c r="U4091" s="309"/>
    </row>
    <row r="4092" spans="1:21" x14ac:dyDescent="0.2">
      <c r="A4092" s="309"/>
      <c r="B4092" s="309"/>
      <c r="C4092" s="309"/>
      <c r="D4092" s="309"/>
      <c r="E4092" s="309"/>
      <c r="F4092" s="309"/>
      <c r="G4092" s="309"/>
      <c r="H4092" s="309"/>
      <c r="I4092" s="309"/>
      <c r="J4092" s="309"/>
      <c r="K4092" s="309"/>
      <c r="L4092" s="309"/>
      <c r="M4092" s="309"/>
      <c r="N4092" s="309"/>
      <c r="O4092" s="309"/>
      <c r="P4092" s="309"/>
      <c r="Q4092" s="309"/>
      <c r="R4092" s="309"/>
      <c r="S4092" s="309"/>
      <c r="T4092" s="309"/>
      <c r="U4092" s="309"/>
    </row>
    <row r="4093" spans="1:21" x14ac:dyDescent="0.2">
      <c r="A4093" s="309"/>
      <c r="B4093" s="309"/>
      <c r="C4093" s="309"/>
      <c r="D4093" s="309"/>
      <c r="E4093" s="309"/>
      <c r="F4093" s="309"/>
      <c r="G4093" s="309"/>
      <c r="H4093" s="309"/>
      <c r="I4093" s="309"/>
      <c r="J4093" s="309"/>
      <c r="K4093" s="309"/>
      <c r="L4093" s="309"/>
      <c r="M4093" s="309"/>
      <c r="N4093" s="309"/>
      <c r="O4093" s="309"/>
      <c r="P4093" s="309"/>
      <c r="Q4093" s="309"/>
      <c r="R4093" s="309"/>
      <c r="S4093" s="309"/>
      <c r="T4093" s="309"/>
      <c r="U4093" s="309"/>
    </row>
    <row r="4094" spans="1:21" x14ac:dyDescent="0.2">
      <c r="A4094" s="309"/>
      <c r="B4094" s="309"/>
      <c r="C4094" s="309"/>
      <c r="D4094" s="309"/>
      <c r="E4094" s="309"/>
      <c r="F4094" s="309"/>
      <c r="G4094" s="309"/>
      <c r="H4094" s="309"/>
      <c r="I4094" s="309"/>
      <c r="J4094" s="309"/>
      <c r="K4094" s="309"/>
      <c r="L4094" s="309"/>
      <c r="M4094" s="309"/>
      <c r="N4094" s="309"/>
      <c r="O4094" s="309"/>
      <c r="P4094" s="309"/>
      <c r="Q4094" s="309"/>
      <c r="R4094" s="309"/>
      <c r="S4094" s="309"/>
      <c r="T4094" s="309"/>
      <c r="U4094" s="309"/>
    </row>
    <row r="4095" spans="1:21" x14ac:dyDescent="0.2">
      <c r="A4095" s="309"/>
      <c r="B4095" s="309"/>
      <c r="C4095" s="309"/>
      <c r="D4095" s="309"/>
      <c r="E4095" s="309"/>
      <c r="F4095" s="309"/>
      <c r="G4095" s="309"/>
      <c r="H4095" s="309"/>
      <c r="I4095" s="309"/>
      <c r="J4095" s="309"/>
      <c r="K4095" s="309"/>
      <c r="L4095" s="309"/>
      <c r="M4095" s="309"/>
      <c r="N4095" s="309"/>
      <c r="O4095" s="309"/>
      <c r="P4095" s="309"/>
      <c r="Q4095" s="309"/>
      <c r="R4095" s="309"/>
      <c r="S4095" s="309"/>
      <c r="T4095" s="309"/>
      <c r="U4095" s="309"/>
    </row>
    <row r="4096" spans="1:21" x14ac:dyDescent="0.2">
      <c r="A4096" s="309"/>
      <c r="B4096" s="309"/>
      <c r="C4096" s="309"/>
      <c r="D4096" s="309"/>
      <c r="E4096" s="309"/>
      <c r="F4096" s="309"/>
      <c r="G4096" s="309"/>
      <c r="H4096" s="309"/>
      <c r="I4096" s="309"/>
      <c r="J4096" s="309"/>
      <c r="K4096" s="309"/>
      <c r="L4096" s="309"/>
      <c r="M4096" s="309"/>
      <c r="N4096" s="309"/>
      <c r="O4096" s="309"/>
      <c r="P4096" s="309"/>
      <c r="Q4096" s="309"/>
      <c r="R4096" s="309"/>
      <c r="S4096" s="309"/>
      <c r="T4096" s="309"/>
      <c r="U4096" s="309"/>
    </row>
    <row r="4097" spans="1:21" x14ac:dyDescent="0.2">
      <c r="A4097" s="309"/>
      <c r="B4097" s="309"/>
      <c r="C4097" s="309"/>
      <c r="D4097" s="309"/>
      <c r="E4097" s="309"/>
      <c r="F4097" s="309"/>
      <c r="G4097" s="309"/>
      <c r="H4097" s="309"/>
      <c r="I4097" s="309"/>
      <c r="J4097" s="309"/>
      <c r="K4097" s="309"/>
      <c r="L4097" s="309"/>
      <c r="M4097" s="309"/>
      <c r="N4097" s="309"/>
      <c r="O4097" s="309"/>
      <c r="P4097" s="309"/>
      <c r="Q4097" s="309"/>
      <c r="R4097" s="309"/>
      <c r="S4097" s="309"/>
      <c r="T4097" s="309"/>
      <c r="U4097" s="309"/>
    </row>
    <row r="4098" spans="1:21" x14ac:dyDescent="0.2">
      <c r="A4098" s="309"/>
      <c r="B4098" s="309"/>
      <c r="C4098" s="309"/>
      <c r="D4098" s="309"/>
      <c r="E4098" s="309"/>
      <c r="F4098" s="309"/>
      <c r="G4098" s="309"/>
      <c r="H4098" s="309"/>
      <c r="I4098" s="309"/>
      <c r="J4098" s="309"/>
      <c r="K4098" s="309"/>
      <c r="L4098" s="309"/>
      <c r="M4098" s="309"/>
      <c r="N4098" s="309"/>
      <c r="O4098" s="309"/>
      <c r="P4098" s="309"/>
      <c r="Q4098" s="309"/>
      <c r="R4098" s="309"/>
      <c r="S4098" s="309"/>
      <c r="T4098" s="309"/>
      <c r="U4098" s="309"/>
    </row>
    <row r="4099" spans="1:21" x14ac:dyDescent="0.2">
      <c r="A4099" s="309"/>
      <c r="B4099" s="309"/>
      <c r="C4099" s="309"/>
      <c r="D4099" s="309"/>
      <c r="E4099" s="309"/>
      <c r="F4099" s="309"/>
      <c r="G4099" s="309"/>
      <c r="H4099" s="309"/>
      <c r="I4099" s="309"/>
      <c r="J4099" s="309"/>
      <c r="K4099" s="309"/>
      <c r="L4099" s="309"/>
      <c r="M4099" s="309"/>
      <c r="N4099" s="309"/>
      <c r="O4099" s="309"/>
      <c r="P4099" s="309"/>
      <c r="Q4099" s="309"/>
      <c r="R4099" s="309"/>
      <c r="S4099" s="309"/>
      <c r="T4099" s="309"/>
      <c r="U4099" s="309"/>
    </row>
    <row r="4100" spans="1:21" x14ac:dyDescent="0.2">
      <c r="A4100" s="309"/>
      <c r="B4100" s="309"/>
      <c r="C4100" s="309"/>
      <c r="D4100" s="309"/>
      <c r="E4100" s="309"/>
      <c r="F4100" s="309"/>
      <c r="G4100" s="309"/>
      <c r="H4100" s="309"/>
      <c r="I4100" s="309"/>
      <c r="J4100" s="309"/>
      <c r="K4100" s="309"/>
      <c r="L4100" s="309"/>
      <c r="M4100" s="309"/>
      <c r="N4100" s="309"/>
      <c r="O4100" s="309"/>
      <c r="P4100" s="309"/>
      <c r="Q4100" s="309"/>
      <c r="R4100" s="309"/>
      <c r="S4100" s="309"/>
      <c r="T4100" s="309"/>
      <c r="U4100" s="309"/>
    </row>
    <row r="4101" spans="1:21" x14ac:dyDescent="0.2">
      <c r="A4101" s="309"/>
      <c r="B4101" s="309"/>
      <c r="C4101" s="309"/>
      <c r="D4101" s="309"/>
      <c r="E4101" s="309"/>
      <c r="F4101" s="309"/>
      <c r="G4101" s="309"/>
      <c r="H4101" s="309"/>
      <c r="I4101" s="309"/>
      <c r="J4101" s="309"/>
      <c r="K4101" s="309"/>
      <c r="L4101" s="309"/>
      <c r="M4101" s="309"/>
      <c r="N4101" s="309"/>
      <c r="O4101" s="309"/>
      <c r="P4101" s="309"/>
      <c r="Q4101" s="309"/>
      <c r="R4101" s="309"/>
      <c r="S4101" s="309"/>
      <c r="T4101" s="309"/>
      <c r="U4101" s="309"/>
    </row>
    <row r="4102" spans="1:21" x14ac:dyDescent="0.2">
      <c r="A4102" s="309"/>
      <c r="B4102" s="309"/>
      <c r="C4102" s="309"/>
      <c r="D4102" s="309"/>
      <c r="E4102" s="309"/>
      <c r="F4102" s="309"/>
      <c r="G4102" s="309"/>
      <c r="H4102" s="309"/>
      <c r="I4102" s="309"/>
      <c r="J4102" s="309"/>
      <c r="K4102" s="309"/>
      <c r="L4102" s="309"/>
      <c r="M4102" s="309"/>
      <c r="N4102" s="309"/>
      <c r="O4102" s="309"/>
      <c r="P4102" s="309"/>
      <c r="Q4102" s="309"/>
      <c r="R4102" s="309"/>
      <c r="S4102" s="309"/>
      <c r="T4102" s="309"/>
      <c r="U4102" s="309"/>
    </row>
    <row r="4103" spans="1:21" x14ac:dyDescent="0.2">
      <c r="A4103" s="309"/>
      <c r="B4103" s="309"/>
      <c r="C4103" s="309"/>
      <c r="D4103" s="309"/>
      <c r="E4103" s="309"/>
      <c r="F4103" s="309"/>
      <c r="G4103" s="309"/>
      <c r="H4103" s="309"/>
      <c r="I4103" s="309"/>
      <c r="J4103" s="309"/>
      <c r="K4103" s="309"/>
      <c r="L4103" s="309"/>
      <c r="M4103" s="309"/>
      <c r="N4103" s="309"/>
      <c r="O4103" s="309"/>
      <c r="P4103" s="309"/>
      <c r="Q4103" s="309"/>
      <c r="R4103" s="309"/>
      <c r="S4103" s="309"/>
      <c r="T4103" s="309"/>
      <c r="U4103" s="309"/>
    </row>
    <row r="4104" spans="1:21" x14ac:dyDescent="0.2">
      <c r="A4104" s="309"/>
      <c r="B4104" s="309"/>
      <c r="C4104" s="309"/>
      <c r="D4104" s="309"/>
      <c r="E4104" s="309"/>
      <c r="F4104" s="309"/>
      <c r="G4104" s="309"/>
      <c r="H4104" s="309"/>
      <c r="I4104" s="309"/>
      <c r="J4104" s="309"/>
      <c r="K4104" s="309"/>
      <c r="L4104" s="309"/>
      <c r="M4104" s="309"/>
      <c r="N4104" s="309"/>
      <c r="O4104" s="309"/>
      <c r="P4104" s="309"/>
      <c r="Q4104" s="309"/>
      <c r="R4104" s="309"/>
      <c r="S4104" s="309"/>
      <c r="T4104" s="309"/>
      <c r="U4104" s="309"/>
    </row>
    <row r="4105" spans="1:21" x14ac:dyDescent="0.2">
      <c r="A4105" s="309"/>
      <c r="B4105" s="309"/>
      <c r="C4105" s="309"/>
      <c r="D4105" s="309"/>
      <c r="E4105" s="309"/>
      <c r="F4105" s="309"/>
      <c r="G4105" s="309"/>
      <c r="H4105" s="309"/>
      <c r="I4105" s="309"/>
      <c r="J4105" s="309"/>
      <c r="K4105" s="309"/>
      <c r="L4105" s="309"/>
      <c r="M4105" s="309"/>
      <c r="N4105" s="309"/>
      <c r="O4105" s="309"/>
      <c r="P4105" s="309"/>
      <c r="Q4105" s="309"/>
      <c r="R4105" s="309"/>
      <c r="S4105" s="309"/>
      <c r="T4105" s="309"/>
      <c r="U4105" s="309"/>
    </row>
    <row r="4106" spans="1:21" x14ac:dyDescent="0.2">
      <c r="A4106" s="309"/>
      <c r="B4106" s="309"/>
      <c r="C4106" s="309"/>
      <c r="D4106" s="309"/>
      <c r="E4106" s="309"/>
      <c r="F4106" s="309"/>
      <c r="G4106" s="309"/>
      <c r="H4106" s="309"/>
      <c r="I4106" s="309"/>
      <c r="J4106" s="309"/>
      <c r="K4106" s="309"/>
      <c r="L4106" s="309"/>
      <c r="M4106" s="309"/>
      <c r="N4106" s="309"/>
      <c r="O4106" s="309"/>
      <c r="P4106" s="309"/>
      <c r="Q4106" s="309"/>
      <c r="R4106" s="309"/>
      <c r="S4106" s="309"/>
      <c r="T4106" s="309"/>
      <c r="U4106" s="309"/>
    </row>
    <row r="4107" spans="1:21" x14ac:dyDescent="0.2">
      <c r="A4107" s="309"/>
      <c r="B4107" s="309"/>
      <c r="C4107" s="309"/>
      <c r="D4107" s="309"/>
      <c r="E4107" s="309"/>
      <c r="F4107" s="309"/>
      <c r="G4107" s="309"/>
      <c r="H4107" s="309"/>
      <c r="I4107" s="309"/>
      <c r="J4107" s="309"/>
      <c r="K4107" s="309"/>
      <c r="L4107" s="309"/>
      <c r="M4107" s="309"/>
      <c r="N4107" s="309"/>
      <c r="O4107" s="309"/>
      <c r="P4107" s="309"/>
      <c r="Q4107" s="309"/>
      <c r="R4107" s="309"/>
      <c r="S4107" s="309"/>
      <c r="T4107" s="309"/>
      <c r="U4107" s="309"/>
    </row>
    <row r="4108" spans="1:21" x14ac:dyDescent="0.2">
      <c r="A4108" s="309"/>
      <c r="B4108" s="309"/>
      <c r="C4108" s="309"/>
      <c r="D4108" s="309"/>
      <c r="E4108" s="309"/>
      <c r="F4108" s="309"/>
      <c r="G4108" s="309"/>
      <c r="H4108" s="309"/>
      <c r="I4108" s="309"/>
      <c r="J4108" s="309"/>
      <c r="K4108" s="309"/>
      <c r="L4108" s="309"/>
      <c r="M4108" s="309"/>
      <c r="N4108" s="309"/>
      <c r="O4108" s="309"/>
      <c r="P4108" s="309"/>
      <c r="Q4108" s="309"/>
      <c r="R4108" s="309"/>
      <c r="S4108" s="309"/>
      <c r="T4108" s="309"/>
      <c r="U4108" s="309"/>
    </row>
    <row r="4109" spans="1:21" x14ac:dyDescent="0.2">
      <c r="A4109" s="309"/>
      <c r="B4109" s="309"/>
      <c r="C4109" s="309"/>
      <c r="D4109" s="309"/>
      <c r="E4109" s="309"/>
      <c r="F4109" s="309"/>
      <c r="G4109" s="309"/>
      <c r="H4109" s="309"/>
      <c r="I4109" s="309"/>
      <c r="J4109" s="309"/>
      <c r="K4109" s="309"/>
      <c r="L4109" s="309"/>
      <c r="M4109" s="309"/>
      <c r="N4109" s="309"/>
      <c r="O4109" s="309"/>
      <c r="P4109" s="309"/>
      <c r="Q4109" s="309"/>
      <c r="R4109" s="309"/>
      <c r="S4109" s="309"/>
      <c r="T4109" s="309"/>
      <c r="U4109" s="309"/>
    </row>
    <row r="4110" spans="1:21" x14ac:dyDescent="0.2">
      <c r="A4110" s="309"/>
      <c r="B4110" s="309"/>
      <c r="C4110" s="309"/>
      <c r="D4110" s="309"/>
      <c r="E4110" s="309"/>
      <c r="F4110" s="309"/>
      <c r="G4110" s="309"/>
      <c r="H4110" s="309"/>
      <c r="I4110" s="309"/>
      <c r="J4110" s="309"/>
      <c r="K4110" s="309"/>
      <c r="L4110" s="309"/>
      <c r="M4110" s="309"/>
      <c r="N4110" s="309"/>
      <c r="O4110" s="309"/>
      <c r="P4110" s="309"/>
      <c r="Q4110" s="309"/>
      <c r="R4110" s="309"/>
      <c r="S4110" s="309"/>
      <c r="T4110" s="309"/>
      <c r="U4110" s="309"/>
    </row>
    <row r="4111" spans="1:21" x14ac:dyDescent="0.2">
      <c r="A4111" s="309"/>
      <c r="B4111" s="309"/>
      <c r="C4111" s="309"/>
      <c r="D4111" s="309"/>
      <c r="E4111" s="309"/>
      <c r="F4111" s="309"/>
      <c r="G4111" s="309"/>
      <c r="H4111" s="309"/>
      <c r="I4111" s="309"/>
      <c r="J4111" s="309"/>
      <c r="K4111" s="309"/>
      <c r="L4111" s="309"/>
      <c r="M4111" s="309"/>
      <c r="N4111" s="309"/>
      <c r="O4111" s="309"/>
      <c r="P4111" s="309"/>
      <c r="Q4111" s="309"/>
      <c r="R4111" s="309"/>
      <c r="S4111" s="309"/>
      <c r="T4111" s="309"/>
      <c r="U4111" s="309"/>
    </row>
    <row r="4112" spans="1:21" x14ac:dyDescent="0.2">
      <c r="A4112" s="309"/>
      <c r="B4112" s="309"/>
      <c r="C4112" s="309"/>
      <c r="D4112" s="309"/>
      <c r="E4112" s="309"/>
      <c r="F4112" s="309"/>
      <c r="G4112" s="309"/>
      <c r="H4112" s="309"/>
      <c r="I4112" s="309"/>
      <c r="J4112" s="309"/>
      <c r="K4112" s="309"/>
      <c r="L4112" s="309"/>
      <c r="M4112" s="309"/>
      <c r="N4112" s="309"/>
      <c r="O4112" s="309"/>
      <c r="P4112" s="309"/>
      <c r="Q4112" s="309"/>
      <c r="R4112" s="309"/>
      <c r="S4112" s="309"/>
      <c r="T4112" s="309"/>
      <c r="U4112" s="309"/>
    </row>
    <row r="4113" spans="1:21" x14ac:dyDescent="0.2">
      <c r="A4113" s="309"/>
      <c r="B4113" s="309"/>
      <c r="C4113" s="309"/>
      <c r="D4113" s="309"/>
      <c r="E4113" s="309"/>
      <c r="F4113" s="309"/>
      <c r="G4113" s="309"/>
      <c r="H4113" s="309"/>
      <c r="I4113" s="309"/>
      <c r="J4113" s="309"/>
      <c r="K4113" s="309"/>
      <c r="L4113" s="309"/>
      <c r="M4113" s="309"/>
      <c r="N4113" s="309"/>
      <c r="O4113" s="309"/>
      <c r="P4113" s="309"/>
      <c r="Q4113" s="309"/>
      <c r="R4113" s="309"/>
      <c r="S4113" s="309"/>
      <c r="T4113" s="309"/>
      <c r="U4113" s="309"/>
    </row>
    <row r="4114" spans="1:21" x14ac:dyDescent="0.2">
      <c r="A4114" s="309"/>
      <c r="B4114" s="309"/>
      <c r="C4114" s="309"/>
      <c r="D4114" s="309"/>
      <c r="E4114" s="309"/>
      <c r="F4114" s="309"/>
      <c r="G4114" s="309"/>
      <c r="H4114" s="309"/>
      <c r="I4114" s="309"/>
      <c r="J4114" s="309"/>
      <c r="K4114" s="309"/>
      <c r="L4114" s="309"/>
      <c r="M4114" s="309"/>
      <c r="N4114" s="309"/>
      <c r="O4114" s="309"/>
      <c r="P4114" s="309"/>
      <c r="Q4114" s="309"/>
      <c r="R4114" s="309"/>
      <c r="S4114" s="309"/>
      <c r="T4114" s="309"/>
      <c r="U4114" s="309"/>
    </row>
    <row r="4115" spans="1:21" x14ac:dyDescent="0.2">
      <c r="A4115" s="309"/>
      <c r="B4115" s="309"/>
      <c r="C4115" s="309"/>
      <c r="D4115" s="309"/>
      <c r="E4115" s="309"/>
      <c r="F4115" s="309"/>
      <c r="G4115" s="309"/>
      <c r="H4115" s="309"/>
      <c r="I4115" s="309"/>
      <c r="J4115" s="309"/>
      <c r="K4115" s="309"/>
      <c r="L4115" s="309"/>
      <c r="M4115" s="309"/>
      <c r="N4115" s="309"/>
      <c r="O4115" s="309"/>
      <c r="P4115" s="309"/>
      <c r="Q4115" s="309"/>
      <c r="R4115" s="309"/>
      <c r="S4115" s="309"/>
      <c r="T4115" s="309"/>
      <c r="U4115" s="309"/>
    </row>
    <row r="4116" spans="1:21" x14ac:dyDescent="0.2">
      <c r="A4116" s="309"/>
      <c r="B4116" s="309"/>
      <c r="C4116" s="309"/>
      <c r="D4116" s="309"/>
      <c r="E4116" s="309"/>
      <c r="F4116" s="309"/>
      <c r="G4116" s="309"/>
      <c r="H4116" s="309"/>
      <c r="I4116" s="309"/>
      <c r="J4116" s="309"/>
      <c r="K4116" s="309"/>
      <c r="L4116" s="309"/>
      <c r="M4116" s="309"/>
      <c r="N4116" s="309"/>
      <c r="O4116" s="309"/>
      <c r="P4116" s="309"/>
      <c r="Q4116" s="309"/>
      <c r="R4116" s="309"/>
      <c r="S4116" s="309"/>
      <c r="T4116" s="309"/>
      <c r="U4116" s="309"/>
    </row>
    <row r="4117" spans="1:21" x14ac:dyDescent="0.2">
      <c r="A4117" s="309"/>
      <c r="B4117" s="309"/>
      <c r="C4117" s="309"/>
      <c r="D4117" s="309"/>
      <c r="E4117" s="309"/>
      <c r="F4117" s="309"/>
      <c r="G4117" s="309"/>
      <c r="H4117" s="309"/>
      <c r="I4117" s="309"/>
      <c r="J4117" s="309"/>
      <c r="K4117" s="309"/>
      <c r="L4117" s="309"/>
      <c r="M4117" s="309"/>
      <c r="N4117" s="309"/>
      <c r="O4117" s="309"/>
      <c r="P4117" s="309"/>
      <c r="Q4117" s="309"/>
      <c r="R4117" s="309"/>
      <c r="S4117" s="309"/>
      <c r="T4117" s="309"/>
      <c r="U4117" s="309"/>
    </row>
    <row r="4118" spans="1:21" x14ac:dyDescent="0.2">
      <c r="A4118" s="309"/>
      <c r="B4118" s="309"/>
      <c r="C4118" s="309"/>
      <c r="D4118" s="309"/>
      <c r="E4118" s="309"/>
      <c r="F4118" s="309"/>
      <c r="G4118" s="309"/>
      <c r="H4118" s="309"/>
      <c r="I4118" s="309"/>
      <c r="J4118" s="309"/>
      <c r="K4118" s="309"/>
      <c r="L4118" s="309"/>
      <c r="M4118" s="309"/>
      <c r="N4118" s="309"/>
      <c r="O4118" s="309"/>
      <c r="P4118" s="309"/>
      <c r="Q4118" s="309"/>
      <c r="R4118" s="309"/>
      <c r="S4118" s="309"/>
      <c r="T4118" s="309"/>
      <c r="U4118" s="309"/>
    </row>
    <row r="4119" spans="1:21" x14ac:dyDescent="0.2">
      <c r="A4119" s="309"/>
      <c r="B4119" s="309"/>
      <c r="C4119" s="309"/>
      <c r="D4119" s="309"/>
      <c r="E4119" s="309"/>
      <c r="F4119" s="309"/>
      <c r="G4119" s="309"/>
      <c r="H4119" s="309"/>
      <c r="I4119" s="309"/>
      <c r="J4119" s="309"/>
      <c r="K4119" s="309"/>
      <c r="L4119" s="309"/>
      <c r="M4119" s="309"/>
      <c r="N4119" s="309"/>
      <c r="O4119" s="309"/>
      <c r="P4119" s="309"/>
      <c r="Q4119" s="309"/>
      <c r="R4119" s="309"/>
      <c r="S4119" s="309"/>
      <c r="T4119" s="309"/>
      <c r="U4119" s="309"/>
    </row>
    <row r="4120" spans="1:21" x14ac:dyDescent="0.2">
      <c r="A4120" s="309"/>
      <c r="B4120" s="309"/>
      <c r="C4120" s="309"/>
      <c r="D4120" s="309"/>
      <c r="E4120" s="309"/>
      <c r="F4120" s="309"/>
      <c r="G4120" s="309"/>
      <c r="H4120" s="309"/>
      <c r="I4120" s="309"/>
      <c r="J4120" s="309"/>
      <c r="K4120" s="309"/>
      <c r="L4120" s="309"/>
      <c r="M4120" s="309"/>
      <c r="N4120" s="309"/>
      <c r="O4120" s="309"/>
      <c r="P4120" s="309"/>
      <c r="Q4120" s="309"/>
      <c r="R4120" s="309"/>
      <c r="S4120" s="309"/>
      <c r="T4120" s="309"/>
      <c r="U4120" s="309"/>
    </row>
    <row r="4121" spans="1:21" x14ac:dyDescent="0.2">
      <c r="A4121" s="309"/>
      <c r="B4121" s="309"/>
      <c r="C4121" s="309"/>
      <c r="D4121" s="309"/>
      <c r="E4121" s="309"/>
      <c r="F4121" s="309"/>
      <c r="G4121" s="309"/>
      <c r="H4121" s="309"/>
      <c r="I4121" s="309"/>
      <c r="J4121" s="309"/>
      <c r="K4121" s="309"/>
      <c r="L4121" s="309"/>
      <c r="M4121" s="309"/>
      <c r="N4121" s="309"/>
      <c r="O4121" s="309"/>
      <c r="P4121" s="309"/>
      <c r="Q4121" s="309"/>
      <c r="R4121" s="309"/>
      <c r="S4121" s="309"/>
      <c r="T4121" s="309"/>
      <c r="U4121" s="309"/>
    </row>
    <row r="4122" spans="1:21" x14ac:dyDescent="0.2">
      <c r="A4122" s="309"/>
      <c r="B4122" s="309"/>
      <c r="C4122" s="309"/>
      <c r="D4122" s="309"/>
      <c r="E4122" s="309"/>
      <c r="F4122" s="309"/>
      <c r="G4122" s="309"/>
      <c r="H4122" s="309"/>
      <c r="I4122" s="309"/>
      <c r="J4122" s="309"/>
      <c r="K4122" s="309"/>
      <c r="L4122" s="309"/>
      <c r="M4122" s="309"/>
      <c r="N4122" s="309"/>
      <c r="O4122" s="309"/>
      <c r="P4122" s="309"/>
      <c r="Q4122" s="309"/>
      <c r="R4122" s="309"/>
      <c r="S4122" s="309"/>
      <c r="T4122" s="309"/>
      <c r="U4122" s="309"/>
    </row>
    <row r="4123" spans="1:21" x14ac:dyDescent="0.2">
      <c r="A4123" s="309"/>
      <c r="B4123" s="309"/>
      <c r="C4123" s="309"/>
      <c r="D4123" s="309"/>
      <c r="E4123" s="309"/>
      <c r="F4123" s="309"/>
      <c r="G4123" s="309"/>
      <c r="H4123" s="309"/>
      <c r="I4123" s="309"/>
      <c r="J4123" s="309"/>
      <c r="K4123" s="309"/>
      <c r="L4123" s="309"/>
      <c r="M4123" s="309"/>
      <c r="N4123" s="309"/>
      <c r="O4123" s="309"/>
      <c r="P4123" s="309"/>
      <c r="Q4123" s="309"/>
      <c r="R4123" s="309"/>
      <c r="S4123" s="309"/>
      <c r="T4123" s="309"/>
      <c r="U4123" s="309"/>
    </row>
    <row r="4124" spans="1:21" x14ac:dyDescent="0.2">
      <c r="A4124" s="309"/>
      <c r="B4124" s="309"/>
      <c r="C4124" s="309"/>
      <c r="D4124" s="309"/>
      <c r="E4124" s="309"/>
      <c r="F4124" s="309"/>
      <c r="G4124" s="309"/>
      <c r="H4124" s="309"/>
      <c r="I4124" s="309"/>
      <c r="J4124" s="309"/>
      <c r="K4124" s="309"/>
      <c r="L4124" s="309"/>
      <c r="M4124" s="309"/>
      <c r="N4124" s="309"/>
      <c r="O4124" s="309"/>
      <c r="P4124" s="309"/>
      <c r="Q4124" s="309"/>
      <c r="R4124" s="309"/>
      <c r="S4124" s="309"/>
      <c r="T4124" s="309"/>
      <c r="U4124" s="309"/>
    </row>
    <row r="4125" spans="1:21" x14ac:dyDescent="0.2">
      <c r="A4125" s="309"/>
      <c r="B4125" s="309"/>
      <c r="C4125" s="309"/>
      <c r="D4125" s="309"/>
      <c r="E4125" s="309"/>
      <c r="F4125" s="309"/>
      <c r="G4125" s="309"/>
      <c r="H4125" s="309"/>
      <c r="I4125" s="309"/>
      <c r="J4125" s="309"/>
      <c r="K4125" s="309"/>
      <c r="L4125" s="309"/>
      <c r="M4125" s="309"/>
      <c r="N4125" s="309"/>
      <c r="O4125" s="309"/>
      <c r="P4125" s="309"/>
      <c r="Q4125" s="309"/>
      <c r="R4125" s="309"/>
      <c r="S4125" s="309"/>
      <c r="T4125" s="309"/>
      <c r="U4125" s="309"/>
    </row>
    <row r="4126" spans="1:21" x14ac:dyDescent="0.2">
      <c r="A4126" s="309"/>
      <c r="B4126" s="309"/>
      <c r="C4126" s="309"/>
      <c r="D4126" s="309"/>
      <c r="E4126" s="309"/>
      <c r="F4126" s="309"/>
      <c r="G4126" s="309"/>
      <c r="H4126" s="309"/>
      <c r="I4126" s="309"/>
      <c r="J4126" s="309"/>
      <c r="K4126" s="309"/>
      <c r="L4126" s="309"/>
      <c r="M4126" s="309"/>
      <c r="N4126" s="309"/>
      <c r="O4126" s="309"/>
      <c r="P4126" s="309"/>
      <c r="Q4126" s="309"/>
      <c r="R4126" s="309"/>
      <c r="S4126" s="309"/>
      <c r="T4126" s="309"/>
      <c r="U4126" s="309"/>
    </row>
    <row r="4127" spans="1:21" x14ac:dyDescent="0.2">
      <c r="A4127" s="309"/>
      <c r="B4127" s="309"/>
      <c r="C4127" s="309"/>
      <c r="D4127" s="309"/>
      <c r="E4127" s="309"/>
      <c r="F4127" s="309"/>
      <c r="G4127" s="309"/>
      <c r="H4127" s="309"/>
      <c r="I4127" s="309"/>
      <c r="J4127" s="309"/>
      <c r="K4127" s="309"/>
      <c r="L4127" s="309"/>
      <c r="M4127" s="309"/>
      <c r="N4127" s="309"/>
      <c r="O4127" s="309"/>
      <c r="P4127" s="309"/>
      <c r="Q4127" s="309"/>
      <c r="R4127" s="309"/>
      <c r="S4127" s="309"/>
      <c r="T4127" s="309"/>
      <c r="U4127" s="309"/>
    </row>
    <row r="4128" spans="1:21" x14ac:dyDescent="0.2">
      <c r="A4128" s="309"/>
      <c r="B4128" s="309"/>
      <c r="C4128" s="309"/>
      <c r="D4128" s="309"/>
      <c r="E4128" s="309"/>
      <c r="F4128" s="309"/>
      <c r="G4128" s="309"/>
      <c r="H4128" s="309"/>
      <c r="I4128" s="309"/>
      <c r="J4128" s="309"/>
      <c r="K4128" s="309"/>
      <c r="L4128" s="309"/>
      <c r="M4128" s="309"/>
      <c r="N4128" s="309"/>
      <c r="O4128" s="309"/>
      <c r="P4128" s="309"/>
      <c r="Q4128" s="309"/>
      <c r="R4128" s="309"/>
      <c r="S4128" s="309"/>
      <c r="T4128" s="309"/>
      <c r="U4128" s="309"/>
    </row>
    <row r="4129" spans="1:21" x14ac:dyDescent="0.2">
      <c r="A4129" s="309"/>
      <c r="B4129" s="309"/>
      <c r="C4129" s="309"/>
      <c r="D4129" s="309"/>
      <c r="E4129" s="309"/>
      <c r="F4129" s="309"/>
      <c r="G4129" s="309"/>
      <c r="H4129" s="309"/>
      <c r="I4129" s="309"/>
      <c r="J4129" s="309"/>
      <c r="K4129" s="309"/>
      <c r="L4129" s="309"/>
      <c r="M4129" s="309"/>
      <c r="N4129" s="309"/>
      <c r="O4129" s="309"/>
      <c r="P4129" s="309"/>
      <c r="Q4129" s="309"/>
      <c r="R4129" s="309"/>
      <c r="S4129" s="309"/>
      <c r="T4129" s="309"/>
      <c r="U4129" s="309"/>
    </row>
    <row r="4130" spans="1:21" x14ac:dyDescent="0.2">
      <c r="A4130" s="309"/>
      <c r="B4130" s="309"/>
      <c r="C4130" s="309"/>
      <c r="D4130" s="309"/>
      <c r="E4130" s="309"/>
      <c r="F4130" s="309"/>
      <c r="G4130" s="309"/>
      <c r="H4130" s="309"/>
      <c r="I4130" s="309"/>
      <c r="J4130" s="309"/>
      <c r="K4130" s="309"/>
      <c r="L4130" s="309"/>
      <c r="M4130" s="309"/>
      <c r="N4130" s="309"/>
      <c r="O4130" s="309"/>
      <c r="P4130" s="309"/>
      <c r="Q4130" s="309"/>
      <c r="R4130" s="309"/>
      <c r="S4130" s="309"/>
      <c r="T4130" s="309"/>
      <c r="U4130" s="309"/>
    </row>
    <row r="4131" spans="1:21" x14ac:dyDescent="0.2">
      <c r="A4131" s="309"/>
      <c r="B4131" s="309"/>
      <c r="C4131" s="309"/>
      <c r="D4131" s="309"/>
      <c r="E4131" s="309"/>
      <c r="F4131" s="309"/>
      <c r="G4131" s="309"/>
      <c r="H4131" s="309"/>
      <c r="I4131" s="309"/>
      <c r="J4131" s="309"/>
      <c r="K4131" s="309"/>
      <c r="L4131" s="309"/>
      <c r="M4131" s="309"/>
      <c r="N4131" s="309"/>
      <c r="O4131" s="309"/>
      <c r="P4131" s="309"/>
      <c r="Q4131" s="309"/>
      <c r="R4131" s="309"/>
      <c r="S4131" s="309"/>
      <c r="T4131" s="309"/>
      <c r="U4131" s="309"/>
    </row>
    <row r="4132" spans="1:21" x14ac:dyDescent="0.2">
      <c r="A4132" s="309"/>
      <c r="B4132" s="309"/>
      <c r="C4132" s="309"/>
      <c r="D4132" s="309"/>
      <c r="E4132" s="309"/>
      <c r="F4132" s="309"/>
      <c r="G4132" s="309"/>
      <c r="H4132" s="309"/>
      <c r="I4132" s="309"/>
      <c r="J4132" s="309"/>
      <c r="K4132" s="309"/>
      <c r="L4132" s="309"/>
      <c r="M4132" s="309"/>
      <c r="N4132" s="309"/>
      <c r="O4132" s="309"/>
      <c r="P4132" s="309"/>
      <c r="Q4132" s="309"/>
      <c r="R4132" s="309"/>
      <c r="S4132" s="309"/>
      <c r="T4132" s="309"/>
      <c r="U4132" s="309"/>
    </row>
    <row r="4133" spans="1:21" x14ac:dyDescent="0.2">
      <c r="A4133" s="309"/>
      <c r="B4133" s="309"/>
      <c r="C4133" s="309"/>
      <c r="D4133" s="309"/>
      <c r="E4133" s="309"/>
      <c r="F4133" s="309"/>
      <c r="G4133" s="309"/>
      <c r="H4133" s="309"/>
      <c r="I4133" s="309"/>
      <c r="J4133" s="309"/>
      <c r="K4133" s="309"/>
      <c r="L4133" s="309"/>
      <c r="M4133" s="309"/>
      <c r="N4133" s="309"/>
      <c r="O4133" s="309"/>
      <c r="P4133" s="309"/>
      <c r="Q4133" s="309"/>
      <c r="R4133" s="309"/>
      <c r="S4133" s="309"/>
      <c r="T4133" s="309"/>
      <c r="U4133" s="309"/>
    </row>
    <row r="4134" spans="1:21" x14ac:dyDescent="0.2">
      <c r="A4134" s="309"/>
      <c r="B4134" s="309"/>
      <c r="C4134" s="309"/>
      <c r="D4134" s="309"/>
      <c r="E4134" s="309"/>
      <c r="F4134" s="309"/>
      <c r="G4134" s="309"/>
      <c r="H4134" s="309"/>
      <c r="I4134" s="309"/>
      <c r="J4134" s="309"/>
      <c r="K4134" s="309"/>
      <c r="L4134" s="309"/>
      <c r="M4134" s="309"/>
      <c r="N4134" s="309"/>
      <c r="O4134" s="309"/>
      <c r="P4134" s="309"/>
      <c r="Q4134" s="309"/>
      <c r="R4134" s="309"/>
      <c r="S4134" s="309"/>
      <c r="T4134" s="309"/>
      <c r="U4134" s="309"/>
    </row>
    <row r="4135" spans="1:21" x14ac:dyDescent="0.2">
      <c r="A4135" s="309"/>
      <c r="B4135" s="309"/>
      <c r="C4135" s="309"/>
      <c r="D4135" s="309"/>
      <c r="E4135" s="309"/>
      <c r="F4135" s="309"/>
      <c r="G4135" s="309"/>
      <c r="H4135" s="309"/>
      <c r="I4135" s="309"/>
      <c r="J4135" s="309"/>
      <c r="K4135" s="309"/>
      <c r="L4135" s="309"/>
      <c r="M4135" s="309"/>
      <c r="N4135" s="309"/>
      <c r="O4135" s="309"/>
      <c r="P4135" s="309"/>
      <c r="Q4135" s="309"/>
      <c r="R4135" s="309"/>
      <c r="S4135" s="309"/>
      <c r="T4135" s="309"/>
      <c r="U4135" s="309"/>
    </row>
    <row r="4136" spans="1:21" x14ac:dyDescent="0.2">
      <c r="A4136" s="309"/>
      <c r="B4136" s="309"/>
      <c r="C4136" s="309"/>
      <c r="D4136" s="309"/>
      <c r="E4136" s="309"/>
      <c r="F4136" s="309"/>
      <c r="G4136" s="309"/>
      <c r="H4136" s="309"/>
      <c r="I4136" s="309"/>
      <c r="J4136" s="309"/>
      <c r="K4136" s="309"/>
      <c r="L4136" s="309"/>
      <c r="M4136" s="309"/>
      <c r="N4136" s="309"/>
      <c r="O4136" s="309"/>
      <c r="P4136" s="309"/>
      <c r="Q4136" s="309"/>
      <c r="R4136" s="309"/>
      <c r="S4136" s="309"/>
      <c r="T4136" s="309"/>
      <c r="U4136" s="309"/>
    </row>
    <row r="4137" spans="1:21" x14ac:dyDescent="0.2">
      <c r="A4137" s="309"/>
      <c r="B4137" s="309"/>
      <c r="C4137" s="309"/>
      <c r="D4137" s="309"/>
      <c r="E4137" s="309"/>
      <c r="F4137" s="309"/>
      <c r="G4137" s="309"/>
      <c r="H4137" s="309"/>
      <c r="I4137" s="309"/>
      <c r="J4137" s="309"/>
      <c r="K4137" s="309"/>
      <c r="L4137" s="309"/>
      <c r="M4137" s="309"/>
      <c r="N4137" s="309"/>
      <c r="O4137" s="309"/>
      <c r="P4137" s="309"/>
      <c r="Q4137" s="309"/>
      <c r="R4137" s="309"/>
      <c r="S4137" s="309"/>
      <c r="T4137" s="309"/>
      <c r="U4137" s="309"/>
    </row>
    <row r="4138" spans="1:21" x14ac:dyDescent="0.2">
      <c r="A4138" s="309"/>
      <c r="B4138" s="309"/>
      <c r="C4138" s="309"/>
      <c r="D4138" s="309"/>
      <c r="E4138" s="309"/>
      <c r="F4138" s="309"/>
      <c r="G4138" s="309"/>
      <c r="H4138" s="309"/>
      <c r="I4138" s="309"/>
      <c r="J4138" s="309"/>
      <c r="K4138" s="309"/>
      <c r="L4138" s="309"/>
      <c r="M4138" s="309"/>
      <c r="N4138" s="309"/>
      <c r="O4138" s="309"/>
      <c r="P4138" s="309"/>
      <c r="Q4138" s="309"/>
      <c r="R4138" s="309"/>
      <c r="S4138" s="309"/>
      <c r="T4138" s="309"/>
      <c r="U4138" s="309"/>
    </row>
    <row r="4139" spans="1:21" x14ac:dyDescent="0.2">
      <c r="A4139" s="309"/>
      <c r="B4139" s="309"/>
      <c r="C4139" s="309"/>
      <c r="D4139" s="309"/>
      <c r="E4139" s="309"/>
      <c r="F4139" s="309"/>
      <c r="G4139" s="309"/>
      <c r="H4139" s="309"/>
      <c r="I4139" s="309"/>
      <c r="J4139" s="309"/>
      <c r="K4139" s="309"/>
      <c r="L4139" s="309"/>
      <c r="M4139" s="309"/>
      <c r="N4139" s="309"/>
      <c r="O4139" s="309"/>
      <c r="P4139" s="309"/>
      <c r="Q4139" s="309"/>
      <c r="R4139" s="309"/>
      <c r="S4139" s="309"/>
      <c r="T4139" s="309"/>
      <c r="U4139" s="309"/>
    </row>
    <row r="4140" spans="1:21" x14ac:dyDescent="0.2">
      <c r="A4140" s="309"/>
      <c r="B4140" s="309"/>
      <c r="C4140" s="309"/>
      <c r="D4140" s="309"/>
      <c r="E4140" s="309"/>
      <c r="F4140" s="309"/>
      <c r="G4140" s="309"/>
      <c r="H4140" s="309"/>
      <c r="I4140" s="309"/>
      <c r="J4140" s="309"/>
      <c r="K4140" s="309"/>
      <c r="L4140" s="309"/>
      <c r="M4140" s="309"/>
      <c r="N4140" s="309"/>
      <c r="O4140" s="309"/>
      <c r="P4140" s="309"/>
      <c r="Q4140" s="309"/>
      <c r="R4140" s="309"/>
      <c r="S4140" s="309"/>
      <c r="T4140" s="309"/>
      <c r="U4140" s="309"/>
    </row>
    <row r="4141" spans="1:21" x14ac:dyDescent="0.2">
      <c r="A4141" s="309"/>
      <c r="B4141" s="309"/>
      <c r="C4141" s="309"/>
      <c r="D4141" s="309"/>
      <c r="E4141" s="309"/>
      <c r="F4141" s="309"/>
      <c r="G4141" s="309"/>
      <c r="H4141" s="309"/>
      <c r="I4141" s="309"/>
      <c r="J4141" s="309"/>
      <c r="K4141" s="309"/>
      <c r="L4141" s="309"/>
      <c r="M4141" s="309"/>
      <c r="N4141" s="309"/>
      <c r="O4141" s="309"/>
      <c r="P4141" s="309"/>
      <c r="Q4141" s="309"/>
      <c r="R4141" s="309"/>
      <c r="S4141" s="309"/>
      <c r="T4141" s="309"/>
      <c r="U4141" s="309"/>
    </row>
    <row r="4142" spans="1:21" x14ac:dyDescent="0.2">
      <c r="A4142" s="309"/>
      <c r="B4142" s="309"/>
      <c r="C4142" s="309"/>
      <c r="D4142" s="309"/>
      <c r="E4142" s="309"/>
      <c r="F4142" s="309"/>
      <c r="G4142" s="309"/>
      <c r="H4142" s="309"/>
      <c r="I4142" s="309"/>
      <c r="J4142" s="309"/>
      <c r="K4142" s="309"/>
      <c r="L4142" s="309"/>
      <c r="M4142" s="309"/>
      <c r="N4142" s="309"/>
      <c r="O4142" s="309"/>
      <c r="P4142" s="309"/>
      <c r="Q4142" s="309"/>
      <c r="R4142" s="309"/>
      <c r="S4142" s="309"/>
      <c r="T4142" s="309"/>
      <c r="U4142" s="309"/>
    </row>
    <row r="4143" spans="1:21" x14ac:dyDescent="0.2">
      <c r="A4143" s="309"/>
      <c r="B4143" s="309"/>
      <c r="C4143" s="309"/>
      <c r="D4143" s="309"/>
      <c r="E4143" s="309"/>
      <c r="F4143" s="309"/>
      <c r="G4143" s="309"/>
      <c r="H4143" s="309"/>
      <c r="I4143" s="309"/>
      <c r="J4143" s="309"/>
      <c r="K4143" s="309"/>
      <c r="L4143" s="309"/>
      <c r="M4143" s="309"/>
      <c r="N4143" s="309"/>
      <c r="O4143" s="309"/>
      <c r="P4143" s="309"/>
      <c r="Q4143" s="309"/>
      <c r="R4143" s="309"/>
      <c r="S4143" s="309"/>
      <c r="T4143" s="309"/>
      <c r="U4143" s="309"/>
    </row>
    <row r="4144" spans="1:21" x14ac:dyDescent="0.2">
      <c r="A4144" s="309"/>
      <c r="B4144" s="309"/>
      <c r="C4144" s="309"/>
      <c r="D4144" s="309"/>
      <c r="E4144" s="309"/>
      <c r="F4144" s="309"/>
      <c r="G4144" s="309"/>
      <c r="H4144" s="309"/>
      <c r="I4144" s="309"/>
      <c r="J4144" s="309"/>
      <c r="K4144" s="309"/>
      <c r="L4144" s="309"/>
      <c r="M4144" s="309"/>
      <c r="N4144" s="309"/>
      <c r="O4144" s="309"/>
      <c r="P4144" s="309"/>
      <c r="Q4144" s="309"/>
      <c r="R4144" s="309"/>
      <c r="S4144" s="309"/>
      <c r="T4144" s="309"/>
      <c r="U4144" s="309"/>
    </row>
    <row r="4145" spans="1:21" x14ac:dyDescent="0.2">
      <c r="A4145" s="309"/>
      <c r="B4145" s="309"/>
      <c r="C4145" s="309"/>
      <c r="D4145" s="309"/>
      <c r="E4145" s="309"/>
      <c r="F4145" s="309"/>
      <c r="G4145" s="309"/>
      <c r="H4145" s="309"/>
      <c r="I4145" s="309"/>
      <c r="J4145" s="309"/>
      <c r="K4145" s="309"/>
      <c r="L4145" s="309"/>
      <c r="M4145" s="309"/>
      <c r="N4145" s="309"/>
      <c r="O4145" s="309"/>
      <c r="P4145" s="309"/>
      <c r="Q4145" s="309"/>
      <c r="R4145" s="309"/>
      <c r="S4145" s="309"/>
      <c r="T4145" s="309"/>
      <c r="U4145" s="309"/>
    </row>
    <row r="4146" spans="1:21" x14ac:dyDescent="0.2">
      <c r="A4146" s="309"/>
      <c r="B4146" s="309"/>
      <c r="C4146" s="309"/>
      <c r="D4146" s="309"/>
      <c r="E4146" s="309"/>
      <c r="F4146" s="309"/>
      <c r="G4146" s="309"/>
      <c r="H4146" s="309"/>
      <c r="I4146" s="309"/>
      <c r="J4146" s="309"/>
      <c r="K4146" s="309"/>
      <c r="L4146" s="309"/>
      <c r="M4146" s="309"/>
      <c r="N4146" s="309"/>
      <c r="O4146" s="309"/>
      <c r="P4146" s="309"/>
      <c r="Q4146" s="309"/>
      <c r="R4146" s="309"/>
      <c r="S4146" s="309"/>
      <c r="T4146" s="309"/>
      <c r="U4146" s="309"/>
    </row>
    <row r="4147" spans="1:21" x14ac:dyDescent="0.2">
      <c r="A4147" s="309"/>
      <c r="B4147" s="309"/>
      <c r="C4147" s="309"/>
      <c r="D4147" s="309"/>
      <c r="E4147" s="309"/>
      <c r="F4147" s="309"/>
      <c r="G4147" s="309"/>
      <c r="H4147" s="309"/>
      <c r="I4147" s="309"/>
      <c r="J4147" s="309"/>
      <c r="K4147" s="309"/>
      <c r="L4147" s="309"/>
      <c r="M4147" s="309"/>
      <c r="N4147" s="309"/>
      <c r="O4147" s="309"/>
      <c r="P4147" s="309"/>
      <c r="Q4147" s="309"/>
      <c r="R4147" s="309"/>
      <c r="S4147" s="309"/>
      <c r="T4147" s="309"/>
      <c r="U4147" s="309"/>
    </row>
    <row r="4148" spans="1:21" x14ac:dyDescent="0.2">
      <c r="A4148" s="309"/>
      <c r="B4148" s="309"/>
      <c r="C4148" s="309"/>
      <c r="D4148" s="309"/>
      <c r="E4148" s="309"/>
      <c r="F4148" s="309"/>
      <c r="G4148" s="309"/>
      <c r="H4148" s="309"/>
      <c r="I4148" s="309"/>
      <c r="J4148" s="309"/>
      <c r="K4148" s="309"/>
      <c r="L4148" s="309"/>
      <c r="M4148" s="309"/>
      <c r="N4148" s="309"/>
      <c r="O4148" s="309"/>
      <c r="P4148" s="309"/>
      <c r="Q4148" s="309"/>
      <c r="R4148" s="309"/>
      <c r="S4148" s="309"/>
      <c r="T4148" s="309"/>
      <c r="U4148" s="309"/>
    </row>
    <row r="4149" spans="1:21" x14ac:dyDescent="0.2">
      <c r="A4149" s="309"/>
      <c r="B4149" s="309"/>
      <c r="C4149" s="309"/>
      <c r="D4149" s="309"/>
      <c r="E4149" s="309"/>
      <c r="F4149" s="309"/>
      <c r="G4149" s="309"/>
      <c r="H4149" s="309"/>
      <c r="I4149" s="309"/>
      <c r="J4149" s="309"/>
      <c r="K4149" s="309"/>
      <c r="L4149" s="309"/>
      <c r="M4149" s="309"/>
      <c r="N4149" s="309"/>
      <c r="O4149" s="309"/>
      <c r="P4149" s="309"/>
      <c r="Q4149" s="309"/>
      <c r="R4149" s="309"/>
      <c r="S4149" s="309"/>
      <c r="T4149" s="309"/>
      <c r="U4149" s="309"/>
    </row>
    <row r="4150" spans="1:21" x14ac:dyDescent="0.2">
      <c r="A4150" s="309"/>
      <c r="B4150" s="309"/>
      <c r="C4150" s="309"/>
      <c r="D4150" s="309"/>
      <c r="E4150" s="309"/>
      <c r="F4150" s="309"/>
      <c r="G4150" s="309"/>
      <c r="H4150" s="309"/>
      <c r="I4150" s="309"/>
      <c r="J4150" s="309"/>
      <c r="K4150" s="309"/>
      <c r="L4150" s="309"/>
      <c r="M4150" s="309"/>
      <c r="N4150" s="309"/>
      <c r="O4150" s="309"/>
      <c r="P4150" s="309"/>
      <c r="Q4150" s="309"/>
      <c r="R4150" s="309"/>
      <c r="S4150" s="309"/>
      <c r="T4150" s="309"/>
      <c r="U4150" s="309"/>
    </row>
    <row r="4151" spans="1:21" x14ac:dyDescent="0.2">
      <c r="A4151" s="309"/>
      <c r="B4151" s="309"/>
      <c r="C4151" s="309"/>
      <c r="D4151" s="309"/>
      <c r="E4151" s="309"/>
      <c r="F4151" s="309"/>
      <c r="G4151" s="309"/>
      <c r="H4151" s="309"/>
      <c r="I4151" s="309"/>
      <c r="J4151" s="309"/>
      <c r="K4151" s="309"/>
      <c r="L4151" s="309"/>
      <c r="M4151" s="309"/>
      <c r="N4151" s="309"/>
      <c r="O4151" s="309"/>
      <c r="P4151" s="309"/>
      <c r="Q4151" s="309"/>
      <c r="R4151" s="309"/>
      <c r="S4151" s="309"/>
      <c r="T4151" s="309"/>
      <c r="U4151" s="309"/>
    </row>
    <row r="4152" spans="1:21" x14ac:dyDescent="0.2">
      <c r="A4152" s="309"/>
      <c r="B4152" s="309"/>
      <c r="C4152" s="309"/>
      <c r="D4152" s="309"/>
      <c r="E4152" s="309"/>
      <c r="F4152" s="309"/>
      <c r="G4152" s="309"/>
      <c r="H4152" s="309"/>
      <c r="I4152" s="309"/>
      <c r="J4152" s="309"/>
      <c r="K4152" s="309"/>
      <c r="L4152" s="309"/>
      <c r="M4152" s="309"/>
      <c r="N4152" s="309"/>
      <c r="O4152" s="309"/>
      <c r="P4152" s="309"/>
      <c r="Q4152" s="309"/>
      <c r="R4152" s="309"/>
      <c r="S4152" s="309"/>
      <c r="T4152" s="309"/>
      <c r="U4152" s="309"/>
    </row>
    <row r="4153" spans="1:21" x14ac:dyDescent="0.2">
      <c r="A4153" s="309"/>
      <c r="B4153" s="309"/>
      <c r="C4153" s="309"/>
      <c r="D4153" s="309"/>
      <c r="E4153" s="309"/>
      <c r="F4153" s="309"/>
      <c r="G4153" s="309"/>
      <c r="H4153" s="309"/>
      <c r="I4153" s="309"/>
      <c r="J4153" s="309"/>
      <c r="K4153" s="309"/>
      <c r="L4153" s="309"/>
      <c r="M4153" s="309"/>
      <c r="N4153" s="309"/>
      <c r="O4153" s="309"/>
      <c r="P4153" s="309"/>
      <c r="Q4153" s="309"/>
      <c r="R4153" s="309"/>
      <c r="S4153" s="309"/>
      <c r="T4153" s="309"/>
      <c r="U4153" s="309"/>
    </row>
    <row r="4154" spans="1:21" x14ac:dyDescent="0.2">
      <c r="A4154" s="309"/>
      <c r="B4154" s="309"/>
      <c r="C4154" s="309"/>
      <c r="D4154" s="309"/>
      <c r="E4154" s="309"/>
      <c r="F4154" s="309"/>
      <c r="G4154" s="309"/>
      <c r="H4154" s="309"/>
      <c r="I4154" s="309"/>
      <c r="J4154" s="309"/>
      <c r="K4154" s="309"/>
      <c r="L4154" s="309"/>
      <c r="M4154" s="309"/>
      <c r="N4154" s="309"/>
      <c r="O4154" s="309"/>
      <c r="P4154" s="309"/>
      <c r="Q4154" s="309"/>
      <c r="R4154" s="309"/>
      <c r="S4154" s="309"/>
      <c r="T4154" s="309"/>
      <c r="U4154" s="309"/>
    </row>
    <row r="4155" spans="1:21" x14ac:dyDescent="0.2">
      <c r="A4155" s="309"/>
      <c r="B4155" s="309"/>
      <c r="C4155" s="309"/>
      <c r="D4155" s="309"/>
      <c r="E4155" s="309"/>
      <c r="F4155" s="309"/>
      <c r="G4155" s="309"/>
      <c r="H4155" s="309"/>
      <c r="I4155" s="309"/>
      <c r="J4155" s="309"/>
      <c r="K4155" s="309"/>
      <c r="L4155" s="309"/>
      <c r="M4155" s="309"/>
      <c r="N4155" s="309"/>
      <c r="O4155" s="309"/>
      <c r="P4155" s="309"/>
      <c r="Q4155" s="309"/>
      <c r="R4155" s="309"/>
      <c r="S4155" s="309"/>
      <c r="T4155" s="309"/>
      <c r="U4155" s="309"/>
    </row>
    <row r="4156" spans="1:21" x14ac:dyDescent="0.2">
      <c r="A4156" s="309"/>
      <c r="B4156" s="309"/>
      <c r="C4156" s="309"/>
      <c r="D4156" s="309"/>
      <c r="E4156" s="309"/>
      <c r="F4156" s="309"/>
      <c r="G4156" s="309"/>
      <c r="H4156" s="309"/>
      <c r="I4156" s="309"/>
      <c r="J4156" s="309"/>
      <c r="K4156" s="309"/>
      <c r="L4156" s="309"/>
      <c r="M4156" s="309"/>
      <c r="N4156" s="309"/>
      <c r="O4156" s="309"/>
      <c r="P4156" s="309"/>
      <c r="Q4156" s="309"/>
      <c r="R4156" s="309"/>
      <c r="S4156" s="309"/>
      <c r="T4156" s="309"/>
      <c r="U4156" s="309"/>
    </row>
    <row r="4157" spans="1:21" x14ac:dyDescent="0.2">
      <c r="A4157" s="309"/>
      <c r="B4157" s="309"/>
      <c r="C4157" s="309"/>
      <c r="D4157" s="309"/>
      <c r="E4157" s="309"/>
      <c r="F4157" s="309"/>
      <c r="G4157" s="309"/>
      <c r="H4157" s="309"/>
      <c r="I4157" s="309"/>
      <c r="J4157" s="309"/>
      <c r="K4157" s="309"/>
      <c r="L4157" s="309"/>
      <c r="M4157" s="309"/>
      <c r="N4157" s="309"/>
      <c r="O4157" s="309"/>
      <c r="P4157" s="309"/>
      <c r="Q4157" s="309"/>
      <c r="R4157" s="309"/>
      <c r="S4157" s="309"/>
      <c r="T4157" s="309"/>
      <c r="U4157" s="309"/>
    </row>
    <row r="4158" spans="1:21" x14ac:dyDescent="0.2">
      <c r="A4158" s="309"/>
      <c r="B4158" s="309"/>
      <c r="C4158" s="309"/>
      <c r="D4158" s="309"/>
      <c r="E4158" s="309"/>
      <c r="F4158" s="309"/>
      <c r="G4158" s="309"/>
      <c r="H4158" s="309"/>
      <c r="I4158" s="309"/>
      <c r="J4158" s="309"/>
      <c r="K4158" s="309"/>
      <c r="L4158" s="309"/>
      <c r="M4158" s="309"/>
      <c r="N4158" s="309"/>
      <c r="O4158" s="309"/>
      <c r="P4158" s="309"/>
      <c r="Q4158" s="309"/>
      <c r="R4158" s="309"/>
      <c r="S4158" s="309"/>
      <c r="T4158" s="309"/>
      <c r="U4158" s="309"/>
    </row>
    <row r="4159" spans="1:21" x14ac:dyDescent="0.2">
      <c r="A4159" s="309"/>
      <c r="B4159" s="309"/>
      <c r="C4159" s="309"/>
      <c r="D4159" s="309"/>
      <c r="E4159" s="309"/>
      <c r="F4159" s="309"/>
      <c r="G4159" s="309"/>
      <c r="H4159" s="309"/>
      <c r="I4159" s="309"/>
      <c r="J4159" s="309"/>
      <c r="K4159" s="309"/>
      <c r="L4159" s="309"/>
      <c r="M4159" s="309"/>
      <c r="N4159" s="309"/>
      <c r="O4159" s="309"/>
      <c r="P4159" s="309"/>
      <c r="Q4159" s="309"/>
      <c r="R4159" s="309"/>
      <c r="S4159" s="309"/>
      <c r="T4159" s="309"/>
      <c r="U4159" s="309"/>
    </row>
    <row r="4160" spans="1:21" x14ac:dyDescent="0.2">
      <c r="A4160" s="309"/>
      <c r="B4160" s="309"/>
      <c r="C4160" s="309"/>
      <c r="D4160" s="309"/>
      <c r="E4160" s="309"/>
      <c r="F4160" s="309"/>
      <c r="G4160" s="309"/>
      <c r="H4160" s="309"/>
      <c r="I4160" s="309"/>
      <c r="J4160" s="309"/>
      <c r="K4160" s="309"/>
      <c r="L4160" s="309"/>
      <c r="M4160" s="309"/>
      <c r="N4160" s="309"/>
      <c r="O4160" s="309"/>
      <c r="P4160" s="309"/>
      <c r="Q4160" s="309"/>
      <c r="R4160" s="309"/>
      <c r="S4160" s="309"/>
      <c r="T4160" s="309"/>
      <c r="U4160" s="309"/>
    </row>
    <row r="4161" spans="1:21" x14ac:dyDescent="0.2">
      <c r="A4161" s="309"/>
      <c r="B4161" s="309"/>
      <c r="C4161" s="309"/>
      <c r="D4161" s="309"/>
      <c r="E4161" s="309"/>
      <c r="F4161" s="309"/>
      <c r="G4161" s="309"/>
      <c r="H4161" s="309"/>
      <c r="I4161" s="309"/>
      <c r="J4161" s="309"/>
      <c r="K4161" s="309"/>
      <c r="L4161" s="309"/>
      <c r="M4161" s="309"/>
      <c r="N4161" s="309"/>
      <c r="O4161" s="309"/>
      <c r="P4161" s="309"/>
      <c r="Q4161" s="309"/>
      <c r="R4161" s="309"/>
      <c r="S4161" s="309"/>
      <c r="T4161" s="309"/>
      <c r="U4161" s="309"/>
    </row>
    <row r="4162" spans="1:21" x14ac:dyDescent="0.2">
      <c r="A4162" s="309"/>
      <c r="B4162" s="309"/>
      <c r="C4162" s="309"/>
      <c r="D4162" s="309"/>
      <c r="E4162" s="309"/>
      <c r="F4162" s="309"/>
      <c r="G4162" s="309"/>
      <c r="H4162" s="309"/>
      <c r="I4162" s="309"/>
      <c r="J4162" s="309"/>
      <c r="K4162" s="309"/>
      <c r="L4162" s="309"/>
      <c r="M4162" s="309"/>
      <c r="N4162" s="309"/>
      <c r="O4162" s="309"/>
      <c r="P4162" s="309"/>
      <c r="Q4162" s="309"/>
      <c r="R4162" s="309"/>
      <c r="S4162" s="309"/>
      <c r="T4162" s="309"/>
      <c r="U4162" s="309"/>
    </row>
    <row r="4163" spans="1:21" x14ac:dyDescent="0.2">
      <c r="A4163" s="309"/>
      <c r="B4163" s="309"/>
      <c r="C4163" s="309"/>
      <c r="D4163" s="309"/>
      <c r="E4163" s="309"/>
      <c r="F4163" s="309"/>
      <c r="G4163" s="309"/>
      <c r="H4163" s="309"/>
      <c r="I4163" s="309"/>
      <c r="J4163" s="309"/>
      <c r="K4163" s="309"/>
      <c r="L4163" s="309"/>
      <c r="M4163" s="309"/>
      <c r="N4163" s="309"/>
      <c r="O4163" s="309"/>
      <c r="P4163" s="309"/>
      <c r="Q4163" s="309"/>
      <c r="R4163" s="309"/>
      <c r="S4163" s="309"/>
      <c r="T4163" s="309"/>
      <c r="U4163" s="309"/>
    </row>
    <row r="4164" spans="1:21" x14ac:dyDescent="0.2">
      <c r="A4164" s="309"/>
      <c r="B4164" s="309"/>
      <c r="C4164" s="309"/>
      <c r="D4164" s="309"/>
      <c r="E4164" s="309"/>
      <c r="F4164" s="309"/>
      <c r="G4164" s="309"/>
      <c r="H4164" s="309"/>
      <c r="I4164" s="309"/>
      <c r="J4164" s="309"/>
      <c r="K4164" s="309"/>
      <c r="L4164" s="309"/>
      <c r="M4164" s="309"/>
      <c r="N4164" s="309"/>
      <c r="O4164" s="309"/>
      <c r="P4164" s="309"/>
      <c r="Q4164" s="309"/>
      <c r="R4164" s="309"/>
      <c r="S4164" s="309"/>
      <c r="T4164" s="309"/>
      <c r="U4164" s="309"/>
    </row>
    <row r="4165" spans="1:21" x14ac:dyDescent="0.2">
      <c r="A4165" s="309"/>
      <c r="B4165" s="309"/>
      <c r="C4165" s="309"/>
      <c r="D4165" s="309"/>
      <c r="E4165" s="309"/>
      <c r="F4165" s="309"/>
      <c r="G4165" s="309"/>
      <c r="H4165" s="309"/>
      <c r="I4165" s="309"/>
      <c r="J4165" s="309"/>
      <c r="K4165" s="309"/>
      <c r="L4165" s="309"/>
      <c r="M4165" s="309"/>
      <c r="N4165" s="309"/>
      <c r="O4165" s="309"/>
      <c r="P4165" s="309"/>
      <c r="Q4165" s="309"/>
      <c r="R4165" s="309"/>
      <c r="S4165" s="309"/>
      <c r="T4165" s="309"/>
      <c r="U4165" s="309"/>
    </row>
    <row r="4166" spans="1:21" x14ac:dyDescent="0.2">
      <c r="A4166" s="309"/>
      <c r="B4166" s="309"/>
      <c r="C4166" s="309"/>
      <c r="D4166" s="309"/>
      <c r="E4166" s="309"/>
      <c r="F4166" s="309"/>
      <c r="G4166" s="309"/>
      <c r="H4166" s="309"/>
      <c r="I4166" s="309"/>
      <c r="J4166" s="309"/>
      <c r="K4166" s="309"/>
      <c r="L4166" s="309"/>
      <c r="M4166" s="309"/>
      <c r="N4166" s="309"/>
      <c r="O4166" s="309"/>
      <c r="P4166" s="309"/>
      <c r="Q4166" s="309"/>
      <c r="R4166" s="309"/>
      <c r="S4166" s="309"/>
      <c r="T4166" s="309"/>
      <c r="U4166" s="309"/>
    </row>
    <row r="4167" spans="1:21" x14ac:dyDescent="0.2">
      <c r="A4167" s="309"/>
      <c r="B4167" s="309"/>
      <c r="C4167" s="309"/>
      <c r="D4167" s="309"/>
      <c r="E4167" s="309"/>
      <c r="F4167" s="309"/>
      <c r="G4167" s="309"/>
      <c r="H4167" s="309"/>
      <c r="I4167" s="309"/>
      <c r="J4167" s="309"/>
      <c r="K4167" s="309"/>
      <c r="L4167" s="309"/>
      <c r="M4167" s="309"/>
      <c r="N4167" s="309"/>
      <c r="O4167" s="309"/>
      <c r="P4167" s="309"/>
      <c r="Q4167" s="309"/>
      <c r="R4167" s="309"/>
      <c r="S4167" s="309"/>
      <c r="T4167" s="309"/>
      <c r="U4167" s="309"/>
    </row>
    <row r="4168" spans="1:21" x14ac:dyDescent="0.2">
      <c r="A4168" s="309"/>
      <c r="B4168" s="309"/>
      <c r="C4168" s="309"/>
      <c r="D4168" s="309"/>
      <c r="E4168" s="309"/>
      <c r="F4168" s="309"/>
      <c r="G4168" s="309"/>
      <c r="H4168" s="309"/>
      <c r="I4168" s="309"/>
      <c r="J4168" s="309"/>
      <c r="K4168" s="309"/>
      <c r="L4168" s="309"/>
      <c r="M4168" s="309"/>
      <c r="N4168" s="309"/>
      <c r="O4168" s="309"/>
      <c r="P4168" s="309"/>
      <c r="Q4168" s="309"/>
      <c r="R4168" s="309"/>
      <c r="S4168" s="309"/>
      <c r="T4168" s="309"/>
      <c r="U4168" s="309"/>
    </row>
    <row r="4169" spans="1:21" x14ac:dyDescent="0.2">
      <c r="A4169" s="309"/>
      <c r="B4169" s="309"/>
      <c r="C4169" s="309"/>
      <c r="D4169" s="309"/>
      <c r="E4169" s="309"/>
      <c r="F4169" s="309"/>
      <c r="G4169" s="309"/>
      <c r="H4169" s="309"/>
      <c r="I4169" s="309"/>
      <c r="J4169" s="309"/>
      <c r="K4169" s="309"/>
      <c r="L4169" s="309"/>
      <c r="M4169" s="309"/>
      <c r="N4169" s="309"/>
      <c r="O4169" s="309"/>
      <c r="P4169" s="309"/>
      <c r="Q4169" s="309"/>
      <c r="R4169" s="309"/>
      <c r="S4169" s="309"/>
      <c r="T4169" s="309"/>
      <c r="U4169" s="309"/>
    </row>
    <row r="4170" spans="1:21" x14ac:dyDescent="0.2">
      <c r="A4170" s="309"/>
      <c r="B4170" s="309"/>
      <c r="C4170" s="309"/>
      <c r="D4170" s="309"/>
      <c r="E4170" s="309"/>
      <c r="F4170" s="309"/>
      <c r="G4170" s="309"/>
      <c r="H4170" s="309"/>
      <c r="I4170" s="309"/>
      <c r="J4170" s="309"/>
      <c r="K4170" s="309"/>
      <c r="L4170" s="309"/>
      <c r="M4170" s="309"/>
      <c r="N4170" s="309"/>
      <c r="O4170" s="309"/>
      <c r="P4170" s="309"/>
      <c r="Q4170" s="309"/>
      <c r="R4170" s="309"/>
      <c r="S4170" s="309"/>
      <c r="T4170" s="309"/>
      <c r="U4170" s="309"/>
    </row>
    <row r="4171" spans="1:21" x14ac:dyDescent="0.2">
      <c r="A4171" s="309"/>
      <c r="B4171" s="309"/>
      <c r="C4171" s="309"/>
      <c r="D4171" s="309"/>
      <c r="E4171" s="309"/>
      <c r="F4171" s="309"/>
      <c r="G4171" s="309"/>
      <c r="H4171" s="309"/>
      <c r="I4171" s="309"/>
      <c r="J4171" s="309"/>
      <c r="K4171" s="309"/>
      <c r="L4171" s="309"/>
      <c r="M4171" s="309"/>
      <c r="N4171" s="309"/>
      <c r="O4171" s="309"/>
      <c r="P4171" s="309"/>
      <c r="Q4171" s="309"/>
      <c r="R4171" s="309"/>
      <c r="S4171" s="309"/>
      <c r="T4171" s="309"/>
      <c r="U4171" s="309"/>
    </row>
    <row r="4172" spans="1:21" x14ac:dyDescent="0.2">
      <c r="A4172" s="309"/>
      <c r="B4172" s="309"/>
      <c r="C4172" s="309"/>
      <c r="D4172" s="309"/>
      <c r="E4172" s="309"/>
      <c r="F4172" s="309"/>
      <c r="G4172" s="309"/>
      <c r="H4172" s="309"/>
      <c r="I4172" s="309"/>
      <c r="J4172" s="309"/>
      <c r="K4172" s="309"/>
      <c r="L4172" s="309"/>
      <c r="M4172" s="309"/>
      <c r="N4172" s="309"/>
      <c r="O4172" s="309"/>
      <c r="P4172" s="309"/>
      <c r="Q4172" s="309"/>
      <c r="R4172" s="309"/>
      <c r="S4172" s="309"/>
      <c r="T4172" s="309"/>
      <c r="U4172" s="309"/>
    </row>
    <row r="4173" spans="1:21" x14ac:dyDescent="0.2">
      <c r="A4173" s="309"/>
      <c r="B4173" s="309"/>
      <c r="C4173" s="309"/>
      <c r="D4173" s="309"/>
      <c r="E4173" s="309"/>
      <c r="F4173" s="309"/>
      <c r="G4173" s="309"/>
      <c r="H4173" s="309"/>
      <c r="I4173" s="309"/>
      <c r="J4173" s="309"/>
      <c r="K4173" s="309"/>
      <c r="L4173" s="309"/>
      <c r="M4173" s="309"/>
      <c r="N4173" s="309"/>
      <c r="O4173" s="309"/>
      <c r="P4173" s="309"/>
      <c r="Q4173" s="309"/>
      <c r="R4173" s="309"/>
      <c r="S4173" s="309"/>
      <c r="T4173" s="309"/>
      <c r="U4173" s="309"/>
    </row>
    <row r="4174" spans="1:21" x14ac:dyDescent="0.2">
      <c r="A4174" s="309"/>
      <c r="B4174" s="309"/>
      <c r="C4174" s="309"/>
      <c r="D4174" s="309"/>
      <c r="E4174" s="309"/>
      <c r="F4174" s="309"/>
      <c r="G4174" s="309"/>
      <c r="H4174" s="309"/>
      <c r="I4174" s="309"/>
      <c r="J4174" s="309"/>
      <c r="K4174" s="309"/>
      <c r="L4174" s="309"/>
      <c r="M4174" s="309"/>
      <c r="N4174" s="309"/>
      <c r="O4174" s="309"/>
      <c r="P4174" s="309"/>
      <c r="Q4174" s="309"/>
      <c r="R4174" s="309"/>
      <c r="S4174" s="309"/>
      <c r="T4174" s="309"/>
      <c r="U4174" s="309"/>
    </row>
    <row r="4175" spans="1:21" x14ac:dyDescent="0.2">
      <c r="A4175" s="309"/>
      <c r="B4175" s="309"/>
      <c r="C4175" s="309"/>
      <c r="D4175" s="309"/>
      <c r="E4175" s="309"/>
      <c r="F4175" s="309"/>
      <c r="G4175" s="309"/>
      <c r="H4175" s="309"/>
      <c r="I4175" s="309"/>
      <c r="J4175" s="309"/>
      <c r="K4175" s="309"/>
      <c r="L4175" s="309"/>
      <c r="M4175" s="309"/>
      <c r="N4175" s="309"/>
      <c r="O4175" s="309"/>
      <c r="P4175" s="309"/>
      <c r="Q4175" s="309"/>
      <c r="R4175" s="309"/>
      <c r="S4175" s="309"/>
      <c r="T4175" s="309"/>
      <c r="U4175" s="309"/>
    </row>
    <row r="4176" spans="1:21" x14ac:dyDescent="0.2">
      <c r="A4176" s="309"/>
      <c r="B4176" s="309"/>
      <c r="C4176" s="309"/>
      <c r="D4176" s="309"/>
      <c r="E4176" s="309"/>
      <c r="F4176" s="309"/>
      <c r="G4176" s="309"/>
      <c r="H4176" s="309"/>
      <c r="I4176" s="309"/>
      <c r="J4176" s="309"/>
      <c r="K4176" s="309"/>
      <c r="L4176" s="309"/>
      <c r="M4176" s="309"/>
      <c r="N4176" s="309"/>
      <c r="O4176" s="309"/>
      <c r="P4176" s="309"/>
      <c r="Q4176" s="309"/>
      <c r="R4176" s="309"/>
      <c r="S4176" s="309"/>
      <c r="T4176" s="309"/>
      <c r="U4176" s="309"/>
    </row>
    <row r="4177" spans="1:21" x14ac:dyDescent="0.2">
      <c r="A4177" s="309"/>
      <c r="B4177" s="309"/>
      <c r="C4177" s="309"/>
      <c r="D4177" s="309"/>
      <c r="E4177" s="309"/>
      <c r="F4177" s="309"/>
      <c r="G4177" s="309"/>
      <c r="H4177" s="309"/>
      <c r="I4177" s="309"/>
      <c r="J4177" s="309"/>
      <c r="K4177" s="309"/>
      <c r="L4177" s="309"/>
      <c r="M4177" s="309"/>
      <c r="N4177" s="309"/>
      <c r="O4177" s="309"/>
      <c r="P4177" s="309"/>
      <c r="Q4177" s="309"/>
      <c r="R4177" s="309"/>
      <c r="S4177" s="309"/>
      <c r="T4177" s="309"/>
      <c r="U4177" s="309"/>
    </row>
    <row r="4178" spans="1:21" x14ac:dyDescent="0.2">
      <c r="A4178" s="309"/>
      <c r="B4178" s="309"/>
      <c r="C4178" s="309"/>
      <c r="D4178" s="309"/>
      <c r="E4178" s="309"/>
      <c r="F4178" s="309"/>
      <c r="G4178" s="309"/>
      <c r="H4178" s="309"/>
      <c r="I4178" s="309"/>
      <c r="J4178" s="309"/>
      <c r="K4178" s="309"/>
      <c r="L4178" s="309"/>
      <c r="M4178" s="309"/>
      <c r="N4178" s="309"/>
      <c r="O4178" s="309"/>
      <c r="P4178" s="309"/>
      <c r="Q4178" s="309"/>
      <c r="R4178" s="309"/>
      <c r="S4178" s="309"/>
      <c r="T4178" s="309"/>
      <c r="U4178" s="309"/>
    </row>
    <row r="4179" spans="1:21" x14ac:dyDescent="0.2">
      <c r="A4179" s="309"/>
      <c r="B4179" s="309"/>
      <c r="C4179" s="309"/>
      <c r="D4179" s="309"/>
      <c r="E4179" s="309"/>
      <c r="F4179" s="309"/>
      <c r="G4179" s="309"/>
      <c r="H4179" s="309"/>
      <c r="I4179" s="309"/>
      <c r="J4179" s="309"/>
      <c r="K4179" s="309"/>
      <c r="L4179" s="309"/>
      <c r="M4179" s="309"/>
      <c r="N4179" s="309"/>
      <c r="O4179" s="309"/>
      <c r="P4179" s="309"/>
      <c r="Q4179" s="309"/>
      <c r="R4179" s="309"/>
      <c r="S4179" s="309"/>
      <c r="T4179" s="309"/>
      <c r="U4179" s="309"/>
    </row>
    <row r="4180" spans="1:21" x14ac:dyDescent="0.2">
      <c r="A4180" s="309"/>
      <c r="B4180" s="309"/>
      <c r="C4180" s="309"/>
      <c r="D4180" s="309"/>
      <c r="E4180" s="309"/>
      <c r="F4180" s="309"/>
      <c r="G4180" s="309"/>
      <c r="H4180" s="309"/>
      <c r="I4180" s="309"/>
      <c r="J4180" s="309"/>
      <c r="K4180" s="309"/>
      <c r="L4180" s="309"/>
      <c r="M4180" s="309"/>
      <c r="N4180" s="309"/>
      <c r="O4180" s="309"/>
      <c r="P4180" s="309"/>
      <c r="Q4180" s="309"/>
      <c r="R4180" s="309"/>
      <c r="S4180" s="309"/>
      <c r="T4180" s="309"/>
      <c r="U4180" s="309"/>
    </row>
    <row r="4181" spans="1:21" x14ac:dyDescent="0.2">
      <c r="A4181" s="309"/>
      <c r="B4181" s="309"/>
      <c r="C4181" s="309"/>
      <c r="D4181" s="309"/>
      <c r="E4181" s="309"/>
      <c r="F4181" s="309"/>
      <c r="G4181" s="309"/>
      <c r="H4181" s="309"/>
      <c r="I4181" s="309"/>
      <c r="J4181" s="309"/>
      <c r="K4181" s="309"/>
      <c r="L4181" s="309"/>
      <c r="M4181" s="309"/>
      <c r="N4181" s="309"/>
      <c r="O4181" s="309"/>
      <c r="P4181" s="309"/>
      <c r="Q4181" s="309"/>
      <c r="R4181" s="309"/>
      <c r="S4181" s="309"/>
      <c r="T4181" s="309"/>
      <c r="U4181" s="309"/>
    </row>
    <row r="4182" spans="1:21" x14ac:dyDescent="0.2">
      <c r="A4182" s="309"/>
      <c r="B4182" s="309"/>
      <c r="C4182" s="309"/>
      <c r="D4182" s="309"/>
      <c r="E4182" s="309"/>
      <c r="F4182" s="309"/>
      <c r="G4182" s="309"/>
      <c r="H4182" s="309"/>
      <c r="I4182" s="309"/>
      <c r="J4182" s="309"/>
      <c r="K4182" s="309"/>
      <c r="L4182" s="309"/>
      <c r="M4182" s="309"/>
      <c r="N4182" s="309"/>
      <c r="O4182" s="309"/>
      <c r="P4182" s="309"/>
      <c r="Q4182" s="309"/>
      <c r="R4182" s="309"/>
      <c r="S4182" s="309"/>
      <c r="T4182" s="309"/>
      <c r="U4182" s="309"/>
    </row>
    <row r="4183" spans="1:21" x14ac:dyDescent="0.2">
      <c r="A4183" s="309"/>
      <c r="B4183" s="309"/>
      <c r="C4183" s="309"/>
      <c r="D4183" s="309"/>
      <c r="E4183" s="309"/>
      <c r="F4183" s="309"/>
      <c r="G4183" s="309"/>
      <c r="H4183" s="309"/>
      <c r="I4183" s="309"/>
      <c r="J4183" s="309"/>
      <c r="K4183" s="309"/>
      <c r="L4183" s="309"/>
      <c r="M4183" s="309"/>
      <c r="N4183" s="309"/>
      <c r="O4183" s="309"/>
      <c r="P4183" s="309"/>
      <c r="Q4183" s="309"/>
      <c r="R4183" s="309"/>
      <c r="S4183" s="309"/>
      <c r="T4183" s="309"/>
      <c r="U4183" s="309"/>
    </row>
    <row r="4184" spans="1:21" x14ac:dyDescent="0.2">
      <c r="A4184" s="309"/>
      <c r="B4184" s="309"/>
      <c r="C4184" s="309"/>
      <c r="D4184" s="309"/>
      <c r="E4184" s="309"/>
      <c r="F4184" s="309"/>
      <c r="G4184" s="309"/>
      <c r="H4184" s="309"/>
      <c r="I4184" s="309"/>
      <c r="J4184" s="309"/>
      <c r="K4184" s="309"/>
      <c r="L4184" s="309"/>
      <c r="M4184" s="309"/>
      <c r="N4184" s="309"/>
      <c r="O4184" s="309"/>
      <c r="P4184" s="309"/>
      <c r="Q4184" s="309"/>
      <c r="R4184" s="309"/>
      <c r="S4184" s="309"/>
      <c r="T4184" s="309"/>
      <c r="U4184" s="309"/>
    </row>
    <row r="4185" spans="1:21" x14ac:dyDescent="0.2">
      <c r="A4185" s="309"/>
      <c r="B4185" s="309"/>
      <c r="C4185" s="309"/>
      <c r="D4185" s="309"/>
      <c r="E4185" s="309"/>
      <c r="F4185" s="309"/>
      <c r="G4185" s="309"/>
      <c r="H4185" s="309"/>
      <c r="I4185" s="309"/>
      <c r="J4185" s="309"/>
      <c r="K4185" s="309"/>
      <c r="L4185" s="309"/>
      <c r="M4185" s="309"/>
      <c r="N4185" s="309"/>
      <c r="O4185" s="309"/>
      <c r="P4185" s="309"/>
      <c r="Q4185" s="309"/>
      <c r="R4185" s="309"/>
      <c r="S4185" s="309"/>
      <c r="T4185" s="309"/>
      <c r="U4185" s="309"/>
    </row>
    <row r="4186" spans="1:21" x14ac:dyDescent="0.2">
      <c r="A4186" s="309"/>
      <c r="B4186" s="309"/>
      <c r="C4186" s="309"/>
      <c r="D4186" s="309"/>
      <c r="E4186" s="309"/>
      <c r="F4186" s="309"/>
      <c r="G4186" s="309"/>
      <c r="H4186" s="309"/>
      <c r="I4186" s="309"/>
      <c r="J4186" s="309"/>
      <c r="K4186" s="309"/>
      <c r="L4186" s="309"/>
      <c r="M4186" s="309"/>
      <c r="N4186" s="309"/>
      <c r="O4186" s="309"/>
      <c r="P4186" s="309"/>
      <c r="Q4186" s="309"/>
      <c r="R4186" s="309"/>
      <c r="S4186" s="309"/>
      <c r="T4186" s="309"/>
      <c r="U4186" s="309"/>
    </row>
    <row r="4187" spans="1:21" x14ac:dyDescent="0.2">
      <c r="A4187" s="309"/>
      <c r="B4187" s="309"/>
      <c r="C4187" s="309"/>
      <c r="D4187" s="309"/>
      <c r="E4187" s="309"/>
      <c r="F4187" s="309"/>
      <c r="G4187" s="309"/>
      <c r="H4187" s="309"/>
      <c r="I4187" s="309"/>
      <c r="J4187" s="309"/>
      <c r="K4187" s="309"/>
      <c r="L4187" s="309"/>
      <c r="M4187" s="309"/>
      <c r="N4187" s="309"/>
      <c r="O4187" s="309"/>
      <c r="P4187" s="309"/>
      <c r="Q4187" s="309"/>
      <c r="R4187" s="309"/>
      <c r="S4187" s="309"/>
      <c r="T4187" s="309"/>
      <c r="U4187" s="309"/>
    </row>
    <row r="4188" spans="1:21" x14ac:dyDescent="0.2">
      <c r="A4188" s="309"/>
      <c r="B4188" s="309"/>
      <c r="C4188" s="309"/>
      <c r="D4188" s="309"/>
      <c r="E4188" s="309"/>
      <c r="F4188" s="309"/>
      <c r="G4188" s="309"/>
      <c r="H4188" s="309"/>
      <c r="I4188" s="309"/>
      <c r="J4188" s="309"/>
      <c r="K4188" s="309"/>
      <c r="L4188" s="309"/>
      <c r="M4188" s="309"/>
      <c r="N4188" s="309"/>
      <c r="O4188" s="309"/>
      <c r="P4188" s="309"/>
      <c r="Q4188" s="309"/>
      <c r="R4188" s="309"/>
      <c r="S4188" s="309"/>
      <c r="T4188" s="309"/>
      <c r="U4188" s="309"/>
    </row>
    <row r="4189" spans="1:21" x14ac:dyDescent="0.2">
      <c r="A4189" s="309"/>
      <c r="B4189" s="309"/>
      <c r="C4189" s="309"/>
      <c r="D4189" s="309"/>
      <c r="E4189" s="309"/>
      <c r="F4189" s="309"/>
      <c r="G4189" s="309"/>
      <c r="H4189" s="309"/>
      <c r="I4189" s="309"/>
      <c r="J4189" s="309"/>
      <c r="K4189" s="309"/>
      <c r="L4189" s="309"/>
      <c r="M4189" s="309"/>
      <c r="N4189" s="309"/>
      <c r="O4189" s="309"/>
      <c r="P4189" s="309"/>
      <c r="Q4189" s="309"/>
      <c r="R4189" s="309"/>
      <c r="S4189" s="309"/>
      <c r="T4189" s="309"/>
      <c r="U4189" s="309"/>
    </row>
    <row r="4190" spans="1:21" x14ac:dyDescent="0.2">
      <c r="A4190" s="309"/>
      <c r="B4190" s="309"/>
      <c r="C4190" s="309"/>
      <c r="D4190" s="309"/>
      <c r="E4190" s="309"/>
      <c r="F4190" s="309"/>
      <c r="G4190" s="309"/>
      <c r="H4190" s="309"/>
      <c r="I4190" s="309"/>
      <c r="J4190" s="309"/>
      <c r="K4190" s="309"/>
      <c r="L4190" s="309"/>
      <c r="M4190" s="309"/>
      <c r="N4190" s="309"/>
      <c r="O4190" s="309"/>
      <c r="P4190" s="309"/>
      <c r="Q4190" s="309"/>
      <c r="R4190" s="309"/>
      <c r="S4190" s="309"/>
      <c r="T4190" s="309"/>
      <c r="U4190" s="309"/>
    </row>
    <row r="4191" spans="1:21" x14ac:dyDescent="0.2">
      <c r="A4191" s="309"/>
      <c r="B4191" s="309"/>
      <c r="C4191" s="309"/>
      <c r="D4191" s="309"/>
      <c r="E4191" s="309"/>
      <c r="F4191" s="309"/>
      <c r="G4191" s="309"/>
      <c r="H4191" s="309"/>
      <c r="I4191" s="309"/>
      <c r="J4191" s="309"/>
      <c r="K4191" s="309"/>
      <c r="L4191" s="309"/>
      <c r="M4191" s="309"/>
      <c r="N4191" s="309"/>
      <c r="O4191" s="309"/>
      <c r="P4191" s="309"/>
      <c r="Q4191" s="309"/>
      <c r="R4191" s="309"/>
      <c r="S4191" s="309"/>
      <c r="T4191" s="309"/>
      <c r="U4191" s="309"/>
    </row>
    <row r="4192" spans="1:21" x14ac:dyDescent="0.2">
      <c r="A4192" s="309"/>
      <c r="B4192" s="309"/>
      <c r="C4192" s="309"/>
      <c r="D4192" s="309"/>
      <c r="E4192" s="309"/>
      <c r="F4192" s="309"/>
      <c r="G4192" s="309"/>
      <c r="H4192" s="309"/>
      <c r="I4192" s="309"/>
      <c r="J4192" s="309"/>
      <c r="K4192" s="309"/>
      <c r="L4192" s="309"/>
      <c r="M4192" s="309"/>
      <c r="N4192" s="309"/>
      <c r="O4192" s="309"/>
      <c r="P4192" s="309"/>
      <c r="Q4192" s="309"/>
      <c r="R4192" s="309"/>
      <c r="S4192" s="309"/>
      <c r="T4192" s="309"/>
      <c r="U4192" s="309"/>
    </row>
    <row r="4193" spans="1:21" x14ac:dyDescent="0.2">
      <c r="A4193" s="309"/>
      <c r="B4193" s="309"/>
      <c r="C4193" s="309"/>
      <c r="D4193" s="309"/>
      <c r="E4193" s="309"/>
      <c r="F4193" s="309"/>
      <c r="G4193" s="309"/>
      <c r="H4193" s="309"/>
      <c r="I4193" s="309"/>
      <c r="J4193" s="309"/>
      <c r="K4193" s="309"/>
      <c r="L4193" s="309"/>
      <c r="M4193" s="309"/>
      <c r="N4193" s="309"/>
      <c r="O4193" s="309"/>
      <c r="P4193" s="309"/>
      <c r="Q4193" s="309"/>
      <c r="R4193" s="309"/>
      <c r="S4193" s="309"/>
      <c r="T4193" s="309"/>
      <c r="U4193" s="309"/>
    </row>
    <row r="4194" spans="1:21" x14ac:dyDescent="0.2">
      <c r="A4194" s="309"/>
      <c r="B4194" s="309"/>
      <c r="C4194" s="309"/>
      <c r="D4194" s="309"/>
      <c r="E4194" s="309"/>
      <c r="F4194" s="309"/>
      <c r="G4194" s="309"/>
      <c r="H4194" s="309"/>
      <c r="I4194" s="309"/>
      <c r="J4194" s="309"/>
      <c r="K4194" s="309"/>
      <c r="L4194" s="309"/>
      <c r="M4194" s="309"/>
      <c r="N4194" s="309"/>
      <c r="O4194" s="309"/>
      <c r="P4194" s="309"/>
      <c r="Q4194" s="309"/>
      <c r="R4194" s="309"/>
      <c r="S4194" s="309"/>
      <c r="T4194" s="309"/>
      <c r="U4194" s="309"/>
    </row>
    <row r="4195" spans="1:21" x14ac:dyDescent="0.2">
      <c r="A4195" s="309"/>
      <c r="B4195" s="309"/>
      <c r="C4195" s="309"/>
      <c r="D4195" s="309"/>
      <c r="E4195" s="309"/>
      <c r="F4195" s="309"/>
      <c r="G4195" s="309"/>
      <c r="H4195" s="309"/>
      <c r="I4195" s="309"/>
      <c r="J4195" s="309"/>
      <c r="K4195" s="309"/>
      <c r="L4195" s="309"/>
      <c r="M4195" s="309"/>
      <c r="N4195" s="309"/>
      <c r="O4195" s="309"/>
      <c r="P4195" s="309"/>
      <c r="Q4195" s="309"/>
      <c r="R4195" s="309"/>
      <c r="S4195" s="309"/>
      <c r="T4195" s="309"/>
      <c r="U4195" s="309"/>
    </row>
    <row r="4196" spans="1:21" x14ac:dyDescent="0.2">
      <c r="A4196" s="309"/>
      <c r="B4196" s="309"/>
      <c r="C4196" s="309"/>
      <c r="D4196" s="309"/>
      <c r="E4196" s="309"/>
      <c r="F4196" s="309"/>
      <c r="G4196" s="309"/>
      <c r="H4196" s="309"/>
      <c r="I4196" s="309"/>
      <c r="J4196" s="309"/>
      <c r="K4196" s="309"/>
      <c r="L4196" s="309"/>
      <c r="M4196" s="309"/>
      <c r="N4196" s="309"/>
      <c r="O4196" s="309"/>
      <c r="P4196" s="309"/>
      <c r="Q4196" s="309"/>
      <c r="R4196" s="309"/>
      <c r="S4196" s="309"/>
      <c r="T4196" s="309"/>
      <c r="U4196" s="309"/>
    </row>
    <row r="4197" spans="1:21" x14ac:dyDescent="0.2">
      <c r="A4197" s="309"/>
      <c r="B4197" s="309"/>
      <c r="C4197" s="309"/>
      <c r="D4197" s="309"/>
      <c r="E4197" s="309"/>
      <c r="F4197" s="309"/>
      <c r="G4197" s="309"/>
      <c r="H4197" s="309"/>
      <c r="I4197" s="309"/>
      <c r="J4197" s="309"/>
      <c r="K4197" s="309"/>
      <c r="L4197" s="309"/>
      <c r="M4197" s="309"/>
      <c r="N4197" s="309"/>
      <c r="O4197" s="309"/>
      <c r="P4197" s="309"/>
      <c r="Q4197" s="309"/>
      <c r="R4197" s="309"/>
      <c r="S4197" s="309"/>
      <c r="T4197" s="309"/>
      <c r="U4197" s="309"/>
    </row>
    <row r="4198" spans="1:21" x14ac:dyDescent="0.2">
      <c r="A4198" s="309"/>
      <c r="B4198" s="309"/>
      <c r="C4198" s="309"/>
      <c r="D4198" s="309"/>
      <c r="E4198" s="309"/>
      <c r="F4198" s="309"/>
      <c r="G4198" s="309"/>
      <c r="H4198" s="309"/>
      <c r="I4198" s="309"/>
      <c r="J4198" s="309"/>
      <c r="K4198" s="309"/>
      <c r="L4198" s="309"/>
      <c r="M4198" s="309"/>
      <c r="N4198" s="309"/>
      <c r="O4198" s="309"/>
      <c r="P4198" s="309"/>
      <c r="Q4198" s="309"/>
      <c r="R4198" s="309"/>
      <c r="S4198" s="309"/>
      <c r="T4198" s="309"/>
      <c r="U4198" s="309"/>
    </row>
    <row r="4199" spans="1:21" x14ac:dyDescent="0.2">
      <c r="A4199" s="309"/>
      <c r="B4199" s="309"/>
      <c r="C4199" s="309"/>
      <c r="D4199" s="309"/>
      <c r="E4199" s="309"/>
      <c r="F4199" s="309"/>
      <c r="G4199" s="309"/>
      <c r="H4199" s="309"/>
      <c r="I4199" s="309"/>
      <c r="J4199" s="309"/>
      <c r="K4199" s="309"/>
      <c r="L4199" s="309"/>
      <c r="M4199" s="309"/>
      <c r="N4199" s="309"/>
      <c r="O4199" s="309"/>
      <c r="P4199" s="309"/>
      <c r="Q4199" s="309"/>
      <c r="R4199" s="309"/>
      <c r="S4199" s="309"/>
      <c r="T4199" s="309"/>
      <c r="U4199" s="309"/>
    </row>
    <row r="4200" spans="1:21" x14ac:dyDescent="0.2">
      <c r="A4200" s="309"/>
      <c r="B4200" s="309"/>
      <c r="C4200" s="309"/>
      <c r="D4200" s="309"/>
      <c r="E4200" s="309"/>
      <c r="F4200" s="309"/>
      <c r="G4200" s="309"/>
      <c r="H4200" s="309"/>
      <c r="I4200" s="309"/>
      <c r="J4200" s="309"/>
      <c r="K4200" s="309"/>
      <c r="L4200" s="309"/>
      <c r="M4200" s="309"/>
      <c r="N4200" s="309"/>
      <c r="O4200" s="309"/>
      <c r="P4200" s="309"/>
      <c r="Q4200" s="309"/>
      <c r="R4200" s="309"/>
      <c r="S4200" s="309"/>
      <c r="T4200" s="309"/>
      <c r="U4200" s="309"/>
    </row>
    <row r="4201" spans="1:21" x14ac:dyDescent="0.2">
      <c r="A4201" s="309"/>
      <c r="B4201" s="309"/>
      <c r="C4201" s="309"/>
      <c r="D4201" s="309"/>
      <c r="E4201" s="309"/>
      <c r="F4201" s="309"/>
      <c r="G4201" s="309"/>
      <c r="H4201" s="309"/>
      <c r="I4201" s="309"/>
      <c r="J4201" s="309"/>
      <c r="K4201" s="309"/>
      <c r="L4201" s="309"/>
      <c r="M4201" s="309"/>
      <c r="N4201" s="309"/>
      <c r="O4201" s="309"/>
      <c r="P4201" s="309"/>
      <c r="Q4201" s="309"/>
      <c r="R4201" s="309"/>
      <c r="S4201" s="309"/>
      <c r="T4201" s="309"/>
      <c r="U4201" s="309"/>
    </row>
    <row r="4202" spans="1:21" x14ac:dyDescent="0.2">
      <c r="A4202" s="309"/>
      <c r="B4202" s="309"/>
      <c r="C4202" s="309"/>
      <c r="D4202" s="309"/>
      <c r="E4202" s="309"/>
      <c r="F4202" s="309"/>
      <c r="G4202" s="309"/>
      <c r="H4202" s="309"/>
      <c r="I4202" s="309"/>
      <c r="J4202" s="309"/>
      <c r="K4202" s="309"/>
      <c r="L4202" s="309"/>
      <c r="M4202" s="309"/>
      <c r="N4202" s="309"/>
      <c r="O4202" s="309"/>
      <c r="P4202" s="309"/>
      <c r="Q4202" s="309"/>
      <c r="R4202" s="309"/>
      <c r="S4202" s="309"/>
      <c r="T4202" s="309"/>
      <c r="U4202" s="309"/>
    </row>
    <row r="4203" spans="1:21" x14ac:dyDescent="0.2">
      <c r="A4203" s="309"/>
      <c r="B4203" s="309"/>
      <c r="C4203" s="309"/>
      <c r="D4203" s="309"/>
      <c r="E4203" s="309"/>
      <c r="F4203" s="309"/>
      <c r="G4203" s="309"/>
      <c r="H4203" s="309"/>
      <c r="I4203" s="309"/>
      <c r="J4203" s="309"/>
      <c r="K4203" s="309"/>
      <c r="L4203" s="309"/>
      <c r="M4203" s="309"/>
      <c r="N4203" s="309"/>
      <c r="O4203" s="309"/>
      <c r="P4203" s="309"/>
      <c r="Q4203" s="309"/>
      <c r="R4203" s="309"/>
      <c r="S4203" s="309"/>
      <c r="T4203" s="309"/>
      <c r="U4203" s="309"/>
    </row>
    <row r="4204" spans="1:21" x14ac:dyDescent="0.2">
      <c r="A4204" s="309"/>
      <c r="B4204" s="309"/>
      <c r="C4204" s="309"/>
      <c r="D4204" s="309"/>
      <c r="E4204" s="309"/>
      <c r="F4204" s="309"/>
      <c r="G4204" s="309"/>
      <c r="H4204" s="309"/>
      <c r="I4204" s="309"/>
      <c r="J4204" s="309"/>
      <c r="K4204" s="309"/>
      <c r="L4204" s="309"/>
      <c r="M4204" s="309"/>
      <c r="N4204" s="309"/>
      <c r="O4204" s="309"/>
      <c r="P4204" s="309"/>
      <c r="Q4204" s="309"/>
      <c r="R4204" s="309"/>
      <c r="S4204" s="309"/>
      <c r="T4204" s="309"/>
      <c r="U4204" s="309"/>
    </row>
    <row r="4205" spans="1:21" x14ac:dyDescent="0.2">
      <c r="A4205" s="309"/>
      <c r="B4205" s="309"/>
      <c r="C4205" s="309"/>
      <c r="D4205" s="309"/>
      <c r="E4205" s="309"/>
      <c r="F4205" s="309"/>
      <c r="G4205" s="309"/>
      <c r="H4205" s="309"/>
      <c r="I4205" s="309"/>
      <c r="J4205" s="309"/>
      <c r="K4205" s="309"/>
      <c r="L4205" s="309"/>
      <c r="M4205" s="309"/>
      <c r="N4205" s="309"/>
      <c r="O4205" s="309"/>
      <c r="P4205" s="309"/>
      <c r="Q4205" s="309"/>
      <c r="R4205" s="309"/>
      <c r="S4205" s="309"/>
      <c r="T4205" s="309"/>
      <c r="U4205" s="309"/>
    </row>
    <row r="4206" spans="1:21" x14ac:dyDescent="0.2">
      <c r="A4206" s="309"/>
      <c r="B4206" s="309"/>
      <c r="C4206" s="309"/>
      <c r="D4206" s="309"/>
      <c r="E4206" s="309"/>
      <c r="F4206" s="309"/>
      <c r="G4206" s="309"/>
      <c r="H4206" s="309"/>
      <c r="I4206" s="309"/>
      <c r="J4206" s="309"/>
      <c r="K4206" s="309"/>
      <c r="L4206" s="309"/>
      <c r="M4206" s="309"/>
      <c r="N4206" s="309"/>
      <c r="O4206" s="309"/>
      <c r="P4206" s="309"/>
      <c r="Q4206" s="309"/>
      <c r="R4206" s="309"/>
      <c r="S4206" s="309"/>
      <c r="T4206" s="309"/>
      <c r="U4206" s="309"/>
    </row>
    <row r="4207" spans="1:21" x14ac:dyDescent="0.2">
      <c r="A4207" s="309"/>
      <c r="B4207" s="309"/>
      <c r="C4207" s="309"/>
      <c r="D4207" s="309"/>
      <c r="E4207" s="309"/>
      <c r="F4207" s="309"/>
      <c r="G4207" s="309"/>
      <c r="H4207" s="309"/>
      <c r="I4207" s="309"/>
      <c r="J4207" s="309"/>
      <c r="K4207" s="309"/>
      <c r="L4207" s="309"/>
      <c r="M4207" s="309"/>
      <c r="N4207" s="309"/>
      <c r="O4207" s="309"/>
      <c r="P4207" s="309"/>
      <c r="Q4207" s="309"/>
      <c r="R4207" s="309"/>
      <c r="S4207" s="309"/>
      <c r="T4207" s="309"/>
      <c r="U4207" s="309"/>
    </row>
    <row r="4208" spans="1:21" x14ac:dyDescent="0.2">
      <c r="A4208" s="309"/>
      <c r="B4208" s="309"/>
      <c r="C4208" s="309"/>
      <c r="D4208" s="309"/>
      <c r="E4208" s="309"/>
      <c r="F4208" s="309"/>
      <c r="G4208" s="309"/>
      <c r="H4208" s="309"/>
      <c r="I4208" s="309"/>
      <c r="J4208" s="309"/>
      <c r="K4208" s="309"/>
      <c r="L4208" s="309"/>
      <c r="M4208" s="309"/>
      <c r="N4208" s="309"/>
      <c r="O4208" s="309"/>
      <c r="P4208" s="309"/>
      <c r="Q4208" s="309"/>
      <c r="R4208" s="309"/>
      <c r="S4208" s="309"/>
      <c r="T4208" s="309"/>
      <c r="U4208" s="309"/>
    </row>
    <row r="4209" spans="1:21" x14ac:dyDescent="0.2">
      <c r="A4209" s="309"/>
      <c r="B4209" s="309"/>
      <c r="C4209" s="309"/>
      <c r="D4209" s="309"/>
      <c r="E4209" s="309"/>
      <c r="F4209" s="309"/>
      <c r="G4209" s="309"/>
      <c r="H4209" s="309"/>
      <c r="I4209" s="309"/>
      <c r="J4209" s="309"/>
      <c r="K4209" s="309"/>
      <c r="L4209" s="309"/>
      <c r="M4209" s="309"/>
      <c r="N4209" s="309"/>
      <c r="O4209" s="309"/>
      <c r="P4209" s="309"/>
      <c r="Q4209" s="309"/>
      <c r="R4209" s="309"/>
      <c r="S4209" s="309"/>
      <c r="T4209" s="309"/>
      <c r="U4209" s="309"/>
    </row>
    <row r="4210" spans="1:21" x14ac:dyDescent="0.2">
      <c r="A4210" s="309"/>
      <c r="B4210" s="309"/>
      <c r="C4210" s="309"/>
      <c r="D4210" s="309"/>
      <c r="E4210" s="309"/>
      <c r="F4210" s="309"/>
      <c r="G4210" s="309"/>
      <c r="H4210" s="309"/>
      <c r="I4210" s="309"/>
      <c r="J4210" s="309"/>
      <c r="K4210" s="309"/>
      <c r="L4210" s="309"/>
      <c r="M4210" s="309"/>
      <c r="N4210" s="309"/>
      <c r="O4210" s="309"/>
      <c r="P4210" s="309"/>
      <c r="Q4210" s="309"/>
      <c r="R4210" s="309"/>
      <c r="S4210" s="309"/>
      <c r="T4210" s="309"/>
      <c r="U4210" s="309"/>
    </row>
    <row r="4211" spans="1:21" x14ac:dyDescent="0.2">
      <c r="A4211" s="309"/>
      <c r="B4211" s="309"/>
      <c r="C4211" s="309"/>
      <c r="D4211" s="309"/>
      <c r="E4211" s="309"/>
      <c r="F4211" s="309"/>
      <c r="G4211" s="309"/>
      <c r="H4211" s="309"/>
      <c r="I4211" s="309"/>
      <c r="J4211" s="309"/>
      <c r="K4211" s="309"/>
      <c r="L4211" s="309"/>
      <c r="M4211" s="309"/>
      <c r="N4211" s="309"/>
      <c r="O4211" s="309"/>
      <c r="P4211" s="309"/>
      <c r="Q4211" s="309"/>
      <c r="R4211" s="309"/>
      <c r="S4211" s="309"/>
      <c r="T4211" s="309"/>
      <c r="U4211" s="309"/>
    </row>
    <row r="4212" spans="1:21" x14ac:dyDescent="0.2">
      <c r="A4212" s="309"/>
      <c r="B4212" s="309"/>
      <c r="C4212" s="309"/>
      <c r="D4212" s="309"/>
      <c r="E4212" s="309"/>
      <c r="F4212" s="309"/>
      <c r="G4212" s="309"/>
      <c r="H4212" s="309"/>
      <c r="I4212" s="309"/>
      <c r="J4212" s="309"/>
      <c r="K4212" s="309"/>
      <c r="L4212" s="309"/>
      <c r="M4212" s="309"/>
      <c r="N4212" s="309"/>
      <c r="O4212" s="309"/>
      <c r="P4212" s="309"/>
      <c r="Q4212" s="309"/>
      <c r="R4212" s="309"/>
      <c r="S4212" s="309"/>
      <c r="T4212" s="309"/>
      <c r="U4212" s="309"/>
    </row>
    <row r="4213" spans="1:21" x14ac:dyDescent="0.2">
      <c r="A4213" s="309"/>
      <c r="B4213" s="309"/>
      <c r="C4213" s="309"/>
      <c r="D4213" s="309"/>
      <c r="E4213" s="309"/>
      <c r="F4213" s="309"/>
      <c r="G4213" s="309"/>
      <c r="H4213" s="309"/>
      <c r="I4213" s="309"/>
      <c r="J4213" s="309"/>
      <c r="K4213" s="309"/>
      <c r="L4213" s="309"/>
      <c r="M4213" s="309"/>
      <c r="N4213" s="309"/>
      <c r="O4213" s="309"/>
      <c r="P4213" s="309"/>
      <c r="Q4213" s="309"/>
      <c r="R4213" s="309"/>
      <c r="S4213" s="309"/>
      <c r="T4213" s="309"/>
      <c r="U4213" s="309"/>
    </row>
    <row r="4214" spans="1:21" x14ac:dyDescent="0.2">
      <c r="A4214" s="309"/>
      <c r="B4214" s="309"/>
      <c r="C4214" s="309"/>
      <c r="D4214" s="309"/>
      <c r="E4214" s="309"/>
      <c r="F4214" s="309"/>
      <c r="G4214" s="309"/>
      <c r="H4214" s="309"/>
      <c r="I4214" s="309"/>
      <c r="J4214" s="309"/>
      <c r="K4214" s="309"/>
      <c r="L4214" s="309"/>
      <c r="M4214" s="309"/>
      <c r="N4214" s="309"/>
      <c r="O4214" s="309"/>
      <c r="P4214" s="309"/>
      <c r="Q4214" s="309"/>
      <c r="R4214" s="309"/>
      <c r="S4214" s="309"/>
      <c r="T4214" s="309"/>
      <c r="U4214" s="309"/>
    </row>
    <row r="4215" spans="1:21" x14ac:dyDescent="0.2">
      <c r="A4215" s="309"/>
      <c r="B4215" s="309"/>
      <c r="C4215" s="309"/>
      <c r="D4215" s="309"/>
      <c r="E4215" s="309"/>
      <c r="F4215" s="309"/>
      <c r="G4215" s="309"/>
      <c r="H4215" s="309"/>
      <c r="I4215" s="309"/>
      <c r="J4215" s="309"/>
      <c r="K4215" s="309"/>
      <c r="L4215" s="309"/>
      <c r="M4215" s="309"/>
      <c r="N4215" s="309"/>
      <c r="O4215" s="309"/>
      <c r="P4215" s="309"/>
      <c r="Q4215" s="309"/>
      <c r="R4215" s="309"/>
      <c r="S4215" s="309"/>
      <c r="T4215" s="309"/>
      <c r="U4215" s="309"/>
    </row>
    <row r="4216" spans="1:21" x14ac:dyDescent="0.2">
      <c r="A4216" s="309"/>
      <c r="B4216" s="309"/>
      <c r="C4216" s="309"/>
      <c r="D4216" s="309"/>
      <c r="E4216" s="309"/>
      <c r="F4216" s="309"/>
      <c r="G4216" s="309"/>
      <c r="H4216" s="309"/>
      <c r="I4216" s="309"/>
      <c r="J4216" s="309"/>
      <c r="K4216" s="309"/>
      <c r="L4216" s="309"/>
      <c r="M4216" s="309"/>
      <c r="N4216" s="309"/>
      <c r="O4216" s="309"/>
      <c r="P4216" s="309"/>
      <c r="Q4216" s="309"/>
      <c r="R4216" s="309"/>
      <c r="S4216" s="309"/>
      <c r="T4216" s="309"/>
      <c r="U4216" s="309"/>
    </row>
    <row r="4217" spans="1:21" x14ac:dyDescent="0.2">
      <c r="A4217" s="309"/>
      <c r="B4217" s="309"/>
      <c r="C4217" s="309"/>
      <c r="D4217" s="309"/>
      <c r="E4217" s="309"/>
      <c r="F4217" s="309"/>
      <c r="G4217" s="309"/>
      <c r="H4217" s="309"/>
      <c r="I4217" s="309"/>
      <c r="J4217" s="309"/>
      <c r="K4217" s="309"/>
      <c r="L4217" s="309"/>
      <c r="M4217" s="309"/>
      <c r="N4217" s="309"/>
      <c r="O4217" s="309"/>
      <c r="P4217" s="309"/>
      <c r="Q4217" s="309"/>
      <c r="R4217" s="309"/>
      <c r="S4217" s="309"/>
      <c r="T4217" s="309"/>
      <c r="U4217" s="309"/>
    </row>
    <row r="4218" spans="1:21" x14ac:dyDescent="0.2">
      <c r="A4218" s="309"/>
      <c r="B4218" s="309"/>
      <c r="C4218" s="309"/>
      <c r="D4218" s="309"/>
      <c r="E4218" s="309"/>
      <c r="F4218" s="309"/>
      <c r="G4218" s="309"/>
      <c r="H4218" s="309"/>
      <c r="I4218" s="309"/>
      <c r="J4218" s="309"/>
      <c r="K4218" s="309"/>
      <c r="L4218" s="309"/>
      <c r="M4218" s="309"/>
      <c r="N4218" s="309"/>
      <c r="O4218" s="309"/>
      <c r="P4218" s="309"/>
      <c r="Q4218" s="309"/>
      <c r="R4218" s="309"/>
      <c r="S4218" s="309"/>
      <c r="T4218" s="309"/>
      <c r="U4218" s="309"/>
    </row>
    <row r="4219" spans="1:21" x14ac:dyDescent="0.2">
      <c r="A4219" s="309"/>
      <c r="B4219" s="309"/>
      <c r="C4219" s="309"/>
      <c r="D4219" s="309"/>
      <c r="E4219" s="309"/>
      <c r="F4219" s="309"/>
      <c r="G4219" s="309"/>
      <c r="H4219" s="309"/>
      <c r="I4219" s="309"/>
      <c r="J4219" s="309"/>
      <c r="K4219" s="309"/>
      <c r="L4219" s="309"/>
      <c r="M4219" s="309"/>
      <c r="N4219" s="309"/>
      <c r="O4219" s="309"/>
      <c r="P4219" s="309"/>
      <c r="Q4219" s="309"/>
      <c r="R4219" s="309"/>
      <c r="S4219" s="309"/>
      <c r="T4219" s="309"/>
      <c r="U4219" s="309"/>
    </row>
    <row r="4220" spans="1:21" x14ac:dyDescent="0.2">
      <c r="A4220" s="309"/>
      <c r="B4220" s="309"/>
      <c r="C4220" s="309"/>
      <c r="D4220" s="309"/>
      <c r="E4220" s="309"/>
      <c r="F4220" s="309"/>
      <c r="G4220" s="309"/>
      <c r="H4220" s="309"/>
      <c r="I4220" s="309"/>
      <c r="J4220" s="309"/>
      <c r="K4220" s="309"/>
      <c r="L4220" s="309"/>
      <c r="M4220" s="309"/>
      <c r="N4220" s="309"/>
      <c r="O4220" s="309"/>
      <c r="P4220" s="309"/>
      <c r="Q4220" s="309"/>
      <c r="R4220" s="309"/>
      <c r="S4220" s="309"/>
      <c r="T4220" s="309"/>
      <c r="U4220" s="309"/>
    </row>
    <row r="4221" spans="1:21" x14ac:dyDescent="0.2">
      <c r="A4221" s="309"/>
      <c r="B4221" s="309"/>
      <c r="C4221" s="309"/>
      <c r="D4221" s="309"/>
      <c r="E4221" s="309"/>
      <c r="F4221" s="309"/>
      <c r="G4221" s="309"/>
      <c r="H4221" s="309"/>
      <c r="I4221" s="309"/>
      <c r="J4221" s="309"/>
      <c r="K4221" s="309"/>
      <c r="L4221" s="309"/>
      <c r="M4221" s="309"/>
      <c r="N4221" s="309"/>
      <c r="O4221" s="309"/>
      <c r="P4221" s="309"/>
      <c r="Q4221" s="309"/>
      <c r="R4221" s="309"/>
      <c r="S4221" s="309"/>
      <c r="T4221" s="309"/>
      <c r="U4221" s="309"/>
    </row>
    <row r="4222" spans="1:21" x14ac:dyDescent="0.2">
      <c r="A4222" s="309"/>
      <c r="B4222" s="309"/>
      <c r="C4222" s="309"/>
      <c r="D4222" s="309"/>
      <c r="E4222" s="309"/>
      <c r="F4222" s="309"/>
      <c r="G4222" s="309"/>
      <c r="H4222" s="309"/>
      <c r="I4222" s="309"/>
      <c r="J4222" s="309"/>
      <c r="K4222" s="309"/>
      <c r="L4222" s="309"/>
      <c r="M4222" s="309"/>
      <c r="N4222" s="309"/>
      <c r="O4222" s="309"/>
      <c r="P4222" s="309"/>
      <c r="Q4222" s="309"/>
      <c r="R4222" s="309"/>
      <c r="S4222" s="309"/>
      <c r="T4222" s="309"/>
      <c r="U4222" s="309"/>
    </row>
    <row r="4223" spans="1:21" x14ac:dyDescent="0.2">
      <c r="A4223" s="309"/>
      <c r="B4223" s="309"/>
      <c r="C4223" s="309"/>
      <c r="D4223" s="309"/>
      <c r="E4223" s="309"/>
      <c r="F4223" s="309"/>
      <c r="G4223" s="309"/>
      <c r="H4223" s="309"/>
      <c r="I4223" s="309"/>
      <c r="J4223" s="309"/>
      <c r="K4223" s="309"/>
      <c r="L4223" s="309"/>
      <c r="M4223" s="309"/>
      <c r="N4223" s="309"/>
      <c r="O4223" s="309"/>
      <c r="P4223" s="309"/>
      <c r="Q4223" s="309"/>
      <c r="R4223" s="309"/>
      <c r="S4223" s="309"/>
      <c r="T4223" s="309"/>
      <c r="U4223" s="309"/>
    </row>
    <row r="4224" spans="1:21" x14ac:dyDescent="0.2">
      <c r="A4224" s="309"/>
      <c r="B4224" s="309"/>
      <c r="C4224" s="309"/>
      <c r="D4224" s="309"/>
      <c r="E4224" s="309"/>
      <c r="F4224" s="309"/>
      <c r="G4224" s="309"/>
      <c r="H4224" s="309"/>
      <c r="I4224" s="309"/>
      <c r="J4224" s="309"/>
      <c r="K4224" s="309"/>
      <c r="L4224" s="309"/>
      <c r="M4224" s="309"/>
      <c r="N4224" s="309"/>
      <c r="O4224" s="309"/>
      <c r="P4224" s="309"/>
      <c r="Q4224" s="309"/>
      <c r="R4224" s="309"/>
      <c r="S4224" s="309"/>
      <c r="T4224" s="309"/>
      <c r="U4224" s="309"/>
    </row>
    <row r="4225" spans="1:21" x14ac:dyDescent="0.2">
      <c r="A4225" s="309"/>
      <c r="B4225" s="309"/>
      <c r="C4225" s="309"/>
      <c r="D4225" s="309"/>
      <c r="E4225" s="309"/>
      <c r="F4225" s="309"/>
      <c r="G4225" s="309"/>
      <c r="H4225" s="309"/>
      <c r="I4225" s="309"/>
      <c r="J4225" s="309"/>
      <c r="K4225" s="309"/>
      <c r="L4225" s="309"/>
      <c r="M4225" s="309"/>
      <c r="N4225" s="309"/>
      <c r="O4225" s="309"/>
      <c r="P4225" s="309"/>
      <c r="Q4225" s="309"/>
      <c r="R4225" s="309"/>
      <c r="S4225" s="309"/>
      <c r="T4225" s="309"/>
      <c r="U4225" s="309"/>
    </row>
    <row r="4226" spans="1:21" x14ac:dyDescent="0.2">
      <c r="A4226" s="309"/>
      <c r="B4226" s="309"/>
      <c r="C4226" s="309"/>
      <c r="D4226" s="309"/>
      <c r="E4226" s="309"/>
      <c r="F4226" s="309"/>
      <c r="G4226" s="309"/>
      <c r="H4226" s="309"/>
      <c r="I4226" s="309"/>
      <c r="J4226" s="309"/>
      <c r="K4226" s="309"/>
      <c r="L4226" s="309"/>
      <c r="M4226" s="309"/>
      <c r="N4226" s="309"/>
      <c r="O4226" s="309"/>
      <c r="P4226" s="309"/>
      <c r="Q4226" s="309"/>
      <c r="R4226" s="309"/>
      <c r="S4226" s="309"/>
      <c r="T4226" s="309"/>
      <c r="U4226" s="309"/>
    </row>
    <row r="4227" spans="1:21" x14ac:dyDescent="0.2">
      <c r="A4227" s="309"/>
      <c r="B4227" s="309"/>
      <c r="C4227" s="309"/>
      <c r="D4227" s="309"/>
      <c r="E4227" s="309"/>
      <c r="F4227" s="309"/>
      <c r="G4227" s="309"/>
      <c r="H4227" s="309"/>
      <c r="I4227" s="309"/>
      <c r="J4227" s="309"/>
      <c r="K4227" s="309"/>
      <c r="L4227" s="309"/>
      <c r="M4227" s="309"/>
      <c r="N4227" s="309"/>
      <c r="O4227" s="309"/>
      <c r="P4227" s="309"/>
      <c r="Q4227" s="309"/>
      <c r="R4227" s="309"/>
      <c r="S4227" s="309"/>
      <c r="T4227" s="309"/>
      <c r="U4227" s="309"/>
    </row>
    <row r="4228" spans="1:21" x14ac:dyDescent="0.2">
      <c r="A4228" s="309"/>
      <c r="B4228" s="309"/>
      <c r="C4228" s="309"/>
      <c r="D4228" s="309"/>
      <c r="E4228" s="309"/>
      <c r="F4228" s="309"/>
      <c r="G4228" s="309"/>
      <c r="H4228" s="309"/>
      <c r="I4228" s="309"/>
      <c r="J4228" s="309"/>
      <c r="K4228" s="309"/>
      <c r="L4228" s="309"/>
      <c r="M4228" s="309"/>
      <c r="N4228" s="309"/>
      <c r="O4228" s="309"/>
      <c r="P4228" s="309"/>
      <c r="Q4228" s="309"/>
      <c r="R4228" s="309"/>
      <c r="S4228" s="309"/>
      <c r="T4228" s="309"/>
      <c r="U4228" s="309"/>
    </row>
    <row r="4229" spans="1:21" x14ac:dyDescent="0.2">
      <c r="A4229" s="309"/>
      <c r="B4229" s="309"/>
      <c r="C4229" s="309"/>
      <c r="D4229" s="309"/>
      <c r="E4229" s="309"/>
      <c r="F4229" s="309"/>
      <c r="G4229" s="309"/>
      <c r="H4229" s="309"/>
      <c r="I4229" s="309"/>
      <c r="J4229" s="309"/>
      <c r="K4229" s="309"/>
      <c r="L4229" s="309"/>
      <c r="M4229" s="309"/>
      <c r="N4229" s="309"/>
      <c r="O4229" s="309"/>
      <c r="P4229" s="309"/>
      <c r="Q4229" s="309"/>
      <c r="R4229" s="309"/>
      <c r="S4229" s="309"/>
      <c r="T4229" s="309"/>
      <c r="U4229" s="309"/>
    </row>
    <row r="4230" spans="1:21" x14ac:dyDescent="0.2">
      <c r="A4230" s="309"/>
      <c r="B4230" s="309"/>
      <c r="C4230" s="309"/>
      <c r="D4230" s="309"/>
      <c r="E4230" s="309"/>
      <c r="F4230" s="309"/>
      <c r="G4230" s="309"/>
      <c r="H4230" s="309"/>
      <c r="I4230" s="309"/>
      <c r="J4230" s="309"/>
      <c r="K4230" s="309"/>
      <c r="L4230" s="309"/>
      <c r="M4230" s="309"/>
      <c r="N4230" s="309"/>
      <c r="O4230" s="309"/>
      <c r="P4230" s="309"/>
      <c r="Q4230" s="309"/>
      <c r="R4230" s="309"/>
      <c r="S4230" s="309"/>
      <c r="T4230" s="309"/>
      <c r="U4230" s="309"/>
    </row>
    <row r="4231" spans="1:21" x14ac:dyDescent="0.2">
      <c r="A4231" s="309"/>
      <c r="B4231" s="309"/>
      <c r="C4231" s="309"/>
      <c r="D4231" s="309"/>
      <c r="E4231" s="309"/>
      <c r="F4231" s="309"/>
      <c r="G4231" s="309"/>
      <c r="H4231" s="309"/>
      <c r="I4231" s="309"/>
      <c r="J4231" s="309"/>
      <c r="K4231" s="309"/>
      <c r="L4231" s="309"/>
      <c r="M4231" s="309"/>
      <c r="N4231" s="309"/>
      <c r="O4231" s="309"/>
      <c r="P4231" s="309"/>
      <c r="Q4231" s="309"/>
      <c r="R4231" s="309"/>
      <c r="S4231" s="309"/>
      <c r="T4231" s="309"/>
      <c r="U4231" s="309"/>
    </row>
    <row r="4232" spans="1:21" x14ac:dyDescent="0.2">
      <c r="A4232" s="309"/>
      <c r="B4232" s="309"/>
      <c r="C4232" s="309"/>
      <c r="D4232" s="309"/>
      <c r="E4232" s="309"/>
      <c r="F4232" s="309"/>
      <c r="G4232" s="309"/>
      <c r="H4232" s="309"/>
      <c r="I4232" s="309"/>
      <c r="J4232" s="309"/>
      <c r="K4232" s="309"/>
      <c r="L4232" s="309"/>
      <c r="M4232" s="309"/>
      <c r="N4232" s="309"/>
      <c r="O4232" s="309"/>
      <c r="P4232" s="309"/>
      <c r="Q4232" s="309"/>
      <c r="R4232" s="309"/>
      <c r="S4232" s="309"/>
      <c r="T4232" s="309"/>
      <c r="U4232" s="309"/>
    </row>
    <row r="4233" spans="1:21" x14ac:dyDescent="0.2">
      <c r="A4233" s="309"/>
      <c r="B4233" s="309"/>
      <c r="C4233" s="309"/>
      <c r="D4233" s="309"/>
      <c r="E4233" s="309"/>
      <c r="F4233" s="309"/>
      <c r="G4233" s="309"/>
      <c r="H4233" s="309"/>
      <c r="I4233" s="309"/>
      <c r="J4233" s="309"/>
      <c r="K4233" s="309"/>
      <c r="L4233" s="309"/>
      <c r="M4233" s="309"/>
      <c r="N4233" s="309"/>
      <c r="O4233" s="309"/>
      <c r="P4233" s="309"/>
      <c r="Q4233" s="309"/>
      <c r="R4233" s="309"/>
      <c r="S4233" s="309"/>
      <c r="T4233" s="309"/>
      <c r="U4233" s="309"/>
    </row>
    <row r="4234" spans="1:21" x14ac:dyDescent="0.2">
      <c r="A4234" s="309"/>
      <c r="B4234" s="309"/>
      <c r="C4234" s="309"/>
      <c r="D4234" s="309"/>
      <c r="E4234" s="309"/>
      <c r="F4234" s="309"/>
      <c r="G4234" s="309"/>
      <c r="H4234" s="309"/>
      <c r="I4234" s="309"/>
      <c r="J4234" s="309"/>
      <c r="K4234" s="309"/>
      <c r="L4234" s="309"/>
      <c r="M4234" s="309"/>
      <c r="N4234" s="309"/>
      <c r="O4234" s="309"/>
      <c r="P4234" s="309"/>
      <c r="Q4234" s="309"/>
      <c r="R4234" s="309"/>
      <c r="S4234" s="309"/>
      <c r="T4234" s="309"/>
      <c r="U4234" s="309"/>
    </row>
    <row r="4235" spans="1:21" x14ac:dyDescent="0.2">
      <c r="A4235" s="309"/>
      <c r="B4235" s="309"/>
      <c r="C4235" s="309"/>
      <c r="D4235" s="309"/>
      <c r="E4235" s="309"/>
      <c r="F4235" s="309"/>
      <c r="G4235" s="309"/>
      <c r="H4235" s="309"/>
      <c r="I4235" s="309"/>
      <c r="J4235" s="309"/>
      <c r="K4235" s="309"/>
      <c r="L4235" s="309"/>
      <c r="M4235" s="309"/>
      <c r="N4235" s="309"/>
      <c r="O4235" s="309"/>
      <c r="P4235" s="309"/>
      <c r="Q4235" s="309"/>
      <c r="R4235" s="309"/>
      <c r="S4235" s="309"/>
      <c r="T4235" s="309"/>
      <c r="U4235" s="309"/>
    </row>
    <row r="4236" spans="1:21" x14ac:dyDescent="0.2">
      <c r="A4236" s="309"/>
      <c r="B4236" s="309"/>
      <c r="C4236" s="309"/>
      <c r="D4236" s="309"/>
      <c r="E4236" s="309"/>
      <c r="F4236" s="309"/>
      <c r="G4236" s="309"/>
      <c r="H4236" s="309"/>
      <c r="I4236" s="309"/>
      <c r="J4236" s="309"/>
      <c r="K4236" s="309"/>
      <c r="L4236" s="309"/>
      <c r="M4236" s="309"/>
      <c r="N4236" s="309"/>
      <c r="O4236" s="309"/>
      <c r="P4236" s="309"/>
      <c r="Q4236" s="309"/>
      <c r="R4236" s="309"/>
      <c r="S4236" s="309"/>
      <c r="T4236" s="309"/>
      <c r="U4236" s="309"/>
    </row>
    <row r="4237" spans="1:21" x14ac:dyDescent="0.2">
      <c r="A4237" s="309"/>
      <c r="B4237" s="309"/>
      <c r="C4237" s="309"/>
      <c r="D4237" s="309"/>
      <c r="E4237" s="309"/>
      <c r="F4237" s="309"/>
      <c r="G4237" s="309"/>
      <c r="H4237" s="309"/>
      <c r="I4237" s="309"/>
      <c r="J4237" s="309"/>
      <c r="K4237" s="309"/>
      <c r="L4237" s="309"/>
      <c r="M4237" s="309"/>
      <c r="N4237" s="309"/>
      <c r="O4237" s="309"/>
      <c r="P4237" s="309"/>
      <c r="Q4237" s="309"/>
      <c r="R4237" s="309"/>
      <c r="S4237" s="309"/>
      <c r="T4237" s="309"/>
      <c r="U4237" s="309"/>
    </row>
    <row r="4238" spans="1:21" x14ac:dyDescent="0.2">
      <c r="A4238" s="309"/>
      <c r="B4238" s="309"/>
      <c r="C4238" s="309"/>
      <c r="D4238" s="309"/>
      <c r="E4238" s="309"/>
      <c r="F4238" s="309"/>
      <c r="G4238" s="309"/>
      <c r="H4238" s="309"/>
      <c r="I4238" s="309"/>
      <c r="J4238" s="309"/>
      <c r="K4238" s="309"/>
      <c r="L4238" s="309"/>
      <c r="M4238" s="309"/>
      <c r="N4238" s="309"/>
      <c r="O4238" s="309"/>
      <c r="P4238" s="309"/>
      <c r="Q4238" s="309"/>
      <c r="R4238" s="309"/>
      <c r="S4238" s="309"/>
      <c r="T4238" s="309"/>
      <c r="U4238" s="309"/>
    </row>
    <row r="4239" spans="1:21" x14ac:dyDescent="0.2">
      <c r="A4239" s="309"/>
      <c r="B4239" s="309"/>
      <c r="C4239" s="309"/>
      <c r="D4239" s="309"/>
      <c r="E4239" s="309"/>
      <c r="F4239" s="309"/>
      <c r="G4239" s="309"/>
      <c r="H4239" s="309"/>
      <c r="I4239" s="309"/>
      <c r="J4239" s="309"/>
      <c r="K4239" s="309"/>
      <c r="L4239" s="309"/>
      <c r="M4239" s="309"/>
      <c r="N4239" s="309"/>
      <c r="O4239" s="309"/>
      <c r="P4239" s="309"/>
      <c r="Q4239" s="309"/>
      <c r="R4239" s="309"/>
      <c r="S4239" s="309"/>
      <c r="T4239" s="309"/>
      <c r="U4239" s="309"/>
    </row>
    <row r="4240" spans="1:21" x14ac:dyDescent="0.2">
      <c r="A4240" s="309"/>
      <c r="B4240" s="309"/>
      <c r="C4240" s="309"/>
      <c r="D4240" s="309"/>
      <c r="E4240" s="309"/>
      <c r="F4240" s="309"/>
      <c r="G4240" s="309"/>
      <c r="H4240" s="309"/>
      <c r="I4240" s="309"/>
      <c r="J4240" s="309"/>
      <c r="K4240" s="309"/>
      <c r="L4240" s="309"/>
      <c r="M4240" s="309"/>
      <c r="N4240" s="309"/>
      <c r="O4240" s="309"/>
      <c r="P4240" s="309"/>
      <c r="Q4240" s="309"/>
      <c r="R4240" s="309"/>
      <c r="S4240" s="309"/>
      <c r="T4240" s="309"/>
      <c r="U4240" s="309"/>
    </row>
    <row r="4241" spans="1:21" x14ac:dyDescent="0.2">
      <c r="A4241" s="309"/>
      <c r="B4241" s="309"/>
      <c r="C4241" s="309"/>
      <c r="D4241" s="309"/>
      <c r="E4241" s="309"/>
      <c r="F4241" s="309"/>
      <c r="G4241" s="309"/>
      <c r="H4241" s="309"/>
      <c r="I4241" s="309"/>
      <c r="J4241" s="309"/>
      <c r="K4241" s="309"/>
      <c r="L4241" s="309"/>
      <c r="M4241" s="309"/>
      <c r="N4241" s="309"/>
      <c r="O4241" s="309"/>
      <c r="P4241" s="309"/>
      <c r="Q4241" s="309"/>
      <c r="R4241" s="309"/>
      <c r="S4241" s="309"/>
      <c r="T4241" s="309"/>
      <c r="U4241" s="309"/>
    </row>
    <row r="4242" spans="1:21" x14ac:dyDescent="0.2">
      <c r="A4242" s="309"/>
      <c r="B4242" s="309"/>
      <c r="C4242" s="309"/>
      <c r="D4242" s="309"/>
      <c r="E4242" s="309"/>
      <c r="F4242" s="309"/>
      <c r="G4242" s="309"/>
      <c r="H4242" s="309"/>
      <c r="I4242" s="309"/>
      <c r="J4242" s="309"/>
      <c r="K4242" s="309"/>
      <c r="L4242" s="309"/>
      <c r="M4242" s="309"/>
      <c r="N4242" s="309"/>
      <c r="O4242" s="309"/>
      <c r="P4242" s="309"/>
      <c r="Q4242" s="309"/>
      <c r="R4242" s="309"/>
      <c r="S4242" s="309"/>
      <c r="T4242" s="309"/>
      <c r="U4242" s="309"/>
    </row>
    <row r="4243" spans="1:21" x14ac:dyDescent="0.2">
      <c r="A4243" s="309"/>
      <c r="B4243" s="309"/>
      <c r="C4243" s="309"/>
      <c r="D4243" s="309"/>
      <c r="E4243" s="309"/>
      <c r="F4243" s="309"/>
      <c r="G4243" s="309"/>
      <c r="H4243" s="309"/>
      <c r="I4243" s="309"/>
      <c r="J4243" s="309"/>
      <c r="K4243" s="309"/>
      <c r="L4243" s="309"/>
      <c r="M4243" s="309"/>
      <c r="N4243" s="309"/>
      <c r="O4243" s="309"/>
      <c r="P4243" s="309"/>
      <c r="Q4243" s="309"/>
      <c r="R4243" s="309"/>
      <c r="S4243" s="309"/>
      <c r="T4243" s="309"/>
      <c r="U4243" s="309"/>
    </row>
    <row r="4244" spans="1:21" x14ac:dyDescent="0.2">
      <c r="A4244" s="309"/>
      <c r="B4244" s="309"/>
      <c r="C4244" s="309"/>
      <c r="D4244" s="309"/>
      <c r="E4244" s="309"/>
      <c r="F4244" s="309"/>
      <c r="G4244" s="309"/>
      <c r="H4244" s="309"/>
      <c r="I4244" s="309"/>
      <c r="J4244" s="309"/>
      <c r="K4244" s="309"/>
      <c r="L4244" s="309"/>
      <c r="M4244" s="309"/>
      <c r="N4244" s="309"/>
      <c r="O4244" s="309"/>
      <c r="P4244" s="309"/>
      <c r="Q4244" s="309"/>
      <c r="R4244" s="309"/>
      <c r="S4244" s="309"/>
      <c r="T4244" s="309"/>
      <c r="U4244" s="309"/>
    </row>
    <row r="4245" spans="1:21" x14ac:dyDescent="0.2">
      <c r="A4245" s="309"/>
      <c r="B4245" s="309"/>
      <c r="C4245" s="309"/>
      <c r="D4245" s="309"/>
      <c r="E4245" s="309"/>
      <c r="F4245" s="309"/>
      <c r="G4245" s="309"/>
      <c r="H4245" s="309"/>
      <c r="I4245" s="309"/>
      <c r="J4245" s="309"/>
      <c r="K4245" s="309"/>
      <c r="L4245" s="309"/>
      <c r="M4245" s="309"/>
      <c r="N4245" s="309"/>
      <c r="O4245" s="309"/>
      <c r="P4245" s="309"/>
      <c r="Q4245" s="309"/>
      <c r="R4245" s="309"/>
      <c r="S4245" s="309"/>
      <c r="T4245" s="309"/>
      <c r="U4245" s="309"/>
    </row>
    <row r="4246" spans="1:21" x14ac:dyDescent="0.2">
      <c r="A4246" s="309"/>
      <c r="B4246" s="309"/>
      <c r="C4246" s="309"/>
      <c r="D4246" s="309"/>
      <c r="E4246" s="309"/>
      <c r="F4246" s="309"/>
      <c r="G4246" s="309"/>
      <c r="H4246" s="309"/>
      <c r="I4246" s="309"/>
      <c r="J4246" s="309"/>
      <c r="K4246" s="309"/>
      <c r="L4246" s="309"/>
      <c r="M4246" s="309"/>
      <c r="N4246" s="309"/>
      <c r="O4246" s="309"/>
      <c r="P4246" s="309"/>
      <c r="Q4246" s="309"/>
      <c r="R4246" s="309"/>
      <c r="S4246" s="309"/>
      <c r="T4246" s="309"/>
      <c r="U4246" s="309"/>
    </row>
    <row r="4247" spans="1:21" x14ac:dyDescent="0.2">
      <c r="A4247" s="309"/>
      <c r="B4247" s="309"/>
      <c r="C4247" s="309"/>
      <c r="D4247" s="309"/>
      <c r="E4247" s="309"/>
      <c r="F4247" s="309"/>
      <c r="G4247" s="309"/>
      <c r="H4247" s="309"/>
      <c r="I4247" s="309"/>
      <c r="J4247" s="309"/>
      <c r="K4247" s="309"/>
      <c r="L4247" s="309"/>
      <c r="M4247" s="309"/>
      <c r="N4247" s="309"/>
      <c r="O4247" s="309"/>
      <c r="P4247" s="309"/>
      <c r="Q4247" s="309"/>
      <c r="R4247" s="309"/>
      <c r="S4247" s="309"/>
      <c r="T4247" s="309"/>
      <c r="U4247" s="309"/>
    </row>
    <row r="4248" spans="1:21" x14ac:dyDescent="0.2">
      <c r="A4248" s="309"/>
      <c r="B4248" s="309"/>
      <c r="C4248" s="309"/>
      <c r="D4248" s="309"/>
      <c r="E4248" s="309"/>
      <c r="F4248" s="309"/>
      <c r="G4248" s="309"/>
      <c r="H4248" s="309"/>
      <c r="I4248" s="309"/>
      <c r="J4248" s="309"/>
      <c r="K4248" s="309"/>
      <c r="L4248" s="309"/>
      <c r="M4248" s="309"/>
      <c r="N4248" s="309"/>
      <c r="O4248" s="309"/>
      <c r="P4248" s="309"/>
      <c r="Q4248" s="309"/>
      <c r="R4248" s="309"/>
      <c r="S4248" s="309"/>
      <c r="T4248" s="309"/>
      <c r="U4248" s="309"/>
    </row>
    <row r="4249" spans="1:21" x14ac:dyDescent="0.2">
      <c r="A4249" s="309"/>
      <c r="B4249" s="309"/>
      <c r="C4249" s="309"/>
      <c r="D4249" s="309"/>
      <c r="E4249" s="309"/>
      <c r="F4249" s="309"/>
      <c r="G4249" s="309"/>
      <c r="H4249" s="309"/>
      <c r="I4249" s="309"/>
      <c r="J4249" s="309"/>
      <c r="K4249" s="309"/>
      <c r="L4249" s="309"/>
      <c r="M4249" s="309"/>
      <c r="N4249" s="309"/>
      <c r="O4249" s="309"/>
      <c r="P4249" s="309"/>
      <c r="Q4249" s="309"/>
      <c r="R4249" s="309"/>
      <c r="S4249" s="309"/>
      <c r="T4249" s="309"/>
      <c r="U4249" s="309"/>
    </row>
    <row r="4250" spans="1:21" x14ac:dyDescent="0.2">
      <c r="A4250" s="309"/>
      <c r="B4250" s="309"/>
      <c r="C4250" s="309"/>
      <c r="D4250" s="309"/>
      <c r="E4250" s="309"/>
      <c r="F4250" s="309"/>
      <c r="G4250" s="309"/>
      <c r="H4250" s="309"/>
      <c r="I4250" s="309"/>
      <c r="J4250" s="309"/>
      <c r="K4250" s="309"/>
      <c r="L4250" s="309"/>
      <c r="M4250" s="309"/>
      <c r="N4250" s="309"/>
      <c r="O4250" s="309"/>
      <c r="P4250" s="309"/>
      <c r="Q4250" s="309"/>
      <c r="R4250" s="309"/>
      <c r="S4250" s="309"/>
      <c r="T4250" s="309"/>
      <c r="U4250" s="309"/>
    </row>
    <row r="4251" spans="1:21" x14ac:dyDescent="0.2">
      <c r="A4251" s="309"/>
      <c r="B4251" s="309"/>
      <c r="C4251" s="309"/>
      <c r="D4251" s="309"/>
      <c r="E4251" s="309"/>
      <c r="F4251" s="309"/>
      <c r="G4251" s="309"/>
      <c r="H4251" s="309"/>
      <c r="I4251" s="309"/>
      <c r="J4251" s="309"/>
      <c r="K4251" s="309"/>
      <c r="L4251" s="309"/>
      <c r="M4251" s="309"/>
      <c r="N4251" s="309"/>
      <c r="O4251" s="309"/>
      <c r="P4251" s="309"/>
      <c r="Q4251" s="309"/>
      <c r="R4251" s="309"/>
      <c r="S4251" s="309"/>
      <c r="T4251" s="309"/>
      <c r="U4251" s="309"/>
    </row>
    <row r="4252" spans="1:21" x14ac:dyDescent="0.2">
      <c r="A4252" s="309"/>
      <c r="B4252" s="309"/>
      <c r="C4252" s="309"/>
      <c r="D4252" s="309"/>
      <c r="E4252" s="309"/>
      <c r="F4252" s="309"/>
      <c r="G4252" s="309"/>
      <c r="H4252" s="309"/>
      <c r="I4252" s="309"/>
      <c r="J4252" s="309"/>
      <c r="K4252" s="309"/>
      <c r="L4252" s="309"/>
      <c r="M4252" s="309"/>
      <c r="N4252" s="309"/>
      <c r="O4252" s="309"/>
      <c r="P4252" s="309"/>
      <c r="Q4252" s="309"/>
      <c r="R4252" s="309"/>
      <c r="S4252" s="309"/>
      <c r="T4252" s="309"/>
      <c r="U4252" s="309"/>
    </row>
    <row r="4253" spans="1:21" x14ac:dyDescent="0.2">
      <c r="A4253" s="309"/>
      <c r="B4253" s="309"/>
      <c r="C4253" s="309"/>
      <c r="D4253" s="309"/>
      <c r="E4253" s="309"/>
      <c r="F4253" s="309"/>
      <c r="G4253" s="309"/>
      <c r="H4253" s="309"/>
      <c r="I4253" s="309"/>
      <c r="J4253" s="309"/>
      <c r="K4253" s="309"/>
      <c r="L4253" s="309"/>
      <c r="M4253" s="309"/>
      <c r="N4253" s="309"/>
      <c r="O4253" s="309"/>
      <c r="P4253" s="309"/>
      <c r="Q4253" s="309"/>
      <c r="R4253" s="309"/>
      <c r="S4253" s="309"/>
      <c r="T4253" s="309"/>
      <c r="U4253" s="309"/>
    </row>
    <row r="4254" spans="1:21" x14ac:dyDescent="0.2">
      <c r="A4254" s="309"/>
      <c r="B4254" s="309"/>
      <c r="C4254" s="309"/>
      <c r="D4254" s="309"/>
      <c r="E4254" s="309"/>
      <c r="F4254" s="309"/>
      <c r="G4254" s="309"/>
      <c r="H4254" s="309"/>
      <c r="I4254" s="309"/>
      <c r="J4254" s="309"/>
      <c r="K4254" s="309"/>
      <c r="L4254" s="309"/>
      <c r="M4254" s="309"/>
      <c r="N4254" s="309"/>
      <c r="O4254" s="309"/>
      <c r="P4254" s="309"/>
      <c r="Q4254" s="309"/>
      <c r="R4254" s="309"/>
      <c r="S4254" s="309"/>
      <c r="T4254" s="309"/>
      <c r="U4254" s="309"/>
    </row>
    <row r="4255" spans="1:21" x14ac:dyDescent="0.2">
      <c r="A4255" s="309"/>
      <c r="B4255" s="309"/>
      <c r="C4255" s="309"/>
      <c r="D4255" s="309"/>
      <c r="E4255" s="309"/>
      <c r="F4255" s="309"/>
      <c r="G4255" s="309"/>
      <c r="H4255" s="309"/>
      <c r="I4255" s="309"/>
      <c r="J4255" s="309"/>
      <c r="K4255" s="309"/>
      <c r="L4255" s="309"/>
      <c r="M4255" s="309"/>
      <c r="N4255" s="309"/>
      <c r="O4255" s="309"/>
      <c r="P4255" s="309"/>
      <c r="Q4255" s="309"/>
      <c r="R4255" s="309"/>
      <c r="S4255" s="309"/>
      <c r="T4255" s="309"/>
      <c r="U4255" s="309"/>
    </row>
    <row r="4256" spans="1:21" x14ac:dyDescent="0.2">
      <c r="A4256" s="309"/>
      <c r="B4256" s="309"/>
      <c r="C4256" s="309"/>
      <c r="D4256" s="309"/>
      <c r="E4256" s="309"/>
      <c r="F4256" s="309"/>
      <c r="G4256" s="309"/>
      <c r="H4256" s="309"/>
      <c r="I4256" s="309"/>
      <c r="J4256" s="309"/>
      <c r="K4256" s="309"/>
      <c r="L4256" s="309"/>
      <c r="M4256" s="309"/>
      <c r="N4256" s="309"/>
      <c r="O4256" s="309"/>
      <c r="P4256" s="309"/>
      <c r="Q4256" s="309"/>
      <c r="R4256" s="309"/>
      <c r="S4256" s="309"/>
      <c r="T4256" s="309"/>
      <c r="U4256" s="309"/>
    </row>
    <row r="4257" spans="1:21" x14ac:dyDescent="0.2">
      <c r="A4257" s="309"/>
      <c r="B4257" s="309"/>
      <c r="C4257" s="309"/>
      <c r="D4257" s="309"/>
      <c r="E4257" s="309"/>
      <c r="F4257" s="309"/>
      <c r="G4257" s="309"/>
      <c r="H4257" s="309"/>
      <c r="I4257" s="309"/>
      <c r="J4257" s="309"/>
      <c r="K4257" s="309"/>
      <c r="L4257" s="309"/>
      <c r="M4257" s="309"/>
      <c r="N4257" s="309"/>
      <c r="O4257" s="309"/>
      <c r="P4257" s="309"/>
      <c r="Q4257" s="309"/>
      <c r="R4257" s="309"/>
      <c r="S4257" s="309"/>
      <c r="T4257" s="309"/>
      <c r="U4257" s="309"/>
    </row>
    <row r="4258" spans="1:21" x14ac:dyDescent="0.2">
      <c r="A4258" s="309"/>
      <c r="B4258" s="309"/>
      <c r="C4258" s="309"/>
      <c r="D4258" s="309"/>
      <c r="E4258" s="309"/>
      <c r="F4258" s="309"/>
      <c r="G4258" s="309"/>
      <c r="H4258" s="309"/>
      <c r="I4258" s="309"/>
      <c r="J4258" s="309"/>
      <c r="K4258" s="309"/>
      <c r="L4258" s="309"/>
      <c r="M4258" s="309"/>
      <c r="N4258" s="309"/>
      <c r="O4258" s="309"/>
      <c r="P4258" s="309"/>
      <c r="Q4258" s="309"/>
      <c r="R4258" s="309"/>
      <c r="S4258" s="309"/>
      <c r="T4258" s="309"/>
      <c r="U4258" s="309"/>
    </row>
    <row r="4259" spans="1:21" x14ac:dyDescent="0.2">
      <c r="A4259" s="309"/>
      <c r="B4259" s="309"/>
      <c r="C4259" s="309"/>
      <c r="D4259" s="309"/>
      <c r="E4259" s="309"/>
      <c r="F4259" s="309"/>
      <c r="G4259" s="309"/>
      <c r="H4259" s="309"/>
      <c r="I4259" s="309"/>
      <c r="J4259" s="309"/>
      <c r="K4259" s="309"/>
      <c r="L4259" s="309"/>
      <c r="M4259" s="309"/>
      <c r="N4259" s="309"/>
      <c r="O4259" s="309"/>
      <c r="P4259" s="309"/>
      <c r="Q4259" s="309"/>
      <c r="R4259" s="309"/>
      <c r="S4259" s="309"/>
      <c r="T4259" s="309"/>
      <c r="U4259" s="309"/>
    </row>
    <row r="4260" spans="1:21" x14ac:dyDescent="0.2">
      <c r="A4260" s="309"/>
      <c r="B4260" s="309"/>
      <c r="C4260" s="309"/>
      <c r="D4260" s="309"/>
      <c r="E4260" s="309"/>
      <c r="F4260" s="309"/>
      <c r="G4260" s="309"/>
      <c r="H4260" s="309"/>
      <c r="I4260" s="309"/>
      <c r="J4260" s="309"/>
      <c r="K4260" s="309"/>
      <c r="L4260" s="309"/>
      <c r="M4260" s="309"/>
      <c r="N4260" s="309"/>
      <c r="O4260" s="309"/>
      <c r="P4260" s="309"/>
      <c r="Q4260" s="309"/>
      <c r="R4260" s="309"/>
      <c r="S4260" s="309"/>
      <c r="T4260" s="309"/>
      <c r="U4260" s="309"/>
    </row>
    <row r="4261" spans="1:21" x14ac:dyDescent="0.2">
      <c r="A4261" s="309"/>
      <c r="B4261" s="309"/>
      <c r="C4261" s="309"/>
      <c r="D4261" s="309"/>
      <c r="E4261" s="309"/>
      <c r="F4261" s="309"/>
      <c r="G4261" s="309"/>
      <c r="H4261" s="309"/>
      <c r="I4261" s="309"/>
      <c r="J4261" s="309"/>
      <c r="K4261" s="309"/>
      <c r="L4261" s="309"/>
      <c r="M4261" s="309"/>
      <c r="N4261" s="309"/>
      <c r="O4261" s="309"/>
      <c r="P4261" s="309"/>
      <c r="Q4261" s="309"/>
      <c r="R4261" s="309"/>
      <c r="S4261" s="309"/>
      <c r="T4261" s="309"/>
      <c r="U4261" s="309"/>
    </row>
    <row r="4262" spans="1:21" x14ac:dyDescent="0.2">
      <c r="A4262" s="309"/>
      <c r="B4262" s="309"/>
      <c r="C4262" s="309"/>
      <c r="D4262" s="309"/>
      <c r="E4262" s="309"/>
      <c r="F4262" s="309"/>
      <c r="G4262" s="309"/>
      <c r="H4262" s="309"/>
      <c r="I4262" s="309"/>
      <c r="J4262" s="309"/>
      <c r="K4262" s="309"/>
      <c r="L4262" s="309"/>
      <c r="M4262" s="309"/>
      <c r="N4262" s="309"/>
      <c r="O4262" s="309"/>
      <c r="P4262" s="309"/>
      <c r="Q4262" s="309"/>
      <c r="R4262" s="309"/>
      <c r="S4262" s="309"/>
      <c r="T4262" s="309"/>
      <c r="U4262" s="309"/>
    </row>
    <row r="4263" spans="1:21" x14ac:dyDescent="0.2">
      <c r="A4263" s="309"/>
      <c r="B4263" s="309"/>
      <c r="C4263" s="309"/>
      <c r="D4263" s="309"/>
      <c r="E4263" s="309"/>
      <c r="F4263" s="309"/>
      <c r="G4263" s="309"/>
      <c r="H4263" s="309"/>
      <c r="I4263" s="309"/>
      <c r="J4263" s="309"/>
      <c r="K4263" s="309"/>
      <c r="L4263" s="309"/>
      <c r="M4263" s="309"/>
      <c r="N4263" s="309"/>
      <c r="O4263" s="309"/>
      <c r="P4263" s="309"/>
      <c r="Q4263" s="309"/>
      <c r="R4263" s="309"/>
      <c r="S4263" s="309"/>
      <c r="T4263" s="309"/>
      <c r="U4263" s="309"/>
    </row>
    <row r="4264" spans="1:21" x14ac:dyDescent="0.2">
      <c r="A4264" s="309"/>
      <c r="B4264" s="309"/>
      <c r="C4264" s="309"/>
      <c r="D4264" s="309"/>
      <c r="E4264" s="309"/>
      <c r="F4264" s="309"/>
      <c r="G4264" s="309"/>
      <c r="H4264" s="309"/>
      <c r="I4264" s="309"/>
      <c r="J4264" s="309"/>
      <c r="K4264" s="309"/>
      <c r="L4264" s="309"/>
      <c r="M4264" s="309"/>
      <c r="N4264" s="309"/>
      <c r="O4264" s="309"/>
      <c r="P4264" s="309"/>
      <c r="Q4264" s="309"/>
      <c r="R4264" s="309"/>
      <c r="S4264" s="309"/>
      <c r="T4264" s="309"/>
      <c r="U4264" s="309"/>
    </row>
    <row r="4265" spans="1:21" x14ac:dyDescent="0.2">
      <c r="A4265" s="309"/>
      <c r="B4265" s="309"/>
      <c r="C4265" s="309"/>
      <c r="D4265" s="309"/>
      <c r="E4265" s="309"/>
      <c r="F4265" s="309"/>
      <c r="G4265" s="309"/>
      <c r="H4265" s="309"/>
      <c r="I4265" s="309"/>
      <c r="J4265" s="309"/>
      <c r="K4265" s="309"/>
      <c r="L4265" s="309"/>
      <c r="M4265" s="309"/>
      <c r="N4265" s="309"/>
      <c r="O4265" s="309"/>
      <c r="P4265" s="309"/>
      <c r="Q4265" s="309"/>
      <c r="R4265" s="309"/>
      <c r="S4265" s="309"/>
      <c r="T4265" s="309"/>
      <c r="U4265" s="309"/>
    </row>
    <row r="4266" spans="1:21" x14ac:dyDescent="0.2">
      <c r="A4266" s="309"/>
      <c r="B4266" s="309"/>
      <c r="C4266" s="309"/>
      <c r="D4266" s="309"/>
      <c r="E4266" s="309"/>
      <c r="F4266" s="309"/>
      <c r="G4266" s="309"/>
      <c r="H4266" s="309"/>
      <c r="I4266" s="309"/>
      <c r="J4266" s="309"/>
      <c r="K4266" s="309"/>
      <c r="L4266" s="309"/>
      <c r="M4266" s="309"/>
      <c r="N4266" s="309"/>
      <c r="O4266" s="309"/>
      <c r="P4266" s="309"/>
      <c r="Q4266" s="309"/>
      <c r="R4266" s="309"/>
      <c r="S4266" s="309"/>
      <c r="T4266" s="309"/>
      <c r="U4266" s="309"/>
    </row>
    <row r="4267" spans="1:21" x14ac:dyDescent="0.2">
      <c r="A4267" s="309"/>
      <c r="B4267" s="309"/>
      <c r="C4267" s="309"/>
      <c r="D4267" s="309"/>
      <c r="E4267" s="309"/>
      <c r="F4267" s="309"/>
      <c r="G4267" s="309"/>
      <c r="H4267" s="309"/>
      <c r="I4267" s="309"/>
      <c r="J4267" s="309"/>
      <c r="K4267" s="309"/>
      <c r="L4267" s="309"/>
      <c r="M4267" s="309"/>
      <c r="N4267" s="309"/>
      <c r="O4267" s="309"/>
      <c r="P4267" s="309"/>
      <c r="Q4267" s="309"/>
      <c r="R4267" s="309"/>
      <c r="S4267" s="309"/>
      <c r="T4267" s="309"/>
      <c r="U4267" s="309"/>
    </row>
    <row r="4268" spans="1:21" x14ac:dyDescent="0.2">
      <c r="A4268" s="309"/>
      <c r="B4268" s="309"/>
      <c r="C4268" s="309"/>
      <c r="D4268" s="309"/>
      <c r="E4268" s="309"/>
      <c r="F4268" s="309"/>
      <c r="G4268" s="309"/>
      <c r="H4268" s="309"/>
      <c r="I4268" s="309"/>
      <c r="J4268" s="309"/>
      <c r="K4268" s="309"/>
      <c r="L4268" s="309"/>
      <c r="M4268" s="309"/>
      <c r="N4268" s="309"/>
      <c r="O4268" s="309"/>
      <c r="P4268" s="309"/>
      <c r="Q4268" s="309"/>
      <c r="R4268" s="309"/>
      <c r="S4268" s="309"/>
      <c r="T4268" s="309"/>
      <c r="U4268" s="309"/>
    </row>
    <row r="4269" spans="1:21" x14ac:dyDescent="0.2">
      <c r="A4269" s="309"/>
      <c r="B4269" s="309"/>
      <c r="C4269" s="309"/>
      <c r="D4269" s="309"/>
      <c r="E4269" s="309"/>
      <c r="F4269" s="309"/>
      <c r="G4269" s="309"/>
      <c r="H4269" s="309"/>
      <c r="I4269" s="309"/>
      <c r="J4269" s="309"/>
      <c r="K4269" s="309"/>
      <c r="L4269" s="309"/>
      <c r="M4269" s="309"/>
      <c r="N4269" s="309"/>
      <c r="O4269" s="309"/>
      <c r="P4269" s="309"/>
      <c r="Q4269" s="309"/>
      <c r="R4269" s="309"/>
      <c r="S4269" s="309"/>
      <c r="T4269" s="309"/>
      <c r="U4269" s="309"/>
    </row>
    <row r="4270" spans="1:21" x14ac:dyDescent="0.2">
      <c r="A4270" s="309"/>
      <c r="B4270" s="309"/>
      <c r="C4270" s="309"/>
      <c r="D4270" s="309"/>
      <c r="E4270" s="309"/>
      <c r="F4270" s="309"/>
      <c r="G4270" s="309"/>
      <c r="H4270" s="309"/>
      <c r="I4270" s="309"/>
      <c r="J4270" s="309"/>
      <c r="K4270" s="309"/>
      <c r="L4270" s="309"/>
      <c r="M4270" s="309"/>
      <c r="N4270" s="309"/>
      <c r="O4270" s="309"/>
      <c r="P4270" s="309"/>
      <c r="Q4270" s="309"/>
      <c r="R4270" s="309"/>
      <c r="S4270" s="309"/>
      <c r="T4270" s="309"/>
      <c r="U4270" s="309"/>
    </row>
    <row r="4271" spans="1:21" x14ac:dyDescent="0.2">
      <c r="A4271" s="309"/>
      <c r="B4271" s="309"/>
      <c r="C4271" s="309"/>
      <c r="D4271" s="309"/>
      <c r="E4271" s="309"/>
      <c r="F4271" s="309"/>
      <c r="G4271" s="309"/>
      <c r="H4271" s="309"/>
      <c r="I4271" s="309"/>
      <c r="J4271" s="309"/>
      <c r="K4271" s="309"/>
      <c r="L4271" s="309"/>
      <c r="M4271" s="309"/>
      <c r="N4271" s="309"/>
      <c r="O4271" s="309"/>
      <c r="P4271" s="309"/>
      <c r="Q4271" s="309"/>
      <c r="R4271" s="309"/>
      <c r="S4271" s="309"/>
      <c r="T4271" s="309"/>
      <c r="U4271" s="309"/>
    </row>
    <row r="4272" spans="1:21" x14ac:dyDescent="0.2">
      <c r="A4272" s="309"/>
      <c r="B4272" s="309"/>
      <c r="C4272" s="309"/>
      <c r="D4272" s="309"/>
      <c r="E4272" s="309"/>
      <c r="F4272" s="309"/>
      <c r="G4272" s="309"/>
      <c r="H4272" s="309"/>
      <c r="I4272" s="309"/>
      <c r="J4272" s="309"/>
      <c r="K4272" s="309"/>
      <c r="L4272" s="309"/>
      <c r="M4272" s="309"/>
      <c r="N4272" s="309"/>
      <c r="O4272" s="309"/>
      <c r="P4272" s="309"/>
      <c r="Q4272" s="309"/>
      <c r="R4272" s="309"/>
      <c r="S4272" s="309"/>
      <c r="T4272" s="309"/>
      <c r="U4272" s="309"/>
    </row>
    <row r="4273" spans="1:21" x14ac:dyDescent="0.2">
      <c r="A4273" s="309"/>
      <c r="B4273" s="309"/>
      <c r="C4273" s="309"/>
      <c r="D4273" s="309"/>
      <c r="E4273" s="309"/>
      <c r="F4273" s="309"/>
      <c r="G4273" s="309"/>
      <c r="H4273" s="309"/>
      <c r="I4273" s="309"/>
      <c r="J4273" s="309"/>
      <c r="K4273" s="309"/>
      <c r="L4273" s="309"/>
      <c r="M4273" s="309"/>
      <c r="N4273" s="309"/>
      <c r="O4273" s="309"/>
      <c r="P4273" s="309"/>
      <c r="Q4273" s="309"/>
      <c r="R4273" s="309"/>
      <c r="S4273" s="309"/>
      <c r="T4273" s="309"/>
      <c r="U4273" s="309"/>
    </row>
    <row r="4274" spans="1:21" x14ac:dyDescent="0.2">
      <c r="A4274" s="309"/>
      <c r="B4274" s="309"/>
      <c r="C4274" s="309"/>
      <c r="D4274" s="309"/>
      <c r="E4274" s="309"/>
      <c r="F4274" s="309"/>
      <c r="G4274" s="309"/>
      <c r="H4274" s="309"/>
      <c r="I4274" s="309"/>
      <c r="J4274" s="309"/>
      <c r="K4274" s="309"/>
      <c r="L4274" s="309"/>
      <c r="M4274" s="309"/>
      <c r="N4274" s="309"/>
      <c r="O4274" s="309"/>
      <c r="P4274" s="309"/>
      <c r="Q4274" s="309"/>
      <c r="R4274" s="309"/>
      <c r="S4274" s="309"/>
      <c r="T4274" s="309"/>
      <c r="U4274" s="309"/>
    </row>
    <row r="4275" spans="1:21" x14ac:dyDescent="0.2">
      <c r="A4275" s="309"/>
      <c r="B4275" s="309"/>
      <c r="C4275" s="309"/>
      <c r="D4275" s="309"/>
      <c r="E4275" s="309"/>
      <c r="F4275" s="309"/>
      <c r="G4275" s="309"/>
      <c r="H4275" s="309"/>
      <c r="I4275" s="309"/>
      <c r="J4275" s="309"/>
      <c r="K4275" s="309"/>
      <c r="L4275" s="309"/>
      <c r="M4275" s="309"/>
      <c r="N4275" s="309"/>
      <c r="O4275" s="309"/>
      <c r="P4275" s="309"/>
      <c r="Q4275" s="309"/>
      <c r="R4275" s="309"/>
      <c r="S4275" s="309"/>
      <c r="T4275" s="309"/>
      <c r="U4275" s="309"/>
    </row>
    <row r="4276" spans="1:21" x14ac:dyDescent="0.2">
      <c r="A4276" s="309"/>
      <c r="B4276" s="309"/>
      <c r="C4276" s="309"/>
      <c r="D4276" s="309"/>
      <c r="E4276" s="309"/>
      <c r="F4276" s="309"/>
      <c r="G4276" s="309"/>
      <c r="H4276" s="309"/>
      <c r="I4276" s="309"/>
      <c r="J4276" s="309"/>
      <c r="K4276" s="309"/>
      <c r="L4276" s="309"/>
      <c r="M4276" s="309"/>
      <c r="N4276" s="309"/>
      <c r="O4276" s="309"/>
      <c r="P4276" s="309"/>
      <c r="Q4276" s="309"/>
      <c r="R4276" s="309"/>
      <c r="S4276" s="309"/>
      <c r="T4276" s="309"/>
      <c r="U4276" s="309"/>
    </row>
    <row r="4277" spans="1:21" x14ac:dyDescent="0.2">
      <c r="A4277" s="309"/>
      <c r="B4277" s="309"/>
      <c r="C4277" s="309"/>
      <c r="D4277" s="309"/>
      <c r="E4277" s="309"/>
      <c r="F4277" s="309"/>
      <c r="G4277" s="309"/>
      <c r="H4277" s="309"/>
      <c r="I4277" s="309"/>
      <c r="J4277" s="309"/>
      <c r="K4277" s="309"/>
      <c r="L4277" s="309"/>
      <c r="M4277" s="309"/>
      <c r="N4277" s="309"/>
      <c r="O4277" s="309"/>
      <c r="P4277" s="309"/>
      <c r="Q4277" s="309"/>
      <c r="R4277" s="309"/>
      <c r="S4277" s="309"/>
      <c r="T4277" s="309"/>
      <c r="U4277" s="309"/>
    </row>
    <row r="4278" spans="1:21" x14ac:dyDescent="0.2">
      <c r="A4278" s="309"/>
      <c r="B4278" s="309"/>
      <c r="C4278" s="309"/>
      <c r="D4278" s="309"/>
      <c r="E4278" s="309"/>
      <c r="F4278" s="309"/>
      <c r="G4278" s="309"/>
      <c r="H4278" s="309"/>
      <c r="I4278" s="309"/>
      <c r="J4278" s="309"/>
      <c r="K4278" s="309"/>
      <c r="L4278" s="309"/>
      <c r="M4278" s="309"/>
      <c r="N4278" s="309"/>
      <c r="O4278" s="309"/>
      <c r="P4278" s="309"/>
      <c r="Q4278" s="309"/>
      <c r="R4278" s="309"/>
      <c r="S4278" s="309"/>
      <c r="T4278" s="309"/>
      <c r="U4278" s="309"/>
    </row>
    <row r="4279" spans="1:21" x14ac:dyDescent="0.2">
      <c r="A4279" s="309"/>
      <c r="B4279" s="309"/>
      <c r="C4279" s="309"/>
      <c r="D4279" s="309"/>
      <c r="E4279" s="309"/>
      <c r="F4279" s="309"/>
      <c r="G4279" s="309"/>
      <c r="H4279" s="309"/>
      <c r="I4279" s="309"/>
      <c r="J4279" s="309"/>
      <c r="K4279" s="309"/>
      <c r="L4279" s="309"/>
      <c r="M4279" s="309"/>
      <c r="N4279" s="309"/>
      <c r="O4279" s="309"/>
      <c r="P4279" s="309"/>
      <c r="Q4279" s="309"/>
      <c r="R4279" s="309"/>
      <c r="S4279" s="309"/>
      <c r="T4279" s="309"/>
      <c r="U4279" s="309"/>
    </row>
    <row r="4280" spans="1:21" x14ac:dyDescent="0.2">
      <c r="A4280" s="309"/>
      <c r="B4280" s="309"/>
      <c r="C4280" s="309"/>
      <c r="D4280" s="309"/>
      <c r="E4280" s="309"/>
      <c r="F4280" s="309"/>
      <c r="G4280" s="309"/>
      <c r="H4280" s="309"/>
      <c r="I4280" s="309"/>
      <c r="J4280" s="309"/>
      <c r="K4280" s="309"/>
      <c r="L4280" s="309"/>
      <c r="M4280" s="309"/>
      <c r="N4280" s="309"/>
      <c r="O4280" s="309"/>
      <c r="P4280" s="309"/>
      <c r="Q4280" s="309"/>
      <c r="R4280" s="309"/>
      <c r="S4280" s="309"/>
      <c r="T4280" s="309"/>
      <c r="U4280" s="309"/>
    </row>
    <row r="4281" spans="1:21" x14ac:dyDescent="0.2">
      <c r="A4281" s="309"/>
      <c r="B4281" s="309"/>
      <c r="C4281" s="309"/>
      <c r="D4281" s="309"/>
      <c r="E4281" s="309"/>
      <c r="F4281" s="309"/>
      <c r="G4281" s="309"/>
      <c r="H4281" s="309"/>
      <c r="I4281" s="309"/>
      <c r="J4281" s="309"/>
      <c r="K4281" s="309"/>
      <c r="L4281" s="309"/>
      <c r="M4281" s="309"/>
      <c r="N4281" s="309"/>
      <c r="O4281" s="309"/>
      <c r="P4281" s="309"/>
      <c r="Q4281" s="309"/>
      <c r="R4281" s="309"/>
      <c r="S4281" s="309"/>
      <c r="T4281" s="309"/>
      <c r="U4281" s="309"/>
    </row>
    <row r="4282" spans="1:21" x14ac:dyDescent="0.2">
      <c r="A4282" s="309"/>
      <c r="B4282" s="309"/>
      <c r="C4282" s="309"/>
      <c r="D4282" s="309"/>
      <c r="E4282" s="309"/>
      <c r="F4282" s="309"/>
      <c r="G4282" s="309"/>
      <c r="H4282" s="309"/>
      <c r="I4282" s="309"/>
      <c r="J4282" s="309"/>
      <c r="K4282" s="309"/>
      <c r="L4282" s="309"/>
      <c r="M4282" s="309"/>
      <c r="N4282" s="309"/>
      <c r="O4282" s="309"/>
      <c r="P4282" s="309"/>
      <c r="Q4282" s="309"/>
      <c r="R4282" s="309"/>
      <c r="S4282" s="309"/>
      <c r="T4282" s="309"/>
      <c r="U4282" s="309"/>
    </row>
    <row r="4283" spans="1:21" x14ac:dyDescent="0.2">
      <c r="A4283" s="309"/>
      <c r="B4283" s="309"/>
      <c r="C4283" s="309"/>
      <c r="D4283" s="309"/>
      <c r="E4283" s="309"/>
      <c r="F4283" s="309"/>
      <c r="G4283" s="309"/>
      <c r="H4283" s="309"/>
      <c r="I4283" s="309"/>
      <c r="J4283" s="309"/>
      <c r="K4283" s="309"/>
      <c r="L4283" s="309"/>
      <c r="M4283" s="309"/>
      <c r="N4283" s="309"/>
      <c r="O4283" s="309"/>
      <c r="P4283" s="309"/>
      <c r="Q4283" s="309"/>
      <c r="R4283" s="309"/>
      <c r="S4283" s="309"/>
      <c r="T4283" s="309"/>
      <c r="U4283" s="309"/>
    </row>
    <row r="4284" spans="1:21" x14ac:dyDescent="0.2">
      <c r="A4284" s="309"/>
      <c r="B4284" s="309"/>
      <c r="C4284" s="309"/>
      <c r="D4284" s="309"/>
      <c r="E4284" s="309"/>
      <c r="F4284" s="309"/>
      <c r="G4284" s="309"/>
      <c r="H4284" s="309"/>
      <c r="I4284" s="309"/>
      <c r="J4284" s="309"/>
      <c r="K4284" s="309"/>
      <c r="L4284" s="309"/>
      <c r="M4284" s="309"/>
      <c r="N4284" s="309"/>
      <c r="O4284" s="309"/>
      <c r="P4284" s="309"/>
      <c r="Q4284" s="309"/>
      <c r="R4284" s="309"/>
      <c r="S4284" s="309"/>
      <c r="T4284" s="309"/>
      <c r="U4284" s="309"/>
    </row>
    <row r="4285" spans="1:21" x14ac:dyDescent="0.2">
      <c r="A4285" s="309"/>
      <c r="B4285" s="309"/>
      <c r="C4285" s="309"/>
      <c r="D4285" s="309"/>
      <c r="E4285" s="309"/>
      <c r="F4285" s="309"/>
      <c r="G4285" s="309"/>
      <c r="H4285" s="309"/>
      <c r="I4285" s="309"/>
      <c r="J4285" s="309"/>
      <c r="K4285" s="309"/>
      <c r="L4285" s="309"/>
      <c r="M4285" s="309"/>
      <c r="N4285" s="309"/>
      <c r="O4285" s="309"/>
      <c r="P4285" s="309"/>
      <c r="Q4285" s="309"/>
      <c r="R4285" s="309"/>
      <c r="S4285" s="309"/>
      <c r="T4285" s="309"/>
      <c r="U4285" s="309"/>
    </row>
    <row r="4286" spans="1:21" x14ac:dyDescent="0.2">
      <c r="A4286" s="309"/>
      <c r="B4286" s="309"/>
      <c r="C4286" s="309"/>
      <c r="D4286" s="309"/>
      <c r="E4286" s="309"/>
      <c r="F4286" s="309"/>
      <c r="G4286" s="309"/>
      <c r="H4286" s="309"/>
      <c r="I4286" s="309"/>
      <c r="J4286" s="309"/>
      <c r="K4286" s="309"/>
      <c r="L4286" s="309"/>
      <c r="M4286" s="309"/>
      <c r="N4286" s="309"/>
      <c r="O4286" s="309"/>
      <c r="P4286" s="309"/>
      <c r="Q4286" s="309"/>
      <c r="R4286" s="309"/>
      <c r="S4286" s="309"/>
      <c r="T4286" s="309"/>
      <c r="U4286" s="309"/>
    </row>
    <row r="4287" spans="1:21" x14ac:dyDescent="0.2">
      <c r="A4287" s="309"/>
      <c r="B4287" s="309"/>
      <c r="C4287" s="309"/>
      <c r="D4287" s="309"/>
      <c r="E4287" s="309"/>
      <c r="F4287" s="309"/>
      <c r="G4287" s="309"/>
      <c r="H4287" s="309"/>
      <c r="I4287" s="309"/>
      <c r="J4287" s="309"/>
      <c r="K4287" s="309"/>
      <c r="L4287" s="309"/>
      <c r="M4287" s="309"/>
      <c r="N4287" s="309"/>
      <c r="O4287" s="309"/>
      <c r="P4287" s="309"/>
      <c r="Q4287" s="309"/>
      <c r="R4287" s="309"/>
      <c r="S4287" s="309"/>
      <c r="T4287" s="309"/>
      <c r="U4287" s="309"/>
    </row>
    <row r="4288" spans="1:21" x14ac:dyDescent="0.2">
      <c r="A4288" s="309"/>
      <c r="B4288" s="309"/>
      <c r="C4288" s="309"/>
      <c r="D4288" s="309"/>
      <c r="E4288" s="309"/>
      <c r="F4288" s="309"/>
      <c r="G4288" s="309"/>
      <c r="H4288" s="309"/>
      <c r="I4288" s="309"/>
      <c r="J4288" s="309"/>
      <c r="K4288" s="309"/>
      <c r="L4288" s="309"/>
      <c r="M4288" s="309"/>
      <c r="N4288" s="309"/>
      <c r="O4288" s="309"/>
      <c r="P4288" s="309"/>
      <c r="Q4288" s="309"/>
      <c r="R4288" s="309"/>
      <c r="S4288" s="309"/>
      <c r="T4288" s="309"/>
      <c r="U4288" s="309"/>
    </row>
    <row r="4289" spans="1:21" x14ac:dyDescent="0.2">
      <c r="A4289" s="309"/>
      <c r="B4289" s="309"/>
      <c r="C4289" s="309"/>
      <c r="D4289" s="309"/>
      <c r="E4289" s="309"/>
      <c r="F4289" s="309"/>
      <c r="G4289" s="309"/>
      <c r="H4289" s="309"/>
      <c r="I4289" s="309"/>
      <c r="J4289" s="309"/>
      <c r="K4289" s="309"/>
      <c r="L4289" s="309"/>
      <c r="M4289" s="309"/>
      <c r="N4289" s="309"/>
      <c r="O4289" s="309"/>
      <c r="P4289" s="309"/>
      <c r="Q4289" s="309"/>
      <c r="R4289" s="309"/>
      <c r="S4289" s="309"/>
      <c r="T4289" s="309"/>
      <c r="U4289" s="309"/>
    </row>
    <row r="4290" spans="1:21" x14ac:dyDescent="0.2">
      <c r="A4290" s="309"/>
      <c r="B4290" s="309"/>
      <c r="C4290" s="309"/>
      <c r="D4290" s="309"/>
      <c r="E4290" s="309"/>
      <c r="F4290" s="309"/>
      <c r="G4290" s="309"/>
      <c r="H4290" s="309"/>
      <c r="I4290" s="309"/>
      <c r="J4290" s="309"/>
      <c r="K4290" s="309"/>
      <c r="L4290" s="309"/>
      <c r="M4290" s="309"/>
      <c r="N4290" s="309"/>
      <c r="O4290" s="309"/>
      <c r="P4290" s="309"/>
      <c r="Q4290" s="309"/>
      <c r="R4290" s="309"/>
      <c r="S4290" s="309"/>
      <c r="T4290" s="309"/>
      <c r="U4290" s="309"/>
    </row>
    <row r="4291" spans="1:21" x14ac:dyDescent="0.2">
      <c r="A4291" s="309"/>
      <c r="B4291" s="309"/>
      <c r="C4291" s="309"/>
      <c r="D4291" s="309"/>
      <c r="E4291" s="309"/>
      <c r="F4291" s="309"/>
      <c r="G4291" s="309"/>
      <c r="H4291" s="309"/>
      <c r="I4291" s="309"/>
      <c r="J4291" s="309"/>
      <c r="K4291" s="309"/>
      <c r="L4291" s="309"/>
      <c r="M4291" s="309"/>
      <c r="N4291" s="309"/>
      <c r="O4291" s="309"/>
      <c r="P4291" s="309"/>
      <c r="Q4291" s="309"/>
      <c r="R4291" s="309"/>
      <c r="S4291" s="309"/>
      <c r="T4291" s="309"/>
      <c r="U4291" s="309"/>
    </row>
    <row r="4292" spans="1:21" x14ac:dyDescent="0.2">
      <c r="A4292" s="309"/>
      <c r="B4292" s="309"/>
      <c r="C4292" s="309"/>
      <c r="D4292" s="309"/>
      <c r="E4292" s="309"/>
      <c r="F4292" s="309"/>
      <c r="G4292" s="309"/>
      <c r="H4292" s="309"/>
      <c r="I4292" s="309"/>
      <c r="J4292" s="309"/>
      <c r="K4292" s="309"/>
      <c r="L4292" s="309"/>
      <c r="M4292" s="309"/>
      <c r="N4292" s="309"/>
      <c r="O4292" s="309"/>
      <c r="P4292" s="309"/>
      <c r="Q4292" s="309"/>
      <c r="R4292" s="309"/>
      <c r="S4292" s="309"/>
      <c r="T4292" s="309"/>
      <c r="U4292" s="309"/>
    </row>
    <row r="4293" spans="1:21" x14ac:dyDescent="0.2">
      <c r="A4293" s="309"/>
      <c r="B4293" s="309"/>
      <c r="C4293" s="309"/>
      <c r="D4293" s="309"/>
      <c r="E4293" s="309"/>
      <c r="F4293" s="309"/>
      <c r="G4293" s="309"/>
      <c r="H4293" s="309"/>
      <c r="I4293" s="309"/>
      <c r="J4293" s="309"/>
      <c r="K4293" s="309"/>
      <c r="L4293" s="309"/>
      <c r="M4293" s="309"/>
      <c r="N4293" s="309"/>
      <c r="O4293" s="309"/>
      <c r="P4293" s="309"/>
      <c r="Q4293" s="309"/>
      <c r="R4293" s="309"/>
      <c r="S4293" s="309"/>
      <c r="T4293" s="309"/>
      <c r="U4293" s="309"/>
    </row>
    <row r="4294" spans="1:21" x14ac:dyDescent="0.2">
      <c r="A4294" s="309"/>
      <c r="B4294" s="309"/>
      <c r="C4294" s="309"/>
      <c r="D4294" s="309"/>
      <c r="E4294" s="309"/>
      <c r="F4294" s="309"/>
      <c r="G4294" s="309"/>
      <c r="H4294" s="309"/>
      <c r="I4294" s="309"/>
      <c r="J4294" s="309"/>
      <c r="K4294" s="309"/>
      <c r="L4294" s="309"/>
      <c r="M4294" s="309"/>
      <c r="N4294" s="309"/>
      <c r="O4294" s="309"/>
      <c r="P4294" s="309"/>
      <c r="Q4294" s="309"/>
      <c r="R4294" s="309"/>
      <c r="S4294" s="309"/>
      <c r="T4294" s="309"/>
      <c r="U4294" s="309"/>
    </row>
    <row r="4295" spans="1:21" x14ac:dyDescent="0.2">
      <c r="A4295" s="309"/>
      <c r="B4295" s="309"/>
      <c r="C4295" s="309"/>
      <c r="D4295" s="309"/>
      <c r="E4295" s="309"/>
      <c r="F4295" s="309"/>
      <c r="G4295" s="309"/>
      <c r="H4295" s="309"/>
      <c r="I4295" s="309"/>
      <c r="J4295" s="309"/>
      <c r="K4295" s="309"/>
      <c r="L4295" s="309"/>
      <c r="M4295" s="309"/>
      <c r="N4295" s="309"/>
      <c r="O4295" s="309"/>
      <c r="P4295" s="309"/>
      <c r="Q4295" s="309"/>
      <c r="R4295" s="309"/>
      <c r="S4295" s="309"/>
      <c r="T4295" s="309"/>
      <c r="U4295" s="309"/>
    </row>
    <row r="4296" spans="1:21" x14ac:dyDescent="0.2">
      <c r="A4296" s="309"/>
      <c r="B4296" s="309"/>
      <c r="C4296" s="309"/>
      <c r="D4296" s="309"/>
      <c r="E4296" s="309"/>
      <c r="F4296" s="309"/>
      <c r="G4296" s="309"/>
      <c r="H4296" s="309"/>
      <c r="I4296" s="309"/>
      <c r="J4296" s="309"/>
      <c r="K4296" s="309"/>
      <c r="L4296" s="309"/>
      <c r="M4296" s="309"/>
      <c r="N4296" s="309"/>
      <c r="O4296" s="309"/>
      <c r="P4296" s="309"/>
      <c r="Q4296" s="309"/>
      <c r="R4296" s="309"/>
      <c r="S4296" s="309"/>
      <c r="T4296" s="309"/>
      <c r="U4296" s="309"/>
    </row>
    <row r="4297" spans="1:21" x14ac:dyDescent="0.2">
      <c r="A4297" s="309"/>
      <c r="B4297" s="309"/>
      <c r="C4297" s="309"/>
      <c r="D4297" s="309"/>
      <c r="E4297" s="309"/>
      <c r="F4297" s="309"/>
      <c r="G4297" s="309"/>
      <c r="H4297" s="309"/>
      <c r="I4297" s="309"/>
      <c r="J4297" s="309"/>
      <c r="K4297" s="309"/>
      <c r="L4297" s="309"/>
      <c r="M4297" s="309"/>
      <c r="N4297" s="309"/>
      <c r="O4297" s="309"/>
      <c r="P4297" s="309"/>
      <c r="Q4297" s="309"/>
      <c r="R4297" s="309"/>
      <c r="S4297" s="309"/>
      <c r="T4297" s="309"/>
      <c r="U4297" s="309"/>
    </row>
    <row r="4298" spans="1:21" x14ac:dyDescent="0.2">
      <c r="A4298" s="309"/>
      <c r="B4298" s="309"/>
      <c r="C4298" s="309"/>
      <c r="D4298" s="309"/>
      <c r="E4298" s="309"/>
      <c r="F4298" s="309"/>
      <c r="G4298" s="309"/>
      <c r="H4298" s="309"/>
      <c r="I4298" s="309"/>
      <c r="J4298" s="309"/>
      <c r="K4298" s="309"/>
      <c r="L4298" s="309"/>
      <c r="M4298" s="309"/>
      <c r="N4298" s="309"/>
      <c r="O4298" s="309"/>
      <c r="P4298" s="309"/>
      <c r="Q4298" s="309"/>
      <c r="R4298" s="309"/>
      <c r="S4298" s="309"/>
      <c r="T4298" s="309"/>
      <c r="U4298" s="309"/>
    </row>
    <row r="4299" spans="1:21" x14ac:dyDescent="0.2">
      <c r="A4299" s="309"/>
      <c r="B4299" s="309"/>
      <c r="C4299" s="309"/>
      <c r="D4299" s="309"/>
      <c r="E4299" s="309"/>
      <c r="F4299" s="309"/>
      <c r="G4299" s="309"/>
      <c r="H4299" s="309"/>
      <c r="I4299" s="309"/>
      <c r="J4299" s="309"/>
      <c r="K4299" s="309"/>
      <c r="L4299" s="309"/>
      <c r="M4299" s="309"/>
      <c r="N4299" s="309"/>
      <c r="O4299" s="309"/>
      <c r="P4299" s="309"/>
      <c r="Q4299" s="309"/>
      <c r="R4299" s="309"/>
      <c r="S4299" s="309"/>
      <c r="T4299" s="309"/>
      <c r="U4299" s="309"/>
    </row>
    <row r="4300" spans="1:21" x14ac:dyDescent="0.2">
      <c r="A4300" s="309"/>
      <c r="B4300" s="309"/>
      <c r="C4300" s="309"/>
      <c r="D4300" s="309"/>
      <c r="E4300" s="309"/>
      <c r="F4300" s="309"/>
      <c r="G4300" s="309"/>
      <c r="H4300" s="309"/>
      <c r="I4300" s="309"/>
      <c r="J4300" s="309"/>
      <c r="K4300" s="309"/>
      <c r="L4300" s="309"/>
      <c r="M4300" s="309"/>
      <c r="N4300" s="309"/>
      <c r="O4300" s="309"/>
      <c r="P4300" s="309"/>
      <c r="Q4300" s="309"/>
      <c r="R4300" s="309"/>
      <c r="S4300" s="309"/>
      <c r="T4300" s="309"/>
      <c r="U4300" s="309"/>
    </row>
    <row r="4301" spans="1:21" x14ac:dyDescent="0.2">
      <c r="A4301" s="309"/>
      <c r="B4301" s="309"/>
      <c r="C4301" s="309"/>
      <c r="D4301" s="309"/>
      <c r="E4301" s="309"/>
      <c r="F4301" s="309"/>
      <c r="G4301" s="309"/>
      <c r="H4301" s="309"/>
      <c r="I4301" s="309"/>
      <c r="J4301" s="309"/>
      <c r="K4301" s="309"/>
      <c r="L4301" s="309"/>
      <c r="M4301" s="309"/>
      <c r="N4301" s="309"/>
      <c r="O4301" s="309"/>
      <c r="P4301" s="309"/>
      <c r="Q4301" s="309"/>
      <c r="R4301" s="309"/>
      <c r="S4301" s="309"/>
      <c r="T4301" s="309"/>
      <c r="U4301" s="309"/>
    </row>
    <row r="4302" spans="1:21" x14ac:dyDescent="0.2">
      <c r="A4302" s="309"/>
      <c r="B4302" s="309"/>
      <c r="C4302" s="309"/>
      <c r="D4302" s="309"/>
      <c r="E4302" s="309"/>
      <c r="F4302" s="309"/>
      <c r="G4302" s="309"/>
      <c r="H4302" s="309"/>
      <c r="I4302" s="309"/>
      <c r="J4302" s="309"/>
      <c r="K4302" s="309"/>
      <c r="L4302" s="309"/>
      <c r="M4302" s="309"/>
      <c r="N4302" s="309"/>
      <c r="O4302" s="309"/>
      <c r="P4302" s="309"/>
      <c r="Q4302" s="309"/>
      <c r="R4302" s="309"/>
      <c r="S4302" s="309"/>
      <c r="T4302" s="309"/>
      <c r="U4302" s="309"/>
    </row>
    <row r="4303" spans="1:21" x14ac:dyDescent="0.2">
      <c r="A4303" s="309"/>
      <c r="B4303" s="309"/>
      <c r="C4303" s="309"/>
      <c r="D4303" s="309"/>
      <c r="E4303" s="309"/>
      <c r="F4303" s="309"/>
      <c r="G4303" s="309"/>
      <c r="H4303" s="309"/>
      <c r="I4303" s="309"/>
      <c r="J4303" s="309"/>
      <c r="K4303" s="309"/>
      <c r="L4303" s="309"/>
      <c r="M4303" s="309"/>
      <c r="N4303" s="309"/>
      <c r="O4303" s="309"/>
      <c r="P4303" s="309"/>
      <c r="Q4303" s="309"/>
      <c r="R4303" s="309"/>
      <c r="S4303" s="309"/>
      <c r="T4303" s="309"/>
      <c r="U4303" s="309"/>
    </row>
    <row r="4304" spans="1:21" x14ac:dyDescent="0.2">
      <c r="A4304" s="309"/>
      <c r="B4304" s="309"/>
      <c r="C4304" s="309"/>
      <c r="D4304" s="309"/>
      <c r="E4304" s="309"/>
      <c r="F4304" s="309"/>
      <c r="G4304" s="309"/>
      <c r="H4304" s="309"/>
      <c r="I4304" s="309"/>
      <c r="J4304" s="309"/>
      <c r="K4304" s="309"/>
      <c r="L4304" s="309"/>
      <c r="M4304" s="309"/>
      <c r="N4304" s="309"/>
      <c r="O4304" s="309"/>
      <c r="P4304" s="309"/>
      <c r="Q4304" s="309"/>
      <c r="R4304" s="309"/>
      <c r="S4304" s="309"/>
      <c r="T4304" s="309"/>
      <c r="U4304" s="309"/>
    </row>
    <row r="4305" spans="1:21" x14ac:dyDescent="0.2">
      <c r="A4305" s="309"/>
      <c r="B4305" s="309"/>
      <c r="C4305" s="309"/>
      <c r="D4305" s="309"/>
      <c r="E4305" s="309"/>
      <c r="F4305" s="309"/>
      <c r="G4305" s="309"/>
      <c r="H4305" s="309"/>
      <c r="I4305" s="309"/>
      <c r="J4305" s="309"/>
      <c r="K4305" s="309"/>
      <c r="L4305" s="309"/>
      <c r="M4305" s="309"/>
      <c r="N4305" s="309"/>
      <c r="O4305" s="309"/>
      <c r="P4305" s="309"/>
      <c r="Q4305" s="309"/>
      <c r="R4305" s="309"/>
      <c r="S4305" s="309"/>
      <c r="T4305" s="309"/>
      <c r="U4305" s="309"/>
    </row>
    <row r="4306" spans="1:21" x14ac:dyDescent="0.2">
      <c r="A4306" s="309"/>
      <c r="B4306" s="309"/>
      <c r="C4306" s="309"/>
      <c r="D4306" s="309"/>
      <c r="E4306" s="309"/>
      <c r="F4306" s="309"/>
      <c r="G4306" s="309"/>
      <c r="H4306" s="309"/>
      <c r="I4306" s="309"/>
      <c r="J4306" s="309"/>
      <c r="K4306" s="309"/>
      <c r="L4306" s="309"/>
      <c r="M4306" s="309"/>
      <c r="N4306" s="309"/>
      <c r="O4306" s="309"/>
      <c r="P4306" s="309"/>
      <c r="Q4306" s="309"/>
      <c r="R4306" s="309"/>
      <c r="S4306" s="309"/>
      <c r="T4306" s="309"/>
      <c r="U4306" s="309"/>
    </row>
    <row r="4307" spans="1:21" x14ac:dyDescent="0.2">
      <c r="A4307" s="309"/>
      <c r="B4307" s="309"/>
      <c r="C4307" s="309"/>
      <c r="D4307" s="309"/>
      <c r="E4307" s="309"/>
      <c r="F4307" s="309"/>
      <c r="G4307" s="309"/>
      <c r="H4307" s="309"/>
      <c r="I4307" s="309"/>
      <c r="J4307" s="309"/>
      <c r="K4307" s="309"/>
      <c r="L4307" s="309"/>
      <c r="M4307" s="309"/>
      <c r="N4307" s="309"/>
      <c r="O4307" s="309"/>
      <c r="P4307" s="309"/>
      <c r="Q4307" s="309"/>
      <c r="R4307" s="309"/>
      <c r="S4307" s="309"/>
      <c r="T4307" s="309"/>
      <c r="U4307" s="309"/>
    </row>
    <row r="4308" spans="1:21" x14ac:dyDescent="0.2">
      <c r="A4308" s="309"/>
      <c r="B4308" s="309"/>
      <c r="C4308" s="309"/>
      <c r="D4308" s="309"/>
      <c r="E4308" s="309"/>
      <c r="F4308" s="309"/>
      <c r="G4308" s="309"/>
      <c r="H4308" s="309"/>
      <c r="I4308" s="309"/>
      <c r="J4308" s="309"/>
      <c r="K4308" s="309"/>
      <c r="L4308" s="309"/>
      <c r="M4308" s="309"/>
      <c r="N4308" s="309"/>
      <c r="O4308" s="309"/>
      <c r="P4308" s="309"/>
      <c r="Q4308" s="309"/>
      <c r="R4308" s="309"/>
      <c r="S4308" s="309"/>
      <c r="T4308" s="309"/>
      <c r="U4308" s="309"/>
    </row>
    <row r="4309" spans="1:21" x14ac:dyDescent="0.2">
      <c r="A4309" s="309"/>
      <c r="B4309" s="309"/>
      <c r="C4309" s="309"/>
      <c r="D4309" s="309"/>
      <c r="E4309" s="309"/>
      <c r="F4309" s="309"/>
      <c r="G4309" s="309"/>
      <c r="H4309" s="309"/>
      <c r="I4309" s="309"/>
      <c r="J4309" s="309"/>
      <c r="K4309" s="309"/>
      <c r="L4309" s="309"/>
      <c r="M4309" s="309"/>
      <c r="N4309" s="309"/>
      <c r="O4309" s="309"/>
      <c r="P4309" s="309"/>
      <c r="Q4309" s="309"/>
      <c r="R4309" s="309"/>
      <c r="S4309" s="309"/>
      <c r="T4309" s="309"/>
      <c r="U4309" s="309"/>
    </row>
    <row r="4310" spans="1:21" x14ac:dyDescent="0.2">
      <c r="A4310" s="309"/>
      <c r="B4310" s="309"/>
      <c r="C4310" s="309"/>
      <c r="D4310" s="309"/>
      <c r="E4310" s="309"/>
      <c r="F4310" s="309"/>
      <c r="G4310" s="309"/>
      <c r="H4310" s="309"/>
      <c r="I4310" s="309"/>
      <c r="J4310" s="309"/>
      <c r="K4310" s="309"/>
      <c r="L4310" s="309"/>
      <c r="M4310" s="309"/>
      <c r="N4310" s="309"/>
      <c r="O4310" s="309"/>
      <c r="P4310" s="309"/>
      <c r="Q4310" s="309"/>
      <c r="R4310" s="309"/>
      <c r="S4310" s="309"/>
      <c r="T4310" s="309"/>
      <c r="U4310" s="309"/>
    </row>
    <row r="4311" spans="1:21" x14ac:dyDescent="0.2">
      <c r="A4311" s="309"/>
      <c r="B4311" s="309"/>
      <c r="C4311" s="309"/>
      <c r="D4311" s="309"/>
      <c r="E4311" s="309"/>
      <c r="F4311" s="309"/>
      <c r="G4311" s="309"/>
      <c r="H4311" s="309"/>
      <c r="I4311" s="309"/>
      <c r="J4311" s="309"/>
      <c r="K4311" s="309"/>
      <c r="L4311" s="309"/>
      <c r="M4311" s="309"/>
      <c r="N4311" s="309"/>
      <c r="O4311" s="309"/>
      <c r="P4311" s="309"/>
      <c r="Q4311" s="309"/>
      <c r="R4311" s="309"/>
      <c r="S4311" s="309"/>
      <c r="T4311" s="309"/>
      <c r="U4311" s="309"/>
    </row>
    <row r="4312" spans="1:21" x14ac:dyDescent="0.2">
      <c r="A4312" s="309"/>
      <c r="B4312" s="309"/>
      <c r="C4312" s="309"/>
      <c r="D4312" s="309"/>
      <c r="E4312" s="309"/>
      <c r="F4312" s="309"/>
      <c r="G4312" s="309"/>
      <c r="H4312" s="309"/>
      <c r="I4312" s="309"/>
      <c r="J4312" s="309"/>
      <c r="K4312" s="309"/>
      <c r="L4312" s="309"/>
      <c r="M4312" s="309"/>
      <c r="N4312" s="309"/>
      <c r="O4312" s="309"/>
      <c r="P4312" s="309"/>
      <c r="Q4312" s="309"/>
      <c r="R4312" s="309"/>
      <c r="S4312" s="309"/>
      <c r="T4312" s="309"/>
      <c r="U4312" s="309"/>
    </row>
    <row r="4313" spans="1:21" x14ac:dyDescent="0.2">
      <c r="A4313" s="309"/>
      <c r="B4313" s="309"/>
      <c r="C4313" s="309"/>
      <c r="D4313" s="309"/>
      <c r="E4313" s="309"/>
      <c r="F4313" s="309"/>
      <c r="G4313" s="309"/>
      <c r="H4313" s="309"/>
      <c r="I4313" s="309"/>
      <c r="J4313" s="309"/>
      <c r="K4313" s="309"/>
      <c r="L4313" s="309"/>
      <c r="M4313" s="309"/>
      <c r="N4313" s="309"/>
      <c r="O4313" s="309"/>
      <c r="P4313" s="309"/>
      <c r="Q4313" s="309"/>
      <c r="R4313" s="309"/>
      <c r="S4313" s="309"/>
      <c r="T4313" s="309"/>
      <c r="U4313" s="309"/>
    </row>
    <row r="4314" spans="1:21" x14ac:dyDescent="0.2">
      <c r="A4314" s="309"/>
      <c r="B4314" s="309"/>
      <c r="C4314" s="309"/>
      <c r="D4314" s="309"/>
      <c r="E4314" s="309"/>
      <c r="F4314" s="309"/>
      <c r="G4314" s="309"/>
      <c r="H4314" s="309"/>
      <c r="I4314" s="309"/>
      <c r="J4314" s="309"/>
      <c r="K4314" s="309"/>
      <c r="L4314" s="309"/>
      <c r="M4314" s="309"/>
      <c r="N4314" s="309"/>
      <c r="O4314" s="309"/>
      <c r="P4314" s="309"/>
      <c r="Q4314" s="309"/>
      <c r="R4314" s="309"/>
      <c r="S4314" s="309"/>
      <c r="T4314" s="309"/>
      <c r="U4314" s="309"/>
    </row>
    <row r="4315" spans="1:21" x14ac:dyDescent="0.2">
      <c r="A4315" s="309"/>
      <c r="B4315" s="309"/>
      <c r="C4315" s="309"/>
      <c r="D4315" s="309"/>
      <c r="E4315" s="309"/>
      <c r="F4315" s="309"/>
      <c r="G4315" s="309"/>
      <c r="H4315" s="309"/>
      <c r="I4315" s="309"/>
      <c r="J4315" s="309"/>
      <c r="K4315" s="309"/>
      <c r="L4315" s="309"/>
      <c r="M4315" s="309"/>
      <c r="N4315" s="309"/>
      <c r="O4315" s="309"/>
      <c r="P4315" s="309"/>
      <c r="Q4315" s="309"/>
      <c r="R4315" s="309"/>
      <c r="S4315" s="309"/>
      <c r="T4315" s="309"/>
      <c r="U4315" s="309"/>
    </row>
    <row r="4316" spans="1:21" x14ac:dyDescent="0.2">
      <c r="A4316" s="309"/>
      <c r="B4316" s="309"/>
      <c r="C4316" s="309"/>
      <c r="D4316" s="309"/>
      <c r="E4316" s="309"/>
      <c r="F4316" s="309"/>
      <c r="G4316" s="309"/>
      <c r="H4316" s="309"/>
      <c r="I4316" s="309"/>
      <c r="J4316" s="309"/>
      <c r="K4316" s="309"/>
      <c r="L4316" s="309"/>
      <c r="M4316" s="309"/>
      <c r="N4316" s="309"/>
      <c r="O4316" s="309"/>
      <c r="P4316" s="309"/>
      <c r="Q4316" s="309"/>
      <c r="R4316" s="309"/>
      <c r="S4316" s="309"/>
      <c r="T4316" s="309"/>
      <c r="U4316" s="309"/>
    </row>
    <row r="4317" spans="1:21" x14ac:dyDescent="0.2">
      <c r="A4317" s="309"/>
      <c r="B4317" s="309"/>
      <c r="C4317" s="309"/>
      <c r="D4317" s="309"/>
      <c r="E4317" s="309"/>
      <c r="F4317" s="309"/>
      <c r="G4317" s="309"/>
      <c r="H4317" s="309"/>
      <c r="I4317" s="309"/>
      <c r="J4317" s="309"/>
      <c r="K4317" s="309"/>
      <c r="L4317" s="309"/>
      <c r="M4317" s="309"/>
      <c r="N4317" s="309"/>
      <c r="O4317" s="309"/>
      <c r="P4317" s="309"/>
      <c r="Q4317" s="309"/>
      <c r="R4317" s="309"/>
      <c r="S4317" s="309"/>
      <c r="T4317" s="309"/>
      <c r="U4317" s="309"/>
    </row>
    <row r="4318" spans="1:21" x14ac:dyDescent="0.2">
      <c r="A4318" s="309"/>
      <c r="B4318" s="309"/>
      <c r="C4318" s="309"/>
      <c r="D4318" s="309"/>
      <c r="E4318" s="309"/>
      <c r="F4318" s="309"/>
      <c r="G4318" s="309"/>
      <c r="H4318" s="309"/>
      <c r="I4318" s="309"/>
      <c r="J4318" s="309"/>
      <c r="K4318" s="309"/>
      <c r="L4318" s="309"/>
      <c r="M4318" s="309"/>
      <c r="N4318" s="309"/>
      <c r="O4318" s="309"/>
      <c r="P4318" s="309"/>
      <c r="Q4318" s="309"/>
      <c r="R4318" s="309"/>
      <c r="S4318" s="309"/>
      <c r="T4318" s="309"/>
      <c r="U4318" s="309"/>
    </row>
    <row r="4319" spans="1:21" x14ac:dyDescent="0.2">
      <c r="A4319" s="309"/>
      <c r="B4319" s="309"/>
      <c r="C4319" s="309"/>
      <c r="D4319" s="309"/>
      <c r="E4319" s="309"/>
      <c r="F4319" s="309"/>
      <c r="G4319" s="309"/>
      <c r="H4319" s="309"/>
      <c r="I4319" s="309"/>
      <c r="J4319" s="309"/>
      <c r="K4319" s="309"/>
      <c r="L4319" s="309"/>
      <c r="M4319" s="309"/>
      <c r="N4319" s="309"/>
      <c r="O4319" s="309"/>
      <c r="P4319" s="309"/>
      <c r="Q4319" s="309"/>
      <c r="R4319" s="309"/>
      <c r="S4319" s="309"/>
      <c r="T4319" s="309"/>
      <c r="U4319" s="309"/>
    </row>
    <row r="4320" spans="1:21" x14ac:dyDescent="0.2">
      <c r="A4320" s="309"/>
      <c r="B4320" s="309"/>
      <c r="C4320" s="309"/>
      <c r="D4320" s="309"/>
      <c r="E4320" s="309"/>
      <c r="F4320" s="309"/>
      <c r="G4320" s="309"/>
      <c r="H4320" s="309"/>
      <c r="I4320" s="309"/>
      <c r="J4320" s="309"/>
      <c r="K4320" s="309"/>
      <c r="L4320" s="309"/>
      <c r="M4320" s="309"/>
      <c r="N4320" s="309"/>
      <c r="O4320" s="309"/>
      <c r="P4320" s="309"/>
      <c r="Q4320" s="309"/>
      <c r="R4320" s="309"/>
      <c r="S4320" s="309"/>
      <c r="T4320" s="309"/>
      <c r="U4320" s="309"/>
    </row>
    <row r="4321" spans="1:21" x14ac:dyDescent="0.2">
      <c r="A4321" s="309"/>
      <c r="B4321" s="309"/>
      <c r="C4321" s="309"/>
      <c r="D4321" s="309"/>
      <c r="E4321" s="309"/>
      <c r="F4321" s="309"/>
      <c r="G4321" s="309"/>
      <c r="H4321" s="309"/>
      <c r="I4321" s="309"/>
      <c r="J4321" s="309"/>
      <c r="K4321" s="309"/>
      <c r="L4321" s="309"/>
      <c r="M4321" s="309"/>
      <c r="N4321" s="309"/>
      <c r="O4321" s="309"/>
      <c r="P4321" s="309"/>
      <c r="Q4321" s="309"/>
      <c r="R4321" s="309"/>
      <c r="S4321" s="309"/>
      <c r="T4321" s="309"/>
      <c r="U4321" s="309"/>
    </row>
    <row r="4322" spans="1:21" x14ac:dyDescent="0.2">
      <c r="A4322" s="309"/>
      <c r="B4322" s="309"/>
      <c r="C4322" s="309"/>
      <c r="D4322" s="309"/>
      <c r="E4322" s="309"/>
      <c r="F4322" s="309"/>
      <c r="G4322" s="309"/>
      <c r="H4322" s="309"/>
      <c r="I4322" s="309"/>
      <c r="J4322" s="309"/>
      <c r="K4322" s="309"/>
      <c r="L4322" s="309"/>
      <c r="M4322" s="309"/>
      <c r="N4322" s="309"/>
      <c r="O4322" s="309"/>
      <c r="P4322" s="309"/>
      <c r="Q4322" s="309"/>
      <c r="R4322" s="309"/>
      <c r="S4322" s="309"/>
      <c r="T4322" s="309"/>
      <c r="U4322" s="309"/>
    </row>
    <row r="4323" spans="1:21" x14ac:dyDescent="0.2">
      <c r="A4323" s="309"/>
      <c r="B4323" s="309"/>
      <c r="C4323" s="309"/>
      <c r="D4323" s="309"/>
      <c r="E4323" s="309"/>
      <c r="F4323" s="309"/>
      <c r="G4323" s="309"/>
      <c r="H4323" s="309"/>
      <c r="I4323" s="309"/>
      <c r="J4323" s="309"/>
      <c r="K4323" s="309"/>
      <c r="L4323" s="309"/>
      <c r="M4323" s="309"/>
      <c r="N4323" s="309"/>
      <c r="O4323" s="309"/>
      <c r="P4323" s="309"/>
      <c r="Q4323" s="309"/>
      <c r="R4323" s="309"/>
      <c r="S4323" s="309"/>
      <c r="T4323" s="309"/>
      <c r="U4323" s="309"/>
    </row>
    <row r="4324" spans="1:21" x14ac:dyDescent="0.2">
      <c r="A4324" s="309"/>
      <c r="B4324" s="309"/>
      <c r="C4324" s="309"/>
      <c r="D4324" s="309"/>
      <c r="E4324" s="309"/>
      <c r="F4324" s="309"/>
      <c r="G4324" s="309"/>
      <c r="H4324" s="309"/>
      <c r="I4324" s="309"/>
      <c r="J4324" s="309"/>
      <c r="K4324" s="309"/>
      <c r="L4324" s="309"/>
      <c r="M4324" s="309"/>
      <c r="N4324" s="309"/>
      <c r="O4324" s="309"/>
      <c r="P4324" s="309"/>
      <c r="Q4324" s="309"/>
      <c r="R4324" s="309"/>
      <c r="S4324" s="309"/>
      <c r="T4324" s="309"/>
      <c r="U4324" s="309"/>
    </row>
    <row r="4325" spans="1:21" x14ac:dyDescent="0.2">
      <c r="A4325" s="309"/>
      <c r="B4325" s="309"/>
      <c r="C4325" s="309"/>
      <c r="D4325" s="309"/>
      <c r="E4325" s="309"/>
      <c r="F4325" s="309"/>
      <c r="G4325" s="309"/>
      <c r="H4325" s="309"/>
      <c r="I4325" s="309"/>
      <c r="J4325" s="309"/>
      <c r="K4325" s="309"/>
      <c r="L4325" s="309"/>
      <c r="M4325" s="309"/>
      <c r="N4325" s="309"/>
      <c r="O4325" s="309"/>
      <c r="P4325" s="309"/>
      <c r="Q4325" s="309"/>
      <c r="R4325" s="309"/>
      <c r="S4325" s="309"/>
      <c r="T4325" s="309"/>
      <c r="U4325" s="309"/>
    </row>
    <row r="4326" spans="1:21" x14ac:dyDescent="0.2">
      <c r="A4326" s="309"/>
      <c r="B4326" s="309"/>
      <c r="C4326" s="309"/>
      <c r="D4326" s="309"/>
      <c r="E4326" s="309"/>
      <c r="F4326" s="309"/>
      <c r="G4326" s="309"/>
      <c r="H4326" s="309"/>
      <c r="I4326" s="309"/>
      <c r="J4326" s="309"/>
      <c r="K4326" s="309"/>
      <c r="L4326" s="309"/>
      <c r="M4326" s="309"/>
      <c r="N4326" s="309"/>
      <c r="O4326" s="309"/>
      <c r="P4326" s="309"/>
      <c r="Q4326" s="309"/>
      <c r="R4326" s="309"/>
      <c r="S4326" s="309"/>
      <c r="T4326" s="309"/>
      <c r="U4326" s="309"/>
    </row>
    <row r="4327" spans="1:21" x14ac:dyDescent="0.2">
      <c r="A4327" s="309"/>
      <c r="B4327" s="309"/>
      <c r="C4327" s="309"/>
      <c r="D4327" s="309"/>
      <c r="E4327" s="309"/>
      <c r="F4327" s="309"/>
      <c r="G4327" s="309"/>
      <c r="H4327" s="309"/>
      <c r="I4327" s="309"/>
      <c r="J4327" s="309"/>
      <c r="K4327" s="309"/>
      <c r="L4327" s="309"/>
      <c r="M4327" s="309"/>
      <c r="N4327" s="309"/>
      <c r="O4327" s="309"/>
      <c r="P4327" s="309"/>
      <c r="Q4327" s="309"/>
      <c r="R4327" s="309"/>
      <c r="S4327" s="309"/>
      <c r="T4327" s="309"/>
      <c r="U4327" s="309"/>
    </row>
    <row r="4328" spans="1:21" x14ac:dyDescent="0.2">
      <c r="A4328" s="309"/>
      <c r="B4328" s="309"/>
      <c r="C4328" s="309"/>
      <c r="D4328" s="309"/>
      <c r="E4328" s="309"/>
      <c r="F4328" s="309"/>
      <c r="G4328" s="309"/>
      <c r="H4328" s="309"/>
      <c r="I4328" s="309"/>
      <c r="J4328" s="309"/>
      <c r="K4328" s="309"/>
      <c r="L4328" s="309"/>
      <c r="M4328" s="309"/>
      <c r="N4328" s="309"/>
      <c r="O4328" s="309"/>
      <c r="P4328" s="309"/>
      <c r="Q4328" s="309"/>
      <c r="R4328" s="309"/>
      <c r="S4328" s="309"/>
      <c r="T4328" s="309"/>
      <c r="U4328" s="309"/>
    </row>
    <row r="4329" spans="1:21" x14ac:dyDescent="0.2">
      <c r="A4329" s="309"/>
      <c r="B4329" s="309"/>
      <c r="C4329" s="309"/>
      <c r="D4329" s="309"/>
      <c r="E4329" s="309"/>
      <c r="F4329" s="309"/>
      <c r="G4329" s="309"/>
      <c r="H4329" s="309"/>
      <c r="I4329" s="309"/>
      <c r="J4329" s="309"/>
      <c r="K4329" s="309"/>
      <c r="L4329" s="309"/>
      <c r="M4329" s="309"/>
      <c r="N4329" s="309"/>
      <c r="O4329" s="309"/>
      <c r="P4329" s="309"/>
      <c r="Q4329" s="309"/>
      <c r="R4329" s="309"/>
      <c r="S4329" s="309"/>
      <c r="T4329" s="309"/>
      <c r="U4329" s="309"/>
    </row>
    <row r="4330" spans="1:21" x14ac:dyDescent="0.2">
      <c r="A4330" s="309"/>
      <c r="B4330" s="309"/>
      <c r="C4330" s="309"/>
      <c r="D4330" s="309"/>
      <c r="E4330" s="309"/>
      <c r="F4330" s="309"/>
      <c r="G4330" s="309"/>
      <c r="H4330" s="309"/>
      <c r="I4330" s="309"/>
      <c r="J4330" s="309"/>
      <c r="K4330" s="309"/>
      <c r="L4330" s="309"/>
      <c r="M4330" s="309"/>
      <c r="N4330" s="309"/>
      <c r="O4330" s="309"/>
      <c r="P4330" s="309"/>
      <c r="Q4330" s="309"/>
      <c r="R4330" s="309"/>
      <c r="S4330" s="309"/>
      <c r="T4330" s="309"/>
      <c r="U4330" s="309"/>
    </row>
    <row r="4331" spans="1:21" x14ac:dyDescent="0.2">
      <c r="A4331" s="309"/>
      <c r="B4331" s="309"/>
      <c r="C4331" s="309"/>
      <c r="D4331" s="309"/>
      <c r="E4331" s="309"/>
      <c r="F4331" s="309"/>
      <c r="G4331" s="309"/>
      <c r="H4331" s="309"/>
      <c r="I4331" s="309"/>
      <c r="J4331" s="309"/>
      <c r="K4331" s="309"/>
      <c r="L4331" s="309"/>
      <c r="M4331" s="309"/>
      <c r="N4331" s="309"/>
      <c r="O4331" s="309"/>
      <c r="P4331" s="309"/>
      <c r="Q4331" s="309"/>
      <c r="R4331" s="309"/>
      <c r="S4331" s="309"/>
      <c r="T4331" s="309"/>
      <c r="U4331" s="309"/>
    </row>
    <row r="4332" spans="1:21" x14ac:dyDescent="0.2">
      <c r="A4332" s="309"/>
      <c r="B4332" s="309"/>
      <c r="C4332" s="309"/>
      <c r="D4332" s="309"/>
      <c r="E4332" s="309"/>
      <c r="F4332" s="309"/>
      <c r="G4332" s="309"/>
      <c r="H4332" s="309"/>
      <c r="I4332" s="309"/>
      <c r="J4332" s="309"/>
      <c r="K4332" s="309"/>
      <c r="L4332" s="309"/>
      <c r="M4332" s="309"/>
      <c r="N4332" s="309"/>
      <c r="O4332" s="309"/>
      <c r="P4332" s="309"/>
      <c r="Q4332" s="309"/>
      <c r="R4332" s="309"/>
      <c r="S4332" s="309"/>
      <c r="T4332" s="309"/>
      <c r="U4332" s="309"/>
    </row>
    <row r="4333" spans="1:21" x14ac:dyDescent="0.2">
      <c r="A4333" s="309"/>
      <c r="B4333" s="309"/>
      <c r="C4333" s="309"/>
      <c r="D4333" s="309"/>
      <c r="E4333" s="309"/>
      <c r="F4333" s="309"/>
      <c r="G4333" s="309"/>
      <c r="H4333" s="309"/>
      <c r="I4333" s="309"/>
      <c r="J4333" s="309"/>
      <c r="K4333" s="309"/>
      <c r="L4333" s="309"/>
      <c r="M4333" s="309"/>
      <c r="N4333" s="309"/>
      <c r="O4333" s="309"/>
      <c r="P4333" s="309"/>
      <c r="Q4333" s="309"/>
      <c r="R4333" s="309"/>
      <c r="S4333" s="309"/>
      <c r="T4333" s="309"/>
      <c r="U4333" s="309"/>
    </row>
    <row r="4334" spans="1:21" x14ac:dyDescent="0.2">
      <c r="A4334" s="309"/>
      <c r="B4334" s="309"/>
      <c r="C4334" s="309"/>
      <c r="D4334" s="309"/>
      <c r="E4334" s="309"/>
      <c r="F4334" s="309"/>
      <c r="G4334" s="309"/>
      <c r="H4334" s="309"/>
      <c r="I4334" s="309"/>
      <c r="J4334" s="309"/>
      <c r="K4334" s="309"/>
      <c r="L4334" s="309"/>
      <c r="M4334" s="309"/>
      <c r="N4334" s="309"/>
      <c r="O4334" s="309"/>
      <c r="P4334" s="309"/>
      <c r="Q4334" s="309"/>
      <c r="R4334" s="309"/>
      <c r="S4334" s="309"/>
      <c r="T4334" s="309"/>
      <c r="U4334" s="309"/>
    </row>
    <row r="4335" spans="1:21" x14ac:dyDescent="0.2">
      <c r="A4335" s="309"/>
      <c r="B4335" s="309"/>
      <c r="C4335" s="309"/>
      <c r="D4335" s="309"/>
      <c r="E4335" s="309"/>
      <c r="F4335" s="309"/>
      <c r="G4335" s="309"/>
      <c r="H4335" s="309"/>
      <c r="I4335" s="309"/>
      <c r="J4335" s="309"/>
      <c r="K4335" s="309"/>
      <c r="L4335" s="309"/>
      <c r="M4335" s="309"/>
      <c r="N4335" s="309"/>
      <c r="O4335" s="309"/>
      <c r="P4335" s="309"/>
      <c r="Q4335" s="309"/>
      <c r="R4335" s="309"/>
      <c r="S4335" s="309"/>
      <c r="T4335" s="309"/>
      <c r="U4335" s="309"/>
    </row>
    <row r="4336" spans="1:21" x14ac:dyDescent="0.2">
      <c r="A4336" s="309"/>
      <c r="B4336" s="309"/>
      <c r="C4336" s="309"/>
      <c r="D4336" s="309"/>
      <c r="E4336" s="309"/>
      <c r="F4336" s="309"/>
      <c r="G4336" s="309"/>
      <c r="H4336" s="309"/>
      <c r="I4336" s="309"/>
      <c r="J4336" s="309"/>
      <c r="K4336" s="309"/>
      <c r="L4336" s="309"/>
      <c r="M4336" s="309"/>
      <c r="N4336" s="309"/>
      <c r="O4336" s="309"/>
      <c r="P4336" s="309"/>
      <c r="Q4336" s="309"/>
      <c r="R4336" s="309"/>
      <c r="S4336" s="309"/>
      <c r="T4336" s="309"/>
      <c r="U4336" s="309"/>
    </row>
    <row r="4337" spans="1:21" x14ac:dyDescent="0.2">
      <c r="A4337" s="309"/>
      <c r="B4337" s="309"/>
      <c r="C4337" s="309"/>
      <c r="D4337" s="309"/>
      <c r="E4337" s="309"/>
      <c r="F4337" s="309"/>
      <c r="G4337" s="309"/>
      <c r="H4337" s="309"/>
      <c r="I4337" s="309"/>
      <c r="J4337" s="309"/>
      <c r="K4337" s="309"/>
      <c r="L4337" s="309"/>
      <c r="M4337" s="309"/>
      <c r="N4337" s="309"/>
      <c r="O4337" s="309"/>
      <c r="P4337" s="309"/>
      <c r="Q4337" s="309"/>
      <c r="R4337" s="309"/>
      <c r="S4337" s="309"/>
      <c r="T4337" s="309"/>
      <c r="U4337" s="309"/>
    </row>
    <row r="4338" spans="1:21" x14ac:dyDescent="0.2">
      <c r="A4338" s="309"/>
      <c r="B4338" s="309"/>
      <c r="C4338" s="309"/>
      <c r="D4338" s="309"/>
      <c r="E4338" s="309"/>
      <c r="F4338" s="309"/>
      <c r="G4338" s="309"/>
      <c r="H4338" s="309"/>
      <c r="I4338" s="309"/>
      <c r="J4338" s="309"/>
      <c r="K4338" s="309"/>
      <c r="L4338" s="309"/>
      <c r="M4338" s="309"/>
      <c r="N4338" s="309"/>
      <c r="O4338" s="309"/>
      <c r="P4338" s="309"/>
      <c r="Q4338" s="309"/>
      <c r="R4338" s="309"/>
      <c r="S4338" s="309"/>
      <c r="T4338" s="309"/>
      <c r="U4338" s="309"/>
    </row>
    <row r="4339" spans="1:21" x14ac:dyDescent="0.2">
      <c r="A4339" s="309"/>
      <c r="B4339" s="309"/>
      <c r="C4339" s="309"/>
      <c r="D4339" s="309"/>
      <c r="E4339" s="309"/>
      <c r="F4339" s="309"/>
      <c r="G4339" s="309"/>
      <c r="H4339" s="309"/>
      <c r="I4339" s="309"/>
      <c r="J4339" s="309"/>
      <c r="K4339" s="309"/>
      <c r="L4339" s="309"/>
      <c r="M4339" s="309"/>
      <c r="N4339" s="309"/>
      <c r="O4339" s="309"/>
      <c r="P4339" s="309"/>
      <c r="Q4339" s="309"/>
      <c r="R4339" s="309"/>
      <c r="S4339" s="309"/>
      <c r="T4339" s="309"/>
      <c r="U4339" s="309"/>
    </row>
    <row r="4340" spans="1:21" x14ac:dyDescent="0.2">
      <c r="A4340" s="309"/>
      <c r="B4340" s="309"/>
      <c r="C4340" s="309"/>
      <c r="D4340" s="309"/>
      <c r="E4340" s="309"/>
      <c r="F4340" s="309"/>
      <c r="G4340" s="309"/>
      <c r="H4340" s="309"/>
      <c r="I4340" s="309"/>
      <c r="J4340" s="309"/>
      <c r="K4340" s="309"/>
      <c r="L4340" s="309"/>
      <c r="M4340" s="309"/>
      <c r="N4340" s="309"/>
      <c r="O4340" s="309"/>
      <c r="P4340" s="309"/>
      <c r="Q4340" s="309"/>
      <c r="R4340" s="309"/>
      <c r="S4340" s="309"/>
      <c r="T4340" s="309"/>
      <c r="U4340" s="309"/>
    </row>
    <row r="4341" spans="1:21" x14ac:dyDescent="0.2">
      <c r="A4341" s="309"/>
      <c r="B4341" s="309"/>
      <c r="C4341" s="309"/>
      <c r="D4341" s="309"/>
      <c r="E4341" s="309"/>
      <c r="F4341" s="309"/>
      <c r="G4341" s="309"/>
      <c r="H4341" s="309"/>
      <c r="I4341" s="309"/>
      <c r="J4341" s="309"/>
      <c r="K4341" s="309"/>
      <c r="L4341" s="309"/>
      <c r="M4341" s="309"/>
      <c r="N4341" s="309"/>
      <c r="O4341" s="309"/>
      <c r="P4341" s="309"/>
      <c r="Q4341" s="309"/>
      <c r="R4341" s="309"/>
      <c r="S4341" s="309"/>
      <c r="T4341" s="309"/>
      <c r="U4341" s="309"/>
    </row>
    <row r="4342" spans="1:21" x14ac:dyDescent="0.2">
      <c r="A4342" s="309"/>
      <c r="B4342" s="309"/>
      <c r="C4342" s="309"/>
      <c r="D4342" s="309"/>
      <c r="E4342" s="309"/>
      <c r="F4342" s="309"/>
      <c r="G4342" s="309"/>
      <c r="H4342" s="309"/>
      <c r="I4342" s="309"/>
      <c r="J4342" s="309"/>
      <c r="K4342" s="309"/>
      <c r="L4342" s="309"/>
      <c r="M4342" s="309"/>
      <c r="N4342" s="309"/>
      <c r="O4342" s="309"/>
      <c r="P4342" s="309"/>
      <c r="Q4342" s="309"/>
      <c r="R4342" s="309"/>
      <c r="S4342" s="309"/>
      <c r="T4342" s="309"/>
      <c r="U4342" s="309"/>
    </row>
    <row r="4343" spans="1:21" x14ac:dyDescent="0.2">
      <c r="A4343" s="309"/>
      <c r="B4343" s="309"/>
      <c r="C4343" s="309"/>
      <c r="D4343" s="309"/>
      <c r="E4343" s="309"/>
      <c r="F4343" s="309"/>
      <c r="G4343" s="309"/>
      <c r="H4343" s="309"/>
      <c r="I4343" s="309"/>
      <c r="J4343" s="309"/>
      <c r="K4343" s="309"/>
      <c r="L4343" s="309"/>
      <c r="M4343" s="309"/>
      <c r="N4343" s="309"/>
      <c r="O4343" s="309"/>
      <c r="P4343" s="309"/>
      <c r="Q4343" s="309"/>
      <c r="R4343" s="309"/>
      <c r="S4343" s="309"/>
      <c r="T4343" s="309"/>
      <c r="U4343" s="309"/>
    </row>
    <row r="4344" spans="1:21" x14ac:dyDescent="0.2">
      <c r="A4344" s="309"/>
      <c r="B4344" s="309"/>
      <c r="C4344" s="309"/>
      <c r="D4344" s="309"/>
      <c r="E4344" s="309"/>
      <c r="F4344" s="309"/>
      <c r="G4344" s="309"/>
      <c r="H4344" s="309"/>
      <c r="I4344" s="309"/>
      <c r="J4344" s="309"/>
      <c r="K4344" s="309"/>
      <c r="L4344" s="309"/>
      <c r="M4344" s="309"/>
      <c r="N4344" s="309"/>
      <c r="O4344" s="309"/>
      <c r="P4344" s="309"/>
      <c r="Q4344" s="309"/>
      <c r="R4344" s="309"/>
      <c r="S4344" s="309"/>
      <c r="T4344" s="309"/>
      <c r="U4344" s="309"/>
    </row>
    <row r="4345" spans="1:21" x14ac:dyDescent="0.2">
      <c r="A4345" s="309"/>
      <c r="B4345" s="309"/>
      <c r="C4345" s="309"/>
      <c r="D4345" s="309"/>
      <c r="E4345" s="309"/>
      <c r="F4345" s="309"/>
      <c r="G4345" s="309"/>
      <c r="H4345" s="309"/>
      <c r="I4345" s="309"/>
      <c r="J4345" s="309"/>
      <c r="K4345" s="309"/>
      <c r="L4345" s="309"/>
      <c r="M4345" s="309"/>
      <c r="N4345" s="309"/>
      <c r="O4345" s="309"/>
      <c r="P4345" s="309"/>
      <c r="Q4345" s="309"/>
      <c r="R4345" s="309"/>
      <c r="S4345" s="309"/>
      <c r="T4345" s="309"/>
      <c r="U4345" s="309"/>
    </row>
    <row r="4346" spans="1:21" x14ac:dyDescent="0.2">
      <c r="A4346" s="309"/>
      <c r="B4346" s="309"/>
      <c r="C4346" s="309"/>
      <c r="D4346" s="309"/>
      <c r="E4346" s="309"/>
      <c r="F4346" s="309"/>
      <c r="G4346" s="309"/>
      <c r="H4346" s="309"/>
      <c r="I4346" s="309"/>
      <c r="J4346" s="309"/>
      <c r="K4346" s="309"/>
      <c r="L4346" s="309"/>
      <c r="M4346" s="309"/>
      <c r="N4346" s="309"/>
      <c r="O4346" s="309"/>
      <c r="P4346" s="309"/>
      <c r="Q4346" s="309"/>
      <c r="R4346" s="309"/>
      <c r="S4346" s="309"/>
      <c r="T4346" s="309"/>
      <c r="U4346" s="309"/>
    </row>
    <row r="4347" spans="1:21" x14ac:dyDescent="0.2">
      <c r="A4347" s="309"/>
      <c r="B4347" s="309"/>
      <c r="C4347" s="309"/>
      <c r="D4347" s="309"/>
      <c r="E4347" s="309"/>
      <c r="F4347" s="309"/>
      <c r="G4347" s="309"/>
      <c r="H4347" s="309"/>
      <c r="I4347" s="309"/>
      <c r="J4347" s="309"/>
      <c r="K4347" s="309"/>
      <c r="L4347" s="309"/>
      <c r="M4347" s="309"/>
      <c r="N4347" s="309"/>
      <c r="O4347" s="309"/>
      <c r="P4347" s="309"/>
      <c r="Q4347" s="309"/>
      <c r="R4347" s="309"/>
      <c r="S4347" s="309"/>
      <c r="T4347" s="309"/>
      <c r="U4347" s="309"/>
    </row>
    <row r="4348" spans="1:21" x14ac:dyDescent="0.2">
      <c r="A4348" s="309"/>
      <c r="B4348" s="309"/>
      <c r="C4348" s="309"/>
      <c r="D4348" s="309"/>
      <c r="E4348" s="309"/>
      <c r="F4348" s="309"/>
      <c r="G4348" s="309"/>
      <c r="H4348" s="309"/>
      <c r="I4348" s="309"/>
      <c r="J4348" s="309"/>
      <c r="K4348" s="309"/>
      <c r="L4348" s="309"/>
      <c r="M4348" s="309"/>
      <c r="N4348" s="309"/>
      <c r="O4348" s="309"/>
      <c r="P4348" s="309"/>
      <c r="Q4348" s="309"/>
      <c r="R4348" s="309"/>
      <c r="S4348" s="309"/>
      <c r="T4348" s="309"/>
      <c r="U4348" s="309"/>
    </row>
    <row r="4349" spans="1:21" x14ac:dyDescent="0.2">
      <c r="A4349" s="309"/>
      <c r="B4349" s="309"/>
      <c r="C4349" s="309"/>
      <c r="D4349" s="309"/>
      <c r="E4349" s="309"/>
      <c r="F4349" s="309"/>
      <c r="G4349" s="309"/>
      <c r="H4349" s="309"/>
      <c r="I4349" s="309"/>
      <c r="J4349" s="309"/>
      <c r="K4349" s="309"/>
      <c r="L4349" s="309"/>
      <c r="M4349" s="309"/>
      <c r="N4349" s="309"/>
      <c r="O4349" s="309"/>
      <c r="P4349" s="309"/>
      <c r="Q4349" s="309"/>
      <c r="R4349" s="309"/>
      <c r="S4349" s="309"/>
      <c r="T4349" s="309"/>
      <c r="U4349" s="309"/>
    </row>
    <row r="4350" spans="1:21" x14ac:dyDescent="0.2">
      <c r="A4350" s="309"/>
      <c r="B4350" s="309"/>
      <c r="C4350" s="309"/>
      <c r="D4350" s="309"/>
      <c r="E4350" s="309"/>
      <c r="F4350" s="309"/>
      <c r="G4350" s="309"/>
      <c r="H4350" s="309"/>
      <c r="I4350" s="309"/>
      <c r="J4350" s="309"/>
      <c r="K4350" s="309"/>
      <c r="L4350" s="309"/>
      <c r="M4350" s="309"/>
      <c r="N4350" s="309"/>
      <c r="O4350" s="309"/>
      <c r="P4350" s="309"/>
      <c r="Q4350" s="309"/>
      <c r="R4350" s="309"/>
      <c r="S4350" s="309"/>
      <c r="T4350" s="309"/>
      <c r="U4350" s="309"/>
    </row>
    <row r="4351" spans="1:21" x14ac:dyDescent="0.2">
      <c r="A4351" s="309"/>
      <c r="B4351" s="309"/>
      <c r="C4351" s="309"/>
      <c r="D4351" s="309"/>
      <c r="E4351" s="309"/>
      <c r="F4351" s="309"/>
      <c r="G4351" s="309"/>
      <c r="H4351" s="309"/>
      <c r="I4351" s="309"/>
      <c r="J4351" s="309"/>
      <c r="K4351" s="309"/>
      <c r="L4351" s="309"/>
      <c r="M4351" s="309"/>
      <c r="N4351" s="309"/>
      <c r="O4351" s="309"/>
      <c r="P4351" s="309"/>
      <c r="Q4351" s="309"/>
      <c r="R4351" s="309"/>
      <c r="S4351" s="309"/>
      <c r="T4351" s="309"/>
      <c r="U4351" s="309"/>
    </row>
    <row r="4352" spans="1:21" x14ac:dyDescent="0.2">
      <c r="A4352" s="309"/>
      <c r="B4352" s="309"/>
      <c r="C4352" s="309"/>
      <c r="D4352" s="309"/>
      <c r="E4352" s="309"/>
      <c r="F4352" s="309"/>
      <c r="G4352" s="309"/>
      <c r="H4352" s="309"/>
      <c r="I4352" s="309"/>
      <c r="J4352" s="309"/>
      <c r="K4352" s="309"/>
      <c r="L4352" s="309"/>
      <c r="M4352" s="309"/>
      <c r="N4352" s="309"/>
      <c r="O4352" s="309"/>
      <c r="P4352" s="309"/>
      <c r="Q4352" s="309"/>
      <c r="R4352" s="309"/>
      <c r="S4352" s="309"/>
      <c r="T4352" s="309"/>
      <c r="U4352" s="309"/>
    </row>
    <row r="4353" spans="1:21" x14ac:dyDescent="0.2">
      <c r="A4353" s="309"/>
      <c r="B4353" s="309"/>
      <c r="C4353" s="309"/>
      <c r="D4353" s="309"/>
      <c r="E4353" s="309"/>
      <c r="F4353" s="309"/>
      <c r="G4353" s="309"/>
      <c r="H4353" s="309"/>
      <c r="I4353" s="309"/>
      <c r="J4353" s="309"/>
      <c r="K4353" s="309"/>
      <c r="L4353" s="309"/>
      <c r="M4353" s="309"/>
      <c r="N4353" s="309"/>
      <c r="O4353" s="309"/>
      <c r="P4353" s="309"/>
      <c r="Q4353" s="309"/>
      <c r="R4353" s="309"/>
      <c r="S4353" s="309"/>
      <c r="T4353" s="309"/>
      <c r="U4353" s="309"/>
    </row>
    <row r="4354" spans="1:21" x14ac:dyDescent="0.2">
      <c r="A4354" s="309"/>
      <c r="B4354" s="309"/>
      <c r="C4354" s="309"/>
      <c r="D4354" s="309"/>
      <c r="E4354" s="309"/>
      <c r="F4354" s="309"/>
      <c r="G4354" s="309"/>
      <c r="H4354" s="309"/>
      <c r="I4354" s="309"/>
      <c r="J4354" s="309"/>
      <c r="K4354" s="309"/>
      <c r="L4354" s="309"/>
      <c r="M4354" s="309"/>
      <c r="N4354" s="309"/>
      <c r="O4354" s="309"/>
      <c r="P4354" s="309"/>
      <c r="Q4354" s="309"/>
      <c r="R4354" s="309"/>
      <c r="S4354" s="309"/>
      <c r="T4354" s="309"/>
      <c r="U4354" s="309"/>
    </row>
    <row r="4355" spans="1:21" x14ac:dyDescent="0.2">
      <c r="A4355" s="309"/>
      <c r="B4355" s="309"/>
      <c r="C4355" s="309"/>
      <c r="D4355" s="309"/>
      <c r="E4355" s="309"/>
      <c r="F4355" s="309"/>
      <c r="G4355" s="309"/>
      <c r="H4355" s="309"/>
      <c r="I4355" s="309"/>
      <c r="J4355" s="309"/>
      <c r="K4355" s="309"/>
      <c r="L4355" s="309"/>
      <c r="M4355" s="309"/>
      <c r="N4355" s="309"/>
      <c r="O4355" s="309"/>
      <c r="P4355" s="309"/>
      <c r="Q4355" s="309"/>
      <c r="R4355" s="309"/>
      <c r="S4355" s="309"/>
      <c r="T4355" s="309"/>
      <c r="U4355" s="309"/>
    </row>
    <row r="4356" spans="1:21" x14ac:dyDescent="0.2">
      <c r="A4356" s="309"/>
      <c r="B4356" s="309"/>
      <c r="C4356" s="309"/>
      <c r="D4356" s="309"/>
      <c r="E4356" s="309"/>
      <c r="F4356" s="309"/>
      <c r="G4356" s="309"/>
      <c r="H4356" s="309"/>
      <c r="I4356" s="309"/>
      <c r="J4356" s="309"/>
      <c r="K4356" s="309"/>
      <c r="L4356" s="309"/>
      <c r="M4356" s="309"/>
      <c r="N4356" s="309"/>
      <c r="O4356" s="309"/>
      <c r="P4356" s="309"/>
      <c r="Q4356" s="309"/>
      <c r="R4356" s="309"/>
      <c r="S4356" s="309"/>
      <c r="T4356" s="309"/>
      <c r="U4356" s="309"/>
    </row>
    <row r="4357" spans="1:21" x14ac:dyDescent="0.2">
      <c r="A4357" s="309"/>
      <c r="B4357" s="309"/>
      <c r="C4357" s="309"/>
      <c r="D4357" s="309"/>
      <c r="E4357" s="309"/>
      <c r="F4357" s="309"/>
      <c r="G4357" s="309"/>
      <c r="H4357" s="309"/>
      <c r="I4357" s="309"/>
      <c r="J4357" s="309"/>
      <c r="K4357" s="309"/>
      <c r="L4357" s="309"/>
      <c r="M4357" s="309"/>
      <c r="N4357" s="309"/>
      <c r="O4357" s="309"/>
      <c r="P4357" s="309"/>
      <c r="Q4357" s="309"/>
      <c r="R4357" s="309"/>
      <c r="S4357" s="309"/>
      <c r="T4357" s="309"/>
      <c r="U4357" s="309"/>
    </row>
    <row r="4358" spans="1:21" x14ac:dyDescent="0.2">
      <c r="A4358" s="309"/>
      <c r="B4358" s="309"/>
      <c r="C4358" s="309"/>
      <c r="D4358" s="309"/>
      <c r="E4358" s="309"/>
      <c r="F4358" s="309"/>
      <c r="G4358" s="309"/>
      <c r="H4358" s="309"/>
      <c r="I4358" s="309"/>
      <c r="J4358" s="309"/>
      <c r="K4358" s="309"/>
      <c r="L4358" s="309"/>
      <c r="M4358" s="309"/>
      <c r="N4358" s="309"/>
      <c r="O4358" s="309"/>
      <c r="P4358" s="309"/>
      <c r="Q4358" s="309"/>
      <c r="R4358" s="309"/>
      <c r="S4358" s="309"/>
      <c r="T4358" s="309"/>
      <c r="U4358" s="309"/>
    </row>
    <row r="4359" spans="1:21" x14ac:dyDescent="0.2">
      <c r="A4359" s="309"/>
      <c r="B4359" s="309"/>
      <c r="C4359" s="309"/>
      <c r="D4359" s="309"/>
      <c r="E4359" s="309"/>
      <c r="F4359" s="309"/>
      <c r="G4359" s="309"/>
      <c r="H4359" s="309"/>
      <c r="I4359" s="309"/>
      <c r="J4359" s="309"/>
      <c r="K4359" s="309"/>
      <c r="L4359" s="309"/>
      <c r="M4359" s="309"/>
      <c r="N4359" s="309"/>
      <c r="O4359" s="309"/>
      <c r="P4359" s="309"/>
      <c r="Q4359" s="309"/>
      <c r="R4359" s="309"/>
      <c r="S4359" s="309"/>
      <c r="T4359" s="309"/>
      <c r="U4359" s="309"/>
    </row>
    <row r="4360" spans="1:21" x14ac:dyDescent="0.2">
      <c r="A4360" s="309"/>
      <c r="B4360" s="309"/>
      <c r="C4360" s="309"/>
      <c r="D4360" s="309"/>
      <c r="E4360" s="309"/>
      <c r="F4360" s="309"/>
      <c r="G4360" s="309"/>
      <c r="H4360" s="309"/>
      <c r="I4360" s="309"/>
      <c r="J4360" s="309"/>
      <c r="K4360" s="309"/>
      <c r="L4360" s="309"/>
      <c r="M4360" s="309"/>
      <c r="N4360" s="309"/>
      <c r="O4360" s="309"/>
      <c r="P4360" s="309"/>
      <c r="Q4360" s="309"/>
      <c r="R4360" s="309"/>
      <c r="S4360" s="309"/>
      <c r="T4360" s="309"/>
      <c r="U4360" s="309"/>
    </row>
    <row r="4361" spans="1:21" x14ac:dyDescent="0.2">
      <c r="A4361" s="309"/>
      <c r="B4361" s="309"/>
      <c r="C4361" s="309"/>
      <c r="D4361" s="309"/>
      <c r="E4361" s="309"/>
      <c r="F4361" s="309"/>
      <c r="G4361" s="309"/>
      <c r="H4361" s="309"/>
      <c r="I4361" s="309"/>
      <c r="J4361" s="309"/>
      <c r="K4361" s="309"/>
      <c r="L4361" s="309"/>
      <c r="M4361" s="309"/>
      <c r="N4361" s="309"/>
      <c r="O4361" s="309"/>
      <c r="P4361" s="309"/>
      <c r="Q4361" s="309"/>
      <c r="R4361" s="309"/>
      <c r="S4361" s="309"/>
      <c r="T4361" s="309"/>
      <c r="U4361" s="309"/>
    </row>
    <row r="4362" spans="1:21" x14ac:dyDescent="0.2">
      <c r="A4362" s="309"/>
      <c r="B4362" s="309"/>
      <c r="C4362" s="309"/>
      <c r="D4362" s="309"/>
      <c r="E4362" s="309"/>
      <c r="F4362" s="309"/>
      <c r="G4362" s="309"/>
      <c r="H4362" s="309"/>
      <c r="I4362" s="309"/>
      <c r="J4362" s="309"/>
      <c r="K4362" s="309"/>
      <c r="L4362" s="309"/>
      <c r="M4362" s="309"/>
      <c r="N4362" s="309"/>
      <c r="O4362" s="309"/>
      <c r="P4362" s="309"/>
      <c r="Q4362" s="309"/>
      <c r="R4362" s="309"/>
      <c r="S4362" s="309"/>
      <c r="T4362" s="309"/>
      <c r="U4362" s="309"/>
    </row>
    <row r="4363" spans="1:21" x14ac:dyDescent="0.2">
      <c r="A4363" s="309"/>
      <c r="B4363" s="309"/>
      <c r="C4363" s="309"/>
      <c r="D4363" s="309"/>
      <c r="E4363" s="309"/>
      <c r="F4363" s="309"/>
      <c r="G4363" s="309"/>
      <c r="H4363" s="309"/>
      <c r="I4363" s="309"/>
      <c r="J4363" s="309"/>
      <c r="K4363" s="309"/>
      <c r="L4363" s="309"/>
      <c r="M4363" s="309"/>
      <c r="N4363" s="309"/>
      <c r="O4363" s="309"/>
      <c r="P4363" s="309"/>
      <c r="Q4363" s="309"/>
      <c r="R4363" s="309"/>
      <c r="S4363" s="309"/>
      <c r="T4363" s="309"/>
      <c r="U4363" s="309"/>
    </row>
    <row r="4364" spans="1:21" x14ac:dyDescent="0.2">
      <c r="A4364" s="309"/>
      <c r="B4364" s="309"/>
      <c r="C4364" s="309"/>
      <c r="D4364" s="309"/>
      <c r="E4364" s="309"/>
      <c r="F4364" s="309"/>
      <c r="G4364" s="309"/>
      <c r="H4364" s="309"/>
      <c r="I4364" s="309"/>
      <c r="J4364" s="309"/>
      <c r="K4364" s="309"/>
      <c r="L4364" s="309"/>
      <c r="M4364" s="309"/>
      <c r="N4364" s="309"/>
      <c r="O4364" s="309"/>
      <c r="P4364" s="309"/>
      <c r="Q4364" s="309"/>
      <c r="R4364" s="309"/>
      <c r="S4364" s="309"/>
      <c r="T4364" s="309"/>
      <c r="U4364" s="309"/>
    </row>
    <row r="4365" spans="1:21" x14ac:dyDescent="0.2">
      <c r="A4365" s="309"/>
      <c r="B4365" s="309"/>
      <c r="C4365" s="309"/>
      <c r="D4365" s="309"/>
      <c r="E4365" s="309"/>
      <c r="F4365" s="309"/>
      <c r="G4365" s="309"/>
      <c r="H4365" s="309"/>
      <c r="I4365" s="309"/>
      <c r="J4365" s="309"/>
      <c r="K4365" s="309"/>
      <c r="L4365" s="309"/>
      <c r="M4365" s="309"/>
      <c r="N4365" s="309"/>
      <c r="O4365" s="309"/>
      <c r="P4365" s="309"/>
      <c r="Q4365" s="309"/>
      <c r="R4365" s="309"/>
      <c r="S4365" s="309"/>
      <c r="T4365" s="309"/>
      <c r="U4365" s="309"/>
    </row>
    <row r="4366" spans="1:21" x14ac:dyDescent="0.2">
      <c r="A4366" s="309"/>
      <c r="B4366" s="309"/>
      <c r="C4366" s="309"/>
      <c r="D4366" s="309"/>
      <c r="E4366" s="309"/>
      <c r="F4366" s="309"/>
      <c r="G4366" s="309"/>
      <c r="H4366" s="309"/>
      <c r="I4366" s="309"/>
      <c r="J4366" s="309"/>
      <c r="K4366" s="309"/>
      <c r="L4366" s="309"/>
      <c r="M4366" s="309"/>
      <c r="N4366" s="309"/>
      <c r="O4366" s="309"/>
      <c r="P4366" s="309"/>
      <c r="Q4366" s="309"/>
      <c r="R4366" s="309"/>
      <c r="S4366" s="309"/>
      <c r="T4366" s="309"/>
      <c r="U4366" s="309"/>
    </row>
    <row r="4367" spans="1:21" x14ac:dyDescent="0.2">
      <c r="A4367" s="309"/>
      <c r="B4367" s="309"/>
      <c r="C4367" s="309"/>
      <c r="D4367" s="309"/>
      <c r="E4367" s="309"/>
      <c r="F4367" s="309"/>
      <c r="G4367" s="309"/>
      <c r="H4367" s="309"/>
      <c r="I4367" s="309"/>
      <c r="J4367" s="309"/>
      <c r="K4367" s="309"/>
      <c r="L4367" s="309"/>
      <c r="M4367" s="309"/>
      <c r="N4367" s="309"/>
      <c r="O4367" s="309"/>
      <c r="P4367" s="309"/>
      <c r="Q4367" s="309"/>
      <c r="R4367" s="309"/>
      <c r="S4367" s="309"/>
      <c r="T4367" s="309"/>
      <c r="U4367" s="309"/>
    </row>
    <row r="4368" spans="1:21" x14ac:dyDescent="0.2">
      <c r="A4368" s="309"/>
      <c r="B4368" s="309"/>
      <c r="C4368" s="309"/>
      <c r="D4368" s="309"/>
      <c r="E4368" s="309"/>
      <c r="F4368" s="309"/>
      <c r="G4368" s="309"/>
      <c r="H4368" s="309"/>
      <c r="I4368" s="309"/>
      <c r="J4368" s="309"/>
      <c r="K4368" s="309"/>
      <c r="L4368" s="309"/>
      <c r="M4368" s="309"/>
      <c r="N4368" s="309"/>
      <c r="O4368" s="309"/>
      <c r="P4368" s="309"/>
      <c r="Q4368" s="309"/>
      <c r="R4368" s="309"/>
      <c r="S4368" s="309"/>
      <c r="T4368" s="309"/>
      <c r="U4368" s="309"/>
    </row>
    <row r="4369" spans="1:21" x14ac:dyDescent="0.2">
      <c r="A4369" s="309"/>
      <c r="B4369" s="309"/>
      <c r="C4369" s="309"/>
      <c r="D4369" s="309"/>
      <c r="E4369" s="309"/>
      <c r="F4369" s="309"/>
      <c r="G4369" s="309"/>
      <c r="H4369" s="309"/>
      <c r="I4369" s="309"/>
      <c r="J4369" s="309"/>
      <c r="K4369" s="309"/>
      <c r="L4369" s="309"/>
      <c r="M4369" s="309"/>
      <c r="N4369" s="309"/>
      <c r="O4369" s="309"/>
      <c r="P4369" s="309"/>
      <c r="Q4369" s="309"/>
      <c r="R4369" s="309"/>
      <c r="S4369" s="309"/>
      <c r="T4369" s="309"/>
      <c r="U4369" s="309"/>
    </row>
    <row r="4370" spans="1:21" x14ac:dyDescent="0.2">
      <c r="A4370" s="309"/>
      <c r="B4370" s="309"/>
      <c r="C4370" s="309"/>
      <c r="D4370" s="309"/>
      <c r="E4370" s="309"/>
      <c r="F4370" s="309"/>
      <c r="G4370" s="309"/>
      <c r="H4370" s="309"/>
      <c r="I4370" s="309"/>
      <c r="J4370" s="309"/>
      <c r="K4370" s="309"/>
      <c r="L4370" s="309"/>
      <c r="M4370" s="309"/>
      <c r="N4370" s="309"/>
      <c r="O4370" s="309"/>
      <c r="P4370" s="309"/>
      <c r="Q4370" s="309"/>
      <c r="R4370" s="309"/>
      <c r="S4370" s="309"/>
      <c r="T4370" s="309"/>
      <c r="U4370" s="309"/>
    </row>
    <row r="4371" spans="1:21" x14ac:dyDescent="0.2">
      <c r="A4371" s="309"/>
      <c r="B4371" s="309"/>
      <c r="C4371" s="309"/>
      <c r="D4371" s="309"/>
      <c r="E4371" s="309"/>
      <c r="F4371" s="309"/>
      <c r="G4371" s="309"/>
      <c r="H4371" s="309"/>
      <c r="I4371" s="309"/>
      <c r="J4371" s="309"/>
      <c r="K4371" s="309"/>
      <c r="L4371" s="309"/>
      <c r="M4371" s="309"/>
      <c r="N4371" s="309"/>
      <c r="O4371" s="309"/>
      <c r="P4371" s="309"/>
      <c r="Q4371" s="309"/>
      <c r="R4371" s="309"/>
      <c r="S4371" s="309"/>
      <c r="T4371" s="309"/>
      <c r="U4371" s="309"/>
    </row>
    <row r="4372" spans="1:21" x14ac:dyDescent="0.2">
      <c r="A4372" s="309"/>
      <c r="B4372" s="309"/>
      <c r="C4372" s="309"/>
      <c r="D4372" s="309"/>
      <c r="E4372" s="309"/>
      <c r="F4372" s="309"/>
      <c r="G4372" s="309"/>
      <c r="H4372" s="309"/>
      <c r="I4372" s="309"/>
      <c r="J4372" s="309"/>
      <c r="K4372" s="309"/>
      <c r="L4372" s="309"/>
      <c r="M4372" s="309"/>
      <c r="N4372" s="309"/>
      <c r="O4372" s="309"/>
      <c r="P4372" s="309"/>
      <c r="Q4372" s="309"/>
      <c r="R4372" s="309"/>
      <c r="S4372" s="309"/>
      <c r="T4372" s="309"/>
      <c r="U4372" s="309"/>
    </row>
    <row r="4373" spans="1:21" x14ac:dyDescent="0.2">
      <c r="A4373" s="309"/>
      <c r="B4373" s="309"/>
      <c r="C4373" s="309"/>
      <c r="D4373" s="309"/>
      <c r="E4373" s="309"/>
      <c r="F4373" s="309"/>
      <c r="G4373" s="309"/>
      <c r="H4373" s="309"/>
      <c r="I4373" s="309"/>
      <c r="J4373" s="309"/>
      <c r="K4373" s="309"/>
      <c r="L4373" s="309"/>
      <c r="M4373" s="309"/>
      <c r="N4373" s="309"/>
      <c r="O4373" s="309"/>
      <c r="P4373" s="309"/>
      <c r="Q4373" s="309"/>
      <c r="R4373" s="309"/>
      <c r="S4373" s="309"/>
      <c r="T4373" s="309"/>
      <c r="U4373" s="309"/>
    </row>
    <row r="4374" spans="1:21" x14ac:dyDescent="0.2">
      <c r="A4374" s="309"/>
      <c r="B4374" s="309"/>
      <c r="C4374" s="309"/>
      <c r="D4374" s="309"/>
      <c r="E4374" s="309"/>
      <c r="F4374" s="309"/>
      <c r="G4374" s="309"/>
      <c r="H4374" s="309"/>
      <c r="I4374" s="309"/>
      <c r="J4374" s="309"/>
      <c r="K4374" s="309"/>
      <c r="L4374" s="309"/>
      <c r="M4374" s="309"/>
      <c r="N4374" s="309"/>
      <c r="O4374" s="309"/>
      <c r="P4374" s="309"/>
      <c r="Q4374" s="309"/>
      <c r="R4374" s="309"/>
      <c r="S4374" s="309"/>
      <c r="T4374" s="309"/>
      <c r="U4374" s="309"/>
    </row>
    <row r="4375" spans="1:21" x14ac:dyDescent="0.2">
      <c r="A4375" s="309"/>
      <c r="B4375" s="309"/>
      <c r="C4375" s="309"/>
      <c r="D4375" s="309"/>
      <c r="E4375" s="309"/>
      <c r="F4375" s="309"/>
      <c r="G4375" s="309"/>
      <c r="H4375" s="309"/>
      <c r="I4375" s="309"/>
      <c r="J4375" s="309"/>
      <c r="K4375" s="309"/>
      <c r="L4375" s="309"/>
      <c r="M4375" s="309"/>
      <c r="N4375" s="309"/>
      <c r="O4375" s="309"/>
      <c r="P4375" s="309"/>
      <c r="Q4375" s="309"/>
      <c r="R4375" s="309"/>
      <c r="S4375" s="309"/>
      <c r="T4375" s="309"/>
      <c r="U4375" s="309"/>
    </row>
    <row r="4376" spans="1:21" x14ac:dyDescent="0.2">
      <c r="A4376" s="309"/>
      <c r="B4376" s="309"/>
      <c r="C4376" s="309"/>
      <c r="D4376" s="309"/>
      <c r="E4376" s="309"/>
      <c r="F4376" s="309"/>
      <c r="G4376" s="309"/>
      <c r="H4376" s="309"/>
      <c r="I4376" s="309"/>
      <c r="J4376" s="309"/>
      <c r="K4376" s="309"/>
      <c r="L4376" s="309"/>
      <c r="M4376" s="309"/>
      <c r="N4376" s="309"/>
      <c r="O4376" s="309"/>
      <c r="P4376" s="309"/>
      <c r="Q4376" s="309"/>
      <c r="R4376" s="309"/>
      <c r="S4376" s="309"/>
      <c r="T4376" s="309"/>
      <c r="U4376" s="309"/>
    </row>
    <row r="4377" spans="1:21" x14ac:dyDescent="0.2">
      <c r="A4377" s="309"/>
      <c r="B4377" s="309"/>
      <c r="C4377" s="309"/>
      <c r="D4377" s="309"/>
      <c r="E4377" s="309"/>
      <c r="F4377" s="309"/>
      <c r="G4377" s="309"/>
      <c r="H4377" s="309"/>
      <c r="I4377" s="309"/>
      <c r="J4377" s="309"/>
      <c r="K4377" s="309"/>
      <c r="L4377" s="309"/>
      <c r="M4377" s="309"/>
      <c r="N4377" s="309"/>
      <c r="O4377" s="309"/>
      <c r="P4377" s="309"/>
      <c r="Q4377" s="309"/>
      <c r="R4377" s="309"/>
      <c r="S4377" s="309"/>
      <c r="T4377" s="309"/>
      <c r="U4377" s="309"/>
    </row>
    <row r="4378" spans="1:21" x14ac:dyDescent="0.2">
      <c r="A4378" s="309"/>
      <c r="B4378" s="309"/>
      <c r="C4378" s="309"/>
      <c r="D4378" s="309"/>
      <c r="E4378" s="309"/>
      <c r="F4378" s="309"/>
      <c r="G4378" s="309"/>
      <c r="H4378" s="309"/>
      <c r="I4378" s="309"/>
      <c r="J4378" s="309"/>
      <c r="K4378" s="309"/>
      <c r="L4378" s="309"/>
      <c r="M4378" s="309"/>
      <c r="N4378" s="309"/>
      <c r="O4378" s="309"/>
      <c r="P4378" s="309"/>
      <c r="Q4378" s="309"/>
      <c r="R4378" s="309"/>
      <c r="S4378" s="309"/>
      <c r="T4378" s="309"/>
      <c r="U4378" s="309"/>
    </row>
    <row r="4379" spans="1:21" x14ac:dyDescent="0.2">
      <c r="A4379" s="309"/>
      <c r="B4379" s="309"/>
      <c r="C4379" s="309"/>
      <c r="D4379" s="309"/>
      <c r="E4379" s="309"/>
      <c r="F4379" s="309"/>
      <c r="G4379" s="309"/>
      <c r="H4379" s="309"/>
      <c r="I4379" s="309"/>
      <c r="J4379" s="309"/>
      <c r="K4379" s="309"/>
      <c r="L4379" s="309"/>
      <c r="M4379" s="309"/>
      <c r="N4379" s="309"/>
      <c r="O4379" s="309"/>
      <c r="P4379" s="309"/>
      <c r="Q4379" s="309"/>
      <c r="R4379" s="309"/>
      <c r="S4379" s="309"/>
      <c r="T4379" s="309"/>
      <c r="U4379" s="309"/>
    </row>
    <row r="4380" spans="1:21" x14ac:dyDescent="0.2">
      <c r="A4380" s="309"/>
      <c r="B4380" s="309"/>
      <c r="C4380" s="309"/>
      <c r="D4380" s="309"/>
      <c r="E4380" s="309"/>
      <c r="F4380" s="309"/>
      <c r="G4380" s="309"/>
      <c r="H4380" s="309"/>
      <c r="I4380" s="309"/>
      <c r="J4380" s="309"/>
      <c r="K4380" s="309"/>
      <c r="L4380" s="309"/>
      <c r="M4380" s="309"/>
      <c r="N4380" s="309"/>
      <c r="O4380" s="309"/>
      <c r="P4380" s="309"/>
      <c r="Q4380" s="309"/>
      <c r="R4380" s="309"/>
      <c r="S4380" s="309"/>
      <c r="T4380" s="309"/>
      <c r="U4380" s="309"/>
    </row>
    <row r="4381" spans="1:21" x14ac:dyDescent="0.2">
      <c r="A4381" s="309"/>
      <c r="B4381" s="309"/>
      <c r="C4381" s="309"/>
      <c r="D4381" s="309"/>
      <c r="E4381" s="309"/>
      <c r="F4381" s="309"/>
      <c r="G4381" s="309"/>
      <c r="H4381" s="309"/>
      <c r="I4381" s="309"/>
      <c r="J4381" s="309"/>
      <c r="K4381" s="309"/>
      <c r="L4381" s="309"/>
      <c r="M4381" s="309"/>
      <c r="N4381" s="309"/>
      <c r="O4381" s="309"/>
      <c r="P4381" s="309"/>
      <c r="Q4381" s="309"/>
      <c r="R4381" s="309"/>
      <c r="S4381" s="309"/>
      <c r="T4381" s="309"/>
      <c r="U4381" s="309"/>
    </row>
    <row r="4382" spans="1:21" x14ac:dyDescent="0.2">
      <c r="A4382" s="309"/>
      <c r="B4382" s="309"/>
      <c r="C4382" s="309"/>
      <c r="D4382" s="309"/>
      <c r="E4382" s="309"/>
      <c r="F4382" s="309"/>
      <c r="G4382" s="309"/>
      <c r="H4382" s="309"/>
      <c r="I4382" s="309"/>
      <c r="J4382" s="309"/>
      <c r="K4382" s="309"/>
      <c r="L4382" s="309"/>
      <c r="M4382" s="309"/>
      <c r="N4382" s="309"/>
      <c r="O4382" s="309"/>
      <c r="P4382" s="309"/>
      <c r="Q4382" s="309"/>
      <c r="R4382" s="309"/>
      <c r="S4382" s="309"/>
      <c r="T4382" s="309"/>
      <c r="U4382" s="309"/>
    </row>
    <row r="4383" spans="1:21" x14ac:dyDescent="0.2">
      <c r="A4383" s="309"/>
      <c r="B4383" s="309"/>
      <c r="C4383" s="309"/>
      <c r="D4383" s="309"/>
      <c r="E4383" s="309"/>
      <c r="F4383" s="309"/>
      <c r="G4383" s="309"/>
      <c r="H4383" s="309"/>
      <c r="I4383" s="309"/>
      <c r="J4383" s="309"/>
      <c r="K4383" s="309"/>
      <c r="L4383" s="309"/>
      <c r="M4383" s="309"/>
      <c r="N4383" s="309"/>
      <c r="O4383" s="309"/>
      <c r="P4383" s="309"/>
      <c r="Q4383" s="309"/>
      <c r="R4383" s="309"/>
      <c r="S4383" s="309"/>
      <c r="T4383" s="309"/>
      <c r="U4383" s="309"/>
    </row>
    <row r="4384" spans="1:21" x14ac:dyDescent="0.2">
      <c r="A4384" s="309"/>
      <c r="B4384" s="309"/>
      <c r="C4384" s="309"/>
      <c r="D4384" s="309"/>
      <c r="E4384" s="309"/>
      <c r="F4384" s="309"/>
      <c r="G4384" s="309"/>
      <c r="H4384" s="309"/>
      <c r="I4384" s="309"/>
      <c r="J4384" s="309"/>
      <c r="K4384" s="309"/>
      <c r="L4384" s="309"/>
      <c r="M4384" s="309"/>
      <c r="N4384" s="309"/>
      <c r="O4384" s="309"/>
      <c r="P4384" s="309"/>
      <c r="Q4384" s="309"/>
      <c r="R4384" s="309"/>
      <c r="S4384" s="309"/>
      <c r="T4384" s="309"/>
      <c r="U4384" s="309"/>
    </row>
    <row r="4385" spans="1:21" x14ac:dyDescent="0.2">
      <c r="A4385" s="309"/>
      <c r="B4385" s="309"/>
      <c r="C4385" s="309"/>
      <c r="D4385" s="309"/>
      <c r="E4385" s="309"/>
      <c r="F4385" s="309"/>
      <c r="G4385" s="309"/>
      <c r="H4385" s="309"/>
      <c r="I4385" s="309"/>
      <c r="J4385" s="309"/>
      <c r="K4385" s="309"/>
      <c r="L4385" s="309"/>
      <c r="M4385" s="309"/>
      <c r="N4385" s="309"/>
      <c r="O4385" s="309"/>
      <c r="P4385" s="309"/>
      <c r="Q4385" s="309"/>
      <c r="R4385" s="309"/>
      <c r="S4385" s="309"/>
      <c r="T4385" s="309"/>
      <c r="U4385" s="309"/>
    </row>
    <row r="4386" spans="1:21" x14ac:dyDescent="0.2">
      <c r="A4386" s="309"/>
      <c r="B4386" s="309"/>
      <c r="C4386" s="309"/>
      <c r="D4386" s="309"/>
      <c r="E4386" s="309"/>
      <c r="F4386" s="309"/>
      <c r="G4386" s="309"/>
      <c r="H4386" s="309"/>
      <c r="I4386" s="309"/>
      <c r="J4386" s="309"/>
      <c r="K4386" s="309"/>
      <c r="L4386" s="309"/>
      <c r="M4386" s="309"/>
      <c r="N4386" s="309"/>
      <c r="O4386" s="309"/>
      <c r="P4386" s="309"/>
      <c r="Q4386" s="309"/>
      <c r="R4386" s="309"/>
      <c r="S4386" s="309"/>
      <c r="T4386" s="309"/>
      <c r="U4386" s="309"/>
    </row>
    <row r="4387" spans="1:21" x14ac:dyDescent="0.2">
      <c r="A4387" s="309"/>
      <c r="B4387" s="309"/>
      <c r="C4387" s="309"/>
      <c r="D4387" s="309"/>
      <c r="E4387" s="309"/>
      <c r="F4387" s="309"/>
      <c r="G4387" s="309"/>
      <c r="H4387" s="309"/>
      <c r="I4387" s="309"/>
      <c r="J4387" s="309"/>
      <c r="K4387" s="309"/>
      <c r="L4387" s="309"/>
      <c r="M4387" s="309"/>
      <c r="N4387" s="309"/>
      <c r="O4387" s="309"/>
      <c r="P4387" s="309"/>
      <c r="Q4387" s="309"/>
      <c r="R4387" s="309"/>
      <c r="S4387" s="309"/>
      <c r="T4387" s="309"/>
      <c r="U4387" s="309"/>
    </row>
    <row r="4388" spans="1:21" x14ac:dyDescent="0.2">
      <c r="A4388" s="309"/>
      <c r="B4388" s="309"/>
      <c r="C4388" s="309"/>
      <c r="D4388" s="309"/>
      <c r="E4388" s="309"/>
      <c r="F4388" s="309"/>
      <c r="G4388" s="309"/>
      <c r="H4388" s="309"/>
      <c r="I4388" s="309"/>
      <c r="J4388" s="309"/>
      <c r="K4388" s="309"/>
      <c r="L4388" s="309"/>
      <c r="M4388" s="309"/>
      <c r="N4388" s="309"/>
      <c r="O4388" s="309"/>
      <c r="P4388" s="309"/>
      <c r="Q4388" s="309"/>
      <c r="R4388" s="309"/>
      <c r="S4388" s="309"/>
      <c r="T4388" s="309"/>
      <c r="U4388" s="309"/>
    </row>
    <row r="4389" spans="1:21" x14ac:dyDescent="0.2">
      <c r="A4389" s="309"/>
      <c r="B4389" s="309"/>
      <c r="C4389" s="309"/>
      <c r="D4389" s="309"/>
      <c r="E4389" s="309"/>
      <c r="F4389" s="309"/>
      <c r="G4389" s="309"/>
      <c r="H4389" s="309"/>
      <c r="I4389" s="309"/>
      <c r="J4389" s="309"/>
      <c r="K4389" s="309"/>
      <c r="L4389" s="309"/>
      <c r="M4389" s="309"/>
      <c r="N4389" s="309"/>
      <c r="O4389" s="309"/>
      <c r="P4389" s="309"/>
      <c r="Q4389" s="309"/>
      <c r="R4389" s="309"/>
      <c r="S4389" s="309"/>
      <c r="T4389" s="309"/>
      <c r="U4389" s="309"/>
    </row>
    <row r="4390" spans="1:21" x14ac:dyDescent="0.2">
      <c r="A4390" s="309"/>
      <c r="B4390" s="309"/>
      <c r="C4390" s="309"/>
      <c r="D4390" s="309"/>
      <c r="E4390" s="309"/>
      <c r="F4390" s="309"/>
      <c r="G4390" s="309"/>
      <c r="H4390" s="309"/>
      <c r="I4390" s="309"/>
      <c r="J4390" s="309"/>
      <c r="K4390" s="309"/>
      <c r="L4390" s="309"/>
      <c r="M4390" s="309"/>
      <c r="N4390" s="309"/>
      <c r="O4390" s="309"/>
      <c r="P4390" s="309"/>
      <c r="Q4390" s="309"/>
      <c r="R4390" s="309"/>
      <c r="S4390" s="309"/>
      <c r="T4390" s="309"/>
      <c r="U4390" s="309"/>
    </row>
    <row r="4391" spans="1:21" x14ac:dyDescent="0.2">
      <c r="A4391" s="309"/>
      <c r="B4391" s="309"/>
      <c r="C4391" s="309"/>
      <c r="D4391" s="309"/>
      <c r="E4391" s="309"/>
      <c r="F4391" s="309"/>
      <c r="G4391" s="309"/>
      <c r="H4391" s="309"/>
      <c r="I4391" s="309"/>
      <c r="J4391" s="309"/>
      <c r="K4391" s="309"/>
      <c r="L4391" s="309"/>
      <c r="M4391" s="309"/>
      <c r="N4391" s="309"/>
      <c r="O4391" s="309"/>
      <c r="P4391" s="309"/>
      <c r="Q4391" s="309"/>
      <c r="R4391" s="309"/>
      <c r="S4391" s="309"/>
      <c r="T4391" s="309"/>
      <c r="U4391" s="309"/>
    </row>
    <row r="4392" spans="1:21" x14ac:dyDescent="0.2">
      <c r="A4392" s="309"/>
      <c r="B4392" s="309"/>
      <c r="C4392" s="309"/>
      <c r="D4392" s="309"/>
      <c r="E4392" s="309"/>
      <c r="F4392" s="309"/>
      <c r="G4392" s="309"/>
      <c r="H4392" s="309"/>
      <c r="I4392" s="309"/>
      <c r="J4392" s="309"/>
      <c r="K4392" s="309"/>
      <c r="L4392" s="309"/>
      <c r="M4392" s="309"/>
      <c r="N4392" s="309"/>
      <c r="O4392" s="309"/>
      <c r="P4392" s="309"/>
      <c r="Q4392" s="309"/>
      <c r="R4392" s="309"/>
      <c r="S4392" s="309"/>
      <c r="T4392" s="309"/>
      <c r="U4392" s="309"/>
    </row>
    <row r="4393" spans="1:21" x14ac:dyDescent="0.2">
      <c r="A4393" s="309"/>
      <c r="B4393" s="309"/>
      <c r="C4393" s="309"/>
      <c r="D4393" s="309"/>
      <c r="E4393" s="309"/>
      <c r="F4393" s="309"/>
      <c r="G4393" s="309"/>
      <c r="H4393" s="309"/>
      <c r="I4393" s="309"/>
      <c r="J4393" s="309"/>
      <c r="K4393" s="309"/>
      <c r="L4393" s="309"/>
      <c r="M4393" s="309"/>
      <c r="N4393" s="309"/>
      <c r="O4393" s="309"/>
      <c r="P4393" s="309"/>
      <c r="Q4393" s="309"/>
      <c r="R4393" s="309"/>
      <c r="S4393" s="309"/>
      <c r="T4393" s="309"/>
      <c r="U4393" s="309"/>
    </row>
    <row r="4394" spans="1:21" x14ac:dyDescent="0.2">
      <c r="A4394" s="309"/>
      <c r="B4394" s="309"/>
      <c r="C4394" s="309"/>
      <c r="D4394" s="309"/>
      <c r="E4394" s="309"/>
      <c r="F4394" s="309"/>
      <c r="G4394" s="309"/>
      <c r="H4394" s="309"/>
      <c r="I4394" s="309"/>
      <c r="J4394" s="309"/>
      <c r="K4394" s="309"/>
      <c r="L4394" s="309"/>
      <c r="M4394" s="309"/>
      <c r="N4394" s="309"/>
      <c r="O4394" s="309"/>
      <c r="P4394" s="309"/>
      <c r="Q4394" s="309"/>
      <c r="R4394" s="309"/>
      <c r="S4394" s="309"/>
      <c r="T4394" s="309"/>
      <c r="U4394" s="309"/>
    </row>
    <row r="4395" spans="1:21" x14ac:dyDescent="0.2">
      <c r="A4395" s="309"/>
      <c r="B4395" s="309"/>
      <c r="C4395" s="309"/>
      <c r="D4395" s="309"/>
      <c r="E4395" s="309"/>
      <c r="F4395" s="309"/>
      <c r="G4395" s="309"/>
      <c r="H4395" s="309"/>
      <c r="I4395" s="309"/>
      <c r="J4395" s="309"/>
      <c r="K4395" s="309"/>
      <c r="L4395" s="309"/>
      <c r="M4395" s="309"/>
      <c r="N4395" s="309"/>
      <c r="O4395" s="309"/>
      <c r="P4395" s="309"/>
      <c r="Q4395" s="309"/>
      <c r="R4395" s="309"/>
      <c r="S4395" s="309"/>
      <c r="T4395" s="309"/>
      <c r="U4395" s="309"/>
    </row>
    <row r="4396" spans="1:21" x14ac:dyDescent="0.2">
      <c r="A4396" s="309"/>
      <c r="B4396" s="309"/>
      <c r="C4396" s="309"/>
      <c r="D4396" s="309"/>
      <c r="E4396" s="309"/>
      <c r="F4396" s="309"/>
      <c r="G4396" s="309"/>
      <c r="H4396" s="309"/>
      <c r="I4396" s="309"/>
      <c r="J4396" s="309"/>
      <c r="K4396" s="309"/>
      <c r="L4396" s="309"/>
      <c r="M4396" s="309"/>
      <c r="N4396" s="309"/>
      <c r="O4396" s="309"/>
      <c r="P4396" s="309"/>
      <c r="Q4396" s="309"/>
      <c r="R4396" s="309"/>
      <c r="S4396" s="309"/>
      <c r="T4396" s="309"/>
      <c r="U4396" s="309"/>
    </row>
    <row r="4397" spans="1:21" x14ac:dyDescent="0.2">
      <c r="A4397" s="309"/>
      <c r="B4397" s="309"/>
      <c r="C4397" s="309"/>
      <c r="D4397" s="309"/>
      <c r="E4397" s="309"/>
      <c r="F4397" s="309"/>
      <c r="G4397" s="309"/>
      <c r="H4397" s="309"/>
      <c r="I4397" s="309"/>
      <c r="J4397" s="309"/>
      <c r="K4397" s="309"/>
      <c r="L4397" s="309"/>
      <c r="M4397" s="309"/>
      <c r="N4397" s="309"/>
      <c r="O4397" s="309"/>
      <c r="P4397" s="309"/>
      <c r="Q4397" s="309"/>
      <c r="R4397" s="309"/>
      <c r="S4397" s="309"/>
      <c r="T4397" s="309"/>
      <c r="U4397" s="309"/>
    </row>
    <row r="4398" spans="1:21" x14ac:dyDescent="0.2">
      <c r="A4398" s="309"/>
      <c r="B4398" s="309"/>
      <c r="C4398" s="309"/>
      <c r="D4398" s="309"/>
      <c r="E4398" s="309"/>
      <c r="F4398" s="309"/>
      <c r="G4398" s="309"/>
      <c r="H4398" s="309"/>
      <c r="I4398" s="309"/>
      <c r="J4398" s="309"/>
      <c r="K4398" s="309"/>
      <c r="L4398" s="309"/>
      <c r="M4398" s="309"/>
      <c r="N4398" s="309"/>
      <c r="O4398" s="309"/>
      <c r="P4398" s="309"/>
      <c r="Q4398" s="309"/>
      <c r="R4398" s="309"/>
      <c r="S4398" s="309"/>
      <c r="T4398" s="309"/>
      <c r="U4398" s="309"/>
    </row>
    <row r="4399" spans="1:21" x14ac:dyDescent="0.2">
      <c r="A4399" s="309"/>
      <c r="B4399" s="309"/>
      <c r="C4399" s="309"/>
      <c r="D4399" s="309"/>
      <c r="E4399" s="309"/>
      <c r="F4399" s="309"/>
      <c r="G4399" s="309"/>
      <c r="H4399" s="309"/>
      <c r="I4399" s="309"/>
      <c r="J4399" s="309"/>
      <c r="K4399" s="309"/>
      <c r="L4399" s="309"/>
      <c r="M4399" s="309"/>
      <c r="N4399" s="309"/>
      <c r="O4399" s="309"/>
      <c r="P4399" s="309"/>
      <c r="Q4399" s="309"/>
      <c r="R4399" s="309"/>
      <c r="S4399" s="309"/>
      <c r="T4399" s="309"/>
      <c r="U4399" s="309"/>
    </row>
    <row r="4400" spans="1:21" x14ac:dyDescent="0.2">
      <c r="A4400" s="309"/>
      <c r="B4400" s="309"/>
      <c r="C4400" s="309"/>
      <c r="D4400" s="309"/>
      <c r="E4400" s="309"/>
      <c r="F4400" s="309"/>
      <c r="G4400" s="309"/>
      <c r="H4400" s="309"/>
      <c r="I4400" s="309"/>
      <c r="J4400" s="309"/>
      <c r="K4400" s="309"/>
      <c r="L4400" s="309"/>
      <c r="M4400" s="309"/>
      <c r="N4400" s="309"/>
      <c r="O4400" s="309"/>
      <c r="P4400" s="309"/>
      <c r="Q4400" s="309"/>
      <c r="R4400" s="309"/>
      <c r="S4400" s="309"/>
      <c r="T4400" s="309"/>
      <c r="U4400" s="309"/>
    </row>
    <row r="4401" spans="1:21" x14ac:dyDescent="0.2">
      <c r="A4401" s="309"/>
      <c r="B4401" s="309"/>
      <c r="C4401" s="309"/>
      <c r="D4401" s="309"/>
      <c r="E4401" s="309"/>
      <c r="F4401" s="309"/>
      <c r="G4401" s="309"/>
      <c r="H4401" s="309"/>
      <c r="I4401" s="309"/>
      <c r="J4401" s="309"/>
      <c r="K4401" s="309"/>
      <c r="L4401" s="309"/>
      <c r="M4401" s="309"/>
      <c r="N4401" s="309"/>
      <c r="O4401" s="309"/>
      <c r="P4401" s="309"/>
      <c r="Q4401" s="309"/>
      <c r="R4401" s="309"/>
      <c r="S4401" s="309"/>
      <c r="T4401" s="309"/>
      <c r="U4401" s="309"/>
    </row>
    <row r="4402" spans="1:21" x14ac:dyDescent="0.2">
      <c r="A4402" s="309"/>
      <c r="B4402" s="309"/>
      <c r="C4402" s="309"/>
      <c r="D4402" s="309"/>
      <c r="E4402" s="309"/>
      <c r="F4402" s="309"/>
      <c r="G4402" s="309"/>
      <c r="H4402" s="309"/>
      <c r="I4402" s="309"/>
      <c r="J4402" s="309"/>
      <c r="K4402" s="309"/>
      <c r="L4402" s="309"/>
      <c r="M4402" s="309"/>
      <c r="N4402" s="309"/>
      <c r="O4402" s="309"/>
      <c r="P4402" s="309"/>
      <c r="Q4402" s="309"/>
      <c r="R4402" s="309"/>
      <c r="S4402" s="309"/>
      <c r="T4402" s="309"/>
      <c r="U4402" s="309"/>
    </row>
    <row r="4403" spans="1:21" x14ac:dyDescent="0.2">
      <c r="A4403" s="309"/>
      <c r="B4403" s="309"/>
      <c r="C4403" s="309"/>
      <c r="D4403" s="309"/>
      <c r="E4403" s="309"/>
      <c r="F4403" s="309"/>
      <c r="G4403" s="309"/>
      <c r="H4403" s="309"/>
      <c r="I4403" s="309"/>
      <c r="J4403" s="309"/>
      <c r="K4403" s="309"/>
      <c r="L4403" s="309"/>
      <c r="M4403" s="309"/>
      <c r="N4403" s="309"/>
      <c r="O4403" s="309"/>
      <c r="P4403" s="309"/>
      <c r="Q4403" s="309"/>
      <c r="R4403" s="309"/>
      <c r="S4403" s="309"/>
      <c r="T4403" s="309"/>
      <c r="U4403" s="309"/>
    </row>
    <row r="4404" spans="1:21" x14ac:dyDescent="0.2">
      <c r="A4404" s="309"/>
      <c r="B4404" s="309"/>
      <c r="C4404" s="309"/>
      <c r="D4404" s="309"/>
      <c r="E4404" s="309"/>
      <c r="F4404" s="309"/>
      <c r="G4404" s="309"/>
      <c r="H4404" s="309"/>
      <c r="I4404" s="309"/>
      <c r="J4404" s="309"/>
      <c r="K4404" s="309"/>
      <c r="L4404" s="309"/>
      <c r="M4404" s="309"/>
      <c r="N4404" s="309"/>
      <c r="O4404" s="309"/>
      <c r="P4404" s="309"/>
      <c r="Q4404" s="309"/>
      <c r="R4404" s="309"/>
      <c r="S4404" s="309"/>
      <c r="T4404" s="309"/>
      <c r="U4404" s="309"/>
    </row>
    <row r="4405" spans="1:21" x14ac:dyDescent="0.2">
      <c r="A4405" s="309"/>
      <c r="B4405" s="309"/>
      <c r="C4405" s="309"/>
      <c r="D4405" s="309"/>
      <c r="E4405" s="309"/>
      <c r="F4405" s="309"/>
      <c r="G4405" s="309"/>
      <c r="H4405" s="309"/>
      <c r="I4405" s="309"/>
      <c r="J4405" s="309"/>
      <c r="K4405" s="309"/>
      <c r="L4405" s="309"/>
      <c r="M4405" s="309"/>
      <c r="N4405" s="309"/>
      <c r="O4405" s="309"/>
      <c r="P4405" s="309"/>
      <c r="Q4405" s="309"/>
      <c r="R4405" s="309"/>
      <c r="S4405" s="309"/>
      <c r="T4405" s="309"/>
      <c r="U4405" s="309"/>
    </row>
    <row r="4406" spans="1:21" x14ac:dyDescent="0.2">
      <c r="A4406" s="309"/>
      <c r="B4406" s="309"/>
      <c r="C4406" s="309"/>
      <c r="D4406" s="309"/>
      <c r="E4406" s="309"/>
      <c r="F4406" s="309"/>
      <c r="G4406" s="309"/>
      <c r="H4406" s="309"/>
      <c r="I4406" s="309"/>
      <c r="J4406" s="309"/>
      <c r="K4406" s="309"/>
      <c r="L4406" s="309"/>
      <c r="M4406" s="309"/>
      <c r="N4406" s="309"/>
      <c r="O4406" s="309"/>
      <c r="P4406" s="309"/>
      <c r="Q4406" s="309"/>
      <c r="R4406" s="309"/>
      <c r="S4406" s="309"/>
      <c r="T4406" s="309"/>
      <c r="U4406" s="309"/>
    </row>
    <row r="4407" spans="1:21" x14ac:dyDescent="0.2">
      <c r="A4407" s="309"/>
      <c r="B4407" s="309"/>
      <c r="C4407" s="309"/>
      <c r="D4407" s="309"/>
      <c r="E4407" s="309"/>
      <c r="F4407" s="309"/>
      <c r="G4407" s="309"/>
      <c r="H4407" s="309"/>
      <c r="I4407" s="309"/>
      <c r="J4407" s="309"/>
      <c r="K4407" s="309"/>
      <c r="L4407" s="309"/>
      <c r="M4407" s="309"/>
      <c r="N4407" s="309"/>
      <c r="O4407" s="309"/>
      <c r="P4407" s="309"/>
      <c r="Q4407" s="309"/>
      <c r="R4407" s="309"/>
      <c r="S4407" s="309"/>
      <c r="T4407" s="309"/>
      <c r="U4407" s="309"/>
    </row>
    <row r="4408" spans="1:21" x14ac:dyDescent="0.2">
      <c r="A4408" s="309"/>
      <c r="B4408" s="309"/>
      <c r="C4408" s="309"/>
      <c r="D4408" s="309"/>
      <c r="E4408" s="309"/>
      <c r="F4408" s="309"/>
      <c r="G4408" s="309"/>
      <c r="H4408" s="309"/>
      <c r="I4408" s="309"/>
      <c r="J4408" s="309"/>
      <c r="K4408" s="309"/>
      <c r="L4408" s="309"/>
      <c r="M4408" s="309"/>
      <c r="N4408" s="309"/>
      <c r="O4408" s="309"/>
      <c r="P4408" s="309"/>
      <c r="Q4408" s="309"/>
      <c r="R4408" s="309"/>
      <c r="S4408" s="309"/>
      <c r="T4408" s="309"/>
      <c r="U4408" s="309"/>
    </row>
    <row r="4409" spans="1:21" x14ac:dyDescent="0.2">
      <c r="A4409" s="309"/>
      <c r="B4409" s="309"/>
      <c r="C4409" s="309"/>
      <c r="D4409" s="309"/>
      <c r="E4409" s="309"/>
      <c r="F4409" s="309"/>
      <c r="G4409" s="309"/>
      <c r="H4409" s="309"/>
      <c r="I4409" s="309"/>
      <c r="J4409" s="309"/>
      <c r="K4409" s="309"/>
      <c r="L4409" s="309"/>
      <c r="M4409" s="309"/>
      <c r="N4409" s="309"/>
      <c r="O4409" s="309"/>
      <c r="P4409" s="309"/>
      <c r="Q4409" s="309"/>
      <c r="R4409" s="309"/>
      <c r="S4409" s="309"/>
      <c r="T4409" s="309"/>
      <c r="U4409" s="309"/>
    </row>
    <row r="4410" spans="1:21" x14ac:dyDescent="0.2">
      <c r="A4410" s="309"/>
      <c r="B4410" s="309"/>
      <c r="C4410" s="309"/>
      <c r="D4410" s="309"/>
      <c r="E4410" s="309"/>
      <c r="F4410" s="309"/>
      <c r="G4410" s="309"/>
      <c r="H4410" s="309"/>
      <c r="I4410" s="309"/>
      <c r="J4410" s="309"/>
      <c r="K4410" s="309"/>
      <c r="L4410" s="309"/>
      <c r="M4410" s="309"/>
      <c r="N4410" s="309"/>
      <c r="O4410" s="309"/>
      <c r="P4410" s="309"/>
      <c r="Q4410" s="309"/>
      <c r="R4410" s="309"/>
      <c r="S4410" s="309"/>
      <c r="T4410" s="309"/>
      <c r="U4410" s="309"/>
    </row>
    <row r="4411" spans="1:21" x14ac:dyDescent="0.2">
      <c r="A4411" s="309"/>
      <c r="B4411" s="309"/>
      <c r="C4411" s="309"/>
      <c r="D4411" s="309"/>
      <c r="E4411" s="309"/>
      <c r="F4411" s="309"/>
      <c r="G4411" s="309"/>
      <c r="H4411" s="309"/>
      <c r="I4411" s="309"/>
      <c r="J4411" s="309"/>
      <c r="K4411" s="309"/>
      <c r="L4411" s="309"/>
      <c r="M4411" s="309"/>
      <c r="N4411" s="309"/>
      <c r="O4411" s="309"/>
      <c r="P4411" s="309"/>
      <c r="Q4411" s="309"/>
      <c r="R4411" s="309"/>
      <c r="S4411" s="309"/>
      <c r="T4411" s="309"/>
      <c r="U4411" s="309"/>
    </row>
    <row r="4412" spans="1:21" x14ac:dyDescent="0.2">
      <c r="A4412" s="309"/>
      <c r="B4412" s="309"/>
      <c r="C4412" s="309"/>
      <c r="D4412" s="309"/>
      <c r="E4412" s="309"/>
      <c r="F4412" s="309"/>
      <c r="G4412" s="309"/>
      <c r="H4412" s="309"/>
      <c r="I4412" s="309"/>
      <c r="J4412" s="309"/>
      <c r="K4412" s="309"/>
      <c r="L4412" s="309"/>
      <c r="M4412" s="309"/>
      <c r="N4412" s="309"/>
      <c r="O4412" s="309"/>
      <c r="P4412" s="309"/>
      <c r="Q4412" s="309"/>
      <c r="R4412" s="309"/>
      <c r="S4412" s="309"/>
      <c r="T4412" s="309"/>
      <c r="U4412" s="309"/>
    </row>
    <row r="4413" spans="1:21" x14ac:dyDescent="0.2">
      <c r="A4413" s="309"/>
      <c r="B4413" s="309"/>
      <c r="C4413" s="309"/>
      <c r="D4413" s="309"/>
      <c r="E4413" s="309"/>
      <c r="F4413" s="309"/>
      <c r="G4413" s="309"/>
      <c r="H4413" s="309"/>
      <c r="I4413" s="309"/>
      <c r="J4413" s="309"/>
      <c r="K4413" s="309"/>
      <c r="L4413" s="309"/>
      <c r="M4413" s="309"/>
      <c r="N4413" s="309"/>
      <c r="O4413" s="309"/>
      <c r="P4413" s="309"/>
      <c r="Q4413" s="309"/>
      <c r="R4413" s="309"/>
      <c r="S4413" s="309"/>
      <c r="T4413" s="309"/>
      <c r="U4413" s="309"/>
    </row>
    <row r="4414" spans="1:21" x14ac:dyDescent="0.2">
      <c r="A4414" s="309"/>
      <c r="B4414" s="309"/>
      <c r="C4414" s="309"/>
      <c r="D4414" s="309"/>
      <c r="E4414" s="309"/>
      <c r="F4414" s="309"/>
      <c r="G4414" s="309"/>
      <c r="H4414" s="309"/>
      <c r="I4414" s="309"/>
      <c r="J4414" s="309"/>
      <c r="K4414" s="309"/>
      <c r="L4414" s="309"/>
      <c r="M4414" s="309"/>
      <c r="N4414" s="309"/>
      <c r="O4414" s="309"/>
      <c r="P4414" s="309"/>
      <c r="Q4414" s="309"/>
      <c r="R4414" s="309"/>
      <c r="S4414" s="309"/>
      <c r="T4414" s="309"/>
      <c r="U4414" s="309"/>
    </row>
    <row r="4415" spans="1:21" x14ac:dyDescent="0.2">
      <c r="A4415" s="309"/>
      <c r="B4415" s="309"/>
      <c r="C4415" s="309"/>
      <c r="D4415" s="309"/>
      <c r="E4415" s="309"/>
      <c r="F4415" s="309"/>
      <c r="G4415" s="309"/>
      <c r="H4415" s="309"/>
      <c r="I4415" s="309"/>
      <c r="J4415" s="309"/>
      <c r="K4415" s="309"/>
      <c r="L4415" s="309"/>
      <c r="M4415" s="309"/>
      <c r="N4415" s="309"/>
      <c r="O4415" s="309"/>
      <c r="P4415" s="309"/>
      <c r="Q4415" s="309"/>
      <c r="R4415" s="309"/>
      <c r="S4415" s="309"/>
      <c r="T4415" s="309"/>
      <c r="U4415" s="309"/>
    </row>
    <row r="4416" spans="1:21" x14ac:dyDescent="0.2">
      <c r="A4416" s="309"/>
      <c r="B4416" s="309"/>
      <c r="C4416" s="309"/>
      <c r="D4416" s="309"/>
      <c r="E4416" s="309"/>
      <c r="F4416" s="309"/>
      <c r="G4416" s="309"/>
      <c r="H4416" s="309"/>
      <c r="I4416" s="309"/>
      <c r="J4416" s="309"/>
      <c r="K4416" s="309"/>
      <c r="L4416" s="309"/>
      <c r="M4416" s="309"/>
      <c r="N4416" s="309"/>
      <c r="O4416" s="309"/>
      <c r="P4416" s="309"/>
      <c r="Q4416" s="309"/>
      <c r="R4416" s="309"/>
      <c r="S4416" s="309"/>
      <c r="T4416" s="309"/>
      <c r="U4416" s="309"/>
    </row>
    <row r="4417" spans="1:21" x14ac:dyDescent="0.2">
      <c r="A4417" s="309"/>
      <c r="B4417" s="309"/>
      <c r="C4417" s="309"/>
      <c r="D4417" s="309"/>
      <c r="E4417" s="309"/>
      <c r="F4417" s="309"/>
      <c r="G4417" s="309"/>
      <c r="H4417" s="309"/>
      <c r="I4417" s="309"/>
      <c r="J4417" s="309"/>
      <c r="K4417" s="309"/>
      <c r="L4417" s="309"/>
      <c r="M4417" s="309"/>
      <c r="N4417" s="309"/>
      <c r="O4417" s="309"/>
      <c r="P4417" s="309"/>
      <c r="Q4417" s="309"/>
      <c r="R4417" s="309"/>
      <c r="S4417" s="309"/>
      <c r="T4417" s="309"/>
      <c r="U4417" s="309"/>
    </row>
    <row r="4418" spans="1:21" x14ac:dyDescent="0.2">
      <c r="A4418" s="309"/>
      <c r="B4418" s="309"/>
      <c r="C4418" s="309"/>
      <c r="D4418" s="309"/>
      <c r="E4418" s="309"/>
      <c r="F4418" s="309"/>
      <c r="G4418" s="309"/>
      <c r="H4418" s="309"/>
      <c r="I4418" s="309"/>
      <c r="J4418" s="309"/>
      <c r="K4418" s="309"/>
      <c r="L4418" s="309"/>
      <c r="M4418" s="309"/>
      <c r="N4418" s="309"/>
      <c r="O4418" s="309"/>
      <c r="P4418" s="309"/>
      <c r="Q4418" s="309"/>
      <c r="R4418" s="309"/>
      <c r="S4418" s="309"/>
      <c r="T4418" s="309"/>
      <c r="U4418" s="309"/>
    </row>
    <row r="4419" spans="1:21" x14ac:dyDescent="0.2">
      <c r="A4419" s="309"/>
      <c r="B4419" s="309"/>
      <c r="C4419" s="309"/>
      <c r="D4419" s="309"/>
      <c r="E4419" s="309"/>
      <c r="F4419" s="309"/>
      <c r="G4419" s="309"/>
      <c r="H4419" s="309"/>
      <c r="I4419" s="309"/>
      <c r="J4419" s="309"/>
      <c r="K4419" s="309"/>
      <c r="L4419" s="309"/>
      <c r="M4419" s="309"/>
      <c r="N4419" s="309"/>
      <c r="O4419" s="309"/>
      <c r="P4419" s="309"/>
      <c r="Q4419" s="309"/>
      <c r="R4419" s="309"/>
      <c r="S4419" s="309"/>
      <c r="T4419" s="309"/>
      <c r="U4419" s="309"/>
    </row>
    <row r="4420" spans="1:21" x14ac:dyDescent="0.2">
      <c r="A4420" s="309"/>
      <c r="B4420" s="309"/>
      <c r="C4420" s="309"/>
      <c r="D4420" s="309"/>
      <c r="E4420" s="309"/>
      <c r="F4420" s="309"/>
      <c r="G4420" s="309"/>
      <c r="H4420" s="309"/>
      <c r="I4420" s="309"/>
      <c r="J4420" s="309"/>
      <c r="K4420" s="309"/>
      <c r="L4420" s="309"/>
      <c r="M4420" s="309"/>
      <c r="N4420" s="309"/>
      <c r="O4420" s="309"/>
      <c r="P4420" s="309"/>
      <c r="Q4420" s="309"/>
      <c r="R4420" s="309"/>
      <c r="S4420" s="309"/>
      <c r="T4420" s="309"/>
      <c r="U4420" s="309"/>
    </row>
    <row r="4421" spans="1:21" x14ac:dyDescent="0.2">
      <c r="A4421" s="309"/>
      <c r="B4421" s="309"/>
      <c r="C4421" s="309"/>
      <c r="D4421" s="309"/>
      <c r="E4421" s="309"/>
      <c r="F4421" s="309"/>
      <c r="G4421" s="309"/>
      <c r="H4421" s="309"/>
      <c r="I4421" s="309"/>
      <c r="J4421" s="309"/>
      <c r="K4421" s="309"/>
      <c r="L4421" s="309"/>
      <c r="M4421" s="309"/>
      <c r="N4421" s="309"/>
      <c r="O4421" s="309"/>
      <c r="P4421" s="309"/>
      <c r="Q4421" s="309"/>
      <c r="R4421" s="309"/>
      <c r="S4421" s="309"/>
      <c r="T4421" s="309"/>
      <c r="U4421" s="309"/>
    </row>
    <row r="4422" spans="1:21" x14ac:dyDescent="0.2">
      <c r="A4422" s="309"/>
      <c r="B4422" s="309"/>
      <c r="C4422" s="309"/>
      <c r="D4422" s="309"/>
      <c r="E4422" s="309"/>
      <c r="F4422" s="309"/>
      <c r="G4422" s="309"/>
      <c r="H4422" s="309"/>
      <c r="I4422" s="309"/>
      <c r="J4422" s="309"/>
      <c r="K4422" s="309"/>
      <c r="L4422" s="309"/>
      <c r="M4422" s="309"/>
      <c r="N4422" s="309"/>
      <c r="O4422" s="309"/>
      <c r="P4422" s="309"/>
      <c r="Q4422" s="309"/>
      <c r="R4422" s="309"/>
      <c r="S4422" s="309"/>
      <c r="T4422" s="309"/>
      <c r="U4422" s="309"/>
    </row>
    <row r="4423" spans="1:21" x14ac:dyDescent="0.2">
      <c r="A4423" s="309"/>
      <c r="B4423" s="309"/>
      <c r="C4423" s="309"/>
      <c r="D4423" s="309"/>
      <c r="E4423" s="309"/>
      <c r="F4423" s="309"/>
      <c r="G4423" s="309"/>
      <c r="H4423" s="309"/>
      <c r="I4423" s="309"/>
      <c r="J4423" s="309"/>
      <c r="K4423" s="309"/>
      <c r="L4423" s="309"/>
      <c r="M4423" s="309"/>
      <c r="N4423" s="309"/>
      <c r="O4423" s="309"/>
      <c r="P4423" s="309"/>
      <c r="Q4423" s="309"/>
      <c r="R4423" s="309"/>
      <c r="S4423" s="309"/>
      <c r="T4423" s="309"/>
      <c r="U4423" s="309"/>
    </row>
    <row r="4424" spans="1:21" x14ac:dyDescent="0.2">
      <c r="A4424" s="309"/>
      <c r="B4424" s="309"/>
      <c r="C4424" s="309"/>
      <c r="D4424" s="309"/>
      <c r="E4424" s="309"/>
      <c r="F4424" s="309"/>
      <c r="G4424" s="309"/>
      <c r="H4424" s="309"/>
      <c r="I4424" s="309"/>
      <c r="J4424" s="309"/>
      <c r="K4424" s="309"/>
      <c r="L4424" s="309"/>
      <c r="M4424" s="309"/>
      <c r="N4424" s="309"/>
      <c r="O4424" s="309"/>
      <c r="P4424" s="309"/>
      <c r="Q4424" s="309"/>
      <c r="R4424" s="309"/>
      <c r="S4424" s="309"/>
      <c r="T4424" s="309"/>
      <c r="U4424" s="309"/>
    </row>
    <row r="4425" spans="1:21" x14ac:dyDescent="0.2">
      <c r="A4425" s="309"/>
      <c r="B4425" s="309"/>
      <c r="C4425" s="309"/>
      <c r="D4425" s="309"/>
      <c r="E4425" s="309"/>
      <c r="F4425" s="309"/>
      <c r="G4425" s="309"/>
      <c r="H4425" s="309"/>
      <c r="I4425" s="309"/>
      <c r="J4425" s="309"/>
      <c r="K4425" s="309"/>
      <c r="L4425" s="309"/>
      <c r="M4425" s="309"/>
      <c r="N4425" s="309"/>
      <c r="O4425" s="309"/>
      <c r="P4425" s="309"/>
      <c r="Q4425" s="309"/>
      <c r="R4425" s="309"/>
      <c r="S4425" s="309"/>
      <c r="T4425" s="309"/>
      <c r="U4425" s="309"/>
    </row>
    <row r="4426" spans="1:21" x14ac:dyDescent="0.2">
      <c r="A4426" s="309"/>
      <c r="B4426" s="309"/>
      <c r="C4426" s="309"/>
      <c r="D4426" s="309"/>
      <c r="E4426" s="309"/>
      <c r="F4426" s="309"/>
      <c r="G4426" s="309"/>
      <c r="H4426" s="309"/>
      <c r="I4426" s="309"/>
      <c r="J4426" s="309"/>
      <c r="K4426" s="309"/>
      <c r="L4426" s="309"/>
      <c r="M4426" s="309"/>
      <c r="N4426" s="309"/>
      <c r="O4426" s="309"/>
      <c r="P4426" s="309"/>
      <c r="Q4426" s="309"/>
      <c r="R4426" s="309"/>
      <c r="S4426" s="309"/>
      <c r="T4426" s="309"/>
      <c r="U4426" s="309"/>
    </row>
    <row r="4427" spans="1:21" x14ac:dyDescent="0.2">
      <c r="A4427" s="309"/>
      <c r="B4427" s="309"/>
      <c r="C4427" s="309"/>
      <c r="D4427" s="309"/>
      <c r="E4427" s="309"/>
      <c r="F4427" s="309"/>
      <c r="G4427" s="309"/>
      <c r="H4427" s="309"/>
      <c r="I4427" s="309"/>
      <c r="J4427" s="309"/>
      <c r="K4427" s="309"/>
      <c r="L4427" s="309"/>
      <c r="M4427" s="309"/>
      <c r="N4427" s="309"/>
      <c r="O4427" s="309"/>
      <c r="P4427" s="309"/>
      <c r="Q4427" s="309"/>
      <c r="R4427" s="309"/>
      <c r="S4427" s="309"/>
      <c r="T4427" s="309"/>
      <c r="U4427" s="309"/>
    </row>
    <row r="4428" spans="1:21" x14ac:dyDescent="0.2">
      <c r="A4428" s="309"/>
      <c r="B4428" s="309"/>
      <c r="C4428" s="309"/>
      <c r="D4428" s="309"/>
      <c r="E4428" s="309"/>
      <c r="F4428" s="309"/>
      <c r="G4428" s="309"/>
      <c r="H4428" s="309"/>
      <c r="I4428" s="309"/>
      <c r="J4428" s="309"/>
      <c r="K4428" s="309"/>
      <c r="L4428" s="309"/>
      <c r="M4428" s="309"/>
      <c r="N4428" s="309"/>
      <c r="O4428" s="309"/>
      <c r="P4428" s="309"/>
      <c r="Q4428" s="309"/>
      <c r="R4428" s="309"/>
      <c r="S4428" s="309"/>
      <c r="T4428" s="309"/>
      <c r="U4428" s="309"/>
    </row>
    <row r="4429" spans="1:21" x14ac:dyDescent="0.2">
      <c r="A4429" s="309"/>
      <c r="B4429" s="309"/>
      <c r="C4429" s="309"/>
      <c r="D4429" s="309"/>
      <c r="E4429" s="309"/>
      <c r="F4429" s="309"/>
      <c r="G4429" s="309"/>
      <c r="H4429" s="309"/>
      <c r="I4429" s="309"/>
      <c r="J4429" s="309"/>
      <c r="K4429" s="309"/>
      <c r="L4429" s="309"/>
      <c r="M4429" s="309"/>
      <c r="N4429" s="309"/>
      <c r="O4429" s="309"/>
      <c r="P4429" s="309"/>
      <c r="Q4429" s="309"/>
      <c r="R4429" s="309"/>
      <c r="S4429" s="309"/>
      <c r="T4429" s="309"/>
      <c r="U4429" s="309"/>
    </row>
    <row r="4430" spans="1:21" x14ac:dyDescent="0.2">
      <c r="A4430" s="309"/>
      <c r="B4430" s="309"/>
      <c r="C4430" s="309"/>
      <c r="D4430" s="309"/>
      <c r="E4430" s="309"/>
      <c r="F4430" s="309"/>
      <c r="G4430" s="309"/>
      <c r="H4430" s="309"/>
      <c r="I4430" s="309"/>
      <c r="J4430" s="309"/>
      <c r="K4430" s="309"/>
      <c r="L4430" s="309"/>
      <c r="M4430" s="309"/>
      <c r="N4430" s="309"/>
      <c r="O4430" s="309"/>
      <c r="P4430" s="309"/>
      <c r="Q4430" s="309"/>
      <c r="R4430" s="309"/>
      <c r="S4430" s="309"/>
      <c r="T4430" s="309"/>
      <c r="U4430" s="309"/>
    </row>
    <row r="4431" spans="1:21" x14ac:dyDescent="0.2">
      <c r="A4431" s="309"/>
      <c r="B4431" s="309"/>
      <c r="C4431" s="309"/>
      <c r="D4431" s="309"/>
      <c r="E4431" s="309"/>
      <c r="F4431" s="309"/>
      <c r="G4431" s="309"/>
      <c r="H4431" s="309"/>
      <c r="I4431" s="309"/>
      <c r="J4431" s="309"/>
      <c r="K4431" s="309"/>
      <c r="L4431" s="309"/>
      <c r="M4431" s="309"/>
      <c r="N4431" s="309"/>
      <c r="O4431" s="309"/>
      <c r="P4431" s="309"/>
      <c r="Q4431" s="309"/>
      <c r="R4431" s="309"/>
      <c r="S4431" s="309"/>
      <c r="T4431" s="309"/>
      <c r="U4431" s="309"/>
    </row>
    <row r="4432" spans="1:21" x14ac:dyDescent="0.2">
      <c r="A4432" s="309"/>
      <c r="B4432" s="309"/>
      <c r="C4432" s="309"/>
      <c r="D4432" s="309"/>
      <c r="E4432" s="309"/>
      <c r="F4432" s="309"/>
      <c r="G4432" s="309"/>
      <c r="H4432" s="309"/>
      <c r="I4432" s="309"/>
      <c r="J4432" s="309"/>
      <c r="K4432" s="309"/>
      <c r="L4432" s="309"/>
      <c r="M4432" s="309"/>
      <c r="N4432" s="309"/>
      <c r="O4432" s="309"/>
      <c r="P4432" s="309"/>
      <c r="Q4432" s="309"/>
      <c r="R4432" s="309"/>
      <c r="S4432" s="309"/>
      <c r="T4432" s="309"/>
      <c r="U4432" s="309"/>
    </row>
    <row r="4433" spans="1:21" x14ac:dyDescent="0.2">
      <c r="A4433" s="309"/>
      <c r="B4433" s="309"/>
      <c r="C4433" s="309"/>
      <c r="D4433" s="309"/>
      <c r="E4433" s="309"/>
      <c r="F4433" s="309"/>
      <c r="G4433" s="309"/>
      <c r="H4433" s="309"/>
      <c r="I4433" s="309"/>
      <c r="J4433" s="309"/>
      <c r="K4433" s="309"/>
      <c r="L4433" s="309"/>
      <c r="M4433" s="309"/>
      <c r="N4433" s="309"/>
      <c r="O4433" s="309"/>
      <c r="P4433" s="309"/>
      <c r="Q4433" s="309"/>
      <c r="R4433" s="309"/>
      <c r="S4433" s="309"/>
      <c r="T4433" s="309"/>
      <c r="U4433" s="309"/>
    </row>
    <row r="4434" spans="1:21" x14ac:dyDescent="0.2">
      <c r="A4434" s="309"/>
      <c r="B4434" s="309"/>
      <c r="C4434" s="309"/>
      <c r="D4434" s="309"/>
      <c r="E4434" s="309"/>
      <c r="F4434" s="309"/>
      <c r="G4434" s="309"/>
      <c r="H4434" s="309"/>
      <c r="I4434" s="309"/>
      <c r="J4434" s="309"/>
      <c r="K4434" s="309"/>
      <c r="L4434" s="309"/>
      <c r="M4434" s="309"/>
      <c r="N4434" s="309"/>
      <c r="O4434" s="309"/>
      <c r="P4434" s="309"/>
      <c r="Q4434" s="309"/>
      <c r="R4434" s="309"/>
      <c r="S4434" s="309"/>
      <c r="T4434" s="309"/>
      <c r="U4434" s="309"/>
    </row>
    <row r="4435" spans="1:21" x14ac:dyDescent="0.2">
      <c r="A4435" s="309"/>
      <c r="B4435" s="309"/>
      <c r="C4435" s="309"/>
      <c r="D4435" s="309"/>
      <c r="E4435" s="309"/>
      <c r="F4435" s="309"/>
      <c r="G4435" s="309"/>
      <c r="H4435" s="309"/>
      <c r="I4435" s="309"/>
      <c r="J4435" s="309"/>
      <c r="K4435" s="309"/>
      <c r="L4435" s="309"/>
      <c r="M4435" s="309"/>
      <c r="N4435" s="309"/>
      <c r="O4435" s="309"/>
      <c r="P4435" s="309"/>
      <c r="Q4435" s="309"/>
      <c r="R4435" s="309"/>
      <c r="S4435" s="309"/>
      <c r="T4435" s="309"/>
      <c r="U4435" s="309"/>
    </row>
    <row r="4436" spans="1:21" x14ac:dyDescent="0.2">
      <c r="A4436" s="309"/>
      <c r="B4436" s="309"/>
      <c r="C4436" s="309"/>
      <c r="D4436" s="309"/>
      <c r="E4436" s="309"/>
      <c r="F4436" s="309"/>
      <c r="G4436" s="309"/>
      <c r="H4436" s="309"/>
      <c r="I4436" s="309"/>
      <c r="J4436" s="309"/>
      <c r="K4436" s="309"/>
      <c r="L4436" s="309"/>
      <c r="M4436" s="309"/>
      <c r="N4436" s="309"/>
      <c r="O4436" s="309"/>
      <c r="P4436" s="309"/>
      <c r="Q4436" s="309"/>
      <c r="R4436" s="309"/>
      <c r="S4436" s="309"/>
      <c r="T4436" s="309"/>
      <c r="U4436" s="309"/>
    </row>
    <row r="4437" spans="1:21" x14ac:dyDescent="0.2">
      <c r="A4437" s="309"/>
      <c r="B4437" s="309"/>
      <c r="C4437" s="309"/>
      <c r="D4437" s="309"/>
      <c r="E4437" s="309"/>
      <c r="F4437" s="309"/>
      <c r="G4437" s="309"/>
      <c r="H4437" s="309"/>
      <c r="I4437" s="309"/>
      <c r="J4437" s="309"/>
      <c r="K4437" s="309"/>
      <c r="L4437" s="309"/>
      <c r="M4437" s="309"/>
      <c r="N4437" s="309"/>
      <c r="O4437" s="309"/>
      <c r="P4437" s="309"/>
      <c r="Q4437" s="309"/>
      <c r="R4437" s="309"/>
      <c r="S4437" s="309"/>
      <c r="T4437" s="309"/>
      <c r="U4437" s="309"/>
    </row>
    <row r="4438" spans="1:21" x14ac:dyDescent="0.2">
      <c r="A4438" s="309"/>
      <c r="B4438" s="309"/>
      <c r="C4438" s="309"/>
      <c r="D4438" s="309"/>
      <c r="E4438" s="309"/>
      <c r="F4438" s="309"/>
      <c r="G4438" s="309"/>
      <c r="H4438" s="309"/>
      <c r="I4438" s="309"/>
      <c r="J4438" s="309"/>
      <c r="K4438" s="309"/>
      <c r="L4438" s="309"/>
      <c r="M4438" s="309"/>
      <c r="N4438" s="309"/>
      <c r="O4438" s="309"/>
      <c r="P4438" s="309"/>
      <c r="Q4438" s="309"/>
      <c r="R4438" s="309"/>
      <c r="S4438" s="309"/>
      <c r="T4438" s="309"/>
      <c r="U4438" s="309"/>
    </row>
    <row r="4439" spans="1:21" x14ac:dyDescent="0.2">
      <c r="A4439" s="309"/>
      <c r="B4439" s="309"/>
      <c r="C4439" s="309"/>
      <c r="D4439" s="309"/>
      <c r="E4439" s="309"/>
      <c r="F4439" s="309"/>
      <c r="G4439" s="309"/>
      <c r="H4439" s="309"/>
      <c r="I4439" s="309"/>
      <c r="J4439" s="309"/>
      <c r="K4439" s="309"/>
      <c r="L4439" s="309"/>
      <c r="M4439" s="309"/>
      <c r="N4439" s="309"/>
      <c r="O4439" s="309"/>
      <c r="P4439" s="309"/>
      <c r="Q4439" s="309"/>
      <c r="R4439" s="309"/>
      <c r="S4439" s="309"/>
      <c r="T4439" s="309"/>
      <c r="U4439" s="309"/>
    </row>
    <row r="4440" spans="1:21" x14ac:dyDescent="0.2">
      <c r="A4440" s="309"/>
      <c r="B4440" s="309"/>
      <c r="C4440" s="309"/>
      <c r="D4440" s="309"/>
      <c r="E4440" s="309"/>
      <c r="F4440" s="309"/>
      <c r="G4440" s="309"/>
      <c r="H4440" s="309"/>
      <c r="I4440" s="309"/>
      <c r="J4440" s="309"/>
      <c r="K4440" s="309"/>
      <c r="L4440" s="309"/>
      <c r="M4440" s="309"/>
      <c r="N4440" s="309"/>
      <c r="O4440" s="309"/>
      <c r="P4440" s="309"/>
      <c r="Q4440" s="309"/>
      <c r="R4440" s="309"/>
      <c r="S4440" s="309"/>
      <c r="T4440" s="309"/>
      <c r="U4440" s="309"/>
    </row>
    <row r="4441" spans="1:21" x14ac:dyDescent="0.2">
      <c r="A4441" s="309"/>
      <c r="B4441" s="309"/>
      <c r="C4441" s="309"/>
      <c r="D4441" s="309"/>
      <c r="E4441" s="309"/>
      <c r="F4441" s="309"/>
      <c r="G4441" s="309"/>
      <c r="H4441" s="309"/>
      <c r="I4441" s="309"/>
      <c r="J4441" s="309"/>
      <c r="K4441" s="309"/>
      <c r="L4441" s="309"/>
      <c r="M4441" s="309"/>
      <c r="N4441" s="309"/>
      <c r="O4441" s="309"/>
      <c r="P4441" s="309"/>
      <c r="Q4441" s="309"/>
      <c r="R4441" s="309"/>
      <c r="S4441" s="309"/>
      <c r="T4441" s="309"/>
      <c r="U4441" s="309"/>
    </row>
    <row r="4442" spans="1:21" x14ac:dyDescent="0.2">
      <c r="A4442" s="309"/>
      <c r="B4442" s="309"/>
      <c r="C4442" s="309"/>
      <c r="D4442" s="309"/>
      <c r="E4442" s="309"/>
      <c r="F4442" s="309"/>
      <c r="G4442" s="309"/>
      <c r="H4442" s="309"/>
      <c r="I4442" s="309"/>
      <c r="J4442" s="309"/>
      <c r="K4442" s="309"/>
      <c r="L4442" s="309"/>
      <c r="M4442" s="309"/>
      <c r="N4442" s="309"/>
      <c r="O4442" s="309"/>
      <c r="P4442" s="309"/>
      <c r="Q4442" s="309"/>
      <c r="R4442" s="309"/>
      <c r="S4442" s="309"/>
      <c r="T4442" s="309"/>
      <c r="U4442" s="309"/>
    </row>
    <row r="4443" spans="1:21" x14ac:dyDescent="0.2">
      <c r="A4443" s="309"/>
      <c r="B4443" s="309"/>
      <c r="C4443" s="309"/>
      <c r="D4443" s="309"/>
      <c r="E4443" s="309"/>
      <c r="F4443" s="309"/>
      <c r="G4443" s="309"/>
      <c r="H4443" s="309"/>
      <c r="I4443" s="309"/>
      <c r="J4443" s="309"/>
      <c r="K4443" s="309"/>
      <c r="L4443" s="309"/>
      <c r="M4443" s="309"/>
      <c r="N4443" s="309"/>
      <c r="O4443" s="309"/>
      <c r="P4443" s="309"/>
      <c r="Q4443" s="309"/>
      <c r="R4443" s="309"/>
      <c r="S4443" s="309"/>
      <c r="T4443" s="309"/>
      <c r="U4443" s="309"/>
    </row>
    <row r="4444" spans="1:21" x14ac:dyDescent="0.2">
      <c r="A4444" s="309"/>
      <c r="B4444" s="309"/>
      <c r="C4444" s="309"/>
      <c r="D4444" s="309"/>
      <c r="E4444" s="309"/>
      <c r="F4444" s="309"/>
      <c r="G4444" s="309"/>
      <c r="H4444" s="309"/>
      <c r="I4444" s="309"/>
      <c r="J4444" s="309"/>
      <c r="K4444" s="309"/>
      <c r="L4444" s="309"/>
      <c r="M4444" s="309"/>
      <c r="N4444" s="309"/>
      <c r="O4444" s="309"/>
      <c r="P4444" s="309"/>
      <c r="Q4444" s="309"/>
      <c r="R4444" s="309"/>
      <c r="S4444" s="309"/>
      <c r="T4444" s="309"/>
      <c r="U4444" s="309"/>
    </row>
    <row r="4445" spans="1:21" x14ac:dyDescent="0.2">
      <c r="A4445" s="309"/>
      <c r="B4445" s="309"/>
      <c r="C4445" s="309"/>
      <c r="D4445" s="309"/>
      <c r="E4445" s="309"/>
      <c r="F4445" s="309"/>
      <c r="G4445" s="309"/>
      <c r="H4445" s="309"/>
      <c r="I4445" s="309"/>
      <c r="J4445" s="309"/>
      <c r="K4445" s="309"/>
      <c r="L4445" s="309"/>
      <c r="M4445" s="309"/>
      <c r="N4445" s="309"/>
      <c r="O4445" s="309"/>
      <c r="P4445" s="309"/>
      <c r="Q4445" s="309"/>
      <c r="R4445" s="309"/>
      <c r="S4445" s="309"/>
      <c r="T4445" s="309"/>
      <c r="U4445" s="309"/>
    </row>
    <row r="4446" spans="1:21" x14ac:dyDescent="0.2">
      <c r="A4446" s="309"/>
      <c r="B4446" s="309"/>
      <c r="C4446" s="309"/>
      <c r="D4446" s="309"/>
      <c r="E4446" s="309"/>
      <c r="F4446" s="309"/>
      <c r="G4446" s="309"/>
      <c r="H4446" s="309"/>
      <c r="I4446" s="309"/>
      <c r="J4446" s="309"/>
      <c r="K4446" s="309"/>
      <c r="L4446" s="309"/>
      <c r="M4446" s="309"/>
      <c r="N4446" s="309"/>
      <c r="O4446" s="309"/>
      <c r="P4446" s="309"/>
      <c r="Q4446" s="309"/>
      <c r="R4446" s="309"/>
      <c r="S4446" s="309"/>
      <c r="T4446" s="309"/>
      <c r="U4446" s="309"/>
    </row>
    <row r="4447" spans="1:21" x14ac:dyDescent="0.2">
      <c r="A4447" s="309"/>
      <c r="B4447" s="309"/>
      <c r="C4447" s="309"/>
      <c r="D4447" s="309"/>
      <c r="E4447" s="309"/>
      <c r="F4447" s="309"/>
      <c r="G4447" s="309"/>
      <c r="H4447" s="309"/>
      <c r="I4447" s="309"/>
      <c r="J4447" s="309"/>
      <c r="K4447" s="309"/>
      <c r="L4447" s="309"/>
      <c r="M4447" s="309"/>
      <c r="N4447" s="309"/>
      <c r="O4447" s="309"/>
      <c r="P4447" s="309"/>
      <c r="Q4447" s="309"/>
      <c r="R4447" s="309"/>
      <c r="S4447" s="309"/>
      <c r="T4447" s="309"/>
      <c r="U4447" s="309"/>
    </row>
    <row r="4448" spans="1:21" x14ac:dyDescent="0.2">
      <c r="A4448" s="309"/>
      <c r="B4448" s="309"/>
      <c r="C4448" s="309"/>
      <c r="D4448" s="309"/>
      <c r="E4448" s="309"/>
      <c r="F4448" s="309"/>
      <c r="G4448" s="309"/>
      <c r="H4448" s="309"/>
      <c r="I4448" s="309"/>
      <c r="J4448" s="309"/>
      <c r="K4448" s="309"/>
      <c r="L4448" s="309"/>
      <c r="M4448" s="309"/>
      <c r="N4448" s="309"/>
      <c r="O4448" s="309"/>
      <c r="P4448" s="309"/>
      <c r="Q4448" s="309"/>
      <c r="R4448" s="309"/>
      <c r="S4448" s="309"/>
      <c r="T4448" s="309"/>
      <c r="U4448" s="309"/>
    </row>
    <row r="4449" spans="1:21" x14ac:dyDescent="0.2">
      <c r="A4449" s="309"/>
      <c r="B4449" s="309"/>
      <c r="C4449" s="309"/>
      <c r="D4449" s="309"/>
      <c r="E4449" s="309"/>
      <c r="F4449" s="309"/>
      <c r="G4449" s="309"/>
      <c r="H4449" s="309"/>
      <c r="I4449" s="309"/>
      <c r="J4449" s="309"/>
      <c r="K4449" s="309"/>
      <c r="L4449" s="309"/>
      <c r="M4449" s="309"/>
      <c r="N4449" s="309"/>
      <c r="O4449" s="309"/>
      <c r="P4449" s="309"/>
      <c r="Q4449" s="309"/>
      <c r="R4449" s="309"/>
      <c r="S4449" s="309"/>
      <c r="T4449" s="309"/>
      <c r="U4449" s="309"/>
    </row>
    <row r="4450" spans="1:21" x14ac:dyDescent="0.2">
      <c r="A4450" s="309"/>
      <c r="B4450" s="309"/>
      <c r="C4450" s="309"/>
      <c r="D4450" s="309"/>
      <c r="E4450" s="309"/>
      <c r="F4450" s="309"/>
      <c r="G4450" s="309"/>
      <c r="H4450" s="309"/>
      <c r="I4450" s="309"/>
      <c r="J4450" s="309"/>
      <c r="K4450" s="309"/>
      <c r="L4450" s="309"/>
      <c r="M4450" s="309"/>
      <c r="N4450" s="309"/>
      <c r="O4450" s="309"/>
      <c r="P4450" s="309"/>
      <c r="Q4450" s="309"/>
      <c r="R4450" s="309"/>
      <c r="S4450" s="309"/>
      <c r="T4450" s="309"/>
      <c r="U4450" s="309"/>
    </row>
    <row r="4451" spans="1:21" x14ac:dyDescent="0.2">
      <c r="A4451" s="309"/>
      <c r="B4451" s="309"/>
      <c r="C4451" s="309"/>
      <c r="D4451" s="309"/>
      <c r="E4451" s="309"/>
      <c r="F4451" s="309"/>
      <c r="G4451" s="309"/>
      <c r="H4451" s="309"/>
      <c r="I4451" s="309"/>
      <c r="J4451" s="309"/>
      <c r="K4451" s="309"/>
      <c r="L4451" s="309"/>
      <c r="M4451" s="309"/>
      <c r="N4451" s="309"/>
      <c r="O4451" s="309"/>
      <c r="P4451" s="309"/>
      <c r="Q4451" s="309"/>
      <c r="R4451" s="309"/>
      <c r="S4451" s="309"/>
      <c r="T4451" s="309"/>
      <c r="U4451" s="309"/>
    </row>
    <row r="4452" spans="1:21" x14ac:dyDescent="0.2">
      <c r="A4452" s="309"/>
      <c r="B4452" s="309"/>
      <c r="C4452" s="309"/>
      <c r="D4452" s="309"/>
      <c r="E4452" s="309"/>
      <c r="F4452" s="309"/>
      <c r="G4452" s="309"/>
      <c r="H4452" s="309"/>
      <c r="I4452" s="309"/>
      <c r="J4452" s="309"/>
      <c r="K4452" s="309"/>
      <c r="L4452" s="309"/>
      <c r="M4452" s="309"/>
      <c r="N4452" s="309"/>
      <c r="O4452" s="309"/>
      <c r="P4452" s="309"/>
      <c r="Q4452" s="309"/>
      <c r="R4452" s="309"/>
      <c r="S4452" s="309"/>
      <c r="T4452" s="309"/>
      <c r="U4452" s="309"/>
    </row>
    <row r="4453" spans="1:21" x14ac:dyDescent="0.2">
      <c r="A4453" s="309"/>
      <c r="B4453" s="309"/>
      <c r="C4453" s="309"/>
      <c r="D4453" s="309"/>
      <c r="E4453" s="309"/>
      <c r="F4453" s="309"/>
      <c r="G4453" s="309"/>
      <c r="H4453" s="309"/>
      <c r="I4453" s="309"/>
      <c r="J4453" s="309"/>
      <c r="K4453" s="309"/>
      <c r="L4453" s="309"/>
      <c r="M4453" s="309"/>
      <c r="N4453" s="309"/>
      <c r="O4453" s="309"/>
      <c r="P4453" s="309"/>
      <c r="Q4453" s="309"/>
      <c r="R4453" s="309"/>
      <c r="S4453" s="309"/>
      <c r="T4453" s="309"/>
      <c r="U4453" s="309"/>
    </row>
    <row r="4454" spans="1:21" x14ac:dyDescent="0.2">
      <c r="A4454" s="309"/>
      <c r="B4454" s="309"/>
      <c r="C4454" s="309"/>
      <c r="D4454" s="309"/>
      <c r="E4454" s="309"/>
      <c r="F4454" s="309"/>
      <c r="G4454" s="309"/>
      <c r="H4454" s="309"/>
      <c r="I4454" s="309"/>
      <c r="J4454" s="309"/>
      <c r="K4454" s="309"/>
      <c r="L4454" s="309"/>
      <c r="M4454" s="309"/>
      <c r="N4454" s="309"/>
      <c r="O4454" s="309"/>
      <c r="P4454" s="309"/>
      <c r="Q4454" s="309"/>
      <c r="R4454" s="309"/>
      <c r="S4454" s="309"/>
      <c r="T4454" s="309"/>
      <c r="U4454" s="309"/>
    </row>
    <row r="4455" spans="1:21" x14ac:dyDescent="0.2">
      <c r="A4455" s="309"/>
      <c r="B4455" s="309"/>
      <c r="C4455" s="309"/>
      <c r="D4455" s="309"/>
      <c r="E4455" s="309"/>
      <c r="F4455" s="309"/>
      <c r="G4455" s="309"/>
      <c r="H4455" s="309"/>
      <c r="I4455" s="309"/>
      <c r="J4455" s="309"/>
      <c r="K4455" s="309"/>
      <c r="L4455" s="309"/>
      <c r="M4455" s="309"/>
      <c r="N4455" s="309"/>
      <c r="O4455" s="309"/>
      <c r="P4455" s="309"/>
      <c r="Q4455" s="309"/>
      <c r="R4455" s="309"/>
      <c r="S4455" s="309"/>
      <c r="T4455" s="309"/>
      <c r="U4455" s="309"/>
    </row>
    <row r="4456" spans="1:21" x14ac:dyDescent="0.2">
      <c r="A4456" s="309"/>
      <c r="B4456" s="309"/>
      <c r="C4456" s="309"/>
      <c r="D4456" s="309"/>
      <c r="E4456" s="309"/>
      <c r="F4456" s="309"/>
      <c r="G4456" s="309"/>
      <c r="H4456" s="309"/>
      <c r="I4456" s="309"/>
      <c r="J4456" s="309"/>
      <c r="K4456" s="309"/>
      <c r="L4456" s="309"/>
      <c r="M4456" s="309"/>
      <c r="N4456" s="309"/>
      <c r="O4456" s="309"/>
      <c r="P4456" s="309"/>
      <c r="Q4456" s="309"/>
      <c r="R4456" s="309"/>
      <c r="S4456" s="309"/>
      <c r="T4456" s="309"/>
      <c r="U4456" s="309"/>
    </row>
    <row r="4457" spans="1:21" x14ac:dyDescent="0.2">
      <c r="A4457" s="309"/>
      <c r="B4457" s="309"/>
      <c r="C4457" s="309"/>
      <c r="D4457" s="309"/>
      <c r="E4457" s="309"/>
      <c r="F4457" s="309"/>
      <c r="G4457" s="309"/>
      <c r="H4457" s="309"/>
      <c r="I4457" s="309"/>
      <c r="J4457" s="309"/>
      <c r="K4457" s="309"/>
      <c r="L4457" s="309"/>
      <c r="M4457" s="309"/>
      <c r="N4457" s="309"/>
      <c r="O4457" s="309"/>
      <c r="P4457" s="309"/>
      <c r="Q4457" s="309"/>
      <c r="R4457" s="309"/>
      <c r="S4457" s="309"/>
      <c r="T4457" s="309"/>
      <c r="U4457" s="309"/>
    </row>
    <row r="4458" spans="1:21" x14ac:dyDescent="0.2">
      <c r="A4458" s="309"/>
      <c r="B4458" s="309"/>
      <c r="C4458" s="309"/>
      <c r="D4458" s="309"/>
      <c r="E4458" s="309"/>
      <c r="F4458" s="309"/>
      <c r="G4458" s="309"/>
      <c r="H4458" s="309"/>
      <c r="I4458" s="309"/>
      <c r="J4458" s="309"/>
      <c r="K4458" s="309"/>
      <c r="L4458" s="309"/>
      <c r="M4458" s="309"/>
      <c r="N4458" s="309"/>
      <c r="O4458" s="309"/>
      <c r="P4458" s="309"/>
      <c r="Q4458" s="309"/>
      <c r="R4458" s="309"/>
      <c r="S4458" s="309"/>
      <c r="T4458" s="309"/>
      <c r="U4458" s="309"/>
    </row>
    <row r="4459" spans="1:21" x14ac:dyDescent="0.2">
      <c r="A4459" s="309"/>
      <c r="B4459" s="309"/>
      <c r="C4459" s="309"/>
      <c r="D4459" s="309"/>
      <c r="E4459" s="309"/>
      <c r="F4459" s="309"/>
      <c r="G4459" s="309"/>
      <c r="H4459" s="309"/>
      <c r="I4459" s="309"/>
      <c r="J4459" s="309"/>
      <c r="K4459" s="309"/>
      <c r="L4459" s="309"/>
      <c r="M4459" s="309"/>
      <c r="N4459" s="309"/>
      <c r="O4459" s="309"/>
      <c r="P4459" s="309"/>
      <c r="Q4459" s="309"/>
      <c r="R4459" s="309"/>
      <c r="S4459" s="309"/>
      <c r="T4459" s="309"/>
      <c r="U4459" s="309"/>
    </row>
    <row r="4460" spans="1:21" x14ac:dyDescent="0.2">
      <c r="A4460" s="309"/>
      <c r="B4460" s="309"/>
      <c r="C4460" s="309"/>
      <c r="D4460" s="309"/>
      <c r="E4460" s="309"/>
      <c r="F4460" s="309"/>
      <c r="G4460" s="309"/>
      <c r="H4460" s="309"/>
      <c r="I4460" s="309"/>
      <c r="J4460" s="309"/>
      <c r="K4460" s="309"/>
      <c r="L4460" s="309"/>
      <c r="M4460" s="309"/>
      <c r="N4460" s="309"/>
      <c r="O4460" s="309"/>
      <c r="P4460" s="309"/>
      <c r="Q4460" s="309"/>
      <c r="R4460" s="309"/>
      <c r="S4460" s="309"/>
      <c r="T4460" s="309"/>
      <c r="U4460" s="309"/>
    </row>
    <row r="4461" spans="1:21" x14ac:dyDescent="0.2">
      <c r="A4461" s="309"/>
      <c r="B4461" s="309"/>
      <c r="C4461" s="309"/>
      <c r="D4461" s="309"/>
      <c r="E4461" s="309"/>
      <c r="F4461" s="309"/>
      <c r="G4461" s="309"/>
      <c r="H4461" s="309"/>
      <c r="I4461" s="309"/>
      <c r="J4461" s="309"/>
      <c r="K4461" s="309"/>
      <c r="L4461" s="309"/>
      <c r="M4461" s="309"/>
      <c r="N4461" s="309"/>
      <c r="O4461" s="309"/>
      <c r="P4461" s="309"/>
      <c r="Q4461" s="309"/>
      <c r="R4461" s="309"/>
      <c r="S4461" s="309"/>
      <c r="T4461" s="309"/>
      <c r="U4461" s="309"/>
    </row>
    <row r="4462" spans="1:21" x14ac:dyDescent="0.2">
      <c r="A4462" s="309"/>
      <c r="B4462" s="309"/>
      <c r="C4462" s="309"/>
      <c r="D4462" s="309"/>
      <c r="E4462" s="309"/>
      <c r="F4462" s="309"/>
      <c r="G4462" s="309"/>
      <c r="H4462" s="309"/>
      <c r="I4462" s="309"/>
      <c r="J4462" s="309"/>
      <c r="K4462" s="309"/>
      <c r="L4462" s="309"/>
      <c r="M4462" s="309"/>
      <c r="N4462" s="309"/>
      <c r="O4462" s="309"/>
      <c r="P4462" s="309"/>
      <c r="Q4462" s="309"/>
      <c r="R4462" s="309"/>
      <c r="S4462" s="309"/>
      <c r="T4462" s="309"/>
      <c r="U4462" s="309"/>
    </row>
    <row r="4463" spans="1:21" x14ac:dyDescent="0.2">
      <c r="A4463" s="309"/>
      <c r="B4463" s="309"/>
      <c r="C4463" s="309"/>
      <c r="D4463" s="309"/>
      <c r="E4463" s="309"/>
      <c r="F4463" s="309"/>
      <c r="G4463" s="309"/>
      <c r="H4463" s="309"/>
      <c r="I4463" s="309"/>
      <c r="J4463" s="309"/>
      <c r="K4463" s="309"/>
      <c r="L4463" s="309"/>
      <c r="M4463" s="309"/>
      <c r="N4463" s="309"/>
      <c r="O4463" s="309"/>
      <c r="P4463" s="309"/>
      <c r="Q4463" s="309"/>
      <c r="R4463" s="309"/>
      <c r="S4463" s="309"/>
      <c r="T4463" s="309"/>
      <c r="U4463" s="309"/>
    </row>
    <row r="4464" spans="1:21" x14ac:dyDescent="0.2">
      <c r="A4464" s="309"/>
      <c r="B4464" s="309"/>
      <c r="C4464" s="309"/>
      <c r="D4464" s="309"/>
      <c r="E4464" s="309"/>
      <c r="F4464" s="309"/>
      <c r="G4464" s="309"/>
      <c r="H4464" s="309"/>
      <c r="I4464" s="309"/>
      <c r="J4464" s="309"/>
      <c r="K4464" s="309"/>
      <c r="L4464" s="309"/>
      <c r="M4464" s="309"/>
      <c r="N4464" s="309"/>
      <c r="O4464" s="309"/>
      <c r="P4464" s="309"/>
      <c r="Q4464" s="309"/>
      <c r="R4464" s="309"/>
      <c r="S4464" s="309"/>
      <c r="T4464" s="309"/>
      <c r="U4464" s="309"/>
    </row>
    <row r="4465" spans="1:21" x14ac:dyDescent="0.2">
      <c r="A4465" s="309"/>
      <c r="B4465" s="309"/>
      <c r="C4465" s="309"/>
      <c r="D4465" s="309"/>
      <c r="E4465" s="309"/>
      <c r="F4465" s="309"/>
      <c r="G4465" s="309"/>
      <c r="H4465" s="309"/>
      <c r="I4465" s="309"/>
      <c r="J4465" s="309"/>
      <c r="K4465" s="309"/>
      <c r="L4465" s="309"/>
      <c r="M4465" s="309"/>
      <c r="N4465" s="309"/>
      <c r="O4465" s="309"/>
      <c r="P4465" s="309"/>
      <c r="Q4465" s="309"/>
      <c r="R4465" s="309"/>
      <c r="S4465" s="309"/>
      <c r="T4465" s="309"/>
      <c r="U4465" s="309"/>
    </row>
    <row r="4466" spans="1:21" x14ac:dyDescent="0.2">
      <c r="A4466" s="309"/>
      <c r="B4466" s="309"/>
      <c r="C4466" s="309"/>
      <c r="D4466" s="309"/>
      <c r="E4466" s="309"/>
      <c r="F4466" s="309"/>
      <c r="G4466" s="309"/>
      <c r="H4466" s="309"/>
      <c r="I4466" s="309"/>
      <c r="J4466" s="309"/>
      <c r="K4466" s="309"/>
      <c r="L4466" s="309"/>
      <c r="M4466" s="309"/>
      <c r="N4466" s="309"/>
      <c r="O4466" s="309"/>
      <c r="P4466" s="309"/>
      <c r="Q4466" s="309"/>
      <c r="R4466" s="309"/>
      <c r="S4466" s="309"/>
      <c r="T4466" s="309"/>
      <c r="U4466" s="309"/>
    </row>
    <row r="4467" spans="1:21" x14ac:dyDescent="0.2">
      <c r="A4467" s="309"/>
      <c r="B4467" s="309"/>
      <c r="C4467" s="309"/>
      <c r="D4467" s="309"/>
      <c r="E4467" s="309"/>
      <c r="F4467" s="309"/>
      <c r="G4467" s="309"/>
      <c r="H4467" s="309"/>
      <c r="I4467" s="309"/>
      <c r="J4467" s="309"/>
      <c r="K4467" s="309"/>
      <c r="L4467" s="309"/>
      <c r="M4467" s="309"/>
      <c r="N4467" s="309"/>
      <c r="O4467" s="309"/>
      <c r="P4467" s="309"/>
      <c r="Q4467" s="309"/>
      <c r="R4467" s="309"/>
      <c r="S4467" s="309"/>
      <c r="T4467" s="309"/>
      <c r="U4467" s="309"/>
    </row>
    <row r="4468" spans="1:21" x14ac:dyDescent="0.2">
      <c r="A4468" s="309"/>
      <c r="B4468" s="309"/>
      <c r="C4468" s="309"/>
      <c r="D4468" s="309"/>
      <c r="E4468" s="309"/>
      <c r="F4468" s="309"/>
      <c r="G4468" s="309"/>
      <c r="H4468" s="309"/>
      <c r="I4468" s="309"/>
      <c r="J4468" s="309"/>
      <c r="K4468" s="309"/>
      <c r="L4468" s="309"/>
      <c r="M4468" s="309"/>
      <c r="N4468" s="309"/>
      <c r="O4468" s="309"/>
      <c r="P4468" s="309"/>
      <c r="Q4468" s="309"/>
      <c r="R4468" s="309"/>
      <c r="S4468" s="309"/>
      <c r="T4468" s="309"/>
      <c r="U4468" s="309"/>
    </row>
    <row r="4469" spans="1:21" x14ac:dyDescent="0.2">
      <c r="A4469" s="309"/>
      <c r="B4469" s="309"/>
      <c r="C4469" s="309"/>
      <c r="D4469" s="309"/>
      <c r="E4469" s="309"/>
      <c r="F4469" s="309"/>
      <c r="G4469" s="309"/>
      <c r="H4469" s="309"/>
      <c r="I4469" s="309"/>
      <c r="J4469" s="309"/>
      <c r="K4469" s="309"/>
      <c r="L4469" s="309"/>
      <c r="M4469" s="309"/>
      <c r="N4469" s="309"/>
      <c r="O4469" s="309"/>
      <c r="P4469" s="309"/>
      <c r="Q4469" s="309"/>
      <c r="R4469" s="309"/>
      <c r="S4469" s="309"/>
      <c r="T4469" s="309"/>
      <c r="U4469" s="309"/>
    </row>
    <row r="4470" spans="1:21" x14ac:dyDescent="0.2">
      <c r="A4470" s="309"/>
      <c r="B4470" s="309"/>
      <c r="C4470" s="309"/>
      <c r="D4470" s="309"/>
      <c r="E4470" s="309"/>
      <c r="F4470" s="309"/>
      <c r="G4470" s="309"/>
      <c r="H4470" s="309"/>
      <c r="I4470" s="309"/>
      <c r="J4470" s="309"/>
      <c r="K4470" s="309"/>
      <c r="L4470" s="309"/>
      <c r="M4470" s="309"/>
      <c r="N4470" s="309"/>
      <c r="O4470" s="309"/>
      <c r="P4470" s="309"/>
      <c r="Q4470" s="309"/>
      <c r="R4470" s="309"/>
      <c r="S4470" s="309"/>
      <c r="T4470" s="309"/>
      <c r="U4470" s="309"/>
    </row>
    <row r="4471" spans="1:21" x14ac:dyDescent="0.2">
      <c r="A4471" s="309"/>
      <c r="B4471" s="309"/>
      <c r="C4471" s="309"/>
      <c r="D4471" s="309"/>
      <c r="E4471" s="309"/>
      <c r="F4471" s="309"/>
      <c r="G4471" s="309"/>
      <c r="H4471" s="309"/>
      <c r="I4471" s="309"/>
      <c r="J4471" s="309"/>
      <c r="K4471" s="309"/>
      <c r="L4471" s="309"/>
      <c r="M4471" s="309"/>
      <c r="N4471" s="309"/>
      <c r="O4471" s="309"/>
      <c r="P4471" s="309"/>
      <c r="Q4471" s="309"/>
      <c r="R4471" s="309"/>
      <c r="S4471" s="309"/>
      <c r="T4471" s="309"/>
      <c r="U4471" s="309"/>
    </row>
    <row r="4472" spans="1:21" x14ac:dyDescent="0.2">
      <c r="A4472" s="309"/>
      <c r="B4472" s="309"/>
      <c r="C4472" s="309"/>
      <c r="D4472" s="309"/>
      <c r="E4472" s="309"/>
      <c r="F4472" s="309"/>
      <c r="G4472" s="309"/>
      <c r="H4472" s="309"/>
      <c r="I4472" s="309"/>
      <c r="J4472" s="309"/>
      <c r="K4472" s="309"/>
      <c r="L4472" s="309"/>
      <c r="M4472" s="309"/>
      <c r="N4472" s="309"/>
      <c r="O4472" s="309"/>
      <c r="P4472" s="309"/>
      <c r="Q4472" s="309"/>
      <c r="R4472" s="309"/>
      <c r="S4472" s="309"/>
      <c r="T4472" s="309"/>
      <c r="U4472" s="309"/>
    </row>
    <row r="4473" spans="1:21" x14ac:dyDescent="0.2">
      <c r="A4473" s="309"/>
      <c r="B4473" s="309"/>
      <c r="C4473" s="309"/>
      <c r="D4473" s="309"/>
      <c r="E4473" s="309"/>
      <c r="F4473" s="309"/>
      <c r="G4473" s="309"/>
      <c r="H4473" s="309"/>
      <c r="I4473" s="309"/>
      <c r="J4473" s="309"/>
      <c r="K4473" s="309"/>
      <c r="L4473" s="309"/>
      <c r="M4473" s="309"/>
      <c r="N4473" s="309"/>
      <c r="O4473" s="309"/>
      <c r="P4473" s="309"/>
      <c r="Q4473" s="309"/>
      <c r="R4473" s="309"/>
      <c r="S4473" s="309"/>
      <c r="T4473" s="309"/>
      <c r="U4473" s="309"/>
    </row>
    <row r="4474" spans="1:21" x14ac:dyDescent="0.2">
      <c r="A4474" s="309"/>
      <c r="B4474" s="309"/>
      <c r="C4474" s="309"/>
      <c r="D4474" s="309"/>
      <c r="E4474" s="309"/>
      <c r="F4474" s="309"/>
      <c r="G4474" s="309"/>
      <c r="H4474" s="309"/>
      <c r="I4474" s="309"/>
      <c r="J4474" s="309"/>
      <c r="K4474" s="309"/>
      <c r="L4474" s="309"/>
      <c r="M4474" s="309"/>
      <c r="N4474" s="309"/>
      <c r="O4474" s="309"/>
      <c r="P4474" s="309"/>
      <c r="Q4474" s="309"/>
      <c r="R4474" s="309"/>
      <c r="S4474" s="309"/>
      <c r="T4474" s="309"/>
      <c r="U4474" s="309"/>
    </row>
    <row r="4475" spans="1:21" x14ac:dyDescent="0.2">
      <c r="A4475" s="309"/>
      <c r="B4475" s="309"/>
      <c r="C4475" s="309"/>
      <c r="D4475" s="309"/>
      <c r="E4475" s="309"/>
      <c r="F4475" s="309"/>
      <c r="G4475" s="309"/>
      <c r="H4475" s="309"/>
      <c r="I4475" s="309"/>
      <c r="J4475" s="309"/>
      <c r="K4475" s="309"/>
      <c r="L4475" s="309"/>
      <c r="M4475" s="309"/>
      <c r="N4475" s="309"/>
      <c r="O4475" s="309"/>
      <c r="P4475" s="309"/>
      <c r="Q4475" s="309"/>
      <c r="R4475" s="309"/>
      <c r="S4475" s="309"/>
      <c r="T4475" s="309"/>
      <c r="U4475" s="309"/>
    </row>
    <row r="4476" spans="1:21" x14ac:dyDescent="0.2">
      <c r="A4476" s="309"/>
      <c r="B4476" s="309"/>
      <c r="C4476" s="309"/>
      <c r="D4476" s="309"/>
      <c r="E4476" s="309"/>
      <c r="F4476" s="309"/>
      <c r="G4476" s="309"/>
      <c r="H4476" s="309"/>
      <c r="I4476" s="309"/>
      <c r="J4476" s="309"/>
      <c r="K4476" s="309"/>
      <c r="L4476" s="309"/>
      <c r="M4476" s="309"/>
      <c r="N4476" s="309"/>
      <c r="O4476" s="309"/>
      <c r="P4476" s="309"/>
      <c r="Q4476" s="309"/>
      <c r="R4476" s="309"/>
      <c r="S4476" s="309"/>
      <c r="T4476" s="309"/>
      <c r="U4476" s="309"/>
    </row>
    <row r="4477" spans="1:21" x14ac:dyDescent="0.2">
      <c r="A4477" s="309"/>
      <c r="B4477" s="309"/>
      <c r="C4477" s="309"/>
      <c r="D4477" s="309"/>
      <c r="E4477" s="309"/>
      <c r="F4477" s="309"/>
      <c r="G4477" s="309"/>
      <c r="H4477" s="309"/>
      <c r="I4477" s="309"/>
      <c r="J4477" s="309"/>
      <c r="K4477" s="309"/>
      <c r="L4477" s="309"/>
      <c r="M4477" s="309"/>
      <c r="N4477" s="309"/>
      <c r="O4477" s="309"/>
      <c r="P4477" s="309"/>
      <c r="Q4477" s="309"/>
      <c r="R4477" s="309"/>
      <c r="S4477" s="309"/>
      <c r="T4477" s="309"/>
      <c r="U4477" s="309"/>
    </row>
    <row r="4478" spans="1:21" x14ac:dyDescent="0.2">
      <c r="A4478" s="309"/>
      <c r="B4478" s="309"/>
      <c r="C4478" s="309"/>
      <c r="D4478" s="309"/>
      <c r="E4478" s="309"/>
      <c r="F4478" s="309"/>
      <c r="G4478" s="309"/>
      <c r="H4478" s="309"/>
      <c r="I4478" s="309"/>
      <c r="J4478" s="309"/>
      <c r="K4478" s="309"/>
      <c r="L4478" s="309"/>
      <c r="M4478" s="309"/>
      <c r="N4478" s="309"/>
      <c r="O4478" s="309"/>
      <c r="P4478" s="309"/>
      <c r="Q4478" s="309"/>
      <c r="R4478" s="309"/>
      <c r="S4478" s="309"/>
      <c r="T4478" s="309"/>
      <c r="U4478" s="309"/>
    </row>
    <row r="4479" spans="1:21" x14ac:dyDescent="0.2">
      <c r="A4479" s="309"/>
      <c r="B4479" s="309"/>
      <c r="C4479" s="309"/>
      <c r="D4479" s="309"/>
      <c r="E4479" s="309"/>
      <c r="F4479" s="309"/>
      <c r="G4479" s="309"/>
      <c r="H4479" s="309"/>
      <c r="I4479" s="309"/>
      <c r="J4479" s="309"/>
      <c r="K4479" s="309"/>
      <c r="L4479" s="309"/>
      <c r="M4479" s="309"/>
      <c r="N4479" s="309"/>
      <c r="O4479" s="309"/>
      <c r="P4479" s="309"/>
      <c r="Q4479" s="309"/>
      <c r="R4479" s="309"/>
      <c r="S4479" s="309"/>
      <c r="T4479" s="309"/>
      <c r="U4479" s="309"/>
    </row>
    <row r="4480" spans="1:21" x14ac:dyDescent="0.2">
      <c r="A4480" s="309"/>
      <c r="B4480" s="309"/>
      <c r="C4480" s="309"/>
      <c r="D4480" s="309"/>
      <c r="E4480" s="309"/>
      <c r="F4480" s="309"/>
      <c r="G4480" s="309"/>
      <c r="H4480" s="309"/>
      <c r="I4480" s="309"/>
      <c r="J4480" s="309"/>
      <c r="K4480" s="309"/>
      <c r="L4480" s="309"/>
      <c r="M4480" s="309"/>
      <c r="N4480" s="309"/>
      <c r="O4480" s="309"/>
      <c r="P4480" s="309"/>
      <c r="Q4480" s="309"/>
      <c r="R4480" s="309"/>
      <c r="S4480" s="309"/>
      <c r="T4480" s="309"/>
      <c r="U4480" s="309"/>
    </row>
    <row r="4481" spans="1:21" x14ac:dyDescent="0.2">
      <c r="A4481" s="309"/>
      <c r="B4481" s="309"/>
      <c r="C4481" s="309"/>
      <c r="D4481" s="309"/>
      <c r="E4481" s="309"/>
      <c r="F4481" s="309"/>
      <c r="G4481" s="309"/>
      <c r="H4481" s="309"/>
      <c r="I4481" s="309"/>
      <c r="J4481" s="309"/>
      <c r="K4481" s="309"/>
      <c r="L4481" s="309"/>
      <c r="M4481" s="309"/>
      <c r="N4481" s="309"/>
      <c r="O4481" s="309"/>
      <c r="P4481" s="309"/>
      <c r="Q4481" s="309"/>
      <c r="R4481" s="309"/>
      <c r="S4481" s="309"/>
      <c r="T4481" s="309"/>
      <c r="U4481" s="309"/>
    </row>
    <row r="4482" spans="1:21" x14ac:dyDescent="0.2">
      <c r="A4482" s="309"/>
      <c r="B4482" s="309"/>
      <c r="C4482" s="309"/>
      <c r="D4482" s="309"/>
      <c r="E4482" s="309"/>
      <c r="F4482" s="309"/>
      <c r="G4482" s="309"/>
      <c r="H4482" s="309"/>
      <c r="I4482" s="309"/>
      <c r="J4482" s="309"/>
      <c r="K4482" s="309"/>
      <c r="L4482" s="309"/>
      <c r="M4482" s="309"/>
      <c r="N4482" s="309"/>
      <c r="O4482" s="309"/>
      <c r="P4482" s="309"/>
      <c r="Q4482" s="309"/>
      <c r="R4482" s="309"/>
      <c r="S4482" s="309"/>
      <c r="T4482" s="309"/>
      <c r="U4482" s="309"/>
    </row>
    <row r="4483" spans="1:21" x14ac:dyDescent="0.2">
      <c r="A4483" s="309"/>
      <c r="B4483" s="309"/>
      <c r="C4483" s="309"/>
      <c r="D4483" s="309"/>
      <c r="E4483" s="309"/>
      <c r="F4483" s="309"/>
      <c r="G4483" s="309"/>
      <c r="H4483" s="309"/>
      <c r="I4483" s="309"/>
      <c r="J4483" s="309"/>
      <c r="K4483" s="309"/>
      <c r="L4483" s="309"/>
      <c r="M4483" s="309"/>
      <c r="N4483" s="309"/>
      <c r="O4483" s="309"/>
      <c r="P4483" s="309"/>
      <c r="Q4483" s="309"/>
      <c r="R4483" s="309"/>
      <c r="S4483" s="309"/>
      <c r="T4483" s="309"/>
      <c r="U4483" s="309"/>
    </row>
    <row r="4484" spans="1:21" x14ac:dyDescent="0.2">
      <c r="A4484" s="309"/>
      <c r="B4484" s="309"/>
      <c r="C4484" s="309"/>
      <c r="D4484" s="309"/>
      <c r="E4484" s="309"/>
      <c r="F4484" s="309"/>
      <c r="G4484" s="309"/>
      <c r="H4484" s="309"/>
      <c r="I4484" s="309"/>
      <c r="J4484" s="309"/>
      <c r="K4484" s="309"/>
      <c r="L4484" s="309"/>
      <c r="M4484" s="309"/>
      <c r="N4484" s="309"/>
      <c r="O4484" s="309"/>
      <c r="P4484" s="309"/>
      <c r="Q4484" s="309"/>
      <c r="R4484" s="309"/>
      <c r="S4484" s="309"/>
      <c r="T4484" s="309"/>
      <c r="U4484" s="309"/>
    </row>
    <row r="4485" spans="1:21" x14ac:dyDescent="0.2">
      <c r="A4485" s="309"/>
      <c r="B4485" s="309"/>
      <c r="C4485" s="309"/>
      <c r="D4485" s="309"/>
      <c r="E4485" s="309"/>
      <c r="F4485" s="309"/>
      <c r="G4485" s="309"/>
      <c r="H4485" s="309"/>
      <c r="I4485" s="309"/>
      <c r="J4485" s="309"/>
      <c r="K4485" s="309"/>
      <c r="L4485" s="309"/>
      <c r="M4485" s="309"/>
      <c r="N4485" s="309"/>
      <c r="O4485" s="309"/>
      <c r="P4485" s="309"/>
      <c r="Q4485" s="309"/>
      <c r="R4485" s="309"/>
      <c r="S4485" s="309"/>
      <c r="T4485" s="309"/>
      <c r="U4485" s="309"/>
    </row>
    <row r="4486" spans="1:21" x14ac:dyDescent="0.2">
      <c r="A4486" s="309"/>
      <c r="B4486" s="309"/>
      <c r="C4486" s="309"/>
      <c r="D4486" s="309"/>
      <c r="E4486" s="309"/>
      <c r="F4486" s="309"/>
      <c r="G4486" s="309"/>
      <c r="H4486" s="309"/>
      <c r="I4486" s="309"/>
      <c r="J4486" s="309"/>
      <c r="K4486" s="309"/>
      <c r="L4486" s="309"/>
      <c r="M4486" s="309"/>
      <c r="N4486" s="309"/>
      <c r="O4486" s="309"/>
      <c r="P4486" s="309"/>
      <c r="Q4486" s="309"/>
      <c r="R4486" s="309"/>
      <c r="S4486" s="309"/>
      <c r="T4486" s="309"/>
      <c r="U4486" s="309"/>
    </row>
    <row r="4487" spans="1:21" x14ac:dyDescent="0.2">
      <c r="A4487" s="309"/>
      <c r="B4487" s="309"/>
      <c r="C4487" s="309"/>
      <c r="D4487" s="309"/>
      <c r="E4487" s="309"/>
      <c r="F4487" s="309"/>
      <c r="G4487" s="309"/>
      <c r="H4487" s="309"/>
      <c r="I4487" s="309"/>
      <c r="J4487" s="309"/>
      <c r="K4487" s="309"/>
      <c r="L4487" s="309"/>
      <c r="M4487" s="309"/>
      <c r="N4487" s="309"/>
      <c r="O4487" s="309"/>
      <c r="P4487" s="309"/>
      <c r="Q4487" s="309"/>
      <c r="R4487" s="309"/>
      <c r="S4487" s="309"/>
      <c r="T4487" s="309"/>
      <c r="U4487" s="309"/>
    </row>
    <row r="4488" spans="1:21" x14ac:dyDescent="0.2">
      <c r="A4488" s="309"/>
      <c r="B4488" s="309"/>
      <c r="C4488" s="309"/>
      <c r="D4488" s="309"/>
      <c r="E4488" s="309"/>
      <c r="F4488" s="309"/>
      <c r="G4488" s="309"/>
      <c r="H4488" s="309"/>
      <c r="I4488" s="309"/>
      <c r="J4488" s="309"/>
      <c r="K4488" s="309"/>
      <c r="L4488" s="309"/>
      <c r="M4488" s="309"/>
      <c r="N4488" s="309"/>
      <c r="O4488" s="309"/>
      <c r="P4488" s="309"/>
      <c r="Q4488" s="309"/>
      <c r="R4488" s="309"/>
      <c r="S4488" s="309"/>
      <c r="T4488" s="309"/>
      <c r="U4488" s="309"/>
    </row>
    <row r="4489" spans="1:21" x14ac:dyDescent="0.2">
      <c r="A4489" s="309"/>
      <c r="B4489" s="309"/>
      <c r="C4489" s="309"/>
      <c r="D4489" s="309"/>
      <c r="E4489" s="309"/>
      <c r="F4489" s="309"/>
      <c r="G4489" s="309"/>
      <c r="H4489" s="309"/>
      <c r="I4489" s="309"/>
      <c r="J4489" s="309"/>
      <c r="K4489" s="309"/>
      <c r="L4489" s="309"/>
      <c r="M4489" s="309"/>
      <c r="N4489" s="309"/>
      <c r="O4489" s="309"/>
      <c r="P4489" s="309"/>
      <c r="Q4489" s="309"/>
      <c r="R4489" s="309"/>
      <c r="S4489" s="309"/>
      <c r="T4489" s="309"/>
      <c r="U4489" s="309"/>
    </row>
    <row r="4490" spans="1:21" x14ac:dyDescent="0.2">
      <c r="A4490" s="309"/>
      <c r="B4490" s="309"/>
      <c r="C4490" s="309"/>
      <c r="D4490" s="309"/>
      <c r="E4490" s="309"/>
      <c r="F4490" s="309"/>
      <c r="G4490" s="309"/>
      <c r="H4490" s="309"/>
      <c r="I4490" s="309"/>
      <c r="J4490" s="309"/>
      <c r="K4490" s="309"/>
      <c r="L4490" s="309"/>
      <c r="M4490" s="309"/>
      <c r="N4490" s="309"/>
      <c r="O4490" s="309"/>
      <c r="P4490" s="309"/>
      <c r="Q4490" s="309"/>
      <c r="R4490" s="309"/>
      <c r="S4490" s="309"/>
      <c r="T4490" s="309"/>
      <c r="U4490" s="309"/>
    </row>
    <row r="4491" spans="1:21" x14ac:dyDescent="0.2">
      <c r="A4491" s="309"/>
      <c r="B4491" s="309"/>
      <c r="C4491" s="309"/>
      <c r="D4491" s="309"/>
      <c r="E4491" s="309"/>
      <c r="F4491" s="309"/>
      <c r="G4491" s="309"/>
      <c r="H4491" s="309"/>
      <c r="I4491" s="309"/>
      <c r="J4491" s="309"/>
      <c r="K4491" s="309"/>
      <c r="L4491" s="309"/>
      <c r="M4491" s="309"/>
      <c r="N4491" s="309"/>
      <c r="O4491" s="309"/>
      <c r="P4491" s="309"/>
      <c r="Q4491" s="309"/>
      <c r="R4491" s="309"/>
      <c r="S4491" s="309"/>
      <c r="T4491" s="309"/>
      <c r="U4491" s="309"/>
    </row>
    <row r="4492" spans="1:21" x14ac:dyDescent="0.2">
      <c r="A4492" s="309"/>
      <c r="B4492" s="309"/>
      <c r="C4492" s="309"/>
      <c r="D4492" s="309"/>
      <c r="E4492" s="309"/>
      <c r="F4492" s="309"/>
      <c r="G4492" s="309"/>
      <c r="H4492" s="309"/>
      <c r="I4492" s="309"/>
      <c r="J4492" s="309"/>
      <c r="K4492" s="309"/>
      <c r="L4492" s="309"/>
      <c r="M4492" s="309"/>
      <c r="N4492" s="309"/>
      <c r="O4492" s="309"/>
      <c r="P4492" s="309"/>
      <c r="Q4492" s="309"/>
      <c r="R4492" s="309"/>
      <c r="S4492" s="309"/>
      <c r="T4492" s="309"/>
      <c r="U4492" s="309"/>
    </row>
    <row r="4493" spans="1:21" x14ac:dyDescent="0.2">
      <c r="A4493" s="309"/>
      <c r="B4493" s="309"/>
      <c r="C4493" s="309"/>
      <c r="D4493" s="309"/>
      <c r="E4493" s="309"/>
      <c r="F4493" s="309"/>
      <c r="G4493" s="309"/>
      <c r="H4493" s="309"/>
      <c r="I4493" s="309"/>
      <c r="J4493" s="309"/>
      <c r="K4493" s="309"/>
      <c r="L4493" s="309"/>
      <c r="M4493" s="309"/>
      <c r="N4493" s="309"/>
      <c r="O4493" s="309"/>
      <c r="P4493" s="309"/>
      <c r="Q4493" s="309"/>
      <c r="R4493" s="309"/>
      <c r="S4493" s="309"/>
      <c r="T4493" s="309"/>
      <c r="U4493" s="309"/>
    </row>
    <row r="4494" spans="1:21" x14ac:dyDescent="0.2">
      <c r="A4494" s="309"/>
      <c r="B4494" s="309"/>
      <c r="C4494" s="309"/>
      <c r="D4494" s="309"/>
      <c r="E4494" s="309"/>
      <c r="F4494" s="309"/>
      <c r="G4494" s="309"/>
      <c r="H4494" s="309"/>
      <c r="I4494" s="309"/>
      <c r="J4494" s="309"/>
      <c r="K4494" s="309"/>
      <c r="L4494" s="309"/>
      <c r="M4494" s="309"/>
      <c r="N4494" s="309"/>
      <c r="O4494" s="309"/>
      <c r="P4494" s="309"/>
      <c r="Q4494" s="309"/>
      <c r="R4494" s="309"/>
      <c r="S4494" s="309"/>
      <c r="T4494" s="309"/>
      <c r="U4494" s="309"/>
    </row>
    <row r="4495" spans="1:21" x14ac:dyDescent="0.2">
      <c r="A4495" s="309"/>
      <c r="B4495" s="309"/>
      <c r="C4495" s="309"/>
      <c r="D4495" s="309"/>
      <c r="E4495" s="309"/>
      <c r="F4495" s="309"/>
      <c r="G4495" s="309"/>
      <c r="H4495" s="309"/>
      <c r="I4495" s="309"/>
      <c r="J4495" s="309"/>
      <c r="K4495" s="309"/>
      <c r="L4495" s="309"/>
      <c r="M4495" s="309"/>
      <c r="N4495" s="309"/>
      <c r="O4495" s="309"/>
      <c r="P4495" s="309"/>
      <c r="Q4495" s="309"/>
      <c r="R4495" s="309"/>
      <c r="S4495" s="309"/>
      <c r="T4495" s="309"/>
      <c r="U4495" s="309"/>
    </row>
    <row r="4496" spans="1:21" x14ac:dyDescent="0.2">
      <c r="A4496" s="309"/>
      <c r="B4496" s="309"/>
      <c r="C4496" s="309"/>
      <c r="D4496" s="309"/>
      <c r="E4496" s="309"/>
      <c r="F4496" s="309"/>
      <c r="G4496" s="309"/>
      <c r="H4496" s="309"/>
      <c r="I4496" s="309"/>
      <c r="J4496" s="309"/>
      <c r="K4496" s="309"/>
      <c r="L4496" s="309"/>
      <c r="M4496" s="309"/>
      <c r="N4496" s="309"/>
      <c r="O4496" s="309"/>
      <c r="P4496" s="309"/>
      <c r="Q4496" s="309"/>
      <c r="R4496" s="309"/>
      <c r="S4496" s="309"/>
      <c r="T4496" s="309"/>
      <c r="U4496" s="309"/>
    </row>
    <row r="4497" spans="1:21" x14ac:dyDescent="0.2">
      <c r="A4497" s="309"/>
      <c r="B4497" s="309"/>
      <c r="C4497" s="309"/>
      <c r="D4497" s="309"/>
      <c r="E4497" s="309"/>
      <c r="F4497" s="309"/>
      <c r="G4497" s="309"/>
      <c r="H4497" s="309"/>
      <c r="I4497" s="309"/>
      <c r="J4497" s="309"/>
      <c r="K4497" s="309"/>
      <c r="L4497" s="309"/>
      <c r="M4497" s="309"/>
      <c r="N4497" s="309"/>
      <c r="O4497" s="309"/>
      <c r="P4497" s="309"/>
      <c r="Q4497" s="309"/>
      <c r="R4497" s="309"/>
      <c r="S4497" s="309"/>
      <c r="T4497" s="309"/>
      <c r="U4497" s="309"/>
    </row>
    <row r="4498" spans="1:21" x14ac:dyDescent="0.2">
      <c r="A4498" s="309"/>
      <c r="B4498" s="309"/>
      <c r="C4498" s="309"/>
      <c r="D4498" s="309"/>
      <c r="E4498" s="309"/>
      <c r="F4498" s="309"/>
      <c r="G4498" s="309"/>
      <c r="H4498" s="309"/>
      <c r="I4498" s="309"/>
      <c r="J4498" s="309"/>
      <c r="K4498" s="309"/>
      <c r="L4498" s="309"/>
      <c r="M4498" s="309"/>
      <c r="N4498" s="309"/>
      <c r="O4498" s="309"/>
      <c r="P4498" s="309"/>
      <c r="Q4498" s="309"/>
      <c r="R4498" s="309"/>
      <c r="S4498" s="309"/>
      <c r="T4498" s="309"/>
      <c r="U4498" s="309"/>
    </row>
    <row r="4499" spans="1:21" x14ac:dyDescent="0.2">
      <c r="A4499" s="309"/>
      <c r="B4499" s="309"/>
      <c r="C4499" s="309"/>
      <c r="D4499" s="309"/>
      <c r="E4499" s="309"/>
      <c r="F4499" s="309"/>
      <c r="G4499" s="309"/>
      <c r="H4499" s="309"/>
      <c r="I4499" s="309"/>
      <c r="J4499" s="309"/>
      <c r="K4499" s="309"/>
      <c r="L4499" s="309"/>
      <c r="M4499" s="309"/>
      <c r="N4499" s="309"/>
      <c r="O4499" s="309"/>
      <c r="P4499" s="309"/>
      <c r="Q4499" s="309"/>
      <c r="R4499" s="309"/>
      <c r="S4499" s="309"/>
      <c r="T4499" s="309"/>
      <c r="U4499" s="309"/>
    </row>
    <row r="4500" spans="1:21" x14ac:dyDescent="0.2">
      <c r="A4500" s="309"/>
      <c r="B4500" s="309"/>
      <c r="C4500" s="309"/>
      <c r="D4500" s="309"/>
      <c r="E4500" s="309"/>
      <c r="F4500" s="309"/>
      <c r="G4500" s="309"/>
      <c r="H4500" s="309"/>
      <c r="I4500" s="309"/>
      <c r="J4500" s="309"/>
      <c r="K4500" s="309"/>
      <c r="L4500" s="309"/>
      <c r="M4500" s="309"/>
      <c r="N4500" s="309"/>
      <c r="O4500" s="309"/>
      <c r="P4500" s="309"/>
      <c r="Q4500" s="309"/>
      <c r="R4500" s="309"/>
      <c r="S4500" s="309"/>
      <c r="T4500" s="309"/>
      <c r="U4500" s="309"/>
    </row>
    <row r="4501" spans="1:21" x14ac:dyDescent="0.2">
      <c r="A4501" s="309"/>
      <c r="B4501" s="309"/>
      <c r="C4501" s="309"/>
      <c r="D4501" s="309"/>
      <c r="E4501" s="309"/>
      <c r="F4501" s="309"/>
      <c r="G4501" s="309"/>
      <c r="H4501" s="309"/>
      <c r="I4501" s="309"/>
      <c r="J4501" s="309"/>
      <c r="K4501" s="309"/>
      <c r="L4501" s="309"/>
      <c r="M4501" s="309"/>
      <c r="N4501" s="309"/>
      <c r="O4501" s="309"/>
      <c r="P4501" s="309"/>
      <c r="Q4501" s="309"/>
      <c r="R4501" s="309"/>
      <c r="S4501" s="309"/>
      <c r="T4501" s="309"/>
      <c r="U4501" s="309"/>
    </row>
    <row r="4502" spans="1:21" x14ac:dyDescent="0.2">
      <c r="A4502" s="309"/>
      <c r="B4502" s="309"/>
      <c r="C4502" s="309"/>
      <c r="D4502" s="309"/>
      <c r="E4502" s="309"/>
      <c r="F4502" s="309"/>
      <c r="G4502" s="309"/>
      <c r="H4502" s="309"/>
      <c r="I4502" s="309"/>
      <c r="J4502" s="309"/>
      <c r="K4502" s="309"/>
      <c r="L4502" s="309"/>
      <c r="M4502" s="309"/>
      <c r="N4502" s="309"/>
      <c r="O4502" s="309"/>
      <c r="P4502" s="309"/>
      <c r="Q4502" s="309"/>
      <c r="R4502" s="309"/>
      <c r="S4502" s="309"/>
      <c r="T4502" s="309"/>
      <c r="U4502" s="309"/>
    </row>
    <row r="4503" spans="1:21" x14ac:dyDescent="0.2">
      <c r="A4503" s="309"/>
      <c r="B4503" s="309"/>
      <c r="C4503" s="309"/>
      <c r="D4503" s="309"/>
      <c r="E4503" s="309"/>
      <c r="F4503" s="309"/>
      <c r="G4503" s="309"/>
      <c r="H4503" s="309"/>
      <c r="I4503" s="309"/>
      <c r="J4503" s="309"/>
      <c r="K4503" s="309"/>
      <c r="L4503" s="309"/>
      <c r="M4503" s="309"/>
      <c r="N4503" s="309"/>
      <c r="O4503" s="309"/>
      <c r="P4503" s="309"/>
      <c r="Q4503" s="309"/>
      <c r="R4503" s="309"/>
      <c r="S4503" s="309"/>
      <c r="T4503" s="309"/>
      <c r="U4503" s="309"/>
    </row>
    <row r="4504" spans="1:21" x14ac:dyDescent="0.2">
      <c r="A4504" s="309"/>
      <c r="B4504" s="309"/>
      <c r="C4504" s="309"/>
      <c r="D4504" s="309"/>
      <c r="E4504" s="309"/>
      <c r="F4504" s="309"/>
      <c r="G4504" s="309"/>
      <c r="H4504" s="309"/>
      <c r="I4504" s="309"/>
      <c r="J4504" s="309"/>
      <c r="K4504" s="309"/>
      <c r="L4504" s="309"/>
      <c r="M4504" s="309"/>
      <c r="N4504" s="309"/>
      <c r="O4504" s="309"/>
      <c r="P4504" s="309"/>
      <c r="Q4504" s="309"/>
      <c r="R4504" s="309"/>
      <c r="S4504" s="309"/>
      <c r="T4504" s="309"/>
      <c r="U4504" s="309"/>
    </row>
    <row r="4505" spans="1:21" x14ac:dyDescent="0.2">
      <c r="A4505" s="309"/>
      <c r="B4505" s="309"/>
      <c r="C4505" s="309"/>
      <c r="D4505" s="309"/>
      <c r="E4505" s="309"/>
      <c r="F4505" s="309"/>
      <c r="G4505" s="309"/>
      <c r="H4505" s="309"/>
      <c r="I4505" s="309"/>
      <c r="J4505" s="309"/>
      <c r="K4505" s="309"/>
      <c r="L4505" s="309"/>
      <c r="M4505" s="309"/>
      <c r="N4505" s="309"/>
      <c r="O4505" s="309"/>
      <c r="P4505" s="309"/>
      <c r="Q4505" s="309"/>
      <c r="R4505" s="309"/>
      <c r="S4505" s="309"/>
      <c r="T4505" s="309"/>
      <c r="U4505" s="309"/>
    </row>
    <row r="4506" spans="1:21" x14ac:dyDescent="0.2">
      <c r="A4506" s="309"/>
      <c r="B4506" s="309"/>
      <c r="C4506" s="309"/>
      <c r="D4506" s="309"/>
      <c r="E4506" s="309"/>
      <c r="F4506" s="309"/>
      <c r="G4506" s="309"/>
      <c r="H4506" s="309"/>
      <c r="I4506" s="309"/>
      <c r="J4506" s="309"/>
      <c r="K4506" s="309"/>
      <c r="L4506" s="309"/>
      <c r="M4506" s="309"/>
      <c r="N4506" s="309"/>
      <c r="O4506" s="309"/>
      <c r="P4506" s="309"/>
      <c r="Q4506" s="309"/>
      <c r="R4506" s="309"/>
      <c r="S4506" s="309"/>
      <c r="T4506" s="309"/>
      <c r="U4506" s="309"/>
    </row>
    <row r="4507" spans="1:21" x14ac:dyDescent="0.2">
      <c r="A4507" s="309"/>
      <c r="B4507" s="309"/>
      <c r="C4507" s="309"/>
      <c r="D4507" s="309"/>
      <c r="E4507" s="309"/>
      <c r="F4507" s="309"/>
      <c r="G4507" s="309"/>
      <c r="H4507" s="309"/>
      <c r="I4507" s="309"/>
      <c r="J4507" s="309"/>
      <c r="K4507" s="309"/>
      <c r="L4507" s="309"/>
      <c r="M4507" s="309"/>
      <c r="N4507" s="309"/>
      <c r="O4507" s="309"/>
      <c r="P4507" s="309"/>
      <c r="Q4507" s="309"/>
      <c r="R4507" s="309"/>
      <c r="S4507" s="309"/>
      <c r="T4507" s="309"/>
      <c r="U4507" s="309"/>
    </row>
    <row r="4508" spans="1:21" x14ac:dyDescent="0.2">
      <c r="A4508" s="309"/>
      <c r="B4508" s="309"/>
      <c r="C4508" s="309"/>
      <c r="D4508" s="309"/>
      <c r="E4508" s="309"/>
      <c r="F4508" s="309"/>
      <c r="G4508" s="309"/>
      <c r="H4508" s="309"/>
      <c r="I4508" s="309"/>
      <c r="J4508" s="309"/>
      <c r="K4508" s="309"/>
      <c r="L4508" s="309"/>
      <c r="M4508" s="309"/>
      <c r="N4508" s="309"/>
      <c r="O4508" s="309"/>
      <c r="P4508" s="309"/>
      <c r="Q4508" s="309"/>
      <c r="R4508" s="309"/>
      <c r="S4508" s="309"/>
      <c r="T4508" s="309"/>
      <c r="U4508" s="309"/>
    </row>
    <row r="4509" spans="1:21" x14ac:dyDescent="0.2">
      <c r="A4509" s="309"/>
      <c r="B4509" s="309"/>
      <c r="C4509" s="309"/>
      <c r="D4509" s="309"/>
      <c r="E4509" s="309"/>
      <c r="F4509" s="309"/>
      <c r="G4509" s="309"/>
      <c r="H4509" s="309"/>
      <c r="I4509" s="309"/>
      <c r="J4509" s="309"/>
      <c r="K4509" s="309"/>
      <c r="L4509" s="309"/>
      <c r="M4509" s="309"/>
      <c r="N4509" s="309"/>
      <c r="O4509" s="309"/>
      <c r="P4509" s="309"/>
      <c r="Q4509" s="309"/>
      <c r="R4509" s="309"/>
      <c r="S4509" s="309"/>
      <c r="T4509" s="309"/>
      <c r="U4509" s="309"/>
    </row>
    <row r="4510" spans="1:21" x14ac:dyDescent="0.2">
      <c r="A4510" s="309"/>
      <c r="B4510" s="309"/>
      <c r="C4510" s="309"/>
      <c r="D4510" s="309"/>
      <c r="E4510" s="309"/>
      <c r="F4510" s="309"/>
      <c r="G4510" s="309"/>
      <c r="H4510" s="309"/>
      <c r="I4510" s="309"/>
      <c r="J4510" s="309"/>
      <c r="K4510" s="309"/>
      <c r="L4510" s="309"/>
      <c r="M4510" s="309"/>
      <c r="N4510" s="309"/>
      <c r="O4510" s="309"/>
      <c r="P4510" s="309"/>
      <c r="Q4510" s="309"/>
      <c r="R4510" s="309"/>
      <c r="S4510" s="309"/>
      <c r="T4510" s="309"/>
      <c r="U4510" s="309"/>
    </row>
    <row r="4511" spans="1:21" x14ac:dyDescent="0.2">
      <c r="A4511" s="309"/>
      <c r="B4511" s="309"/>
      <c r="C4511" s="309"/>
      <c r="D4511" s="309"/>
      <c r="E4511" s="309"/>
      <c r="F4511" s="309"/>
      <c r="G4511" s="309"/>
      <c r="H4511" s="309"/>
      <c r="I4511" s="309"/>
      <c r="J4511" s="309"/>
      <c r="K4511" s="309"/>
      <c r="L4511" s="309"/>
      <c r="M4511" s="309"/>
      <c r="N4511" s="309"/>
      <c r="O4511" s="309"/>
      <c r="P4511" s="309"/>
      <c r="Q4511" s="309"/>
      <c r="R4511" s="309"/>
      <c r="S4511" s="309"/>
      <c r="T4511" s="309"/>
      <c r="U4511" s="309"/>
    </row>
    <row r="4512" spans="1:21" x14ac:dyDescent="0.2">
      <c r="A4512" s="309"/>
      <c r="B4512" s="309"/>
      <c r="C4512" s="309"/>
      <c r="D4512" s="309"/>
      <c r="E4512" s="309"/>
      <c r="F4512" s="309"/>
      <c r="G4512" s="309"/>
      <c r="H4512" s="309"/>
      <c r="I4512" s="309"/>
      <c r="J4512" s="309"/>
      <c r="K4512" s="309"/>
      <c r="L4512" s="309"/>
      <c r="M4512" s="309"/>
      <c r="N4512" s="309"/>
      <c r="O4512" s="309"/>
      <c r="P4512" s="309"/>
      <c r="Q4512" s="309"/>
      <c r="R4512" s="309"/>
      <c r="S4512" s="309"/>
      <c r="T4512" s="309"/>
      <c r="U4512" s="309"/>
    </row>
    <row r="4513" spans="1:21" x14ac:dyDescent="0.2">
      <c r="A4513" s="309"/>
      <c r="B4513" s="309"/>
      <c r="C4513" s="309"/>
      <c r="D4513" s="309"/>
      <c r="E4513" s="309"/>
      <c r="F4513" s="309"/>
      <c r="G4513" s="309"/>
      <c r="H4513" s="309"/>
      <c r="I4513" s="309"/>
      <c r="J4513" s="309"/>
      <c r="K4513" s="309"/>
      <c r="L4513" s="309"/>
      <c r="M4513" s="309"/>
      <c r="N4513" s="309"/>
      <c r="O4513" s="309"/>
      <c r="P4513" s="309"/>
      <c r="Q4513" s="309"/>
      <c r="R4513" s="309"/>
      <c r="S4513" s="309"/>
      <c r="T4513" s="309"/>
      <c r="U4513" s="309"/>
    </row>
    <row r="4514" spans="1:21" x14ac:dyDescent="0.2">
      <c r="A4514" s="309"/>
      <c r="B4514" s="309"/>
      <c r="C4514" s="309"/>
      <c r="D4514" s="309"/>
      <c r="E4514" s="309"/>
      <c r="F4514" s="309"/>
      <c r="G4514" s="309"/>
      <c r="H4514" s="309"/>
      <c r="I4514" s="309"/>
      <c r="J4514" s="309"/>
      <c r="K4514" s="309"/>
      <c r="L4514" s="309"/>
      <c r="M4514" s="309"/>
      <c r="N4514" s="309"/>
      <c r="O4514" s="309"/>
      <c r="P4514" s="309"/>
      <c r="Q4514" s="309"/>
      <c r="R4514" s="309"/>
      <c r="S4514" s="309"/>
      <c r="T4514" s="309"/>
      <c r="U4514" s="309"/>
    </row>
    <row r="4515" spans="1:21" x14ac:dyDescent="0.2">
      <c r="A4515" s="309"/>
      <c r="B4515" s="309"/>
      <c r="C4515" s="309"/>
      <c r="D4515" s="309"/>
      <c r="E4515" s="309"/>
      <c r="F4515" s="309"/>
      <c r="G4515" s="309"/>
      <c r="H4515" s="309"/>
      <c r="I4515" s="309"/>
      <c r="J4515" s="309"/>
      <c r="K4515" s="309"/>
      <c r="L4515" s="309"/>
      <c r="M4515" s="309"/>
      <c r="N4515" s="309"/>
      <c r="O4515" s="309"/>
      <c r="P4515" s="309"/>
      <c r="Q4515" s="309"/>
      <c r="R4515" s="309"/>
      <c r="S4515" s="309"/>
      <c r="T4515" s="309"/>
      <c r="U4515" s="309"/>
    </row>
    <row r="4516" spans="1:21" x14ac:dyDescent="0.2">
      <c r="A4516" s="309"/>
      <c r="B4516" s="309"/>
      <c r="C4516" s="309"/>
      <c r="D4516" s="309"/>
      <c r="E4516" s="309"/>
      <c r="F4516" s="309"/>
      <c r="G4516" s="309"/>
      <c r="H4516" s="309"/>
      <c r="I4516" s="309"/>
      <c r="J4516" s="309"/>
      <c r="K4516" s="309"/>
      <c r="L4516" s="309"/>
      <c r="M4516" s="309"/>
      <c r="N4516" s="309"/>
      <c r="O4516" s="309"/>
      <c r="P4516" s="309"/>
      <c r="Q4516" s="309"/>
      <c r="R4516" s="309"/>
      <c r="S4516" s="309"/>
      <c r="T4516" s="309"/>
      <c r="U4516" s="309"/>
    </row>
    <row r="4517" spans="1:21" x14ac:dyDescent="0.2">
      <c r="A4517" s="309"/>
      <c r="B4517" s="309"/>
      <c r="C4517" s="309"/>
      <c r="D4517" s="309"/>
      <c r="E4517" s="309"/>
      <c r="F4517" s="309"/>
      <c r="G4517" s="309"/>
      <c r="H4517" s="309"/>
      <c r="I4517" s="309"/>
      <c r="J4517" s="309"/>
      <c r="K4517" s="309"/>
      <c r="L4517" s="309"/>
      <c r="M4517" s="309"/>
      <c r="N4517" s="309"/>
      <c r="O4517" s="309"/>
      <c r="P4517" s="309"/>
      <c r="Q4517" s="309"/>
      <c r="R4517" s="309"/>
      <c r="S4517" s="309"/>
      <c r="T4517" s="309"/>
      <c r="U4517" s="309"/>
    </row>
    <row r="4518" spans="1:21" x14ac:dyDescent="0.2">
      <c r="A4518" s="309"/>
      <c r="B4518" s="309"/>
      <c r="C4518" s="309"/>
      <c r="D4518" s="309"/>
      <c r="E4518" s="309"/>
      <c r="F4518" s="309"/>
      <c r="G4518" s="309"/>
      <c r="H4518" s="309"/>
      <c r="I4518" s="309"/>
      <c r="J4518" s="309"/>
      <c r="K4518" s="309"/>
      <c r="L4518" s="309"/>
      <c r="M4518" s="309"/>
      <c r="N4518" s="309"/>
      <c r="O4518" s="309"/>
      <c r="P4518" s="309"/>
      <c r="Q4518" s="309"/>
      <c r="R4518" s="309"/>
      <c r="S4518" s="309"/>
      <c r="T4518" s="309"/>
      <c r="U4518" s="309"/>
    </row>
    <row r="4519" spans="1:21" x14ac:dyDescent="0.2">
      <c r="A4519" s="309"/>
      <c r="B4519" s="309"/>
      <c r="C4519" s="309"/>
      <c r="D4519" s="309"/>
      <c r="E4519" s="309"/>
      <c r="F4519" s="309"/>
      <c r="G4519" s="309"/>
      <c r="H4519" s="309"/>
      <c r="I4519" s="309"/>
      <c r="J4519" s="309"/>
      <c r="K4519" s="309"/>
      <c r="L4519" s="309"/>
      <c r="M4519" s="309"/>
      <c r="N4519" s="309"/>
      <c r="O4519" s="309"/>
      <c r="P4519" s="309"/>
      <c r="Q4519" s="309"/>
      <c r="R4519" s="309"/>
      <c r="S4519" s="309"/>
      <c r="T4519" s="309"/>
      <c r="U4519" s="309"/>
    </row>
    <row r="4520" spans="1:21" x14ac:dyDescent="0.2">
      <c r="A4520" s="309"/>
      <c r="B4520" s="309"/>
      <c r="C4520" s="309"/>
      <c r="D4520" s="309"/>
      <c r="E4520" s="309"/>
      <c r="F4520" s="309"/>
      <c r="G4520" s="309"/>
      <c r="H4520" s="309"/>
      <c r="I4520" s="309"/>
      <c r="J4520" s="309"/>
      <c r="K4520" s="309"/>
      <c r="L4520" s="309"/>
      <c r="M4520" s="309"/>
      <c r="N4520" s="309"/>
      <c r="O4520" s="309"/>
      <c r="P4520" s="309"/>
      <c r="Q4520" s="309"/>
      <c r="R4520" s="309"/>
      <c r="S4520" s="309"/>
      <c r="T4520" s="309"/>
      <c r="U4520" s="309"/>
    </row>
    <row r="4521" spans="1:21" x14ac:dyDescent="0.2">
      <c r="A4521" s="309"/>
      <c r="B4521" s="309"/>
      <c r="C4521" s="309"/>
      <c r="D4521" s="309"/>
      <c r="E4521" s="309"/>
      <c r="F4521" s="309"/>
      <c r="G4521" s="309"/>
      <c r="H4521" s="309"/>
      <c r="I4521" s="309"/>
      <c r="J4521" s="309"/>
      <c r="K4521" s="309"/>
      <c r="L4521" s="309"/>
      <c r="M4521" s="309"/>
      <c r="N4521" s="309"/>
      <c r="O4521" s="309"/>
      <c r="P4521" s="309"/>
      <c r="Q4521" s="309"/>
      <c r="R4521" s="309"/>
      <c r="S4521" s="309"/>
      <c r="T4521" s="309"/>
      <c r="U4521" s="309"/>
    </row>
    <row r="4522" spans="1:21" x14ac:dyDescent="0.2">
      <c r="A4522" s="309"/>
      <c r="B4522" s="309"/>
      <c r="C4522" s="309"/>
      <c r="D4522" s="309"/>
      <c r="E4522" s="309"/>
      <c r="F4522" s="309"/>
      <c r="G4522" s="309"/>
      <c r="H4522" s="309"/>
      <c r="I4522" s="309"/>
      <c r="J4522" s="309"/>
      <c r="K4522" s="309"/>
      <c r="L4522" s="309"/>
      <c r="M4522" s="309"/>
      <c r="N4522" s="309"/>
      <c r="O4522" s="309"/>
      <c r="P4522" s="309"/>
      <c r="Q4522" s="309"/>
      <c r="R4522" s="309"/>
      <c r="S4522" s="309"/>
      <c r="T4522" s="309"/>
      <c r="U4522" s="309"/>
    </row>
    <row r="4523" spans="1:21" x14ac:dyDescent="0.2">
      <c r="A4523" s="309"/>
      <c r="B4523" s="309"/>
      <c r="C4523" s="309"/>
      <c r="D4523" s="309"/>
      <c r="E4523" s="309"/>
      <c r="F4523" s="309"/>
      <c r="G4523" s="309"/>
      <c r="H4523" s="309"/>
      <c r="I4523" s="309"/>
      <c r="J4523" s="309"/>
      <c r="K4523" s="309"/>
      <c r="L4523" s="309"/>
      <c r="M4523" s="309"/>
      <c r="N4523" s="309"/>
      <c r="O4523" s="309"/>
      <c r="P4523" s="309"/>
      <c r="Q4523" s="309"/>
      <c r="R4523" s="309"/>
      <c r="S4523" s="309"/>
      <c r="T4523" s="309"/>
      <c r="U4523" s="309"/>
    </row>
    <row r="4524" spans="1:21" x14ac:dyDescent="0.2">
      <c r="A4524" s="309"/>
      <c r="B4524" s="309"/>
      <c r="C4524" s="309"/>
      <c r="D4524" s="309"/>
      <c r="E4524" s="309"/>
      <c r="F4524" s="309"/>
      <c r="G4524" s="309"/>
      <c r="H4524" s="309"/>
      <c r="I4524" s="309"/>
      <c r="J4524" s="309"/>
      <c r="K4524" s="309"/>
      <c r="L4524" s="309"/>
      <c r="M4524" s="309"/>
      <c r="N4524" s="309"/>
      <c r="O4524" s="309"/>
      <c r="P4524" s="309"/>
      <c r="Q4524" s="309"/>
      <c r="R4524" s="309"/>
      <c r="S4524" s="309"/>
      <c r="T4524" s="309"/>
      <c r="U4524" s="309"/>
    </row>
    <row r="4525" spans="1:21" x14ac:dyDescent="0.2">
      <c r="A4525" s="309"/>
      <c r="B4525" s="309"/>
      <c r="C4525" s="309"/>
      <c r="D4525" s="309"/>
      <c r="E4525" s="309"/>
      <c r="F4525" s="309"/>
      <c r="G4525" s="309"/>
      <c r="H4525" s="309"/>
      <c r="I4525" s="309"/>
      <c r="J4525" s="309"/>
      <c r="K4525" s="309"/>
      <c r="L4525" s="309"/>
      <c r="M4525" s="309"/>
      <c r="N4525" s="309"/>
      <c r="O4525" s="309"/>
      <c r="P4525" s="309"/>
      <c r="Q4525" s="309"/>
      <c r="R4525" s="309"/>
      <c r="S4525" s="309"/>
      <c r="T4525" s="309"/>
      <c r="U4525" s="309"/>
    </row>
    <row r="4526" spans="1:21" x14ac:dyDescent="0.2">
      <c r="A4526" s="309"/>
      <c r="B4526" s="309"/>
      <c r="C4526" s="309"/>
      <c r="D4526" s="309"/>
      <c r="E4526" s="309"/>
      <c r="F4526" s="309"/>
      <c r="G4526" s="309"/>
      <c r="H4526" s="309"/>
      <c r="I4526" s="309"/>
      <c r="J4526" s="309"/>
      <c r="K4526" s="309"/>
      <c r="L4526" s="309"/>
      <c r="M4526" s="309"/>
      <c r="N4526" s="309"/>
      <c r="O4526" s="309"/>
      <c r="P4526" s="309"/>
      <c r="Q4526" s="309"/>
      <c r="R4526" s="309"/>
      <c r="S4526" s="309"/>
      <c r="T4526" s="309"/>
      <c r="U4526" s="309"/>
    </row>
    <row r="4527" spans="1:21" x14ac:dyDescent="0.2">
      <c r="A4527" s="309"/>
      <c r="B4527" s="309"/>
      <c r="C4527" s="309"/>
      <c r="D4527" s="309"/>
      <c r="E4527" s="309"/>
      <c r="F4527" s="309"/>
      <c r="G4527" s="309"/>
      <c r="H4527" s="309"/>
      <c r="I4527" s="309"/>
      <c r="J4527" s="309"/>
      <c r="K4527" s="309"/>
      <c r="L4527" s="309"/>
      <c r="M4527" s="309"/>
      <c r="N4527" s="309"/>
      <c r="O4527" s="309"/>
      <c r="P4527" s="309"/>
      <c r="Q4527" s="309"/>
      <c r="R4527" s="309"/>
      <c r="S4527" s="309"/>
      <c r="T4527" s="309"/>
      <c r="U4527" s="309"/>
    </row>
    <row r="4528" spans="1:21" x14ac:dyDescent="0.2">
      <c r="A4528" s="309"/>
      <c r="B4528" s="309"/>
      <c r="C4528" s="309"/>
      <c r="D4528" s="309"/>
      <c r="E4528" s="309"/>
      <c r="F4528" s="309"/>
      <c r="G4528" s="309"/>
      <c r="H4528" s="309"/>
      <c r="I4528" s="309"/>
      <c r="J4528" s="309"/>
      <c r="K4528" s="309"/>
      <c r="L4528" s="309"/>
      <c r="M4528" s="309"/>
      <c r="N4528" s="309"/>
      <c r="O4528" s="309"/>
      <c r="P4528" s="309"/>
      <c r="Q4528" s="309"/>
      <c r="R4528" s="309"/>
      <c r="S4528" s="309"/>
      <c r="T4528" s="309"/>
      <c r="U4528" s="309"/>
    </row>
    <row r="4529" spans="1:22" x14ac:dyDescent="0.2">
      <c r="A4529" s="309"/>
      <c r="B4529" s="309"/>
      <c r="C4529" s="309"/>
      <c r="D4529" s="309"/>
      <c r="E4529" s="309"/>
      <c r="F4529" s="309"/>
      <c r="G4529" s="309"/>
      <c r="H4529" s="309"/>
      <c r="I4529" s="309"/>
      <c r="J4529" s="309"/>
      <c r="K4529" s="309"/>
      <c r="L4529" s="309"/>
      <c r="M4529" s="309"/>
      <c r="N4529" s="309"/>
      <c r="O4529" s="309"/>
      <c r="P4529" s="309"/>
      <c r="Q4529" s="309"/>
      <c r="R4529" s="309"/>
      <c r="S4529" s="309"/>
      <c r="T4529" s="309"/>
      <c r="U4529" s="309"/>
    </row>
    <row r="4530" spans="1:22" x14ac:dyDescent="0.2">
      <c r="A4530" s="309"/>
      <c r="B4530" s="309"/>
      <c r="C4530" s="309"/>
      <c r="D4530" s="309"/>
      <c r="E4530" s="309"/>
      <c r="F4530" s="309"/>
      <c r="G4530" s="309"/>
      <c r="H4530" s="309"/>
      <c r="I4530" s="309"/>
      <c r="J4530" s="309"/>
      <c r="K4530" s="309"/>
      <c r="L4530" s="309"/>
      <c r="M4530" s="309"/>
      <c r="N4530" s="309"/>
      <c r="O4530" s="309"/>
      <c r="P4530" s="309"/>
      <c r="Q4530" s="309"/>
      <c r="R4530" s="309"/>
      <c r="S4530" s="309"/>
      <c r="T4530" s="309"/>
      <c r="U4530" s="309"/>
    </row>
    <row r="4531" spans="1:22" x14ac:dyDescent="0.2">
      <c r="A4531" s="309"/>
      <c r="B4531" s="309"/>
      <c r="C4531" s="309"/>
      <c r="D4531" s="309"/>
      <c r="E4531" s="309"/>
      <c r="F4531" s="309"/>
      <c r="G4531" s="309"/>
      <c r="H4531" s="309"/>
      <c r="I4531" s="309"/>
      <c r="J4531" s="309"/>
      <c r="K4531" s="309"/>
      <c r="L4531" s="309"/>
      <c r="M4531" s="309"/>
      <c r="N4531" s="309"/>
      <c r="O4531" s="309"/>
      <c r="P4531" s="309"/>
      <c r="Q4531" s="309"/>
      <c r="R4531" s="309"/>
      <c r="S4531" s="309"/>
      <c r="T4531" s="309"/>
      <c r="U4531" s="309"/>
    </row>
    <row r="4532" spans="1:22" x14ac:dyDescent="0.2">
      <c r="A4532" s="309"/>
      <c r="B4532" s="309"/>
      <c r="C4532" s="309"/>
      <c r="D4532" s="309"/>
      <c r="E4532" s="309"/>
      <c r="F4532" s="309"/>
      <c r="G4532" s="309"/>
      <c r="H4532" s="309"/>
      <c r="I4532" s="309"/>
      <c r="J4532" s="309"/>
      <c r="K4532" s="309"/>
      <c r="L4532" s="309"/>
      <c r="M4532" s="309"/>
      <c r="N4532" s="309"/>
      <c r="O4532" s="309"/>
      <c r="P4532" s="309"/>
      <c r="Q4532" s="309"/>
      <c r="R4532" s="309"/>
      <c r="S4532" s="309"/>
      <c r="T4532" s="309"/>
      <c r="U4532" s="309"/>
    </row>
    <row r="4533" spans="1:22" x14ac:dyDescent="0.2">
      <c r="A4533" s="309"/>
      <c r="B4533" s="309"/>
      <c r="C4533" s="309"/>
      <c r="D4533" s="309"/>
      <c r="E4533" s="309"/>
      <c r="F4533" s="309"/>
      <c r="G4533" s="309"/>
      <c r="H4533" s="309"/>
      <c r="I4533" s="309"/>
      <c r="J4533" s="309"/>
      <c r="K4533" s="309"/>
      <c r="L4533" s="309"/>
      <c r="M4533" s="309"/>
      <c r="N4533" s="309"/>
      <c r="O4533" s="309"/>
      <c r="P4533" s="309"/>
      <c r="Q4533" s="309"/>
      <c r="R4533" s="309"/>
      <c r="S4533" s="309"/>
      <c r="T4533" s="309"/>
      <c r="U4533" s="309"/>
    </row>
    <row r="4534" spans="1:22" x14ac:dyDescent="0.2">
      <c r="A4534" s="309"/>
      <c r="B4534" s="309"/>
      <c r="C4534" s="309"/>
      <c r="D4534" s="309"/>
      <c r="E4534" s="309"/>
      <c r="F4534" s="309"/>
      <c r="G4534" s="309"/>
      <c r="H4534" s="309"/>
      <c r="I4534" s="309"/>
      <c r="J4534" s="309"/>
      <c r="K4534" s="309"/>
      <c r="L4534" s="309"/>
      <c r="M4534" s="309"/>
      <c r="N4534" s="309"/>
      <c r="O4534" s="309"/>
      <c r="P4534" s="309"/>
      <c r="Q4534" s="309"/>
      <c r="R4534" s="309"/>
      <c r="S4534" s="309"/>
      <c r="T4534" s="309"/>
      <c r="U4534" s="309"/>
    </row>
    <row r="4535" spans="1:22" x14ac:dyDescent="0.2">
      <c r="A4535" s="309"/>
      <c r="B4535" s="309"/>
      <c r="C4535" s="309"/>
      <c r="D4535" s="309"/>
      <c r="E4535" s="309"/>
      <c r="F4535" s="309"/>
      <c r="G4535" s="309"/>
      <c r="H4535" s="309"/>
      <c r="I4535" s="309"/>
      <c r="J4535" s="309"/>
      <c r="K4535" s="309"/>
      <c r="L4535" s="309"/>
      <c r="M4535" s="309"/>
      <c r="N4535" s="309"/>
      <c r="O4535" s="309"/>
      <c r="P4535" s="309"/>
      <c r="Q4535" s="309"/>
      <c r="R4535" s="309"/>
      <c r="S4535" s="309"/>
      <c r="T4535" s="309"/>
      <c r="U4535" s="309"/>
    </row>
    <row r="4536" spans="1:22" x14ac:dyDescent="0.2">
      <c r="A4536" s="309"/>
      <c r="B4536" s="309"/>
      <c r="C4536" s="309"/>
      <c r="D4536" s="309"/>
      <c r="E4536" s="309"/>
      <c r="F4536" s="309"/>
      <c r="G4536" s="309"/>
      <c r="H4536" s="309"/>
      <c r="I4536" s="309"/>
      <c r="J4536" s="309"/>
      <c r="K4536" s="309"/>
      <c r="L4536" s="309"/>
      <c r="M4536" s="309"/>
      <c r="N4536" s="309"/>
      <c r="O4536" s="309"/>
      <c r="P4536" s="309"/>
      <c r="Q4536" s="309"/>
      <c r="R4536" s="309"/>
      <c r="S4536" s="309"/>
      <c r="T4536" s="309"/>
      <c r="U4536" s="309"/>
    </row>
    <row r="4537" spans="1:22" x14ac:dyDescent="0.2">
      <c r="A4537" s="309"/>
      <c r="B4537" s="309"/>
      <c r="C4537" s="309"/>
      <c r="D4537" s="309"/>
      <c r="E4537" s="309"/>
      <c r="F4537" s="309"/>
      <c r="G4537" s="309"/>
      <c r="H4537" s="309"/>
      <c r="I4537" s="309"/>
      <c r="J4537" s="309"/>
      <c r="K4537" s="309"/>
      <c r="L4537" s="309"/>
      <c r="M4537" s="309"/>
      <c r="N4537" s="309"/>
      <c r="O4537" s="309"/>
      <c r="P4537" s="309"/>
      <c r="Q4537" s="309"/>
      <c r="R4537" s="309"/>
      <c r="S4537" s="309"/>
      <c r="T4537" s="309"/>
      <c r="U4537" s="309"/>
    </row>
    <row r="4538" spans="1:22" x14ac:dyDescent="0.2">
      <c r="A4538" s="309"/>
      <c r="B4538" s="309"/>
      <c r="C4538" s="309"/>
      <c r="D4538" s="309"/>
      <c r="E4538" s="309"/>
      <c r="F4538" s="309"/>
      <c r="G4538" s="309"/>
      <c r="H4538" s="309"/>
      <c r="I4538" s="309"/>
      <c r="J4538" s="309"/>
      <c r="K4538" s="309"/>
      <c r="L4538" s="309"/>
      <c r="M4538" s="309"/>
      <c r="N4538" s="309"/>
      <c r="O4538" s="309"/>
      <c r="P4538" s="309"/>
      <c r="Q4538" s="309"/>
      <c r="R4538" s="309"/>
      <c r="S4538" s="309"/>
      <c r="T4538" s="309"/>
      <c r="U4538" s="309"/>
    </row>
    <row r="4539" spans="1:22" x14ac:dyDescent="0.2">
      <c r="A4539" s="309"/>
      <c r="B4539" s="309"/>
      <c r="C4539" s="309"/>
      <c r="D4539" s="309"/>
      <c r="E4539" s="309"/>
      <c r="F4539" s="309"/>
      <c r="G4539" s="309"/>
      <c r="H4539" s="309"/>
      <c r="I4539" s="309"/>
      <c r="J4539" s="309"/>
      <c r="K4539" s="309"/>
      <c r="L4539" s="309"/>
      <c r="M4539" s="309"/>
      <c r="N4539" s="309"/>
      <c r="O4539" s="309"/>
      <c r="P4539" s="309"/>
      <c r="Q4539" s="309"/>
      <c r="R4539" s="309"/>
      <c r="S4539" s="309"/>
      <c r="T4539" s="309"/>
      <c r="U4539" s="309"/>
    </row>
    <row r="4540" spans="1:22" x14ac:dyDescent="0.2">
      <c r="A4540" s="309"/>
      <c r="B4540" s="309"/>
      <c r="C4540" s="309"/>
      <c r="D4540" s="309"/>
      <c r="E4540" s="309"/>
      <c r="F4540" s="309"/>
      <c r="G4540" s="309"/>
      <c r="H4540" s="309"/>
      <c r="I4540" s="309"/>
      <c r="J4540" s="309"/>
      <c r="K4540" s="309"/>
      <c r="L4540" s="309"/>
      <c r="M4540" s="309"/>
      <c r="N4540" s="309"/>
      <c r="O4540" s="309"/>
      <c r="P4540" s="309"/>
      <c r="Q4540" s="309"/>
      <c r="R4540" s="309"/>
      <c r="S4540" s="309"/>
      <c r="T4540" s="309"/>
      <c r="U4540" s="309"/>
    </row>
    <row r="4541" spans="1:22" x14ac:dyDescent="0.2">
      <c r="A4541" s="309"/>
      <c r="B4541" s="309"/>
      <c r="C4541" s="309"/>
      <c r="D4541" s="309"/>
      <c r="E4541" s="309"/>
      <c r="F4541" s="309"/>
      <c r="G4541" s="309"/>
      <c r="H4541" s="309"/>
      <c r="I4541" s="309"/>
      <c r="J4541" s="309"/>
      <c r="K4541" s="309"/>
      <c r="L4541" s="309"/>
      <c r="M4541" s="309"/>
      <c r="N4541" s="309"/>
      <c r="O4541" s="309"/>
      <c r="P4541" s="309"/>
      <c r="Q4541" s="309"/>
      <c r="R4541" s="309"/>
      <c r="S4541" s="309"/>
      <c r="T4541" s="309"/>
      <c r="U4541" s="309"/>
      <c r="V4541" s="309"/>
    </row>
    <row r="4542" spans="1:22" x14ac:dyDescent="0.2">
      <c r="A4542" s="309"/>
      <c r="B4542" s="309"/>
      <c r="C4542" s="309"/>
      <c r="D4542" s="309"/>
      <c r="E4542" s="309"/>
      <c r="F4542" s="309"/>
      <c r="G4542" s="309"/>
      <c r="H4542" s="309"/>
      <c r="I4542" s="309"/>
      <c r="J4542" s="309"/>
      <c r="K4542" s="309"/>
      <c r="L4542" s="309"/>
      <c r="M4542" s="309"/>
      <c r="N4542" s="309"/>
      <c r="O4542" s="309"/>
      <c r="P4542" s="309"/>
      <c r="Q4542" s="309"/>
      <c r="R4542" s="309"/>
      <c r="S4542" s="309"/>
      <c r="T4542" s="309"/>
      <c r="U4542" s="309"/>
      <c r="V4542" s="309"/>
    </row>
    <row r="4543" spans="1:22" x14ac:dyDescent="0.2">
      <c r="A4543" s="309"/>
      <c r="B4543" s="309"/>
      <c r="C4543" s="309"/>
      <c r="D4543" s="309"/>
      <c r="E4543" s="309"/>
      <c r="F4543" s="309"/>
      <c r="G4543" s="309"/>
      <c r="H4543" s="309"/>
      <c r="I4543" s="309"/>
      <c r="J4543" s="309"/>
      <c r="K4543" s="309"/>
      <c r="L4543" s="309"/>
      <c r="M4543" s="309"/>
      <c r="N4543" s="309"/>
      <c r="O4543" s="309"/>
      <c r="P4543" s="309"/>
      <c r="Q4543" s="309"/>
      <c r="R4543" s="309"/>
      <c r="S4543" s="309"/>
      <c r="T4543" s="309"/>
      <c r="U4543" s="309"/>
      <c r="V4543" s="309"/>
    </row>
    <row r="4544" spans="1:22" x14ac:dyDescent="0.2">
      <c r="A4544" s="309"/>
      <c r="B4544" s="309"/>
      <c r="C4544" s="309"/>
      <c r="D4544" s="309"/>
      <c r="E4544" s="309"/>
      <c r="F4544" s="309"/>
      <c r="G4544" s="309"/>
      <c r="H4544" s="309"/>
      <c r="I4544" s="309"/>
      <c r="J4544" s="309"/>
      <c r="K4544" s="309"/>
      <c r="L4544" s="309"/>
      <c r="M4544" s="309"/>
      <c r="N4544" s="309"/>
      <c r="O4544" s="309"/>
      <c r="P4544" s="309"/>
      <c r="Q4544" s="309"/>
      <c r="R4544" s="309"/>
      <c r="S4544" s="309"/>
      <c r="T4544" s="309"/>
      <c r="U4544" s="309"/>
      <c r="V4544" s="309"/>
    </row>
    <row r="4545" spans="1:22" x14ac:dyDescent="0.2">
      <c r="A4545" s="309"/>
      <c r="B4545" s="309"/>
      <c r="C4545" s="309"/>
      <c r="D4545" s="309"/>
      <c r="E4545" s="309"/>
      <c r="F4545" s="309"/>
      <c r="G4545" s="309"/>
      <c r="H4545" s="309"/>
      <c r="I4545" s="309"/>
      <c r="J4545" s="309"/>
      <c r="K4545" s="309"/>
      <c r="L4545" s="309"/>
      <c r="M4545" s="309"/>
      <c r="N4545" s="309"/>
      <c r="O4545" s="309"/>
      <c r="P4545" s="309"/>
      <c r="Q4545" s="309"/>
      <c r="R4545" s="309"/>
      <c r="S4545" s="309"/>
      <c r="T4545" s="309"/>
      <c r="U4545" s="309"/>
      <c r="V4545" s="309"/>
    </row>
    <row r="4546" spans="1:22" x14ac:dyDescent="0.2">
      <c r="A4546" s="309"/>
      <c r="B4546" s="309"/>
      <c r="C4546" s="309"/>
      <c r="D4546" s="309"/>
      <c r="E4546" s="309"/>
      <c r="F4546" s="309"/>
      <c r="G4546" s="309"/>
      <c r="H4546" s="309"/>
      <c r="I4546" s="309"/>
      <c r="J4546" s="309"/>
      <c r="K4546" s="309"/>
      <c r="L4546" s="309"/>
      <c r="M4546" s="309"/>
      <c r="N4546" s="309"/>
      <c r="O4546" s="309"/>
      <c r="P4546" s="309"/>
      <c r="Q4546" s="309"/>
      <c r="R4546" s="309"/>
      <c r="S4546" s="309"/>
      <c r="T4546" s="309"/>
      <c r="U4546" s="309"/>
      <c r="V4546" s="309"/>
    </row>
    <row r="4547" spans="1:22" x14ac:dyDescent="0.2">
      <c r="A4547" s="309"/>
      <c r="B4547" s="309"/>
      <c r="C4547" s="309"/>
      <c r="D4547" s="309"/>
      <c r="E4547" s="309"/>
      <c r="F4547" s="309"/>
      <c r="G4547" s="309"/>
      <c r="H4547" s="309"/>
      <c r="I4547" s="309"/>
      <c r="J4547" s="309"/>
      <c r="K4547" s="309"/>
      <c r="L4547" s="309"/>
      <c r="M4547" s="309"/>
      <c r="N4547" s="309"/>
      <c r="O4547" s="309"/>
      <c r="P4547" s="309"/>
      <c r="Q4547" s="309"/>
      <c r="R4547" s="309"/>
      <c r="S4547" s="309"/>
      <c r="T4547" s="309"/>
      <c r="U4547" s="309"/>
      <c r="V4547" s="309"/>
    </row>
    <row r="4548" spans="1:22" x14ac:dyDescent="0.2">
      <c r="A4548" s="309"/>
      <c r="B4548" s="309"/>
      <c r="C4548" s="309"/>
      <c r="D4548" s="309"/>
      <c r="E4548" s="309"/>
      <c r="F4548" s="309"/>
      <c r="G4548" s="309"/>
      <c r="H4548" s="309"/>
      <c r="I4548" s="309"/>
      <c r="J4548" s="309"/>
      <c r="K4548" s="309"/>
      <c r="L4548" s="309"/>
      <c r="M4548" s="309"/>
      <c r="N4548" s="309"/>
      <c r="O4548" s="309"/>
      <c r="P4548" s="309"/>
      <c r="Q4548" s="309"/>
      <c r="R4548" s="309"/>
      <c r="S4548" s="309"/>
      <c r="T4548" s="309"/>
      <c r="U4548" s="309"/>
      <c r="V4548" s="309"/>
    </row>
    <row r="4549" spans="1:22" x14ac:dyDescent="0.2">
      <c r="A4549" s="309"/>
      <c r="B4549" s="309"/>
      <c r="C4549" s="309"/>
      <c r="D4549" s="309"/>
      <c r="E4549" s="309"/>
      <c r="F4549" s="309"/>
      <c r="G4549" s="309"/>
      <c r="H4549" s="309"/>
      <c r="I4549" s="309"/>
      <c r="J4549" s="309"/>
      <c r="K4549" s="309"/>
      <c r="L4549" s="309"/>
      <c r="M4549" s="309"/>
      <c r="N4549" s="309"/>
      <c r="O4549" s="309"/>
      <c r="P4549" s="309"/>
      <c r="Q4549" s="309"/>
      <c r="R4549" s="309"/>
      <c r="S4549" s="309"/>
      <c r="T4549" s="309"/>
      <c r="U4549" s="309"/>
      <c r="V4549" s="309"/>
    </row>
    <row r="4550" spans="1:22" x14ac:dyDescent="0.2">
      <c r="A4550" s="309"/>
      <c r="B4550" s="309"/>
      <c r="C4550" s="309"/>
      <c r="D4550" s="309"/>
      <c r="E4550" s="309"/>
      <c r="F4550" s="309"/>
      <c r="G4550" s="309"/>
      <c r="H4550" s="309"/>
      <c r="I4550" s="309"/>
      <c r="J4550" s="309"/>
      <c r="K4550" s="309"/>
      <c r="L4550" s="309"/>
      <c r="M4550" s="309"/>
      <c r="N4550" s="309"/>
      <c r="O4550" s="309"/>
      <c r="P4550" s="309"/>
      <c r="Q4550" s="309"/>
      <c r="R4550" s="309"/>
      <c r="S4550" s="309"/>
      <c r="T4550" s="309"/>
      <c r="U4550" s="309"/>
      <c r="V4550" s="309"/>
    </row>
    <row r="4551" spans="1:22" x14ac:dyDescent="0.2">
      <c r="A4551" s="309"/>
      <c r="B4551" s="309"/>
      <c r="C4551" s="309"/>
      <c r="D4551" s="309"/>
      <c r="E4551" s="309"/>
      <c r="F4551" s="309"/>
      <c r="G4551" s="309"/>
      <c r="H4551" s="309"/>
      <c r="I4551" s="309"/>
      <c r="J4551" s="309"/>
      <c r="K4551" s="309"/>
      <c r="L4551" s="309"/>
      <c r="M4551" s="309"/>
      <c r="N4551" s="309"/>
      <c r="O4551" s="309"/>
      <c r="P4551" s="309"/>
      <c r="Q4551" s="309"/>
      <c r="R4551" s="309"/>
      <c r="S4551" s="309"/>
      <c r="T4551" s="309"/>
      <c r="U4551" s="309"/>
    </row>
    <row r="4552" spans="1:22" x14ac:dyDescent="0.2">
      <c r="A4552" s="309"/>
      <c r="B4552" s="309"/>
      <c r="C4552" s="309"/>
      <c r="D4552" s="309"/>
      <c r="E4552" s="309"/>
      <c r="F4552" s="309"/>
      <c r="G4552" s="309"/>
      <c r="H4552" s="309"/>
      <c r="I4552" s="309"/>
      <c r="J4552" s="309"/>
      <c r="K4552" s="309"/>
      <c r="L4552" s="309"/>
      <c r="M4552" s="309"/>
      <c r="N4552" s="309"/>
      <c r="O4552" s="309"/>
      <c r="P4552" s="309"/>
      <c r="Q4552" s="309"/>
      <c r="R4552" s="309"/>
      <c r="S4552" s="309"/>
      <c r="T4552" s="309"/>
      <c r="U4552" s="309"/>
    </row>
    <row r="4553" spans="1:22" x14ac:dyDescent="0.2">
      <c r="A4553" s="309"/>
      <c r="B4553" s="309"/>
      <c r="C4553" s="309"/>
      <c r="D4553" s="309"/>
      <c r="E4553" s="309"/>
      <c r="F4553" s="309"/>
      <c r="G4553" s="309"/>
      <c r="H4553" s="309"/>
      <c r="I4553" s="309"/>
      <c r="J4553" s="309"/>
      <c r="K4553" s="309"/>
      <c r="L4553" s="309"/>
      <c r="M4553" s="309"/>
      <c r="N4553" s="309"/>
      <c r="O4553" s="309"/>
      <c r="P4553" s="309"/>
      <c r="Q4553" s="309"/>
      <c r="R4553" s="309"/>
      <c r="S4553" s="309"/>
      <c r="T4553" s="309"/>
      <c r="U4553" s="309"/>
    </row>
    <row r="4554" spans="1:22" x14ac:dyDescent="0.2">
      <c r="A4554" s="309"/>
      <c r="B4554" s="309"/>
      <c r="C4554" s="309"/>
      <c r="D4554" s="309"/>
      <c r="E4554" s="309"/>
      <c r="F4554" s="309"/>
      <c r="G4554" s="309"/>
      <c r="H4554" s="309"/>
      <c r="I4554" s="309"/>
      <c r="J4554" s="309"/>
      <c r="K4554" s="309"/>
      <c r="L4554" s="309"/>
      <c r="M4554" s="309"/>
      <c r="N4554" s="309"/>
      <c r="O4554" s="309"/>
      <c r="P4554" s="309"/>
      <c r="Q4554" s="309"/>
      <c r="R4554" s="309"/>
      <c r="S4554" s="309"/>
      <c r="T4554" s="309"/>
      <c r="U4554" s="309"/>
    </row>
    <row r="4555" spans="1:22" x14ac:dyDescent="0.2">
      <c r="A4555" s="309"/>
      <c r="B4555" s="309"/>
      <c r="C4555" s="309"/>
      <c r="D4555" s="309"/>
      <c r="E4555" s="309"/>
      <c r="F4555" s="309"/>
      <c r="G4555" s="309"/>
      <c r="H4555" s="309"/>
      <c r="I4555" s="309"/>
      <c r="J4555" s="309"/>
      <c r="K4555" s="309"/>
      <c r="L4555" s="309"/>
      <c r="M4555" s="309"/>
      <c r="N4555" s="309"/>
      <c r="O4555" s="309"/>
      <c r="P4555" s="309"/>
      <c r="Q4555" s="309"/>
      <c r="R4555" s="309"/>
      <c r="S4555" s="309"/>
      <c r="T4555" s="309"/>
      <c r="U4555" s="309"/>
    </row>
    <row r="4556" spans="1:22" x14ac:dyDescent="0.2">
      <c r="A4556" s="309"/>
      <c r="B4556" s="309"/>
      <c r="C4556" s="309"/>
      <c r="D4556" s="309"/>
      <c r="E4556" s="309"/>
      <c r="F4556" s="309"/>
      <c r="G4556" s="309"/>
      <c r="H4556" s="309"/>
      <c r="I4556" s="309"/>
      <c r="J4556" s="309"/>
      <c r="K4556" s="309"/>
      <c r="L4556" s="309"/>
      <c r="M4556" s="309"/>
      <c r="N4556" s="309"/>
      <c r="O4556" s="309"/>
      <c r="P4556" s="309"/>
      <c r="Q4556" s="309"/>
      <c r="R4556" s="309"/>
      <c r="S4556" s="309"/>
      <c r="T4556" s="309"/>
      <c r="U4556" s="309"/>
    </row>
    <row r="4557" spans="1:22" x14ac:dyDescent="0.2">
      <c r="A4557" s="309"/>
      <c r="B4557" s="309"/>
      <c r="C4557" s="309"/>
      <c r="D4557" s="309"/>
      <c r="E4557" s="309"/>
      <c r="F4557" s="309"/>
      <c r="G4557" s="309"/>
      <c r="H4557" s="309"/>
      <c r="I4557" s="309"/>
      <c r="J4557" s="309"/>
      <c r="K4557" s="309"/>
      <c r="L4557" s="309"/>
      <c r="M4557" s="309"/>
      <c r="N4557" s="309"/>
      <c r="O4557" s="309"/>
      <c r="P4557" s="309"/>
      <c r="Q4557" s="309"/>
      <c r="R4557" s="309"/>
      <c r="S4557" s="309"/>
      <c r="T4557" s="309"/>
      <c r="U4557" s="309"/>
    </row>
    <row r="4558" spans="1:22" x14ac:dyDescent="0.2">
      <c r="A4558" s="309"/>
      <c r="B4558" s="309"/>
      <c r="C4558" s="309"/>
      <c r="D4558" s="309"/>
      <c r="E4558" s="309"/>
      <c r="F4558" s="309"/>
      <c r="G4558" s="309"/>
      <c r="H4558" s="309"/>
      <c r="I4558" s="309"/>
      <c r="J4558" s="309"/>
      <c r="K4558" s="309"/>
      <c r="L4558" s="309"/>
      <c r="M4558" s="309"/>
      <c r="N4558" s="309"/>
      <c r="O4558" s="309"/>
      <c r="P4558" s="309"/>
      <c r="Q4558" s="309"/>
      <c r="R4558" s="309"/>
      <c r="S4558" s="309"/>
      <c r="T4558" s="309"/>
      <c r="U4558" s="309"/>
    </row>
    <row r="4559" spans="1:22" x14ac:dyDescent="0.2">
      <c r="A4559" s="309"/>
      <c r="B4559" s="309"/>
      <c r="C4559" s="309"/>
      <c r="D4559" s="309"/>
      <c r="E4559" s="309"/>
      <c r="F4559" s="309"/>
      <c r="G4559" s="309"/>
      <c r="H4559" s="309"/>
      <c r="I4559" s="309"/>
      <c r="J4559" s="309"/>
      <c r="K4559" s="309"/>
      <c r="L4559" s="309"/>
      <c r="M4559" s="309"/>
      <c r="N4559" s="309"/>
      <c r="O4559" s="309"/>
      <c r="P4559" s="309"/>
      <c r="Q4559" s="309"/>
      <c r="R4559" s="309"/>
      <c r="S4559" s="309"/>
      <c r="T4559" s="309"/>
      <c r="U4559" s="309"/>
    </row>
    <row r="4560" spans="1:22" x14ac:dyDescent="0.2">
      <c r="A4560" s="309"/>
      <c r="B4560" s="309"/>
      <c r="C4560" s="309"/>
      <c r="D4560" s="309"/>
      <c r="E4560" s="309"/>
      <c r="F4560" s="309"/>
      <c r="G4560" s="309"/>
      <c r="H4560" s="309"/>
      <c r="I4560" s="309"/>
      <c r="J4560" s="309"/>
      <c r="K4560" s="309"/>
      <c r="L4560" s="309"/>
      <c r="M4560" s="309"/>
      <c r="N4560" s="309"/>
      <c r="O4560" s="309"/>
      <c r="P4560" s="309"/>
      <c r="Q4560" s="309"/>
      <c r="R4560" s="309"/>
      <c r="S4560" s="309"/>
      <c r="T4560" s="309"/>
      <c r="U4560" s="309"/>
    </row>
    <row r="4561" spans="1:21" x14ac:dyDescent="0.2">
      <c r="A4561" s="309"/>
      <c r="B4561" s="309"/>
      <c r="C4561" s="309"/>
      <c r="D4561" s="309"/>
      <c r="E4561" s="309"/>
      <c r="F4561" s="309"/>
      <c r="G4561" s="309"/>
      <c r="H4561" s="309"/>
      <c r="I4561" s="309"/>
      <c r="J4561" s="309"/>
      <c r="K4561" s="309"/>
      <c r="L4561" s="309"/>
      <c r="M4561" s="309"/>
      <c r="N4561" s="309"/>
      <c r="O4561" s="309"/>
      <c r="P4561" s="309"/>
      <c r="Q4561" s="309"/>
      <c r="R4561" s="309"/>
      <c r="S4561" s="309"/>
      <c r="T4561" s="309"/>
      <c r="U4561" s="309"/>
    </row>
    <row r="4562" spans="1:21" x14ac:dyDescent="0.2">
      <c r="A4562" s="309"/>
      <c r="B4562" s="309"/>
      <c r="C4562" s="309"/>
      <c r="D4562" s="309"/>
      <c r="E4562" s="309"/>
      <c r="F4562" s="309"/>
      <c r="G4562" s="309"/>
      <c r="H4562" s="309"/>
      <c r="I4562" s="309"/>
      <c r="J4562" s="309"/>
      <c r="K4562" s="309"/>
      <c r="L4562" s="309"/>
      <c r="M4562" s="309"/>
      <c r="N4562" s="309"/>
      <c r="O4562" s="309"/>
      <c r="P4562" s="309"/>
      <c r="Q4562" s="309"/>
      <c r="R4562" s="309"/>
      <c r="S4562" s="309"/>
      <c r="T4562" s="309"/>
      <c r="U4562" s="309"/>
    </row>
    <row r="4563" spans="1:21" x14ac:dyDescent="0.2">
      <c r="A4563" s="309"/>
      <c r="B4563" s="309"/>
      <c r="C4563" s="309"/>
      <c r="D4563" s="309"/>
      <c r="E4563" s="309"/>
      <c r="F4563" s="309"/>
      <c r="G4563" s="309"/>
      <c r="H4563" s="309"/>
      <c r="I4563" s="309"/>
      <c r="J4563" s="309"/>
      <c r="K4563" s="309"/>
      <c r="L4563" s="309"/>
      <c r="M4563" s="309"/>
      <c r="N4563" s="309"/>
      <c r="O4563" s="309"/>
      <c r="P4563" s="309"/>
      <c r="Q4563" s="309"/>
      <c r="R4563" s="309"/>
      <c r="S4563" s="309"/>
      <c r="T4563" s="309"/>
      <c r="U4563" s="309"/>
    </row>
    <row r="4564" spans="1:21" x14ac:dyDescent="0.2">
      <c r="A4564" s="309"/>
      <c r="B4564" s="309"/>
      <c r="C4564" s="309"/>
      <c r="D4564" s="309"/>
      <c r="E4564" s="309"/>
      <c r="F4564" s="309"/>
      <c r="G4564" s="309"/>
      <c r="H4564" s="309"/>
      <c r="I4564" s="309"/>
      <c r="J4564" s="309"/>
      <c r="K4564" s="309"/>
      <c r="L4564" s="309"/>
      <c r="M4564" s="309"/>
      <c r="N4564" s="309"/>
      <c r="O4564" s="309"/>
      <c r="P4564" s="309"/>
      <c r="Q4564" s="309"/>
      <c r="R4564" s="309"/>
      <c r="S4564" s="309"/>
      <c r="T4564" s="309"/>
      <c r="U4564" s="309"/>
    </row>
    <row r="4565" spans="1:21" x14ac:dyDescent="0.2">
      <c r="A4565" s="309"/>
      <c r="B4565" s="309"/>
      <c r="C4565" s="309"/>
      <c r="D4565" s="309"/>
      <c r="E4565" s="309"/>
      <c r="F4565" s="309"/>
      <c r="G4565" s="309"/>
      <c r="H4565" s="309"/>
      <c r="I4565" s="309"/>
      <c r="J4565" s="309"/>
      <c r="K4565" s="309"/>
      <c r="L4565" s="309"/>
      <c r="M4565" s="309"/>
      <c r="N4565" s="309"/>
      <c r="O4565" s="309"/>
      <c r="P4565" s="309"/>
      <c r="Q4565" s="309"/>
      <c r="R4565" s="309"/>
      <c r="S4565" s="309"/>
      <c r="T4565" s="309"/>
      <c r="U4565" s="309"/>
    </row>
    <row r="4566" spans="1:21" x14ac:dyDescent="0.2">
      <c r="A4566" s="309"/>
      <c r="B4566" s="309"/>
      <c r="C4566" s="309"/>
      <c r="D4566" s="309"/>
      <c r="E4566" s="309"/>
      <c r="F4566" s="309"/>
      <c r="G4566" s="309"/>
      <c r="H4566" s="309"/>
      <c r="I4566" s="309"/>
      <c r="J4566" s="309"/>
      <c r="K4566" s="309"/>
      <c r="L4566" s="309"/>
      <c r="M4566" s="309"/>
      <c r="N4566" s="309"/>
      <c r="O4566" s="309"/>
      <c r="P4566" s="309"/>
      <c r="Q4566" s="309"/>
      <c r="R4566" s="309"/>
      <c r="S4566" s="309"/>
      <c r="T4566" s="309"/>
      <c r="U4566" s="309"/>
    </row>
    <row r="4567" spans="1:21" x14ac:dyDescent="0.2">
      <c r="A4567" s="309"/>
      <c r="B4567" s="309"/>
      <c r="C4567" s="309"/>
      <c r="D4567" s="309"/>
      <c r="E4567" s="309"/>
      <c r="F4567" s="309"/>
      <c r="G4567" s="309"/>
      <c r="H4567" s="309"/>
      <c r="I4567" s="309"/>
      <c r="J4567" s="309"/>
      <c r="K4567" s="309"/>
      <c r="L4567" s="309"/>
      <c r="M4567" s="309"/>
      <c r="N4567" s="309"/>
      <c r="O4567" s="309"/>
      <c r="P4567" s="309"/>
      <c r="Q4567" s="309"/>
      <c r="R4567" s="309"/>
      <c r="S4567" s="309"/>
      <c r="T4567" s="309"/>
      <c r="U4567" s="309"/>
    </row>
    <row r="4568" spans="1:21" x14ac:dyDescent="0.2">
      <c r="A4568" s="309"/>
      <c r="B4568" s="309"/>
      <c r="C4568" s="309"/>
      <c r="D4568" s="309"/>
      <c r="E4568" s="309"/>
      <c r="F4568" s="309"/>
      <c r="G4568" s="309"/>
      <c r="H4568" s="309"/>
      <c r="I4568" s="309"/>
      <c r="J4568" s="309"/>
      <c r="K4568" s="309"/>
      <c r="L4568" s="309"/>
      <c r="M4568" s="309"/>
      <c r="N4568" s="309"/>
      <c r="O4568" s="309"/>
      <c r="P4568" s="309"/>
      <c r="Q4568" s="309"/>
      <c r="R4568" s="309"/>
      <c r="S4568" s="309"/>
      <c r="T4568" s="309"/>
      <c r="U4568" s="309"/>
    </row>
    <row r="4569" spans="1:21" x14ac:dyDescent="0.2">
      <c r="A4569" s="309"/>
      <c r="B4569" s="309"/>
      <c r="C4569" s="309"/>
      <c r="D4569" s="309"/>
      <c r="E4569" s="309"/>
      <c r="F4569" s="309"/>
      <c r="G4569" s="309"/>
      <c r="H4569" s="309"/>
      <c r="I4569" s="309"/>
      <c r="J4569" s="309"/>
      <c r="K4569" s="309"/>
      <c r="L4569" s="309"/>
      <c r="M4569" s="309"/>
      <c r="N4569" s="309"/>
      <c r="O4569" s="309"/>
      <c r="P4569" s="309"/>
      <c r="Q4569" s="309"/>
      <c r="R4569" s="309"/>
      <c r="S4569" s="309"/>
      <c r="T4569" s="309"/>
      <c r="U4569" s="309"/>
    </row>
    <row r="4570" spans="1:21" x14ac:dyDescent="0.2">
      <c r="A4570" s="309"/>
      <c r="B4570" s="309"/>
      <c r="C4570" s="309"/>
      <c r="D4570" s="309"/>
      <c r="E4570" s="309"/>
      <c r="F4570" s="309"/>
      <c r="G4570" s="309"/>
      <c r="H4570" s="309"/>
      <c r="I4570" s="309"/>
      <c r="J4570" s="309"/>
      <c r="K4570" s="309"/>
      <c r="L4570" s="309"/>
      <c r="M4570" s="309"/>
      <c r="N4570" s="309"/>
      <c r="O4570" s="309"/>
      <c r="P4570" s="309"/>
      <c r="Q4570" s="309"/>
      <c r="R4570" s="309"/>
      <c r="S4570" s="309"/>
      <c r="T4570" s="309"/>
      <c r="U4570" s="309"/>
    </row>
    <row r="4571" spans="1:21" x14ac:dyDescent="0.2">
      <c r="A4571" s="309"/>
      <c r="B4571" s="309"/>
      <c r="C4571" s="309"/>
      <c r="D4571" s="309"/>
      <c r="E4571" s="309"/>
      <c r="F4571" s="309"/>
      <c r="G4571" s="309"/>
      <c r="H4571" s="309"/>
      <c r="I4571" s="309"/>
      <c r="J4571" s="309"/>
      <c r="K4571" s="309"/>
      <c r="L4571" s="309"/>
      <c r="M4571" s="309"/>
      <c r="N4571" s="309"/>
      <c r="O4571" s="309"/>
      <c r="P4571" s="309"/>
      <c r="Q4571" s="309"/>
      <c r="R4571" s="309"/>
      <c r="S4571" s="309"/>
      <c r="T4571" s="309"/>
      <c r="U4571" s="309"/>
    </row>
    <row r="4572" spans="1:21" x14ac:dyDescent="0.2">
      <c r="A4572" s="309"/>
      <c r="B4572" s="309"/>
      <c r="C4572" s="309"/>
      <c r="D4572" s="309"/>
      <c r="E4572" s="309"/>
      <c r="F4572" s="309"/>
      <c r="G4572" s="309"/>
      <c r="H4572" s="309"/>
      <c r="I4572" s="309"/>
      <c r="J4572" s="309"/>
      <c r="K4572" s="309"/>
      <c r="L4572" s="309"/>
      <c r="M4572" s="309"/>
      <c r="N4572" s="309"/>
      <c r="O4572" s="309"/>
      <c r="P4572" s="309"/>
      <c r="Q4572" s="309"/>
      <c r="R4572" s="309"/>
      <c r="S4572" s="309"/>
      <c r="T4572" s="309"/>
      <c r="U4572" s="309"/>
    </row>
    <row r="4573" spans="1:21" x14ac:dyDescent="0.2">
      <c r="A4573" s="309"/>
      <c r="B4573" s="309"/>
      <c r="C4573" s="309"/>
      <c r="D4573" s="309"/>
      <c r="E4573" s="309"/>
      <c r="F4573" s="309"/>
      <c r="G4573" s="309"/>
      <c r="H4573" s="309"/>
      <c r="I4573" s="309"/>
      <c r="J4573" s="309"/>
      <c r="K4573" s="309"/>
      <c r="L4573" s="309"/>
      <c r="M4573" s="309"/>
      <c r="N4573" s="309"/>
      <c r="O4573" s="309"/>
      <c r="P4573" s="309"/>
      <c r="Q4573" s="309"/>
      <c r="R4573" s="309"/>
      <c r="S4573" s="309"/>
      <c r="T4573" s="309"/>
      <c r="U4573" s="309"/>
    </row>
    <row r="4574" spans="1:21" x14ac:dyDescent="0.2">
      <c r="A4574" s="309"/>
      <c r="B4574" s="309"/>
      <c r="C4574" s="309"/>
      <c r="D4574" s="309"/>
      <c r="E4574" s="309"/>
      <c r="F4574" s="309"/>
      <c r="G4574" s="309"/>
      <c r="H4574" s="309"/>
      <c r="I4574" s="309"/>
      <c r="J4574" s="309"/>
      <c r="K4574" s="309"/>
      <c r="L4574" s="309"/>
      <c r="M4574" s="309"/>
      <c r="N4574" s="309"/>
      <c r="O4574" s="309"/>
      <c r="P4574" s="309"/>
      <c r="Q4574" s="309"/>
      <c r="R4574" s="309"/>
      <c r="S4574" s="309"/>
      <c r="T4574" s="309"/>
      <c r="U4574" s="309"/>
    </row>
    <row r="4575" spans="1:21" x14ac:dyDescent="0.2">
      <c r="A4575" s="309"/>
      <c r="B4575" s="309"/>
      <c r="C4575" s="309"/>
      <c r="D4575" s="309"/>
      <c r="E4575" s="309"/>
      <c r="F4575" s="309"/>
      <c r="G4575" s="309"/>
      <c r="H4575" s="309"/>
      <c r="I4575" s="309"/>
      <c r="J4575" s="309"/>
      <c r="K4575" s="309"/>
      <c r="L4575" s="309"/>
      <c r="M4575" s="309"/>
      <c r="N4575" s="309"/>
      <c r="O4575" s="309"/>
      <c r="P4575" s="309"/>
      <c r="Q4575" s="309"/>
      <c r="R4575" s="309"/>
      <c r="S4575" s="309"/>
      <c r="T4575" s="309"/>
      <c r="U4575" s="309"/>
    </row>
    <row r="4576" spans="1:21" x14ac:dyDescent="0.2">
      <c r="A4576" s="309"/>
      <c r="B4576" s="309"/>
      <c r="C4576" s="309"/>
      <c r="D4576" s="309"/>
      <c r="E4576" s="309"/>
      <c r="F4576" s="309"/>
      <c r="G4576" s="309"/>
      <c r="H4576" s="309"/>
      <c r="I4576" s="309"/>
      <c r="J4576" s="309"/>
      <c r="K4576" s="309"/>
      <c r="L4576" s="309"/>
      <c r="M4576" s="309"/>
      <c r="N4576" s="309"/>
      <c r="O4576" s="309"/>
      <c r="P4576" s="309"/>
      <c r="Q4576" s="309"/>
      <c r="R4576" s="309"/>
      <c r="S4576" s="309"/>
      <c r="T4576" s="309"/>
      <c r="U4576" s="309"/>
    </row>
    <row r="4577" spans="1:21" x14ac:dyDescent="0.2">
      <c r="A4577" s="309"/>
      <c r="B4577" s="309"/>
      <c r="C4577" s="309"/>
      <c r="D4577" s="309"/>
      <c r="E4577" s="309"/>
      <c r="F4577" s="309"/>
      <c r="G4577" s="309"/>
      <c r="H4577" s="309"/>
      <c r="I4577" s="309"/>
      <c r="J4577" s="309"/>
      <c r="K4577" s="309"/>
      <c r="L4577" s="309"/>
      <c r="M4577" s="309"/>
      <c r="N4577" s="309"/>
      <c r="O4577" s="309"/>
      <c r="P4577" s="309"/>
      <c r="Q4577" s="309"/>
      <c r="R4577" s="309"/>
      <c r="S4577" s="309"/>
      <c r="T4577" s="309"/>
      <c r="U4577" s="309"/>
    </row>
    <row r="4578" spans="1:21" x14ac:dyDescent="0.2">
      <c r="A4578" s="309"/>
      <c r="B4578" s="309"/>
      <c r="C4578" s="309"/>
      <c r="D4578" s="309"/>
      <c r="E4578" s="309"/>
      <c r="F4578" s="309"/>
      <c r="G4578" s="309"/>
      <c r="H4578" s="309"/>
      <c r="I4578" s="309"/>
      <c r="J4578" s="309"/>
      <c r="K4578" s="309"/>
      <c r="L4578" s="309"/>
      <c r="M4578" s="309"/>
      <c r="N4578" s="309"/>
      <c r="O4578" s="309"/>
      <c r="P4578" s="309"/>
      <c r="Q4578" s="309"/>
      <c r="R4578" s="309"/>
      <c r="S4578" s="309"/>
      <c r="T4578" s="309"/>
      <c r="U4578" s="309"/>
    </row>
    <row r="4579" spans="1:21" x14ac:dyDescent="0.2">
      <c r="A4579" s="309"/>
      <c r="B4579" s="309"/>
      <c r="C4579" s="309"/>
      <c r="D4579" s="309"/>
      <c r="E4579" s="309"/>
      <c r="F4579" s="309"/>
      <c r="G4579" s="309"/>
      <c r="H4579" s="309"/>
      <c r="I4579" s="309"/>
      <c r="J4579" s="309"/>
      <c r="K4579" s="309"/>
      <c r="L4579" s="309"/>
      <c r="M4579" s="309"/>
      <c r="N4579" s="309"/>
      <c r="O4579" s="309"/>
      <c r="P4579" s="309"/>
      <c r="Q4579" s="309"/>
      <c r="R4579" s="309"/>
      <c r="S4579" s="309"/>
      <c r="T4579" s="309"/>
      <c r="U4579" s="309"/>
    </row>
    <row r="4580" spans="1:21" x14ac:dyDescent="0.2">
      <c r="A4580" s="309"/>
      <c r="B4580" s="309"/>
      <c r="C4580" s="309"/>
      <c r="D4580" s="309"/>
      <c r="E4580" s="309"/>
      <c r="F4580" s="309"/>
      <c r="G4580" s="309"/>
      <c r="H4580" s="309"/>
      <c r="I4580" s="309"/>
      <c r="J4580" s="309"/>
      <c r="K4580" s="309"/>
      <c r="L4580" s="309"/>
      <c r="M4580" s="309"/>
      <c r="N4580" s="309"/>
      <c r="O4580" s="309"/>
      <c r="P4580" s="309"/>
      <c r="Q4580" s="309"/>
      <c r="R4580" s="309"/>
      <c r="S4580" s="309"/>
      <c r="T4580" s="309"/>
      <c r="U4580" s="309"/>
    </row>
    <row r="4581" spans="1:21" x14ac:dyDescent="0.2">
      <c r="A4581" s="309"/>
      <c r="B4581" s="309"/>
      <c r="C4581" s="309"/>
      <c r="D4581" s="309"/>
      <c r="E4581" s="309"/>
      <c r="F4581" s="309"/>
      <c r="G4581" s="309"/>
      <c r="H4581" s="309"/>
      <c r="I4581" s="309"/>
      <c r="J4581" s="309"/>
      <c r="K4581" s="309"/>
      <c r="L4581" s="309"/>
      <c r="M4581" s="309"/>
      <c r="N4581" s="309"/>
      <c r="O4581" s="309"/>
      <c r="P4581" s="309"/>
      <c r="Q4581" s="309"/>
      <c r="R4581" s="309"/>
      <c r="S4581" s="309"/>
      <c r="T4581" s="309"/>
      <c r="U4581" s="309"/>
    </row>
    <row r="4582" spans="1:21" x14ac:dyDescent="0.2">
      <c r="A4582" s="309"/>
      <c r="B4582" s="309"/>
      <c r="C4582" s="309"/>
      <c r="D4582" s="309"/>
      <c r="E4582" s="309"/>
      <c r="F4582" s="309"/>
      <c r="G4582" s="309"/>
      <c r="H4582" s="309"/>
      <c r="I4582" s="309"/>
      <c r="J4582" s="309"/>
      <c r="K4582" s="309"/>
      <c r="L4582" s="309"/>
      <c r="M4582" s="309"/>
      <c r="N4582" s="309"/>
      <c r="O4582" s="309"/>
      <c r="P4582" s="309"/>
      <c r="Q4582" s="309"/>
      <c r="R4582" s="309"/>
      <c r="S4582" s="309"/>
      <c r="T4582" s="309"/>
      <c r="U4582" s="309"/>
    </row>
    <row r="4583" spans="1:21" x14ac:dyDescent="0.2">
      <c r="A4583" s="309"/>
      <c r="B4583" s="309"/>
      <c r="C4583" s="309"/>
      <c r="D4583" s="309"/>
      <c r="E4583" s="309"/>
      <c r="F4583" s="309"/>
      <c r="G4583" s="309"/>
      <c r="H4583" s="309"/>
      <c r="I4583" s="309"/>
      <c r="J4583" s="309"/>
      <c r="K4583" s="309"/>
      <c r="L4583" s="309"/>
      <c r="M4583" s="309"/>
      <c r="N4583" s="309"/>
      <c r="O4583" s="309"/>
      <c r="P4583" s="309"/>
      <c r="Q4583" s="309"/>
      <c r="R4583" s="309"/>
      <c r="S4583" s="309"/>
      <c r="T4583" s="309"/>
      <c r="U4583" s="309"/>
    </row>
    <row r="4584" spans="1:21" x14ac:dyDescent="0.2">
      <c r="A4584" s="309"/>
      <c r="B4584" s="309"/>
      <c r="C4584" s="309"/>
      <c r="D4584" s="309"/>
      <c r="E4584" s="309"/>
      <c r="F4584" s="309"/>
      <c r="G4584" s="309"/>
      <c r="H4584" s="309"/>
      <c r="I4584" s="309"/>
      <c r="J4584" s="309"/>
      <c r="K4584" s="309"/>
      <c r="L4584" s="309"/>
      <c r="M4584" s="309"/>
      <c r="N4584" s="309"/>
      <c r="O4584" s="309"/>
      <c r="P4584" s="309"/>
      <c r="Q4584" s="309"/>
      <c r="R4584" s="309"/>
      <c r="S4584" s="309"/>
      <c r="T4584" s="309"/>
      <c r="U4584" s="309"/>
    </row>
    <row r="4585" spans="1:21" x14ac:dyDescent="0.2">
      <c r="A4585" s="309"/>
      <c r="B4585" s="309"/>
      <c r="C4585" s="309"/>
      <c r="D4585" s="309"/>
      <c r="E4585" s="309"/>
      <c r="F4585" s="309"/>
      <c r="G4585" s="309"/>
      <c r="H4585" s="309"/>
      <c r="I4585" s="309"/>
      <c r="J4585" s="309"/>
      <c r="K4585" s="309"/>
      <c r="L4585" s="309"/>
      <c r="M4585" s="309"/>
      <c r="N4585" s="309"/>
      <c r="O4585" s="309"/>
      <c r="P4585" s="309"/>
      <c r="Q4585" s="309"/>
      <c r="R4585" s="309"/>
      <c r="S4585" s="309"/>
      <c r="T4585" s="309"/>
      <c r="U4585" s="309"/>
    </row>
    <row r="4586" spans="1:21" x14ac:dyDescent="0.2">
      <c r="A4586" s="309"/>
      <c r="B4586" s="309"/>
      <c r="C4586" s="309"/>
      <c r="D4586" s="309"/>
      <c r="E4586" s="309"/>
      <c r="F4586" s="309"/>
      <c r="G4586" s="309"/>
      <c r="H4586" s="309"/>
      <c r="I4586" s="309"/>
      <c r="J4586" s="309"/>
      <c r="K4586" s="309"/>
      <c r="L4586" s="309"/>
      <c r="M4586" s="309"/>
      <c r="N4586" s="309"/>
      <c r="O4586" s="309"/>
      <c r="P4586" s="309"/>
      <c r="Q4586" s="309"/>
      <c r="R4586" s="309"/>
      <c r="S4586" s="309"/>
      <c r="T4586" s="309"/>
      <c r="U4586" s="309"/>
    </row>
    <row r="4587" spans="1:21" x14ac:dyDescent="0.2">
      <c r="A4587" s="309"/>
      <c r="B4587" s="309"/>
      <c r="C4587" s="309"/>
      <c r="D4587" s="309"/>
      <c r="E4587" s="309"/>
      <c r="F4587" s="309"/>
      <c r="G4587" s="309"/>
      <c r="H4587" s="309"/>
      <c r="I4587" s="309"/>
      <c r="J4587" s="309"/>
      <c r="K4587" s="309"/>
      <c r="L4587" s="309"/>
      <c r="M4587" s="309"/>
      <c r="N4587" s="309"/>
      <c r="O4587" s="309"/>
      <c r="P4587" s="309"/>
      <c r="Q4587" s="309"/>
      <c r="R4587" s="309"/>
      <c r="S4587" s="309"/>
      <c r="T4587" s="309"/>
      <c r="U4587" s="309"/>
    </row>
    <row r="4588" spans="1:21" x14ac:dyDescent="0.2">
      <c r="A4588" s="309"/>
      <c r="B4588" s="309"/>
      <c r="C4588" s="309"/>
      <c r="D4588" s="309"/>
      <c r="E4588" s="309"/>
      <c r="F4588" s="309"/>
      <c r="G4588" s="309"/>
      <c r="H4588" s="309"/>
      <c r="I4588" s="309"/>
      <c r="J4588" s="309"/>
      <c r="K4588" s="309"/>
      <c r="L4588" s="309"/>
      <c r="M4588" s="309"/>
      <c r="N4588" s="309"/>
      <c r="O4588" s="309"/>
      <c r="P4588" s="309"/>
      <c r="Q4588" s="309"/>
      <c r="R4588" s="309"/>
      <c r="S4588" s="309"/>
      <c r="T4588" s="309"/>
      <c r="U4588" s="309"/>
    </row>
    <row r="4589" spans="1:21" x14ac:dyDescent="0.2">
      <c r="A4589" s="309"/>
      <c r="B4589" s="309"/>
      <c r="C4589" s="309"/>
      <c r="D4589" s="309"/>
      <c r="E4589" s="309"/>
      <c r="F4589" s="309"/>
      <c r="G4589" s="309"/>
      <c r="H4589" s="309"/>
      <c r="I4589" s="309"/>
      <c r="J4589" s="309"/>
      <c r="K4589" s="309"/>
      <c r="L4589" s="309"/>
      <c r="M4589" s="309"/>
      <c r="N4589" s="309"/>
      <c r="O4589" s="309"/>
      <c r="P4589" s="309"/>
      <c r="Q4589" s="309"/>
      <c r="R4589" s="309"/>
      <c r="S4589" s="309"/>
      <c r="T4589" s="309"/>
      <c r="U4589" s="309"/>
    </row>
    <row r="4590" spans="1:21" x14ac:dyDescent="0.2">
      <c r="A4590" s="309"/>
      <c r="B4590" s="309"/>
      <c r="C4590" s="309"/>
      <c r="D4590" s="309"/>
      <c r="E4590" s="309"/>
      <c r="F4590" s="309"/>
      <c r="G4590" s="309"/>
      <c r="H4590" s="309"/>
      <c r="I4590" s="309"/>
      <c r="J4590" s="309"/>
      <c r="K4590" s="309"/>
      <c r="L4590" s="309"/>
      <c r="M4590" s="309"/>
      <c r="N4590" s="309"/>
      <c r="O4590" s="309"/>
      <c r="P4590" s="309"/>
      <c r="Q4590" s="309"/>
      <c r="R4590" s="309"/>
      <c r="S4590" s="309"/>
      <c r="T4590" s="309"/>
      <c r="U4590" s="309"/>
    </row>
    <row r="4591" spans="1:21" x14ac:dyDescent="0.2">
      <c r="A4591" s="309"/>
      <c r="B4591" s="309"/>
      <c r="C4591" s="309"/>
      <c r="D4591" s="309"/>
      <c r="E4591" s="309"/>
      <c r="F4591" s="309"/>
      <c r="G4591" s="309"/>
      <c r="H4591" s="309"/>
      <c r="I4591" s="309"/>
      <c r="J4591" s="309"/>
      <c r="K4591" s="309"/>
      <c r="L4591" s="309"/>
      <c r="M4591" s="309"/>
      <c r="N4591" s="309"/>
      <c r="O4591" s="309"/>
      <c r="P4591" s="309"/>
      <c r="Q4591" s="309"/>
      <c r="R4591" s="309"/>
      <c r="S4591" s="309"/>
      <c r="T4591" s="309"/>
      <c r="U4591" s="309"/>
    </row>
    <row r="4592" spans="1:21" x14ac:dyDescent="0.2">
      <c r="A4592" s="309"/>
      <c r="B4592" s="309"/>
      <c r="C4592" s="309"/>
      <c r="D4592" s="309"/>
      <c r="E4592" s="309"/>
      <c r="F4592" s="309"/>
      <c r="G4592" s="309"/>
      <c r="H4592" s="309"/>
      <c r="I4592" s="309"/>
      <c r="J4592" s="309"/>
      <c r="K4592" s="309"/>
      <c r="L4592" s="309"/>
      <c r="M4592" s="309"/>
      <c r="N4592" s="309"/>
      <c r="O4592" s="309"/>
      <c r="P4592" s="309"/>
      <c r="Q4592" s="309"/>
      <c r="R4592" s="309"/>
      <c r="S4592" s="309"/>
      <c r="T4592" s="309"/>
      <c r="U4592" s="309"/>
    </row>
    <row r="4593" spans="1:21" x14ac:dyDescent="0.2">
      <c r="A4593" s="309"/>
      <c r="B4593" s="309"/>
      <c r="C4593" s="309"/>
      <c r="D4593" s="309"/>
      <c r="E4593" s="309"/>
      <c r="F4593" s="309"/>
      <c r="G4593" s="309"/>
      <c r="H4593" s="309"/>
      <c r="I4593" s="309"/>
      <c r="J4593" s="309"/>
      <c r="K4593" s="309"/>
      <c r="L4593" s="309"/>
      <c r="M4593" s="309"/>
      <c r="N4593" s="309"/>
      <c r="O4593" s="309"/>
      <c r="P4593" s="309"/>
      <c r="Q4593" s="309"/>
      <c r="R4593" s="309"/>
      <c r="S4593" s="309"/>
      <c r="T4593" s="309"/>
      <c r="U4593" s="309"/>
    </row>
    <row r="4594" spans="1:21" x14ac:dyDescent="0.2">
      <c r="A4594" s="309"/>
      <c r="B4594" s="309"/>
      <c r="C4594" s="309"/>
      <c r="D4594" s="309"/>
      <c r="E4594" s="309"/>
      <c r="F4594" s="309"/>
      <c r="G4594" s="309"/>
      <c r="H4594" s="309"/>
      <c r="I4594" s="309"/>
      <c r="J4594" s="309"/>
      <c r="K4594" s="309"/>
      <c r="L4594" s="309"/>
      <c r="M4594" s="309"/>
      <c r="N4594" s="309"/>
      <c r="O4594" s="309"/>
      <c r="P4594" s="309"/>
      <c r="Q4594" s="309"/>
      <c r="R4594" s="309"/>
      <c r="S4594" s="309"/>
      <c r="T4594" s="309"/>
      <c r="U4594" s="309"/>
    </row>
    <row r="4595" spans="1:21" x14ac:dyDescent="0.2">
      <c r="A4595" s="309"/>
      <c r="B4595" s="309"/>
      <c r="C4595" s="309"/>
      <c r="D4595" s="309"/>
      <c r="E4595" s="309"/>
      <c r="F4595" s="309"/>
      <c r="G4595" s="309"/>
      <c r="H4595" s="309"/>
      <c r="I4595" s="309"/>
      <c r="J4595" s="309"/>
      <c r="K4595" s="309"/>
      <c r="L4595" s="309"/>
      <c r="M4595" s="309"/>
      <c r="N4595" s="309"/>
      <c r="O4595" s="309"/>
      <c r="P4595" s="309"/>
      <c r="Q4595" s="309"/>
      <c r="R4595" s="309"/>
      <c r="S4595" s="309"/>
      <c r="T4595" s="309"/>
      <c r="U4595" s="309"/>
    </row>
    <row r="4596" spans="1:21" x14ac:dyDescent="0.2">
      <c r="A4596" s="309"/>
      <c r="B4596" s="309"/>
      <c r="C4596" s="309"/>
      <c r="D4596" s="309"/>
      <c r="E4596" s="309"/>
      <c r="F4596" s="309"/>
      <c r="G4596" s="309"/>
      <c r="H4596" s="309"/>
      <c r="I4596" s="309"/>
      <c r="J4596" s="309"/>
      <c r="K4596" s="309"/>
      <c r="L4596" s="309"/>
      <c r="M4596" s="309"/>
      <c r="N4596" s="309"/>
      <c r="O4596" s="309"/>
      <c r="P4596" s="309"/>
      <c r="Q4596" s="309"/>
      <c r="R4596" s="309"/>
      <c r="S4596" s="309"/>
      <c r="T4596" s="309"/>
      <c r="U4596" s="309"/>
    </row>
    <row r="4597" spans="1:21" x14ac:dyDescent="0.2">
      <c r="A4597" s="309"/>
      <c r="B4597" s="309"/>
      <c r="C4597" s="309"/>
      <c r="D4597" s="309"/>
      <c r="E4597" s="309"/>
      <c r="F4597" s="309"/>
      <c r="G4597" s="309"/>
      <c r="H4597" s="309"/>
      <c r="I4597" s="309"/>
      <c r="J4597" s="309"/>
      <c r="K4597" s="309"/>
      <c r="L4597" s="309"/>
      <c r="M4597" s="309"/>
      <c r="N4597" s="309"/>
      <c r="O4597" s="309"/>
      <c r="P4597" s="309"/>
      <c r="Q4597" s="309"/>
      <c r="R4597" s="309"/>
      <c r="S4597" s="309"/>
      <c r="T4597" s="309"/>
      <c r="U4597" s="309"/>
    </row>
    <row r="4598" spans="1:21" x14ac:dyDescent="0.2">
      <c r="A4598" s="309"/>
      <c r="B4598" s="309"/>
      <c r="C4598" s="309"/>
      <c r="D4598" s="309"/>
      <c r="E4598" s="309"/>
      <c r="F4598" s="309"/>
      <c r="G4598" s="309"/>
      <c r="H4598" s="309"/>
      <c r="I4598" s="309"/>
      <c r="J4598" s="309"/>
      <c r="K4598" s="309"/>
      <c r="L4598" s="309"/>
      <c r="M4598" s="309"/>
      <c r="N4598" s="309"/>
      <c r="O4598" s="309"/>
      <c r="P4598" s="309"/>
      <c r="Q4598" s="309"/>
      <c r="R4598" s="309"/>
      <c r="S4598" s="309"/>
      <c r="T4598" s="309"/>
      <c r="U4598" s="309"/>
    </row>
    <row r="4599" spans="1:21" x14ac:dyDescent="0.2">
      <c r="A4599" s="309"/>
      <c r="B4599" s="309"/>
      <c r="C4599" s="309"/>
      <c r="D4599" s="309"/>
      <c r="E4599" s="309"/>
      <c r="F4599" s="309"/>
      <c r="G4599" s="309"/>
      <c r="H4599" s="309"/>
      <c r="I4599" s="309"/>
      <c r="J4599" s="309"/>
      <c r="K4599" s="309"/>
      <c r="L4599" s="309"/>
      <c r="M4599" s="309"/>
      <c r="N4599" s="309"/>
      <c r="O4599" s="309"/>
      <c r="P4599" s="309"/>
      <c r="Q4599" s="309"/>
      <c r="R4599" s="309"/>
      <c r="S4599" s="309"/>
      <c r="T4599" s="309"/>
      <c r="U4599" s="309"/>
    </row>
    <row r="4600" spans="1:21" x14ac:dyDescent="0.2">
      <c r="A4600" s="309"/>
      <c r="B4600" s="309"/>
      <c r="C4600" s="309"/>
      <c r="D4600" s="309"/>
      <c r="E4600" s="309"/>
      <c r="F4600" s="309"/>
      <c r="G4600" s="309"/>
      <c r="H4600" s="309"/>
      <c r="I4600" s="309"/>
      <c r="J4600" s="309"/>
      <c r="K4600" s="309"/>
      <c r="L4600" s="309"/>
      <c r="M4600" s="309"/>
      <c r="N4600" s="309"/>
      <c r="O4600" s="309"/>
      <c r="P4600" s="309"/>
      <c r="Q4600" s="309"/>
      <c r="R4600" s="309"/>
      <c r="S4600" s="309"/>
      <c r="T4600" s="309"/>
      <c r="U4600" s="309"/>
    </row>
    <row r="4601" spans="1:21" x14ac:dyDescent="0.2">
      <c r="A4601" s="309"/>
      <c r="B4601" s="309"/>
      <c r="C4601" s="309"/>
      <c r="D4601" s="309"/>
      <c r="E4601" s="309"/>
      <c r="F4601" s="309"/>
      <c r="G4601" s="309"/>
      <c r="H4601" s="309"/>
      <c r="I4601" s="309"/>
      <c r="J4601" s="309"/>
      <c r="K4601" s="309"/>
      <c r="L4601" s="309"/>
      <c r="M4601" s="309"/>
      <c r="N4601" s="309"/>
      <c r="O4601" s="309"/>
      <c r="P4601" s="309"/>
      <c r="Q4601" s="309"/>
      <c r="R4601" s="309"/>
      <c r="S4601" s="309"/>
      <c r="T4601" s="309"/>
      <c r="U4601" s="309"/>
    </row>
    <row r="4602" spans="1:21" x14ac:dyDescent="0.2">
      <c r="A4602" s="309"/>
      <c r="B4602" s="309"/>
      <c r="C4602" s="309"/>
      <c r="D4602" s="309"/>
      <c r="E4602" s="309"/>
      <c r="F4602" s="309"/>
      <c r="G4602" s="309"/>
      <c r="H4602" s="309"/>
      <c r="I4602" s="309"/>
      <c r="J4602" s="309"/>
      <c r="K4602" s="309"/>
      <c r="L4602" s="309"/>
      <c r="M4602" s="309"/>
      <c r="N4602" s="309"/>
      <c r="O4602" s="309"/>
      <c r="P4602" s="309"/>
      <c r="Q4602" s="309"/>
      <c r="R4602" s="309"/>
      <c r="S4602" s="309"/>
      <c r="T4602" s="309"/>
      <c r="U4602" s="309"/>
    </row>
    <row r="4603" spans="1:21" x14ac:dyDescent="0.2">
      <c r="A4603" s="309"/>
      <c r="B4603" s="309"/>
      <c r="C4603" s="309"/>
      <c r="D4603" s="309"/>
      <c r="E4603" s="309"/>
      <c r="F4603" s="309"/>
      <c r="G4603" s="309"/>
      <c r="H4603" s="309"/>
      <c r="I4603" s="309"/>
      <c r="J4603" s="309"/>
      <c r="K4603" s="309"/>
      <c r="L4603" s="309"/>
      <c r="M4603" s="309"/>
      <c r="N4603" s="309"/>
      <c r="O4603" s="309"/>
      <c r="P4603" s="309"/>
      <c r="Q4603" s="309"/>
      <c r="R4603" s="309"/>
      <c r="S4603" s="309"/>
      <c r="T4603" s="309"/>
      <c r="U4603" s="309"/>
    </row>
    <row r="4604" spans="1:21" x14ac:dyDescent="0.2">
      <c r="A4604" s="309"/>
      <c r="B4604" s="309"/>
      <c r="C4604" s="309"/>
      <c r="D4604" s="309"/>
      <c r="E4604" s="309"/>
      <c r="F4604" s="309"/>
      <c r="G4604" s="309"/>
      <c r="H4604" s="309"/>
      <c r="I4604" s="309"/>
      <c r="J4604" s="309"/>
      <c r="K4604" s="309"/>
      <c r="L4604" s="309"/>
      <c r="M4604" s="309"/>
      <c r="N4604" s="309"/>
      <c r="O4604" s="309"/>
      <c r="P4604" s="309"/>
      <c r="Q4604" s="309"/>
      <c r="R4604" s="309"/>
      <c r="S4604" s="309"/>
      <c r="T4604" s="309"/>
      <c r="U4604" s="309"/>
    </row>
    <row r="4605" spans="1:21" x14ac:dyDescent="0.2">
      <c r="A4605" s="309"/>
      <c r="B4605" s="309"/>
      <c r="C4605" s="309"/>
      <c r="D4605" s="309"/>
      <c r="E4605" s="309"/>
      <c r="F4605" s="309"/>
      <c r="G4605" s="309"/>
      <c r="H4605" s="309"/>
      <c r="I4605" s="309"/>
      <c r="J4605" s="309"/>
      <c r="K4605" s="309"/>
      <c r="L4605" s="309"/>
      <c r="M4605" s="309"/>
      <c r="N4605" s="309"/>
      <c r="O4605" s="309"/>
      <c r="P4605" s="309"/>
      <c r="Q4605" s="309"/>
      <c r="R4605" s="309"/>
      <c r="S4605" s="309"/>
      <c r="T4605" s="309"/>
      <c r="U4605" s="309"/>
    </row>
    <row r="4606" spans="1:21" x14ac:dyDescent="0.2">
      <c r="A4606" s="309"/>
      <c r="B4606" s="309"/>
      <c r="C4606" s="309"/>
      <c r="D4606" s="309"/>
      <c r="E4606" s="309"/>
      <c r="F4606" s="309"/>
      <c r="G4606" s="309"/>
      <c r="H4606" s="309"/>
      <c r="I4606" s="309"/>
      <c r="J4606" s="309"/>
      <c r="K4606" s="309"/>
      <c r="L4606" s="309"/>
      <c r="M4606" s="309"/>
      <c r="N4606" s="309"/>
      <c r="O4606" s="309"/>
      <c r="P4606" s="309"/>
      <c r="Q4606" s="309"/>
      <c r="R4606" s="309"/>
      <c r="S4606" s="309"/>
      <c r="T4606" s="309"/>
      <c r="U4606" s="309"/>
    </row>
    <row r="4607" spans="1:21" x14ac:dyDescent="0.2">
      <c r="A4607" s="309"/>
      <c r="B4607" s="309"/>
      <c r="C4607" s="309"/>
      <c r="D4607" s="309"/>
      <c r="E4607" s="309"/>
      <c r="F4607" s="309"/>
      <c r="G4607" s="309"/>
      <c r="H4607" s="309"/>
      <c r="I4607" s="309"/>
      <c r="J4607" s="309"/>
      <c r="K4607" s="309"/>
      <c r="L4607" s="309"/>
      <c r="M4607" s="309"/>
      <c r="N4607" s="309"/>
      <c r="O4607" s="309"/>
      <c r="P4607" s="309"/>
      <c r="Q4607" s="309"/>
      <c r="R4607" s="309"/>
      <c r="S4607" s="309"/>
      <c r="T4607" s="309"/>
      <c r="U4607" s="309"/>
    </row>
    <row r="4608" spans="1:21" x14ac:dyDescent="0.2">
      <c r="A4608" s="309"/>
      <c r="B4608" s="309"/>
      <c r="C4608" s="309"/>
      <c r="D4608" s="309"/>
      <c r="E4608" s="309"/>
      <c r="F4608" s="309"/>
      <c r="G4608" s="309"/>
      <c r="H4608" s="309"/>
      <c r="I4608" s="309"/>
      <c r="J4608" s="309"/>
      <c r="K4608" s="309"/>
      <c r="L4608" s="309"/>
      <c r="M4608" s="309"/>
      <c r="N4608" s="309"/>
      <c r="O4608" s="309"/>
      <c r="P4608" s="309"/>
      <c r="Q4608" s="309"/>
      <c r="R4608" s="309"/>
      <c r="S4608" s="309"/>
      <c r="T4608" s="309"/>
      <c r="U4608" s="309"/>
    </row>
    <row r="4609" spans="1:21" x14ac:dyDescent="0.2">
      <c r="A4609" s="309"/>
      <c r="B4609" s="309"/>
      <c r="C4609" s="309"/>
      <c r="D4609" s="309"/>
      <c r="E4609" s="309"/>
      <c r="F4609" s="309"/>
      <c r="G4609" s="309"/>
      <c r="H4609" s="309"/>
      <c r="I4609" s="309"/>
      <c r="J4609" s="309"/>
      <c r="K4609" s="309"/>
      <c r="L4609" s="309"/>
      <c r="M4609" s="309"/>
      <c r="N4609" s="309"/>
      <c r="O4609" s="309"/>
      <c r="P4609" s="309"/>
      <c r="Q4609" s="309"/>
      <c r="R4609" s="309"/>
      <c r="S4609" s="309"/>
      <c r="T4609" s="309"/>
      <c r="U4609" s="309"/>
    </row>
    <row r="4610" spans="1:21" x14ac:dyDescent="0.2">
      <c r="A4610" s="309"/>
      <c r="B4610" s="309"/>
      <c r="C4610" s="309"/>
      <c r="D4610" s="309"/>
      <c r="E4610" s="309"/>
      <c r="F4610" s="309"/>
      <c r="G4610" s="309"/>
      <c r="H4610" s="309"/>
      <c r="I4610" s="309"/>
      <c r="J4610" s="309"/>
      <c r="K4610" s="309"/>
      <c r="L4610" s="309"/>
      <c r="M4610" s="309"/>
      <c r="N4610" s="309"/>
      <c r="O4610" s="309"/>
      <c r="P4610" s="309"/>
      <c r="Q4610" s="309"/>
      <c r="R4610" s="309"/>
      <c r="S4610" s="309"/>
      <c r="T4610" s="309"/>
      <c r="U4610" s="309"/>
    </row>
    <row r="4611" spans="1:21" x14ac:dyDescent="0.2">
      <c r="A4611" s="309"/>
      <c r="B4611" s="309"/>
      <c r="C4611" s="309"/>
      <c r="D4611" s="309"/>
      <c r="E4611" s="309"/>
      <c r="F4611" s="309"/>
      <c r="G4611" s="309"/>
      <c r="H4611" s="309"/>
      <c r="I4611" s="309"/>
      <c r="J4611" s="309"/>
      <c r="K4611" s="309"/>
      <c r="L4611" s="309"/>
      <c r="M4611" s="309"/>
      <c r="N4611" s="309"/>
      <c r="O4611" s="309"/>
      <c r="P4611" s="309"/>
      <c r="Q4611" s="309"/>
      <c r="R4611" s="309"/>
      <c r="S4611" s="309"/>
      <c r="T4611" s="309"/>
      <c r="U4611" s="309"/>
    </row>
    <row r="4612" spans="1:21" x14ac:dyDescent="0.2">
      <c r="A4612" s="309"/>
      <c r="B4612" s="309"/>
      <c r="C4612" s="309"/>
      <c r="D4612" s="309"/>
      <c r="E4612" s="309"/>
      <c r="F4612" s="309"/>
      <c r="G4612" s="309"/>
      <c r="H4612" s="309"/>
      <c r="I4612" s="309"/>
      <c r="J4612" s="309"/>
      <c r="K4612" s="309"/>
      <c r="L4612" s="309"/>
      <c r="M4612" s="309"/>
      <c r="N4612" s="309"/>
      <c r="O4612" s="309"/>
      <c r="P4612" s="309"/>
      <c r="Q4612" s="309"/>
      <c r="R4612" s="309"/>
      <c r="S4612" s="309"/>
      <c r="T4612" s="309"/>
      <c r="U4612" s="309"/>
    </row>
    <row r="4613" spans="1:21" x14ac:dyDescent="0.2">
      <c r="A4613" s="309"/>
      <c r="B4613" s="309"/>
      <c r="C4613" s="309"/>
      <c r="D4613" s="309"/>
      <c r="E4613" s="309"/>
      <c r="F4613" s="309"/>
      <c r="G4613" s="309"/>
      <c r="H4613" s="309"/>
      <c r="I4613" s="309"/>
      <c r="J4613" s="309"/>
      <c r="K4613" s="309"/>
      <c r="L4613" s="309"/>
      <c r="M4613" s="309"/>
      <c r="N4613" s="309"/>
      <c r="O4613" s="309"/>
      <c r="P4613" s="309"/>
      <c r="Q4613" s="309"/>
      <c r="R4613" s="309"/>
      <c r="S4613" s="309"/>
      <c r="T4613" s="309"/>
      <c r="U4613" s="309"/>
    </row>
    <row r="4614" spans="1:21" x14ac:dyDescent="0.2">
      <c r="A4614" s="309"/>
      <c r="B4614" s="309"/>
      <c r="C4614" s="309"/>
      <c r="D4614" s="309"/>
      <c r="E4614" s="309"/>
      <c r="F4614" s="309"/>
      <c r="G4614" s="309"/>
      <c r="H4614" s="309"/>
      <c r="I4614" s="309"/>
      <c r="J4614" s="309"/>
      <c r="K4614" s="309"/>
      <c r="L4614" s="309"/>
      <c r="M4614" s="309"/>
      <c r="N4614" s="309"/>
      <c r="O4614" s="309"/>
      <c r="P4614" s="309"/>
      <c r="Q4614" s="309"/>
      <c r="R4614" s="309"/>
      <c r="S4614" s="309"/>
      <c r="T4614" s="309"/>
      <c r="U4614" s="309"/>
    </row>
    <row r="4615" spans="1:21" x14ac:dyDescent="0.2">
      <c r="A4615" s="309"/>
      <c r="B4615" s="309"/>
      <c r="C4615" s="309"/>
      <c r="D4615" s="309"/>
      <c r="E4615" s="309"/>
      <c r="F4615" s="309"/>
      <c r="G4615" s="309"/>
      <c r="H4615" s="309"/>
      <c r="I4615" s="309"/>
      <c r="J4615" s="309"/>
      <c r="K4615" s="309"/>
      <c r="L4615" s="309"/>
      <c r="M4615" s="309"/>
      <c r="N4615" s="309"/>
      <c r="O4615" s="309"/>
      <c r="P4615" s="309"/>
      <c r="Q4615" s="309"/>
      <c r="R4615" s="309"/>
      <c r="S4615" s="309"/>
      <c r="T4615" s="309"/>
      <c r="U4615" s="309"/>
    </row>
    <row r="4616" spans="1:21" x14ac:dyDescent="0.2">
      <c r="A4616" s="309"/>
      <c r="B4616" s="309"/>
      <c r="C4616" s="309"/>
      <c r="D4616" s="309"/>
      <c r="E4616" s="309"/>
      <c r="F4616" s="309"/>
      <c r="G4616" s="309"/>
      <c r="H4616" s="309"/>
      <c r="I4616" s="309"/>
      <c r="J4616" s="309"/>
      <c r="K4616" s="309"/>
      <c r="L4616" s="309"/>
      <c r="M4616" s="309"/>
      <c r="N4616" s="309"/>
      <c r="O4616" s="309"/>
      <c r="P4616" s="309"/>
      <c r="Q4616" s="309"/>
      <c r="R4616" s="309"/>
      <c r="S4616" s="309"/>
      <c r="T4616" s="309"/>
      <c r="U4616" s="309"/>
    </row>
    <row r="4617" spans="1:21" x14ac:dyDescent="0.2">
      <c r="A4617" s="309"/>
      <c r="B4617" s="309"/>
      <c r="C4617" s="309"/>
      <c r="D4617" s="309"/>
      <c r="E4617" s="309"/>
      <c r="F4617" s="309"/>
      <c r="G4617" s="309"/>
      <c r="H4617" s="309"/>
      <c r="I4617" s="309"/>
      <c r="J4617" s="309"/>
      <c r="K4617" s="309"/>
      <c r="L4617" s="309"/>
      <c r="M4617" s="309"/>
      <c r="N4617" s="309"/>
      <c r="O4617" s="309"/>
      <c r="P4617" s="309"/>
      <c r="Q4617" s="309"/>
      <c r="R4617" s="309"/>
      <c r="S4617" s="309"/>
      <c r="T4617" s="309"/>
      <c r="U4617" s="309"/>
    </row>
    <row r="4618" spans="1:21" x14ac:dyDescent="0.2">
      <c r="A4618" s="309"/>
      <c r="B4618" s="309"/>
      <c r="C4618" s="309"/>
      <c r="D4618" s="309"/>
      <c r="E4618" s="309"/>
      <c r="F4618" s="309"/>
      <c r="G4618" s="309"/>
      <c r="H4618" s="309"/>
      <c r="I4618" s="309"/>
      <c r="J4618" s="309"/>
      <c r="K4618" s="309"/>
      <c r="L4618" s="309"/>
      <c r="M4618" s="309"/>
      <c r="N4618" s="309"/>
      <c r="O4618" s="309"/>
      <c r="P4618" s="309"/>
      <c r="Q4618" s="309"/>
      <c r="R4618" s="309"/>
      <c r="S4618" s="309"/>
      <c r="T4618" s="309"/>
      <c r="U4618" s="309"/>
    </row>
    <row r="4619" spans="1:21" x14ac:dyDescent="0.2">
      <c r="A4619" s="309"/>
      <c r="B4619" s="309"/>
      <c r="C4619" s="309"/>
      <c r="D4619" s="309"/>
      <c r="E4619" s="309"/>
      <c r="F4619" s="309"/>
      <c r="G4619" s="309"/>
      <c r="H4619" s="309"/>
      <c r="I4619" s="309"/>
      <c r="J4619" s="309"/>
      <c r="K4619" s="309"/>
      <c r="L4619" s="309"/>
      <c r="M4619" s="309"/>
      <c r="N4619" s="309"/>
      <c r="O4619" s="309"/>
      <c r="P4619" s="309"/>
      <c r="Q4619" s="309"/>
      <c r="R4619" s="309"/>
      <c r="S4619" s="309"/>
      <c r="T4619" s="309"/>
      <c r="U4619" s="309"/>
    </row>
    <row r="4620" spans="1:21" x14ac:dyDescent="0.2">
      <c r="A4620" s="309"/>
      <c r="B4620" s="309"/>
      <c r="C4620" s="309"/>
      <c r="D4620" s="309"/>
      <c r="E4620" s="309"/>
      <c r="F4620" s="309"/>
      <c r="G4620" s="309"/>
      <c r="H4620" s="309"/>
      <c r="I4620" s="309"/>
      <c r="J4620" s="309"/>
      <c r="K4620" s="309"/>
      <c r="L4620" s="309"/>
      <c r="M4620" s="309"/>
      <c r="N4620" s="309"/>
      <c r="O4620" s="309"/>
      <c r="P4620" s="309"/>
      <c r="Q4620" s="309"/>
      <c r="R4620" s="309"/>
      <c r="S4620" s="309"/>
      <c r="T4620" s="309"/>
      <c r="U4620" s="309"/>
    </row>
    <row r="4621" spans="1:21" x14ac:dyDescent="0.2">
      <c r="A4621" s="309"/>
      <c r="B4621" s="309"/>
      <c r="C4621" s="309"/>
      <c r="D4621" s="309"/>
      <c r="E4621" s="309"/>
      <c r="F4621" s="309"/>
      <c r="G4621" s="309"/>
      <c r="H4621" s="309"/>
      <c r="I4621" s="309"/>
      <c r="J4621" s="309"/>
      <c r="K4621" s="309"/>
      <c r="L4621" s="309"/>
      <c r="M4621" s="309"/>
      <c r="N4621" s="309"/>
      <c r="O4621" s="309"/>
      <c r="P4621" s="309"/>
      <c r="Q4621" s="309"/>
      <c r="R4621" s="309"/>
      <c r="S4621" s="309"/>
      <c r="T4621" s="309"/>
      <c r="U4621" s="309"/>
    </row>
    <row r="4622" spans="1:21" x14ac:dyDescent="0.2">
      <c r="A4622" s="309"/>
      <c r="B4622" s="309"/>
      <c r="C4622" s="309"/>
      <c r="D4622" s="309"/>
      <c r="E4622" s="309"/>
      <c r="F4622" s="309"/>
      <c r="G4622" s="309"/>
      <c r="H4622" s="309"/>
      <c r="I4622" s="309"/>
      <c r="J4622" s="309"/>
      <c r="K4622" s="309"/>
      <c r="L4622" s="309"/>
      <c r="M4622" s="309"/>
      <c r="N4622" s="309"/>
      <c r="O4622" s="309"/>
      <c r="P4622" s="309"/>
      <c r="Q4622" s="309"/>
      <c r="R4622" s="309"/>
      <c r="S4622" s="309"/>
      <c r="T4622" s="309"/>
      <c r="U4622" s="309"/>
    </row>
    <row r="4623" spans="1:21" x14ac:dyDescent="0.2">
      <c r="A4623" s="309"/>
      <c r="B4623" s="309"/>
      <c r="C4623" s="309"/>
      <c r="D4623" s="309"/>
      <c r="E4623" s="309"/>
      <c r="F4623" s="309"/>
      <c r="G4623" s="309"/>
      <c r="H4623" s="309"/>
      <c r="I4623" s="309"/>
      <c r="J4623" s="309"/>
      <c r="K4623" s="309"/>
      <c r="L4623" s="309"/>
      <c r="M4623" s="309"/>
      <c r="N4623" s="309"/>
      <c r="O4623" s="309"/>
      <c r="P4623" s="309"/>
      <c r="Q4623" s="309"/>
      <c r="R4623" s="309"/>
      <c r="S4623" s="309"/>
      <c r="T4623" s="309"/>
      <c r="U4623" s="309"/>
    </row>
    <row r="4624" spans="1:21" x14ac:dyDescent="0.2">
      <c r="A4624" s="309"/>
      <c r="B4624" s="309"/>
      <c r="C4624" s="309"/>
      <c r="D4624" s="309"/>
      <c r="E4624" s="309"/>
      <c r="F4624" s="309"/>
      <c r="G4624" s="309"/>
      <c r="H4624" s="309"/>
      <c r="I4624" s="309"/>
      <c r="J4624" s="309"/>
      <c r="K4624" s="309"/>
      <c r="L4624" s="309"/>
      <c r="M4624" s="309"/>
      <c r="N4624" s="309"/>
      <c r="O4624" s="309"/>
      <c r="P4624" s="309"/>
      <c r="Q4624" s="309"/>
      <c r="R4624" s="309"/>
      <c r="S4624" s="309"/>
      <c r="T4624" s="309"/>
      <c r="U4624" s="309"/>
    </row>
    <row r="4625" spans="1:21" x14ac:dyDescent="0.2">
      <c r="A4625" s="309"/>
      <c r="B4625" s="309"/>
      <c r="C4625" s="309"/>
      <c r="D4625" s="309"/>
      <c r="E4625" s="309"/>
      <c r="F4625" s="309"/>
      <c r="G4625" s="309"/>
      <c r="H4625" s="309"/>
      <c r="I4625" s="309"/>
      <c r="J4625" s="309"/>
      <c r="K4625" s="309"/>
      <c r="L4625" s="309"/>
      <c r="M4625" s="309"/>
      <c r="N4625" s="309"/>
      <c r="O4625" s="309"/>
      <c r="P4625" s="309"/>
      <c r="Q4625" s="309"/>
      <c r="R4625" s="309"/>
      <c r="S4625" s="309"/>
      <c r="T4625" s="309"/>
      <c r="U4625" s="309"/>
    </row>
    <row r="4626" spans="1:21" x14ac:dyDescent="0.2">
      <c r="A4626" s="309"/>
      <c r="B4626" s="309"/>
      <c r="C4626" s="309"/>
      <c r="D4626" s="309"/>
      <c r="E4626" s="309"/>
      <c r="F4626" s="309"/>
      <c r="G4626" s="309"/>
      <c r="H4626" s="309"/>
      <c r="I4626" s="309"/>
      <c r="J4626" s="309"/>
      <c r="K4626" s="309"/>
      <c r="L4626" s="309"/>
      <c r="M4626" s="309"/>
      <c r="N4626" s="309"/>
      <c r="O4626" s="309"/>
      <c r="P4626" s="309"/>
      <c r="Q4626" s="309"/>
      <c r="R4626" s="309"/>
      <c r="S4626" s="309"/>
      <c r="T4626" s="309"/>
      <c r="U4626" s="309"/>
    </row>
    <row r="4627" spans="1:21" x14ac:dyDescent="0.2">
      <c r="A4627" s="309"/>
      <c r="B4627" s="309"/>
      <c r="C4627" s="309"/>
      <c r="D4627" s="309"/>
      <c r="E4627" s="309"/>
      <c r="F4627" s="309"/>
      <c r="G4627" s="309"/>
      <c r="H4627" s="309"/>
      <c r="I4627" s="309"/>
      <c r="J4627" s="309"/>
      <c r="K4627" s="309"/>
      <c r="L4627" s="309"/>
      <c r="M4627" s="309"/>
      <c r="N4627" s="309"/>
      <c r="O4627" s="309"/>
      <c r="P4627" s="309"/>
      <c r="Q4627" s="309"/>
      <c r="R4627" s="309"/>
      <c r="S4627" s="309"/>
      <c r="T4627" s="309"/>
      <c r="U4627" s="309"/>
    </row>
    <row r="4628" spans="1:21" x14ac:dyDescent="0.2">
      <c r="A4628" s="309"/>
      <c r="B4628" s="309"/>
      <c r="C4628" s="309"/>
      <c r="D4628" s="309"/>
      <c r="E4628" s="309"/>
      <c r="F4628" s="309"/>
      <c r="G4628" s="309"/>
      <c r="H4628" s="309"/>
      <c r="I4628" s="309"/>
      <c r="J4628" s="309"/>
      <c r="K4628" s="309"/>
      <c r="L4628" s="309"/>
      <c r="M4628" s="309"/>
      <c r="N4628" s="309"/>
      <c r="O4628" s="309"/>
      <c r="P4628" s="309"/>
      <c r="Q4628" s="309"/>
      <c r="R4628" s="309"/>
      <c r="S4628" s="309"/>
      <c r="T4628" s="309"/>
      <c r="U4628" s="309"/>
    </row>
    <row r="4629" spans="1:21" x14ac:dyDescent="0.2">
      <c r="A4629" s="309"/>
      <c r="B4629" s="309"/>
      <c r="C4629" s="309"/>
      <c r="D4629" s="309"/>
      <c r="E4629" s="309"/>
      <c r="F4629" s="309"/>
      <c r="G4629" s="309"/>
      <c r="H4629" s="309"/>
      <c r="I4629" s="309"/>
      <c r="J4629" s="309"/>
      <c r="K4629" s="309"/>
      <c r="L4629" s="309"/>
      <c r="M4629" s="309"/>
      <c r="N4629" s="309"/>
      <c r="O4629" s="309"/>
      <c r="P4629" s="309"/>
      <c r="Q4629" s="309"/>
      <c r="R4629" s="309"/>
      <c r="S4629" s="309"/>
      <c r="T4629" s="309"/>
      <c r="U4629" s="309"/>
    </row>
    <row r="4630" spans="1:21" x14ac:dyDescent="0.2">
      <c r="A4630" s="309"/>
      <c r="B4630" s="309"/>
      <c r="C4630" s="309"/>
      <c r="D4630" s="309"/>
      <c r="E4630" s="309"/>
      <c r="F4630" s="309"/>
      <c r="G4630" s="309"/>
      <c r="H4630" s="309"/>
      <c r="I4630" s="309"/>
      <c r="J4630" s="309"/>
      <c r="K4630" s="309"/>
      <c r="L4630" s="309"/>
      <c r="M4630" s="309"/>
      <c r="N4630" s="309"/>
      <c r="O4630" s="309"/>
      <c r="P4630" s="309"/>
      <c r="Q4630" s="309"/>
      <c r="R4630" s="309"/>
      <c r="S4630" s="309"/>
      <c r="T4630" s="309"/>
      <c r="U4630" s="309"/>
    </row>
    <row r="4631" spans="1:21" x14ac:dyDescent="0.2">
      <c r="A4631" s="309"/>
      <c r="B4631" s="309"/>
      <c r="C4631" s="309"/>
      <c r="D4631" s="309"/>
      <c r="E4631" s="309"/>
      <c r="F4631" s="309"/>
      <c r="G4631" s="309"/>
      <c r="H4631" s="309"/>
      <c r="I4631" s="309"/>
      <c r="J4631" s="309"/>
      <c r="K4631" s="309"/>
      <c r="L4631" s="309"/>
      <c r="M4631" s="309"/>
      <c r="N4631" s="309"/>
      <c r="O4631" s="309"/>
      <c r="P4631" s="309"/>
      <c r="Q4631" s="309"/>
      <c r="R4631" s="309"/>
      <c r="S4631" s="309"/>
      <c r="T4631" s="309"/>
      <c r="U4631" s="309"/>
    </row>
    <row r="4632" spans="1:21" x14ac:dyDescent="0.2">
      <c r="A4632" s="309"/>
      <c r="B4632" s="309"/>
      <c r="C4632" s="309"/>
      <c r="D4632" s="309"/>
      <c r="E4632" s="309"/>
      <c r="F4632" s="309"/>
      <c r="G4632" s="309"/>
      <c r="H4632" s="309"/>
      <c r="I4632" s="309"/>
      <c r="J4632" s="309"/>
      <c r="K4632" s="309"/>
      <c r="L4632" s="309"/>
      <c r="M4632" s="309"/>
      <c r="N4632" s="309"/>
      <c r="O4632" s="309"/>
      <c r="P4632" s="309"/>
      <c r="Q4632" s="309"/>
      <c r="R4632" s="309"/>
      <c r="S4632" s="309"/>
      <c r="T4632" s="309"/>
      <c r="U4632" s="309"/>
    </row>
    <row r="4633" spans="1:21" x14ac:dyDescent="0.2">
      <c r="A4633" s="309"/>
      <c r="B4633" s="309"/>
      <c r="C4633" s="309"/>
      <c r="D4633" s="309"/>
      <c r="E4633" s="309"/>
      <c r="F4633" s="309"/>
      <c r="G4633" s="309"/>
      <c r="H4633" s="309"/>
      <c r="I4633" s="309"/>
      <c r="J4633" s="309"/>
      <c r="K4633" s="309"/>
      <c r="L4633" s="309"/>
      <c r="M4633" s="309"/>
      <c r="N4633" s="309"/>
      <c r="O4633" s="309"/>
      <c r="P4633" s="309"/>
      <c r="Q4633" s="309"/>
      <c r="R4633" s="309"/>
      <c r="S4633" s="309"/>
      <c r="T4633" s="309"/>
      <c r="U4633" s="309"/>
    </row>
    <row r="4634" spans="1:21" x14ac:dyDescent="0.2">
      <c r="A4634" s="309"/>
      <c r="B4634" s="309"/>
      <c r="C4634" s="309"/>
      <c r="D4634" s="309"/>
      <c r="E4634" s="309"/>
      <c r="F4634" s="309"/>
      <c r="G4634" s="309"/>
      <c r="H4634" s="309"/>
      <c r="I4634" s="309"/>
      <c r="J4634" s="309"/>
      <c r="K4634" s="309"/>
      <c r="L4634" s="309"/>
      <c r="M4634" s="309"/>
      <c r="N4634" s="309"/>
      <c r="O4634" s="309"/>
      <c r="P4634" s="309"/>
      <c r="Q4634" s="309"/>
      <c r="R4634" s="309"/>
      <c r="S4634" s="309"/>
      <c r="T4634" s="309"/>
      <c r="U4634" s="309"/>
    </row>
    <row r="4635" spans="1:21" x14ac:dyDescent="0.2">
      <c r="A4635" s="309"/>
      <c r="B4635" s="309"/>
      <c r="C4635" s="309"/>
      <c r="D4635" s="309"/>
      <c r="E4635" s="309"/>
      <c r="F4635" s="309"/>
      <c r="G4635" s="309"/>
      <c r="H4635" s="309"/>
      <c r="I4635" s="309"/>
      <c r="J4635" s="309"/>
      <c r="K4635" s="309"/>
      <c r="L4635" s="309"/>
      <c r="M4635" s="309"/>
      <c r="N4635" s="309"/>
      <c r="O4635" s="309"/>
      <c r="P4635" s="309"/>
      <c r="Q4635" s="309"/>
      <c r="R4635" s="309"/>
      <c r="S4635" s="309"/>
      <c r="T4635" s="309"/>
      <c r="U4635" s="309"/>
    </row>
    <row r="4636" spans="1:21" x14ac:dyDescent="0.2">
      <c r="A4636" s="309"/>
      <c r="B4636" s="309"/>
      <c r="C4636" s="309"/>
      <c r="D4636" s="309"/>
      <c r="E4636" s="309"/>
      <c r="F4636" s="309"/>
      <c r="G4636" s="309"/>
      <c r="H4636" s="309"/>
      <c r="I4636" s="309"/>
      <c r="J4636" s="309"/>
      <c r="K4636" s="309"/>
      <c r="L4636" s="309"/>
      <c r="M4636" s="309"/>
      <c r="N4636" s="309"/>
      <c r="O4636" s="309"/>
      <c r="P4636" s="309"/>
      <c r="Q4636" s="309"/>
      <c r="R4636" s="309"/>
      <c r="S4636" s="309"/>
      <c r="T4636" s="309"/>
      <c r="U4636" s="309"/>
    </row>
    <row r="4637" spans="1:21" x14ac:dyDescent="0.2">
      <c r="A4637" s="309"/>
      <c r="B4637" s="309"/>
      <c r="C4637" s="309"/>
      <c r="D4637" s="309"/>
      <c r="E4637" s="309"/>
      <c r="F4637" s="309"/>
      <c r="G4637" s="309"/>
      <c r="H4637" s="309"/>
      <c r="I4637" s="309"/>
      <c r="J4637" s="309"/>
      <c r="K4637" s="309"/>
      <c r="L4637" s="309"/>
      <c r="M4637" s="309"/>
      <c r="N4637" s="309"/>
      <c r="O4637" s="309"/>
      <c r="P4637" s="309"/>
      <c r="Q4637" s="309"/>
      <c r="R4637" s="309"/>
      <c r="S4637" s="309"/>
      <c r="T4637" s="309"/>
      <c r="U4637" s="309"/>
    </row>
    <row r="4638" spans="1:21" x14ac:dyDescent="0.2">
      <c r="A4638" s="309"/>
      <c r="B4638" s="309"/>
      <c r="C4638" s="309"/>
      <c r="D4638" s="309"/>
      <c r="E4638" s="309"/>
      <c r="F4638" s="309"/>
      <c r="G4638" s="309"/>
      <c r="H4638" s="309"/>
      <c r="I4638" s="309"/>
      <c r="J4638" s="309"/>
      <c r="K4638" s="309"/>
      <c r="L4638" s="309"/>
      <c r="M4638" s="309"/>
      <c r="N4638" s="309"/>
      <c r="O4638" s="309"/>
      <c r="P4638" s="309"/>
      <c r="Q4638" s="309"/>
      <c r="R4638" s="309"/>
      <c r="S4638" s="309"/>
      <c r="T4638" s="309"/>
      <c r="U4638" s="309"/>
    </row>
    <row r="4639" spans="1:21" x14ac:dyDescent="0.2">
      <c r="A4639" s="309"/>
      <c r="B4639" s="309"/>
      <c r="C4639" s="309"/>
      <c r="D4639" s="309"/>
      <c r="E4639" s="309"/>
      <c r="F4639" s="309"/>
      <c r="G4639" s="309"/>
      <c r="H4639" s="309"/>
      <c r="I4639" s="309"/>
      <c r="J4639" s="309"/>
      <c r="K4639" s="309"/>
      <c r="L4639" s="309"/>
      <c r="M4639" s="309"/>
      <c r="N4639" s="309"/>
      <c r="O4639" s="309"/>
      <c r="P4639" s="309"/>
      <c r="Q4639" s="309"/>
      <c r="R4639" s="309"/>
      <c r="S4639" s="309"/>
      <c r="T4639" s="309"/>
      <c r="U4639" s="309"/>
    </row>
    <row r="4640" spans="1:21" x14ac:dyDescent="0.2">
      <c r="A4640" s="309"/>
      <c r="B4640" s="309"/>
      <c r="C4640" s="309"/>
      <c r="D4640" s="309"/>
      <c r="E4640" s="309"/>
      <c r="F4640" s="309"/>
      <c r="G4640" s="309"/>
      <c r="H4640" s="309"/>
      <c r="I4640" s="309"/>
      <c r="J4640" s="309"/>
      <c r="K4640" s="309"/>
      <c r="L4640" s="309"/>
      <c r="M4640" s="309"/>
      <c r="N4640" s="309"/>
      <c r="O4640" s="309"/>
      <c r="P4640" s="309"/>
      <c r="Q4640" s="309"/>
      <c r="R4640" s="309"/>
      <c r="S4640" s="309"/>
      <c r="T4640" s="309"/>
      <c r="U4640" s="309"/>
    </row>
    <row r="4641" spans="1:21" x14ac:dyDescent="0.2">
      <c r="A4641" s="309"/>
      <c r="B4641" s="309"/>
      <c r="C4641" s="309"/>
      <c r="D4641" s="309"/>
      <c r="E4641" s="309"/>
      <c r="F4641" s="309"/>
      <c r="G4641" s="309"/>
      <c r="H4641" s="309"/>
      <c r="I4641" s="309"/>
      <c r="J4641" s="309"/>
      <c r="K4641" s="309"/>
      <c r="L4641" s="309"/>
      <c r="M4641" s="309"/>
      <c r="N4641" s="309"/>
      <c r="O4641" s="309"/>
      <c r="P4641" s="309"/>
      <c r="Q4641" s="309"/>
      <c r="R4641" s="309"/>
      <c r="S4641" s="309"/>
      <c r="T4641" s="309"/>
      <c r="U4641" s="309"/>
    </row>
    <row r="4642" spans="1:21" x14ac:dyDescent="0.2">
      <c r="A4642" s="309"/>
      <c r="B4642" s="309"/>
      <c r="C4642" s="309"/>
      <c r="D4642" s="309"/>
      <c r="E4642" s="309"/>
      <c r="F4642" s="309"/>
      <c r="G4642" s="309"/>
      <c r="H4642" s="309"/>
      <c r="I4642" s="309"/>
      <c r="J4642" s="309"/>
      <c r="K4642" s="309"/>
      <c r="L4642" s="309"/>
      <c r="M4642" s="309"/>
      <c r="N4642" s="309"/>
      <c r="O4642" s="309"/>
      <c r="P4642" s="309"/>
      <c r="Q4642" s="309"/>
      <c r="R4642" s="309"/>
      <c r="S4642" s="309"/>
      <c r="T4642" s="309"/>
      <c r="U4642" s="309"/>
    </row>
    <row r="4643" spans="1:21" x14ac:dyDescent="0.2">
      <c r="A4643" s="309"/>
      <c r="B4643" s="309"/>
      <c r="C4643" s="309"/>
      <c r="D4643" s="309"/>
      <c r="E4643" s="309"/>
      <c r="F4643" s="309"/>
      <c r="G4643" s="309"/>
      <c r="H4643" s="309"/>
      <c r="I4643" s="309"/>
      <c r="J4643" s="309"/>
      <c r="K4643" s="309"/>
      <c r="L4643" s="309"/>
      <c r="M4643" s="309"/>
      <c r="N4643" s="309"/>
      <c r="O4643" s="309"/>
      <c r="P4643" s="309"/>
      <c r="Q4643" s="309"/>
      <c r="R4643" s="309"/>
      <c r="S4643" s="309"/>
      <c r="T4643" s="309"/>
      <c r="U4643" s="309"/>
    </row>
    <row r="4644" spans="1:21" x14ac:dyDescent="0.2">
      <c r="A4644" s="309"/>
      <c r="B4644" s="309"/>
      <c r="C4644" s="309"/>
      <c r="D4644" s="309"/>
      <c r="E4644" s="309"/>
      <c r="F4644" s="309"/>
      <c r="G4644" s="309"/>
      <c r="H4644" s="309"/>
      <c r="I4644" s="309"/>
      <c r="J4644" s="309"/>
      <c r="K4644" s="309"/>
      <c r="L4644" s="309"/>
      <c r="M4644" s="309"/>
      <c r="N4644" s="309"/>
      <c r="O4644" s="309"/>
      <c r="P4644" s="309"/>
      <c r="Q4644" s="309"/>
      <c r="R4644" s="309"/>
      <c r="S4644" s="309"/>
      <c r="T4644" s="309"/>
      <c r="U4644" s="309"/>
    </row>
    <row r="4645" spans="1:21" x14ac:dyDescent="0.2">
      <c r="A4645" s="309"/>
      <c r="B4645" s="309"/>
      <c r="C4645" s="309"/>
      <c r="D4645" s="309"/>
      <c r="E4645" s="309"/>
      <c r="F4645" s="309"/>
      <c r="G4645" s="309"/>
      <c r="H4645" s="309"/>
      <c r="I4645" s="309"/>
      <c r="J4645" s="309"/>
      <c r="K4645" s="309"/>
      <c r="L4645" s="309"/>
      <c r="M4645" s="309"/>
      <c r="N4645" s="309"/>
      <c r="O4645" s="309"/>
      <c r="P4645" s="309"/>
      <c r="Q4645" s="309"/>
      <c r="R4645" s="309"/>
      <c r="S4645" s="309"/>
      <c r="T4645" s="309"/>
      <c r="U4645" s="309"/>
    </row>
    <row r="4646" spans="1:21" x14ac:dyDescent="0.2">
      <c r="A4646" s="309"/>
      <c r="B4646" s="309"/>
      <c r="C4646" s="309"/>
      <c r="D4646" s="309"/>
      <c r="E4646" s="309"/>
      <c r="F4646" s="309"/>
      <c r="G4646" s="309"/>
      <c r="H4646" s="309"/>
      <c r="I4646" s="309"/>
      <c r="J4646" s="309"/>
      <c r="K4646" s="309"/>
      <c r="L4646" s="309"/>
      <c r="M4646" s="309"/>
      <c r="N4646" s="309"/>
      <c r="O4646" s="309"/>
      <c r="P4646" s="309"/>
      <c r="Q4646" s="309"/>
      <c r="R4646" s="309"/>
      <c r="S4646" s="309"/>
      <c r="T4646" s="309"/>
      <c r="U4646" s="309"/>
    </row>
    <row r="4647" spans="1:21" x14ac:dyDescent="0.2">
      <c r="A4647" s="309"/>
      <c r="B4647" s="309"/>
      <c r="C4647" s="309"/>
      <c r="D4647" s="309"/>
      <c r="E4647" s="309"/>
      <c r="F4647" s="309"/>
      <c r="G4647" s="309"/>
      <c r="H4647" s="309"/>
      <c r="I4647" s="309"/>
      <c r="J4647" s="309"/>
      <c r="K4647" s="309"/>
      <c r="L4647" s="309"/>
      <c r="M4647" s="309"/>
      <c r="N4647" s="309"/>
      <c r="O4647" s="309"/>
      <c r="P4647" s="309"/>
      <c r="Q4647" s="309"/>
      <c r="R4647" s="309"/>
      <c r="S4647" s="309"/>
      <c r="T4647" s="309"/>
      <c r="U4647" s="309"/>
    </row>
    <row r="4648" spans="1:21" x14ac:dyDescent="0.2">
      <c r="A4648" s="309"/>
      <c r="B4648" s="309"/>
      <c r="C4648" s="309"/>
      <c r="D4648" s="309"/>
      <c r="E4648" s="309"/>
      <c r="F4648" s="309"/>
      <c r="G4648" s="309"/>
      <c r="H4648" s="309"/>
      <c r="I4648" s="309"/>
      <c r="J4648" s="309"/>
      <c r="K4648" s="309"/>
      <c r="L4648" s="309"/>
      <c r="M4648" s="309"/>
      <c r="N4648" s="309"/>
      <c r="O4648" s="309"/>
      <c r="P4648" s="309"/>
      <c r="Q4648" s="309"/>
      <c r="R4648" s="309"/>
      <c r="S4648" s="309"/>
      <c r="T4648" s="309"/>
      <c r="U4648" s="309"/>
    </row>
    <row r="4649" spans="1:21" x14ac:dyDescent="0.2">
      <c r="A4649" s="309"/>
      <c r="B4649" s="309"/>
      <c r="C4649" s="309"/>
      <c r="D4649" s="309"/>
      <c r="E4649" s="309"/>
      <c r="F4649" s="309"/>
      <c r="G4649" s="309"/>
      <c r="H4649" s="309"/>
      <c r="I4649" s="309"/>
      <c r="J4649" s="309"/>
      <c r="K4649" s="309"/>
      <c r="L4649" s="309"/>
      <c r="M4649" s="309"/>
      <c r="N4649" s="309"/>
      <c r="O4649" s="309"/>
      <c r="P4649" s="309"/>
      <c r="Q4649" s="309"/>
      <c r="R4649" s="309"/>
      <c r="S4649" s="309"/>
      <c r="T4649" s="309"/>
      <c r="U4649" s="309"/>
    </row>
    <row r="4650" spans="1:21" x14ac:dyDescent="0.2">
      <c r="A4650" s="309"/>
      <c r="B4650" s="309"/>
      <c r="C4650" s="309"/>
      <c r="D4650" s="309"/>
      <c r="E4650" s="309"/>
      <c r="F4650" s="309"/>
      <c r="G4650" s="309"/>
      <c r="H4650" s="309"/>
      <c r="I4650" s="309"/>
      <c r="J4650" s="309"/>
      <c r="K4650" s="309"/>
      <c r="L4650" s="309"/>
      <c r="M4650" s="309"/>
      <c r="N4650" s="309"/>
      <c r="O4650" s="309"/>
      <c r="P4650" s="309"/>
      <c r="Q4650" s="309"/>
      <c r="R4650" s="309"/>
      <c r="S4650" s="309"/>
      <c r="T4650" s="309"/>
      <c r="U4650" s="309"/>
    </row>
    <row r="4651" spans="1:21" x14ac:dyDescent="0.2">
      <c r="A4651" s="309"/>
      <c r="B4651" s="309"/>
      <c r="C4651" s="309"/>
      <c r="D4651" s="309"/>
      <c r="E4651" s="309"/>
      <c r="F4651" s="309"/>
      <c r="G4651" s="309"/>
      <c r="H4651" s="309"/>
      <c r="I4651" s="309"/>
      <c r="J4651" s="309"/>
      <c r="K4651" s="309"/>
      <c r="L4651" s="309"/>
      <c r="M4651" s="309"/>
      <c r="N4651" s="309"/>
      <c r="O4651" s="309"/>
      <c r="P4651" s="309"/>
      <c r="Q4651" s="309"/>
      <c r="R4651" s="309"/>
      <c r="S4651" s="309"/>
      <c r="T4651" s="309"/>
      <c r="U4651" s="309"/>
    </row>
    <row r="4652" spans="1:21" x14ac:dyDescent="0.2">
      <c r="A4652" s="309"/>
      <c r="B4652" s="309"/>
      <c r="C4652" s="309"/>
      <c r="D4652" s="309"/>
      <c r="E4652" s="309"/>
      <c r="F4652" s="309"/>
      <c r="G4652" s="309"/>
      <c r="H4652" s="309"/>
      <c r="I4652" s="309"/>
      <c r="J4652" s="309"/>
      <c r="K4652" s="309"/>
      <c r="L4652" s="309"/>
      <c r="M4652" s="309"/>
      <c r="N4652" s="309"/>
      <c r="O4652" s="309"/>
      <c r="P4652" s="309"/>
      <c r="Q4652" s="309"/>
      <c r="R4652" s="309"/>
      <c r="S4652" s="309"/>
      <c r="T4652" s="309"/>
      <c r="U4652" s="309"/>
    </row>
    <row r="4653" spans="1:21" x14ac:dyDescent="0.2">
      <c r="A4653" s="309"/>
      <c r="B4653" s="309"/>
      <c r="C4653" s="309"/>
      <c r="D4653" s="309"/>
      <c r="E4653" s="309"/>
      <c r="F4653" s="309"/>
      <c r="G4653" s="309"/>
      <c r="H4653" s="309"/>
      <c r="I4653" s="309"/>
      <c r="J4653" s="309"/>
      <c r="K4653" s="309"/>
      <c r="L4653" s="309"/>
      <c r="M4653" s="309"/>
      <c r="N4653" s="309"/>
      <c r="O4653" s="309"/>
      <c r="P4653" s="309"/>
      <c r="Q4653" s="309"/>
      <c r="R4653" s="309"/>
      <c r="S4653" s="309"/>
      <c r="T4653" s="309"/>
      <c r="U4653" s="309"/>
    </row>
    <row r="4654" spans="1:21" x14ac:dyDescent="0.2">
      <c r="A4654" s="309"/>
      <c r="B4654" s="309"/>
      <c r="C4654" s="309"/>
      <c r="D4654" s="309"/>
      <c r="E4654" s="309"/>
      <c r="F4654" s="309"/>
      <c r="G4654" s="309"/>
      <c r="H4654" s="309"/>
      <c r="I4654" s="309"/>
      <c r="J4654" s="309"/>
      <c r="K4654" s="309"/>
      <c r="L4654" s="309"/>
      <c r="M4654" s="309"/>
      <c r="N4654" s="309"/>
      <c r="O4654" s="309"/>
      <c r="P4654" s="309"/>
      <c r="Q4654" s="309"/>
      <c r="R4654" s="309"/>
      <c r="S4654" s="309"/>
      <c r="T4654" s="309"/>
      <c r="U4654" s="309"/>
    </row>
    <row r="4655" spans="1:21" x14ac:dyDescent="0.2">
      <c r="A4655" s="309"/>
      <c r="B4655" s="309"/>
      <c r="C4655" s="309"/>
      <c r="D4655" s="309"/>
      <c r="E4655" s="309"/>
      <c r="F4655" s="309"/>
      <c r="G4655" s="309"/>
      <c r="H4655" s="309"/>
      <c r="I4655" s="309"/>
      <c r="J4655" s="309"/>
      <c r="K4655" s="309"/>
      <c r="L4655" s="309"/>
      <c r="M4655" s="309"/>
      <c r="N4655" s="309"/>
      <c r="O4655" s="309"/>
      <c r="P4655" s="309"/>
      <c r="Q4655" s="309"/>
      <c r="R4655" s="309"/>
      <c r="S4655" s="309"/>
      <c r="T4655" s="309"/>
      <c r="U4655" s="309"/>
    </row>
    <row r="4656" spans="1:21" x14ac:dyDescent="0.2">
      <c r="A4656" s="309"/>
      <c r="B4656" s="309"/>
      <c r="C4656" s="309"/>
      <c r="D4656" s="309"/>
      <c r="E4656" s="309"/>
      <c r="F4656" s="309"/>
      <c r="G4656" s="309"/>
      <c r="H4656" s="309"/>
      <c r="I4656" s="309"/>
      <c r="J4656" s="309"/>
      <c r="K4656" s="309"/>
      <c r="L4656" s="309"/>
      <c r="M4656" s="309"/>
      <c r="N4656" s="309"/>
      <c r="O4656" s="309"/>
      <c r="P4656" s="309"/>
      <c r="Q4656" s="309"/>
      <c r="R4656" s="309"/>
      <c r="S4656" s="309"/>
      <c r="T4656" s="309"/>
      <c r="U4656" s="309"/>
    </row>
    <row r="4657" spans="1:21" x14ac:dyDescent="0.2">
      <c r="A4657" s="309"/>
      <c r="B4657" s="309"/>
      <c r="C4657" s="309"/>
      <c r="D4657" s="309"/>
      <c r="E4657" s="309"/>
      <c r="F4657" s="309"/>
      <c r="G4657" s="309"/>
      <c r="H4657" s="309"/>
      <c r="I4657" s="309"/>
      <c r="J4657" s="309"/>
      <c r="K4657" s="309"/>
      <c r="L4657" s="309"/>
      <c r="M4657" s="309"/>
      <c r="N4657" s="309"/>
      <c r="O4657" s="309"/>
      <c r="P4657" s="309"/>
      <c r="Q4657" s="309"/>
      <c r="R4657" s="309"/>
      <c r="S4657" s="309"/>
      <c r="T4657" s="309"/>
      <c r="U4657" s="309"/>
    </row>
    <row r="4658" spans="1:21" x14ac:dyDescent="0.2">
      <c r="A4658" s="309"/>
      <c r="B4658" s="309"/>
      <c r="C4658" s="309"/>
      <c r="D4658" s="309"/>
      <c r="E4658" s="309"/>
      <c r="F4658" s="309"/>
      <c r="G4658" s="309"/>
      <c r="H4658" s="309"/>
      <c r="I4658" s="309"/>
      <c r="J4658" s="309"/>
      <c r="K4658" s="309"/>
      <c r="L4658" s="309"/>
      <c r="M4658" s="309"/>
      <c r="N4658" s="309"/>
      <c r="O4658" s="309"/>
      <c r="P4658" s="309"/>
      <c r="Q4658" s="309"/>
      <c r="R4658" s="309"/>
      <c r="S4658" s="309"/>
      <c r="T4658" s="309"/>
      <c r="U4658" s="309"/>
    </row>
    <row r="4659" spans="1:21" x14ac:dyDescent="0.2">
      <c r="A4659" s="309"/>
      <c r="B4659" s="309"/>
      <c r="C4659" s="309"/>
      <c r="D4659" s="309"/>
      <c r="E4659" s="309"/>
      <c r="F4659" s="309"/>
      <c r="G4659" s="309"/>
      <c r="H4659" s="309"/>
      <c r="I4659" s="309"/>
      <c r="J4659" s="309"/>
      <c r="K4659" s="309"/>
      <c r="L4659" s="309"/>
      <c r="M4659" s="309"/>
      <c r="N4659" s="309"/>
      <c r="O4659" s="309"/>
      <c r="P4659" s="309"/>
      <c r="Q4659" s="309"/>
      <c r="R4659" s="309"/>
      <c r="S4659" s="309"/>
      <c r="T4659" s="309"/>
      <c r="U4659" s="309"/>
    </row>
    <row r="4660" spans="1:21" x14ac:dyDescent="0.2">
      <c r="A4660" s="309"/>
      <c r="B4660" s="309"/>
      <c r="C4660" s="309"/>
      <c r="D4660" s="309"/>
      <c r="E4660" s="309"/>
      <c r="F4660" s="309"/>
      <c r="G4660" s="309"/>
      <c r="H4660" s="309"/>
      <c r="I4660" s="309"/>
      <c r="J4660" s="309"/>
      <c r="K4660" s="309"/>
      <c r="L4660" s="309"/>
      <c r="M4660" s="309"/>
      <c r="N4660" s="309"/>
      <c r="O4660" s="309"/>
      <c r="P4660" s="309"/>
      <c r="Q4660" s="309"/>
      <c r="R4660" s="309"/>
      <c r="S4660" s="309"/>
      <c r="T4660" s="309"/>
      <c r="U4660" s="309"/>
    </row>
    <row r="4661" spans="1:21" x14ac:dyDescent="0.2">
      <c r="A4661" s="309"/>
      <c r="B4661" s="309"/>
      <c r="C4661" s="309"/>
      <c r="D4661" s="309"/>
      <c r="E4661" s="309"/>
      <c r="F4661" s="309"/>
      <c r="G4661" s="309"/>
      <c r="H4661" s="309"/>
      <c r="I4661" s="309"/>
      <c r="J4661" s="309"/>
      <c r="K4661" s="309"/>
      <c r="L4661" s="309"/>
      <c r="M4661" s="309"/>
      <c r="N4661" s="309"/>
      <c r="O4661" s="309"/>
      <c r="P4661" s="309"/>
      <c r="Q4661" s="309"/>
      <c r="R4661" s="309"/>
      <c r="S4661" s="309"/>
      <c r="T4661" s="309"/>
      <c r="U4661" s="309"/>
    </row>
    <row r="4662" spans="1:21" x14ac:dyDescent="0.2">
      <c r="A4662" s="309"/>
      <c r="B4662" s="309"/>
      <c r="C4662" s="309"/>
      <c r="D4662" s="309"/>
      <c r="E4662" s="309"/>
      <c r="F4662" s="309"/>
      <c r="G4662" s="309"/>
      <c r="H4662" s="309"/>
      <c r="I4662" s="309"/>
      <c r="J4662" s="309"/>
      <c r="K4662" s="309"/>
      <c r="L4662" s="309"/>
      <c r="M4662" s="309"/>
      <c r="N4662" s="309"/>
      <c r="O4662" s="309"/>
      <c r="P4662" s="309"/>
      <c r="Q4662" s="309"/>
      <c r="R4662" s="309"/>
      <c r="S4662" s="309"/>
      <c r="T4662" s="309"/>
      <c r="U4662" s="309"/>
    </row>
    <row r="4663" spans="1:21" x14ac:dyDescent="0.2">
      <c r="A4663" s="309"/>
      <c r="B4663" s="309"/>
      <c r="C4663" s="309"/>
      <c r="D4663" s="309"/>
      <c r="E4663" s="309"/>
      <c r="F4663" s="309"/>
      <c r="G4663" s="309"/>
      <c r="H4663" s="309"/>
      <c r="I4663" s="309"/>
      <c r="J4663" s="309"/>
      <c r="K4663" s="309"/>
      <c r="L4663" s="309"/>
      <c r="M4663" s="309"/>
      <c r="N4663" s="309"/>
      <c r="O4663" s="309"/>
      <c r="P4663" s="309"/>
      <c r="Q4663" s="309"/>
      <c r="R4663" s="309"/>
      <c r="S4663" s="309"/>
      <c r="T4663" s="309"/>
      <c r="U4663" s="309"/>
    </row>
    <row r="4664" spans="1:21" x14ac:dyDescent="0.2">
      <c r="A4664" s="309"/>
      <c r="B4664" s="309"/>
      <c r="C4664" s="309"/>
      <c r="D4664" s="309"/>
      <c r="E4664" s="309"/>
      <c r="F4664" s="309"/>
      <c r="G4664" s="309"/>
      <c r="H4664" s="309"/>
      <c r="I4664" s="309"/>
      <c r="J4664" s="309"/>
      <c r="K4664" s="309"/>
      <c r="L4664" s="309"/>
      <c r="M4664" s="309"/>
      <c r="N4664" s="309"/>
      <c r="O4664" s="309"/>
      <c r="P4664" s="309"/>
      <c r="Q4664" s="309"/>
      <c r="R4664" s="309"/>
      <c r="S4664" s="309"/>
      <c r="T4664" s="309"/>
      <c r="U4664" s="309"/>
    </row>
    <row r="4665" spans="1:21" x14ac:dyDescent="0.2">
      <c r="A4665" s="309"/>
      <c r="B4665" s="309"/>
      <c r="C4665" s="309"/>
      <c r="D4665" s="309"/>
      <c r="E4665" s="309"/>
      <c r="F4665" s="309"/>
      <c r="G4665" s="309"/>
      <c r="H4665" s="309"/>
      <c r="I4665" s="309"/>
      <c r="J4665" s="309"/>
      <c r="K4665" s="309"/>
      <c r="L4665" s="309"/>
      <c r="M4665" s="309"/>
      <c r="N4665" s="309"/>
      <c r="O4665" s="309"/>
      <c r="P4665" s="309"/>
      <c r="Q4665" s="309"/>
      <c r="R4665" s="309"/>
      <c r="S4665" s="309"/>
      <c r="T4665" s="309"/>
      <c r="U4665" s="309"/>
    </row>
    <row r="4666" spans="1:21" x14ac:dyDescent="0.2">
      <c r="A4666" s="309"/>
      <c r="B4666" s="309"/>
      <c r="C4666" s="309"/>
      <c r="D4666" s="309"/>
      <c r="E4666" s="309"/>
      <c r="F4666" s="309"/>
      <c r="G4666" s="309"/>
      <c r="H4666" s="309"/>
      <c r="I4666" s="309"/>
      <c r="J4666" s="309"/>
      <c r="K4666" s="309"/>
      <c r="L4666" s="309"/>
      <c r="M4666" s="309"/>
      <c r="N4666" s="309"/>
      <c r="O4666" s="309"/>
      <c r="P4666" s="309"/>
      <c r="Q4666" s="309"/>
      <c r="R4666" s="309"/>
      <c r="S4666" s="309"/>
      <c r="T4666" s="309"/>
      <c r="U4666" s="309"/>
    </row>
    <row r="4667" spans="1:21" x14ac:dyDescent="0.2">
      <c r="A4667" s="309"/>
      <c r="B4667" s="309"/>
      <c r="C4667" s="309"/>
      <c r="D4667" s="309"/>
      <c r="E4667" s="309"/>
      <c r="F4667" s="309"/>
      <c r="G4667" s="309"/>
      <c r="H4667" s="309"/>
      <c r="I4667" s="309"/>
      <c r="J4667" s="309"/>
      <c r="K4667" s="309"/>
      <c r="L4667" s="309"/>
      <c r="M4667" s="309"/>
      <c r="N4667" s="309"/>
      <c r="O4667" s="309"/>
      <c r="P4667" s="309"/>
      <c r="Q4667" s="309"/>
      <c r="R4667" s="309"/>
      <c r="S4667" s="309"/>
      <c r="T4667" s="309"/>
      <c r="U4667" s="309"/>
    </row>
    <row r="4668" spans="1:21" x14ac:dyDescent="0.2">
      <c r="A4668" s="309"/>
      <c r="B4668" s="309"/>
      <c r="C4668" s="309"/>
      <c r="D4668" s="309"/>
      <c r="E4668" s="309"/>
      <c r="F4668" s="309"/>
      <c r="G4668" s="309"/>
      <c r="H4668" s="309"/>
      <c r="I4668" s="309"/>
      <c r="J4668" s="309"/>
      <c r="K4668" s="309"/>
      <c r="L4668" s="309"/>
      <c r="M4668" s="309"/>
      <c r="N4668" s="309"/>
      <c r="O4668" s="309"/>
      <c r="P4668" s="309"/>
      <c r="Q4668" s="309"/>
      <c r="R4668" s="309"/>
      <c r="S4668" s="309"/>
      <c r="T4668" s="309"/>
      <c r="U4668" s="309"/>
    </row>
    <row r="4669" spans="1:21" x14ac:dyDescent="0.2">
      <c r="A4669" s="309"/>
      <c r="B4669" s="309"/>
      <c r="C4669" s="309"/>
      <c r="D4669" s="309"/>
      <c r="E4669" s="309"/>
      <c r="F4669" s="309"/>
      <c r="G4669" s="309"/>
      <c r="H4669" s="309"/>
      <c r="I4669" s="309"/>
      <c r="J4669" s="309"/>
      <c r="K4669" s="309"/>
      <c r="L4669" s="309"/>
      <c r="M4669" s="309"/>
      <c r="N4669" s="309"/>
      <c r="O4669" s="309"/>
      <c r="P4669" s="309"/>
      <c r="Q4669" s="309"/>
      <c r="R4669" s="309"/>
      <c r="S4669" s="309"/>
      <c r="T4669" s="309"/>
      <c r="U4669" s="309"/>
    </row>
    <row r="4670" spans="1:21" x14ac:dyDescent="0.2">
      <c r="A4670" s="309"/>
      <c r="B4670" s="309"/>
      <c r="C4670" s="309"/>
      <c r="D4670" s="309"/>
      <c r="E4670" s="309"/>
      <c r="F4670" s="309"/>
      <c r="G4670" s="309"/>
      <c r="H4670" s="309"/>
      <c r="I4670" s="309"/>
      <c r="J4670" s="309"/>
      <c r="K4670" s="309"/>
      <c r="L4670" s="309"/>
      <c r="M4670" s="309"/>
      <c r="N4670" s="309"/>
      <c r="O4670" s="309"/>
      <c r="P4670" s="309"/>
      <c r="Q4670" s="309"/>
      <c r="R4670" s="309"/>
      <c r="S4670" s="309"/>
      <c r="T4670" s="309"/>
      <c r="U4670" s="309"/>
    </row>
    <row r="4671" spans="1:21" x14ac:dyDescent="0.2">
      <c r="A4671" s="309"/>
      <c r="B4671" s="309"/>
      <c r="C4671" s="309"/>
      <c r="D4671" s="309"/>
      <c r="E4671" s="309"/>
      <c r="F4671" s="309"/>
      <c r="G4671" s="309"/>
      <c r="H4671" s="309"/>
      <c r="I4671" s="309"/>
      <c r="J4671" s="309"/>
      <c r="K4671" s="309"/>
      <c r="L4671" s="309"/>
      <c r="M4671" s="309"/>
      <c r="N4671" s="309"/>
      <c r="O4671" s="309"/>
      <c r="P4671" s="309"/>
      <c r="Q4671" s="309"/>
      <c r="R4671" s="309"/>
      <c r="S4671" s="309"/>
      <c r="T4671" s="309"/>
      <c r="U4671" s="309"/>
    </row>
    <row r="4672" spans="1:21" x14ac:dyDescent="0.2">
      <c r="A4672" s="309"/>
      <c r="B4672" s="309"/>
      <c r="C4672" s="309"/>
      <c r="D4672" s="309"/>
      <c r="E4672" s="309"/>
      <c r="F4672" s="309"/>
      <c r="G4672" s="309"/>
      <c r="H4672" s="309"/>
      <c r="I4672" s="309"/>
      <c r="J4672" s="309"/>
      <c r="K4672" s="309"/>
      <c r="L4672" s="309"/>
      <c r="M4672" s="309"/>
      <c r="N4672" s="309"/>
      <c r="O4672" s="309"/>
      <c r="P4672" s="309"/>
      <c r="Q4672" s="309"/>
      <c r="R4672" s="309"/>
      <c r="S4672" s="309"/>
      <c r="T4672" s="309"/>
      <c r="U4672" s="309"/>
    </row>
    <row r="4673" spans="1:22" x14ac:dyDescent="0.2">
      <c r="A4673" s="309"/>
      <c r="B4673" s="309"/>
      <c r="C4673" s="309"/>
      <c r="D4673" s="309"/>
      <c r="E4673" s="309"/>
      <c r="F4673" s="309"/>
      <c r="G4673" s="309"/>
      <c r="H4673" s="309"/>
      <c r="I4673" s="309"/>
      <c r="J4673" s="309"/>
      <c r="K4673" s="309"/>
      <c r="L4673" s="309"/>
      <c r="M4673" s="309"/>
      <c r="N4673" s="309"/>
      <c r="O4673" s="309"/>
      <c r="P4673" s="309"/>
      <c r="Q4673" s="309"/>
      <c r="R4673" s="309"/>
      <c r="S4673" s="309"/>
      <c r="T4673" s="309"/>
      <c r="U4673" s="309"/>
    </row>
    <row r="4674" spans="1:22" x14ac:dyDescent="0.2">
      <c r="A4674" s="309"/>
      <c r="B4674" s="309"/>
      <c r="C4674" s="309"/>
      <c r="D4674" s="309"/>
      <c r="E4674" s="309"/>
      <c r="F4674" s="309"/>
      <c r="G4674" s="309"/>
      <c r="H4674" s="309"/>
      <c r="I4674" s="309"/>
      <c r="J4674" s="309"/>
      <c r="K4674" s="309"/>
      <c r="L4674" s="309"/>
      <c r="M4674" s="309"/>
      <c r="N4674" s="309"/>
      <c r="O4674" s="309"/>
      <c r="P4674" s="309"/>
      <c r="Q4674" s="309"/>
      <c r="R4674" s="309"/>
      <c r="S4674" s="309"/>
      <c r="T4674" s="309"/>
      <c r="U4674" s="309"/>
    </row>
    <row r="4675" spans="1:22" x14ac:dyDescent="0.2">
      <c r="A4675" s="309"/>
      <c r="B4675" s="309"/>
      <c r="C4675" s="309"/>
      <c r="D4675" s="309"/>
      <c r="E4675" s="309"/>
      <c r="F4675" s="309"/>
      <c r="G4675" s="309"/>
      <c r="H4675" s="309"/>
      <c r="I4675" s="309"/>
      <c r="J4675" s="309"/>
      <c r="K4675" s="309"/>
      <c r="L4675" s="309"/>
      <c r="M4675" s="309"/>
      <c r="N4675" s="309"/>
      <c r="O4675" s="309"/>
      <c r="P4675" s="309"/>
      <c r="Q4675" s="309"/>
      <c r="R4675" s="309"/>
      <c r="S4675" s="309"/>
      <c r="T4675" s="309"/>
      <c r="U4675" s="309"/>
      <c r="V4675" s="309"/>
    </row>
    <row r="4676" spans="1:22" x14ac:dyDescent="0.2">
      <c r="A4676" s="309"/>
      <c r="B4676" s="309"/>
      <c r="C4676" s="309"/>
      <c r="D4676" s="309"/>
      <c r="E4676" s="309"/>
      <c r="F4676" s="309"/>
      <c r="G4676" s="309"/>
      <c r="H4676" s="309"/>
      <c r="I4676" s="309"/>
      <c r="J4676" s="309"/>
      <c r="K4676" s="309"/>
      <c r="L4676" s="309"/>
      <c r="M4676" s="309"/>
      <c r="N4676" s="309"/>
      <c r="O4676" s="309"/>
      <c r="P4676" s="309"/>
      <c r="Q4676" s="309"/>
      <c r="R4676" s="309"/>
      <c r="S4676" s="309"/>
      <c r="T4676" s="309"/>
      <c r="U4676" s="309"/>
      <c r="V4676" s="309"/>
    </row>
    <row r="4677" spans="1:22" x14ac:dyDescent="0.2">
      <c r="A4677" s="309"/>
      <c r="B4677" s="309"/>
      <c r="C4677" s="309"/>
      <c r="D4677" s="309"/>
      <c r="E4677" s="309"/>
      <c r="F4677" s="309"/>
      <c r="G4677" s="309"/>
      <c r="H4677" s="309"/>
      <c r="I4677" s="309"/>
      <c r="J4677" s="309"/>
      <c r="K4677" s="309"/>
      <c r="L4677" s="309"/>
      <c r="M4677" s="309"/>
      <c r="N4677" s="309"/>
      <c r="O4677" s="309"/>
      <c r="P4677" s="309"/>
      <c r="Q4677" s="309"/>
      <c r="R4677" s="309"/>
      <c r="S4677" s="309"/>
      <c r="T4677" s="309"/>
      <c r="U4677" s="309"/>
      <c r="V4677" s="309"/>
    </row>
    <row r="4678" spans="1:22" x14ac:dyDescent="0.2">
      <c r="A4678" s="309"/>
      <c r="B4678" s="309"/>
      <c r="C4678" s="309"/>
      <c r="D4678" s="309"/>
      <c r="E4678" s="309"/>
      <c r="F4678" s="309"/>
      <c r="G4678" s="309"/>
      <c r="H4678" s="309"/>
      <c r="I4678" s="309"/>
      <c r="J4678" s="309"/>
      <c r="K4678" s="309"/>
      <c r="L4678" s="309"/>
      <c r="M4678" s="309"/>
      <c r="N4678" s="309"/>
      <c r="O4678" s="309"/>
      <c r="P4678" s="309"/>
      <c r="Q4678" s="309"/>
      <c r="R4678" s="309"/>
      <c r="S4678" s="309"/>
      <c r="T4678" s="309"/>
      <c r="U4678" s="309"/>
      <c r="V4678" s="309"/>
    </row>
    <row r="4679" spans="1:22" x14ac:dyDescent="0.2">
      <c r="A4679" s="309"/>
      <c r="B4679" s="309"/>
      <c r="C4679" s="309"/>
      <c r="D4679" s="309"/>
      <c r="E4679" s="309"/>
      <c r="F4679" s="309"/>
      <c r="G4679" s="309"/>
      <c r="H4679" s="309"/>
      <c r="I4679" s="309"/>
      <c r="J4679" s="309"/>
      <c r="K4679" s="309"/>
      <c r="L4679" s="309"/>
      <c r="M4679" s="309"/>
      <c r="N4679" s="309"/>
      <c r="O4679" s="309"/>
      <c r="P4679" s="309"/>
      <c r="Q4679" s="309"/>
      <c r="R4679" s="309"/>
      <c r="S4679" s="309"/>
      <c r="T4679" s="309"/>
      <c r="U4679" s="309"/>
      <c r="V4679" s="309"/>
    </row>
    <row r="4680" spans="1:22" x14ac:dyDescent="0.2">
      <c r="A4680" s="309"/>
      <c r="B4680" s="309"/>
      <c r="C4680" s="309"/>
      <c r="D4680" s="309"/>
      <c r="E4680" s="309"/>
      <c r="F4680" s="309"/>
      <c r="G4680" s="309"/>
      <c r="H4680" s="309"/>
      <c r="I4680" s="309"/>
      <c r="J4680" s="309"/>
      <c r="K4680" s="309"/>
      <c r="L4680" s="309"/>
      <c r="M4680" s="309"/>
      <c r="N4680" s="309"/>
      <c r="O4680" s="309"/>
      <c r="P4680" s="309"/>
      <c r="Q4680" s="309"/>
      <c r="R4680" s="309"/>
      <c r="S4680" s="309"/>
      <c r="T4680" s="309"/>
      <c r="U4680" s="309"/>
      <c r="V4680" s="309"/>
    </row>
    <row r="4681" spans="1:22" x14ac:dyDescent="0.2">
      <c r="A4681" s="309"/>
      <c r="B4681" s="309"/>
      <c r="C4681" s="309"/>
      <c r="D4681" s="309"/>
      <c r="E4681" s="309"/>
      <c r="F4681" s="309"/>
      <c r="G4681" s="309"/>
      <c r="H4681" s="309"/>
      <c r="I4681" s="309"/>
      <c r="J4681" s="309"/>
      <c r="K4681" s="309"/>
      <c r="L4681" s="309"/>
      <c r="M4681" s="309"/>
      <c r="N4681" s="309"/>
      <c r="O4681" s="309"/>
      <c r="P4681" s="309"/>
      <c r="Q4681" s="309"/>
      <c r="R4681" s="309"/>
      <c r="S4681" s="309"/>
      <c r="T4681" s="309"/>
      <c r="U4681" s="309"/>
      <c r="V4681" s="309"/>
    </row>
    <row r="4682" spans="1:22" x14ac:dyDescent="0.2">
      <c r="A4682" s="309"/>
      <c r="B4682" s="309"/>
      <c r="C4682" s="309"/>
      <c r="D4682" s="309"/>
      <c r="E4682" s="309"/>
      <c r="F4682" s="309"/>
      <c r="G4682" s="309"/>
      <c r="H4682" s="309"/>
      <c r="I4682" s="309"/>
      <c r="J4682" s="309"/>
      <c r="K4682" s="309"/>
      <c r="L4682" s="309"/>
      <c r="M4682" s="309"/>
      <c r="N4682" s="309"/>
      <c r="O4682" s="309"/>
      <c r="P4682" s="309"/>
      <c r="Q4682" s="309"/>
      <c r="R4682" s="309"/>
      <c r="S4682" s="309"/>
      <c r="T4682" s="309"/>
      <c r="U4682" s="309"/>
      <c r="V4682" s="309"/>
    </row>
    <row r="4683" spans="1:22" x14ac:dyDescent="0.2">
      <c r="A4683" s="309"/>
      <c r="B4683" s="309"/>
      <c r="C4683" s="309"/>
      <c r="D4683" s="309"/>
      <c r="E4683" s="309"/>
      <c r="F4683" s="309"/>
      <c r="G4683" s="309"/>
      <c r="H4683" s="309"/>
      <c r="I4683" s="309"/>
      <c r="J4683" s="309"/>
      <c r="K4683" s="309"/>
      <c r="L4683" s="309"/>
      <c r="M4683" s="309"/>
      <c r="N4683" s="309"/>
      <c r="O4683" s="309"/>
      <c r="P4683" s="309"/>
      <c r="Q4683" s="309"/>
      <c r="R4683" s="309"/>
      <c r="S4683" s="309"/>
      <c r="T4683" s="309"/>
      <c r="U4683" s="309"/>
      <c r="V4683" s="309"/>
    </row>
    <row r="4684" spans="1:22" x14ac:dyDescent="0.2">
      <c r="A4684" s="309"/>
      <c r="B4684" s="309"/>
      <c r="C4684" s="309"/>
      <c r="D4684" s="309"/>
      <c r="E4684" s="309"/>
      <c r="F4684" s="309"/>
      <c r="G4684" s="309"/>
      <c r="H4684" s="309"/>
      <c r="I4684" s="309"/>
      <c r="J4684" s="309"/>
      <c r="K4684" s="309"/>
      <c r="L4684" s="309"/>
      <c r="M4684" s="309"/>
      <c r="N4684" s="309"/>
      <c r="O4684" s="309"/>
      <c r="P4684" s="309"/>
      <c r="Q4684" s="309"/>
      <c r="R4684" s="309"/>
      <c r="S4684" s="309"/>
      <c r="T4684" s="309"/>
      <c r="U4684" s="309"/>
      <c r="V4684" s="309"/>
    </row>
    <row r="4685" spans="1:22" x14ac:dyDescent="0.2">
      <c r="A4685" s="309"/>
      <c r="B4685" s="309"/>
      <c r="C4685" s="309"/>
      <c r="D4685" s="309"/>
      <c r="E4685" s="309"/>
      <c r="F4685" s="309"/>
      <c r="G4685" s="309"/>
      <c r="H4685" s="309"/>
      <c r="I4685" s="309"/>
      <c r="J4685" s="309"/>
      <c r="K4685" s="309"/>
      <c r="L4685" s="309"/>
      <c r="M4685" s="309"/>
      <c r="N4685" s="309"/>
      <c r="O4685" s="309"/>
      <c r="P4685" s="309"/>
      <c r="Q4685" s="309"/>
      <c r="R4685" s="309"/>
      <c r="S4685" s="309"/>
      <c r="T4685" s="309"/>
      <c r="U4685" s="309"/>
      <c r="V4685" s="309"/>
    </row>
    <row r="4686" spans="1:22" x14ac:dyDescent="0.2">
      <c r="A4686" s="309"/>
      <c r="B4686" s="309"/>
      <c r="C4686" s="309"/>
      <c r="D4686" s="309"/>
      <c r="E4686" s="309"/>
      <c r="F4686" s="309"/>
      <c r="G4686" s="309"/>
      <c r="H4686" s="309"/>
      <c r="I4686" s="309"/>
      <c r="J4686" s="309"/>
      <c r="K4686" s="309"/>
      <c r="L4686" s="309"/>
      <c r="M4686" s="309"/>
      <c r="N4686" s="309"/>
      <c r="O4686" s="309"/>
      <c r="P4686" s="309"/>
      <c r="Q4686" s="309"/>
      <c r="R4686" s="309"/>
      <c r="S4686" s="309"/>
      <c r="T4686" s="309"/>
      <c r="U4686" s="309"/>
      <c r="V4686" s="309"/>
    </row>
    <row r="4687" spans="1:22" x14ac:dyDescent="0.2">
      <c r="A4687" s="309"/>
      <c r="B4687" s="309"/>
      <c r="C4687" s="309"/>
      <c r="D4687" s="309"/>
      <c r="E4687" s="309"/>
      <c r="F4687" s="309"/>
      <c r="G4687" s="309"/>
      <c r="H4687" s="309"/>
      <c r="I4687" s="309"/>
      <c r="J4687" s="309"/>
      <c r="K4687" s="309"/>
      <c r="L4687" s="309"/>
      <c r="M4687" s="309"/>
      <c r="N4687" s="309"/>
      <c r="O4687" s="309"/>
      <c r="P4687" s="309"/>
      <c r="Q4687" s="309"/>
      <c r="R4687" s="309"/>
      <c r="S4687" s="309"/>
      <c r="T4687" s="309"/>
      <c r="U4687" s="309"/>
      <c r="V4687" s="309"/>
    </row>
    <row r="4688" spans="1:22" x14ac:dyDescent="0.2">
      <c r="A4688" s="309"/>
      <c r="B4688" s="309"/>
      <c r="C4688" s="309"/>
      <c r="D4688" s="309"/>
      <c r="E4688" s="309"/>
      <c r="F4688" s="309"/>
      <c r="G4688" s="309"/>
      <c r="H4688" s="309"/>
      <c r="I4688" s="309"/>
      <c r="J4688" s="309"/>
      <c r="K4688" s="309"/>
      <c r="L4688" s="309"/>
      <c r="M4688" s="309"/>
      <c r="N4688" s="309"/>
      <c r="O4688" s="309"/>
      <c r="P4688" s="309"/>
      <c r="Q4688" s="309"/>
      <c r="R4688" s="309"/>
      <c r="S4688" s="309"/>
      <c r="T4688" s="309"/>
      <c r="U4688" s="309"/>
      <c r="V4688" s="309"/>
    </row>
    <row r="4689" spans="1:22" x14ac:dyDescent="0.2">
      <c r="A4689" s="309"/>
      <c r="B4689" s="309"/>
      <c r="C4689" s="309"/>
      <c r="D4689" s="309"/>
      <c r="E4689" s="309"/>
      <c r="F4689" s="309"/>
      <c r="G4689" s="309"/>
      <c r="H4689" s="309"/>
      <c r="I4689" s="309"/>
      <c r="J4689" s="309"/>
      <c r="K4689" s="309"/>
      <c r="L4689" s="309"/>
      <c r="M4689" s="309"/>
      <c r="N4689" s="309"/>
      <c r="O4689" s="309"/>
      <c r="P4689" s="309"/>
      <c r="Q4689" s="309"/>
      <c r="R4689" s="309"/>
      <c r="S4689" s="309"/>
      <c r="T4689" s="309"/>
      <c r="U4689" s="309"/>
      <c r="V4689" s="309"/>
    </row>
    <row r="4690" spans="1:22" x14ac:dyDescent="0.2">
      <c r="A4690" s="309"/>
      <c r="B4690" s="309"/>
      <c r="C4690" s="309"/>
      <c r="D4690" s="309"/>
      <c r="E4690" s="309"/>
      <c r="F4690" s="309"/>
      <c r="G4690" s="309"/>
      <c r="H4690" s="309"/>
      <c r="I4690" s="309"/>
      <c r="J4690" s="309"/>
      <c r="K4690" s="309"/>
      <c r="L4690" s="309"/>
      <c r="M4690" s="309"/>
      <c r="N4690" s="309"/>
      <c r="O4690" s="309"/>
      <c r="P4690" s="309"/>
      <c r="Q4690" s="309"/>
      <c r="R4690" s="309"/>
      <c r="S4690" s="309"/>
      <c r="T4690" s="309"/>
      <c r="U4690" s="309"/>
      <c r="V4690" s="309"/>
    </row>
    <row r="4691" spans="1:22" x14ac:dyDescent="0.2">
      <c r="A4691" s="309"/>
      <c r="B4691" s="309"/>
      <c r="C4691" s="309"/>
      <c r="D4691" s="309"/>
      <c r="E4691" s="309"/>
      <c r="F4691" s="309"/>
      <c r="G4691" s="309"/>
      <c r="H4691" s="309"/>
      <c r="I4691" s="309"/>
      <c r="J4691" s="309"/>
      <c r="K4691" s="309"/>
      <c r="L4691" s="309"/>
      <c r="M4691" s="309"/>
      <c r="N4691" s="309"/>
      <c r="O4691" s="309"/>
      <c r="P4691" s="309"/>
      <c r="Q4691" s="309"/>
      <c r="R4691" s="309"/>
      <c r="S4691" s="309"/>
      <c r="T4691" s="309"/>
      <c r="U4691" s="309"/>
      <c r="V4691" s="309"/>
    </row>
    <row r="4692" spans="1:22" x14ac:dyDescent="0.2">
      <c r="A4692" s="309"/>
      <c r="B4692" s="309"/>
      <c r="C4692" s="309"/>
      <c r="D4692" s="309"/>
      <c r="E4692" s="309"/>
      <c r="F4692" s="309"/>
      <c r="G4692" s="309"/>
      <c r="H4692" s="309"/>
      <c r="I4692" s="309"/>
      <c r="J4692" s="309"/>
      <c r="K4692" s="309"/>
      <c r="L4692" s="309"/>
      <c r="M4692" s="309"/>
      <c r="N4692" s="309"/>
      <c r="O4692" s="309"/>
      <c r="P4692" s="309"/>
      <c r="Q4692" s="309"/>
      <c r="R4692" s="309"/>
      <c r="S4692" s="309"/>
      <c r="T4692" s="309"/>
      <c r="U4692" s="309"/>
      <c r="V4692" s="309"/>
    </row>
    <row r="4693" spans="1:22" x14ac:dyDescent="0.2">
      <c r="A4693" s="309"/>
      <c r="B4693" s="309"/>
      <c r="C4693" s="309"/>
      <c r="D4693" s="309"/>
      <c r="E4693" s="309"/>
      <c r="F4693" s="309"/>
      <c r="G4693" s="309"/>
      <c r="H4693" s="309"/>
      <c r="I4693" s="309"/>
      <c r="J4693" s="309"/>
      <c r="K4693" s="309"/>
      <c r="L4693" s="309"/>
      <c r="M4693" s="309"/>
      <c r="N4693" s="309"/>
      <c r="O4693" s="309"/>
      <c r="P4693" s="309"/>
      <c r="Q4693" s="309"/>
      <c r="R4693" s="309"/>
      <c r="S4693" s="309"/>
      <c r="T4693" s="309"/>
      <c r="U4693" s="309"/>
      <c r="V4693" s="309"/>
    </row>
    <row r="4694" spans="1:22" x14ac:dyDescent="0.2">
      <c r="A4694" s="309"/>
      <c r="B4694" s="309"/>
      <c r="C4694" s="309"/>
      <c r="D4694" s="309"/>
      <c r="E4694" s="309"/>
      <c r="F4694" s="309"/>
      <c r="G4694" s="309"/>
      <c r="H4694" s="309"/>
      <c r="I4694" s="309"/>
      <c r="J4694" s="309"/>
      <c r="K4694" s="309"/>
      <c r="L4694" s="309"/>
      <c r="M4694" s="309"/>
      <c r="N4694" s="309"/>
      <c r="O4694" s="309"/>
      <c r="P4694" s="309"/>
      <c r="Q4694" s="309"/>
      <c r="R4694" s="309"/>
      <c r="S4694" s="309"/>
      <c r="T4694" s="309"/>
      <c r="U4694" s="309"/>
      <c r="V4694" s="309"/>
    </row>
    <row r="4695" spans="1:22" x14ac:dyDescent="0.2">
      <c r="A4695" s="309"/>
      <c r="B4695" s="309"/>
      <c r="C4695" s="309"/>
      <c r="D4695" s="309"/>
      <c r="E4695" s="309"/>
      <c r="F4695" s="309"/>
      <c r="G4695" s="309"/>
      <c r="H4695" s="309"/>
      <c r="I4695" s="309"/>
      <c r="J4695" s="309"/>
      <c r="K4695" s="309"/>
      <c r="L4695" s="309"/>
      <c r="M4695" s="309"/>
      <c r="N4695" s="309"/>
      <c r="O4695" s="309"/>
      <c r="P4695" s="309"/>
      <c r="Q4695" s="309"/>
      <c r="R4695" s="309"/>
      <c r="S4695" s="309"/>
      <c r="T4695" s="309"/>
      <c r="U4695" s="309"/>
      <c r="V4695" s="309"/>
    </row>
    <row r="4696" spans="1:22" x14ac:dyDescent="0.2">
      <c r="A4696" s="309"/>
      <c r="B4696" s="309"/>
      <c r="C4696" s="309"/>
      <c r="D4696" s="309"/>
      <c r="E4696" s="309"/>
      <c r="F4696" s="309"/>
      <c r="G4696" s="309"/>
      <c r="H4696" s="309"/>
      <c r="I4696" s="309"/>
      <c r="J4696" s="309"/>
      <c r="K4696" s="309"/>
      <c r="L4696" s="309"/>
      <c r="M4696" s="309"/>
      <c r="N4696" s="309"/>
      <c r="O4696" s="309"/>
      <c r="P4696" s="309"/>
      <c r="Q4696" s="309"/>
      <c r="R4696" s="309"/>
      <c r="S4696" s="309"/>
      <c r="T4696" s="309"/>
      <c r="U4696" s="309"/>
      <c r="V4696" s="309"/>
    </row>
    <row r="4697" spans="1:22" x14ac:dyDescent="0.2">
      <c r="A4697" s="309"/>
      <c r="B4697" s="309"/>
      <c r="C4697" s="309"/>
      <c r="D4697" s="309"/>
      <c r="E4697" s="309"/>
      <c r="F4697" s="309"/>
      <c r="G4697" s="309"/>
      <c r="H4697" s="309"/>
      <c r="I4697" s="309"/>
      <c r="J4697" s="309"/>
      <c r="K4697" s="309"/>
      <c r="L4697" s="309"/>
      <c r="M4697" s="309"/>
      <c r="N4697" s="309"/>
      <c r="O4697" s="309"/>
      <c r="P4697" s="309"/>
      <c r="Q4697" s="309"/>
      <c r="R4697" s="309"/>
      <c r="S4697" s="309"/>
      <c r="T4697" s="309"/>
      <c r="U4697" s="309"/>
      <c r="V4697" s="309"/>
    </row>
    <row r="4698" spans="1:22" x14ac:dyDescent="0.2">
      <c r="A4698" s="309"/>
      <c r="B4698" s="309"/>
      <c r="C4698" s="309"/>
      <c r="D4698" s="309"/>
      <c r="E4698" s="309"/>
      <c r="F4698" s="309"/>
      <c r="G4698" s="309"/>
      <c r="H4698" s="309"/>
      <c r="I4698" s="309"/>
      <c r="J4698" s="309"/>
      <c r="K4698" s="309"/>
      <c r="L4698" s="309"/>
      <c r="M4698" s="309"/>
      <c r="N4698" s="309"/>
      <c r="O4698" s="309"/>
      <c r="P4698" s="309"/>
      <c r="Q4698" s="309"/>
      <c r="R4698" s="309"/>
      <c r="S4698" s="309"/>
      <c r="T4698" s="309"/>
      <c r="U4698" s="309"/>
      <c r="V4698" s="309"/>
    </row>
    <row r="4699" spans="1:22" x14ac:dyDescent="0.2">
      <c r="A4699" s="309"/>
      <c r="B4699" s="309"/>
      <c r="C4699" s="309"/>
      <c r="D4699" s="309"/>
      <c r="E4699" s="309"/>
      <c r="F4699" s="309"/>
      <c r="G4699" s="309"/>
      <c r="H4699" s="309"/>
      <c r="I4699" s="309"/>
      <c r="J4699" s="309"/>
      <c r="K4699" s="309"/>
      <c r="L4699" s="309"/>
      <c r="M4699" s="309"/>
      <c r="N4699" s="309"/>
      <c r="O4699" s="309"/>
      <c r="P4699" s="309"/>
      <c r="Q4699" s="309"/>
      <c r="R4699" s="309"/>
      <c r="S4699" s="309"/>
      <c r="T4699" s="309"/>
      <c r="U4699" s="309"/>
      <c r="V4699" s="309"/>
    </row>
    <row r="4700" spans="1:22" x14ac:dyDescent="0.2">
      <c r="A4700" s="309"/>
      <c r="B4700" s="309"/>
      <c r="C4700" s="309"/>
      <c r="D4700" s="309"/>
      <c r="E4700" s="309"/>
      <c r="F4700" s="309"/>
      <c r="G4700" s="309"/>
      <c r="H4700" s="309"/>
      <c r="I4700" s="309"/>
      <c r="J4700" s="309"/>
      <c r="K4700" s="309"/>
      <c r="L4700" s="309"/>
      <c r="M4700" s="309"/>
      <c r="N4700" s="309"/>
      <c r="O4700" s="309"/>
      <c r="P4700" s="309"/>
      <c r="Q4700" s="309"/>
      <c r="R4700" s="309"/>
      <c r="S4700" s="309"/>
      <c r="T4700" s="309"/>
      <c r="U4700" s="309"/>
      <c r="V4700" s="309"/>
    </row>
    <row r="4701" spans="1:22" x14ac:dyDescent="0.2">
      <c r="A4701" s="309"/>
      <c r="B4701" s="309"/>
      <c r="C4701" s="309"/>
      <c r="D4701" s="309"/>
      <c r="E4701" s="309"/>
      <c r="F4701" s="309"/>
      <c r="G4701" s="309"/>
      <c r="H4701" s="309"/>
      <c r="I4701" s="309"/>
      <c r="J4701" s="309"/>
      <c r="K4701" s="309"/>
      <c r="L4701" s="309"/>
      <c r="M4701" s="309"/>
      <c r="N4701" s="309"/>
      <c r="O4701" s="309"/>
      <c r="P4701" s="309"/>
      <c r="Q4701" s="309"/>
      <c r="R4701" s="309"/>
      <c r="S4701" s="309"/>
      <c r="T4701" s="309"/>
      <c r="U4701" s="309"/>
      <c r="V4701" s="309"/>
    </row>
    <row r="4702" spans="1:22" x14ac:dyDescent="0.2">
      <c r="A4702" s="309"/>
      <c r="B4702" s="309"/>
      <c r="C4702" s="309"/>
      <c r="D4702" s="309"/>
      <c r="E4702" s="309"/>
      <c r="F4702" s="309"/>
      <c r="G4702" s="309"/>
      <c r="H4702" s="309"/>
      <c r="I4702" s="309"/>
      <c r="J4702" s="309"/>
      <c r="K4702" s="309"/>
      <c r="L4702" s="309"/>
      <c r="M4702" s="309"/>
      <c r="N4702" s="309"/>
      <c r="O4702" s="309"/>
      <c r="P4702" s="309"/>
      <c r="Q4702" s="309"/>
      <c r="R4702" s="309"/>
      <c r="S4702" s="309"/>
      <c r="T4702" s="309"/>
      <c r="U4702" s="309"/>
      <c r="V4702" s="309"/>
    </row>
    <row r="4703" spans="1:22" x14ac:dyDescent="0.2">
      <c r="A4703" s="309"/>
      <c r="B4703" s="309"/>
      <c r="C4703" s="309"/>
      <c r="D4703" s="309"/>
      <c r="E4703" s="309"/>
      <c r="F4703" s="309"/>
      <c r="G4703" s="309"/>
      <c r="H4703" s="309"/>
      <c r="I4703" s="309"/>
      <c r="J4703" s="309"/>
      <c r="K4703" s="309"/>
      <c r="L4703" s="309"/>
      <c r="M4703" s="309"/>
      <c r="N4703" s="309"/>
      <c r="O4703" s="309"/>
      <c r="P4703" s="309"/>
      <c r="Q4703" s="309"/>
      <c r="R4703" s="309"/>
      <c r="S4703" s="309"/>
      <c r="T4703" s="309"/>
      <c r="U4703" s="309"/>
    </row>
    <row r="4704" spans="1:22" x14ac:dyDescent="0.2">
      <c r="A4704" s="309"/>
      <c r="B4704" s="309"/>
      <c r="C4704" s="309"/>
      <c r="D4704" s="309"/>
      <c r="E4704" s="309"/>
      <c r="F4704" s="309"/>
      <c r="G4704" s="309"/>
      <c r="H4704" s="309"/>
      <c r="I4704" s="309"/>
      <c r="J4704" s="309"/>
      <c r="K4704" s="309"/>
      <c r="L4704" s="309"/>
      <c r="M4704" s="309"/>
      <c r="N4704" s="309"/>
      <c r="O4704" s="309"/>
      <c r="P4704" s="309"/>
      <c r="Q4704" s="309"/>
      <c r="R4704" s="309"/>
      <c r="S4704" s="309"/>
      <c r="T4704" s="309"/>
      <c r="U4704" s="309"/>
    </row>
    <row r="4705" spans="1:21" x14ac:dyDescent="0.2">
      <c r="A4705" s="309"/>
      <c r="B4705" s="309"/>
      <c r="C4705" s="309"/>
      <c r="D4705" s="309"/>
      <c r="E4705" s="309"/>
      <c r="F4705" s="309"/>
      <c r="G4705" s="309"/>
      <c r="H4705" s="309"/>
      <c r="I4705" s="309"/>
      <c r="J4705" s="309"/>
      <c r="K4705" s="309"/>
      <c r="L4705" s="309"/>
      <c r="M4705" s="309"/>
      <c r="N4705" s="309"/>
      <c r="O4705" s="309"/>
      <c r="P4705" s="309"/>
      <c r="Q4705" s="309"/>
      <c r="R4705" s="309"/>
      <c r="S4705" s="309"/>
      <c r="T4705" s="309"/>
      <c r="U4705" s="309"/>
    </row>
    <row r="4706" spans="1:21" x14ac:dyDescent="0.2">
      <c r="A4706" s="309"/>
      <c r="B4706" s="309"/>
      <c r="C4706" s="309"/>
      <c r="D4706" s="309"/>
      <c r="E4706" s="309"/>
      <c r="F4706" s="309"/>
      <c r="G4706" s="309"/>
      <c r="H4706" s="309"/>
      <c r="I4706" s="309"/>
      <c r="J4706" s="309"/>
      <c r="K4706" s="309"/>
      <c r="L4706" s="309"/>
      <c r="M4706" s="309"/>
      <c r="N4706" s="309"/>
      <c r="O4706" s="309"/>
      <c r="P4706" s="309"/>
      <c r="Q4706" s="309"/>
      <c r="R4706" s="309"/>
      <c r="S4706" s="309"/>
      <c r="T4706" s="309"/>
      <c r="U4706" s="309"/>
    </row>
    <row r="4707" spans="1:21" x14ac:dyDescent="0.2">
      <c r="A4707" s="309"/>
      <c r="B4707" s="309"/>
      <c r="C4707" s="309"/>
      <c r="D4707" s="309"/>
      <c r="E4707" s="309"/>
      <c r="F4707" s="309"/>
      <c r="G4707" s="309"/>
      <c r="H4707" s="309"/>
      <c r="I4707" s="309"/>
      <c r="J4707" s="309"/>
      <c r="K4707" s="309"/>
      <c r="L4707" s="309"/>
      <c r="M4707" s="309"/>
      <c r="N4707" s="309"/>
      <c r="O4707" s="309"/>
      <c r="P4707" s="309"/>
      <c r="Q4707" s="309"/>
      <c r="R4707" s="309"/>
      <c r="S4707" s="309"/>
      <c r="T4707" s="309"/>
      <c r="U4707" s="309"/>
    </row>
    <row r="4708" spans="1:21" x14ac:dyDescent="0.2">
      <c r="A4708" s="309"/>
      <c r="B4708" s="309"/>
      <c r="C4708" s="309"/>
      <c r="D4708" s="309"/>
      <c r="E4708" s="309"/>
      <c r="F4708" s="309"/>
      <c r="G4708" s="309"/>
      <c r="H4708" s="309"/>
      <c r="I4708" s="309"/>
      <c r="J4708" s="309"/>
      <c r="K4708" s="309"/>
      <c r="L4708" s="309"/>
      <c r="M4708" s="309"/>
      <c r="N4708" s="309"/>
      <c r="O4708" s="309"/>
      <c r="P4708" s="309"/>
      <c r="Q4708" s="309"/>
      <c r="R4708" s="309"/>
      <c r="S4708" s="309"/>
      <c r="T4708" s="309"/>
      <c r="U4708" s="309"/>
    </row>
    <row r="4709" spans="1:21" x14ac:dyDescent="0.2">
      <c r="A4709" s="309"/>
      <c r="B4709" s="309"/>
      <c r="C4709" s="309"/>
      <c r="D4709" s="309"/>
      <c r="E4709" s="309"/>
      <c r="F4709" s="309"/>
      <c r="G4709" s="309"/>
      <c r="H4709" s="309"/>
      <c r="I4709" s="309"/>
      <c r="J4709" s="309"/>
      <c r="K4709" s="309"/>
      <c r="L4709" s="309"/>
      <c r="M4709" s="309"/>
      <c r="N4709" s="309"/>
      <c r="O4709" s="309"/>
      <c r="P4709" s="309"/>
      <c r="Q4709" s="309"/>
      <c r="R4709" s="309"/>
      <c r="S4709" s="309"/>
      <c r="T4709" s="309"/>
      <c r="U4709" s="309"/>
    </row>
    <row r="4710" spans="1:21" x14ac:dyDescent="0.2">
      <c r="A4710" s="309"/>
      <c r="B4710" s="309"/>
      <c r="C4710" s="309"/>
      <c r="D4710" s="309"/>
      <c r="E4710" s="309"/>
      <c r="F4710" s="309"/>
      <c r="G4710" s="309"/>
      <c r="H4710" s="309"/>
      <c r="I4710" s="309"/>
      <c r="J4710" s="309"/>
      <c r="K4710" s="309"/>
      <c r="L4710" s="309"/>
      <c r="M4710" s="309"/>
      <c r="N4710" s="309"/>
      <c r="O4710" s="309"/>
      <c r="P4710" s="309"/>
      <c r="Q4710" s="309"/>
      <c r="R4710" s="309"/>
      <c r="S4710" s="309"/>
      <c r="T4710" s="309"/>
      <c r="U4710" s="309"/>
    </row>
    <row r="4711" spans="1:21" x14ac:dyDescent="0.2">
      <c r="A4711" s="309"/>
      <c r="B4711" s="309"/>
      <c r="C4711" s="309"/>
      <c r="D4711" s="309"/>
      <c r="E4711" s="309"/>
      <c r="F4711" s="309"/>
      <c r="G4711" s="309"/>
      <c r="H4711" s="309"/>
      <c r="I4711" s="309"/>
      <c r="J4711" s="309"/>
      <c r="K4711" s="309"/>
      <c r="L4711" s="309"/>
      <c r="M4711" s="309"/>
      <c r="N4711" s="309"/>
      <c r="O4711" s="309"/>
      <c r="P4711" s="309"/>
      <c r="Q4711" s="309"/>
      <c r="R4711" s="309"/>
      <c r="S4711" s="309"/>
      <c r="T4711" s="309"/>
      <c r="U4711" s="309"/>
    </row>
    <row r="4712" spans="1:21" x14ac:dyDescent="0.2">
      <c r="A4712" s="309"/>
      <c r="B4712" s="309"/>
      <c r="C4712" s="309"/>
      <c r="D4712" s="309"/>
      <c r="E4712" s="309"/>
      <c r="F4712" s="309"/>
      <c r="G4712" s="309"/>
      <c r="H4712" s="309"/>
      <c r="I4712" s="309"/>
      <c r="J4712" s="309"/>
      <c r="K4712" s="309"/>
      <c r="L4712" s="309"/>
      <c r="M4712" s="309"/>
      <c r="N4712" s="309"/>
      <c r="O4712" s="309"/>
      <c r="P4712" s="309"/>
      <c r="Q4712" s="309"/>
      <c r="R4712" s="309"/>
      <c r="S4712" s="309"/>
      <c r="T4712" s="309"/>
      <c r="U4712" s="309"/>
    </row>
    <row r="4713" spans="1:21" x14ac:dyDescent="0.2">
      <c r="A4713" s="309"/>
      <c r="B4713" s="309"/>
      <c r="C4713" s="309"/>
      <c r="D4713" s="309"/>
      <c r="E4713" s="309"/>
      <c r="F4713" s="309"/>
      <c r="G4713" s="309"/>
      <c r="H4713" s="309"/>
      <c r="I4713" s="309"/>
      <c r="J4713" s="309"/>
      <c r="K4713" s="309"/>
      <c r="L4713" s="309"/>
      <c r="M4713" s="309"/>
      <c r="N4713" s="309"/>
      <c r="O4713" s="309"/>
      <c r="P4713" s="309"/>
      <c r="Q4713" s="309"/>
      <c r="R4713" s="309"/>
      <c r="S4713" s="309"/>
      <c r="T4713" s="309"/>
      <c r="U4713" s="309"/>
    </row>
    <row r="4714" spans="1:21" x14ac:dyDescent="0.2">
      <c r="A4714" s="309"/>
      <c r="B4714" s="309"/>
      <c r="C4714" s="309"/>
      <c r="D4714" s="309"/>
      <c r="E4714" s="309"/>
      <c r="F4714" s="309"/>
      <c r="G4714" s="309"/>
      <c r="H4714" s="309"/>
      <c r="I4714" s="309"/>
      <c r="J4714" s="309"/>
      <c r="K4714" s="309"/>
      <c r="L4714" s="309"/>
      <c r="M4714" s="309"/>
      <c r="N4714" s="309"/>
      <c r="O4714" s="309"/>
      <c r="P4714" s="309"/>
      <c r="Q4714" s="309"/>
      <c r="R4714" s="309"/>
      <c r="S4714" s="309"/>
      <c r="T4714" s="309"/>
      <c r="U4714" s="309"/>
    </row>
    <row r="4715" spans="1:21" x14ac:dyDescent="0.2">
      <c r="A4715" s="309"/>
      <c r="B4715" s="309"/>
      <c r="C4715" s="309"/>
      <c r="D4715" s="309"/>
      <c r="E4715" s="309"/>
      <c r="F4715" s="309"/>
      <c r="G4715" s="309"/>
      <c r="H4715" s="309"/>
      <c r="I4715" s="309"/>
      <c r="J4715" s="309"/>
      <c r="K4715" s="309"/>
      <c r="L4715" s="309"/>
      <c r="M4715" s="309"/>
      <c r="N4715" s="309"/>
      <c r="O4715" s="309"/>
      <c r="P4715" s="309"/>
      <c r="Q4715" s="309"/>
      <c r="R4715" s="309"/>
      <c r="S4715" s="309"/>
      <c r="T4715" s="309"/>
      <c r="U4715" s="309"/>
    </row>
    <row r="4716" spans="1:21" x14ac:dyDescent="0.2">
      <c r="A4716" s="309"/>
      <c r="B4716" s="309"/>
      <c r="C4716" s="309"/>
      <c r="D4716" s="309"/>
      <c r="E4716" s="309"/>
      <c r="F4716" s="309"/>
      <c r="G4716" s="309"/>
      <c r="H4716" s="309"/>
      <c r="I4716" s="309"/>
      <c r="J4716" s="309"/>
      <c r="K4716" s="309"/>
      <c r="L4716" s="309"/>
      <c r="M4716" s="309"/>
      <c r="N4716" s="309"/>
      <c r="O4716" s="309"/>
      <c r="P4716" s="309"/>
      <c r="Q4716" s="309"/>
      <c r="R4716" s="309"/>
      <c r="S4716" s="309"/>
      <c r="T4716" s="309"/>
      <c r="U4716" s="309"/>
    </row>
    <row r="4717" spans="1:21" x14ac:dyDescent="0.2">
      <c r="A4717" s="309"/>
      <c r="B4717" s="309"/>
      <c r="C4717" s="309"/>
      <c r="D4717" s="309"/>
      <c r="E4717" s="309"/>
      <c r="F4717" s="309"/>
      <c r="G4717" s="309"/>
      <c r="H4717" s="309"/>
      <c r="I4717" s="309"/>
      <c r="J4717" s="309"/>
      <c r="K4717" s="309"/>
      <c r="L4717" s="309"/>
      <c r="M4717" s="309"/>
      <c r="N4717" s="309"/>
      <c r="O4717" s="309"/>
      <c r="P4717" s="309"/>
      <c r="Q4717" s="309"/>
      <c r="R4717" s="309"/>
      <c r="S4717" s="309"/>
      <c r="T4717" s="309"/>
      <c r="U4717" s="309"/>
    </row>
    <row r="4718" spans="1:21" x14ac:dyDescent="0.2">
      <c r="A4718" s="309"/>
      <c r="B4718" s="309"/>
      <c r="C4718" s="309"/>
      <c r="D4718" s="309"/>
      <c r="E4718" s="309"/>
      <c r="F4718" s="309"/>
      <c r="G4718" s="309"/>
      <c r="H4718" s="309"/>
      <c r="I4718" s="309"/>
      <c r="J4718" s="309"/>
      <c r="K4718" s="309"/>
      <c r="L4718" s="309"/>
      <c r="M4718" s="309"/>
      <c r="N4718" s="309"/>
      <c r="O4718" s="309"/>
      <c r="P4718" s="309"/>
      <c r="Q4718" s="309"/>
      <c r="R4718" s="309"/>
      <c r="S4718" s="309"/>
      <c r="T4718" s="309"/>
      <c r="U4718" s="309"/>
    </row>
    <row r="4719" spans="1:21" x14ac:dyDescent="0.2">
      <c r="A4719" s="309"/>
      <c r="B4719" s="309"/>
      <c r="C4719" s="309"/>
      <c r="D4719" s="309"/>
      <c r="E4719" s="309"/>
      <c r="F4719" s="309"/>
      <c r="G4719" s="309"/>
      <c r="H4719" s="309"/>
      <c r="I4719" s="309"/>
      <c r="J4719" s="309"/>
      <c r="K4719" s="309"/>
      <c r="L4719" s="309"/>
      <c r="M4719" s="309"/>
      <c r="N4719" s="309"/>
      <c r="O4719" s="309"/>
      <c r="P4719" s="309"/>
      <c r="Q4719" s="309"/>
      <c r="R4719" s="309"/>
      <c r="S4719" s="309"/>
      <c r="T4719" s="309"/>
      <c r="U4719" s="309"/>
    </row>
    <row r="4720" spans="1:21" x14ac:dyDescent="0.2">
      <c r="A4720" s="309"/>
      <c r="B4720" s="309"/>
      <c r="C4720" s="309"/>
      <c r="D4720" s="309"/>
      <c r="E4720" s="309"/>
      <c r="F4720" s="309"/>
      <c r="G4720" s="309"/>
      <c r="H4720" s="309"/>
      <c r="I4720" s="309"/>
      <c r="J4720" s="309"/>
      <c r="K4720" s="309"/>
      <c r="L4720" s="309"/>
      <c r="M4720" s="309"/>
      <c r="N4720" s="309"/>
      <c r="O4720" s="309"/>
      <c r="P4720" s="309"/>
      <c r="Q4720" s="309"/>
      <c r="R4720" s="309"/>
      <c r="S4720" s="309"/>
      <c r="T4720" s="309"/>
      <c r="U4720" s="309"/>
    </row>
    <row r="4721" spans="1:21" x14ac:dyDescent="0.2">
      <c r="A4721" s="309"/>
      <c r="B4721" s="309"/>
      <c r="C4721" s="309"/>
      <c r="D4721" s="309"/>
      <c r="E4721" s="309"/>
      <c r="F4721" s="309"/>
      <c r="G4721" s="309"/>
      <c r="H4721" s="309"/>
      <c r="I4721" s="309"/>
      <c r="J4721" s="309"/>
      <c r="K4721" s="309"/>
      <c r="L4721" s="309"/>
      <c r="M4721" s="309"/>
      <c r="N4721" s="309"/>
      <c r="O4721" s="309"/>
      <c r="P4721" s="309"/>
      <c r="Q4721" s="309"/>
      <c r="R4721" s="309"/>
      <c r="S4721" s="309"/>
      <c r="T4721" s="309"/>
      <c r="U4721" s="309"/>
    </row>
    <row r="4722" spans="1:21" x14ac:dyDescent="0.2">
      <c r="A4722" s="309"/>
      <c r="B4722" s="309"/>
      <c r="C4722" s="309"/>
      <c r="D4722" s="309"/>
      <c r="E4722" s="309"/>
      <c r="F4722" s="309"/>
      <c r="G4722" s="309"/>
      <c r="H4722" s="309"/>
      <c r="I4722" s="309"/>
      <c r="J4722" s="309"/>
      <c r="K4722" s="309"/>
      <c r="L4722" s="309"/>
      <c r="M4722" s="309"/>
      <c r="N4722" s="309"/>
      <c r="O4722" s="309"/>
      <c r="P4722" s="309"/>
      <c r="Q4722" s="309"/>
      <c r="R4722" s="309"/>
      <c r="S4722" s="309"/>
      <c r="T4722" s="309"/>
      <c r="U4722" s="309"/>
    </row>
    <row r="4723" spans="1:21" x14ac:dyDescent="0.2">
      <c r="A4723" s="309"/>
      <c r="B4723" s="309"/>
      <c r="C4723" s="309"/>
      <c r="D4723" s="309"/>
      <c r="E4723" s="309"/>
      <c r="F4723" s="309"/>
      <c r="G4723" s="309"/>
      <c r="H4723" s="309"/>
      <c r="I4723" s="309"/>
      <c r="J4723" s="309"/>
      <c r="K4723" s="309"/>
      <c r="L4723" s="309"/>
      <c r="M4723" s="309"/>
      <c r="N4723" s="309"/>
      <c r="O4723" s="309"/>
      <c r="P4723" s="309"/>
      <c r="Q4723" s="309"/>
      <c r="R4723" s="309"/>
      <c r="S4723" s="309"/>
      <c r="T4723" s="309"/>
      <c r="U4723" s="309"/>
    </row>
    <row r="4724" spans="1:21" x14ac:dyDescent="0.2">
      <c r="A4724" s="309"/>
      <c r="B4724" s="309"/>
      <c r="C4724" s="309"/>
      <c r="D4724" s="309"/>
      <c r="E4724" s="309"/>
      <c r="F4724" s="309"/>
      <c r="G4724" s="309"/>
      <c r="H4724" s="309"/>
      <c r="I4724" s="309"/>
      <c r="J4724" s="309"/>
      <c r="K4724" s="309"/>
      <c r="L4724" s="309"/>
      <c r="M4724" s="309"/>
      <c r="N4724" s="309"/>
      <c r="O4724" s="309"/>
      <c r="P4724" s="309"/>
      <c r="Q4724" s="309"/>
      <c r="R4724" s="309"/>
      <c r="S4724" s="309"/>
      <c r="T4724" s="309"/>
      <c r="U4724" s="309"/>
    </row>
    <row r="4725" spans="1:21" x14ac:dyDescent="0.2">
      <c r="A4725" s="309"/>
      <c r="B4725" s="309"/>
      <c r="C4725" s="309"/>
      <c r="D4725" s="309"/>
      <c r="E4725" s="309"/>
      <c r="F4725" s="309"/>
      <c r="G4725" s="309"/>
      <c r="H4725" s="309"/>
      <c r="I4725" s="309"/>
      <c r="J4725" s="309"/>
      <c r="K4725" s="309"/>
      <c r="L4725" s="309"/>
      <c r="M4725" s="309"/>
      <c r="N4725" s="309"/>
      <c r="O4725" s="309"/>
      <c r="P4725" s="309"/>
      <c r="Q4725" s="309"/>
      <c r="R4725" s="309"/>
      <c r="S4725" s="309"/>
      <c r="T4725" s="309"/>
      <c r="U4725" s="309"/>
    </row>
    <row r="4726" spans="1:21" x14ac:dyDescent="0.2">
      <c r="A4726" s="309"/>
      <c r="B4726" s="309"/>
      <c r="C4726" s="309"/>
      <c r="D4726" s="309"/>
      <c r="E4726" s="309"/>
      <c r="F4726" s="309"/>
      <c r="G4726" s="309"/>
      <c r="H4726" s="309"/>
      <c r="I4726" s="309"/>
      <c r="J4726" s="309"/>
      <c r="K4726" s="309"/>
      <c r="L4726" s="309"/>
      <c r="M4726" s="309"/>
      <c r="N4726" s="309"/>
      <c r="O4726" s="309"/>
      <c r="P4726" s="309"/>
      <c r="Q4726" s="309"/>
      <c r="R4726" s="309"/>
      <c r="S4726" s="309"/>
      <c r="T4726" s="309"/>
      <c r="U4726" s="309"/>
    </row>
    <row r="4727" spans="1:21" x14ac:dyDescent="0.2">
      <c r="A4727" s="309"/>
      <c r="B4727" s="309"/>
      <c r="C4727" s="309"/>
      <c r="D4727" s="309"/>
      <c r="E4727" s="309"/>
      <c r="F4727" s="309"/>
      <c r="G4727" s="309"/>
      <c r="H4727" s="309"/>
      <c r="I4727" s="309"/>
      <c r="J4727" s="309"/>
      <c r="K4727" s="309"/>
      <c r="L4727" s="309"/>
      <c r="M4727" s="309"/>
      <c r="N4727" s="309"/>
      <c r="O4727" s="309"/>
      <c r="P4727" s="309"/>
      <c r="Q4727" s="309"/>
      <c r="R4727" s="309"/>
      <c r="S4727" s="309"/>
      <c r="T4727" s="309"/>
      <c r="U4727" s="309"/>
    </row>
    <row r="4728" spans="1:21" x14ac:dyDescent="0.2">
      <c r="A4728" s="309"/>
      <c r="B4728" s="309"/>
      <c r="C4728" s="309"/>
      <c r="D4728" s="309"/>
      <c r="E4728" s="309"/>
      <c r="F4728" s="309"/>
      <c r="G4728" s="309"/>
      <c r="H4728" s="309"/>
      <c r="I4728" s="309"/>
      <c r="J4728" s="309"/>
      <c r="K4728" s="309"/>
      <c r="L4728" s="309"/>
      <c r="M4728" s="309"/>
      <c r="N4728" s="309"/>
      <c r="O4728" s="309"/>
      <c r="P4728" s="309"/>
      <c r="Q4728" s="309"/>
      <c r="R4728" s="309"/>
      <c r="S4728" s="309"/>
      <c r="T4728" s="309"/>
      <c r="U4728" s="309"/>
    </row>
    <row r="4729" spans="1:21" x14ac:dyDescent="0.2">
      <c r="A4729" s="309"/>
      <c r="B4729" s="309"/>
      <c r="C4729" s="309"/>
      <c r="D4729" s="309"/>
      <c r="E4729" s="309"/>
      <c r="F4729" s="309"/>
      <c r="G4729" s="309"/>
      <c r="H4729" s="309"/>
      <c r="I4729" s="309"/>
      <c r="J4729" s="309"/>
      <c r="K4729" s="309"/>
      <c r="L4729" s="309"/>
      <c r="M4729" s="309"/>
      <c r="N4729" s="309"/>
      <c r="O4729" s="309"/>
      <c r="P4729" s="309"/>
      <c r="Q4729" s="309"/>
      <c r="R4729" s="309"/>
      <c r="S4729" s="309"/>
      <c r="T4729" s="309"/>
      <c r="U4729" s="309"/>
    </row>
    <row r="4730" spans="1:21" x14ac:dyDescent="0.2">
      <c r="A4730" s="309"/>
      <c r="B4730" s="309"/>
      <c r="C4730" s="309"/>
      <c r="D4730" s="309"/>
      <c r="E4730" s="309"/>
      <c r="F4730" s="309"/>
      <c r="G4730" s="309"/>
      <c r="H4730" s="309"/>
      <c r="I4730" s="309"/>
      <c r="J4730" s="309"/>
      <c r="K4730" s="309"/>
      <c r="L4730" s="309"/>
      <c r="M4730" s="309"/>
      <c r="N4730" s="309"/>
      <c r="O4730" s="309"/>
      <c r="P4730" s="309"/>
      <c r="Q4730" s="309"/>
      <c r="R4730" s="309"/>
      <c r="S4730" s="309"/>
      <c r="T4730" s="309"/>
      <c r="U4730" s="309"/>
    </row>
    <row r="4731" spans="1:21" x14ac:dyDescent="0.2">
      <c r="A4731" s="309"/>
      <c r="B4731" s="309"/>
      <c r="C4731" s="309"/>
      <c r="D4731" s="309"/>
      <c r="E4731" s="309"/>
      <c r="F4731" s="309"/>
      <c r="G4731" s="309"/>
      <c r="H4731" s="309"/>
      <c r="I4731" s="309"/>
      <c r="J4731" s="309"/>
      <c r="K4731" s="309"/>
      <c r="L4731" s="309"/>
      <c r="M4731" s="309"/>
      <c r="N4731" s="309"/>
      <c r="O4731" s="309"/>
      <c r="P4731" s="309"/>
      <c r="Q4731" s="309"/>
      <c r="R4731" s="309"/>
      <c r="S4731" s="309"/>
      <c r="T4731" s="309"/>
      <c r="U4731" s="309"/>
    </row>
    <row r="4732" spans="1:21" x14ac:dyDescent="0.2">
      <c r="A4732" s="309"/>
      <c r="B4732" s="309"/>
      <c r="C4732" s="309"/>
      <c r="D4732" s="309"/>
      <c r="E4732" s="309"/>
      <c r="F4732" s="309"/>
      <c r="G4732" s="309"/>
      <c r="H4732" s="309"/>
      <c r="I4732" s="309"/>
      <c r="J4732" s="309"/>
      <c r="K4732" s="309"/>
      <c r="L4732" s="309"/>
      <c r="M4732" s="309"/>
      <c r="N4732" s="309"/>
      <c r="O4732" s="309"/>
      <c r="P4732" s="309"/>
      <c r="Q4732" s="309"/>
      <c r="R4732" s="309"/>
      <c r="S4732" s="309"/>
      <c r="T4732" s="309"/>
      <c r="U4732" s="309"/>
    </row>
    <row r="4733" spans="1:21" x14ac:dyDescent="0.2">
      <c r="A4733" s="309"/>
      <c r="B4733" s="309"/>
      <c r="C4733" s="309"/>
      <c r="D4733" s="309"/>
      <c r="E4733" s="309"/>
      <c r="F4733" s="309"/>
      <c r="G4733" s="309"/>
      <c r="H4733" s="309"/>
      <c r="I4733" s="309"/>
      <c r="J4733" s="309"/>
      <c r="K4733" s="309"/>
      <c r="L4733" s="309"/>
      <c r="M4733" s="309"/>
      <c r="N4733" s="309"/>
      <c r="O4733" s="309"/>
      <c r="P4733" s="309"/>
      <c r="Q4733" s="309"/>
      <c r="R4733" s="309"/>
      <c r="S4733" s="309"/>
      <c r="T4733" s="309"/>
      <c r="U4733" s="309"/>
    </row>
    <row r="4734" spans="1:21" x14ac:dyDescent="0.2">
      <c r="A4734" s="309"/>
      <c r="B4734" s="309"/>
      <c r="C4734" s="309"/>
      <c r="D4734" s="309"/>
      <c r="E4734" s="309"/>
      <c r="F4734" s="309"/>
      <c r="G4734" s="309"/>
      <c r="H4734" s="309"/>
      <c r="I4734" s="309"/>
      <c r="J4734" s="309"/>
      <c r="K4734" s="309"/>
      <c r="L4734" s="309"/>
      <c r="M4734" s="309"/>
      <c r="N4734" s="309"/>
      <c r="O4734" s="309"/>
      <c r="P4734" s="309"/>
      <c r="Q4734" s="309"/>
      <c r="R4734" s="309"/>
      <c r="S4734" s="309"/>
      <c r="T4734" s="309"/>
      <c r="U4734" s="309"/>
    </row>
    <row r="4735" spans="1:21" x14ac:dyDescent="0.2">
      <c r="A4735" s="309"/>
      <c r="B4735" s="309"/>
      <c r="C4735" s="309"/>
      <c r="D4735" s="309"/>
      <c r="E4735" s="309"/>
      <c r="F4735" s="309"/>
      <c r="G4735" s="309"/>
      <c r="H4735" s="309"/>
      <c r="I4735" s="309"/>
      <c r="J4735" s="309"/>
      <c r="K4735" s="309"/>
      <c r="L4735" s="309"/>
      <c r="M4735" s="309"/>
      <c r="N4735" s="309"/>
      <c r="O4735" s="309"/>
      <c r="P4735" s="309"/>
      <c r="Q4735" s="309"/>
      <c r="R4735" s="309"/>
      <c r="S4735" s="309"/>
      <c r="T4735" s="309"/>
      <c r="U4735" s="309"/>
    </row>
    <row r="4736" spans="1:21" x14ac:dyDescent="0.2">
      <c r="A4736" s="309"/>
      <c r="B4736" s="309"/>
      <c r="C4736" s="309"/>
      <c r="D4736" s="309"/>
      <c r="E4736" s="309"/>
      <c r="F4736" s="309"/>
      <c r="G4736" s="309"/>
      <c r="H4736" s="309"/>
      <c r="I4736" s="309"/>
      <c r="J4736" s="309"/>
      <c r="K4736" s="309"/>
      <c r="L4736" s="309"/>
      <c r="M4736" s="309"/>
      <c r="N4736" s="309"/>
      <c r="O4736" s="309"/>
      <c r="P4736" s="309"/>
      <c r="Q4736" s="309"/>
      <c r="R4736" s="309"/>
      <c r="S4736" s="309"/>
      <c r="T4736" s="309"/>
      <c r="U4736" s="309"/>
    </row>
    <row r="4737" spans="1:21" x14ac:dyDescent="0.2">
      <c r="A4737" s="309"/>
      <c r="B4737" s="309"/>
      <c r="C4737" s="309"/>
      <c r="D4737" s="309"/>
      <c r="E4737" s="309"/>
      <c r="F4737" s="309"/>
      <c r="G4737" s="309"/>
      <c r="H4737" s="309"/>
      <c r="I4737" s="309"/>
      <c r="J4737" s="309"/>
      <c r="K4737" s="309"/>
      <c r="L4737" s="309"/>
      <c r="M4737" s="309"/>
      <c r="N4737" s="309"/>
      <c r="O4737" s="309"/>
      <c r="P4737" s="309"/>
      <c r="Q4737" s="309"/>
      <c r="R4737" s="309"/>
      <c r="S4737" s="309"/>
      <c r="T4737" s="309"/>
      <c r="U4737" s="309"/>
    </row>
    <row r="4738" spans="1:21" x14ac:dyDescent="0.2">
      <c r="A4738" s="309"/>
      <c r="B4738" s="309"/>
      <c r="C4738" s="309"/>
      <c r="D4738" s="309"/>
      <c r="E4738" s="309"/>
      <c r="F4738" s="309"/>
      <c r="G4738" s="309"/>
      <c r="H4738" s="309"/>
      <c r="I4738" s="309"/>
      <c r="J4738" s="309"/>
      <c r="K4738" s="309"/>
      <c r="L4738" s="309"/>
      <c r="M4738" s="309"/>
      <c r="N4738" s="309"/>
      <c r="O4738" s="309"/>
      <c r="P4738" s="309"/>
      <c r="Q4738" s="309"/>
      <c r="R4738" s="309"/>
      <c r="S4738" s="309"/>
      <c r="T4738" s="309"/>
      <c r="U4738" s="309"/>
    </row>
    <row r="4739" spans="1:21" x14ac:dyDescent="0.2">
      <c r="A4739" s="309"/>
      <c r="B4739" s="309"/>
      <c r="C4739" s="309"/>
      <c r="D4739" s="309"/>
      <c r="E4739" s="309"/>
      <c r="F4739" s="309"/>
      <c r="G4739" s="309"/>
      <c r="H4739" s="309"/>
      <c r="I4739" s="309"/>
      <c r="J4739" s="309"/>
      <c r="K4739" s="309"/>
      <c r="L4739" s="309"/>
      <c r="M4739" s="309"/>
      <c r="N4739" s="309"/>
      <c r="O4739" s="309"/>
      <c r="P4739" s="309"/>
      <c r="Q4739" s="309"/>
      <c r="R4739" s="309"/>
      <c r="S4739" s="309"/>
      <c r="T4739" s="309"/>
      <c r="U4739" s="309"/>
    </row>
    <row r="4740" spans="1:21" x14ac:dyDescent="0.2">
      <c r="A4740" s="309"/>
      <c r="B4740" s="309"/>
      <c r="C4740" s="309"/>
      <c r="D4740" s="309"/>
      <c r="E4740" s="309"/>
      <c r="F4740" s="309"/>
      <c r="G4740" s="309"/>
      <c r="H4740" s="309"/>
      <c r="I4740" s="309"/>
      <c r="J4740" s="309"/>
      <c r="K4740" s="309"/>
      <c r="L4740" s="309"/>
      <c r="M4740" s="309"/>
      <c r="N4740" s="309"/>
      <c r="O4740" s="309"/>
      <c r="P4740" s="309"/>
      <c r="Q4740" s="309"/>
      <c r="R4740" s="309"/>
      <c r="S4740" s="309"/>
      <c r="T4740" s="309"/>
      <c r="U4740" s="309"/>
    </row>
    <row r="4741" spans="1:21" x14ac:dyDescent="0.2">
      <c r="A4741" s="309"/>
      <c r="B4741" s="309"/>
      <c r="C4741" s="309"/>
      <c r="D4741" s="309"/>
      <c r="E4741" s="309"/>
      <c r="F4741" s="309"/>
      <c r="G4741" s="309"/>
      <c r="H4741" s="309"/>
      <c r="I4741" s="309"/>
      <c r="J4741" s="309"/>
      <c r="K4741" s="309"/>
      <c r="L4741" s="309"/>
      <c r="M4741" s="309"/>
      <c r="N4741" s="309"/>
      <c r="O4741" s="309"/>
      <c r="P4741" s="309"/>
      <c r="Q4741" s="309"/>
      <c r="R4741" s="309"/>
      <c r="S4741" s="309"/>
      <c r="T4741" s="309"/>
      <c r="U4741" s="309"/>
    </row>
    <row r="4742" spans="1:21" x14ac:dyDescent="0.2">
      <c r="A4742" s="309"/>
      <c r="B4742" s="309"/>
      <c r="C4742" s="309"/>
      <c r="D4742" s="309"/>
      <c r="E4742" s="309"/>
      <c r="F4742" s="309"/>
      <c r="G4742" s="309"/>
      <c r="H4742" s="309"/>
      <c r="I4742" s="309"/>
      <c r="J4742" s="309"/>
      <c r="K4742" s="309"/>
      <c r="L4742" s="309"/>
      <c r="M4742" s="309"/>
      <c r="N4742" s="309"/>
      <c r="O4742" s="309"/>
      <c r="P4742" s="309"/>
      <c r="Q4742" s="309"/>
      <c r="R4742" s="309"/>
      <c r="S4742" s="309"/>
      <c r="T4742" s="309"/>
      <c r="U4742" s="309"/>
    </row>
    <row r="4743" spans="1:21" x14ac:dyDescent="0.2">
      <c r="A4743" s="309"/>
      <c r="B4743" s="309"/>
      <c r="C4743" s="309"/>
      <c r="D4743" s="309"/>
      <c r="E4743" s="309"/>
      <c r="F4743" s="309"/>
      <c r="G4743" s="309"/>
      <c r="H4743" s="309"/>
      <c r="I4743" s="309"/>
      <c r="J4743" s="309"/>
      <c r="K4743" s="309"/>
      <c r="L4743" s="309"/>
      <c r="M4743" s="309"/>
      <c r="N4743" s="309"/>
      <c r="O4743" s="309"/>
      <c r="P4743" s="309"/>
      <c r="Q4743" s="309"/>
      <c r="R4743" s="309"/>
      <c r="S4743" s="309"/>
      <c r="T4743" s="309"/>
      <c r="U4743" s="309"/>
    </row>
    <row r="4744" spans="1:21" x14ac:dyDescent="0.2">
      <c r="A4744" s="309"/>
      <c r="B4744" s="309"/>
      <c r="C4744" s="309"/>
      <c r="D4744" s="309"/>
      <c r="E4744" s="309"/>
      <c r="F4744" s="309"/>
      <c r="G4744" s="309"/>
      <c r="H4744" s="309"/>
      <c r="I4744" s="309"/>
      <c r="J4744" s="309"/>
      <c r="K4744" s="309"/>
      <c r="L4744" s="309"/>
      <c r="M4744" s="309"/>
      <c r="N4744" s="309"/>
      <c r="O4744" s="309"/>
      <c r="P4744" s="309"/>
      <c r="Q4744" s="309"/>
      <c r="R4744" s="309"/>
      <c r="S4744" s="309"/>
      <c r="T4744" s="309"/>
      <c r="U4744" s="309"/>
    </row>
    <row r="4745" spans="1:21" x14ac:dyDescent="0.2">
      <c r="A4745" s="309"/>
      <c r="B4745" s="309"/>
      <c r="C4745" s="309"/>
      <c r="D4745" s="309"/>
      <c r="E4745" s="309"/>
      <c r="F4745" s="309"/>
      <c r="G4745" s="309"/>
      <c r="H4745" s="309"/>
      <c r="I4745" s="309"/>
      <c r="J4745" s="309"/>
      <c r="K4745" s="309"/>
      <c r="L4745" s="309"/>
      <c r="M4745" s="309"/>
      <c r="N4745" s="309"/>
      <c r="O4745" s="309"/>
      <c r="P4745" s="309"/>
      <c r="Q4745" s="309"/>
      <c r="R4745" s="309"/>
      <c r="S4745" s="309"/>
      <c r="T4745" s="309"/>
      <c r="U4745" s="309"/>
    </row>
    <row r="4746" spans="1:21" x14ac:dyDescent="0.2">
      <c r="A4746" s="309"/>
      <c r="B4746" s="309"/>
      <c r="C4746" s="309"/>
      <c r="D4746" s="309"/>
      <c r="E4746" s="309"/>
      <c r="F4746" s="309"/>
      <c r="G4746" s="309"/>
      <c r="H4746" s="309"/>
      <c r="I4746" s="309"/>
      <c r="J4746" s="309"/>
      <c r="K4746" s="309"/>
      <c r="L4746" s="309"/>
      <c r="M4746" s="309"/>
      <c r="N4746" s="309"/>
      <c r="O4746" s="309"/>
      <c r="P4746" s="309"/>
      <c r="Q4746" s="309"/>
      <c r="R4746" s="309"/>
      <c r="S4746" s="309"/>
      <c r="T4746" s="309"/>
      <c r="U4746" s="309"/>
    </row>
    <row r="4747" spans="1:21" x14ac:dyDescent="0.2">
      <c r="A4747" s="309"/>
      <c r="B4747" s="309"/>
      <c r="C4747" s="309"/>
      <c r="D4747" s="309"/>
      <c r="E4747" s="309"/>
      <c r="F4747" s="309"/>
      <c r="G4747" s="309"/>
      <c r="H4747" s="309"/>
      <c r="I4747" s="309"/>
      <c r="J4747" s="309"/>
      <c r="K4747" s="309"/>
      <c r="L4747" s="309"/>
      <c r="M4747" s="309"/>
      <c r="N4747" s="309"/>
      <c r="O4747" s="309"/>
      <c r="P4747" s="309"/>
      <c r="Q4747" s="309"/>
      <c r="R4747" s="309"/>
      <c r="S4747" s="309"/>
      <c r="T4747" s="309"/>
      <c r="U4747" s="309"/>
    </row>
    <row r="4748" spans="1:21" x14ac:dyDescent="0.2">
      <c r="A4748" s="309"/>
      <c r="B4748" s="309"/>
      <c r="C4748" s="309"/>
      <c r="D4748" s="309"/>
      <c r="E4748" s="309"/>
      <c r="F4748" s="309"/>
      <c r="G4748" s="309"/>
      <c r="H4748" s="309"/>
      <c r="I4748" s="309"/>
      <c r="J4748" s="309"/>
      <c r="K4748" s="309"/>
      <c r="L4748" s="309"/>
      <c r="M4748" s="309"/>
      <c r="N4748" s="309"/>
      <c r="O4748" s="309"/>
      <c r="P4748" s="309"/>
      <c r="Q4748" s="309"/>
      <c r="R4748" s="309"/>
      <c r="S4748" s="309"/>
      <c r="T4748" s="309"/>
      <c r="U4748" s="309"/>
    </row>
    <row r="4749" spans="1:21" x14ac:dyDescent="0.2">
      <c r="A4749" s="309"/>
      <c r="B4749" s="309"/>
      <c r="C4749" s="309"/>
      <c r="D4749" s="309"/>
      <c r="E4749" s="309"/>
      <c r="F4749" s="309"/>
      <c r="G4749" s="309"/>
      <c r="H4749" s="309"/>
      <c r="I4749" s="309"/>
      <c r="J4749" s="309"/>
      <c r="K4749" s="309"/>
      <c r="L4749" s="309"/>
      <c r="M4749" s="309"/>
      <c r="N4749" s="309"/>
      <c r="O4749" s="309"/>
      <c r="P4749" s="309"/>
      <c r="Q4749" s="309"/>
      <c r="R4749" s="309"/>
      <c r="S4749" s="309"/>
      <c r="T4749" s="309"/>
      <c r="U4749" s="309"/>
    </row>
    <row r="4750" spans="1:21" x14ac:dyDescent="0.2">
      <c r="A4750" s="309"/>
      <c r="B4750" s="309"/>
      <c r="C4750" s="309"/>
      <c r="D4750" s="309"/>
      <c r="E4750" s="309"/>
      <c r="F4750" s="309"/>
      <c r="G4750" s="309"/>
      <c r="H4750" s="309"/>
      <c r="I4750" s="309"/>
      <c r="J4750" s="309"/>
      <c r="K4750" s="309"/>
      <c r="L4750" s="309"/>
      <c r="M4750" s="309"/>
      <c r="N4750" s="309"/>
      <c r="O4750" s="309"/>
      <c r="P4750" s="309"/>
      <c r="Q4750" s="309"/>
      <c r="R4750" s="309"/>
      <c r="S4750" s="309"/>
      <c r="T4750" s="309"/>
      <c r="U4750" s="309"/>
    </row>
    <row r="4751" spans="1:21" x14ac:dyDescent="0.2">
      <c r="A4751" s="309"/>
      <c r="B4751" s="309"/>
      <c r="C4751" s="309"/>
      <c r="D4751" s="309"/>
      <c r="E4751" s="309"/>
      <c r="F4751" s="309"/>
      <c r="G4751" s="309"/>
      <c r="H4751" s="309"/>
      <c r="I4751" s="309"/>
      <c r="J4751" s="309"/>
      <c r="K4751" s="309"/>
      <c r="L4751" s="309"/>
      <c r="M4751" s="309"/>
      <c r="N4751" s="309"/>
      <c r="O4751" s="309"/>
      <c r="P4751" s="309"/>
      <c r="Q4751" s="309"/>
      <c r="R4751" s="309"/>
      <c r="S4751" s="309"/>
      <c r="T4751" s="309"/>
      <c r="U4751" s="309"/>
    </row>
    <row r="4752" spans="1:21" x14ac:dyDescent="0.2">
      <c r="A4752" s="309"/>
      <c r="B4752" s="309"/>
      <c r="C4752" s="309"/>
      <c r="D4752" s="309"/>
      <c r="E4752" s="309"/>
      <c r="F4752" s="309"/>
      <c r="G4752" s="309"/>
      <c r="H4752" s="309"/>
      <c r="I4752" s="309"/>
      <c r="J4752" s="309"/>
      <c r="K4752" s="309"/>
      <c r="L4752" s="309"/>
      <c r="M4752" s="309"/>
      <c r="N4752" s="309"/>
      <c r="O4752" s="309"/>
      <c r="P4752" s="309"/>
      <c r="Q4752" s="309"/>
      <c r="R4752" s="309"/>
      <c r="S4752" s="309"/>
      <c r="T4752" s="309"/>
      <c r="U4752" s="309"/>
    </row>
    <row r="4753" spans="1:21" x14ac:dyDescent="0.2">
      <c r="A4753" s="309"/>
      <c r="B4753" s="309"/>
      <c r="C4753" s="309"/>
      <c r="D4753" s="309"/>
      <c r="E4753" s="309"/>
      <c r="F4753" s="309"/>
      <c r="G4753" s="309"/>
      <c r="H4753" s="309"/>
      <c r="I4753" s="309"/>
      <c r="J4753" s="309"/>
      <c r="K4753" s="309"/>
      <c r="L4753" s="309"/>
      <c r="M4753" s="309"/>
      <c r="N4753" s="309"/>
      <c r="O4753" s="309"/>
      <c r="P4753" s="309"/>
      <c r="Q4753" s="309"/>
      <c r="R4753" s="309"/>
      <c r="S4753" s="309"/>
      <c r="T4753" s="309"/>
      <c r="U4753" s="309"/>
    </row>
    <row r="4754" spans="1:21" x14ac:dyDescent="0.2">
      <c r="A4754" s="309"/>
      <c r="B4754" s="309"/>
      <c r="C4754" s="309"/>
      <c r="D4754" s="309"/>
      <c r="E4754" s="309"/>
      <c r="F4754" s="309"/>
      <c r="G4754" s="309"/>
      <c r="H4754" s="309"/>
      <c r="I4754" s="309"/>
      <c r="J4754" s="309"/>
      <c r="K4754" s="309"/>
      <c r="L4754" s="309"/>
      <c r="M4754" s="309"/>
      <c r="N4754" s="309"/>
      <c r="O4754" s="309"/>
      <c r="P4754" s="309"/>
      <c r="Q4754" s="309"/>
      <c r="R4754" s="309"/>
      <c r="S4754" s="309"/>
      <c r="T4754" s="309"/>
      <c r="U4754" s="309"/>
    </row>
    <row r="4755" spans="1:21" x14ac:dyDescent="0.2">
      <c r="A4755" s="309"/>
      <c r="B4755" s="309"/>
      <c r="C4755" s="309"/>
      <c r="D4755" s="309"/>
      <c r="E4755" s="309"/>
      <c r="F4755" s="309"/>
      <c r="G4755" s="309"/>
      <c r="H4755" s="309"/>
      <c r="I4755" s="309"/>
      <c r="J4755" s="309"/>
      <c r="K4755" s="309"/>
      <c r="L4755" s="309"/>
      <c r="M4755" s="309"/>
      <c r="N4755" s="309"/>
      <c r="O4755" s="309"/>
      <c r="P4755" s="309"/>
      <c r="Q4755" s="309"/>
      <c r="R4755" s="309"/>
      <c r="S4755" s="309"/>
      <c r="T4755" s="309"/>
      <c r="U4755" s="309"/>
    </row>
    <row r="4756" spans="1:21" x14ac:dyDescent="0.2">
      <c r="A4756" s="309"/>
      <c r="B4756" s="309"/>
      <c r="C4756" s="309"/>
      <c r="D4756" s="309"/>
      <c r="E4756" s="309"/>
      <c r="F4756" s="309"/>
      <c r="G4756" s="309"/>
      <c r="H4756" s="309"/>
      <c r="I4756" s="309"/>
      <c r="J4756" s="309"/>
      <c r="K4756" s="309"/>
      <c r="L4756" s="309"/>
      <c r="M4756" s="309"/>
      <c r="N4756" s="309"/>
      <c r="O4756" s="309"/>
      <c r="P4756" s="309"/>
      <c r="Q4756" s="309"/>
      <c r="R4756" s="309"/>
      <c r="S4756" s="309"/>
      <c r="T4756" s="309"/>
      <c r="U4756" s="309"/>
    </row>
    <row r="4757" spans="1:21" x14ac:dyDescent="0.2">
      <c r="A4757" s="309"/>
      <c r="B4757" s="309"/>
      <c r="C4757" s="309"/>
      <c r="D4757" s="309"/>
      <c r="E4757" s="309"/>
      <c r="F4757" s="309"/>
      <c r="G4757" s="309"/>
      <c r="H4757" s="309"/>
      <c r="I4757" s="309"/>
      <c r="J4757" s="309"/>
      <c r="K4757" s="309"/>
      <c r="L4757" s="309"/>
      <c r="M4757" s="309"/>
      <c r="N4757" s="309"/>
      <c r="O4757" s="309"/>
      <c r="P4757" s="309"/>
      <c r="Q4757" s="309"/>
      <c r="R4757" s="309"/>
      <c r="S4757" s="309"/>
      <c r="T4757" s="309"/>
      <c r="U4757" s="309"/>
    </row>
    <row r="4758" spans="1:21" x14ac:dyDescent="0.2">
      <c r="A4758" s="309"/>
      <c r="B4758" s="309"/>
      <c r="C4758" s="309"/>
      <c r="D4758" s="309"/>
      <c r="E4758" s="309"/>
      <c r="F4758" s="309"/>
      <c r="G4758" s="309"/>
      <c r="H4758" s="309"/>
      <c r="I4758" s="309"/>
      <c r="J4758" s="309"/>
      <c r="K4758" s="309"/>
      <c r="L4758" s="309"/>
      <c r="M4758" s="309"/>
      <c r="N4758" s="309"/>
      <c r="O4758" s="309"/>
      <c r="P4758" s="309"/>
      <c r="Q4758" s="309"/>
      <c r="R4758" s="309"/>
      <c r="S4758" s="309"/>
      <c r="T4758" s="309"/>
      <c r="U4758" s="309"/>
    </row>
    <row r="4759" spans="1:21" x14ac:dyDescent="0.2">
      <c r="A4759" s="309"/>
      <c r="B4759" s="309"/>
      <c r="C4759" s="309"/>
      <c r="D4759" s="309"/>
      <c r="E4759" s="309"/>
      <c r="F4759" s="309"/>
      <c r="G4759" s="309"/>
      <c r="H4759" s="309"/>
      <c r="I4759" s="309"/>
      <c r="J4759" s="309"/>
      <c r="K4759" s="309"/>
      <c r="L4759" s="309"/>
      <c r="M4759" s="309"/>
      <c r="N4759" s="309"/>
      <c r="O4759" s="309"/>
      <c r="P4759" s="309"/>
      <c r="Q4759" s="309"/>
      <c r="R4759" s="309"/>
      <c r="S4759" s="309"/>
      <c r="T4759" s="309"/>
      <c r="U4759" s="309"/>
    </row>
    <row r="4760" spans="1:21" x14ac:dyDescent="0.2">
      <c r="A4760" s="309"/>
      <c r="B4760" s="309"/>
      <c r="C4760" s="309"/>
      <c r="D4760" s="309"/>
      <c r="E4760" s="309"/>
      <c r="F4760" s="309"/>
      <c r="G4760" s="309"/>
      <c r="H4760" s="309"/>
      <c r="I4760" s="309"/>
      <c r="J4760" s="309"/>
      <c r="K4760" s="309"/>
      <c r="L4760" s="309"/>
      <c r="M4760" s="309"/>
      <c r="N4760" s="309"/>
      <c r="O4760" s="309"/>
      <c r="P4760" s="309"/>
      <c r="Q4760" s="309"/>
      <c r="R4760" s="309"/>
      <c r="S4760" s="309"/>
      <c r="T4760" s="309"/>
      <c r="U4760" s="309"/>
    </row>
    <row r="4761" spans="1:21" x14ac:dyDescent="0.2">
      <c r="A4761" s="309"/>
      <c r="B4761" s="309"/>
      <c r="C4761" s="309"/>
      <c r="D4761" s="309"/>
      <c r="E4761" s="309"/>
      <c r="F4761" s="309"/>
      <c r="G4761" s="309"/>
      <c r="H4761" s="309"/>
      <c r="I4761" s="309"/>
      <c r="J4761" s="309"/>
      <c r="K4761" s="309"/>
      <c r="L4761" s="309"/>
      <c r="M4761" s="309"/>
      <c r="N4761" s="309"/>
      <c r="O4761" s="309"/>
      <c r="P4761" s="309"/>
      <c r="Q4761" s="309"/>
      <c r="R4761" s="309"/>
      <c r="S4761" s="309"/>
      <c r="T4761" s="309"/>
      <c r="U4761" s="309"/>
    </row>
    <row r="4762" spans="1:21" x14ac:dyDescent="0.2">
      <c r="A4762" s="309"/>
      <c r="B4762" s="309"/>
      <c r="C4762" s="309"/>
      <c r="D4762" s="309"/>
      <c r="E4762" s="309"/>
      <c r="F4762" s="309"/>
      <c r="G4762" s="309"/>
      <c r="H4762" s="309"/>
      <c r="I4762" s="309"/>
      <c r="J4762" s="309"/>
      <c r="K4762" s="309"/>
      <c r="L4762" s="309"/>
      <c r="M4762" s="309"/>
      <c r="N4762" s="309"/>
      <c r="O4762" s="309"/>
      <c r="P4762" s="309"/>
      <c r="Q4762" s="309"/>
      <c r="R4762" s="309"/>
      <c r="S4762" s="309"/>
      <c r="T4762" s="309"/>
      <c r="U4762" s="309"/>
    </row>
    <row r="4763" spans="1:21" x14ac:dyDescent="0.2">
      <c r="A4763" s="309"/>
      <c r="B4763" s="309"/>
      <c r="C4763" s="309"/>
      <c r="D4763" s="309"/>
      <c r="E4763" s="309"/>
      <c r="F4763" s="309"/>
      <c r="G4763" s="309"/>
      <c r="H4763" s="309"/>
      <c r="I4763" s="309"/>
      <c r="J4763" s="309"/>
      <c r="K4763" s="309"/>
      <c r="L4763" s="309"/>
      <c r="M4763" s="309"/>
      <c r="N4763" s="309"/>
      <c r="O4763" s="309"/>
      <c r="P4763" s="309"/>
      <c r="Q4763" s="309"/>
      <c r="R4763" s="309"/>
      <c r="S4763" s="309"/>
      <c r="T4763" s="309"/>
      <c r="U4763" s="309"/>
    </row>
    <row r="4764" spans="1:21" x14ac:dyDescent="0.2">
      <c r="A4764" s="309"/>
      <c r="B4764" s="309"/>
      <c r="C4764" s="309"/>
      <c r="D4764" s="309"/>
      <c r="E4764" s="309"/>
      <c r="F4764" s="309"/>
      <c r="G4764" s="309"/>
      <c r="H4764" s="309"/>
      <c r="I4764" s="309"/>
      <c r="J4764" s="309"/>
      <c r="K4764" s="309"/>
      <c r="L4764" s="309"/>
      <c r="M4764" s="309"/>
      <c r="N4764" s="309"/>
      <c r="O4764" s="309"/>
      <c r="P4764" s="309"/>
      <c r="Q4764" s="309"/>
      <c r="R4764" s="309"/>
      <c r="S4764" s="309"/>
      <c r="T4764" s="309"/>
      <c r="U4764" s="309"/>
    </row>
    <row r="4765" spans="1:21" x14ac:dyDescent="0.2">
      <c r="A4765" s="309"/>
      <c r="B4765" s="309"/>
      <c r="C4765" s="309"/>
      <c r="D4765" s="309"/>
      <c r="E4765" s="309"/>
      <c r="F4765" s="309"/>
      <c r="G4765" s="309"/>
      <c r="H4765" s="309"/>
      <c r="I4765" s="309"/>
      <c r="J4765" s="309"/>
      <c r="K4765" s="309"/>
      <c r="L4765" s="309"/>
      <c r="M4765" s="309"/>
      <c r="N4765" s="309"/>
      <c r="O4765" s="309"/>
      <c r="P4765" s="309"/>
      <c r="Q4765" s="309"/>
      <c r="R4765" s="309"/>
      <c r="S4765" s="309"/>
      <c r="T4765" s="309"/>
      <c r="U4765" s="309"/>
    </row>
    <row r="4766" spans="1:21" x14ac:dyDescent="0.2">
      <c r="A4766" s="309"/>
      <c r="B4766" s="309"/>
      <c r="C4766" s="309"/>
      <c r="D4766" s="309"/>
      <c r="E4766" s="309"/>
      <c r="F4766" s="309"/>
      <c r="G4766" s="309"/>
      <c r="H4766" s="309"/>
      <c r="I4766" s="309"/>
      <c r="J4766" s="309"/>
      <c r="K4766" s="309"/>
      <c r="L4766" s="309"/>
      <c r="M4766" s="309"/>
      <c r="N4766" s="309"/>
      <c r="O4766" s="309"/>
      <c r="P4766" s="309"/>
      <c r="Q4766" s="309"/>
      <c r="R4766" s="309"/>
      <c r="S4766" s="309"/>
      <c r="T4766" s="309"/>
      <c r="U4766" s="309"/>
    </row>
    <row r="4767" spans="1:21" x14ac:dyDescent="0.2">
      <c r="A4767" s="309"/>
      <c r="B4767" s="309"/>
      <c r="C4767" s="309"/>
      <c r="D4767" s="309"/>
      <c r="E4767" s="309"/>
      <c r="F4767" s="309"/>
      <c r="G4767" s="309"/>
      <c r="H4767" s="309"/>
      <c r="I4767" s="309"/>
      <c r="J4767" s="309"/>
      <c r="K4767" s="309"/>
      <c r="L4767" s="309"/>
      <c r="M4767" s="309"/>
      <c r="N4767" s="309"/>
      <c r="O4767" s="309"/>
      <c r="P4767" s="309"/>
      <c r="Q4767" s="309"/>
      <c r="R4767" s="309"/>
      <c r="S4767" s="309"/>
      <c r="T4767" s="309"/>
      <c r="U4767" s="309"/>
    </row>
    <row r="4768" spans="1:21" x14ac:dyDescent="0.2">
      <c r="A4768" s="309"/>
      <c r="B4768" s="309"/>
      <c r="C4768" s="309"/>
      <c r="D4768" s="309"/>
      <c r="E4768" s="309"/>
      <c r="F4768" s="309"/>
      <c r="G4768" s="309"/>
      <c r="H4768" s="309"/>
      <c r="I4768" s="309"/>
      <c r="J4768" s="309"/>
      <c r="K4768" s="309"/>
      <c r="L4768" s="309"/>
      <c r="M4768" s="309"/>
      <c r="N4768" s="309"/>
      <c r="O4768" s="309"/>
      <c r="P4768" s="309"/>
      <c r="Q4768" s="309"/>
      <c r="R4768" s="309"/>
      <c r="S4768" s="309"/>
      <c r="T4768" s="309"/>
      <c r="U4768" s="309"/>
    </row>
    <row r="4769" spans="1:21" x14ac:dyDescent="0.2">
      <c r="A4769" s="309"/>
      <c r="B4769" s="309"/>
      <c r="C4769" s="309"/>
      <c r="D4769" s="309"/>
      <c r="E4769" s="309"/>
      <c r="F4769" s="309"/>
      <c r="G4769" s="309"/>
      <c r="H4769" s="309"/>
      <c r="I4769" s="309"/>
      <c r="J4769" s="309"/>
      <c r="K4769" s="309"/>
      <c r="L4769" s="309"/>
      <c r="M4769" s="309"/>
      <c r="N4769" s="309"/>
      <c r="O4769" s="309"/>
      <c r="P4769" s="309"/>
      <c r="Q4769" s="309"/>
      <c r="R4769" s="309"/>
      <c r="S4769" s="309"/>
      <c r="T4769" s="309"/>
      <c r="U4769" s="309"/>
    </row>
    <row r="4770" spans="1:21" x14ac:dyDescent="0.2">
      <c r="A4770" s="309"/>
      <c r="B4770" s="309"/>
      <c r="C4770" s="309"/>
      <c r="D4770" s="309"/>
      <c r="E4770" s="309"/>
      <c r="F4770" s="309"/>
      <c r="G4770" s="309"/>
      <c r="H4770" s="309"/>
      <c r="I4770" s="309"/>
      <c r="J4770" s="309"/>
      <c r="K4770" s="309"/>
      <c r="L4770" s="309"/>
      <c r="M4770" s="309"/>
      <c r="N4770" s="309"/>
      <c r="O4770" s="309"/>
      <c r="P4770" s="309"/>
      <c r="Q4770" s="309"/>
      <c r="R4770" s="309"/>
      <c r="S4770" s="309"/>
      <c r="T4770" s="309"/>
      <c r="U4770" s="309"/>
    </row>
    <row r="4771" spans="1:21" x14ac:dyDescent="0.2">
      <c r="A4771" s="309"/>
      <c r="B4771" s="309"/>
      <c r="C4771" s="309"/>
      <c r="D4771" s="309"/>
      <c r="E4771" s="309"/>
      <c r="F4771" s="309"/>
      <c r="G4771" s="309"/>
      <c r="H4771" s="309"/>
      <c r="I4771" s="309"/>
      <c r="J4771" s="309"/>
      <c r="K4771" s="309"/>
      <c r="L4771" s="309"/>
      <c r="M4771" s="309"/>
      <c r="N4771" s="309"/>
      <c r="O4771" s="309"/>
      <c r="P4771" s="309"/>
      <c r="Q4771" s="309"/>
      <c r="R4771" s="309"/>
      <c r="S4771" s="309"/>
      <c r="T4771" s="309"/>
      <c r="U4771" s="309"/>
    </row>
    <row r="4772" spans="1:21" x14ac:dyDescent="0.2">
      <c r="A4772" s="309"/>
      <c r="B4772" s="309"/>
      <c r="C4772" s="309"/>
      <c r="D4772" s="309"/>
      <c r="E4772" s="309"/>
      <c r="F4772" s="309"/>
      <c r="G4772" s="309"/>
      <c r="H4772" s="309"/>
      <c r="I4772" s="309"/>
      <c r="J4772" s="309"/>
      <c r="K4772" s="309"/>
      <c r="L4772" s="309"/>
      <c r="M4772" s="309"/>
      <c r="N4772" s="309"/>
      <c r="O4772" s="309"/>
      <c r="P4772" s="309"/>
      <c r="Q4772" s="309"/>
      <c r="R4772" s="309"/>
      <c r="S4772" s="309"/>
      <c r="T4772" s="309"/>
      <c r="U4772" s="309"/>
    </row>
    <row r="4773" spans="1:21" x14ac:dyDescent="0.2">
      <c r="A4773" s="309"/>
      <c r="B4773" s="309"/>
      <c r="C4773" s="309"/>
      <c r="D4773" s="309"/>
      <c r="E4773" s="309"/>
      <c r="F4773" s="309"/>
      <c r="G4773" s="309"/>
      <c r="H4773" s="309"/>
      <c r="I4773" s="309"/>
      <c r="J4773" s="309"/>
      <c r="K4773" s="309"/>
      <c r="L4773" s="309"/>
      <c r="M4773" s="309"/>
      <c r="N4773" s="309"/>
      <c r="O4773" s="309"/>
      <c r="P4773" s="309"/>
      <c r="Q4773" s="309"/>
      <c r="R4773" s="309"/>
      <c r="S4773" s="309"/>
      <c r="T4773" s="309"/>
      <c r="U4773" s="309"/>
    </row>
    <row r="4774" spans="1:21" x14ac:dyDescent="0.2">
      <c r="A4774" s="309"/>
      <c r="B4774" s="309"/>
      <c r="C4774" s="309"/>
      <c r="D4774" s="309"/>
      <c r="E4774" s="309"/>
      <c r="F4774" s="309"/>
      <c r="G4774" s="309"/>
      <c r="H4774" s="309"/>
      <c r="I4774" s="309"/>
      <c r="J4774" s="309"/>
      <c r="K4774" s="309"/>
      <c r="L4774" s="309"/>
      <c r="M4774" s="309"/>
      <c r="N4774" s="309"/>
      <c r="O4774" s="309"/>
      <c r="P4774" s="309"/>
      <c r="Q4774" s="309"/>
      <c r="R4774" s="309"/>
      <c r="S4774" s="309"/>
      <c r="T4774" s="309"/>
      <c r="U4774" s="309"/>
    </row>
    <row r="4775" spans="1:21" x14ac:dyDescent="0.2">
      <c r="A4775" s="309"/>
      <c r="B4775" s="309"/>
      <c r="C4775" s="309"/>
      <c r="D4775" s="309"/>
      <c r="E4775" s="309"/>
      <c r="F4775" s="309"/>
      <c r="G4775" s="309"/>
      <c r="H4775" s="309"/>
      <c r="I4775" s="309"/>
      <c r="J4775" s="309"/>
      <c r="K4775" s="309"/>
      <c r="L4775" s="309"/>
      <c r="M4775" s="309"/>
      <c r="N4775" s="309"/>
      <c r="O4775" s="309"/>
      <c r="P4775" s="309"/>
      <c r="Q4775" s="309"/>
      <c r="R4775" s="309"/>
      <c r="S4775" s="309"/>
      <c r="T4775" s="309"/>
      <c r="U4775" s="309"/>
    </row>
    <row r="4776" spans="1:21" x14ac:dyDescent="0.2">
      <c r="A4776" s="309"/>
      <c r="B4776" s="309"/>
      <c r="C4776" s="309"/>
      <c r="D4776" s="309"/>
      <c r="E4776" s="309"/>
      <c r="F4776" s="309"/>
      <c r="G4776" s="309"/>
      <c r="H4776" s="309"/>
      <c r="I4776" s="309"/>
      <c r="J4776" s="309"/>
      <c r="K4776" s="309"/>
      <c r="L4776" s="309"/>
      <c r="M4776" s="309"/>
      <c r="N4776" s="309"/>
      <c r="O4776" s="309"/>
      <c r="P4776" s="309"/>
      <c r="Q4776" s="309"/>
      <c r="R4776" s="309"/>
      <c r="S4776" s="309"/>
      <c r="T4776" s="309"/>
      <c r="U4776" s="309"/>
    </row>
    <row r="4777" spans="1:21" x14ac:dyDescent="0.2">
      <c r="A4777" s="309"/>
      <c r="B4777" s="309"/>
      <c r="C4777" s="309"/>
      <c r="D4777" s="309"/>
      <c r="E4777" s="309"/>
      <c r="F4777" s="309"/>
      <c r="G4777" s="309"/>
      <c r="H4777" s="309"/>
      <c r="I4777" s="309"/>
      <c r="J4777" s="309"/>
      <c r="K4777" s="309"/>
      <c r="L4777" s="309"/>
      <c r="M4777" s="309"/>
      <c r="N4777" s="309"/>
      <c r="O4777" s="309"/>
      <c r="P4777" s="309"/>
      <c r="Q4777" s="309"/>
      <c r="R4777" s="309"/>
      <c r="S4777" s="309"/>
      <c r="T4777" s="309"/>
      <c r="U4777" s="309"/>
    </row>
    <row r="4778" spans="1:21" x14ac:dyDescent="0.2">
      <c r="A4778" s="309"/>
      <c r="B4778" s="309"/>
      <c r="C4778" s="309"/>
      <c r="D4778" s="309"/>
      <c r="E4778" s="309"/>
      <c r="F4778" s="309"/>
      <c r="G4778" s="309"/>
      <c r="H4778" s="309"/>
      <c r="I4778" s="309"/>
      <c r="J4778" s="309"/>
      <c r="K4778" s="309"/>
      <c r="L4778" s="309"/>
      <c r="M4778" s="309"/>
      <c r="N4778" s="309"/>
      <c r="O4778" s="309"/>
      <c r="P4778" s="309"/>
      <c r="Q4778" s="309"/>
      <c r="R4778" s="309"/>
      <c r="S4778" s="309"/>
      <c r="T4778" s="309"/>
      <c r="U4778" s="309"/>
    </row>
    <row r="4779" spans="1:21" x14ac:dyDescent="0.2">
      <c r="A4779" s="309"/>
      <c r="B4779" s="309"/>
      <c r="C4779" s="309"/>
      <c r="D4779" s="309"/>
      <c r="E4779" s="309"/>
      <c r="F4779" s="309"/>
      <c r="G4779" s="309"/>
      <c r="H4779" s="309"/>
      <c r="I4779" s="309"/>
      <c r="J4779" s="309"/>
      <c r="K4779" s="309"/>
      <c r="L4779" s="309"/>
      <c r="M4779" s="309"/>
      <c r="N4779" s="309"/>
      <c r="O4779" s="309"/>
      <c r="P4779" s="309"/>
      <c r="Q4779" s="309"/>
      <c r="R4779" s="309"/>
      <c r="S4779" s="309"/>
      <c r="T4779" s="309"/>
      <c r="U4779" s="309"/>
    </row>
    <row r="4780" spans="1:21" x14ac:dyDescent="0.2">
      <c r="A4780" s="309"/>
      <c r="B4780" s="309"/>
      <c r="C4780" s="309"/>
      <c r="D4780" s="309"/>
      <c r="E4780" s="309"/>
      <c r="F4780" s="309"/>
      <c r="G4780" s="309"/>
      <c r="H4780" s="309"/>
      <c r="I4780" s="309"/>
      <c r="J4780" s="309"/>
      <c r="K4780" s="309"/>
      <c r="L4780" s="309"/>
      <c r="M4780" s="309"/>
      <c r="N4780" s="309"/>
      <c r="O4780" s="309"/>
      <c r="P4780" s="309"/>
      <c r="Q4780" s="309"/>
      <c r="R4780" s="309"/>
      <c r="S4780" s="309"/>
      <c r="T4780" s="309"/>
      <c r="U4780" s="309"/>
    </row>
    <row r="4781" spans="1:21" x14ac:dyDescent="0.2">
      <c r="A4781" s="309"/>
      <c r="B4781" s="309"/>
      <c r="C4781" s="309"/>
      <c r="D4781" s="309"/>
      <c r="E4781" s="309"/>
      <c r="F4781" s="309"/>
      <c r="G4781" s="309"/>
      <c r="H4781" s="309"/>
      <c r="I4781" s="309"/>
      <c r="J4781" s="309"/>
      <c r="K4781" s="309"/>
      <c r="L4781" s="309"/>
      <c r="M4781" s="309"/>
      <c r="N4781" s="309"/>
      <c r="O4781" s="309"/>
      <c r="P4781" s="309"/>
      <c r="Q4781" s="309"/>
      <c r="R4781" s="309"/>
      <c r="S4781" s="309"/>
      <c r="T4781" s="309"/>
      <c r="U4781" s="309"/>
    </row>
    <row r="4782" spans="1:21" x14ac:dyDescent="0.2">
      <c r="A4782" s="309"/>
      <c r="B4782" s="309"/>
      <c r="C4782" s="309"/>
      <c r="D4782" s="309"/>
      <c r="E4782" s="309"/>
      <c r="F4782" s="309"/>
      <c r="G4782" s="309"/>
      <c r="H4782" s="309"/>
      <c r="I4782" s="309"/>
      <c r="J4782" s="309"/>
      <c r="K4782" s="309"/>
      <c r="L4782" s="309"/>
      <c r="M4782" s="309"/>
      <c r="N4782" s="309"/>
      <c r="O4782" s="309"/>
      <c r="P4782" s="309"/>
      <c r="Q4782" s="309"/>
      <c r="R4782" s="309"/>
      <c r="S4782" s="309"/>
      <c r="T4782" s="309"/>
      <c r="U4782" s="309"/>
    </row>
    <row r="4783" spans="1:21" x14ac:dyDescent="0.2">
      <c r="A4783" s="309"/>
      <c r="B4783" s="309"/>
      <c r="C4783" s="309"/>
      <c r="D4783" s="309"/>
      <c r="E4783" s="309"/>
      <c r="F4783" s="309"/>
      <c r="G4783" s="309"/>
      <c r="H4783" s="309"/>
      <c r="I4783" s="309"/>
      <c r="J4783" s="309"/>
      <c r="K4783" s="309"/>
      <c r="L4783" s="309"/>
      <c r="M4783" s="309"/>
      <c r="N4783" s="309"/>
      <c r="O4783" s="309"/>
      <c r="P4783" s="309"/>
      <c r="Q4783" s="309"/>
      <c r="R4783" s="309"/>
      <c r="S4783" s="309"/>
      <c r="T4783" s="309"/>
      <c r="U4783" s="309"/>
    </row>
    <row r="4784" spans="1:21" x14ac:dyDescent="0.2">
      <c r="A4784" s="309"/>
      <c r="B4784" s="309"/>
      <c r="C4784" s="309"/>
      <c r="D4784" s="309"/>
      <c r="E4784" s="309"/>
      <c r="F4784" s="309"/>
      <c r="G4784" s="309"/>
      <c r="H4784" s="309"/>
      <c r="I4784" s="309"/>
      <c r="J4784" s="309"/>
      <c r="K4784" s="309"/>
      <c r="L4784" s="309"/>
      <c r="M4784" s="309"/>
      <c r="N4784" s="309"/>
      <c r="O4784" s="309"/>
      <c r="P4784" s="309"/>
      <c r="Q4784" s="309"/>
      <c r="R4784" s="309"/>
      <c r="S4784" s="309"/>
      <c r="T4784" s="309"/>
      <c r="U4784" s="309"/>
    </row>
    <row r="4785" spans="1:21" x14ac:dyDescent="0.2">
      <c r="A4785" s="309"/>
      <c r="B4785" s="309"/>
      <c r="C4785" s="309"/>
      <c r="D4785" s="309"/>
      <c r="E4785" s="309"/>
      <c r="F4785" s="309"/>
      <c r="G4785" s="309"/>
      <c r="H4785" s="309"/>
      <c r="I4785" s="309"/>
      <c r="J4785" s="309"/>
      <c r="K4785" s="309"/>
      <c r="L4785" s="309"/>
      <c r="M4785" s="309"/>
      <c r="N4785" s="309"/>
      <c r="O4785" s="309"/>
      <c r="P4785" s="309"/>
      <c r="Q4785" s="309"/>
      <c r="R4785" s="309"/>
      <c r="S4785" s="309"/>
      <c r="T4785" s="309"/>
      <c r="U4785" s="309"/>
    </row>
    <row r="4786" spans="1:21" x14ac:dyDescent="0.2">
      <c r="A4786" s="309"/>
      <c r="B4786" s="309"/>
      <c r="C4786" s="309"/>
      <c r="D4786" s="309"/>
      <c r="E4786" s="309"/>
      <c r="F4786" s="309"/>
      <c r="G4786" s="309"/>
      <c r="H4786" s="309"/>
      <c r="I4786" s="309"/>
      <c r="J4786" s="309"/>
      <c r="K4786" s="309"/>
      <c r="L4786" s="309"/>
      <c r="M4786" s="309"/>
      <c r="N4786" s="309"/>
      <c r="O4786" s="309"/>
      <c r="P4786" s="309"/>
      <c r="Q4786" s="309"/>
      <c r="R4786" s="309"/>
      <c r="S4786" s="309"/>
      <c r="T4786" s="309"/>
      <c r="U4786" s="309"/>
    </row>
    <row r="4787" spans="1:21" x14ac:dyDescent="0.2">
      <c r="A4787" s="309"/>
      <c r="B4787" s="309"/>
      <c r="C4787" s="309"/>
      <c r="D4787" s="309"/>
      <c r="E4787" s="309"/>
      <c r="F4787" s="309"/>
      <c r="G4787" s="309"/>
      <c r="H4787" s="309"/>
      <c r="I4787" s="309"/>
      <c r="J4787" s="309"/>
      <c r="K4787" s="309"/>
      <c r="L4787" s="309"/>
      <c r="M4787" s="309"/>
      <c r="N4787" s="309"/>
      <c r="O4787" s="309"/>
      <c r="P4787" s="309"/>
      <c r="Q4787" s="309"/>
      <c r="R4787" s="309"/>
      <c r="S4787" s="309"/>
      <c r="T4787" s="309"/>
      <c r="U4787" s="309"/>
    </row>
    <row r="4788" spans="1:21" x14ac:dyDescent="0.2">
      <c r="A4788" s="309"/>
      <c r="B4788" s="309"/>
      <c r="C4788" s="309"/>
      <c r="D4788" s="309"/>
      <c r="E4788" s="309"/>
      <c r="F4788" s="309"/>
      <c r="G4788" s="309"/>
      <c r="H4788" s="309"/>
      <c r="I4788" s="309"/>
      <c r="J4788" s="309"/>
      <c r="K4788" s="309"/>
      <c r="L4788" s="309"/>
      <c r="M4788" s="309"/>
      <c r="N4788" s="309"/>
      <c r="O4788" s="309"/>
      <c r="P4788" s="309"/>
      <c r="Q4788" s="309"/>
      <c r="R4788" s="309"/>
      <c r="S4788" s="309"/>
      <c r="T4788" s="309"/>
      <c r="U4788" s="309"/>
    </row>
    <row r="4789" spans="1:21" x14ac:dyDescent="0.2">
      <c r="A4789" s="309"/>
      <c r="B4789" s="309"/>
      <c r="C4789" s="309"/>
      <c r="D4789" s="309"/>
      <c r="E4789" s="309"/>
      <c r="F4789" s="309"/>
      <c r="G4789" s="309"/>
      <c r="H4789" s="309"/>
      <c r="I4789" s="309"/>
      <c r="J4789" s="309"/>
      <c r="K4789" s="309"/>
      <c r="L4789" s="309"/>
      <c r="M4789" s="309"/>
      <c r="N4789" s="309"/>
      <c r="O4789" s="309"/>
      <c r="P4789" s="309"/>
      <c r="Q4789" s="309"/>
      <c r="R4789" s="309"/>
      <c r="S4789" s="309"/>
      <c r="T4789" s="309"/>
      <c r="U4789" s="309"/>
    </row>
    <row r="4790" spans="1:21" x14ac:dyDescent="0.2">
      <c r="A4790" s="309"/>
      <c r="B4790" s="309"/>
      <c r="C4790" s="309"/>
      <c r="D4790" s="309"/>
      <c r="E4790" s="309"/>
      <c r="F4790" s="309"/>
      <c r="G4790" s="309"/>
      <c r="H4790" s="309"/>
      <c r="I4790" s="309"/>
      <c r="J4790" s="309"/>
      <c r="K4790" s="309"/>
      <c r="L4790" s="309"/>
      <c r="M4790" s="309"/>
      <c r="N4790" s="309"/>
      <c r="O4790" s="309"/>
      <c r="P4790" s="309"/>
      <c r="Q4790" s="309"/>
      <c r="R4790" s="309"/>
      <c r="S4790" s="309"/>
      <c r="T4790" s="309"/>
      <c r="U4790" s="309"/>
    </row>
    <row r="4791" spans="1:21" x14ac:dyDescent="0.2">
      <c r="A4791" s="309"/>
      <c r="B4791" s="309"/>
      <c r="C4791" s="309"/>
      <c r="D4791" s="309"/>
      <c r="E4791" s="309"/>
      <c r="F4791" s="309"/>
      <c r="G4791" s="309"/>
      <c r="H4791" s="309"/>
      <c r="I4791" s="309"/>
      <c r="J4791" s="309"/>
      <c r="K4791" s="309"/>
      <c r="L4791" s="309"/>
      <c r="M4791" s="309"/>
      <c r="N4791" s="309"/>
      <c r="O4791" s="309"/>
      <c r="P4791" s="309"/>
      <c r="Q4791" s="309"/>
      <c r="R4791" s="309"/>
      <c r="S4791" s="309"/>
      <c r="T4791" s="309"/>
      <c r="U4791" s="309"/>
    </row>
    <row r="4792" spans="1:21" x14ac:dyDescent="0.2">
      <c r="A4792" s="309"/>
      <c r="B4792" s="309"/>
      <c r="C4792" s="309"/>
      <c r="D4792" s="309"/>
      <c r="E4792" s="309"/>
      <c r="F4792" s="309"/>
      <c r="G4792" s="309"/>
      <c r="H4792" s="309"/>
      <c r="I4792" s="309"/>
      <c r="J4792" s="309"/>
      <c r="K4792" s="309"/>
      <c r="L4792" s="309"/>
      <c r="M4792" s="309"/>
      <c r="N4792" s="309"/>
      <c r="O4792" s="309"/>
      <c r="P4792" s="309"/>
      <c r="Q4792" s="309"/>
      <c r="R4792" s="309"/>
      <c r="S4792" s="309"/>
      <c r="T4792" s="309"/>
      <c r="U4792" s="309"/>
    </row>
    <row r="4793" spans="1:21" x14ac:dyDescent="0.2">
      <c r="A4793" s="309"/>
      <c r="B4793" s="309"/>
      <c r="C4793" s="309"/>
      <c r="D4793" s="309"/>
      <c r="E4793" s="309"/>
      <c r="F4793" s="309"/>
      <c r="G4793" s="309"/>
      <c r="H4793" s="309"/>
      <c r="I4793" s="309"/>
      <c r="J4793" s="309"/>
      <c r="K4793" s="309"/>
      <c r="L4793" s="309"/>
      <c r="M4793" s="309"/>
      <c r="N4793" s="309"/>
      <c r="O4793" s="309"/>
      <c r="P4793" s="309"/>
      <c r="Q4793" s="309"/>
      <c r="R4793" s="309"/>
      <c r="S4793" s="309"/>
      <c r="T4793" s="309"/>
      <c r="U4793" s="309"/>
    </row>
    <row r="4794" spans="1:21" x14ac:dyDescent="0.2">
      <c r="A4794" s="309"/>
      <c r="B4794" s="309"/>
      <c r="C4794" s="309"/>
      <c r="D4794" s="309"/>
      <c r="E4794" s="309"/>
      <c r="F4794" s="309"/>
      <c r="G4794" s="309"/>
      <c r="H4794" s="309"/>
      <c r="I4794" s="309"/>
      <c r="J4794" s="309"/>
      <c r="K4794" s="309"/>
      <c r="L4794" s="309"/>
      <c r="M4794" s="309"/>
      <c r="N4794" s="309"/>
      <c r="O4794" s="309"/>
      <c r="P4794" s="309"/>
      <c r="Q4794" s="309"/>
      <c r="R4794" s="309"/>
      <c r="S4794" s="309"/>
      <c r="T4794" s="309"/>
      <c r="U4794" s="309"/>
    </row>
    <row r="4795" spans="1:21" x14ac:dyDescent="0.2">
      <c r="A4795" s="309"/>
      <c r="B4795" s="309"/>
      <c r="C4795" s="309"/>
      <c r="D4795" s="309"/>
      <c r="E4795" s="309"/>
      <c r="F4795" s="309"/>
      <c r="G4795" s="309"/>
      <c r="H4795" s="309"/>
      <c r="I4795" s="309"/>
      <c r="J4795" s="309"/>
      <c r="K4795" s="309"/>
      <c r="L4795" s="309"/>
      <c r="M4795" s="309"/>
      <c r="N4795" s="309"/>
      <c r="O4795" s="309"/>
      <c r="P4795" s="309"/>
      <c r="Q4795" s="309"/>
      <c r="R4795" s="309"/>
      <c r="S4795" s="309"/>
      <c r="T4795" s="309"/>
      <c r="U4795" s="309"/>
    </row>
    <row r="4796" spans="1:21" x14ac:dyDescent="0.2">
      <c r="A4796" s="309"/>
      <c r="B4796" s="309"/>
      <c r="C4796" s="309"/>
      <c r="D4796" s="309"/>
      <c r="E4796" s="309"/>
      <c r="F4796" s="309"/>
      <c r="G4796" s="309"/>
      <c r="H4796" s="309"/>
      <c r="I4796" s="309"/>
      <c r="J4796" s="309"/>
      <c r="K4796" s="309"/>
      <c r="L4796" s="309"/>
      <c r="M4796" s="309"/>
      <c r="N4796" s="309"/>
      <c r="O4796" s="309"/>
      <c r="P4796" s="309"/>
      <c r="Q4796" s="309"/>
      <c r="R4796" s="309"/>
      <c r="S4796" s="309"/>
      <c r="T4796" s="309"/>
      <c r="U4796" s="309"/>
    </row>
    <row r="4797" spans="1:21" x14ac:dyDescent="0.2">
      <c r="A4797" s="309"/>
      <c r="B4797" s="309"/>
      <c r="C4797" s="309"/>
      <c r="D4797" s="309"/>
      <c r="E4797" s="309"/>
      <c r="F4797" s="309"/>
      <c r="G4797" s="309"/>
      <c r="H4797" s="309"/>
      <c r="I4797" s="309"/>
      <c r="J4797" s="309"/>
      <c r="K4797" s="309"/>
      <c r="L4797" s="309"/>
      <c r="M4797" s="309"/>
      <c r="N4797" s="309"/>
      <c r="O4797" s="309"/>
      <c r="P4797" s="309"/>
      <c r="Q4797" s="309"/>
      <c r="R4797" s="309"/>
      <c r="S4797" s="309"/>
      <c r="T4797" s="309"/>
      <c r="U4797" s="309"/>
    </row>
    <row r="4798" spans="1:21" x14ac:dyDescent="0.2">
      <c r="A4798" s="309"/>
      <c r="B4798" s="309"/>
      <c r="C4798" s="309"/>
      <c r="D4798" s="309"/>
      <c r="E4798" s="309"/>
      <c r="F4798" s="309"/>
      <c r="G4798" s="309"/>
      <c r="H4798" s="309"/>
      <c r="I4798" s="309"/>
      <c r="J4798" s="309"/>
      <c r="K4798" s="309"/>
      <c r="L4798" s="309"/>
      <c r="M4798" s="309"/>
      <c r="N4798" s="309"/>
      <c r="O4798" s="309"/>
      <c r="P4798" s="309"/>
      <c r="Q4798" s="309"/>
      <c r="R4798" s="309"/>
      <c r="S4798" s="309"/>
      <c r="T4798" s="309"/>
      <c r="U4798" s="309"/>
    </row>
    <row r="4799" spans="1:21" x14ac:dyDescent="0.2">
      <c r="A4799" s="309"/>
      <c r="B4799" s="309"/>
      <c r="C4799" s="309"/>
      <c r="D4799" s="309"/>
      <c r="E4799" s="309"/>
      <c r="F4799" s="309"/>
      <c r="G4799" s="309"/>
      <c r="H4799" s="309"/>
      <c r="I4799" s="309"/>
      <c r="J4799" s="309"/>
      <c r="K4799" s="309"/>
      <c r="L4799" s="309"/>
      <c r="M4799" s="309"/>
      <c r="N4799" s="309"/>
      <c r="O4799" s="309"/>
      <c r="P4799" s="309"/>
      <c r="Q4799" s="309"/>
      <c r="R4799" s="309"/>
      <c r="S4799" s="309"/>
      <c r="T4799" s="309"/>
      <c r="U4799" s="309"/>
    </row>
    <row r="4800" spans="1:21" x14ac:dyDescent="0.2">
      <c r="A4800" s="309"/>
      <c r="B4800" s="309"/>
      <c r="C4800" s="309"/>
      <c r="D4800" s="309"/>
      <c r="E4800" s="309"/>
      <c r="F4800" s="309"/>
      <c r="G4800" s="309"/>
      <c r="H4800" s="309"/>
      <c r="I4800" s="309"/>
      <c r="J4800" s="309"/>
      <c r="K4800" s="309"/>
      <c r="L4800" s="309"/>
      <c r="M4800" s="309"/>
      <c r="N4800" s="309"/>
      <c r="O4800" s="309"/>
      <c r="P4800" s="309"/>
      <c r="Q4800" s="309"/>
      <c r="R4800" s="309"/>
      <c r="S4800" s="309"/>
      <c r="T4800" s="309"/>
      <c r="U4800" s="309"/>
    </row>
    <row r="4801" spans="1:21" x14ac:dyDescent="0.2">
      <c r="A4801" s="309"/>
      <c r="B4801" s="309"/>
      <c r="C4801" s="309"/>
      <c r="D4801" s="309"/>
      <c r="E4801" s="309"/>
      <c r="F4801" s="309"/>
      <c r="G4801" s="309"/>
      <c r="H4801" s="309"/>
      <c r="I4801" s="309"/>
      <c r="J4801" s="309"/>
      <c r="K4801" s="309"/>
      <c r="L4801" s="309"/>
      <c r="M4801" s="309"/>
      <c r="N4801" s="309"/>
      <c r="O4801" s="309"/>
      <c r="P4801" s="309"/>
      <c r="Q4801" s="309"/>
      <c r="R4801" s="309"/>
      <c r="S4801" s="309"/>
      <c r="T4801" s="309"/>
      <c r="U4801" s="309"/>
    </row>
    <row r="4802" spans="1:21" x14ac:dyDescent="0.2">
      <c r="A4802" s="309"/>
      <c r="B4802" s="309"/>
      <c r="C4802" s="309"/>
      <c r="D4802" s="309"/>
      <c r="E4802" s="309"/>
      <c r="F4802" s="309"/>
      <c r="G4802" s="309"/>
      <c r="H4802" s="309"/>
      <c r="I4802" s="309"/>
      <c r="J4802" s="309"/>
      <c r="K4802" s="309"/>
      <c r="L4802" s="309"/>
      <c r="M4802" s="309"/>
      <c r="N4802" s="309"/>
      <c r="O4802" s="309"/>
      <c r="P4802" s="309"/>
      <c r="Q4802" s="309"/>
      <c r="R4802" s="309"/>
      <c r="S4802" s="309"/>
      <c r="T4802" s="309"/>
      <c r="U4802" s="309"/>
    </row>
    <row r="4803" spans="1:21" x14ac:dyDescent="0.2">
      <c r="A4803" s="309"/>
      <c r="B4803" s="309"/>
      <c r="C4803" s="309"/>
      <c r="D4803" s="309"/>
      <c r="E4803" s="309"/>
      <c r="F4803" s="309"/>
      <c r="G4803" s="309"/>
      <c r="H4803" s="309"/>
      <c r="I4803" s="309"/>
      <c r="J4803" s="309"/>
      <c r="K4803" s="309"/>
      <c r="L4803" s="309"/>
      <c r="M4803" s="309"/>
      <c r="N4803" s="309"/>
      <c r="O4803" s="309"/>
      <c r="P4803" s="309"/>
      <c r="Q4803" s="309"/>
      <c r="R4803" s="309"/>
      <c r="S4803" s="309"/>
      <c r="T4803" s="309"/>
      <c r="U4803" s="309"/>
    </row>
    <row r="4804" spans="1:21" x14ac:dyDescent="0.2">
      <c r="A4804" s="309"/>
      <c r="B4804" s="309"/>
      <c r="C4804" s="309"/>
      <c r="D4804" s="309"/>
      <c r="E4804" s="309"/>
      <c r="F4804" s="309"/>
      <c r="G4804" s="309"/>
      <c r="H4804" s="309"/>
      <c r="I4804" s="309"/>
      <c r="J4804" s="309"/>
      <c r="K4804" s="309"/>
      <c r="L4804" s="309"/>
      <c r="M4804" s="309"/>
      <c r="N4804" s="309"/>
      <c r="O4804" s="309"/>
      <c r="P4804" s="309"/>
      <c r="Q4804" s="309"/>
      <c r="R4804" s="309"/>
      <c r="S4804" s="309"/>
      <c r="T4804" s="309"/>
      <c r="U4804" s="309"/>
    </row>
    <row r="4805" spans="1:21" x14ac:dyDescent="0.2">
      <c r="A4805" s="309"/>
      <c r="B4805" s="309"/>
      <c r="C4805" s="309"/>
      <c r="D4805" s="309"/>
      <c r="E4805" s="309"/>
      <c r="F4805" s="309"/>
      <c r="G4805" s="309"/>
      <c r="H4805" s="309"/>
      <c r="I4805" s="309"/>
      <c r="J4805" s="309"/>
      <c r="K4805" s="309"/>
      <c r="L4805" s="309"/>
      <c r="M4805" s="309"/>
      <c r="N4805" s="309"/>
      <c r="O4805" s="309"/>
      <c r="P4805" s="309"/>
      <c r="Q4805" s="309"/>
      <c r="R4805" s="309"/>
      <c r="S4805" s="309"/>
      <c r="T4805" s="309"/>
      <c r="U4805" s="309"/>
    </row>
    <row r="4806" spans="1:21" x14ac:dyDescent="0.2">
      <c r="A4806" s="309"/>
      <c r="B4806" s="309"/>
      <c r="C4806" s="309"/>
      <c r="D4806" s="309"/>
      <c r="E4806" s="309"/>
      <c r="F4806" s="309"/>
      <c r="G4806" s="309"/>
      <c r="H4806" s="309"/>
      <c r="I4806" s="309"/>
      <c r="J4806" s="309"/>
      <c r="K4806" s="309"/>
      <c r="L4806" s="309"/>
      <c r="M4806" s="309"/>
      <c r="N4806" s="309"/>
      <c r="O4806" s="309"/>
      <c r="P4806" s="309"/>
      <c r="Q4806" s="309"/>
      <c r="R4806" s="309"/>
      <c r="S4806" s="309"/>
      <c r="T4806" s="309"/>
      <c r="U4806" s="309"/>
    </row>
    <row r="4807" spans="1:21" x14ac:dyDescent="0.2">
      <c r="A4807" s="309"/>
      <c r="B4807" s="309"/>
      <c r="C4807" s="309"/>
      <c r="D4807" s="309"/>
      <c r="E4807" s="309"/>
      <c r="F4807" s="309"/>
      <c r="G4807" s="309"/>
      <c r="H4807" s="309"/>
      <c r="I4807" s="309"/>
      <c r="J4807" s="309"/>
      <c r="K4807" s="309"/>
      <c r="L4807" s="309"/>
      <c r="M4807" s="309"/>
      <c r="N4807" s="309"/>
      <c r="O4807" s="309"/>
      <c r="P4807" s="309"/>
      <c r="Q4807" s="309"/>
      <c r="R4807" s="309"/>
      <c r="S4807" s="309"/>
      <c r="T4807" s="309"/>
      <c r="U4807" s="309"/>
    </row>
    <row r="4808" spans="1:21" x14ac:dyDescent="0.2">
      <c r="A4808" s="309"/>
      <c r="B4808" s="309"/>
      <c r="C4808" s="309"/>
      <c r="D4808" s="309"/>
      <c r="E4808" s="309"/>
      <c r="F4808" s="309"/>
      <c r="G4808" s="309"/>
      <c r="H4808" s="309"/>
      <c r="I4808" s="309"/>
      <c r="J4808" s="309"/>
      <c r="K4808" s="309"/>
      <c r="L4808" s="309"/>
      <c r="M4808" s="309"/>
      <c r="N4808" s="309"/>
      <c r="O4808" s="309"/>
      <c r="P4808" s="309"/>
      <c r="Q4808" s="309"/>
      <c r="R4808" s="309"/>
      <c r="S4808" s="309"/>
      <c r="T4808" s="309"/>
      <c r="U4808" s="309"/>
    </row>
    <row r="4809" spans="1:21" x14ac:dyDescent="0.2">
      <c r="A4809" s="309"/>
      <c r="B4809" s="309"/>
      <c r="C4809" s="309"/>
      <c r="D4809" s="309"/>
      <c r="E4809" s="309"/>
      <c r="F4809" s="309"/>
      <c r="G4809" s="309"/>
      <c r="H4809" s="309"/>
      <c r="I4809" s="309"/>
      <c r="J4809" s="309"/>
      <c r="K4809" s="309"/>
      <c r="L4809" s="309"/>
      <c r="M4809" s="309"/>
      <c r="N4809" s="309"/>
      <c r="O4809" s="309"/>
      <c r="P4809" s="309"/>
      <c r="Q4809" s="309"/>
      <c r="R4809" s="309"/>
      <c r="S4809" s="309"/>
      <c r="T4809" s="309"/>
      <c r="U4809" s="309"/>
    </row>
    <row r="4810" spans="1:21" x14ac:dyDescent="0.2">
      <c r="A4810" s="309"/>
      <c r="B4810" s="309"/>
      <c r="C4810" s="309"/>
      <c r="D4810" s="309"/>
      <c r="E4810" s="309"/>
      <c r="F4810" s="309"/>
      <c r="G4810" s="309"/>
      <c r="H4810" s="309"/>
      <c r="I4810" s="309"/>
      <c r="J4810" s="309"/>
      <c r="K4810" s="309"/>
      <c r="L4810" s="309"/>
      <c r="M4810" s="309"/>
      <c r="N4810" s="309"/>
      <c r="O4810" s="309"/>
      <c r="P4810" s="309"/>
      <c r="Q4810" s="309"/>
      <c r="R4810" s="309"/>
      <c r="S4810" s="309"/>
      <c r="T4810" s="309"/>
      <c r="U4810" s="309"/>
    </row>
    <row r="4811" spans="1:21" x14ac:dyDescent="0.2">
      <c r="A4811" s="309"/>
      <c r="B4811" s="309"/>
      <c r="C4811" s="309"/>
      <c r="D4811" s="309"/>
      <c r="E4811" s="309"/>
      <c r="F4811" s="309"/>
      <c r="G4811" s="309"/>
      <c r="H4811" s="309"/>
      <c r="I4811" s="309"/>
      <c r="J4811" s="309"/>
      <c r="K4811" s="309"/>
      <c r="L4811" s="309"/>
      <c r="M4811" s="309"/>
      <c r="N4811" s="309"/>
      <c r="O4811" s="309"/>
      <c r="P4811" s="309"/>
      <c r="Q4811" s="309"/>
      <c r="R4811" s="309"/>
      <c r="S4811" s="309"/>
      <c r="T4811" s="309"/>
      <c r="U4811" s="309"/>
    </row>
    <row r="4812" spans="1:21" x14ac:dyDescent="0.2">
      <c r="A4812" s="309"/>
      <c r="B4812" s="309"/>
      <c r="C4812" s="309"/>
      <c r="D4812" s="309"/>
      <c r="E4812" s="309"/>
      <c r="F4812" s="309"/>
      <c r="G4812" s="309"/>
      <c r="H4812" s="309"/>
      <c r="I4812" s="309"/>
      <c r="J4812" s="309"/>
      <c r="K4812" s="309"/>
      <c r="L4812" s="309"/>
      <c r="M4812" s="309"/>
      <c r="N4812" s="309"/>
      <c r="O4812" s="309"/>
      <c r="P4812" s="309"/>
      <c r="Q4812" s="309"/>
      <c r="R4812" s="309"/>
      <c r="S4812" s="309"/>
      <c r="T4812" s="309"/>
      <c r="U4812" s="309"/>
    </row>
    <row r="4813" spans="1:21" x14ac:dyDescent="0.2">
      <c r="A4813" s="309"/>
      <c r="B4813" s="309"/>
      <c r="C4813" s="309"/>
      <c r="D4813" s="309"/>
      <c r="E4813" s="309"/>
      <c r="F4813" s="309"/>
      <c r="G4813" s="309"/>
      <c r="H4813" s="309"/>
      <c r="I4813" s="309"/>
      <c r="J4813" s="309"/>
      <c r="K4813" s="309"/>
      <c r="L4813" s="309"/>
      <c r="M4813" s="309"/>
      <c r="N4813" s="309"/>
      <c r="O4813" s="309"/>
      <c r="P4813" s="309"/>
      <c r="Q4813" s="309"/>
      <c r="R4813" s="309"/>
      <c r="S4813" s="309"/>
      <c r="T4813" s="309"/>
      <c r="U4813" s="309"/>
    </row>
    <row r="4814" spans="1:21" x14ac:dyDescent="0.2">
      <c r="A4814" s="309"/>
      <c r="B4814" s="309"/>
      <c r="C4814" s="309"/>
      <c r="D4814" s="309"/>
      <c r="E4814" s="309"/>
      <c r="F4814" s="309"/>
      <c r="G4814" s="309"/>
      <c r="H4814" s="309"/>
      <c r="I4814" s="309"/>
      <c r="J4814" s="309"/>
      <c r="K4814" s="309"/>
      <c r="L4814" s="309"/>
      <c r="M4814" s="309"/>
      <c r="N4814" s="309"/>
      <c r="O4814" s="309"/>
      <c r="P4814" s="309"/>
      <c r="Q4814" s="309"/>
      <c r="R4814" s="309"/>
      <c r="S4814" s="309"/>
      <c r="T4814" s="309"/>
      <c r="U4814" s="309"/>
    </row>
    <row r="4815" spans="1:21" x14ac:dyDescent="0.2">
      <c r="A4815" s="309"/>
      <c r="B4815" s="309"/>
      <c r="C4815" s="309"/>
      <c r="D4815" s="309"/>
      <c r="E4815" s="309"/>
      <c r="F4815" s="309"/>
      <c r="G4815" s="309"/>
      <c r="H4815" s="309"/>
      <c r="I4815" s="309"/>
      <c r="J4815" s="309"/>
      <c r="K4815" s="309"/>
      <c r="L4815" s="309"/>
      <c r="M4815" s="309"/>
      <c r="N4815" s="309"/>
      <c r="O4815" s="309"/>
      <c r="P4815" s="309"/>
      <c r="Q4815" s="309"/>
      <c r="R4815" s="309"/>
      <c r="S4815" s="309"/>
      <c r="T4815" s="309"/>
      <c r="U4815" s="309"/>
    </row>
    <row r="4816" spans="1:21" x14ac:dyDescent="0.2">
      <c r="A4816" s="309"/>
      <c r="B4816" s="309"/>
      <c r="C4816" s="309"/>
      <c r="D4816" s="309"/>
      <c r="E4816" s="309"/>
      <c r="F4816" s="309"/>
      <c r="G4816" s="309"/>
      <c r="H4816" s="309"/>
      <c r="I4816" s="309"/>
      <c r="J4816" s="309"/>
      <c r="K4816" s="309"/>
      <c r="L4816" s="309"/>
      <c r="M4816" s="309"/>
      <c r="N4816" s="309"/>
      <c r="O4816" s="309"/>
      <c r="P4816" s="309"/>
      <c r="Q4816" s="309"/>
      <c r="R4816" s="309"/>
      <c r="S4816" s="309"/>
      <c r="T4816" s="309"/>
      <c r="U4816" s="309"/>
    </row>
    <row r="4817" spans="1:21" x14ac:dyDescent="0.2">
      <c r="A4817" s="309"/>
      <c r="B4817" s="309"/>
      <c r="C4817" s="309"/>
      <c r="D4817" s="309"/>
      <c r="E4817" s="309"/>
      <c r="F4817" s="309"/>
      <c r="G4817" s="309"/>
      <c r="H4817" s="309"/>
      <c r="I4817" s="309"/>
      <c r="J4817" s="309"/>
      <c r="K4817" s="309"/>
      <c r="L4817" s="309"/>
      <c r="M4817" s="309"/>
      <c r="N4817" s="309"/>
      <c r="O4817" s="309"/>
      <c r="P4817" s="309"/>
      <c r="Q4817" s="309"/>
      <c r="R4817" s="309"/>
      <c r="S4817" s="309"/>
      <c r="T4817" s="309"/>
      <c r="U4817" s="309"/>
    </row>
    <row r="4818" spans="1:21" x14ac:dyDescent="0.2">
      <c r="A4818" s="309"/>
      <c r="B4818" s="309"/>
      <c r="C4818" s="309"/>
      <c r="D4818" s="309"/>
      <c r="E4818" s="309"/>
      <c r="F4818" s="309"/>
      <c r="G4818" s="309"/>
      <c r="H4818" s="309"/>
      <c r="I4818" s="309"/>
      <c r="J4818" s="309"/>
      <c r="K4818" s="309"/>
      <c r="L4818" s="309"/>
      <c r="M4818" s="309"/>
      <c r="N4818" s="309"/>
      <c r="O4818" s="309"/>
      <c r="P4818" s="309"/>
      <c r="Q4818" s="309"/>
      <c r="R4818" s="309"/>
      <c r="S4818" s="309"/>
      <c r="T4818" s="309"/>
      <c r="U4818" s="309"/>
    </row>
    <row r="4819" spans="1:21" x14ac:dyDescent="0.2">
      <c r="A4819" s="309"/>
      <c r="B4819" s="309"/>
      <c r="C4819" s="309"/>
      <c r="D4819" s="309"/>
      <c r="E4819" s="309"/>
      <c r="F4819" s="309"/>
      <c r="G4819" s="309"/>
      <c r="H4819" s="309"/>
      <c r="I4819" s="309"/>
      <c r="J4819" s="309"/>
      <c r="K4819" s="309"/>
      <c r="L4819" s="309"/>
      <c r="M4819" s="309"/>
      <c r="N4819" s="309"/>
      <c r="O4819" s="309"/>
      <c r="P4819" s="309"/>
      <c r="Q4819" s="309"/>
      <c r="R4819" s="309"/>
      <c r="S4819" s="309"/>
      <c r="T4819" s="309"/>
      <c r="U4819" s="309"/>
    </row>
    <row r="4820" spans="1:21" x14ac:dyDescent="0.2">
      <c r="A4820" s="309"/>
      <c r="B4820" s="309"/>
      <c r="C4820" s="309"/>
      <c r="D4820" s="309"/>
      <c r="E4820" s="309"/>
      <c r="F4820" s="309"/>
      <c r="G4820" s="309"/>
      <c r="H4820" s="309"/>
      <c r="I4820" s="309"/>
      <c r="J4820" s="309"/>
      <c r="K4820" s="309"/>
      <c r="L4820" s="309"/>
      <c r="M4820" s="309"/>
      <c r="N4820" s="309"/>
      <c r="O4820" s="309"/>
      <c r="P4820" s="309"/>
      <c r="Q4820" s="309"/>
      <c r="R4820" s="309"/>
      <c r="S4820" s="309"/>
      <c r="T4820" s="309"/>
      <c r="U4820" s="309"/>
    </row>
    <row r="4821" spans="1:21" x14ac:dyDescent="0.2">
      <c r="A4821" s="309"/>
      <c r="B4821" s="309"/>
      <c r="C4821" s="309"/>
      <c r="D4821" s="309"/>
      <c r="E4821" s="309"/>
      <c r="F4821" s="309"/>
      <c r="G4821" s="309"/>
      <c r="H4821" s="309"/>
      <c r="I4821" s="309"/>
      <c r="J4821" s="309"/>
      <c r="K4821" s="309"/>
      <c r="L4821" s="309"/>
      <c r="M4821" s="309"/>
      <c r="N4821" s="309"/>
      <c r="O4821" s="309"/>
      <c r="P4821" s="309"/>
      <c r="Q4821" s="309"/>
      <c r="R4821" s="309"/>
      <c r="S4821" s="309"/>
      <c r="T4821" s="309"/>
      <c r="U4821" s="309"/>
    </row>
    <row r="4822" spans="1:21" x14ac:dyDescent="0.2">
      <c r="A4822" s="309"/>
      <c r="B4822" s="309"/>
      <c r="C4822" s="309"/>
      <c r="D4822" s="309"/>
      <c r="E4822" s="309"/>
      <c r="F4822" s="309"/>
      <c r="G4822" s="309"/>
      <c r="H4822" s="309"/>
      <c r="I4822" s="309"/>
      <c r="J4822" s="309"/>
      <c r="K4822" s="309"/>
      <c r="L4822" s="309"/>
      <c r="M4822" s="309"/>
      <c r="N4822" s="309"/>
      <c r="O4822" s="309"/>
      <c r="P4822" s="309"/>
      <c r="Q4822" s="309"/>
      <c r="R4822" s="309"/>
      <c r="S4822" s="309"/>
      <c r="T4822" s="309"/>
      <c r="U4822" s="309"/>
    </row>
    <row r="4823" spans="1:21" x14ac:dyDescent="0.2">
      <c r="A4823" s="309"/>
      <c r="B4823" s="309"/>
      <c r="C4823" s="309"/>
      <c r="D4823" s="309"/>
      <c r="E4823" s="309"/>
      <c r="F4823" s="309"/>
      <c r="G4823" s="309"/>
      <c r="H4823" s="309"/>
      <c r="I4823" s="309"/>
      <c r="J4823" s="309"/>
      <c r="K4823" s="309"/>
      <c r="L4823" s="309"/>
      <c r="M4823" s="309"/>
      <c r="N4823" s="309"/>
      <c r="O4823" s="309"/>
      <c r="P4823" s="309"/>
      <c r="Q4823" s="309"/>
      <c r="R4823" s="309"/>
      <c r="S4823" s="309"/>
      <c r="T4823" s="309"/>
      <c r="U4823" s="309"/>
    </row>
    <row r="4824" spans="1:21" x14ac:dyDescent="0.2">
      <c r="A4824" s="309"/>
      <c r="B4824" s="309"/>
      <c r="C4824" s="309"/>
      <c r="D4824" s="309"/>
      <c r="E4824" s="309"/>
      <c r="F4824" s="309"/>
      <c r="G4824" s="309"/>
      <c r="H4824" s="309"/>
      <c r="I4824" s="309"/>
      <c r="J4824" s="309"/>
      <c r="K4824" s="309"/>
      <c r="L4824" s="309"/>
      <c r="M4824" s="309"/>
      <c r="N4824" s="309"/>
      <c r="O4824" s="309"/>
      <c r="P4824" s="309"/>
      <c r="Q4824" s="309"/>
      <c r="R4824" s="309"/>
      <c r="S4824" s="309"/>
      <c r="T4824" s="309"/>
      <c r="U4824" s="309"/>
    </row>
    <row r="4825" spans="1:21" x14ac:dyDescent="0.2">
      <c r="A4825" s="309"/>
      <c r="B4825" s="309"/>
      <c r="C4825" s="309"/>
      <c r="D4825" s="309"/>
      <c r="E4825" s="309"/>
      <c r="F4825" s="309"/>
      <c r="G4825" s="309"/>
      <c r="H4825" s="309"/>
      <c r="I4825" s="309"/>
      <c r="J4825" s="309"/>
      <c r="K4825" s="309"/>
      <c r="L4825" s="309"/>
      <c r="M4825" s="309"/>
      <c r="N4825" s="309"/>
      <c r="O4825" s="309"/>
      <c r="P4825" s="309"/>
      <c r="Q4825" s="309"/>
      <c r="R4825" s="309"/>
      <c r="S4825" s="309"/>
      <c r="T4825" s="309"/>
      <c r="U4825" s="309"/>
    </row>
    <row r="4826" spans="1:21" x14ac:dyDescent="0.2">
      <c r="A4826" s="309"/>
      <c r="B4826" s="309"/>
      <c r="C4826" s="309"/>
      <c r="D4826" s="309"/>
      <c r="E4826" s="309"/>
      <c r="F4826" s="309"/>
      <c r="G4826" s="309"/>
      <c r="H4826" s="309"/>
      <c r="I4826" s="309"/>
      <c r="J4826" s="309"/>
      <c r="K4826" s="309"/>
      <c r="L4826" s="309"/>
      <c r="M4826" s="309"/>
      <c r="N4826" s="309"/>
      <c r="O4826" s="309"/>
      <c r="P4826" s="309"/>
      <c r="Q4826" s="309"/>
      <c r="R4826" s="309"/>
      <c r="S4826" s="309"/>
      <c r="T4826" s="309"/>
      <c r="U4826" s="309"/>
    </row>
    <row r="4827" spans="1:21" x14ac:dyDescent="0.2">
      <c r="A4827" s="309"/>
      <c r="B4827" s="309"/>
      <c r="C4827" s="309"/>
      <c r="D4827" s="309"/>
      <c r="E4827" s="309"/>
      <c r="F4827" s="309"/>
      <c r="G4827" s="309"/>
      <c r="H4827" s="309"/>
      <c r="I4827" s="309"/>
      <c r="J4827" s="309"/>
      <c r="K4827" s="309"/>
      <c r="L4827" s="309"/>
      <c r="M4827" s="309"/>
      <c r="N4827" s="309"/>
      <c r="O4827" s="309"/>
      <c r="P4827" s="309"/>
      <c r="Q4827" s="309"/>
      <c r="R4827" s="309"/>
      <c r="S4827" s="309"/>
      <c r="T4827" s="309"/>
      <c r="U4827" s="309"/>
    </row>
    <row r="4828" spans="1:21" x14ac:dyDescent="0.2">
      <c r="A4828" s="309"/>
      <c r="B4828" s="309"/>
      <c r="C4828" s="309"/>
      <c r="D4828" s="309"/>
      <c r="E4828" s="309"/>
      <c r="F4828" s="309"/>
      <c r="G4828" s="309"/>
      <c r="H4828" s="309"/>
      <c r="I4828" s="309"/>
      <c r="J4828" s="309"/>
      <c r="K4828" s="309"/>
      <c r="L4828" s="309"/>
      <c r="M4828" s="309"/>
      <c r="N4828" s="309"/>
      <c r="O4828" s="309"/>
      <c r="P4828" s="309"/>
      <c r="Q4828" s="309"/>
      <c r="R4828" s="309"/>
      <c r="S4828" s="309"/>
      <c r="T4828" s="309"/>
      <c r="U4828" s="309"/>
    </row>
    <row r="4829" spans="1:21" x14ac:dyDescent="0.2">
      <c r="A4829" s="309"/>
      <c r="B4829" s="309"/>
      <c r="C4829" s="309"/>
      <c r="D4829" s="309"/>
      <c r="E4829" s="309"/>
      <c r="F4829" s="309"/>
      <c r="G4829" s="309"/>
      <c r="H4829" s="309"/>
      <c r="I4829" s="309"/>
      <c r="J4829" s="309"/>
      <c r="K4829" s="309"/>
      <c r="L4829" s="309"/>
      <c r="M4829" s="309"/>
      <c r="N4829" s="309"/>
      <c r="O4829" s="309"/>
      <c r="P4829" s="309"/>
      <c r="Q4829" s="309"/>
      <c r="R4829" s="309"/>
      <c r="S4829" s="309"/>
      <c r="T4829" s="309"/>
      <c r="U4829" s="309"/>
    </row>
    <row r="4830" spans="1:21" x14ac:dyDescent="0.2">
      <c r="A4830" s="309"/>
      <c r="B4830" s="309"/>
      <c r="C4830" s="309"/>
      <c r="D4830" s="309"/>
      <c r="E4830" s="309"/>
      <c r="F4830" s="309"/>
      <c r="G4830" s="309"/>
      <c r="H4830" s="309"/>
      <c r="I4830" s="309"/>
      <c r="J4830" s="309"/>
      <c r="K4830" s="309"/>
      <c r="L4830" s="309"/>
      <c r="M4830" s="309"/>
      <c r="N4830" s="309"/>
      <c r="O4830" s="309"/>
      <c r="P4830" s="309"/>
      <c r="Q4830" s="309"/>
      <c r="R4830" s="309"/>
      <c r="S4830" s="309"/>
      <c r="T4830" s="309"/>
      <c r="U4830" s="309"/>
    </row>
    <row r="4831" spans="1:21" x14ac:dyDescent="0.2">
      <c r="A4831" s="309"/>
      <c r="B4831" s="309"/>
      <c r="C4831" s="309"/>
      <c r="D4831" s="309"/>
      <c r="E4831" s="309"/>
      <c r="F4831" s="309"/>
      <c r="G4831" s="309"/>
      <c r="H4831" s="309"/>
      <c r="I4831" s="309"/>
      <c r="J4831" s="309"/>
      <c r="K4831" s="309"/>
      <c r="L4831" s="309"/>
      <c r="M4831" s="309"/>
      <c r="N4831" s="309"/>
      <c r="O4831" s="309"/>
      <c r="P4831" s="309"/>
      <c r="Q4831" s="309"/>
      <c r="R4831" s="309"/>
      <c r="S4831" s="309"/>
      <c r="T4831" s="309"/>
      <c r="U4831" s="309"/>
    </row>
    <row r="4832" spans="1:21" x14ac:dyDescent="0.2">
      <c r="A4832" s="309"/>
      <c r="B4832" s="309"/>
      <c r="C4832" s="309"/>
      <c r="D4832" s="309"/>
      <c r="E4832" s="309"/>
      <c r="F4832" s="309"/>
      <c r="G4832" s="309"/>
      <c r="H4832" s="309"/>
      <c r="I4832" s="309"/>
      <c r="J4832" s="309"/>
      <c r="K4832" s="309"/>
      <c r="L4832" s="309"/>
      <c r="M4832" s="309"/>
      <c r="N4832" s="309"/>
      <c r="O4832" s="309"/>
      <c r="P4832" s="309"/>
      <c r="Q4832" s="309"/>
      <c r="R4832" s="309"/>
      <c r="S4832" s="309"/>
      <c r="T4832" s="309"/>
      <c r="U4832" s="309"/>
    </row>
    <row r="4833" spans="1:21" x14ac:dyDescent="0.2">
      <c r="A4833" s="309"/>
      <c r="B4833" s="309"/>
      <c r="C4833" s="309"/>
      <c r="D4833" s="309"/>
      <c r="E4833" s="309"/>
      <c r="F4833" s="309"/>
      <c r="G4833" s="309"/>
      <c r="H4833" s="309"/>
      <c r="I4833" s="309"/>
      <c r="J4833" s="309"/>
      <c r="K4833" s="309"/>
      <c r="L4833" s="309"/>
      <c r="M4833" s="309"/>
      <c r="N4833" s="309"/>
      <c r="O4833" s="309"/>
      <c r="P4833" s="309"/>
      <c r="Q4833" s="309"/>
      <c r="R4833" s="309"/>
      <c r="S4833" s="309"/>
      <c r="T4833" s="309"/>
      <c r="U4833" s="309"/>
    </row>
    <row r="4834" spans="1:21" x14ac:dyDescent="0.2">
      <c r="A4834" s="309"/>
      <c r="B4834" s="309"/>
      <c r="C4834" s="309"/>
      <c r="D4834" s="309"/>
      <c r="E4834" s="309"/>
      <c r="F4834" s="309"/>
      <c r="G4834" s="309"/>
      <c r="H4834" s="309"/>
      <c r="I4834" s="309"/>
      <c r="J4834" s="309"/>
      <c r="K4834" s="309"/>
      <c r="L4834" s="309"/>
      <c r="M4834" s="309"/>
      <c r="N4834" s="309"/>
      <c r="O4834" s="309"/>
      <c r="P4834" s="309"/>
      <c r="Q4834" s="309"/>
      <c r="R4834" s="309"/>
      <c r="S4834" s="309"/>
      <c r="T4834" s="309"/>
      <c r="U4834" s="309"/>
    </row>
    <row r="4835" spans="1:21" x14ac:dyDescent="0.2">
      <c r="A4835" s="309"/>
      <c r="B4835" s="309"/>
      <c r="C4835" s="309"/>
      <c r="D4835" s="309"/>
      <c r="E4835" s="309"/>
      <c r="F4835" s="309"/>
      <c r="G4835" s="309"/>
      <c r="H4835" s="309"/>
      <c r="I4835" s="309"/>
      <c r="J4835" s="309"/>
      <c r="K4835" s="309"/>
      <c r="L4835" s="309"/>
      <c r="M4835" s="309"/>
      <c r="N4835" s="309"/>
      <c r="O4835" s="309"/>
      <c r="P4835" s="309"/>
      <c r="Q4835" s="309"/>
      <c r="R4835" s="309"/>
      <c r="S4835" s="309"/>
      <c r="T4835" s="309"/>
      <c r="U4835" s="309"/>
    </row>
    <row r="4836" spans="1:21" x14ac:dyDescent="0.2">
      <c r="A4836" s="309"/>
      <c r="B4836" s="309"/>
      <c r="C4836" s="309"/>
      <c r="D4836" s="309"/>
      <c r="E4836" s="309"/>
      <c r="F4836" s="309"/>
      <c r="G4836" s="309"/>
      <c r="H4836" s="309"/>
      <c r="I4836" s="309"/>
      <c r="J4836" s="309"/>
      <c r="K4836" s="309"/>
      <c r="L4836" s="309"/>
      <c r="M4836" s="309"/>
      <c r="N4836" s="309"/>
      <c r="O4836" s="309"/>
      <c r="P4836" s="309"/>
      <c r="Q4836" s="309"/>
      <c r="R4836" s="309"/>
      <c r="S4836" s="309"/>
      <c r="T4836" s="309"/>
      <c r="U4836" s="309"/>
    </row>
    <row r="4837" spans="1:21" x14ac:dyDescent="0.2">
      <c r="A4837" s="309"/>
      <c r="B4837" s="309"/>
      <c r="C4837" s="309"/>
      <c r="D4837" s="309"/>
      <c r="E4837" s="309"/>
      <c r="F4837" s="309"/>
      <c r="G4837" s="309"/>
      <c r="H4837" s="309"/>
      <c r="I4837" s="309"/>
      <c r="J4837" s="309"/>
      <c r="K4837" s="309"/>
      <c r="L4837" s="309"/>
      <c r="M4837" s="309"/>
      <c r="N4837" s="309"/>
      <c r="O4837" s="309"/>
      <c r="P4837" s="309"/>
      <c r="Q4837" s="309"/>
      <c r="R4837" s="309"/>
      <c r="S4837" s="309"/>
      <c r="T4837" s="309"/>
      <c r="U4837" s="309"/>
    </row>
    <row r="4838" spans="1:21" x14ac:dyDescent="0.2">
      <c r="A4838" s="309"/>
      <c r="B4838" s="309"/>
      <c r="C4838" s="309"/>
      <c r="D4838" s="309"/>
      <c r="E4838" s="309"/>
      <c r="F4838" s="309"/>
      <c r="G4838" s="309"/>
      <c r="H4838" s="309"/>
      <c r="I4838" s="309"/>
      <c r="J4838" s="309"/>
      <c r="K4838" s="309"/>
      <c r="L4838" s="309"/>
      <c r="M4838" s="309"/>
      <c r="N4838" s="309"/>
      <c r="O4838" s="309"/>
      <c r="P4838" s="309"/>
      <c r="Q4838" s="309"/>
      <c r="R4838" s="309"/>
      <c r="S4838" s="309"/>
      <c r="T4838" s="309"/>
      <c r="U4838" s="309"/>
    </row>
    <row r="4839" spans="1:21" x14ac:dyDescent="0.2">
      <c r="A4839" s="309"/>
      <c r="B4839" s="309"/>
      <c r="C4839" s="309"/>
      <c r="D4839" s="309"/>
      <c r="E4839" s="309"/>
      <c r="F4839" s="309"/>
      <c r="G4839" s="309"/>
      <c r="H4839" s="309"/>
      <c r="I4839" s="309"/>
      <c r="J4839" s="309"/>
      <c r="K4839" s="309"/>
      <c r="L4839" s="309"/>
      <c r="M4839" s="309"/>
      <c r="N4839" s="309"/>
      <c r="O4839" s="309"/>
      <c r="P4839" s="309"/>
      <c r="Q4839" s="309"/>
      <c r="R4839" s="309"/>
      <c r="S4839" s="309"/>
      <c r="T4839" s="309"/>
      <c r="U4839" s="309"/>
    </row>
    <row r="4840" spans="1:21" x14ac:dyDescent="0.2">
      <c r="A4840" s="309"/>
      <c r="B4840" s="309"/>
      <c r="C4840" s="309"/>
      <c r="D4840" s="309"/>
      <c r="E4840" s="309"/>
      <c r="F4840" s="309"/>
      <c r="G4840" s="309"/>
      <c r="H4840" s="309"/>
      <c r="I4840" s="309"/>
      <c r="J4840" s="309"/>
      <c r="K4840" s="309"/>
      <c r="L4840" s="309"/>
      <c r="M4840" s="309"/>
      <c r="N4840" s="309"/>
      <c r="O4840" s="309"/>
      <c r="P4840" s="309"/>
      <c r="Q4840" s="309"/>
      <c r="R4840" s="309"/>
      <c r="S4840" s="309"/>
      <c r="T4840" s="309"/>
      <c r="U4840" s="309"/>
    </row>
    <row r="4841" spans="1:21" x14ac:dyDescent="0.2">
      <c r="A4841" s="309"/>
      <c r="B4841" s="309"/>
      <c r="C4841" s="309"/>
      <c r="D4841" s="309"/>
      <c r="E4841" s="309"/>
      <c r="F4841" s="309"/>
      <c r="G4841" s="309"/>
      <c r="H4841" s="309"/>
      <c r="I4841" s="309"/>
      <c r="J4841" s="309"/>
      <c r="K4841" s="309"/>
      <c r="L4841" s="309"/>
      <c r="M4841" s="309"/>
      <c r="N4841" s="309"/>
      <c r="O4841" s="309"/>
      <c r="P4841" s="309"/>
      <c r="Q4841" s="309"/>
      <c r="R4841" s="309"/>
      <c r="S4841" s="309"/>
      <c r="T4841" s="309"/>
      <c r="U4841" s="309"/>
    </row>
    <row r="4842" spans="1:21" x14ac:dyDescent="0.2">
      <c r="A4842" s="309"/>
      <c r="B4842" s="309"/>
      <c r="C4842" s="309"/>
      <c r="D4842" s="309"/>
      <c r="E4842" s="309"/>
      <c r="F4842" s="309"/>
      <c r="G4842" s="309"/>
      <c r="H4842" s="309"/>
      <c r="I4842" s="309"/>
      <c r="J4842" s="309"/>
      <c r="K4842" s="309"/>
      <c r="L4842" s="309"/>
      <c r="M4842" s="309"/>
      <c r="N4842" s="309"/>
      <c r="O4842" s="309"/>
      <c r="P4842" s="309"/>
      <c r="Q4842" s="309"/>
      <c r="R4842" s="309"/>
      <c r="S4842" s="309"/>
      <c r="T4842" s="309"/>
      <c r="U4842" s="309"/>
    </row>
    <row r="4843" spans="1:21" x14ac:dyDescent="0.2">
      <c r="A4843" s="309"/>
      <c r="B4843" s="309"/>
      <c r="C4843" s="309"/>
      <c r="D4843" s="309"/>
      <c r="E4843" s="309"/>
      <c r="F4843" s="309"/>
      <c r="G4843" s="309"/>
      <c r="H4843" s="309"/>
      <c r="I4843" s="309"/>
      <c r="J4843" s="309"/>
      <c r="K4843" s="309"/>
      <c r="L4843" s="309"/>
      <c r="M4843" s="309"/>
      <c r="N4843" s="309"/>
      <c r="O4843" s="309"/>
      <c r="P4843" s="309"/>
      <c r="Q4843" s="309"/>
      <c r="R4843" s="309"/>
      <c r="S4843" s="309"/>
      <c r="T4843" s="309"/>
      <c r="U4843" s="309"/>
    </row>
    <row r="4844" spans="1:21" x14ac:dyDescent="0.2">
      <c r="A4844" s="309"/>
      <c r="B4844" s="309"/>
      <c r="C4844" s="309"/>
      <c r="D4844" s="309"/>
      <c r="E4844" s="309"/>
      <c r="F4844" s="309"/>
      <c r="G4844" s="309"/>
      <c r="H4844" s="309"/>
      <c r="I4844" s="309"/>
      <c r="J4844" s="309"/>
      <c r="K4844" s="309"/>
      <c r="L4844" s="309"/>
      <c r="M4844" s="309"/>
      <c r="N4844" s="309"/>
      <c r="O4844" s="309"/>
      <c r="P4844" s="309"/>
      <c r="Q4844" s="309"/>
      <c r="R4844" s="309"/>
      <c r="S4844" s="309"/>
      <c r="T4844" s="309"/>
      <c r="U4844" s="309"/>
    </row>
    <row r="4845" spans="1:21" x14ac:dyDescent="0.2">
      <c r="A4845" s="309"/>
      <c r="B4845" s="309"/>
      <c r="C4845" s="309"/>
      <c r="D4845" s="309"/>
      <c r="E4845" s="309"/>
      <c r="F4845" s="309"/>
      <c r="G4845" s="309"/>
      <c r="H4845" s="309"/>
      <c r="I4845" s="309"/>
      <c r="J4845" s="309"/>
      <c r="K4845" s="309"/>
      <c r="L4845" s="309"/>
      <c r="M4845" s="309"/>
      <c r="N4845" s="309"/>
      <c r="O4845" s="309"/>
      <c r="P4845" s="309"/>
      <c r="Q4845" s="309"/>
      <c r="R4845" s="309"/>
      <c r="S4845" s="309"/>
      <c r="T4845" s="309"/>
      <c r="U4845" s="309"/>
    </row>
    <row r="4846" spans="1:21" x14ac:dyDescent="0.2">
      <c r="A4846" s="309"/>
      <c r="B4846" s="309"/>
      <c r="C4846" s="309"/>
      <c r="D4846" s="309"/>
      <c r="E4846" s="309"/>
      <c r="F4846" s="309"/>
      <c r="G4846" s="309"/>
      <c r="H4846" s="309"/>
      <c r="I4846" s="309"/>
      <c r="J4846" s="309"/>
      <c r="K4846" s="309"/>
      <c r="L4846" s="309"/>
      <c r="M4846" s="309"/>
      <c r="N4846" s="309"/>
      <c r="O4846" s="309"/>
      <c r="P4846" s="309"/>
      <c r="Q4846" s="309"/>
      <c r="R4846" s="309"/>
      <c r="S4846" s="309"/>
      <c r="T4846" s="309"/>
      <c r="U4846" s="309"/>
    </row>
    <row r="4847" spans="1:21" x14ac:dyDescent="0.2">
      <c r="A4847" s="309"/>
      <c r="B4847" s="309"/>
      <c r="C4847" s="309"/>
      <c r="D4847" s="309"/>
      <c r="E4847" s="309"/>
      <c r="F4847" s="309"/>
      <c r="G4847" s="309"/>
      <c r="H4847" s="309"/>
      <c r="I4847" s="309"/>
      <c r="J4847" s="309"/>
      <c r="K4847" s="309"/>
      <c r="L4847" s="309"/>
      <c r="M4847" s="309"/>
      <c r="N4847" s="309"/>
      <c r="O4847" s="309"/>
      <c r="P4847" s="309"/>
      <c r="Q4847" s="309"/>
      <c r="R4847" s="309"/>
      <c r="S4847" s="309"/>
      <c r="T4847" s="309"/>
      <c r="U4847" s="309"/>
    </row>
    <row r="4848" spans="1:21" x14ac:dyDescent="0.2">
      <c r="A4848" s="309"/>
      <c r="B4848" s="309"/>
      <c r="C4848" s="309"/>
      <c r="D4848" s="309"/>
      <c r="E4848" s="309"/>
      <c r="F4848" s="309"/>
      <c r="G4848" s="309"/>
      <c r="H4848" s="309"/>
      <c r="I4848" s="309"/>
      <c r="J4848" s="309"/>
      <c r="K4848" s="309"/>
      <c r="L4848" s="309"/>
      <c r="M4848" s="309"/>
      <c r="N4848" s="309"/>
      <c r="O4848" s="309"/>
      <c r="P4848" s="309"/>
      <c r="Q4848" s="309"/>
      <c r="R4848" s="309"/>
      <c r="S4848" s="309"/>
      <c r="T4848" s="309"/>
      <c r="U4848" s="309"/>
    </row>
    <row r="4849" spans="1:21" x14ac:dyDescent="0.2">
      <c r="A4849" s="309"/>
      <c r="B4849" s="309"/>
      <c r="C4849" s="309"/>
      <c r="D4849" s="309"/>
      <c r="E4849" s="309"/>
      <c r="F4849" s="309"/>
      <c r="G4849" s="309"/>
      <c r="H4849" s="309"/>
      <c r="I4849" s="309"/>
      <c r="J4849" s="309"/>
      <c r="K4849" s="309"/>
      <c r="L4849" s="309"/>
      <c r="M4849" s="309"/>
      <c r="N4849" s="309"/>
      <c r="O4849" s="309"/>
      <c r="P4849" s="309"/>
      <c r="Q4849" s="309"/>
      <c r="R4849" s="309"/>
      <c r="S4849" s="309"/>
      <c r="T4849" s="309"/>
      <c r="U4849" s="309"/>
    </row>
    <row r="4850" spans="1:21" x14ac:dyDescent="0.2">
      <c r="A4850" s="309"/>
      <c r="B4850" s="309"/>
      <c r="C4850" s="309"/>
      <c r="D4850" s="309"/>
      <c r="E4850" s="309"/>
      <c r="F4850" s="309"/>
      <c r="G4850" s="309"/>
      <c r="H4850" s="309"/>
      <c r="I4850" s="309"/>
      <c r="J4850" s="309"/>
      <c r="K4850" s="309"/>
      <c r="L4850" s="309"/>
      <c r="M4850" s="309"/>
      <c r="N4850" s="309"/>
      <c r="O4850" s="309"/>
      <c r="P4850" s="309"/>
      <c r="Q4850" s="309"/>
      <c r="R4850" s="309"/>
      <c r="S4850" s="309"/>
      <c r="T4850" s="309"/>
      <c r="U4850" s="309"/>
    </row>
    <row r="4851" spans="1:21" x14ac:dyDescent="0.2">
      <c r="A4851" s="309"/>
      <c r="B4851" s="309"/>
      <c r="C4851" s="309"/>
      <c r="D4851" s="309"/>
      <c r="E4851" s="309"/>
      <c r="F4851" s="309"/>
      <c r="G4851" s="309"/>
      <c r="H4851" s="309"/>
      <c r="I4851" s="309"/>
      <c r="J4851" s="309"/>
      <c r="K4851" s="309"/>
      <c r="L4851" s="309"/>
      <c r="M4851" s="309"/>
      <c r="N4851" s="309"/>
      <c r="O4851" s="309"/>
      <c r="P4851" s="309"/>
      <c r="Q4851" s="309"/>
      <c r="R4851" s="309"/>
      <c r="S4851" s="309"/>
      <c r="T4851" s="309"/>
      <c r="U4851" s="309"/>
    </row>
    <row r="4852" spans="1:21" x14ac:dyDescent="0.2">
      <c r="A4852" s="309"/>
      <c r="B4852" s="309"/>
      <c r="C4852" s="309"/>
      <c r="D4852" s="309"/>
      <c r="E4852" s="309"/>
      <c r="F4852" s="309"/>
      <c r="G4852" s="309"/>
      <c r="H4852" s="309"/>
      <c r="I4852" s="309"/>
      <c r="J4852" s="309"/>
      <c r="K4852" s="309"/>
      <c r="L4852" s="309"/>
      <c r="M4852" s="309"/>
      <c r="N4852" s="309"/>
      <c r="O4852" s="309"/>
      <c r="P4852" s="309"/>
      <c r="Q4852" s="309"/>
      <c r="R4852" s="309"/>
      <c r="S4852" s="309"/>
      <c r="T4852" s="309"/>
      <c r="U4852" s="309"/>
    </row>
    <row r="4853" spans="1:21" x14ac:dyDescent="0.2">
      <c r="A4853" s="309"/>
      <c r="B4853" s="309"/>
      <c r="C4853" s="309"/>
      <c r="D4853" s="309"/>
      <c r="E4853" s="309"/>
      <c r="F4853" s="309"/>
      <c r="G4853" s="309"/>
      <c r="H4853" s="309"/>
      <c r="I4853" s="309"/>
      <c r="J4853" s="309"/>
      <c r="K4853" s="309"/>
      <c r="L4853" s="309"/>
      <c r="M4853" s="309"/>
      <c r="N4853" s="309"/>
      <c r="O4853" s="309"/>
      <c r="P4853" s="309"/>
      <c r="Q4853" s="309"/>
      <c r="R4853" s="309"/>
      <c r="S4853" s="309"/>
      <c r="T4853" s="309"/>
      <c r="U4853" s="309"/>
    </row>
    <row r="4854" spans="1:21" x14ac:dyDescent="0.2">
      <c r="A4854" s="309"/>
      <c r="B4854" s="309"/>
      <c r="C4854" s="309"/>
      <c r="D4854" s="309"/>
      <c r="E4854" s="309"/>
      <c r="F4854" s="309"/>
      <c r="G4854" s="309"/>
      <c r="H4854" s="309"/>
      <c r="I4854" s="309"/>
      <c r="J4854" s="309"/>
      <c r="K4854" s="309"/>
      <c r="L4854" s="309"/>
      <c r="M4854" s="309"/>
      <c r="N4854" s="309"/>
      <c r="O4854" s="309"/>
      <c r="P4854" s="309"/>
      <c r="Q4854" s="309"/>
      <c r="R4854" s="309"/>
      <c r="S4854" s="309"/>
      <c r="T4854" s="309"/>
      <c r="U4854" s="309"/>
    </row>
    <row r="4855" spans="1:21" x14ac:dyDescent="0.2">
      <c r="A4855" s="309"/>
      <c r="B4855" s="309"/>
      <c r="C4855" s="309"/>
      <c r="D4855" s="309"/>
      <c r="E4855" s="309"/>
      <c r="F4855" s="309"/>
      <c r="G4855" s="309"/>
      <c r="H4855" s="309"/>
      <c r="I4855" s="309"/>
      <c r="J4855" s="309"/>
      <c r="K4855" s="309"/>
      <c r="L4855" s="309"/>
      <c r="M4855" s="309"/>
      <c r="N4855" s="309"/>
      <c r="O4855" s="309"/>
      <c r="P4855" s="309"/>
      <c r="Q4855" s="309"/>
      <c r="R4855" s="309"/>
      <c r="S4855" s="309"/>
      <c r="T4855" s="309"/>
      <c r="U4855" s="309"/>
    </row>
    <row r="4856" spans="1:21" x14ac:dyDescent="0.2">
      <c r="A4856" s="309"/>
      <c r="B4856" s="309"/>
      <c r="C4856" s="309"/>
      <c r="D4856" s="309"/>
      <c r="E4856" s="309"/>
      <c r="F4856" s="309"/>
      <c r="G4856" s="309"/>
      <c r="H4856" s="309"/>
      <c r="I4856" s="309"/>
      <c r="J4856" s="309"/>
      <c r="K4856" s="309"/>
      <c r="L4856" s="309"/>
      <c r="M4856" s="309"/>
      <c r="N4856" s="309"/>
      <c r="O4856" s="309"/>
      <c r="P4856" s="309"/>
      <c r="Q4856" s="309"/>
      <c r="R4856" s="309"/>
      <c r="S4856" s="309"/>
      <c r="T4856" s="309"/>
      <c r="U4856" s="309"/>
    </row>
    <row r="4857" spans="1:21" x14ac:dyDescent="0.2">
      <c r="A4857" s="309"/>
      <c r="B4857" s="309"/>
      <c r="C4857" s="309"/>
      <c r="D4857" s="309"/>
      <c r="E4857" s="309"/>
      <c r="F4857" s="309"/>
      <c r="G4857" s="309"/>
      <c r="H4857" s="309"/>
      <c r="I4857" s="309"/>
      <c r="J4857" s="309"/>
      <c r="K4857" s="309"/>
      <c r="L4857" s="309"/>
      <c r="M4857" s="309"/>
      <c r="N4857" s="309"/>
      <c r="O4857" s="309"/>
      <c r="P4857" s="309"/>
      <c r="Q4857" s="309"/>
      <c r="R4857" s="309"/>
      <c r="S4857" s="309"/>
      <c r="T4857" s="309"/>
      <c r="U4857" s="309"/>
    </row>
    <row r="4858" spans="1:21" x14ac:dyDescent="0.2">
      <c r="A4858" s="309"/>
      <c r="B4858" s="309"/>
      <c r="C4858" s="309"/>
      <c r="D4858" s="309"/>
      <c r="E4858" s="309"/>
      <c r="F4858" s="309"/>
      <c r="G4858" s="309"/>
      <c r="H4858" s="309"/>
      <c r="I4858" s="309"/>
      <c r="J4858" s="309"/>
      <c r="K4858" s="309"/>
      <c r="L4858" s="309"/>
      <c r="M4858" s="309"/>
      <c r="N4858" s="309"/>
      <c r="O4858" s="309"/>
      <c r="P4858" s="309"/>
      <c r="Q4858" s="309"/>
      <c r="R4858" s="309"/>
      <c r="S4858" s="309"/>
      <c r="T4858" s="309"/>
      <c r="U4858" s="309"/>
    </row>
    <row r="4859" spans="1:21" x14ac:dyDescent="0.2">
      <c r="A4859" s="309"/>
      <c r="B4859" s="309"/>
      <c r="C4859" s="309"/>
      <c r="D4859" s="309"/>
      <c r="E4859" s="309"/>
      <c r="F4859" s="309"/>
      <c r="G4859" s="309"/>
      <c r="H4859" s="309"/>
      <c r="I4859" s="309"/>
      <c r="J4859" s="309"/>
      <c r="K4859" s="309"/>
      <c r="L4859" s="309"/>
      <c r="M4859" s="309"/>
      <c r="N4859" s="309"/>
      <c r="O4859" s="309"/>
      <c r="P4859" s="309"/>
      <c r="Q4859" s="309"/>
      <c r="R4859" s="309"/>
      <c r="S4859" s="309"/>
      <c r="T4859" s="309"/>
      <c r="U4859" s="309"/>
    </row>
    <row r="4860" spans="1:21" x14ac:dyDescent="0.2">
      <c r="A4860" s="309"/>
      <c r="B4860" s="309"/>
      <c r="C4860" s="309"/>
      <c r="D4860" s="309"/>
      <c r="E4860" s="309"/>
      <c r="F4860" s="309"/>
      <c r="G4860" s="309"/>
      <c r="H4860" s="309"/>
      <c r="I4860" s="309"/>
      <c r="J4860" s="309"/>
      <c r="K4860" s="309"/>
      <c r="L4860" s="309"/>
      <c r="M4860" s="309"/>
      <c r="N4860" s="309"/>
      <c r="O4860" s="309"/>
      <c r="P4860" s="309"/>
      <c r="Q4860" s="309"/>
      <c r="R4860" s="309"/>
      <c r="S4860" s="309"/>
      <c r="T4860" s="309"/>
      <c r="U4860" s="309"/>
    </row>
    <row r="4861" spans="1:21" x14ac:dyDescent="0.2">
      <c r="A4861" s="309"/>
      <c r="B4861" s="309"/>
      <c r="C4861" s="309"/>
      <c r="D4861" s="309"/>
      <c r="E4861" s="309"/>
      <c r="F4861" s="309"/>
      <c r="G4861" s="309"/>
      <c r="H4861" s="309"/>
      <c r="I4861" s="309"/>
      <c r="J4861" s="309"/>
      <c r="K4861" s="309"/>
      <c r="L4861" s="309"/>
      <c r="M4861" s="309"/>
      <c r="N4861" s="309"/>
      <c r="O4861" s="309"/>
      <c r="P4861" s="309"/>
      <c r="Q4861" s="309"/>
      <c r="R4861" s="309"/>
      <c r="S4861" s="309"/>
      <c r="T4861" s="309"/>
      <c r="U4861" s="309"/>
    </row>
    <row r="4862" spans="1:21" x14ac:dyDescent="0.2">
      <c r="A4862" s="309"/>
      <c r="B4862" s="309"/>
      <c r="C4862" s="309"/>
      <c r="D4862" s="309"/>
      <c r="E4862" s="309"/>
      <c r="F4862" s="309"/>
      <c r="G4862" s="309"/>
      <c r="H4862" s="309"/>
      <c r="I4862" s="309"/>
      <c r="J4862" s="309"/>
      <c r="K4862" s="309"/>
      <c r="L4862" s="309"/>
      <c r="M4862" s="309"/>
      <c r="N4862" s="309"/>
      <c r="O4862" s="309"/>
      <c r="P4862" s="309"/>
      <c r="Q4862" s="309"/>
      <c r="R4862" s="309"/>
      <c r="S4862" s="309"/>
      <c r="T4862" s="309"/>
      <c r="U4862" s="309"/>
    </row>
    <row r="4863" spans="1:21" x14ac:dyDescent="0.2">
      <c r="A4863" s="309"/>
      <c r="B4863" s="309"/>
      <c r="C4863" s="309"/>
      <c r="D4863" s="309"/>
      <c r="E4863" s="309"/>
      <c r="F4863" s="309"/>
      <c r="G4863" s="309"/>
      <c r="H4863" s="309"/>
      <c r="I4863" s="309"/>
      <c r="J4863" s="309"/>
      <c r="K4863" s="309"/>
      <c r="L4863" s="309"/>
      <c r="M4863" s="309"/>
      <c r="N4863" s="309"/>
      <c r="O4863" s="309"/>
      <c r="P4863" s="309"/>
      <c r="Q4863" s="309"/>
      <c r="R4863" s="309"/>
      <c r="S4863" s="309"/>
      <c r="T4863" s="309"/>
      <c r="U4863" s="309"/>
    </row>
    <row r="4864" spans="1:21" x14ac:dyDescent="0.2">
      <c r="A4864" s="309"/>
      <c r="B4864" s="309"/>
      <c r="C4864" s="309"/>
      <c r="D4864" s="309"/>
      <c r="E4864" s="309"/>
      <c r="F4864" s="309"/>
      <c r="G4864" s="309"/>
      <c r="H4864" s="309"/>
      <c r="I4864" s="309"/>
      <c r="J4864" s="309"/>
      <c r="K4864" s="309"/>
      <c r="L4864" s="309"/>
      <c r="M4864" s="309"/>
      <c r="N4864" s="309"/>
      <c r="O4864" s="309"/>
      <c r="P4864" s="309"/>
      <c r="Q4864" s="309"/>
      <c r="R4864" s="309"/>
      <c r="S4864" s="309"/>
      <c r="T4864" s="309"/>
      <c r="U4864" s="309"/>
    </row>
    <row r="4865" spans="1:21" x14ac:dyDescent="0.2">
      <c r="A4865" s="309"/>
      <c r="B4865" s="309"/>
      <c r="C4865" s="309"/>
      <c r="D4865" s="309"/>
      <c r="E4865" s="309"/>
      <c r="F4865" s="309"/>
      <c r="G4865" s="309"/>
      <c r="H4865" s="309"/>
      <c r="I4865" s="309"/>
      <c r="J4865" s="309"/>
      <c r="K4865" s="309"/>
      <c r="L4865" s="309"/>
      <c r="M4865" s="309"/>
      <c r="N4865" s="309"/>
      <c r="O4865" s="309"/>
      <c r="P4865" s="309"/>
      <c r="Q4865" s="309"/>
      <c r="R4865" s="309"/>
      <c r="S4865" s="309"/>
      <c r="T4865" s="309"/>
      <c r="U4865" s="309"/>
    </row>
    <row r="4866" spans="1:21" x14ac:dyDescent="0.2">
      <c r="A4866" s="309"/>
      <c r="B4866" s="309"/>
      <c r="C4866" s="309"/>
      <c r="D4866" s="309"/>
      <c r="E4866" s="309"/>
      <c r="F4866" s="309"/>
      <c r="G4866" s="309"/>
      <c r="H4866" s="309"/>
      <c r="I4866" s="309"/>
      <c r="J4866" s="309"/>
      <c r="K4866" s="309"/>
      <c r="L4866" s="309"/>
      <c r="M4866" s="309"/>
      <c r="N4866" s="309"/>
      <c r="O4866" s="309"/>
      <c r="P4866" s="309"/>
      <c r="Q4866" s="309"/>
      <c r="R4866" s="309"/>
      <c r="S4866" s="309"/>
      <c r="T4866" s="309"/>
      <c r="U4866" s="309"/>
    </row>
    <row r="4867" spans="1:21" x14ac:dyDescent="0.2">
      <c r="A4867" s="309"/>
      <c r="B4867" s="309"/>
      <c r="C4867" s="309"/>
      <c r="D4867" s="309"/>
      <c r="E4867" s="309"/>
      <c r="F4867" s="309"/>
      <c r="G4867" s="309"/>
      <c r="H4867" s="309"/>
      <c r="I4867" s="309"/>
      <c r="J4867" s="309"/>
      <c r="K4867" s="309"/>
      <c r="L4867" s="309"/>
      <c r="M4867" s="309"/>
      <c r="N4867" s="309"/>
      <c r="O4867" s="309"/>
      <c r="P4867" s="309"/>
      <c r="Q4867" s="309"/>
      <c r="R4867" s="309"/>
      <c r="S4867" s="309"/>
      <c r="T4867" s="309"/>
      <c r="U4867" s="309"/>
    </row>
    <row r="4868" spans="1:21" x14ac:dyDescent="0.2">
      <c r="A4868" s="309"/>
      <c r="B4868" s="309"/>
      <c r="C4868" s="309"/>
      <c r="D4868" s="309"/>
      <c r="E4868" s="309"/>
      <c r="F4868" s="309"/>
      <c r="G4868" s="309"/>
      <c r="H4868" s="309"/>
      <c r="I4868" s="309"/>
      <c r="J4868" s="309"/>
      <c r="K4868" s="309"/>
      <c r="L4868" s="309"/>
      <c r="M4868" s="309"/>
      <c r="N4868" s="309"/>
      <c r="O4868" s="309"/>
      <c r="P4868" s="309"/>
      <c r="Q4868" s="309"/>
      <c r="R4868" s="309"/>
      <c r="S4868" s="309"/>
      <c r="T4868" s="309"/>
      <c r="U4868" s="309"/>
    </row>
    <row r="4869" spans="1:21" x14ac:dyDescent="0.2">
      <c r="A4869" s="309"/>
      <c r="B4869" s="309"/>
      <c r="C4869" s="309"/>
      <c r="D4869" s="309"/>
      <c r="E4869" s="309"/>
      <c r="F4869" s="309"/>
      <c r="G4869" s="309"/>
      <c r="H4869" s="309"/>
      <c r="I4869" s="309"/>
      <c r="J4869" s="309"/>
      <c r="K4869" s="309"/>
      <c r="L4869" s="309"/>
      <c r="M4869" s="309"/>
      <c r="N4869" s="309"/>
      <c r="O4869" s="309"/>
      <c r="P4869" s="309"/>
      <c r="Q4869" s="309"/>
      <c r="R4869" s="309"/>
      <c r="S4869" s="309"/>
      <c r="T4869" s="309"/>
      <c r="U4869" s="309"/>
    </row>
    <row r="4870" spans="1:21" x14ac:dyDescent="0.2">
      <c r="A4870" s="309"/>
      <c r="B4870" s="309"/>
      <c r="C4870" s="309"/>
      <c r="D4870" s="309"/>
      <c r="E4870" s="309"/>
      <c r="F4870" s="309"/>
      <c r="G4870" s="309"/>
      <c r="H4870" s="309"/>
      <c r="I4870" s="309"/>
      <c r="J4870" s="309"/>
      <c r="K4870" s="309"/>
      <c r="L4870" s="309"/>
      <c r="M4870" s="309"/>
      <c r="N4870" s="309"/>
      <c r="O4870" s="309"/>
      <c r="P4870" s="309"/>
      <c r="Q4870" s="309"/>
      <c r="R4870" s="309"/>
      <c r="S4870" s="309"/>
      <c r="T4870" s="309"/>
      <c r="U4870" s="309"/>
    </row>
    <row r="4871" spans="1:21" x14ac:dyDescent="0.2">
      <c r="A4871" s="309"/>
      <c r="B4871" s="309"/>
      <c r="C4871" s="309"/>
      <c r="D4871" s="309"/>
      <c r="E4871" s="309"/>
      <c r="F4871" s="309"/>
      <c r="G4871" s="309"/>
      <c r="H4871" s="309"/>
      <c r="I4871" s="309"/>
      <c r="J4871" s="309"/>
      <c r="K4871" s="309"/>
      <c r="L4871" s="309"/>
      <c r="M4871" s="309"/>
      <c r="N4871" s="309"/>
      <c r="O4871" s="309"/>
      <c r="P4871" s="309"/>
      <c r="Q4871" s="309"/>
      <c r="R4871" s="309"/>
      <c r="S4871" s="309"/>
      <c r="T4871" s="309"/>
      <c r="U4871" s="309"/>
    </row>
    <row r="4872" spans="1:21" x14ac:dyDescent="0.2">
      <c r="A4872" s="309"/>
      <c r="B4872" s="309"/>
      <c r="C4872" s="309"/>
      <c r="D4872" s="309"/>
      <c r="E4872" s="309"/>
      <c r="F4872" s="309"/>
      <c r="G4872" s="309"/>
      <c r="H4872" s="309"/>
      <c r="I4872" s="309"/>
      <c r="J4872" s="309"/>
      <c r="K4872" s="309"/>
      <c r="L4872" s="309"/>
      <c r="M4872" s="309"/>
      <c r="N4872" s="309"/>
      <c r="O4872" s="309"/>
      <c r="P4872" s="309"/>
      <c r="Q4872" s="309"/>
      <c r="R4872" s="309"/>
      <c r="S4872" s="309"/>
      <c r="T4872" s="309"/>
      <c r="U4872" s="309"/>
    </row>
    <row r="4873" spans="1:21" x14ac:dyDescent="0.2">
      <c r="A4873" s="309"/>
      <c r="B4873" s="309"/>
      <c r="C4873" s="309"/>
      <c r="D4873" s="309"/>
      <c r="E4873" s="309"/>
      <c r="F4873" s="309"/>
      <c r="G4873" s="309"/>
      <c r="H4873" s="309"/>
      <c r="I4873" s="309"/>
      <c r="J4873" s="309"/>
      <c r="K4873" s="309"/>
      <c r="L4873" s="309"/>
      <c r="M4873" s="309"/>
      <c r="N4873" s="309"/>
      <c r="O4873" s="309"/>
      <c r="P4873" s="309"/>
      <c r="Q4873" s="309"/>
      <c r="R4873" s="309"/>
      <c r="S4873" s="309"/>
      <c r="T4873" s="309"/>
      <c r="U4873" s="309"/>
    </row>
    <row r="4874" spans="1:21" x14ac:dyDescent="0.2">
      <c r="A4874" s="309"/>
      <c r="B4874" s="309"/>
      <c r="C4874" s="309"/>
      <c r="D4874" s="309"/>
      <c r="E4874" s="309"/>
      <c r="F4874" s="309"/>
      <c r="G4874" s="309"/>
      <c r="H4874" s="309"/>
      <c r="I4874" s="309"/>
      <c r="J4874" s="309"/>
      <c r="K4874" s="309"/>
      <c r="L4874" s="309"/>
      <c r="M4874" s="309"/>
      <c r="N4874" s="309"/>
      <c r="O4874" s="309"/>
      <c r="P4874" s="309"/>
      <c r="Q4874" s="309"/>
      <c r="R4874" s="309"/>
      <c r="S4874" s="309"/>
      <c r="T4874" s="309"/>
      <c r="U4874" s="309"/>
    </row>
    <row r="4875" spans="1:21" x14ac:dyDescent="0.2">
      <c r="A4875" s="309"/>
      <c r="B4875" s="309"/>
      <c r="C4875" s="309"/>
      <c r="D4875" s="309"/>
      <c r="E4875" s="309"/>
      <c r="F4875" s="309"/>
      <c r="G4875" s="309"/>
      <c r="H4875" s="309"/>
      <c r="I4875" s="309"/>
      <c r="J4875" s="309"/>
      <c r="K4875" s="309"/>
      <c r="L4875" s="309"/>
      <c r="M4875" s="309"/>
      <c r="N4875" s="309"/>
      <c r="O4875" s="309"/>
      <c r="P4875" s="309"/>
      <c r="Q4875" s="309"/>
      <c r="R4875" s="309"/>
      <c r="S4875" s="309"/>
      <c r="T4875" s="309"/>
      <c r="U4875" s="309"/>
    </row>
    <row r="4876" spans="1:21" x14ac:dyDescent="0.2">
      <c r="A4876" s="309"/>
      <c r="B4876" s="309"/>
      <c r="C4876" s="309"/>
      <c r="D4876" s="309"/>
      <c r="E4876" s="309"/>
      <c r="F4876" s="309"/>
      <c r="G4876" s="309"/>
      <c r="H4876" s="309"/>
      <c r="I4876" s="309"/>
      <c r="J4876" s="309"/>
      <c r="K4876" s="309"/>
      <c r="L4876" s="309"/>
      <c r="M4876" s="309"/>
      <c r="N4876" s="309"/>
      <c r="O4876" s="309"/>
      <c r="P4876" s="309"/>
      <c r="Q4876" s="309"/>
      <c r="R4876" s="309"/>
      <c r="S4876" s="309"/>
      <c r="T4876" s="309"/>
      <c r="U4876" s="309"/>
    </row>
    <row r="4877" spans="1:21" x14ac:dyDescent="0.2">
      <c r="A4877" s="309"/>
      <c r="B4877" s="309"/>
      <c r="C4877" s="309"/>
      <c r="D4877" s="309"/>
      <c r="E4877" s="309"/>
      <c r="F4877" s="309"/>
      <c r="G4877" s="309"/>
      <c r="H4877" s="309"/>
      <c r="I4877" s="309"/>
      <c r="J4877" s="309"/>
      <c r="K4877" s="309"/>
      <c r="L4877" s="309"/>
      <c r="M4877" s="309"/>
      <c r="N4877" s="309"/>
      <c r="O4877" s="309"/>
      <c r="P4877" s="309"/>
      <c r="Q4877" s="309"/>
      <c r="R4877" s="309"/>
      <c r="S4877" s="309"/>
      <c r="T4877" s="309"/>
      <c r="U4877" s="309"/>
    </row>
    <row r="4878" spans="1:21" x14ac:dyDescent="0.2">
      <c r="A4878" s="309"/>
      <c r="B4878" s="309"/>
      <c r="C4878" s="309"/>
      <c r="D4878" s="309"/>
      <c r="E4878" s="309"/>
      <c r="F4878" s="309"/>
      <c r="G4878" s="309"/>
      <c r="H4878" s="309"/>
      <c r="I4878" s="309"/>
      <c r="J4878" s="309"/>
      <c r="K4878" s="309"/>
      <c r="L4878" s="309"/>
      <c r="M4878" s="309"/>
      <c r="N4878" s="309"/>
      <c r="O4878" s="309"/>
      <c r="P4878" s="309"/>
      <c r="Q4878" s="309"/>
      <c r="R4878" s="309"/>
      <c r="S4878" s="309"/>
      <c r="T4878" s="309"/>
      <c r="U4878" s="309"/>
    </row>
    <row r="4879" spans="1:21" x14ac:dyDescent="0.2">
      <c r="A4879" s="309"/>
      <c r="B4879" s="309"/>
      <c r="C4879" s="309"/>
      <c r="D4879" s="309"/>
      <c r="E4879" s="309"/>
      <c r="F4879" s="309"/>
      <c r="G4879" s="309"/>
      <c r="H4879" s="309"/>
      <c r="I4879" s="309"/>
      <c r="J4879" s="309"/>
      <c r="K4879" s="309"/>
      <c r="L4879" s="309"/>
      <c r="M4879" s="309"/>
      <c r="N4879" s="309"/>
      <c r="O4879" s="309"/>
      <c r="P4879" s="309"/>
      <c r="Q4879" s="309"/>
      <c r="R4879" s="309"/>
      <c r="S4879" s="309"/>
      <c r="T4879" s="309"/>
      <c r="U4879" s="309"/>
    </row>
    <row r="4880" spans="1:21" x14ac:dyDescent="0.2">
      <c r="A4880" s="309"/>
      <c r="B4880" s="309"/>
      <c r="C4880" s="309"/>
      <c r="D4880" s="309"/>
      <c r="E4880" s="309"/>
      <c r="F4880" s="309"/>
      <c r="G4880" s="309"/>
      <c r="H4880" s="309"/>
      <c r="I4880" s="309"/>
      <c r="J4880" s="309"/>
      <c r="K4880" s="309"/>
      <c r="L4880" s="309"/>
      <c r="M4880" s="309"/>
      <c r="N4880" s="309"/>
      <c r="O4880" s="309"/>
      <c r="P4880" s="309"/>
      <c r="Q4880" s="309"/>
      <c r="R4880" s="309"/>
      <c r="S4880" s="309"/>
      <c r="T4880" s="309"/>
      <c r="U4880" s="309"/>
    </row>
    <row r="4881" spans="1:21" x14ac:dyDescent="0.2">
      <c r="A4881" s="309"/>
      <c r="B4881" s="309"/>
      <c r="C4881" s="309"/>
      <c r="D4881" s="309"/>
      <c r="E4881" s="309"/>
      <c r="F4881" s="309"/>
      <c r="G4881" s="309"/>
      <c r="H4881" s="309"/>
      <c r="I4881" s="309"/>
      <c r="J4881" s="309"/>
      <c r="K4881" s="309"/>
      <c r="L4881" s="309"/>
      <c r="M4881" s="309"/>
      <c r="N4881" s="309"/>
      <c r="O4881" s="309"/>
      <c r="P4881" s="309"/>
      <c r="Q4881" s="309"/>
      <c r="R4881" s="309"/>
      <c r="S4881" s="309"/>
      <c r="T4881" s="309"/>
      <c r="U4881" s="309"/>
    </row>
    <row r="4882" spans="1:21" x14ac:dyDescent="0.2">
      <c r="A4882" s="309"/>
      <c r="B4882" s="309"/>
      <c r="C4882" s="309"/>
      <c r="D4882" s="309"/>
      <c r="E4882" s="309"/>
      <c r="F4882" s="309"/>
      <c r="G4882" s="309"/>
      <c r="H4882" s="309"/>
      <c r="I4882" s="309"/>
      <c r="J4882" s="309"/>
      <c r="K4882" s="309"/>
      <c r="L4882" s="309"/>
      <c r="M4882" s="309"/>
      <c r="N4882" s="309"/>
      <c r="O4882" s="309"/>
      <c r="P4882" s="309"/>
      <c r="Q4882" s="309"/>
      <c r="R4882" s="309"/>
      <c r="S4882" s="309"/>
      <c r="T4882" s="309"/>
      <c r="U4882" s="309"/>
    </row>
    <row r="4883" spans="1:21" x14ac:dyDescent="0.2">
      <c r="A4883" s="309"/>
      <c r="B4883" s="309"/>
      <c r="C4883" s="309"/>
      <c r="D4883" s="309"/>
      <c r="E4883" s="309"/>
      <c r="F4883" s="309"/>
      <c r="G4883" s="309"/>
      <c r="H4883" s="309"/>
      <c r="I4883" s="309"/>
      <c r="J4883" s="309"/>
      <c r="K4883" s="309"/>
      <c r="L4883" s="309"/>
      <c r="M4883" s="309"/>
      <c r="N4883" s="309"/>
      <c r="O4883" s="309"/>
      <c r="P4883" s="309"/>
      <c r="Q4883" s="309"/>
      <c r="R4883" s="309"/>
      <c r="S4883" s="309"/>
      <c r="T4883" s="309"/>
      <c r="U4883" s="309"/>
    </row>
    <row r="4884" spans="1:21" x14ac:dyDescent="0.2">
      <c r="A4884" s="309"/>
      <c r="B4884" s="309"/>
      <c r="C4884" s="309"/>
      <c r="D4884" s="309"/>
      <c r="E4884" s="309"/>
      <c r="F4884" s="309"/>
      <c r="G4884" s="309"/>
      <c r="H4884" s="309"/>
      <c r="I4884" s="309"/>
      <c r="J4884" s="309"/>
      <c r="K4884" s="309"/>
      <c r="L4884" s="309"/>
      <c r="M4884" s="309"/>
      <c r="N4884" s="309"/>
      <c r="O4884" s="309"/>
      <c r="P4884" s="309"/>
      <c r="Q4884" s="309"/>
      <c r="R4884" s="309"/>
      <c r="S4884" s="309"/>
      <c r="T4884" s="309"/>
      <c r="U4884" s="309"/>
    </row>
    <row r="4885" spans="1:21" x14ac:dyDescent="0.2">
      <c r="A4885" s="309"/>
      <c r="B4885" s="309"/>
      <c r="C4885" s="309"/>
      <c r="D4885" s="309"/>
      <c r="E4885" s="309"/>
      <c r="F4885" s="309"/>
      <c r="G4885" s="309"/>
      <c r="H4885" s="309"/>
      <c r="I4885" s="309"/>
      <c r="J4885" s="309"/>
      <c r="K4885" s="309"/>
      <c r="L4885" s="309"/>
      <c r="M4885" s="309"/>
      <c r="N4885" s="309"/>
      <c r="O4885" s="309"/>
      <c r="P4885" s="309"/>
      <c r="Q4885" s="309"/>
      <c r="R4885" s="309"/>
      <c r="S4885" s="309"/>
      <c r="T4885" s="309"/>
      <c r="U4885" s="309"/>
    </row>
    <row r="4886" spans="1:21" x14ac:dyDescent="0.2">
      <c r="A4886" s="309"/>
      <c r="B4886" s="309"/>
      <c r="C4886" s="309"/>
      <c r="D4886" s="309"/>
      <c r="E4886" s="309"/>
      <c r="F4886" s="309"/>
      <c r="G4886" s="309"/>
      <c r="H4886" s="309"/>
      <c r="I4886" s="309"/>
      <c r="J4886" s="309"/>
      <c r="K4886" s="309"/>
      <c r="L4886" s="309"/>
      <c r="M4886" s="309"/>
      <c r="N4886" s="309"/>
      <c r="O4886" s="309"/>
      <c r="P4886" s="309"/>
      <c r="Q4886" s="309"/>
      <c r="R4886" s="309"/>
      <c r="S4886" s="309"/>
      <c r="T4886" s="309"/>
      <c r="U4886" s="309"/>
    </row>
    <row r="4887" spans="1:21" x14ac:dyDescent="0.2">
      <c r="A4887" s="309"/>
      <c r="B4887" s="309"/>
      <c r="C4887" s="309"/>
      <c r="D4887" s="309"/>
      <c r="E4887" s="309"/>
      <c r="F4887" s="309"/>
      <c r="G4887" s="309"/>
      <c r="H4887" s="309"/>
      <c r="I4887" s="309"/>
      <c r="J4887" s="309"/>
      <c r="K4887" s="309"/>
      <c r="L4887" s="309"/>
      <c r="M4887" s="309"/>
      <c r="N4887" s="309"/>
      <c r="O4887" s="309"/>
      <c r="P4887" s="309"/>
      <c r="Q4887" s="309"/>
      <c r="R4887" s="309"/>
      <c r="S4887" s="309"/>
      <c r="T4887" s="309"/>
      <c r="U4887" s="309"/>
    </row>
    <row r="4888" spans="1:21" x14ac:dyDescent="0.2">
      <c r="A4888" s="309"/>
      <c r="B4888" s="309"/>
      <c r="C4888" s="309"/>
      <c r="D4888" s="309"/>
      <c r="E4888" s="309"/>
      <c r="F4888" s="309"/>
      <c r="G4888" s="309"/>
      <c r="H4888" s="309"/>
      <c r="I4888" s="309"/>
      <c r="J4888" s="309"/>
      <c r="K4888" s="309"/>
      <c r="L4888" s="309"/>
      <c r="M4888" s="309"/>
      <c r="N4888" s="309"/>
      <c r="O4888" s="309"/>
      <c r="P4888" s="309"/>
      <c r="Q4888" s="309"/>
      <c r="R4888" s="309"/>
      <c r="S4888" s="309"/>
      <c r="T4888" s="309"/>
      <c r="U4888" s="309"/>
    </row>
    <row r="4889" spans="1:21" x14ac:dyDescent="0.2">
      <c r="A4889" s="309"/>
      <c r="B4889" s="309"/>
      <c r="C4889" s="309"/>
      <c r="D4889" s="309"/>
      <c r="E4889" s="309"/>
      <c r="F4889" s="309"/>
      <c r="G4889" s="309"/>
      <c r="H4889" s="309"/>
      <c r="I4889" s="309"/>
      <c r="J4889" s="309"/>
      <c r="K4889" s="309"/>
      <c r="L4889" s="309"/>
      <c r="M4889" s="309"/>
      <c r="N4889" s="309"/>
      <c r="O4889" s="309"/>
      <c r="P4889" s="309"/>
      <c r="Q4889" s="309"/>
      <c r="R4889" s="309"/>
      <c r="S4889" s="309"/>
      <c r="T4889" s="309"/>
      <c r="U4889" s="309"/>
    </row>
    <row r="4890" spans="1:21" x14ac:dyDescent="0.2">
      <c r="A4890" s="309"/>
      <c r="B4890" s="309"/>
      <c r="C4890" s="309"/>
      <c r="D4890" s="309"/>
      <c r="E4890" s="309"/>
      <c r="F4890" s="309"/>
      <c r="G4890" s="309"/>
      <c r="H4890" s="309"/>
      <c r="I4890" s="309"/>
      <c r="J4890" s="309"/>
      <c r="K4890" s="309"/>
      <c r="L4890" s="309"/>
      <c r="M4890" s="309"/>
      <c r="N4890" s="309"/>
      <c r="O4890" s="309"/>
      <c r="P4890" s="309"/>
      <c r="Q4890" s="309"/>
      <c r="R4890" s="309"/>
      <c r="S4890" s="309"/>
      <c r="T4890" s="309"/>
      <c r="U4890" s="309"/>
    </row>
    <row r="4891" spans="1:21" x14ac:dyDescent="0.2">
      <c r="A4891" s="309"/>
      <c r="B4891" s="309"/>
      <c r="C4891" s="309"/>
      <c r="D4891" s="309"/>
      <c r="E4891" s="309"/>
      <c r="F4891" s="309"/>
      <c r="G4891" s="309"/>
      <c r="H4891" s="309"/>
      <c r="I4891" s="309"/>
      <c r="J4891" s="309"/>
      <c r="K4891" s="309"/>
      <c r="L4891" s="309"/>
      <c r="M4891" s="309"/>
      <c r="N4891" s="309"/>
      <c r="O4891" s="309"/>
      <c r="P4891" s="309"/>
      <c r="Q4891" s="309"/>
      <c r="R4891" s="309"/>
      <c r="S4891" s="309"/>
      <c r="T4891" s="309"/>
      <c r="U4891" s="309"/>
    </row>
    <row r="4892" spans="1:21" x14ac:dyDescent="0.2">
      <c r="A4892" s="309"/>
      <c r="B4892" s="309"/>
      <c r="C4892" s="309"/>
      <c r="D4892" s="309"/>
      <c r="E4892" s="309"/>
      <c r="F4892" s="309"/>
      <c r="G4892" s="309"/>
      <c r="H4892" s="309"/>
      <c r="I4892" s="309"/>
      <c r="J4892" s="309"/>
      <c r="K4892" s="309"/>
      <c r="L4892" s="309"/>
      <c r="M4892" s="309"/>
      <c r="N4892" s="309"/>
      <c r="O4892" s="309"/>
      <c r="P4892" s="309"/>
      <c r="Q4892" s="309"/>
      <c r="R4892" s="309"/>
      <c r="S4892" s="309"/>
      <c r="T4892" s="309"/>
      <c r="U4892" s="309"/>
    </row>
    <row r="4893" spans="1:21" x14ac:dyDescent="0.2">
      <c r="A4893" s="309"/>
      <c r="B4893" s="309"/>
      <c r="C4893" s="309"/>
      <c r="D4893" s="309"/>
      <c r="E4893" s="309"/>
      <c r="F4893" s="309"/>
      <c r="G4893" s="309"/>
      <c r="H4893" s="309"/>
      <c r="I4893" s="309"/>
      <c r="J4893" s="309"/>
      <c r="K4893" s="309"/>
      <c r="L4893" s="309"/>
      <c r="M4893" s="309"/>
      <c r="N4893" s="309"/>
      <c r="O4893" s="309"/>
      <c r="P4893" s="309"/>
      <c r="Q4893" s="309"/>
      <c r="R4893" s="309"/>
      <c r="S4893" s="309"/>
      <c r="T4893" s="309"/>
      <c r="U4893" s="309"/>
    </row>
    <row r="4894" spans="1:21" x14ac:dyDescent="0.2">
      <c r="A4894" s="309"/>
      <c r="B4894" s="309"/>
      <c r="C4894" s="309"/>
      <c r="D4894" s="309"/>
      <c r="E4894" s="309"/>
      <c r="F4894" s="309"/>
      <c r="G4894" s="309"/>
      <c r="H4894" s="309"/>
      <c r="I4894" s="309"/>
      <c r="J4894" s="309"/>
      <c r="K4894" s="309"/>
      <c r="L4894" s="309"/>
      <c r="M4894" s="309"/>
      <c r="N4894" s="309"/>
      <c r="O4894" s="309"/>
      <c r="P4894" s="309"/>
      <c r="Q4894" s="309"/>
      <c r="R4894" s="309"/>
      <c r="S4894" s="309"/>
      <c r="T4894" s="309"/>
      <c r="U4894" s="309"/>
    </row>
    <row r="4895" spans="1:21" x14ac:dyDescent="0.2">
      <c r="A4895" s="309"/>
      <c r="B4895" s="309"/>
      <c r="C4895" s="309"/>
      <c r="D4895" s="309"/>
      <c r="E4895" s="309"/>
      <c r="F4895" s="309"/>
      <c r="G4895" s="309"/>
      <c r="H4895" s="309"/>
      <c r="I4895" s="309"/>
      <c r="J4895" s="309"/>
      <c r="K4895" s="309"/>
      <c r="L4895" s="309"/>
      <c r="M4895" s="309"/>
      <c r="N4895" s="309"/>
      <c r="O4895" s="309"/>
      <c r="P4895" s="309"/>
      <c r="Q4895" s="309"/>
      <c r="R4895" s="309"/>
      <c r="S4895" s="309"/>
      <c r="T4895" s="309"/>
      <c r="U4895" s="309"/>
    </row>
    <row r="4896" spans="1:21" x14ac:dyDescent="0.2">
      <c r="A4896" s="309"/>
      <c r="B4896" s="309"/>
      <c r="C4896" s="309"/>
      <c r="D4896" s="309"/>
      <c r="E4896" s="309"/>
      <c r="F4896" s="309"/>
      <c r="G4896" s="309"/>
      <c r="H4896" s="309"/>
      <c r="I4896" s="309"/>
      <c r="J4896" s="309"/>
      <c r="K4896" s="309"/>
      <c r="L4896" s="309"/>
      <c r="M4896" s="309"/>
      <c r="N4896" s="309"/>
      <c r="O4896" s="309"/>
      <c r="P4896" s="309"/>
      <c r="Q4896" s="309"/>
      <c r="R4896" s="309"/>
      <c r="S4896" s="309"/>
      <c r="T4896" s="309"/>
      <c r="U4896" s="309"/>
    </row>
    <row r="4897" spans="1:21" x14ac:dyDescent="0.2">
      <c r="A4897" s="309"/>
      <c r="B4897" s="309"/>
      <c r="C4897" s="309"/>
      <c r="D4897" s="309"/>
      <c r="E4897" s="309"/>
      <c r="F4897" s="309"/>
      <c r="G4897" s="309"/>
      <c r="H4897" s="309"/>
      <c r="I4897" s="309"/>
      <c r="J4897" s="309"/>
      <c r="K4897" s="309"/>
      <c r="L4897" s="309"/>
      <c r="M4897" s="309"/>
      <c r="N4897" s="309"/>
      <c r="O4897" s="309"/>
      <c r="P4897" s="309"/>
      <c r="Q4897" s="309"/>
      <c r="R4897" s="309"/>
      <c r="S4897" s="309"/>
      <c r="T4897" s="309"/>
      <c r="U4897" s="309"/>
    </row>
    <row r="4898" spans="1:21" x14ac:dyDescent="0.2">
      <c r="A4898" s="309"/>
      <c r="B4898" s="309"/>
      <c r="C4898" s="309"/>
      <c r="D4898" s="309"/>
      <c r="E4898" s="309"/>
      <c r="F4898" s="309"/>
      <c r="G4898" s="309"/>
      <c r="H4898" s="309"/>
      <c r="I4898" s="309"/>
      <c r="J4898" s="309"/>
      <c r="K4898" s="309"/>
      <c r="L4898" s="309"/>
      <c r="M4898" s="309"/>
      <c r="N4898" s="309"/>
      <c r="O4898" s="309"/>
      <c r="P4898" s="309"/>
      <c r="Q4898" s="309"/>
      <c r="R4898" s="309"/>
      <c r="S4898" s="309"/>
      <c r="T4898" s="309"/>
      <c r="U4898" s="309"/>
    </row>
    <row r="4899" spans="1:21" x14ac:dyDescent="0.2">
      <c r="A4899" s="309"/>
      <c r="B4899" s="309"/>
      <c r="C4899" s="309"/>
      <c r="D4899" s="309"/>
      <c r="E4899" s="309"/>
      <c r="F4899" s="309"/>
      <c r="G4899" s="309"/>
      <c r="H4899" s="309"/>
      <c r="I4899" s="309"/>
      <c r="J4899" s="309"/>
      <c r="K4899" s="309"/>
      <c r="L4899" s="309"/>
      <c r="M4899" s="309"/>
      <c r="N4899" s="309"/>
      <c r="O4899" s="309"/>
      <c r="P4899" s="309"/>
      <c r="Q4899" s="309"/>
      <c r="R4899" s="309"/>
      <c r="S4899" s="309"/>
      <c r="T4899" s="309"/>
      <c r="U4899" s="309"/>
    </row>
    <row r="4900" spans="1:21" x14ac:dyDescent="0.2">
      <c r="A4900" s="309"/>
      <c r="B4900" s="309"/>
      <c r="C4900" s="309"/>
      <c r="D4900" s="309"/>
      <c r="E4900" s="309"/>
      <c r="F4900" s="309"/>
      <c r="G4900" s="309"/>
      <c r="H4900" s="309"/>
      <c r="I4900" s="309"/>
      <c r="J4900" s="309"/>
      <c r="K4900" s="309"/>
      <c r="L4900" s="309"/>
      <c r="M4900" s="309"/>
      <c r="N4900" s="309"/>
      <c r="O4900" s="309"/>
      <c r="P4900" s="309"/>
      <c r="Q4900" s="309"/>
      <c r="R4900" s="309"/>
      <c r="S4900" s="309"/>
      <c r="T4900" s="309"/>
      <c r="U4900" s="309"/>
    </row>
    <row r="4901" spans="1:21" x14ac:dyDescent="0.2">
      <c r="A4901" s="309"/>
      <c r="B4901" s="309"/>
      <c r="C4901" s="309"/>
      <c r="D4901" s="309"/>
      <c r="E4901" s="309"/>
      <c r="F4901" s="309"/>
      <c r="G4901" s="309"/>
      <c r="H4901" s="309"/>
      <c r="I4901" s="309"/>
      <c r="J4901" s="309"/>
      <c r="K4901" s="309"/>
      <c r="L4901" s="309"/>
      <c r="M4901" s="309"/>
      <c r="N4901" s="309"/>
      <c r="O4901" s="309"/>
      <c r="P4901" s="309"/>
      <c r="Q4901" s="309"/>
      <c r="R4901" s="309"/>
      <c r="S4901" s="309"/>
      <c r="T4901" s="309"/>
      <c r="U4901" s="309"/>
    </row>
    <row r="4902" spans="1:21" x14ac:dyDescent="0.2">
      <c r="A4902" s="309"/>
      <c r="B4902" s="309"/>
      <c r="C4902" s="309"/>
      <c r="D4902" s="309"/>
      <c r="E4902" s="309"/>
      <c r="F4902" s="309"/>
      <c r="G4902" s="309"/>
      <c r="H4902" s="309"/>
      <c r="I4902" s="309"/>
      <c r="J4902" s="309"/>
      <c r="K4902" s="309"/>
      <c r="L4902" s="309"/>
      <c r="M4902" s="309"/>
      <c r="N4902" s="309"/>
      <c r="O4902" s="309"/>
      <c r="P4902" s="309"/>
      <c r="Q4902" s="309"/>
      <c r="R4902" s="309"/>
      <c r="S4902" s="309"/>
      <c r="T4902" s="309"/>
      <c r="U4902" s="309"/>
    </row>
    <row r="4903" spans="1:21" x14ac:dyDescent="0.2">
      <c r="A4903" s="309"/>
      <c r="B4903" s="309"/>
      <c r="C4903" s="309"/>
      <c r="D4903" s="309"/>
      <c r="E4903" s="309"/>
      <c r="F4903" s="309"/>
      <c r="G4903" s="309"/>
      <c r="H4903" s="309"/>
      <c r="I4903" s="309"/>
      <c r="J4903" s="309"/>
      <c r="K4903" s="309"/>
      <c r="L4903" s="309"/>
      <c r="M4903" s="309"/>
      <c r="N4903" s="309"/>
      <c r="O4903" s="309"/>
      <c r="P4903" s="309"/>
      <c r="Q4903" s="309"/>
      <c r="R4903" s="309"/>
      <c r="S4903" s="309"/>
      <c r="T4903" s="309"/>
      <c r="U4903" s="309"/>
    </row>
    <row r="4904" spans="1:21" x14ac:dyDescent="0.2">
      <c r="A4904" s="309"/>
      <c r="B4904" s="309"/>
      <c r="C4904" s="309"/>
      <c r="D4904" s="309"/>
      <c r="E4904" s="309"/>
      <c r="F4904" s="309"/>
      <c r="G4904" s="309"/>
      <c r="H4904" s="309"/>
      <c r="I4904" s="309"/>
      <c r="J4904" s="309"/>
      <c r="K4904" s="309"/>
      <c r="L4904" s="309"/>
      <c r="M4904" s="309"/>
      <c r="N4904" s="309"/>
      <c r="O4904" s="309"/>
      <c r="P4904" s="309"/>
      <c r="Q4904" s="309"/>
      <c r="R4904" s="309"/>
      <c r="S4904" s="309"/>
      <c r="T4904" s="309"/>
      <c r="U4904" s="309"/>
    </row>
    <row r="4905" spans="1:21" x14ac:dyDescent="0.2">
      <c r="A4905" s="309"/>
      <c r="B4905" s="309"/>
      <c r="C4905" s="309"/>
      <c r="D4905" s="309"/>
      <c r="E4905" s="309"/>
      <c r="F4905" s="309"/>
      <c r="G4905" s="309"/>
      <c r="H4905" s="309"/>
      <c r="I4905" s="309"/>
      <c r="J4905" s="309"/>
      <c r="K4905" s="309"/>
      <c r="L4905" s="309"/>
      <c r="M4905" s="309"/>
      <c r="N4905" s="309"/>
      <c r="O4905" s="309"/>
      <c r="P4905" s="309"/>
      <c r="Q4905" s="309"/>
      <c r="R4905" s="309"/>
      <c r="S4905" s="309"/>
      <c r="T4905" s="309"/>
      <c r="U4905" s="309"/>
    </row>
    <row r="4906" spans="1:21" x14ac:dyDescent="0.2">
      <c r="A4906" s="309"/>
      <c r="B4906" s="309"/>
      <c r="C4906" s="309"/>
      <c r="D4906" s="309"/>
      <c r="E4906" s="309"/>
      <c r="F4906" s="309"/>
      <c r="G4906" s="309"/>
      <c r="H4906" s="309"/>
      <c r="I4906" s="309"/>
      <c r="J4906" s="309"/>
      <c r="K4906" s="309"/>
      <c r="L4906" s="309"/>
      <c r="M4906" s="309"/>
      <c r="N4906" s="309"/>
      <c r="O4906" s="309"/>
      <c r="P4906" s="309"/>
      <c r="Q4906" s="309"/>
      <c r="R4906" s="309"/>
      <c r="S4906" s="309"/>
      <c r="T4906" s="309"/>
      <c r="U4906" s="309"/>
    </row>
    <row r="4907" spans="1:21" x14ac:dyDescent="0.2">
      <c r="A4907" s="309"/>
      <c r="B4907" s="309"/>
      <c r="C4907" s="309"/>
      <c r="D4907" s="309"/>
      <c r="E4907" s="309"/>
      <c r="F4907" s="309"/>
      <c r="G4907" s="309"/>
      <c r="H4907" s="309"/>
      <c r="I4907" s="309"/>
      <c r="J4907" s="309"/>
      <c r="K4907" s="309"/>
      <c r="L4907" s="309"/>
      <c r="M4907" s="309"/>
      <c r="N4907" s="309"/>
      <c r="O4907" s="309"/>
      <c r="P4907" s="309"/>
      <c r="Q4907" s="309"/>
      <c r="R4907" s="309"/>
      <c r="S4907" s="309"/>
      <c r="T4907" s="309"/>
      <c r="U4907" s="309"/>
    </row>
    <row r="4908" spans="1:21" x14ac:dyDescent="0.2">
      <c r="A4908" s="309"/>
      <c r="B4908" s="309"/>
      <c r="C4908" s="309"/>
      <c r="D4908" s="309"/>
      <c r="E4908" s="309"/>
      <c r="F4908" s="309"/>
      <c r="G4908" s="309"/>
      <c r="H4908" s="309"/>
      <c r="I4908" s="309"/>
      <c r="J4908" s="309"/>
      <c r="K4908" s="309"/>
      <c r="L4908" s="309"/>
      <c r="M4908" s="309"/>
      <c r="N4908" s="309"/>
      <c r="O4908" s="309"/>
      <c r="P4908" s="309"/>
      <c r="Q4908" s="309"/>
      <c r="R4908" s="309"/>
      <c r="S4908" s="309"/>
      <c r="T4908" s="309"/>
      <c r="U4908" s="309"/>
    </row>
    <row r="4909" spans="1:21" x14ac:dyDescent="0.2">
      <c r="A4909" s="309"/>
      <c r="B4909" s="309"/>
      <c r="C4909" s="309"/>
      <c r="D4909" s="309"/>
      <c r="E4909" s="309"/>
      <c r="F4909" s="309"/>
      <c r="G4909" s="309"/>
      <c r="H4909" s="309"/>
      <c r="I4909" s="309"/>
      <c r="J4909" s="309"/>
      <c r="K4909" s="309"/>
      <c r="L4909" s="309"/>
      <c r="M4909" s="309"/>
      <c r="N4909" s="309"/>
      <c r="O4909" s="309"/>
      <c r="P4909" s="309"/>
      <c r="Q4909" s="309"/>
      <c r="R4909" s="309"/>
      <c r="S4909" s="309"/>
      <c r="T4909" s="309"/>
      <c r="U4909" s="309"/>
    </row>
    <row r="4910" spans="1:21" x14ac:dyDescent="0.2">
      <c r="A4910" s="309"/>
      <c r="B4910" s="309"/>
      <c r="C4910" s="309"/>
      <c r="D4910" s="309"/>
      <c r="E4910" s="309"/>
      <c r="F4910" s="309"/>
      <c r="G4910" s="309"/>
      <c r="H4910" s="309"/>
      <c r="I4910" s="309"/>
      <c r="J4910" s="309"/>
      <c r="K4910" s="309"/>
      <c r="L4910" s="309"/>
      <c r="M4910" s="309"/>
      <c r="N4910" s="309"/>
      <c r="O4910" s="309"/>
      <c r="P4910" s="309"/>
      <c r="Q4910" s="309"/>
      <c r="R4910" s="309"/>
      <c r="S4910" s="309"/>
      <c r="T4910" s="309"/>
      <c r="U4910" s="309"/>
    </row>
    <row r="4911" spans="1:21" x14ac:dyDescent="0.2">
      <c r="A4911" s="309"/>
      <c r="B4911" s="309"/>
      <c r="C4911" s="309"/>
      <c r="D4911" s="309"/>
      <c r="E4911" s="309"/>
      <c r="F4911" s="309"/>
      <c r="G4911" s="309"/>
      <c r="H4911" s="309"/>
      <c r="I4911" s="309"/>
      <c r="J4911" s="309"/>
      <c r="K4911" s="309"/>
      <c r="L4911" s="309"/>
      <c r="M4911" s="309"/>
      <c r="N4911" s="309"/>
      <c r="O4911" s="309"/>
      <c r="P4911" s="309"/>
      <c r="Q4911" s="309"/>
      <c r="R4911" s="309"/>
      <c r="S4911" s="309"/>
      <c r="T4911" s="309"/>
      <c r="U4911" s="309"/>
    </row>
    <row r="4912" spans="1:21" x14ac:dyDescent="0.2">
      <c r="A4912" s="309"/>
      <c r="B4912" s="309"/>
      <c r="C4912" s="309"/>
      <c r="D4912" s="309"/>
      <c r="E4912" s="309"/>
      <c r="F4912" s="309"/>
      <c r="G4912" s="309"/>
      <c r="H4912" s="309"/>
      <c r="I4912" s="309"/>
      <c r="J4912" s="309"/>
      <c r="K4912" s="309"/>
      <c r="L4912" s="309"/>
      <c r="M4912" s="309"/>
      <c r="N4912" s="309"/>
      <c r="O4912" s="309"/>
      <c r="P4912" s="309"/>
      <c r="Q4912" s="309"/>
      <c r="R4912" s="309"/>
      <c r="S4912" s="309"/>
      <c r="T4912" s="309"/>
      <c r="U4912" s="309"/>
    </row>
    <row r="4913" spans="1:21" x14ac:dyDescent="0.2">
      <c r="A4913" s="309"/>
      <c r="B4913" s="309"/>
      <c r="C4913" s="309"/>
      <c r="D4913" s="309"/>
      <c r="E4913" s="309"/>
      <c r="F4913" s="309"/>
      <c r="G4913" s="309"/>
      <c r="H4913" s="309"/>
      <c r="I4913" s="309"/>
      <c r="J4913" s="309"/>
      <c r="K4913" s="309"/>
      <c r="L4913" s="309"/>
      <c r="M4913" s="309"/>
      <c r="N4913" s="309"/>
      <c r="O4913" s="309"/>
      <c r="P4913" s="309"/>
      <c r="Q4913" s="309"/>
      <c r="R4913" s="309"/>
      <c r="S4913" s="309"/>
      <c r="T4913" s="309"/>
      <c r="U4913" s="309"/>
    </row>
    <row r="4914" spans="1:21" x14ac:dyDescent="0.2">
      <c r="A4914" s="309"/>
      <c r="B4914" s="309"/>
      <c r="C4914" s="309"/>
      <c r="D4914" s="309"/>
      <c r="E4914" s="309"/>
      <c r="F4914" s="309"/>
      <c r="G4914" s="309"/>
      <c r="H4914" s="309"/>
      <c r="I4914" s="309"/>
      <c r="J4914" s="309"/>
      <c r="K4914" s="309"/>
      <c r="L4914" s="309"/>
      <c r="M4914" s="309"/>
      <c r="N4914" s="309"/>
      <c r="O4914" s="309"/>
      <c r="P4914" s="309"/>
      <c r="Q4914" s="309"/>
      <c r="R4914" s="309"/>
      <c r="S4914" s="309"/>
      <c r="T4914" s="309"/>
      <c r="U4914" s="309"/>
    </row>
    <row r="4915" spans="1:21" x14ac:dyDescent="0.2">
      <c r="A4915" s="309"/>
      <c r="B4915" s="309"/>
      <c r="C4915" s="309"/>
      <c r="D4915" s="309"/>
      <c r="E4915" s="309"/>
      <c r="F4915" s="309"/>
      <c r="G4915" s="309"/>
      <c r="H4915" s="309"/>
      <c r="I4915" s="309"/>
      <c r="J4915" s="309"/>
      <c r="K4915" s="309"/>
      <c r="L4915" s="309"/>
      <c r="M4915" s="309"/>
      <c r="N4915" s="309"/>
      <c r="O4915" s="309"/>
      <c r="P4915" s="309"/>
      <c r="Q4915" s="309"/>
      <c r="R4915" s="309"/>
      <c r="S4915" s="309"/>
      <c r="T4915" s="309"/>
      <c r="U4915" s="309"/>
    </row>
    <row r="4916" spans="1:21" x14ac:dyDescent="0.2">
      <c r="A4916" s="309"/>
      <c r="B4916" s="309"/>
      <c r="C4916" s="309"/>
      <c r="D4916" s="309"/>
      <c r="E4916" s="309"/>
      <c r="F4916" s="309"/>
      <c r="G4916" s="309"/>
      <c r="H4916" s="309"/>
      <c r="I4916" s="309"/>
      <c r="J4916" s="309"/>
      <c r="K4916" s="309"/>
      <c r="L4916" s="309"/>
      <c r="M4916" s="309"/>
      <c r="N4916" s="309"/>
      <c r="O4916" s="309"/>
      <c r="P4916" s="309"/>
      <c r="Q4916" s="309"/>
      <c r="R4916" s="309"/>
      <c r="S4916" s="309"/>
      <c r="T4916" s="309"/>
      <c r="U4916" s="309"/>
    </row>
    <row r="4917" spans="1:21" x14ac:dyDescent="0.2">
      <c r="A4917" s="309"/>
      <c r="B4917" s="309"/>
      <c r="C4917" s="309"/>
      <c r="D4917" s="309"/>
      <c r="E4917" s="309"/>
      <c r="F4917" s="309"/>
      <c r="G4917" s="309"/>
      <c r="H4917" s="309"/>
      <c r="I4917" s="309"/>
      <c r="J4917" s="309"/>
      <c r="K4917" s="309"/>
      <c r="L4917" s="309"/>
      <c r="M4917" s="309"/>
      <c r="N4917" s="309"/>
      <c r="O4917" s="309"/>
      <c r="P4917" s="309"/>
      <c r="Q4917" s="309"/>
      <c r="R4917" s="309"/>
      <c r="S4917" s="309"/>
      <c r="T4917" s="309"/>
      <c r="U4917" s="309"/>
    </row>
    <row r="4918" spans="1:21" x14ac:dyDescent="0.2">
      <c r="A4918" s="309"/>
      <c r="B4918" s="309"/>
      <c r="C4918" s="309"/>
      <c r="D4918" s="309"/>
      <c r="E4918" s="309"/>
      <c r="F4918" s="309"/>
      <c r="G4918" s="309"/>
      <c r="H4918" s="309"/>
      <c r="I4918" s="309"/>
      <c r="J4918" s="309"/>
      <c r="K4918" s="309"/>
      <c r="L4918" s="309"/>
      <c r="M4918" s="309"/>
      <c r="N4918" s="309"/>
      <c r="O4918" s="309"/>
      <c r="P4918" s="309"/>
      <c r="Q4918" s="309"/>
      <c r="R4918" s="309"/>
      <c r="S4918" s="309"/>
      <c r="T4918" s="309"/>
      <c r="U4918" s="309"/>
    </row>
    <row r="4919" spans="1:21" x14ac:dyDescent="0.2">
      <c r="A4919" s="309"/>
      <c r="B4919" s="309"/>
      <c r="C4919" s="309"/>
      <c r="D4919" s="309"/>
      <c r="E4919" s="309"/>
      <c r="F4919" s="309"/>
      <c r="G4919" s="309"/>
      <c r="H4919" s="309"/>
      <c r="I4919" s="309"/>
      <c r="J4919" s="309"/>
      <c r="K4919" s="309"/>
      <c r="L4919" s="309"/>
      <c r="M4919" s="309"/>
      <c r="N4919" s="309"/>
      <c r="O4919" s="309"/>
      <c r="P4919" s="309"/>
      <c r="Q4919" s="309"/>
      <c r="R4919" s="309"/>
      <c r="S4919" s="309"/>
      <c r="T4919" s="309"/>
      <c r="U4919" s="309"/>
    </row>
    <row r="4920" spans="1:21" x14ac:dyDescent="0.2">
      <c r="A4920" s="309"/>
      <c r="B4920" s="309"/>
      <c r="C4920" s="309"/>
      <c r="D4920" s="309"/>
      <c r="E4920" s="309"/>
      <c r="F4920" s="309"/>
      <c r="G4920" s="309"/>
      <c r="H4920" s="309"/>
      <c r="I4920" s="309"/>
      <c r="J4920" s="309"/>
      <c r="K4920" s="309"/>
      <c r="L4920" s="309"/>
      <c r="M4920" s="309"/>
      <c r="N4920" s="309"/>
      <c r="O4920" s="309"/>
      <c r="P4920" s="309"/>
      <c r="Q4920" s="309"/>
      <c r="R4920" s="309"/>
      <c r="S4920" s="309"/>
      <c r="T4920" s="309"/>
      <c r="U4920" s="309"/>
    </row>
    <row r="4921" spans="1:21" x14ac:dyDescent="0.2">
      <c r="A4921" s="309"/>
      <c r="B4921" s="309"/>
      <c r="C4921" s="309"/>
      <c r="D4921" s="309"/>
      <c r="E4921" s="309"/>
      <c r="F4921" s="309"/>
      <c r="G4921" s="309"/>
      <c r="H4921" s="309"/>
      <c r="I4921" s="309"/>
      <c r="J4921" s="309"/>
      <c r="K4921" s="309"/>
      <c r="L4921" s="309"/>
      <c r="M4921" s="309"/>
      <c r="N4921" s="309"/>
      <c r="O4921" s="309"/>
      <c r="P4921" s="309"/>
      <c r="Q4921" s="309"/>
      <c r="R4921" s="309"/>
      <c r="S4921" s="309"/>
      <c r="T4921" s="309"/>
      <c r="U4921" s="309"/>
    </row>
    <row r="4922" spans="1:21" x14ac:dyDescent="0.2">
      <c r="A4922" s="309"/>
      <c r="B4922" s="309"/>
      <c r="C4922" s="309"/>
      <c r="D4922" s="309"/>
      <c r="E4922" s="309"/>
      <c r="F4922" s="309"/>
      <c r="G4922" s="309"/>
      <c r="H4922" s="309"/>
      <c r="I4922" s="309"/>
      <c r="J4922" s="309"/>
      <c r="K4922" s="309"/>
      <c r="L4922" s="309"/>
      <c r="M4922" s="309"/>
      <c r="N4922" s="309"/>
      <c r="O4922" s="309"/>
      <c r="P4922" s="309"/>
      <c r="Q4922" s="309"/>
      <c r="R4922" s="309"/>
      <c r="S4922" s="309"/>
      <c r="T4922" s="309"/>
      <c r="U4922" s="309"/>
    </row>
    <row r="4923" spans="1:21" x14ac:dyDescent="0.2">
      <c r="A4923" s="309"/>
      <c r="B4923" s="309"/>
      <c r="C4923" s="309"/>
      <c r="D4923" s="309"/>
      <c r="E4923" s="309"/>
      <c r="F4923" s="309"/>
      <c r="G4923" s="309"/>
      <c r="H4923" s="309"/>
      <c r="I4923" s="309"/>
      <c r="J4923" s="309"/>
      <c r="K4923" s="309"/>
      <c r="L4923" s="309"/>
      <c r="M4923" s="309"/>
      <c r="N4923" s="309"/>
      <c r="O4923" s="309"/>
      <c r="P4923" s="309"/>
      <c r="Q4923" s="309"/>
      <c r="R4923" s="309"/>
      <c r="S4923" s="309"/>
      <c r="T4923" s="309"/>
      <c r="U4923" s="309"/>
    </row>
    <row r="4924" spans="1:21" x14ac:dyDescent="0.2">
      <c r="A4924" s="309"/>
      <c r="B4924" s="309"/>
      <c r="C4924" s="309"/>
      <c r="D4924" s="309"/>
      <c r="E4924" s="309"/>
      <c r="F4924" s="309"/>
      <c r="G4924" s="309"/>
      <c r="H4924" s="309"/>
      <c r="I4924" s="309"/>
      <c r="J4924" s="309"/>
      <c r="K4924" s="309"/>
      <c r="L4924" s="309"/>
      <c r="M4924" s="309"/>
      <c r="N4924" s="309"/>
      <c r="O4924" s="309"/>
      <c r="P4924" s="309"/>
      <c r="Q4924" s="309"/>
      <c r="R4924" s="309"/>
      <c r="S4924" s="309"/>
      <c r="T4924" s="309"/>
      <c r="U4924" s="309"/>
    </row>
    <row r="4925" spans="1:21" x14ac:dyDescent="0.2">
      <c r="A4925" s="309"/>
      <c r="B4925" s="309"/>
      <c r="C4925" s="309"/>
      <c r="D4925" s="309"/>
      <c r="E4925" s="309"/>
      <c r="F4925" s="309"/>
      <c r="G4925" s="309"/>
      <c r="H4925" s="309"/>
      <c r="I4925" s="309"/>
      <c r="J4925" s="309"/>
      <c r="K4925" s="309"/>
      <c r="L4925" s="309"/>
      <c r="M4925" s="309"/>
      <c r="N4925" s="309"/>
      <c r="O4925" s="309"/>
      <c r="P4925" s="309"/>
      <c r="Q4925" s="309"/>
      <c r="R4925" s="309"/>
      <c r="S4925" s="309"/>
      <c r="T4925" s="309"/>
      <c r="U4925" s="309"/>
    </row>
    <row r="4926" spans="1:21" x14ac:dyDescent="0.2">
      <c r="A4926" s="309"/>
      <c r="B4926" s="309"/>
      <c r="C4926" s="309"/>
      <c r="D4926" s="309"/>
      <c r="E4926" s="309"/>
      <c r="F4926" s="309"/>
      <c r="G4926" s="309"/>
      <c r="H4926" s="309"/>
      <c r="I4926" s="309"/>
      <c r="J4926" s="309"/>
      <c r="K4926" s="309"/>
      <c r="L4926" s="309"/>
      <c r="M4926" s="309"/>
      <c r="N4926" s="309"/>
      <c r="O4926" s="309"/>
      <c r="P4926" s="309"/>
      <c r="Q4926" s="309"/>
      <c r="R4926" s="309"/>
      <c r="S4926" s="309"/>
      <c r="T4926" s="309"/>
      <c r="U4926" s="309"/>
    </row>
    <row r="4927" spans="1:21" x14ac:dyDescent="0.2">
      <c r="A4927" s="309"/>
      <c r="B4927" s="309"/>
      <c r="C4927" s="309"/>
      <c r="D4927" s="309"/>
      <c r="E4927" s="309"/>
      <c r="F4927" s="309"/>
      <c r="G4927" s="309"/>
      <c r="H4927" s="309"/>
      <c r="I4927" s="309"/>
      <c r="J4927" s="309"/>
      <c r="K4927" s="309"/>
      <c r="L4927" s="309"/>
      <c r="M4927" s="309"/>
      <c r="N4927" s="309"/>
      <c r="O4927" s="309"/>
      <c r="P4927" s="309"/>
      <c r="Q4927" s="309"/>
      <c r="R4927" s="309"/>
      <c r="S4927" s="309"/>
      <c r="T4927" s="309"/>
      <c r="U4927" s="309"/>
    </row>
    <row r="4928" spans="1:21" x14ac:dyDescent="0.2">
      <c r="A4928" s="309"/>
      <c r="B4928" s="309"/>
      <c r="C4928" s="309"/>
      <c r="D4928" s="309"/>
      <c r="E4928" s="309"/>
      <c r="F4928" s="309"/>
      <c r="G4928" s="309"/>
      <c r="H4928" s="309"/>
      <c r="I4928" s="309"/>
      <c r="J4928" s="309"/>
      <c r="K4928" s="309"/>
      <c r="L4928" s="309"/>
      <c r="M4928" s="309"/>
      <c r="N4928" s="309"/>
      <c r="O4928" s="309"/>
      <c r="P4928" s="309"/>
      <c r="Q4928" s="309"/>
      <c r="R4928" s="309"/>
      <c r="S4928" s="309"/>
      <c r="T4928" s="309"/>
      <c r="U4928" s="309"/>
    </row>
    <row r="4929" spans="1:21" x14ac:dyDescent="0.2">
      <c r="A4929" s="309"/>
      <c r="B4929" s="309"/>
      <c r="C4929" s="309"/>
      <c r="D4929" s="309"/>
      <c r="E4929" s="309"/>
      <c r="F4929" s="309"/>
      <c r="G4929" s="309"/>
      <c r="H4929" s="309"/>
      <c r="I4929" s="309"/>
      <c r="J4929" s="309"/>
      <c r="K4929" s="309"/>
      <c r="L4929" s="309"/>
      <c r="M4929" s="309"/>
      <c r="N4929" s="309"/>
      <c r="O4929" s="309"/>
      <c r="P4929" s="309"/>
      <c r="Q4929" s="309"/>
      <c r="R4929" s="309"/>
      <c r="S4929" s="309"/>
      <c r="T4929" s="309"/>
      <c r="U4929" s="309"/>
    </row>
    <row r="4930" spans="1:21" x14ac:dyDescent="0.2">
      <c r="A4930" s="309"/>
      <c r="B4930" s="309"/>
      <c r="C4930" s="309"/>
      <c r="D4930" s="309"/>
      <c r="E4930" s="309"/>
      <c r="F4930" s="309"/>
      <c r="G4930" s="309"/>
      <c r="H4930" s="309"/>
      <c r="I4930" s="309"/>
      <c r="J4930" s="309"/>
      <c r="K4930" s="309"/>
      <c r="L4930" s="309"/>
      <c r="M4930" s="309"/>
      <c r="N4930" s="309"/>
      <c r="O4930" s="309"/>
      <c r="P4930" s="309"/>
      <c r="Q4930" s="309"/>
      <c r="R4930" s="309"/>
      <c r="S4930" s="309"/>
      <c r="T4930" s="309"/>
      <c r="U4930" s="309"/>
    </row>
    <row r="4931" spans="1:21" x14ac:dyDescent="0.2">
      <c r="A4931" s="309"/>
      <c r="B4931" s="309"/>
      <c r="C4931" s="309"/>
      <c r="D4931" s="309"/>
      <c r="E4931" s="309"/>
      <c r="F4931" s="309"/>
      <c r="G4931" s="309"/>
      <c r="H4931" s="309"/>
      <c r="I4931" s="309"/>
      <c r="J4931" s="309"/>
      <c r="K4931" s="309"/>
      <c r="L4931" s="309"/>
      <c r="M4931" s="309"/>
      <c r="N4931" s="309"/>
      <c r="O4931" s="309"/>
      <c r="P4931" s="309"/>
      <c r="Q4931" s="309"/>
      <c r="R4931" s="309"/>
      <c r="S4931" s="309"/>
      <c r="T4931" s="309"/>
      <c r="U4931" s="309"/>
    </row>
    <row r="4932" spans="1:21" x14ac:dyDescent="0.2">
      <c r="A4932" s="309"/>
      <c r="B4932" s="309"/>
      <c r="C4932" s="309"/>
      <c r="D4932" s="309"/>
      <c r="E4932" s="309"/>
      <c r="F4932" s="309"/>
      <c r="G4932" s="309"/>
      <c r="H4932" s="309"/>
      <c r="I4932" s="309"/>
      <c r="J4932" s="309"/>
      <c r="K4932" s="309"/>
      <c r="L4932" s="309"/>
      <c r="M4932" s="309"/>
      <c r="N4932" s="309"/>
      <c r="O4932" s="309"/>
      <c r="P4932" s="309"/>
      <c r="Q4932" s="309"/>
      <c r="R4932" s="309"/>
      <c r="S4932" s="309"/>
      <c r="T4932" s="309"/>
      <c r="U4932" s="309"/>
    </row>
    <row r="4933" spans="1:21" x14ac:dyDescent="0.2">
      <c r="A4933" s="309"/>
      <c r="B4933" s="309"/>
      <c r="C4933" s="309"/>
      <c r="D4933" s="309"/>
      <c r="E4933" s="309"/>
      <c r="F4933" s="309"/>
      <c r="G4933" s="309"/>
      <c r="H4933" s="309"/>
      <c r="I4933" s="309"/>
      <c r="J4933" s="309"/>
      <c r="K4933" s="309"/>
      <c r="L4933" s="309"/>
      <c r="M4933" s="309"/>
      <c r="N4933" s="309"/>
      <c r="O4933" s="309"/>
      <c r="P4933" s="309"/>
      <c r="Q4933" s="309"/>
      <c r="R4933" s="309"/>
      <c r="S4933" s="309"/>
      <c r="T4933" s="309"/>
      <c r="U4933" s="309"/>
    </row>
    <row r="4934" spans="1:21" x14ac:dyDescent="0.2">
      <c r="A4934" s="309"/>
      <c r="B4934" s="309"/>
      <c r="C4934" s="309"/>
      <c r="D4934" s="309"/>
      <c r="E4934" s="309"/>
      <c r="F4934" s="309"/>
      <c r="G4934" s="309"/>
      <c r="H4934" s="309"/>
      <c r="I4934" s="309"/>
      <c r="J4934" s="309"/>
      <c r="K4934" s="309"/>
      <c r="L4934" s="309"/>
      <c r="M4934" s="309"/>
      <c r="N4934" s="309"/>
      <c r="O4934" s="309"/>
      <c r="P4934" s="309"/>
      <c r="Q4934" s="309"/>
      <c r="R4934" s="309"/>
      <c r="S4934" s="309"/>
      <c r="T4934" s="309"/>
      <c r="U4934" s="309"/>
    </row>
    <row r="4935" spans="1:21" x14ac:dyDescent="0.2">
      <c r="A4935" s="309"/>
      <c r="B4935" s="309"/>
      <c r="C4935" s="309"/>
      <c r="D4935" s="309"/>
      <c r="E4935" s="309"/>
      <c r="F4935" s="309"/>
      <c r="G4935" s="309"/>
      <c r="H4935" s="309"/>
      <c r="I4935" s="309"/>
      <c r="J4935" s="309"/>
      <c r="K4935" s="309"/>
      <c r="L4935" s="309"/>
      <c r="M4935" s="309"/>
      <c r="N4935" s="309"/>
      <c r="O4935" s="309"/>
      <c r="P4935" s="309"/>
      <c r="Q4935" s="309"/>
      <c r="R4935" s="309"/>
      <c r="S4935" s="309"/>
      <c r="T4935" s="309"/>
      <c r="U4935" s="309"/>
    </row>
    <row r="4936" spans="1:21" x14ac:dyDescent="0.2">
      <c r="A4936" s="309"/>
      <c r="B4936" s="309"/>
      <c r="C4936" s="309"/>
      <c r="D4936" s="309"/>
      <c r="E4936" s="309"/>
      <c r="F4936" s="309"/>
      <c r="G4936" s="309"/>
      <c r="H4936" s="309"/>
      <c r="I4936" s="309"/>
      <c r="J4936" s="309"/>
      <c r="K4936" s="309"/>
      <c r="L4936" s="309"/>
      <c r="M4936" s="309"/>
      <c r="N4936" s="309"/>
      <c r="O4936" s="309"/>
      <c r="P4936" s="309"/>
      <c r="Q4936" s="309"/>
      <c r="R4936" s="309"/>
      <c r="S4936" s="309"/>
      <c r="T4936" s="309"/>
      <c r="U4936" s="309"/>
    </row>
    <row r="4937" spans="1:21" x14ac:dyDescent="0.2">
      <c r="A4937" s="309"/>
      <c r="B4937" s="309"/>
      <c r="C4937" s="309"/>
      <c r="D4937" s="309"/>
      <c r="E4937" s="309"/>
      <c r="F4937" s="309"/>
      <c r="G4937" s="309"/>
      <c r="H4937" s="309"/>
      <c r="I4937" s="309"/>
      <c r="J4937" s="309"/>
      <c r="K4937" s="309"/>
      <c r="L4937" s="309"/>
      <c r="M4937" s="309"/>
      <c r="N4937" s="309"/>
      <c r="O4937" s="309"/>
      <c r="P4937" s="309"/>
      <c r="Q4937" s="309"/>
      <c r="R4937" s="309"/>
      <c r="S4937" s="309"/>
      <c r="T4937" s="309"/>
      <c r="U4937" s="309"/>
    </row>
    <row r="4938" spans="1:21" x14ac:dyDescent="0.2">
      <c r="A4938" s="309"/>
      <c r="B4938" s="309"/>
      <c r="C4938" s="309"/>
      <c r="D4938" s="309"/>
      <c r="E4938" s="309"/>
      <c r="F4938" s="309"/>
      <c r="G4938" s="309"/>
      <c r="H4938" s="309"/>
      <c r="I4938" s="309"/>
      <c r="J4938" s="309"/>
      <c r="K4938" s="309"/>
      <c r="L4938" s="309"/>
      <c r="M4938" s="309"/>
      <c r="N4938" s="309"/>
      <c r="O4938" s="309"/>
      <c r="P4938" s="309"/>
      <c r="Q4938" s="309"/>
      <c r="R4938" s="309"/>
      <c r="S4938" s="309"/>
      <c r="T4938" s="309"/>
      <c r="U4938" s="309"/>
    </row>
    <row r="4939" spans="1:21" x14ac:dyDescent="0.2">
      <c r="A4939" s="309"/>
      <c r="B4939" s="309"/>
      <c r="C4939" s="309"/>
      <c r="D4939" s="309"/>
      <c r="E4939" s="309"/>
      <c r="F4939" s="309"/>
      <c r="G4939" s="309"/>
      <c r="H4939" s="309"/>
      <c r="I4939" s="309"/>
      <c r="J4939" s="309"/>
      <c r="K4939" s="309"/>
      <c r="L4939" s="309"/>
      <c r="M4939" s="309"/>
      <c r="N4939" s="309"/>
      <c r="O4939" s="309"/>
      <c r="P4939" s="309"/>
      <c r="Q4939" s="309"/>
      <c r="R4939" s="309"/>
      <c r="S4939" s="309"/>
      <c r="T4939" s="309"/>
      <c r="U4939" s="309"/>
    </row>
    <row r="4940" spans="1:21" x14ac:dyDescent="0.2">
      <c r="A4940" s="309"/>
      <c r="B4940" s="309"/>
      <c r="C4940" s="309"/>
      <c r="D4940" s="309"/>
      <c r="E4940" s="309"/>
      <c r="F4940" s="309"/>
      <c r="G4940" s="309"/>
      <c r="H4940" s="309"/>
      <c r="I4940" s="309"/>
      <c r="J4940" s="309"/>
      <c r="K4940" s="309"/>
      <c r="L4940" s="309"/>
      <c r="M4940" s="309"/>
      <c r="N4940" s="309"/>
      <c r="O4940" s="309"/>
      <c r="P4940" s="309"/>
      <c r="Q4940" s="309"/>
      <c r="R4940" s="309"/>
      <c r="S4940" s="309"/>
      <c r="T4940" s="309"/>
      <c r="U4940" s="309"/>
    </row>
    <row r="4941" spans="1:21" x14ac:dyDescent="0.2">
      <c r="A4941" s="309"/>
      <c r="B4941" s="309"/>
      <c r="C4941" s="309"/>
      <c r="D4941" s="309"/>
      <c r="E4941" s="309"/>
      <c r="F4941" s="309"/>
      <c r="G4941" s="309"/>
      <c r="H4941" s="309"/>
      <c r="I4941" s="309"/>
      <c r="J4941" s="309"/>
      <c r="K4941" s="309"/>
      <c r="L4941" s="309"/>
      <c r="M4941" s="309"/>
      <c r="N4941" s="309"/>
      <c r="O4941" s="309"/>
      <c r="P4941" s="309"/>
      <c r="Q4941" s="309"/>
      <c r="R4941" s="309"/>
      <c r="S4941" s="309"/>
      <c r="T4941" s="309"/>
      <c r="U4941" s="309"/>
    </row>
    <row r="4942" spans="1:21" x14ac:dyDescent="0.2">
      <c r="A4942" s="309"/>
      <c r="B4942" s="309"/>
      <c r="C4942" s="309"/>
      <c r="D4942" s="309"/>
      <c r="E4942" s="309"/>
      <c r="F4942" s="309"/>
      <c r="G4942" s="309"/>
      <c r="H4942" s="309"/>
      <c r="I4942" s="309"/>
      <c r="J4942" s="309"/>
      <c r="K4942" s="309"/>
      <c r="L4942" s="309"/>
      <c r="M4942" s="309"/>
      <c r="N4942" s="309"/>
      <c r="O4942" s="309"/>
      <c r="P4942" s="309"/>
      <c r="Q4942" s="309"/>
      <c r="R4942" s="309"/>
      <c r="S4942" s="309"/>
      <c r="T4942" s="309"/>
      <c r="U4942" s="309"/>
    </row>
    <row r="4943" spans="1:21" x14ac:dyDescent="0.2">
      <c r="A4943" s="309"/>
      <c r="B4943" s="309"/>
      <c r="C4943" s="309"/>
      <c r="D4943" s="309"/>
      <c r="E4943" s="309"/>
      <c r="F4943" s="309"/>
      <c r="G4943" s="309"/>
      <c r="H4943" s="309"/>
      <c r="I4943" s="309"/>
      <c r="J4943" s="309"/>
      <c r="K4943" s="309"/>
      <c r="L4943" s="309"/>
      <c r="M4943" s="309"/>
      <c r="N4943" s="309"/>
      <c r="O4943" s="309"/>
      <c r="P4943" s="309"/>
      <c r="Q4943" s="309"/>
      <c r="R4943" s="309"/>
      <c r="S4943" s="309"/>
      <c r="T4943" s="309"/>
      <c r="U4943" s="309"/>
    </row>
    <row r="4944" spans="1:21" x14ac:dyDescent="0.2">
      <c r="A4944" s="309"/>
      <c r="B4944" s="309"/>
      <c r="C4944" s="309"/>
      <c r="D4944" s="309"/>
      <c r="E4944" s="309"/>
      <c r="F4944" s="309"/>
      <c r="G4944" s="309"/>
      <c r="H4944" s="309"/>
      <c r="I4944" s="309"/>
      <c r="J4944" s="309"/>
      <c r="K4944" s="309"/>
      <c r="L4944" s="309"/>
      <c r="M4944" s="309"/>
      <c r="N4944" s="309"/>
      <c r="O4944" s="309"/>
      <c r="P4944" s="309"/>
      <c r="Q4944" s="309"/>
      <c r="R4944" s="309"/>
      <c r="S4944" s="309"/>
      <c r="T4944" s="309"/>
      <c r="U4944" s="309"/>
    </row>
    <row r="4945" spans="1:21" x14ac:dyDescent="0.2">
      <c r="A4945" s="309"/>
      <c r="B4945" s="309"/>
      <c r="C4945" s="309"/>
      <c r="D4945" s="309"/>
      <c r="E4945" s="309"/>
      <c r="F4945" s="309"/>
      <c r="G4945" s="309"/>
      <c r="H4945" s="309"/>
      <c r="I4945" s="309"/>
      <c r="J4945" s="309"/>
      <c r="K4945" s="309"/>
      <c r="L4945" s="309"/>
      <c r="M4945" s="309"/>
      <c r="N4945" s="309"/>
      <c r="O4945" s="309"/>
      <c r="P4945" s="309"/>
      <c r="Q4945" s="309"/>
      <c r="R4945" s="309"/>
      <c r="S4945" s="309"/>
      <c r="T4945" s="309"/>
      <c r="U4945" s="309"/>
    </row>
    <row r="4946" spans="1:21" x14ac:dyDescent="0.2">
      <c r="A4946" s="309"/>
      <c r="B4946" s="309"/>
      <c r="C4946" s="309"/>
      <c r="D4946" s="309"/>
      <c r="E4946" s="309"/>
      <c r="F4946" s="309"/>
      <c r="G4946" s="309"/>
      <c r="H4946" s="309"/>
      <c r="I4946" s="309"/>
      <c r="J4946" s="309"/>
      <c r="K4946" s="309"/>
      <c r="L4946" s="309"/>
      <c r="M4946" s="309"/>
      <c r="N4946" s="309"/>
      <c r="O4946" s="309"/>
      <c r="P4946" s="309"/>
      <c r="Q4946" s="309"/>
      <c r="R4946" s="309"/>
      <c r="S4946" s="309"/>
      <c r="T4946" s="309"/>
      <c r="U4946" s="309"/>
    </row>
    <row r="4947" spans="1:21" x14ac:dyDescent="0.2">
      <c r="A4947" s="309"/>
      <c r="B4947" s="309"/>
      <c r="C4947" s="309"/>
      <c r="D4947" s="309"/>
      <c r="E4947" s="309"/>
      <c r="F4947" s="309"/>
      <c r="G4947" s="309"/>
      <c r="H4947" s="309"/>
      <c r="I4947" s="309"/>
      <c r="J4947" s="309"/>
      <c r="K4947" s="309"/>
      <c r="L4947" s="309"/>
      <c r="M4947" s="309"/>
      <c r="N4947" s="309"/>
      <c r="O4947" s="309"/>
      <c r="P4947" s="309"/>
      <c r="Q4947" s="309"/>
      <c r="R4947" s="309"/>
      <c r="S4947" s="309"/>
      <c r="T4947" s="309"/>
      <c r="U4947" s="309"/>
    </row>
    <row r="4948" spans="1:21" x14ac:dyDescent="0.2">
      <c r="A4948" s="309"/>
      <c r="B4948" s="309"/>
      <c r="C4948" s="309"/>
      <c r="D4948" s="309"/>
      <c r="E4948" s="309"/>
      <c r="F4948" s="309"/>
      <c r="G4948" s="309"/>
      <c r="H4948" s="309"/>
      <c r="I4948" s="309"/>
      <c r="J4948" s="309"/>
      <c r="K4948" s="309"/>
      <c r="L4948" s="309"/>
      <c r="M4948" s="309"/>
      <c r="N4948" s="309"/>
      <c r="O4948" s="309"/>
      <c r="P4948" s="309"/>
      <c r="Q4948" s="309"/>
      <c r="R4948" s="309"/>
      <c r="S4948" s="309"/>
      <c r="T4948" s="309"/>
      <c r="U4948" s="309"/>
    </row>
    <row r="4949" spans="1:21" x14ac:dyDescent="0.2">
      <c r="A4949" s="309"/>
      <c r="B4949" s="309"/>
      <c r="C4949" s="309"/>
      <c r="D4949" s="309"/>
      <c r="E4949" s="309"/>
      <c r="F4949" s="309"/>
      <c r="G4949" s="309"/>
      <c r="H4949" s="309"/>
      <c r="I4949" s="309"/>
      <c r="J4949" s="309"/>
      <c r="K4949" s="309"/>
      <c r="L4949" s="309"/>
      <c r="M4949" s="309"/>
      <c r="N4949" s="309"/>
      <c r="O4949" s="309"/>
      <c r="P4949" s="309"/>
      <c r="Q4949" s="309"/>
      <c r="R4949" s="309"/>
      <c r="S4949" s="309"/>
      <c r="T4949" s="309"/>
      <c r="U4949" s="309"/>
    </row>
    <row r="4950" spans="1:21" x14ac:dyDescent="0.2">
      <c r="A4950" s="309"/>
      <c r="B4950" s="309"/>
      <c r="C4950" s="309"/>
      <c r="D4950" s="309"/>
      <c r="E4950" s="309"/>
      <c r="F4950" s="309"/>
      <c r="G4950" s="309"/>
      <c r="H4950" s="309"/>
      <c r="I4950" s="309"/>
      <c r="J4950" s="309"/>
      <c r="K4950" s="309"/>
      <c r="L4950" s="309"/>
      <c r="M4950" s="309"/>
      <c r="N4950" s="309"/>
      <c r="O4950" s="309"/>
      <c r="P4950" s="309"/>
      <c r="Q4950" s="309"/>
      <c r="R4950" s="309"/>
      <c r="S4950" s="309"/>
      <c r="T4950" s="309"/>
      <c r="U4950" s="309"/>
    </row>
    <row r="4951" spans="1:21" x14ac:dyDescent="0.2">
      <c r="A4951" s="309"/>
      <c r="B4951" s="309"/>
      <c r="C4951" s="309"/>
      <c r="D4951" s="309"/>
      <c r="E4951" s="309"/>
      <c r="F4951" s="309"/>
      <c r="G4951" s="309"/>
      <c r="H4951" s="309"/>
      <c r="I4951" s="309"/>
      <c r="J4951" s="309"/>
      <c r="K4951" s="309"/>
      <c r="L4951" s="309"/>
      <c r="M4951" s="309"/>
      <c r="N4951" s="309"/>
      <c r="O4951" s="309"/>
      <c r="P4951" s="309"/>
      <c r="Q4951" s="309"/>
      <c r="R4951" s="309"/>
      <c r="S4951" s="309"/>
      <c r="T4951" s="309"/>
      <c r="U4951" s="309"/>
    </row>
    <row r="4952" spans="1:21" x14ac:dyDescent="0.2">
      <c r="A4952" s="309"/>
      <c r="B4952" s="309"/>
      <c r="C4952" s="309"/>
      <c r="D4952" s="309"/>
      <c r="E4952" s="309"/>
      <c r="F4952" s="309"/>
      <c r="G4952" s="309"/>
      <c r="H4952" s="309"/>
      <c r="I4952" s="309"/>
      <c r="J4952" s="309"/>
      <c r="K4952" s="309"/>
      <c r="L4952" s="309"/>
      <c r="M4952" s="309"/>
      <c r="N4952" s="309"/>
      <c r="O4952" s="309"/>
      <c r="P4952" s="309"/>
      <c r="Q4952" s="309"/>
      <c r="R4952" s="309"/>
      <c r="S4952" s="309"/>
      <c r="T4952" s="309"/>
      <c r="U4952" s="309"/>
    </row>
    <row r="4953" spans="1:21" x14ac:dyDescent="0.2">
      <c r="A4953" s="309"/>
      <c r="B4953" s="309"/>
      <c r="C4953" s="309"/>
      <c r="D4953" s="309"/>
      <c r="E4953" s="309"/>
      <c r="F4953" s="309"/>
      <c r="G4953" s="309"/>
      <c r="H4953" s="309"/>
      <c r="I4953" s="309"/>
      <c r="J4953" s="309"/>
      <c r="K4953" s="309"/>
      <c r="L4953" s="309"/>
      <c r="M4953" s="309"/>
      <c r="N4953" s="309"/>
      <c r="O4953" s="309"/>
      <c r="P4953" s="309"/>
      <c r="Q4953" s="309"/>
      <c r="R4953" s="309"/>
      <c r="S4953" s="309"/>
      <c r="T4953" s="309"/>
      <c r="U4953" s="309"/>
    </row>
    <row r="4954" spans="1:21" x14ac:dyDescent="0.2">
      <c r="A4954" s="309"/>
      <c r="B4954" s="309"/>
      <c r="C4954" s="309"/>
      <c r="D4954" s="309"/>
      <c r="E4954" s="309"/>
      <c r="F4954" s="309"/>
      <c r="G4954" s="309"/>
      <c r="H4954" s="309"/>
      <c r="I4954" s="309"/>
      <c r="J4954" s="309"/>
      <c r="K4954" s="309"/>
      <c r="L4954" s="309"/>
      <c r="M4954" s="309"/>
      <c r="N4954" s="309"/>
      <c r="O4954" s="309"/>
      <c r="P4954" s="309"/>
      <c r="Q4954" s="309"/>
      <c r="R4954" s="309"/>
      <c r="S4954" s="309"/>
      <c r="T4954" s="309"/>
      <c r="U4954" s="309"/>
    </row>
    <row r="4955" spans="1:21" x14ac:dyDescent="0.2">
      <c r="A4955" s="309"/>
      <c r="B4955" s="309"/>
      <c r="C4955" s="309"/>
      <c r="D4955" s="309"/>
      <c r="E4955" s="309"/>
      <c r="F4955" s="309"/>
      <c r="G4955" s="309"/>
      <c r="H4955" s="309"/>
      <c r="I4955" s="309"/>
      <c r="J4955" s="309"/>
      <c r="K4955" s="309"/>
      <c r="L4955" s="309"/>
      <c r="M4955" s="309"/>
      <c r="N4955" s="309"/>
      <c r="O4955" s="309"/>
      <c r="P4955" s="309"/>
      <c r="Q4955" s="309"/>
      <c r="R4955" s="309"/>
      <c r="S4955" s="309"/>
      <c r="T4955" s="309"/>
      <c r="U4955" s="309"/>
    </row>
    <row r="4956" spans="1:21" x14ac:dyDescent="0.2">
      <c r="A4956" s="309"/>
      <c r="B4956" s="309"/>
      <c r="C4956" s="309"/>
      <c r="D4956" s="309"/>
      <c r="E4956" s="309"/>
      <c r="F4956" s="309"/>
      <c r="G4956" s="309"/>
      <c r="H4956" s="309"/>
      <c r="I4956" s="309"/>
      <c r="J4956" s="309"/>
      <c r="K4956" s="309"/>
      <c r="L4956" s="309"/>
      <c r="M4956" s="309"/>
      <c r="N4956" s="309"/>
      <c r="O4956" s="309"/>
      <c r="P4956" s="309"/>
      <c r="Q4956" s="309"/>
      <c r="R4956" s="309"/>
      <c r="S4956" s="309"/>
      <c r="T4956" s="309"/>
      <c r="U4956" s="309"/>
    </row>
    <row r="4957" spans="1:21" x14ac:dyDescent="0.2">
      <c r="A4957" s="309"/>
      <c r="B4957" s="309"/>
      <c r="C4957" s="309"/>
      <c r="D4957" s="309"/>
      <c r="E4957" s="309"/>
      <c r="F4957" s="309"/>
      <c r="G4957" s="309"/>
      <c r="H4957" s="309"/>
      <c r="I4957" s="309"/>
      <c r="J4957" s="309"/>
      <c r="K4957" s="309"/>
      <c r="L4957" s="309"/>
      <c r="M4957" s="309"/>
      <c r="N4957" s="309"/>
      <c r="O4957" s="309"/>
      <c r="P4957" s="309"/>
      <c r="Q4957" s="309"/>
      <c r="R4957" s="309"/>
      <c r="S4957" s="309"/>
      <c r="T4957" s="309"/>
      <c r="U4957" s="309"/>
    </row>
    <row r="4958" spans="1:21" x14ac:dyDescent="0.2">
      <c r="A4958" s="309"/>
      <c r="B4958" s="309"/>
      <c r="C4958" s="309"/>
      <c r="D4958" s="309"/>
      <c r="E4958" s="309"/>
      <c r="F4958" s="309"/>
      <c r="G4958" s="309"/>
      <c r="H4958" s="309"/>
      <c r="I4958" s="309"/>
      <c r="J4958" s="309"/>
      <c r="K4958" s="309"/>
      <c r="L4958" s="309"/>
      <c r="M4958" s="309"/>
      <c r="N4958" s="309"/>
      <c r="O4958" s="309"/>
      <c r="P4958" s="309"/>
      <c r="Q4958" s="309"/>
      <c r="R4958" s="309"/>
      <c r="S4958" s="309"/>
      <c r="T4958" s="309"/>
      <c r="U4958" s="309"/>
    </row>
    <row r="4959" spans="1:21" x14ac:dyDescent="0.2">
      <c r="A4959" s="309"/>
      <c r="B4959" s="309"/>
      <c r="C4959" s="309"/>
      <c r="D4959" s="309"/>
      <c r="E4959" s="309"/>
      <c r="F4959" s="309"/>
      <c r="G4959" s="309"/>
      <c r="H4959" s="309"/>
      <c r="I4959" s="309"/>
      <c r="J4959" s="309"/>
      <c r="K4959" s="309"/>
      <c r="L4959" s="309"/>
      <c r="M4959" s="309"/>
      <c r="N4959" s="309"/>
      <c r="O4959" s="309"/>
      <c r="P4959" s="309"/>
      <c r="Q4959" s="309"/>
      <c r="R4959" s="309"/>
      <c r="S4959" s="309"/>
      <c r="T4959" s="309"/>
      <c r="U4959" s="309"/>
    </row>
    <row r="4960" spans="1:21" x14ac:dyDescent="0.2">
      <c r="A4960" s="309"/>
      <c r="B4960" s="309"/>
      <c r="C4960" s="309"/>
      <c r="D4960" s="309"/>
      <c r="E4960" s="309"/>
      <c r="F4960" s="309"/>
      <c r="G4960" s="309"/>
      <c r="H4960" s="309"/>
      <c r="I4960" s="309"/>
      <c r="J4960" s="309"/>
      <c r="K4960" s="309"/>
      <c r="L4960" s="309"/>
      <c r="M4960" s="309"/>
      <c r="N4960" s="309"/>
      <c r="O4960" s="309"/>
      <c r="P4960" s="309"/>
      <c r="Q4960" s="309"/>
      <c r="R4960" s="309"/>
      <c r="S4960" s="309"/>
      <c r="T4960" s="309"/>
      <c r="U4960" s="309"/>
    </row>
    <row r="4961" spans="1:21" x14ac:dyDescent="0.2">
      <c r="A4961" s="309"/>
      <c r="B4961" s="309"/>
      <c r="C4961" s="309"/>
      <c r="D4961" s="309"/>
      <c r="E4961" s="309"/>
      <c r="F4961" s="309"/>
      <c r="G4961" s="309"/>
      <c r="H4961" s="309"/>
      <c r="I4961" s="309"/>
      <c r="J4961" s="309"/>
      <c r="K4961" s="309"/>
      <c r="L4961" s="309"/>
      <c r="M4961" s="309"/>
      <c r="N4961" s="309"/>
      <c r="O4961" s="309"/>
      <c r="P4961" s="309"/>
      <c r="Q4961" s="309"/>
      <c r="R4961" s="309"/>
      <c r="S4961" s="309"/>
      <c r="T4961" s="309"/>
      <c r="U4961" s="309"/>
    </row>
    <row r="4962" spans="1:21" x14ac:dyDescent="0.2">
      <c r="A4962" s="309"/>
      <c r="B4962" s="309"/>
      <c r="C4962" s="309"/>
      <c r="D4962" s="309"/>
      <c r="E4962" s="309"/>
      <c r="F4962" s="309"/>
      <c r="G4962" s="309"/>
      <c r="H4962" s="309"/>
      <c r="I4962" s="309"/>
      <c r="J4962" s="309"/>
      <c r="K4962" s="309"/>
      <c r="L4962" s="309"/>
      <c r="M4962" s="309"/>
      <c r="N4962" s="309"/>
      <c r="O4962" s="309"/>
      <c r="P4962" s="309"/>
      <c r="Q4962" s="309"/>
      <c r="R4962" s="309"/>
      <c r="S4962" s="309"/>
      <c r="T4962" s="309"/>
      <c r="U4962" s="309"/>
    </row>
    <row r="4963" spans="1:21" x14ac:dyDescent="0.2">
      <c r="A4963" s="309"/>
      <c r="B4963" s="309"/>
      <c r="C4963" s="309"/>
      <c r="D4963" s="309"/>
      <c r="E4963" s="309"/>
      <c r="F4963" s="309"/>
      <c r="G4963" s="309"/>
      <c r="H4963" s="309"/>
      <c r="I4963" s="309"/>
      <c r="J4963" s="309"/>
      <c r="K4963" s="309"/>
      <c r="L4963" s="309"/>
      <c r="M4963" s="309"/>
      <c r="N4963" s="309"/>
      <c r="O4963" s="309"/>
      <c r="P4963" s="309"/>
      <c r="Q4963" s="309"/>
      <c r="R4963" s="309"/>
      <c r="S4963" s="309"/>
      <c r="T4963" s="309"/>
      <c r="U4963" s="309"/>
    </row>
    <row r="4964" spans="1:21" x14ac:dyDescent="0.2">
      <c r="A4964" s="309"/>
      <c r="B4964" s="309"/>
      <c r="C4964" s="309"/>
      <c r="D4964" s="309"/>
      <c r="E4964" s="309"/>
      <c r="F4964" s="309"/>
      <c r="G4964" s="309"/>
      <c r="H4964" s="309"/>
      <c r="I4964" s="309"/>
      <c r="J4964" s="309"/>
      <c r="K4964" s="309"/>
      <c r="L4964" s="309"/>
      <c r="M4964" s="309"/>
      <c r="N4964" s="309"/>
      <c r="O4964" s="309"/>
      <c r="P4964" s="309"/>
      <c r="Q4964" s="309"/>
      <c r="R4964" s="309"/>
      <c r="S4964" s="309"/>
      <c r="T4964" s="309"/>
      <c r="U4964" s="309"/>
    </row>
    <row r="4965" spans="1:21" x14ac:dyDescent="0.2">
      <c r="A4965" s="309"/>
      <c r="B4965" s="309"/>
      <c r="C4965" s="309"/>
      <c r="D4965" s="309"/>
      <c r="E4965" s="309"/>
      <c r="F4965" s="309"/>
      <c r="G4965" s="309"/>
      <c r="H4965" s="309"/>
      <c r="I4965" s="309"/>
      <c r="J4965" s="309"/>
      <c r="K4965" s="309"/>
      <c r="L4965" s="309"/>
      <c r="M4965" s="309"/>
      <c r="N4965" s="309"/>
      <c r="O4965" s="309"/>
      <c r="P4965" s="309"/>
      <c r="Q4965" s="309"/>
      <c r="R4965" s="309"/>
      <c r="S4965" s="309"/>
      <c r="T4965" s="309"/>
      <c r="U4965" s="309"/>
    </row>
    <row r="4966" spans="1:21" x14ac:dyDescent="0.2">
      <c r="A4966" s="309"/>
      <c r="B4966" s="309"/>
      <c r="C4966" s="309"/>
      <c r="D4966" s="309"/>
      <c r="E4966" s="309"/>
      <c r="F4966" s="309"/>
      <c r="G4966" s="309"/>
      <c r="H4966" s="309"/>
      <c r="I4966" s="309"/>
      <c r="J4966" s="309"/>
      <c r="K4966" s="309"/>
      <c r="L4966" s="309"/>
      <c r="M4966" s="309"/>
      <c r="N4966" s="309"/>
      <c r="O4966" s="309"/>
      <c r="P4966" s="309"/>
      <c r="Q4966" s="309"/>
      <c r="R4966" s="309"/>
      <c r="S4966" s="309"/>
      <c r="T4966" s="309"/>
      <c r="U4966" s="309"/>
    </row>
    <row r="4967" spans="1:21" x14ac:dyDescent="0.2">
      <c r="A4967" s="309"/>
      <c r="B4967" s="309"/>
      <c r="C4967" s="309"/>
      <c r="D4967" s="309"/>
      <c r="E4967" s="309"/>
      <c r="F4967" s="309"/>
      <c r="G4967" s="309"/>
      <c r="H4967" s="309"/>
      <c r="I4967" s="309"/>
      <c r="J4967" s="309"/>
      <c r="K4967" s="309"/>
      <c r="L4967" s="309"/>
      <c r="M4967" s="309"/>
      <c r="N4967" s="309"/>
      <c r="O4967" s="309"/>
      <c r="P4967" s="309"/>
      <c r="Q4967" s="309"/>
      <c r="R4967" s="309"/>
      <c r="S4967" s="309"/>
      <c r="T4967" s="309"/>
      <c r="U4967" s="309"/>
    </row>
    <row r="4968" spans="1:21" x14ac:dyDescent="0.2">
      <c r="A4968" s="309"/>
      <c r="B4968" s="309"/>
      <c r="C4968" s="309"/>
      <c r="D4968" s="309"/>
      <c r="E4968" s="309"/>
      <c r="F4968" s="309"/>
      <c r="G4968" s="309"/>
      <c r="H4968" s="309"/>
      <c r="I4968" s="309"/>
      <c r="J4968" s="309"/>
      <c r="K4968" s="309"/>
      <c r="L4968" s="309"/>
      <c r="M4968" s="309"/>
      <c r="N4968" s="309"/>
      <c r="O4968" s="309"/>
      <c r="P4968" s="309"/>
      <c r="Q4968" s="309"/>
      <c r="R4968" s="309"/>
      <c r="S4968" s="309"/>
      <c r="T4968" s="309"/>
      <c r="U4968" s="309"/>
    </row>
    <row r="4969" spans="1:21" x14ac:dyDescent="0.2">
      <c r="A4969" s="309"/>
      <c r="B4969" s="309"/>
      <c r="C4969" s="309"/>
      <c r="D4969" s="309"/>
      <c r="E4969" s="309"/>
      <c r="F4969" s="309"/>
      <c r="G4969" s="309"/>
      <c r="H4969" s="309"/>
      <c r="I4969" s="309"/>
      <c r="J4969" s="309"/>
      <c r="K4969" s="309"/>
      <c r="L4969" s="309"/>
      <c r="M4969" s="309"/>
      <c r="N4969" s="309"/>
      <c r="O4969" s="309"/>
      <c r="P4969" s="309"/>
      <c r="Q4969" s="309"/>
      <c r="R4969" s="309"/>
      <c r="S4969" s="309"/>
      <c r="T4969" s="309"/>
      <c r="U4969" s="309"/>
    </row>
    <row r="4970" spans="1:21" x14ac:dyDescent="0.2">
      <c r="A4970" s="309"/>
      <c r="B4970" s="309"/>
      <c r="C4970" s="309"/>
      <c r="D4970" s="309"/>
      <c r="E4970" s="309"/>
      <c r="F4970" s="309"/>
      <c r="G4970" s="309"/>
      <c r="H4970" s="309"/>
      <c r="I4970" s="309"/>
      <c r="J4970" s="309"/>
      <c r="K4970" s="309"/>
      <c r="L4970" s="309"/>
      <c r="M4970" s="309"/>
      <c r="N4970" s="309"/>
      <c r="O4970" s="309"/>
      <c r="P4970" s="309"/>
      <c r="Q4970" s="309"/>
      <c r="R4970" s="309"/>
      <c r="S4970" s="309"/>
      <c r="T4970" s="309"/>
      <c r="U4970" s="309"/>
    </row>
    <row r="4971" spans="1:21" x14ac:dyDescent="0.2">
      <c r="A4971" s="309"/>
      <c r="B4971" s="309"/>
      <c r="C4971" s="309"/>
      <c r="D4971" s="309"/>
      <c r="E4971" s="309"/>
      <c r="F4971" s="309"/>
      <c r="G4971" s="309"/>
      <c r="H4971" s="309"/>
      <c r="I4971" s="309"/>
      <c r="J4971" s="309"/>
      <c r="K4971" s="309"/>
      <c r="L4971" s="309"/>
      <c r="M4971" s="309"/>
      <c r="N4971" s="309"/>
      <c r="O4971" s="309"/>
      <c r="P4971" s="309"/>
      <c r="Q4971" s="309"/>
      <c r="R4971" s="309"/>
      <c r="S4971" s="309"/>
      <c r="T4971" s="309"/>
      <c r="U4971" s="309"/>
    </row>
    <row r="4972" spans="1:21" x14ac:dyDescent="0.2">
      <c r="A4972" s="309"/>
      <c r="B4972" s="309"/>
      <c r="C4972" s="309"/>
      <c r="D4972" s="309"/>
      <c r="E4972" s="309"/>
      <c r="F4972" s="309"/>
      <c r="G4972" s="309"/>
      <c r="H4972" s="309"/>
      <c r="I4972" s="309"/>
      <c r="J4972" s="309"/>
      <c r="K4972" s="309"/>
      <c r="L4972" s="309"/>
      <c r="M4972" s="309"/>
      <c r="N4972" s="309"/>
      <c r="O4972" s="309"/>
      <c r="P4972" s="309"/>
      <c r="Q4972" s="309"/>
      <c r="R4972" s="309"/>
      <c r="S4972" s="309"/>
      <c r="T4972" s="309"/>
      <c r="U4972" s="309"/>
    </row>
    <row r="4973" spans="1:21" x14ac:dyDescent="0.2">
      <c r="A4973" s="309"/>
      <c r="B4973" s="309"/>
      <c r="C4973" s="309"/>
      <c r="D4973" s="309"/>
      <c r="E4973" s="309"/>
      <c r="F4973" s="309"/>
      <c r="G4973" s="309"/>
      <c r="H4973" s="309"/>
      <c r="I4973" s="309"/>
      <c r="J4973" s="309"/>
      <c r="K4973" s="309"/>
      <c r="L4973" s="309"/>
      <c r="M4973" s="309"/>
      <c r="N4973" s="309"/>
      <c r="O4973" s="309"/>
      <c r="P4973" s="309"/>
      <c r="Q4973" s="309"/>
      <c r="R4973" s="309"/>
      <c r="S4973" s="309"/>
      <c r="T4973" s="309"/>
      <c r="U4973" s="309"/>
    </row>
    <row r="4974" spans="1:21" x14ac:dyDescent="0.2">
      <c r="A4974" s="309"/>
      <c r="B4974" s="309"/>
      <c r="C4974" s="309"/>
      <c r="D4974" s="309"/>
      <c r="E4974" s="309"/>
      <c r="F4974" s="309"/>
      <c r="G4974" s="309"/>
      <c r="H4974" s="309"/>
      <c r="I4974" s="309"/>
      <c r="J4974" s="309"/>
      <c r="K4974" s="309"/>
      <c r="L4974" s="309"/>
      <c r="M4974" s="309"/>
      <c r="N4974" s="309"/>
      <c r="O4974" s="309"/>
      <c r="P4974" s="309"/>
      <c r="Q4974" s="309"/>
      <c r="R4974" s="309"/>
      <c r="S4974" s="309"/>
      <c r="T4974" s="309"/>
      <c r="U4974" s="309"/>
    </row>
    <row r="4975" spans="1:21" x14ac:dyDescent="0.2">
      <c r="A4975" s="309"/>
      <c r="B4975" s="309"/>
      <c r="C4975" s="309"/>
      <c r="D4975" s="309"/>
      <c r="E4975" s="309"/>
      <c r="F4975" s="309"/>
      <c r="G4975" s="309"/>
      <c r="H4975" s="309"/>
      <c r="I4975" s="309"/>
      <c r="J4975" s="309"/>
      <c r="K4975" s="309"/>
      <c r="L4975" s="309"/>
      <c r="M4975" s="309"/>
      <c r="N4975" s="309"/>
      <c r="O4975" s="309"/>
      <c r="P4975" s="309"/>
      <c r="Q4975" s="309"/>
      <c r="R4975" s="309"/>
      <c r="S4975" s="309"/>
      <c r="T4975" s="309"/>
      <c r="U4975" s="309"/>
    </row>
    <row r="4976" spans="1:21" x14ac:dyDescent="0.2">
      <c r="A4976" s="309"/>
      <c r="B4976" s="309"/>
      <c r="C4976" s="309"/>
      <c r="D4976" s="309"/>
      <c r="E4976" s="309"/>
      <c r="F4976" s="309"/>
      <c r="G4976" s="309"/>
      <c r="H4976" s="309"/>
      <c r="I4976" s="309"/>
      <c r="J4976" s="309"/>
      <c r="K4976" s="309"/>
      <c r="L4976" s="309"/>
      <c r="M4976" s="309"/>
      <c r="N4976" s="309"/>
      <c r="O4976" s="309"/>
      <c r="P4976" s="309"/>
      <c r="Q4976" s="309"/>
      <c r="R4976" s="309"/>
      <c r="S4976" s="309"/>
      <c r="T4976" s="309"/>
      <c r="U4976" s="309"/>
    </row>
    <row r="4977" spans="1:21" x14ac:dyDescent="0.2">
      <c r="A4977" s="309"/>
      <c r="B4977" s="309"/>
      <c r="C4977" s="309"/>
      <c r="D4977" s="309"/>
      <c r="E4977" s="309"/>
      <c r="F4977" s="309"/>
      <c r="G4977" s="309"/>
      <c r="H4977" s="309"/>
      <c r="I4977" s="309"/>
      <c r="J4977" s="309"/>
      <c r="K4977" s="309"/>
      <c r="L4977" s="309"/>
      <c r="M4977" s="309"/>
      <c r="N4977" s="309"/>
      <c r="O4977" s="309"/>
      <c r="P4977" s="309"/>
      <c r="Q4977" s="309"/>
      <c r="R4977" s="309"/>
      <c r="S4977" s="309"/>
      <c r="T4977" s="309"/>
      <c r="U4977" s="309"/>
    </row>
    <row r="4978" spans="1:21" x14ac:dyDescent="0.2">
      <c r="A4978" s="309"/>
      <c r="B4978" s="309"/>
      <c r="C4978" s="309"/>
      <c r="D4978" s="309"/>
      <c r="E4978" s="309"/>
      <c r="F4978" s="309"/>
      <c r="G4978" s="309"/>
      <c r="H4978" s="309"/>
      <c r="I4978" s="309"/>
      <c r="J4978" s="309"/>
      <c r="K4978" s="309"/>
      <c r="L4978" s="309"/>
      <c r="M4978" s="309"/>
      <c r="N4978" s="309"/>
      <c r="O4978" s="309"/>
      <c r="P4978" s="309"/>
      <c r="Q4978" s="309"/>
      <c r="R4978" s="309"/>
      <c r="S4978" s="309"/>
      <c r="T4978" s="309"/>
      <c r="U4978" s="309"/>
    </row>
    <row r="4979" spans="1:21" x14ac:dyDescent="0.2">
      <c r="A4979" s="309"/>
      <c r="B4979" s="309"/>
      <c r="C4979" s="309"/>
      <c r="D4979" s="309"/>
      <c r="E4979" s="309"/>
      <c r="F4979" s="309"/>
      <c r="G4979" s="309"/>
      <c r="H4979" s="309"/>
      <c r="I4979" s="309"/>
      <c r="J4979" s="309"/>
      <c r="K4979" s="309"/>
      <c r="L4979" s="309"/>
      <c r="M4979" s="309"/>
      <c r="N4979" s="309"/>
      <c r="O4979" s="309"/>
      <c r="P4979" s="309"/>
      <c r="Q4979" s="309"/>
      <c r="R4979" s="309"/>
      <c r="S4979" s="309"/>
      <c r="T4979" s="309"/>
      <c r="U4979" s="309"/>
    </row>
    <row r="4980" spans="1:21" x14ac:dyDescent="0.2">
      <c r="A4980" s="309"/>
      <c r="B4980" s="309"/>
      <c r="C4980" s="309"/>
      <c r="D4980" s="309"/>
      <c r="E4980" s="309"/>
      <c r="F4980" s="309"/>
      <c r="G4980" s="309"/>
      <c r="H4980" s="309"/>
      <c r="I4980" s="309"/>
      <c r="J4980" s="309"/>
      <c r="K4980" s="309"/>
      <c r="L4980" s="309"/>
      <c r="M4980" s="309"/>
      <c r="N4980" s="309"/>
      <c r="O4980" s="309"/>
      <c r="P4980" s="309"/>
      <c r="Q4980" s="309"/>
      <c r="R4980" s="309"/>
      <c r="S4980" s="309"/>
      <c r="T4980" s="309"/>
      <c r="U4980" s="309"/>
    </row>
    <row r="4981" spans="1:21" x14ac:dyDescent="0.2">
      <c r="A4981" s="309"/>
      <c r="B4981" s="309"/>
      <c r="C4981" s="309"/>
      <c r="D4981" s="309"/>
      <c r="E4981" s="309"/>
      <c r="F4981" s="309"/>
      <c r="G4981" s="309"/>
      <c r="H4981" s="309"/>
      <c r="I4981" s="309"/>
      <c r="J4981" s="309"/>
      <c r="K4981" s="309"/>
      <c r="L4981" s="309"/>
      <c r="M4981" s="309"/>
      <c r="N4981" s="309"/>
      <c r="O4981" s="309"/>
      <c r="P4981" s="309"/>
      <c r="Q4981" s="309"/>
      <c r="R4981" s="309"/>
      <c r="S4981" s="309"/>
      <c r="T4981" s="309"/>
      <c r="U4981" s="309"/>
    </row>
    <row r="4982" spans="1:21" x14ac:dyDescent="0.2">
      <c r="A4982" s="309"/>
      <c r="B4982" s="309"/>
      <c r="C4982" s="309"/>
      <c r="D4982" s="309"/>
      <c r="E4982" s="309"/>
      <c r="F4982" s="309"/>
      <c r="G4982" s="309"/>
      <c r="H4982" s="309"/>
      <c r="I4982" s="309"/>
      <c r="J4982" s="309"/>
      <c r="K4982" s="309"/>
      <c r="L4982" s="309"/>
      <c r="M4982" s="309"/>
      <c r="N4982" s="309"/>
      <c r="O4982" s="309"/>
      <c r="P4982" s="309"/>
      <c r="Q4982" s="309"/>
      <c r="R4982" s="309"/>
      <c r="S4982" s="309"/>
      <c r="T4982" s="309"/>
      <c r="U4982" s="309"/>
    </row>
    <row r="4983" spans="1:21" x14ac:dyDescent="0.2">
      <c r="A4983" s="309"/>
      <c r="B4983" s="309"/>
      <c r="C4983" s="309"/>
      <c r="D4983" s="309"/>
      <c r="E4983" s="309"/>
      <c r="F4983" s="309"/>
      <c r="G4983" s="309"/>
      <c r="H4983" s="309"/>
      <c r="I4983" s="309"/>
      <c r="J4983" s="309"/>
      <c r="K4983" s="309"/>
      <c r="L4983" s="309"/>
      <c r="M4983" s="309"/>
      <c r="N4983" s="309"/>
      <c r="O4983" s="309"/>
      <c r="P4983" s="309"/>
      <c r="Q4983" s="309"/>
      <c r="R4983" s="309"/>
      <c r="S4983" s="309"/>
      <c r="T4983" s="309"/>
      <c r="U4983" s="309"/>
    </row>
    <row r="4984" spans="1:21" x14ac:dyDescent="0.2">
      <c r="A4984" s="309"/>
      <c r="B4984" s="309"/>
      <c r="C4984" s="309"/>
      <c r="D4984" s="309"/>
      <c r="E4984" s="309"/>
      <c r="F4984" s="309"/>
      <c r="G4984" s="309"/>
      <c r="H4984" s="309"/>
      <c r="I4984" s="309"/>
      <c r="J4984" s="309"/>
      <c r="K4984" s="309"/>
      <c r="L4984" s="309"/>
      <c r="M4984" s="309"/>
      <c r="N4984" s="309"/>
      <c r="O4984" s="309"/>
      <c r="P4984" s="309"/>
      <c r="Q4984" s="309"/>
      <c r="R4984" s="309"/>
      <c r="S4984" s="309"/>
      <c r="T4984" s="309"/>
      <c r="U4984" s="309"/>
    </row>
    <row r="4985" spans="1:21" x14ac:dyDescent="0.2">
      <c r="A4985" s="309"/>
      <c r="B4985" s="309"/>
      <c r="C4985" s="309"/>
      <c r="D4985" s="309"/>
      <c r="E4985" s="309"/>
      <c r="F4985" s="309"/>
      <c r="G4985" s="309"/>
      <c r="H4985" s="309"/>
      <c r="I4985" s="309"/>
      <c r="J4985" s="309"/>
      <c r="K4985" s="309"/>
      <c r="L4985" s="309"/>
      <c r="M4985" s="309"/>
      <c r="N4985" s="309"/>
      <c r="O4985" s="309"/>
      <c r="P4985" s="309"/>
      <c r="Q4985" s="309"/>
      <c r="R4985" s="309"/>
      <c r="S4985" s="309"/>
      <c r="T4985" s="309"/>
      <c r="U4985" s="309"/>
    </row>
    <row r="4986" spans="1:21" x14ac:dyDescent="0.2">
      <c r="A4986" s="309"/>
      <c r="B4986" s="309"/>
      <c r="C4986" s="309"/>
      <c r="D4986" s="309"/>
      <c r="E4986" s="309"/>
      <c r="F4986" s="309"/>
      <c r="G4986" s="309"/>
      <c r="H4986" s="309"/>
      <c r="I4986" s="309"/>
      <c r="J4986" s="309"/>
      <c r="K4986" s="309"/>
      <c r="L4986" s="309"/>
      <c r="M4986" s="309"/>
      <c r="N4986" s="309"/>
      <c r="O4986" s="309"/>
      <c r="P4986" s="309"/>
      <c r="Q4986" s="309"/>
      <c r="R4986" s="309"/>
      <c r="S4986" s="309"/>
      <c r="T4986" s="309"/>
      <c r="U4986" s="309"/>
    </row>
    <row r="4987" spans="1:21" x14ac:dyDescent="0.2">
      <c r="A4987" s="309"/>
      <c r="B4987" s="309"/>
      <c r="C4987" s="309"/>
      <c r="D4987" s="309"/>
      <c r="E4987" s="309"/>
      <c r="F4987" s="309"/>
      <c r="G4987" s="309"/>
      <c r="H4987" s="309"/>
      <c r="I4987" s="309"/>
      <c r="J4987" s="309"/>
      <c r="K4987" s="309"/>
      <c r="L4987" s="309"/>
      <c r="M4987" s="309"/>
      <c r="N4987" s="309"/>
      <c r="O4987" s="309"/>
      <c r="P4987" s="309"/>
      <c r="Q4987" s="309"/>
      <c r="R4987" s="309"/>
      <c r="S4987" s="309"/>
      <c r="T4987" s="309"/>
      <c r="U4987" s="309"/>
    </row>
    <row r="4988" spans="1:21" x14ac:dyDescent="0.2">
      <c r="A4988" s="309"/>
      <c r="B4988" s="309"/>
      <c r="C4988" s="309"/>
      <c r="D4988" s="309"/>
      <c r="E4988" s="309"/>
      <c r="F4988" s="309"/>
      <c r="G4988" s="309"/>
      <c r="H4988" s="309"/>
      <c r="I4988" s="309"/>
      <c r="J4988" s="309"/>
      <c r="K4988" s="309"/>
      <c r="L4988" s="309"/>
      <c r="M4988" s="309"/>
      <c r="N4988" s="309"/>
      <c r="O4988" s="309"/>
      <c r="P4988" s="309"/>
      <c r="Q4988" s="309"/>
      <c r="R4988" s="309"/>
      <c r="S4988" s="309"/>
      <c r="T4988" s="309"/>
      <c r="U4988" s="309"/>
    </row>
    <row r="4989" spans="1:21" x14ac:dyDescent="0.2">
      <c r="A4989" s="309"/>
      <c r="B4989" s="309"/>
      <c r="C4989" s="309"/>
      <c r="D4989" s="309"/>
      <c r="E4989" s="309"/>
      <c r="F4989" s="309"/>
      <c r="G4989" s="309"/>
      <c r="H4989" s="309"/>
      <c r="I4989" s="309"/>
      <c r="J4989" s="309"/>
      <c r="K4989" s="309"/>
      <c r="L4989" s="309"/>
      <c r="M4989" s="309"/>
      <c r="N4989" s="309"/>
      <c r="O4989" s="309"/>
      <c r="P4989" s="309"/>
      <c r="Q4989" s="309"/>
      <c r="R4989" s="309"/>
      <c r="S4989" s="309"/>
      <c r="T4989" s="309"/>
      <c r="U4989" s="309"/>
    </row>
    <row r="4990" spans="1:21" x14ac:dyDescent="0.2">
      <c r="A4990" s="309"/>
      <c r="B4990" s="309"/>
      <c r="C4990" s="309"/>
      <c r="D4990" s="309"/>
      <c r="E4990" s="309"/>
      <c r="F4990" s="309"/>
      <c r="G4990" s="309"/>
      <c r="H4990" s="309"/>
      <c r="I4990" s="309"/>
      <c r="J4990" s="309"/>
      <c r="K4990" s="309"/>
      <c r="L4990" s="309"/>
      <c r="M4990" s="309"/>
      <c r="N4990" s="309"/>
      <c r="O4990" s="309"/>
      <c r="P4990" s="309"/>
      <c r="Q4990" s="309"/>
      <c r="R4990" s="309"/>
      <c r="S4990" s="309"/>
      <c r="T4990" s="309"/>
      <c r="U4990" s="309"/>
    </row>
    <row r="4991" spans="1:21" x14ac:dyDescent="0.2">
      <c r="A4991" s="309"/>
      <c r="B4991" s="309"/>
      <c r="C4991" s="309"/>
      <c r="D4991" s="309"/>
      <c r="E4991" s="309"/>
      <c r="F4991" s="309"/>
      <c r="G4991" s="309"/>
      <c r="H4991" s="309"/>
      <c r="I4991" s="309"/>
      <c r="J4991" s="309"/>
      <c r="K4991" s="309"/>
      <c r="L4991" s="309"/>
      <c r="M4991" s="309"/>
      <c r="N4991" s="309"/>
      <c r="O4991" s="309"/>
      <c r="P4991" s="309"/>
      <c r="Q4991" s="309"/>
      <c r="R4991" s="309"/>
      <c r="S4991" s="309"/>
      <c r="T4991" s="309"/>
      <c r="U4991" s="309"/>
    </row>
    <row r="4992" spans="1:21" x14ac:dyDescent="0.2">
      <c r="A4992" s="309"/>
      <c r="B4992" s="309"/>
      <c r="C4992" s="309"/>
      <c r="D4992" s="309"/>
      <c r="E4992" s="309"/>
      <c r="F4992" s="309"/>
      <c r="G4992" s="309"/>
      <c r="H4992" s="309"/>
      <c r="I4992" s="309"/>
      <c r="J4992" s="309"/>
      <c r="K4992" s="309"/>
      <c r="L4992" s="309"/>
      <c r="M4992" s="309"/>
      <c r="N4992" s="309"/>
      <c r="O4992" s="309"/>
      <c r="P4992" s="309"/>
      <c r="Q4992" s="309"/>
      <c r="R4992" s="309"/>
      <c r="S4992" s="309"/>
      <c r="T4992" s="309"/>
      <c r="U4992" s="309"/>
    </row>
    <row r="4993" spans="1:21" x14ac:dyDescent="0.2">
      <c r="A4993" s="309"/>
      <c r="B4993" s="309"/>
      <c r="C4993" s="309"/>
      <c r="D4993" s="309"/>
      <c r="E4993" s="309"/>
      <c r="F4993" s="309"/>
      <c r="G4993" s="309"/>
      <c r="H4993" s="309"/>
      <c r="I4993" s="309"/>
      <c r="J4993" s="309"/>
      <c r="K4993" s="309"/>
      <c r="L4993" s="309"/>
      <c r="M4993" s="309"/>
      <c r="N4993" s="309"/>
      <c r="O4993" s="309"/>
      <c r="P4993" s="309"/>
      <c r="Q4993" s="309"/>
      <c r="R4993" s="309"/>
      <c r="S4993" s="309"/>
      <c r="T4993" s="309"/>
      <c r="U4993" s="309"/>
    </row>
    <row r="4994" spans="1:21" x14ac:dyDescent="0.2">
      <c r="A4994" s="309"/>
      <c r="B4994" s="309"/>
      <c r="C4994" s="309"/>
      <c r="D4994" s="309"/>
      <c r="E4994" s="309"/>
      <c r="F4994" s="309"/>
      <c r="G4994" s="309"/>
      <c r="H4994" s="309"/>
      <c r="I4994" s="309"/>
      <c r="J4994" s="309"/>
      <c r="K4994" s="309"/>
      <c r="L4994" s="309"/>
      <c r="M4994" s="309"/>
      <c r="N4994" s="309"/>
      <c r="O4994" s="309"/>
      <c r="P4994" s="309"/>
      <c r="Q4994" s="309"/>
      <c r="R4994" s="309"/>
      <c r="S4994" s="309"/>
      <c r="T4994" s="309"/>
      <c r="U4994" s="309"/>
    </row>
    <row r="4995" spans="1:21" x14ac:dyDescent="0.2">
      <c r="A4995" s="309"/>
      <c r="B4995" s="309"/>
      <c r="C4995" s="309"/>
      <c r="D4995" s="309"/>
      <c r="E4995" s="309"/>
      <c r="F4995" s="309"/>
      <c r="G4995" s="309"/>
      <c r="H4995" s="309"/>
      <c r="I4995" s="309"/>
      <c r="J4995" s="309"/>
      <c r="K4995" s="309"/>
      <c r="L4995" s="309"/>
      <c r="M4995" s="309"/>
      <c r="N4995" s="309"/>
      <c r="O4995" s="309"/>
      <c r="P4995" s="309"/>
      <c r="Q4995" s="309"/>
      <c r="R4995" s="309"/>
      <c r="S4995" s="309"/>
      <c r="T4995" s="309"/>
      <c r="U4995" s="309"/>
    </row>
    <row r="4996" spans="1:21" x14ac:dyDescent="0.2">
      <c r="A4996" s="309"/>
      <c r="B4996" s="309"/>
      <c r="C4996" s="309"/>
      <c r="D4996" s="309"/>
      <c r="E4996" s="309"/>
      <c r="F4996" s="309"/>
      <c r="G4996" s="309"/>
      <c r="H4996" s="309"/>
      <c r="I4996" s="309"/>
      <c r="J4996" s="309"/>
      <c r="K4996" s="309"/>
      <c r="L4996" s="309"/>
      <c r="M4996" s="309"/>
      <c r="N4996" s="309"/>
      <c r="O4996" s="309"/>
      <c r="P4996" s="309"/>
      <c r="Q4996" s="309"/>
      <c r="R4996" s="309"/>
      <c r="S4996" s="309"/>
      <c r="T4996" s="309"/>
      <c r="U4996" s="309"/>
    </row>
    <row r="4997" spans="1:21" x14ac:dyDescent="0.2">
      <c r="A4997" s="309"/>
      <c r="B4997" s="309"/>
      <c r="C4997" s="309"/>
      <c r="D4997" s="309"/>
      <c r="E4997" s="309"/>
      <c r="F4997" s="309"/>
      <c r="G4997" s="309"/>
      <c r="H4997" s="309"/>
      <c r="I4997" s="309"/>
      <c r="J4997" s="309"/>
      <c r="K4997" s="309"/>
      <c r="L4997" s="309"/>
      <c r="M4997" s="309"/>
      <c r="N4997" s="309"/>
      <c r="O4997" s="309"/>
      <c r="P4997" s="309"/>
      <c r="Q4997" s="309"/>
      <c r="R4997" s="309"/>
      <c r="S4997" s="309"/>
      <c r="T4997" s="309"/>
      <c r="U4997" s="309"/>
    </row>
    <row r="4998" spans="1:21" x14ac:dyDescent="0.2">
      <c r="A4998" s="309"/>
      <c r="B4998" s="309"/>
      <c r="C4998" s="309"/>
      <c r="D4998" s="309"/>
      <c r="E4998" s="309"/>
      <c r="F4998" s="309"/>
      <c r="G4998" s="309"/>
      <c r="H4998" s="309"/>
      <c r="I4998" s="309"/>
      <c r="J4998" s="309"/>
      <c r="K4998" s="309"/>
      <c r="L4998" s="309"/>
      <c r="M4998" s="309"/>
      <c r="N4998" s="309"/>
      <c r="O4998" s="309"/>
      <c r="P4998" s="309"/>
      <c r="Q4998" s="309"/>
      <c r="R4998" s="309"/>
      <c r="S4998" s="309"/>
      <c r="T4998" s="309"/>
      <c r="U4998" s="309"/>
    </row>
    <row r="4999" spans="1:21" x14ac:dyDescent="0.2">
      <c r="A4999" s="309"/>
      <c r="B4999" s="309"/>
      <c r="C4999" s="309"/>
      <c r="D4999" s="309"/>
      <c r="E4999" s="309"/>
      <c r="F4999" s="309"/>
      <c r="G4999" s="309"/>
      <c r="H4999" s="309"/>
      <c r="I4999" s="309"/>
      <c r="J4999" s="309"/>
      <c r="K4999" s="309"/>
      <c r="L4999" s="309"/>
      <c r="M4999" s="309"/>
      <c r="N4999" s="309"/>
      <c r="O4999" s="309"/>
      <c r="P4999" s="309"/>
      <c r="Q4999" s="309"/>
      <c r="R4999" s="309"/>
      <c r="S4999" s="309"/>
      <c r="T4999" s="309"/>
      <c r="U4999" s="309"/>
    </row>
    <row r="5000" spans="1:21" x14ac:dyDescent="0.2">
      <c r="A5000" s="309"/>
      <c r="B5000" s="309"/>
      <c r="C5000" s="309"/>
      <c r="D5000" s="309"/>
      <c r="E5000" s="309"/>
      <c r="F5000" s="309"/>
      <c r="G5000" s="309"/>
      <c r="H5000" s="309"/>
      <c r="I5000" s="309"/>
      <c r="J5000" s="309"/>
      <c r="K5000" s="309"/>
      <c r="L5000" s="309"/>
      <c r="M5000" s="309"/>
      <c r="N5000" s="309"/>
      <c r="O5000" s="309"/>
      <c r="P5000" s="309"/>
      <c r="Q5000" s="309"/>
      <c r="R5000" s="309"/>
      <c r="S5000" s="309"/>
      <c r="T5000" s="309"/>
      <c r="U5000" s="309"/>
    </row>
    <row r="5001" spans="1:21" x14ac:dyDescent="0.2">
      <c r="A5001" s="309"/>
      <c r="B5001" s="309"/>
      <c r="C5001" s="309"/>
      <c r="D5001" s="309"/>
      <c r="E5001" s="309"/>
      <c r="F5001" s="309"/>
      <c r="G5001" s="309"/>
      <c r="H5001" s="309"/>
      <c r="I5001" s="309"/>
      <c r="J5001" s="309"/>
      <c r="K5001" s="309"/>
      <c r="L5001" s="309"/>
      <c r="M5001" s="309"/>
      <c r="N5001" s="309"/>
      <c r="O5001" s="309"/>
      <c r="P5001" s="309"/>
      <c r="Q5001" s="309"/>
      <c r="R5001" s="309"/>
      <c r="S5001" s="309"/>
      <c r="T5001" s="309"/>
      <c r="U5001" s="309"/>
    </row>
    <row r="5002" spans="1:21" x14ac:dyDescent="0.2">
      <c r="A5002" s="309"/>
      <c r="B5002" s="309"/>
      <c r="C5002" s="309"/>
      <c r="D5002" s="309"/>
      <c r="E5002" s="309"/>
      <c r="F5002" s="309"/>
      <c r="G5002" s="309"/>
      <c r="H5002" s="309"/>
      <c r="I5002" s="309"/>
      <c r="J5002" s="309"/>
      <c r="K5002" s="309"/>
      <c r="L5002" s="309"/>
      <c r="M5002" s="309"/>
      <c r="N5002" s="309"/>
      <c r="O5002" s="309"/>
      <c r="P5002" s="309"/>
      <c r="Q5002" s="309"/>
      <c r="R5002" s="309"/>
      <c r="S5002" s="309"/>
      <c r="T5002" s="309"/>
      <c r="U5002" s="309"/>
    </row>
    <row r="5003" spans="1:21" x14ac:dyDescent="0.2">
      <c r="A5003" s="309"/>
      <c r="B5003" s="309"/>
      <c r="C5003" s="309"/>
      <c r="D5003" s="309"/>
      <c r="E5003" s="309"/>
      <c r="F5003" s="309"/>
      <c r="G5003" s="309"/>
      <c r="H5003" s="309"/>
      <c r="I5003" s="309"/>
      <c r="J5003" s="309"/>
      <c r="K5003" s="309"/>
      <c r="L5003" s="309"/>
      <c r="M5003" s="309"/>
      <c r="N5003" s="309"/>
      <c r="O5003" s="309"/>
      <c r="P5003" s="309"/>
      <c r="Q5003" s="309"/>
      <c r="R5003" s="309"/>
      <c r="S5003" s="309"/>
      <c r="T5003" s="309"/>
      <c r="U5003" s="309"/>
    </row>
    <row r="5004" spans="1:21" x14ac:dyDescent="0.2">
      <c r="A5004" s="309"/>
      <c r="B5004" s="309"/>
      <c r="C5004" s="309"/>
      <c r="D5004" s="309"/>
      <c r="E5004" s="309"/>
      <c r="F5004" s="309"/>
      <c r="G5004" s="309"/>
      <c r="H5004" s="309"/>
      <c r="I5004" s="309"/>
      <c r="J5004" s="309"/>
      <c r="K5004" s="309"/>
      <c r="L5004" s="309"/>
      <c r="M5004" s="309"/>
      <c r="N5004" s="309"/>
      <c r="O5004" s="309"/>
      <c r="P5004" s="309"/>
      <c r="Q5004" s="309"/>
      <c r="R5004" s="309"/>
      <c r="S5004" s="309"/>
      <c r="T5004" s="309"/>
      <c r="U5004" s="309"/>
    </row>
    <row r="5005" spans="1:21" x14ac:dyDescent="0.2">
      <c r="A5005" s="309"/>
      <c r="B5005" s="309"/>
      <c r="C5005" s="309"/>
      <c r="D5005" s="309"/>
      <c r="E5005" s="309"/>
      <c r="F5005" s="309"/>
      <c r="G5005" s="309"/>
      <c r="H5005" s="309"/>
      <c r="I5005" s="309"/>
      <c r="J5005" s="309"/>
      <c r="K5005" s="309"/>
      <c r="L5005" s="309"/>
      <c r="M5005" s="309"/>
      <c r="N5005" s="309"/>
      <c r="O5005" s="309"/>
      <c r="P5005" s="309"/>
      <c r="Q5005" s="309"/>
      <c r="R5005" s="309"/>
      <c r="S5005" s="309"/>
      <c r="T5005" s="309"/>
      <c r="U5005" s="309"/>
    </row>
    <row r="5006" spans="1:21" x14ac:dyDescent="0.2">
      <c r="A5006" s="309"/>
      <c r="B5006" s="309"/>
      <c r="C5006" s="309"/>
      <c r="D5006" s="309"/>
      <c r="E5006" s="309"/>
      <c r="F5006" s="309"/>
      <c r="G5006" s="309"/>
      <c r="H5006" s="309"/>
      <c r="I5006" s="309"/>
      <c r="J5006" s="309"/>
      <c r="K5006" s="309"/>
      <c r="L5006" s="309"/>
      <c r="M5006" s="309"/>
      <c r="N5006" s="309"/>
      <c r="O5006" s="309"/>
      <c r="P5006" s="309"/>
      <c r="Q5006" s="309"/>
      <c r="R5006" s="309"/>
      <c r="S5006" s="309"/>
      <c r="T5006" s="309"/>
      <c r="U5006" s="309"/>
    </row>
    <row r="5007" spans="1:21" x14ac:dyDescent="0.2">
      <c r="A5007" s="309"/>
      <c r="B5007" s="309"/>
      <c r="C5007" s="309"/>
      <c r="D5007" s="309"/>
      <c r="E5007" s="309"/>
      <c r="F5007" s="309"/>
      <c r="G5007" s="309"/>
      <c r="H5007" s="309"/>
      <c r="I5007" s="309"/>
      <c r="J5007" s="309"/>
      <c r="K5007" s="309"/>
      <c r="L5007" s="309"/>
      <c r="M5007" s="309"/>
      <c r="N5007" s="309"/>
      <c r="O5007" s="309"/>
      <c r="P5007" s="309"/>
      <c r="Q5007" s="309"/>
      <c r="R5007" s="309"/>
      <c r="S5007" s="309"/>
      <c r="T5007" s="309"/>
      <c r="U5007" s="309"/>
    </row>
    <row r="5008" spans="1:21" x14ac:dyDescent="0.2">
      <c r="A5008" s="309"/>
      <c r="B5008" s="309"/>
      <c r="C5008" s="309"/>
      <c r="D5008" s="309"/>
      <c r="E5008" s="309"/>
      <c r="F5008" s="309"/>
      <c r="G5008" s="309"/>
      <c r="H5008" s="309"/>
      <c r="I5008" s="309"/>
      <c r="J5008" s="309"/>
      <c r="K5008" s="309"/>
      <c r="L5008" s="309"/>
      <c r="M5008" s="309"/>
      <c r="N5008" s="309"/>
      <c r="O5008" s="309"/>
      <c r="P5008" s="309"/>
      <c r="Q5008" s="309"/>
      <c r="R5008" s="309"/>
      <c r="S5008" s="309"/>
      <c r="T5008" s="309"/>
      <c r="U5008" s="309"/>
    </row>
    <row r="5009" spans="1:21" x14ac:dyDescent="0.2">
      <c r="A5009" s="309"/>
      <c r="B5009" s="309"/>
      <c r="C5009" s="309"/>
      <c r="D5009" s="309"/>
      <c r="E5009" s="309"/>
      <c r="F5009" s="309"/>
      <c r="G5009" s="309"/>
      <c r="H5009" s="309"/>
      <c r="I5009" s="309"/>
      <c r="J5009" s="309"/>
      <c r="K5009" s="309"/>
      <c r="L5009" s="309"/>
      <c r="M5009" s="309"/>
      <c r="N5009" s="309"/>
      <c r="O5009" s="309"/>
      <c r="P5009" s="309"/>
      <c r="Q5009" s="309"/>
      <c r="R5009" s="309"/>
      <c r="S5009" s="309"/>
      <c r="T5009" s="309"/>
      <c r="U5009" s="309"/>
    </row>
    <row r="5010" spans="1:21" x14ac:dyDescent="0.2">
      <c r="A5010" s="309"/>
      <c r="B5010" s="309"/>
      <c r="C5010" s="309"/>
      <c r="D5010" s="309"/>
      <c r="E5010" s="309"/>
      <c r="F5010" s="309"/>
      <c r="G5010" s="309"/>
      <c r="H5010" s="309"/>
      <c r="I5010" s="309"/>
      <c r="J5010" s="309"/>
      <c r="K5010" s="309"/>
      <c r="L5010" s="309"/>
      <c r="M5010" s="309"/>
      <c r="N5010" s="309"/>
      <c r="O5010" s="309"/>
      <c r="P5010" s="309"/>
      <c r="Q5010" s="309"/>
      <c r="R5010" s="309"/>
      <c r="S5010" s="309"/>
      <c r="T5010" s="309"/>
      <c r="U5010" s="309"/>
    </row>
    <row r="5011" spans="1:21" x14ac:dyDescent="0.2">
      <c r="A5011" s="309"/>
      <c r="B5011" s="309"/>
      <c r="C5011" s="309"/>
      <c r="D5011" s="309"/>
      <c r="E5011" s="309"/>
      <c r="F5011" s="309"/>
      <c r="G5011" s="309"/>
      <c r="H5011" s="309"/>
      <c r="I5011" s="309"/>
      <c r="J5011" s="309"/>
      <c r="K5011" s="309"/>
      <c r="L5011" s="309"/>
      <c r="M5011" s="309"/>
      <c r="N5011" s="309"/>
      <c r="O5011" s="309"/>
      <c r="P5011" s="309"/>
      <c r="Q5011" s="309"/>
      <c r="R5011" s="309"/>
      <c r="S5011" s="309"/>
      <c r="T5011" s="309"/>
      <c r="U5011" s="309"/>
    </row>
    <row r="5012" spans="1:21" x14ac:dyDescent="0.2">
      <c r="A5012" s="309"/>
      <c r="B5012" s="309"/>
      <c r="C5012" s="309"/>
      <c r="D5012" s="309"/>
      <c r="E5012" s="309"/>
      <c r="F5012" s="309"/>
      <c r="G5012" s="309"/>
      <c r="H5012" s="309"/>
      <c r="I5012" s="309"/>
      <c r="J5012" s="309"/>
      <c r="K5012" s="309"/>
      <c r="L5012" s="309"/>
      <c r="M5012" s="309"/>
      <c r="N5012" s="309"/>
      <c r="O5012" s="309"/>
      <c r="P5012" s="309"/>
      <c r="Q5012" s="309"/>
      <c r="R5012" s="309"/>
      <c r="S5012" s="309"/>
      <c r="T5012" s="309"/>
      <c r="U5012" s="309"/>
    </row>
    <row r="5013" spans="1:21" x14ac:dyDescent="0.2">
      <c r="A5013" s="309"/>
      <c r="B5013" s="309"/>
      <c r="C5013" s="309"/>
      <c r="D5013" s="309"/>
      <c r="E5013" s="309"/>
      <c r="F5013" s="309"/>
      <c r="G5013" s="309"/>
      <c r="H5013" s="309"/>
      <c r="I5013" s="309"/>
      <c r="J5013" s="309"/>
      <c r="K5013" s="309"/>
      <c r="L5013" s="309"/>
      <c r="M5013" s="309"/>
      <c r="N5013" s="309"/>
      <c r="O5013" s="309"/>
      <c r="P5013" s="309"/>
      <c r="Q5013" s="309"/>
      <c r="R5013" s="309"/>
      <c r="S5013" s="309"/>
      <c r="T5013" s="309"/>
      <c r="U5013" s="309"/>
    </row>
    <row r="5014" spans="1:21" x14ac:dyDescent="0.2">
      <c r="A5014" s="309"/>
      <c r="B5014" s="309"/>
      <c r="C5014" s="309"/>
      <c r="D5014" s="309"/>
      <c r="E5014" s="309"/>
      <c r="F5014" s="309"/>
      <c r="G5014" s="309"/>
      <c r="H5014" s="309"/>
      <c r="I5014" s="309"/>
      <c r="J5014" s="309"/>
      <c r="K5014" s="309"/>
      <c r="L5014" s="309"/>
      <c r="M5014" s="309"/>
      <c r="N5014" s="309"/>
      <c r="O5014" s="309"/>
      <c r="P5014" s="309"/>
      <c r="Q5014" s="309"/>
      <c r="R5014" s="309"/>
      <c r="S5014" s="309"/>
      <c r="T5014" s="309"/>
      <c r="U5014" s="309"/>
    </row>
    <row r="5015" spans="1:21" x14ac:dyDescent="0.2">
      <c r="A5015" s="309"/>
      <c r="B5015" s="309"/>
      <c r="C5015" s="309"/>
      <c r="D5015" s="309"/>
      <c r="E5015" s="309"/>
      <c r="F5015" s="309"/>
      <c r="G5015" s="309"/>
      <c r="H5015" s="309"/>
      <c r="I5015" s="309"/>
      <c r="J5015" s="309"/>
      <c r="K5015" s="309"/>
      <c r="L5015" s="309"/>
      <c r="M5015" s="309"/>
      <c r="N5015" s="309"/>
      <c r="O5015" s="309"/>
      <c r="P5015" s="309"/>
      <c r="Q5015" s="309"/>
      <c r="R5015" s="309"/>
      <c r="S5015" s="309"/>
      <c r="T5015" s="309"/>
      <c r="U5015" s="309"/>
    </row>
    <row r="5016" spans="1:21" x14ac:dyDescent="0.2">
      <c r="A5016" s="309"/>
      <c r="B5016" s="309"/>
      <c r="C5016" s="309"/>
      <c r="D5016" s="309"/>
      <c r="E5016" s="309"/>
      <c r="F5016" s="309"/>
      <c r="G5016" s="309"/>
      <c r="H5016" s="309"/>
      <c r="I5016" s="309"/>
      <c r="J5016" s="309"/>
      <c r="K5016" s="309"/>
      <c r="L5016" s="309"/>
      <c r="M5016" s="309"/>
      <c r="N5016" s="309"/>
      <c r="O5016" s="309"/>
      <c r="P5016" s="309"/>
      <c r="Q5016" s="309"/>
      <c r="R5016" s="309"/>
      <c r="S5016" s="309"/>
      <c r="T5016" s="309"/>
      <c r="U5016" s="309"/>
    </row>
    <row r="5017" spans="1:21" x14ac:dyDescent="0.2">
      <c r="A5017" s="309"/>
      <c r="B5017" s="309"/>
      <c r="C5017" s="309"/>
      <c r="D5017" s="309"/>
      <c r="E5017" s="309"/>
      <c r="F5017" s="309"/>
      <c r="G5017" s="309"/>
      <c r="H5017" s="309"/>
      <c r="I5017" s="309"/>
      <c r="J5017" s="309"/>
      <c r="K5017" s="309"/>
      <c r="L5017" s="309"/>
      <c r="M5017" s="309"/>
      <c r="N5017" s="309"/>
      <c r="O5017" s="309"/>
      <c r="P5017" s="309"/>
      <c r="Q5017" s="309"/>
      <c r="R5017" s="309"/>
      <c r="S5017" s="309"/>
      <c r="T5017" s="309"/>
      <c r="U5017" s="309"/>
    </row>
    <row r="5018" spans="1:21" x14ac:dyDescent="0.2">
      <c r="A5018" s="309"/>
      <c r="B5018" s="309"/>
      <c r="C5018" s="309"/>
      <c r="D5018" s="309"/>
      <c r="E5018" s="309"/>
      <c r="F5018" s="309"/>
      <c r="G5018" s="309"/>
      <c r="H5018" s="309"/>
      <c r="I5018" s="309"/>
      <c r="J5018" s="309"/>
      <c r="K5018" s="309"/>
      <c r="L5018" s="309"/>
      <c r="M5018" s="309"/>
      <c r="N5018" s="309"/>
      <c r="O5018" s="309"/>
      <c r="P5018" s="309"/>
      <c r="Q5018" s="309"/>
      <c r="R5018" s="309"/>
      <c r="S5018" s="309"/>
      <c r="T5018" s="309"/>
      <c r="U5018" s="309"/>
    </row>
    <row r="5019" spans="1:21" x14ac:dyDescent="0.2">
      <c r="A5019" s="309"/>
      <c r="B5019" s="309"/>
      <c r="C5019" s="309"/>
      <c r="D5019" s="309"/>
      <c r="E5019" s="309"/>
      <c r="F5019" s="309"/>
      <c r="G5019" s="309"/>
      <c r="H5019" s="309"/>
      <c r="I5019" s="309"/>
      <c r="J5019" s="309"/>
      <c r="K5019" s="309"/>
      <c r="L5019" s="309"/>
      <c r="M5019" s="309"/>
      <c r="N5019" s="309"/>
      <c r="O5019" s="309"/>
      <c r="P5019" s="309"/>
      <c r="Q5019" s="309"/>
      <c r="R5019" s="309"/>
      <c r="S5019" s="309"/>
      <c r="T5019" s="309"/>
      <c r="U5019" s="309"/>
    </row>
    <row r="5020" spans="1:21" x14ac:dyDescent="0.2">
      <c r="A5020" s="309"/>
      <c r="B5020" s="309"/>
      <c r="C5020" s="309"/>
      <c r="D5020" s="309"/>
      <c r="E5020" s="309"/>
      <c r="F5020" s="309"/>
      <c r="G5020" s="309"/>
      <c r="H5020" s="309"/>
      <c r="I5020" s="309"/>
      <c r="J5020" s="309"/>
      <c r="K5020" s="309"/>
      <c r="L5020" s="309"/>
      <c r="M5020" s="309"/>
      <c r="N5020" s="309"/>
      <c r="O5020" s="309"/>
      <c r="P5020" s="309"/>
      <c r="Q5020" s="309"/>
      <c r="R5020" s="309"/>
      <c r="S5020" s="309"/>
      <c r="T5020" s="309"/>
      <c r="U5020" s="309"/>
    </row>
    <row r="5021" spans="1:21" x14ac:dyDescent="0.2">
      <c r="A5021" s="309"/>
      <c r="B5021" s="309"/>
      <c r="C5021" s="309"/>
      <c r="D5021" s="309"/>
      <c r="E5021" s="309"/>
      <c r="F5021" s="309"/>
      <c r="G5021" s="309"/>
      <c r="H5021" s="309"/>
      <c r="I5021" s="309"/>
      <c r="J5021" s="309"/>
      <c r="K5021" s="309"/>
      <c r="L5021" s="309"/>
      <c r="M5021" s="309"/>
      <c r="N5021" s="309"/>
      <c r="O5021" s="309"/>
      <c r="P5021" s="309"/>
      <c r="Q5021" s="309"/>
      <c r="R5021" s="309"/>
      <c r="S5021" s="309"/>
      <c r="T5021" s="309"/>
      <c r="U5021" s="309"/>
    </row>
    <row r="5022" spans="1:21" x14ac:dyDescent="0.2">
      <c r="A5022" s="309"/>
      <c r="B5022" s="309"/>
      <c r="C5022" s="309"/>
      <c r="D5022" s="309"/>
      <c r="E5022" s="309"/>
      <c r="F5022" s="309"/>
      <c r="G5022" s="309"/>
      <c r="H5022" s="309"/>
      <c r="I5022" s="309"/>
      <c r="J5022" s="309"/>
      <c r="K5022" s="309"/>
      <c r="L5022" s="309"/>
      <c r="M5022" s="309"/>
      <c r="N5022" s="309"/>
      <c r="O5022" s="309"/>
      <c r="P5022" s="309"/>
      <c r="Q5022" s="309"/>
      <c r="R5022" s="309"/>
      <c r="S5022" s="309"/>
      <c r="T5022" s="309"/>
      <c r="U5022" s="309"/>
    </row>
    <row r="5023" spans="1:21" x14ac:dyDescent="0.2">
      <c r="A5023" s="309"/>
      <c r="B5023" s="309"/>
      <c r="C5023" s="309"/>
      <c r="D5023" s="309"/>
      <c r="E5023" s="309"/>
      <c r="F5023" s="309"/>
      <c r="G5023" s="309"/>
      <c r="H5023" s="309"/>
      <c r="I5023" s="309"/>
      <c r="J5023" s="309"/>
      <c r="K5023" s="309"/>
      <c r="L5023" s="309"/>
      <c r="M5023" s="309"/>
      <c r="N5023" s="309"/>
      <c r="O5023" s="309"/>
      <c r="P5023" s="309"/>
      <c r="Q5023" s="309"/>
      <c r="R5023" s="309"/>
      <c r="S5023" s="309"/>
      <c r="T5023" s="309"/>
      <c r="U5023" s="309"/>
    </row>
    <row r="5024" spans="1:21" x14ac:dyDescent="0.2">
      <c r="A5024" s="309"/>
      <c r="B5024" s="309"/>
      <c r="C5024" s="309"/>
      <c r="D5024" s="309"/>
      <c r="E5024" s="309"/>
      <c r="F5024" s="309"/>
      <c r="G5024" s="309"/>
      <c r="H5024" s="309"/>
      <c r="I5024" s="309"/>
      <c r="J5024" s="309"/>
      <c r="K5024" s="309"/>
      <c r="L5024" s="309"/>
      <c r="M5024" s="309"/>
      <c r="N5024" s="309"/>
      <c r="O5024" s="309"/>
      <c r="P5024" s="309"/>
      <c r="Q5024" s="309"/>
      <c r="R5024" s="309"/>
      <c r="S5024" s="309"/>
      <c r="T5024" s="309"/>
      <c r="U5024" s="309"/>
    </row>
    <row r="5025" spans="1:21" x14ac:dyDescent="0.2">
      <c r="A5025" s="309"/>
      <c r="B5025" s="309"/>
      <c r="C5025" s="309"/>
      <c r="D5025" s="309"/>
      <c r="E5025" s="309"/>
      <c r="F5025" s="309"/>
      <c r="G5025" s="309"/>
      <c r="H5025" s="309"/>
      <c r="I5025" s="309"/>
      <c r="J5025" s="309"/>
      <c r="K5025" s="309"/>
      <c r="L5025" s="309"/>
      <c r="M5025" s="309"/>
      <c r="N5025" s="309"/>
      <c r="O5025" s="309"/>
      <c r="P5025" s="309"/>
      <c r="Q5025" s="309"/>
      <c r="R5025" s="309"/>
      <c r="S5025" s="309"/>
      <c r="T5025" s="309"/>
      <c r="U5025" s="309"/>
    </row>
    <row r="5026" spans="1:21" x14ac:dyDescent="0.2">
      <c r="A5026" s="309"/>
      <c r="B5026" s="309"/>
      <c r="C5026" s="309"/>
      <c r="D5026" s="309"/>
      <c r="E5026" s="309"/>
      <c r="F5026" s="309"/>
      <c r="G5026" s="309"/>
      <c r="H5026" s="309"/>
      <c r="I5026" s="309"/>
      <c r="J5026" s="309"/>
      <c r="K5026" s="309"/>
      <c r="L5026" s="309"/>
      <c r="M5026" s="309"/>
      <c r="N5026" s="309"/>
      <c r="O5026" s="309"/>
      <c r="P5026" s="309"/>
      <c r="Q5026" s="309"/>
      <c r="R5026" s="309"/>
      <c r="S5026" s="309"/>
      <c r="T5026" s="309"/>
      <c r="U5026" s="309"/>
    </row>
    <row r="5027" spans="1:21" x14ac:dyDescent="0.2">
      <c r="A5027" s="309"/>
      <c r="B5027" s="309"/>
      <c r="C5027" s="309"/>
      <c r="D5027" s="309"/>
      <c r="E5027" s="309"/>
      <c r="F5027" s="309"/>
      <c r="G5027" s="309"/>
      <c r="H5027" s="309"/>
      <c r="I5027" s="309"/>
      <c r="J5027" s="309"/>
      <c r="K5027" s="309"/>
      <c r="L5027" s="309"/>
      <c r="M5027" s="309"/>
      <c r="N5027" s="309"/>
      <c r="O5027" s="309"/>
      <c r="P5027" s="309"/>
      <c r="Q5027" s="309"/>
      <c r="R5027" s="309"/>
      <c r="S5027" s="309"/>
      <c r="T5027" s="309"/>
      <c r="U5027" s="309"/>
    </row>
    <row r="5028" spans="1:21" x14ac:dyDescent="0.2">
      <c r="A5028" s="309"/>
      <c r="B5028" s="309"/>
      <c r="C5028" s="309"/>
      <c r="D5028" s="309"/>
      <c r="E5028" s="309"/>
      <c r="F5028" s="309"/>
      <c r="G5028" s="309"/>
      <c r="H5028" s="309"/>
      <c r="I5028" s="309"/>
      <c r="J5028" s="309"/>
      <c r="K5028" s="309"/>
      <c r="L5028" s="309"/>
      <c r="M5028" s="309"/>
      <c r="N5028" s="309"/>
      <c r="O5028" s="309"/>
      <c r="P5028" s="309"/>
      <c r="Q5028" s="309"/>
      <c r="R5028" s="309"/>
      <c r="S5028" s="309"/>
      <c r="T5028" s="309"/>
      <c r="U5028" s="309"/>
    </row>
    <row r="5029" spans="1:21" x14ac:dyDescent="0.2">
      <c r="A5029" s="309"/>
      <c r="B5029" s="309"/>
      <c r="C5029" s="309"/>
      <c r="D5029" s="309"/>
      <c r="E5029" s="309"/>
      <c r="F5029" s="309"/>
      <c r="G5029" s="309"/>
      <c r="H5029" s="309"/>
      <c r="I5029" s="309"/>
      <c r="J5029" s="309"/>
      <c r="K5029" s="309"/>
      <c r="L5029" s="309"/>
      <c r="M5029" s="309"/>
      <c r="N5029" s="309"/>
      <c r="O5029" s="309"/>
      <c r="P5029" s="309"/>
      <c r="Q5029" s="309"/>
      <c r="R5029" s="309"/>
      <c r="S5029" s="309"/>
      <c r="T5029" s="309"/>
      <c r="U5029" s="309"/>
    </row>
    <row r="5030" spans="1:21" x14ac:dyDescent="0.2">
      <c r="A5030" s="309"/>
      <c r="B5030" s="309"/>
      <c r="C5030" s="309"/>
      <c r="D5030" s="309"/>
      <c r="E5030" s="309"/>
      <c r="F5030" s="309"/>
      <c r="G5030" s="309"/>
      <c r="H5030" s="309"/>
      <c r="I5030" s="309"/>
      <c r="J5030" s="309"/>
      <c r="K5030" s="309"/>
      <c r="L5030" s="309"/>
      <c r="M5030" s="309"/>
      <c r="N5030" s="309"/>
      <c r="O5030" s="309"/>
      <c r="P5030" s="309"/>
      <c r="Q5030" s="309"/>
      <c r="R5030" s="309"/>
      <c r="S5030" s="309"/>
      <c r="T5030" s="309"/>
      <c r="U5030" s="309"/>
    </row>
    <row r="5031" spans="1:21" x14ac:dyDescent="0.2">
      <c r="A5031" s="309"/>
      <c r="B5031" s="309"/>
      <c r="C5031" s="309"/>
      <c r="D5031" s="309"/>
      <c r="E5031" s="309"/>
      <c r="F5031" s="309"/>
      <c r="G5031" s="309"/>
      <c r="H5031" s="309"/>
      <c r="I5031" s="309"/>
      <c r="J5031" s="309"/>
      <c r="K5031" s="309"/>
      <c r="L5031" s="309"/>
      <c r="M5031" s="309"/>
      <c r="N5031" s="309"/>
      <c r="O5031" s="309"/>
      <c r="P5031" s="309"/>
      <c r="Q5031" s="309"/>
      <c r="R5031" s="309"/>
      <c r="S5031" s="309"/>
      <c r="T5031" s="309"/>
      <c r="U5031" s="309"/>
    </row>
    <row r="5032" spans="1:21" x14ac:dyDescent="0.2">
      <c r="A5032" s="309"/>
      <c r="B5032" s="309"/>
      <c r="C5032" s="309"/>
      <c r="D5032" s="309"/>
      <c r="E5032" s="309"/>
      <c r="F5032" s="309"/>
      <c r="G5032" s="309"/>
      <c r="H5032" s="309"/>
      <c r="I5032" s="309"/>
      <c r="J5032" s="309"/>
      <c r="K5032" s="309"/>
      <c r="L5032" s="309"/>
      <c r="M5032" s="309"/>
      <c r="N5032" s="309"/>
      <c r="O5032" s="309"/>
      <c r="P5032" s="309"/>
      <c r="Q5032" s="309"/>
      <c r="R5032" s="309"/>
      <c r="S5032" s="309"/>
      <c r="T5032" s="309"/>
      <c r="U5032" s="309"/>
    </row>
    <row r="5033" spans="1:21" x14ac:dyDescent="0.2">
      <c r="A5033" s="309"/>
      <c r="B5033" s="309"/>
      <c r="C5033" s="309"/>
      <c r="D5033" s="309"/>
      <c r="E5033" s="309"/>
      <c r="F5033" s="309"/>
      <c r="G5033" s="309"/>
      <c r="H5033" s="309"/>
      <c r="I5033" s="309"/>
      <c r="J5033" s="309"/>
      <c r="K5033" s="309"/>
      <c r="L5033" s="309"/>
      <c r="M5033" s="309"/>
      <c r="N5033" s="309"/>
      <c r="O5033" s="309"/>
      <c r="P5033" s="309"/>
      <c r="Q5033" s="309"/>
      <c r="R5033" s="309"/>
      <c r="S5033" s="309"/>
      <c r="T5033" s="309"/>
      <c r="U5033" s="309"/>
    </row>
    <row r="5034" spans="1:21" x14ac:dyDescent="0.2">
      <c r="A5034" s="309"/>
      <c r="B5034" s="309"/>
      <c r="C5034" s="309"/>
      <c r="D5034" s="309"/>
      <c r="E5034" s="309"/>
      <c r="F5034" s="309"/>
      <c r="G5034" s="309"/>
      <c r="H5034" s="309"/>
      <c r="I5034" s="309"/>
      <c r="J5034" s="309"/>
      <c r="K5034" s="309"/>
      <c r="L5034" s="309"/>
      <c r="M5034" s="309"/>
      <c r="N5034" s="309"/>
      <c r="O5034" s="309"/>
      <c r="P5034" s="309"/>
      <c r="Q5034" s="309"/>
      <c r="R5034" s="309"/>
      <c r="S5034" s="309"/>
      <c r="T5034" s="309"/>
      <c r="U5034" s="309"/>
    </row>
    <row r="5035" spans="1:21" x14ac:dyDescent="0.2">
      <c r="A5035" s="309"/>
      <c r="B5035" s="309"/>
      <c r="C5035" s="309"/>
      <c r="D5035" s="309"/>
      <c r="E5035" s="309"/>
      <c r="F5035" s="309"/>
      <c r="G5035" s="309"/>
      <c r="H5035" s="309"/>
      <c r="I5035" s="309"/>
      <c r="J5035" s="309"/>
      <c r="K5035" s="309"/>
      <c r="L5035" s="309"/>
      <c r="M5035" s="309"/>
      <c r="N5035" s="309"/>
      <c r="O5035" s="309"/>
      <c r="P5035" s="309"/>
      <c r="Q5035" s="309"/>
      <c r="R5035" s="309"/>
      <c r="S5035" s="309"/>
      <c r="T5035" s="309"/>
      <c r="U5035" s="309"/>
    </row>
    <row r="5036" spans="1:21" x14ac:dyDescent="0.2">
      <c r="A5036" s="309"/>
      <c r="B5036" s="309"/>
      <c r="C5036" s="309"/>
      <c r="D5036" s="309"/>
      <c r="E5036" s="309"/>
      <c r="F5036" s="309"/>
      <c r="G5036" s="309"/>
      <c r="H5036" s="309"/>
      <c r="I5036" s="309"/>
      <c r="J5036" s="309"/>
      <c r="K5036" s="309"/>
      <c r="L5036" s="309"/>
      <c r="M5036" s="309"/>
      <c r="N5036" s="309"/>
      <c r="O5036" s="309"/>
      <c r="P5036" s="309"/>
      <c r="Q5036" s="309"/>
      <c r="R5036" s="309"/>
      <c r="S5036" s="309"/>
      <c r="T5036" s="309"/>
      <c r="U5036" s="309"/>
    </row>
    <row r="5037" spans="1:21" x14ac:dyDescent="0.2">
      <c r="A5037" s="309"/>
      <c r="B5037" s="309"/>
      <c r="C5037" s="309"/>
      <c r="D5037" s="309"/>
      <c r="E5037" s="309"/>
      <c r="F5037" s="309"/>
      <c r="G5037" s="309"/>
      <c r="H5037" s="309"/>
      <c r="I5037" s="309"/>
      <c r="J5037" s="309"/>
      <c r="K5037" s="309"/>
      <c r="L5037" s="309"/>
      <c r="M5037" s="309"/>
      <c r="N5037" s="309"/>
      <c r="O5037" s="309"/>
      <c r="P5037" s="309"/>
      <c r="Q5037" s="309"/>
      <c r="R5037" s="309"/>
      <c r="S5037" s="309"/>
      <c r="T5037" s="309"/>
      <c r="U5037" s="309"/>
    </row>
    <row r="5038" spans="1:21" x14ac:dyDescent="0.2">
      <c r="A5038" s="309"/>
      <c r="B5038" s="309"/>
      <c r="C5038" s="309"/>
      <c r="D5038" s="309"/>
      <c r="E5038" s="309"/>
      <c r="F5038" s="309"/>
      <c r="G5038" s="309"/>
      <c r="H5038" s="309"/>
      <c r="I5038" s="309"/>
      <c r="J5038" s="309"/>
      <c r="K5038" s="309"/>
      <c r="L5038" s="309"/>
      <c r="M5038" s="309"/>
      <c r="N5038" s="309"/>
      <c r="O5038" s="309"/>
      <c r="P5038" s="309"/>
      <c r="Q5038" s="309"/>
      <c r="R5038" s="309"/>
      <c r="S5038" s="309"/>
      <c r="T5038" s="309"/>
      <c r="U5038" s="309"/>
    </row>
    <row r="5039" spans="1:21" x14ac:dyDescent="0.2">
      <c r="A5039" s="309"/>
      <c r="B5039" s="309"/>
      <c r="C5039" s="309"/>
      <c r="D5039" s="309"/>
      <c r="E5039" s="309"/>
      <c r="F5039" s="309"/>
      <c r="G5039" s="309"/>
      <c r="H5039" s="309"/>
      <c r="I5039" s="309"/>
      <c r="J5039" s="309"/>
      <c r="K5039" s="309"/>
      <c r="L5039" s="309"/>
      <c r="M5039" s="309"/>
      <c r="N5039" s="309"/>
      <c r="O5039" s="309"/>
      <c r="P5039" s="309"/>
      <c r="Q5039" s="309"/>
      <c r="R5039" s="309"/>
      <c r="S5039" s="309"/>
      <c r="T5039" s="309"/>
      <c r="U5039" s="309"/>
    </row>
    <row r="5040" spans="1:21" x14ac:dyDescent="0.2">
      <c r="A5040" s="309"/>
      <c r="B5040" s="309"/>
      <c r="C5040" s="309"/>
      <c r="D5040" s="309"/>
      <c r="E5040" s="309"/>
      <c r="F5040" s="309"/>
      <c r="G5040" s="309"/>
      <c r="H5040" s="309"/>
      <c r="I5040" s="309"/>
      <c r="J5040" s="309"/>
      <c r="K5040" s="309"/>
      <c r="L5040" s="309"/>
      <c r="M5040" s="309"/>
      <c r="N5040" s="309"/>
      <c r="O5040" s="309"/>
      <c r="P5040" s="309"/>
      <c r="Q5040" s="309"/>
      <c r="R5040" s="309"/>
      <c r="S5040" s="309"/>
      <c r="T5040" s="309"/>
      <c r="U5040" s="309"/>
    </row>
    <row r="5041" spans="1:21" x14ac:dyDescent="0.2">
      <c r="A5041" s="309"/>
      <c r="B5041" s="309"/>
      <c r="C5041" s="309"/>
      <c r="D5041" s="309"/>
      <c r="E5041" s="309"/>
      <c r="F5041" s="309"/>
      <c r="G5041" s="309"/>
      <c r="H5041" s="309"/>
      <c r="I5041" s="309"/>
      <c r="J5041" s="309"/>
      <c r="K5041" s="309"/>
      <c r="L5041" s="309"/>
      <c r="M5041" s="309"/>
      <c r="N5041" s="309"/>
      <c r="O5041" s="309"/>
      <c r="P5041" s="309"/>
      <c r="Q5041" s="309"/>
      <c r="R5041" s="309"/>
      <c r="S5041" s="309"/>
      <c r="T5041" s="309"/>
      <c r="U5041" s="309"/>
    </row>
    <row r="5042" spans="1:21" x14ac:dyDescent="0.2">
      <c r="A5042" s="309"/>
      <c r="B5042" s="309"/>
      <c r="C5042" s="309"/>
      <c r="D5042" s="309"/>
      <c r="E5042" s="309"/>
      <c r="F5042" s="309"/>
      <c r="G5042" s="309"/>
      <c r="H5042" s="309"/>
      <c r="I5042" s="309"/>
      <c r="J5042" s="309"/>
      <c r="K5042" s="309"/>
      <c r="L5042" s="309"/>
      <c r="M5042" s="309"/>
      <c r="N5042" s="309"/>
      <c r="O5042" s="309"/>
      <c r="P5042" s="309"/>
      <c r="Q5042" s="309"/>
      <c r="R5042" s="309"/>
      <c r="S5042" s="309"/>
      <c r="T5042" s="309"/>
      <c r="U5042" s="309"/>
    </row>
    <row r="5043" spans="1:21" x14ac:dyDescent="0.2">
      <c r="A5043" s="309"/>
      <c r="B5043" s="309"/>
      <c r="C5043" s="309"/>
      <c r="D5043" s="309"/>
      <c r="E5043" s="309"/>
      <c r="F5043" s="309"/>
      <c r="G5043" s="309"/>
      <c r="H5043" s="309"/>
      <c r="I5043" s="309"/>
      <c r="J5043" s="309"/>
      <c r="K5043" s="309"/>
      <c r="L5043" s="309"/>
      <c r="M5043" s="309"/>
      <c r="N5043" s="309"/>
      <c r="O5043" s="309"/>
      <c r="P5043" s="309"/>
      <c r="Q5043" s="309"/>
      <c r="R5043" s="309"/>
      <c r="S5043" s="309"/>
      <c r="T5043" s="309"/>
      <c r="U5043" s="309"/>
    </row>
    <row r="5044" spans="1:21" x14ac:dyDescent="0.2">
      <c r="A5044" s="309"/>
      <c r="B5044" s="309"/>
      <c r="C5044" s="309"/>
      <c r="D5044" s="309"/>
      <c r="E5044" s="309"/>
      <c r="F5044" s="309"/>
      <c r="G5044" s="309"/>
      <c r="H5044" s="309"/>
      <c r="I5044" s="309"/>
      <c r="J5044" s="309"/>
      <c r="K5044" s="309"/>
      <c r="L5044" s="309"/>
      <c r="M5044" s="309"/>
      <c r="N5044" s="309"/>
      <c r="O5044" s="309"/>
      <c r="P5044" s="309"/>
      <c r="Q5044" s="309"/>
      <c r="R5044" s="309"/>
      <c r="S5044" s="309"/>
      <c r="T5044" s="309"/>
      <c r="U5044" s="309"/>
    </row>
    <row r="5045" spans="1:21" x14ac:dyDescent="0.2">
      <c r="A5045" s="309"/>
      <c r="B5045" s="309"/>
      <c r="C5045" s="309"/>
      <c r="D5045" s="309"/>
      <c r="E5045" s="309"/>
      <c r="F5045" s="309"/>
      <c r="G5045" s="309"/>
      <c r="H5045" s="309"/>
      <c r="I5045" s="309"/>
      <c r="J5045" s="309"/>
      <c r="K5045" s="309"/>
      <c r="L5045" s="309"/>
      <c r="M5045" s="309"/>
      <c r="N5045" s="309"/>
      <c r="O5045" s="309"/>
      <c r="P5045" s="309"/>
      <c r="Q5045" s="309"/>
      <c r="R5045" s="309"/>
      <c r="S5045" s="309"/>
      <c r="T5045" s="309"/>
      <c r="U5045" s="309"/>
    </row>
    <row r="5046" spans="1:21" x14ac:dyDescent="0.2">
      <c r="A5046" s="309"/>
      <c r="B5046" s="309"/>
      <c r="C5046" s="309"/>
      <c r="D5046" s="309"/>
      <c r="E5046" s="309"/>
      <c r="F5046" s="309"/>
      <c r="G5046" s="309"/>
      <c r="H5046" s="309"/>
      <c r="I5046" s="309"/>
      <c r="J5046" s="309"/>
      <c r="K5046" s="309"/>
      <c r="L5046" s="309"/>
      <c r="M5046" s="309"/>
      <c r="N5046" s="309"/>
      <c r="O5046" s="309"/>
      <c r="P5046" s="309"/>
      <c r="Q5046" s="309"/>
      <c r="R5046" s="309"/>
      <c r="S5046" s="309"/>
      <c r="T5046" s="309"/>
      <c r="U5046" s="309"/>
    </row>
    <row r="5047" spans="1:21" x14ac:dyDescent="0.2">
      <c r="A5047" s="309"/>
      <c r="B5047" s="309"/>
      <c r="C5047" s="309"/>
      <c r="D5047" s="309"/>
      <c r="E5047" s="309"/>
      <c r="F5047" s="309"/>
      <c r="G5047" s="309"/>
      <c r="H5047" s="309"/>
      <c r="I5047" s="309"/>
      <c r="J5047" s="309"/>
      <c r="K5047" s="309"/>
      <c r="L5047" s="309"/>
      <c r="M5047" s="309"/>
      <c r="N5047" s="309"/>
      <c r="O5047" s="309"/>
      <c r="P5047" s="309"/>
      <c r="Q5047" s="309"/>
      <c r="R5047" s="309"/>
      <c r="S5047" s="309"/>
      <c r="T5047" s="309"/>
      <c r="U5047" s="309"/>
    </row>
    <row r="5048" spans="1:21" x14ac:dyDescent="0.2">
      <c r="A5048" s="309"/>
      <c r="B5048" s="309"/>
      <c r="C5048" s="309"/>
      <c r="D5048" s="309"/>
      <c r="E5048" s="309"/>
      <c r="F5048" s="309"/>
      <c r="G5048" s="309"/>
      <c r="H5048" s="309"/>
      <c r="I5048" s="309"/>
      <c r="J5048" s="309"/>
      <c r="K5048" s="309"/>
      <c r="L5048" s="309"/>
      <c r="M5048" s="309"/>
      <c r="N5048" s="309"/>
      <c r="O5048" s="309"/>
      <c r="P5048" s="309"/>
      <c r="Q5048" s="309"/>
      <c r="R5048" s="309"/>
      <c r="S5048" s="309"/>
      <c r="T5048" s="309"/>
      <c r="U5048" s="309"/>
    </row>
    <row r="5049" spans="1:21" x14ac:dyDescent="0.2">
      <c r="A5049" s="309"/>
      <c r="B5049" s="309"/>
      <c r="C5049" s="309"/>
      <c r="D5049" s="309"/>
      <c r="E5049" s="309"/>
      <c r="F5049" s="309"/>
      <c r="G5049" s="309"/>
      <c r="H5049" s="309"/>
      <c r="I5049" s="309"/>
      <c r="J5049" s="309"/>
      <c r="K5049" s="309"/>
      <c r="L5049" s="309"/>
      <c r="M5049" s="309"/>
      <c r="N5049" s="309"/>
      <c r="O5049" s="309"/>
      <c r="P5049" s="309"/>
      <c r="Q5049" s="309"/>
      <c r="R5049" s="309"/>
      <c r="S5049" s="309"/>
      <c r="T5049" s="309"/>
      <c r="U5049" s="309"/>
    </row>
    <row r="5050" spans="1:21" x14ac:dyDescent="0.2">
      <c r="A5050" s="309"/>
      <c r="B5050" s="309"/>
      <c r="C5050" s="309"/>
      <c r="D5050" s="309"/>
      <c r="E5050" s="309"/>
      <c r="F5050" s="309"/>
      <c r="G5050" s="309"/>
      <c r="H5050" s="309"/>
      <c r="I5050" s="309"/>
      <c r="J5050" s="309"/>
      <c r="K5050" s="309"/>
      <c r="L5050" s="309"/>
      <c r="M5050" s="309"/>
      <c r="N5050" s="309"/>
      <c r="O5050" s="309"/>
      <c r="P5050" s="309"/>
      <c r="Q5050" s="309"/>
      <c r="R5050" s="309"/>
      <c r="S5050" s="309"/>
      <c r="T5050" s="309"/>
      <c r="U5050" s="309"/>
    </row>
    <row r="5051" spans="1:21" x14ac:dyDescent="0.2">
      <c r="A5051" s="309"/>
      <c r="B5051" s="309"/>
      <c r="C5051" s="309"/>
      <c r="D5051" s="309"/>
      <c r="E5051" s="309"/>
      <c r="F5051" s="309"/>
      <c r="G5051" s="309"/>
      <c r="H5051" s="309"/>
      <c r="I5051" s="309"/>
      <c r="J5051" s="309"/>
      <c r="K5051" s="309"/>
      <c r="L5051" s="309"/>
      <c r="M5051" s="309"/>
      <c r="N5051" s="309"/>
      <c r="O5051" s="309"/>
      <c r="P5051" s="309"/>
      <c r="Q5051" s="309"/>
      <c r="R5051" s="309"/>
      <c r="S5051" s="309"/>
      <c r="T5051" s="309"/>
      <c r="U5051" s="309"/>
    </row>
    <row r="5052" spans="1:21" x14ac:dyDescent="0.2">
      <c r="A5052" s="309"/>
      <c r="B5052" s="309"/>
      <c r="C5052" s="309"/>
      <c r="D5052" s="309"/>
      <c r="E5052" s="309"/>
      <c r="F5052" s="309"/>
      <c r="G5052" s="309"/>
      <c r="H5052" s="309"/>
      <c r="I5052" s="309"/>
      <c r="J5052" s="309"/>
      <c r="K5052" s="309"/>
      <c r="L5052" s="309"/>
      <c r="M5052" s="309"/>
      <c r="N5052" s="309"/>
      <c r="O5052" s="309"/>
      <c r="P5052" s="309"/>
      <c r="Q5052" s="309"/>
      <c r="R5052" s="309"/>
      <c r="S5052" s="309"/>
      <c r="T5052" s="309"/>
      <c r="U5052" s="309"/>
    </row>
    <row r="5053" spans="1:21" x14ac:dyDescent="0.2">
      <c r="A5053" s="309"/>
      <c r="B5053" s="309"/>
      <c r="C5053" s="309"/>
      <c r="D5053" s="309"/>
      <c r="E5053" s="309"/>
      <c r="F5053" s="309"/>
      <c r="G5053" s="309"/>
      <c r="H5053" s="309"/>
      <c r="I5053" s="309"/>
      <c r="J5053" s="309"/>
      <c r="K5053" s="309"/>
      <c r="L5053" s="309"/>
      <c r="M5053" s="309"/>
      <c r="N5053" s="309"/>
      <c r="O5053" s="309"/>
      <c r="P5053" s="309"/>
      <c r="Q5053" s="309"/>
      <c r="R5053" s="309"/>
      <c r="S5053" s="309"/>
      <c r="T5053" s="309"/>
      <c r="U5053" s="309"/>
    </row>
    <row r="5054" spans="1:21" x14ac:dyDescent="0.2">
      <c r="A5054" s="309"/>
      <c r="B5054" s="309"/>
      <c r="C5054" s="309"/>
      <c r="D5054" s="309"/>
      <c r="E5054" s="309"/>
      <c r="F5054" s="309"/>
      <c r="G5054" s="309"/>
      <c r="H5054" s="309"/>
      <c r="I5054" s="309"/>
      <c r="J5054" s="309"/>
      <c r="K5054" s="309"/>
      <c r="L5054" s="309"/>
      <c r="M5054" s="309"/>
      <c r="N5054" s="309"/>
      <c r="O5054" s="309"/>
      <c r="P5054" s="309"/>
      <c r="Q5054" s="309"/>
      <c r="R5054" s="309"/>
      <c r="S5054" s="309"/>
      <c r="T5054" s="309"/>
      <c r="U5054" s="309"/>
    </row>
    <row r="5055" spans="1:21" x14ac:dyDescent="0.2">
      <c r="A5055" s="309"/>
      <c r="B5055" s="309"/>
      <c r="C5055" s="309"/>
      <c r="D5055" s="309"/>
      <c r="E5055" s="309"/>
      <c r="F5055" s="309"/>
      <c r="G5055" s="309"/>
      <c r="H5055" s="309"/>
      <c r="I5055" s="309"/>
      <c r="J5055" s="309"/>
      <c r="K5055" s="309"/>
      <c r="L5055" s="309"/>
      <c r="M5055" s="309"/>
      <c r="N5055" s="309"/>
      <c r="O5055" s="309"/>
      <c r="P5055" s="309"/>
      <c r="Q5055" s="309"/>
      <c r="R5055" s="309"/>
      <c r="S5055" s="309"/>
      <c r="T5055" s="309"/>
      <c r="U5055" s="309"/>
    </row>
    <row r="5056" spans="1:21" x14ac:dyDescent="0.2">
      <c r="A5056" s="309"/>
      <c r="B5056" s="309"/>
      <c r="C5056" s="309"/>
      <c r="D5056" s="309"/>
      <c r="E5056" s="309"/>
      <c r="F5056" s="309"/>
      <c r="G5056" s="309"/>
      <c r="H5056" s="309"/>
      <c r="I5056" s="309"/>
      <c r="J5056" s="309"/>
      <c r="K5056" s="309"/>
      <c r="L5056" s="309"/>
      <c r="M5056" s="309"/>
      <c r="N5056" s="309"/>
      <c r="O5056" s="309"/>
      <c r="P5056" s="309"/>
      <c r="Q5056" s="309"/>
      <c r="R5056" s="309"/>
      <c r="S5056" s="309"/>
      <c r="T5056" s="309"/>
      <c r="U5056" s="309"/>
    </row>
    <row r="5057" spans="1:21" x14ac:dyDescent="0.2">
      <c r="A5057" s="309"/>
      <c r="B5057" s="309"/>
      <c r="C5057" s="309"/>
      <c r="D5057" s="309"/>
      <c r="E5057" s="309"/>
      <c r="F5057" s="309"/>
      <c r="G5057" s="309"/>
      <c r="H5057" s="309"/>
      <c r="I5057" s="309"/>
      <c r="J5057" s="309"/>
      <c r="K5057" s="309"/>
      <c r="L5057" s="309"/>
      <c r="M5057" s="309"/>
      <c r="N5057" s="309"/>
      <c r="O5057" s="309"/>
      <c r="P5057" s="309"/>
      <c r="Q5057" s="309"/>
      <c r="R5057" s="309"/>
      <c r="S5057" s="309"/>
      <c r="T5057" s="309"/>
      <c r="U5057" s="309"/>
    </row>
    <row r="5058" spans="1:21" x14ac:dyDescent="0.2">
      <c r="A5058" s="309"/>
      <c r="B5058" s="309"/>
      <c r="C5058" s="309"/>
      <c r="D5058" s="309"/>
      <c r="E5058" s="309"/>
      <c r="F5058" s="309"/>
      <c r="G5058" s="309"/>
      <c r="H5058" s="309"/>
      <c r="I5058" s="309"/>
      <c r="J5058" s="309"/>
      <c r="K5058" s="309"/>
      <c r="L5058" s="309"/>
      <c r="M5058" s="309"/>
      <c r="N5058" s="309"/>
      <c r="O5058" s="309"/>
      <c r="P5058" s="309"/>
      <c r="Q5058" s="309"/>
      <c r="R5058" s="309"/>
      <c r="S5058" s="309"/>
      <c r="T5058" s="309"/>
      <c r="U5058" s="309"/>
    </row>
    <row r="5059" spans="1:21" x14ac:dyDescent="0.2">
      <c r="A5059" s="309"/>
      <c r="B5059" s="309"/>
      <c r="C5059" s="309"/>
      <c r="D5059" s="309"/>
      <c r="E5059" s="309"/>
      <c r="F5059" s="309"/>
      <c r="G5059" s="309"/>
      <c r="H5059" s="309"/>
      <c r="I5059" s="309"/>
      <c r="J5059" s="309"/>
      <c r="K5059" s="309"/>
      <c r="L5059" s="309"/>
      <c r="M5059" s="309"/>
      <c r="N5059" s="309"/>
      <c r="O5059" s="309"/>
      <c r="P5059" s="309"/>
      <c r="Q5059" s="309"/>
      <c r="R5059" s="309"/>
      <c r="S5059" s="309"/>
      <c r="T5059" s="309"/>
      <c r="U5059" s="309"/>
    </row>
    <row r="5060" spans="1:21" x14ac:dyDescent="0.2">
      <c r="A5060" s="309"/>
      <c r="B5060" s="309"/>
      <c r="C5060" s="309"/>
      <c r="D5060" s="309"/>
      <c r="E5060" s="309"/>
      <c r="F5060" s="309"/>
      <c r="G5060" s="309"/>
      <c r="H5060" s="309"/>
      <c r="I5060" s="309"/>
      <c r="J5060" s="309"/>
      <c r="K5060" s="309"/>
      <c r="L5060" s="309"/>
      <c r="M5060" s="309"/>
      <c r="N5060" s="309"/>
      <c r="O5060" s="309"/>
      <c r="P5060" s="309"/>
      <c r="Q5060" s="309"/>
      <c r="R5060" s="309"/>
      <c r="S5060" s="309"/>
      <c r="T5060" s="309"/>
      <c r="U5060" s="309"/>
    </row>
    <row r="5061" spans="1:21" x14ac:dyDescent="0.2">
      <c r="A5061" s="309"/>
      <c r="B5061" s="309"/>
      <c r="C5061" s="309"/>
      <c r="D5061" s="309"/>
      <c r="E5061" s="309"/>
      <c r="F5061" s="309"/>
      <c r="G5061" s="309"/>
      <c r="H5061" s="309"/>
      <c r="I5061" s="309"/>
      <c r="J5061" s="309"/>
      <c r="K5061" s="309"/>
      <c r="L5061" s="309"/>
      <c r="M5061" s="309"/>
      <c r="N5061" s="309"/>
      <c r="O5061" s="309"/>
      <c r="P5061" s="309"/>
      <c r="Q5061" s="309"/>
      <c r="R5061" s="309"/>
      <c r="S5061" s="309"/>
      <c r="T5061" s="309"/>
      <c r="U5061" s="309"/>
    </row>
    <row r="5062" spans="1:21" x14ac:dyDescent="0.2">
      <c r="A5062" s="309"/>
      <c r="B5062" s="309"/>
      <c r="C5062" s="309"/>
      <c r="D5062" s="309"/>
      <c r="E5062" s="309"/>
      <c r="F5062" s="309"/>
      <c r="G5062" s="309"/>
      <c r="H5062" s="309"/>
      <c r="I5062" s="309"/>
      <c r="J5062" s="309"/>
      <c r="K5062" s="309"/>
      <c r="L5062" s="309"/>
      <c r="M5062" s="309"/>
      <c r="N5062" s="309"/>
      <c r="O5062" s="309"/>
      <c r="P5062" s="309"/>
      <c r="Q5062" s="309"/>
      <c r="R5062" s="309"/>
      <c r="S5062" s="309"/>
      <c r="T5062" s="309"/>
      <c r="U5062" s="309"/>
    </row>
    <row r="5063" spans="1:21" x14ac:dyDescent="0.2">
      <c r="A5063" s="309"/>
      <c r="B5063" s="309"/>
      <c r="C5063" s="309"/>
      <c r="D5063" s="309"/>
      <c r="E5063" s="309"/>
      <c r="F5063" s="309"/>
      <c r="G5063" s="309"/>
      <c r="H5063" s="309"/>
      <c r="I5063" s="309"/>
      <c r="J5063" s="309"/>
      <c r="K5063" s="309"/>
      <c r="L5063" s="309"/>
      <c r="M5063" s="309"/>
      <c r="N5063" s="309"/>
      <c r="O5063" s="309"/>
      <c r="P5063" s="309"/>
      <c r="Q5063" s="309"/>
      <c r="R5063" s="309"/>
      <c r="S5063" s="309"/>
      <c r="T5063" s="309"/>
      <c r="U5063" s="309"/>
    </row>
    <row r="5064" spans="1:21" x14ac:dyDescent="0.2">
      <c r="A5064" s="309"/>
      <c r="B5064" s="309"/>
      <c r="C5064" s="309"/>
      <c r="D5064" s="309"/>
      <c r="E5064" s="309"/>
      <c r="F5064" s="309"/>
      <c r="G5064" s="309"/>
      <c r="H5064" s="309"/>
      <c r="I5064" s="309"/>
      <c r="J5064" s="309"/>
      <c r="K5064" s="309"/>
      <c r="L5064" s="309"/>
      <c r="M5064" s="309"/>
      <c r="N5064" s="309"/>
      <c r="O5064" s="309"/>
      <c r="P5064" s="309"/>
      <c r="Q5064" s="309"/>
      <c r="R5064" s="309"/>
      <c r="S5064" s="309"/>
      <c r="T5064" s="309"/>
      <c r="U5064" s="309"/>
    </row>
    <row r="5065" spans="1:21" x14ac:dyDescent="0.2">
      <c r="A5065" s="309"/>
      <c r="B5065" s="309"/>
      <c r="C5065" s="309"/>
      <c r="D5065" s="309"/>
      <c r="E5065" s="309"/>
      <c r="F5065" s="309"/>
      <c r="G5065" s="309"/>
      <c r="H5065" s="309"/>
      <c r="I5065" s="309"/>
      <c r="J5065" s="309"/>
      <c r="K5065" s="309"/>
      <c r="L5065" s="309"/>
      <c r="M5065" s="309"/>
      <c r="N5065" s="309"/>
      <c r="O5065" s="309"/>
      <c r="P5065" s="309"/>
      <c r="Q5065" s="309"/>
      <c r="R5065" s="309"/>
      <c r="S5065" s="309"/>
      <c r="T5065" s="309"/>
      <c r="U5065" s="309"/>
    </row>
    <row r="5066" spans="1:21" x14ac:dyDescent="0.2">
      <c r="A5066" s="309"/>
      <c r="B5066" s="309"/>
      <c r="C5066" s="309"/>
      <c r="D5066" s="309"/>
      <c r="E5066" s="309"/>
      <c r="F5066" s="309"/>
      <c r="G5066" s="309"/>
      <c r="H5066" s="309"/>
      <c r="I5066" s="309"/>
      <c r="J5066" s="309"/>
      <c r="K5066" s="309"/>
      <c r="L5066" s="309"/>
      <c r="M5066" s="309"/>
      <c r="N5066" s="309"/>
      <c r="O5066" s="309"/>
      <c r="P5066" s="309"/>
      <c r="Q5066" s="309"/>
      <c r="R5066" s="309"/>
      <c r="S5066" s="309"/>
      <c r="T5066" s="309"/>
      <c r="U5066" s="309"/>
    </row>
    <row r="5067" spans="1:21" x14ac:dyDescent="0.2">
      <c r="A5067" s="309"/>
      <c r="B5067" s="309"/>
      <c r="C5067" s="309"/>
      <c r="D5067" s="309"/>
      <c r="E5067" s="309"/>
      <c r="F5067" s="309"/>
      <c r="G5067" s="309"/>
      <c r="H5067" s="309"/>
      <c r="I5067" s="309"/>
      <c r="J5067" s="309"/>
      <c r="K5067" s="309"/>
      <c r="L5067" s="309"/>
      <c r="M5067" s="309"/>
      <c r="N5067" s="309"/>
      <c r="O5067" s="309"/>
      <c r="P5067" s="309"/>
      <c r="Q5067" s="309"/>
      <c r="R5067" s="309"/>
      <c r="S5067" s="309"/>
      <c r="T5067" s="309"/>
      <c r="U5067" s="309"/>
    </row>
    <row r="5068" spans="1:21" x14ac:dyDescent="0.2">
      <c r="A5068" s="309"/>
      <c r="B5068" s="309"/>
      <c r="C5068" s="309"/>
      <c r="D5068" s="309"/>
      <c r="E5068" s="309"/>
      <c r="F5068" s="309"/>
      <c r="G5068" s="309"/>
      <c r="H5068" s="309"/>
      <c r="I5068" s="309"/>
      <c r="J5068" s="309"/>
      <c r="K5068" s="309"/>
      <c r="L5068" s="309"/>
      <c r="M5068" s="309"/>
      <c r="N5068" s="309"/>
      <c r="O5068" s="309"/>
      <c r="P5068" s="309"/>
      <c r="Q5068" s="309"/>
      <c r="R5068" s="309"/>
      <c r="S5068" s="309"/>
      <c r="T5068" s="309"/>
      <c r="U5068" s="309"/>
    </row>
    <row r="5069" spans="1:21" x14ac:dyDescent="0.2">
      <c r="A5069" s="309"/>
      <c r="B5069" s="309"/>
      <c r="C5069" s="309"/>
      <c r="D5069" s="309"/>
      <c r="E5069" s="309"/>
      <c r="F5069" s="309"/>
      <c r="G5069" s="309"/>
      <c r="H5069" s="309"/>
      <c r="I5069" s="309"/>
      <c r="J5069" s="309"/>
      <c r="K5069" s="309"/>
      <c r="L5069" s="309"/>
      <c r="M5069" s="309"/>
      <c r="N5069" s="309"/>
      <c r="O5069" s="309"/>
      <c r="P5069" s="309"/>
      <c r="Q5069" s="309"/>
      <c r="R5069" s="309"/>
      <c r="S5069" s="309"/>
      <c r="T5069" s="309"/>
      <c r="U5069" s="309"/>
    </row>
    <row r="5070" spans="1:21" x14ac:dyDescent="0.2">
      <c r="A5070" s="309"/>
      <c r="B5070" s="309"/>
      <c r="C5070" s="309"/>
      <c r="D5070" s="309"/>
      <c r="E5070" s="309"/>
      <c r="F5070" s="309"/>
      <c r="G5070" s="309"/>
      <c r="H5070" s="309"/>
      <c r="I5070" s="309"/>
      <c r="J5070" s="309"/>
      <c r="K5070" s="309"/>
      <c r="L5070" s="309"/>
      <c r="M5070" s="309"/>
      <c r="N5070" s="309"/>
      <c r="O5070" s="309"/>
      <c r="P5070" s="309"/>
      <c r="Q5070" s="309"/>
      <c r="R5070" s="309"/>
      <c r="S5070" s="309"/>
      <c r="T5070" s="309"/>
      <c r="U5070" s="309"/>
    </row>
    <row r="5071" spans="1:21" x14ac:dyDescent="0.2">
      <c r="A5071" s="309"/>
      <c r="B5071" s="309"/>
      <c r="C5071" s="309"/>
      <c r="D5071" s="309"/>
      <c r="E5071" s="309"/>
      <c r="F5071" s="309"/>
      <c r="G5071" s="309"/>
      <c r="H5071" s="309"/>
      <c r="I5071" s="309"/>
      <c r="J5071" s="309"/>
      <c r="K5071" s="309"/>
      <c r="L5071" s="309"/>
      <c r="M5071" s="309"/>
      <c r="N5071" s="309"/>
      <c r="O5071" s="309"/>
      <c r="P5071" s="309"/>
      <c r="Q5071" s="309"/>
      <c r="R5071" s="309"/>
      <c r="S5071" s="309"/>
      <c r="T5071" s="309"/>
      <c r="U5071" s="309"/>
    </row>
    <row r="5072" spans="1:21" x14ac:dyDescent="0.2">
      <c r="A5072" s="309"/>
      <c r="B5072" s="309"/>
      <c r="C5072" s="309"/>
      <c r="D5072" s="309"/>
      <c r="E5072" s="309"/>
      <c r="F5072" s="309"/>
      <c r="G5072" s="309"/>
      <c r="H5072" s="309"/>
      <c r="I5072" s="309"/>
      <c r="J5072" s="309"/>
      <c r="K5072" s="309"/>
      <c r="L5072" s="309"/>
      <c r="M5072" s="309"/>
      <c r="N5072" s="309"/>
      <c r="O5072" s="309"/>
      <c r="P5072" s="309"/>
      <c r="Q5072" s="309"/>
      <c r="R5072" s="309"/>
      <c r="S5072" s="309"/>
      <c r="T5072" s="309"/>
      <c r="U5072" s="309"/>
    </row>
    <row r="5073" spans="1:21" x14ac:dyDescent="0.2">
      <c r="A5073" s="309"/>
      <c r="B5073" s="309"/>
      <c r="C5073" s="309"/>
      <c r="D5073" s="309"/>
      <c r="E5073" s="309"/>
      <c r="F5073" s="309"/>
      <c r="G5073" s="309"/>
      <c r="H5073" s="309"/>
      <c r="I5073" s="309"/>
      <c r="J5073" s="309"/>
      <c r="K5073" s="309"/>
      <c r="L5073" s="309"/>
      <c r="M5073" s="309"/>
      <c r="N5073" s="309"/>
      <c r="O5073" s="309"/>
      <c r="P5073" s="309"/>
      <c r="Q5073" s="309"/>
      <c r="R5073" s="309"/>
      <c r="S5073" s="309"/>
      <c r="T5073" s="309"/>
      <c r="U5073" s="309"/>
    </row>
    <row r="5074" spans="1:21" x14ac:dyDescent="0.2">
      <c r="A5074" s="309"/>
      <c r="B5074" s="309"/>
      <c r="C5074" s="309"/>
      <c r="D5074" s="309"/>
      <c r="E5074" s="309"/>
      <c r="F5074" s="309"/>
      <c r="G5074" s="309"/>
      <c r="H5074" s="309"/>
      <c r="I5074" s="309"/>
      <c r="J5074" s="309"/>
      <c r="K5074" s="309"/>
      <c r="L5074" s="309"/>
      <c r="M5074" s="309"/>
      <c r="N5074" s="309"/>
      <c r="O5074" s="309"/>
      <c r="P5074" s="309"/>
      <c r="Q5074" s="309"/>
      <c r="R5074" s="309"/>
      <c r="S5074" s="309"/>
      <c r="T5074" s="309"/>
      <c r="U5074" s="309"/>
    </row>
    <row r="5075" spans="1:21" x14ac:dyDescent="0.2">
      <c r="A5075" s="309"/>
      <c r="B5075" s="309"/>
      <c r="C5075" s="309"/>
      <c r="D5075" s="309"/>
      <c r="E5075" s="309"/>
      <c r="F5075" s="309"/>
      <c r="G5075" s="309"/>
      <c r="H5075" s="309"/>
      <c r="I5075" s="309"/>
      <c r="J5075" s="309"/>
      <c r="K5075" s="309"/>
      <c r="L5075" s="309"/>
      <c r="M5075" s="309"/>
      <c r="N5075" s="309"/>
      <c r="O5075" s="309"/>
      <c r="P5075" s="309"/>
      <c r="Q5075" s="309"/>
      <c r="R5075" s="309"/>
      <c r="S5075" s="309"/>
      <c r="T5075" s="309"/>
      <c r="U5075" s="309"/>
    </row>
    <row r="5076" spans="1:21" x14ac:dyDescent="0.2">
      <c r="A5076" s="309"/>
      <c r="B5076" s="309"/>
      <c r="C5076" s="309"/>
      <c r="D5076" s="309"/>
      <c r="E5076" s="309"/>
      <c r="F5076" s="309"/>
      <c r="G5076" s="309"/>
      <c r="H5076" s="309"/>
      <c r="I5076" s="309"/>
      <c r="J5076" s="309"/>
      <c r="K5076" s="309"/>
      <c r="L5076" s="309"/>
      <c r="M5076" s="309"/>
      <c r="N5076" s="309"/>
      <c r="O5076" s="309"/>
      <c r="P5076" s="309"/>
      <c r="Q5076" s="309"/>
      <c r="R5076" s="309"/>
      <c r="S5076" s="309"/>
      <c r="T5076" s="309"/>
      <c r="U5076" s="309"/>
    </row>
    <row r="5077" spans="1:21" x14ac:dyDescent="0.2">
      <c r="A5077" s="309"/>
      <c r="B5077" s="309"/>
      <c r="C5077" s="309"/>
      <c r="D5077" s="309"/>
      <c r="E5077" s="309"/>
      <c r="F5077" s="309"/>
      <c r="G5077" s="309"/>
      <c r="H5077" s="309"/>
      <c r="I5077" s="309"/>
      <c r="J5077" s="309"/>
      <c r="K5077" s="309"/>
      <c r="L5077" s="309"/>
      <c r="M5077" s="309"/>
      <c r="N5077" s="309"/>
      <c r="O5077" s="309"/>
      <c r="P5077" s="309"/>
      <c r="Q5077" s="309"/>
      <c r="R5077" s="309"/>
      <c r="S5077" s="309"/>
      <c r="T5077" s="309"/>
      <c r="U5077" s="309"/>
    </row>
    <row r="5078" spans="1:21" x14ac:dyDescent="0.2">
      <c r="A5078" s="309"/>
      <c r="B5078" s="309"/>
      <c r="C5078" s="309"/>
      <c r="D5078" s="309"/>
      <c r="E5078" s="309"/>
      <c r="F5078" s="309"/>
      <c r="G5078" s="309"/>
      <c r="H5078" s="309"/>
      <c r="I5078" s="309"/>
      <c r="J5078" s="309"/>
      <c r="K5078" s="309"/>
      <c r="L5078" s="309"/>
      <c r="M5078" s="309"/>
      <c r="N5078" s="309"/>
      <c r="O5078" s="309"/>
      <c r="P5078" s="309"/>
      <c r="Q5078" s="309"/>
      <c r="R5078" s="309"/>
      <c r="S5078" s="309"/>
      <c r="T5078" s="309"/>
      <c r="U5078" s="309"/>
    </row>
    <row r="5079" spans="1:21" x14ac:dyDescent="0.2">
      <c r="A5079" s="309"/>
      <c r="B5079" s="309"/>
      <c r="C5079" s="309"/>
      <c r="D5079" s="309"/>
      <c r="E5079" s="309"/>
      <c r="F5079" s="309"/>
      <c r="G5079" s="309"/>
      <c r="H5079" s="309"/>
      <c r="I5079" s="309"/>
      <c r="J5079" s="309"/>
      <c r="K5079" s="309"/>
      <c r="L5079" s="309"/>
      <c r="M5079" s="309"/>
      <c r="N5079" s="309"/>
      <c r="O5079" s="309"/>
      <c r="P5079" s="309"/>
      <c r="Q5079" s="309"/>
      <c r="R5079" s="309"/>
      <c r="S5079" s="309"/>
      <c r="T5079" s="309"/>
      <c r="U5079" s="309"/>
    </row>
    <row r="5080" spans="1:21" x14ac:dyDescent="0.2">
      <c r="A5080" s="309"/>
      <c r="B5080" s="309"/>
      <c r="C5080" s="309"/>
      <c r="D5080" s="309"/>
      <c r="E5080" s="309"/>
      <c r="F5080" s="309"/>
      <c r="G5080" s="309"/>
      <c r="H5080" s="309"/>
      <c r="I5080" s="309"/>
      <c r="J5080" s="309"/>
      <c r="K5080" s="309"/>
      <c r="L5080" s="309"/>
      <c r="M5080" s="309"/>
      <c r="N5080" s="309"/>
      <c r="O5080" s="309"/>
      <c r="P5080" s="309"/>
      <c r="Q5080" s="309"/>
      <c r="R5080" s="309"/>
      <c r="S5080" s="309"/>
      <c r="T5080" s="309"/>
      <c r="U5080" s="309"/>
    </row>
    <row r="5081" spans="1:21" x14ac:dyDescent="0.2">
      <c r="A5081" s="309"/>
      <c r="B5081" s="309"/>
      <c r="C5081" s="309"/>
      <c r="D5081" s="309"/>
      <c r="E5081" s="309"/>
      <c r="F5081" s="309"/>
      <c r="G5081" s="309"/>
      <c r="H5081" s="309"/>
      <c r="I5081" s="309"/>
      <c r="J5081" s="309"/>
      <c r="K5081" s="309"/>
      <c r="L5081" s="309"/>
      <c r="M5081" s="309"/>
      <c r="N5081" s="309"/>
      <c r="O5081" s="309"/>
      <c r="P5081" s="309"/>
      <c r="Q5081" s="309"/>
      <c r="R5081" s="309"/>
      <c r="S5081" s="309"/>
      <c r="T5081" s="309"/>
      <c r="U5081" s="309"/>
    </row>
    <row r="5082" spans="1:21" x14ac:dyDescent="0.2">
      <c r="A5082" s="309"/>
      <c r="B5082" s="309"/>
      <c r="C5082" s="309"/>
      <c r="D5082" s="309"/>
      <c r="E5082" s="309"/>
      <c r="F5082" s="309"/>
      <c r="G5082" s="309"/>
      <c r="H5082" s="309"/>
      <c r="I5082" s="309"/>
      <c r="J5082" s="309"/>
      <c r="K5082" s="309"/>
      <c r="L5082" s="309"/>
      <c r="M5082" s="309"/>
      <c r="N5082" s="309"/>
      <c r="O5082" s="309"/>
      <c r="P5082" s="309"/>
      <c r="Q5082" s="309"/>
      <c r="R5082" s="309"/>
      <c r="S5082" s="309"/>
      <c r="T5082" s="309"/>
      <c r="U5082" s="309"/>
    </row>
    <row r="5083" spans="1:21" x14ac:dyDescent="0.2">
      <c r="A5083" s="309"/>
      <c r="B5083" s="309"/>
      <c r="C5083" s="309"/>
      <c r="D5083" s="309"/>
      <c r="E5083" s="309"/>
      <c r="F5083" s="309"/>
      <c r="G5083" s="309"/>
      <c r="H5083" s="309"/>
      <c r="I5083" s="309"/>
      <c r="J5083" s="309"/>
      <c r="K5083" s="309"/>
      <c r="L5083" s="309"/>
      <c r="M5083" s="309"/>
      <c r="N5083" s="309"/>
      <c r="O5083" s="309"/>
      <c r="P5083" s="309"/>
      <c r="Q5083" s="309"/>
      <c r="R5083" s="309"/>
      <c r="S5083" s="309"/>
      <c r="T5083" s="309"/>
      <c r="U5083" s="309"/>
    </row>
    <row r="5084" spans="1:21" x14ac:dyDescent="0.2">
      <c r="A5084" s="309"/>
      <c r="B5084" s="309"/>
      <c r="C5084" s="309"/>
      <c r="D5084" s="309"/>
      <c r="E5084" s="309"/>
      <c r="F5084" s="309"/>
      <c r="G5084" s="309"/>
      <c r="H5084" s="309"/>
      <c r="I5084" s="309"/>
      <c r="J5084" s="309"/>
      <c r="K5084" s="309"/>
      <c r="L5084" s="309"/>
      <c r="M5084" s="309"/>
      <c r="N5084" s="309"/>
      <c r="O5084" s="309"/>
      <c r="P5084" s="309"/>
      <c r="Q5084" s="309"/>
      <c r="R5084" s="309"/>
      <c r="S5084" s="309"/>
      <c r="T5084" s="309"/>
      <c r="U5084" s="309"/>
    </row>
    <row r="5085" spans="1:21" x14ac:dyDescent="0.2">
      <c r="A5085" s="309"/>
      <c r="B5085" s="309"/>
      <c r="C5085" s="309"/>
      <c r="D5085" s="309"/>
      <c r="E5085" s="309"/>
      <c r="F5085" s="309"/>
      <c r="G5085" s="309"/>
      <c r="H5085" s="309"/>
      <c r="I5085" s="309"/>
      <c r="J5085" s="309"/>
      <c r="K5085" s="309"/>
      <c r="L5085" s="309"/>
      <c r="M5085" s="309"/>
      <c r="N5085" s="309"/>
      <c r="O5085" s="309"/>
      <c r="P5085" s="309"/>
      <c r="Q5085" s="309"/>
      <c r="R5085" s="309"/>
      <c r="S5085" s="309"/>
      <c r="T5085" s="309"/>
      <c r="U5085" s="309"/>
    </row>
    <row r="5086" spans="1:21" x14ac:dyDescent="0.2">
      <c r="A5086" s="309"/>
      <c r="B5086" s="309"/>
      <c r="C5086" s="309"/>
      <c r="D5086" s="309"/>
      <c r="E5086" s="309"/>
      <c r="F5086" s="309"/>
      <c r="G5086" s="309"/>
      <c r="H5086" s="309"/>
      <c r="I5086" s="309"/>
      <c r="J5086" s="309"/>
      <c r="K5086" s="309"/>
      <c r="L5086" s="309"/>
      <c r="M5086" s="309"/>
      <c r="N5086" s="309"/>
      <c r="O5086" s="309"/>
      <c r="P5086" s="309"/>
      <c r="Q5086" s="309"/>
      <c r="R5086" s="309"/>
      <c r="S5086" s="309"/>
      <c r="T5086" s="309"/>
      <c r="U5086" s="309"/>
    </row>
    <row r="5087" spans="1:21" x14ac:dyDescent="0.2">
      <c r="A5087" s="309"/>
      <c r="B5087" s="309"/>
      <c r="C5087" s="309"/>
      <c r="D5087" s="309"/>
      <c r="E5087" s="309"/>
      <c r="F5087" s="309"/>
      <c r="G5087" s="309"/>
      <c r="H5087" s="309"/>
      <c r="I5087" s="309"/>
      <c r="J5087" s="309"/>
      <c r="K5087" s="309"/>
      <c r="L5087" s="309"/>
      <c r="M5087" s="309"/>
      <c r="N5087" s="309"/>
      <c r="O5087" s="309"/>
      <c r="P5087" s="309"/>
      <c r="Q5087" s="309"/>
      <c r="R5087" s="309"/>
      <c r="S5087" s="309"/>
      <c r="T5087" s="309"/>
      <c r="U5087" s="309"/>
    </row>
    <row r="5088" spans="1:21" x14ac:dyDescent="0.2">
      <c r="A5088" s="309"/>
      <c r="B5088" s="309"/>
      <c r="C5088" s="309"/>
      <c r="D5088" s="309"/>
      <c r="E5088" s="309"/>
      <c r="F5088" s="309"/>
      <c r="G5088" s="309"/>
      <c r="H5088" s="309"/>
      <c r="I5088" s="309"/>
      <c r="J5088" s="309"/>
      <c r="K5088" s="309"/>
      <c r="L5088" s="309"/>
      <c r="M5088" s="309"/>
      <c r="N5088" s="309"/>
      <c r="O5088" s="309"/>
      <c r="P5088" s="309"/>
      <c r="Q5088" s="309"/>
      <c r="R5088" s="309"/>
      <c r="S5088" s="309"/>
      <c r="T5088" s="309"/>
      <c r="U5088" s="309"/>
    </row>
    <row r="5089" spans="1:21" x14ac:dyDescent="0.2">
      <c r="A5089" s="309"/>
      <c r="B5089" s="309"/>
      <c r="C5089" s="309"/>
      <c r="D5089" s="309"/>
      <c r="E5089" s="309"/>
      <c r="F5089" s="309"/>
      <c r="G5089" s="309"/>
      <c r="H5089" s="309"/>
      <c r="I5089" s="309"/>
      <c r="J5089" s="309"/>
      <c r="K5089" s="309"/>
      <c r="L5089" s="309"/>
      <c r="M5089" s="309"/>
      <c r="N5089" s="309"/>
      <c r="O5089" s="309"/>
      <c r="P5089" s="309"/>
      <c r="Q5089" s="309"/>
      <c r="R5089" s="309"/>
      <c r="S5089" s="309"/>
      <c r="T5089" s="309"/>
      <c r="U5089" s="309"/>
    </row>
    <row r="5090" spans="1:21" x14ac:dyDescent="0.2">
      <c r="A5090" s="309"/>
      <c r="B5090" s="309"/>
      <c r="C5090" s="309"/>
      <c r="D5090" s="309"/>
      <c r="E5090" s="309"/>
      <c r="F5090" s="309"/>
      <c r="G5090" s="309"/>
      <c r="H5090" s="309"/>
      <c r="I5090" s="309"/>
      <c r="J5090" s="309"/>
      <c r="K5090" s="309"/>
      <c r="L5090" s="309"/>
      <c r="M5090" s="309"/>
      <c r="N5090" s="309"/>
      <c r="O5090" s="309"/>
      <c r="P5090" s="309"/>
      <c r="Q5090" s="309"/>
      <c r="R5090" s="309"/>
      <c r="S5090" s="309"/>
      <c r="T5090" s="309"/>
      <c r="U5090" s="309"/>
    </row>
    <row r="5091" spans="1:21" x14ac:dyDescent="0.2">
      <c r="A5091" s="309"/>
      <c r="B5091" s="309"/>
      <c r="C5091" s="309"/>
      <c r="D5091" s="309"/>
      <c r="E5091" s="309"/>
      <c r="F5091" s="309"/>
      <c r="G5091" s="309"/>
      <c r="H5091" s="309"/>
      <c r="I5091" s="309"/>
      <c r="J5091" s="309"/>
      <c r="K5091" s="309"/>
      <c r="L5091" s="309"/>
      <c r="M5091" s="309"/>
      <c r="N5091" s="309"/>
      <c r="O5091" s="309"/>
      <c r="P5091" s="309"/>
      <c r="Q5091" s="309"/>
      <c r="R5091" s="309"/>
      <c r="S5091" s="309"/>
      <c r="T5091" s="309"/>
      <c r="U5091" s="309"/>
    </row>
    <row r="5092" spans="1:21" x14ac:dyDescent="0.2">
      <c r="A5092" s="309"/>
      <c r="B5092" s="309"/>
      <c r="C5092" s="309"/>
      <c r="D5092" s="309"/>
      <c r="E5092" s="309"/>
      <c r="F5092" s="309"/>
      <c r="G5092" s="309"/>
      <c r="H5092" s="309"/>
      <c r="I5092" s="309"/>
      <c r="J5092" s="309"/>
      <c r="K5092" s="309"/>
      <c r="L5092" s="309"/>
      <c r="M5092" s="309"/>
      <c r="N5092" s="309"/>
      <c r="O5092" s="309"/>
      <c r="P5092" s="309"/>
      <c r="Q5092" s="309"/>
      <c r="R5092" s="309"/>
      <c r="S5092" s="309"/>
      <c r="T5092" s="309"/>
      <c r="U5092" s="309"/>
    </row>
    <row r="5093" spans="1:21" x14ac:dyDescent="0.2">
      <c r="A5093" s="309"/>
      <c r="B5093" s="309"/>
      <c r="C5093" s="309"/>
      <c r="D5093" s="309"/>
      <c r="E5093" s="309"/>
      <c r="F5093" s="309"/>
      <c r="G5093" s="309"/>
      <c r="H5093" s="309"/>
      <c r="I5093" s="309"/>
      <c r="J5093" s="309"/>
      <c r="K5093" s="309"/>
      <c r="L5093" s="309"/>
      <c r="M5093" s="309"/>
      <c r="N5093" s="309"/>
      <c r="O5093" s="309"/>
      <c r="P5093" s="309"/>
      <c r="Q5093" s="309"/>
      <c r="R5093" s="309"/>
      <c r="S5093" s="309"/>
      <c r="T5093" s="309"/>
      <c r="U5093" s="309"/>
    </row>
    <row r="5094" spans="1:21" x14ac:dyDescent="0.2">
      <c r="A5094" s="309"/>
      <c r="B5094" s="309"/>
      <c r="C5094" s="309"/>
      <c r="D5094" s="309"/>
      <c r="E5094" s="309"/>
      <c r="F5094" s="309"/>
      <c r="G5094" s="309"/>
      <c r="H5094" s="309"/>
      <c r="I5094" s="309"/>
      <c r="J5094" s="309"/>
      <c r="K5094" s="309"/>
      <c r="L5094" s="309"/>
      <c r="M5094" s="309"/>
      <c r="N5094" s="309"/>
      <c r="O5094" s="309"/>
      <c r="P5094" s="309"/>
      <c r="Q5094" s="309"/>
      <c r="R5094" s="309"/>
      <c r="S5094" s="309"/>
      <c r="T5094" s="309"/>
      <c r="U5094" s="309"/>
    </row>
    <row r="5095" spans="1:21" x14ac:dyDescent="0.2">
      <c r="A5095" s="309"/>
      <c r="B5095" s="309"/>
      <c r="C5095" s="309"/>
      <c r="D5095" s="309"/>
      <c r="E5095" s="309"/>
      <c r="F5095" s="309"/>
      <c r="G5095" s="309"/>
      <c r="H5095" s="309"/>
      <c r="I5095" s="309"/>
      <c r="J5095" s="309"/>
      <c r="K5095" s="309"/>
      <c r="L5095" s="309"/>
      <c r="M5095" s="309"/>
      <c r="N5095" s="309"/>
      <c r="O5095" s="309"/>
      <c r="P5095" s="309"/>
      <c r="Q5095" s="309"/>
      <c r="R5095" s="309"/>
      <c r="S5095" s="309"/>
      <c r="T5095" s="309"/>
      <c r="U5095" s="309"/>
    </row>
    <row r="5096" spans="1:21" x14ac:dyDescent="0.2">
      <c r="A5096" s="309"/>
      <c r="B5096" s="309"/>
      <c r="C5096" s="309"/>
      <c r="D5096" s="309"/>
      <c r="E5096" s="309"/>
      <c r="F5096" s="309"/>
      <c r="G5096" s="309"/>
      <c r="H5096" s="309"/>
      <c r="I5096" s="309"/>
      <c r="J5096" s="309"/>
      <c r="K5096" s="309"/>
      <c r="L5096" s="309"/>
      <c r="M5096" s="309"/>
      <c r="N5096" s="309"/>
      <c r="O5096" s="309"/>
      <c r="P5096" s="309"/>
      <c r="Q5096" s="309"/>
      <c r="R5096" s="309"/>
      <c r="S5096" s="309"/>
      <c r="T5096" s="309"/>
      <c r="U5096" s="309"/>
    </row>
    <row r="5097" spans="1:21" x14ac:dyDescent="0.2">
      <c r="A5097" s="309"/>
      <c r="B5097" s="309"/>
      <c r="C5097" s="309"/>
      <c r="D5097" s="309"/>
      <c r="E5097" s="309"/>
      <c r="F5097" s="309"/>
      <c r="G5097" s="309"/>
      <c r="H5097" s="309"/>
      <c r="I5097" s="309"/>
      <c r="J5097" s="309"/>
      <c r="K5097" s="309"/>
      <c r="L5097" s="309"/>
      <c r="M5097" s="309"/>
      <c r="N5097" s="309"/>
      <c r="O5097" s="309"/>
      <c r="P5097" s="309"/>
      <c r="Q5097" s="309"/>
      <c r="R5097" s="309"/>
      <c r="S5097" s="309"/>
      <c r="T5097" s="309"/>
      <c r="U5097" s="309"/>
    </row>
    <row r="5098" spans="1:21" x14ac:dyDescent="0.2">
      <c r="A5098" s="309"/>
      <c r="B5098" s="309"/>
      <c r="C5098" s="309"/>
      <c r="D5098" s="309"/>
      <c r="E5098" s="309"/>
      <c r="F5098" s="309"/>
      <c r="G5098" s="309"/>
      <c r="H5098" s="309"/>
      <c r="I5098" s="309"/>
      <c r="J5098" s="309"/>
      <c r="K5098" s="309"/>
      <c r="L5098" s="309"/>
      <c r="M5098" s="309"/>
      <c r="N5098" s="309"/>
      <c r="O5098" s="309"/>
      <c r="P5098" s="309"/>
      <c r="Q5098" s="309"/>
      <c r="R5098" s="309"/>
      <c r="S5098" s="309"/>
      <c r="T5098" s="309"/>
      <c r="U5098" s="309"/>
    </row>
    <row r="5099" spans="1:21" x14ac:dyDescent="0.2">
      <c r="A5099" s="309"/>
      <c r="B5099" s="309"/>
      <c r="C5099" s="309"/>
      <c r="D5099" s="309"/>
      <c r="E5099" s="309"/>
      <c r="F5099" s="309"/>
      <c r="G5099" s="309"/>
      <c r="H5099" s="309"/>
      <c r="I5099" s="309"/>
      <c r="J5099" s="309"/>
      <c r="K5099" s="309"/>
      <c r="L5099" s="309"/>
      <c r="M5099" s="309"/>
      <c r="N5099" s="309"/>
      <c r="O5099" s="309"/>
      <c r="P5099" s="309"/>
      <c r="Q5099" s="309"/>
      <c r="R5099" s="309"/>
      <c r="S5099" s="309"/>
      <c r="T5099" s="309"/>
      <c r="U5099" s="309"/>
    </row>
    <row r="5100" spans="1:21" x14ac:dyDescent="0.2">
      <c r="A5100" s="309"/>
      <c r="B5100" s="309"/>
      <c r="C5100" s="309"/>
      <c r="D5100" s="309"/>
      <c r="E5100" s="309"/>
      <c r="F5100" s="309"/>
      <c r="G5100" s="309"/>
      <c r="H5100" s="309"/>
      <c r="I5100" s="309"/>
      <c r="J5100" s="309"/>
      <c r="K5100" s="309"/>
      <c r="L5100" s="309"/>
      <c r="M5100" s="309"/>
      <c r="N5100" s="309"/>
      <c r="O5100" s="309"/>
      <c r="P5100" s="309"/>
      <c r="Q5100" s="309"/>
      <c r="R5100" s="309"/>
      <c r="S5100" s="309"/>
      <c r="T5100" s="309"/>
      <c r="U5100" s="309"/>
    </row>
    <row r="5101" spans="1:21" x14ac:dyDescent="0.2">
      <c r="A5101" s="309"/>
      <c r="B5101" s="309"/>
      <c r="C5101" s="309"/>
      <c r="D5101" s="309"/>
      <c r="E5101" s="309"/>
      <c r="F5101" s="309"/>
      <c r="G5101" s="309"/>
      <c r="H5101" s="309"/>
      <c r="I5101" s="309"/>
      <c r="J5101" s="309"/>
      <c r="K5101" s="309"/>
      <c r="L5101" s="309"/>
      <c r="M5101" s="309"/>
      <c r="N5101" s="309"/>
      <c r="O5101" s="309"/>
      <c r="P5101" s="309"/>
      <c r="Q5101" s="309"/>
      <c r="R5101" s="309"/>
      <c r="S5101" s="309"/>
      <c r="T5101" s="309"/>
      <c r="U5101" s="309"/>
    </row>
    <row r="5102" spans="1:21" x14ac:dyDescent="0.2">
      <c r="A5102" s="309"/>
      <c r="B5102" s="309"/>
      <c r="C5102" s="309"/>
      <c r="D5102" s="309"/>
      <c r="E5102" s="309"/>
      <c r="F5102" s="309"/>
      <c r="G5102" s="309"/>
      <c r="H5102" s="309"/>
      <c r="I5102" s="309"/>
      <c r="J5102" s="309"/>
      <c r="K5102" s="309"/>
      <c r="L5102" s="309"/>
      <c r="M5102" s="309"/>
      <c r="N5102" s="309"/>
      <c r="O5102" s="309"/>
      <c r="P5102" s="309"/>
      <c r="Q5102" s="309"/>
      <c r="R5102" s="309"/>
      <c r="S5102" s="309"/>
      <c r="T5102" s="309"/>
      <c r="U5102" s="309"/>
    </row>
    <row r="5103" spans="1:21" x14ac:dyDescent="0.2">
      <c r="A5103" s="309"/>
      <c r="B5103" s="309"/>
      <c r="C5103" s="309"/>
      <c r="D5103" s="309"/>
      <c r="E5103" s="309"/>
      <c r="F5103" s="309"/>
      <c r="G5103" s="309"/>
      <c r="H5103" s="309"/>
      <c r="I5103" s="309"/>
      <c r="J5103" s="309"/>
      <c r="K5103" s="309"/>
      <c r="L5103" s="309"/>
      <c r="M5103" s="309"/>
      <c r="N5103" s="309"/>
      <c r="O5103" s="309"/>
      <c r="P5103" s="309"/>
      <c r="Q5103" s="309"/>
      <c r="R5103" s="309"/>
      <c r="S5103" s="309"/>
      <c r="T5103" s="309"/>
      <c r="U5103" s="309"/>
    </row>
    <row r="5104" spans="1:21" x14ac:dyDescent="0.2">
      <c r="A5104" s="309"/>
      <c r="B5104" s="309"/>
      <c r="C5104" s="309"/>
      <c r="D5104" s="309"/>
      <c r="E5104" s="309"/>
      <c r="F5104" s="309"/>
      <c r="G5104" s="309"/>
      <c r="H5104" s="309"/>
      <c r="I5104" s="309"/>
      <c r="J5104" s="309"/>
      <c r="K5104" s="309"/>
      <c r="L5104" s="309"/>
      <c r="M5104" s="309"/>
      <c r="N5104" s="309"/>
      <c r="O5104" s="309"/>
      <c r="P5104" s="309"/>
      <c r="Q5104" s="309"/>
      <c r="R5104" s="309"/>
      <c r="S5104" s="309"/>
      <c r="T5104" s="309"/>
      <c r="U5104" s="309"/>
    </row>
    <row r="5105" spans="1:21" x14ac:dyDescent="0.2">
      <c r="A5105" s="309"/>
      <c r="B5105" s="309"/>
      <c r="C5105" s="309"/>
      <c r="D5105" s="309"/>
      <c r="E5105" s="309"/>
      <c r="F5105" s="309"/>
      <c r="G5105" s="309"/>
      <c r="H5105" s="309"/>
      <c r="I5105" s="309"/>
      <c r="J5105" s="309"/>
      <c r="K5105" s="309"/>
      <c r="L5105" s="309"/>
      <c r="M5105" s="309"/>
      <c r="N5105" s="309"/>
      <c r="O5105" s="309"/>
      <c r="P5105" s="309"/>
      <c r="Q5105" s="309"/>
      <c r="R5105" s="309"/>
      <c r="S5105" s="309"/>
      <c r="T5105" s="309"/>
      <c r="U5105" s="309"/>
    </row>
    <row r="5106" spans="1:21" x14ac:dyDescent="0.2">
      <c r="A5106" s="309"/>
      <c r="B5106" s="309"/>
      <c r="C5106" s="309"/>
      <c r="D5106" s="309"/>
      <c r="E5106" s="309"/>
      <c r="F5106" s="309"/>
      <c r="G5106" s="309"/>
      <c r="H5106" s="309"/>
      <c r="I5106" s="309"/>
      <c r="J5106" s="309"/>
      <c r="K5106" s="309"/>
      <c r="L5106" s="309"/>
      <c r="M5106" s="309"/>
      <c r="N5106" s="309"/>
      <c r="O5106" s="309"/>
      <c r="P5106" s="309"/>
      <c r="Q5106" s="309"/>
      <c r="R5106" s="309"/>
      <c r="S5106" s="309"/>
      <c r="T5106" s="309"/>
      <c r="U5106" s="309"/>
    </row>
    <row r="5107" spans="1:21" x14ac:dyDescent="0.2">
      <c r="A5107" s="309"/>
      <c r="B5107" s="309"/>
      <c r="C5107" s="309"/>
      <c r="D5107" s="309"/>
      <c r="E5107" s="309"/>
      <c r="F5107" s="309"/>
      <c r="G5107" s="309"/>
      <c r="H5107" s="309"/>
      <c r="I5107" s="309"/>
      <c r="J5107" s="309"/>
      <c r="K5107" s="309"/>
      <c r="L5107" s="309"/>
      <c r="M5107" s="309"/>
      <c r="N5107" s="309"/>
      <c r="O5107" s="309"/>
      <c r="P5107" s="309"/>
      <c r="Q5107" s="309"/>
      <c r="R5107" s="309"/>
      <c r="S5107" s="309"/>
      <c r="T5107" s="309"/>
      <c r="U5107" s="309"/>
    </row>
    <row r="5108" spans="1:21" x14ac:dyDescent="0.2">
      <c r="A5108" s="309"/>
      <c r="B5108" s="309"/>
      <c r="C5108" s="309"/>
      <c r="D5108" s="309"/>
      <c r="E5108" s="309"/>
      <c r="F5108" s="309"/>
      <c r="G5108" s="309"/>
      <c r="H5108" s="309"/>
      <c r="I5108" s="309"/>
      <c r="J5108" s="309"/>
      <c r="K5108" s="309"/>
      <c r="L5108" s="309"/>
      <c r="M5108" s="309"/>
      <c r="N5108" s="309"/>
      <c r="O5108" s="309"/>
      <c r="P5108" s="309"/>
      <c r="Q5108" s="309"/>
      <c r="R5108" s="309"/>
      <c r="S5108" s="309"/>
      <c r="T5108" s="309"/>
      <c r="U5108" s="309"/>
    </row>
    <row r="5109" spans="1:21" x14ac:dyDescent="0.2">
      <c r="A5109" s="309"/>
      <c r="B5109" s="309"/>
      <c r="C5109" s="309"/>
      <c r="D5109" s="309"/>
      <c r="E5109" s="309"/>
      <c r="F5109" s="309"/>
      <c r="G5109" s="309"/>
      <c r="H5109" s="309"/>
      <c r="I5109" s="309"/>
      <c r="J5109" s="309"/>
      <c r="K5109" s="309"/>
      <c r="L5109" s="309"/>
      <c r="M5109" s="309"/>
      <c r="N5109" s="309"/>
      <c r="O5109" s="309"/>
      <c r="P5109" s="309"/>
      <c r="Q5109" s="309"/>
      <c r="R5109" s="309"/>
      <c r="S5109" s="309"/>
      <c r="T5109" s="309"/>
      <c r="U5109" s="309"/>
    </row>
    <row r="5110" spans="1:21" x14ac:dyDescent="0.2">
      <c r="A5110" s="309"/>
      <c r="B5110" s="309"/>
      <c r="C5110" s="309"/>
      <c r="D5110" s="309"/>
      <c r="E5110" s="309"/>
      <c r="F5110" s="309"/>
      <c r="G5110" s="309"/>
      <c r="H5110" s="309"/>
      <c r="I5110" s="309"/>
      <c r="J5110" s="309"/>
      <c r="K5110" s="309"/>
      <c r="L5110" s="309"/>
      <c r="M5110" s="309"/>
      <c r="N5110" s="309"/>
      <c r="O5110" s="309"/>
      <c r="P5110" s="309"/>
      <c r="Q5110" s="309"/>
      <c r="R5110" s="309"/>
      <c r="S5110" s="309"/>
      <c r="T5110" s="309"/>
      <c r="U5110" s="309"/>
    </row>
    <row r="5111" spans="1:21" x14ac:dyDescent="0.2">
      <c r="A5111" s="309"/>
      <c r="B5111" s="309"/>
      <c r="C5111" s="309"/>
      <c r="D5111" s="309"/>
      <c r="E5111" s="309"/>
      <c r="F5111" s="309"/>
      <c r="G5111" s="309"/>
      <c r="H5111" s="309"/>
      <c r="I5111" s="309"/>
      <c r="J5111" s="309"/>
      <c r="K5111" s="309"/>
      <c r="L5111" s="309"/>
      <c r="M5111" s="309"/>
      <c r="N5111" s="309"/>
      <c r="O5111" s="309"/>
      <c r="P5111" s="309"/>
      <c r="Q5111" s="309"/>
      <c r="R5111" s="309"/>
      <c r="S5111" s="309"/>
      <c r="T5111" s="309"/>
      <c r="U5111" s="309"/>
    </row>
    <row r="5112" spans="1:21" x14ac:dyDescent="0.2">
      <c r="A5112" s="309"/>
      <c r="B5112" s="309"/>
      <c r="C5112" s="309"/>
      <c r="D5112" s="309"/>
      <c r="E5112" s="309"/>
      <c r="F5112" s="309"/>
      <c r="G5112" s="309"/>
      <c r="H5112" s="309"/>
      <c r="I5112" s="309"/>
      <c r="J5112" s="309"/>
      <c r="K5112" s="309"/>
      <c r="L5112" s="309"/>
      <c r="M5112" s="309"/>
      <c r="N5112" s="309"/>
      <c r="O5112" s="309"/>
      <c r="P5112" s="309"/>
      <c r="Q5112" s="309"/>
      <c r="R5112" s="309"/>
      <c r="S5112" s="309"/>
      <c r="T5112" s="309"/>
      <c r="U5112" s="309"/>
    </row>
    <row r="5113" spans="1:21" x14ac:dyDescent="0.2">
      <c r="A5113" s="309"/>
      <c r="B5113" s="309"/>
      <c r="C5113" s="309"/>
      <c r="D5113" s="309"/>
      <c r="E5113" s="309"/>
      <c r="F5113" s="309"/>
      <c r="G5113" s="309"/>
      <c r="H5113" s="309"/>
      <c r="I5113" s="309"/>
      <c r="J5113" s="309"/>
      <c r="K5113" s="309"/>
      <c r="L5113" s="309"/>
      <c r="M5113" s="309"/>
      <c r="N5113" s="309"/>
      <c r="O5113" s="309"/>
      <c r="P5113" s="309"/>
      <c r="Q5113" s="309"/>
      <c r="R5113" s="309"/>
      <c r="S5113" s="309"/>
      <c r="T5113" s="309"/>
      <c r="U5113" s="309"/>
    </row>
    <row r="5114" spans="1:21" x14ac:dyDescent="0.2">
      <c r="A5114" s="309"/>
      <c r="B5114" s="309"/>
      <c r="C5114" s="309"/>
      <c r="D5114" s="309"/>
      <c r="E5114" s="309"/>
      <c r="F5114" s="309"/>
      <c r="G5114" s="309"/>
      <c r="H5114" s="309"/>
      <c r="I5114" s="309"/>
      <c r="J5114" s="309"/>
      <c r="K5114" s="309"/>
      <c r="L5114" s="309"/>
      <c r="M5114" s="309"/>
      <c r="N5114" s="309"/>
      <c r="O5114" s="309"/>
      <c r="P5114" s="309"/>
      <c r="Q5114" s="309"/>
      <c r="R5114" s="309"/>
      <c r="S5114" s="309"/>
      <c r="T5114" s="309"/>
      <c r="U5114" s="309"/>
    </row>
    <row r="5115" spans="1:21" x14ac:dyDescent="0.2">
      <c r="A5115" s="309"/>
      <c r="B5115" s="309"/>
      <c r="C5115" s="309"/>
      <c r="D5115" s="309"/>
      <c r="E5115" s="309"/>
      <c r="F5115" s="309"/>
      <c r="G5115" s="309"/>
      <c r="H5115" s="309"/>
      <c r="I5115" s="309"/>
      <c r="J5115" s="309"/>
      <c r="K5115" s="309"/>
      <c r="L5115" s="309"/>
      <c r="M5115" s="309"/>
      <c r="N5115" s="309"/>
      <c r="O5115" s="309"/>
      <c r="P5115" s="309"/>
      <c r="Q5115" s="309"/>
      <c r="R5115" s="309"/>
      <c r="S5115" s="309"/>
      <c r="T5115" s="309"/>
      <c r="U5115" s="309"/>
    </row>
    <row r="5116" spans="1:21" x14ac:dyDescent="0.2">
      <c r="A5116" s="309"/>
      <c r="B5116" s="309"/>
      <c r="C5116" s="309"/>
      <c r="D5116" s="309"/>
      <c r="E5116" s="309"/>
      <c r="F5116" s="309"/>
      <c r="G5116" s="309"/>
      <c r="H5116" s="309"/>
      <c r="I5116" s="309"/>
      <c r="J5116" s="309"/>
      <c r="K5116" s="309"/>
      <c r="L5116" s="309"/>
      <c r="M5116" s="309"/>
      <c r="N5116" s="309"/>
      <c r="O5116" s="309"/>
      <c r="P5116" s="309"/>
      <c r="Q5116" s="309"/>
      <c r="R5116" s="309"/>
      <c r="S5116" s="309"/>
      <c r="T5116" s="309"/>
      <c r="U5116" s="309"/>
    </row>
    <row r="5117" spans="1:21" x14ac:dyDescent="0.2">
      <c r="A5117" s="309"/>
      <c r="B5117" s="309"/>
      <c r="C5117" s="309"/>
      <c r="D5117" s="309"/>
      <c r="E5117" s="309"/>
      <c r="F5117" s="309"/>
      <c r="G5117" s="309"/>
      <c r="H5117" s="309"/>
      <c r="I5117" s="309"/>
      <c r="J5117" s="309"/>
      <c r="K5117" s="309"/>
      <c r="L5117" s="309"/>
      <c r="M5117" s="309"/>
      <c r="N5117" s="309"/>
      <c r="O5117" s="309"/>
      <c r="P5117" s="309"/>
      <c r="Q5117" s="309"/>
      <c r="R5117" s="309"/>
      <c r="S5117" s="309"/>
      <c r="T5117" s="309"/>
      <c r="U5117" s="309"/>
    </row>
    <row r="5118" spans="1:21" x14ac:dyDescent="0.2">
      <c r="A5118" s="309"/>
      <c r="B5118" s="309"/>
      <c r="C5118" s="309"/>
      <c r="D5118" s="309"/>
      <c r="E5118" s="309"/>
      <c r="F5118" s="309"/>
      <c r="G5118" s="309"/>
      <c r="H5118" s="309"/>
      <c r="I5118" s="309"/>
      <c r="J5118" s="309"/>
      <c r="K5118" s="309"/>
      <c r="L5118" s="309"/>
      <c r="M5118" s="309"/>
      <c r="N5118" s="309"/>
      <c r="O5118" s="309"/>
      <c r="P5118" s="309"/>
      <c r="Q5118" s="309"/>
      <c r="R5118" s="309"/>
      <c r="S5118" s="309"/>
      <c r="T5118" s="309"/>
      <c r="U5118" s="309"/>
    </row>
    <row r="5119" spans="1:21" x14ac:dyDescent="0.2">
      <c r="A5119" s="309"/>
      <c r="B5119" s="309"/>
      <c r="C5119" s="309"/>
      <c r="D5119" s="309"/>
      <c r="E5119" s="309"/>
      <c r="F5119" s="309"/>
      <c r="G5119" s="309"/>
      <c r="H5119" s="309"/>
      <c r="I5119" s="309"/>
      <c r="J5119" s="309"/>
      <c r="K5119" s="309"/>
      <c r="L5119" s="309"/>
      <c r="M5119" s="309"/>
      <c r="N5119" s="309"/>
      <c r="O5119" s="309"/>
      <c r="P5119" s="309"/>
      <c r="Q5119" s="309"/>
      <c r="R5119" s="309"/>
      <c r="S5119" s="309"/>
      <c r="T5119" s="309"/>
      <c r="U5119" s="309"/>
    </row>
    <row r="5120" spans="1:21" x14ac:dyDescent="0.2">
      <c r="A5120" s="309"/>
      <c r="B5120" s="309"/>
      <c r="C5120" s="309"/>
      <c r="D5120" s="309"/>
      <c r="E5120" s="309"/>
      <c r="F5120" s="309"/>
      <c r="G5120" s="309"/>
      <c r="H5120" s="309"/>
      <c r="I5120" s="309"/>
      <c r="J5120" s="309"/>
      <c r="K5120" s="309"/>
      <c r="L5120" s="309"/>
      <c r="M5120" s="309"/>
      <c r="N5120" s="309"/>
      <c r="O5120" s="309"/>
      <c r="P5120" s="309"/>
      <c r="Q5120" s="309"/>
      <c r="R5120" s="309"/>
      <c r="S5120" s="309"/>
      <c r="T5120" s="309"/>
      <c r="U5120" s="309"/>
    </row>
    <row r="5121" spans="1:21" x14ac:dyDescent="0.2">
      <c r="A5121" s="309"/>
      <c r="B5121" s="309"/>
      <c r="C5121" s="309"/>
      <c r="D5121" s="309"/>
      <c r="E5121" s="309"/>
      <c r="F5121" s="309"/>
      <c r="G5121" s="309"/>
      <c r="H5121" s="309"/>
      <c r="I5121" s="309"/>
      <c r="J5121" s="309"/>
      <c r="K5121" s="309"/>
      <c r="L5121" s="309"/>
      <c r="M5121" s="309"/>
      <c r="N5121" s="309"/>
      <c r="O5121" s="309"/>
      <c r="P5121" s="309"/>
      <c r="Q5121" s="309"/>
      <c r="R5121" s="309"/>
      <c r="S5121" s="309"/>
      <c r="T5121" s="309"/>
      <c r="U5121" s="309"/>
    </row>
    <row r="5122" spans="1:21" x14ac:dyDescent="0.2">
      <c r="A5122" s="309"/>
      <c r="B5122" s="309"/>
      <c r="C5122" s="309"/>
      <c r="D5122" s="309"/>
      <c r="E5122" s="309"/>
      <c r="F5122" s="309"/>
      <c r="G5122" s="309"/>
      <c r="H5122" s="309"/>
      <c r="I5122" s="309"/>
      <c r="J5122" s="309"/>
      <c r="K5122" s="309"/>
      <c r="L5122" s="309"/>
      <c r="M5122" s="309"/>
      <c r="N5122" s="309"/>
      <c r="O5122" s="309"/>
      <c r="P5122" s="309"/>
      <c r="Q5122" s="309"/>
      <c r="R5122" s="309"/>
      <c r="S5122" s="309"/>
      <c r="T5122" s="309"/>
      <c r="U5122" s="309"/>
    </row>
    <row r="5123" spans="1:21" x14ac:dyDescent="0.2">
      <c r="A5123" s="309"/>
      <c r="B5123" s="309"/>
      <c r="C5123" s="309"/>
      <c r="D5123" s="309"/>
      <c r="E5123" s="309"/>
      <c r="F5123" s="309"/>
      <c r="G5123" s="309"/>
      <c r="H5123" s="309"/>
      <c r="I5123" s="309"/>
      <c r="J5123" s="309"/>
      <c r="K5123" s="309"/>
      <c r="L5123" s="309"/>
      <c r="M5123" s="309"/>
      <c r="N5123" s="309"/>
      <c r="O5123" s="309"/>
      <c r="P5123" s="309"/>
      <c r="Q5123" s="309"/>
      <c r="R5123" s="309"/>
      <c r="S5123" s="309"/>
      <c r="T5123" s="309"/>
      <c r="U5123" s="309"/>
    </row>
    <row r="5124" spans="1:21" x14ac:dyDescent="0.2">
      <c r="A5124" s="309"/>
      <c r="B5124" s="309"/>
      <c r="C5124" s="309"/>
      <c r="D5124" s="309"/>
      <c r="E5124" s="309"/>
      <c r="F5124" s="309"/>
      <c r="G5124" s="309"/>
      <c r="H5124" s="309"/>
      <c r="I5124" s="309"/>
      <c r="J5124" s="309"/>
      <c r="K5124" s="309"/>
      <c r="L5124" s="309"/>
      <c r="M5124" s="309"/>
      <c r="N5124" s="309"/>
      <c r="O5124" s="309"/>
      <c r="P5124" s="309"/>
      <c r="Q5124" s="309"/>
      <c r="R5124" s="309"/>
      <c r="S5124" s="309"/>
      <c r="T5124" s="309"/>
      <c r="U5124" s="309"/>
    </row>
    <row r="5125" spans="1:21" x14ac:dyDescent="0.2">
      <c r="A5125" s="309"/>
      <c r="B5125" s="309"/>
      <c r="C5125" s="309"/>
      <c r="D5125" s="309"/>
      <c r="E5125" s="309"/>
      <c r="F5125" s="309"/>
      <c r="G5125" s="309"/>
      <c r="H5125" s="309"/>
      <c r="I5125" s="309"/>
      <c r="J5125" s="309"/>
      <c r="K5125" s="309"/>
      <c r="L5125" s="309"/>
      <c r="M5125" s="309"/>
      <c r="N5125" s="309"/>
      <c r="O5125" s="309"/>
      <c r="P5125" s="309"/>
      <c r="Q5125" s="309"/>
      <c r="R5125" s="309"/>
      <c r="S5125" s="309"/>
      <c r="T5125" s="309"/>
      <c r="U5125" s="309"/>
    </row>
    <row r="5126" spans="1:21" x14ac:dyDescent="0.2">
      <c r="A5126" s="309"/>
      <c r="B5126" s="309"/>
      <c r="C5126" s="309"/>
      <c r="D5126" s="309"/>
      <c r="E5126" s="309"/>
      <c r="F5126" s="309"/>
      <c r="G5126" s="309"/>
      <c r="H5126" s="309"/>
      <c r="I5126" s="309"/>
      <c r="J5126" s="309"/>
      <c r="K5126" s="309"/>
      <c r="L5126" s="309"/>
      <c r="M5126" s="309"/>
      <c r="N5126" s="309"/>
      <c r="O5126" s="309"/>
      <c r="P5126" s="309"/>
      <c r="Q5126" s="309"/>
      <c r="R5126" s="309"/>
      <c r="S5126" s="309"/>
      <c r="T5126" s="309"/>
      <c r="U5126" s="309"/>
    </row>
    <row r="5127" spans="1:21" x14ac:dyDescent="0.2">
      <c r="A5127" s="309"/>
      <c r="B5127" s="309"/>
      <c r="C5127" s="309"/>
      <c r="D5127" s="309"/>
      <c r="E5127" s="309"/>
      <c r="F5127" s="309"/>
      <c r="G5127" s="309"/>
      <c r="H5127" s="309"/>
      <c r="I5127" s="309"/>
      <c r="J5127" s="309"/>
      <c r="K5127" s="309"/>
      <c r="L5127" s="309"/>
      <c r="M5127" s="309"/>
      <c r="N5127" s="309"/>
      <c r="O5127" s="309"/>
      <c r="P5127" s="309"/>
      <c r="Q5127" s="309"/>
      <c r="R5127" s="309"/>
      <c r="S5127" s="309"/>
      <c r="T5127" s="309"/>
      <c r="U5127" s="309"/>
    </row>
    <row r="5128" spans="1:21" x14ac:dyDescent="0.2">
      <c r="A5128" s="309"/>
      <c r="B5128" s="309"/>
      <c r="C5128" s="309"/>
      <c r="D5128" s="309"/>
      <c r="E5128" s="309"/>
      <c r="F5128" s="309"/>
      <c r="G5128" s="309"/>
      <c r="H5128" s="309"/>
      <c r="I5128" s="309"/>
      <c r="J5128" s="309"/>
      <c r="K5128" s="309"/>
      <c r="L5128" s="309"/>
      <c r="M5128" s="309"/>
      <c r="N5128" s="309"/>
      <c r="O5128" s="309"/>
      <c r="P5128" s="309"/>
      <c r="Q5128" s="309"/>
      <c r="R5128" s="309"/>
      <c r="S5128" s="309"/>
      <c r="T5128" s="309"/>
      <c r="U5128" s="309"/>
    </row>
    <row r="5129" spans="1:21" x14ac:dyDescent="0.2">
      <c r="A5129" s="309"/>
      <c r="B5129" s="309"/>
      <c r="C5129" s="309"/>
      <c r="D5129" s="309"/>
      <c r="E5129" s="309"/>
      <c r="F5129" s="309"/>
      <c r="G5129" s="309"/>
      <c r="H5129" s="309"/>
      <c r="I5129" s="309"/>
      <c r="J5129" s="309"/>
      <c r="K5129" s="309"/>
      <c r="L5129" s="309"/>
      <c r="M5129" s="309"/>
      <c r="N5129" s="309"/>
      <c r="O5129" s="309"/>
      <c r="P5129" s="309"/>
      <c r="Q5129" s="309"/>
      <c r="R5129" s="309"/>
      <c r="S5129" s="309"/>
      <c r="T5129" s="309"/>
      <c r="U5129" s="309"/>
    </row>
    <row r="5130" spans="1:21" x14ac:dyDescent="0.2">
      <c r="A5130" s="309"/>
      <c r="B5130" s="309"/>
      <c r="C5130" s="309"/>
      <c r="D5130" s="309"/>
      <c r="E5130" s="309"/>
      <c r="F5130" s="309"/>
      <c r="G5130" s="309"/>
      <c r="H5130" s="309"/>
      <c r="I5130" s="309"/>
      <c r="J5130" s="309"/>
      <c r="K5130" s="309"/>
      <c r="L5130" s="309"/>
      <c r="M5130" s="309"/>
      <c r="N5130" s="309"/>
      <c r="O5130" s="309"/>
      <c r="P5130" s="309"/>
      <c r="Q5130" s="309"/>
      <c r="R5130" s="309"/>
      <c r="S5130" s="309"/>
      <c r="T5130" s="309"/>
      <c r="U5130" s="309"/>
    </row>
    <row r="5131" spans="1:21" x14ac:dyDescent="0.2">
      <c r="A5131" s="309"/>
      <c r="B5131" s="309"/>
      <c r="C5131" s="309"/>
      <c r="D5131" s="309"/>
      <c r="E5131" s="309"/>
      <c r="F5131" s="309"/>
      <c r="G5131" s="309"/>
      <c r="H5131" s="309"/>
      <c r="I5131" s="309"/>
      <c r="J5131" s="309"/>
      <c r="K5131" s="309"/>
      <c r="L5131" s="309"/>
      <c r="M5131" s="309"/>
      <c r="N5131" s="309"/>
      <c r="O5131" s="309"/>
      <c r="P5131" s="309"/>
      <c r="Q5131" s="309"/>
      <c r="R5131" s="309"/>
      <c r="S5131" s="309"/>
      <c r="T5131" s="309"/>
      <c r="U5131" s="309"/>
    </row>
    <row r="5132" spans="1:21" x14ac:dyDescent="0.2">
      <c r="A5132" s="309"/>
      <c r="B5132" s="309"/>
      <c r="C5132" s="309"/>
      <c r="D5132" s="309"/>
      <c r="E5132" s="309"/>
      <c r="F5132" s="309"/>
      <c r="G5132" s="309"/>
      <c r="H5132" s="309"/>
      <c r="I5132" s="309"/>
      <c r="J5132" s="309"/>
      <c r="K5132" s="309"/>
      <c r="L5132" s="309"/>
      <c r="M5132" s="309"/>
      <c r="N5132" s="309"/>
      <c r="O5132" s="309"/>
      <c r="P5132" s="309"/>
      <c r="Q5132" s="309"/>
      <c r="R5132" s="309"/>
      <c r="S5132" s="309"/>
      <c r="T5132" s="309"/>
      <c r="U5132" s="309"/>
    </row>
    <row r="5133" spans="1:21" x14ac:dyDescent="0.2">
      <c r="A5133" s="309"/>
      <c r="B5133" s="309"/>
      <c r="C5133" s="309"/>
      <c r="D5133" s="309"/>
      <c r="E5133" s="309"/>
      <c r="F5133" s="309"/>
      <c r="G5133" s="309"/>
      <c r="H5133" s="309"/>
      <c r="I5133" s="309"/>
      <c r="J5133" s="309"/>
      <c r="K5133" s="309"/>
      <c r="L5133" s="309"/>
      <c r="M5133" s="309"/>
      <c r="N5133" s="309"/>
      <c r="O5133" s="309"/>
      <c r="P5133" s="309"/>
      <c r="Q5133" s="309"/>
      <c r="R5133" s="309"/>
      <c r="S5133" s="309"/>
      <c r="T5133" s="309"/>
      <c r="U5133" s="309"/>
    </row>
    <row r="5134" spans="1:21" x14ac:dyDescent="0.2">
      <c r="A5134" s="309"/>
      <c r="B5134" s="309"/>
      <c r="C5134" s="309"/>
      <c r="D5134" s="309"/>
      <c r="E5134" s="309"/>
      <c r="F5134" s="309"/>
      <c r="G5134" s="309"/>
      <c r="H5134" s="309"/>
      <c r="I5134" s="309"/>
      <c r="J5134" s="309"/>
      <c r="K5134" s="309"/>
      <c r="L5134" s="309"/>
      <c r="M5134" s="309"/>
      <c r="N5134" s="309"/>
      <c r="O5134" s="309"/>
      <c r="P5134" s="309"/>
      <c r="Q5134" s="309"/>
      <c r="R5134" s="309"/>
      <c r="S5134" s="309"/>
      <c r="T5134" s="309"/>
      <c r="U5134" s="309"/>
    </row>
    <row r="5135" spans="1:21" x14ac:dyDescent="0.2">
      <c r="A5135" s="309"/>
      <c r="B5135" s="309"/>
      <c r="C5135" s="309"/>
      <c r="D5135" s="309"/>
      <c r="E5135" s="309"/>
      <c r="F5135" s="309"/>
      <c r="G5135" s="309"/>
      <c r="H5135" s="309"/>
      <c r="I5135" s="309"/>
      <c r="J5135" s="309"/>
      <c r="K5135" s="309"/>
      <c r="L5135" s="309"/>
      <c r="M5135" s="309"/>
      <c r="N5135" s="309"/>
      <c r="O5135" s="309"/>
      <c r="P5135" s="309"/>
      <c r="Q5135" s="309"/>
      <c r="R5135" s="309"/>
      <c r="S5135" s="309"/>
      <c r="T5135" s="309"/>
      <c r="U5135" s="309"/>
    </row>
    <row r="5136" spans="1:21" x14ac:dyDescent="0.2">
      <c r="A5136" s="309"/>
      <c r="B5136" s="309"/>
      <c r="C5136" s="309"/>
      <c r="D5136" s="309"/>
      <c r="E5136" s="309"/>
      <c r="F5136" s="309"/>
      <c r="G5136" s="309"/>
      <c r="H5136" s="309"/>
      <c r="I5136" s="309"/>
      <c r="J5136" s="309"/>
      <c r="K5136" s="309"/>
      <c r="L5136" s="309"/>
      <c r="M5136" s="309"/>
      <c r="N5136" s="309"/>
      <c r="O5136" s="309"/>
      <c r="P5136" s="309"/>
      <c r="Q5136" s="309"/>
      <c r="R5136" s="309"/>
      <c r="S5136" s="309"/>
      <c r="T5136" s="309"/>
      <c r="U5136" s="309"/>
    </row>
    <row r="5137" spans="1:21" x14ac:dyDescent="0.2">
      <c r="A5137" s="309"/>
      <c r="B5137" s="309"/>
      <c r="C5137" s="309"/>
      <c r="D5137" s="309"/>
      <c r="E5137" s="309"/>
      <c r="F5137" s="309"/>
      <c r="G5137" s="309"/>
      <c r="H5137" s="309"/>
      <c r="I5137" s="309"/>
      <c r="J5137" s="309"/>
      <c r="K5137" s="309"/>
      <c r="L5137" s="309"/>
      <c r="M5137" s="309"/>
      <c r="N5137" s="309"/>
      <c r="O5137" s="309"/>
      <c r="P5137" s="309"/>
      <c r="Q5137" s="309"/>
      <c r="R5137" s="309"/>
      <c r="S5137" s="309"/>
      <c r="T5137" s="309"/>
      <c r="U5137" s="309"/>
    </row>
    <row r="5138" spans="1:21" x14ac:dyDescent="0.2">
      <c r="A5138" s="309"/>
      <c r="B5138" s="309"/>
      <c r="C5138" s="309"/>
      <c r="D5138" s="309"/>
      <c r="E5138" s="309"/>
      <c r="F5138" s="309"/>
      <c r="G5138" s="309"/>
      <c r="H5138" s="309"/>
      <c r="I5138" s="309"/>
      <c r="J5138" s="309"/>
      <c r="K5138" s="309"/>
      <c r="L5138" s="309"/>
      <c r="M5138" s="309"/>
      <c r="N5138" s="309"/>
      <c r="O5138" s="309"/>
      <c r="P5138" s="309"/>
      <c r="Q5138" s="309"/>
      <c r="R5138" s="309"/>
      <c r="S5138" s="309"/>
      <c r="T5138" s="309"/>
      <c r="U5138" s="309"/>
    </row>
    <row r="5139" spans="1:21" x14ac:dyDescent="0.2">
      <c r="A5139" s="309"/>
      <c r="B5139" s="309"/>
      <c r="C5139" s="309"/>
      <c r="D5139" s="309"/>
      <c r="E5139" s="309"/>
      <c r="F5139" s="309"/>
      <c r="G5139" s="309"/>
      <c r="H5139" s="309"/>
      <c r="I5139" s="309"/>
      <c r="J5139" s="309"/>
      <c r="K5139" s="309"/>
      <c r="L5139" s="309"/>
      <c r="M5139" s="309"/>
      <c r="N5139" s="309"/>
      <c r="O5139" s="309"/>
      <c r="P5139" s="309"/>
      <c r="Q5139" s="309"/>
      <c r="R5139" s="309"/>
      <c r="S5139" s="309"/>
      <c r="T5139" s="309"/>
      <c r="U5139" s="309"/>
    </row>
    <row r="5140" spans="1:21" x14ac:dyDescent="0.2">
      <c r="A5140" s="309"/>
      <c r="B5140" s="309"/>
      <c r="C5140" s="309"/>
      <c r="D5140" s="309"/>
      <c r="E5140" s="309"/>
      <c r="F5140" s="309"/>
      <c r="G5140" s="309"/>
      <c r="H5140" s="309"/>
      <c r="I5140" s="309"/>
      <c r="J5140" s="309"/>
      <c r="K5140" s="309"/>
      <c r="L5140" s="309"/>
      <c r="M5140" s="309"/>
      <c r="N5140" s="309"/>
      <c r="O5140" s="309"/>
      <c r="P5140" s="309"/>
      <c r="Q5140" s="309"/>
      <c r="R5140" s="309"/>
      <c r="S5140" s="309"/>
      <c r="T5140" s="309"/>
      <c r="U5140" s="309"/>
    </row>
    <row r="5141" spans="1:21" x14ac:dyDescent="0.2">
      <c r="A5141" s="309"/>
      <c r="B5141" s="309"/>
      <c r="C5141" s="309"/>
      <c r="D5141" s="309"/>
      <c r="E5141" s="309"/>
      <c r="F5141" s="309"/>
      <c r="G5141" s="309"/>
      <c r="H5141" s="309"/>
      <c r="I5141" s="309"/>
      <c r="J5141" s="309"/>
      <c r="K5141" s="309"/>
      <c r="L5141" s="309"/>
      <c r="M5141" s="309"/>
      <c r="N5141" s="309"/>
      <c r="O5141" s="309"/>
      <c r="P5141" s="309"/>
      <c r="Q5141" s="309"/>
      <c r="R5141" s="309"/>
      <c r="S5141" s="309"/>
      <c r="T5141" s="309"/>
      <c r="U5141" s="309"/>
    </row>
    <row r="5142" spans="1:21" x14ac:dyDescent="0.2">
      <c r="A5142" s="309"/>
      <c r="B5142" s="309"/>
      <c r="C5142" s="309"/>
      <c r="D5142" s="309"/>
      <c r="E5142" s="309"/>
      <c r="F5142" s="309"/>
      <c r="G5142" s="309"/>
      <c r="H5142" s="309"/>
      <c r="I5142" s="309"/>
      <c r="J5142" s="309"/>
      <c r="K5142" s="309"/>
      <c r="L5142" s="309"/>
      <c r="M5142" s="309"/>
      <c r="N5142" s="309"/>
      <c r="O5142" s="309"/>
      <c r="P5142" s="309"/>
      <c r="Q5142" s="309"/>
      <c r="R5142" s="309"/>
      <c r="S5142" s="309"/>
      <c r="T5142" s="309"/>
      <c r="U5142" s="309"/>
    </row>
    <row r="5143" spans="1:21" x14ac:dyDescent="0.2">
      <c r="A5143" s="309"/>
      <c r="B5143" s="309"/>
      <c r="C5143" s="309"/>
      <c r="D5143" s="309"/>
      <c r="E5143" s="309"/>
      <c r="F5143" s="309"/>
      <c r="G5143" s="309"/>
      <c r="H5143" s="309"/>
      <c r="I5143" s="309"/>
      <c r="J5143" s="309"/>
      <c r="K5143" s="309"/>
      <c r="L5143" s="309"/>
      <c r="M5143" s="309"/>
      <c r="N5143" s="309"/>
      <c r="O5143" s="309"/>
      <c r="P5143" s="309"/>
      <c r="Q5143" s="309"/>
      <c r="R5143" s="309"/>
      <c r="S5143" s="309"/>
      <c r="T5143" s="309"/>
      <c r="U5143" s="309"/>
    </row>
    <row r="5144" spans="1:21" x14ac:dyDescent="0.2">
      <c r="A5144" s="309"/>
      <c r="B5144" s="309"/>
      <c r="C5144" s="309"/>
      <c r="D5144" s="309"/>
      <c r="E5144" s="309"/>
      <c r="F5144" s="309"/>
      <c r="G5144" s="309"/>
      <c r="H5144" s="309"/>
      <c r="I5144" s="309"/>
      <c r="J5144" s="309"/>
      <c r="K5144" s="309"/>
      <c r="L5144" s="309"/>
      <c r="M5144" s="309"/>
      <c r="N5144" s="309"/>
      <c r="O5144" s="309"/>
      <c r="P5144" s="309"/>
      <c r="Q5144" s="309"/>
      <c r="R5144" s="309"/>
      <c r="S5144" s="309"/>
      <c r="T5144" s="309"/>
      <c r="U5144" s="309"/>
    </row>
    <row r="5145" spans="1:21" x14ac:dyDescent="0.2">
      <c r="A5145" s="309"/>
      <c r="B5145" s="309"/>
      <c r="C5145" s="309"/>
      <c r="D5145" s="309"/>
      <c r="E5145" s="309"/>
      <c r="F5145" s="309"/>
      <c r="G5145" s="309"/>
      <c r="H5145" s="309"/>
      <c r="I5145" s="309"/>
      <c r="J5145" s="309"/>
      <c r="K5145" s="309"/>
      <c r="L5145" s="309"/>
      <c r="M5145" s="309"/>
      <c r="N5145" s="309"/>
      <c r="O5145" s="309"/>
      <c r="P5145" s="309"/>
      <c r="Q5145" s="309"/>
      <c r="R5145" s="309"/>
      <c r="S5145" s="309"/>
      <c r="T5145" s="309"/>
      <c r="U5145" s="309"/>
    </row>
    <row r="5146" spans="1:21" x14ac:dyDescent="0.2">
      <c r="A5146" s="309"/>
      <c r="B5146" s="309"/>
      <c r="C5146" s="309"/>
      <c r="D5146" s="309"/>
      <c r="E5146" s="309"/>
      <c r="F5146" s="309"/>
      <c r="G5146" s="309"/>
      <c r="H5146" s="309"/>
      <c r="I5146" s="309"/>
      <c r="J5146" s="309"/>
      <c r="K5146" s="309"/>
      <c r="L5146" s="309"/>
      <c r="M5146" s="309"/>
      <c r="N5146" s="309"/>
      <c r="O5146" s="309"/>
      <c r="P5146" s="309"/>
      <c r="Q5146" s="309"/>
      <c r="R5146" s="309"/>
      <c r="S5146" s="309"/>
      <c r="T5146" s="309"/>
      <c r="U5146" s="309"/>
    </row>
    <row r="5147" spans="1:21" x14ac:dyDescent="0.2">
      <c r="A5147" s="309"/>
      <c r="B5147" s="309"/>
      <c r="C5147" s="309"/>
      <c r="D5147" s="309"/>
      <c r="E5147" s="309"/>
      <c r="F5147" s="309"/>
      <c r="G5147" s="309"/>
      <c r="H5147" s="309"/>
      <c r="I5147" s="309"/>
      <c r="J5147" s="309"/>
      <c r="K5147" s="309"/>
      <c r="L5147" s="309"/>
      <c r="M5147" s="309"/>
      <c r="N5147" s="309"/>
      <c r="O5147" s="309"/>
      <c r="P5147" s="309"/>
      <c r="Q5147" s="309"/>
      <c r="R5147" s="309"/>
      <c r="S5147" s="309"/>
      <c r="T5147" s="309"/>
      <c r="U5147" s="309"/>
    </row>
    <row r="5148" spans="1:21" x14ac:dyDescent="0.2">
      <c r="A5148" s="309"/>
      <c r="B5148" s="309"/>
      <c r="C5148" s="309"/>
      <c r="D5148" s="309"/>
      <c r="E5148" s="309"/>
      <c r="F5148" s="309"/>
      <c r="G5148" s="309"/>
      <c r="H5148" s="309"/>
      <c r="I5148" s="309"/>
      <c r="J5148" s="309"/>
      <c r="K5148" s="309"/>
      <c r="L5148" s="309"/>
      <c r="M5148" s="309"/>
      <c r="N5148" s="309"/>
      <c r="O5148" s="309"/>
      <c r="P5148" s="309"/>
      <c r="Q5148" s="309"/>
      <c r="R5148" s="309"/>
      <c r="S5148" s="309"/>
      <c r="T5148" s="309"/>
      <c r="U5148" s="309"/>
    </row>
    <row r="5149" spans="1:21" x14ac:dyDescent="0.2">
      <c r="A5149" s="309"/>
      <c r="B5149" s="309"/>
      <c r="C5149" s="309"/>
      <c r="D5149" s="309"/>
      <c r="E5149" s="309"/>
      <c r="F5149" s="309"/>
      <c r="G5149" s="309"/>
      <c r="H5149" s="309"/>
      <c r="I5149" s="309"/>
      <c r="J5149" s="309"/>
      <c r="K5149" s="309"/>
      <c r="L5149" s="309"/>
      <c r="M5149" s="309"/>
      <c r="N5149" s="309"/>
      <c r="O5149" s="309"/>
      <c r="P5149" s="309"/>
      <c r="Q5149" s="309"/>
      <c r="R5149" s="309"/>
      <c r="S5149" s="309"/>
      <c r="T5149" s="309"/>
      <c r="U5149" s="309"/>
    </row>
    <row r="5150" spans="1:21" x14ac:dyDescent="0.2">
      <c r="A5150" s="309"/>
      <c r="B5150" s="309"/>
      <c r="C5150" s="309"/>
      <c r="D5150" s="309"/>
      <c r="E5150" s="309"/>
      <c r="F5150" s="309"/>
      <c r="G5150" s="309"/>
      <c r="H5150" s="309"/>
      <c r="I5150" s="309"/>
      <c r="J5150" s="309"/>
      <c r="K5150" s="309"/>
      <c r="L5150" s="309"/>
      <c r="M5150" s="309"/>
      <c r="N5150" s="309"/>
      <c r="O5150" s="309"/>
      <c r="P5150" s="309"/>
      <c r="Q5150" s="309"/>
      <c r="R5150" s="309"/>
      <c r="S5150" s="309"/>
      <c r="T5150" s="309"/>
      <c r="U5150" s="309"/>
    </row>
    <row r="5151" spans="1:21" x14ac:dyDescent="0.2">
      <c r="A5151" s="309"/>
      <c r="B5151" s="309"/>
      <c r="C5151" s="309"/>
      <c r="D5151" s="309"/>
      <c r="E5151" s="309"/>
      <c r="F5151" s="309"/>
      <c r="G5151" s="309"/>
      <c r="H5151" s="309"/>
      <c r="I5151" s="309"/>
      <c r="J5151" s="309"/>
      <c r="K5151" s="309"/>
      <c r="L5151" s="309"/>
      <c r="M5151" s="309"/>
      <c r="N5151" s="309"/>
      <c r="O5151" s="309"/>
      <c r="P5151" s="309"/>
      <c r="Q5151" s="309"/>
      <c r="R5151" s="309"/>
      <c r="S5151" s="309"/>
      <c r="T5151" s="309"/>
      <c r="U5151" s="309"/>
    </row>
    <row r="5152" spans="1:21" x14ac:dyDescent="0.2">
      <c r="A5152" s="309"/>
      <c r="B5152" s="309"/>
      <c r="C5152" s="309"/>
      <c r="D5152" s="309"/>
      <c r="E5152" s="309"/>
      <c r="F5152" s="309"/>
      <c r="G5152" s="309"/>
      <c r="H5152" s="309"/>
      <c r="I5152" s="309"/>
      <c r="J5152" s="309"/>
      <c r="K5152" s="309"/>
      <c r="L5152" s="309"/>
      <c r="M5152" s="309"/>
      <c r="N5152" s="309"/>
      <c r="O5152" s="309"/>
      <c r="P5152" s="309"/>
      <c r="Q5152" s="309"/>
      <c r="R5152" s="309"/>
      <c r="S5152" s="309"/>
      <c r="T5152" s="309"/>
      <c r="U5152" s="309"/>
    </row>
    <row r="5153" spans="1:21" x14ac:dyDescent="0.2">
      <c r="A5153" s="309"/>
      <c r="B5153" s="309"/>
      <c r="C5153" s="309"/>
      <c r="D5153" s="309"/>
      <c r="E5153" s="309"/>
      <c r="F5153" s="309"/>
      <c r="G5153" s="309"/>
      <c r="H5153" s="309"/>
      <c r="I5153" s="309"/>
      <c r="J5153" s="309"/>
      <c r="K5153" s="309"/>
      <c r="L5153" s="309"/>
      <c r="M5153" s="309"/>
      <c r="N5153" s="309"/>
      <c r="O5153" s="309"/>
      <c r="P5153" s="309"/>
      <c r="Q5153" s="309"/>
      <c r="R5153" s="309"/>
      <c r="S5153" s="309"/>
      <c r="T5153" s="309"/>
      <c r="U5153" s="309"/>
    </row>
    <row r="5154" spans="1:21" x14ac:dyDescent="0.2">
      <c r="A5154" s="309"/>
      <c r="B5154" s="309"/>
      <c r="C5154" s="309"/>
      <c r="D5154" s="309"/>
      <c r="E5154" s="309"/>
      <c r="F5154" s="309"/>
      <c r="G5154" s="309"/>
      <c r="H5154" s="309"/>
      <c r="I5154" s="309"/>
      <c r="J5154" s="309"/>
      <c r="K5154" s="309"/>
      <c r="L5154" s="309"/>
      <c r="M5154" s="309"/>
      <c r="N5154" s="309"/>
      <c r="O5154" s="309"/>
      <c r="P5154" s="309"/>
      <c r="Q5154" s="309"/>
      <c r="R5154" s="309"/>
      <c r="S5154" s="309"/>
      <c r="T5154" s="309"/>
      <c r="U5154" s="309"/>
    </row>
    <row r="5155" spans="1:21" x14ac:dyDescent="0.2">
      <c r="A5155" s="309"/>
      <c r="B5155" s="309"/>
      <c r="C5155" s="309"/>
      <c r="D5155" s="309"/>
      <c r="E5155" s="309"/>
      <c r="F5155" s="309"/>
      <c r="G5155" s="309"/>
      <c r="H5155" s="309"/>
      <c r="I5155" s="309"/>
      <c r="J5155" s="309"/>
      <c r="K5155" s="309"/>
      <c r="L5155" s="309"/>
      <c r="M5155" s="309"/>
      <c r="N5155" s="309"/>
      <c r="O5155" s="309"/>
      <c r="P5155" s="309"/>
      <c r="Q5155" s="309"/>
      <c r="R5155" s="309"/>
      <c r="S5155" s="309"/>
      <c r="T5155" s="309"/>
      <c r="U5155" s="309"/>
    </row>
    <row r="5156" spans="1:21" x14ac:dyDescent="0.2">
      <c r="A5156" s="309"/>
      <c r="B5156" s="309"/>
      <c r="C5156" s="309"/>
      <c r="D5156" s="309"/>
      <c r="E5156" s="309"/>
      <c r="F5156" s="309"/>
      <c r="G5156" s="309"/>
      <c r="H5156" s="309"/>
      <c r="I5156" s="309"/>
      <c r="J5156" s="309"/>
      <c r="K5156" s="309"/>
      <c r="L5156" s="309"/>
      <c r="M5156" s="309"/>
      <c r="N5156" s="309"/>
      <c r="O5156" s="309"/>
      <c r="P5156" s="309"/>
      <c r="Q5156" s="309"/>
      <c r="R5156" s="309"/>
      <c r="S5156" s="309"/>
      <c r="T5156" s="309"/>
      <c r="U5156" s="309"/>
    </row>
    <row r="5157" spans="1:21" x14ac:dyDescent="0.2">
      <c r="A5157" s="309"/>
      <c r="B5157" s="309"/>
      <c r="C5157" s="309"/>
      <c r="D5157" s="309"/>
      <c r="E5157" s="309"/>
      <c r="F5157" s="309"/>
      <c r="G5157" s="309"/>
      <c r="H5157" s="309"/>
      <c r="I5157" s="309"/>
      <c r="J5157" s="309"/>
      <c r="K5157" s="309"/>
      <c r="L5157" s="309"/>
      <c r="M5157" s="309"/>
      <c r="N5157" s="309"/>
      <c r="O5157" s="309"/>
      <c r="P5157" s="309"/>
      <c r="Q5157" s="309"/>
      <c r="R5157" s="309"/>
      <c r="S5157" s="309"/>
      <c r="T5157" s="309"/>
      <c r="U5157" s="309"/>
    </row>
    <row r="5158" spans="1:21" x14ac:dyDescent="0.2">
      <c r="A5158" s="309"/>
      <c r="B5158" s="309"/>
      <c r="C5158" s="309"/>
      <c r="D5158" s="309"/>
      <c r="E5158" s="309"/>
      <c r="F5158" s="309"/>
      <c r="G5158" s="309"/>
      <c r="H5158" s="309"/>
      <c r="I5158" s="309"/>
      <c r="J5158" s="309"/>
      <c r="K5158" s="309"/>
      <c r="L5158" s="309"/>
      <c r="M5158" s="309"/>
      <c r="N5158" s="309"/>
      <c r="O5158" s="309"/>
      <c r="P5158" s="309"/>
      <c r="Q5158" s="309"/>
      <c r="R5158" s="309"/>
      <c r="S5158" s="309"/>
      <c r="T5158" s="309"/>
      <c r="U5158" s="309"/>
    </row>
    <row r="5159" spans="1:21" x14ac:dyDescent="0.2">
      <c r="A5159" s="309"/>
      <c r="B5159" s="309"/>
      <c r="C5159" s="309"/>
      <c r="D5159" s="309"/>
      <c r="E5159" s="309"/>
      <c r="F5159" s="309"/>
      <c r="G5159" s="309"/>
      <c r="H5159" s="309"/>
      <c r="I5159" s="309"/>
      <c r="J5159" s="309"/>
      <c r="K5159" s="309"/>
      <c r="L5159" s="309"/>
      <c r="M5159" s="309"/>
      <c r="N5159" s="309"/>
      <c r="O5159" s="309"/>
      <c r="P5159" s="309"/>
      <c r="Q5159" s="309"/>
      <c r="R5159" s="309"/>
      <c r="S5159" s="309"/>
      <c r="T5159" s="309"/>
      <c r="U5159" s="309"/>
    </row>
    <row r="5160" spans="1:21" x14ac:dyDescent="0.2">
      <c r="A5160" s="309"/>
      <c r="B5160" s="309"/>
      <c r="C5160" s="309"/>
      <c r="D5160" s="309"/>
      <c r="E5160" s="309"/>
      <c r="F5160" s="309"/>
      <c r="G5160" s="309"/>
      <c r="H5160" s="309"/>
      <c r="I5160" s="309"/>
      <c r="J5160" s="309"/>
      <c r="K5160" s="309"/>
      <c r="L5160" s="309"/>
      <c r="M5160" s="309"/>
      <c r="N5160" s="309"/>
      <c r="O5160" s="309"/>
      <c r="P5160" s="309"/>
      <c r="Q5160" s="309"/>
      <c r="R5160" s="309"/>
      <c r="S5160" s="309"/>
      <c r="T5160" s="309"/>
      <c r="U5160" s="309"/>
    </row>
    <row r="5161" spans="1:21" x14ac:dyDescent="0.2">
      <c r="A5161" s="309"/>
      <c r="B5161" s="309"/>
      <c r="C5161" s="309"/>
      <c r="D5161" s="309"/>
      <c r="E5161" s="309"/>
      <c r="F5161" s="309"/>
      <c r="G5161" s="309"/>
      <c r="H5161" s="309"/>
      <c r="I5161" s="309"/>
      <c r="J5161" s="309"/>
      <c r="K5161" s="309"/>
      <c r="L5161" s="309"/>
      <c r="M5161" s="309"/>
      <c r="N5161" s="309"/>
      <c r="O5161" s="309"/>
      <c r="P5161" s="309"/>
      <c r="Q5161" s="309"/>
      <c r="R5161" s="309"/>
      <c r="S5161" s="309"/>
      <c r="T5161" s="309"/>
      <c r="U5161" s="309"/>
    </row>
    <row r="5162" spans="1:21" x14ac:dyDescent="0.2">
      <c r="A5162" s="309"/>
      <c r="B5162" s="309"/>
      <c r="C5162" s="309"/>
      <c r="D5162" s="309"/>
      <c r="E5162" s="309"/>
      <c r="F5162" s="309"/>
      <c r="G5162" s="309"/>
      <c r="H5162" s="309"/>
      <c r="I5162" s="309"/>
      <c r="J5162" s="309"/>
      <c r="K5162" s="309"/>
      <c r="L5162" s="309"/>
      <c r="M5162" s="309"/>
      <c r="N5162" s="309"/>
      <c r="O5162" s="309"/>
      <c r="P5162" s="309"/>
      <c r="Q5162" s="309"/>
      <c r="R5162" s="309"/>
      <c r="S5162" s="309"/>
      <c r="T5162" s="309"/>
      <c r="U5162" s="309"/>
    </row>
    <row r="5163" spans="1:21" x14ac:dyDescent="0.2">
      <c r="A5163" s="309"/>
      <c r="B5163" s="309"/>
      <c r="C5163" s="309"/>
      <c r="D5163" s="309"/>
      <c r="E5163" s="309"/>
      <c r="F5163" s="309"/>
      <c r="G5163" s="309"/>
      <c r="H5163" s="309"/>
      <c r="I5163" s="309"/>
      <c r="J5163" s="309"/>
      <c r="K5163" s="309"/>
      <c r="L5163" s="309"/>
      <c r="M5163" s="309"/>
      <c r="N5163" s="309"/>
      <c r="O5163" s="309"/>
      <c r="P5163" s="309"/>
      <c r="Q5163" s="309"/>
      <c r="R5163" s="309"/>
      <c r="S5163" s="309"/>
      <c r="T5163" s="309"/>
      <c r="U5163" s="309"/>
    </row>
    <row r="5164" spans="1:21" x14ac:dyDescent="0.2">
      <c r="A5164" s="309"/>
      <c r="B5164" s="309"/>
      <c r="C5164" s="309"/>
      <c r="D5164" s="309"/>
      <c r="E5164" s="309"/>
      <c r="F5164" s="309"/>
      <c r="G5164" s="309"/>
      <c r="H5164" s="309"/>
      <c r="I5164" s="309"/>
      <c r="J5164" s="309"/>
      <c r="K5164" s="309"/>
      <c r="L5164" s="309"/>
      <c r="M5164" s="309"/>
      <c r="N5164" s="309"/>
      <c r="O5164" s="309"/>
      <c r="P5164" s="309"/>
      <c r="Q5164" s="309"/>
      <c r="R5164" s="309"/>
      <c r="S5164" s="309"/>
      <c r="T5164" s="309"/>
      <c r="U5164" s="309"/>
    </row>
    <row r="5165" spans="1:21" x14ac:dyDescent="0.2">
      <c r="A5165" s="309"/>
      <c r="B5165" s="309"/>
      <c r="C5165" s="309"/>
      <c r="D5165" s="309"/>
      <c r="E5165" s="309"/>
      <c r="F5165" s="309"/>
      <c r="G5165" s="309"/>
      <c r="H5165" s="309"/>
      <c r="I5165" s="309"/>
      <c r="J5165" s="309"/>
      <c r="K5165" s="309"/>
      <c r="L5165" s="309"/>
      <c r="M5165" s="309"/>
      <c r="N5165" s="309"/>
      <c r="O5165" s="309"/>
      <c r="P5165" s="309"/>
      <c r="Q5165" s="309"/>
      <c r="R5165" s="309"/>
      <c r="S5165" s="309"/>
      <c r="T5165" s="309"/>
      <c r="U5165" s="309"/>
    </row>
    <row r="5166" spans="1:21" x14ac:dyDescent="0.2">
      <c r="A5166" s="309"/>
      <c r="B5166" s="309"/>
      <c r="C5166" s="309"/>
      <c r="D5166" s="309"/>
      <c r="E5166" s="309"/>
      <c r="F5166" s="309"/>
      <c r="G5166" s="309"/>
      <c r="H5166" s="309"/>
      <c r="I5166" s="309"/>
      <c r="J5166" s="309"/>
      <c r="K5166" s="309"/>
      <c r="L5166" s="309"/>
      <c r="M5166" s="309"/>
      <c r="N5166" s="309"/>
      <c r="O5166" s="309"/>
      <c r="P5166" s="309"/>
      <c r="Q5166" s="309"/>
      <c r="R5166" s="309"/>
      <c r="S5166" s="309"/>
      <c r="T5166" s="309"/>
      <c r="U5166" s="309"/>
    </row>
    <row r="5167" spans="1:21" x14ac:dyDescent="0.2">
      <c r="A5167" s="309"/>
      <c r="B5167" s="309"/>
      <c r="C5167" s="309"/>
      <c r="D5167" s="309"/>
      <c r="E5167" s="309"/>
      <c r="F5167" s="309"/>
      <c r="G5167" s="309"/>
      <c r="H5167" s="309"/>
      <c r="I5167" s="309"/>
      <c r="J5167" s="309"/>
      <c r="K5167" s="309"/>
      <c r="L5167" s="309"/>
      <c r="M5167" s="309"/>
      <c r="N5167" s="309"/>
      <c r="O5167" s="309"/>
      <c r="P5167" s="309"/>
      <c r="Q5167" s="309"/>
      <c r="R5167" s="309"/>
      <c r="S5167" s="309"/>
      <c r="T5167" s="309"/>
      <c r="U5167" s="309"/>
    </row>
    <row r="5168" spans="1:21" x14ac:dyDescent="0.2">
      <c r="A5168" s="309"/>
      <c r="B5168" s="309"/>
      <c r="C5168" s="309"/>
      <c r="D5168" s="309"/>
      <c r="E5168" s="309"/>
      <c r="F5168" s="309"/>
      <c r="G5168" s="309"/>
      <c r="H5168" s="309"/>
      <c r="I5168" s="309"/>
      <c r="J5168" s="309"/>
      <c r="K5168" s="309"/>
      <c r="L5168" s="309"/>
      <c r="M5168" s="309"/>
      <c r="N5168" s="309"/>
      <c r="O5168" s="309"/>
      <c r="P5168" s="309"/>
      <c r="Q5168" s="309"/>
      <c r="R5168" s="309"/>
      <c r="S5168" s="309"/>
      <c r="T5168" s="309"/>
      <c r="U5168" s="309"/>
    </row>
    <row r="5169" spans="1:21" x14ac:dyDescent="0.2">
      <c r="A5169" s="309"/>
      <c r="B5169" s="309"/>
      <c r="C5169" s="309"/>
      <c r="D5169" s="309"/>
      <c r="E5169" s="309"/>
      <c r="F5169" s="309"/>
      <c r="G5169" s="309"/>
      <c r="H5169" s="309"/>
      <c r="I5169" s="309"/>
      <c r="J5169" s="309"/>
      <c r="K5169" s="309"/>
      <c r="L5169" s="309"/>
      <c r="M5169" s="309"/>
      <c r="N5169" s="309"/>
      <c r="O5169" s="309"/>
      <c r="P5169" s="309"/>
      <c r="Q5169" s="309"/>
      <c r="R5169" s="309"/>
      <c r="S5169" s="309"/>
      <c r="T5169" s="309"/>
      <c r="U5169" s="309"/>
    </row>
    <row r="5170" spans="1:21" x14ac:dyDescent="0.2">
      <c r="A5170" s="309"/>
      <c r="B5170" s="309"/>
      <c r="C5170" s="309"/>
      <c r="D5170" s="309"/>
      <c r="E5170" s="309"/>
      <c r="F5170" s="309"/>
      <c r="G5170" s="309"/>
      <c r="H5170" s="309"/>
      <c r="I5170" s="309"/>
      <c r="J5170" s="309"/>
      <c r="K5170" s="309"/>
      <c r="L5170" s="309"/>
      <c r="M5170" s="309"/>
      <c r="N5170" s="309"/>
      <c r="O5170" s="309"/>
      <c r="P5170" s="309"/>
      <c r="Q5170" s="309"/>
      <c r="R5170" s="309"/>
      <c r="S5170" s="309"/>
      <c r="T5170" s="309"/>
      <c r="U5170" s="309"/>
    </row>
    <row r="5171" spans="1:21" x14ac:dyDescent="0.2">
      <c r="A5171" s="309"/>
      <c r="B5171" s="309"/>
      <c r="C5171" s="309"/>
      <c r="D5171" s="309"/>
      <c r="E5171" s="309"/>
      <c r="F5171" s="309"/>
      <c r="G5171" s="309"/>
      <c r="H5171" s="309"/>
      <c r="I5171" s="309"/>
      <c r="J5171" s="309"/>
      <c r="K5171" s="309"/>
      <c r="L5171" s="309"/>
      <c r="M5171" s="309"/>
      <c r="N5171" s="309"/>
      <c r="O5171" s="309"/>
      <c r="P5171" s="309"/>
      <c r="Q5171" s="309"/>
      <c r="R5171" s="309"/>
      <c r="S5171" s="309"/>
      <c r="T5171" s="309"/>
      <c r="U5171" s="309"/>
    </row>
    <row r="5172" spans="1:21" x14ac:dyDescent="0.2">
      <c r="A5172" s="309"/>
      <c r="B5172" s="309"/>
      <c r="C5172" s="309"/>
      <c r="D5172" s="309"/>
      <c r="E5172" s="309"/>
      <c r="F5172" s="309"/>
      <c r="G5172" s="309"/>
      <c r="H5172" s="309"/>
      <c r="I5172" s="309"/>
      <c r="J5172" s="309"/>
      <c r="K5172" s="309"/>
      <c r="L5172" s="309"/>
      <c r="M5172" s="309"/>
      <c r="N5172" s="309"/>
      <c r="O5172" s="309"/>
      <c r="P5172" s="309"/>
      <c r="Q5172" s="309"/>
      <c r="R5172" s="309"/>
      <c r="S5172" s="309"/>
      <c r="T5172" s="309"/>
      <c r="U5172" s="309"/>
    </row>
    <row r="5173" spans="1:21" x14ac:dyDescent="0.2">
      <c r="A5173" s="309"/>
      <c r="B5173" s="309"/>
      <c r="C5173" s="309"/>
      <c r="D5173" s="309"/>
      <c r="E5173" s="309"/>
      <c r="F5173" s="309"/>
      <c r="G5173" s="309"/>
      <c r="H5173" s="309"/>
      <c r="I5173" s="309"/>
      <c r="J5173" s="309"/>
      <c r="K5173" s="309"/>
      <c r="L5173" s="309"/>
      <c r="M5173" s="309"/>
      <c r="N5173" s="309"/>
      <c r="O5173" s="309"/>
      <c r="P5173" s="309"/>
      <c r="Q5173" s="309"/>
      <c r="R5173" s="309"/>
      <c r="S5173" s="309"/>
      <c r="T5173" s="309"/>
      <c r="U5173" s="309"/>
    </row>
    <row r="5174" spans="1:21" x14ac:dyDescent="0.2">
      <c r="A5174" s="309"/>
      <c r="B5174" s="309"/>
      <c r="C5174" s="309"/>
      <c r="D5174" s="309"/>
      <c r="E5174" s="309"/>
      <c r="F5174" s="309"/>
      <c r="G5174" s="309"/>
      <c r="H5174" s="309"/>
      <c r="I5174" s="309"/>
      <c r="J5174" s="309"/>
      <c r="K5174" s="309"/>
      <c r="L5174" s="309"/>
      <c r="M5174" s="309"/>
      <c r="N5174" s="309"/>
      <c r="O5174" s="309"/>
      <c r="P5174" s="309"/>
      <c r="Q5174" s="309"/>
      <c r="R5174" s="309"/>
      <c r="S5174" s="309"/>
      <c r="T5174" s="309"/>
      <c r="U5174" s="309"/>
    </row>
    <row r="5175" spans="1:21" x14ac:dyDescent="0.2">
      <c r="A5175" s="309"/>
      <c r="B5175" s="309"/>
      <c r="C5175" s="309"/>
      <c r="D5175" s="309"/>
      <c r="E5175" s="309"/>
      <c r="F5175" s="309"/>
      <c r="G5175" s="309"/>
      <c r="H5175" s="309"/>
      <c r="I5175" s="309"/>
      <c r="J5175" s="309"/>
      <c r="K5175" s="309"/>
      <c r="L5175" s="309"/>
      <c r="M5175" s="309"/>
      <c r="N5175" s="309"/>
      <c r="O5175" s="309"/>
      <c r="P5175" s="309"/>
      <c r="Q5175" s="309"/>
      <c r="R5175" s="309"/>
      <c r="S5175" s="309"/>
      <c r="T5175" s="309"/>
      <c r="U5175" s="309"/>
    </row>
    <row r="5176" spans="1:21" x14ac:dyDescent="0.2">
      <c r="A5176" s="309"/>
      <c r="B5176" s="309"/>
      <c r="C5176" s="309"/>
      <c r="D5176" s="309"/>
      <c r="E5176" s="309"/>
      <c r="F5176" s="309"/>
      <c r="G5176" s="309"/>
      <c r="H5176" s="309"/>
      <c r="I5176" s="309"/>
      <c r="J5176" s="309"/>
      <c r="K5176" s="309"/>
      <c r="L5176" s="309"/>
      <c r="M5176" s="309"/>
      <c r="N5176" s="309"/>
      <c r="O5176" s="309"/>
      <c r="P5176" s="309"/>
      <c r="Q5176" s="309"/>
      <c r="R5176" s="309"/>
      <c r="S5176" s="309"/>
      <c r="T5176" s="309"/>
      <c r="U5176" s="309"/>
    </row>
    <row r="5177" spans="1:21" x14ac:dyDescent="0.2">
      <c r="A5177" s="309"/>
      <c r="B5177" s="309"/>
      <c r="C5177" s="309"/>
      <c r="D5177" s="309"/>
      <c r="E5177" s="309"/>
      <c r="F5177" s="309"/>
      <c r="G5177" s="309"/>
      <c r="H5177" s="309"/>
      <c r="I5177" s="309"/>
      <c r="J5177" s="309"/>
      <c r="K5177" s="309"/>
      <c r="L5177" s="309"/>
      <c r="M5177" s="309"/>
      <c r="N5177" s="309"/>
      <c r="O5177" s="309"/>
      <c r="P5177" s="309"/>
      <c r="Q5177" s="309"/>
      <c r="R5177" s="309"/>
      <c r="S5177" s="309"/>
      <c r="T5177" s="309"/>
      <c r="U5177" s="309"/>
    </row>
    <row r="5178" spans="1:21" x14ac:dyDescent="0.2">
      <c r="A5178" s="309"/>
      <c r="B5178" s="309"/>
      <c r="C5178" s="309"/>
      <c r="D5178" s="309"/>
      <c r="E5178" s="309"/>
      <c r="F5178" s="309"/>
      <c r="G5178" s="309"/>
      <c r="H5178" s="309"/>
      <c r="I5178" s="309"/>
      <c r="J5178" s="309"/>
      <c r="K5178" s="309"/>
      <c r="L5178" s="309"/>
      <c r="M5178" s="309"/>
      <c r="N5178" s="309"/>
      <c r="O5178" s="309"/>
      <c r="P5178" s="309"/>
      <c r="Q5178" s="309"/>
      <c r="R5178" s="309"/>
      <c r="S5178" s="309"/>
      <c r="T5178" s="309"/>
      <c r="U5178" s="309"/>
    </row>
    <row r="5179" spans="1:21" x14ac:dyDescent="0.2">
      <c r="A5179" s="309"/>
      <c r="B5179" s="309"/>
      <c r="C5179" s="309"/>
      <c r="D5179" s="309"/>
      <c r="E5179" s="309"/>
      <c r="F5179" s="309"/>
      <c r="G5179" s="309"/>
      <c r="H5179" s="309"/>
      <c r="I5179" s="309"/>
      <c r="J5179" s="309"/>
      <c r="K5179" s="309"/>
      <c r="L5179" s="309"/>
      <c r="M5179" s="309"/>
      <c r="N5179" s="309"/>
      <c r="O5179" s="309"/>
      <c r="P5179" s="309"/>
      <c r="Q5179" s="309"/>
      <c r="R5179" s="309"/>
      <c r="S5179" s="309"/>
      <c r="T5179" s="309"/>
      <c r="U5179" s="309"/>
    </row>
    <row r="5180" spans="1:21" x14ac:dyDescent="0.2">
      <c r="A5180" s="309"/>
      <c r="B5180" s="309"/>
      <c r="C5180" s="309"/>
      <c r="D5180" s="309"/>
      <c r="E5180" s="309"/>
      <c r="F5180" s="309"/>
      <c r="G5180" s="309"/>
      <c r="H5180" s="309"/>
      <c r="I5180" s="309"/>
      <c r="J5180" s="309"/>
      <c r="K5180" s="309"/>
      <c r="L5180" s="309"/>
      <c r="M5180" s="309"/>
      <c r="N5180" s="309"/>
      <c r="O5180" s="309"/>
      <c r="P5180" s="309"/>
      <c r="Q5180" s="309"/>
      <c r="R5180" s="309"/>
      <c r="S5180" s="309"/>
      <c r="T5180" s="309"/>
      <c r="U5180" s="309"/>
    </row>
    <row r="5181" spans="1:21" x14ac:dyDescent="0.2">
      <c r="A5181" s="309"/>
      <c r="B5181" s="309"/>
      <c r="C5181" s="309"/>
      <c r="D5181" s="309"/>
      <c r="E5181" s="309"/>
      <c r="F5181" s="309"/>
      <c r="G5181" s="309"/>
      <c r="H5181" s="309"/>
      <c r="I5181" s="309"/>
      <c r="J5181" s="309"/>
      <c r="K5181" s="309"/>
      <c r="L5181" s="309"/>
      <c r="M5181" s="309"/>
      <c r="N5181" s="309"/>
      <c r="O5181" s="309"/>
      <c r="P5181" s="309"/>
      <c r="Q5181" s="309"/>
      <c r="R5181" s="309"/>
      <c r="S5181" s="309"/>
      <c r="T5181" s="309"/>
      <c r="U5181" s="309"/>
    </row>
    <row r="5182" spans="1:21" x14ac:dyDescent="0.2">
      <c r="A5182" s="309"/>
      <c r="B5182" s="309"/>
      <c r="C5182" s="309"/>
      <c r="D5182" s="309"/>
      <c r="E5182" s="309"/>
      <c r="F5182" s="309"/>
      <c r="G5182" s="309"/>
      <c r="H5182" s="309"/>
      <c r="I5182" s="309"/>
      <c r="J5182" s="309"/>
      <c r="K5182" s="309"/>
      <c r="L5182" s="309"/>
      <c r="M5182" s="309"/>
      <c r="N5182" s="309"/>
      <c r="O5182" s="309"/>
      <c r="P5182" s="309"/>
      <c r="Q5182" s="309"/>
      <c r="R5182" s="309"/>
      <c r="S5182" s="309"/>
      <c r="T5182" s="309"/>
      <c r="U5182" s="309"/>
    </row>
    <row r="5183" spans="1:21" x14ac:dyDescent="0.2">
      <c r="A5183" s="309"/>
      <c r="B5183" s="309"/>
      <c r="C5183" s="309"/>
      <c r="D5183" s="309"/>
      <c r="E5183" s="309"/>
      <c r="F5183" s="309"/>
      <c r="G5183" s="309"/>
      <c r="H5183" s="309"/>
      <c r="I5183" s="309"/>
      <c r="J5183" s="309"/>
      <c r="K5183" s="309"/>
      <c r="L5183" s="309"/>
      <c r="M5183" s="309"/>
      <c r="N5183" s="309"/>
      <c r="O5183" s="309"/>
      <c r="P5183" s="309"/>
      <c r="Q5183" s="309"/>
      <c r="R5183" s="309"/>
      <c r="S5183" s="309"/>
      <c r="T5183" s="309"/>
      <c r="U5183" s="309"/>
    </row>
    <row r="5184" spans="1:21" x14ac:dyDescent="0.2">
      <c r="A5184" s="309"/>
      <c r="B5184" s="309"/>
      <c r="C5184" s="309"/>
      <c r="D5184" s="309"/>
      <c r="E5184" s="309"/>
      <c r="F5184" s="309"/>
      <c r="G5184" s="309"/>
      <c r="H5184" s="309"/>
      <c r="I5184" s="309"/>
      <c r="J5184" s="309"/>
      <c r="K5184" s="309"/>
      <c r="L5184" s="309"/>
      <c r="M5184" s="309"/>
      <c r="N5184" s="309"/>
      <c r="O5184" s="309"/>
      <c r="P5184" s="309"/>
      <c r="Q5184" s="309"/>
      <c r="R5184" s="309"/>
      <c r="S5184" s="309"/>
      <c r="T5184" s="309"/>
      <c r="U5184" s="309"/>
    </row>
    <row r="5185" spans="1:21" x14ac:dyDescent="0.2">
      <c r="A5185" s="309"/>
      <c r="B5185" s="309"/>
      <c r="C5185" s="309"/>
      <c r="D5185" s="309"/>
      <c r="E5185" s="309"/>
      <c r="F5185" s="309"/>
      <c r="G5185" s="309"/>
      <c r="H5185" s="309"/>
      <c r="I5185" s="309"/>
      <c r="J5185" s="309"/>
      <c r="K5185" s="309"/>
      <c r="L5185" s="309"/>
      <c r="M5185" s="309"/>
      <c r="N5185" s="309"/>
      <c r="O5185" s="309"/>
      <c r="P5185" s="309"/>
      <c r="Q5185" s="309"/>
      <c r="R5185" s="309"/>
      <c r="S5185" s="309"/>
      <c r="T5185" s="309"/>
      <c r="U5185" s="309"/>
    </row>
    <row r="5186" spans="1:21" x14ac:dyDescent="0.2">
      <c r="A5186" s="309"/>
      <c r="B5186" s="309"/>
      <c r="C5186" s="309"/>
      <c r="D5186" s="309"/>
      <c r="E5186" s="309"/>
      <c r="F5186" s="309"/>
      <c r="G5186" s="309"/>
      <c r="H5186" s="309"/>
      <c r="I5186" s="309"/>
      <c r="J5186" s="309"/>
      <c r="K5186" s="309"/>
      <c r="L5186" s="309"/>
      <c r="M5186" s="309"/>
      <c r="N5186" s="309"/>
      <c r="O5186" s="309"/>
      <c r="P5186" s="309"/>
      <c r="Q5186" s="309"/>
      <c r="R5186" s="309"/>
      <c r="S5186" s="309"/>
      <c r="T5186" s="309"/>
      <c r="U5186" s="309"/>
    </row>
    <row r="5187" spans="1:21" x14ac:dyDescent="0.2">
      <c r="A5187" s="309"/>
      <c r="B5187" s="309"/>
      <c r="C5187" s="309"/>
      <c r="D5187" s="309"/>
      <c r="E5187" s="309"/>
      <c r="F5187" s="309"/>
      <c r="G5187" s="309"/>
      <c r="H5187" s="309"/>
      <c r="I5187" s="309"/>
      <c r="J5187" s="309"/>
      <c r="K5187" s="309"/>
      <c r="L5187" s="309"/>
      <c r="M5187" s="309"/>
      <c r="N5187" s="309"/>
      <c r="O5187" s="309"/>
      <c r="P5187" s="309"/>
      <c r="Q5187" s="309"/>
      <c r="R5187" s="309"/>
      <c r="S5187" s="309"/>
      <c r="T5187" s="309"/>
      <c r="U5187" s="309"/>
    </row>
    <row r="5188" spans="1:21" x14ac:dyDescent="0.2">
      <c r="A5188" s="309"/>
      <c r="B5188" s="309"/>
      <c r="C5188" s="309"/>
      <c r="D5188" s="309"/>
      <c r="E5188" s="309"/>
      <c r="F5188" s="309"/>
      <c r="G5188" s="309"/>
      <c r="H5188" s="309"/>
      <c r="I5188" s="309"/>
      <c r="J5188" s="309"/>
      <c r="K5188" s="309"/>
      <c r="L5188" s="309"/>
      <c r="M5188" s="309"/>
      <c r="N5188" s="309"/>
      <c r="O5188" s="309"/>
      <c r="P5188" s="309"/>
      <c r="Q5188" s="309"/>
      <c r="R5188" s="309"/>
      <c r="S5188" s="309"/>
      <c r="T5188" s="309"/>
      <c r="U5188" s="309"/>
    </row>
    <row r="5189" spans="1:21" x14ac:dyDescent="0.2">
      <c r="A5189" s="309"/>
      <c r="B5189" s="309"/>
      <c r="C5189" s="309"/>
      <c r="D5189" s="309"/>
      <c r="E5189" s="309"/>
      <c r="F5189" s="309"/>
      <c r="G5189" s="309"/>
      <c r="H5189" s="309"/>
      <c r="I5189" s="309"/>
      <c r="J5189" s="309"/>
      <c r="K5189" s="309"/>
      <c r="L5189" s="309"/>
      <c r="M5189" s="309"/>
      <c r="N5189" s="309"/>
      <c r="O5189" s="309"/>
      <c r="P5189" s="309"/>
      <c r="Q5189" s="309"/>
      <c r="R5189" s="309"/>
      <c r="S5189" s="309"/>
      <c r="T5189" s="309"/>
      <c r="U5189" s="309"/>
    </row>
    <row r="5190" spans="1:21" x14ac:dyDescent="0.2">
      <c r="A5190" s="309"/>
      <c r="B5190" s="309"/>
      <c r="C5190" s="309"/>
      <c r="D5190" s="309"/>
      <c r="E5190" s="309"/>
      <c r="F5190" s="309"/>
      <c r="G5190" s="309"/>
      <c r="H5190" s="309"/>
      <c r="I5190" s="309"/>
      <c r="J5190" s="309"/>
      <c r="K5190" s="309"/>
      <c r="L5190" s="309"/>
      <c r="M5190" s="309"/>
      <c r="N5190" s="309"/>
      <c r="O5190" s="309"/>
      <c r="P5190" s="309"/>
      <c r="Q5190" s="309"/>
      <c r="R5190" s="309"/>
      <c r="S5190" s="309"/>
      <c r="T5190" s="309"/>
      <c r="U5190" s="309"/>
    </row>
    <row r="5191" spans="1:21" x14ac:dyDescent="0.2">
      <c r="A5191" s="309"/>
      <c r="B5191" s="309"/>
      <c r="C5191" s="309"/>
      <c r="D5191" s="309"/>
      <c r="E5191" s="309"/>
      <c r="F5191" s="309"/>
      <c r="G5191" s="309"/>
      <c r="H5191" s="309"/>
      <c r="I5191" s="309"/>
      <c r="J5191" s="309"/>
      <c r="K5191" s="309"/>
      <c r="L5191" s="309"/>
      <c r="M5191" s="309"/>
      <c r="N5191" s="309"/>
      <c r="O5191" s="309"/>
      <c r="P5191" s="309"/>
      <c r="Q5191" s="309"/>
      <c r="R5191" s="309"/>
      <c r="S5191" s="309"/>
      <c r="T5191" s="309"/>
      <c r="U5191" s="309"/>
    </row>
    <row r="5192" spans="1:21" x14ac:dyDescent="0.2">
      <c r="A5192" s="309"/>
      <c r="B5192" s="309"/>
      <c r="C5192" s="309"/>
      <c r="D5192" s="309"/>
      <c r="E5192" s="309"/>
      <c r="F5192" s="309"/>
      <c r="G5192" s="309"/>
      <c r="H5192" s="309"/>
      <c r="I5192" s="309"/>
      <c r="J5192" s="309"/>
      <c r="K5192" s="309"/>
      <c r="L5192" s="309"/>
      <c r="M5192" s="309"/>
      <c r="N5192" s="309"/>
      <c r="O5192" s="309"/>
      <c r="P5192" s="309"/>
      <c r="Q5192" s="309"/>
      <c r="R5192" s="309"/>
      <c r="S5192" s="309"/>
      <c r="T5192" s="309"/>
      <c r="U5192" s="309"/>
    </row>
    <row r="5193" spans="1:21" x14ac:dyDescent="0.2">
      <c r="A5193" s="309"/>
      <c r="B5193" s="309"/>
      <c r="C5193" s="309"/>
      <c r="D5193" s="309"/>
      <c r="E5193" s="309"/>
      <c r="F5193" s="309"/>
      <c r="G5193" s="309"/>
      <c r="H5193" s="309"/>
      <c r="I5193" s="309"/>
      <c r="J5193" s="309"/>
      <c r="K5193" s="309"/>
      <c r="L5193" s="309"/>
      <c r="M5193" s="309"/>
      <c r="N5193" s="309"/>
      <c r="O5193" s="309"/>
      <c r="P5193" s="309"/>
      <c r="Q5193" s="309"/>
      <c r="R5193" s="309"/>
      <c r="S5193" s="309"/>
      <c r="T5193" s="309"/>
      <c r="U5193" s="309"/>
    </row>
    <row r="5194" spans="1:21" x14ac:dyDescent="0.2">
      <c r="A5194" s="309"/>
      <c r="B5194" s="309"/>
      <c r="C5194" s="309"/>
      <c r="D5194" s="309"/>
      <c r="E5194" s="309"/>
      <c r="F5194" s="309"/>
      <c r="G5194" s="309"/>
      <c r="H5194" s="309"/>
      <c r="I5194" s="309"/>
      <c r="J5194" s="309"/>
      <c r="K5194" s="309"/>
      <c r="L5194" s="309"/>
      <c r="M5194" s="309"/>
      <c r="N5194" s="309"/>
      <c r="O5194" s="309"/>
      <c r="P5194" s="309"/>
      <c r="Q5194" s="309"/>
      <c r="R5194" s="309"/>
      <c r="S5194" s="309"/>
      <c r="T5194" s="309"/>
      <c r="U5194" s="309"/>
    </row>
    <row r="5195" spans="1:21" x14ac:dyDescent="0.2">
      <c r="A5195" s="309"/>
      <c r="B5195" s="309"/>
      <c r="C5195" s="309"/>
      <c r="D5195" s="309"/>
      <c r="E5195" s="309"/>
      <c r="F5195" s="309"/>
      <c r="G5195" s="309"/>
      <c r="H5195" s="309"/>
      <c r="I5195" s="309"/>
      <c r="J5195" s="309"/>
      <c r="K5195" s="309"/>
      <c r="L5195" s="309"/>
      <c r="M5195" s="309"/>
      <c r="N5195" s="309"/>
      <c r="O5195" s="309"/>
      <c r="P5195" s="309"/>
      <c r="Q5195" s="309"/>
      <c r="R5195" s="309"/>
      <c r="S5195" s="309"/>
      <c r="T5195" s="309"/>
      <c r="U5195" s="309"/>
    </row>
    <row r="5196" spans="1:21" x14ac:dyDescent="0.2">
      <c r="A5196" s="309"/>
      <c r="B5196" s="309"/>
      <c r="C5196" s="309"/>
      <c r="D5196" s="309"/>
      <c r="E5196" s="309"/>
      <c r="F5196" s="309"/>
      <c r="G5196" s="309"/>
      <c r="H5196" s="309"/>
      <c r="I5196" s="309"/>
      <c r="J5196" s="309"/>
      <c r="K5196" s="309"/>
      <c r="L5196" s="309"/>
      <c r="M5196" s="309"/>
      <c r="N5196" s="309"/>
      <c r="O5196" s="309"/>
      <c r="P5196" s="309"/>
      <c r="Q5196" s="309"/>
      <c r="R5196" s="309"/>
      <c r="S5196" s="309"/>
      <c r="T5196" s="309"/>
      <c r="U5196" s="309"/>
    </row>
    <row r="5197" spans="1:21" x14ac:dyDescent="0.2">
      <c r="A5197" s="309"/>
      <c r="B5197" s="309"/>
      <c r="C5197" s="309"/>
      <c r="D5197" s="309"/>
      <c r="E5197" s="309"/>
      <c r="F5197" s="309"/>
      <c r="G5197" s="309"/>
      <c r="H5197" s="309"/>
      <c r="I5197" s="309"/>
      <c r="J5197" s="309"/>
      <c r="K5197" s="309"/>
      <c r="L5197" s="309"/>
      <c r="M5197" s="309"/>
      <c r="N5197" s="309"/>
      <c r="O5197" s="309"/>
      <c r="P5197" s="309"/>
      <c r="Q5197" s="309"/>
      <c r="R5197" s="309"/>
      <c r="S5197" s="309"/>
      <c r="T5197" s="309"/>
      <c r="U5197" s="309"/>
    </row>
    <row r="5198" spans="1:21" x14ac:dyDescent="0.2">
      <c r="A5198" s="309"/>
      <c r="B5198" s="309"/>
      <c r="C5198" s="309"/>
      <c r="D5198" s="309"/>
      <c r="E5198" s="309"/>
      <c r="F5198" s="309"/>
      <c r="G5198" s="309"/>
      <c r="H5198" s="309"/>
      <c r="I5198" s="309"/>
      <c r="J5198" s="309"/>
      <c r="K5198" s="309"/>
      <c r="L5198" s="309"/>
      <c r="M5198" s="309"/>
      <c r="N5198" s="309"/>
      <c r="O5198" s="309"/>
      <c r="P5198" s="309"/>
      <c r="Q5198" s="309"/>
      <c r="R5198" s="309"/>
      <c r="S5198" s="309"/>
      <c r="T5198" s="309"/>
      <c r="U5198" s="309"/>
    </row>
    <row r="5199" spans="1:21" x14ac:dyDescent="0.2">
      <c r="A5199" s="309"/>
      <c r="B5199" s="309"/>
      <c r="C5199" s="309"/>
      <c r="D5199" s="309"/>
      <c r="E5199" s="309"/>
      <c r="F5199" s="309"/>
      <c r="G5199" s="309"/>
      <c r="H5199" s="309"/>
      <c r="I5199" s="309"/>
      <c r="J5199" s="309"/>
      <c r="K5199" s="309"/>
      <c r="L5199" s="309"/>
      <c r="M5199" s="309"/>
      <c r="N5199" s="309"/>
      <c r="O5199" s="309"/>
      <c r="P5199" s="309"/>
      <c r="Q5199" s="309"/>
      <c r="R5199" s="309"/>
      <c r="S5199" s="309"/>
      <c r="T5199" s="309"/>
      <c r="U5199" s="309"/>
    </row>
    <row r="5200" spans="1:21" x14ac:dyDescent="0.2">
      <c r="A5200" s="309"/>
      <c r="B5200" s="309"/>
      <c r="C5200" s="309"/>
      <c r="D5200" s="309"/>
      <c r="E5200" s="309"/>
      <c r="F5200" s="309"/>
      <c r="G5200" s="309"/>
      <c r="H5200" s="309"/>
      <c r="I5200" s="309"/>
      <c r="J5200" s="309"/>
      <c r="K5200" s="309"/>
      <c r="L5200" s="309"/>
      <c r="M5200" s="309"/>
      <c r="N5200" s="309"/>
      <c r="O5200" s="309"/>
      <c r="P5200" s="309"/>
      <c r="Q5200" s="309"/>
      <c r="R5200" s="309"/>
      <c r="S5200" s="309"/>
      <c r="T5200" s="309"/>
      <c r="U5200" s="309"/>
    </row>
    <row r="5201" spans="1:21" x14ac:dyDescent="0.2">
      <c r="A5201" s="309"/>
      <c r="B5201" s="309"/>
      <c r="C5201" s="309"/>
      <c r="D5201" s="309"/>
      <c r="E5201" s="309"/>
      <c r="F5201" s="309"/>
      <c r="G5201" s="309"/>
      <c r="H5201" s="309"/>
      <c r="I5201" s="309"/>
      <c r="J5201" s="309"/>
      <c r="K5201" s="309"/>
      <c r="L5201" s="309"/>
      <c r="M5201" s="309"/>
      <c r="N5201" s="309"/>
      <c r="O5201" s="309"/>
      <c r="P5201" s="309"/>
      <c r="Q5201" s="309"/>
      <c r="R5201" s="309"/>
      <c r="S5201" s="309"/>
      <c r="T5201" s="309"/>
      <c r="U5201" s="309"/>
    </row>
    <row r="5202" spans="1:21" x14ac:dyDescent="0.2">
      <c r="A5202" s="309"/>
      <c r="B5202" s="309"/>
      <c r="C5202" s="309"/>
      <c r="D5202" s="309"/>
      <c r="E5202" s="309"/>
      <c r="F5202" s="309"/>
      <c r="G5202" s="309"/>
      <c r="H5202" s="309"/>
      <c r="I5202" s="309"/>
      <c r="J5202" s="309"/>
      <c r="K5202" s="309"/>
      <c r="L5202" s="309"/>
      <c r="M5202" s="309"/>
      <c r="N5202" s="309"/>
      <c r="O5202" s="309"/>
      <c r="P5202" s="309"/>
      <c r="Q5202" s="309"/>
      <c r="R5202" s="309"/>
      <c r="S5202" s="309"/>
      <c r="T5202" s="309"/>
      <c r="U5202" s="309"/>
    </row>
    <row r="5203" spans="1:21" x14ac:dyDescent="0.2">
      <c r="A5203" s="309"/>
      <c r="B5203" s="309"/>
      <c r="C5203" s="309"/>
      <c r="D5203" s="309"/>
      <c r="E5203" s="309"/>
      <c r="F5203" s="309"/>
      <c r="G5203" s="309"/>
      <c r="H5203" s="309"/>
      <c r="I5203" s="309"/>
      <c r="J5203" s="309"/>
      <c r="K5203" s="309"/>
      <c r="L5203" s="309"/>
      <c r="M5203" s="309"/>
      <c r="N5203" s="309"/>
      <c r="O5203" s="309"/>
      <c r="P5203" s="309"/>
      <c r="Q5203" s="309"/>
      <c r="R5203" s="309"/>
      <c r="S5203" s="309"/>
      <c r="T5203" s="309"/>
      <c r="U5203" s="309"/>
    </row>
    <row r="5204" spans="1:21" x14ac:dyDescent="0.2">
      <c r="A5204" s="309"/>
      <c r="B5204" s="309"/>
      <c r="C5204" s="309"/>
      <c r="D5204" s="309"/>
      <c r="E5204" s="309"/>
      <c r="F5204" s="309"/>
      <c r="G5204" s="309"/>
      <c r="H5204" s="309"/>
      <c r="I5204" s="309"/>
      <c r="J5204" s="309"/>
      <c r="K5204" s="309"/>
      <c r="L5204" s="309"/>
      <c r="M5204" s="309"/>
      <c r="N5204" s="309"/>
      <c r="O5204" s="309"/>
      <c r="P5204" s="309"/>
      <c r="Q5204" s="309"/>
      <c r="R5204" s="309"/>
      <c r="S5204" s="309"/>
      <c r="T5204" s="309"/>
      <c r="U5204" s="309"/>
    </row>
    <row r="5205" spans="1:21" x14ac:dyDescent="0.2">
      <c r="A5205" s="309"/>
      <c r="B5205" s="309"/>
      <c r="C5205" s="309"/>
      <c r="D5205" s="309"/>
      <c r="E5205" s="309"/>
      <c r="F5205" s="309"/>
      <c r="G5205" s="309"/>
      <c r="H5205" s="309"/>
      <c r="I5205" s="309"/>
      <c r="J5205" s="309"/>
      <c r="K5205" s="309"/>
      <c r="L5205" s="309"/>
      <c r="M5205" s="309"/>
      <c r="N5205" s="309"/>
      <c r="O5205" s="309"/>
      <c r="P5205" s="309"/>
      <c r="Q5205" s="309"/>
      <c r="R5205" s="309"/>
      <c r="S5205" s="309"/>
      <c r="T5205" s="309"/>
      <c r="U5205" s="309"/>
    </row>
    <row r="5206" spans="1:21" x14ac:dyDescent="0.2">
      <c r="A5206" s="309"/>
      <c r="B5206" s="309"/>
      <c r="C5206" s="309"/>
      <c r="D5206" s="309"/>
      <c r="E5206" s="309"/>
      <c r="F5206" s="309"/>
      <c r="G5206" s="309"/>
      <c r="H5206" s="309"/>
      <c r="I5206" s="309"/>
      <c r="J5206" s="309"/>
      <c r="K5206" s="309"/>
      <c r="L5206" s="309"/>
      <c r="M5206" s="309"/>
      <c r="N5206" s="309"/>
      <c r="O5206" s="309"/>
      <c r="P5206" s="309"/>
      <c r="Q5206" s="309"/>
      <c r="R5206" s="309"/>
      <c r="S5206" s="309"/>
      <c r="T5206" s="309"/>
      <c r="U5206" s="309"/>
    </row>
    <row r="5207" spans="1:21" x14ac:dyDescent="0.2">
      <c r="A5207" s="309"/>
      <c r="B5207" s="309"/>
      <c r="C5207" s="309"/>
      <c r="D5207" s="309"/>
      <c r="E5207" s="309"/>
      <c r="F5207" s="309"/>
      <c r="G5207" s="309"/>
      <c r="H5207" s="309"/>
      <c r="I5207" s="309"/>
      <c r="J5207" s="309"/>
      <c r="K5207" s="309"/>
      <c r="L5207" s="309"/>
      <c r="M5207" s="309"/>
      <c r="N5207" s="309"/>
      <c r="O5207" s="309"/>
      <c r="P5207" s="309"/>
      <c r="Q5207" s="309"/>
      <c r="R5207" s="309"/>
      <c r="S5207" s="309"/>
      <c r="T5207" s="309"/>
      <c r="U5207" s="309"/>
    </row>
    <row r="5208" spans="1:21" x14ac:dyDescent="0.2">
      <c r="A5208" s="309"/>
      <c r="B5208" s="309"/>
      <c r="C5208" s="309"/>
      <c r="D5208" s="309"/>
      <c r="E5208" s="309"/>
      <c r="F5208" s="309"/>
      <c r="G5208" s="309"/>
      <c r="H5208" s="309"/>
      <c r="I5208" s="309"/>
      <c r="J5208" s="309"/>
      <c r="K5208" s="309"/>
      <c r="L5208" s="309"/>
      <c r="M5208" s="309"/>
      <c r="N5208" s="309"/>
      <c r="O5208" s="309"/>
      <c r="P5208" s="309"/>
      <c r="Q5208" s="309"/>
      <c r="R5208" s="309"/>
      <c r="S5208" s="309"/>
      <c r="T5208" s="309"/>
      <c r="U5208" s="309"/>
    </row>
    <row r="5209" spans="1:21" x14ac:dyDescent="0.2">
      <c r="A5209" s="309"/>
      <c r="B5209" s="309"/>
      <c r="C5209" s="309"/>
      <c r="D5209" s="309"/>
      <c r="E5209" s="309"/>
      <c r="F5209" s="309"/>
      <c r="G5209" s="309"/>
      <c r="H5209" s="309"/>
      <c r="I5209" s="309"/>
      <c r="J5209" s="309"/>
      <c r="K5209" s="309"/>
      <c r="L5209" s="309"/>
      <c r="M5209" s="309"/>
      <c r="N5209" s="309"/>
      <c r="O5209" s="309"/>
      <c r="P5209" s="309"/>
      <c r="Q5209" s="309"/>
      <c r="R5209" s="309"/>
      <c r="S5209" s="309"/>
      <c r="T5209" s="309"/>
      <c r="U5209" s="309"/>
    </row>
    <row r="5210" spans="1:21" x14ac:dyDescent="0.2">
      <c r="A5210" s="309"/>
      <c r="B5210" s="309"/>
      <c r="C5210" s="309"/>
      <c r="D5210" s="309"/>
      <c r="E5210" s="309"/>
      <c r="F5210" s="309"/>
      <c r="G5210" s="309"/>
      <c r="H5210" s="309"/>
      <c r="I5210" s="309"/>
      <c r="J5210" s="309"/>
      <c r="K5210" s="309"/>
      <c r="L5210" s="309"/>
      <c r="M5210" s="309"/>
      <c r="N5210" s="309"/>
      <c r="O5210" s="309"/>
      <c r="P5210" s="309"/>
      <c r="Q5210" s="309"/>
      <c r="R5210" s="309"/>
      <c r="S5210" s="309"/>
      <c r="T5210" s="309"/>
      <c r="U5210" s="309"/>
    </row>
    <row r="5211" spans="1:21" x14ac:dyDescent="0.2">
      <c r="A5211" s="309"/>
      <c r="B5211" s="309"/>
      <c r="C5211" s="309"/>
      <c r="D5211" s="309"/>
      <c r="E5211" s="309"/>
      <c r="F5211" s="309"/>
      <c r="G5211" s="309"/>
      <c r="H5211" s="309"/>
      <c r="I5211" s="309"/>
      <c r="J5211" s="309"/>
      <c r="K5211" s="309"/>
      <c r="L5211" s="309"/>
      <c r="M5211" s="309"/>
      <c r="N5211" s="309"/>
      <c r="O5211" s="309"/>
      <c r="P5211" s="309"/>
      <c r="Q5211" s="309"/>
      <c r="R5211" s="309"/>
      <c r="S5211" s="309"/>
      <c r="T5211" s="309"/>
      <c r="U5211" s="309"/>
    </row>
    <row r="5212" spans="1:21" x14ac:dyDescent="0.2">
      <c r="A5212" s="309"/>
      <c r="B5212" s="309"/>
      <c r="C5212" s="309"/>
      <c r="D5212" s="309"/>
      <c r="E5212" s="309"/>
      <c r="F5212" s="309"/>
      <c r="G5212" s="309"/>
      <c r="H5212" s="309"/>
      <c r="I5212" s="309"/>
      <c r="J5212" s="309"/>
      <c r="K5212" s="309"/>
      <c r="L5212" s="309"/>
      <c r="M5212" s="309"/>
      <c r="N5212" s="309"/>
      <c r="O5212" s="309"/>
      <c r="P5212" s="309"/>
      <c r="Q5212" s="309"/>
      <c r="R5212" s="309"/>
      <c r="S5212" s="309"/>
      <c r="T5212" s="309"/>
      <c r="U5212" s="309"/>
    </row>
    <row r="5213" spans="1:21" x14ac:dyDescent="0.2">
      <c r="A5213" s="309"/>
      <c r="B5213" s="309"/>
      <c r="C5213" s="309"/>
      <c r="D5213" s="309"/>
      <c r="E5213" s="309"/>
      <c r="F5213" s="309"/>
      <c r="G5213" s="309"/>
      <c r="H5213" s="309"/>
      <c r="I5213" s="309"/>
      <c r="J5213" s="309"/>
      <c r="K5213" s="309"/>
      <c r="L5213" s="309"/>
      <c r="M5213" s="309"/>
      <c r="N5213" s="309"/>
      <c r="O5213" s="309"/>
      <c r="P5213" s="309"/>
      <c r="Q5213" s="309"/>
      <c r="R5213" s="309"/>
      <c r="S5213" s="309"/>
      <c r="T5213" s="309"/>
      <c r="U5213" s="309"/>
    </row>
    <row r="5214" spans="1:21" x14ac:dyDescent="0.2">
      <c r="A5214" s="309"/>
      <c r="B5214" s="309"/>
      <c r="C5214" s="309"/>
      <c r="D5214" s="309"/>
      <c r="E5214" s="309"/>
      <c r="F5214" s="309"/>
      <c r="G5214" s="309"/>
      <c r="H5214" s="309"/>
      <c r="I5214" s="309"/>
      <c r="J5214" s="309"/>
      <c r="K5214" s="309"/>
      <c r="L5214" s="309"/>
      <c r="M5214" s="309"/>
      <c r="N5214" s="309"/>
      <c r="O5214" s="309"/>
      <c r="P5214" s="309"/>
      <c r="Q5214" s="309"/>
      <c r="R5214" s="309"/>
      <c r="S5214" s="309"/>
      <c r="T5214" s="309"/>
      <c r="U5214" s="309"/>
    </row>
    <row r="5215" spans="1:21" x14ac:dyDescent="0.2">
      <c r="A5215" s="309"/>
      <c r="B5215" s="309"/>
      <c r="C5215" s="309"/>
      <c r="D5215" s="309"/>
      <c r="E5215" s="309"/>
      <c r="F5215" s="309"/>
      <c r="G5215" s="309"/>
      <c r="H5215" s="309"/>
      <c r="I5215" s="309"/>
      <c r="J5215" s="309"/>
      <c r="K5215" s="309"/>
      <c r="L5215" s="309"/>
      <c r="M5215" s="309"/>
      <c r="N5215" s="309"/>
      <c r="O5215" s="309"/>
      <c r="P5215" s="309"/>
      <c r="Q5215" s="309"/>
      <c r="R5215" s="309"/>
      <c r="S5215" s="309"/>
      <c r="T5215" s="309"/>
      <c r="U5215" s="309"/>
    </row>
    <row r="5216" spans="1:21" x14ac:dyDescent="0.2">
      <c r="A5216" s="309"/>
      <c r="B5216" s="309"/>
      <c r="C5216" s="309"/>
      <c r="D5216" s="309"/>
      <c r="E5216" s="309"/>
      <c r="F5216" s="309"/>
      <c r="G5216" s="309"/>
      <c r="H5216" s="309"/>
      <c r="I5216" s="309"/>
      <c r="J5216" s="309"/>
      <c r="K5216" s="309"/>
      <c r="L5216" s="309"/>
      <c r="M5216" s="309"/>
      <c r="N5216" s="309"/>
      <c r="O5216" s="309"/>
      <c r="P5216" s="309"/>
      <c r="Q5216" s="309"/>
      <c r="R5216" s="309"/>
      <c r="S5216" s="309"/>
      <c r="T5216" s="309"/>
      <c r="U5216" s="309"/>
    </row>
    <row r="5217" spans="1:21" x14ac:dyDescent="0.2">
      <c r="A5217" s="309"/>
      <c r="B5217" s="309"/>
      <c r="C5217" s="309"/>
      <c r="D5217" s="309"/>
      <c r="E5217" s="309"/>
      <c r="F5217" s="309"/>
      <c r="G5217" s="309"/>
      <c r="H5217" s="309"/>
      <c r="I5217" s="309"/>
      <c r="J5217" s="309"/>
      <c r="K5217" s="309"/>
      <c r="L5217" s="309"/>
      <c r="M5217" s="309"/>
      <c r="N5217" s="309"/>
      <c r="O5217" s="309"/>
      <c r="P5217" s="309"/>
      <c r="Q5217" s="309"/>
      <c r="R5217" s="309"/>
      <c r="S5217" s="309"/>
      <c r="T5217" s="309"/>
      <c r="U5217" s="309"/>
    </row>
    <row r="5218" spans="1:21" x14ac:dyDescent="0.2">
      <c r="A5218" s="309"/>
      <c r="B5218" s="309"/>
      <c r="C5218" s="309"/>
      <c r="D5218" s="309"/>
      <c r="E5218" s="309"/>
      <c r="F5218" s="309"/>
      <c r="G5218" s="309"/>
      <c r="H5218" s="309"/>
      <c r="I5218" s="309"/>
      <c r="J5218" s="309"/>
      <c r="K5218" s="309"/>
      <c r="L5218" s="309"/>
      <c r="M5218" s="309"/>
      <c r="N5218" s="309"/>
      <c r="O5218" s="309"/>
      <c r="P5218" s="309"/>
      <c r="Q5218" s="309"/>
      <c r="R5218" s="309"/>
      <c r="S5218" s="309"/>
      <c r="T5218" s="309"/>
      <c r="U5218" s="309"/>
    </row>
    <row r="5219" spans="1:21" x14ac:dyDescent="0.2">
      <c r="A5219" s="309"/>
      <c r="B5219" s="309"/>
      <c r="C5219" s="309"/>
      <c r="D5219" s="309"/>
      <c r="E5219" s="309"/>
      <c r="F5219" s="309"/>
      <c r="G5219" s="309"/>
      <c r="H5219" s="309"/>
      <c r="I5219" s="309"/>
      <c r="J5219" s="309"/>
      <c r="K5219" s="309"/>
      <c r="L5219" s="309"/>
      <c r="M5219" s="309"/>
      <c r="N5219" s="309"/>
      <c r="O5219" s="309"/>
      <c r="P5219" s="309"/>
      <c r="Q5219" s="309"/>
      <c r="R5219" s="309"/>
      <c r="S5219" s="309"/>
      <c r="T5219" s="309"/>
      <c r="U5219" s="309"/>
    </row>
    <row r="5220" spans="1:21" x14ac:dyDescent="0.2">
      <c r="A5220" s="309"/>
      <c r="B5220" s="309"/>
      <c r="C5220" s="309"/>
      <c r="D5220" s="309"/>
      <c r="E5220" s="309"/>
      <c r="F5220" s="309"/>
      <c r="G5220" s="309"/>
      <c r="H5220" s="309"/>
      <c r="I5220" s="309"/>
      <c r="J5220" s="309"/>
      <c r="K5220" s="309"/>
      <c r="L5220" s="309"/>
      <c r="M5220" s="309"/>
      <c r="N5220" s="309"/>
      <c r="O5220" s="309"/>
      <c r="P5220" s="309"/>
      <c r="Q5220" s="309"/>
      <c r="R5220" s="309"/>
      <c r="S5220" s="309"/>
      <c r="T5220" s="309"/>
      <c r="U5220" s="309"/>
    </row>
    <row r="5221" spans="1:21" x14ac:dyDescent="0.2">
      <c r="A5221" s="309"/>
      <c r="B5221" s="309"/>
      <c r="C5221" s="309"/>
      <c r="D5221" s="309"/>
      <c r="E5221" s="309"/>
      <c r="F5221" s="309"/>
      <c r="G5221" s="309"/>
      <c r="H5221" s="309"/>
      <c r="I5221" s="309"/>
      <c r="J5221" s="309"/>
      <c r="K5221" s="309"/>
      <c r="L5221" s="309"/>
      <c r="M5221" s="309"/>
      <c r="N5221" s="309"/>
      <c r="O5221" s="309"/>
      <c r="P5221" s="309"/>
      <c r="Q5221" s="309"/>
      <c r="R5221" s="309"/>
      <c r="S5221" s="309"/>
      <c r="T5221" s="309"/>
      <c r="U5221" s="309"/>
    </row>
    <row r="5222" spans="1:21" x14ac:dyDescent="0.2">
      <c r="A5222" s="309"/>
      <c r="B5222" s="309"/>
      <c r="C5222" s="309"/>
      <c r="D5222" s="309"/>
      <c r="E5222" s="309"/>
      <c r="F5222" s="309"/>
      <c r="G5222" s="309"/>
      <c r="H5222" s="309"/>
      <c r="I5222" s="309"/>
      <c r="J5222" s="309"/>
      <c r="K5222" s="309"/>
      <c r="L5222" s="309"/>
      <c r="M5222" s="309"/>
      <c r="N5222" s="309"/>
      <c r="O5222" s="309"/>
      <c r="P5222" s="309"/>
      <c r="Q5222" s="309"/>
      <c r="R5222" s="309"/>
      <c r="S5222" s="309"/>
      <c r="T5222" s="309"/>
      <c r="U5222" s="309"/>
    </row>
    <row r="5223" spans="1:21" x14ac:dyDescent="0.2">
      <c r="A5223" s="309"/>
      <c r="B5223" s="309"/>
      <c r="C5223" s="309"/>
      <c r="D5223" s="309"/>
      <c r="E5223" s="309"/>
      <c r="F5223" s="309"/>
      <c r="G5223" s="309"/>
      <c r="H5223" s="309"/>
      <c r="I5223" s="309"/>
      <c r="J5223" s="309"/>
      <c r="K5223" s="309"/>
      <c r="L5223" s="309"/>
      <c r="M5223" s="309"/>
      <c r="N5223" s="309"/>
      <c r="O5223" s="309"/>
      <c r="P5223" s="309"/>
      <c r="Q5223" s="309"/>
      <c r="R5223" s="309"/>
      <c r="S5223" s="309"/>
      <c r="T5223" s="309"/>
      <c r="U5223" s="309"/>
    </row>
    <row r="5224" spans="1:21" x14ac:dyDescent="0.2">
      <c r="A5224" s="309"/>
      <c r="B5224" s="309"/>
      <c r="C5224" s="309"/>
      <c r="D5224" s="309"/>
      <c r="E5224" s="309"/>
      <c r="F5224" s="309"/>
      <c r="G5224" s="309"/>
      <c r="H5224" s="309"/>
      <c r="I5224" s="309"/>
      <c r="J5224" s="309"/>
      <c r="K5224" s="309"/>
      <c r="L5224" s="309"/>
      <c r="M5224" s="309"/>
      <c r="N5224" s="309"/>
      <c r="O5224" s="309"/>
      <c r="P5224" s="309"/>
      <c r="Q5224" s="309"/>
      <c r="R5224" s="309"/>
      <c r="S5224" s="309"/>
      <c r="T5224" s="309"/>
      <c r="U5224" s="309"/>
    </row>
    <row r="5225" spans="1:21" x14ac:dyDescent="0.2">
      <c r="A5225" s="309"/>
      <c r="B5225" s="309"/>
      <c r="C5225" s="309"/>
      <c r="D5225" s="309"/>
      <c r="E5225" s="309"/>
      <c r="F5225" s="309"/>
      <c r="G5225" s="309"/>
      <c r="H5225" s="309"/>
      <c r="I5225" s="309"/>
      <c r="J5225" s="309"/>
      <c r="K5225" s="309"/>
      <c r="L5225" s="309"/>
      <c r="M5225" s="309"/>
      <c r="N5225" s="309"/>
      <c r="O5225" s="309"/>
      <c r="P5225" s="309"/>
      <c r="Q5225" s="309"/>
      <c r="R5225" s="309"/>
      <c r="S5225" s="309"/>
      <c r="T5225" s="309"/>
      <c r="U5225" s="309"/>
    </row>
    <row r="5226" spans="1:21" x14ac:dyDescent="0.2">
      <c r="A5226" s="309"/>
      <c r="B5226" s="309"/>
      <c r="C5226" s="309"/>
      <c r="D5226" s="309"/>
      <c r="E5226" s="309"/>
      <c r="F5226" s="309"/>
      <c r="G5226" s="309"/>
      <c r="H5226" s="309"/>
      <c r="I5226" s="309"/>
      <c r="J5226" s="309"/>
      <c r="K5226" s="309"/>
      <c r="L5226" s="309"/>
      <c r="M5226" s="309"/>
      <c r="N5226" s="309"/>
      <c r="O5226" s="309"/>
      <c r="P5226" s="309"/>
      <c r="Q5226" s="309"/>
      <c r="R5226" s="309"/>
      <c r="S5226" s="309"/>
      <c r="T5226" s="309"/>
      <c r="U5226" s="309"/>
    </row>
    <row r="5227" spans="1:21" x14ac:dyDescent="0.2">
      <c r="A5227" s="309"/>
      <c r="B5227" s="309"/>
      <c r="C5227" s="309"/>
      <c r="D5227" s="309"/>
      <c r="E5227" s="309"/>
      <c r="F5227" s="309"/>
      <c r="G5227" s="309"/>
      <c r="H5227" s="309"/>
      <c r="I5227" s="309"/>
      <c r="J5227" s="309"/>
      <c r="K5227" s="309"/>
      <c r="L5227" s="309"/>
      <c r="M5227" s="309"/>
      <c r="N5227" s="309"/>
      <c r="O5227" s="309"/>
      <c r="P5227" s="309"/>
      <c r="Q5227" s="309"/>
      <c r="R5227" s="309"/>
      <c r="S5227" s="309"/>
      <c r="T5227" s="309"/>
      <c r="U5227" s="309"/>
    </row>
    <row r="5228" spans="1:21" x14ac:dyDescent="0.2">
      <c r="A5228" s="309"/>
      <c r="B5228" s="309"/>
      <c r="C5228" s="309"/>
      <c r="D5228" s="309"/>
      <c r="E5228" s="309"/>
      <c r="F5228" s="309"/>
      <c r="G5228" s="309"/>
      <c r="H5228" s="309"/>
      <c r="I5228" s="309"/>
      <c r="J5228" s="309"/>
      <c r="K5228" s="309"/>
      <c r="L5228" s="309"/>
      <c r="M5228" s="309"/>
      <c r="N5228" s="309"/>
      <c r="O5228" s="309"/>
      <c r="P5228" s="309"/>
      <c r="Q5228" s="309"/>
      <c r="R5228" s="309"/>
      <c r="S5228" s="309"/>
      <c r="T5228" s="309"/>
      <c r="U5228" s="309"/>
    </row>
    <row r="5229" spans="1:21" x14ac:dyDescent="0.2">
      <c r="A5229" s="309"/>
      <c r="B5229" s="309"/>
      <c r="C5229" s="309"/>
      <c r="D5229" s="309"/>
      <c r="E5229" s="309"/>
      <c r="F5229" s="309"/>
      <c r="G5229" s="309"/>
      <c r="H5229" s="309"/>
      <c r="I5229" s="309"/>
      <c r="J5229" s="309"/>
      <c r="K5229" s="309"/>
      <c r="L5229" s="309"/>
      <c r="M5229" s="309"/>
      <c r="N5229" s="309"/>
      <c r="O5229" s="309"/>
      <c r="P5229" s="309"/>
      <c r="Q5229" s="309"/>
      <c r="R5229" s="309"/>
      <c r="S5229" s="309"/>
      <c r="T5229" s="309"/>
      <c r="U5229" s="309"/>
    </row>
    <row r="5230" spans="1:21" x14ac:dyDescent="0.2">
      <c r="A5230" s="309"/>
      <c r="B5230" s="309"/>
      <c r="C5230" s="309"/>
      <c r="D5230" s="309"/>
      <c r="E5230" s="309"/>
      <c r="F5230" s="309"/>
      <c r="G5230" s="309"/>
      <c r="H5230" s="309"/>
      <c r="I5230" s="309"/>
      <c r="J5230" s="309"/>
      <c r="K5230" s="309"/>
      <c r="L5230" s="309"/>
      <c r="M5230" s="309"/>
      <c r="N5230" s="309"/>
      <c r="O5230" s="309"/>
      <c r="P5230" s="309"/>
      <c r="Q5230" s="309"/>
      <c r="R5230" s="309"/>
      <c r="S5230" s="309"/>
      <c r="T5230" s="309"/>
      <c r="U5230" s="309"/>
    </row>
    <row r="5231" spans="1:21" x14ac:dyDescent="0.2">
      <c r="A5231" s="309"/>
      <c r="B5231" s="309"/>
      <c r="C5231" s="309"/>
      <c r="D5231" s="309"/>
      <c r="E5231" s="309"/>
      <c r="F5231" s="309"/>
      <c r="G5231" s="309"/>
      <c r="H5231" s="309"/>
      <c r="I5231" s="309"/>
      <c r="J5231" s="309"/>
      <c r="K5231" s="309"/>
      <c r="L5231" s="309"/>
      <c r="M5231" s="309"/>
      <c r="N5231" s="309"/>
      <c r="O5231" s="309"/>
      <c r="P5231" s="309"/>
      <c r="Q5231" s="309"/>
      <c r="R5231" s="309"/>
      <c r="S5231" s="309"/>
      <c r="T5231" s="309"/>
      <c r="U5231" s="309"/>
    </row>
    <row r="5232" spans="1:21" x14ac:dyDescent="0.2">
      <c r="A5232" s="309"/>
      <c r="B5232" s="309"/>
      <c r="C5232" s="309"/>
      <c r="D5232" s="309"/>
      <c r="E5232" s="309"/>
      <c r="F5232" s="309"/>
      <c r="G5232" s="309"/>
      <c r="H5232" s="309"/>
      <c r="I5232" s="309"/>
      <c r="J5232" s="309"/>
      <c r="K5232" s="309"/>
      <c r="L5232" s="309"/>
      <c r="M5232" s="309"/>
      <c r="N5232" s="309"/>
      <c r="O5232" s="309"/>
      <c r="P5232" s="309"/>
      <c r="Q5232" s="309"/>
      <c r="R5232" s="309"/>
      <c r="S5232" s="309"/>
      <c r="T5232" s="309"/>
      <c r="U5232" s="309"/>
    </row>
    <row r="5233" spans="1:21" x14ac:dyDescent="0.2">
      <c r="A5233" s="309"/>
      <c r="B5233" s="309"/>
      <c r="C5233" s="309"/>
      <c r="D5233" s="309"/>
      <c r="E5233" s="309"/>
      <c r="F5233" s="309"/>
      <c r="G5233" s="309"/>
      <c r="H5233" s="309"/>
      <c r="I5233" s="309"/>
      <c r="J5233" s="309"/>
      <c r="K5233" s="309"/>
      <c r="L5233" s="309"/>
      <c r="M5233" s="309"/>
      <c r="N5233" s="309"/>
      <c r="O5233" s="309"/>
      <c r="P5233" s="309"/>
      <c r="Q5233" s="309"/>
      <c r="R5233" s="309"/>
      <c r="S5233" s="309"/>
      <c r="T5233" s="309"/>
      <c r="U5233" s="309"/>
    </row>
    <row r="5234" spans="1:21" x14ac:dyDescent="0.2">
      <c r="A5234" s="309"/>
      <c r="B5234" s="309"/>
      <c r="C5234" s="309"/>
      <c r="D5234" s="309"/>
      <c r="E5234" s="309"/>
      <c r="F5234" s="309"/>
      <c r="G5234" s="309"/>
      <c r="H5234" s="309"/>
      <c r="I5234" s="309"/>
      <c r="J5234" s="309"/>
      <c r="K5234" s="309"/>
      <c r="L5234" s="309"/>
      <c r="M5234" s="309"/>
      <c r="N5234" s="309"/>
      <c r="O5234" s="309"/>
      <c r="P5234" s="309"/>
      <c r="Q5234" s="309"/>
      <c r="R5234" s="309"/>
      <c r="S5234" s="309"/>
      <c r="T5234" s="309"/>
      <c r="U5234" s="309"/>
    </row>
    <row r="5235" spans="1:21" x14ac:dyDescent="0.2">
      <c r="A5235" s="309"/>
      <c r="B5235" s="309"/>
      <c r="C5235" s="309"/>
      <c r="D5235" s="309"/>
      <c r="E5235" s="309"/>
      <c r="F5235" s="309"/>
      <c r="G5235" s="309"/>
      <c r="H5235" s="309"/>
      <c r="I5235" s="309"/>
      <c r="J5235" s="309"/>
      <c r="K5235" s="309"/>
      <c r="L5235" s="309"/>
      <c r="M5235" s="309"/>
      <c r="N5235" s="309"/>
      <c r="O5235" s="309"/>
      <c r="P5235" s="309"/>
      <c r="Q5235" s="309"/>
      <c r="R5235" s="309"/>
      <c r="S5235" s="309"/>
      <c r="T5235" s="309"/>
      <c r="U5235" s="309"/>
    </row>
    <row r="5236" spans="1:21" x14ac:dyDescent="0.2">
      <c r="A5236" s="309"/>
      <c r="B5236" s="309"/>
      <c r="C5236" s="309"/>
      <c r="D5236" s="309"/>
      <c r="E5236" s="309"/>
      <c r="F5236" s="309"/>
      <c r="G5236" s="309"/>
      <c r="H5236" s="309"/>
      <c r="I5236" s="309"/>
      <c r="J5236" s="309"/>
      <c r="K5236" s="309"/>
      <c r="L5236" s="309"/>
      <c r="M5236" s="309"/>
      <c r="N5236" s="309"/>
      <c r="O5236" s="309"/>
      <c r="P5236" s="309"/>
      <c r="Q5236" s="309"/>
      <c r="R5236" s="309"/>
      <c r="S5236" s="309"/>
      <c r="T5236" s="309"/>
      <c r="U5236" s="309"/>
    </row>
    <row r="5237" spans="1:21" x14ac:dyDescent="0.2">
      <c r="A5237" s="309"/>
      <c r="B5237" s="309"/>
      <c r="C5237" s="309"/>
      <c r="D5237" s="309"/>
      <c r="E5237" s="309"/>
      <c r="F5237" s="309"/>
      <c r="G5237" s="309"/>
      <c r="H5237" s="309"/>
      <c r="I5237" s="309"/>
      <c r="J5237" s="309"/>
      <c r="K5237" s="309"/>
      <c r="L5237" s="309"/>
      <c r="M5237" s="309"/>
      <c r="N5237" s="309"/>
      <c r="O5237" s="309"/>
      <c r="P5237" s="309"/>
      <c r="Q5237" s="309"/>
      <c r="R5237" s="309"/>
      <c r="S5237" s="309"/>
      <c r="T5237" s="309"/>
      <c r="U5237" s="309"/>
    </row>
    <row r="5238" spans="1:21" x14ac:dyDescent="0.2">
      <c r="A5238" s="309"/>
      <c r="B5238" s="309"/>
      <c r="C5238" s="309"/>
      <c r="D5238" s="309"/>
      <c r="E5238" s="309"/>
      <c r="F5238" s="309"/>
      <c r="G5238" s="309"/>
      <c r="H5238" s="309"/>
      <c r="I5238" s="309"/>
      <c r="J5238" s="309"/>
      <c r="K5238" s="309"/>
      <c r="L5238" s="309"/>
      <c r="M5238" s="309"/>
      <c r="N5238" s="309"/>
      <c r="O5238" s="309"/>
      <c r="P5238" s="309"/>
      <c r="Q5238" s="309"/>
      <c r="R5238" s="309"/>
      <c r="S5238" s="309"/>
      <c r="T5238" s="309"/>
      <c r="U5238" s="309"/>
    </row>
    <row r="5239" spans="1:21" x14ac:dyDescent="0.2">
      <c r="A5239" s="309"/>
      <c r="B5239" s="309"/>
      <c r="C5239" s="309"/>
      <c r="D5239" s="309"/>
      <c r="E5239" s="309"/>
      <c r="F5239" s="309"/>
      <c r="G5239" s="309"/>
      <c r="H5239" s="309"/>
      <c r="I5239" s="309"/>
      <c r="J5239" s="309"/>
      <c r="K5239" s="309"/>
      <c r="L5239" s="309"/>
      <c r="M5239" s="309"/>
      <c r="N5239" s="309"/>
      <c r="O5239" s="309"/>
      <c r="P5239" s="309"/>
      <c r="Q5239" s="309"/>
      <c r="R5239" s="309"/>
      <c r="S5239" s="309"/>
      <c r="T5239" s="309"/>
      <c r="U5239" s="309"/>
    </row>
    <row r="5240" spans="1:21" x14ac:dyDescent="0.2">
      <c r="A5240" s="309"/>
      <c r="B5240" s="309"/>
      <c r="C5240" s="309"/>
      <c r="D5240" s="309"/>
      <c r="E5240" s="309"/>
      <c r="F5240" s="309"/>
      <c r="G5240" s="309"/>
      <c r="H5240" s="309"/>
      <c r="I5240" s="309"/>
      <c r="J5240" s="309"/>
      <c r="K5240" s="309"/>
      <c r="L5240" s="309"/>
      <c r="M5240" s="309"/>
      <c r="N5240" s="309"/>
      <c r="O5240" s="309"/>
      <c r="P5240" s="309"/>
      <c r="Q5240" s="309"/>
      <c r="R5240" s="309"/>
      <c r="S5240" s="309"/>
      <c r="T5240" s="309"/>
      <c r="U5240" s="309"/>
    </row>
    <row r="5241" spans="1:21" x14ac:dyDescent="0.2">
      <c r="A5241" s="309"/>
      <c r="B5241" s="309"/>
      <c r="C5241" s="309"/>
      <c r="D5241" s="309"/>
      <c r="E5241" s="309"/>
      <c r="F5241" s="309"/>
      <c r="G5241" s="309"/>
      <c r="H5241" s="309"/>
      <c r="I5241" s="309"/>
      <c r="J5241" s="309"/>
      <c r="K5241" s="309"/>
      <c r="L5241" s="309"/>
      <c r="M5241" s="309"/>
      <c r="N5241" s="309"/>
      <c r="O5241" s="309"/>
      <c r="P5241" s="309"/>
      <c r="Q5241" s="309"/>
      <c r="R5241" s="309"/>
      <c r="S5241" s="309"/>
      <c r="T5241" s="309"/>
      <c r="U5241" s="309"/>
    </row>
    <row r="5242" spans="1:21" x14ac:dyDescent="0.2">
      <c r="A5242" s="309"/>
      <c r="B5242" s="309"/>
      <c r="C5242" s="309"/>
      <c r="D5242" s="309"/>
      <c r="E5242" s="309"/>
      <c r="F5242" s="309"/>
      <c r="G5242" s="309"/>
      <c r="H5242" s="309"/>
      <c r="I5242" s="309"/>
      <c r="J5242" s="309"/>
      <c r="K5242" s="309"/>
      <c r="L5242" s="309"/>
      <c r="M5242" s="309"/>
      <c r="N5242" s="309"/>
      <c r="O5242" s="309"/>
      <c r="P5242" s="309"/>
      <c r="Q5242" s="309"/>
      <c r="R5242" s="309"/>
      <c r="S5242" s="309"/>
      <c r="T5242" s="309"/>
      <c r="U5242" s="309"/>
    </row>
    <row r="5243" spans="1:21" x14ac:dyDescent="0.2">
      <c r="A5243" s="309"/>
      <c r="B5243" s="309"/>
      <c r="C5243" s="309"/>
      <c r="D5243" s="309"/>
      <c r="E5243" s="309"/>
      <c r="F5243" s="309"/>
      <c r="G5243" s="309"/>
      <c r="H5243" s="309"/>
      <c r="I5243" s="309"/>
      <c r="J5243" s="309"/>
      <c r="K5243" s="309"/>
      <c r="L5243" s="309"/>
      <c r="M5243" s="309"/>
      <c r="N5243" s="309"/>
      <c r="O5243" s="309"/>
      <c r="P5243" s="309"/>
      <c r="Q5243" s="309"/>
      <c r="R5243" s="309"/>
      <c r="S5243" s="309"/>
      <c r="T5243" s="309"/>
      <c r="U5243" s="309"/>
    </row>
    <row r="5244" spans="1:21" x14ac:dyDescent="0.2">
      <c r="A5244" s="309"/>
      <c r="B5244" s="309"/>
      <c r="C5244" s="309"/>
      <c r="D5244" s="309"/>
      <c r="E5244" s="309"/>
      <c r="F5244" s="309"/>
      <c r="G5244" s="309"/>
      <c r="H5244" s="309"/>
      <c r="I5244" s="309"/>
      <c r="J5244" s="309"/>
      <c r="K5244" s="309"/>
      <c r="L5244" s="309"/>
      <c r="M5244" s="309"/>
      <c r="N5244" s="309"/>
      <c r="O5244" s="309"/>
      <c r="P5244" s="309"/>
      <c r="Q5244" s="309"/>
      <c r="R5244" s="309"/>
      <c r="S5244" s="309"/>
      <c r="T5244" s="309"/>
      <c r="U5244" s="309"/>
    </row>
    <row r="5245" spans="1:21" x14ac:dyDescent="0.2">
      <c r="A5245" s="309"/>
      <c r="B5245" s="309"/>
      <c r="C5245" s="309"/>
      <c r="D5245" s="309"/>
      <c r="E5245" s="309"/>
      <c r="F5245" s="309"/>
      <c r="G5245" s="309"/>
      <c r="H5245" s="309"/>
      <c r="I5245" s="309"/>
      <c r="J5245" s="309"/>
      <c r="K5245" s="309"/>
      <c r="L5245" s="309"/>
      <c r="M5245" s="309"/>
      <c r="N5245" s="309"/>
      <c r="O5245" s="309"/>
      <c r="P5245" s="309"/>
      <c r="Q5245" s="309"/>
      <c r="R5245" s="309"/>
      <c r="S5245" s="309"/>
      <c r="T5245" s="309"/>
      <c r="U5245" s="309"/>
    </row>
    <row r="5246" spans="1:21" x14ac:dyDescent="0.2">
      <c r="A5246" s="309"/>
      <c r="B5246" s="309"/>
      <c r="C5246" s="309"/>
      <c r="D5246" s="309"/>
      <c r="E5246" s="309"/>
      <c r="F5246" s="309"/>
      <c r="G5246" s="309"/>
      <c r="H5246" s="309"/>
      <c r="I5246" s="309"/>
      <c r="J5246" s="309"/>
      <c r="K5246" s="309"/>
      <c r="L5246" s="309"/>
      <c r="M5246" s="309"/>
      <c r="N5246" s="309"/>
      <c r="O5246" s="309"/>
      <c r="P5246" s="309"/>
      <c r="Q5246" s="309"/>
      <c r="R5246" s="309"/>
      <c r="S5246" s="309"/>
      <c r="T5246" s="309"/>
      <c r="U5246" s="309"/>
    </row>
    <row r="5247" spans="1:21" x14ac:dyDescent="0.2">
      <c r="A5247" s="309"/>
      <c r="B5247" s="309"/>
      <c r="C5247" s="309"/>
      <c r="D5247" s="309"/>
      <c r="E5247" s="309"/>
      <c r="F5247" s="309"/>
      <c r="G5247" s="309"/>
      <c r="H5247" s="309"/>
      <c r="I5247" s="309"/>
      <c r="J5247" s="309"/>
      <c r="K5247" s="309"/>
      <c r="L5247" s="309"/>
      <c r="M5247" s="309"/>
      <c r="N5247" s="309"/>
      <c r="O5247" s="309"/>
      <c r="P5247" s="309"/>
      <c r="Q5247" s="309"/>
      <c r="R5247" s="309"/>
      <c r="S5247" s="309"/>
      <c r="T5247" s="309"/>
      <c r="U5247" s="309"/>
    </row>
    <row r="5248" spans="1:21" x14ac:dyDescent="0.2">
      <c r="A5248" s="309"/>
      <c r="B5248" s="309"/>
      <c r="C5248" s="309"/>
      <c r="D5248" s="309"/>
      <c r="E5248" s="309"/>
      <c r="F5248" s="309"/>
      <c r="G5248" s="309"/>
      <c r="H5248" s="309"/>
      <c r="I5248" s="309"/>
      <c r="J5248" s="309"/>
      <c r="K5248" s="309"/>
      <c r="L5248" s="309"/>
      <c r="M5248" s="309"/>
      <c r="N5248" s="309"/>
      <c r="O5248" s="309"/>
      <c r="P5248" s="309"/>
      <c r="Q5248" s="309"/>
      <c r="R5248" s="309"/>
      <c r="S5248" s="309"/>
      <c r="T5248" s="309"/>
      <c r="U5248" s="309"/>
    </row>
    <row r="5249" spans="1:21" x14ac:dyDescent="0.2">
      <c r="A5249" s="309"/>
      <c r="B5249" s="309"/>
      <c r="C5249" s="309"/>
      <c r="D5249" s="309"/>
      <c r="E5249" s="309"/>
      <c r="F5249" s="309"/>
      <c r="G5249" s="309"/>
      <c r="H5249" s="309"/>
      <c r="I5249" s="309"/>
      <c r="J5249" s="309"/>
      <c r="K5249" s="309"/>
      <c r="L5249" s="309"/>
      <c r="M5249" s="309"/>
      <c r="N5249" s="309"/>
      <c r="O5249" s="309"/>
      <c r="P5249" s="309"/>
      <c r="Q5249" s="309"/>
      <c r="R5249" s="309"/>
      <c r="S5249" s="309"/>
      <c r="T5249" s="309"/>
      <c r="U5249" s="309"/>
    </row>
    <row r="5250" spans="1:21" x14ac:dyDescent="0.2">
      <c r="A5250" s="309"/>
      <c r="B5250" s="309"/>
      <c r="C5250" s="309"/>
      <c r="D5250" s="309"/>
      <c r="E5250" s="309"/>
      <c r="F5250" s="309"/>
      <c r="G5250" s="309"/>
      <c r="H5250" s="309"/>
      <c r="I5250" s="309"/>
      <c r="J5250" s="309"/>
      <c r="K5250" s="309"/>
      <c r="L5250" s="309"/>
      <c r="M5250" s="309"/>
      <c r="N5250" s="309"/>
      <c r="O5250" s="309"/>
      <c r="P5250" s="309"/>
      <c r="Q5250" s="309"/>
      <c r="R5250" s="309"/>
      <c r="S5250" s="309"/>
      <c r="T5250" s="309"/>
      <c r="U5250" s="309"/>
    </row>
    <row r="5251" spans="1:21" x14ac:dyDescent="0.2">
      <c r="A5251" s="309"/>
      <c r="B5251" s="309"/>
      <c r="C5251" s="309"/>
      <c r="D5251" s="309"/>
      <c r="E5251" s="309"/>
      <c r="F5251" s="309"/>
      <c r="G5251" s="309"/>
      <c r="H5251" s="309"/>
      <c r="I5251" s="309"/>
      <c r="J5251" s="309"/>
      <c r="K5251" s="309"/>
      <c r="L5251" s="309"/>
      <c r="M5251" s="309"/>
      <c r="N5251" s="309"/>
      <c r="O5251" s="309"/>
      <c r="P5251" s="309"/>
      <c r="Q5251" s="309"/>
      <c r="R5251" s="309"/>
      <c r="S5251" s="309"/>
      <c r="T5251" s="309"/>
      <c r="U5251" s="309"/>
    </row>
    <row r="5252" spans="1:21" x14ac:dyDescent="0.2">
      <c r="A5252" s="309"/>
      <c r="B5252" s="309"/>
      <c r="C5252" s="309"/>
      <c r="D5252" s="309"/>
      <c r="E5252" s="309"/>
      <c r="F5252" s="309"/>
      <c r="G5252" s="309"/>
      <c r="H5252" s="309"/>
      <c r="I5252" s="309"/>
      <c r="J5252" s="309"/>
      <c r="K5252" s="309"/>
      <c r="L5252" s="309"/>
      <c r="M5252" s="309"/>
      <c r="N5252" s="309"/>
      <c r="O5252" s="309"/>
      <c r="P5252" s="309"/>
      <c r="Q5252" s="309"/>
      <c r="R5252" s="309"/>
      <c r="S5252" s="309"/>
      <c r="T5252" s="309"/>
      <c r="U5252" s="309"/>
    </row>
    <row r="5253" spans="1:21" x14ac:dyDescent="0.2">
      <c r="A5253" s="309"/>
      <c r="B5253" s="309"/>
      <c r="C5253" s="309"/>
      <c r="D5253" s="309"/>
      <c r="E5253" s="309"/>
      <c r="F5253" s="309"/>
      <c r="G5253" s="309"/>
      <c r="H5253" s="309"/>
      <c r="I5253" s="309"/>
      <c r="J5253" s="309"/>
      <c r="K5253" s="309"/>
      <c r="L5253" s="309"/>
      <c r="M5253" s="309"/>
      <c r="N5253" s="309"/>
      <c r="O5253" s="309"/>
      <c r="P5253" s="309"/>
      <c r="Q5253" s="309"/>
      <c r="R5253" s="309"/>
      <c r="S5253" s="309"/>
      <c r="T5253" s="309"/>
      <c r="U5253" s="309"/>
    </row>
    <row r="5254" spans="1:21" x14ac:dyDescent="0.2">
      <c r="A5254" s="309"/>
      <c r="B5254" s="309"/>
      <c r="C5254" s="309"/>
      <c r="D5254" s="309"/>
      <c r="E5254" s="309"/>
      <c r="F5254" s="309"/>
      <c r="G5254" s="309"/>
      <c r="H5254" s="309"/>
      <c r="I5254" s="309"/>
      <c r="J5254" s="309"/>
      <c r="K5254" s="309"/>
      <c r="L5254" s="309"/>
      <c r="M5254" s="309"/>
      <c r="N5254" s="309"/>
      <c r="O5254" s="309"/>
      <c r="P5254" s="309"/>
      <c r="Q5254" s="309"/>
      <c r="R5254" s="309"/>
      <c r="S5254" s="309"/>
      <c r="T5254" s="309"/>
      <c r="U5254" s="309"/>
    </row>
    <row r="5255" spans="1:21" x14ac:dyDescent="0.2">
      <c r="A5255" s="309"/>
      <c r="B5255" s="309"/>
      <c r="C5255" s="309"/>
      <c r="D5255" s="309"/>
      <c r="E5255" s="309"/>
      <c r="F5255" s="309"/>
      <c r="G5255" s="309"/>
      <c r="H5255" s="309"/>
      <c r="I5255" s="309"/>
      <c r="J5255" s="309"/>
      <c r="K5255" s="309"/>
      <c r="L5255" s="309"/>
      <c r="M5255" s="309"/>
      <c r="N5255" s="309"/>
      <c r="O5255" s="309"/>
      <c r="P5255" s="309"/>
      <c r="Q5255" s="309"/>
      <c r="R5255" s="309"/>
      <c r="S5255" s="309"/>
      <c r="T5255" s="309"/>
      <c r="U5255" s="309"/>
    </row>
    <row r="5256" spans="1:21" x14ac:dyDescent="0.2">
      <c r="A5256" s="309"/>
      <c r="B5256" s="309"/>
      <c r="C5256" s="309"/>
      <c r="D5256" s="309"/>
      <c r="E5256" s="309"/>
      <c r="F5256" s="309"/>
      <c r="G5256" s="309"/>
      <c r="H5256" s="309"/>
      <c r="I5256" s="309"/>
      <c r="J5256" s="309"/>
      <c r="K5256" s="309"/>
      <c r="L5256" s="309"/>
      <c r="M5256" s="309"/>
      <c r="N5256" s="309"/>
      <c r="O5256" s="309"/>
      <c r="P5256" s="309"/>
      <c r="Q5256" s="309"/>
      <c r="R5256" s="309"/>
      <c r="S5256" s="309"/>
      <c r="T5256" s="309"/>
      <c r="U5256" s="309"/>
    </row>
    <row r="5257" spans="1:21" x14ac:dyDescent="0.2">
      <c r="A5257" s="309"/>
      <c r="B5257" s="309"/>
      <c r="C5257" s="309"/>
      <c r="D5257" s="309"/>
      <c r="E5257" s="309"/>
      <c r="F5257" s="309"/>
      <c r="G5257" s="309"/>
      <c r="H5257" s="309"/>
      <c r="I5257" s="309"/>
      <c r="J5257" s="309"/>
      <c r="K5257" s="309"/>
      <c r="L5257" s="309"/>
      <c r="M5257" s="309"/>
      <c r="N5257" s="309"/>
      <c r="O5257" s="309"/>
      <c r="P5257" s="309"/>
      <c r="Q5257" s="309"/>
      <c r="R5257" s="309"/>
      <c r="S5257" s="309"/>
      <c r="T5257" s="309"/>
      <c r="U5257" s="309"/>
    </row>
    <row r="5258" spans="1:21" x14ac:dyDescent="0.2">
      <c r="A5258" s="309"/>
      <c r="B5258" s="309"/>
      <c r="C5258" s="309"/>
      <c r="D5258" s="309"/>
      <c r="E5258" s="309"/>
      <c r="F5258" s="309"/>
      <c r="G5258" s="309"/>
      <c r="H5258" s="309"/>
      <c r="I5258" s="309"/>
      <c r="J5258" s="309"/>
      <c r="K5258" s="309"/>
      <c r="L5258" s="309"/>
      <c r="M5258" s="309"/>
      <c r="N5258" s="309"/>
      <c r="O5258" s="309"/>
      <c r="P5258" s="309"/>
      <c r="Q5258" s="309"/>
      <c r="R5258" s="309"/>
      <c r="S5258" s="309"/>
      <c r="T5258" s="309"/>
      <c r="U5258" s="309"/>
    </row>
    <row r="5259" spans="1:21" x14ac:dyDescent="0.2">
      <c r="A5259" s="309"/>
      <c r="B5259" s="309"/>
      <c r="C5259" s="309"/>
      <c r="D5259" s="309"/>
      <c r="E5259" s="309"/>
      <c r="F5259" s="309"/>
      <c r="G5259" s="309"/>
      <c r="H5259" s="309"/>
      <c r="I5259" s="309"/>
      <c r="J5259" s="309"/>
      <c r="K5259" s="309"/>
      <c r="L5259" s="309"/>
      <c r="M5259" s="309"/>
      <c r="N5259" s="309"/>
      <c r="O5259" s="309"/>
      <c r="P5259" s="309"/>
      <c r="Q5259" s="309"/>
      <c r="R5259" s="309"/>
      <c r="S5259" s="309"/>
      <c r="T5259" s="309"/>
      <c r="U5259" s="309"/>
    </row>
    <row r="5260" spans="1:21" x14ac:dyDescent="0.2">
      <c r="A5260" s="309"/>
      <c r="B5260" s="309"/>
      <c r="C5260" s="309"/>
      <c r="D5260" s="309"/>
      <c r="E5260" s="309"/>
      <c r="F5260" s="309"/>
      <c r="G5260" s="309"/>
      <c r="H5260" s="309"/>
      <c r="I5260" s="309"/>
      <c r="J5260" s="309"/>
      <c r="K5260" s="309"/>
      <c r="L5260" s="309"/>
      <c r="M5260" s="309"/>
      <c r="N5260" s="309"/>
      <c r="O5260" s="309"/>
      <c r="P5260" s="309"/>
      <c r="Q5260" s="309"/>
      <c r="R5260" s="309"/>
      <c r="S5260" s="309"/>
      <c r="T5260" s="309"/>
      <c r="U5260" s="309"/>
    </row>
    <row r="5261" spans="1:21" x14ac:dyDescent="0.2">
      <c r="A5261" s="309"/>
      <c r="B5261" s="309"/>
      <c r="C5261" s="309"/>
      <c r="D5261" s="309"/>
      <c r="E5261" s="309"/>
      <c r="F5261" s="309"/>
      <c r="G5261" s="309"/>
      <c r="H5261" s="309"/>
      <c r="I5261" s="309"/>
      <c r="J5261" s="309"/>
      <c r="K5261" s="309"/>
      <c r="L5261" s="309"/>
      <c r="M5261" s="309"/>
      <c r="N5261" s="309"/>
      <c r="O5261" s="309"/>
      <c r="P5261" s="309"/>
      <c r="Q5261" s="309"/>
      <c r="R5261" s="309"/>
      <c r="S5261" s="309"/>
      <c r="T5261" s="309"/>
      <c r="U5261" s="309"/>
    </row>
    <row r="5262" spans="1:21" x14ac:dyDescent="0.2">
      <c r="A5262" s="309"/>
      <c r="B5262" s="309"/>
      <c r="C5262" s="309"/>
      <c r="D5262" s="309"/>
      <c r="E5262" s="309"/>
      <c r="F5262" s="309"/>
      <c r="G5262" s="309"/>
      <c r="H5262" s="309"/>
      <c r="I5262" s="309"/>
      <c r="J5262" s="309"/>
      <c r="K5262" s="309"/>
      <c r="L5262" s="309"/>
      <c r="M5262" s="309"/>
      <c r="N5262" s="309"/>
      <c r="O5262" s="309"/>
      <c r="P5262" s="309"/>
      <c r="Q5262" s="309"/>
      <c r="R5262" s="309"/>
      <c r="S5262" s="309"/>
      <c r="T5262" s="309"/>
      <c r="U5262" s="309"/>
    </row>
    <row r="5263" spans="1:21" x14ac:dyDescent="0.2">
      <c r="A5263" s="309"/>
      <c r="B5263" s="309"/>
      <c r="C5263" s="309"/>
      <c r="D5263" s="309"/>
      <c r="E5263" s="309"/>
      <c r="F5263" s="309"/>
      <c r="G5263" s="309"/>
      <c r="H5263" s="309"/>
      <c r="I5263" s="309"/>
      <c r="J5263" s="309"/>
      <c r="K5263" s="309"/>
      <c r="L5263" s="309"/>
      <c r="M5263" s="309"/>
      <c r="N5263" s="309"/>
      <c r="O5263" s="309"/>
      <c r="P5263" s="309"/>
      <c r="Q5263" s="309"/>
      <c r="R5263" s="309"/>
      <c r="S5263" s="309"/>
      <c r="T5263" s="309"/>
      <c r="U5263" s="309"/>
    </row>
    <row r="5264" spans="1:21" x14ac:dyDescent="0.2">
      <c r="A5264" s="309"/>
      <c r="B5264" s="309"/>
      <c r="C5264" s="309"/>
      <c r="D5264" s="309"/>
      <c r="E5264" s="309"/>
      <c r="F5264" s="309"/>
      <c r="G5264" s="309"/>
      <c r="H5264" s="309"/>
      <c r="I5264" s="309"/>
      <c r="J5264" s="309"/>
      <c r="K5264" s="309"/>
      <c r="L5264" s="309"/>
      <c r="M5264" s="309"/>
      <c r="N5264" s="309"/>
      <c r="O5264" s="309"/>
      <c r="P5264" s="309"/>
      <c r="Q5264" s="309"/>
      <c r="R5264" s="309"/>
      <c r="S5264" s="309"/>
      <c r="T5264" s="309"/>
      <c r="U5264" s="309"/>
    </row>
    <row r="5265" spans="1:21" x14ac:dyDescent="0.2">
      <c r="A5265" s="309"/>
      <c r="B5265" s="309"/>
      <c r="C5265" s="309"/>
      <c r="D5265" s="309"/>
      <c r="E5265" s="309"/>
      <c r="F5265" s="309"/>
      <c r="G5265" s="309"/>
      <c r="H5265" s="309"/>
      <c r="I5265" s="309"/>
      <c r="J5265" s="309"/>
      <c r="K5265" s="309"/>
      <c r="L5265" s="309"/>
      <c r="M5265" s="309"/>
      <c r="N5265" s="309"/>
      <c r="O5265" s="309"/>
      <c r="P5265" s="309"/>
      <c r="Q5265" s="309"/>
      <c r="R5265" s="309"/>
      <c r="S5265" s="309"/>
      <c r="T5265" s="309"/>
      <c r="U5265" s="309"/>
    </row>
    <row r="5266" spans="1:21" x14ac:dyDescent="0.2">
      <c r="A5266" s="309"/>
      <c r="B5266" s="309"/>
      <c r="C5266" s="309"/>
      <c r="D5266" s="309"/>
      <c r="E5266" s="309"/>
      <c r="F5266" s="309"/>
      <c r="G5266" s="309"/>
      <c r="H5266" s="309"/>
      <c r="I5266" s="309"/>
      <c r="J5266" s="309"/>
      <c r="K5266" s="309"/>
      <c r="L5266" s="309"/>
      <c r="M5266" s="309"/>
      <c r="N5266" s="309"/>
      <c r="O5266" s="309"/>
      <c r="P5266" s="309"/>
      <c r="Q5266" s="309"/>
      <c r="R5266" s="309"/>
      <c r="S5266" s="309"/>
      <c r="T5266" s="309"/>
      <c r="U5266" s="309"/>
    </row>
    <row r="5267" spans="1:21" x14ac:dyDescent="0.2">
      <c r="A5267" s="309"/>
      <c r="B5267" s="309"/>
      <c r="C5267" s="309"/>
      <c r="D5267" s="309"/>
      <c r="E5267" s="309"/>
      <c r="F5267" s="309"/>
      <c r="G5267" s="309"/>
      <c r="H5267" s="309"/>
      <c r="I5267" s="309"/>
      <c r="J5267" s="309"/>
      <c r="K5267" s="309"/>
      <c r="L5267" s="309"/>
      <c r="M5267" s="309"/>
      <c r="N5267" s="309"/>
      <c r="O5267" s="309"/>
      <c r="P5267" s="309"/>
      <c r="Q5267" s="309"/>
      <c r="R5267" s="309"/>
      <c r="S5267" s="309"/>
      <c r="T5267" s="309"/>
      <c r="U5267" s="309"/>
    </row>
    <row r="5268" spans="1:21" x14ac:dyDescent="0.2">
      <c r="A5268" s="309"/>
      <c r="B5268" s="309"/>
      <c r="C5268" s="309"/>
      <c r="D5268" s="309"/>
      <c r="E5268" s="309"/>
      <c r="F5268" s="309"/>
      <c r="G5268" s="309"/>
      <c r="H5268" s="309"/>
      <c r="I5268" s="309"/>
      <c r="J5268" s="309"/>
      <c r="K5268" s="309"/>
      <c r="L5268" s="309"/>
      <c r="M5268" s="309"/>
      <c r="N5268" s="309"/>
      <c r="O5268" s="309"/>
      <c r="P5268" s="309"/>
      <c r="Q5268" s="309"/>
      <c r="R5268" s="309"/>
      <c r="S5268" s="309"/>
      <c r="T5268" s="309"/>
      <c r="U5268" s="309"/>
    </row>
    <row r="5269" spans="1:21" x14ac:dyDescent="0.2">
      <c r="A5269" s="309"/>
      <c r="B5269" s="309"/>
      <c r="C5269" s="309"/>
      <c r="D5269" s="309"/>
      <c r="E5269" s="309"/>
      <c r="F5269" s="309"/>
      <c r="G5269" s="309"/>
      <c r="H5269" s="309"/>
      <c r="I5269" s="309"/>
      <c r="J5269" s="309"/>
      <c r="K5269" s="309"/>
      <c r="L5269" s="309"/>
      <c r="M5269" s="309"/>
      <c r="N5269" s="309"/>
      <c r="O5269" s="309"/>
      <c r="P5269" s="309"/>
      <c r="Q5269" s="309"/>
      <c r="R5269" s="309"/>
      <c r="S5269" s="309"/>
      <c r="T5269" s="309"/>
      <c r="U5269" s="309"/>
    </row>
    <row r="5270" spans="1:21" x14ac:dyDescent="0.2">
      <c r="A5270" s="309"/>
      <c r="B5270" s="309"/>
      <c r="C5270" s="309"/>
      <c r="D5270" s="309"/>
      <c r="E5270" s="309"/>
      <c r="F5270" s="309"/>
      <c r="G5270" s="309"/>
      <c r="H5270" s="309"/>
      <c r="I5270" s="309"/>
      <c r="J5270" s="309"/>
      <c r="K5270" s="309"/>
      <c r="L5270" s="309"/>
      <c r="M5270" s="309"/>
      <c r="N5270" s="309"/>
      <c r="O5270" s="309"/>
      <c r="P5270" s="309"/>
      <c r="Q5270" s="309"/>
      <c r="R5270" s="309"/>
      <c r="S5270" s="309"/>
      <c r="T5270" s="309"/>
      <c r="U5270" s="309"/>
    </row>
    <row r="5271" spans="1:21" x14ac:dyDescent="0.2">
      <c r="A5271" s="309"/>
      <c r="B5271" s="309"/>
      <c r="C5271" s="309"/>
      <c r="D5271" s="309"/>
      <c r="E5271" s="309"/>
      <c r="F5271" s="309"/>
      <c r="G5271" s="309"/>
      <c r="H5271" s="309"/>
      <c r="I5271" s="309"/>
      <c r="J5271" s="309"/>
      <c r="K5271" s="309"/>
      <c r="L5271" s="309"/>
      <c r="M5271" s="309"/>
      <c r="N5271" s="309"/>
      <c r="O5271" s="309"/>
      <c r="P5271" s="309"/>
      <c r="Q5271" s="309"/>
      <c r="R5271" s="309"/>
      <c r="S5271" s="309"/>
      <c r="T5271" s="309"/>
      <c r="U5271" s="309"/>
    </row>
    <row r="5272" spans="1:21" x14ac:dyDescent="0.2">
      <c r="A5272" s="309"/>
      <c r="B5272" s="309"/>
      <c r="C5272" s="309"/>
      <c r="D5272" s="309"/>
      <c r="E5272" s="309"/>
      <c r="F5272" s="309"/>
      <c r="G5272" s="309"/>
      <c r="H5272" s="309"/>
      <c r="I5272" s="309"/>
      <c r="J5272" s="309"/>
      <c r="K5272" s="309"/>
      <c r="L5272" s="309"/>
      <c r="M5272" s="309"/>
      <c r="N5272" s="309"/>
      <c r="O5272" s="309"/>
      <c r="P5272" s="309"/>
      <c r="Q5272" s="309"/>
      <c r="R5272" s="309"/>
      <c r="S5272" s="309"/>
      <c r="T5272" s="309"/>
      <c r="U5272" s="309"/>
    </row>
    <row r="5273" spans="1:21" x14ac:dyDescent="0.2">
      <c r="A5273" s="309"/>
      <c r="B5273" s="309"/>
      <c r="C5273" s="309"/>
      <c r="D5273" s="309"/>
      <c r="E5273" s="309"/>
      <c r="F5273" s="309"/>
      <c r="G5273" s="309"/>
      <c r="H5273" s="309"/>
      <c r="I5273" s="309"/>
      <c r="J5273" s="309"/>
      <c r="K5273" s="309"/>
      <c r="L5273" s="309"/>
      <c r="M5273" s="309"/>
      <c r="N5273" s="309"/>
      <c r="O5273" s="309"/>
      <c r="P5273" s="309"/>
      <c r="Q5273" s="309"/>
      <c r="R5273" s="309"/>
      <c r="S5273" s="309"/>
      <c r="T5273" s="309"/>
      <c r="U5273" s="309"/>
    </row>
    <row r="5274" spans="1:21" x14ac:dyDescent="0.2">
      <c r="A5274" s="309"/>
      <c r="B5274" s="309"/>
      <c r="C5274" s="309"/>
      <c r="D5274" s="309"/>
      <c r="E5274" s="309"/>
      <c r="F5274" s="309"/>
      <c r="G5274" s="309"/>
      <c r="H5274" s="309"/>
      <c r="I5274" s="309"/>
      <c r="J5274" s="309"/>
      <c r="K5274" s="309"/>
      <c r="L5274" s="309"/>
      <c r="M5274" s="309"/>
      <c r="N5274" s="309"/>
      <c r="O5274" s="309"/>
      <c r="P5274" s="309"/>
      <c r="Q5274" s="309"/>
      <c r="R5274" s="309"/>
      <c r="S5274" s="309"/>
      <c r="T5274" s="309"/>
      <c r="U5274" s="309"/>
    </row>
    <row r="5275" spans="1:21" x14ac:dyDescent="0.2">
      <c r="A5275" s="309"/>
      <c r="B5275" s="309"/>
      <c r="C5275" s="309"/>
      <c r="D5275" s="309"/>
      <c r="E5275" s="309"/>
      <c r="F5275" s="309"/>
      <c r="G5275" s="309"/>
      <c r="H5275" s="309"/>
      <c r="I5275" s="309"/>
      <c r="J5275" s="309"/>
      <c r="K5275" s="309"/>
      <c r="L5275" s="309"/>
      <c r="M5275" s="309"/>
      <c r="N5275" s="309"/>
      <c r="O5275" s="309"/>
      <c r="P5275" s="309"/>
      <c r="Q5275" s="309"/>
      <c r="R5275" s="309"/>
      <c r="S5275" s="309"/>
      <c r="T5275" s="309"/>
      <c r="U5275" s="309"/>
    </row>
    <row r="5276" spans="1:21" x14ac:dyDescent="0.2">
      <c r="A5276" s="309"/>
      <c r="B5276" s="309"/>
      <c r="C5276" s="309"/>
      <c r="D5276" s="309"/>
      <c r="E5276" s="309"/>
      <c r="F5276" s="309"/>
      <c r="G5276" s="309"/>
      <c r="H5276" s="309"/>
      <c r="I5276" s="309"/>
      <c r="J5276" s="309"/>
      <c r="K5276" s="309"/>
      <c r="L5276" s="309"/>
      <c r="M5276" s="309"/>
      <c r="N5276" s="309"/>
      <c r="O5276" s="309"/>
      <c r="P5276" s="309"/>
      <c r="Q5276" s="309"/>
      <c r="R5276" s="309"/>
      <c r="S5276" s="309"/>
      <c r="T5276" s="309"/>
      <c r="U5276" s="309"/>
    </row>
    <row r="5277" spans="1:21" x14ac:dyDescent="0.2">
      <c r="A5277" s="309"/>
      <c r="B5277" s="309"/>
      <c r="C5277" s="309"/>
      <c r="D5277" s="309"/>
      <c r="E5277" s="309"/>
      <c r="F5277" s="309"/>
      <c r="G5277" s="309"/>
      <c r="H5277" s="309"/>
      <c r="I5277" s="309"/>
      <c r="J5277" s="309"/>
      <c r="K5277" s="309"/>
      <c r="L5277" s="309"/>
      <c r="M5277" s="309"/>
      <c r="N5277" s="309"/>
      <c r="O5277" s="309"/>
      <c r="P5277" s="309"/>
      <c r="Q5277" s="309"/>
      <c r="R5277" s="309"/>
      <c r="S5277" s="309"/>
      <c r="T5277" s="309"/>
      <c r="U5277" s="309"/>
    </row>
    <row r="5278" spans="1:21" x14ac:dyDescent="0.2">
      <c r="A5278" s="309"/>
      <c r="B5278" s="309"/>
      <c r="C5278" s="309"/>
      <c r="D5278" s="309"/>
      <c r="E5278" s="309"/>
      <c r="F5278" s="309"/>
      <c r="G5278" s="309"/>
      <c r="H5278" s="309"/>
      <c r="I5278" s="309"/>
      <c r="J5278" s="309"/>
      <c r="K5278" s="309"/>
      <c r="L5278" s="309"/>
      <c r="M5278" s="309"/>
      <c r="N5278" s="309"/>
      <c r="O5278" s="309"/>
      <c r="P5278" s="309"/>
      <c r="Q5278" s="309"/>
      <c r="R5278" s="309"/>
      <c r="S5278" s="309"/>
      <c r="T5278" s="309"/>
      <c r="U5278" s="309"/>
    </row>
    <row r="5279" spans="1:21" x14ac:dyDescent="0.2">
      <c r="A5279" s="309"/>
      <c r="B5279" s="309"/>
      <c r="C5279" s="309"/>
      <c r="D5279" s="309"/>
      <c r="E5279" s="309"/>
      <c r="F5279" s="309"/>
      <c r="G5279" s="309"/>
      <c r="H5279" s="309"/>
      <c r="I5279" s="309"/>
      <c r="J5279" s="309"/>
      <c r="K5279" s="309"/>
      <c r="L5279" s="309"/>
      <c r="M5279" s="309"/>
      <c r="N5279" s="309"/>
      <c r="O5279" s="309"/>
      <c r="P5279" s="309"/>
      <c r="Q5279" s="309"/>
      <c r="R5279" s="309"/>
      <c r="S5279" s="309"/>
      <c r="T5279" s="309"/>
      <c r="U5279" s="309"/>
    </row>
    <row r="5280" spans="1:21" x14ac:dyDescent="0.2">
      <c r="A5280" s="309"/>
      <c r="B5280" s="309"/>
      <c r="C5280" s="309"/>
      <c r="D5280" s="309"/>
      <c r="E5280" s="309"/>
      <c r="F5280" s="309"/>
      <c r="G5280" s="309"/>
      <c r="H5280" s="309"/>
      <c r="I5280" s="309"/>
      <c r="J5280" s="309"/>
      <c r="K5280" s="309"/>
      <c r="L5280" s="309"/>
      <c r="M5280" s="309"/>
      <c r="N5280" s="309"/>
      <c r="O5280" s="309"/>
      <c r="P5280" s="309"/>
      <c r="Q5280" s="309"/>
      <c r="R5280" s="309"/>
      <c r="S5280" s="309"/>
      <c r="T5280" s="309"/>
      <c r="U5280" s="309"/>
    </row>
    <row r="5281" spans="1:21" x14ac:dyDescent="0.2">
      <c r="A5281" s="309"/>
      <c r="B5281" s="309"/>
      <c r="C5281" s="309"/>
      <c r="D5281" s="309"/>
      <c r="E5281" s="309"/>
      <c r="F5281" s="309"/>
      <c r="G5281" s="309"/>
      <c r="H5281" s="309"/>
      <c r="I5281" s="309"/>
      <c r="J5281" s="309"/>
      <c r="K5281" s="309"/>
      <c r="L5281" s="309"/>
      <c r="M5281" s="309"/>
      <c r="N5281" s="309"/>
      <c r="O5281" s="309"/>
      <c r="P5281" s="309"/>
      <c r="Q5281" s="309"/>
      <c r="R5281" s="309"/>
      <c r="S5281" s="309"/>
      <c r="T5281" s="309"/>
      <c r="U5281" s="309"/>
    </row>
    <row r="5282" spans="1:21" x14ac:dyDescent="0.2">
      <c r="A5282" s="309"/>
      <c r="B5282" s="309"/>
      <c r="C5282" s="309"/>
      <c r="D5282" s="309"/>
      <c r="E5282" s="309"/>
      <c r="F5282" s="309"/>
      <c r="G5282" s="309"/>
      <c r="H5282" s="309"/>
      <c r="I5282" s="309"/>
      <c r="J5282" s="309"/>
      <c r="K5282" s="309"/>
      <c r="L5282" s="309"/>
      <c r="M5282" s="309"/>
      <c r="N5282" s="309"/>
      <c r="O5282" s="309"/>
      <c r="P5282" s="309"/>
      <c r="Q5282" s="309"/>
      <c r="R5282" s="309"/>
      <c r="S5282" s="309"/>
      <c r="T5282" s="309"/>
      <c r="U5282" s="309"/>
    </row>
    <row r="5283" spans="1:21" x14ac:dyDescent="0.2">
      <c r="A5283" s="309"/>
      <c r="B5283" s="309"/>
      <c r="C5283" s="309"/>
      <c r="D5283" s="309"/>
      <c r="E5283" s="309"/>
      <c r="F5283" s="309"/>
      <c r="G5283" s="309"/>
      <c r="H5283" s="309"/>
      <c r="I5283" s="309"/>
      <c r="J5283" s="309"/>
      <c r="K5283" s="309"/>
      <c r="L5283" s="309"/>
      <c r="M5283" s="309"/>
      <c r="N5283" s="309"/>
      <c r="O5283" s="309"/>
      <c r="P5283" s="309"/>
      <c r="Q5283" s="309"/>
      <c r="R5283" s="309"/>
      <c r="S5283" s="309"/>
      <c r="T5283" s="309"/>
      <c r="U5283" s="309"/>
    </row>
    <row r="5284" spans="1:21" x14ac:dyDescent="0.2">
      <c r="A5284" s="309"/>
      <c r="B5284" s="309"/>
      <c r="C5284" s="309"/>
      <c r="D5284" s="309"/>
      <c r="E5284" s="309"/>
      <c r="F5284" s="309"/>
      <c r="G5284" s="309"/>
      <c r="H5284" s="309"/>
      <c r="I5284" s="309"/>
      <c r="J5284" s="309"/>
      <c r="K5284" s="309"/>
      <c r="L5284" s="309"/>
      <c r="M5284" s="309"/>
      <c r="N5284" s="309"/>
      <c r="O5284" s="309"/>
      <c r="P5284" s="309"/>
      <c r="Q5284" s="309"/>
      <c r="R5284" s="309"/>
      <c r="S5284" s="309"/>
      <c r="T5284" s="309"/>
      <c r="U5284" s="309"/>
    </row>
    <row r="5285" spans="1:21" x14ac:dyDescent="0.2">
      <c r="A5285" s="309"/>
      <c r="B5285" s="309"/>
      <c r="C5285" s="309"/>
      <c r="D5285" s="309"/>
      <c r="E5285" s="309"/>
      <c r="F5285" s="309"/>
      <c r="G5285" s="309"/>
      <c r="H5285" s="309"/>
      <c r="I5285" s="309"/>
      <c r="J5285" s="309"/>
      <c r="K5285" s="309"/>
      <c r="L5285" s="309"/>
      <c r="M5285" s="309"/>
      <c r="N5285" s="309"/>
      <c r="O5285" s="309"/>
      <c r="P5285" s="309"/>
      <c r="Q5285" s="309"/>
      <c r="R5285" s="309"/>
      <c r="S5285" s="309"/>
      <c r="T5285" s="309"/>
      <c r="U5285" s="309"/>
    </row>
    <row r="5286" spans="1:21" x14ac:dyDescent="0.2">
      <c r="A5286" s="309"/>
      <c r="B5286" s="309"/>
      <c r="C5286" s="309"/>
      <c r="D5286" s="309"/>
      <c r="E5286" s="309"/>
      <c r="F5286" s="309"/>
      <c r="G5286" s="309"/>
      <c r="H5286" s="309"/>
      <c r="I5286" s="309"/>
      <c r="J5286" s="309"/>
      <c r="K5286" s="309"/>
      <c r="L5286" s="309"/>
      <c r="M5286" s="309"/>
      <c r="N5286" s="309"/>
      <c r="O5286" s="309"/>
      <c r="P5286" s="309"/>
      <c r="Q5286" s="309"/>
      <c r="R5286" s="309"/>
      <c r="S5286" s="309"/>
      <c r="T5286" s="309"/>
      <c r="U5286" s="309"/>
    </row>
    <row r="5287" spans="1:21" x14ac:dyDescent="0.2">
      <c r="A5287" s="309"/>
      <c r="B5287" s="309"/>
      <c r="C5287" s="309"/>
      <c r="D5287" s="309"/>
      <c r="E5287" s="309"/>
      <c r="F5287" s="309"/>
      <c r="G5287" s="309"/>
      <c r="H5287" s="309"/>
      <c r="I5287" s="309"/>
      <c r="J5287" s="309"/>
      <c r="K5287" s="309"/>
      <c r="L5287" s="309"/>
      <c r="M5287" s="309"/>
      <c r="N5287" s="309"/>
      <c r="O5287" s="309"/>
      <c r="P5287" s="309"/>
      <c r="Q5287" s="309"/>
      <c r="R5287" s="309"/>
      <c r="S5287" s="309"/>
      <c r="T5287" s="309"/>
      <c r="U5287" s="309"/>
    </row>
    <row r="5288" spans="1:21" x14ac:dyDescent="0.2">
      <c r="A5288" s="309"/>
      <c r="B5288" s="309"/>
      <c r="C5288" s="309"/>
      <c r="D5288" s="309"/>
      <c r="E5288" s="309"/>
      <c r="F5288" s="309"/>
      <c r="G5288" s="309"/>
      <c r="H5288" s="309"/>
      <c r="I5288" s="309"/>
      <c r="J5288" s="309"/>
      <c r="K5288" s="309"/>
      <c r="L5288" s="309"/>
      <c r="M5288" s="309"/>
      <c r="N5288" s="309"/>
      <c r="O5288" s="309"/>
      <c r="P5288" s="309"/>
      <c r="Q5288" s="309"/>
      <c r="R5288" s="309"/>
      <c r="S5288" s="309"/>
      <c r="T5288" s="309"/>
      <c r="U5288" s="309"/>
    </row>
    <row r="5289" spans="1:21" x14ac:dyDescent="0.2">
      <c r="A5289" s="309"/>
      <c r="B5289" s="309"/>
      <c r="C5289" s="309"/>
      <c r="D5289" s="309"/>
      <c r="E5289" s="309"/>
      <c r="F5289" s="309"/>
      <c r="G5289" s="309"/>
      <c r="H5289" s="309"/>
      <c r="I5289" s="309"/>
      <c r="J5289" s="309"/>
      <c r="K5289" s="309"/>
      <c r="L5289" s="309"/>
      <c r="M5289" s="309"/>
      <c r="N5289" s="309"/>
      <c r="O5289" s="309"/>
      <c r="P5289" s="309"/>
      <c r="Q5289" s="309"/>
      <c r="R5289" s="309"/>
      <c r="S5289" s="309"/>
      <c r="T5289" s="309"/>
      <c r="U5289" s="309"/>
    </row>
    <row r="5290" spans="1:21" x14ac:dyDescent="0.2">
      <c r="A5290" s="309"/>
      <c r="B5290" s="309"/>
      <c r="C5290" s="309"/>
      <c r="D5290" s="309"/>
      <c r="E5290" s="309"/>
      <c r="F5290" s="309"/>
      <c r="G5290" s="309"/>
      <c r="H5290" s="309"/>
      <c r="I5290" s="309"/>
      <c r="J5290" s="309"/>
      <c r="K5290" s="309"/>
      <c r="L5290" s="309"/>
      <c r="M5290" s="309"/>
      <c r="N5290" s="309"/>
      <c r="O5290" s="309"/>
      <c r="P5290" s="309"/>
      <c r="Q5290" s="309"/>
      <c r="R5290" s="309"/>
      <c r="S5290" s="309"/>
      <c r="T5290" s="309"/>
      <c r="U5290" s="309"/>
    </row>
    <row r="5291" spans="1:21" x14ac:dyDescent="0.2">
      <c r="A5291" s="309"/>
      <c r="B5291" s="309"/>
      <c r="C5291" s="309"/>
      <c r="D5291" s="309"/>
      <c r="E5291" s="309"/>
      <c r="F5291" s="309"/>
      <c r="G5291" s="309"/>
      <c r="H5291" s="309"/>
      <c r="I5291" s="309"/>
      <c r="J5291" s="309"/>
      <c r="K5291" s="309"/>
      <c r="L5291" s="309"/>
      <c r="M5291" s="309"/>
      <c r="N5291" s="309"/>
      <c r="O5291" s="309"/>
      <c r="P5291" s="309"/>
      <c r="Q5291" s="309"/>
      <c r="R5291" s="309"/>
      <c r="S5291" s="309"/>
      <c r="T5291" s="309"/>
      <c r="U5291" s="309"/>
    </row>
    <row r="5292" spans="1:21" x14ac:dyDescent="0.2">
      <c r="A5292" s="309"/>
      <c r="B5292" s="309"/>
      <c r="C5292" s="309"/>
      <c r="D5292" s="309"/>
      <c r="E5292" s="309"/>
      <c r="F5292" s="309"/>
      <c r="G5292" s="309"/>
      <c r="H5292" s="309"/>
      <c r="I5292" s="309"/>
      <c r="J5292" s="309"/>
      <c r="K5292" s="309"/>
      <c r="L5292" s="309"/>
      <c r="M5292" s="309"/>
      <c r="N5292" s="309"/>
      <c r="O5292" s="309"/>
      <c r="P5292" s="309"/>
      <c r="Q5292" s="309"/>
      <c r="R5292" s="309"/>
      <c r="S5292" s="309"/>
      <c r="T5292" s="309"/>
      <c r="U5292" s="309"/>
    </row>
    <row r="5293" spans="1:21" x14ac:dyDescent="0.2">
      <c r="A5293" s="309"/>
      <c r="B5293" s="309"/>
      <c r="C5293" s="309"/>
      <c r="D5293" s="309"/>
      <c r="E5293" s="309"/>
      <c r="F5293" s="309"/>
      <c r="G5293" s="309"/>
      <c r="H5293" s="309"/>
      <c r="I5293" s="309"/>
      <c r="J5293" s="309"/>
      <c r="K5293" s="309"/>
      <c r="L5293" s="309"/>
      <c r="M5293" s="309"/>
      <c r="N5293" s="309"/>
      <c r="O5293" s="309"/>
      <c r="P5293" s="309"/>
      <c r="Q5293" s="309"/>
      <c r="R5293" s="309"/>
      <c r="S5293" s="309"/>
      <c r="T5293" s="309"/>
      <c r="U5293" s="309"/>
    </row>
    <row r="5294" spans="1:21" x14ac:dyDescent="0.2">
      <c r="A5294" s="309"/>
      <c r="B5294" s="309"/>
      <c r="C5294" s="309"/>
      <c r="D5294" s="309"/>
      <c r="E5294" s="309"/>
      <c r="F5294" s="309"/>
      <c r="G5294" s="309"/>
      <c r="H5294" s="309"/>
      <c r="I5294" s="309"/>
      <c r="J5294" s="309"/>
      <c r="K5294" s="309"/>
      <c r="L5294" s="309"/>
      <c r="M5294" s="309"/>
      <c r="N5294" s="309"/>
      <c r="O5294" s="309"/>
      <c r="P5294" s="309"/>
      <c r="Q5294" s="309"/>
      <c r="R5294" s="309"/>
      <c r="S5294" s="309"/>
      <c r="T5294" s="309"/>
      <c r="U5294" s="309"/>
    </row>
    <row r="5295" spans="1:21" x14ac:dyDescent="0.2">
      <c r="A5295" s="309"/>
      <c r="B5295" s="309"/>
      <c r="C5295" s="309"/>
      <c r="D5295" s="309"/>
      <c r="E5295" s="309"/>
      <c r="F5295" s="309"/>
      <c r="G5295" s="309"/>
      <c r="H5295" s="309"/>
      <c r="I5295" s="309"/>
      <c r="J5295" s="309"/>
      <c r="K5295" s="309"/>
      <c r="L5295" s="309"/>
      <c r="M5295" s="309"/>
      <c r="N5295" s="309"/>
      <c r="O5295" s="309"/>
      <c r="P5295" s="309"/>
      <c r="Q5295" s="309"/>
      <c r="R5295" s="309"/>
      <c r="S5295" s="309"/>
      <c r="T5295" s="309"/>
      <c r="U5295" s="309"/>
    </row>
    <row r="5296" spans="1:21" x14ac:dyDescent="0.2">
      <c r="A5296" s="309"/>
      <c r="B5296" s="309"/>
      <c r="C5296" s="309"/>
      <c r="D5296" s="309"/>
      <c r="E5296" s="309"/>
      <c r="F5296" s="309"/>
      <c r="G5296" s="309"/>
      <c r="H5296" s="309"/>
      <c r="I5296" s="309"/>
      <c r="J5296" s="309"/>
      <c r="K5296" s="309"/>
      <c r="L5296" s="309"/>
      <c r="M5296" s="309"/>
      <c r="N5296" s="309"/>
      <c r="O5296" s="309"/>
      <c r="P5296" s="309"/>
      <c r="Q5296" s="309"/>
      <c r="R5296" s="309"/>
      <c r="S5296" s="309"/>
      <c r="T5296" s="309"/>
      <c r="U5296" s="309"/>
    </row>
    <row r="5297" spans="1:21" x14ac:dyDescent="0.2">
      <c r="A5297" s="309"/>
      <c r="B5297" s="309"/>
      <c r="C5297" s="309"/>
      <c r="D5297" s="309"/>
      <c r="E5297" s="309"/>
      <c r="F5297" s="309"/>
      <c r="G5297" s="309"/>
      <c r="H5297" s="309"/>
      <c r="I5297" s="309"/>
      <c r="J5297" s="309"/>
      <c r="K5297" s="309"/>
      <c r="L5297" s="309"/>
      <c r="M5297" s="309"/>
      <c r="N5297" s="309"/>
      <c r="O5297" s="309"/>
      <c r="P5297" s="309"/>
      <c r="Q5297" s="309"/>
      <c r="R5297" s="309"/>
      <c r="S5297" s="309"/>
      <c r="T5297" s="309"/>
      <c r="U5297" s="309"/>
    </row>
    <row r="5298" spans="1:21" x14ac:dyDescent="0.2">
      <c r="A5298" s="309"/>
      <c r="B5298" s="309"/>
      <c r="C5298" s="309"/>
      <c r="D5298" s="309"/>
      <c r="E5298" s="309"/>
      <c r="F5298" s="309"/>
      <c r="G5298" s="309"/>
      <c r="H5298" s="309"/>
      <c r="I5298" s="309"/>
      <c r="J5298" s="309"/>
      <c r="K5298" s="309"/>
      <c r="L5298" s="309"/>
      <c r="M5298" s="309"/>
      <c r="N5298" s="309"/>
      <c r="O5298" s="309"/>
      <c r="P5298" s="309"/>
      <c r="Q5298" s="309"/>
      <c r="R5298" s="309"/>
      <c r="S5298" s="309"/>
      <c r="T5298" s="309"/>
      <c r="U5298" s="309"/>
    </row>
    <row r="5299" spans="1:21" x14ac:dyDescent="0.2">
      <c r="A5299" s="309"/>
      <c r="B5299" s="309"/>
      <c r="C5299" s="309"/>
      <c r="D5299" s="309"/>
      <c r="E5299" s="309"/>
      <c r="F5299" s="309"/>
      <c r="G5299" s="309"/>
      <c r="H5299" s="309"/>
      <c r="I5299" s="309"/>
      <c r="J5299" s="309"/>
      <c r="K5299" s="309"/>
      <c r="L5299" s="309"/>
      <c r="M5299" s="309"/>
      <c r="N5299" s="309"/>
      <c r="O5299" s="309"/>
      <c r="P5299" s="309"/>
      <c r="Q5299" s="309"/>
      <c r="R5299" s="309"/>
      <c r="S5299" s="309"/>
      <c r="T5299" s="309"/>
      <c r="U5299" s="309"/>
    </row>
    <row r="5300" spans="1:21" x14ac:dyDescent="0.2">
      <c r="A5300" s="309"/>
      <c r="B5300" s="309"/>
      <c r="C5300" s="309"/>
      <c r="D5300" s="309"/>
      <c r="E5300" s="309"/>
      <c r="F5300" s="309"/>
      <c r="G5300" s="309"/>
      <c r="H5300" s="309"/>
      <c r="I5300" s="309"/>
      <c r="J5300" s="309"/>
      <c r="K5300" s="309"/>
      <c r="L5300" s="309"/>
      <c r="M5300" s="309"/>
      <c r="N5300" s="309"/>
      <c r="O5300" s="309"/>
      <c r="P5300" s="309"/>
      <c r="Q5300" s="309"/>
      <c r="R5300" s="309"/>
      <c r="S5300" s="309"/>
      <c r="T5300" s="309"/>
      <c r="U5300" s="309"/>
    </row>
    <row r="5301" spans="1:21" x14ac:dyDescent="0.2">
      <c r="A5301" s="309"/>
      <c r="B5301" s="309"/>
      <c r="C5301" s="309"/>
      <c r="D5301" s="309"/>
      <c r="E5301" s="309"/>
      <c r="F5301" s="309"/>
      <c r="G5301" s="309"/>
      <c r="H5301" s="309"/>
      <c r="I5301" s="309"/>
      <c r="J5301" s="309"/>
      <c r="K5301" s="309"/>
      <c r="L5301" s="309"/>
      <c r="M5301" s="309"/>
      <c r="N5301" s="309"/>
      <c r="O5301" s="309"/>
      <c r="P5301" s="309"/>
      <c r="Q5301" s="309"/>
      <c r="R5301" s="309"/>
      <c r="S5301" s="309"/>
      <c r="T5301" s="309"/>
      <c r="U5301" s="309"/>
    </row>
    <row r="5302" spans="1:21" x14ac:dyDescent="0.2">
      <c r="A5302" s="309"/>
      <c r="B5302" s="309"/>
      <c r="C5302" s="309"/>
      <c r="D5302" s="309"/>
      <c r="E5302" s="309"/>
      <c r="F5302" s="309"/>
      <c r="G5302" s="309"/>
      <c r="H5302" s="309"/>
      <c r="I5302" s="309"/>
      <c r="J5302" s="309"/>
      <c r="K5302" s="309"/>
      <c r="L5302" s="309"/>
      <c r="M5302" s="309"/>
      <c r="N5302" s="309"/>
      <c r="O5302" s="309"/>
      <c r="P5302" s="309"/>
      <c r="Q5302" s="309"/>
      <c r="R5302" s="309"/>
      <c r="S5302" s="309"/>
      <c r="T5302" s="309"/>
      <c r="U5302" s="309"/>
    </row>
    <row r="5303" spans="1:21" x14ac:dyDescent="0.2">
      <c r="A5303" s="309"/>
      <c r="B5303" s="309"/>
      <c r="C5303" s="309"/>
      <c r="D5303" s="309"/>
      <c r="E5303" s="309"/>
      <c r="F5303" s="309"/>
      <c r="G5303" s="309"/>
      <c r="H5303" s="309"/>
      <c r="I5303" s="309"/>
      <c r="J5303" s="309"/>
      <c r="K5303" s="309"/>
      <c r="L5303" s="309"/>
      <c r="M5303" s="309"/>
      <c r="N5303" s="309"/>
      <c r="O5303" s="309"/>
      <c r="P5303" s="309"/>
      <c r="Q5303" s="309"/>
      <c r="R5303" s="309"/>
      <c r="S5303" s="309"/>
      <c r="T5303" s="309"/>
      <c r="U5303" s="309"/>
    </row>
    <row r="5304" spans="1:21" x14ac:dyDescent="0.2">
      <c r="A5304" s="309"/>
      <c r="B5304" s="309"/>
      <c r="C5304" s="309"/>
      <c r="D5304" s="309"/>
      <c r="E5304" s="309"/>
      <c r="F5304" s="309"/>
      <c r="G5304" s="309"/>
      <c r="H5304" s="309"/>
      <c r="I5304" s="309"/>
      <c r="J5304" s="309"/>
      <c r="K5304" s="309"/>
      <c r="L5304" s="309"/>
      <c r="M5304" s="309"/>
      <c r="N5304" s="309"/>
      <c r="O5304" s="309"/>
      <c r="P5304" s="309"/>
      <c r="Q5304" s="309"/>
      <c r="R5304" s="309"/>
      <c r="S5304" s="309"/>
      <c r="T5304" s="309"/>
      <c r="U5304" s="309"/>
    </row>
    <row r="5305" spans="1:21" x14ac:dyDescent="0.2">
      <c r="A5305" s="309"/>
      <c r="B5305" s="309"/>
      <c r="C5305" s="309"/>
      <c r="D5305" s="309"/>
      <c r="E5305" s="309"/>
      <c r="F5305" s="309"/>
      <c r="G5305" s="309"/>
      <c r="H5305" s="309"/>
      <c r="I5305" s="309"/>
      <c r="J5305" s="309"/>
      <c r="K5305" s="309"/>
      <c r="L5305" s="309"/>
      <c r="M5305" s="309"/>
      <c r="N5305" s="309"/>
      <c r="O5305" s="309"/>
      <c r="P5305" s="309"/>
      <c r="Q5305" s="309"/>
      <c r="R5305" s="309"/>
      <c r="S5305" s="309"/>
      <c r="T5305" s="309"/>
      <c r="U5305" s="309"/>
    </row>
    <row r="5306" spans="1:21" x14ac:dyDescent="0.2">
      <c r="A5306" s="309"/>
      <c r="B5306" s="309"/>
      <c r="C5306" s="309"/>
      <c r="D5306" s="309"/>
      <c r="E5306" s="309"/>
      <c r="F5306" s="309"/>
      <c r="G5306" s="309"/>
      <c r="H5306" s="309"/>
      <c r="I5306" s="309"/>
      <c r="J5306" s="309"/>
      <c r="K5306" s="309"/>
      <c r="L5306" s="309"/>
      <c r="M5306" s="309"/>
      <c r="N5306" s="309"/>
      <c r="O5306" s="309"/>
      <c r="P5306" s="309"/>
      <c r="Q5306" s="309"/>
      <c r="R5306" s="309"/>
      <c r="S5306" s="309"/>
      <c r="T5306" s="309"/>
      <c r="U5306" s="309"/>
    </row>
    <row r="5307" spans="1:21" x14ac:dyDescent="0.2">
      <c r="A5307" s="309"/>
      <c r="B5307" s="309"/>
      <c r="C5307" s="309"/>
      <c r="D5307" s="309"/>
      <c r="E5307" s="309"/>
      <c r="F5307" s="309"/>
      <c r="G5307" s="309"/>
      <c r="H5307" s="309"/>
      <c r="I5307" s="309"/>
      <c r="J5307" s="309"/>
      <c r="K5307" s="309"/>
      <c r="L5307" s="309"/>
      <c r="M5307" s="309"/>
      <c r="N5307" s="309"/>
      <c r="O5307" s="309"/>
      <c r="P5307" s="309"/>
      <c r="Q5307" s="309"/>
      <c r="R5307" s="309"/>
      <c r="S5307" s="309"/>
      <c r="T5307" s="309"/>
      <c r="U5307" s="309"/>
    </row>
    <row r="5308" spans="1:21" x14ac:dyDescent="0.2">
      <c r="A5308" s="309"/>
      <c r="B5308" s="309"/>
      <c r="C5308" s="309"/>
      <c r="D5308" s="309"/>
      <c r="E5308" s="309"/>
      <c r="F5308" s="309"/>
      <c r="G5308" s="309"/>
      <c r="H5308" s="309"/>
      <c r="I5308" s="309"/>
      <c r="J5308" s="309"/>
      <c r="K5308" s="309"/>
      <c r="L5308" s="309"/>
      <c r="M5308" s="309"/>
      <c r="N5308" s="309"/>
      <c r="O5308" s="309"/>
      <c r="P5308" s="309"/>
      <c r="Q5308" s="309"/>
      <c r="R5308" s="309"/>
      <c r="S5308" s="309"/>
      <c r="T5308" s="309"/>
      <c r="U5308" s="309"/>
    </row>
    <row r="5309" spans="1:21" x14ac:dyDescent="0.2">
      <c r="A5309" s="309"/>
      <c r="B5309" s="309"/>
      <c r="C5309" s="309"/>
      <c r="D5309" s="309"/>
      <c r="E5309" s="309"/>
      <c r="F5309" s="309"/>
      <c r="G5309" s="309"/>
      <c r="H5309" s="309"/>
      <c r="I5309" s="309"/>
      <c r="J5309" s="309"/>
      <c r="K5309" s="309"/>
      <c r="L5309" s="309"/>
      <c r="M5309" s="309"/>
      <c r="N5309" s="309"/>
      <c r="O5309" s="309"/>
      <c r="P5309" s="309"/>
      <c r="Q5309" s="309"/>
      <c r="R5309" s="309"/>
      <c r="S5309" s="309"/>
      <c r="T5309" s="309"/>
      <c r="U5309" s="309"/>
    </row>
    <row r="5310" spans="1:21" x14ac:dyDescent="0.2">
      <c r="A5310" s="309"/>
      <c r="B5310" s="309"/>
      <c r="C5310" s="309"/>
      <c r="D5310" s="309"/>
      <c r="E5310" s="309"/>
      <c r="F5310" s="309"/>
      <c r="G5310" s="309"/>
      <c r="H5310" s="309"/>
      <c r="I5310" s="309"/>
      <c r="J5310" s="309"/>
      <c r="K5310" s="309"/>
      <c r="L5310" s="309"/>
      <c r="M5310" s="309"/>
      <c r="N5310" s="309"/>
      <c r="O5310" s="309"/>
      <c r="P5310" s="309"/>
      <c r="Q5310" s="309"/>
      <c r="R5310" s="309"/>
      <c r="S5310" s="309"/>
      <c r="T5310" s="309"/>
      <c r="U5310" s="309"/>
    </row>
    <row r="5311" spans="1:21" x14ac:dyDescent="0.2">
      <c r="A5311" s="309"/>
      <c r="B5311" s="309"/>
      <c r="C5311" s="309"/>
      <c r="D5311" s="309"/>
      <c r="E5311" s="309"/>
      <c r="F5311" s="309"/>
      <c r="G5311" s="309"/>
      <c r="H5311" s="309"/>
      <c r="I5311" s="309"/>
      <c r="J5311" s="309"/>
      <c r="K5311" s="309"/>
      <c r="L5311" s="309"/>
      <c r="M5311" s="309"/>
      <c r="N5311" s="309"/>
      <c r="O5311" s="309"/>
      <c r="P5311" s="309"/>
      <c r="Q5311" s="309"/>
      <c r="R5311" s="309"/>
      <c r="S5311" s="309"/>
      <c r="T5311" s="309"/>
      <c r="U5311" s="309"/>
    </row>
    <row r="5312" spans="1:21" x14ac:dyDescent="0.2">
      <c r="A5312" s="309"/>
      <c r="B5312" s="309"/>
      <c r="C5312" s="309"/>
      <c r="D5312" s="309"/>
      <c r="E5312" s="309"/>
      <c r="F5312" s="309"/>
      <c r="G5312" s="309"/>
      <c r="H5312" s="309"/>
      <c r="I5312" s="309"/>
      <c r="J5312" s="309"/>
      <c r="K5312" s="309"/>
      <c r="L5312" s="309"/>
      <c r="M5312" s="309"/>
      <c r="N5312" s="309"/>
      <c r="O5312" s="309"/>
      <c r="P5312" s="309"/>
      <c r="Q5312" s="309"/>
      <c r="R5312" s="309"/>
      <c r="S5312" s="309"/>
      <c r="T5312" s="309"/>
      <c r="U5312" s="309"/>
    </row>
    <row r="5313" spans="1:21" x14ac:dyDescent="0.2">
      <c r="A5313" s="309"/>
      <c r="B5313" s="309"/>
      <c r="C5313" s="309"/>
      <c r="D5313" s="309"/>
      <c r="E5313" s="309"/>
      <c r="F5313" s="309"/>
      <c r="G5313" s="309"/>
      <c r="H5313" s="309"/>
      <c r="I5313" s="309"/>
      <c r="J5313" s="309"/>
      <c r="K5313" s="309"/>
      <c r="L5313" s="309"/>
      <c r="M5313" s="309"/>
      <c r="N5313" s="309"/>
      <c r="O5313" s="309"/>
      <c r="P5313" s="309"/>
      <c r="Q5313" s="309"/>
      <c r="R5313" s="309"/>
      <c r="S5313" s="309"/>
      <c r="T5313" s="309"/>
      <c r="U5313" s="309"/>
    </row>
    <row r="5314" spans="1:21" x14ac:dyDescent="0.2">
      <c r="A5314" s="309"/>
      <c r="B5314" s="309"/>
      <c r="C5314" s="309"/>
      <c r="D5314" s="309"/>
      <c r="E5314" s="309"/>
      <c r="F5314" s="309"/>
      <c r="G5314" s="309"/>
      <c r="H5314" s="309"/>
      <c r="I5314" s="309"/>
      <c r="J5314" s="309"/>
      <c r="K5314" s="309"/>
      <c r="L5314" s="309"/>
      <c r="M5314" s="309"/>
      <c r="N5314" s="309"/>
      <c r="O5314" s="309"/>
      <c r="P5314" s="309"/>
      <c r="Q5314" s="309"/>
      <c r="R5314" s="309"/>
      <c r="S5314" s="309"/>
      <c r="T5314" s="309"/>
      <c r="U5314" s="309"/>
    </row>
    <row r="5315" spans="1:21" x14ac:dyDescent="0.2">
      <c r="A5315" s="309"/>
      <c r="B5315" s="309"/>
      <c r="C5315" s="309"/>
      <c r="D5315" s="309"/>
      <c r="E5315" s="309"/>
      <c r="F5315" s="309"/>
      <c r="G5315" s="309"/>
      <c r="H5315" s="309"/>
      <c r="I5315" s="309"/>
      <c r="J5315" s="309"/>
      <c r="K5315" s="309"/>
      <c r="L5315" s="309"/>
      <c r="M5315" s="309"/>
      <c r="N5315" s="309"/>
      <c r="O5315" s="309"/>
      <c r="P5315" s="309"/>
      <c r="Q5315" s="309"/>
      <c r="R5315" s="309"/>
      <c r="S5315" s="309"/>
      <c r="T5315" s="309"/>
      <c r="U5315" s="309"/>
    </row>
    <row r="5316" spans="1:21" x14ac:dyDescent="0.2">
      <c r="A5316" s="309"/>
      <c r="B5316" s="309"/>
      <c r="C5316" s="309"/>
      <c r="D5316" s="309"/>
      <c r="E5316" s="309"/>
      <c r="F5316" s="309"/>
      <c r="G5316" s="309"/>
      <c r="H5316" s="309"/>
      <c r="I5316" s="309"/>
      <c r="J5316" s="309"/>
      <c r="K5316" s="309"/>
      <c r="L5316" s="309"/>
      <c r="M5316" s="309"/>
      <c r="N5316" s="309"/>
      <c r="O5316" s="309"/>
      <c r="P5316" s="309"/>
      <c r="Q5316" s="309"/>
      <c r="R5316" s="309"/>
      <c r="S5316" s="309"/>
      <c r="T5316" s="309"/>
      <c r="U5316" s="309"/>
    </row>
    <row r="5317" spans="1:21" x14ac:dyDescent="0.2">
      <c r="A5317" s="309"/>
      <c r="B5317" s="309"/>
      <c r="C5317" s="309"/>
      <c r="D5317" s="309"/>
      <c r="E5317" s="309"/>
      <c r="F5317" s="309"/>
      <c r="G5317" s="309"/>
      <c r="H5317" s="309"/>
      <c r="I5317" s="309"/>
      <c r="J5317" s="309"/>
      <c r="K5317" s="309"/>
      <c r="L5317" s="309"/>
      <c r="M5317" s="309"/>
      <c r="N5317" s="309"/>
      <c r="O5317" s="309"/>
      <c r="P5317" s="309"/>
      <c r="Q5317" s="309"/>
      <c r="R5317" s="309"/>
      <c r="S5317" s="309"/>
      <c r="T5317" s="309"/>
      <c r="U5317" s="309"/>
    </row>
    <row r="5318" spans="1:21" x14ac:dyDescent="0.2">
      <c r="A5318" s="309"/>
      <c r="B5318" s="309"/>
      <c r="C5318" s="309"/>
      <c r="D5318" s="309"/>
      <c r="E5318" s="309"/>
      <c r="F5318" s="309"/>
      <c r="G5318" s="309"/>
      <c r="H5318" s="309"/>
      <c r="I5318" s="309"/>
      <c r="J5318" s="309"/>
      <c r="K5318" s="309"/>
      <c r="L5318" s="309"/>
      <c r="M5318" s="309"/>
      <c r="N5318" s="309"/>
      <c r="O5318" s="309"/>
      <c r="P5318" s="309"/>
      <c r="Q5318" s="309"/>
      <c r="R5318" s="309"/>
      <c r="S5318" s="309"/>
      <c r="T5318" s="309"/>
      <c r="U5318" s="309"/>
    </row>
    <row r="5319" spans="1:21" x14ac:dyDescent="0.2">
      <c r="A5319" s="309"/>
      <c r="B5319" s="309"/>
      <c r="C5319" s="309"/>
      <c r="D5319" s="309"/>
      <c r="E5319" s="309"/>
      <c r="F5319" s="309"/>
      <c r="G5319" s="309"/>
      <c r="H5319" s="309"/>
      <c r="I5319" s="309"/>
      <c r="J5319" s="309"/>
      <c r="K5319" s="309"/>
      <c r="L5319" s="309"/>
      <c r="M5319" s="309"/>
      <c r="N5319" s="309"/>
      <c r="O5319" s="309"/>
      <c r="P5319" s="309"/>
      <c r="Q5319" s="309"/>
      <c r="R5319" s="309"/>
      <c r="S5319" s="309"/>
      <c r="T5319" s="309"/>
      <c r="U5319" s="309"/>
    </row>
    <row r="5320" spans="1:21" x14ac:dyDescent="0.2">
      <c r="A5320" s="309"/>
      <c r="B5320" s="309"/>
      <c r="C5320" s="309"/>
      <c r="D5320" s="309"/>
      <c r="E5320" s="309"/>
      <c r="F5320" s="309"/>
      <c r="G5320" s="309"/>
      <c r="H5320" s="309"/>
      <c r="I5320" s="309"/>
      <c r="J5320" s="309"/>
      <c r="K5320" s="309"/>
      <c r="L5320" s="309"/>
      <c r="M5320" s="309"/>
      <c r="N5320" s="309"/>
      <c r="O5320" s="309"/>
      <c r="P5320" s="309"/>
      <c r="Q5320" s="309"/>
      <c r="R5320" s="309"/>
      <c r="S5320" s="309"/>
      <c r="T5320" s="309"/>
      <c r="U5320" s="309"/>
    </row>
    <row r="5321" spans="1:21" x14ac:dyDescent="0.2">
      <c r="A5321" s="309"/>
      <c r="B5321" s="309"/>
      <c r="C5321" s="309"/>
      <c r="D5321" s="309"/>
      <c r="E5321" s="309"/>
      <c r="F5321" s="309"/>
      <c r="G5321" s="309"/>
      <c r="H5321" s="309"/>
      <c r="I5321" s="309"/>
      <c r="J5321" s="309"/>
      <c r="K5321" s="309"/>
      <c r="L5321" s="309"/>
      <c r="M5321" s="309"/>
      <c r="N5321" s="309"/>
      <c r="O5321" s="309"/>
      <c r="P5321" s="309"/>
      <c r="Q5321" s="309"/>
      <c r="R5321" s="309"/>
      <c r="S5321" s="309"/>
      <c r="T5321" s="309"/>
      <c r="U5321" s="309"/>
    </row>
    <row r="5322" spans="1:21" x14ac:dyDescent="0.2">
      <c r="A5322" s="309"/>
      <c r="B5322" s="309"/>
      <c r="C5322" s="309"/>
      <c r="D5322" s="309"/>
      <c r="E5322" s="309"/>
      <c r="F5322" s="309"/>
      <c r="G5322" s="309"/>
      <c r="H5322" s="309"/>
      <c r="I5322" s="309"/>
      <c r="J5322" s="309"/>
      <c r="K5322" s="309"/>
      <c r="L5322" s="309"/>
      <c r="M5322" s="309"/>
      <c r="N5322" s="309"/>
      <c r="O5322" s="309"/>
      <c r="P5322" s="309"/>
      <c r="Q5322" s="309"/>
      <c r="R5322" s="309"/>
      <c r="S5322" s="309"/>
      <c r="T5322" s="309"/>
      <c r="U5322" s="309"/>
    </row>
    <row r="5323" spans="1:21" x14ac:dyDescent="0.2">
      <c r="A5323" s="309"/>
      <c r="B5323" s="309"/>
      <c r="C5323" s="309"/>
      <c r="D5323" s="309"/>
      <c r="E5323" s="309"/>
      <c r="F5323" s="309"/>
      <c r="G5323" s="309"/>
      <c r="H5323" s="309"/>
      <c r="I5323" s="309"/>
      <c r="J5323" s="309"/>
      <c r="K5323" s="309"/>
      <c r="L5323" s="309"/>
      <c r="M5323" s="309"/>
      <c r="N5323" s="309"/>
      <c r="O5323" s="309"/>
      <c r="P5323" s="309"/>
      <c r="Q5323" s="309"/>
      <c r="R5323" s="309"/>
      <c r="S5323" s="309"/>
      <c r="T5323" s="309"/>
      <c r="U5323" s="309"/>
    </row>
    <row r="5324" spans="1:21" x14ac:dyDescent="0.2">
      <c r="A5324" s="309"/>
      <c r="B5324" s="309"/>
      <c r="C5324" s="309"/>
      <c r="D5324" s="309"/>
      <c r="E5324" s="309"/>
      <c r="F5324" s="309"/>
      <c r="G5324" s="309"/>
      <c r="H5324" s="309"/>
      <c r="I5324" s="309"/>
      <c r="J5324" s="309"/>
      <c r="K5324" s="309"/>
      <c r="L5324" s="309"/>
      <c r="M5324" s="309"/>
      <c r="N5324" s="309"/>
      <c r="O5324" s="309"/>
      <c r="P5324" s="309"/>
      <c r="Q5324" s="309"/>
      <c r="R5324" s="309"/>
      <c r="S5324" s="309"/>
      <c r="T5324" s="309"/>
      <c r="U5324" s="309"/>
    </row>
    <row r="5325" spans="1:21" x14ac:dyDescent="0.2">
      <c r="A5325" s="309"/>
      <c r="B5325" s="309"/>
      <c r="C5325" s="309"/>
      <c r="D5325" s="309"/>
      <c r="E5325" s="309"/>
      <c r="F5325" s="309"/>
      <c r="G5325" s="309"/>
      <c r="H5325" s="309"/>
      <c r="I5325" s="309"/>
      <c r="J5325" s="309"/>
      <c r="K5325" s="309"/>
      <c r="L5325" s="309"/>
      <c r="M5325" s="309"/>
      <c r="N5325" s="309"/>
      <c r="O5325" s="309"/>
      <c r="P5325" s="309"/>
      <c r="Q5325" s="309"/>
      <c r="R5325" s="309"/>
      <c r="S5325" s="309"/>
      <c r="T5325" s="309"/>
      <c r="U5325" s="309"/>
    </row>
    <row r="5326" spans="1:21" x14ac:dyDescent="0.2">
      <c r="A5326" s="309"/>
      <c r="B5326" s="309"/>
      <c r="C5326" s="309"/>
      <c r="D5326" s="309"/>
      <c r="E5326" s="309"/>
      <c r="F5326" s="309"/>
      <c r="G5326" s="309"/>
      <c r="H5326" s="309"/>
      <c r="I5326" s="309"/>
      <c r="J5326" s="309"/>
      <c r="K5326" s="309"/>
      <c r="L5326" s="309"/>
      <c r="M5326" s="309"/>
      <c r="N5326" s="309"/>
      <c r="O5326" s="309"/>
      <c r="P5326" s="309"/>
      <c r="Q5326" s="309"/>
      <c r="R5326" s="309"/>
      <c r="S5326" s="309"/>
      <c r="T5326" s="309"/>
      <c r="U5326" s="309"/>
    </row>
    <row r="5327" spans="1:21" x14ac:dyDescent="0.2">
      <c r="A5327" s="309"/>
      <c r="B5327" s="309"/>
      <c r="C5327" s="309"/>
      <c r="D5327" s="309"/>
      <c r="E5327" s="309"/>
      <c r="F5327" s="309"/>
      <c r="G5327" s="309"/>
      <c r="H5327" s="309"/>
      <c r="I5327" s="309"/>
      <c r="J5327" s="309"/>
      <c r="K5327" s="309"/>
      <c r="L5327" s="309"/>
      <c r="M5327" s="309"/>
      <c r="N5327" s="309"/>
      <c r="O5327" s="309"/>
      <c r="P5327" s="309"/>
      <c r="Q5327" s="309"/>
      <c r="R5327" s="309"/>
      <c r="S5327" s="309"/>
      <c r="T5327" s="309"/>
      <c r="U5327" s="309"/>
    </row>
    <row r="5328" spans="1:21" x14ac:dyDescent="0.2">
      <c r="A5328" s="309"/>
      <c r="B5328" s="309"/>
      <c r="C5328" s="309"/>
      <c r="D5328" s="309"/>
      <c r="E5328" s="309"/>
      <c r="F5328" s="309"/>
      <c r="G5328" s="309"/>
      <c r="H5328" s="309"/>
      <c r="I5328" s="309"/>
      <c r="J5328" s="309"/>
      <c r="K5328" s="309"/>
      <c r="L5328" s="309"/>
      <c r="M5328" s="309"/>
      <c r="N5328" s="309"/>
      <c r="O5328" s="309"/>
      <c r="P5328" s="309"/>
      <c r="Q5328" s="309"/>
      <c r="R5328" s="309"/>
      <c r="S5328" s="309"/>
      <c r="T5328" s="309"/>
      <c r="U5328" s="309"/>
    </row>
    <row r="5329" spans="1:21" x14ac:dyDescent="0.2">
      <c r="A5329" s="309"/>
      <c r="B5329" s="309"/>
      <c r="C5329" s="309"/>
      <c r="D5329" s="309"/>
      <c r="E5329" s="309"/>
      <c r="F5329" s="309"/>
      <c r="G5329" s="309"/>
      <c r="H5329" s="309"/>
      <c r="I5329" s="309"/>
      <c r="J5329" s="309"/>
      <c r="K5329" s="309"/>
      <c r="L5329" s="309"/>
      <c r="M5329" s="309"/>
      <c r="N5329" s="309"/>
      <c r="O5329" s="309"/>
      <c r="P5329" s="309"/>
      <c r="Q5329" s="309"/>
      <c r="R5329" s="309"/>
      <c r="S5329" s="309"/>
      <c r="T5329" s="309"/>
      <c r="U5329" s="309"/>
    </row>
    <row r="5330" spans="1:21" x14ac:dyDescent="0.2">
      <c r="A5330" s="309"/>
      <c r="B5330" s="309"/>
      <c r="C5330" s="309"/>
      <c r="D5330" s="309"/>
      <c r="E5330" s="309"/>
      <c r="F5330" s="309"/>
      <c r="G5330" s="309"/>
      <c r="H5330" s="309"/>
      <c r="I5330" s="309"/>
      <c r="J5330" s="309"/>
      <c r="K5330" s="309"/>
      <c r="L5330" s="309"/>
      <c r="M5330" s="309"/>
      <c r="N5330" s="309"/>
      <c r="O5330" s="309"/>
      <c r="P5330" s="309"/>
      <c r="Q5330" s="309"/>
      <c r="R5330" s="309"/>
      <c r="S5330" s="309"/>
      <c r="T5330" s="309"/>
      <c r="U5330" s="309"/>
    </row>
    <row r="5331" spans="1:21" x14ac:dyDescent="0.2">
      <c r="A5331" s="309"/>
      <c r="B5331" s="309"/>
      <c r="C5331" s="309"/>
      <c r="D5331" s="309"/>
      <c r="E5331" s="309"/>
      <c r="F5331" s="309"/>
      <c r="G5331" s="309"/>
      <c r="H5331" s="309"/>
      <c r="I5331" s="309"/>
      <c r="J5331" s="309"/>
      <c r="K5331" s="309"/>
      <c r="L5331" s="309"/>
      <c r="M5331" s="309"/>
      <c r="N5331" s="309"/>
      <c r="O5331" s="309"/>
      <c r="P5331" s="309"/>
      <c r="Q5331" s="309"/>
      <c r="R5331" s="309"/>
      <c r="S5331" s="309"/>
      <c r="T5331" s="309"/>
      <c r="U5331" s="309"/>
    </row>
    <row r="5332" spans="1:21" x14ac:dyDescent="0.2">
      <c r="A5332" s="309"/>
      <c r="B5332" s="309"/>
      <c r="C5332" s="309"/>
      <c r="D5332" s="309"/>
      <c r="E5332" s="309"/>
      <c r="F5332" s="309"/>
      <c r="G5332" s="309"/>
      <c r="H5332" s="309"/>
      <c r="I5332" s="309"/>
      <c r="J5332" s="309"/>
      <c r="K5332" s="309"/>
      <c r="L5332" s="309"/>
      <c r="M5332" s="309"/>
      <c r="N5332" s="309"/>
      <c r="O5332" s="309"/>
      <c r="P5332" s="309"/>
      <c r="Q5332" s="309"/>
      <c r="R5332" s="309"/>
      <c r="S5332" s="309"/>
      <c r="T5332" s="309"/>
      <c r="U5332" s="309"/>
    </row>
    <row r="5333" spans="1:21" x14ac:dyDescent="0.2">
      <c r="A5333" s="309"/>
      <c r="B5333" s="309"/>
      <c r="C5333" s="309"/>
      <c r="D5333" s="309"/>
      <c r="E5333" s="309"/>
      <c r="F5333" s="309"/>
      <c r="G5333" s="309"/>
      <c r="H5333" s="309"/>
      <c r="I5333" s="309"/>
      <c r="J5333" s="309"/>
      <c r="K5333" s="309"/>
      <c r="L5333" s="309"/>
      <c r="M5333" s="309"/>
      <c r="N5333" s="309"/>
      <c r="O5333" s="309"/>
      <c r="P5333" s="309"/>
      <c r="Q5333" s="309"/>
      <c r="R5333" s="309"/>
      <c r="S5333" s="309"/>
      <c r="T5333" s="309"/>
      <c r="U5333" s="309"/>
    </row>
    <row r="5334" spans="1:21" x14ac:dyDescent="0.2">
      <c r="A5334" s="309"/>
      <c r="B5334" s="309"/>
      <c r="C5334" s="309"/>
      <c r="D5334" s="309"/>
      <c r="E5334" s="309"/>
      <c r="F5334" s="309"/>
      <c r="G5334" s="309"/>
      <c r="H5334" s="309"/>
      <c r="I5334" s="309"/>
      <c r="J5334" s="309"/>
      <c r="K5334" s="309"/>
      <c r="L5334" s="309"/>
      <c r="M5334" s="309"/>
      <c r="N5334" s="309"/>
      <c r="O5334" s="309"/>
      <c r="P5334" s="309"/>
      <c r="Q5334" s="309"/>
      <c r="R5334" s="309"/>
      <c r="S5334" s="309"/>
      <c r="T5334" s="309"/>
      <c r="U5334" s="309"/>
    </row>
    <row r="5335" spans="1:21" x14ac:dyDescent="0.2">
      <c r="A5335" s="309"/>
      <c r="B5335" s="309"/>
      <c r="C5335" s="309"/>
      <c r="D5335" s="309"/>
      <c r="E5335" s="309"/>
      <c r="F5335" s="309"/>
      <c r="G5335" s="309"/>
      <c r="H5335" s="309"/>
      <c r="I5335" s="309"/>
      <c r="J5335" s="309"/>
      <c r="K5335" s="309"/>
      <c r="L5335" s="309"/>
      <c r="M5335" s="309"/>
      <c r="N5335" s="309"/>
      <c r="O5335" s="309"/>
      <c r="P5335" s="309"/>
      <c r="Q5335" s="309"/>
      <c r="R5335" s="309"/>
      <c r="S5335" s="309"/>
      <c r="T5335" s="309"/>
      <c r="U5335" s="309"/>
    </row>
    <row r="5336" spans="1:21" x14ac:dyDescent="0.2">
      <c r="A5336" s="309"/>
      <c r="B5336" s="309"/>
      <c r="C5336" s="309"/>
      <c r="D5336" s="309"/>
      <c r="E5336" s="309"/>
      <c r="F5336" s="309"/>
      <c r="G5336" s="309"/>
      <c r="H5336" s="309"/>
      <c r="I5336" s="309"/>
      <c r="J5336" s="309"/>
      <c r="K5336" s="309"/>
      <c r="L5336" s="309"/>
      <c r="M5336" s="309"/>
      <c r="N5336" s="309"/>
      <c r="O5336" s="309"/>
      <c r="P5336" s="309"/>
      <c r="Q5336" s="309"/>
      <c r="R5336" s="309"/>
      <c r="S5336" s="309"/>
      <c r="T5336" s="309"/>
      <c r="U5336" s="309"/>
    </row>
    <row r="5337" spans="1:21" x14ac:dyDescent="0.2">
      <c r="A5337" s="309"/>
      <c r="B5337" s="309"/>
      <c r="C5337" s="309"/>
      <c r="D5337" s="309"/>
      <c r="E5337" s="309"/>
      <c r="F5337" s="309"/>
      <c r="G5337" s="309"/>
      <c r="H5337" s="309"/>
      <c r="I5337" s="309"/>
      <c r="J5337" s="309"/>
      <c r="K5337" s="309"/>
      <c r="L5337" s="309"/>
      <c r="M5337" s="309"/>
      <c r="N5337" s="309"/>
      <c r="O5337" s="309"/>
      <c r="P5337" s="309"/>
      <c r="Q5337" s="309"/>
      <c r="R5337" s="309"/>
      <c r="S5337" s="309"/>
      <c r="T5337" s="309"/>
      <c r="U5337" s="309"/>
    </row>
    <row r="5338" spans="1:21" x14ac:dyDescent="0.2">
      <c r="A5338" s="309"/>
      <c r="B5338" s="309"/>
      <c r="C5338" s="309"/>
      <c r="D5338" s="309"/>
      <c r="E5338" s="309"/>
      <c r="F5338" s="309"/>
      <c r="G5338" s="309"/>
      <c r="H5338" s="309"/>
      <c r="I5338" s="309"/>
      <c r="J5338" s="309"/>
      <c r="K5338" s="309"/>
      <c r="L5338" s="309"/>
      <c r="M5338" s="309"/>
      <c r="N5338" s="309"/>
      <c r="O5338" s="309"/>
      <c r="P5338" s="309"/>
      <c r="Q5338" s="309"/>
      <c r="R5338" s="309"/>
      <c r="S5338" s="309"/>
      <c r="T5338" s="309"/>
      <c r="U5338" s="309"/>
    </row>
    <row r="5339" spans="1:21" x14ac:dyDescent="0.2">
      <c r="A5339" s="309"/>
      <c r="B5339" s="309"/>
      <c r="C5339" s="309"/>
      <c r="D5339" s="309"/>
      <c r="E5339" s="309"/>
      <c r="F5339" s="309"/>
      <c r="G5339" s="309"/>
      <c r="H5339" s="309"/>
      <c r="I5339" s="309"/>
      <c r="J5339" s="309"/>
      <c r="K5339" s="309"/>
      <c r="L5339" s="309"/>
      <c r="M5339" s="309"/>
      <c r="N5339" s="309"/>
      <c r="O5339" s="309"/>
      <c r="P5339" s="309"/>
      <c r="Q5339" s="309"/>
      <c r="R5339" s="309"/>
      <c r="S5339" s="309"/>
      <c r="T5339" s="309"/>
      <c r="U5339" s="309"/>
    </row>
    <row r="5340" spans="1:21" x14ac:dyDescent="0.2">
      <c r="A5340" s="309"/>
      <c r="B5340" s="309"/>
      <c r="C5340" s="309"/>
      <c r="D5340" s="309"/>
      <c r="E5340" s="309"/>
      <c r="F5340" s="309"/>
      <c r="G5340" s="309"/>
      <c r="H5340" s="309"/>
      <c r="I5340" s="309"/>
      <c r="J5340" s="309"/>
      <c r="K5340" s="309"/>
      <c r="L5340" s="309"/>
      <c r="M5340" s="309"/>
      <c r="N5340" s="309"/>
      <c r="O5340" s="309"/>
      <c r="P5340" s="309"/>
      <c r="Q5340" s="309"/>
      <c r="R5340" s="309"/>
      <c r="S5340" s="309"/>
      <c r="T5340" s="309"/>
      <c r="U5340" s="309"/>
    </row>
    <row r="5341" spans="1:21" x14ac:dyDescent="0.2">
      <c r="A5341" s="309"/>
      <c r="B5341" s="309"/>
      <c r="C5341" s="309"/>
      <c r="D5341" s="309"/>
      <c r="E5341" s="309"/>
      <c r="F5341" s="309"/>
      <c r="G5341" s="309"/>
      <c r="H5341" s="309"/>
      <c r="I5341" s="309"/>
      <c r="J5341" s="309"/>
      <c r="K5341" s="309"/>
      <c r="L5341" s="309"/>
      <c r="M5341" s="309"/>
      <c r="N5341" s="309"/>
      <c r="O5341" s="309"/>
      <c r="P5341" s="309"/>
      <c r="Q5341" s="309"/>
      <c r="R5341" s="309"/>
      <c r="S5341" s="309"/>
      <c r="T5341" s="309"/>
      <c r="U5341" s="309"/>
    </row>
    <row r="5342" spans="1:21" x14ac:dyDescent="0.2">
      <c r="A5342" s="309"/>
      <c r="B5342" s="309"/>
      <c r="C5342" s="309"/>
      <c r="D5342" s="309"/>
      <c r="E5342" s="309"/>
      <c r="F5342" s="309"/>
      <c r="G5342" s="309"/>
      <c r="H5342" s="309"/>
      <c r="I5342" s="309"/>
      <c r="J5342" s="309"/>
      <c r="K5342" s="309"/>
      <c r="L5342" s="309"/>
      <c r="M5342" s="309"/>
      <c r="N5342" s="309"/>
      <c r="O5342" s="309"/>
      <c r="P5342" s="309"/>
      <c r="Q5342" s="309"/>
      <c r="R5342" s="309"/>
      <c r="S5342" s="309"/>
      <c r="T5342" s="309"/>
      <c r="U5342" s="309"/>
    </row>
    <row r="5343" spans="1:21" x14ac:dyDescent="0.2">
      <c r="A5343" s="309"/>
      <c r="B5343" s="309"/>
      <c r="C5343" s="309"/>
      <c r="D5343" s="309"/>
      <c r="E5343" s="309"/>
      <c r="F5343" s="309"/>
      <c r="G5343" s="309"/>
      <c r="H5343" s="309"/>
      <c r="I5343" s="309"/>
      <c r="J5343" s="309"/>
      <c r="K5343" s="309"/>
      <c r="L5343" s="309"/>
      <c r="M5343" s="309"/>
      <c r="N5343" s="309"/>
      <c r="O5343" s="309"/>
      <c r="P5343" s="309"/>
      <c r="Q5343" s="309"/>
      <c r="R5343" s="309"/>
      <c r="S5343" s="309"/>
      <c r="T5343" s="309"/>
      <c r="U5343" s="309"/>
    </row>
    <row r="5344" spans="1:21" x14ac:dyDescent="0.2">
      <c r="A5344" s="309"/>
      <c r="B5344" s="309"/>
      <c r="C5344" s="309"/>
      <c r="D5344" s="309"/>
      <c r="E5344" s="309"/>
      <c r="F5344" s="309"/>
      <c r="G5344" s="309"/>
      <c r="H5344" s="309"/>
      <c r="I5344" s="309"/>
      <c r="J5344" s="309"/>
      <c r="K5344" s="309"/>
      <c r="L5344" s="309"/>
      <c r="M5344" s="309"/>
      <c r="N5344" s="309"/>
      <c r="O5344" s="309"/>
      <c r="P5344" s="309"/>
      <c r="Q5344" s="309"/>
      <c r="R5344" s="309"/>
      <c r="S5344" s="309"/>
      <c r="T5344" s="309"/>
      <c r="U5344" s="309"/>
    </row>
    <row r="5345" spans="1:21" x14ac:dyDescent="0.2">
      <c r="A5345" s="309"/>
      <c r="B5345" s="309"/>
      <c r="C5345" s="309"/>
      <c r="D5345" s="309"/>
      <c r="E5345" s="309"/>
      <c r="F5345" s="309"/>
      <c r="G5345" s="309"/>
      <c r="H5345" s="309"/>
      <c r="I5345" s="309"/>
      <c r="J5345" s="309"/>
      <c r="K5345" s="309"/>
      <c r="L5345" s="309"/>
      <c r="M5345" s="309"/>
      <c r="N5345" s="309"/>
      <c r="O5345" s="309"/>
      <c r="P5345" s="309"/>
      <c r="Q5345" s="309"/>
      <c r="R5345" s="309"/>
      <c r="S5345" s="309"/>
      <c r="T5345" s="309"/>
      <c r="U5345" s="309"/>
    </row>
    <row r="5346" spans="1:21" x14ac:dyDescent="0.2">
      <c r="A5346" s="309"/>
      <c r="B5346" s="309"/>
      <c r="C5346" s="309"/>
      <c r="D5346" s="309"/>
      <c r="E5346" s="309"/>
      <c r="F5346" s="309"/>
      <c r="G5346" s="309"/>
      <c r="H5346" s="309"/>
      <c r="I5346" s="309"/>
      <c r="J5346" s="309"/>
      <c r="K5346" s="309"/>
      <c r="L5346" s="309"/>
      <c r="M5346" s="309"/>
      <c r="N5346" s="309"/>
      <c r="O5346" s="309"/>
      <c r="P5346" s="309"/>
      <c r="Q5346" s="309"/>
      <c r="R5346" s="309"/>
      <c r="S5346" s="309"/>
      <c r="T5346" s="309"/>
      <c r="U5346" s="309"/>
    </row>
    <row r="5347" spans="1:21" x14ac:dyDescent="0.2">
      <c r="A5347" s="309"/>
      <c r="B5347" s="309"/>
      <c r="C5347" s="309"/>
      <c r="D5347" s="309"/>
      <c r="E5347" s="309"/>
      <c r="F5347" s="309"/>
      <c r="G5347" s="309"/>
      <c r="H5347" s="309"/>
      <c r="I5347" s="309"/>
      <c r="J5347" s="309"/>
      <c r="K5347" s="309"/>
      <c r="L5347" s="309"/>
      <c r="M5347" s="309"/>
      <c r="N5347" s="309"/>
      <c r="O5347" s="309"/>
      <c r="P5347" s="309"/>
      <c r="Q5347" s="309"/>
      <c r="R5347" s="309"/>
      <c r="S5347" s="309"/>
      <c r="T5347" s="309"/>
      <c r="U5347" s="309"/>
    </row>
    <row r="5348" spans="1:21" x14ac:dyDescent="0.2">
      <c r="A5348" s="309"/>
      <c r="B5348" s="309"/>
      <c r="C5348" s="309"/>
      <c r="D5348" s="309"/>
      <c r="E5348" s="309"/>
      <c r="F5348" s="309"/>
      <c r="G5348" s="309"/>
      <c r="H5348" s="309"/>
      <c r="I5348" s="309"/>
      <c r="J5348" s="309"/>
      <c r="K5348" s="309"/>
      <c r="L5348" s="309"/>
      <c r="M5348" s="309"/>
      <c r="N5348" s="309"/>
      <c r="O5348" s="309"/>
      <c r="P5348" s="309"/>
      <c r="Q5348" s="309"/>
      <c r="R5348" s="309"/>
      <c r="S5348" s="309"/>
      <c r="T5348" s="309"/>
      <c r="U5348" s="309"/>
    </row>
    <row r="5349" spans="1:21" x14ac:dyDescent="0.2">
      <c r="A5349" s="309"/>
      <c r="B5349" s="309"/>
      <c r="C5349" s="309"/>
      <c r="D5349" s="309"/>
      <c r="E5349" s="309"/>
      <c r="F5349" s="309"/>
      <c r="G5349" s="309"/>
      <c r="H5349" s="309"/>
      <c r="I5349" s="309"/>
      <c r="J5349" s="309"/>
      <c r="K5349" s="309"/>
      <c r="L5349" s="309"/>
      <c r="M5349" s="309"/>
      <c r="N5349" s="309"/>
      <c r="O5349" s="309"/>
      <c r="P5349" s="309"/>
      <c r="Q5349" s="309"/>
      <c r="R5349" s="309"/>
      <c r="S5349" s="309"/>
      <c r="T5349" s="309"/>
      <c r="U5349" s="309"/>
    </row>
    <row r="5350" spans="1:21" x14ac:dyDescent="0.2">
      <c r="A5350" s="309"/>
      <c r="B5350" s="309"/>
      <c r="C5350" s="309"/>
      <c r="D5350" s="309"/>
      <c r="E5350" s="309"/>
      <c r="F5350" s="309"/>
      <c r="G5350" s="309"/>
      <c r="H5350" s="309"/>
      <c r="I5350" s="309"/>
      <c r="J5350" s="309"/>
      <c r="K5350" s="309"/>
      <c r="L5350" s="309"/>
      <c r="M5350" s="309"/>
      <c r="N5350" s="309"/>
      <c r="O5350" s="309"/>
      <c r="P5350" s="309"/>
      <c r="Q5350" s="309"/>
      <c r="R5350" s="309"/>
      <c r="S5350" s="309"/>
      <c r="T5350" s="309"/>
      <c r="U5350" s="309"/>
    </row>
    <row r="5351" spans="1:21" x14ac:dyDescent="0.2">
      <c r="A5351" s="309"/>
      <c r="B5351" s="309"/>
      <c r="C5351" s="309"/>
      <c r="D5351" s="309"/>
      <c r="E5351" s="309"/>
      <c r="F5351" s="309"/>
      <c r="G5351" s="309"/>
      <c r="H5351" s="309"/>
      <c r="I5351" s="309"/>
      <c r="J5351" s="309"/>
      <c r="K5351" s="309"/>
      <c r="L5351" s="309"/>
      <c r="M5351" s="309"/>
      <c r="N5351" s="309"/>
      <c r="O5351" s="309"/>
      <c r="P5351" s="309"/>
      <c r="Q5351" s="309"/>
      <c r="R5351" s="309"/>
      <c r="S5351" s="309"/>
      <c r="T5351" s="309"/>
      <c r="U5351" s="309"/>
    </row>
    <row r="5352" spans="1:21" x14ac:dyDescent="0.2">
      <c r="A5352" s="309"/>
      <c r="B5352" s="309"/>
      <c r="C5352" s="309"/>
      <c r="D5352" s="309"/>
      <c r="E5352" s="309"/>
      <c r="F5352" s="309"/>
      <c r="G5352" s="309"/>
      <c r="H5352" s="309"/>
      <c r="I5352" s="309"/>
      <c r="J5352" s="309"/>
      <c r="K5352" s="309"/>
      <c r="L5352" s="309"/>
      <c r="M5352" s="309"/>
      <c r="N5352" s="309"/>
      <c r="O5352" s="309"/>
      <c r="P5352" s="309"/>
      <c r="Q5352" s="309"/>
      <c r="R5352" s="309"/>
      <c r="S5352" s="309"/>
      <c r="T5352" s="309"/>
      <c r="U5352" s="309"/>
    </row>
    <row r="5353" spans="1:21" x14ac:dyDescent="0.2">
      <c r="A5353" s="309"/>
      <c r="B5353" s="309"/>
      <c r="C5353" s="309"/>
      <c r="D5353" s="309"/>
      <c r="E5353" s="309"/>
      <c r="F5353" s="309"/>
      <c r="G5353" s="309"/>
      <c r="H5353" s="309"/>
      <c r="I5353" s="309"/>
      <c r="J5353" s="309"/>
      <c r="K5353" s="309"/>
      <c r="L5353" s="309"/>
      <c r="M5353" s="309"/>
      <c r="N5353" s="309"/>
      <c r="O5353" s="309"/>
      <c r="P5353" s="309"/>
      <c r="Q5353" s="309"/>
      <c r="R5353" s="309"/>
      <c r="S5353" s="309"/>
      <c r="T5353" s="309"/>
      <c r="U5353" s="309"/>
    </row>
    <row r="5354" spans="1:21" x14ac:dyDescent="0.2">
      <c r="A5354" s="309"/>
      <c r="B5354" s="309"/>
      <c r="C5354" s="309"/>
      <c r="D5354" s="309"/>
      <c r="E5354" s="309"/>
      <c r="F5354" s="309"/>
      <c r="G5354" s="309"/>
      <c r="H5354" s="309"/>
      <c r="I5354" s="309"/>
      <c r="J5354" s="309"/>
      <c r="K5354" s="309"/>
      <c r="L5354" s="309"/>
      <c r="M5354" s="309"/>
      <c r="N5354" s="309"/>
      <c r="O5354" s="309"/>
      <c r="P5354" s="309"/>
      <c r="Q5354" s="309"/>
      <c r="R5354" s="309"/>
      <c r="S5354" s="309"/>
      <c r="T5354" s="309"/>
      <c r="U5354" s="309"/>
    </row>
    <row r="5355" spans="1:21" x14ac:dyDescent="0.2">
      <c r="A5355" s="309"/>
      <c r="B5355" s="309"/>
      <c r="C5355" s="309"/>
      <c r="D5355" s="309"/>
      <c r="E5355" s="309"/>
      <c r="F5355" s="309"/>
      <c r="G5355" s="309"/>
      <c r="H5355" s="309"/>
      <c r="I5355" s="309"/>
      <c r="J5355" s="309"/>
      <c r="K5355" s="309"/>
      <c r="L5355" s="309"/>
      <c r="M5355" s="309"/>
      <c r="N5355" s="309"/>
      <c r="O5355" s="309"/>
      <c r="P5355" s="309"/>
      <c r="Q5355" s="309"/>
      <c r="R5355" s="309"/>
      <c r="S5355" s="309"/>
      <c r="T5355" s="309"/>
      <c r="U5355" s="309"/>
    </row>
    <row r="5356" spans="1:21" x14ac:dyDescent="0.2">
      <c r="A5356" s="309"/>
      <c r="B5356" s="309"/>
      <c r="C5356" s="309"/>
      <c r="D5356" s="309"/>
      <c r="E5356" s="309"/>
      <c r="F5356" s="309"/>
      <c r="G5356" s="309"/>
      <c r="H5356" s="309"/>
      <c r="I5356" s="309"/>
      <c r="J5356" s="309"/>
      <c r="K5356" s="309"/>
      <c r="L5356" s="309"/>
      <c r="M5356" s="309"/>
      <c r="N5356" s="309"/>
      <c r="O5356" s="309"/>
      <c r="P5356" s="309"/>
      <c r="Q5356" s="309"/>
      <c r="R5356" s="309"/>
      <c r="S5356" s="309"/>
      <c r="T5356" s="309"/>
      <c r="U5356" s="309"/>
    </row>
    <row r="5357" spans="1:21" x14ac:dyDescent="0.2">
      <c r="A5357" s="309"/>
      <c r="B5357" s="309"/>
      <c r="C5357" s="309"/>
      <c r="D5357" s="309"/>
      <c r="E5357" s="309"/>
      <c r="F5357" s="309"/>
      <c r="G5357" s="309"/>
      <c r="H5357" s="309"/>
      <c r="I5357" s="309"/>
      <c r="J5357" s="309"/>
      <c r="K5357" s="309"/>
      <c r="L5357" s="309"/>
      <c r="M5357" s="309"/>
      <c r="N5357" s="309"/>
      <c r="O5357" s="309"/>
      <c r="P5357" s="309"/>
      <c r="Q5357" s="309"/>
      <c r="R5357" s="309"/>
      <c r="S5357" s="309"/>
      <c r="T5357" s="309"/>
      <c r="U5357" s="309"/>
    </row>
    <row r="5358" spans="1:21" x14ac:dyDescent="0.2">
      <c r="A5358" s="309"/>
      <c r="B5358" s="309"/>
      <c r="C5358" s="309"/>
      <c r="D5358" s="309"/>
      <c r="E5358" s="309"/>
      <c r="F5358" s="309"/>
      <c r="G5358" s="309"/>
      <c r="H5358" s="309"/>
      <c r="I5358" s="309"/>
      <c r="J5358" s="309"/>
      <c r="K5358" s="309"/>
      <c r="L5358" s="309"/>
      <c r="M5358" s="309"/>
      <c r="N5358" s="309"/>
      <c r="O5358" s="309"/>
      <c r="P5358" s="309"/>
      <c r="Q5358" s="309"/>
      <c r="R5358" s="309"/>
      <c r="S5358" s="309"/>
      <c r="T5358" s="309"/>
      <c r="U5358" s="309"/>
    </row>
    <row r="5359" spans="1:21" x14ac:dyDescent="0.2">
      <c r="A5359" s="309"/>
      <c r="B5359" s="309"/>
      <c r="C5359" s="309"/>
      <c r="D5359" s="309"/>
      <c r="E5359" s="309"/>
      <c r="F5359" s="309"/>
      <c r="G5359" s="309"/>
      <c r="H5359" s="309"/>
      <c r="I5359" s="309"/>
      <c r="J5359" s="309"/>
      <c r="K5359" s="309"/>
      <c r="L5359" s="309"/>
      <c r="M5359" s="309"/>
      <c r="N5359" s="309"/>
      <c r="O5359" s="309"/>
      <c r="P5359" s="309"/>
      <c r="Q5359" s="309"/>
      <c r="R5359" s="309"/>
      <c r="S5359" s="309"/>
      <c r="T5359" s="309"/>
      <c r="U5359" s="309"/>
    </row>
    <row r="5360" spans="1:21" x14ac:dyDescent="0.2">
      <c r="A5360" s="309"/>
      <c r="B5360" s="309"/>
      <c r="C5360" s="309"/>
      <c r="D5360" s="309"/>
      <c r="E5360" s="309"/>
      <c r="F5360" s="309"/>
      <c r="G5360" s="309"/>
      <c r="H5360" s="309"/>
      <c r="I5360" s="309"/>
      <c r="J5360" s="309"/>
      <c r="K5360" s="309"/>
      <c r="L5360" s="309"/>
      <c r="M5360" s="309"/>
      <c r="N5360" s="309"/>
      <c r="O5360" s="309"/>
      <c r="P5360" s="309"/>
      <c r="Q5360" s="309"/>
      <c r="R5360" s="309"/>
      <c r="S5360" s="309"/>
      <c r="T5360" s="309"/>
      <c r="U5360" s="309"/>
    </row>
    <row r="5361" spans="1:21" x14ac:dyDescent="0.2">
      <c r="A5361" s="309"/>
      <c r="B5361" s="309"/>
      <c r="C5361" s="309"/>
      <c r="D5361" s="309"/>
      <c r="E5361" s="309"/>
      <c r="F5361" s="309"/>
      <c r="G5361" s="309"/>
      <c r="H5361" s="309"/>
      <c r="I5361" s="309"/>
      <c r="J5361" s="309"/>
      <c r="K5361" s="309"/>
      <c r="L5361" s="309"/>
      <c r="M5361" s="309"/>
      <c r="N5361" s="309"/>
      <c r="O5361" s="309"/>
      <c r="P5361" s="309"/>
      <c r="Q5361" s="309"/>
      <c r="R5361" s="309"/>
      <c r="S5361" s="309"/>
      <c r="T5361" s="309"/>
      <c r="U5361" s="309"/>
    </row>
    <row r="5362" spans="1:21" x14ac:dyDescent="0.2">
      <c r="A5362" s="309"/>
      <c r="B5362" s="309"/>
      <c r="C5362" s="309"/>
      <c r="D5362" s="309"/>
      <c r="E5362" s="309"/>
      <c r="F5362" s="309"/>
      <c r="G5362" s="309"/>
      <c r="H5362" s="309"/>
      <c r="I5362" s="309"/>
      <c r="J5362" s="309"/>
      <c r="K5362" s="309"/>
      <c r="L5362" s="309"/>
      <c r="M5362" s="309"/>
      <c r="N5362" s="309"/>
      <c r="O5362" s="309"/>
      <c r="P5362" s="309"/>
      <c r="Q5362" s="309"/>
      <c r="R5362" s="309"/>
      <c r="S5362" s="309"/>
      <c r="T5362" s="309"/>
      <c r="U5362" s="309"/>
    </row>
    <row r="5363" spans="1:21" x14ac:dyDescent="0.2">
      <c r="A5363" s="309"/>
      <c r="B5363" s="309"/>
      <c r="C5363" s="309"/>
      <c r="D5363" s="309"/>
      <c r="E5363" s="309"/>
      <c r="F5363" s="309"/>
      <c r="G5363" s="309"/>
      <c r="H5363" s="309"/>
      <c r="I5363" s="309"/>
      <c r="J5363" s="309"/>
      <c r="K5363" s="309"/>
      <c r="L5363" s="309"/>
      <c r="M5363" s="309"/>
      <c r="N5363" s="309"/>
      <c r="O5363" s="309"/>
      <c r="P5363" s="309"/>
      <c r="Q5363" s="309"/>
      <c r="R5363" s="309"/>
      <c r="S5363" s="309"/>
      <c r="T5363" s="309"/>
      <c r="U5363" s="309"/>
    </row>
    <row r="5364" spans="1:21" x14ac:dyDescent="0.2">
      <c r="A5364" s="309"/>
      <c r="B5364" s="309"/>
      <c r="C5364" s="309"/>
      <c r="D5364" s="309"/>
      <c r="E5364" s="309"/>
      <c r="F5364" s="309"/>
      <c r="G5364" s="309"/>
      <c r="H5364" s="309"/>
      <c r="I5364" s="309"/>
      <c r="J5364" s="309"/>
      <c r="K5364" s="309"/>
      <c r="L5364" s="309"/>
      <c r="M5364" s="309"/>
      <c r="N5364" s="309"/>
      <c r="O5364" s="309"/>
      <c r="P5364" s="309"/>
      <c r="Q5364" s="309"/>
      <c r="R5364" s="309"/>
      <c r="S5364" s="309"/>
      <c r="T5364" s="309"/>
      <c r="U5364" s="309"/>
    </row>
    <row r="5365" spans="1:21" x14ac:dyDescent="0.2">
      <c r="A5365" s="309"/>
      <c r="B5365" s="309"/>
      <c r="C5365" s="309"/>
      <c r="D5365" s="309"/>
      <c r="E5365" s="309"/>
      <c r="F5365" s="309"/>
      <c r="G5365" s="309"/>
      <c r="H5365" s="309"/>
      <c r="I5365" s="309"/>
      <c r="J5365" s="309"/>
      <c r="K5365" s="309"/>
      <c r="L5365" s="309"/>
      <c r="M5365" s="309"/>
      <c r="N5365" s="309"/>
      <c r="O5365" s="309"/>
      <c r="P5365" s="309"/>
      <c r="Q5365" s="309"/>
      <c r="R5365" s="309"/>
      <c r="S5365" s="309"/>
      <c r="T5365" s="309"/>
      <c r="U5365" s="309"/>
    </row>
    <row r="5366" spans="1:21" x14ac:dyDescent="0.2">
      <c r="A5366" s="309"/>
      <c r="B5366" s="309"/>
      <c r="C5366" s="309"/>
      <c r="D5366" s="309"/>
      <c r="E5366" s="309"/>
      <c r="F5366" s="309"/>
      <c r="G5366" s="309"/>
      <c r="H5366" s="309"/>
      <c r="I5366" s="309"/>
      <c r="J5366" s="309"/>
      <c r="K5366" s="309"/>
      <c r="L5366" s="309"/>
      <c r="M5366" s="309"/>
      <c r="N5366" s="309"/>
      <c r="O5366" s="309"/>
      <c r="P5366" s="309"/>
      <c r="Q5366" s="309"/>
      <c r="R5366" s="309"/>
      <c r="S5366" s="309"/>
      <c r="T5366" s="309"/>
      <c r="U5366" s="309"/>
    </row>
    <row r="5367" spans="1:21" x14ac:dyDescent="0.2">
      <c r="A5367" s="309"/>
      <c r="B5367" s="309"/>
      <c r="C5367" s="309"/>
      <c r="D5367" s="309"/>
      <c r="E5367" s="309"/>
      <c r="F5367" s="309"/>
      <c r="G5367" s="309"/>
      <c r="H5367" s="309"/>
      <c r="I5367" s="309"/>
      <c r="J5367" s="309"/>
      <c r="K5367" s="309"/>
      <c r="L5367" s="309"/>
      <c r="M5367" s="309"/>
      <c r="N5367" s="309"/>
      <c r="O5367" s="309"/>
      <c r="P5367" s="309"/>
      <c r="Q5367" s="309"/>
      <c r="R5367" s="309"/>
      <c r="S5367" s="309"/>
      <c r="T5367" s="309"/>
      <c r="U5367" s="309"/>
    </row>
    <row r="5368" spans="1:21" x14ac:dyDescent="0.2">
      <c r="A5368" s="309"/>
      <c r="B5368" s="309"/>
      <c r="C5368" s="309"/>
      <c r="D5368" s="309"/>
      <c r="E5368" s="309"/>
      <c r="F5368" s="309"/>
      <c r="G5368" s="309"/>
      <c r="H5368" s="309"/>
      <c r="I5368" s="309"/>
      <c r="J5368" s="309"/>
      <c r="K5368" s="309"/>
      <c r="L5368" s="309"/>
      <c r="M5368" s="309"/>
      <c r="N5368" s="309"/>
      <c r="O5368" s="309"/>
      <c r="P5368" s="309"/>
      <c r="Q5368" s="309"/>
      <c r="R5368" s="309"/>
      <c r="S5368" s="309"/>
      <c r="T5368" s="309"/>
      <c r="U5368" s="309"/>
    </row>
    <row r="5369" spans="1:21" x14ac:dyDescent="0.2">
      <c r="A5369" s="309"/>
      <c r="B5369" s="309"/>
      <c r="C5369" s="309"/>
      <c r="D5369" s="309"/>
      <c r="E5369" s="309"/>
      <c r="F5369" s="309"/>
      <c r="G5369" s="309"/>
      <c r="H5369" s="309"/>
      <c r="I5369" s="309"/>
      <c r="J5369" s="309"/>
      <c r="K5369" s="309"/>
      <c r="L5369" s="309"/>
      <c r="M5369" s="309"/>
      <c r="N5369" s="309"/>
      <c r="O5369" s="309"/>
      <c r="P5369" s="309"/>
      <c r="Q5369" s="309"/>
      <c r="R5369" s="309"/>
      <c r="S5369" s="309"/>
      <c r="T5369" s="309"/>
      <c r="U5369" s="309"/>
    </row>
    <row r="5370" spans="1:21" x14ac:dyDescent="0.2">
      <c r="A5370" s="309"/>
      <c r="B5370" s="309"/>
      <c r="C5370" s="309"/>
      <c r="D5370" s="309"/>
      <c r="E5370" s="309"/>
      <c r="F5370" s="309"/>
      <c r="G5370" s="309"/>
      <c r="H5370" s="309"/>
      <c r="I5370" s="309"/>
      <c r="J5370" s="309"/>
      <c r="K5370" s="309"/>
      <c r="L5370" s="309"/>
      <c r="M5370" s="309"/>
      <c r="N5370" s="309"/>
      <c r="O5370" s="309"/>
      <c r="P5370" s="309"/>
      <c r="Q5370" s="309"/>
      <c r="R5370" s="309"/>
      <c r="S5370" s="309"/>
      <c r="T5370" s="309"/>
      <c r="U5370" s="309"/>
    </row>
    <row r="5371" spans="1:21" x14ac:dyDescent="0.2">
      <c r="A5371" s="309"/>
      <c r="B5371" s="309"/>
      <c r="C5371" s="309"/>
      <c r="D5371" s="309"/>
      <c r="E5371" s="309"/>
      <c r="F5371" s="309"/>
      <c r="G5371" s="309"/>
      <c r="H5371" s="309"/>
      <c r="I5371" s="309"/>
      <c r="J5371" s="309"/>
      <c r="K5371" s="309"/>
      <c r="L5371" s="309"/>
      <c r="M5371" s="309"/>
      <c r="N5371" s="309"/>
      <c r="O5371" s="309"/>
      <c r="P5371" s="309"/>
      <c r="Q5371" s="309"/>
      <c r="R5371" s="309"/>
      <c r="S5371" s="309"/>
      <c r="T5371" s="309"/>
      <c r="U5371" s="309"/>
    </row>
    <row r="5372" spans="1:21" x14ac:dyDescent="0.2">
      <c r="A5372" s="309"/>
      <c r="B5372" s="309"/>
      <c r="C5372" s="309"/>
      <c r="D5372" s="309"/>
      <c r="E5372" s="309"/>
      <c r="F5372" s="309"/>
      <c r="G5372" s="309"/>
      <c r="H5372" s="309"/>
      <c r="I5372" s="309"/>
      <c r="J5372" s="309"/>
      <c r="K5372" s="309"/>
      <c r="L5372" s="309"/>
      <c r="M5372" s="309"/>
      <c r="N5372" s="309"/>
      <c r="O5372" s="309"/>
      <c r="P5372" s="309"/>
      <c r="Q5372" s="309"/>
      <c r="R5372" s="309"/>
      <c r="S5372" s="309"/>
      <c r="T5372" s="309"/>
      <c r="U5372" s="309"/>
    </row>
    <row r="5373" spans="1:21" x14ac:dyDescent="0.2">
      <c r="A5373" s="309"/>
      <c r="B5373" s="309"/>
      <c r="C5373" s="309"/>
      <c r="D5373" s="309"/>
      <c r="E5373" s="309"/>
      <c r="F5373" s="309"/>
      <c r="G5373" s="309"/>
      <c r="H5373" s="309"/>
      <c r="I5373" s="309"/>
      <c r="J5373" s="309"/>
      <c r="K5373" s="309"/>
      <c r="L5373" s="309"/>
      <c r="M5373" s="309"/>
      <c r="N5373" s="309"/>
      <c r="O5373" s="309"/>
      <c r="P5373" s="309"/>
      <c r="Q5373" s="309"/>
      <c r="R5373" s="309"/>
      <c r="S5373" s="309"/>
      <c r="T5373" s="309"/>
      <c r="U5373" s="309"/>
    </row>
    <row r="5374" spans="1:21" x14ac:dyDescent="0.2">
      <c r="A5374" s="309"/>
      <c r="B5374" s="309"/>
      <c r="C5374" s="309"/>
      <c r="D5374" s="309"/>
      <c r="E5374" s="309"/>
      <c r="F5374" s="309"/>
      <c r="G5374" s="309"/>
      <c r="H5374" s="309"/>
      <c r="I5374" s="309"/>
      <c r="J5374" s="309"/>
      <c r="K5374" s="309"/>
      <c r="L5374" s="309"/>
      <c r="M5374" s="309"/>
      <c r="N5374" s="309"/>
      <c r="O5374" s="309"/>
      <c r="P5374" s="309"/>
      <c r="Q5374" s="309"/>
      <c r="R5374" s="309"/>
      <c r="S5374" s="309"/>
      <c r="T5374" s="309"/>
      <c r="U5374" s="309"/>
    </row>
    <row r="5375" spans="1:21" x14ac:dyDescent="0.2">
      <c r="A5375" s="309"/>
      <c r="B5375" s="309"/>
      <c r="C5375" s="309"/>
      <c r="D5375" s="309"/>
      <c r="E5375" s="309"/>
      <c r="F5375" s="309"/>
      <c r="G5375" s="309"/>
      <c r="H5375" s="309"/>
      <c r="I5375" s="309"/>
      <c r="J5375" s="309"/>
      <c r="K5375" s="309"/>
      <c r="L5375" s="309"/>
      <c r="M5375" s="309"/>
      <c r="N5375" s="309"/>
      <c r="O5375" s="309"/>
      <c r="P5375" s="309"/>
      <c r="Q5375" s="309"/>
      <c r="R5375" s="309"/>
      <c r="S5375" s="309"/>
      <c r="T5375" s="309"/>
      <c r="U5375" s="309"/>
    </row>
    <row r="5376" spans="1:21" x14ac:dyDescent="0.2">
      <c r="A5376" s="309"/>
      <c r="B5376" s="309"/>
      <c r="C5376" s="309"/>
      <c r="D5376" s="309"/>
      <c r="E5376" s="309"/>
      <c r="F5376" s="309"/>
      <c r="G5376" s="309"/>
      <c r="H5376" s="309"/>
      <c r="I5376" s="309"/>
      <c r="J5376" s="309"/>
      <c r="K5376" s="309"/>
      <c r="L5376" s="309"/>
      <c r="M5376" s="309"/>
      <c r="N5376" s="309"/>
      <c r="O5376" s="309"/>
      <c r="P5376" s="309"/>
      <c r="Q5376" s="309"/>
      <c r="R5376" s="309"/>
      <c r="S5376" s="309"/>
      <c r="T5376" s="309"/>
      <c r="U5376" s="309"/>
    </row>
    <row r="5377" spans="1:21" x14ac:dyDescent="0.2">
      <c r="A5377" s="309"/>
      <c r="B5377" s="309"/>
      <c r="C5377" s="309"/>
      <c r="D5377" s="309"/>
      <c r="E5377" s="309"/>
      <c r="F5377" s="309"/>
      <c r="G5377" s="309"/>
      <c r="H5377" s="309"/>
      <c r="I5377" s="309"/>
      <c r="J5377" s="309"/>
      <c r="K5377" s="309"/>
      <c r="L5377" s="309"/>
      <c r="M5377" s="309"/>
      <c r="N5377" s="309"/>
      <c r="O5377" s="309"/>
      <c r="P5377" s="309"/>
      <c r="Q5377" s="309"/>
      <c r="R5377" s="309"/>
      <c r="S5377" s="309"/>
      <c r="T5377" s="309"/>
      <c r="U5377" s="309"/>
    </row>
    <row r="5378" spans="1:21" x14ac:dyDescent="0.2">
      <c r="A5378" s="309"/>
      <c r="B5378" s="309"/>
      <c r="C5378" s="309"/>
      <c r="D5378" s="309"/>
      <c r="E5378" s="309"/>
      <c r="F5378" s="309"/>
      <c r="G5378" s="309"/>
      <c r="H5378" s="309"/>
      <c r="I5378" s="309"/>
      <c r="J5378" s="309"/>
      <c r="K5378" s="309"/>
      <c r="L5378" s="309"/>
      <c r="M5378" s="309"/>
      <c r="N5378" s="309"/>
      <c r="O5378" s="309"/>
      <c r="P5378" s="309"/>
      <c r="Q5378" s="309"/>
      <c r="R5378" s="309"/>
      <c r="S5378" s="309"/>
      <c r="T5378" s="309"/>
      <c r="U5378" s="309"/>
    </row>
    <row r="5379" spans="1:21" x14ac:dyDescent="0.2">
      <c r="A5379" s="309"/>
      <c r="B5379" s="309"/>
      <c r="C5379" s="309"/>
      <c r="D5379" s="309"/>
      <c r="E5379" s="309"/>
      <c r="F5379" s="309"/>
      <c r="G5379" s="309"/>
      <c r="H5379" s="309"/>
      <c r="I5379" s="309"/>
      <c r="J5379" s="309"/>
      <c r="K5379" s="309"/>
      <c r="L5379" s="309"/>
      <c r="M5379" s="309"/>
      <c r="N5379" s="309"/>
      <c r="O5379" s="309"/>
      <c r="P5379" s="309"/>
      <c r="Q5379" s="309"/>
      <c r="R5379" s="309"/>
      <c r="S5379" s="309"/>
      <c r="T5379" s="309"/>
      <c r="U5379" s="309"/>
    </row>
    <row r="5380" spans="1:21" x14ac:dyDescent="0.2">
      <c r="A5380" s="309"/>
      <c r="B5380" s="309"/>
      <c r="C5380" s="309"/>
      <c r="D5380" s="309"/>
      <c r="E5380" s="309"/>
      <c r="F5380" s="309"/>
      <c r="G5380" s="309"/>
      <c r="H5380" s="309"/>
      <c r="I5380" s="309"/>
      <c r="J5380" s="309"/>
      <c r="K5380" s="309"/>
      <c r="L5380" s="309"/>
      <c r="M5380" s="309"/>
      <c r="N5380" s="309"/>
      <c r="O5380" s="309"/>
      <c r="P5380" s="309"/>
      <c r="Q5380" s="309"/>
      <c r="R5380" s="309"/>
      <c r="S5380" s="309"/>
      <c r="T5380" s="309"/>
      <c r="U5380" s="309"/>
    </row>
    <row r="5381" spans="1:21" x14ac:dyDescent="0.2">
      <c r="A5381" s="309"/>
      <c r="B5381" s="309"/>
      <c r="C5381" s="309"/>
      <c r="D5381" s="309"/>
      <c r="E5381" s="309"/>
      <c r="F5381" s="309"/>
      <c r="G5381" s="309"/>
      <c r="H5381" s="309"/>
      <c r="I5381" s="309"/>
      <c r="J5381" s="309"/>
      <c r="K5381" s="309"/>
      <c r="L5381" s="309"/>
      <c r="M5381" s="309"/>
      <c r="N5381" s="309"/>
      <c r="O5381" s="309"/>
      <c r="P5381" s="309"/>
      <c r="Q5381" s="309"/>
      <c r="R5381" s="309"/>
      <c r="S5381" s="309"/>
      <c r="T5381" s="309"/>
      <c r="U5381" s="309"/>
    </row>
    <row r="5382" spans="1:21" x14ac:dyDescent="0.2">
      <c r="A5382" s="309"/>
      <c r="B5382" s="309"/>
      <c r="C5382" s="309"/>
      <c r="D5382" s="309"/>
      <c r="E5382" s="309"/>
      <c r="F5382" s="309"/>
      <c r="G5382" s="309"/>
      <c r="H5382" s="309"/>
      <c r="I5382" s="309"/>
      <c r="J5382" s="309"/>
      <c r="K5382" s="309"/>
      <c r="L5382" s="309"/>
      <c r="M5382" s="309"/>
      <c r="N5382" s="309"/>
      <c r="O5382" s="309"/>
      <c r="P5382" s="309"/>
      <c r="Q5382" s="309"/>
      <c r="R5382" s="309"/>
      <c r="S5382" s="309"/>
      <c r="T5382" s="309"/>
      <c r="U5382" s="309"/>
    </row>
    <row r="5383" spans="1:21" x14ac:dyDescent="0.2">
      <c r="A5383" s="309"/>
      <c r="B5383" s="309"/>
      <c r="C5383" s="309"/>
      <c r="D5383" s="309"/>
      <c r="E5383" s="309"/>
      <c r="F5383" s="309"/>
      <c r="G5383" s="309"/>
      <c r="H5383" s="309"/>
      <c r="I5383" s="309"/>
      <c r="J5383" s="309"/>
      <c r="K5383" s="309"/>
      <c r="L5383" s="309"/>
      <c r="M5383" s="309"/>
      <c r="N5383" s="309"/>
      <c r="O5383" s="309"/>
      <c r="P5383" s="309"/>
      <c r="Q5383" s="309"/>
      <c r="R5383" s="309"/>
      <c r="S5383" s="309"/>
      <c r="T5383" s="309"/>
      <c r="U5383" s="309"/>
    </row>
    <row r="5384" spans="1:21" x14ac:dyDescent="0.2">
      <c r="A5384" s="309"/>
      <c r="B5384" s="309"/>
      <c r="C5384" s="309"/>
      <c r="D5384" s="309"/>
      <c r="E5384" s="309"/>
      <c r="F5384" s="309"/>
      <c r="G5384" s="309"/>
      <c r="H5384" s="309"/>
      <c r="I5384" s="309"/>
      <c r="J5384" s="309"/>
      <c r="K5384" s="309"/>
      <c r="L5384" s="309"/>
      <c r="M5384" s="309"/>
      <c r="N5384" s="309"/>
      <c r="O5384" s="309"/>
      <c r="P5384" s="309"/>
      <c r="Q5384" s="309"/>
      <c r="R5384" s="309"/>
      <c r="S5384" s="309"/>
      <c r="T5384" s="309"/>
      <c r="U5384" s="309"/>
    </row>
    <row r="5385" spans="1:21" x14ac:dyDescent="0.2">
      <c r="A5385" s="309"/>
      <c r="B5385" s="309"/>
      <c r="C5385" s="309"/>
      <c r="D5385" s="309"/>
      <c r="E5385" s="309"/>
      <c r="F5385" s="309"/>
      <c r="G5385" s="309"/>
      <c r="H5385" s="309"/>
      <c r="I5385" s="309"/>
      <c r="J5385" s="309"/>
      <c r="K5385" s="309"/>
      <c r="L5385" s="309"/>
      <c r="M5385" s="309"/>
      <c r="N5385" s="309"/>
      <c r="O5385" s="309"/>
      <c r="P5385" s="309"/>
      <c r="Q5385" s="309"/>
      <c r="R5385" s="309"/>
      <c r="S5385" s="309"/>
      <c r="T5385" s="309"/>
      <c r="U5385" s="309"/>
    </row>
    <row r="5386" spans="1:21" x14ac:dyDescent="0.2">
      <c r="A5386" s="309"/>
      <c r="B5386" s="309"/>
      <c r="C5386" s="309"/>
      <c r="D5386" s="309"/>
      <c r="E5386" s="309"/>
      <c r="F5386" s="309"/>
      <c r="G5386" s="309"/>
      <c r="H5386" s="309"/>
      <c r="I5386" s="309"/>
      <c r="J5386" s="309"/>
      <c r="K5386" s="309"/>
      <c r="L5386" s="309"/>
      <c r="M5386" s="309"/>
      <c r="N5386" s="309"/>
      <c r="O5386" s="309"/>
      <c r="P5386" s="309"/>
      <c r="Q5386" s="309"/>
      <c r="R5386" s="309"/>
      <c r="S5386" s="309"/>
      <c r="T5386" s="309"/>
      <c r="U5386" s="309"/>
    </row>
    <row r="5387" spans="1:21" x14ac:dyDescent="0.2">
      <c r="A5387" s="309"/>
      <c r="B5387" s="309"/>
      <c r="C5387" s="309"/>
      <c r="D5387" s="309"/>
      <c r="E5387" s="309"/>
      <c r="F5387" s="309"/>
      <c r="G5387" s="309"/>
      <c r="H5387" s="309"/>
      <c r="I5387" s="309"/>
      <c r="J5387" s="309"/>
      <c r="K5387" s="309"/>
      <c r="L5387" s="309"/>
      <c r="M5387" s="309"/>
      <c r="N5387" s="309"/>
      <c r="O5387" s="309"/>
      <c r="P5387" s="309"/>
      <c r="Q5387" s="309"/>
      <c r="R5387" s="309"/>
      <c r="S5387" s="309"/>
      <c r="T5387" s="309"/>
      <c r="U5387" s="309"/>
    </row>
    <row r="5388" spans="1:21" x14ac:dyDescent="0.2">
      <c r="A5388" s="309"/>
      <c r="B5388" s="309"/>
      <c r="C5388" s="309"/>
      <c r="D5388" s="309"/>
      <c r="E5388" s="309"/>
      <c r="F5388" s="309"/>
      <c r="G5388" s="309"/>
      <c r="H5388" s="309"/>
      <c r="I5388" s="309"/>
      <c r="J5388" s="309"/>
      <c r="K5388" s="309"/>
      <c r="L5388" s="309"/>
      <c r="M5388" s="309"/>
      <c r="N5388" s="309"/>
      <c r="O5388" s="309"/>
      <c r="P5388" s="309"/>
      <c r="Q5388" s="309"/>
      <c r="R5388" s="309"/>
      <c r="S5388" s="309"/>
      <c r="T5388" s="309"/>
      <c r="U5388" s="309"/>
    </row>
    <row r="5389" spans="1:21" x14ac:dyDescent="0.2">
      <c r="A5389" s="309"/>
      <c r="B5389" s="309"/>
      <c r="C5389" s="309"/>
      <c r="D5389" s="309"/>
      <c r="E5389" s="309"/>
      <c r="F5389" s="309"/>
      <c r="G5389" s="309"/>
      <c r="H5389" s="309"/>
      <c r="I5389" s="309"/>
      <c r="J5389" s="309"/>
      <c r="K5389" s="309"/>
      <c r="L5389" s="309"/>
      <c r="M5389" s="309"/>
      <c r="N5389" s="309"/>
      <c r="O5389" s="309"/>
      <c r="P5389" s="309"/>
      <c r="Q5389" s="309"/>
      <c r="R5389" s="309"/>
      <c r="S5389" s="309"/>
      <c r="T5389" s="309"/>
      <c r="U5389" s="309"/>
    </row>
    <row r="5390" spans="1:21" x14ac:dyDescent="0.2">
      <c r="A5390" s="309"/>
      <c r="B5390" s="309"/>
      <c r="C5390" s="309"/>
      <c r="D5390" s="309"/>
      <c r="E5390" s="309"/>
      <c r="F5390" s="309"/>
      <c r="G5390" s="309"/>
      <c r="H5390" s="309"/>
      <c r="I5390" s="309"/>
      <c r="J5390" s="309"/>
      <c r="K5390" s="309"/>
      <c r="L5390" s="309"/>
      <c r="M5390" s="309"/>
      <c r="N5390" s="309"/>
      <c r="O5390" s="309"/>
      <c r="P5390" s="309"/>
      <c r="Q5390" s="309"/>
      <c r="R5390" s="309"/>
      <c r="S5390" s="309"/>
      <c r="T5390" s="309"/>
      <c r="U5390" s="309"/>
    </row>
    <row r="5391" spans="1:21" x14ac:dyDescent="0.2">
      <c r="A5391" s="309"/>
      <c r="B5391" s="309"/>
      <c r="C5391" s="309"/>
      <c r="D5391" s="309"/>
      <c r="E5391" s="309"/>
      <c r="F5391" s="309"/>
      <c r="G5391" s="309"/>
      <c r="H5391" s="309"/>
      <c r="I5391" s="309"/>
      <c r="J5391" s="309"/>
      <c r="K5391" s="309"/>
      <c r="L5391" s="309"/>
      <c r="M5391" s="309"/>
      <c r="N5391" s="309"/>
      <c r="O5391" s="309"/>
      <c r="P5391" s="309"/>
      <c r="Q5391" s="309"/>
      <c r="R5391" s="309"/>
      <c r="S5391" s="309"/>
      <c r="T5391" s="309"/>
      <c r="U5391" s="309"/>
    </row>
    <row r="5392" spans="1:21" x14ac:dyDescent="0.2">
      <c r="A5392" s="309"/>
      <c r="B5392" s="309"/>
      <c r="C5392" s="309"/>
      <c r="D5392" s="309"/>
      <c r="E5392" s="309"/>
      <c r="F5392" s="309"/>
      <c r="G5392" s="309"/>
      <c r="H5392" s="309"/>
      <c r="I5392" s="309"/>
      <c r="J5392" s="309"/>
      <c r="K5392" s="309"/>
      <c r="L5392" s="309"/>
      <c r="M5392" s="309"/>
      <c r="N5392" s="309"/>
      <c r="O5392" s="309"/>
      <c r="P5392" s="309"/>
      <c r="Q5392" s="309"/>
      <c r="R5392" s="309"/>
      <c r="S5392" s="309"/>
      <c r="T5392" s="309"/>
      <c r="U5392" s="309"/>
    </row>
    <row r="5393" spans="1:21" x14ac:dyDescent="0.2">
      <c r="A5393" s="309"/>
      <c r="B5393" s="309"/>
      <c r="C5393" s="309"/>
      <c r="D5393" s="309"/>
      <c r="E5393" s="309"/>
      <c r="F5393" s="309"/>
      <c r="G5393" s="309"/>
      <c r="H5393" s="309"/>
      <c r="I5393" s="309"/>
      <c r="J5393" s="309"/>
      <c r="K5393" s="309"/>
      <c r="L5393" s="309"/>
      <c r="M5393" s="309"/>
      <c r="N5393" s="309"/>
      <c r="O5393" s="309"/>
      <c r="P5393" s="309"/>
      <c r="Q5393" s="309"/>
      <c r="R5393" s="309"/>
      <c r="S5393" s="309"/>
      <c r="T5393" s="309"/>
      <c r="U5393" s="309"/>
    </row>
    <row r="5394" spans="1:21" x14ac:dyDescent="0.2">
      <c r="A5394" s="309"/>
      <c r="B5394" s="309"/>
      <c r="C5394" s="309"/>
      <c r="D5394" s="309"/>
      <c r="E5394" s="309"/>
      <c r="F5394" s="309"/>
      <c r="G5394" s="309"/>
      <c r="H5394" s="309"/>
      <c r="I5394" s="309"/>
      <c r="J5394" s="309"/>
      <c r="K5394" s="309"/>
      <c r="L5394" s="309"/>
      <c r="M5394" s="309"/>
      <c r="N5394" s="309"/>
      <c r="O5394" s="309"/>
      <c r="P5394" s="309"/>
      <c r="Q5394" s="309"/>
      <c r="R5394" s="309"/>
      <c r="S5394" s="309"/>
      <c r="T5394" s="309"/>
      <c r="U5394" s="309"/>
    </row>
    <row r="5395" spans="1:21" x14ac:dyDescent="0.2">
      <c r="A5395" s="309"/>
      <c r="B5395" s="309"/>
      <c r="C5395" s="309"/>
      <c r="D5395" s="309"/>
      <c r="E5395" s="309"/>
      <c r="F5395" s="309"/>
      <c r="G5395" s="309"/>
      <c r="H5395" s="309"/>
      <c r="I5395" s="309"/>
      <c r="J5395" s="309"/>
      <c r="K5395" s="309"/>
      <c r="L5395" s="309"/>
      <c r="M5395" s="309"/>
      <c r="N5395" s="309"/>
      <c r="O5395" s="309"/>
      <c r="P5395" s="309"/>
      <c r="Q5395" s="309"/>
      <c r="R5395" s="309"/>
      <c r="S5395" s="309"/>
      <c r="T5395" s="309"/>
      <c r="U5395" s="309"/>
    </row>
    <row r="5396" spans="1:21" x14ac:dyDescent="0.2">
      <c r="A5396" s="309"/>
      <c r="B5396" s="309"/>
      <c r="C5396" s="309"/>
      <c r="D5396" s="309"/>
      <c r="E5396" s="309"/>
      <c r="F5396" s="309"/>
      <c r="G5396" s="309"/>
      <c r="H5396" s="309"/>
      <c r="I5396" s="309"/>
      <c r="J5396" s="309"/>
      <c r="K5396" s="309"/>
      <c r="L5396" s="309"/>
      <c r="M5396" s="309"/>
      <c r="N5396" s="309"/>
      <c r="O5396" s="309"/>
      <c r="P5396" s="309"/>
      <c r="Q5396" s="309"/>
      <c r="R5396" s="309"/>
      <c r="S5396" s="309"/>
      <c r="T5396" s="309"/>
      <c r="U5396" s="309"/>
    </row>
    <row r="5397" spans="1:21" x14ac:dyDescent="0.2">
      <c r="A5397" s="309"/>
      <c r="B5397" s="309"/>
      <c r="C5397" s="309"/>
      <c r="D5397" s="309"/>
      <c r="E5397" s="309"/>
      <c r="F5397" s="309"/>
      <c r="G5397" s="309"/>
      <c r="H5397" s="309"/>
      <c r="I5397" s="309"/>
      <c r="J5397" s="309"/>
      <c r="K5397" s="309"/>
      <c r="L5397" s="309"/>
      <c r="M5397" s="309"/>
      <c r="N5397" s="309"/>
      <c r="O5397" s="309"/>
      <c r="P5397" s="309"/>
      <c r="Q5397" s="309"/>
      <c r="R5397" s="309"/>
      <c r="S5397" s="309"/>
      <c r="T5397" s="309"/>
      <c r="U5397" s="309"/>
    </row>
    <row r="5398" spans="1:21" x14ac:dyDescent="0.2">
      <c r="A5398" s="309"/>
      <c r="B5398" s="309"/>
      <c r="C5398" s="309"/>
      <c r="D5398" s="309"/>
      <c r="E5398" s="309"/>
      <c r="F5398" s="309"/>
      <c r="G5398" s="309"/>
      <c r="H5398" s="309"/>
      <c r="I5398" s="309"/>
      <c r="J5398" s="309"/>
      <c r="K5398" s="309"/>
      <c r="L5398" s="309"/>
      <c r="M5398" s="309"/>
      <c r="N5398" s="309"/>
      <c r="O5398" s="309"/>
      <c r="P5398" s="309"/>
      <c r="Q5398" s="309"/>
      <c r="R5398" s="309"/>
      <c r="S5398" s="309"/>
      <c r="T5398" s="309"/>
      <c r="U5398" s="309"/>
    </row>
    <row r="5399" spans="1:21" x14ac:dyDescent="0.2">
      <c r="A5399" s="309"/>
      <c r="B5399" s="309"/>
      <c r="C5399" s="309"/>
      <c r="D5399" s="309"/>
      <c r="E5399" s="309"/>
      <c r="F5399" s="309"/>
      <c r="G5399" s="309"/>
      <c r="H5399" s="309"/>
      <c r="I5399" s="309"/>
      <c r="J5399" s="309"/>
      <c r="K5399" s="309"/>
      <c r="L5399" s="309"/>
      <c r="M5399" s="309"/>
      <c r="N5399" s="309"/>
      <c r="O5399" s="309"/>
      <c r="P5399" s="309"/>
      <c r="Q5399" s="309"/>
      <c r="R5399" s="309"/>
      <c r="S5399" s="309"/>
      <c r="T5399" s="309"/>
      <c r="U5399" s="309"/>
    </row>
    <row r="5400" spans="1:21" x14ac:dyDescent="0.2">
      <c r="A5400" s="309"/>
      <c r="B5400" s="309"/>
      <c r="C5400" s="309"/>
      <c r="D5400" s="309"/>
      <c r="E5400" s="309"/>
      <c r="F5400" s="309"/>
      <c r="G5400" s="309"/>
      <c r="H5400" s="309"/>
      <c r="I5400" s="309"/>
      <c r="J5400" s="309"/>
      <c r="K5400" s="309"/>
      <c r="L5400" s="309"/>
      <c r="M5400" s="309"/>
      <c r="N5400" s="309"/>
      <c r="O5400" s="309"/>
      <c r="P5400" s="309"/>
      <c r="Q5400" s="309"/>
      <c r="R5400" s="309"/>
      <c r="S5400" s="309"/>
      <c r="T5400" s="309"/>
      <c r="U5400" s="309"/>
    </row>
    <row r="5401" spans="1:21" x14ac:dyDescent="0.2">
      <c r="A5401" s="309"/>
      <c r="B5401" s="309"/>
      <c r="C5401" s="309"/>
      <c r="D5401" s="309"/>
      <c r="E5401" s="309"/>
      <c r="F5401" s="309"/>
      <c r="G5401" s="309"/>
      <c r="H5401" s="309"/>
      <c r="I5401" s="309"/>
      <c r="J5401" s="309"/>
      <c r="K5401" s="309"/>
      <c r="L5401" s="309"/>
      <c r="M5401" s="309"/>
      <c r="N5401" s="309"/>
      <c r="O5401" s="309"/>
      <c r="P5401" s="309"/>
      <c r="Q5401" s="309"/>
      <c r="R5401" s="309"/>
      <c r="S5401" s="309"/>
      <c r="T5401" s="309"/>
      <c r="U5401" s="309"/>
    </row>
    <row r="5402" spans="1:21" x14ac:dyDescent="0.2">
      <c r="A5402" s="309"/>
      <c r="B5402" s="309"/>
      <c r="C5402" s="309"/>
      <c r="D5402" s="309"/>
      <c r="E5402" s="309"/>
      <c r="F5402" s="309"/>
      <c r="G5402" s="309"/>
      <c r="H5402" s="309"/>
      <c r="I5402" s="309"/>
      <c r="J5402" s="309"/>
      <c r="K5402" s="309"/>
      <c r="L5402" s="309"/>
      <c r="M5402" s="309"/>
      <c r="N5402" s="309"/>
      <c r="O5402" s="309"/>
      <c r="P5402" s="309"/>
      <c r="Q5402" s="309"/>
      <c r="R5402" s="309"/>
      <c r="S5402" s="309"/>
      <c r="T5402" s="309"/>
      <c r="U5402" s="309"/>
    </row>
    <row r="5403" spans="1:21" x14ac:dyDescent="0.2">
      <c r="A5403" s="309"/>
      <c r="B5403" s="309"/>
      <c r="C5403" s="309"/>
      <c r="D5403" s="309"/>
      <c r="E5403" s="309"/>
      <c r="F5403" s="309"/>
      <c r="G5403" s="309"/>
      <c r="H5403" s="309"/>
      <c r="I5403" s="309"/>
      <c r="J5403" s="309"/>
      <c r="K5403" s="309"/>
      <c r="L5403" s="309"/>
      <c r="M5403" s="309"/>
      <c r="N5403" s="309"/>
      <c r="O5403" s="309"/>
      <c r="P5403" s="309"/>
      <c r="Q5403" s="309"/>
      <c r="R5403" s="309"/>
      <c r="S5403" s="309"/>
      <c r="T5403" s="309"/>
      <c r="U5403" s="309"/>
    </row>
    <row r="5404" spans="1:21" x14ac:dyDescent="0.2">
      <c r="A5404" s="309"/>
      <c r="B5404" s="309"/>
      <c r="C5404" s="309"/>
      <c r="D5404" s="309"/>
      <c r="E5404" s="309"/>
      <c r="F5404" s="309"/>
      <c r="G5404" s="309"/>
      <c r="H5404" s="309"/>
      <c r="I5404" s="309"/>
      <c r="J5404" s="309"/>
      <c r="K5404" s="309"/>
      <c r="L5404" s="309"/>
      <c r="M5404" s="309"/>
      <c r="N5404" s="309"/>
      <c r="O5404" s="309"/>
      <c r="P5404" s="309"/>
      <c r="Q5404" s="309"/>
      <c r="R5404" s="309"/>
      <c r="S5404" s="309"/>
      <c r="T5404" s="309"/>
      <c r="U5404" s="309"/>
    </row>
    <row r="5405" spans="1:21" x14ac:dyDescent="0.2">
      <c r="A5405" s="309"/>
      <c r="B5405" s="309"/>
      <c r="C5405" s="309"/>
      <c r="D5405" s="309"/>
      <c r="E5405" s="309"/>
      <c r="F5405" s="309"/>
      <c r="G5405" s="309"/>
      <c r="H5405" s="309"/>
      <c r="I5405" s="309"/>
      <c r="J5405" s="309"/>
      <c r="K5405" s="309"/>
      <c r="L5405" s="309"/>
      <c r="M5405" s="309"/>
      <c r="N5405" s="309"/>
      <c r="O5405" s="309"/>
      <c r="P5405" s="309"/>
      <c r="Q5405" s="309"/>
      <c r="R5405" s="309"/>
      <c r="S5405" s="309"/>
      <c r="T5405" s="309"/>
      <c r="U5405" s="309"/>
    </row>
    <row r="5406" spans="1:21" x14ac:dyDescent="0.2">
      <c r="A5406" s="309"/>
      <c r="B5406" s="309"/>
      <c r="C5406" s="309"/>
      <c r="D5406" s="309"/>
      <c r="E5406" s="309"/>
      <c r="F5406" s="309"/>
      <c r="G5406" s="309"/>
      <c r="H5406" s="309"/>
      <c r="I5406" s="309"/>
      <c r="J5406" s="309"/>
      <c r="K5406" s="309"/>
      <c r="L5406" s="309"/>
      <c r="M5406" s="309"/>
      <c r="N5406" s="309"/>
      <c r="O5406" s="309"/>
      <c r="P5406" s="309"/>
      <c r="Q5406" s="309"/>
      <c r="R5406" s="309"/>
      <c r="S5406" s="309"/>
      <c r="T5406" s="309"/>
      <c r="U5406" s="309"/>
    </row>
    <row r="5407" spans="1:21" x14ac:dyDescent="0.2">
      <c r="A5407" s="309"/>
      <c r="B5407" s="309"/>
      <c r="C5407" s="309"/>
      <c r="D5407" s="309"/>
      <c r="E5407" s="309"/>
      <c r="F5407" s="309"/>
      <c r="G5407" s="309"/>
      <c r="H5407" s="309"/>
      <c r="I5407" s="309"/>
      <c r="J5407" s="309"/>
      <c r="K5407" s="309"/>
      <c r="L5407" s="309"/>
      <c r="M5407" s="309"/>
      <c r="N5407" s="309"/>
      <c r="O5407" s="309"/>
      <c r="P5407" s="309"/>
      <c r="Q5407" s="309"/>
      <c r="R5407" s="309"/>
      <c r="S5407" s="309"/>
      <c r="T5407" s="309"/>
      <c r="U5407" s="309"/>
    </row>
    <row r="5408" spans="1:21" x14ac:dyDescent="0.2">
      <c r="A5408" s="309"/>
      <c r="B5408" s="309"/>
      <c r="C5408" s="309"/>
      <c r="D5408" s="309"/>
      <c r="E5408" s="309"/>
      <c r="F5408" s="309"/>
      <c r="G5408" s="309"/>
      <c r="H5408" s="309"/>
      <c r="I5408" s="309"/>
      <c r="J5408" s="309"/>
      <c r="K5408" s="309"/>
      <c r="L5408" s="309"/>
      <c r="M5408" s="309"/>
      <c r="N5408" s="309"/>
      <c r="O5408" s="309"/>
      <c r="P5408" s="309"/>
      <c r="Q5408" s="309"/>
      <c r="R5408" s="309"/>
      <c r="S5408" s="309"/>
      <c r="T5408" s="309"/>
      <c r="U5408" s="309"/>
    </row>
    <row r="5409" spans="1:21" x14ac:dyDescent="0.2">
      <c r="A5409" s="309"/>
      <c r="B5409" s="309"/>
      <c r="C5409" s="309"/>
      <c r="D5409" s="309"/>
      <c r="E5409" s="309"/>
      <c r="F5409" s="309"/>
      <c r="G5409" s="309"/>
      <c r="H5409" s="309"/>
      <c r="I5409" s="309"/>
      <c r="J5409" s="309"/>
      <c r="K5409" s="309"/>
      <c r="L5409" s="309"/>
      <c r="M5409" s="309"/>
      <c r="N5409" s="309"/>
      <c r="O5409" s="309"/>
      <c r="P5409" s="309"/>
      <c r="Q5409" s="309"/>
      <c r="R5409" s="309"/>
      <c r="S5409" s="309"/>
      <c r="T5409" s="309"/>
      <c r="U5409" s="309"/>
    </row>
    <row r="5410" spans="1:21" x14ac:dyDescent="0.2">
      <c r="A5410" s="309"/>
      <c r="B5410" s="309"/>
      <c r="C5410" s="309"/>
      <c r="D5410" s="309"/>
      <c r="E5410" s="309"/>
      <c r="F5410" s="309"/>
      <c r="G5410" s="309"/>
      <c r="H5410" s="309"/>
      <c r="I5410" s="309"/>
      <c r="J5410" s="309"/>
      <c r="K5410" s="309"/>
      <c r="L5410" s="309"/>
      <c r="M5410" s="309"/>
      <c r="N5410" s="309"/>
      <c r="O5410" s="309"/>
      <c r="P5410" s="309"/>
      <c r="Q5410" s="309"/>
      <c r="R5410" s="309"/>
      <c r="S5410" s="309"/>
      <c r="T5410" s="309"/>
      <c r="U5410" s="309"/>
    </row>
    <row r="5411" spans="1:21" x14ac:dyDescent="0.2">
      <c r="A5411" s="309"/>
      <c r="B5411" s="309"/>
      <c r="C5411" s="309"/>
      <c r="D5411" s="309"/>
      <c r="E5411" s="309"/>
      <c r="F5411" s="309"/>
      <c r="G5411" s="309"/>
      <c r="H5411" s="309"/>
      <c r="I5411" s="309"/>
      <c r="J5411" s="309"/>
      <c r="K5411" s="309"/>
      <c r="L5411" s="309"/>
      <c r="M5411" s="309"/>
      <c r="N5411" s="309"/>
      <c r="O5411" s="309"/>
      <c r="P5411" s="309"/>
      <c r="Q5411" s="309"/>
      <c r="R5411" s="309"/>
      <c r="S5411" s="309"/>
      <c r="T5411" s="309"/>
      <c r="U5411" s="309"/>
    </row>
    <row r="5412" spans="1:21" x14ac:dyDescent="0.2">
      <c r="A5412" s="309"/>
      <c r="B5412" s="309"/>
      <c r="C5412" s="309"/>
      <c r="D5412" s="309"/>
      <c r="E5412" s="309"/>
      <c r="F5412" s="309"/>
      <c r="G5412" s="309"/>
      <c r="H5412" s="309"/>
      <c r="I5412" s="309"/>
      <c r="J5412" s="309"/>
      <c r="K5412" s="309"/>
      <c r="L5412" s="309"/>
      <c r="M5412" s="309"/>
      <c r="N5412" s="309"/>
      <c r="O5412" s="309"/>
      <c r="P5412" s="309"/>
      <c r="Q5412" s="309"/>
      <c r="R5412" s="309"/>
      <c r="S5412" s="309"/>
      <c r="T5412" s="309"/>
      <c r="U5412" s="309"/>
    </row>
    <row r="5413" spans="1:21" x14ac:dyDescent="0.2">
      <c r="A5413" s="309"/>
      <c r="B5413" s="309"/>
      <c r="C5413" s="309"/>
      <c r="D5413" s="309"/>
      <c r="E5413" s="309"/>
      <c r="F5413" s="309"/>
      <c r="G5413" s="309"/>
      <c r="H5413" s="309"/>
      <c r="I5413" s="309"/>
      <c r="J5413" s="309"/>
      <c r="K5413" s="309"/>
      <c r="L5413" s="309"/>
      <c r="M5413" s="309"/>
      <c r="N5413" s="309"/>
      <c r="O5413" s="309"/>
      <c r="P5413" s="309"/>
      <c r="Q5413" s="309"/>
      <c r="R5413" s="309"/>
      <c r="S5413" s="309"/>
      <c r="T5413" s="309"/>
      <c r="U5413" s="309"/>
    </row>
    <row r="5414" spans="1:21" x14ac:dyDescent="0.2">
      <c r="A5414" s="309"/>
      <c r="B5414" s="309"/>
      <c r="C5414" s="309"/>
      <c r="D5414" s="309"/>
      <c r="E5414" s="309"/>
      <c r="F5414" s="309"/>
      <c r="G5414" s="309"/>
      <c r="H5414" s="309"/>
      <c r="I5414" s="309"/>
      <c r="J5414" s="309"/>
      <c r="K5414" s="309"/>
      <c r="L5414" s="309"/>
      <c r="M5414" s="309"/>
      <c r="N5414" s="309"/>
      <c r="O5414" s="309"/>
      <c r="P5414" s="309"/>
      <c r="Q5414" s="309"/>
      <c r="R5414" s="309"/>
      <c r="S5414" s="309"/>
      <c r="T5414" s="309"/>
      <c r="U5414" s="309"/>
    </row>
    <row r="5415" spans="1:21" x14ac:dyDescent="0.2">
      <c r="A5415" s="309"/>
      <c r="B5415" s="309"/>
      <c r="C5415" s="309"/>
      <c r="D5415" s="309"/>
      <c r="E5415" s="309"/>
      <c r="F5415" s="309"/>
      <c r="G5415" s="309"/>
      <c r="H5415" s="309"/>
      <c r="I5415" s="309"/>
      <c r="J5415" s="309"/>
      <c r="K5415" s="309"/>
      <c r="L5415" s="309"/>
      <c r="M5415" s="309"/>
      <c r="N5415" s="309"/>
      <c r="O5415" s="309"/>
      <c r="P5415" s="309"/>
      <c r="Q5415" s="309"/>
      <c r="R5415" s="309"/>
      <c r="S5415" s="309"/>
      <c r="T5415" s="309"/>
      <c r="U5415" s="309"/>
    </row>
    <row r="5416" spans="1:21" x14ac:dyDescent="0.2">
      <c r="A5416" s="309"/>
      <c r="B5416" s="309"/>
      <c r="C5416" s="309"/>
      <c r="D5416" s="309"/>
      <c r="E5416" s="309"/>
      <c r="F5416" s="309"/>
      <c r="G5416" s="309"/>
      <c r="H5416" s="309"/>
      <c r="I5416" s="309"/>
      <c r="J5416" s="309"/>
      <c r="K5416" s="309"/>
      <c r="L5416" s="309"/>
      <c r="M5416" s="309"/>
      <c r="N5416" s="309"/>
      <c r="O5416" s="309"/>
      <c r="P5416" s="309"/>
      <c r="Q5416" s="309"/>
      <c r="R5416" s="309"/>
      <c r="S5416" s="309"/>
      <c r="T5416" s="309"/>
      <c r="U5416" s="309"/>
    </row>
    <row r="5417" spans="1:21" x14ac:dyDescent="0.2">
      <c r="A5417" s="309"/>
      <c r="B5417" s="309"/>
      <c r="C5417" s="309"/>
      <c r="D5417" s="309"/>
      <c r="E5417" s="309"/>
      <c r="F5417" s="309"/>
      <c r="G5417" s="309"/>
      <c r="H5417" s="309"/>
      <c r="I5417" s="309"/>
      <c r="J5417" s="309"/>
      <c r="K5417" s="309"/>
      <c r="L5417" s="309"/>
      <c r="M5417" s="309"/>
      <c r="N5417" s="309"/>
      <c r="O5417" s="309"/>
      <c r="P5417" s="309"/>
      <c r="Q5417" s="309"/>
      <c r="R5417" s="309"/>
      <c r="S5417" s="309"/>
      <c r="T5417" s="309"/>
      <c r="U5417" s="309"/>
    </row>
    <row r="5418" spans="1:21" x14ac:dyDescent="0.2">
      <c r="A5418" s="309"/>
      <c r="B5418" s="309"/>
      <c r="C5418" s="309"/>
      <c r="D5418" s="309"/>
      <c r="E5418" s="309"/>
      <c r="F5418" s="309"/>
      <c r="G5418" s="309"/>
      <c r="H5418" s="309"/>
      <c r="I5418" s="309"/>
      <c r="J5418" s="309"/>
      <c r="K5418" s="309"/>
      <c r="L5418" s="309"/>
      <c r="M5418" s="309"/>
      <c r="N5418" s="309"/>
      <c r="O5418" s="309"/>
      <c r="P5418" s="309"/>
      <c r="Q5418" s="309"/>
      <c r="R5418" s="309"/>
      <c r="S5418" s="309"/>
      <c r="T5418" s="309"/>
      <c r="U5418" s="309"/>
    </row>
    <row r="5419" spans="1:21" x14ac:dyDescent="0.2">
      <c r="A5419" s="309"/>
      <c r="B5419" s="309"/>
      <c r="C5419" s="309"/>
      <c r="D5419" s="309"/>
      <c r="E5419" s="309"/>
      <c r="F5419" s="309"/>
      <c r="G5419" s="309"/>
      <c r="H5419" s="309"/>
      <c r="I5419" s="309"/>
      <c r="J5419" s="309"/>
      <c r="K5419" s="309"/>
      <c r="L5419" s="309"/>
      <c r="M5419" s="309"/>
      <c r="N5419" s="309"/>
      <c r="O5419" s="309"/>
      <c r="P5419" s="309"/>
      <c r="Q5419" s="309"/>
      <c r="R5419" s="309"/>
      <c r="S5419" s="309"/>
      <c r="T5419" s="309"/>
      <c r="U5419" s="309"/>
    </row>
    <row r="5420" spans="1:21" x14ac:dyDescent="0.2">
      <c r="A5420" s="309"/>
      <c r="B5420" s="309"/>
      <c r="C5420" s="309"/>
      <c r="D5420" s="309"/>
      <c r="E5420" s="309"/>
      <c r="F5420" s="309"/>
      <c r="G5420" s="309"/>
      <c r="H5420" s="309"/>
      <c r="I5420" s="309"/>
      <c r="J5420" s="309"/>
      <c r="K5420" s="309"/>
      <c r="L5420" s="309"/>
      <c r="M5420" s="309"/>
      <c r="N5420" s="309"/>
      <c r="O5420" s="309"/>
      <c r="P5420" s="309"/>
      <c r="Q5420" s="309"/>
      <c r="R5420" s="309"/>
      <c r="S5420" s="309"/>
      <c r="T5420" s="309"/>
      <c r="U5420" s="309"/>
    </row>
    <row r="5421" spans="1:21" x14ac:dyDescent="0.2">
      <c r="A5421" s="309"/>
      <c r="B5421" s="309"/>
      <c r="C5421" s="309"/>
      <c r="D5421" s="309"/>
      <c r="E5421" s="309"/>
      <c r="F5421" s="309"/>
      <c r="G5421" s="309"/>
      <c r="H5421" s="309"/>
      <c r="I5421" s="309"/>
      <c r="J5421" s="309"/>
      <c r="K5421" s="309"/>
      <c r="L5421" s="309"/>
      <c r="M5421" s="309"/>
      <c r="N5421" s="309"/>
      <c r="O5421" s="309"/>
      <c r="P5421" s="309"/>
      <c r="Q5421" s="309"/>
      <c r="R5421" s="309"/>
      <c r="S5421" s="309"/>
      <c r="T5421" s="309"/>
      <c r="U5421" s="309"/>
    </row>
    <row r="5422" spans="1:21" x14ac:dyDescent="0.2">
      <c r="A5422" s="309"/>
      <c r="B5422" s="309"/>
      <c r="C5422" s="309"/>
      <c r="D5422" s="309"/>
      <c r="E5422" s="309"/>
      <c r="F5422" s="309"/>
      <c r="G5422" s="309"/>
      <c r="H5422" s="309"/>
      <c r="I5422" s="309"/>
      <c r="J5422" s="309"/>
      <c r="K5422" s="309"/>
      <c r="L5422" s="309"/>
      <c r="M5422" s="309"/>
      <c r="N5422" s="309"/>
      <c r="O5422" s="309"/>
      <c r="P5422" s="309"/>
      <c r="Q5422" s="309"/>
      <c r="R5422" s="309"/>
      <c r="S5422" s="309"/>
      <c r="T5422" s="309"/>
      <c r="U5422" s="309"/>
    </row>
    <row r="5423" spans="1:21" x14ac:dyDescent="0.2">
      <c r="A5423" s="309"/>
      <c r="B5423" s="309"/>
      <c r="C5423" s="309"/>
      <c r="D5423" s="309"/>
      <c r="E5423" s="309"/>
      <c r="F5423" s="309"/>
      <c r="G5423" s="309"/>
      <c r="H5423" s="309"/>
      <c r="I5423" s="309"/>
      <c r="J5423" s="309"/>
      <c r="K5423" s="309"/>
      <c r="L5423" s="309"/>
      <c r="M5423" s="309"/>
      <c r="N5423" s="309"/>
      <c r="O5423" s="309"/>
      <c r="P5423" s="309"/>
      <c r="Q5423" s="309"/>
      <c r="R5423" s="309"/>
      <c r="S5423" s="309"/>
      <c r="T5423" s="309"/>
      <c r="U5423" s="309"/>
    </row>
    <row r="5424" spans="1:21" x14ac:dyDescent="0.2">
      <c r="A5424" s="309"/>
      <c r="B5424" s="309"/>
      <c r="C5424" s="309"/>
      <c r="D5424" s="309"/>
      <c r="E5424" s="309"/>
      <c r="F5424" s="309"/>
      <c r="G5424" s="309"/>
      <c r="H5424" s="309"/>
      <c r="I5424" s="309"/>
      <c r="J5424" s="309"/>
      <c r="K5424" s="309"/>
      <c r="L5424" s="309"/>
      <c r="M5424" s="309"/>
      <c r="N5424" s="309"/>
      <c r="O5424" s="309"/>
      <c r="P5424" s="309"/>
      <c r="Q5424" s="309"/>
      <c r="R5424" s="309"/>
      <c r="S5424" s="309"/>
      <c r="T5424" s="309"/>
      <c r="U5424" s="309"/>
    </row>
    <row r="5425" spans="1:21" x14ac:dyDescent="0.2">
      <c r="A5425" s="309"/>
      <c r="B5425" s="309"/>
      <c r="C5425" s="309"/>
      <c r="D5425" s="309"/>
      <c r="E5425" s="309"/>
      <c r="F5425" s="309"/>
      <c r="G5425" s="309"/>
      <c r="H5425" s="309"/>
      <c r="I5425" s="309"/>
      <c r="J5425" s="309"/>
      <c r="K5425" s="309"/>
      <c r="L5425" s="309"/>
      <c r="M5425" s="309"/>
      <c r="N5425" s="309"/>
      <c r="O5425" s="309"/>
      <c r="P5425" s="309"/>
      <c r="Q5425" s="309"/>
      <c r="R5425" s="309"/>
      <c r="S5425" s="309"/>
      <c r="T5425" s="309"/>
      <c r="U5425" s="309"/>
    </row>
    <row r="5426" spans="1:21" x14ac:dyDescent="0.2">
      <c r="A5426" s="309"/>
      <c r="B5426" s="309"/>
      <c r="C5426" s="309"/>
      <c r="D5426" s="309"/>
      <c r="E5426" s="309"/>
      <c r="F5426" s="309"/>
      <c r="G5426" s="309"/>
      <c r="H5426" s="309"/>
      <c r="I5426" s="309"/>
      <c r="J5426" s="309"/>
      <c r="K5426" s="309"/>
      <c r="L5426" s="309"/>
      <c r="M5426" s="309"/>
      <c r="N5426" s="309"/>
      <c r="O5426" s="309"/>
      <c r="P5426" s="309"/>
      <c r="Q5426" s="309"/>
      <c r="R5426" s="309"/>
      <c r="S5426" s="309"/>
      <c r="T5426" s="309"/>
      <c r="U5426" s="309"/>
    </row>
    <row r="5427" spans="1:21" x14ac:dyDescent="0.2">
      <c r="A5427" s="309"/>
      <c r="B5427" s="309"/>
      <c r="C5427" s="309"/>
      <c r="D5427" s="309"/>
      <c r="E5427" s="309"/>
      <c r="F5427" s="309"/>
      <c r="G5427" s="309"/>
      <c r="H5427" s="309"/>
      <c r="I5427" s="309"/>
      <c r="J5427" s="309"/>
      <c r="K5427" s="309"/>
      <c r="L5427" s="309"/>
      <c r="M5427" s="309"/>
      <c r="N5427" s="309"/>
      <c r="O5427" s="309"/>
      <c r="P5427" s="309"/>
      <c r="Q5427" s="309"/>
      <c r="R5427" s="309"/>
      <c r="S5427" s="309"/>
      <c r="T5427" s="309"/>
      <c r="U5427" s="309"/>
    </row>
    <row r="5428" spans="1:21" x14ac:dyDescent="0.2">
      <c r="A5428" s="309"/>
      <c r="B5428" s="309"/>
      <c r="C5428" s="309"/>
      <c r="D5428" s="309"/>
      <c r="E5428" s="309"/>
      <c r="F5428" s="309"/>
      <c r="G5428" s="309"/>
      <c r="H5428" s="309"/>
      <c r="I5428" s="309"/>
      <c r="J5428" s="309"/>
      <c r="K5428" s="309"/>
      <c r="L5428" s="309"/>
      <c r="M5428" s="309"/>
      <c r="N5428" s="309"/>
      <c r="O5428" s="309"/>
      <c r="P5428" s="309"/>
      <c r="Q5428" s="309"/>
      <c r="R5428" s="309"/>
      <c r="S5428" s="309"/>
      <c r="T5428" s="309"/>
      <c r="U5428" s="309"/>
    </row>
    <row r="5429" spans="1:21" x14ac:dyDescent="0.2">
      <c r="A5429" s="309"/>
      <c r="B5429" s="309"/>
      <c r="C5429" s="309"/>
      <c r="D5429" s="309"/>
      <c r="E5429" s="309"/>
      <c r="F5429" s="309"/>
      <c r="G5429" s="309"/>
      <c r="H5429" s="309"/>
      <c r="I5429" s="309"/>
      <c r="J5429" s="309"/>
      <c r="K5429" s="309"/>
      <c r="L5429" s="309"/>
      <c r="M5429" s="309"/>
      <c r="N5429" s="309"/>
      <c r="O5429" s="309"/>
      <c r="P5429" s="309"/>
      <c r="Q5429" s="309"/>
      <c r="R5429" s="309"/>
      <c r="S5429" s="309"/>
      <c r="T5429" s="309"/>
      <c r="U5429" s="309"/>
    </row>
    <row r="5430" spans="1:21" x14ac:dyDescent="0.2">
      <c r="A5430" s="309"/>
      <c r="B5430" s="309"/>
      <c r="C5430" s="309"/>
      <c r="D5430" s="309"/>
      <c r="E5430" s="309"/>
      <c r="F5430" s="309"/>
      <c r="G5430" s="309"/>
      <c r="H5430" s="309"/>
      <c r="I5430" s="309"/>
      <c r="J5430" s="309"/>
      <c r="K5430" s="309"/>
      <c r="L5430" s="309"/>
      <c r="M5430" s="309"/>
      <c r="N5430" s="309"/>
      <c r="O5430" s="309"/>
      <c r="P5430" s="309"/>
      <c r="Q5430" s="309"/>
      <c r="R5430" s="309"/>
      <c r="S5430" s="309"/>
      <c r="T5430" s="309"/>
      <c r="U5430" s="309"/>
    </row>
    <row r="5431" spans="1:21" x14ac:dyDescent="0.2">
      <c r="A5431" s="309"/>
      <c r="B5431" s="309"/>
      <c r="C5431" s="309"/>
      <c r="D5431" s="309"/>
      <c r="E5431" s="309"/>
      <c r="F5431" s="309"/>
      <c r="G5431" s="309"/>
      <c r="H5431" s="309"/>
      <c r="I5431" s="309"/>
      <c r="J5431" s="309"/>
      <c r="K5431" s="309"/>
      <c r="L5431" s="309"/>
      <c r="M5431" s="309"/>
      <c r="N5431" s="309"/>
      <c r="O5431" s="309"/>
      <c r="P5431" s="309"/>
      <c r="Q5431" s="309"/>
      <c r="R5431" s="309"/>
      <c r="S5431" s="309"/>
      <c r="T5431" s="309"/>
      <c r="U5431" s="309"/>
    </row>
    <row r="5432" spans="1:21" x14ac:dyDescent="0.2">
      <c r="A5432" s="309"/>
      <c r="B5432" s="309"/>
      <c r="C5432" s="309"/>
      <c r="D5432" s="309"/>
      <c r="E5432" s="309"/>
      <c r="F5432" s="309"/>
      <c r="G5432" s="309"/>
      <c r="H5432" s="309"/>
      <c r="I5432" s="309"/>
      <c r="J5432" s="309"/>
      <c r="K5432" s="309"/>
      <c r="L5432" s="309"/>
      <c r="M5432" s="309"/>
      <c r="N5432" s="309"/>
      <c r="O5432" s="309"/>
      <c r="P5432" s="309"/>
      <c r="Q5432" s="309"/>
      <c r="R5432" s="309"/>
      <c r="S5432" s="309"/>
      <c r="T5432" s="309"/>
      <c r="U5432" s="309"/>
    </row>
    <row r="5433" spans="1:21" x14ac:dyDescent="0.2">
      <c r="A5433" s="309"/>
      <c r="B5433" s="309"/>
      <c r="C5433" s="309"/>
      <c r="D5433" s="309"/>
      <c r="E5433" s="309"/>
      <c r="F5433" s="309"/>
      <c r="G5433" s="309"/>
      <c r="H5433" s="309"/>
      <c r="I5433" s="309"/>
      <c r="J5433" s="309"/>
      <c r="K5433" s="309"/>
      <c r="L5433" s="309"/>
      <c r="M5433" s="309"/>
      <c r="N5433" s="309"/>
      <c r="O5433" s="309"/>
      <c r="P5433" s="309"/>
      <c r="Q5433" s="309"/>
      <c r="R5433" s="309"/>
      <c r="S5433" s="309"/>
      <c r="T5433" s="309"/>
      <c r="U5433" s="309"/>
    </row>
    <row r="5434" spans="1:21" x14ac:dyDescent="0.2">
      <c r="A5434" s="309"/>
      <c r="B5434" s="309"/>
      <c r="C5434" s="309"/>
      <c r="D5434" s="309"/>
      <c r="E5434" s="309"/>
      <c r="F5434" s="309"/>
      <c r="G5434" s="309"/>
      <c r="H5434" s="309"/>
      <c r="I5434" s="309"/>
      <c r="J5434" s="309"/>
      <c r="K5434" s="309"/>
      <c r="L5434" s="309"/>
      <c r="M5434" s="309"/>
      <c r="N5434" s="309"/>
      <c r="O5434" s="309"/>
      <c r="P5434" s="309"/>
      <c r="Q5434" s="309"/>
      <c r="R5434" s="309"/>
      <c r="S5434" s="309"/>
      <c r="T5434" s="309"/>
      <c r="U5434" s="309"/>
    </row>
    <row r="5435" spans="1:21" x14ac:dyDescent="0.2">
      <c r="A5435" s="309"/>
      <c r="B5435" s="309"/>
      <c r="C5435" s="309"/>
      <c r="D5435" s="309"/>
      <c r="E5435" s="309"/>
      <c r="F5435" s="309"/>
      <c r="G5435" s="309"/>
      <c r="H5435" s="309"/>
      <c r="I5435" s="309"/>
      <c r="J5435" s="309"/>
      <c r="K5435" s="309"/>
      <c r="L5435" s="309"/>
      <c r="M5435" s="309"/>
      <c r="N5435" s="309"/>
      <c r="O5435" s="309"/>
      <c r="P5435" s="309"/>
      <c r="Q5435" s="309"/>
      <c r="R5435" s="309"/>
      <c r="S5435" s="309"/>
      <c r="T5435" s="309"/>
      <c r="U5435" s="309"/>
    </row>
    <row r="5436" spans="1:21" x14ac:dyDescent="0.2">
      <c r="A5436" s="309"/>
      <c r="B5436" s="309"/>
      <c r="C5436" s="309"/>
      <c r="D5436" s="309"/>
      <c r="E5436" s="309"/>
      <c r="F5436" s="309"/>
      <c r="G5436" s="309"/>
      <c r="H5436" s="309"/>
      <c r="I5436" s="309"/>
      <c r="J5436" s="309"/>
      <c r="K5436" s="309"/>
      <c r="L5436" s="309"/>
      <c r="M5436" s="309"/>
      <c r="N5436" s="309"/>
      <c r="O5436" s="309"/>
      <c r="P5436" s="309"/>
      <c r="Q5436" s="309"/>
      <c r="R5436" s="309"/>
      <c r="S5436" s="309"/>
      <c r="T5436" s="309"/>
      <c r="U5436" s="309"/>
    </row>
    <row r="5437" spans="1:21" x14ac:dyDescent="0.2">
      <c r="A5437" s="309"/>
      <c r="B5437" s="309"/>
      <c r="C5437" s="309"/>
      <c r="D5437" s="309"/>
      <c r="E5437" s="309"/>
      <c r="F5437" s="309"/>
      <c r="G5437" s="309"/>
      <c r="H5437" s="309"/>
      <c r="I5437" s="309"/>
      <c r="J5437" s="309"/>
      <c r="K5437" s="309"/>
      <c r="L5437" s="309"/>
      <c r="M5437" s="309"/>
      <c r="N5437" s="309"/>
      <c r="O5437" s="309"/>
      <c r="P5437" s="309"/>
      <c r="Q5437" s="309"/>
      <c r="R5437" s="309"/>
      <c r="S5437" s="309"/>
      <c r="T5437" s="309"/>
      <c r="U5437" s="309"/>
    </row>
    <row r="5438" spans="1:21" x14ac:dyDescent="0.2">
      <c r="A5438" s="309"/>
      <c r="B5438" s="309"/>
      <c r="C5438" s="309"/>
      <c r="D5438" s="309"/>
      <c r="E5438" s="309"/>
      <c r="F5438" s="309"/>
      <c r="G5438" s="309"/>
      <c r="H5438" s="309"/>
      <c r="I5438" s="309"/>
      <c r="J5438" s="309"/>
      <c r="K5438" s="309"/>
      <c r="L5438" s="309"/>
      <c r="M5438" s="309"/>
      <c r="N5438" s="309"/>
      <c r="O5438" s="309"/>
      <c r="P5438" s="309"/>
      <c r="Q5438" s="309"/>
      <c r="R5438" s="309"/>
      <c r="S5438" s="309"/>
      <c r="T5438" s="309"/>
      <c r="U5438" s="309"/>
    </row>
    <row r="5439" spans="1:21" x14ac:dyDescent="0.2">
      <c r="A5439" s="309"/>
      <c r="B5439" s="309"/>
      <c r="C5439" s="309"/>
      <c r="D5439" s="309"/>
      <c r="E5439" s="309"/>
      <c r="F5439" s="309"/>
      <c r="G5439" s="309"/>
      <c r="H5439" s="309"/>
      <c r="I5439" s="309"/>
      <c r="J5439" s="309"/>
      <c r="K5439" s="309"/>
      <c r="L5439" s="309"/>
      <c r="M5439" s="309"/>
      <c r="N5439" s="309"/>
      <c r="O5439" s="309"/>
      <c r="P5439" s="309"/>
      <c r="Q5439" s="309"/>
      <c r="R5439" s="309"/>
      <c r="S5439" s="309"/>
      <c r="T5439" s="309"/>
      <c r="U5439" s="309"/>
    </row>
    <row r="5440" spans="1:21" x14ac:dyDescent="0.2">
      <c r="A5440" s="309"/>
      <c r="B5440" s="309"/>
      <c r="C5440" s="309"/>
      <c r="D5440" s="309"/>
      <c r="E5440" s="309"/>
      <c r="F5440" s="309"/>
      <c r="G5440" s="309"/>
      <c r="H5440" s="309"/>
      <c r="I5440" s="309"/>
      <c r="J5440" s="309"/>
      <c r="K5440" s="309"/>
      <c r="L5440" s="309"/>
      <c r="M5440" s="309"/>
      <c r="N5440" s="309"/>
      <c r="O5440" s="309"/>
      <c r="P5440" s="309"/>
      <c r="Q5440" s="309"/>
      <c r="R5440" s="309"/>
      <c r="S5440" s="309"/>
      <c r="T5440" s="309"/>
      <c r="U5440" s="309"/>
    </row>
    <row r="5441" spans="1:21" x14ac:dyDescent="0.2">
      <c r="A5441" s="309"/>
      <c r="B5441" s="309"/>
      <c r="C5441" s="309"/>
      <c r="D5441" s="309"/>
      <c r="E5441" s="309"/>
      <c r="F5441" s="309"/>
      <c r="G5441" s="309"/>
      <c r="H5441" s="309"/>
      <c r="I5441" s="309"/>
      <c r="J5441" s="309"/>
      <c r="K5441" s="309"/>
      <c r="L5441" s="309"/>
      <c r="M5441" s="309"/>
      <c r="N5441" s="309"/>
      <c r="O5441" s="309"/>
      <c r="P5441" s="309"/>
      <c r="Q5441" s="309"/>
      <c r="R5441" s="309"/>
      <c r="S5441" s="309"/>
      <c r="T5441" s="309"/>
      <c r="U5441" s="309"/>
    </row>
    <row r="5442" spans="1:21" x14ac:dyDescent="0.2">
      <c r="A5442" s="309"/>
      <c r="B5442" s="309"/>
      <c r="C5442" s="309"/>
      <c r="D5442" s="309"/>
      <c r="E5442" s="309"/>
      <c r="F5442" s="309"/>
      <c r="G5442" s="309"/>
      <c r="H5442" s="309"/>
      <c r="I5442" s="309"/>
      <c r="J5442" s="309"/>
      <c r="K5442" s="309"/>
      <c r="L5442" s="309"/>
      <c r="M5442" s="309"/>
      <c r="N5442" s="309"/>
      <c r="O5442" s="309"/>
      <c r="P5442" s="309"/>
      <c r="Q5442" s="309"/>
      <c r="R5442" s="309"/>
      <c r="S5442" s="309"/>
      <c r="T5442" s="309"/>
      <c r="U5442" s="309"/>
    </row>
    <row r="5443" spans="1:21" x14ac:dyDescent="0.2">
      <c r="A5443" s="309"/>
      <c r="B5443" s="309"/>
      <c r="C5443" s="309"/>
      <c r="D5443" s="309"/>
      <c r="E5443" s="309"/>
      <c r="F5443" s="309"/>
      <c r="G5443" s="309"/>
      <c r="H5443" s="309"/>
      <c r="I5443" s="309"/>
      <c r="J5443" s="309"/>
      <c r="K5443" s="309"/>
      <c r="L5443" s="309"/>
      <c r="M5443" s="309"/>
      <c r="N5443" s="309"/>
      <c r="O5443" s="309"/>
      <c r="P5443" s="309"/>
      <c r="Q5443" s="309"/>
      <c r="R5443" s="309"/>
      <c r="S5443" s="309"/>
      <c r="T5443" s="309"/>
      <c r="U5443" s="309"/>
    </row>
    <row r="5444" spans="1:21" x14ac:dyDescent="0.2">
      <c r="A5444" s="309"/>
      <c r="B5444" s="309"/>
      <c r="C5444" s="309"/>
      <c r="D5444" s="309"/>
      <c r="E5444" s="309"/>
      <c r="F5444" s="309"/>
      <c r="G5444" s="309"/>
      <c r="H5444" s="309"/>
      <c r="I5444" s="309"/>
      <c r="J5444" s="309"/>
      <c r="K5444" s="309"/>
      <c r="L5444" s="309"/>
      <c r="M5444" s="309"/>
      <c r="N5444" s="309"/>
      <c r="O5444" s="309"/>
      <c r="P5444" s="309"/>
      <c r="Q5444" s="309"/>
      <c r="R5444" s="309"/>
      <c r="S5444" s="309"/>
      <c r="T5444" s="309"/>
      <c r="U5444" s="309"/>
    </row>
    <row r="5445" spans="1:21" x14ac:dyDescent="0.2">
      <c r="A5445" s="309"/>
      <c r="B5445" s="309"/>
      <c r="C5445" s="309"/>
      <c r="D5445" s="309"/>
      <c r="E5445" s="309"/>
      <c r="F5445" s="309"/>
      <c r="G5445" s="309"/>
      <c r="H5445" s="309"/>
      <c r="I5445" s="309"/>
      <c r="J5445" s="309"/>
      <c r="K5445" s="309"/>
      <c r="L5445" s="309"/>
      <c r="M5445" s="309"/>
      <c r="N5445" s="309"/>
      <c r="O5445" s="309"/>
      <c r="P5445" s="309"/>
      <c r="Q5445" s="309"/>
      <c r="R5445" s="309"/>
      <c r="S5445" s="309"/>
      <c r="T5445" s="309"/>
      <c r="U5445" s="309"/>
    </row>
    <row r="5446" spans="1:21" x14ac:dyDescent="0.2">
      <c r="A5446" s="309"/>
      <c r="B5446" s="309"/>
      <c r="C5446" s="309"/>
      <c r="D5446" s="309"/>
      <c r="E5446" s="309"/>
      <c r="F5446" s="309"/>
      <c r="G5446" s="309"/>
      <c r="H5446" s="309"/>
      <c r="I5446" s="309"/>
      <c r="J5446" s="309"/>
      <c r="K5446" s="309"/>
      <c r="L5446" s="309"/>
      <c r="M5446" s="309"/>
      <c r="N5446" s="309"/>
      <c r="O5446" s="309"/>
      <c r="P5446" s="309"/>
      <c r="Q5446" s="309"/>
      <c r="R5446" s="309"/>
      <c r="S5446" s="309"/>
      <c r="T5446" s="309"/>
      <c r="U5446" s="309"/>
    </row>
    <row r="5447" spans="1:21" x14ac:dyDescent="0.2">
      <c r="A5447" s="309"/>
      <c r="B5447" s="309"/>
      <c r="C5447" s="309"/>
      <c r="D5447" s="309"/>
      <c r="E5447" s="309"/>
      <c r="F5447" s="309"/>
      <c r="G5447" s="309"/>
      <c r="H5447" s="309"/>
      <c r="I5447" s="309"/>
      <c r="J5447" s="309"/>
      <c r="K5447" s="309"/>
      <c r="L5447" s="309"/>
      <c r="M5447" s="309"/>
      <c r="N5447" s="309"/>
      <c r="O5447" s="309"/>
      <c r="P5447" s="309"/>
      <c r="Q5447" s="309"/>
      <c r="R5447" s="309"/>
      <c r="S5447" s="309"/>
      <c r="T5447" s="309"/>
      <c r="U5447" s="309"/>
    </row>
    <row r="5448" spans="1:21" x14ac:dyDescent="0.2">
      <c r="A5448" s="309"/>
      <c r="B5448" s="309"/>
      <c r="C5448" s="309"/>
      <c r="D5448" s="309"/>
      <c r="E5448" s="309"/>
      <c r="F5448" s="309"/>
      <c r="G5448" s="309"/>
      <c r="H5448" s="309"/>
      <c r="I5448" s="309"/>
      <c r="J5448" s="309"/>
      <c r="K5448" s="309"/>
      <c r="L5448" s="309"/>
      <c r="M5448" s="309"/>
      <c r="N5448" s="309"/>
      <c r="O5448" s="309"/>
      <c r="P5448" s="309"/>
      <c r="Q5448" s="309"/>
      <c r="R5448" s="309"/>
      <c r="S5448" s="309"/>
      <c r="T5448" s="309"/>
      <c r="U5448" s="309"/>
    </row>
    <row r="5449" spans="1:21" x14ac:dyDescent="0.2">
      <c r="A5449" s="309"/>
      <c r="B5449" s="309"/>
      <c r="C5449" s="309"/>
      <c r="D5449" s="309"/>
      <c r="E5449" s="309"/>
      <c r="F5449" s="309"/>
      <c r="G5449" s="309"/>
      <c r="H5449" s="309"/>
      <c r="I5449" s="309"/>
      <c r="J5449" s="309"/>
      <c r="K5449" s="309"/>
      <c r="L5449" s="309"/>
      <c r="M5449" s="309"/>
      <c r="N5449" s="309"/>
      <c r="O5449" s="309"/>
      <c r="P5449" s="309"/>
      <c r="Q5449" s="309"/>
      <c r="R5449" s="309"/>
      <c r="S5449" s="309"/>
      <c r="T5449" s="309"/>
      <c r="U5449" s="309"/>
    </row>
    <row r="5450" spans="1:21" x14ac:dyDescent="0.2">
      <c r="A5450" s="309"/>
      <c r="B5450" s="309"/>
      <c r="C5450" s="309"/>
      <c r="D5450" s="309"/>
      <c r="E5450" s="309"/>
      <c r="F5450" s="309"/>
      <c r="G5450" s="309"/>
      <c r="H5450" s="309"/>
      <c r="I5450" s="309"/>
      <c r="J5450" s="309"/>
      <c r="K5450" s="309"/>
      <c r="L5450" s="309"/>
      <c r="M5450" s="309"/>
      <c r="N5450" s="309"/>
      <c r="O5450" s="309"/>
      <c r="P5450" s="309"/>
      <c r="Q5450" s="309"/>
      <c r="R5450" s="309"/>
      <c r="S5450" s="309"/>
      <c r="T5450" s="309"/>
      <c r="U5450" s="309"/>
    </row>
    <row r="5451" spans="1:21" x14ac:dyDescent="0.2">
      <c r="A5451" s="309"/>
      <c r="B5451" s="309"/>
      <c r="C5451" s="309"/>
      <c r="D5451" s="309"/>
      <c r="E5451" s="309"/>
      <c r="F5451" s="309"/>
      <c r="G5451" s="309"/>
      <c r="H5451" s="309"/>
      <c r="I5451" s="309"/>
      <c r="J5451" s="309"/>
      <c r="K5451" s="309"/>
      <c r="L5451" s="309"/>
      <c r="M5451" s="309"/>
      <c r="N5451" s="309"/>
      <c r="O5451" s="309"/>
      <c r="P5451" s="309"/>
      <c r="Q5451" s="309"/>
      <c r="R5451" s="309"/>
      <c r="S5451" s="309"/>
      <c r="T5451" s="309"/>
      <c r="U5451" s="309"/>
    </row>
    <row r="5452" spans="1:21" x14ac:dyDescent="0.2">
      <c r="A5452" s="309"/>
      <c r="B5452" s="309"/>
      <c r="C5452" s="309"/>
      <c r="D5452" s="309"/>
      <c r="E5452" s="309"/>
      <c r="F5452" s="309"/>
      <c r="G5452" s="309"/>
      <c r="H5452" s="309"/>
      <c r="I5452" s="309"/>
      <c r="J5452" s="309"/>
      <c r="K5452" s="309"/>
      <c r="L5452" s="309"/>
      <c r="M5452" s="309"/>
      <c r="N5452" s="309"/>
      <c r="O5452" s="309"/>
      <c r="P5452" s="309"/>
      <c r="Q5452" s="309"/>
      <c r="R5452" s="309"/>
      <c r="S5452" s="309"/>
      <c r="T5452" s="309"/>
      <c r="U5452" s="309"/>
    </row>
    <row r="5453" spans="1:21" x14ac:dyDescent="0.2">
      <c r="A5453" s="309"/>
      <c r="B5453" s="309"/>
      <c r="C5453" s="309"/>
      <c r="D5453" s="309"/>
      <c r="E5453" s="309"/>
      <c r="F5453" s="309"/>
      <c r="G5453" s="309"/>
      <c r="H5453" s="309"/>
      <c r="I5453" s="309"/>
      <c r="J5453" s="309"/>
      <c r="K5453" s="309"/>
      <c r="L5453" s="309"/>
      <c r="M5453" s="309"/>
      <c r="N5453" s="309"/>
      <c r="O5453" s="309"/>
      <c r="P5453" s="309"/>
      <c r="Q5453" s="309"/>
      <c r="R5453" s="309"/>
      <c r="S5453" s="309"/>
      <c r="T5453" s="309"/>
      <c r="U5453" s="309"/>
    </row>
    <row r="5454" spans="1:21" x14ac:dyDescent="0.2">
      <c r="A5454" s="309"/>
      <c r="B5454" s="309"/>
      <c r="C5454" s="309"/>
      <c r="D5454" s="309"/>
      <c r="E5454" s="309"/>
      <c r="F5454" s="309"/>
      <c r="G5454" s="309"/>
      <c r="H5454" s="309"/>
      <c r="I5454" s="309"/>
      <c r="J5454" s="309"/>
      <c r="K5454" s="309"/>
      <c r="L5454" s="309"/>
      <c r="M5454" s="309"/>
      <c r="N5454" s="309"/>
      <c r="O5454" s="309"/>
      <c r="P5454" s="309"/>
      <c r="Q5454" s="309"/>
      <c r="R5454" s="309"/>
      <c r="S5454" s="309"/>
      <c r="T5454" s="309"/>
      <c r="U5454" s="309"/>
    </row>
    <row r="5455" spans="1:21" x14ac:dyDescent="0.2">
      <c r="A5455" s="309"/>
      <c r="B5455" s="309"/>
      <c r="C5455" s="309"/>
      <c r="D5455" s="309"/>
      <c r="E5455" s="309"/>
      <c r="F5455" s="309"/>
      <c r="G5455" s="309"/>
      <c r="H5455" s="309"/>
      <c r="I5455" s="309"/>
      <c r="J5455" s="309"/>
      <c r="K5455" s="309"/>
      <c r="L5455" s="309"/>
      <c r="M5455" s="309"/>
      <c r="N5455" s="309"/>
      <c r="O5455" s="309"/>
      <c r="P5455" s="309"/>
      <c r="Q5455" s="309"/>
      <c r="R5455" s="309"/>
      <c r="S5455" s="309"/>
      <c r="T5455" s="309"/>
      <c r="U5455" s="309"/>
    </row>
    <row r="5456" spans="1:21" x14ac:dyDescent="0.2">
      <c r="A5456" s="309"/>
      <c r="B5456" s="309"/>
      <c r="C5456" s="309"/>
      <c r="D5456" s="309"/>
      <c r="E5456" s="309"/>
      <c r="F5456" s="309"/>
      <c r="G5456" s="309"/>
      <c r="H5456" s="309"/>
      <c r="I5456" s="309"/>
      <c r="J5456" s="309"/>
      <c r="K5456" s="309"/>
      <c r="L5456" s="309"/>
      <c r="M5456" s="309"/>
      <c r="N5456" s="309"/>
      <c r="O5456" s="309"/>
      <c r="P5456" s="309"/>
      <c r="Q5456" s="309"/>
      <c r="R5456" s="309"/>
      <c r="S5456" s="309"/>
      <c r="T5456" s="309"/>
      <c r="U5456" s="309"/>
    </row>
    <row r="5457" spans="1:21" x14ac:dyDescent="0.2">
      <c r="A5457" s="309"/>
      <c r="B5457" s="309"/>
      <c r="C5457" s="309"/>
      <c r="D5457" s="309"/>
      <c r="E5457" s="309"/>
      <c r="F5457" s="309"/>
      <c r="G5457" s="309"/>
      <c r="H5457" s="309"/>
      <c r="I5457" s="309"/>
      <c r="J5457" s="309"/>
      <c r="K5457" s="309"/>
      <c r="L5457" s="309"/>
      <c r="M5457" s="309"/>
      <c r="N5457" s="309"/>
      <c r="O5457" s="309"/>
      <c r="P5457" s="309"/>
      <c r="Q5457" s="309"/>
      <c r="R5457" s="309"/>
      <c r="S5457" s="309"/>
      <c r="T5457" s="309"/>
      <c r="U5457" s="309"/>
    </row>
    <row r="5458" spans="1:21" x14ac:dyDescent="0.2">
      <c r="A5458" s="309"/>
      <c r="B5458" s="309"/>
      <c r="C5458" s="309"/>
      <c r="D5458" s="309"/>
      <c r="E5458" s="309"/>
      <c r="F5458" s="309"/>
      <c r="G5458" s="309"/>
      <c r="H5458" s="309"/>
      <c r="I5458" s="309"/>
      <c r="J5458" s="309"/>
      <c r="K5458" s="309"/>
      <c r="L5458" s="309"/>
      <c r="M5458" s="309"/>
      <c r="N5458" s="309"/>
      <c r="O5458" s="309"/>
      <c r="P5458" s="309"/>
      <c r="Q5458" s="309"/>
      <c r="R5458" s="309"/>
      <c r="S5458" s="309"/>
      <c r="T5458" s="309"/>
      <c r="U5458" s="309"/>
    </row>
    <row r="5459" spans="1:21" x14ac:dyDescent="0.2">
      <c r="A5459" s="309"/>
      <c r="B5459" s="309"/>
      <c r="C5459" s="309"/>
      <c r="D5459" s="309"/>
      <c r="E5459" s="309"/>
      <c r="F5459" s="309"/>
      <c r="G5459" s="309"/>
      <c r="H5459" s="309"/>
      <c r="I5459" s="309"/>
      <c r="J5459" s="309"/>
      <c r="K5459" s="309"/>
      <c r="L5459" s="309"/>
      <c r="M5459" s="309"/>
      <c r="N5459" s="309"/>
      <c r="O5459" s="309"/>
      <c r="P5459" s="309"/>
      <c r="Q5459" s="309"/>
      <c r="R5459" s="309"/>
      <c r="S5459" s="309"/>
      <c r="T5459" s="309"/>
      <c r="U5459" s="309"/>
    </row>
    <row r="5460" spans="1:21" x14ac:dyDescent="0.2">
      <c r="A5460" s="309"/>
      <c r="B5460" s="309"/>
      <c r="C5460" s="309"/>
      <c r="D5460" s="309"/>
      <c r="E5460" s="309"/>
      <c r="F5460" s="309"/>
      <c r="G5460" s="309"/>
      <c r="H5460" s="309"/>
      <c r="I5460" s="309"/>
      <c r="J5460" s="309"/>
      <c r="K5460" s="309"/>
      <c r="L5460" s="309"/>
      <c r="M5460" s="309"/>
      <c r="N5460" s="309"/>
      <c r="O5460" s="309"/>
      <c r="P5460" s="309"/>
      <c r="Q5460" s="309"/>
      <c r="R5460" s="309"/>
      <c r="S5460" s="309"/>
      <c r="T5460" s="309"/>
      <c r="U5460" s="309"/>
    </row>
    <row r="5461" spans="1:21" x14ac:dyDescent="0.2">
      <c r="A5461" s="309"/>
      <c r="B5461" s="309"/>
      <c r="C5461" s="309"/>
      <c r="D5461" s="309"/>
      <c r="E5461" s="309"/>
      <c r="F5461" s="309"/>
      <c r="G5461" s="309"/>
      <c r="H5461" s="309"/>
      <c r="I5461" s="309"/>
      <c r="J5461" s="309"/>
      <c r="K5461" s="309"/>
      <c r="L5461" s="309"/>
      <c r="M5461" s="309"/>
      <c r="N5461" s="309"/>
      <c r="O5461" s="309"/>
      <c r="P5461" s="309"/>
      <c r="Q5461" s="309"/>
      <c r="R5461" s="309"/>
      <c r="S5461" s="309"/>
      <c r="T5461" s="309"/>
      <c r="U5461" s="309"/>
    </row>
    <row r="5462" spans="1:21" x14ac:dyDescent="0.2">
      <c r="A5462" s="309"/>
      <c r="B5462" s="309"/>
      <c r="C5462" s="309"/>
      <c r="D5462" s="309"/>
      <c r="E5462" s="309"/>
      <c r="F5462" s="309"/>
      <c r="G5462" s="309"/>
      <c r="H5462" s="309"/>
      <c r="I5462" s="309"/>
      <c r="J5462" s="309"/>
      <c r="K5462" s="309"/>
      <c r="L5462" s="309"/>
      <c r="M5462" s="309"/>
      <c r="N5462" s="309"/>
      <c r="O5462" s="309"/>
      <c r="P5462" s="309"/>
      <c r="Q5462" s="309"/>
      <c r="R5462" s="309"/>
      <c r="S5462" s="309"/>
      <c r="T5462" s="309"/>
      <c r="U5462" s="309"/>
    </row>
    <row r="5463" spans="1:21" x14ac:dyDescent="0.2">
      <c r="A5463" s="309"/>
      <c r="B5463" s="309"/>
      <c r="C5463" s="309"/>
      <c r="D5463" s="309"/>
      <c r="E5463" s="309"/>
      <c r="F5463" s="309"/>
      <c r="G5463" s="309"/>
      <c r="H5463" s="309"/>
      <c r="I5463" s="309"/>
      <c r="J5463" s="309"/>
      <c r="K5463" s="309"/>
      <c r="L5463" s="309"/>
      <c r="M5463" s="309"/>
      <c r="N5463" s="309"/>
      <c r="O5463" s="309"/>
      <c r="P5463" s="309"/>
      <c r="Q5463" s="309"/>
      <c r="R5463" s="309"/>
      <c r="S5463" s="309"/>
      <c r="T5463" s="309"/>
      <c r="U5463" s="309"/>
    </row>
    <row r="5464" spans="1:21" x14ac:dyDescent="0.2">
      <c r="A5464" s="309"/>
      <c r="B5464" s="309"/>
      <c r="C5464" s="309"/>
      <c r="D5464" s="309"/>
      <c r="E5464" s="309"/>
      <c r="F5464" s="309"/>
      <c r="G5464" s="309"/>
      <c r="H5464" s="309"/>
      <c r="I5464" s="309"/>
      <c r="J5464" s="309"/>
      <c r="K5464" s="309"/>
      <c r="L5464" s="309"/>
      <c r="M5464" s="309"/>
      <c r="N5464" s="309"/>
      <c r="O5464" s="309"/>
      <c r="P5464" s="309"/>
      <c r="Q5464" s="309"/>
      <c r="R5464" s="309"/>
      <c r="S5464" s="309"/>
      <c r="T5464" s="309"/>
      <c r="U5464" s="309"/>
    </row>
    <row r="5465" spans="1:21" x14ac:dyDescent="0.2">
      <c r="A5465" s="309"/>
      <c r="B5465" s="309"/>
      <c r="C5465" s="309"/>
      <c r="D5465" s="309"/>
      <c r="E5465" s="309"/>
      <c r="F5465" s="309"/>
      <c r="G5465" s="309"/>
      <c r="H5465" s="309"/>
      <c r="I5465" s="309"/>
      <c r="J5465" s="309"/>
      <c r="K5465" s="309"/>
      <c r="L5465" s="309"/>
      <c r="M5465" s="309"/>
      <c r="N5465" s="309"/>
      <c r="O5465" s="309"/>
      <c r="P5465" s="309"/>
      <c r="Q5465" s="309"/>
      <c r="R5465" s="309"/>
      <c r="S5465" s="309"/>
      <c r="T5465" s="309"/>
      <c r="U5465" s="309"/>
    </row>
    <row r="5466" spans="1:21" x14ac:dyDescent="0.2">
      <c r="A5466" s="309"/>
      <c r="B5466" s="309"/>
      <c r="C5466" s="309"/>
      <c r="D5466" s="309"/>
      <c r="E5466" s="309"/>
      <c r="F5466" s="309"/>
      <c r="G5466" s="309"/>
      <c r="H5466" s="309"/>
      <c r="I5466" s="309"/>
      <c r="J5466" s="309"/>
      <c r="K5466" s="309"/>
      <c r="L5466" s="309"/>
      <c r="M5466" s="309"/>
      <c r="N5466" s="309"/>
      <c r="O5466" s="309"/>
      <c r="P5466" s="309"/>
      <c r="Q5466" s="309"/>
      <c r="R5466" s="309"/>
      <c r="S5466" s="309"/>
      <c r="T5466" s="309"/>
      <c r="U5466" s="309"/>
    </row>
    <row r="5467" spans="1:21" x14ac:dyDescent="0.2">
      <c r="A5467" s="309"/>
      <c r="B5467" s="309"/>
      <c r="C5467" s="309"/>
      <c r="D5467" s="309"/>
      <c r="E5467" s="309"/>
      <c r="F5467" s="309"/>
      <c r="G5467" s="309"/>
      <c r="H5467" s="309"/>
      <c r="I5467" s="309"/>
      <c r="J5467" s="309"/>
      <c r="K5467" s="309"/>
      <c r="L5467" s="309"/>
      <c r="M5467" s="309"/>
      <c r="N5467" s="309"/>
      <c r="O5467" s="309"/>
      <c r="P5467" s="309"/>
      <c r="Q5467" s="309"/>
      <c r="R5467" s="309"/>
      <c r="S5467" s="309"/>
      <c r="T5467" s="309"/>
      <c r="U5467" s="309"/>
    </row>
    <row r="5468" spans="1:21" x14ac:dyDescent="0.2">
      <c r="A5468" s="309"/>
      <c r="B5468" s="309"/>
      <c r="C5468" s="309"/>
      <c r="D5468" s="309"/>
      <c r="E5468" s="309"/>
      <c r="F5468" s="309"/>
      <c r="G5468" s="309"/>
      <c r="H5468" s="309"/>
      <c r="I5468" s="309"/>
      <c r="J5468" s="309"/>
      <c r="K5468" s="309"/>
      <c r="L5468" s="309"/>
      <c r="M5468" s="309"/>
      <c r="N5468" s="309"/>
      <c r="O5468" s="309"/>
      <c r="P5468" s="309"/>
      <c r="Q5468" s="309"/>
      <c r="R5468" s="309"/>
      <c r="S5468" s="309"/>
      <c r="T5468" s="309"/>
      <c r="U5468" s="309"/>
    </row>
    <row r="5469" spans="1:21" x14ac:dyDescent="0.2">
      <c r="A5469" s="309"/>
      <c r="B5469" s="309"/>
      <c r="C5469" s="309"/>
      <c r="D5469" s="309"/>
      <c r="E5469" s="309"/>
      <c r="F5469" s="309"/>
      <c r="G5469" s="309"/>
      <c r="H5469" s="309"/>
      <c r="I5469" s="309"/>
      <c r="J5469" s="309"/>
      <c r="K5469" s="309"/>
      <c r="L5469" s="309"/>
      <c r="M5469" s="309"/>
      <c r="N5469" s="309"/>
      <c r="O5469" s="309"/>
      <c r="P5469" s="309"/>
      <c r="Q5469" s="309"/>
      <c r="R5469" s="309"/>
      <c r="S5469" s="309"/>
      <c r="T5469" s="309"/>
      <c r="U5469" s="309"/>
    </row>
    <row r="5470" spans="1:21" x14ac:dyDescent="0.2">
      <c r="A5470" s="309"/>
      <c r="B5470" s="309"/>
      <c r="C5470" s="309"/>
      <c r="D5470" s="309"/>
      <c r="E5470" s="309"/>
      <c r="F5470" s="309"/>
      <c r="G5470" s="309"/>
      <c r="H5470" s="309"/>
      <c r="I5470" s="309"/>
      <c r="J5470" s="309"/>
      <c r="K5470" s="309"/>
      <c r="L5470" s="309"/>
      <c r="M5470" s="309"/>
      <c r="N5470" s="309"/>
      <c r="O5470" s="309"/>
      <c r="P5470" s="309"/>
      <c r="Q5470" s="309"/>
      <c r="R5470" s="309"/>
      <c r="S5470" s="309"/>
      <c r="T5470" s="309"/>
      <c r="U5470" s="309"/>
    </row>
    <row r="5471" spans="1:21" x14ac:dyDescent="0.2">
      <c r="A5471" s="309"/>
      <c r="B5471" s="309"/>
      <c r="C5471" s="309"/>
      <c r="D5471" s="309"/>
      <c r="E5471" s="309"/>
      <c r="F5471" s="309"/>
      <c r="G5471" s="309"/>
      <c r="H5471" s="309"/>
      <c r="I5471" s="309"/>
      <c r="J5471" s="309"/>
      <c r="K5471" s="309"/>
      <c r="L5471" s="309"/>
      <c r="M5471" s="309"/>
      <c r="N5471" s="309"/>
      <c r="O5471" s="309"/>
      <c r="P5471" s="309"/>
      <c r="Q5471" s="309"/>
      <c r="R5471" s="309"/>
      <c r="S5471" s="309"/>
      <c r="T5471" s="309"/>
      <c r="U5471" s="309"/>
    </row>
    <row r="5472" spans="1:21" x14ac:dyDescent="0.2">
      <c r="A5472" s="309"/>
      <c r="B5472" s="309"/>
      <c r="C5472" s="309"/>
      <c r="D5472" s="309"/>
      <c r="E5472" s="309"/>
      <c r="F5472" s="309"/>
      <c r="G5472" s="309"/>
      <c r="H5472" s="309"/>
      <c r="I5472" s="309"/>
      <c r="J5472" s="309"/>
      <c r="K5472" s="309"/>
      <c r="L5472" s="309"/>
      <c r="M5472" s="309"/>
      <c r="N5472" s="309"/>
      <c r="O5472" s="309"/>
      <c r="P5472" s="309"/>
      <c r="Q5472" s="309"/>
      <c r="R5472" s="309"/>
      <c r="S5472" s="309"/>
      <c r="T5472" s="309"/>
      <c r="U5472" s="309"/>
    </row>
    <row r="5473" spans="1:21" x14ac:dyDescent="0.2">
      <c r="A5473" s="309"/>
      <c r="B5473" s="309"/>
      <c r="C5473" s="309"/>
      <c r="D5473" s="309"/>
      <c r="E5473" s="309"/>
      <c r="F5473" s="309"/>
      <c r="G5473" s="309"/>
      <c r="H5473" s="309"/>
      <c r="I5473" s="309"/>
      <c r="J5473" s="309"/>
      <c r="K5473" s="309"/>
      <c r="L5473" s="309"/>
      <c r="M5473" s="309"/>
      <c r="N5473" s="309"/>
      <c r="O5473" s="309"/>
      <c r="P5473" s="309"/>
      <c r="Q5473" s="309"/>
      <c r="R5473" s="309"/>
      <c r="S5473" s="309"/>
      <c r="T5473" s="309"/>
      <c r="U5473" s="309"/>
    </row>
    <row r="5474" spans="1:21" x14ac:dyDescent="0.2">
      <c r="A5474" s="309"/>
      <c r="B5474" s="309"/>
      <c r="C5474" s="309"/>
      <c r="D5474" s="309"/>
      <c r="E5474" s="309"/>
      <c r="F5474" s="309"/>
      <c r="G5474" s="309"/>
      <c r="H5474" s="309"/>
      <c r="I5474" s="309"/>
      <c r="J5474" s="309"/>
      <c r="K5474" s="309"/>
      <c r="L5474" s="309"/>
      <c r="M5474" s="309"/>
      <c r="N5474" s="309"/>
      <c r="O5474" s="309"/>
      <c r="P5474" s="309"/>
      <c r="Q5474" s="309"/>
      <c r="R5474" s="309"/>
      <c r="S5474" s="309"/>
      <c r="T5474" s="309"/>
      <c r="U5474" s="309"/>
    </row>
    <row r="5475" spans="1:21" x14ac:dyDescent="0.2">
      <c r="A5475" s="309"/>
      <c r="B5475" s="309"/>
      <c r="C5475" s="309"/>
      <c r="D5475" s="309"/>
      <c r="E5475" s="309"/>
      <c r="F5475" s="309"/>
      <c r="G5475" s="309"/>
      <c r="H5475" s="309"/>
      <c r="I5475" s="309"/>
      <c r="J5475" s="309"/>
      <c r="K5475" s="309"/>
      <c r="L5475" s="309"/>
      <c r="M5475" s="309"/>
      <c r="N5475" s="309"/>
      <c r="O5475" s="309"/>
      <c r="P5475" s="309"/>
      <c r="Q5475" s="309"/>
      <c r="R5475" s="309"/>
      <c r="S5475" s="309"/>
      <c r="T5475" s="309"/>
      <c r="U5475" s="309"/>
    </row>
    <row r="5476" spans="1:21" x14ac:dyDescent="0.2">
      <c r="A5476" s="309"/>
      <c r="B5476" s="309"/>
      <c r="C5476" s="309"/>
      <c r="D5476" s="309"/>
      <c r="E5476" s="309"/>
      <c r="F5476" s="309"/>
      <c r="G5476" s="309"/>
      <c r="H5476" s="309"/>
      <c r="I5476" s="309"/>
      <c r="J5476" s="309"/>
      <c r="K5476" s="309"/>
      <c r="L5476" s="309"/>
      <c r="M5476" s="309"/>
      <c r="N5476" s="309"/>
      <c r="O5476" s="309"/>
      <c r="P5476" s="309"/>
      <c r="Q5476" s="309"/>
      <c r="R5476" s="309"/>
      <c r="S5476" s="309"/>
      <c r="T5476" s="309"/>
      <c r="U5476" s="309"/>
    </row>
    <row r="5477" spans="1:21" x14ac:dyDescent="0.2">
      <c r="A5477" s="309"/>
      <c r="B5477" s="309"/>
      <c r="C5477" s="309"/>
      <c r="D5477" s="309"/>
      <c r="E5477" s="309"/>
      <c r="F5477" s="309"/>
      <c r="G5477" s="309"/>
      <c r="H5477" s="309"/>
      <c r="I5477" s="309"/>
      <c r="J5477" s="309"/>
      <c r="K5477" s="309"/>
      <c r="L5477" s="309"/>
      <c r="M5477" s="309"/>
      <c r="N5477" s="309"/>
      <c r="O5477" s="309"/>
      <c r="P5477" s="309"/>
      <c r="Q5477" s="309"/>
      <c r="R5477" s="309"/>
      <c r="S5477" s="309"/>
      <c r="T5477" s="309"/>
      <c r="U5477" s="309"/>
    </row>
    <row r="5478" spans="1:21" x14ac:dyDescent="0.2">
      <c r="A5478" s="309"/>
      <c r="B5478" s="309"/>
      <c r="C5478" s="309"/>
      <c r="D5478" s="309"/>
      <c r="E5478" s="309"/>
      <c r="F5478" s="309"/>
      <c r="G5478" s="309"/>
      <c r="H5478" s="309"/>
      <c r="I5478" s="309"/>
      <c r="J5478" s="309"/>
      <c r="K5478" s="309"/>
      <c r="L5478" s="309"/>
      <c r="M5478" s="309"/>
      <c r="N5478" s="309"/>
      <c r="O5478" s="309"/>
      <c r="P5478" s="309"/>
      <c r="Q5478" s="309"/>
      <c r="R5478" s="309"/>
      <c r="S5478" s="309"/>
      <c r="T5478" s="309"/>
      <c r="U5478" s="309"/>
    </row>
    <row r="5479" spans="1:21" x14ac:dyDescent="0.2">
      <c r="A5479" s="309"/>
      <c r="B5479" s="309"/>
      <c r="C5479" s="309"/>
      <c r="D5479" s="309"/>
      <c r="E5479" s="309"/>
      <c r="F5479" s="309"/>
      <c r="G5479" s="309"/>
      <c r="H5479" s="309"/>
      <c r="I5479" s="309"/>
      <c r="J5479" s="309"/>
      <c r="K5479" s="309"/>
      <c r="L5479" s="309"/>
      <c r="M5479" s="309"/>
      <c r="N5479" s="309"/>
      <c r="O5479" s="309"/>
      <c r="P5479" s="309"/>
      <c r="Q5479" s="309"/>
      <c r="R5479" s="309"/>
      <c r="S5479" s="309"/>
      <c r="T5479" s="309"/>
      <c r="U5479" s="309"/>
    </row>
    <row r="5480" spans="1:21" x14ac:dyDescent="0.2">
      <c r="A5480" s="309"/>
      <c r="B5480" s="309"/>
      <c r="C5480" s="309"/>
      <c r="D5480" s="309"/>
      <c r="E5480" s="309"/>
      <c r="F5480" s="309"/>
      <c r="G5480" s="309"/>
      <c r="H5480" s="309"/>
      <c r="I5480" s="309"/>
      <c r="J5480" s="309"/>
      <c r="K5480" s="309"/>
      <c r="L5480" s="309"/>
      <c r="M5480" s="309"/>
      <c r="N5480" s="309"/>
      <c r="O5480" s="309"/>
      <c r="P5480" s="309"/>
      <c r="Q5480" s="309"/>
      <c r="R5480" s="309"/>
      <c r="S5480" s="309"/>
      <c r="T5480" s="309"/>
      <c r="U5480" s="309"/>
    </row>
    <row r="5481" spans="1:21" x14ac:dyDescent="0.2">
      <c r="A5481" s="309"/>
      <c r="B5481" s="309"/>
      <c r="C5481" s="309"/>
      <c r="D5481" s="309"/>
      <c r="E5481" s="309"/>
      <c r="F5481" s="309"/>
      <c r="G5481" s="309"/>
      <c r="H5481" s="309"/>
      <c r="I5481" s="309"/>
      <c r="J5481" s="309"/>
      <c r="K5481" s="309"/>
      <c r="L5481" s="309"/>
      <c r="M5481" s="309"/>
      <c r="N5481" s="309"/>
      <c r="O5481" s="309"/>
      <c r="P5481" s="309"/>
      <c r="Q5481" s="309"/>
      <c r="R5481" s="309"/>
      <c r="S5481" s="309"/>
      <c r="T5481" s="309"/>
      <c r="U5481" s="309"/>
    </row>
    <row r="5482" spans="1:21" x14ac:dyDescent="0.2">
      <c r="A5482" s="309"/>
      <c r="B5482" s="309"/>
      <c r="C5482" s="309"/>
      <c r="D5482" s="309"/>
      <c r="E5482" s="309"/>
      <c r="F5482" s="309"/>
      <c r="G5482" s="309"/>
      <c r="H5482" s="309"/>
      <c r="I5482" s="309"/>
      <c r="J5482" s="309"/>
      <c r="K5482" s="309"/>
      <c r="L5482" s="309"/>
      <c r="M5482" s="309"/>
      <c r="N5482" s="309"/>
      <c r="O5482" s="309"/>
      <c r="P5482" s="309"/>
      <c r="Q5482" s="309"/>
      <c r="R5482" s="309"/>
      <c r="S5482" s="309"/>
      <c r="T5482" s="309"/>
      <c r="U5482" s="309"/>
    </row>
    <row r="5483" spans="1:21" x14ac:dyDescent="0.2">
      <c r="A5483" s="309"/>
      <c r="B5483" s="309"/>
      <c r="C5483" s="309"/>
      <c r="D5483" s="309"/>
      <c r="E5483" s="309"/>
      <c r="F5483" s="309"/>
      <c r="G5483" s="309"/>
      <c r="H5483" s="309"/>
      <c r="I5483" s="309"/>
      <c r="J5483" s="309"/>
      <c r="K5483" s="309"/>
      <c r="L5483" s="309"/>
      <c r="M5483" s="309"/>
      <c r="N5483" s="309"/>
      <c r="O5483" s="309"/>
      <c r="P5483" s="309"/>
      <c r="Q5483" s="309"/>
      <c r="R5483" s="309"/>
      <c r="S5483" s="309"/>
      <c r="T5483" s="309"/>
      <c r="U5483" s="309"/>
    </row>
    <row r="5484" spans="1:21" x14ac:dyDescent="0.2">
      <c r="A5484" s="309"/>
      <c r="B5484" s="309"/>
      <c r="C5484" s="309"/>
      <c r="D5484" s="309"/>
      <c r="E5484" s="309"/>
      <c r="F5484" s="309"/>
      <c r="G5484" s="309"/>
      <c r="H5484" s="309"/>
      <c r="I5484" s="309"/>
      <c r="J5484" s="309"/>
      <c r="K5484" s="309"/>
      <c r="L5484" s="309"/>
      <c r="M5484" s="309"/>
      <c r="N5484" s="309"/>
      <c r="O5484" s="309"/>
      <c r="P5484" s="309"/>
      <c r="Q5484" s="309"/>
      <c r="R5484" s="309"/>
      <c r="S5484" s="309"/>
      <c r="T5484" s="309"/>
      <c r="U5484" s="309"/>
    </row>
    <row r="5485" spans="1:21" x14ac:dyDescent="0.2">
      <c r="A5485" s="309"/>
      <c r="B5485" s="309"/>
      <c r="C5485" s="309"/>
      <c r="D5485" s="309"/>
      <c r="E5485" s="309"/>
      <c r="F5485" s="309"/>
      <c r="G5485" s="309"/>
      <c r="H5485" s="309"/>
      <c r="I5485" s="309"/>
      <c r="J5485" s="309"/>
      <c r="K5485" s="309"/>
      <c r="L5485" s="309"/>
      <c r="M5485" s="309"/>
      <c r="N5485" s="309"/>
      <c r="O5485" s="309"/>
      <c r="P5485" s="309"/>
      <c r="Q5485" s="309"/>
      <c r="R5485" s="309"/>
      <c r="S5485" s="309"/>
      <c r="T5485" s="309"/>
      <c r="U5485" s="309"/>
    </row>
    <row r="5486" spans="1:21" x14ac:dyDescent="0.2">
      <c r="A5486" s="309"/>
      <c r="B5486" s="309"/>
      <c r="C5486" s="309"/>
      <c r="D5486" s="309"/>
      <c r="E5486" s="309"/>
      <c r="F5486" s="309"/>
      <c r="G5486" s="309"/>
      <c r="H5486" s="309"/>
      <c r="I5486" s="309"/>
      <c r="J5486" s="309"/>
      <c r="K5486" s="309"/>
      <c r="L5486" s="309"/>
      <c r="M5486" s="309"/>
      <c r="N5486" s="309"/>
      <c r="O5486" s="309"/>
      <c r="P5486" s="309"/>
      <c r="Q5486" s="309"/>
      <c r="R5486" s="309"/>
      <c r="S5486" s="309"/>
      <c r="T5486" s="309"/>
      <c r="U5486" s="309"/>
    </row>
    <row r="5487" spans="1:21" x14ac:dyDescent="0.2">
      <c r="A5487" s="309"/>
      <c r="B5487" s="309"/>
      <c r="C5487" s="309"/>
      <c r="D5487" s="309"/>
      <c r="E5487" s="309"/>
      <c r="F5487" s="309"/>
      <c r="G5487" s="309"/>
      <c r="H5487" s="309"/>
      <c r="I5487" s="309"/>
      <c r="J5487" s="309"/>
      <c r="K5487" s="309"/>
      <c r="L5487" s="309"/>
      <c r="M5487" s="309"/>
      <c r="N5487" s="309"/>
      <c r="O5487" s="309"/>
      <c r="P5487" s="309"/>
      <c r="Q5487" s="309"/>
      <c r="R5487" s="309"/>
      <c r="S5487" s="309"/>
      <c r="T5487" s="309"/>
      <c r="U5487" s="309"/>
    </row>
    <row r="5488" spans="1:21" x14ac:dyDescent="0.2">
      <c r="A5488" s="309"/>
      <c r="B5488" s="309"/>
      <c r="C5488" s="309"/>
      <c r="D5488" s="309"/>
      <c r="E5488" s="309"/>
      <c r="F5488" s="309"/>
      <c r="G5488" s="309"/>
      <c r="H5488" s="309"/>
      <c r="I5488" s="309"/>
      <c r="J5488" s="309"/>
      <c r="K5488" s="309"/>
      <c r="L5488" s="309"/>
      <c r="M5488" s="309"/>
      <c r="N5488" s="309"/>
      <c r="O5488" s="309"/>
      <c r="P5488" s="309"/>
      <c r="Q5488" s="309"/>
      <c r="R5488" s="309"/>
      <c r="S5488" s="309"/>
      <c r="T5488" s="309"/>
      <c r="U5488" s="309"/>
    </row>
    <row r="5489" spans="1:21" x14ac:dyDescent="0.2">
      <c r="A5489" s="309"/>
      <c r="B5489" s="309"/>
      <c r="C5489" s="309"/>
      <c r="D5489" s="309"/>
      <c r="E5489" s="309"/>
      <c r="F5489" s="309"/>
      <c r="G5489" s="309"/>
      <c r="H5489" s="309"/>
      <c r="I5489" s="309"/>
      <c r="J5489" s="309"/>
      <c r="K5489" s="309"/>
      <c r="L5489" s="309"/>
      <c r="M5489" s="309"/>
      <c r="N5489" s="309"/>
      <c r="O5489" s="309"/>
      <c r="P5489" s="309"/>
      <c r="Q5489" s="309"/>
      <c r="R5489" s="309"/>
      <c r="S5489" s="309"/>
      <c r="T5489" s="309"/>
      <c r="U5489" s="309"/>
    </row>
    <row r="5490" spans="1:21" x14ac:dyDescent="0.2">
      <c r="A5490" s="309"/>
      <c r="B5490" s="309"/>
      <c r="C5490" s="309"/>
      <c r="D5490" s="309"/>
      <c r="E5490" s="309"/>
      <c r="F5490" s="309"/>
      <c r="G5490" s="309"/>
      <c r="H5490" s="309"/>
      <c r="I5490" s="309"/>
      <c r="J5490" s="309"/>
      <c r="K5490" s="309"/>
      <c r="L5490" s="309"/>
      <c r="M5490" s="309"/>
      <c r="N5490" s="309"/>
      <c r="O5490" s="309"/>
      <c r="P5490" s="309"/>
      <c r="Q5490" s="309"/>
      <c r="R5490" s="309"/>
      <c r="S5490" s="309"/>
      <c r="T5490" s="309"/>
      <c r="U5490" s="309"/>
    </row>
    <row r="5491" spans="1:21" x14ac:dyDescent="0.2">
      <c r="A5491" s="309"/>
      <c r="B5491" s="309"/>
      <c r="C5491" s="309"/>
      <c r="D5491" s="309"/>
      <c r="E5491" s="309"/>
      <c r="F5491" s="309"/>
      <c r="G5491" s="309"/>
      <c r="H5491" s="309"/>
      <c r="I5491" s="309"/>
      <c r="J5491" s="309"/>
      <c r="K5491" s="309"/>
      <c r="L5491" s="309"/>
      <c r="M5491" s="309"/>
      <c r="N5491" s="309"/>
      <c r="O5491" s="309"/>
      <c r="P5491" s="309"/>
      <c r="Q5491" s="309"/>
      <c r="R5491" s="309"/>
      <c r="S5491" s="309"/>
      <c r="T5491" s="309"/>
      <c r="U5491" s="309"/>
    </row>
    <row r="5492" spans="1:21" x14ac:dyDescent="0.2">
      <c r="A5492" s="309"/>
      <c r="B5492" s="309"/>
      <c r="C5492" s="309"/>
      <c r="D5492" s="309"/>
      <c r="E5492" s="309"/>
      <c r="F5492" s="309"/>
      <c r="G5492" s="309"/>
      <c r="H5492" s="309"/>
      <c r="I5492" s="309"/>
      <c r="J5492" s="309"/>
      <c r="K5492" s="309"/>
      <c r="L5492" s="309"/>
      <c r="M5492" s="309"/>
      <c r="N5492" s="309"/>
      <c r="O5492" s="309"/>
      <c r="P5492" s="309"/>
      <c r="Q5492" s="309"/>
      <c r="R5492" s="309"/>
      <c r="S5492" s="309"/>
      <c r="T5492" s="309"/>
      <c r="U5492" s="309"/>
    </row>
    <row r="5493" spans="1:21" x14ac:dyDescent="0.2">
      <c r="A5493" s="309"/>
      <c r="B5493" s="309"/>
      <c r="C5493" s="309"/>
      <c r="D5493" s="309"/>
      <c r="E5493" s="309"/>
      <c r="F5493" s="309"/>
      <c r="G5493" s="309"/>
      <c r="H5493" s="309"/>
      <c r="I5493" s="309"/>
      <c r="J5493" s="309"/>
      <c r="K5493" s="309"/>
      <c r="L5493" s="309"/>
      <c r="M5493" s="309"/>
      <c r="N5493" s="309"/>
      <c r="O5493" s="309"/>
      <c r="P5493" s="309"/>
      <c r="Q5493" s="309"/>
      <c r="R5493" s="309"/>
      <c r="S5493" s="309"/>
      <c r="T5493" s="309"/>
      <c r="U5493" s="309"/>
    </row>
    <row r="5494" spans="1:21" x14ac:dyDescent="0.2">
      <c r="A5494" s="309"/>
      <c r="B5494" s="309"/>
      <c r="C5494" s="309"/>
      <c r="D5494" s="309"/>
      <c r="E5494" s="309"/>
      <c r="F5494" s="309"/>
      <c r="G5494" s="309"/>
      <c r="H5494" s="309"/>
      <c r="I5494" s="309"/>
      <c r="J5494" s="309"/>
      <c r="K5494" s="309"/>
      <c r="L5494" s="309"/>
      <c r="M5494" s="309"/>
      <c r="N5494" s="309"/>
      <c r="O5494" s="309"/>
      <c r="P5494" s="309"/>
      <c r="Q5494" s="309"/>
      <c r="R5494" s="309"/>
      <c r="S5494" s="309"/>
      <c r="T5494" s="309"/>
      <c r="U5494" s="309"/>
    </row>
    <row r="5495" spans="1:21" x14ac:dyDescent="0.2">
      <c r="A5495" s="309"/>
      <c r="B5495" s="309"/>
      <c r="C5495" s="309"/>
      <c r="D5495" s="309"/>
      <c r="E5495" s="309"/>
      <c r="F5495" s="309"/>
      <c r="G5495" s="309"/>
      <c r="H5495" s="309"/>
      <c r="I5495" s="309"/>
      <c r="J5495" s="309"/>
      <c r="K5495" s="309"/>
      <c r="L5495" s="309"/>
      <c r="M5495" s="309"/>
      <c r="N5495" s="309"/>
      <c r="O5495" s="309"/>
      <c r="P5495" s="309"/>
      <c r="Q5495" s="309"/>
      <c r="R5495" s="309"/>
      <c r="S5495" s="309"/>
      <c r="T5495" s="309"/>
      <c r="U5495" s="309"/>
    </row>
    <row r="5496" spans="1:21" x14ac:dyDescent="0.2">
      <c r="A5496" s="309"/>
      <c r="B5496" s="309"/>
      <c r="C5496" s="309"/>
      <c r="D5496" s="309"/>
      <c r="E5496" s="309"/>
      <c r="F5496" s="309"/>
      <c r="G5496" s="309"/>
      <c r="H5496" s="309"/>
      <c r="I5496" s="309"/>
      <c r="J5496" s="309"/>
      <c r="K5496" s="309"/>
      <c r="L5496" s="309"/>
      <c r="M5496" s="309"/>
      <c r="N5496" s="309"/>
      <c r="O5496" s="309"/>
      <c r="P5496" s="309"/>
      <c r="Q5496" s="309"/>
      <c r="R5496" s="309"/>
      <c r="S5496" s="309"/>
      <c r="T5496" s="309"/>
      <c r="U5496" s="309"/>
    </row>
    <row r="5497" spans="1:21" x14ac:dyDescent="0.2">
      <c r="A5497" s="309"/>
      <c r="B5497" s="309"/>
      <c r="C5497" s="309"/>
      <c r="D5497" s="309"/>
      <c r="E5497" s="309"/>
      <c r="F5497" s="309"/>
      <c r="G5497" s="309"/>
      <c r="H5497" s="309"/>
      <c r="I5497" s="309"/>
      <c r="J5497" s="309"/>
      <c r="K5497" s="309"/>
      <c r="L5497" s="309"/>
      <c r="M5497" s="309"/>
      <c r="N5497" s="309"/>
      <c r="O5497" s="309"/>
      <c r="P5497" s="309"/>
      <c r="Q5497" s="309"/>
      <c r="R5497" s="309"/>
      <c r="S5497" s="309"/>
      <c r="T5497" s="309"/>
      <c r="U5497" s="309"/>
    </row>
    <row r="5498" spans="1:21" x14ac:dyDescent="0.2">
      <c r="A5498" s="309"/>
      <c r="B5498" s="309"/>
      <c r="C5498" s="309"/>
      <c r="D5498" s="309"/>
      <c r="E5498" s="309"/>
      <c r="F5498" s="309"/>
      <c r="G5498" s="309"/>
      <c r="H5498" s="309"/>
      <c r="I5498" s="309"/>
      <c r="J5498" s="309"/>
      <c r="K5498" s="309"/>
      <c r="L5498" s="309"/>
      <c r="M5498" s="309"/>
      <c r="N5498" s="309"/>
      <c r="O5498" s="309"/>
      <c r="P5498" s="309"/>
      <c r="Q5498" s="309"/>
      <c r="R5498" s="309"/>
      <c r="S5498" s="309"/>
      <c r="T5498" s="309"/>
      <c r="U5498" s="309"/>
    </row>
    <row r="5499" spans="1:21" x14ac:dyDescent="0.2">
      <c r="A5499" s="309"/>
      <c r="B5499" s="309"/>
      <c r="C5499" s="309"/>
      <c r="D5499" s="309"/>
      <c r="E5499" s="309"/>
      <c r="F5499" s="309"/>
      <c r="G5499" s="309"/>
      <c r="H5499" s="309"/>
      <c r="I5499" s="309"/>
      <c r="J5499" s="309"/>
      <c r="K5499" s="309"/>
      <c r="L5499" s="309"/>
      <c r="M5499" s="309"/>
      <c r="N5499" s="309"/>
      <c r="O5499" s="309"/>
      <c r="P5499" s="309"/>
      <c r="Q5499" s="309"/>
      <c r="R5499" s="309"/>
      <c r="S5499" s="309"/>
      <c r="T5499" s="309"/>
      <c r="U5499" s="309"/>
    </row>
    <row r="5500" spans="1:21" x14ac:dyDescent="0.2">
      <c r="A5500" s="309"/>
      <c r="B5500" s="309"/>
      <c r="C5500" s="309"/>
      <c r="D5500" s="309"/>
      <c r="E5500" s="309"/>
      <c r="F5500" s="309"/>
      <c r="G5500" s="309"/>
      <c r="H5500" s="309"/>
      <c r="I5500" s="309"/>
      <c r="J5500" s="309"/>
      <c r="K5500" s="309"/>
      <c r="L5500" s="309"/>
      <c r="M5500" s="309"/>
      <c r="N5500" s="309"/>
      <c r="O5500" s="309"/>
      <c r="P5500" s="309"/>
      <c r="Q5500" s="309"/>
      <c r="R5500" s="309"/>
      <c r="S5500" s="309"/>
      <c r="T5500" s="309"/>
      <c r="U5500" s="309"/>
    </row>
    <row r="5501" spans="1:21" x14ac:dyDescent="0.2">
      <c r="A5501" s="309"/>
      <c r="B5501" s="309"/>
      <c r="C5501" s="309"/>
      <c r="D5501" s="309"/>
      <c r="E5501" s="309"/>
      <c r="F5501" s="309"/>
      <c r="G5501" s="309"/>
      <c r="H5501" s="309"/>
      <c r="I5501" s="309"/>
      <c r="J5501" s="309"/>
      <c r="K5501" s="309"/>
      <c r="L5501" s="309"/>
      <c r="M5501" s="309"/>
      <c r="N5501" s="309"/>
      <c r="O5501" s="309"/>
      <c r="P5501" s="309"/>
      <c r="Q5501" s="309"/>
      <c r="R5501" s="309"/>
      <c r="S5501" s="309"/>
      <c r="T5501" s="309"/>
      <c r="U5501" s="309"/>
    </row>
    <row r="5502" spans="1:21" x14ac:dyDescent="0.2">
      <c r="A5502" s="309"/>
      <c r="B5502" s="309"/>
      <c r="C5502" s="309"/>
      <c r="D5502" s="309"/>
      <c r="E5502" s="309"/>
      <c r="F5502" s="309"/>
      <c r="G5502" s="309"/>
      <c r="H5502" s="309"/>
      <c r="I5502" s="309"/>
      <c r="J5502" s="309"/>
      <c r="K5502" s="309"/>
      <c r="L5502" s="309"/>
      <c r="M5502" s="309"/>
      <c r="N5502" s="309"/>
      <c r="O5502" s="309"/>
      <c r="P5502" s="309"/>
      <c r="Q5502" s="309"/>
      <c r="R5502" s="309"/>
      <c r="S5502" s="309"/>
      <c r="T5502" s="309"/>
      <c r="U5502" s="309"/>
    </row>
    <row r="5503" spans="1:21" x14ac:dyDescent="0.2">
      <c r="A5503" s="309"/>
      <c r="B5503" s="309"/>
      <c r="C5503" s="309"/>
      <c r="D5503" s="309"/>
      <c r="E5503" s="309"/>
      <c r="F5503" s="309"/>
      <c r="G5503" s="309"/>
      <c r="H5503" s="309"/>
      <c r="I5503" s="309"/>
      <c r="J5503" s="309"/>
      <c r="K5503" s="309"/>
      <c r="L5503" s="309"/>
      <c r="M5503" s="309"/>
      <c r="N5503" s="309"/>
      <c r="O5503" s="309"/>
      <c r="P5503" s="309"/>
      <c r="Q5503" s="309"/>
      <c r="R5503" s="309"/>
      <c r="S5503" s="309"/>
      <c r="T5503" s="309"/>
      <c r="U5503" s="309"/>
    </row>
    <row r="5504" spans="1:21" x14ac:dyDescent="0.2">
      <c r="A5504" s="309"/>
      <c r="B5504" s="309"/>
      <c r="C5504" s="309"/>
      <c r="D5504" s="309"/>
      <c r="E5504" s="309"/>
      <c r="F5504" s="309"/>
      <c r="G5504" s="309"/>
      <c r="H5504" s="309"/>
      <c r="I5504" s="309"/>
      <c r="J5504" s="309"/>
      <c r="K5504" s="309"/>
      <c r="L5504" s="309"/>
      <c r="M5504" s="309"/>
      <c r="N5504" s="309"/>
      <c r="O5504" s="309"/>
      <c r="P5504" s="309"/>
      <c r="Q5504" s="309"/>
      <c r="R5504" s="309"/>
      <c r="S5504" s="309"/>
      <c r="T5504" s="309"/>
      <c r="U5504" s="309"/>
    </row>
    <row r="5505" spans="1:21" x14ac:dyDescent="0.2">
      <c r="A5505" s="309"/>
      <c r="B5505" s="309"/>
      <c r="C5505" s="309"/>
      <c r="D5505" s="309"/>
      <c r="E5505" s="309"/>
      <c r="F5505" s="309"/>
      <c r="G5505" s="309"/>
      <c r="H5505" s="309"/>
      <c r="I5505" s="309"/>
      <c r="J5505" s="309"/>
      <c r="K5505" s="309"/>
      <c r="L5505" s="309"/>
      <c r="M5505" s="309"/>
      <c r="N5505" s="309"/>
      <c r="O5505" s="309"/>
      <c r="P5505" s="309"/>
      <c r="Q5505" s="309"/>
      <c r="R5505" s="309"/>
      <c r="S5505" s="309"/>
      <c r="T5505" s="309"/>
      <c r="U5505" s="309"/>
    </row>
    <row r="5506" spans="1:21" x14ac:dyDescent="0.2">
      <c r="A5506" s="309"/>
      <c r="B5506" s="309"/>
      <c r="C5506" s="309"/>
      <c r="D5506" s="309"/>
      <c r="E5506" s="309"/>
      <c r="F5506" s="309"/>
      <c r="G5506" s="309"/>
      <c r="H5506" s="309"/>
      <c r="I5506" s="309"/>
      <c r="J5506" s="309"/>
      <c r="K5506" s="309"/>
      <c r="L5506" s="309"/>
      <c r="M5506" s="309"/>
      <c r="N5506" s="309"/>
      <c r="O5506" s="309"/>
      <c r="P5506" s="309"/>
      <c r="Q5506" s="309"/>
      <c r="R5506" s="309"/>
      <c r="S5506" s="309"/>
      <c r="T5506" s="309"/>
      <c r="U5506" s="309"/>
    </row>
    <row r="5507" spans="1:21" x14ac:dyDescent="0.2">
      <c r="A5507" s="309"/>
      <c r="B5507" s="309"/>
      <c r="C5507" s="309"/>
      <c r="D5507" s="309"/>
      <c r="E5507" s="309"/>
      <c r="F5507" s="309"/>
      <c r="G5507" s="309"/>
      <c r="H5507" s="309"/>
      <c r="I5507" s="309"/>
      <c r="J5507" s="309"/>
      <c r="K5507" s="309"/>
      <c r="L5507" s="309"/>
      <c r="M5507" s="309"/>
      <c r="N5507" s="309"/>
      <c r="O5507" s="309"/>
      <c r="P5507" s="309"/>
      <c r="Q5507" s="309"/>
      <c r="R5507" s="309"/>
      <c r="S5507" s="309"/>
      <c r="T5507" s="309"/>
      <c r="U5507" s="309"/>
    </row>
    <row r="5508" spans="1:21" x14ac:dyDescent="0.2">
      <c r="A5508" s="309"/>
      <c r="B5508" s="309"/>
      <c r="C5508" s="309"/>
      <c r="D5508" s="309"/>
      <c r="E5508" s="309"/>
      <c r="F5508" s="309"/>
      <c r="G5508" s="309"/>
      <c r="H5508" s="309"/>
      <c r="I5508" s="309"/>
      <c r="J5508" s="309"/>
      <c r="K5508" s="309"/>
      <c r="L5508" s="309"/>
      <c r="M5508" s="309"/>
      <c r="N5508" s="309"/>
      <c r="O5508" s="309"/>
      <c r="P5508" s="309"/>
      <c r="Q5508" s="309"/>
      <c r="R5508" s="309"/>
      <c r="S5508" s="309"/>
      <c r="T5508" s="309"/>
      <c r="U5508" s="309"/>
    </row>
    <row r="5509" spans="1:21" x14ac:dyDescent="0.2">
      <c r="A5509" s="309"/>
      <c r="B5509" s="309"/>
      <c r="C5509" s="309"/>
      <c r="D5509" s="309"/>
      <c r="E5509" s="309"/>
      <c r="F5509" s="309"/>
      <c r="G5509" s="309"/>
      <c r="H5509" s="309"/>
      <c r="I5509" s="309"/>
      <c r="J5509" s="309"/>
      <c r="K5509" s="309"/>
      <c r="L5509" s="309"/>
      <c r="M5509" s="309"/>
      <c r="N5509" s="309"/>
      <c r="O5509" s="309"/>
      <c r="P5509" s="309"/>
      <c r="Q5509" s="309"/>
      <c r="R5509" s="309"/>
      <c r="S5509" s="309"/>
      <c r="T5509" s="309"/>
      <c r="U5509" s="309"/>
    </row>
    <row r="5510" spans="1:21" x14ac:dyDescent="0.2">
      <c r="A5510" s="309"/>
      <c r="B5510" s="309"/>
      <c r="C5510" s="309"/>
      <c r="D5510" s="309"/>
      <c r="E5510" s="309"/>
      <c r="F5510" s="309"/>
      <c r="G5510" s="309"/>
      <c r="H5510" s="309"/>
      <c r="I5510" s="309"/>
      <c r="J5510" s="309"/>
      <c r="K5510" s="309"/>
      <c r="L5510" s="309"/>
      <c r="M5510" s="309"/>
      <c r="N5510" s="309"/>
      <c r="O5510" s="309"/>
      <c r="P5510" s="309"/>
      <c r="Q5510" s="309"/>
      <c r="R5510" s="309"/>
      <c r="S5510" s="309"/>
      <c r="T5510" s="309"/>
      <c r="U5510" s="309"/>
    </row>
    <row r="5511" spans="1:21" x14ac:dyDescent="0.2">
      <c r="A5511" s="309"/>
      <c r="B5511" s="309"/>
      <c r="C5511" s="309"/>
      <c r="D5511" s="309"/>
      <c r="E5511" s="309"/>
      <c r="F5511" s="309"/>
      <c r="G5511" s="309"/>
      <c r="H5511" s="309"/>
      <c r="I5511" s="309"/>
      <c r="J5511" s="309"/>
      <c r="K5511" s="309"/>
      <c r="L5511" s="309"/>
      <c r="M5511" s="309"/>
      <c r="N5511" s="309"/>
      <c r="O5511" s="309"/>
      <c r="P5511" s="309"/>
      <c r="Q5511" s="309"/>
      <c r="R5511" s="309"/>
      <c r="S5511" s="309"/>
      <c r="T5511" s="309"/>
      <c r="U5511" s="309"/>
    </row>
    <row r="5512" spans="1:21" x14ac:dyDescent="0.2">
      <c r="A5512" s="309"/>
      <c r="B5512" s="309"/>
      <c r="C5512" s="309"/>
      <c r="D5512" s="309"/>
      <c r="E5512" s="309"/>
      <c r="F5512" s="309"/>
      <c r="G5512" s="309"/>
      <c r="H5512" s="309"/>
      <c r="I5512" s="309"/>
      <c r="J5512" s="309"/>
      <c r="K5512" s="309"/>
      <c r="L5512" s="309"/>
      <c r="M5512" s="309"/>
      <c r="N5512" s="309"/>
      <c r="O5512" s="309"/>
      <c r="P5512" s="309"/>
      <c r="Q5512" s="309"/>
      <c r="R5512" s="309"/>
      <c r="S5512" s="309"/>
      <c r="T5512" s="309"/>
      <c r="U5512" s="309"/>
    </row>
    <row r="5513" spans="1:21" x14ac:dyDescent="0.2">
      <c r="A5513" s="309"/>
      <c r="B5513" s="309"/>
      <c r="C5513" s="309"/>
      <c r="D5513" s="309"/>
      <c r="E5513" s="309"/>
      <c r="F5513" s="309"/>
      <c r="G5513" s="309"/>
      <c r="H5513" s="309"/>
      <c r="I5513" s="309"/>
      <c r="J5513" s="309"/>
      <c r="K5513" s="309"/>
      <c r="L5513" s="309"/>
      <c r="M5513" s="309"/>
      <c r="N5513" s="309"/>
      <c r="O5513" s="309"/>
      <c r="P5513" s="309"/>
      <c r="Q5513" s="309"/>
      <c r="R5513" s="309"/>
      <c r="S5513" s="309"/>
      <c r="T5513" s="309"/>
      <c r="U5513" s="309"/>
    </row>
    <row r="5514" spans="1:21" x14ac:dyDescent="0.2">
      <c r="A5514" s="309"/>
      <c r="B5514" s="309"/>
      <c r="C5514" s="309"/>
      <c r="D5514" s="309"/>
      <c r="E5514" s="309"/>
      <c r="F5514" s="309"/>
      <c r="G5514" s="309"/>
      <c r="H5514" s="309"/>
      <c r="I5514" s="309"/>
      <c r="J5514" s="309"/>
      <c r="K5514" s="309"/>
      <c r="L5514" s="309"/>
      <c r="M5514" s="309"/>
      <c r="N5514" s="309"/>
      <c r="O5514" s="309"/>
      <c r="P5514" s="309"/>
      <c r="Q5514" s="309"/>
      <c r="R5514" s="309"/>
      <c r="S5514" s="309"/>
      <c r="T5514" s="309"/>
      <c r="U5514" s="309"/>
    </row>
    <row r="5515" spans="1:21" x14ac:dyDescent="0.2">
      <c r="A5515" s="309"/>
      <c r="B5515" s="309"/>
      <c r="C5515" s="309"/>
      <c r="D5515" s="309"/>
      <c r="E5515" s="309"/>
      <c r="F5515" s="309"/>
      <c r="G5515" s="309"/>
      <c r="H5515" s="309"/>
      <c r="I5515" s="309"/>
      <c r="J5515" s="309"/>
      <c r="K5515" s="309"/>
      <c r="L5515" s="309"/>
      <c r="M5515" s="309"/>
      <c r="N5515" s="309"/>
      <c r="O5515" s="309"/>
      <c r="P5515" s="309"/>
      <c r="Q5515" s="309"/>
      <c r="R5515" s="309"/>
      <c r="S5515" s="309"/>
      <c r="T5515" s="309"/>
      <c r="U5515" s="309"/>
    </row>
    <row r="5516" spans="1:21" x14ac:dyDescent="0.2">
      <c r="A5516" s="309"/>
      <c r="B5516" s="309"/>
      <c r="C5516" s="309"/>
      <c r="D5516" s="309"/>
      <c r="E5516" s="309"/>
      <c r="F5516" s="309"/>
      <c r="G5516" s="309"/>
      <c r="H5516" s="309"/>
      <c r="I5516" s="309"/>
      <c r="J5516" s="309"/>
      <c r="K5516" s="309"/>
      <c r="L5516" s="309"/>
      <c r="M5516" s="309"/>
      <c r="N5516" s="309"/>
      <c r="O5516" s="309"/>
      <c r="P5516" s="309"/>
      <c r="Q5516" s="309"/>
      <c r="R5516" s="309"/>
      <c r="S5516" s="309"/>
      <c r="T5516" s="309"/>
      <c r="U5516" s="309"/>
    </row>
    <row r="5517" spans="1:21" x14ac:dyDescent="0.2">
      <c r="A5517" s="309"/>
      <c r="B5517" s="309"/>
      <c r="C5517" s="309"/>
      <c r="D5517" s="309"/>
      <c r="E5517" s="309"/>
      <c r="F5517" s="309"/>
      <c r="G5517" s="309"/>
      <c r="H5517" s="309"/>
      <c r="I5517" s="309"/>
      <c r="J5517" s="309"/>
      <c r="K5517" s="309"/>
      <c r="L5517" s="309"/>
      <c r="M5517" s="309"/>
      <c r="N5517" s="309"/>
      <c r="O5517" s="309"/>
      <c r="P5517" s="309"/>
      <c r="Q5517" s="309"/>
      <c r="R5517" s="309"/>
      <c r="S5517" s="309"/>
      <c r="T5517" s="309"/>
      <c r="U5517" s="309"/>
    </row>
    <row r="5518" spans="1:21" x14ac:dyDescent="0.2">
      <c r="A5518" s="309"/>
      <c r="B5518" s="309"/>
      <c r="C5518" s="309"/>
      <c r="D5518" s="309"/>
      <c r="E5518" s="309"/>
      <c r="F5518" s="309"/>
      <c r="G5518" s="309"/>
      <c r="H5518" s="309"/>
      <c r="I5518" s="309"/>
      <c r="J5518" s="309"/>
      <c r="K5518" s="309"/>
      <c r="L5518" s="309"/>
      <c r="M5518" s="309"/>
      <c r="N5518" s="309"/>
      <c r="O5518" s="309"/>
      <c r="P5518" s="309"/>
      <c r="Q5518" s="309"/>
      <c r="R5518" s="309"/>
      <c r="S5518" s="309"/>
      <c r="T5518" s="309"/>
      <c r="U5518" s="309"/>
    </row>
    <row r="5519" spans="1:21" x14ac:dyDescent="0.2">
      <c r="A5519" s="309"/>
      <c r="B5519" s="309"/>
      <c r="C5519" s="309"/>
      <c r="D5519" s="309"/>
      <c r="E5519" s="309"/>
      <c r="F5519" s="309"/>
      <c r="G5519" s="309"/>
      <c r="H5519" s="309"/>
      <c r="I5519" s="309"/>
      <c r="J5519" s="309"/>
      <c r="K5519" s="309"/>
      <c r="L5519" s="309"/>
      <c r="M5519" s="309"/>
      <c r="N5519" s="309"/>
      <c r="O5519" s="309"/>
      <c r="P5519" s="309"/>
      <c r="Q5519" s="309"/>
      <c r="R5519" s="309"/>
      <c r="S5519" s="309"/>
      <c r="T5519" s="309"/>
      <c r="U5519" s="309"/>
    </row>
    <row r="5520" spans="1:21" x14ac:dyDescent="0.2">
      <c r="A5520" s="309"/>
      <c r="B5520" s="309"/>
      <c r="C5520" s="309"/>
      <c r="D5520" s="309"/>
      <c r="E5520" s="309"/>
      <c r="F5520" s="309"/>
      <c r="G5520" s="309"/>
      <c r="H5520" s="309"/>
      <c r="I5520" s="309"/>
      <c r="J5520" s="309"/>
      <c r="K5520" s="309"/>
      <c r="L5520" s="309"/>
      <c r="M5520" s="309"/>
      <c r="N5520" s="309"/>
      <c r="O5520" s="309"/>
      <c r="P5520" s="309"/>
      <c r="Q5520" s="309"/>
      <c r="R5520" s="309"/>
      <c r="S5520" s="309"/>
      <c r="T5520" s="309"/>
      <c r="U5520" s="309"/>
    </row>
    <row r="5521" spans="1:21" x14ac:dyDescent="0.2">
      <c r="A5521" s="309"/>
      <c r="B5521" s="309"/>
      <c r="C5521" s="309"/>
      <c r="D5521" s="309"/>
      <c r="E5521" s="309"/>
      <c r="F5521" s="309"/>
      <c r="G5521" s="309"/>
      <c r="H5521" s="309"/>
      <c r="I5521" s="309"/>
      <c r="J5521" s="309"/>
      <c r="K5521" s="309"/>
      <c r="L5521" s="309"/>
      <c r="M5521" s="309"/>
      <c r="N5521" s="309"/>
      <c r="O5521" s="309"/>
      <c r="P5521" s="309"/>
      <c r="Q5521" s="309"/>
      <c r="R5521" s="309"/>
      <c r="S5521" s="309"/>
      <c r="T5521" s="309"/>
      <c r="U5521" s="309"/>
    </row>
    <row r="5522" spans="1:21" x14ac:dyDescent="0.2">
      <c r="A5522" s="309"/>
      <c r="B5522" s="309"/>
      <c r="C5522" s="309"/>
      <c r="D5522" s="309"/>
      <c r="E5522" s="309"/>
      <c r="F5522" s="309"/>
      <c r="G5522" s="309"/>
      <c r="H5522" s="309"/>
      <c r="I5522" s="309"/>
      <c r="J5522" s="309"/>
      <c r="K5522" s="309"/>
      <c r="L5522" s="309"/>
      <c r="M5522" s="309"/>
      <c r="N5522" s="309"/>
      <c r="O5522" s="309"/>
      <c r="P5522" s="309"/>
      <c r="Q5522" s="309"/>
      <c r="R5522" s="309"/>
      <c r="S5522" s="309"/>
      <c r="T5522" s="309"/>
      <c r="U5522" s="309"/>
    </row>
    <row r="5523" spans="1:21" x14ac:dyDescent="0.2">
      <c r="A5523" s="309"/>
      <c r="B5523" s="309"/>
      <c r="C5523" s="309"/>
      <c r="D5523" s="309"/>
      <c r="E5523" s="309"/>
      <c r="F5523" s="309"/>
      <c r="G5523" s="309"/>
      <c r="H5523" s="309"/>
      <c r="I5523" s="309"/>
      <c r="J5523" s="309"/>
      <c r="K5523" s="309"/>
      <c r="L5523" s="309"/>
      <c r="M5523" s="309"/>
      <c r="N5523" s="309"/>
      <c r="O5523" s="309"/>
      <c r="P5523" s="309"/>
      <c r="Q5523" s="309"/>
      <c r="R5523" s="309"/>
      <c r="S5523" s="309"/>
      <c r="T5523" s="309"/>
      <c r="U5523" s="309"/>
    </row>
    <row r="5524" spans="1:21" x14ac:dyDescent="0.2">
      <c r="A5524" s="309"/>
      <c r="B5524" s="309"/>
      <c r="C5524" s="309"/>
      <c r="D5524" s="309"/>
      <c r="E5524" s="309"/>
      <c r="F5524" s="309"/>
      <c r="G5524" s="309"/>
      <c r="H5524" s="309"/>
      <c r="I5524" s="309"/>
      <c r="J5524" s="309"/>
      <c r="K5524" s="309"/>
      <c r="L5524" s="309"/>
      <c r="M5524" s="309"/>
      <c r="N5524" s="309"/>
      <c r="O5524" s="309"/>
      <c r="P5524" s="309"/>
      <c r="Q5524" s="309"/>
      <c r="R5524" s="309"/>
      <c r="S5524" s="309"/>
      <c r="T5524" s="309"/>
      <c r="U5524" s="309"/>
    </row>
    <row r="5525" spans="1:21" x14ac:dyDescent="0.2">
      <c r="A5525" s="309"/>
      <c r="B5525" s="309"/>
      <c r="C5525" s="309"/>
      <c r="D5525" s="309"/>
      <c r="E5525" s="309"/>
      <c r="F5525" s="309"/>
      <c r="G5525" s="309"/>
      <c r="H5525" s="309"/>
      <c r="I5525" s="309"/>
      <c r="J5525" s="309"/>
      <c r="K5525" s="309"/>
      <c r="L5525" s="309"/>
      <c r="M5525" s="309"/>
      <c r="N5525" s="309"/>
      <c r="O5525" s="309"/>
      <c r="P5525" s="309"/>
      <c r="Q5525" s="309"/>
      <c r="R5525" s="309"/>
      <c r="S5525" s="309"/>
      <c r="T5525" s="309"/>
      <c r="U5525" s="309"/>
    </row>
    <row r="5526" spans="1:21" x14ac:dyDescent="0.2">
      <c r="A5526" s="309"/>
      <c r="B5526" s="309"/>
      <c r="C5526" s="309"/>
      <c r="D5526" s="309"/>
      <c r="E5526" s="309"/>
      <c r="F5526" s="309"/>
      <c r="G5526" s="309"/>
      <c r="H5526" s="309"/>
      <c r="I5526" s="309"/>
      <c r="J5526" s="309"/>
      <c r="K5526" s="309"/>
      <c r="L5526" s="309"/>
      <c r="M5526" s="309"/>
      <c r="N5526" s="309"/>
      <c r="O5526" s="309"/>
      <c r="P5526" s="309"/>
      <c r="Q5526" s="309"/>
      <c r="R5526" s="309"/>
      <c r="S5526" s="309"/>
      <c r="T5526" s="309"/>
      <c r="U5526" s="309"/>
    </row>
    <row r="5527" spans="1:21" x14ac:dyDescent="0.2">
      <c r="A5527" s="309"/>
      <c r="B5527" s="309"/>
      <c r="C5527" s="309"/>
      <c r="D5527" s="309"/>
      <c r="E5527" s="309"/>
      <c r="F5527" s="309"/>
      <c r="G5527" s="309"/>
      <c r="H5527" s="309"/>
      <c r="I5527" s="309"/>
      <c r="J5527" s="309"/>
      <c r="K5527" s="309"/>
      <c r="L5527" s="309"/>
      <c r="M5527" s="309"/>
      <c r="N5527" s="309"/>
      <c r="O5527" s="309"/>
      <c r="P5527" s="309"/>
      <c r="Q5527" s="309"/>
      <c r="R5527" s="309"/>
      <c r="S5527" s="309"/>
      <c r="T5527" s="309"/>
      <c r="U5527" s="309"/>
    </row>
    <row r="5528" spans="1:21" x14ac:dyDescent="0.2">
      <c r="A5528" s="309"/>
      <c r="B5528" s="309"/>
      <c r="C5528" s="309"/>
      <c r="D5528" s="309"/>
      <c r="E5528" s="309"/>
      <c r="F5528" s="309"/>
      <c r="G5528" s="309"/>
      <c r="H5528" s="309"/>
      <c r="I5528" s="309"/>
      <c r="J5528" s="309"/>
      <c r="K5528" s="309"/>
      <c r="L5528" s="309"/>
      <c r="M5528" s="309"/>
      <c r="N5528" s="309"/>
      <c r="O5528" s="309"/>
      <c r="P5528" s="309"/>
      <c r="Q5528" s="309"/>
      <c r="R5528" s="309"/>
      <c r="S5528" s="309"/>
      <c r="T5528" s="309"/>
      <c r="U5528" s="309"/>
    </row>
    <row r="5529" spans="1:21" x14ac:dyDescent="0.2">
      <c r="A5529" s="309"/>
      <c r="B5529" s="309"/>
      <c r="C5529" s="309"/>
      <c r="D5529" s="309"/>
      <c r="E5529" s="309"/>
      <c r="F5529" s="309"/>
      <c r="G5529" s="309"/>
      <c r="H5529" s="309"/>
      <c r="I5529" s="309"/>
      <c r="J5529" s="309"/>
      <c r="K5529" s="309"/>
      <c r="L5529" s="309"/>
      <c r="M5529" s="309"/>
      <c r="N5529" s="309"/>
      <c r="O5529" s="309"/>
      <c r="P5529" s="309"/>
      <c r="Q5529" s="309"/>
      <c r="R5529" s="309"/>
      <c r="S5529" s="309"/>
      <c r="T5529" s="309"/>
      <c r="U5529" s="309"/>
    </row>
    <row r="5530" spans="1:21" x14ac:dyDescent="0.2">
      <c r="A5530" s="309"/>
      <c r="B5530" s="309"/>
      <c r="C5530" s="309"/>
      <c r="D5530" s="309"/>
      <c r="E5530" s="309"/>
      <c r="F5530" s="309"/>
      <c r="G5530" s="309"/>
      <c r="H5530" s="309"/>
      <c r="I5530" s="309"/>
      <c r="J5530" s="309"/>
      <c r="K5530" s="309"/>
      <c r="L5530" s="309"/>
      <c r="M5530" s="309"/>
      <c r="N5530" s="309"/>
      <c r="O5530" s="309"/>
      <c r="P5530" s="309"/>
      <c r="Q5530" s="309"/>
      <c r="R5530" s="309"/>
      <c r="S5530" s="309"/>
      <c r="T5530" s="309"/>
      <c r="U5530" s="309"/>
    </row>
    <row r="5531" spans="1:21" x14ac:dyDescent="0.2">
      <c r="A5531" s="309"/>
      <c r="B5531" s="309"/>
      <c r="C5531" s="309"/>
      <c r="D5531" s="309"/>
      <c r="E5531" s="309"/>
      <c r="F5531" s="309"/>
      <c r="G5531" s="309"/>
      <c r="H5531" s="309"/>
      <c r="I5531" s="309"/>
      <c r="J5531" s="309"/>
      <c r="K5531" s="309"/>
      <c r="L5531" s="309"/>
      <c r="M5531" s="309"/>
      <c r="N5531" s="309"/>
      <c r="O5531" s="309"/>
      <c r="P5531" s="309"/>
      <c r="Q5531" s="309"/>
      <c r="R5531" s="309"/>
      <c r="S5531" s="309"/>
      <c r="T5531" s="309"/>
      <c r="U5531" s="309"/>
    </row>
    <row r="5532" spans="1:21" x14ac:dyDescent="0.2">
      <c r="A5532" s="309"/>
      <c r="B5532" s="309"/>
      <c r="C5532" s="309"/>
      <c r="D5532" s="309"/>
      <c r="E5532" s="309"/>
      <c r="F5532" s="309"/>
      <c r="G5532" s="309"/>
      <c r="H5532" s="309"/>
      <c r="I5532" s="309"/>
      <c r="J5532" s="309"/>
      <c r="K5532" s="309"/>
      <c r="L5532" s="309"/>
      <c r="M5532" s="309"/>
      <c r="N5532" s="309"/>
      <c r="O5532" s="309"/>
      <c r="P5532" s="309"/>
      <c r="Q5532" s="309"/>
      <c r="R5532" s="309"/>
      <c r="S5532" s="309"/>
      <c r="T5532" s="309"/>
      <c r="U5532" s="309"/>
    </row>
    <row r="5533" spans="1:21" x14ac:dyDescent="0.2">
      <c r="A5533" s="309"/>
      <c r="B5533" s="309"/>
      <c r="C5533" s="309"/>
      <c r="D5533" s="309"/>
      <c r="E5533" s="309"/>
      <c r="F5533" s="309"/>
      <c r="G5533" s="309"/>
      <c r="H5533" s="309"/>
      <c r="I5533" s="309"/>
      <c r="J5533" s="309"/>
      <c r="K5533" s="309"/>
      <c r="L5533" s="309"/>
      <c r="M5533" s="309"/>
      <c r="N5533" s="309"/>
      <c r="O5533" s="309"/>
      <c r="P5533" s="309"/>
      <c r="Q5533" s="309"/>
      <c r="R5533" s="309"/>
      <c r="S5533" s="309"/>
      <c r="T5533" s="309"/>
      <c r="U5533" s="309"/>
    </row>
    <row r="5534" spans="1:21" x14ac:dyDescent="0.2">
      <c r="A5534" s="309"/>
      <c r="B5534" s="309"/>
      <c r="C5534" s="309"/>
      <c r="D5534" s="309"/>
      <c r="E5534" s="309"/>
      <c r="F5534" s="309"/>
      <c r="G5534" s="309"/>
      <c r="H5534" s="309"/>
      <c r="I5534" s="309"/>
      <c r="J5534" s="309"/>
      <c r="K5534" s="309"/>
      <c r="L5534" s="309"/>
      <c r="M5534" s="309"/>
      <c r="N5534" s="309"/>
      <c r="O5534" s="309"/>
      <c r="P5534" s="309"/>
      <c r="Q5534" s="309"/>
      <c r="R5534" s="309"/>
      <c r="S5534" s="309"/>
      <c r="T5534" s="309"/>
      <c r="U5534" s="309"/>
    </row>
    <row r="5535" spans="1:21" x14ac:dyDescent="0.2">
      <c r="A5535" s="309"/>
      <c r="B5535" s="309"/>
      <c r="C5535" s="309"/>
      <c r="D5535" s="309"/>
      <c r="E5535" s="309"/>
      <c r="F5535" s="309"/>
      <c r="G5535" s="309"/>
      <c r="H5535" s="309"/>
      <c r="I5535" s="309"/>
      <c r="J5535" s="309"/>
      <c r="K5535" s="309"/>
      <c r="L5535" s="309"/>
      <c r="M5535" s="309"/>
      <c r="N5535" s="309"/>
      <c r="O5535" s="309"/>
      <c r="P5535" s="309"/>
      <c r="Q5535" s="309"/>
      <c r="R5535" s="309"/>
      <c r="S5535" s="309"/>
      <c r="T5535" s="309"/>
      <c r="U5535" s="309"/>
    </row>
    <row r="5536" spans="1:21" x14ac:dyDescent="0.2">
      <c r="A5536" s="309"/>
      <c r="B5536" s="309"/>
      <c r="C5536" s="309"/>
      <c r="D5536" s="309"/>
      <c r="E5536" s="309"/>
      <c r="F5536" s="309"/>
      <c r="G5536" s="309"/>
      <c r="H5536" s="309"/>
      <c r="I5536" s="309"/>
      <c r="J5536" s="309"/>
      <c r="K5536" s="309"/>
      <c r="L5536" s="309"/>
      <c r="M5536" s="309"/>
      <c r="N5536" s="309"/>
      <c r="O5536" s="309"/>
      <c r="P5536" s="309"/>
      <c r="Q5536" s="309"/>
      <c r="R5536" s="309"/>
      <c r="S5536" s="309"/>
      <c r="T5536" s="309"/>
      <c r="U5536" s="309"/>
    </row>
    <row r="5537" spans="1:21" x14ac:dyDescent="0.2">
      <c r="A5537" s="309"/>
      <c r="B5537" s="309"/>
      <c r="C5537" s="309"/>
      <c r="D5537" s="309"/>
      <c r="E5537" s="309"/>
      <c r="F5537" s="309"/>
      <c r="G5537" s="309"/>
      <c r="H5537" s="309"/>
      <c r="I5537" s="309"/>
      <c r="J5537" s="309"/>
      <c r="K5537" s="309"/>
      <c r="L5537" s="309"/>
      <c r="M5537" s="309"/>
      <c r="N5537" s="309"/>
      <c r="O5537" s="309"/>
      <c r="P5537" s="309"/>
      <c r="Q5537" s="309"/>
      <c r="R5537" s="309"/>
      <c r="S5537" s="309"/>
      <c r="T5537" s="309"/>
      <c r="U5537" s="309"/>
    </row>
    <row r="5538" spans="1:21" x14ac:dyDescent="0.2">
      <c r="A5538" s="309"/>
      <c r="B5538" s="309"/>
      <c r="C5538" s="309"/>
      <c r="D5538" s="309"/>
      <c r="E5538" s="309"/>
      <c r="F5538" s="309"/>
      <c r="G5538" s="309"/>
      <c r="H5538" s="309"/>
      <c r="I5538" s="309"/>
      <c r="J5538" s="309"/>
      <c r="K5538" s="309"/>
      <c r="L5538" s="309"/>
      <c r="M5538" s="309"/>
      <c r="N5538" s="309"/>
      <c r="O5538" s="309"/>
      <c r="P5538" s="309"/>
      <c r="Q5538" s="309"/>
      <c r="R5538" s="309"/>
      <c r="S5538" s="309"/>
      <c r="T5538" s="309"/>
      <c r="U5538" s="309"/>
    </row>
    <row r="5539" spans="1:21" x14ac:dyDescent="0.2">
      <c r="A5539" s="309"/>
      <c r="B5539" s="309"/>
      <c r="C5539" s="309"/>
      <c r="D5539" s="309"/>
      <c r="E5539" s="309"/>
      <c r="F5539" s="309"/>
      <c r="G5539" s="309"/>
      <c r="H5539" s="309"/>
      <c r="I5539" s="309"/>
      <c r="J5539" s="309"/>
      <c r="K5539" s="309"/>
      <c r="L5539" s="309"/>
      <c r="M5539" s="309"/>
      <c r="N5539" s="309"/>
      <c r="O5539" s="309"/>
      <c r="P5539" s="309"/>
      <c r="Q5539" s="309"/>
      <c r="R5539" s="309"/>
      <c r="S5539" s="309"/>
      <c r="T5539" s="309"/>
      <c r="U5539" s="309"/>
    </row>
    <row r="5540" spans="1:21" x14ac:dyDescent="0.2">
      <c r="A5540" s="309"/>
      <c r="B5540" s="309"/>
      <c r="C5540" s="309"/>
      <c r="D5540" s="309"/>
      <c r="E5540" s="309"/>
      <c r="F5540" s="309"/>
      <c r="G5540" s="309"/>
      <c r="H5540" s="309"/>
      <c r="I5540" s="309"/>
      <c r="J5540" s="309"/>
      <c r="K5540" s="309"/>
      <c r="L5540" s="309"/>
      <c r="M5540" s="309"/>
      <c r="N5540" s="309"/>
      <c r="O5540" s="309"/>
      <c r="P5540" s="309"/>
      <c r="Q5540" s="309"/>
      <c r="R5540" s="309"/>
      <c r="S5540" s="309"/>
      <c r="T5540" s="309"/>
      <c r="U5540" s="309"/>
    </row>
    <row r="5541" spans="1:21" x14ac:dyDescent="0.2">
      <c r="A5541" s="309"/>
      <c r="B5541" s="309"/>
      <c r="C5541" s="309"/>
      <c r="D5541" s="309"/>
      <c r="E5541" s="309"/>
      <c r="F5541" s="309"/>
      <c r="G5541" s="309"/>
      <c r="H5541" s="309"/>
      <c r="I5541" s="309"/>
      <c r="J5541" s="309"/>
      <c r="K5541" s="309"/>
      <c r="L5541" s="309"/>
      <c r="M5541" s="309"/>
      <c r="N5541" s="309"/>
      <c r="O5541" s="309"/>
      <c r="P5541" s="309"/>
      <c r="Q5541" s="309"/>
      <c r="R5541" s="309"/>
      <c r="S5541" s="309"/>
      <c r="T5541" s="309"/>
      <c r="U5541" s="309"/>
    </row>
    <row r="5542" spans="1:21" x14ac:dyDescent="0.2">
      <c r="A5542" s="309"/>
      <c r="B5542" s="309"/>
      <c r="C5542" s="309"/>
      <c r="D5542" s="309"/>
      <c r="E5542" s="309"/>
      <c r="F5542" s="309"/>
      <c r="G5542" s="309"/>
      <c r="H5542" s="309"/>
      <c r="I5542" s="309"/>
      <c r="J5542" s="309"/>
      <c r="K5542" s="309"/>
      <c r="L5542" s="309"/>
      <c r="M5542" s="309"/>
      <c r="N5542" s="309"/>
      <c r="O5542" s="309"/>
      <c r="P5542" s="309"/>
      <c r="Q5542" s="309"/>
      <c r="R5542" s="309"/>
      <c r="S5542" s="309"/>
      <c r="T5542" s="309"/>
      <c r="U5542" s="309"/>
    </row>
    <row r="5543" spans="1:21" x14ac:dyDescent="0.2">
      <c r="A5543" s="309"/>
      <c r="B5543" s="309"/>
      <c r="C5543" s="309"/>
      <c r="D5543" s="309"/>
      <c r="E5543" s="309"/>
      <c r="F5543" s="309"/>
      <c r="G5543" s="309"/>
      <c r="H5543" s="309"/>
      <c r="I5543" s="309"/>
      <c r="J5543" s="309"/>
      <c r="K5543" s="309"/>
      <c r="L5543" s="309"/>
      <c r="M5543" s="309"/>
      <c r="N5543" s="309"/>
      <c r="O5543" s="309"/>
      <c r="P5543" s="309"/>
      <c r="Q5543" s="309"/>
      <c r="R5543" s="309"/>
      <c r="S5543" s="309"/>
      <c r="T5543" s="309"/>
      <c r="U5543" s="309"/>
    </row>
    <row r="5544" spans="1:21" x14ac:dyDescent="0.2">
      <c r="A5544" s="309"/>
      <c r="B5544" s="309"/>
      <c r="C5544" s="309"/>
      <c r="D5544" s="309"/>
      <c r="E5544" s="309"/>
      <c r="F5544" s="309"/>
      <c r="G5544" s="309"/>
      <c r="H5544" s="309"/>
      <c r="I5544" s="309"/>
      <c r="J5544" s="309"/>
      <c r="K5544" s="309"/>
      <c r="L5544" s="309"/>
      <c r="M5544" s="309"/>
      <c r="N5544" s="309"/>
      <c r="O5544" s="309"/>
      <c r="P5544" s="309"/>
      <c r="Q5544" s="309"/>
      <c r="R5544" s="309"/>
      <c r="S5544" s="309"/>
      <c r="T5544" s="309"/>
      <c r="U5544" s="309"/>
    </row>
    <row r="5545" spans="1:21" x14ac:dyDescent="0.2">
      <c r="A5545" s="309"/>
      <c r="B5545" s="309"/>
      <c r="C5545" s="309"/>
      <c r="D5545" s="309"/>
      <c r="E5545" s="309"/>
      <c r="F5545" s="309"/>
      <c r="G5545" s="309"/>
      <c r="H5545" s="309"/>
      <c r="I5545" s="309"/>
      <c r="J5545" s="309"/>
      <c r="K5545" s="309"/>
      <c r="L5545" s="309"/>
      <c r="M5545" s="309"/>
      <c r="N5545" s="309"/>
      <c r="O5545" s="309"/>
      <c r="P5545" s="309"/>
      <c r="Q5545" s="309"/>
      <c r="R5545" s="309"/>
      <c r="S5545" s="309"/>
      <c r="T5545" s="309"/>
      <c r="U5545" s="309"/>
    </row>
    <row r="5546" spans="1:21" x14ac:dyDescent="0.2">
      <c r="A5546" s="309"/>
      <c r="B5546" s="309"/>
      <c r="C5546" s="309"/>
      <c r="D5546" s="309"/>
      <c r="E5546" s="309"/>
      <c r="F5546" s="309"/>
      <c r="G5546" s="309"/>
      <c r="H5546" s="309"/>
      <c r="I5546" s="309"/>
      <c r="J5546" s="309"/>
      <c r="K5546" s="309"/>
      <c r="L5546" s="309"/>
      <c r="M5546" s="309"/>
      <c r="N5546" s="309"/>
      <c r="O5546" s="309"/>
      <c r="P5546" s="309"/>
      <c r="Q5546" s="309"/>
      <c r="R5546" s="309"/>
      <c r="S5546" s="309"/>
      <c r="T5546" s="309"/>
      <c r="U5546" s="309"/>
    </row>
    <row r="5547" spans="1:21" x14ac:dyDescent="0.2">
      <c r="A5547" s="309"/>
      <c r="B5547" s="309"/>
      <c r="C5547" s="309"/>
      <c r="D5547" s="309"/>
      <c r="E5547" s="309"/>
      <c r="F5547" s="309"/>
      <c r="G5547" s="309"/>
      <c r="H5547" s="309"/>
      <c r="I5547" s="309"/>
      <c r="J5547" s="309"/>
      <c r="K5547" s="309"/>
      <c r="L5547" s="309"/>
      <c r="M5547" s="309"/>
      <c r="N5547" s="309"/>
      <c r="O5547" s="309"/>
      <c r="P5547" s="309"/>
      <c r="Q5547" s="309"/>
      <c r="R5547" s="309"/>
      <c r="S5547" s="309"/>
      <c r="T5547" s="309"/>
      <c r="U5547" s="309"/>
    </row>
    <row r="5548" spans="1:21" x14ac:dyDescent="0.2">
      <c r="A5548" s="309"/>
      <c r="B5548" s="309"/>
      <c r="C5548" s="309"/>
      <c r="D5548" s="309"/>
      <c r="E5548" s="309"/>
      <c r="F5548" s="309"/>
      <c r="G5548" s="309"/>
      <c r="H5548" s="309"/>
      <c r="I5548" s="309"/>
      <c r="J5548" s="309"/>
      <c r="K5548" s="309"/>
      <c r="L5548" s="309"/>
      <c r="M5548" s="309"/>
      <c r="N5548" s="309"/>
      <c r="O5548" s="309"/>
      <c r="P5548" s="309"/>
      <c r="Q5548" s="309"/>
      <c r="R5548" s="309"/>
      <c r="S5548" s="309"/>
      <c r="T5548" s="309"/>
      <c r="U5548" s="309"/>
    </row>
    <row r="5549" spans="1:21" x14ac:dyDescent="0.2">
      <c r="A5549" s="309"/>
      <c r="B5549" s="309"/>
      <c r="C5549" s="309"/>
      <c r="D5549" s="309"/>
      <c r="E5549" s="309"/>
      <c r="F5549" s="309"/>
      <c r="G5549" s="309"/>
      <c r="H5549" s="309"/>
      <c r="I5549" s="309"/>
      <c r="J5549" s="309"/>
      <c r="K5549" s="309"/>
      <c r="L5549" s="309"/>
      <c r="M5549" s="309"/>
      <c r="N5549" s="309"/>
      <c r="O5549" s="309"/>
      <c r="P5549" s="309"/>
      <c r="Q5549" s="309"/>
      <c r="R5549" s="309"/>
      <c r="S5549" s="309"/>
      <c r="T5549" s="309"/>
      <c r="U5549" s="309"/>
    </row>
    <row r="5550" spans="1:21" x14ac:dyDescent="0.2">
      <c r="A5550" s="309"/>
      <c r="B5550" s="309"/>
      <c r="C5550" s="309"/>
      <c r="D5550" s="309"/>
      <c r="E5550" s="309"/>
      <c r="F5550" s="309"/>
      <c r="G5550" s="309"/>
      <c r="H5550" s="309"/>
      <c r="I5550" s="309"/>
      <c r="J5550" s="309"/>
      <c r="K5550" s="309"/>
      <c r="L5550" s="309"/>
      <c r="M5550" s="309"/>
      <c r="N5550" s="309"/>
      <c r="O5550" s="309"/>
      <c r="P5550" s="309"/>
      <c r="Q5550" s="309"/>
      <c r="R5550" s="309"/>
      <c r="S5550" s="309"/>
      <c r="T5550" s="309"/>
      <c r="U5550" s="309"/>
    </row>
    <row r="5551" spans="1:21" x14ac:dyDescent="0.2">
      <c r="A5551" s="309"/>
      <c r="B5551" s="309"/>
      <c r="C5551" s="309"/>
      <c r="D5551" s="309"/>
      <c r="E5551" s="309"/>
      <c r="F5551" s="309"/>
      <c r="G5551" s="309"/>
      <c r="H5551" s="309"/>
      <c r="I5551" s="309"/>
      <c r="J5551" s="309"/>
      <c r="K5551" s="309"/>
      <c r="L5551" s="309"/>
      <c r="M5551" s="309"/>
      <c r="N5551" s="309"/>
      <c r="O5551" s="309"/>
      <c r="P5551" s="309"/>
      <c r="Q5551" s="309"/>
      <c r="R5551" s="309"/>
      <c r="S5551" s="309"/>
      <c r="T5551" s="309"/>
      <c r="U5551" s="309"/>
    </row>
    <row r="5552" spans="1:21" x14ac:dyDescent="0.2">
      <c r="A5552" s="309"/>
      <c r="B5552" s="309"/>
      <c r="C5552" s="309"/>
      <c r="D5552" s="309"/>
      <c r="E5552" s="309"/>
      <c r="F5552" s="309"/>
      <c r="G5552" s="309"/>
      <c r="H5552" s="309"/>
      <c r="I5552" s="309"/>
      <c r="J5552" s="309"/>
      <c r="K5552" s="309"/>
      <c r="L5552" s="309"/>
      <c r="M5552" s="309"/>
      <c r="N5552" s="309"/>
      <c r="O5552" s="309"/>
      <c r="P5552" s="309"/>
      <c r="Q5552" s="309"/>
      <c r="R5552" s="309"/>
      <c r="S5552" s="309"/>
      <c r="T5552" s="309"/>
      <c r="U5552" s="309"/>
    </row>
    <row r="5553" spans="1:21" x14ac:dyDescent="0.2">
      <c r="A5553" s="309"/>
      <c r="B5553" s="309"/>
      <c r="C5553" s="309"/>
      <c r="D5553" s="309"/>
      <c r="E5553" s="309"/>
      <c r="F5553" s="309"/>
      <c r="G5553" s="309"/>
      <c r="H5553" s="309"/>
      <c r="I5553" s="309"/>
      <c r="J5553" s="309"/>
      <c r="K5553" s="309"/>
      <c r="L5553" s="309"/>
      <c r="M5553" s="309"/>
      <c r="N5553" s="309"/>
      <c r="O5553" s="309"/>
      <c r="P5553" s="309"/>
      <c r="Q5553" s="309"/>
      <c r="R5553" s="309"/>
      <c r="S5553" s="309"/>
      <c r="T5553" s="309"/>
      <c r="U5553" s="309"/>
    </row>
    <row r="5554" spans="1:21" x14ac:dyDescent="0.2">
      <c r="A5554" s="309"/>
      <c r="B5554" s="309"/>
      <c r="C5554" s="309"/>
      <c r="D5554" s="309"/>
      <c r="E5554" s="309"/>
      <c r="F5554" s="309"/>
      <c r="G5554" s="309"/>
      <c r="H5554" s="309"/>
      <c r="I5554" s="309"/>
      <c r="J5554" s="309"/>
      <c r="K5554" s="309"/>
      <c r="L5554" s="309"/>
      <c r="M5554" s="309"/>
      <c r="N5554" s="309"/>
      <c r="O5554" s="309"/>
      <c r="P5554" s="309"/>
      <c r="Q5554" s="309"/>
      <c r="R5554" s="309"/>
      <c r="S5554" s="309"/>
      <c r="T5554" s="309"/>
      <c r="U5554" s="309"/>
    </row>
    <row r="5555" spans="1:21" x14ac:dyDescent="0.2">
      <c r="A5555" s="309"/>
      <c r="B5555" s="309"/>
      <c r="C5555" s="309"/>
      <c r="D5555" s="309"/>
      <c r="E5555" s="309"/>
      <c r="F5555" s="309"/>
      <c r="G5555" s="309"/>
      <c r="H5555" s="309"/>
      <c r="I5555" s="309"/>
      <c r="J5555" s="309"/>
      <c r="K5555" s="309"/>
      <c r="L5555" s="309"/>
      <c r="M5555" s="309"/>
      <c r="N5555" s="309"/>
      <c r="O5555" s="309"/>
      <c r="P5555" s="309"/>
      <c r="Q5555" s="309"/>
      <c r="R5555" s="309"/>
      <c r="S5555" s="309"/>
      <c r="T5555" s="309"/>
      <c r="U5555" s="309"/>
    </row>
    <row r="5556" spans="1:21" x14ac:dyDescent="0.2">
      <c r="A5556" s="309"/>
      <c r="B5556" s="309"/>
      <c r="C5556" s="309"/>
      <c r="D5556" s="309"/>
      <c r="E5556" s="309"/>
      <c r="F5556" s="309"/>
      <c r="G5556" s="309"/>
      <c r="H5556" s="309"/>
      <c r="I5556" s="309"/>
      <c r="J5556" s="309"/>
      <c r="K5556" s="309"/>
      <c r="L5556" s="309"/>
      <c r="M5556" s="309"/>
      <c r="N5556" s="309"/>
      <c r="O5556" s="309"/>
      <c r="P5556" s="309"/>
      <c r="Q5556" s="309"/>
      <c r="R5556" s="309"/>
      <c r="S5556" s="309"/>
      <c r="T5556" s="309"/>
      <c r="U5556" s="309"/>
    </row>
    <row r="5557" spans="1:21" x14ac:dyDescent="0.2">
      <c r="A5557" s="309"/>
      <c r="B5557" s="309"/>
      <c r="C5557" s="309"/>
      <c r="D5557" s="309"/>
      <c r="E5557" s="309"/>
      <c r="F5557" s="309"/>
      <c r="G5557" s="309"/>
      <c r="H5557" s="309"/>
      <c r="I5557" s="309"/>
      <c r="J5557" s="309"/>
      <c r="K5557" s="309"/>
      <c r="L5557" s="309"/>
      <c r="M5557" s="309"/>
      <c r="N5557" s="309"/>
      <c r="O5557" s="309"/>
      <c r="P5557" s="309"/>
      <c r="Q5557" s="309"/>
      <c r="R5557" s="309"/>
      <c r="S5557" s="309"/>
      <c r="T5557" s="309"/>
      <c r="U5557" s="309"/>
    </row>
    <row r="5558" spans="1:21" x14ac:dyDescent="0.2">
      <c r="A5558" s="309"/>
      <c r="B5558" s="309"/>
      <c r="C5558" s="309"/>
      <c r="D5558" s="309"/>
      <c r="E5558" s="309"/>
      <c r="F5558" s="309"/>
      <c r="G5558" s="309"/>
      <c r="H5558" s="309"/>
      <c r="I5558" s="309"/>
      <c r="J5558" s="309"/>
      <c r="K5558" s="309"/>
      <c r="L5558" s="309"/>
      <c r="M5558" s="309"/>
      <c r="N5558" s="309"/>
      <c r="O5558" s="309"/>
      <c r="P5558" s="309"/>
      <c r="Q5558" s="309"/>
      <c r="R5558" s="309"/>
      <c r="S5558" s="309"/>
      <c r="T5558" s="309"/>
      <c r="U5558" s="309"/>
    </row>
    <row r="5559" spans="1:21" x14ac:dyDescent="0.2">
      <c r="A5559" s="309"/>
      <c r="B5559" s="309"/>
      <c r="C5559" s="309"/>
      <c r="D5559" s="309"/>
      <c r="E5559" s="309"/>
      <c r="F5559" s="309"/>
      <c r="G5559" s="309"/>
      <c r="H5559" s="309"/>
      <c r="I5559" s="309"/>
      <c r="J5559" s="309"/>
      <c r="K5559" s="309"/>
      <c r="L5559" s="309"/>
      <c r="M5559" s="309"/>
      <c r="N5559" s="309"/>
      <c r="O5559" s="309"/>
      <c r="P5559" s="309"/>
      <c r="Q5559" s="309"/>
      <c r="R5559" s="309"/>
      <c r="S5559" s="309"/>
      <c r="T5559" s="309"/>
      <c r="U5559" s="309"/>
    </row>
    <row r="5560" spans="1:21" x14ac:dyDescent="0.2">
      <c r="A5560" s="309"/>
      <c r="B5560" s="309"/>
      <c r="C5560" s="309"/>
      <c r="D5560" s="309"/>
      <c r="E5560" s="309"/>
      <c r="F5560" s="309"/>
      <c r="G5560" s="309"/>
      <c r="H5560" s="309"/>
      <c r="I5560" s="309"/>
      <c r="J5560" s="309"/>
      <c r="K5560" s="309"/>
      <c r="L5560" s="309"/>
      <c r="M5560" s="309"/>
      <c r="N5560" s="309"/>
      <c r="O5560" s="309"/>
      <c r="P5560" s="309"/>
      <c r="Q5560" s="309"/>
      <c r="R5560" s="309"/>
      <c r="S5560" s="309"/>
      <c r="T5560" s="309"/>
      <c r="U5560" s="309"/>
    </row>
    <row r="5561" spans="1:21" x14ac:dyDescent="0.2">
      <c r="A5561" s="309"/>
      <c r="B5561" s="309"/>
      <c r="C5561" s="309"/>
      <c r="D5561" s="309"/>
      <c r="E5561" s="309"/>
      <c r="F5561" s="309"/>
      <c r="G5561" s="309"/>
      <c r="H5561" s="309"/>
      <c r="I5561" s="309"/>
      <c r="J5561" s="309"/>
      <c r="K5561" s="309"/>
      <c r="L5561" s="309"/>
      <c r="M5561" s="309"/>
      <c r="N5561" s="309"/>
      <c r="O5561" s="309"/>
      <c r="P5561" s="309"/>
      <c r="Q5561" s="309"/>
      <c r="R5561" s="309"/>
      <c r="S5561" s="309"/>
      <c r="T5561" s="309"/>
      <c r="U5561" s="309"/>
    </row>
    <row r="5562" spans="1:21" x14ac:dyDescent="0.2">
      <c r="A5562" s="309"/>
      <c r="B5562" s="309"/>
      <c r="C5562" s="309"/>
      <c r="D5562" s="309"/>
      <c r="E5562" s="309"/>
      <c r="F5562" s="309"/>
      <c r="G5562" s="309"/>
      <c r="H5562" s="309"/>
      <c r="I5562" s="309"/>
      <c r="J5562" s="309"/>
      <c r="K5562" s="309"/>
      <c r="L5562" s="309"/>
      <c r="M5562" s="309"/>
      <c r="N5562" s="309"/>
      <c r="O5562" s="309"/>
      <c r="P5562" s="309"/>
      <c r="Q5562" s="309"/>
      <c r="R5562" s="309"/>
      <c r="S5562" s="309"/>
      <c r="T5562" s="309"/>
      <c r="U5562" s="309"/>
    </row>
    <row r="5563" spans="1:21" x14ac:dyDescent="0.2">
      <c r="A5563" s="309"/>
      <c r="B5563" s="309"/>
      <c r="C5563" s="309"/>
      <c r="D5563" s="309"/>
      <c r="E5563" s="309"/>
      <c r="F5563" s="309"/>
      <c r="G5563" s="309"/>
      <c r="H5563" s="309"/>
      <c r="I5563" s="309"/>
      <c r="J5563" s="309"/>
      <c r="K5563" s="309"/>
      <c r="L5563" s="309"/>
      <c r="M5563" s="309"/>
      <c r="N5563" s="309"/>
      <c r="O5563" s="309"/>
      <c r="P5563" s="309"/>
      <c r="Q5563" s="309"/>
      <c r="R5563" s="309"/>
      <c r="S5563" s="309"/>
      <c r="T5563" s="309"/>
      <c r="U5563" s="309"/>
    </row>
    <row r="5564" spans="1:21" x14ac:dyDescent="0.2">
      <c r="A5564" s="309"/>
      <c r="B5564" s="309"/>
      <c r="C5564" s="309"/>
      <c r="D5564" s="309"/>
      <c r="E5564" s="309"/>
      <c r="F5564" s="309"/>
      <c r="G5564" s="309"/>
      <c r="H5564" s="309"/>
      <c r="I5564" s="309"/>
      <c r="J5564" s="309"/>
      <c r="K5564" s="309"/>
      <c r="L5564" s="309"/>
      <c r="M5564" s="309"/>
      <c r="N5564" s="309"/>
      <c r="O5564" s="309"/>
      <c r="P5564" s="309"/>
      <c r="Q5564" s="309"/>
      <c r="R5564" s="309"/>
      <c r="S5564" s="309"/>
      <c r="T5564" s="309"/>
      <c r="U5564" s="309"/>
    </row>
    <row r="5565" spans="1:21" x14ac:dyDescent="0.2">
      <c r="A5565" s="309"/>
      <c r="B5565" s="309"/>
      <c r="C5565" s="309"/>
      <c r="D5565" s="309"/>
      <c r="E5565" s="309"/>
      <c r="F5565" s="309"/>
      <c r="G5565" s="309"/>
      <c r="H5565" s="309"/>
      <c r="I5565" s="309"/>
      <c r="J5565" s="309"/>
      <c r="K5565" s="309"/>
      <c r="L5565" s="309"/>
      <c r="M5565" s="309"/>
      <c r="N5565" s="309"/>
      <c r="O5565" s="309"/>
      <c r="P5565" s="309"/>
      <c r="Q5565" s="309"/>
      <c r="R5565" s="309"/>
      <c r="S5565" s="309"/>
      <c r="T5565" s="309"/>
      <c r="U5565" s="309"/>
    </row>
    <row r="5566" spans="1:21" x14ac:dyDescent="0.2">
      <c r="A5566" s="309"/>
      <c r="B5566" s="309"/>
      <c r="C5566" s="309"/>
      <c r="D5566" s="309"/>
      <c r="E5566" s="309"/>
      <c r="F5566" s="309"/>
      <c r="G5566" s="309"/>
      <c r="H5566" s="309"/>
      <c r="I5566" s="309"/>
      <c r="J5566" s="309"/>
      <c r="K5566" s="309"/>
      <c r="L5566" s="309"/>
      <c r="M5566" s="309"/>
      <c r="N5566" s="309"/>
      <c r="O5566" s="309"/>
      <c r="P5566" s="309"/>
      <c r="Q5566" s="309"/>
      <c r="R5566" s="309"/>
      <c r="S5566" s="309"/>
      <c r="T5566" s="309"/>
      <c r="U5566" s="309"/>
    </row>
    <row r="5567" spans="1:21" x14ac:dyDescent="0.2">
      <c r="A5567" s="309"/>
      <c r="B5567" s="309"/>
      <c r="C5567" s="309"/>
      <c r="D5567" s="309"/>
      <c r="E5567" s="309"/>
      <c r="F5567" s="309"/>
      <c r="G5567" s="309"/>
      <c r="H5567" s="309"/>
      <c r="I5567" s="309"/>
      <c r="J5567" s="309"/>
      <c r="K5567" s="309"/>
      <c r="L5567" s="309"/>
      <c r="M5567" s="309"/>
      <c r="N5567" s="309"/>
      <c r="O5567" s="309"/>
      <c r="P5567" s="309"/>
      <c r="Q5567" s="309"/>
      <c r="R5567" s="309"/>
      <c r="S5567" s="309"/>
      <c r="T5567" s="309"/>
      <c r="U5567" s="309"/>
    </row>
    <row r="5568" spans="1:21" x14ac:dyDescent="0.2">
      <c r="A5568" s="309"/>
      <c r="B5568" s="309"/>
      <c r="C5568" s="309"/>
      <c r="D5568" s="309"/>
      <c r="E5568" s="309"/>
      <c r="F5568" s="309"/>
      <c r="G5568" s="309"/>
      <c r="H5568" s="309"/>
      <c r="I5568" s="309"/>
      <c r="J5568" s="309"/>
      <c r="K5568" s="309"/>
      <c r="L5568" s="309"/>
      <c r="M5568" s="309"/>
      <c r="N5568" s="309"/>
      <c r="O5568" s="309"/>
      <c r="P5568" s="309"/>
      <c r="Q5568" s="309"/>
      <c r="R5568" s="309"/>
      <c r="S5568" s="309"/>
      <c r="T5568" s="309"/>
      <c r="U5568" s="309"/>
    </row>
    <row r="5569" spans="1:21" x14ac:dyDescent="0.2">
      <c r="A5569" s="309"/>
      <c r="B5569" s="309"/>
      <c r="C5569" s="309"/>
      <c r="D5569" s="309"/>
      <c r="E5569" s="309"/>
      <c r="F5569" s="309"/>
      <c r="G5569" s="309"/>
      <c r="H5569" s="309"/>
      <c r="I5569" s="309"/>
      <c r="J5569" s="309"/>
      <c r="K5569" s="309"/>
      <c r="L5569" s="309"/>
      <c r="M5569" s="309"/>
      <c r="N5569" s="309"/>
      <c r="O5569" s="309"/>
      <c r="P5569" s="309"/>
      <c r="Q5569" s="309"/>
      <c r="R5569" s="309"/>
      <c r="S5569" s="309"/>
      <c r="T5569" s="309"/>
      <c r="U5569" s="309"/>
    </row>
    <row r="5570" spans="1:21" x14ac:dyDescent="0.2">
      <c r="A5570" s="309"/>
      <c r="B5570" s="309"/>
      <c r="C5570" s="309"/>
      <c r="D5570" s="309"/>
      <c r="E5570" s="309"/>
      <c r="F5570" s="309"/>
      <c r="G5570" s="309"/>
      <c r="H5570" s="309"/>
      <c r="I5570" s="309"/>
      <c r="J5570" s="309"/>
      <c r="K5570" s="309"/>
      <c r="L5570" s="309"/>
      <c r="M5570" s="309"/>
      <c r="N5570" s="309"/>
      <c r="O5570" s="309"/>
      <c r="P5570" s="309"/>
      <c r="Q5570" s="309"/>
      <c r="R5570" s="309"/>
      <c r="S5570" s="309"/>
      <c r="T5570" s="309"/>
      <c r="U5570" s="309"/>
    </row>
    <row r="5571" spans="1:21" x14ac:dyDescent="0.2">
      <c r="A5571" s="309"/>
      <c r="B5571" s="309"/>
      <c r="C5571" s="309"/>
      <c r="D5571" s="309"/>
      <c r="E5571" s="309"/>
      <c r="F5571" s="309"/>
      <c r="G5571" s="309"/>
      <c r="H5571" s="309"/>
      <c r="I5571" s="309"/>
      <c r="J5571" s="309"/>
      <c r="K5571" s="309"/>
      <c r="L5571" s="309"/>
      <c r="M5571" s="309"/>
      <c r="N5571" s="309"/>
      <c r="O5571" s="309"/>
      <c r="P5571" s="309"/>
      <c r="Q5571" s="309"/>
      <c r="R5571" s="309"/>
      <c r="S5571" s="309"/>
      <c r="T5571" s="309"/>
      <c r="U5571" s="309"/>
    </row>
    <row r="5572" spans="1:21" x14ac:dyDescent="0.2">
      <c r="A5572" s="309"/>
      <c r="B5572" s="309"/>
      <c r="C5572" s="309"/>
      <c r="D5572" s="309"/>
      <c r="E5572" s="309"/>
      <c r="F5572" s="309"/>
      <c r="G5572" s="309"/>
      <c r="H5572" s="309"/>
      <c r="I5572" s="309"/>
      <c r="J5572" s="309"/>
      <c r="K5572" s="309"/>
      <c r="L5572" s="309"/>
      <c r="M5572" s="309"/>
      <c r="N5572" s="309"/>
      <c r="O5572" s="309"/>
      <c r="P5572" s="309"/>
      <c r="Q5572" s="309"/>
      <c r="R5572" s="309"/>
      <c r="S5572" s="309"/>
      <c r="T5572" s="309"/>
      <c r="U5572" s="309"/>
    </row>
    <row r="5573" spans="1:21" x14ac:dyDescent="0.2">
      <c r="A5573" s="309"/>
      <c r="B5573" s="309"/>
      <c r="C5573" s="309"/>
      <c r="D5573" s="309"/>
      <c r="E5573" s="309"/>
      <c r="F5573" s="309"/>
      <c r="G5573" s="309"/>
      <c r="H5573" s="309"/>
      <c r="I5573" s="309"/>
      <c r="J5573" s="309"/>
      <c r="K5573" s="309"/>
      <c r="L5573" s="309"/>
      <c r="M5573" s="309"/>
      <c r="N5573" s="309"/>
      <c r="O5573" s="309"/>
      <c r="P5573" s="309"/>
      <c r="Q5573" s="309"/>
      <c r="R5573" s="309"/>
      <c r="S5573" s="309"/>
      <c r="T5573" s="309"/>
      <c r="U5573" s="309"/>
    </row>
    <row r="5574" spans="1:21" x14ac:dyDescent="0.2">
      <c r="A5574" s="309"/>
      <c r="B5574" s="309"/>
      <c r="C5574" s="309"/>
      <c r="D5574" s="309"/>
      <c r="E5574" s="309"/>
      <c r="F5574" s="309"/>
      <c r="G5574" s="309"/>
      <c r="H5574" s="309"/>
      <c r="I5574" s="309"/>
      <c r="J5574" s="309"/>
      <c r="K5574" s="309"/>
      <c r="L5574" s="309"/>
      <c r="M5574" s="309"/>
      <c r="N5574" s="309"/>
      <c r="O5574" s="309"/>
      <c r="P5574" s="309"/>
      <c r="Q5574" s="309"/>
      <c r="R5574" s="309"/>
      <c r="S5574" s="309"/>
      <c r="T5574" s="309"/>
      <c r="U5574" s="309"/>
    </row>
    <row r="5575" spans="1:21" x14ac:dyDescent="0.2">
      <c r="A5575" s="309"/>
      <c r="B5575" s="309"/>
      <c r="C5575" s="309"/>
      <c r="D5575" s="309"/>
      <c r="E5575" s="309"/>
      <c r="F5575" s="309"/>
      <c r="G5575" s="309"/>
      <c r="H5575" s="309"/>
      <c r="I5575" s="309"/>
      <c r="J5575" s="309"/>
      <c r="K5575" s="309"/>
      <c r="L5575" s="309"/>
      <c r="M5575" s="309"/>
      <c r="N5575" s="309"/>
      <c r="O5575" s="309"/>
      <c r="P5575" s="309"/>
      <c r="Q5575" s="309"/>
      <c r="R5575" s="309"/>
      <c r="S5575" s="309"/>
      <c r="T5575" s="309"/>
      <c r="U5575" s="309"/>
    </row>
    <row r="5576" spans="1:21" x14ac:dyDescent="0.2">
      <c r="A5576" s="309"/>
      <c r="B5576" s="309"/>
      <c r="C5576" s="309"/>
      <c r="D5576" s="309"/>
      <c r="E5576" s="309"/>
      <c r="F5576" s="309"/>
      <c r="G5576" s="309"/>
      <c r="H5576" s="309"/>
      <c r="I5576" s="309"/>
      <c r="J5576" s="309"/>
      <c r="K5576" s="309"/>
      <c r="L5576" s="309"/>
      <c r="M5576" s="309"/>
      <c r="N5576" s="309"/>
      <c r="O5576" s="309"/>
      <c r="P5576" s="309"/>
      <c r="Q5576" s="309"/>
      <c r="R5576" s="309"/>
      <c r="S5576" s="309"/>
      <c r="T5576" s="309"/>
      <c r="U5576" s="309"/>
    </row>
    <row r="5577" spans="1:21" x14ac:dyDescent="0.2">
      <c r="A5577" s="309"/>
      <c r="B5577" s="309"/>
      <c r="C5577" s="309"/>
      <c r="D5577" s="309"/>
      <c r="E5577" s="309"/>
      <c r="F5577" s="309"/>
      <c r="G5577" s="309"/>
      <c r="H5577" s="309"/>
      <c r="I5577" s="309"/>
      <c r="J5577" s="309"/>
      <c r="K5577" s="309"/>
      <c r="L5577" s="309"/>
      <c r="M5577" s="309"/>
      <c r="N5577" s="309"/>
      <c r="O5577" s="309"/>
      <c r="P5577" s="309"/>
      <c r="Q5577" s="309"/>
      <c r="R5577" s="309"/>
      <c r="S5577" s="309"/>
      <c r="T5577" s="309"/>
      <c r="U5577" s="309"/>
    </row>
    <row r="5578" spans="1:21" x14ac:dyDescent="0.2">
      <c r="A5578" s="309"/>
      <c r="B5578" s="309"/>
      <c r="C5578" s="309"/>
      <c r="D5578" s="309"/>
      <c r="E5578" s="309"/>
      <c r="F5578" s="309"/>
      <c r="G5578" s="309"/>
      <c r="H5578" s="309"/>
      <c r="I5578" s="309"/>
      <c r="J5578" s="309"/>
      <c r="K5578" s="309"/>
      <c r="L5578" s="309"/>
      <c r="M5578" s="309"/>
      <c r="N5578" s="309"/>
      <c r="O5578" s="309"/>
      <c r="P5578" s="309"/>
      <c r="Q5578" s="309"/>
      <c r="R5578" s="309"/>
      <c r="S5578" s="309"/>
      <c r="T5578" s="309"/>
      <c r="U5578" s="309"/>
    </row>
    <row r="5579" spans="1:21" x14ac:dyDescent="0.2">
      <c r="A5579" s="309"/>
      <c r="B5579" s="309"/>
      <c r="C5579" s="309"/>
      <c r="D5579" s="309"/>
      <c r="E5579" s="309"/>
      <c r="F5579" s="309"/>
      <c r="G5579" s="309"/>
      <c r="H5579" s="309"/>
      <c r="I5579" s="309"/>
      <c r="J5579" s="309"/>
      <c r="K5579" s="309"/>
      <c r="L5579" s="309"/>
      <c r="M5579" s="309"/>
      <c r="N5579" s="309"/>
      <c r="O5579" s="309"/>
      <c r="P5579" s="309"/>
      <c r="Q5579" s="309"/>
      <c r="R5579" s="309"/>
      <c r="S5579" s="309"/>
      <c r="T5579" s="309"/>
      <c r="U5579" s="309"/>
    </row>
    <row r="5580" spans="1:21" x14ac:dyDescent="0.2">
      <c r="A5580" s="309"/>
      <c r="B5580" s="309"/>
      <c r="C5580" s="309"/>
      <c r="D5580" s="309"/>
      <c r="E5580" s="309"/>
      <c r="F5580" s="309"/>
      <c r="G5580" s="309"/>
      <c r="H5580" s="309"/>
      <c r="I5580" s="309"/>
      <c r="J5580" s="309"/>
      <c r="K5580" s="309"/>
      <c r="L5580" s="309"/>
      <c r="M5580" s="309"/>
      <c r="N5580" s="309"/>
      <c r="O5580" s="309"/>
      <c r="P5580" s="309"/>
      <c r="Q5580" s="309"/>
      <c r="R5580" s="309"/>
      <c r="S5580" s="309"/>
      <c r="T5580" s="309"/>
      <c r="U5580" s="309"/>
    </row>
    <row r="5581" spans="1:21" x14ac:dyDescent="0.2">
      <c r="A5581" s="309"/>
      <c r="B5581" s="309"/>
      <c r="C5581" s="309"/>
      <c r="D5581" s="309"/>
      <c r="E5581" s="309"/>
      <c r="F5581" s="309"/>
      <c r="G5581" s="309"/>
      <c r="H5581" s="309"/>
      <c r="I5581" s="309"/>
      <c r="J5581" s="309"/>
      <c r="K5581" s="309"/>
      <c r="L5581" s="309"/>
      <c r="M5581" s="309"/>
      <c r="N5581" s="309"/>
      <c r="O5581" s="309"/>
      <c r="P5581" s="309"/>
      <c r="Q5581" s="309"/>
      <c r="R5581" s="309"/>
      <c r="S5581" s="309"/>
      <c r="T5581" s="309"/>
      <c r="U5581" s="309"/>
    </row>
    <row r="5582" spans="1:21" x14ac:dyDescent="0.2">
      <c r="A5582" s="309"/>
      <c r="B5582" s="309"/>
      <c r="C5582" s="309"/>
      <c r="D5582" s="309"/>
      <c r="E5582" s="309"/>
      <c r="F5582" s="309"/>
      <c r="G5582" s="309"/>
      <c r="H5582" s="309"/>
      <c r="I5582" s="309"/>
      <c r="J5582" s="309"/>
      <c r="K5582" s="309"/>
      <c r="L5582" s="309"/>
      <c r="M5582" s="309"/>
      <c r="N5582" s="309"/>
      <c r="O5582" s="309"/>
      <c r="P5582" s="309"/>
      <c r="Q5582" s="309"/>
      <c r="R5582" s="309"/>
      <c r="S5582" s="309"/>
      <c r="T5582" s="309"/>
      <c r="U5582" s="309"/>
    </row>
    <row r="5583" spans="1:21" x14ac:dyDescent="0.2">
      <c r="A5583" s="309"/>
      <c r="B5583" s="309"/>
      <c r="C5583" s="309"/>
      <c r="D5583" s="309"/>
      <c r="E5583" s="309"/>
      <c r="F5583" s="309"/>
      <c r="G5583" s="309"/>
      <c r="H5583" s="309"/>
      <c r="I5583" s="309"/>
      <c r="J5583" s="309"/>
      <c r="K5583" s="309"/>
      <c r="L5583" s="309"/>
      <c r="M5583" s="309"/>
      <c r="N5583" s="309"/>
      <c r="O5583" s="309"/>
      <c r="P5583" s="309"/>
      <c r="Q5583" s="309"/>
      <c r="R5583" s="309"/>
      <c r="S5583" s="309"/>
      <c r="T5583" s="309"/>
      <c r="U5583" s="309"/>
    </row>
    <row r="5584" spans="1:21" x14ac:dyDescent="0.2">
      <c r="A5584" s="309"/>
      <c r="B5584" s="309"/>
      <c r="C5584" s="309"/>
      <c r="D5584" s="309"/>
      <c r="E5584" s="309"/>
      <c r="F5584" s="309"/>
      <c r="G5584" s="309"/>
      <c r="H5584" s="309"/>
      <c r="I5584" s="309"/>
      <c r="J5584" s="309"/>
      <c r="K5584" s="309"/>
      <c r="L5584" s="309"/>
      <c r="M5584" s="309"/>
      <c r="N5584" s="309"/>
      <c r="O5584" s="309"/>
      <c r="P5584" s="309"/>
      <c r="Q5584" s="309"/>
      <c r="R5584" s="309"/>
      <c r="S5584" s="309"/>
      <c r="T5584" s="309"/>
      <c r="U5584" s="309"/>
    </row>
    <row r="5585" spans="1:21" x14ac:dyDescent="0.2">
      <c r="A5585" s="309"/>
      <c r="B5585" s="309"/>
      <c r="C5585" s="309"/>
      <c r="D5585" s="309"/>
      <c r="E5585" s="309"/>
      <c r="F5585" s="309"/>
      <c r="G5585" s="309"/>
      <c r="H5585" s="309"/>
      <c r="I5585" s="309"/>
      <c r="J5585" s="309"/>
      <c r="K5585" s="309"/>
      <c r="L5585" s="309"/>
      <c r="M5585" s="309"/>
      <c r="N5585" s="309"/>
      <c r="O5585" s="309"/>
      <c r="P5585" s="309"/>
      <c r="Q5585" s="309"/>
      <c r="R5585" s="309"/>
      <c r="S5585" s="309"/>
      <c r="T5585" s="309"/>
      <c r="U5585" s="309"/>
    </row>
    <row r="5586" spans="1:21" x14ac:dyDescent="0.2">
      <c r="A5586" s="309"/>
      <c r="B5586" s="309"/>
      <c r="C5586" s="309"/>
      <c r="D5586" s="309"/>
      <c r="E5586" s="309"/>
      <c r="F5586" s="309"/>
      <c r="G5586" s="309"/>
      <c r="H5586" s="309"/>
      <c r="I5586" s="309"/>
      <c r="J5586" s="309"/>
      <c r="K5586" s="309"/>
      <c r="L5586" s="309"/>
      <c r="M5586" s="309"/>
      <c r="N5586" s="309"/>
      <c r="O5586" s="309"/>
      <c r="P5586" s="309"/>
      <c r="Q5586" s="309"/>
      <c r="R5586" s="309"/>
      <c r="S5586" s="309"/>
      <c r="T5586" s="309"/>
      <c r="U5586" s="309"/>
    </row>
    <row r="5587" spans="1:21" x14ac:dyDescent="0.2">
      <c r="A5587" s="309"/>
      <c r="B5587" s="309"/>
      <c r="C5587" s="309"/>
      <c r="D5587" s="309"/>
      <c r="E5587" s="309"/>
      <c r="F5587" s="309"/>
      <c r="G5587" s="309"/>
      <c r="H5587" s="309"/>
      <c r="I5587" s="309"/>
      <c r="J5587" s="309"/>
      <c r="K5587" s="309"/>
      <c r="L5587" s="309"/>
      <c r="M5587" s="309"/>
      <c r="N5587" s="309"/>
      <c r="O5587" s="309"/>
      <c r="P5587" s="309"/>
      <c r="Q5587" s="309"/>
      <c r="R5587" s="309"/>
      <c r="S5587" s="309"/>
      <c r="T5587" s="309"/>
      <c r="U5587" s="309"/>
    </row>
    <row r="5588" spans="1:21" x14ac:dyDescent="0.2">
      <c r="A5588" s="309"/>
      <c r="B5588" s="309"/>
      <c r="C5588" s="309"/>
      <c r="D5588" s="309"/>
      <c r="E5588" s="309"/>
      <c r="F5588" s="309"/>
      <c r="G5588" s="309"/>
      <c r="H5588" s="309"/>
      <c r="I5588" s="309"/>
      <c r="J5588" s="309"/>
      <c r="K5588" s="309"/>
      <c r="L5588" s="309"/>
      <c r="M5588" s="309"/>
      <c r="N5588" s="309"/>
      <c r="O5588" s="309"/>
      <c r="P5588" s="309"/>
      <c r="Q5588" s="309"/>
      <c r="R5588" s="309"/>
      <c r="S5588" s="309"/>
      <c r="T5588" s="309"/>
      <c r="U5588" s="309"/>
    </row>
    <row r="5589" spans="1:21" x14ac:dyDescent="0.2">
      <c r="A5589" s="309"/>
      <c r="B5589" s="309"/>
      <c r="C5589" s="309"/>
      <c r="D5589" s="309"/>
      <c r="E5589" s="309"/>
      <c r="F5589" s="309"/>
      <c r="G5589" s="309"/>
      <c r="H5589" s="309"/>
      <c r="I5589" s="309"/>
      <c r="J5589" s="309"/>
      <c r="K5589" s="309"/>
      <c r="L5589" s="309"/>
      <c r="M5589" s="309"/>
      <c r="N5589" s="309"/>
      <c r="O5589" s="309"/>
      <c r="P5589" s="309"/>
      <c r="Q5589" s="309"/>
      <c r="R5589" s="309"/>
      <c r="S5589" s="309"/>
      <c r="T5589" s="309"/>
      <c r="U5589" s="309"/>
    </row>
    <row r="5590" spans="1:21" x14ac:dyDescent="0.2">
      <c r="A5590" s="309"/>
      <c r="B5590" s="309"/>
      <c r="C5590" s="309"/>
      <c r="D5590" s="309"/>
      <c r="E5590" s="309"/>
      <c r="F5590" s="309"/>
      <c r="G5590" s="309"/>
      <c r="H5590" s="309"/>
      <c r="I5590" s="309"/>
      <c r="J5590" s="309"/>
      <c r="K5590" s="309"/>
      <c r="L5590" s="309"/>
      <c r="M5590" s="309"/>
      <c r="N5590" s="309"/>
      <c r="O5590" s="309"/>
      <c r="P5590" s="309"/>
      <c r="Q5590" s="309"/>
      <c r="R5590" s="309"/>
      <c r="S5590" s="309"/>
      <c r="T5590" s="309"/>
      <c r="U5590" s="309"/>
    </row>
    <row r="5591" spans="1:21" x14ac:dyDescent="0.2">
      <c r="A5591" s="309"/>
      <c r="B5591" s="309"/>
      <c r="C5591" s="309"/>
      <c r="D5591" s="309"/>
      <c r="E5591" s="309"/>
      <c r="F5591" s="309"/>
      <c r="G5591" s="309"/>
      <c r="H5591" s="309"/>
      <c r="I5591" s="309"/>
      <c r="J5591" s="309"/>
      <c r="K5591" s="309"/>
      <c r="L5591" s="309"/>
      <c r="M5591" s="309"/>
      <c r="N5591" s="309"/>
      <c r="O5591" s="309"/>
      <c r="P5591" s="309"/>
      <c r="Q5591" s="309"/>
      <c r="R5591" s="309"/>
      <c r="S5591" s="309"/>
      <c r="T5591" s="309"/>
      <c r="U5591" s="309"/>
    </row>
    <row r="5592" spans="1:21" x14ac:dyDescent="0.2">
      <c r="A5592" s="309"/>
      <c r="B5592" s="309"/>
      <c r="C5592" s="309"/>
      <c r="D5592" s="309"/>
      <c r="E5592" s="309"/>
      <c r="F5592" s="309"/>
      <c r="G5592" s="309"/>
      <c r="H5592" s="309"/>
      <c r="I5592" s="309"/>
      <c r="J5592" s="309"/>
      <c r="K5592" s="309"/>
      <c r="L5592" s="309"/>
      <c r="M5592" s="309"/>
      <c r="N5592" s="309"/>
      <c r="O5592" s="309"/>
      <c r="P5592" s="309"/>
      <c r="Q5592" s="309"/>
      <c r="R5592" s="309"/>
      <c r="S5592" s="309"/>
      <c r="T5592" s="309"/>
      <c r="U5592" s="309"/>
    </row>
    <row r="5593" spans="1:21" x14ac:dyDescent="0.2">
      <c r="A5593" s="309"/>
      <c r="B5593" s="309"/>
      <c r="C5593" s="309"/>
      <c r="D5593" s="309"/>
      <c r="E5593" s="309"/>
      <c r="F5593" s="309"/>
      <c r="G5593" s="309"/>
      <c r="H5593" s="309"/>
      <c r="I5593" s="309"/>
      <c r="J5593" s="309"/>
      <c r="K5593" s="309"/>
      <c r="L5593" s="309"/>
      <c r="M5593" s="309"/>
      <c r="N5593" s="309"/>
      <c r="O5593" s="309"/>
      <c r="P5593" s="309"/>
      <c r="Q5593" s="309"/>
      <c r="R5593" s="309"/>
      <c r="S5593" s="309"/>
      <c r="T5593" s="309"/>
      <c r="U5593" s="309"/>
    </row>
    <row r="5594" spans="1:21" x14ac:dyDescent="0.2">
      <c r="A5594" s="309"/>
      <c r="B5594" s="309"/>
      <c r="C5594" s="309"/>
      <c r="D5594" s="309"/>
      <c r="E5594" s="309"/>
      <c r="F5594" s="309"/>
      <c r="G5594" s="309"/>
      <c r="H5594" s="309"/>
      <c r="I5594" s="309"/>
      <c r="J5594" s="309"/>
      <c r="K5594" s="309"/>
      <c r="L5594" s="309"/>
      <c r="M5594" s="309"/>
      <c r="N5594" s="309"/>
      <c r="O5594" s="309"/>
      <c r="P5594" s="309"/>
      <c r="Q5594" s="309"/>
      <c r="R5594" s="309"/>
      <c r="S5594" s="309"/>
      <c r="T5594" s="309"/>
      <c r="U5594" s="309"/>
    </row>
    <row r="5595" spans="1:21" x14ac:dyDescent="0.2">
      <c r="A5595" s="309"/>
      <c r="B5595" s="309"/>
      <c r="C5595" s="309"/>
      <c r="D5595" s="309"/>
      <c r="E5595" s="309"/>
      <c r="F5595" s="309"/>
      <c r="G5595" s="309"/>
      <c r="H5595" s="309"/>
      <c r="I5595" s="309"/>
      <c r="J5595" s="309"/>
      <c r="K5595" s="309"/>
      <c r="L5595" s="309"/>
      <c r="M5595" s="309"/>
      <c r="N5595" s="309"/>
      <c r="O5595" s="309"/>
      <c r="P5595" s="309"/>
      <c r="Q5595" s="309"/>
      <c r="R5595" s="309"/>
      <c r="S5595" s="309"/>
      <c r="T5595" s="309"/>
      <c r="U5595" s="309"/>
    </row>
    <row r="5596" spans="1:21" x14ac:dyDescent="0.2">
      <c r="A5596" s="309"/>
      <c r="B5596" s="309"/>
      <c r="C5596" s="309"/>
      <c r="D5596" s="309"/>
      <c r="E5596" s="309"/>
      <c r="F5596" s="309"/>
      <c r="G5596" s="309"/>
      <c r="H5596" s="309"/>
      <c r="I5596" s="309"/>
      <c r="J5596" s="309"/>
      <c r="K5596" s="309"/>
      <c r="L5596" s="309"/>
      <c r="M5596" s="309"/>
      <c r="N5596" s="309"/>
      <c r="O5596" s="309"/>
      <c r="P5596" s="309"/>
      <c r="Q5596" s="309"/>
      <c r="R5596" s="309"/>
      <c r="S5596" s="309"/>
      <c r="T5596" s="309"/>
      <c r="U5596" s="309"/>
    </row>
    <row r="5597" spans="1:21" x14ac:dyDescent="0.2">
      <c r="A5597" s="309"/>
      <c r="B5597" s="309"/>
      <c r="C5597" s="309"/>
      <c r="D5597" s="309"/>
      <c r="E5597" s="309"/>
      <c r="F5597" s="309"/>
      <c r="G5597" s="309"/>
      <c r="H5597" s="309"/>
      <c r="I5597" s="309"/>
      <c r="J5597" s="309"/>
      <c r="K5597" s="309"/>
      <c r="L5597" s="309"/>
      <c r="M5597" s="309"/>
      <c r="N5597" s="309"/>
      <c r="O5597" s="309"/>
      <c r="P5597" s="309"/>
      <c r="Q5597" s="309"/>
      <c r="R5597" s="309"/>
      <c r="S5597" s="309"/>
      <c r="T5597" s="309"/>
      <c r="U5597" s="309"/>
    </row>
    <row r="5598" spans="1:21" x14ac:dyDescent="0.2">
      <c r="A5598" s="309"/>
      <c r="B5598" s="309"/>
      <c r="C5598" s="309"/>
      <c r="D5598" s="309"/>
      <c r="E5598" s="309"/>
      <c r="F5598" s="309"/>
      <c r="G5598" s="309"/>
      <c r="H5598" s="309"/>
      <c r="I5598" s="309"/>
      <c r="J5598" s="309"/>
      <c r="K5598" s="309"/>
      <c r="L5598" s="309"/>
      <c r="M5598" s="309"/>
      <c r="N5598" s="309"/>
      <c r="O5598" s="309"/>
      <c r="P5598" s="309"/>
      <c r="Q5598" s="309"/>
      <c r="R5598" s="309"/>
      <c r="S5598" s="309"/>
      <c r="T5598" s="309"/>
      <c r="U5598" s="309"/>
    </row>
    <row r="5599" spans="1:21" x14ac:dyDescent="0.2">
      <c r="A5599" s="309"/>
      <c r="B5599" s="309"/>
      <c r="C5599" s="309"/>
      <c r="D5599" s="309"/>
      <c r="E5599" s="309"/>
      <c r="F5599" s="309"/>
      <c r="G5599" s="309"/>
      <c r="H5599" s="309"/>
      <c r="I5599" s="309"/>
      <c r="J5599" s="309"/>
      <c r="K5599" s="309"/>
      <c r="L5599" s="309"/>
      <c r="M5599" s="309"/>
      <c r="N5599" s="309"/>
      <c r="O5599" s="309"/>
      <c r="P5599" s="309"/>
      <c r="Q5599" s="309"/>
      <c r="R5599" s="309"/>
      <c r="S5599" s="309"/>
      <c r="T5599" s="309"/>
      <c r="U5599" s="309"/>
    </row>
    <row r="5600" spans="1:21" x14ac:dyDescent="0.2">
      <c r="A5600" s="309"/>
      <c r="B5600" s="309"/>
      <c r="C5600" s="309"/>
      <c r="D5600" s="309"/>
      <c r="E5600" s="309"/>
      <c r="F5600" s="309"/>
      <c r="G5600" s="309"/>
      <c r="H5600" s="309"/>
      <c r="I5600" s="309"/>
      <c r="J5600" s="309"/>
      <c r="K5600" s="309"/>
      <c r="L5600" s="309"/>
      <c r="M5600" s="309"/>
      <c r="N5600" s="309"/>
      <c r="O5600" s="309"/>
      <c r="P5600" s="309"/>
      <c r="Q5600" s="309"/>
      <c r="R5600" s="309"/>
      <c r="S5600" s="309"/>
      <c r="T5600" s="309"/>
      <c r="U5600" s="309"/>
    </row>
    <row r="5601" spans="1:21" x14ac:dyDescent="0.2">
      <c r="A5601" s="309"/>
      <c r="B5601" s="309"/>
      <c r="C5601" s="309"/>
      <c r="D5601" s="309"/>
      <c r="E5601" s="309"/>
      <c r="F5601" s="309"/>
      <c r="G5601" s="309"/>
      <c r="H5601" s="309"/>
      <c r="I5601" s="309"/>
      <c r="J5601" s="309"/>
      <c r="K5601" s="309"/>
      <c r="L5601" s="309"/>
      <c r="M5601" s="309"/>
      <c r="N5601" s="309"/>
      <c r="O5601" s="309"/>
      <c r="P5601" s="309"/>
      <c r="Q5601" s="309"/>
      <c r="R5601" s="309"/>
      <c r="S5601" s="309"/>
      <c r="T5601" s="309"/>
      <c r="U5601" s="309"/>
    </row>
    <row r="5602" spans="1:21" x14ac:dyDescent="0.2">
      <c r="A5602" s="309"/>
      <c r="B5602" s="309"/>
      <c r="C5602" s="309"/>
      <c r="D5602" s="309"/>
      <c r="E5602" s="309"/>
      <c r="F5602" s="309"/>
      <c r="G5602" s="309"/>
      <c r="H5602" s="309"/>
      <c r="I5602" s="309"/>
      <c r="J5602" s="309"/>
      <c r="K5602" s="309"/>
      <c r="L5602" s="309"/>
      <c r="M5602" s="309"/>
      <c r="N5602" s="309"/>
      <c r="O5602" s="309"/>
      <c r="P5602" s="309"/>
      <c r="Q5602" s="309"/>
      <c r="R5602" s="309"/>
      <c r="S5602" s="309"/>
      <c r="T5602" s="309"/>
      <c r="U5602" s="309"/>
    </row>
    <row r="5603" spans="1:21" x14ac:dyDescent="0.2">
      <c r="A5603" s="309"/>
      <c r="B5603" s="309"/>
      <c r="C5603" s="309"/>
      <c r="D5603" s="309"/>
      <c r="E5603" s="309"/>
      <c r="F5603" s="309"/>
      <c r="G5603" s="309"/>
      <c r="H5603" s="309"/>
      <c r="I5603" s="309"/>
      <c r="J5603" s="309"/>
      <c r="K5603" s="309"/>
      <c r="L5603" s="309"/>
      <c r="M5603" s="309"/>
      <c r="N5603" s="309"/>
      <c r="O5603" s="309"/>
      <c r="P5603" s="309"/>
      <c r="Q5603" s="309"/>
      <c r="R5603" s="309"/>
      <c r="S5603" s="309"/>
      <c r="T5603" s="309"/>
      <c r="U5603" s="309"/>
    </row>
    <row r="5604" spans="1:21" x14ac:dyDescent="0.2">
      <c r="A5604" s="309"/>
      <c r="B5604" s="309"/>
      <c r="C5604" s="309"/>
      <c r="D5604" s="309"/>
      <c r="E5604" s="309"/>
      <c r="F5604" s="309"/>
      <c r="G5604" s="309"/>
      <c r="H5604" s="309"/>
      <c r="I5604" s="309"/>
      <c r="J5604" s="309"/>
      <c r="K5604" s="309"/>
      <c r="L5604" s="309"/>
      <c r="M5604" s="309"/>
      <c r="N5604" s="309"/>
      <c r="O5604" s="309"/>
      <c r="P5604" s="309"/>
      <c r="Q5604" s="309"/>
      <c r="R5604" s="309"/>
      <c r="S5604" s="309"/>
      <c r="T5604" s="309"/>
      <c r="U5604" s="309"/>
    </row>
    <row r="5605" spans="1:21" x14ac:dyDescent="0.2">
      <c r="A5605" s="309"/>
      <c r="B5605" s="309"/>
      <c r="C5605" s="309"/>
      <c r="D5605" s="309"/>
      <c r="E5605" s="309"/>
      <c r="F5605" s="309"/>
      <c r="G5605" s="309"/>
      <c r="H5605" s="309"/>
      <c r="I5605" s="309"/>
      <c r="J5605" s="309"/>
      <c r="K5605" s="309"/>
      <c r="L5605" s="309"/>
      <c r="M5605" s="309"/>
      <c r="N5605" s="309"/>
      <c r="O5605" s="309"/>
      <c r="P5605" s="309"/>
      <c r="Q5605" s="309"/>
      <c r="R5605" s="309"/>
      <c r="S5605" s="309"/>
      <c r="T5605" s="309"/>
      <c r="U5605" s="309"/>
    </row>
    <row r="5606" spans="1:21" x14ac:dyDescent="0.2">
      <c r="A5606" s="309"/>
      <c r="B5606" s="309"/>
      <c r="C5606" s="309"/>
      <c r="D5606" s="309"/>
      <c r="E5606" s="309"/>
      <c r="F5606" s="309"/>
      <c r="G5606" s="309"/>
      <c r="H5606" s="309"/>
      <c r="I5606" s="309"/>
      <c r="J5606" s="309"/>
      <c r="K5606" s="309"/>
      <c r="L5606" s="309"/>
      <c r="M5606" s="309"/>
      <c r="N5606" s="309"/>
      <c r="O5606" s="309"/>
      <c r="P5606" s="309"/>
      <c r="Q5606" s="309"/>
      <c r="R5606" s="309"/>
      <c r="S5606" s="309"/>
      <c r="T5606" s="309"/>
      <c r="U5606" s="309"/>
    </row>
    <row r="5607" spans="1:21" x14ac:dyDescent="0.2">
      <c r="A5607" s="309"/>
      <c r="B5607" s="309"/>
      <c r="C5607" s="309"/>
      <c r="D5607" s="309"/>
      <c r="E5607" s="309"/>
      <c r="F5607" s="309"/>
      <c r="G5607" s="309"/>
      <c r="H5607" s="309"/>
      <c r="I5607" s="309"/>
      <c r="J5607" s="309"/>
      <c r="K5607" s="309"/>
      <c r="L5607" s="309"/>
      <c r="M5607" s="309"/>
      <c r="N5607" s="309"/>
      <c r="O5607" s="309"/>
      <c r="P5607" s="309"/>
      <c r="Q5607" s="309"/>
      <c r="R5607" s="309"/>
      <c r="S5607" s="309"/>
      <c r="T5607" s="309"/>
      <c r="U5607" s="309"/>
    </row>
    <row r="5608" spans="1:21" x14ac:dyDescent="0.2">
      <c r="A5608" s="309"/>
      <c r="B5608" s="309"/>
      <c r="C5608" s="309"/>
      <c r="D5608" s="309"/>
      <c r="E5608" s="309"/>
      <c r="F5608" s="309"/>
      <c r="G5608" s="309"/>
      <c r="H5608" s="309"/>
      <c r="I5608" s="309"/>
      <c r="J5608" s="309"/>
      <c r="K5608" s="309"/>
      <c r="L5608" s="309"/>
      <c r="M5608" s="309"/>
      <c r="N5608" s="309"/>
      <c r="O5608" s="309"/>
      <c r="P5608" s="309"/>
      <c r="Q5608" s="309"/>
      <c r="R5608" s="309"/>
      <c r="S5608" s="309"/>
      <c r="T5608" s="309"/>
      <c r="U5608" s="309"/>
    </row>
    <row r="5609" spans="1:21" x14ac:dyDescent="0.2">
      <c r="A5609" s="309"/>
      <c r="B5609" s="309"/>
      <c r="C5609" s="309"/>
      <c r="D5609" s="309"/>
      <c r="E5609" s="309"/>
      <c r="F5609" s="309"/>
      <c r="G5609" s="309"/>
      <c r="H5609" s="309"/>
      <c r="I5609" s="309"/>
      <c r="J5609" s="309"/>
      <c r="K5609" s="309"/>
      <c r="L5609" s="309"/>
      <c r="M5609" s="309"/>
      <c r="N5609" s="309"/>
      <c r="O5609" s="309"/>
      <c r="P5609" s="309"/>
      <c r="Q5609" s="309"/>
      <c r="R5609" s="309"/>
      <c r="S5609" s="309"/>
      <c r="T5609" s="309"/>
      <c r="U5609" s="309"/>
    </row>
    <row r="5610" spans="1:21" x14ac:dyDescent="0.2">
      <c r="A5610" s="309"/>
      <c r="B5610" s="309"/>
      <c r="C5610" s="309"/>
      <c r="D5610" s="309"/>
      <c r="E5610" s="309"/>
      <c r="F5610" s="309"/>
      <c r="G5610" s="309"/>
      <c r="H5610" s="309"/>
      <c r="I5610" s="309"/>
      <c r="J5610" s="309"/>
      <c r="K5610" s="309"/>
      <c r="L5610" s="309"/>
      <c r="M5610" s="309"/>
      <c r="N5610" s="309"/>
      <c r="O5610" s="309"/>
      <c r="P5610" s="309"/>
      <c r="Q5610" s="309"/>
      <c r="R5610" s="309"/>
      <c r="S5610" s="309"/>
      <c r="T5610" s="309"/>
      <c r="U5610" s="309"/>
    </row>
    <row r="5611" spans="1:21" x14ac:dyDescent="0.2">
      <c r="A5611" s="309"/>
      <c r="B5611" s="309"/>
      <c r="C5611" s="309"/>
      <c r="D5611" s="309"/>
      <c r="E5611" s="309"/>
      <c r="F5611" s="309"/>
      <c r="G5611" s="309"/>
      <c r="H5611" s="309"/>
      <c r="I5611" s="309"/>
      <c r="J5611" s="309"/>
      <c r="K5611" s="309"/>
      <c r="L5611" s="309"/>
      <c r="M5611" s="309"/>
      <c r="N5611" s="309"/>
      <c r="O5611" s="309"/>
      <c r="P5611" s="309"/>
      <c r="Q5611" s="309"/>
      <c r="R5611" s="309"/>
      <c r="S5611" s="309"/>
      <c r="T5611" s="309"/>
      <c r="U5611" s="309"/>
    </row>
    <row r="5612" spans="1:21" x14ac:dyDescent="0.2">
      <c r="A5612" s="309"/>
      <c r="B5612" s="309"/>
      <c r="C5612" s="309"/>
      <c r="D5612" s="309"/>
      <c r="E5612" s="309"/>
      <c r="F5612" s="309"/>
      <c r="G5612" s="309"/>
      <c r="H5612" s="309"/>
      <c r="I5612" s="309"/>
      <c r="J5612" s="309"/>
      <c r="K5612" s="309"/>
      <c r="L5612" s="309"/>
      <c r="M5612" s="309"/>
      <c r="N5612" s="309"/>
      <c r="O5612" s="309"/>
      <c r="P5612" s="309"/>
      <c r="Q5612" s="309"/>
      <c r="R5612" s="309"/>
      <c r="S5612" s="309"/>
      <c r="T5612" s="309"/>
      <c r="U5612" s="309"/>
    </row>
    <row r="5613" spans="1:21" x14ac:dyDescent="0.2">
      <c r="A5613" s="309"/>
      <c r="B5613" s="309"/>
      <c r="C5613" s="309"/>
      <c r="D5613" s="309"/>
      <c r="E5613" s="309"/>
      <c r="F5613" s="309"/>
      <c r="G5613" s="309"/>
      <c r="H5613" s="309"/>
      <c r="I5613" s="309"/>
      <c r="J5613" s="309"/>
      <c r="K5613" s="309"/>
      <c r="L5613" s="309"/>
      <c r="M5613" s="309"/>
      <c r="N5613" s="309"/>
      <c r="O5613" s="309"/>
      <c r="P5613" s="309"/>
      <c r="Q5613" s="309"/>
      <c r="R5613" s="309"/>
      <c r="S5613" s="309"/>
      <c r="T5613" s="309"/>
      <c r="U5613" s="309"/>
    </row>
    <row r="5614" spans="1:21" x14ac:dyDescent="0.2">
      <c r="A5614" s="309"/>
      <c r="B5614" s="309"/>
      <c r="C5614" s="309"/>
      <c r="D5614" s="309"/>
      <c r="E5614" s="309"/>
      <c r="F5614" s="309"/>
      <c r="G5614" s="309"/>
      <c r="H5614" s="309"/>
      <c r="I5614" s="309"/>
      <c r="J5614" s="309"/>
      <c r="K5614" s="309"/>
      <c r="L5614" s="309"/>
      <c r="M5614" s="309"/>
      <c r="N5614" s="309"/>
      <c r="O5614" s="309"/>
      <c r="P5614" s="309"/>
      <c r="Q5614" s="309"/>
      <c r="R5614" s="309"/>
      <c r="S5614" s="309"/>
      <c r="T5614" s="309"/>
      <c r="U5614" s="309"/>
    </row>
    <row r="5615" spans="1:21" x14ac:dyDescent="0.2">
      <c r="A5615" s="309"/>
      <c r="B5615" s="309"/>
      <c r="C5615" s="309"/>
      <c r="D5615" s="309"/>
      <c r="E5615" s="309"/>
      <c r="F5615" s="309"/>
      <c r="G5615" s="309"/>
      <c r="H5615" s="309"/>
      <c r="I5615" s="309"/>
      <c r="J5615" s="309"/>
      <c r="K5615" s="309"/>
      <c r="L5615" s="309"/>
      <c r="M5615" s="309"/>
      <c r="N5615" s="309"/>
      <c r="O5615" s="309"/>
      <c r="P5615" s="309"/>
      <c r="Q5615" s="309"/>
      <c r="R5615" s="309"/>
      <c r="S5615" s="309"/>
      <c r="T5615" s="309"/>
      <c r="U5615" s="309"/>
    </row>
    <row r="5616" spans="1:21" x14ac:dyDescent="0.2">
      <c r="A5616" s="309"/>
      <c r="B5616" s="309"/>
      <c r="C5616" s="309"/>
      <c r="D5616" s="309"/>
      <c r="E5616" s="309"/>
      <c r="F5616" s="309"/>
      <c r="G5616" s="309"/>
      <c r="H5616" s="309"/>
      <c r="I5616" s="309"/>
      <c r="J5616" s="309"/>
      <c r="K5616" s="309"/>
      <c r="L5616" s="309"/>
      <c r="M5616" s="309"/>
      <c r="N5616" s="309"/>
      <c r="O5616" s="309"/>
      <c r="P5616" s="309"/>
      <c r="Q5616" s="309"/>
      <c r="R5616" s="309"/>
      <c r="S5616" s="309"/>
      <c r="T5616" s="309"/>
      <c r="U5616" s="309"/>
    </row>
    <row r="5617" spans="1:21" x14ac:dyDescent="0.2">
      <c r="A5617" s="309"/>
      <c r="B5617" s="309"/>
      <c r="C5617" s="309"/>
      <c r="D5617" s="309"/>
      <c r="E5617" s="309"/>
      <c r="F5617" s="309"/>
      <c r="G5617" s="309"/>
      <c r="H5617" s="309"/>
      <c r="I5617" s="309"/>
      <c r="J5617" s="309"/>
      <c r="K5617" s="309"/>
      <c r="L5617" s="309"/>
      <c r="M5617" s="309"/>
      <c r="N5617" s="309"/>
      <c r="O5617" s="309"/>
      <c r="P5617" s="309"/>
      <c r="Q5617" s="309"/>
      <c r="R5617" s="309"/>
      <c r="S5617" s="309"/>
      <c r="T5617" s="309"/>
      <c r="U5617" s="309"/>
    </row>
    <row r="5618" spans="1:21" x14ac:dyDescent="0.2">
      <c r="A5618" s="309"/>
      <c r="B5618" s="309"/>
      <c r="C5618" s="309"/>
      <c r="D5618" s="309"/>
      <c r="E5618" s="309"/>
      <c r="F5618" s="309"/>
      <c r="G5618" s="309"/>
      <c r="H5618" s="309"/>
      <c r="I5618" s="309"/>
      <c r="J5618" s="309"/>
      <c r="K5618" s="309"/>
      <c r="L5618" s="309"/>
      <c r="M5618" s="309"/>
      <c r="N5618" s="309"/>
      <c r="O5618" s="309"/>
      <c r="P5618" s="309"/>
      <c r="Q5618" s="309"/>
      <c r="R5618" s="309"/>
      <c r="S5618" s="309"/>
      <c r="T5618" s="309"/>
      <c r="U5618" s="309"/>
    </row>
    <row r="5619" spans="1:21" x14ac:dyDescent="0.2">
      <c r="A5619" s="309"/>
      <c r="B5619" s="309"/>
      <c r="C5619" s="309"/>
      <c r="D5619" s="309"/>
      <c r="E5619" s="309"/>
      <c r="F5619" s="309"/>
      <c r="G5619" s="309"/>
      <c r="H5619" s="309"/>
      <c r="I5619" s="309"/>
      <c r="J5619" s="309"/>
      <c r="K5619" s="309"/>
      <c r="L5619" s="309"/>
      <c r="M5619" s="309"/>
      <c r="N5619" s="309"/>
      <c r="O5619" s="309"/>
      <c r="P5619" s="309"/>
      <c r="Q5619" s="309"/>
      <c r="R5619" s="309"/>
      <c r="S5619" s="309"/>
      <c r="T5619" s="309"/>
      <c r="U5619" s="309"/>
    </row>
    <row r="5620" spans="1:21" x14ac:dyDescent="0.2">
      <c r="A5620" s="309"/>
      <c r="B5620" s="309"/>
      <c r="C5620" s="309"/>
      <c r="D5620" s="309"/>
      <c r="E5620" s="309"/>
      <c r="F5620" s="309"/>
      <c r="G5620" s="309"/>
      <c r="H5620" s="309"/>
      <c r="I5620" s="309"/>
      <c r="J5620" s="309"/>
      <c r="K5620" s="309"/>
      <c r="L5620" s="309"/>
      <c r="M5620" s="309"/>
      <c r="N5620" s="309"/>
      <c r="O5620" s="309"/>
      <c r="P5620" s="309"/>
      <c r="Q5620" s="309"/>
      <c r="R5620" s="309"/>
      <c r="S5620" s="309"/>
      <c r="T5620" s="309"/>
      <c r="U5620" s="309"/>
    </row>
    <row r="5621" spans="1:21" x14ac:dyDescent="0.2">
      <c r="A5621" s="309"/>
      <c r="B5621" s="309"/>
      <c r="C5621" s="309"/>
      <c r="D5621" s="309"/>
      <c r="E5621" s="309"/>
      <c r="F5621" s="309"/>
      <c r="G5621" s="309"/>
      <c r="H5621" s="309"/>
      <c r="I5621" s="309"/>
      <c r="J5621" s="309"/>
      <c r="K5621" s="309"/>
      <c r="L5621" s="309"/>
      <c r="M5621" s="309"/>
      <c r="N5621" s="309"/>
      <c r="O5621" s="309"/>
      <c r="P5621" s="309"/>
      <c r="Q5621" s="309"/>
      <c r="R5621" s="309"/>
      <c r="S5621" s="309"/>
      <c r="T5621" s="309"/>
      <c r="U5621" s="309"/>
    </row>
    <row r="5622" spans="1:21" x14ac:dyDescent="0.2">
      <c r="A5622" s="309"/>
      <c r="B5622" s="309"/>
      <c r="C5622" s="309"/>
      <c r="D5622" s="309"/>
      <c r="E5622" s="309"/>
      <c r="F5622" s="309"/>
      <c r="G5622" s="309"/>
      <c r="H5622" s="309"/>
      <c r="I5622" s="309"/>
      <c r="J5622" s="309"/>
      <c r="K5622" s="309"/>
      <c r="L5622" s="309"/>
      <c r="M5622" s="309"/>
      <c r="N5622" s="309"/>
      <c r="O5622" s="309"/>
      <c r="P5622" s="309"/>
      <c r="Q5622" s="309"/>
      <c r="R5622" s="309"/>
      <c r="S5622" s="309"/>
      <c r="T5622" s="309"/>
      <c r="U5622" s="309"/>
    </row>
    <row r="5623" spans="1:21" x14ac:dyDescent="0.2">
      <c r="A5623" s="309"/>
      <c r="B5623" s="309"/>
      <c r="C5623" s="309"/>
      <c r="D5623" s="309"/>
      <c r="E5623" s="309"/>
      <c r="F5623" s="309"/>
      <c r="G5623" s="309"/>
      <c r="H5623" s="309"/>
      <c r="I5623" s="309"/>
      <c r="J5623" s="309"/>
      <c r="K5623" s="309"/>
      <c r="L5623" s="309"/>
      <c r="M5623" s="309"/>
      <c r="N5623" s="309"/>
      <c r="O5623" s="309"/>
      <c r="P5623" s="309"/>
      <c r="Q5623" s="309"/>
      <c r="R5623" s="309"/>
      <c r="S5623" s="309"/>
      <c r="T5623" s="309"/>
      <c r="U5623" s="309"/>
    </row>
    <row r="5624" spans="1:21" x14ac:dyDescent="0.2">
      <c r="A5624" s="309"/>
      <c r="B5624" s="309"/>
      <c r="C5624" s="309"/>
      <c r="D5624" s="309"/>
      <c r="E5624" s="309"/>
      <c r="F5624" s="309"/>
      <c r="G5624" s="309"/>
      <c r="H5624" s="309"/>
      <c r="I5624" s="309"/>
      <c r="J5624" s="309"/>
      <c r="K5624" s="309"/>
      <c r="L5624" s="309"/>
      <c r="M5624" s="309"/>
      <c r="N5624" s="309"/>
      <c r="O5624" s="309"/>
      <c r="P5624" s="309"/>
      <c r="Q5624" s="309"/>
      <c r="R5624" s="309"/>
      <c r="S5624" s="309"/>
      <c r="T5624" s="309"/>
      <c r="U5624" s="309"/>
    </row>
    <row r="5625" spans="1:21" x14ac:dyDescent="0.2">
      <c r="A5625" s="309"/>
      <c r="B5625" s="309"/>
      <c r="C5625" s="309"/>
      <c r="D5625" s="309"/>
      <c r="E5625" s="309"/>
      <c r="F5625" s="309"/>
      <c r="G5625" s="309"/>
      <c r="H5625" s="309"/>
      <c r="I5625" s="309"/>
      <c r="J5625" s="309"/>
      <c r="K5625" s="309"/>
      <c r="L5625" s="309"/>
      <c r="M5625" s="309"/>
      <c r="N5625" s="309"/>
      <c r="O5625" s="309"/>
      <c r="P5625" s="309"/>
      <c r="Q5625" s="309"/>
      <c r="R5625" s="309"/>
      <c r="S5625" s="309"/>
      <c r="T5625" s="309"/>
      <c r="U5625" s="309"/>
    </row>
    <row r="5626" spans="1:21" x14ac:dyDescent="0.2">
      <c r="A5626" s="309"/>
      <c r="B5626" s="309"/>
      <c r="C5626" s="309"/>
      <c r="D5626" s="309"/>
      <c r="E5626" s="309"/>
      <c r="F5626" s="309"/>
      <c r="G5626" s="309"/>
      <c r="H5626" s="309"/>
      <c r="I5626" s="309"/>
      <c r="J5626" s="309"/>
      <c r="K5626" s="309"/>
      <c r="L5626" s="309"/>
      <c r="M5626" s="309"/>
      <c r="N5626" s="309"/>
      <c r="O5626" s="309"/>
      <c r="P5626" s="309"/>
      <c r="Q5626" s="309"/>
      <c r="R5626" s="309"/>
      <c r="S5626" s="309"/>
      <c r="T5626" s="309"/>
      <c r="U5626" s="309"/>
    </row>
    <row r="5627" spans="1:21" x14ac:dyDescent="0.2">
      <c r="A5627" s="309"/>
      <c r="B5627" s="309"/>
      <c r="C5627" s="309"/>
      <c r="D5627" s="309"/>
      <c r="E5627" s="309"/>
      <c r="F5627" s="309"/>
      <c r="G5627" s="309"/>
      <c r="H5627" s="309"/>
      <c r="I5627" s="309"/>
      <c r="J5627" s="309"/>
      <c r="K5627" s="309"/>
      <c r="L5627" s="309"/>
      <c r="M5627" s="309"/>
      <c r="N5627" s="309"/>
      <c r="O5627" s="309"/>
      <c r="P5627" s="309"/>
      <c r="Q5627" s="309"/>
      <c r="R5627" s="309"/>
      <c r="S5627" s="309"/>
      <c r="T5627" s="309"/>
      <c r="U5627" s="309"/>
    </row>
    <row r="5628" spans="1:21" x14ac:dyDescent="0.2">
      <c r="A5628" s="309"/>
      <c r="B5628" s="309"/>
      <c r="C5628" s="309"/>
      <c r="D5628" s="309"/>
      <c r="E5628" s="309"/>
      <c r="F5628" s="309"/>
      <c r="G5628" s="309"/>
      <c r="H5628" s="309"/>
      <c r="I5628" s="309"/>
      <c r="J5628" s="309"/>
      <c r="K5628" s="309"/>
      <c r="L5628" s="309"/>
      <c r="M5628" s="309"/>
      <c r="N5628" s="309"/>
      <c r="O5628" s="309"/>
      <c r="P5628" s="309"/>
      <c r="Q5628" s="309"/>
      <c r="R5628" s="309"/>
      <c r="S5628" s="309"/>
      <c r="T5628" s="309"/>
      <c r="U5628" s="309"/>
    </row>
    <row r="5629" spans="1:21" x14ac:dyDescent="0.2">
      <c r="A5629" s="309"/>
      <c r="B5629" s="309"/>
      <c r="C5629" s="309"/>
      <c r="D5629" s="309"/>
      <c r="E5629" s="309"/>
      <c r="F5629" s="309"/>
      <c r="G5629" s="309"/>
      <c r="H5629" s="309"/>
      <c r="I5629" s="309"/>
      <c r="J5629" s="309"/>
      <c r="K5629" s="309"/>
      <c r="L5629" s="309"/>
      <c r="M5629" s="309"/>
      <c r="N5629" s="309"/>
      <c r="O5629" s="309"/>
      <c r="P5629" s="309"/>
      <c r="Q5629" s="309"/>
      <c r="R5629" s="309"/>
      <c r="S5629" s="309"/>
      <c r="T5629" s="309"/>
      <c r="U5629" s="309"/>
    </row>
    <row r="5630" spans="1:21" x14ac:dyDescent="0.2">
      <c r="A5630" s="309"/>
      <c r="B5630" s="309"/>
      <c r="C5630" s="309"/>
      <c r="D5630" s="309"/>
      <c r="E5630" s="309"/>
      <c r="F5630" s="309"/>
      <c r="G5630" s="309"/>
      <c r="H5630" s="309"/>
      <c r="I5630" s="309"/>
      <c r="J5630" s="309"/>
      <c r="K5630" s="309"/>
      <c r="L5630" s="309"/>
      <c r="M5630" s="309"/>
      <c r="N5630" s="309"/>
      <c r="O5630" s="309"/>
      <c r="P5630" s="309"/>
      <c r="Q5630" s="309"/>
      <c r="R5630" s="309"/>
      <c r="S5630" s="309"/>
      <c r="T5630" s="309"/>
      <c r="U5630" s="309"/>
    </row>
    <row r="5631" spans="1:21" x14ac:dyDescent="0.2">
      <c r="A5631" s="309"/>
      <c r="B5631" s="309"/>
      <c r="C5631" s="309"/>
      <c r="D5631" s="309"/>
      <c r="E5631" s="309"/>
      <c r="F5631" s="309"/>
      <c r="G5631" s="309"/>
      <c r="H5631" s="309"/>
      <c r="I5631" s="309"/>
      <c r="J5631" s="309"/>
      <c r="K5631" s="309"/>
      <c r="L5631" s="309"/>
      <c r="M5631" s="309"/>
      <c r="N5631" s="309"/>
      <c r="O5631" s="309"/>
      <c r="P5631" s="309"/>
      <c r="Q5631" s="309"/>
      <c r="R5631" s="309"/>
      <c r="S5631" s="309"/>
      <c r="T5631" s="309"/>
      <c r="U5631" s="309"/>
    </row>
    <row r="5632" spans="1:21" x14ac:dyDescent="0.2">
      <c r="A5632" s="309"/>
      <c r="B5632" s="309"/>
      <c r="C5632" s="309"/>
      <c r="D5632" s="309"/>
      <c r="E5632" s="309"/>
      <c r="F5632" s="309"/>
      <c r="G5632" s="309"/>
      <c r="H5632" s="309"/>
      <c r="I5632" s="309"/>
      <c r="J5632" s="309"/>
      <c r="K5632" s="309"/>
      <c r="L5632" s="309"/>
      <c r="M5632" s="309"/>
      <c r="N5632" s="309"/>
      <c r="O5632" s="309"/>
      <c r="P5632" s="309"/>
      <c r="Q5632" s="309"/>
      <c r="R5632" s="309"/>
      <c r="S5632" s="309"/>
      <c r="T5632" s="309"/>
      <c r="U5632" s="309"/>
    </row>
    <row r="5633" spans="1:21" x14ac:dyDescent="0.2">
      <c r="A5633" s="309"/>
      <c r="B5633" s="309"/>
      <c r="C5633" s="309"/>
      <c r="D5633" s="309"/>
      <c r="E5633" s="309"/>
      <c r="F5633" s="309"/>
      <c r="G5633" s="309"/>
      <c r="H5633" s="309"/>
      <c r="I5633" s="309"/>
      <c r="J5633" s="309"/>
      <c r="K5633" s="309"/>
      <c r="L5633" s="309"/>
      <c r="M5633" s="309"/>
      <c r="N5633" s="309"/>
      <c r="O5633" s="309"/>
      <c r="P5633" s="309"/>
      <c r="Q5633" s="309"/>
      <c r="R5633" s="309"/>
      <c r="S5633" s="309"/>
      <c r="T5633" s="309"/>
      <c r="U5633" s="309"/>
    </row>
    <row r="5634" spans="1:21" x14ac:dyDescent="0.2">
      <c r="A5634" s="309"/>
      <c r="B5634" s="309"/>
      <c r="C5634" s="309"/>
      <c r="D5634" s="309"/>
      <c r="E5634" s="309"/>
      <c r="F5634" s="309"/>
      <c r="G5634" s="309"/>
      <c r="H5634" s="309"/>
      <c r="I5634" s="309"/>
      <c r="J5634" s="309"/>
      <c r="K5634" s="309"/>
      <c r="L5634" s="309"/>
      <c r="M5634" s="309"/>
      <c r="N5634" s="309"/>
      <c r="O5634" s="309"/>
      <c r="P5634" s="309"/>
      <c r="Q5634" s="309"/>
      <c r="R5634" s="309"/>
      <c r="S5634" s="309"/>
      <c r="T5634" s="309"/>
      <c r="U5634" s="309"/>
    </row>
    <row r="5635" spans="1:21" x14ac:dyDescent="0.2">
      <c r="A5635" s="309"/>
      <c r="B5635" s="309"/>
      <c r="C5635" s="309"/>
      <c r="D5635" s="309"/>
      <c r="E5635" s="309"/>
      <c r="F5635" s="309"/>
      <c r="G5635" s="309"/>
      <c r="H5635" s="309"/>
      <c r="I5635" s="309"/>
      <c r="J5635" s="309"/>
      <c r="K5635" s="309"/>
      <c r="L5635" s="309"/>
      <c r="M5635" s="309"/>
      <c r="N5635" s="309"/>
      <c r="O5635" s="309"/>
      <c r="P5635" s="309"/>
      <c r="Q5635" s="309"/>
      <c r="R5635" s="309"/>
      <c r="S5635" s="309"/>
      <c r="T5635" s="309"/>
      <c r="U5635" s="309"/>
    </row>
    <row r="5636" spans="1:21" x14ac:dyDescent="0.2">
      <c r="A5636" s="309"/>
      <c r="B5636" s="309"/>
      <c r="C5636" s="309"/>
      <c r="D5636" s="309"/>
      <c r="E5636" s="309"/>
      <c r="F5636" s="309"/>
      <c r="G5636" s="309"/>
      <c r="H5636" s="309"/>
      <c r="I5636" s="309"/>
      <c r="J5636" s="309"/>
      <c r="K5636" s="309"/>
      <c r="L5636" s="309"/>
      <c r="M5636" s="309"/>
      <c r="N5636" s="309"/>
      <c r="O5636" s="309"/>
      <c r="P5636" s="309"/>
      <c r="Q5636" s="309"/>
      <c r="R5636" s="309"/>
      <c r="S5636" s="309"/>
      <c r="T5636" s="309"/>
      <c r="U5636" s="309"/>
    </row>
    <row r="5637" spans="1:21" x14ac:dyDescent="0.2">
      <c r="A5637" s="309"/>
      <c r="B5637" s="309"/>
      <c r="C5637" s="309"/>
      <c r="D5637" s="309"/>
      <c r="E5637" s="309"/>
      <c r="F5637" s="309"/>
      <c r="G5637" s="309"/>
      <c r="H5637" s="309"/>
      <c r="I5637" s="309"/>
      <c r="J5637" s="309"/>
      <c r="K5637" s="309"/>
      <c r="L5637" s="309"/>
      <c r="M5637" s="309"/>
      <c r="N5637" s="309"/>
      <c r="O5637" s="309"/>
      <c r="P5637" s="309"/>
      <c r="Q5637" s="309"/>
      <c r="R5637" s="309"/>
      <c r="S5637" s="309"/>
      <c r="T5637" s="309"/>
      <c r="U5637" s="309"/>
    </row>
    <row r="5638" spans="1:21" x14ac:dyDescent="0.2">
      <c r="A5638" s="309"/>
      <c r="B5638" s="309"/>
      <c r="C5638" s="309"/>
      <c r="D5638" s="309"/>
      <c r="E5638" s="309"/>
      <c r="F5638" s="309"/>
      <c r="G5638" s="309"/>
      <c r="H5638" s="309"/>
      <c r="I5638" s="309"/>
      <c r="J5638" s="309"/>
      <c r="K5638" s="309"/>
      <c r="L5638" s="309"/>
      <c r="M5638" s="309"/>
      <c r="N5638" s="309"/>
      <c r="O5638" s="309"/>
      <c r="P5638" s="309"/>
      <c r="Q5638" s="309"/>
      <c r="R5638" s="309"/>
      <c r="S5638" s="309"/>
      <c r="T5638" s="309"/>
      <c r="U5638" s="309"/>
    </row>
    <row r="5639" spans="1:21" x14ac:dyDescent="0.2">
      <c r="A5639" s="309"/>
      <c r="B5639" s="309"/>
      <c r="C5639" s="309"/>
      <c r="D5639" s="309"/>
      <c r="E5639" s="309"/>
      <c r="F5639" s="309"/>
      <c r="G5639" s="309"/>
      <c r="H5639" s="309"/>
      <c r="I5639" s="309"/>
      <c r="J5639" s="309"/>
      <c r="K5639" s="309"/>
      <c r="L5639" s="309"/>
      <c r="M5639" s="309"/>
      <c r="N5639" s="309"/>
      <c r="O5639" s="309"/>
      <c r="P5639" s="309"/>
      <c r="Q5639" s="309"/>
      <c r="R5639" s="309"/>
      <c r="S5639" s="309"/>
      <c r="T5639" s="309"/>
      <c r="U5639" s="309"/>
    </row>
    <row r="5640" spans="1:21" x14ac:dyDescent="0.2">
      <c r="A5640" s="309"/>
      <c r="B5640" s="309"/>
      <c r="C5640" s="309"/>
      <c r="D5640" s="309"/>
      <c r="E5640" s="309"/>
      <c r="F5640" s="309"/>
      <c r="G5640" s="309"/>
      <c r="H5640" s="309"/>
      <c r="I5640" s="309"/>
      <c r="J5640" s="309"/>
      <c r="K5640" s="309"/>
      <c r="L5640" s="309"/>
      <c r="M5640" s="309"/>
      <c r="N5640" s="309"/>
      <c r="O5640" s="309"/>
      <c r="P5640" s="309"/>
      <c r="Q5640" s="309"/>
      <c r="R5640" s="309"/>
      <c r="S5640" s="309"/>
      <c r="T5640" s="309"/>
      <c r="U5640" s="309"/>
    </row>
    <row r="5641" spans="1:21" x14ac:dyDescent="0.2">
      <c r="A5641" s="309"/>
      <c r="B5641" s="309"/>
      <c r="C5641" s="309"/>
      <c r="D5641" s="309"/>
      <c r="E5641" s="309"/>
      <c r="F5641" s="309"/>
      <c r="G5641" s="309"/>
      <c r="H5641" s="309"/>
      <c r="I5641" s="309"/>
      <c r="J5641" s="309"/>
      <c r="K5641" s="309"/>
      <c r="L5641" s="309"/>
      <c r="M5641" s="309"/>
      <c r="N5641" s="309"/>
      <c r="O5641" s="309"/>
      <c r="P5641" s="309"/>
      <c r="Q5641" s="309"/>
      <c r="R5641" s="309"/>
      <c r="S5641" s="309"/>
      <c r="T5641" s="309"/>
      <c r="U5641" s="309"/>
    </row>
    <row r="5642" spans="1:21" x14ac:dyDescent="0.2">
      <c r="A5642" s="309"/>
      <c r="B5642" s="309"/>
      <c r="C5642" s="309"/>
      <c r="D5642" s="309"/>
      <c r="E5642" s="309"/>
      <c r="F5642" s="309"/>
      <c r="G5642" s="309"/>
      <c r="H5642" s="309"/>
      <c r="I5642" s="309"/>
      <c r="J5642" s="309"/>
      <c r="K5642" s="309"/>
      <c r="L5642" s="309"/>
      <c r="M5642" s="309"/>
      <c r="N5642" s="309"/>
      <c r="O5642" s="309"/>
      <c r="P5642" s="309"/>
      <c r="Q5642" s="309"/>
      <c r="R5642" s="309"/>
      <c r="S5642" s="309"/>
      <c r="T5642" s="309"/>
      <c r="U5642" s="309"/>
    </row>
    <row r="5643" spans="1:21" x14ac:dyDescent="0.2">
      <c r="A5643" s="309"/>
      <c r="B5643" s="309"/>
      <c r="C5643" s="309"/>
      <c r="D5643" s="309"/>
      <c r="E5643" s="309"/>
      <c r="F5643" s="309"/>
      <c r="G5643" s="309"/>
      <c r="H5643" s="309"/>
      <c r="I5643" s="309"/>
      <c r="J5643" s="309"/>
      <c r="K5643" s="309"/>
      <c r="L5643" s="309"/>
      <c r="M5643" s="309"/>
      <c r="N5643" s="309"/>
      <c r="O5643" s="309"/>
      <c r="P5643" s="309"/>
      <c r="Q5643" s="309"/>
      <c r="R5643" s="309"/>
      <c r="S5643" s="309"/>
      <c r="T5643" s="309"/>
      <c r="U5643" s="309"/>
    </row>
    <row r="5644" spans="1:21" x14ac:dyDescent="0.2">
      <c r="A5644" s="309"/>
      <c r="B5644" s="309"/>
      <c r="C5644" s="309"/>
      <c r="D5644" s="309"/>
      <c r="E5644" s="309"/>
      <c r="F5644" s="309"/>
      <c r="G5644" s="309"/>
      <c r="H5644" s="309"/>
      <c r="I5644" s="309"/>
      <c r="J5644" s="309"/>
      <c r="K5644" s="309"/>
      <c r="L5644" s="309"/>
      <c r="M5644" s="309"/>
      <c r="N5644" s="309"/>
      <c r="O5644" s="309"/>
      <c r="P5644" s="309"/>
      <c r="Q5644" s="309"/>
      <c r="R5644" s="309"/>
      <c r="S5644" s="309"/>
      <c r="T5644" s="309"/>
      <c r="U5644" s="309"/>
    </row>
    <row r="5645" spans="1:21" x14ac:dyDescent="0.2">
      <c r="A5645" s="309"/>
      <c r="B5645" s="309"/>
      <c r="C5645" s="309"/>
      <c r="D5645" s="309"/>
      <c r="E5645" s="309"/>
      <c r="F5645" s="309"/>
      <c r="G5645" s="309"/>
      <c r="H5645" s="309"/>
      <c r="I5645" s="309"/>
      <c r="J5645" s="309"/>
      <c r="K5645" s="309"/>
      <c r="L5645" s="309"/>
      <c r="M5645" s="309"/>
      <c r="N5645" s="309"/>
      <c r="O5645" s="309"/>
      <c r="P5645" s="309"/>
      <c r="Q5645" s="309"/>
      <c r="R5645" s="309"/>
      <c r="S5645" s="309"/>
      <c r="T5645" s="309"/>
      <c r="U5645" s="309"/>
    </row>
    <row r="5646" spans="1:21" x14ac:dyDescent="0.2">
      <c r="A5646" s="309"/>
      <c r="B5646" s="309"/>
      <c r="C5646" s="309"/>
      <c r="D5646" s="309"/>
      <c r="E5646" s="309"/>
      <c r="F5646" s="309"/>
      <c r="G5646" s="309"/>
      <c r="H5646" s="309"/>
      <c r="I5646" s="309"/>
      <c r="J5646" s="309"/>
      <c r="K5646" s="309"/>
      <c r="L5646" s="309"/>
      <c r="M5646" s="309"/>
      <c r="N5646" s="309"/>
      <c r="O5646" s="309"/>
      <c r="P5646" s="309"/>
      <c r="Q5646" s="309"/>
      <c r="R5646" s="309"/>
      <c r="S5646" s="309"/>
      <c r="T5646" s="309"/>
      <c r="U5646" s="309"/>
    </row>
    <row r="5647" spans="1:21" x14ac:dyDescent="0.2">
      <c r="A5647" s="309"/>
      <c r="B5647" s="309"/>
      <c r="C5647" s="309"/>
      <c r="D5647" s="309"/>
      <c r="E5647" s="309"/>
      <c r="F5647" s="309"/>
      <c r="G5647" s="309"/>
      <c r="H5647" s="309"/>
      <c r="I5647" s="309"/>
      <c r="J5647" s="309"/>
      <c r="K5647" s="309"/>
      <c r="L5647" s="309"/>
      <c r="M5647" s="309"/>
      <c r="N5647" s="309"/>
      <c r="O5647" s="309"/>
      <c r="P5647" s="309"/>
      <c r="Q5647" s="309"/>
      <c r="R5647" s="309"/>
      <c r="S5647" s="309"/>
      <c r="T5647" s="309"/>
      <c r="U5647" s="309"/>
    </row>
    <row r="5648" spans="1:21" x14ac:dyDescent="0.2">
      <c r="A5648" s="309"/>
      <c r="B5648" s="309"/>
      <c r="C5648" s="309"/>
      <c r="D5648" s="309"/>
      <c r="E5648" s="309"/>
      <c r="F5648" s="309"/>
      <c r="G5648" s="309"/>
      <c r="H5648" s="309"/>
      <c r="I5648" s="309"/>
      <c r="J5648" s="309"/>
      <c r="K5648" s="309"/>
      <c r="L5648" s="309"/>
      <c r="M5648" s="309"/>
      <c r="N5648" s="309"/>
      <c r="O5648" s="309"/>
      <c r="P5648" s="309"/>
      <c r="Q5648" s="309"/>
      <c r="R5648" s="309"/>
      <c r="S5648" s="309"/>
      <c r="T5648" s="309"/>
      <c r="U5648" s="309"/>
    </row>
    <row r="5649" spans="1:21" x14ac:dyDescent="0.2">
      <c r="A5649" s="309"/>
      <c r="B5649" s="309"/>
      <c r="C5649" s="309"/>
      <c r="D5649" s="309"/>
      <c r="E5649" s="309"/>
      <c r="F5649" s="309"/>
      <c r="G5649" s="309"/>
      <c r="H5649" s="309"/>
      <c r="I5649" s="309"/>
      <c r="J5649" s="309"/>
      <c r="K5649" s="309"/>
      <c r="L5649" s="309"/>
      <c r="M5649" s="309"/>
      <c r="N5649" s="309"/>
      <c r="O5649" s="309"/>
      <c r="P5649" s="309"/>
      <c r="Q5649" s="309"/>
      <c r="R5649" s="309"/>
      <c r="S5649" s="309"/>
      <c r="T5649" s="309"/>
      <c r="U5649" s="309"/>
    </row>
    <row r="5650" spans="1:21" x14ac:dyDescent="0.2">
      <c r="A5650" s="309"/>
      <c r="B5650" s="309"/>
      <c r="C5650" s="309"/>
      <c r="D5650" s="309"/>
      <c r="E5650" s="309"/>
      <c r="F5650" s="309"/>
      <c r="G5650" s="309"/>
      <c r="H5650" s="309"/>
      <c r="I5650" s="309"/>
      <c r="J5650" s="309"/>
      <c r="K5650" s="309"/>
      <c r="L5650" s="309"/>
      <c r="M5650" s="309"/>
      <c r="N5650" s="309"/>
      <c r="O5650" s="309"/>
      <c r="P5650" s="309"/>
      <c r="Q5650" s="309"/>
      <c r="R5650" s="309"/>
      <c r="S5650" s="309"/>
      <c r="T5650" s="309"/>
      <c r="U5650" s="309"/>
    </row>
    <row r="5651" spans="1:21" x14ac:dyDescent="0.2">
      <c r="A5651" s="309"/>
      <c r="B5651" s="309"/>
      <c r="C5651" s="309"/>
      <c r="D5651" s="309"/>
      <c r="E5651" s="309"/>
      <c r="F5651" s="309"/>
      <c r="G5651" s="309"/>
      <c r="H5651" s="309"/>
      <c r="I5651" s="309"/>
      <c r="J5651" s="309"/>
      <c r="K5651" s="309"/>
      <c r="L5651" s="309"/>
      <c r="M5651" s="309"/>
      <c r="N5651" s="309"/>
      <c r="O5651" s="309"/>
      <c r="P5651" s="309"/>
      <c r="Q5651" s="309"/>
      <c r="R5651" s="309"/>
      <c r="S5651" s="309"/>
      <c r="T5651" s="309"/>
      <c r="U5651" s="309"/>
    </row>
    <row r="5652" spans="1:21" x14ac:dyDescent="0.2">
      <c r="A5652" s="309"/>
      <c r="B5652" s="309"/>
      <c r="C5652" s="309"/>
      <c r="D5652" s="309"/>
      <c r="E5652" s="309"/>
      <c r="F5652" s="309"/>
      <c r="G5652" s="309"/>
      <c r="H5652" s="309"/>
      <c r="I5652" s="309"/>
      <c r="J5652" s="309"/>
      <c r="K5652" s="309"/>
      <c r="L5652" s="309"/>
      <c r="M5652" s="309"/>
      <c r="N5652" s="309"/>
      <c r="O5652" s="309"/>
      <c r="P5652" s="309"/>
      <c r="Q5652" s="309"/>
      <c r="R5652" s="309"/>
      <c r="S5652" s="309"/>
      <c r="T5652" s="309"/>
      <c r="U5652" s="309"/>
    </row>
    <row r="5653" spans="1:21" x14ac:dyDescent="0.2">
      <c r="A5653" s="309"/>
      <c r="B5653" s="309"/>
      <c r="C5653" s="309"/>
      <c r="D5653" s="309"/>
      <c r="E5653" s="309"/>
      <c r="F5653" s="309"/>
      <c r="G5653" s="309"/>
      <c r="H5653" s="309"/>
      <c r="I5653" s="309"/>
      <c r="J5653" s="309"/>
      <c r="K5653" s="309"/>
      <c r="L5653" s="309"/>
      <c r="M5653" s="309"/>
      <c r="N5653" s="309"/>
      <c r="O5653" s="309"/>
      <c r="P5653" s="309"/>
      <c r="Q5653" s="309"/>
      <c r="R5653" s="309"/>
      <c r="S5653" s="309"/>
      <c r="T5653" s="309"/>
      <c r="U5653" s="309"/>
    </row>
    <row r="5654" spans="1:21" x14ac:dyDescent="0.2">
      <c r="A5654" s="309"/>
      <c r="B5654" s="309"/>
      <c r="C5654" s="309"/>
      <c r="D5654" s="309"/>
      <c r="E5654" s="309"/>
      <c r="F5654" s="309"/>
      <c r="G5654" s="309"/>
      <c r="H5654" s="309"/>
      <c r="I5654" s="309"/>
      <c r="J5654" s="309"/>
      <c r="K5654" s="309"/>
      <c r="L5654" s="309"/>
      <c r="M5654" s="309"/>
      <c r="N5654" s="309"/>
      <c r="O5654" s="309"/>
      <c r="P5654" s="309"/>
      <c r="Q5654" s="309"/>
      <c r="R5654" s="309"/>
      <c r="S5654" s="309"/>
      <c r="T5654" s="309"/>
      <c r="U5654" s="309"/>
    </row>
    <row r="5655" spans="1:21" x14ac:dyDescent="0.2">
      <c r="A5655" s="309"/>
      <c r="B5655" s="309"/>
      <c r="C5655" s="309"/>
      <c r="D5655" s="309"/>
      <c r="E5655" s="309"/>
      <c r="F5655" s="309"/>
      <c r="G5655" s="309"/>
      <c r="H5655" s="309"/>
      <c r="I5655" s="309"/>
      <c r="J5655" s="309"/>
      <c r="K5655" s="309"/>
      <c r="L5655" s="309"/>
      <c r="M5655" s="309"/>
      <c r="N5655" s="309"/>
      <c r="O5655" s="309"/>
      <c r="P5655" s="309"/>
      <c r="Q5655" s="309"/>
      <c r="R5655" s="309"/>
      <c r="S5655" s="309"/>
      <c r="T5655" s="309"/>
      <c r="U5655" s="309"/>
    </row>
    <row r="5656" spans="1:21" x14ac:dyDescent="0.2">
      <c r="A5656" s="309"/>
      <c r="B5656" s="309"/>
      <c r="C5656" s="309"/>
      <c r="D5656" s="309"/>
      <c r="E5656" s="309"/>
      <c r="F5656" s="309"/>
      <c r="G5656" s="309"/>
      <c r="H5656" s="309"/>
      <c r="I5656" s="309"/>
      <c r="J5656" s="309"/>
      <c r="K5656" s="309"/>
      <c r="L5656" s="309"/>
      <c r="M5656" s="309"/>
      <c r="N5656" s="309"/>
      <c r="O5656" s="309"/>
      <c r="P5656" s="309"/>
      <c r="Q5656" s="309"/>
      <c r="R5656" s="309"/>
      <c r="S5656" s="309"/>
      <c r="T5656" s="309"/>
      <c r="U5656" s="309"/>
    </row>
    <row r="5657" spans="1:21" x14ac:dyDescent="0.2">
      <c r="A5657" s="309"/>
      <c r="B5657" s="309"/>
      <c r="C5657" s="309"/>
      <c r="D5657" s="309"/>
      <c r="E5657" s="309"/>
      <c r="F5657" s="309"/>
      <c r="G5657" s="309"/>
      <c r="H5657" s="309"/>
      <c r="I5657" s="309"/>
      <c r="J5657" s="309"/>
      <c r="K5657" s="309"/>
      <c r="L5657" s="309"/>
      <c r="M5657" s="309"/>
      <c r="N5657" s="309"/>
      <c r="O5657" s="309"/>
      <c r="P5657" s="309"/>
      <c r="Q5657" s="309"/>
      <c r="R5657" s="309"/>
      <c r="S5657" s="309"/>
      <c r="T5657" s="309"/>
      <c r="U5657" s="309"/>
    </row>
    <row r="5658" spans="1:21" x14ac:dyDescent="0.2">
      <c r="A5658" s="309"/>
      <c r="B5658" s="309"/>
      <c r="C5658" s="309"/>
      <c r="D5658" s="309"/>
      <c r="E5658" s="309"/>
      <c r="F5658" s="309"/>
      <c r="G5658" s="309"/>
      <c r="H5658" s="309"/>
      <c r="I5658" s="309"/>
      <c r="J5658" s="309"/>
      <c r="K5658" s="309"/>
      <c r="L5658" s="309"/>
      <c r="M5658" s="309"/>
      <c r="N5658" s="309"/>
      <c r="O5658" s="309"/>
      <c r="P5658" s="309"/>
      <c r="Q5658" s="309"/>
      <c r="R5658" s="309"/>
      <c r="S5658" s="309"/>
      <c r="T5658" s="309"/>
      <c r="U5658" s="309"/>
    </row>
    <row r="5659" spans="1:21" x14ac:dyDescent="0.2">
      <c r="A5659" s="309"/>
      <c r="B5659" s="309"/>
      <c r="C5659" s="309"/>
      <c r="D5659" s="309"/>
      <c r="E5659" s="309"/>
      <c r="F5659" s="309"/>
      <c r="G5659" s="309"/>
      <c r="H5659" s="309"/>
      <c r="I5659" s="309"/>
      <c r="J5659" s="309"/>
      <c r="K5659" s="309"/>
      <c r="L5659" s="309"/>
      <c r="M5659" s="309"/>
      <c r="N5659" s="309"/>
      <c r="O5659" s="309"/>
      <c r="P5659" s="309"/>
      <c r="Q5659" s="309"/>
      <c r="R5659" s="309"/>
      <c r="S5659" s="309"/>
      <c r="T5659" s="309"/>
      <c r="U5659" s="309"/>
    </row>
    <row r="5660" spans="1:21" x14ac:dyDescent="0.2">
      <c r="A5660" s="309"/>
      <c r="B5660" s="309"/>
      <c r="C5660" s="309"/>
      <c r="D5660" s="309"/>
      <c r="E5660" s="309"/>
      <c r="F5660" s="309"/>
      <c r="G5660" s="309"/>
      <c r="H5660" s="309"/>
      <c r="I5660" s="309"/>
      <c r="J5660" s="309"/>
      <c r="K5660" s="309"/>
      <c r="L5660" s="309"/>
      <c r="M5660" s="309"/>
      <c r="N5660" s="309"/>
      <c r="O5660" s="309"/>
      <c r="P5660" s="309"/>
      <c r="Q5660" s="309"/>
      <c r="R5660" s="309"/>
      <c r="S5660" s="309"/>
      <c r="T5660" s="309"/>
      <c r="U5660" s="309"/>
    </row>
    <row r="5661" spans="1:21" x14ac:dyDescent="0.2">
      <c r="A5661" s="309"/>
      <c r="B5661" s="309"/>
      <c r="C5661" s="309"/>
      <c r="D5661" s="309"/>
      <c r="E5661" s="309"/>
      <c r="F5661" s="309"/>
      <c r="G5661" s="309"/>
      <c r="H5661" s="309"/>
      <c r="I5661" s="309"/>
      <c r="J5661" s="309"/>
      <c r="K5661" s="309"/>
      <c r="L5661" s="309"/>
      <c r="M5661" s="309"/>
      <c r="N5661" s="309"/>
      <c r="O5661" s="309"/>
      <c r="P5661" s="309"/>
      <c r="Q5661" s="309"/>
      <c r="R5661" s="309"/>
      <c r="S5661" s="309"/>
      <c r="T5661" s="309"/>
      <c r="U5661" s="309"/>
    </row>
    <row r="5662" spans="1:21" x14ac:dyDescent="0.2">
      <c r="A5662" s="309"/>
      <c r="B5662" s="309"/>
      <c r="C5662" s="309"/>
      <c r="D5662" s="309"/>
      <c r="E5662" s="309"/>
      <c r="F5662" s="309"/>
      <c r="G5662" s="309"/>
      <c r="H5662" s="309"/>
      <c r="I5662" s="309"/>
      <c r="J5662" s="309"/>
      <c r="K5662" s="309"/>
      <c r="L5662" s="309"/>
      <c r="M5662" s="309"/>
      <c r="N5662" s="309"/>
      <c r="O5662" s="309"/>
      <c r="P5662" s="309"/>
      <c r="Q5662" s="309"/>
      <c r="R5662" s="309"/>
      <c r="S5662" s="309"/>
      <c r="T5662" s="309"/>
      <c r="U5662" s="309"/>
    </row>
    <row r="5663" spans="1:21" x14ac:dyDescent="0.2">
      <c r="A5663" s="309"/>
      <c r="B5663" s="309"/>
      <c r="C5663" s="309"/>
      <c r="D5663" s="309"/>
      <c r="E5663" s="309"/>
      <c r="F5663" s="309"/>
      <c r="G5663" s="309"/>
      <c r="H5663" s="309"/>
      <c r="I5663" s="309"/>
      <c r="J5663" s="309"/>
      <c r="K5663" s="309"/>
      <c r="L5663" s="309"/>
      <c r="M5663" s="309"/>
      <c r="N5663" s="309"/>
      <c r="O5663" s="309"/>
      <c r="P5663" s="309"/>
      <c r="Q5663" s="309"/>
      <c r="R5663" s="309"/>
      <c r="S5663" s="309"/>
      <c r="T5663" s="309"/>
      <c r="U5663" s="309"/>
    </row>
    <row r="5664" spans="1:21" x14ac:dyDescent="0.2">
      <c r="A5664" s="309"/>
      <c r="B5664" s="309"/>
      <c r="C5664" s="309"/>
      <c r="D5664" s="309"/>
      <c r="E5664" s="309"/>
      <c r="F5664" s="309"/>
      <c r="G5664" s="309"/>
      <c r="H5664" s="309"/>
      <c r="I5664" s="309"/>
      <c r="J5664" s="309"/>
      <c r="K5664" s="309"/>
      <c r="L5664" s="309"/>
      <c r="M5664" s="309"/>
      <c r="N5664" s="309"/>
      <c r="O5664" s="309"/>
      <c r="P5664" s="309"/>
      <c r="Q5664" s="309"/>
      <c r="R5664" s="309"/>
      <c r="S5664" s="309"/>
      <c r="T5664" s="309"/>
      <c r="U5664" s="309"/>
    </row>
    <row r="5665" spans="1:21" x14ac:dyDescent="0.2">
      <c r="A5665" s="309"/>
      <c r="B5665" s="309"/>
      <c r="C5665" s="309"/>
      <c r="D5665" s="309"/>
      <c r="E5665" s="309"/>
      <c r="F5665" s="309"/>
      <c r="G5665" s="309"/>
      <c r="H5665" s="309"/>
      <c r="I5665" s="309"/>
      <c r="J5665" s="309"/>
      <c r="K5665" s="309"/>
      <c r="L5665" s="309"/>
      <c r="M5665" s="309"/>
      <c r="N5665" s="309"/>
      <c r="O5665" s="309"/>
      <c r="P5665" s="309"/>
      <c r="Q5665" s="309"/>
      <c r="R5665" s="309"/>
      <c r="S5665" s="309"/>
      <c r="T5665" s="309"/>
      <c r="U5665" s="309"/>
    </row>
    <row r="5666" spans="1:21" x14ac:dyDescent="0.2">
      <c r="A5666" s="309"/>
      <c r="B5666" s="309"/>
      <c r="C5666" s="309"/>
      <c r="D5666" s="309"/>
      <c r="E5666" s="309"/>
      <c r="F5666" s="309"/>
      <c r="G5666" s="309"/>
      <c r="H5666" s="309"/>
      <c r="I5666" s="309"/>
      <c r="J5666" s="309"/>
      <c r="K5666" s="309"/>
      <c r="L5666" s="309"/>
      <c r="M5666" s="309"/>
      <c r="N5666" s="309"/>
      <c r="O5666" s="309"/>
      <c r="P5666" s="309"/>
      <c r="Q5666" s="309"/>
      <c r="R5666" s="309"/>
      <c r="S5666" s="309"/>
      <c r="T5666" s="309"/>
      <c r="U5666" s="309"/>
    </row>
    <row r="5667" spans="1:21" x14ac:dyDescent="0.2">
      <c r="A5667" s="309"/>
      <c r="B5667" s="309"/>
      <c r="C5667" s="309"/>
      <c r="D5667" s="309"/>
      <c r="E5667" s="309"/>
      <c r="F5667" s="309"/>
      <c r="G5667" s="309"/>
      <c r="H5667" s="309"/>
      <c r="I5667" s="309"/>
      <c r="J5667" s="309"/>
      <c r="K5667" s="309"/>
      <c r="L5667" s="309"/>
      <c r="M5667" s="309"/>
      <c r="N5667" s="309"/>
      <c r="O5667" s="309"/>
      <c r="P5667" s="309"/>
      <c r="Q5667" s="309"/>
      <c r="R5667" s="309"/>
      <c r="S5667" s="309"/>
      <c r="T5667" s="309"/>
      <c r="U5667" s="309"/>
    </row>
    <row r="5668" spans="1:21" x14ac:dyDescent="0.2">
      <c r="A5668" s="309"/>
      <c r="B5668" s="309"/>
      <c r="C5668" s="309"/>
      <c r="D5668" s="309"/>
      <c r="E5668" s="309"/>
      <c r="F5668" s="309"/>
      <c r="G5668" s="309"/>
      <c r="H5668" s="309"/>
      <c r="I5668" s="309"/>
      <c r="J5668" s="309"/>
      <c r="K5668" s="309"/>
      <c r="L5668" s="309"/>
      <c r="M5668" s="309"/>
      <c r="N5668" s="309"/>
      <c r="O5668" s="309"/>
      <c r="P5668" s="309"/>
      <c r="Q5668" s="309"/>
      <c r="R5668" s="309"/>
      <c r="S5668" s="309"/>
      <c r="T5668" s="309"/>
      <c r="U5668" s="309"/>
    </row>
    <row r="5669" spans="1:21" x14ac:dyDescent="0.2">
      <c r="A5669" s="309"/>
      <c r="B5669" s="309"/>
      <c r="C5669" s="309"/>
      <c r="D5669" s="309"/>
      <c r="E5669" s="309"/>
      <c r="F5669" s="309"/>
      <c r="G5669" s="309"/>
      <c r="H5669" s="309"/>
      <c r="I5669" s="309"/>
      <c r="J5669" s="309"/>
      <c r="K5669" s="309"/>
      <c r="L5669" s="309"/>
      <c r="M5669" s="309"/>
      <c r="N5669" s="309"/>
      <c r="O5669" s="309"/>
      <c r="P5669" s="309"/>
      <c r="Q5669" s="309"/>
      <c r="R5669" s="309"/>
      <c r="S5669" s="309"/>
      <c r="T5669" s="309"/>
      <c r="U5669" s="309"/>
    </row>
    <row r="5670" spans="1:21" x14ac:dyDescent="0.2">
      <c r="A5670" s="309"/>
      <c r="B5670" s="309"/>
      <c r="C5670" s="309"/>
      <c r="D5670" s="309"/>
      <c r="E5670" s="309"/>
      <c r="F5670" s="309"/>
      <c r="G5670" s="309"/>
      <c r="H5670" s="309"/>
      <c r="I5670" s="309"/>
      <c r="J5670" s="309"/>
      <c r="K5670" s="309"/>
      <c r="L5670" s="309"/>
      <c r="M5670" s="309"/>
      <c r="N5670" s="309"/>
      <c r="O5670" s="309"/>
      <c r="P5670" s="309"/>
      <c r="Q5670" s="309"/>
      <c r="R5670" s="309"/>
      <c r="S5670" s="309"/>
      <c r="T5670" s="309"/>
      <c r="U5670" s="309"/>
    </row>
    <row r="5671" spans="1:21" x14ac:dyDescent="0.2">
      <c r="A5671" s="309"/>
      <c r="B5671" s="309"/>
      <c r="C5671" s="309"/>
      <c r="D5671" s="309"/>
      <c r="E5671" s="309"/>
      <c r="F5671" s="309"/>
      <c r="G5671" s="309"/>
      <c r="H5671" s="309"/>
      <c r="I5671" s="309"/>
      <c r="J5671" s="309"/>
      <c r="K5671" s="309"/>
      <c r="L5671" s="309"/>
      <c r="M5671" s="309"/>
      <c r="N5671" s="309"/>
      <c r="O5671" s="309"/>
      <c r="P5671" s="309"/>
      <c r="Q5671" s="309"/>
      <c r="R5671" s="309"/>
      <c r="S5671" s="309"/>
      <c r="T5671" s="309"/>
      <c r="U5671" s="309"/>
    </row>
    <row r="5672" spans="1:21" x14ac:dyDescent="0.2">
      <c r="A5672" s="309"/>
      <c r="B5672" s="309"/>
      <c r="C5672" s="309"/>
      <c r="D5672" s="309"/>
      <c r="E5672" s="309"/>
      <c r="F5672" s="309"/>
      <c r="G5672" s="309"/>
      <c r="H5672" s="309"/>
      <c r="I5672" s="309"/>
      <c r="J5672" s="309"/>
      <c r="K5672" s="309"/>
      <c r="L5672" s="309"/>
      <c r="M5672" s="309"/>
      <c r="N5672" s="309"/>
      <c r="O5672" s="309"/>
      <c r="P5672" s="309"/>
      <c r="Q5672" s="309"/>
      <c r="R5672" s="309"/>
      <c r="S5672" s="309"/>
      <c r="T5672" s="309"/>
      <c r="U5672" s="309"/>
    </row>
    <row r="5673" spans="1:21" x14ac:dyDescent="0.2">
      <c r="A5673" s="309"/>
      <c r="B5673" s="309"/>
      <c r="C5673" s="309"/>
      <c r="D5673" s="309"/>
      <c r="E5673" s="309"/>
      <c r="F5673" s="309"/>
      <c r="G5673" s="309"/>
      <c r="H5673" s="309"/>
      <c r="I5673" s="309"/>
      <c r="J5673" s="309"/>
      <c r="K5673" s="309"/>
      <c r="L5673" s="309"/>
      <c r="M5673" s="309"/>
      <c r="N5673" s="309"/>
      <c r="O5673" s="309"/>
      <c r="P5673" s="309"/>
      <c r="Q5673" s="309"/>
      <c r="R5673" s="309"/>
      <c r="S5673" s="309"/>
      <c r="T5673" s="309"/>
      <c r="U5673" s="309"/>
    </row>
    <row r="5674" spans="1:21" x14ac:dyDescent="0.2">
      <c r="A5674" s="309"/>
      <c r="B5674" s="309"/>
      <c r="C5674" s="309"/>
      <c r="D5674" s="309"/>
      <c r="E5674" s="309"/>
      <c r="F5674" s="309"/>
      <c r="G5674" s="309"/>
      <c r="H5674" s="309"/>
      <c r="I5674" s="309"/>
      <c r="J5674" s="309"/>
      <c r="K5674" s="309"/>
      <c r="L5674" s="309"/>
      <c r="M5674" s="309"/>
      <c r="N5674" s="309"/>
      <c r="O5674" s="309"/>
      <c r="P5674" s="309"/>
      <c r="Q5674" s="309"/>
      <c r="R5674" s="309"/>
      <c r="S5674" s="309"/>
      <c r="T5674" s="309"/>
      <c r="U5674" s="309"/>
    </row>
    <row r="5675" spans="1:21" x14ac:dyDescent="0.2">
      <c r="A5675" s="309"/>
      <c r="B5675" s="309"/>
      <c r="C5675" s="309"/>
      <c r="D5675" s="309"/>
      <c r="E5675" s="309"/>
      <c r="F5675" s="309"/>
      <c r="G5675" s="309"/>
      <c r="H5675" s="309"/>
      <c r="I5675" s="309"/>
      <c r="J5675" s="309"/>
      <c r="K5675" s="309"/>
      <c r="L5675" s="309"/>
      <c r="M5675" s="309"/>
      <c r="N5675" s="309"/>
      <c r="O5675" s="309"/>
      <c r="P5675" s="309"/>
      <c r="Q5675" s="309"/>
      <c r="R5675" s="309"/>
      <c r="S5675" s="309"/>
      <c r="T5675" s="309"/>
      <c r="U5675" s="309"/>
    </row>
    <row r="5676" spans="1:21" x14ac:dyDescent="0.2">
      <c r="A5676" s="309"/>
      <c r="B5676" s="309"/>
      <c r="C5676" s="309"/>
      <c r="D5676" s="309"/>
      <c r="E5676" s="309"/>
      <c r="F5676" s="309"/>
      <c r="G5676" s="309"/>
      <c r="H5676" s="309"/>
      <c r="I5676" s="309"/>
      <c r="J5676" s="309"/>
      <c r="K5676" s="309"/>
      <c r="L5676" s="309"/>
      <c r="M5676" s="309"/>
      <c r="N5676" s="309"/>
      <c r="O5676" s="309"/>
      <c r="P5676" s="309"/>
      <c r="Q5676" s="309"/>
      <c r="R5676" s="309"/>
      <c r="S5676" s="309"/>
      <c r="T5676" s="309"/>
      <c r="U5676" s="309"/>
    </row>
    <row r="5677" spans="1:21" x14ac:dyDescent="0.2">
      <c r="A5677" s="309"/>
      <c r="B5677" s="309"/>
      <c r="C5677" s="309"/>
      <c r="D5677" s="309"/>
      <c r="E5677" s="309"/>
      <c r="F5677" s="309"/>
      <c r="G5677" s="309"/>
      <c r="H5677" s="309"/>
      <c r="I5677" s="309"/>
      <c r="J5677" s="309"/>
      <c r="K5677" s="309"/>
      <c r="L5677" s="309"/>
      <c r="M5677" s="309"/>
      <c r="N5677" s="309"/>
      <c r="O5677" s="309"/>
      <c r="P5677" s="309"/>
      <c r="Q5677" s="309"/>
      <c r="R5677" s="309"/>
      <c r="S5677" s="309"/>
      <c r="T5677" s="309"/>
      <c r="U5677" s="309"/>
    </row>
    <row r="5678" spans="1:21" x14ac:dyDescent="0.2">
      <c r="A5678" s="309"/>
      <c r="B5678" s="309"/>
      <c r="C5678" s="309"/>
      <c r="D5678" s="309"/>
      <c r="E5678" s="309"/>
      <c r="F5678" s="309"/>
      <c r="G5678" s="309"/>
      <c r="H5678" s="309"/>
      <c r="I5678" s="309"/>
      <c r="J5678" s="309"/>
      <c r="K5678" s="309"/>
      <c r="L5678" s="309"/>
      <c r="M5678" s="309"/>
      <c r="N5678" s="309"/>
      <c r="O5678" s="309"/>
      <c r="P5678" s="309"/>
      <c r="Q5678" s="309"/>
      <c r="R5678" s="309"/>
      <c r="S5678" s="309"/>
      <c r="T5678" s="309"/>
      <c r="U5678" s="309"/>
    </row>
    <row r="5679" spans="1:21" x14ac:dyDescent="0.2">
      <c r="A5679" s="309"/>
      <c r="B5679" s="309"/>
      <c r="C5679" s="309"/>
      <c r="D5679" s="309"/>
      <c r="E5679" s="309"/>
      <c r="F5679" s="309"/>
      <c r="G5679" s="309"/>
      <c r="H5679" s="309"/>
      <c r="I5679" s="309"/>
      <c r="J5679" s="309"/>
      <c r="K5679" s="309"/>
      <c r="L5679" s="309"/>
      <c r="M5679" s="309"/>
      <c r="N5679" s="309"/>
      <c r="O5679" s="309"/>
      <c r="P5679" s="309"/>
      <c r="Q5679" s="309"/>
      <c r="R5679" s="309"/>
      <c r="S5679" s="309"/>
      <c r="T5679" s="309"/>
      <c r="U5679" s="309"/>
    </row>
    <row r="5680" spans="1:21" x14ac:dyDescent="0.2">
      <c r="A5680" s="309"/>
      <c r="B5680" s="309"/>
      <c r="C5680" s="309"/>
      <c r="D5680" s="309"/>
      <c r="E5680" s="309"/>
      <c r="F5680" s="309"/>
      <c r="G5680" s="309"/>
      <c r="H5680" s="309"/>
      <c r="I5680" s="309"/>
      <c r="J5680" s="309"/>
      <c r="K5680" s="309"/>
      <c r="L5680" s="309"/>
      <c r="M5680" s="309"/>
      <c r="N5680" s="309"/>
      <c r="O5680" s="309"/>
      <c r="P5680" s="309"/>
      <c r="Q5680" s="309"/>
      <c r="R5680" s="309"/>
      <c r="S5680" s="309"/>
      <c r="T5680" s="309"/>
      <c r="U5680" s="309"/>
    </row>
    <row r="5681" spans="1:21" x14ac:dyDescent="0.2">
      <c r="A5681" s="309"/>
      <c r="B5681" s="309"/>
      <c r="C5681" s="309"/>
      <c r="D5681" s="309"/>
      <c r="E5681" s="309"/>
      <c r="F5681" s="309"/>
      <c r="G5681" s="309"/>
      <c r="H5681" s="309"/>
      <c r="I5681" s="309"/>
      <c r="J5681" s="309"/>
      <c r="K5681" s="309"/>
      <c r="L5681" s="309"/>
      <c r="M5681" s="309"/>
      <c r="N5681" s="309"/>
      <c r="O5681" s="309"/>
      <c r="P5681" s="309"/>
      <c r="Q5681" s="309"/>
      <c r="R5681" s="309"/>
      <c r="S5681" s="309"/>
      <c r="T5681" s="309"/>
      <c r="U5681" s="309"/>
    </row>
    <row r="5682" spans="1:21" x14ac:dyDescent="0.2">
      <c r="A5682" s="309"/>
      <c r="B5682" s="309"/>
      <c r="C5682" s="309"/>
      <c r="D5682" s="309"/>
      <c r="E5682" s="309"/>
      <c r="F5682" s="309"/>
      <c r="G5682" s="309"/>
      <c r="H5682" s="309"/>
      <c r="I5682" s="309"/>
      <c r="J5682" s="309"/>
      <c r="K5682" s="309"/>
      <c r="L5682" s="309"/>
      <c r="M5682" s="309"/>
      <c r="N5682" s="309"/>
      <c r="O5682" s="309"/>
      <c r="P5682" s="309"/>
      <c r="Q5682" s="309"/>
      <c r="R5682" s="309"/>
      <c r="S5682" s="309"/>
      <c r="T5682" s="309"/>
      <c r="U5682" s="309"/>
    </row>
    <row r="5683" spans="1:21" x14ac:dyDescent="0.2">
      <c r="A5683" s="309"/>
      <c r="B5683" s="309"/>
      <c r="C5683" s="309"/>
      <c r="D5683" s="309"/>
      <c r="E5683" s="309"/>
      <c r="F5683" s="309"/>
      <c r="G5683" s="309"/>
      <c r="H5683" s="309"/>
      <c r="I5683" s="309"/>
      <c r="J5683" s="309"/>
      <c r="K5683" s="309"/>
      <c r="L5683" s="309"/>
      <c r="M5683" s="309"/>
      <c r="N5683" s="309"/>
      <c r="O5683" s="309"/>
      <c r="P5683" s="309"/>
      <c r="Q5683" s="309"/>
      <c r="R5683" s="309"/>
      <c r="S5683" s="309"/>
      <c r="T5683" s="309"/>
      <c r="U5683" s="309"/>
    </row>
    <row r="5684" spans="1:21" x14ac:dyDescent="0.2">
      <c r="A5684" s="309"/>
      <c r="B5684" s="309"/>
      <c r="C5684" s="309"/>
      <c r="D5684" s="309"/>
      <c r="E5684" s="309"/>
      <c r="F5684" s="309"/>
      <c r="G5684" s="309"/>
      <c r="H5684" s="309"/>
      <c r="I5684" s="309"/>
      <c r="J5684" s="309"/>
      <c r="K5684" s="309"/>
      <c r="L5684" s="309"/>
      <c r="M5684" s="309"/>
      <c r="N5684" s="309"/>
      <c r="O5684" s="309"/>
      <c r="P5684" s="309"/>
      <c r="Q5684" s="309"/>
      <c r="R5684" s="309"/>
      <c r="S5684" s="309"/>
      <c r="T5684" s="309"/>
      <c r="U5684" s="309"/>
    </row>
    <row r="5685" spans="1:21" x14ac:dyDescent="0.2">
      <c r="A5685" s="309"/>
      <c r="B5685" s="309"/>
      <c r="C5685" s="309"/>
      <c r="D5685" s="309"/>
      <c r="E5685" s="309"/>
      <c r="F5685" s="309"/>
      <c r="G5685" s="309"/>
      <c r="H5685" s="309"/>
      <c r="I5685" s="309"/>
      <c r="J5685" s="309"/>
      <c r="K5685" s="309"/>
      <c r="L5685" s="309"/>
      <c r="M5685" s="309"/>
      <c r="N5685" s="309"/>
      <c r="O5685" s="309"/>
      <c r="P5685" s="309"/>
      <c r="Q5685" s="309"/>
      <c r="R5685" s="309"/>
      <c r="S5685" s="309"/>
      <c r="T5685" s="309"/>
      <c r="U5685" s="309"/>
    </row>
    <row r="5686" spans="1:21" x14ac:dyDescent="0.2">
      <c r="A5686" s="309"/>
      <c r="B5686" s="309"/>
      <c r="C5686" s="309"/>
      <c r="D5686" s="309"/>
      <c r="E5686" s="309"/>
      <c r="F5686" s="309"/>
      <c r="G5686" s="309"/>
      <c r="H5686" s="309"/>
      <c r="I5686" s="309"/>
      <c r="J5686" s="309"/>
      <c r="K5686" s="309"/>
      <c r="L5686" s="309"/>
      <c r="M5686" s="309"/>
      <c r="N5686" s="309"/>
      <c r="O5686" s="309"/>
      <c r="P5686" s="309"/>
      <c r="Q5686" s="309"/>
      <c r="R5686" s="309"/>
      <c r="S5686" s="309"/>
      <c r="T5686" s="309"/>
      <c r="U5686" s="309"/>
    </row>
    <row r="5687" spans="1:21" x14ac:dyDescent="0.2">
      <c r="A5687" s="309"/>
      <c r="B5687" s="309"/>
      <c r="C5687" s="309"/>
      <c r="D5687" s="309"/>
      <c r="E5687" s="309"/>
      <c r="F5687" s="309"/>
      <c r="G5687" s="309"/>
      <c r="H5687" s="309"/>
      <c r="I5687" s="309"/>
      <c r="J5687" s="309"/>
      <c r="K5687" s="309"/>
      <c r="L5687" s="309"/>
      <c r="M5687" s="309"/>
      <c r="N5687" s="309"/>
      <c r="O5687" s="309"/>
      <c r="P5687" s="309"/>
      <c r="Q5687" s="309"/>
      <c r="R5687" s="309"/>
      <c r="S5687" s="309"/>
      <c r="T5687" s="309"/>
      <c r="U5687" s="309"/>
    </row>
    <row r="5688" spans="1:21" x14ac:dyDescent="0.2">
      <c r="A5688" s="309"/>
      <c r="B5688" s="309"/>
      <c r="C5688" s="309"/>
      <c r="D5688" s="309"/>
      <c r="E5688" s="309"/>
      <c r="F5688" s="309"/>
      <c r="G5688" s="309"/>
      <c r="H5688" s="309"/>
      <c r="I5688" s="309"/>
      <c r="J5688" s="309"/>
      <c r="K5688" s="309"/>
      <c r="L5688" s="309"/>
      <c r="M5688" s="309"/>
      <c r="N5688" s="309"/>
      <c r="O5688" s="309"/>
      <c r="P5688" s="309"/>
      <c r="Q5688" s="309"/>
      <c r="R5688" s="309"/>
      <c r="S5688" s="309"/>
      <c r="T5688" s="309"/>
      <c r="U5688" s="309"/>
    </row>
    <row r="5689" spans="1:21" x14ac:dyDescent="0.2">
      <c r="A5689" s="309"/>
      <c r="B5689" s="309"/>
      <c r="C5689" s="309"/>
      <c r="D5689" s="309"/>
      <c r="E5689" s="309"/>
      <c r="F5689" s="309"/>
      <c r="G5689" s="309"/>
      <c r="H5689" s="309"/>
      <c r="I5689" s="309"/>
      <c r="J5689" s="309"/>
      <c r="K5689" s="309"/>
      <c r="L5689" s="309"/>
      <c r="M5689" s="309"/>
      <c r="N5689" s="309"/>
      <c r="O5689" s="309"/>
      <c r="P5689" s="309"/>
      <c r="Q5689" s="309"/>
      <c r="R5689" s="309"/>
      <c r="S5689" s="309"/>
      <c r="T5689" s="309"/>
      <c r="U5689" s="309"/>
    </row>
    <row r="5690" spans="1:21" x14ac:dyDescent="0.2">
      <c r="A5690" s="309"/>
      <c r="B5690" s="309"/>
      <c r="C5690" s="309"/>
      <c r="D5690" s="309"/>
      <c r="E5690" s="309"/>
      <c r="F5690" s="309"/>
      <c r="G5690" s="309"/>
      <c r="H5690" s="309"/>
      <c r="I5690" s="309"/>
      <c r="J5690" s="309"/>
      <c r="K5690" s="309"/>
      <c r="L5690" s="309"/>
      <c r="M5690" s="309"/>
      <c r="N5690" s="309"/>
      <c r="O5690" s="309"/>
      <c r="P5690" s="309"/>
      <c r="Q5690" s="309"/>
      <c r="R5690" s="309"/>
      <c r="S5690" s="309"/>
      <c r="T5690" s="309"/>
      <c r="U5690" s="309"/>
    </row>
    <row r="5691" spans="1:21" x14ac:dyDescent="0.2">
      <c r="A5691" s="309"/>
      <c r="B5691" s="309"/>
      <c r="C5691" s="309"/>
      <c r="D5691" s="309"/>
      <c r="E5691" s="309"/>
      <c r="F5691" s="309"/>
      <c r="G5691" s="309"/>
      <c r="H5691" s="309"/>
      <c r="I5691" s="309"/>
      <c r="J5691" s="309"/>
      <c r="K5691" s="309"/>
      <c r="L5691" s="309"/>
      <c r="M5691" s="309"/>
      <c r="N5691" s="309"/>
      <c r="O5691" s="309"/>
      <c r="P5691" s="309"/>
      <c r="Q5691" s="309"/>
      <c r="R5691" s="309"/>
      <c r="S5691" s="309"/>
      <c r="T5691" s="309"/>
      <c r="U5691" s="309"/>
    </row>
    <row r="5692" spans="1:21" x14ac:dyDescent="0.2">
      <c r="A5692" s="309"/>
      <c r="B5692" s="309"/>
      <c r="C5692" s="309"/>
      <c r="D5692" s="309"/>
      <c r="E5692" s="309"/>
      <c r="F5692" s="309"/>
      <c r="G5692" s="309"/>
      <c r="H5692" s="309"/>
      <c r="I5692" s="309"/>
      <c r="J5692" s="309"/>
      <c r="K5692" s="309"/>
      <c r="L5692" s="309"/>
      <c r="M5692" s="309"/>
      <c r="N5692" s="309"/>
      <c r="O5692" s="309"/>
      <c r="P5692" s="309"/>
      <c r="Q5692" s="309"/>
      <c r="R5692" s="309"/>
      <c r="S5692" s="309"/>
      <c r="T5692" s="309"/>
      <c r="U5692" s="309"/>
    </row>
    <row r="5693" spans="1:21" x14ac:dyDescent="0.2">
      <c r="A5693" s="309"/>
      <c r="B5693" s="309"/>
      <c r="C5693" s="309"/>
      <c r="D5693" s="309"/>
      <c r="E5693" s="309"/>
      <c r="F5693" s="309"/>
      <c r="G5693" s="309"/>
      <c r="H5693" s="309"/>
      <c r="I5693" s="309"/>
      <c r="J5693" s="309"/>
      <c r="K5693" s="309"/>
      <c r="L5693" s="309"/>
      <c r="M5693" s="309"/>
      <c r="N5693" s="309"/>
      <c r="O5693" s="309"/>
      <c r="P5693" s="309"/>
      <c r="Q5693" s="309"/>
      <c r="R5693" s="309"/>
      <c r="S5693" s="309"/>
      <c r="T5693" s="309"/>
      <c r="U5693" s="309"/>
    </row>
    <row r="5694" spans="1:21" x14ac:dyDescent="0.2">
      <c r="A5694" s="309"/>
      <c r="B5694" s="309"/>
      <c r="C5694" s="309"/>
      <c r="D5694" s="309"/>
      <c r="E5694" s="309"/>
      <c r="F5694" s="309"/>
      <c r="G5694" s="309"/>
      <c r="H5694" s="309"/>
      <c r="I5694" s="309"/>
      <c r="J5694" s="309"/>
      <c r="K5694" s="309"/>
      <c r="L5694" s="309"/>
      <c r="M5694" s="309"/>
      <c r="N5694" s="309"/>
      <c r="O5694" s="309"/>
      <c r="P5694" s="309"/>
      <c r="Q5694" s="309"/>
      <c r="R5694" s="309"/>
      <c r="S5694" s="309"/>
      <c r="T5694" s="309"/>
      <c r="U5694" s="309"/>
    </row>
    <row r="5695" spans="1:21" x14ac:dyDescent="0.2">
      <c r="A5695" s="309"/>
      <c r="B5695" s="309"/>
      <c r="C5695" s="309"/>
      <c r="D5695" s="309"/>
      <c r="E5695" s="309"/>
      <c r="F5695" s="309"/>
      <c r="G5695" s="309"/>
      <c r="H5695" s="309"/>
      <c r="I5695" s="309"/>
      <c r="J5695" s="309"/>
      <c r="K5695" s="309"/>
      <c r="L5695" s="309"/>
      <c r="M5695" s="309"/>
      <c r="N5695" s="309"/>
      <c r="O5695" s="309"/>
      <c r="P5695" s="309"/>
      <c r="Q5695" s="309"/>
      <c r="R5695" s="309"/>
      <c r="S5695" s="309"/>
      <c r="T5695" s="309"/>
      <c r="U5695" s="309"/>
    </row>
    <row r="5696" spans="1:21" x14ac:dyDescent="0.2">
      <c r="A5696" s="309"/>
      <c r="B5696" s="309"/>
      <c r="C5696" s="309"/>
      <c r="D5696" s="309"/>
      <c r="E5696" s="309"/>
      <c r="F5696" s="309"/>
      <c r="G5696" s="309"/>
      <c r="H5696" s="309"/>
      <c r="I5696" s="309"/>
      <c r="J5696" s="309"/>
      <c r="K5696" s="309"/>
      <c r="L5696" s="309"/>
      <c r="M5696" s="309"/>
      <c r="N5696" s="309"/>
      <c r="O5696" s="309"/>
      <c r="P5696" s="309"/>
      <c r="Q5696" s="309"/>
      <c r="R5696" s="309"/>
      <c r="S5696" s="309"/>
      <c r="T5696" s="309"/>
      <c r="U5696" s="309"/>
    </row>
    <row r="5697" spans="1:21" x14ac:dyDescent="0.2">
      <c r="A5697" s="309"/>
      <c r="B5697" s="309"/>
      <c r="C5697" s="309"/>
      <c r="D5697" s="309"/>
      <c r="E5697" s="309"/>
      <c r="F5697" s="309"/>
      <c r="G5697" s="309"/>
      <c r="H5697" s="309"/>
      <c r="I5697" s="309"/>
      <c r="J5697" s="309"/>
      <c r="K5697" s="309"/>
      <c r="L5697" s="309"/>
      <c r="M5697" s="309"/>
      <c r="N5697" s="309"/>
      <c r="O5697" s="309"/>
      <c r="P5697" s="309"/>
      <c r="Q5697" s="309"/>
      <c r="R5697" s="309"/>
      <c r="S5697" s="309"/>
      <c r="T5697" s="309"/>
      <c r="U5697" s="309"/>
    </row>
    <row r="5698" spans="1:21" x14ac:dyDescent="0.2">
      <c r="A5698" s="309"/>
      <c r="B5698" s="309"/>
      <c r="C5698" s="309"/>
      <c r="D5698" s="309"/>
      <c r="E5698" s="309"/>
      <c r="F5698" s="309"/>
      <c r="G5698" s="309"/>
      <c r="H5698" s="309"/>
      <c r="I5698" s="309"/>
      <c r="J5698" s="309"/>
      <c r="K5698" s="309"/>
      <c r="L5698" s="309"/>
      <c r="M5698" s="309"/>
      <c r="N5698" s="309"/>
      <c r="O5698" s="309"/>
      <c r="P5698" s="309"/>
      <c r="Q5698" s="309"/>
      <c r="R5698" s="309"/>
      <c r="S5698" s="309"/>
      <c r="T5698" s="309"/>
      <c r="U5698" s="309"/>
    </row>
    <row r="5699" spans="1:21" x14ac:dyDescent="0.2">
      <c r="A5699" s="309"/>
      <c r="B5699" s="309"/>
      <c r="C5699" s="309"/>
      <c r="D5699" s="309"/>
      <c r="E5699" s="309"/>
      <c r="F5699" s="309"/>
      <c r="G5699" s="309"/>
      <c r="H5699" s="309"/>
      <c r="I5699" s="309"/>
      <c r="J5699" s="309"/>
      <c r="K5699" s="309"/>
      <c r="L5699" s="309"/>
      <c r="M5699" s="309"/>
      <c r="N5699" s="309"/>
      <c r="O5699" s="309"/>
      <c r="P5699" s="309"/>
      <c r="Q5699" s="309"/>
      <c r="R5699" s="309"/>
      <c r="S5699" s="309"/>
      <c r="T5699" s="309"/>
      <c r="U5699" s="309"/>
    </row>
    <row r="5700" spans="1:21" x14ac:dyDescent="0.2">
      <c r="A5700" s="309"/>
      <c r="B5700" s="309"/>
      <c r="C5700" s="309"/>
      <c r="D5700" s="309"/>
      <c r="E5700" s="309"/>
      <c r="F5700" s="309"/>
      <c r="G5700" s="309"/>
      <c r="H5700" s="309"/>
      <c r="I5700" s="309"/>
      <c r="J5700" s="309"/>
      <c r="K5700" s="309"/>
      <c r="L5700" s="309"/>
      <c r="M5700" s="309"/>
      <c r="N5700" s="309"/>
      <c r="O5700" s="309"/>
      <c r="P5700" s="309"/>
      <c r="Q5700" s="309"/>
      <c r="R5700" s="309"/>
      <c r="S5700" s="309"/>
      <c r="T5700" s="309"/>
      <c r="U5700" s="309"/>
    </row>
    <row r="5701" spans="1:21" x14ac:dyDescent="0.2">
      <c r="A5701" s="309"/>
      <c r="B5701" s="309"/>
      <c r="C5701" s="309"/>
      <c r="D5701" s="309"/>
      <c r="E5701" s="309"/>
      <c r="F5701" s="309"/>
      <c r="G5701" s="309"/>
      <c r="H5701" s="309"/>
      <c r="I5701" s="309"/>
      <c r="J5701" s="309"/>
      <c r="K5701" s="309"/>
      <c r="L5701" s="309"/>
      <c r="M5701" s="309"/>
      <c r="N5701" s="309"/>
      <c r="O5701" s="309"/>
      <c r="P5701" s="309"/>
      <c r="Q5701" s="309"/>
      <c r="R5701" s="309"/>
      <c r="S5701" s="309"/>
      <c r="T5701" s="309"/>
      <c r="U5701" s="309"/>
    </row>
    <row r="5702" spans="1:21" x14ac:dyDescent="0.2">
      <c r="A5702" s="309"/>
      <c r="B5702" s="309"/>
      <c r="C5702" s="309"/>
      <c r="D5702" s="309"/>
      <c r="E5702" s="309"/>
      <c r="F5702" s="309"/>
      <c r="G5702" s="309"/>
      <c r="H5702" s="309"/>
      <c r="I5702" s="309"/>
      <c r="J5702" s="309"/>
      <c r="K5702" s="309"/>
      <c r="L5702" s="309"/>
      <c r="M5702" s="309"/>
      <c r="N5702" s="309"/>
      <c r="O5702" s="309"/>
      <c r="P5702" s="309"/>
      <c r="Q5702" s="309"/>
      <c r="R5702" s="309"/>
      <c r="S5702" s="309"/>
      <c r="T5702" s="309"/>
      <c r="U5702" s="309"/>
    </row>
    <row r="5703" spans="1:21" x14ac:dyDescent="0.2">
      <c r="A5703" s="309"/>
      <c r="B5703" s="309"/>
      <c r="C5703" s="309"/>
      <c r="D5703" s="309"/>
      <c r="E5703" s="309"/>
      <c r="F5703" s="309"/>
      <c r="G5703" s="309"/>
      <c r="H5703" s="309"/>
      <c r="I5703" s="309"/>
      <c r="J5703" s="309"/>
      <c r="K5703" s="309"/>
      <c r="L5703" s="309"/>
      <c r="M5703" s="309"/>
      <c r="N5703" s="309"/>
      <c r="O5703" s="309"/>
      <c r="P5703" s="309"/>
      <c r="Q5703" s="309"/>
      <c r="R5703" s="309"/>
      <c r="S5703" s="309"/>
      <c r="T5703" s="309"/>
      <c r="U5703" s="309"/>
    </row>
    <row r="5704" spans="1:21" x14ac:dyDescent="0.2">
      <c r="A5704" s="309"/>
      <c r="B5704" s="309"/>
      <c r="C5704" s="309"/>
      <c r="D5704" s="309"/>
      <c r="E5704" s="309"/>
      <c r="F5704" s="309"/>
      <c r="G5704" s="309"/>
      <c r="H5704" s="309"/>
      <c r="I5704" s="309"/>
      <c r="J5704" s="309"/>
      <c r="K5704" s="309"/>
      <c r="L5704" s="309"/>
      <c r="M5704" s="309"/>
      <c r="N5704" s="309"/>
      <c r="O5704" s="309"/>
      <c r="P5704" s="309"/>
      <c r="Q5704" s="309"/>
      <c r="R5704" s="309"/>
      <c r="S5704" s="309"/>
      <c r="T5704" s="309"/>
      <c r="U5704" s="309"/>
    </row>
    <row r="5705" spans="1:21" x14ac:dyDescent="0.2">
      <c r="A5705" s="309"/>
      <c r="B5705" s="309"/>
      <c r="C5705" s="309"/>
      <c r="D5705" s="309"/>
      <c r="E5705" s="309"/>
      <c r="F5705" s="309"/>
      <c r="G5705" s="309"/>
      <c r="H5705" s="309"/>
      <c r="I5705" s="309"/>
      <c r="J5705" s="309"/>
      <c r="K5705" s="309"/>
      <c r="L5705" s="309"/>
      <c r="M5705" s="309"/>
      <c r="N5705" s="309"/>
      <c r="O5705" s="309"/>
      <c r="P5705" s="309"/>
      <c r="Q5705" s="309"/>
      <c r="R5705" s="309"/>
      <c r="S5705" s="309"/>
      <c r="T5705" s="309"/>
      <c r="U5705" s="309"/>
    </row>
    <row r="5706" spans="1:21" x14ac:dyDescent="0.2">
      <c r="A5706" s="309"/>
      <c r="B5706" s="309"/>
      <c r="C5706" s="309"/>
      <c r="D5706" s="309"/>
      <c r="E5706" s="309"/>
      <c r="F5706" s="309"/>
      <c r="G5706" s="309"/>
      <c r="H5706" s="309"/>
      <c r="I5706" s="309"/>
      <c r="J5706" s="309"/>
      <c r="K5706" s="309"/>
      <c r="L5706" s="309"/>
      <c r="M5706" s="309"/>
      <c r="N5706" s="309"/>
      <c r="O5706" s="309"/>
      <c r="P5706" s="309"/>
      <c r="Q5706" s="309"/>
      <c r="R5706" s="309"/>
      <c r="S5706" s="309"/>
      <c r="T5706" s="309"/>
      <c r="U5706" s="309"/>
    </row>
    <row r="5707" spans="1:21" x14ac:dyDescent="0.2">
      <c r="A5707" s="309"/>
      <c r="B5707" s="309"/>
      <c r="C5707" s="309"/>
      <c r="D5707" s="309"/>
      <c r="E5707" s="309"/>
      <c r="F5707" s="309"/>
      <c r="G5707" s="309"/>
      <c r="H5707" s="309"/>
      <c r="I5707" s="309"/>
      <c r="J5707" s="309"/>
      <c r="K5707" s="309"/>
      <c r="L5707" s="309"/>
      <c r="M5707" s="309"/>
      <c r="N5707" s="309"/>
      <c r="O5707" s="309"/>
      <c r="P5707" s="309"/>
      <c r="Q5707" s="309"/>
      <c r="R5707" s="309"/>
      <c r="S5707" s="309"/>
      <c r="T5707" s="309"/>
      <c r="U5707" s="309"/>
    </row>
    <row r="5708" spans="1:21" x14ac:dyDescent="0.2">
      <c r="A5708" s="309"/>
      <c r="B5708" s="309"/>
      <c r="C5708" s="309"/>
      <c r="D5708" s="309"/>
      <c r="E5708" s="309"/>
      <c r="F5708" s="309"/>
      <c r="G5708" s="309"/>
      <c r="H5708" s="309"/>
      <c r="I5708" s="309"/>
      <c r="J5708" s="309"/>
      <c r="K5708" s="309"/>
      <c r="L5708" s="309"/>
      <c r="M5708" s="309"/>
      <c r="N5708" s="309"/>
      <c r="O5708" s="309"/>
      <c r="P5708" s="309"/>
      <c r="Q5708" s="309"/>
      <c r="R5708" s="309"/>
      <c r="S5708" s="309"/>
      <c r="T5708" s="309"/>
      <c r="U5708" s="309"/>
    </row>
    <row r="5709" spans="1:21" x14ac:dyDescent="0.2">
      <c r="A5709" s="309"/>
      <c r="B5709" s="309"/>
      <c r="C5709" s="309"/>
      <c r="D5709" s="309"/>
      <c r="E5709" s="309"/>
      <c r="F5709" s="309"/>
      <c r="G5709" s="309"/>
      <c r="H5709" s="309"/>
      <c r="I5709" s="309"/>
      <c r="J5709" s="309"/>
      <c r="K5709" s="309"/>
      <c r="L5709" s="309"/>
      <c r="M5709" s="309"/>
      <c r="N5709" s="309"/>
      <c r="O5709" s="309"/>
      <c r="P5709" s="309"/>
      <c r="Q5709" s="309"/>
      <c r="R5709" s="309"/>
      <c r="S5709" s="309"/>
      <c r="T5709" s="309"/>
      <c r="U5709" s="309"/>
    </row>
    <row r="5710" spans="1:21" x14ac:dyDescent="0.2">
      <c r="A5710" s="309"/>
      <c r="B5710" s="309"/>
      <c r="C5710" s="309"/>
      <c r="D5710" s="309"/>
      <c r="E5710" s="309"/>
      <c r="F5710" s="309"/>
      <c r="G5710" s="309"/>
      <c r="H5710" s="309"/>
      <c r="I5710" s="309"/>
      <c r="J5710" s="309"/>
      <c r="K5710" s="309"/>
      <c r="L5710" s="309"/>
      <c r="M5710" s="309"/>
      <c r="N5710" s="309"/>
      <c r="O5710" s="309"/>
      <c r="P5710" s="309"/>
      <c r="Q5710" s="309"/>
      <c r="R5710" s="309"/>
      <c r="S5710" s="309"/>
      <c r="T5710" s="309"/>
      <c r="U5710" s="309"/>
    </row>
    <row r="5711" spans="1:21" x14ac:dyDescent="0.2">
      <c r="A5711" s="309"/>
      <c r="B5711" s="309"/>
      <c r="C5711" s="309"/>
      <c r="D5711" s="309"/>
      <c r="E5711" s="309"/>
      <c r="F5711" s="309"/>
      <c r="G5711" s="309"/>
      <c r="H5711" s="309"/>
      <c r="I5711" s="309"/>
      <c r="J5711" s="309"/>
      <c r="K5711" s="309"/>
      <c r="L5711" s="309"/>
      <c r="M5711" s="309"/>
      <c r="N5711" s="309"/>
      <c r="O5711" s="309"/>
      <c r="P5711" s="309"/>
      <c r="Q5711" s="309"/>
      <c r="R5711" s="309"/>
      <c r="S5711" s="309"/>
      <c r="T5711" s="309"/>
      <c r="U5711" s="309"/>
    </row>
    <row r="5712" spans="1:21" x14ac:dyDescent="0.2">
      <c r="A5712" s="309"/>
      <c r="B5712" s="309"/>
      <c r="C5712" s="309"/>
      <c r="D5712" s="309"/>
      <c r="E5712" s="309"/>
      <c r="F5712" s="309"/>
      <c r="G5712" s="309"/>
      <c r="H5712" s="309"/>
      <c r="I5712" s="309"/>
      <c r="J5712" s="309"/>
      <c r="K5712" s="309"/>
      <c r="L5712" s="309"/>
      <c r="M5712" s="309"/>
      <c r="N5712" s="309"/>
      <c r="O5712" s="309"/>
      <c r="P5712" s="309"/>
      <c r="Q5712" s="309"/>
      <c r="R5712" s="309"/>
      <c r="S5712" s="309"/>
      <c r="T5712" s="309"/>
      <c r="U5712" s="309"/>
    </row>
    <row r="5713" spans="1:21" x14ac:dyDescent="0.2">
      <c r="A5713" s="309"/>
      <c r="B5713" s="309"/>
      <c r="C5713" s="309"/>
      <c r="D5713" s="309"/>
      <c r="E5713" s="309"/>
      <c r="F5713" s="309"/>
      <c r="G5713" s="309"/>
      <c r="H5713" s="309"/>
      <c r="I5713" s="309"/>
      <c r="J5713" s="309"/>
      <c r="K5713" s="309"/>
      <c r="L5713" s="309"/>
      <c r="M5713" s="309"/>
      <c r="N5713" s="309"/>
      <c r="O5713" s="309"/>
      <c r="P5713" s="309"/>
      <c r="Q5713" s="309"/>
      <c r="R5713" s="309"/>
      <c r="S5713" s="309"/>
      <c r="T5713" s="309"/>
      <c r="U5713" s="309"/>
    </row>
    <row r="5714" spans="1:21" x14ac:dyDescent="0.2">
      <c r="A5714" s="309"/>
      <c r="B5714" s="309"/>
      <c r="C5714" s="309"/>
      <c r="D5714" s="309"/>
      <c r="E5714" s="309"/>
      <c r="F5714" s="309"/>
      <c r="G5714" s="309"/>
      <c r="H5714" s="309"/>
      <c r="I5714" s="309"/>
      <c r="J5714" s="309"/>
      <c r="K5714" s="309"/>
      <c r="L5714" s="309"/>
      <c r="M5714" s="309"/>
      <c r="N5714" s="309"/>
      <c r="O5714" s="309"/>
      <c r="P5714" s="309"/>
      <c r="Q5714" s="309"/>
      <c r="R5714" s="309"/>
      <c r="S5714" s="309"/>
      <c r="T5714" s="309"/>
      <c r="U5714" s="309"/>
    </row>
    <row r="5715" spans="1:21" x14ac:dyDescent="0.2">
      <c r="A5715" s="309"/>
      <c r="B5715" s="309"/>
      <c r="C5715" s="309"/>
      <c r="D5715" s="309"/>
      <c r="E5715" s="309"/>
      <c r="F5715" s="309"/>
      <c r="G5715" s="309"/>
      <c r="H5715" s="309"/>
      <c r="I5715" s="309"/>
      <c r="J5715" s="309"/>
      <c r="K5715" s="309"/>
      <c r="L5715" s="309"/>
      <c r="M5715" s="309"/>
      <c r="N5715" s="309"/>
      <c r="O5715" s="309"/>
      <c r="P5715" s="309"/>
      <c r="Q5715" s="309"/>
      <c r="R5715" s="309"/>
      <c r="S5715" s="309"/>
      <c r="T5715" s="309"/>
      <c r="U5715" s="309"/>
    </row>
    <row r="5716" spans="1:21" x14ac:dyDescent="0.2">
      <c r="A5716" s="309"/>
      <c r="B5716" s="309"/>
      <c r="C5716" s="309"/>
      <c r="D5716" s="309"/>
      <c r="E5716" s="309"/>
      <c r="F5716" s="309"/>
      <c r="G5716" s="309"/>
      <c r="H5716" s="309"/>
      <c r="I5716" s="309"/>
      <c r="J5716" s="309"/>
      <c r="K5716" s="309"/>
      <c r="L5716" s="309"/>
      <c r="M5716" s="309"/>
      <c r="N5716" s="309"/>
      <c r="O5716" s="309"/>
      <c r="P5716" s="309"/>
      <c r="Q5716" s="309"/>
      <c r="R5716" s="309"/>
      <c r="S5716" s="309"/>
      <c r="T5716" s="309"/>
      <c r="U5716" s="309"/>
    </row>
    <row r="5717" spans="1:21" x14ac:dyDescent="0.2">
      <c r="A5717" s="309"/>
      <c r="B5717" s="309"/>
      <c r="C5717" s="309"/>
      <c r="D5717" s="309"/>
      <c r="E5717" s="309"/>
      <c r="F5717" s="309"/>
      <c r="G5717" s="309"/>
      <c r="H5717" s="309"/>
      <c r="I5717" s="309"/>
      <c r="J5717" s="309"/>
      <c r="K5717" s="309"/>
      <c r="L5717" s="309"/>
      <c r="M5717" s="309"/>
      <c r="N5717" s="309"/>
      <c r="O5717" s="309"/>
      <c r="P5717" s="309"/>
      <c r="Q5717" s="309"/>
      <c r="R5717" s="309"/>
      <c r="S5717" s="309"/>
      <c r="T5717" s="309"/>
      <c r="U5717" s="309"/>
    </row>
    <row r="5718" spans="1:21" x14ac:dyDescent="0.2">
      <c r="A5718" s="309"/>
      <c r="B5718" s="309"/>
      <c r="C5718" s="309"/>
      <c r="D5718" s="309"/>
      <c r="E5718" s="309"/>
      <c r="F5718" s="309"/>
      <c r="G5718" s="309"/>
      <c r="H5718" s="309"/>
      <c r="I5718" s="309"/>
      <c r="J5718" s="309"/>
      <c r="K5718" s="309"/>
      <c r="L5718" s="309"/>
      <c r="M5718" s="309"/>
      <c r="N5718" s="309"/>
      <c r="O5718" s="309"/>
      <c r="P5718" s="309"/>
      <c r="Q5718" s="309"/>
      <c r="R5718" s="309"/>
      <c r="S5718" s="309"/>
      <c r="T5718" s="309"/>
      <c r="U5718" s="309"/>
    </row>
    <row r="5719" spans="1:21" x14ac:dyDescent="0.2">
      <c r="A5719" s="309"/>
      <c r="B5719" s="309"/>
      <c r="C5719" s="309"/>
      <c r="D5719" s="309"/>
      <c r="E5719" s="309"/>
      <c r="F5719" s="309"/>
      <c r="G5719" s="309"/>
      <c r="H5719" s="309"/>
      <c r="I5719" s="309"/>
      <c r="J5719" s="309"/>
      <c r="K5719" s="309"/>
      <c r="L5719" s="309"/>
      <c r="M5719" s="309"/>
      <c r="N5719" s="309"/>
      <c r="O5719" s="309"/>
      <c r="P5719" s="309"/>
      <c r="Q5719" s="309"/>
      <c r="R5719" s="309"/>
      <c r="S5719" s="309"/>
      <c r="T5719" s="309"/>
      <c r="U5719" s="309"/>
    </row>
    <row r="5720" spans="1:21" x14ac:dyDescent="0.2">
      <c r="A5720" s="309"/>
      <c r="B5720" s="309"/>
      <c r="C5720" s="309"/>
      <c r="D5720" s="309"/>
      <c r="E5720" s="309"/>
      <c r="F5720" s="309"/>
      <c r="G5720" s="309"/>
      <c r="H5720" s="309"/>
      <c r="I5720" s="309"/>
      <c r="J5720" s="309"/>
      <c r="K5720" s="309"/>
      <c r="L5720" s="309"/>
      <c r="M5720" s="309"/>
      <c r="N5720" s="309"/>
      <c r="O5720" s="309"/>
      <c r="P5720" s="309"/>
      <c r="Q5720" s="309"/>
      <c r="R5720" s="309"/>
      <c r="S5720" s="309"/>
      <c r="T5720" s="309"/>
      <c r="U5720" s="309"/>
    </row>
    <row r="5721" spans="1:21" x14ac:dyDescent="0.2">
      <c r="A5721" s="309"/>
      <c r="B5721" s="309"/>
      <c r="C5721" s="309"/>
      <c r="D5721" s="309"/>
      <c r="E5721" s="309"/>
      <c r="F5721" s="309"/>
      <c r="G5721" s="309"/>
      <c r="H5721" s="309"/>
      <c r="I5721" s="309"/>
      <c r="J5721" s="309"/>
      <c r="K5721" s="309"/>
      <c r="L5721" s="309"/>
      <c r="M5721" s="309"/>
      <c r="N5721" s="309"/>
      <c r="O5721" s="309"/>
      <c r="P5721" s="309"/>
      <c r="Q5721" s="309"/>
      <c r="R5721" s="309"/>
      <c r="S5721" s="309"/>
      <c r="T5721" s="309"/>
      <c r="U5721" s="309"/>
    </row>
    <row r="5722" spans="1:21" x14ac:dyDescent="0.2">
      <c r="A5722" s="309"/>
      <c r="B5722" s="309"/>
      <c r="C5722" s="309"/>
      <c r="D5722" s="309"/>
      <c r="E5722" s="309"/>
      <c r="F5722" s="309"/>
      <c r="G5722" s="309"/>
      <c r="H5722" s="309"/>
      <c r="I5722" s="309"/>
      <c r="J5722" s="309"/>
      <c r="K5722" s="309"/>
      <c r="L5722" s="309"/>
      <c r="M5722" s="309"/>
      <c r="N5722" s="309"/>
      <c r="O5722" s="309"/>
      <c r="P5722" s="309"/>
      <c r="Q5722" s="309"/>
      <c r="R5722" s="309"/>
      <c r="S5722" s="309"/>
      <c r="T5722" s="309"/>
      <c r="U5722" s="309"/>
    </row>
    <row r="5723" spans="1:21" x14ac:dyDescent="0.2">
      <c r="A5723" s="309"/>
      <c r="B5723" s="309"/>
      <c r="C5723" s="309"/>
      <c r="D5723" s="309"/>
      <c r="E5723" s="309"/>
      <c r="F5723" s="309"/>
      <c r="G5723" s="309"/>
      <c r="H5723" s="309"/>
      <c r="I5723" s="309"/>
      <c r="J5723" s="309"/>
      <c r="K5723" s="309"/>
      <c r="L5723" s="309"/>
      <c r="M5723" s="309"/>
      <c r="N5723" s="309"/>
      <c r="O5723" s="309"/>
      <c r="P5723" s="309"/>
      <c r="Q5723" s="309"/>
      <c r="R5723" s="309"/>
      <c r="S5723" s="309"/>
      <c r="T5723" s="309"/>
      <c r="U5723" s="309"/>
    </row>
    <row r="5724" spans="1:21" x14ac:dyDescent="0.2">
      <c r="A5724" s="309"/>
      <c r="B5724" s="309"/>
      <c r="C5724" s="309"/>
      <c r="D5724" s="309"/>
      <c r="E5724" s="309"/>
      <c r="F5724" s="309"/>
      <c r="G5724" s="309"/>
      <c r="H5724" s="309"/>
      <c r="I5724" s="309"/>
      <c r="J5724" s="309"/>
      <c r="K5724" s="309"/>
      <c r="L5724" s="309"/>
      <c r="M5724" s="309"/>
      <c r="N5724" s="309"/>
      <c r="O5724" s="309"/>
      <c r="P5724" s="309"/>
      <c r="Q5724" s="309"/>
      <c r="R5724" s="309"/>
      <c r="S5724" s="309"/>
      <c r="T5724" s="309"/>
      <c r="U5724" s="309"/>
    </row>
    <row r="5725" spans="1:21" x14ac:dyDescent="0.2">
      <c r="A5725" s="309"/>
      <c r="B5725" s="309"/>
      <c r="C5725" s="309"/>
      <c r="D5725" s="309"/>
      <c r="E5725" s="309"/>
      <c r="F5725" s="309"/>
      <c r="G5725" s="309"/>
      <c r="H5725" s="309"/>
      <c r="I5725" s="309"/>
      <c r="J5725" s="309"/>
      <c r="K5725" s="309"/>
      <c r="L5725" s="309"/>
      <c r="M5725" s="309"/>
      <c r="N5725" s="309"/>
      <c r="O5725" s="309"/>
      <c r="P5725" s="309"/>
      <c r="Q5725" s="309"/>
      <c r="R5725" s="309"/>
      <c r="S5725" s="309"/>
      <c r="T5725" s="309"/>
      <c r="U5725" s="309"/>
    </row>
    <row r="5726" spans="1:21" x14ac:dyDescent="0.2">
      <c r="A5726" s="309"/>
      <c r="B5726" s="309"/>
      <c r="C5726" s="309"/>
      <c r="D5726" s="309"/>
      <c r="E5726" s="309"/>
      <c r="F5726" s="309"/>
      <c r="G5726" s="309"/>
      <c r="H5726" s="309"/>
      <c r="I5726" s="309"/>
      <c r="J5726" s="309"/>
      <c r="K5726" s="309"/>
      <c r="L5726" s="309"/>
      <c r="M5726" s="309"/>
      <c r="N5726" s="309"/>
      <c r="O5726" s="309"/>
      <c r="P5726" s="309"/>
      <c r="Q5726" s="309"/>
      <c r="R5726" s="309"/>
      <c r="S5726" s="309"/>
      <c r="T5726" s="309"/>
      <c r="U5726" s="309"/>
    </row>
    <row r="5727" spans="1:21" x14ac:dyDescent="0.2">
      <c r="A5727" s="309"/>
      <c r="B5727" s="309"/>
      <c r="C5727" s="309"/>
      <c r="D5727" s="309"/>
      <c r="E5727" s="309"/>
      <c r="F5727" s="309"/>
      <c r="G5727" s="309"/>
      <c r="H5727" s="309"/>
      <c r="I5727" s="309"/>
      <c r="J5727" s="309"/>
      <c r="K5727" s="309"/>
      <c r="L5727" s="309"/>
      <c r="M5727" s="309"/>
      <c r="N5727" s="309"/>
      <c r="O5727" s="309"/>
      <c r="P5727" s="309"/>
      <c r="Q5727" s="309"/>
      <c r="R5727" s="309"/>
      <c r="S5727" s="309"/>
      <c r="T5727" s="309"/>
      <c r="U5727" s="309"/>
    </row>
    <row r="5728" spans="1:21" x14ac:dyDescent="0.2">
      <c r="A5728" s="309"/>
      <c r="B5728" s="309"/>
      <c r="C5728" s="309"/>
      <c r="D5728" s="309"/>
      <c r="E5728" s="309"/>
      <c r="F5728" s="309"/>
      <c r="G5728" s="309"/>
      <c r="H5728" s="309"/>
      <c r="I5728" s="309"/>
      <c r="J5728" s="309"/>
      <c r="K5728" s="309"/>
      <c r="L5728" s="309"/>
      <c r="M5728" s="309"/>
      <c r="N5728" s="309"/>
      <c r="O5728" s="309"/>
      <c r="P5728" s="309"/>
      <c r="Q5728" s="309"/>
      <c r="R5728" s="309"/>
      <c r="S5728" s="309"/>
      <c r="T5728" s="309"/>
      <c r="U5728" s="309"/>
    </row>
    <row r="5729" spans="1:21" x14ac:dyDescent="0.2">
      <c r="A5729" s="309"/>
      <c r="B5729" s="309"/>
      <c r="C5729" s="309"/>
      <c r="D5729" s="309"/>
      <c r="E5729" s="309"/>
      <c r="F5729" s="309"/>
      <c r="G5729" s="309"/>
      <c r="H5729" s="309"/>
      <c r="I5729" s="309"/>
      <c r="J5729" s="309"/>
      <c r="K5729" s="309"/>
      <c r="L5729" s="309"/>
      <c r="M5729" s="309"/>
      <c r="N5729" s="309"/>
      <c r="O5729" s="309"/>
      <c r="P5729" s="309"/>
      <c r="Q5729" s="309"/>
      <c r="R5729" s="309"/>
      <c r="S5729" s="309"/>
      <c r="T5729" s="309"/>
      <c r="U5729" s="309"/>
    </row>
    <row r="5730" spans="1:21" x14ac:dyDescent="0.2">
      <c r="A5730" s="309"/>
      <c r="B5730" s="309"/>
      <c r="C5730" s="309"/>
      <c r="D5730" s="309"/>
      <c r="E5730" s="309"/>
      <c r="F5730" s="309"/>
      <c r="G5730" s="309"/>
      <c r="H5730" s="309"/>
      <c r="I5730" s="309"/>
      <c r="J5730" s="309"/>
      <c r="K5730" s="309"/>
      <c r="L5730" s="309"/>
      <c r="M5730" s="309"/>
      <c r="N5730" s="309"/>
      <c r="O5730" s="309"/>
      <c r="P5730" s="309"/>
      <c r="Q5730" s="309"/>
      <c r="R5730" s="309"/>
      <c r="S5730" s="309"/>
      <c r="T5730" s="309"/>
      <c r="U5730" s="309"/>
    </row>
    <row r="5731" spans="1:21" x14ac:dyDescent="0.2">
      <c r="A5731" s="309"/>
      <c r="B5731" s="309"/>
      <c r="C5731" s="309"/>
      <c r="D5731" s="309"/>
      <c r="E5731" s="309"/>
      <c r="F5731" s="309"/>
      <c r="G5731" s="309"/>
      <c r="H5731" s="309"/>
      <c r="I5731" s="309"/>
      <c r="J5731" s="309"/>
      <c r="K5731" s="309"/>
      <c r="L5731" s="309"/>
      <c r="M5731" s="309"/>
      <c r="N5731" s="309"/>
      <c r="O5731" s="309"/>
      <c r="P5731" s="309"/>
      <c r="Q5731" s="309"/>
      <c r="R5731" s="309"/>
      <c r="S5731" s="309"/>
      <c r="T5731" s="309"/>
      <c r="U5731" s="309"/>
    </row>
    <row r="5732" spans="1:21" x14ac:dyDescent="0.2">
      <c r="A5732" s="309"/>
      <c r="B5732" s="309"/>
      <c r="C5732" s="309"/>
      <c r="D5732" s="309"/>
      <c r="E5732" s="309"/>
      <c r="F5732" s="309"/>
      <c r="G5732" s="309"/>
      <c r="H5732" s="309"/>
      <c r="I5732" s="309"/>
      <c r="J5732" s="309"/>
      <c r="K5732" s="309"/>
      <c r="L5732" s="309"/>
      <c r="M5732" s="309"/>
      <c r="N5732" s="309"/>
      <c r="O5732" s="309"/>
      <c r="P5732" s="309"/>
      <c r="Q5732" s="309"/>
      <c r="R5732" s="309"/>
      <c r="S5732" s="309"/>
      <c r="T5732" s="309"/>
      <c r="U5732" s="309"/>
    </row>
    <row r="5733" spans="1:21" x14ac:dyDescent="0.2">
      <c r="A5733" s="309"/>
      <c r="B5733" s="309"/>
      <c r="C5733" s="309"/>
      <c r="D5733" s="309"/>
      <c r="E5733" s="309"/>
      <c r="F5733" s="309"/>
      <c r="G5733" s="309"/>
      <c r="H5733" s="309"/>
      <c r="I5733" s="309"/>
      <c r="J5733" s="309"/>
      <c r="K5733" s="309"/>
      <c r="L5733" s="309"/>
      <c r="M5733" s="309"/>
      <c r="N5733" s="309"/>
      <c r="O5733" s="309"/>
      <c r="P5733" s="309"/>
      <c r="Q5733" s="309"/>
      <c r="R5733" s="309"/>
      <c r="S5733" s="309"/>
      <c r="T5733" s="309"/>
      <c r="U5733" s="309"/>
    </row>
    <row r="5734" spans="1:21" x14ac:dyDescent="0.2">
      <c r="A5734" s="309"/>
      <c r="B5734" s="309"/>
      <c r="C5734" s="309"/>
      <c r="D5734" s="309"/>
      <c r="E5734" s="309"/>
      <c r="F5734" s="309"/>
      <c r="G5734" s="309"/>
      <c r="H5734" s="309"/>
      <c r="I5734" s="309"/>
      <c r="J5734" s="309"/>
      <c r="K5734" s="309"/>
      <c r="L5734" s="309"/>
      <c r="M5734" s="309"/>
      <c r="N5734" s="309"/>
      <c r="O5734" s="309"/>
      <c r="P5734" s="309"/>
      <c r="Q5734" s="309"/>
      <c r="R5734" s="309"/>
      <c r="S5734" s="309"/>
      <c r="T5734" s="309"/>
      <c r="U5734" s="309"/>
    </row>
    <row r="5735" spans="1:21" x14ac:dyDescent="0.2">
      <c r="A5735" s="309"/>
      <c r="B5735" s="309"/>
      <c r="C5735" s="309"/>
      <c r="D5735" s="309"/>
      <c r="E5735" s="309"/>
      <c r="F5735" s="309"/>
      <c r="G5735" s="309"/>
      <c r="H5735" s="309"/>
      <c r="I5735" s="309"/>
      <c r="J5735" s="309"/>
      <c r="K5735" s="309"/>
      <c r="L5735" s="309"/>
      <c r="M5735" s="309"/>
      <c r="N5735" s="309"/>
      <c r="O5735" s="309"/>
      <c r="P5735" s="309"/>
      <c r="Q5735" s="309"/>
      <c r="R5735" s="309"/>
      <c r="S5735" s="309"/>
      <c r="T5735" s="309"/>
      <c r="U5735" s="309"/>
    </row>
    <row r="5736" spans="1:21" x14ac:dyDescent="0.2">
      <c r="A5736" s="309"/>
      <c r="B5736" s="309"/>
      <c r="C5736" s="309"/>
      <c r="D5736" s="309"/>
      <c r="E5736" s="309"/>
      <c r="F5736" s="309"/>
      <c r="G5736" s="309"/>
      <c r="H5736" s="309"/>
      <c r="I5736" s="309"/>
      <c r="J5736" s="309"/>
      <c r="K5736" s="309"/>
      <c r="L5736" s="309"/>
      <c r="M5736" s="309"/>
      <c r="N5736" s="309"/>
      <c r="O5736" s="309"/>
      <c r="P5736" s="309"/>
      <c r="Q5736" s="309"/>
      <c r="R5736" s="309"/>
      <c r="S5736" s="309"/>
      <c r="T5736" s="309"/>
      <c r="U5736" s="309"/>
    </row>
    <row r="5737" spans="1:21" x14ac:dyDescent="0.2">
      <c r="A5737" s="309"/>
      <c r="B5737" s="309"/>
      <c r="C5737" s="309"/>
      <c r="D5737" s="309"/>
      <c r="E5737" s="309"/>
      <c r="F5737" s="309"/>
      <c r="G5737" s="309"/>
      <c r="H5737" s="309"/>
      <c r="I5737" s="309"/>
      <c r="J5737" s="309"/>
      <c r="K5737" s="309"/>
      <c r="L5737" s="309"/>
      <c r="M5737" s="309"/>
      <c r="N5737" s="309"/>
      <c r="O5737" s="309"/>
      <c r="P5737" s="309"/>
      <c r="Q5737" s="309"/>
      <c r="R5737" s="309"/>
      <c r="S5737" s="309"/>
      <c r="T5737" s="309"/>
      <c r="U5737" s="309"/>
    </row>
    <row r="5738" spans="1:21" x14ac:dyDescent="0.2">
      <c r="A5738" s="309"/>
      <c r="B5738" s="309"/>
      <c r="C5738" s="309"/>
      <c r="D5738" s="309"/>
      <c r="E5738" s="309"/>
      <c r="F5738" s="309"/>
      <c r="G5738" s="309"/>
      <c r="H5738" s="309"/>
      <c r="I5738" s="309"/>
      <c r="J5738" s="309"/>
      <c r="K5738" s="309"/>
      <c r="L5738" s="309"/>
      <c r="M5738" s="309"/>
      <c r="N5738" s="309"/>
      <c r="O5738" s="309"/>
      <c r="P5738" s="309"/>
      <c r="Q5738" s="309"/>
      <c r="R5738" s="309"/>
      <c r="S5738" s="309"/>
      <c r="T5738" s="309"/>
      <c r="U5738" s="309"/>
    </row>
    <row r="5739" spans="1:21" x14ac:dyDescent="0.2">
      <c r="A5739" s="309"/>
      <c r="B5739" s="309"/>
      <c r="C5739" s="309"/>
      <c r="D5739" s="309"/>
      <c r="E5739" s="309"/>
      <c r="F5739" s="309"/>
      <c r="G5739" s="309"/>
      <c r="H5739" s="309"/>
      <c r="I5739" s="309"/>
      <c r="J5739" s="309"/>
      <c r="K5739" s="309"/>
      <c r="L5739" s="309"/>
      <c r="M5739" s="309"/>
      <c r="N5739" s="309"/>
      <c r="O5739" s="309"/>
      <c r="P5739" s="309"/>
      <c r="Q5739" s="309"/>
      <c r="R5739" s="309"/>
      <c r="S5739" s="309"/>
      <c r="T5739" s="309"/>
      <c r="U5739" s="309"/>
    </row>
    <row r="5740" spans="1:21" x14ac:dyDescent="0.2">
      <c r="A5740" s="309"/>
      <c r="B5740" s="309"/>
      <c r="C5740" s="309"/>
      <c r="D5740" s="309"/>
      <c r="E5740" s="309"/>
      <c r="F5740" s="309"/>
      <c r="G5740" s="309"/>
      <c r="H5740" s="309"/>
      <c r="I5740" s="309"/>
      <c r="J5740" s="309"/>
      <c r="K5740" s="309"/>
      <c r="L5740" s="309"/>
      <c r="M5740" s="309"/>
      <c r="N5740" s="309"/>
      <c r="O5740" s="309"/>
      <c r="P5740" s="309"/>
      <c r="Q5740" s="309"/>
      <c r="R5740" s="309"/>
      <c r="S5740" s="309"/>
      <c r="T5740" s="309"/>
      <c r="U5740" s="309"/>
    </row>
    <row r="5741" spans="1:21" x14ac:dyDescent="0.2">
      <c r="A5741" s="309"/>
      <c r="B5741" s="309"/>
      <c r="C5741" s="309"/>
      <c r="D5741" s="309"/>
      <c r="E5741" s="309"/>
      <c r="F5741" s="309"/>
      <c r="G5741" s="309"/>
      <c r="H5741" s="309"/>
      <c r="I5741" s="309"/>
      <c r="J5741" s="309"/>
      <c r="K5741" s="309"/>
      <c r="L5741" s="309"/>
      <c r="M5741" s="309"/>
      <c r="N5741" s="309"/>
      <c r="O5741" s="309"/>
      <c r="P5741" s="309"/>
      <c r="Q5741" s="309"/>
      <c r="R5741" s="309"/>
      <c r="S5741" s="309"/>
      <c r="T5741" s="309"/>
      <c r="U5741" s="309"/>
    </row>
    <row r="5742" spans="1:21" x14ac:dyDescent="0.2">
      <c r="A5742" s="309"/>
      <c r="B5742" s="309"/>
      <c r="C5742" s="309"/>
      <c r="D5742" s="309"/>
      <c r="E5742" s="309"/>
      <c r="F5742" s="309"/>
      <c r="G5742" s="309"/>
      <c r="H5742" s="309"/>
      <c r="I5742" s="309"/>
      <c r="J5742" s="309"/>
      <c r="K5742" s="309"/>
      <c r="L5742" s="309"/>
      <c r="M5742" s="309"/>
      <c r="N5742" s="309"/>
      <c r="O5742" s="309"/>
      <c r="P5742" s="309"/>
      <c r="Q5742" s="309"/>
      <c r="R5742" s="309"/>
      <c r="S5742" s="309"/>
      <c r="T5742" s="309"/>
      <c r="U5742" s="309"/>
    </row>
    <row r="5743" spans="1:21" x14ac:dyDescent="0.2">
      <c r="A5743" s="309"/>
      <c r="B5743" s="309"/>
      <c r="C5743" s="309"/>
      <c r="D5743" s="309"/>
      <c r="E5743" s="309"/>
      <c r="F5743" s="309"/>
      <c r="G5743" s="309"/>
      <c r="H5743" s="309"/>
      <c r="I5743" s="309"/>
      <c r="J5743" s="309"/>
      <c r="K5743" s="309"/>
      <c r="L5743" s="309"/>
      <c r="M5743" s="309"/>
      <c r="N5743" s="309"/>
      <c r="O5743" s="309"/>
      <c r="P5743" s="309"/>
      <c r="Q5743" s="309"/>
      <c r="R5743" s="309"/>
      <c r="S5743" s="309"/>
      <c r="T5743" s="309"/>
      <c r="U5743" s="309"/>
    </row>
    <row r="5744" spans="1:21" x14ac:dyDescent="0.2">
      <c r="A5744" s="309"/>
      <c r="B5744" s="309"/>
      <c r="C5744" s="309"/>
      <c r="D5744" s="309"/>
      <c r="E5744" s="309"/>
      <c r="F5744" s="309"/>
      <c r="G5744" s="309"/>
      <c r="H5744" s="309"/>
      <c r="I5744" s="309"/>
      <c r="J5744" s="309"/>
      <c r="K5744" s="309"/>
      <c r="L5744" s="309"/>
      <c r="M5744" s="309"/>
      <c r="N5744" s="309"/>
      <c r="O5744" s="309"/>
      <c r="P5744" s="309"/>
      <c r="Q5744" s="309"/>
      <c r="R5744" s="309"/>
      <c r="S5744" s="309"/>
      <c r="T5744" s="309"/>
      <c r="U5744" s="309"/>
    </row>
    <row r="5745" spans="1:21" x14ac:dyDescent="0.2">
      <c r="A5745" s="309"/>
      <c r="B5745" s="309"/>
      <c r="C5745" s="309"/>
      <c r="D5745" s="309"/>
      <c r="E5745" s="309"/>
      <c r="F5745" s="309"/>
      <c r="G5745" s="309"/>
      <c r="H5745" s="309"/>
      <c r="I5745" s="309"/>
      <c r="J5745" s="309"/>
      <c r="K5745" s="309"/>
      <c r="L5745" s="309"/>
      <c r="M5745" s="309"/>
      <c r="N5745" s="309"/>
      <c r="O5745" s="309"/>
      <c r="P5745" s="309"/>
      <c r="Q5745" s="309"/>
      <c r="R5745" s="309"/>
      <c r="S5745" s="309"/>
      <c r="T5745" s="309"/>
      <c r="U5745" s="309"/>
    </row>
    <row r="5746" spans="1:21" x14ac:dyDescent="0.2">
      <c r="A5746" s="309"/>
      <c r="B5746" s="309"/>
      <c r="C5746" s="309"/>
      <c r="D5746" s="309"/>
      <c r="E5746" s="309"/>
      <c r="F5746" s="309"/>
      <c r="G5746" s="309"/>
      <c r="H5746" s="309"/>
      <c r="I5746" s="309"/>
      <c r="J5746" s="309"/>
      <c r="K5746" s="309"/>
      <c r="L5746" s="309"/>
      <c r="M5746" s="309"/>
      <c r="N5746" s="309"/>
      <c r="O5746" s="309"/>
      <c r="P5746" s="309"/>
      <c r="Q5746" s="309"/>
      <c r="R5746" s="309"/>
      <c r="S5746" s="309"/>
      <c r="T5746" s="309"/>
      <c r="U5746" s="309"/>
    </row>
    <row r="5747" spans="1:21" x14ac:dyDescent="0.2">
      <c r="A5747" s="309"/>
      <c r="B5747" s="309"/>
      <c r="C5747" s="309"/>
      <c r="D5747" s="309"/>
      <c r="E5747" s="309"/>
      <c r="F5747" s="309"/>
      <c r="G5747" s="309"/>
      <c r="H5747" s="309"/>
      <c r="I5747" s="309"/>
      <c r="J5747" s="309"/>
      <c r="K5747" s="309"/>
      <c r="L5747" s="309"/>
      <c r="M5747" s="309"/>
      <c r="N5747" s="309"/>
      <c r="O5747" s="309"/>
      <c r="P5747" s="309"/>
      <c r="Q5747" s="309"/>
      <c r="R5747" s="309"/>
      <c r="S5747" s="309"/>
      <c r="T5747" s="309"/>
      <c r="U5747" s="309"/>
    </row>
    <row r="5748" spans="1:21" x14ac:dyDescent="0.2">
      <c r="A5748" s="309"/>
      <c r="B5748" s="309"/>
      <c r="C5748" s="309"/>
      <c r="D5748" s="309"/>
      <c r="E5748" s="309"/>
      <c r="F5748" s="309"/>
      <c r="G5748" s="309"/>
      <c r="H5748" s="309"/>
      <c r="I5748" s="309"/>
      <c r="J5748" s="309"/>
      <c r="K5748" s="309"/>
      <c r="L5748" s="309"/>
      <c r="M5748" s="309"/>
      <c r="N5748" s="309"/>
      <c r="O5748" s="309"/>
      <c r="P5748" s="309"/>
      <c r="Q5748" s="309"/>
      <c r="R5748" s="309"/>
      <c r="S5748" s="309"/>
      <c r="T5748" s="309"/>
      <c r="U5748" s="309"/>
    </row>
    <row r="5749" spans="1:21" x14ac:dyDescent="0.2">
      <c r="A5749" s="309"/>
      <c r="B5749" s="309"/>
      <c r="C5749" s="309"/>
      <c r="D5749" s="309"/>
      <c r="E5749" s="309"/>
      <c r="F5749" s="309"/>
      <c r="G5749" s="309"/>
      <c r="H5749" s="309"/>
      <c r="I5749" s="309"/>
      <c r="J5749" s="309"/>
      <c r="K5749" s="309"/>
      <c r="L5749" s="309"/>
      <c r="M5749" s="309"/>
      <c r="N5749" s="309"/>
      <c r="O5749" s="309"/>
      <c r="P5749" s="309"/>
      <c r="Q5749" s="309"/>
      <c r="R5749" s="309"/>
      <c r="S5749" s="309"/>
      <c r="T5749" s="309"/>
      <c r="U5749" s="309"/>
    </row>
    <row r="5750" spans="1:21" x14ac:dyDescent="0.2">
      <c r="A5750" s="309"/>
      <c r="B5750" s="309"/>
      <c r="C5750" s="309"/>
      <c r="D5750" s="309"/>
      <c r="E5750" s="309"/>
      <c r="F5750" s="309"/>
      <c r="G5750" s="309"/>
      <c r="H5750" s="309"/>
      <c r="I5750" s="309"/>
      <c r="J5750" s="309"/>
      <c r="K5750" s="309"/>
      <c r="L5750" s="309"/>
      <c r="M5750" s="309"/>
      <c r="N5750" s="309"/>
      <c r="O5750" s="309"/>
      <c r="P5750" s="309"/>
      <c r="Q5750" s="309"/>
      <c r="R5750" s="309"/>
      <c r="S5750" s="309"/>
      <c r="T5750" s="309"/>
      <c r="U5750" s="309"/>
    </row>
    <row r="5751" spans="1:21" x14ac:dyDescent="0.2">
      <c r="A5751" s="309"/>
      <c r="B5751" s="309"/>
      <c r="C5751" s="309"/>
      <c r="D5751" s="309"/>
      <c r="E5751" s="309"/>
      <c r="F5751" s="309"/>
      <c r="G5751" s="309"/>
      <c r="H5751" s="309"/>
      <c r="I5751" s="309"/>
      <c r="J5751" s="309"/>
      <c r="K5751" s="309"/>
      <c r="L5751" s="309"/>
      <c r="M5751" s="309"/>
      <c r="N5751" s="309"/>
      <c r="O5751" s="309"/>
      <c r="P5751" s="309"/>
      <c r="Q5751" s="309"/>
      <c r="R5751" s="309"/>
      <c r="S5751" s="309"/>
      <c r="T5751" s="309"/>
      <c r="U5751" s="309"/>
    </row>
    <row r="5752" spans="1:21" x14ac:dyDescent="0.2">
      <c r="A5752" s="309"/>
      <c r="B5752" s="309"/>
      <c r="C5752" s="309"/>
      <c r="D5752" s="309"/>
      <c r="E5752" s="309"/>
      <c r="F5752" s="309"/>
      <c r="G5752" s="309"/>
      <c r="H5752" s="309"/>
      <c r="I5752" s="309"/>
      <c r="J5752" s="309"/>
      <c r="K5752" s="309"/>
      <c r="L5752" s="309"/>
      <c r="M5752" s="309"/>
      <c r="N5752" s="309"/>
      <c r="O5752" s="309"/>
      <c r="P5752" s="309"/>
      <c r="Q5752" s="309"/>
      <c r="R5752" s="309"/>
      <c r="S5752" s="309"/>
      <c r="T5752" s="309"/>
      <c r="U5752" s="309"/>
    </row>
    <row r="5753" spans="1:21" x14ac:dyDescent="0.2">
      <c r="A5753" s="309"/>
      <c r="B5753" s="309"/>
      <c r="C5753" s="309"/>
      <c r="D5753" s="309"/>
      <c r="E5753" s="309"/>
      <c r="F5753" s="309"/>
      <c r="G5753" s="309"/>
      <c r="H5753" s="309"/>
      <c r="I5753" s="309"/>
      <c r="J5753" s="309"/>
      <c r="K5753" s="309"/>
      <c r="L5753" s="309"/>
      <c r="M5753" s="309"/>
      <c r="N5753" s="309"/>
      <c r="O5753" s="309"/>
      <c r="P5753" s="309"/>
      <c r="Q5753" s="309"/>
      <c r="R5753" s="309"/>
      <c r="S5753" s="309"/>
      <c r="T5753" s="309"/>
      <c r="U5753" s="309"/>
    </row>
    <row r="5754" spans="1:21" x14ac:dyDescent="0.2">
      <c r="A5754" s="309"/>
      <c r="B5754" s="309"/>
      <c r="C5754" s="309"/>
      <c r="D5754" s="309"/>
      <c r="E5754" s="309"/>
      <c r="F5754" s="309"/>
      <c r="G5754" s="309"/>
      <c r="H5754" s="309"/>
      <c r="I5754" s="309"/>
      <c r="J5754" s="309"/>
      <c r="K5754" s="309"/>
      <c r="L5754" s="309"/>
      <c r="M5754" s="309"/>
      <c r="N5754" s="309"/>
      <c r="O5754" s="309"/>
      <c r="P5754" s="309"/>
      <c r="Q5754" s="309"/>
      <c r="R5754" s="309"/>
      <c r="S5754" s="309"/>
      <c r="T5754" s="309"/>
      <c r="U5754" s="309"/>
    </row>
    <row r="5755" spans="1:21" x14ac:dyDescent="0.2">
      <c r="A5755" s="309"/>
      <c r="B5755" s="309"/>
      <c r="C5755" s="309"/>
      <c r="D5755" s="309"/>
      <c r="E5755" s="309"/>
      <c r="F5755" s="309"/>
      <c r="G5755" s="309"/>
      <c r="H5755" s="309"/>
      <c r="I5755" s="309"/>
      <c r="J5755" s="309"/>
      <c r="K5755" s="309"/>
      <c r="L5755" s="309"/>
      <c r="M5755" s="309"/>
      <c r="N5755" s="309"/>
      <c r="O5755" s="309"/>
      <c r="P5755" s="309"/>
      <c r="Q5755" s="309"/>
      <c r="R5755" s="309"/>
      <c r="S5755" s="309"/>
      <c r="T5755" s="309"/>
      <c r="U5755" s="309"/>
    </row>
    <row r="5756" spans="1:21" x14ac:dyDescent="0.2">
      <c r="A5756" s="309"/>
      <c r="B5756" s="309"/>
      <c r="C5756" s="309"/>
      <c r="D5756" s="309"/>
      <c r="E5756" s="309"/>
      <c r="F5756" s="309"/>
      <c r="G5756" s="309"/>
      <c r="H5756" s="309"/>
      <c r="I5756" s="309"/>
      <c r="J5756" s="309"/>
      <c r="K5756" s="309"/>
      <c r="L5756" s="309"/>
      <c r="M5756" s="309"/>
      <c r="N5756" s="309"/>
      <c r="O5756" s="309"/>
      <c r="P5756" s="309"/>
      <c r="Q5756" s="309"/>
      <c r="R5756" s="309"/>
      <c r="S5756" s="309"/>
      <c r="T5756" s="309"/>
      <c r="U5756" s="309"/>
    </row>
    <row r="5757" spans="1:21" x14ac:dyDescent="0.2">
      <c r="A5757" s="309"/>
      <c r="B5757" s="309"/>
      <c r="C5757" s="309"/>
      <c r="D5757" s="309"/>
      <c r="E5757" s="309"/>
      <c r="F5757" s="309"/>
      <c r="G5757" s="309"/>
      <c r="H5757" s="309"/>
      <c r="I5757" s="309"/>
      <c r="J5757" s="309"/>
      <c r="K5757" s="309"/>
      <c r="L5757" s="309"/>
      <c r="M5757" s="309"/>
      <c r="N5757" s="309"/>
      <c r="O5757" s="309"/>
      <c r="P5757" s="309"/>
      <c r="Q5757" s="309"/>
      <c r="R5757" s="309"/>
      <c r="S5757" s="309"/>
      <c r="T5757" s="309"/>
      <c r="U5757" s="309"/>
    </row>
    <row r="5758" spans="1:21" x14ac:dyDescent="0.2">
      <c r="A5758" s="309"/>
      <c r="B5758" s="309"/>
      <c r="C5758" s="309"/>
      <c r="D5758" s="309"/>
      <c r="E5758" s="309"/>
      <c r="F5758" s="309"/>
      <c r="G5758" s="309"/>
      <c r="H5758" s="309"/>
      <c r="I5758" s="309"/>
      <c r="J5758" s="309"/>
      <c r="K5758" s="309"/>
      <c r="L5758" s="309"/>
      <c r="M5758" s="309"/>
      <c r="N5758" s="309"/>
      <c r="O5758" s="309"/>
      <c r="P5758" s="309"/>
      <c r="Q5758" s="309"/>
      <c r="R5758" s="309"/>
      <c r="S5758" s="309"/>
      <c r="T5758" s="309"/>
      <c r="U5758" s="309"/>
    </row>
    <row r="5759" spans="1:21" x14ac:dyDescent="0.2">
      <c r="A5759" s="309"/>
      <c r="B5759" s="309"/>
      <c r="C5759" s="309"/>
      <c r="D5759" s="309"/>
      <c r="E5759" s="309"/>
      <c r="F5759" s="309"/>
      <c r="G5759" s="309"/>
      <c r="H5759" s="309"/>
      <c r="I5759" s="309"/>
      <c r="J5759" s="309"/>
      <c r="K5759" s="309"/>
      <c r="L5759" s="309"/>
      <c r="M5759" s="309"/>
      <c r="N5759" s="309"/>
      <c r="O5759" s="309"/>
      <c r="P5759" s="309"/>
      <c r="Q5759" s="309"/>
      <c r="R5759" s="309"/>
      <c r="S5759" s="309"/>
      <c r="T5759" s="309"/>
      <c r="U5759" s="309"/>
    </row>
    <row r="5760" spans="1:21" x14ac:dyDescent="0.2">
      <c r="A5760" s="309"/>
      <c r="B5760" s="309"/>
      <c r="C5760" s="309"/>
      <c r="D5760" s="309"/>
      <c r="E5760" s="309"/>
      <c r="F5760" s="309"/>
      <c r="G5760" s="309"/>
      <c r="H5760" s="309"/>
      <c r="I5760" s="309"/>
      <c r="J5760" s="309"/>
      <c r="K5760" s="309"/>
      <c r="L5760" s="309"/>
      <c r="M5760" s="309"/>
      <c r="N5760" s="309"/>
      <c r="O5760" s="309"/>
      <c r="P5760" s="309"/>
      <c r="Q5760" s="309"/>
      <c r="R5760" s="309"/>
      <c r="S5760" s="309"/>
      <c r="T5760" s="309"/>
      <c r="U5760" s="309"/>
    </row>
    <row r="5761" spans="1:21" x14ac:dyDescent="0.2">
      <c r="A5761" s="309"/>
      <c r="B5761" s="309"/>
      <c r="C5761" s="309"/>
      <c r="D5761" s="309"/>
      <c r="E5761" s="309"/>
      <c r="F5761" s="309"/>
      <c r="G5761" s="309"/>
      <c r="H5761" s="309"/>
      <c r="I5761" s="309"/>
      <c r="J5761" s="309"/>
      <c r="K5761" s="309"/>
      <c r="L5761" s="309"/>
      <c r="M5761" s="309"/>
      <c r="N5761" s="309"/>
      <c r="O5761" s="309"/>
      <c r="P5761" s="309"/>
      <c r="Q5761" s="309"/>
      <c r="R5761" s="309"/>
      <c r="S5761" s="309"/>
      <c r="T5761" s="309"/>
      <c r="U5761" s="309"/>
    </row>
    <row r="5762" spans="1:21" x14ac:dyDescent="0.2">
      <c r="A5762" s="309"/>
      <c r="B5762" s="309"/>
      <c r="C5762" s="309"/>
      <c r="D5762" s="309"/>
      <c r="E5762" s="309"/>
      <c r="F5762" s="309"/>
      <c r="G5762" s="309"/>
      <c r="H5762" s="309"/>
      <c r="I5762" s="309"/>
      <c r="J5762" s="309"/>
      <c r="K5762" s="309"/>
      <c r="L5762" s="309"/>
      <c r="M5762" s="309"/>
      <c r="N5762" s="309"/>
      <c r="O5762" s="309"/>
      <c r="P5762" s="309"/>
      <c r="Q5762" s="309"/>
      <c r="R5762" s="309"/>
      <c r="S5762" s="309"/>
      <c r="T5762" s="309"/>
      <c r="U5762" s="309"/>
    </row>
    <row r="5763" spans="1:21" x14ac:dyDescent="0.2">
      <c r="A5763" s="309"/>
      <c r="B5763" s="309"/>
      <c r="C5763" s="309"/>
      <c r="D5763" s="309"/>
      <c r="E5763" s="309"/>
      <c r="F5763" s="309"/>
      <c r="G5763" s="309"/>
      <c r="H5763" s="309"/>
      <c r="I5763" s="309"/>
      <c r="J5763" s="309"/>
      <c r="K5763" s="309"/>
      <c r="L5763" s="309"/>
      <c r="M5763" s="309"/>
      <c r="N5763" s="309"/>
      <c r="O5763" s="309"/>
      <c r="P5763" s="309"/>
      <c r="Q5763" s="309"/>
      <c r="R5763" s="309"/>
      <c r="S5763" s="309"/>
      <c r="T5763" s="309"/>
      <c r="U5763" s="309"/>
    </row>
    <row r="5764" spans="1:21" x14ac:dyDescent="0.2">
      <c r="A5764" s="309"/>
      <c r="B5764" s="309"/>
      <c r="C5764" s="309"/>
      <c r="D5764" s="309"/>
      <c r="E5764" s="309"/>
      <c r="F5764" s="309"/>
      <c r="G5764" s="309"/>
      <c r="H5764" s="309"/>
      <c r="I5764" s="309"/>
      <c r="J5764" s="309"/>
      <c r="K5764" s="309"/>
      <c r="L5764" s="309"/>
      <c r="M5764" s="309"/>
      <c r="N5764" s="309"/>
      <c r="O5764" s="309"/>
      <c r="P5764" s="309"/>
      <c r="Q5764" s="309"/>
      <c r="R5764" s="309"/>
      <c r="S5764" s="309"/>
      <c r="T5764" s="309"/>
      <c r="U5764" s="309"/>
    </row>
    <row r="5765" spans="1:21" x14ac:dyDescent="0.2">
      <c r="A5765" s="309"/>
      <c r="B5765" s="309"/>
      <c r="C5765" s="309"/>
      <c r="D5765" s="309"/>
      <c r="E5765" s="309"/>
      <c r="F5765" s="309"/>
      <c r="G5765" s="309"/>
      <c r="H5765" s="309"/>
      <c r="I5765" s="309"/>
      <c r="J5765" s="309"/>
      <c r="K5765" s="309"/>
      <c r="L5765" s="309"/>
      <c r="M5765" s="309"/>
      <c r="N5765" s="309"/>
      <c r="O5765" s="309"/>
      <c r="P5765" s="309"/>
      <c r="Q5765" s="309"/>
      <c r="R5765" s="309"/>
      <c r="S5765" s="309"/>
      <c r="T5765" s="309"/>
      <c r="U5765" s="309"/>
    </row>
    <row r="5766" spans="1:21" x14ac:dyDescent="0.2">
      <c r="A5766" s="309"/>
      <c r="B5766" s="309"/>
      <c r="C5766" s="309"/>
      <c r="D5766" s="309"/>
      <c r="E5766" s="309"/>
      <c r="F5766" s="309"/>
      <c r="G5766" s="309"/>
      <c r="H5766" s="309"/>
      <c r="I5766" s="309"/>
      <c r="J5766" s="309"/>
      <c r="K5766" s="309"/>
      <c r="L5766" s="309"/>
      <c r="M5766" s="309"/>
      <c r="N5766" s="309"/>
      <c r="O5766" s="309"/>
      <c r="P5766" s="309"/>
      <c r="Q5766" s="309"/>
      <c r="R5766" s="309"/>
      <c r="S5766" s="309"/>
      <c r="T5766" s="309"/>
      <c r="U5766" s="309"/>
    </row>
    <row r="5767" spans="1:21" x14ac:dyDescent="0.2">
      <c r="A5767" s="309"/>
      <c r="B5767" s="309"/>
      <c r="C5767" s="309"/>
      <c r="D5767" s="309"/>
      <c r="E5767" s="309"/>
      <c r="F5767" s="309"/>
      <c r="G5767" s="309"/>
      <c r="H5767" s="309"/>
      <c r="I5767" s="309"/>
      <c r="J5767" s="309"/>
      <c r="K5767" s="309"/>
      <c r="L5767" s="309"/>
      <c r="M5767" s="309"/>
      <c r="N5767" s="309"/>
      <c r="O5767" s="309"/>
      <c r="P5767" s="309"/>
      <c r="Q5767" s="309"/>
      <c r="R5767" s="309"/>
      <c r="S5767" s="309"/>
      <c r="T5767" s="309"/>
      <c r="U5767" s="309"/>
    </row>
    <row r="5768" spans="1:21" x14ac:dyDescent="0.2">
      <c r="A5768" s="309"/>
      <c r="B5768" s="309"/>
      <c r="C5768" s="309"/>
      <c r="D5768" s="309"/>
      <c r="E5768" s="309"/>
      <c r="F5768" s="309"/>
      <c r="G5768" s="309"/>
      <c r="H5768" s="309"/>
      <c r="I5768" s="309"/>
      <c r="J5768" s="309"/>
      <c r="K5768" s="309"/>
      <c r="L5768" s="309"/>
      <c r="M5768" s="309"/>
      <c r="N5768" s="309"/>
      <c r="O5768" s="309"/>
      <c r="P5768" s="309"/>
      <c r="Q5768" s="309"/>
      <c r="R5768" s="309"/>
      <c r="S5768" s="309"/>
      <c r="T5768" s="309"/>
      <c r="U5768" s="309"/>
    </row>
    <row r="5769" spans="1:21" x14ac:dyDescent="0.2">
      <c r="A5769" s="309"/>
      <c r="B5769" s="309"/>
      <c r="C5769" s="309"/>
      <c r="D5769" s="309"/>
      <c r="E5769" s="309"/>
      <c r="F5769" s="309"/>
      <c r="G5769" s="309"/>
      <c r="H5769" s="309"/>
      <c r="I5769" s="309"/>
      <c r="J5769" s="309"/>
      <c r="K5769" s="309"/>
      <c r="L5769" s="309"/>
      <c r="M5769" s="309"/>
      <c r="N5769" s="309"/>
      <c r="O5769" s="309"/>
      <c r="P5769" s="309"/>
      <c r="Q5769" s="309"/>
      <c r="R5769" s="309"/>
      <c r="S5769" s="309"/>
      <c r="T5769" s="309"/>
      <c r="U5769" s="309"/>
    </row>
    <row r="5770" spans="1:21" x14ac:dyDescent="0.2">
      <c r="A5770" s="309"/>
      <c r="B5770" s="309"/>
      <c r="C5770" s="309"/>
      <c r="D5770" s="309"/>
      <c r="E5770" s="309"/>
      <c r="F5770" s="309"/>
      <c r="G5770" s="309"/>
      <c r="H5770" s="309"/>
      <c r="I5770" s="309"/>
      <c r="J5770" s="309"/>
      <c r="K5770" s="309"/>
      <c r="L5770" s="309"/>
      <c r="M5770" s="309"/>
      <c r="N5770" s="309"/>
      <c r="O5770" s="309"/>
      <c r="P5770" s="309"/>
      <c r="Q5770" s="309"/>
      <c r="R5770" s="309"/>
      <c r="S5770" s="309"/>
      <c r="T5770" s="309"/>
      <c r="U5770" s="309"/>
    </row>
    <row r="5771" spans="1:21" x14ac:dyDescent="0.2">
      <c r="A5771" s="309"/>
      <c r="B5771" s="309"/>
      <c r="C5771" s="309"/>
      <c r="D5771" s="309"/>
      <c r="E5771" s="309"/>
      <c r="F5771" s="309"/>
      <c r="G5771" s="309"/>
      <c r="H5771" s="309"/>
      <c r="I5771" s="309"/>
      <c r="J5771" s="309"/>
      <c r="K5771" s="309"/>
      <c r="L5771" s="309"/>
      <c r="M5771" s="309"/>
      <c r="N5771" s="309"/>
      <c r="O5771" s="309"/>
      <c r="P5771" s="309"/>
      <c r="Q5771" s="309"/>
      <c r="R5771" s="309"/>
      <c r="S5771" s="309"/>
      <c r="T5771" s="309"/>
      <c r="U5771" s="309"/>
    </row>
    <row r="5772" spans="1:21" x14ac:dyDescent="0.2">
      <c r="A5772" s="309"/>
      <c r="B5772" s="309"/>
      <c r="C5772" s="309"/>
      <c r="D5772" s="309"/>
      <c r="E5772" s="309"/>
      <c r="F5772" s="309"/>
      <c r="G5772" s="309"/>
      <c r="H5772" s="309"/>
      <c r="I5772" s="309"/>
      <c r="J5772" s="309"/>
      <c r="K5772" s="309"/>
      <c r="L5772" s="309"/>
      <c r="M5772" s="309"/>
      <c r="N5772" s="309"/>
      <c r="O5772" s="309"/>
      <c r="P5772" s="309"/>
      <c r="Q5772" s="309"/>
      <c r="R5772" s="309"/>
      <c r="S5772" s="309"/>
      <c r="T5772" s="309"/>
      <c r="U5772" s="309"/>
    </row>
    <row r="5773" spans="1:21" x14ac:dyDescent="0.2">
      <c r="A5773" s="309"/>
      <c r="B5773" s="309"/>
      <c r="C5773" s="309"/>
      <c r="D5773" s="309"/>
      <c r="E5773" s="309"/>
      <c r="F5773" s="309"/>
      <c r="G5773" s="309"/>
      <c r="H5773" s="309"/>
      <c r="I5773" s="309"/>
      <c r="J5773" s="309"/>
      <c r="K5773" s="309"/>
      <c r="L5773" s="309"/>
      <c r="M5773" s="309"/>
      <c r="N5773" s="309"/>
      <c r="O5773" s="309"/>
      <c r="P5773" s="309"/>
      <c r="Q5773" s="309"/>
      <c r="R5773" s="309"/>
      <c r="S5773" s="309"/>
      <c r="T5773" s="309"/>
      <c r="U5773" s="309"/>
    </row>
    <row r="5774" spans="1:21" x14ac:dyDescent="0.2">
      <c r="A5774" s="309"/>
      <c r="B5774" s="309"/>
      <c r="C5774" s="309"/>
      <c r="D5774" s="309"/>
      <c r="E5774" s="309"/>
      <c r="F5774" s="309"/>
      <c r="G5774" s="309"/>
      <c r="H5774" s="309"/>
      <c r="I5774" s="309"/>
      <c r="J5774" s="309"/>
      <c r="K5774" s="309"/>
      <c r="L5774" s="309"/>
      <c r="M5774" s="309"/>
      <c r="N5774" s="309"/>
      <c r="O5774" s="309"/>
      <c r="P5774" s="309"/>
      <c r="Q5774" s="309"/>
      <c r="R5774" s="309"/>
      <c r="S5774" s="309"/>
      <c r="T5774" s="309"/>
      <c r="U5774" s="309"/>
    </row>
    <row r="5775" spans="1:21" x14ac:dyDescent="0.2">
      <c r="A5775" s="309"/>
      <c r="B5775" s="309"/>
      <c r="C5775" s="309"/>
      <c r="D5775" s="309"/>
      <c r="E5775" s="309"/>
      <c r="F5775" s="309"/>
      <c r="G5775" s="309"/>
      <c r="H5775" s="309"/>
      <c r="I5775" s="309"/>
      <c r="J5775" s="309"/>
      <c r="K5775" s="309"/>
      <c r="L5775" s="309"/>
      <c r="M5775" s="309"/>
      <c r="N5775" s="309"/>
      <c r="O5775" s="309"/>
      <c r="P5775" s="309"/>
      <c r="Q5775" s="309"/>
      <c r="R5775" s="309"/>
      <c r="S5775" s="309"/>
      <c r="T5775" s="309"/>
      <c r="U5775" s="309"/>
    </row>
    <row r="5776" spans="1:21" x14ac:dyDescent="0.2">
      <c r="A5776" s="309"/>
      <c r="B5776" s="309"/>
      <c r="C5776" s="309"/>
      <c r="D5776" s="309"/>
      <c r="E5776" s="309"/>
      <c r="F5776" s="309"/>
      <c r="G5776" s="309"/>
      <c r="H5776" s="309"/>
      <c r="I5776" s="309"/>
      <c r="J5776" s="309"/>
      <c r="K5776" s="309"/>
      <c r="L5776" s="309"/>
      <c r="M5776" s="309"/>
      <c r="N5776" s="309"/>
      <c r="O5776" s="309"/>
      <c r="P5776" s="309"/>
      <c r="Q5776" s="309"/>
      <c r="R5776" s="309"/>
      <c r="S5776" s="309"/>
      <c r="T5776" s="309"/>
      <c r="U5776" s="309"/>
    </row>
    <row r="5777" spans="1:21" x14ac:dyDescent="0.2">
      <c r="A5777" s="309"/>
      <c r="B5777" s="309"/>
      <c r="C5777" s="309"/>
      <c r="D5777" s="309"/>
      <c r="E5777" s="309"/>
      <c r="F5777" s="309"/>
      <c r="G5777" s="309"/>
      <c r="H5777" s="309"/>
      <c r="I5777" s="309"/>
      <c r="J5777" s="309"/>
      <c r="K5777" s="309"/>
      <c r="L5777" s="309"/>
      <c r="M5777" s="309"/>
      <c r="N5777" s="309"/>
      <c r="O5777" s="309"/>
      <c r="P5777" s="309"/>
      <c r="Q5777" s="309"/>
      <c r="R5777" s="309"/>
      <c r="S5777" s="309"/>
      <c r="T5777" s="309"/>
      <c r="U5777" s="309"/>
    </row>
    <row r="5778" spans="1:21" x14ac:dyDescent="0.2">
      <c r="A5778" s="309"/>
      <c r="B5778" s="309"/>
      <c r="C5778" s="309"/>
      <c r="D5778" s="309"/>
      <c r="E5778" s="309"/>
      <c r="F5778" s="309"/>
      <c r="G5778" s="309"/>
      <c r="H5778" s="309"/>
      <c r="I5778" s="309"/>
      <c r="J5778" s="309"/>
      <c r="K5778" s="309"/>
      <c r="L5778" s="309"/>
      <c r="M5778" s="309"/>
      <c r="N5778" s="309"/>
      <c r="O5778" s="309"/>
      <c r="P5778" s="309"/>
      <c r="Q5778" s="309"/>
      <c r="R5778" s="309"/>
      <c r="S5778" s="309"/>
      <c r="T5778" s="309"/>
      <c r="U5778" s="309"/>
    </row>
    <row r="5779" spans="1:21" x14ac:dyDescent="0.2">
      <c r="A5779" s="309"/>
      <c r="B5779" s="309"/>
      <c r="C5779" s="309"/>
      <c r="D5779" s="309"/>
      <c r="E5779" s="309"/>
      <c r="F5779" s="309"/>
      <c r="G5779" s="309"/>
      <c r="H5779" s="309"/>
      <c r="I5779" s="309"/>
      <c r="J5779" s="309"/>
      <c r="K5779" s="309"/>
      <c r="L5779" s="309"/>
      <c r="M5779" s="309"/>
      <c r="N5779" s="309"/>
      <c r="O5779" s="309"/>
      <c r="P5779" s="309"/>
      <c r="Q5779" s="309"/>
      <c r="R5779" s="309"/>
      <c r="S5779" s="309"/>
      <c r="T5779" s="309"/>
      <c r="U5779" s="309"/>
    </row>
    <row r="5780" spans="1:21" x14ac:dyDescent="0.2">
      <c r="A5780" s="309"/>
      <c r="B5780" s="309"/>
      <c r="C5780" s="309"/>
      <c r="D5780" s="309"/>
      <c r="E5780" s="309"/>
      <c r="F5780" s="309"/>
      <c r="G5780" s="309"/>
      <c r="H5780" s="309"/>
      <c r="I5780" s="309"/>
      <c r="J5780" s="309"/>
      <c r="K5780" s="309"/>
      <c r="L5780" s="309"/>
      <c r="M5780" s="309"/>
      <c r="N5780" s="309"/>
      <c r="O5780" s="309"/>
      <c r="P5780" s="309"/>
      <c r="Q5780" s="309"/>
      <c r="R5780" s="309"/>
      <c r="S5780" s="309"/>
      <c r="T5780" s="309"/>
      <c r="U5780" s="309"/>
    </row>
    <row r="5781" spans="1:21" x14ac:dyDescent="0.2">
      <c r="A5781" s="309"/>
      <c r="B5781" s="309"/>
      <c r="C5781" s="309"/>
      <c r="D5781" s="309"/>
      <c r="E5781" s="309"/>
      <c r="F5781" s="309"/>
      <c r="G5781" s="309"/>
      <c r="H5781" s="309"/>
      <c r="I5781" s="309"/>
      <c r="J5781" s="309"/>
      <c r="K5781" s="309"/>
      <c r="L5781" s="309"/>
      <c r="M5781" s="309"/>
      <c r="N5781" s="309"/>
      <c r="O5781" s="309"/>
      <c r="P5781" s="309"/>
      <c r="Q5781" s="309"/>
      <c r="R5781" s="309"/>
      <c r="S5781" s="309"/>
      <c r="T5781" s="309"/>
      <c r="U5781" s="309"/>
    </row>
    <row r="5782" spans="1:21" x14ac:dyDescent="0.2">
      <c r="A5782" s="309"/>
      <c r="B5782" s="309"/>
      <c r="C5782" s="309"/>
      <c r="D5782" s="309"/>
      <c r="E5782" s="309"/>
      <c r="F5782" s="309"/>
      <c r="G5782" s="309"/>
      <c r="H5782" s="309"/>
      <c r="I5782" s="309"/>
      <c r="J5782" s="309"/>
      <c r="K5782" s="309"/>
      <c r="L5782" s="309"/>
      <c r="M5782" s="309"/>
      <c r="N5782" s="309"/>
      <c r="O5782" s="309"/>
      <c r="P5782" s="309"/>
      <c r="Q5782" s="309"/>
      <c r="R5782" s="309"/>
      <c r="S5782" s="309"/>
      <c r="T5782" s="309"/>
      <c r="U5782" s="309"/>
    </row>
    <row r="5783" spans="1:21" x14ac:dyDescent="0.2">
      <c r="A5783" s="309"/>
      <c r="B5783" s="309"/>
      <c r="C5783" s="309"/>
      <c r="D5783" s="309"/>
      <c r="E5783" s="309"/>
      <c r="F5783" s="309"/>
      <c r="G5783" s="309"/>
      <c r="H5783" s="309"/>
      <c r="I5783" s="309"/>
      <c r="J5783" s="309"/>
      <c r="K5783" s="309"/>
      <c r="L5783" s="309"/>
      <c r="M5783" s="309"/>
      <c r="N5783" s="309"/>
      <c r="O5783" s="309"/>
      <c r="P5783" s="309"/>
      <c r="Q5783" s="309"/>
      <c r="R5783" s="309"/>
      <c r="S5783" s="309"/>
      <c r="T5783" s="309"/>
      <c r="U5783" s="309"/>
    </row>
    <row r="5784" spans="1:21" x14ac:dyDescent="0.2">
      <c r="A5784" s="309"/>
      <c r="B5784" s="309"/>
      <c r="C5784" s="309"/>
      <c r="D5784" s="309"/>
      <c r="E5784" s="309"/>
      <c r="F5784" s="309"/>
      <c r="G5784" s="309"/>
      <c r="H5784" s="309"/>
      <c r="I5784" s="309"/>
      <c r="J5784" s="309"/>
      <c r="K5784" s="309"/>
      <c r="L5784" s="309"/>
      <c r="M5784" s="309"/>
      <c r="N5784" s="309"/>
      <c r="O5784" s="309"/>
      <c r="P5784" s="309"/>
      <c r="Q5784" s="309"/>
      <c r="R5784" s="309"/>
      <c r="S5784" s="309"/>
      <c r="T5784" s="309"/>
      <c r="U5784" s="309"/>
    </row>
    <row r="5785" spans="1:21" x14ac:dyDescent="0.2">
      <c r="A5785" s="309"/>
      <c r="B5785" s="309"/>
      <c r="C5785" s="309"/>
      <c r="D5785" s="309"/>
      <c r="E5785" s="309"/>
      <c r="F5785" s="309"/>
      <c r="G5785" s="309"/>
      <c r="H5785" s="309"/>
      <c r="I5785" s="309"/>
      <c r="J5785" s="309"/>
      <c r="K5785" s="309"/>
      <c r="L5785" s="309"/>
      <c r="M5785" s="309"/>
      <c r="N5785" s="309"/>
      <c r="O5785" s="309"/>
      <c r="P5785" s="309"/>
      <c r="Q5785" s="309"/>
      <c r="R5785" s="309"/>
      <c r="S5785" s="309"/>
      <c r="T5785" s="309"/>
      <c r="U5785" s="309"/>
    </row>
    <row r="5786" spans="1:21" x14ac:dyDescent="0.2">
      <c r="A5786" s="309"/>
      <c r="B5786" s="309"/>
      <c r="C5786" s="309"/>
      <c r="D5786" s="309"/>
      <c r="E5786" s="309"/>
      <c r="F5786" s="309"/>
      <c r="G5786" s="309"/>
      <c r="H5786" s="309"/>
      <c r="I5786" s="309"/>
      <c r="J5786" s="309"/>
      <c r="K5786" s="309"/>
      <c r="L5786" s="309"/>
      <c r="M5786" s="309"/>
      <c r="N5786" s="309"/>
      <c r="O5786" s="309"/>
      <c r="P5786" s="309"/>
      <c r="Q5786" s="309"/>
      <c r="R5786" s="309"/>
      <c r="S5786" s="309"/>
      <c r="T5786" s="309"/>
      <c r="U5786" s="309"/>
    </row>
    <row r="5787" spans="1:21" x14ac:dyDescent="0.2">
      <c r="A5787" s="309"/>
      <c r="B5787" s="309"/>
      <c r="C5787" s="309"/>
      <c r="D5787" s="309"/>
      <c r="E5787" s="309"/>
      <c r="F5787" s="309"/>
      <c r="G5787" s="309"/>
      <c r="H5787" s="309"/>
      <c r="I5787" s="309"/>
      <c r="J5787" s="309"/>
      <c r="K5787" s="309"/>
      <c r="L5787" s="309"/>
      <c r="M5787" s="309"/>
      <c r="N5787" s="309"/>
      <c r="O5787" s="309"/>
      <c r="P5787" s="309"/>
      <c r="Q5787" s="309"/>
      <c r="R5787" s="309"/>
      <c r="S5787" s="309"/>
      <c r="T5787" s="309"/>
      <c r="U5787" s="309"/>
    </row>
    <row r="5788" spans="1:21" x14ac:dyDescent="0.2">
      <c r="A5788" s="309"/>
      <c r="B5788" s="309"/>
      <c r="C5788" s="309"/>
      <c r="D5788" s="309"/>
      <c r="E5788" s="309"/>
      <c r="F5788" s="309"/>
      <c r="G5788" s="309"/>
      <c r="H5788" s="309"/>
      <c r="I5788" s="309"/>
      <c r="J5788" s="309"/>
      <c r="K5788" s="309"/>
      <c r="L5788" s="309"/>
      <c r="M5788" s="309"/>
      <c r="N5788" s="309"/>
      <c r="O5788" s="309"/>
      <c r="P5788" s="309"/>
      <c r="Q5788" s="309"/>
      <c r="R5788" s="309"/>
      <c r="S5788" s="309"/>
      <c r="T5788" s="309"/>
      <c r="U5788" s="309"/>
    </row>
    <row r="5789" spans="1:21" x14ac:dyDescent="0.2">
      <c r="A5789" s="309"/>
      <c r="B5789" s="309"/>
      <c r="C5789" s="309"/>
      <c r="D5789" s="309"/>
      <c r="E5789" s="309"/>
      <c r="F5789" s="309"/>
      <c r="G5789" s="309"/>
      <c r="H5789" s="309"/>
      <c r="I5789" s="309"/>
      <c r="J5789" s="309"/>
      <c r="K5789" s="309"/>
      <c r="L5789" s="309"/>
      <c r="M5789" s="309"/>
      <c r="N5789" s="309"/>
      <c r="O5789" s="309"/>
      <c r="P5789" s="309"/>
      <c r="Q5789" s="309"/>
      <c r="R5789" s="309"/>
      <c r="S5789" s="309"/>
      <c r="T5789" s="309"/>
      <c r="U5789" s="309"/>
    </row>
    <row r="5790" spans="1:21" x14ac:dyDescent="0.2">
      <c r="A5790" s="309"/>
      <c r="B5790" s="309"/>
      <c r="C5790" s="309"/>
      <c r="D5790" s="309"/>
      <c r="E5790" s="309"/>
      <c r="F5790" s="309"/>
      <c r="G5790" s="309"/>
      <c r="H5790" s="309"/>
      <c r="I5790" s="309"/>
      <c r="J5790" s="309"/>
      <c r="K5790" s="309"/>
      <c r="L5790" s="309"/>
      <c r="M5790" s="309"/>
      <c r="N5790" s="309"/>
      <c r="O5790" s="309"/>
      <c r="P5790" s="309"/>
      <c r="Q5790" s="309"/>
      <c r="R5790" s="309"/>
      <c r="S5790" s="309"/>
      <c r="T5790" s="309"/>
      <c r="U5790" s="309"/>
    </row>
    <row r="5791" spans="1:21" x14ac:dyDescent="0.2">
      <c r="A5791" s="309"/>
      <c r="B5791" s="309"/>
      <c r="C5791" s="309"/>
      <c r="D5791" s="309"/>
      <c r="E5791" s="309"/>
      <c r="F5791" s="309"/>
      <c r="G5791" s="309"/>
      <c r="H5791" s="309"/>
      <c r="I5791" s="309"/>
      <c r="J5791" s="309"/>
      <c r="K5791" s="309"/>
      <c r="L5791" s="309"/>
      <c r="M5791" s="309"/>
      <c r="N5791" s="309"/>
      <c r="O5791" s="309"/>
      <c r="P5791" s="309"/>
      <c r="Q5791" s="309"/>
      <c r="R5791" s="309"/>
      <c r="S5791" s="309"/>
      <c r="T5791" s="309"/>
      <c r="U5791" s="309"/>
    </row>
    <row r="5792" spans="1:21" x14ac:dyDescent="0.2">
      <c r="A5792" s="309"/>
      <c r="B5792" s="309"/>
      <c r="C5792" s="309"/>
      <c r="D5792" s="309"/>
      <c r="E5792" s="309"/>
      <c r="F5792" s="309"/>
      <c r="G5792" s="309"/>
      <c r="H5792" s="309"/>
      <c r="I5792" s="309"/>
      <c r="J5792" s="309"/>
      <c r="K5792" s="309"/>
      <c r="L5792" s="309"/>
      <c r="M5792" s="309"/>
      <c r="N5792" s="309"/>
      <c r="O5792" s="309"/>
      <c r="P5792" s="309"/>
      <c r="Q5792" s="309"/>
      <c r="R5792" s="309"/>
      <c r="S5792" s="309"/>
      <c r="T5792" s="309"/>
      <c r="U5792" s="309"/>
    </row>
    <row r="5793" spans="1:21" x14ac:dyDescent="0.2">
      <c r="A5793" s="309"/>
      <c r="B5793" s="309"/>
      <c r="C5793" s="309"/>
      <c r="D5793" s="309"/>
      <c r="E5793" s="309"/>
      <c r="F5793" s="309"/>
      <c r="G5793" s="309"/>
      <c r="H5793" s="309"/>
      <c r="I5793" s="309"/>
      <c r="J5793" s="309"/>
      <c r="K5793" s="309"/>
      <c r="L5793" s="309"/>
      <c r="M5793" s="309"/>
      <c r="N5793" s="309"/>
      <c r="O5793" s="309"/>
      <c r="P5793" s="309"/>
      <c r="Q5793" s="309"/>
      <c r="R5793" s="309"/>
      <c r="S5793" s="309"/>
      <c r="T5793" s="309"/>
      <c r="U5793" s="309"/>
    </row>
    <row r="5794" spans="1:21" x14ac:dyDescent="0.2">
      <c r="A5794" s="309"/>
      <c r="B5794" s="309"/>
      <c r="C5794" s="309"/>
      <c r="D5794" s="309"/>
      <c r="E5794" s="309"/>
      <c r="F5794" s="309"/>
      <c r="G5794" s="309"/>
      <c r="H5794" s="309"/>
      <c r="I5794" s="309"/>
      <c r="J5794" s="309"/>
      <c r="K5794" s="309"/>
      <c r="L5794" s="309"/>
      <c r="M5794" s="309"/>
      <c r="N5794" s="309"/>
      <c r="O5794" s="309"/>
      <c r="P5794" s="309"/>
      <c r="Q5794" s="309"/>
      <c r="R5794" s="309"/>
      <c r="S5794" s="309"/>
      <c r="T5794" s="309"/>
      <c r="U5794" s="309"/>
    </row>
    <row r="5795" spans="1:21" x14ac:dyDescent="0.2">
      <c r="A5795" s="309"/>
      <c r="B5795" s="309"/>
      <c r="C5795" s="309"/>
      <c r="D5795" s="309"/>
      <c r="E5795" s="309"/>
      <c r="F5795" s="309"/>
      <c r="G5795" s="309"/>
      <c r="H5795" s="309"/>
      <c r="I5795" s="309"/>
      <c r="J5795" s="309"/>
      <c r="K5795" s="309"/>
      <c r="L5795" s="309"/>
      <c r="M5795" s="309"/>
      <c r="N5795" s="309"/>
      <c r="O5795" s="309"/>
      <c r="P5795" s="309"/>
      <c r="Q5795" s="309"/>
      <c r="R5795" s="309"/>
      <c r="S5795" s="309"/>
      <c r="T5795" s="309"/>
      <c r="U5795" s="309"/>
    </row>
    <row r="5796" spans="1:21" x14ac:dyDescent="0.2">
      <c r="A5796" s="309"/>
      <c r="B5796" s="309"/>
      <c r="C5796" s="309"/>
      <c r="D5796" s="309"/>
      <c r="E5796" s="309"/>
      <c r="F5796" s="309"/>
      <c r="G5796" s="309"/>
      <c r="H5796" s="309"/>
      <c r="I5796" s="309"/>
      <c r="J5796" s="309"/>
      <c r="K5796" s="309"/>
      <c r="L5796" s="309"/>
      <c r="M5796" s="309"/>
      <c r="N5796" s="309"/>
      <c r="O5796" s="309"/>
      <c r="P5796" s="309"/>
      <c r="Q5796" s="309"/>
      <c r="R5796" s="309"/>
      <c r="S5796" s="309"/>
      <c r="T5796" s="309"/>
      <c r="U5796" s="309"/>
    </row>
    <row r="5797" spans="1:21" x14ac:dyDescent="0.2">
      <c r="A5797" s="309"/>
      <c r="B5797" s="309"/>
      <c r="C5797" s="309"/>
      <c r="D5797" s="309"/>
      <c r="E5797" s="309"/>
      <c r="F5797" s="309"/>
      <c r="G5797" s="309"/>
      <c r="H5797" s="309"/>
      <c r="I5797" s="309"/>
      <c r="J5797" s="309"/>
      <c r="K5797" s="309"/>
      <c r="L5797" s="309"/>
      <c r="M5797" s="309"/>
      <c r="N5797" s="309"/>
      <c r="O5797" s="309"/>
      <c r="P5797" s="309"/>
      <c r="Q5797" s="309"/>
      <c r="R5797" s="309"/>
      <c r="S5797" s="309"/>
      <c r="T5797" s="309"/>
      <c r="U5797" s="309"/>
    </row>
    <row r="5798" spans="1:21" x14ac:dyDescent="0.2">
      <c r="A5798" s="309"/>
      <c r="B5798" s="309"/>
      <c r="C5798" s="309"/>
      <c r="D5798" s="309"/>
      <c r="E5798" s="309"/>
      <c r="F5798" s="309"/>
      <c r="G5798" s="309"/>
      <c r="H5798" s="309"/>
      <c r="I5798" s="309"/>
      <c r="J5798" s="309"/>
      <c r="K5798" s="309"/>
      <c r="L5798" s="309"/>
      <c r="M5798" s="309"/>
      <c r="N5798" s="309"/>
      <c r="O5798" s="309"/>
      <c r="P5798" s="309"/>
      <c r="Q5798" s="309"/>
      <c r="R5798" s="309"/>
      <c r="S5798" s="309"/>
      <c r="T5798" s="309"/>
      <c r="U5798" s="309"/>
    </row>
    <row r="5799" spans="1:21" x14ac:dyDescent="0.2">
      <c r="A5799" s="309"/>
      <c r="B5799" s="309"/>
      <c r="C5799" s="309"/>
      <c r="D5799" s="309"/>
      <c r="E5799" s="309"/>
      <c r="F5799" s="309"/>
      <c r="G5799" s="309"/>
      <c r="H5799" s="309"/>
      <c r="I5799" s="309"/>
      <c r="J5799" s="309"/>
      <c r="K5799" s="309"/>
      <c r="L5799" s="309"/>
      <c r="M5799" s="309"/>
      <c r="N5799" s="309"/>
      <c r="O5799" s="309"/>
      <c r="P5799" s="309"/>
      <c r="Q5799" s="309"/>
      <c r="R5799" s="309"/>
      <c r="S5799" s="309"/>
      <c r="T5799" s="309"/>
      <c r="U5799" s="309"/>
    </row>
    <row r="5800" spans="1:21" x14ac:dyDescent="0.2">
      <c r="A5800" s="309"/>
      <c r="B5800" s="309"/>
      <c r="C5800" s="309"/>
      <c r="D5800" s="309"/>
      <c r="E5800" s="309"/>
      <c r="F5800" s="309"/>
      <c r="G5800" s="309"/>
      <c r="H5800" s="309"/>
      <c r="I5800" s="309"/>
      <c r="J5800" s="309"/>
      <c r="K5800" s="309"/>
      <c r="L5800" s="309"/>
      <c r="M5800" s="309"/>
      <c r="N5800" s="309"/>
      <c r="O5800" s="309"/>
      <c r="P5800" s="309"/>
      <c r="Q5800" s="309"/>
      <c r="R5800" s="309"/>
      <c r="S5800" s="309"/>
      <c r="T5800" s="309"/>
      <c r="U5800" s="309"/>
    </row>
    <row r="5801" spans="1:21" x14ac:dyDescent="0.2">
      <c r="A5801" s="309"/>
      <c r="B5801" s="309"/>
      <c r="C5801" s="309"/>
      <c r="D5801" s="309"/>
      <c r="E5801" s="309"/>
      <c r="F5801" s="309"/>
      <c r="G5801" s="309"/>
      <c r="H5801" s="309"/>
      <c r="I5801" s="309"/>
      <c r="J5801" s="309"/>
      <c r="K5801" s="309"/>
      <c r="L5801" s="309"/>
      <c r="M5801" s="309"/>
      <c r="N5801" s="309"/>
      <c r="O5801" s="309"/>
      <c r="P5801" s="309"/>
      <c r="Q5801" s="309"/>
      <c r="R5801" s="309"/>
      <c r="S5801" s="309"/>
      <c r="T5801" s="309"/>
      <c r="U5801" s="309"/>
    </row>
    <row r="5802" spans="1:21" x14ac:dyDescent="0.2">
      <c r="A5802" s="309"/>
      <c r="B5802" s="309"/>
      <c r="C5802" s="309"/>
      <c r="D5802" s="309"/>
      <c r="E5802" s="309"/>
      <c r="F5802" s="309"/>
      <c r="G5802" s="309"/>
      <c r="H5802" s="309"/>
      <c r="I5802" s="309"/>
      <c r="J5802" s="309"/>
      <c r="K5802" s="309"/>
      <c r="L5802" s="309"/>
      <c r="M5802" s="309"/>
      <c r="N5802" s="309"/>
      <c r="O5802" s="309"/>
      <c r="P5802" s="309"/>
      <c r="Q5802" s="309"/>
      <c r="R5802" s="309"/>
      <c r="S5802" s="309"/>
      <c r="T5802" s="309"/>
      <c r="U5802" s="309"/>
    </row>
    <row r="5803" spans="1:21" x14ac:dyDescent="0.2">
      <c r="A5803" s="309"/>
      <c r="B5803" s="309"/>
      <c r="C5803" s="309"/>
      <c r="D5803" s="309"/>
      <c r="E5803" s="309"/>
      <c r="F5803" s="309"/>
      <c r="G5803" s="309"/>
      <c r="H5803" s="309"/>
      <c r="I5803" s="309"/>
      <c r="J5803" s="309"/>
      <c r="K5803" s="309"/>
      <c r="L5803" s="309"/>
      <c r="M5803" s="309"/>
      <c r="N5803" s="309"/>
      <c r="O5803" s="309"/>
      <c r="P5803" s="309"/>
      <c r="Q5803" s="309"/>
      <c r="R5803" s="309"/>
      <c r="S5803" s="309"/>
      <c r="T5803" s="309"/>
      <c r="U5803" s="309"/>
    </row>
    <row r="5804" spans="1:21" x14ac:dyDescent="0.2">
      <c r="A5804" s="309"/>
      <c r="B5804" s="309"/>
      <c r="C5804" s="309"/>
      <c r="D5804" s="309"/>
      <c r="E5804" s="309"/>
      <c r="F5804" s="309"/>
      <c r="G5804" s="309"/>
      <c r="H5804" s="309"/>
      <c r="I5804" s="309"/>
      <c r="J5804" s="309"/>
      <c r="K5804" s="309"/>
      <c r="L5804" s="309"/>
      <c r="M5804" s="309"/>
      <c r="N5804" s="309"/>
      <c r="O5804" s="309"/>
      <c r="P5804" s="309"/>
      <c r="Q5804" s="309"/>
      <c r="R5804" s="309"/>
      <c r="S5804" s="309"/>
      <c r="T5804" s="309"/>
      <c r="U5804" s="309"/>
    </row>
    <row r="5805" spans="1:21" x14ac:dyDescent="0.2">
      <c r="A5805" s="309"/>
      <c r="B5805" s="309"/>
      <c r="C5805" s="309"/>
      <c r="D5805" s="309"/>
      <c r="E5805" s="309"/>
      <c r="F5805" s="309"/>
      <c r="G5805" s="309"/>
      <c r="H5805" s="309"/>
      <c r="I5805" s="309"/>
      <c r="J5805" s="309"/>
      <c r="K5805" s="309"/>
      <c r="L5805" s="309"/>
      <c r="M5805" s="309"/>
      <c r="N5805" s="309"/>
      <c r="O5805" s="309"/>
      <c r="P5805" s="309"/>
      <c r="Q5805" s="309"/>
      <c r="R5805" s="309"/>
      <c r="S5805" s="309"/>
      <c r="T5805" s="309"/>
      <c r="U5805" s="309"/>
    </row>
    <row r="5806" spans="1:21" x14ac:dyDescent="0.2">
      <c r="A5806" s="309"/>
      <c r="B5806" s="309"/>
      <c r="C5806" s="309"/>
      <c r="D5806" s="309"/>
      <c r="E5806" s="309"/>
      <c r="F5806" s="309"/>
      <c r="G5806" s="309"/>
      <c r="H5806" s="309"/>
      <c r="I5806" s="309"/>
      <c r="J5806" s="309"/>
      <c r="K5806" s="309"/>
      <c r="L5806" s="309"/>
      <c r="M5806" s="309"/>
      <c r="N5806" s="309"/>
      <c r="O5806" s="309"/>
      <c r="P5806" s="309"/>
      <c r="Q5806" s="309"/>
      <c r="R5806" s="309"/>
      <c r="S5806" s="309"/>
      <c r="T5806" s="309"/>
      <c r="U5806" s="309"/>
    </row>
    <row r="5807" spans="1:21" x14ac:dyDescent="0.2">
      <c r="A5807" s="309"/>
      <c r="B5807" s="309"/>
      <c r="C5807" s="309"/>
      <c r="D5807" s="309"/>
      <c r="E5807" s="309"/>
      <c r="F5807" s="309"/>
      <c r="G5807" s="309"/>
      <c r="H5807" s="309"/>
      <c r="I5807" s="309"/>
      <c r="J5807" s="309"/>
      <c r="K5807" s="309"/>
      <c r="L5807" s="309"/>
      <c r="M5807" s="309"/>
      <c r="N5807" s="309"/>
      <c r="O5807" s="309"/>
      <c r="P5807" s="309"/>
      <c r="Q5807" s="309"/>
      <c r="R5807" s="309"/>
      <c r="S5807" s="309"/>
      <c r="T5807" s="309"/>
      <c r="U5807" s="309"/>
    </row>
    <row r="5808" spans="1:21" x14ac:dyDescent="0.2">
      <c r="A5808" s="309"/>
      <c r="B5808" s="309"/>
      <c r="C5808" s="309"/>
      <c r="D5808" s="309"/>
      <c r="E5808" s="309"/>
      <c r="F5808" s="309"/>
      <c r="G5808" s="309"/>
      <c r="H5808" s="309"/>
      <c r="I5808" s="309"/>
      <c r="J5808" s="309"/>
      <c r="K5808" s="309"/>
      <c r="L5808" s="309"/>
      <c r="M5808" s="309"/>
      <c r="N5808" s="309"/>
      <c r="O5808" s="309"/>
      <c r="P5808" s="309"/>
      <c r="Q5808" s="309"/>
      <c r="R5808" s="309"/>
      <c r="S5808" s="309"/>
      <c r="T5808" s="309"/>
      <c r="U5808" s="309"/>
    </row>
    <row r="5809" spans="1:21" x14ac:dyDescent="0.2">
      <c r="A5809" s="309"/>
      <c r="B5809" s="309"/>
      <c r="C5809" s="309"/>
      <c r="D5809" s="309"/>
      <c r="E5809" s="309"/>
      <c r="F5809" s="309"/>
      <c r="G5809" s="309"/>
      <c r="H5809" s="309"/>
      <c r="I5809" s="309"/>
      <c r="J5809" s="309"/>
      <c r="K5809" s="309"/>
      <c r="L5809" s="309"/>
      <c r="M5809" s="309"/>
      <c r="N5809" s="309"/>
      <c r="O5809" s="309"/>
      <c r="P5809" s="309"/>
      <c r="Q5809" s="309"/>
      <c r="R5809" s="309"/>
      <c r="S5809" s="309"/>
      <c r="T5809" s="309"/>
      <c r="U5809" s="309"/>
    </row>
    <row r="5810" spans="1:21" x14ac:dyDescent="0.2">
      <c r="A5810" s="309"/>
      <c r="B5810" s="309"/>
      <c r="C5810" s="309"/>
      <c r="D5810" s="309"/>
      <c r="E5810" s="309"/>
      <c r="F5810" s="309"/>
      <c r="G5810" s="309"/>
      <c r="H5810" s="309"/>
      <c r="I5810" s="309"/>
      <c r="J5810" s="309"/>
      <c r="K5810" s="309"/>
      <c r="L5810" s="309"/>
      <c r="M5810" s="309"/>
      <c r="N5810" s="309"/>
      <c r="O5810" s="309"/>
      <c r="P5810" s="309"/>
      <c r="Q5810" s="309"/>
      <c r="R5810" s="309"/>
      <c r="S5810" s="309"/>
      <c r="T5810" s="309"/>
      <c r="U5810" s="309"/>
    </row>
    <row r="5811" spans="1:21" x14ac:dyDescent="0.2">
      <c r="A5811" s="309"/>
      <c r="B5811" s="309"/>
      <c r="C5811" s="309"/>
      <c r="D5811" s="309"/>
      <c r="E5811" s="309"/>
      <c r="F5811" s="309"/>
      <c r="G5811" s="309"/>
      <c r="H5811" s="309"/>
      <c r="I5811" s="309"/>
      <c r="J5811" s="309"/>
      <c r="K5811" s="309"/>
      <c r="L5811" s="309"/>
      <c r="M5811" s="309"/>
      <c r="N5811" s="309"/>
      <c r="O5811" s="309"/>
      <c r="P5811" s="309"/>
      <c r="Q5811" s="309"/>
      <c r="R5811" s="309"/>
      <c r="S5811" s="309"/>
      <c r="T5811" s="309"/>
      <c r="U5811" s="309"/>
    </row>
    <row r="5812" spans="1:21" x14ac:dyDescent="0.2">
      <c r="A5812" s="309"/>
      <c r="B5812" s="309"/>
      <c r="C5812" s="309"/>
      <c r="D5812" s="309"/>
      <c r="E5812" s="309"/>
      <c r="F5812" s="309"/>
      <c r="G5812" s="309"/>
      <c r="H5812" s="309"/>
      <c r="I5812" s="309"/>
      <c r="J5812" s="309"/>
      <c r="K5812" s="309"/>
      <c r="L5812" s="309"/>
      <c r="M5812" s="309"/>
      <c r="N5812" s="309"/>
      <c r="O5812" s="309"/>
      <c r="P5812" s="309"/>
      <c r="Q5812" s="309"/>
      <c r="R5812" s="309"/>
      <c r="S5812" s="309"/>
      <c r="T5812" s="309"/>
      <c r="U5812" s="309"/>
    </row>
    <row r="5813" spans="1:21" x14ac:dyDescent="0.2">
      <c r="A5813" s="309"/>
      <c r="B5813" s="309"/>
      <c r="C5813" s="309"/>
      <c r="D5813" s="309"/>
      <c r="E5813" s="309"/>
      <c r="F5813" s="309"/>
      <c r="G5813" s="309"/>
      <c r="H5813" s="309"/>
      <c r="I5813" s="309"/>
      <c r="J5813" s="309"/>
      <c r="K5813" s="309"/>
      <c r="L5813" s="309"/>
      <c r="M5813" s="309"/>
      <c r="N5813" s="309"/>
      <c r="O5813" s="309"/>
      <c r="P5813" s="309"/>
      <c r="Q5813" s="309"/>
      <c r="R5813" s="309"/>
      <c r="S5813" s="309"/>
      <c r="T5813" s="309"/>
      <c r="U5813" s="309"/>
    </row>
    <row r="5814" spans="1:21" x14ac:dyDescent="0.2">
      <c r="A5814" s="309"/>
      <c r="B5814" s="309"/>
      <c r="C5814" s="309"/>
      <c r="D5814" s="309"/>
      <c r="E5814" s="309"/>
      <c r="F5814" s="309"/>
      <c r="G5814" s="309"/>
      <c r="H5814" s="309"/>
      <c r="I5814" s="309"/>
      <c r="J5814" s="309"/>
      <c r="K5814" s="309"/>
      <c r="L5814" s="309"/>
      <c r="M5814" s="309"/>
      <c r="N5814" s="309"/>
      <c r="O5814" s="309"/>
      <c r="P5814" s="309"/>
      <c r="Q5814" s="309"/>
      <c r="R5814" s="309"/>
      <c r="S5814" s="309"/>
      <c r="T5814" s="309"/>
      <c r="U5814" s="309"/>
    </row>
    <row r="5815" spans="1:21" x14ac:dyDescent="0.2">
      <c r="A5815" s="309"/>
      <c r="B5815" s="309"/>
      <c r="C5815" s="309"/>
      <c r="D5815" s="309"/>
      <c r="E5815" s="309"/>
      <c r="F5815" s="309"/>
      <c r="G5815" s="309"/>
      <c r="H5815" s="309"/>
      <c r="I5815" s="309"/>
      <c r="J5815" s="309"/>
      <c r="K5815" s="309"/>
      <c r="L5815" s="309"/>
      <c r="M5815" s="309"/>
      <c r="N5815" s="309"/>
      <c r="O5815" s="309"/>
      <c r="P5815" s="309"/>
      <c r="Q5815" s="309"/>
      <c r="R5815" s="309"/>
      <c r="S5815" s="309"/>
      <c r="T5815" s="309"/>
      <c r="U5815" s="309"/>
    </row>
    <row r="5816" spans="1:21" x14ac:dyDescent="0.2">
      <c r="A5816" s="309"/>
      <c r="B5816" s="309"/>
      <c r="C5816" s="309"/>
      <c r="D5816" s="309"/>
      <c r="E5816" s="309"/>
      <c r="F5816" s="309"/>
      <c r="G5816" s="309"/>
      <c r="H5816" s="309"/>
      <c r="I5816" s="309"/>
      <c r="J5816" s="309"/>
      <c r="K5816" s="309"/>
      <c r="L5816" s="309"/>
      <c r="M5816" s="309"/>
      <c r="N5816" s="309"/>
      <c r="O5816" s="309"/>
      <c r="P5816" s="309"/>
      <c r="Q5816" s="309"/>
      <c r="R5816" s="309"/>
      <c r="S5816" s="309"/>
      <c r="T5816" s="309"/>
      <c r="U5816" s="309"/>
    </row>
    <row r="5817" spans="1:21" x14ac:dyDescent="0.2">
      <c r="A5817" s="309"/>
      <c r="B5817" s="309"/>
      <c r="C5817" s="309"/>
      <c r="D5817" s="309"/>
      <c r="E5817" s="309"/>
      <c r="F5817" s="309"/>
      <c r="G5817" s="309"/>
      <c r="H5817" s="309"/>
      <c r="I5817" s="309"/>
      <c r="J5817" s="309"/>
      <c r="K5817" s="309"/>
      <c r="L5817" s="309"/>
      <c r="M5817" s="309"/>
      <c r="N5817" s="309"/>
      <c r="O5817" s="309"/>
      <c r="P5817" s="309"/>
      <c r="Q5817" s="309"/>
      <c r="R5817" s="309"/>
      <c r="S5817" s="309"/>
      <c r="T5817" s="309"/>
      <c r="U5817" s="309"/>
    </row>
    <row r="5818" spans="1:21" x14ac:dyDescent="0.2">
      <c r="A5818" s="309"/>
      <c r="B5818" s="309"/>
      <c r="C5818" s="309"/>
      <c r="D5818" s="309"/>
      <c r="E5818" s="309"/>
      <c r="F5818" s="309"/>
      <c r="G5818" s="309"/>
      <c r="H5818" s="309"/>
      <c r="I5818" s="309"/>
      <c r="J5818" s="309"/>
      <c r="K5818" s="309"/>
      <c r="L5818" s="309"/>
      <c r="M5818" s="309"/>
      <c r="N5818" s="309"/>
      <c r="O5818" s="309"/>
      <c r="P5818" s="309"/>
      <c r="Q5818" s="309"/>
      <c r="R5818" s="309"/>
      <c r="S5818" s="309"/>
      <c r="T5818" s="309"/>
      <c r="U5818" s="309"/>
    </row>
    <row r="5819" spans="1:21" x14ac:dyDescent="0.2">
      <c r="A5819" s="309"/>
      <c r="B5819" s="309"/>
      <c r="C5819" s="309"/>
      <c r="D5819" s="309"/>
      <c r="E5819" s="309"/>
      <c r="F5819" s="309"/>
      <c r="G5819" s="309"/>
      <c r="H5819" s="309"/>
      <c r="I5819" s="309"/>
      <c r="J5819" s="309"/>
      <c r="K5819" s="309"/>
      <c r="L5819" s="309"/>
      <c r="M5819" s="309"/>
      <c r="N5819" s="309"/>
      <c r="O5819" s="309"/>
      <c r="P5819" s="309"/>
      <c r="Q5819" s="309"/>
      <c r="R5819" s="309"/>
      <c r="S5819" s="309"/>
      <c r="T5819" s="309"/>
      <c r="U5819" s="309"/>
    </row>
    <row r="5820" spans="1:21" x14ac:dyDescent="0.2">
      <c r="A5820" s="309"/>
      <c r="B5820" s="309"/>
      <c r="C5820" s="309"/>
      <c r="D5820" s="309"/>
      <c r="E5820" s="309"/>
      <c r="F5820" s="309"/>
      <c r="G5820" s="309"/>
      <c r="H5820" s="309"/>
      <c r="I5820" s="309"/>
      <c r="J5820" s="309"/>
      <c r="K5820" s="309"/>
      <c r="L5820" s="309"/>
      <c r="M5820" s="309"/>
      <c r="N5820" s="309"/>
      <c r="O5820" s="309"/>
      <c r="P5820" s="309"/>
      <c r="Q5820" s="309"/>
      <c r="R5820" s="309"/>
      <c r="S5820" s="309"/>
      <c r="T5820" s="309"/>
      <c r="U5820" s="309"/>
    </row>
    <row r="5821" spans="1:21" x14ac:dyDescent="0.2">
      <c r="A5821" s="309"/>
      <c r="B5821" s="309"/>
      <c r="C5821" s="309"/>
      <c r="D5821" s="309"/>
      <c r="E5821" s="309"/>
      <c r="F5821" s="309"/>
      <c r="G5821" s="309"/>
      <c r="H5821" s="309"/>
      <c r="I5821" s="309"/>
      <c r="J5821" s="309"/>
      <c r="K5821" s="309"/>
      <c r="L5821" s="309"/>
      <c r="M5821" s="309"/>
      <c r="N5821" s="309"/>
      <c r="O5821" s="309"/>
      <c r="P5821" s="309"/>
      <c r="Q5821" s="309"/>
      <c r="R5821" s="309"/>
      <c r="S5821" s="309"/>
      <c r="T5821" s="309"/>
      <c r="U5821" s="309"/>
    </row>
    <row r="5822" spans="1:21" x14ac:dyDescent="0.2">
      <c r="A5822" s="309"/>
      <c r="B5822" s="309"/>
      <c r="C5822" s="309"/>
      <c r="D5822" s="309"/>
      <c r="E5822" s="309"/>
      <c r="F5822" s="309"/>
      <c r="G5822" s="309"/>
      <c r="H5822" s="309"/>
      <c r="I5822" s="309"/>
      <c r="J5822" s="309"/>
      <c r="K5822" s="309"/>
      <c r="L5822" s="309"/>
      <c r="M5822" s="309"/>
      <c r="N5822" s="309"/>
      <c r="O5822" s="309"/>
      <c r="P5822" s="309"/>
      <c r="Q5822" s="309"/>
      <c r="R5822" s="309"/>
      <c r="S5822" s="309"/>
      <c r="T5822" s="309"/>
      <c r="U5822" s="309"/>
    </row>
    <row r="5823" spans="1:21" x14ac:dyDescent="0.2">
      <c r="A5823" s="309"/>
      <c r="B5823" s="309"/>
      <c r="C5823" s="309"/>
      <c r="D5823" s="309"/>
      <c r="E5823" s="309"/>
      <c r="F5823" s="309"/>
      <c r="G5823" s="309"/>
      <c r="H5823" s="309"/>
      <c r="I5823" s="309"/>
      <c r="J5823" s="309"/>
      <c r="K5823" s="309"/>
      <c r="L5823" s="309"/>
      <c r="M5823" s="309"/>
      <c r="N5823" s="309"/>
      <c r="O5823" s="309"/>
      <c r="P5823" s="309"/>
      <c r="Q5823" s="309"/>
      <c r="R5823" s="309"/>
      <c r="S5823" s="309"/>
      <c r="T5823" s="309"/>
      <c r="U5823" s="309"/>
    </row>
    <row r="5824" spans="1:21" x14ac:dyDescent="0.2">
      <c r="A5824" s="309"/>
      <c r="B5824" s="309"/>
      <c r="C5824" s="309"/>
      <c r="D5824" s="309"/>
      <c r="E5824" s="309"/>
      <c r="F5824" s="309"/>
      <c r="G5824" s="309"/>
      <c r="H5824" s="309"/>
      <c r="I5824" s="309"/>
      <c r="J5824" s="309"/>
      <c r="K5824" s="309"/>
      <c r="L5824" s="309"/>
      <c r="M5824" s="309"/>
      <c r="N5824" s="309"/>
      <c r="O5824" s="309"/>
      <c r="P5824" s="309"/>
      <c r="Q5824" s="309"/>
      <c r="R5824" s="309"/>
      <c r="S5824" s="309"/>
      <c r="T5824" s="309"/>
      <c r="U5824" s="309"/>
    </row>
    <row r="5825" spans="1:21" x14ac:dyDescent="0.2">
      <c r="A5825" s="309"/>
      <c r="B5825" s="309"/>
      <c r="C5825" s="309"/>
      <c r="D5825" s="309"/>
      <c r="E5825" s="309"/>
      <c r="F5825" s="309"/>
      <c r="G5825" s="309"/>
      <c r="H5825" s="309"/>
      <c r="I5825" s="309"/>
      <c r="J5825" s="309"/>
      <c r="K5825" s="309"/>
      <c r="L5825" s="309"/>
      <c r="M5825" s="309"/>
      <c r="N5825" s="309"/>
      <c r="O5825" s="309"/>
      <c r="P5825" s="309"/>
      <c r="Q5825" s="309"/>
      <c r="R5825" s="309"/>
      <c r="S5825" s="309"/>
      <c r="T5825" s="309"/>
      <c r="U5825" s="309"/>
    </row>
    <row r="5826" spans="1:21" x14ac:dyDescent="0.2">
      <c r="A5826" s="309"/>
      <c r="B5826" s="309"/>
      <c r="C5826" s="309"/>
      <c r="D5826" s="309"/>
      <c r="E5826" s="309"/>
      <c r="F5826" s="309"/>
      <c r="G5826" s="309"/>
      <c r="H5826" s="309"/>
      <c r="I5826" s="309"/>
      <c r="J5826" s="309"/>
      <c r="K5826" s="309"/>
      <c r="L5826" s="309"/>
      <c r="M5826" s="309"/>
      <c r="N5826" s="309"/>
      <c r="O5826" s="309"/>
      <c r="P5826" s="309"/>
      <c r="Q5826" s="309"/>
      <c r="R5826" s="309"/>
      <c r="S5826" s="309"/>
      <c r="T5826" s="309"/>
      <c r="U5826" s="309"/>
    </row>
    <row r="5827" spans="1:21" x14ac:dyDescent="0.2">
      <c r="A5827" s="309"/>
      <c r="B5827" s="309"/>
      <c r="C5827" s="309"/>
      <c r="D5827" s="309"/>
      <c r="E5827" s="309"/>
      <c r="F5827" s="309"/>
      <c r="G5827" s="309"/>
      <c r="H5827" s="309"/>
      <c r="I5827" s="309"/>
      <c r="J5827" s="309"/>
      <c r="K5827" s="309"/>
      <c r="L5827" s="309"/>
      <c r="M5827" s="309"/>
      <c r="N5827" s="309"/>
      <c r="O5827" s="309"/>
      <c r="P5827" s="309"/>
      <c r="Q5827" s="309"/>
      <c r="R5827" s="309"/>
      <c r="S5827" s="309"/>
      <c r="T5827" s="309"/>
      <c r="U5827" s="309"/>
    </row>
    <row r="5828" spans="1:21" x14ac:dyDescent="0.2">
      <c r="A5828" s="309"/>
      <c r="B5828" s="309"/>
      <c r="C5828" s="309"/>
      <c r="D5828" s="309"/>
      <c r="E5828" s="309"/>
      <c r="F5828" s="309"/>
      <c r="G5828" s="309"/>
      <c r="H5828" s="309"/>
      <c r="I5828" s="309"/>
      <c r="J5828" s="309"/>
      <c r="K5828" s="309"/>
      <c r="L5828" s="309"/>
      <c r="M5828" s="309"/>
      <c r="N5828" s="309"/>
      <c r="O5828" s="309"/>
      <c r="P5828" s="309"/>
      <c r="Q5828" s="309"/>
      <c r="R5828" s="309"/>
      <c r="S5828" s="309"/>
      <c r="T5828" s="309"/>
      <c r="U5828" s="309"/>
    </row>
    <row r="5829" spans="1:21" x14ac:dyDescent="0.2">
      <c r="A5829" s="309"/>
      <c r="B5829" s="309"/>
      <c r="C5829" s="309"/>
      <c r="D5829" s="309"/>
      <c r="E5829" s="309"/>
      <c r="F5829" s="309"/>
      <c r="G5829" s="309"/>
      <c r="H5829" s="309"/>
      <c r="I5829" s="309"/>
      <c r="J5829" s="309"/>
      <c r="K5829" s="309"/>
      <c r="L5829" s="309"/>
      <c r="M5829" s="309"/>
      <c r="N5829" s="309"/>
      <c r="O5829" s="309"/>
      <c r="P5829" s="309"/>
      <c r="Q5829" s="309"/>
      <c r="R5829" s="309"/>
      <c r="S5829" s="309"/>
      <c r="T5829" s="309"/>
      <c r="U5829" s="309"/>
    </row>
    <row r="5830" spans="1:21" x14ac:dyDescent="0.2">
      <c r="A5830" s="309"/>
      <c r="B5830" s="309"/>
      <c r="C5830" s="309"/>
      <c r="D5830" s="309"/>
      <c r="E5830" s="309"/>
      <c r="F5830" s="309"/>
      <c r="G5830" s="309"/>
      <c r="H5830" s="309"/>
      <c r="I5830" s="309"/>
      <c r="J5830" s="309"/>
      <c r="K5830" s="309"/>
      <c r="L5830" s="309"/>
      <c r="M5830" s="309"/>
      <c r="N5830" s="309"/>
      <c r="O5830" s="309"/>
      <c r="P5830" s="309"/>
      <c r="Q5830" s="309"/>
      <c r="R5830" s="309"/>
      <c r="S5830" s="309"/>
      <c r="T5830" s="309"/>
      <c r="U5830" s="309"/>
    </row>
    <row r="5831" spans="1:21" x14ac:dyDescent="0.2">
      <c r="A5831" s="309"/>
      <c r="B5831" s="309"/>
      <c r="C5831" s="309"/>
      <c r="D5831" s="309"/>
      <c r="E5831" s="309"/>
      <c r="F5831" s="309"/>
      <c r="G5831" s="309"/>
      <c r="H5831" s="309"/>
      <c r="I5831" s="309"/>
      <c r="J5831" s="309"/>
      <c r="K5831" s="309"/>
      <c r="L5831" s="309"/>
      <c r="M5831" s="309"/>
      <c r="N5831" s="309"/>
      <c r="O5831" s="309"/>
      <c r="P5831" s="309"/>
      <c r="Q5831" s="309"/>
      <c r="R5831" s="309"/>
      <c r="S5831" s="309"/>
      <c r="T5831" s="309"/>
      <c r="U5831" s="309"/>
    </row>
    <row r="5832" spans="1:21" x14ac:dyDescent="0.2">
      <c r="A5832" s="309"/>
      <c r="B5832" s="309"/>
      <c r="C5832" s="309"/>
      <c r="D5832" s="309"/>
      <c r="E5832" s="309"/>
      <c r="F5832" s="309"/>
      <c r="G5832" s="309"/>
      <c r="H5832" s="309"/>
      <c r="I5832" s="309"/>
      <c r="J5832" s="309"/>
      <c r="K5832" s="309"/>
      <c r="L5832" s="309"/>
      <c r="M5832" s="309"/>
      <c r="N5832" s="309"/>
      <c r="O5832" s="309"/>
      <c r="P5832" s="309"/>
      <c r="Q5832" s="309"/>
      <c r="R5832" s="309"/>
      <c r="S5832" s="309"/>
      <c r="T5832" s="309"/>
      <c r="U5832" s="309"/>
    </row>
    <row r="5833" spans="1:21" x14ac:dyDescent="0.2">
      <c r="A5833" s="309"/>
      <c r="B5833" s="309"/>
      <c r="C5833" s="309"/>
      <c r="D5833" s="309"/>
      <c r="E5833" s="309"/>
      <c r="F5833" s="309"/>
      <c r="G5833" s="309"/>
      <c r="H5833" s="309"/>
      <c r="I5833" s="309"/>
      <c r="J5833" s="309"/>
      <c r="K5833" s="309"/>
      <c r="L5833" s="309"/>
      <c r="M5833" s="309"/>
      <c r="N5833" s="309"/>
      <c r="O5833" s="309"/>
      <c r="P5833" s="309"/>
      <c r="Q5833" s="309"/>
      <c r="R5833" s="309"/>
      <c r="S5833" s="309"/>
      <c r="T5833" s="309"/>
      <c r="U5833" s="309"/>
    </row>
    <row r="5834" spans="1:21" x14ac:dyDescent="0.2">
      <c r="A5834" s="309"/>
      <c r="B5834" s="309"/>
      <c r="C5834" s="309"/>
      <c r="D5834" s="309"/>
      <c r="E5834" s="309"/>
      <c r="F5834" s="309"/>
      <c r="G5834" s="309"/>
      <c r="H5834" s="309"/>
      <c r="I5834" s="309"/>
      <c r="J5834" s="309"/>
      <c r="K5834" s="309"/>
      <c r="L5834" s="309"/>
      <c r="M5834" s="309"/>
      <c r="N5834" s="309"/>
      <c r="O5834" s="309"/>
      <c r="P5834" s="309"/>
      <c r="Q5834" s="309"/>
      <c r="R5834" s="309"/>
      <c r="S5834" s="309"/>
      <c r="T5834" s="309"/>
      <c r="U5834" s="309"/>
    </row>
    <row r="5835" spans="1:21" x14ac:dyDescent="0.2">
      <c r="A5835" s="309"/>
      <c r="B5835" s="309"/>
      <c r="C5835" s="309"/>
      <c r="D5835" s="309"/>
      <c r="E5835" s="309"/>
      <c r="F5835" s="309"/>
      <c r="G5835" s="309"/>
      <c r="H5835" s="309"/>
      <c r="I5835" s="309"/>
      <c r="J5835" s="309"/>
      <c r="K5835" s="309"/>
      <c r="L5835" s="309"/>
      <c r="M5835" s="309"/>
      <c r="N5835" s="309"/>
      <c r="O5835" s="309"/>
      <c r="P5835" s="309"/>
      <c r="Q5835" s="309"/>
      <c r="R5835" s="309"/>
      <c r="S5835" s="309"/>
      <c r="T5835" s="309"/>
      <c r="U5835" s="309"/>
    </row>
    <row r="5836" spans="1:21" x14ac:dyDescent="0.2">
      <c r="A5836" s="309"/>
      <c r="B5836" s="309"/>
      <c r="C5836" s="309"/>
      <c r="D5836" s="309"/>
      <c r="E5836" s="309"/>
      <c r="F5836" s="309"/>
      <c r="G5836" s="309"/>
      <c r="H5836" s="309"/>
      <c r="I5836" s="309"/>
      <c r="J5836" s="309"/>
      <c r="K5836" s="309"/>
      <c r="L5836" s="309"/>
      <c r="M5836" s="309"/>
      <c r="N5836" s="309"/>
      <c r="O5836" s="309"/>
      <c r="P5836" s="309"/>
      <c r="Q5836" s="309"/>
      <c r="R5836" s="309"/>
      <c r="S5836" s="309"/>
      <c r="T5836" s="309"/>
      <c r="U5836" s="309"/>
    </row>
    <row r="5837" spans="1:21" x14ac:dyDescent="0.2">
      <c r="A5837" s="309"/>
      <c r="B5837" s="309"/>
      <c r="C5837" s="309"/>
      <c r="D5837" s="309"/>
      <c r="E5837" s="309"/>
      <c r="F5837" s="309"/>
      <c r="G5837" s="309"/>
      <c r="H5837" s="309"/>
      <c r="I5837" s="309"/>
      <c r="J5837" s="309"/>
      <c r="K5837" s="309"/>
      <c r="L5837" s="309"/>
      <c r="M5837" s="309"/>
      <c r="N5837" s="309"/>
      <c r="O5837" s="309"/>
      <c r="P5837" s="309"/>
      <c r="Q5837" s="309"/>
      <c r="R5837" s="309"/>
      <c r="S5837" s="309"/>
      <c r="T5837" s="309"/>
      <c r="U5837" s="309"/>
    </row>
    <row r="5838" spans="1:21" x14ac:dyDescent="0.2">
      <c r="A5838" s="309"/>
      <c r="B5838" s="309"/>
      <c r="C5838" s="309"/>
      <c r="D5838" s="309"/>
      <c r="E5838" s="309"/>
      <c r="F5838" s="309"/>
      <c r="G5838" s="309"/>
      <c r="H5838" s="309"/>
      <c r="I5838" s="309"/>
      <c r="J5838" s="309"/>
      <c r="K5838" s="309"/>
      <c r="L5838" s="309"/>
      <c r="M5838" s="309"/>
      <c r="N5838" s="309"/>
      <c r="O5838" s="309"/>
      <c r="P5838" s="309"/>
      <c r="Q5838" s="309"/>
      <c r="R5838" s="309"/>
      <c r="S5838" s="309"/>
      <c r="T5838" s="309"/>
      <c r="U5838" s="309"/>
    </row>
    <row r="5839" spans="1:21" x14ac:dyDescent="0.2">
      <c r="A5839" s="309"/>
      <c r="B5839" s="309"/>
      <c r="C5839" s="309"/>
      <c r="D5839" s="309"/>
      <c r="E5839" s="309"/>
      <c r="F5839" s="309"/>
      <c r="G5839" s="309"/>
      <c r="H5839" s="309"/>
      <c r="I5839" s="309"/>
      <c r="J5839" s="309"/>
      <c r="K5839" s="309"/>
      <c r="L5839" s="309"/>
      <c r="M5839" s="309"/>
      <c r="N5839" s="309"/>
      <c r="O5839" s="309"/>
      <c r="P5839" s="309"/>
      <c r="Q5839" s="309"/>
      <c r="R5839" s="309"/>
      <c r="S5839" s="309"/>
      <c r="T5839" s="309"/>
      <c r="U5839" s="309"/>
    </row>
    <row r="5840" spans="1:21" x14ac:dyDescent="0.2">
      <c r="A5840" s="309"/>
      <c r="B5840" s="309"/>
      <c r="C5840" s="309"/>
      <c r="D5840" s="309"/>
      <c r="E5840" s="309"/>
      <c r="F5840" s="309"/>
      <c r="G5840" s="309"/>
      <c r="H5840" s="309"/>
      <c r="I5840" s="309"/>
      <c r="J5840" s="309"/>
      <c r="K5840" s="309"/>
      <c r="L5840" s="309"/>
      <c r="M5840" s="309"/>
      <c r="N5840" s="309"/>
      <c r="O5840" s="309"/>
      <c r="P5840" s="309"/>
      <c r="Q5840" s="309"/>
      <c r="R5840" s="309"/>
      <c r="S5840" s="309"/>
      <c r="T5840" s="309"/>
      <c r="U5840" s="309"/>
    </row>
    <row r="5841" spans="1:21" x14ac:dyDescent="0.2">
      <c r="A5841" s="309"/>
      <c r="B5841" s="309"/>
      <c r="C5841" s="309"/>
      <c r="D5841" s="309"/>
      <c r="E5841" s="309"/>
      <c r="F5841" s="309"/>
      <c r="G5841" s="309"/>
      <c r="H5841" s="309"/>
      <c r="I5841" s="309"/>
      <c r="J5841" s="309"/>
      <c r="K5841" s="309"/>
      <c r="L5841" s="309"/>
      <c r="M5841" s="309"/>
      <c r="N5841" s="309"/>
      <c r="O5841" s="309"/>
      <c r="P5841" s="309"/>
      <c r="Q5841" s="309"/>
      <c r="R5841" s="309"/>
      <c r="S5841" s="309"/>
      <c r="T5841" s="309"/>
      <c r="U5841" s="309"/>
    </row>
    <row r="5842" spans="1:21" x14ac:dyDescent="0.2">
      <c r="A5842" s="309"/>
      <c r="B5842" s="309"/>
      <c r="C5842" s="309"/>
      <c r="D5842" s="309"/>
      <c r="E5842" s="309"/>
      <c r="F5842" s="309"/>
      <c r="G5842" s="309"/>
      <c r="H5842" s="309"/>
      <c r="I5842" s="309"/>
      <c r="J5842" s="309"/>
      <c r="K5842" s="309"/>
      <c r="L5842" s="309"/>
      <c r="M5842" s="309"/>
      <c r="N5842" s="309"/>
      <c r="O5842" s="309"/>
      <c r="P5842" s="309"/>
      <c r="Q5842" s="309"/>
      <c r="R5842" s="309"/>
      <c r="S5842" s="309"/>
      <c r="T5842" s="309"/>
      <c r="U5842" s="309"/>
    </row>
    <row r="5843" spans="1:21" x14ac:dyDescent="0.2">
      <c r="A5843" s="309"/>
      <c r="B5843" s="309"/>
      <c r="C5843" s="309"/>
      <c r="D5843" s="309"/>
      <c r="E5843" s="309"/>
      <c r="F5843" s="309"/>
      <c r="G5843" s="309"/>
      <c r="H5843" s="309"/>
      <c r="I5843" s="309"/>
      <c r="J5843" s="309"/>
      <c r="K5843" s="309"/>
      <c r="L5843" s="309"/>
      <c r="M5843" s="309"/>
      <c r="N5843" s="309"/>
      <c r="O5843" s="309"/>
      <c r="P5843" s="309"/>
      <c r="Q5843" s="309"/>
      <c r="R5843" s="309"/>
      <c r="S5843" s="309"/>
      <c r="T5843" s="309"/>
      <c r="U5843" s="309"/>
    </row>
    <row r="5844" spans="1:21" x14ac:dyDescent="0.2">
      <c r="A5844" s="309"/>
      <c r="B5844" s="309"/>
      <c r="C5844" s="309"/>
      <c r="D5844" s="309"/>
      <c r="E5844" s="309"/>
      <c r="F5844" s="309"/>
      <c r="G5844" s="309"/>
      <c r="H5844" s="309"/>
      <c r="I5844" s="309"/>
      <c r="J5844" s="309"/>
      <c r="K5844" s="309"/>
      <c r="L5844" s="309"/>
      <c r="M5844" s="309"/>
      <c r="N5844" s="309"/>
      <c r="O5844" s="309"/>
      <c r="P5844" s="309"/>
      <c r="Q5844" s="309"/>
      <c r="R5844" s="309"/>
      <c r="S5844" s="309"/>
      <c r="T5844" s="309"/>
      <c r="U5844" s="309"/>
    </row>
    <row r="5845" spans="1:21" x14ac:dyDescent="0.2">
      <c r="A5845" s="309"/>
      <c r="B5845" s="309"/>
      <c r="C5845" s="309"/>
      <c r="D5845" s="309"/>
      <c r="E5845" s="309"/>
      <c r="F5845" s="309"/>
      <c r="G5845" s="309"/>
      <c r="H5845" s="309"/>
      <c r="I5845" s="309"/>
      <c r="J5845" s="309"/>
      <c r="K5845" s="309"/>
      <c r="L5845" s="309"/>
      <c r="M5845" s="309"/>
      <c r="N5845" s="309"/>
      <c r="O5845" s="309"/>
      <c r="P5845" s="309"/>
      <c r="Q5845" s="309"/>
      <c r="R5845" s="309"/>
      <c r="S5845" s="309"/>
      <c r="T5845" s="309"/>
      <c r="U5845" s="309"/>
    </row>
    <row r="5846" spans="1:21" x14ac:dyDescent="0.2">
      <c r="A5846" s="309"/>
      <c r="B5846" s="309"/>
      <c r="C5846" s="309"/>
      <c r="D5846" s="309"/>
      <c r="E5846" s="309"/>
      <c r="F5846" s="309"/>
      <c r="G5846" s="309"/>
      <c r="H5846" s="309"/>
      <c r="I5846" s="309"/>
      <c r="J5846" s="309"/>
      <c r="K5846" s="309"/>
      <c r="L5846" s="309"/>
      <c r="M5846" s="309"/>
      <c r="N5846" s="309"/>
      <c r="O5846" s="309"/>
      <c r="P5846" s="309"/>
      <c r="Q5846" s="309"/>
      <c r="R5846" s="309"/>
      <c r="S5846" s="309"/>
      <c r="T5846" s="309"/>
      <c r="U5846" s="309"/>
    </row>
    <row r="5847" spans="1:21" x14ac:dyDescent="0.2">
      <c r="A5847" s="309"/>
      <c r="B5847" s="309"/>
      <c r="C5847" s="309"/>
      <c r="D5847" s="309"/>
      <c r="E5847" s="309"/>
      <c r="F5847" s="309"/>
      <c r="G5847" s="309"/>
      <c r="H5847" s="309"/>
      <c r="I5847" s="309"/>
      <c r="J5847" s="309"/>
      <c r="K5847" s="309"/>
      <c r="L5847" s="309"/>
      <c r="M5847" s="309"/>
      <c r="N5847" s="309"/>
      <c r="O5847" s="309"/>
      <c r="P5847" s="309"/>
      <c r="Q5847" s="309"/>
      <c r="R5847" s="309"/>
      <c r="S5847" s="309"/>
      <c r="T5847" s="309"/>
      <c r="U5847" s="309"/>
    </row>
    <row r="5848" spans="1:21" x14ac:dyDescent="0.2">
      <c r="A5848" s="309"/>
      <c r="B5848" s="309"/>
      <c r="C5848" s="309"/>
      <c r="D5848" s="309"/>
      <c r="E5848" s="309"/>
      <c r="F5848" s="309"/>
      <c r="G5848" s="309"/>
      <c r="H5848" s="309"/>
      <c r="I5848" s="309"/>
      <c r="J5848" s="309"/>
      <c r="K5848" s="309"/>
      <c r="L5848" s="309"/>
      <c r="M5848" s="309"/>
      <c r="N5848" s="309"/>
      <c r="O5848" s="309"/>
      <c r="P5848" s="309"/>
      <c r="Q5848" s="309"/>
      <c r="R5848" s="309"/>
      <c r="S5848" s="309"/>
      <c r="T5848" s="309"/>
      <c r="U5848" s="309"/>
    </row>
    <row r="5849" spans="1:21" x14ac:dyDescent="0.2">
      <c r="A5849" s="309"/>
      <c r="B5849" s="309"/>
      <c r="C5849" s="309"/>
      <c r="D5849" s="309"/>
      <c r="E5849" s="309"/>
      <c r="F5849" s="309"/>
      <c r="G5849" s="309"/>
      <c r="H5849" s="309"/>
      <c r="I5849" s="309"/>
      <c r="J5849" s="309"/>
      <c r="K5849" s="309"/>
      <c r="L5849" s="309"/>
      <c r="M5849" s="309"/>
      <c r="N5849" s="309"/>
      <c r="O5849" s="309"/>
      <c r="P5849" s="309"/>
      <c r="Q5849" s="309"/>
      <c r="R5849" s="309"/>
      <c r="S5849" s="309"/>
      <c r="T5849" s="309"/>
      <c r="U5849" s="309"/>
    </row>
    <row r="5850" spans="1:21" x14ac:dyDescent="0.2">
      <c r="A5850" s="309"/>
      <c r="B5850" s="309"/>
      <c r="C5850" s="309"/>
      <c r="D5850" s="309"/>
      <c r="E5850" s="309"/>
      <c r="F5850" s="309"/>
      <c r="G5850" s="309"/>
      <c r="H5850" s="309"/>
      <c r="I5850" s="309"/>
      <c r="J5850" s="309"/>
      <c r="K5850" s="309"/>
      <c r="L5850" s="309"/>
      <c r="M5850" s="309"/>
      <c r="N5850" s="309"/>
      <c r="O5850" s="309"/>
      <c r="P5850" s="309"/>
      <c r="Q5850" s="309"/>
      <c r="R5850" s="309"/>
      <c r="S5850" s="309"/>
      <c r="T5850" s="309"/>
      <c r="U5850" s="309"/>
    </row>
    <row r="5851" spans="1:21" x14ac:dyDescent="0.2">
      <c r="A5851" s="309"/>
      <c r="B5851" s="309"/>
      <c r="C5851" s="309"/>
      <c r="D5851" s="309"/>
      <c r="E5851" s="309"/>
      <c r="F5851" s="309"/>
      <c r="G5851" s="309"/>
      <c r="H5851" s="309"/>
      <c r="I5851" s="309"/>
      <c r="J5851" s="309"/>
      <c r="K5851" s="309"/>
      <c r="L5851" s="309"/>
      <c r="M5851" s="309"/>
      <c r="N5851" s="309"/>
      <c r="O5851" s="309"/>
      <c r="P5851" s="309"/>
      <c r="Q5851" s="309"/>
      <c r="R5851" s="309"/>
      <c r="S5851" s="309"/>
      <c r="T5851" s="309"/>
      <c r="U5851" s="309"/>
    </row>
    <row r="5852" spans="1:21" x14ac:dyDescent="0.2">
      <c r="A5852" s="309"/>
      <c r="B5852" s="309"/>
      <c r="C5852" s="309"/>
      <c r="D5852" s="309"/>
      <c r="E5852" s="309"/>
      <c r="F5852" s="309"/>
      <c r="G5852" s="309"/>
      <c r="H5852" s="309"/>
      <c r="I5852" s="309"/>
      <c r="J5852" s="309"/>
      <c r="K5852" s="309"/>
      <c r="L5852" s="309"/>
      <c r="M5852" s="309"/>
      <c r="N5852" s="309"/>
      <c r="O5852" s="309"/>
      <c r="P5852" s="309"/>
      <c r="Q5852" s="309"/>
      <c r="R5852" s="309"/>
      <c r="S5852" s="309"/>
      <c r="T5852" s="309"/>
      <c r="U5852" s="309"/>
    </row>
    <row r="5853" spans="1:21" x14ac:dyDescent="0.2">
      <c r="A5853" s="309"/>
      <c r="B5853" s="309"/>
      <c r="C5853" s="309"/>
      <c r="D5853" s="309"/>
      <c r="E5853" s="309"/>
      <c r="F5853" s="309"/>
      <c r="G5853" s="309"/>
      <c r="H5853" s="309"/>
      <c r="I5853" s="309"/>
      <c r="J5853" s="309"/>
      <c r="K5853" s="309"/>
      <c r="L5853" s="309"/>
      <c r="M5853" s="309"/>
      <c r="N5853" s="309"/>
      <c r="O5853" s="309"/>
      <c r="P5853" s="309"/>
      <c r="Q5853" s="309"/>
      <c r="R5853" s="309"/>
      <c r="S5853" s="309"/>
      <c r="T5853" s="309"/>
      <c r="U5853" s="309"/>
    </row>
    <row r="5854" spans="1:21" x14ac:dyDescent="0.2">
      <c r="A5854" s="309"/>
      <c r="B5854" s="309"/>
      <c r="C5854" s="309"/>
      <c r="D5854" s="309"/>
      <c r="E5854" s="309"/>
      <c r="F5854" s="309"/>
      <c r="G5854" s="309"/>
      <c r="H5854" s="309"/>
      <c r="I5854" s="309"/>
      <c r="J5854" s="309"/>
      <c r="K5854" s="309"/>
      <c r="L5854" s="309"/>
      <c r="M5854" s="309"/>
      <c r="N5854" s="309"/>
      <c r="O5854" s="309"/>
      <c r="P5854" s="309"/>
      <c r="Q5854" s="309"/>
      <c r="R5854" s="309"/>
      <c r="S5854" s="309"/>
      <c r="T5854" s="309"/>
      <c r="U5854" s="309"/>
    </row>
    <row r="5855" spans="1:21" x14ac:dyDescent="0.2">
      <c r="A5855" s="309"/>
      <c r="B5855" s="309"/>
      <c r="C5855" s="309"/>
      <c r="D5855" s="309"/>
      <c r="E5855" s="309"/>
      <c r="F5855" s="309"/>
      <c r="G5855" s="309"/>
      <c r="H5855" s="309"/>
      <c r="I5855" s="309"/>
      <c r="J5855" s="309"/>
      <c r="K5855" s="309"/>
      <c r="L5855" s="309"/>
      <c r="M5855" s="309"/>
      <c r="N5855" s="309"/>
      <c r="O5855" s="309"/>
      <c r="P5855" s="309"/>
      <c r="Q5855" s="309"/>
      <c r="R5855" s="309"/>
      <c r="S5855" s="309"/>
      <c r="T5855" s="309"/>
      <c r="U5855" s="309"/>
    </row>
    <row r="5856" spans="1:21" x14ac:dyDescent="0.2">
      <c r="A5856" s="309"/>
      <c r="B5856" s="309"/>
      <c r="C5856" s="309"/>
      <c r="D5856" s="309"/>
      <c r="E5856" s="309"/>
      <c r="F5856" s="309"/>
      <c r="G5856" s="309"/>
      <c r="H5856" s="309"/>
      <c r="I5856" s="309"/>
      <c r="J5856" s="309"/>
      <c r="K5856" s="309"/>
      <c r="L5856" s="309"/>
      <c r="M5856" s="309"/>
      <c r="N5856" s="309"/>
      <c r="O5856" s="309"/>
      <c r="P5856" s="309"/>
      <c r="Q5856" s="309"/>
      <c r="R5856" s="309"/>
      <c r="S5856" s="309"/>
      <c r="T5856" s="309"/>
      <c r="U5856" s="309"/>
    </row>
    <row r="5857" spans="1:21" x14ac:dyDescent="0.2">
      <c r="A5857" s="309"/>
      <c r="B5857" s="309"/>
      <c r="C5857" s="309"/>
      <c r="D5857" s="309"/>
      <c r="E5857" s="309"/>
      <c r="F5857" s="309"/>
      <c r="G5857" s="309"/>
      <c r="H5857" s="309"/>
      <c r="I5857" s="309"/>
      <c r="J5857" s="309"/>
      <c r="K5857" s="309"/>
      <c r="L5857" s="309"/>
      <c r="M5857" s="309"/>
      <c r="N5857" s="309"/>
      <c r="O5857" s="309"/>
      <c r="P5857" s="309"/>
      <c r="Q5857" s="309"/>
      <c r="R5857" s="309"/>
      <c r="S5857" s="309"/>
      <c r="T5857" s="309"/>
      <c r="U5857" s="309"/>
    </row>
    <row r="5858" spans="1:21" x14ac:dyDescent="0.2">
      <c r="A5858" s="309"/>
      <c r="B5858" s="309"/>
      <c r="C5858" s="309"/>
      <c r="D5858" s="309"/>
      <c r="E5858" s="309"/>
      <c r="F5858" s="309"/>
      <c r="G5858" s="309"/>
      <c r="H5858" s="309"/>
      <c r="I5858" s="309"/>
      <c r="J5858" s="309"/>
      <c r="K5858" s="309"/>
      <c r="L5858" s="309"/>
      <c r="M5858" s="309"/>
      <c r="N5858" s="309"/>
      <c r="O5858" s="309"/>
      <c r="P5858" s="309"/>
      <c r="Q5858" s="309"/>
      <c r="R5858" s="309"/>
      <c r="S5858" s="309"/>
      <c r="T5858" s="309"/>
      <c r="U5858" s="309"/>
    </row>
    <row r="5859" spans="1:21" x14ac:dyDescent="0.2">
      <c r="A5859" s="309"/>
      <c r="B5859" s="309"/>
      <c r="C5859" s="309"/>
      <c r="D5859" s="309"/>
      <c r="E5859" s="309"/>
      <c r="F5859" s="309"/>
      <c r="G5859" s="309"/>
      <c r="H5859" s="309"/>
      <c r="I5859" s="309"/>
      <c r="J5859" s="309"/>
      <c r="K5859" s="309"/>
      <c r="L5859" s="309"/>
      <c r="M5859" s="309"/>
      <c r="N5859" s="309"/>
      <c r="O5859" s="309"/>
      <c r="P5859" s="309"/>
      <c r="Q5859" s="309"/>
      <c r="R5859" s="309"/>
      <c r="S5859" s="309"/>
      <c r="T5859" s="309"/>
      <c r="U5859" s="309"/>
    </row>
    <row r="5860" spans="1:21" x14ac:dyDescent="0.2">
      <c r="A5860" s="309"/>
      <c r="B5860" s="309"/>
      <c r="C5860" s="309"/>
      <c r="D5860" s="309"/>
      <c r="E5860" s="309"/>
      <c r="F5860" s="309"/>
      <c r="G5860" s="309"/>
      <c r="H5860" s="309"/>
      <c r="I5860" s="309"/>
      <c r="J5860" s="309"/>
      <c r="K5860" s="309"/>
      <c r="L5860" s="309"/>
      <c r="M5860" s="309"/>
      <c r="N5860" s="309"/>
      <c r="O5860" s="309"/>
      <c r="P5860" s="309"/>
      <c r="Q5860" s="309"/>
      <c r="R5860" s="309"/>
      <c r="S5860" s="309"/>
      <c r="T5860" s="309"/>
      <c r="U5860" s="309"/>
    </row>
    <row r="5861" spans="1:21" x14ac:dyDescent="0.2">
      <c r="A5861" s="309"/>
      <c r="B5861" s="309"/>
      <c r="C5861" s="309"/>
      <c r="D5861" s="309"/>
      <c r="E5861" s="309"/>
      <c r="F5861" s="309"/>
      <c r="G5861" s="309"/>
      <c r="H5861" s="309"/>
      <c r="I5861" s="309"/>
      <c r="J5861" s="309"/>
      <c r="K5861" s="309"/>
      <c r="L5861" s="309"/>
      <c r="M5861" s="309"/>
      <c r="N5861" s="309"/>
      <c r="O5861" s="309"/>
      <c r="P5861" s="309"/>
      <c r="Q5861" s="309"/>
      <c r="R5861" s="309"/>
      <c r="S5861" s="309"/>
      <c r="T5861" s="309"/>
      <c r="U5861" s="309"/>
    </row>
    <row r="5862" spans="1:21" x14ac:dyDescent="0.2">
      <c r="A5862" s="309"/>
      <c r="B5862" s="309"/>
      <c r="C5862" s="309"/>
      <c r="D5862" s="309"/>
      <c r="E5862" s="309"/>
      <c r="F5862" s="309"/>
      <c r="G5862" s="309"/>
      <c r="H5862" s="309"/>
      <c r="I5862" s="309"/>
      <c r="J5862" s="309"/>
      <c r="K5862" s="309"/>
      <c r="L5862" s="309"/>
      <c r="M5862" s="309"/>
      <c r="N5862" s="309"/>
      <c r="O5862" s="309"/>
      <c r="P5862" s="309"/>
      <c r="Q5862" s="309"/>
      <c r="R5862" s="309"/>
      <c r="S5862" s="309"/>
      <c r="T5862" s="309"/>
      <c r="U5862" s="309"/>
    </row>
    <row r="5863" spans="1:21" x14ac:dyDescent="0.2">
      <c r="A5863" s="309"/>
      <c r="B5863" s="309"/>
      <c r="C5863" s="309"/>
      <c r="D5863" s="309"/>
      <c r="E5863" s="309"/>
      <c r="F5863" s="309"/>
      <c r="G5863" s="309"/>
      <c r="H5863" s="309"/>
      <c r="I5863" s="309"/>
      <c r="J5863" s="309"/>
      <c r="K5863" s="309"/>
      <c r="L5863" s="309"/>
      <c r="M5863" s="309"/>
      <c r="N5863" s="309"/>
      <c r="O5863" s="309"/>
      <c r="P5863" s="309"/>
      <c r="Q5863" s="309"/>
      <c r="R5863" s="309"/>
      <c r="S5863" s="309"/>
      <c r="T5863" s="309"/>
      <c r="U5863" s="309"/>
    </row>
    <row r="5864" spans="1:21" x14ac:dyDescent="0.2">
      <c r="A5864" s="309"/>
      <c r="B5864" s="309"/>
      <c r="C5864" s="309"/>
      <c r="D5864" s="309"/>
      <c r="E5864" s="309"/>
      <c r="F5864" s="309"/>
      <c r="G5864" s="309"/>
      <c r="H5864" s="309"/>
      <c r="I5864" s="309"/>
      <c r="J5864" s="309"/>
      <c r="K5864" s="309"/>
      <c r="L5864" s="309"/>
      <c r="M5864" s="309"/>
      <c r="N5864" s="309"/>
      <c r="O5864" s="309"/>
      <c r="P5864" s="309"/>
      <c r="Q5864" s="309"/>
      <c r="R5864" s="309"/>
      <c r="S5864" s="309"/>
      <c r="T5864" s="309"/>
      <c r="U5864" s="309"/>
    </row>
    <row r="5865" spans="1:21" x14ac:dyDescent="0.2">
      <c r="A5865" s="309"/>
      <c r="B5865" s="309"/>
      <c r="C5865" s="309"/>
      <c r="D5865" s="309"/>
      <c r="E5865" s="309"/>
      <c r="F5865" s="309"/>
      <c r="G5865" s="309"/>
      <c r="H5865" s="309"/>
      <c r="I5865" s="309"/>
      <c r="J5865" s="309"/>
      <c r="K5865" s="309"/>
      <c r="L5865" s="309"/>
      <c r="M5865" s="309"/>
      <c r="N5865" s="309"/>
      <c r="O5865" s="309"/>
      <c r="P5865" s="309"/>
      <c r="Q5865" s="309"/>
      <c r="R5865" s="309"/>
      <c r="S5865" s="309"/>
      <c r="T5865" s="309"/>
      <c r="U5865" s="309"/>
    </row>
    <row r="5866" spans="1:21" x14ac:dyDescent="0.2">
      <c r="A5866" s="309"/>
      <c r="B5866" s="309"/>
      <c r="C5866" s="309"/>
      <c r="D5866" s="309"/>
      <c r="E5866" s="309"/>
      <c r="F5866" s="309"/>
      <c r="G5866" s="309"/>
      <c r="H5866" s="309"/>
      <c r="I5866" s="309"/>
      <c r="J5866" s="309"/>
      <c r="K5866" s="309"/>
      <c r="L5866" s="309"/>
      <c r="M5866" s="309"/>
      <c r="N5866" s="309"/>
      <c r="O5866" s="309"/>
      <c r="P5866" s="309"/>
      <c r="Q5866" s="309"/>
      <c r="R5866" s="309"/>
      <c r="S5866" s="309"/>
      <c r="T5866" s="309"/>
      <c r="U5866" s="309"/>
    </row>
    <row r="5867" spans="1:21" x14ac:dyDescent="0.2">
      <c r="A5867" s="309"/>
      <c r="B5867" s="309"/>
      <c r="C5867" s="309"/>
      <c r="D5867" s="309"/>
      <c r="E5867" s="309"/>
      <c r="F5867" s="309"/>
      <c r="G5867" s="309"/>
      <c r="H5867" s="309"/>
      <c r="I5867" s="309"/>
      <c r="J5867" s="309"/>
      <c r="K5867" s="309"/>
      <c r="L5867" s="309"/>
      <c r="M5867" s="309"/>
      <c r="N5867" s="309"/>
      <c r="O5867" s="309"/>
      <c r="P5867" s="309"/>
      <c r="Q5867" s="309"/>
      <c r="R5867" s="309"/>
      <c r="S5867" s="309"/>
      <c r="T5867" s="309"/>
      <c r="U5867" s="309"/>
    </row>
    <row r="5868" spans="1:21" x14ac:dyDescent="0.2">
      <c r="A5868" s="309"/>
      <c r="B5868" s="309"/>
      <c r="C5868" s="309"/>
      <c r="D5868" s="309"/>
      <c r="E5868" s="309"/>
      <c r="F5868" s="309"/>
      <c r="G5868" s="309"/>
      <c r="H5868" s="309"/>
      <c r="I5868" s="309"/>
      <c r="J5868" s="309"/>
      <c r="K5868" s="309"/>
      <c r="L5868" s="309"/>
      <c r="M5868" s="309"/>
      <c r="N5868" s="309"/>
      <c r="O5868" s="309"/>
      <c r="P5868" s="309"/>
      <c r="Q5868" s="309"/>
      <c r="R5868" s="309"/>
      <c r="S5868" s="309"/>
      <c r="T5868" s="309"/>
      <c r="U5868" s="309"/>
    </row>
    <row r="5869" spans="1:21" x14ac:dyDescent="0.2">
      <c r="A5869" s="309"/>
      <c r="B5869" s="309"/>
      <c r="C5869" s="309"/>
      <c r="D5869" s="309"/>
      <c r="E5869" s="309"/>
      <c r="F5869" s="309"/>
      <c r="G5869" s="309"/>
      <c r="H5869" s="309"/>
      <c r="I5869" s="309"/>
      <c r="J5869" s="309"/>
      <c r="K5869" s="309"/>
      <c r="L5869" s="309"/>
      <c r="M5869" s="309"/>
      <c r="N5869" s="309"/>
      <c r="O5869" s="309"/>
      <c r="P5869" s="309"/>
      <c r="Q5869" s="309"/>
      <c r="R5869" s="309"/>
      <c r="S5869" s="309"/>
      <c r="T5869" s="309"/>
      <c r="U5869" s="309"/>
    </row>
    <row r="5870" spans="1:21" x14ac:dyDescent="0.2">
      <c r="A5870" s="309"/>
      <c r="B5870" s="309"/>
      <c r="C5870" s="309"/>
      <c r="D5870" s="309"/>
      <c r="E5870" s="309"/>
      <c r="F5870" s="309"/>
      <c r="G5870" s="309"/>
      <c r="H5870" s="309"/>
      <c r="I5870" s="309"/>
      <c r="J5870" s="309"/>
      <c r="K5870" s="309"/>
      <c r="L5870" s="309"/>
      <c r="M5870" s="309"/>
      <c r="N5870" s="309"/>
      <c r="O5870" s="309"/>
      <c r="P5870" s="309"/>
      <c r="Q5870" s="309"/>
      <c r="R5870" s="309"/>
      <c r="S5870" s="309"/>
      <c r="T5870" s="309"/>
      <c r="U5870" s="309"/>
    </row>
    <row r="5871" spans="1:21" x14ac:dyDescent="0.2">
      <c r="A5871" s="309"/>
      <c r="B5871" s="309"/>
      <c r="C5871" s="309"/>
      <c r="D5871" s="309"/>
      <c r="E5871" s="309"/>
      <c r="F5871" s="309"/>
      <c r="G5871" s="309"/>
      <c r="H5871" s="309"/>
      <c r="I5871" s="309"/>
      <c r="J5871" s="309"/>
      <c r="K5871" s="309"/>
      <c r="L5871" s="309"/>
      <c r="M5871" s="309"/>
      <c r="N5871" s="309"/>
      <c r="O5871" s="309"/>
      <c r="P5871" s="309"/>
      <c r="Q5871" s="309"/>
      <c r="R5871" s="309"/>
      <c r="S5871" s="309"/>
      <c r="T5871" s="309"/>
      <c r="U5871" s="309"/>
    </row>
    <row r="5872" spans="1:21" x14ac:dyDescent="0.2">
      <c r="A5872" s="309"/>
      <c r="B5872" s="309"/>
      <c r="C5872" s="309"/>
      <c r="D5872" s="309"/>
      <c r="E5872" s="309"/>
      <c r="F5872" s="309"/>
      <c r="G5872" s="309"/>
      <c r="H5872" s="309"/>
      <c r="I5872" s="309"/>
      <c r="J5872" s="309"/>
      <c r="K5872" s="309"/>
      <c r="L5872" s="309"/>
      <c r="M5872" s="309"/>
      <c r="N5872" s="309"/>
      <c r="O5872" s="309"/>
      <c r="P5872" s="309"/>
      <c r="Q5872" s="309"/>
      <c r="R5872" s="309"/>
      <c r="S5872" s="309"/>
      <c r="T5872" s="309"/>
      <c r="U5872" s="309"/>
    </row>
    <row r="5873" spans="1:21" x14ac:dyDescent="0.2">
      <c r="A5873" s="309"/>
      <c r="B5873" s="309"/>
      <c r="C5873" s="309"/>
      <c r="D5873" s="309"/>
      <c r="E5873" s="309"/>
      <c r="F5873" s="309"/>
      <c r="G5873" s="309"/>
      <c r="H5873" s="309"/>
      <c r="I5873" s="309"/>
      <c r="J5873" s="309"/>
      <c r="K5873" s="309"/>
      <c r="L5873" s="309"/>
      <c r="M5873" s="309"/>
      <c r="N5873" s="309"/>
      <c r="O5873" s="309"/>
      <c r="P5873" s="309"/>
      <c r="Q5873" s="309"/>
      <c r="R5873" s="309"/>
      <c r="S5873" s="309"/>
      <c r="T5873" s="309"/>
      <c r="U5873" s="309"/>
    </row>
    <row r="5874" spans="1:21" x14ac:dyDescent="0.2">
      <c r="A5874" s="309"/>
      <c r="B5874" s="309"/>
      <c r="C5874" s="309"/>
      <c r="D5874" s="309"/>
      <c r="E5874" s="309"/>
      <c r="F5874" s="309"/>
      <c r="G5874" s="309"/>
      <c r="H5874" s="309"/>
      <c r="I5874" s="309"/>
      <c r="J5874" s="309"/>
      <c r="K5874" s="309"/>
      <c r="L5874" s="309"/>
      <c r="M5874" s="309"/>
      <c r="N5874" s="309"/>
      <c r="O5874" s="309"/>
      <c r="P5874" s="309"/>
      <c r="Q5874" s="309"/>
      <c r="R5874" s="309"/>
      <c r="S5874" s="309"/>
      <c r="T5874" s="309"/>
      <c r="U5874" s="309"/>
    </row>
    <row r="5875" spans="1:21" x14ac:dyDescent="0.2">
      <c r="A5875" s="309"/>
      <c r="B5875" s="309"/>
      <c r="C5875" s="309"/>
      <c r="D5875" s="309"/>
      <c r="E5875" s="309"/>
      <c r="F5875" s="309"/>
      <c r="G5875" s="309"/>
      <c r="H5875" s="309"/>
      <c r="I5875" s="309"/>
      <c r="J5875" s="309"/>
      <c r="K5875" s="309"/>
      <c r="L5875" s="309"/>
      <c r="M5875" s="309"/>
      <c r="N5875" s="309"/>
      <c r="O5875" s="309"/>
      <c r="P5875" s="309"/>
      <c r="Q5875" s="309"/>
      <c r="R5875" s="309"/>
      <c r="S5875" s="309"/>
      <c r="T5875" s="309"/>
      <c r="U5875" s="309"/>
    </row>
    <row r="5876" spans="1:21" x14ac:dyDescent="0.2">
      <c r="A5876" s="309"/>
      <c r="B5876" s="309"/>
      <c r="C5876" s="309"/>
      <c r="D5876" s="309"/>
      <c r="E5876" s="309"/>
      <c r="F5876" s="309"/>
      <c r="G5876" s="309"/>
      <c r="H5876" s="309"/>
      <c r="I5876" s="309"/>
      <c r="J5876" s="309"/>
      <c r="K5876" s="309"/>
      <c r="L5876" s="309"/>
      <c r="M5876" s="309"/>
      <c r="N5876" s="309"/>
      <c r="O5876" s="309"/>
      <c r="P5876" s="309"/>
      <c r="Q5876" s="309"/>
      <c r="R5876" s="309"/>
      <c r="S5876" s="309"/>
      <c r="T5876" s="309"/>
      <c r="U5876" s="309"/>
    </row>
    <row r="5877" spans="1:21" x14ac:dyDescent="0.2">
      <c r="A5877" s="309"/>
      <c r="B5877" s="309"/>
      <c r="C5877" s="309"/>
      <c r="D5877" s="309"/>
      <c r="E5877" s="309"/>
      <c r="F5877" s="309"/>
      <c r="G5877" s="309"/>
      <c r="H5877" s="309"/>
      <c r="I5877" s="309"/>
      <c r="J5877" s="309"/>
      <c r="K5877" s="309"/>
      <c r="L5877" s="309"/>
      <c r="M5877" s="309"/>
      <c r="N5877" s="309"/>
      <c r="O5877" s="309"/>
      <c r="P5877" s="309"/>
      <c r="Q5877" s="309"/>
      <c r="R5877" s="309"/>
      <c r="S5877" s="309"/>
      <c r="T5877" s="309"/>
      <c r="U5877" s="309"/>
    </row>
    <row r="5878" spans="1:21" x14ac:dyDescent="0.2">
      <c r="A5878" s="309"/>
      <c r="B5878" s="309"/>
      <c r="C5878" s="309"/>
      <c r="D5878" s="309"/>
      <c r="E5878" s="309"/>
      <c r="F5878" s="309"/>
      <c r="G5878" s="309"/>
      <c r="H5878" s="309"/>
      <c r="I5878" s="309"/>
      <c r="J5878" s="309"/>
      <c r="K5878" s="309"/>
      <c r="L5878" s="309"/>
      <c r="M5878" s="309"/>
      <c r="N5878" s="309"/>
      <c r="O5878" s="309"/>
      <c r="P5878" s="309"/>
      <c r="Q5878" s="309"/>
      <c r="R5878" s="309"/>
      <c r="S5878" s="309"/>
      <c r="T5878" s="309"/>
      <c r="U5878" s="309"/>
    </row>
    <row r="5879" spans="1:21" x14ac:dyDescent="0.2">
      <c r="A5879" s="309"/>
      <c r="B5879" s="309"/>
      <c r="C5879" s="309"/>
      <c r="D5879" s="309"/>
      <c r="E5879" s="309"/>
      <c r="F5879" s="309"/>
      <c r="G5879" s="309"/>
      <c r="H5879" s="309"/>
      <c r="I5879" s="309"/>
      <c r="J5879" s="309"/>
      <c r="K5879" s="309"/>
      <c r="L5879" s="309"/>
      <c r="M5879" s="309"/>
      <c r="N5879" s="309"/>
      <c r="O5879" s="309"/>
      <c r="P5879" s="309"/>
      <c r="Q5879" s="309"/>
      <c r="R5879" s="309"/>
      <c r="S5879" s="309"/>
      <c r="T5879" s="309"/>
      <c r="U5879" s="309"/>
    </row>
    <row r="5880" spans="1:21" x14ac:dyDescent="0.2">
      <c r="A5880" s="309"/>
      <c r="B5880" s="309"/>
      <c r="C5880" s="309"/>
      <c r="D5880" s="309"/>
      <c r="E5880" s="309"/>
      <c r="F5880" s="309"/>
      <c r="G5880" s="309"/>
      <c r="H5880" s="309"/>
      <c r="I5880" s="309"/>
      <c r="J5880" s="309"/>
      <c r="K5880" s="309"/>
      <c r="L5880" s="309"/>
      <c r="M5880" s="309"/>
      <c r="N5880" s="309"/>
      <c r="O5880" s="309"/>
      <c r="P5880" s="309"/>
      <c r="Q5880" s="309"/>
      <c r="R5880" s="309"/>
      <c r="S5880" s="309"/>
      <c r="T5880" s="309"/>
      <c r="U5880" s="309"/>
    </row>
    <row r="5881" spans="1:21" x14ac:dyDescent="0.2">
      <c r="A5881" s="309"/>
      <c r="B5881" s="309"/>
      <c r="C5881" s="309"/>
      <c r="D5881" s="309"/>
      <c r="E5881" s="309"/>
      <c r="F5881" s="309"/>
      <c r="G5881" s="309"/>
      <c r="H5881" s="309"/>
      <c r="I5881" s="309"/>
      <c r="J5881" s="309"/>
      <c r="K5881" s="309"/>
      <c r="L5881" s="309"/>
      <c r="M5881" s="309"/>
      <c r="N5881" s="309"/>
      <c r="O5881" s="309"/>
      <c r="P5881" s="309"/>
      <c r="Q5881" s="309"/>
      <c r="R5881" s="309"/>
      <c r="S5881" s="309"/>
      <c r="T5881" s="309"/>
      <c r="U5881" s="309"/>
    </row>
    <row r="5882" spans="1:21" x14ac:dyDescent="0.2">
      <c r="A5882" s="309"/>
      <c r="B5882" s="309"/>
      <c r="C5882" s="309"/>
      <c r="D5882" s="309"/>
      <c r="E5882" s="309"/>
      <c r="F5882" s="309"/>
      <c r="G5882" s="309"/>
      <c r="H5882" s="309"/>
      <c r="I5882" s="309"/>
      <c r="J5882" s="309"/>
      <c r="K5882" s="309"/>
      <c r="L5882" s="309"/>
      <c r="M5882" s="309"/>
      <c r="N5882" s="309"/>
      <c r="O5882" s="309"/>
      <c r="P5882" s="309"/>
      <c r="Q5882" s="309"/>
      <c r="R5882" s="309"/>
      <c r="S5882" s="309"/>
      <c r="T5882" s="309"/>
      <c r="U5882" s="309"/>
    </row>
    <row r="5883" spans="1:21" x14ac:dyDescent="0.2">
      <c r="A5883" s="309"/>
      <c r="B5883" s="309"/>
      <c r="C5883" s="309"/>
      <c r="D5883" s="309"/>
      <c r="E5883" s="309"/>
      <c r="F5883" s="309"/>
      <c r="G5883" s="309"/>
      <c r="H5883" s="309"/>
      <c r="I5883" s="309"/>
      <c r="J5883" s="309"/>
      <c r="K5883" s="309"/>
      <c r="L5883" s="309"/>
      <c r="M5883" s="309"/>
      <c r="N5883" s="309"/>
      <c r="O5883" s="309"/>
      <c r="P5883" s="309"/>
      <c r="Q5883" s="309"/>
      <c r="R5883" s="309"/>
      <c r="S5883" s="309"/>
      <c r="T5883" s="309"/>
      <c r="U5883" s="309"/>
    </row>
    <row r="5884" spans="1:21" x14ac:dyDescent="0.2">
      <c r="A5884" s="309"/>
      <c r="B5884" s="309"/>
      <c r="C5884" s="309"/>
      <c r="D5884" s="309"/>
      <c r="E5884" s="309"/>
      <c r="F5884" s="309"/>
      <c r="G5884" s="309"/>
      <c r="H5884" s="309"/>
      <c r="I5884" s="309"/>
      <c r="J5884" s="309"/>
      <c r="K5884" s="309"/>
      <c r="L5884" s="309"/>
      <c r="M5884" s="309"/>
      <c r="N5884" s="309"/>
      <c r="O5884" s="309"/>
      <c r="P5884" s="309"/>
      <c r="Q5884" s="309"/>
      <c r="R5884" s="309"/>
      <c r="S5884" s="309"/>
      <c r="T5884" s="309"/>
      <c r="U5884" s="309"/>
    </row>
    <row r="5885" spans="1:21" x14ac:dyDescent="0.2">
      <c r="A5885" s="309"/>
      <c r="B5885" s="309"/>
      <c r="C5885" s="309"/>
      <c r="D5885" s="309"/>
      <c r="E5885" s="309"/>
      <c r="F5885" s="309"/>
      <c r="G5885" s="309"/>
      <c r="H5885" s="309"/>
      <c r="I5885" s="309"/>
      <c r="J5885" s="309"/>
      <c r="K5885" s="309"/>
      <c r="L5885" s="309"/>
      <c r="M5885" s="309"/>
      <c r="N5885" s="309"/>
      <c r="O5885" s="309"/>
      <c r="P5885" s="309"/>
      <c r="Q5885" s="309"/>
      <c r="R5885" s="309"/>
      <c r="S5885" s="309"/>
      <c r="T5885" s="309"/>
      <c r="U5885" s="309"/>
    </row>
    <row r="5886" spans="1:21" x14ac:dyDescent="0.2">
      <c r="A5886" s="309"/>
      <c r="B5886" s="309"/>
      <c r="C5886" s="309"/>
      <c r="D5886" s="309"/>
      <c r="E5886" s="309"/>
      <c r="F5886" s="309"/>
      <c r="G5886" s="309"/>
      <c r="H5886" s="309"/>
      <c r="I5886" s="309"/>
      <c r="J5886" s="309"/>
      <c r="K5886" s="309"/>
      <c r="L5886" s="309"/>
      <c r="M5886" s="309"/>
      <c r="N5886" s="309"/>
      <c r="O5886" s="309"/>
      <c r="P5886" s="309"/>
      <c r="Q5886" s="309"/>
      <c r="R5886" s="309"/>
      <c r="S5886" s="309"/>
      <c r="T5886" s="309"/>
      <c r="U5886" s="309"/>
    </row>
    <row r="5887" spans="1:21" x14ac:dyDescent="0.2">
      <c r="A5887" s="309"/>
      <c r="B5887" s="309"/>
      <c r="C5887" s="309"/>
      <c r="D5887" s="309"/>
      <c r="E5887" s="309"/>
      <c r="F5887" s="309"/>
      <c r="G5887" s="309"/>
      <c r="H5887" s="309"/>
      <c r="I5887" s="309"/>
      <c r="J5887" s="309"/>
      <c r="K5887" s="309"/>
      <c r="L5887" s="309"/>
      <c r="M5887" s="309"/>
      <c r="N5887" s="309"/>
      <c r="O5887" s="309"/>
      <c r="P5887" s="309"/>
      <c r="Q5887" s="309"/>
      <c r="R5887" s="309"/>
      <c r="S5887" s="309"/>
      <c r="T5887" s="309"/>
      <c r="U5887" s="309"/>
    </row>
    <row r="5888" spans="1:21" x14ac:dyDescent="0.2">
      <c r="A5888" s="309"/>
      <c r="B5888" s="309"/>
      <c r="C5888" s="309"/>
      <c r="D5888" s="309"/>
      <c r="E5888" s="309"/>
      <c r="F5888" s="309"/>
      <c r="G5888" s="309"/>
      <c r="H5888" s="309"/>
      <c r="I5888" s="309"/>
      <c r="J5888" s="309"/>
      <c r="K5888" s="309"/>
      <c r="L5888" s="309"/>
      <c r="M5888" s="309"/>
      <c r="N5888" s="309"/>
      <c r="O5888" s="309"/>
      <c r="P5888" s="309"/>
      <c r="Q5888" s="309"/>
      <c r="R5888" s="309"/>
      <c r="S5888" s="309"/>
      <c r="T5888" s="309"/>
      <c r="U5888" s="309"/>
    </row>
    <row r="5889" spans="1:21" x14ac:dyDescent="0.2">
      <c r="A5889" s="309"/>
      <c r="B5889" s="309"/>
      <c r="C5889" s="309"/>
      <c r="D5889" s="309"/>
      <c r="E5889" s="309"/>
      <c r="F5889" s="309"/>
      <c r="G5889" s="309"/>
      <c r="H5889" s="309"/>
      <c r="I5889" s="309"/>
      <c r="J5889" s="309"/>
      <c r="K5889" s="309"/>
      <c r="L5889" s="309"/>
      <c r="M5889" s="309"/>
      <c r="N5889" s="309"/>
      <c r="O5889" s="309"/>
      <c r="P5889" s="309"/>
      <c r="Q5889" s="309"/>
      <c r="R5889" s="309"/>
      <c r="S5889" s="309"/>
      <c r="T5889" s="309"/>
      <c r="U5889" s="309"/>
    </row>
    <row r="5890" spans="1:21" x14ac:dyDescent="0.2">
      <c r="A5890" s="309"/>
      <c r="B5890" s="309"/>
      <c r="C5890" s="309"/>
      <c r="D5890" s="309"/>
      <c r="E5890" s="309"/>
      <c r="F5890" s="309"/>
      <c r="G5890" s="309"/>
      <c r="H5890" s="309"/>
      <c r="I5890" s="309"/>
      <c r="J5890" s="309"/>
      <c r="K5890" s="309"/>
      <c r="L5890" s="309"/>
      <c r="M5890" s="309"/>
      <c r="N5890" s="309"/>
      <c r="O5890" s="309"/>
      <c r="P5890" s="309"/>
      <c r="Q5890" s="309"/>
      <c r="R5890" s="309"/>
      <c r="S5890" s="309"/>
      <c r="T5890" s="309"/>
      <c r="U5890" s="309"/>
    </row>
    <row r="5891" spans="1:21" x14ac:dyDescent="0.2">
      <c r="A5891" s="309"/>
      <c r="B5891" s="309"/>
      <c r="C5891" s="309"/>
      <c r="D5891" s="309"/>
      <c r="E5891" s="309"/>
      <c r="F5891" s="309"/>
      <c r="G5891" s="309"/>
      <c r="H5891" s="309"/>
      <c r="I5891" s="309"/>
      <c r="J5891" s="309"/>
      <c r="K5891" s="309"/>
      <c r="L5891" s="309"/>
      <c r="M5891" s="309"/>
      <c r="N5891" s="309"/>
      <c r="O5891" s="309"/>
      <c r="P5891" s="309"/>
      <c r="Q5891" s="309"/>
      <c r="R5891" s="309"/>
      <c r="S5891" s="309"/>
      <c r="T5891" s="309"/>
      <c r="U5891" s="309"/>
    </row>
    <row r="5892" spans="1:21" x14ac:dyDescent="0.2">
      <c r="A5892" s="309"/>
      <c r="B5892" s="309"/>
      <c r="C5892" s="309"/>
      <c r="D5892" s="309"/>
      <c r="E5892" s="309"/>
      <c r="F5892" s="309"/>
      <c r="G5892" s="309"/>
      <c r="H5892" s="309"/>
      <c r="I5892" s="309"/>
      <c r="J5892" s="309"/>
      <c r="K5892" s="309"/>
      <c r="L5892" s="309"/>
      <c r="M5892" s="309"/>
      <c r="N5892" s="309"/>
      <c r="O5892" s="309"/>
      <c r="P5892" s="309"/>
      <c r="Q5892" s="309"/>
      <c r="R5892" s="309"/>
      <c r="S5892" s="309"/>
      <c r="T5892" s="309"/>
      <c r="U5892" s="309"/>
    </row>
    <row r="5893" spans="1:21" x14ac:dyDescent="0.2">
      <c r="A5893" s="309"/>
      <c r="B5893" s="309"/>
      <c r="C5893" s="309"/>
      <c r="D5893" s="309"/>
      <c r="E5893" s="309"/>
      <c r="F5893" s="309"/>
      <c r="G5893" s="309"/>
      <c r="H5893" s="309"/>
      <c r="I5893" s="309"/>
      <c r="J5893" s="309"/>
      <c r="K5893" s="309"/>
      <c r="L5893" s="309"/>
      <c r="M5893" s="309"/>
      <c r="N5893" s="309"/>
      <c r="O5893" s="309"/>
      <c r="P5893" s="309"/>
      <c r="Q5893" s="309"/>
      <c r="R5893" s="309"/>
      <c r="S5893" s="309"/>
      <c r="T5893" s="309"/>
      <c r="U5893" s="309"/>
    </row>
    <row r="5894" spans="1:21" x14ac:dyDescent="0.2">
      <c r="A5894" s="309"/>
      <c r="B5894" s="309"/>
      <c r="C5894" s="309"/>
      <c r="D5894" s="309"/>
      <c r="E5894" s="309"/>
      <c r="F5894" s="309"/>
      <c r="G5894" s="309"/>
      <c r="H5894" s="309"/>
      <c r="I5894" s="309"/>
      <c r="J5894" s="309"/>
      <c r="K5894" s="309"/>
      <c r="L5894" s="309"/>
      <c r="M5894" s="309"/>
      <c r="N5894" s="309"/>
      <c r="O5894" s="309"/>
      <c r="P5894" s="309"/>
      <c r="Q5894" s="309"/>
      <c r="R5894" s="309"/>
      <c r="S5894" s="309"/>
      <c r="T5894" s="309"/>
      <c r="U5894" s="309"/>
    </row>
    <row r="5895" spans="1:21" x14ac:dyDescent="0.2">
      <c r="A5895" s="309"/>
      <c r="B5895" s="309"/>
      <c r="C5895" s="309"/>
      <c r="D5895" s="309"/>
      <c r="E5895" s="309"/>
      <c r="F5895" s="309"/>
      <c r="G5895" s="309"/>
      <c r="H5895" s="309"/>
      <c r="I5895" s="309"/>
      <c r="J5895" s="309"/>
      <c r="K5895" s="309"/>
      <c r="L5895" s="309"/>
      <c r="M5895" s="309"/>
      <c r="N5895" s="309"/>
      <c r="O5895" s="309"/>
      <c r="P5895" s="309"/>
      <c r="Q5895" s="309"/>
      <c r="R5895" s="309"/>
      <c r="S5895" s="309"/>
      <c r="T5895" s="309"/>
      <c r="U5895" s="309"/>
    </row>
    <row r="5896" spans="1:21" x14ac:dyDescent="0.2">
      <c r="A5896" s="309"/>
      <c r="B5896" s="309"/>
      <c r="C5896" s="309"/>
      <c r="D5896" s="309"/>
      <c r="E5896" s="309"/>
      <c r="F5896" s="309"/>
      <c r="G5896" s="309"/>
      <c r="H5896" s="309"/>
      <c r="I5896" s="309"/>
      <c r="J5896" s="309"/>
      <c r="K5896" s="309"/>
      <c r="L5896" s="309"/>
      <c r="M5896" s="309"/>
      <c r="N5896" s="309"/>
      <c r="O5896" s="309"/>
      <c r="P5896" s="309"/>
      <c r="Q5896" s="309"/>
      <c r="R5896" s="309"/>
      <c r="S5896" s="309"/>
      <c r="T5896" s="309"/>
      <c r="U5896" s="309"/>
    </row>
    <row r="5897" spans="1:21" x14ac:dyDescent="0.2">
      <c r="A5897" s="309"/>
      <c r="B5897" s="309"/>
      <c r="C5897" s="309"/>
      <c r="D5897" s="309"/>
      <c r="E5897" s="309"/>
      <c r="F5897" s="309"/>
      <c r="G5897" s="309"/>
      <c r="H5897" s="309"/>
      <c r="I5897" s="309"/>
      <c r="J5897" s="309"/>
      <c r="K5897" s="309"/>
      <c r="L5897" s="309"/>
      <c r="M5897" s="309"/>
      <c r="N5897" s="309"/>
      <c r="O5897" s="309"/>
      <c r="P5897" s="309"/>
      <c r="Q5897" s="309"/>
      <c r="R5897" s="309"/>
      <c r="S5897" s="309"/>
      <c r="T5897" s="309"/>
      <c r="U5897" s="309"/>
    </row>
    <row r="5898" spans="1:21" x14ac:dyDescent="0.2">
      <c r="A5898" s="309"/>
      <c r="B5898" s="309"/>
      <c r="C5898" s="309"/>
      <c r="D5898" s="309"/>
      <c r="E5898" s="309"/>
      <c r="F5898" s="309"/>
      <c r="G5898" s="309"/>
      <c r="H5898" s="309"/>
      <c r="I5898" s="309"/>
      <c r="J5898" s="309"/>
      <c r="K5898" s="309"/>
      <c r="L5898" s="309"/>
      <c r="M5898" s="309"/>
      <c r="N5898" s="309"/>
      <c r="O5898" s="309"/>
      <c r="P5898" s="309"/>
      <c r="Q5898" s="309"/>
      <c r="R5898" s="309"/>
      <c r="S5898" s="309"/>
      <c r="T5898" s="309"/>
      <c r="U5898" s="309"/>
    </row>
    <row r="5899" spans="1:21" x14ac:dyDescent="0.2">
      <c r="A5899" s="309"/>
      <c r="B5899" s="309"/>
      <c r="C5899" s="309"/>
      <c r="D5899" s="309"/>
      <c r="E5899" s="309"/>
      <c r="F5899" s="309"/>
      <c r="G5899" s="309"/>
      <c r="H5899" s="309"/>
      <c r="I5899" s="309"/>
      <c r="J5899" s="309"/>
      <c r="K5899" s="309"/>
      <c r="L5899" s="309"/>
      <c r="M5899" s="309"/>
      <c r="N5899" s="309"/>
      <c r="O5899" s="309"/>
      <c r="P5899" s="309"/>
      <c r="Q5899" s="309"/>
      <c r="R5899" s="309"/>
      <c r="S5899" s="309"/>
      <c r="T5899" s="309"/>
      <c r="U5899" s="309"/>
    </row>
    <row r="5900" spans="1:21" x14ac:dyDescent="0.2">
      <c r="A5900" s="309"/>
      <c r="B5900" s="309"/>
      <c r="C5900" s="309"/>
      <c r="D5900" s="309"/>
      <c r="E5900" s="309"/>
      <c r="F5900" s="309"/>
      <c r="G5900" s="309"/>
      <c r="H5900" s="309"/>
      <c r="I5900" s="309"/>
      <c r="J5900" s="309"/>
      <c r="K5900" s="309"/>
      <c r="L5900" s="309"/>
      <c r="M5900" s="309"/>
      <c r="N5900" s="309"/>
      <c r="O5900" s="309"/>
      <c r="P5900" s="309"/>
      <c r="Q5900" s="309"/>
      <c r="R5900" s="309"/>
      <c r="S5900" s="309"/>
      <c r="T5900" s="309"/>
      <c r="U5900" s="309"/>
    </row>
    <row r="5901" spans="1:21" x14ac:dyDescent="0.2">
      <c r="A5901" s="309"/>
      <c r="B5901" s="309"/>
      <c r="C5901" s="309"/>
      <c r="D5901" s="309"/>
      <c r="E5901" s="309"/>
      <c r="F5901" s="309"/>
      <c r="G5901" s="309"/>
      <c r="H5901" s="309"/>
      <c r="I5901" s="309"/>
      <c r="J5901" s="309"/>
      <c r="K5901" s="309"/>
      <c r="L5901" s="309"/>
      <c r="M5901" s="309"/>
      <c r="N5901" s="309"/>
      <c r="O5901" s="309"/>
      <c r="P5901" s="309"/>
      <c r="Q5901" s="309"/>
      <c r="R5901" s="309"/>
      <c r="S5901" s="309"/>
      <c r="T5901" s="309"/>
      <c r="U5901" s="309"/>
    </row>
    <row r="5902" spans="1:21" x14ac:dyDescent="0.2">
      <c r="A5902" s="309"/>
      <c r="B5902" s="309"/>
      <c r="C5902" s="309"/>
      <c r="D5902" s="309"/>
      <c r="E5902" s="309"/>
      <c r="F5902" s="309"/>
      <c r="G5902" s="309"/>
      <c r="H5902" s="309"/>
      <c r="I5902" s="309"/>
      <c r="J5902" s="309"/>
      <c r="K5902" s="309"/>
      <c r="L5902" s="309"/>
      <c r="M5902" s="309"/>
      <c r="N5902" s="309"/>
      <c r="O5902" s="309"/>
      <c r="P5902" s="309"/>
      <c r="Q5902" s="309"/>
      <c r="R5902" s="309"/>
      <c r="S5902" s="309"/>
      <c r="T5902" s="309"/>
      <c r="U5902" s="309"/>
    </row>
    <row r="5903" spans="1:21" x14ac:dyDescent="0.2">
      <c r="A5903" s="309"/>
      <c r="B5903" s="309"/>
      <c r="C5903" s="309"/>
      <c r="D5903" s="309"/>
      <c r="E5903" s="309"/>
      <c r="F5903" s="309"/>
      <c r="G5903" s="309"/>
      <c r="H5903" s="309"/>
      <c r="I5903" s="309"/>
      <c r="J5903" s="309"/>
      <c r="K5903" s="309"/>
      <c r="L5903" s="309"/>
      <c r="M5903" s="309"/>
      <c r="N5903" s="309"/>
      <c r="O5903" s="309"/>
      <c r="P5903" s="309"/>
      <c r="Q5903" s="309"/>
      <c r="R5903" s="309"/>
      <c r="S5903" s="309"/>
      <c r="T5903" s="309"/>
      <c r="U5903" s="309"/>
    </row>
    <row r="5904" spans="1:21" x14ac:dyDescent="0.2">
      <c r="A5904" s="309"/>
      <c r="B5904" s="309"/>
      <c r="C5904" s="309"/>
      <c r="D5904" s="309"/>
      <c r="E5904" s="309"/>
      <c r="F5904" s="309"/>
      <c r="G5904" s="309"/>
      <c r="H5904" s="309"/>
      <c r="I5904" s="309"/>
      <c r="J5904" s="309"/>
      <c r="K5904" s="309"/>
      <c r="L5904" s="309"/>
      <c r="M5904" s="309"/>
      <c r="N5904" s="309"/>
      <c r="O5904" s="309"/>
      <c r="P5904" s="309"/>
      <c r="Q5904" s="309"/>
      <c r="R5904" s="309"/>
      <c r="S5904" s="309"/>
      <c r="T5904" s="309"/>
      <c r="U5904" s="309"/>
    </row>
    <row r="5905" spans="1:21" x14ac:dyDescent="0.2">
      <c r="A5905" s="309"/>
      <c r="B5905" s="309"/>
      <c r="C5905" s="309"/>
      <c r="D5905" s="309"/>
      <c r="E5905" s="309"/>
      <c r="F5905" s="309"/>
      <c r="G5905" s="309"/>
      <c r="H5905" s="309"/>
      <c r="I5905" s="309"/>
      <c r="J5905" s="309"/>
      <c r="K5905" s="309"/>
      <c r="L5905" s="309"/>
      <c r="M5905" s="309"/>
      <c r="N5905" s="309"/>
      <c r="O5905" s="309"/>
      <c r="P5905" s="309"/>
      <c r="Q5905" s="309"/>
      <c r="R5905" s="309"/>
      <c r="S5905" s="309"/>
      <c r="T5905" s="309"/>
      <c r="U5905" s="309"/>
    </row>
    <row r="5906" spans="1:21" x14ac:dyDescent="0.2">
      <c r="A5906" s="309"/>
      <c r="B5906" s="309"/>
      <c r="C5906" s="309"/>
      <c r="D5906" s="309"/>
      <c r="E5906" s="309"/>
      <c r="F5906" s="309"/>
      <c r="G5906" s="309"/>
      <c r="H5906" s="309"/>
      <c r="I5906" s="309"/>
      <c r="J5906" s="309"/>
      <c r="K5906" s="309"/>
      <c r="L5906" s="309"/>
      <c r="M5906" s="309"/>
      <c r="N5906" s="309"/>
      <c r="O5906" s="309"/>
      <c r="P5906" s="309"/>
      <c r="Q5906" s="309"/>
      <c r="R5906" s="309"/>
      <c r="S5906" s="309"/>
      <c r="T5906" s="309"/>
      <c r="U5906" s="309"/>
    </row>
    <row r="5907" spans="1:21" x14ac:dyDescent="0.2">
      <c r="A5907" s="309"/>
      <c r="B5907" s="309"/>
      <c r="C5907" s="309"/>
      <c r="D5907" s="309"/>
      <c r="E5907" s="309"/>
      <c r="F5907" s="309"/>
      <c r="G5907" s="309"/>
      <c r="H5907" s="309"/>
      <c r="I5907" s="309"/>
      <c r="J5907" s="309"/>
      <c r="K5907" s="309"/>
      <c r="L5907" s="309"/>
      <c r="M5907" s="309"/>
      <c r="N5907" s="309"/>
      <c r="O5907" s="309"/>
      <c r="P5907" s="309"/>
      <c r="Q5907" s="309"/>
      <c r="R5907" s="309"/>
      <c r="S5907" s="309"/>
      <c r="T5907" s="309"/>
      <c r="U5907" s="309"/>
    </row>
    <row r="5908" spans="1:21" x14ac:dyDescent="0.2">
      <c r="A5908" s="309"/>
      <c r="B5908" s="309"/>
      <c r="C5908" s="309"/>
      <c r="D5908" s="309"/>
      <c r="E5908" s="309"/>
      <c r="F5908" s="309"/>
      <c r="G5908" s="309"/>
      <c r="H5908" s="309"/>
      <c r="I5908" s="309"/>
      <c r="J5908" s="309"/>
      <c r="K5908" s="309"/>
      <c r="L5908" s="309"/>
      <c r="M5908" s="309"/>
      <c r="N5908" s="309"/>
      <c r="O5908" s="309"/>
      <c r="P5908" s="309"/>
      <c r="Q5908" s="309"/>
      <c r="R5908" s="309"/>
      <c r="S5908" s="309"/>
      <c r="T5908" s="309"/>
      <c r="U5908" s="309"/>
    </row>
    <row r="5909" spans="1:21" x14ac:dyDescent="0.2">
      <c r="A5909" s="309"/>
      <c r="B5909" s="309"/>
      <c r="C5909" s="309"/>
      <c r="D5909" s="309"/>
      <c r="E5909" s="309"/>
      <c r="F5909" s="309"/>
      <c r="G5909" s="309"/>
      <c r="H5909" s="309"/>
      <c r="I5909" s="309"/>
      <c r="J5909" s="309"/>
      <c r="K5909" s="309"/>
      <c r="L5909" s="309"/>
      <c r="M5909" s="309"/>
      <c r="N5909" s="309"/>
      <c r="O5909" s="309"/>
      <c r="P5909" s="309"/>
      <c r="Q5909" s="309"/>
      <c r="R5909" s="309"/>
      <c r="S5909" s="309"/>
      <c r="T5909" s="309"/>
      <c r="U5909" s="309"/>
    </row>
    <row r="5910" spans="1:21" x14ac:dyDescent="0.2">
      <c r="A5910" s="309"/>
      <c r="B5910" s="309"/>
      <c r="C5910" s="309"/>
      <c r="D5910" s="309"/>
      <c r="E5910" s="309"/>
      <c r="F5910" s="309"/>
      <c r="G5910" s="309"/>
      <c r="H5910" s="309"/>
      <c r="I5910" s="309"/>
      <c r="J5910" s="309"/>
      <c r="K5910" s="309"/>
      <c r="L5910" s="309"/>
      <c r="M5910" s="309"/>
      <c r="N5910" s="309"/>
      <c r="O5910" s="309"/>
      <c r="P5910" s="309"/>
      <c r="Q5910" s="309"/>
      <c r="R5910" s="309"/>
      <c r="S5910" s="309"/>
      <c r="T5910" s="309"/>
      <c r="U5910" s="309"/>
    </row>
    <row r="5911" spans="1:21" x14ac:dyDescent="0.2">
      <c r="A5911" s="309"/>
      <c r="B5911" s="309"/>
      <c r="C5911" s="309"/>
      <c r="D5911" s="309"/>
      <c r="E5911" s="309"/>
      <c r="F5911" s="309"/>
      <c r="G5911" s="309"/>
      <c r="H5911" s="309"/>
      <c r="I5911" s="309"/>
      <c r="J5911" s="309"/>
      <c r="K5911" s="309"/>
      <c r="L5911" s="309"/>
      <c r="M5911" s="309"/>
      <c r="N5911" s="309"/>
      <c r="O5911" s="309"/>
      <c r="P5911" s="309"/>
      <c r="Q5911" s="309"/>
      <c r="R5911" s="309"/>
      <c r="S5911" s="309"/>
      <c r="T5911" s="309"/>
      <c r="U5911" s="309"/>
    </row>
    <row r="5912" spans="1:21" x14ac:dyDescent="0.2">
      <c r="A5912" s="309"/>
      <c r="B5912" s="309"/>
      <c r="C5912" s="309"/>
      <c r="D5912" s="309"/>
      <c r="E5912" s="309"/>
      <c r="F5912" s="309"/>
      <c r="G5912" s="309"/>
      <c r="H5912" s="309"/>
      <c r="I5912" s="309"/>
      <c r="J5912" s="309"/>
      <c r="K5912" s="309"/>
      <c r="L5912" s="309"/>
      <c r="M5912" s="309"/>
      <c r="N5912" s="309"/>
      <c r="O5912" s="309"/>
      <c r="P5912" s="309"/>
      <c r="Q5912" s="309"/>
      <c r="R5912" s="309"/>
      <c r="S5912" s="309"/>
      <c r="T5912" s="309"/>
      <c r="U5912" s="309"/>
    </row>
    <row r="5913" spans="1:21" x14ac:dyDescent="0.2">
      <c r="A5913" s="309"/>
      <c r="B5913" s="309"/>
      <c r="C5913" s="309"/>
      <c r="D5913" s="309"/>
      <c r="E5913" s="309"/>
      <c r="F5913" s="309"/>
      <c r="G5913" s="309"/>
      <c r="H5913" s="309"/>
      <c r="I5913" s="309"/>
      <c r="J5913" s="309"/>
      <c r="K5913" s="309"/>
      <c r="L5913" s="309"/>
      <c r="M5913" s="309"/>
      <c r="N5913" s="309"/>
      <c r="O5913" s="309"/>
      <c r="P5913" s="309"/>
      <c r="Q5913" s="309"/>
      <c r="R5913" s="309"/>
      <c r="S5913" s="309"/>
      <c r="T5913" s="309"/>
      <c r="U5913" s="309"/>
    </row>
    <row r="5914" spans="1:21" x14ac:dyDescent="0.2">
      <c r="A5914" s="309"/>
      <c r="B5914" s="309"/>
      <c r="C5914" s="309"/>
      <c r="D5914" s="309"/>
      <c r="E5914" s="309"/>
      <c r="F5914" s="309"/>
      <c r="G5914" s="309"/>
      <c r="H5914" s="309"/>
      <c r="I5914" s="309"/>
      <c r="J5914" s="309"/>
      <c r="K5914" s="309"/>
      <c r="L5914" s="309"/>
      <c r="M5914" s="309"/>
      <c r="N5914" s="309"/>
      <c r="O5914" s="309"/>
      <c r="P5914" s="309"/>
      <c r="Q5914" s="309"/>
      <c r="R5914" s="309"/>
      <c r="S5914" s="309"/>
      <c r="T5914" s="309"/>
      <c r="U5914" s="309"/>
    </row>
    <row r="5915" spans="1:21" x14ac:dyDescent="0.2">
      <c r="A5915" s="309"/>
      <c r="B5915" s="309"/>
      <c r="C5915" s="309"/>
      <c r="D5915" s="309"/>
      <c r="E5915" s="309"/>
      <c r="F5915" s="309"/>
      <c r="G5915" s="309"/>
      <c r="H5915" s="309"/>
      <c r="I5915" s="309"/>
      <c r="J5915" s="309"/>
      <c r="K5915" s="309"/>
      <c r="L5915" s="309"/>
      <c r="M5915" s="309"/>
      <c r="N5915" s="309"/>
      <c r="O5915" s="309"/>
      <c r="P5915" s="309"/>
      <c r="Q5915" s="309"/>
      <c r="R5915" s="309"/>
      <c r="S5915" s="309"/>
      <c r="T5915" s="309"/>
      <c r="U5915" s="309"/>
    </row>
    <row r="5916" spans="1:21" x14ac:dyDescent="0.2">
      <c r="A5916" s="309"/>
      <c r="B5916" s="309"/>
      <c r="C5916" s="309"/>
      <c r="D5916" s="309"/>
      <c r="E5916" s="309"/>
      <c r="F5916" s="309"/>
      <c r="G5916" s="309"/>
      <c r="H5916" s="309"/>
      <c r="I5916" s="309"/>
      <c r="J5916" s="309"/>
      <c r="K5916" s="309"/>
      <c r="L5916" s="309"/>
      <c r="M5916" s="309"/>
      <c r="N5916" s="309"/>
      <c r="O5916" s="309"/>
      <c r="P5916" s="309"/>
      <c r="Q5916" s="309"/>
      <c r="R5916" s="309"/>
      <c r="S5916" s="309"/>
      <c r="T5916" s="309"/>
      <c r="U5916" s="309"/>
    </row>
    <row r="5917" spans="1:21" x14ac:dyDescent="0.2">
      <c r="A5917" s="309"/>
      <c r="B5917" s="309"/>
      <c r="C5917" s="309"/>
      <c r="D5917" s="309"/>
      <c r="E5917" s="309"/>
      <c r="F5917" s="309"/>
      <c r="G5917" s="309"/>
      <c r="H5917" s="309"/>
      <c r="I5917" s="309"/>
      <c r="J5917" s="309"/>
      <c r="K5917" s="309"/>
      <c r="L5917" s="309"/>
      <c r="M5917" s="309"/>
      <c r="N5917" s="309"/>
      <c r="O5917" s="309"/>
      <c r="P5917" s="309"/>
      <c r="Q5917" s="309"/>
      <c r="R5917" s="309"/>
      <c r="S5917" s="309"/>
      <c r="T5917" s="309"/>
      <c r="U5917" s="309"/>
    </row>
    <row r="5918" spans="1:21" x14ac:dyDescent="0.2">
      <c r="A5918" s="309"/>
      <c r="B5918" s="309"/>
      <c r="C5918" s="309"/>
      <c r="D5918" s="309"/>
      <c r="E5918" s="309"/>
      <c r="F5918" s="309"/>
      <c r="G5918" s="309"/>
      <c r="H5918" s="309"/>
      <c r="I5918" s="309"/>
      <c r="J5918" s="309"/>
      <c r="K5918" s="309"/>
      <c r="L5918" s="309"/>
      <c r="M5918" s="309"/>
      <c r="N5918" s="309"/>
      <c r="O5918" s="309"/>
      <c r="P5918" s="309"/>
      <c r="Q5918" s="309"/>
      <c r="R5918" s="309"/>
      <c r="S5918" s="309"/>
      <c r="T5918" s="309"/>
      <c r="U5918" s="309"/>
    </row>
    <row r="5919" spans="1:21" x14ac:dyDescent="0.2">
      <c r="A5919" s="309"/>
      <c r="B5919" s="309"/>
      <c r="C5919" s="309"/>
      <c r="D5919" s="309"/>
      <c r="E5919" s="309"/>
      <c r="F5919" s="309"/>
      <c r="G5919" s="309"/>
      <c r="H5919" s="309"/>
      <c r="I5919" s="309"/>
      <c r="J5919" s="309"/>
      <c r="K5919" s="309"/>
      <c r="L5919" s="309"/>
      <c r="M5919" s="309"/>
      <c r="N5919" s="309"/>
      <c r="O5919" s="309"/>
      <c r="P5919" s="309"/>
      <c r="Q5919" s="309"/>
      <c r="R5919" s="309"/>
      <c r="S5919" s="309"/>
      <c r="T5919" s="309"/>
      <c r="U5919" s="309"/>
    </row>
    <row r="5920" spans="1:21" x14ac:dyDescent="0.2">
      <c r="A5920" s="309"/>
      <c r="B5920" s="309"/>
      <c r="C5920" s="309"/>
      <c r="D5920" s="309"/>
      <c r="E5920" s="309"/>
      <c r="F5920" s="309"/>
      <c r="G5920" s="309"/>
      <c r="H5920" s="309"/>
      <c r="I5920" s="309"/>
      <c r="J5920" s="309"/>
      <c r="K5920" s="309"/>
      <c r="L5920" s="309"/>
      <c r="M5920" s="309"/>
      <c r="N5920" s="309"/>
      <c r="O5920" s="309"/>
      <c r="P5920" s="309"/>
      <c r="Q5920" s="309"/>
      <c r="R5920" s="309"/>
      <c r="S5920" s="309"/>
      <c r="T5920" s="309"/>
      <c r="U5920" s="309"/>
    </row>
    <row r="5921" spans="1:21" x14ac:dyDescent="0.2">
      <c r="A5921" s="309"/>
      <c r="B5921" s="309"/>
      <c r="C5921" s="309"/>
      <c r="D5921" s="309"/>
      <c r="E5921" s="309"/>
      <c r="F5921" s="309"/>
      <c r="G5921" s="309"/>
      <c r="H5921" s="309"/>
      <c r="I5921" s="309"/>
      <c r="J5921" s="309"/>
      <c r="K5921" s="309"/>
      <c r="L5921" s="309"/>
      <c r="M5921" s="309"/>
      <c r="N5921" s="309"/>
      <c r="O5921" s="309"/>
      <c r="P5921" s="309"/>
      <c r="Q5921" s="309"/>
      <c r="R5921" s="309"/>
      <c r="S5921" s="309"/>
      <c r="T5921" s="309"/>
      <c r="U5921" s="309"/>
    </row>
    <row r="5922" spans="1:21" x14ac:dyDescent="0.2">
      <c r="A5922" s="309"/>
      <c r="B5922" s="309"/>
      <c r="C5922" s="309"/>
      <c r="D5922" s="309"/>
      <c r="E5922" s="309"/>
      <c r="F5922" s="309"/>
      <c r="G5922" s="309"/>
      <c r="H5922" s="309"/>
      <c r="I5922" s="309"/>
      <c r="J5922" s="309"/>
      <c r="K5922" s="309"/>
      <c r="L5922" s="309"/>
      <c r="M5922" s="309"/>
      <c r="N5922" s="309"/>
      <c r="O5922" s="309"/>
      <c r="P5922" s="309"/>
      <c r="Q5922" s="309"/>
      <c r="R5922" s="309"/>
      <c r="S5922" s="309"/>
      <c r="T5922" s="309"/>
      <c r="U5922" s="309"/>
    </row>
    <row r="5923" spans="1:21" x14ac:dyDescent="0.2">
      <c r="A5923" s="309"/>
      <c r="B5923" s="309"/>
      <c r="C5923" s="309"/>
      <c r="D5923" s="309"/>
      <c r="E5923" s="309"/>
      <c r="F5923" s="309"/>
      <c r="G5923" s="309"/>
      <c r="H5923" s="309"/>
      <c r="I5923" s="309"/>
      <c r="J5923" s="309"/>
      <c r="K5923" s="309"/>
      <c r="L5923" s="309"/>
      <c r="M5923" s="309"/>
      <c r="N5923" s="309"/>
      <c r="O5923" s="309"/>
      <c r="P5923" s="309"/>
      <c r="Q5923" s="309"/>
      <c r="R5923" s="309"/>
      <c r="S5923" s="309"/>
      <c r="T5923" s="309"/>
      <c r="U5923" s="309"/>
    </row>
    <row r="5924" spans="1:21" x14ac:dyDescent="0.2">
      <c r="A5924" s="309"/>
      <c r="B5924" s="309"/>
      <c r="C5924" s="309"/>
      <c r="D5924" s="309"/>
      <c r="E5924" s="309"/>
      <c r="F5924" s="309"/>
      <c r="G5924" s="309"/>
      <c r="H5924" s="309"/>
      <c r="I5924" s="309"/>
      <c r="J5924" s="309"/>
      <c r="K5924" s="309"/>
      <c r="L5924" s="309"/>
      <c r="M5924" s="309"/>
      <c r="N5924" s="309"/>
      <c r="O5924" s="309"/>
      <c r="P5924" s="309"/>
      <c r="Q5924" s="309"/>
      <c r="R5924" s="309"/>
      <c r="S5924" s="309"/>
      <c r="T5924" s="309"/>
      <c r="U5924" s="309"/>
    </row>
    <row r="5925" spans="1:21" x14ac:dyDescent="0.2">
      <c r="A5925" s="309"/>
      <c r="B5925" s="309"/>
      <c r="C5925" s="309"/>
      <c r="D5925" s="309"/>
      <c r="E5925" s="309"/>
      <c r="F5925" s="309"/>
      <c r="G5925" s="309"/>
      <c r="H5925" s="309"/>
      <c r="I5925" s="309"/>
      <c r="J5925" s="309"/>
      <c r="K5925" s="309"/>
      <c r="L5925" s="309"/>
      <c r="M5925" s="309"/>
      <c r="N5925" s="309"/>
      <c r="O5925" s="309"/>
      <c r="P5925" s="309"/>
      <c r="Q5925" s="309"/>
      <c r="R5925" s="309"/>
      <c r="S5925" s="309"/>
      <c r="T5925" s="309"/>
      <c r="U5925" s="309"/>
    </row>
    <row r="5926" spans="1:21" x14ac:dyDescent="0.2">
      <c r="A5926" s="309"/>
      <c r="B5926" s="309"/>
      <c r="C5926" s="309"/>
      <c r="D5926" s="309"/>
      <c r="E5926" s="309"/>
      <c r="F5926" s="309"/>
      <c r="G5926" s="309"/>
      <c r="H5926" s="309"/>
      <c r="I5926" s="309"/>
      <c r="J5926" s="309"/>
      <c r="K5926" s="309"/>
      <c r="L5926" s="309"/>
      <c r="M5926" s="309"/>
      <c r="N5926" s="309"/>
      <c r="O5926" s="309"/>
      <c r="P5926" s="309"/>
      <c r="Q5926" s="309"/>
      <c r="R5926" s="309"/>
      <c r="S5926" s="309"/>
      <c r="T5926" s="309"/>
      <c r="U5926" s="309"/>
    </row>
    <row r="5927" spans="1:21" x14ac:dyDescent="0.2">
      <c r="A5927" s="309"/>
      <c r="B5927" s="309"/>
      <c r="C5927" s="309"/>
      <c r="D5927" s="309"/>
      <c r="E5927" s="309"/>
      <c r="F5927" s="309"/>
      <c r="G5927" s="309"/>
      <c r="H5927" s="309"/>
      <c r="I5927" s="309"/>
      <c r="J5927" s="309"/>
      <c r="K5927" s="309"/>
      <c r="L5927" s="309"/>
      <c r="M5927" s="309"/>
      <c r="N5927" s="309"/>
      <c r="O5927" s="309"/>
      <c r="P5927" s="309"/>
      <c r="Q5927" s="309"/>
      <c r="R5927" s="309"/>
      <c r="S5927" s="309"/>
      <c r="T5927" s="309"/>
      <c r="U5927" s="309"/>
    </row>
    <row r="5928" spans="1:21" x14ac:dyDescent="0.2">
      <c r="A5928" s="309"/>
      <c r="B5928" s="309"/>
      <c r="C5928" s="309"/>
      <c r="D5928" s="309"/>
      <c r="E5928" s="309"/>
      <c r="F5928" s="309"/>
      <c r="G5928" s="309"/>
      <c r="H5928" s="309"/>
      <c r="I5928" s="309"/>
      <c r="J5928" s="309"/>
      <c r="K5928" s="309"/>
      <c r="L5928" s="309"/>
      <c r="M5928" s="309"/>
      <c r="N5928" s="309"/>
      <c r="O5928" s="309"/>
      <c r="P5928" s="309"/>
      <c r="Q5928" s="309"/>
      <c r="R5928" s="309"/>
      <c r="S5928" s="309"/>
      <c r="T5928" s="309"/>
      <c r="U5928" s="309"/>
    </row>
    <row r="5929" spans="1:21" x14ac:dyDescent="0.2">
      <c r="A5929" s="309"/>
      <c r="B5929" s="309"/>
      <c r="C5929" s="309"/>
      <c r="D5929" s="309"/>
      <c r="E5929" s="309"/>
      <c r="F5929" s="309"/>
      <c r="G5929" s="309"/>
      <c r="H5929" s="309"/>
      <c r="I5929" s="309"/>
      <c r="J5929" s="309"/>
      <c r="K5929" s="309"/>
      <c r="L5929" s="309"/>
      <c r="M5929" s="309"/>
      <c r="N5929" s="309"/>
      <c r="O5929" s="309"/>
      <c r="P5929" s="309"/>
      <c r="Q5929" s="309"/>
      <c r="R5929" s="309"/>
      <c r="S5929" s="309"/>
      <c r="T5929" s="309"/>
      <c r="U5929" s="309"/>
    </row>
    <row r="5930" spans="1:21" x14ac:dyDescent="0.2">
      <c r="A5930" s="309"/>
      <c r="B5930" s="309"/>
      <c r="C5930" s="309"/>
      <c r="D5930" s="309"/>
      <c r="E5930" s="309"/>
      <c r="F5930" s="309"/>
      <c r="G5930" s="309"/>
      <c r="H5930" s="309"/>
      <c r="I5930" s="309"/>
      <c r="J5930" s="309"/>
      <c r="K5930" s="309"/>
      <c r="L5930" s="309"/>
      <c r="M5930" s="309"/>
      <c r="N5930" s="309"/>
      <c r="O5930" s="309"/>
      <c r="P5930" s="309"/>
      <c r="Q5930" s="309"/>
      <c r="R5930" s="309"/>
      <c r="S5930" s="309"/>
      <c r="T5930" s="309"/>
      <c r="U5930" s="309"/>
    </row>
    <row r="5931" spans="1:21" x14ac:dyDescent="0.2">
      <c r="A5931" s="309"/>
      <c r="B5931" s="309"/>
      <c r="C5931" s="309"/>
      <c r="D5931" s="309"/>
      <c r="E5931" s="309"/>
      <c r="F5931" s="309"/>
      <c r="G5931" s="309"/>
      <c r="H5931" s="309"/>
      <c r="I5931" s="309"/>
      <c r="J5931" s="309"/>
      <c r="K5931" s="309"/>
      <c r="L5931" s="309"/>
      <c r="M5931" s="309"/>
      <c r="N5931" s="309"/>
      <c r="O5931" s="309"/>
      <c r="P5931" s="309"/>
      <c r="Q5931" s="309"/>
      <c r="R5931" s="309"/>
      <c r="S5931" s="309"/>
      <c r="T5931" s="309"/>
      <c r="U5931" s="309"/>
    </row>
    <row r="5932" spans="1:21" x14ac:dyDescent="0.2">
      <c r="A5932" s="309"/>
      <c r="B5932" s="309"/>
      <c r="C5932" s="309"/>
      <c r="D5932" s="309"/>
      <c r="E5932" s="309"/>
      <c r="F5932" s="309"/>
      <c r="G5932" s="309"/>
      <c r="H5932" s="309"/>
      <c r="I5932" s="309"/>
      <c r="J5932" s="309"/>
      <c r="K5932" s="309"/>
      <c r="L5932" s="309"/>
      <c r="M5932" s="309"/>
      <c r="N5932" s="309"/>
      <c r="O5932" s="309"/>
      <c r="P5932" s="309"/>
      <c r="Q5932" s="309"/>
      <c r="R5932" s="309"/>
      <c r="S5932" s="309"/>
      <c r="T5932" s="309"/>
      <c r="U5932" s="309"/>
    </row>
    <row r="5933" spans="1:21" x14ac:dyDescent="0.2">
      <c r="A5933" s="309"/>
      <c r="B5933" s="309"/>
      <c r="C5933" s="309"/>
      <c r="D5933" s="309"/>
      <c r="E5933" s="309"/>
      <c r="F5933" s="309"/>
      <c r="G5933" s="309"/>
      <c r="H5933" s="309"/>
      <c r="I5933" s="309"/>
      <c r="J5933" s="309"/>
      <c r="K5933" s="309"/>
      <c r="L5933" s="309"/>
      <c r="M5933" s="309"/>
      <c r="N5933" s="309"/>
      <c r="O5933" s="309"/>
      <c r="P5933" s="309"/>
      <c r="Q5933" s="309"/>
      <c r="R5933" s="309"/>
      <c r="S5933" s="309"/>
      <c r="T5933" s="309"/>
      <c r="U5933" s="309"/>
    </row>
    <row r="5934" spans="1:21" x14ac:dyDescent="0.2">
      <c r="A5934" s="309"/>
      <c r="B5934" s="309"/>
      <c r="C5934" s="309"/>
      <c r="D5934" s="309"/>
      <c r="E5934" s="309"/>
      <c r="F5934" s="309"/>
      <c r="G5934" s="309"/>
      <c r="H5934" s="309"/>
      <c r="I5934" s="309"/>
      <c r="J5934" s="309"/>
      <c r="K5934" s="309"/>
      <c r="L5934" s="309"/>
      <c r="M5934" s="309"/>
      <c r="N5934" s="309"/>
      <c r="O5934" s="309"/>
      <c r="P5934" s="309"/>
      <c r="Q5934" s="309"/>
      <c r="R5934" s="309"/>
      <c r="S5934" s="309"/>
      <c r="T5934" s="309"/>
      <c r="U5934" s="309"/>
    </row>
    <row r="5935" spans="1:21" x14ac:dyDescent="0.2">
      <c r="A5935" s="309"/>
      <c r="B5935" s="309"/>
      <c r="C5935" s="309"/>
      <c r="D5935" s="309"/>
      <c r="E5935" s="309"/>
      <c r="F5935" s="309"/>
      <c r="G5935" s="309"/>
      <c r="H5935" s="309"/>
      <c r="I5935" s="309"/>
      <c r="J5935" s="309"/>
      <c r="K5935" s="309"/>
      <c r="L5935" s="309"/>
      <c r="M5935" s="309"/>
      <c r="N5935" s="309"/>
      <c r="O5935" s="309"/>
      <c r="P5935" s="309"/>
      <c r="Q5935" s="309"/>
      <c r="R5935" s="309"/>
      <c r="S5935" s="309"/>
      <c r="T5935" s="309"/>
      <c r="U5935" s="309"/>
    </row>
    <row r="5936" spans="1:21" x14ac:dyDescent="0.2">
      <c r="A5936" s="309"/>
      <c r="B5936" s="309"/>
      <c r="C5936" s="309"/>
      <c r="D5936" s="309"/>
      <c r="E5936" s="309"/>
      <c r="F5936" s="309"/>
      <c r="G5936" s="309"/>
      <c r="H5936" s="309"/>
      <c r="I5936" s="309"/>
      <c r="J5936" s="309"/>
      <c r="K5936" s="309"/>
      <c r="L5936" s="309"/>
      <c r="M5936" s="309"/>
      <c r="N5936" s="309"/>
      <c r="O5936" s="309"/>
      <c r="P5936" s="309"/>
      <c r="Q5936" s="309"/>
      <c r="R5936" s="309"/>
      <c r="S5936" s="309"/>
      <c r="T5936" s="309"/>
      <c r="U5936" s="309"/>
    </row>
    <row r="5937" spans="1:21" x14ac:dyDescent="0.2">
      <c r="A5937" s="309"/>
      <c r="B5937" s="309"/>
      <c r="C5937" s="309"/>
      <c r="D5937" s="309"/>
      <c r="E5937" s="309"/>
      <c r="F5937" s="309"/>
      <c r="G5937" s="309"/>
      <c r="H5937" s="309"/>
      <c r="I5937" s="309"/>
      <c r="J5937" s="309"/>
      <c r="K5937" s="309"/>
      <c r="L5937" s="309"/>
      <c r="M5937" s="309"/>
      <c r="N5937" s="309"/>
      <c r="O5937" s="309"/>
      <c r="P5937" s="309"/>
      <c r="Q5937" s="309"/>
      <c r="R5937" s="309"/>
      <c r="S5937" s="309"/>
      <c r="T5937" s="309"/>
      <c r="U5937" s="309"/>
    </row>
    <row r="5938" spans="1:21" x14ac:dyDescent="0.2">
      <c r="A5938" s="309"/>
      <c r="B5938" s="309"/>
      <c r="C5938" s="309"/>
      <c r="D5938" s="309"/>
      <c r="E5938" s="309"/>
      <c r="F5938" s="309"/>
      <c r="G5938" s="309"/>
      <c r="H5938" s="309"/>
      <c r="I5938" s="309"/>
      <c r="J5938" s="309"/>
      <c r="K5938" s="309"/>
      <c r="L5938" s="309"/>
      <c r="M5938" s="309"/>
      <c r="N5938" s="309"/>
      <c r="O5938" s="309"/>
      <c r="P5938" s="309"/>
      <c r="Q5938" s="309"/>
      <c r="R5938" s="309"/>
      <c r="S5938" s="309"/>
      <c r="T5938" s="309"/>
      <c r="U5938" s="309"/>
    </row>
    <row r="5939" spans="1:21" x14ac:dyDescent="0.2">
      <c r="A5939" s="309"/>
      <c r="B5939" s="309"/>
      <c r="C5939" s="309"/>
      <c r="D5939" s="309"/>
      <c r="E5939" s="309"/>
      <c r="F5939" s="309"/>
      <c r="G5939" s="309"/>
      <c r="H5939" s="309"/>
      <c r="I5939" s="309"/>
      <c r="J5939" s="309"/>
      <c r="K5939" s="309"/>
      <c r="L5939" s="309"/>
      <c r="M5939" s="309"/>
      <c r="N5939" s="309"/>
      <c r="O5939" s="309"/>
      <c r="P5939" s="309"/>
      <c r="Q5939" s="309"/>
      <c r="R5939" s="309"/>
      <c r="S5939" s="309"/>
      <c r="T5939" s="309"/>
      <c r="U5939" s="309"/>
    </row>
    <row r="5940" spans="1:21" x14ac:dyDescent="0.2">
      <c r="A5940" s="309"/>
      <c r="B5940" s="309"/>
      <c r="C5940" s="309"/>
      <c r="D5940" s="309"/>
      <c r="E5940" s="309"/>
      <c r="F5940" s="309"/>
      <c r="G5940" s="309"/>
      <c r="H5940" s="309"/>
      <c r="I5940" s="309"/>
      <c r="J5940" s="309"/>
      <c r="K5940" s="309"/>
      <c r="L5940" s="309"/>
      <c r="M5940" s="309"/>
      <c r="N5940" s="309"/>
      <c r="O5940" s="309"/>
      <c r="P5940" s="309"/>
      <c r="Q5940" s="309"/>
      <c r="R5940" s="309"/>
      <c r="S5940" s="309"/>
      <c r="T5940" s="309"/>
      <c r="U5940" s="309"/>
    </row>
    <row r="5941" spans="1:21" x14ac:dyDescent="0.2">
      <c r="A5941" s="309"/>
      <c r="B5941" s="309"/>
      <c r="C5941" s="309"/>
      <c r="D5941" s="309"/>
      <c r="E5941" s="309"/>
      <c r="F5941" s="309"/>
      <c r="G5941" s="309"/>
      <c r="H5941" s="309"/>
      <c r="I5941" s="309"/>
      <c r="J5941" s="309"/>
      <c r="K5941" s="309"/>
      <c r="L5941" s="309"/>
      <c r="M5941" s="309"/>
      <c r="N5941" s="309"/>
      <c r="O5941" s="309"/>
      <c r="P5941" s="309"/>
      <c r="Q5941" s="309"/>
      <c r="R5941" s="309"/>
      <c r="S5941" s="309"/>
      <c r="T5941" s="309"/>
      <c r="U5941" s="309"/>
    </row>
    <row r="5942" spans="1:21" x14ac:dyDescent="0.2">
      <c r="A5942" s="309"/>
      <c r="B5942" s="309"/>
      <c r="C5942" s="309"/>
      <c r="D5942" s="309"/>
      <c r="E5942" s="309"/>
      <c r="F5942" s="309"/>
      <c r="G5942" s="309"/>
      <c r="H5942" s="309"/>
      <c r="I5942" s="309"/>
      <c r="J5942" s="309"/>
      <c r="K5942" s="309"/>
      <c r="L5942" s="309"/>
      <c r="M5942" s="309"/>
      <c r="N5942" s="309"/>
      <c r="O5942" s="309"/>
      <c r="P5942" s="309"/>
      <c r="Q5942" s="309"/>
      <c r="R5942" s="309"/>
      <c r="S5942" s="309"/>
      <c r="T5942" s="309"/>
      <c r="U5942" s="309"/>
    </row>
    <row r="5943" spans="1:21" x14ac:dyDescent="0.2">
      <c r="A5943" s="309"/>
      <c r="B5943" s="309"/>
      <c r="C5943" s="309"/>
      <c r="D5943" s="309"/>
      <c r="E5943" s="309"/>
      <c r="F5943" s="309"/>
      <c r="G5943" s="309"/>
      <c r="H5943" s="309"/>
      <c r="I5943" s="309"/>
      <c r="J5943" s="309"/>
      <c r="K5943" s="309"/>
      <c r="L5943" s="309"/>
      <c r="M5943" s="309"/>
      <c r="N5943" s="309"/>
      <c r="O5943" s="309"/>
      <c r="P5943" s="309"/>
      <c r="Q5943" s="309"/>
      <c r="R5943" s="309"/>
      <c r="S5943" s="309"/>
      <c r="T5943" s="309"/>
      <c r="U5943" s="309"/>
    </row>
    <row r="5944" spans="1:21" x14ac:dyDescent="0.2">
      <c r="A5944" s="309"/>
      <c r="B5944" s="309"/>
      <c r="C5944" s="309"/>
      <c r="D5944" s="309"/>
      <c r="E5944" s="309"/>
      <c r="F5944" s="309"/>
      <c r="G5944" s="309"/>
      <c r="H5944" s="309"/>
      <c r="I5944" s="309"/>
      <c r="J5944" s="309"/>
      <c r="K5944" s="309"/>
      <c r="L5944" s="309"/>
      <c r="M5944" s="309"/>
      <c r="N5944" s="309"/>
      <c r="O5944" s="309"/>
      <c r="P5944" s="309"/>
      <c r="Q5944" s="309"/>
      <c r="R5944" s="309"/>
      <c r="S5944" s="309"/>
      <c r="T5944" s="309"/>
      <c r="U5944" s="309"/>
    </row>
    <row r="5945" spans="1:21" x14ac:dyDescent="0.2">
      <c r="A5945" s="309"/>
      <c r="B5945" s="309"/>
      <c r="C5945" s="309"/>
      <c r="D5945" s="309"/>
      <c r="E5945" s="309"/>
      <c r="F5945" s="309"/>
      <c r="G5945" s="309"/>
      <c r="H5945" s="309"/>
      <c r="I5945" s="309"/>
      <c r="J5945" s="309"/>
      <c r="K5945" s="309"/>
      <c r="L5945" s="309"/>
      <c r="M5945" s="309"/>
      <c r="N5945" s="309"/>
      <c r="O5945" s="309"/>
      <c r="P5945" s="309"/>
      <c r="Q5945" s="309"/>
      <c r="R5945" s="309"/>
      <c r="S5945" s="309"/>
      <c r="T5945" s="309"/>
      <c r="U5945" s="309"/>
    </row>
    <row r="5946" spans="1:21" x14ac:dyDescent="0.2">
      <c r="A5946" s="309"/>
      <c r="B5946" s="309"/>
      <c r="C5946" s="309"/>
      <c r="D5946" s="309"/>
      <c r="E5946" s="309"/>
      <c r="F5946" s="309"/>
      <c r="G5946" s="309"/>
      <c r="H5946" s="309"/>
      <c r="I5946" s="309"/>
      <c r="J5946" s="309"/>
      <c r="K5946" s="309"/>
      <c r="L5946" s="309"/>
      <c r="M5946" s="309"/>
      <c r="N5946" s="309"/>
      <c r="O5946" s="309"/>
      <c r="P5946" s="309"/>
      <c r="Q5946" s="309"/>
      <c r="R5946" s="309"/>
      <c r="S5946" s="309"/>
      <c r="T5946" s="309"/>
      <c r="U5946" s="309"/>
    </row>
    <row r="5947" spans="1:21" x14ac:dyDescent="0.2">
      <c r="A5947" s="309"/>
      <c r="B5947" s="309"/>
      <c r="C5947" s="309"/>
      <c r="D5947" s="309"/>
      <c r="E5947" s="309"/>
      <c r="F5947" s="309"/>
      <c r="G5947" s="309"/>
      <c r="H5947" s="309"/>
      <c r="I5947" s="309"/>
      <c r="J5947" s="309"/>
      <c r="K5947" s="309"/>
      <c r="L5947" s="309"/>
      <c r="M5947" s="309"/>
      <c r="N5947" s="309"/>
      <c r="O5947" s="309"/>
      <c r="P5947" s="309"/>
      <c r="Q5947" s="309"/>
      <c r="R5947" s="309"/>
      <c r="S5947" s="309"/>
      <c r="T5947" s="309"/>
      <c r="U5947" s="309"/>
    </row>
    <row r="5948" spans="1:21" x14ac:dyDescent="0.2">
      <c r="A5948" s="309"/>
      <c r="B5948" s="309"/>
      <c r="C5948" s="309"/>
      <c r="D5948" s="309"/>
      <c r="E5948" s="309"/>
      <c r="F5948" s="309"/>
      <c r="G5948" s="309"/>
      <c r="H5948" s="309"/>
      <c r="I5948" s="309"/>
      <c r="J5948" s="309"/>
      <c r="K5948" s="309"/>
      <c r="L5948" s="309"/>
      <c r="M5948" s="309"/>
      <c r="N5948" s="309"/>
      <c r="O5948" s="309"/>
      <c r="P5948" s="309"/>
      <c r="Q5948" s="309"/>
      <c r="R5948" s="309"/>
      <c r="S5948" s="309"/>
      <c r="T5948" s="309"/>
      <c r="U5948" s="309"/>
    </row>
    <row r="5949" spans="1:21" x14ac:dyDescent="0.2">
      <c r="A5949" s="309"/>
      <c r="B5949" s="309"/>
      <c r="C5949" s="309"/>
      <c r="D5949" s="309"/>
      <c r="E5949" s="309"/>
      <c r="F5949" s="309"/>
      <c r="G5949" s="309"/>
      <c r="H5949" s="309"/>
      <c r="I5949" s="309"/>
      <c r="J5949" s="309"/>
      <c r="K5949" s="309"/>
      <c r="L5949" s="309"/>
      <c r="M5949" s="309"/>
      <c r="N5949" s="309"/>
      <c r="O5949" s="309"/>
      <c r="P5949" s="309"/>
      <c r="Q5949" s="309"/>
      <c r="R5949" s="309"/>
      <c r="S5949" s="309"/>
      <c r="T5949" s="309"/>
      <c r="U5949" s="309"/>
    </row>
    <row r="5950" spans="1:21" x14ac:dyDescent="0.2">
      <c r="A5950" s="309"/>
      <c r="B5950" s="309"/>
      <c r="C5950" s="309"/>
      <c r="D5950" s="309"/>
      <c r="E5950" s="309"/>
      <c r="F5950" s="309"/>
      <c r="G5950" s="309"/>
      <c r="H5950" s="309"/>
      <c r="I5950" s="309"/>
      <c r="J5950" s="309"/>
      <c r="K5950" s="309"/>
      <c r="L5950" s="309"/>
      <c r="M5950" s="309"/>
      <c r="N5950" s="309"/>
      <c r="O5950" s="309"/>
      <c r="P5950" s="309"/>
      <c r="Q5950" s="309"/>
      <c r="R5950" s="309"/>
      <c r="S5950" s="309"/>
      <c r="T5950" s="309"/>
      <c r="U5950" s="309"/>
    </row>
    <row r="5951" spans="1:21" x14ac:dyDescent="0.2">
      <c r="A5951" s="309"/>
      <c r="B5951" s="309"/>
      <c r="C5951" s="309"/>
      <c r="D5951" s="309"/>
      <c r="E5951" s="309"/>
      <c r="F5951" s="309"/>
      <c r="G5951" s="309"/>
      <c r="H5951" s="309"/>
      <c r="I5951" s="309"/>
      <c r="J5951" s="309"/>
      <c r="K5951" s="309"/>
      <c r="L5951" s="309"/>
      <c r="M5951" s="309"/>
      <c r="N5951" s="309"/>
      <c r="O5951" s="309"/>
      <c r="P5951" s="309"/>
      <c r="Q5951" s="309"/>
      <c r="R5951" s="309"/>
      <c r="S5951" s="309"/>
      <c r="T5951" s="309"/>
      <c r="U5951" s="309"/>
    </row>
    <row r="5952" spans="1:21" x14ac:dyDescent="0.2">
      <c r="A5952" s="309"/>
      <c r="B5952" s="309"/>
      <c r="C5952" s="309"/>
      <c r="D5952" s="309"/>
      <c r="E5952" s="309"/>
      <c r="F5952" s="309"/>
      <c r="G5952" s="309"/>
      <c r="H5952" s="309"/>
      <c r="I5952" s="309"/>
      <c r="J5952" s="309"/>
      <c r="K5952" s="309"/>
      <c r="L5952" s="309"/>
      <c r="M5952" s="309"/>
      <c r="N5952" s="309"/>
      <c r="O5952" s="309"/>
      <c r="P5952" s="309"/>
      <c r="Q5952" s="309"/>
      <c r="R5952" s="309"/>
      <c r="S5952" s="309"/>
      <c r="T5952" s="309"/>
      <c r="U5952" s="309"/>
    </row>
    <row r="5953" spans="1:21" x14ac:dyDescent="0.2">
      <c r="A5953" s="309"/>
      <c r="B5953" s="309"/>
      <c r="C5953" s="309"/>
      <c r="D5953" s="309"/>
      <c r="E5953" s="309"/>
      <c r="F5953" s="309"/>
      <c r="G5953" s="309"/>
      <c r="H5953" s="309"/>
      <c r="I5953" s="309"/>
      <c r="J5953" s="309"/>
      <c r="K5953" s="309"/>
      <c r="L5953" s="309"/>
      <c r="M5953" s="309"/>
      <c r="N5953" s="309"/>
      <c r="O5953" s="309"/>
      <c r="P5953" s="309"/>
      <c r="Q5953" s="309"/>
      <c r="R5953" s="309"/>
      <c r="S5953" s="309"/>
      <c r="T5953" s="309"/>
      <c r="U5953" s="309"/>
    </row>
    <row r="5954" spans="1:21" x14ac:dyDescent="0.2">
      <c r="A5954" s="309"/>
      <c r="B5954" s="309"/>
      <c r="C5954" s="309"/>
      <c r="D5954" s="309"/>
      <c r="E5954" s="309"/>
      <c r="F5954" s="309"/>
      <c r="G5954" s="309"/>
      <c r="H5954" s="309"/>
      <c r="I5954" s="309"/>
      <c r="J5954" s="309"/>
      <c r="K5954" s="309"/>
      <c r="L5954" s="309"/>
      <c r="M5954" s="309"/>
      <c r="N5954" s="309"/>
      <c r="O5954" s="309"/>
      <c r="P5954" s="309"/>
      <c r="Q5954" s="309"/>
      <c r="R5954" s="309"/>
      <c r="S5954" s="309"/>
      <c r="T5954" s="309"/>
      <c r="U5954" s="309"/>
    </row>
    <row r="5955" spans="1:21" x14ac:dyDescent="0.2">
      <c r="A5955" s="309"/>
      <c r="B5955" s="309"/>
      <c r="C5955" s="309"/>
      <c r="D5955" s="309"/>
      <c r="E5955" s="309"/>
      <c r="F5955" s="309"/>
      <c r="G5955" s="309"/>
      <c r="H5955" s="309"/>
      <c r="I5955" s="309"/>
      <c r="J5955" s="309"/>
      <c r="K5955" s="309"/>
      <c r="L5955" s="309"/>
      <c r="M5955" s="309"/>
      <c r="N5955" s="309"/>
      <c r="O5955" s="309"/>
      <c r="P5955" s="309"/>
      <c r="Q5955" s="309"/>
      <c r="R5955" s="309"/>
      <c r="S5955" s="309"/>
      <c r="T5955" s="309"/>
      <c r="U5955" s="309"/>
    </row>
    <row r="5956" spans="1:21" x14ac:dyDescent="0.2">
      <c r="A5956" s="309"/>
      <c r="B5956" s="309"/>
      <c r="C5956" s="309"/>
      <c r="D5956" s="309"/>
      <c r="E5956" s="309"/>
      <c r="F5956" s="309"/>
      <c r="G5956" s="309"/>
      <c r="H5956" s="309"/>
      <c r="I5956" s="309"/>
      <c r="J5956" s="309"/>
      <c r="K5956" s="309"/>
      <c r="L5956" s="309"/>
      <c r="M5956" s="309"/>
      <c r="N5956" s="309"/>
      <c r="O5956" s="309"/>
      <c r="P5956" s="309"/>
      <c r="Q5956" s="309"/>
      <c r="R5956" s="309"/>
      <c r="S5956" s="309"/>
      <c r="T5956" s="309"/>
      <c r="U5956" s="309"/>
    </row>
    <row r="5957" spans="1:21" x14ac:dyDescent="0.2">
      <c r="A5957" s="309"/>
      <c r="B5957" s="309"/>
      <c r="C5957" s="309"/>
      <c r="D5957" s="309"/>
      <c r="E5957" s="309"/>
      <c r="F5957" s="309"/>
      <c r="G5957" s="309"/>
      <c r="H5957" s="309"/>
      <c r="I5957" s="309"/>
      <c r="J5957" s="309"/>
      <c r="K5957" s="309"/>
      <c r="L5957" s="309"/>
      <c r="M5957" s="309"/>
      <c r="N5957" s="309"/>
      <c r="O5957" s="309"/>
      <c r="P5957" s="309"/>
      <c r="Q5957" s="309"/>
      <c r="R5957" s="309"/>
      <c r="S5957" s="309"/>
      <c r="T5957" s="309"/>
      <c r="U5957" s="309"/>
    </row>
    <row r="5958" spans="1:21" x14ac:dyDescent="0.2">
      <c r="A5958" s="309"/>
      <c r="B5958" s="309"/>
      <c r="C5958" s="309"/>
      <c r="D5958" s="309"/>
      <c r="E5958" s="309"/>
      <c r="F5958" s="309"/>
      <c r="G5958" s="309"/>
      <c r="H5958" s="309"/>
      <c r="I5958" s="309"/>
      <c r="J5958" s="309"/>
      <c r="K5958" s="309"/>
      <c r="L5958" s="309"/>
      <c r="M5958" s="309"/>
      <c r="N5958" s="309"/>
      <c r="O5958" s="309"/>
      <c r="P5958" s="309"/>
      <c r="Q5958" s="309"/>
      <c r="R5958" s="309"/>
      <c r="S5958" s="309"/>
      <c r="T5958" s="309"/>
      <c r="U5958" s="309"/>
    </row>
    <row r="5959" spans="1:21" x14ac:dyDescent="0.2">
      <c r="A5959" s="309"/>
      <c r="B5959" s="309"/>
      <c r="C5959" s="309"/>
      <c r="D5959" s="309"/>
      <c r="E5959" s="309"/>
      <c r="F5959" s="309"/>
      <c r="G5959" s="309"/>
      <c r="H5959" s="309"/>
      <c r="I5959" s="309"/>
      <c r="J5959" s="309"/>
      <c r="K5959" s="309"/>
      <c r="L5959" s="309"/>
      <c r="M5959" s="309"/>
      <c r="N5959" s="309"/>
      <c r="O5959" s="309"/>
      <c r="P5959" s="309"/>
      <c r="Q5959" s="309"/>
      <c r="R5959" s="309"/>
      <c r="S5959" s="309"/>
      <c r="T5959" s="309"/>
      <c r="U5959" s="309"/>
    </row>
    <row r="5960" spans="1:21" x14ac:dyDescent="0.2">
      <c r="A5960" s="309"/>
      <c r="B5960" s="309"/>
      <c r="C5960" s="309"/>
      <c r="D5960" s="309"/>
      <c r="E5960" s="309"/>
      <c r="F5960" s="309"/>
      <c r="G5960" s="309"/>
      <c r="H5960" s="309"/>
      <c r="I5960" s="309"/>
      <c r="J5960" s="309"/>
      <c r="K5960" s="309"/>
      <c r="L5960" s="309"/>
      <c r="M5960" s="309"/>
      <c r="N5960" s="309"/>
      <c r="O5960" s="309"/>
      <c r="P5960" s="309"/>
      <c r="Q5960" s="309"/>
      <c r="R5960" s="309"/>
      <c r="S5960" s="309"/>
      <c r="T5960" s="309"/>
      <c r="U5960" s="309"/>
    </row>
    <row r="5961" spans="1:21" x14ac:dyDescent="0.2">
      <c r="A5961" s="309"/>
      <c r="B5961" s="309"/>
      <c r="C5961" s="309"/>
      <c r="D5961" s="309"/>
      <c r="E5961" s="309"/>
      <c r="F5961" s="309"/>
      <c r="G5961" s="309"/>
      <c r="H5961" s="309"/>
      <c r="I5961" s="309"/>
      <c r="J5961" s="309"/>
      <c r="K5961" s="309"/>
      <c r="L5961" s="309"/>
      <c r="M5961" s="309"/>
      <c r="N5961" s="309"/>
      <c r="O5961" s="309"/>
      <c r="P5961" s="309"/>
      <c r="Q5961" s="309"/>
      <c r="R5961" s="309"/>
      <c r="S5961" s="309"/>
      <c r="T5961" s="309"/>
      <c r="U5961" s="309"/>
    </row>
    <row r="5962" spans="1:21" x14ac:dyDescent="0.2">
      <c r="A5962" s="309"/>
      <c r="B5962" s="309"/>
      <c r="C5962" s="309"/>
      <c r="D5962" s="309"/>
      <c r="E5962" s="309"/>
      <c r="F5962" s="309"/>
      <c r="G5962" s="309"/>
      <c r="H5962" s="309"/>
      <c r="I5962" s="309"/>
      <c r="J5962" s="309"/>
      <c r="K5962" s="309"/>
      <c r="L5962" s="309"/>
      <c r="M5962" s="309"/>
      <c r="N5962" s="309"/>
      <c r="O5962" s="309"/>
      <c r="P5962" s="309"/>
      <c r="Q5962" s="309"/>
      <c r="R5962" s="309"/>
      <c r="S5962" s="309"/>
      <c r="T5962" s="309"/>
      <c r="U5962" s="309"/>
    </row>
    <row r="5963" spans="1:21" x14ac:dyDescent="0.2">
      <c r="A5963" s="309"/>
      <c r="B5963" s="309"/>
      <c r="C5963" s="309"/>
      <c r="D5963" s="309"/>
      <c r="E5963" s="309"/>
      <c r="F5963" s="309"/>
      <c r="G5963" s="309"/>
      <c r="H5963" s="309"/>
      <c r="I5963" s="309"/>
      <c r="J5963" s="309"/>
      <c r="K5963" s="309"/>
      <c r="L5963" s="309"/>
      <c r="M5963" s="309"/>
      <c r="N5963" s="309"/>
      <c r="O5963" s="309"/>
      <c r="P5963" s="309"/>
      <c r="Q5963" s="309"/>
      <c r="R5963" s="309"/>
      <c r="S5963" s="309"/>
      <c r="T5963" s="309"/>
      <c r="U5963" s="309"/>
    </row>
    <row r="5964" spans="1:21" x14ac:dyDescent="0.2">
      <c r="A5964" s="309"/>
      <c r="B5964" s="309"/>
      <c r="C5964" s="309"/>
      <c r="D5964" s="309"/>
      <c r="E5964" s="309"/>
      <c r="F5964" s="309"/>
      <c r="G5964" s="309"/>
      <c r="H5964" s="309"/>
      <c r="I5964" s="309"/>
      <c r="J5964" s="309"/>
      <c r="K5964" s="309"/>
      <c r="L5964" s="309"/>
      <c r="M5964" s="309"/>
      <c r="N5964" s="309"/>
      <c r="O5964" s="309"/>
      <c r="P5964" s="309"/>
      <c r="Q5964" s="309"/>
      <c r="R5964" s="309"/>
      <c r="S5964" s="309"/>
      <c r="T5964" s="309"/>
      <c r="U5964" s="309"/>
    </row>
    <row r="5965" spans="1:21" x14ac:dyDescent="0.2">
      <c r="A5965" s="309"/>
      <c r="B5965" s="309"/>
      <c r="C5965" s="309"/>
      <c r="D5965" s="309"/>
      <c r="E5965" s="309"/>
      <c r="F5965" s="309"/>
      <c r="G5965" s="309"/>
      <c r="H5965" s="309"/>
      <c r="I5965" s="309"/>
      <c r="J5965" s="309"/>
      <c r="K5965" s="309"/>
      <c r="L5965" s="309"/>
      <c r="M5965" s="309"/>
      <c r="N5965" s="309"/>
      <c r="O5965" s="309"/>
      <c r="P5965" s="309"/>
      <c r="Q5965" s="309"/>
      <c r="R5965" s="309"/>
      <c r="S5965" s="309"/>
      <c r="T5965" s="309"/>
      <c r="U5965" s="309"/>
    </row>
    <row r="5966" spans="1:21" x14ac:dyDescent="0.2">
      <c r="A5966" s="309"/>
      <c r="B5966" s="309"/>
      <c r="C5966" s="309"/>
      <c r="D5966" s="309"/>
      <c r="E5966" s="309"/>
      <c r="F5966" s="309"/>
      <c r="G5966" s="309"/>
      <c r="H5966" s="309"/>
      <c r="I5966" s="309"/>
      <c r="J5966" s="309"/>
      <c r="K5966" s="309"/>
      <c r="L5966" s="309"/>
      <c r="M5966" s="309"/>
      <c r="N5966" s="309"/>
      <c r="O5966" s="309"/>
      <c r="P5966" s="309"/>
      <c r="Q5966" s="309"/>
      <c r="R5966" s="309"/>
      <c r="S5966" s="309"/>
      <c r="T5966" s="309"/>
      <c r="U5966" s="309"/>
    </row>
    <row r="5967" spans="1:21" x14ac:dyDescent="0.2">
      <c r="A5967" s="309"/>
      <c r="B5967" s="309"/>
      <c r="C5967" s="309"/>
      <c r="D5967" s="309"/>
      <c r="E5967" s="309"/>
      <c r="F5967" s="309"/>
      <c r="G5967" s="309"/>
      <c r="H5967" s="309"/>
      <c r="I5967" s="309"/>
      <c r="J5967" s="309"/>
      <c r="K5967" s="309"/>
      <c r="L5967" s="309"/>
      <c r="M5967" s="309"/>
      <c r="N5967" s="309"/>
      <c r="O5967" s="309"/>
      <c r="P5967" s="309"/>
      <c r="Q5967" s="309"/>
      <c r="R5967" s="309"/>
      <c r="S5967" s="309"/>
      <c r="T5967" s="309"/>
      <c r="U5967" s="309"/>
    </row>
    <row r="5968" spans="1:21" x14ac:dyDescent="0.2">
      <c r="A5968" s="309"/>
      <c r="B5968" s="309"/>
      <c r="C5968" s="309"/>
      <c r="D5968" s="309"/>
      <c r="E5968" s="309"/>
      <c r="F5968" s="309"/>
      <c r="G5968" s="309"/>
      <c r="H5968" s="309"/>
      <c r="I5968" s="309"/>
      <c r="J5968" s="309"/>
      <c r="K5968" s="309"/>
      <c r="L5968" s="309"/>
      <c r="M5968" s="309"/>
      <c r="N5968" s="309"/>
      <c r="O5968" s="309"/>
      <c r="P5968" s="309"/>
      <c r="Q5968" s="309"/>
      <c r="R5968" s="309"/>
      <c r="S5968" s="309"/>
      <c r="T5968" s="309"/>
      <c r="U5968" s="309"/>
    </row>
    <row r="5969" spans="1:21" x14ac:dyDescent="0.2">
      <c r="A5969" s="309"/>
      <c r="B5969" s="309"/>
      <c r="C5969" s="309"/>
      <c r="D5969" s="309"/>
      <c r="E5969" s="309"/>
      <c r="F5969" s="309"/>
      <c r="G5969" s="309"/>
      <c r="H5969" s="309"/>
      <c r="I5969" s="309"/>
      <c r="J5969" s="309"/>
      <c r="K5969" s="309"/>
      <c r="L5969" s="309"/>
      <c r="M5969" s="309"/>
      <c r="N5969" s="309"/>
      <c r="O5969" s="309"/>
      <c r="P5969" s="309"/>
      <c r="Q5969" s="309"/>
      <c r="R5969" s="309"/>
      <c r="S5969" s="309"/>
      <c r="T5969" s="309"/>
      <c r="U5969" s="309"/>
    </row>
    <row r="5970" spans="1:21" x14ac:dyDescent="0.2">
      <c r="A5970" s="309"/>
      <c r="B5970" s="309"/>
      <c r="C5970" s="309"/>
      <c r="D5970" s="309"/>
      <c r="E5970" s="309"/>
      <c r="F5970" s="309"/>
      <c r="G5970" s="309"/>
      <c r="H5970" s="309"/>
      <c r="I5970" s="309"/>
      <c r="J5970" s="309"/>
      <c r="K5970" s="309"/>
      <c r="L5970" s="309"/>
      <c r="M5970" s="309"/>
      <c r="N5970" s="309"/>
      <c r="O5970" s="309"/>
      <c r="P5970" s="309"/>
      <c r="Q5970" s="309"/>
      <c r="R5970" s="309"/>
      <c r="S5970" s="309"/>
      <c r="T5970" s="309"/>
      <c r="U5970" s="309"/>
    </row>
    <row r="5971" spans="1:21" x14ac:dyDescent="0.2">
      <c r="A5971" s="309"/>
      <c r="B5971" s="309"/>
      <c r="C5971" s="309"/>
      <c r="D5971" s="309"/>
      <c r="E5971" s="309"/>
      <c r="F5971" s="309"/>
      <c r="G5971" s="309"/>
      <c r="H5971" s="309"/>
      <c r="I5971" s="309"/>
      <c r="J5971" s="309"/>
      <c r="K5971" s="309"/>
      <c r="L5971" s="309"/>
      <c r="M5971" s="309"/>
      <c r="N5971" s="309"/>
      <c r="O5971" s="309"/>
      <c r="P5971" s="309"/>
      <c r="Q5971" s="309"/>
      <c r="R5971" s="309"/>
      <c r="S5971" s="309"/>
      <c r="T5971" s="309"/>
      <c r="U5971" s="309"/>
    </row>
    <row r="5972" spans="1:21" x14ac:dyDescent="0.2">
      <c r="A5972" s="309"/>
      <c r="B5972" s="309"/>
      <c r="C5972" s="309"/>
      <c r="D5972" s="309"/>
      <c r="E5972" s="309"/>
      <c r="F5972" s="309"/>
      <c r="G5972" s="309"/>
      <c r="H5972" s="309"/>
      <c r="I5972" s="309"/>
      <c r="J5972" s="309"/>
      <c r="K5972" s="309"/>
      <c r="L5972" s="309"/>
      <c r="M5972" s="309"/>
      <c r="N5972" s="309"/>
      <c r="O5972" s="309"/>
      <c r="P5972" s="309"/>
      <c r="Q5972" s="309"/>
      <c r="R5972" s="309"/>
      <c r="S5972" s="309"/>
      <c r="T5972" s="309"/>
      <c r="U5972" s="309"/>
    </row>
    <row r="5973" spans="1:21" x14ac:dyDescent="0.2">
      <c r="A5973" s="309"/>
      <c r="B5973" s="309"/>
      <c r="C5973" s="309"/>
      <c r="D5973" s="309"/>
      <c r="E5973" s="309"/>
      <c r="F5973" s="309"/>
      <c r="G5973" s="309"/>
      <c r="H5973" s="309"/>
      <c r="I5973" s="309"/>
      <c r="J5973" s="309"/>
      <c r="K5973" s="309"/>
      <c r="L5973" s="309"/>
      <c r="M5973" s="309"/>
      <c r="N5973" s="309"/>
      <c r="O5973" s="309"/>
      <c r="P5973" s="309"/>
      <c r="Q5973" s="309"/>
      <c r="R5973" s="309"/>
      <c r="S5973" s="309"/>
      <c r="T5973" s="309"/>
      <c r="U5973" s="309"/>
    </row>
    <row r="5974" spans="1:21" x14ac:dyDescent="0.2">
      <c r="A5974" s="309"/>
      <c r="B5974" s="309"/>
      <c r="C5974" s="309"/>
      <c r="D5974" s="309"/>
      <c r="E5974" s="309"/>
      <c r="F5974" s="309"/>
      <c r="G5974" s="309"/>
      <c r="H5974" s="309"/>
      <c r="I5974" s="309"/>
      <c r="J5974" s="309"/>
      <c r="K5974" s="309"/>
      <c r="L5974" s="309"/>
      <c r="M5974" s="309"/>
      <c r="N5974" s="309"/>
      <c r="O5974" s="309"/>
      <c r="P5974" s="309"/>
      <c r="Q5974" s="309"/>
      <c r="R5974" s="309"/>
      <c r="S5974" s="309"/>
      <c r="T5974" s="309"/>
      <c r="U5974" s="309"/>
    </row>
    <row r="5975" spans="1:21" x14ac:dyDescent="0.2">
      <c r="A5975" s="309"/>
      <c r="B5975" s="309"/>
      <c r="C5975" s="309"/>
      <c r="D5975" s="309"/>
      <c r="E5975" s="309"/>
      <c r="F5975" s="309"/>
      <c r="G5975" s="309"/>
      <c r="H5975" s="309"/>
      <c r="I5975" s="309"/>
      <c r="J5975" s="309"/>
      <c r="K5975" s="309"/>
      <c r="L5975" s="309"/>
      <c r="M5975" s="309"/>
      <c r="N5975" s="309"/>
      <c r="O5975" s="309"/>
      <c r="P5975" s="309"/>
      <c r="Q5975" s="309"/>
      <c r="R5975" s="309"/>
      <c r="S5975" s="309"/>
      <c r="T5975" s="309"/>
      <c r="U5975" s="309"/>
    </row>
    <row r="5976" spans="1:21" x14ac:dyDescent="0.2">
      <c r="A5976" s="309"/>
      <c r="B5976" s="309"/>
      <c r="C5976" s="309"/>
      <c r="D5976" s="309"/>
      <c r="E5976" s="309"/>
      <c r="F5976" s="309"/>
      <c r="G5976" s="309"/>
      <c r="H5976" s="309"/>
      <c r="I5976" s="309"/>
      <c r="J5976" s="309"/>
      <c r="K5976" s="309"/>
      <c r="L5976" s="309"/>
      <c r="M5976" s="309"/>
      <c r="N5976" s="309"/>
      <c r="O5976" s="309"/>
      <c r="P5976" s="309"/>
      <c r="Q5976" s="309"/>
      <c r="R5976" s="309"/>
      <c r="S5976" s="309"/>
      <c r="T5976" s="309"/>
      <c r="U5976" s="309"/>
    </row>
    <row r="5977" spans="1:21" x14ac:dyDescent="0.2">
      <c r="A5977" s="309"/>
      <c r="B5977" s="309"/>
      <c r="C5977" s="309"/>
      <c r="D5977" s="309"/>
      <c r="E5977" s="309"/>
      <c r="F5977" s="309"/>
      <c r="G5977" s="309"/>
      <c r="H5977" s="309"/>
      <c r="I5977" s="309"/>
      <c r="J5977" s="309"/>
      <c r="K5977" s="309"/>
      <c r="L5977" s="309"/>
      <c r="M5977" s="309"/>
      <c r="N5977" s="309"/>
      <c r="O5977" s="309"/>
      <c r="P5977" s="309"/>
      <c r="Q5977" s="309"/>
      <c r="R5977" s="309"/>
      <c r="S5977" s="309"/>
      <c r="T5977" s="309"/>
      <c r="U5977" s="309"/>
    </row>
    <row r="5978" spans="1:21" x14ac:dyDescent="0.2">
      <c r="A5978" s="309"/>
      <c r="B5978" s="309"/>
      <c r="C5978" s="309"/>
      <c r="D5978" s="309"/>
      <c r="E5978" s="309"/>
      <c r="F5978" s="309"/>
      <c r="G5978" s="309"/>
      <c r="H5978" s="309"/>
      <c r="I5978" s="309"/>
      <c r="J5978" s="309"/>
      <c r="K5978" s="309"/>
      <c r="L5978" s="309"/>
      <c r="M5978" s="309"/>
      <c r="N5978" s="309"/>
      <c r="O5978" s="309"/>
      <c r="P5978" s="309"/>
      <c r="Q5978" s="309"/>
      <c r="R5978" s="309"/>
      <c r="S5978" s="309"/>
      <c r="T5978" s="309"/>
      <c r="U5978" s="309"/>
    </row>
    <row r="5979" spans="1:21" x14ac:dyDescent="0.2">
      <c r="A5979" s="309"/>
      <c r="B5979" s="309"/>
      <c r="C5979" s="309"/>
      <c r="D5979" s="309"/>
      <c r="E5979" s="309"/>
      <c r="F5979" s="309"/>
      <c r="G5979" s="309"/>
      <c r="H5979" s="309"/>
      <c r="I5979" s="309"/>
      <c r="J5979" s="309"/>
      <c r="K5979" s="309"/>
      <c r="L5979" s="309"/>
      <c r="M5979" s="309"/>
      <c r="N5979" s="309"/>
      <c r="O5979" s="309"/>
      <c r="P5979" s="309"/>
      <c r="Q5979" s="309"/>
      <c r="R5979" s="309"/>
      <c r="S5979" s="309"/>
      <c r="T5979" s="309"/>
      <c r="U5979" s="309"/>
    </row>
    <row r="5980" spans="1:21" x14ac:dyDescent="0.2">
      <c r="A5980" s="309"/>
      <c r="B5980" s="309"/>
      <c r="C5980" s="309"/>
      <c r="D5980" s="309"/>
      <c r="E5980" s="309"/>
      <c r="F5980" s="309"/>
      <c r="G5980" s="309"/>
      <c r="H5980" s="309"/>
      <c r="I5980" s="309"/>
      <c r="J5980" s="309"/>
      <c r="K5980" s="309"/>
      <c r="L5980" s="309"/>
      <c r="M5980" s="309"/>
      <c r="N5980" s="309"/>
      <c r="O5980" s="309"/>
      <c r="P5980" s="309"/>
      <c r="Q5980" s="309"/>
      <c r="R5980" s="309"/>
      <c r="S5980" s="309"/>
      <c r="T5980" s="309"/>
      <c r="U5980" s="309"/>
    </row>
    <row r="5981" spans="1:21" x14ac:dyDescent="0.2">
      <c r="A5981" s="309"/>
      <c r="B5981" s="309"/>
      <c r="C5981" s="309"/>
      <c r="D5981" s="309"/>
      <c r="E5981" s="309"/>
      <c r="F5981" s="309"/>
      <c r="G5981" s="309"/>
      <c r="H5981" s="309"/>
      <c r="I5981" s="309"/>
      <c r="J5981" s="309"/>
      <c r="K5981" s="309"/>
      <c r="L5981" s="309"/>
      <c r="M5981" s="309"/>
      <c r="N5981" s="309"/>
      <c r="O5981" s="309"/>
      <c r="P5981" s="309"/>
      <c r="Q5981" s="309"/>
      <c r="R5981" s="309"/>
      <c r="S5981" s="309"/>
      <c r="T5981" s="309"/>
      <c r="U5981" s="309"/>
    </row>
    <row r="5982" spans="1:21" x14ac:dyDescent="0.2">
      <c r="A5982" s="309"/>
      <c r="B5982" s="309"/>
      <c r="C5982" s="309"/>
      <c r="D5982" s="309"/>
      <c r="E5982" s="309"/>
      <c r="F5982" s="309"/>
      <c r="G5982" s="309"/>
      <c r="H5982" s="309"/>
      <c r="I5982" s="309"/>
      <c r="J5982" s="309"/>
      <c r="K5982" s="309"/>
      <c r="L5982" s="309"/>
      <c r="M5982" s="309"/>
      <c r="N5982" s="309"/>
      <c r="O5982" s="309"/>
      <c r="P5982" s="309"/>
      <c r="Q5982" s="309"/>
      <c r="R5982" s="309"/>
      <c r="S5982" s="309"/>
      <c r="T5982" s="309"/>
      <c r="U5982" s="309"/>
    </row>
    <row r="5983" spans="1:21" x14ac:dyDescent="0.2">
      <c r="A5983" s="309"/>
      <c r="B5983" s="309"/>
      <c r="C5983" s="309"/>
      <c r="D5983" s="309"/>
      <c r="E5983" s="309"/>
      <c r="F5983" s="309"/>
      <c r="G5983" s="309"/>
      <c r="H5983" s="309"/>
      <c r="I5983" s="309"/>
      <c r="J5983" s="309"/>
      <c r="K5983" s="309"/>
      <c r="L5983" s="309"/>
      <c r="M5983" s="309"/>
      <c r="N5983" s="309"/>
      <c r="O5983" s="309"/>
      <c r="P5983" s="309"/>
      <c r="Q5983" s="309"/>
      <c r="R5983" s="309"/>
      <c r="S5983" s="309"/>
      <c r="T5983" s="309"/>
      <c r="U5983" s="309"/>
    </row>
    <row r="5984" spans="1:21" x14ac:dyDescent="0.2">
      <c r="A5984" s="309"/>
      <c r="B5984" s="309"/>
      <c r="C5984" s="309"/>
      <c r="D5984" s="309"/>
      <c r="E5984" s="309"/>
      <c r="F5984" s="309"/>
      <c r="G5984" s="309"/>
      <c r="H5984" s="309"/>
      <c r="I5984" s="309"/>
      <c r="J5984" s="309"/>
      <c r="K5984" s="309"/>
      <c r="L5984" s="309"/>
      <c r="M5984" s="309"/>
      <c r="N5984" s="309"/>
      <c r="O5984" s="309"/>
      <c r="P5984" s="309"/>
      <c r="Q5984" s="309"/>
      <c r="R5984" s="309"/>
      <c r="S5984" s="309"/>
      <c r="T5984" s="309"/>
      <c r="U5984" s="309"/>
    </row>
    <row r="5985" spans="1:21" x14ac:dyDescent="0.2">
      <c r="A5985" s="309"/>
      <c r="B5985" s="309"/>
      <c r="C5985" s="309"/>
      <c r="D5985" s="309"/>
      <c r="E5985" s="309"/>
      <c r="F5985" s="309"/>
      <c r="G5985" s="309"/>
      <c r="H5985" s="309"/>
      <c r="I5985" s="309"/>
      <c r="J5985" s="309"/>
      <c r="K5985" s="309"/>
      <c r="L5985" s="309"/>
      <c r="M5985" s="309"/>
      <c r="N5985" s="309"/>
      <c r="O5985" s="309"/>
      <c r="P5985" s="309"/>
      <c r="Q5985" s="309"/>
      <c r="R5985" s="309"/>
      <c r="S5985" s="309"/>
      <c r="T5985" s="309"/>
      <c r="U5985" s="309"/>
    </row>
    <row r="5986" spans="1:21" x14ac:dyDescent="0.2">
      <c r="A5986" s="309"/>
      <c r="B5986" s="309"/>
      <c r="C5986" s="309"/>
      <c r="D5986" s="309"/>
      <c r="E5986" s="309"/>
      <c r="F5986" s="309"/>
      <c r="G5986" s="309"/>
      <c r="H5986" s="309"/>
      <c r="I5986" s="309"/>
      <c r="J5986" s="309"/>
      <c r="K5986" s="309"/>
      <c r="L5986" s="309"/>
      <c r="M5986" s="309"/>
      <c r="N5986" s="309"/>
      <c r="O5986" s="309"/>
      <c r="P5986" s="309"/>
      <c r="Q5986" s="309"/>
      <c r="R5986" s="309"/>
      <c r="S5986" s="309"/>
      <c r="T5986" s="309"/>
      <c r="U5986" s="309"/>
    </row>
    <row r="5987" spans="1:21" x14ac:dyDescent="0.2">
      <c r="A5987" s="309"/>
      <c r="B5987" s="309"/>
      <c r="C5987" s="309"/>
      <c r="D5987" s="309"/>
      <c r="E5987" s="309"/>
      <c r="F5987" s="309"/>
      <c r="G5987" s="309"/>
      <c r="H5987" s="309"/>
      <c r="I5987" s="309"/>
      <c r="J5987" s="309"/>
      <c r="K5987" s="309"/>
      <c r="L5987" s="309"/>
      <c r="M5987" s="309"/>
      <c r="N5987" s="309"/>
      <c r="O5987" s="309"/>
      <c r="P5987" s="309"/>
      <c r="Q5987" s="309"/>
      <c r="R5987" s="309"/>
      <c r="S5987" s="309"/>
      <c r="T5987" s="309"/>
      <c r="U5987" s="309"/>
    </row>
    <row r="5988" spans="1:21" x14ac:dyDescent="0.2">
      <c r="A5988" s="309"/>
      <c r="B5988" s="309"/>
      <c r="C5988" s="309"/>
      <c r="D5988" s="309"/>
      <c r="E5988" s="309"/>
      <c r="F5988" s="309"/>
      <c r="G5988" s="309"/>
      <c r="H5988" s="309"/>
      <c r="I5988" s="309"/>
      <c r="J5988" s="309"/>
      <c r="K5988" s="309"/>
      <c r="L5988" s="309"/>
      <c r="M5988" s="309"/>
      <c r="N5988" s="309"/>
      <c r="O5988" s="309"/>
      <c r="P5988" s="309"/>
      <c r="Q5988" s="309"/>
      <c r="R5988" s="309"/>
      <c r="S5988" s="309"/>
      <c r="T5988" s="309"/>
      <c r="U5988" s="309"/>
    </row>
    <row r="5989" spans="1:21" x14ac:dyDescent="0.2">
      <c r="A5989" s="309"/>
      <c r="B5989" s="309"/>
      <c r="C5989" s="309"/>
      <c r="D5989" s="309"/>
      <c r="E5989" s="309"/>
      <c r="F5989" s="309"/>
      <c r="G5989" s="309"/>
      <c r="H5989" s="309"/>
      <c r="I5989" s="309"/>
      <c r="J5989" s="309"/>
      <c r="K5989" s="309"/>
      <c r="L5989" s="309"/>
      <c r="M5989" s="309"/>
      <c r="N5989" s="309"/>
      <c r="O5989" s="309"/>
      <c r="P5989" s="309"/>
      <c r="Q5989" s="309"/>
      <c r="R5989" s="309"/>
      <c r="S5989" s="309"/>
      <c r="T5989" s="309"/>
      <c r="U5989" s="309"/>
    </row>
    <row r="5990" spans="1:21" x14ac:dyDescent="0.2">
      <c r="A5990" s="309"/>
      <c r="B5990" s="309"/>
      <c r="C5990" s="309"/>
      <c r="D5990" s="309"/>
      <c r="E5990" s="309"/>
      <c r="F5990" s="309"/>
      <c r="G5990" s="309"/>
      <c r="H5990" s="309"/>
      <c r="I5990" s="309"/>
      <c r="J5990" s="309"/>
      <c r="K5990" s="309"/>
      <c r="L5990" s="309"/>
      <c r="M5990" s="309"/>
      <c r="N5990" s="309"/>
      <c r="O5990" s="309"/>
      <c r="P5990" s="309"/>
      <c r="Q5990" s="309"/>
      <c r="R5990" s="309"/>
      <c r="S5990" s="309"/>
      <c r="T5990" s="309"/>
      <c r="U5990" s="309"/>
    </row>
    <row r="5991" spans="1:21" x14ac:dyDescent="0.2">
      <c r="A5991" s="309"/>
      <c r="B5991" s="309"/>
      <c r="C5991" s="309"/>
      <c r="D5991" s="309"/>
      <c r="E5991" s="309"/>
      <c r="F5991" s="309"/>
      <c r="G5991" s="309"/>
      <c r="H5991" s="309"/>
      <c r="I5991" s="309"/>
      <c r="J5991" s="309"/>
      <c r="K5991" s="309"/>
      <c r="L5991" s="309"/>
      <c r="M5991" s="309"/>
      <c r="N5991" s="309"/>
      <c r="O5991" s="309"/>
      <c r="P5991" s="309"/>
      <c r="Q5991" s="309"/>
      <c r="R5991" s="309"/>
      <c r="S5991" s="309"/>
      <c r="T5991" s="309"/>
      <c r="U5991" s="309"/>
    </row>
    <row r="5992" spans="1:21" x14ac:dyDescent="0.2">
      <c r="A5992" s="309"/>
      <c r="B5992" s="309"/>
      <c r="C5992" s="309"/>
      <c r="D5992" s="309"/>
      <c r="E5992" s="309"/>
      <c r="F5992" s="309"/>
      <c r="G5992" s="309"/>
      <c r="H5992" s="309"/>
      <c r="I5992" s="309"/>
      <c r="J5992" s="309"/>
      <c r="K5992" s="309"/>
      <c r="L5992" s="309"/>
      <c r="M5992" s="309"/>
      <c r="N5992" s="309"/>
      <c r="O5992" s="309"/>
      <c r="P5992" s="309"/>
      <c r="Q5992" s="309"/>
      <c r="R5992" s="309"/>
      <c r="S5992" s="309"/>
      <c r="T5992" s="309"/>
      <c r="U5992" s="309"/>
    </row>
    <row r="5993" spans="1:21" x14ac:dyDescent="0.2">
      <c r="A5993" s="309"/>
      <c r="B5993" s="309"/>
      <c r="C5993" s="309"/>
      <c r="D5993" s="309"/>
      <c r="E5993" s="309"/>
      <c r="F5993" s="309"/>
      <c r="G5993" s="309"/>
      <c r="H5993" s="309"/>
      <c r="I5993" s="309"/>
      <c r="J5993" s="309"/>
      <c r="K5993" s="309"/>
      <c r="L5993" s="309"/>
      <c r="M5993" s="309"/>
      <c r="N5993" s="309"/>
      <c r="O5993" s="309"/>
      <c r="P5993" s="309"/>
      <c r="Q5993" s="309"/>
      <c r="R5993" s="309"/>
      <c r="S5993" s="309"/>
      <c r="T5993" s="309"/>
      <c r="U5993" s="309"/>
    </row>
    <row r="5994" spans="1:21" x14ac:dyDescent="0.2">
      <c r="A5994" s="309"/>
      <c r="B5994" s="309"/>
      <c r="C5994" s="309"/>
      <c r="D5994" s="309"/>
      <c r="E5994" s="309"/>
      <c r="F5994" s="309"/>
      <c r="G5994" s="309"/>
      <c r="H5994" s="309"/>
      <c r="I5994" s="309"/>
      <c r="J5994" s="309"/>
      <c r="K5994" s="309"/>
      <c r="L5994" s="309"/>
      <c r="M5994" s="309"/>
      <c r="N5994" s="309"/>
      <c r="O5994" s="309"/>
      <c r="P5994" s="309"/>
      <c r="Q5994" s="309"/>
      <c r="R5994" s="309"/>
      <c r="S5994" s="309"/>
      <c r="T5994" s="309"/>
      <c r="U5994" s="309"/>
    </row>
    <row r="5995" spans="1:21" x14ac:dyDescent="0.2">
      <c r="A5995" s="309"/>
      <c r="B5995" s="309"/>
      <c r="C5995" s="309"/>
      <c r="D5995" s="309"/>
      <c r="E5995" s="309"/>
      <c r="F5995" s="309"/>
      <c r="G5995" s="309"/>
      <c r="H5995" s="309"/>
      <c r="I5995" s="309"/>
      <c r="J5995" s="309"/>
      <c r="K5995" s="309"/>
      <c r="L5995" s="309"/>
      <c r="M5995" s="309"/>
      <c r="N5995" s="309"/>
      <c r="O5995" s="309"/>
      <c r="P5995" s="309"/>
      <c r="Q5995" s="309"/>
      <c r="R5995" s="309"/>
      <c r="S5995" s="309"/>
      <c r="T5995" s="309"/>
      <c r="U5995" s="309"/>
    </row>
    <row r="5996" spans="1:21" x14ac:dyDescent="0.2">
      <c r="A5996" s="309"/>
      <c r="B5996" s="309"/>
      <c r="C5996" s="309"/>
      <c r="D5996" s="309"/>
      <c r="E5996" s="309"/>
      <c r="F5996" s="309"/>
      <c r="G5996" s="309"/>
      <c r="H5996" s="309"/>
      <c r="I5996" s="309"/>
      <c r="J5996" s="309"/>
      <c r="K5996" s="309"/>
      <c r="L5996" s="309"/>
      <c r="M5996" s="309"/>
      <c r="N5996" s="309"/>
      <c r="O5996" s="309"/>
      <c r="P5996" s="309"/>
      <c r="Q5996" s="309"/>
      <c r="R5996" s="309"/>
      <c r="S5996" s="309"/>
      <c r="T5996" s="309"/>
      <c r="U5996" s="309"/>
    </row>
    <row r="5997" spans="1:21" x14ac:dyDescent="0.2">
      <c r="A5997" s="309"/>
      <c r="B5997" s="309"/>
      <c r="C5997" s="309"/>
      <c r="D5997" s="309"/>
      <c r="E5997" s="309"/>
      <c r="F5997" s="309"/>
      <c r="G5997" s="309"/>
      <c r="H5997" s="309"/>
      <c r="I5997" s="309"/>
      <c r="J5997" s="309"/>
      <c r="K5997" s="309"/>
      <c r="L5997" s="309"/>
      <c r="M5997" s="309"/>
      <c r="N5997" s="309"/>
      <c r="O5997" s="309"/>
      <c r="P5997" s="309"/>
      <c r="Q5997" s="309"/>
      <c r="R5997" s="309"/>
      <c r="S5997" s="309"/>
      <c r="T5997" s="309"/>
      <c r="U5997" s="309"/>
    </row>
    <row r="5998" spans="1:21" x14ac:dyDescent="0.2">
      <c r="A5998" s="309"/>
      <c r="B5998" s="309"/>
      <c r="C5998" s="309"/>
      <c r="D5998" s="309"/>
      <c r="E5998" s="309"/>
      <c r="F5998" s="309"/>
      <c r="G5998" s="309"/>
      <c r="H5998" s="309"/>
      <c r="I5998" s="309"/>
      <c r="J5998" s="309"/>
      <c r="K5998" s="309"/>
      <c r="L5998" s="309"/>
      <c r="M5998" s="309"/>
      <c r="N5998" s="309"/>
      <c r="O5998" s="309"/>
      <c r="P5998" s="309"/>
      <c r="Q5998" s="309"/>
      <c r="R5998" s="309"/>
      <c r="S5998" s="309"/>
      <c r="T5998" s="309"/>
      <c r="U5998" s="309"/>
    </row>
    <row r="5999" spans="1:21" x14ac:dyDescent="0.2">
      <c r="A5999" s="309"/>
      <c r="B5999" s="309"/>
      <c r="C5999" s="309"/>
      <c r="D5999" s="309"/>
      <c r="E5999" s="309"/>
      <c r="F5999" s="309"/>
      <c r="G5999" s="309"/>
      <c r="H5999" s="309"/>
      <c r="I5999" s="309"/>
      <c r="J5999" s="309"/>
      <c r="K5999" s="309"/>
      <c r="L5999" s="309"/>
      <c r="M5999" s="309"/>
      <c r="N5999" s="309"/>
      <c r="O5999" s="309"/>
      <c r="P5999" s="309"/>
      <c r="Q5999" s="309"/>
      <c r="R5999" s="309"/>
      <c r="S5999" s="309"/>
      <c r="T5999" s="309"/>
      <c r="U5999" s="309"/>
    </row>
    <row r="6000" spans="1:21" x14ac:dyDescent="0.2">
      <c r="A6000" s="309"/>
      <c r="B6000" s="309"/>
      <c r="C6000" s="309"/>
      <c r="D6000" s="309"/>
      <c r="E6000" s="309"/>
      <c r="F6000" s="309"/>
      <c r="G6000" s="309"/>
      <c r="H6000" s="309"/>
      <c r="I6000" s="309"/>
      <c r="J6000" s="309"/>
      <c r="K6000" s="309"/>
      <c r="L6000" s="309"/>
      <c r="M6000" s="309"/>
      <c r="N6000" s="309"/>
      <c r="O6000" s="309"/>
      <c r="P6000" s="309"/>
      <c r="Q6000" s="309"/>
      <c r="R6000" s="309"/>
      <c r="S6000" s="309"/>
      <c r="T6000" s="309"/>
      <c r="U6000" s="309"/>
    </row>
    <row r="6001" spans="1:21" x14ac:dyDescent="0.2">
      <c r="A6001" s="309"/>
      <c r="B6001" s="309"/>
      <c r="C6001" s="309"/>
      <c r="D6001" s="309"/>
      <c r="E6001" s="309"/>
      <c r="F6001" s="309"/>
      <c r="G6001" s="309"/>
      <c r="H6001" s="309"/>
      <c r="I6001" s="309"/>
      <c r="J6001" s="309"/>
      <c r="K6001" s="309"/>
      <c r="L6001" s="309"/>
      <c r="M6001" s="309"/>
      <c r="N6001" s="309"/>
      <c r="O6001" s="309"/>
      <c r="P6001" s="309"/>
      <c r="Q6001" s="309"/>
      <c r="R6001" s="309"/>
      <c r="S6001" s="309"/>
      <c r="T6001" s="309"/>
      <c r="U6001" s="309"/>
    </row>
    <row r="6002" spans="1:21" x14ac:dyDescent="0.2">
      <c r="A6002" s="309"/>
      <c r="B6002" s="309"/>
      <c r="C6002" s="309"/>
      <c r="D6002" s="309"/>
      <c r="E6002" s="309"/>
      <c r="F6002" s="309"/>
      <c r="G6002" s="309"/>
      <c r="H6002" s="309"/>
      <c r="I6002" s="309"/>
      <c r="J6002" s="309"/>
      <c r="K6002" s="309"/>
      <c r="L6002" s="309"/>
      <c r="M6002" s="309"/>
      <c r="N6002" s="309"/>
      <c r="O6002" s="309"/>
      <c r="P6002" s="309"/>
      <c r="Q6002" s="309"/>
      <c r="R6002" s="309"/>
      <c r="S6002" s="309"/>
      <c r="T6002" s="309"/>
      <c r="U6002" s="309"/>
    </row>
    <row r="6003" spans="1:21" x14ac:dyDescent="0.2">
      <c r="A6003" s="309"/>
      <c r="B6003" s="309"/>
      <c r="C6003" s="309"/>
      <c r="D6003" s="309"/>
      <c r="E6003" s="309"/>
      <c r="F6003" s="309"/>
      <c r="G6003" s="309"/>
      <c r="H6003" s="309"/>
      <c r="I6003" s="309"/>
      <c r="J6003" s="309"/>
      <c r="K6003" s="309"/>
      <c r="L6003" s="309"/>
      <c r="M6003" s="309"/>
      <c r="N6003" s="309"/>
      <c r="O6003" s="309"/>
      <c r="P6003" s="309"/>
      <c r="Q6003" s="309"/>
      <c r="R6003" s="309"/>
      <c r="S6003" s="309"/>
      <c r="T6003" s="309"/>
      <c r="U6003" s="309"/>
    </row>
    <row r="6004" spans="1:21" x14ac:dyDescent="0.2">
      <c r="A6004" s="309"/>
      <c r="B6004" s="309"/>
      <c r="C6004" s="309"/>
      <c r="D6004" s="309"/>
      <c r="E6004" s="309"/>
      <c r="F6004" s="309"/>
      <c r="G6004" s="309"/>
      <c r="H6004" s="309"/>
      <c r="I6004" s="309"/>
      <c r="J6004" s="309"/>
      <c r="K6004" s="309"/>
      <c r="L6004" s="309"/>
      <c r="M6004" s="309"/>
      <c r="N6004" s="309"/>
      <c r="O6004" s="309"/>
      <c r="P6004" s="309"/>
      <c r="Q6004" s="309"/>
      <c r="R6004" s="309"/>
      <c r="S6004" s="309"/>
      <c r="T6004" s="309"/>
      <c r="U6004" s="309"/>
    </row>
    <row r="6005" spans="1:21" x14ac:dyDescent="0.2">
      <c r="A6005" s="309"/>
      <c r="B6005" s="309"/>
      <c r="C6005" s="309"/>
      <c r="D6005" s="309"/>
      <c r="E6005" s="309"/>
      <c r="F6005" s="309"/>
      <c r="G6005" s="309"/>
      <c r="H6005" s="309"/>
      <c r="I6005" s="309"/>
      <c r="J6005" s="309"/>
      <c r="K6005" s="309"/>
      <c r="L6005" s="309"/>
      <c r="M6005" s="309"/>
      <c r="N6005" s="309"/>
      <c r="O6005" s="309"/>
      <c r="P6005" s="309"/>
      <c r="Q6005" s="309"/>
      <c r="R6005" s="309"/>
      <c r="S6005" s="309"/>
      <c r="T6005" s="309"/>
      <c r="U6005" s="309"/>
    </row>
    <row r="6006" spans="1:21" x14ac:dyDescent="0.2">
      <c r="A6006" s="309"/>
      <c r="B6006" s="309"/>
      <c r="C6006" s="309"/>
      <c r="D6006" s="309"/>
      <c r="E6006" s="309"/>
      <c r="F6006" s="309"/>
      <c r="G6006" s="309"/>
      <c r="H6006" s="309"/>
      <c r="I6006" s="309"/>
      <c r="J6006" s="309"/>
      <c r="K6006" s="309"/>
      <c r="L6006" s="309"/>
      <c r="M6006" s="309"/>
      <c r="N6006" s="309"/>
      <c r="O6006" s="309"/>
      <c r="P6006" s="309"/>
      <c r="Q6006" s="309"/>
      <c r="R6006" s="309"/>
      <c r="S6006" s="309"/>
      <c r="T6006" s="309"/>
      <c r="U6006" s="309"/>
    </row>
    <row r="6007" spans="1:21" x14ac:dyDescent="0.2">
      <c r="A6007" s="309"/>
      <c r="B6007" s="309"/>
      <c r="C6007" s="309"/>
      <c r="D6007" s="309"/>
      <c r="E6007" s="309"/>
      <c r="F6007" s="309"/>
      <c r="G6007" s="309"/>
      <c r="H6007" s="309"/>
      <c r="I6007" s="309"/>
      <c r="J6007" s="309"/>
      <c r="K6007" s="309"/>
      <c r="L6007" s="309"/>
      <c r="M6007" s="309"/>
      <c r="N6007" s="309"/>
      <c r="O6007" s="309"/>
      <c r="P6007" s="309"/>
      <c r="Q6007" s="309"/>
      <c r="R6007" s="309"/>
      <c r="S6007" s="309"/>
      <c r="T6007" s="309"/>
      <c r="U6007" s="309"/>
    </row>
    <row r="6008" spans="1:21" x14ac:dyDescent="0.2">
      <c r="A6008" s="309"/>
      <c r="B6008" s="309"/>
      <c r="C6008" s="309"/>
      <c r="D6008" s="309"/>
      <c r="E6008" s="309"/>
      <c r="F6008" s="309"/>
      <c r="G6008" s="309"/>
      <c r="H6008" s="309"/>
      <c r="I6008" s="309"/>
      <c r="J6008" s="309"/>
      <c r="K6008" s="309"/>
      <c r="L6008" s="309"/>
      <c r="M6008" s="309"/>
      <c r="N6008" s="309"/>
      <c r="O6008" s="309"/>
      <c r="P6008" s="309"/>
      <c r="Q6008" s="309"/>
      <c r="R6008" s="309"/>
      <c r="S6008" s="309"/>
      <c r="T6008" s="309"/>
      <c r="U6008" s="309"/>
    </row>
    <row r="6009" spans="1:21" x14ac:dyDescent="0.2">
      <c r="A6009" s="309"/>
      <c r="B6009" s="309"/>
      <c r="C6009" s="309"/>
      <c r="D6009" s="309"/>
      <c r="E6009" s="309"/>
      <c r="F6009" s="309"/>
      <c r="G6009" s="309"/>
      <c r="H6009" s="309"/>
      <c r="I6009" s="309"/>
      <c r="J6009" s="309"/>
      <c r="K6009" s="309"/>
      <c r="L6009" s="309"/>
      <c r="M6009" s="309"/>
      <c r="N6009" s="309"/>
      <c r="O6009" s="309"/>
      <c r="P6009" s="309"/>
      <c r="Q6009" s="309"/>
      <c r="R6009" s="309"/>
      <c r="S6009" s="309"/>
      <c r="T6009" s="309"/>
      <c r="U6009" s="309"/>
    </row>
    <row r="6010" spans="1:21" x14ac:dyDescent="0.2">
      <c r="A6010" s="309"/>
      <c r="B6010" s="309"/>
      <c r="C6010" s="309"/>
      <c r="D6010" s="309"/>
      <c r="E6010" s="309"/>
      <c r="F6010" s="309"/>
      <c r="G6010" s="309"/>
      <c r="H6010" s="309"/>
      <c r="I6010" s="309"/>
      <c r="J6010" s="309"/>
      <c r="K6010" s="309"/>
      <c r="L6010" s="309"/>
      <c r="M6010" s="309"/>
      <c r="N6010" s="309"/>
      <c r="O6010" s="309"/>
      <c r="P6010" s="309"/>
      <c r="Q6010" s="309"/>
      <c r="R6010" s="309"/>
      <c r="S6010" s="309"/>
      <c r="T6010" s="309"/>
      <c r="U6010" s="309"/>
    </row>
    <row r="6011" spans="1:21" x14ac:dyDescent="0.2">
      <c r="A6011" s="309"/>
      <c r="B6011" s="309"/>
      <c r="C6011" s="309"/>
      <c r="D6011" s="309"/>
      <c r="E6011" s="309"/>
      <c r="F6011" s="309"/>
      <c r="G6011" s="309"/>
      <c r="H6011" s="309"/>
      <c r="I6011" s="309"/>
      <c r="J6011" s="309"/>
      <c r="K6011" s="309"/>
      <c r="L6011" s="309"/>
      <c r="M6011" s="309"/>
      <c r="N6011" s="309"/>
      <c r="O6011" s="309"/>
      <c r="P6011" s="309"/>
      <c r="Q6011" s="309"/>
      <c r="R6011" s="309"/>
      <c r="S6011" s="309"/>
      <c r="T6011" s="309"/>
      <c r="U6011" s="309"/>
    </row>
    <row r="6012" spans="1:21" x14ac:dyDescent="0.2">
      <c r="A6012" s="309"/>
      <c r="B6012" s="309"/>
      <c r="C6012" s="309"/>
      <c r="D6012" s="309"/>
      <c r="E6012" s="309"/>
      <c r="F6012" s="309"/>
      <c r="G6012" s="309"/>
      <c r="H6012" s="309"/>
      <c r="I6012" s="309"/>
      <c r="J6012" s="309"/>
      <c r="K6012" s="309"/>
      <c r="L6012" s="309"/>
      <c r="M6012" s="309"/>
      <c r="N6012" s="309"/>
      <c r="O6012" s="309"/>
      <c r="P6012" s="309"/>
      <c r="Q6012" s="309"/>
      <c r="R6012" s="309"/>
      <c r="S6012" s="309"/>
      <c r="T6012" s="309"/>
      <c r="U6012" s="309"/>
    </row>
    <row r="6013" spans="1:21" x14ac:dyDescent="0.2">
      <c r="A6013" s="309"/>
      <c r="B6013" s="309"/>
      <c r="C6013" s="309"/>
      <c r="D6013" s="309"/>
      <c r="E6013" s="309"/>
      <c r="F6013" s="309"/>
      <c r="G6013" s="309"/>
      <c r="H6013" s="309"/>
      <c r="I6013" s="309"/>
      <c r="J6013" s="309"/>
      <c r="K6013" s="309"/>
      <c r="L6013" s="309"/>
      <c r="M6013" s="309"/>
      <c r="N6013" s="309"/>
      <c r="O6013" s="309"/>
      <c r="P6013" s="309"/>
      <c r="Q6013" s="309"/>
      <c r="R6013" s="309"/>
      <c r="S6013" s="309"/>
      <c r="T6013" s="309"/>
      <c r="U6013" s="309"/>
    </row>
    <row r="6014" spans="1:21" x14ac:dyDescent="0.2">
      <c r="A6014" s="309"/>
      <c r="B6014" s="309"/>
      <c r="C6014" s="309"/>
      <c r="D6014" s="309"/>
      <c r="E6014" s="309"/>
      <c r="F6014" s="309"/>
      <c r="G6014" s="309"/>
      <c r="H6014" s="309"/>
      <c r="I6014" s="309"/>
      <c r="J6014" s="309"/>
      <c r="K6014" s="309"/>
      <c r="L6014" s="309"/>
      <c r="M6014" s="309"/>
      <c r="N6014" s="309"/>
      <c r="O6014" s="309"/>
      <c r="P6014" s="309"/>
      <c r="Q6014" s="309"/>
      <c r="R6014" s="309"/>
      <c r="S6014" s="309"/>
      <c r="T6014" s="309"/>
      <c r="U6014" s="309"/>
    </row>
    <row r="6015" spans="1:21" x14ac:dyDescent="0.2">
      <c r="A6015" s="309"/>
      <c r="B6015" s="309"/>
      <c r="C6015" s="309"/>
      <c r="D6015" s="309"/>
      <c r="E6015" s="309"/>
      <c r="F6015" s="309"/>
      <c r="G6015" s="309"/>
      <c r="H6015" s="309"/>
      <c r="I6015" s="309"/>
      <c r="J6015" s="309"/>
      <c r="K6015" s="309"/>
      <c r="L6015" s="309"/>
      <c r="M6015" s="309"/>
      <c r="N6015" s="309"/>
      <c r="O6015" s="309"/>
      <c r="P6015" s="309"/>
      <c r="Q6015" s="309"/>
      <c r="R6015" s="309"/>
      <c r="S6015" s="309"/>
      <c r="T6015" s="309"/>
      <c r="U6015" s="309"/>
    </row>
    <row r="6016" spans="1:21" s="309" customFormat="1" x14ac:dyDescent="0.2"/>
    <row r="6017" spans="1:21" s="309" customFormat="1" x14ac:dyDescent="0.2"/>
    <row r="6018" spans="1:21" s="309" customFormat="1" x14ac:dyDescent="0.2"/>
    <row r="6019" spans="1:21" s="309" customFormat="1" x14ac:dyDescent="0.2"/>
    <row r="6020" spans="1:21" s="309" customFormat="1" x14ac:dyDescent="0.2"/>
    <row r="6021" spans="1:21" s="309" customFormat="1" x14ac:dyDescent="0.2"/>
    <row r="6022" spans="1:21" s="309" customFormat="1" x14ac:dyDescent="0.2"/>
    <row r="6023" spans="1:21" x14ac:dyDescent="0.2">
      <c r="A6023" s="309"/>
      <c r="B6023" s="309"/>
      <c r="C6023" s="309"/>
      <c r="D6023" s="309"/>
      <c r="E6023" s="309"/>
      <c r="F6023" s="309"/>
      <c r="G6023" s="309"/>
      <c r="H6023" s="309"/>
      <c r="I6023" s="309"/>
      <c r="J6023" s="309"/>
      <c r="K6023" s="309"/>
      <c r="L6023" s="309"/>
      <c r="M6023" s="309"/>
      <c r="N6023" s="309"/>
      <c r="O6023" s="309"/>
      <c r="P6023" s="309"/>
      <c r="Q6023" s="309"/>
      <c r="R6023" s="309"/>
      <c r="S6023" s="309"/>
      <c r="T6023" s="309"/>
      <c r="U6023" s="309"/>
    </row>
    <row r="6024" spans="1:21" x14ac:dyDescent="0.2">
      <c r="A6024" s="309"/>
      <c r="B6024" s="309"/>
      <c r="C6024" s="309"/>
      <c r="D6024" s="309"/>
      <c r="E6024" s="309"/>
      <c r="F6024" s="309"/>
      <c r="G6024" s="309"/>
      <c r="H6024" s="309"/>
      <c r="I6024" s="309"/>
      <c r="J6024" s="309"/>
      <c r="K6024" s="309"/>
      <c r="L6024" s="309"/>
      <c r="M6024" s="309"/>
      <c r="N6024" s="309"/>
      <c r="O6024" s="309"/>
      <c r="P6024" s="309"/>
      <c r="Q6024" s="309"/>
      <c r="R6024" s="309"/>
      <c r="S6024" s="309"/>
      <c r="T6024" s="309"/>
      <c r="U6024" s="309"/>
    </row>
    <row r="6025" spans="1:21" x14ac:dyDescent="0.2">
      <c r="A6025" s="309"/>
      <c r="B6025" s="309"/>
      <c r="C6025" s="309"/>
      <c r="D6025" s="309"/>
      <c r="E6025" s="309"/>
      <c r="F6025" s="309"/>
      <c r="G6025" s="309"/>
      <c r="H6025" s="309"/>
      <c r="I6025" s="309"/>
      <c r="J6025" s="309"/>
      <c r="K6025" s="309"/>
      <c r="L6025" s="309"/>
      <c r="M6025" s="309"/>
      <c r="N6025" s="309"/>
      <c r="O6025" s="309"/>
      <c r="P6025" s="309"/>
      <c r="Q6025" s="309"/>
      <c r="R6025" s="309"/>
      <c r="S6025" s="309"/>
      <c r="T6025" s="309"/>
      <c r="U6025" s="309"/>
    </row>
    <row r="6026" spans="1:21" x14ac:dyDescent="0.2">
      <c r="A6026" s="309"/>
      <c r="B6026" s="309"/>
      <c r="C6026" s="309"/>
      <c r="D6026" s="309"/>
      <c r="E6026" s="309"/>
      <c r="F6026" s="309"/>
      <c r="G6026" s="309"/>
      <c r="H6026" s="309"/>
      <c r="I6026" s="309"/>
      <c r="J6026" s="309"/>
      <c r="K6026" s="309"/>
      <c r="L6026" s="309"/>
      <c r="M6026" s="309"/>
      <c r="N6026" s="309"/>
      <c r="O6026" s="309"/>
      <c r="P6026" s="309"/>
      <c r="Q6026" s="309"/>
      <c r="R6026" s="309"/>
      <c r="S6026" s="309"/>
      <c r="T6026" s="309"/>
      <c r="U6026" s="309"/>
    </row>
    <row r="6027" spans="1:21" x14ac:dyDescent="0.2">
      <c r="A6027" s="309"/>
      <c r="B6027" s="309"/>
      <c r="C6027" s="309"/>
      <c r="D6027" s="309"/>
      <c r="E6027" s="309"/>
      <c r="F6027" s="309"/>
      <c r="G6027" s="309"/>
      <c r="H6027" s="309"/>
      <c r="I6027" s="309"/>
      <c r="J6027" s="309"/>
      <c r="K6027" s="309"/>
      <c r="L6027" s="309"/>
      <c r="M6027" s="309"/>
      <c r="N6027" s="309"/>
      <c r="O6027" s="309"/>
      <c r="P6027" s="309"/>
      <c r="Q6027" s="309"/>
      <c r="R6027" s="309"/>
      <c r="S6027" s="309"/>
      <c r="T6027" s="309"/>
      <c r="U6027" s="309"/>
    </row>
    <row r="6028" spans="1:21" x14ac:dyDescent="0.2">
      <c r="A6028" s="309"/>
      <c r="B6028" s="309"/>
      <c r="C6028" s="309"/>
      <c r="D6028" s="309"/>
      <c r="E6028" s="309"/>
      <c r="F6028" s="309"/>
      <c r="G6028" s="309"/>
      <c r="H6028" s="309"/>
      <c r="I6028" s="309"/>
      <c r="J6028" s="309"/>
      <c r="K6028" s="309"/>
      <c r="L6028" s="309"/>
      <c r="M6028" s="309"/>
      <c r="N6028" s="309"/>
      <c r="O6028" s="309"/>
      <c r="P6028" s="309"/>
      <c r="Q6028" s="309"/>
      <c r="R6028" s="309"/>
      <c r="S6028" s="309"/>
      <c r="T6028" s="309"/>
      <c r="U6028" s="309"/>
    </row>
    <row r="6029" spans="1:21" x14ac:dyDescent="0.2">
      <c r="A6029" s="309"/>
      <c r="B6029" s="309"/>
      <c r="C6029" s="309"/>
      <c r="D6029" s="309"/>
      <c r="E6029" s="309"/>
      <c r="F6029" s="309"/>
      <c r="G6029" s="309"/>
      <c r="H6029" s="309"/>
      <c r="I6029" s="309"/>
      <c r="J6029" s="309"/>
      <c r="K6029" s="309"/>
      <c r="L6029" s="309"/>
      <c r="M6029" s="309"/>
      <c r="N6029" s="309"/>
      <c r="O6029" s="309"/>
      <c r="P6029" s="309"/>
      <c r="Q6029" s="309"/>
      <c r="R6029" s="309"/>
      <c r="S6029" s="309"/>
      <c r="T6029" s="309"/>
      <c r="U6029" s="309"/>
    </row>
    <row r="6030" spans="1:21" x14ac:dyDescent="0.2">
      <c r="A6030" s="309"/>
      <c r="B6030" s="309"/>
      <c r="C6030" s="309"/>
      <c r="D6030" s="309"/>
      <c r="E6030" s="309"/>
      <c r="F6030" s="309"/>
      <c r="G6030" s="309"/>
      <c r="H6030" s="309"/>
      <c r="I6030" s="309"/>
      <c r="J6030" s="309"/>
      <c r="K6030" s="309"/>
      <c r="L6030" s="309"/>
      <c r="M6030" s="309"/>
      <c r="N6030" s="309"/>
      <c r="O6030" s="309"/>
      <c r="P6030" s="309"/>
      <c r="Q6030" s="309"/>
      <c r="R6030" s="309"/>
      <c r="S6030" s="309"/>
      <c r="T6030" s="309"/>
      <c r="U6030" s="309"/>
    </row>
    <row r="6031" spans="1:21" x14ac:dyDescent="0.2">
      <c r="A6031" s="309"/>
      <c r="B6031" s="309"/>
      <c r="C6031" s="309"/>
      <c r="D6031" s="309"/>
      <c r="E6031" s="309"/>
      <c r="F6031" s="309"/>
      <c r="G6031" s="309"/>
      <c r="H6031" s="309"/>
      <c r="I6031" s="309"/>
      <c r="J6031" s="309"/>
      <c r="K6031" s="309"/>
      <c r="L6031" s="309"/>
      <c r="M6031" s="309"/>
      <c r="N6031" s="309"/>
      <c r="O6031" s="309"/>
      <c r="P6031" s="309"/>
      <c r="Q6031" s="309"/>
      <c r="R6031" s="309"/>
      <c r="S6031" s="309"/>
      <c r="T6031" s="309"/>
      <c r="U6031" s="309"/>
    </row>
    <row r="6032" spans="1:21" x14ac:dyDescent="0.2">
      <c r="A6032" s="309"/>
      <c r="B6032" s="309"/>
      <c r="C6032" s="309"/>
      <c r="D6032" s="309"/>
      <c r="E6032" s="309"/>
      <c r="F6032" s="309"/>
      <c r="G6032" s="309"/>
      <c r="H6032" s="309"/>
      <c r="I6032" s="309"/>
      <c r="J6032" s="309"/>
      <c r="K6032" s="309"/>
      <c r="L6032" s="309"/>
      <c r="M6032" s="309"/>
      <c r="N6032" s="309"/>
      <c r="O6032" s="309"/>
      <c r="P6032" s="309"/>
      <c r="Q6032" s="309"/>
      <c r="R6032" s="309"/>
      <c r="S6032" s="309"/>
      <c r="T6032" s="309"/>
      <c r="U6032" s="309"/>
    </row>
    <row r="6033" spans="1:21" x14ac:dyDescent="0.2">
      <c r="A6033" s="309"/>
      <c r="B6033" s="309"/>
      <c r="C6033" s="309"/>
      <c r="D6033" s="309"/>
      <c r="E6033" s="309"/>
      <c r="F6033" s="309"/>
      <c r="G6033" s="309"/>
      <c r="H6033" s="309"/>
      <c r="I6033" s="309"/>
      <c r="J6033" s="309"/>
      <c r="K6033" s="309"/>
      <c r="L6033" s="309"/>
      <c r="M6033" s="309"/>
      <c r="N6033" s="309"/>
      <c r="O6033" s="309"/>
      <c r="P6033" s="309"/>
      <c r="Q6033" s="309"/>
      <c r="R6033" s="309"/>
      <c r="S6033" s="309"/>
      <c r="T6033" s="309"/>
      <c r="U6033" s="309"/>
    </row>
    <row r="6034" spans="1:21" x14ac:dyDescent="0.2">
      <c r="A6034" s="309"/>
      <c r="B6034" s="309"/>
      <c r="C6034" s="309"/>
      <c r="D6034" s="309"/>
      <c r="E6034" s="309"/>
      <c r="F6034" s="309"/>
      <c r="G6034" s="309"/>
      <c r="H6034" s="309"/>
      <c r="I6034" s="309"/>
      <c r="J6034" s="309"/>
      <c r="K6034" s="309"/>
      <c r="L6034" s="309"/>
      <c r="M6034" s="309"/>
      <c r="N6034" s="309"/>
      <c r="O6034" s="309"/>
      <c r="P6034" s="309"/>
      <c r="Q6034" s="309"/>
      <c r="R6034" s="309"/>
      <c r="S6034" s="309"/>
      <c r="T6034" s="309"/>
      <c r="U6034" s="309"/>
    </row>
    <row r="6035" spans="1:21" x14ac:dyDescent="0.2">
      <c r="A6035" s="309"/>
      <c r="B6035" s="309"/>
      <c r="C6035" s="309"/>
      <c r="D6035" s="309"/>
      <c r="E6035" s="309"/>
      <c r="F6035" s="309"/>
      <c r="G6035" s="309"/>
      <c r="H6035" s="309"/>
      <c r="I6035" s="309"/>
      <c r="J6035" s="309"/>
      <c r="K6035" s="309"/>
      <c r="L6035" s="309"/>
      <c r="M6035" s="309"/>
      <c r="N6035" s="309"/>
      <c r="O6035" s="309"/>
      <c r="P6035" s="309"/>
      <c r="Q6035" s="309"/>
      <c r="R6035" s="309"/>
      <c r="S6035" s="309"/>
      <c r="T6035" s="309"/>
      <c r="U6035" s="309"/>
    </row>
    <row r="6036" spans="1:21" x14ac:dyDescent="0.2">
      <c r="A6036" s="309"/>
      <c r="B6036" s="309"/>
      <c r="C6036" s="309"/>
      <c r="D6036" s="309"/>
      <c r="E6036" s="309"/>
      <c r="F6036" s="309"/>
      <c r="G6036" s="309"/>
      <c r="H6036" s="309"/>
      <c r="I6036" s="309"/>
      <c r="J6036" s="309"/>
      <c r="K6036" s="309"/>
      <c r="L6036" s="309"/>
      <c r="M6036" s="309"/>
      <c r="N6036" s="309"/>
      <c r="O6036" s="309"/>
      <c r="P6036" s="309"/>
      <c r="Q6036" s="309"/>
      <c r="R6036" s="309"/>
      <c r="S6036" s="309"/>
      <c r="T6036" s="309"/>
      <c r="U6036" s="309"/>
    </row>
    <row r="6037" spans="1:21" x14ac:dyDescent="0.2">
      <c r="A6037" s="309"/>
      <c r="B6037" s="309"/>
      <c r="C6037" s="309"/>
      <c r="D6037" s="309"/>
      <c r="E6037" s="309"/>
      <c r="F6037" s="309"/>
      <c r="G6037" s="309"/>
      <c r="H6037" s="309"/>
      <c r="I6037" s="309"/>
      <c r="J6037" s="309"/>
      <c r="K6037" s="309"/>
      <c r="L6037" s="309"/>
      <c r="M6037" s="309"/>
      <c r="N6037" s="309"/>
      <c r="O6037" s="309"/>
      <c r="P6037" s="309"/>
      <c r="Q6037" s="309"/>
      <c r="R6037" s="309"/>
      <c r="S6037" s="309"/>
      <c r="T6037" s="309"/>
      <c r="U6037" s="309"/>
    </row>
    <row r="6038" spans="1:21" x14ac:dyDescent="0.2">
      <c r="A6038" s="309"/>
      <c r="B6038" s="309"/>
      <c r="C6038" s="309"/>
      <c r="D6038" s="309"/>
      <c r="E6038" s="309"/>
      <c r="F6038" s="309"/>
      <c r="G6038" s="309"/>
      <c r="H6038" s="309"/>
      <c r="I6038" s="309"/>
      <c r="J6038" s="309"/>
      <c r="K6038" s="309"/>
      <c r="L6038" s="309"/>
      <c r="M6038" s="309"/>
      <c r="N6038" s="309"/>
      <c r="O6038" s="309"/>
      <c r="P6038" s="309"/>
      <c r="Q6038" s="309"/>
      <c r="R6038" s="309"/>
      <c r="S6038" s="309"/>
      <c r="T6038" s="309"/>
      <c r="U6038" s="309"/>
    </row>
    <row r="6039" spans="1:21" x14ac:dyDescent="0.2">
      <c r="A6039" s="309"/>
      <c r="B6039" s="309"/>
      <c r="C6039" s="309"/>
      <c r="D6039" s="309"/>
      <c r="E6039" s="309"/>
      <c r="F6039" s="309"/>
      <c r="G6039" s="309"/>
      <c r="H6039" s="309"/>
      <c r="I6039" s="309"/>
      <c r="J6039" s="309"/>
      <c r="K6039" s="309"/>
      <c r="L6039" s="309"/>
      <c r="M6039" s="309"/>
      <c r="N6039" s="309"/>
      <c r="O6039" s="309"/>
      <c r="P6039" s="309"/>
      <c r="Q6039" s="309"/>
      <c r="R6039" s="309"/>
      <c r="S6039" s="309"/>
      <c r="T6039" s="309"/>
      <c r="U6039" s="309"/>
    </row>
    <row r="6040" spans="1:21" x14ac:dyDescent="0.2">
      <c r="A6040" s="309"/>
      <c r="B6040" s="309"/>
      <c r="C6040" s="309"/>
      <c r="D6040" s="309"/>
      <c r="E6040" s="309"/>
      <c r="F6040" s="309"/>
      <c r="G6040" s="309"/>
      <c r="H6040" s="309"/>
      <c r="I6040" s="309"/>
      <c r="J6040" s="309"/>
      <c r="K6040" s="309"/>
      <c r="L6040" s="309"/>
      <c r="M6040" s="309"/>
      <c r="N6040" s="309"/>
      <c r="O6040" s="309"/>
      <c r="P6040" s="309"/>
      <c r="Q6040" s="309"/>
      <c r="R6040" s="309"/>
      <c r="S6040" s="309"/>
      <c r="T6040" s="309"/>
      <c r="U6040" s="309"/>
    </row>
    <row r="6041" spans="1:21" x14ac:dyDescent="0.2">
      <c r="A6041" s="309"/>
      <c r="B6041" s="309"/>
      <c r="C6041" s="309"/>
      <c r="D6041" s="309"/>
      <c r="E6041" s="309"/>
      <c r="F6041" s="309"/>
      <c r="G6041" s="309"/>
      <c r="H6041" s="309"/>
      <c r="I6041" s="309"/>
      <c r="J6041" s="309"/>
      <c r="K6041" s="309"/>
      <c r="L6041" s="309"/>
      <c r="M6041" s="309"/>
      <c r="N6041" s="309"/>
      <c r="O6041" s="309"/>
      <c r="P6041" s="309"/>
      <c r="Q6041" s="309"/>
      <c r="R6041" s="309"/>
      <c r="S6041" s="309"/>
      <c r="T6041" s="309"/>
      <c r="U6041" s="309"/>
    </row>
    <row r="6042" spans="1:21" x14ac:dyDescent="0.2">
      <c r="A6042" s="309"/>
      <c r="B6042" s="309"/>
      <c r="C6042" s="309"/>
      <c r="D6042" s="309"/>
      <c r="E6042" s="309"/>
      <c r="F6042" s="309"/>
      <c r="G6042" s="309"/>
      <c r="H6042" s="309"/>
      <c r="I6042" s="309"/>
      <c r="J6042" s="309"/>
      <c r="K6042" s="309"/>
      <c r="L6042" s="309"/>
      <c r="M6042" s="309"/>
      <c r="N6042" s="309"/>
      <c r="O6042" s="309"/>
      <c r="P6042" s="309"/>
      <c r="Q6042" s="309"/>
      <c r="R6042" s="309"/>
      <c r="S6042" s="309"/>
      <c r="T6042" s="309"/>
      <c r="U6042" s="309"/>
    </row>
    <row r="6043" spans="1:21" x14ac:dyDescent="0.2">
      <c r="A6043" s="309"/>
      <c r="B6043" s="309"/>
      <c r="C6043" s="309"/>
      <c r="D6043" s="309"/>
      <c r="E6043" s="309"/>
      <c r="F6043" s="309"/>
      <c r="G6043" s="309"/>
      <c r="H6043" s="309"/>
      <c r="I6043" s="309"/>
      <c r="J6043" s="309"/>
      <c r="K6043" s="309"/>
      <c r="L6043" s="309"/>
      <c r="M6043" s="309"/>
      <c r="N6043" s="309"/>
      <c r="O6043" s="309"/>
      <c r="P6043" s="309"/>
      <c r="Q6043" s="309"/>
      <c r="R6043" s="309"/>
      <c r="S6043" s="309"/>
      <c r="T6043" s="309"/>
      <c r="U6043" s="309"/>
    </row>
    <row r="6044" spans="1:21" x14ac:dyDescent="0.2">
      <c r="A6044" s="309"/>
      <c r="B6044" s="309"/>
      <c r="C6044" s="309"/>
      <c r="D6044" s="309"/>
      <c r="E6044" s="309"/>
      <c r="F6044" s="309"/>
      <c r="G6044" s="309"/>
      <c r="H6044" s="309"/>
      <c r="I6044" s="309"/>
      <c r="J6044" s="309"/>
      <c r="K6044" s="309"/>
      <c r="L6044" s="309"/>
      <c r="M6044" s="309"/>
      <c r="N6044" s="309"/>
      <c r="O6044" s="309"/>
      <c r="P6044" s="309"/>
      <c r="Q6044" s="309"/>
      <c r="R6044" s="309"/>
      <c r="S6044" s="309"/>
      <c r="T6044" s="309"/>
      <c r="U6044" s="309"/>
    </row>
    <row r="6045" spans="1:21" x14ac:dyDescent="0.2">
      <c r="A6045" s="309"/>
      <c r="B6045" s="309"/>
      <c r="C6045" s="309"/>
      <c r="D6045" s="309"/>
      <c r="E6045" s="309"/>
      <c r="F6045" s="309"/>
      <c r="G6045" s="309"/>
      <c r="H6045" s="309"/>
      <c r="I6045" s="309"/>
      <c r="J6045" s="309"/>
      <c r="K6045" s="309"/>
      <c r="L6045" s="309"/>
      <c r="M6045" s="309"/>
      <c r="N6045" s="309"/>
      <c r="O6045" s="309"/>
      <c r="P6045" s="309"/>
      <c r="Q6045" s="309"/>
      <c r="R6045" s="309"/>
      <c r="S6045" s="309"/>
      <c r="T6045" s="309"/>
      <c r="U6045" s="309"/>
    </row>
    <row r="6046" spans="1:21" x14ac:dyDescent="0.2">
      <c r="A6046" s="309"/>
      <c r="B6046" s="309"/>
      <c r="C6046" s="309"/>
      <c r="D6046" s="309"/>
      <c r="E6046" s="309"/>
      <c r="F6046" s="309"/>
      <c r="G6046" s="309"/>
      <c r="H6046" s="309"/>
      <c r="I6046" s="309"/>
      <c r="J6046" s="309"/>
      <c r="K6046" s="309"/>
      <c r="L6046" s="309"/>
      <c r="M6046" s="309"/>
      <c r="N6046" s="309"/>
      <c r="O6046" s="309"/>
      <c r="P6046" s="309"/>
      <c r="Q6046" s="309"/>
      <c r="R6046" s="309"/>
      <c r="S6046" s="309"/>
      <c r="T6046" s="309"/>
      <c r="U6046" s="309"/>
    </row>
    <row r="6047" spans="1:21" x14ac:dyDescent="0.2">
      <c r="A6047" s="309"/>
      <c r="B6047" s="309"/>
      <c r="C6047" s="309"/>
      <c r="D6047" s="309"/>
      <c r="E6047" s="309"/>
      <c r="F6047" s="309"/>
      <c r="G6047" s="309"/>
      <c r="H6047" s="309"/>
      <c r="I6047" s="309"/>
      <c r="J6047" s="309"/>
      <c r="K6047" s="309"/>
      <c r="L6047" s="309"/>
      <c r="M6047" s="309"/>
      <c r="N6047" s="309"/>
      <c r="O6047" s="309"/>
      <c r="P6047" s="309"/>
      <c r="Q6047" s="309"/>
      <c r="R6047" s="309"/>
      <c r="S6047" s="309"/>
      <c r="T6047" s="309"/>
      <c r="U6047" s="309"/>
    </row>
    <row r="6048" spans="1:21" x14ac:dyDescent="0.2">
      <c r="A6048" s="309"/>
      <c r="B6048" s="309"/>
      <c r="C6048" s="309"/>
      <c r="D6048" s="309"/>
      <c r="E6048" s="309"/>
      <c r="F6048" s="309"/>
      <c r="G6048" s="309"/>
      <c r="H6048" s="309"/>
      <c r="I6048" s="309"/>
      <c r="J6048" s="309"/>
      <c r="K6048" s="309"/>
      <c r="L6048" s="309"/>
      <c r="M6048" s="309"/>
      <c r="N6048" s="309"/>
      <c r="O6048" s="309"/>
      <c r="P6048" s="309"/>
      <c r="Q6048" s="309"/>
      <c r="R6048" s="309"/>
      <c r="S6048" s="309"/>
      <c r="T6048" s="309"/>
      <c r="U6048" s="309"/>
    </row>
    <row r="6049" spans="1:21" x14ac:dyDescent="0.2">
      <c r="A6049" s="309"/>
      <c r="B6049" s="309"/>
      <c r="C6049" s="309"/>
      <c r="D6049" s="309"/>
      <c r="E6049" s="309"/>
      <c r="F6049" s="309"/>
      <c r="G6049" s="309"/>
      <c r="H6049" s="309"/>
      <c r="I6049" s="309"/>
      <c r="J6049" s="309"/>
      <c r="K6049" s="309"/>
      <c r="L6049" s="309"/>
      <c r="M6049" s="309"/>
      <c r="N6049" s="309"/>
      <c r="O6049" s="309"/>
      <c r="P6049" s="309"/>
      <c r="Q6049" s="309"/>
      <c r="R6049" s="309"/>
      <c r="S6049" s="309"/>
      <c r="T6049" s="309"/>
      <c r="U6049" s="309"/>
    </row>
    <row r="6050" spans="1:21" x14ac:dyDescent="0.2">
      <c r="A6050" s="309"/>
      <c r="B6050" s="309"/>
      <c r="C6050" s="309"/>
      <c r="D6050" s="309"/>
      <c r="E6050" s="309"/>
      <c r="F6050" s="309"/>
      <c r="G6050" s="309"/>
      <c r="H6050" s="309"/>
      <c r="I6050" s="309"/>
      <c r="J6050" s="309"/>
      <c r="K6050" s="309"/>
      <c r="L6050" s="309"/>
      <c r="M6050" s="309"/>
      <c r="N6050" s="309"/>
      <c r="O6050" s="309"/>
      <c r="P6050" s="309"/>
      <c r="Q6050" s="309"/>
      <c r="R6050" s="309"/>
      <c r="S6050" s="309"/>
      <c r="T6050" s="309"/>
      <c r="U6050" s="309"/>
    </row>
    <row r="6051" spans="1:21" x14ac:dyDescent="0.2">
      <c r="A6051" s="309"/>
      <c r="B6051" s="309"/>
      <c r="C6051" s="309"/>
      <c r="D6051" s="309"/>
      <c r="E6051" s="309"/>
      <c r="F6051" s="309"/>
      <c r="G6051" s="309"/>
      <c r="H6051" s="309"/>
      <c r="I6051" s="309"/>
      <c r="J6051" s="309"/>
      <c r="K6051" s="309"/>
      <c r="L6051" s="309"/>
      <c r="M6051" s="309"/>
      <c r="N6051" s="309"/>
      <c r="O6051" s="309"/>
      <c r="P6051" s="309"/>
      <c r="Q6051" s="309"/>
      <c r="R6051" s="309"/>
      <c r="S6051" s="309"/>
      <c r="T6051" s="309"/>
      <c r="U6051" s="309"/>
    </row>
    <row r="6052" spans="1:21" x14ac:dyDescent="0.2">
      <c r="A6052" s="309"/>
      <c r="B6052" s="309"/>
      <c r="C6052" s="309"/>
      <c r="D6052" s="309"/>
      <c r="E6052" s="309"/>
      <c r="F6052" s="309"/>
      <c r="G6052" s="309"/>
      <c r="H6052" s="309"/>
      <c r="I6052" s="309"/>
      <c r="J6052" s="309"/>
      <c r="K6052" s="309"/>
      <c r="L6052" s="309"/>
      <c r="M6052" s="309"/>
      <c r="N6052" s="309"/>
      <c r="O6052" s="309"/>
      <c r="P6052" s="309"/>
      <c r="Q6052" s="309"/>
      <c r="R6052" s="309"/>
      <c r="S6052" s="309"/>
      <c r="T6052" s="309"/>
      <c r="U6052" s="309"/>
    </row>
    <row r="6053" spans="1:21" x14ac:dyDescent="0.2">
      <c r="A6053" s="309"/>
      <c r="B6053" s="309"/>
      <c r="C6053" s="309"/>
      <c r="D6053" s="309"/>
      <c r="E6053" s="309"/>
      <c r="F6053" s="309"/>
      <c r="G6053" s="309"/>
      <c r="H6053" s="309"/>
      <c r="I6053" s="309"/>
      <c r="J6053" s="309"/>
      <c r="K6053" s="309"/>
      <c r="L6053" s="309"/>
      <c r="M6053" s="309"/>
      <c r="N6053" s="309"/>
      <c r="O6053" s="309"/>
      <c r="P6053" s="309"/>
      <c r="Q6053" s="309"/>
      <c r="R6053" s="309"/>
      <c r="S6053" s="309"/>
      <c r="T6053" s="309"/>
      <c r="U6053" s="309"/>
    </row>
    <row r="6054" spans="1:21" x14ac:dyDescent="0.2">
      <c r="A6054" s="309"/>
      <c r="B6054" s="309"/>
      <c r="C6054" s="309"/>
      <c r="D6054" s="309"/>
      <c r="E6054" s="309"/>
      <c r="F6054" s="309"/>
      <c r="G6054" s="309"/>
      <c r="H6054" s="309"/>
      <c r="I6054" s="309"/>
      <c r="J6054" s="309"/>
      <c r="K6054" s="309"/>
      <c r="L6054" s="309"/>
      <c r="M6054" s="309"/>
      <c r="N6054" s="309"/>
      <c r="O6054" s="309"/>
      <c r="P6054" s="309"/>
      <c r="Q6054" s="309"/>
      <c r="R6054" s="309"/>
      <c r="S6054" s="309"/>
      <c r="T6054" s="309"/>
      <c r="U6054" s="309"/>
    </row>
    <row r="6055" spans="1:21" x14ac:dyDescent="0.2">
      <c r="A6055" s="309"/>
      <c r="B6055" s="309"/>
      <c r="C6055" s="309"/>
      <c r="D6055" s="309"/>
      <c r="E6055" s="309"/>
      <c r="F6055" s="309"/>
      <c r="G6055" s="309"/>
      <c r="H6055" s="309"/>
      <c r="I6055" s="309"/>
      <c r="J6055" s="309"/>
      <c r="K6055" s="309"/>
      <c r="L6055" s="309"/>
      <c r="M6055" s="309"/>
      <c r="N6055" s="309"/>
      <c r="O6055" s="309"/>
      <c r="P6055" s="309"/>
      <c r="Q6055" s="309"/>
      <c r="R6055" s="309"/>
      <c r="S6055" s="309"/>
      <c r="T6055" s="309"/>
      <c r="U6055" s="309"/>
    </row>
    <row r="6056" spans="1:21" x14ac:dyDescent="0.2">
      <c r="A6056" s="309"/>
      <c r="B6056" s="309"/>
      <c r="C6056" s="309"/>
      <c r="D6056" s="309"/>
      <c r="E6056" s="309"/>
      <c r="F6056" s="309"/>
      <c r="G6056" s="309"/>
      <c r="H6056" s="309"/>
      <c r="I6056" s="309"/>
      <c r="J6056" s="309"/>
      <c r="K6056" s="309"/>
      <c r="L6056" s="309"/>
      <c r="M6056" s="309"/>
      <c r="N6056" s="309"/>
      <c r="O6056" s="309"/>
      <c r="P6056" s="309"/>
      <c r="Q6056" s="309"/>
      <c r="R6056" s="309"/>
      <c r="S6056" s="309"/>
      <c r="T6056" s="309"/>
      <c r="U6056" s="309"/>
    </row>
    <row r="6057" spans="1:21" x14ac:dyDescent="0.2">
      <c r="A6057" s="309"/>
      <c r="B6057" s="309"/>
      <c r="C6057" s="309"/>
      <c r="D6057" s="309"/>
      <c r="E6057" s="309"/>
      <c r="F6057" s="309"/>
      <c r="G6057" s="309"/>
      <c r="H6057" s="309"/>
      <c r="I6057" s="309"/>
      <c r="J6057" s="309"/>
      <c r="K6057" s="309"/>
      <c r="L6057" s="309"/>
      <c r="M6057" s="309"/>
      <c r="N6057" s="309"/>
      <c r="O6057" s="309"/>
      <c r="P6057" s="309"/>
      <c r="Q6057" s="309"/>
      <c r="R6057" s="309"/>
      <c r="S6057" s="309"/>
      <c r="T6057" s="309"/>
      <c r="U6057" s="309"/>
    </row>
    <row r="6058" spans="1:21" x14ac:dyDescent="0.2">
      <c r="A6058" s="309"/>
      <c r="B6058" s="309"/>
      <c r="C6058" s="309"/>
      <c r="D6058" s="309"/>
      <c r="E6058" s="309"/>
      <c r="F6058" s="309"/>
      <c r="G6058" s="309"/>
      <c r="H6058" s="309"/>
      <c r="I6058" s="309"/>
      <c r="J6058" s="309"/>
      <c r="K6058" s="309"/>
      <c r="L6058" s="309"/>
      <c r="M6058" s="309"/>
      <c r="N6058" s="309"/>
      <c r="O6058" s="309"/>
      <c r="P6058" s="309"/>
      <c r="Q6058" s="309"/>
      <c r="R6058" s="309"/>
      <c r="S6058" s="309"/>
      <c r="T6058" s="309"/>
      <c r="U6058" s="309"/>
    </row>
    <row r="6059" spans="1:21" x14ac:dyDescent="0.2">
      <c r="A6059" s="309"/>
      <c r="B6059" s="309"/>
      <c r="C6059" s="309"/>
      <c r="D6059" s="309"/>
      <c r="E6059" s="309"/>
      <c r="F6059" s="309"/>
      <c r="G6059" s="309"/>
      <c r="H6059" s="309"/>
      <c r="I6059" s="309"/>
      <c r="J6059" s="309"/>
      <c r="K6059" s="309"/>
      <c r="L6059" s="309"/>
      <c r="M6059" s="309"/>
      <c r="N6059" s="309"/>
      <c r="O6059" s="309"/>
      <c r="P6059" s="309"/>
      <c r="Q6059" s="309"/>
      <c r="R6059" s="309"/>
      <c r="S6059" s="309"/>
      <c r="T6059" s="309"/>
      <c r="U6059" s="309"/>
    </row>
    <row r="6060" spans="1:21" x14ac:dyDescent="0.2">
      <c r="A6060" s="309"/>
      <c r="B6060" s="309"/>
      <c r="C6060" s="309"/>
      <c r="D6060" s="309"/>
      <c r="E6060" s="309"/>
      <c r="F6060" s="309"/>
      <c r="G6060" s="309"/>
      <c r="H6060" s="309"/>
      <c r="I6060" s="309"/>
      <c r="J6060" s="309"/>
      <c r="K6060" s="309"/>
      <c r="L6060" s="309"/>
      <c r="M6060" s="309"/>
      <c r="N6060" s="309"/>
      <c r="O6060" s="309"/>
      <c r="P6060" s="309"/>
      <c r="Q6060" s="309"/>
      <c r="R6060" s="309"/>
      <c r="S6060" s="309"/>
      <c r="T6060" s="309"/>
      <c r="U6060" s="309"/>
    </row>
    <row r="6061" spans="1:21" x14ac:dyDescent="0.2">
      <c r="A6061" s="309"/>
      <c r="B6061" s="309"/>
      <c r="C6061" s="309"/>
      <c r="D6061" s="309"/>
      <c r="E6061" s="309"/>
      <c r="F6061" s="309"/>
      <c r="G6061" s="309"/>
      <c r="H6061" s="309"/>
      <c r="I6061" s="309"/>
      <c r="J6061" s="309"/>
      <c r="K6061" s="309"/>
      <c r="L6061" s="309"/>
      <c r="M6061" s="309"/>
      <c r="N6061" s="309"/>
      <c r="O6061" s="309"/>
      <c r="P6061" s="309"/>
      <c r="Q6061" s="309"/>
      <c r="R6061" s="309"/>
      <c r="S6061" s="309"/>
      <c r="T6061" s="309"/>
      <c r="U6061" s="309"/>
    </row>
    <row r="6062" spans="1:21" x14ac:dyDescent="0.2">
      <c r="A6062" s="309"/>
      <c r="B6062" s="309"/>
      <c r="C6062" s="309"/>
      <c r="D6062" s="309"/>
      <c r="E6062" s="309"/>
      <c r="F6062" s="309"/>
      <c r="G6062" s="309"/>
      <c r="H6062" s="309"/>
      <c r="I6062" s="309"/>
      <c r="J6062" s="309"/>
      <c r="K6062" s="309"/>
      <c r="L6062" s="309"/>
      <c r="M6062" s="309"/>
      <c r="N6062" s="309"/>
      <c r="O6062" s="309"/>
      <c r="P6062" s="309"/>
      <c r="Q6062" s="309"/>
      <c r="R6062" s="309"/>
      <c r="S6062" s="309"/>
      <c r="T6062" s="309"/>
      <c r="U6062" s="309"/>
    </row>
    <row r="6063" spans="1:21" x14ac:dyDescent="0.2">
      <c r="A6063" s="309"/>
      <c r="B6063" s="309"/>
      <c r="C6063" s="309"/>
      <c r="D6063" s="309"/>
      <c r="E6063" s="309"/>
      <c r="F6063" s="309"/>
      <c r="G6063" s="309"/>
      <c r="H6063" s="309"/>
      <c r="I6063" s="309"/>
      <c r="J6063" s="309"/>
      <c r="K6063" s="309"/>
      <c r="L6063" s="309"/>
      <c r="M6063" s="309"/>
      <c r="N6063" s="309"/>
      <c r="O6063" s="309"/>
      <c r="P6063" s="309"/>
      <c r="Q6063" s="309"/>
      <c r="R6063" s="309"/>
      <c r="S6063" s="309"/>
      <c r="T6063" s="309"/>
      <c r="U6063" s="309"/>
    </row>
    <row r="6064" spans="1:21" x14ac:dyDescent="0.2">
      <c r="A6064" s="309"/>
      <c r="B6064" s="309"/>
      <c r="C6064" s="309"/>
      <c r="D6064" s="309"/>
      <c r="E6064" s="309"/>
      <c r="F6064" s="309"/>
      <c r="G6064" s="309"/>
      <c r="H6064" s="309"/>
      <c r="I6064" s="309"/>
      <c r="J6064" s="309"/>
      <c r="K6064" s="309"/>
      <c r="L6064" s="309"/>
      <c r="M6064" s="309"/>
      <c r="N6064" s="309"/>
      <c r="O6064" s="309"/>
      <c r="P6064" s="309"/>
      <c r="Q6064" s="309"/>
      <c r="R6064" s="309"/>
      <c r="S6064" s="309"/>
      <c r="T6064" s="309"/>
      <c r="U6064" s="309"/>
    </row>
    <row r="6065" spans="1:21" x14ac:dyDescent="0.2">
      <c r="A6065" s="309"/>
      <c r="B6065" s="309"/>
      <c r="C6065" s="309"/>
      <c r="D6065" s="309"/>
      <c r="E6065" s="309"/>
      <c r="F6065" s="309"/>
      <c r="G6065" s="309"/>
      <c r="H6065" s="309"/>
      <c r="I6065" s="309"/>
      <c r="J6065" s="309"/>
      <c r="K6065" s="309"/>
      <c r="L6065" s="309"/>
      <c r="M6065" s="309"/>
      <c r="N6065" s="309"/>
      <c r="O6065" s="309"/>
      <c r="P6065" s="309"/>
      <c r="Q6065" s="309"/>
      <c r="R6065" s="309"/>
      <c r="S6065" s="309"/>
      <c r="T6065" s="309"/>
      <c r="U6065" s="309"/>
    </row>
    <row r="6066" spans="1:21" x14ac:dyDescent="0.2">
      <c r="A6066" s="309"/>
      <c r="B6066" s="309"/>
      <c r="C6066" s="309"/>
      <c r="D6066" s="309"/>
      <c r="E6066" s="309"/>
      <c r="F6066" s="309"/>
      <c r="G6066" s="309"/>
      <c r="H6066" s="309"/>
      <c r="I6066" s="309"/>
      <c r="J6066" s="309"/>
      <c r="K6066" s="309"/>
      <c r="L6066" s="309"/>
      <c r="M6066" s="309"/>
      <c r="N6066" s="309"/>
      <c r="O6066" s="309"/>
      <c r="P6066" s="309"/>
      <c r="Q6066" s="309"/>
      <c r="R6066" s="309"/>
      <c r="S6066" s="309"/>
      <c r="T6066" s="309"/>
      <c r="U6066" s="309"/>
    </row>
    <row r="6067" spans="1:21" x14ac:dyDescent="0.2">
      <c r="A6067" s="309"/>
      <c r="B6067" s="309"/>
      <c r="C6067" s="309"/>
      <c r="D6067" s="309"/>
      <c r="E6067" s="309"/>
      <c r="F6067" s="309"/>
      <c r="G6067" s="309"/>
      <c r="H6067" s="309"/>
      <c r="I6067" s="309"/>
      <c r="J6067" s="309"/>
      <c r="K6067" s="309"/>
      <c r="L6067" s="309"/>
      <c r="M6067" s="309"/>
      <c r="N6067" s="309"/>
      <c r="O6067" s="309"/>
      <c r="P6067" s="309"/>
      <c r="Q6067" s="309"/>
      <c r="R6067" s="309"/>
      <c r="S6067" s="309"/>
      <c r="T6067" s="309"/>
      <c r="U6067" s="309"/>
    </row>
    <row r="6068" spans="1:21" x14ac:dyDescent="0.2">
      <c r="A6068" s="309"/>
      <c r="B6068" s="309"/>
      <c r="C6068" s="309"/>
      <c r="D6068" s="309"/>
      <c r="E6068" s="309"/>
      <c r="F6068" s="309"/>
      <c r="G6068" s="309"/>
      <c r="H6068" s="309"/>
      <c r="I6068" s="309"/>
      <c r="J6068" s="309"/>
      <c r="K6068" s="309"/>
      <c r="L6068" s="309"/>
      <c r="M6068" s="309"/>
      <c r="N6068" s="309"/>
      <c r="O6068" s="309"/>
      <c r="P6068" s="309"/>
      <c r="Q6068" s="309"/>
      <c r="R6068" s="309"/>
      <c r="S6068" s="309"/>
      <c r="T6068" s="309"/>
      <c r="U6068" s="309"/>
    </row>
    <row r="6069" spans="1:21" x14ac:dyDescent="0.2">
      <c r="A6069" s="309"/>
      <c r="B6069" s="309"/>
      <c r="C6069" s="309"/>
      <c r="D6069" s="309"/>
      <c r="E6069" s="309"/>
      <c r="F6069" s="309"/>
      <c r="G6069" s="309"/>
      <c r="H6069" s="309"/>
      <c r="I6069" s="309"/>
      <c r="J6069" s="309"/>
      <c r="K6069" s="309"/>
      <c r="L6069" s="309"/>
      <c r="M6069" s="309"/>
      <c r="N6069" s="309"/>
      <c r="O6069" s="309"/>
      <c r="P6069" s="309"/>
      <c r="Q6069" s="309"/>
      <c r="R6069" s="309"/>
      <c r="S6069" s="309"/>
      <c r="T6069" s="309"/>
      <c r="U6069" s="309"/>
    </row>
    <row r="6070" spans="1:21" x14ac:dyDescent="0.2">
      <c r="A6070" s="309"/>
      <c r="B6070" s="309"/>
      <c r="C6070" s="309"/>
      <c r="D6070" s="309"/>
      <c r="E6070" s="309"/>
      <c r="F6070" s="309"/>
      <c r="G6070" s="309"/>
      <c r="H6070" s="309"/>
      <c r="I6070" s="309"/>
      <c r="J6070" s="309"/>
      <c r="K6070" s="309"/>
      <c r="L6070" s="309"/>
      <c r="M6070" s="309"/>
      <c r="N6070" s="309"/>
      <c r="O6070" s="309"/>
      <c r="P6070" s="309"/>
      <c r="Q6070" s="309"/>
      <c r="R6070" s="309"/>
      <c r="S6070" s="309"/>
      <c r="T6070" s="309"/>
      <c r="U6070" s="309"/>
    </row>
    <row r="6071" spans="1:21" x14ac:dyDescent="0.2">
      <c r="A6071" s="309"/>
      <c r="B6071" s="309"/>
      <c r="C6071" s="309"/>
      <c r="D6071" s="309"/>
      <c r="E6071" s="309"/>
      <c r="F6071" s="309"/>
      <c r="G6071" s="309"/>
      <c r="H6071" s="309"/>
      <c r="I6071" s="309"/>
      <c r="J6071" s="309"/>
      <c r="K6071" s="309"/>
      <c r="L6071" s="309"/>
      <c r="M6071" s="309"/>
      <c r="N6071" s="309"/>
      <c r="O6071" s="309"/>
      <c r="P6071" s="309"/>
      <c r="Q6071" s="309"/>
      <c r="R6071" s="309"/>
      <c r="S6071" s="309"/>
      <c r="T6071" s="309"/>
      <c r="U6071" s="309"/>
    </row>
    <row r="6072" spans="1:21" x14ac:dyDescent="0.2">
      <c r="A6072" s="309"/>
      <c r="B6072" s="309"/>
      <c r="C6072" s="309"/>
      <c r="D6072" s="309"/>
      <c r="E6072" s="309"/>
      <c r="F6072" s="309"/>
      <c r="G6072" s="309"/>
      <c r="H6072" s="309"/>
      <c r="I6072" s="309"/>
      <c r="J6072" s="309"/>
      <c r="K6072" s="309"/>
      <c r="L6072" s="309"/>
      <c r="M6072" s="309"/>
      <c r="N6072" s="309"/>
      <c r="O6072" s="309"/>
      <c r="P6072" s="309"/>
      <c r="Q6072" s="309"/>
      <c r="R6072" s="309"/>
      <c r="S6072" s="309"/>
      <c r="T6072" s="309"/>
      <c r="U6072" s="309"/>
    </row>
    <row r="6073" spans="1:21" x14ac:dyDescent="0.2">
      <c r="A6073" s="309"/>
      <c r="B6073" s="309"/>
      <c r="C6073" s="309"/>
      <c r="D6073" s="309"/>
      <c r="E6073" s="309"/>
      <c r="F6073" s="309"/>
      <c r="G6073" s="309"/>
      <c r="H6073" s="309"/>
      <c r="I6073" s="309"/>
      <c r="J6073" s="309"/>
      <c r="K6073" s="309"/>
      <c r="L6073" s="309"/>
      <c r="M6073" s="309"/>
      <c r="N6073" s="309"/>
      <c r="O6073" s="309"/>
      <c r="P6073" s="309"/>
      <c r="Q6073" s="309"/>
      <c r="R6073" s="309"/>
      <c r="S6073" s="309"/>
      <c r="T6073" s="309"/>
      <c r="U6073" s="309"/>
    </row>
    <row r="6074" spans="1:21" x14ac:dyDescent="0.2">
      <c r="A6074" s="309"/>
      <c r="B6074" s="309"/>
      <c r="C6074" s="309"/>
      <c r="D6074" s="309"/>
      <c r="E6074" s="309"/>
      <c r="F6074" s="309"/>
      <c r="G6074" s="309"/>
      <c r="H6074" s="309"/>
      <c r="I6074" s="309"/>
      <c r="J6074" s="309"/>
      <c r="K6074" s="309"/>
      <c r="L6074" s="309"/>
      <c r="M6074" s="309"/>
      <c r="N6074" s="309"/>
      <c r="O6074" s="309"/>
      <c r="P6074" s="309"/>
      <c r="Q6074" s="309"/>
      <c r="R6074" s="309"/>
      <c r="S6074" s="309"/>
      <c r="T6074" s="309"/>
      <c r="U6074" s="309"/>
    </row>
    <row r="6075" spans="1:21" x14ac:dyDescent="0.2">
      <c r="A6075" s="309"/>
      <c r="B6075" s="309"/>
      <c r="C6075" s="309"/>
      <c r="D6075" s="309"/>
      <c r="E6075" s="309"/>
      <c r="F6075" s="309"/>
      <c r="G6075" s="309"/>
      <c r="H6075" s="309"/>
      <c r="I6075" s="309"/>
      <c r="J6075" s="309"/>
      <c r="K6075" s="309"/>
      <c r="L6075" s="309"/>
      <c r="M6075" s="309"/>
      <c r="N6075" s="309"/>
      <c r="O6075" s="309"/>
      <c r="P6075" s="309"/>
      <c r="Q6075" s="309"/>
      <c r="R6075" s="309"/>
      <c r="S6075" s="309"/>
      <c r="T6075" s="309"/>
      <c r="U6075" s="309"/>
    </row>
    <row r="6076" spans="1:21" x14ac:dyDescent="0.2">
      <c r="A6076" s="309"/>
      <c r="B6076" s="309"/>
      <c r="C6076" s="309"/>
      <c r="D6076" s="309"/>
      <c r="E6076" s="309"/>
      <c r="F6076" s="309"/>
      <c r="G6076" s="309"/>
      <c r="H6076" s="309"/>
      <c r="I6076" s="309"/>
      <c r="J6076" s="309"/>
      <c r="K6076" s="309"/>
      <c r="L6076" s="309"/>
      <c r="M6076" s="309"/>
      <c r="N6076" s="309"/>
      <c r="O6076" s="309"/>
      <c r="P6076" s="309"/>
      <c r="Q6076" s="309"/>
      <c r="R6076" s="309"/>
      <c r="S6076" s="309"/>
      <c r="T6076" s="309"/>
      <c r="U6076" s="309"/>
    </row>
    <row r="6077" spans="1:21" x14ac:dyDescent="0.2">
      <c r="A6077" s="309"/>
      <c r="B6077" s="309"/>
      <c r="C6077" s="309"/>
      <c r="D6077" s="309"/>
      <c r="E6077" s="309"/>
      <c r="F6077" s="309"/>
      <c r="G6077" s="309"/>
      <c r="H6077" s="309"/>
      <c r="I6077" s="309"/>
      <c r="J6077" s="309"/>
      <c r="K6077" s="309"/>
      <c r="L6077" s="309"/>
      <c r="M6077" s="309"/>
      <c r="N6077" s="309"/>
      <c r="O6077" s="309"/>
      <c r="P6077" s="309"/>
      <c r="Q6077" s="309"/>
      <c r="R6077" s="309"/>
      <c r="S6077" s="309"/>
      <c r="T6077" s="309"/>
      <c r="U6077" s="309"/>
    </row>
    <row r="6078" spans="1:21" x14ac:dyDescent="0.2">
      <c r="A6078" s="309"/>
      <c r="B6078" s="309"/>
      <c r="C6078" s="309"/>
      <c r="D6078" s="309"/>
      <c r="E6078" s="309"/>
      <c r="F6078" s="309"/>
      <c r="G6078" s="309"/>
      <c r="H6078" s="309"/>
      <c r="I6078" s="309"/>
      <c r="J6078" s="309"/>
      <c r="K6078" s="309"/>
      <c r="L6078" s="309"/>
      <c r="M6078" s="309"/>
      <c r="N6078" s="309"/>
      <c r="O6078" s="309"/>
      <c r="P6078" s="309"/>
      <c r="Q6078" s="309"/>
      <c r="R6078" s="309"/>
      <c r="S6078" s="309"/>
      <c r="T6078" s="309"/>
      <c r="U6078" s="309"/>
    </row>
    <row r="6079" spans="1:21" x14ac:dyDescent="0.2">
      <c r="A6079" s="309"/>
      <c r="B6079" s="309"/>
      <c r="C6079" s="309"/>
      <c r="D6079" s="309"/>
      <c r="E6079" s="309"/>
      <c r="F6079" s="309"/>
      <c r="G6079" s="309"/>
      <c r="H6079" s="309"/>
      <c r="I6079" s="309"/>
      <c r="J6079" s="309"/>
      <c r="K6079" s="309"/>
      <c r="L6079" s="309"/>
      <c r="M6079" s="309"/>
      <c r="N6079" s="309"/>
      <c r="O6079" s="309"/>
      <c r="P6079" s="309"/>
      <c r="Q6079" s="309"/>
      <c r="R6079" s="309"/>
      <c r="S6079" s="309"/>
      <c r="T6079" s="309"/>
      <c r="U6079" s="309"/>
    </row>
    <row r="6080" spans="1:21" x14ac:dyDescent="0.2">
      <c r="A6080" s="309"/>
      <c r="B6080" s="309"/>
      <c r="C6080" s="309"/>
      <c r="D6080" s="309"/>
      <c r="E6080" s="309"/>
      <c r="F6080" s="309"/>
      <c r="G6080" s="309"/>
      <c r="H6080" s="309"/>
      <c r="I6080" s="309"/>
      <c r="J6080" s="309"/>
      <c r="K6080" s="309"/>
      <c r="L6080" s="309"/>
      <c r="M6080" s="309"/>
      <c r="N6080" s="309"/>
      <c r="O6080" s="309"/>
      <c r="P6080" s="309"/>
      <c r="Q6080" s="309"/>
      <c r="R6080" s="309"/>
      <c r="S6080" s="309"/>
      <c r="T6080" s="309"/>
      <c r="U6080" s="309"/>
    </row>
    <row r="6081" spans="1:21" x14ac:dyDescent="0.2">
      <c r="A6081" s="309"/>
      <c r="B6081" s="309"/>
      <c r="C6081" s="309"/>
      <c r="D6081" s="309"/>
      <c r="E6081" s="309"/>
      <c r="F6081" s="309"/>
      <c r="G6081" s="309"/>
      <c r="H6081" s="309"/>
      <c r="I6081" s="309"/>
      <c r="J6081" s="309"/>
      <c r="K6081" s="309"/>
      <c r="L6081" s="309"/>
      <c r="M6081" s="309"/>
      <c r="N6081" s="309"/>
      <c r="O6081" s="309"/>
      <c r="P6081" s="309"/>
      <c r="Q6081" s="309"/>
      <c r="R6081" s="309"/>
      <c r="S6081" s="309"/>
      <c r="T6081" s="309"/>
      <c r="U6081" s="309"/>
    </row>
    <row r="6082" spans="1:21" x14ac:dyDescent="0.2">
      <c r="A6082" s="309"/>
      <c r="B6082" s="309"/>
      <c r="C6082" s="309"/>
      <c r="D6082" s="309"/>
      <c r="E6082" s="309"/>
      <c r="F6082" s="309"/>
      <c r="G6082" s="309"/>
      <c r="H6082" s="309"/>
      <c r="I6082" s="309"/>
      <c r="J6082" s="309"/>
      <c r="K6082" s="309"/>
      <c r="L6082" s="309"/>
      <c r="M6082" s="309"/>
      <c r="N6082" s="309"/>
      <c r="O6082" s="309"/>
      <c r="P6082" s="309"/>
      <c r="Q6082" s="309"/>
      <c r="R6082" s="309"/>
      <c r="S6082" s="309"/>
      <c r="T6082" s="309"/>
      <c r="U6082" s="309"/>
    </row>
    <row r="6083" spans="1:21" x14ac:dyDescent="0.2">
      <c r="A6083" s="309"/>
      <c r="B6083" s="309"/>
      <c r="C6083" s="309"/>
      <c r="D6083" s="309"/>
      <c r="E6083" s="309"/>
      <c r="F6083" s="309"/>
      <c r="G6083" s="309"/>
      <c r="H6083" s="309"/>
      <c r="I6083" s="309"/>
      <c r="J6083" s="309"/>
      <c r="K6083" s="309"/>
      <c r="L6083" s="309"/>
      <c r="M6083" s="309"/>
      <c r="N6083" s="309"/>
      <c r="O6083" s="309"/>
      <c r="P6083" s="309"/>
      <c r="Q6083" s="309"/>
      <c r="R6083" s="309"/>
      <c r="S6083" s="309"/>
      <c r="T6083" s="309"/>
      <c r="U6083" s="309"/>
    </row>
    <row r="6084" spans="1:21" x14ac:dyDescent="0.2">
      <c r="A6084" s="309"/>
      <c r="B6084" s="309"/>
      <c r="C6084" s="309"/>
      <c r="D6084" s="309"/>
      <c r="E6084" s="309"/>
      <c r="F6084" s="309"/>
      <c r="G6084" s="309"/>
      <c r="H6084" s="309"/>
      <c r="I6084" s="309"/>
      <c r="J6084" s="309"/>
      <c r="K6084" s="309"/>
      <c r="L6084" s="309"/>
      <c r="M6084" s="309"/>
      <c r="N6084" s="309"/>
      <c r="O6084" s="309"/>
      <c r="P6084" s="309"/>
      <c r="Q6084" s="309"/>
      <c r="R6084" s="309"/>
      <c r="S6084" s="309"/>
      <c r="T6084" s="309"/>
      <c r="U6084" s="309"/>
    </row>
    <row r="6085" spans="1:21" x14ac:dyDescent="0.2">
      <c r="A6085" s="309"/>
      <c r="B6085" s="309"/>
      <c r="C6085" s="309"/>
      <c r="D6085" s="309"/>
      <c r="E6085" s="309"/>
      <c r="F6085" s="309"/>
      <c r="G6085" s="309"/>
      <c r="H6085" s="309"/>
      <c r="I6085" s="309"/>
      <c r="J6085" s="309"/>
      <c r="K6085" s="309"/>
      <c r="L6085" s="309"/>
      <c r="M6085" s="309"/>
      <c r="N6085" s="309"/>
      <c r="O6085" s="309"/>
      <c r="P6085" s="309"/>
      <c r="Q6085" s="309"/>
      <c r="R6085" s="309"/>
      <c r="S6085" s="309"/>
      <c r="T6085" s="309"/>
      <c r="U6085" s="309"/>
    </row>
    <row r="6086" spans="1:21" x14ac:dyDescent="0.2">
      <c r="A6086" s="309"/>
      <c r="B6086" s="309"/>
      <c r="C6086" s="309"/>
      <c r="D6086" s="309"/>
      <c r="E6086" s="309"/>
      <c r="F6086" s="309"/>
      <c r="G6086" s="309"/>
      <c r="H6086" s="309"/>
      <c r="I6086" s="309"/>
      <c r="J6086" s="309"/>
      <c r="K6086" s="309"/>
      <c r="L6086" s="309"/>
      <c r="M6086" s="309"/>
      <c r="N6086" s="309"/>
      <c r="O6086" s="309"/>
      <c r="P6086" s="309"/>
      <c r="Q6086" s="309"/>
      <c r="R6086" s="309"/>
      <c r="S6086" s="309"/>
      <c r="T6086" s="309"/>
      <c r="U6086" s="309"/>
    </row>
    <row r="6087" spans="1:21" x14ac:dyDescent="0.2">
      <c r="A6087" s="309"/>
      <c r="B6087" s="309"/>
      <c r="C6087" s="309"/>
      <c r="D6087" s="309"/>
      <c r="E6087" s="309"/>
      <c r="F6087" s="309"/>
      <c r="G6087" s="309"/>
      <c r="H6087" s="309"/>
      <c r="I6087" s="309"/>
      <c r="J6087" s="309"/>
      <c r="K6087" s="309"/>
      <c r="L6087" s="309"/>
      <c r="M6087" s="309"/>
      <c r="N6087" s="309"/>
      <c r="O6087" s="309"/>
      <c r="P6087" s="309"/>
      <c r="Q6087" s="309"/>
      <c r="R6087" s="309"/>
      <c r="S6087" s="309"/>
      <c r="T6087" s="309"/>
      <c r="U6087" s="309"/>
    </row>
    <row r="6088" spans="1:21" x14ac:dyDescent="0.2">
      <c r="A6088" s="309"/>
      <c r="B6088" s="309"/>
      <c r="C6088" s="309"/>
      <c r="D6088" s="309"/>
      <c r="E6088" s="309"/>
      <c r="F6088" s="309"/>
      <c r="G6088" s="309"/>
      <c r="H6088" s="309"/>
      <c r="I6088" s="309"/>
      <c r="J6088" s="309"/>
      <c r="K6088" s="309"/>
      <c r="L6088" s="309"/>
      <c r="M6088" s="309"/>
      <c r="N6088" s="309"/>
      <c r="O6088" s="309"/>
      <c r="P6088" s="309"/>
      <c r="Q6088" s="309"/>
      <c r="R6088" s="309"/>
      <c r="S6088" s="309"/>
      <c r="T6088" s="309"/>
      <c r="U6088" s="309"/>
    </row>
    <row r="6089" spans="1:21" x14ac:dyDescent="0.2">
      <c r="A6089" s="309"/>
      <c r="B6089" s="309"/>
      <c r="C6089" s="309"/>
      <c r="D6089" s="309"/>
      <c r="E6089" s="309"/>
      <c r="F6089" s="309"/>
      <c r="G6089" s="309"/>
      <c r="H6089" s="309"/>
      <c r="I6089" s="309"/>
      <c r="J6089" s="309"/>
      <c r="K6089" s="309"/>
      <c r="L6089" s="309"/>
      <c r="M6089" s="309"/>
      <c r="N6089" s="309"/>
      <c r="O6089" s="309"/>
      <c r="P6089" s="309"/>
      <c r="Q6089" s="309"/>
      <c r="R6089" s="309"/>
      <c r="S6089" s="309"/>
      <c r="T6089" s="309"/>
      <c r="U6089" s="309"/>
    </row>
    <row r="6090" spans="1:21" x14ac:dyDescent="0.2">
      <c r="A6090" s="309"/>
      <c r="B6090" s="309"/>
      <c r="C6090" s="309"/>
      <c r="D6090" s="309"/>
      <c r="E6090" s="309"/>
      <c r="F6090" s="309"/>
      <c r="G6090" s="309"/>
      <c r="H6090" s="309"/>
      <c r="I6090" s="309"/>
      <c r="J6090" s="309"/>
      <c r="K6090" s="309"/>
      <c r="L6090" s="309"/>
      <c r="M6090" s="309"/>
      <c r="N6090" s="309"/>
      <c r="O6090" s="309"/>
      <c r="P6090" s="309"/>
      <c r="Q6090" s="309"/>
      <c r="R6090" s="309"/>
      <c r="S6090" s="309"/>
      <c r="T6090" s="309"/>
      <c r="U6090" s="309"/>
    </row>
    <row r="6091" spans="1:21" x14ac:dyDescent="0.2">
      <c r="A6091" s="309"/>
      <c r="B6091" s="309"/>
      <c r="C6091" s="309"/>
      <c r="D6091" s="309"/>
      <c r="E6091" s="309"/>
      <c r="F6091" s="309"/>
      <c r="G6091" s="309"/>
      <c r="H6091" s="309"/>
      <c r="I6091" s="309"/>
      <c r="J6091" s="309"/>
      <c r="K6091" s="309"/>
      <c r="L6091" s="309"/>
      <c r="M6091" s="309"/>
      <c r="N6091" s="309"/>
      <c r="O6091" s="309"/>
      <c r="P6091" s="309"/>
      <c r="Q6091" s="309"/>
      <c r="R6091" s="309"/>
      <c r="S6091" s="309"/>
      <c r="T6091" s="309"/>
      <c r="U6091" s="309"/>
    </row>
    <row r="6092" spans="1:21" x14ac:dyDescent="0.2">
      <c r="A6092" s="309"/>
      <c r="B6092" s="309"/>
      <c r="C6092" s="309"/>
      <c r="D6092" s="309"/>
      <c r="E6092" s="309"/>
      <c r="F6092" s="309"/>
      <c r="G6092" s="309"/>
      <c r="H6092" s="309"/>
      <c r="I6092" s="309"/>
      <c r="J6092" s="309"/>
      <c r="K6092" s="309"/>
      <c r="L6092" s="309"/>
      <c r="M6092" s="309"/>
      <c r="N6092" s="309"/>
      <c r="O6092" s="309"/>
      <c r="P6092" s="309"/>
      <c r="Q6092" s="309"/>
      <c r="R6092" s="309"/>
      <c r="S6092" s="309"/>
      <c r="T6092" s="309"/>
      <c r="U6092" s="309"/>
    </row>
    <row r="6093" spans="1:21" x14ac:dyDescent="0.2">
      <c r="A6093" s="309"/>
      <c r="B6093" s="309"/>
      <c r="C6093" s="309"/>
      <c r="D6093" s="309"/>
      <c r="E6093" s="309"/>
      <c r="F6093" s="309"/>
      <c r="G6093" s="309"/>
      <c r="H6093" s="309"/>
      <c r="I6093" s="309"/>
      <c r="J6093" s="309"/>
      <c r="K6093" s="309"/>
      <c r="L6093" s="309"/>
      <c r="M6093" s="309"/>
      <c r="N6093" s="309"/>
      <c r="O6093" s="309"/>
      <c r="P6093" s="309"/>
      <c r="Q6093" s="309"/>
      <c r="R6093" s="309"/>
      <c r="S6093" s="309"/>
      <c r="T6093" s="309"/>
      <c r="U6093" s="309"/>
    </row>
    <row r="6094" spans="1:21" x14ac:dyDescent="0.2">
      <c r="A6094" s="309"/>
      <c r="B6094" s="309"/>
      <c r="C6094" s="309"/>
      <c r="D6094" s="309"/>
      <c r="E6094" s="309"/>
      <c r="F6094" s="309"/>
      <c r="G6094" s="309"/>
      <c r="H6094" s="309"/>
      <c r="I6094" s="309"/>
      <c r="J6094" s="309"/>
      <c r="K6094" s="309"/>
      <c r="L6094" s="309"/>
      <c r="M6094" s="309"/>
      <c r="N6094" s="309"/>
      <c r="O6094" s="309"/>
      <c r="P6094" s="309"/>
      <c r="Q6094" s="309"/>
      <c r="R6094" s="309"/>
      <c r="S6094" s="309"/>
      <c r="T6094" s="309"/>
      <c r="U6094" s="309"/>
    </row>
    <row r="6095" spans="1:21" x14ac:dyDescent="0.2">
      <c r="A6095" s="309"/>
      <c r="B6095" s="309"/>
      <c r="C6095" s="309"/>
      <c r="D6095" s="309"/>
      <c r="E6095" s="309"/>
      <c r="F6095" s="309"/>
      <c r="G6095" s="309"/>
      <c r="H6095" s="309"/>
      <c r="I6095" s="309"/>
      <c r="J6095" s="309"/>
      <c r="K6095" s="309"/>
      <c r="L6095" s="309"/>
      <c r="M6095" s="309"/>
      <c r="N6095" s="309"/>
      <c r="O6095" s="309"/>
      <c r="P6095" s="309"/>
      <c r="Q6095" s="309"/>
      <c r="R6095" s="309"/>
      <c r="S6095" s="309"/>
      <c r="T6095" s="309"/>
      <c r="U6095" s="309"/>
    </row>
    <row r="6096" spans="1:21" x14ac:dyDescent="0.2">
      <c r="A6096" s="309"/>
      <c r="B6096" s="309"/>
      <c r="C6096" s="309"/>
      <c r="D6096" s="309"/>
      <c r="E6096" s="309"/>
      <c r="F6096" s="309"/>
      <c r="G6096" s="309"/>
      <c r="H6096" s="309"/>
      <c r="I6096" s="309"/>
      <c r="J6096" s="309"/>
      <c r="K6096" s="309"/>
      <c r="L6096" s="309"/>
      <c r="M6096" s="309"/>
      <c r="N6096" s="309"/>
      <c r="O6096" s="309"/>
      <c r="P6096" s="309"/>
      <c r="Q6096" s="309"/>
      <c r="R6096" s="309"/>
      <c r="S6096" s="309"/>
      <c r="T6096" s="309"/>
      <c r="U6096" s="309"/>
    </row>
    <row r="6097" spans="1:21" x14ac:dyDescent="0.2">
      <c r="A6097" s="309"/>
      <c r="B6097" s="309"/>
      <c r="C6097" s="309"/>
      <c r="D6097" s="309"/>
      <c r="E6097" s="309"/>
      <c r="F6097" s="309"/>
      <c r="G6097" s="309"/>
      <c r="H6097" s="309"/>
      <c r="I6097" s="309"/>
      <c r="J6097" s="309"/>
      <c r="K6097" s="309"/>
      <c r="L6097" s="309"/>
      <c r="M6097" s="309"/>
      <c r="N6097" s="309"/>
      <c r="O6097" s="309"/>
      <c r="P6097" s="309"/>
      <c r="Q6097" s="309"/>
      <c r="R6097" s="309"/>
      <c r="S6097" s="309"/>
      <c r="T6097" s="309"/>
      <c r="U6097" s="309"/>
    </row>
    <row r="6098" spans="1:21" x14ac:dyDescent="0.2">
      <c r="A6098" s="309"/>
      <c r="B6098" s="309"/>
      <c r="C6098" s="309"/>
      <c r="D6098" s="309"/>
      <c r="E6098" s="309"/>
      <c r="F6098" s="309"/>
      <c r="G6098" s="309"/>
      <c r="H6098" s="309"/>
      <c r="I6098" s="309"/>
      <c r="J6098" s="309"/>
      <c r="K6098" s="309"/>
      <c r="L6098" s="309"/>
      <c r="M6098" s="309"/>
      <c r="N6098" s="309"/>
      <c r="O6098" s="309"/>
      <c r="P6098" s="309"/>
      <c r="Q6098" s="309"/>
      <c r="R6098" s="309"/>
      <c r="S6098" s="309"/>
      <c r="T6098" s="309"/>
      <c r="U6098" s="309"/>
    </row>
    <row r="6099" spans="1:21" x14ac:dyDescent="0.2">
      <c r="A6099" s="309"/>
      <c r="B6099" s="309"/>
      <c r="C6099" s="309"/>
      <c r="D6099" s="309"/>
      <c r="E6099" s="309"/>
      <c r="F6099" s="309"/>
      <c r="G6099" s="309"/>
      <c r="H6099" s="309"/>
      <c r="I6099" s="309"/>
      <c r="J6099" s="309"/>
      <c r="K6099" s="309"/>
      <c r="L6099" s="309"/>
      <c r="M6099" s="309"/>
      <c r="N6099" s="309"/>
      <c r="O6099" s="309"/>
      <c r="P6099" s="309"/>
      <c r="Q6099" s="309"/>
      <c r="R6099" s="309"/>
      <c r="S6099" s="309"/>
      <c r="T6099" s="309"/>
      <c r="U6099" s="309"/>
    </row>
    <row r="6100" spans="1:21" x14ac:dyDescent="0.2">
      <c r="A6100" s="309"/>
      <c r="B6100" s="309"/>
      <c r="C6100" s="309"/>
      <c r="D6100" s="309"/>
      <c r="E6100" s="309"/>
      <c r="F6100" s="309"/>
      <c r="G6100" s="309"/>
      <c r="H6100" s="309"/>
      <c r="I6100" s="309"/>
      <c r="J6100" s="309"/>
      <c r="K6100" s="309"/>
      <c r="L6100" s="309"/>
      <c r="M6100" s="309"/>
      <c r="N6100" s="309"/>
      <c r="O6100" s="309"/>
      <c r="P6100" s="309"/>
      <c r="Q6100" s="309"/>
      <c r="R6100" s="309"/>
      <c r="S6100" s="309"/>
      <c r="T6100" s="309"/>
      <c r="U6100" s="309"/>
    </row>
    <row r="6101" spans="1:21" x14ac:dyDescent="0.2">
      <c r="A6101" s="309"/>
      <c r="B6101" s="309"/>
      <c r="C6101" s="309"/>
      <c r="D6101" s="309"/>
      <c r="E6101" s="309"/>
      <c r="F6101" s="309"/>
      <c r="G6101" s="309"/>
      <c r="H6101" s="309"/>
      <c r="I6101" s="309"/>
      <c r="J6101" s="309"/>
      <c r="K6101" s="309"/>
      <c r="L6101" s="309"/>
      <c r="M6101" s="309"/>
      <c r="N6101" s="309"/>
      <c r="O6101" s="309"/>
      <c r="P6101" s="309"/>
      <c r="Q6101" s="309"/>
      <c r="R6101" s="309"/>
      <c r="S6101" s="309"/>
      <c r="T6101" s="309"/>
      <c r="U6101" s="309"/>
    </row>
    <row r="6102" spans="1:21" x14ac:dyDescent="0.2">
      <c r="A6102" s="309"/>
      <c r="B6102" s="309"/>
      <c r="C6102" s="309"/>
      <c r="D6102" s="309"/>
      <c r="E6102" s="309"/>
      <c r="F6102" s="309"/>
      <c r="G6102" s="309"/>
      <c r="H6102" s="309"/>
      <c r="I6102" s="309"/>
      <c r="J6102" s="309"/>
      <c r="K6102" s="309"/>
      <c r="L6102" s="309"/>
      <c r="M6102" s="309"/>
      <c r="N6102" s="309"/>
      <c r="O6102" s="309"/>
      <c r="P6102" s="309"/>
      <c r="Q6102" s="309"/>
      <c r="R6102" s="309"/>
      <c r="S6102" s="309"/>
      <c r="T6102" s="309"/>
      <c r="U6102" s="309"/>
    </row>
    <row r="6103" spans="1:21" x14ac:dyDescent="0.2">
      <c r="A6103" s="309"/>
      <c r="B6103" s="309"/>
      <c r="C6103" s="309"/>
      <c r="D6103" s="309"/>
      <c r="E6103" s="309"/>
      <c r="F6103" s="309"/>
      <c r="G6103" s="309"/>
      <c r="H6103" s="309"/>
      <c r="I6103" s="309"/>
      <c r="J6103" s="309"/>
      <c r="K6103" s="309"/>
      <c r="L6103" s="309"/>
      <c r="M6103" s="309"/>
      <c r="N6103" s="309"/>
      <c r="O6103" s="309"/>
      <c r="P6103" s="309"/>
      <c r="Q6103" s="309"/>
      <c r="R6103" s="309"/>
      <c r="S6103" s="309"/>
      <c r="T6103" s="309"/>
      <c r="U6103" s="309"/>
    </row>
    <row r="6104" spans="1:21" x14ac:dyDescent="0.2">
      <c r="A6104" s="309"/>
      <c r="B6104" s="309"/>
      <c r="C6104" s="309"/>
      <c r="D6104" s="309"/>
      <c r="E6104" s="309"/>
      <c r="F6104" s="309"/>
      <c r="G6104" s="309"/>
      <c r="H6104" s="309"/>
      <c r="I6104" s="309"/>
      <c r="J6104" s="309"/>
      <c r="K6104" s="309"/>
      <c r="L6104" s="309"/>
      <c r="M6104" s="309"/>
      <c r="N6104" s="309"/>
      <c r="O6104" s="309"/>
      <c r="P6104" s="309"/>
      <c r="Q6104" s="309"/>
      <c r="R6104" s="309"/>
      <c r="S6104" s="309"/>
      <c r="T6104" s="309"/>
      <c r="U6104" s="309"/>
    </row>
    <row r="6105" spans="1:21" x14ac:dyDescent="0.2">
      <c r="A6105" s="309"/>
      <c r="B6105" s="309"/>
      <c r="C6105" s="309"/>
      <c r="D6105" s="309"/>
      <c r="E6105" s="309"/>
      <c r="F6105" s="309"/>
      <c r="G6105" s="309"/>
      <c r="H6105" s="309"/>
      <c r="I6105" s="309"/>
      <c r="J6105" s="309"/>
      <c r="K6105" s="309"/>
      <c r="L6105" s="309"/>
      <c r="M6105" s="309"/>
      <c r="N6105" s="309"/>
      <c r="O6105" s="309"/>
      <c r="P6105" s="309"/>
      <c r="Q6105" s="309"/>
      <c r="R6105" s="309"/>
      <c r="S6105" s="309"/>
      <c r="T6105" s="309"/>
      <c r="U6105" s="309"/>
    </row>
    <row r="6106" spans="1:21" x14ac:dyDescent="0.2">
      <c r="A6106" s="309"/>
      <c r="B6106" s="309"/>
      <c r="C6106" s="309"/>
      <c r="D6106" s="309"/>
      <c r="E6106" s="309"/>
      <c r="F6106" s="309"/>
      <c r="G6106" s="309"/>
      <c r="H6106" s="309"/>
      <c r="I6106" s="309"/>
      <c r="J6106" s="309"/>
      <c r="K6106" s="309"/>
      <c r="L6106" s="309"/>
      <c r="M6106" s="309"/>
      <c r="N6106" s="309"/>
      <c r="O6106" s="309"/>
      <c r="P6106" s="309"/>
      <c r="Q6106" s="309"/>
      <c r="R6106" s="309"/>
      <c r="S6106" s="309"/>
      <c r="T6106" s="309"/>
      <c r="U6106" s="309"/>
    </row>
    <row r="6107" spans="1:21" x14ac:dyDescent="0.2">
      <c r="A6107" s="309"/>
      <c r="B6107" s="309"/>
      <c r="C6107" s="309"/>
      <c r="D6107" s="309"/>
      <c r="E6107" s="309"/>
      <c r="F6107" s="309"/>
      <c r="G6107" s="309"/>
      <c r="H6107" s="309"/>
      <c r="I6107" s="309"/>
      <c r="J6107" s="309"/>
      <c r="K6107" s="309"/>
      <c r="L6107" s="309"/>
      <c r="M6107" s="309"/>
      <c r="N6107" s="309"/>
      <c r="O6107" s="309"/>
      <c r="P6107" s="309"/>
      <c r="Q6107" s="309"/>
      <c r="R6107" s="309"/>
      <c r="S6107" s="309"/>
      <c r="T6107" s="309"/>
      <c r="U6107" s="309"/>
    </row>
    <row r="6108" spans="1:21" x14ac:dyDescent="0.2">
      <c r="A6108" s="309"/>
      <c r="B6108" s="309"/>
      <c r="C6108" s="309"/>
      <c r="D6108" s="309"/>
      <c r="E6108" s="309"/>
      <c r="F6108" s="309"/>
      <c r="G6108" s="309"/>
      <c r="H6108" s="309"/>
      <c r="I6108" s="309"/>
      <c r="J6108" s="309"/>
      <c r="K6108" s="309"/>
      <c r="L6108" s="309"/>
      <c r="M6108" s="309"/>
      <c r="N6108" s="309"/>
      <c r="O6108" s="309"/>
      <c r="P6108" s="309"/>
      <c r="Q6108" s="309"/>
      <c r="R6108" s="309"/>
      <c r="S6108" s="309"/>
      <c r="T6108" s="309"/>
      <c r="U6108" s="309"/>
    </row>
    <row r="6109" spans="1:21" x14ac:dyDescent="0.2">
      <c r="A6109" s="309"/>
      <c r="B6109" s="309"/>
      <c r="C6109" s="309"/>
      <c r="D6109" s="309"/>
      <c r="E6109" s="309"/>
      <c r="F6109" s="309"/>
      <c r="G6109" s="309"/>
      <c r="H6109" s="309"/>
      <c r="I6109" s="309"/>
      <c r="J6109" s="309"/>
      <c r="K6109" s="309"/>
      <c r="L6109" s="309"/>
      <c r="M6109" s="309"/>
      <c r="N6109" s="309"/>
      <c r="O6109" s="309"/>
      <c r="P6109" s="309"/>
      <c r="Q6109" s="309"/>
      <c r="R6109" s="309"/>
      <c r="S6109" s="309"/>
      <c r="T6109" s="309"/>
      <c r="U6109" s="309"/>
    </row>
    <row r="6110" spans="1:21" x14ac:dyDescent="0.2">
      <c r="A6110" s="309"/>
      <c r="B6110" s="309"/>
      <c r="C6110" s="309"/>
      <c r="D6110" s="309"/>
      <c r="E6110" s="309"/>
      <c r="F6110" s="309"/>
      <c r="G6110" s="309"/>
      <c r="H6110" s="309"/>
      <c r="I6110" s="309"/>
      <c r="J6110" s="309"/>
      <c r="K6110" s="309"/>
      <c r="L6110" s="309"/>
      <c r="M6110" s="309"/>
      <c r="N6110" s="309"/>
      <c r="O6110" s="309"/>
      <c r="P6110" s="309"/>
      <c r="Q6110" s="309"/>
      <c r="R6110" s="309"/>
      <c r="S6110" s="309"/>
      <c r="T6110" s="309"/>
      <c r="U6110" s="309"/>
    </row>
    <row r="6111" spans="1:21" x14ac:dyDescent="0.2">
      <c r="A6111" s="309"/>
      <c r="B6111" s="309"/>
      <c r="C6111" s="309"/>
      <c r="D6111" s="309"/>
      <c r="E6111" s="309"/>
      <c r="F6111" s="309"/>
      <c r="G6111" s="309"/>
      <c r="H6111" s="309"/>
      <c r="I6111" s="309"/>
      <c r="J6111" s="309"/>
      <c r="K6111" s="309"/>
      <c r="L6111" s="309"/>
      <c r="M6111" s="309"/>
      <c r="N6111" s="309"/>
      <c r="O6111" s="309"/>
      <c r="P6111" s="309"/>
      <c r="Q6111" s="309"/>
      <c r="R6111" s="309"/>
      <c r="S6111" s="309"/>
      <c r="T6111" s="309"/>
      <c r="U6111" s="309"/>
    </row>
    <row r="6112" spans="1:21" x14ac:dyDescent="0.2">
      <c r="A6112" s="309"/>
      <c r="B6112" s="309"/>
      <c r="C6112" s="309"/>
      <c r="D6112" s="309"/>
      <c r="E6112" s="309"/>
      <c r="F6112" s="309"/>
      <c r="G6112" s="309"/>
      <c r="H6112" s="309"/>
      <c r="I6112" s="309"/>
      <c r="J6112" s="309"/>
      <c r="K6112" s="309"/>
      <c r="L6112" s="309"/>
      <c r="M6112" s="309"/>
      <c r="N6112" s="309"/>
      <c r="O6112" s="309"/>
      <c r="P6112" s="309"/>
      <c r="Q6112" s="309"/>
      <c r="R6112" s="309"/>
      <c r="S6112" s="309"/>
      <c r="T6112" s="309"/>
      <c r="U6112" s="309"/>
    </row>
    <row r="6113" spans="1:21" x14ac:dyDescent="0.2">
      <c r="A6113" s="309"/>
      <c r="B6113" s="309"/>
      <c r="C6113" s="309"/>
      <c r="D6113" s="309"/>
      <c r="E6113" s="309"/>
      <c r="F6113" s="309"/>
      <c r="G6113" s="309"/>
      <c r="H6113" s="309"/>
      <c r="I6113" s="309"/>
      <c r="J6113" s="309"/>
      <c r="K6113" s="309"/>
      <c r="L6113" s="309"/>
      <c r="M6113" s="309"/>
      <c r="N6113" s="309"/>
      <c r="O6113" s="309"/>
      <c r="P6113" s="309"/>
      <c r="Q6113" s="309"/>
      <c r="R6113" s="309"/>
      <c r="S6113" s="309"/>
      <c r="T6113" s="309"/>
      <c r="U6113" s="309"/>
    </row>
    <row r="6114" spans="1:21" x14ac:dyDescent="0.2">
      <c r="A6114" s="309"/>
      <c r="B6114" s="309"/>
      <c r="C6114" s="309"/>
      <c r="D6114" s="309"/>
      <c r="E6114" s="309"/>
      <c r="F6114" s="309"/>
      <c r="G6114" s="309"/>
      <c r="H6114" s="309"/>
      <c r="I6114" s="309"/>
      <c r="J6114" s="309"/>
      <c r="K6114" s="309"/>
      <c r="L6114" s="309"/>
      <c r="M6114" s="309"/>
      <c r="N6114" s="309"/>
      <c r="O6114" s="309"/>
      <c r="P6114" s="309"/>
      <c r="Q6114" s="309"/>
      <c r="R6114" s="309"/>
      <c r="S6114" s="309"/>
      <c r="T6114" s="309"/>
      <c r="U6114" s="309"/>
    </row>
    <row r="6115" spans="1:21" x14ac:dyDescent="0.2">
      <c r="A6115" s="309"/>
      <c r="B6115" s="309"/>
      <c r="C6115" s="309"/>
      <c r="D6115" s="309"/>
      <c r="E6115" s="309"/>
      <c r="F6115" s="309"/>
      <c r="G6115" s="309"/>
      <c r="H6115" s="309"/>
      <c r="I6115" s="309"/>
      <c r="J6115" s="309"/>
      <c r="K6115" s="309"/>
      <c r="L6115" s="309"/>
      <c r="M6115" s="309"/>
      <c r="N6115" s="309"/>
      <c r="O6115" s="309"/>
      <c r="P6115" s="309"/>
      <c r="Q6115" s="309"/>
      <c r="R6115" s="309"/>
      <c r="S6115" s="309"/>
      <c r="T6115" s="309"/>
      <c r="U6115" s="309"/>
    </row>
    <row r="6116" spans="1:21" x14ac:dyDescent="0.2">
      <c r="A6116" s="309"/>
      <c r="B6116" s="309"/>
      <c r="C6116" s="309"/>
      <c r="D6116" s="309"/>
      <c r="E6116" s="309"/>
      <c r="F6116" s="309"/>
      <c r="G6116" s="309"/>
      <c r="H6116" s="309"/>
      <c r="I6116" s="309"/>
      <c r="J6116" s="309"/>
      <c r="K6116" s="309"/>
      <c r="L6116" s="309"/>
      <c r="M6116" s="309"/>
      <c r="N6116" s="309"/>
      <c r="O6116" s="309"/>
      <c r="P6116" s="309"/>
      <c r="Q6116" s="309"/>
      <c r="R6116" s="309"/>
      <c r="S6116" s="309"/>
      <c r="T6116" s="309"/>
      <c r="U6116" s="309"/>
    </row>
    <row r="6117" spans="1:21" x14ac:dyDescent="0.2">
      <c r="A6117" s="309"/>
      <c r="B6117" s="309"/>
      <c r="C6117" s="309"/>
      <c r="D6117" s="309"/>
      <c r="E6117" s="309"/>
      <c r="F6117" s="309"/>
      <c r="G6117" s="309"/>
      <c r="H6117" s="309"/>
      <c r="I6117" s="309"/>
      <c r="J6117" s="309"/>
      <c r="K6117" s="309"/>
      <c r="L6117" s="309"/>
      <c r="M6117" s="309"/>
      <c r="N6117" s="309"/>
      <c r="O6117" s="309"/>
      <c r="P6117" s="309"/>
      <c r="Q6117" s="309"/>
      <c r="R6117" s="309"/>
      <c r="S6117" s="309"/>
      <c r="T6117" s="309"/>
      <c r="U6117" s="309"/>
    </row>
    <row r="6118" spans="1:21" x14ac:dyDescent="0.2">
      <c r="A6118" s="309"/>
      <c r="B6118" s="309"/>
      <c r="C6118" s="309"/>
      <c r="D6118" s="309"/>
      <c r="E6118" s="309"/>
      <c r="F6118" s="309"/>
      <c r="G6118" s="309"/>
      <c r="H6118" s="309"/>
      <c r="I6118" s="309"/>
      <c r="J6118" s="309"/>
      <c r="K6118" s="309"/>
      <c r="L6118" s="309"/>
      <c r="M6118" s="309"/>
      <c r="N6118" s="309"/>
      <c r="O6118" s="309"/>
      <c r="P6118" s="309"/>
      <c r="Q6118" s="309"/>
      <c r="R6118" s="309"/>
      <c r="S6118" s="309"/>
      <c r="T6118" s="309"/>
      <c r="U6118" s="309"/>
    </row>
    <row r="6119" spans="1:21" x14ac:dyDescent="0.2">
      <c r="A6119" s="309"/>
      <c r="B6119" s="309"/>
      <c r="C6119" s="309"/>
      <c r="D6119" s="309"/>
      <c r="E6119" s="309"/>
      <c r="F6119" s="309"/>
      <c r="G6119" s="309"/>
      <c r="H6119" s="309"/>
      <c r="I6119" s="309"/>
      <c r="J6119" s="309"/>
      <c r="K6119" s="309"/>
      <c r="L6119" s="309"/>
      <c r="M6119" s="309"/>
      <c r="N6119" s="309"/>
      <c r="O6119" s="309"/>
      <c r="P6119" s="309"/>
      <c r="Q6119" s="309"/>
      <c r="R6119" s="309"/>
      <c r="S6119" s="309"/>
      <c r="T6119" s="309"/>
      <c r="U6119" s="309"/>
    </row>
    <row r="6120" spans="1:21" x14ac:dyDescent="0.2">
      <c r="A6120" s="309"/>
      <c r="B6120" s="309"/>
      <c r="C6120" s="309"/>
      <c r="D6120" s="309"/>
      <c r="E6120" s="309"/>
      <c r="F6120" s="309"/>
      <c r="G6120" s="309"/>
      <c r="H6120" s="309"/>
      <c r="I6120" s="309"/>
      <c r="J6120" s="309"/>
      <c r="K6120" s="309"/>
      <c r="L6120" s="309"/>
      <c r="M6120" s="309"/>
      <c r="N6120" s="309"/>
      <c r="O6120" s="309"/>
      <c r="P6120" s="309"/>
      <c r="Q6120" s="309"/>
      <c r="R6120" s="309"/>
      <c r="S6120" s="309"/>
      <c r="T6120" s="309"/>
      <c r="U6120" s="309"/>
    </row>
    <row r="6121" spans="1:21" x14ac:dyDescent="0.2">
      <c r="A6121" s="309"/>
      <c r="B6121" s="309"/>
      <c r="C6121" s="309"/>
      <c r="D6121" s="309"/>
      <c r="E6121" s="309"/>
      <c r="F6121" s="309"/>
      <c r="G6121" s="309"/>
      <c r="H6121" s="309"/>
      <c r="I6121" s="309"/>
      <c r="J6121" s="309"/>
      <c r="K6121" s="309"/>
      <c r="L6121" s="309"/>
      <c r="M6121" s="309"/>
      <c r="N6121" s="309"/>
      <c r="O6121" s="309"/>
      <c r="P6121" s="309"/>
      <c r="Q6121" s="309"/>
      <c r="R6121" s="309"/>
      <c r="S6121" s="309"/>
      <c r="T6121" s="309"/>
      <c r="U6121" s="309"/>
    </row>
    <row r="6122" spans="1:21" x14ac:dyDescent="0.2">
      <c r="A6122" s="309"/>
      <c r="B6122" s="309"/>
      <c r="C6122" s="309"/>
      <c r="D6122" s="309"/>
      <c r="E6122" s="309"/>
      <c r="F6122" s="309"/>
      <c r="G6122" s="309"/>
      <c r="H6122" s="309"/>
      <c r="I6122" s="309"/>
      <c r="J6122" s="309"/>
      <c r="K6122" s="309"/>
      <c r="L6122" s="309"/>
      <c r="M6122" s="309"/>
      <c r="N6122" s="309"/>
      <c r="O6122" s="309"/>
      <c r="P6122" s="309"/>
      <c r="Q6122" s="309"/>
      <c r="R6122" s="309"/>
      <c r="S6122" s="309"/>
      <c r="T6122" s="309"/>
      <c r="U6122" s="309"/>
    </row>
    <row r="6123" spans="1:21" x14ac:dyDescent="0.2">
      <c r="A6123" s="309"/>
      <c r="B6123" s="309"/>
      <c r="C6123" s="309"/>
      <c r="D6123" s="309"/>
      <c r="E6123" s="309"/>
      <c r="F6123" s="309"/>
      <c r="G6123" s="309"/>
      <c r="H6123" s="309"/>
      <c r="I6123" s="309"/>
      <c r="J6123" s="309"/>
      <c r="K6123" s="309"/>
      <c r="L6123" s="309"/>
      <c r="M6123" s="309"/>
      <c r="N6123" s="309"/>
      <c r="O6123" s="309"/>
      <c r="P6123" s="309"/>
      <c r="Q6123" s="309"/>
      <c r="R6123" s="309"/>
      <c r="S6123" s="309"/>
      <c r="T6123" s="309"/>
      <c r="U6123" s="309"/>
    </row>
    <row r="6124" spans="1:21" x14ac:dyDescent="0.2">
      <c r="A6124" s="309"/>
      <c r="B6124" s="309"/>
      <c r="C6124" s="309"/>
      <c r="D6124" s="309"/>
      <c r="E6124" s="309"/>
      <c r="F6124" s="309"/>
      <c r="G6124" s="309"/>
      <c r="H6124" s="309"/>
      <c r="I6124" s="309"/>
      <c r="J6124" s="309"/>
      <c r="K6124" s="309"/>
      <c r="L6124" s="309"/>
      <c r="M6124" s="309"/>
      <c r="N6124" s="309"/>
      <c r="O6124" s="309"/>
      <c r="P6124" s="309"/>
      <c r="Q6124" s="309"/>
      <c r="R6124" s="309"/>
      <c r="S6124" s="309"/>
      <c r="T6124" s="309"/>
      <c r="U6124" s="309"/>
    </row>
    <row r="6125" spans="1:21" x14ac:dyDescent="0.2">
      <c r="A6125" s="309"/>
      <c r="B6125" s="309"/>
      <c r="C6125" s="309"/>
      <c r="D6125" s="309"/>
      <c r="E6125" s="309"/>
      <c r="F6125" s="309"/>
      <c r="G6125" s="309"/>
      <c r="H6125" s="309"/>
      <c r="I6125" s="309"/>
      <c r="J6125" s="309"/>
      <c r="K6125" s="309"/>
      <c r="L6125" s="309"/>
      <c r="M6125" s="309"/>
      <c r="N6125" s="309"/>
      <c r="O6125" s="309"/>
      <c r="P6125" s="309"/>
      <c r="Q6125" s="309"/>
      <c r="R6125" s="309"/>
      <c r="S6125" s="309"/>
      <c r="T6125" s="309"/>
      <c r="U6125" s="309"/>
    </row>
    <row r="6126" spans="1:21" x14ac:dyDescent="0.2">
      <c r="A6126" s="309"/>
      <c r="B6126" s="309"/>
      <c r="C6126" s="309"/>
      <c r="D6126" s="309"/>
      <c r="E6126" s="309"/>
      <c r="F6126" s="309"/>
      <c r="G6126" s="309"/>
      <c r="H6126" s="309"/>
      <c r="I6126" s="309"/>
      <c r="J6126" s="309"/>
      <c r="K6126" s="309"/>
      <c r="L6126" s="309"/>
      <c r="M6126" s="309"/>
      <c r="N6126" s="309"/>
      <c r="O6126" s="309"/>
      <c r="P6126" s="309"/>
      <c r="Q6126" s="309"/>
      <c r="R6126" s="309"/>
      <c r="S6126" s="309"/>
      <c r="T6126" s="309"/>
      <c r="U6126" s="309"/>
    </row>
    <row r="6127" spans="1:21" x14ac:dyDescent="0.2">
      <c r="A6127" s="309"/>
      <c r="B6127" s="309"/>
      <c r="C6127" s="309"/>
      <c r="D6127" s="309"/>
      <c r="E6127" s="309"/>
      <c r="F6127" s="309"/>
      <c r="G6127" s="309"/>
      <c r="H6127" s="309"/>
      <c r="I6127" s="309"/>
      <c r="J6127" s="309"/>
      <c r="K6127" s="309"/>
      <c r="L6127" s="309"/>
      <c r="M6127" s="309"/>
      <c r="N6127" s="309"/>
      <c r="O6127" s="309"/>
      <c r="P6127" s="309"/>
      <c r="Q6127" s="309"/>
      <c r="R6127" s="309"/>
      <c r="S6127" s="309"/>
      <c r="T6127" s="309"/>
      <c r="U6127" s="309"/>
    </row>
    <row r="6128" spans="1:21" x14ac:dyDescent="0.2">
      <c r="A6128" s="309"/>
      <c r="B6128" s="309"/>
      <c r="C6128" s="309"/>
      <c r="D6128" s="309"/>
      <c r="E6128" s="309"/>
      <c r="F6128" s="309"/>
      <c r="G6128" s="309"/>
      <c r="H6128" s="309"/>
      <c r="I6128" s="309"/>
      <c r="J6128" s="309"/>
      <c r="K6128" s="309"/>
      <c r="L6128" s="309"/>
      <c r="M6128" s="309"/>
      <c r="N6128" s="309"/>
      <c r="O6128" s="309"/>
      <c r="P6128" s="309"/>
      <c r="Q6128" s="309"/>
      <c r="R6128" s="309"/>
      <c r="S6128" s="309"/>
      <c r="T6128" s="309"/>
      <c r="U6128" s="309"/>
    </row>
    <row r="6129" spans="1:21" x14ac:dyDescent="0.2">
      <c r="A6129" s="309"/>
      <c r="B6129" s="309"/>
      <c r="C6129" s="309"/>
      <c r="D6129" s="309"/>
      <c r="E6129" s="309"/>
      <c r="F6129" s="309"/>
      <c r="G6129" s="309"/>
      <c r="H6129" s="309"/>
      <c r="I6129" s="309"/>
      <c r="J6129" s="309"/>
      <c r="K6129" s="309"/>
      <c r="L6129" s="309"/>
      <c r="M6129" s="309"/>
      <c r="N6129" s="309"/>
      <c r="O6129" s="309"/>
      <c r="P6129" s="309"/>
      <c r="Q6129" s="309"/>
      <c r="R6129" s="309"/>
      <c r="S6129" s="309"/>
      <c r="T6129" s="309"/>
      <c r="U6129" s="309"/>
    </row>
    <row r="6130" spans="1:21" x14ac:dyDescent="0.2">
      <c r="A6130" s="309"/>
      <c r="B6130" s="309"/>
      <c r="C6130" s="309"/>
      <c r="D6130" s="309"/>
      <c r="E6130" s="309"/>
      <c r="F6130" s="309"/>
      <c r="G6130" s="309"/>
      <c r="H6130" s="309"/>
      <c r="I6130" s="309"/>
      <c r="J6130" s="309"/>
      <c r="K6130" s="309"/>
      <c r="L6130" s="309"/>
      <c r="M6130" s="309"/>
      <c r="N6130" s="309"/>
      <c r="O6130" s="309"/>
      <c r="P6130" s="309"/>
      <c r="Q6130" s="309"/>
      <c r="R6130" s="309"/>
      <c r="S6130" s="309"/>
      <c r="T6130" s="309"/>
      <c r="U6130" s="309"/>
    </row>
    <row r="6131" spans="1:21" x14ac:dyDescent="0.2">
      <c r="A6131" s="309"/>
      <c r="B6131" s="309"/>
      <c r="C6131" s="309"/>
      <c r="D6131" s="309"/>
      <c r="E6131" s="309"/>
      <c r="F6131" s="309"/>
      <c r="G6131" s="309"/>
      <c r="H6131" s="309"/>
      <c r="I6131" s="309"/>
      <c r="J6131" s="309"/>
      <c r="K6131" s="309"/>
      <c r="L6131" s="309"/>
      <c r="M6131" s="309"/>
      <c r="N6131" s="309"/>
      <c r="O6131" s="309"/>
      <c r="P6131" s="309"/>
      <c r="Q6131" s="309"/>
      <c r="R6131" s="309"/>
      <c r="S6131" s="309"/>
      <c r="T6131" s="309"/>
      <c r="U6131" s="309"/>
    </row>
    <row r="6132" spans="1:21" x14ac:dyDescent="0.2">
      <c r="A6132" s="309"/>
      <c r="B6132" s="309"/>
      <c r="C6132" s="309"/>
      <c r="D6132" s="309"/>
      <c r="E6132" s="309"/>
      <c r="F6132" s="309"/>
      <c r="G6132" s="309"/>
      <c r="H6132" s="309"/>
      <c r="I6132" s="309"/>
      <c r="J6132" s="309"/>
      <c r="K6132" s="309"/>
      <c r="L6132" s="309"/>
      <c r="M6132" s="309"/>
      <c r="N6132" s="309"/>
      <c r="O6132" s="309"/>
      <c r="P6132" s="309"/>
      <c r="Q6132" s="309"/>
      <c r="R6132" s="309"/>
      <c r="S6132" s="309"/>
      <c r="T6132" s="309"/>
      <c r="U6132" s="309"/>
    </row>
    <row r="6133" spans="1:21" x14ac:dyDescent="0.2">
      <c r="A6133" s="309"/>
      <c r="B6133" s="309"/>
      <c r="C6133" s="309"/>
      <c r="D6133" s="309"/>
      <c r="E6133" s="309"/>
      <c r="F6133" s="309"/>
      <c r="G6133" s="309"/>
      <c r="H6133" s="309"/>
      <c r="I6133" s="309"/>
      <c r="J6133" s="309"/>
      <c r="K6133" s="309"/>
      <c r="L6133" s="309"/>
      <c r="M6133" s="309"/>
      <c r="N6133" s="309"/>
      <c r="O6133" s="309"/>
      <c r="P6133" s="309"/>
      <c r="Q6133" s="309"/>
      <c r="R6133" s="309"/>
      <c r="S6133" s="309"/>
      <c r="T6133" s="309"/>
      <c r="U6133" s="309"/>
    </row>
    <row r="6134" spans="1:21" x14ac:dyDescent="0.2">
      <c r="A6134" s="309"/>
      <c r="B6134" s="309"/>
      <c r="C6134" s="309"/>
      <c r="D6134" s="309"/>
      <c r="E6134" s="309"/>
      <c r="F6134" s="309"/>
      <c r="G6134" s="309"/>
      <c r="H6134" s="309"/>
      <c r="I6134" s="309"/>
      <c r="J6134" s="309"/>
      <c r="K6134" s="309"/>
      <c r="L6134" s="309"/>
      <c r="M6134" s="309"/>
      <c r="N6134" s="309"/>
      <c r="O6134" s="309"/>
      <c r="P6134" s="309"/>
      <c r="Q6134" s="309"/>
      <c r="R6134" s="309"/>
      <c r="S6134" s="309"/>
      <c r="T6134" s="309"/>
      <c r="U6134" s="309"/>
    </row>
    <row r="6135" spans="1:21" x14ac:dyDescent="0.2">
      <c r="A6135" s="309"/>
      <c r="B6135" s="309"/>
      <c r="C6135" s="309"/>
      <c r="D6135" s="309"/>
      <c r="E6135" s="309"/>
      <c r="F6135" s="309"/>
      <c r="G6135" s="309"/>
      <c r="H6135" s="309"/>
      <c r="I6135" s="309"/>
      <c r="J6135" s="309"/>
      <c r="K6135" s="309"/>
      <c r="L6135" s="309"/>
      <c r="M6135" s="309"/>
      <c r="N6135" s="309"/>
      <c r="O6135" s="309"/>
      <c r="P6135" s="309"/>
      <c r="Q6135" s="309"/>
      <c r="R6135" s="309"/>
      <c r="S6135" s="309"/>
      <c r="T6135" s="309"/>
      <c r="U6135" s="309"/>
    </row>
    <row r="6136" spans="1:21" x14ac:dyDescent="0.2">
      <c r="A6136" s="309"/>
      <c r="B6136" s="309"/>
      <c r="C6136" s="309"/>
      <c r="D6136" s="309"/>
      <c r="E6136" s="309"/>
      <c r="F6136" s="309"/>
      <c r="G6136" s="309"/>
      <c r="H6136" s="309"/>
      <c r="I6136" s="309"/>
      <c r="J6136" s="309"/>
      <c r="K6136" s="309"/>
      <c r="L6136" s="309"/>
      <c r="M6136" s="309"/>
      <c r="N6136" s="309"/>
      <c r="O6136" s="309"/>
      <c r="P6136" s="309"/>
      <c r="Q6136" s="309"/>
      <c r="R6136" s="309"/>
      <c r="S6136" s="309"/>
      <c r="T6136" s="309"/>
      <c r="U6136" s="309"/>
    </row>
    <row r="6137" spans="1:21" x14ac:dyDescent="0.2">
      <c r="A6137" s="309"/>
      <c r="B6137" s="309"/>
      <c r="C6137" s="309"/>
      <c r="D6137" s="309"/>
      <c r="E6137" s="309"/>
      <c r="F6137" s="309"/>
      <c r="G6137" s="309"/>
      <c r="H6137" s="309"/>
      <c r="I6137" s="309"/>
      <c r="J6137" s="309"/>
      <c r="K6137" s="309"/>
      <c r="L6137" s="309"/>
      <c r="M6137" s="309"/>
      <c r="N6137" s="309"/>
      <c r="O6137" s="309"/>
      <c r="P6137" s="309"/>
      <c r="Q6137" s="309"/>
      <c r="R6137" s="309"/>
      <c r="S6137" s="309"/>
      <c r="T6137" s="309"/>
      <c r="U6137" s="309"/>
    </row>
    <row r="6138" spans="1:21" x14ac:dyDescent="0.2">
      <c r="A6138" s="309"/>
      <c r="B6138" s="309"/>
      <c r="C6138" s="309"/>
      <c r="D6138" s="309"/>
      <c r="E6138" s="309"/>
      <c r="F6138" s="309"/>
      <c r="G6138" s="309"/>
      <c r="H6138" s="309"/>
      <c r="I6138" s="309"/>
      <c r="J6138" s="309"/>
      <c r="K6138" s="309"/>
      <c r="L6138" s="309"/>
      <c r="M6138" s="309"/>
      <c r="N6138" s="309"/>
      <c r="O6138" s="309"/>
      <c r="P6138" s="309"/>
      <c r="Q6138" s="309"/>
      <c r="R6138" s="309"/>
      <c r="S6138" s="309"/>
      <c r="T6138" s="309"/>
      <c r="U6138" s="309"/>
    </row>
    <row r="6139" spans="1:21" x14ac:dyDescent="0.2">
      <c r="A6139" s="309"/>
      <c r="B6139" s="309"/>
      <c r="C6139" s="309"/>
      <c r="D6139" s="309"/>
      <c r="E6139" s="309"/>
      <c r="F6139" s="309"/>
      <c r="G6139" s="309"/>
      <c r="H6139" s="309"/>
      <c r="I6139" s="309"/>
      <c r="J6139" s="309"/>
      <c r="K6139" s="309"/>
      <c r="L6139" s="309"/>
      <c r="M6139" s="309"/>
      <c r="N6139" s="309"/>
      <c r="O6139" s="309"/>
      <c r="P6139" s="309"/>
      <c r="Q6139" s="309"/>
      <c r="R6139" s="309"/>
      <c r="S6139" s="309"/>
      <c r="T6139" s="309"/>
      <c r="U6139" s="309"/>
    </row>
    <row r="6140" spans="1:21" x14ac:dyDescent="0.2">
      <c r="A6140" s="309"/>
      <c r="B6140" s="309"/>
      <c r="C6140" s="309"/>
      <c r="D6140" s="309"/>
      <c r="E6140" s="309"/>
      <c r="F6140" s="309"/>
      <c r="G6140" s="309"/>
      <c r="H6140" s="309"/>
      <c r="I6140" s="309"/>
      <c r="J6140" s="309"/>
      <c r="K6140" s="309"/>
      <c r="L6140" s="309"/>
      <c r="M6140" s="309"/>
      <c r="N6140" s="309"/>
      <c r="O6140" s="309"/>
      <c r="P6140" s="309"/>
      <c r="Q6140" s="309"/>
      <c r="R6140" s="309"/>
      <c r="S6140" s="309"/>
      <c r="T6140" s="309"/>
      <c r="U6140" s="309"/>
    </row>
    <row r="6141" spans="1:21" x14ac:dyDescent="0.2">
      <c r="A6141" s="309"/>
      <c r="B6141" s="309"/>
      <c r="C6141" s="309"/>
      <c r="D6141" s="309"/>
      <c r="E6141" s="309"/>
      <c r="F6141" s="309"/>
      <c r="G6141" s="309"/>
      <c r="H6141" s="309"/>
      <c r="I6141" s="309"/>
      <c r="J6141" s="309"/>
      <c r="K6141" s="309"/>
      <c r="L6141" s="309"/>
      <c r="M6141" s="309"/>
      <c r="N6141" s="309"/>
      <c r="O6141" s="309"/>
      <c r="P6141" s="309"/>
      <c r="Q6141" s="309"/>
      <c r="R6141" s="309"/>
      <c r="S6141" s="309"/>
      <c r="T6141" s="309"/>
      <c r="U6141" s="309"/>
    </row>
    <row r="6142" spans="1:21" x14ac:dyDescent="0.2">
      <c r="A6142" s="309"/>
      <c r="B6142" s="309"/>
      <c r="C6142" s="309"/>
      <c r="D6142" s="309"/>
      <c r="E6142" s="309"/>
      <c r="F6142" s="309"/>
      <c r="G6142" s="309"/>
      <c r="H6142" s="309"/>
      <c r="I6142" s="309"/>
      <c r="J6142" s="309"/>
      <c r="K6142" s="309"/>
      <c r="L6142" s="309"/>
      <c r="M6142" s="309"/>
      <c r="N6142" s="309"/>
      <c r="O6142" s="309"/>
      <c r="P6142" s="309"/>
      <c r="Q6142" s="309"/>
      <c r="R6142" s="309"/>
      <c r="S6142" s="309"/>
      <c r="T6142" s="309"/>
      <c r="U6142" s="309"/>
    </row>
    <row r="6143" spans="1:21" x14ac:dyDescent="0.2">
      <c r="A6143" s="309"/>
      <c r="B6143" s="309"/>
      <c r="C6143" s="309"/>
      <c r="D6143" s="309"/>
      <c r="E6143" s="309"/>
      <c r="F6143" s="309"/>
      <c r="G6143" s="309"/>
      <c r="H6143" s="309"/>
      <c r="I6143" s="309"/>
      <c r="J6143" s="309"/>
      <c r="K6143" s="309"/>
      <c r="L6143" s="309"/>
      <c r="M6143" s="309"/>
      <c r="N6143" s="309"/>
      <c r="O6143" s="309"/>
      <c r="P6143" s="309"/>
      <c r="Q6143" s="309"/>
      <c r="R6143" s="309"/>
      <c r="S6143" s="309"/>
      <c r="T6143" s="309"/>
      <c r="U6143" s="309"/>
    </row>
    <row r="6144" spans="1:21" x14ac:dyDescent="0.2">
      <c r="A6144" s="309"/>
      <c r="B6144" s="309"/>
      <c r="C6144" s="309"/>
      <c r="D6144" s="309"/>
      <c r="E6144" s="309"/>
      <c r="F6144" s="309"/>
      <c r="G6144" s="309"/>
      <c r="H6144" s="309"/>
      <c r="I6144" s="309"/>
      <c r="J6144" s="309"/>
      <c r="K6144" s="309"/>
      <c r="L6144" s="309"/>
      <c r="M6144" s="309"/>
      <c r="N6144" s="309"/>
      <c r="O6144" s="309"/>
      <c r="P6144" s="309"/>
      <c r="Q6144" s="309"/>
      <c r="R6144" s="309"/>
      <c r="S6144" s="309"/>
      <c r="T6144" s="309"/>
      <c r="U6144" s="309"/>
    </row>
    <row r="6145" spans="1:21" x14ac:dyDescent="0.2">
      <c r="A6145" s="309"/>
      <c r="B6145" s="309"/>
      <c r="C6145" s="309"/>
      <c r="D6145" s="309"/>
      <c r="E6145" s="309"/>
      <c r="F6145" s="309"/>
      <c r="G6145" s="309"/>
      <c r="H6145" s="309"/>
      <c r="I6145" s="309"/>
      <c r="J6145" s="309"/>
      <c r="K6145" s="309"/>
      <c r="L6145" s="309"/>
      <c r="M6145" s="309"/>
      <c r="N6145" s="309"/>
      <c r="O6145" s="309"/>
      <c r="P6145" s="309"/>
      <c r="Q6145" s="309"/>
      <c r="R6145" s="309"/>
      <c r="S6145" s="309"/>
      <c r="T6145" s="309"/>
      <c r="U6145" s="309"/>
    </row>
    <row r="6146" spans="1:21" x14ac:dyDescent="0.2">
      <c r="A6146" s="309"/>
      <c r="B6146" s="309"/>
      <c r="C6146" s="309"/>
      <c r="D6146" s="309"/>
      <c r="E6146" s="309"/>
      <c r="F6146" s="309"/>
      <c r="G6146" s="309"/>
      <c r="H6146" s="309"/>
      <c r="I6146" s="309"/>
      <c r="J6146" s="309"/>
      <c r="K6146" s="309"/>
      <c r="L6146" s="309"/>
      <c r="M6146" s="309"/>
      <c r="N6146" s="309"/>
      <c r="O6146" s="309"/>
      <c r="P6146" s="309"/>
      <c r="Q6146" s="309"/>
      <c r="R6146" s="309"/>
      <c r="S6146" s="309"/>
      <c r="T6146" s="309"/>
      <c r="U6146" s="309"/>
    </row>
    <row r="6147" spans="1:21" x14ac:dyDescent="0.2">
      <c r="A6147" s="309"/>
      <c r="B6147" s="309"/>
      <c r="C6147" s="309"/>
      <c r="D6147" s="309"/>
      <c r="E6147" s="309"/>
      <c r="F6147" s="309"/>
      <c r="G6147" s="309"/>
      <c r="H6147" s="309"/>
      <c r="I6147" s="309"/>
      <c r="J6147" s="309"/>
      <c r="K6147" s="309"/>
      <c r="L6147" s="309"/>
      <c r="M6147" s="309"/>
      <c r="N6147" s="309"/>
      <c r="O6147" s="309"/>
      <c r="P6147" s="309"/>
      <c r="Q6147" s="309"/>
      <c r="R6147" s="309"/>
      <c r="S6147" s="309"/>
      <c r="T6147" s="309"/>
      <c r="U6147" s="309"/>
    </row>
    <row r="6148" spans="1:21" x14ac:dyDescent="0.2">
      <c r="A6148" s="309"/>
      <c r="B6148" s="309"/>
      <c r="C6148" s="309"/>
      <c r="D6148" s="309"/>
      <c r="E6148" s="309"/>
      <c r="F6148" s="309"/>
      <c r="G6148" s="309"/>
      <c r="H6148" s="309"/>
      <c r="I6148" s="309"/>
      <c r="J6148" s="309"/>
      <c r="K6148" s="309"/>
      <c r="L6148" s="309"/>
      <c r="M6148" s="309"/>
      <c r="N6148" s="309"/>
      <c r="O6148" s="309"/>
      <c r="P6148" s="309"/>
      <c r="Q6148" s="309"/>
      <c r="R6148" s="309"/>
      <c r="S6148" s="309"/>
      <c r="T6148" s="309"/>
      <c r="U6148" s="309"/>
    </row>
    <row r="6149" spans="1:21" x14ac:dyDescent="0.2">
      <c r="A6149" s="309"/>
      <c r="B6149" s="309"/>
      <c r="C6149" s="309"/>
      <c r="D6149" s="309"/>
      <c r="E6149" s="309"/>
      <c r="F6149" s="309"/>
      <c r="G6149" s="309"/>
      <c r="H6149" s="309"/>
      <c r="I6149" s="309"/>
      <c r="J6149" s="309"/>
      <c r="K6149" s="309"/>
      <c r="L6149" s="309"/>
      <c r="M6149" s="309"/>
      <c r="N6149" s="309"/>
      <c r="O6149" s="309"/>
      <c r="P6149" s="309"/>
      <c r="Q6149" s="309"/>
      <c r="R6149" s="309"/>
      <c r="S6149" s="309"/>
      <c r="T6149" s="309"/>
      <c r="U6149" s="309"/>
    </row>
    <row r="6150" spans="1:21" x14ac:dyDescent="0.2">
      <c r="A6150" s="309"/>
      <c r="B6150" s="309"/>
      <c r="C6150" s="309"/>
      <c r="D6150" s="309"/>
      <c r="E6150" s="309"/>
      <c r="F6150" s="309"/>
      <c r="G6150" s="309"/>
      <c r="H6150" s="309"/>
      <c r="I6150" s="309"/>
      <c r="J6150" s="309"/>
      <c r="K6150" s="309"/>
      <c r="L6150" s="309"/>
      <c r="M6150" s="309"/>
      <c r="N6150" s="309"/>
      <c r="O6150" s="309"/>
      <c r="P6150" s="309"/>
      <c r="Q6150" s="309"/>
      <c r="R6150" s="309"/>
      <c r="S6150" s="309"/>
      <c r="T6150" s="309"/>
      <c r="U6150" s="309"/>
    </row>
    <row r="6151" spans="1:21" x14ac:dyDescent="0.2">
      <c r="A6151" s="309"/>
      <c r="B6151" s="309"/>
      <c r="C6151" s="309"/>
      <c r="D6151" s="309"/>
      <c r="E6151" s="309"/>
      <c r="F6151" s="309"/>
      <c r="G6151" s="309"/>
      <c r="H6151" s="309"/>
      <c r="I6151" s="309"/>
      <c r="J6151" s="309"/>
      <c r="K6151" s="309"/>
      <c r="L6151" s="309"/>
      <c r="M6151" s="309"/>
      <c r="N6151" s="309"/>
      <c r="O6151" s="309"/>
      <c r="P6151" s="309"/>
      <c r="Q6151" s="309"/>
      <c r="R6151" s="309"/>
      <c r="S6151" s="309"/>
      <c r="T6151" s="309"/>
      <c r="U6151" s="309"/>
    </row>
    <row r="6152" spans="1:21" x14ac:dyDescent="0.2">
      <c r="A6152" s="309"/>
      <c r="B6152" s="309"/>
      <c r="C6152" s="309"/>
      <c r="D6152" s="309"/>
      <c r="E6152" s="309"/>
      <c r="F6152" s="309"/>
      <c r="G6152" s="309"/>
      <c r="H6152" s="309"/>
      <c r="I6152" s="309"/>
      <c r="J6152" s="309"/>
      <c r="K6152" s="309"/>
      <c r="L6152" s="309"/>
      <c r="M6152" s="309"/>
      <c r="N6152" s="309"/>
      <c r="O6152" s="309"/>
      <c r="P6152" s="309"/>
      <c r="Q6152" s="309"/>
      <c r="R6152" s="309"/>
      <c r="S6152" s="309"/>
      <c r="T6152" s="309"/>
      <c r="U6152" s="309"/>
    </row>
    <row r="6153" spans="1:21" x14ac:dyDescent="0.2">
      <c r="A6153" s="309"/>
      <c r="B6153" s="309"/>
      <c r="C6153" s="309"/>
      <c r="D6153" s="309"/>
      <c r="E6153" s="309"/>
      <c r="F6153" s="309"/>
      <c r="G6153" s="309"/>
      <c r="H6153" s="309"/>
      <c r="I6153" s="309"/>
      <c r="J6153" s="309"/>
      <c r="K6153" s="309"/>
      <c r="L6153" s="309"/>
      <c r="M6153" s="309"/>
      <c r="N6153" s="309"/>
      <c r="O6153" s="309"/>
      <c r="P6153" s="309"/>
      <c r="Q6153" s="309"/>
      <c r="R6153" s="309"/>
      <c r="S6153" s="309"/>
      <c r="T6153" s="309"/>
      <c r="U6153" s="309"/>
    </row>
    <row r="6154" spans="1:21" x14ac:dyDescent="0.2">
      <c r="A6154" s="309"/>
      <c r="B6154" s="309"/>
      <c r="C6154" s="309"/>
      <c r="D6154" s="309"/>
      <c r="E6154" s="309"/>
      <c r="F6154" s="309"/>
      <c r="G6154" s="309"/>
      <c r="H6154" s="309"/>
      <c r="I6154" s="309"/>
      <c r="J6154" s="309"/>
      <c r="K6154" s="309"/>
      <c r="L6154" s="309"/>
      <c r="M6154" s="309"/>
      <c r="N6154" s="309"/>
      <c r="O6154" s="309"/>
      <c r="P6154" s="309"/>
      <c r="Q6154" s="309"/>
      <c r="R6154" s="309"/>
      <c r="S6154" s="309"/>
      <c r="T6154" s="309"/>
      <c r="U6154" s="309"/>
    </row>
    <row r="6155" spans="1:21" x14ac:dyDescent="0.2">
      <c r="A6155" s="309"/>
      <c r="B6155" s="309"/>
      <c r="C6155" s="309"/>
      <c r="D6155" s="309"/>
      <c r="E6155" s="309"/>
      <c r="F6155" s="309"/>
      <c r="G6155" s="309"/>
      <c r="H6155" s="309"/>
      <c r="I6155" s="309"/>
      <c r="J6155" s="309"/>
      <c r="K6155" s="309"/>
      <c r="L6155" s="309"/>
      <c r="M6155" s="309"/>
      <c r="N6155" s="309"/>
      <c r="O6155" s="309"/>
      <c r="P6155" s="309"/>
      <c r="Q6155" s="309"/>
      <c r="R6155" s="309"/>
      <c r="S6155" s="309"/>
      <c r="T6155" s="309"/>
      <c r="U6155" s="309"/>
    </row>
    <row r="6156" spans="1:21" x14ac:dyDescent="0.2">
      <c r="A6156" s="309"/>
      <c r="B6156" s="309"/>
      <c r="C6156" s="309"/>
      <c r="D6156" s="309"/>
      <c r="E6156" s="309"/>
      <c r="F6156" s="309"/>
      <c r="G6156" s="309"/>
      <c r="H6156" s="309"/>
      <c r="I6156" s="309"/>
      <c r="J6156" s="309"/>
      <c r="K6156" s="309"/>
      <c r="L6156" s="309"/>
      <c r="M6156" s="309"/>
      <c r="N6156" s="309"/>
      <c r="O6156" s="309"/>
      <c r="P6156" s="309"/>
      <c r="Q6156" s="309"/>
      <c r="R6156" s="309"/>
      <c r="S6156" s="309"/>
      <c r="T6156" s="309"/>
      <c r="U6156" s="309"/>
    </row>
    <row r="6157" spans="1:21" x14ac:dyDescent="0.2">
      <c r="A6157" s="309"/>
      <c r="B6157" s="309"/>
      <c r="C6157" s="309"/>
      <c r="D6157" s="309"/>
      <c r="E6157" s="309"/>
      <c r="F6157" s="309"/>
      <c r="G6157" s="309"/>
      <c r="H6157" s="309"/>
      <c r="I6157" s="309"/>
      <c r="J6157" s="309"/>
      <c r="K6157" s="309"/>
      <c r="L6157" s="309"/>
      <c r="M6157" s="309"/>
      <c r="N6157" s="309"/>
      <c r="O6157" s="309"/>
      <c r="P6157" s="309"/>
      <c r="Q6157" s="309"/>
      <c r="R6157" s="309"/>
      <c r="S6157" s="309"/>
      <c r="T6157" s="309"/>
      <c r="U6157" s="309"/>
    </row>
    <row r="6158" spans="1:21" x14ac:dyDescent="0.2">
      <c r="A6158" s="309"/>
      <c r="B6158" s="309"/>
      <c r="C6158" s="309"/>
      <c r="D6158" s="309"/>
      <c r="E6158" s="309"/>
      <c r="F6158" s="309"/>
      <c r="G6158" s="309"/>
      <c r="H6158" s="309"/>
      <c r="I6158" s="309"/>
      <c r="J6158" s="309"/>
      <c r="K6158" s="309"/>
      <c r="L6158" s="309"/>
      <c r="M6158" s="309"/>
      <c r="N6158" s="309"/>
      <c r="O6158" s="309"/>
      <c r="P6158" s="309"/>
      <c r="Q6158" s="309"/>
      <c r="R6158" s="309"/>
      <c r="S6158" s="309"/>
      <c r="T6158" s="309"/>
      <c r="U6158" s="309"/>
    </row>
    <row r="6159" spans="1:21" x14ac:dyDescent="0.2">
      <c r="A6159" s="309"/>
      <c r="B6159" s="309"/>
      <c r="C6159" s="309"/>
      <c r="D6159" s="309"/>
      <c r="E6159" s="309"/>
      <c r="F6159" s="309"/>
      <c r="G6159" s="309"/>
      <c r="H6159" s="309"/>
      <c r="I6159" s="309"/>
      <c r="J6159" s="309"/>
      <c r="K6159" s="309"/>
      <c r="L6159" s="309"/>
      <c r="M6159" s="309"/>
      <c r="N6159" s="309"/>
      <c r="O6159" s="309"/>
      <c r="P6159" s="309"/>
      <c r="Q6159" s="309"/>
      <c r="R6159" s="309"/>
      <c r="S6159" s="309"/>
      <c r="T6159" s="309"/>
      <c r="U6159" s="309"/>
    </row>
    <row r="6160" spans="1:21" x14ac:dyDescent="0.2">
      <c r="A6160" s="309"/>
      <c r="B6160" s="309"/>
      <c r="C6160" s="309"/>
      <c r="D6160" s="309"/>
      <c r="E6160" s="309"/>
      <c r="F6160" s="309"/>
      <c r="G6160" s="309"/>
      <c r="H6160" s="309"/>
      <c r="I6160" s="309"/>
      <c r="J6160" s="309"/>
      <c r="K6160" s="309"/>
      <c r="L6160" s="309"/>
      <c r="M6160" s="309"/>
      <c r="N6160" s="309"/>
      <c r="O6160" s="309"/>
      <c r="P6160" s="309"/>
      <c r="Q6160" s="309"/>
      <c r="R6160" s="309"/>
      <c r="S6160" s="309"/>
      <c r="T6160" s="309"/>
      <c r="U6160" s="309"/>
    </row>
    <row r="6161" spans="1:21" x14ac:dyDescent="0.2">
      <c r="A6161" s="309"/>
      <c r="B6161" s="309"/>
      <c r="C6161" s="309"/>
      <c r="D6161" s="309"/>
      <c r="E6161" s="309"/>
      <c r="F6161" s="309"/>
      <c r="G6161" s="309"/>
      <c r="H6161" s="309"/>
      <c r="I6161" s="309"/>
      <c r="J6161" s="309"/>
      <c r="K6161" s="309"/>
      <c r="L6161" s="309"/>
      <c r="M6161" s="309"/>
      <c r="N6161" s="309"/>
      <c r="O6161" s="309"/>
      <c r="P6161" s="309"/>
      <c r="Q6161" s="309"/>
      <c r="R6161" s="309"/>
      <c r="S6161" s="309"/>
      <c r="T6161" s="309"/>
      <c r="U6161" s="309"/>
    </row>
    <row r="6162" spans="1:21" x14ac:dyDescent="0.2">
      <c r="A6162" s="309"/>
      <c r="B6162" s="309"/>
      <c r="C6162" s="309"/>
      <c r="D6162" s="309"/>
      <c r="E6162" s="309"/>
      <c r="F6162" s="309"/>
      <c r="G6162" s="309"/>
      <c r="H6162" s="309"/>
      <c r="I6162" s="309"/>
      <c r="J6162" s="309"/>
      <c r="K6162" s="309"/>
      <c r="L6162" s="309"/>
      <c r="M6162" s="309"/>
      <c r="N6162" s="309"/>
      <c r="O6162" s="309"/>
      <c r="P6162" s="309"/>
      <c r="Q6162" s="309"/>
      <c r="R6162" s="309"/>
      <c r="S6162" s="309"/>
      <c r="T6162" s="309"/>
      <c r="U6162" s="309"/>
    </row>
    <row r="6163" spans="1:21" x14ac:dyDescent="0.2">
      <c r="A6163" s="309"/>
      <c r="B6163" s="309"/>
      <c r="C6163" s="309"/>
      <c r="D6163" s="309"/>
      <c r="E6163" s="309"/>
      <c r="F6163" s="309"/>
      <c r="G6163" s="309"/>
      <c r="H6163" s="309"/>
      <c r="I6163" s="309"/>
      <c r="J6163" s="309"/>
      <c r="K6163" s="309"/>
      <c r="L6163" s="309"/>
      <c r="M6163" s="309"/>
      <c r="N6163" s="309"/>
      <c r="O6163" s="309"/>
      <c r="P6163" s="309"/>
      <c r="Q6163" s="309"/>
      <c r="R6163" s="309"/>
      <c r="S6163" s="309"/>
      <c r="T6163" s="309"/>
      <c r="U6163" s="309"/>
    </row>
    <row r="6164" spans="1:21" x14ac:dyDescent="0.2">
      <c r="A6164" s="309"/>
      <c r="B6164" s="309"/>
      <c r="C6164" s="309"/>
      <c r="D6164" s="309"/>
      <c r="E6164" s="309"/>
      <c r="F6164" s="309"/>
      <c r="G6164" s="309"/>
      <c r="H6164" s="309"/>
      <c r="I6164" s="309"/>
      <c r="J6164" s="309"/>
      <c r="K6164" s="309"/>
      <c r="L6164" s="309"/>
      <c r="M6164" s="309"/>
      <c r="N6164" s="309"/>
      <c r="O6164" s="309"/>
      <c r="P6164" s="309"/>
      <c r="Q6164" s="309"/>
      <c r="R6164" s="309"/>
      <c r="S6164" s="309"/>
      <c r="T6164" s="309"/>
      <c r="U6164" s="309"/>
    </row>
    <row r="6165" spans="1:21" x14ac:dyDescent="0.2">
      <c r="A6165" s="309"/>
      <c r="B6165" s="309"/>
      <c r="C6165" s="309"/>
      <c r="D6165" s="309"/>
      <c r="E6165" s="309"/>
      <c r="F6165" s="309"/>
      <c r="G6165" s="309"/>
      <c r="H6165" s="309"/>
      <c r="I6165" s="309"/>
      <c r="J6165" s="309"/>
      <c r="K6165" s="309"/>
      <c r="L6165" s="309"/>
      <c r="M6165" s="309"/>
      <c r="N6165" s="309"/>
      <c r="O6165" s="309"/>
      <c r="P6165" s="309"/>
      <c r="Q6165" s="309"/>
      <c r="R6165" s="309"/>
      <c r="S6165" s="309"/>
      <c r="T6165" s="309"/>
      <c r="U6165" s="309"/>
    </row>
    <row r="6166" spans="1:21" x14ac:dyDescent="0.2">
      <c r="A6166" s="309"/>
      <c r="B6166" s="309"/>
      <c r="C6166" s="309"/>
      <c r="D6166" s="309"/>
      <c r="E6166" s="309"/>
      <c r="F6166" s="309"/>
      <c r="G6166" s="309"/>
      <c r="H6166" s="309"/>
      <c r="I6166" s="309"/>
      <c r="J6166" s="309"/>
      <c r="K6166" s="309"/>
      <c r="L6166" s="309"/>
      <c r="M6166" s="309"/>
      <c r="N6166" s="309"/>
      <c r="O6166" s="309"/>
      <c r="P6166" s="309"/>
      <c r="Q6166" s="309"/>
      <c r="R6166" s="309"/>
      <c r="S6166" s="309"/>
      <c r="T6166" s="309"/>
      <c r="U6166" s="309"/>
    </row>
    <row r="6167" spans="1:21" x14ac:dyDescent="0.2">
      <c r="A6167" s="309"/>
      <c r="B6167" s="309"/>
      <c r="C6167" s="309"/>
      <c r="D6167" s="309"/>
      <c r="E6167" s="309"/>
      <c r="F6167" s="309"/>
      <c r="G6167" s="309"/>
      <c r="H6167" s="309"/>
      <c r="I6167" s="309"/>
      <c r="J6167" s="309"/>
      <c r="K6167" s="309"/>
      <c r="L6167" s="309"/>
      <c r="M6167" s="309"/>
      <c r="N6167" s="309"/>
      <c r="O6167" s="309"/>
      <c r="P6167" s="309"/>
      <c r="Q6167" s="309"/>
      <c r="R6167" s="309"/>
      <c r="S6167" s="309"/>
      <c r="T6167" s="309"/>
      <c r="U6167" s="309"/>
    </row>
    <row r="6168" spans="1:21" x14ac:dyDescent="0.2">
      <c r="A6168" s="309"/>
      <c r="B6168" s="309"/>
      <c r="C6168" s="309"/>
      <c r="D6168" s="309"/>
      <c r="E6168" s="309"/>
      <c r="F6168" s="309"/>
      <c r="G6168" s="309"/>
      <c r="H6168" s="309"/>
      <c r="I6168" s="309"/>
      <c r="J6168" s="309"/>
      <c r="K6168" s="309"/>
      <c r="L6168" s="309"/>
      <c r="M6168" s="309"/>
      <c r="N6168" s="309"/>
      <c r="O6168" s="309"/>
      <c r="P6168" s="309"/>
      <c r="Q6168" s="309"/>
      <c r="R6168" s="309"/>
      <c r="S6168" s="309"/>
      <c r="T6168" s="309"/>
      <c r="U6168" s="309"/>
    </row>
    <row r="6169" spans="1:21" x14ac:dyDescent="0.2">
      <c r="A6169" s="309"/>
      <c r="B6169" s="309"/>
      <c r="C6169" s="309"/>
      <c r="D6169" s="309"/>
      <c r="E6169" s="309"/>
      <c r="F6169" s="309"/>
      <c r="G6169" s="309"/>
      <c r="H6169" s="309"/>
      <c r="I6169" s="309"/>
      <c r="J6169" s="309"/>
      <c r="K6169" s="309"/>
      <c r="L6169" s="309"/>
      <c r="M6169" s="309"/>
      <c r="N6169" s="309"/>
      <c r="O6169" s="309"/>
      <c r="P6169" s="309"/>
      <c r="Q6169" s="309"/>
      <c r="R6169" s="309"/>
      <c r="S6169" s="309"/>
      <c r="T6169" s="309"/>
      <c r="U6169" s="309"/>
    </row>
    <row r="6170" spans="1:21" x14ac:dyDescent="0.2">
      <c r="A6170" s="309"/>
      <c r="B6170" s="309"/>
      <c r="C6170" s="309"/>
      <c r="D6170" s="309"/>
      <c r="E6170" s="309"/>
      <c r="F6170" s="309"/>
      <c r="G6170" s="309"/>
      <c r="H6170" s="309"/>
      <c r="I6170" s="309"/>
      <c r="J6170" s="309"/>
      <c r="K6170" s="309"/>
      <c r="L6170" s="309"/>
      <c r="M6170" s="309"/>
      <c r="N6170" s="309"/>
      <c r="O6170" s="309"/>
      <c r="P6170" s="309"/>
      <c r="Q6170" s="309"/>
      <c r="R6170" s="309"/>
      <c r="S6170" s="309"/>
      <c r="T6170" s="309"/>
      <c r="U6170" s="309"/>
    </row>
    <row r="6171" spans="1:21" x14ac:dyDescent="0.2">
      <c r="A6171" s="309"/>
      <c r="B6171" s="309"/>
      <c r="C6171" s="309"/>
      <c r="D6171" s="309"/>
      <c r="E6171" s="309"/>
      <c r="F6171" s="309"/>
      <c r="G6171" s="309"/>
      <c r="H6171" s="309"/>
      <c r="I6171" s="309"/>
      <c r="J6171" s="309"/>
      <c r="K6171" s="309"/>
      <c r="L6171" s="309"/>
      <c r="M6171" s="309"/>
      <c r="N6171" s="309"/>
      <c r="O6171" s="309"/>
      <c r="P6171" s="309"/>
      <c r="Q6171" s="309"/>
      <c r="R6171" s="309"/>
      <c r="S6171" s="309"/>
      <c r="T6171" s="309"/>
      <c r="U6171" s="309"/>
    </row>
    <row r="6172" spans="1:21" x14ac:dyDescent="0.2">
      <c r="A6172" s="309"/>
      <c r="B6172" s="309"/>
      <c r="C6172" s="309"/>
      <c r="D6172" s="309"/>
      <c r="E6172" s="309"/>
      <c r="F6172" s="309"/>
      <c r="G6172" s="309"/>
      <c r="H6172" s="309"/>
      <c r="I6172" s="309"/>
      <c r="J6172" s="309"/>
      <c r="K6172" s="309"/>
      <c r="L6172" s="309"/>
      <c r="M6172" s="309"/>
      <c r="N6172" s="309"/>
      <c r="O6172" s="309"/>
      <c r="P6172" s="309"/>
      <c r="Q6172" s="309"/>
      <c r="R6172" s="309"/>
      <c r="S6172" s="309"/>
      <c r="T6172" s="309"/>
      <c r="U6172" s="309"/>
    </row>
    <row r="6173" spans="1:21" x14ac:dyDescent="0.2">
      <c r="A6173" s="309"/>
      <c r="B6173" s="309"/>
      <c r="C6173" s="309"/>
      <c r="D6173" s="309"/>
      <c r="E6173" s="309"/>
      <c r="F6173" s="309"/>
      <c r="G6173" s="309"/>
      <c r="H6173" s="309"/>
      <c r="I6173" s="309"/>
      <c r="J6173" s="309"/>
      <c r="K6173" s="309"/>
      <c r="L6173" s="309"/>
      <c r="M6173" s="309"/>
      <c r="N6173" s="309"/>
      <c r="O6173" s="309"/>
      <c r="P6173" s="309"/>
      <c r="Q6173" s="309"/>
      <c r="R6173" s="309"/>
      <c r="S6173" s="309"/>
      <c r="T6173" s="309"/>
      <c r="U6173" s="309"/>
    </row>
    <row r="6174" spans="1:21" x14ac:dyDescent="0.2">
      <c r="A6174" s="309"/>
      <c r="B6174" s="309"/>
      <c r="C6174" s="309"/>
      <c r="D6174" s="309"/>
      <c r="E6174" s="309"/>
      <c r="F6174" s="309"/>
      <c r="G6174" s="309"/>
      <c r="H6174" s="309"/>
      <c r="I6174" s="309"/>
      <c r="J6174" s="309"/>
      <c r="K6174" s="309"/>
      <c r="L6174" s="309"/>
      <c r="M6174" s="309"/>
      <c r="N6174" s="309"/>
      <c r="O6174" s="309"/>
      <c r="P6174" s="309"/>
      <c r="Q6174" s="309"/>
      <c r="R6174" s="309"/>
      <c r="S6174" s="309"/>
      <c r="T6174" s="309"/>
      <c r="U6174" s="309"/>
    </row>
    <row r="6175" spans="1:21" x14ac:dyDescent="0.2">
      <c r="A6175" s="309"/>
      <c r="B6175" s="309"/>
      <c r="C6175" s="309"/>
      <c r="D6175" s="309"/>
      <c r="E6175" s="309"/>
      <c r="F6175" s="309"/>
      <c r="G6175" s="309"/>
      <c r="H6175" s="309"/>
      <c r="I6175" s="309"/>
      <c r="J6175" s="309"/>
      <c r="K6175" s="309"/>
      <c r="L6175" s="309"/>
      <c r="M6175" s="309"/>
      <c r="N6175" s="309"/>
      <c r="O6175" s="309"/>
      <c r="P6175" s="309"/>
      <c r="Q6175" s="309"/>
      <c r="R6175" s="309"/>
      <c r="S6175" s="309"/>
      <c r="T6175" s="309"/>
      <c r="U6175" s="309"/>
    </row>
    <row r="6176" spans="1:21" x14ac:dyDescent="0.2">
      <c r="A6176" s="309"/>
      <c r="B6176" s="309"/>
      <c r="C6176" s="309"/>
      <c r="D6176" s="309"/>
      <c r="E6176" s="309"/>
      <c r="F6176" s="309"/>
      <c r="G6176" s="309"/>
      <c r="H6176" s="309"/>
      <c r="I6176" s="309"/>
      <c r="J6176" s="309"/>
      <c r="K6176" s="309"/>
      <c r="L6176" s="309"/>
      <c r="M6176" s="309"/>
      <c r="N6176" s="309"/>
      <c r="O6176" s="309"/>
      <c r="P6176" s="309"/>
      <c r="Q6176" s="309"/>
      <c r="R6176" s="309"/>
      <c r="S6176" s="309"/>
      <c r="T6176" s="309"/>
      <c r="U6176" s="309"/>
    </row>
    <row r="6177" spans="1:21" x14ac:dyDescent="0.2">
      <c r="A6177" s="309"/>
      <c r="B6177" s="309"/>
      <c r="C6177" s="309"/>
      <c r="D6177" s="309"/>
      <c r="E6177" s="309"/>
      <c r="F6177" s="309"/>
      <c r="G6177" s="309"/>
      <c r="H6177" s="309"/>
      <c r="I6177" s="309"/>
      <c r="J6177" s="309"/>
      <c r="K6177" s="309"/>
      <c r="L6177" s="309"/>
      <c r="M6177" s="309"/>
      <c r="N6177" s="309"/>
      <c r="O6177" s="309"/>
      <c r="P6177" s="309"/>
      <c r="Q6177" s="309"/>
      <c r="R6177" s="309"/>
      <c r="S6177" s="309"/>
      <c r="T6177" s="309"/>
      <c r="U6177" s="309"/>
    </row>
    <row r="6178" spans="1:21" x14ac:dyDescent="0.2">
      <c r="A6178" s="309"/>
      <c r="B6178" s="309"/>
      <c r="C6178" s="309"/>
      <c r="D6178" s="309"/>
      <c r="E6178" s="309"/>
      <c r="F6178" s="309"/>
      <c r="G6178" s="309"/>
      <c r="H6178" s="309"/>
      <c r="I6178" s="309"/>
      <c r="J6178" s="309"/>
      <c r="K6178" s="309"/>
      <c r="L6178" s="309"/>
      <c r="M6178" s="309"/>
      <c r="N6178" s="309"/>
      <c r="O6178" s="309"/>
      <c r="P6178" s="309"/>
      <c r="Q6178" s="309"/>
      <c r="R6178" s="309"/>
      <c r="S6178" s="309"/>
      <c r="T6178" s="309"/>
      <c r="U6178" s="309"/>
    </row>
    <row r="6179" spans="1:21" x14ac:dyDescent="0.2">
      <c r="A6179" s="309"/>
      <c r="B6179" s="309"/>
      <c r="C6179" s="309"/>
      <c r="D6179" s="309"/>
      <c r="E6179" s="309"/>
      <c r="F6179" s="309"/>
      <c r="G6179" s="309"/>
      <c r="H6179" s="309"/>
      <c r="I6179" s="309"/>
      <c r="J6179" s="309"/>
      <c r="K6179" s="309"/>
      <c r="L6179" s="309"/>
      <c r="M6179" s="309"/>
      <c r="N6179" s="309"/>
      <c r="O6179" s="309"/>
      <c r="P6179" s="309"/>
      <c r="Q6179" s="309"/>
      <c r="R6179" s="309"/>
      <c r="S6179" s="309"/>
      <c r="T6179" s="309"/>
      <c r="U6179" s="309"/>
    </row>
    <row r="6180" spans="1:21" x14ac:dyDescent="0.2">
      <c r="A6180" s="309"/>
      <c r="B6180" s="309"/>
      <c r="C6180" s="309"/>
      <c r="D6180" s="309"/>
      <c r="E6180" s="309"/>
      <c r="F6180" s="309"/>
      <c r="G6180" s="309"/>
      <c r="H6180" s="309"/>
      <c r="I6180" s="309"/>
      <c r="J6180" s="309"/>
      <c r="K6180" s="309"/>
      <c r="L6180" s="309"/>
      <c r="M6180" s="309"/>
      <c r="N6180" s="309"/>
      <c r="O6180" s="309"/>
      <c r="P6180" s="309"/>
      <c r="Q6180" s="309"/>
      <c r="R6180" s="309"/>
      <c r="S6180" s="309"/>
      <c r="T6180" s="309"/>
      <c r="U6180" s="309"/>
    </row>
    <row r="6181" spans="1:21" x14ac:dyDescent="0.2">
      <c r="A6181" s="309"/>
      <c r="B6181" s="309"/>
      <c r="C6181" s="309"/>
      <c r="D6181" s="309"/>
      <c r="E6181" s="309"/>
      <c r="F6181" s="309"/>
      <c r="G6181" s="309"/>
      <c r="H6181" s="309"/>
      <c r="I6181" s="309"/>
      <c r="J6181" s="309"/>
      <c r="K6181" s="309"/>
      <c r="L6181" s="309"/>
      <c r="M6181" s="309"/>
      <c r="N6181" s="309"/>
      <c r="O6181" s="309"/>
      <c r="P6181" s="309"/>
      <c r="Q6181" s="309"/>
      <c r="R6181" s="309"/>
      <c r="S6181" s="309"/>
      <c r="T6181" s="309"/>
      <c r="U6181" s="309"/>
    </row>
    <row r="6182" spans="1:21" x14ac:dyDescent="0.2">
      <c r="A6182" s="309"/>
      <c r="B6182" s="309"/>
      <c r="C6182" s="309"/>
      <c r="D6182" s="309"/>
      <c r="E6182" s="309"/>
      <c r="F6182" s="309"/>
      <c r="G6182" s="309"/>
      <c r="H6182" s="309"/>
      <c r="I6182" s="309"/>
      <c r="J6182" s="309"/>
      <c r="K6182" s="309"/>
      <c r="L6182" s="309"/>
      <c r="M6182" s="309"/>
      <c r="N6182" s="309"/>
      <c r="O6182" s="309"/>
      <c r="P6182" s="309"/>
      <c r="Q6182" s="309"/>
      <c r="R6182" s="309"/>
      <c r="S6182" s="309"/>
      <c r="T6182" s="309"/>
      <c r="U6182" s="309"/>
    </row>
    <row r="6183" spans="1:21" x14ac:dyDescent="0.2">
      <c r="A6183" s="309"/>
      <c r="B6183" s="309"/>
      <c r="C6183" s="309"/>
      <c r="D6183" s="309"/>
      <c r="E6183" s="309"/>
      <c r="F6183" s="309"/>
      <c r="G6183" s="309"/>
      <c r="H6183" s="309"/>
      <c r="I6183" s="309"/>
      <c r="J6183" s="309"/>
      <c r="K6183" s="309"/>
      <c r="L6183" s="309"/>
      <c r="M6183" s="309"/>
      <c r="N6183" s="309"/>
      <c r="O6183" s="309"/>
      <c r="P6183" s="309"/>
      <c r="Q6183" s="309"/>
      <c r="R6183" s="309"/>
      <c r="S6183" s="309"/>
      <c r="T6183" s="309"/>
      <c r="U6183" s="309"/>
    </row>
    <row r="6184" spans="1:21" x14ac:dyDescent="0.2">
      <c r="A6184" s="309"/>
      <c r="B6184" s="309"/>
      <c r="C6184" s="309"/>
      <c r="D6184" s="309"/>
      <c r="E6184" s="309"/>
      <c r="F6184" s="309"/>
      <c r="G6184" s="309"/>
      <c r="H6184" s="309"/>
      <c r="I6184" s="309"/>
      <c r="J6184" s="309"/>
      <c r="K6184" s="309"/>
      <c r="L6184" s="309"/>
      <c r="M6184" s="309"/>
      <c r="N6184" s="309"/>
      <c r="O6184" s="309"/>
      <c r="P6184" s="309"/>
      <c r="Q6184" s="309"/>
      <c r="R6184" s="309"/>
      <c r="S6184" s="309"/>
      <c r="T6184" s="309"/>
      <c r="U6184" s="309"/>
    </row>
    <row r="6185" spans="1:21" x14ac:dyDescent="0.2">
      <c r="A6185" s="309"/>
      <c r="B6185" s="309"/>
      <c r="C6185" s="309"/>
      <c r="D6185" s="309"/>
      <c r="E6185" s="309"/>
      <c r="F6185" s="309"/>
      <c r="G6185" s="309"/>
      <c r="H6185" s="309"/>
      <c r="I6185" s="309"/>
      <c r="J6185" s="309"/>
      <c r="K6185" s="309"/>
      <c r="L6185" s="309"/>
      <c r="M6185" s="309"/>
      <c r="N6185" s="309"/>
      <c r="O6185" s="309"/>
      <c r="P6185" s="309"/>
      <c r="Q6185" s="309"/>
      <c r="R6185" s="309"/>
      <c r="S6185" s="309"/>
      <c r="T6185" s="309"/>
      <c r="U6185" s="309"/>
    </row>
    <row r="6186" spans="1:21" x14ac:dyDescent="0.2">
      <c r="A6186" s="309"/>
      <c r="B6186" s="309"/>
      <c r="C6186" s="309"/>
      <c r="D6186" s="309"/>
      <c r="E6186" s="309"/>
      <c r="F6186" s="309"/>
      <c r="G6186" s="309"/>
      <c r="H6186" s="309"/>
      <c r="I6186" s="309"/>
      <c r="J6186" s="309"/>
      <c r="K6186" s="309"/>
      <c r="L6186" s="309"/>
      <c r="M6186" s="309"/>
      <c r="N6186" s="309"/>
      <c r="O6186" s="309"/>
      <c r="P6186" s="309"/>
      <c r="Q6186" s="309"/>
      <c r="R6186" s="309"/>
      <c r="S6186" s="309"/>
      <c r="T6186" s="309"/>
      <c r="U6186" s="309"/>
    </row>
    <row r="6187" spans="1:21" x14ac:dyDescent="0.2">
      <c r="A6187" s="309"/>
      <c r="B6187" s="309"/>
      <c r="C6187" s="309"/>
      <c r="D6187" s="309"/>
      <c r="E6187" s="309"/>
      <c r="F6187" s="309"/>
      <c r="G6187" s="309"/>
      <c r="H6187" s="309"/>
      <c r="I6187" s="309"/>
      <c r="J6187" s="309"/>
      <c r="K6187" s="309"/>
      <c r="L6187" s="309"/>
      <c r="M6187" s="309"/>
      <c r="N6187" s="309"/>
      <c r="O6187" s="309"/>
      <c r="P6187" s="309"/>
      <c r="Q6187" s="309"/>
      <c r="R6187" s="309"/>
      <c r="S6187" s="309"/>
      <c r="T6187" s="309"/>
      <c r="U6187" s="309"/>
    </row>
    <row r="6188" spans="1:21" x14ac:dyDescent="0.2">
      <c r="A6188" s="309"/>
      <c r="B6188" s="309"/>
      <c r="C6188" s="309"/>
      <c r="D6188" s="309"/>
      <c r="E6188" s="309"/>
      <c r="F6188" s="309"/>
      <c r="G6188" s="309"/>
      <c r="H6188" s="309"/>
      <c r="I6188" s="309"/>
      <c r="J6188" s="309"/>
      <c r="K6188" s="309"/>
      <c r="L6188" s="309"/>
      <c r="M6188" s="309"/>
      <c r="N6188" s="309"/>
      <c r="O6188" s="309"/>
      <c r="P6188" s="309"/>
      <c r="Q6188" s="309"/>
      <c r="R6188" s="309"/>
      <c r="S6188" s="309"/>
      <c r="T6188" s="309"/>
      <c r="U6188" s="309"/>
    </row>
    <row r="6189" spans="1:21" x14ac:dyDescent="0.2">
      <c r="A6189" s="309"/>
      <c r="B6189" s="309"/>
      <c r="C6189" s="309"/>
      <c r="D6189" s="309"/>
      <c r="E6189" s="309"/>
      <c r="F6189" s="309"/>
      <c r="G6189" s="309"/>
      <c r="H6189" s="309"/>
      <c r="I6189" s="309"/>
      <c r="J6189" s="309"/>
      <c r="K6189" s="309"/>
      <c r="L6189" s="309"/>
      <c r="M6189" s="309"/>
      <c r="N6189" s="309"/>
      <c r="O6189" s="309"/>
      <c r="P6189" s="309"/>
      <c r="Q6189" s="309"/>
      <c r="R6189" s="309"/>
      <c r="S6189" s="309"/>
      <c r="T6189" s="309"/>
      <c r="U6189" s="309"/>
    </row>
    <row r="6190" spans="1:21" x14ac:dyDescent="0.2">
      <c r="A6190" s="309"/>
      <c r="B6190" s="309"/>
      <c r="C6190" s="309"/>
      <c r="D6190" s="309"/>
      <c r="E6190" s="309"/>
      <c r="F6190" s="309"/>
      <c r="G6190" s="309"/>
      <c r="H6190" s="309"/>
      <c r="I6190" s="309"/>
      <c r="J6190" s="309"/>
      <c r="K6190" s="309"/>
      <c r="L6190" s="309"/>
      <c r="M6190" s="309"/>
      <c r="N6190" s="309"/>
      <c r="O6190" s="309"/>
      <c r="P6190" s="309"/>
      <c r="Q6190" s="309"/>
      <c r="R6190" s="309"/>
      <c r="S6190" s="309"/>
      <c r="T6190" s="309"/>
      <c r="U6190" s="309"/>
    </row>
    <row r="6191" spans="1:21" x14ac:dyDescent="0.2">
      <c r="A6191" s="309"/>
      <c r="B6191" s="309"/>
      <c r="C6191" s="309"/>
      <c r="D6191" s="309"/>
      <c r="E6191" s="309"/>
      <c r="F6191" s="309"/>
      <c r="G6191" s="309"/>
      <c r="H6191" s="309"/>
      <c r="I6191" s="309"/>
      <c r="J6191" s="309"/>
      <c r="K6191" s="309"/>
      <c r="L6191" s="309"/>
      <c r="M6191" s="309"/>
      <c r="N6191" s="309"/>
      <c r="O6191" s="309"/>
      <c r="P6191" s="309"/>
      <c r="Q6191" s="309"/>
      <c r="R6191" s="309"/>
      <c r="S6191" s="309"/>
      <c r="T6191" s="309"/>
      <c r="U6191" s="309"/>
    </row>
    <row r="6192" spans="1:21" x14ac:dyDescent="0.2">
      <c r="A6192" s="309"/>
      <c r="B6192" s="309"/>
      <c r="C6192" s="309"/>
      <c r="D6192" s="309"/>
      <c r="E6192" s="309"/>
      <c r="F6192" s="309"/>
      <c r="G6192" s="309"/>
      <c r="H6192" s="309"/>
      <c r="I6192" s="309"/>
      <c r="J6192" s="309"/>
      <c r="K6192" s="309"/>
      <c r="L6192" s="309"/>
      <c r="M6192" s="309"/>
      <c r="N6192" s="309"/>
      <c r="O6192" s="309"/>
      <c r="P6192" s="309"/>
      <c r="Q6192" s="309"/>
      <c r="R6192" s="309"/>
      <c r="S6192" s="309"/>
      <c r="T6192" s="309"/>
      <c r="U6192" s="309"/>
    </row>
    <row r="6193" spans="1:21" x14ac:dyDescent="0.2">
      <c r="A6193" s="309"/>
      <c r="B6193" s="309"/>
      <c r="C6193" s="309"/>
      <c r="D6193" s="309"/>
      <c r="E6193" s="309"/>
      <c r="F6193" s="309"/>
      <c r="G6193" s="309"/>
      <c r="H6193" s="309"/>
      <c r="I6193" s="309"/>
      <c r="J6193" s="309"/>
      <c r="K6193" s="309"/>
      <c r="L6193" s="309"/>
      <c r="M6193" s="309"/>
      <c r="N6193" s="309"/>
      <c r="O6193" s="309"/>
      <c r="P6193" s="309"/>
      <c r="Q6193" s="309"/>
      <c r="R6193" s="309"/>
      <c r="S6193" s="309"/>
      <c r="T6193" s="309"/>
      <c r="U6193" s="309"/>
    </row>
    <row r="6194" spans="1:21" x14ac:dyDescent="0.2">
      <c r="A6194" s="309"/>
      <c r="B6194" s="309"/>
      <c r="C6194" s="309"/>
      <c r="D6194" s="309"/>
      <c r="E6194" s="309"/>
      <c r="F6194" s="309"/>
      <c r="G6194" s="309"/>
      <c r="H6194" s="309"/>
      <c r="I6194" s="309"/>
      <c r="J6194" s="309"/>
      <c r="K6194" s="309"/>
      <c r="L6194" s="309"/>
      <c r="M6194" s="309"/>
      <c r="N6194" s="309"/>
      <c r="O6194" s="309"/>
      <c r="P6194" s="309"/>
      <c r="Q6194" s="309"/>
      <c r="R6194" s="309"/>
      <c r="S6194" s="309"/>
      <c r="T6194" s="309"/>
      <c r="U6194" s="309"/>
    </row>
    <row r="6195" spans="1:21" x14ac:dyDescent="0.2">
      <c r="A6195" s="309"/>
      <c r="B6195" s="309"/>
      <c r="C6195" s="309"/>
      <c r="D6195" s="309"/>
      <c r="E6195" s="309"/>
      <c r="F6195" s="309"/>
      <c r="G6195" s="309"/>
      <c r="H6195" s="309"/>
      <c r="I6195" s="309"/>
      <c r="J6195" s="309"/>
      <c r="K6195" s="309"/>
      <c r="L6195" s="309"/>
      <c r="M6195" s="309"/>
      <c r="N6195" s="309"/>
      <c r="O6195" s="309"/>
      <c r="P6195" s="309"/>
      <c r="Q6195" s="309"/>
      <c r="R6195" s="309"/>
      <c r="S6195" s="309"/>
      <c r="T6195" s="309"/>
      <c r="U6195" s="309"/>
    </row>
    <row r="6196" spans="1:21" x14ac:dyDescent="0.2">
      <c r="A6196" s="309"/>
      <c r="B6196" s="309"/>
      <c r="C6196" s="309"/>
      <c r="D6196" s="309"/>
      <c r="E6196" s="309"/>
      <c r="F6196" s="309"/>
      <c r="G6196" s="309"/>
      <c r="H6196" s="309"/>
      <c r="I6196" s="309"/>
      <c r="J6196" s="309"/>
      <c r="K6196" s="309"/>
      <c r="L6196" s="309"/>
      <c r="M6196" s="309"/>
      <c r="N6196" s="309"/>
      <c r="O6196" s="309"/>
      <c r="P6196" s="309"/>
      <c r="Q6196" s="309"/>
      <c r="R6196" s="309"/>
      <c r="S6196" s="309"/>
      <c r="T6196" s="309"/>
      <c r="U6196" s="309"/>
    </row>
    <row r="6197" spans="1:21" x14ac:dyDescent="0.2">
      <c r="A6197" s="309"/>
      <c r="B6197" s="309"/>
      <c r="C6197" s="309"/>
      <c r="D6197" s="309"/>
      <c r="E6197" s="309"/>
      <c r="F6197" s="309"/>
      <c r="G6197" s="309"/>
      <c r="H6197" s="309"/>
      <c r="I6197" s="309"/>
      <c r="J6197" s="309"/>
      <c r="K6197" s="309"/>
      <c r="L6197" s="309"/>
      <c r="M6197" s="309"/>
      <c r="N6197" s="309"/>
      <c r="O6197" s="431"/>
      <c r="P6197" s="431"/>
      <c r="Q6197" s="431"/>
      <c r="R6197" s="431"/>
      <c r="S6197" s="431"/>
      <c r="T6197" s="309"/>
      <c r="U6197" s="309"/>
    </row>
  </sheetData>
  <conditionalFormatting sqref="P11:P2258">
    <cfRule type="cellIs" dxfId="12" priority="11" operator="lessThan">
      <formula>1</formula>
    </cfRule>
  </conditionalFormatting>
  <conditionalFormatting sqref="Q11:S2258">
    <cfRule type="cellIs" dxfId="11" priority="10" operator="lessThan">
      <formula>1</formula>
    </cfRule>
  </conditionalFormatting>
  <conditionalFormatting sqref="R11:R2258">
    <cfRule type="cellIs" dxfId="10" priority="9" operator="lessThan">
      <formula>(2/3)</formula>
    </cfRule>
  </conditionalFormatting>
  <conditionalFormatting sqref="V6016:XFD6022 V11:V1048576">
    <cfRule type="cellIs" dxfId="9" priority="7" operator="notEqual">
      <formula>""</formula>
    </cfRule>
  </conditionalFormatting>
  <conditionalFormatting sqref="A2259:U2259">
    <cfRule type="cellIs" dxfId="8" priority="2" operator="notEqual">
      <formula>""</formula>
    </cfRule>
  </conditionalFormatting>
  <conditionalFormatting sqref="A2260:U6196 A6197:N6197 T6197:U6197">
    <cfRule type="cellIs" dxfId="7" priority="1" operator="notEqual">
      <formula>""</formula>
    </cfRule>
  </conditionalFormatting>
  <pageMargins left="0.7" right="0.7" top="0.78740157499999996" bottom="0.78740157499999996"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4">
    <tabColor rgb="FF00B0F0"/>
  </sheetPr>
  <dimension ref="A1:AY2305"/>
  <sheetViews>
    <sheetView topLeftCell="A55" zoomScale="85" zoomScaleNormal="85" workbookViewId="0">
      <selection activeCell="D114" sqref="D114"/>
    </sheetView>
  </sheetViews>
  <sheetFormatPr baseColWidth="10" defaultRowHeight="12.75" x14ac:dyDescent="0.2"/>
  <cols>
    <col min="1" max="1" width="26.42578125" style="361" customWidth="1"/>
    <col min="2" max="2" width="18" style="361" customWidth="1"/>
    <col min="3" max="3" width="12" style="361" customWidth="1"/>
    <col min="4" max="4" width="11.42578125" style="361" customWidth="1"/>
    <col min="5" max="5" width="8.7109375" style="361" customWidth="1"/>
    <col min="6" max="6" width="15.140625" style="361" customWidth="1"/>
    <col min="7" max="7" width="12.85546875" style="361" bestFit="1" customWidth="1"/>
    <col min="8" max="8" width="15.140625" style="361" customWidth="1"/>
    <col min="9" max="9" width="16.42578125" style="361" customWidth="1"/>
    <col min="10" max="10" width="24.85546875" style="361" customWidth="1"/>
    <col min="11" max="13" width="11.42578125" style="361"/>
    <col min="14" max="14" width="11.140625" style="361" customWidth="1"/>
    <col min="15" max="15" width="20.140625" style="361" bestFit="1" customWidth="1"/>
    <col min="16" max="16" width="12.85546875" style="361" customWidth="1"/>
    <col min="17" max="17" width="11.42578125" style="361"/>
    <col min="18" max="18" width="17" style="361" customWidth="1"/>
    <col min="19" max="19" width="14.42578125" style="361" customWidth="1"/>
    <col min="20" max="20" width="18.28515625" style="361" customWidth="1"/>
    <col min="21" max="21" width="15.7109375" style="361" customWidth="1"/>
    <col min="22" max="23" width="11.42578125" style="361"/>
    <col min="24" max="24" width="8.140625" style="361" customWidth="1"/>
    <col min="25" max="28" width="11.42578125" style="361"/>
    <col min="29" max="29" width="16.42578125" style="361" customWidth="1"/>
    <col min="30" max="31" width="13" style="361" bestFit="1" customWidth="1"/>
    <col min="32" max="32" width="11.42578125" style="361"/>
    <col min="33" max="33" width="14.85546875" style="361" customWidth="1"/>
    <col min="34" max="34" width="15.5703125" style="361" customWidth="1"/>
    <col min="35" max="36" width="11.42578125" style="361"/>
    <col min="37" max="37" width="12.42578125" style="361" bestFit="1" customWidth="1"/>
    <col min="38" max="16384" width="11.42578125" style="361"/>
  </cols>
  <sheetData>
    <row r="1" spans="1:51" s="1" customFormat="1" ht="23.25" customHeight="1" thickBot="1" x14ac:dyDescent="0.3">
      <c r="A1" s="444" t="s">
        <v>7</v>
      </c>
      <c r="B1" s="444"/>
      <c r="C1" s="444"/>
      <c r="D1" s="444"/>
      <c r="E1" s="444"/>
      <c r="F1" s="444"/>
      <c r="G1" s="444"/>
      <c r="H1" s="444"/>
      <c r="I1" s="444"/>
      <c r="J1" s="444"/>
      <c r="K1" s="15"/>
      <c r="L1" s="15"/>
      <c r="M1" s="15"/>
      <c r="W1" s="24"/>
      <c r="AA1" s="445" t="s">
        <v>8</v>
      </c>
      <c r="AB1" s="446"/>
      <c r="AC1" s="446"/>
      <c r="AD1" s="446"/>
      <c r="AE1" s="446"/>
      <c r="AF1" s="446"/>
      <c r="AG1" s="446"/>
      <c r="AH1" s="446"/>
      <c r="AI1" s="446"/>
      <c r="AJ1" s="446"/>
      <c r="AK1" s="446"/>
      <c r="AL1" s="446"/>
      <c r="AM1" s="446"/>
      <c r="AN1" s="446"/>
      <c r="AO1" s="446"/>
      <c r="AP1" s="446"/>
      <c r="AQ1" s="447"/>
      <c r="AR1" s="2"/>
      <c r="AS1" s="3"/>
      <c r="AT1" s="3"/>
      <c r="AU1" s="3"/>
      <c r="AV1" s="3"/>
      <c r="AW1" s="4"/>
      <c r="AX1" s="5"/>
      <c r="AY1" s="5"/>
    </row>
    <row r="2" spans="1:51" s="1" customFormat="1" ht="13.5" thickBot="1" x14ac:dyDescent="0.25">
      <c r="A2" s="6" t="s">
        <v>9</v>
      </c>
      <c r="B2" s="6" t="s">
        <v>187</v>
      </c>
      <c r="C2" s="6"/>
      <c r="D2" s="6" t="s">
        <v>193</v>
      </c>
      <c r="E2" s="7"/>
      <c r="F2" s="86">
        <f>'commented data'!$A$11</f>
        <v>41181.333333333336</v>
      </c>
      <c r="G2" s="87">
        <f>'commented data'!$A$4</f>
        <v>41274.958333333336</v>
      </c>
      <c r="H2" s="7"/>
      <c r="I2" s="7"/>
      <c r="J2" s="158"/>
      <c r="K2" s="420"/>
      <c r="L2" s="15"/>
      <c r="M2" s="15"/>
      <c r="O2" s="451" t="s">
        <v>220</v>
      </c>
      <c r="P2" s="452"/>
      <c r="Q2" s="452"/>
      <c r="R2" s="452"/>
      <c r="S2" s="453"/>
      <c r="AA2" s="8"/>
      <c r="AB2" s="8"/>
      <c r="AC2" s="8"/>
      <c r="AD2" s="8"/>
      <c r="AE2" s="8"/>
      <c r="AF2" s="8"/>
      <c r="AG2" s="8"/>
      <c r="AH2" s="8"/>
      <c r="AI2" s="8"/>
      <c r="AJ2" s="8"/>
      <c r="AK2" s="8"/>
      <c r="AL2" s="8"/>
      <c r="AM2" s="8"/>
      <c r="AN2" s="8"/>
      <c r="AO2" s="8"/>
      <c r="AP2" s="8"/>
      <c r="AQ2" s="9"/>
      <c r="AR2" s="5"/>
      <c r="AS2" s="5"/>
      <c r="AT2" s="5"/>
      <c r="AU2" s="5"/>
      <c r="AV2" s="5"/>
      <c r="AW2" s="5"/>
      <c r="AX2" s="5"/>
      <c r="AY2" s="5"/>
    </row>
    <row r="3" spans="1:51" s="1" customFormat="1" ht="13.5" thickBot="1" x14ac:dyDescent="0.25">
      <c r="A3" s="10" t="s">
        <v>10</v>
      </c>
      <c r="B3" s="11"/>
      <c r="C3" s="11"/>
      <c r="D3" s="11"/>
      <c r="E3" s="11"/>
      <c r="F3" s="11"/>
      <c r="G3" s="11"/>
      <c r="H3" s="11"/>
      <c r="I3" s="11"/>
      <c r="J3" s="159"/>
      <c r="K3" s="15"/>
      <c r="L3" s="15"/>
      <c r="M3" s="15"/>
      <c r="W3" s="24"/>
      <c r="AA3" s="8"/>
      <c r="AB3" s="8"/>
      <c r="AC3" s="8"/>
      <c r="AD3" s="8"/>
      <c r="AE3" s="8"/>
      <c r="AF3" s="8"/>
      <c r="AG3" s="8"/>
      <c r="AH3" s="8"/>
      <c r="AI3" s="8"/>
      <c r="AJ3" s="8"/>
      <c r="AK3" s="8"/>
      <c r="AL3" s="8"/>
      <c r="AM3" s="8"/>
      <c r="AN3" s="8"/>
      <c r="AO3" s="8"/>
      <c r="AP3" s="8"/>
      <c r="AQ3" s="9"/>
      <c r="AR3" s="5"/>
      <c r="AS3" s="5"/>
      <c r="AT3" s="5"/>
      <c r="AU3" s="5"/>
      <c r="AV3" s="5"/>
      <c r="AW3" s="5"/>
      <c r="AX3" s="5"/>
      <c r="AY3" s="5"/>
    </row>
    <row r="4" spans="1:51" s="1" customFormat="1" x14ac:dyDescent="0.2">
      <c r="A4" s="12"/>
      <c r="B4" s="13" t="s">
        <v>11</v>
      </c>
      <c r="C4" s="13" t="s">
        <v>12</v>
      </c>
      <c r="D4" s="13" t="s">
        <v>13</v>
      </c>
      <c r="E4" s="13" t="s">
        <v>14</v>
      </c>
      <c r="F4" s="13" t="s">
        <v>15</v>
      </c>
      <c r="G4" s="13" t="s">
        <v>16</v>
      </c>
      <c r="H4" s="14" t="s">
        <v>6</v>
      </c>
      <c r="I4" s="14" t="s">
        <v>238</v>
      </c>
      <c r="J4" s="160" t="s">
        <v>17</v>
      </c>
      <c r="K4" s="15"/>
      <c r="L4" s="15"/>
      <c r="M4" s="15"/>
      <c r="W4" s="24"/>
      <c r="AA4" s="448" t="s">
        <v>10</v>
      </c>
      <c r="AB4" s="449"/>
      <c r="AC4" s="449"/>
      <c r="AD4" s="449"/>
      <c r="AE4" s="449"/>
      <c r="AF4" s="449"/>
      <c r="AG4" s="449"/>
      <c r="AH4" s="449"/>
      <c r="AI4" s="449"/>
      <c r="AJ4" s="449"/>
      <c r="AK4" s="449"/>
      <c r="AL4" s="449"/>
      <c r="AM4" s="449"/>
      <c r="AN4" s="449"/>
      <c r="AO4" s="449"/>
      <c r="AP4" s="449"/>
      <c r="AQ4" s="450"/>
      <c r="AR4" s="5"/>
      <c r="AS4" s="5"/>
      <c r="AT4" s="5"/>
      <c r="AU4" s="5"/>
      <c r="AV4" s="5"/>
      <c r="AW4" s="5"/>
      <c r="AX4" s="5"/>
      <c r="AY4" s="5"/>
    </row>
    <row r="5" spans="1:51" s="1" customFormat="1" ht="14.25" x14ac:dyDescent="0.2">
      <c r="A5" s="12"/>
      <c r="B5" s="13" t="s">
        <v>1</v>
      </c>
      <c r="C5" s="13" t="s">
        <v>2</v>
      </c>
      <c r="D5" s="269" t="s">
        <v>197</v>
      </c>
      <c r="E5" s="13" t="s">
        <v>49</v>
      </c>
      <c r="F5" s="13" t="s">
        <v>18</v>
      </c>
      <c r="G5" s="13" t="s">
        <v>19</v>
      </c>
      <c r="H5" s="14" t="s">
        <v>3</v>
      </c>
      <c r="I5" s="14" t="s">
        <v>3</v>
      </c>
      <c r="J5" s="160" t="s">
        <v>20</v>
      </c>
      <c r="K5" s="15"/>
      <c r="L5" s="15"/>
      <c r="M5" s="15"/>
      <c r="W5" s="24"/>
      <c r="AA5" s="16" t="s">
        <v>11</v>
      </c>
      <c r="AB5" s="17" t="s">
        <v>11</v>
      </c>
      <c r="AC5" s="17" t="s">
        <v>12</v>
      </c>
      <c r="AD5" s="17" t="s">
        <v>12</v>
      </c>
      <c r="AE5" s="17" t="s">
        <v>13</v>
      </c>
      <c r="AF5" s="17" t="s">
        <v>14</v>
      </c>
      <c r="AG5" s="18" t="s">
        <v>15</v>
      </c>
      <c r="AH5" s="18" t="s">
        <v>15</v>
      </c>
      <c r="AI5" s="19" t="s">
        <v>16</v>
      </c>
      <c r="AJ5" s="19" t="s">
        <v>16</v>
      </c>
      <c r="AK5" s="20" t="s">
        <v>6</v>
      </c>
      <c r="AL5" s="20" t="s">
        <v>17</v>
      </c>
      <c r="AM5" s="17" t="s">
        <v>21</v>
      </c>
      <c r="AN5" s="17" t="s">
        <v>22</v>
      </c>
      <c r="AO5" s="17" t="s">
        <v>23</v>
      </c>
      <c r="AP5" s="17" t="s">
        <v>24</v>
      </c>
      <c r="AQ5" s="21" t="s">
        <v>25</v>
      </c>
      <c r="AR5" s="2"/>
      <c r="AS5" s="2"/>
      <c r="AT5" s="3"/>
      <c r="AU5" s="3"/>
      <c r="AV5" s="3"/>
      <c r="AW5" s="3"/>
      <c r="AX5" s="4"/>
      <c r="AY5" s="5"/>
    </row>
    <row r="6" spans="1:51" s="1" customFormat="1" ht="13.5" thickBot="1" x14ac:dyDescent="0.25">
      <c r="A6" s="22" t="s">
        <v>26</v>
      </c>
      <c r="B6" s="23">
        <f t="shared" ref="B6:J6" si="0">DCOUNT($A$56:$Z$10000,B$56,$AA5:$AQ6)</f>
        <v>2248</v>
      </c>
      <c r="C6" s="201">
        <f t="shared" si="0"/>
        <v>2248</v>
      </c>
      <c r="D6" s="201">
        <f t="shared" si="0"/>
        <v>2248</v>
      </c>
      <c r="E6" s="201">
        <f t="shared" si="0"/>
        <v>2248</v>
      </c>
      <c r="F6" s="201">
        <f t="shared" si="0"/>
        <v>2248</v>
      </c>
      <c r="G6" s="201">
        <f t="shared" si="0"/>
        <v>2248</v>
      </c>
      <c r="H6" s="201">
        <f t="shared" si="0"/>
        <v>2248</v>
      </c>
      <c r="I6" s="201">
        <f t="shared" si="0"/>
        <v>2248</v>
      </c>
      <c r="J6" s="196">
        <f t="shared" si="0"/>
        <v>2248</v>
      </c>
      <c r="K6" s="15"/>
      <c r="L6" s="15"/>
      <c r="M6" s="15"/>
      <c r="W6" s="24"/>
      <c r="AA6" s="25"/>
      <c r="AB6" s="26"/>
      <c r="AC6" s="26"/>
      <c r="AD6" s="26"/>
      <c r="AE6" s="26"/>
      <c r="AF6" s="26"/>
      <c r="AG6" s="27"/>
      <c r="AH6" s="26"/>
      <c r="AI6" s="26"/>
      <c r="AJ6" s="26"/>
      <c r="AK6" s="26"/>
      <c r="AL6" s="26"/>
      <c r="AM6" s="26"/>
      <c r="AN6" s="26"/>
      <c r="AO6" s="26"/>
      <c r="AP6" s="26"/>
      <c r="AQ6" s="28"/>
      <c r="AR6" s="5"/>
      <c r="AS6" s="5"/>
      <c r="AT6" s="5"/>
      <c r="AU6" s="5"/>
      <c r="AV6" s="5"/>
      <c r="AW6" s="5"/>
      <c r="AX6" s="5"/>
      <c r="AY6" s="5"/>
    </row>
    <row r="7" spans="1:51" s="1" customFormat="1" x14ac:dyDescent="0.2">
      <c r="A7" s="22" t="s">
        <v>27</v>
      </c>
      <c r="B7" s="24">
        <f t="shared" ref="B7:G7" si="1">DMIN($A$56:$Z$10000,B$56,$AA5:$AQ6)</f>
        <v>113.71420288085937</v>
      </c>
      <c r="C7" s="202">
        <f t="shared" si="1"/>
        <v>0.30829671025276184</v>
      </c>
      <c r="D7" s="202">
        <f t="shared" si="1"/>
        <v>0.18063700199127197</v>
      </c>
      <c r="E7" s="202">
        <f t="shared" si="1"/>
        <v>-0.10072939842939377</v>
      </c>
      <c r="F7" s="202">
        <f t="shared" si="1"/>
        <v>-0.45570403188467024</v>
      </c>
      <c r="G7" s="202">
        <f t="shared" si="1"/>
        <v>-66.849590622727803</v>
      </c>
      <c r="H7" s="24"/>
      <c r="I7" s="202"/>
      <c r="J7" s="161"/>
      <c r="K7" s="15"/>
      <c r="L7" s="15"/>
      <c r="M7" s="15"/>
      <c r="W7" s="24"/>
      <c r="AA7" s="8"/>
      <c r="AB7" s="8"/>
      <c r="AC7" s="8"/>
      <c r="AD7" s="8"/>
      <c r="AE7" s="8"/>
      <c r="AF7" s="8"/>
      <c r="AG7" s="8"/>
      <c r="AH7" s="8"/>
      <c r="AI7" s="8"/>
      <c r="AJ7" s="8"/>
      <c r="AK7" s="8"/>
      <c r="AL7" s="8"/>
      <c r="AM7" s="8"/>
      <c r="AN7" s="8"/>
      <c r="AO7" s="8"/>
      <c r="AP7" s="8"/>
      <c r="AQ7" s="8"/>
      <c r="AR7" s="5"/>
      <c r="AS7" s="5"/>
      <c r="AT7" s="5"/>
      <c r="AU7" s="5"/>
      <c r="AV7" s="5"/>
      <c r="AW7" s="5"/>
      <c r="AX7" s="5"/>
      <c r="AY7" s="5"/>
    </row>
    <row r="8" spans="1:51" s="1" customFormat="1" x14ac:dyDescent="0.2">
      <c r="A8" s="22" t="s">
        <v>28</v>
      </c>
      <c r="B8" s="24">
        <f t="shared" ref="B8:G8" si="2">DMAX($A$56:$Z$10000,B$56,$AA5:$AQ6)</f>
        <v>898.4180908203125</v>
      </c>
      <c r="C8" s="202">
        <f t="shared" si="2"/>
        <v>509.48831176757813</v>
      </c>
      <c r="D8" s="202">
        <f t="shared" si="2"/>
        <v>6418.6708984375</v>
      </c>
      <c r="E8" s="202">
        <f t="shared" si="2"/>
        <v>10.728879928588867</v>
      </c>
      <c r="F8" s="202">
        <f t="shared" si="2"/>
        <v>628.73097961425776</v>
      </c>
      <c r="G8" s="202">
        <f t="shared" si="2"/>
        <v>55767.124481742831</v>
      </c>
      <c r="H8" s="24"/>
      <c r="I8" s="202"/>
      <c r="J8" s="161"/>
      <c r="K8" s="15"/>
      <c r="L8" s="15"/>
      <c r="M8" s="15"/>
      <c r="W8" s="24"/>
      <c r="AA8" s="8"/>
      <c r="AB8" s="8"/>
      <c r="AC8" s="8"/>
      <c r="AD8" s="8"/>
      <c r="AE8" s="8"/>
      <c r="AF8" s="8"/>
      <c r="AG8" s="8"/>
      <c r="AH8" s="8"/>
      <c r="AI8" s="8"/>
      <c r="AJ8" s="8"/>
      <c r="AK8" s="8"/>
      <c r="AL8" s="8"/>
      <c r="AM8" s="8"/>
      <c r="AN8" s="8"/>
      <c r="AO8" s="8"/>
      <c r="AP8" s="8"/>
      <c r="AQ8" s="8"/>
      <c r="AR8" s="5"/>
      <c r="AS8" s="5"/>
      <c r="AT8" s="5"/>
      <c r="AU8" s="5"/>
      <c r="AV8" s="5"/>
      <c r="AW8" s="5"/>
      <c r="AX8" s="5"/>
      <c r="AY8" s="5"/>
    </row>
    <row r="9" spans="1:51" s="1" customFormat="1" ht="31.5" x14ac:dyDescent="0.35">
      <c r="A9" s="22" t="s">
        <v>29</v>
      </c>
      <c r="B9" s="24">
        <f t="shared" ref="B9:G9" si="3">DAVERAGE($A$56:$Z$10000,B$56,$AA5:$AQ6)</f>
        <v>879.63458081242027</v>
      </c>
      <c r="C9" s="202">
        <f t="shared" si="3"/>
        <v>469.78149032070439</v>
      </c>
      <c r="D9" s="202">
        <f t="shared" si="3"/>
        <v>5844.6940202428377</v>
      </c>
      <c r="E9" s="202">
        <f t="shared" si="3"/>
        <v>9.7277265403421964</v>
      </c>
      <c r="F9" s="202">
        <f t="shared" si="3"/>
        <v>124.59311781268659</v>
      </c>
      <c r="G9" s="202">
        <f t="shared" si="3"/>
        <v>51519.311725441716</v>
      </c>
      <c r="H9" s="24"/>
      <c r="I9" s="202"/>
      <c r="J9" s="161"/>
      <c r="K9" s="15"/>
      <c r="L9" s="15"/>
      <c r="M9" s="15"/>
      <c r="O9" s="329" t="s">
        <v>217</v>
      </c>
      <c r="P9" s="330" t="s">
        <v>218</v>
      </c>
      <c r="Q9" s="330" t="s">
        <v>219</v>
      </c>
      <c r="W9" s="24"/>
      <c r="AA9" s="8"/>
      <c r="AB9" s="8"/>
      <c r="AC9" s="8"/>
      <c r="AD9" s="8"/>
      <c r="AE9" s="8"/>
      <c r="AF9" s="8"/>
      <c r="AG9" s="8"/>
      <c r="AH9" s="8"/>
      <c r="AI9" s="8"/>
      <c r="AJ9" s="8"/>
      <c r="AK9" s="8"/>
      <c r="AL9" s="8"/>
      <c r="AM9" s="8"/>
      <c r="AN9" s="8"/>
      <c r="AO9" s="8"/>
      <c r="AP9" s="8"/>
      <c r="AQ9" s="8"/>
      <c r="AR9" s="5"/>
      <c r="AS9" s="5"/>
      <c r="AT9" s="5"/>
      <c r="AU9" s="5"/>
      <c r="AV9" s="5"/>
      <c r="AW9" s="5"/>
      <c r="AX9" s="5"/>
      <c r="AY9" s="5"/>
    </row>
    <row r="10" spans="1:51" s="1" customFormat="1" ht="15" x14ac:dyDescent="0.25">
      <c r="A10" s="22" t="s">
        <v>30</v>
      </c>
      <c r="B10" s="24"/>
      <c r="C10" s="24"/>
      <c r="D10" s="24"/>
      <c r="E10" s="24"/>
      <c r="F10" s="24"/>
      <c r="G10" s="29"/>
      <c r="H10" s="24">
        <f>DSUM($A$56:$Z$10000,H$56,$AA5:$AQ6)</f>
        <v>35221.269118484641</v>
      </c>
      <c r="I10" s="202">
        <f>DSUM($A$56:$Z$10000,I$56,$AA5:$AQ6)</f>
        <v>35296.412660059417</v>
      </c>
      <c r="J10" s="161"/>
      <c r="K10" s="15"/>
      <c r="L10" s="15"/>
      <c r="M10" s="15"/>
      <c r="O10" s="331"/>
      <c r="P10" s="331"/>
      <c r="Q10" s="331"/>
      <c r="W10" s="24"/>
      <c r="AA10" s="8"/>
      <c r="AB10" s="8"/>
      <c r="AC10" s="8"/>
      <c r="AD10" s="8"/>
      <c r="AE10" s="8"/>
      <c r="AF10" s="8"/>
      <c r="AG10" s="8"/>
      <c r="AH10" s="8"/>
      <c r="AI10" s="8"/>
      <c r="AJ10" s="8"/>
      <c r="AK10" s="8"/>
      <c r="AL10" s="8"/>
      <c r="AM10" s="8"/>
      <c r="AN10" s="8"/>
      <c r="AO10" s="8"/>
      <c r="AP10" s="8"/>
      <c r="AQ10" s="8"/>
      <c r="AR10" s="5"/>
      <c r="AS10" s="5"/>
      <c r="AT10" s="5"/>
      <c r="AU10" s="5"/>
      <c r="AV10" s="5"/>
      <c r="AW10" s="5"/>
      <c r="AX10" s="5"/>
      <c r="AY10" s="5"/>
    </row>
    <row r="11" spans="1:51" s="1" customFormat="1" ht="15.75" thickBot="1" x14ac:dyDescent="0.3">
      <c r="A11" s="30" t="s">
        <v>31</v>
      </c>
      <c r="B11" s="31">
        <f t="shared" ref="B11:G11" si="4">DSTDEVP($A$56:$Z$10000,B$56,$AA5:$AQ6)</f>
        <v>106.83295258409738</v>
      </c>
      <c r="C11" s="203">
        <f t="shared" si="4"/>
        <v>64.898211379360717</v>
      </c>
      <c r="D11" s="203">
        <f t="shared" si="4"/>
        <v>948.62322059545647</v>
      </c>
      <c r="E11" s="203">
        <f t="shared" si="4"/>
        <v>1.3635356488427182</v>
      </c>
      <c r="F11" s="203">
        <f t="shared" si="4"/>
        <v>27.089091658764175</v>
      </c>
      <c r="G11" s="203">
        <f t="shared" si="4"/>
        <v>6517.6503931081561</v>
      </c>
      <c r="H11" s="31"/>
      <c r="I11" s="203"/>
      <c r="J11" s="53"/>
      <c r="K11" s="15"/>
      <c r="L11" s="15"/>
      <c r="M11" s="15"/>
      <c r="O11" s="331">
        <v>1</v>
      </c>
      <c r="P11" s="331">
        <v>0.44317000000000001</v>
      </c>
      <c r="Q11" s="332">
        <f>P11/O11</f>
        <v>0.44317000000000001</v>
      </c>
      <c r="W11" s="24"/>
      <c r="AA11" s="8"/>
      <c r="AB11" s="8"/>
      <c r="AC11" s="8"/>
      <c r="AD11" s="8"/>
      <c r="AE11" s="8"/>
      <c r="AF11" s="8"/>
      <c r="AG11" s="8"/>
      <c r="AH11" s="8"/>
      <c r="AI11" s="8"/>
      <c r="AJ11" s="8"/>
      <c r="AK11" s="8"/>
      <c r="AL11" s="8"/>
      <c r="AM11" s="8"/>
      <c r="AN11" s="8"/>
      <c r="AO11" s="8"/>
      <c r="AP11" s="8"/>
      <c r="AQ11" s="8"/>
      <c r="AR11" s="5"/>
      <c r="AS11" s="5"/>
      <c r="AT11" s="5"/>
      <c r="AU11" s="5"/>
      <c r="AV11" s="5"/>
      <c r="AW11" s="5"/>
      <c r="AX11" s="5"/>
      <c r="AY11" s="5"/>
    </row>
    <row r="12" spans="1:51" s="1" customFormat="1" ht="15.75" thickBot="1" x14ac:dyDescent="0.3">
      <c r="A12" s="32"/>
      <c r="B12" s="24"/>
      <c r="C12" s="24"/>
      <c r="D12" s="24"/>
      <c r="E12" s="24"/>
      <c r="F12" s="24"/>
      <c r="G12" s="24"/>
      <c r="H12" s="24"/>
      <c r="I12" s="202"/>
      <c r="J12" s="15"/>
      <c r="K12" s="15"/>
      <c r="L12" s="15"/>
      <c r="M12" s="15"/>
      <c r="O12" s="331">
        <v>2</v>
      </c>
      <c r="P12" s="331">
        <v>0.64854999999999996</v>
      </c>
      <c r="Q12" s="332">
        <f>((P11+P12)/O12)</f>
        <v>0.54586000000000001</v>
      </c>
      <c r="W12" s="24"/>
      <c r="AA12" s="8"/>
      <c r="AB12" s="8"/>
      <c r="AC12" s="8"/>
      <c r="AD12" s="8"/>
      <c r="AE12" s="8"/>
      <c r="AF12" s="8"/>
      <c r="AG12" s="8"/>
      <c r="AH12" s="8"/>
      <c r="AI12" s="8"/>
      <c r="AJ12" s="8"/>
      <c r="AK12" s="8"/>
      <c r="AL12" s="8"/>
      <c r="AM12" s="8"/>
      <c r="AN12" s="8"/>
      <c r="AO12" s="8"/>
      <c r="AP12" s="8"/>
      <c r="AQ12" s="8"/>
      <c r="AR12" s="5"/>
      <c r="AS12" s="5"/>
      <c r="AT12" s="5"/>
      <c r="AU12" s="5"/>
      <c r="AV12" s="5"/>
      <c r="AW12" s="5"/>
      <c r="AX12" s="5"/>
      <c r="AY12" s="5"/>
    </row>
    <row r="13" spans="1:51" s="1" customFormat="1" ht="15.75" thickBot="1" x14ac:dyDescent="0.3">
      <c r="A13" s="10" t="s">
        <v>32</v>
      </c>
      <c r="B13" s="33"/>
      <c r="C13" s="33"/>
      <c r="D13" s="33"/>
      <c r="E13" s="33"/>
      <c r="F13" s="33"/>
      <c r="G13" s="33"/>
      <c r="H13" s="33"/>
      <c r="I13" s="33"/>
      <c r="J13" s="159"/>
      <c r="K13" s="61"/>
      <c r="L13" s="61"/>
      <c r="M13" s="61"/>
      <c r="N13" s="5"/>
      <c r="O13" s="331">
        <v>3</v>
      </c>
      <c r="P13" s="332">
        <v>0.50439999999999996</v>
      </c>
      <c r="Q13" s="332">
        <f>((P13+P12+P11)/O13)</f>
        <v>0.53203999999999996</v>
      </c>
      <c r="R13" s="5"/>
      <c r="S13" s="5"/>
      <c r="T13" s="5"/>
      <c r="U13" s="5"/>
      <c r="V13" s="5"/>
      <c r="W13" s="67"/>
      <c r="X13" s="5"/>
      <c r="Y13" s="5"/>
      <c r="Z13" s="5"/>
      <c r="AA13" s="9"/>
      <c r="AB13" s="9"/>
      <c r="AC13" s="9"/>
      <c r="AD13" s="9"/>
      <c r="AE13" s="9"/>
      <c r="AF13" s="9"/>
      <c r="AG13" s="9"/>
      <c r="AH13" s="9"/>
      <c r="AI13" s="9"/>
      <c r="AJ13" s="9"/>
      <c r="AK13" s="9"/>
      <c r="AL13" s="9"/>
      <c r="AM13" s="9"/>
      <c r="AN13" s="9"/>
      <c r="AO13" s="9"/>
      <c r="AP13" s="9"/>
      <c r="AQ13" s="9"/>
      <c r="AR13" s="5"/>
      <c r="AS13" s="5"/>
      <c r="AT13" s="5"/>
      <c r="AU13" s="5"/>
      <c r="AV13" s="5"/>
      <c r="AW13" s="5"/>
      <c r="AX13" s="5"/>
      <c r="AY13" s="5"/>
    </row>
    <row r="14" spans="1:51" s="1" customFormat="1" ht="15" x14ac:dyDescent="0.25">
      <c r="A14" s="12"/>
      <c r="B14" s="34" t="s">
        <v>11</v>
      </c>
      <c r="C14" s="34" t="s">
        <v>12</v>
      </c>
      <c r="D14" s="34" t="s">
        <v>13</v>
      </c>
      <c r="E14" s="13" t="s">
        <v>14</v>
      </c>
      <c r="F14" s="34" t="s">
        <v>15</v>
      </c>
      <c r="G14" s="34" t="s">
        <v>16</v>
      </c>
      <c r="H14" s="35" t="s">
        <v>6</v>
      </c>
      <c r="I14" s="14" t="s">
        <v>238</v>
      </c>
      <c r="J14" s="160" t="s">
        <v>17</v>
      </c>
      <c r="K14" s="15"/>
      <c r="L14" s="15"/>
      <c r="M14" s="15"/>
      <c r="O14" s="331">
        <v>4</v>
      </c>
      <c r="P14" s="332">
        <v>1.077307093041397</v>
      </c>
      <c r="Q14" s="332">
        <f>((P14+P13+P12+P11)/O14)</f>
        <v>0.66835677326034915</v>
      </c>
      <c r="W14" s="24"/>
      <c r="AA14" s="448" t="s">
        <v>32</v>
      </c>
      <c r="AB14" s="449"/>
      <c r="AC14" s="449"/>
      <c r="AD14" s="449"/>
      <c r="AE14" s="449"/>
      <c r="AF14" s="449"/>
      <c r="AG14" s="449"/>
      <c r="AH14" s="449"/>
      <c r="AI14" s="449"/>
      <c r="AJ14" s="449"/>
      <c r="AK14" s="449"/>
      <c r="AL14" s="449"/>
      <c r="AM14" s="449"/>
      <c r="AN14" s="449"/>
      <c r="AO14" s="449"/>
      <c r="AP14" s="449"/>
      <c r="AQ14" s="450"/>
      <c r="AR14" s="5"/>
      <c r="AS14" s="5"/>
      <c r="AT14" s="5"/>
      <c r="AU14" s="5"/>
      <c r="AV14" s="5"/>
      <c r="AW14" s="5"/>
      <c r="AX14" s="5"/>
      <c r="AY14" s="5"/>
    </row>
    <row r="15" spans="1:51" s="1" customFormat="1" ht="15" x14ac:dyDescent="0.25">
      <c r="A15" s="12"/>
      <c r="B15" s="34" t="s">
        <v>1</v>
      </c>
      <c r="C15" s="34" t="s">
        <v>2</v>
      </c>
      <c r="D15" s="269" t="s">
        <v>197</v>
      </c>
      <c r="E15" s="36" t="s">
        <v>49</v>
      </c>
      <c r="F15" s="34" t="s">
        <v>18</v>
      </c>
      <c r="G15" s="34" t="s">
        <v>19</v>
      </c>
      <c r="H15" s="35" t="s">
        <v>3</v>
      </c>
      <c r="I15" s="35" t="s">
        <v>3</v>
      </c>
      <c r="J15" s="160" t="s">
        <v>20</v>
      </c>
      <c r="K15" s="15"/>
      <c r="L15" s="15"/>
      <c r="M15" s="15"/>
      <c r="O15" s="331">
        <v>5</v>
      </c>
      <c r="P15" s="332">
        <f>G47</f>
        <v>0.41660673471605941</v>
      </c>
      <c r="Q15" s="335">
        <f>((P15+P14+P13+P12+P11)/O15)</f>
        <v>0.61800676555149114</v>
      </c>
      <c r="W15" s="24"/>
      <c r="AA15" s="16" t="s">
        <v>11</v>
      </c>
      <c r="AB15" s="17" t="s">
        <v>11</v>
      </c>
      <c r="AC15" s="17" t="s">
        <v>12</v>
      </c>
      <c r="AD15" s="17" t="s">
        <v>12</v>
      </c>
      <c r="AE15" s="17" t="s">
        <v>13</v>
      </c>
      <c r="AF15" s="17" t="s">
        <v>14</v>
      </c>
      <c r="AG15" s="18" t="s">
        <v>15</v>
      </c>
      <c r="AH15" s="18" t="s">
        <v>15</v>
      </c>
      <c r="AI15" s="19" t="s">
        <v>16</v>
      </c>
      <c r="AJ15" s="19" t="s">
        <v>16</v>
      </c>
      <c r="AK15" s="20" t="s">
        <v>6</v>
      </c>
      <c r="AL15" s="20" t="s">
        <v>17</v>
      </c>
      <c r="AM15" s="17" t="s">
        <v>21</v>
      </c>
      <c r="AN15" s="17" t="s">
        <v>22</v>
      </c>
      <c r="AO15" s="17" t="s">
        <v>23</v>
      </c>
      <c r="AP15" s="17" t="s">
        <v>24</v>
      </c>
      <c r="AQ15" s="21" t="s">
        <v>25</v>
      </c>
      <c r="AR15" s="2"/>
      <c r="AS15" s="2"/>
      <c r="AT15" s="3"/>
      <c r="AU15" s="3"/>
      <c r="AV15" s="3"/>
      <c r="AW15" s="3"/>
      <c r="AX15" s="4"/>
      <c r="AY15" s="5"/>
    </row>
    <row r="16" spans="1:51" s="1" customFormat="1" ht="13.5" thickBot="1" x14ac:dyDescent="0.25">
      <c r="A16" s="22" t="s">
        <v>26</v>
      </c>
      <c r="B16" s="23">
        <f t="shared" ref="B16:J16" si="5">DCOUNT($A$56:$Z$10000,B$56,$AA15:$AQ16)</f>
        <v>2187</v>
      </c>
      <c r="C16" s="201">
        <f t="shared" si="5"/>
        <v>2187</v>
      </c>
      <c r="D16" s="201">
        <f t="shared" si="5"/>
        <v>2187</v>
      </c>
      <c r="E16" s="201">
        <f t="shared" si="5"/>
        <v>2187</v>
      </c>
      <c r="F16" s="201">
        <f t="shared" si="5"/>
        <v>2187</v>
      </c>
      <c r="G16" s="201">
        <f t="shared" si="5"/>
        <v>2187</v>
      </c>
      <c r="H16" s="23">
        <f t="shared" si="5"/>
        <v>2187</v>
      </c>
      <c r="I16" s="201">
        <f t="shared" si="5"/>
        <v>2187</v>
      </c>
      <c r="J16" s="196">
        <f t="shared" si="5"/>
        <v>2187</v>
      </c>
      <c r="K16" s="201"/>
      <c r="L16" s="15"/>
      <c r="M16" s="15"/>
      <c r="O16" s="200"/>
      <c r="P16" s="200"/>
      <c r="Q16" s="200"/>
      <c r="W16" s="24"/>
      <c r="AA16" s="25" t="s">
        <v>84</v>
      </c>
      <c r="AB16" s="26" t="s">
        <v>186</v>
      </c>
      <c r="AC16" s="88"/>
      <c r="AD16" s="88"/>
      <c r="AE16" s="88"/>
      <c r="AF16" s="88" t="s">
        <v>198</v>
      </c>
      <c r="AG16" s="27"/>
      <c r="AH16" s="26"/>
      <c r="AI16" s="26"/>
      <c r="AJ16" s="26"/>
      <c r="AK16" s="26"/>
      <c r="AL16" s="26">
        <v>1</v>
      </c>
      <c r="AM16" s="26"/>
      <c r="AN16" s="26"/>
      <c r="AO16" s="26"/>
      <c r="AP16" s="26"/>
      <c r="AQ16" s="28" t="b">
        <v>1</v>
      </c>
      <c r="AR16" s="5"/>
      <c r="AS16" s="5"/>
      <c r="AT16" s="5"/>
      <c r="AU16" s="5"/>
      <c r="AV16" s="5"/>
      <c r="AW16" s="5"/>
      <c r="AX16" s="5"/>
      <c r="AY16" s="5"/>
    </row>
    <row r="17" spans="1:51" s="1" customFormat="1" x14ac:dyDescent="0.2">
      <c r="A17" s="22" t="s">
        <v>27</v>
      </c>
      <c r="B17" s="24">
        <f t="shared" ref="B17:G17" si="6">DMIN($A$56:$Z$10000,B$56,$AA15:$AQ16)</f>
        <v>881.55950927734375</v>
      </c>
      <c r="C17" s="202">
        <f t="shared" si="6"/>
        <v>296.01168823242187</v>
      </c>
      <c r="D17" s="202">
        <f t="shared" si="6"/>
        <v>4127.19580078125</v>
      </c>
      <c r="E17" s="202">
        <f t="shared" si="6"/>
        <v>9.7226438522338867</v>
      </c>
      <c r="F17" s="202">
        <f t="shared" si="6"/>
        <v>79.225072860717773</v>
      </c>
      <c r="G17" s="202">
        <f t="shared" si="6"/>
        <v>35586.606726803882</v>
      </c>
      <c r="H17" s="24"/>
      <c r="I17" s="202"/>
      <c r="J17" s="161"/>
      <c r="K17" s="15"/>
      <c r="L17" s="15"/>
      <c r="M17" s="15"/>
      <c r="W17" s="24"/>
      <c r="AA17" s="8"/>
      <c r="AB17" s="8"/>
      <c r="AC17" s="8"/>
      <c r="AD17" s="8"/>
      <c r="AE17" s="8"/>
      <c r="AF17" s="8"/>
      <c r="AG17" s="8"/>
      <c r="AH17" s="8"/>
      <c r="AI17" s="8"/>
      <c r="AJ17" s="8"/>
      <c r="AK17" s="8"/>
      <c r="AL17" s="8"/>
      <c r="AM17" s="8"/>
      <c r="AN17" s="8"/>
      <c r="AO17" s="8"/>
      <c r="AP17" s="8"/>
      <c r="AQ17" s="8"/>
      <c r="AR17" s="5"/>
      <c r="AS17" s="5"/>
      <c r="AT17" s="5"/>
      <c r="AU17" s="5"/>
      <c r="AV17" s="5"/>
      <c r="AW17" s="5"/>
      <c r="AX17" s="5"/>
      <c r="AY17" s="5"/>
    </row>
    <row r="18" spans="1:51" s="1" customFormat="1" x14ac:dyDescent="0.2">
      <c r="A18" s="22" t="s">
        <v>28</v>
      </c>
      <c r="B18" s="24">
        <f t="shared" ref="B18:G18" si="7">DMAX($A$56:$Z$10000,B$56,$AA15:$AQ16)</f>
        <v>898.4180908203125</v>
      </c>
      <c r="C18" s="202">
        <f t="shared" si="7"/>
        <v>509.48831176757813</v>
      </c>
      <c r="D18" s="202">
        <f t="shared" si="7"/>
        <v>6418.6708984375</v>
      </c>
      <c r="E18" s="202">
        <f t="shared" si="7"/>
        <v>10.728879928588867</v>
      </c>
      <c r="F18" s="202">
        <f t="shared" si="7"/>
        <v>354.37961975097659</v>
      </c>
      <c r="G18" s="202">
        <f t="shared" si="7"/>
        <v>55767.124481742831</v>
      </c>
      <c r="H18" s="24"/>
      <c r="I18" s="202"/>
      <c r="J18" s="161"/>
      <c r="K18" s="15"/>
      <c r="L18" s="15"/>
      <c r="M18" s="15"/>
      <c r="W18" s="24"/>
      <c r="AA18" s="8"/>
      <c r="AB18" s="8"/>
      <c r="AC18" s="8"/>
      <c r="AD18" s="8"/>
      <c r="AE18" s="8"/>
      <c r="AF18" s="8"/>
      <c r="AG18" s="8"/>
      <c r="AH18" s="8"/>
      <c r="AI18" s="8"/>
      <c r="AJ18" s="8"/>
      <c r="AK18" s="8"/>
      <c r="AL18" s="8"/>
      <c r="AM18" s="8"/>
      <c r="AN18" s="8"/>
      <c r="AO18" s="8"/>
      <c r="AP18" s="8"/>
      <c r="AQ18" s="8"/>
      <c r="AR18" s="5"/>
      <c r="AS18" s="5"/>
      <c r="AT18" s="5"/>
      <c r="AU18" s="5"/>
      <c r="AV18" s="5"/>
      <c r="AW18" s="5"/>
      <c r="AX18" s="5"/>
      <c r="AY18" s="5"/>
    </row>
    <row r="19" spans="1:51" s="1" customFormat="1" x14ac:dyDescent="0.2">
      <c r="A19" s="22" t="s">
        <v>29</v>
      </c>
      <c r="B19" s="24">
        <f t="shared" ref="B19:G19" si="8">DAVERAGE($A$56:$Z$10000,B$56,$AA15:$AQ16)</f>
        <v>896.49373785436671</v>
      </c>
      <c r="C19" s="202">
        <f t="shared" si="8"/>
        <v>479.28771460541429</v>
      </c>
      <c r="D19" s="202">
        <f t="shared" si="8"/>
        <v>5994.0371339341846</v>
      </c>
      <c r="E19" s="202">
        <f t="shared" si="8"/>
        <v>9.9431580175915215</v>
      </c>
      <c r="F19" s="202">
        <f t="shared" si="8"/>
        <v>126.47158532654568</v>
      </c>
      <c r="G19" s="202">
        <f t="shared" si="8"/>
        <v>52438.98783841652</v>
      </c>
      <c r="H19" s="24"/>
      <c r="I19" s="202"/>
      <c r="J19" s="161"/>
      <c r="K19" s="15"/>
      <c r="L19" s="15"/>
      <c r="M19" s="15"/>
      <c r="W19" s="24"/>
      <c r="AA19" s="8"/>
      <c r="AB19" s="8"/>
      <c r="AC19" s="8"/>
      <c r="AD19" s="8"/>
      <c r="AE19" s="8"/>
      <c r="AF19" s="8"/>
      <c r="AG19" s="8"/>
      <c r="AH19" s="8"/>
      <c r="AI19" s="8"/>
      <c r="AJ19" s="8"/>
      <c r="AK19" s="8"/>
      <c r="AL19" s="8"/>
      <c r="AM19" s="8"/>
      <c r="AN19" s="8"/>
      <c r="AO19" s="8"/>
      <c r="AP19" s="8"/>
      <c r="AQ19" s="8"/>
      <c r="AR19" s="5"/>
      <c r="AS19" s="5"/>
      <c r="AT19" s="5"/>
      <c r="AU19" s="5"/>
      <c r="AV19" s="5"/>
      <c r="AW19" s="5"/>
      <c r="AX19" s="5"/>
      <c r="AY19" s="5"/>
    </row>
    <row r="20" spans="1:51" s="1" customFormat="1" x14ac:dyDescent="0.2">
      <c r="A20" s="22" t="s">
        <v>30</v>
      </c>
      <c r="B20" s="24"/>
      <c r="C20" s="24"/>
      <c r="D20" s="24"/>
      <c r="E20" s="24"/>
      <c r="F20" s="24"/>
      <c r="G20" s="29"/>
      <c r="H20" s="352">
        <f>DSUM($A$56:$Z$10000,H$56,$AA15:$AQ16)</f>
        <v>35115.095841499038</v>
      </c>
      <c r="I20" s="352">
        <f>DSUM($A$56:$Z$10000,I$56,$AA15:$AQ16)</f>
        <v>35216.054189497372</v>
      </c>
      <c r="J20" s="388">
        <f>DSUM($A$56:$Z$10000,J$56,$AA15:$AQ16)</f>
        <v>2187</v>
      </c>
      <c r="K20" s="15"/>
      <c r="L20" s="15"/>
      <c r="M20" s="15"/>
      <c r="W20" s="24"/>
      <c r="AA20" s="8"/>
      <c r="AB20" s="8"/>
      <c r="AC20" s="8"/>
      <c r="AD20" s="8"/>
      <c r="AE20" s="8"/>
      <c r="AF20" s="8"/>
      <c r="AG20" s="8"/>
      <c r="AH20" s="8"/>
      <c r="AI20" s="8"/>
      <c r="AJ20" s="8"/>
      <c r="AK20" s="8"/>
      <c r="AL20" s="8"/>
      <c r="AM20" s="8"/>
      <c r="AN20" s="8"/>
      <c r="AQ20" s="8"/>
      <c r="AR20" s="5"/>
      <c r="AS20" s="5"/>
      <c r="AT20" s="5"/>
      <c r="AU20" s="5"/>
      <c r="AV20" s="5"/>
      <c r="AW20" s="5"/>
      <c r="AX20" s="5"/>
      <c r="AY20" s="5"/>
    </row>
    <row r="21" spans="1:51" s="1" customFormat="1" x14ac:dyDescent="0.2">
      <c r="A21" s="22" t="s">
        <v>31</v>
      </c>
      <c r="B21" s="24">
        <f t="shared" ref="B21:G21" si="9">DSTDEVP($A$56:$Z$10000,B$56,$AA15:$AQ16)</f>
        <v>2.2588782967801206</v>
      </c>
      <c r="C21" s="202">
        <f t="shared" si="9"/>
        <v>22.295103321046962</v>
      </c>
      <c r="D21" s="202">
        <f t="shared" si="9"/>
        <v>241.89730241007751</v>
      </c>
      <c r="E21" s="202">
        <f t="shared" si="9"/>
        <v>0.14999499009800821</v>
      </c>
      <c r="F21" s="202">
        <f t="shared" si="9"/>
        <v>15.359869169691517</v>
      </c>
      <c r="G21" s="202">
        <f t="shared" si="9"/>
        <v>2044.4660363119833</v>
      </c>
      <c r="H21" s="24"/>
      <c r="I21" s="202"/>
      <c r="J21" s="161"/>
      <c r="K21" s="15"/>
      <c r="L21" s="15"/>
      <c r="M21" s="15"/>
      <c r="W21" s="24"/>
      <c r="AA21" s="8"/>
      <c r="AB21" s="8"/>
      <c r="AC21" s="8"/>
      <c r="AD21" s="8"/>
      <c r="AE21" s="8"/>
      <c r="AF21" s="8"/>
      <c r="AG21" s="8"/>
      <c r="AH21" s="8"/>
      <c r="AI21" s="8"/>
      <c r="AJ21" s="8"/>
      <c r="AK21" s="8"/>
      <c r="AL21" s="8"/>
      <c r="AM21" s="8"/>
      <c r="AN21" s="8"/>
      <c r="AO21" s="8"/>
      <c r="AP21" s="8"/>
      <c r="AQ21" s="8"/>
      <c r="AR21" s="5"/>
      <c r="AS21" s="5"/>
      <c r="AT21" s="5"/>
      <c r="AU21" s="5"/>
      <c r="AV21" s="5"/>
      <c r="AW21" s="5"/>
      <c r="AX21" s="5"/>
      <c r="AY21" s="5"/>
    </row>
    <row r="22" spans="1:51" s="1" customFormat="1" x14ac:dyDescent="0.2">
      <c r="A22" s="22" t="s">
        <v>33</v>
      </c>
      <c r="B22" s="24"/>
      <c r="C22" s="24"/>
      <c r="D22" s="24"/>
      <c r="E22" s="24"/>
      <c r="F22" s="24">
        <f>F21*1.96</f>
        <v>30.105343572595373</v>
      </c>
      <c r="G22" s="29">
        <f>G21*1.96</f>
        <v>4007.1534311714872</v>
      </c>
      <c r="H22" s="24"/>
      <c r="I22" s="202"/>
      <c r="J22" s="161"/>
      <c r="K22" s="15"/>
      <c r="L22" s="15"/>
      <c r="M22" s="15"/>
      <c r="W22" s="24"/>
      <c r="AA22" s="8"/>
      <c r="AB22" s="8"/>
      <c r="AC22" s="8"/>
      <c r="AD22" s="8"/>
      <c r="AE22" s="8"/>
      <c r="AF22" s="8"/>
      <c r="AG22" s="8"/>
      <c r="AH22" s="8"/>
      <c r="AI22" s="8"/>
      <c r="AJ22" s="8"/>
      <c r="AK22" s="8"/>
      <c r="AL22" s="8"/>
      <c r="AM22" s="8"/>
      <c r="AN22" s="8"/>
      <c r="AO22" s="8"/>
      <c r="AP22" s="8"/>
      <c r="AQ22" s="8"/>
      <c r="AR22" s="5"/>
      <c r="AS22" s="5"/>
      <c r="AT22" s="5"/>
      <c r="AU22" s="5"/>
      <c r="AV22" s="5"/>
      <c r="AW22" s="5"/>
      <c r="AX22" s="5"/>
      <c r="AY22" s="5"/>
    </row>
    <row r="23" spans="1:51" s="1" customFormat="1" x14ac:dyDescent="0.2">
      <c r="A23" s="38" t="s">
        <v>34</v>
      </c>
      <c r="B23" s="39"/>
      <c r="C23" s="39"/>
      <c r="D23" s="39"/>
      <c r="E23" s="39"/>
      <c r="F23" s="40">
        <f>ROUND(F19-F22,3)</f>
        <v>96.366</v>
      </c>
      <c r="G23" s="41">
        <f>ROUND(G19-G22,0)</f>
        <v>48432</v>
      </c>
      <c r="H23" s="24"/>
      <c r="I23" s="202"/>
      <c r="J23" s="161"/>
      <c r="K23" s="15"/>
      <c r="L23" s="15"/>
      <c r="M23" s="15"/>
      <c r="W23" s="24"/>
      <c r="AA23" s="8"/>
      <c r="AB23" s="8"/>
      <c r="AC23" s="8"/>
      <c r="AD23" s="8"/>
      <c r="AE23" s="8"/>
      <c r="AF23" s="8"/>
      <c r="AG23" s="8"/>
      <c r="AH23" s="8"/>
      <c r="AI23" s="8"/>
      <c r="AJ23" s="8"/>
      <c r="AK23" s="8"/>
      <c r="AL23" s="8"/>
      <c r="AM23" s="8"/>
      <c r="AN23" s="8"/>
      <c r="AO23" s="8"/>
      <c r="AP23" s="8"/>
      <c r="AQ23" s="8"/>
      <c r="AR23" s="5"/>
      <c r="AS23" s="5"/>
      <c r="AT23" s="5"/>
      <c r="AU23" s="5"/>
      <c r="AV23" s="5"/>
      <c r="AW23" s="5"/>
      <c r="AX23" s="5"/>
      <c r="AY23" s="5"/>
    </row>
    <row r="24" spans="1:51" s="1" customFormat="1" ht="13.5" thickBot="1" x14ac:dyDescent="0.25">
      <c r="A24" s="42" t="s">
        <v>35</v>
      </c>
      <c r="B24" s="43"/>
      <c r="C24" s="43"/>
      <c r="D24" s="43"/>
      <c r="E24" s="43"/>
      <c r="F24" s="44">
        <f>ROUND(F19+F22,3)</f>
        <v>156.577</v>
      </c>
      <c r="G24" s="45">
        <f>ROUND(G19+G22,0)</f>
        <v>56446</v>
      </c>
      <c r="H24" s="31"/>
      <c r="I24" s="203"/>
      <c r="J24" s="53"/>
      <c r="K24" s="15"/>
      <c r="L24" s="15"/>
      <c r="M24" s="15"/>
      <c r="W24" s="24"/>
      <c r="AA24" s="8"/>
      <c r="AB24" s="8"/>
      <c r="AC24" s="8"/>
      <c r="AD24" s="8"/>
      <c r="AE24" s="8"/>
      <c r="AF24" s="8"/>
      <c r="AG24" s="8"/>
      <c r="AH24" s="8"/>
      <c r="AI24" s="8"/>
      <c r="AJ24" s="8"/>
      <c r="AK24" s="8"/>
      <c r="AM24" s="8"/>
      <c r="AN24" s="8"/>
      <c r="AO24" s="8"/>
      <c r="AR24" s="5"/>
      <c r="AS24" s="5"/>
      <c r="AT24" s="5"/>
      <c r="AU24" s="5"/>
      <c r="AV24" s="5"/>
      <c r="AW24" s="5"/>
      <c r="AX24" s="5"/>
      <c r="AY24" s="5"/>
    </row>
    <row r="25" spans="1:51" s="1" customFormat="1" ht="13.5" thickBot="1" x14ac:dyDescent="0.25">
      <c r="A25" s="32"/>
      <c r="B25" s="24"/>
      <c r="C25" s="24"/>
      <c r="D25" s="24"/>
      <c r="E25" s="24"/>
      <c r="F25" s="24"/>
      <c r="G25" s="24"/>
      <c r="H25" s="24"/>
      <c r="I25" s="202"/>
      <c r="J25" s="15"/>
      <c r="K25" s="15"/>
      <c r="L25" s="15"/>
      <c r="M25" s="15"/>
      <c r="W25" s="24"/>
      <c r="AA25" s="8"/>
      <c r="AB25" s="8"/>
      <c r="AC25" s="8"/>
      <c r="AD25" s="8"/>
      <c r="AE25" s="8"/>
      <c r="AF25" s="8"/>
      <c r="AG25" s="8"/>
      <c r="AH25" s="8"/>
      <c r="AI25" s="8"/>
      <c r="AJ25" s="8"/>
      <c r="AK25" s="8"/>
      <c r="AL25" s="8"/>
      <c r="AM25" s="8"/>
      <c r="AN25" s="8"/>
      <c r="AO25" s="8"/>
      <c r="AP25" s="8"/>
      <c r="AQ25" s="8"/>
      <c r="AR25" s="5"/>
      <c r="AS25" s="5"/>
      <c r="AT25" s="5"/>
      <c r="AU25" s="5"/>
      <c r="AV25" s="5"/>
      <c r="AW25" s="5"/>
      <c r="AX25" s="5"/>
      <c r="AY25" s="5"/>
    </row>
    <row r="26" spans="1:51" s="1" customFormat="1" ht="13.5" thickBot="1" x14ac:dyDescent="0.25">
      <c r="A26" s="10" t="s">
        <v>36</v>
      </c>
      <c r="B26" s="33"/>
      <c r="C26" s="33"/>
      <c r="D26" s="33"/>
      <c r="E26" s="33"/>
      <c r="F26" s="33"/>
      <c r="G26" s="33"/>
      <c r="H26" s="33"/>
      <c r="I26" s="33"/>
      <c r="J26" s="159"/>
      <c r="K26" s="15"/>
      <c r="L26" s="15"/>
      <c r="M26" s="15"/>
      <c r="O26" s="454" t="s">
        <v>245</v>
      </c>
      <c r="P26" s="454"/>
      <c r="Q26" s="454"/>
      <c r="R26" s="454"/>
      <c r="W26" s="24"/>
      <c r="AA26" s="8"/>
      <c r="AB26" s="8"/>
      <c r="AC26" s="8"/>
      <c r="AD26" s="8"/>
      <c r="AE26" s="8"/>
      <c r="AF26" s="8"/>
      <c r="AG26" s="8"/>
      <c r="AH26" s="8"/>
      <c r="AI26" s="8"/>
      <c r="AJ26" s="8"/>
      <c r="AK26" s="8"/>
      <c r="AL26" s="8"/>
      <c r="AM26" s="8"/>
      <c r="AN26" s="8"/>
      <c r="AO26" s="8"/>
      <c r="AP26" s="8"/>
      <c r="AQ26" s="8"/>
      <c r="AR26" s="5"/>
      <c r="AS26" s="5"/>
      <c r="AT26" s="5"/>
      <c r="AU26" s="5"/>
      <c r="AV26" s="5"/>
      <c r="AW26" s="5"/>
      <c r="AX26" s="5"/>
      <c r="AY26" s="5"/>
    </row>
    <row r="27" spans="1:51" s="1" customFormat="1" x14ac:dyDescent="0.2">
      <c r="A27" s="12"/>
      <c r="B27" s="34" t="s">
        <v>11</v>
      </c>
      <c r="C27" s="34" t="s">
        <v>12</v>
      </c>
      <c r="D27" s="34" t="s">
        <v>13</v>
      </c>
      <c r="E27" s="13" t="s">
        <v>14</v>
      </c>
      <c r="F27" s="34" t="s">
        <v>15</v>
      </c>
      <c r="G27" s="34" t="s">
        <v>16</v>
      </c>
      <c r="H27" s="35" t="s">
        <v>6</v>
      </c>
      <c r="I27" s="14" t="s">
        <v>238</v>
      </c>
      <c r="J27" s="160" t="s">
        <v>17</v>
      </c>
      <c r="K27" s="15"/>
      <c r="L27" s="15"/>
      <c r="M27" s="15"/>
      <c r="O27" s="351"/>
      <c r="P27" s="351" t="s">
        <v>6</v>
      </c>
      <c r="Q27" s="351" t="s">
        <v>116</v>
      </c>
      <c r="R27" s="351"/>
      <c r="W27" s="24"/>
      <c r="AA27" s="448"/>
      <c r="AB27" s="449"/>
      <c r="AC27" s="449"/>
      <c r="AD27" s="449"/>
      <c r="AE27" s="449"/>
      <c r="AF27" s="449"/>
      <c r="AG27" s="449"/>
      <c r="AH27" s="449"/>
      <c r="AI27" s="449"/>
      <c r="AJ27" s="449"/>
      <c r="AK27" s="449"/>
      <c r="AL27" s="449"/>
      <c r="AM27" s="449"/>
      <c r="AN27" s="449"/>
      <c r="AO27" s="449"/>
      <c r="AP27" s="449"/>
      <c r="AQ27" s="450"/>
      <c r="AR27" s="5"/>
      <c r="AS27" s="5"/>
      <c r="AT27" s="5"/>
      <c r="AU27" s="5"/>
      <c r="AV27" s="5"/>
      <c r="AW27" s="5"/>
      <c r="AX27" s="5"/>
      <c r="AY27" s="5"/>
    </row>
    <row r="28" spans="1:51" s="1" customFormat="1" ht="15" x14ac:dyDescent="0.25">
      <c r="A28" s="12"/>
      <c r="B28" s="34" t="s">
        <v>1</v>
      </c>
      <c r="C28" s="34" t="s">
        <v>2</v>
      </c>
      <c r="D28" s="269" t="s">
        <v>197</v>
      </c>
      <c r="E28" s="34" t="s">
        <v>49</v>
      </c>
      <c r="F28" s="34" t="s">
        <v>18</v>
      </c>
      <c r="G28" s="34" t="s">
        <v>19</v>
      </c>
      <c r="H28" s="35" t="s">
        <v>3</v>
      </c>
      <c r="I28" s="35" t="s">
        <v>3</v>
      </c>
      <c r="J28" s="160" t="s">
        <v>20</v>
      </c>
      <c r="K28" s="15"/>
      <c r="L28" s="15"/>
      <c r="M28" s="15"/>
      <c r="O28" s="331" t="s">
        <v>244</v>
      </c>
      <c r="P28" s="350">
        <f>94529+2363</f>
        <v>96892</v>
      </c>
      <c r="Q28" s="350">
        <v>268686</v>
      </c>
      <c r="R28" s="331"/>
      <c r="W28" s="24"/>
      <c r="AA28" s="16" t="s">
        <v>11</v>
      </c>
      <c r="AB28" s="17" t="s">
        <v>11</v>
      </c>
      <c r="AC28" s="17" t="s">
        <v>12</v>
      </c>
      <c r="AD28" s="17" t="s">
        <v>12</v>
      </c>
      <c r="AE28" s="17" t="s">
        <v>13</v>
      </c>
      <c r="AF28" s="17" t="s">
        <v>14</v>
      </c>
      <c r="AG28" s="18" t="s">
        <v>15</v>
      </c>
      <c r="AH28" s="18" t="s">
        <v>15</v>
      </c>
      <c r="AI28" s="19" t="s">
        <v>16</v>
      </c>
      <c r="AJ28" s="19" t="s">
        <v>16</v>
      </c>
      <c r="AK28" s="20" t="s">
        <v>6</v>
      </c>
      <c r="AL28" s="20" t="s">
        <v>17</v>
      </c>
      <c r="AM28" s="17" t="s">
        <v>21</v>
      </c>
      <c r="AN28" s="17" t="s">
        <v>22</v>
      </c>
      <c r="AO28" s="17" t="s">
        <v>23</v>
      </c>
      <c r="AP28" s="17" t="s">
        <v>24</v>
      </c>
      <c r="AQ28" s="21" t="s">
        <v>25</v>
      </c>
      <c r="AR28" s="2"/>
      <c r="AS28" s="2"/>
      <c r="AT28" s="3"/>
      <c r="AU28" s="3"/>
      <c r="AV28" s="3"/>
      <c r="AW28" s="3"/>
      <c r="AX28" s="4"/>
      <c r="AY28" s="5"/>
    </row>
    <row r="29" spans="1:51" s="1" customFormat="1" ht="15.75" thickBot="1" x14ac:dyDescent="0.3">
      <c r="A29" s="22" t="s">
        <v>26</v>
      </c>
      <c r="B29" s="46">
        <f t="shared" ref="B29:G29" si="10">DCOUNT($A$56:$Z$10000,B$56,$AA28:$AQ29)</f>
        <v>2125</v>
      </c>
      <c r="C29" s="204">
        <f t="shared" si="10"/>
        <v>2125</v>
      </c>
      <c r="D29" s="204">
        <f t="shared" si="10"/>
        <v>2125</v>
      </c>
      <c r="E29" s="204">
        <f t="shared" si="10"/>
        <v>2125</v>
      </c>
      <c r="F29" s="23">
        <f t="shared" si="10"/>
        <v>2125</v>
      </c>
      <c r="G29" s="46">
        <f t="shared" si="10"/>
        <v>2125</v>
      </c>
      <c r="H29" s="46">
        <f>DCOUNT($A$56:$Z$811,H$56,$AA28:$AQ29)</f>
        <v>667</v>
      </c>
      <c r="I29" s="204">
        <f>DCOUNT($A$56:$Z$811,I$56,$AA28:$AQ29)</f>
        <v>667</v>
      </c>
      <c r="J29" s="389">
        <f>DCOUNT($A$56:$Z$811,J$56,$AA28:$AQ29)</f>
        <v>667</v>
      </c>
      <c r="K29" s="15"/>
      <c r="L29" s="15"/>
      <c r="M29" s="15"/>
      <c r="O29" s="331" t="s">
        <v>243</v>
      </c>
      <c r="P29" s="353">
        <f>D47</f>
        <v>35115.095841499038</v>
      </c>
      <c r="Q29" s="350">
        <f>ROUNDDOWN(($J$47-$H$47)/1000*P29*310,0)</f>
        <v>98392</v>
      </c>
      <c r="R29" s="331"/>
      <c r="W29" s="24"/>
      <c r="AA29" s="25" t="s">
        <v>84</v>
      </c>
      <c r="AB29" s="26" t="s">
        <v>186</v>
      </c>
      <c r="AC29" s="26"/>
      <c r="AD29" s="26"/>
      <c r="AE29" s="26"/>
      <c r="AF29" s="270" t="s">
        <v>198</v>
      </c>
      <c r="AG29" s="27" t="str">
        <f>CONCATENATE("&gt;"&amp;F23)</f>
        <v>&gt;96.366</v>
      </c>
      <c r="AH29" s="26" t="str">
        <f>CONCATENATE("&lt;"&amp;F24)</f>
        <v>&lt;156.577</v>
      </c>
      <c r="AI29" s="26"/>
      <c r="AJ29" s="26"/>
      <c r="AK29" s="26"/>
      <c r="AL29" s="26">
        <v>1</v>
      </c>
      <c r="AM29" s="26"/>
      <c r="AN29" s="26"/>
      <c r="AO29" s="26"/>
      <c r="AP29" s="26">
        <v>1</v>
      </c>
      <c r="AQ29" s="28" t="b">
        <v>1</v>
      </c>
      <c r="AR29" s="5"/>
      <c r="AS29" s="5"/>
      <c r="AT29" s="5"/>
      <c r="AU29" s="5"/>
      <c r="AV29" s="5"/>
      <c r="AW29" s="5"/>
      <c r="AX29" s="5"/>
      <c r="AY29" s="5"/>
    </row>
    <row r="30" spans="1:51" s="1" customFormat="1" x14ac:dyDescent="0.2">
      <c r="A30" s="22" t="s">
        <v>27</v>
      </c>
      <c r="B30" s="47">
        <f t="shared" ref="B30:G30" si="11">DMIN($A$56:$Z$10000,B$56,$AA28:$AQ29)</f>
        <v>883.90350341796875</v>
      </c>
      <c r="C30" s="205">
        <f t="shared" si="11"/>
        <v>353.95950317382812</v>
      </c>
      <c r="D30" s="205">
        <f t="shared" si="11"/>
        <v>4745.05322265625</v>
      </c>
      <c r="E30" s="205">
        <f t="shared" si="11"/>
        <v>9.7226438522338867</v>
      </c>
      <c r="F30" s="24">
        <f t="shared" si="11"/>
        <v>96.501519241333014</v>
      </c>
      <c r="G30" s="47">
        <f t="shared" si="11"/>
        <v>40375.880899629883</v>
      </c>
      <c r="H30" s="47"/>
      <c r="I30" s="205"/>
      <c r="J30" s="162"/>
      <c r="K30" s="15"/>
      <c r="L30" s="15"/>
      <c r="M30" s="15"/>
      <c r="W30" s="24"/>
      <c r="AA30" s="8"/>
      <c r="AB30" s="8"/>
      <c r="AC30" s="8"/>
      <c r="AD30" s="8"/>
      <c r="AE30" s="8"/>
      <c r="AF30" s="8"/>
      <c r="AG30" s="8"/>
      <c r="AH30" s="8"/>
      <c r="AI30" s="8"/>
      <c r="AJ30" s="8"/>
      <c r="AK30" s="8"/>
      <c r="AL30" s="8"/>
      <c r="AM30" s="8"/>
      <c r="AN30" s="8"/>
      <c r="AO30" s="8"/>
      <c r="AP30" s="8"/>
      <c r="AQ30" s="8"/>
      <c r="AR30" s="5"/>
      <c r="AS30" s="5"/>
      <c r="AT30" s="5"/>
      <c r="AU30" s="5"/>
      <c r="AV30" s="5"/>
      <c r="AW30" s="5"/>
      <c r="AX30" s="5"/>
      <c r="AY30" s="5"/>
    </row>
    <row r="31" spans="1:51" s="1" customFormat="1" x14ac:dyDescent="0.2">
      <c r="A31" s="22" t="s">
        <v>28</v>
      </c>
      <c r="B31" s="47">
        <f t="shared" ref="B31:G31" si="12">DMAX($A$56:$Z$10000,B$56,$AA28:$AQ29)</f>
        <v>898.4180908203125</v>
      </c>
      <c r="C31" s="205">
        <f t="shared" si="12"/>
        <v>509.48831176757813</v>
      </c>
      <c r="D31" s="205">
        <f t="shared" si="12"/>
        <v>6418.6708984375</v>
      </c>
      <c r="E31" s="205">
        <f t="shared" si="12"/>
        <v>10.510390281677246</v>
      </c>
      <c r="F31" s="24">
        <f t="shared" si="12"/>
        <v>149.44868408203126</v>
      </c>
      <c r="G31" s="47">
        <f t="shared" si="12"/>
        <v>55767.124481742831</v>
      </c>
      <c r="H31" s="47"/>
      <c r="I31" s="205"/>
      <c r="J31" s="162"/>
      <c r="K31" s="15"/>
      <c r="L31" s="15"/>
      <c r="M31" s="15"/>
      <c r="W31" s="24"/>
      <c r="AA31" s="8"/>
      <c r="AB31" s="8"/>
      <c r="AC31" s="8"/>
      <c r="AD31" s="8"/>
      <c r="AE31" s="8"/>
      <c r="AF31" s="8"/>
      <c r="AG31" s="8"/>
      <c r="AH31" s="8"/>
      <c r="AI31" s="8"/>
      <c r="AJ31" s="8"/>
      <c r="AK31" s="8"/>
      <c r="AL31" s="8"/>
      <c r="AM31" s="8"/>
      <c r="AN31" s="8"/>
      <c r="AO31" s="8"/>
      <c r="AP31" s="8"/>
      <c r="AQ31" s="8"/>
      <c r="AR31" s="5"/>
      <c r="AS31" s="5"/>
      <c r="AT31" s="5"/>
      <c r="AU31" s="5"/>
      <c r="AV31" s="5"/>
      <c r="AW31" s="5"/>
      <c r="AX31" s="5"/>
      <c r="AY31" s="5"/>
    </row>
    <row r="32" spans="1:51" s="1" customFormat="1" ht="13.5" thickBot="1" x14ac:dyDescent="0.25">
      <c r="A32" s="30" t="s">
        <v>29</v>
      </c>
      <c r="B32" s="48">
        <f t="shared" ref="B32:G32" si="13">DAVERAGE($A$56:$Z$10000,B$56,$AA28:$AQ29)</f>
        <v>896.57906100643379</v>
      </c>
      <c r="C32" s="206">
        <f t="shared" si="13"/>
        <v>481.06762963867186</v>
      </c>
      <c r="D32" s="206">
        <f t="shared" si="13"/>
        <v>6009.474908318015</v>
      </c>
      <c r="E32" s="206">
        <f t="shared" si="13"/>
        <v>9.937590978734633</v>
      </c>
      <c r="F32" s="49">
        <f t="shared" si="13"/>
        <v>126.93519315292308</v>
      </c>
      <c r="G32" s="48">
        <f t="shared" si="13"/>
        <v>52602.672226688635</v>
      </c>
      <c r="H32" s="48"/>
      <c r="I32" s="206"/>
      <c r="J32" s="163"/>
      <c r="K32" s="15"/>
      <c r="L32" s="15"/>
      <c r="M32" s="15"/>
      <c r="W32" s="24"/>
      <c r="AA32" s="8"/>
      <c r="AB32" s="8"/>
      <c r="AC32" s="8"/>
      <c r="AD32" s="8"/>
      <c r="AE32" s="8"/>
      <c r="AF32" s="8"/>
      <c r="AG32" s="8"/>
      <c r="AH32" s="8"/>
      <c r="AI32" s="8"/>
      <c r="AJ32" s="8"/>
      <c r="AK32" s="8"/>
      <c r="AL32" s="8"/>
      <c r="AM32" s="8"/>
      <c r="AN32" s="8"/>
      <c r="AO32" s="8"/>
      <c r="AP32" s="8"/>
      <c r="AQ32" s="8"/>
      <c r="AR32" s="5"/>
      <c r="AS32" s="5"/>
      <c r="AT32" s="5"/>
      <c r="AU32" s="5"/>
      <c r="AV32" s="5"/>
      <c r="AW32" s="5"/>
      <c r="AX32" s="5"/>
      <c r="AY32" s="5"/>
    </row>
    <row r="33" spans="1:51" s="1" customFormat="1" ht="13.5" thickBot="1" x14ac:dyDescent="0.25">
      <c r="A33" s="32"/>
      <c r="B33" s="24"/>
      <c r="C33" s="24"/>
      <c r="D33" s="24"/>
      <c r="E33" s="24"/>
      <c r="F33" s="24"/>
      <c r="G33" s="29"/>
      <c r="H33" s="24"/>
      <c r="I33" s="202"/>
      <c r="J33" s="15"/>
      <c r="K33" s="15"/>
      <c r="L33" s="15"/>
      <c r="M33" s="15"/>
      <c r="W33" s="24"/>
      <c r="AA33" s="8"/>
      <c r="AB33" s="8"/>
      <c r="AC33" s="8"/>
      <c r="AD33" s="8"/>
      <c r="AE33" s="8"/>
      <c r="AF33" s="8"/>
      <c r="AG33" s="8"/>
      <c r="AH33" s="8"/>
      <c r="AI33" s="8"/>
      <c r="AJ33" s="8"/>
      <c r="AK33" s="8"/>
      <c r="AL33" s="8"/>
      <c r="AM33" s="8"/>
      <c r="AN33" s="8"/>
      <c r="AO33" s="8"/>
      <c r="AP33" s="8"/>
      <c r="AQ33" s="8"/>
      <c r="AR33" s="5"/>
      <c r="AS33" s="5"/>
      <c r="AT33" s="5"/>
      <c r="AU33" s="5"/>
      <c r="AV33" s="5"/>
      <c r="AW33" s="5"/>
      <c r="AX33" s="5"/>
      <c r="AY33" s="5"/>
    </row>
    <row r="34" spans="1:51" s="1" customFormat="1" ht="13.5" thickBot="1" x14ac:dyDescent="0.25">
      <c r="A34" s="10" t="s">
        <v>37</v>
      </c>
      <c r="B34" s="33"/>
      <c r="C34" s="33"/>
      <c r="D34" s="33"/>
      <c r="E34" s="33"/>
      <c r="F34" s="33"/>
      <c r="G34" s="33"/>
      <c r="H34" s="33"/>
      <c r="I34" s="33"/>
      <c r="J34" s="159"/>
      <c r="K34" s="15"/>
      <c r="L34" s="15"/>
      <c r="M34" s="15"/>
      <c r="W34" s="24"/>
      <c r="AA34" s="8"/>
      <c r="AB34" s="8"/>
      <c r="AC34" s="8"/>
      <c r="AD34" s="8"/>
      <c r="AE34" s="8"/>
      <c r="AF34" s="8"/>
      <c r="AG34" s="8"/>
      <c r="AH34" s="8"/>
      <c r="AI34" s="8"/>
      <c r="AJ34" s="8"/>
      <c r="AK34" s="8"/>
      <c r="AL34" s="8"/>
      <c r="AM34" s="8"/>
      <c r="AN34" s="8"/>
      <c r="AO34" s="8"/>
      <c r="AP34" s="8"/>
      <c r="AQ34" s="8"/>
      <c r="AR34" s="5"/>
      <c r="AS34" s="5"/>
      <c r="AT34" s="5"/>
      <c r="AU34" s="5"/>
      <c r="AV34" s="5"/>
      <c r="AW34" s="5"/>
      <c r="AX34" s="5"/>
      <c r="AY34" s="5"/>
    </row>
    <row r="35" spans="1:51" s="1" customFormat="1" x14ac:dyDescent="0.2">
      <c r="A35" s="12"/>
      <c r="B35" s="34" t="s">
        <v>11</v>
      </c>
      <c r="C35" s="34" t="s">
        <v>12</v>
      </c>
      <c r="D35" s="34" t="s">
        <v>13</v>
      </c>
      <c r="E35" s="34" t="s">
        <v>14</v>
      </c>
      <c r="F35" s="34" t="s">
        <v>15</v>
      </c>
      <c r="G35" s="34" t="s">
        <v>16</v>
      </c>
      <c r="H35" s="35" t="s">
        <v>6</v>
      </c>
      <c r="I35" s="14" t="s">
        <v>238</v>
      </c>
      <c r="J35" s="160" t="s">
        <v>17</v>
      </c>
      <c r="K35" s="15"/>
      <c r="L35" s="15"/>
      <c r="M35" s="15"/>
      <c r="W35" s="24"/>
      <c r="AA35" s="448"/>
      <c r="AB35" s="449"/>
      <c r="AC35" s="449"/>
      <c r="AD35" s="449"/>
      <c r="AE35" s="449"/>
      <c r="AF35" s="449"/>
      <c r="AG35" s="449"/>
      <c r="AH35" s="449"/>
      <c r="AI35" s="449"/>
      <c r="AJ35" s="449"/>
      <c r="AK35" s="449"/>
      <c r="AL35" s="449"/>
      <c r="AM35" s="449"/>
      <c r="AN35" s="449"/>
      <c r="AO35" s="449"/>
      <c r="AP35" s="449"/>
      <c r="AQ35" s="450"/>
      <c r="AR35" s="5"/>
      <c r="AS35" s="5"/>
      <c r="AT35" s="5"/>
      <c r="AU35" s="5"/>
      <c r="AV35" s="5"/>
      <c r="AW35" s="5"/>
      <c r="AX35" s="5"/>
      <c r="AY35" s="5"/>
    </row>
    <row r="36" spans="1:51" s="1" customFormat="1" ht="14.25" x14ac:dyDescent="0.2">
      <c r="A36" s="12"/>
      <c r="B36" s="34" t="s">
        <v>1</v>
      </c>
      <c r="C36" s="34" t="s">
        <v>2</v>
      </c>
      <c r="D36" s="269" t="s">
        <v>197</v>
      </c>
      <c r="E36" s="34" t="s">
        <v>49</v>
      </c>
      <c r="F36" s="34" t="s">
        <v>18</v>
      </c>
      <c r="G36" s="34" t="s">
        <v>19</v>
      </c>
      <c r="H36" s="35" t="s">
        <v>3</v>
      </c>
      <c r="I36" s="35" t="s">
        <v>3</v>
      </c>
      <c r="J36" s="160" t="s">
        <v>20</v>
      </c>
      <c r="K36" s="15"/>
      <c r="L36" s="15"/>
      <c r="M36" s="15"/>
      <c r="P36" s="201"/>
      <c r="W36" s="24"/>
      <c r="AA36" s="16" t="s">
        <v>11</v>
      </c>
      <c r="AB36" s="17" t="s">
        <v>11</v>
      </c>
      <c r="AC36" s="17" t="s">
        <v>12</v>
      </c>
      <c r="AD36" s="17" t="s">
        <v>12</v>
      </c>
      <c r="AE36" s="17" t="s">
        <v>13</v>
      </c>
      <c r="AF36" s="17" t="s">
        <v>14</v>
      </c>
      <c r="AG36" s="18" t="s">
        <v>15</v>
      </c>
      <c r="AH36" s="18" t="s">
        <v>15</v>
      </c>
      <c r="AI36" s="19" t="s">
        <v>16</v>
      </c>
      <c r="AJ36" s="19" t="s">
        <v>16</v>
      </c>
      <c r="AK36" s="20" t="s">
        <v>6</v>
      </c>
      <c r="AL36" s="20" t="s">
        <v>17</v>
      </c>
      <c r="AM36" s="17" t="s">
        <v>21</v>
      </c>
      <c r="AN36" s="17" t="s">
        <v>22</v>
      </c>
      <c r="AO36" s="17" t="s">
        <v>23</v>
      </c>
      <c r="AP36" s="17" t="s">
        <v>24</v>
      </c>
      <c r="AQ36" s="21" t="s">
        <v>25</v>
      </c>
      <c r="AR36" s="2"/>
      <c r="AS36" s="2"/>
      <c r="AT36" s="3"/>
      <c r="AU36" s="3"/>
      <c r="AV36" s="3"/>
      <c r="AW36" s="3"/>
      <c r="AX36" s="4"/>
      <c r="AY36" s="5"/>
    </row>
    <row r="37" spans="1:51" s="1" customFormat="1" ht="13.5" thickBot="1" x14ac:dyDescent="0.25">
      <c r="A37" s="22" t="s">
        <v>26</v>
      </c>
      <c r="B37" s="46">
        <f t="shared" ref="B37:G37" si="14">DCOUNT($A$56:$Z$10000,B$56,$AA36:$AQ37)</f>
        <v>2102</v>
      </c>
      <c r="C37" s="204">
        <f t="shared" si="14"/>
        <v>2102</v>
      </c>
      <c r="D37" s="204">
        <f t="shared" si="14"/>
        <v>2102</v>
      </c>
      <c r="E37" s="204">
        <f t="shared" si="14"/>
        <v>2102</v>
      </c>
      <c r="F37" s="204">
        <f t="shared" si="14"/>
        <v>2102</v>
      </c>
      <c r="G37" s="23">
        <f t="shared" si="14"/>
        <v>2102</v>
      </c>
      <c r="H37" s="46">
        <f>DCOUNT($A$56:$Z$811,H$56,$AA36:$AQ37)</f>
        <v>667</v>
      </c>
      <c r="I37" s="204">
        <f>DCOUNT($A$56:$Z$811,I$56,$AA36:$AQ37)</f>
        <v>667</v>
      </c>
      <c r="J37" s="389">
        <f>DCOUNT($A$56:$Z$811,J$56,$AA36:$AQ37)</f>
        <v>667</v>
      </c>
      <c r="K37" s="15"/>
      <c r="L37" s="15"/>
      <c r="M37" s="15"/>
      <c r="W37" s="24"/>
      <c r="AA37" s="25" t="s">
        <v>84</v>
      </c>
      <c r="AB37" s="26" t="s">
        <v>186</v>
      </c>
      <c r="AC37" s="26"/>
      <c r="AD37" s="26"/>
      <c r="AE37" s="26"/>
      <c r="AF37" s="270" t="s">
        <v>198</v>
      </c>
      <c r="AG37" s="27"/>
      <c r="AH37" s="26"/>
      <c r="AI37" s="89" t="str">
        <f>CONCATENATE("&gt;"&amp;G23)</f>
        <v>&gt;48432</v>
      </c>
      <c r="AJ37" s="26" t="str">
        <f>CONCATENATE("&lt;"&amp;G24)</f>
        <v>&lt;56446</v>
      </c>
      <c r="AK37" s="26"/>
      <c r="AL37" s="26">
        <v>1</v>
      </c>
      <c r="AM37" s="26"/>
      <c r="AN37" s="26"/>
      <c r="AO37" s="26"/>
      <c r="AP37" s="26">
        <v>1</v>
      </c>
      <c r="AQ37" s="28" t="b">
        <v>1</v>
      </c>
      <c r="AR37" s="5"/>
      <c r="AS37" s="5"/>
      <c r="AT37" s="5"/>
      <c r="AU37" s="5"/>
      <c r="AV37" s="5"/>
      <c r="AW37" s="5"/>
      <c r="AX37" s="5"/>
      <c r="AY37" s="5"/>
    </row>
    <row r="38" spans="1:51" s="1" customFormat="1" x14ac:dyDescent="0.2">
      <c r="A38" s="22" t="s">
        <v>27</v>
      </c>
      <c r="B38" s="47">
        <f t="shared" ref="B38:G38" si="15">DMIN($A$56:$Z$10000,B$56,$AA36:$AQ37)</f>
        <v>883.90350341796875</v>
      </c>
      <c r="C38" s="205">
        <f t="shared" si="15"/>
        <v>434.84109497070312</v>
      </c>
      <c r="D38" s="205">
        <f t="shared" si="15"/>
        <v>5518.0068359375</v>
      </c>
      <c r="E38" s="205">
        <f t="shared" si="15"/>
        <v>9.7226438522338867</v>
      </c>
      <c r="F38" s="205">
        <f t="shared" si="15"/>
        <v>92.736419677734375</v>
      </c>
      <c r="G38" s="24">
        <f t="shared" si="15"/>
        <v>48449.014539673866</v>
      </c>
      <c r="H38" s="24"/>
      <c r="I38" s="202"/>
      <c r="J38" s="161"/>
      <c r="K38" s="15"/>
      <c r="L38" s="15"/>
      <c r="M38" s="15"/>
      <c r="W38" s="24"/>
      <c r="AQ38" s="5"/>
      <c r="AR38" s="5"/>
      <c r="AS38" s="5"/>
      <c r="AT38" s="5"/>
      <c r="AU38" s="5"/>
      <c r="AV38" s="5"/>
      <c r="AW38" s="5"/>
      <c r="AX38" s="5"/>
      <c r="AY38" s="5"/>
    </row>
    <row r="39" spans="1:51" s="1" customFormat="1" x14ac:dyDescent="0.2">
      <c r="A39" s="22" t="s">
        <v>28</v>
      </c>
      <c r="B39" s="47">
        <f t="shared" ref="B39:G39" si="16">DMAX($A$56:$Z$10000,B$56,$AA36:$AQ37)</f>
        <v>898.4180908203125</v>
      </c>
      <c r="C39" s="205">
        <f t="shared" si="16"/>
        <v>509.48831176757813</v>
      </c>
      <c r="D39" s="205">
        <f t="shared" si="16"/>
        <v>6418.6708984375</v>
      </c>
      <c r="E39" s="205">
        <f t="shared" si="16"/>
        <v>10.420149803161621</v>
      </c>
      <c r="F39" s="205">
        <f t="shared" si="16"/>
        <v>354.37961975097659</v>
      </c>
      <c r="G39" s="24">
        <f t="shared" si="16"/>
        <v>55767.124481742831</v>
      </c>
      <c r="H39" s="24"/>
      <c r="I39" s="202"/>
      <c r="J39" s="161"/>
      <c r="K39" s="15"/>
      <c r="L39" s="15"/>
      <c r="M39" s="15"/>
      <c r="U39" s="202"/>
      <c r="W39" s="24"/>
      <c r="AP39" s="5"/>
      <c r="AQ39" s="5"/>
      <c r="AR39" s="5"/>
      <c r="AS39" s="5"/>
      <c r="AT39" s="5"/>
      <c r="AU39" s="5"/>
      <c r="AV39" s="5"/>
      <c r="AW39" s="5"/>
      <c r="AX39" s="5"/>
    </row>
    <row r="40" spans="1:51" s="1" customFormat="1" x14ac:dyDescent="0.2">
      <c r="A40" s="22" t="s">
        <v>29</v>
      </c>
      <c r="B40" s="47">
        <f t="shared" ref="B40:G40" si="17">DAVERAGE($A$56:$Z$10000,B$56,$AA36:$AQ37)</f>
        <v>896.63831579787291</v>
      </c>
      <c r="C40" s="205">
        <f t="shared" si="17"/>
        <v>482.13932761093417</v>
      </c>
      <c r="D40" s="205">
        <f t="shared" si="17"/>
        <v>6019.345912886165</v>
      </c>
      <c r="E40" s="205">
        <f t="shared" si="17"/>
        <v>9.9327781579247212</v>
      </c>
      <c r="F40" s="205">
        <f t="shared" si="17"/>
        <v>127.38806768317704</v>
      </c>
      <c r="G40" s="37">
        <f t="shared" si="17"/>
        <v>52697.415141328624</v>
      </c>
      <c r="H40" s="24"/>
      <c r="I40" s="202"/>
      <c r="J40" s="161"/>
      <c r="K40" s="15"/>
      <c r="L40" s="15"/>
      <c r="M40" s="15"/>
      <c r="W40" s="24"/>
      <c r="AP40" s="5"/>
      <c r="AQ40" s="5"/>
      <c r="AR40" s="5"/>
      <c r="AS40" s="5"/>
      <c r="AT40" s="5"/>
      <c r="AU40" s="5"/>
      <c r="AV40" s="5"/>
      <c r="AW40" s="5"/>
      <c r="AX40" s="5"/>
    </row>
    <row r="41" spans="1:51" s="1" customFormat="1" ht="13.5" thickBot="1" x14ac:dyDescent="0.25">
      <c r="A41" s="30" t="s">
        <v>30</v>
      </c>
      <c r="B41" s="50"/>
      <c r="C41" s="50"/>
      <c r="D41" s="50"/>
      <c r="E41" s="50"/>
      <c r="F41" s="50"/>
      <c r="G41" s="51"/>
      <c r="H41" s="52"/>
      <c r="I41" s="52"/>
      <c r="J41" s="53"/>
      <c r="K41" s="15"/>
      <c r="L41" s="15"/>
      <c r="M41" s="15"/>
      <c r="R41" s="23"/>
      <c r="W41" s="24"/>
      <c r="AP41" s="5"/>
      <c r="AQ41" s="5"/>
      <c r="AR41" s="5"/>
      <c r="AS41" s="5"/>
      <c r="AT41" s="5"/>
      <c r="AU41" s="5"/>
      <c r="AV41" s="5"/>
      <c r="AW41" s="5"/>
      <c r="AX41" s="5"/>
    </row>
    <row r="42" spans="1:51" s="1" customFormat="1" x14ac:dyDescent="0.2">
      <c r="B42" s="54"/>
      <c r="C42" s="54"/>
      <c r="D42" s="54"/>
      <c r="E42" s="54"/>
      <c r="F42" s="54"/>
      <c r="G42" s="55"/>
      <c r="H42" s="54"/>
      <c r="I42" s="54"/>
      <c r="J42" s="15"/>
      <c r="K42" s="15"/>
      <c r="L42" s="15"/>
      <c r="M42" s="15"/>
      <c r="W42" s="24"/>
      <c r="AP42" s="5"/>
      <c r="AQ42" s="5"/>
      <c r="AR42" s="5"/>
      <c r="AS42" s="5"/>
      <c r="AT42" s="5"/>
      <c r="AU42" s="5"/>
      <c r="AV42" s="5"/>
      <c r="AW42" s="5"/>
      <c r="AX42" s="5"/>
    </row>
    <row r="43" spans="1:51" s="1" customFormat="1" ht="13.5" thickBot="1" x14ac:dyDescent="0.25">
      <c r="I43" s="200"/>
      <c r="J43" s="15"/>
      <c r="K43" s="15"/>
      <c r="L43" s="15"/>
      <c r="M43" s="15"/>
      <c r="W43" s="24"/>
      <c r="AP43" s="5"/>
      <c r="AQ43" s="5"/>
      <c r="AR43" s="5"/>
      <c r="AS43" s="5"/>
      <c r="AT43" s="5"/>
      <c r="AU43" s="5"/>
      <c r="AV43" s="5"/>
      <c r="AW43" s="5"/>
      <c r="AX43" s="5"/>
    </row>
    <row r="44" spans="1:51" s="1" customFormat="1" ht="18" x14ac:dyDescent="0.25">
      <c r="B44" s="56" t="s">
        <v>38</v>
      </c>
      <c r="C44" s="57"/>
      <c r="D44" s="57"/>
      <c r="E44" s="57"/>
      <c r="F44" s="57"/>
      <c r="G44" s="57"/>
      <c r="H44" s="57"/>
      <c r="I44" s="57"/>
      <c r="J44" s="57"/>
      <c r="K44" s="164"/>
      <c r="M44" s="15"/>
      <c r="N44" s="5"/>
      <c r="O44" s="5"/>
      <c r="P44" s="5"/>
      <c r="T44" s="58"/>
      <c r="W44" s="24"/>
      <c r="AQ44" s="5"/>
      <c r="AR44" s="5"/>
      <c r="AS44" s="5"/>
      <c r="AT44" s="5"/>
      <c r="AU44" s="5"/>
      <c r="AV44" s="5"/>
      <c r="AW44" s="5"/>
      <c r="AX44" s="5"/>
      <c r="AY44" s="5"/>
    </row>
    <row r="45" spans="1:51" s="1" customFormat="1" ht="18" x14ac:dyDescent="0.25">
      <c r="B45" s="59" t="s">
        <v>39</v>
      </c>
      <c r="C45" s="60" t="s">
        <v>40</v>
      </c>
      <c r="D45" s="246" t="s">
        <v>41</v>
      </c>
      <c r="E45" s="246" t="s">
        <v>42</v>
      </c>
      <c r="F45" s="246" t="s">
        <v>43</v>
      </c>
      <c r="G45" s="246" t="s">
        <v>44</v>
      </c>
      <c r="H45" s="246" t="s">
        <v>221</v>
      </c>
      <c r="I45" s="246" t="s">
        <v>238</v>
      </c>
      <c r="J45" s="246" t="s">
        <v>236</v>
      </c>
      <c r="K45" s="165" t="s">
        <v>45</v>
      </c>
      <c r="M45" s="15"/>
      <c r="N45" s="5"/>
      <c r="O45" s="61"/>
      <c r="P45" s="61"/>
      <c r="W45" s="24"/>
      <c r="AQ45" s="5"/>
      <c r="AR45" s="5"/>
      <c r="AS45" s="5"/>
      <c r="AT45" s="5"/>
      <c r="AU45" s="5"/>
      <c r="AV45" s="5"/>
      <c r="AW45" s="5"/>
      <c r="AX45" s="5"/>
      <c r="AY45" s="5"/>
    </row>
    <row r="46" spans="1:51" s="1" customFormat="1" ht="42" x14ac:dyDescent="0.35">
      <c r="B46" s="59" t="s">
        <v>18</v>
      </c>
      <c r="C46" s="60" t="s">
        <v>19</v>
      </c>
      <c r="D46" s="246" t="s">
        <v>46</v>
      </c>
      <c r="E46" s="246" t="s">
        <v>20</v>
      </c>
      <c r="F46" s="246" t="s">
        <v>47</v>
      </c>
      <c r="G46" s="246" t="s">
        <v>48</v>
      </c>
      <c r="H46" s="246" t="s">
        <v>48</v>
      </c>
      <c r="I46" s="246" t="s">
        <v>46</v>
      </c>
      <c r="J46" s="246" t="s">
        <v>48</v>
      </c>
      <c r="K46" s="165" t="s">
        <v>50</v>
      </c>
      <c r="M46" s="15"/>
      <c r="N46" s="62"/>
      <c r="O46" s="61"/>
      <c r="P46" s="61"/>
      <c r="W46" s="24"/>
      <c r="AQ46" s="5"/>
      <c r="AR46" s="5"/>
      <c r="AS46" s="5"/>
      <c r="AT46" s="5"/>
      <c r="AU46" s="5"/>
      <c r="AV46" s="5"/>
      <c r="AW46" s="5"/>
      <c r="AX46" s="5"/>
      <c r="AY46" s="5"/>
    </row>
    <row r="47" spans="1:51" s="1" customFormat="1" ht="18.75" thickBot="1" x14ac:dyDescent="0.3">
      <c r="B47" s="63">
        <f>F32</f>
        <v>126.93519315292308</v>
      </c>
      <c r="C47" s="64">
        <f>G40</f>
        <v>52697.415141328624</v>
      </c>
      <c r="D47" s="64">
        <f>H20</f>
        <v>35115.095841499038</v>
      </c>
      <c r="E47" s="64">
        <f>J20</f>
        <v>2187</v>
      </c>
      <c r="F47" s="65">
        <f>(B47*C47/1000/1000*E47)*(1+B51)</f>
        <v>14629.185417768391</v>
      </c>
      <c r="G47" s="66">
        <f>F47/D47</f>
        <v>0.41660673471605941</v>
      </c>
      <c r="H47" s="66">
        <f>Q15</f>
        <v>0.61800676555149114</v>
      </c>
      <c r="I47" s="64">
        <f>I20</f>
        <v>35216.054189497372</v>
      </c>
      <c r="J47" s="241">
        <v>9.6567000000000007</v>
      </c>
      <c r="K47" s="250">
        <f>ROUNDDOWN((J47-H47)/1000*D47*310,0)</f>
        <v>98392</v>
      </c>
      <c r="M47" s="15"/>
      <c r="N47" s="5"/>
      <c r="O47" s="61"/>
      <c r="P47" s="61"/>
      <c r="R47" s="15"/>
      <c r="S47" s="15"/>
      <c r="T47" s="200"/>
      <c r="W47" s="24"/>
      <c r="AQ47" s="5"/>
      <c r="AR47" s="5"/>
      <c r="AS47" s="5"/>
      <c r="AT47" s="5"/>
      <c r="AU47" s="5"/>
      <c r="AV47" s="5"/>
      <c r="AW47" s="5"/>
      <c r="AX47" s="5"/>
      <c r="AY47" s="5"/>
    </row>
    <row r="48" spans="1:51" s="1" customFormat="1" ht="13.5" thickBot="1" x14ac:dyDescent="0.25">
      <c r="C48" s="202"/>
      <c r="D48" s="202"/>
      <c r="I48" s="200"/>
      <c r="J48" s="15"/>
      <c r="K48" s="15"/>
      <c r="L48" s="202"/>
      <c r="M48" s="61"/>
      <c r="N48" s="5"/>
      <c r="O48" s="67"/>
      <c r="W48" s="24"/>
      <c r="AP48" s="5"/>
      <c r="AQ48" s="5"/>
      <c r="AR48" s="5"/>
      <c r="AS48" s="5"/>
      <c r="AT48" s="5"/>
      <c r="AU48" s="5"/>
      <c r="AV48" s="5"/>
      <c r="AW48" s="5"/>
      <c r="AX48" s="5"/>
    </row>
    <row r="49" spans="1:50" s="1" customFormat="1" x14ac:dyDescent="0.2">
      <c r="A49" s="32"/>
      <c r="B49" s="325"/>
      <c r="C49" s="202"/>
      <c r="D49" s="202"/>
      <c r="E49" s="68"/>
      <c r="F49" s="439" t="s">
        <v>51</v>
      </c>
      <c r="G49" s="440"/>
      <c r="H49" s="441" t="s">
        <v>51</v>
      </c>
      <c r="I49" s="442"/>
      <c r="J49" s="443"/>
      <c r="K49" s="15"/>
      <c r="L49" s="202"/>
      <c r="M49" s="15"/>
      <c r="P49" s="273" t="s">
        <v>15</v>
      </c>
      <c r="Q49" s="274"/>
      <c r="R49" s="274"/>
      <c r="S49" s="274"/>
      <c r="T49" s="69" t="s">
        <v>16</v>
      </c>
      <c r="W49" s="24"/>
      <c r="AP49" s="5"/>
      <c r="AQ49" s="5"/>
      <c r="AR49" s="5"/>
      <c r="AS49" s="5"/>
      <c r="AT49" s="5"/>
      <c r="AU49" s="5"/>
      <c r="AV49" s="5"/>
      <c r="AW49" s="5"/>
      <c r="AX49" s="5"/>
    </row>
    <row r="50" spans="1:50" s="1" customFormat="1" ht="45" x14ac:dyDescent="0.2">
      <c r="A50" s="32"/>
      <c r="B50" s="325"/>
      <c r="C50" s="202"/>
      <c r="D50" s="202"/>
      <c r="E50" s="24"/>
      <c r="F50" s="70" t="s">
        <v>52</v>
      </c>
      <c r="G50" s="71" t="s">
        <v>52</v>
      </c>
      <c r="H50" s="71" t="s">
        <v>53</v>
      </c>
      <c r="I50" s="391"/>
      <c r="J50" s="166" t="s">
        <v>53</v>
      </c>
      <c r="K50" s="15"/>
      <c r="L50" s="15"/>
      <c r="M50" s="15"/>
      <c r="N50" s="68"/>
      <c r="P50" s="271" t="s">
        <v>30</v>
      </c>
      <c r="Q50" s="274" t="s">
        <v>195</v>
      </c>
      <c r="R50" s="272">
        <f>COUNTIF(R57:R4069,1)</f>
        <v>4</v>
      </c>
      <c r="S50" s="274"/>
      <c r="W50" s="24"/>
      <c r="AB50"/>
      <c r="AC50"/>
      <c r="AG50"/>
      <c r="AH50"/>
      <c r="AI50"/>
      <c r="AJ50"/>
      <c r="AP50" s="5"/>
      <c r="AQ50" s="5"/>
      <c r="AR50" s="5"/>
      <c r="AS50" s="5"/>
      <c r="AT50" s="5"/>
      <c r="AU50" s="5"/>
      <c r="AV50" s="5"/>
      <c r="AW50" s="5"/>
      <c r="AX50" s="5"/>
    </row>
    <row r="51" spans="1:50" s="1" customFormat="1" ht="26.25" thickBot="1" x14ac:dyDescent="0.25">
      <c r="A51" s="32"/>
      <c r="B51" s="325"/>
      <c r="C51" s="202"/>
      <c r="D51" s="24"/>
      <c r="E51" s="24"/>
      <c r="F51" s="72" t="s">
        <v>54</v>
      </c>
      <c r="G51" s="73" t="s">
        <v>54</v>
      </c>
      <c r="H51" s="73" t="s">
        <v>55</v>
      </c>
      <c r="I51" s="392"/>
      <c r="J51" s="167" t="s">
        <v>55</v>
      </c>
      <c r="K51" s="15"/>
      <c r="L51" s="15"/>
      <c r="M51" s="15"/>
      <c r="O51" s="74"/>
      <c r="P51" s="274"/>
      <c r="Q51" s="274" t="s">
        <v>196</v>
      </c>
      <c r="R51" s="272">
        <f>COUNTIF(R57:R4069,2)</f>
        <v>4</v>
      </c>
      <c r="S51" s="274"/>
      <c r="T51" s="24"/>
      <c r="V51" s="24"/>
      <c r="W51" s="24"/>
      <c r="AB51"/>
      <c r="AC51"/>
      <c r="AF51" s="245"/>
      <c r="AG51"/>
      <c r="AH51"/>
      <c r="AI51"/>
      <c r="AJ51"/>
      <c r="AP51" s="5"/>
      <c r="AQ51" s="5"/>
      <c r="AR51" s="5"/>
      <c r="AS51" s="5"/>
      <c r="AT51" s="5"/>
      <c r="AU51" s="5"/>
      <c r="AV51" s="5"/>
      <c r="AW51" s="5"/>
      <c r="AX51" s="5"/>
    </row>
    <row r="52" spans="1:50" s="1" customFormat="1" ht="21.75" customHeight="1" x14ac:dyDescent="0.2">
      <c r="A52" s="200"/>
      <c r="B52" s="54"/>
      <c r="C52" s="54"/>
      <c r="D52" s="54"/>
      <c r="F52" s="54"/>
      <c r="G52" s="54"/>
      <c r="H52" s="54"/>
      <c r="I52" s="54"/>
      <c r="J52" s="15"/>
      <c r="K52" s="15"/>
      <c r="L52" s="15"/>
      <c r="M52" s="15"/>
      <c r="N52" s="5"/>
      <c r="O52" s="354"/>
      <c r="P52" s="326" t="s">
        <v>216</v>
      </c>
      <c r="Q52" s="327">
        <v>242.58</v>
      </c>
      <c r="R52" s="54"/>
      <c r="S52" s="24">
        <f>MAX(S57:S4069)</f>
        <v>622.50592041015625</v>
      </c>
      <c r="U52" s="24">
        <f>MAX(U57:U4069)</f>
        <v>86024.2265625</v>
      </c>
      <c r="V52" s="54"/>
      <c r="W52" s="54"/>
      <c r="X52" s="54"/>
      <c r="Y52" s="54"/>
      <c r="Z52" s="54"/>
      <c r="AA52" s="54"/>
      <c r="AB52" s="54"/>
      <c r="AC52" s="1" t="s">
        <v>246</v>
      </c>
      <c r="AD52" s="15"/>
      <c r="AP52" s="5"/>
      <c r="AQ52" s="5"/>
      <c r="AR52" s="5"/>
      <c r="AS52" s="5"/>
      <c r="AT52" s="5"/>
      <c r="AU52" s="5"/>
      <c r="AV52" s="5"/>
      <c r="AW52" s="5"/>
      <c r="AX52" s="5"/>
    </row>
    <row r="53" spans="1:50" s="1" customFormat="1" ht="25.5" customHeight="1" x14ac:dyDescent="0.2">
      <c r="A53" s="24"/>
      <c r="B53" s="24"/>
      <c r="C53" s="24"/>
      <c r="D53" s="24"/>
      <c r="E53" s="386" t="s">
        <v>56</v>
      </c>
      <c r="F53" s="387">
        <v>1.01</v>
      </c>
      <c r="I53" s="200"/>
      <c r="J53" s="15"/>
      <c r="K53" s="15"/>
      <c r="L53" s="15"/>
      <c r="M53" s="15"/>
      <c r="N53" s="356"/>
      <c r="O53" s="355"/>
      <c r="P53" s="324" t="s">
        <v>214</v>
      </c>
      <c r="Q53" s="75">
        <f>MAX(Q57:Q4069)</f>
        <v>350.87091064453125</v>
      </c>
      <c r="R53" s="75"/>
      <c r="S53" s="75"/>
      <c r="U53" s="75">
        <f>U52</f>
        <v>86024.2265625</v>
      </c>
      <c r="V53" s="386" t="s">
        <v>56</v>
      </c>
      <c r="W53" s="387">
        <v>0.87</v>
      </c>
      <c r="X53" s="386" t="s">
        <v>56</v>
      </c>
      <c r="Y53" s="387">
        <v>1</v>
      </c>
      <c r="Z53" s="386" t="s">
        <v>56</v>
      </c>
      <c r="AA53" s="387">
        <v>1.01</v>
      </c>
      <c r="AB53" s="360"/>
      <c r="AC53" s="426" t="s">
        <v>248</v>
      </c>
      <c r="AD53" s="426"/>
      <c r="AE53" s="426">
        <v>7.99</v>
      </c>
      <c r="AF53" s="426"/>
      <c r="AP53" s="5"/>
      <c r="AQ53" s="5"/>
      <c r="AR53" s="5"/>
      <c r="AS53" s="5"/>
      <c r="AT53" s="5"/>
      <c r="AU53" s="5"/>
      <c r="AV53" s="5"/>
      <c r="AW53" s="5"/>
      <c r="AX53" s="5"/>
    </row>
    <row r="54" spans="1:50" s="77" customFormat="1" ht="53.25" customHeight="1" x14ac:dyDescent="0.3">
      <c r="A54" s="76" t="s">
        <v>5</v>
      </c>
      <c r="B54" s="76" t="s">
        <v>11</v>
      </c>
      <c r="C54" s="76" t="s">
        <v>12</v>
      </c>
      <c r="D54" s="76" t="s">
        <v>13</v>
      </c>
      <c r="E54" s="76" t="s">
        <v>14</v>
      </c>
      <c r="F54" s="18" t="s">
        <v>57</v>
      </c>
      <c r="G54" s="18" t="s">
        <v>16</v>
      </c>
      <c r="H54" s="18" t="s">
        <v>6</v>
      </c>
      <c r="I54" s="18" t="s">
        <v>238</v>
      </c>
      <c r="J54" s="168" t="s">
        <v>58</v>
      </c>
      <c r="K54" s="169" t="s">
        <v>83</v>
      </c>
      <c r="L54" s="169" t="s">
        <v>59</v>
      </c>
      <c r="M54" s="169" t="s">
        <v>82</v>
      </c>
      <c r="N54" s="76" t="str">
        <f>CONCATENATE("Status EF&lt;",J47)</f>
        <v>Status EF&lt;9.6567</v>
      </c>
      <c r="O54" s="76" t="s">
        <v>60</v>
      </c>
      <c r="P54" s="77" t="s">
        <v>61</v>
      </c>
      <c r="Q54" s="78" t="s">
        <v>62</v>
      </c>
      <c r="R54" s="261" t="s">
        <v>194</v>
      </c>
      <c r="S54" s="78" t="s">
        <v>63</v>
      </c>
      <c r="T54" s="76" t="s">
        <v>64</v>
      </c>
      <c r="U54" s="76" t="s">
        <v>65</v>
      </c>
      <c r="V54" s="76" t="s">
        <v>66</v>
      </c>
      <c r="W54" s="90" t="s">
        <v>67</v>
      </c>
      <c r="X54" s="76" t="s">
        <v>68</v>
      </c>
      <c r="Y54" s="79" t="s">
        <v>69</v>
      </c>
      <c r="Z54" s="76" t="s">
        <v>70</v>
      </c>
      <c r="AA54" s="79" t="s">
        <v>71</v>
      </c>
      <c r="AB54" s="360"/>
      <c r="AC54" s="421" t="s">
        <v>247</v>
      </c>
      <c r="AD54" s="421" t="s">
        <v>253</v>
      </c>
      <c r="AE54" s="421" t="s">
        <v>249</v>
      </c>
      <c r="AF54" s="421" t="s">
        <v>250</v>
      </c>
      <c r="AG54" s="245"/>
      <c r="AH54" s="245"/>
      <c r="AI54" s="245"/>
      <c r="AJ54" s="245"/>
      <c r="AP54" s="80"/>
      <c r="AQ54" s="80"/>
      <c r="AR54" s="80"/>
      <c r="AS54" s="80"/>
      <c r="AT54" s="80"/>
      <c r="AU54" s="80"/>
      <c r="AV54" s="80"/>
      <c r="AW54" s="80"/>
      <c r="AX54" s="80"/>
    </row>
    <row r="55" spans="1:50" s="1" customFormat="1" ht="15" x14ac:dyDescent="0.25">
      <c r="A55" s="81"/>
      <c r="B55" s="81" t="s">
        <v>1</v>
      </c>
      <c r="C55" s="81" t="s">
        <v>2</v>
      </c>
      <c r="D55" s="81" t="s">
        <v>197</v>
      </c>
      <c r="E55" s="81" t="s">
        <v>49</v>
      </c>
      <c r="F55" s="82" t="s">
        <v>72</v>
      </c>
      <c r="G55" s="82" t="s">
        <v>19</v>
      </c>
      <c r="H55" s="82" t="s">
        <v>73</v>
      </c>
      <c r="I55" s="82" t="s">
        <v>73</v>
      </c>
      <c r="J55" s="170" t="s">
        <v>74</v>
      </c>
      <c r="K55" s="171" t="s">
        <v>75</v>
      </c>
      <c r="L55" s="171" t="s">
        <v>76</v>
      </c>
      <c r="M55" s="171" t="s">
        <v>77</v>
      </c>
      <c r="N55" s="81"/>
      <c r="O55" s="81"/>
      <c r="P55" s="82" t="s">
        <v>72</v>
      </c>
      <c r="Q55" s="82" t="s">
        <v>72</v>
      </c>
      <c r="T55" s="81" t="s">
        <v>79</v>
      </c>
      <c r="U55" s="81" t="s">
        <v>79</v>
      </c>
      <c r="V55" s="81" t="s">
        <v>79</v>
      </c>
      <c r="W55" s="91" t="s">
        <v>80</v>
      </c>
      <c r="X55" s="81" t="s">
        <v>1</v>
      </c>
      <c r="Y55" s="83" t="s">
        <v>1</v>
      </c>
      <c r="Z55" s="81" t="s">
        <v>81</v>
      </c>
      <c r="AA55" s="83" t="s">
        <v>81</v>
      </c>
      <c r="AB55" s="360"/>
      <c r="AC55" s="422" t="s">
        <v>252</v>
      </c>
      <c r="AD55" s="424" t="s">
        <v>251</v>
      </c>
      <c r="AE55" s="424" t="s">
        <v>251</v>
      </c>
      <c r="AF55" s="424" t="s">
        <v>49</v>
      </c>
      <c r="AG55" s="245"/>
      <c r="AH55" s="245"/>
      <c r="AI55" s="245"/>
      <c r="AJ55" s="245"/>
      <c r="AP55" s="5"/>
      <c r="AQ55" s="5"/>
      <c r="AR55" s="5"/>
      <c r="AS55" s="5"/>
      <c r="AT55" s="5"/>
      <c r="AU55" s="5"/>
      <c r="AV55" s="5"/>
      <c r="AW55" s="5"/>
      <c r="AX55" s="5"/>
    </row>
    <row r="56" spans="1:50" s="74" customFormat="1" ht="27" customHeight="1" x14ac:dyDescent="0.2">
      <c r="A56" s="13" t="s">
        <v>5</v>
      </c>
      <c r="B56" s="17" t="s">
        <v>11</v>
      </c>
      <c r="C56" s="17" t="s">
        <v>12</v>
      </c>
      <c r="D56" s="17" t="s">
        <v>13</v>
      </c>
      <c r="E56" s="17" t="s">
        <v>14</v>
      </c>
      <c r="F56" s="18" t="s">
        <v>15</v>
      </c>
      <c r="G56" s="82" t="s">
        <v>16</v>
      </c>
      <c r="H56" s="18" t="s">
        <v>6</v>
      </c>
      <c r="I56" s="18" t="s">
        <v>238</v>
      </c>
      <c r="J56" s="168" t="s">
        <v>17</v>
      </c>
      <c r="K56" s="172" t="s">
        <v>21</v>
      </c>
      <c r="L56" s="172" t="s">
        <v>22</v>
      </c>
      <c r="M56" s="172" t="s">
        <v>23</v>
      </c>
      <c r="N56" s="17" t="s">
        <v>24</v>
      </c>
      <c r="O56" s="17" t="s">
        <v>25</v>
      </c>
      <c r="P56" s="8"/>
      <c r="Q56" s="8"/>
      <c r="R56" s="8"/>
      <c r="S56" s="8"/>
      <c r="T56" s="17"/>
      <c r="U56" s="17"/>
      <c r="V56" s="17"/>
      <c r="W56" s="92"/>
      <c r="X56" s="17"/>
      <c r="Y56" s="84"/>
      <c r="Z56" s="17"/>
      <c r="AA56" s="84"/>
      <c r="AB56" s="360"/>
      <c r="AC56" s="423"/>
      <c r="AD56" s="423"/>
      <c r="AE56" s="423" t="s">
        <v>254</v>
      </c>
      <c r="AF56" s="425">
        <f>AVERAGE(AF57:AF2304)</f>
        <v>0.95712073921687102</v>
      </c>
      <c r="AG56" s="245"/>
      <c r="AH56" s="245"/>
      <c r="AI56" s="245"/>
      <c r="AJ56" s="245"/>
      <c r="AP56" s="2"/>
      <c r="AQ56" s="2"/>
      <c r="AR56" s="2"/>
      <c r="AS56" s="2"/>
      <c r="AT56" s="2"/>
      <c r="AU56" s="2"/>
      <c r="AV56" s="2"/>
      <c r="AW56" s="2"/>
      <c r="AX56" s="2"/>
    </row>
    <row r="57" spans="1:50" s="1" customFormat="1" ht="12.75" customHeight="1" x14ac:dyDescent="0.2">
      <c r="A57" s="363">
        <f>'commented data'!$A11</f>
        <v>41181.333333333336</v>
      </c>
      <c r="B57" s="364">
        <f>IF(ISERROR('commented data'!$B11),"",'commented data'!$B11)</f>
        <v>177.45429992675781</v>
      </c>
      <c r="C57" s="364">
        <f>IF(ISERROR('commented data'!$C11),"",'commented data'!$C11)</f>
        <v>248.56919860839844</v>
      </c>
      <c r="D57" s="364">
        <f>IF(ISERROR('commented data'!$D11),"",'commented data'!$D11)</f>
        <v>0.18063700199127197</v>
      </c>
      <c r="E57" s="364">
        <f>IF(ISERROR('commented data'!$E11),"",'commented data'!$E11)</f>
        <v>5.8594561414793134E-4</v>
      </c>
      <c r="F57" s="357">
        <f>IF(ISERROR(S57*$F$53),"",S57*$F$53)</f>
        <v>3.1614405035972597</v>
      </c>
      <c r="G57" s="362">
        <f t="shared" ref="G57" si="18">IF(ISERROR(W57*273.15/(273.15+Y57)*AA57/1013.25),"",W57*273.15/(273.15+Y57)*AA57/1013.25)</f>
        <v>38722.537860099743</v>
      </c>
      <c r="H57" s="359">
        <f>IF(ISERROR('commented data'!$N11),"",'commented data'!$N11)</f>
        <v>-0.20086571970599151</v>
      </c>
      <c r="I57" s="359">
        <f>IFERROR('commented data'!O11,"")</f>
        <v>4.8526525622045536E-4</v>
      </c>
      <c r="J57" s="358">
        <f>IF(ISERROR('commented data'!$P11),"",'commented data'!$P11)</f>
        <v>0</v>
      </c>
      <c r="K57" s="328">
        <f>IF(ISERROR('commented data'!$Q11),"",'commented data'!$Q11)</f>
        <v>1</v>
      </c>
      <c r="L57" s="328">
        <f>IF(ISERROR('commented data'!$R11),"",'commented data'!$R11)</f>
        <v>1</v>
      </c>
      <c r="M57" s="328">
        <f>IF(ISERROR('commented data'!$S11),"",'commented data'!$S11)</f>
        <v>1</v>
      </c>
      <c r="N57" s="366">
        <f t="shared" ref="N57" si="19">IF(ISERROR(F57*G57/1000/1000/H57),"",IF(F57*G57/1000/1000/H57&lt;$J$47,1,0))</f>
        <v>1</v>
      </c>
      <c r="O57" s="367" t="b">
        <f t="shared" ref="O57" si="20">AND(P57&gt;=0,T57&gt;=0)</f>
        <v>1</v>
      </c>
      <c r="P57" s="365">
        <f>IF(ISERROR('commented data'!$J11),"",'commented data'!$J11)</f>
        <v>3.1301391124725342</v>
      </c>
      <c r="Q57" s="368" t="str">
        <f t="shared" ref="Q57:Q120" si="21">IF($O57,IF(AND($K57=1,$L57&gt;(2/3)),IF($J57=1,$P57,""),""),"")</f>
        <v/>
      </c>
      <c r="R57" s="368" t="str">
        <f t="shared" ref="R57" si="22">IF(K57&lt;1,1,IF(L57&lt;0.666,2,""))</f>
        <v/>
      </c>
      <c r="S57" s="369">
        <f t="shared" ref="S57" si="23">IF(R57=1,IF(J57=1,$Q$53,P57),P57)</f>
        <v>3.1301391124725342</v>
      </c>
      <c r="T57" s="365">
        <f>IF(ISERROR('commented data'!$M11),"",'commented data'!$M11)</f>
        <v>58218.51953125</v>
      </c>
      <c r="U57" s="370" t="str">
        <f t="shared" ref="U57" si="24">IF(J57=1,IF(T57,IF(M57=1,T57,""),""),"")</f>
        <v/>
      </c>
      <c r="V57" s="371">
        <f t="shared" ref="V57" si="25">IF(U57="",IF(J57=1,$U$53,T57),T57)</f>
        <v>58218.51953125</v>
      </c>
      <c r="W57" s="383">
        <f>V57*$W$53</f>
        <v>50650.1119921875</v>
      </c>
      <c r="X57" s="365">
        <f>IF(ISERROR('commented data'!$T11),"",'commented data'!$T11)</f>
        <v>87.564697265625</v>
      </c>
      <c r="Y57" s="384">
        <f>X57*$Y$53</f>
        <v>87.564697265625</v>
      </c>
      <c r="Z57" s="365">
        <f>IF(ISERROR('commented data'!$U11),"",'commented data'!$U11)</f>
        <v>1012.8410034179687</v>
      </c>
      <c r="AA57" s="385">
        <f>Z57*$AA$53</f>
        <v>1022.9694134521485</v>
      </c>
      <c r="AB57" s="360"/>
      <c r="AC57" s="427" t="str">
        <f>IFERROR(IF(J57&lt;1,"",IF(F57*G57*0.000001&lt;=0,"",F57*G57*0.000001)),"")</f>
        <v/>
      </c>
      <c r="AD57" s="428" t="str">
        <f>IFERROR(IF(AC57/H57&gt;0,AC57/H57,""),"")</f>
        <v/>
      </c>
      <c r="AE57" s="429" t="str">
        <f t="shared" ref="AE57:AE59" si="26">IFERROR($J$47-AD57,"")</f>
        <v/>
      </c>
      <c r="AF57" s="430" t="str">
        <f t="shared" ref="AF57:AF59" si="27">IFERROR(AE57/$J$47,"")</f>
        <v/>
      </c>
      <c r="AG57" s="85"/>
      <c r="AH57" s="85"/>
      <c r="AP57" s="5"/>
      <c r="AQ57" s="5"/>
      <c r="AR57" s="5"/>
      <c r="AS57" s="5"/>
      <c r="AT57" s="5"/>
      <c r="AU57" s="5"/>
      <c r="AV57" s="5"/>
      <c r="AW57" s="5"/>
      <c r="AX57" s="5"/>
    </row>
    <row r="58" spans="1:50" s="5" customFormat="1" x14ac:dyDescent="0.2">
      <c r="A58" s="363">
        <f>'commented data'!$A12</f>
        <v>41181.375</v>
      </c>
      <c r="B58" s="364">
        <f>IF(ISERROR('commented data'!$B12),"",'commented data'!$B12)</f>
        <v>176.20109558105469</v>
      </c>
      <c r="C58" s="364">
        <f>IF(ISERROR('commented data'!$C12),"",'commented data'!$C12)</f>
        <v>233.02999877929687</v>
      </c>
      <c r="D58" s="364">
        <f>IF(ISERROR('commented data'!$D12),"",'commented data'!$D12)</f>
        <v>0.32334539294242859</v>
      </c>
      <c r="E58" s="364">
        <f>IF(ISERROR('commented data'!$E12),"",'commented data'!$E12)</f>
        <v>1.213210984133184E-3</v>
      </c>
      <c r="F58" s="357">
        <f t="shared" ref="F58:F121" si="28">IF(ISERROR(S58*$F$53),"",S58*$F$53)</f>
        <v>3.1149400448799134</v>
      </c>
      <c r="G58" s="362">
        <f t="shared" ref="G58:G121" si="29">IF(ISERROR(W58*273.15/(273.15+Y58)*AA58/1013.25),"",W58*273.15/(273.15+Y58)*AA58/1013.25)</f>
        <v>35288.374559039854</v>
      </c>
      <c r="H58" s="359">
        <f>IF(ISERROR('commented data'!$N12),"",'commented data'!$N12)</f>
        <v>-0.20056094953236425</v>
      </c>
      <c r="I58" s="359">
        <f>IFERROR('commented data'!O12,"")</f>
        <v>8.6863866884533949E-4</v>
      </c>
      <c r="J58" s="358">
        <f>IF(ISERROR('commented data'!$P12),"",'commented data'!$P12)</f>
        <v>0.71937501430511475</v>
      </c>
      <c r="K58" s="328">
        <f>IF(ISERROR('commented data'!$Q12),"",'commented data'!$Q12)</f>
        <v>1</v>
      </c>
      <c r="L58" s="328">
        <f>IF(ISERROR('commented data'!$R12),"",'commented data'!$R12)</f>
        <v>1</v>
      </c>
      <c r="M58" s="328">
        <f>IF(ISERROR('commented data'!$S12),"",'commented data'!$S12)</f>
        <v>1</v>
      </c>
      <c r="N58" s="366">
        <f t="shared" ref="N58:N121" si="30">IF(ISERROR(F58*G58/1000/1000/H58),"",IF(F58*G58/1000/1000/H58&lt;$J$47,1,0))</f>
        <v>1</v>
      </c>
      <c r="O58" s="367" t="b">
        <f t="shared" ref="O58:O121" si="31">AND(P58&gt;=0,T58&gt;=0)</f>
        <v>1</v>
      </c>
      <c r="P58" s="365">
        <f>IF(ISERROR('commented data'!$J12),"",'commented data'!$J12)</f>
        <v>3.0840990543365479</v>
      </c>
      <c r="Q58" s="368" t="str">
        <f t="shared" si="21"/>
        <v/>
      </c>
      <c r="R58" s="368" t="str">
        <f t="shared" ref="R58:R121" si="32">IF(K58&lt;1,1,IF(L58&lt;0.666,2,""))</f>
        <v/>
      </c>
      <c r="S58" s="369">
        <f t="shared" ref="S58:S121" si="33">IF(R58=1,IF(J58=1,$Q$53,P58),P58)</f>
        <v>3.0840990543365479</v>
      </c>
      <c r="T58" s="365">
        <f>IF(ISERROR('commented data'!$M12),"",'commented data'!$M12)</f>
        <v>53787.94921875</v>
      </c>
      <c r="U58" s="370" t="str">
        <f t="shared" ref="U58:U121" si="34">IF(J58=1,IF(T58,IF(M58=1,T58,""),""),"")</f>
        <v/>
      </c>
      <c r="V58" s="371">
        <f t="shared" ref="V58:V121" si="35">IF(U58="",IF(J58=1,$U$53,T58),T58)</f>
        <v>53787.94921875</v>
      </c>
      <c r="W58" s="383">
        <f t="shared" ref="W58:W121" si="36">V58*$W$53</f>
        <v>46795.515820312503</v>
      </c>
      <c r="X58" s="365">
        <f>IF(ISERROR('commented data'!$T12),"",'commented data'!$T12)</f>
        <v>92.543869018554688</v>
      </c>
      <c r="Y58" s="384">
        <f t="shared" ref="Y58:Y121" si="37">X58*$Y$53</f>
        <v>92.543869018554688</v>
      </c>
      <c r="Z58" s="365">
        <f>IF(ISERROR('commented data'!$U12),"",'commented data'!$U12)</f>
        <v>1012.8359985351562</v>
      </c>
      <c r="AA58" s="385">
        <f t="shared" ref="AA58:AA121" si="38">Z58*$AA$53</f>
        <v>1022.9643585205079</v>
      </c>
      <c r="AB58" s="360"/>
      <c r="AC58" s="427" t="str">
        <f>IFERROR(IF(J58&lt;1,"",IF(F58*G58*0.000001&lt;=0,"",F58*G58*0.000001)),"")</f>
        <v/>
      </c>
      <c r="AD58" s="428" t="str">
        <f t="shared" ref="AD58:AD121" si="39">IFERROR(IF(AC58/H58&gt;0,AC58/H58,""),"")</f>
        <v/>
      </c>
      <c r="AE58" s="429" t="str">
        <f t="shared" si="26"/>
        <v/>
      </c>
      <c r="AF58" s="430" t="str">
        <f t="shared" si="27"/>
        <v/>
      </c>
    </row>
    <row r="59" spans="1:50" s="5" customFormat="1" x14ac:dyDescent="0.2">
      <c r="A59" s="363">
        <f>'commented data'!$A13</f>
        <v>41181.416666666664</v>
      </c>
      <c r="B59" s="364">
        <f>IF(ISERROR('commented data'!$B13),"",'commented data'!$B13)</f>
        <v>607.39801025390625</v>
      </c>
      <c r="C59" s="364">
        <f>IF(ISERROR('commented data'!$C13),"",'commented data'!$C13)</f>
        <v>253.32850646972656</v>
      </c>
      <c r="D59" s="364">
        <f>IF(ISERROR('commented data'!$D13),"",'commented data'!$D13)</f>
        <v>2563.014892578125</v>
      </c>
      <c r="E59" s="364">
        <f>IF(ISERROR('commented data'!$E13),"",'commented data'!$E13)</f>
        <v>7.2197108268737793</v>
      </c>
      <c r="F59" s="357">
        <f t="shared" si="28"/>
        <v>153.03884140014648</v>
      </c>
      <c r="G59" s="362">
        <f t="shared" si="29"/>
        <v>36330.248496102242</v>
      </c>
      <c r="H59" s="359">
        <f>IF(ISERROR('commented data'!$N13),"",'commented data'!$N13)</f>
        <v>5.9225832926140356</v>
      </c>
      <c r="I59" s="359">
        <f>IFERROR('commented data'!O13,"")</f>
        <v>6.8853117845914085</v>
      </c>
      <c r="J59" s="358">
        <f>IF(ISERROR('commented data'!$P13),"",'commented data'!$P13)</f>
        <v>0.82499998807907104</v>
      </c>
      <c r="K59" s="328">
        <f>IF(ISERROR('commented data'!$Q13),"",'commented data'!$Q13)</f>
        <v>1</v>
      </c>
      <c r="L59" s="328">
        <f>IF(ISERROR('commented data'!$R13),"",'commented data'!$R13)</f>
        <v>1</v>
      </c>
      <c r="M59" s="328">
        <f>IF(ISERROR('commented data'!$S13),"",'commented data'!$S13)</f>
        <v>1</v>
      </c>
      <c r="N59" s="366">
        <f t="shared" si="30"/>
        <v>1</v>
      </c>
      <c r="O59" s="367" t="b">
        <f t="shared" si="31"/>
        <v>1</v>
      </c>
      <c r="P59" s="365">
        <f>IF(ISERROR('commented data'!$J13),"",'commented data'!$J13)</f>
        <v>151.52360534667969</v>
      </c>
      <c r="Q59" s="368" t="str">
        <f t="shared" si="21"/>
        <v/>
      </c>
      <c r="R59" s="368" t="str">
        <f t="shared" si="32"/>
        <v/>
      </c>
      <c r="S59" s="369">
        <f t="shared" si="33"/>
        <v>151.52360534667969</v>
      </c>
      <c r="T59" s="365">
        <f>IF(ISERROR('commented data'!$M13),"",'commented data'!$M13)</f>
        <v>56096.71875</v>
      </c>
      <c r="U59" s="370" t="str">
        <f t="shared" si="34"/>
        <v/>
      </c>
      <c r="V59" s="371">
        <f t="shared" si="35"/>
        <v>56096.71875</v>
      </c>
      <c r="W59" s="383">
        <f t="shared" si="36"/>
        <v>48804.145312499997</v>
      </c>
      <c r="X59" s="365">
        <f>IF(ISERROR('commented data'!$T13),"",'commented data'!$T13)</f>
        <v>97.30291748046875</v>
      </c>
      <c r="Y59" s="384">
        <f t="shared" si="37"/>
        <v>97.30291748046875</v>
      </c>
      <c r="Z59" s="365">
        <f>IF(ISERROR('commented data'!$U13),"",'commented data'!$U13)</f>
        <v>1012.8350219726562</v>
      </c>
      <c r="AA59" s="385">
        <f t="shared" si="38"/>
        <v>1022.9633721923828</v>
      </c>
      <c r="AB59" s="360"/>
      <c r="AC59" s="427" t="str">
        <f t="shared" ref="AC59:AC122" si="40">IFERROR(IF(J59&lt;1,"",IF(F59*G59*0.000001&lt;=0,"",F59*G59*0.000001)),"")</f>
        <v/>
      </c>
      <c r="AD59" s="428" t="str">
        <f t="shared" si="39"/>
        <v/>
      </c>
      <c r="AE59" s="429" t="str">
        <f t="shared" si="26"/>
        <v/>
      </c>
      <c r="AF59" s="430" t="str">
        <f t="shared" si="27"/>
        <v/>
      </c>
    </row>
    <row r="60" spans="1:50" s="5" customFormat="1" x14ac:dyDescent="0.2">
      <c r="A60" s="363">
        <f>'commented data'!$A14</f>
        <v>41181.458333333336</v>
      </c>
      <c r="B60" s="364">
        <f>IF(ISERROR('commented data'!$B14),"",'commented data'!$B14)</f>
        <v>884.23681640625</v>
      </c>
      <c r="C60" s="364">
        <f>IF(ISERROR('commented data'!$C14),"",'commented data'!$C14)</f>
        <v>296.01168823242187</v>
      </c>
      <c r="D60" s="364">
        <f>IF(ISERROR('commented data'!$D14),"",'commented data'!$D14)</f>
        <v>4127.19580078125</v>
      </c>
      <c r="E60" s="364">
        <f>IF(ISERROR('commented data'!$E14),"",'commented data'!$E14)</f>
        <v>10.397540092468262</v>
      </c>
      <c r="F60" s="357">
        <f t="shared" si="28"/>
        <v>79.225072860717773</v>
      </c>
      <c r="G60" s="362">
        <f t="shared" si="29"/>
        <v>35586.606726803882</v>
      </c>
      <c r="H60" s="359">
        <f>IF(ISERROR('commented data'!$N14),"",'commented data'!$N14)</f>
        <v>14.769775260487586</v>
      </c>
      <c r="I60" s="359">
        <f>IFERROR('commented data'!O14,"")</f>
        <v>11.087344816732905</v>
      </c>
      <c r="J60" s="358">
        <f>IF(ISERROR('commented data'!$P14),"",'commented data'!$P14)</f>
        <v>1</v>
      </c>
      <c r="K60" s="328">
        <f>IF(ISERROR('commented data'!$Q14),"",'commented data'!$Q14)</f>
        <v>1</v>
      </c>
      <c r="L60" s="328">
        <f>IF(ISERROR('commented data'!$R14),"",'commented data'!$R14)</f>
        <v>1</v>
      </c>
      <c r="M60" s="328">
        <f>IF(ISERROR('commented data'!$S14),"",'commented data'!$S14)</f>
        <v>1</v>
      </c>
      <c r="N60" s="366">
        <f t="shared" si="30"/>
        <v>1</v>
      </c>
      <c r="O60" s="367" t="b">
        <f t="shared" si="31"/>
        <v>1</v>
      </c>
      <c r="P60" s="365">
        <f>IF(ISERROR('commented data'!$J14),"",'commented data'!$J14)</f>
        <v>78.440666198730469</v>
      </c>
      <c r="Q60" s="368">
        <f t="shared" si="21"/>
        <v>78.440666198730469</v>
      </c>
      <c r="R60" s="368" t="str">
        <f t="shared" si="32"/>
        <v/>
      </c>
      <c r="S60" s="369">
        <f t="shared" si="33"/>
        <v>78.440666198730469</v>
      </c>
      <c r="T60" s="365">
        <f>IF(ISERROR('commented data'!$M14),"",'commented data'!$M14)</f>
        <v>58278.7109375</v>
      </c>
      <c r="U60" s="370">
        <f t="shared" si="34"/>
        <v>58278.7109375</v>
      </c>
      <c r="V60" s="371">
        <f t="shared" si="35"/>
        <v>58278.7109375</v>
      </c>
      <c r="W60" s="383">
        <f t="shared" si="36"/>
        <v>50702.478515625</v>
      </c>
      <c r="X60" s="365">
        <f>IF(ISERROR('commented data'!$T14),"",'commented data'!$T14)</f>
        <v>119.75669860839844</v>
      </c>
      <c r="Y60" s="384">
        <f t="shared" si="37"/>
        <v>119.75669860839844</v>
      </c>
      <c r="Z60" s="365">
        <f>IF(ISERROR('commented data'!$U14),"",'commented data'!$U14)</f>
        <v>1012.8400268554687</v>
      </c>
      <c r="AA60" s="385">
        <f t="shared" si="38"/>
        <v>1022.9684271240235</v>
      </c>
      <c r="AB60" s="360"/>
      <c r="AC60" s="427">
        <f t="shared" si="40"/>
        <v>2.8193515107967464</v>
      </c>
      <c r="AD60" s="428">
        <f t="shared" si="39"/>
        <v>0.19088655453946785</v>
      </c>
      <c r="AE60" s="429">
        <f>IFERROR($J$47-AD60,"")</f>
        <v>9.4658134454605332</v>
      </c>
      <c r="AF60" s="430">
        <f>IFERROR(AE60/$J$47,"")</f>
        <v>0.98023273431509028</v>
      </c>
    </row>
    <row r="61" spans="1:50" s="5" customFormat="1" x14ac:dyDescent="0.2">
      <c r="A61" s="363">
        <f>'commented data'!$A15</f>
        <v>41181.5</v>
      </c>
      <c r="B61" s="364">
        <f>IF(ISERROR('commented data'!$B15),"",'commented data'!$B15)</f>
        <v>884.10992431640625</v>
      </c>
      <c r="C61" s="364">
        <f>IF(ISERROR('commented data'!$C15),"",'commented data'!$C15)</f>
        <v>314.04598999023437</v>
      </c>
      <c r="D61" s="364">
        <f>IF(ISERROR('commented data'!$D15),"",'commented data'!$D15)</f>
        <v>4279.66796875</v>
      </c>
      <c r="E61" s="364">
        <f>IF(ISERROR('commented data'!$E15),"",'commented data'!$E15)</f>
        <v>10.313010215759277</v>
      </c>
      <c r="F61" s="357">
        <f t="shared" si="28"/>
        <v>82.156663513183588</v>
      </c>
      <c r="G61" s="362">
        <f t="shared" si="29"/>
        <v>36889.307533972846</v>
      </c>
      <c r="H61" s="359">
        <f>IF(ISERROR('commented data'!$N15),"",'commented data'!$N15)</f>
        <v>14.035513985872239</v>
      </c>
      <c r="I61" s="359">
        <f>IFERROR('commented data'!O15,"")</f>
        <v>11.496947748802265</v>
      </c>
      <c r="J61" s="358">
        <f>IF(ISERROR('commented data'!$P15),"",'commented data'!$P15)</f>
        <v>1</v>
      </c>
      <c r="K61" s="328">
        <f>IF(ISERROR('commented data'!$Q15),"",'commented data'!$Q15)</f>
        <v>1</v>
      </c>
      <c r="L61" s="328">
        <f>IF(ISERROR('commented data'!$R15),"",'commented data'!$R15)</f>
        <v>1</v>
      </c>
      <c r="M61" s="328">
        <f>IF(ISERROR('commented data'!$S15),"",'commented data'!$S15)</f>
        <v>1</v>
      </c>
      <c r="N61" s="366">
        <f t="shared" si="30"/>
        <v>1</v>
      </c>
      <c r="O61" s="367" t="b">
        <f t="shared" si="31"/>
        <v>1</v>
      </c>
      <c r="P61" s="365">
        <f>IF(ISERROR('commented data'!$J15),"",'commented data'!$J15)</f>
        <v>81.343231201171875</v>
      </c>
      <c r="Q61" s="368">
        <f t="shared" si="21"/>
        <v>81.343231201171875</v>
      </c>
      <c r="R61" s="368" t="str">
        <f t="shared" si="32"/>
        <v/>
      </c>
      <c r="S61" s="369">
        <f t="shared" si="33"/>
        <v>81.343231201171875</v>
      </c>
      <c r="T61" s="365">
        <f>IF(ISERROR('commented data'!$M15),"",'commented data'!$M15)</f>
        <v>60411.140625</v>
      </c>
      <c r="U61" s="370">
        <f t="shared" si="34"/>
        <v>60411.140625</v>
      </c>
      <c r="V61" s="371">
        <f t="shared" si="35"/>
        <v>60411.140625</v>
      </c>
      <c r="W61" s="383">
        <f t="shared" si="36"/>
        <v>52557.692343750001</v>
      </c>
      <c r="X61" s="365">
        <f>IF(ISERROR('commented data'!$T15),"",'commented data'!$T15)</f>
        <v>119.74739837646484</v>
      </c>
      <c r="Y61" s="384">
        <f t="shared" si="37"/>
        <v>119.74739837646484</v>
      </c>
      <c r="Z61" s="365">
        <f>IF(ISERROR('commented data'!$U15),"",'commented data'!$U15)</f>
        <v>1012.8319702148437</v>
      </c>
      <c r="AA61" s="385">
        <f t="shared" si="38"/>
        <v>1022.9602899169922</v>
      </c>
      <c r="AC61" s="427">
        <f t="shared" si="40"/>
        <v>3.0307024263029554</v>
      </c>
      <c r="AD61" s="428">
        <f t="shared" si="39"/>
        <v>0.21593098972745686</v>
      </c>
      <c r="AE61" s="429">
        <f t="shared" ref="AE61:AE124" si="41">IFERROR($J$47-AD61,"")</f>
        <v>9.4407690102725432</v>
      </c>
      <c r="AF61" s="430">
        <f t="shared" ref="AF61:AF124" si="42">IFERROR(AE61/$J$47,"")</f>
        <v>0.97763925671011243</v>
      </c>
    </row>
    <row r="62" spans="1:50" s="5" customFormat="1" x14ac:dyDescent="0.2">
      <c r="A62" s="363">
        <f>'commented data'!$A16</f>
        <v>41181.541666666664</v>
      </c>
      <c r="B62" s="364">
        <f>IF(ISERROR('commented data'!$B16),"",'commented data'!$B16)</f>
        <v>884.0106201171875</v>
      </c>
      <c r="C62" s="364">
        <f>IF(ISERROR('commented data'!$C16),"",'commented data'!$C16)</f>
        <v>325.30679321289063</v>
      </c>
      <c r="D62" s="364">
        <f>IF(ISERROR('commented data'!$D16),"",'commented data'!$D16)</f>
        <v>4370.3759765625</v>
      </c>
      <c r="E62" s="364">
        <f>IF(ISERROR('commented data'!$E16),"",'commented data'!$E16)</f>
        <v>10.255040168762207</v>
      </c>
      <c r="F62" s="357">
        <f t="shared" si="28"/>
        <v>84.574461975097663</v>
      </c>
      <c r="G62" s="362">
        <f t="shared" si="29"/>
        <v>38074.745506550411</v>
      </c>
      <c r="H62" s="359">
        <f>IF(ISERROR('commented data'!$N16),"",'commented data'!$N16)</f>
        <v>11.002560594341558</v>
      </c>
      <c r="I62" s="359">
        <f>IFERROR('commented data'!O16,"")</f>
        <v>11.740626752368248</v>
      </c>
      <c r="J62" s="358">
        <f>IF(ISERROR('commented data'!$P16),"",'commented data'!$P16)</f>
        <v>1</v>
      </c>
      <c r="K62" s="328">
        <f>IF(ISERROR('commented data'!$Q16),"",'commented data'!$Q16)</f>
        <v>1</v>
      </c>
      <c r="L62" s="328">
        <f>IF(ISERROR('commented data'!$R16),"",'commented data'!$R16)</f>
        <v>1</v>
      </c>
      <c r="M62" s="328">
        <f>IF(ISERROR('commented data'!$S16),"",'commented data'!$S16)</f>
        <v>1</v>
      </c>
      <c r="N62" s="366">
        <f t="shared" si="30"/>
        <v>1</v>
      </c>
      <c r="O62" s="367" t="b">
        <f t="shared" si="31"/>
        <v>1</v>
      </c>
      <c r="P62" s="365">
        <f>IF(ISERROR('commented data'!$J16),"",'commented data'!$J16)</f>
        <v>83.737091064453125</v>
      </c>
      <c r="Q62" s="368">
        <f t="shared" si="21"/>
        <v>83.737091064453125</v>
      </c>
      <c r="R62" s="368" t="str">
        <f t="shared" si="32"/>
        <v/>
      </c>
      <c r="S62" s="369">
        <f t="shared" si="33"/>
        <v>83.737091064453125</v>
      </c>
      <c r="T62" s="365">
        <f>IF(ISERROR('commented data'!$M16),"",'commented data'!$M16)</f>
        <v>62341.328125</v>
      </c>
      <c r="U62" s="370">
        <f t="shared" si="34"/>
        <v>62341.328125</v>
      </c>
      <c r="V62" s="371">
        <f t="shared" si="35"/>
        <v>62341.328125</v>
      </c>
      <c r="W62" s="383">
        <f t="shared" si="36"/>
        <v>54236.955468749999</v>
      </c>
      <c r="X62" s="365">
        <f>IF(ISERROR('commented data'!$T16),"",'commented data'!$T16)</f>
        <v>119.67729949951172</v>
      </c>
      <c r="Y62" s="384">
        <f t="shared" si="37"/>
        <v>119.67729949951172</v>
      </c>
      <c r="Z62" s="365">
        <f>IF(ISERROR('commented data'!$U16),"",'commented data'!$U16)</f>
        <v>1012.8319702148437</v>
      </c>
      <c r="AA62" s="385">
        <f t="shared" si="38"/>
        <v>1022.9602899169922</v>
      </c>
      <c r="AC62" s="427">
        <f t="shared" si="40"/>
        <v>3.220151116055268</v>
      </c>
      <c r="AD62" s="428">
        <f t="shared" si="39"/>
        <v>0.29267288177547873</v>
      </c>
      <c r="AE62" s="429">
        <f t="shared" si="41"/>
        <v>9.3640271182245218</v>
      </c>
      <c r="AF62" s="430">
        <f t="shared" si="42"/>
        <v>0.96969224664994469</v>
      </c>
    </row>
    <row r="63" spans="1:50" s="5" customFormat="1" x14ac:dyDescent="0.2">
      <c r="A63" s="363">
        <f>'commented data'!$A17</f>
        <v>41181.583333333336</v>
      </c>
      <c r="B63" s="364">
        <f>IF(ISERROR('commented data'!$B17),"",'commented data'!$B17)</f>
        <v>884.12451171875</v>
      </c>
      <c r="C63" s="364">
        <f>IF(ISERROR('commented data'!$C17),"",'commented data'!$C17)</f>
        <v>337.72860717773437</v>
      </c>
      <c r="D63" s="364">
        <f>IF(ISERROR('commented data'!$D17),"",'commented data'!$D17)</f>
        <v>4514.73779296875</v>
      </c>
      <c r="E63" s="364">
        <f>IF(ISERROR('commented data'!$E17),"",'commented data'!$E17)</f>
        <v>10.195420265197754</v>
      </c>
      <c r="F63" s="357">
        <f t="shared" si="28"/>
        <v>86.96737106323242</v>
      </c>
      <c r="G63" s="362">
        <f t="shared" si="29"/>
        <v>39084.39981276232</v>
      </c>
      <c r="H63" s="359">
        <f>IF(ISERROR('commented data'!$N17),"",'commented data'!$N17)</f>
        <v>10.797487429743633</v>
      </c>
      <c r="I63" s="359">
        <f>IFERROR('commented data'!O17,"")</f>
        <v>12.128441945571103</v>
      </c>
      <c r="J63" s="358">
        <f>IF(ISERROR('commented data'!$P17),"",'commented data'!$P17)</f>
        <v>1</v>
      </c>
      <c r="K63" s="328">
        <f>IF(ISERROR('commented data'!$Q17),"",'commented data'!$Q17)</f>
        <v>1</v>
      </c>
      <c r="L63" s="328">
        <f>IF(ISERROR('commented data'!$R17),"",'commented data'!$R17)</f>
        <v>1</v>
      </c>
      <c r="M63" s="328">
        <f>IF(ISERROR('commented data'!$S17),"",'commented data'!$S17)</f>
        <v>1</v>
      </c>
      <c r="N63" s="366">
        <f t="shared" si="30"/>
        <v>1</v>
      </c>
      <c r="O63" s="367" t="b">
        <f t="shared" si="31"/>
        <v>1</v>
      </c>
      <c r="P63" s="365">
        <f>IF(ISERROR('commented data'!$J17),"",'commented data'!$J17)</f>
        <v>86.106307983398437</v>
      </c>
      <c r="Q63" s="368">
        <f t="shared" si="21"/>
        <v>86.106307983398437</v>
      </c>
      <c r="R63" s="368" t="str">
        <f t="shared" si="32"/>
        <v/>
      </c>
      <c r="S63" s="369">
        <f t="shared" si="33"/>
        <v>86.106307983398437</v>
      </c>
      <c r="T63" s="365">
        <f>IF(ISERROR('commented data'!$M17),"",'commented data'!$M17)</f>
        <v>63830.25</v>
      </c>
      <c r="U63" s="370">
        <f t="shared" si="34"/>
        <v>63830.25</v>
      </c>
      <c r="V63" s="371">
        <f t="shared" si="35"/>
        <v>63830.25</v>
      </c>
      <c r="W63" s="383">
        <f t="shared" si="36"/>
        <v>55532.317499999997</v>
      </c>
      <c r="X63" s="365">
        <f>IF(ISERROR('commented data'!$T17),"",'commented data'!$T17)</f>
        <v>118.67269897460937</v>
      </c>
      <c r="Y63" s="384">
        <f t="shared" si="37"/>
        <v>118.67269897460937</v>
      </c>
      <c r="Z63" s="365">
        <f>IF(ISERROR('commented data'!$U17),"",'commented data'!$U17)</f>
        <v>1012.8410034179687</v>
      </c>
      <c r="AA63" s="385">
        <f t="shared" si="38"/>
        <v>1022.9694134521485</v>
      </c>
      <c r="AC63" s="427">
        <f t="shared" si="40"/>
        <v>3.3990675013002325</v>
      </c>
      <c r="AD63" s="428">
        <f t="shared" si="39"/>
        <v>0.31480170951038905</v>
      </c>
      <c r="AE63" s="429">
        <f t="shared" si="41"/>
        <v>9.3418982904896115</v>
      </c>
      <c r="AF63" s="430">
        <f t="shared" si="42"/>
        <v>0.96740069490505154</v>
      </c>
    </row>
    <row r="64" spans="1:50" s="5" customFormat="1" x14ac:dyDescent="0.2">
      <c r="A64" s="363">
        <f>'commented data'!$A18</f>
        <v>41181.625</v>
      </c>
      <c r="B64" s="364">
        <f>IF(ISERROR('commented data'!$B18),"",'commented data'!$B18)</f>
        <v>884.26861572265625</v>
      </c>
      <c r="C64" s="364">
        <f>IF(ISERROR('commented data'!$C18),"",'commented data'!$C18)</f>
        <v>375.36300659179687</v>
      </c>
      <c r="D64" s="364">
        <f>IF(ISERROR('commented data'!$D18),"",'commented data'!$D18)</f>
        <v>4915.26708984375</v>
      </c>
      <c r="E64" s="364">
        <f>IF(ISERROR('commented data'!$E18),"",'commented data'!$E18)</f>
        <v>10.057029724121094</v>
      </c>
      <c r="F64" s="357">
        <f t="shared" si="28"/>
        <v>99.193308868408209</v>
      </c>
      <c r="G64" s="362">
        <f t="shared" si="29"/>
        <v>43253.690490168483</v>
      </c>
      <c r="H64" s="359">
        <f>IF(ISERROR('commented data'!$N18),"",'commented data'!$N18)</f>
        <v>11.618963161538487</v>
      </c>
      <c r="I64" s="359">
        <f>IFERROR('commented data'!O18,"")</f>
        <v>13.204428314527984</v>
      </c>
      <c r="J64" s="358">
        <f>IF(ISERROR('commented data'!$P18),"",'commented data'!$P18)</f>
        <v>1</v>
      </c>
      <c r="K64" s="328">
        <f>IF(ISERROR('commented data'!$Q18),"",'commented data'!$Q18)</f>
        <v>1</v>
      </c>
      <c r="L64" s="328">
        <f>IF(ISERROR('commented data'!$R18),"",'commented data'!$R18)</f>
        <v>1</v>
      </c>
      <c r="M64" s="328">
        <f>IF(ISERROR('commented data'!$S18),"",'commented data'!$S18)</f>
        <v>1</v>
      </c>
      <c r="N64" s="366">
        <f t="shared" si="30"/>
        <v>1</v>
      </c>
      <c r="O64" s="367" t="b">
        <f t="shared" si="31"/>
        <v>1</v>
      </c>
      <c r="P64" s="365">
        <f>IF(ISERROR('commented data'!$J18),"",'commented data'!$J18)</f>
        <v>98.211196899414063</v>
      </c>
      <c r="Q64" s="368">
        <f t="shared" si="21"/>
        <v>98.211196899414063</v>
      </c>
      <c r="R64" s="368" t="str">
        <f t="shared" si="32"/>
        <v/>
      </c>
      <c r="S64" s="369">
        <f t="shared" si="33"/>
        <v>98.211196899414063</v>
      </c>
      <c r="T64" s="365">
        <f>IF(ISERROR('commented data'!$M18),"",'commented data'!$M18)</f>
        <v>69617.6328125</v>
      </c>
      <c r="U64" s="370">
        <f t="shared" si="34"/>
        <v>69617.6328125</v>
      </c>
      <c r="V64" s="371">
        <f t="shared" si="35"/>
        <v>69617.6328125</v>
      </c>
      <c r="W64" s="383">
        <f t="shared" si="36"/>
        <v>60567.340546874999</v>
      </c>
      <c r="X64" s="365">
        <f>IF(ISERROR('commented data'!$T18),"",'commented data'!$T18)</f>
        <v>113.01000213623047</v>
      </c>
      <c r="Y64" s="384">
        <f t="shared" si="37"/>
        <v>113.01000213623047</v>
      </c>
      <c r="Z64" s="365">
        <f>IF(ISERROR('commented data'!$U18),"",'commented data'!$U18)</f>
        <v>1012.8519897460937</v>
      </c>
      <c r="AA64" s="385">
        <f t="shared" si="38"/>
        <v>1022.9805096435547</v>
      </c>
      <c r="AC64" s="427">
        <f t="shared" si="40"/>
        <v>4.2904766804898129</v>
      </c>
      <c r="AD64" s="428">
        <f t="shared" si="39"/>
        <v>0.36926502139987022</v>
      </c>
      <c r="AE64" s="429">
        <f t="shared" si="41"/>
        <v>9.28743497860013</v>
      </c>
      <c r="AF64" s="430">
        <f t="shared" si="42"/>
        <v>0.9617607442086975</v>
      </c>
    </row>
    <row r="65" spans="1:32" s="5" customFormat="1" x14ac:dyDescent="0.2">
      <c r="A65" s="363">
        <f>'commented data'!$A19</f>
        <v>41181.666666666664</v>
      </c>
      <c r="B65" s="364">
        <f>IF(ISERROR('commented data'!$B19),"",'commented data'!$B19)</f>
        <v>884.02630615234375</v>
      </c>
      <c r="C65" s="364">
        <f>IF(ISERROR('commented data'!$C19),"",'commented data'!$C19)</f>
        <v>413.39849853515625</v>
      </c>
      <c r="D65" s="364">
        <f>IF(ISERROR('commented data'!$D19),"",'commented data'!$D19)</f>
        <v>5282.9677734375</v>
      </c>
      <c r="E65" s="364">
        <f>IF(ISERROR('commented data'!$E19),"",'commented data'!$E19)</f>
        <v>9.9470882415771484</v>
      </c>
      <c r="F65" s="357">
        <f t="shared" si="28"/>
        <v>113.68065048217774</v>
      </c>
      <c r="G65" s="362">
        <f t="shared" si="29"/>
        <v>47009.099890869795</v>
      </c>
      <c r="H65" s="359">
        <f>IF(ISERROR('commented data'!$N19),"",'commented data'!$N19)</f>
        <v>13.431009225583111</v>
      </c>
      <c r="I65" s="359">
        <f>IFERROR('commented data'!O19,"")</f>
        <v>14.192223530732797</v>
      </c>
      <c r="J65" s="358">
        <f>IF(ISERROR('commented data'!$P19),"",'commented data'!$P19)</f>
        <v>1</v>
      </c>
      <c r="K65" s="328">
        <f>IF(ISERROR('commented data'!$Q19),"",'commented data'!$Q19)</f>
        <v>1</v>
      </c>
      <c r="L65" s="328">
        <f>IF(ISERROR('commented data'!$R19),"",'commented data'!$R19)</f>
        <v>1</v>
      </c>
      <c r="M65" s="328">
        <f>IF(ISERROR('commented data'!$S19),"",'commented data'!$S19)</f>
        <v>1</v>
      </c>
      <c r="N65" s="366">
        <f t="shared" si="30"/>
        <v>1</v>
      </c>
      <c r="O65" s="367" t="b">
        <f t="shared" si="31"/>
        <v>1</v>
      </c>
      <c r="P65" s="365">
        <f>IF(ISERROR('commented data'!$J19),"",'commented data'!$J19)</f>
        <v>112.55509948730469</v>
      </c>
      <c r="Q65" s="368">
        <f t="shared" si="21"/>
        <v>112.55509948730469</v>
      </c>
      <c r="R65" s="368" t="str">
        <f t="shared" si="32"/>
        <v/>
      </c>
      <c r="S65" s="369">
        <f t="shared" si="33"/>
        <v>112.55509948730469</v>
      </c>
      <c r="T65" s="365">
        <f>IF(ISERROR('commented data'!$M19),"",'commented data'!$M19)</f>
        <v>74499.046875</v>
      </c>
      <c r="U65" s="370">
        <f t="shared" si="34"/>
        <v>74499.046875</v>
      </c>
      <c r="V65" s="371">
        <f t="shared" si="35"/>
        <v>74499.046875</v>
      </c>
      <c r="W65" s="383">
        <f t="shared" si="36"/>
        <v>64814.170781250003</v>
      </c>
      <c r="X65" s="365">
        <f>IF(ISERROR('commented data'!$T19),"",'commented data'!$T19)</f>
        <v>107.07440185546875</v>
      </c>
      <c r="Y65" s="384">
        <f t="shared" si="37"/>
        <v>107.07440185546875</v>
      </c>
      <c r="Z65" s="365">
        <f>IF(ISERROR('commented data'!$U19),"",'commented data'!$U19)</f>
        <v>1012.8519897460937</v>
      </c>
      <c r="AA65" s="385">
        <f t="shared" si="38"/>
        <v>1022.9805096435547</v>
      </c>
      <c r="AC65" s="427">
        <f t="shared" si="40"/>
        <v>5.3440250541757486</v>
      </c>
      <c r="AD65" s="428">
        <f t="shared" si="39"/>
        <v>0.39788708089013591</v>
      </c>
      <c r="AE65" s="429">
        <f t="shared" si="41"/>
        <v>9.2588129191098645</v>
      </c>
      <c r="AF65" s="430">
        <f t="shared" si="42"/>
        <v>0.95879678555923487</v>
      </c>
    </row>
    <row r="66" spans="1:32" s="5" customFormat="1" x14ac:dyDescent="0.2">
      <c r="A66" s="363">
        <f>'commented data'!$A20</f>
        <v>41181.708333333336</v>
      </c>
      <c r="B66" s="364">
        <f>IF(ISERROR('commented data'!$B20),"",'commented data'!$B20)</f>
        <v>884.07177734375</v>
      </c>
      <c r="C66" s="364">
        <f>IF(ISERROR('commented data'!$C20),"",'commented data'!$C20)</f>
        <v>421.9525146484375</v>
      </c>
      <c r="D66" s="364">
        <f>IF(ISERROR('commented data'!$D20),"",'commented data'!$D20)</f>
        <v>5375.7587890625</v>
      </c>
      <c r="E66" s="364">
        <f>IF(ISERROR('commented data'!$E20),"",'commented data'!$E20)</f>
        <v>9.970189094543457</v>
      </c>
      <c r="F66" s="357">
        <f t="shared" si="28"/>
        <v>118.67984687805176</v>
      </c>
      <c r="G66" s="362">
        <f t="shared" si="29"/>
        <v>47729.718960681756</v>
      </c>
      <c r="H66" s="359">
        <f>IF(ISERROR('commented data'!$N20),"",'commented data'!$N20)</f>
        <v>13.707558630318818</v>
      </c>
      <c r="I66" s="359">
        <f>IFERROR('commented data'!O20,"")</f>
        <v>14.441498349711454</v>
      </c>
      <c r="J66" s="358">
        <f>IF(ISERROR('commented data'!$P20),"",'commented data'!$P20)</f>
        <v>1</v>
      </c>
      <c r="K66" s="328">
        <f>IF(ISERROR('commented data'!$Q20),"",'commented data'!$Q20)</f>
        <v>1</v>
      </c>
      <c r="L66" s="328">
        <f>IF(ISERROR('commented data'!$R20),"",'commented data'!$R20)</f>
        <v>1</v>
      </c>
      <c r="M66" s="328">
        <f>IF(ISERROR('commented data'!$S20),"",'commented data'!$S20)</f>
        <v>1</v>
      </c>
      <c r="N66" s="366">
        <f t="shared" si="30"/>
        <v>1</v>
      </c>
      <c r="O66" s="367" t="b">
        <f t="shared" si="31"/>
        <v>1</v>
      </c>
      <c r="P66" s="365">
        <f>IF(ISERROR('commented data'!$J20),"",'commented data'!$J20)</f>
        <v>117.50479888916016</v>
      </c>
      <c r="Q66" s="368">
        <f t="shared" si="21"/>
        <v>117.50479888916016</v>
      </c>
      <c r="R66" s="368" t="str">
        <f t="shared" si="32"/>
        <v/>
      </c>
      <c r="S66" s="369">
        <f t="shared" si="33"/>
        <v>117.50479888916016</v>
      </c>
      <c r="T66" s="365">
        <f>IF(ISERROR('commented data'!$M20),"",'commented data'!$M20)</f>
        <v>75347.421875</v>
      </c>
      <c r="U66" s="370">
        <f t="shared" si="34"/>
        <v>75347.421875</v>
      </c>
      <c r="V66" s="371">
        <f t="shared" si="35"/>
        <v>75347.421875</v>
      </c>
      <c r="W66" s="383">
        <f t="shared" si="36"/>
        <v>65552.257031250003</v>
      </c>
      <c r="X66" s="365">
        <f>IF(ISERROR('commented data'!$T20),"",'commented data'!$T20)</f>
        <v>105.595703125</v>
      </c>
      <c r="Y66" s="384">
        <f t="shared" si="37"/>
        <v>105.595703125</v>
      </c>
      <c r="Z66" s="365">
        <f>IF(ISERROR('commented data'!$U20),"",'commented data'!$U20)</f>
        <v>1012.844970703125</v>
      </c>
      <c r="AA66" s="385">
        <f t="shared" si="38"/>
        <v>1022.9734204101562</v>
      </c>
      <c r="AC66" s="427">
        <f t="shared" si="40"/>
        <v>5.664555737786154</v>
      </c>
      <c r="AD66" s="428">
        <f t="shared" si="39"/>
        <v>0.4132432251835938</v>
      </c>
      <c r="AE66" s="429">
        <f t="shared" si="41"/>
        <v>9.2434567748164067</v>
      </c>
      <c r="AF66" s="430">
        <f t="shared" si="42"/>
        <v>0.95720657935075193</v>
      </c>
    </row>
    <row r="67" spans="1:32" s="5" customFormat="1" x14ac:dyDescent="0.2">
      <c r="A67" s="363">
        <f>'commented data'!$A21</f>
        <v>41181.75</v>
      </c>
      <c r="B67" s="364">
        <f>IF(ISERROR('commented data'!$B21),"",'commented data'!$B21)</f>
        <v>883.93499755859375</v>
      </c>
      <c r="C67" s="364">
        <f>IF(ISERROR('commented data'!$C21),"",'commented data'!$C21)</f>
        <v>422.70529174804687</v>
      </c>
      <c r="D67" s="364">
        <f>IF(ISERROR('commented data'!$D21),"",'commented data'!$D21)</f>
        <v>5390.23095703125</v>
      </c>
      <c r="E67" s="364">
        <f>IF(ISERROR('commented data'!$E21),"",'commented data'!$E21)</f>
        <v>9.9784832000732422</v>
      </c>
      <c r="F67" s="357">
        <f t="shared" si="28"/>
        <v>118.83730491638184</v>
      </c>
      <c r="G67" s="362">
        <f t="shared" si="29"/>
        <v>47757.384538686347</v>
      </c>
      <c r="H67" s="359">
        <f>IF(ISERROR('commented data'!$N21),"",'commented data'!$N21)</f>
        <v>13.803445944049599</v>
      </c>
      <c r="I67" s="359">
        <f>IFERROR('commented data'!O21,"")</f>
        <v>14.480376543104855</v>
      </c>
      <c r="J67" s="358">
        <f>IF(ISERROR('commented data'!$P21),"",'commented data'!$P21)</f>
        <v>1</v>
      </c>
      <c r="K67" s="328">
        <f>IF(ISERROR('commented data'!$Q21),"",'commented data'!$Q21)</f>
        <v>1</v>
      </c>
      <c r="L67" s="328">
        <f>IF(ISERROR('commented data'!$R21),"",'commented data'!$R21)</f>
        <v>1</v>
      </c>
      <c r="M67" s="328">
        <f>IF(ISERROR('commented data'!$S21),"",'commented data'!$S21)</f>
        <v>1</v>
      </c>
      <c r="N67" s="366">
        <f t="shared" si="30"/>
        <v>1</v>
      </c>
      <c r="O67" s="367" t="b">
        <f t="shared" si="31"/>
        <v>1</v>
      </c>
      <c r="P67" s="365">
        <f>IF(ISERROR('commented data'!$J21),"",'commented data'!$J21)</f>
        <v>117.66069793701172</v>
      </c>
      <c r="Q67" s="368">
        <f t="shared" si="21"/>
        <v>117.66069793701172</v>
      </c>
      <c r="R67" s="368" t="str">
        <f t="shared" si="32"/>
        <v/>
      </c>
      <c r="S67" s="369">
        <f t="shared" si="33"/>
        <v>117.66069793701172</v>
      </c>
      <c r="T67" s="365">
        <f>IF(ISERROR('commented data'!$M21),"",'commented data'!$M21)</f>
        <v>75332.84375</v>
      </c>
      <c r="U67" s="370">
        <f t="shared" si="34"/>
        <v>75332.84375</v>
      </c>
      <c r="V67" s="371">
        <f t="shared" si="35"/>
        <v>75332.84375</v>
      </c>
      <c r="W67" s="383">
        <f t="shared" si="36"/>
        <v>65539.574062500003</v>
      </c>
      <c r="X67" s="365">
        <f>IF(ISERROR('commented data'!$T21),"",'commented data'!$T21)</f>
        <v>105.30269622802734</v>
      </c>
      <c r="Y67" s="384">
        <f t="shared" si="37"/>
        <v>105.30269622802734</v>
      </c>
      <c r="Z67" s="365">
        <f>IF(ISERROR('commented data'!$U21),"",'commented data'!$U21)</f>
        <v>1012.843994140625</v>
      </c>
      <c r="AA67" s="385">
        <f t="shared" si="38"/>
        <v>1022.9724340820312</v>
      </c>
      <c r="AC67" s="427">
        <f t="shared" si="40"/>
        <v>5.6753588684327685</v>
      </c>
      <c r="AD67" s="428">
        <f t="shared" si="39"/>
        <v>0.41115522105400837</v>
      </c>
      <c r="AE67" s="429">
        <f t="shared" si="41"/>
        <v>9.2455447789459928</v>
      </c>
      <c r="AF67" s="430">
        <f t="shared" si="42"/>
        <v>0.95742280271169156</v>
      </c>
    </row>
    <row r="68" spans="1:32" s="5" customFormat="1" x14ac:dyDescent="0.2">
      <c r="A68" s="363">
        <f>'commented data'!$A22</f>
        <v>41181.791666666664</v>
      </c>
      <c r="B68" s="364">
        <f>IF(ISERROR('commented data'!$B22),"",'commented data'!$B22)</f>
        <v>884.1790771484375</v>
      </c>
      <c r="C68" s="364">
        <f>IF(ISERROR('commented data'!$C22),"",'commented data'!$C22)</f>
        <v>434.8551025390625</v>
      </c>
      <c r="D68" s="364">
        <f>IF(ISERROR('commented data'!$D22),"",'commented data'!$D22)</f>
        <v>5528.02197265625</v>
      </c>
      <c r="E68" s="364">
        <f>IF(ISERROR('commented data'!$E22),"",'commented data'!$E22)</f>
        <v>9.9218482971191406</v>
      </c>
      <c r="F68" s="357">
        <f t="shared" si="28"/>
        <v>123.59360260009765</v>
      </c>
      <c r="G68" s="362">
        <f t="shared" si="29"/>
        <v>48838.842638429836</v>
      </c>
      <c r="H68" s="359">
        <f>IF(ISERROR('commented data'!$N22),"",'commented data'!$N22)</f>
        <v>14.085751161384541</v>
      </c>
      <c r="I68" s="359">
        <f>IFERROR('commented data'!O22,"")</f>
        <v>14.850539863825675</v>
      </c>
      <c r="J68" s="358">
        <f>IF(ISERROR('commented data'!$P22),"",'commented data'!$P22)</f>
        <v>1</v>
      </c>
      <c r="K68" s="328">
        <f>IF(ISERROR('commented data'!$Q22),"",'commented data'!$Q22)</f>
        <v>1</v>
      </c>
      <c r="L68" s="328">
        <f>IF(ISERROR('commented data'!$R22),"",'commented data'!$R22)</f>
        <v>1</v>
      </c>
      <c r="M68" s="328">
        <f>IF(ISERROR('commented data'!$S22),"",'commented data'!$S22)</f>
        <v>1</v>
      </c>
      <c r="N68" s="366">
        <f t="shared" si="30"/>
        <v>1</v>
      </c>
      <c r="O68" s="367" t="b">
        <f t="shared" si="31"/>
        <v>1</v>
      </c>
      <c r="P68" s="365">
        <f>IF(ISERROR('commented data'!$J22),"",'commented data'!$J22)</f>
        <v>122.36990356445312</v>
      </c>
      <c r="Q68" s="368">
        <f t="shared" si="21"/>
        <v>122.36990356445312</v>
      </c>
      <c r="R68" s="368" t="str">
        <f t="shared" si="32"/>
        <v/>
      </c>
      <c r="S68" s="369">
        <f t="shared" si="33"/>
        <v>122.36990356445312</v>
      </c>
      <c r="T68" s="365">
        <f>IF(ISERROR('commented data'!$M22),"",'commented data'!$M22)</f>
        <v>76771.953125</v>
      </c>
      <c r="U68" s="370">
        <f t="shared" si="34"/>
        <v>76771.953125</v>
      </c>
      <c r="V68" s="371">
        <f t="shared" si="35"/>
        <v>76771.953125</v>
      </c>
      <c r="W68" s="383">
        <f t="shared" si="36"/>
        <v>66791.599218749994</v>
      </c>
      <c r="X68" s="365">
        <f>IF(ISERROR('commented data'!$T22),"",'commented data'!$T22)</f>
        <v>103.99320220947266</v>
      </c>
      <c r="Y68" s="384">
        <f t="shared" si="37"/>
        <v>103.99320220947266</v>
      </c>
      <c r="Z68" s="365">
        <f>IF(ISERROR('commented data'!$U22),"",'commented data'!$U22)</f>
        <v>1012.8469848632812</v>
      </c>
      <c r="AA68" s="385">
        <f t="shared" si="38"/>
        <v>1022.975454711914</v>
      </c>
      <c r="AC68" s="427">
        <f t="shared" si="40"/>
        <v>6.0361685085028016</v>
      </c>
      <c r="AD68" s="428">
        <f t="shared" si="39"/>
        <v>0.42853011098553895</v>
      </c>
      <c r="AE68" s="429">
        <f t="shared" si="41"/>
        <v>9.2281698890144614</v>
      </c>
      <c r="AF68" s="430">
        <f t="shared" si="42"/>
        <v>0.95562354520845227</v>
      </c>
    </row>
    <row r="69" spans="1:32" s="5" customFormat="1" x14ac:dyDescent="0.2">
      <c r="A69" s="363">
        <f>'commented data'!$A23</f>
        <v>41181.833333333336</v>
      </c>
      <c r="B69" s="364">
        <f>IF(ISERROR('commented data'!$B23),"",'commented data'!$B23)</f>
        <v>884.02850341796875</v>
      </c>
      <c r="C69" s="364">
        <f>IF(ISERROR('commented data'!$C23),"",'commented data'!$C23)</f>
        <v>444.79458618164062</v>
      </c>
      <c r="D69" s="364">
        <f>IF(ISERROR('commented data'!$D23),"",'commented data'!$D23)</f>
        <v>5573.4130859375</v>
      </c>
      <c r="E69" s="364">
        <f>IF(ISERROR('commented data'!$E23),"",'commented data'!$E23)</f>
        <v>9.8574800491333008</v>
      </c>
      <c r="F69" s="357">
        <f t="shared" si="28"/>
        <v>126.2893914794922</v>
      </c>
      <c r="G69" s="362">
        <f t="shared" si="29"/>
        <v>49919.992676937378</v>
      </c>
      <c r="H69" s="359">
        <f>IF(ISERROR('commented data'!$N23),"",'commented data'!$N23)</f>
        <v>14.465610450374662</v>
      </c>
      <c r="I69" s="359">
        <f>IFERROR('commented data'!O23,"")</f>
        <v>14.97247905664743</v>
      </c>
      <c r="J69" s="358">
        <f>IF(ISERROR('commented data'!$P23),"",'commented data'!$P23)</f>
        <v>1</v>
      </c>
      <c r="K69" s="328">
        <f>IF(ISERROR('commented data'!$Q23),"",'commented data'!$Q23)</f>
        <v>1</v>
      </c>
      <c r="L69" s="328">
        <f>IF(ISERROR('commented data'!$R23),"",'commented data'!$R23)</f>
        <v>1</v>
      </c>
      <c r="M69" s="328">
        <f>IF(ISERROR('commented data'!$S23),"",'commented data'!$S23)</f>
        <v>1</v>
      </c>
      <c r="N69" s="366">
        <f t="shared" si="30"/>
        <v>1</v>
      </c>
      <c r="O69" s="367" t="b">
        <f t="shared" si="31"/>
        <v>1</v>
      </c>
      <c r="P69" s="365">
        <f>IF(ISERROR('commented data'!$J23),"",'commented data'!$J23)</f>
        <v>125.03900146484375</v>
      </c>
      <c r="Q69" s="368">
        <f t="shared" si="21"/>
        <v>125.03900146484375</v>
      </c>
      <c r="R69" s="368" t="str">
        <f t="shared" si="32"/>
        <v/>
      </c>
      <c r="S69" s="369">
        <f t="shared" si="33"/>
        <v>125.03900146484375</v>
      </c>
      <c r="T69" s="365">
        <f>IF(ISERROR('commented data'!$M23),"",'commented data'!$M23)</f>
        <v>78001.8828125</v>
      </c>
      <c r="U69" s="370">
        <f t="shared" si="34"/>
        <v>78001.8828125</v>
      </c>
      <c r="V69" s="371">
        <f t="shared" si="35"/>
        <v>78001.8828125</v>
      </c>
      <c r="W69" s="383">
        <f t="shared" si="36"/>
        <v>67861.638046874999</v>
      </c>
      <c r="X69" s="365">
        <f>IF(ISERROR('commented data'!$T23),"",'commented data'!$T23)</f>
        <v>101.73709869384766</v>
      </c>
      <c r="Y69" s="384">
        <f t="shared" si="37"/>
        <v>101.73709869384766</v>
      </c>
      <c r="Z69" s="365">
        <f>IF(ISERROR('commented data'!$U23),"",'commented data'!$U23)</f>
        <v>1012.8489990234375</v>
      </c>
      <c r="AA69" s="385">
        <f t="shared" si="38"/>
        <v>1022.9774890136719</v>
      </c>
      <c r="AC69" s="427">
        <f t="shared" si="40"/>
        <v>6.3043654978311281</v>
      </c>
      <c r="AD69" s="428">
        <f t="shared" si="39"/>
        <v>0.43581745267223365</v>
      </c>
      <c r="AE69" s="429">
        <f t="shared" si="41"/>
        <v>9.2208825473277667</v>
      </c>
      <c r="AF69" s="430">
        <f t="shared" si="42"/>
        <v>0.95486890421445902</v>
      </c>
    </row>
    <row r="70" spans="1:32" s="5" customFormat="1" x14ac:dyDescent="0.2">
      <c r="A70" s="363">
        <f>'commented data'!$A24</f>
        <v>41181.875</v>
      </c>
      <c r="B70" s="364">
        <f>IF(ISERROR('commented data'!$B24),"",'commented data'!$B24)</f>
        <v>883.90350341796875</v>
      </c>
      <c r="C70" s="364">
        <f>IF(ISERROR('commented data'!$C24),"",'commented data'!$C24)</f>
        <v>442.42050170898437</v>
      </c>
      <c r="D70" s="364">
        <f>IF(ISERROR('commented data'!$D24),"",'commented data'!$D24)</f>
        <v>5555.31884765625</v>
      </c>
      <c r="E70" s="364">
        <f>IF(ISERROR('commented data'!$E24),"",'commented data'!$E24)</f>
        <v>9.8765430450439453</v>
      </c>
      <c r="F70" s="357">
        <f t="shared" si="28"/>
        <v>126.05860610961915</v>
      </c>
      <c r="G70" s="362">
        <f t="shared" si="29"/>
        <v>49693.181804455206</v>
      </c>
      <c r="H70" s="359">
        <f>IF(ISERROR('commented data'!$N24),"",'commented data'!$N24)</f>
        <v>14.110341087185661</v>
      </c>
      <c r="I70" s="359">
        <f>IFERROR('commented data'!O24,"")</f>
        <v>14.923870493181077</v>
      </c>
      <c r="J70" s="358">
        <f>IF(ISERROR('commented data'!$P24),"",'commented data'!$P24)</f>
        <v>1</v>
      </c>
      <c r="K70" s="328">
        <f>IF(ISERROR('commented data'!$Q24),"",'commented data'!$Q24)</f>
        <v>1</v>
      </c>
      <c r="L70" s="328">
        <f>IF(ISERROR('commented data'!$R24),"",'commented data'!$R24)</f>
        <v>1</v>
      </c>
      <c r="M70" s="328">
        <f>IF(ISERROR('commented data'!$S24),"",'commented data'!$S24)</f>
        <v>1</v>
      </c>
      <c r="N70" s="366">
        <f t="shared" si="30"/>
        <v>1</v>
      </c>
      <c r="O70" s="367" t="b">
        <f t="shared" si="31"/>
        <v>1</v>
      </c>
      <c r="P70" s="365">
        <f>IF(ISERROR('commented data'!$J24),"",'commented data'!$J24)</f>
        <v>124.81050109863281</v>
      </c>
      <c r="Q70" s="368">
        <f t="shared" si="21"/>
        <v>124.81050109863281</v>
      </c>
      <c r="R70" s="368" t="str">
        <f t="shared" si="32"/>
        <v/>
      </c>
      <c r="S70" s="369">
        <f t="shared" si="33"/>
        <v>124.81050109863281</v>
      </c>
      <c r="T70" s="365">
        <f>IF(ISERROR('commented data'!$M24),"",'commented data'!$M24)</f>
        <v>77696.03125</v>
      </c>
      <c r="U70" s="370">
        <f t="shared" si="34"/>
        <v>77696.03125</v>
      </c>
      <c r="V70" s="371">
        <f t="shared" si="35"/>
        <v>77696.03125</v>
      </c>
      <c r="W70" s="383">
        <f t="shared" si="36"/>
        <v>67595.547187499993</v>
      </c>
      <c r="X70" s="365">
        <f>IF(ISERROR('commented data'!$T24),"",'commented data'!$T24)</f>
        <v>101.97149658203125</v>
      </c>
      <c r="Y70" s="384">
        <f t="shared" si="37"/>
        <v>101.97149658203125</v>
      </c>
      <c r="Z70" s="365">
        <f>IF(ISERROR('commented data'!$U24),"",'commented data'!$U24)</f>
        <v>1012.8489990234375</v>
      </c>
      <c r="AA70" s="385">
        <f t="shared" si="38"/>
        <v>1022.9774890136719</v>
      </c>
      <c r="AC70" s="427">
        <f t="shared" si="40"/>
        <v>6.2642532314215114</v>
      </c>
      <c r="AD70" s="428">
        <f t="shared" si="39"/>
        <v>0.44394768295930193</v>
      </c>
      <c r="AE70" s="429">
        <f t="shared" si="41"/>
        <v>9.2127523170406995</v>
      </c>
      <c r="AF70" s="430">
        <f t="shared" si="42"/>
        <v>0.95402697785379054</v>
      </c>
    </row>
    <row r="71" spans="1:32" s="5" customFormat="1" x14ac:dyDescent="0.2">
      <c r="A71" s="363">
        <f>'commented data'!$A25</f>
        <v>41181.916666666664</v>
      </c>
      <c r="B71" s="364">
        <f>IF(ISERROR('commented data'!$B25),"",'commented data'!$B25)</f>
        <v>884.0089111328125</v>
      </c>
      <c r="C71" s="364">
        <f>IF(ISERROR('commented data'!$C25),"",'commented data'!$C25)</f>
        <v>442.6326904296875</v>
      </c>
      <c r="D71" s="364">
        <f>IF(ISERROR('commented data'!$D25),"",'commented data'!$D25)</f>
        <v>5574.81005859375</v>
      </c>
      <c r="E71" s="364">
        <f>IF(ISERROR('commented data'!$E25),"",'commented data'!$E25)</f>
        <v>9.8953762054443359</v>
      </c>
      <c r="F71" s="357">
        <f t="shared" si="28"/>
        <v>126.5767366027832</v>
      </c>
      <c r="G71" s="362">
        <f t="shared" si="29"/>
        <v>49755.283080682464</v>
      </c>
      <c r="H71" s="359">
        <f>IF(ISERROR('commented data'!$N25),"",'commented data'!$N25)</f>
        <v>14.201077763969515</v>
      </c>
      <c r="I71" s="359">
        <f>IFERROR('commented data'!O25,"")</f>
        <v>14.976231899567182</v>
      </c>
      <c r="J71" s="358">
        <f>IF(ISERROR('commented data'!$P25),"",'commented data'!$P25)</f>
        <v>1</v>
      </c>
      <c r="K71" s="328">
        <f>IF(ISERROR('commented data'!$Q25),"",'commented data'!$Q25)</f>
        <v>1</v>
      </c>
      <c r="L71" s="328">
        <f>IF(ISERROR('commented data'!$R25),"",'commented data'!$R25)</f>
        <v>1</v>
      </c>
      <c r="M71" s="328">
        <f>IF(ISERROR('commented data'!$S25),"",'commented data'!$S25)</f>
        <v>1</v>
      </c>
      <c r="N71" s="366">
        <f t="shared" si="30"/>
        <v>1</v>
      </c>
      <c r="O71" s="367" t="b">
        <f t="shared" si="31"/>
        <v>1</v>
      </c>
      <c r="P71" s="365">
        <f>IF(ISERROR('commented data'!$J25),"",'commented data'!$J25)</f>
        <v>125.32350158691406</v>
      </c>
      <c r="Q71" s="368">
        <f t="shared" si="21"/>
        <v>125.32350158691406</v>
      </c>
      <c r="R71" s="368" t="str">
        <f t="shared" si="32"/>
        <v/>
      </c>
      <c r="S71" s="369">
        <f t="shared" si="33"/>
        <v>125.32350158691406</v>
      </c>
      <c r="T71" s="365">
        <f>IF(ISERROR('commented data'!$M25),"",'commented data'!$M25)</f>
        <v>77836.328125</v>
      </c>
      <c r="U71" s="370">
        <f t="shared" si="34"/>
        <v>77836.328125</v>
      </c>
      <c r="V71" s="371">
        <f t="shared" si="35"/>
        <v>77836.328125</v>
      </c>
      <c r="W71" s="383">
        <f t="shared" si="36"/>
        <v>67717.60546875</v>
      </c>
      <c r="X71" s="365">
        <f>IF(ISERROR('commented data'!$T25),"",'commented data'!$T25)</f>
        <v>102.17870330810547</v>
      </c>
      <c r="Y71" s="384">
        <f t="shared" si="37"/>
        <v>102.17870330810547</v>
      </c>
      <c r="Z71" s="365">
        <f>IF(ISERROR('commented data'!$U25),"",'commented data'!$U25)</f>
        <v>1012.8460083007812</v>
      </c>
      <c r="AA71" s="385">
        <f t="shared" si="38"/>
        <v>1022.974468383789</v>
      </c>
      <c r="AC71" s="427">
        <f t="shared" si="40"/>
        <v>6.297861361100459</v>
      </c>
      <c r="AD71" s="428">
        <f t="shared" si="39"/>
        <v>0.44347770400069042</v>
      </c>
      <c r="AE71" s="429">
        <f t="shared" si="41"/>
        <v>9.2132222959993104</v>
      </c>
      <c r="AF71" s="430">
        <f t="shared" si="42"/>
        <v>0.95407564654584998</v>
      </c>
    </row>
    <row r="72" spans="1:32" s="5" customFormat="1" x14ac:dyDescent="0.2">
      <c r="A72" s="363">
        <f>'commented data'!$A26</f>
        <v>41181.958333333336</v>
      </c>
      <c r="B72" s="364">
        <f>IF(ISERROR('commented data'!$B26),"",'commented data'!$B26)</f>
        <v>883.9617919921875</v>
      </c>
      <c r="C72" s="364">
        <f>IF(ISERROR('commented data'!$C26),"",'commented data'!$C26)</f>
        <v>442.339111328125</v>
      </c>
      <c r="D72" s="364">
        <f>IF(ISERROR('commented data'!$D26),"",'commented data'!$D26)</f>
        <v>5571.52197265625</v>
      </c>
      <c r="E72" s="364">
        <f>IF(ISERROR('commented data'!$E26),"",'commented data'!$E26)</f>
        <v>9.8955535888671875</v>
      </c>
      <c r="F72" s="357">
        <f t="shared" si="28"/>
        <v>125.47997825622559</v>
      </c>
      <c r="G72" s="362">
        <f t="shared" si="29"/>
        <v>49671.086504291772</v>
      </c>
      <c r="H72" s="359">
        <f>IF(ISERROR('commented data'!$N26),"",'commented data'!$N26)</f>
        <v>14.394369346294843</v>
      </c>
      <c r="I72" s="359">
        <f>IFERROR('commented data'!O26,"")</f>
        <v>14.967398748843099</v>
      </c>
      <c r="J72" s="358">
        <f>IF(ISERROR('commented data'!$P26),"",'commented data'!$P26)</f>
        <v>1</v>
      </c>
      <c r="K72" s="328">
        <f>IF(ISERROR('commented data'!$Q26),"",'commented data'!$Q26)</f>
        <v>1</v>
      </c>
      <c r="L72" s="328">
        <f>IF(ISERROR('commented data'!$R26),"",'commented data'!$R26)</f>
        <v>1</v>
      </c>
      <c r="M72" s="328">
        <f>IF(ISERROR('commented data'!$S26),"",'commented data'!$S26)</f>
        <v>1</v>
      </c>
      <c r="N72" s="366">
        <f t="shared" si="30"/>
        <v>1</v>
      </c>
      <c r="O72" s="367" t="b">
        <f t="shared" si="31"/>
        <v>1</v>
      </c>
      <c r="P72" s="365">
        <f>IF(ISERROR('commented data'!$J26),"",'commented data'!$J26)</f>
        <v>124.23760223388672</v>
      </c>
      <c r="Q72" s="368">
        <f t="shared" si="21"/>
        <v>124.23760223388672</v>
      </c>
      <c r="R72" s="368" t="str">
        <f t="shared" si="32"/>
        <v/>
      </c>
      <c r="S72" s="369">
        <f t="shared" si="33"/>
        <v>124.23760223388672</v>
      </c>
      <c r="T72" s="365">
        <f>IF(ISERROR('commented data'!$M26),"",'commented data'!$M26)</f>
        <v>77717.5703125</v>
      </c>
      <c r="U72" s="370">
        <f t="shared" si="34"/>
        <v>77717.5703125</v>
      </c>
      <c r="V72" s="371">
        <f t="shared" si="35"/>
        <v>77717.5703125</v>
      </c>
      <c r="W72" s="383">
        <f t="shared" si="36"/>
        <v>67614.286171875006</v>
      </c>
      <c r="X72" s="365">
        <f>IF(ISERROR('commented data'!$T26),"",'commented data'!$T26)</f>
        <v>102.23979949951172</v>
      </c>
      <c r="Y72" s="384">
        <f t="shared" si="37"/>
        <v>102.23979949951172</v>
      </c>
      <c r="Z72" s="365">
        <f>IF(ISERROR('commented data'!$U26),"",'commented data'!$U26)</f>
        <v>1012.8419799804687</v>
      </c>
      <c r="AA72" s="385">
        <f t="shared" si="38"/>
        <v>1022.9703997802734</v>
      </c>
      <c r="AC72" s="427">
        <f t="shared" si="40"/>
        <v>6.2327268545216317</v>
      </c>
      <c r="AD72" s="428">
        <f t="shared" si="39"/>
        <v>0.43299756346226836</v>
      </c>
      <c r="AE72" s="429">
        <f t="shared" si="41"/>
        <v>9.2237024365377316</v>
      </c>
      <c r="AF72" s="430">
        <f t="shared" si="42"/>
        <v>0.95516091796760083</v>
      </c>
    </row>
    <row r="73" spans="1:32" s="5" customFormat="1" x14ac:dyDescent="0.2">
      <c r="A73" s="363">
        <f>'commented data'!$A27</f>
        <v>41182</v>
      </c>
      <c r="B73" s="364">
        <f>IF(ISERROR('commented data'!$B27),"",'commented data'!$B27)</f>
        <v>884.68597412109375</v>
      </c>
      <c r="C73" s="364">
        <f>IF(ISERROR('commented data'!$C27),"",'commented data'!$C27)</f>
        <v>444.45361328125</v>
      </c>
      <c r="D73" s="364">
        <f>IF(ISERROR('commented data'!$D27),"",'commented data'!$D27)</f>
        <v>5623.7421875</v>
      </c>
      <c r="E73" s="364">
        <f>IF(ISERROR('commented data'!$E27),"",'commented data'!$E27)</f>
        <v>9.9179134368896484</v>
      </c>
      <c r="F73" s="357">
        <f t="shared" si="28"/>
        <v>127.06617881774902</v>
      </c>
      <c r="G73" s="362">
        <f t="shared" si="29"/>
        <v>49925.365785826551</v>
      </c>
      <c r="H73" s="359">
        <f>IF(ISERROR('commented data'!$N27),"",'commented data'!$N27)</f>
        <v>14.36007248940019</v>
      </c>
      <c r="I73" s="359">
        <f>IFERROR('commented data'!O27,"")</f>
        <v>15.107683716245646</v>
      </c>
      <c r="J73" s="358">
        <f>IF(ISERROR('commented data'!$P27),"",'commented data'!$P27)</f>
        <v>1</v>
      </c>
      <c r="K73" s="328">
        <f>IF(ISERROR('commented data'!$Q27),"",'commented data'!$Q27)</f>
        <v>1</v>
      </c>
      <c r="L73" s="328">
        <f>IF(ISERROR('commented data'!$R27),"",'commented data'!$R27)</f>
        <v>1</v>
      </c>
      <c r="M73" s="328">
        <f>IF(ISERROR('commented data'!$S27),"",'commented data'!$S27)</f>
        <v>1</v>
      </c>
      <c r="N73" s="366">
        <f t="shared" si="30"/>
        <v>1</v>
      </c>
      <c r="O73" s="367" t="b">
        <f t="shared" si="31"/>
        <v>1</v>
      </c>
      <c r="P73" s="365">
        <f>IF(ISERROR('commented data'!$J27),"",'commented data'!$J27)</f>
        <v>125.80809783935547</v>
      </c>
      <c r="Q73" s="368">
        <f t="shared" si="21"/>
        <v>125.80809783935547</v>
      </c>
      <c r="R73" s="368" t="str">
        <f t="shared" si="32"/>
        <v/>
      </c>
      <c r="S73" s="369">
        <f t="shared" si="33"/>
        <v>125.80809783935547</v>
      </c>
      <c r="T73" s="365">
        <f>IF(ISERROR('commented data'!$M27),"",'commented data'!$M27)</f>
        <v>78115.6328125</v>
      </c>
      <c r="U73" s="370">
        <f t="shared" si="34"/>
        <v>78115.6328125</v>
      </c>
      <c r="V73" s="371">
        <f t="shared" si="35"/>
        <v>78115.6328125</v>
      </c>
      <c r="W73" s="383">
        <f t="shared" si="36"/>
        <v>67960.600546874994</v>
      </c>
      <c r="X73" s="365">
        <f>IF(ISERROR('commented data'!$T27),"",'commented data'!$T27)</f>
        <v>102.24189758300781</v>
      </c>
      <c r="Y73" s="384">
        <f t="shared" si="37"/>
        <v>102.24189758300781</v>
      </c>
      <c r="Z73" s="365">
        <f>IF(ISERROR('commented data'!$U27),"",'commented data'!$U27)</f>
        <v>1012.844970703125</v>
      </c>
      <c r="AA73" s="385">
        <f t="shared" si="38"/>
        <v>1022.9734204101562</v>
      </c>
      <c r="AC73" s="427">
        <f t="shared" si="40"/>
        <v>6.3438254564833647</v>
      </c>
      <c r="AD73" s="428">
        <f t="shared" si="39"/>
        <v>0.44176834491371997</v>
      </c>
      <c r="AE73" s="429">
        <f t="shared" si="41"/>
        <v>9.2149316550862803</v>
      </c>
      <c r="AF73" s="430">
        <f t="shared" si="42"/>
        <v>0.95425265930248215</v>
      </c>
    </row>
    <row r="74" spans="1:32" s="5" customFormat="1" x14ac:dyDescent="0.2">
      <c r="A74" s="363">
        <f>'commented data'!$A28</f>
        <v>41182.041666666664</v>
      </c>
      <c r="B74" s="364">
        <f>IF(ISERROR('commented data'!$B28),"",'commented data'!$B28)</f>
        <v>886.4801025390625</v>
      </c>
      <c r="C74" s="364">
        <f>IF(ISERROR('commented data'!$C28),"",'commented data'!$C28)</f>
        <v>445.59310913085937</v>
      </c>
      <c r="D74" s="364">
        <f>IF(ISERROR('commented data'!$D28),"",'commented data'!$D28)</f>
        <v>5687.21923828125</v>
      </c>
      <c r="E74" s="364">
        <f>IF(ISERROR('commented data'!$E28),"",'commented data'!$E28)</f>
        <v>9.9624462127685547</v>
      </c>
      <c r="F74" s="357">
        <f t="shared" si="28"/>
        <v>125.51724296569824</v>
      </c>
      <c r="G74" s="362">
        <f t="shared" si="29"/>
        <v>49970.973974979352</v>
      </c>
      <c r="H74" s="359">
        <f>IF(ISERROR('commented data'!$N28),"",'commented data'!$N28)</f>
        <v>15.051683221621715</v>
      </c>
      <c r="I74" s="359">
        <f>IFERROR('commented data'!O28,"")</f>
        <v>15.278209173222454</v>
      </c>
      <c r="J74" s="358">
        <f>IF(ISERROR('commented data'!$P28),"",'commented data'!$P28)</f>
        <v>1</v>
      </c>
      <c r="K74" s="328">
        <f>IF(ISERROR('commented data'!$Q28),"",'commented data'!$Q28)</f>
        <v>1</v>
      </c>
      <c r="L74" s="328">
        <f>IF(ISERROR('commented data'!$R28),"",'commented data'!$R28)</f>
        <v>1</v>
      </c>
      <c r="M74" s="328">
        <f>IF(ISERROR('commented data'!$S28),"",'commented data'!$S28)</f>
        <v>1</v>
      </c>
      <c r="N74" s="366">
        <f t="shared" si="30"/>
        <v>1</v>
      </c>
      <c r="O74" s="367" t="b">
        <f t="shared" si="31"/>
        <v>1</v>
      </c>
      <c r="P74" s="365">
        <f>IF(ISERROR('commented data'!$J28),"",'commented data'!$J28)</f>
        <v>124.27449798583984</v>
      </c>
      <c r="Q74" s="368">
        <f t="shared" si="21"/>
        <v>124.27449798583984</v>
      </c>
      <c r="R74" s="368" t="str">
        <f t="shared" si="32"/>
        <v/>
      </c>
      <c r="S74" s="369">
        <f t="shared" si="33"/>
        <v>124.27449798583984</v>
      </c>
      <c r="T74" s="365">
        <f>IF(ISERROR('commented data'!$M28),"",'commented data'!$M28)</f>
        <v>78373.90625</v>
      </c>
      <c r="U74" s="370">
        <f t="shared" si="34"/>
        <v>78373.90625</v>
      </c>
      <c r="V74" s="371">
        <f t="shared" si="35"/>
        <v>78373.90625</v>
      </c>
      <c r="W74" s="383">
        <f t="shared" si="36"/>
        <v>68185.298437499994</v>
      </c>
      <c r="X74" s="365">
        <f>IF(ISERROR('commented data'!$T28),"",'commented data'!$T28)</f>
        <v>103.14080047607422</v>
      </c>
      <c r="Y74" s="384">
        <f t="shared" si="37"/>
        <v>103.14080047607422</v>
      </c>
      <c r="Z74" s="365">
        <f>IF(ISERROR('commented data'!$U28),"",'commented data'!$U28)</f>
        <v>1012.8489990234375</v>
      </c>
      <c r="AA74" s="385">
        <f t="shared" si="38"/>
        <v>1022.9774890136719</v>
      </c>
      <c r="AC74" s="427">
        <f t="shared" si="40"/>
        <v>6.2722188816500664</v>
      </c>
      <c r="AD74" s="428">
        <f t="shared" si="39"/>
        <v>0.4167121237736412</v>
      </c>
      <c r="AE74" s="429">
        <f t="shared" si="41"/>
        <v>9.2399878762263601</v>
      </c>
      <c r="AF74" s="430">
        <f t="shared" si="42"/>
        <v>0.95684735740225535</v>
      </c>
    </row>
    <row r="75" spans="1:32" s="5" customFormat="1" x14ac:dyDescent="0.2">
      <c r="A75" s="363">
        <f>'commented data'!$A29</f>
        <v>41182.083333333336</v>
      </c>
      <c r="B75" s="364">
        <f>IF(ISERROR('commented data'!$B29),"",'commented data'!$B29)</f>
        <v>887.03741455078125</v>
      </c>
      <c r="C75" s="364">
        <f>IF(ISERROR('commented data'!$C29),"",'commented data'!$C29)</f>
        <v>445.22711181640625</v>
      </c>
      <c r="D75" s="364">
        <f>IF(ISERROR('commented data'!$D29),"",'commented data'!$D29)</f>
        <v>5698.1279296875</v>
      </c>
      <c r="E75" s="364">
        <f>IF(ISERROR('commented data'!$E29),"",'commented data'!$E29)</f>
        <v>9.9775514602661133</v>
      </c>
      <c r="F75" s="357">
        <f t="shared" si="28"/>
        <v>123.88397605895996</v>
      </c>
      <c r="G75" s="362">
        <f t="shared" si="29"/>
        <v>49976.256560019116</v>
      </c>
      <c r="H75" s="359">
        <f>IF(ISERROR('commented data'!$N29),"",'commented data'!$N29)</f>
        <v>14.799237929175579</v>
      </c>
      <c r="I75" s="359">
        <f>IFERROR('commented data'!O29,"")</f>
        <v>15.307514403446213</v>
      </c>
      <c r="J75" s="358">
        <f>IF(ISERROR('commented data'!$P29),"",'commented data'!$P29)</f>
        <v>1</v>
      </c>
      <c r="K75" s="328">
        <f>IF(ISERROR('commented data'!$Q29),"",'commented data'!$Q29)</f>
        <v>1</v>
      </c>
      <c r="L75" s="328">
        <f>IF(ISERROR('commented data'!$R29),"",'commented data'!$R29)</f>
        <v>1</v>
      </c>
      <c r="M75" s="328">
        <f>IF(ISERROR('commented data'!$S29),"",'commented data'!$S29)</f>
        <v>1</v>
      </c>
      <c r="N75" s="366">
        <f t="shared" si="30"/>
        <v>1</v>
      </c>
      <c r="O75" s="367" t="b">
        <f t="shared" si="31"/>
        <v>1</v>
      </c>
      <c r="P75" s="365">
        <f>IF(ISERROR('commented data'!$J29),"",'commented data'!$J29)</f>
        <v>122.65740203857422</v>
      </c>
      <c r="Q75" s="368">
        <f t="shared" si="21"/>
        <v>122.65740203857422</v>
      </c>
      <c r="R75" s="368" t="str">
        <f t="shared" si="32"/>
        <v/>
      </c>
      <c r="S75" s="369">
        <f t="shared" si="33"/>
        <v>122.65740203857422</v>
      </c>
      <c r="T75" s="365">
        <f>IF(ISERROR('commented data'!$M29),"",'commented data'!$M29)</f>
        <v>78460.46875</v>
      </c>
      <c r="U75" s="370">
        <f t="shared" si="34"/>
        <v>78460.46875</v>
      </c>
      <c r="V75" s="371">
        <f t="shared" si="35"/>
        <v>78460.46875</v>
      </c>
      <c r="W75" s="383">
        <f t="shared" si="36"/>
        <v>68260.607812500006</v>
      </c>
      <c r="X75" s="365">
        <f>IF(ISERROR('commented data'!$T29),"",'commented data'!$T29)</f>
        <v>103.5177001953125</v>
      </c>
      <c r="Y75" s="384">
        <f t="shared" si="37"/>
        <v>103.5177001953125</v>
      </c>
      <c r="Z75" s="365">
        <f>IF(ISERROR('commented data'!$U29),"",'commented data'!$U29)</f>
        <v>1012.8519897460937</v>
      </c>
      <c r="AA75" s="385">
        <f t="shared" si="38"/>
        <v>1022.9805096435547</v>
      </c>
      <c r="AC75" s="427">
        <f t="shared" si="40"/>
        <v>6.1912573711978487</v>
      </c>
      <c r="AD75" s="428">
        <f t="shared" si="39"/>
        <v>0.41834974211694054</v>
      </c>
      <c r="AE75" s="429">
        <f t="shared" si="41"/>
        <v>9.2383502578830594</v>
      </c>
      <c r="AF75" s="430">
        <f t="shared" si="42"/>
        <v>0.95667777376153951</v>
      </c>
    </row>
    <row r="76" spans="1:32" s="5" customFormat="1" x14ac:dyDescent="0.2">
      <c r="A76" s="363">
        <f>'commented data'!$A30</f>
        <v>41182.125</v>
      </c>
      <c r="B76" s="364">
        <f>IF(ISERROR('commented data'!$B30),"",'commented data'!$B30)</f>
        <v>887.03717041015625</v>
      </c>
      <c r="C76" s="364">
        <f>IF(ISERROR('commented data'!$C30),"",'commented data'!$C30)</f>
        <v>443.43258666992187</v>
      </c>
      <c r="D76" s="364">
        <f>IF(ISERROR('commented data'!$D30),"",'commented data'!$D30)</f>
        <v>5673.2548828125</v>
      </c>
      <c r="E76" s="364">
        <f>IF(ISERROR('commented data'!$E30),"",'commented data'!$E30)</f>
        <v>9.9685087203979492</v>
      </c>
      <c r="F76" s="357">
        <f t="shared" si="28"/>
        <v>123.16202239990234</v>
      </c>
      <c r="G76" s="362">
        <f t="shared" si="29"/>
        <v>49809.037299386815</v>
      </c>
      <c r="H76" s="359">
        <f>IF(ISERROR('commented data'!$N30),"",'commented data'!$N30)</f>
        <v>14.219403126676479</v>
      </c>
      <c r="I76" s="359">
        <f>IFERROR('commented data'!O30,"")</f>
        <v>15.240695172991073</v>
      </c>
      <c r="J76" s="358">
        <f>IF(ISERROR('commented data'!$P30),"",'commented data'!$P30)</f>
        <v>1</v>
      </c>
      <c r="K76" s="328">
        <f>IF(ISERROR('commented data'!$Q30),"",'commented data'!$Q30)</f>
        <v>1</v>
      </c>
      <c r="L76" s="328">
        <f>IF(ISERROR('commented data'!$R30),"",'commented data'!$R30)</f>
        <v>1</v>
      </c>
      <c r="M76" s="328">
        <f>IF(ISERROR('commented data'!$S30),"",'commented data'!$S30)</f>
        <v>1</v>
      </c>
      <c r="N76" s="366">
        <f t="shared" si="30"/>
        <v>1</v>
      </c>
      <c r="O76" s="367" t="b">
        <f t="shared" si="31"/>
        <v>1</v>
      </c>
      <c r="P76" s="365">
        <f>IF(ISERROR('commented data'!$J30),"",'commented data'!$J30)</f>
        <v>121.94259643554687</v>
      </c>
      <c r="Q76" s="368">
        <f t="shared" si="21"/>
        <v>121.94259643554687</v>
      </c>
      <c r="R76" s="368" t="str">
        <f t="shared" si="32"/>
        <v/>
      </c>
      <c r="S76" s="369">
        <f t="shared" si="33"/>
        <v>121.94259643554687</v>
      </c>
      <c r="T76" s="365">
        <f>IF(ISERROR('commented data'!$M30),"",'commented data'!$M30)</f>
        <v>78237.8984375</v>
      </c>
      <c r="U76" s="370">
        <f t="shared" si="34"/>
        <v>78237.8984375</v>
      </c>
      <c r="V76" s="371">
        <f t="shared" si="35"/>
        <v>78237.8984375</v>
      </c>
      <c r="W76" s="383">
        <f t="shared" si="36"/>
        <v>68066.971640624994</v>
      </c>
      <c r="X76" s="365">
        <f>IF(ISERROR('commented data'!$T30),"",'commented data'!$T30)</f>
        <v>103.70980072021484</v>
      </c>
      <c r="Y76" s="384">
        <f t="shared" si="37"/>
        <v>103.70980072021484</v>
      </c>
      <c r="Z76" s="365">
        <f>IF(ISERROR('commented data'!$U30),"",'commented data'!$U30)</f>
        <v>1012.8510131835937</v>
      </c>
      <c r="AA76" s="385">
        <f t="shared" si="38"/>
        <v>1022.9795233154297</v>
      </c>
      <c r="AC76" s="427">
        <f t="shared" si="40"/>
        <v>6.1345817675846499</v>
      </c>
      <c r="AD76" s="428">
        <f t="shared" si="39"/>
        <v>0.43142329624763193</v>
      </c>
      <c r="AE76" s="429">
        <f t="shared" si="41"/>
        <v>9.2252767037523693</v>
      </c>
      <c r="AF76" s="430">
        <f t="shared" si="42"/>
        <v>0.95532394127935716</v>
      </c>
    </row>
    <row r="77" spans="1:32" s="5" customFormat="1" x14ac:dyDescent="0.2">
      <c r="A77" s="363">
        <f>'commented data'!$A31</f>
        <v>41182.166666666664</v>
      </c>
      <c r="B77" s="364">
        <f>IF(ISERROR('commented data'!$B31),"",'commented data'!$B31)</f>
        <v>887.639404296875</v>
      </c>
      <c r="C77" s="364">
        <f>IF(ISERROR('commented data'!$C31),"",'commented data'!$C31)</f>
        <v>441.30459594726562</v>
      </c>
      <c r="D77" s="364">
        <f>IF(ISERROR('commented data'!$D31),"",'commented data'!$D31)</f>
        <v>5650.85498046875</v>
      </c>
      <c r="E77" s="364">
        <f>IF(ISERROR('commented data'!$E31),"",'commented data'!$E31)</f>
        <v>9.9680595397949219</v>
      </c>
      <c r="F77" s="357">
        <f t="shared" si="28"/>
        <v>120.90306129455567</v>
      </c>
      <c r="G77" s="362">
        <f t="shared" si="29"/>
        <v>49522.498103261918</v>
      </c>
      <c r="H77" s="359">
        <f>IF(ISERROR('commented data'!$N31),"",'commented data'!$N31)</f>
        <v>13.599795016918215</v>
      </c>
      <c r="I77" s="359">
        <f>IFERROR('commented data'!O31,"")</f>
        <v>15.180519825579815</v>
      </c>
      <c r="J77" s="358">
        <f>IF(ISERROR('commented data'!$P31),"",'commented data'!$P31)</f>
        <v>1</v>
      </c>
      <c r="K77" s="328">
        <f>IF(ISERROR('commented data'!$Q31),"",'commented data'!$Q31)</f>
        <v>1</v>
      </c>
      <c r="L77" s="328">
        <f>IF(ISERROR('commented data'!$R31),"",'commented data'!$R31)</f>
        <v>1</v>
      </c>
      <c r="M77" s="328">
        <f>IF(ISERROR('commented data'!$S31),"",'commented data'!$S31)</f>
        <v>1</v>
      </c>
      <c r="N77" s="366">
        <f t="shared" si="30"/>
        <v>1</v>
      </c>
      <c r="O77" s="367" t="b">
        <f t="shared" si="31"/>
        <v>1</v>
      </c>
      <c r="P77" s="365">
        <f>IF(ISERROR('commented data'!$J31),"",'commented data'!$J31)</f>
        <v>119.70600128173828</v>
      </c>
      <c r="Q77" s="368">
        <f t="shared" si="21"/>
        <v>119.70600128173828</v>
      </c>
      <c r="R77" s="368" t="str">
        <f t="shared" si="32"/>
        <v/>
      </c>
      <c r="S77" s="369">
        <f t="shared" si="33"/>
        <v>119.70600128173828</v>
      </c>
      <c r="T77" s="365">
        <f>IF(ISERROR('commented data'!$M31),"",'commented data'!$M31)</f>
        <v>77813.9765625</v>
      </c>
      <c r="U77" s="370">
        <f t="shared" si="34"/>
        <v>77813.9765625</v>
      </c>
      <c r="V77" s="371">
        <f t="shared" si="35"/>
        <v>77813.9765625</v>
      </c>
      <c r="W77" s="383">
        <f t="shared" si="36"/>
        <v>67698.159609374998</v>
      </c>
      <c r="X77" s="365">
        <f>IF(ISERROR('commented data'!$T31),"",'commented data'!$T31)</f>
        <v>103.83429718017578</v>
      </c>
      <c r="Y77" s="384">
        <f t="shared" si="37"/>
        <v>103.83429718017578</v>
      </c>
      <c r="Z77" s="365">
        <f>IF(ISERROR('commented data'!$U31),"",'commented data'!$U31)</f>
        <v>1012.844970703125</v>
      </c>
      <c r="AA77" s="385">
        <f t="shared" si="38"/>
        <v>1022.9734204101562</v>
      </c>
      <c r="AC77" s="427">
        <f t="shared" si="40"/>
        <v>5.9874216236381921</v>
      </c>
      <c r="AD77" s="428">
        <f t="shared" si="39"/>
        <v>0.44025822567103468</v>
      </c>
      <c r="AE77" s="429">
        <f t="shared" si="41"/>
        <v>9.2164417743289668</v>
      </c>
      <c r="AF77" s="430">
        <f t="shared" si="42"/>
        <v>0.95440903976813674</v>
      </c>
    </row>
    <row r="78" spans="1:32" s="5" customFormat="1" x14ac:dyDescent="0.2">
      <c r="A78" s="363">
        <f>'commented data'!$A32</f>
        <v>41182.208333333336</v>
      </c>
      <c r="B78" s="364">
        <f>IF(ISERROR('commented data'!$B32),"",'commented data'!$B32)</f>
        <v>888.47222900390625</v>
      </c>
      <c r="C78" s="364">
        <f>IF(ISERROR('commented data'!$C32),"",'commented data'!$C32)</f>
        <v>444.29458618164062</v>
      </c>
      <c r="D78" s="364">
        <f>IF(ISERROR('commented data'!$D32),"",'commented data'!$D32)</f>
        <v>5699.77294921875</v>
      </c>
      <c r="E78" s="364">
        <f>IF(ISERROR('commented data'!$E32),"",'commented data'!$E32)</f>
        <v>9.9953231811523437</v>
      </c>
      <c r="F78" s="357">
        <f t="shared" si="28"/>
        <v>119.93689125061036</v>
      </c>
      <c r="G78" s="362">
        <f t="shared" si="29"/>
        <v>49826.950079023889</v>
      </c>
      <c r="H78" s="359">
        <f>IF(ISERROR('commented data'!$N32),"",'commented data'!$N32)</f>
        <v>13.1137072663875</v>
      </c>
      <c r="I78" s="359">
        <f>IFERROR('commented data'!O32,"")</f>
        <v>15.311933602256644</v>
      </c>
      <c r="J78" s="358">
        <f>IF(ISERROR('commented data'!$P32),"",'commented data'!$P32)</f>
        <v>1</v>
      </c>
      <c r="K78" s="328">
        <f>IF(ISERROR('commented data'!$Q32),"",'commented data'!$Q32)</f>
        <v>1</v>
      </c>
      <c r="L78" s="328">
        <f>IF(ISERROR('commented data'!$R32),"",'commented data'!$R32)</f>
        <v>1</v>
      </c>
      <c r="M78" s="328">
        <f>IF(ISERROR('commented data'!$S32),"",'commented data'!$S32)</f>
        <v>1</v>
      </c>
      <c r="N78" s="366">
        <f t="shared" si="30"/>
        <v>1</v>
      </c>
      <c r="O78" s="367" t="b">
        <f t="shared" si="31"/>
        <v>1</v>
      </c>
      <c r="P78" s="365">
        <f>IF(ISERROR('commented data'!$J32),"",'commented data'!$J32)</f>
        <v>118.74939727783203</v>
      </c>
      <c r="Q78" s="368">
        <f t="shared" si="21"/>
        <v>118.74939727783203</v>
      </c>
      <c r="R78" s="368" t="str">
        <f t="shared" si="32"/>
        <v/>
      </c>
      <c r="S78" s="369">
        <f t="shared" si="33"/>
        <v>118.74939727783203</v>
      </c>
      <c r="T78" s="365">
        <f>IF(ISERROR('commented data'!$M32),"",'commented data'!$M32)</f>
        <v>78366.046875</v>
      </c>
      <c r="U78" s="370">
        <f t="shared" si="34"/>
        <v>78366.046875</v>
      </c>
      <c r="V78" s="371">
        <f t="shared" si="35"/>
        <v>78366.046875</v>
      </c>
      <c r="W78" s="383">
        <f t="shared" si="36"/>
        <v>68178.460781250003</v>
      </c>
      <c r="X78" s="365">
        <f>IF(ISERROR('commented data'!$T32),"",'commented data'!$T32)</f>
        <v>104.18800354003906</v>
      </c>
      <c r="Y78" s="384">
        <f t="shared" si="37"/>
        <v>104.18800354003906</v>
      </c>
      <c r="Z78" s="365">
        <f>IF(ISERROR('commented data'!$U32),"",'commented data'!$U32)</f>
        <v>1012.8419799804687</v>
      </c>
      <c r="AA78" s="385">
        <f t="shared" si="38"/>
        <v>1022.9703997802734</v>
      </c>
      <c r="AC78" s="427">
        <f t="shared" si="40"/>
        <v>5.9760894929774793</v>
      </c>
      <c r="AD78" s="428">
        <f t="shared" si="39"/>
        <v>0.45571319929453807</v>
      </c>
      <c r="AE78" s="429">
        <f t="shared" si="41"/>
        <v>9.2009868007054632</v>
      </c>
      <c r="AF78" s="430">
        <f t="shared" si="42"/>
        <v>0.95280859928396477</v>
      </c>
    </row>
    <row r="79" spans="1:32" s="5" customFormat="1" x14ac:dyDescent="0.2">
      <c r="A79" s="363">
        <f>'commented data'!$A33</f>
        <v>41182.25</v>
      </c>
      <c r="B79" s="364">
        <f>IF(ISERROR('commented data'!$B33),"",'commented data'!$B33)</f>
        <v>888.98541259765625</v>
      </c>
      <c r="C79" s="364">
        <f>IF(ISERROR('commented data'!$C33),"",'commented data'!$C33)</f>
        <v>445.556884765625</v>
      </c>
      <c r="D79" s="364">
        <f>IF(ISERROR('commented data'!$D33),"",'commented data'!$D33)</f>
        <v>5709.69189453125</v>
      </c>
      <c r="E79" s="364">
        <f>IF(ISERROR('commented data'!$E33),"",'commented data'!$E33)</f>
        <v>10.011409759521484</v>
      </c>
      <c r="F79" s="357">
        <f t="shared" si="28"/>
        <v>117.80080839965542</v>
      </c>
      <c r="G79" s="362">
        <f t="shared" si="29"/>
        <v>49925.18292582385</v>
      </c>
      <c r="H79" s="359">
        <f>IF(ISERROR('commented data'!$N33),"",'commented data'!$N33)</f>
        <v>13.545658971811935</v>
      </c>
      <c r="I79" s="359">
        <f>IFERROR('commented data'!O33,"")</f>
        <v>15.338579967538653</v>
      </c>
      <c r="J79" s="358">
        <f>IF(ISERROR('commented data'!$P33),"",'commented data'!$P33)</f>
        <v>1</v>
      </c>
      <c r="K79" s="328">
        <f>IF(ISERROR('commented data'!$Q33),"",'commented data'!$Q33)</f>
        <v>1</v>
      </c>
      <c r="L79" s="328">
        <f>IF(ISERROR('commented data'!$R33),"",'commented data'!$R33)</f>
        <v>0.72222220897674561</v>
      </c>
      <c r="M79" s="328">
        <f>IF(ISERROR('commented data'!$S33),"",'commented data'!$S33)</f>
        <v>1</v>
      </c>
      <c r="N79" s="366">
        <f t="shared" si="30"/>
        <v>1</v>
      </c>
      <c r="O79" s="367" t="b">
        <f t="shared" si="31"/>
        <v>1</v>
      </c>
      <c r="P79" s="365">
        <f>IF(ISERROR('commented data'!$J33),"",'commented data'!$J33)</f>
        <v>116.63446376203507</v>
      </c>
      <c r="Q79" s="368">
        <f t="shared" si="21"/>
        <v>116.63446376203507</v>
      </c>
      <c r="R79" s="368" t="str">
        <f t="shared" si="32"/>
        <v/>
      </c>
      <c r="S79" s="369">
        <f t="shared" si="33"/>
        <v>116.63446376203507</v>
      </c>
      <c r="T79" s="365">
        <f>IF(ISERROR('commented data'!$M33),"",'commented data'!$M33)</f>
        <v>78599.0078125</v>
      </c>
      <c r="U79" s="370">
        <f t="shared" si="34"/>
        <v>78599.0078125</v>
      </c>
      <c r="V79" s="371">
        <f t="shared" si="35"/>
        <v>78599.0078125</v>
      </c>
      <c r="W79" s="383">
        <f t="shared" si="36"/>
        <v>68381.136796874998</v>
      </c>
      <c r="X79" s="365">
        <f>IF(ISERROR('commented data'!$T33),"",'commented data'!$T33)</f>
        <v>104.56880187988281</v>
      </c>
      <c r="Y79" s="384">
        <f t="shared" si="37"/>
        <v>104.56880187988281</v>
      </c>
      <c r="Z79" s="365">
        <f>IF(ISERROR('commented data'!$U33),"",'commented data'!$U33)</f>
        <v>1012.8519897460937</v>
      </c>
      <c r="AA79" s="385">
        <f t="shared" si="38"/>
        <v>1022.9805096435547</v>
      </c>
      <c r="AC79" s="427">
        <f t="shared" si="40"/>
        <v>5.8812269081627226</v>
      </c>
      <c r="AD79" s="428">
        <f t="shared" si="39"/>
        <v>0.43417798428274029</v>
      </c>
      <c r="AE79" s="429">
        <f t="shared" si="41"/>
        <v>9.22252201571726</v>
      </c>
      <c r="AF79" s="430">
        <f t="shared" si="42"/>
        <v>0.95503867943679099</v>
      </c>
    </row>
    <row r="80" spans="1:32" s="5" customFormat="1" x14ac:dyDescent="0.2">
      <c r="A80" s="363">
        <f>'commented data'!$A34</f>
        <v>41182.291666666664</v>
      </c>
      <c r="B80" s="364">
        <f>IF(ISERROR('commented data'!$B34),"",'commented data'!$B34)</f>
        <v>891.01910400390625</v>
      </c>
      <c r="C80" s="364">
        <f>IF(ISERROR('commented data'!$C34),"",'commented data'!$C34)</f>
        <v>443.72198486328125</v>
      </c>
      <c r="D80" s="364">
        <f>IF(ISERROR('commented data'!$D34),"",'commented data'!$D34)</f>
        <v>5710.34814453125</v>
      </c>
      <c r="E80" s="364">
        <f>IF(ISERROR('commented data'!$E34),"",'commented data'!$E34)</f>
        <v>10.040989875793457</v>
      </c>
      <c r="F80" s="357">
        <f t="shared" si="28"/>
        <v>113.355732421875</v>
      </c>
      <c r="G80" s="362">
        <f t="shared" si="29"/>
        <v>49640.339498840811</v>
      </c>
      <c r="H80" s="359">
        <f>IF(ISERROR('commented data'!$N34),"",'commented data'!$N34)</f>
        <v>13.602563040433161</v>
      </c>
      <c r="I80" s="359">
        <f>IFERROR('commented data'!O34,"")</f>
        <v>15.340342924855729</v>
      </c>
      <c r="J80" s="358">
        <f>IF(ISERROR('commented data'!$P34),"",'commented data'!$P34)</f>
        <v>1</v>
      </c>
      <c r="K80" s="328">
        <f>IF(ISERROR('commented data'!$Q34),"",'commented data'!$Q34)</f>
        <v>1</v>
      </c>
      <c r="L80" s="328">
        <f>IF(ISERROR('commented data'!$R34),"",'commented data'!$R34)</f>
        <v>1</v>
      </c>
      <c r="M80" s="328">
        <f>IF(ISERROR('commented data'!$S34),"",'commented data'!$S34)</f>
        <v>1</v>
      </c>
      <c r="N80" s="366">
        <f t="shared" si="30"/>
        <v>1</v>
      </c>
      <c r="O80" s="367" t="b">
        <f t="shared" si="31"/>
        <v>1</v>
      </c>
      <c r="P80" s="365">
        <f>IF(ISERROR('commented data'!$J34),"",'commented data'!$J34)</f>
        <v>112.2333984375</v>
      </c>
      <c r="Q80" s="368">
        <f t="shared" si="21"/>
        <v>112.2333984375</v>
      </c>
      <c r="R80" s="368" t="str">
        <f t="shared" si="32"/>
        <v/>
      </c>
      <c r="S80" s="369">
        <f t="shared" si="33"/>
        <v>112.2333984375</v>
      </c>
      <c r="T80" s="365">
        <f>IF(ISERROR('commented data'!$M34),"",'commented data'!$M34)</f>
        <v>78232.2734375</v>
      </c>
      <c r="U80" s="370">
        <f t="shared" si="34"/>
        <v>78232.2734375</v>
      </c>
      <c r="V80" s="371">
        <f t="shared" si="35"/>
        <v>78232.2734375</v>
      </c>
      <c r="W80" s="383">
        <f t="shared" si="36"/>
        <v>68062.077890625005</v>
      </c>
      <c r="X80" s="365">
        <f>IF(ISERROR('commented data'!$T34),"",'commented data'!$T34)</f>
        <v>104.96369934082031</v>
      </c>
      <c r="Y80" s="384">
        <f t="shared" si="37"/>
        <v>104.96369934082031</v>
      </c>
      <c r="Z80" s="365">
        <f>IF(ISERROR('commented data'!$U34),"",'commented data'!$U34)</f>
        <v>1012.8519897460937</v>
      </c>
      <c r="AA80" s="385">
        <f t="shared" si="38"/>
        <v>1022.9805096435547</v>
      </c>
      <c r="AC80" s="427">
        <f t="shared" si="40"/>
        <v>5.627017041561631</v>
      </c>
      <c r="AD80" s="428">
        <f t="shared" si="39"/>
        <v>0.41367329266076636</v>
      </c>
      <c r="AE80" s="429">
        <f t="shared" si="41"/>
        <v>9.2430267073392347</v>
      </c>
      <c r="AF80" s="430">
        <f t="shared" si="42"/>
        <v>0.9571620436939362</v>
      </c>
    </row>
    <row r="81" spans="1:32" s="5" customFormat="1" x14ac:dyDescent="0.2">
      <c r="A81" s="363">
        <f>'commented data'!$A35</f>
        <v>41182.333333333336</v>
      </c>
      <c r="B81" s="364">
        <f>IF(ISERROR('commented data'!$B35),"",'commented data'!$B35)</f>
        <v>892.7960205078125</v>
      </c>
      <c r="C81" s="364">
        <f>IF(ISERROR('commented data'!$C35),"",'commented data'!$C35)</f>
        <v>444.06610107421875</v>
      </c>
      <c r="D81" s="364">
        <f>IF(ISERROR('commented data'!$D35),"",'commented data'!$D35)</f>
        <v>5719.02587890625</v>
      </c>
      <c r="E81" s="364">
        <f>IF(ISERROR('commented data'!$E35),"",'commented data'!$E35)</f>
        <v>10.065079689025879</v>
      </c>
      <c r="F81" s="357">
        <f t="shared" si="28"/>
        <v>109.69206283569336</v>
      </c>
      <c r="G81" s="362">
        <f t="shared" si="29"/>
        <v>49560.094827212954</v>
      </c>
      <c r="H81" s="359">
        <f>IF(ISERROR('commented data'!$N35),"",'commented data'!$N35)</f>
        <v>13.264765932525188</v>
      </c>
      <c r="I81" s="359">
        <f>IFERROR('commented data'!O35,"")</f>
        <v>15.363654887235954</v>
      </c>
      <c r="J81" s="358">
        <f>IF(ISERROR('commented data'!$P35),"",'commented data'!$P35)</f>
        <v>1</v>
      </c>
      <c r="K81" s="328">
        <f>IF(ISERROR('commented data'!$Q35),"",'commented data'!$Q35)</f>
        <v>1</v>
      </c>
      <c r="L81" s="328">
        <f>IF(ISERROR('commented data'!$R35),"",'commented data'!$R35)</f>
        <v>1</v>
      </c>
      <c r="M81" s="328">
        <f>IF(ISERROR('commented data'!$S35),"",'commented data'!$S35)</f>
        <v>1</v>
      </c>
      <c r="N81" s="366">
        <f t="shared" si="30"/>
        <v>1</v>
      </c>
      <c r="O81" s="367" t="b">
        <f t="shared" si="31"/>
        <v>1</v>
      </c>
      <c r="P81" s="365">
        <f>IF(ISERROR('commented data'!$J35),"",'commented data'!$J35)</f>
        <v>108.60600280761719</v>
      </c>
      <c r="Q81" s="368">
        <f t="shared" si="21"/>
        <v>108.60600280761719</v>
      </c>
      <c r="R81" s="368" t="str">
        <f t="shared" si="32"/>
        <v/>
      </c>
      <c r="S81" s="369">
        <f t="shared" si="33"/>
        <v>108.60600280761719</v>
      </c>
      <c r="T81" s="365">
        <f>IF(ISERROR('commented data'!$M35),"",'commented data'!$M35)</f>
        <v>78263.7265625</v>
      </c>
      <c r="U81" s="370">
        <f t="shared" si="34"/>
        <v>78263.7265625</v>
      </c>
      <c r="V81" s="371">
        <f t="shared" si="35"/>
        <v>78263.7265625</v>
      </c>
      <c r="W81" s="383">
        <f t="shared" si="36"/>
        <v>68089.442109374999</v>
      </c>
      <c r="X81" s="365">
        <f>IF(ISERROR('commented data'!$T35),"",'commented data'!$T35)</f>
        <v>105.72669982910156</v>
      </c>
      <c r="Y81" s="384">
        <f t="shared" si="37"/>
        <v>105.72669982910156</v>
      </c>
      <c r="Z81" s="365">
        <f>IF(ISERROR('commented data'!$U35),"",'commented data'!$U35)</f>
        <v>1012.8480224609375</v>
      </c>
      <c r="AA81" s="385">
        <f t="shared" si="38"/>
        <v>1022.9765026855468</v>
      </c>
      <c r="AC81" s="427">
        <f t="shared" si="40"/>
        <v>5.436349035929565</v>
      </c>
      <c r="AD81" s="428">
        <f t="shared" si="39"/>
        <v>0.40983377042482477</v>
      </c>
      <c r="AE81" s="429">
        <f t="shared" si="41"/>
        <v>9.2468662295751756</v>
      </c>
      <c r="AF81" s="430">
        <f t="shared" si="42"/>
        <v>0.95755964559064433</v>
      </c>
    </row>
    <row r="82" spans="1:32" s="5" customFormat="1" x14ac:dyDescent="0.2">
      <c r="A82" s="363">
        <f>'commented data'!$A36</f>
        <v>41182.375</v>
      </c>
      <c r="B82" s="364">
        <f>IF(ISERROR('commented data'!$B36),"",'commented data'!$B36)</f>
        <v>894.02197265625</v>
      </c>
      <c r="C82" s="364">
        <f>IF(ISERROR('commented data'!$C36),"",'commented data'!$C36)</f>
        <v>442.96231079101563</v>
      </c>
      <c r="D82" s="364">
        <f>IF(ISERROR('commented data'!$D36),"",'commented data'!$D36)</f>
        <v>5702.71923828125</v>
      </c>
      <c r="E82" s="364">
        <f>IF(ISERROR('commented data'!$E36),"",'commented data'!$E36)</f>
        <v>10.076399803161621</v>
      </c>
      <c r="F82" s="357">
        <f t="shared" si="28"/>
        <v>106.19624626159668</v>
      </c>
      <c r="G82" s="362">
        <f t="shared" si="29"/>
        <v>49280.12274197329</v>
      </c>
      <c r="H82" s="359">
        <f>IF(ISERROR('commented data'!$N36),"",'commented data'!$N36)</f>
        <v>13.522322980794707</v>
      </c>
      <c r="I82" s="359">
        <f>IFERROR('commented data'!O36,"")</f>
        <v>15.319848546044753</v>
      </c>
      <c r="J82" s="358">
        <f>IF(ISERROR('commented data'!$P36),"",'commented data'!$P36)</f>
        <v>1</v>
      </c>
      <c r="K82" s="328">
        <f>IF(ISERROR('commented data'!$Q36),"",'commented data'!$Q36)</f>
        <v>1</v>
      </c>
      <c r="L82" s="328">
        <f>IF(ISERROR('commented data'!$R36),"",'commented data'!$R36)</f>
        <v>1</v>
      </c>
      <c r="M82" s="328">
        <f>IF(ISERROR('commented data'!$S36),"",'commented data'!$S36)</f>
        <v>1</v>
      </c>
      <c r="N82" s="366">
        <f t="shared" si="30"/>
        <v>1</v>
      </c>
      <c r="O82" s="367" t="b">
        <f t="shared" si="31"/>
        <v>1</v>
      </c>
      <c r="P82" s="365">
        <f>IF(ISERROR('commented data'!$J36),"",'commented data'!$J36)</f>
        <v>105.14479827880859</v>
      </c>
      <c r="Q82" s="368">
        <f t="shared" si="21"/>
        <v>105.14479827880859</v>
      </c>
      <c r="R82" s="368" t="str">
        <f t="shared" si="32"/>
        <v/>
      </c>
      <c r="S82" s="369">
        <f t="shared" si="33"/>
        <v>105.14479827880859</v>
      </c>
      <c r="T82" s="365">
        <f>IF(ISERROR('commented data'!$M36),"",'commented data'!$M36)</f>
        <v>77996.09375</v>
      </c>
      <c r="U82" s="370">
        <f t="shared" si="34"/>
        <v>77996.09375</v>
      </c>
      <c r="V82" s="371">
        <f t="shared" si="35"/>
        <v>77996.09375</v>
      </c>
      <c r="W82" s="383">
        <f t="shared" si="36"/>
        <v>67856.6015625</v>
      </c>
      <c r="X82" s="365">
        <f>IF(ISERROR('commented data'!$T36),"",'commented data'!$T36)</f>
        <v>106.57769775390625</v>
      </c>
      <c r="Y82" s="384">
        <f t="shared" si="37"/>
        <v>106.57769775390625</v>
      </c>
      <c r="Z82" s="365">
        <f>IF(ISERROR('commented data'!$U36),"",'commented data'!$U36)</f>
        <v>1012.8519897460937</v>
      </c>
      <c r="AA82" s="385">
        <f t="shared" si="38"/>
        <v>1022.9805096435547</v>
      </c>
      <c r="AC82" s="427">
        <f t="shared" si="40"/>
        <v>5.2333640505083059</v>
      </c>
      <c r="AD82" s="428">
        <f t="shared" si="39"/>
        <v>0.38701664336379732</v>
      </c>
      <c r="AE82" s="429">
        <f t="shared" si="41"/>
        <v>9.2696833566362038</v>
      </c>
      <c r="AF82" s="430">
        <f t="shared" si="42"/>
        <v>0.95992247420300958</v>
      </c>
    </row>
    <row r="83" spans="1:32" s="5" customFormat="1" x14ac:dyDescent="0.2">
      <c r="A83" s="363">
        <f>'commented data'!$A37</f>
        <v>41182.416666666664</v>
      </c>
      <c r="B83" s="364">
        <f>IF(ISERROR('commented data'!$B37),"",'commented data'!$B37)</f>
        <v>894.14849853515625</v>
      </c>
      <c r="C83" s="364">
        <f>IF(ISERROR('commented data'!$C37),"",'commented data'!$C37)</f>
        <v>441.9901123046875</v>
      </c>
      <c r="D83" s="364">
        <f>IF(ISERROR('commented data'!$D37),"",'commented data'!$D37)</f>
        <v>5684.7548828125</v>
      </c>
      <c r="E83" s="364">
        <f>IF(ISERROR('commented data'!$E37),"",'commented data'!$E37)</f>
        <v>10.070910453796387</v>
      </c>
      <c r="F83" s="357">
        <f t="shared" si="28"/>
        <v>104.62994178771973</v>
      </c>
      <c r="G83" s="362">
        <f t="shared" si="29"/>
        <v>49121.444708835501</v>
      </c>
      <c r="H83" s="359">
        <f>IF(ISERROR('commented data'!$N37),"",'commented data'!$N37)</f>
        <v>14.193391860679913</v>
      </c>
      <c r="I83" s="359">
        <f>IFERROR('commented data'!O37,"")</f>
        <v>15.27158890121407</v>
      </c>
      <c r="J83" s="358">
        <f>IF(ISERROR('commented data'!$P37),"",'commented data'!$P37)</f>
        <v>1</v>
      </c>
      <c r="K83" s="328">
        <f>IF(ISERROR('commented data'!$Q37),"",'commented data'!$Q37)</f>
        <v>1</v>
      </c>
      <c r="L83" s="328">
        <f>IF(ISERROR('commented data'!$R37),"",'commented data'!$R37)</f>
        <v>1</v>
      </c>
      <c r="M83" s="328">
        <f>IF(ISERROR('commented data'!$S37),"",'commented data'!$S37)</f>
        <v>1</v>
      </c>
      <c r="N83" s="366">
        <f t="shared" si="30"/>
        <v>1</v>
      </c>
      <c r="O83" s="367" t="b">
        <f t="shared" si="31"/>
        <v>1</v>
      </c>
      <c r="P83" s="365">
        <f>IF(ISERROR('commented data'!$J37),"",'commented data'!$J37)</f>
        <v>103.59400177001953</v>
      </c>
      <c r="Q83" s="368">
        <f t="shared" si="21"/>
        <v>103.59400177001953</v>
      </c>
      <c r="R83" s="368" t="str">
        <f t="shared" si="32"/>
        <v/>
      </c>
      <c r="S83" s="369">
        <f t="shared" si="33"/>
        <v>103.59400177001953</v>
      </c>
      <c r="T83" s="365">
        <f>IF(ISERROR('commented data'!$M37),"",'commented data'!$M37)</f>
        <v>77845.1328125</v>
      </c>
      <c r="U83" s="370">
        <f t="shared" si="34"/>
        <v>77845.1328125</v>
      </c>
      <c r="V83" s="371">
        <f t="shared" si="35"/>
        <v>77845.1328125</v>
      </c>
      <c r="W83" s="383">
        <f t="shared" si="36"/>
        <v>67725.265546875002</v>
      </c>
      <c r="X83" s="365">
        <f>IF(ISERROR('commented data'!$T37),"",'commented data'!$T37)</f>
        <v>107.07039642333984</v>
      </c>
      <c r="Y83" s="384">
        <f t="shared" si="37"/>
        <v>107.07039642333984</v>
      </c>
      <c r="Z83" s="365">
        <f>IF(ISERROR('commented data'!$U37),"",'commented data'!$U37)</f>
        <v>1012.8610229492187</v>
      </c>
      <c r="AA83" s="385">
        <f t="shared" si="38"/>
        <v>1022.989633178711</v>
      </c>
      <c r="AC83" s="427">
        <f t="shared" si="40"/>
        <v>5.1395739004141516</v>
      </c>
      <c r="AD83" s="428">
        <f t="shared" si="39"/>
        <v>0.36211033633562684</v>
      </c>
      <c r="AE83" s="429">
        <f t="shared" si="41"/>
        <v>9.2945896636643734</v>
      </c>
      <c r="AF83" s="430">
        <f t="shared" si="42"/>
        <v>0.96250164794022519</v>
      </c>
    </row>
    <row r="84" spans="1:32" s="5" customFormat="1" x14ac:dyDescent="0.2">
      <c r="A84" s="363">
        <f>'commented data'!$A38</f>
        <v>41182.458333333336</v>
      </c>
      <c r="B84" s="364">
        <f>IF(ISERROR('commented data'!$B38),"",'commented data'!$B38)</f>
        <v>894.97039794921875</v>
      </c>
      <c r="C84" s="364">
        <f>IF(ISERROR('commented data'!$C38),"",'commented data'!$C38)</f>
        <v>441.82540893554687</v>
      </c>
      <c r="D84" s="364">
        <f>IF(ISERROR('commented data'!$D38),"",'commented data'!$D38)</f>
        <v>5689.64306640625</v>
      </c>
      <c r="E84" s="364">
        <f>IF(ISERROR('commented data'!$E38),"",'commented data'!$E38)</f>
        <v>10.082969665527344</v>
      </c>
      <c r="F84" s="357">
        <f t="shared" si="28"/>
        <v>102.78941497802734</v>
      </c>
      <c r="G84" s="362">
        <f t="shared" si="29"/>
        <v>49085.328097763282</v>
      </c>
      <c r="H84" s="359">
        <f>IF(ISERROR('commented data'!$N38),"",'commented data'!$N38)</f>
        <v>13.997793413278487</v>
      </c>
      <c r="I84" s="359">
        <f>IFERROR('commented data'!O38,"")</f>
        <v>15.284720572122714</v>
      </c>
      <c r="J84" s="358">
        <f>IF(ISERROR('commented data'!$P38),"",'commented data'!$P38)</f>
        <v>1</v>
      </c>
      <c r="K84" s="328">
        <f>IF(ISERROR('commented data'!$Q38),"",'commented data'!$Q38)</f>
        <v>1</v>
      </c>
      <c r="L84" s="328">
        <f>IF(ISERROR('commented data'!$R38),"",'commented data'!$R38)</f>
        <v>1</v>
      </c>
      <c r="M84" s="328">
        <f>IF(ISERROR('commented data'!$S38),"",'commented data'!$S38)</f>
        <v>1</v>
      </c>
      <c r="N84" s="366">
        <f t="shared" si="30"/>
        <v>1</v>
      </c>
      <c r="O84" s="367" t="b">
        <f t="shared" si="31"/>
        <v>1</v>
      </c>
      <c r="P84" s="365">
        <f>IF(ISERROR('commented data'!$J38),"",'commented data'!$J38)</f>
        <v>101.77169799804687</v>
      </c>
      <c r="Q84" s="368">
        <f t="shared" si="21"/>
        <v>101.77169799804687</v>
      </c>
      <c r="R84" s="368" t="str">
        <f t="shared" si="32"/>
        <v/>
      </c>
      <c r="S84" s="369">
        <f t="shared" si="33"/>
        <v>101.77169799804687</v>
      </c>
      <c r="T84" s="365">
        <f>IF(ISERROR('commented data'!$M38),"",'commented data'!$M38)</f>
        <v>77844.9921875</v>
      </c>
      <c r="U84" s="370">
        <f t="shared" si="34"/>
        <v>77844.9921875</v>
      </c>
      <c r="V84" s="371">
        <f t="shared" si="35"/>
        <v>77844.9921875</v>
      </c>
      <c r="W84" s="383">
        <f t="shared" si="36"/>
        <v>67725.143203125001</v>
      </c>
      <c r="X84" s="365">
        <f>IF(ISERROR('commented data'!$T38),"",'commented data'!$T38)</f>
        <v>107.35359954833984</v>
      </c>
      <c r="Y84" s="384">
        <f t="shared" si="37"/>
        <v>107.35359954833984</v>
      </c>
      <c r="Z84" s="365">
        <f>IF(ISERROR('commented data'!$U38),"",'commented data'!$U38)</f>
        <v>1012.8720092773437</v>
      </c>
      <c r="AA84" s="385">
        <f t="shared" si="38"/>
        <v>1023.0007293701171</v>
      </c>
      <c r="AC84" s="427">
        <f t="shared" si="40"/>
        <v>5.0454521591736148</v>
      </c>
      <c r="AD84" s="428">
        <f t="shared" si="39"/>
        <v>0.36044625107750439</v>
      </c>
      <c r="AE84" s="429">
        <f t="shared" si="41"/>
        <v>9.2962537489224957</v>
      </c>
      <c r="AF84" s="430">
        <f t="shared" si="42"/>
        <v>0.96267397236348806</v>
      </c>
    </row>
    <row r="85" spans="1:32" s="5" customFormat="1" x14ac:dyDescent="0.2">
      <c r="A85" s="363">
        <f>'commented data'!$A39</f>
        <v>41182.5</v>
      </c>
      <c r="B85" s="364">
        <f>IF(ISERROR('commented data'!$B39),"",'commented data'!$B39)</f>
        <v>895.017578125</v>
      </c>
      <c r="C85" s="364">
        <f>IF(ISERROR('commented data'!$C39),"",'commented data'!$C39)</f>
        <v>442.20260620117187</v>
      </c>
      <c r="D85" s="364">
        <f>IF(ISERROR('commented data'!$D39),"",'commented data'!$D39)</f>
        <v>5679.3291015625</v>
      </c>
      <c r="E85" s="364">
        <f>IF(ISERROR('commented data'!$E39),"",'commented data'!$E39)</f>
        <v>10.075630187988281</v>
      </c>
      <c r="F85" s="357">
        <f t="shared" si="28"/>
        <v>102.04423637390137</v>
      </c>
      <c r="G85" s="362">
        <f t="shared" si="29"/>
        <v>49103.875535917112</v>
      </c>
      <c r="H85" s="359">
        <f>IF(ISERROR('commented data'!$N39),"",'commented data'!$N39)</f>
        <v>13.821116577820794</v>
      </c>
      <c r="I85" s="359">
        <f>IFERROR('commented data'!O39,"")</f>
        <v>15.257013021967554</v>
      </c>
      <c r="J85" s="358">
        <f>IF(ISERROR('commented data'!$P39),"",'commented data'!$P39)</f>
        <v>1</v>
      </c>
      <c r="K85" s="328">
        <f>IF(ISERROR('commented data'!$Q39),"",'commented data'!$Q39)</f>
        <v>1</v>
      </c>
      <c r="L85" s="328">
        <f>IF(ISERROR('commented data'!$R39),"",'commented data'!$R39)</f>
        <v>1</v>
      </c>
      <c r="M85" s="328">
        <f>IF(ISERROR('commented data'!$S39),"",'commented data'!$S39)</f>
        <v>1</v>
      </c>
      <c r="N85" s="366">
        <f t="shared" si="30"/>
        <v>1</v>
      </c>
      <c r="O85" s="367" t="b">
        <f t="shared" si="31"/>
        <v>1</v>
      </c>
      <c r="P85" s="365">
        <f>IF(ISERROR('commented data'!$J39),"",'commented data'!$J39)</f>
        <v>101.03389739990234</v>
      </c>
      <c r="Q85" s="368">
        <f t="shared" si="21"/>
        <v>101.03389739990234</v>
      </c>
      <c r="R85" s="368" t="str">
        <f t="shared" si="32"/>
        <v/>
      </c>
      <c r="S85" s="369">
        <f t="shared" si="33"/>
        <v>101.03389739990234</v>
      </c>
      <c r="T85" s="365">
        <f>IF(ISERROR('commented data'!$M39),"",'commented data'!$M39)</f>
        <v>77937.7421875</v>
      </c>
      <c r="U85" s="370">
        <f t="shared" si="34"/>
        <v>77937.7421875</v>
      </c>
      <c r="V85" s="371">
        <f t="shared" si="35"/>
        <v>77937.7421875</v>
      </c>
      <c r="W85" s="383">
        <f t="shared" si="36"/>
        <v>67805.835703125005</v>
      </c>
      <c r="X85" s="365">
        <f>IF(ISERROR('commented data'!$T39),"",'commented data'!$T39)</f>
        <v>107.66570281982422</v>
      </c>
      <c r="Y85" s="384">
        <f t="shared" si="37"/>
        <v>107.66570281982422</v>
      </c>
      <c r="Z85" s="365">
        <f>IF(ISERROR('commented data'!$U39),"",'commented data'!$U39)</f>
        <v>1012.8790283203125</v>
      </c>
      <c r="AA85" s="385">
        <f t="shared" si="38"/>
        <v>1023.0078186035156</v>
      </c>
      <c r="AC85" s="427">
        <f t="shared" si="40"/>
        <v>5.010767482061758</v>
      </c>
      <c r="AD85" s="428">
        <f t="shared" si="39"/>
        <v>0.36254433235175104</v>
      </c>
      <c r="AE85" s="429">
        <f t="shared" si="41"/>
        <v>9.2941556676482495</v>
      </c>
      <c r="AF85" s="430">
        <f t="shared" si="42"/>
        <v>0.9624567054633828</v>
      </c>
    </row>
    <row r="86" spans="1:32" s="5" customFormat="1" x14ac:dyDescent="0.2">
      <c r="A86" s="363">
        <f>'commented data'!$A40</f>
        <v>41182.541666666664</v>
      </c>
      <c r="B86" s="364">
        <f>IF(ISERROR('commented data'!$B40),"",'commented data'!$B40)</f>
        <v>895.01568603515625</v>
      </c>
      <c r="C86" s="364">
        <f>IF(ISERROR('commented data'!$C40),"",'commented data'!$C40)</f>
        <v>441.38308715820313</v>
      </c>
      <c r="D86" s="364">
        <f>IF(ISERROR('commented data'!$D40),"",'commented data'!$D40)</f>
        <v>5665.169921875</v>
      </c>
      <c r="E86" s="364">
        <f>IF(ISERROR('commented data'!$E40),"",'commented data'!$E40)</f>
        <v>10.066240310668945</v>
      </c>
      <c r="F86" s="357">
        <f t="shared" si="28"/>
        <v>101.23795936584473</v>
      </c>
      <c r="G86" s="362">
        <f t="shared" si="29"/>
        <v>48994.302832250927</v>
      </c>
      <c r="H86" s="359">
        <f>IF(ISERROR('commented data'!$N40),"",'commented data'!$N40)</f>
        <v>15.348042310492964</v>
      </c>
      <c r="I86" s="359">
        <f>IFERROR('commented data'!O40,"")</f>
        <v>15.218975643782667</v>
      </c>
      <c r="J86" s="358">
        <f>IF(ISERROR('commented data'!$P40),"",'commented data'!$P40)</f>
        <v>1</v>
      </c>
      <c r="K86" s="328">
        <f>IF(ISERROR('commented data'!$Q40),"",'commented data'!$Q40)</f>
        <v>1</v>
      </c>
      <c r="L86" s="328">
        <f>IF(ISERROR('commented data'!$R40),"",'commented data'!$R40)</f>
        <v>1</v>
      </c>
      <c r="M86" s="328">
        <f>IF(ISERROR('commented data'!$S40),"",'commented data'!$S40)</f>
        <v>1</v>
      </c>
      <c r="N86" s="366">
        <f t="shared" si="30"/>
        <v>1</v>
      </c>
      <c r="O86" s="367" t="b">
        <f t="shared" si="31"/>
        <v>1</v>
      </c>
      <c r="P86" s="365">
        <f>IF(ISERROR('commented data'!$J40),"",'commented data'!$J40)</f>
        <v>100.23560333251953</v>
      </c>
      <c r="Q86" s="368">
        <f t="shared" si="21"/>
        <v>100.23560333251953</v>
      </c>
      <c r="R86" s="368" t="str">
        <f t="shared" si="32"/>
        <v/>
      </c>
      <c r="S86" s="369">
        <f t="shared" si="33"/>
        <v>100.23560333251953</v>
      </c>
      <c r="T86" s="365">
        <f>IF(ISERROR('commented data'!$M40),"",'commented data'!$M40)</f>
        <v>77716</v>
      </c>
      <c r="U86" s="370">
        <f t="shared" si="34"/>
        <v>77716</v>
      </c>
      <c r="V86" s="371">
        <f t="shared" si="35"/>
        <v>77716</v>
      </c>
      <c r="W86" s="383">
        <f t="shared" si="36"/>
        <v>67612.92</v>
      </c>
      <c r="X86" s="365">
        <f>IF(ISERROR('commented data'!$T40),"",'commented data'!$T40)</f>
        <v>107.42960357666016</v>
      </c>
      <c r="Y86" s="384">
        <f t="shared" si="37"/>
        <v>107.42960357666016</v>
      </c>
      <c r="Z86" s="365">
        <f>IF(ISERROR('commented data'!$U40),"",'commented data'!$U40)</f>
        <v>1012.8740234375</v>
      </c>
      <c r="AA86" s="385">
        <f t="shared" si="38"/>
        <v>1023.002763671875</v>
      </c>
      <c r="AC86" s="427">
        <f t="shared" si="40"/>
        <v>4.9600832392893102</v>
      </c>
      <c r="AD86" s="428">
        <f t="shared" si="39"/>
        <v>0.32317367511413886</v>
      </c>
      <c r="AE86" s="429">
        <f t="shared" si="41"/>
        <v>9.3335263248858613</v>
      </c>
      <c r="AF86" s="430">
        <f t="shared" si="42"/>
        <v>0.96653373563286227</v>
      </c>
    </row>
    <row r="87" spans="1:32" s="5" customFormat="1" x14ac:dyDescent="0.2">
      <c r="A87" s="363">
        <f>'commented data'!$A41</f>
        <v>41182.583333333336</v>
      </c>
      <c r="B87" s="364">
        <f>IF(ISERROR('commented data'!$B41),"",'commented data'!$B41)</f>
        <v>895.05621337890625</v>
      </c>
      <c r="C87" s="364">
        <f>IF(ISERROR('commented data'!$C41),"",'commented data'!$C41)</f>
        <v>440.64260864257812</v>
      </c>
      <c r="D87" s="364">
        <f>IF(ISERROR('commented data'!$D41),"",'commented data'!$D41)</f>
        <v>5655.0009765625</v>
      </c>
      <c r="E87" s="364">
        <f>IF(ISERROR('commented data'!$E41),"",'commented data'!$E41)</f>
        <v>10.057979583740234</v>
      </c>
      <c r="F87" s="357">
        <f t="shared" si="28"/>
        <v>100.0446410369873</v>
      </c>
      <c r="G87" s="362">
        <f t="shared" si="29"/>
        <v>48958.388260702013</v>
      </c>
      <c r="H87" s="359">
        <f>IF(ISERROR('commented data'!$N41),"",'commented data'!$N41)</f>
        <v>14.123981419283519</v>
      </c>
      <c r="I87" s="359">
        <f>IFERROR('commented data'!O41,"")</f>
        <v>15.191657675713197</v>
      </c>
      <c r="J87" s="358">
        <f>IF(ISERROR('commented data'!$P41),"",'commented data'!$P41)</f>
        <v>1</v>
      </c>
      <c r="K87" s="328">
        <f>IF(ISERROR('commented data'!$Q41),"",'commented data'!$Q41)</f>
        <v>1</v>
      </c>
      <c r="L87" s="328">
        <f>IF(ISERROR('commented data'!$R41),"",'commented data'!$R41)</f>
        <v>1</v>
      </c>
      <c r="M87" s="328">
        <f>IF(ISERROR('commented data'!$S41),"",'commented data'!$S41)</f>
        <v>1</v>
      </c>
      <c r="N87" s="366">
        <f t="shared" si="30"/>
        <v>1</v>
      </c>
      <c r="O87" s="367" t="b">
        <f t="shared" si="31"/>
        <v>1</v>
      </c>
      <c r="P87" s="365">
        <f>IF(ISERROR('commented data'!$J41),"",'commented data'!$J41)</f>
        <v>99.054100036621094</v>
      </c>
      <c r="Q87" s="368">
        <f t="shared" si="21"/>
        <v>99.054100036621094</v>
      </c>
      <c r="R87" s="368" t="str">
        <f t="shared" si="32"/>
        <v/>
      </c>
      <c r="S87" s="369">
        <f t="shared" si="33"/>
        <v>99.054100036621094</v>
      </c>
      <c r="T87" s="365">
        <f>IF(ISERROR('commented data'!$M41),"",'commented data'!$M41)</f>
        <v>77633.546875</v>
      </c>
      <c r="U87" s="370">
        <f t="shared" si="34"/>
        <v>77633.546875</v>
      </c>
      <c r="V87" s="371">
        <f t="shared" si="35"/>
        <v>77633.546875</v>
      </c>
      <c r="W87" s="383">
        <f t="shared" si="36"/>
        <v>67541.185781249995</v>
      </c>
      <c r="X87" s="365">
        <f>IF(ISERROR('commented data'!$T41),"",'commented data'!$T41)</f>
        <v>107.30319976806641</v>
      </c>
      <c r="Y87" s="384">
        <f t="shared" si="37"/>
        <v>107.30319976806641</v>
      </c>
      <c r="Z87" s="365">
        <f>IF(ISERROR('commented data'!$U41),"",'commented data'!$U41)</f>
        <v>1012.8699951171875</v>
      </c>
      <c r="AA87" s="385">
        <f t="shared" si="38"/>
        <v>1022.9986950683594</v>
      </c>
      <c r="AC87" s="427">
        <f t="shared" si="40"/>
        <v>4.8980243792913862</v>
      </c>
      <c r="AD87" s="428">
        <f t="shared" si="39"/>
        <v>0.34678779544442739</v>
      </c>
      <c r="AE87" s="429">
        <f t="shared" si="41"/>
        <v>9.3099122045555731</v>
      </c>
      <c r="AF87" s="430">
        <f t="shared" si="42"/>
        <v>0.96408837434688588</v>
      </c>
    </row>
    <row r="88" spans="1:32" s="5" customFormat="1" x14ac:dyDescent="0.2">
      <c r="A88" s="363">
        <f>'commented data'!$A42</f>
        <v>41182.625</v>
      </c>
      <c r="B88" s="364">
        <f>IF(ISERROR('commented data'!$B42),"",'commented data'!$B42)</f>
        <v>895.04742431640625</v>
      </c>
      <c r="C88" s="364">
        <f>IF(ISERROR('commented data'!$C42),"",'commented data'!$C42)</f>
        <v>440.38180541992187</v>
      </c>
      <c r="D88" s="364">
        <f>IF(ISERROR('commented data'!$D42),"",'commented data'!$D42)</f>
        <v>5648.56982421875</v>
      </c>
      <c r="E88" s="364">
        <f>IF(ISERROR('commented data'!$E42),"",'commented data'!$E42)</f>
        <v>10.060640335083008</v>
      </c>
      <c r="F88" s="357">
        <f t="shared" si="28"/>
        <v>98.228672256469721</v>
      </c>
      <c r="G88" s="362">
        <f t="shared" si="29"/>
        <v>48908.368515548878</v>
      </c>
      <c r="H88" s="359">
        <f>IF(ISERROR('commented data'!$N42),"",'commented data'!$N42)</f>
        <v>13.903745230364729</v>
      </c>
      <c r="I88" s="359">
        <f>IFERROR('commented data'!O42,"")</f>
        <v>15.174380956350719</v>
      </c>
      <c r="J88" s="358">
        <f>IF(ISERROR('commented data'!$P42),"",'commented data'!$P42)</f>
        <v>1</v>
      </c>
      <c r="K88" s="328">
        <f>IF(ISERROR('commented data'!$Q42),"",'commented data'!$Q42)</f>
        <v>1</v>
      </c>
      <c r="L88" s="328">
        <f>IF(ISERROR('commented data'!$R42),"",'commented data'!$R42)</f>
        <v>1</v>
      </c>
      <c r="M88" s="328">
        <f>IF(ISERROR('commented data'!$S42),"",'commented data'!$S42)</f>
        <v>1</v>
      </c>
      <c r="N88" s="366">
        <f t="shared" si="30"/>
        <v>1</v>
      </c>
      <c r="O88" s="367" t="b">
        <f t="shared" si="31"/>
        <v>1</v>
      </c>
      <c r="P88" s="365">
        <f>IF(ISERROR('commented data'!$J42),"",'commented data'!$J42)</f>
        <v>97.256111145019531</v>
      </c>
      <c r="Q88" s="368">
        <f t="shared" si="21"/>
        <v>97.256111145019531</v>
      </c>
      <c r="R88" s="368" t="str">
        <f t="shared" si="32"/>
        <v/>
      </c>
      <c r="S88" s="369">
        <f t="shared" si="33"/>
        <v>97.256111145019531</v>
      </c>
      <c r="T88" s="365">
        <f>IF(ISERROR('commented data'!$M42),"",'commented data'!$M42)</f>
        <v>77622.046875</v>
      </c>
      <c r="U88" s="370">
        <f t="shared" si="34"/>
        <v>77622.046875</v>
      </c>
      <c r="V88" s="371">
        <f t="shared" si="35"/>
        <v>77622.046875</v>
      </c>
      <c r="W88" s="383">
        <f t="shared" si="36"/>
        <v>67531.180781250005</v>
      </c>
      <c r="X88" s="365">
        <f>IF(ISERROR('commented data'!$T42),"",'commented data'!$T42)</f>
        <v>107.64040374755859</v>
      </c>
      <c r="Y88" s="384">
        <f t="shared" si="37"/>
        <v>107.64040374755859</v>
      </c>
      <c r="Z88" s="365">
        <f>IF(ISERROR('commented data'!$U42),"",'commented data'!$U42)</f>
        <v>1012.8820190429687</v>
      </c>
      <c r="AA88" s="385">
        <f t="shared" si="38"/>
        <v>1023.0108392333984</v>
      </c>
      <c r="AC88" s="427">
        <f t="shared" si="40"/>
        <v>4.804204101512493</v>
      </c>
      <c r="AD88" s="428">
        <f t="shared" si="39"/>
        <v>0.34553309355960249</v>
      </c>
      <c r="AE88" s="429">
        <f t="shared" si="41"/>
        <v>9.3111669064403983</v>
      </c>
      <c r="AF88" s="430">
        <f t="shared" si="42"/>
        <v>0.96421830505663397</v>
      </c>
    </row>
    <row r="89" spans="1:32" s="5" customFormat="1" x14ac:dyDescent="0.2">
      <c r="A89" s="363">
        <f>'commented data'!$A43</f>
        <v>41182.666666666664</v>
      </c>
      <c r="B89" s="364">
        <f>IF(ISERROR('commented data'!$B43),"",'commented data'!$B43)</f>
        <v>894.9813232421875</v>
      </c>
      <c r="C89" s="364">
        <f>IF(ISERROR('commented data'!$C43),"",'commented data'!$C43)</f>
        <v>440.52590942382813</v>
      </c>
      <c r="D89" s="364">
        <f>IF(ISERROR('commented data'!$D43),"",'commented data'!$D43)</f>
        <v>5645.89501953125</v>
      </c>
      <c r="E89" s="364">
        <f>IF(ISERROR('commented data'!$E43),"",'commented data'!$E43)</f>
        <v>10.057250022888184</v>
      </c>
      <c r="F89" s="357">
        <f t="shared" si="28"/>
        <v>97.730468673706056</v>
      </c>
      <c r="G89" s="362">
        <f t="shared" si="29"/>
        <v>48850.446624122887</v>
      </c>
      <c r="H89" s="359">
        <f>IF(ISERROR('commented data'!$N43),"",'commented data'!$N43)</f>
        <v>13.866358528743149</v>
      </c>
      <c r="I89" s="359">
        <f>IFERROR('commented data'!O43,"")</f>
        <v>15.167195331214614</v>
      </c>
      <c r="J89" s="358">
        <f>IF(ISERROR('commented data'!$P43),"",'commented data'!$P43)</f>
        <v>1</v>
      </c>
      <c r="K89" s="328">
        <f>IF(ISERROR('commented data'!$Q43),"",'commented data'!$Q43)</f>
        <v>1</v>
      </c>
      <c r="L89" s="328">
        <f>IF(ISERROR('commented data'!$R43),"",'commented data'!$R43)</f>
        <v>1</v>
      </c>
      <c r="M89" s="328">
        <f>IF(ISERROR('commented data'!$S43),"",'commented data'!$S43)</f>
        <v>1</v>
      </c>
      <c r="N89" s="366">
        <f t="shared" si="30"/>
        <v>1</v>
      </c>
      <c r="O89" s="367" t="b">
        <f t="shared" si="31"/>
        <v>1</v>
      </c>
      <c r="P89" s="365">
        <f>IF(ISERROR('commented data'!$J43),"",'commented data'!$J43)</f>
        <v>96.762840270996094</v>
      </c>
      <c r="Q89" s="368">
        <f t="shared" si="21"/>
        <v>96.762840270996094</v>
      </c>
      <c r="R89" s="368" t="str">
        <f t="shared" si="32"/>
        <v/>
      </c>
      <c r="S89" s="369">
        <f t="shared" si="33"/>
        <v>96.762840270996094</v>
      </c>
      <c r="T89" s="365">
        <f>IF(ISERROR('commented data'!$M43),"",'commented data'!$M43)</f>
        <v>77591.4765625</v>
      </c>
      <c r="U89" s="370">
        <f t="shared" si="34"/>
        <v>77591.4765625</v>
      </c>
      <c r="V89" s="371">
        <f t="shared" si="35"/>
        <v>77591.4765625</v>
      </c>
      <c r="W89" s="383">
        <f t="shared" si="36"/>
        <v>67504.584609375001</v>
      </c>
      <c r="X89" s="365">
        <f>IF(ISERROR('commented data'!$T43),"",'commented data'!$T43)</f>
        <v>107.94100189208984</v>
      </c>
      <c r="Y89" s="384">
        <f t="shared" si="37"/>
        <v>107.94100189208984</v>
      </c>
      <c r="Z89" s="365">
        <f>IF(ISERROR('commented data'!$U43),"",'commented data'!$U43)</f>
        <v>1012.8800048828125</v>
      </c>
      <c r="AA89" s="385">
        <f t="shared" si="38"/>
        <v>1023.0088049316406</v>
      </c>
      <c r="AC89" s="427">
        <f t="shared" si="40"/>
        <v>4.7741770434953912</v>
      </c>
      <c r="AD89" s="428">
        <f t="shared" si="39"/>
        <v>0.34429926455450766</v>
      </c>
      <c r="AE89" s="429">
        <f t="shared" si="41"/>
        <v>9.3124007354454932</v>
      </c>
      <c r="AF89" s="430">
        <f t="shared" si="42"/>
        <v>0.96434607427438901</v>
      </c>
    </row>
    <row r="90" spans="1:32" s="5" customFormat="1" x14ac:dyDescent="0.2">
      <c r="A90" s="363">
        <f>'commented data'!$A44</f>
        <v>41182.708333333336</v>
      </c>
      <c r="B90" s="364">
        <f>IF(ISERROR('commented data'!$B44),"",'commented data'!$B44)</f>
        <v>894.96551513671875</v>
      </c>
      <c r="C90" s="364">
        <f>IF(ISERROR('commented data'!$C44),"",'commented data'!$C44)</f>
        <v>440.93560791015625</v>
      </c>
      <c r="D90" s="364">
        <f>IF(ISERROR('commented data'!$D44),"",'commented data'!$D44)</f>
        <v>5656.1748046875</v>
      </c>
      <c r="E90" s="364">
        <f>IF(ISERROR('commented data'!$E44),"",'commented data'!$E44)</f>
        <v>10.062709808349609</v>
      </c>
      <c r="F90" s="357">
        <f t="shared" si="28"/>
        <v>97.856502914428717</v>
      </c>
      <c r="G90" s="362">
        <f t="shared" si="29"/>
        <v>48812.009008573499</v>
      </c>
      <c r="H90" s="359">
        <f>IF(ISERROR('commented data'!$N44),"",'commented data'!$N44)</f>
        <v>14.154919223827893</v>
      </c>
      <c r="I90" s="359">
        <f>IFERROR('commented data'!O44,"")</f>
        <v>15.194811060676177</v>
      </c>
      <c r="J90" s="358">
        <f>IF(ISERROR('commented data'!$P44),"",'commented data'!$P44)</f>
        <v>1</v>
      </c>
      <c r="K90" s="328">
        <f>IF(ISERROR('commented data'!$Q44),"",'commented data'!$Q44)</f>
        <v>1</v>
      </c>
      <c r="L90" s="328">
        <f>IF(ISERROR('commented data'!$R44),"",'commented data'!$R44)</f>
        <v>1</v>
      </c>
      <c r="M90" s="328">
        <f>IF(ISERROR('commented data'!$S44),"",'commented data'!$S44)</f>
        <v>1</v>
      </c>
      <c r="N90" s="366">
        <f t="shared" si="30"/>
        <v>1</v>
      </c>
      <c r="O90" s="367" t="b">
        <f t="shared" si="31"/>
        <v>1</v>
      </c>
      <c r="P90" s="365">
        <f>IF(ISERROR('commented data'!$J44),"",'commented data'!$J44)</f>
        <v>96.887626647949219</v>
      </c>
      <c r="Q90" s="368">
        <f t="shared" si="21"/>
        <v>96.887626647949219</v>
      </c>
      <c r="R90" s="368" t="str">
        <f t="shared" si="32"/>
        <v/>
      </c>
      <c r="S90" s="369">
        <f t="shared" si="33"/>
        <v>96.887626647949219</v>
      </c>
      <c r="T90" s="365">
        <f>IF(ISERROR('commented data'!$M44),"",'commented data'!$M44)</f>
        <v>77551.2109375</v>
      </c>
      <c r="U90" s="370">
        <f t="shared" si="34"/>
        <v>77551.2109375</v>
      </c>
      <c r="V90" s="371">
        <f t="shared" si="35"/>
        <v>77551.2109375</v>
      </c>
      <c r="W90" s="383">
        <f t="shared" si="36"/>
        <v>67469.553515624997</v>
      </c>
      <c r="X90" s="365">
        <f>IF(ISERROR('commented data'!$T44),"",'commented data'!$T44)</f>
        <v>108.03639984130859</v>
      </c>
      <c r="Y90" s="384">
        <f t="shared" si="37"/>
        <v>108.03639984130859</v>
      </c>
      <c r="Z90" s="365">
        <f>IF(ISERROR('commented data'!$U44),"",'commented data'!$U44)</f>
        <v>1012.8619995117187</v>
      </c>
      <c r="AA90" s="385">
        <f t="shared" si="38"/>
        <v>1022.990619506836</v>
      </c>
      <c r="AC90" s="427">
        <f t="shared" si="40"/>
        <v>4.7765725018065934</v>
      </c>
      <c r="AD90" s="428">
        <f t="shared" si="39"/>
        <v>0.33744964745301265</v>
      </c>
      <c r="AE90" s="429">
        <f t="shared" si="41"/>
        <v>9.3192503525469874</v>
      </c>
      <c r="AF90" s="430">
        <f t="shared" si="42"/>
        <v>0.9650553866794026</v>
      </c>
    </row>
    <row r="91" spans="1:32" s="5" customFormat="1" x14ac:dyDescent="0.2">
      <c r="A91" s="363">
        <f>'commented data'!$A45</f>
        <v>41182.75</v>
      </c>
      <c r="B91" s="364">
        <f>IF(ISERROR('commented data'!$B45),"",'commented data'!$B45)</f>
        <v>894.99908447265625</v>
      </c>
      <c r="C91" s="364">
        <f>IF(ISERROR('commented data'!$C45),"",'commented data'!$C45)</f>
        <v>444.2921142578125</v>
      </c>
      <c r="D91" s="364">
        <f>IF(ISERROR('commented data'!$D45),"",'commented data'!$D45)</f>
        <v>5701.83984375</v>
      </c>
      <c r="E91" s="364">
        <f>IF(ISERROR('commented data'!$E45),"",'commented data'!$E45)</f>
        <v>10.082630157470703</v>
      </c>
      <c r="F91" s="357">
        <f t="shared" si="28"/>
        <v>98.544135437011718</v>
      </c>
      <c r="G91" s="362">
        <f t="shared" si="29"/>
        <v>49112.196300853248</v>
      </c>
      <c r="H91" s="359">
        <f>IF(ISERROR('commented data'!$N45),"",'commented data'!$N45)</f>
        <v>14.253268891675907</v>
      </c>
      <c r="I91" s="359">
        <f>IFERROR('commented data'!O45,"")</f>
        <v>15.317486130770906</v>
      </c>
      <c r="J91" s="358">
        <f>IF(ISERROR('commented data'!$P45),"",'commented data'!$P45)</f>
        <v>1</v>
      </c>
      <c r="K91" s="328">
        <f>IF(ISERROR('commented data'!$Q45),"",'commented data'!$Q45)</f>
        <v>1</v>
      </c>
      <c r="L91" s="328">
        <f>IF(ISERROR('commented data'!$R45),"",'commented data'!$R45)</f>
        <v>1</v>
      </c>
      <c r="M91" s="328">
        <f>IF(ISERROR('commented data'!$S45),"",'commented data'!$S45)</f>
        <v>1</v>
      </c>
      <c r="N91" s="366">
        <f t="shared" si="30"/>
        <v>1</v>
      </c>
      <c r="O91" s="367" t="b">
        <f t="shared" si="31"/>
        <v>1</v>
      </c>
      <c r="P91" s="365">
        <f>IF(ISERROR('commented data'!$J45),"",'commented data'!$J45)</f>
        <v>97.568450927734375</v>
      </c>
      <c r="Q91" s="368">
        <f t="shared" si="21"/>
        <v>97.568450927734375</v>
      </c>
      <c r="R91" s="368" t="str">
        <f t="shared" si="32"/>
        <v/>
      </c>
      <c r="S91" s="369">
        <f t="shared" si="33"/>
        <v>97.568450927734375</v>
      </c>
      <c r="T91" s="365">
        <f>IF(ISERROR('commented data'!$M45),"",'commented data'!$M45)</f>
        <v>77977.6328125</v>
      </c>
      <c r="U91" s="370">
        <f t="shared" si="34"/>
        <v>77977.6328125</v>
      </c>
      <c r="V91" s="371">
        <f t="shared" si="35"/>
        <v>77977.6328125</v>
      </c>
      <c r="W91" s="383">
        <f t="shared" si="36"/>
        <v>67840.540546874996</v>
      </c>
      <c r="X91" s="365">
        <f>IF(ISERROR('commented data'!$T45),"",'commented data'!$T45)</f>
        <v>107.78440093994141</v>
      </c>
      <c r="Y91" s="384">
        <f t="shared" si="37"/>
        <v>107.78440093994141</v>
      </c>
      <c r="Z91" s="365">
        <f>IF(ISERROR('commented data'!$U45),"",'commented data'!$U45)</f>
        <v>1012.8480224609375</v>
      </c>
      <c r="AA91" s="385">
        <f t="shared" si="38"/>
        <v>1022.9765026855468</v>
      </c>
      <c r="AC91" s="427">
        <f t="shared" si="40"/>
        <v>4.8397189238803877</v>
      </c>
      <c r="AD91" s="428">
        <f t="shared" si="39"/>
        <v>0.33955150644122389</v>
      </c>
      <c r="AE91" s="429">
        <f t="shared" si="41"/>
        <v>9.3171484935587774</v>
      </c>
      <c r="AF91" s="430">
        <f t="shared" si="42"/>
        <v>0.96483772857795902</v>
      </c>
    </row>
    <row r="92" spans="1:32" s="5" customFormat="1" x14ac:dyDescent="0.2">
      <c r="A92" s="363">
        <f>'commented data'!$A46</f>
        <v>41182.791666666664</v>
      </c>
      <c r="B92" s="364">
        <f>IF(ISERROR('commented data'!$B46),"",'commented data'!$B46)</f>
        <v>894.9459228515625</v>
      </c>
      <c r="C92" s="364">
        <f>IF(ISERROR('commented data'!$C46),"",'commented data'!$C46)</f>
        <v>445.44229125976562</v>
      </c>
      <c r="D92" s="364">
        <f>IF(ISERROR('commented data'!$D46),"",'commented data'!$D46)</f>
        <v>5712.6337890625</v>
      </c>
      <c r="E92" s="364">
        <f>IF(ISERROR('commented data'!$E46),"",'commented data'!$E46)</f>
        <v>10.085419654846191</v>
      </c>
      <c r="F92" s="357">
        <f t="shared" si="28"/>
        <v>98.634669570922853</v>
      </c>
      <c r="G92" s="362">
        <f t="shared" si="29"/>
        <v>49163.947497763562</v>
      </c>
      <c r="H92" s="359">
        <f>IF(ISERROR('commented data'!$N46),"",'commented data'!$N46)</f>
        <v>15.002079093379288</v>
      </c>
      <c r="I92" s="359">
        <f>IFERROR('commented data'!O46,"")</f>
        <v>15.346483105809016</v>
      </c>
      <c r="J92" s="358">
        <f>IF(ISERROR('commented data'!$P46),"",'commented data'!$P46)</f>
        <v>1</v>
      </c>
      <c r="K92" s="328">
        <f>IF(ISERROR('commented data'!$Q46),"",'commented data'!$Q46)</f>
        <v>1</v>
      </c>
      <c r="L92" s="328">
        <f>IF(ISERROR('commented data'!$R46),"",'commented data'!$R46)</f>
        <v>1</v>
      </c>
      <c r="M92" s="328">
        <f>IF(ISERROR('commented data'!$S46),"",'commented data'!$S46)</f>
        <v>1</v>
      </c>
      <c r="N92" s="366">
        <f t="shared" si="30"/>
        <v>1</v>
      </c>
      <c r="O92" s="367" t="b">
        <f t="shared" si="31"/>
        <v>1</v>
      </c>
      <c r="P92" s="365">
        <f>IF(ISERROR('commented data'!$J46),"",'commented data'!$J46)</f>
        <v>97.658088684082031</v>
      </c>
      <c r="Q92" s="368">
        <f t="shared" si="21"/>
        <v>97.658088684082031</v>
      </c>
      <c r="R92" s="368" t="str">
        <f t="shared" si="32"/>
        <v/>
      </c>
      <c r="S92" s="369">
        <f t="shared" si="33"/>
        <v>97.658088684082031</v>
      </c>
      <c r="T92" s="365">
        <f>IF(ISERROR('commented data'!$M46),"",'commented data'!$M46)</f>
        <v>78049.5234375</v>
      </c>
      <c r="U92" s="370">
        <f t="shared" si="34"/>
        <v>78049.5234375</v>
      </c>
      <c r="V92" s="371">
        <f t="shared" si="35"/>
        <v>78049.5234375</v>
      </c>
      <c r="W92" s="383">
        <f t="shared" si="36"/>
        <v>67903.085390624998</v>
      </c>
      <c r="X92" s="365">
        <f>IF(ISERROR('commented data'!$T46),"",'commented data'!$T46)</f>
        <v>107.73310089111328</v>
      </c>
      <c r="Y92" s="384">
        <f t="shared" si="37"/>
        <v>107.73310089111328</v>
      </c>
      <c r="Z92" s="365">
        <f>IF(ISERROR('commented data'!$U46),"",'commented data'!$U46)</f>
        <v>1012.844970703125</v>
      </c>
      <c r="AA92" s="385">
        <f t="shared" si="38"/>
        <v>1022.9734204101562</v>
      </c>
      <c r="AC92" s="427">
        <f t="shared" si="40"/>
        <v>4.8492697162441081</v>
      </c>
      <c r="AD92" s="428">
        <f t="shared" si="39"/>
        <v>0.32323984469487205</v>
      </c>
      <c r="AE92" s="429">
        <f t="shared" si="41"/>
        <v>9.3334601553051293</v>
      </c>
      <c r="AF92" s="430">
        <f t="shared" si="42"/>
        <v>0.96652688343897275</v>
      </c>
    </row>
    <row r="93" spans="1:32" s="5" customFormat="1" x14ac:dyDescent="0.2">
      <c r="A93" s="363">
        <f>'commented data'!$A47</f>
        <v>41182.833333333336</v>
      </c>
      <c r="B93" s="364">
        <f>IF(ISERROR('commented data'!$B47),"",'commented data'!$B47)</f>
        <v>895.019775390625</v>
      </c>
      <c r="C93" s="364">
        <f>IF(ISERROR('commented data'!$C47),"",'commented data'!$C47)</f>
        <v>447.5906982421875</v>
      </c>
      <c r="D93" s="364">
        <f>IF(ISERROR('commented data'!$D47),"",'commented data'!$D47)</f>
        <v>5744.40380859375</v>
      </c>
      <c r="E93" s="364">
        <f>IF(ISERROR('commented data'!$E47),"",'commented data'!$E47)</f>
        <v>10.092619895935059</v>
      </c>
      <c r="F93" s="357">
        <f t="shared" si="28"/>
        <v>99.724369506835941</v>
      </c>
      <c r="G93" s="362">
        <f t="shared" si="29"/>
        <v>49416.195334045246</v>
      </c>
      <c r="H93" s="359">
        <f>IF(ISERROR('commented data'!$N47),"",'commented data'!$N47)</f>
        <v>15.690659245465067</v>
      </c>
      <c r="I93" s="359">
        <f>IFERROR('commented data'!O47,"")</f>
        <v>15.431830440507948</v>
      </c>
      <c r="J93" s="358">
        <f>IF(ISERROR('commented data'!$P47),"",'commented data'!$P47)</f>
        <v>1</v>
      </c>
      <c r="K93" s="328">
        <f>IF(ISERROR('commented data'!$Q47),"",'commented data'!$Q47)</f>
        <v>1</v>
      </c>
      <c r="L93" s="328">
        <f>IF(ISERROR('commented data'!$R47),"",'commented data'!$R47)</f>
        <v>1</v>
      </c>
      <c r="M93" s="328">
        <f>IF(ISERROR('commented data'!$S47),"",'commented data'!$S47)</f>
        <v>1</v>
      </c>
      <c r="N93" s="366">
        <f t="shared" si="30"/>
        <v>1</v>
      </c>
      <c r="O93" s="367" t="b">
        <f t="shared" si="31"/>
        <v>1</v>
      </c>
      <c r="P93" s="365">
        <f>IF(ISERROR('commented data'!$J47),"",'commented data'!$J47)</f>
        <v>98.73699951171875</v>
      </c>
      <c r="Q93" s="368">
        <f t="shared" si="21"/>
        <v>98.73699951171875</v>
      </c>
      <c r="R93" s="368" t="str">
        <f t="shared" si="32"/>
        <v/>
      </c>
      <c r="S93" s="369">
        <f t="shared" si="33"/>
        <v>98.73699951171875</v>
      </c>
      <c r="T93" s="365">
        <f>IF(ISERROR('commented data'!$M47),"",'commented data'!$M47)</f>
        <v>78405.0234375</v>
      </c>
      <c r="U93" s="370">
        <f t="shared" si="34"/>
        <v>78405.0234375</v>
      </c>
      <c r="V93" s="371">
        <f t="shared" si="35"/>
        <v>78405.0234375</v>
      </c>
      <c r="W93" s="383">
        <f t="shared" si="36"/>
        <v>68212.370390625001</v>
      </c>
      <c r="X93" s="365">
        <f>IF(ISERROR('commented data'!$T47),"",'commented data'!$T47)</f>
        <v>107.51599884033203</v>
      </c>
      <c r="Y93" s="384">
        <f t="shared" si="37"/>
        <v>107.51599884033203</v>
      </c>
      <c r="Z93" s="365">
        <f>IF(ISERROR('commented data'!$U47),"",'commented data'!$U47)</f>
        <v>1012.8480224609375</v>
      </c>
      <c r="AA93" s="385">
        <f t="shared" si="38"/>
        <v>1022.9765026855468</v>
      </c>
      <c r="AC93" s="427">
        <f t="shared" si="40"/>
        <v>4.92799892311431</v>
      </c>
      <c r="AD93" s="428">
        <f t="shared" si="39"/>
        <v>0.31407213973744325</v>
      </c>
      <c r="AE93" s="429">
        <f t="shared" si="41"/>
        <v>9.3426278602625583</v>
      </c>
      <c r="AF93" s="430">
        <f t="shared" si="42"/>
        <v>0.96747624553548905</v>
      </c>
    </row>
    <row r="94" spans="1:32" s="5" customFormat="1" x14ac:dyDescent="0.2">
      <c r="A94" s="363">
        <f>'commented data'!$A48</f>
        <v>41182.875</v>
      </c>
      <c r="B94" s="364">
        <f>IF(ISERROR('commented data'!$B48),"",'commented data'!$B48)</f>
        <v>895.02569580078125</v>
      </c>
      <c r="C94" s="364">
        <f>IF(ISERROR('commented data'!$C48),"",'commented data'!$C48)</f>
        <v>446.59420776367187</v>
      </c>
      <c r="D94" s="364">
        <f>IF(ISERROR('commented data'!$D48),"",'commented data'!$D48)</f>
        <v>5718.787109375</v>
      </c>
      <c r="E94" s="364">
        <f>IF(ISERROR('commented data'!$E48),"",'commented data'!$E48)</f>
        <v>10.088199615478516</v>
      </c>
      <c r="F94" s="357">
        <f t="shared" si="28"/>
        <v>98.976578674316414</v>
      </c>
      <c r="G94" s="362">
        <f t="shared" si="29"/>
        <v>49252.343168541986</v>
      </c>
      <c r="H94" s="359">
        <f>IF(ISERROR('commented data'!$N48),"",'commented data'!$N48)</f>
        <v>14.889838259227691</v>
      </c>
      <c r="I94" s="359">
        <f>IFERROR('commented data'!O48,"")</f>
        <v>15.363013454104967</v>
      </c>
      <c r="J94" s="358">
        <f>IF(ISERROR('commented data'!$P48),"",'commented data'!$P48)</f>
        <v>1</v>
      </c>
      <c r="K94" s="328">
        <f>IF(ISERROR('commented data'!$Q48),"",'commented data'!$Q48)</f>
        <v>1</v>
      </c>
      <c r="L94" s="328">
        <f>IF(ISERROR('commented data'!$R48),"",'commented data'!$R48)</f>
        <v>1</v>
      </c>
      <c r="M94" s="328">
        <f>IF(ISERROR('commented data'!$S48),"",'commented data'!$S48)</f>
        <v>1</v>
      </c>
      <c r="N94" s="366">
        <f t="shared" si="30"/>
        <v>1</v>
      </c>
      <c r="O94" s="367" t="b">
        <f t="shared" si="31"/>
        <v>1</v>
      </c>
      <c r="P94" s="365">
        <f>IF(ISERROR('commented data'!$J48),"",'commented data'!$J48)</f>
        <v>97.996612548828125</v>
      </c>
      <c r="Q94" s="368">
        <f t="shared" si="21"/>
        <v>97.996612548828125</v>
      </c>
      <c r="R94" s="368" t="str">
        <f t="shared" si="32"/>
        <v/>
      </c>
      <c r="S94" s="369">
        <f t="shared" si="33"/>
        <v>97.996612548828125</v>
      </c>
      <c r="T94" s="365">
        <f>IF(ISERROR('commented data'!$M48),"",'commented data'!$M48)</f>
        <v>78169.78125</v>
      </c>
      <c r="U94" s="370">
        <f t="shared" si="34"/>
        <v>78169.78125</v>
      </c>
      <c r="V94" s="371">
        <f t="shared" si="35"/>
        <v>78169.78125</v>
      </c>
      <c r="W94" s="383">
        <f t="shared" si="36"/>
        <v>68007.709687499999</v>
      </c>
      <c r="X94" s="365">
        <f>IF(ISERROR('commented data'!$T48),"",'commented data'!$T48)</f>
        <v>107.63719940185547</v>
      </c>
      <c r="Y94" s="384">
        <f t="shared" si="37"/>
        <v>107.63719940185547</v>
      </c>
      <c r="Z94" s="365">
        <f>IF(ISERROR('commented data'!$U48),"",'commented data'!$U48)</f>
        <v>1012.8499755859375</v>
      </c>
      <c r="AA94" s="385">
        <f t="shared" si="38"/>
        <v>1022.9784753417969</v>
      </c>
      <c r="AC94" s="427">
        <f t="shared" si="40"/>
        <v>4.8748284185156265</v>
      </c>
      <c r="AD94" s="428">
        <f t="shared" si="39"/>
        <v>0.32739297322417493</v>
      </c>
      <c r="AE94" s="429">
        <f t="shared" si="41"/>
        <v>9.329307026775826</v>
      </c>
      <c r="AF94" s="430">
        <f t="shared" si="42"/>
        <v>0.96609680602854242</v>
      </c>
    </row>
    <row r="95" spans="1:32" s="5" customFormat="1" x14ac:dyDescent="0.2">
      <c r="A95" s="363">
        <f>'commented data'!$A49</f>
        <v>41182.916666666664</v>
      </c>
      <c r="B95" s="364">
        <f>IF(ISERROR('commented data'!$B49),"",'commented data'!$B49)</f>
        <v>895.0316162109375</v>
      </c>
      <c r="C95" s="364">
        <f>IF(ISERROR('commented data'!$C49),"",'commented data'!$C49)</f>
        <v>444.99969482421875</v>
      </c>
      <c r="D95" s="364">
        <f>IF(ISERROR('commented data'!$D49),"",'commented data'!$D49)</f>
        <v>5688.6630859375</v>
      </c>
      <c r="E95" s="364">
        <f>IF(ISERROR('commented data'!$E49),"",'commented data'!$E49)</f>
        <v>10.076530456542969</v>
      </c>
      <c r="F95" s="357">
        <f t="shared" si="28"/>
        <v>97.355294113159175</v>
      </c>
      <c r="G95" s="362">
        <f t="shared" si="29"/>
        <v>48992.392677621014</v>
      </c>
      <c r="H95" s="359">
        <f>IF(ISERROR('commented data'!$N49),"",'commented data'!$N49)</f>
        <v>14.552075944170646</v>
      </c>
      <c r="I95" s="359">
        <f>IFERROR('commented data'!O49,"")</f>
        <v>15.282087941664852</v>
      </c>
      <c r="J95" s="358">
        <f>IF(ISERROR('commented data'!$P49),"",'commented data'!$P49)</f>
        <v>1</v>
      </c>
      <c r="K95" s="328">
        <f>IF(ISERROR('commented data'!$Q49),"",'commented data'!$Q49)</f>
        <v>1</v>
      </c>
      <c r="L95" s="328">
        <f>IF(ISERROR('commented data'!$R49),"",'commented data'!$R49)</f>
        <v>1</v>
      </c>
      <c r="M95" s="328">
        <f>IF(ISERROR('commented data'!$S49),"",'commented data'!$S49)</f>
        <v>1</v>
      </c>
      <c r="N95" s="366">
        <f t="shared" si="30"/>
        <v>1</v>
      </c>
      <c r="O95" s="367" t="b">
        <f t="shared" si="31"/>
        <v>1</v>
      </c>
      <c r="P95" s="365">
        <f>IF(ISERROR('commented data'!$J49),"",'commented data'!$J49)</f>
        <v>96.391380310058594</v>
      </c>
      <c r="Q95" s="368">
        <f t="shared" si="21"/>
        <v>96.391380310058594</v>
      </c>
      <c r="R95" s="368" t="str">
        <f t="shared" si="32"/>
        <v/>
      </c>
      <c r="S95" s="369">
        <f t="shared" si="33"/>
        <v>96.391380310058594</v>
      </c>
      <c r="T95" s="365">
        <f>IF(ISERROR('commented data'!$M49),"",'commented data'!$M49)</f>
        <v>77800</v>
      </c>
      <c r="U95" s="370">
        <f t="shared" si="34"/>
        <v>77800</v>
      </c>
      <c r="V95" s="371">
        <f t="shared" si="35"/>
        <v>77800</v>
      </c>
      <c r="W95" s="383">
        <f t="shared" si="36"/>
        <v>67686</v>
      </c>
      <c r="X95" s="365">
        <f>IF(ISERROR('commented data'!$T49),"",'commented data'!$T49)</f>
        <v>107.84639739990234</v>
      </c>
      <c r="Y95" s="384">
        <f t="shared" si="37"/>
        <v>107.84639739990234</v>
      </c>
      <c r="Z95" s="365">
        <f>IF(ISERROR('commented data'!$U49),"",'commented data'!$U49)</f>
        <v>1012.8489990234375</v>
      </c>
      <c r="AA95" s="385">
        <f t="shared" si="38"/>
        <v>1022.9774890136719</v>
      </c>
      <c r="AC95" s="427">
        <f t="shared" si="40"/>
        <v>4.7696687984371797</v>
      </c>
      <c r="AD95" s="428">
        <f t="shared" si="39"/>
        <v>0.32776552408990423</v>
      </c>
      <c r="AE95" s="429">
        <f t="shared" si="41"/>
        <v>9.3289344759100956</v>
      </c>
      <c r="AF95" s="430">
        <f t="shared" si="42"/>
        <v>0.96605822650699458</v>
      </c>
    </row>
    <row r="96" spans="1:32" s="5" customFormat="1" x14ac:dyDescent="0.2">
      <c r="A96" s="363">
        <f>'commented data'!$A50</f>
        <v>41182.958333333336</v>
      </c>
      <c r="B96" s="364">
        <f>IF(ISERROR('commented data'!$B50),"",'commented data'!$B50)</f>
        <v>894.962890625</v>
      </c>
      <c r="C96" s="364">
        <f>IF(ISERROR('commented data'!$C50),"",'commented data'!$C50)</f>
        <v>445.11648559570312</v>
      </c>
      <c r="D96" s="364">
        <f>IF(ISERROR('commented data'!$D50),"",'commented data'!$D50)</f>
        <v>5691.01318359375</v>
      </c>
      <c r="E96" s="364">
        <f>IF(ISERROR('commented data'!$E50),"",'commented data'!$E50)</f>
        <v>10.079190254211426</v>
      </c>
      <c r="F96" s="357">
        <f t="shared" si="28"/>
        <v>97.354901123046872</v>
      </c>
      <c r="G96" s="362">
        <f t="shared" si="29"/>
        <v>48998.500892202515</v>
      </c>
      <c r="H96" s="359">
        <f>IF(ISERROR('commented data'!$N50),"",'commented data'!$N50)</f>
        <v>15.955527404428357</v>
      </c>
      <c r="I96" s="359">
        <f>IFERROR('commented data'!O50,"")</f>
        <v>15.288401270211782</v>
      </c>
      <c r="J96" s="358">
        <f>IF(ISERROR('commented data'!$P50),"",'commented data'!$P50)</f>
        <v>1</v>
      </c>
      <c r="K96" s="328">
        <f>IF(ISERROR('commented data'!$Q50),"",'commented data'!$Q50)</f>
        <v>1</v>
      </c>
      <c r="L96" s="328">
        <f>IF(ISERROR('commented data'!$R50),"",'commented data'!$R50)</f>
        <v>1</v>
      </c>
      <c r="M96" s="328">
        <f>IF(ISERROR('commented data'!$S50),"",'commented data'!$S50)</f>
        <v>1</v>
      </c>
      <c r="N96" s="366">
        <f t="shared" si="30"/>
        <v>1</v>
      </c>
      <c r="O96" s="367" t="b">
        <f t="shared" si="31"/>
        <v>1</v>
      </c>
      <c r="P96" s="365">
        <f>IF(ISERROR('commented data'!$J50),"",'commented data'!$J50)</f>
        <v>96.3909912109375</v>
      </c>
      <c r="Q96" s="368">
        <f t="shared" si="21"/>
        <v>96.3909912109375</v>
      </c>
      <c r="R96" s="368" t="str">
        <f t="shared" si="32"/>
        <v/>
      </c>
      <c r="S96" s="369">
        <f t="shared" si="33"/>
        <v>96.3909912109375</v>
      </c>
      <c r="T96" s="365">
        <f>IF(ISERROR('commented data'!$M50),"",'commented data'!$M50)</f>
        <v>77756.953125</v>
      </c>
      <c r="U96" s="370">
        <f t="shared" si="34"/>
        <v>77756.953125</v>
      </c>
      <c r="V96" s="371">
        <f t="shared" si="35"/>
        <v>77756.953125</v>
      </c>
      <c r="W96" s="383">
        <f t="shared" si="36"/>
        <v>67648.549218750006</v>
      </c>
      <c r="X96" s="365">
        <f>IF(ISERROR('commented data'!$T50),"",'commented data'!$T50)</f>
        <v>107.58699798583984</v>
      </c>
      <c r="Y96" s="384">
        <f t="shared" si="37"/>
        <v>107.58699798583984</v>
      </c>
      <c r="Z96" s="365">
        <f>IF(ISERROR('commented data'!$U50),"",'commented data'!$U50)</f>
        <v>1012.8460083007812</v>
      </c>
      <c r="AA96" s="385">
        <f t="shared" si="38"/>
        <v>1022.974468383789</v>
      </c>
      <c r="AC96" s="427">
        <f t="shared" si="40"/>
        <v>4.7702442095378998</v>
      </c>
      <c r="AD96" s="428">
        <f t="shared" si="39"/>
        <v>0.29897126485545994</v>
      </c>
      <c r="AE96" s="429">
        <f t="shared" si="41"/>
        <v>9.3577287351445406</v>
      </c>
      <c r="AF96" s="430">
        <f t="shared" si="42"/>
        <v>0.9690400173086603</v>
      </c>
    </row>
    <row r="97" spans="1:32" s="5" customFormat="1" x14ac:dyDescent="0.2">
      <c r="A97" s="363">
        <f>'commented data'!$A51</f>
        <v>41183</v>
      </c>
      <c r="B97" s="364">
        <f>IF(ISERROR('commented data'!$B51),"",'commented data'!$B51)</f>
        <v>894.99102783203125</v>
      </c>
      <c r="C97" s="364">
        <f>IF(ISERROR('commented data'!$C51),"",'commented data'!$C51)</f>
        <v>446.24191284179687</v>
      </c>
      <c r="D97" s="364">
        <f>IF(ISERROR('commented data'!$D51),"",'commented data'!$D51)</f>
        <v>5727.98583984375</v>
      </c>
      <c r="E97" s="364">
        <f>IF(ISERROR('commented data'!$E51),"",'commented data'!$E51)</f>
        <v>10.091440200805664</v>
      </c>
      <c r="F97" s="357">
        <f t="shared" si="28"/>
        <v>98.482998504638672</v>
      </c>
      <c r="G97" s="362">
        <f t="shared" si="29"/>
        <v>49144.349381582557</v>
      </c>
      <c r="H97" s="359">
        <f>IF(ISERROR('commented data'!$N51),"",'commented data'!$N51)</f>
        <v>16.97107830908848</v>
      </c>
      <c r="I97" s="359">
        <f>IFERROR('commented data'!O51,"")</f>
        <v>15.387725026200457</v>
      </c>
      <c r="J97" s="358">
        <f>IF(ISERROR('commented data'!$P51),"",'commented data'!$P51)</f>
        <v>1</v>
      </c>
      <c r="K97" s="328">
        <f>IF(ISERROR('commented data'!$Q51),"",'commented data'!$Q51)</f>
        <v>1</v>
      </c>
      <c r="L97" s="328">
        <f>IF(ISERROR('commented data'!$R51),"",'commented data'!$R51)</f>
        <v>1</v>
      </c>
      <c r="M97" s="328">
        <f>IF(ISERROR('commented data'!$S51),"",'commented data'!$S51)</f>
        <v>1</v>
      </c>
      <c r="N97" s="366">
        <f t="shared" si="30"/>
        <v>1</v>
      </c>
      <c r="O97" s="367" t="b">
        <f t="shared" si="31"/>
        <v>1</v>
      </c>
      <c r="P97" s="365">
        <f>IF(ISERROR('commented data'!$J51),"",'commented data'!$J51)</f>
        <v>97.507919311523438</v>
      </c>
      <c r="Q97" s="368">
        <f t="shared" si="21"/>
        <v>97.507919311523438</v>
      </c>
      <c r="R97" s="368" t="str">
        <f t="shared" si="32"/>
        <v/>
      </c>
      <c r="S97" s="369">
        <f t="shared" si="33"/>
        <v>97.507919311523438</v>
      </c>
      <c r="T97" s="365">
        <f>IF(ISERROR('commented data'!$M51),"",'commented data'!$M51)</f>
        <v>77916.078125</v>
      </c>
      <c r="U97" s="370">
        <f t="shared" si="34"/>
        <v>77916.078125</v>
      </c>
      <c r="V97" s="371">
        <f t="shared" si="35"/>
        <v>77916.078125</v>
      </c>
      <c r="W97" s="383">
        <f t="shared" si="36"/>
        <v>67786.987968749992</v>
      </c>
      <c r="X97" s="365">
        <f>IF(ISERROR('commented data'!$T51),"",'commented data'!$T51)</f>
        <v>107.23090362548828</v>
      </c>
      <c r="Y97" s="384">
        <f t="shared" si="37"/>
        <v>107.23090362548828</v>
      </c>
      <c r="Z97" s="365">
        <f>IF(ISERROR('commented data'!$U51),"",'commented data'!$U51)</f>
        <v>1012.8380126953125</v>
      </c>
      <c r="AA97" s="385">
        <f t="shared" si="38"/>
        <v>1022.9663928222657</v>
      </c>
      <c r="AC97" s="427">
        <f t="shared" si="40"/>
        <v>4.8398828866578345</v>
      </c>
      <c r="AD97" s="428">
        <f t="shared" si="39"/>
        <v>0.28518417029906368</v>
      </c>
      <c r="AE97" s="429">
        <f t="shared" si="41"/>
        <v>9.3715158297009378</v>
      </c>
      <c r="AF97" s="430">
        <f t="shared" si="42"/>
        <v>0.97046774050151052</v>
      </c>
    </row>
    <row r="98" spans="1:32" s="5" customFormat="1" x14ac:dyDescent="0.2">
      <c r="A98" s="363">
        <f>'commented data'!$A52</f>
        <v>41183.041666666664</v>
      </c>
      <c r="B98" s="364">
        <f>IF(ISERROR('commented data'!$B52),"",'commented data'!$B52)</f>
        <v>894.99737548828125</v>
      </c>
      <c r="C98" s="364">
        <f>IF(ISERROR('commented data'!$C52),"",'commented data'!$C52)</f>
        <v>447.25448608398437</v>
      </c>
      <c r="D98" s="364">
        <f>IF(ISERROR('commented data'!$D52),"",'commented data'!$D52)</f>
        <v>5749.56884765625</v>
      </c>
      <c r="E98" s="364">
        <f>IF(ISERROR('commented data'!$E52),"",'commented data'!$E52)</f>
        <v>10.09928035736084</v>
      </c>
      <c r="F98" s="357">
        <f t="shared" si="28"/>
        <v>99.049767303466794</v>
      </c>
      <c r="G98" s="362">
        <f t="shared" si="29"/>
        <v>49300.054370850368</v>
      </c>
      <c r="H98" s="359">
        <f>IF(ISERROR('commented data'!$N52),"",'commented data'!$N52)</f>
        <v>16.101298453670605</v>
      </c>
      <c r="I98" s="359">
        <f>IFERROR('commented data'!O52,"")</f>
        <v>15.445705859034735</v>
      </c>
      <c r="J98" s="358">
        <f>IF(ISERROR('commented data'!$P52),"",'commented data'!$P52)</f>
        <v>1</v>
      </c>
      <c r="K98" s="328">
        <f>IF(ISERROR('commented data'!$Q52),"",'commented data'!$Q52)</f>
        <v>1</v>
      </c>
      <c r="L98" s="328">
        <f>IF(ISERROR('commented data'!$R52),"",'commented data'!$R52)</f>
        <v>1</v>
      </c>
      <c r="M98" s="328">
        <f>IF(ISERROR('commented data'!$S52),"",'commented data'!$S52)</f>
        <v>1</v>
      </c>
      <c r="N98" s="366">
        <f t="shared" si="30"/>
        <v>1</v>
      </c>
      <c r="O98" s="367" t="b">
        <f t="shared" si="31"/>
        <v>1</v>
      </c>
      <c r="P98" s="365">
        <f>IF(ISERROR('commented data'!$J52),"",'commented data'!$J52)</f>
        <v>98.069076538085938</v>
      </c>
      <c r="Q98" s="368">
        <f t="shared" si="21"/>
        <v>98.069076538085938</v>
      </c>
      <c r="R98" s="368" t="str">
        <f t="shared" si="32"/>
        <v/>
      </c>
      <c r="S98" s="369">
        <f t="shared" si="33"/>
        <v>98.069076538085938</v>
      </c>
      <c r="T98" s="365">
        <f>IF(ISERROR('commented data'!$M52),"",'commented data'!$M52)</f>
        <v>78107.5390625</v>
      </c>
      <c r="U98" s="370">
        <f t="shared" si="34"/>
        <v>78107.5390625</v>
      </c>
      <c r="V98" s="371">
        <f t="shared" si="35"/>
        <v>78107.5390625</v>
      </c>
      <c r="W98" s="383">
        <f t="shared" si="36"/>
        <v>67953.558984375006</v>
      </c>
      <c r="X98" s="365">
        <f>IF(ISERROR('commented data'!$T52),"",'commented data'!$T52)</f>
        <v>106.96089935302734</v>
      </c>
      <c r="Y98" s="384">
        <f t="shared" si="37"/>
        <v>106.96089935302734</v>
      </c>
      <c r="Z98" s="365">
        <f>IF(ISERROR('commented data'!$U52),"",'commented data'!$U52)</f>
        <v>1012.8369750976562</v>
      </c>
      <c r="AA98" s="385">
        <f t="shared" si="38"/>
        <v>1022.9653448486329</v>
      </c>
      <c r="AC98" s="427">
        <f t="shared" si="40"/>
        <v>4.8831589134809894</v>
      </c>
      <c r="AD98" s="428">
        <f t="shared" si="39"/>
        <v>0.30327733676458735</v>
      </c>
      <c r="AE98" s="429">
        <f t="shared" si="41"/>
        <v>9.3534226632354134</v>
      </c>
      <c r="AF98" s="430">
        <f t="shared" si="42"/>
        <v>0.96859410183969807</v>
      </c>
    </row>
    <row r="99" spans="1:32" s="5" customFormat="1" x14ac:dyDescent="0.2">
      <c r="A99" s="363">
        <f>'commented data'!$A53</f>
        <v>41183.083333333336</v>
      </c>
      <c r="B99" s="364">
        <f>IF(ISERROR('commented data'!$B53),"",'commented data'!$B53)</f>
        <v>894.9739990234375</v>
      </c>
      <c r="C99" s="364">
        <f>IF(ISERROR('commented data'!$C53),"",'commented data'!$C53)</f>
        <v>446.70120239257812</v>
      </c>
      <c r="D99" s="364">
        <f>IF(ISERROR('commented data'!$D53),"",'commented data'!$D53)</f>
        <v>5748.59521484375</v>
      </c>
      <c r="E99" s="364">
        <f>IF(ISERROR('commented data'!$E53),"",'commented data'!$E53)</f>
        <v>10.104109764099121</v>
      </c>
      <c r="F99" s="357">
        <f t="shared" si="28"/>
        <v>98.271885757446285</v>
      </c>
      <c r="G99" s="362">
        <f t="shared" si="29"/>
        <v>49270.63173469621</v>
      </c>
      <c r="H99" s="359">
        <f>IF(ISERROR('commented data'!$N53),"",'commented data'!$N53)</f>
        <v>16.684445131295288</v>
      </c>
      <c r="I99" s="359">
        <f>IFERROR('commented data'!O53,"")</f>
        <v>15.443090280991399</v>
      </c>
      <c r="J99" s="358">
        <f>IF(ISERROR('commented data'!$P53),"",'commented data'!$P53)</f>
        <v>1</v>
      </c>
      <c r="K99" s="328">
        <f>IF(ISERROR('commented data'!$Q53),"",'commented data'!$Q53)</f>
        <v>1</v>
      </c>
      <c r="L99" s="328">
        <f>IF(ISERROR('commented data'!$R53),"",'commented data'!$R53)</f>
        <v>1</v>
      </c>
      <c r="M99" s="328">
        <f>IF(ISERROR('commented data'!$S53),"",'commented data'!$S53)</f>
        <v>1</v>
      </c>
      <c r="N99" s="366">
        <f t="shared" si="30"/>
        <v>1</v>
      </c>
      <c r="O99" s="367" t="b">
        <f t="shared" si="31"/>
        <v>1</v>
      </c>
      <c r="P99" s="365">
        <f>IF(ISERROR('commented data'!$J53),"",'commented data'!$J53)</f>
        <v>97.298896789550781</v>
      </c>
      <c r="Q99" s="368">
        <f t="shared" si="21"/>
        <v>97.298896789550781</v>
      </c>
      <c r="R99" s="368" t="str">
        <f t="shared" si="32"/>
        <v/>
      </c>
      <c r="S99" s="369">
        <f t="shared" si="33"/>
        <v>97.298896789550781</v>
      </c>
      <c r="T99" s="365">
        <f>IF(ISERROR('commented data'!$M53),"",'commented data'!$M53)</f>
        <v>77984.4375</v>
      </c>
      <c r="U99" s="370">
        <f t="shared" si="34"/>
        <v>77984.4375</v>
      </c>
      <c r="V99" s="371">
        <f t="shared" si="35"/>
        <v>77984.4375</v>
      </c>
      <c r="W99" s="383">
        <f t="shared" si="36"/>
        <v>67846.460624999992</v>
      </c>
      <c r="X99" s="365">
        <f>IF(ISERROR('commented data'!$T53),"",'commented data'!$T53)</f>
        <v>106.589599609375</v>
      </c>
      <c r="Y99" s="384">
        <f t="shared" si="37"/>
        <v>106.589599609375</v>
      </c>
      <c r="Z99" s="365">
        <f>IF(ISERROR('commented data'!$U53),"",'commented data'!$U53)</f>
        <v>1012.8400268554687</v>
      </c>
      <c r="AA99" s="385">
        <f t="shared" si="38"/>
        <v>1022.9684271240235</v>
      </c>
      <c r="AC99" s="427">
        <f t="shared" si="40"/>
        <v>4.8419178930292732</v>
      </c>
      <c r="AD99" s="428">
        <f t="shared" si="39"/>
        <v>0.29020550907906478</v>
      </c>
      <c r="AE99" s="429">
        <f t="shared" si="41"/>
        <v>9.3664944909209353</v>
      </c>
      <c r="AF99" s="430">
        <f t="shared" si="42"/>
        <v>0.96994775553977386</v>
      </c>
    </row>
    <row r="100" spans="1:32" s="5" customFormat="1" x14ac:dyDescent="0.2">
      <c r="A100" s="363">
        <f>'commented data'!$A54</f>
        <v>41183.125</v>
      </c>
      <c r="B100" s="364">
        <f>IF(ISERROR('commented data'!$B54),"",'commented data'!$B54)</f>
        <v>895.00457763671875</v>
      </c>
      <c r="C100" s="364">
        <f>IF(ISERROR('commented data'!$C54),"",'commented data'!$C54)</f>
        <v>445.53460693359375</v>
      </c>
      <c r="D100" s="364">
        <f>IF(ISERROR('commented data'!$D54),"",'commented data'!$D54)</f>
        <v>5745.42578125</v>
      </c>
      <c r="E100" s="364">
        <f>IF(ISERROR('commented data'!$E54),"",'commented data'!$E54)</f>
        <v>10.107359886169434</v>
      </c>
      <c r="F100" s="357">
        <f t="shared" si="28"/>
        <v>97.900864562988289</v>
      </c>
      <c r="G100" s="362">
        <f t="shared" si="29"/>
        <v>49182.017201317998</v>
      </c>
      <c r="H100" s="359">
        <f>IF(ISERROR('commented data'!$N54),"",'commented data'!$N54)</f>
        <v>16.977643098635379</v>
      </c>
      <c r="I100" s="359">
        <f>IFERROR('commented data'!O54,"")</f>
        <v>15.434575879246516</v>
      </c>
      <c r="J100" s="358">
        <f>IF(ISERROR('commented data'!$P54),"",'commented data'!$P54)</f>
        <v>1</v>
      </c>
      <c r="K100" s="328">
        <f>IF(ISERROR('commented data'!$Q54),"",'commented data'!$Q54)</f>
        <v>1</v>
      </c>
      <c r="L100" s="328">
        <f>IF(ISERROR('commented data'!$R54),"",'commented data'!$R54)</f>
        <v>1</v>
      </c>
      <c r="M100" s="328">
        <f>IF(ISERROR('commented data'!$S54),"",'commented data'!$S54)</f>
        <v>1</v>
      </c>
      <c r="N100" s="366">
        <f t="shared" si="30"/>
        <v>1</v>
      </c>
      <c r="O100" s="367" t="b">
        <f t="shared" si="31"/>
        <v>1</v>
      </c>
      <c r="P100" s="365">
        <f>IF(ISERROR('commented data'!$J54),"",'commented data'!$J54)</f>
        <v>96.931549072265625</v>
      </c>
      <c r="Q100" s="368">
        <f t="shared" si="21"/>
        <v>96.931549072265625</v>
      </c>
      <c r="R100" s="368" t="str">
        <f t="shared" si="32"/>
        <v/>
      </c>
      <c r="S100" s="369">
        <f t="shared" si="33"/>
        <v>96.931549072265625</v>
      </c>
      <c r="T100" s="365">
        <f>IF(ISERROR('commented data'!$M54),"",'commented data'!$M54)</f>
        <v>77782.5</v>
      </c>
      <c r="U100" s="370">
        <f t="shared" si="34"/>
        <v>77782.5</v>
      </c>
      <c r="V100" s="371">
        <f t="shared" si="35"/>
        <v>77782.5</v>
      </c>
      <c r="W100" s="383">
        <f t="shared" si="36"/>
        <v>67670.774999999994</v>
      </c>
      <c r="X100" s="365">
        <f>IF(ISERROR('commented data'!$T54),"",'commented data'!$T54)</f>
        <v>106.28720092773437</v>
      </c>
      <c r="Y100" s="384">
        <f t="shared" si="37"/>
        <v>106.28720092773437</v>
      </c>
      <c r="Z100" s="365">
        <f>IF(ISERROR('commented data'!$U54),"",'commented data'!$U54)</f>
        <v>1012.8359985351562</v>
      </c>
      <c r="AA100" s="385">
        <f t="shared" si="38"/>
        <v>1022.9643585205079</v>
      </c>
      <c r="AC100" s="427">
        <f t="shared" si="40"/>
        <v>4.814962004960794</v>
      </c>
      <c r="AD100" s="428">
        <f t="shared" si="39"/>
        <v>0.28360603276834162</v>
      </c>
      <c r="AE100" s="429">
        <f t="shared" si="41"/>
        <v>9.3730939672316591</v>
      </c>
      <c r="AF100" s="430">
        <f t="shared" si="42"/>
        <v>0.97063116460402188</v>
      </c>
    </row>
    <row r="101" spans="1:32" s="5" customFormat="1" x14ac:dyDescent="0.2">
      <c r="A101" s="363">
        <f>'commented data'!$A55</f>
        <v>41183.166666666664</v>
      </c>
      <c r="B101" s="364">
        <f>IF(ISERROR('commented data'!$B55),"",'commented data'!$B55)</f>
        <v>894.95977783203125</v>
      </c>
      <c r="C101" s="364">
        <f>IF(ISERROR('commented data'!$C55),"",'commented data'!$C55)</f>
        <v>442.94808959960937</v>
      </c>
      <c r="D101" s="364">
        <f>IF(ISERROR('commented data'!$D55),"",'commented data'!$D55)</f>
        <v>5721.615234375</v>
      </c>
      <c r="E101" s="364">
        <f>IF(ISERROR('commented data'!$E55),"",'commented data'!$E55)</f>
        <v>10.098360061645508</v>
      </c>
      <c r="F101" s="357">
        <f t="shared" si="28"/>
        <v>97.32786956787109</v>
      </c>
      <c r="G101" s="362">
        <f t="shared" si="29"/>
        <v>48934.107141639572</v>
      </c>
      <c r="H101" s="359">
        <f>IF(ISERROR('commented data'!$N55),"",'commented data'!$N55)</f>
        <v>16.595843244237329</v>
      </c>
      <c r="I101" s="359">
        <f>IFERROR('commented data'!O55,"")</f>
        <v>15.370610960638066</v>
      </c>
      <c r="J101" s="358">
        <f>IF(ISERROR('commented data'!$P55),"",'commented data'!$P55)</f>
        <v>1</v>
      </c>
      <c r="K101" s="328">
        <f>IF(ISERROR('commented data'!$Q55),"",'commented data'!$Q55)</f>
        <v>1</v>
      </c>
      <c r="L101" s="328">
        <f>IF(ISERROR('commented data'!$R55),"",'commented data'!$R55)</f>
        <v>1</v>
      </c>
      <c r="M101" s="328">
        <f>IF(ISERROR('commented data'!$S55),"",'commented data'!$S55)</f>
        <v>1</v>
      </c>
      <c r="N101" s="366">
        <f t="shared" si="30"/>
        <v>1</v>
      </c>
      <c r="O101" s="367" t="b">
        <f t="shared" si="31"/>
        <v>1</v>
      </c>
      <c r="P101" s="365">
        <f>IF(ISERROR('commented data'!$J55),"",'commented data'!$J55)</f>
        <v>96.364227294921875</v>
      </c>
      <c r="Q101" s="368">
        <f t="shared" si="21"/>
        <v>96.364227294921875</v>
      </c>
      <c r="R101" s="368" t="str">
        <f t="shared" si="32"/>
        <v/>
      </c>
      <c r="S101" s="369">
        <f t="shared" si="33"/>
        <v>96.364227294921875</v>
      </c>
      <c r="T101" s="365">
        <f>IF(ISERROR('commented data'!$M55),"",'commented data'!$M55)</f>
        <v>77358.71875</v>
      </c>
      <c r="U101" s="370">
        <f t="shared" si="34"/>
        <v>77358.71875</v>
      </c>
      <c r="V101" s="371">
        <f t="shared" si="35"/>
        <v>77358.71875</v>
      </c>
      <c r="W101" s="383">
        <f t="shared" si="36"/>
        <v>67302.085312499999</v>
      </c>
      <c r="X101" s="365">
        <f>IF(ISERROR('commented data'!$T55),"",'commented data'!$T55)</f>
        <v>106.13099670410156</v>
      </c>
      <c r="Y101" s="384">
        <f t="shared" si="37"/>
        <v>106.13099670410156</v>
      </c>
      <c r="Z101" s="365">
        <f>IF(ISERROR('commented data'!$U55),"",'commented data'!$U55)</f>
        <v>1012.833984375</v>
      </c>
      <c r="AA101" s="385">
        <f t="shared" si="38"/>
        <v>1022.96232421875</v>
      </c>
      <c r="AC101" s="427">
        <f t="shared" si="40"/>
        <v>4.762652397301725</v>
      </c>
      <c r="AD101" s="428">
        <f t="shared" si="39"/>
        <v>0.28697863237262672</v>
      </c>
      <c r="AE101" s="429">
        <f t="shared" si="41"/>
        <v>9.3697213676273741</v>
      </c>
      <c r="AF101" s="430">
        <f t="shared" si="42"/>
        <v>0.97028191490129889</v>
      </c>
    </row>
    <row r="102" spans="1:32" s="5" customFormat="1" x14ac:dyDescent="0.2">
      <c r="A102" s="363">
        <f>'commented data'!$A56</f>
        <v>41183.208333333336</v>
      </c>
      <c r="B102" s="364">
        <f>IF(ISERROR('commented data'!$B56),"",'commented data'!$B56)</f>
        <v>895.00738525390625</v>
      </c>
      <c r="C102" s="364">
        <f>IF(ISERROR('commented data'!$C56),"",'commented data'!$C56)</f>
        <v>441.13580322265625</v>
      </c>
      <c r="D102" s="364">
        <f>IF(ISERROR('commented data'!$D56),"",'commented data'!$D56)</f>
        <v>5715.0068359375</v>
      </c>
      <c r="E102" s="364">
        <f>IF(ISERROR('commented data'!$E56),"",'commented data'!$E56)</f>
        <v>10.103019714355469</v>
      </c>
      <c r="F102" s="357">
        <f t="shared" si="28"/>
        <v>96.760931243896479</v>
      </c>
      <c r="G102" s="362">
        <f t="shared" si="29"/>
        <v>48805.564532045653</v>
      </c>
      <c r="H102" s="359">
        <f>IF(ISERROR('commented data'!$N56),"",'commented data'!$N56)</f>
        <v>16.901861909394793</v>
      </c>
      <c r="I102" s="359">
        <f>IFERROR('commented data'!O56,"")</f>
        <v>15.352858085393075</v>
      </c>
      <c r="J102" s="358">
        <f>IF(ISERROR('commented data'!$P56),"",'commented data'!$P56)</f>
        <v>1</v>
      </c>
      <c r="K102" s="328">
        <f>IF(ISERROR('commented data'!$Q56),"",'commented data'!$Q56)</f>
        <v>1</v>
      </c>
      <c r="L102" s="328">
        <f>IF(ISERROR('commented data'!$R56),"",'commented data'!$R56)</f>
        <v>1</v>
      </c>
      <c r="M102" s="328">
        <f>IF(ISERROR('commented data'!$S56),"",'commented data'!$S56)</f>
        <v>1</v>
      </c>
      <c r="N102" s="366">
        <f t="shared" si="30"/>
        <v>1</v>
      </c>
      <c r="O102" s="367" t="b">
        <f t="shared" si="31"/>
        <v>1</v>
      </c>
      <c r="P102" s="365">
        <f>IF(ISERROR('commented data'!$J56),"",'commented data'!$J56)</f>
        <v>95.802902221679688</v>
      </c>
      <c r="Q102" s="368">
        <f t="shared" si="21"/>
        <v>95.802902221679688</v>
      </c>
      <c r="R102" s="368" t="str">
        <f t="shared" si="32"/>
        <v/>
      </c>
      <c r="S102" s="369">
        <f t="shared" si="33"/>
        <v>95.802902221679688</v>
      </c>
      <c r="T102" s="365">
        <f>IF(ISERROR('commented data'!$M56),"",'commented data'!$M56)</f>
        <v>77141.546875</v>
      </c>
      <c r="U102" s="370">
        <f t="shared" si="34"/>
        <v>77141.546875</v>
      </c>
      <c r="V102" s="371">
        <f t="shared" si="35"/>
        <v>77141.546875</v>
      </c>
      <c r="W102" s="383">
        <f t="shared" si="36"/>
        <v>67113.145781250001</v>
      </c>
      <c r="X102" s="365">
        <f>IF(ISERROR('commented data'!$T56),"",'commented data'!$T56)</f>
        <v>106.06199645996094</v>
      </c>
      <c r="Y102" s="384">
        <f t="shared" si="37"/>
        <v>106.06199645996094</v>
      </c>
      <c r="Z102" s="365">
        <f>IF(ISERROR('commented data'!$U56),"",'commented data'!$U56)</f>
        <v>1012.8330078125</v>
      </c>
      <c r="AA102" s="385">
        <f t="shared" si="38"/>
        <v>1022.961337890625</v>
      </c>
      <c r="AC102" s="427">
        <f t="shared" si="40"/>
        <v>4.7224718740048219</v>
      </c>
      <c r="AD102" s="428">
        <f t="shared" si="39"/>
        <v>0.2794054228652682</v>
      </c>
      <c r="AE102" s="429">
        <f t="shared" si="41"/>
        <v>9.377294577134732</v>
      </c>
      <c r="AF102" s="430">
        <f t="shared" si="42"/>
        <v>0.97106615895023474</v>
      </c>
    </row>
    <row r="103" spans="1:32" s="5" customFormat="1" x14ac:dyDescent="0.2">
      <c r="A103" s="363">
        <f>'commented data'!$A57</f>
        <v>41183.25</v>
      </c>
      <c r="B103" s="364">
        <f>IF(ISERROR('commented data'!$B57),"",'commented data'!$B57)</f>
        <v>895.051025390625</v>
      </c>
      <c r="C103" s="364">
        <f>IF(ISERROR('commented data'!$C57),"",'commented data'!$C57)</f>
        <v>440.05108642578125</v>
      </c>
      <c r="D103" s="364">
        <f>IF(ISERROR('commented data'!$D57),"",'commented data'!$D57)</f>
        <v>5707.43408203125</v>
      </c>
      <c r="E103" s="364">
        <f>IF(ISERROR('commented data'!$E57),"",'commented data'!$E57)</f>
        <v>10.10105037689209</v>
      </c>
      <c r="F103" s="357">
        <f t="shared" si="28"/>
        <v>96.517075240008182</v>
      </c>
      <c r="G103" s="362">
        <f t="shared" si="29"/>
        <v>48740.862270026504</v>
      </c>
      <c r="H103" s="359">
        <f>IF(ISERROR('commented data'!$N57),"",'commented data'!$N57)</f>
        <v>15.238286928329035</v>
      </c>
      <c r="I103" s="359">
        <f>IFERROR('commented data'!O57,"")</f>
        <v>15.33251455486444</v>
      </c>
      <c r="J103" s="358">
        <f>IF(ISERROR('commented data'!$P57),"",'commented data'!$P57)</f>
        <v>1</v>
      </c>
      <c r="K103" s="328">
        <f>IF(ISERROR('commented data'!$Q57),"",'commented data'!$Q57)</f>
        <v>1</v>
      </c>
      <c r="L103" s="328">
        <f>IF(ISERROR('commented data'!$R57),"",'commented data'!$R57)</f>
        <v>0.72222220897674561</v>
      </c>
      <c r="M103" s="328">
        <f>IF(ISERROR('commented data'!$S57),"",'commented data'!$S57)</f>
        <v>1</v>
      </c>
      <c r="N103" s="366">
        <f t="shared" si="30"/>
        <v>1</v>
      </c>
      <c r="O103" s="367" t="b">
        <f t="shared" si="31"/>
        <v>1</v>
      </c>
      <c r="P103" s="365">
        <f>IF(ISERROR('commented data'!$J57),"",'commented data'!$J57)</f>
        <v>95.561460633671473</v>
      </c>
      <c r="Q103" s="368">
        <f t="shared" si="21"/>
        <v>95.561460633671473</v>
      </c>
      <c r="R103" s="368" t="str">
        <f t="shared" si="32"/>
        <v/>
      </c>
      <c r="S103" s="369">
        <f t="shared" si="33"/>
        <v>95.561460633671473</v>
      </c>
      <c r="T103" s="365">
        <f>IF(ISERROR('commented data'!$M57),"",'commented data'!$M57)</f>
        <v>77013.0078125</v>
      </c>
      <c r="U103" s="370">
        <f t="shared" si="34"/>
        <v>77013.0078125</v>
      </c>
      <c r="V103" s="371">
        <f t="shared" si="35"/>
        <v>77013.0078125</v>
      </c>
      <c r="W103" s="383">
        <f t="shared" si="36"/>
        <v>67001.316796875006</v>
      </c>
      <c r="X103" s="365">
        <f>IF(ISERROR('commented data'!$T57),"",'commented data'!$T57)</f>
        <v>105.93379974365234</v>
      </c>
      <c r="Y103" s="384">
        <f t="shared" si="37"/>
        <v>105.93379974365234</v>
      </c>
      <c r="Z103" s="365">
        <f>IF(ISERROR('commented data'!$U57),"",'commented data'!$U57)</f>
        <v>1012.8359985351562</v>
      </c>
      <c r="AA103" s="385">
        <f t="shared" si="38"/>
        <v>1022.9643585205079</v>
      </c>
      <c r="AC103" s="427">
        <f t="shared" si="40"/>
        <v>4.7043254709790236</v>
      </c>
      <c r="AD103" s="428">
        <f t="shared" si="39"/>
        <v>0.308717475468542</v>
      </c>
      <c r="AE103" s="429">
        <f t="shared" si="41"/>
        <v>9.3479825245314583</v>
      </c>
      <c r="AF103" s="430">
        <f t="shared" si="42"/>
        <v>0.96803074803312283</v>
      </c>
    </row>
    <row r="104" spans="1:32" s="5" customFormat="1" x14ac:dyDescent="0.2">
      <c r="A104" s="363">
        <f>'commented data'!$A58</f>
        <v>41183.291666666664</v>
      </c>
      <c r="B104" s="364">
        <f>IF(ISERROR('commented data'!$B58),"",'commented data'!$B58)</f>
        <v>895.0115966796875</v>
      </c>
      <c r="C104" s="364">
        <f>IF(ISERROR('commented data'!$C58),"",'commented data'!$C58)</f>
        <v>439.589111328125</v>
      </c>
      <c r="D104" s="364">
        <f>IF(ISERROR('commented data'!$D58),"",'commented data'!$D58)</f>
        <v>5695.38720703125</v>
      </c>
      <c r="E104" s="364">
        <f>IF(ISERROR('commented data'!$E58),"",'commented data'!$E58)</f>
        <v>10.094149589538574</v>
      </c>
      <c r="F104" s="357">
        <f t="shared" si="28"/>
        <v>95.720570831298829</v>
      </c>
      <c r="G104" s="362">
        <f t="shared" si="29"/>
        <v>48673.347578165623</v>
      </c>
      <c r="H104" s="359">
        <f>IF(ISERROR('commented data'!$N58),"",'commented data'!$N58)</f>
        <v>16.421099098820122</v>
      </c>
      <c r="I104" s="359">
        <f>IFERROR('commented data'!O58,"")</f>
        <v>15.30015169554388</v>
      </c>
      <c r="J104" s="358">
        <f>IF(ISERROR('commented data'!$P58),"",'commented data'!$P58)</f>
        <v>1</v>
      </c>
      <c r="K104" s="328">
        <f>IF(ISERROR('commented data'!$Q58),"",'commented data'!$Q58)</f>
        <v>1</v>
      </c>
      <c r="L104" s="328">
        <f>IF(ISERROR('commented data'!$R58),"",'commented data'!$R58)</f>
        <v>1</v>
      </c>
      <c r="M104" s="328">
        <f>IF(ISERROR('commented data'!$S58),"",'commented data'!$S58)</f>
        <v>1</v>
      </c>
      <c r="N104" s="366">
        <f t="shared" si="30"/>
        <v>1</v>
      </c>
      <c r="O104" s="367" t="b">
        <f t="shared" si="31"/>
        <v>1</v>
      </c>
      <c r="P104" s="365">
        <f>IF(ISERROR('commented data'!$J58),"",'commented data'!$J58)</f>
        <v>94.772842407226562</v>
      </c>
      <c r="Q104" s="368">
        <f t="shared" si="21"/>
        <v>94.772842407226562</v>
      </c>
      <c r="R104" s="368" t="str">
        <f t="shared" si="32"/>
        <v/>
      </c>
      <c r="S104" s="369">
        <f t="shared" si="33"/>
        <v>94.772842407226562</v>
      </c>
      <c r="T104" s="365">
        <f>IF(ISERROR('commented data'!$M58),"",'commented data'!$M58)</f>
        <v>76893.0625</v>
      </c>
      <c r="U104" s="370">
        <f t="shared" si="34"/>
        <v>76893.0625</v>
      </c>
      <c r="V104" s="371">
        <f t="shared" si="35"/>
        <v>76893.0625</v>
      </c>
      <c r="W104" s="383">
        <f t="shared" si="36"/>
        <v>66896.964374999996</v>
      </c>
      <c r="X104" s="365">
        <f>IF(ISERROR('commented data'!$T58),"",'commented data'!$T58)</f>
        <v>105.86990356445312</v>
      </c>
      <c r="Y104" s="384">
        <f t="shared" si="37"/>
        <v>105.86990356445312</v>
      </c>
      <c r="Z104" s="365">
        <f>IF(ISERROR('commented data'!$U58),"",'commented data'!$U58)</f>
        <v>1012.8400268554687</v>
      </c>
      <c r="AA104" s="385">
        <f t="shared" si="38"/>
        <v>1022.9684271240235</v>
      </c>
      <c r="AC104" s="427">
        <f t="shared" si="40"/>
        <v>4.6590406144522296</v>
      </c>
      <c r="AD104" s="428">
        <f t="shared" si="39"/>
        <v>0.28372282430151025</v>
      </c>
      <c r="AE104" s="429">
        <f t="shared" si="41"/>
        <v>9.372977175698491</v>
      </c>
      <c r="AF104" s="430">
        <f t="shared" si="42"/>
        <v>0.970619070251586</v>
      </c>
    </row>
    <row r="105" spans="1:32" s="5" customFormat="1" x14ac:dyDescent="0.2">
      <c r="A105" s="363">
        <f>'commented data'!$A59</f>
        <v>41183.333333333336</v>
      </c>
      <c r="B105" s="364">
        <f>IF(ISERROR('commented data'!$B59),"",'commented data'!$B59)</f>
        <v>894.9285888671875</v>
      </c>
      <c r="C105" s="364">
        <f>IF(ISERROR('commented data'!$C59),"",'commented data'!$C59)</f>
        <v>437.7279052734375</v>
      </c>
      <c r="D105" s="364">
        <f>IF(ISERROR('commented data'!$D59),"",'commented data'!$D59)</f>
        <v>5670.5029296875</v>
      </c>
      <c r="E105" s="364">
        <f>IF(ISERROR('commented data'!$E59),"",'commented data'!$E59)</f>
        <v>10.080719947814941</v>
      </c>
      <c r="F105" s="357">
        <f t="shared" si="28"/>
        <v>95.510976104736329</v>
      </c>
      <c r="G105" s="362">
        <f t="shared" si="29"/>
        <v>48496.755016538613</v>
      </c>
      <c r="H105" s="359">
        <f>IF(ISERROR('commented data'!$N59),"",'commented data'!$N59)</f>
        <v>17.456329373884074</v>
      </c>
      <c r="I105" s="359">
        <f>IFERROR('commented data'!O59,"")</f>
        <v>15.233302295432274</v>
      </c>
      <c r="J105" s="358">
        <f>IF(ISERROR('commented data'!$P59),"",'commented data'!$P59)</f>
        <v>1</v>
      </c>
      <c r="K105" s="328">
        <f>IF(ISERROR('commented data'!$Q59),"",'commented data'!$Q59)</f>
        <v>1</v>
      </c>
      <c r="L105" s="328">
        <f>IF(ISERROR('commented data'!$R59),"",'commented data'!$R59)</f>
        <v>1</v>
      </c>
      <c r="M105" s="328">
        <f>IF(ISERROR('commented data'!$S59),"",'commented data'!$S59)</f>
        <v>1</v>
      </c>
      <c r="N105" s="366">
        <f t="shared" si="30"/>
        <v>1</v>
      </c>
      <c r="O105" s="367" t="b">
        <f t="shared" si="31"/>
        <v>1</v>
      </c>
      <c r="P105" s="365">
        <f>IF(ISERROR('commented data'!$J59),"",'commented data'!$J59)</f>
        <v>94.565322875976563</v>
      </c>
      <c r="Q105" s="368">
        <f t="shared" si="21"/>
        <v>94.565322875976563</v>
      </c>
      <c r="R105" s="368" t="str">
        <f t="shared" si="32"/>
        <v/>
      </c>
      <c r="S105" s="369">
        <f t="shared" si="33"/>
        <v>94.565322875976563</v>
      </c>
      <c r="T105" s="365">
        <f>IF(ISERROR('commented data'!$M59),"",'commented data'!$M59)</f>
        <v>76699.2578125</v>
      </c>
      <c r="U105" s="370">
        <f t="shared" si="34"/>
        <v>76699.2578125</v>
      </c>
      <c r="V105" s="371">
        <f t="shared" si="35"/>
        <v>76699.2578125</v>
      </c>
      <c r="W105" s="383">
        <f t="shared" si="36"/>
        <v>66728.354296874997</v>
      </c>
      <c r="X105" s="365">
        <f>IF(ISERROR('commented data'!$T59),"",'commented data'!$T59)</f>
        <v>106.29350280761719</v>
      </c>
      <c r="Y105" s="384">
        <f t="shared" si="37"/>
        <v>106.29350280761719</v>
      </c>
      <c r="Z105" s="365">
        <f>IF(ISERROR('commented data'!$U59),"",'commented data'!$U59)</f>
        <v>1012.8460083007812</v>
      </c>
      <c r="AA105" s="385">
        <f t="shared" si="38"/>
        <v>1022.974468383789</v>
      </c>
      <c r="AC105" s="427">
        <f t="shared" si="40"/>
        <v>4.6319724095418708</v>
      </c>
      <c r="AD105" s="428">
        <f t="shared" si="39"/>
        <v>0.26534629991982367</v>
      </c>
      <c r="AE105" s="429">
        <f t="shared" si="41"/>
        <v>9.3913537000801774</v>
      </c>
      <c r="AF105" s="430">
        <f t="shared" si="42"/>
        <v>0.97252205205506814</v>
      </c>
    </row>
    <row r="106" spans="1:32" s="5" customFormat="1" x14ac:dyDescent="0.2">
      <c r="A106" s="363">
        <f>'commented data'!$A60</f>
        <v>41183.375</v>
      </c>
      <c r="B106" s="364">
        <f>IF(ISERROR('commented data'!$B60),"",'commented data'!$B60)</f>
        <v>895.13482666015625</v>
      </c>
      <c r="C106" s="364">
        <f>IF(ISERROR('commented data'!$C60),"",'commented data'!$C60)</f>
        <v>435.8428955078125</v>
      </c>
      <c r="D106" s="364">
        <f>IF(ISERROR('commented data'!$D60),"",'commented data'!$D60)</f>
        <v>5670.10107421875</v>
      </c>
      <c r="E106" s="364">
        <f>IF(ISERROR('commented data'!$E60),"",'commented data'!$E60)</f>
        <v>10.090120315551758</v>
      </c>
      <c r="F106" s="357">
        <f t="shared" si="28"/>
        <v>95.055338745117183</v>
      </c>
      <c r="G106" s="362">
        <f t="shared" si="29"/>
        <v>48380.488573580209</v>
      </c>
      <c r="H106" s="359">
        <f>IF(ISERROR('commented data'!$N60),"",'commented data'!$N60)</f>
        <v>16.439854309223591</v>
      </c>
      <c r="I106" s="359">
        <f>IFERROR('commented data'!O60,"")</f>
        <v>15.232222746420407</v>
      </c>
      <c r="J106" s="358">
        <f>IF(ISERROR('commented data'!$P60),"",'commented data'!$P60)</f>
        <v>1</v>
      </c>
      <c r="K106" s="328">
        <f>IF(ISERROR('commented data'!$Q60),"",'commented data'!$Q60)</f>
        <v>1</v>
      </c>
      <c r="L106" s="328">
        <f>IF(ISERROR('commented data'!$R60),"",'commented data'!$R60)</f>
        <v>1</v>
      </c>
      <c r="M106" s="328">
        <f>IF(ISERROR('commented data'!$S60),"",'commented data'!$S60)</f>
        <v>1</v>
      </c>
      <c r="N106" s="366">
        <f t="shared" si="30"/>
        <v>1</v>
      </c>
      <c r="O106" s="367" t="b">
        <f t="shared" si="31"/>
        <v>1</v>
      </c>
      <c r="P106" s="365">
        <f>IF(ISERROR('commented data'!$J60),"",'commented data'!$J60)</f>
        <v>94.11419677734375</v>
      </c>
      <c r="Q106" s="368">
        <f t="shared" si="21"/>
        <v>94.11419677734375</v>
      </c>
      <c r="R106" s="368" t="str">
        <f t="shared" si="32"/>
        <v/>
      </c>
      <c r="S106" s="369">
        <f t="shared" si="33"/>
        <v>94.11419677734375</v>
      </c>
      <c r="T106" s="365">
        <f>IF(ISERROR('commented data'!$M60),"",'commented data'!$M60)</f>
        <v>76482.3125</v>
      </c>
      <c r="U106" s="370">
        <f t="shared" si="34"/>
        <v>76482.3125</v>
      </c>
      <c r="V106" s="371">
        <f t="shared" si="35"/>
        <v>76482.3125</v>
      </c>
      <c r="W106" s="383">
        <f t="shared" si="36"/>
        <v>66539.611875000002</v>
      </c>
      <c r="X106" s="365">
        <f>IF(ISERROR('commented data'!$T60),"",'commented data'!$T60)</f>
        <v>106.13140106201172</v>
      </c>
      <c r="Y106" s="384">
        <f t="shared" si="37"/>
        <v>106.13140106201172</v>
      </c>
      <c r="Z106" s="365">
        <f>IF(ISERROR('commented data'!$U60),"",'commented data'!$U60)</f>
        <v>1012.8510131835937</v>
      </c>
      <c r="AA106" s="385">
        <f t="shared" si="38"/>
        <v>1022.9795233154297</v>
      </c>
      <c r="AC106" s="427">
        <f t="shared" si="40"/>
        <v>4.5988237300159378</v>
      </c>
      <c r="AD106" s="428">
        <f t="shared" si="39"/>
        <v>0.27973628254331701</v>
      </c>
      <c r="AE106" s="429">
        <f t="shared" si="41"/>
        <v>9.3769637174566842</v>
      </c>
      <c r="AF106" s="430">
        <f t="shared" si="42"/>
        <v>0.97103189676149027</v>
      </c>
    </row>
    <row r="107" spans="1:32" s="5" customFormat="1" x14ac:dyDescent="0.2">
      <c r="A107" s="363">
        <f>'commented data'!$A61</f>
        <v>41183.416666666664</v>
      </c>
      <c r="B107" s="364">
        <f>IF(ISERROR('commented data'!$B61),"",'commented data'!$B61)</f>
        <v>894.950927734375</v>
      </c>
      <c r="C107" s="364">
        <f>IF(ISERROR('commented data'!$C61),"",'commented data'!$C61)</f>
        <v>435.03900146484375</v>
      </c>
      <c r="D107" s="364">
        <f>IF(ISERROR('commented data'!$D61),"",'commented data'!$D61)</f>
        <v>5659.65380859375</v>
      </c>
      <c r="E107" s="364">
        <f>IF(ISERROR('commented data'!$E61),"",'commented data'!$E61)</f>
        <v>10.08137035369873</v>
      </c>
      <c r="F107" s="357">
        <f t="shared" si="28"/>
        <v>94.625261154174808</v>
      </c>
      <c r="G107" s="362">
        <f t="shared" si="29"/>
        <v>48331.941919685887</v>
      </c>
      <c r="H107" s="359">
        <f>IF(ISERROR('commented data'!$N61),"",'commented data'!$N61)</f>
        <v>15.727268158850856</v>
      </c>
      <c r="I107" s="359">
        <f>IFERROR('commented data'!O61,"")</f>
        <v>15.204157095560214</v>
      </c>
      <c r="J107" s="358">
        <f>IF(ISERROR('commented data'!$P61),"",'commented data'!$P61)</f>
        <v>1</v>
      </c>
      <c r="K107" s="328">
        <f>IF(ISERROR('commented data'!$Q61),"",'commented data'!$Q61)</f>
        <v>1</v>
      </c>
      <c r="L107" s="328">
        <f>IF(ISERROR('commented data'!$R61),"",'commented data'!$R61)</f>
        <v>1</v>
      </c>
      <c r="M107" s="328">
        <f>IF(ISERROR('commented data'!$S61),"",'commented data'!$S61)</f>
        <v>1</v>
      </c>
      <c r="N107" s="366">
        <f t="shared" si="30"/>
        <v>1</v>
      </c>
      <c r="O107" s="367" t="b">
        <f t="shared" si="31"/>
        <v>1</v>
      </c>
      <c r="P107" s="365">
        <f>IF(ISERROR('commented data'!$J61),"",'commented data'!$J61)</f>
        <v>93.688377380371094</v>
      </c>
      <c r="Q107" s="368">
        <f t="shared" si="21"/>
        <v>93.688377380371094</v>
      </c>
      <c r="R107" s="368" t="str">
        <f t="shared" si="32"/>
        <v/>
      </c>
      <c r="S107" s="369">
        <f t="shared" si="33"/>
        <v>93.688377380371094</v>
      </c>
      <c r="T107" s="365">
        <f>IF(ISERROR('commented data'!$M61),"",'commented data'!$M61)</f>
        <v>76402.6015625</v>
      </c>
      <c r="U107" s="370">
        <f t="shared" si="34"/>
        <v>76402.6015625</v>
      </c>
      <c r="V107" s="371">
        <f t="shared" si="35"/>
        <v>76402.6015625</v>
      </c>
      <c r="W107" s="383">
        <f t="shared" si="36"/>
        <v>66470.263359374992</v>
      </c>
      <c r="X107" s="365">
        <f>IF(ISERROR('commented data'!$T61),"",'commented data'!$T61)</f>
        <v>106.1177978515625</v>
      </c>
      <c r="Y107" s="384">
        <f t="shared" si="37"/>
        <v>106.1177978515625</v>
      </c>
      <c r="Z107" s="365">
        <f>IF(ISERROR('commented data'!$U61),"",'commented data'!$U61)</f>
        <v>1012.85400390625</v>
      </c>
      <c r="AA107" s="385">
        <f t="shared" si="38"/>
        <v>1022.9825439453125</v>
      </c>
      <c r="AC107" s="427">
        <f t="shared" si="40"/>
        <v>4.5734226262386857</v>
      </c>
      <c r="AD107" s="428">
        <f t="shared" si="39"/>
        <v>0.29079574278543058</v>
      </c>
      <c r="AE107" s="429">
        <f t="shared" si="41"/>
        <v>9.3659042572145701</v>
      </c>
      <c r="AF107" s="430">
        <f t="shared" si="42"/>
        <v>0.9698866338619373</v>
      </c>
    </row>
    <row r="108" spans="1:32" s="5" customFormat="1" x14ac:dyDescent="0.2">
      <c r="A108" s="363">
        <f>'commented data'!$A62</f>
        <v>41183.458333333336</v>
      </c>
      <c r="B108" s="364">
        <f>IF(ISERROR('commented data'!$B62),"",'commented data'!$B62)</f>
        <v>895.06890869140625</v>
      </c>
      <c r="C108" s="364">
        <f>IF(ISERROR('commented data'!$C62),"",'commented data'!$C62)</f>
        <v>434.07730102539062</v>
      </c>
      <c r="D108" s="364">
        <f>IF(ISERROR('commented data'!$D62),"",'commented data'!$D62)</f>
        <v>5655.63916015625</v>
      </c>
      <c r="E108" s="364">
        <f>IF(ISERROR('commented data'!$E62),"",'commented data'!$E62)</f>
        <v>10.081339836120605</v>
      </c>
      <c r="F108" s="357">
        <f t="shared" si="28"/>
        <v>94.39741935729981</v>
      </c>
      <c r="G108" s="362">
        <f t="shared" si="29"/>
        <v>48276.028146784738</v>
      </c>
      <c r="H108" s="359">
        <f>IF(ISERROR('commented data'!$N62),"",'commented data'!$N62)</f>
        <v>15.182346347914427</v>
      </c>
      <c r="I108" s="359">
        <f>IFERROR('commented data'!O62,"")</f>
        <v>15.193372099235082</v>
      </c>
      <c r="J108" s="358">
        <f>IF(ISERROR('commented data'!$P62),"",'commented data'!$P62)</f>
        <v>1</v>
      </c>
      <c r="K108" s="328">
        <f>IF(ISERROR('commented data'!$Q62),"",'commented data'!$Q62)</f>
        <v>1</v>
      </c>
      <c r="L108" s="328">
        <f>IF(ISERROR('commented data'!$R62),"",'commented data'!$R62)</f>
        <v>1</v>
      </c>
      <c r="M108" s="328">
        <f>IF(ISERROR('commented data'!$S62),"",'commented data'!$S62)</f>
        <v>1</v>
      </c>
      <c r="N108" s="366">
        <f t="shared" si="30"/>
        <v>1</v>
      </c>
      <c r="O108" s="367" t="b">
        <f t="shared" si="31"/>
        <v>1</v>
      </c>
      <c r="P108" s="365">
        <f>IF(ISERROR('commented data'!$J62),"",'commented data'!$J62)</f>
        <v>93.462791442871094</v>
      </c>
      <c r="Q108" s="368">
        <f t="shared" si="21"/>
        <v>93.462791442871094</v>
      </c>
      <c r="R108" s="368" t="str">
        <f t="shared" si="32"/>
        <v/>
      </c>
      <c r="S108" s="369">
        <f t="shared" si="33"/>
        <v>93.462791442871094</v>
      </c>
      <c r="T108" s="365">
        <f>IF(ISERROR('commented data'!$M62),"",'commented data'!$M62)</f>
        <v>76290.8828125</v>
      </c>
      <c r="U108" s="370">
        <f t="shared" si="34"/>
        <v>76290.8828125</v>
      </c>
      <c r="V108" s="371">
        <f t="shared" si="35"/>
        <v>76290.8828125</v>
      </c>
      <c r="W108" s="383">
        <f t="shared" si="36"/>
        <v>66373.068046874992</v>
      </c>
      <c r="X108" s="365">
        <f>IF(ISERROR('commented data'!$T62),"",'commented data'!$T62)</f>
        <v>106.00260162353516</v>
      </c>
      <c r="Y108" s="384">
        <f t="shared" si="37"/>
        <v>106.00260162353516</v>
      </c>
      <c r="Z108" s="365">
        <f>IF(ISERROR('commented data'!$U62),"",'commented data'!$U62)</f>
        <v>1012.8560180664062</v>
      </c>
      <c r="AA108" s="385">
        <f t="shared" si="38"/>
        <v>1022.9845782470703</v>
      </c>
      <c r="AC108" s="427">
        <f t="shared" si="40"/>
        <v>4.5571324738768473</v>
      </c>
      <c r="AD108" s="428">
        <f t="shared" si="39"/>
        <v>0.30015996009094159</v>
      </c>
      <c r="AE108" s="429">
        <f t="shared" si="41"/>
        <v>9.3565400399090599</v>
      </c>
      <c r="AF108" s="430">
        <f t="shared" si="42"/>
        <v>0.96891692192043444</v>
      </c>
    </row>
    <row r="109" spans="1:32" s="5" customFormat="1" x14ac:dyDescent="0.2">
      <c r="A109" s="363">
        <f>'commented data'!$A63</f>
        <v>41183.5</v>
      </c>
      <c r="B109" s="364">
        <f>IF(ISERROR('commented data'!$B63),"",'commented data'!$B63)</f>
        <v>894.99737548828125</v>
      </c>
      <c r="C109" s="364">
        <f>IF(ISERROR('commented data'!$C63),"",'commented data'!$C63)</f>
        <v>432.52621459960937</v>
      </c>
      <c r="D109" s="364">
        <f>IF(ISERROR('commented data'!$D63),"",'commented data'!$D63)</f>
        <v>5631.14404296875</v>
      </c>
      <c r="E109" s="364">
        <f>IF(ISERROR('commented data'!$E63),"",'commented data'!$E63)</f>
        <v>10.074780464172363</v>
      </c>
      <c r="F109" s="357">
        <f t="shared" si="28"/>
        <v>93.089147567749023</v>
      </c>
      <c r="G109" s="362">
        <f t="shared" si="29"/>
        <v>48159.636941815101</v>
      </c>
      <c r="H109" s="359">
        <f>IF(ISERROR('commented data'!$N63),"",'commented data'!$N63)</f>
        <v>15.288903069247681</v>
      </c>
      <c r="I109" s="359">
        <f>IFERROR('commented data'!O63,"")</f>
        <v>15.127568143306295</v>
      </c>
      <c r="J109" s="358">
        <f>IF(ISERROR('commented data'!$P63),"",'commented data'!$P63)</f>
        <v>1</v>
      </c>
      <c r="K109" s="328">
        <f>IF(ISERROR('commented data'!$Q63),"",'commented data'!$Q63)</f>
        <v>1</v>
      </c>
      <c r="L109" s="328">
        <f>IF(ISERROR('commented data'!$R63),"",'commented data'!$R63)</f>
        <v>1</v>
      </c>
      <c r="M109" s="328">
        <f>IF(ISERROR('commented data'!$S63),"",'commented data'!$S63)</f>
        <v>1</v>
      </c>
      <c r="N109" s="366">
        <f t="shared" si="30"/>
        <v>1</v>
      </c>
      <c r="O109" s="367" t="b">
        <f t="shared" si="31"/>
        <v>1</v>
      </c>
      <c r="P109" s="365">
        <f>IF(ISERROR('commented data'!$J63),"",'commented data'!$J63)</f>
        <v>92.167472839355469</v>
      </c>
      <c r="Q109" s="368">
        <f t="shared" si="21"/>
        <v>92.167472839355469</v>
      </c>
      <c r="R109" s="368" t="str">
        <f t="shared" si="32"/>
        <v/>
      </c>
      <c r="S109" s="369">
        <f t="shared" si="33"/>
        <v>92.167472839355469</v>
      </c>
      <c r="T109" s="365">
        <f>IF(ISERROR('commented data'!$M63),"",'commented data'!$M63)</f>
        <v>76121.09375</v>
      </c>
      <c r="U109" s="370">
        <f t="shared" si="34"/>
        <v>76121.09375</v>
      </c>
      <c r="V109" s="371">
        <f t="shared" si="35"/>
        <v>76121.09375</v>
      </c>
      <c r="W109" s="383">
        <f t="shared" si="36"/>
        <v>66225.3515625</v>
      </c>
      <c r="X109" s="365">
        <f>IF(ISERROR('commented data'!$T63),"",'commented data'!$T63)</f>
        <v>106.07379913330078</v>
      </c>
      <c r="Y109" s="384">
        <f t="shared" si="37"/>
        <v>106.07379913330078</v>
      </c>
      <c r="Z109" s="365">
        <f>IF(ISERROR('commented data'!$U63),"",'commented data'!$U63)</f>
        <v>1012.8579711914062</v>
      </c>
      <c r="AA109" s="385">
        <f t="shared" si="38"/>
        <v>1022.9865509033203</v>
      </c>
      <c r="AC109" s="427">
        <f t="shared" si="40"/>
        <v>4.4831395500858431</v>
      </c>
      <c r="AD109" s="428">
        <f t="shared" si="39"/>
        <v>0.29322833232576995</v>
      </c>
      <c r="AE109" s="429">
        <f t="shared" si="41"/>
        <v>9.3634716676742311</v>
      </c>
      <c r="AF109" s="430">
        <f t="shared" si="42"/>
        <v>0.96963472694338959</v>
      </c>
    </row>
    <row r="110" spans="1:32" s="5" customFormat="1" x14ac:dyDescent="0.2">
      <c r="A110" s="363">
        <f>'commented data'!$A64</f>
        <v>41183.541666666664</v>
      </c>
      <c r="B110" s="364">
        <f>IF(ISERROR('commented data'!$B64),"",'commented data'!$B64)</f>
        <v>895.0250244140625</v>
      </c>
      <c r="C110" s="364">
        <f>IF(ISERROR('commented data'!$C64),"",'commented data'!$C64)</f>
        <v>430.997802734375</v>
      </c>
      <c r="D110" s="364">
        <f>IF(ISERROR('commented data'!$D64),"",'commented data'!$D64)</f>
        <v>5607.97509765625</v>
      </c>
      <c r="E110" s="364">
        <f>IF(ISERROR('commented data'!$E64),"",'commented data'!$E64)</f>
        <v>10.063119888305664</v>
      </c>
      <c r="F110" s="357">
        <f t="shared" si="28"/>
        <v>92.319310760498041</v>
      </c>
      <c r="G110" s="362">
        <f t="shared" si="29"/>
        <v>48039.671385881178</v>
      </c>
      <c r="H110" s="359">
        <f>IF(ISERROR('commented data'!$N64),"",'commented data'!$N64)</f>
        <v>14.882118260076895</v>
      </c>
      <c r="I110" s="359">
        <f>IFERROR('commented data'!O64,"")</f>
        <v>15.06532683028909</v>
      </c>
      <c r="J110" s="358">
        <f>IF(ISERROR('commented data'!$P64),"",'commented data'!$P64)</f>
        <v>1</v>
      </c>
      <c r="K110" s="328">
        <f>IF(ISERROR('commented data'!$Q64),"",'commented data'!$Q64)</f>
        <v>1</v>
      </c>
      <c r="L110" s="328">
        <f>IF(ISERROR('commented data'!$R64),"",'commented data'!$R64)</f>
        <v>1</v>
      </c>
      <c r="M110" s="328">
        <f>IF(ISERROR('commented data'!$S64),"",'commented data'!$S64)</f>
        <v>1</v>
      </c>
      <c r="N110" s="366">
        <f t="shared" si="30"/>
        <v>1</v>
      </c>
      <c r="O110" s="367" t="b">
        <f t="shared" si="31"/>
        <v>1</v>
      </c>
      <c r="P110" s="365">
        <f>IF(ISERROR('commented data'!$J64),"",'commented data'!$J64)</f>
        <v>91.405258178710938</v>
      </c>
      <c r="Q110" s="368">
        <f t="shared" si="21"/>
        <v>91.405258178710938</v>
      </c>
      <c r="R110" s="368" t="str">
        <f t="shared" si="32"/>
        <v/>
      </c>
      <c r="S110" s="369">
        <f t="shared" si="33"/>
        <v>91.405258178710938</v>
      </c>
      <c r="T110" s="365">
        <f>IF(ISERROR('commented data'!$M64),"",'commented data'!$M64)</f>
        <v>75979.796875</v>
      </c>
      <c r="U110" s="370">
        <f t="shared" si="34"/>
        <v>75979.796875</v>
      </c>
      <c r="V110" s="371">
        <f t="shared" si="35"/>
        <v>75979.796875</v>
      </c>
      <c r="W110" s="383">
        <f t="shared" si="36"/>
        <v>66102.423281249998</v>
      </c>
      <c r="X110" s="365">
        <f>IF(ISERROR('commented data'!$T64),"",'commented data'!$T64)</f>
        <v>106.31700134277344</v>
      </c>
      <c r="Y110" s="384">
        <f t="shared" si="37"/>
        <v>106.31700134277344</v>
      </c>
      <c r="Z110" s="365">
        <f>IF(ISERROR('commented data'!$U64),"",'commented data'!$U64)</f>
        <v>1012.8629760742187</v>
      </c>
      <c r="AA110" s="385">
        <f t="shared" si="38"/>
        <v>1022.991605834961</v>
      </c>
      <c r="AC110" s="427">
        <f t="shared" si="40"/>
        <v>4.4349893515053695</v>
      </c>
      <c r="AD110" s="428">
        <f t="shared" si="39"/>
        <v>0.29800793637037354</v>
      </c>
      <c r="AE110" s="429">
        <f t="shared" si="41"/>
        <v>9.3586920636296274</v>
      </c>
      <c r="AF110" s="430">
        <f t="shared" si="42"/>
        <v>0.96913977483297886</v>
      </c>
    </row>
    <row r="111" spans="1:32" s="5" customFormat="1" x14ac:dyDescent="0.2">
      <c r="A111" s="363">
        <f>'commented data'!$A65</f>
        <v>41183.583333333336</v>
      </c>
      <c r="B111" s="364">
        <f>IF(ISERROR('commented data'!$B65),"",'commented data'!$B65)</f>
        <v>894.96502685546875</v>
      </c>
      <c r="C111" s="364">
        <f>IF(ISERROR('commented data'!$C65),"",'commented data'!$C65)</f>
        <v>431.09170532226562</v>
      </c>
      <c r="D111" s="364">
        <f>IF(ISERROR('commented data'!$D65),"",'commented data'!$D65)</f>
        <v>5609.19677734375</v>
      </c>
      <c r="E111" s="364">
        <f>IF(ISERROR('commented data'!$E65),"",'commented data'!$E65)</f>
        <v>10.063300132751465</v>
      </c>
      <c r="F111" s="357">
        <f t="shared" si="28"/>
        <v>92.138650894165039</v>
      </c>
      <c r="G111" s="362">
        <f t="shared" si="29"/>
        <v>48038.785871284337</v>
      </c>
      <c r="H111" s="359">
        <f>IF(ISERROR('commented data'!$N65),"",'commented data'!$N65)</f>
        <v>14.390898318276449</v>
      </c>
      <c r="I111" s="359">
        <f>IFERROR('commented data'!O65,"")</f>
        <v>15.068608764223107</v>
      </c>
      <c r="J111" s="358">
        <f>IF(ISERROR('commented data'!$P65),"",'commented data'!$P65)</f>
        <v>1</v>
      </c>
      <c r="K111" s="328">
        <f>IF(ISERROR('commented data'!$Q65),"",'commented data'!$Q65)</f>
        <v>1</v>
      </c>
      <c r="L111" s="328">
        <f>IF(ISERROR('commented data'!$R65),"",'commented data'!$R65)</f>
        <v>1</v>
      </c>
      <c r="M111" s="328">
        <f>IF(ISERROR('commented data'!$S65),"",'commented data'!$S65)</f>
        <v>1</v>
      </c>
      <c r="N111" s="366">
        <f t="shared" si="30"/>
        <v>1</v>
      </c>
      <c r="O111" s="367" t="b">
        <f t="shared" si="31"/>
        <v>1</v>
      </c>
      <c r="P111" s="365">
        <f>IF(ISERROR('commented data'!$J65),"",'commented data'!$J65)</f>
        <v>91.226387023925781</v>
      </c>
      <c r="Q111" s="368">
        <f t="shared" si="21"/>
        <v>91.226387023925781</v>
      </c>
      <c r="R111" s="368" t="str">
        <f t="shared" si="32"/>
        <v/>
      </c>
      <c r="S111" s="369">
        <f t="shared" si="33"/>
        <v>91.226387023925781</v>
      </c>
      <c r="T111" s="365">
        <f>IF(ISERROR('commented data'!$M65),"",'commented data'!$M65)</f>
        <v>75981.4375</v>
      </c>
      <c r="U111" s="370">
        <f t="shared" si="34"/>
        <v>75981.4375</v>
      </c>
      <c r="V111" s="371">
        <f t="shared" si="35"/>
        <v>75981.4375</v>
      </c>
      <c r="W111" s="383">
        <f t="shared" si="36"/>
        <v>66103.850625000006</v>
      </c>
      <c r="X111" s="365">
        <f>IF(ISERROR('commented data'!$T65),"",'commented data'!$T65)</f>
        <v>106.33070373535156</v>
      </c>
      <c r="Y111" s="384">
        <f t="shared" si="37"/>
        <v>106.33070373535156</v>
      </c>
      <c r="Z111" s="365">
        <f>IF(ISERROR('commented data'!$U65),"",'commented data'!$U65)</f>
        <v>1012.8590087890625</v>
      </c>
      <c r="AA111" s="385">
        <f t="shared" si="38"/>
        <v>1022.9875988769531</v>
      </c>
      <c r="AC111" s="427">
        <f t="shared" si="40"/>
        <v>4.4262289207738155</v>
      </c>
      <c r="AD111" s="428">
        <f t="shared" si="39"/>
        <v>0.30757141235252161</v>
      </c>
      <c r="AE111" s="429">
        <f t="shared" si="41"/>
        <v>9.3491285876474794</v>
      </c>
      <c r="AF111" s="430">
        <f t="shared" si="42"/>
        <v>0.96814942865031317</v>
      </c>
    </row>
    <row r="112" spans="1:32" s="5" customFormat="1" x14ac:dyDescent="0.2">
      <c r="A112" s="363">
        <f>'commented data'!$A66</f>
        <v>41183.625</v>
      </c>
      <c r="B112" s="364">
        <f>IF(ISERROR('commented data'!$B66),"",'commented data'!$B66)</f>
        <v>894.9793701171875</v>
      </c>
      <c r="C112" s="364">
        <f>IF(ISERROR('commented data'!$C66),"",'commented data'!$C66)</f>
        <v>431.26348876953125</v>
      </c>
      <c r="D112" s="364">
        <f>IF(ISERROR('commented data'!$D66),"",'commented data'!$D66)</f>
        <v>5617.44921875</v>
      </c>
      <c r="E112" s="364">
        <f>IF(ISERROR('commented data'!$E66),"",'commented data'!$E66)</f>
        <v>10.063920021057129</v>
      </c>
      <c r="F112" s="357">
        <f t="shared" si="28"/>
        <v>92.624301910400391</v>
      </c>
      <c r="G112" s="362">
        <f t="shared" si="29"/>
        <v>48046.555693842274</v>
      </c>
      <c r="H112" s="359">
        <f>IF(ISERROR('commented data'!$N66),"",'commented data'!$N66)</f>
        <v>14.467365521485409</v>
      </c>
      <c r="I112" s="359">
        <f>IFERROR('commented data'!O66,"")</f>
        <v>15.090778214830141</v>
      </c>
      <c r="J112" s="358">
        <f>IF(ISERROR('commented data'!$P66),"",'commented data'!$P66)</f>
        <v>1</v>
      </c>
      <c r="K112" s="328">
        <f>IF(ISERROR('commented data'!$Q66),"",'commented data'!$Q66)</f>
        <v>1</v>
      </c>
      <c r="L112" s="328">
        <f>IF(ISERROR('commented data'!$R66),"",'commented data'!$R66)</f>
        <v>1</v>
      </c>
      <c r="M112" s="328">
        <f>IF(ISERROR('commented data'!$S66),"",'commented data'!$S66)</f>
        <v>1</v>
      </c>
      <c r="N112" s="366">
        <f t="shared" si="30"/>
        <v>1</v>
      </c>
      <c r="O112" s="367" t="b">
        <f t="shared" si="31"/>
        <v>1</v>
      </c>
      <c r="P112" s="365">
        <f>IF(ISERROR('commented data'!$J66),"",'commented data'!$J66)</f>
        <v>91.707229614257813</v>
      </c>
      <c r="Q112" s="368">
        <f t="shared" si="21"/>
        <v>91.707229614257813</v>
      </c>
      <c r="R112" s="368" t="str">
        <f t="shared" si="32"/>
        <v/>
      </c>
      <c r="S112" s="369">
        <f t="shared" si="33"/>
        <v>91.707229614257813</v>
      </c>
      <c r="T112" s="365">
        <f>IF(ISERROR('commented data'!$M66),"",'commented data'!$M66)</f>
        <v>75960.6015625</v>
      </c>
      <c r="U112" s="370">
        <f t="shared" si="34"/>
        <v>75960.6015625</v>
      </c>
      <c r="V112" s="371">
        <f t="shared" si="35"/>
        <v>75960.6015625</v>
      </c>
      <c r="W112" s="383">
        <f t="shared" si="36"/>
        <v>66085.723359374999</v>
      </c>
      <c r="X112" s="365">
        <f>IF(ISERROR('commented data'!$T66),"",'commented data'!$T66)</f>
        <v>106.16490173339844</v>
      </c>
      <c r="Y112" s="384">
        <f t="shared" si="37"/>
        <v>106.16490173339844</v>
      </c>
      <c r="Z112" s="365">
        <f>IF(ISERROR('commented data'!$U66),"",'commented data'!$U66)</f>
        <v>1012.8579711914062</v>
      </c>
      <c r="AA112" s="385">
        <f t="shared" si="38"/>
        <v>1022.9865509033203</v>
      </c>
      <c r="AC112" s="427">
        <f t="shared" si="40"/>
        <v>4.450278680341313</v>
      </c>
      <c r="AD112" s="428">
        <f t="shared" si="39"/>
        <v>0.30760809034182673</v>
      </c>
      <c r="AE112" s="429">
        <f t="shared" si="41"/>
        <v>9.3490919096581742</v>
      </c>
      <c r="AF112" s="430">
        <f t="shared" si="42"/>
        <v>0.96814563045949165</v>
      </c>
    </row>
    <row r="113" spans="1:32" s="5" customFormat="1" x14ac:dyDescent="0.2">
      <c r="A113" s="363">
        <f>'commented data'!$A67</f>
        <v>41183.666666666664</v>
      </c>
      <c r="B113" s="364">
        <f>IF(ISERROR('commented data'!$B67),"",'commented data'!$B67)</f>
        <v>894.972412109375</v>
      </c>
      <c r="C113" s="364">
        <f>IF(ISERROR('commented data'!$C67),"",'commented data'!$C67)</f>
        <v>431.9368896484375</v>
      </c>
      <c r="D113" s="364">
        <f>IF(ISERROR('commented data'!$D67),"",'commented data'!$D67)</f>
        <v>5633.2021484375</v>
      </c>
      <c r="E113" s="364">
        <f>IF(ISERROR('commented data'!$E67),"",'commented data'!$E67)</f>
        <v>10.078140258789062</v>
      </c>
      <c r="F113" s="357">
        <f t="shared" si="28"/>
        <v>92.478818511962885</v>
      </c>
      <c r="G113" s="362">
        <f t="shared" si="29"/>
        <v>48117.856020425999</v>
      </c>
      <c r="H113" s="359">
        <f>IF(ISERROR('commented data'!$N67),"",'commented data'!$N67)</f>
        <v>14.522806242987281</v>
      </c>
      <c r="I113" s="359">
        <f>IFERROR('commented data'!O67,"")</f>
        <v>15.13309706078506</v>
      </c>
      <c r="J113" s="358">
        <f>IF(ISERROR('commented data'!$P67),"",'commented data'!$P67)</f>
        <v>1</v>
      </c>
      <c r="K113" s="328">
        <f>IF(ISERROR('commented data'!$Q67),"",'commented data'!$Q67)</f>
        <v>1</v>
      </c>
      <c r="L113" s="328">
        <f>IF(ISERROR('commented data'!$R67),"",'commented data'!$R67)</f>
        <v>1</v>
      </c>
      <c r="M113" s="328">
        <f>IF(ISERROR('commented data'!$S67),"",'commented data'!$S67)</f>
        <v>1</v>
      </c>
      <c r="N113" s="366">
        <f t="shared" si="30"/>
        <v>1</v>
      </c>
      <c r="O113" s="367" t="b">
        <f t="shared" si="31"/>
        <v>1</v>
      </c>
      <c r="P113" s="365">
        <f>IF(ISERROR('commented data'!$J67),"",'commented data'!$J67)</f>
        <v>91.563186645507813</v>
      </c>
      <c r="Q113" s="368">
        <f t="shared" si="21"/>
        <v>91.563186645507813</v>
      </c>
      <c r="R113" s="368" t="str">
        <f t="shared" si="32"/>
        <v/>
      </c>
      <c r="S113" s="369">
        <f t="shared" si="33"/>
        <v>91.563186645507813</v>
      </c>
      <c r="T113" s="365">
        <f>IF(ISERROR('commented data'!$M67),"",'commented data'!$M67)</f>
        <v>76045.4609375</v>
      </c>
      <c r="U113" s="370">
        <f t="shared" si="34"/>
        <v>76045.4609375</v>
      </c>
      <c r="V113" s="371">
        <f t="shared" si="35"/>
        <v>76045.4609375</v>
      </c>
      <c r="W113" s="383">
        <f t="shared" si="36"/>
        <v>66159.551015624995</v>
      </c>
      <c r="X113" s="365">
        <f>IF(ISERROR('commented data'!$T67),"",'commented data'!$T67)</f>
        <v>106.02559661865234</v>
      </c>
      <c r="Y113" s="384">
        <f t="shared" si="37"/>
        <v>106.02559661865234</v>
      </c>
      <c r="Z113" s="365">
        <f>IF(ISERROR('commented data'!$U67),"",'commented data'!$U67)</f>
        <v>1012.8569946289062</v>
      </c>
      <c r="AA113" s="385">
        <f t="shared" si="38"/>
        <v>1022.9855645751953</v>
      </c>
      <c r="AC113" s="427">
        <f t="shared" si="40"/>
        <v>4.4498824740977367</v>
      </c>
      <c r="AD113" s="428">
        <f t="shared" si="39"/>
        <v>0.30640651673270652</v>
      </c>
      <c r="AE113" s="429">
        <f t="shared" si="41"/>
        <v>9.3502934832672935</v>
      </c>
      <c r="AF113" s="430">
        <f t="shared" si="42"/>
        <v>0.96827005946827516</v>
      </c>
    </row>
    <row r="114" spans="1:32" s="5" customFormat="1" x14ac:dyDescent="0.2">
      <c r="A114" s="363">
        <f>'commented data'!$A68</f>
        <v>41183.708333333336</v>
      </c>
      <c r="B114" s="364">
        <f>IF(ISERROR('commented data'!$B68),"",'commented data'!$B68)</f>
        <v>894.99810791015625</v>
      </c>
      <c r="C114" s="364">
        <f>IF(ISERROR('commented data'!$C68),"",'commented data'!$C68)</f>
        <v>432.6903076171875</v>
      </c>
      <c r="D114" s="364">
        <f>IF(ISERROR('commented data'!$D68),"",'commented data'!$D68)</f>
        <v>5655.794921875</v>
      </c>
      <c r="E114" s="364">
        <f>IF(ISERROR('commented data'!$E68),"",'commented data'!$E68)</f>
        <v>10.088370323181152</v>
      </c>
      <c r="F114" s="357">
        <f t="shared" si="28"/>
        <v>93.035878143310541</v>
      </c>
      <c r="G114" s="362">
        <f t="shared" si="29"/>
        <v>48171.453505383011</v>
      </c>
      <c r="H114" s="359">
        <f>IF(ISERROR('commented data'!$N68),"",'commented data'!$N68)</f>
        <v>14.715500380645972</v>
      </c>
      <c r="I114" s="359">
        <f>IFERROR('commented data'!O68,"")</f>
        <v>15.193790539253047</v>
      </c>
      <c r="J114" s="358">
        <f>IF(ISERROR('commented data'!$P68),"",'commented data'!$P68)</f>
        <v>1</v>
      </c>
      <c r="K114" s="328">
        <f>IF(ISERROR('commented data'!$Q68),"",'commented data'!$Q68)</f>
        <v>1</v>
      </c>
      <c r="L114" s="328">
        <f>IF(ISERROR('commented data'!$R68),"",'commented data'!$R68)</f>
        <v>1</v>
      </c>
      <c r="M114" s="328">
        <f>IF(ISERROR('commented data'!$S68),"",'commented data'!$S68)</f>
        <v>1</v>
      </c>
      <c r="N114" s="366">
        <f t="shared" si="30"/>
        <v>1</v>
      </c>
      <c r="O114" s="367" t="b">
        <f t="shared" si="31"/>
        <v>1</v>
      </c>
      <c r="P114" s="365">
        <f>IF(ISERROR('commented data'!$J68),"",'commented data'!$J68)</f>
        <v>92.114730834960938</v>
      </c>
      <c r="Q114" s="368">
        <f t="shared" si="21"/>
        <v>92.114730834960938</v>
      </c>
      <c r="R114" s="368" t="str">
        <f t="shared" si="32"/>
        <v/>
      </c>
      <c r="S114" s="369">
        <f t="shared" si="33"/>
        <v>92.114730834960938</v>
      </c>
      <c r="T114" s="365">
        <f>IF(ISERROR('commented data'!$M68),"",'commented data'!$M68)</f>
        <v>76118.9375</v>
      </c>
      <c r="U114" s="370">
        <f t="shared" si="34"/>
        <v>76118.9375</v>
      </c>
      <c r="V114" s="371">
        <f t="shared" si="35"/>
        <v>76118.9375</v>
      </c>
      <c r="W114" s="383">
        <f t="shared" si="36"/>
        <v>66223.475625000006</v>
      </c>
      <c r="X114" s="365">
        <f>IF(ISERROR('commented data'!$T68),"",'commented data'!$T68)</f>
        <v>105.96779632568359</v>
      </c>
      <c r="Y114" s="384">
        <f t="shared" si="37"/>
        <v>105.96779632568359</v>
      </c>
      <c r="Z114" s="365">
        <f>IF(ISERROR('commented data'!$U68),"",'commented data'!$U68)</f>
        <v>1012.8519897460937</v>
      </c>
      <c r="AA114" s="385">
        <f t="shared" si="38"/>
        <v>1022.9805096435547</v>
      </c>
      <c r="AC114" s="427">
        <f t="shared" si="40"/>
        <v>4.4816734783129633</v>
      </c>
      <c r="AD114" s="428">
        <f t="shared" si="39"/>
        <v>0.30455460992732003</v>
      </c>
      <c r="AE114" s="429">
        <f t="shared" si="41"/>
        <v>9.3521453900726801</v>
      </c>
      <c r="AF114" s="430">
        <f t="shared" si="42"/>
        <v>0.96846183376025763</v>
      </c>
    </row>
    <row r="115" spans="1:32" s="5" customFormat="1" x14ac:dyDescent="0.2">
      <c r="A115" s="363">
        <f>'commented data'!$A69</f>
        <v>41183.75</v>
      </c>
      <c r="B115" s="364">
        <f>IF(ISERROR('commented data'!$B69),"",'commented data'!$B69)</f>
        <v>895.1287841796875</v>
      </c>
      <c r="C115" s="364">
        <f>IF(ISERROR('commented data'!$C69),"",'commented data'!$C69)</f>
        <v>446.0491943359375</v>
      </c>
      <c r="D115" s="364">
        <f>IF(ISERROR('commented data'!$D69),"",'commented data'!$D69)</f>
        <v>5795.548828125</v>
      </c>
      <c r="E115" s="364">
        <f>IF(ISERROR('commented data'!$E69),"",'commented data'!$E69)</f>
        <v>10.03164005279541</v>
      </c>
      <c r="F115" s="357">
        <f t="shared" si="28"/>
        <v>97.682431411743167</v>
      </c>
      <c r="G115" s="362">
        <f t="shared" si="29"/>
        <v>49447.630395559965</v>
      </c>
      <c r="H115" s="359">
        <f>IF(ISERROR('commented data'!$N69),"",'commented data'!$N69)</f>
        <v>15.267513322889863</v>
      </c>
      <c r="I115" s="359">
        <f>IFERROR('commented data'!O69,"")</f>
        <v>15.569226991234755</v>
      </c>
      <c r="J115" s="358">
        <f>IF(ISERROR('commented data'!$P69),"",'commented data'!$P69)</f>
        <v>1</v>
      </c>
      <c r="K115" s="328">
        <f>IF(ISERROR('commented data'!$Q69),"",'commented data'!$Q69)</f>
        <v>1</v>
      </c>
      <c r="L115" s="328">
        <f>IF(ISERROR('commented data'!$R69),"",'commented data'!$R69)</f>
        <v>1</v>
      </c>
      <c r="M115" s="328">
        <f>IF(ISERROR('commented data'!$S69),"",'commented data'!$S69)</f>
        <v>1</v>
      </c>
      <c r="N115" s="366">
        <f t="shared" si="30"/>
        <v>1</v>
      </c>
      <c r="O115" s="367" t="b">
        <f t="shared" si="31"/>
        <v>1</v>
      </c>
      <c r="P115" s="365">
        <f>IF(ISERROR('commented data'!$J69),"",'commented data'!$J69)</f>
        <v>96.715278625488281</v>
      </c>
      <c r="Q115" s="368">
        <f t="shared" si="21"/>
        <v>96.715278625488281</v>
      </c>
      <c r="R115" s="368" t="str">
        <f t="shared" si="32"/>
        <v/>
      </c>
      <c r="S115" s="369">
        <f t="shared" si="33"/>
        <v>96.715278625488281</v>
      </c>
      <c r="T115" s="365">
        <f>IF(ISERROR('commented data'!$M69),"",'commented data'!$M69)</f>
        <v>77803.09375</v>
      </c>
      <c r="U115" s="370">
        <f t="shared" si="34"/>
        <v>77803.09375</v>
      </c>
      <c r="V115" s="371">
        <f t="shared" si="35"/>
        <v>77803.09375</v>
      </c>
      <c r="W115" s="383">
        <f t="shared" si="36"/>
        <v>67688.691562499997</v>
      </c>
      <c r="X115" s="365">
        <f>IF(ISERROR('commented data'!$T69),"",'commented data'!$T69)</f>
        <v>104.35079956054687</v>
      </c>
      <c r="Y115" s="384">
        <f t="shared" si="37"/>
        <v>104.35079956054687</v>
      </c>
      <c r="Z115" s="365">
        <f>IF(ISERROR('commented data'!$U69),"",'commented data'!$U69)</f>
        <v>1012.8410034179687</v>
      </c>
      <c r="AA115" s="385">
        <f t="shared" si="38"/>
        <v>1022.9694134521485</v>
      </c>
      <c r="AC115" s="427">
        <f t="shared" si="40"/>
        <v>4.8301647645875132</v>
      </c>
      <c r="AD115" s="428">
        <f t="shared" si="39"/>
        <v>0.31636879316462591</v>
      </c>
      <c r="AE115" s="429">
        <f t="shared" si="41"/>
        <v>9.3403312068353745</v>
      </c>
      <c r="AF115" s="430">
        <f t="shared" si="42"/>
        <v>0.96723841548721345</v>
      </c>
    </row>
    <row r="116" spans="1:32" s="5" customFormat="1" x14ac:dyDescent="0.2">
      <c r="A116" s="363">
        <f>'commented data'!$A70</f>
        <v>41183.791666666664</v>
      </c>
      <c r="B116" s="364">
        <f>IF(ISERROR('commented data'!$B70),"",'commented data'!$B70)</f>
        <v>894.88677978515625</v>
      </c>
      <c r="C116" s="364">
        <f>IF(ISERROR('commented data'!$C70),"",'commented data'!$C70)</f>
        <v>436.45608520507812</v>
      </c>
      <c r="D116" s="364">
        <f>IF(ISERROR('commented data'!$D70),"",'commented data'!$D70)</f>
        <v>5690.76611328125</v>
      </c>
      <c r="E116" s="364">
        <f>IF(ISERROR('commented data'!$E70),"",'commented data'!$E70)</f>
        <v>10.072489738464355</v>
      </c>
      <c r="F116" s="357">
        <f t="shared" si="28"/>
        <v>95.240467910766597</v>
      </c>
      <c r="G116" s="362">
        <f t="shared" si="29"/>
        <v>48653.669578089713</v>
      </c>
      <c r="H116" s="359">
        <f>IF(ISERROR('commented data'!$N70),"",'commented data'!$N70)</f>
        <v>14.359000923669083</v>
      </c>
      <c r="I116" s="359">
        <f>IFERROR('commented data'!O70,"")</f>
        <v>15.287737537769491</v>
      </c>
      <c r="J116" s="358">
        <f>IF(ISERROR('commented data'!$P70),"",'commented data'!$P70)</f>
        <v>1</v>
      </c>
      <c r="K116" s="328">
        <f>IF(ISERROR('commented data'!$Q70),"",'commented data'!$Q70)</f>
        <v>1</v>
      </c>
      <c r="L116" s="328">
        <f>IF(ISERROR('commented data'!$R70),"",'commented data'!$R70)</f>
        <v>1</v>
      </c>
      <c r="M116" s="328">
        <f>IF(ISERROR('commented data'!$S70),"",'commented data'!$S70)</f>
        <v>1</v>
      </c>
      <c r="N116" s="366">
        <f t="shared" si="30"/>
        <v>1</v>
      </c>
      <c r="O116" s="367" t="b">
        <f t="shared" si="31"/>
        <v>1</v>
      </c>
      <c r="P116" s="365">
        <f>IF(ISERROR('commented data'!$J70),"",'commented data'!$J70)</f>
        <v>94.297492980957031</v>
      </c>
      <c r="Q116" s="368">
        <f t="shared" si="21"/>
        <v>94.297492980957031</v>
      </c>
      <c r="R116" s="368" t="str">
        <f t="shared" si="32"/>
        <v/>
      </c>
      <c r="S116" s="369">
        <f t="shared" si="33"/>
        <v>94.297492980957031</v>
      </c>
      <c r="T116" s="365">
        <f>IF(ISERROR('commented data'!$M70),"",'commented data'!$M70)</f>
        <v>76725.703125</v>
      </c>
      <c r="U116" s="370">
        <f t="shared" si="34"/>
        <v>76725.703125</v>
      </c>
      <c r="V116" s="371">
        <f t="shared" si="35"/>
        <v>76725.703125</v>
      </c>
      <c r="W116" s="383">
        <f t="shared" si="36"/>
        <v>66751.361718750006</v>
      </c>
      <c r="X116" s="365">
        <f>IF(ISERROR('commented data'!$T70),"",'commented data'!$T70)</f>
        <v>105.19940185546875</v>
      </c>
      <c r="Y116" s="384">
        <f t="shared" si="37"/>
        <v>105.19940185546875</v>
      </c>
      <c r="Z116" s="365">
        <f>IF(ISERROR('commented data'!$U70),"",'commented data'!$U70)</f>
        <v>1012.843994140625</v>
      </c>
      <c r="AA116" s="385">
        <f t="shared" si="38"/>
        <v>1022.9724340820312</v>
      </c>
      <c r="AC116" s="427">
        <f t="shared" si="40"/>
        <v>4.6337982561930939</v>
      </c>
      <c r="AD116" s="428">
        <f t="shared" si="39"/>
        <v>0.32271035295741474</v>
      </c>
      <c r="AE116" s="429">
        <f t="shared" si="41"/>
        <v>9.3339896470425856</v>
      </c>
      <c r="AF116" s="430">
        <f t="shared" si="42"/>
        <v>0.96658171497950485</v>
      </c>
    </row>
    <row r="117" spans="1:32" s="5" customFormat="1" x14ac:dyDescent="0.2">
      <c r="A117" s="363">
        <f>'commented data'!$A71</f>
        <v>41183.833333333336</v>
      </c>
      <c r="B117" s="364">
        <f>IF(ISERROR('commented data'!$B71),"",'commented data'!$B71)</f>
        <v>895.01568603515625</v>
      </c>
      <c r="C117" s="364">
        <f>IF(ISERROR('commented data'!$C71),"",'commented data'!$C71)</f>
        <v>434.45849609375</v>
      </c>
      <c r="D117" s="364">
        <f>IF(ISERROR('commented data'!$D71),"",'commented data'!$D71)</f>
        <v>5693.541015625</v>
      </c>
      <c r="E117" s="364">
        <f>IF(ISERROR('commented data'!$E71),"",'commented data'!$E71)</f>
        <v>10.092630386352539</v>
      </c>
      <c r="F117" s="357">
        <f t="shared" si="28"/>
        <v>94.349813613891598</v>
      </c>
      <c r="G117" s="362">
        <f t="shared" si="29"/>
        <v>48429.381549471036</v>
      </c>
      <c r="H117" s="359">
        <f>IF(ISERROR('commented data'!$N71),"",'commented data'!$N71)</f>
        <v>14.133604820591572</v>
      </c>
      <c r="I117" s="359">
        <f>IFERROR('commented data'!O71,"")</f>
        <v>15.29519206636542</v>
      </c>
      <c r="J117" s="358">
        <f>IF(ISERROR('commented data'!$P71),"",'commented data'!$P71)</f>
        <v>1</v>
      </c>
      <c r="K117" s="328">
        <f>IF(ISERROR('commented data'!$Q71),"",'commented data'!$Q71)</f>
        <v>1</v>
      </c>
      <c r="L117" s="328">
        <f>IF(ISERROR('commented data'!$R71),"",'commented data'!$R71)</f>
        <v>1</v>
      </c>
      <c r="M117" s="328">
        <f>IF(ISERROR('commented data'!$S71),"",'commented data'!$S71)</f>
        <v>1</v>
      </c>
      <c r="N117" s="366">
        <f t="shared" si="30"/>
        <v>1</v>
      </c>
      <c r="O117" s="367" t="b">
        <f t="shared" si="31"/>
        <v>1</v>
      </c>
      <c r="P117" s="365">
        <f>IF(ISERROR('commented data'!$J71),"",'commented data'!$J71)</f>
        <v>93.415657043457031</v>
      </c>
      <c r="Q117" s="368">
        <f t="shared" si="21"/>
        <v>93.415657043457031</v>
      </c>
      <c r="R117" s="368" t="str">
        <f t="shared" si="32"/>
        <v/>
      </c>
      <c r="S117" s="369">
        <f t="shared" si="33"/>
        <v>93.415657043457031</v>
      </c>
      <c r="T117" s="365">
        <f>IF(ISERROR('commented data'!$M71),"",'commented data'!$M71)</f>
        <v>76562.59375</v>
      </c>
      <c r="U117" s="370">
        <f t="shared" si="34"/>
        <v>76562.59375</v>
      </c>
      <c r="V117" s="371">
        <f t="shared" si="35"/>
        <v>76562.59375</v>
      </c>
      <c r="W117" s="383">
        <f t="shared" si="36"/>
        <v>66609.456562499996</v>
      </c>
      <c r="X117" s="365">
        <f>IF(ISERROR('commented data'!$T71),"",'commented data'!$T71)</f>
        <v>106.14469909667969</v>
      </c>
      <c r="Y117" s="384">
        <f t="shared" si="37"/>
        <v>106.14469909667969</v>
      </c>
      <c r="Z117" s="365">
        <f>IF(ISERROR('commented data'!$U71),"",'commented data'!$U71)</f>
        <v>1012.8469848632812</v>
      </c>
      <c r="AA117" s="385">
        <f t="shared" si="38"/>
        <v>1022.975454711914</v>
      </c>
      <c r="AC117" s="427">
        <f t="shared" si="40"/>
        <v>4.5693031226286331</v>
      </c>
      <c r="AD117" s="428">
        <f t="shared" si="39"/>
        <v>0.32329353909566733</v>
      </c>
      <c r="AE117" s="429">
        <f t="shared" si="41"/>
        <v>9.3334064609043335</v>
      </c>
      <c r="AF117" s="430">
        <f t="shared" si="42"/>
        <v>0.96652132311289907</v>
      </c>
    </row>
    <row r="118" spans="1:32" s="5" customFormat="1" x14ac:dyDescent="0.2">
      <c r="A118" s="363">
        <f>'commented data'!$A72</f>
        <v>41183.875</v>
      </c>
      <c r="B118" s="364">
        <f>IF(ISERROR('commented data'!$B72),"",'commented data'!$B72)</f>
        <v>894.99871826171875</v>
      </c>
      <c r="C118" s="364">
        <f>IF(ISERROR('commented data'!$C72),"",'commented data'!$C72)</f>
        <v>434.84109497070312</v>
      </c>
      <c r="D118" s="364">
        <f>IF(ISERROR('commented data'!$D72),"",'commented data'!$D72)</f>
        <v>5690.01123046875</v>
      </c>
      <c r="E118" s="364">
        <f>IF(ISERROR('commented data'!$E72),"",'commented data'!$E72)</f>
        <v>10.090889930725098</v>
      </c>
      <c r="F118" s="357">
        <f t="shared" si="28"/>
        <v>94.12116271972657</v>
      </c>
      <c r="G118" s="362">
        <f t="shared" si="29"/>
        <v>48449.014539673866</v>
      </c>
      <c r="H118" s="359">
        <f>IF(ISERROR('commented data'!$N72),"",'commented data'!$N72)</f>
        <v>14.089215067341284</v>
      </c>
      <c r="I118" s="359">
        <f>IFERROR('commented data'!O72,"")</f>
        <v>15.28570961216518</v>
      </c>
      <c r="J118" s="358">
        <f>IF(ISERROR('commented data'!$P72),"",'commented data'!$P72)</f>
        <v>1</v>
      </c>
      <c r="K118" s="328">
        <f>IF(ISERROR('commented data'!$Q72),"",'commented data'!$Q72)</f>
        <v>1</v>
      </c>
      <c r="L118" s="328">
        <f>IF(ISERROR('commented data'!$R72),"",'commented data'!$R72)</f>
        <v>1</v>
      </c>
      <c r="M118" s="328">
        <f>IF(ISERROR('commented data'!$S72),"",'commented data'!$S72)</f>
        <v>1</v>
      </c>
      <c r="N118" s="366">
        <f t="shared" si="30"/>
        <v>1</v>
      </c>
      <c r="O118" s="367" t="b">
        <f t="shared" si="31"/>
        <v>1</v>
      </c>
      <c r="P118" s="365">
        <f>IF(ISERROR('commented data'!$J72),"",'commented data'!$J72)</f>
        <v>93.18927001953125</v>
      </c>
      <c r="Q118" s="368">
        <f t="shared" si="21"/>
        <v>93.18927001953125</v>
      </c>
      <c r="R118" s="368" t="str">
        <f t="shared" si="32"/>
        <v/>
      </c>
      <c r="S118" s="369">
        <f t="shared" si="33"/>
        <v>93.18927001953125</v>
      </c>
      <c r="T118" s="365">
        <f>IF(ISERROR('commented data'!$M72),"",'commented data'!$M72)</f>
        <v>76606.2265625</v>
      </c>
      <c r="U118" s="370">
        <f t="shared" si="34"/>
        <v>76606.2265625</v>
      </c>
      <c r="V118" s="371">
        <f t="shared" si="35"/>
        <v>76606.2265625</v>
      </c>
      <c r="W118" s="383">
        <f t="shared" si="36"/>
        <v>66647.417109375005</v>
      </c>
      <c r="X118" s="365">
        <f>IF(ISERROR('commented data'!$T72),"",'commented data'!$T72)</f>
        <v>106.20670318603516</v>
      </c>
      <c r="Y118" s="384">
        <f t="shared" si="37"/>
        <v>106.20670318603516</v>
      </c>
      <c r="Z118" s="365">
        <f>IF(ISERROR('commented data'!$U72),"",'commented data'!$U72)</f>
        <v>1012.8460083007812</v>
      </c>
      <c r="AA118" s="385">
        <f t="shared" si="38"/>
        <v>1022.974468383789</v>
      </c>
      <c r="AC118" s="427">
        <f t="shared" si="40"/>
        <v>4.5600775810990424</v>
      </c>
      <c r="AD118" s="428">
        <f t="shared" si="39"/>
        <v>0.32365731939668341</v>
      </c>
      <c r="AE118" s="429">
        <f t="shared" si="41"/>
        <v>9.3330426806033167</v>
      </c>
      <c r="AF118" s="430">
        <f t="shared" si="42"/>
        <v>0.96648365182757212</v>
      </c>
    </row>
    <row r="119" spans="1:32" s="5" customFormat="1" x14ac:dyDescent="0.2">
      <c r="A119" s="363">
        <f>'commented data'!$A73</f>
        <v>41183.916666666664</v>
      </c>
      <c r="B119" s="364">
        <f>IF(ISERROR('commented data'!$B73),"",'commented data'!$B73)</f>
        <v>894.9835205078125</v>
      </c>
      <c r="C119" s="364">
        <f>IF(ISERROR('commented data'!$C73),"",'commented data'!$C73)</f>
        <v>435.43869018554687</v>
      </c>
      <c r="D119" s="364">
        <f>IF(ISERROR('commented data'!$D73),"",'commented data'!$D73)</f>
        <v>5689.22412109375</v>
      </c>
      <c r="E119" s="364">
        <f>IF(ISERROR('commented data'!$E73),"",'commented data'!$E73)</f>
        <v>10.089509963989258</v>
      </c>
      <c r="F119" s="357">
        <f t="shared" si="28"/>
        <v>93.720705795288083</v>
      </c>
      <c r="G119" s="362">
        <f t="shared" si="29"/>
        <v>48495.471314486356</v>
      </c>
      <c r="H119" s="359">
        <f>IF(ISERROR('commented data'!$N73),"",'commented data'!$N73)</f>
        <v>14.552078248609687</v>
      </c>
      <c r="I119" s="359">
        <f>IFERROR('commented data'!O73,"")</f>
        <v>15.283595112764047</v>
      </c>
      <c r="J119" s="358">
        <f>IF(ISERROR('commented data'!$P73),"",'commented data'!$P73)</f>
        <v>1</v>
      </c>
      <c r="K119" s="328">
        <f>IF(ISERROR('commented data'!$Q73),"",'commented data'!$Q73)</f>
        <v>1</v>
      </c>
      <c r="L119" s="328">
        <f>IF(ISERROR('commented data'!$R73),"",'commented data'!$R73)</f>
        <v>1</v>
      </c>
      <c r="M119" s="328">
        <f>IF(ISERROR('commented data'!$S73),"",'commented data'!$S73)</f>
        <v>1</v>
      </c>
      <c r="N119" s="366">
        <f t="shared" si="30"/>
        <v>1</v>
      </c>
      <c r="O119" s="367" t="b">
        <f t="shared" si="31"/>
        <v>1</v>
      </c>
      <c r="P119" s="365">
        <f>IF(ISERROR('commented data'!$J73),"",'commented data'!$J73)</f>
        <v>92.792778015136719</v>
      </c>
      <c r="Q119" s="368">
        <f t="shared" si="21"/>
        <v>92.792778015136719</v>
      </c>
      <c r="R119" s="368" t="str">
        <f t="shared" si="32"/>
        <v/>
      </c>
      <c r="S119" s="369">
        <f t="shared" si="33"/>
        <v>92.792778015136719</v>
      </c>
      <c r="T119" s="365">
        <f>IF(ISERROR('commented data'!$M73),"",'commented data'!$M73)</f>
        <v>76726.1875</v>
      </c>
      <c r="U119" s="370">
        <f t="shared" si="34"/>
        <v>76726.1875</v>
      </c>
      <c r="V119" s="371">
        <f t="shared" si="35"/>
        <v>76726.1875</v>
      </c>
      <c r="W119" s="383">
        <f t="shared" si="36"/>
        <v>66751.783125000002</v>
      </c>
      <c r="X119" s="365">
        <f>IF(ISERROR('commented data'!$T73),"",'commented data'!$T73)</f>
        <v>106.43789672851563</v>
      </c>
      <c r="Y119" s="384">
        <f t="shared" si="37"/>
        <v>106.43789672851563</v>
      </c>
      <c r="Z119" s="365">
        <f>IF(ISERROR('commented data'!$U73),"",'commented data'!$U73)</f>
        <v>1012.8489990234375</v>
      </c>
      <c r="AA119" s="385">
        <f t="shared" si="38"/>
        <v>1022.9774890136719</v>
      </c>
      <c r="AC119" s="427">
        <f t="shared" si="40"/>
        <v>4.5450297994688089</v>
      </c>
      <c r="AD119" s="428">
        <f t="shared" si="39"/>
        <v>0.31232857065643138</v>
      </c>
      <c r="AE119" s="429">
        <f t="shared" si="41"/>
        <v>9.3443714293435693</v>
      </c>
      <c r="AF119" s="430">
        <f t="shared" si="42"/>
        <v>0.96765680090958284</v>
      </c>
    </row>
    <row r="120" spans="1:32" s="5" customFormat="1" x14ac:dyDescent="0.2">
      <c r="A120" s="363">
        <f>'commented data'!$A74</f>
        <v>41183.958333333336</v>
      </c>
      <c r="B120" s="364">
        <f>IF(ISERROR('commented data'!$B74),"",'commented data'!$B74)</f>
        <v>894.9984130859375</v>
      </c>
      <c r="C120" s="364">
        <f>IF(ISERROR('commented data'!$C74),"",'commented data'!$C74)</f>
        <v>436.152099609375</v>
      </c>
      <c r="D120" s="364">
        <f>IF(ISERROR('commented data'!$D74),"",'commented data'!$D74)</f>
        <v>5696.033203125</v>
      </c>
      <c r="E120" s="364">
        <f>IF(ISERROR('commented data'!$E74),"",'commented data'!$E74)</f>
        <v>10.093310356140137</v>
      </c>
      <c r="F120" s="357">
        <f t="shared" si="28"/>
        <v>93.858791732788092</v>
      </c>
      <c r="G120" s="362">
        <f t="shared" si="29"/>
        <v>48522.616162495993</v>
      </c>
      <c r="H120" s="359">
        <f>IF(ISERROR('commented data'!$N74),"",'commented data'!$N74)</f>
        <v>13.615851579280134</v>
      </c>
      <c r="I120" s="359">
        <f>IFERROR('commented data'!O74,"")</f>
        <v>15.301887106652874</v>
      </c>
      <c r="J120" s="358">
        <f>IF(ISERROR('commented data'!$P74),"",'commented data'!$P74)</f>
        <v>1</v>
      </c>
      <c r="K120" s="328">
        <f>IF(ISERROR('commented data'!$Q74),"",'commented data'!$Q74)</f>
        <v>1</v>
      </c>
      <c r="L120" s="328">
        <f>IF(ISERROR('commented data'!$R74),"",'commented data'!$R74)</f>
        <v>1</v>
      </c>
      <c r="M120" s="328">
        <f>IF(ISERROR('commented data'!$S74),"",'commented data'!$S74)</f>
        <v>1</v>
      </c>
      <c r="N120" s="366">
        <f t="shared" si="30"/>
        <v>1</v>
      </c>
      <c r="O120" s="367" t="b">
        <f t="shared" si="31"/>
        <v>1</v>
      </c>
      <c r="P120" s="365">
        <f>IF(ISERROR('commented data'!$J74),"",'commented data'!$J74)</f>
        <v>92.929496765136719</v>
      </c>
      <c r="Q120" s="368">
        <f t="shared" si="21"/>
        <v>92.929496765136719</v>
      </c>
      <c r="R120" s="368" t="str">
        <f t="shared" si="32"/>
        <v/>
      </c>
      <c r="S120" s="369">
        <f t="shared" si="33"/>
        <v>92.929496765136719</v>
      </c>
      <c r="T120" s="365">
        <f>IF(ISERROR('commented data'!$M74),"",'commented data'!$M74)</f>
        <v>76815.71875</v>
      </c>
      <c r="U120" s="370">
        <f t="shared" si="34"/>
        <v>76815.71875</v>
      </c>
      <c r="V120" s="371">
        <f t="shared" si="35"/>
        <v>76815.71875</v>
      </c>
      <c r="W120" s="383">
        <f t="shared" si="36"/>
        <v>66829.675312499996</v>
      </c>
      <c r="X120" s="365">
        <f>IF(ISERROR('commented data'!$T74),"",'commented data'!$T74)</f>
        <v>106.66860198974609</v>
      </c>
      <c r="Y120" s="384">
        <f t="shared" si="37"/>
        <v>106.66860198974609</v>
      </c>
      <c r="Z120" s="365">
        <f>IF(ISERROR('commented data'!$U74),"",'commented data'!$U74)</f>
        <v>1012.8499755859375</v>
      </c>
      <c r="AA120" s="385">
        <f t="shared" si="38"/>
        <v>1022.9784753417969</v>
      </c>
      <c r="AC120" s="427">
        <f t="shared" si="40"/>
        <v>4.5542741247257288</v>
      </c>
      <c r="AD120" s="428">
        <f t="shared" si="39"/>
        <v>0.33448323802649088</v>
      </c>
      <c r="AE120" s="429">
        <f t="shared" si="41"/>
        <v>9.3222167619735092</v>
      </c>
      <c r="AF120" s="430">
        <f t="shared" si="42"/>
        <v>0.9653625733401171</v>
      </c>
    </row>
    <row r="121" spans="1:32" s="5" customFormat="1" x14ac:dyDescent="0.2">
      <c r="A121" s="363">
        <f>'commented data'!$A75</f>
        <v>41184</v>
      </c>
      <c r="B121" s="364">
        <f>IF(ISERROR('commented data'!$B75),"",'commented data'!$B75)</f>
        <v>895.01812744140625</v>
      </c>
      <c r="C121" s="364">
        <f>IF(ISERROR('commented data'!$C75),"",'commented data'!$C75)</f>
        <v>437.49139404296875</v>
      </c>
      <c r="D121" s="364">
        <f>IF(ISERROR('commented data'!$D75),"",'commented data'!$D75)</f>
        <v>5687.47998046875</v>
      </c>
      <c r="E121" s="364">
        <f>IF(ISERROR('commented data'!$E75),"",'commented data'!$E75)</f>
        <v>10.088129997253418</v>
      </c>
      <c r="F121" s="357">
        <f t="shared" si="28"/>
        <v>93.477051925659183</v>
      </c>
      <c r="G121" s="362">
        <f t="shared" si="29"/>
        <v>48522.825230344177</v>
      </c>
      <c r="H121" s="359">
        <f>IF(ISERROR('commented data'!$N75),"",'commented data'!$N75)</f>
        <v>12.73147329945532</v>
      </c>
      <c r="I121" s="359">
        <f>IFERROR('commented data'!O75,"")</f>
        <v>15.278909633942183</v>
      </c>
      <c r="J121" s="358">
        <f>IF(ISERROR('commented data'!$P75),"",'commented data'!$P75)</f>
        <v>1</v>
      </c>
      <c r="K121" s="328">
        <f>IF(ISERROR('commented data'!$Q75),"",'commented data'!$Q75)</f>
        <v>1</v>
      </c>
      <c r="L121" s="328">
        <f>IF(ISERROR('commented data'!$R75),"",'commented data'!$R75)</f>
        <v>1</v>
      </c>
      <c r="M121" s="328">
        <f>IF(ISERROR('commented data'!$S75),"",'commented data'!$S75)</f>
        <v>1</v>
      </c>
      <c r="N121" s="366">
        <f t="shared" si="30"/>
        <v>1</v>
      </c>
      <c r="O121" s="367" t="b">
        <f t="shared" si="31"/>
        <v>1</v>
      </c>
      <c r="P121" s="365">
        <f>IF(ISERROR('commented data'!$J75),"",'commented data'!$J75)</f>
        <v>92.551536560058594</v>
      </c>
      <c r="Q121" s="368">
        <f t="shared" ref="Q121:Q184" si="43">IF($O121,IF(AND($K121=1,$L121&gt;(2/3)),IF($J121=1,$P121,""),""),"")</f>
        <v>92.551536560058594</v>
      </c>
      <c r="R121" s="368" t="str">
        <f t="shared" si="32"/>
        <v/>
      </c>
      <c r="S121" s="369">
        <f t="shared" si="33"/>
        <v>92.551536560058594</v>
      </c>
      <c r="T121" s="365">
        <f>IF(ISERROR('commented data'!$M75),"",'commented data'!$M75)</f>
        <v>76828.8828125</v>
      </c>
      <c r="U121" s="370">
        <f t="shared" si="34"/>
        <v>76828.8828125</v>
      </c>
      <c r="V121" s="371">
        <f t="shared" si="35"/>
        <v>76828.8828125</v>
      </c>
      <c r="W121" s="383">
        <f t="shared" si="36"/>
        <v>66841.128046875005</v>
      </c>
      <c r="X121" s="365">
        <f>IF(ISERROR('commented data'!$T75),"",'commented data'!$T75)</f>
        <v>106.73320007324219</v>
      </c>
      <c r="Y121" s="384">
        <f t="shared" si="37"/>
        <v>106.73320007324219</v>
      </c>
      <c r="Z121" s="365">
        <f>IF(ISERROR('commented data'!$U75),"",'commented data'!$U75)</f>
        <v>1012.85302734375</v>
      </c>
      <c r="AA121" s="385">
        <f t="shared" si="38"/>
        <v>1022.9815576171875</v>
      </c>
      <c r="AC121" s="427">
        <f t="shared" si="40"/>
        <v>4.5357706536365683</v>
      </c>
      <c r="AD121" s="428">
        <f t="shared" si="39"/>
        <v>0.35626439666103832</v>
      </c>
      <c r="AE121" s="429">
        <f t="shared" si="41"/>
        <v>9.300435603338963</v>
      </c>
      <c r="AF121" s="430">
        <f t="shared" si="42"/>
        <v>0.96310702448444729</v>
      </c>
    </row>
    <row r="122" spans="1:32" s="5" customFormat="1" x14ac:dyDescent="0.2">
      <c r="A122" s="363">
        <f>'commented data'!$A76</f>
        <v>41184.041666666664</v>
      </c>
      <c r="B122" s="364">
        <f>IF(ISERROR('commented data'!$B76),"",'commented data'!$B76)</f>
        <v>894.980712890625</v>
      </c>
      <c r="C122" s="364">
        <f>IF(ISERROR('commented data'!$C76),"",'commented data'!$C76)</f>
        <v>438.67068481445312</v>
      </c>
      <c r="D122" s="364">
        <f>IF(ISERROR('commented data'!$D76),"",'commented data'!$D76)</f>
        <v>5688.94677734375</v>
      </c>
      <c r="E122" s="364">
        <f>IF(ISERROR('commented data'!$E76),"",'commented data'!$E76)</f>
        <v>10.090929985046387</v>
      </c>
      <c r="F122" s="357">
        <f t="shared" ref="F122:F185" si="44">IF(ISERROR(S122*$F$53),"",S122*$F$53)</f>
        <v>92.802711715698237</v>
      </c>
      <c r="G122" s="362">
        <f t="shared" ref="G122:G185" si="45">IF(ISERROR(W122*273.15/(273.15+Y122)*AA122/1013.25),"",W122*273.15/(273.15+Y122)*AA122/1013.25)</f>
        <v>48552.853240483841</v>
      </c>
      <c r="H122" s="359">
        <f>IF(ISERROR('commented data'!$N76),"",'commented data'!$N76)</f>
        <v>14.767568473847058</v>
      </c>
      <c r="I122" s="359">
        <f>IFERROR('commented data'!O76,"")</f>
        <v>15.282850053421711</v>
      </c>
      <c r="J122" s="358">
        <f>IF(ISERROR('commented data'!$P76),"",'commented data'!$P76)</f>
        <v>1</v>
      </c>
      <c r="K122" s="328">
        <f>IF(ISERROR('commented data'!$Q76),"",'commented data'!$Q76)</f>
        <v>1</v>
      </c>
      <c r="L122" s="328">
        <f>IF(ISERROR('commented data'!$R76),"",'commented data'!$R76)</f>
        <v>1</v>
      </c>
      <c r="M122" s="328">
        <f>IF(ISERROR('commented data'!$S76),"",'commented data'!$S76)</f>
        <v>1</v>
      </c>
      <c r="N122" s="366">
        <f t="shared" ref="N122:N185" si="46">IF(ISERROR(F122*G122/1000/1000/H122),"",IF(F122*G122/1000/1000/H122&lt;$J$47,1,0))</f>
        <v>1</v>
      </c>
      <c r="O122" s="367" t="b">
        <f t="shared" ref="O122:O185" si="47">AND(P122&gt;=0,T122&gt;=0)</f>
        <v>1</v>
      </c>
      <c r="P122" s="365">
        <f>IF(ISERROR('commented data'!$J76),"",'commented data'!$J76)</f>
        <v>91.883872985839844</v>
      </c>
      <c r="Q122" s="368">
        <f t="shared" si="43"/>
        <v>91.883872985839844</v>
      </c>
      <c r="R122" s="368" t="str">
        <f t="shared" ref="R122:R185" si="48">IF(K122&lt;1,1,IF(L122&lt;0.666,2,""))</f>
        <v/>
      </c>
      <c r="S122" s="369">
        <f t="shared" ref="S122:S185" si="49">IF(R122=1,IF(J122=1,$Q$53,P122),P122)</f>
        <v>91.883872985839844</v>
      </c>
      <c r="T122" s="365">
        <f>IF(ISERROR('commented data'!$M76),"",'commented data'!$M76)</f>
        <v>76886.546875</v>
      </c>
      <c r="U122" s="370">
        <f t="shared" ref="U122:U185" si="50">IF(J122=1,IF(T122,IF(M122=1,T122,""),""),"")</f>
        <v>76886.546875</v>
      </c>
      <c r="V122" s="371">
        <f t="shared" ref="V122:V185" si="51">IF(U122="",IF(J122=1,$U$53,T122),T122)</f>
        <v>76886.546875</v>
      </c>
      <c r="W122" s="383">
        <f t="shared" ref="W122:W185" si="52">V122*$W$53</f>
        <v>66891.295781249995</v>
      </c>
      <c r="X122" s="365">
        <f>IF(ISERROR('commented data'!$T76),"",'commented data'!$T76)</f>
        <v>106.783203125</v>
      </c>
      <c r="Y122" s="384">
        <f t="shared" ref="Y122:Y185" si="53">X122*$Y$53</f>
        <v>106.783203125</v>
      </c>
      <c r="Z122" s="365">
        <f>IF(ISERROR('commented data'!$U76),"",'commented data'!$U76)</f>
        <v>1012.85302734375</v>
      </c>
      <c r="AA122" s="385">
        <f t="shared" ref="AA122:AA185" si="54">Z122*$AA$53</f>
        <v>1022.9815576171875</v>
      </c>
      <c r="AC122" s="427">
        <f t="shared" si="40"/>
        <v>4.5058364422512263</v>
      </c>
      <c r="AD122" s="428">
        <f t="shared" ref="AD122:AD185" si="55">IFERROR(IF(AC122/H122&gt;0,AC122/H122,""),"")</f>
        <v>0.30511701707907662</v>
      </c>
      <c r="AE122" s="429">
        <f t="shared" si="41"/>
        <v>9.3515829829209238</v>
      </c>
      <c r="AF122" s="430">
        <f t="shared" si="42"/>
        <v>0.96840359366252682</v>
      </c>
    </row>
    <row r="123" spans="1:32" s="5" customFormat="1" x14ac:dyDescent="0.2">
      <c r="A123" s="363">
        <f>'commented data'!$A77</f>
        <v>41184.083333333336</v>
      </c>
      <c r="B123" s="364">
        <f>IF(ISERROR('commented data'!$B77),"",'commented data'!$B77)</f>
        <v>894.957275390625</v>
      </c>
      <c r="C123" s="364">
        <f>IF(ISERROR('commented data'!$C77),"",'commented data'!$C77)</f>
        <v>438.87359619140625</v>
      </c>
      <c r="D123" s="364">
        <f>IF(ISERROR('commented data'!$D77),"",'commented data'!$D77)</f>
        <v>5683.81298828125</v>
      </c>
      <c r="E123" s="364">
        <f>IF(ISERROR('commented data'!$E77),"",'commented data'!$E77)</f>
        <v>10.081870079040527</v>
      </c>
      <c r="F123" s="357">
        <f t="shared" si="44"/>
        <v>93.042936553955073</v>
      </c>
      <c r="G123" s="362">
        <f t="shared" si="45"/>
        <v>48532.189338322089</v>
      </c>
      <c r="H123" s="359">
        <f>IF(ISERROR('commented data'!$N77),"",'commented data'!$N77)</f>
        <v>15.154927022504417</v>
      </c>
      <c r="I123" s="359">
        <f>IFERROR('commented data'!O77,"")</f>
        <v>15.269058585243357</v>
      </c>
      <c r="J123" s="358">
        <f>IF(ISERROR('commented data'!$P77),"",'commented data'!$P77)</f>
        <v>1</v>
      </c>
      <c r="K123" s="328">
        <f>IF(ISERROR('commented data'!$Q77),"",'commented data'!$Q77)</f>
        <v>1</v>
      </c>
      <c r="L123" s="328">
        <f>IF(ISERROR('commented data'!$R77),"",'commented data'!$R77)</f>
        <v>1</v>
      </c>
      <c r="M123" s="328">
        <f>IF(ISERROR('commented data'!$S77),"",'commented data'!$S77)</f>
        <v>1</v>
      </c>
      <c r="N123" s="366">
        <f t="shared" si="46"/>
        <v>1</v>
      </c>
      <c r="O123" s="367" t="b">
        <f t="shared" si="47"/>
        <v>1</v>
      </c>
      <c r="P123" s="365">
        <f>IF(ISERROR('commented data'!$J77),"",'commented data'!$J77)</f>
        <v>92.121719360351563</v>
      </c>
      <c r="Q123" s="368">
        <f t="shared" si="43"/>
        <v>92.121719360351563</v>
      </c>
      <c r="R123" s="368" t="str">
        <f t="shared" si="48"/>
        <v/>
      </c>
      <c r="S123" s="369">
        <f t="shared" si="49"/>
        <v>92.121719360351563</v>
      </c>
      <c r="T123" s="365">
        <f>IF(ISERROR('commented data'!$M77),"",'commented data'!$M77)</f>
        <v>76862.171875</v>
      </c>
      <c r="U123" s="370">
        <f t="shared" si="50"/>
        <v>76862.171875</v>
      </c>
      <c r="V123" s="371">
        <f t="shared" si="51"/>
        <v>76862.171875</v>
      </c>
      <c r="W123" s="383">
        <f t="shared" si="52"/>
        <v>66870.089531249992</v>
      </c>
      <c r="X123" s="365">
        <f>IF(ISERROR('commented data'!$T77),"",'commented data'!$T77)</f>
        <v>106.82520294189453</v>
      </c>
      <c r="Y123" s="384">
        <f t="shared" si="53"/>
        <v>106.82520294189453</v>
      </c>
      <c r="Z123" s="365">
        <f>IF(ISERROR('commented data'!$U77),"",'commented data'!$U77)</f>
        <v>1012.85498046875</v>
      </c>
      <c r="AA123" s="385">
        <f t="shared" si="54"/>
        <v>1022.9835302734375</v>
      </c>
      <c r="AC123" s="427">
        <f t="shared" ref="AC123:AC186" si="56">IFERROR(IF(J123&lt;1,"",IF(F123*G123*0.000001&lt;=0,"",F123*G123*0.000001)),"")</f>
        <v>4.5155774134300364</v>
      </c>
      <c r="AD123" s="428">
        <f t="shared" si="55"/>
        <v>0.29796101338690695</v>
      </c>
      <c r="AE123" s="429">
        <f t="shared" si="41"/>
        <v>9.3587389866130941</v>
      </c>
      <c r="AF123" s="430">
        <f t="shared" si="42"/>
        <v>0.96914463394462846</v>
      </c>
    </row>
    <row r="124" spans="1:32" s="5" customFormat="1" x14ac:dyDescent="0.2">
      <c r="A124" s="363">
        <f>'commented data'!$A78</f>
        <v>41184.125</v>
      </c>
      <c r="B124" s="364">
        <f>IF(ISERROR('commented data'!$B78),"",'commented data'!$B78)</f>
        <v>894.96612548828125</v>
      </c>
      <c r="C124" s="364">
        <f>IF(ISERROR('commented data'!$C78),"",'commented data'!$C78)</f>
        <v>438.55758666992187</v>
      </c>
      <c r="D124" s="364">
        <f>IF(ISERROR('commented data'!$D78),"",'commented data'!$D78)</f>
        <v>5694.71484375</v>
      </c>
      <c r="E124" s="364">
        <f>IF(ISERROR('commented data'!$E78),"",'commented data'!$E78)</f>
        <v>10.094409942626953</v>
      </c>
      <c r="F124" s="357">
        <f t="shared" si="44"/>
        <v>92.736419677734375</v>
      </c>
      <c r="G124" s="362">
        <f t="shared" si="45"/>
        <v>48544.916341127202</v>
      </c>
      <c r="H124" s="359">
        <f>IF(ISERROR('commented data'!$N78),"",'commented data'!$N78)</f>
        <v>16.282366730199428</v>
      </c>
      <c r="I124" s="359">
        <f>IFERROR('commented data'!O78,"")</f>
        <v>15.298345451328398</v>
      </c>
      <c r="J124" s="358">
        <f>IF(ISERROR('commented data'!$P78),"",'commented data'!$P78)</f>
        <v>1</v>
      </c>
      <c r="K124" s="328">
        <f>IF(ISERROR('commented data'!$Q78),"",'commented data'!$Q78)</f>
        <v>1</v>
      </c>
      <c r="L124" s="328">
        <f>IF(ISERROR('commented data'!$R78),"",'commented data'!$R78)</f>
        <v>1</v>
      </c>
      <c r="M124" s="328">
        <f>IF(ISERROR('commented data'!$S78),"",'commented data'!$S78)</f>
        <v>1</v>
      </c>
      <c r="N124" s="366">
        <f t="shared" si="46"/>
        <v>1</v>
      </c>
      <c r="O124" s="367" t="b">
        <f t="shared" si="47"/>
        <v>1</v>
      </c>
      <c r="P124" s="365">
        <f>IF(ISERROR('commented data'!$J78),"",'commented data'!$J78)</f>
        <v>91.8182373046875</v>
      </c>
      <c r="Q124" s="368">
        <f t="shared" si="43"/>
        <v>91.8182373046875</v>
      </c>
      <c r="R124" s="368" t="str">
        <f t="shared" si="48"/>
        <v/>
      </c>
      <c r="S124" s="369">
        <f t="shared" si="49"/>
        <v>91.8182373046875</v>
      </c>
      <c r="T124" s="365">
        <f>IF(ISERROR('commented data'!$M78),"",'commented data'!$M78)</f>
        <v>76877.703125</v>
      </c>
      <c r="U124" s="370">
        <f t="shared" si="50"/>
        <v>76877.703125</v>
      </c>
      <c r="V124" s="371">
        <f t="shared" si="51"/>
        <v>76877.703125</v>
      </c>
      <c r="W124" s="383">
        <f t="shared" si="52"/>
        <v>66883.601718749997</v>
      </c>
      <c r="X124" s="365">
        <f>IF(ISERROR('commented data'!$T78),"",'commented data'!$T78)</f>
        <v>106.8031005859375</v>
      </c>
      <c r="Y124" s="384">
        <f t="shared" si="53"/>
        <v>106.8031005859375</v>
      </c>
      <c r="Z124" s="365">
        <f>IF(ISERROR('commented data'!$U78),"",'commented data'!$U78)</f>
        <v>1012.8569946289062</v>
      </c>
      <c r="AA124" s="385">
        <f t="shared" si="54"/>
        <v>1022.9855645751953</v>
      </c>
      <c r="AC124" s="427">
        <f t="shared" si="56"/>
        <v>4.5018817350312776</v>
      </c>
      <c r="AD124" s="428">
        <f t="shared" si="55"/>
        <v>0.27648816720738106</v>
      </c>
      <c r="AE124" s="429">
        <f t="shared" si="41"/>
        <v>9.3802118327926198</v>
      </c>
      <c r="AF124" s="430">
        <f t="shared" si="42"/>
        <v>0.97136825549024197</v>
      </c>
    </row>
    <row r="125" spans="1:32" s="5" customFormat="1" x14ac:dyDescent="0.2">
      <c r="A125" s="363">
        <f>'commented data'!$A79</f>
        <v>41184.166666666664</v>
      </c>
      <c r="B125" s="364">
        <f>IF(ISERROR('commented data'!$B79),"",'commented data'!$B79)</f>
        <v>895.04400634765625</v>
      </c>
      <c r="C125" s="364">
        <f>IF(ISERROR('commented data'!$C79),"",'commented data'!$C79)</f>
        <v>438.31149291992187</v>
      </c>
      <c r="D125" s="364">
        <f>IF(ISERROR('commented data'!$D79),"",'commented data'!$D79)</f>
        <v>5704.6201171875</v>
      </c>
      <c r="E125" s="364">
        <f>IF(ISERROR('commented data'!$E79),"",'commented data'!$E79)</f>
        <v>10.095210075378418</v>
      </c>
      <c r="F125" s="357">
        <f t="shared" si="44"/>
        <v>93.551920394897465</v>
      </c>
      <c r="G125" s="362">
        <f t="shared" si="45"/>
        <v>48617.600451142236</v>
      </c>
      <c r="H125" s="359">
        <f>IF(ISERROR('commented data'!$N79),"",'commented data'!$N79)</f>
        <v>16.479610112593509</v>
      </c>
      <c r="I125" s="359">
        <f>IFERROR('commented data'!O79,"")</f>
        <v>15.324955088332972</v>
      </c>
      <c r="J125" s="358">
        <f>IF(ISERROR('commented data'!$P79),"",'commented data'!$P79)</f>
        <v>1</v>
      </c>
      <c r="K125" s="328">
        <f>IF(ISERROR('commented data'!$Q79),"",'commented data'!$Q79)</f>
        <v>1</v>
      </c>
      <c r="L125" s="328">
        <f>IF(ISERROR('commented data'!$R79),"",'commented data'!$R79)</f>
        <v>1</v>
      </c>
      <c r="M125" s="328">
        <f>IF(ISERROR('commented data'!$S79),"",'commented data'!$S79)</f>
        <v>1</v>
      </c>
      <c r="N125" s="366">
        <f t="shared" si="46"/>
        <v>1</v>
      </c>
      <c r="O125" s="367" t="b">
        <f t="shared" si="47"/>
        <v>1</v>
      </c>
      <c r="P125" s="365">
        <f>IF(ISERROR('commented data'!$J79),"",'commented data'!$J79)</f>
        <v>92.625663757324219</v>
      </c>
      <c r="Q125" s="368">
        <f t="shared" si="43"/>
        <v>92.625663757324219</v>
      </c>
      <c r="R125" s="368" t="str">
        <f t="shared" si="48"/>
        <v/>
      </c>
      <c r="S125" s="369">
        <f t="shared" si="49"/>
        <v>92.625663757324219</v>
      </c>
      <c r="T125" s="365">
        <f>IF(ISERROR('commented data'!$M79),"",'commented data'!$M79)</f>
        <v>76930.0625</v>
      </c>
      <c r="U125" s="370">
        <f t="shared" si="50"/>
        <v>76930.0625</v>
      </c>
      <c r="V125" s="371">
        <f t="shared" si="51"/>
        <v>76930.0625</v>
      </c>
      <c r="W125" s="383">
        <f t="shared" si="52"/>
        <v>66929.154374999998</v>
      </c>
      <c r="X125" s="365">
        <f>IF(ISERROR('commented data'!$T79),"",'commented data'!$T79)</f>
        <v>106.49269866943359</v>
      </c>
      <c r="Y125" s="384">
        <f t="shared" si="53"/>
        <v>106.49269866943359</v>
      </c>
      <c r="Z125" s="365">
        <f>IF(ISERROR('commented data'!$U79),"",'commented data'!$U79)</f>
        <v>1012.85498046875</v>
      </c>
      <c r="AA125" s="385">
        <f t="shared" si="54"/>
        <v>1022.9835302734375</v>
      </c>
      <c r="AC125" s="427">
        <f t="shared" si="56"/>
        <v>4.5482698871961897</v>
      </c>
      <c r="AD125" s="428">
        <f t="shared" si="55"/>
        <v>0.27599377995723695</v>
      </c>
      <c r="AE125" s="429">
        <f t="shared" ref="AE125:AE188" si="57">IFERROR($J$47-AD125,"")</f>
        <v>9.3807062200427644</v>
      </c>
      <c r="AF125" s="430">
        <f t="shared" ref="AF125:AF188" si="58">IFERROR(AE125/$J$47,"")</f>
        <v>0.97141945178402189</v>
      </c>
    </row>
    <row r="126" spans="1:32" s="5" customFormat="1" x14ac:dyDescent="0.2">
      <c r="A126" s="363">
        <f>'commented data'!$A80</f>
        <v>41184.208333333336</v>
      </c>
      <c r="B126" s="364">
        <f>IF(ISERROR('commented data'!$B80),"",'commented data'!$B80)</f>
        <v>895.0421142578125</v>
      </c>
      <c r="C126" s="364">
        <f>IF(ISERROR('commented data'!$C80),"",'commented data'!$C80)</f>
        <v>437.5382080078125</v>
      </c>
      <c r="D126" s="364">
        <f>IF(ISERROR('commented data'!$D80),"",'commented data'!$D80)</f>
        <v>5705.52978515625</v>
      </c>
      <c r="E126" s="364">
        <f>IF(ISERROR('commented data'!$E80),"",'commented data'!$E80)</f>
        <v>10.098580360412598</v>
      </c>
      <c r="F126" s="357">
        <f t="shared" si="44"/>
        <v>93.187256393432619</v>
      </c>
      <c r="G126" s="362">
        <f t="shared" si="45"/>
        <v>48604.646517290719</v>
      </c>
      <c r="H126" s="359">
        <f>IF(ISERROR('commented data'!$N80),"",'commented data'!$N80)</f>
        <v>15.415929779576546</v>
      </c>
      <c r="I126" s="359">
        <f>IFERROR('commented data'!O80,"")</f>
        <v>15.32739883050686</v>
      </c>
      <c r="J126" s="358">
        <f>IF(ISERROR('commented data'!$P80),"",'commented data'!$P80)</f>
        <v>1</v>
      </c>
      <c r="K126" s="328">
        <f>IF(ISERROR('commented data'!$Q80),"",'commented data'!$Q80)</f>
        <v>1</v>
      </c>
      <c r="L126" s="328">
        <f>IF(ISERROR('commented data'!$R80),"",'commented data'!$R80)</f>
        <v>1</v>
      </c>
      <c r="M126" s="328">
        <f>IF(ISERROR('commented data'!$S80),"",'commented data'!$S80)</f>
        <v>1</v>
      </c>
      <c r="N126" s="366">
        <f t="shared" si="46"/>
        <v>1</v>
      </c>
      <c r="O126" s="367" t="b">
        <f t="shared" si="47"/>
        <v>1</v>
      </c>
      <c r="P126" s="365">
        <f>IF(ISERROR('commented data'!$J80),"",'commented data'!$J80)</f>
        <v>92.264610290527344</v>
      </c>
      <c r="Q126" s="368">
        <f t="shared" si="43"/>
        <v>92.264610290527344</v>
      </c>
      <c r="R126" s="368" t="str">
        <f t="shared" si="48"/>
        <v/>
      </c>
      <c r="S126" s="369">
        <f t="shared" si="49"/>
        <v>92.264610290527344</v>
      </c>
      <c r="T126" s="365">
        <f>IF(ISERROR('commented data'!$M80),"",'commented data'!$M80)</f>
        <v>76907.34375</v>
      </c>
      <c r="U126" s="370">
        <f t="shared" si="50"/>
        <v>76907.34375</v>
      </c>
      <c r="V126" s="371">
        <f t="shared" si="51"/>
        <v>76907.34375</v>
      </c>
      <c r="W126" s="383">
        <f t="shared" si="52"/>
        <v>66909.389062500006</v>
      </c>
      <c r="X126" s="365">
        <f>IF(ISERROR('commented data'!$T80),"",'commented data'!$T80)</f>
        <v>106.48100280761719</v>
      </c>
      <c r="Y126" s="384">
        <f t="shared" si="53"/>
        <v>106.48100280761719</v>
      </c>
      <c r="Z126" s="365">
        <f>IF(ISERROR('commented data'!$U80),"",'commented data'!$U80)</f>
        <v>1012.85302734375</v>
      </c>
      <c r="AA126" s="385">
        <f t="shared" si="54"/>
        <v>1022.9815576171875</v>
      </c>
      <c r="AC126" s="427">
        <f t="shared" si="56"/>
        <v>4.529333656918932</v>
      </c>
      <c r="AD126" s="428">
        <f t="shared" si="55"/>
        <v>0.29380865907416881</v>
      </c>
      <c r="AE126" s="429">
        <f t="shared" si="57"/>
        <v>9.3628913409258328</v>
      </c>
      <c r="AF126" s="430">
        <f t="shared" si="58"/>
        <v>0.96957463118102793</v>
      </c>
    </row>
    <row r="127" spans="1:32" s="5" customFormat="1" x14ac:dyDescent="0.2">
      <c r="A127" s="363">
        <f>'commented data'!$A81</f>
        <v>41184.25</v>
      </c>
      <c r="B127" s="364">
        <f>IF(ISERROR('commented data'!$B81),"",'commented data'!$B81)</f>
        <v>894.9849853515625</v>
      </c>
      <c r="C127" s="364">
        <f>IF(ISERROR('commented data'!$C81),"",'commented data'!$C81)</f>
        <v>437.24810791015625</v>
      </c>
      <c r="D127" s="364">
        <f>IF(ISERROR('commented data'!$D81),"",'commented data'!$D81)</f>
        <v>5700.2529296875</v>
      </c>
      <c r="E127" s="364">
        <f>IF(ISERROR('commented data'!$E81),"",'commented data'!$E81)</f>
        <v>10.097949981689453</v>
      </c>
      <c r="F127" s="357">
        <f t="shared" si="44"/>
        <v>93.594999873729847</v>
      </c>
      <c r="G127" s="362">
        <f t="shared" si="45"/>
        <v>48600.804764570566</v>
      </c>
      <c r="H127" s="359">
        <f>IF(ISERROR('commented data'!$N81),"",'commented data'!$N81)</f>
        <v>15.014129108374473</v>
      </c>
      <c r="I127" s="359">
        <f>IFERROR('commented data'!O81,"")</f>
        <v>15.313223027139591</v>
      </c>
      <c r="J127" s="358">
        <f>IF(ISERROR('commented data'!$P81),"",'commented data'!$P81)</f>
        <v>1</v>
      </c>
      <c r="K127" s="328">
        <f>IF(ISERROR('commented data'!$Q81),"",'commented data'!$Q81)</f>
        <v>1</v>
      </c>
      <c r="L127" s="328">
        <f>IF(ISERROR('commented data'!$R81),"",'commented data'!$R81)</f>
        <v>0.72222220897674561</v>
      </c>
      <c r="M127" s="328">
        <f>IF(ISERROR('commented data'!$S81),"",'commented data'!$S81)</f>
        <v>1</v>
      </c>
      <c r="N127" s="366">
        <f t="shared" si="46"/>
        <v>1</v>
      </c>
      <c r="O127" s="367" t="b">
        <f t="shared" si="47"/>
        <v>1</v>
      </c>
      <c r="P127" s="365">
        <f>IF(ISERROR('commented data'!$J81),"",'commented data'!$J81)</f>
        <v>92.668316706663219</v>
      </c>
      <c r="Q127" s="368">
        <f t="shared" si="43"/>
        <v>92.668316706663219</v>
      </c>
      <c r="R127" s="368" t="str">
        <f t="shared" si="48"/>
        <v/>
      </c>
      <c r="S127" s="369">
        <f t="shared" si="49"/>
        <v>92.668316706663219</v>
      </c>
      <c r="T127" s="365">
        <f>IF(ISERROR('commented data'!$M81),"",'commented data'!$M81)</f>
        <v>76928.71875</v>
      </c>
      <c r="U127" s="370">
        <f t="shared" si="50"/>
        <v>76928.71875</v>
      </c>
      <c r="V127" s="371">
        <f t="shared" si="51"/>
        <v>76928.71875</v>
      </c>
      <c r="W127" s="383">
        <f t="shared" si="52"/>
        <v>66927.985312499994</v>
      </c>
      <c r="X127" s="365">
        <f>IF(ISERROR('commented data'!$T81),"",'commented data'!$T81)</f>
        <v>106.61689758300781</v>
      </c>
      <c r="Y127" s="384">
        <f t="shared" si="53"/>
        <v>106.61689758300781</v>
      </c>
      <c r="Z127" s="365">
        <f>IF(ISERROR('commented data'!$U81),"",'commented data'!$U81)</f>
        <v>1012.85400390625</v>
      </c>
      <c r="AA127" s="385">
        <f t="shared" si="54"/>
        <v>1022.9825439453125</v>
      </c>
      <c r="AC127" s="427">
        <f t="shared" si="56"/>
        <v>4.5487923158031514</v>
      </c>
      <c r="AD127" s="428">
        <f t="shared" si="55"/>
        <v>0.30296744373044981</v>
      </c>
      <c r="AE127" s="429">
        <f t="shared" si="57"/>
        <v>9.3537325562695504</v>
      </c>
      <c r="AF127" s="430">
        <f t="shared" si="58"/>
        <v>0.96862619282669538</v>
      </c>
    </row>
    <row r="128" spans="1:32" s="5" customFormat="1" x14ac:dyDescent="0.2">
      <c r="A128" s="363">
        <f>'commented data'!$A82</f>
        <v>41184.291666666664</v>
      </c>
      <c r="B128" s="364">
        <f>IF(ISERROR('commented data'!$B82),"",'commented data'!$B82)</f>
        <v>894.943603515625</v>
      </c>
      <c r="C128" s="364">
        <f>IF(ISERROR('commented data'!$C82),"",'commented data'!$C82)</f>
        <v>437.898193359375</v>
      </c>
      <c r="D128" s="364">
        <f>IF(ISERROR('commented data'!$D82),"",'commented data'!$D82)</f>
        <v>5709.7978515625</v>
      </c>
      <c r="E128" s="364">
        <f>IF(ISERROR('commented data'!$E82),"",'commented data'!$E82)</f>
        <v>10.095179557800293</v>
      </c>
      <c r="F128" s="357">
        <f t="shared" si="44"/>
        <v>94.522698440551764</v>
      </c>
      <c r="G128" s="362">
        <f t="shared" si="45"/>
        <v>48691.057596624982</v>
      </c>
      <c r="H128" s="359">
        <f>IF(ISERROR('commented data'!$N82),"",'commented data'!$N82)</f>
        <v>14.65699323226363</v>
      </c>
      <c r="I128" s="359">
        <f>IFERROR('commented data'!O82,"")</f>
        <v>15.338864611688805</v>
      </c>
      <c r="J128" s="358">
        <f>IF(ISERROR('commented data'!$P82),"",'commented data'!$P82)</f>
        <v>1</v>
      </c>
      <c r="K128" s="328">
        <f>IF(ISERROR('commented data'!$Q82),"",'commented data'!$Q82)</f>
        <v>1</v>
      </c>
      <c r="L128" s="328">
        <f>IF(ISERROR('commented data'!$R82),"",'commented data'!$R82)</f>
        <v>1</v>
      </c>
      <c r="M128" s="328">
        <f>IF(ISERROR('commented data'!$S82),"",'commented data'!$S82)</f>
        <v>1</v>
      </c>
      <c r="N128" s="366">
        <f t="shared" si="46"/>
        <v>1</v>
      </c>
      <c r="O128" s="367" t="b">
        <f t="shared" si="47"/>
        <v>1</v>
      </c>
      <c r="P128" s="365">
        <f>IF(ISERROR('commented data'!$J82),"",'commented data'!$J82)</f>
        <v>93.586830139160156</v>
      </c>
      <c r="Q128" s="368">
        <f t="shared" si="43"/>
        <v>93.586830139160156</v>
      </c>
      <c r="R128" s="368" t="str">
        <f t="shared" si="48"/>
        <v/>
      </c>
      <c r="S128" s="369">
        <f t="shared" si="49"/>
        <v>93.586830139160156</v>
      </c>
      <c r="T128" s="365">
        <f>IF(ISERROR('commented data'!$M82),"",'commented data'!$M82)</f>
        <v>77103.6015625</v>
      </c>
      <c r="U128" s="370">
        <f t="shared" si="50"/>
        <v>77103.6015625</v>
      </c>
      <c r="V128" s="371">
        <f t="shared" si="51"/>
        <v>77103.6015625</v>
      </c>
      <c r="W128" s="383">
        <f t="shared" si="52"/>
        <v>67080.133359375002</v>
      </c>
      <c r="X128" s="365">
        <f>IF(ISERROR('commented data'!$T82),"",'commented data'!$T82)</f>
        <v>106.77469635009766</v>
      </c>
      <c r="Y128" s="384">
        <f t="shared" si="53"/>
        <v>106.77469635009766</v>
      </c>
      <c r="Z128" s="365">
        <f>IF(ISERROR('commented data'!$U82),"",'commented data'!$U82)</f>
        <v>1012.85400390625</v>
      </c>
      <c r="AA128" s="385">
        <f t="shared" si="54"/>
        <v>1022.9825439453125</v>
      </c>
      <c r="AC128" s="427">
        <f t="shared" si="56"/>
        <v>4.6024101539573206</v>
      </c>
      <c r="AD128" s="428">
        <f t="shared" si="55"/>
        <v>0.3140077968942695</v>
      </c>
      <c r="AE128" s="429">
        <f t="shared" si="57"/>
        <v>9.3426922031057309</v>
      </c>
      <c r="AF128" s="430">
        <f t="shared" si="58"/>
        <v>0.96748290856148889</v>
      </c>
    </row>
    <row r="129" spans="1:32" s="5" customFormat="1" x14ac:dyDescent="0.2">
      <c r="A129" s="363">
        <f>'commented data'!$A83</f>
        <v>41184.333333333336</v>
      </c>
      <c r="B129" s="364">
        <f>IF(ISERROR('commented data'!$B83),"",'commented data'!$B83)</f>
        <v>894.97991943359375</v>
      </c>
      <c r="C129" s="364">
        <f>IF(ISERROR('commented data'!$C83),"",'commented data'!$C83)</f>
        <v>437.5653076171875</v>
      </c>
      <c r="D129" s="364">
        <f>IF(ISERROR('commented data'!$D83),"",'commented data'!$D83)</f>
        <v>5709.1669921875</v>
      </c>
      <c r="E129" s="364">
        <f>IF(ISERROR('commented data'!$E83),"",'commented data'!$E83)</f>
        <v>10.10044002532959</v>
      </c>
      <c r="F129" s="357">
        <f t="shared" si="44"/>
        <v>94.060596008300777</v>
      </c>
      <c r="G129" s="362">
        <f t="shared" si="45"/>
        <v>48660.728747874229</v>
      </c>
      <c r="H129" s="359">
        <f>IF(ISERROR('commented data'!$N83),"",'commented data'!$N83)</f>
        <v>14.465667399357335</v>
      </c>
      <c r="I129" s="359">
        <f>IFERROR('commented data'!O83,"")</f>
        <v>15.337169864029836</v>
      </c>
      <c r="J129" s="358">
        <f>IF(ISERROR('commented data'!$P83),"",'commented data'!$P83)</f>
        <v>1</v>
      </c>
      <c r="K129" s="328">
        <f>IF(ISERROR('commented data'!$Q83),"",'commented data'!$Q83)</f>
        <v>1</v>
      </c>
      <c r="L129" s="328">
        <f>IF(ISERROR('commented data'!$R83),"",'commented data'!$R83)</f>
        <v>1</v>
      </c>
      <c r="M129" s="328">
        <f>IF(ISERROR('commented data'!$S83),"",'commented data'!$S83)</f>
        <v>1</v>
      </c>
      <c r="N129" s="366">
        <f t="shared" si="46"/>
        <v>1</v>
      </c>
      <c r="O129" s="367" t="b">
        <f t="shared" si="47"/>
        <v>1</v>
      </c>
      <c r="P129" s="365">
        <f>IF(ISERROR('commented data'!$J83),"",'commented data'!$J83)</f>
        <v>93.129302978515625</v>
      </c>
      <c r="Q129" s="368">
        <f t="shared" si="43"/>
        <v>93.129302978515625</v>
      </c>
      <c r="R129" s="368" t="str">
        <f t="shared" si="48"/>
        <v/>
      </c>
      <c r="S129" s="369">
        <f t="shared" si="49"/>
        <v>93.129302978515625</v>
      </c>
      <c r="T129" s="365">
        <f>IF(ISERROR('commented data'!$M83),"",'commented data'!$M83)</f>
        <v>77047.421875</v>
      </c>
      <c r="U129" s="370">
        <f t="shared" si="50"/>
        <v>77047.421875</v>
      </c>
      <c r="V129" s="371">
        <f t="shared" si="51"/>
        <v>77047.421875</v>
      </c>
      <c r="W129" s="383">
        <f t="shared" si="52"/>
        <v>67031.257031250003</v>
      </c>
      <c r="X129" s="365">
        <f>IF(ISERROR('commented data'!$T83),"",'commented data'!$T83)</f>
        <v>106.7344970703125</v>
      </c>
      <c r="Y129" s="384">
        <f t="shared" si="53"/>
        <v>106.7344970703125</v>
      </c>
      <c r="Z129" s="365">
        <f>IF(ISERROR('commented data'!$U83),"",'commented data'!$U83)</f>
        <v>1012.85400390625</v>
      </c>
      <c r="AA129" s="385">
        <f t="shared" si="54"/>
        <v>1022.9825439453125</v>
      </c>
      <c r="AC129" s="427">
        <f t="shared" si="56"/>
        <v>4.5770571482233056</v>
      </c>
      <c r="AD129" s="428">
        <f t="shared" si="55"/>
        <v>0.3164082943332881</v>
      </c>
      <c r="AE129" s="429">
        <f t="shared" si="57"/>
        <v>9.3402917056667132</v>
      </c>
      <c r="AF129" s="430">
        <f t="shared" si="58"/>
        <v>0.96723432494192763</v>
      </c>
    </row>
    <row r="130" spans="1:32" s="5" customFormat="1" x14ac:dyDescent="0.2">
      <c r="A130" s="363">
        <f>'commented data'!$A84</f>
        <v>41184.375</v>
      </c>
      <c r="B130" s="364">
        <f>IF(ISERROR('commented data'!$B84),"",'commented data'!$B84)</f>
        <v>895.04998779296875</v>
      </c>
      <c r="C130" s="364">
        <f>IF(ISERROR('commented data'!$C84),"",'commented data'!$C84)</f>
        <v>437.16909790039062</v>
      </c>
      <c r="D130" s="364">
        <f>IF(ISERROR('commented data'!$D84),"",'commented data'!$D84)</f>
        <v>5701.546875</v>
      </c>
      <c r="E130" s="364">
        <f>IF(ISERROR('commented data'!$E84),"",'commented data'!$E84)</f>
        <v>10.101679801940918</v>
      </c>
      <c r="F130" s="357">
        <f t="shared" si="44"/>
        <v>93.749216842651364</v>
      </c>
      <c r="G130" s="362">
        <f t="shared" si="45"/>
        <v>48588.613902242694</v>
      </c>
      <c r="H130" s="359">
        <f>IF(ISERROR('commented data'!$N84),"",'commented data'!$N84)</f>
        <v>14.478552410302727</v>
      </c>
      <c r="I130" s="359">
        <f>IFERROR('commented data'!O84,"")</f>
        <v>15.316699096254355</v>
      </c>
      <c r="J130" s="358">
        <f>IF(ISERROR('commented data'!$P84),"",'commented data'!$P84)</f>
        <v>1</v>
      </c>
      <c r="K130" s="328">
        <f>IF(ISERROR('commented data'!$Q84),"",'commented data'!$Q84)</f>
        <v>1</v>
      </c>
      <c r="L130" s="328">
        <f>IF(ISERROR('commented data'!$R84),"",'commented data'!$R84)</f>
        <v>1</v>
      </c>
      <c r="M130" s="328">
        <f>IF(ISERROR('commented data'!$S84),"",'commented data'!$S84)</f>
        <v>1</v>
      </c>
      <c r="N130" s="366">
        <f t="shared" si="46"/>
        <v>1</v>
      </c>
      <c r="O130" s="367" t="b">
        <f t="shared" si="47"/>
        <v>1</v>
      </c>
      <c r="P130" s="365">
        <f>IF(ISERROR('commented data'!$J84),"",'commented data'!$J84)</f>
        <v>92.821006774902344</v>
      </c>
      <c r="Q130" s="368">
        <f t="shared" si="43"/>
        <v>92.821006774902344</v>
      </c>
      <c r="R130" s="368" t="str">
        <f t="shared" si="48"/>
        <v/>
      </c>
      <c r="S130" s="369">
        <f t="shared" si="49"/>
        <v>92.821006774902344</v>
      </c>
      <c r="T130" s="365">
        <f>IF(ISERROR('commented data'!$M84),"",'commented data'!$M84)</f>
        <v>76949.9375</v>
      </c>
      <c r="U130" s="370">
        <f t="shared" si="50"/>
        <v>76949.9375</v>
      </c>
      <c r="V130" s="371">
        <f t="shared" si="51"/>
        <v>76949.9375</v>
      </c>
      <c r="W130" s="383">
        <f t="shared" si="52"/>
        <v>66946.445624999993</v>
      </c>
      <c r="X130" s="365">
        <f>IF(ISERROR('commented data'!$T84),"",'commented data'!$T84)</f>
        <v>106.81620025634766</v>
      </c>
      <c r="Y130" s="384">
        <f t="shared" si="53"/>
        <v>106.81620025634766</v>
      </c>
      <c r="Z130" s="365">
        <f>IF(ISERROR('commented data'!$U84),"",'commented data'!$U84)</f>
        <v>1012.8519897460937</v>
      </c>
      <c r="AA130" s="385">
        <f t="shared" si="54"/>
        <v>1022.9805096435547</v>
      </c>
      <c r="AC130" s="427">
        <f t="shared" si="56"/>
        <v>4.5551445008052145</v>
      </c>
      <c r="AD130" s="428">
        <f t="shared" si="55"/>
        <v>0.31461325495246611</v>
      </c>
      <c r="AE130" s="429">
        <f t="shared" si="57"/>
        <v>9.3420867450475349</v>
      </c>
      <c r="AF130" s="430">
        <f t="shared" si="58"/>
        <v>0.96742021032521819</v>
      </c>
    </row>
    <row r="131" spans="1:32" s="5" customFormat="1" x14ac:dyDescent="0.2">
      <c r="A131" s="363">
        <f>'commented data'!$A85</f>
        <v>41184.416666666664</v>
      </c>
      <c r="B131" s="364">
        <f>IF(ISERROR('commented data'!$B85),"",'commented data'!$B85)</f>
        <v>895.0048828125</v>
      </c>
      <c r="C131" s="364">
        <f>IF(ISERROR('commented data'!$C85),"",'commented data'!$C85)</f>
        <v>435.5806884765625</v>
      </c>
      <c r="D131" s="364">
        <f>IF(ISERROR('commented data'!$D85),"",'commented data'!$D85)</f>
        <v>5666.31103515625</v>
      </c>
      <c r="E131" s="364">
        <f>IF(ISERROR('commented data'!$E85),"",'commented data'!$E85)</f>
        <v>10.086350440979004</v>
      </c>
      <c r="F131" s="357">
        <f t="shared" si="44"/>
        <v>92.918821029663093</v>
      </c>
      <c r="G131" s="362">
        <f t="shared" si="45"/>
        <v>48386.168212475983</v>
      </c>
      <c r="H131" s="359">
        <f>IF(ISERROR('commented data'!$N85),"",'commented data'!$N85)</f>
        <v>14.237437720179587</v>
      </c>
      <c r="I131" s="359">
        <f>IFERROR('commented data'!O85,"")</f>
        <v>15.222041143224629</v>
      </c>
      <c r="J131" s="358">
        <f>IF(ISERROR('commented data'!$P85),"",'commented data'!$P85)</f>
        <v>1</v>
      </c>
      <c r="K131" s="328">
        <f>IF(ISERROR('commented data'!$Q85),"",'commented data'!$Q85)</f>
        <v>1</v>
      </c>
      <c r="L131" s="328">
        <f>IF(ISERROR('commented data'!$R85),"",'commented data'!$R85)</f>
        <v>1</v>
      </c>
      <c r="M131" s="328">
        <f>IF(ISERROR('commented data'!$S85),"",'commented data'!$S85)</f>
        <v>1</v>
      </c>
      <c r="N131" s="366">
        <f t="shared" si="46"/>
        <v>1</v>
      </c>
      <c r="O131" s="367" t="b">
        <f t="shared" si="47"/>
        <v>1</v>
      </c>
      <c r="P131" s="365">
        <f>IF(ISERROR('commented data'!$J85),"",'commented data'!$J85)</f>
        <v>91.998832702636719</v>
      </c>
      <c r="Q131" s="368">
        <f t="shared" si="43"/>
        <v>91.998832702636719</v>
      </c>
      <c r="R131" s="368" t="str">
        <f t="shared" si="48"/>
        <v/>
      </c>
      <c r="S131" s="369">
        <f t="shared" si="49"/>
        <v>91.998832702636719</v>
      </c>
      <c r="T131" s="365">
        <f>IF(ISERROR('commented data'!$M85),"",'commented data'!$M85)</f>
        <v>76653.9296875</v>
      </c>
      <c r="U131" s="370">
        <f t="shared" si="50"/>
        <v>76653.9296875</v>
      </c>
      <c r="V131" s="371">
        <f t="shared" si="51"/>
        <v>76653.9296875</v>
      </c>
      <c r="W131" s="383">
        <f t="shared" si="52"/>
        <v>66688.918828124995</v>
      </c>
      <c r="X131" s="365">
        <f>IF(ISERROR('commented data'!$T85),"",'commented data'!$T85)</f>
        <v>106.9385986328125</v>
      </c>
      <c r="Y131" s="384">
        <f t="shared" si="53"/>
        <v>106.9385986328125</v>
      </c>
      <c r="Z131" s="365">
        <f>IF(ISERROR('commented data'!$U85),"",'commented data'!$U85)</f>
        <v>1012.85302734375</v>
      </c>
      <c r="AA131" s="385">
        <f t="shared" si="54"/>
        <v>1022.9815576171875</v>
      </c>
      <c r="AC131" s="427">
        <f t="shared" si="56"/>
        <v>4.4959857044462286</v>
      </c>
      <c r="AD131" s="428">
        <f t="shared" si="55"/>
        <v>0.31578615427927698</v>
      </c>
      <c r="AE131" s="429">
        <f t="shared" si="57"/>
        <v>9.3409138457207241</v>
      </c>
      <c r="AF131" s="430">
        <f t="shared" si="58"/>
        <v>0.9672987506830204</v>
      </c>
    </row>
    <row r="132" spans="1:32" s="5" customFormat="1" x14ac:dyDescent="0.2">
      <c r="A132" s="363">
        <f>'commented data'!$A86</f>
        <v>41184.458333333336</v>
      </c>
      <c r="B132" s="364">
        <f>IF(ISERROR('commented data'!$B86),"",'commented data'!$B86)</f>
        <v>894.97021484375</v>
      </c>
      <c r="C132" s="364">
        <f>IF(ISERROR('commented data'!$C86),"",'commented data'!$C86)</f>
        <v>434.18310546875</v>
      </c>
      <c r="D132" s="364">
        <f>IF(ISERROR('commented data'!$D86),"",'commented data'!$D86)</f>
        <v>5635.5849609375</v>
      </c>
      <c r="E132" s="364">
        <f>IF(ISERROR('commented data'!$E86),"",'commented data'!$E86)</f>
        <v>10.071490287780762</v>
      </c>
      <c r="F132" s="357">
        <f t="shared" si="44"/>
        <v>92.204118423461921</v>
      </c>
      <c r="G132" s="362">
        <f t="shared" si="45"/>
        <v>48186.698941012124</v>
      </c>
      <c r="H132" s="359">
        <f>IF(ISERROR('commented data'!$N86),"",'commented data'!$N86)</f>
        <v>13.988082946386131</v>
      </c>
      <c r="I132" s="359">
        <f>IFERROR('commented data'!O86,"")</f>
        <v>15.139498274853006</v>
      </c>
      <c r="J132" s="358">
        <f>IF(ISERROR('commented data'!$P86),"",'commented data'!$P86)</f>
        <v>1</v>
      </c>
      <c r="K132" s="328">
        <f>IF(ISERROR('commented data'!$Q86),"",'commented data'!$Q86)</f>
        <v>1</v>
      </c>
      <c r="L132" s="328">
        <f>IF(ISERROR('commented data'!$R86),"",'commented data'!$R86)</f>
        <v>1</v>
      </c>
      <c r="M132" s="328">
        <f>IF(ISERROR('commented data'!$S86),"",'commented data'!$S86)</f>
        <v>1</v>
      </c>
      <c r="N132" s="366">
        <f t="shared" si="46"/>
        <v>1</v>
      </c>
      <c r="O132" s="367" t="b">
        <f t="shared" si="47"/>
        <v>1</v>
      </c>
      <c r="P132" s="365">
        <f>IF(ISERROR('commented data'!$J86),"",'commented data'!$J86)</f>
        <v>91.291206359863281</v>
      </c>
      <c r="Q132" s="368">
        <f t="shared" si="43"/>
        <v>91.291206359863281</v>
      </c>
      <c r="R132" s="368" t="str">
        <f t="shared" si="48"/>
        <v/>
      </c>
      <c r="S132" s="369">
        <f t="shared" si="49"/>
        <v>91.291206359863281</v>
      </c>
      <c r="T132" s="365">
        <f>IF(ISERROR('commented data'!$M86),"",'commented data'!$M86)</f>
        <v>76415.546875</v>
      </c>
      <c r="U132" s="370">
        <f t="shared" si="50"/>
        <v>76415.546875</v>
      </c>
      <c r="V132" s="371">
        <f t="shared" si="51"/>
        <v>76415.546875</v>
      </c>
      <c r="W132" s="383">
        <f t="shared" si="52"/>
        <v>66481.525781250006</v>
      </c>
      <c r="X132" s="365">
        <f>IF(ISERROR('commented data'!$T86),"",'commented data'!$T86)</f>
        <v>107.32579803466797</v>
      </c>
      <c r="Y132" s="384">
        <f t="shared" si="53"/>
        <v>107.32579803466797</v>
      </c>
      <c r="Z132" s="365">
        <f>IF(ISERROR('commented data'!$U86),"",'commented data'!$U86)</f>
        <v>1012.85498046875</v>
      </c>
      <c r="AA132" s="385">
        <f t="shared" si="54"/>
        <v>1022.9835302734375</v>
      </c>
      <c r="AC132" s="427">
        <f t="shared" si="56"/>
        <v>4.4430120955927892</v>
      </c>
      <c r="AD132" s="428">
        <f t="shared" si="55"/>
        <v>0.31762837785721426</v>
      </c>
      <c r="AE132" s="429">
        <f t="shared" si="57"/>
        <v>9.3390716221427859</v>
      </c>
      <c r="AF132" s="430">
        <f t="shared" si="58"/>
        <v>0.9671079791380891</v>
      </c>
    </row>
    <row r="133" spans="1:32" s="5" customFormat="1" x14ac:dyDescent="0.2">
      <c r="A133" s="363">
        <f>'commented data'!$A87</f>
        <v>41184.5</v>
      </c>
      <c r="B133" s="364">
        <f>IF(ISERROR('commented data'!$B87),"",'commented data'!$B87)</f>
        <v>895.0399169921875</v>
      </c>
      <c r="C133" s="364">
        <f>IF(ISERROR('commented data'!$C87),"",'commented data'!$C87)</f>
        <v>433.12948608398437</v>
      </c>
      <c r="D133" s="364">
        <f>IF(ISERROR('commented data'!$D87),"",'commented data'!$D87)</f>
        <v>5618.49609375</v>
      </c>
      <c r="E133" s="364">
        <f>IF(ISERROR('commented data'!$E87),"",'commented data'!$E87)</f>
        <v>10.068169593811035</v>
      </c>
      <c r="F133" s="357">
        <f t="shared" si="44"/>
        <v>91.689871597290036</v>
      </c>
      <c r="G133" s="362">
        <f t="shared" si="45"/>
        <v>48036.097232531429</v>
      </c>
      <c r="H133" s="359">
        <f>IF(ISERROR('commented data'!$N87),"",'commented data'!$N87)</f>
        <v>14.658795778267232</v>
      </c>
      <c r="I133" s="359">
        <f>IFERROR('commented data'!O87,"")</f>
        <v>15.093590551502611</v>
      </c>
      <c r="J133" s="358">
        <f>IF(ISERROR('commented data'!$P87),"",'commented data'!$P87)</f>
        <v>1</v>
      </c>
      <c r="K133" s="328">
        <f>IF(ISERROR('commented data'!$Q87),"",'commented data'!$Q87)</f>
        <v>1</v>
      </c>
      <c r="L133" s="328">
        <f>IF(ISERROR('commented data'!$R87),"",'commented data'!$R87)</f>
        <v>1</v>
      </c>
      <c r="M133" s="328">
        <f>IF(ISERROR('commented data'!$S87),"",'commented data'!$S87)</f>
        <v>1</v>
      </c>
      <c r="N133" s="366">
        <f t="shared" si="46"/>
        <v>1</v>
      </c>
      <c r="O133" s="367" t="b">
        <f t="shared" si="47"/>
        <v>1</v>
      </c>
      <c r="P133" s="365">
        <f>IF(ISERROR('commented data'!$J87),"",'commented data'!$J87)</f>
        <v>90.782051086425781</v>
      </c>
      <c r="Q133" s="368">
        <f t="shared" si="43"/>
        <v>90.782051086425781</v>
      </c>
      <c r="R133" s="368" t="str">
        <f t="shared" si="48"/>
        <v/>
      </c>
      <c r="S133" s="369">
        <f t="shared" si="49"/>
        <v>90.782051086425781</v>
      </c>
      <c r="T133" s="365">
        <f>IF(ISERROR('commented data'!$M87),"",'commented data'!$M87)</f>
        <v>76163.3671875</v>
      </c>
      <c r="U133" s="370">
        <f t="shared" si="50"/>
        <v>76163.3671875</v>
      </c>
      <c r="V133" s="371">
        <f t="shared" si="51"/>
        <v>76163.3671875</v>
      </c>
      <c r="W133" s="383">
        <f t="shared" si="52"/>
        <v>66262.129453125002</v>
      </c>
      <c r="X133" s="365">
        <f>IF(ISERROR('commented data'!$T87),"",'commented data'!$T87)</f>
        <v>107.25949859619141</v>
      </c>
      <c r="Y133" s="384">
        <f t="shared" si="53"/>
        <v>107.25949859619141</v>
      </c>
      <c r="Z133" s="365">
        <f>IF(ISERROR('commented data'!$U87),"",'commented data'!$U87)</f>
        <v>1012.8560180664062</v>
      </c>
      <c r="AA133" s="385">
        <f t="shared" si="54"/>
        <v>1022.9845782470703</v>
      </c>
      <c r="AC133" s="427">
        <f t="shared" si="56"/>
        <v>4.4044235872857458</v>
      </c>
      <c r="AD133" s="428">
        <f t="shared" si="55"/>
        <v>0.30046285205880524</v>
      </c>
      <c r="AE133" s="429">
        <f t="shared" si="57"/>
        <v>9.3562371479411954</v>
      </c>
      <c r="AF133" s="430">
        <f t="shared" si="58"/>
        <v>0.96888555592916781</v>
      </c>
    </row>
    <row r="134" spans="1:32" s="5" customFormat="1" x14ac:dyDescent="0.2">
      <c r="A134" s="363">
        <f>'commented data'!$A88</f>
        <v>41184.541666666664</v>
      </c>
      <c r="B134" s="364">
        <f>IF(ISERROR('commented data'!$B88),"",'commented data'!$B88)</f>
        <v>894.93011474609375</v>
      </c>
      <c r="C134" s="364">
        <f>IF(ISERROR('commented data'!$C88),"",'commented data'!$C88)</f>
        <v>431.43899536132812</v>
      </c>
      <c r="D134" s="364">
        <f>IF(ISERROR('commented data'!$D88),"",'commented data'!$D88)</f>
        <v>5588.34912109375</v>
      </c>
      <c r="E134" s="364">
        <f>IF(ISERROR('commented data'!$E88),"",'commented data'!$E88)</f>
        <v>10.053910255432129</v>
      </c>
      <c r="F134" s="357">
        <f t="shared" si="44"/>
        <v>90.808001785278321</v>
      </c>
      <c r="G134" s="362">
        <f t="shared" si="45"/>
        <v>47898.802800183628</v>
      </c>
      <c r="H134" s="359">
        <f>IF(ISERROR('commented data'!$N88),"",'commented data'!$N88)</f>
        <v>14.4903348830084</v>
      </c>
      <c r="I134" s="359">
        <f>IFERROR('commented data'!O88,"")</f>
        <v>15.01260338802537</v>
      </c>
      <c r="J134" s="358">
        <f>IF(ISERROR('commented data'!$P88),"",'commented data'!$P88)</f>
        <v>1</v>
      </c>
      <c r="K134" s="328">
        <f>IF(ISERROR('commented data'!$Q88),"",'commented data'!$Q88)</f>
        <v>1</v>
      </c>
      <c r="L134" s="328">
        <f>IF(ISERROR('commented data'!$R88),"",'commented data'!$R88)</f>
        <v>1</v>
      </c>
      <c r="M134" s="328">
        <f>IF(ISERROR('commented data'!$S88),"",'commented data'!$S88)</f>
        <v>1</v>
      </c>
      <c r="N134" s="366">
        <f t="shared" si="46"/>
        <v>1</v>
      </c>
      <c r="O134" s="367" t="b">
        <f t="shared" si="47"/>
        <v>1</v>
      </c>
      <c r="P134" s="365">
        <f>IF(ISERROR('commented data'!$J88),"",'commented data'!$J88)</f>
        <v>89.908912658691406</v>
      </c>
      <c r="Q134" s="368">
        <f t="shared" si="43"/>
        <v>89.908912658691406</v>
      </c>
      <c r="R134" s="368" t="str">
        <f t="shared" si="48"/>
        <v/>
      </c>
      <c r="S134" s="369">
        <f t="shared" si="49"/>
        <v>89.908912658691406</v>
      </c>
      <c r="T134" s="365">
        <f>IF(ISERROR('commented data'!$M88),"",'commented data'!$M88)</f>
        <v>75942.3828125</v>
      </c>
      <c r="U134" s="370">
        <f t="shared" si="50"/>
        <v>75942.3828125</v>
      </c>
      <c r="V134" s="371">
        <f t="shared" si="51"/>
        <v>75942.3828125</v>
      </c>
      <c r="W134" s="383">
        <f t="shared" si="52"/>
        <v>66069.873046875</v>
      </c>
      <c r="X134" s="365">
        <f>IF(ISERROR('commented data'!$T88),"",'commented data'!$T88)</f>
        <v>107.24410247802734</v>
      </c>
      <c r="Y134" s="384">
        <f t="shared" si="53"/>
        <v>107.24410247802734</v>
      </c>
      <c r="Z134" s="365">
        <f>IF(ISERROR('commented data'!$U88),"",'commented data'!$U88)</f>
        <v>1012.8590087890625</v>
      </c>
      <c r="AA134" s="385">
        <f t="shared" si="54"/>
        <v>1022.9875988769531</v>
      </c>
      <c r="AC134" s="427">
        <f t="shared" si="56"/>
        <v>4.3495945701917691</v>
      </c>
      <c r="AD134" s="428">
        <f t="shared" si="55"/>
        <v>0.30017212199092608</v>
      </c>
      <c r="AE134" s="429">
        <f t="shared" si="57"/>
        <v>9.356527878009075</v>
      </c>
      <c r="AF134" s="430">
        <f t="shared" si="58"/>
        <v>0.96891566249433803</v>
      </c>
    </row>
    <row r="135" spans="1:32" s="5" customFormat="1" x14ac:dyDescent="0.2">
      <c r="A135" s="363">
        <f>'commented data'!$A89</f>
        <v>41184.583333333336</v>
      </c>
      <c r="B135" s="364">
        <f>IF(ISERROR('commented data'!$B89),"",'commented data'!$B89)</f>
        <v>895.019287109375</v>
      </c>
      <c r="C135" s="364">
        <f>IF(ISERROR('commented data'!$C89),"",'commented data'!$C89)</f>
        <v>430.614501953125</v>
      </c>
      <c r="D135" s="364">
        <f>IF(ISERROR('commented data'!$D89),"",'commented data'!$D89)</f>
        <v>5579.43505859375</v>
      </c>
      <c r="E135" s="364">
        <f>IF(ISERROR('commented data'!$E89),"",'commented data'!$E89)</f>
        <v>10.049639701843262</v>
      </c>
      <c r="F135" s="357">
        <f t="shared" si="44"/>
        <v>90.52853958129883</v>
      </c>
      <c r="G135" s="362">
        <f t="shared" si="45"/>
        <v>47851.437810505187</v>
      </c>
      <c r="H135" s="359">
        <f>IF(ISERROR('commented data'!$N89),"",'commented data'!$N89)</f>
        <v>14.814711787726264</v>
      </c>
      <c r="I135" s="359">
        <f>IFERROR('commented data'!O89,"")</f>
        <v>14.988656551135128</v>
      </c>
      <c r="J135" s="358">
        <f>IF(ISERROR('commented data'!$P89),"",'commented data'!$P89)</f>
        <v>1</v>
      </c>
      <c r="K135" s="328">
        <f>IF(ISERROR('commented data'!$Q89),"",'commented data'!$Q89)</f>
        <v>1</v>
      </c>
      <c r="L135" s="328">
        <f>IF(ISERROR('commented data'!$R89),"",'commented data'!$R89)</f>
        <v>1</v>
      </c>
      <c r="M135" s="328">
        <f>IF(ISERROR('commented data'!$S89),"",'commented data'!$S89)</f>
        <v>1</v>
      </c>
      <c r="N135" s="366">
        <f t="shared" si="46"/>
        <v>1</v>
      </c>
      <c r="O135" s="367" t="b">
        <f t="shared" si="47"/>
        <v>1</v>
      </c>
      <c r="P135" s="365">
        <f>IF(ISERROR('commented data'!$J89),"",'commented data'!$J89)</f>
        <v>89.632217407226563</v>
      </c>
      <c r="Q135" s="368">
        <f t="shared" si="43"/>
        <v>89.632217407226563</v>
      </c>
      <c r="R135" s="368" t="str">
        <f t="shared" si="48"/>
        <v/>
      </c>
      <c r="S135" s="369">
        <f t="shared" si="49"/>
        <v>89.632217407226563</v>
      </c>
      <c r="T135" s="365">
        <f>IF(ISERROR('commented data'!$M89),"",'commented data'!$M89)</f>
        <v>75879.7109375</v>
      </c>
      <c r="U135" s="370">
        <f t="shared" si="50"/>
        <v>75879.7109375</v>
      </c>
      <c r="V135" s="371">
        <f t="shared" si="51"/>
        <v>75879.7109375</v>
      </c>
      <c r="W135" s="383">
        <f t="shared" si="52"/>
        <v>66015.348515624995</v>
      </c>
      <c r="X135" s="365">
        <f>IF(ISERROR('commented data'!$T89),"",'commented data'!$T89)</f>
        <v>107.306396484375</v>
      </c>
      <c r="Y135" s="384">
        <f t="shared" si="53"/>
        <v>107.306396484375</v>
      </c>
      <c r="Z135" s="365">
        <f>IF(ISERROR('commented data'!$U89),"",'commented data'!$U89)</f>
        <v>1012.8590087890625</v>
      </c>
      <c r="AA135" s="385">
        <f t="shared" si="54"/>
        <v>1022.9875988769531</v>
      </c>
      <c r="AC135" s="427">
        <f t="shared" si="56"/>
        <v>4.3319207818503775</v>
      </c>
      <c r="AD135" s="428">
        <f t="shared" si="55"/>
        <v>0.29240668626704569</v>
      </c>
      <c r="AE135" s="429">
        <f t="shared" si="57"/>
        <v>9.3642933137329543</v>
      </c>
      <c r="AF135" s="430">
        <f t="shared" si="58"/>
        <v>0.96971981253771511</v>
      </c>
    </row>
    <row r="136" spans="1:32" s="5" customFormat="1" x14ac:dyDescent="0.2">
      <c r="A136" s="363">
        <f>'commented data'!$A90</f>
        <v>41184.625</v>
      </c>
      <c r="B136" s="364">
        <f>IF(ISERROR('commented data'!$B90),"",'commented data'!$B90)</f>
        <v>895.08197021484375</v>
      </c>
      <c r="C136" s="364">
        <f>IF(ISERROR('commented data'!$C90),"",'commented data'!$C90)</f>
        <v>429.7034912109375</v>
      </c>
      <c r="D136" s="364">
        <f>IF(ISERROR('commented data'!$D90),"",'commented data'!$D90)</f>
        <v>5566.880859375</v>
      </c>
      <c r="E136" s="364">
        <f>IF(ISERROR('commented data'!$E90),"",'commented data'!$E90)</f>
        <v>10.043729782104492</v>
      </c>
      <c r="F136" s="357">
        <f t="shared" si="44"/>
        <v>90.060110778808593</v>
      </c>
      <c r="G136" s="362">
        <f t="shared" si="45"/>
        <v>47803.550116150269</v>
      </c>
      <c r="H136" s="359">
        <f>IF(ISERROR('commented data'!$N90),"",'commented data'!$N90)</f>
        <v>14.373858643687273</v>
      </c>
      <c r="I136" s="359">
        <f>IFERROR('commented data'!O90,"")</f>
        <v>14.954930810376743</v>
      </c>
      <c r="J136" s="358">
        <f>IF(ISERROR('commented data'!$P90),"",'commented data'!$P90)</f>
        <v>1</v>
      </c>
      <c r="K136" s="328">
        <f>IF(ISERROR('commented data'!$Q90),"",'commented data'!$Q90)</f>
        <v>1</v>
      </c>
      <c r="L136" s="328">
        <f>IF(ISERROR('commented data'!$R90),"",'commented data'!$R90)</f>
        <v>1</v>
      </c>
      <c r="M136" s="328">
        <f>IF(ISERROR('commented data'!$S90),"",'commented data'!$S90)</f>
        <v>1</v>
      </c>
      <c r="N136" s="366">
        <f t="shared" si="46"/>
        <v>1</v>
      </c>
      <c r="O136" s="367" t="b">
        <f t="shared" si="47"/>
        <v>1</v>
      </c>
      <c r="P136" s="365">
        <f>IF(ISERROR('commented data'!$J90),"",'commented data'!$J90)</f>
        <v>89.168426513671875</v>
      </c>
      <c r="Q136" s="368">
        <f t="shared" si="43"/>
        <v>89.168426513671875</v>
      </c>
      <c r="R136" s="368" t="str">
        <f t="shared" si="48"/>
        <v/>
      </c>
      <c r="S136" s="369">
        <f t="shared" si="49"/>
        <v>89.168426513671875</v>
      </c>
      <c r="T136" s="365">
        <f>IF(ISERROR('commented data'!$M90),"",'commented data'!$M90)</f>
        <v>75812.5625</v>
      </c>
      <c r="U136" s="370">
        <f t="shared" si="50"/>
        <v>75812.5625</v>
      </c>
      <c r="V136" s="371">
        <f t="shared" si="51"/>
        <v>75812.5625</v>
      </c>
      <c r="W136" s="383">
        <f t="shared" si="52"/>
        <v>65956.929374999992</v>
      </c>
      <c r="X136" s="365">
        <f>IF(ISERROR('commented data'!$T90),"",'commented data'!$T90)</f>
        <v>107.35199737548828</v>
      </c>
      <c r="Y136" s="384">
        <f t="shared" si="53"/>
        <v>107.35199737548828</v>
      </c>
      <c r="Z136" s="365">
        <f>IF(ISERROR('commented data'!$U90),"",'commented data'!$U90)</f>
        <v>1012.8629760742187</v>
      </c>
      <c r="AA136" s="385">
        <f t="shared" si="54"/>
        <v>1022.991605834961</v>
      </c>
      <c r="AC136" s="427">
        <f t="shared" si="56"/>
        <v>4.3051930190808214</v>
      </c>
      <c r="AD136" s="428">
        <f t="shared" si="55"/>
        <v>0.29951546942279</v>
      </c>
      <c r="AE136" s="429">
        <f t="shared" si="57"/>
        <v>9.3571845305772108</v>
      </c>
      <c r="AF136" s="430">
        <f t="shared" si="58"/>
        <v>0.96898366218037324</v>
      </c>
    </row>
    <row r="137" spans="1:32" s="5" customFormat="1" x14ac:dyDescent="0.2">
      <c r="A137" s="363">
        <f>'commented data'!$A91</f>
        <v>41184.666666666664</v>
      </c>
      <c r="B137" s="364">
        <f>IF(ISERROR('commented data'!$B91),"",'commented data'!$B91)</f>
        <v>894.9573974609375</v>
      </c>
      <c r="C137" s="364">
        <f>IF(ISERROR('commented data'!$C91),"",'commented data'!$C91)</f>
        <v>428.8782958984375</v>
      </c>
      <c r="D137" s="364">
        <f>IF(ISERROR('commented data'!$D91),"",'commented data'!$D91)</f>
        <v>5549.98095703125</v>
      </c>
      <c r="E137" s="364">
        <f>IF(ISERROR('commented data'!$E91),"",'commented data'!$E91)</f>
        <v>10.036899566650391</v>
      </c>
      <c r="F137" s="357">
        <f t="shared" si="44"/>
        <v>89.794911804199216</v>
      </c>
      <c r="G137" s="362">
        <f t="shared" si="45"/>
        <v>47772.025079936073</v>
      </c>
      <c r="H137" s="359">
        <f>IF(ISERROR('commented data'!$N91),"",'commented data'!$N91)</f>
        <v>14.38616308438257</v>
      </c>
      <c r="I137" s="359">
        <f>IFERROR('commented data'!O91,"")</f>
        <v>14.909530724289526</v>
      </c>
      <c r="J137" s="358">
        <f>IF(ISERROR('commented data'!$P91),"",'commented data'!$P91)</f>
        <v>1</v>
      </c>
      <c r="K137" s="328">
        <f>IF(ISERROR('commented data'!$Q91),"",'commented data'!$Q91)</f>
        <v>1</v>
      </c>
      <c r="L137" s="328">
        <f>IF(ISERROR('commented data'!$R91),"",'commented data'!$R91)</f>
        <v>1</v>
      </c>
      <c r="M137" s="328">
        <f>IF(ISERROR('commented data'!$S91),"",'commented data'!$S91)</f>
        <v>1</v>
      </c>
      <c r="N137" s="366">
        <f t="shared" si="46"/>
        <v>1</v>
      </c>
      <c r="O137" s="367" t="b">
        <f t="shared" si="47"/>
        <v>1</v>
      </c>
      <c r="P137" s="365">
        <f>IF(ISERROR('commented data'!$J91),"",'commented data'!$J91)</f>
        <v>88.905853271484375</v>
      </c>
      <c r="Q137" s="368">
        <f t="shared" si="43"/>
        <v>88.905853271484375</v>
      </c>
      <c r="R137" s="368" t="str">
        <f t="shared" si="48"/>
        <v/>
      </c>
      <c r="S137" s="369">
        <f t="shared" si="49"/>
        <v>88.905853271484375</v>
      </c>
      <c r="T137" s="365">
        <f>IF(ISERROR('commented data'!$M91),"",'commented data'!$M91)</f>
        <v>75761.796875</v>
      </c>
      <c r="U137" s="370">
        <f t="shared" si="50"/>
        <v>75761.796875</v>
      </c>
      <c r="V137" s="371">
        <f t="shared" si="51"/>
        <v>75761.796875</v>
      </c>
      <c r="W137" s="383">
        <f t="shared" si="52"/>
        <v>65912.763281249994</v>
      </c>
      <c r="X137" s="365">
        <f>IF(ISERROR('commented data'!$T91),"",'commented data'!$T91)</f>
        <v>107.35040283203125</v>
      </c>
      <c r="Y137" s="384">
        <f t="shared" si="53"/>
        <v>107.35040283203125</v>
      </c>
      <c r="Z137" s="365">
        <f>IF(ISERROR('commented data'!$U91),"",'commented data'!$U91)</f>
        <v>1012.8690185546875</v>
      </c>
      <c r="AA137" s="385">
        <f t="shared" si="54"/>
        <v>1022.9977087402344</v>
      </c>
      <c r="AC137" s="427">
        <f t="shared" si="56"/>
        <v>4.2896847787608525</v>
      </c>
      <c r="AD137" s="428">
        <f t="shared" si="55"/>
        <v>0.29818129779285474</v>
      </c>
      <c r="AE137" s="429">
        <f t="shared" si="57"/>
        <v>9.3585187022071459</v>
      </c>
      <c r="AF137" s="430">
        <f t="shared" si="58"/>
        <v>0.96912182238312727</v>
      </c>
    </row>
    <row r="138" spans="1:32" s="5" customFormat="1" x14ac:dyDescent="0.2">
      <c r="A138" s="363">
        <f>'commented data'!$A92</f>
        <v>41184.708333333336</v>
      </c>
      <c r="B138" s="364">
        <f>IF(ISERROR('commented data'!$B92),"",'commented data'!$B92)</f>
        <v>894.96002197265625</v>
      </c>
      <c r="C138" s="364">
        <f>IF(ISERROR('commented data'!$C92),"",'commented data'!$C92)</f>
        <v>429.1492919921875</v>
      </c>
      <c r="D138" s="364">
        <f>IF(ISERROR('commented data'!$D92),"",'commented data'!$D92)</f>
        <v>5557.14501953125</v>
      </c>
      <c r="E138" s="364">
        <f>IF(ISERROR('commented data'!$E92),"",'commented data'!$E92)</f>
        <v>10.040809631347656</v>
      </c>
      <c r="F138" s="357">
        <f t="shared" si="44"/>
        <v>89.583159484863288</v>
      </c>
      <c r="G138" s="362">
        <f t="shared" si="45"/>
        <v>47734.571574577458</v>
      </c>
      <c r="H138" s="359">
        <f>IF(ISERROR('commented data'!$N92),"",'commented data'!$N92)</f>
        <v>14.375070008008915</v>
      </c>
      <c r="I138" s="359">
        <f>IFERROR('commented data'!O92,"")</f>
        <v>14.928776341667573</v>
      </c>
      <c r="J138" s="358">
        <f>IF(ISERROR('commented data'!$P92),"",'commented data'!$P92)</f>
        <v>1</v>
      </c>
      <c r="K138" s="328">
        <f>IF(ISERROR('commented data'!$Q92),"",'commented data'!$Q92)</f>
        <v>1</v>
      </c>
      <c r="L138" s="328">
        <f>IF(ISERROR('commented data'!$R92),"",'commented data'!$R92)</f>
        <v>1</v>
      </c>
      <c r="M138" s="328">
        <f>IF(ISERROR('commented data'!$S92),"",'commented data'!$S92)</f>
        <v>1</v>
      </c>
      <c r="N138" s="366">
        <f t="shared" si="46"/>
        <v>1</v>
      </c>
      <c r="O138" s="367" t="b">
        <f t="shared" si="47"/>
        <v>1</v>
      </c>
      <c r="P138" s="365">
        <f>IF(ISERROR('commented data'!$J92),"",'commented data'!$J92)</f>
        <v>88.696197509765625</v>
      </c>
      <c r="Q138" s="368">
        <f t="shared" si="43"/>
        <v>88.696197509765625</v>
      </c>
      <c r="R138" s="368" t="str">
        <f t="shared" si="48"/>
        <v/>
      </c>
      <c r="S138" s="369">
        <f t="shared" si="49"/>
        <v>88.696197509765625</v>
      </c>
      <c r="T138" s="365">
        <f>IF(ISERROR('commented data'!$M92),"",'commented data'!$M92)</f>
        <v>75731.4765625</v>
      </c>
      <c r="U138" s="370">
        <f t="shared" si="50"/>
        <v>75731.4765625</v>
      </c>
      <c r="V138" s="371">
        <f t="shared" si="51"/>
        <v>75731.4765625</v>
      </c>
      <c r="W138" s="383">
        <f t="shared" si="52"/>
        <v>65886.384609375003</v>
      </c>
      <c r="X138" s="365">
        <f>IF(ISERROR('commented data'!$T92),"",'commented data'!$T92)</f>
        <v>107.49579620361328</v>
      </c>
      <c r="Y138" s="384">
        <f t="shared" si="53"/>
        <v>107.49579620361328</v>
      </c>
      <c r="Z138" s="365">
        <f>IF(ISERROR('commented data'!$U92),"",'commented data'!$U92)</f>
        <v>1012.8670043945312</v>
      </c>
      <c r="AA138" s="385">
        <f t="shared" si="54"/>
        <v>1022.9956744384766</v>
      </c>
      <c r="AC138" s="427">
        <f t="shared" si="56"/>
        <v>4.2762137383069936</v>
      </c>
      <c r="AD138" s="428">
        <f t="shared" si="55"/>
        <v>0.29747428958081923</v>
      </c>
      <c r="AE138" s="429">
        <f t="shared" si="57"/>
        <v>9.3592257104191816</v>
      </c>
      <c r="AF138" s="430">
        <f t="shared" si="58"/>
        <v>0.96919503665011664</v>
      </c>
    </row>
    <row r="139" spans="1:32" s="5" customFormat="1" x14ac:dyDescent="0.2">
      <c r="A139" s="363">
        <f>'commented data'!$A93</f>
        <v>41184.75</v>
      </c>
      <c r="B139" s="364">
        <f>IF(ISERROR('commented data'!$B93),"",'commented data'!$B93)</f>
        <v>894.93212890625</v>
      </c>
      <c r="C139" s="364">
        <f>IF(ISERROR('commented data'!$C93),"",'commented data'!$C93)</f>
        <v>431.55889892578125</v>
      </c>
      <c r="D139" s="364">
        <f>IF(ISERROR('commented data'!$D93),"",'commented data'!$D93)</f>
        <v>5592.93017578125</v>
      </c>
      <c r="E139" s="364">
        <f>IF(ISERROR('commented data'!$E93),"",'commented data'!$E93)</f>
        <v>10.05265998840332</v>
      </c>
      <c r="F139" s="357">
        <f t="shared" si="44"/>
        <v>90.762399520874027</v>
      </c>
      <c r="G139" s="362">
        <f t="shared" si="45"/>
        <v>47939.135263088203</v>
      </c>
      <c r="H139" s="359">
        <f>IF(ISERROR('commented data'!$N93),"",'commented data'!$N93)</f>
        <v>15.246140084002036</v>
      </c>
      <c r="I139" s="359">
        <f>IFERROR('commented data'!O93,"")</f>
        <v>15.024909984415833</v>
      </c>
      <c r="J139" s="358">
        <f>IF(ISERROR('commented data'!$P93),"",'commented data'!$P93)</f>
        <v>1</v>
      </c>
      <c r="K139" s="328">
        <f>IF(ISERROR('commented data'!$Q93),"",'commented data'!$Q93)</f>
        <v>1</v>
      </c>
      <c r="L139" s="328">
        <f>IF(ISERROR('commented data'!$R93),"",'commented data'!$R93)</f>
        <v>1</v>
      </c>
      <c r="M139" s="328">
        <f>IF(ISERROR('commented data'!$S93),"",'commented data'!$S93)</f>
        <v>1</v>
      </c>
      <c r="N139" s="366">
        <f t="shared" si="46"/>
        <v>1</v>
      </c>
      <c r="O139" s="367" t="b">
        <f t="shared" si="47"/>
        <v>1</v>
      </c>
      <c r="P139" s="365">
        <f>IF(ISERROR('commented data'!$J93),"",'commented data'!$J93)</f>
        <v>89.863761901855469</v>
      </c>
      <c r="Q139" s="368">
        <f t="shared" si="43"/>
        <v>89.863761901855469</v>
      </c>
      <c r="R139" s="368" t="str">
        <f t="shared" si="48"/>
        <v/>
      </c>
      <c r="S139" s="369">
        <f t="shared" si="49"/>
        <v>89.863761901855469</v>
      </c>
      <c r="T139" s="365">
        <f>IF(ISERROR('commented data'!$M93),"",'commented data'!$M93)</f>
        <v>75970.203125</v>
      </c>
      <c r="U139" s="370">
        <f t="shared" si="50"/>
        <v>75970.203125</v>
      </c>
      <c r="V139" s="371">
        <f t="shared" si="51"/>
        <v>75970.203125</v>
      </c>
      <c r="W139" s="383">
        <f t="shared" si="52"/>
        <v>66094.076718750002</v>
      </c>
      <c r="X139" s="365">
        <f>IF(ISERROR('commented data'!$T93),"",'commented data'!$T93)</f>
        <v>107.06330108642578</v>
      </c>
      <c r="Y139" s="384">
        <f t="shared" si="53"/>
        <v>107.06330108642578</v>
      </c>
      <c r="Z139" s="365">
        <f>IF(ISERROR('commented data'!$U93),"",'commented data'!$U93)</f>
        <v>1012.8590087890625</v>
      </c>
      <c r="AA139" s="385">
        <f t="shared" si="54"/>
        <v>1022.9875988769531</v>
      </c>
      <c r="AC139" s="427">
        <f t="shared" si="56"/>
        <v>4.351070947433632</v>
      </c>
      <c r="AD139" s="428">
        <f t="shared" si="55"/>
        <v>0.2853883621336567</v>
      </c>
      <c r="AE139" s="429">
        <f t="shared" si="57"/>
        <v>9.3713116378663432</v>
      </c>
      <c r="AF139" s="430">
        <f t="shared" si="58"/>
        <v>0.97044659540695499</v>
      </c>
    </row>
    <row r="140" spans="1:32" s="5" customFormat="1" x14ac:dyDescent="0.2">
      <c r="A140" s="363">
        <f>'commented data'!$A94</f>
        <v>41184.791666666664</v>
      </c>
      <c r="B140" s="364">
        <f>IF(ISERROR('commented data'!$B94),"",'commented data'!$B94)</f>
        <v>894.930419921875</v>
      </c>
      <c r="C140" s="364">
        <f>IF(ISERROR('commented data'!$C94),"",'commented data'!$C94)</f>
        <v>432.06600952148437</v>
      </c>
      <c r="D140" s="364">
        <f>IF(ISERROR('commented data'!$D94),"",'commented data'!$D94)</f>
        <v>5610.51708984375</v>
      </c>
      <c r="E140" s="364">
        <f>IF(ISERROR('commented data'!$E94),"",'commented data'!$E94)</f>
        <v>10.075409889221191</v>
      </c>
      <c r="F140" s="357">
        <f t="shared" si="44"/>
        <v>91.529701156616213</v>
      </c>
      <c r="G140" s="362">
        <f t="shared" si="45"/>
        <v>48005.211278874645</v>
      </c>
      <c r="H140" s="359">
        <f>IF(ISERROR('commented data'!$N94),"",'commented data'!$N94)</f>
        <v>14.758505952078849</v>
      </c>
      <c r="I140" s="359">
        <f>IFERROR('commented data'!O94,"")</f>
        <v>15.072155666444361</v>
      </c>
      <c r="J140" s="358">
        <f>IF(ISERROR('commented data'!$P94),"",'commented data'!$P94)</f>
        <v>1</v>
      </c>
      <c r="K140" s="328">
        <f>IF(ISERROR('commented data'!$Q94),"",'commented data'!$Q94)</f>
        <v>1</v>
      </c>
      <c r="L140" s="328">
        <f>IF(ISERROR('commented data'!$R94),"",'commented data'!$R94)</f>
        <v>1</v>
      </c>
      <c r="M140" s="328">
        <f>IF(ISERROR('commented data'!$S94),"",'commented data'!$S94)</f>
        <v>1</v>
      </c>
      <c r="N140" s="366">
        <f t="shared" si="46"/>
        <v>1</v>
      </c>
      <c r="O140" s="367" t="b">
        <f t="shared" si="47"/>
        <v>1</v>
      </c>
      <c r="P140" s="365">
        <f>IF(ISERROR('commented data'!$J94),"",'commented data'!$J94)</f>
        <v>90.623466491699219</v>
      </c>
      <c r="Q140" s="368">
        <f t="shared" si="43"/>
        <v>90.623466491699219</v>
      </c>
      <c r="R140" s="368" t="str">
        <f t="shared" si="48"/>
        <v/>
      </c>
      <c r="S140" s="369">
        <f t="shared" si="49"/>
        <v>90.623466491699219</v>
      </c>
      <c r="T140" s="365">
        <f>IF(ISERROR('commented data'!$M94),"",'commented data'!$M94)</f>
        <v>76093.2734375</v>
      </c>
      <c r="U140" s="370">
        <f t="shared" si="50"/>
        <v>76093.2734375</v>
      </c>
      <c r="V140" s="371">
        <f t="shared" si="51"/>
        <v>76093.2734375</v>
      </c>
      <c r="W140" s="383">
        <f t="shared" si="52"/>
        <v>66201.147890624998</v>
      </c>
      <c r="X140" s="365">
        <f>IF(ISERROR('commented data'!$T94),"",'commented data'!$T94)</f>
        <v>107.154296875</v>
      </c>
      <c r="Y140" s="384">
        <f t="shared" si="53"/>
        <v>107.154296875</v>
      </c>
      <c r="Z140" s="365">
        <f>IF(ISERROR('commented data'!$U94),"",'commented data'!$U94)</f>
        <v>1012.8569946289062</v>
      </c>
      <c r="AA140" s="385">
        <f t="shared" si="54"/>
        <v>1022.9855645751953</v>
      </c>
      <c r="AC140" s="427">
        <f t="shared" si="56"/>
        <v>4.3939026423156182</v>
      </c>
      <c r="AD140" s="428">
        <f t="shared" si="55"/>
        <v>0.29772001695718414</v>
      </c>
      <c r="AE140" s="429">
        <f t="shared" si="57"/>
        <v>9.3589799830428166</v>
      </c>
      <c r="AF140" s="430">
        <f t="shared" si="58"/>
        <v>0.96916959034067707</v>
      </c>
    </row>
    <row r="141" spans="1:32" s="5" customFormat="1" x14ac:dyDescent="0.2">
      <c r="A141" s="363">
        <f>'commented data'!$A95</f>
        <v>41184.833333333336</v>
      </c>
      <c r="B141" s="364">
        <f>IF(ISERROR('commented data'!$B95),"",'commented data'!$B95)</f>
        <v>895.0255126953125</v>
      </c>
      <c r="C141" s="364">
        <f>IF(ISERROR('commented data'!$C95),"",'commented data'!$C95)</f>
        <v>431.22900390625</v>
      </c>
      <c r="D141" s="364">
        <f>IF(ISERROR('commented data'!$D95),"",'commented data'!$D95)</f>
        <v>5624.06201171875</v>
      </c>
      <c r="E141" s="364">
        <f>IF(ISERROR('commented data'!$E95),"",'commented data'!$E95)</f>
        <v>10.110010147094727</v>
      </c>
      <c r="F141" s="357">
        <f t="shared" si="44"/>
        <v>91.620967330932615</v>
      </c>
      <c r="G141" s="362">
        <f t="shared" si="45"/>
        <v>47919.834581250012</v>
      </c>
      <c r="H141" s="359">
        <f>IF(ISERROR('commented data'!$N95),"",'commented data'!$N95)</f>
        <v>15.280259733393905</v>
      </c>
      <c r="I141" s="359">
        <f>IFERROR('commented data'!O95,"")</f>
        <v>15.10854289559288</v>
      </c>
      <c r="J141" s="358">
        <f>IF(ISERROR('commented data'!$P95),"",'commented data'!$P95)</f>
        <v>1</v>
      </c>
      <c r="K141" s="328">
        <f>IF(ISERROR('commented data'!$Q95),"",'commented data'!$Q95)</f>
        <v>1</v>
      </c>
      <c r="L141" s="328">
        <f>IF(ISERROR('commented data'!$R95),"",'commented data'!$R95)</f>
        <v>1</v>
      </c>
      <c r="M141" s="328">
        <f>IF(ISERROR('commented data'!$S95),"",'commented data'!$S95)</f>
        <v>1</v>
      </c>
      <c r="N141" s="366">
        <f t="shared" si="46"/>
        <v>1</v>
      </c>
      <c r="O141" s="367" t="b">
        <f t="shared" si="47"/>
        <v>1</v>
      </c>
      <c r="P141" s="365">
        <f>IF(ISERROR('commented data'!$J95),"",'commented data'!$J95)</f>
        <v>90.713829040527344</v>
      </c>
      <c r="Q141" s="368">
        <f t="shared" si="43"/>
        <v>90.713829040527344</v>
      </c>
      <c r="R141" s="368" t="str">
        <f t="shared" si="48"/>
        <v/>
      </c>
      <c r="S141" s="369">
        <f t="shared" si="49"/>
        <v>90.713829040527344</v>
      </c>
      <c r="T141" s="365">
        <f>IF(ISERROR('commented data'!$M95),"",'commented data'!$M95)</f>
        <v>76066.90625</v>
      </c>
      <c r="U141" s="370">
        <f t="shared" si="50"/>
        <v>76066.90625</v>
      </c>
      <c r="V141" s="371">
        <f t="shared" si="51"/>
        <v>76066.90625</v>
      </c>
      <c r="W141" s="383">
        <f t="shared" si="52"/>
        <v>66178.208437499998</v>
      </c>
      <c r="X141" s="365">
        <f>IF(ISERROR('commented data'!$T95),"",'commented data'!$T95)</f>
        <v>107.6990966796875</v>
      </c>
      <c r="Y141" s="384">
        <f t="shared" si="53"/>
        <v>107.6990966796875</v>
      </c>
      <c r="Z141" s="365">
        <f>IF(ISERROR('commented data'!$U95),"",'commented data'!$U95)</f>
        <v>1012.85498046875</v>
      </c>
      <c r="AA141" s="385">
        <f t="shared" si="54"/>
        <v>1022.9835302734375</v>
      </c>
      <c r="AC141" s="427">
        <f t="shared" si="56"/>
        <v>4.3904615986724016</v>
      </c>
      <c r="AD141" s="428">
        <f t="shared" si="55"/>
        <v>0.28732899016613994</v>
      </c>
      <c r="AE141" s="429">
        <f t="shared" si="57"/>
        <v>9.369371009833861</v>
      </c>
      <c r="AF141" s="430">
        <f t="shared" si="58"/>
        <v>0.97024563358433624</v>
      </c>
    </row>
    <row r="142" spans="1:32" s="5" customFormat="1" x14ac:dyDescent="0.2">
      <c r="A142" s="363">
        <f>'commented data'!$A96</f>
        <v>41184.875</v>
      </c>
      <c r="B142" s="364">
        <f>IF(ISERROR('commented data'!$B96),"",'commented data'!$B96)</f>
        <v>895.0576171875</v>
      </c>
      <c r="C142" s="364">
        <f>IF(ISERROR('commented data'!$C96),"",'commented data'!$C96)</f>
        <v>434.02938842773437</v>
      </c>
      <c r="D142" s="364">
        <f>IF(ISERROR('commented data'!$D96),"",'commented data'!$D96)</f>
        <v>5652.88720703125</v>
      </c>
      <c r="E142" s="364">
        <f>IF(ISERROR('commented data'!$E96),"",'commented data'!$E96)</f>
        <v>10.095780372619629</v>
      </c>
      <c r="F142" s="357">
        <f t="shared" si="44"/>
        <v>92.15109558105469</v>
      </c>
      <c r="G142" s="362">
        <f t="shared" si="45"/>
        <v>48093.64338926028</v>
      </c>
      <c r="H142" s="359">
        <f>IF(ISERROR('commented data'!$N96),"",'commented data'!$N96)</f>
        <v>14.973514121108964</v>
      </c>
      <c r="I142" s="359">
        <f>IFERROR('commented data'!O96,"")</f>
        <v>15.185979221676284</v>
      </c>
      <c r="J142" s="358">
        <f>IF(ISERROR('commented data'!$P96),"",'commented data'!$P96)</f>
        <v>1</v>
      </c>
      <c r="K142" s="328">
        <f>IF(ISERROR('commented data'!$Q96),"",'commented data'!$Q96)</f>
        <v>1</v>
      </c>
      <c r="L142" s="328">
        <f>IF(ISERROR('commented data'!$R96),"",'commented data'!$R96)</f>
        <v>1</v>
      </c>
      <c r="M142" s="328">
        <f>IF(ISERROR('commented data'!$S96),"",'commented data'!$S96)</f>
        <v>1</v>
      </c>
      <c r="N142" s="366">
        <f t="shared" si="46"/>
        <v>1</v>
      </c>
      <c r="O142" s="367" t="b">
        <f t="shared" si="47"/>
        <v>1</v>
      </c>
      <c r="P142" s="365">
        <f>IF(ISERROR('commented data'!$J96),"",'commented data'!$J96)</f>
        <v>91.23870849609375</v>
      </c>
      <c r="Q142" s="368">
        <f t="shared" si="43"/>
        <v>91.23870849609375</v>
      </c>
      <c r="R142" s="368" t="str">
        <f t="shared" si="48"/>
        <v/>
      </c>
      <c r="S142" s="369">
        <f t="shared" si="49"/>
        <v>91.23870849609375</v>
      </c>
      <c r="T142" s="365">
        <f>IF(ISERROR('commented data'!$M96),"",'commented data'!$M96)</f>
        <v>76308.5234375</v>
      </c>
      <c r="U142" s="370">
        <f t="shared" si="50"/>
        <v>76308.5234375</v>
      </c>
      <c r="V142" s="371">
        <f t="shared" si="51"/>
        <v>76308.5234375</v>
      </c>
      <c r="W142" s="383">
        <f t="shared" si="52"/>
        <v>66388.415390624999</v>
      </c>
      <c r="X142" s="365">
        <f>IF(ISERROR('commented data'!$T96),"",'commented data'!$T96)</f>
        <v>107.52770233154297</v>
      </c>
      <c r="Y142" s="384">
        <f t="shared" si="53"/>
        <v>107.52770233154297</v>
      </c>
      <c r="Z142" s="365">
        <f>IF(ISERROR('commented data'!$U96),"",'commented data'!$U96)</f>
        <v>1012.85400390625</v>
      </c>
      <c r="AA142" s="385">
        <f t="shared" si="54"/>
        <v>1022.9825439453125</v>
      </c>
      <c r="AC142" s="427">
        <f t="shared" si="56"/>
        <v>4.4318819288048825</v>
      </c>
      <c r="AD142" s="428">
        <f t="shared" si="55"/>
        <v>0.2959814171181781</v>
      </c>
      <c r="AE142" s="429">
        <f t="shared" si="57"/>
        <v>9.3607185828818231</v>
      </c>
      <c r="AF142" s="430">
        <f t="shared" si="58"/>
        <v>0.96934963112469297</v>
      </c>
    </row>
    <row r="143" spans="1:32" s="5" customFormat="1" x14ac:dyDescent="0.2">
      <c r="A143" s="363">
        <f>'commented data'!$A97</f>
        <v>41184.916666666664</v>
      </c>
      <c r="B143" s="364">
        <f>IF(ISERROR('commented data'!$B97),"",'commented data'!$B97)</f>
        <v>894.95037841796875</v>
      </c>
      <c r="C143" s="364">
        <f>IF(ISERROR('commented data'!$C97),"",'commented data'!$C97)</f>
        <v>438.21170043945313</v>
      </c>
      <c r="D143" s="364">
        <f>IF(ISERROR('commented data'!$D97),"",'commented data'!$D97)</f>
        <v>5691.005859375</v>
      </c>
      <c r="E143" s="364">
        <f>IF(ISERROR('commented data'!$E97),"",'commented data'!$E97)</f>
        <v>10.085590362548828</v>
      </c>
      <c r="F143" s="357">
        <f t="shared" si="44"/>
        <v>93.436419830322265</v>
      </c>
      <c r="G143" s="362">
        <f t="shared" si="45"/>
        <v>48478.725413515633</v>
      </c>
      <c r="H143" s="359">
        <f>IF(ISERROR('commented data'!$N97),"",'commented data'!$N97)</f>
        <v>14.950010207512969</v>
      </c>
      <c r="I143" s="359">
        <f>IFERROR('commented data'!O97,"")</f>
        <v>15.288381594348866</v>
      </c>
      <c r="J143" s="358">
        <f>IF(ISERROR('commented data'!$P97),"",'commented data'!$P97)</f>
        <v>1</v>
      </c>
      <c r="K143" s="328">
        <f>IF(ISERROR('commented data'!$Q97),"",'commented data'!$Q97)</f>
        <v>1</v>
      </c>
      <c r="L143" s="328">
        <f>IF(ISERROR('commented data'!$R97),"",'commented data'!$R97)</f>
        <v>1</v>
      </c>
      <c r="M143" s="328">
        <f>IF(ISERROR('commented data'!$S97),"",'commented data'!$S97)</f>
        <v>1</v>
      </c>
      <c r="N143" s="366">
        <f t="shared" si="46"/>
        <v>1</v>
      </c>
      <c r="O143" s="367" t="b">
        <f t="shared" si="47"/>
        <v>1</v>
      </c>
      <c r="P143" s="365">
        <f>IF(ISERROR('commented data'!$J97),"",'commented data'!$J97)</f>
        <v>92.511306762695313</v>
      </c>
      <c r="Q143" s="368">
        <f t="shared" si="43"/>
        <v>92.511306762695313</v>
      </c>
      <c r="R143" s="368" t="str">
        <f t="shared" si="48"/>
        <v/>
      </c>
      <c r="S143" s="369">
        <f t="shared" si="49"/>
        <v>92.511306762695313</v>
      </c>
      <c r="T143" s="365">
        <f>IF(ISERROR('commented data'!$M97),"",'commented data'!$M97)</f>
        <v>76780.7734375</v>
      </c>
      <c r="U143" s="370">
        <f t="shared" si="50"/>
        <v>76780.7734375</v>
      </c>
      <c r="V143" s="371">
        <f t="shared" si="51"/>
        <v>76780.7734375</v>
      </c>
      <c r="W143" s="383">
        <f t="shared" si="52"/>
        <v>66799.272890624998</v>
      </c>
      <c r="X143" s="365">
        <f>IF(ISERROR('commented data'!$T97),"",'commented data'!$T97)</f>
        <v>106.841796875</v>
      </c>
      <c r="Y143" s="384">
        <f t="shared" si="53"/>
        <v>106.841796875</v>
      </c>
      <c r="Z143" s="365">
        <f>IF(ISERROR('commented data'!$U97),"",'commented data'!$U97)</f>
        <v>1012.8560180664062</v>
      </c>
      <c r="AA143" s="385">
        <f t="shared" si="54"/>
        <v>1022.9845782470703</v>
      </c>
      <c r="AC143" s="427">
        <f t="shared" si="56"/>
        <v>4.5296785405761595</v>
      </c>
      <c r="AD143" s="428">
        <f t="shared" si="55"/>
        <v>0.30298832426882338</v>
      </c>
      <c r="AE143" s="429">
        <f t="shared" si="57"/>
        <v>9.3537116757311765</v>
      </c>
      <c r="AF143" s="430">
        <f t="shared" si="58"/>
        <v>0.96862403054161106</v>
      </c>
    </row>
    <row r="144" spans="1:32" s="5" customFormat="1" x14ac:dyDescent="0.2">
      <c r="A144" s="363">
        <f>'commented data'!$A98</f>
        <v>41184.958333333336</v>
      </c>
      <c r="B144" s="364">
        <f>IF(ISERROR('commented data'!$B98),"",'commented data'!$B98)</f>
        <v>895.01312255859375</v>
      </c>
      <c r="C144" s="364">
        <f>IF(ISERROR('commented data'!$C98),"",'commented data'!$C98)</f>
        <v>441.25241088867188</v>
      </c>
      <c r="D144" s="364">
        <f>IF(ISERROR('commented data'!$D98),"",'commented data'!$D98)</f>
        <v>5735.2529296875</v>
      </c>
      <c r="E144" s="364">
        <f>IF(ISERROR('commented data'!$E98),"",'commented data'!$E98)</f>
        <v>10.101949691772461</v>
      </c>
      <c r="F144" s="357">
        <f t="shared" si="44"/>
        <v>94.603577346801757</v>
      </c>
      <c r="G144" s="362">
        <f t="shared" si="45"/>
        <v>48799.649069486273</v>
      </c>
      <c r="H144" s="359">
        <f>IF(ISERROR('commented data'!$N98),"",'commented data'!$N98)</f>
        <v>15.444635840363771</v>
      </c>
      <c r="I144" s="359">
        <f>IFERROR('commented data'!O98,"")</f>
        <v>15.407247417383491</v>
      </c>
      <c r="J144" s="358">
        <f>IF(ISERROR('commented data'!$P98),"",'commented data'!$P98)</f>
        <v>1</v>
      </c>
      <c r="K144" s="328">
        <f>IF(ISERROR('commented data'!$Q98),"",'commented data'!$Q98)</f>
        <v>1</v>
      </c>
      <c r="L144" s="328">
        <f>IF(ISERROR('commented data'!$R98),"",'commented data'!$R98)</f>
        <v>1</v>
      </c>
      <c r="M144" s="328">
        <f>IF(ISERROR('commented data'!$S98),"",'commented data'!$S98)</f>
        <v>1</v>
      </c>
      <c r="N144" s="366">
        <f t="shared" si="46"/>
        <v>1</v>
      </c>
      <c r="O144" s="367" t="b">
        <f t="shared" si="47"/>
        <v>1</v>
      </c>
      <c r="P144" s="365">
        <f>IF(ISERROR('commented data'!$J98),"",'commented data'!$J98)</f>
        <v>93.666908264160156</v>
      </c>
      <c r="Q144" s="368">
        <f t="shared" si="43"/>
        <v>93.666908264160156</v>
      </c>
      <c r="R144" s="368" t="str">
        <f t="shared" si="48"/>
        <v/>
      </c>
      <c r="S144" s="369">
        <f t="shared" si="49"/>
        <v>93.666908264160156</v>
      </c>
      <c r="T144" s="365">
        <f>IF(ISERROR('commented data'!$M98),"",'commented data'!$M98)</f>
        <v>77265.09375</v>
      </c>
      <c r="U144" s="370">
        <f t="shared" si="50"/>
        <v>77265.09375</v>
      </c>
      <c r="V144" s="371">
        <f t="shared" si="51"/>
        <v>77265.09375</v>
      </c>
      <c r="W144" s="383">
        <f t="shared" si="52"/>
        <v>67220.631562499999</v>
      </c>
      <c r="X144" s="365">
        <f>IF(ISERROR('commented data'!$T98),"",'commented data'!$T98)</f>
        <v>106.7239990234375</v>
      </c>
      <c r="Y144" s="384">
        <f t="shared" si="53"/>
        <v>106.7239990234375</v>
      </c>
      <c r="Z144" s="365">
        <f>IF(ISERROR('commented data'!$U98),"",'commented data'!$U98)</f>
        <v>1012.8560180664062</v>
      </c>
      <c r="AA144" s="385">
        <f t="shared" si="54"/>
        <v>1022.9845782470703</v>
      </c>
      <c r="AC144" s="427">
        <f t="shared" si="56"/>
        <v>4.6166213752419267</v>
      </c>
      <c r="AD144" s="428">
        <f t="shared" si="55"/>
        <v>0.29891422646409188</v>
      </c>
      <c r="AE144" s="429">
        <f t="shared" si="57"/>
        <v>9.3577857735359089</v>
      </c>
      <c r="AF144" s="430">
        <f t="shared" si="58"/>
        <v>0.96904592392182709</v>
      </c>
    </row>
    <row r="145" spans="1:32" s="5" customFormat="1" x14ac:dyDescent="0.2">
      <c r="A145" s="363">
        <f>'commented data'!$A99</f>
        <v>41185</v>
      </c>
      <c r="B145" s="364">
        <f>IF(ISERROR('commented data'!$B99),"",'commented data'!$B99)</f>
        <v>895.03167724609375</v>
      </c>
      <c r="C145" s="364">
        <f>IF(ISERROR('commented data'!$C99),"",'commented data'!$C99)</f>
        <v>443.95498657226563</v>
      </c>
      <c r="D145" s="364">
        <f>IF(ISERROR('commented data'!$D99),"",'commented data'!$D99)</f>
        <v>5768.755859375</v>
      </c>
      <c r="E145" s="364">
        <f>IF(ISERROR('commented data'!$E99),"",'commented data'!$E99)</f>
        <v>10.114230155944824</v>
      </c>
      <c r="F145" s="357">
        <f t="shared" si="44"/>
        <v>95.426737518310546</v>
      </c>
      <c r="G145" s="362">
        <f t="shared" si="45"/>
        <v>49072.144592771176</v>
      </c>
      <c r="H145" s="359">
        <f>IF(ISERROR('commented data'!$N99),"",'commented data'!$N99)</f>
        <v>14.627596026051178</v>
      </c>
      <c r="I145" s="359">
        <f>IFERROR('commented data'!O99,"")</f>
        <v>15.497250061247824</v>
      </c>
      <c r="J145" s="358">
        <f>IF(ISERROR('commented data'!$P99),"",'commented data'!$P99)</f>
        <v>1</v>
      </c>
      <c r="K145" s="328">
        <f>IF(ISERROR('commented data'!$Q99),"",'commented data'!$Q99)</f>
        <v>1</v>
      </c>
      <c r="L145" s="328">
        <f>IF(ISERROR('commented data'!$R99),"",'commented data'!$R99)</f>
        <v>1</v>
      </c>
      <c r="M145" s="328">
        <f>IF(ISERROR('commented data'!$S99),"",'commented data'!$S99)</f>
        <v>1</v>
      </c>
      <c r="N145" s="366">
        <f t="shared" si="46"/>
        <v>1</v>
      </c>
      <c r="O145" s="367" t="b">
        <f t="shared" si="47"/>
        <v>1</v>
      </c>
      <c r="P145" s="365">
        <f>IF(ISERROR('commented data'!$J99),"",'commented data'!$J99)</f>
        <v>94.481918334960938</v>
      </c>
      <c r="Q145" s="368">
        <f t="shared" si="43"/>
        <v>94.481918334960938</v>
      </c>
      <c r="R145" s="368" t="str">
        <f t="shared" si="48"/>
        <v/>
      </c>
      <c r="S145" s="369">
        <f t="shared" si="49"/>
        <v>94.481918334960938</v>
      </c>
      <c r="T145" s="365">
        <f>IF(ISERROR('commented data'!$M99),"",'commented data'!$M99)</f>
        <v>77708.640625</v>
      </c>
      <c r="U145" s="370">
        <f t="shared" si="50"/>
        <v>77708.640625</v>
      </c>
      <c r="V145" s="371">
        <f t="shared" si="51"/>
        <v>77708.640625</v>
      </c>
      <c r="W145" s="383">
        <f t="shared" si="52"/>
        <v>67606.517343750005</v>
      </c>
      <c r="X145" s="365">
        <f>IF(ISERROR('commented data'!$T99),"",'commented data'!$T99)</f>
        <v>106.78389739990234</v>
      </c>
      <c r="Y145" s="384">
        <f t="shared" si="53"/>
        <v>106.78389739990234</v>
      </c>
      <c r="Z145" s="365">
        <f>IF(ISERROR('commented data'!$U99),"",'commented data'!$U99)</f>
        <v>1012.8579711914062</v>
      </c>
      <c r="AA145" s="385">
        <f t="shared" si="54"/>
        <v>1022.9865509033203</v>
      </c>
      <c r="AC145" s="427">
        <f t="shared" si="56"/>
        <v>4.6827946615149569</v>
      </c>
      <c r="AD145" s="428">
        <f t="shared" si="55"/>
        <v>0.32013426219695174</v>
      </c>
      <c r="AE145" s="429">
        <f t="shared" si="57"/>
        <v>9.3365657378030491</v>
      </c>
      <c r="AF145" s="430">
        <f t="shared" si="58"/>
        <v>0.96684848217331476</v>
      </c>
    </row>
    <row r="146" spans="1:32" s="5" customFormat="1" x14ac:dyDescent="0.2">
      <c r="A146" s="363">
        <f>'commented data'!$A100</f>
        <v>41185.041666666664</v>
      </c>
      <c r="B146" s="364">
        <f>IF(ISERROR('commented data'!$B100),"",'commented data'!$B100)</f>
        <v>895.019775390625</v>
      </c>
      <c r="C146" s="364">
        <f>IF(ISERROR('commented data'!$C100),"",'commented data'!$C100)</f>
        <v>448.32369995117187</v>
      </c>
      <c r="D146" s="364">
        <f>IF(ISERROR('commented data'!$D100),"",'commented data'!$D100)</f>
        <v>5803.22509765625</v>
      </c>
      <c r="E146" s="364">
        <f>IF(ISERROR('commented data'!$E100),"",'commented data'!$E100)</f>
        <v>10.082590103149414</v>
      </c>
      <c r="F146" s="357">
        <f t="shared" si="44"/>
        <v>96.515166015624999</v>
      </c>
      <c r="G146" s="362">
        <f t="shared" si="45"/>
        <v>49497.655366244973</v>
      </c>
      <c r="H146" s="359">
        <f>IF(ISERROR('commented data'!$N100),"",'commented data'!$N100)</f>
        <v>15.748713469757639</v>
      </c>
      <c r="I146" s="359">
        <f>IFERROR('commented data'!O100,"")</f>
        <v>15.589848607292575</v>
      </c>
      <c r="J146" s="358">
        <f>IF(ISERROR('commented data'!$P100),"",'commented data'!$P100)</f>
        <v>1</v>
      </c>
      <c r="K146" s="328">
        <f>IF(ISERROR('commented data'!$Q100),"",'commented data'!$Q100)</f>
        <v>1</v>
      </c>
      <c r="L146" s="328">
        <f>IF(ISERROR('commented data'!$R100),"",'commented data'!$R100)</f>
        <v>1</v>
      </c>
      <c r="M146" s="328">
        <f>IF(ISERROR('commented data'!$S100),"",'commented data'!$S100)</f>
        <v>1</v>
      </c>
      <c r="N146" s="366">
        <f t="shared" si="46"/>
        <v>1</v>
      </c>
      <c r="O146" s="367" t="b">
        <f t="shared" si="47"/>
        <v>1</v>
      </c>
      <c r="P146" s="365">
        <f>IF(ISERROR('commented data'!$J100),"",'commented data'!$J100)</f>
        <v>95.5595703125</v>
      </c>
      <c r="Q146" s="368">
        <f t="shared" si="43"/>
        <v>95.5595703125</v>
      </c>
      <c r="R146" s="368" t="str">
        <f t="shared" si="48"/>
        <v/>
      </c>
      <c r="S146" s="369">
        <f t="shared" si="49"/>
        <v>95.5595703125</v>
      </c>
      <c r="T146" s="365">
        <f>IF(ISERROR('commented data'!$M100),"",'commented data'!$M100)</f>
        <v>78206.5390625</v>
      </c>
      <c r="U146" s="370">
        <f t="shared" si="50"/>
        <v>78206.5390625</v>
      </c>
      <c r="V146" s="371">
        <f t="shared" si="51"/>
        <v>78206.5390625</v>
      </c>
      <c r="W146" s="383">
        <f t="shared" si="52"/>
        <v>68039.688984374996</v>
      </c>
      <c r="X146" s="365">
        <f>IF(ISERROR('commented data'!$T100),"",'commented data'!$T100)</f>
        <v>105.93080139160156</v>
      </c>
      <c r="Y146" s="384">
        <f t="shared" si="53"/>
        <v>105.93080139160156</v>
      </c>
      <c r="Z146" s="365">
        <f>IF(ISERROR('commented data'!$U100),"",'commented data'!$U100)</f>
        <v>1012.8569946289062</v>
      </c>
      <c r="AA146" s="385">
        <f t="shared" si="54"/>
        <v>1022.9855645751953</v>
      </c>
      <c r="AC146" s="427">
        <f t="shared" si="56"/>
        <v>4.7772744250573256</v>
      </c>
      <c r="AD146" s="428">
        <f t="shared" si="55"/>
        <v>0.30334378958834685</v>
      </c>
      <c r="AE146" s="429">
        <f t="shared" si="57"/>
        <v>9.3533562104116541</v>
      </c>
      <c r="AF146" s="430">
        <f t="shared" si="58"/>
        <v>0.96858722031456435</v>
      </c>
    </row>
    <row r="147" spans="1:32" s="5" customFormat="1" x14ac:dyDescent="0.2">
      <c r="A147" s="363">
        <f>'commented data'!$A101</f>
        <v>41185.083333333336</v>
      </c>
      <c r="B147" s="364">
        <f>IF(ISERROR('commented data'!$B101),"",'commented data'!$B101)</f>
        <v>895.04058837890625</v>
      </c>
      <c r="C147" s="364">
        <f>IF(ISERROR('commented data'!$C101),"",'commented data'!$C101)</f>
        <v>446.59469604492188</v>
      </c>
      <c r="D147" s="364">
        <f>IF(ISERROR('commented data'!$D101),"",'commented data'!$D101)</f>
        <v>5781.80322265625</v>
      </c>
      <c r="E147" s="364">
        <f>IF(ISERROR('commented data'!$E101),"",'commented data'!$E101)</f>
        <v>10.074350357055664</v>
      </c>
      <c r="F147" s="357">
        <f t="shared" si="44"/>
        <v>96.047245788574216</v>
      </c>
      <c r="G147" s="362">
        <f t="shared" si="45"/>
        <v>49363.71855488071</v>
      </c>
      <c r="H147" s="359">
        <f>IF(ISERROR('commented data'!$N101),"",'commented data'!$N101)</f>
        <v>16.880043215747719</v>
      </c>
      <c r="I147" s="359">
        <f>IFERROR('commented data'!O101,"")</f>
        <v>15.532300643442399</v>
      </c>
      <c r="J147" s="358">
        <f>IF(ISERROR('commented data'!$P101),"",'commented data'!$P101)</f>
        <v>1</v>
      </c>
      <c r="K147" s="328">
        <f>IF(ISERROR('commented data'!$Q101),"",'commented data'!$Q101)</f>
        <v>1</v>
      </c>
      <c r="L147" s="328">
        <f>IF(ISERROR('commented data'!$R101),"",'commented data'!$R101)</f>
        <v>1</v>
      </c>
      <c r="M147" s="328">
        <f>IF(ISERROR('commented data'!$S101),"",'commented data'!$S101)</f>
        <v>1</v>
      </c>
      <c r="N147" s="366">
        <f t="shared" si="46"/>
        <v>1</v>
      </c>
      <c r="O147" s="367" t="b">
        <f t="shared" si="47"/>
        <v>1</v>
      </c>
      <c r="P147" s="365">
        <f>IF(ISERROR('commented data'!$J101),"",'commented data'!$J101)</f>
        <v>95.096282958984375</v>
      </c>
      <c r="Q147" s="368">
        <f t="shared" si="43"/>
        <v>95.096282958984375</v>
      </c>
      <c r="R147" s="368" t="str">
        <f t="shared" si="48"/>
        <v/>
      </c>
      <c r="S147" s="369">
        <f t="shared" si="49"/>
        <v>95.096282958984375</v>
      </c>
      <c r="T147" s="365">
        <f>IF(ISERROR('commented data'!$M101),"",'commented data'!$M101)</f>
        <v>77918.9296875</v>
      </c>
      <c r="U147" s="370">
        <f t="shared" si="50"/>
        <v>77918.9296875</v>
      </c>
      <c r="V147" s="371">
        <f t="shared" si="51"/>
        <v>77918.9296875</v>
      </c>
      <c r="W147" s="383">
        <f t="shared" si="52"/>
        <v>67789.468828124998</v>
      </c>
      <c r="X147" s="365">
        <f>IF(ISERROR('commented data'!$T101),"",'commented data'!$T101)</f>
        <v>105.55960083007812</v>
      </c>
      <c r="Y147" s="384">
        <f t="shared" si="53"/>
        <v>105.55960083007812</v>
      </c>
      <c r="Z147" s="365">
        <f>IF(ISERROR('commented data'!$U101),"",'commented data'!$U101)</f>
        <v>1012.8519897460937</v>
      </c>
      <c r="AA147" s="385">
        <f t="shared" si="54"/>
        <v>1022.9805096435547</v>
      </c>
      <c r="AC147" s="427">
        <f t="shared" si="56"/>
        <v>4.7412492090786289</v>
      </c>
      <c r="AD147" s="428">
        <f t="shared" si="55"/>
        <v>0.28087897338174028</v>
      </c>
      <c r="AE147" s="429">
        <f t="shared" si="57"/>
        <v>9.3758210266182598</v>
      </c>
      <c r="AF147" s="430">
        <f t="shared" si="58"/>
        <v>0.97091356536065732</v>
      </c>
    </row>
    <row r="148" spans="1:32" s="5" customFormat="1" x14ac:dyDescent="0.2">
      <c r="A148" s="363">
        <f>'commented data'!$A102</f>
        <v>41185.125</v>
      </c>
      <c r="B148" s="364">
        <f>IF(ISERROR('commented data'!$B102),"",'commented data'!$B102)</f>
        <v>894.8436279296875</v>
      </c>
      <c r="C148" s="364">
        <f>IF(ISERROR('commented data'!$C102),"",'commented data'!$C102)</f>
        <v>443.93838500976562</v>
      </c>
      <c r="D148" s="364">
        <f>IF(ISERROR('commented data'!$D102),"",'commented data'!$D102)</f>
        <v>5769.240234375</v>
      </c>
      <c r="E148" s="364">
        <f>IF(ISERROR('commented data'!$E102),"",'commented data'!$E102)</f>
        <v>10.102370262145996</v>
      </c>
      <c r="F148" s="357">
        <f t="shared" si="44"/>
        <v>96.501519241333014</v>
      </c>
      <c r="G148" s="362">
        <f t="shared" si="45"/>
        <v>49279.63777453269</v>
      </c>
      <c r="H148" s="359">
        <f>IF(ISERROR('commented data'!$N102),"",'commented data'!$N102)</f>
        <v>15.778063327568015</v>
      </c>
      <c r="I148" s="359">
        <f>IFERROR('commented data'!O102,"")</f>
        <v>15.498551291648521</v>
      </c>
      <c r="J148" s="358">
        <f>IF(ISERROR('commented data'!$P102),"",'commented data'!$P102)</f>
        <v>1</v>
      </c>
      <c r="K148" s="328">
        <f>IF(ISERROR('commented data'!$Q102),"",'commented data'!$Q102)</f>
        <v>1</v>
      </c>
      <c r="L148" s="328">
        <f>IF(ISERROR('commented data'!$R102),"",'commented data'!$R102)</f>
        <v>1</v>
      </c>
      <c r="M148" s="328">
        <f>IF(ISERROR('commented data'!$S102),"",'commented data'!$S102)</f>
        <v>1</v>
      </c>
      <c r="N148" s="366">
        <f t="shared" si="46"/>
        <v>1</v>
      </c>
      <c r="O148" s="367" t="b">
        <f t="shared" si="47"/>
        <v>1</v>
      </c>
      <c r="P148" s="365">
        <f>IF(ISERROR('commented data'!$J102),"",'commented data'!$J102)</f>
        <v>95.546058654785156</v>
      </c>
      <c r="Q148" s="368">
        <f t="shared" si="43"/>
        <v>95.546058654785156</v>
      </c>
      <c r="R148" s="368" t="str">
        <f t="shared" si="48"/>
        <v/>
      </c>
      <c r="S148" s="369">
        <f t="shared" si="49"/>
        <v>95.546058654785156</v>
      </c>
      <c r="T148" s="365">
        <f>IF(ISERROR('commented data'!$M102),"",'commented data'!$M102)</f>
        <v>77877.8828125</v>
      </c>
      <c r="U148" s="370">
        <f t="shared" si="50"/>
        <v>77877.8828125</v>
      </c>
      <c r="V148" s="371">
        <f t="shared" si="51"/>
        <v>77877.8828125</v>
      </c>
      <c r="W148" s="383">
        <f t="shared" si="52"/>
        <v>67753.758046874995</v>
      </c>
      <c r="X148" s="365">
        <f>IF(ISERROR('commented data'!$T102),"",'commented data'!$T102)</f>
        <v>106.00630187988281</v>
      </c>
      <c r="Y148" s="384">
        <f t="shared" si="53"/>
        <v>106.00630187988281</v>
      </c>
      <c r="Z148" s="365">
        <f>IF(ISERROR('commented data'!$U102),"",'commented data'!$U102)</f>
        <v>1012.85302734375</v>
      </c>
      <c r="AA148" s="385">
        <f t="shared" si="54"/>
        <v>1022.9815576171875</v>
      </c>
      <c r="AC148" s="427">
        <f t="shared" si="56"/>
        <v>4.7555599129049879</v>
      </c>
      <c r="AD148" s="428">
        <f t="shared" si="55"/>
        <v>0.30140327200968309</v>
      </c>
      <c r="AE148" s="429">
        <f t="shared" si="57"/>
        <v>9.3552967279903179</v>
      </c>
      <c r="AF148" s="430">
        <f t="shared" si="58"/>
        <v>0.96878817069913292</v>
      </c>
    </row>
    <row r="149" spans="1:32" s="5" customFormat="1" x14ac:dyDescent="0.2">
      <c r="A149" s="363">
        <f>'commented data'!$A103</f>
        <v>41185.166666666664</v>
      </c>
      <c r="B149" s="364">
        <f>IF(ISERROR('commented data'!$B103),"",'commented data'!$B103)</f>
        <v>894.997314453125</v>
      </c>
      <c r="C149" s="364">
        <f>IF(ISERROR('commented data'!$C103),"",'commented data'!$C103)</f>
        <v>437.04071044921875</v>
      </c>
      <c r="D149" s="364">
        <f>IF(ISERROR('commented data'!$D103),"",'commented data'!$D103)</f>
        <v>5738.60888671875</v>
      </c>
      <c r="E149" s="364">
        <f>IF(ISERROR('commented data'!$E103),"",'commented data'!$E103)</f>
        <v>10.141449928283691</v>
      </c>
      <c r="F149" s="357">
        <f t="shared" si="44"/>
        <v>95.038933334350588</v>
      </c>
      <c r="G149" s="362">
        <f t="shared" si="45"/>
        <v>48610.938051615325</v>
      </c>
      <c r="H149" s="359">
        <f>IF(ISERROR('commented data'!$N103),"",'commented data'!$N103)</f>
        <v>14.879110890850425</v>
      </c>
      <c r="I149" s="359">
        <f>IFERROR('commented data'!O103,"")</f>
        <v>15.416262897770579</v>
      </c>
      <c r="J149" s="358">
        <f>IF(ISERROR('commented data'!$P103),"",'commented data'!$P103)</f>
        <v>1</v>
      </c>
      <c r="K149" s="328">
        <f>IF(ISERROR('commented data'!$Q103),"",'commented data'!$Q103)</f>
        <v>1</v>
      </c>
      <c r="L149" s="328">
        <f>IF(ISERROR('commented data'!$R103),"",'commented data'!$R103)</f>
        <v>1</v>
      </c>
      <c r="M149" s="328">
        <f>IF(ISERROR('commented data'!$S103),"",'commented data'!$S103)</f>
        <v>1</v>
      </c>
      <c r="N149" s="366">
        <f t="shared" si="46"/>
        <v>1</v>
      </c>
      <c r="O149" s="367" t="b">
        <f t="shared" si="47"/>
        <v>1</v>
      </c>
      <c r="P149" s="365">
        <f>IF(ISERROR('commented data'!$J103),"",'commented data'!$J103)</f>
        <v>94.097953796386719</v>
      </c>
      <c r="Q149" s="368">
        <f t="shared" si="43"/>
        <v>94.097953796386719</v>
      </c>
      <c r="R149" s="368" t="str">
        <f t="shared" si="48"/>
        <v/>
      </c>
      <c r="S149" s="369">
        <f t="shared" si="49"/>
        <v>94.097953796386719</v>
      </c>
      <c r="T149" s="365">
        <f>IF(ISERROR('commented data'!$M103),"",'commented data'!$M103)</f>
        <v>77074.15625</v>
      </c>
      <c r="U149" s="370">
        <f t="shared" si="50"/>
        <v>77074.15625</v>
      </c>
      <c r="V149" s="371">
        <f t="shared" si="51"/>
        <v>77074.15625</v>
      </c>
      <c r="W149" s="383">
        <f t="shared" si="52"/>
        <v>67054.515937499993</v>
      </c>
      <c r="X149" s="365">
        <f>IF(ISERROR('commented data'!$T103),"",'commented data'!$T103)</f>
        <v>107.25779724121094</v>
      </c>
      <c r="Y149" s="384">
        <f t="shared" si="53"/>
        <v>107.25779724121094</v>
      </c>
      <c r="Z149" s="365">
        <f>IF(ISERROR('commented data'!$U103),"",'commented data'!$U103)</f>
        <v>1012.8599853515625</v>
      </c>
      <c r="AA149" s="385">
        <f t="shared" si="54"/>
        <v>1022.9885852050782</v>
      </c>
      <c r="AC149" s="427">
        <f t="shared" si="56"/>
        <v>4.6199317008077143</v>
      </c>
      <c r="AD149" s="428">
        <f t="shared" si="55"/>
        <v>0.31049783382208929</v>
      </c>
      <c r="AE149" s="429">
        <f t="shared" si="57"/>
        <v>9.3462021661779122</v>
      </c>
      <c r="AF149" s="430">
        <f t="shared" si="58"/>
        <v>0.96784638294426784</v>
      </c>
    </row>
    <row r="150" spans="1:32" s="5" customFormat="1" x14ac:dyDescent="0.2">
      <c r="A150" s="363">
        <f>'commented data'!$A104</f>
        <v>41185.208333333336</v>
      </c>
      <c r="B150" s="364">
        <f>IF(ISERROR('commented data'!$B104),"",'commented data'!$B104)</f>
        <v>894.94757080078125</v>
      </c>
      <c r="C150" s="364">
        <f>IF(ISERROR('commented data'!$C104),"",'commented data'!$C104)</f>
        <v>440.00070190429687</v>
      </c>
      <c r="D150" s="364">
        <f>IF(ISERROR('commented data'!$D104),"",'commented data'!$D104)</f>
        <v>5781.6689453125</v>
      </c>
      <c r="E150" s="364">
        <f>IF(ISERROR('commented data'!$E104),"",'commented data'!$E104)</f>
        <v>10.157679557800293</v>
      </c>
      <c r="F150" s="357">
        <f t="shared" si="44"/>
        <v>95.876071624755866</v>
      </c>
      <c r="G150" s="362">
        <f t="shared" si="45"/>
        <v>48942.788279418135</v>
      </c>
      <c r="H150" s="359">
        <f>IF(ISERROR('commented data'!$N104),"",'commented data'!$N104)</f>
        <v>14.267426221655478</v>
      </c>
      <c r="I150" s="359">
        <f>IFERROR('commented data'!O104,"")</f>
        <v>15.531939919288982</v>
      </c>
      <c r="J150" s="358">
        <f>IF(ISERROR('commented data'!$P104),"",'commented data'!$P104)</f>
        <v>1</v>
      </c>
      <c r="K150" s="328">
        <f>IF(ISERROR('commented data'!$Q104),"",'commented data'!$Q104)</f>
        <v>1</v>
      </c>
      <c r="L150" s="328">
        <f>IF(ISERROR('commented data'!$R104),"",'commented data'!$R104)</f>
        <v>1</v>
      </c>
      <c r="M150" s="328">
        <f>IF(ISERROR('commented data'!$S104),"",'commented data'!$S104)</f>
        <v>1</v>
      </c>
      <c r="N150" s="366">
        <f t="shared" si="46"/>
        <v>1</v>
      </c>
      <c r="O150" s="367" t="b">
        <f t="shared" si="47"/>
        <v>1</v>
      </c>
      <c r="P150" s="365">
        <f>IF(ISERROR('commented data'!$J104),"",'commented data'!$J104)</f>
        <v>94.926803588867188</v>
      </c>
      <c r="Q150" s="368">
        <f t="shared" si="43"/>
        <v>94.926803588867188</v>
      </c>
      <c r="R150" s="368" t="str">
        <f t="shared" si="48"/>
        <v/>
      </c>
      <c r="S150" s="369">
        <f t="shared" si="49"/>
        <v>94.926803588867188</v>
      </c>
      <c r="T150" s="365">
        <f>IF(ISERROR('commented data'!$M104),"",'commented data'!$M104)</f>
        <v>77595.421875</v>
      </c>
      <c r="U150" s="370">
        <f t="shared" si="50"/>
        <v>77595.421875</v>
      </c>
      <c r="V150" s="371">
        <f t="shared" si="51"/>
        <v>77595.421875</v>
      </c>
      <c r="W150" s="383">
        <f t="shared" si="52"/>
        <v>67508.017031249998</v>
      </c>
      <c r="X150" s="365">
        <f>IF(ISERROR('commented data'!$T104),"",'commented data'!$T104)</f>
        <v>107.23419952392578</v>
      </c>
      <c r="Y150" s="384">
        <f t="shared" si="53"/>
        <v>107.23419952392578</v>
      </c>
      <c r="Z150" s="365">
        <f>IF(ISERROR('commented data'!$U104),"",'commented data'!$U104)</f>
        <v>1012.8610229492187</v>
      </c>
      <c r="AA150" s="385">
        <f t="shared" si="54"/>
        <v>1022.989633178711</v>
      </c>
      <c r="AC150" s="427">
        <f t="shared" si="56"/>
        <v>4.6924422745927554</v>
      </c>
      <c r="AD150" s="428">
        <f t="shared" si="55"/>
        <v>0.32889199507269518</v>
      </c>
      <c r="AE150" s="429">
        <f t="shared" si="57"/>
        <v>9.3278080049273058</v>
      </c>
      <c r="AF150" s="430">
        <f t="shared" si="58"/>
        <v>0.96594157475403664</v>
      </c>
    </row>
    <row r="151" spans="1:32" s="5" customFormat="1" x14ac:dyDescent="0.2">
      <c r="A151" s="363">
        <f>'commented data'!$A105</f>
        <v>41185.25</v>
      </c>
      <c r="B151" s="364">
        <f>IF(ISERROR('commented data'!$B105),"",'commented data'!$B105)</f>
        <v>895.04241943359375</v>
      </c>
      <c r="C151" s="364">
        <f>IF(ISERROR('commented data'!$C105),"",'commented data'!$C105)</f>
        <v>441.8389892578125</v>
      </c>
      <c r="D151" s="364">
        <f>IF(ISERROR('commented data'!$D105),"",'commented data'!$D105)</f>
        <v>5797.712890625</v>
      </c>
      <c r="E151" s="364">
        <f>IF(ISERROR('commented data'!$E105),"",'commented data'!$E105)</f>
        <v>10.165209770202637</v>
      </c>
      <c r="F151" s="357">
        <f t="shared" si="44"/>
        <v>94.931520170500249</v>
      </c>
      <c r="G151" s="362">
        <f t="shared" si="45"/>
        <v>49132.544104804183</v>
      </c>
      <c r="H151" s="359">
        <f>IF(ISERROR('commented data'!$N105),"",'commented data'!$N105)</f>
        <v>14.622144205548539</v>
      </c>
      <c r="I151" s="359">
        <f>IFERROR('commented data'!O105,"")</f>
        <v>15.575040552863676</v>
      </c>
      <c r="J151" s="358">
        <f>IF(ISERROR('commented data'!$P105),"",'commented data'!$P105)</f>
        <v>1</v>
      </c>
      <c r="K151" s="328">
        <f>IF(ISERROR('commented data'!$Q105),"",'commented data'!$Q105)</f>
        <v>1</v>
      </c>
      <c r="L151" s="328">
        <f>IF(ISERROR('commented data'!$R105),"",'commented data'!$R105)</f>
        <v>0.72277778387069702</v>
      </c>
      <c r="M151" s="328">
        <f>IF(ISERROR('commented data'!$S105),"",'commented data'!$S105)</f>
        <v>1</v>
      </c>
      <c r="N151" s="366">
        <f t="shared" si="46"/>
        <v>1</v>
      </c>
      <c r="O151" s="367" t="b">
        <f t="shared" si="47"/>
        <v>1</v>
      </c>
      <c r="P151" s="365">
        <f>IF(ISERROR('commented data'!$J105),"",'commented data'!$J105)</f>
        <v>93.99160412920817</v>
      </c>
      <c r="Q151" s="368">
        <f t="shared" si="43"/>
        <v>93.99160412920817</v>
      </c>
      <c r="R151" s="368" t="str">
        <f t="shared" si="48"/>
        <v/>
      </c>
      <c r="S151" s="369">
        <f t="shared" si="49"/>
        <v>93.99160412920817</v>
      </c>
      <c r="T151" s="365">
        <f>IF(ISERROR('commented data'!$M105),"",'commented data'!$M105)</f>
        <v>77872.203125</v>
      </c>
      <c r="U151" s="370">
        <f t="shared" si="50"/>
        <v>77872.203125</v>
      </c>
      <c r="V151" s="371">
        <f t="shared" si="51"/>
        <v>77872.203125</v>
      </c>
      <c r="W151" s="383">
        <f t="shared" si="52"/>
        <v>67748.816718749993</v>
      </c>
      <c r="X151" s="365">
        <f>IF(ISERROR('commented data'!$T105),"",'commented data'!$T105)</f>
        <v>107.11630249023437</v>
      </c>
      <c r="Y151" s="384">
        <f t="shared" si="53"/>
        <v>107.11630249023437</v>
      </c>
      <c r="Z151" s="365">
        <f>IF(ISERROR('commented data'!$U105),"",'commented data'!$U105)</f>
        <v>1012.8599853515625</v>
      </c>
      <c r="AA151" s="385">
        <f t="shared" si="54"/>
        <v>1022.9885852050782</v>
      </c>
      <c r="AC151" s="427">
        <f t="shared" si="56"/>
        <v>4.6642271017132106</v>
      </c>
      <c r="AD151" s="428">
        <f t="shared" si="55"/>
        <v>0.31898379855557141</v>
      </c>
      <c r="AE151" s="429">
        <f t="shared" si="57"/>
        <v>9.3377162014444295</v>
      </c>
      <c r="AF151" s="430">
        <f t="shared" si="58"/>
        <v>0.96696761848710522</v>
      </c>
    </row>
    <row r="152" spans="1:32" s="5" customFormat="1" x14ac:dyDescent="0.2">
      <c r="A152" s="363">
        <f>'commented data'!$A106</f>
        <v>41185.291666666664</v>
      </c>
      <c r="B152" s="364">
        <f>IF(ISERROR('commented data'!$B106),"",'commented data'!$B106)</f>
        <v>894.99627685546875</v>
      </c>
      <c r="C152" s="364">
        <f>IF(ISERROR('commented data'!$C106),"",'commented data'!$C106)</f>
        <v>442.32168579101562</v>
      </c>
      <c r="D152" s="364">
        <f>IF(ISERROR('commented data'!$D106),"",'commented data'!$D106)</f>
        <v>5791.72021484375</v>
      </c>
      <c r="E152" s="364">
        <f>IF(ISERROR('commented data'!$E106),"",'commented data'!$E106)</f>
        <v>10.157600402832031</v>
      </c>
      <c r="F152" s="357">
        <f t="shared" si="44"/>
        <v>94.689426422119141</v>
      </c>
      <c r="G152" s="362">
        <f t="shared" si="45"/>
        <v>49156.980863177501</v>
      </c>
      <c r="H152" s="359">
        <f>IF(ISERROR('commented data'!$N106),"",'commented data'!$N106)</f>
        <v>14.069594622720032</v>
      </c>
      <c r="I152" s="359">
        <f>IFERROR('commented data'!O106,"")</f>
        <v>15.558941761827635</v>
      </c>
      <c r="J152" s="358">
        <f>IF(ISERROR('commented data'!$P106),"",'commented data'!$P106)</f>
        <v>1</v>
      </c>
      <c r="K152" s="328">
        <f>IF(ISERROR('commented data'!$Q106),"",'commented data'!$Q106)</f>
        <v>1</v>
      </c>
      <c r="L152" s="328">
        <f>IF(ISERROR('commented data'!$R106),"",'commented data'!$R106)</f>
        <v>1</v>
      </c>
      <c r="M152" s="328">
        <f>IF(ISERROR('commented data'!$S106),"",'commented data'!$S106)</f>
        <v>1</v>
      </c>
      <c r="N152" s="366">
        <f t="shared" si="46"/>
        <v>1</v>
      </c>
      <c r="O152" s="367" t="b">
        <f t="shared" si="47"/>
        <v>1</v>
      </c>
      <c r="P152" s="365">
        <f>IF(ISERROR('commented data'!$J106),"",'commented data'!$J106)</f>
        <v>93.751907348632813</v>
      </c>
      <c r="Q152" s="368">
        <f t="shared" si="43"/>
        <v>93.751907348632813</v>
      </c>
      <c r="R152" s="368" t="str">
        <f t="shared" si="48"/>
        <v/>
      </c>
      <c r="S152" s="369">
        <f t="shared" si="49"/>
        <v>93.751907348632813</v>
      </c>
      <c r="T152" s="365">
        <f>IF(ISERROR('commented data'!$M106),"",'commented data'!$M106)</f>
        <v>77922.7265625</v>
      </c>
      <c r="U152" s="370">
        <f t="shared" si="50"/>
        <v>77922.7265625</v>
      </c>
      <c r="V152" s="371">
        <f t="shared" si="51"/>
        <v>77922.7265625</v>
      </c>
      <c r="W152" s="383">
        <f t="shared" si="52"/>
        <v>67792.772109375001</v>
      </c>
      <c r="X152" s="365">
        <f>IF(ISERROR('commented data'!$T106),"",'commented data'!$T106)</f>
        <v>107.17310333251953</v>
      </c>
      <c r="Y152" s="384">
        <f t="shared" si="53"/>
        <v>107.17310333251953</v>
      </c>
      <c r="Z152" s="365">
        <f>IF(ISERROR('commented data'!$U106),"",'commented data'!$U106)</f>
        <v>1012.8579711914062</v>
      </c>
      <c r="AA152" s="385">
        <f t="shared" si="54"/>
        <v>1022.9865509033203</v>
      </c>
      <c r="AC152" s="427">
        <f t="shared" si="56"/>
        <v>4.6546463225773644</v>
      </c>
      <c r="AD152" s="428">
        <f t="shared" si="55"/>
        <v>0.33083016585715214</v>
      </c>
      <c r="AE152" s="429">
        <f t="shared" si="57"/>
        <v>9.3258698341428481</v>
      </c>
      <c r="AF152" s="430">
        <f t="shared" si="58"/>
        <v>0.96574086739184684</v>
      </c>
    </row>
    <row r="153" spans="1:32" s="5" customFormat="1" x14ac:dyDescent="0.2">
      <c r="A153" s="363">
        <f>'commented data'!$A107</f>
        <v>41185.333333333336</v>
      </c>
      <c r="B153" s="364">
        <f>IF(ISERROR('commented data'!$B107),"",'commented data'!$B107)</f>
        <v>559.51678466796875</v>
      </c>
      <c r="C153" s="364">
        <f>IF(ISERROR('commented data'!$C107),"",'commented data'!$C107)</f>
        <v>91.235099792480469</v>
      </c>
      <c r="D153" s="364">
        <f>IF(ISERROR('commented data'!$D107),"",'commented data'!$D107)</f>
        <v>1116.31494140625</v>
      </c>
      <c r="E153" s="364">
        <f>IF(ISERROR('commented data'!$E107),"",'commented data'!$E107)</f>
        <v>3.6387550830841064</v>
      </c>
      <c r="F153" s="357">
        <f t="shared" si="44"/>
        <v>82.439100112915042</v>
      </c>
      <c r="G153" s="362">
        <f t="shared" si="45"/>
        <v>15766.73220116634</v>
      </c>
      <c r="H153" s="359">
        <f>IF(ISERROR('commented data'!$N107),"",'commented data'!$N107)</f>
        <v>3.2533988924310324</v>
      </c>
      <c r="I153" s="359">
        <f>IFERROR('commented data'!O107,"")</f>
        <v>2.9988809053108669</v>
      </c>
      <c r="J153" s="358">
        <f>IF(ISERROR('commented data'!$P107),"",'commented data'!$P107)</f>
        <v>0.19729170203208923</v>
      </c>
      <c r="K153" s="328">
        <f>IF(ISERROR('commented data'!$Q107),"",'commented data'!$Q107)</f>
        <v>1</v>
      </c>
      <c r="L153" s="328">
        <f>IF(ISERROR('commented data'!$R107),"",'commented data'!$R107)</f>
        <v>1</v>
      </c>
      <c r="M153" s="328">
        <f>IF(ISERROR('commented data'!$S107),"",'commented data'!$S107)</f>
        <v>1</v>
      </c>
      <c r="N153" s="366">
        <f t="shared" si="46"/>
        <v>1</v>
      </c>
      <c r="O153" s="367" t="b">
        <f t="shared" si="47"/>
        <v>1</v>
      </c>
      <c r="P153" s="365">
        <f>IF(ISERROR('commented data'!$J107),"",'commented data'!$J107)</f>
        <v>81.622871398925781</v>
      </c>
      <c r="Q153" s="368" t="str">
        <f t="shared" si="43"/>
        <v/>
      </c>
      <c r="R153" s="368" t="str">
        <f t="shared" si="48"/>
        <v/>
      </c>
      <c r="S153" s="369">
        <f t="shared" si="49"/>
        <v>81.622871398925781</v>
      </c>
      <c r="T153" s="365">
        <f>IF(ISERROR('commented data'!$M107),"",'commented data'!$M107)</f>
        <v>21550</v>
      </c>
      <c r="U153" s="370" t="str">
        <f t="shared" si="50"/>
        <v/>
      </c>
      <c r="V153" s="371">
        <f t="shared" si="51"/>
        <v>21550</v>
      </c>
      <c r="W153" s="383">
        <f t="shared" si="52"/>
        <v>18748.5</v>
      </c>
      <c r="X153" s="365">
        <f>IF(ISERROR('commented data'!$T107),"",'commented data'!$T107)</f>
        <v>54.777359008789063</v>
      </c>
      <c r="Y153" s="384">
        <f t="shared" si="53"/>
        <v>54.777359008789063</v>
      </c>
      <c r="Z153" s="365">
        <f>IF(ISERROR('commented data'!$U107),"",'commented data'!$U107)</f>
        <v>1012.85400390625</v>
      </c>
      <c r="AA153" s="385">
        <f t="shared" si="54"/>
        <v>1022.9825439453125</v>
      </c>
      <c r="AC153" s="427" t="str">
        <f t="shared" si="56"/>
        <v/>
      </c>
      <c r="AD153" s="428" t="str">
        <f t="shared" si="55"/>
        <v/>
      </c>
      <c r="AE153" s="429" t="str">
        <f t="shared" si="57"/>
        <v/>
      </c>
      <c r="AF153" s="430" t="str">
        <f t="shared" si="58"/>
        <v/>
      </c>
    </row>
    <row r="154" spans="1:32" s="5" customFormat="1" x14ac:dyDescent="0.2">
      <c r="A154" s="363">
        <f>'commented data'!$A108</f>
        <v>41185.375</v>
      </c>
      <c r="B154" s="364">
        <f>IF(ISERROR('commented data'!$B108),"",'commented data'!$B108)</f>
        <v>428.8258056640625</v>
      </c>
      <c r="C154" s="364">
        <f>IF(ISERROR('commented data'!$C108),"",'commented data'!$C108)</f>
        <v>0.33237281441688538</v>
      </c>
      <c r="D154" s="364">
        <f>IF(ISERROR('commented data'!$D108),"",'commented data'!$D108)</f>
        <v>1.1562600135803223</v>
      </c>
      <c r="E154" s="364">
        <f>IF(ISERROR('commented data'!$E108),"",'commented data'!$E108)</f>
        <v>2.4805560111999512</v>
      </c>
      <c r="F154" s="357">
        <f t="shared" si="44"/>
        <v>83.552417984008784</v>
      </c>
      <c r="G154" s="362">
        <f t="shared" si="45"/>
        <v>-49.543183867047546</v>
      </c>
      <c r="H154" s="359">
        <f>IF(ISERROR('commented data'!$N108),"",'commented data'!$N108)</f>
        <v>1.7079262226739168E-4</v>
      </c>
      <c r="I154" s="359">
        <f>IFERROR('commented data'!O108,"")</f>
        <v>3.1061897925798898E-3</v>
      </c>
      <c r="J154" s="358">
        <f>IF(ISERROR('commented data'!$P108),"",'commented data'!$P108)</f>
        <v>0</v>
      </c>
      <c r="K154" s="328">
        <f>IF(ISERROR('commented data'!$Q108),"",'commented data'!$Q108)</f>
        <v>1</v>
      </c>
      <c r="L154" s="328">
        <f>IF(ISERROR('commented data'!$R108),"",'commented data'!$R108)</f>
        <v>1</v>
      </c>
      <c r="M154" s="328">
        <f>IF(ISERROR('commented data'!$S108),"",'commented data'!$S108)</f>
        <v>1</v>
      </c>
      <c r="N154" s="366">
        <f t="shared" si="46"/>
        <v>1</v>
      </c>
      <c r="O154" s="367" t="b">
        <f t="shared" si="47"/>
        <v>0</v>
      </c>
      <c r="P154" s="365">
        <f>IF(ISERROR('commented data'!$J108),"",'commented data'!$J108)</f>
        <v>82.725166320800781</v>
      </c>
      <c r="Q154" s="368" t="str">
        <f t="shared" si="43"/>
        <v/>
      </c>
      <c r="R154" s="368" t="str">
        <f t="shared" si="48"/>
        <v/>
      </c>
      <c r="S154" s="369">
        <f t="shared" si="49"/>
        <v>82.725166320800781</v>
      </c>
      <c r="T154" s="365">
        <f>IF(ISERROR('commented data'!$M108),"",'commented data'!$M108)</f>
        <v>-63.687599182128906</v>
      </c>
      <c r="U154" s="370" t="str">
        <f t="shared" si="50"/>
        <v/>
      </c>
      <c r="V154" s="371">
        <f t="shared" si="51"/>
        <v>-63.687599182128906</v>
      </c>
      <c r="W154" s="383">
        <f t="shared" si="52"/>
        <v>-55.408211288452151</v>
      </c>
      <c r="X154" s="365">
        <f>IF(ISERROR('commented data'!$T108),"",'commented data'!$T108)</f>
        <v>35.267009735107422</v>
      </c>
      <c r="Y154" s="384">
        <f t="shared" si="53"/>
        <v>35.267009735107422</v>
      </c>
      <c r="Z154" s="365">
        <f>IF(ISERROR('commented data'!$U108),"",'commented data'!$U108)</f>
        <v>1012.843017578125</v>
      </c>
      <c r="AA154" s="385">
        <f t="shared" si="54"/>
        <v>1022.9714477539062</v>
      </c>
      <c r="AC154" s="427" t="str">
        <f t="shared" si="56"/>
        <v/>
      </c>
      <c r="AD154" s="428" t="str">
        <f t="shared" si="55"/>
        <v/>
      </c>
      <c r="AE154" s="429" t="str">
        <f t="shared" si="57"/>
        <v/>
      </c>
      <c r="AF154" s="430" t="str">
        <f t="shared" si="58"/>
        <v/>
      </c>
    </row>
    <row r="155" spans="1:32" s="5" customFormat="1" x14ac:dyDescent="0.2">
      <c r="A155" s="363">
        <f>'commented data'!$A109</f>
        <v>41185.416666666664</v>
      </c>
      <c r="B155" s="364">
        <f>IF(ISERROR('commented data'!$B109),"",'commented data'!$B109)</f>
        <v>206.30000305175781</v>
      </c>
      <c r="C155" s="364">
        <f>IF(ISERROR('commented data'!$C109),"",'commented data'!$C109)</f>
        <v>99.664047241210937</v>
      </c>
      <c r="D155" s="364">
        <f>IF(ISERROR('commented data'!$D109),"",'commented data'!$D109)</f>
        <v>1.0381829738616943</v>
      </c>
      <c r="E155" s="364">
        <f>IF(ISERROR('commented data'!$E109),"",'commented data'!$E109)</f>
        <v>0.39504939317703247</v>
      </c>
      <c r="F155" s="357">
        <f t="shared" si="44"/>
        <v>33.952654304504392</v>
      </c>
      <c r="G155" s="362">
        <f t="shared" si="45"/>
        <v>19329.885061821431</v>
      </c>
      <c r="H155" s="359">
        <f>IF(ISERROR('commented data'!$N109),"",'commented data'!$N109)</f>
        <v>1.8946873917691391E-2</v>
      </c>
      <c r="I155" s="359">
        <f>IFERROR('commented data'!O109,"")</f>
        <v>2.7889863165413463E-3</v>
      </c>
      <c r="J155" s="358">
        <f>IF(ISERROR('commented data'!$P109),"",'commented data'!$P109)</f>
        <v>0</v>
      </c>
      <c r="K155" s="328">
        <f>IF(ISERROR('commented data'!$Q109),"",'commented data'!$Q109)</f>
        <v>1</v>
      </c>
      <c r="L155" s="328">
        <f>IF(ISERROR('commented data'!$R109),"",'commented data'!$R109)</f>
        <v>1</v>
      </c>
      <c r="M155" s="328">
        <f>IF(ISERROR('commented data'!$S109),"",'commented data'!$S109)</f>
        <v>1</v>
      </c>
      <c r="N155" s="366">
        <f t="shared" si="46"/>
        <v>0</v>
      </c>
      <c r="O155" s="367" t="b">
        <f t="shared" si="47"/>
        <v>1</v>
      </c>
      <c r="P155" s="365">
        <f>IF(ISERROR('commented data'!$J109),"",'commented data'!$J109)</f>
        <v>33.616489410400391</v>
      </c>
      <c r="Q155" s="368" t="str">
        <f t="shared" si="43"/>
        <v/>
      </c>
      <c r="R155" s="368" t="str">
        <f t="shared" si="48"/>
        <v/>
      </c>
      <c r="S155" s="369">
        <f t="shared" si="49"/>
        <v>33.616489410400391</v>
      </c>
      <c r="T155" s="365">
        <f>IF(ISERROR('commented data'!$M109),"",'commented data'!$M109)</f>
        <v>29702.130859375</v>
      </c>
      <c r="U155" s="370" t="str">
        <f t="shared" si="50"/>
        <v/>
      </c>
      <c r="V155" s="371">
        <f t="shared" si="51"/>
        <v>29702.130859375</v>
      </c>
      <c r="W155" s="383">
        <f t="shared" si="52"/>
        <v>25840.85384765625</v>
      </c>
      <c r="X155" s="365">
        <f>IF(ISERROR('commented data'!$T109),"",'commented data'!$T109)</f>
        <v>95.51336669921875</v>
      </c>
      <c r="Y155" s="384">
        <f t="shared" si="53"/>
        <v>95.51336669921875</v>
      </c>
      <c r="Z155" s="365">
        <f>IF(ISERROR('commented data'!$U109),"",'commented data'!$U109)</f>
        <v>1012.85302734375</v>
      </c>
      <c r="AA155" s="385">
        <f t="shared" si="54"/>
        <v>1022.9815576171875</v>
      </c>
      <c r="AC155" s="427" t="str">
        <f t="shared" si="56"/>
        <v/>
      </c>
      <c r="AD155" s="428" t="str">
        <f t="shared" si="55"/>
        <v/>
      </c>
      <c r="AE155" s="429" t="str">
        <f t="shared" si="57"/>
        <v/>
      </c>
      <c r="AF155" s="430" t="str">
        <f t="shared" si="58"/>
        <v/>
      </c>
    </row>
    <row r="156" spans="1:32" s="5" customFormat="1" x14ac:dyDescent="0.2">
      <c r="A156" s="363">
        <f>'commented data'!$A110</f>
        <v>41185.458333333336</v>
      </c>
      <c r="B156" s="364">
        <f>IF(ISERROR('commented data'!$B110),"",'commented data'!$B110)</f>
        <v>166.55349731445312</v>
      </c>
      <c r="C156" s="364">
        <f>IF(ISERROR('commented data'!$C110),"",'commented data'!$C110)</f>
        <v>257.43051147460937</v>
      </c>
      <c r="D156" s="364">
        <f>IF(ISERROR('commented data'!$D110),"",'commented data'!$D110)</f>
        <v>0.9635167121887207</v>
      </c>
      <c r="E156" s="364">
        <f>IF(ISERROR('commented data'!$E110),"",'commented data'!$E110)</f>
        <v>3.2588690519332886E-3</v>
      </c>
      <c r="F156" s="357">
        <f t="shared" si="44"/>
        <v>-6.2398082297295335E-3</v>
      </c>
      <c r="G156" s="362">
        <f t="shared" si="45"/>
        <v>37699.833490906683</v>
      </c>
      <c r="H156" s="359">
        <f>IF(ISERROR('commented data'!$N110),"",'commented data'!$N110)</f>
        <v>-0.19924705972248374</v>
      </c>
      <c r="I156" s="359">
        <f>IFERROR('commented data'!O110,"")</f>
        <v>2.5884020386672604E-3</v>
      </c>
      <c r="J156" s="358">
        <f>IF(ISERROR('commented data'!$P110),"",'commented data'!$P110)</f>
        <v>0</v>
      </c>
      <c r="K156" s="328">
        <f>IF(ISERROR('commented data'!$Q110),"",'commented data'!$Q110)</f>
        <v>1</v>
      </c>
      <c r="L156" s="328">
        <f>IF(ISERROR('commented data'!$R110),"",'commented data'!$R110)</f>
        <v>1</v>
      </c>
      <c r="M156" s="328">
        <f>IF(ISERROR('commented data'!$S110),"",'commented data'!$S110)</f>
        <v>1</v>
      </c>
      <c r="N156" s="366">
        <f t="shared" si="46"/>
        <v>1</v>
      </c>
      <c r="O156" s="367" t="b">
        <f t="shared" si="47"/>
        <v>0</v>
      </c>
      <c r="P156" s="365">
        <f>IF(ISERROR('commented data'!$J110),"",'commented data'!$J110)</f>
        <v>-6.1780279502272606E-3</v>
      </c>
      <c r="Q156" s="368" t="str">
        <f t="shared" si="43"/>
        <v/>
      </c>
      <c r="R156" s="368" t="str">
        <f t="shared" si="48"/>
        <v/>
      </c>
      <c r="S156" s="369">
        <f t="shared" si="49"/>
        <v>-6.1780279502272606E-3</v>
      </c>
      <c r="T156" s="365">
        <f>IF(ISERROR('commented data'!$M110),"",'commented data'!$M110)</f>
        <v>57613.76953125</v>
      </c>
      <c r="U156" s="370" t="str">
        <f t="shared" si="50"/>
        <v/>
      </c>
      <c r="V156" s="371">
        <f t="shared" si="51"/>
        <v>57613.76953125</v>
      </c>
      <c r="W156" s="383">
        <f t="shared" si="52"/>
        <v>50123.9794921875</v>
      </c>
      <c r="X156" s="365">
        <f>IF(ISERROR('commented data'!$T110),"",'commented data'!$T110)</f>
        <v>93.512252807617187</v>
      </c>
      <c r="Y156" s="384">
        <f t="shared" si="53"/>
        <v>93.512252807617187</v>
      </c>
      <c r="Z156" s="365">
        <f>IF(ISERROR('commented data'!$U110),"",'commented data'!$U110)</f>
        <v>1012.8709716796875</v>
      </c>
      <c r="AA156" s="385">
        <f t="shared" si="54"/>
        <v>1022.9996813964843</v>
      </c>
      <c r="AC156" s="427" t="str">
        <f t="shared" si="56"/>
        <v/>
      </c>
      <c r="AD156" s="428" t="str">
        <f t="shared" si="55"/>
        <v/>
      </c>
      <c r="AE156" s="429" t="str">
        <f t="shared" si="57"/>
        <v/>
      </c>
      <c r="AF156" s="430" t="str">
        <f t="shared" si="58"/>
        <v/>
      </c>
    </row>
    <row r="157" spans="1:32" s="5" customFormat="1" x14ac:dyDescent="0.2">
      <c r="A157" s="363">
        <f>'commented data'!$A111</f>
        <v>41185.5</v>
      </c>
      <c r="B157" s="364">
        <f>IF(ISERROR('commented data'!$B111),"",'commented data'!$B111)</f>
        <v>178.32279968261719</v>
      </c>
      <c r="C157" s="364">
        <f>IF(ISERROR('commented data'!$C111),"",'commented data'!$C111)</f>
        <v>288.24798583984375</v>
      </c>
      <c r="D157" s="364">
        <f>IF(ISERROR('commented data'!$D111),"",'commented data'!$D111)</f>
        <v>0.92305529117584229</v>
      </c>
      <c r="E157" s="364">
        <f>IF(ISERROR('commented data'!$E111),"",'commented data'!$E111)</f>
        <v>3.060811897739768E-3</v>
      </c>
      <c r="F157" s="357">
        <f t="shared" si="44"/>
        <v>-0.45079785615205764</v>
      </c>
      <c r="G157" s="362">
        <f t="shared" si="45"/>
        <v>38687.677493871364</v>
      </c>
      <c r="H157" s="359">
        <f>IF(ISERROR('commented data'!$N111),"",'commented data'!$N111)</f>
        <v>0.38730563426416664</v>
      </c>
      <c r="I157" s="359">
        <f>IFERROR('commented data'!O111,"")</f>
        <v>2.4797060261204681E-3</v>
      </c>
      <c r="J157" s="358">
        <f>IF(ISERROR('commented data'!$P111),"",'commented data'!$P111)</f>
        <v>0</v>
      </c>
      <c r="K157" s="328">
        <f>IF(ISERROR('commented data'!$Q111),"",'commented data'!$Q111)</f>
        <v>1</v>
      </c>
      <c r="L157" s="328">
        <f>IF(ISERROR('commented data'!$R111),"",'commented data'!$R111)</f>
        <v>1</v>
      </c>
      <c r="M157" s="328">
        <f>IF(ISERROR('commented data'!$S111),"",'commented data'!$S111)</f>
        <v>1</v>
      </c>
      <c r="N157" s="366">
        <f t="shared" si="46"/>
        <v>1</v>
      </c>
      <c r="O157" s="367" t="b">
        <f t="shared" si="47"/>
        <v>0</v>
      </c>
      <c r="P157" s="365">
        <f>IF(ISERROR('commented data'!$J111),"",'commented data'!$J111)</f>
        <v>-0.44633451104164124</v>
      </c>
      <c r="Q157" s="368" t="str">
        <f t="shared" si="43"/>
        <v/>
      </c>
      <c r="R157" s="368" t="str">
        <f t="shared" si="48"/>
        <v/>
      </c>
      <c r="S157" s="369">
        <f t="shared" si="49"/>
        <v>-0.44633451104164124</v>
      </c>
      <c r="T157" s="365">
        <f>IF(ISERROR('commented data'!$M111),"",'commented data'!$M111)</f>
        <v>58324.37109375</v>
      </c>
      <c r="U157" s="370" t="str">
        <f t="shared" si="50"/>
        <v/>
      </c>
      <c r="V157" s="371">
        <f t="shared" si="51"/>
        <v>58324.37109375</v>
      </c>
      <c r="W157" s="383">
        <f t="shared" si="52"/>
        <v>50742.202851562499</v>
      </c>
      <c r="X157" s="365">
        <f>IF(ISERROR('commented data'!$T111),"",'commented data'!$T111)</f>
        <v>88.557952880859375</v>
      </c>
      <c r="Y157" s="384">
        <f t="shared" si="53"/>
        <v>88.557952880859375</v>
      </c>
      <c r="Z157" s="365">
        <f>IF(ISERROR('commented data'!$U111),"",'commented data'!$U111)</f>
        <v>1012.8740234375</v>
      </c>
      <c r="AA157" s="385">
        <f t="shared" si="54"/>
        <v>1023.002763671875</v>
      </c>
      <c r="AC157" s="427" t="str">
        <f t="shared" si="56"/>
        <v/>
      </c>
      <c r="AD157" s="428" t="str">
        <f t="shared" si="55"/>
        <v/>
      </c>
      <c r="AE157" s="429" t="str">
        <f t="shared" si="57"/>
        <v/>
      </c>
      <c r="AF157" s="430" t="str">
        <f t="shared" si="58"/>
        <v/>
      </c>
    </row>
    <row r="158" spans="1:32" s="5" customFormat="1" x14ac:dyDescent="0.2">
      <c r="A158" s="363">
        <f>'commented data'!$A112</f>
        <v>41185.541666666664</v>
      </c>
      <c r="B158" s="364">
        <f>IF(ISERROR('commented data'!$B112),"",'commented data'!$B112)</f>
        <v>187.48370361328125</v>
      </c>
      <c r="C158" s="364">
        <f>IF(ISERROR('commented data'!$C112),"",'commented data'!$C112)</f>
        <v>96.292510986328125</v>
      </c>
      <c r="D158" s="364">
        <f>IF(ISERROR('commented data'!$D112),"",'commented data'!$D112)</f>
        <v>0.93051910400390625</v>
      </c>
      <c r="E158" s="364">
        <f>IF(ISERROR('commented data'!$E112),"",'commented data'!$E112)</f>
        <v>0.75316727161407471</v>
      </c>
      <c r="F158" s="357">
        <f t="shared" si="44"/>
        <v>1.1017180407047271</v>
      </c>
      <c r="G158" s="362">
        <f t="shared" si="45"/>
        <v>16397.46190347859</v>
      </c>
      <c r="H158" s="359">
        <f>IF(ISERROR('commented data'!$N112),"",'commented data'!$N112)</f>
        <v>2.3527641972592939</v>
      </c>
      <c r="I158" s="359">
        <f>IFERROR('commented data'!O112,"")</f>
        <v>2.4997568961219918E-3</v>
      </c>
      <c r="J158" s="358">
        <f>IF(ISERROR('commented data'!$P112),"",'commented data'!$P112)</f>
        <v>3.3333338797092438E-2</v>
      </c>
      <c r="K158" s="328">
        <f>IF(ISERROR('commented data'!$Q112),"",'commented data'!$Q112)</f>
        <v>1</v>
      </c>
      <c r="L158" s="328">
        <f>IF(ISERROR('commented data'!$R112),"",'commented data'!$R112)</f>
        <v>1</v>
      </c>
      <c r="M158" s="328">
        <f>IF(ISERROR('commented data'!$S112),"",'commented data'!$S112)</f>
        <v>1</v>
      </c>
      <c r="N158" s="366">
        <f t="shared" si="46"/>
        <v>1</v>
      </c>
      <c r="O158" s="367" t="b">
        <f t="shared" si="47"/>
        <v>1</v>
      </c>
      <c r="P158" s="365">
        <f>IF(ISERROR('commented data'!$J112),"",'commented data'!$J112)</f>
        <v>1.0908099412918091</v>
      </c>
      <c r="Q158" s="368" t="str">
        <f t="shared" si="43"/>
        <v/>
      </c>
      <c r="R158" s="368" t="str">
        <f t="shared" si="48"/>
        <v/>
      </c>
      <c r="S158" s="369">
        <f t="shared" si="49"/>
        <v>1.0908099412918091</v>
      </c>
      <c r="T158" s="365">
        <f>IF(ISERROR('commented data'!$M112),"",'commented data'!$M112)</f>
        <v>22023.169921875</v>
      </c>
      <c r="U158" s="370" t="str">
        <f t="shared" si="50"/>
        <v/>
      </c>
      <c r="V158" s="371">
        <f t="shared" si="51"/>
        <v>22023.169921875</v>
      </c>
      <c r="W158" s="383">
        <f t="shared" si="52"/>
        <v>19160.157832031251</v>
      </c>
      <c r="X158" s="365">
        <f>IF(ISERROR('commented data'!$T112),"",'commented data'!$T112)</f>
        <v>49.088489532470703</v>
      </c>
      <c r="Y158" s="384">
        <f t="shared" si="53"/>
        <v>49.088489532470703</v>
      </c>
      <c r="Z158" s="365">
        <f>IF(ISERROR('commented data'!$U112),"",'commented data'!$U112)</f>
        <v>1012.8590087890625</v>
      </c>
      <c r="AA158" s="385">
        <f t="shared" si="54"/>
        <v>1022.9875988769531</v>
      </c>
      <c r="AC158" s="427" t="str">
        <f t="shared" si="56"/>
        <v/>
      </c>
      <c r="AD158" s="428" t="str">
        <f t="shared" si="55"/>
        <v/>
      </c>
      <c r="AE158" s="429" t="str">
        <f t="shared" si="57"/>
        <v/>
      </c>
      <c r="AF158" s="430" t="str">
        <f t="shared" si="58"/>
        <v/>
      </c>
    </row>
    <row r="159" spans="1:32" s="5" customFormat="1" x14ac:dyDescent="0.2">
      <c r="A159" s="363">
        <f>'commented data'!$A113</f>
        <v>41185.583333333336</v>
      </c>
      <c r="B159" s="364">
        <f>IF(ISERROR('commented data'!$B113),"",'commented data'!$B113)</f>
        <v>173.31880187988281</v>
      </c>
      <c r="C159" s="364">
        <f>IF(ISERROR('commented data'!$C113),"",'commented data'!$C113)</f>
        <v>10.253689765930176</v>
      </c>
      <c r="D159" s="364">
        <f>IF(ISERROR('commented data'!$D113),"",'commented data'!$D113)</f>
        <v>1.0320819616317749</v>
      </c>
      <c r="E159" s="364">
        <f>IF(ISERROR('commented data'!$E113),"",'commented data'!$E113)</f>
        <v>1.1724430322647095</v>
      </c>
      <c r="F159" s="357">
        <f t="shared" si="44"/>
        <v>2.0769043421745299</v>
      </c>
      <c r="G159" s="362">
        <f t="shared" si="45"/>
        <v>2556.034445447161</v>
      </c>
      <c r="H159" s="359">
        <f>IF(ISERROR('commented data'!$N113),"",'commented data'!$N113)</f>
        <v>3.293723983643105E-2</v>
      </c>
      <c r="I159" s="359">
        <f>IFERROR('commented data'!O113,"")</f>
        <v>2.7725964892616668E-3</v>
      </c>
      <c r="J159" s="358">
        <f>IF(ISERROR('commented data'!$P113),"",'commented data'!$P113)</f>
        <v>0</v>
      </c>
      <c r="K159" s="328">
        <f>IF(ISERROR('commented data'!$Q113),"",'commented data'!$Q113)</f>
        <v>1</v>
      </c>
      <c r="L159" s="328">
        <f>IF(ISERROR('commented data'!$R113),"",'commented data'!$R113)</f>
        <v>1</v>
      </c>
      <c r="M159" s="328">
        <f>IF(ISERROR('commented data'!$S113),"",'commented data'!$S113)</f>
        <v>1</v>
      </c>
      <c r="N159" s="366">
        <f t="shared" si="46"/>
        <v>1</v>
      </c>
      <c r="O159" s="367" t="b">
        <f t="shared" si="47"/>
        <v>1</v>
      </c>
      <c r="P159" s="365">
        <f>IF(ISERROR('commented data'!$J113),"",'commented data'!$J113)</f>
        <v>2.0563409328460693</v>
      </c>
      <c r="Q159" s="368" t="str">
        <f t="shared" si="43"/>
        <v/>
      </c>
      <c r="R159" s="368" t="str">
        <f t="shared" si="48"/>
        <v/>
      </c>
      <c r="S159" s="369">
        <f t="shared" si="49"/>
        <v>2.0563409328460693</v>
      </c>
      <c r="T159" s="365">
        <f>IF(ISERROR('commented data'!$M113),"",'commented data'!$M113)</f>
        <v>3330.8369140625</v>
      </c>
      <c r="U159" s="370" t="str">
        <f t="shared" si="50"/>
        <v/>
      </c>
      <c r="V159" s="371">
        <f t="shared" si="51"/>
        <v>3330.8369140625</v>
      </c>
      <c r="W159" s="383">
        <f t="shared" si="52"/>
        <v>2897.8281152343748</v>
      </c>
      <c r="X159" s="365">
        <f>IF(ISERROR('commented data'!$T113),"",'commented data'!$T113)</f>
        <v>39.495281219482422</v>
      </c>
      <c r="Y159" s="384">
        <f t="shared" si="53"/>
        <v>39.495281219482422</v>
      </c>
      <c r="Z159" s="365">
        <f>IF(ISERROR('commented data'!$U113),"",'commented data'!$U113)</f>
        <v>1012.8380126953125</v>
      </c>
      <c r="AA159" s="385">
        <f t="shared" si="54"/>
        <v>1022.9663928222657</v>
      </c>
      <c r="AC159" s="427" t="str">
        <f t="shared" si="56"/>
        <v/>
      </c>
      <c r="AD159" s="428" t="str">
        <f t="shared" si="55"/>
        <v/>
      </c>
      <c r="AE159" s="429" t="str">
        <f t="shared" si="57"/>
        <v/>
      </c>
      <c r="AF159" s="430" t="str">
        <f t="shared" si="58"/>
        <v/>
      </c>
    </row>
    <row r="160" spans="1:32" s="5" customFormat="1" x14ac:dyDescent="0.2">
      <c r="A160" s="363">
        <f>'commented data'!$A114</f>
        <v>41185.625</v>
      </c>
      <c r="B160" s="364">
        <f>IF(ISERROR('commented data'!$B114),"",'commented data'!$B114)</f>
        <v>153.90010070800781</v>
      </c>
      <c r="C160" s="364">
        <f>IF(ISERROR('commented data'!$C114),"",'commented data'!$C114)</f>
        <v>219.13600158691406</v>
      </c>
      <c r="D160" s="364">
        <f>IF(ISERROR('commented data'!$D114),"",'commented data'!$D114)</f>
        <v>1.0256730318069458</v>
      </c>
      <c r="E160" s="364">
        <f>IF(ISERROR('commented data'!$E114),"",'commented data'!$E114)</f>
        <v>4.4520148076117039E-3</v>
      </c>
      <c r="F160" s="357">
        <f t="shared" si="44"/>
        <v>0.4423467627167702</v>
      </c>
      <c r="G160" s="362">
        <f t="shared" si="45"/>
        <v>31804.484124660954</v>
      </c>
      <c r="H160" s="359">
        <f>IF(ISERROR('commented data'!$N114),"",'commented data'!$N114)</f>
        <v>-7.6109310092103893E-2</v>
      </c>
      <c r="I160" s="359">
        <f>IFERROR('commented data'!O114,"")</f>
        <v>2.7553794687217954E-3</v>
      </c>
      <c r="J160" s="358">
        <f>IF(ISERROR('commented data'!$P114),"",'commented data'!$P114)</f>
        <v>0</v>
      </c>
      <c r="K160" s="328">
        <f>IF(ISERROR('commented data'!$Q114),"",'commented data'!$Q114)</f>
        <v>1</v>
      </c>
      <c r="L160" s="328">
        <f>IF(ISERROR('commented data'!$R114),"",'commented data'!$R114)</f>
        <v>1</v>
      </c>
      <c r="M160" s="328">
        <f>IF(ISERROR('commented data'!$S114),"",'commented data'!$S114)</f>
        <v>1</v>
      </c>
      <c r="N160" s="366">
        <f t="shared" si="46"/>
        <v>1</v>
      </c>
      <c r="O160" s="367" t="b">
        <f t="shared" si="47"/>
        <v>1</v>
      </c>
      <c r="P160" s="365">
        <f>IF(ISERROR('commented data'!$J114),"",'commented data'!$J114)</f>
        <v>0.43796709179878235</v>
      </c>
      <c r="Q160" s="368" t="str">
        <f t="shared" si="43"/>
        <v/>
      </c>
      <c r="R160" s="368" t="str">
        <f t="shared" si="48"/>
        <v/>
      </c>
      <c r="S160" s="369">
        <f t="shared" si="49"/>
        <v>0.43796709179878235</v>
      </c>
      <c r="T160" s="365">
        <f>IF(ISERROR('commented data'!$M114),"",'commented data'!$M114)</f>
        <v>49590.5390625</v>
      </c>
      <c r="U160" s="370" t="str">
        <f t="shared" si="50"/>
        <v/>
      </c>
      <c r="V160" s="371">
        <f t="shared" si="51"/>
        <v>49590.5390625</v>
      </c>
      <c r="W160" s="383">
        <f t="shared" si="52"/>
        <v>43143.768984374998</v>
      </c>
      <c r="X160" s="365">
        <f>IF(ISERROR('commented data'!$T114),"",'commented data'!$T114)</f>
        <v>100.94259643554687</v>
      </c>
      <c r="Y160" s="384">
        <f t="shared" si="53"/>
        <v>100.94259643554687</v>
      </c>
      <c r="Z160" s="365">
        <f>IF(ISERROR('commented data'!$U114),"",'commented data'!$U114)</f>
        <v>1012.8460083007812</v>
      </c>
      <c r="AA160" s="385">
        <f t="shared" si="54"/>
        <v>1022.974468383789</v>
      </c>
      <c r="AC160" s="427" t="str">
        <f t="shared" si="56"/>
        <v/>
      </c>
      <c r="AD160" s="428" t="str">
        <f t="shared" si="55"/>
        <v/>
      </c>
      <c r="AE160" s="429" t="str">
        <f t="shared" si="57"/>
        <v/>
      </c>
      <c r="AF160" s="430" t="str">
        <f t="shared" si="58"/>
        <v/>
      </c>
    </row>
    <row r="161" spans="1:32" s="5" customFormat="1" x14ac:dyDescent="0.2">
      <c r="A161" s="363">
        <f>'commented data'!$A115</f>
        <v>41185.666666666664</v>
      </c>
      <c r="B161" s="364">
        <f>IF(ISERROR('commented data'!$B115),"",'commented data'!$B115)</f>
        <v>190.48309326171875</v>
      </c>
      <c r="C161" s="364">
        <f>IF(ISERROR('commented data'!$C115),"",'commented data'!$C115)</f>
        <v>320.2449951171875</v>
      </c>
      <c r="D161" s="364">
        <f>IF(ISERROR('commented data'!$D115),"",'commented data'!$D115)</f>
        <v>0.86193639039993286</v>
      </c>
      <c r="E161" s="364">
        <f>IF(ISERROR('commented data'!$E115),"",'commented data'!$E115)</f>
        <v>2.6133530773222446E-3</v>
      </c>
      <c r="F161" s="357">
        <f t="shared" si="44"/>
        <v>-0.45089378595352175</v>
      </c>
      <c r="G161" s="362">
        <f t="shared" si="45"/>
        <v>39708.35931962973</v>
      </c>
      <c r="H161" s="359">
        <f>IF(ISERROR('commented data'!$N115),"",'commented data'!$N115)</f>
        <v>2.8662996188008036</v>
      </c>
      <c r="I161" s="359">
        <f>IFERROR('commented data'!O115,"")</f>
        <v>2.3155155296109694E-3</v>
      </c>
      <c r="J161" s="358">
        <f>IF(ISERROR('commented data'!$P115),"",'commented data'!$P115)</f>
        <v>0</v>
      </c>
      <c r="K161" s="328">
        <f>IF(ISERROR('commented data'!$Q115),"",'commented data'!$Q115)</f>
        <v>1</v>
      </c>
      <c r="L161" s="328">
        <f>IF(ISERROR('commented data'!$R115),"",'commented data'!$R115)</f>
        <v>1</v>
      </c>
      <c r="M161" s="328">
        <f>IF(ISERROR('commented data'!$S115),"",'commented data'!$S115)</f>
        <v>1</v>
      </c>
      <c r="N161" s="366">
        <f t="shared" si="46"/>
        <v>1</v>
      </c>
      <c r="O161" s="367" t="b">
        <f t="shared" si="47"/>
        <v>0</v>
      </c>
      <c r="P161" s="365">
        <f>IF(ISERROR('commented data'!$J115),"",'commented data'!$J115)</f>
        <v>-0.44642949104309082</v>
      </c>
      <c r="Q161" s="368" t="str">
        <f t="shared" si="43"/>
        <v/>
      </c>
      <c r="R161" s="368" t="str">
        <f t="shared" si="48"/>
        <v/>
      </c>
      <c r="S161" s="369">
        <f t="shared" si="49"/>
        <v>-0.44642949104309082</v>
      </c>
      <c r="T161" s="365">
        <f>IF(ISERROR('commented data'!$M115),"",'commented data'!$M115)</f>
        <v>58947.3203125</v>
      </c>
      <c r="U161" s="370" t="str">
        <f t="shared" si="50"/>
        <v/>
      </c>
      <c r="V161" s="371">
        <f t="shared" si="51"/>
        <v>58947.3203125</v>
      </c>
      <c r="W161" s="383">
        <f t="shared" si="52"/>
        <v>51284.168671874999</v>
      </c>
      <c r="X161" s="365">
        <f>IF(ISERROR('commented data'!$T115),"",'commented data'!$T115)</f>
        <v>83.020233154296875</v>
      </c>
      <c r="Y161" s="384">
        <f t="shared" si="53"/>
        <v>83.020233154296875</v>
      </c>
      <c r="Z161" s="365">
        <f>IF(ISERROR('commented data'!$U115),"",'commented data'!$U115)</f>
        <v>1012.8619995117187</v>
      </c>
      <c r="AA161" s="385">
        <f t="shared" si="54"/>
        <v>1022.990619506836</v>
      </c>
      <c r="AC161" s="427" t="str">
        <f t="shared" si="56"/>
        <v/>
      </c>
      <c r="AD161" s="428" t="str">
        <f t="shared" si="55"/>
        <v/>
      </c>
      <c r="AE161" s="429" t="str">
        <f t="shared" si="57"/>
        <v/>
      </c>
      <c r="AF161" s="430" t="str">
        <f t="shared" si="58"/>
        <v/>
      </c>
    </row>
    <row r="162" spans="1:32" s="5" customFormat="1" x14ac:dyDescent="0.2">
      <c r="A162" s="363">
        <f>'commented data'!$A116</f>
        <v>41185.708333333336</v>
      </c>
      <c r="B162" s="364">
        <f>IF(ISERROR('commented data'!$B116),"",'commented data'!$B116)</f>
        <v>611.1751708984375</v>
      </c>
      <c r="C162" s="364">
        <f>IF(ISERROR('commented data'!$C116),"",'commented data'!$C116)</f>
        <v>98.777687072753906</v>
      </c>
      <c r="D162" s="364">
        <f>IF(ISERROR('commented data'!$D116),"",'commented data'!$D116)</f>
        <v>604.31298828125</v>
      </c>
      <c r="E162" s="364">
        <f>IF(ISERROR('commented data'!$E116),"",'commented data'!$E116)</f>
        <v>2.5916669368743896</v>
      </c>
      <c r="F162" s="357">
        <f t="shared" si="44"/>
        <v>628.73097961425776</v>
      </c>
      <c r="G162" s="362">
        <f t="shared" si="45"/>
        <v>16021.308888517453</v>
      </c>
      <c r="H162" s="359">
        <f>IF(ISERROR('commented data'!$N116),"",'commented data'!$N116)</f>
        <v>1.1612144041622741</v>
      </c>
      <c r="I162" s="359">
        <f>IFERROR('commented data'!O116,"")</f>
        <v>1.6234331497032883</v>
      </c>
      <c r="J162" s="358">
        <f>IF(ISERROR('commented data'!$P116),"",'commented data'!$P116)</f>
        <v>0.24166670441627502</v>
      </c>
      <c r="K162" s="328">
        <f>IF(ISERROR('commented data'!$Q116),"",'commented data'!$Q116)</f>
        <v>1</v>
      </c>
      <c r="L162" s="328">
        <f>IF(ISERROR('commented data'!$R116),"",'commented data'!$R116)</f>
        <v>1</v>
      </c>
      <c r="M162" s="328">
        <f>IF(ISERROR('commented data'!$S116),"",'commented data'!$S116)</f>
        <v>1</v>
      </c>
      <c r="N162" s="366">
        <f t="shared" si="46"/>
        <v>1</v>
      </c>
      <c r="O162" s="367" t="b">
        <f t="shared" si="47"/>
        <v>1</v>
      </c>
      <c r="P162" s="365">
        <f>IF(ISERROR('commented data'!$J116),"",'commented data'!$J116)</f>
        <v>622.50592041015625</v>
      </c>
      <c r="Q162" s="368" t="str">
        <f t="shared" si="43"/>
        <v/>
      </c>
      <c r="R162" s="368" t="str">
        <f t="shared" si="48"/>
        <v/>
      </c>
      <c r="S162" s="369">
        <f t="shared" si="49"/>
        <v>622.50592041015625</v>
      </c>
      <c r="T162" s="365">
        <f>IF(ISERROR('commented data'!$M116),"",'commented data'!$M116)</f>
        <v>21659.44921875</v>
      </c>
      <c r="U162" s="370" t="str">
        <f t="shared" si="50"/>
        <v/>
      </c>
      <c r="V162" s="371">
        <f t="shared" si="51"/>
        <v>21659.44921875</v>
      </c>
      <c r="W162" s="383">
        <f t="shared" si="52"/>
        <v>18843.720820312501</v>
      </c>
      <c r="X162" s="365">
        <f>IF(ISERROR('commented data'!$T116),"",'commented data'!$T116)</f>
        <v>51.205661773681641</v>
      </c>
      <c r="Y162" s="384">
        <f t="shared" si="53"/>
        <v>51.205661773681641</v>
      </c>
      <c r="Z162" s="365">
        <f>IF(ISERROR('commented data'!$U116),"",'commented data'!$U116)</f>
        <v>1012.85400390625</v>
      </c>
      <c r="AA162" s="385">
        <f t="shared" si="54"/>
        <v>1022.9825439453125</v>
      </c>
      <c r="AC162" s="427" t="str">
        <f t="shared" si="56"/>
        <v/>
      </c>
      <c r="AD162" s="428" t="str">
        <f t="shared" si="55"/>
        <v/>
      </c>
      <c r="AE162" s="429" t="str">
        <f t="shared" si="57"/>
        <v/>
      </c>
      <c r="AF162" s="430" t="str">
        <f t="shared" si="58"/>
        <v/>
      </c>
    </row>
    <row r="163" spans="1:32" s="5" customFormat="1" x14ac:dyDescent="0.2">
      <c r="A163" s="363">
        <f>'commented data'!$A117</f>
        <v>41185.75</v>
      </c>
      <c r="B163" s="364">
        <f>IF(ISERROR('commented data'!$B117),"",'commented data'!$B117)</f>
        <v>513.59661865234375</v>
      </c>
      <c r="C163" s="364">
        <f>IF(ISERROR('commented data'!$C117),"",'commented data'!$C117)</f>
        <v>0.51626211404800415</v>
      </c>
      <c r="D163" s="364">
        <f>IF(ISERROR('commented data'!$D117),"",'commented data'!$D117)</f>
        <v>1.1185749769210815</v>
      </c>
      <c r="E163" s="364">
        <f>IF(ISERROR('commented data'!$E117),"",'commented data'!$E117)</f>
        <v>2.111375093460083</v>
      </c>
      <c r="F163" s="357">
        <f t="shared" si="44"/>
        <v>411.72298004150389</v>
      </c>
      <c r="G163" s="362">
        <f t="shared" si="45"/>
        <v>-49.526202516401476</v>
      </c>
      <c r="H163" s="359">
        <f>IF(ISERROR('commented data'!$N117),"",'commented data'!$N117)</f>
        <v>1.5680454308639847E-4</v>
      </c>
      <c r="I163" s="359">
        <f>IFERROR('commented data'!O117,"")</f>
        <v>3.0049522899169125E-3</v>
      </c>
      <c r="J163" s="358">
        <f>IF(ISERROR('commented data'!$P117),"",'commented data'!$P117)</f>
        <v>0</v>
      </c>
      <c r="K163" s="328">
        <f>IF(ISERROR('commented data'!$Q117),"",'commented data'!$Q117)</f>
        <v>1</v>
      </c>
      <c r="L163" s="328">
        <f>IF(ISERROR('commented data'!$R117),"",'commented data'!$R117)</f>
        <v>1</v>
      </c>
      <c r="M163" s="328">
        <f>IF(ISERROR('commented data'!$S117),"",'commented data'!$S117)</f>
        <v>1</v>
      </c>
      <c r="N163" s="366">
        <f t="shared" si="46"/>
        <v>1</v>
      </c>
      <c r="O163" s="367" t="b">
        <f t="shared" si="47"/>
        <v>0</v>
      </c>
      <c r="P163" s="365">
        <f>IF(ISERROR('commented data'!$J117),"",'commented data'!$J117)</f>
        <v>407.64651489257812</v>
      </c>
      <c r="Q163" s="368" t="str">
        <f t="shared" si="43"/>
        <v/>
      </c>
      <c r="R163" s="368" t="str">
        <f t="shared" si="48"/>
        <v/>
      </c>
      <c r="S163" s="369">
        <f t="shared" si="49"/>
        <v>407.64651489257812</v>
      </c>
      <c r="T163" s="365">
        <f>IF(ISERROR('commented data'!$M117),"",'commented data'!$M117)</f>
        <v>-63.08258056640625</v>
      </c>
      <c r="U163" s="370" t="str">
        <f t="shared" si="50"/>
        <v/>
      </c>
      <c r="V163" s="371">
        <f t="shared" si="51"/>
        <v>-63.08258056640625</v>
      </c>
      <c r="W163" s="383">
        <f t="shared" si="52"/>
        <v>-54.881845092773439</v>
      </c>
      <c r="X163" s="365">
        <f>IF(ISERROR('commented data'!$T117),"",'commented data'!$T117)</f>
        <v>32.442760467529297</v>
      </c>
      <c r="Y163" s="384">
        <f t="shared" si="53"/>
        <v>32.442760467529297</v>
      </c>
      <c r="Z163" s="365">
        <f>IF(ISERROR('commented data'!$U117),"",'commented data'!$U117)</f>
        <v>1012.8460083007812</v>
      </c>
      <c r="AA163" s="385">
        <f t="shared" si="54"/>
        <v>1022.974468383789</v>
      </c>
      <c r="AC163" s="427" t="str">
        <f t="shared" si="56"/>
        <v/>
      </c>
      <c r="AD163" s="428" t="str">
        <f t="shared" si="55"/>
        <v/>
      </c>
      <c r="AE163" s="429" t="str">
        <f t="shared" si="57"/>
        <v/>
      </c>
      <c r="AF163" s="430" t="str">
        <f t="shared" si="58"/>
        <v/>
      </c>
    </row>
    <row r="164" spans="1:32" s="5" customFormat="1" x14ac:dyDescent="0.2">
      <c r="A164" s="363">
        <f>'commented data'!$A118</f>
        <v>41185.791666666664</v>
      </c>
      <c r="B164" s="364">
        <f>IF(ISERROR('commented data'!$B118),"",'commented data'!$B118)</f>
        <v>162.61630249023437</v>
      </c>
      <c r="C164" s="364">
        <f>IF(ISERROR('commented data'!$C118),"",'commented data'!$C118)</f>
        <v>44.492359161376953</v>
      </c>
      <c r="D164" s="364">
        <f>IF(ISERROR('commented data'!$D118),"",'commented data'!$D118)</f>
        <v>1.3499480485916138</v>
      </c>
      <c r="E164" s="364">
        <f>IF(ISERROR('commented data'!$E118),"",'commented data'!$E118)</f>
        <v>8.8508307933807373E-2</v>
      </c>
      <c r="F164" s="357">
        <f t="shared" si="44"/>
        <v>86.366042251586919</v>
      </c>
      <c r="G164" s="362">
        <f t="shared" si="45"/>
        <v>18955.264838390915</v>
      </c>
      <c r="H164" s="359">
        <f>IF(ISERROR('commented data'!$N118),"",'commented data'!$N118)</f>
        <v>-0.16743028007187491</v>
      </c>
      <c r="I164" s="359">
        <f>IFERROR('commented data'!O118,"")</f>
        <v>3.6265154894220704E-3</v>
      </c>
      <c r="J164" s="358">
        <f>IF(ISERROR('commented data'!$P118),"",'commented data'!$P118)</f>
        <v>0</v>
      </c>
      <c r="K164" s="328">
        <f>IF(ISERROR('commented data'!$Q118),"",'commented data'!$Q118)</f>
        <v>1</v>
      </c>
      <c r="L164" s="328">
        <f>IF(ISERROR('commented data'!$R118),"",'commented data'!$R118)</f>
        <v>1</v>
      </c>
      <c r="M164" s="328">
        <f>IF(ISERROR('commented data'!$S118),"",'commented data'!$S118)</f>
        <v>1</v>
      </c>
      <c r="N164" s="366">
        <f t="shared" si="46"/>
        <v>1</v>
      </c>
      <c r="O164" s="367" t="b">
        <f t="shared" si="47"/>
        <v>1</v>
      </c>
      <c r="P164" s="365">
        <f>IF(ISERROR('commented data'!$J118),"",'commented data'!$J118)</f>
        <v>85.510932922363281</v>
      </c>
      <c r="Q164" s="368" t="str">
        <f t="shared" si="43"/>
        <v/>
      </c>
      <c r="R164" s="368" t="str">
        <f t="shared" si="48"/>
        <v/>
      </c>
      <c r="S164" s="369">
        <f t="shared" si="49"/>
        <v>85.510932922363281</v>
      </c>
      <c r="T164" s="365">
        <f>IF(ISERROR('commented data'!$M118),"",'commented data'!$M118)</f>
        <v>27053.509765625</v>
      </c>
      <c r="U164" s="370" t="str">
        <f t="shared" si="50"/>
        <v/>
      </c>
      <c r="V164" s="371">
        <f t="shared" si="51"/>
        <v>27053.509765625</v>
      </c>
      <c r="W164" s="383">
        <f t="shared" si="52"/>
        <v>23536.553496093751</v>
      </c>
      <c r="X164" s="365">
        <f>IF(ISERROR('commented data'!$T118),"",'commented data'!$T118)</f>
        <v>69.2725830078125</v>
      </c>
      <c r="Y164" s="384">
        <f t="shared" si="53"/>
        <v>69.2725830078125</v>
      </c>
      <c r="Z164" s="365">
        <f>IF(ISERROR('commented data'!$U118),"",'commented data'!$U118)</f>
        <v>1012.8460083007812</v>
      </c>
      <c r="AA164" s="385">
        <f t="shared" si="54"/>
        <v>1022.974468383789</v>
      </c>
      <c r="AC164" s="427" t="str">
        <f t="shared" si="56"/>
        <v/>
      </c>
      <c r="AD164" s="428" t="str">
        <f t="shared" si="55"/>
        <v/>
      </c>
      <c r="AE164" s="429" t="str">
        <f t="shared" si="57"/>
        <v/>
      </c>
      <c r="AF164" s="430" t="str">
        <f t="shared" si="58"/>
        <v/>
      </c>
    </row>
    <row r="165" spans="1:32" s="5" customFormat="1" x14ac:dyDescent="0.2">
      <c r="A165" s="363">
        <f>'commented data'!$A119</f>
        <v>41185.833333333336</v>
      </c>
      <c r="B165" s="364">
        <f>IF(ISERROR('commented data'!$B119),"",'commented data'!$B119)</f>
        <v>124.79489898681641</v>
      </c>
      <c r="C165" s="364">
        <f>IF(ISERROR('commented data'!$C119),"",'commented data'!$C119)</f>
        <v>42.569900512695313</v>
      </c>
      <c r="D165" s="364">
        <f>IF(ISERROR('commented data'!$D119),"",'commented data'!$D119)</f>
        <v>1.3250269889831543</v>
      </c>
      <c r="E165" s="364">
        <f>IF(ISERROR('commented data'!$E119),"",'commented data'!$E119)</f>
        <v>0.44284290075302124</v>
      </c>
      <c r="F165" s="357">
        <f t="shared" si="44"/>
        <v>3.5573250651359558</v>
      </c>
      <c r="G165" s="362">
        <f t="shared" si="45"/>
        <v>9498.9123883528664</v>
      </c>
      <c r="H165" s="359">
        <f>IF(ISERROR('commented data'!$N119),"",'commented data'!$N119)</f>
        <v>-0.17149265945040726</v>
      </c>
      <c r="I165" s="359">
        <f>IFERROR('commented data'!O119,"")</f>
        <v>3.5595672770244321E-3</v>
      </c>
      <c r="J165" s="358">
        <f>IF(ISERROR('commented data'!$P119),"",'commented data'!$P119)</f>
        <v>0</v>
      </c>
      <c r="K165" s="328">
        <f>IF(ISERROR('commented data'!$Q119),"",'commented data'!$Q119)</f>
        <v>1</v>
      </c>
      <c r="L165" s="328">
        <f>IF(ISERROR('commented data'!$R119),"",'commented data'!$R119)</f>
        <v>1</v>
      </c>
      <c r="M165" s="328">
        <f>IF(ISERROR('commented data'!$S119),"",'commented data'!$S119)</f>
        <v>1</v>
      </c>
      <c r="N165" s="366">
        <f t="shared" si="46"/>
        <v>1</v>
      </c>
      <c r="O165" s="367" t="b">
        <f t="shared" si="47"/>
        <v>1</v>
      </c>
      <c r="P165" s="365">
        <f>IF(ISERROR('commented data'!$J119),"",'commented data'!$J119)</f>
        <v>3.522104024887085</v>
      </c>
      <c r="Q165" s="368" t="str">
        <f t="shared" si="43"/>
        <v/>
      </c>
      <c r="R165" s="368" t="str">
        <f t="shared" si="48"/>
        <v/>
      </c>
      <c r="S165" s="369">
        <f t="shared" si="49"/>
        <v>3.522104024887085</v>
      </c>
      <c r="T165" s="365">
        <f>IF(ISERROR('commented data'!$M119),"",'commented data'!$M119)</f>
        <v>15167.4296875</v>
      </c>
      <c r="U165" s="370" t="str">
        <f t="shared" si="50"/>
        <v/>
      </c>
      <c r="V165" s="371">
        <f t="shared" si="51"/>
        <v>15167.4296875</v>
      </c>
      <c r="W165" s="383">
        <f t="shared" si="52"/>
        <v>13195.663828125</v>
      </c>
      <c r="X165" s="365">
        <f>IF(ISERROR('commented data'!$T119),"",'commented data'!$T119)</f>
        <v>109.94560241699219</v>
      </c>
      <c r="Y165" s="384">
        <f t="shared" si="53"/>
        <v>109.94560241699219</v>
      </c>
      <c r="Z165" s="365">
        <f>IF(ISERROR('commented data'!$U119),"",'commented data'!$U119)</f>
        <v>1012.8469848632812</v>
      </c>
      <c r="AA165" s="385">
        <f t="shared" si="54"/>
        <v>1022.975454711914</v>
      </c>
      <c r="AC165" s="427" t="str">
        <f t="shared" si="56"/>
        <v/>
      </c>
      <c r="AD165" s="428" t="str">
        <f t="shared" si="55"/>
        <v/>
      </c>
      <c r="AE165" s="429" t="str">
        <f t="shared" si="57"/>
        <v/>
      </c>
      <c r="AF165" s="430" t="str">
        <f t="shared" si="58"/>
        <v/>
      </c>
    </row>
    <row r="166" spans="1:32" s="5" customFormat="1" x14ac:dyDescent="0.2">
      <c r="A166" s="363">
        <f>'commented data'!$A120</f>
        <v>41185.875</v>
      </c>
      <c r="B166" s="364">
        <f>IF(ISERROR('commented data'!$B120),"",'commented data'!$B120)</f>
        <v>129.94700622558594</v>
      </c>
      <c r="C166" s="364">
        <f>IF(ISERROR('commented data'!$C120),"",'commented data'!$C120)</f>
        <v>1.5028300285339355</v>
      </c>
      <c r="D166" s="364">
        <f>IF(ISERROR('commented data'!$D120),"",'commented data'!$D120)</f>
        <v>0.92992281913757324</v>
      </c>
      <c r="E166" s="364">
        <f>IF(ISERROR('commented data'!$E120),"",'commented data'!$E120)</f>
        <v>-0.10072939842939377</v>
      </c>
      <c r="F166" s="357">
        <f t="shared" si="44"/>
        <v>3.6569646739959718</v>
      </c>
      <c r="G166" s="362">
        <f t="shared" si="45"/>
        <v>-45.580485328344835</v>
      </c>
      <c r="H166" s="359">
        <f>IF(ISERROR('commented data'!$N120),"",'commented data'!$N120)</f>
        <v>-0.19521032473459399</v>
      </c>
      <c r="I166" s="359">
        <f>IFERROR('commented data'!O120,"")</f>
        <v>2.4981550298086028E-3</v>
      </c>
      <c r="J166" s="358">
        <f>IF(ISERROR('commented data'!$P120),"",'commented data'!$P120)</f>
        <v>0</v>
      </c>
      <c r="K166" s="328">
        <f>IF(ISERROR('commented data'!$Q120),"",'commented data'!$Q120)</f>
        <v>1</v>
      </c>
      <c r="L166" s="328">
        <f>IF(ISERROR('commented data'!$R120),"",'commented data'!$R120)</f>
        <v>1</v>
      </c>
      <c r="M166" s="328">
        <f>IF(ISERROR('commented data'!$S120),"",'commented data'!$S120)</f>
        <v>1</v>
      </c>
      <c r="N166" s="366">
        <f t="shared" si="46"/>
        <v>1</v>
      </c>
      <c r="O166" s="367" t="b">
        <f t="shared" si="47"/>
        <v>0</v>
      </c>
      <c r="P166" s="365">
        <f>IF(ISERROR('commented data'!$J120),"",'commented data'!$J120)</f>
        <v>3.6207571029663086</v>
      </c>
      <c r="Q166" s="368" t="str">
        <f t="shared" si="43"/>
        <v/>
      </c>
      <c r="R166" s="368" t="str">
        <f t="shared" si="48"/>
        <v/>
      </c>
      <c r="S166" s="369">
        <f t="shared" si="49"/>
        <v>3.6207571029663086</v>
      </c>
      <c r="T166" s="365">
        <f>IF(ISERROR('commented data'!$M120),"",'commented data'!$M120)</f>
        <v>-64.142868041992188</v>
      </c>
      <c r="U166" s="370" t="str">
        <f t="shared" si="50"/>
        <v/>
      </c>
      <c r="V166" s="371">
        <f t="shared" si="51"/>
        <v>-64.142868041992188</v>
      </c>
      <c r="W166" s="383">
        <f t="shared" si="52"/>
        <v>-55.804295196533204</v>
      </c>
      <c r="X166" s="365">
        <f>IF(ISERROR('commented data'!$T120),"",'commented data'!$T120)</f>
        <v>64.477027893066406</v>
      </c>
      <c r="Y166" s="384">
        <f t="shared" si="53"/>
        <v>64.477027893066406</v>
      </c>
      <c r="Z166" s="365">
        <f>IF(ISERROR('commented data'!$U120),"",'commented data'!$U120)</f>
        <v>1012.843994140625</v>
      </c>
      <c r="AA166" s="385">
        <f t="shared" si="54"/>
        <v>1022.9724340820312</v>
      </c>
      <c r="AC166" s="427" t="str">
        <f t="shared" si="56"/>
        <v/>
      </c>
      <c r="AD166" s="428" t="str">
        <f t="shared" si="55"/>
        <v/>
      </c>
      <c r="AE166" s="429" t="str">
        <f t="shared" si="57"/>
        <v/>
      </c>
      <c r="AF166" s="430" t="str">
        <f t="shared" si="58"/>
        <v/>
      </c>
    </row>
    <row r="167" spans="1:32" s="5" customFormat="1" x14ac:dyDescent="0.2">
      <c r="A167" s="363">
        <f>'commented data'!$A121</f>
        <v>41185.916666666664</v>
      </c>
      <c r="B167" s="364">
        <f>IF(ISERROR('commented data'!$B121),"",'commented data'!$B121)</f>
        <v>125.22730255126953</v>
      </c>
      <c r="C167" s="364">
        <f>IF(ISERROR('commented data'!$C121),"",'commented data'!$C121)</f>
        <v>103.84780120849609</v>
      </c>
      <c r="D167" s="364">
        <f>IF(ISERROR('commented data'!$D121),"",'commented data'!$D121)</f>
        <v>1.1854419708251953</v>
      </c>
      <c r="E167" s="364">
        <f>IF(ISERROR('commented data'!$E121),"",'commented data'!$E121)</f>
        <v>8.4892772138118744E-3</v>
      </c>
      <c r="F167" s="357">
        <f t="shared" si="44"/>
        <v>3.1229421615600588</v>
      </c>
      <c r="G167" s="362">
        <f t="shared" si="45"/>
        <v>20304.072146698116</v>
      </c>
      <c r="H167" s="359">
        <f>IF(ISERROR('commented data'!$N121),"",'commented data'!$N121)</f>
        <v>-0.18634054312468037</v>
      </c>
      <c r="I167" s="359">
        <f>IFERROR('commented data'!O121,"")</f>
        <v>3.1845845278962565E-3</v>
      </c>
      <c r="J167" s="358">
        <f>IF(ISERROR('commented data'!$P121),"",'commented data'!$P121)</f>
        <v>0</v>
      </c>
      <c r="K167" s="328">
        <f>IF(ISERROR('commented data'!$Q121),"",'commented data'!$Q121)</f>
        <v>1</v>
      </c>
      <c r="L167" s="328">
        <f>IF(ISERROR('commented data'!$R121),"",'commented data'!$R121)</f>
        <v>1</v>
      </c>
      <c r="M167" s="328">
        <f>IF(ISERROR('commented data'!$S121),"",'commented data'!$S121)</f>
        <v>1</v>
      </c>
      <c r="N167" s="366">
        <f t="shared" si="46"/>
        <v>1</v>
      </c>
      <c r="O167" s="367" t="b">
        <f t="shared" si="47"/>
        <v>1</v>
      </c>
      <c r="P167" s="365">
        <f>IF(ISERROR('commented data'!$J121),"",'commented data'!$J121)</f>
        <v>3.0920219421386719</v>
      </c>
      <c r="Q167" s="368" t="str">
        <f t="shared" si="43"/>
        <v/>
      </c>
      <c r="R167" s="368" t="str">
        <f t="shared" si="48"/>
        <v/>
      </c>
      <c r="S167" s="369">
        <f t="shared" si="49"/>
        <v>3.0920219421386719</v>
      </c>
      <c r="T167" s="365">
        <f>IF(ISERROR('commented data'!$M121),"",'commented data'!$M121)</f>
        <v>33048.16015625</v>
      </c>
      <c r="U167" s="370" t="str">
        <f t="shared" si="50"/>
        <v/>
      </c>
      <c r="V167" s="371">
        <f t="shared" si="51"/>
        <v>33048.16015625</v>
      </c>
      <c r="W167" s="383">
        <f t="shared" si="52"/>
        <v>28751.899335937498</v>
      </c>
      <c r="X167" s="365">
        <f>IF(ISERROR('commented data'!$T121),"",'commented data'!$T121)</f>
        <v>117.35669708251953</v>
      </c>
      <c r="Y167" s="384">
        <f t="shared" si="53"/>
        <v>117.35669708251953</v>
      </c>
      <c r="Z167" s="365">
        <f>IF(ISERROR('commented data'!$U121),"",'commented data'!$U121)</f>
        <v>1012.8359985351562</v>
      </c>
      <c r="AA167" s="385">
        <f t="shared" si="54"/>
        <v>1022.9643585205079</v>
      </c>
      <c r="AC167" s="427" t="str">
        <f t="shared" si="56"/>
        <v/>
      </c>
      <c r="AD167" s="428" t="str">
        <f t="shared" si="55"/>
        <v/>
      </c>
      <c r="AE167" s="429" t="str">
        <f t="shared" si="57"/>
        <v/>
      </c>
      <c r="AF167" s="430" t="str">
        <f t="shared" si="58"/>
        <v/>
      </c>
    </row>
    <row r="168" spans="1:32" s="5" customFormat="1" x14ac:dyDescent="0.2">
      <c r="A168" s="363">
        <f>'commented data'!$A122</f>
        <v>41185.958333333336</v>
      </c>
      <c r="B168" s="364">
        <f>IF(ISERROR('commented data'!$B122),"",'commented data'!$B122)</f>
        <v>187.65919494628906</v>
      </c>
      <c r="C168" s="364">
        <f>IF(ISERROR('commented data'!$C122),"",'commented data'!$C122)</f>
        <v>279.34451293945312</v>
      </c>
      <c r="D168" s="364">
        <f>IF(ISERROR('commented data'!$D122),"",'commented data'!$D122)</f>
        <v>1.2562500238418579</v>
      </c>
      <c r="E168" s="364">
        <f>IF(ISERROR('commented data'!$E122),"",'commented data'!$E122)</f>
        <v>4.0902481414377689E-3</v>
      </c>
      <c r="F168" s="357">
        <f t="shared" si="44"/>
        <v>-2.1517898030579092E-2</v>
      </c>
      <c r="G168" s="362">
        <f t="shared" si="45"/>
        <v>38063.023988491019</v>
      </c>
      <c r="H168" s="359">
        <f>IF(ISERROR('commented data'!$N122),"",'commented data'!$N122)</f>
        <v>-0.19434142577159491</v>
      </c>
      <c r="I168" s="359">
        <f>IFERROR('commented data'!O122,"")</f>
        <v>3.3748040710176743E-3</v>
      </c>
      <c r="J168" s="358">
        <f>IF(ISERROR('commented data'!$P122),"",'commented data'!$P122)</f>
        <v>0.11104170233011246</v>
      </c>
      <c r="K168" s="328">
        <f>IF(ISERROR('commented data'!$Q122),"",'commented data'!$Q122)</f>
        <v>1</v>
      </c>
      <c r="L168" s="328">
        <f>IF(ISERROR('commented data'!$R122),"",'commented data'!$R122)</f>
        <v>1</v>
      </c>
      <c r="M168" s="328">
        <f>IF(ISERROR('commented data'!$S122),"",'commented data'!$S122)</f>
        <v>1</v>
      </c>
      <c r="N168" s="366">
        <f t="shared" si="46"/>
        <v>1</v>
      </c>
      <c r="O168" s="367" t="b">
        <f t="shared" si="47"/>
        <v>0</v>
      </c>
      <c r="P168" s="365">
        <f>IF(ISERROR('commented data'!$J122),"",'commented data'!$J122)</f>
        <v>-2.1304849535226822E-2</v>
      </c>
      <c r="Q168" s="368" t="str">
        <f t="shared" si="43"/>
        <v/>
      </c>
      <c r="R168" s="368" t="str">
        <f t="shared" si="48"/>
        <v/>
      </c>
      <c r="S168" s="369">
        <f t="shared" si="49"/>
        <v>-2.1304849535226822E-2</v>
      </c>
      <c r="T168" s="365">
        <f>IF(ISERROR('commented data'!$M122),"",'commented data'!$M122)</f>
        <v>58060.44921875</v>
      </c>
      <c r="U168" s="370" t="str">
        <f t="shared" si="50"/>
        <v/>
      </c>
      <c r="V168" s="371">
        <f t="shared" si="51"/>
        <v>58060.44921875</v>
      </c>
      <c r="W168" s="383">
        <f t="shared" si="52"/>
        <v>50512.5908203125</v>
      </c>
      <c r="X168" s="365">
        <f>IF(ISERROR('commented data'!$T122),"",'commented data'!$T122)</f>
        <v>92.819488525390625</v>
      </c>
      <c r="Y168" s="384">
        <f t="shared" si="53"/>
        <v>92.819488525390625</v>
      </c>
      <c r="Z168" s="365">
        <f>IF(ISERROR('commented data'!$U122),"",'commented data'!$U122)</f>
        <v>1012.843994140625</v>
      </c>
      <c r="AA168" s="385">
        <f t="shared" si="54"/>
        <v>1022.9724340820312</v>
      </c>
      <c r="AC168" s="427" t="str">
        <f t="shared" si="56"/>
        <v/>
      </c>
      <c r="AD168" s="428" t="str">
        <f t="shared" si="55"/>
        <v/>
      </c>
      <c r="AE168" s="429" t="str">
        <f t="shared" si="57"/>
        <v/>
      </c>
      <c r="AF168" s="430" t="str">
        <f t="shared" si="58"/>
        <v/>
      </c>
    </row>
    <row r="169" spans="1:32" s="5" customFormat="1" x14ac:dyDescent="0.2">
      <c r="A169" s="363">
        <f>'commented data'!$A123</f>
        <v>41186</v>
      </c>
      <c r="B169" s="364">
        <f>IF(ISERROR('commented data'!$B123),"",'commented data'!$B123)</f>
        <v>256.28109741210937</v>
      </c>
      <c r="C169" s="364">
        <f>IF(ISERROR('commented data'!$C123),"",'commented data'!$C123)</f>
        <v>302.10751342773437</v>
      </c>
      <c r="D169" s="364">
        <f>IF(ISERROR('commented data'!$D123),"",'commented data'!$D123)</f>
        <v>325.28610229492187</v>
      </c>
      <c r="E169" s="364">
        <f>IF(ISERROR('commented data'!$E123),"",'commented data'!$E123)</f>
        <v>0.93268358707427979</v>
      </c>
      <c r="F169" s="357">
        <f t="shared" si="44"/>
        <v>0.20684093624353408</v>
      </c>
      <c r="G169" s="362">
        <f t="shared" si="45"/>
        <v>38386.136244319481</v>
      </c>
      <c r="H169" s="359">
        <f>IF(ISERROR('commented data'!$N123),"",'commented data'!$N123)</f>
        <v>6.5019541186862622</v>
      </c>
      <c r="I169" s="359">
        <f>IFERROR('commented data'!O123,"")</f>
        <v>0.87385221208844877</v>
      </c>
      <c r="J169" s="358">
        <f>IF(ISERROR('commented data'!$P123),"",'commented data'!$P123)</f>
        <v>0.9806249737739563</v>
      </c>
      <c r="K169" s="328">
        <f>IF(ISERROR('commented data'!$Q123),"",'commented data'!$Q123)</f>
        <v>1</v>
      </c>
      <c r="L169" s="328">
        <f>IF(ISERROR('commented data'!$R123),"",'commented data'!$R123)</f>
        <v>1</v>
      </c>
      <c r="M169" s="328">
        <f>IF(ISERROR('commented data'!$S123),"",'commented data'!$S123)</f>
        <v>1</v>
      </c>
      <c r="N169" s="366">
        <f t="shared" si="46"/>
        <v>1</v>
      </c>
      <c r="O169" s="367" t="b">
        <f t="shared" si="47"/>
        <v>1</v>
      </c>
      <c r="P169" s="365">
        <f>IF(ISERROR('commented data'!$J123),"",'commented data'!$J123)</f>
        <v>0.20479300618171692</v>
      </c>
      <c r="Q169" s="368" t="str">
        <f t="shared" si="43"/>
        <v/>
      </c>
      <c r="R169" s="368" t="str">
        <f t="shared" si="48"/>
        <v/>
      </c>
      <c r="S169" s="369">
        <f t="shared" si="49"/>
        <v>0.20479300618171692</v>
      </c>
      <c r="T169" s="365">
        <f>IF(ISERROR('commented data'!$M123),"",'commented data'!$M123)</f>
        <v>57809.05859375</v>
      </c>
      <c r="U169" s="370" t="str">
        <f t="shared" si="50"/>
        <v/>
      </c>
      <c r="V169" s="371">
        <f t="shared" si="51"/>
        <v>57809.05859375</v>
      </c>
      <c r="W169" s="383">
        <f t="shared" si="52"/>
        <v>50293.880976562497</v>
      </c>
      <c r="X169" s="365">
        <f>IF(ISERROR('commented data'!$T123),"",'commented data'!$T123)</f>
        <v>88.167381286621094</v>
      </c>
      <c r="Y169" s="384">
        <f t="shared" si="53"/>
        <v>88.167381286621094</v>
      </c>
      <c r="Z169" s="365">
        <f>IF(ISERROR('commented data'!$U123),"",'commented data'!$U123)</f>
        <v>1012.843017578125</v>
      </c>
      <c r="AA169" s="385">
        <f t="shared" si="54"/>
        <v>1022.9714477539062</v>
      </c>
      <c r="AC169" s="427" t="str">
        <f t="shared" si="56"/>
        <v/>
      </c>
      <c r="AD169" s="428" t="str">
        <f t="shared" si="55"/>
        <v/>
      </c>
      <c r="AE169" s="429" t="str">
        <f t="shared" si="57"/>
        <v/>
      </c>
      <c r="AF169" s="430" t="str">
        <f t="shared" si="58"/>
        <v/>
      </c>
    </row>
    <row r="170" spans="1:32" s="5" customFormat="1" x14ac:dyDescent="0.2">
      <c r="A170" s="363">
        <f>'commented data'!$A124</f>
        <v>41186.041666666664</v>
      </c>
      <c r="B170" s="364">
        <f>IF(ISERROR('commented data'!$B124),"",'commented data'!$B124)</f>
        <v>800.29742431640625</v>
      </c>
      <c r="C170" s="364">
        <f>IF(ISERROR('commented data'!$C124),"",'commented data'!$C124)</f>
        <v>300.54971313476562</v>
      </c>
      <c r="D170" s="364">
        <f>IF(ISERROR('commented data'!$D124),"",'commented data'!$D124)</f>
        <v>3623.443115234375</v>
      </c>
      <c r="E170" s="364">
        <f>IF(ISERROR('commented data'!$E124),"",'commented data'!$E124)</f>
        <v>9.100346565246582</v>
      </c>
      <c r="F170" s="357">
        <f t="shared" si="44"/>
        <v>218.66489212036134</v>
      </c>
      <c r="G170" s="362">
        <f t="shared" si="45"/>
        <v>36470.579812195843</v>
      </c>
      <c r="H170" s="359">
        <f>IF(ISERROR('commented data'!$N124),"",'commented data'!$N124)</f>
        <v>12.213724486096543</v>
      </c>
      <c r="I170" s="359">
        <f>IFERROR('commented data'!O124,"")</f>
        <v>9.7340579855250979</v>
      </c>
      <c r="J170" s="358">
        <f>IF(ISERROR('commented data'!$P124),"",'commented data'!$P124)</f>
        <v>0.91104167699813843</v>
      </c>
      <c r="K170" s="328">
        <f>IF(ISERROR('commented data'!$Q124),"",'commented data'!$Q124)</f>
        <v>1</v>
      </c>
      <c r="L170" s="328">
        <f>IF(ISERROR('commented data'!$R124),"",'commented data'!$R124)</f>
        <v>1</v>
      </c>
      <c r="M170" s="328">
        <f>IF(ISERROR('commented data'!$S124),"",'commented data'!$S124)</f>
        <v>1</v>
      </c>
      <c r="N170" s="366">
        <f t="shared" si="46"/>
        <v>1</v>
      </c>
      <c r="O170" s="367" t="b">
        <f t="shared" si="47"/>
        <v>1</v>
      </c>
      <c r="P170" s="365">
        <f>IF(ISERROR('commented data'!$J124),"",'commented data'!$J124)</f>
        <v>216.49989318847656</v>
      </c>
      <c r="Q170" s="368" t="str">
        <f t="shared" si="43"/>
        <v/>
      </c>
      <c r="R170" s="368" t="str">
        <f t="shared" si="48"/>
        <v/>
      </c>
      <c r="S170" s="369">
        <f t="shared" si="49"/>
        <v>216.49989318847656</v>
      </c>
      <c r="T170" s="365">
        <f>IF(ISERROR('commented data'!$M124),"",'commented data'!$M124)</f>
        <v>58518.73046875</v>
      </c>
      <c r="U170" s="370" t="str">
        <f t="shared" si="50"/>
        <v/>
      </c>
      <c r="V170" s="371">
        <f t="shared" si="51"/>
        <v>58518.73046875</v>
      </c>
      <c r="W170" s="383">
        <f t="shared" si="52"/>
        <v>50911.295507812501</v>
      </c>
      <c r="X170" s="365">
        <f>IF(ISERROR('commented data'!$T124),"",'commented data'!$T124)</f>
        <v>111.81199645996094</v>
      </c>
      <c r="Y170" s="384">
        <f t="shared" si="53"/>
        <v>111.81199645996094</v>
      </c>
      <c r="Z170" s="365">
        <f>IF(ISERROR('commented data'!$U124),"",'commented data'!$U124)</f>
        <v>1012.8389892578125</v>
      </c>
      <c r="AA170" s="385">
        <f t="shared" si="54"/>
        <v>1022.9673791503907</v>
      </c>
      <c r="AC170" s="427" t="str">
        <f t="shared" si="56"/>
        <v/>
      </c>
      <c r="AD170" s="428" t="str">
        <f t="shared" si="55"/>
        <v/>
      </c>
      <c r="AE170" s="429" t="str">
        <f t="shared" si="57"/>
        <v/>
      </c>
      <c r="AF170" s="430" t="str">
        <f t="shared" si="58"/>
        <v/>
      </c>
    </row>
    <row r="171" spans="1:32" s="5" customFormat="1" x14ac:dyDescent="0.2">
      <c r="A171" s="363">
        <f>'commented data'!$A125</f>
        <v>41186.083333333336</v>
      </c>
      <c r="B171" s="364">
        <f>IF(ISERROR('commented data'!$B125),"",'commented data'!$B125)</f>
        <v>881.55950927734375</v>
      </c>
      <c r="C171" s="364">
        <f>IF(ISERROR('commented data'!$C125),"",'commented data'!$C125)</f>
        <v>332.37039184570312</v>
      </c>
      <c r="D171" s="364">
        <f>IF(ISERROR('commented data'!$D125),"",'commented data'!$D125)</f>
        <v>4418.1669921875</v>
      </c>
      <c r="E171" s="364">
        <f>IF(ISERROR('commented data'!$E125),"",'commented data'!$E125)</f>
        <v>10.148839950561523</v>
      </c>
      <c r="F171" s="357">
        <f t="shared" si="44"/>
        <v>87.919216232299803</v>
      </c>
      <c r="G171" s="362">
        <f t="shared" si="45"/>
        <v>38880.498986982973</v>
      </c>
      <c r="H171" s="359">
        <f>IF(ISERROR('commented data'!$N125),"",'commented data'!$N125)</f>
        <v>8.7035126766020046</v>
      </c>
      <c r="I171" s="359">
        <f>IFERROR('commented data'!O125,"")</f>
        <v>11.869013069604748</v>
      </c>
      <c r="J171" s="358">
        <f>IF(ISERROR('commented data'!$P125),"",'commented data'!$P125)</f>
        <v>1</v>
      </c>
      <c r="K171" s="328">
        <f>IF(ISERROR('commented data'!$Q125),"",'commented data'!$Q125)</f>
        <v>1</v>
      </c>
      <c r="L171" s="328">
        <f>IF(ISERROR('commented data'!$R125),"",'commented data'!$R125)</f>
        <v>1</v>
      </c>
      <c r="M171" s="328">
        <f>IF(ISERROR('commented data'!$S125),"",'commented data'!$S125)</f>
        <v>1</v>
      </c>
      <c r="N171" s="366">
        <f t="shared" si="46"/>
        <v>1</v>
      </c>
      <c r="O171" s="367" t="b">
        <f t="shared" si="47"/>
        <v>1</v>
      </c>
      <c r="P171" s="365">
        <f>IF(ISERROR('commented data'!$J125),"",'commented data'!$J125)</f>
        <v>87.048728942871094</v>
      </c>
      <c r="Q171" s="368">
        <f t="shared" si="43"/>
        <v>87.048728942871094</v>
      </c>
      <c r="R171" s="368" t="str">
        <f t="shared" si="48"/>
        <v/>
      </c>
      <c r="S171" s="369">
        <f t="shared" si="49"/>
        <v>87.048728942871094</v>
      </c>
      <c r="T171" s="365">
        <f>IF(ISERROR('commented data'!$M125),"",'commented data'!$M125)</f>
        <v>63672.421875</v>
      </c>
      <c r="U171" s="370">
        <f t="shared" si="50"/>
        <v>63672.421875</v>
      </c>
      <c r="V171" s="371">
        <f t="shared" si="51"/>
        <v>63672.421875</v>
      </c>
      <c r="W171" s="383">
        <f t="shared" si="52"/>
        <v>55395.007031250003</v>
      </c>
      <c r="X171" s="365">
        <f>IF(ISERROR('commented data'!$T125),"",'commented data'!$T125)</f>
        <v>119.75710296630859</v>
      </c>
      <c r="Y171" s="384">
        <f t="shared" si="53"/>
        <v>119.75710296630859</v>
      </c>
      <c r="Z171" s="365">
        <f>IF(ISERROR('commented data'!$U125),"",'commented data'!$U125)</f>
        <v>1012.8499755859375</v>
      </c>
      <c r="AA171" s="385">
        <f t="shared" si="54"/>
        <v>1022.9784753417969</v>
      </c>
      <c r="AC171" s="427">
        <f t="shared" si="56"/>
        <v>3.4183429976562691</v>
      </c>
      <c r="AD171" s="428">
        <f t="shared" si="55"/>
        <v>0.39275441131325461</v>
      </c>
      <c r="AE171" s="429">
        <f t="shared" si="57"/>
        <v>9.2639455886867452</v>
      </c>
      <c r="AF171" s="430">
        <f t="shared" si="58"/>
        <v>0.95932829938661701</v>
      </c>
    </row>
    <row r="172" spans="1:32" s="5" customFormat="1" x14ac:dyDescent="0.2">
      <c r="A172" s="363">
        <f>'commented data'!$A126</f>
        <v>41186.125</v>
      </c>
      <c r="B172" s="364">
        <f>IF(ISERROR('commented data'!$B126),"",'commented data'!$B126)</f>
        <v>882.73529052734375</v>
      </c>
      <c r="C172" s="364">
        <f>IF(ISERROR('commented data'!$C126),"",'commented data'!$C126)</f>
        <v>360.44351196289062</v>
      </c>
      <c r="D172" s="364">
        <f>IF(ISERROR('commented data'!$D126),"",'commented data'!$D126)</f>
        <v>4710.77099609375</v>
      </c>
      <c r="E172" s="364">
        <f>IF(ISERROR('commented data'!$E126),"",'commented data'!$E126)</f>
        <v>10.090239524841309</v>
      </c>
      <c r="F172" s="357">
        <f t="shared" si="44"/>
        <v>93.034360122680667</v>
      </c>
      <c r="G172" s="362">
        <f t="shared" si="45"/>
        <v>41670.40417934172</v>
      </c>
      <c r="H172" s="359">
        <f>IF(ISERROR('commented data'!$N126),"",'commented data'!$N126)</f>
        <v>11.398646307465679</v>
      </c>
      <c r="I172" s="359">
        <f>IFERROR('commented data'!O126,"")</f>
        <v>12.655067728182166</v>
      </c>
      <c r="J172" s="358">
        <f>IF(ISERROR('commented data'!$P126),"",'commented data'!$P126)</f>
        <v>1</v>
      </c>
      <c r="K172" s="328">
        <f>IF(ISERROR('commented data'!$Q126),"",'commented data'!$Q126)</f>
        <v>1</v>
      </c>
      <c r="L172" s="328">
        <f>IF(ISERROR('commented data'!$R126),"",'commented data'!$R126)</f>
        <v>1</v>
      </c>
      <c r="M172" s="328">
        <f>IF(ISERROR('commented data'!$S126),"",'commented data'!$S126)</f>
        <v>1</v>
      </c>
      <c r="N172" s="366">
        <f t="shared" si="46"/>
        <v>1</v>
      </c>
      <c r="O172" s="367" t="b">
        <f t="shared" si="47"/>
        <v>1</v>
      </c>
      <c r="P172" s="365">
        <f>IF(ISERROR('commented data'!$J126),"",'commented data'!$J126)</f>
        <v>92.113227844238281</v>
      </c>
      <c r="Q172" s="368">
        <f t="shared" si="43"/>
        <v>92.113227844238281</v>
      </c>
      <c r="R172" s="368" t="str">
        <f t="shared" si="48"/>
        <v/>
      </c>
      <c r="S172" s="369">
        <f t="shared" si="49"/>
        <v>92.113227844238281</v>
      </c>
      <c r="T172" s="365">
        <f>IF(ISERROR('commented data'!$M126),"",'commented data'!$M126)</f>
        <v>68236.7734375</v>
      </c>
      <c r="U172" s="370">
        <f t="shared" si="50"/>
        <v>68236.7734375</v>
      </c>
      <c r="V172" s="371">
        <f t="shared" si="51"/>
        <v>68236.7734375</v>
      </c>
      <c r="W172" s="383">
        <f t="shared" si="52"/>
        <v>59365.992890624999</v>
      </c>
      <c r="X172" s="365">
        <f>IF(ISERROR('commented data'!$T126),"",'commented data'!$T126)</f>
        <v>119.73069763183594</v>
      </c>
      <c r="Y172" s="384">
        <f t="shared" si="53"/>
        <v>119.73069763183594</v>
      </c>
      <c r="Z172" s="365">
        <f>IF(ISERROR('commented data'!$U126),"",'commented data'!$U126)</f>
        <v>1012.8489990234375</v>
      </c>
      <c r="AA172" s="385">
        <f t="shared" si="54"/>
        <v>1022.9774890136719</v>
      </c>
      <c r="AC172" s="427">
        <f t="shared" si="56"/>
        <v>3.8767793888785347</v>
      </c>
      <c r="AD172" s="428">
        <f t="shared" si="55"/>
        <v>0.34010875364554405</v>
      </c>
      <c r="AE172" s="429">
        <f t="shared" si="57"/>
        <v>9.3165912463544558</v>
      </c>
      <c r="AF172" s="430">
        <f t="shared" si="58"/>
        <v>0.96478002281881547</v>
      </c>
    </row>
    <row r="173" spans="1:32" s="5" customFormat="1" x14ac:dyDescent="0.2">
      <c r="A173" s="363">
        <f>'commented data'!$A127</f>
        <v>41186.166666666664</v>
      </c>
      <c r="B173" s="364">
        <f>IF(ISERROR('commented data'!$B127),"",'commented data'!$B127)</f>
        <v>885.8773193359375</v>
      </c>
      <c r="C173" s="364">
        <f>IF(ISERROR('commented data'!$C127),"",'commented data'!$C127)</f>
        <v>401.3828125</v>
      </c>
      <c r="D173" s="364">
        <f>IF(ISERROR('commented data'!$D127),"",'commented data'!$D127)</f>
        <v>5208.09912109375</v>
      </c>
      <c r="E173" s="364">
        <f>IF(ISERROR('commented data'!$E127),"",'commented data'!$E127)</f>
        <v>10.069350242614746</v>
      </c>
      <c r="F173" s="357">
        <f t="shared" si="44"/>
        <v>103.50156700134278</v>
      </c>
      <c r="G173" s="362">
        <f t="shared" si="45"/>
        <v>45542.214933400537</v>
      </c>
      <c r="H173" s="359">
        <f>IF(ISERROR('commented data'!$N127),"",'commented data'!$N127)</f>
        <v>13.90570263140784</v>
      </c>
      <c r="I173" s="359">
        <f>IFERROR('commented data'!O127,"")</f>
        <v>13.991095548304116</v>
      </c>
      <c r="J173" s="358">
        <f>IF(ISERROR('commented data'!$P127),"",'commented data'!$P127)</f>
        <v>1</v>
      </c>
      <c r="K173" s="328">
        <f>IF(ISERROR('commented data'!$Q127),"",'commented data'!$Q127)</f>
        <v>1</v>
      </c>
      <c r="L173" s="328">
        <f>IF(ISERROR('commented data'!$R127),"",'commented data'!$R127)</f>
        <v>1</v>
      </c>
      <c r="M173" s="328">
        <f>IF(ISERROR('commented data'!$S127),"",'commented data'!$S127)</f>
        <v>1</v>
      </c>
      <c r="N173" s="366">
        <f t="shared" si="46"/>
        <v>1</v>
      </c>
      <c r="O173" s="367" t="b">
        <f t="shared" si="47"/>
        <v>1</v>
      </c>
      <c r="P173" s="365">
        <f>IF(ISERROR('commented data'!$J127),"",'commented data'!$J127)</f>
        <v>102.47679901123047</v>
      </c>
      <c r="Q173" s="368">
        <f t="shared" si="43"/>
        <v>102.47679901123047</v>
      </c>
      <c r="R173" s="368" t="str">
        <f t="shared" si="48"/>
        <v/>
      </c>
      <c r="S173" s="369">
        <f t="shared" si="49"/>
        <v>102.47679901123047</v>
      </c>
      <c r="T173" s="365">
        <f>IF(ISERROR('commented data'!$M127),"",'commented data'!$M127)</f>
        <v>73721.4609375</v>
      </c>
      <c r="U173" s="370">
        <f t="shared" si="50"/>
        <v>73721.4609375</v>
      </c>
      <c r="V173" s="371">
        <f t="shared" si="51"/>
        <v>73721.4609375</v>
      </c>
      <c r="W173" s="383">
        <f t="shared" si="52"/>
        <v>64137.671015624997</v>
      </c>
      <c r="X173" s="365">
        <f>IF(ISERROR('commented data'!$T127),"",'commented data'!$T127)</f>
        <v>115.22589874267578</v>
      </c>
      <c r="Y173" s="384">
        <f t="shared" si="53"/>
        <v>115.22589874267578</v>
      </c>
      <c r="Z173" s="365">
        <f>IF(ISERROR('commented data'!$U127),"",'commented data'!$U127)</f>
        <v>1012.85498046875</v>
      </c>
      <c r="AA173" s="385">
        <f t="shared" si="54"/>
        <v>1022.9835302734375</v>
      </c>
      <c r="AC173" s="427">
        <f t="shared" si="56"/>
        <v>4.7136906103189089</v>
      </c>
      <c r="AD173" s="428">
        <f t="shared" si="55"/>
        <v>0.33897536393971384</v>
      </c>
      <c r="AE173" s="429">
        <f t="shared" si="57"/>
        <v>9.3177246360602872</v>
      </c>
      <c r="AF173" s="430">
        <f t="shared" si="58"/>
        <v>0.96489739104044725</v>
      </c>
    </row>
    <row r="174" spans="1:32" s="5" customFormat="1" x14ac:dyDescent="0.2">
      <c r="A174" s="363">
        <f>'commented data'!$A128</f>
        <v>41186.208333333336</v>
      </c>
      <c r="B174" s="364">
        <f>IF(ISERROR('commented data'!$B128),"",'commented data'!$B128)</f>
        <v>890.24542236328125</v>
      </c>
      <c r="C174" s="364">
        <f>IF(ISERROR('commented data'!$C128),"",'commented data'!$C128)</f>
        <v>428.16290283203125</v>
      </c>
      <c r="D174" s="364">
        <f>IF(ISERROR('commented data'!$D128),"",'commented data'!$D128)</f>
        <v>5487.34521484375</v>
      </c>
      <c r="E174" s="364">
        <f>IF(ISERROR('commented data'!$E128),"",'commented data'!$E128)</f>
        <v>10.042730331420898</v>
      </c>
      <c r="F174" s="357">
        <f t="shared" si="44"/>
        <v>104.50025505065918</v>
      </c>
      <c r="G174" s="362">
        <f t="shared" si="45"/>
        <v>47852.311374460762</v>
      </c>
      <c r="H174" s="359">
        <f>IF(ISERROR('commented data'!$N128),"",'commented data'!$N128)</f>
        <v>14.404029973245269</v>
      </c>
      <c r="I174" s="359">
        <f>IFERROR('commented data'!O128,"")</f>
        <v>14.741265368099413</v>
      </c>
      <c r="J174" s="358">
        <f>IF(ISERROR('commented data'!$P128),"",'commented data'!$P128)</f>
        <v>1</v>
      </c>
      <c r="K174" s="328">
        <f>IF(ISERROR('commented data'!$Q128),"",'commented data'!$Q128)</f>
        <v>1</v>
      </c>
      <c r="L174" s="328">
        <f>IF(ISERROR('commented data'!$R128),"",'commented data'!$R128)</f>
        <v>1</v>
      </c>
      <c r="M174" s="328">
        <f>IF(ISERROR('commented data'!$S128),"",'commented data'!$S128)</f>
        <v>1</v>
      </c>
      <c r="N174" s="366">
        <f t="shared" si="46"/>
        <v>1</v>
      </c>
      <c r="O174" s="367" t="b">
        <f t="shared" si="47"/>
        <v>1</v>
      </c>
      <c r="P174" s="365">
        <f>IF(ISERROR('commented data'!$J128),"",'commented data'!$J128)</f>
        <v>103.46559906005859</v>
      </c>
      <c r="Q174" s="368">
        <f t="shared" si="43"/>
        <v>103.46559906005859</v>
      </c>
      <c r="R174" s="368" t="str">
        <f t="shared" si="48"/>
        <v/>
      </c>
      <c r="S174" s="369">
        <f t="shared" si="49"/>
        <v>103.46559906005859</v>
      </c>
      <c r="T174" s="365">
        <f>IF(ISERROR('commented data'!$M128),"",'commented data'!$M128)</f>
        <v>76429.078125</v>
      </c>
      <c r="U174" s="370">
        <f t="shared" si="50"/>
        <v>76429.078125</v>
      </c>
      <c r="V174" s="371">
        <f t="shared" si="51"/>
        <v>76429.078125</v>
      </c>
      <c r="W174" s="383">
        <f t="shared" si="52"/>
        <v>66493.297968750005</v>
      </c>
      <c r="X174" s="365">
        <f>IF(ISERROR('commented data'!$T128),"",'commented data'!$T128)</f>
        <v>110.052001953125</v>
      </c>
      <c r="Y174" s="384">
        <f t="shared" si="53"/>
        <v>110.052001953125</v>
      </c>
      <c r="Z174" s="365">
        <f>IF(ISERROR('commented data'!$U128),"",'commented data'!$U128)</f>
        <v>1012.85400390625</v>
      </c>
      <c r="AA174" s="385">
        <f t="shared" si="54"/>
        <v>1022.9825439453125</v>
      </c>
      <c r="AC174" s="427">
        <f t="shared" si="56"/>
        <v>5.0005787433947093</v>
      </c>
      <c r="AD174" s="428">
        <f t="shared" si="55"/>
        <v>0.34716525532667053</v>
      </c>
      <c r="AE174" s="429">
        <f t="shared" si="57"/>
        <v>9.3095347446733303</v>
      </c>
      <c r="AF174" s="430">
        <f t="shared" si="58"/>
        <v>0.96404928647191379</v>
      </c>
    </row>
    <row r="175" spans="1:32" s="5" customFormat="1" x14ac:dyDescent="0.2">
      <c r="A175" s="363">
        <f>'commented data'!$A129</f>
        <v>41186.25</v>
      </c>
      <c r="B175" s="364">
        <f>IF(ISERROR('commented data'!$B129),"",'commented data'!$B129)</f>
        <v>891.888427734375</v>
      </c>
      <c r="C175" s="364">
        <f>IF(ISERROR('commented data'!$C129),"",'commented data'!$C129)</f>
        <v>432.45489501953125</v>
      </c>
      <c r="D175" s="364">
        <f>IF(ISERROR('commented data'!$D129),"",'commented data'!$D129)</f>
        <v>5532.578125</v>
      </c>
      <c r="E175" s="364">
        <f>IF(ISERROR('commented data'!$E129),"",'commented data'!$E129)</f>
        <v>10.058449745178223</v>
      </c>
      <c r="F175" s="357">
        <f t="shared" si="44"/>
        <v>103.14665495848024</v>
      </c>
      <c r="G175" s="362">
        <f t="shared" si="45"/>
        <v>48312.198682431655</v>
      </c>
      <c r="H175" s="359">
        <f>IF(ISERROR('commented data'!$N129),"",'commented data'!$N129)</f>
        <v>14.31072277034138</v>
      </c>
      <c r="I175" s="359">
        <f>IFERROR('commented data'!O129,"")</f>
        <v>14.862779562282231</v>
      </c>
      <c r="J175" s="358">
        <f>IF(ISERROR('commented data'!$P129),"",'commented data'!$P129)</f>
        <v>1</v>
      </c>
      <c r="K175" s="328">
        <f>IF(ISERROR('commented data'!$Q129),"",'commented data'!$Q129)</f>
        <v>1</v>
      </c>
      <c r="L175" s="328">
        <f>IF(ISERROR('commented data'!$R129),"",'commented data'!$R129)</f>
        <v>0.72222220897674561</v>
      </c>
      <c r="M175" s="328">
        <f>IF(ISERROR('commented data'!$S129),"",'commented data'!$S129)</f>
        <v>1</v>
      </c>
      <c r="N175" s="366">
        <f t="shared" si="46"/>
        <v>1</v>
      </c>
      <c r="O175" s="367" t="b">
        <f t="shared" si="47"/>
        <v>1</v>
      </c>
      <c r="P175" s="365">
        <f>IF(ISERROR('commented data'!$J129),"",'commented data'!$J129)</f>
        <v>102.12540094899033</v>
      </c>
      <c r="Q175" s="368">
        <f t="shared" si="43"/>
        <v>102.12540094899033</v>
      </c>
      <c r="R175" s="368" t="str">
        <f t="shared" si="48"/>
        <v/>
      </c>
      <c r="S175" s="369">
        <f t="shared" si="49"/>
        <v>102.12540094899033</v>
      </c>
      <c r="T175" s="365">
        <f>IF(ISERROR('commented data'!$M129),"",'commented data'!$M129)</f>
        <v>76952.296875</v>
      </c>
      <c r="U175" s="370">
        <f t="shared" si="50"/>
        <v>76952.296875</v>
      </c>
      <c r="V175" s="371">
        <f t="shared" si="51"/>
        <v>76952.296875</v>
      </c>
      <c r="W175" s="383">
        <f t="shared" si="52"/>
        <v>66948.498281249995</v>
      </c>
      <c r="X175" s="365">
        <f>IF(ISERROR('commented data'!$T129),"",'commented data'!$T129)</f>
        <v>109.00299835205078</v>
      </c>
      <c r="Y175" s="384">
        <f t="shared" si="53"/>
        <v>109.00299835205078</v>
      </c>
      <c r="Z175" s="365">
        <f>IF(ISERROR('commented data'!$U129),"",'commented data'!$U129)</f>
        <v>1012.85498046875</v>
      </c>
      <c r="AA175" s="385">
        <f t="shared" si="54"/>
        <v>1022.9835302734375</v>
      </c>
      <c r="AC175" s="427">
        <f t="shared" si="56"/>
        <v>4.9832416877823222</v>
      </c>
      <c r="AD175" s="428">
        <f t="shared" si="55"/>
        <v>0.34821733100091684</v>
      </c>
      <c r="AE175" s="429">
        <f t="shared" si="57"/>
        <v>9.3084826689990834</v>
      </c>
      <c r="AF175" s="430">
        <f t="shared" si="58"/>
        <v>0.96394033872845619</v>
      </c>
    </row>
    <row r="176" spans="1:32" s="5" customFormat="1" x14ac:dyDescent="0.2">
      <c r="A176" s="363">
        <f>'commented data'!$A130</f>
        <v>41186.291666666664</v>
      </c>
      <c r="B176" s="364">
        <f>IF(ISERROR('commented data'!$B130),"",'commented data'!$B130)</f>
        <v>891.9796142578125</v>
      </c>
      <c r="C176" s="364">
        <f>IF(ISERROR('commented data'!$C130),"",'commented data'!$C130)</f>
        <v>431.10791015625</v>
      </c>
      <c r="D176" s="364">
        <f>IF(ISERROR('commented data'!$D130),"",'commented data'!$D130)</f>
        <v>5533.83203125</v>
      </c>
      <c r="E176" s="364">
        <f>IF(ISERROR('commented data'!$E130),"",'commented data'!$E130)</f>
        <v>10.056779861450195</v>
      </c>
      <c r="F176" s="357">
        <f t="shared" si="44"/>
        <v>103.27926559448242</v>
      </c>
      <c r="G176" s="362">
        <f t="shared" si="45"/>
        <v>48257.459583532072</v>
      </c>
      <c r="H176" s="359">
        <f>IF(ISERROR('commented data'!$N130),"",'commented data'!$N130)</f>
        <v>15.2538551351364</v>
      </c>
      <c r="I176" s="359">
        <f>IFERROR('commented data'!O130,"")</f>
        <v>14.866148070013066</v>
      </c>
      <c r="J176" s="358">
        <f>IF(ISERROR('commented data'!$P130),"",'commented data'!$P130)</f>
        <v>1</v>
      </c>
      <c r="K176" s="328">
        <f>IF(ISERROR('commented data'!$Q130),"",'commented data'!$Q130)</f>
        <v>1</v>
      </c>
      <c r="L176" s="328">
        <f>IF(ISERROR('commented data'!$R130),"",'commented data'!$R130)</f>
        <v>1</v>
      </c>
      <c r="M176" s="328">
        <f>IF(ISERROR('commented data'!$S130),"",'commented data'!$S130)</f>
        <v>1</v>
      </c>
      <c r="N176" s="366">
        <f t="shared" si="46"/>
        <v>1</v>
      </c>
      <c r="O176" s="367" t="b">
        <f t="shared" si="47"/>
        <v>1</v>
      </c>
      <c r="P176" s="365">
        <f>IF(ISERROR('commented data'!$J130),"",'commented data'!$J130)</f>
        <v>102.25669860839844</v>
      </c>
      <c r="Q176" s="368">
        <f t="shared" si="43"/>
        <v>102.25669860839844</v>
      </c>
      <c r="R176" s="368" t="str">
        <f t="shared" si="48"/>
        <v/>
      </c>
      <c r="S176" s="369">
        <f t="shared" si="49"/>
        <v>102.25669860839844</v>
      </c>
      <c r="T176" s="365">
        <f>IF(ISERROR('commented data'!$M130),"",'commented data'!$M130)</f>
        <v>76629.4296875</v>
      </c>
      <c r="U176" s="370">
        <f t="shared" si="50"/>
        <v>76629.4296875</v>
      </c>
      <c r="V176" s="371">
        <f t="shared" si="51"/>
        <v>76629.4296875</v>
      </c>
      <c r="W176" s="383">
        <f t="shared" si="52"/>
        <v>66667.603828124993</v>
      </c>
      <c r="X176" s="365">
        <f>IF(ISERROR('commented data'!$T130),"",'commented data'!$T130)</f>
        <v>107.83090209960937</v>
      </c>
      <c r="Y176" s="384">
        <f t="shared" si="53"/>
        <v>107.83090209960937</v>
      </c>
      <c r="Z176" s="365">
        <f>IF(ISERROR('commented data'!$U130),"",'commented data'!$U130)</f>
        <v>1012.85400390625</v>
      </c>
      <c r="AA176" s="385">
        <f t="shared" si="54"/>
        <v>1022.9825439453125</v>
      </c>
      <c r="AC176" s="427">
        <f t="shared" si="56"/>
        <v>4.9839949852426093</v>
      </c>
      <c r="AD176" s="428">
        <f t="shared" si="55"/>
        <v>0.3267367456350268</v>
      </c>
      <c r="AE176" s="429">
        <f t="shared" si="57"/>
        <v>9.3299632543649746</v>
      </c>
      <c r="AF176" s="430">
        <f t="shared" si="58"/>
        <v>0.96616476170585952</v>
      </c>
    </row>
    <row r="177" spans="1:32" s="5" customFormat="1" x14ac:dyDescent="0.2">
      <c r="A177" s="363">
        <f>'commented data'!$A131</f>
        <v>41186.333333333336</v>
      </c>
      <c r="B177" s="364">
        <f>IF(ISERROR('commented data'!$B131),"",'commented data'!$B131)</f>
        <v>892.01318359375</v>
      </c>
      <c r="C177" s="364">
        <f>IF(ISERROR('commented data'!$C131),"",'commented data'!$C131)</f>
        <v>431.0537109375</v>
      </c>
      <c r="D177" s="364">
        <f>IF(ISERROR('commented data'!$D131),"",'commented data'!$D131)</f>
        <v>5565.51806640625</v>
      </c>
      <c r="E177" s="364">
        <f>IF(ISERROR('commented data'!$E131),"",'commented data'!$E131)</f>
        <v>10.074799537658691</v>
      </c>
      <c r="F177" s="357">
        <f t="shared" si="44"/>
        <v>103.86941345214844</v>
      </c>
      <c r="G177" s="362">
        <f t="shared" si="45"/>
        <v>48337.767802283852</v>
      </c>
      <c r="H177" s="359">
        <f>IF(ISERROR('commented data'!$N131),"",'commented data'!$N131)</f>
        <v>14.980838706898066</v>
      </c>
      <c r="I177" s="359">
        <f>IFERROR('commented data'!O131,"")</f>
        <v>14.95126978815059</v>
      </c>
      <c r="J177" s="358">
        <f>IF(ISERROR('commented data'!$P131),"",'commented data'!$P131)</f>
        <v>1</v>
      </c>
      <c r="K177" s="328">
        <f>IF(ISERROR('commented data'!$Q131),"",'commented data'!$Q131)</f>
        <v>1</v>
      </c>
      <c r="L177" s="328">
        <f>IF(ISERROR('commented data'!$R131),"",'commented data'!$R131)</f>
        <v>1</v>
      </c>
      <c r="M177" s="328">
        <f>IF(ISERROR('commented data'!$S131),"",'commented data'!$S131)</f>
        <v>1</v>
      </c>
      <c r="N177" s="366">
        <f t="shared" si="46"/>
        <v>1</v>
      </c>
      <c r="O177" s="367" t="b">
        <f t="shared" si="47"/>
        <v>1</v>
      </c>
      <c r="P177" s="365">
        <f>IF(ISERROR('commented data'!$J131),"",'commented data'!$J131)</f>
        <v>102.84100341796875</v>
      </c>
      <c r="Q177" s="368">
        <f t="shared" si="43"/>
        <v>102.84100341796875</v>
      </c>
      <c r="R177" s="368" t="str">
        <f t="shared" si="48"/>
        <v/>
      </c>
      <c r="S177" s="369">
        <f t="shared" si="49"/>
        <v>102.84100341796875</v>
      </c>
      <c r="T177" s="365">
        <f>IF(ISERROR('commented data'!$M131),"",'commented data'!$M131)</f>
        <v>76231.96875</v>
      </c>
      <c r="U177" s="370">
        <f t="shared" si="50"/>
        <v>76231.96875</v>
      </c>
      <c r="V177" s="371">
        <f t="shared" si="51"/>
        <v>76231.96875</v>
      </c>
      <c r="W177" s="383">
        <f t="shared" si="52"/>
        <v>66321.812812499993</v>
      </c>
      <c r="X177" s="365">
        <f>IF(ISERROR('commented data'!$T131),"",'commented data'!$T131)</f>
        <v>105.22440338134766</v>
      </c>
      <c r="Y177" s="384">
        <f t="shared" si="53"/>
        <v>105.22440338134766</v>
      </c>
      <c r="Z177" s="365">
        <f>IF(ISERROR('commented data'!$U131),"",'commented data'!$U131)</f>
        <v>1012.8519897460937</v>
      </c>
      <c r="AA177" s="385">
        <f t="shared" si="54"/>
        <v>1022.9805096435547</v>
      </c>
      <c r="AC177" s="427">
        <f t="shared" si="56"/>
        <v>5.0208155892093691</v>
      </c>
      <c r="AD177" s="428">
        <f t="shared" si="55"/>
        <v>0.33514916537333039</v>
      </c>
      <c r="AE177" s="429">
        <f t="shared" si="57"/>
        <v>9.3215508346266702</v>
      </c>
      <c r="AF177" s="430">
        <f t="shared" si="58"/>
        <v>0.9652936132039589</v>
      </c>
    </row>
    <row r="178" spans="1:32" s="5" customFormat="1" x14ac:dyDescent="0.2">
      <c r="A178" s="363">
        <f>'commented data'!$A132</f>
        <v>41186.375</v>
      </c>
      <c r="B178" s="364">
        <f>IF(ISERROR('commented data'!$B132),"",'commented data'!$B132)</f>
        <v>891.99652099609375</v>
      </c>
      <c r="C178" s="364">
        <f>IF(ISERROR('commented data'!$C132),"",'commented data'!$C132)</f>
        <v>430.21798706054687</v>
      </c>
      <c r="D178" s="364">
        <f>IF(ISERROR('commented data'!$D132),"",'commented data'!$D132)</f>
        <v>5558.48388671875</v>
      </c>
      <c r="E178" s="364">
        <f>IF(ISERROR('commented data'!$E132),"",'commented data'!$E132)</f>
        <v>10.074150085449219</v>
      </c>
      <c r="F178" s="357">
        <f t="shared" si="44"/>
        <v>103.28007469177246</v>
      </c>
      <c r="G178" s="362">
        <f t="shared" si="45"/>
        <v>48282.18345231827</v>
      </c>
      <c r="H178" s="359">
        <f>IF(ISERROR('commented data'!$N132),"",'commented data'!$N132)</f>
        <v>14.694762728927889</v>
      </c>
      <c r="I178" s="359">
        <f>IFERROR('commented data'!O132,"")</f>
        <v>14.932373089408211</v>
      </c>
      <c r="J178" s="358">
        <f>IF(ISERROR('commented data'!$P132),"",'commented data'!$P132)</f>
        <v>1</v>
      </c>
      <c r="K178" s="328">
        <f>IF(ISERROR('commented data'!$Q132),"",'commented data'!$Q132)</f>
        <v>1</v>
      </c>
      <c r="L178" s="328">
        <f>IF(ISERROR('commented data'!$R132),"",'commented data'!$R132)</f>
        <v>1</v>
      </c>
      <c r="M178" s="328">
        <f>IF(ISERROR('commented data'!$S132),"",'commented data'!$S132)</f>
        <v>1</v>
      </c>
      <c r="N178" s="366">
        <f t="shared" si="46"/>
        <v>1</v>
      </c>
      <c r="O178" s="367" t="b">
        <f t="shared" si="47"/>
        <v>1</v>
      </c>
      <c r="P178" s="365">
        <f>IF(ISERROR('commented data'!$J132),"",'commented data'!$J132)</f>
        <v>102.25749969482422</v>
      </c>
      <c r="Q178" s="368">
        <f t="shared" si="43"/>
        <v>102.25749969482422</v>
      </c>
      <c r="R178" s="368" t="str">
        <f t="shared" si="48"/>
        <v/>
      </c>
      <c r="S178" s="369">
        <f t="shared" si="49"/>
        <v>102.25749969482422</v>
      </c>
      <c r="T178" s="365">
        <f>IF(ISERROR('commented data'!$M132),"",'commented data'!$M132)</f>
        <v>76164.296875</v>
      </c>
      <c r="U178" s="370">
        <f t="shared" si="50"/>
        <v>76164.296875</v>
      </c>
      <c r="V178" s="371">
        <f t="shared" si="51"/>
        <v>76164.296875</v>
      </c>
      <c r="W178" s="383">
        <f t="shared" si="52"/>
        <v>66262.938281249997</v>
      </c>
      <c r="X178" s="365">
        <f>IF(ISERROR('commented data'!$T132),"",'commented data'!$T132)</f>
        <v>105.32559967041016</v>
      </c>
      <c r="Y178" s="384">
        <f t="shared" si="53"/>
        <v>105.32559967041016</v>
      </c>
      <c r="Z178" s="365">
        <f>IF(ISERROR('commented data'!$U132),"",'commented data'!$U132)</f>
        <v>1012.8569946289062</v>
      </c>
      <c r="AA178" s="385">
        <f t="shared" si="54"/>
        <v>1022.9855645751953</v>
      </c>
      <c r="AC178" s="427">
        <f t="shared" si="56"/>
        <v>4.986587513237291</v>
      </c>
      <c r="AD178" s="428">
        <f t="shared" si="55"/>
        <v>0.33934454099219785</v>
      </c>
      <c r="AE178" s="429">
        <f t="shared" si="57"/>
        <v>9.3173554590078034</v>
      </c>
      <c r="AF178" s="430">
        <f t="shared" si="58"/>
        <v>0.96485916089428092</v>
      </c>
    </row>
    <row r="179" spans="1:32" s="5" customFormat="1" x14ac:dyDescent="0.2">
      <c r="A179" s="363">
        <f>'commented data'!$A133</f>
        <v>41186.416666666664</v>
      </c>
      <c r="B179" s="364">
        <f>IF(ISERROR('commented data'!$B133),"",'commented data'!$B133)</f>
        <v>892.076171875</v>
      </c>
      <c r="C179" s="364">
        <f>IF(ISERROR('commented data'!$C133),"",'commented data'!$C133)</f>
        <v>428.08621215820312</v>
      </c>
      <c r="D179" s="364">
        <f>IF(ISERROR('commented data'!$D133),"",'commented data'!$D133)</f>
        <v>5528.73681640625</v>
      </c>
      <c r="E179" s="364">
        <f>IF(ISERROR('commented data'!$E133),"",'commented data'!$E133)</f>
        <v>10.065679550170898</v>
      </c>
      <c r="F179" s="357">
        <f t="shared" si="44"/>
        <v>101.68690048217773</v>
      </c>
      <c r="G179" s="362">
        <f t="shared" si="45"/>
        <v>48072.720427947344</v>
      </c>
      <c r="H179" s="359">
        <f>IF(ISERROR('commented data'!$N133),"",'commented data'!$N133)</f>
        <v>14.186810562375031</v>
      </c>
      <c r="I179" s="359">
        <f>IFERROR('commented data'!O133,"")</f>
        <v>14.852460228046059</v>
      </c>
      <c r="J179" s="358">
        <f>IF(ISERROR('commented data'!$P133),"",'commented data'!$P133)</f>
        <v>1</v>
      </c>
      <c r="K179" s="328">
        <f>IF(ISERROR('commented data'!$Q133),"",'commented data'!$Q133)</f>
        <v>1</v>
      </c>
      <c r="L179" s="328">
        <f>IF(ISERROR('commented data'!$R133),"",'commented data'!$R133)</f>
        <v>1</v>
      </c>
      <c r="M179" s="328">
        <f>IF(ISERROR('commented data'!$S133),"",'commented data'!$S133)</f>
        <v>1</v>
      </c>
      <c r="N179" s="366">
        <f t="shared" si="46"/>
        <v>1</v>
      </c>
      <c r="O179" s="367" t="b">
        <f t="shared" si="47"/>
        <v>1</v>
      </c>
      <c r="P179" s="365">
        <f>IF(ISERROR('commented data'!$J133),"",'commented data'!$J133)</f>
        <v>100.68009948730469</v>
      </c>
      <c r="Q179" s="368">
        <f t="shared" si="43"/>
        <v>100.68009948730469</v>
      </c>
      <c r="R179" s="368" t="str">
        <f t="shared" si="48"/>
        <v/>
      </c>
      <c r="S179" s="369">
        <f t="shared" si="49"/>
        <v>100.68009948730469</v>
      </c>
      <c r="T179" s="365">
        <f>IF(ISERROR('commented data'!$M133),"",'commented data'!$M133)</f>
        <v>75861.5625</v>
      </c>
      <c r="U179" s="370">
        <f t="shared" si="50"/>
        <v>75861.5625</v>
      </c>
      <c r="V179" s="371">
        <f t="shared" si="51"/>
        <v>75861.5625</v>
      </c>
      <c r="W179" s="383">
        <f t="shared" si="52"/>
        <v>65999.559374999997</v>
      </c>
      <c r="X179" s="365">
        <f>IF(ISERROR('commented data'!$T133),"",'commented data'!$T133)</f>
        <v>105.46530151367187</v>
      </c>
      <c r="Y179" s="384">
        <f t="shared" si="53"/>
        <v>105.46530151367187</v>
      </c>
      <c r="Z179" s="365">
        <f>IF(ISERROR('commented data'!$U133),"",'commented data'!$U133)</f>
        <v>1012.8610229492187</v>
      </c>
      <c r="AA179" s="385">
        <f t="shared" si="54"/>
        <v>1022.989633178711</v>
      </c>
      <c r="AC179" s="427">
        <f t="shared" si="56"/>
        <v>4.8883659380642337</v>
      </c>
      <c r="AD179" s="428">
        <f t="shared" si="55"/>
        <v>0.34457117169300289</v>
      </c>
      <c r="AE179" s="429">
        <f t="shared" si="57"/>
        <v>9.3121288283069976</v>
      </c>
      <c r="AF179" s="430">
        <f t="shared" si="58"/>
        <v>0.96431791691851221</v>
      </c>
    </row>
    <row r="180" spans="1:32" s="5" customFormat="1" x14ac:dyDescent="0.2">
      <c r="A180" s="363">
        <f>'commented data'!$A134</f>
        <v>41186.458333333336</v>
      </c>
      <c r="B180" s="364">
        <f>IF(ISERROR('commented data'!$B134),"",'commented data'!$B134)</f>
        <v>892.28802490234375</v>
      </c>
      <c r="C180" s="364">
        <f>IF(ISERROR('commented data'!$C134),"",'commented data'!$C134)</f>
        <v>425.50860595703125</v>
      </c>
      <c r="D180" s="364">
        <f>IF(ISERROR('commented data'!$D134),"",'commented data'!$D134)</f>
        <v>5488.08203125</v>
      </c>
      <c r="E180" s="364">
        <f>IF(ISERROR('commented data'!$E134),"",'commented data'!$E134)</f>
        <v>10.054570198059082</v>
      </c>
      <c r="F180" s="357">
        <f t="shared" si="44"/>
        <v>100.31481788635254</v>
      </c>
      <c r="G180" s="362">
        <f t="shared" si="45"/>
        <v>47841.806663380492</v>
      </c>
      <c r="H180" s="359">
        <f>IF(ISERROR('commented data'!$N134),"",'commented data'!$N134)</f>
        <v>14.380998948971973</v>
      </c>
      <c r="I180" s="359">
        <f>IFERROR('commented data'!O134,"")</f>
        <v>14.743244759908537</v>
      </c>
      <c r="J180" s="358">
        <f>IF(ISERROR('commented data'!$P134),"",'commented data'!$P134)</f>
        <v>1</v>
      </c>
      <c r="K180" s="328">
        <f>IF(ISERROR('commented data'!$Q134),"",'commented data'!$Q134)</f>
        <v>1</v>
      </c>
      <c r="L180" s="328">
        <f>IF(ISERROR('commented data'!$R134),"",'commented data'!$R134)</f>
        <v>1</v>
      </c>
      <c r="M180" s="328">
        <f>IF(ISERROR('commented data'!$S134),"",'commented data'!$S134)</f>
        <v>1</v>
      </c>
      <c r="N180" s="366">
        <f t="shared" si="46"/>
        <v>1</v>
      </c>
      <c r="O180" s="367" t="b">
        <f t="shared" si="47"/>
        <v>1</v>
      </c>
      <c r="P180" s="365">
        <f>IF(ISERROR('commented data'!$J134),"",'commented data'!$J134)</f>
        <v>99.321601867675781</v>
      </c>
      <c r="Q180" s="368">
        <f t="shared" si="43"/>
        <v>99.321601867675781</v>
      </c>
      <c r="R180" s="368" t="str">
        <f t="shared" si="48"/>
        <v/>
      </c>
      <c r="S180" s="369">
        <f t="shared" si="49"/>
        <v>99.321601867675781</v>
      </c>
      <c r="T180" s="365">
        <f>IF(ISERROR('commented data'!$M134),"",'commented data'!$M134)</f>
        <v>75518.65625</v>
      </c>
      <c r="U180" s="370">
        <f t="shared" si="50"/>
        <v>75518.65625</v>
      </c>
      <c r="V180" s="371">
        <f t="shared" si="51"/>
        <v>75518.65625</v>
      </c>
      <c r="W180" s="383">
        <f t="shared" si="52"/>
        <v>65701.230937500004</v>
      </c>
      <c r="X180" s="365">
        <f>IF(ISERROR('commented data'!$T134),"",'commented data'!$T134)</f>
        <v>105.57379913330078</v>
      </c>
      <c r="Y180" s="384">
        <f t="shared" si="53"/>
        <v>105.57379913330078</v>
      </c>
      <c r="Z180" s="365">
        <f>IF(ISERROR('commented data'!$U134),"",'commented data'!$U134)</f>
        <v>1012.8629760742187</v>
      </c>
      <c r="AA180" s="385">
        <f t="shared" si="54"/>
        <v>1022.991605834961</v>
      </c>
      <c r="AC180" s="427">
        <f t="shared" si="56"/>
        <v>4.7992421227911013</v>
      </c>
      <c r="AD180" s="428">
        <f t="shared" si="55"/>
        <v>0.33372105371958016</v>
      </c>
      <c r="AE180" s="429">
        <f t="shared" si="57"/>
        <v>9.3229789462804202</v>
      </c>
      <c r="AF180" s="430">
        <f t="shared" si="58"/>
        <v>0.96544150137007667</v>
      </c>
    </row>
    <row r="181" spans="1:32" s="5" customFormat="1" x14ac:dyDescent="0.2">
      <c r="A181" s="363">
        <f>'commented data'!$A135</f>
        <v>41186.5</v>
      </c>
      <c r="B181" s="364">
        <f>IF(ISERROR('commented data'!$B135),"",'commented data'!$B135)</f>
        <v>893.00372314453125</v>
      </c>
      <c r="C181" s="364">
        <f>IF(ISERROR('commented data'!$C135),"",'commented data'!$C135)</f>
        <v>423.40109252929687</v>
      </c>
      <c r="D181" s="364">
        <f>IF(ISERROR('commented data'!$D135),"",'commented data'!$D135)</f>
        <v>5467.68798828125</v>
      </c>
      <c r="E181" s="364">
        <f>IF(ISERROR('commented data'!$E135),"",'commented data'!$E135)</f>
        <v>10.057979583740234</v>
      </c>
      <c r="F181" s="357">
        <f t="shared" si="44"/>
        <v>97.572648468017576</v>
      </c>
      <c r="G181" s="362">
        <f t="shared" si="45"/>
        <v>47649.909644490326</v>
      </c>
      <c r="H181" s="359">
        <f>IF(ISERROR('commented data'!$N135),"",'commented data'!$N135)</f>
        <v>14.166705973998324</v>
      </c>
      <c r="I181" s="359">
        <f>IFERROR('commented data'!O135,"")</f>
        <v>14.688457975487262</v>
      </c>
      <c r="J181" s="358">
        <f>IF(ISERROR('commented data'!$P135),"",'commented data'!$P135)</f>
        <v>1</v>
      </c>
      <c r="K181" s="328">
        <f>IF(ISERROR('commented data'!$Q135),"",'commented data'!$Q135)</f>
        <v>1</v>
      </c>
      <c r="L181" s="328">
        <f>IF(ISERROR('commented data'!$R135),"",'commented data'!$R135)</f>
        <v>1</v>
      </c>
      <c r="M181" s="328">
        <f>IF(ISERROR('commented data'!$S135),"",'commented data'!$S135)</f>
        <v>1</v>
      </c>
      <c r="N181" s="366">
        <f t="shared" si="46"/>
        <v>1</v>
      </c>
      <c r="O181" s="367" t="b">
        <f t="shared" si="47"/>
        <v>1</v>
      </c>
      <c r="P181" s="365">
        <f>IF(ISERROR('commented data'!$J135),"",'commented data'!$J135)</f>
        <v>96.606582641601563</v>
      </c>
      <c r="Q181" s="368">
        <f t="shared" si="43"/>
        <v>96.606582641601563</v>
      </c>
      <c r="R181" s="368" t="str">
        <f t="shared" si="48"/>
        <v/>
      </c>
      <c r="S181" s="369">
        <f t="shared" si="49"/>
        <v>96.606582641601563</v>
      </c>
      <c r="T181" s="365">
        <f>IF(ISERROR('commented data'!$M135),"",'commented data'!$M135)</f>
        <v>75291.53125</v>
      </c>
      <c r="U181" s="370">
        <f t="shared" si="50"/>
        <v>75291.53125</v>
      </c>
      <c r="V181" s="371">
        <f t="shared" si="51"/>
        <v>75291.53125</v>
      </c>
      <c r="W181" s="383">
        <f t="shared" si="52"/>
        <v>65503.632187499999</v>
      </c>
      <c r="X181" s="365">
        <f>IF(ISERROR('commented data'!$T135),"",'commented data'!$T135)</f>
        <v>105.95690155029297</v>
      </c>
      <c r="Y181" s="384">
        <f t="shared" si="53"/>
        <v>105.95690155029297</v>
      </c>
      <c r="Z181" s="365">
        <f>IF(ISERROR('commented data'!$U135),"",'commented data'!$U135)</f>
        <v>1012.8670043945312</v>
      </c>
      <c r="AA181" s="385">
        <f t="shared" si="54"/>
        <v>1022.9956744384766</v>
      </c>
      <c r="AC181" s="427">
        <f t="shared" si="56"/>
        <v>4.6493278832746547</v>
      </c>
      <c r="AD181" s="428">
        <f t="shared" si="55"/>
        <v>0.32818693998506537</v>
      </c>
      <c r="AE181" s="429">
        <f t="shared" si="57"/>
        <v>9.3285130600149362</v>
      </c>
      <c r="AF181" s="430">
        <f t="shared" si="58"/>
        <v>0.96601458676514085</v>
      </c>
    </row>
    <row r="182" spans="1:32" s="5" customFormat="1" x14ac:dyDescent="0.2">
      <c r="A182" s="363">
        <f>'commented data'!$A136</f>
        <v>41186.541666666664</v>
      </c>
      <c r="B182" s="364">
        <f>IF(ISERROR('commented data'!$B136),"",'commented data'!$B136)</f>
        <v>892.95947265625</v>
      </c>
      <c r="C182" s="364">
        <f>IF(ISERROR('commented data'!$C136),"",'commented data'!$C136)</f>
        <v>424.59310913085937</v>
      </c>
      <c r="D182" s="364">
        <f>IF(ISERROR('commented data'!$D136),"",'commented data'!$D136)</f>
        <v>5522.0478515625</v>
      </c>
      <c r="E182" s="364">
        <f>IF(ISERROR('commented data'!$E136),"",'commented data'!$E136)</f>
        <v>10.070210456848145</v>
      </c>
      <c r="F182" s="357">
        <f t="shared" si="44"/>
        <v>99.071605224609371</v>
      </c>
      <c r="G182" s="362">
        <f t="shared" si="45"/>
        <v>47680.703419464277</v>
      </c>
      <c r="H182" s="359">
        <f>IF(ISERROR('commented data'!$N136),"",'commented data'!$N136)</f>
        <v>13.725600620597689</v>
      </c>
      <c r="I182" s="359">
        <f>IFERROR('commented data'!O136,"")</f>
        <v>14.834490918309017</v>
      </c>
      <c r="J182" s="358">
        <f>IF(ISERROR('commented data'!$P136),"",'commented data'!$P136)</f>
        <v>1</v>
      </c>
      <c r="K182" s="328">
        <f>IF(ISERROR('commented data'!$Q136),"",'commented data'!$Q136)</f>
        <v>1</v>
      </c>
      <c r="L182" s="328">
        <f>IF(ISERROR('commented data'!$R136),"",'commented data'!$R136)</f>
        <v>1</v>
      </c>
      <c r="M182" s="328">
        <f>IF(ISERROR('commented data'!$S136),"",'commented data'!$S136)</f>
        <v>1</v>
      </c>
      <c r="N182" s="366">
        <f t="shared" si="46"/>
        <v>1</v>
      </c>
      <c r="O182" s="367" t="b">
        <f t="shared" si="47"/>
        <v>1</v>
      </c>
      <c r="P182" s="365">
        <f>IF(ISERROR('commented data'!$J136),"",'commented data'!$J136)</f>
        <v>98.0906982421875</v>
      </c>
      <c r="Q182" s="368">
        <f t="shared" si="43"/>
        <v>98.0906982421875</v>
      </c>
      <c r="R182" s="368" t="str">
        <f t="shared" si="48"/>
        <v/>
      </c>
      <c r="S182" s="369">
        <f t="shared" si="49"/>
        <v>98.0906982421875</v>
      </c>
      <c r="T182" s="365">
        <f>IF(ISERROR('commented data'!$M136),"",'commented data'!$M136)</f>
        <v>75476.2109375</v>
      </c>
      <c r="U182" s="370">
        <f t="shared" si="50"/>
        <v>75476.2109375</v>
      </c>
      <c r="V182" s="371">
        <f t="shared" si="51"/>
        <v>75476.2109375</v>
      </c>
      <c r="W182" s="383">
        <f t="shared" si="52"/>
        <v>65664.303515624997</v>
      </c>
      <c r="X182" s="365">
        <f>IF(ISERROR('commented data'!$T136),"",'commented data'!$T136)</f>
        <v>106.64659881591797</v>
      </c>
      <c r="Y182" s="384">
        <f t="shared" si="53"/>
        <v>106.64659881591797</v>
      </c>
      <c r="Z182" s="365">
        <f>IF(ISERROR('commented data'!$U136),"",'commented data'!$U136)</f>
        <v>1012.8809814453125</v>
      </c>
      <c r="AA182" s="385">
        <f t="shared" si="54"/>
        <v>1023.0097912597656</v>
      </c>
      <c r="AC182" s="427">
        <f t="shared" si="56"/>
        <v>4.7238038260048469</v>
      </c>
      <c r="AD182" s="428">
        <f t="shared" si="55"/>
        <v>0.34416008133851311</v>
      </c>
      <c r="AE182" s="429">
        <f t="shared" si="57"/>
        <v>9.3125399186614874</v>
      </c>
      <c r="AF182" s="430">
        <f t="shared" si="58"/>
        <v>0.96436048739854052</v>
      </c>
    </row>
    <row r="183" spans="1:32" s="5" customFormat="1" x14ac:dyDescent="0.2">
      <c r="A183" s="363">
        <f>'commented data'!$A137</f>
        <v>41186.583333333336</v>
      </c>
      <c r="B183" s="364">
        <f>IF(ISERROR('commented data'!$B137),"",'commented data'!$B137)</f>
        <v>893.2056884765625</v>
      </c>
      <c r="C183" s="364">
        <f>IF(ISERROR('commented data'!$C137),"",'commented data'!$C137)</f>
        <v>426.8511962890625</v>
      </c>
      <c r="D183" s="364">
        <f>IF(ISERROR('commented data'!$D137),"",'commented data'!$D137)</f>
        <v>5543.6640625</v>
      </c>
      <c r="E183" s="364">
        <f>IF(ISERROR('commented data'!$E137),"",'commented data'!$E137)</f>
        <v>10.080940246582031</v>
      </c>
      <c r="F183" s="357">
        <f t="shared" si="44"/>
        <v>99.85145172119141</v>
      </c>
      <c r="G183" s="362">
        <f t="shared" si="45"/>
        <v>47810.507484678565</v>
      </c>
      <c r="H183" s="359">
        <f>IF(ISERROR('commented data'!$N137),"",'commented data'!$N137)</f>
        <v>14.243335893008625</v>
      </c>
      <c r="I183" s="359">
        <f>IFERROR('commented data'!O137,"")</f>
        <v>14.892560948388503</v>
      </c>
      <c r="J183" s="358">
        <f>IF(ISERROR('commented data'!$P137),"",'commented data'!$P137)</f>
        <v>1</v>
      </c>
      <c r="K183" s="328">
        <f>IF(ISERROR('commented data'!$Q137),"",'commented data'!$Q137)</f>
        <v>1</v>
      </c>
      <c r="L183" s="328">
        <f>IF(ISERROR('commented data'!$R137),"",'commented data'!$R137)</f>
        <v>1</v>
      </c>
      <c r="M183" s="328">
        <f>IF(ISERROR('commented data'!$S137),"",'commented data'!$S137)</f>
        <v>1</v>
      </c>
      <c r="N183" s="366">
        <f t="shared" si="46"/>
        <v>1</v>
      </c>
      <c r="O183" s="367" t="b">
        <f t="shared" si="47"/>
        <v>1</v>
      </c>
      <c r="P183" s="365">
        <f>IF(ISERROR('commented data'!$J137),"",'commented data'!$J137)</f>
        <v>98.862823486328125</v>
      </c>
      <c r="Q183" s="368">
        <f t="shared" si="43"/>
        <v>98.862823486328125</v>
      </c>
      <c r="R183" s="368" t="str">
        <f t="shared" si="48"/>
        <v/>
      </c>
      <c r="S183" s="369">
        <f t="shared" si="49"/>
        <v>98.862823486328125</v>
      </c>
      <c r="T183" s="365">
        <f>IF(ISERROR('commented data'!$M137),"",'commented data'!$M137)</f>
        <v>75731.6796875</v>
      </c>
      <c r="U183" s="370">
        <f t="shared" si="50"/>
        <v>75731.6796875</v>
      </c>
      <c r="V183" s="371">
        <f t="shared" si="51"/>
        <v>75731.6796875</v>
      </c>
      <c r="W183" s="383">
        <f t="shared" si="52"/>
        <v>65886.561328124997</v>
      </c>
      <c r="X183" s="365">
        <f>IF(ISERROR('commented data'!$T137),"",'commented data'!$T137)</f>
        <v>106.89600372314453</v>
      </c>
      <c r="Y183" s="384">
        <f t="shared" si="53"/>
        <v>106.89600372314453</v>
      </c>
      <c r="Z183" s="365">
        <f>IF(ISERROR('commented data'!$U137),"",'commented data'!$U137)</f>
        <v>1012.8770141601562</v>
      </c>
      <c r="AA183" s="385">
        <f t="shared" si="54"/>
        <v>1023.0057843017578</v>
      </c>
      <c r="AC183" s="427">
        <f t="shared" si="56"/>
        <v>4.7739485798720418</v>
      </c>
      <c r="AD183" s="428">
        <f t="shared" si="55"/>
        <v>0.33517068022073015</v>
      </c>
      <c r="AE183" s="429">
        <f t="shared" si="57"/>
        <v>9.3215293197792697</v>
      </c>
      <c r="AF183" s="430">
        <f t="shared" si="58"/>
        <v>0.96529138523297497</v>
      </c>
    </row>
    <row r="184" spans="1:32" s="5" customFormat="1" x14ac:dyDescent="0.2">
      <c r="A184" s="363">
        <f>'commented data'!$A138</f>
        <v>41186.625</v>
      </c>
      <c r="B184" s="364">
        <f>IF(ISERROR('commented data'!$B138),"",'commented data'!$B138)</f>
        <v>893.93841552734375</v>
      </c>
      <c r="C184" s="364">
        <f>IF(ISERROR('commented data'!$C138),"",'commented data'!$C138)</f>
        <v>426.50601196289062</v>
      </c>
      <c r="D184" s="364">
        <f>IF(ISERROR('commented data'!$D138),"",'commented data'!$D138)</f>
        <v>5542.89013671875</v>
      </c>
      <c r="E184" s="364">
        <f>IF(ISERROR('commented data'!$E138),"",'commented data'!$E138)</f>
        <v>10.088190078735352</v>
      </c>
      <c r="F184" s="357">
        <f t="shared" si="44"/>
        <v>97.861326675415043</v>
      </c>
      <c r="G184" s="362">
        <f t="shared" si="45"/>
        <v>47791.435648317245</v>
      </c>
      <c r="H184" s="359">
        <f>IF(ISERROR('commented data'!$N138),"",'commented data'!$N138)</f>
        <v>14.608648163849212</v>
      </c>
      <c r="I184" s="359">
        <f>IFERROR('commented data'!O138,"")</f>
        <v>14.890481865540616</v>
      </c>
      <c r="J184" s="358">
        <f>IF(ISERROR('commented data'!$P138),"",'commented data'!$P138)</f>
        <v>1</v>
      </c>
      <c r="K184" s="328">
        <f>IF(ISERROR('commented data'!$Q138),"",'commented data'!$Q138)</f>
        <v>1</v>
      </c>
      <c r="L184" s="328">
        <f>IF(ISERROR('commented data'!$R138),"",'commented data'!$R138)</f>
        <v>1</v>
      </c>
      <c r="M184" s="328">
        <f>IF(ISERROR('commented data'!$S138),"",'commented data'!$S138)</f>
        <v>1</v>
      </c>
      <c r="N184" s="366">
        <f t="shared" si="46"/>
        <v>1</v>
      </c>
      <c r="O184" s="367" t="b">
        <f t="shared" si="47"/>
        <v>1</v>
      </c>
      <c r="P184" s="365">
        <f>IF(ISERROR('commented data'!$J138),"",'commented data'!$J138)</f>
        <v>96.892402648925781</v>
      </c>
      <c r="Q184" s="368">
        <f t="shared" si="43"/>
        <v>96.892402648925781</v>
      </c>
      <c r="R184" s="368" t="str">
        <f t="shared" si="48"/>
        <v/>
      </c>
      <c r="S184" s="369">
        <f t="shared" si="49"/>
        <v>96.892402648925781</v>
      </c>
      <c r="T184" s="365">
        <f>IF(ISERROR('commented data'!$M138),"",'commented data'!$M138)</f>
        <v>75740.65625</v>
      </c>
      <c r="U184" s="370">
        <f t="shared" si="50"/>
        <v>75740.65625</v>
      </c>
      <c r="V184" s="371">
        <f t="shared" si="51"/>
        <v>75740.65625</v>
      </c>
      <c r="W184" s="383">
        <f t="shared" si="52"/>
        <v>65894.370937500003</v>
      </c>
      <c r="X184" s="365">
        <f>IF(ISERROR('commented data'!$T138),"",'commented data'!$T138)</f>
        <v>107.09609985351562</v>
      </c>
      <c r="Y184" s="384">
        <f t="shared" si="53"/>
        <v>107.09609985351562</v>
      </c>
      <c r="Z184" s="365">
        <f>IF(ISERROR('commented data'!$U138),"",'commented data'!$U138)</f>
        <v>1012.885986328125</v>
      </c>
      <c r="AA184" s="385">
        <f t="shared" si="54"/>
        <v>1023.0148461914063</v>
      </c>
      <c r="AC184" s="427">
        <f t="shared" si="56"/>
        <v>4.6769332962670491</v>
      </c>
      <c r="AD184" s="428">
        <f t="shared" si="55"/>
        <v>0.32014826038734107</v>
      </c>
      <c r="AE184" s="429">
        <f t="shared" si="57"/>
        <v>9.3365517396126592</v>
      </c>
      <c r="AF184" s="430">
        <f t="shared" si="58"/>
        <v>0.96684703259008342</v>
      </c>
    </row>
    <row r="185" spans="1:32" s="5" customFormat="1" x14ac:dyDescent="0.2">
      <c r="A185" s="363">
        <f>'commented data'!$A139</f>
        <v>41186.666666666664</v>
      </c>
      <c r="B185" s="364">
        <f>IF(ISERROR('commented data'!$B139),"",'commented data'!$B139)</f>
        <v>894.2783203125</v>
      </c>
      <c r="C185" s="364">
        <f>IF(ISERROR('commented data'!$C139),"",'commented data'!$C139)</f>
        <v>439.77740478515625</v>
      </c>
      <c r="D185" s="364">
        <f>IF(ISERROR('commented data'!$D139),"",'commented data'!$D139)</f>
        <v>5665.97509765625</v>
      </c>
      <c r="E185" s="364">
        <f>IF(ISERROR('commented data'!$E139),"",'commented data'!$E139)</f>
        <v>9.9999494552612305</v>
      </c>
      <c r="F185" s="357">
        <f t="shared" si="44"/>
        <v>100.9204002380371</v>
      </c>
      <c r="G185" s="362">
        <f t="shared" si="45"/>
        <v>48845.671360446373</v>
      </c>
      <c r="H185" s="359">
        <f>IF(ISERROR('commented data'!$N139),"",'commented data'!$N139)</f>
        <v>14.856441459748458</v>
      </c>
      <c r="I185" s="359">
        <f>IFERROR('commented data'!O139,"")</f>
        <v>15.221138676978985</v>
      </c>
      <c r="J185" s="358">
        <f>IF(ISERROR('commented data'!$P139),"",'commented data'!$P139)</f>
        <v>1</v>
      </c>
      <c r="K185" s="328">
        <f>IF(ISERROR('commented data'!$Q139),"",'commented data'!$Q139)</f>
        <v>1</v>
      </c>
      <c r="L185" s="328">
        <f>IF(ISERROR('commented data'!$R139),"",'commented data'!$R139)</f>
        <v>1</v>
      </c>
      <c r="M185" s="328">
        <f>IF(ISERROR('commented data'!$S139),"",'commented data'!$S139)</f>
        <v>1</v>
      </c>
      <c r="N185" s="366">
        <f t="shared" si="46"/>
        <v>1</v>
      </c>
      <c r="O185" s="367" t="b">
        <f t="shared" si="47"/>
        <v>1</v>
      </c>
      <c r="P185" s="365">
        <f>IF(ISERROR('commented data'!$J139),"",'commented data'!$J139)</f>
        <v>99.921188354492188</v>
      </c>
      <c r="Q185" s="368">
        <f t="shared" ref="Q185:Q248" si="59">IF($O185,IF(AND($K185=1,$L185&gt;(2/3)),IF($J185=1,$P185,""),""),"")</f>
        <v>99.921188354492188</v>
      </c>
      <c r="R185" s="368" t="str">
        <f t="shared" si="48"/>
        <v/>
      </c>
      <c r="S185" s="369">
        <f t="shared" si="49"/>
        <v>99.921188354492188</v>
      </c>
      <c r="T185" s="365">
        <f>IF(ISERROR('commented data'!$M139),"",'commented data'!$M139)</f>
        <v>76960.7890625</v>
      </c>
      <c r="U185" s="370">
        <f t="shared" si="50"/>
        <v>76960.7890625</v>
      </c>
      <c r="V185" s="371">
        <f t="shared" si="51"/>
        <v>76960.7890625</v>
      </c>
      <c r="W185" s="383">
        <f t="shared" si="52"/>
        <v>66955.886484375005</v>
      </c>
      <c r="X185" s="365">
        <f>IF(ISERROR('commented data'!$T139),"",'commented data'!$T139)</f>
        <v>104.87809753417969</v>
      </c>
      <c r="Y185" s="384">
        <f t="shared" si="53"/>
        <v>104.87809753417969</v>
      </c>
      <c r="Z185" s="365">
        <f>IF(ISERROR('commented data'!$U139),"",'commented data'!$U139)</f>
        <v>1012.8740234375</v>
      </c>
      <c r="AA185" s="385">
        <f t="shared" si="54"/>
        <v>1023.002763671875</v>
      </c>
      <c r="AC185" s="427">
        <f t="shared" si="56"/>
        <v>4.9295247035918734</v>
      </c>
      <c r="AD185" s="428">
        <f t="shared" si="55"/>
        <v>0.33181059656498235</v>
      </c>
      <c r="AE185" s="429">
        <f t="shared" si="57"/>
        <v>9.3248894034350176</v>
      </c>
      <c r="AF185" s="430">
        <f t="shared" si="58"/>
        <v>0.96563933884608788</v>
      </c>
    </row>
    <row r="186" spans="1:32" s="5" customFormat="1" x14ac:dyDescent="0.2">
      <c r="A186" s="363">
        <f>'commented data'!$A140</f>
        <v>41186.708333333336</v>
      </c>
      <c r="B186" s="364">
        <f>IF(ISERROR('commented data'!$B140),"",'commented data'!$B140)</f>
        <v>894.00042724609375</v>
      </c>
      <c r="C186" s="364">
        <f>IF(ISERROR('commented data'!$C140),"",'commented data'!$C140)</f>
        <v>451.13479614257812</v>
      </c>
      <c r="D186" s="364">
        <f>IF(ISERROR('commented data'!$D140),"",'commented data'!$D140)</f>
        <v>5746.93701171875</v>
      </c>
      <c r="E186" s="364">
        <f>IF(ISERROR('commented data'!$E140),"",'commented data'!$E140)</f>
        <v>9.9419784545898438</v>
      </c>
      <c r="F186" s="357">
        <f t="shared" ref="F186:F249" si="60">IF(ISERROR(S186*$F$53),"",S186*$F$53)</f>
        <v>104.1505940246582</v>
      </c>
      <c r="G186" s="362">
        <f t="shared" ref="G186:G249" si="61">IF(ISERROR(W186*273.15/(273.15+Y186)*AA186/1013.25),"",W186*273.15/(273.15+Y186)*AA186/1013.25)</f>
        <v>50031.738871324902</v>
      </c>
      <c r="H186" s="359">
        <f>IF(ISERROR('commented data'!$N140),"",'commented data'!$N140)</f>
        <v>15.430732852418586</v>
      </c>
      <c r="I186" s="359">
        <f>IFERROR('commented data'!O140,"")</f>
        <v>15.438635665627723</v>
      </c>
      <c r="J186" s="358">
        <f>IF(ISERROR('commented data'!$P140),"",'commented data'!$P140)</f>
        <v>1</v>
      </c>
      <c r="K186" s="328">
        <f>IF(ISERROR('commented data'!$Q140),"",'commented data'!$Q140)</f>
        <v>1</v>
      </c>
      <c r="L186" s="328">
        <f>IF(ISERROR('commented data'!$R140),"",'commented data'!$R140)</f>
        <v>1</v>
      </c>
      <c r="M186" s="328">
        <f>IF(ISERROR('commented data'!$S140),"",'commented data'!$S140)</f>
        <v>1</v>
      </c>
      <c r="N186" s="366">
        <f t="shared" ref="N186:N249" si="62">IF(ISERROR(F186*G186/1000/1000/H186),"",IF(F186*G186/1000/1000/H186&lt;$J$47,1,0))</f>
        <v>1</v>
      </c>
      <c r="O186" s="367" t="b">
        <f t="shared" ref="O186:O249" si="63">AND(P186&gt;=0,T186&gt;=0)</f>
        <v>1</v>
      </c>
      <c r="P186" s="365">
        <f>IF(ISERROR('commented data'!$J140),"",'commented data'!$J140)</f>
        <v>103.11940002441406</v>
      </c>
      <c r="Q186" s="368">
        <f t="shared" si="59"/>
        <v>103.11940002441406</v>
      </c>
      <c r="R186" s="368" t="str">
        <f t="shared" ref="R186:R249" si="64">IF(K186&lt;1,1,IF(L186&lt;0.666,2,""))</f>
        <v/>
      </c>
      <c r="S186" s="369">
        <f t="shared" ref="S186:S249" si="65">IF(R186=1,IF(J186=1,$Q$53,P186),P186)</f>
        <v>103.11940002441406</v>
      </c>
      <c r="T186" s="365">
        <f>IF(ISERROR('commented data'!$M140),"",'commented data'!$M140)</f>
        <v>78360.140625</v>
      </c>
      <c r="U186" s="370">
        <f t="shared" ref="U186:U249" si="66">IF(J186=1,IF(T186,IF(M186=1,T186,""),""),"")</f>
        <v>78360.140625</v>
      </c>
      <c r="V186" s="371">
        <f t="shared" ref="V186:V249" si="67">IF(U186="",IF(J186=1,$U$53,T186),T186)</f>
        <v>78360.140625</v>
      </c>
      <c r="W186" s="383">
        <f t="shared" ref="W186:W249" si="68">V186*$W$53</f>
        <v>68173.322343749998</v>
      </c>
      <c r="X186" s="365">
        <f>IF(ISERROR('commented data'!$T140),"",'commented data'!$T140)</f>
        <v>102.62259674072266</v>
      </c>
      <c r="Y186" s="384">
        <f t="shared" ref="Y186:Y249" si="69">X186*$Y$53</f>
        <v>102.62259674072266</v>
      </c>
      <c r="Z186" s="365">
        <f>IF(ISERROR('commented data'!$U140),"",'commented data'!$U140)</f>
        <v>1012.8619995117187</v>
      </c>
      <c r="AA186" s="385">
        <f t="shared" ref="AA186:AA249" si="70">Z186*$AA$53</f>
        <v>1022.990619506836</v>
      </c>
      <c r="AC186" s="427">
        <f t="shared" si="56"/>
        <v>5.2108353235350702</v>
      </c>
      <c r="AD186" s="428">
        <f t="shared" ref="AD186:AD249" si="71">IFERROR(IF(AC186/H186&gt;0,AC186/H186,""),"")</f>
        <v>0.33769201847845698</v>
      </c>
      <c r="AE186" s="429">
        <f t="shared" si="57"/>
        <v>9.3190079815215441</v>
      </c>
      <c r="AF186" s="430">
        <f t="shared" si="58"/>
        <v>0.96503028793703272</v>
      </c>
    </row>
    <row r="187" spans="1:32" s="5" customFormat="1" x14ac:dyDescent="0.2">
      <c r="A187" s="363">
        <f>'commented data'!$A141</f>
        <v>41186.75</v>
      </c>
      <c r="B187" s="364">
        <f>IF(ISERROR('commented data'!$B141),"",'commented data'!$B141)</f>
        <v>893.9312744140625</v>
      </c>
      <c r="C187" s="364">
        <f>IF(ISERROR('commented data'!$C141),"",'commented data'!$C141)</f>
        <v>452.89239501953125</v>
      </c>
      <c r="D187" s="364">
        <f>IF(ISERROR('commented data'!$D141),"",'commented data'!$D141)</f>
        <v>5781.52197265625</v>
      </c>
      <c r="E187" s="364">
        <f>IF(ISERROR('commented data'!$E141),"",'commented data'!$E141)</f>
        <v>9.9494333267211914</v>
      </c>
      <c r="F187" s="357">
        <f t="shared" si="60"/>
        <v>104.9685913848877</v>
      </c>
      <c r="G187" s="362">
        <f t="shared" si="61"/>
        <v>50249.161601146603</v>
      </c>
      <c r="H187" s="359">
        <f>IF(ISERROR('commented data'!$N141),"",'commented data'!$N141)</f>
        <v>15.306438469020723</v>
      </c>
      <c r="I187" s="359">
        <f>IFERROR('commented data'!O141,"")</f>
        <v>15.531545090306512</v>
      </c>
      <c r="J187" s="358">
        <f>IF(ISERROR('commented data'!$P141),"",'commented data'!$P141)</f>
        <v>1</v>
      </c>
      <c r="K187" s="328">
        <f>IF(ISERROR('commented data'!$Q141),"",'commented data'!$Q141)</f>
        <v>1</v>
      </c>
      <c r="L187" s="328">
        <f>IF(ISERROR('commented data'!$R141),"",'commented data'!$R141)</f>
        <v>1</v>
      </c>
      <c r="M187" s="328">
        <f>IF(ISERROR('commented data'!$S141),"",'commented data'!$S141)</f>
        <v>1</v>
      </c>
      <c r="N187" s="366">
        <f t="shared" si="62"/>
        <v>1</v>
      </c>
      <c r="O187" s="367" t="b">
        <f t="shared" si="63"/>
        <v>1</v>
      </c>
      <c r="P187" s="365">
        <f>IF(ISERROR('commented data'!$J141),"",'commented data'!$J141)</f>
        <v>103.92929840087891</v>
      </c>
      <c r="Q187" s="368">
        <f t="shared" si="59"/>
        <v>103.92929840087891</v>
      </c>
      <c r="R187" s="368" t="str">
        <f t="shared" si="64"/>
        <v/>
      </c>
      <c r="S187" s="369">
        <f t="shared" si="65"/>
        <v>103.92929840087891</v>
      </c>
      <c r="T187" s="365">
        <f>IF(ISERROR('commented data'!$M141),"",'commented data'!$M141)</f>
        <v>78674.828125</v>
      </c>
      <c r="U187" s="370">
        <f t="shared" si="66"/>
        <v>78674.828125</v>
      </c>
      <c r="V187" s="371">
        <f t="shared" si="67"/>
        <v>78674.828125</v>
      </c>
      <c r="W187" s="383">
        <f t="shared" si="68"/>
        <v>68447.100468749995</v>
      </c>
      <c r="X187" s="365">
        <f>IF(ISERROR('commented data'!$T141),"",'commented data'!$T141)</f>
        <v>102.49810028076172</v>
      </c>
      <c r="Y187" s="384">
        <f t="shared" si="69"/>
        <v>102.49810028076172</v>
      </c>
      <c r="Z187" s="365">
        <f>IF(ISERROR('commented data'!$U141),"",'commented data'!$U141)</f>
        <v>1012.8590087890625</v>
      </c>
      <c r="AA187" s="385">
        <f t="shared" si="70"/>
        <v>1022.9875988769531</v>
      </c>
      <c r="AC187" s="427">
        <f t="shared" ref="AC187:AC250" si="72">IFERROR(IF(J187&lt;1,"",IF(F187*G187*0.000001&lt;=0,"",F187*G187*0.000001)),"")</f>
        <v>5.2745837115439471</v>
      </c>
      <c r="AD187" s="428">
        <f t="shared" si="71"/>
        <v>0.34459902100801409</v>
      </c>
      <c r="AE187" s="429">
        <f t="shared" si="57"/>
        <v>9.3121009789919871</v>
      </c>
      <c r="AF187" s="430">
        <f t="shared" si="58"/>
        <v>0.96431503298145183</v>
      </c>
    </row>
    <row r="188" spans="1:32" s="5" customFormat="1" x14ac:dyDescent="0.2">
      <c r="A188" s="363">
        <f>'commented data'!$A142</f>
        <v>41186.791666666664</v>
      </c>
      <c r="B188" s="364">
        <f>IF(ISERROR('commented data'!$B142),"",'commented data'!$B142)</f>
        <v>894.0833740234375</v>
      </c>
      <c r="C188" s="364">
        <f>IF(ISERROR('commented data'!$C142),"",'commented data'!$C142)</f>
        <v>454.4053955078125</v>
      </c>
      <c r="D188" s="364">
        <f>IF(ISERROR('commented data'!$D142),"",'commented data'!$D142)</f>
        <v>5790.72607421875</v>
      </c>
      <c r="E188" s="364">
        <f>IF(ISERROR('commented data'!$E142),"",'commented data'!$E142)</f>
        <v>9.9497613906860352</v>
      </c>
      <c r="F188" s="357">
        <f t="shared" si="60"/>
        <v>105.77639411926269</v>
      </c>
      <c r="G188" s="362">
        <f t="shared" si="61"/>
        <v>50413.978444145832</v>
      </c>
      <c r="H188" s="359">
        <f>IF(ISERROR('commented data'!$N142),"",'commented data'!$N142)</f>
        <v>14.848904467688481</v>
      </c>
      <c r="I188" s="359">
        <f>IFERROR('commented data'!O142,"")</f>
        <v>15.55627109136814</v>
      </c>
      <c r="J188" s="358">
        <f>IF(ISERROR('commented data'!$P142),"",'commented data'!$P142)</f>
        <v>1</v>
      </c>
      <c r="K188" s="328">
        <f>IF(ISERROR('commented data'!$Q142),"",'commented data'!$Q142)</f>
        <v>1</v>
      </c>
      <c r="L188" s="328">
        <f>IF(ISERROR('commented data'!$R142),"",'commented data'!$R142)</f>
        <v>1</v>
      </c>
      <c r="M188" s="328">
        <f>IF(ISERROR('commented data'!$S142),"",'commented data'!$S142)</f>
        <v>1</v>
      </c>
      <c r="N188" s="366">
        <f t="shared" si="62"/>
        <v>1</v>
      </c>
      <c r="O188" s="367" t="b">
        <f t="shared" si="63"/>
        <v>1</v>
      </c>
      <c r="P188" s="365">
        <f>IF(ISERROR('commented data'!$J142),"",'commented data'!$J142)</f>
        <v>104.72910308837891</v>
      </c>
      <c r="Q188" s="368">
        <f t="shared" si="59"/>
        <v>104.72910308837891</v>
      </c>
      <c r="R188" s="368" t="str">
        <f t="shared" si="64"/>
        <v/>
      </c>
      <c r="S188" s="369">
        <f t="shared" si="65"/>
        <v>104.72910308837891</v>
      </c>
      <c r="T188" s="365">
        <f>IF(ISERROR('commented data'!$M142),"",'commented data'!$M142)</f>
        <v>78903.40625</v>
      </c>
      <c r="U188" s="370">
        <f t="shared" si="66"/>
        <v>78903.40625</v>
      </c>
      <c r="V188" s="371">
        <f t="shared" si="67"/>
        <v>78903.40625</v>
      </c>
      <c r="W188" s="383">
        <f t="shared" si="68"/>
        <v>68645.963437500002</v>
      </c>
      <c r="X188" s="365">
        <f>IF(ISERROR('commented data'!$T142),"",'commented data'!$T142)</f>
        <v>102.35929870605469</v>
      </c>
      <c r="Y188" s="384">
        <f t="shared" si="69"/>
        <v>102.35929870605469</v>
      </c>
      <c r="Z188" s="365">
        <f>IF(ISERROR('commented data'!$U142),"",'commented data'!$U142)</f>
        <v>1012.8629760742187</v>
      </c>
      <c r="AA188" s="385">
        <f t="shared" si="70"/>
        <v>1022.991605834961</v>
      </c>
      <c r="AC188" s="427">
        <f t="shared" si="72"/>
        <v>5.3326088530279829</v>
      </c>
      <c r="AD188" s="428">
        <f t="shared" si="71"/>
        <v>0.35912473304894976</v>
      </c>
      <c r="AE188" s="429">
        <f t="shared" si="57"/>
        <v>9.2975752669510516</v>
      </c>
      <c r="AF188" s="430">
        <f t="shared" si="58"/>
        <v>0.96281082222198588</v>
      </c>
    </row>
    <row r="189" spans="1:32" s="5" customFormat="1" x14ac:dyDescent="0.2">
      <c r="A189" s="363">
        <f>'commented data'!$A143</f>
        <v>41186.833333333336</v>
      </c>
      <c r="B189" s="364">
        <f>IF(ISERROR('commented data'!$B143),"",'commented data'!$B143)</f>
        <v>893.42742919921875</v>
      </c>
      <c r="C189" s="364">
        <f>IF(ISERROR('commented data'!$C143),"",'commented data'!$C143)</f>
        <v>448.027099609375</v>
      </c>
      <c r="D189" s="364">
        <f>IF(ISERROR('commented data'!$D143),"",'commented data'!$D143)</f>
        <v>5690.06005859375</v>
      </c>
      <c r="E189" s="364">
        <f>IF(ISERROR('commented data'!$E143),"",'commented data'!$E143)</f>
        <v>9.7780561447143555</v>
      </c>
      <c r="F189" s="357">
        <f t="shared" si="60"/>
        <v>106.25472473144531</v>
      </c>
      <c r="G189" s="362">
        <f t="shared" si="61"/>
        <v>50685.746882257285</v>
      </c>
      <c r="H189" s="359">
        <f>IF(ISERROR('commented data'!$N143),"",'commented data'!$N143)</f>
        <v>15.492857079023379</v>
      </c>
      <c r="I189" s="359">
        <f>IFERROR('commented data'!O143,"")</f>
        <v>15.285840784584604</v>
      </c>
      <c r="J189" s="358">
        <f>IF(ISERROR('commented data'!$P143),"",'commented data'!$P143)</f>
        <v>0.9806249737739563</v>
      </c>
      <c r="K189" s="328">
        <f>IF(ISERROR('commented data'!$Q143),"",'commented data'!$Q143)</f>
        <v>1</v>
      </c>
      <c r="L189" s="328">
        <f>IF(ISERROR('commented data'!$R143),"",'commented data'!$R143)</f>
        <v>1</v>
      </c>
      <c r="M189" s="328">
        <f>IF(ISERROR('commented data'!$S143),"",'commented data'!$S143)</f>
        <v>1</v>
      </c>
      <c r="N189" s="366">
        <f t="shared" si="62"/>
        <v>1</v>
      </c>
      <c r="O189" s="367" t="b">
        <f t="shared" si="63"/>
        <v>1</v>
      </c>
      <c r="P189" s="365">
        <f>IF(ISERROR('commented data'!$J143),"",'commented data'!$J143)</f>
        <v>105.20269775390625</v>
      </c>
      <c r="Q189" s="368" t="str">
        <f t="shared" si="59"/>
        <v/>
      </c>
      <c r="R189" s="368" t="str">
        <f t="shared" si="64"/>
        <v/>
      </c>
      <c r="S189" s="369">
        <f t="shared" si="65"/>
        <v>105.20269775390625</v>
      </c>
      <c r="T189" s="365">
        <f>IF(ISERROR('commented data'!$M143),"",'commented data'!$M143)</f>
        <v>79269.328125</v>
      </c>
      <c r="U189" s="370" t="str">
        <f t="shared" si="66"/>
        <v/>
      </c>
      <c r="V189" s="371">
        <f t="shared" si="67"/>
        <v>79269.328125</v>
      </c>
      <c r="W189" s="383">
        <f t="shared" si="68"/>
        <v>68964.315468750006</v>
      </c>
      <c r="X189" s="365">
        <f>IF(ISERROR('commented data'!$T143),"",'commented data'!$T143)</f>
        <v>102.0780029296875</v>
      </c>
      <c r="Y189" s="384">
        <f t="shared" si="69"/>
        <v>102.0780029296875</v>
      </c>
      <c r="Z189" s="365">
        <f>IF(ISERROR('commented data'!$U143),"",'commented data'!$U143)</f>
        <v>1012.8629760742187</v>
      </c>
      <c r="AA189" s="385">
        <f t="shared" si="70"/>
        <v>1022.991605834961</v>
      </c>
      <c r="AC189" s="427" t="str">
        <f t="shared" si="72"/>
        <v/>
      </c>
      <c r="AD189" s="428" t="str">
        <f t="shared" si="71"/>
        <v/>
      </c>
      <c r="AE189" s="429" t="str">
        <f t="shared" ref="AE189:AE252" si="73">IFERROR($J$47-AD189,"")</f>
        <v/>
      </c>
      <c r="AF189" s="430" t="str">
        <f t="shared" ref="AF189:AF252" si="74">IFERROR(AE189/$J$47,"")</f>
        <v/>
      </c>
    </row>
    <row r="190" spans="1:32" s="5" customFormat="1" x14ac:dyDescent="0.2">
      <c r="A190" s="363">
        <f>'commented data'!$A144</f>
        <v>41186.875</v>
      </c>
      <c r="B190" s="364">
        <f>IF(ISERROR('commented data'!$B144),"",'commented data'!$B144)</f>
        <v>622.2213134765625</v>
      </c>
      <c r="C190" s="364">
        <f>IF(ISERROR('commented data'!$C144),"",'commented data'!$C144)</f>
        <v>0.34728041291236877</v>
      </c>
      <c r="D190" s="364">
        <f>IF(ISERROR('commented data'!$D144),"",'commented data'!$D144)</f>
        <v>1.2831109762191772</v>
      </c>
      <c r="E190" s="364">
        <f>IF(ISERROR('commented data'!$E144),"",'commented data'!$E144)</f>
        <v>3.2127320766448975</v>
      </c>
      <c r="F190" s="357">
        <f t="shared" si="60"/>
        <v>91.878429794311529</v>
      </c>
      <c r="G190" s="362">
        <f t="shared" si="61"/>
        <v>3412.1815738445048</v>
      </c>
      <c r="H190" s="359">
        <f>IF(ISERROR('commented data'!$N144),"",'commented data'!$N144)</f>
        <v>0.19692778435414993</v>
      </c>
      <c r="I190" s="359">
        <f>IFERROR('commented data'!O144,"")</f>
        <v>3.4469636329790441E-3</v>
      </c>
      <c r="J190" s="358">
        <f>IF(ISERROR('commented data'!$P144),"",'commented data'!$P144)</f>
        <v>0</v>
      </c>
      <c r="K190" s="328">
        <f>IF(ISERROR('commented data'!$Q144),"",'commented data'!$Q144)</f>
        <v>1</v>
      </c>
      <c r="L190" s="328">
        <f>IF(ISERROR('commented data'!$R144),"",'commented data'!$R144)</f>
        <v>1</v>
      </c>
      <c r="M190" s="328">
        <f>IF(ISERROR('commented data'!$S144),"",'commented data'!$S144)</f>
        <v>1</v>
      </c>
      <c r="N190" s="366">
        <f t="shared" si="62"/>
        <v>1</v>
      </c>
      <c r="O190" s="367" t="b">
        <f t="shared" si="63"/>
        <v>1</v>
      </c>
      <c r="P190" s="365">
        <f>IF(ISERROR('commented data'!$J144),"",'commented data'!$J144)</f>
        <v>90.968742370605469</v>
      </c>
      <c r="Q190" s="368" t="str">
        <f t="shared" si="59"/>
        <v/>
      </c>
      <c r="R190" s="368" t="str">
        <f t="shared" si="64"/>
        <v/>
      </c>
      <c r="S190" s="369">
        <f t="shared" si="65"/>
        <v>90.968742370605469</v>
      </c>
      <c r="T190" s="365">
        <f>IF(ISERROR('commented data'!$M144),"",'commented data'!$M144)</f>
        <v>4443.8701171875</v>
      </c>
      <c r="U190" s="370" t="str">
        <f t="shared" si="66"/>
        <v/>
      </c>
      <c r="V190" s="371">
        <f t="shared" si="67"/>
        <v>4443.8701171875</v>
      </c>
      <c r="W190" s="383">
        <f t="shared" si="68"/>
        <v>3866.1670019531248</v>
      </c>
      <c r="X190" s="365">
        <f>IF(ISERROR('commented data'!$T144),"",'commented data'!$T144)</f>
        <v>39.315559387207031</v>
      </c>
      <c r="Y190" s="384">
        <f t="shared" si="69"/>
        <v>39.315559387207031</v>
      </c>
      <c r="Z190" s="365">
        <f>IF(ISERROR('commented data'!$U144),"",'commented data'!$U144)</f>
        <v>1012.8560180664062</v>
      </c>
      <c r="AA190" s="385">
        <f t="shared" si="70"/>
        <v>1022.9845782470703</v>
      </c>
      <c r="AC190" s="427" t="str">
        <f t="shared" si="72"/>
        <v/>
      </c>
      <c r="AD190" s="428" t="str">
        <f t="shared" si="71"/>
        <v/>
      </c>
      <c r="AE190" s="429" t="str">
        <f t="shared" si="73"/>
        <v/>
      </c>
      <c r="AF190" s="430" t="str">
        <f t="shared" si="74"/>
        <v/>
      </c>
    </row>
    <row r="191" spans="1:32" s="5" customFormat="1" x14ac:dyDescent="0.2">
      <c r="A191" s="363">
        <f>'commented data'!$A145</f>
        <v>41186.916666666664</v>
      </c>
      <c r="B191" s="364">
        <f>IF(ISERROR('commented data'!$B145),"",'commented data'!$B145)</f>
        <v>225.36959838867187</v>
      </c>
      <c r="C191" s="364">
        <f>IF(ISERROR('commented data'!$C145),"",'commented data'!$C145)</f>
        <v>142.86549377441406</v>
      </c>
      <c r="D191" s="364">
        <f>IF(ISERROR('commented data'!$D145),"",'commented data'!$D145)</f>
        <v>1.339959979057312</v>
      </c>
      <c r="E191" s="364">
        <f>IF(ISERROR('commented data'!$E145),"",'commented data'!$E145)</f>
        <v>0.47776028513908386</v>
      </c>
      <c r="F191" s="357">
        <f t="shared" si="60"/>
        <v>45.359704742431639</v>
      </c>
      <c r="G191" s="362">
        <f t="shared" si="61"/>
        <v>24214.109638164206</v>
      </c>
      <c r="H191" s="359">
        <f>IF(ISERROR('commented data'!$N145),"",'commented data'!$N145)</f>
        <v>-4.7000028724201573E-2</v>
      </c>
      <c r="I191" s="359">
        <f>IFERROR('commented data'!O145,"")</f>
        <v>3.5996834280598872E-3</v>
      </c>
      <c r="J191" s="358">
        <f>IF(ISERROR('commented data'!$P145),"",'commented data'!$P145)</f>
        <v>0</v>
      </c>
      <c r="K191" s="328">
        <f>IF(ISERROR('commented data'!$Q145),"",'commented data'!$Q145)</f>
        <v>1</v>
      </c>
      <c r="L191" s="328">
        <f>IF(ISERROR('commented data'!$R145),"",'commented data'!$R145)</f>
        <v>1</v>
      </c>
      <c r="M191" s="328">
        <f>IF(ISERROR('commented data'!$S145),"",'commented data'!$S145)</f>
        <v>1</v>
      </c>
      <c r="N191" s="366">
        <f t="shared" si="62"/>
        <v>1</v>
      </c>
      <c r="O191" s="367" t="b">
        <f t="shared" si="63"/>
        <v>1</v>
      </c>
      <c r="P191" s="365">
        <f>IF(ISERROR('commented data'!$J145),"",'commented data'!$J145)</f>
        <v>44.910598754882813</v>
      </c>
      <c r="Q191" s="368" t="str">
        <f t="shared" si="59"/>
        <v/>
      </c>
      <c r="R191" s="368" t="str">
        <f t="shared" si="64"/>
        <v/>
      </c>
      <c r="S191" s="369">
        <f t="shared" si="65"/>
        <v>44.910598754882813</v>
      </c>
      <c r="T191" s="365">
        <f>IF(ISERROR('commented data'!$M145),"",'commented data'!$M145)</f>
        <v>37868.390625</v>
      </c>
      <c r="U191" s="370" t="str">
        <f t="shared" si="66"/>
        <v/>
      </c>
      <c r="V191" s="371">
        <f t="shared" si="67"/>
        <v>37868.390625</v>
      </c>
      <c r="W191" s="383">
        <f t="shared" si="68"/>
        <v>32945.499843749996</v>
      </c>
      <c r="X191" s="365">
        <f>IF(ISERROR('commented data'!$T145),"",'commented data'!$T145)</f>
        <v>102.06369781494141</v>
      </c>
      <c r="Y191" s="384">
        <f t="shared" si="69"/>
        <v>102.06369781494141</v>
      </c>
      <c r="Z191" s="365">
        <f>IF(ISERROR('commented data'!$U145),"",'commented data'!$U145)</f>
        <v>1012.8499755859375</v>
      </c>
      <c r="AA191" s="385">
        <f t="shared" si="70"/>
        <v>1022.9784753417969</v>
      </c>
      <c r="AC191" s="427" t="str">
        <f t="shared" si="72"/>
        <v/>
      </c>
      <c r="AD191" s="428" t="str">
        <f t="shared" si="71"/>
        <v/>
      </c>
      <c r="AE191" s="429" t="str">
        <f t="shared" si="73"/>
        <v/>
      </c>
      <c r="AF191" s="430" t="str">
        <f t="shared" si="74"/>
        <v/>
      </c>
    </row>
    <row r="192" spans="1:32" s="5" customFormat="1" x14ac:dyDescent="0.2">
      <c r="A192" s="363">
        <f>'commented data'!$A146</f>
        <v>41186.958333333336</v>
      </c>
      <c r="B192" s="364">
        <f>IF(ISERROR('commented data'!$B146),"",'commented data'!$B146)</f>
        <v>189.7384033203125</v>
      </c>
      <c r="C192" s="364">
        <f>IF(ISERROR('commented data'!$C146),"",'commented data'!$C146)</f>
        <v>276.32989501953125</v>
      </c>
      <c r="D192" s="364">
        <f>IF(ISERROR('commented data'!$D146),"",'commented data'!$D146)</f>
        <v>1.2792530059814453</v>
      </c>
      <c r="E192" s="364">
        <f>IF(ISERROR('commented data'!$E146),"",'commented data'!$E146)</f>
        <v>4.2187701910734177E-3</v>
      </c>
      <c r="F192" s="357">
        <f t="shared" si="60"/>
        <v>-0.45191521108150484</v>
      </c>
      <c r="G192" s="362">
        <f t="shared" si="61"/>
        <v>38551.122654056227</v>
      </c>
      <c r="H192" s="359">
        <f>IF(ISERROR('commented data'!$N146),"",'commented data'!$N146)</f>
        <v>4.3363228764518862</v>
      </c>
      <c r="I192" s="359">
        <f>IFERROR('commented data'!O146,"")</f>
        <v>3.4365995387167047E-3</v>
      </c>
      <c r="J192" s="358">
        <f>IF(ISERROR('commented data'!$P146),"",'commented data'!$P146)</f>
        <v>0.15270830690860748</v>
      </c>
      <c r="K192" s="328">
        <f>IF(ISERROR('commented data'!$Q146),"",'commented data'!$Q146)</f>
        <v>1</v>
      </c>
      <c r="L192" s="328">
        <f>IF(ISERROR('commented data'!$R146),"",'commented data'!$R146)</f>
        <v>1</v>
      </c>
      <c r="M192" s="328">
        <f>IF(ISERROR('commented data'!$S146),"",'commented data'!$S146)</f>
        <v>1</v>
      </c>
      <c r="N192" s="366">
        <f t="shared" si="62"/>
        <v>1</v>
      </c>
      <c r="O192" s="367" t="b">
        <f t="shared" si="63"/>
        <v>0</v>
      </c>
      <c r="P192" s="365">
        <f>IF(ISERROR('commented data'!$J146),"",'commented data'!$J146)</f>
        <v>-0.44744080305099487</v>
      </c>
      <c r="Q192" s="368" t="str">
        <f t="shared" si="59"/>
        <v/>
      </c>
      <c r="R192" s="368" t="str">
        <f t="shared" si="64"/>
        <v/>
      </c>
      <c r="S192" s="369">
        <f t="shared" si="65"/>
        <v>-0.44744080305099487</v>
      </c>
      <c r="T192" s="365">
        <f>IF(ISERROR('commented data'!$M146),"",'commented data'!$M146)</f>
        <v>58259.01953125</v>
      </c>
      <c r="U192" s="370" t="str">
        <f t="shared" si="66"/>
        <v/>
      </c>
      <c r="V192" s="371">
        <f t="shared" si="67"/>
        <v>58259.01953125</v>
      </c>
      <c r="W192" s="383">
        <f t="shared" si="68"/>
        <v>50685.3469921875</v>
      </c>
      <c r="X192" s="365">
        <f>IF(ISERROR('commented data'!$T146),"",'commented data'!$T146)</f>
        <v>89.427436828613281</v>
      </c>
      <c r="Y192" s="384">
        <f t="shared" si="69"/>
        <v>89.427436828613281</v>
      </c>
      <c r="Z192" s="365">
        <f>IF(ISERROR('commented data'!$U146),"",'commented data'!$U146)</f>
        <v>1012.8599853515625</v>
      </c>
      <c r="AA192" s="385">
        <f t="shared" si="70"/>
        <v>1022.9885852050782</v>
      </c>
      <c r="AC192" s="427" t="str">
        <f t="shared" si="72"/>
        <v/>
      </c>
      <c r="AD192" s="428" t="str">
        <f t="shared" si="71"/>
        <v/>
      </c>
      <c r="AE192" s="429" t="str">
        <f t="shared" si="73"/>
        <v/>
      </c>
      <c r="AF192" s="430" t="str">
        <f t="shared" si="74"/>
        <v/>
      </c>
    </row>
    <row r="193" spans="1:32" s="5" customFormat="1" x14ac:dyDescent="0.2">
      <c r="A193" s="363">
        <f>'commented data'!$A147</f>
        <v>41187</v>
      </c>
      <c r="B193" s="364">
        <f>IF(ISERROR('commented data'!$B147),"",'commented data'!$B147)</f>
        <v>222.2926025390625</v>
      </c>
      <c r="C193" s="364">
        <f>IF(ISERROR('commented data'!$C147),"",'commented data'!$C147)</f>
        <v>290.63211059570312</v>
      </c>
      <c r="D193" s="364">
        <f>IF(ISERROR('commented data'!$D147),"",'commented data'!$D147)</f>
        <v>247.98590087890625</v>
      </c>
      <c r="E193" s="364">
        <f>IF(ISERROR('commented data'!$E147),"",'commented data'!$E147)</f>
        <v>0.7276800274848938</v>
      </c>
      <c r="F193" s="357">
        <f t="shared" si="60"/>
        <v>-0.44066632062196731</v>
      </c>
      <c r="G193" s="362">
        <f t="shared" si="61"/>
        <v>38566.450666637713</v>
      </c>
      <c r="H193" s="359">
        <f>IF(ISERROR('commented data'!$N147),"",'commented data'!$N147)</f>
        <v>7.4396690722804122</v>
      </c>
      <c r="I193" s="359">
        <f>IFERROR('commented data'!O147,"")</f>
        <v>0.6661920891206855</v>
      </c>
      <c r="J193" s="358">
        <f>IF(ISERROR('commented data'!$P147),"",'commented data'!$P147)</f>
        <v>1</v>
      </c>
      <c r="K193" s="328">
        <f>IF(ISERROR('commented data'!$Q147),"",'commented data'!$Q147)</f>
        <v>1</v>
      </c>
      <c r="L193" s="328">
        <f>IF(ISERROR('commented data'!$R147),"",'commented data'!$R147)</f>
        <v>1</v>
      </c>
      <c r="M193" s="328">
        <f>IF(ISERROR('commented data'!$S147),"",'commented data'!$S147)</f>
        <v>1</v>
      </c>
      <c r="N193" s="366">
        <f t="shared" si="62"/>
        <v>1</v>
      </c>
      <c r="O193" s="367" t="b">
        <f t="shared" si="63"/>
        <v>0</v>
      </c>
      <c r="P193" s="365">
        <f>IF(ISERROR('commented data'!$J147),"",'commented data'!$J147)</f>
        <v>-0.43630328774452209</v>
      </c>
      <c r="Q193" s="368" t="str">
        <f t="shared" si="59"/>
        <v/>
      </c>
      <c r="R193" s="368" t="str">
        <f t="shared" si="64"/>
        <v/>
      </c>
      <c r="S193" s="369">
        <f t="shared" si="65"/>
        <v>-0.43630328774452209</v>
      </c>
      <c r="T193" s="365">
        <f>IF(ISERROR('commented data'!$M147),"",'commented data'!$M147)</f>
        <v>57644.76171875</v>
      </c>
      <c r="U193" s="370">
        <f t="shared" si="66"/>
        <v>57644.76171875</v>
      </c>
      <c r="V193" s="371">
        <f t="shared" si="67"/>
        <v>57644.76171875</v>
      </c>
      <c r="W193" s="383">
        <f t="shared" si="68"/>
        <v>50150.9426953125</v>
      </c>
      <c r="X193" s="365">
        <f>IF(ISERROR('commented data'!$T147),"",'commented data'!$T147)</f>
        <v>85.461647033691406</v>
      </c>
      <c r="Y193" s="384">
        <f t="shared" si="69"/>
        <v>85.461647033691406</v>
      </c>
      <c r="Z193" s="365">
        <f>IF(ISERROR('commented data'!$U147),"",'commented data'!$U147)</f>
        <v>1012.8590087890625</v>
      </c>
      <c r="AA193" s="385">
        <f t="shared" si="70"/>
        <v>1022.9875988769531</v>
      </c>
      <c r="AC193" s="427" t="str">
        <f t="shared" si="72"/>
        <v/>
      </c>
      <c r="AD193" s="428" t="str">
        <f t="shared" si="71"/>
        <v/>
      </c>
      <c r="AE193" s="429" t="str">
        <f t="shared" si="73"/>
        <v/>
      </c>
      <c r="AF193" s="430" t="str">
        <f t="shared" si="74"/>
        <v/>
      </c>
    </row>
    <row r="194" spans="1:32" s="5" customFormat="1" x14ac:dyDescent="0.2">
      <c r="A194" s="363">
        <f>'commented data'!$A148</f>
        <v>41187.041666666664</v>
      </c>
      <c r="B194" s="364">
        <f>IF(ISERROR('commented data'!$B148),"",'commented data'!$B148)</f>
        <v>747.89093017578125</v>
      </c>
      <c r="C194" s="364">
        <f>IF(ISERROR('commented data'!$C148),"",'commented data'!$C148)</f>
        <v>295.44158935546875</v>
      </c>
      <c r="D194" s="364">
        <f>IF(ISERROR('commented data'!$D148),"",'commented data'!$D148)</f>
        <v>3289.65087890625</v>
      </c>
      <c r="E194" s="364">
        <f>IF(ISERROR('commented data'!$E148),"",'commented data'!$E148)</f>
        <v>8.2282199859619141</v>
      </c>
      <c r="F194" s="357">
        <f t="shared" si="60"/>
        <v>354.37961975097659</v>
      </c>
      <c r="G194" s="362">
        <f t="shared" si="61"/>
        <v>36720.501437359184</v>
      </c>
      <c r="H194" s="359">
        <f>IF(ISERROR('commented data'!$N148),"",'commented data'!$N148)</f>
        <v>7.7994932961841554</v>
      </c>
      <c r="I194" s="359">
        <f>IFERROR('commented data'!O148,"")</f>
        <v>8.8373548001279385</v>
      </c>
      <c r="J194" s="358">
        <f>IF(ISERROR('commented data'!$P148),"",'commented data'!$P148)</f>
        <v>1</v>
      </c>
      <c r="K194" s="328">
        <f>IF(ISERROR('commented data'!$Q148),"",'commented data'!$Q148)</f>
        <v>1</v>
      </c>
      <c r="L194" s="328">
        <f>IF(ISERROR('commented data'!$R148),"",'commented data'!$R148)</f>
        <v>1</v>
      </c>
      <c r="M194" s="328">
        <f>IF(ISERROR('commented data'!$S148),"",'commented data'!$S148)</f>
        <v>1</v>
      </c>
      <c r="N194" s="366">
        <f t="shared" si="62"/>
        <v>1</v>
      </c>
      <c r="O194" s="367" t="b">
        <f t="shared" si="63"/>
        <v>1</v>
      </c>
      <c r="P194" s="365">
        <f>IF(ISERROR('commented data'!$J148),"",'commented data'!$J148)</f>
        <v>350.87091064453125</v>
      </c>
      <c r="Q194" s="368">
        <f t="shared" si="59"/>
        <v>350.87091064453125</v>
      </c>
      <c r="R194" s="368" t="str">
        <f t="shared" si="64"/>
        <v/>
      </c>
      <c r="S194" s="369">
        <f t="shared" si="65"/>
        <v>350.87091064453125</v>
      </c>
      <c r="T194" s="365">
        <f>IF(ISERROR('commented data'!$M148),"",'commented data'!$M148)</f>
        <v>57984.48828125</v>
      </c>
      <c r="U194" s="370">
        <f t="shared" si="66"/>
        <v>57984.48828125</v>
      </c>
      <c r="V194" s="371">
        <f t="shared" si="67"/>
        <v>57984.48828125</v>
      </c>
      <c r="W194" s="383">
        <f t="shared" si="68"/>
        <v>50446.504804687502</v>
      </c>
      <c r="X194" s="365">
        <f>IF(ISERROR('commented data'!$T148),"",'commented data'!$T148)</f>
        <v>105.70809936523437</v>
      </c>
      <c r="Y194" s="384">
        <f t="shared" si="69"/>
        <v>105.70809936523437</v>
      </c>
      <c r="Z194" s="365">
        <f>IF(ISERROR('commented data'!$U148),"",'commented data'!$U148)</f>
        <v>1012.8569946289062</v>
      </c>
      <c r="AA194" s="385">
        <f t="shared" si="70"/>
        <v>1022.9855645751953</v>
      </c>
      <c r="AC194" s="427">
        <f t="shared" si="72"/>
        <v>13.012997336436536</v>
      </c>
      <c r="AD194" s="428">
        <f t="shared" si="71"/>
        <v>1.6684413771857525</v>
      </c>
      <c r="AE194" s="429">
        <f t="shared" si="73"/>
        <v>7.9882586228142483</v>
      </c>
      <c r="AF194" s="430">
        <f t="shared" si="74"/>
        <v>0.82722447863289195</v>
      </c>
    </row>
    <row r="195" spans="1:32" s="5" customFormat="1" x14ac:dyDescent="0.2">
      <c r="A195" s="363">
        <f>'commented data'!$A149</f>
        <v>41187.083333333336</v>
      </c>
      <c r="B195" s="364">
        <f>IF(ISERROR('commented data'!$B149),"",'commented data'!$B149)</f>
        <v>884.72967529296875</v>
      </c>
      <c r="C195" s="364">
        <f>IF(ISERROR('commented data'!$C149),"",'commented data'!$C149)</f>
        <v>350.38958740234375</v>
      </c>
      <c r="D195" s="364">
        <f>IF(ISERROR('commented data'!$D149),"",'commented data'!$D149)</f>
        <v>4702.2587890625</v>
      </c>
      <c r="E195" s="364">
        <f>IF(ISERROR('commented data'!$E149),"",'commented data'!$E149)</f>
        <v>10.197369575500488</v>
      </c>
      <c r="F195" s="357">
        <f t="shared" si="60"/>
        <v>94.262061233520512</v>
      </c>
      <c r="G195" s="362">
        <f t="shared" si="61"/>
        <v>40635.30724345192</v>
      </c>
      <c r="H195" s="359">
        <f>IF(ISERROR('commented data'!$N149),"",'commented data'!$N149)</f>
        <v>9.0013748360099264</v>
      </c>
      <c r="I195" s="359">
        <f>IFERROR('commented data'!O149,"")</f>
        <v>12.632200440303789</v>
      </c>
      <c r="J195" s="358">
        <f>IF(ISERROR('commented data'!$P149),"",'commented data'!$P149)</f>
        <v>1</v>
      </c>
      <c r="K195" s="328">
        <f>IF(ISERROR('commented data'!$Q149),"",'commented data'!$Q149)</f>
        <v>1</v>
      </c>
      <c r="L195" s="328">
        <f>IF(ISERROR('commented data'!$R149),"",'commented data'!$R149)</f>
        <v>1</v>
      </c>
      <c r="M195" s="328">
        <f>IF(ISERROR('commented data'!$S149),"",'commented data'!$S149)</f>
        <v>1</v>
      </c>
      <c r="N195" s="366">
        <f t="shared" si="62"/>
        <v>1</v>
      </c>
      <c r="O195" s="367" t="b">
        <f t="shared" si="63"/>
        <v>1</v>
      </c>
      <c r="P195" s="365">
        <f>IF(ISERROR('commented data'!$J149),"",'commented data'!$J149)</f>
        <v>93.328773498535156</v>
      </c>
      <c r="Q195" s="368">
        <f t="shared" si="59"/>
        <v>93.328773498535156</v>
      </c>
      <c r="R195" s="368" t="str">
        <f t="shared" si="64"/>
        <v/>
      </c>
      <c r="S195" s="369">
        <f t="shared" si="65"/>
        <v>93.328773498535156</v>
      </c>
      <c r="T195" s="365">
        <f>IF(ISERROR('commented data'!$M149),"",'commented data'!$M149)</f>
        <v>66092.2890625</v>
      </c>
      <c r="U195" s="370">
        <f t="shared" si="66"/>
        <v>66092.2890625</v>
      </c>
      <c r="V195" s="371">
        <f t="shared" si="67"/>
        <v>66092.2890625</v>
      </c>
      <c r="W195" s="383">
        <f t="shared" si="68"/>
        <v>57500.291484374997</v>
      </c>
      <c r="X195" s="365">
        <f>IF(ISERROR('commented data'!$T149),"",'commented data'!$T149)</f>
        <v>117.08110046386719</v>
      </c>
      <c r="Y195" s="384">
        <f t="shared" si="69"/>
        <v>117.08110046386719</v>
      </c>
      <c r="Z195" s="365">
        <f>IF(ISERROR('commented data'!$U149),"",'commented data'!$U149)</f>
        <v>1012.8599853515625</v>
      </c>
      <c r="AA195" s="385">
        <f t="shared" si="70"/>
        <v>1022.9885852050782</v>
      </c>
      <c r="AC195" s="427">
        <f t="shared" si="72"/>
        <v>3.830367819625184</v>
      </c>
      <c r="AD195" s="428">
        <f t="shared" si="71"/>
        <v>0.42553142041167186</v>
      </c>
      <c r="AE195" s="429">
        <f t="shared" si="73"/>
        <v>9.2311685795883296</v>
      </c>
      <c r="AF195" s="430">
        <f t="shared" si="74"/>
        <v>0.95593407474482261</v>
      </c>
    </row>
    <row r="196" spans="1:32" s="5" customFormat="1" x14ac:dyDescent="0.2">
      <c r="A196" s="363">
        <f>'commented data'!$A150</f>
        <v>41187.125</v>
      </c>
      <c r="B196" s="364">
        <f>IF(ISERROR('commented data'!$B150),"",'commented data'!$B150)</f>
        <v>885.05999755859375</v>
      </c>
      <c r="C196" s="364">
        <f>IF(ISERROR('commented data'!$C150),"",'commented data'!$C150)</f>
        <v>375.85440063476562</v>
      </c>
      <c r="D196" s="364">
        <f>IF(ISERROR('commented data'!$D150),"",'commented data'!$D150)</f>
        <v>4927.13720703125</v>
      </c>
      <c r="E196" s="364">
        <f>IF(ISERROR('commented data'!$E150),"",'commented data'!$E150)</f>
        <v>10.139699935913086</v>
      </c>
      <c r="F196" s="357">
        <f t="shared" si="60"/>
        <v>98.49785507202148</v>
      </c>
      <c r="G196" s="362">
        <f t="shared" si="61"/>
        <v>43430.333433436179</v>
      </c>
      <c r="H196" s="359">
        <f>IF(ISERROR('commented data'!$N150),"",'commented data'!$N150)</f>
        <v>9.2275010006289087</v>
      </c>
      <c r="I196" s="359">
        <f>IFERROR('commented data'!O150,"")</f>
        <v>13.236316329690222</v>
      </c>
      <c r="J196" s="358">
        <f>IF(ISERROR('commented data'!$P150),"",'commented data'!$P150)</f>
        <v>1</v>
      </c>
      <c r="K196" s="328">
        <f>IF(ISERROR('commented data'!$Q150),"",'commented data'!$Q150)</f>
        <v>1</v>
      </c>
      <c r="L196" s="328">
        <f>IF(ISERROR('commented data'!$R150),"",'commented data'!$R150)</f>
        <v>1</v>
      </c>
      <c r="M196" s="328">
        <f>IF(ISERROR('commented data'!$S150),"",'commented data'!$S150)</f>
        <v>1</v>
      </c>
      <c r="N196" s="366">
        <f t="shared" si="62"/>
        <v>1</v>
      </c>
      <c r="O196" s="367" t="b">
        <f t="shared" si="63"/>
        <v>1</v>
      </c>
      <c r="P196" s="365">
        <f>IF(ISERROR('commented data'!$J150),"",'commented data'!$J150)</f>
        <v>97.522628784179688</v>
      </c>
      <c r="Q196" s="368">
        <f t="shared" si="59"/>
        <v>97.522628784179688</v>
      </c>
      <c r="R196" s="368" t="str">
        <f t="shared" si="64"/>
        <v/>
      </c>
      <c r="S196" s="369">
        <f t="shared" si="65"/>
        <v>97.522628784179688</v>
      </c>
      <c r="T196" s="365">
        <f>IF(ISERROR('commented data'!$M150),"",'commented data'!$M150)</f>
        <v>70119.546875</v>
      </c>
      <c r="U196" s="370">
        <f t="shared" si="66"/>
        <v>70119.546875</v>
      </c>
      <c r="V196" s="371">
        <f t="shared" si="67"/>
        <v>70119.546875</v>
      </c>
      <c r="W196" s="383">
        <f t="shared" si="68"/>
        <v>61004.005781250002</v>
      </c>
      <c r="X196" s="365">
        <f>IF(ISERROR('commented data'!$T150),"",'commented data'!$T150)</f>
        <v>114.21479797363281</v>
      </c>
      <c r="Y196" s="384">
        <f t="shared" si="69"/>
        <v>114.21479797363281</v>
      </c>
      <c r="Z196" s="365">
        <f>IF(ISERROR('commented data'!$U150),"",'commented data'!$U150)</f>
        <v>1012.8590087890625</v>
      </c>
      <c r="AA196" s="385">
        <f t="shared" si="70"/>
        <v>1022.9875988769531</v>
      </c>
      <c r="AC196" s="427">
        <f t="shared" si="72"/>
        <v>4.2777946882561659</v>
      </c>
      <c r="AD196" s="428">
        <f t="shared" si="71"/>
        <v>0.46359189643703197</v>
      </c>
      <c r="AE196" s="429">
        <f t="shared" si="73"/>
        <v>9.1931081035629685</v>
      </c>
      <c r="AF196" s="430">
        <f t="shared" si="74"/>
        <v>0.95199272044932204</v>
      </c>
    </row>
    <row r="197" spans="1:32" s="5" customFormat="1" x14ac:dyDescent="0.2">
      <c r="A197" s="363">
        <f>'commented data'!$A151</f>
        <v>41187.166666666664</v>
      </c>
      <c r="B197" s="364">
        <f>IF(ISERROR('commented data'!$B151),"",'commented data'!$B151)</f>
        <v>885.28521728515625</v>
      </c>
      <c r="C197" s="364">
        <f>IF(ISERROR('commented data'!$C151),"",'commented data'!$C151)</f>
        <v>390.943115234375</v>
      </c>
      <c r="D197" s="364">
        <f>IF(ISERROR('commented data'!$D151),"",'commented data'!$D151)</f>
        <v>5060.3720703125</v>
      </c>
      <c r="E197" s="364">
        <f>IF(ISERROR('commented data'!$E151),"",'commented data'!$E151)</f>
        <v>10.05463981628418</v>
      </c>
      <c r="F197" s="357">
        <f t="shared" si="60"/>
        <v>102.37541915893554</v>
      </c>
      <c r="G197" s="362">
        <f t="shared" si="61"/>
        <v>44771.943100260694</v>
      </c>
      <c r="H197" s="359">
        <f>IF(ISERROR('commented data'!$N151),"",'commented data'!$N151)</f>
        <v>14.838577550546615</v>
      </c>
      <c r="I197" s="359">
        <f>IFERROR('commented data'!O151,"")</f>
        <v>13.594239951954485</v>
      </c>
      <c r="J197" s="358">
        <f>IF(ISERROR('commented data'!$P151),"",'commented data'!$P151)</f>
        <v>1</v>
      </c>
      <c r="K197" s="328">
        <f>IF(ISERROR('commented data'!$Q151),"",'commented data'!$Q151)</f>
        <v>1</v>
      </c>
      <c r="L197" s="328">
        <f>IF(ISERROR('commented data'!$R151),"",'commented data'!$R151)</f>
        <v>1</v>
      </c>
      <c r="M197" s="328">
        <f>IF(ISERROR('commented data'!$S151),"",'commented data'!$S151)</f>
        <v>1</v>
      </c>
      <c r="N197" s="366">
        <f t="shared" si="62"/>
        <v>1</v>
      </c>
      <c r="O197" s="367" t="b">
        <f t="shared" si="63"/>
        <v>1</v>
      </c>
      <c r="P197" s="365">
        <f>IF(ISERROR('commented data'!$J151),"",'commented data'!$J151)</f>
        <v>101.36180114746094</v>
      </c>
      <c r="Q197" s="368">
        <f t="shared" si="59"/>
        <v>101.36180114746094</v>
      </c>
      <c r="R197" s="368" t="str">
        <f t="shared" si="64"/>
        <v/>
      </c>
      <c r="S197" s="369">
        <f t="shared" si="65"/>
        <v>101.36180114746094</v>
      </c>
      <c r="T197" s="365">
        <f>IF(ISERROR('commented data'!$M151),"",'commented data'!$M151)</f>
        <v>71841.15625</v>
      </c>
      <c r="U197" s="370">
        <f t="shared" si="66"/>
        <v>71841.15625</v>
      </c>
      <c r="V197" s="371">
        <f t="shared" si="67"/>
        <v>71841.15625</v>
      </c>
      <c r="W197" s="383">
        <f t="shared" si="68"/>
        <v>62501.805937500001</v>
      </c>
      <c r="X197" s="365">
        <f>IF(ISERROR('commented data'!$T151),"",'commented data'!$T151)</f>
        <v>111.83149719238281</v>
      </c>
      <c r="Y197" s="384">
        <f t="shared" si="69"/>
        <v>111.83149719238281</v>
      </c>
      <c r="Z197" s="365">
        <f>IF(ISERROR('commented data'!$U151),"",'commented data'!$U151)</f>
        <v>1012.85498046875</v>
      </c>
      <c r="AA197" s="385">
        <f t="shared" si="70"/>
        <v>1022.9835302734375</v>
      </c>
      <c r="AC197" s="427">
        <f t="shared" si="72"/>
        <v>4.5835464414492009</v>
      </c>
      <c r="AD197" s="428">
        <f t="shared" si="71"/>
        <v>0.30889392368208196</v>
      </c>
      <c r="AE197" s="429">
        <f t="shared" si="73"/>
        <v>9.3478060763179194</v>
      </c>
      <c r="AF197" s="430">
        <f t="shared" si="74"/>
        <v>0.96801247593048545</v>
      </c>
    </row>
    <row r="198" spans="1:32" s="5" customFormat="1" x14ac:dyDescent="0.2">
      <c r="A198" s="363">
        <f>'commented data'!$A152</f>
        <v>41187.208333333336</v>
      </c>
      <c r="B198" s="364">
        <f>IF(ISERROR('commented data'!$B152),"",'commented data'!$B152)</f>
        <v>885.73077392578125</v>
      </c>
      <c r="C198" s="364">
        <f>IF(ISERROR('commented data'!$C152),"",'commented data'!$C152)</f>
        <v>419.7041015625</v>
      </c>
      <c r="D198" s="364">
        <f>IF(ISERROR('commented data'!$D152),"",'commented data'!$D152)</f>
        <v>5331.87109375</v>
      </c>
      <c r="E198" s="364">
        <f>IF(ISERROR('commented data'!$E152),"",'commented data'!$E152)</f>
        <v>9.9380531311035156</v>
      </c>
      <c r="F198" s="357">
        <f t="shared" si="60"/>
        <v>109.72357139587402</v>
      </c>
      <c r="G198" s="362">
        <f t="shared" si="61"/>
        <v>47235.824154150359</v>
      </c>
      <c r="H198" s="359">
        <f>IF(ISERROR('commented data'!$N152),"",'commented data'!$N152)</f>
        <v>14.262605952937156</v>
      </c>
      <c r="I198" s="359">
        <f>IFERROR('commented data'!O152,"")</f>
        <v>14.323597955683798</v>
      </c>
      <c r="J198" s="358">
        <f>IF(ISERROR('commented data'!$P152),"",'commented data'!$P152)</f>
        <v>1</v>
      </c>
      <c r="K198" s="328">
        <f>IF(ISERROR('commented data'!$Q152),"",'commented data'!$Q152)</f>
        <v>1</v>
      </c>
      <c r="L198" s="328">
        <f>IF(ISERROR('commented data'!$R152),"",'commented data'!$R152)</f>
        <v>1</v>
      </c>
      <c r="M198" s="328">
        <f>IF(ISERROR('commented data'!$S152),"",'commented data'!$S152)</f>
        <v>1</v>
      </c>
      <c r="N198" s="366">
        <f t="shared" si="62"/>
        <v>1</v>
      </c>
      <c r="O198" s="367" t="b">
        <f t="shared" si="63"/>
        <v>1</v>
      </c>
      <c r="P198" s="365">
        <f>IF(ISERROR('commented data'!$J152),"",'commented data'!$J152)</f>
        <v>108.63719940185547</v>
      </c>
      <c r="Q198" s="368">
        <f t="shared" si="59"/>
        <v>108.63719940185547</v>
      </c>
      <c r="R198" s="368" t="str">
        <f t="shared" si="64"/>
        <v/>
      </c>
      <c r="S198" s="369">
        <f t="shared" si="65"/>
        <v>108.63719940185547</v>
      </c>
      <c r="T198" s="365">
        <f>IF(ISERROR('commented data'!$M152),"",'commented data'!$M152)</f>
        <v>74800.0234375</v>
      </c>
      <c r="U198" s="370">
        <f t="shared" si="66"/>
        <v>74800.0234375</v>
      </c>
      <c r="V198" s="371">
        <f t="shared" si="67"/>
        <v>74800.0234375</v>
      </c>
      <c r="W198" s="383">
        <f t="shared" si="68"/>
        <v>65076.020390625003</v>
      </c>
      <c r="X198" s="365">
        <f>IF(ISERROR('commented data'!$T152),"",'commented data'!$T152)</f>
        <v>106.77700042724609</v>
      </c>
      <c r="Y198" s="384">
        <f t="shared" si="69"/>
        <v>106.77700042724609</v>
      </c>
      <c r="Z198" s="365">
        <f>IF(ISERROR('commented data'!$U152),"",'commented data'!$U152)</f>
        <v>1012.8489990234375</v>
      </c>
      <c r="AA198" s="385">
        <f t="shared" si="70"/>
        <v>1022.9774890136719</v>
      </c>
      <c r="AC198" s="427">
        <f t="shared" si="72"/>
        <v>5.1828833240208674</v>
      </c>
      <c r="AD198" s="428">
        <f t="shared" si="71"/>
        <v>0.3633896457017054</v>
      </c>
      <c r="AE198" s="429">
        <f t="shared" si="73"/>
        <v>9.2933103542982956</v>
      </c>
      <c r="AF198" s="430">
        <f t="shared" si="74"/>
        <v>0.96236916900165637</v>
      </c>
    </row>
    <row r="199" spans="1:32" s="5" customFormat="1" x14ac:dyDescent="0.2">
      <c r="A199" s="363">
        <f>'commented data'!$A153</f>
        <v>41187.25</v>
      </c>
      <c r="B199" s="364">
        <f>IF(ISERROR('commented data'!$B153),"",'commented data'!$B153)</f>
        <v>888.81182861328125</v>
      </c>
      <c r="C199" s="364">
        <f>IF(ISERROR('commented data'!$C153),"",'commented data'!$C153)</f>
        <v>425.00808715820312</v>
      </c>
      <c r="D199" s="364">
        <f>IF(ISERROR('commented data'!$D153),"",'commented data'!$D153)</f>
        <v>5408.43701171875</v>
      </c>
      <c r="E199" s="364">
        <f>IF(ISERROR('commented data'!$E153),"",'commented data'!$E153)</f>
        <v>10.011509895324707</v>
      </c>
      <c r="F199" s="357">
        <f t="shared" si="60"/>
        <v>105.87957391759775</v>
      </c>
      <c r="G199" s="362">
        <f t="shared" si="61"/>
        <v>47573.636538130777</v>
      </c>
      <c r="H199" s="359">
        <f>IF(ISERROR('commented data'!$N153),"",'commented data'!$N153)</f>
        <v>14.289005850597459</v>
      </c>
      <c r="I199" s="359">
        <f>IFERROR('commented data'!O153,"")</f>
        <v>14.529285491411695</v>
      </c>
      <c r="J199" s="358">
        <f>IF(ISERROR('commented data'!$P153),"",'commented data'!$P153)</f>
        <v>1</v>
      </c>
      <c r="K199" s="328">
        <f>IF(ISERROR('commented data'!$Q153),"",'commented data'!$Q153)</f>
        <v>1</v>
      </c>
      <c r="L199" s="328">
        <f>IF(ISERROR('commented data'!$R153),"",'commented data'!$R153)</f>
        <v>0.72277778387069702</v>
      </c>
      <c r="M199" s="328">
        <f>IF(ISERROR('commented data'!$S153),"",'commented data'!$S153)</f>
        <v>1</v>
      </c>
      <c r="N199" s="366">
        <f t="shared" si="62"/>
        <v>1</v>
      </c>
      <c r="O199" s="367" t="b">
        <f t="shared" si="63"/>
        <v>1</v>
      </c>
      <c r="P199" s="365">
        <f>IF(ISERROR('commented data'!$J153),"",'commented data'!$J153)</f>
        <v>104.83126130455223</v>
      </c>
      <c r="Q199" s="368">
        <f t="shared" si="59"/>
        <v>104.83126130455223</v>
      </c>
      <c r="R199" s="368" t="str">
        <f t="shared" si="64"/>
        <v/>
      </c>
      <c r="S199" s="369">
        <f t="shared" si="65"/>
        <v>104.83126130455223</v>
      </c>
      <c r="T199" s="365">
        <f>IF(ISERROR('commented data'!$M153),"",'commented data'!$M153)</f>
        <v>75091.328125</v>
      </c>
      <c r="U199" s="370">
        <f t="shared" si="66"/>
        <v>75091.328125</v>
      </c>
      <c r="V199" s="371">
        <f t="shared" si="67"/>
        <v>75091.328125</v>
      </c>
      <c r="W199" s="383">
        <f t="shared" si="68"/>
        <v>65329.455468749999</v>
      </c>
      <c r="X199" s="365">
        <f>IF(ISERROR('commented data'!$T153),"",'commented data'!$T153)</f>
        <v>105.54830169677734</v>
      </c>
      <c r="Y199" s="384">
        <f t="shared" si="69"/>
        <v>105.54830169677734</v>
      </c>
      <c r="Z199" s="365">
        <f>IF(ISERROR('commented data'!$U153),"",'commented data'!$U153)</f>
        <v>1012.8489990234375</v>
      </c>
      <c r="AA199" s="385">
        <f t="shared" si="70"/>
        <v>1022.9774890136719</v>
      </c>
      <c r="AC199" s="427">
        <f t="shared" si="72"/>
        <v>5.0370763663679474</v>
      </c>
      <c r="AD199" s="428">
        <f t="shared" si="71"/>
        <v>0.35251412302818358</v>
      </c>
      <c r="AE199" s="429">
        <f t="shared" si="73"/>
        <v>9.3041858769718164</v>
      </c>
      <c r="AF199" s="430">
        <f t="shared" si="74"/>
        <v>0.96349538423807468</v>
      </c>
    </row>
    <row r="200" spans="1:32" s="5" customFormat="1" x14ac:dyDescent="0.2">
      <c r="A200" s="363">
        <f>'commented data'!$A154</f>
        <v>41187.291666666664</v>
      </c>
      <c r="B200" s="364">
        <f>IF(ISERROR('commented data'!$B154),"",'commented data'!$B154)</f>
        <v>889.9722900390625</v>
      </c>
      <c r="C200" s="364">
        <f>IF(ISERROR('commented data'!$C154),"",'commented data'!$C154)</f>
        <v>422.51361083984375</v>
      </c>
      <c r="D200" s="364">
        <f>IF(ISERROR('commented data'!$D154),"",'commented data'!$D154)</f>
        <v>5410.27099609375</v>
      </c>
      <c r="E200" s="364">
        <f>IF(ISERROR('commented data'!$E154),"",'commented data'!$E154)</f>
        <v>10.050539970397949</v>
      </c>
      <c r="F200" s="357">
        <f t="shared" si="60"/>
        <v>104.10514587402344</v>
      </c>
      <c r="G200" s="362">
        <f t="shared" si="61"/>
        <v>47343.48270108267</v>
      </c>
      <c r="H200" s="359">
        <f>IF(ISERROR('commented data'!$N154),"",'commented data'!$N154)</f>
        <v>14.318588887411606</v>
      </c>
      <c r="I200" s="359">
        <f>IFERROR('commented data'!O154,"")</f>
        <v>14.534212327485301</v>
      </c>
      <c r="J200" s="358">
        <f>IF(ISERROR('commented data'!$P154),"",'commented data'!$P154)</f>
        <v>1</v>
      </c>
      <c r="K200" s="328">
        <f>IF(ISERROR('commented data'!$Q154),"",'commented data'!$Q154)</f>
        <v>1</v>
      </c>
      <c r="L200" s="328">
        <f>IF(ISERROR('commented data'!$R154),"",'commented data'!$R154)</f>
        <v>1</v>
      </c>
      <c r="M200" s="328">
        <f>IF(ISERROR('commented data'!$S154),"",'commented data'!$S154)</f>
        <v>1</v>
      </c>
      <c r="N200" s="366">
        <f t="shared" si="62"/>
        <v>1</v>
      </c>
      <c r="O200" s="367" t="b">
        <f t="shared" si="63"/>
        <v>1</v>
      </c>
      <c r="P200" s="365">
        <f>IF(ISERROR('commented data'!$J154),"",'commented data'!$J154)</f>
        <v>103.07440185546875</v>
      </c>
      <c r="Q200" s="368">
        <f t="shared" si="59"/>
        <v>103.07440185546875</v>
      </c>
      <c r="R200" s="368" t="str">
        <f t="shared" si="64"/>
        <v/>
      </c>
      <c r="S200" s="369">
        <f t="shared" si="65"/>
        <v>103.07440185546875</v>
      </c>
      <c r="T200" s="365">
        <f>IF(ISERROR('commented data'!$M154),"",'commented data'!$M154)</f>
        <v>74901.5234375</v>
      </c>
      <c r="U200" s="370">
        <f t="shared" si="66"/>
        <v>74901.5234375</v>
      </c>
      <c r="V200" s="371">
        <f t="shared" si="67"/>
        <v>74901.5234375</v>
      </c>
      <c r="W200" s="383">
        <f t="shared" si="68"/>
        <v>65164.325390625003</v>
      </c>
      <c r="X200" s="365">
        <f>IF(ISERROR('commented data'!$T154),"",'commented data'!$T154)</f>
        <v>106.42630004882812</v>
      </c>
      <c r="Y200" s="384">
        <f t="shared" si="69"/>
        <v>106.42630004882812</v>
      </c>
      <c r="Z200" s="365">
        <f>IF(ISERROR('commented data'!$U154),"",'commented data'!$U154)</f>
        <v>1012.8460083007812</v>
      </c>
      <c r="AA200" s="385">
        <f t="shared" si="70"/>
        <v>1022.974468383789</v>
      </c>
      <c r="AC200" s="427">
        <f t="shared" si="72"/>
        <v>4.9287001727805162</v>
      </c>
      <c r="AD200" s="428">
        <f t="shared" si="71"/>
        <v>0.34421689256779026</v>
      </c>
      <c r="AE200" s="429">
        <f t="shared" si="73"/>
        <v>9.312483107432211</v>
      </c>
      <c r="AF200" s="430">
        <f t="shared" si="74"/>
        <v>0.96435460430915432</v>
      </c>
    </row>
    <row r="201" spans="1:32" s="5" customFormat="1" x14ac:dyDescent="0.2">
      <c r="A201" s="363">
        <f>'commented data'!$A155</f>
        <v>41187.333333333336</v>
      </c>
      <c r="B201" s="364">
        <f>IF(ISERROR('commented data'!$B155),"",'commented data'!$B155)</f>
        <v>894.6942138671875</v>
      </c>
      <c r="C201" s="364">
        <f>IF(ISERROR('commented data'!$C155),"",'commented data'!$C155)</f>
        <v>420.54409790039062</v>
      </c>
      <c r="D201" s="364">
        <f>IF(ISERROR('commented data'!$D155),"",'commented data'!$D155)</f>
        <v>5454.5908203125</v>
      </c>
      <c r="E201" s="364">
        <f>IF(ISERROR('commented data'!$E155),"",'commented data'!$E155)</f>
        <v>10.137490272521973</v>
      </c>
      <c r="F201" s="357">
        <f t="shared" si="60"/>
        <v>98.890359725952152</v>
      </c>
      <c r="G201" s="362">
        <f t="shared" si="61"/>
        <v>47198.811854846834</v>
      </c>
      <c r="H201" s="359">
        <f>IF(ISERROR('commented data'!$N155),"",'commented data'!$N155)</f>
        <v>15.546519154702182</v>
      </c>
      <c r="I201" s="359">
        <f>IFERROR('commented data'!O155,"")</f>
        <v>14.653273597424869</v>
      </c>
      <c r="J201" s="358">
        <f>IF(ISERROR('commented data'!$P155),"",'commented data'!$P155)</f>
        <v>1</v>
      </c>
      <c r="K201" s="328">
        <f>IF(ISERROR('commented data'!$Q155),"",'commented data'!$Q155)</f>
        <v>1</v>
      </c>
      <c r="L201" s="328">
        <f>IF(ISERROR('commented data'!$R155),"",'commented data'!$R155)</f>
        <v>1</v>
      </c>
      <c r="M201" s="328">
        <f>IF(ISERROR('commented data'!$S155),"",'commented data'!$S155)</f>
        <v>1</v>
      </c>
      <c r="N201" s="366">
        <f t="shared" si="62"/>
        <v>1</v>
      </c>
      <c r="O201" s="367" t="b">
        <f t="shared" si="63"/>
        <v>1</v>
      </c>
      <c r="P201" s="365">
        <f>IF(ISERROR('commented data'!$J155),"",'commented data'!$J155)</f>
        <v>97.911247253417969</v>
      </c>
      <c r="Q201" s="368">
        <f t="shared" si="59"/>
        <v>97.911247253417969</v>
      </c>
      <c r="R201" s="368" t="str">
        <f t="shared" si="64"/>
        <v/>
      </c>
      <c r="S201" s="369">
        <f t="shared" si="65"/>
        <v>97.911247253417969</v>
      </c>
      <c r="T201" s="365">
        <f>IF(ISERROR('commented data'!$M155),"",'commented data'!$M155)</f>
        <v>74781.9296875</v>
      </c>
      <c r="U201" s="370">
        <f t="shared" si="66"/>
        <v>74781.9296875</v>
      </c>
      <c r="V201" s="371">
        <f t="shared" si="67"/>
        <v>74781.9296875</v>
      </c>
      <c r="W201" s="383">
        <f t="shared" si="68"/>
        <v>65060.278828125003</v>
      </c>
      <c r="X201" s="365">
        <f>IF(ISERROR('commented data'!$T155),"",'commented data'!$T155)</f>
        <v>106.98220062255859</v>
      </c>
      <c r="Y201" s="384">
        <f t="shared" si="69"/>
        <v>106.98220062255859</v>
      </c>
      <c r="Z201" s="365">
        <f>IF(ISERROR('commented data'!$U155),"",'commented data'!$U155)</f>
        <v>1012.8469848632812</v>
      </c>
      <c r="AA201" s="385">
        <f t="shared" si="70"/>
        <v>1022.975454711914</v>
      </c>
      <c r="AC201" s="427">
        <f t="shared" si="72"/>
        <v>4.6675074829633383</v>
      </c>
      <c r="AD201" s="428">
        <f t="shared" si="71"/>
        <v>0.3002284586354888</v>
      </c>
      <c r="AE201" s="429">
        <f t="shared" si="73"/>
        <v>9.3564715413645114</v>
      </c>
      <c r="AF201" s="430">
        <f t="shared" si="74"/>
        <v>0.96890982855059293</v>
      </c>
    </row>
    <row r="202" spans="1:32" s="5" customFormat="1" x14ac:dyDescent="0.2">
      <c r="A202" s="363">
        <f>'commented data'!$A156</f>
        <v>41187.375</v>
      </c>
      <c r="B202" s="364">
        <f>IF(ISERROR('commented data'!$B156),"",'commented data'!$B156)</f>
        <v>894.98052978515625</v>
      </c>
      <c r="C202" s="364">
        <f>IF(ISERROR('commented data'!$C156),"",'commented data'!$C156)</f>
        <v>418.7484130859375</v>
      </c>
      <c r="D202" s="364">
        <f>IF(ISERROR('commented data'!$D156),"",'commented data'!$D156)</f>
        <v>5439.63818359375</v>
      </c>
      <c r="E202" s="364">
        <f>IF(ISERROR('commented data'!$E156),"",'commented data'!$E156)</f>
        <v>10.135190010070801</v>
      </c>
      <c r="F202" s="357">
        <f t="shared" si="60"/>
        <v>97.44840194702148</v>
      </c>
      <c r="G202" s="362">
        <f t="shared" si="61"/>
        <v>47074.26977925063</v>
      </c>
      <c r="H202" s="359">
        <f>IF(ISERROR('commented data'!$N156),"",'commented data'!$N156)</f>
        <v>14.739018079600065</v>
      </c>
      <c r="I202" s="359">
        <f>IFERROR('commented data'!O156,"")</f>
        <v>14.613104667424325</v>
      </c>
      <c r="J202" s="358">
        <f>IF(ISERROR('commented data'!$P156),"",'commented data'!$P156)</f>
        <v>1</v>
      </c>
      <c r="K202" s="328">
        <f>IF(ISERROR('commented data'!$Q156),"",'commented data'!$Q156)</f>
        <v>1</v>
      </c>
      <c r="L202" s="328">
        <f>IF(ISERROR('commented data'!$R156),"",'commented data'!$R156)</f>
        <v>1</v>
      </c>
      <c r="M202" s="328">
        <f>IF(ISERROR('commented data'!$S156),"",'commented data'!$S156)</f>
        <v>1</v>
      </c>
      <c r="N202" s="366">
        <f t="shared" si="62"/>
        <v>1</v>
      </c>
      <c r="O202" s="367" t="b">
        <f t="shared" si="63"/>
        <v>1</v>
      </c>
      <c r="P202" s="365">
        <f>IF(ISERROR('commented data'!$J156),"",'commented data'!$J156)</f>
        <v>96.483566284179688</v>
      </c>
      <c r="Q202" s="368">
        <f t="shared" si="59"/>
        <v>96.483566284179688</v>
      </c>
      <c r="R202" s="368" t="str">
        <f t="shared" si="64"/>
        <v/>
      </c>
      <c r="S202" s="369">
        <f t="shared" si="65"/>
        <v>96.483566284179688</v>
      </c>
      <c r="T202" s="365">
        <f>IF(ISERROR('commented data'!$M156),"",'commented data'!$M156)</f>
        <v>74685.453125</v>
      </c>
      <c r="U202" s="370">
        <f t="shared" si="66"/>
        <v>74685.453125</v>
      </c>
      <c r="V202" s="371">
        <f t="shared" si="67"/>
        <v>74685.453125</v>
      </c>
      <c r="W202" s="383">
        <f t="shared" si="68"/>
        <v>64976.344218749997</v>
      </c>
      <c r="X202" s="365">
        <f>IF(ISERROR('commented data'!$T156),"",'commented data'!$T156)</f>
        <v>107.49770355224609</v>
      </c>
      <c r="Y202" s="384">
        <f t="shared" si="69"/>
        <v>107.49770355224609</v>
      </c>
      <c r="Z202" s="365">
        <f>IF(ISERROR('commented data'!$U156),"",'commented data'!$U156)</f>
        <v>1012.8510131835937</v>
      </c>
      <c r="AA202" s="385">
        <f t="shared" si="70"/>
        <v>1022.9795233154297</v>
      </c>
      <c r="AC202" s="427">
        <f t="shared" si="72"/>
        <v>4.5873123628109411</v>
      </c>
      <c r="AD202" s="428">
        <f t="shared" si="71"/>
        <v>0.3112359546637733</v>
      </c>
      <c r="AE202" s="429">
        <f t="shared" si="73"/>
        <v>9.345464045336227</v>
      </c>
      <c r="AF202" s="430">
        <f t="shared" si="74"/>
        <v>0.96776994680752493</v>
      </c>
    </row>
    <row r="203" spans="1:32" s="5" customFormat="1" x14ac:dyDescent="0.2">
      <c r="A203" s="363">
        <f>'commented data'!$A157</f>
        <v>41187.416666666664</v>
      </c>
      <c r="B203" s="364">
        <f>IF(ISERROR('commented data'!$B157),"",'commented data'!$B157)</f>
        <v>897.13970947265625</v>
      </c>
      <c r="C203" s="364">
        <f>IF(ISERROR('commented data'!$C157),"",'commented data'!$C157)</f>
        <v>429.639892578125</v>
      </c>
      <c r="D203" s="364">
        <f>IF(ISERROR('commented data'!$D157),"",'commented data'!$D157)</f>
        <v>5580.373046875</v>
      </c>
      <c r="E203" s="364">
        <f>IF(ISERROR('commented data'!$E157),"",'commented data'!$E157)</f>
        <v>10.088210105895996</v>
      </c>
      <c r="F203" s="357">
        <f t="shared" si="60"/>
        <v>97.481621170043951</v>
      </c>
      <c r="G203" s="362">
        <f t="shared" si="61"/>
        <v>47989.759485659008</v>
      </c>
      <c r="H203" s="359">
        <f>IF(ISERROR('commented data'!$N157),"",'commented data'!$N157)</f>
        <v>14.163203099193852</v>
      </c>
      <c r="I203" s="359">
        <f>IFERROR('commented data'!O157,"")</f>
        <v>14.991176373312284</v>
      </c>
      <c r="J203" s="358">
        <f>IF(ISERROR('commented data'!$P157),"",'commented data'!$P157)</f>
        <v>1</v>
      </c>
      <c r="K203" s="328">
        <f>IF(ISERROR('commented data'!$Q157),"",'commented data'!$Q157)</f>
        <v>1</v>
      </c>
      <c r="L203" s="328">
        <f>IF(ISERROR('commented data'!$R157),"",'commented data'!$R157)</f>
        <v>1</v>
      </c>
      <c r="M203" s="328">
        <f>IF(ISERROR('commented data'!$S157),"",'commented data'!$S157)</f>
        <v>1</v>
      </c>
      <c r="N203" s="366">
        <f t="shared" si="62"/>
        <v>1</v>
      </c>
      <c r="O203" s="367" t="b">
        <f t="shared" si="63"/>
        <v>1</v>
      </c>
      <c r="P203" s="365">
        <f>IF(ISERROR('commented data'!$J157),"",'commented data'!$J157)</f>
        <v>96.516456604003906</v>
      </c>
      <c r="Q203" s="368">
        <f t="shared" si="59"/>
        <v>96.516456604003906</v>
      </c>
      <c r="R203" s="368" t="str">
        <f t="shared" si="64"/>
        <v/>
      </c>
      <c r="S203" s="369">
        <f t="shared" si="65"/>
        <v>96.516456604003906</v>
      </c>
      <c r="T203" s="365">
        <f>IF(ISERROR('commented data'!$M157),"",'commented data'!$M157)</f>
        <v>75892.0625</v>
      </c>
      <c r="U203" s="370">
        <f t="shared" si="66"/>
        <v>75892.0625</v>
      </c>
      <c r="V203" s="371">
        <f t="shared" si="67"/>
        <v>75892.0625</v>
      </c>
      <c r="W203" s="383">
        <f t="shared" si="68"/>
        <v>66026.094375000001</v>
      </c>
      <c r="X203" s="365">
        <f>IF(ISERROR('commented data'!$T157),"",'commented data'!$T157)</f>
        <v>106.27079772949219</v>
      </c>
      <c r="Y203" s="384">
        <f t="shared" si="69"/>
        <v>106.27079772949219</v>
      </c>
      <c r="Z203" s="365">
        <f>IF(ISERROR('commented data'!$U157),"",'commented data'!$U157)</f>
        <v>1012.8569946289062</v>
      </c>
      <c r="AA203" s="385">
        <f t="shared" si="70"/>
        <v>1022.9855645751953</v>
      </c>
      <c r="AC203" s="427">
        <f t="shared" si="72"/>
        <v>4.6781195542225342</v>
      </c>
      <c r="AD203" s="428">
        <f t="shared" si="71"/>
        <v>0.33030095815605481</v>
      </c>
      <c r="AE203" s="429">
        <f t="shared" si="73"/>
        <v>9.3263990418439455</v>
      </c>
      <c r="AF203" s="430">
        <f t="shared" si="74"/>
        <v>0.9657956695189811</v>
      </c>
    </row>
    <row r="204" spans="1:32" s="5" customFormat="1" x14ac:dyDescent="0.2">
      <c r="A204" s="363">
        <f>'commented data'!$A158</f>
        <v>41187.458333333336</v>
      </c>
      <c r="B204" s="364">
        <f>IF(ISERROR('commented data'!$B158),"",'commented data'!$B158)</f>
        <v>898.02349853515625</v>
      </c>
      <c r="C204" s="364">
        <f>IF(ISERROR('commented data'!$C158),"",'commented data'!$C158)</f>
        <v>452.11260986328125</v>
      </c>
      <c r="D204" s="364">
        <f>IF(ISERROR('commented data'!$D158),"",'commented data'!$D158)</f>
        <v>5757.3388671875</v>
      </c>
      <c r="E204" s="364">
        <f>IF(ISERROR('commented data'!$E158),"",'commented data'!$E158)</f>
        <v>9.9737119674682617</v>
      </c>
      <c r="F204" s="357">
        <f t="shared" si="60"/>
        <v>100.01428062438966</v>
      </c>
      <c r="G204" s="362">
        <f t="shared" si="61"/>
        <v>49948.579108521895</v>
      </c>
      <c r="H204" s="359">
        <f>IF(ISERROR('commented data'!$N158),"",'commented data'!$N158)</f>
        <v>14.90420386581769</v>
      </c>
      <c r="I204" s="359">
        <f>IFERROR('commented data'!O158,"")</f>
        <v>15.46657932613785</v>
      </c>
      <c r="J204" s="358">
        <f>IF(ISERROR('commented data'!$P158),"",'commented data'!$P158)</f>
        <v>1</v>
      </c>
      <c r="K204" s="328">
        <f>IF(ISERROR('commented data'!$Q158),"",'commented data'!$Q158)</f>
        <v>1</v>
      </c>
      <c r="L204" s="328">
        <f>IF(ISERROR('commented data'!$R158),"",'commented data'!$R158)</f>
        <v>1</v>
      </c>
      <c r="M204" s="328">
        <f>IF(ISERROR('commented data'!$S158),"",'commented data'!$S158)</f>
        <v>1</v>
      </c>
      <c r="N204" s="366">
        <f t="shared" si="62"/>
        <v>1</v>
      </c>
      <c r="O204" s="367" t="b">
        <f t="shared" si="63"/>
        <v>1</v>
      </c>
      <c r="P204" s="365">
        <f>IF(ISERROR('commented data'!$J158),"",'commented data'!$J158)</f>
        <v>99.024040222167969</v>
      </c>
      <c r="Q204" s="368">
        <f t="shared" si="59"/>
        <v>99.024040222167969</v>
      </c>
      <c r="R204" s="368" t="str">
        <f t="shared" si="64"/>
        <v/>
      </c>
      <c r="S204" s="369">
        <f t="shared" si="65"/>
        <v>99.024040222167969</v>
      </c>
      <c r="T204" s="365">
        <f>IF(ISERROR('commented data'!$M158),"",'commented data'!$M158)</f>
        <v>78169.8984375</v>
      </c>
      <c r="U204" s="370">
        <f t="shared" si="66"/>
        <v>78169.8984375</v>
      </c>
      <c r="V204" s="371">
        <f t="shared" si="67"/>
        <v>78169.8984375</v>
      </c>
      <c r="W204" s="383">
        <f t="shared" si="68"/>
        <v>68007.811640625005</v>
      </c>
      <c r="X204" s="365">
        <f>IF(ISERROR('commented data'!$T158),"",'commented data'!$T158)</f>
        <v>102.33329772949219</v>
      </c>
      <c r="Y204" s="384">
        <f t="shared" si="69"/>
        <v>102.33329772949219</v>
      </c>
      <c r="Z204" s="365">
        <f>IF(ISERROR('commented data'!$U158),"",'commented data'!$U158)</f>
        <v>1012.8590087890625</v>
      </c>
      <c r="AA204" s="385">
        <f t="shared" si="70"/>
        <v>1022.9875988769531</v>
      </c>
      <c r="AC204" s="427">
        <f t="shared" si="72"/>
        <v>4.9955712077492356</v>
      </c>
      <c r="AD204" s="428">
        <f t="shared" si="71"/>
        <v>0.33517866856386852</v>
      </c>
      <c r="AE204" s="429">
        <f t="shared" si="73"/>
        <v>9.3215213314361325</v>
      </c>
      <c r="AF204" s="430">
        <f t="shared" si="74"/>
        <v>0.96529055799974439</v>
      </c>
    </row>
    <row r="205" spans="1:32" s="5" customFormat="1" x14ac:dyDescent="0.2">
      <c r="A205" s="363">
        <f>'commented data'!$A159</f>
        <v>41187.5</v>
      </c>
      <c r="B205" s="364">
        <f>IF(ISERROR('commented data'!$B159),"",'commented data'!$B159)</f>
        <v>898.1448974609375</v>
      </c>
      <c r="C205" s="364">
        <f>IF(ISERROR('commented data'!$C159),"",'commented data'!$C159)</f>
        <v>471.69180297851562</v>
      </c>
      <c r="D205" s="364">
        <f>IF(ISERROR('commented data'!$D159),"",'commented data'!$D159)</f>
        <v>5945.56298828125</v>
      </c>
      <c r="E205" s="364">
        <f>IF(ISERROR('commented data'!$E159),"",'commented data'!$E159)</f>
        <v>9.9301786422729492</v>
      </c>
      <c r="F205" s="357">
        <f t="shared" si="60"/>
        <v>105.71003273010254</v>
      </c>
      <c r="G205" s="362">
        <f t="shared" si="61"/>
        <v>52053.204450094388</v>
      </c>
      <c r="H205" s="359">
        <f>IF(ISERROR('commented data'!$N159),"",'commented data'!$N159)</f>
        <v>15.612308238707046</v>
      </c>
      <c r="I205" s="359">
        <f>IFERROR('commented data'!O159,"")</f>
        <v>15.972226703710257</v>
      </c>
      <c r="J205" s="358">
        <f>IF(ISERROR('commented data'!$P159),"",'commented data'!$P159)</f>
        <v>1</v>
      </c>
      <c r="K205" s="328">
        <f>IF(ISERROR('commented data'!$Q159),"",'commented data'!$Q159)</f>
        <v>1</v>
      </c>
      <c r="L205" s="328">
        <f>IF(ISERROR('commented data'!$R159),"",'commented data'!$R159)</f>
        <v>1</v>
      </c>
      <c r="M205" s="328">
        <f>IF(ISERROR('commented data'!$S159),"",'commented data'!$S159)</f>
        <v>1</v>
      </c>
      <c r="N205" s="366">
        <f t="shared" si="62"/>
        <v>1</v>
      </c>
      <c r="O205" s="367" t="b">
        <f t="shared" si="63"/>
        <v>1</v>
      </c>
      <c r="P205" s="365">
        <f>IF(ISERROR('commented data'!$J159),"",'commented data'!$J159)</f>
        <v>104.66339874267578</v>
      </c>
      <c r="Q205" s="368">
        <f t="shared" si="59"/>
        <v>104.66339874267578</v>
      </c>
      <c r="R205" s="368" t="str">
        <f t="shared" si="64"/>
        <v/>
      </c>
      <c r="S205" s="369">
        <f t="shared" si="65"/>
        <v>104.66339874267578</v>
      </c>
      <c r="T205" s="365">
        <f>IF(ISERROR('commented data'!$M159),"",'commented data'!$M159)</f>
        <v>80872.5390625</v>
      </c>
      <c r="U205" s="370">
        <f t="shared" si="66"/>
        <v>80872.5390625</v>
      </c>
      <c r="V205" s="371">
        <f t="shared" si="67"/>
        <v>80872.5390625</v>
      </c>
      <c r="W205" s="383">
        <f t="shared" si="68"/>
        <v>70359.108984374994</v>
      </c>
      <c r="X205" s="365">
        <f>IF(ISERROR('commented data'!$T159),"",'commented data'!$T159)</f>
        <v>99.607246398925781</v>
      </c>
      <c r="Y205" s="384">
        <f t="shared" si="69"/>
        <v>99.607246398925781</v>
      </c>
      <c r="Z205" s="365">
        <f>IF(ISERROR('commented data'!$U159),"",'commented data'!$U159)</f>
        <v>1012.85498046875</v>
      </c>
      <c r="AA205" s="385">
        <f t="shared" si="70"/>
        <v>1022.9835302734375</v>
      </c>
      <c r="AC205" s="427">
        <f t="shared" si="72"/>
        <v>5.5025459461261974</v>
      </c>
      <c r="AD205" s="428">
        <f t="shared" si="71"/>
        <v>0.35244922544405888</v>
      </c>
      <c r="AE205" s="429">
        <f t="shared" si="73"/>
        <v>9.3042507745559426</v>
      </c>
      <c r="AF205" s="430">
        <f t="shared" si="74"/>
        <v>0.96350210471029873</v>
      </c>
    </row>
    <row r="206" spans="1:32" s="5" customFormat="1" x14ac:dyDescent="0.2">
      <c r="A206" s="363">
        <f>'commented data'!$A160</f>
        <v>41187.541666666664</v>
      </c>
      <c r="B206" s="364">
        <f>IF(ISERROR('commented data'!$B160),"",'commented data'!$B160)</f>
        <v>898.00927734375</v>
      </c>
      <c r="C206" s="364">
        <f>IF(ISERROR('commented data'!$C160),"",'commented data'!$C160)</f>
        <v>475.38308715820313</v>
      </c>
      <c r="D206" s="364">
        <f>IF(ISERROR('commented data'!$D160),"",'commented data'!$D160)</f>
        <v>5948.65283203125</v>
      </c>
      <c r="E206" s="364">
        <f>IF(ISERROR('commented data'!$E160),"",'commented data'!$E160)</f>
        <v>9.8976993560791016</v>
      </c>
      <c r="F206" s="357">
        <f t="shared" si="60"/>
        <v>105.73417465209961</v>
      </c>
      <c r="G206" s="362">
        <f t="shared" si="61"/>
        <v>52524.142198713234</v>
      </c>
      <c r="H206" s="359">
        <f>IF(ISERROR('commented data'!$N160),"",'commented data'!$N160)</f>
        <v>15.349930448436208</v>
      </c>
      <c r="I206" s="359">
        <f>IFERROR('commented data'!O160,"")</f>
        <v>15.980527294411477</v>
      </c>
      <c r="J206" s="358">
        <f>IF(ISERROR('commented data'!$P160),"",'commented data'!$P160)</f>
        <v>1</v>
      </c>
      <c r="K206" s="328">
        <f>IF(ISERROR('commented data'!$Q160),"",'commented data'!$Q160)</f>
        <v>1</v>
      </c>
      <c r="L206" s="328">
        <f>IF(ISERROR('commented data'!$R160),"",'commented data'!$R160)</f>
        <v>1</v>
      </c>
      <c r="M206" s="328">
        <f>IF(ISERROR('commented data'!$S160),"",'commented data'!$S160)</f>
        <v>1</v>
      </c>
      <c r="N206" s="366">
        <f t="shared" si="62"/>
        <v>1</v>
      </c>
      <c r="O206" s="367" t="b">
        <f t="shared" si="63"/>
        <v>1</v>
      </c>
      <c r="P206" s="365">
        <f>IF(ISERROR('commented data'!$J160),"",'commented data'!$J160)</f>
        <v>104.68730163574219</v>
      </c>
      <c r="Q206" s="368">
        <f t="shared" si="59"/>
        <v>104.68730163574219</v>
      </c>
      <c r="R206" s="368" t="str">
        <f t="shared" si="64"/>
        <v/>
      </c>
      <c r="S206" s="369">
        <f t="shared" si="65"/>
        <v>104.68730163574219</v>
      </c>
      <c r="T206" s="365">
        <f>IF(ISERROR('commented data'!$M160),"",'commented data'!$M160)</f>
        <v>81370.3828125</v>
      </c>
      <c r="U206" s="370">
        <f t="shared" si="66"/>
        <v>81370.3828125</v>
      </c>
      <c r="V206" s="371">
        <f t="shared" si="67"/>
        <v>81370.3828125</v>
      </c>
      <c r="W206" s="383">
        <f t="shared" si="68"/>
        <v>70792.233046875001</v>
      </c>
      <c r="X206" s="365">
        <f>IF(ISERROR('commented data'!$T160),"",'commented data'!$T160)</f>
        <v>98.544296264648438</v>
      </c>
      <c r="Y206" s="384">
        <f t="shared" si="69"/>
        <v>98.544296264648438</v>
      </c>
      <c r="Z206" s="365">
        <f>IF(ISERROR('commented data'!$U160),"",'commented data'!$U160)</f>
        <v>1012.8690185546875</v>
      </c>
      <c r="AA206" s="385">
        <f t="shared" si="70"/>
        <v>1022.9977087402344</v>
      </c>
      <c r="AC206" s="427">
        <f t="shared" si="72"/>
        <v>5.5535968246904597</v>
      </c>
      <c r="AD206" s="428">
        <f t="shared" si="71"/>
        <v>0.36179947807230872</v>
      </c>
      <c r="AE206" s="429">
        <f t="shared" si="73"/>
        <v>9.2949005219276923</v>
      </c>
      <c r="AF206" s="430">
        <f t="shared" si="74"/>
        <v>0.96253383888157362</v>
      </c>
    </row>
    <row r="207" spans="1:32" s="5" customFormat="1" x14ac:dyDescent="0.2">
      <c r="A207" s="363">
        <f>'commented data'!$A161</f>
        <v>41187.583333333336</v>
      </c>
      <c r="B207" s="364">
        <f>IF(ISERROR('commented data'!$B161),"",'commented data'!$B161)</f>
        <v>897.9752197265625</v>
      </c>
      <c r="C207" s="364">
        <f>IF(ISERROR('commented data'!$C161),"",'commented data'!$C161)</f>
        <v>474.86370849609375</v>
      </c>
      <c r="D207" s="364">
        <f>IF(ISERROR('commented data'!$D161),"",'commented data'!$D161)</f>
        <v>5936.3359375</v>
      </c>
      <c r="E207" s="364">
        <f>IF(ISERROR('commented data'!$E161),"",'commented data'!$E161)</f>
        <v>9.8939170837402344</v>
      </c>
      <c r="F207" s="357">
        <f t="shared" si="60"/>
        <v>104.76113883972168</v>
      </c>
      <c r="G207" s="362">
        <f t="shared" si="61"/>
        <v>52500.268908277059</v>
      </c>
      <c r="H207" s="359">
        <f>IF(ISERROR('commented data'!$N161),"",'commented data'!$N161)</f>
        <v>15.231787633789937</v>
      </c>
      <c r="I207" s="359">
        <f>IFERROR('commented data'!O161,"")</f>
        <v>15.9474390516115</v>
      </c>
      <c r="J207" s="358">
        <f>IF(ISERROR('commented data'!$P161),"",'commented data'!$P161)</f>
        <v>1</v>
      </c>
      <c r="K207" s="328">
        <f>IF(ISERROR('commented data'!$Q161),"",'commented data'!$Q161)</f>
        <v>1</v>
      </c>
      <c r="L207" s="328">
        <f>IF(ISERROR('commented data'!$R161),"",'commented data'!$R161)</f>
        <v>1</v>
      </c>
      <c r="M207" s="328">
        <f>IF(ISERROR('commented data'!$S161),"",'commented data'!$S161)</f>
        <v>1</v>
      </c>
      <c r="N207" s="366">
        <f t="shared" si="62"/>
        <v>1</v>
      </c>
      <c r="O207" s="367" t="b">
        <f t="shared" si="63"/>
        <v>1</v>
      </c>
      <c r="P207" s="365">
        <f>IF(ISERROR('commented data'!$J161),"",'commented data'!$J161)</f>
        <v>103.72389984130859</v>
      </c>
      <c r="Q207" s="368">
        <f t="shared" si="59"/>
        <v>103.72389984130859</v>
      </c>
      <c r="R207" s="368" t="str">
        <f t="shared" si="64"/>
        <v/>
      </c>
      <c r="S207" s="369">
        <f t="shared" si="65"/>
        <v>103.72389984130859</v>
      </c>
      <c r="T207" s="365">
        <f>IF(ISERROR('commented data'!$M161),"",'commented data'!$M161)</f>
        <v>81345.9921875</v>
      </c>
      <c r="U207" s="370">
        <f t="shared" si="66"/>
        <v>81345.9921875</v>
      </c>
      <c r="V207" s="371">
        <f t="shared" si="67"/>
        <v>81345.9921875</v>
      </c>
      <c r="W207" s="383">
        <f t="shared" si="68"/>
        <v>70771.013203124996</v>
      </c>
      <c r="X207" s="365">
        <f>IF(ISERROR('commented data'!$T161),"",'commented data'!$T161)</f>
        <v>98.608078002929688</v>
      </c>
      <c r="Y207" s="384">
        <f t="shared" si="69"/>
        <v>98.608078002929688</v>
      </c>
      <c r="Z207" s="365">
        <f>IF(ISERROR('commented data'!$U161),"",'commented data'!$U161)</f>
        <v>1012.885986328125</v>
      </c>
      <c r="AA207" s="385">
        <f t="shared" si="70"/>
        <v>1023.0148461914063</v>
      </c>
      <c r="AC207" s="427">
        <f t="shared" si="72"/>
        <v>5.4999879602227359</v>
      </c>
      <c r="AD207" s="428">
        <f t="shared" si="71"/>
        <v>0.3610861766495258</v>
      </c>
      <c r="AE207" s="429">
        <f t="shared" si="73"/>
        <v>9.2956138233504753</v>
      </c>
      <c r="AF207" s="430">
        <f t="shared" si="74"/>
        <v>0.96260770484228309</v>
      </c>
    </row>
    <row r="208" spans="1:32" s="5" customFormat="1" x14ac:dyDescent="0.2">
      <c r="A208" s="363">
        <f>'commented data'!$A162</f>
        <v>41187.625</v>
      </c>
      <c r="B208" s="364">
        <f>IF(ISERROR('commented data'!$B162),"",'commented data'!$B162)</f>
        <v>898.023681640625</v>
      </c>
      <c r="C208" s="364">
        <f>IF(ISERROR('commented data'!$C162),"",'commented data'!$C162)</f>
        <v>475.78091430664062</v>
      </c>
      <c r="D208" s="364">
        <f>IF(ISERROR('commented data'!$D162),"",'commented data'!$D162)</f>
        <v>5947.65380859375</v>
      </c>
      <c r="E208" s="364">
        <f>IF(ISERROR('commented data'!$E162),"",'commented data'!$E162)</f>
        <v>9.8993549346923828</v>
      </c>
      <c r="F208" s="357">
        <f t="shared" si="60"/>
        <v>104.88102394104004</v>
      </c>
      <c r="G208" s="362">
        <f t="shared" si="61"/>
        <v>52616.913198988805</v>
      </c>
      <c r="H208" s="359">
        <f>IF(ISERROR('commented data'!$N162),"",'commented data'!$N162)</f>
        <v>15.33121513512946</v>
      </c>
      <c r="I208" s="359">
        <f>IFERROR('commented data'!O162,"")</f>
        <v>15.977843506710039</v>
      </c>
      <c r="J208" s="358">
        <f>IF(ISERROR('commented data'!$P162),"",'commented data'!$P162)</f>
        <v>1</v>
      </c>
      <c r="K208" s="328">
        <f>IF(ISERROR('commented data'!$Q162),"",'commented data'!$Q162)</f>
        <v>1</v>
      </c>
      <c r="L208" s="328">
        <f>IF(ISERROR('commented data'!$R162),"",'commented data'!$R162)</f>
        <v>1</v>
      </c>
      <c r="M208" s="328">
        <f>IF(ISERROR('commented data'!$S162),"",'commented data'!$S162)</f>
        <v>1</v>
      </c>
      <c r="N208" s="366">
        <f t="shared" si="62"/>
        <v>1</v>
      </c>
      <c r="O208" s="367" t="b">
        <f t="shared" si="63"/>
        <v>1</v>
      </c>
      <c r="P208" s="365">
        <f>IF(ISERROR('commented data'!$J162),"",'commented data'!$J162)</f>
        <v>103.84259796142578</v>
      </c>
      <c r="Q208" s="368">
        <f t="shared" si="59"/>
        <v>103.84259796142578</v>
      </c>
      <c r="R208" s="368" t="str">
        <f t="shared" si="64"/>
        <v/>
      </c>
      <c r="S208" s="369">
        <f t="shared" si="65"/>
        <v>103.84259796142578</v>
      </c>
      <c r="T208" s="365">
        <f>IF(ISERROR('commented data'!$M162),"",'commented data'!$M162)</f>
        <v>81505.890625</v>
      </c>
      <c r="U208" s="370">
        <f t="shared" si="66"/>
        <v>81505.890625</v>
      </c>
      <c r="V208" s="371">
        <f t="shared" si="67"/>
        <v>81505.890625</v>
      </c>
      <c r="W208" s="383">
        <f t="shared" si="68"/>
        <v>70910.124843750003</v>
      </c>
      <c r="X208" s="365">
        <f>IF(ISERROR('commented data'!$T162),"",'commented data'!$T162)</f>
        <v>98.515289306640625</v>
      </c>
      <c r="Y208" s="384">
        <f t="shared" si="69"/>
        <v>98.515289306640625</v>
      </c>
      <c r="Z208" s="365">
        <f>IF(ISERROR('commented data'!$U162),"",'commented data'!$U162)</f>
        <v>1012.8920288085937</v>
      </c>
      <c r="AA208" s="385">
        <f t="shared" si="70"/>
        <v>1023.0209490966797</v>
      </c>
      <c r="AC208" s="427">
        <f t="shared" si="72"/>
        <v>5.5185157329267698</v>
      </c>
      <c r="AD208" s="428">
        <f t="shared" si="71"/>
        <v>0.35995292508040133</v>
      </c>
      <c r="AE208" s="429">
        <f t="shared" si="73"/>
        <v>9.2967470749195993</v>
      </c>
      <c r="AF208" s="430">
        <f t="shared" si="74"/>
        <v>0.96272505875916192</v>
      </c>
    </row>
    <row r="209" spans="1:32" s="5" customFormat="1" x14ac:dyDescent="0.2">
      <c r="A209" s="363">
        <f>'commented data'!$A163</f>
        <v>41187.666666666664</v>
      </c>
      <c r="B209" s="364">
        <f>IF(ISERROR('commented data'!$B163),"",'commented data'!$B163)</f>
        <v>897.98992919921875</v>
      </c>
      <c r="C209" s="364">
        <f>IF(ISERROR('commented data'!$C163),"",'commented data'!$C163)</f>
        <v>476.19479370117187</v>
      </c>
      <c r="D209" s="364">
        <f>IF(ISERROR('commented data'!$D163),"",'commented data'!$D163)</f>
        <v>5951.298828125</v>
      </c>
      <c r="E209" s="364">
        <f>IF(ISERROR('commented data'!$E163),"",'commented data'!$E163)</f>
        <v>9.9002351760864258</v>
      </c>
      <c r="F209" s="357">
        <f t="shared" si="60"/>
        <v>104.43894859313966</v>
      </c>
      <c r="G209" s="362">
        <f t="shared" si="61"/>
        <v>52665.128124794348</v>
      </c>
      <c r="H209" s="359">
        <f>IF(ISERROR('commented data'!$N163),"",'commented data'!$N163)</f>
        <v>15.6936218725254</v>
      </c>
      <c r="I209" s="359">
        <f>IFERROR('commented data'!O163,"")</f>
        <v>15.987635527820123</v>
      </c>
      <c r="J209" s="358">
        <f>IF(ISERROR('commented data'!$P163),"",'commented data'!$P163)</f>
        <v>1</v>
      </c>
      <c r="K209" s="328">
        <f>IF(ISERROR('commented data'!$Q163),"",'commented data'!$Q163)</f>
        <v>1</v>
      </c>
      <c r="L209" s="328">
        <f>IF(ISERROR('commented data'!$R163),"",'commented data'!$R163)</f>
        <v>1</v>
      </c>
      <c r="M209" s="328">
        <f>IF(ISERROR('commented data'!$S163),"",'commented data'!$S163)</f>
        <v>1</v>
      </c>
      <c r="N209" s="366">
        <f t="shared" si="62"/>
        <v>1</v>
      </c>
      <c r="O209" s="367" t="b">
        <f t="shared" si="63"/>
        <v>1</v>
      </c>
      <c r="P209" s="365">
        <f>IF(ISERROR('commented data'!$J163),"",'commented data'!$J163)</f>
        <v>103.40489959716797</v>
      </c>
      <c r="Q209" s="368">
        <f t="shared" si="59"/>
        <v>103.40489959716797</v>
      </c>
      <c r="R209" s="368" t="str">
        <f t="shared" si="64"/>
        <v/>
      </c>
      <c r="S209" s="369">
        <f t="shared" si="65"/>
        <v>103.40489959716797</v>
      </c>
      <c r="T209" s="365">
        <f>IF(ISERROR('commented data'!$M163),"",'commented data'!$M163)</f>
        <v>81562.0625</v>
      </c>
      <c r="U209" s="370">
        <f t="shared" si="66"/>
        <v>81562.0625</v>
      </c>
      <c r="V209" s="371">
        <f t="shared" si="67"/>
        <v>81562.0625</v>
      </c>
      <c r="W209" s="383">
        <f t="shared" si="68"/>
        <v>70958.994374999995</v>
      </c>
      <c r="X209" s="365">
        <f>IF(ISERROR('commented data'!$T163),"",'commented data'!$T163)</f>
        <v>98.430557250976563</v>
      </c>
      <c r="Y209" s="384">
        <f t="shared" si="69"/>
        <v>98.430557250976563</v>
      </c>
      <c r="Z209" s="365">
        <f>IF(ISERROR('commented data'!$U163),"",'commented data'!$U163)</f>
        <v>1012.8909912109375</v>
      </c>
      <c r="AA209" s="385">
        <f t="shared" si="70"/>
        <v>1023.0199011230469</v>
      </c>
      <c r="AC209" s="427">
        <f t="shared" si="72"/>
        <v>5.5002906088765107</v>
      </c>
      <c r="AD209" s="428">
        <f t="shared" si="71"/>
        <v>0.3504793637538694</v>
      </c>
      <c r="AE209" s="429">
        <f t="shared" si="73"/>
        <v>9.3062206362461311</v>
      </c>
      <c r="AF209" s="430">
        <f t="shared" si="74"/>
        <v>0.96370609382564754</v>
      </c>
    </row>
    <row r="210" spans="1:32" s="5" customFormat="1" x14ac:dyDescent="0.2">
      <c r="A210" s="363">
        <f>'commented data'!$A164</f>
        <v>41187.708333333336</v>
      </c>
      <c r="B210" s="364">
        <f>IF(ISERROR('commented data'!$B164),"",'commented data'!$B164)</f>
        <v>898.00787353515625</v>
      </c>
      <c r="C210" s="364">
        <f>IF(ISERROR('commented data'!$C164),"",'commented data'!$C164)</f>
        <v>475.82290649414062</v>
      </c>
      <c r="D210" s="364">
        <f>IF(ISERROR('commented data'!$D164),"",'commented data'!$D164)</f>
        <v>5949.8388671875</v>
      </c>
      <c r="E210" s="364">
        <f>IF(ISERROR('commented data'!$E164),"",'commented data'!$E164)</f>
        <v>9.8995943069458008</v>
      </c>
      <c r="F210" s="357">
        <f t="shared" si="60"/>
        <v>104.362392578125</v>
      </c>
      <c r="G210" s="362">
        <f t="shared" si="61"/>
        <v>52597.91202383989</v>
      </c>
      <c r="H210" s="359">
        <f>IF(ISERROR('commented data'!$N164),"",'commented data'!$N164)</f>
        <v>15.640911189730978</v>
      </c>
      <c r="I210" s="359">
        <f>IFERROR('commented data'!O164,"")</f>
        <v>15.983713472479312</v>
      </c>
      <c r="J210" s="358">
        <f>IF(ISERROR('commented data'!$P164),"",'commented data'!$P164)</f>
        <v>1</v>
      </c>
      <c r="K210" s="328">
        <f>IF(ISERROR('commented data'!$Q164),"",'commented data'!$Q164)</f>
        <v>1</v>
      </c>
      <c r="L210" s="328">
        <f>IF(ISERROR('commented data'!$R164),"",'commented data'!$R164)</f>
        <v>1</v>
      </c>
      <c r="M210" s="328">
        <f>IF(ISERROR('commented data'!$S164),"",'commented data'!$S164)</f>
        <v>1</v>
      </c>
      <c r="N210" s="366">
        <f t="shared" si="62"/>
        <v>1</v>
      </c>
      <c r="O210" s="367" t="b">
        <f t="shared" si="63"/>
        <v>1</v>
      </c>
      <c r="P210" s="365">
        <f>IF(ISERROR('commented data'!$J164),"",'commented data'!$J164)</f>
        <v>103.3291015625</v>
      </c>
      <c r="Q210" s="368">
        <f t="shared" si="59"/>
        <v>103.3291015625</v>
      </c>
      <c r="R210" s="368" t="str">
        <f t="shared" si="64"/>
        <v/>
      </c>
      <c r="S210" s="369">
        <f t="shared" si="65"/>
        <v>103.3291015625</v>
      </c>
      <c r="T210" s="365">
        <f>IF(ISERROR('commented data'!$M164),"",'commented data'!$M164)</f>
        <v>81460.953125</v>
      </c>
      <c r="U210" s="370">
        <f t="shared" si="66"/>
        <v>81460.953125</v>
      </c>
      <c r="V210" s="371">
        <f t="shared" si="67"/>
        <v>81460.953125</v>
      </c>
      <c r="W210" s="383">
        <f t="shared" si="68"/>
        <v>70871.029218750002</v>
      </c>
      <c r="X210" s="365">
        <f>IF(ISERROR('commented data'!$T164),"",'commented data'!$T164)</f>
        <v>98.440513610839844</v>
      </c>
      <c r="Y210" s="384">
        <f t="shared" si="69"/>
        <v>98.440513610839844</v>
      </c>
      <c r="Z210" s="365">
        <f>IF(ISERROR('commented data'!$U164),"",'commented data'!$U164)</f>
        <v>1012.8809814453125</v>
      </c>
      <c r="AA210" s="385">
        <f t="shared" si="70"/>
        <v>1023.0097912597656</v>
      </c>
      <c r="AC210" s="427">
        <f t="shared" si="72"/>
        <v>5.48924394342166</v>
      </c>
      <c r="AD210" s="428">
        <f t="shared" si="71"/>
        <v>0.35095423002117782</v>
      </c>
      <c r="AE210" s="429">
        <f t="shared" si="73"/>
        <v>9.3057457699788237</v>
      </c>
      <c r="AF210" s="430">
        <f t="shared" si="74"/>
        <v>0.96365691902811756</v>
      </c>
    </row>
    <row r="211" spans="1:32" s="5" customFormat="1" x14ac:dyDescent="0.2">
      <c r="A211" s="363">
        <f>'commented data'!$A165</f>
        <v>41187.75</v>
      </c>
      <c r="B211" s="364">
        <f>IF(ISERROR('commented data'!$B165),"",'commented data'!$B165)</f>
        <v>897.9385986328125</v>
      </c>
      <c r="C211" s="364">
        <f>IF(ISERROR('commented data'!$C165),"",'commented data'!$C165)</f>
        <v>476.12820434570312</v>
      </c>
      <c r="D211" s="364">
        <f>IF(ISERROR('commented data'!$D165),"",'commented data'!$D165)</f>
        <v>5961.68212890625</v>
      </c>
      <c r="E211" s="364">
        <f>IF(ISERROR('commented data'!$E165),"",'commented data'!$E165)</f>
        <v>9.9079713821411133</v>
      </c>
      <c r="F211" s="357">
        <f t="shared" si="60"/>
        <v>105.10019683837891</v>
      </c>
      <c r="G211" s="362">
        <f t="shared" si="61"/>
        <v>52613.475579679864</v>
      </c>
      <c r="H211" s="359">
        <f>IF(ISERROR('commented data'!$N165),"",'commented data'!$N165)</f>
        <v>15.676960885971058</v>
      </c>
      <c r="I211" s="359">
        <f>IFERROR('commented data'!O165,"")</f>
        <v>16.015529342810868</v>
      </c>
      <c r="J211" s="358">
        <f>IF(ISERROR('commented data'!$P165),"",'commented data'!$P165)</f>
        <v>1</v>
      </c>
      <c r="K211" s="328">
        <f>IF(ISERROR('commented data'!$Q165),"",'commented data'!$Q165)</f>
        <v>1</v>
      </c>
      <c r="L211" s="328">
        <f>IF(ISERROR('commented data'!$R165),"",'commented data'!$R165)</f>
        <v>1</v>
      </c>
      <c r="M211" s="328">
        <f>IF(ISERROR('commented data'!$S165),"",'commented data'!$S165)</f>
        <v>1</v>
      </c>
      <c r="N211" s="366">
        <f t="shared" si="62"/>
        <v>1</v>
      </c>
      <c r="O211" s="367" t="b">
        <f t="shared" si="63"/>
        <v>1</v>
      </c>
      <c r="P211" s="365">
        <f>IF(ISERROR('commented data'!$J165),"",'commented data'!$J165)</f>
        <v>104.05960083007812</v>
      </c>
      <c r="Q211" s="368">
        <f t="shared" si="59"/>
        <v>104.05960083007812</v>
      </c>
      <c r="R211" s="368" t="str">
        <f t="shared" si="64"/>
        <v/>
      </c>
      <c r="S211" s="369">
        <f t="shared" si="65"/>
        <v>104.05960083007812</v>
      </c>
      <c r="T211" s="365">
        <f>IF(ISERROR('commented data'!$M165),"",'commented data'!$M165)</f>
        <v>81475.84375</v>
      </c>
      <c r="U211" s="370">
        <f t="shared" si="66"/>
        <v>81475.84375</v>
      </c>
      <c r="V211" s="371">
        <f t="shared" si="67"/>
        <v>81475.84375</v>
      </c>
      <c r="W211" s="383">
        <f t="shared" si="68"/>
        <v>70883.984062499992</v>
      </c>
      <c r="X211" s="365">
        <f>IF(ISERROR('commented data'!$T165),"",'commented data'!$T165)</f>
        <v>98.393013000488281</v>
      </c>
      <c r="Y211" s="384">
        <f t="shared" si="69"/>
        <v>98.393013000488281</v>
      </c>
      <c r="Z211" s="365">
        <f>IF(ISERROR('commented data'!$U165),"",'commented data'!$U165)</f>
        <v>1012.8660278320312</v>
      </c>
      <c r="AA211" s="385">
        <f t="shared" si="70"/>
        <v>1022.9946881103516</v>
      </c>
      <c r="AC211" s="427">
        <f t="shared" si="72"/>
        <v>5.529686639775595</v>
      </c>
      <c r="AD211" s="428">
        <f t="shared" si="71"/>
        <v>0.35272695262791537</v>
      </c>
      <c r="AE211" s="429">
        <f t="shared" si="73"/>
        <v>9.3039730473720859</v>
      </c>
      <c r="AF211" s="430">
        <f t="shared" si="74"/>
        <v>0.96347334465936452</v>
      </c>
    </row>
    <row r="212" spans="1:32" s="5" customFormat="1" x14ac:dyDescent="0.2">
      <c r="A212" s="363">
        <f>'commented data'!$A166</f>
        <v>41187.791666666664</v>
      </c>
      <c r="B212" s="364">
        <f>IF(ISERROR('commented data'!$B166),"",'commented data'!$B166)</f>
        <v>897.94317626953125</v>
      </c>
      <c r="C212" s="364">
        <f>IF(ISERROR('commented data'!$C166),"",'commented data'!$C166)</f>
        <v>476.47671508789062</v>
      </c>
      <c r="D212" s="364">
        <f>IF(ISERROR('commented data'!$D166),"",'commented data'!$D166)</f>
        <v>6002.173828125</v>
      </c>
      <c r="E212" s="364">
        <f>IF(ISERROR('commented data'!$E166),"",'commented data'!$E166)</f>
        <v>9.9535226821899414</v>
      </c>
      <c r="F212" s="357">
        <f t="shared" si="60"/>
        <v>106.22725395202637</v>
      </c>
      <c r="G212" s="362">
        <f t="shared" si="61"/>
        <v>52810.609885895537</v>
      </c>
      <c r="H212" s="359">
        <f>IF(ISERROR('commented data'!$N166),"",'commented data'!$N166)</f>
        <v>16.149725896717428</v>
      </c>
      <c r="I212" s="359">
        <f>IFERROR('commented data'!O166,"")</f>
        <v>16.12430669506751</v>
      </c>
      <c r="J212" s="358">
        <f>IF(ISERROR('commented data'!$P166),"",'commented data'!$P166)</f>
        <v>1</v>
      </c>
      <c r="K212" s="328">
        <f>IF(ISERROR('commented data'!$Q166),"",'commented data'!$Q166)</f>
        <v>1</v>
      </c>
      <c r="L212" s="328">
        <f>IF(ISERROR('commented data'!$R166),"",'commented data'!$R166)</f>
        <v>1</v>
      </c>
      <c r="M212" s="328">
        <f>IF(ISERROR('commented data'!$S166),"",'commented data'!$S166)</f>
        <v>1</v>
      </c>
      <c r="N212" s="366">
        <f t="shared" si="62"/>
        <v>1</v>
      </c>
      <c r="O212" s="367" t="b">
        <f t="shared" si="63"/>
        <v>1</v>
      </c>
      <c r="P212" s="365">
        <f>IF(ISERROR('commented data'!$J166),"",'commented data'!$J166)</f>
        <v>105.17549896240234</v>
      </c>
      <c r="Q212" s="368">
        <f t="shared" si="59"/>
        <v>105.17549896240234</v>
      </c>
      <c r="R212" s="368" t="str">
        <f t="shared" si="64"/>
        <v/>
      </c>
      <c r="S212" s="369">
        <f t="shared" si="65"/>
        <v>105.17549896240234</v>
      </c>
      <c r="T212" s="365">
        <f>IF(ISERROR('commented data'!$M166),"",'commented data'!$M166)</f>
        <v>81816.703125</v>
      </c>
      <c r="U212" s="370">
        <f t="shared" si="66"/>
        <v>81816.703125</v>
      </c>
      <c r="V212" s="371">
        <f t="shared" si="67"/>
        <v>81816.703125</v>
      </c>
      <c r="W212" s="383">
        <f t="shared" si="68"/>
        <v>71180.531718750004</v>
      </c>
      <c r="X212" s="365">
        <f>IF(ISERROR('commented data'!$T166),"",'commented data'!$T166)</f>
        <v>98.551712036132813</v>
      </c>
      <c r="Y212" s="384">
        <f t="shared" si="69"/>
        <v>98.551712036132813</v>
      </c>
      <c r="Z212" s="365">
        <f>IF(ISERROR('commented data'!$U166),"",'commented data'!$U166)</f>
        <v>1012.8579711914062</v>
      </c>
      <c r="AA212" s="385">
        <f t="shared" si="70"/>
        <v>1022.9865509033203</v>
      </c>
      <c r="AC212" s="427">
        <f t="shared" si="72"/>
        <v>5.6099260677104201</v>
      </c>
      <c r="AD212" s="428">
        <f t="shared" si="71"/>
        <v>0.34736973887901629</v>
      </c>
      <c r="AE212" s="429">
        <f t="shared" si="73"/>
        <v>9.3093302611209836</v>
      </c>
      <c r="AF212" s="430">
        <f t="shared" si="74"/>
        <v>0.96402811116851339</v>
      </c>
    </row>
    <row r="213" spans="1:32" s="5" customFormat="1" x14ac:dyDescent="0.2">
      <c r="A213" s="363">
        <f>'commented data'!$A167</f>
        <v>41187.833333333336</v>
      </c>
      <c r="B213" s="364">
        <f>IF(ISERROR('commented data'!$B167),"",'commented data'!$B167)</f>
        <v>897.91937255859375</v>
      </c>
      <c r="C213" s="364">
        <f>IF(ISERROR('commented data'!$C167),"",'commented data'!$C167)</f>
        <v>476.998291015625</v>
      </c>
      <c r="D213" s="364">
        <f>IF(ISERROR('commented data'!$D167),"",'commented data'!$D167)</f>
        <v>6045.77880859375</v>
      </c>
      <c r="E213" s="364">
        <f>IF(ISERROR('commented data'!$E167),"",'commented data'!$E167)</f>
        <v>10.003580093383789</v>
      </c>
      <c r="F213" s="357">
        <f t="shared" si="60"/>
        <v>107.30664367675782</v>
      </c>
      <c r="G213" s="362">
        <f t="shared" si="61"/>
        <v>52973.861191602868</v>
      </c>
      <c r="H213" s="359">
        <f>IF(ISERROR('commented data'!$N167),"",'commented data'!$N167)</f>
        <v>15.101045086232261</v>
      </c>
      <c r="I213" s="359">
        <f>IFERROR('commented data'!O167,"")</f>
        <v>16.241447600786696</v>
      </c>
      <c r="J213" s="358">
        <f>IF(ISERROR('commented data'!$P167),"",'commented data'!$P167)</f>
        <v>1</v>
      </c>
      <c r="K213" s="328">
        <f>IF(ISERROR('commented data'!$Q167),"",'commented data'!$Q167)</f>
        <v>1</v>
      </c>
      <c r="L213" s="328">
        <f>IF(ISERROR('commented data'!$R167),"",'commented data'!$R167)</f>
        <v>1</v>
      </c>
      <c r="M213" s="328">
        <f>IF(ISERROR('commented data'!$S167),"",'commented data'!$S167)</f>
        <v>1</v>
      </c>
      <c r="N213" s="366">
        <f t="shared" si="62"/>
        <v>1</v>
      </c>
      <c r="O213" s="367" t="b">
        <f t="shared" si="63"/>
        <v>1</v>
      </c>
      <c r="P213" s="365">
        <f>IF(ISERROR('commented data'!$J167),"",'commented data'!$J167)</f>
        <v>106.24420166015625</v>
      </c>
      <c r="Q213" s="368">
        <f t="shared" si="59"/>
        <v>106.24420166015625</v>
      </c>
      <c r="R213" s="368" t="str">
        <f t="shared" si="64"/>
        <v/>
      </c>
      <c r="S213" s="369">
        <f t="shared" si="65"/>
        <v>106.24420166015625</v>
      </c>
      <c r="T213" s="365">
        <f>IF(ISERROR('commented data'!$M167),"",'commented data'!$M167)</f>
        <v>82143.4375</v>
      </c>
      <c r="U213" s="370">
        <f t="shared" si="66"/>
        <v>82143.4375</v>
      </c>
      <c r="V213" s="371">
        <f t="shared" si="67"/>
        <v>82143.4375</v>
      </c>
      <c r="W213" s="383">
        <f t="shared" si="68"/>
        <v>71464.790624999994</v>
      </c>
      <c r="X213" s="365">
        <f>IF(ISERROR('commented data'!$T167),"",'commented data'!$T167)</f>
        <v>98.885322570800781</v>
      </c>
      <c r="Y213" s="384">
        <f t="shared" si="69"/>
        <v>98.885322570800781</v>
      </c>
      <c r="Z213" s="365">
        <f>IF(ISERROR('commented data'!$U167),"",'commented data'!$U167)</f>
        <v>1012.8560180664062</v>
      </c>
      <c r="AA213" s="385">
        <f t="shared" si="70"/>
        <v>1022.9845782470703</v>
      </c>
      <c r="AC213" s="427">
        <f t="shared" si="72"/>
        <v>5.6844472470693574</v>
      </c>
      <c r="AD213" s="428">
        <f t="shared" si="71"/>
        <v>0.37642740715024497</v>
      </c>
      <c r="AE213" s="429">
        <f t="shared" si="73"/>
        <v>9.2802725928497551</v>
      </c>
      <c r="AF213" s="430">
        <f t="shared" si="74"/>
        <v>0.96101904303227337</v>
      </c>
    </row>
    <row r="214" spans="1:32" s="5" customFormat="1" x14ac:dyDescent="0.2">
      <c r="A214" s="363">
        <f>'commented data'!$A168</f>
        <v>41187.875</v>
      </c>
      <c r="B214" s="364">
        <f>IF(ISERROR('commented data'!$B168),"",'commented data'!$B168)</f>
        <v>898.00421142578125</v>
      </c>
      <c r="C214" s="364">
        <f>IF(ISERROR('commented data'!$C168),"",'commented data'!$C168)</f>
        <v>477.58041381835937</v>
      </c>
      <c r="D214" s="364">
        <f>IF(ISERROR('commented data'!$D168),"",'commented data'!$D168)</f>
        <v>6063.6220703125</v>
      </c>
      <c r="E214" s="364">
        <f>IF(ISERROR('commented data'!$E168),"",'commented data'!$E168)</f>
        <v>10.01891040802002</v>
      </c>
      <c r="F214" s="357">
        <f t="shared" si="60"/>
        <v>107.75023704528809</v>
      </c>
      <c r="G214" s="362">
        <f t="shared" si="61"/>
        <v>53057.907394517468</v>
      </c>
      <c r="H214" s="359">
        <f>IF(ISERROR('commented data'!$N168),"",'commented data'!$N168)</f>
        <v>16.334103334505343</v>
      </c>
      <c r="I214" s="359">
        <f>IFERROR('commented data'!O168,"")</f>
        <v>16.289381938017204</v>
      </c>
      <c r="J214" s="358">
        <f>IF(ISERROR('commented data'!$P168),"",'commented data'!$P168)</f>
        <v>1</v>
      </c>
      <c r="K214" s="328">
        <f>IF(ISERROR('commented data'!$Q168),"",'commented data'!$Q168)</f>
        <v>1</v>
      </c>
      <c r="L214" s="328">
        <f>IF(ISERROR('commented data'!$R168),"",'commented data'!$R168)</f>
        <v>1</v>
      </c>
      <c r="M214" s="328">
        <f>IF(ISERROR('commented data'!$S168),"",'commented data'!$S168)</f>
        <v>1</v>
      </c>
      <c r="N214" s="366">
        <f t="shared" si="62"/>
        <v>1</v>
      </c>
      <c r="O214" s="367" t="b">
        <f t="shared" si="63"/>
        <v>1</v>
      </c>
      <c r="P214" s="365">
        <f>IF(ISERROR('commented data'!$J168),"",'commented data'!$J168)</f>
        <v>106.68340301513672</v>
      </c>
      <c r="Q214" s="368">
        <f t="shared" si="59"/>
        <v>106.68340301513672</v>
      </c>
      <c r="R214" s="368" t="str">
        <f t="shared" si="64"/>
        <v/>
      </c>
      <c r="S214" s="369">
        <f t="shared" si="65"/>
        <v>106.68340301513672</v>
      </c>
      <c r="T214" s="365">
        <f>IF(ISERROR('commented data'!$M168),"",'commented data'!$M168)</f>
        <v>82310.6875</v>
      </c>
      <c r="U214" s="370">
        <f t="shared" si="66"/>
        <v>82310.6875</v>
      </c>
      <c r="V214" s="371">
        <f t="shared" si="67"/>
        <v>82310.6875</v>
      </c>
      <c r="W214" s="383">
        <f t="shared" si="68"/>
        <v>71610.298125000001</v>
      </c>
      <c r="X214" s="365">
        <f>IF(ISERROR('commented data'!$T168),"",'commented data'!$T168)</f>
        <v>99.051193237304687</v>
      </c>
      <c r="Y214" s="384">
        <f t="shared" si="69"/>
        <v>99.051193237304687</v>
      </c>
      <c r="Z214" s="365">
        <f>IF(ISERROR('commented data'!$U168),"",'commented data'!$U168)</f>
        <v>1012.85302734375</v>
      </c>
      <c r="AA214" s="385">
        <f t="shared" si="70"/>
        <v>1022.9815576171875</v>
      </c>
      <c r="AC214" s="427">
        <f t="shared" si="72"/>
        <v>5.7170020988862005</v>
      </c>
      <c r="AD214" s="428">
        <f t="shared" si="71"/>
        <v>0.35000403645109746</v>
      </c>
      <c r="AE214" s="429">
        <f t="shared" si="73"/>
        <v>9.3066959635489042</v>
      </c>
      <c r="AF214" s="430">
        <f t="shared" si="74"/>
        <v>0.96375531636572576</v>
      </c>
    </row>
    <row r="215" spans="1:32" s="5" customFormat="1" x14ac:dyDescent="0.2">
      <c r="A215" s="363">
        <f>'commented data'!$A169</f>
        <v>41187.916666666664</v>
      </c>
      <c r="B215" s="364">
        <f>IF(ISERROR('commented data'!$B169),"",'commented data'!$B169)</f>
        <v>898.00018310546875</v>
      </c>
      <c r="C215" s="364">
        <f>IF(ISERROR('commented data'!$C169),"",'commented data'!$C169)</f>
        <v>479.51910400390625</v>
      </c>
      <c r="D215" s="364">
        <f>IF(ISERROR('commented data'!$D169),"",'commented data'!$D169)</f>
        <v>6082.35693359375</v>
      </c>
      <c r="E215" s="364">
        <f>IF(ISERROR('commented data'!$E169),"",'commented data'!$E169)</f>
        <v>10.007060050964355</v>
      </c>
      <c r="F215" s="357">
        <f t="shared" si="60"/>
        <v>108.04777679443359</v>
      </c>
      <c r="G215" s="362">
        <f t="shared" si="61"/>
        <v>53205.982569148786</v>
      </c>
      <c r="H215" s="359">
        <f>IF(ISERROR('commented data'!$N169),"",'commented data'!$N169)</f>
        <v>16.032092676307073</v>
      </c>
      <c r="I215" s="359">
        <f>IFERROR('commented data'!O169,"")</f>
        <v>16.339711483626417</v>
      </c>
      <c r="J215" s="358">
        <f>IF(ISERROR('commented data'!$P169),"",'commented data'!$P169)</f>
        <v>1</v>
      </c>
      <c r="K215" s="328">
        <f>IF(ISERROR('commented data'!$Q169),"",'commented data'!$Q169)</f>
        <v>1</v>
      </c>
      <c r="L215" s="328">
        <f>IF(ISERROR('commented data'!$R169),"",'commented data'!$R169)</f>
        <v>1</v>
      </c>
      <c r="M215" s="328">
        <f>IF(ISERROR('commented data'!$S169),"",'commented data'!$S169)</f>
        <v>1</v>
      </c>
      <c r="N215" s="366">
        <f t="shared" si="62"/>
        <v>1</v>
      </c>
      <c r="O215" s="367" t="b">
        <f t="shared" si="63"/>
        <v>1</v>
      </c>
      <c r="P215" s="365">
        <f>IF(ISERROR('commented data'!$J169),"",'commented data'!$J169)</f>
        <v>106.97799682617187</v>
      </c>
      <c r="Q215" s="368">
        <f t="shared" si="59"/>
        <v>106.97799682617187</v>
      </c>
      <c r="R215" s="368" t="str">
        <f t="shared" si="64"/>
        <v/>
      </c>
      <c r="S215" s="369">
        <f t="shared" si="65"/>
        <v>106.97799682617187</v>
      </c>
      <c r="T215" s="365">
        <f>IF(ISERROR('commented data'!$M169),"",'commented data'!$M169)</f>
        <v>82481.078125</v>
      </c>
      <c r="U215" s="370">
        <f t="shared" si="66"/>
        <v>82481.078125</v>
      </c>
      <c r="V215" s="371">
        <f t="shared" si="67"/>
        <v>82481.078125</v>
      </c>
      <c r="W215" s="383">
        <f t="shared" si="68"/>
        <v>71758.537968749995</v>
      </c>
      <c r="X215" s="365">
        <f>IF(ISERROR('commented data'!$T169),"",'commented data'!$T169)</f>
        <v>98.782203674316406</v>
      </c>
      <c r="Y215" s="384">
        <f t="shared" si="69"/>
        <v>98.782203674316406</v>
      </c>
      <c r="Z215" s="365">
        <f>IF(ISERROR('commented data'!$U169),"",'commented data'!$U169)</f>
        <v>1012.8489990234375</v>
      </c>
      <c r="AA215" s="385">
        <f t="shared" si="70"/>
        <v>1022.9774890136719</v>
      </c>
      <c r="AC215" s="427">
        <f t="shared" si="72"/>
        <v>5.7487881287599123</v>
      </c>
      <c r="AD215" s="428">
        <f t="shared" si="71"/>
        <v>0.35858002101345898</v>
      </c>
      <c r="AE215" s="429">
        <f t="shared" si="73"/>
        <v>9.2981199789865414</v>
      </c>
      <c r="AF215" s="430">
        <f t="shared" si="74"/>
        <v>0.96286722990116091</v>
      </c>
    </row>
    <row r="216" spans="1:32" s="5" customFormat="1" x14ac:dyDescent="0.2">
      <c r="A216" s="363">
        <f>'commented data'!$A170</f>
        <v>41187.958333333336</v>
      </c>
      <c r="B216" s="364">
        <f>IF(ISERROR('commented data'!$B170),"",'commented data'!$B170)</f>
        <v>898.0831298828125</v>
      </c>
      <c r="C216" s="364">
        <f>IF(ISERROR('commented data'!$C170),"",'commented data'!$C170)</f>
        <v>483.51199340820312</v>
      </c>
      <c r="D216" s="364">
        <f>IF(ISERROR('commented data'!$D170),"",'commented data'!$D170)</f>
        <v>6055.3369140625</v>
      </c>
      <c r="E216" s="364">
        <f>IF(ISERROR('commented data'!$E170),"",'commented data'!$E170)</f>
        <v>9.9023199081420898</v>
      </c>
      <c r="F216" s="357">
        <f t="shared" si="60"/>
        <v>108.45036819458008</v>
      </c>
      <c r="G216" s="362">
        <f t="shared" si="61"/>
        <v>53592.742164163996</v>
      </c>
      <c r="H216" s="359">
        <f>IF(ISERROR('commented data'!$N170),"",'commented data'!$N170)</f>
        <v>15.745269442009885</v>
      </c>
      <c r="I216" s="359">
        <f>IFERROR('commented data'!O170,"")</f>
        <v>16.267124601889154</v>
      </c>
      <c r="J216" s="358">
        <f>IF(ISERROR('commented data'!$P170),"",'commented data'!$P170)</f>
        <v>1</v>
      </c>
      <c r="K216" s="328">
        <f>IF(ISERROR('commented data'!$Q170),"",'commented data'!$Q170)</f>
        <v>1</v>
      </c>
      <c r="L216" s="328">
        <f>IF(ISERROR('commented data'!$R170),"",'commented data'!$R170)</f>
        <v>1</v>
      </c>
      <c r="M216" s="328">
        <f>IF(ISERROR('commented data'!$S170),"",'commented data'!$S170)</f>
        <v>1</v>
      </c>
      <c r="N216" s="366">
        <f t="shared" si="62"/>
        <v>1</v>
      </c>
      <c r="O216" s="367" t="b">
        <f t="shared" si="63"/>
        <v>1</v>
      </c>
      <c r="P216" s="365">
        <f>IF(ISERROR('commented data'!$J170),"",'commented data'!$J170)</f>
        <v>107.37660217285156</v>
      </c>
      <c r="Q216" s="368">
        <f t="shared" si="59"/>
        <v>107.37660217285156</v>
      </c>
      <c r="R216" s="368" t="str">
        <f t="shared" si="64"/>
        <v/>
      </c>
      <c r="S216" s="369">
        <f t="shared" si="65"/>
        <v>107.37660217285156</v>
      </c>
      <c r="T216" s="365">
        <f>IF(ISERROR('commented data'!$M170),"",'commented data'!$M170)</f>
        <v>82929.7265625</v>
      </c>
      <c r="U216" s="370">
        <f t="shared" si="66"/>
        <v>82929.7265625</v>
      </c>
      <c r="V216" s="371">
        <f t="shared" si="67"/>
        <v>82929.7265625</v>
      </c>
      <c r="W216" s="383">
        <f t="shared" si="68"/>
        <v>72148.862109374997</v>
      </c>
      <c r="X216" s="365">
        <f>IF(ISERROR('commented data'!$T170),"",'commented data'!$T170)</f>
        <v>98.105117797851563</v>
      </c>
      <c r="Y216" s="384">
        <f t="shared" si="69"/>
        <v>98.105117797851563</v>
      </c>
      <c r="Z216" s="365">
        <f>IF(ISERROR('commented data'!$U170),"",'commented data'!$U170)</f>
        <v>1012.844970703125</v>
      </c>
      <c r="AA216" s="385">
        <f t="shared" si="70"/>
        <v>1022.9734204101562</v>
      </c>
      <c r="AC216" s="427">
        <f t="shared" si="72"/>
        <v>5.8121526202607816</v>
      </c>
      <c r="AD216" s="428">
        <f t="shared" si="71"/>
        <v>0.36913643438539084</v>
      </c>
      <c r="AE216" s="429">
        <f t="shared" si="73"/>
        <v>9.2875635656146098</v>
      </c>
      <c r="AF216" s="430">
        <f t="shared" si="74"/>
        <v>0.96177406004272781</v>
      </c>
    </row>
    <row r="217" spans="1:32" s="5" customFormat="1" x14ac:dyDescent="0.2">
      <c r="A217" s="363">
        <f>'commented data'!$A171</f>
        <v>41188</v>
      </c>
      <c r="B217" s="364">
        <f>IF(ISERROR('commented data'!$B171),"",'commented data'!$B171)</f>
        <v>898.22332763671875</v>
      </c>
      <c r="C217" s="364">
        <f>IF(ISERROR('commented data'!$C171),"",'commented data'!$C171)</f>
        <v>485.45730590820312</v>
      </c>
      <c r="D217" s="364">
        <f>IF(ISERROR('commented data'!$D171),"",'commented data'!$D171)</f>
        <v>6073.2548828125</v>
      </c>
      <c r="E217" s="364">
        <f>IF(ISERROR('commented data'!$E171),"",'commented data'!$E171)</f>
        <v>9.9000949859619141</v>
      </c>
      <c r="F217" s="357">
        <f t="shared" si="60"/>
        <v>108.55075790405273</v>
      </c>
      <c r="G217" s="362">
        <f t="shared" si="61"/>
        <v>53760.154013526953</v>
      </c>
      <c r="H217" s="359">
        <f>IF(ISERROR('commented data'!$N171),"",'commented data'!$N171)</f>
        <v>16.438846490201833</v>
      </c>
      <c r="I217" s="359">
        <f>IFERROR('commented data'!O171,"")</f>
        <v>16.315259632921386</v>
      </c>
      <c r="J217" s="358">
        <f>IF(ISERROR('commented data'!$P171),"",'commented data'!$P171)</f>
        <v>1</v>
      </c>
      <c r="K217" s="328">
        <f>IF(ISERROR('commented data'!$Q171),"",'commented data'!$Q171)</f>
        <v>1</v>
      </c>
      <c r="L217" s="328">
        <f>IF(ISERROR('commented data'!$R171),"",'commented data'!$R171)</f>
        <v>1</v>
      </c>
      <c r="M217" s="328">
        <f>IF(ISERROR('commented data'!$S171),"",'commented data'!$S171)</f>
        <v>1</v>
      </c>
      <c r="N217" s="366">
        <f t="shared" si="62"/>
        <v>1</v>
      </c>
      <c r="O217" s="367" t="b">
        <f t="shared" si="63"/>
        <v>1</v>
      </c>
      <c r="P217" s="365">
        <f>IF(ISERROR('commented data'!$J171),"",'commented data'!$J171)</f>
        <v>107.47599792480469</v>
      </c>
      <c r="Q217" s="368">
        <f t="shared" si="59"/>
        <v>107.47599792480469</v>
      </c>
      <c r="R217" s="368" t="str">
        <f t="shared" si="64"/>
        <v/>
      </c>
      <c r="S217" s="369">
        <f t="shared" si="65"/>
        <v>107.47599792480469</v>
      </c>
      <c r="T217" s="365">
        <f>IF(ISERROR('commented data'!$M171),"",'commented data'!$M171)</f>
        <v>83067.640625</v>
      </c>
      <c r="U217" s="370">
        <f t="shared" si="66"/>
        <v>83067.640625</v>
      </c>
      <c r="V217" s="371">
        <f t="shared" si="67"/>
        <v>83067.640625</v>
      </c>
      <c r="W217" s="383">
        <f t="shared" si="68"/>
        <v>72268.847343749992</v>
      </c>
      <c r="X217" s="365">
        <f>IF(ISERROR('commented data'!$T171),"",'commented data'!$T171)</f>
        <v>97.563041687011719</v>
      </c>
      <c r="Y217" s="384">
        <f t="shared" si="69"/>
        <v>97.563041687011719</v>
      </c>
      <c r="Z217" s="365">
        <f>IF(ISERROR('commented data'!$U171),"",'commented data'!$U171)</f>
        <v>1012.8410034179687</v>
      </c>
      <c r="AA217" s="385">
        <f t="shared" si="70"/>
        <v>1022.9694134521485</v>
      </c>
      <c r="AC217" s="427">
        <f t="shared" si="72"/>
        <v>5.8357054632069527</v>
      </c>
      <c r="AD217" s="428">
        <f t="shared" si="71"/>
        <v>0.35499482683807843</v>
      </c>
      <c r="AE217" s="429">
        <f t="shared" si="73"/>
        <v>9.3017051731619222</v>
      </c>
      <c r="AF217" s="430">
        <f t="shared" si="74"/>
        <v>0.96323849484419333</v>
      </c>
    </row>
    <row r="218" spans="1:32" s="5" customFormat="1" x14ac:dyDescent="0.2">
      <c r="A218" s="363">
        <f>'commented data'!$A172</f>
        <v>41188.041666666664</v>
      </c>
      <c r="B218" s="364">
        <f>IF(ISERROR('commented data'!$B172),"",'commented data'!$B172)</f>
        <v>897.8350830078125</v>
      </c>
      <c r="C218" s="364">
        <f>IF(ISERROR('commented data'!$C172),"",'commented data'!$C172)</f>
        <v>482.31600952148437</v>
      </c>
      <c r="D218" s="364">
        <f>IF(ISERROR('commented data'!$D172),"",'commented data'!$D172)</f>
        <v>6003.63916015625</v>
      </c>
      <c r="E218" s="364">
        <f>IF(ISERROR('commented data'!$E172),"",'commented data'!$E172)</f>
        <v>9.8540506362915039</v>
      </c>
      <c r="F218" s="357">
        <f t="shared" si="60"/>
        <v>107.11363159179687</v>
      </c>
      <c r="G218" s="362">
        <f t="shared" si="61"/>
        <v>53400.917928538991</v>
      </c>
      <c r="H218" s="359">
        <f>IF(ISERROR('commented data'!$N172),"",'commented data'!$N172)</f>
        <v>15.106705068917654</v>
      </c>
      <c r="I218" s="359">
        <f>IFERROR('commented data'!O172,"")</f>
        <v>16.128243179374454</v>
      </c>
      <c r="J218" s="358">
        <f>IF(ISERROR('commented data'!$P172),"",'commented data'!$P172)</f>
        <v>1</v>
      </c>
      <c r="K218" s="328">
        <f>IF(ISERROR('commented data'!$Q172),"",'commented data'!$Q172)</f>
        <v>1</v>
      </c>
      <c r="L218" s="328">
        <f>IF(ISERROR('commented data'!$R172),"",'commented data'!$R172)</f>
        <v>1</v>
      </c>
      <c r="M218" s="328">
        <f>IF(ISERROR('commented data'!$S172),"",'commented data'!$S172)</f>
        <v>1</v>
      </c>
      <c r="N218" s="366">
        <f t="shared" si="62"/>
        <v>1</v>
      </c>
      <c r="O218" s="367" t="b">
        <f t="shared" si="63"/>
        <v>1</v>
      </c>
      <c r="P218" s="365">
        <f>IF(ISERROR('commented data'!$J172),"",'commented data'!$J172)</f>
        <v>106.0531005859375</v>
      </c>
      <c r="Q218" s="368">
        <f t="shared" si="59"/>
        <v>106.0531005859375</v>
      </c>
      <c r="R218" s="368" t="str">
        <f t="shared" si="64"/>
        <v/>
      </c>
      <c r="S218" s="369">
        <f t="shared" si="65"/>
        <v>106.0531005859375</v>
      </c>
      <c r="T218" s="365">
        <f>IF(ISERROR('commented data'!$M172),"",'commented data'!$M172)</f>
        <v>82588.671875</v>
      </c>
      <c r="U218" s="370">
        <f t="shared" si="66"/>
        <v>82588.671875</v>
      </c>
      <c r="V218" s="371">
        <f t="shared" si="67"/>
        <v>82588.671875</v>
      </c>
      <c r="W218" s="383">
        <f t="shared" si="68"/>
        <v>71852.14453125</v>
      </c>
      <c r="X218" s="365">
        <f>IF(ISERROR('commented data'!$T172),"",'commented data'!$T172)</f>
        <v>97.905708312988281</v>
      </c>
      <c r="Y218" s="384">
        <f t="shared" si="69"/>
        <v>97.905708312988281</v>
      </c>
      <c r="Z218" s="365">
        <f>IF(ISERROR('commented data'!$U172),"",'commented data'!$U172)</f>
        <v>1012.843017578125</v>
      </c>
      <c r="AA218" s="385">
        <f t="shared" si="70"/>
        <v>1022.9714477539062</v>
      </c>
      <c r="AC218" s="427">
        <f t="shared" si="72"/>
        <v>5.7199662496613053</v>
      </c>
      <c r="AD218" s="428">
        <f t="shared" si="71"/>
        <v>0.37863758003922704</v>
      </c>
      <c r="AE218" s="429">
        <f t="shared" si="73"/>
        <v>9.278062419960774</v>
      </c>
      <c r="AF218" s="430">
        <f t="shared" si="74"/>
        <v>0.96079016847999554</v>
      </c>
    </row>
    <row r="219" spans="1:32" s="5" customFormat="1" x14ac:dyDescent="0.2">
      <c r="A219" s="363">
        <f>'commented data'!$A173</f>
        <v>41188.083333333336</v>
      </c>
      <c r="B219" s="364">
        <f>IF(ISERROR('commented data'!$B173),"",'commented data'!$B173)</f>
        <v>898.12701416015625</v>
      </c>
      <c r="C219" s="364">
        <f>IF(ISERROR('commented data'!$C173),"",'commented data'!$C173)</f>
        <v>482.21099853515625</v>
      </c>
      <c r="D219" s="364">
        <f>IF(ISERROR('commented data'!$D173),"",'commented data'!$D173)</f>
        <v>6033.7900390625</v>
      </c>
      <c r="E219" s="364">
        <f>IF(ISERROR('commented data'!$E173),"",'commented data'!$E173)</f>
        <v>9.9035186767578125</v>
      </c>
      <c r="F219" s="357">
        <f t="shared" si="60"/>
        <v>107.41067047119141</v>
      </c>
      <c r="G219" s="362">
        <f t="shared" si="61"/>
        <v>53395.17264386153</v>
      </c>
      <c r="H219" s="359">
        <f>IF(ISERROR('commented data'!$N173),"",'commented data'!$N173)</f>
        <v>15.737575383441872</v>
      </c>
      <c r="I219" s="359">
        <f>IFERROR('commented data'!O173,"")</f>
        <v>16.209240836645254</v>
      </c>
      <c r="J219" s="358">
        <f>IF(ISERROR('commented data'!$P173),"",'commented data'!$P173)</f>
        <v>1</v>
      </c>
      <c r="K219" s="328">
        <f>IF(ISERROR('commented data'!$Q173),"",'commented data'!$Q173)</f>
        <v>1</v>
      </c>
      <c r="L219" s="328">
        <f>IF(ISERROR('commented data'!$R173),"",'commented data'!$R173)</f>
        <v>1</v>
      </c>
      <c r="M219" s="328">
        <f>IF(ISERROR('commented data'!$S173),"",'commented data'!$S173)</f>
        <v>1</v>
      </c>
      <c r="N219" s="366">
        <f t="shared" si="62"/>
        <v>1</v>
      </c>
      <c r="O219" s="367" t="b">
        <f t="shared" si="63"/>
        <v>1</v>
      </c>
      <c r="P219" s="365">
        <f>IF(ISERROR('commented data'!$J173),"",'commented data'!$J173)</f>
        <v>106.34719848632812</v>
      </c>
      <c r="Q219" s="368">
        <f t="shared" si="59"/>
        <v>106.34719848632812</v>
      </c>
      <c r="R219" s="368" t="str">
        <f t="shared" si="64"/>
        <v/>
      </c>
      <c r="S219" s="369">
        <f t="shared" si="65"/>
        <v>106.34719848632812</v>
      </c>
      <c r="T219" s="365">
        <f>IF(ISERROR('commented data'!$M173),"",'commented data'!$M173)</f>
        <v>82594.8828125</v>
      </c>
      <c r="U219" s="370">
        <f t="shared" si="66"/>
        <v>82594.8828125</v>
      </c>
      <c r="V219" s="371">
        <f t="shared" si="67"/>
        <v>82594.8828125</v>
      </c>
      <c r="W219" s="383">
        <f t="shared" si="68"/>
        <v>71857.548046875003</v>
      </c>
      <c r="X219" s="365">
        <f>IF(ISERROR('commented data'!$T173),"",'commented data'!$T173)</f>
        <v>97.973541259765625</v>
      </c>
      <c r="Y219" s="384">
        <f t="shared" si="69"/>
        <v>97.973541259765625</v>
      </c>
      <c r="Z219" s="365">
        <f>IF(ISERROR('commented data'!$U173),"",'commented data'!$U173)</f>
        <v>1012.843017578125</v>
      </c>
      <c r="AA219" s="385">
        <f t="shared" si="70"/>
        <v>1022.9714477539062</v>
      </c>
      <c r="AC219" s="427">
        <f t="shared" si="72"/>
        <v>5.7352112936021848</v>
      </c>
      <c r="AD219" s="428">
        <f t="shared" si="71"/>
        <v>0.3644278838299595</v>
      </c>
      <c r="AE219" s="429">
        <f t="shared" si="73"/>
        <v>9.2922721161700412</v>
      </c>
      <c r="AF219" s="430">
        <f t="shared" si="74"/>
        <v>0.96226165420589238</v>
      </c>
    </row>
    <row r="220" spans="1:32" s="5" customFormat="1" x14ac:dyDescent="0.2">
      <c r="A220" s="363">
        <f>'commented data'!$A174</f>
        <v>41188.125</v>
      </c>
      <c r="B220" s="364">
        <f>IF(ISERROR('commented data'!$B174),"",'commented data'!$B174)</f>
        <v>898.04388427734375</v>
      </c>
      <c r="C220" s="364">
        <f>IF(ISERROR('commented data'!$C174),"",'commented data'!$C174)</f>
        <v>483.09759521484375</v>
      </c>
      <c r="D220" s="364">
        <f>IF(ISERROR('commented data'!$D174),"",'commented data'!$D174)</f>
        <v>5999.287109375</v>
      </c>
      <c r="E220" s="364">
        <f>IF(ISERROR('commented data'!$E174),"",'commented data'!$E174)</f>
        <v>9.8402423858642578</v>
      </c>
      <c r="F220" s="357">
        <f t="shared" si="60"/>
        <v>107.85315422058106</v>
      </c>
      <c r="G220" s="362">
        <f t="shared" si="61"/>
        <v>53448.701148860026</v>
      </c>
      <c r="H220" s="359">
        <f>IF(ISERROR('commented data'!$N174),"",'commented data'!$N174)</f>
        <v>16.01255931722757</v>
      </c>
      <c r="I220" s="359">
        <f>IFERROR('commented data'!O174,"")</f>
        <v>16.116551781631099</v>
      </c>
      <c r="J220" s="358">
        <f>IF(ISERROR('commented data'!$P174),"",'commented data'!$P174)</f>
        <v>1</v>
      </c>
      <c r="K220" s="328">
        <f>IF(ISERROR('commented data'!$Q174),"",'commented data'!$Q174)</f>
        <v>1</v>
      </c>
      <c r="L220" s="328">
        <f>IF(ISERROR('commented data'!$R174),"",'commented data'!$R174)</f>
        <v>1</v>
      </c>
      <c r="M220" s="328">
        <f>IF(ISERROR('commented data'!$S174),"",'commented data'!$S174)</f>
        <v>1</v>
      </c>
      <c r="N220" s="366">
        <f t="shared" si="62"/>
        <v>1</v>
      </c>
      <c r="O220" s="367" t="b">
        <f t="shared" si="63"/>
        <v>1</v>
      </c>
      <c r="P220" s="365">
        <f>IF(ISERROR('commented data'!$J174),"",'commented data'!$J174)</f>
        <v>106.78530120849609</v>
      </c>
      <c r="Q220" s="368">
        <f t="shared" si="59"/>
        <v>106.78530120849609</v>
      </c>
      <c r="R220" s="368" t="str">
        <f t="shared" si="64"/>
        <v/>
      </c>
      <c r="S220" s="369">
        <f t="shared" si="65"/>
        <v>106.78530120849609</v>
      </c>
      <c r="T220" s="365">
        <f>IF(ISERROR('commented data'!$M174),"",'commented data'!$M174)</f>
        <v>82652.890625</v>
      </c>
      <c r="U220" s="370">
        <f t="shared" si="66"/>
        <v>82652.890625</v>
      </c>
      <c r="V220" s="371">
        <f t="shared" si="67"/>
        <v>82652.890625</v>
      </c>
      <c r="W220" s="383">
        <f t="shared" si="68"/>
        <v>71908.014843750003</v>
      </c>
      <c r="X220" s="365">
        <f>IF(ISERROR('commented data'!$T174),"",'commented data'!$T174)</f>
        <v>97.86151123046875</v>
      </c>
      <c r="Y220" s="384">
        <f t="shared" si="69"/>
        <v>97.86151123046875</v>
      </c>
      <c r="Z220" s="365">
        <f>IF(ISERROR('commented data'!$U174),"",'commented data'!$U174)</f>
        <v>1012.8410034179687</v>
      </c>
      <c r="AA220" s="385">
        <f t="shared" si="70"/>
        <v>1022.9694134521485</v>
      </c>
      <c r="AC220" s="427">
        <f t="shared" si="72"/>
        <v>5.7646110078977486</v>
      </c>
      <c r="AD220" s="428">
        <f t="shared" si="71"/>
        <v>0.36000559896104345</v>
      </c>
      <c r="AE220" s="429">
        <f t="shared" si="73"/>
        <v>9.2966944010389572</v>
      </c>
      <c r="AF220" s="430">
        <f t="shared" si="74"/>
        <v>0.96271960411309832</v>
      </c>
    </row>
    <row r="221" spans="1:32" s="5" customFormat="1" x14ac:dyDescent="0.2">
      <c r="A221" s="363">
        <f>'commented data'!$A175</f>
        <v>41188.166666666664</v>
      </c>
      <c r="B221" s="364">
        <f>IF(ISERROR('commented data'!$B175),"",'commented data'!$B175)</f>
        <v>897.95611572265625</v>
      </c>
      <c r="C221" s="364">
        <f>IF(ISERROR('commented data'!$C175),"",'commented data'!$C175)</f>
        <v>483.51849365234375</v>
      </c>
      <c r="D221" s="364">
        <f>IF(ISERROR('commented data'!$D175),"",'commented data'!$D175)</f>
        <v>6014.44677734375</v>
      </c>
      <c r="E221" s="364">
        <f>IF(ISERROR('commented data'!$E175),"",'commented data'!$E175)</f>
        <v>9.8487415313720703</v>
      </c>
      <c r="F221" s="357">
        <f t="shared" si="60"/>
        <v>108.49864433288575</v>
      </c>
      <c r="G221" s="362">
        <f t="shared" si="61"/>
        <v>53531.971423638111</v>
      </c>
      <c r="H221" s="359">
        <f>IF(ISERROR('commented data'!$N175),"",'commented data'!$N175)</f>
        <v>16.410570845661642</v>
      </c>
      <c r="I221" s="359">
        <f>IFERROR('commented data'!O175,"")</f>
        <v>16.157276882690002</v>
      </c>
      <c r="J221" s="358">
        <f>IF(ISERROR('commented data'!$P175),"",'commented data'!$P175)</f>
        <v>1</v>
      </c>
      <c r="K221" s="328">
        <f>IF(ISERROR('commented data'!$Q175),"",'commented data'!$Q175)</f>
        <v>1</v>
      </c>
      <c r="L221" s="328">
        <f>IF(ISERROR('commented data'!$R175),"",'commented data'!$R175)</f>
        <v>1</v>
      </c>
      <c r="M221" s="328">
        <f>IF(ISERROR('commented data'!$S175),"",'commented data'!$S175)</f>
        <v>1</v>
      </c>
      <c r="N221" s="366">
        <f t="shared" si="62"/>
        <v>1</v>
      </c>
      <c r="O221" s="367" t="b">
        <f t="shared" si="63"/>
        <v>1</v>
      </c>
      <c r="P221" s="365">
        <f>IF(ISERROR('commented data'!$J175),"",'commented data'!$J175)</f>
        <v>107.42440032958984</v>
      </c>
      <c r="Q221" s="368">
        <f t="shared" si="59"/>
        <v>107.42440032958984</v>
      </c>
      <c r="R221" s="368" t="str">
        <f t="shared" si="64"/>
        <v/>
      </c>
      <c r="S221" s="369">
        <f t="shared" si="65"/>
        <v>107.42440032958984</v>
      </c>
      <c r="T221" s="365">
        <f>IF(ISERROR('commented data'!$M175),"",'commented data'!$M175)</f>
        <v>82744</v>
      </c>
      <c r="U221" s="370">
        <f t="shared" si="66"/>
        <v>82744</v>
      </c>
      <c r="V221" s="371">
        <f t="shared" si="67"/>
        <v>82744</v>
      </c>
      <c r="W221" s="383">
        <f t="shared" si="68"/>
        <v>71987.28</v>
      </c>
      <c r="X221" s="365">
        <f>IF(ISERROR('commented data'!$T175),"",'commented data'!$T175)</f>
        <v>97.691253662109375</v>
      </c>
      <c r="Y221" s="384">
        <f t="shared" si="69"/>
        <v>97.691253662109375</v>
      </c>
      <c r="Z221" s="365">
        <f>IF(ISERROR('commented data'!$U175),"",'commented data'!$U175)</f>
        <v>1012.8369750976562</v>
      </c>
      <c r="AA221" s="385">
        <f t="shared" si="70"/>
        <v>1022.9653448486329</v>
      </c>
      <c r="AC221" s="427">
        <f t="shared" si="72"/>
        <v>5.8081463279315146</v>
      </c>
      <c r="AD221" s="428">
        <f t="shared" si="71"/>
        <v>0.35392713529322334</v>
      </c>
      <c r="AE221" s="429">
        <f t="shared" si="73"/>
        <v>9.3027728647067782</v>
      </c>
      <c r="AF221" s="430">
        <f t="shared" si="74"/>
        <v>0.96334905968982965</v>
      </c>
    </row>
    <row r="222" spans="1:32" s="5" customFormat="1" x14ac:dyDescent="0.2">
      <c r="A222" s="363">
        <f>'commented data'!$A176</f>
        <v>41188.208333333336</v>
      </c>
      <c r="B222" s="364">
        <f>IF(ISERROR('commented data'!$B176),"",'commented data'!$B176)</f>
        <v>898.01861572265625</v>
      </c>
      <c r="C222" s="364">
        <f>IF(ISERROR('commented data'!$C176),"",'commented data'!$C176)</f>
        <v>483.97808837890625</v>
      </c>
      <c r="D222" s="364">
        <f>IF(ISERROR('commented data'!$D176),"",'commented data'!$D176)</f>
        <v>6021.89501953125</v>
      </c>
      <c r="E222" s="364">
        <f>IF(ISERROR('commented data'!$E176),"",'commented data'!$E176)</f>
        <v>9.8486919403076172</v>
      </c>
      <c r="F222" s="357">
        <f t="shared" si="60"/>
        <v>108.61186401367188</v>
      </c>
      <c r="G222" s="362">
        <f t="shared" si="61"/>
        <v>53582.80813321007</v>
      </c>
      <c r="H222" s="359">
        <f>IF(ISERROR('commented data'!$N176),"",'commented data'!$N176)</f>
        <v>16.018241313040271</v>
      </c>
      <c r="I222" s="359">
        <f>IFERROR('commented data'!O176,"")</f>
        <v>16.177285923549107</v>
      </c>
      <c r="J222" s="358">
        <f>IF(ISERROR('commented data'!$P176),"",'commented data'!$P176)</f>
        <v>1</v>
      </c>
      <c r="K222" s="328">
        <f>IF(ISERROR('commented data'!$Q176),"",'commented data'!$Q176)</f>
        <v>1</v>
      </c>
      <c r="L222" s="328">
        <f>IF(ISERROR('commented data'!$R176),"",'commented data'!$R176)</f>
        <v>1</v>
      </c>
      <c r="M222" s="328">
        <f>IF(ISERROR('commented data'!$S176),"",'commented data'!$S176)</f>
        <v>1</v>
      </c>
      <c r="N222" s="366">
        <f t="shared" si="62"/>
        <v>1</v>
      </c>
      <c r="O222" s="367" t="b">
        <f t="shared" si="63"/>
        <v>1</v>
      </c>
      <c r="P222" s="365">
        <f>IF(ISERROR('commented data'!$J176),"",'commented data'!$J176)</f>
        <v>107.5364990234375</v>
      </c>
      <c r="Q222" s="368">
        <f t="shared" si="59"/>
        <v>107.5364990234375</v>
      </c>
      <c r="R222" s="368" t="str">
        <f t="shared" si="64"/>
        <v/>
      </c>
      <c r="S222" s="369">
        <f t="shared" si="65"/>
        <v>107.5364990234375</v>
      </c>
      <c r="T222" s="365">
        <f>IF(ISERROR('commented data'!$M176),"",'commented data'!$M176)</f>
        <v>82832.8671875</v>
      </c>
      <c r="U222" s="370">
        <f t="shared" si="66"/>
        <v>82832.8671875</v>
      </c>
      <c r="V222" s="371">
        <f t="shared" si="67"/>
        <v>82832.8671875</v>
      </c>
      <c r="W222" s="383">
        <f t="shared" si="68"/>
        <v>72064.594453124999</v>
      </c>
      <c r="X222" s="365">
        <f>IF(ISERROR('commented data'!$T176),"",'commented data'!$T176)</f>
        <v>97.736228942871094</v>
      </c>
      <c r="Y222" s="384">
        <f t="shared" si="69"/>
        <v>97.736228942871094</v>
      </c>
      <c r="Z222" s="365">
        <f>IF(ISERROR('commented data'!$U176),"",'commented data'!$U176)</f>
        <v>1012.833984375</v>
      </c>
      <c r="AA222" s="385">
        <f t="shared" si="70"/>
        <v>1022.96232421875</v>
      </c>
      <c r="AC222" s="427">
        <f t="shared" si="72"/>
        <v>5.8197286704348832</v>
      </c>
      <c r="AD222" s="428">
        <f t="shared" si="71"/>
        <v>0.36331882862178555</v>
      </c>
      <c r="AE222" s="429">
        <f t="shared" si="73"/>
        <v>9.2933811713782148</v>
      </c>
      <c r="AF222" s="430">
        <f t="shared" si="74"/>
        <v>0.96237650246753181</v>
      </c>
    </row>
    <row r="223" spans="1:32" s="5" customFormat="1" x14ac:dyDescent="0.2">
      <c r="A223" s="363">
        <f>'commented data'!$A177</f>
        <v>41188.25</v>
      </c>
      <c r="B223" s="364">
        <f>IF(ISERROR('commented data'!$B177),"",'commented data'!$B177)</f>
        <v>897.93841552734375</v>
      </c>
      <c r="C223" s="364">
        <f>IF(ISERROR('commented data'!$C177),"",'commented data'!$C177)</f>
        <v>484.43389892578125</v>
      </c>
      <c r="D223" s="364">
        <f>IF(ISERROR('commented data'!$D177),"",'commented data'!$D177)</f>
        <v>6023.3740234375</v>
      </c>
      <c r="E223" s="364">
        <f>IF(ISERROR('commented data'!$E177),"",'commented data'!$E177)</f>
        <v>9.853388786315918</v>
      </c>
      <c r="F223" s="357">
        <f t="shared" si="60"/>
        <v>108.20544564046821</v>
      </c>
      <c r="G223" s="362">
        <f t="shared" si="61"/>
        <v>53569.294759756966</v>
      </c>
      <c r="H223" s="359">
        <f>IF(ISERROR('commented data'!$N177),"",'commented data'!$N177)</f>
        <v>15.095487970757967</v>
      </c>
      <c r="I223" s="359">
        <f>IFERROR('commented data'!O177,"")</f>
        <v>16.181259136133491</v>
      </c>
      <c r="J223" s="358">
        <f>IF(ISERROR('commented data'!$P177),"",'commented data'!$P177)</f>
        <v>1</v>
      </c>
      <c r="K223" s="328">
        <f>IF(ISERROR('commented data'!$Q177),"",'commented data'!$Q177)</f>
        <v>1</v>
      </c>
      <c r="L223" s="328">
        <f>IF(ISERROR('commented data'!$R177),"",'commented data'!$R177)</f>
        <v>0.72277778387069702</v>
      </c>
      <c r="M223" s="328">
        <f>IF(ISERROR('commented data'!$S177),"",'commented data'!$S177)</f>
        <v>1</v>
      </c>
      <c r="N223" s="366">
        <f t="shared" si="62"/>
        <v>1</v>
      </c>
      <c r="O223" s="367" t="b">
        <f t="shared" si="63"/>
        <v>1</v>
      </c>
      <c r="P223" s="365">
        <f>IF(ISERROR('commented data'!$J177),"",'commented data'!$J177)</f>
        <v>107.13410459452298</v>
      </c>
      <c r="Q223" s="368">
        <f t="shared" si="59"/>
        <v>107.13410459452298</v>
      </c>
      <c r="R223" s="368" t="str">
        <f t="shared" si="64"/>
        <v/>
      </c>
      <c r="S223" s="369">
        <f t="shared" si="65"/>
        <v>107.13410459452298</v>
      </c>
      <c r="T223" s="365">
        <f>IF(ISERROR('commented data'!$M177),"",'commented data'!$M177)</f>
        <v>82823.453125</v>
      </c>
      <c r="U223" s="370">
        <f t="shared" si="66"/>
        <v>82823.453125</v>
      </c>
      <c r="V223" s="371">
        <f t="shared" si="67"/>
        <v>82823.453125</v>
      </c>
      <c r="W223" s="383">
        <f t="shared" si="68"/>
        <v>72056.404218750002</v>
      </c>
      <c r="X223" s="365">
        <f>IF(ISERROR('commented data'!$T177),"",'commented data'!$T177)</f>
        <v>97.789459228515625</v>
      </c>
      <c r="Y223" s="384">
        <f t="shared" si="69"/>
        <v>97.789459228515625</v>
      </c>
      <c r="Z223" s="365">
        <f>IF(ISERROR('commented data'!$U177),"",'commented data'!$U177)</f>
        <v>1012.8389892578125</v>
      </c>
      <c r="AA223" s="385">
        <f t="shared" si="70"/>
        <v>1022.9673791503907</v>
      </c>
      <c r="AC223" s="427">
        <f t="shared" si="72"/>
        <v>5.7964894121251014</v>
      </c>
      <c r="AD223" s="428">
        <f t="shared" si="71"/>
        <v>0.38398821047412957</v>
      </c>
      <c r="AE223" s="429">
        <f t="shared" si="73"/>
        <v>9.2727117895258715</v>
      </c>
      <c r="AF223" s="430">
        <f t="shared" si="74"/>
        <v>0.96023608370622171</v>
      </c>
    </row>
    <row r="224" spans="1:32" s="5" customFormat="1" x14ac:dyDescent="0.2">
      <c r="A224" s="363">
        <f>'commented data'!$A178</f>
        <v>41188.291666666664</v>
      </c>
      <c r="B224" s="364">
        <f>IF(ISERROR('commented data'!$B178),"",'commented data'!$B178)</f>
        <v>898.02667236328125</v>
      </c>
      <c r="C224" s="364">
        <f>IF(ISERROR('commented data'!$C178),"",'commented data'!$C178)</f>
        <v>484.3328857421875</v>
      </c>
      <c r="D224" s="364">
        <f>IF(ISERROR('commented data'!$D178),"",'commented data'!$D178)</f>
        <v>6022.75</v>
      </c>
      <c r="E224" s="364">
        <f>IF(ISERROR('commented data'!$E178),"",'commented data'!$E178)</f>
        <v>9.8524293899536133</v>
      </c>
      <c r="F224" s="357">
        <f t="shared" si="60"/>
        <v>108.1961498260498</v>
      </c>
      <c r="G224" s="362">
        <f t="shared" si="61"/>
        <v>53550.553601837186</v>
      </c>
      <c r="H224" s="359">
        <f>IF(ISERROR('commented data'!$N178),"",'commented data'!$N178)</f>
        <v>16.459290902888824</v>
      </c>
      <c r="I224" s="359">
        <f>IFERROR('commented data'!O178,"")</f>
        <v>16.179582752613239</v>
      </c>
      <c r="J224" s="358">
        <f>IF(ISERROR('commented data'!$P178),"",'commented data'!$P178)</f>
        <v>1</v>
      </c>
      <c r="K224" s="328">
        <f>IF(ISERROR('commented data'!$Q178),"",'commented data'!$Q178)</f>
        <v>1</v>
      </c>
      <c r="L224" s="328">
        <f>IF(ISERROR('commented data'!$R178),"",'commented data'!$R178)</f>
        <v>1</v>
      </c>
      <c r="M224" s="328">
        <f>IF(ISERROR('commented data'!$S178),"",'commented data'!$S178)</f>
        <v>1</v>
      </c>
      <c r="N224" s="366">
        <f t="shared" si="62"/>
        <v>1</v>
      </c>
      <c r="O224" s="367" t="b">
        <f t="shared" si="63"/>
        <v>1</v>
      </c>
      <c r="P224" s="365">
        <f>IF(ISERROR('commented data'!$J178),"",'commented data'!$J178)</f>
        <v>107.12490081787109</v>
      </c>
      <c r="Q224" s="368">
        <f t="shared" si="59"/>
        <v>107.12490081787109</v>
      </c>
      <c r="R224" s="368" t="str">
        <f t="shared" si="64"/>
        <v/>
      </c>
      <c r="S224" s="369">
        <f t="shared" si="65"/>
        <v>107.12490081787109</v>
      </c>
      <c r="T224" s="365">
        <f>IF(ISERROR('commented data'!$M178),"",'commented data'!$M178)</f>
        <v>82810.5078125</v>
      </c>
      <c r="U224" s="370">
        <f t="shared" si="66"/>
        <v>82810.5078125</v>
      </c>
      <c r="V224" s="371">
        <f t="shared" si="67"/>
        <v>82810.5078125</v>
      </c>
      <c r="W224" s="383">
        <f t="shared" si="68"/>
        <v>72045.141796875003</v>
      </c>
      <c r="X224" s="365">
        <f>IF(ISERROR('commented data'!$T178),"",'commented data'!$T178)</f>
        <v>97.860183715820313</v>
      </c>
      <c r="Y224" s="384">
        <f t="shared" si="69"/>
        <v>97.860183715820313</v>
      </c>
      <c r="Z224" s="365">
        <f>IF(ISERROR('commented data'!$U178),"",'commented data'!$U178)</f>
        <v>1012.8359985351562</v>
      </c>
      <c r="AA224" s="385">
        <f t="shared" si="70"/>
        <v>1022.9643585205079</v>
      </c>
      <c r="AC224" s="427">
        <f t="shared" si="72"/>
        <v>5.7939637207722869</v>
      </c>
      <c r="AD224" s="428">
        <f t="shared" si="71"/>
        <v>0.3520178211173951</v>
      </c>
      <c r="AE224" s="429">
        <f t="shared" si="73"/>
        <v>9.3046821788826062</v>
      </c>
      <c r="AF224" s="430">
        <f t="shared" si="74"/>
        <v>0.96354677880462325</v>
      </c>
    </row>
    <row r="225" spans="1:32" s="5" customFormat="1" x14ac:dyDescent="0.2">
      <c r="A225" s="363">
        <f>'commented data'!$A179</f>
        <v>41188.333333333336</v>
      </c>
      <c r="B225" s="364">
        <f>IF(ISERROR('commented data'!$B179),"",'commented data'!$B179)</f>
        <v>897.8826904296875</v>
      </c>
      <c r="C225" s="364">
        <f>IF(ISERROR('commented data'!$C179),"",'commented data'!$C179)</f>
        <v>483.0155029296875</v>
      </c>
      <c r="D225" s="364">
        <f>IF(ISERROR('commented data'!$D179),"",'commented data'!$D179)</f>
        <v>6010.0068359375</v>
      </c>
      <c r="E225" s="364">
        <f>IF(ISERROR('commented data'!$E179),"",'commented data'!$E179)</f>
        <v>9.8655004501342773</v>
      </c>
      <c r="F225" s="357">
        <f t="shared" si="60"/>
        <v>107.79760391235352</v>
      </c>
      <c r="G225" s="362">
        <f t="shared" si="61"/>
        <v>53406.129474103138</v>
      </c>
      <c r="H225" s="359">
        <f>IF(ISERROR('commented data'!$N179),"",'commented data'!$N179)</f>
        <v>15.949298715711192</v>
      </c>
      <c r="I225" s="359">
        <f>IFERROR('commented data'!O179,"")</f>
        <v>16.145349374591682</v>
      </c>
      <c r="J225" s="358">
        <f>IF(ISERROR('commented data'!$P179),"",'commented data'!$P179)</f>
        <v>1</v>
      </c>
      <c r="K225" s="328">
        <f>IF(ISERROR('commented data'!$Q179),"",'commented data'!$Q179)</f>
        <v>1</v>
      </c>
      <c r="L225" s="328">
        <f>IF(ISERROR('commented data'!$R179),"",'commented data'!$R179)</f>
        <v>1</v>
      </c>
      <c r="M225" s="328">
        <f>IF(ISERROR('commented data'!$S179),"",'commented data'!$S179)</f>
        <v>1</v>
      </c>
      <c r="N225" s="366">
        <f t="shared" si="62"/>
        <v>1</v>
      </c>
      <c r="O225" s="367" t="b">
        <f t="shared" si="63"/>
        <v>1</v>
      </c>
      <c r="P225" s="365">
        <f>IF(ISERROR('commented data'!$J179),"",'commented data'!$J179)</f>
        <v>106.73030090332031</v>
      </c>
      <c r="Q225" s="368">
        <f t="shared" si="59"/>
        <v>106.73030090332031</v>
      </c>
      <c r="R225" s="368" t="str">
        <f t="shared" si="64"/>
        <v/>
      </c>
      <c r="S225" s="369">
        <f t="shared" si="65"/>
        <v>106.73030090332031</v>
      </c>
      <c r="T225" s="365">
        <f>IF(ISERROR('commented data'!$M179),"",'commented data'!$M179)</f>
        <v>82616.953125</v>
      </c>
      <c r="U225" s="370">
        <f t="shared" si="66"/>
        <v>82616.953125</v>
      </c>
      <c r="V225" s="371">
        <f t="shared" si="67"/>
        <v>82616.953125</v>
      </c>
      <c r="W225" s="383">
        <f t="shared" si="68"/>
        <v>71876.749218750003</v>
      </c>
      <c r="X225" s="365">
        <f>IF(ISERROR('commented data'!$T179),"",'commented data'!$T179)</f>
        <v>97.995811462402344</v>
      </c>
      <c r="Y225" s="384">
        <f t="shared" si="69"/>
        <v>97.995811462402344</v>
      </c>
      <c r="Z225" s="365">
        <f>IF(ISERROR('commented data'!$U179),"",'commented data'!$U179)</f>
        <v>1012.8410034179687</v>
      </c>
      <c r="AA225" s="385">
        <f t="shared" si="70"/>
        <v>1022.9694134521485</v>
      </c>
      <c r="AC225" s="427">
        <f t="shared" si="72"/>
        <v>5.7570527915412386</v>
      </c>
      <c r="AD225" s="428">
        <f t="shared" si="71"/>
        <v>0.36095961923831377</v>
      </c>
      <c r="AE225" s="429">
        <f t="shared" si="73"/>
        <v>9.2957403807616874</v>
      </c>
      <c r="AF225" s="430">
        <f t="shared" si="74"/>
        <v>0.96262081050065618</v>
      </c>
    </row>
    <row r="226" spans="1:32" s="5" customFormat="1" x14ac:dyDescent="0.2">
      <c r="A226" s="363">
        <f>'commented data'!$A180</f>
        <v>41188.375</v>
      </c>
      <c r="B226" s="364">
        <f>IF(ISERROR('commented data'!$B180),"",'commented data'!$B180)</f>
        <v>898.014892578125</v>
      </c>
      <c r="C226" s="364">
        <f>IF(ISERROR('commented data'!$C180),"",'commented data'!$C180)</f>
        <v>480.52218627929687</v>
      </c>
      <c r="D226" s="364">
        <f>IF(ISERROR('commented data'!$D180),"",'commented data'!$D180)</f>
        <v>6018.18994140625</v>
      </c>
      <c r="E226" s="364">
        <f>IF(ISERROR('commented data'!$E180),"",'commented data'!$E180)</f>
        <v>9.9286155700683594</v>
      </c>
      <c r="F226" s="357">
        <f t="shared" si="60"/>
        <v>106.41370079040527</v>
      </c>
      <c r="G226" s="362">
        <f t="shared" si="61"/>
        <v>53088.841470741718</v>
      </c>
      <c r="H226" s="359">
        <f>IF(ISERROR('commented data'!$N180),"",'commented data'!$N180)</f>
        <v>15.022002292524412</v>
      </c>
      <c r="I226" s="359">
        <f>IFERROR('commented data'!O180,"")</f>
        <v>16.167332560363132</v>
      </c>
      <c r="J226" s="358">
        <f>IF(ISERROR('commented data'!$P180),"",'commented data'!$P180)</f>
        <v>1</v>
      </c>
      <c r="K226" s="328">
        <f>IF(ISERROR('commented data'!$Q180),"",'commented data'!$Q180)</f>
        <v>1</v>
      </c>
      <c r="L226" s="328">
        <f>IF(ISERROR('commented data'!$R180),"",'commented data'!$R180)</f>
        <v>1</v>
      </c>
      <c r="M226" s="328">
        <f>IF(ISERROR('commented data'!$S180),"",'commented data'!$S180)</f>
        <v>1</v>
      </c>
      <c r="N226" s="366">
        <f t="shared" si="62"/>
        <v>1</v>
      </c>
      <c r="O226" s="367" t="b">
        <f t="shared" si="63"/>
        <v>1</v>
      </c>
      <c r="P226" s="365">
        <f>IF(ISERROR('commented data'!$J180),"",'commented data'!$J180)</f>
        <v>105.36009979248047</v>
      </c>
      <c r="Q226" s="368">
        <f t="shared" si="59"/>
        <v>105.36009979248047</v>
      </c>
      <c r="R226" s="368" t="str">
        <f t="shared" si="64"/>
        <v/>
      </c>
      <c r="S226" s="369">
        <f t="shared" si="65"/>
        <v>105.36009979248047</v>
      </c>
      <c r="T226" s="365">
        <f>IF(ISERROR('commented data'!$M180),"",'commented data'!$M180)</f>
        <v>82190.359375</v>
      </c>
      <c r="U226" s="370">
        <f t="shared" si="66"/>
        <v>82190.359375</v>
      </c>
      <c r="V226" s="371">
        <f t="shared" si="67"/>
        <v>82190.359375</v>
      </c>
      <c r="W226" s="383">
        <f t="shared" si="68"/>
        <v>71505.612656249999</v>
      </c>
      <c r="X226" s="365">
        <f>IF(ISERROR('commented data'!$T180),"",'commented data'!$T180)</f>
        <v>98.287567138671875</v>
      </c>
      <c r="Y226" s="384">
        <f t="shared" si="69"/>
        <v>98.287567138671875</v>
      </c>
      <c r="Z226" s="365">
        <f>IF(ISERROR('commented data'!$U180),"",'commented data'!$U180)</f>
        <v>1012.844970703125</v>
      </c>
      <c r="AA226" s="385">
        <f t="shared" si="70"/>
        <v>1022.9734204101562</v>
      </c>
      <c r="AC226" s="427">
        <f t="shared" si="72"/>
        <v>5.6493800915767682</v>
      </c>
      <c r="AD226" s="428">
        <f t="shared" si="71"/>
        <v>0.37607370719069455</v>
      </c>
      <c r="AE226" s="429">
        <f t="shared" si="73"/>
        <v>9.2806262928093055</v>
      </c>
      <c r="AF226" s="430">
        <f t="shared" si="74"/>
        <v>0.96105567044738938</v>
      </c>
    </row>
    <row r="227" spans="1:32" s="5" customFormat="1" x14ac:dyDescent="0.2">
      <c r="A227" s="363">
        <f>'commented data'!$A181</f>
        <v>41188.416666666664</v>
      </c>
      <c r="B227" s="364">
        <f>IF(ISERROR('commented data'!$B181),"",'commented data'!$B181)</f>
        <v>898.06072998046875</v>
      </c>
      <c r="C227" s="364">
        <f>IF(ISERROR('commented data'!$C181),"",'commented data'!$C181)</f>
        <v>477.71200561523437</v>
      </c>
      <c r="D227" s="364">
        <f>IF(ISERROR('commented data'!$D181),"",'commented data'!$D181)</f>
        <v>5976.18115234375</v>
      </c>
      <c r="E227" s="364">
        <f>IF(ISERROR('commented data'!$E181),"",'commented data'!$E181)</f>
        <v>9.9229698181152344</v>
      </c>
      <c r="F227" s="357">
        <f t="shared" si="60"/>
        <v>104.47086555480958</v>
      </c>
      <c r="G227" s="362">
        <f t="shared" si="61"/>
        <v>52708.703293414052</v>
      </c>
      <c r="H227" s="359">
        <f>IF(ISERROR('commented data'!$N181),"",'commented data'!$N181)</f>
        <v>15.606181550377222</v>
      </c>
      <c r="I227" s="359">
        <f>IFERROR('commented data'!O181,"")</f>
        <v>16.054479681034952</v>
      </c>
      <c r="J227" s="358">
        <f>IF(ISERROR('commented data'!$P181),"",'commented data'!$P181)</f>
        <v>1</v>
      </c>
      <c r="K227" s="328">
        <f>IF(ISERROR('commented data'!$Q181),"",'commented data'!$Q181)</f>
        <v>1</v>
      </c>
      <c r="L227" s="328">
        <f>IF(ISERROR('commented data'!$R181),"",'commented data'!$R181)</f>
        <v>1</v>
      </c>
      <c r="M227" s="328">
        <f>IF(ISERROR('commented data'!$S181),"",'commented data'!$S181)</f>
        <v>1</v>
      </c>
      <c r="N227" s="366">
        <f t="shared" si="62"/>
        <v>1</v>
      </c>
      <c r="O227" s="367" t="b">
        <f t="shared" si="63"/>
        <v>1</v>
      </c>
      <c r="P227" s="365">
        <f>IF(ISERROR('commented data'!$J181),"",'commented data'!$J181)</f>
        <v>103.43650054931641</v>
      </c>
      <c r="Q227" s="368">
        <f t="shared" si="59"/>
        <v>103.43650054931641</v>
      </c>
      <c r="R227" s="368" t="str">
        <f t="shared" si="64"/>
        <v/>
      </c>
      <c r="S227" s="369">
        <f t="shared" si="65"/>
        <v>103.43650054931641</v>
      </c>
      <c r="T227" s="365">
        <f>IF(ISERROR('commented data'!$M181),"",'commented data'!$M181)</f>
        <v>81671.09375</v>
      </c>
      <c r="U227" s="370">
        <f t="shared" si="66"/>
        <v>81671.09375</v>
      </c>
      <c r="V227" s="371">
        <f t="shared" si="67"/>
        <v>81671.09375</v>
      </c>
      <c r="W227" s="383">
        <f t="shared" si="68"/>
        <v>71053.8515625</v>
      </c>
      <c r="X227" s="365">
        <f>IF(ISERROR('commented data'!$T181),"",'commented data'!$T181)</f>
        <v>98.607940673828125</v>
      </c>
      <c r="Y227" s="384">
        <f t="shared" si="69"/>
        <v>98.607940673828125</v>
      </c>
      <c r="Z227" s="365">
        <f>IF(ISERROR('commented data'!$U181),"",'commented data'!$U181)</f>
        <v>1012.8590087890625</v>
      </c>
      <c r="AA227" s="385">
        <f t="shared" si="70"/>
        <v>1022.9875988769531</v>
      </c>
      <c r="AC227" s="427">
        <f t="shared" si="72"/>
        <v>5.5065238553346072</v>
      </c>
      <c r="AD227" s="428">
        <f t="shared" si="71"/>
        <v>0.35284248344538238</v>
      </c>
      <c r="AE227" s="429">
        <f t="shared" si="73"/>
        <v>9.3038575165546185</v>
      </c>
      <c r="AF227" s="430">
        <f t="shared" si="74"/>
        <v>0.96346138086039923</v>
      </c>
    </row>
    <row r="228" spans="1:32" s="5" customFormat="1" x14ac:dyDescent="0.2">
      <c r="A228" s="363">
        <f>'commented data'!$A182</f>
        <v>41188.458333333336</v>
      </c>
      <c r="B228" s="364">
        <f>IF(ISERROR('commented data'!$B182),"",'commented data'!$B182)</f>
        <v>898.0211181640625</v>
      </c>
      <c r="C228" s="364">
        <f>IF(ISERROR('commented data'!$C182),"",'commented data'!$C182)</f>
        <v>474.59161376953125</v>
      </c>
      <c r="D228" s="364">
        <f>IF(ISERROR('commented data'!$D182),"",'commented data'!$D182)</f>
        <v>5917.708984375</v>
      </c>
      <c r="E228" s="364">
        <f>IF(ISERROR('commented data'!$E182),"",'commented data'!$E182)</f>
        <v>9.8966169357299805</v>
      </c>
      <c r="F228" s="357">
        <f t="shared" si="60"/>
        <v>103.17816696166992</v>
      </c>
      <c r="G228" s="362">
        <f t="shared" si="61"/>
        <v>52312.500580444015</v>
      </c>
      <c r="H228" s="359">
        <f>IF(ISERROR('commented data'!$N182),"",'commented data'!$N182)</f>
        <v>15.67909614785458</v>
      </c>
      <c r="I228" s="359">
        <f>IFERROR('commented data'!O182,"")</f>
        <v>15.897399397049215</v>
      </c>
      <c r="J228" s="358">
        <f>IF(ISERROR('commented data'!$P182),"",'commented data'!$P182)</f>
        <v>1</v>
      </c>
      <c r="K228" s="328">
        <f>IF(ISERROR('commented data'!$Q182),"",'commented data'!$Q182)</f>
        <v>1</v>
      </c>
      <c r="L228" s="328">
        <f>IF(ISERROR('commented data'!$R182),"",'commented data'!$R182)</f>
        <v>1</v>
      </c>
      <c r="M228" s="328">
        <f>IF(ISERROR('commented data'!$S182),"",'commented data'!$S182)</f>
        <v>1</v>
      </c>
      <c r="N228" s="366">
        <f t="shared" si="62"/>
        <v>1</v>
      </c>
      <c r="O228" s="367" t="b">
        <f t="shared" si="63"/>
        <v>1</v>
      </c>
      <c r="P228" s="365">
        <f>IF(ISERROR('commented data'!$J182),"",'commented data'!$J182)</f>
        <v>102.15660095214844</v>
      </c>
      <c r="Q228" s="368">
        <f t="shared" si="59"/>
        <v>102.15660095214844</v>
      </c>
      <c r="R228" s="368" t="str">
        <f t="shared" si="64"/>
        <v/>
      </c>
      <c r="S228" s="369">
        <f t="shared" si="65"/>
        <v>102.15660095214844</v>
      </c>
      <c r="T228" s="365">
        <f>IF(ISERROR('commented data'!$M182),"",'commented data'!$M182)</f>
        <v>81084.359375</v>
      </c>
      <c r="U228" s="370">
        <f t="shared" si="66"/>
        <v>81084.359375</v>
      </c>
      <c r="V228" s="371">
        <f t="shared" si="67"/>
        <v>81084.359375</v>
      </c>
      <c r="W228" s="383">
        <f t="shared" si="68"/>
        <v>70543.392656249998</v>
      </c>
      <c r="X228" s="365">
        <f>IF(ISERROR('commented data'!$T182),"",'commented data'!$T182)</f>
        <v>98.738441467285156</v>
      </c>
      <c r="Y228" s="384">
        <f t="shared" si="69"/>
        <v>98.738441467285156</v>
      </c>
      <c r="Z228" s="365">
        <f>IF(ISERROR('commented data'!$U182),"",'commented data'!$U182)</f>
        <v>1012.875</v>
      </c>
      <c r="AA228" s="385">
        <f t="shared" si="70"/>
        <v>1023.00375</v>
      </c>
      <c r="AC228" s="427">
        <f t="shared" si="72"/>
        <v>5.3975079190715061</v>
      </c>
      <c r="AD228" s="428">
        <f t="shared" si="71"/>
        <v>0.34424866511262925</v>
      </c>
      <c r="AE228" s="429">
        <f t="shared" si="73"/>
        <v>9.3124513348873723</v>
      </c>
      <c r="AF228" s="430">
        <f t="shared" si="74"/>
        <v>0.96435131410185382</v>
      </c>
    </row>
    <row r="229" spans="1:32" s="5" customFormat="1" x14ac:dyDescent="0.2">
      <c r="A229" s="363">
        <f>'commented data'!$A183</f>
        <v>41188.5</v>
      </c>
      <c r="B229" s="364">
        <f>IF(ISERROR('commented data'!$B183),"",'commented data'!$B183)</f>
        <v>898.010986328125</v>
      </c>
      <c r="C229" s="364">
        <f>IF(ISERROR('commented data'!$C183),"",'commented data'!$C183)</f>
        <v>471.37258911132812</v>
      </c>
      <c r="D229" s="364">
        <f>IF(ISERROR('commented data'!$D183),"",'commented data'!$D183)</f>
        <v>5864.673828125</v>
      </c>
      <c r="E229" s="364">
        <f>IF(ISERROR('commented data'!$E183),"",'commented data'!$E183)</f>
        <v>9.8749265670776367</v>
      </c>
      <c r="F229" s="357">
        <f t="shared" si="60"/>
        <v>101.47288269042969</v>
      </c>
      <c r="G229" s="362">
        <f t="shared" si="61"/>
        <v>51926.628123983814</v>
      </c>
      <c r="H229" s="359">
        <f>IF(ISERROR('commented data'!$N183),"",'commented data'!$N183)</f>
        <v>15.876250289320451</v>
      </c>
      <c r="I229" s="359">
        <f>IFERROR('commented data'!O183,"")</f>
        <v>15.754925161966465</v>
      </c>
      <c r="J229" s="358">
        <f>IF(ISERROR('commented data'!$P183),"",'commented data'!$P183)</f>
        <v>1</v>
      </c>
      <c r="K229" s="328">
        <f>IF(ISERROR('commented data'!$Q183),"",'commented data'!$Q183)</f>
        <v>1</v>
      </c>
      <c r="L229" s="328">
        <f>IF(ISERROR('commented data'!$R183),"",'commented data'!$R183)</f>
        <v>1</v>
      </c>
      <c r="M229" s="328">
        <f>IF(ISERROR('commented data'!$S183),"",'commented data'!$S183)</f>
        <v>1</v>
      </c>
      <c r="N229" s="366">
        <f t="shared" si="62"/>
        <v>1</v>
      </c>
      <c r="O229" s="367" t="b">
        <f t="shared" si="63"/>
        <v>1</v>
      </c>
      <c r="P229" s="365">
        <f>IF(ISERROR('commented data'!$J183),"",'commented data'!$J183)</f>
        <v>100.46820068359375</v>
      </c>
      <c r="Q229" s="368">
        <f t="shared" si="59"/>
        <v>100.46820068359375</v>
      </c>
      <c r="R229" s="368" t="str">
        <f t="shared" si="64"/>
        <v/>
      </c>
      <c r="S229" s="369">
        <f t="shared" si="65"/>
        <v>100.46820068359375</v>
      </c>
      <c r="T229" s="365">
        <f>IF(ISERROR('commented data'!$M183),"",'commented data'!$M183)</f>
        <v>80522.453125</v>
      </c>
      <c r="U229" s="370">
        <f t="shared" si="66"/>
        <v>80522.453125</v>
      </c>
      <c r="V229" s="371">
        <f t="shared" si="67"/>
        <v>80522.453125</v>
      </c>
      <c r="W229" s="383">
        <f t="shared" si="68"/>
        <v>70054.534218750006</v>
      </c>
      <c r="X229" s="365">
        <f>IF(ISERROR('commented data'!$T183),"",'commented data'!$T183)</f>
        <v>98.907882690429687</v>
      </c>
      <c r="Y229" s="384">
        <f t="shared" si="69"/>
        <v>98.907882690429687</v>
      </c>
      <c r="Z229" s="365">
        <f>IF(ISERROR('commented data'!$U183),"",'commented data'!$U183)</f>
        <v>1012.8809814453125</v>
      </c>
      <c r="AA229" s="385">
        <f t="shared" si="70"/>
        <v>1023.0097912597656</v>
      </c>
      <c r="AC229" s="427">
        <f t="shared" si="72"/>
        <v>5.2691446441345766</v>
      </c>
      <c r="AD229" s="428">
        <f t="shared" si="71"/>
        <v>0.33188848425241796</v>
      </c>
      <c r="AE229" s="429">
        <f t="shared" si="73"/>
        <v>9.3248115157475819</v>
      </c>
      <c r="AF229" s="430">
        <f t="shared" si="74"/>
        <v>0.96563127318313513</v>
      </c>
    </row>
    <row r="230" spans="1:32" s="5" customFormat="1" x14ac:dyDescent="0.2">
      <c r="A230" s="363">
        <f>'commented data'!$A184</f>
        <v>41188.541666666664</v>
      </c>
      <c r="B230" s="364">
        <f>IF(ISERROR('commented data'!$B184),"",'commented data'!$B184)</f>
        <v>898.035888671875</v>
      </c>
      <c r="C230" s="364">
        <f>IF(ISERROR('commented data'!$C184),"",'commented data'!$C184)</f>
        <v>469.86019897460938</v>
      </c>
      <c r="D230" s="364">
        <f>IF(ISERROR('commented data'!$D184),"",'commented data'!$D184)</f>
        <v>5845.8681640625</v>
      </c>
      <c r="E230" s="364">
        <f>IF(ISERROR('commented data'!$E184),"",'commented data'!$E184)</f>
        <v>9.8662939071655273</v>
      </c>
      <c r="F230" s="357">
        <f t="shared" si="60"/>
        <v>101.61155426025391</v>
      </c>
      <c r="G230" s="362">
        <f t="shared" si="61"/>
        <v>51788.725894417854</v>
      </c>
      <c r="H230" s="359">
        <f>IF(ISERROR('commented data'!$N184),"",'commented data'!$N184)</f>
        <v>16.077541866026149</v>
      </c>
      <c r="I230" s="359">
        <f>IFERROR('commented data'!O184,"")</f>
        <v>15.704405416349084</v>
      </c>
      <c r="J230" s="358">
        <f>IF(ISERROR('commented data'!$P184),"",'commented data'!$P184)</f>
        <v>1</v>
      </c>
      <c r="K230" s="328">
        <f>IF(ISERROR('commented data'!$Q184),"",'commented data'!$Q184)</f>
        <v>1</v>
      </c>
      <c r="L230" s="328">
        <f>IF(ISERROR('commented data'!$R184),"",'commented data'!$R184)</f>
        <v>1</v>
      </c>
      <c r="M230" s="328">
        <f>IF(ISERROR('commented data'!$S184),"",'commented data'!$S184)</f>
        <v>1</v>
      </c>
      <c r="N230" s="366">
        <f t="shared" si="62"/>
        <v>1</v>
      </c>
      <c r="O230" s="367" t="b">
        <f t="shared" si="63"/>
        <v>1</v>
      </c>
      <c r="P230" s="365">
        <f>IF(ISERROR('commented data'!$J184),"",'commented data'!$J184)</f>
        <v>100.60549926757812</v>
      </c>
      <c r="Q230" s="368">
        <f t="shared" si="59"/>
        <v>100.60549926757812</v>
      </c>
      <c r="R230" s="368" t="str">
        <f t="shared" si="64"/>
        <v/>
      </c>
      <c r="S230" s="369">
        <f t="shared" si="65"/>
        <v>100.60549926757812</v>
      </c>
      <c r="T230" s="365">
        <f>IF(ISERROR('commented data'!$M184),"",'commented data'!$M184)</f>
        <v>80281.703125</v>
      </c>
      <c r="U230" s="370">
        <f t="shared" si="66"/>
        <v>80281.703125</v>
      </c>
      <c r="V230" s="371">
        <f t="shared" si="67"/>
        <v>80281.703125</v>
      </c>
      <c r="W230" s="383">
        <f t="shared" si="68"/>
        <v>69845.081718749992</v>
      </c>
      <c r="X230" s="365">
        <f>IF(ISERROR('commented data'!$T184),"",'commented data'!$T184)</f>
        <v>98.782516479492188</v>
      </c>
      <c r="Y230" s="384">
        <f t="shared" si="69"/>
        <v>98.782516479492188</v>
      </c>
      <c r="Z230" s="365">
        <f>IF(ISERROR('commented data'!$U184),"",'commented data'!$U184)</f>
        <v>1012.8790283203125</v>
      </c>
      <c r="AA230" s="385">
        <f t="shared" si="70"/>
        <v>1023.0078186035156</v>
      </c>
      <c r="AC230" s="427">
        <f t="shared" si="72"/>
        <v>5.2623329312900564</v>
      </c>
      <c r="AD230" s="428">
        <f t="shared" si="71"/>
        <v>0.32730954614461444</v>
      </c>
      <c r="AE230" s="429">
        <f t="shared" si="73"/>
        <v>9.3293904538553871</v>
      </c>
      <c r="AF230" s="430">
        <f t="shared" si="74"/>
        <v>0.96610544532349418</v>
      </c>
    </row>
    <row r="231" spans="1:32" s="5" customFormat="1" x14ac:dyDescent="0.2">
      <c r="A231" s="363">
        <f>'commented data'!$A185</f>
        <v>41188.583333333336</v>
      </c>
      <c r="B231" s="364">
        <f>IF(ISERROR('commented data'!$B185),"",'commented data'!$B185)</f>
        <v>897.956787109375</v>
      </c>
      <c r="C231" s="364">
        <f>IF(ISERROR('commented data'!$C185),"",'commented data'!$C185)</f>
        <v>468.87429809570312</v>
      </c>
      <c r="D231" s="364">
        <f>IF(ISERROR('commented data'!$D185),"",'commented data'!$D185)</f>
        <v>5825.22412109375</v>
      </c>
      <c r="E231" s="364">
        <f>IF(ISERROR('commented data'!$E185),"",'commented data'!$E185)</f>
        <v>9.8545198440551758</v>
      </c>
      <c r="F231" s="357">
        <f t="shared" si="60"/>
        <v>101.35844551086426</v>
      </c>
      <c r="G231" s="362">
        <f t="shared" si="61"/>
        <v>51734.369497764856</v>
      </c>
      <c r="H231" s="359">
        <f>IF(ISERROR('commented data'!$N185),"",'commented data'!$N185)</f>
        <v>16.058725731514571</v>
      </c>
      <c r="I231" s="359">
        <f>IFERROR('commented data'!O185,"")</f>
        <v>15.648947029140352</v>
      </c>
      <c r="J231" s="358">
        <f>IF(ISERROR('commented data'!$P185),"",'commented data'!$P185)</f>
        <v>1</v>
      </c>
      <c r="K231" s="328">
        <f>IF(ISERROR('commented data'!$Q185),"",'commented data'!$Q185)</f>
        <v>1</v>
      </c>
      <c r="L231" s="328">
        <f>IF(ISERROR('commented data'!$R185),"",'commented data'!$R185)</f>
        <v>1</v>
      </c>
      <c r="M231" s="328">
        <f>IF(ISERROR('commented data'!$S185),"",'commented data'!$S185)</f>
        <v>1</v>
      </c>
      <c r="N231" s="366">
        <f t="shared" si="62"/>
        <v>1</v>
      </c>
      <c r="O231" s="367" t="b">
        <f t="shared" si="63"/>
        <v>1</v>
      </c>
      <c r="P231" s="365">
        <f>IF(ISERROR('commented data'!$J185),"",'commented data'!$J185)</f>
        <v>100.35489654541016</v>
      </c>
      <c r="Q231" s="368">
        <f t="shared" si="59"/>
        <v>100.35489654541016</v>
      </c>
      <c r="R231" s="368" t="str">
        <f t="shared" si="64"/>
        <v/>
      </c>
      <c r="S231" s="369">
        <f t="shared" si="65"/>
        <v>100.35489654541016</v>
      </c>
      <c r="T231" s="365">
        <f>IF(ISERROR('commented data'!$M185),"",'commented data'!$M185)</f>
        <v>80186.1328125</v>
      </c>
      <c r="U231" s="370">
        <f t="shared" si="66"/>
        <v>80186.1328125</v>
      </c>
      <c r="V231" s="371">
        <f t="shared" si="67"/>
        <v>80186.1328125</v>
      </c>
      <c r="W231" s="383">
        <f t="shared" si="68"/>
        <v>69761.935546875</v>
      </c>
      <c r="X231" s="365">
        <f>IF(ISERROR('commented data'!$T185),"",'commented data'!$T185)</f>
        <v>98.730072021484375</v>
      </c>
      <c r="Y231" s="384">
        <f t="shared" si="69"/>
        <v>98.730072021484375</v>
      </c>
      <c r="Z231" s="365">
        <f>IF(ISERROR('commented data'!$U185),"",'commented data'!$U185)</f>
        <v>1012.8790283203125</v>
      </c>
      <c r="AA231" s="385">
        <f t="shared" si="70"/>
        <v>1023.0078186035156</v>
      </c>
      <c r="AC231" s="427">
        <f t="shared" si="72"/>
        <v>5.2437152717781164</v>
      </c>
      <c r="AD231" s="428">
        <f t="shared" si="71"/>
        <v>0.32653370880402716</v>
      </c>
      <c r="AE231" s="429">
        <f t="shared" si="73"/>
        <v>9.3301662911959742</v>
      </c>
      <c r="AF231" s="430">
        <f t="shared" si="74"/>
        <v>0.96618578719396619</v>
      </c>
    </row>
    <row r="232" spans="1:32" s="5" customFormat="1" x14ac:dyDescent="0.2">
      <c r="A232" s="363">
        <f>'commented data'!$A186</f>
        <v>41188.625</v>
      </c>
      <c r="B232" s="364">
        <f>IF(ISERROR('commented data'!$B186),"",'commented data'!$B186)</f>
        <v>898.03887939453125</v>
      </c>
      <c r="C232" s="364">
        <f>IF(ISERROR('commented data'!$C186),"",'commented data'!$C186)</f>
        <v>469.7467041015625</v>
      </c>
      <c r="D232" s="364">
        <f>IF(ISERROR('commented data'!$D186),"",'commented data'!$D186)</f>
        <v>5841.38916015625</v>
      </c>
      <c r="E232" s="364">
        <f>IF(ISERROR('commented data'!$E186),"",'commented data'!$E186)</f>
        <v>9.8597164154052734</v>
      </c>
      <c r="F232" s="357">
        <f t="shared" si="60"/>
        <v>101.97960105895996</v>
      </c>
      <c r="G232" s="362">
        <f t="shared" si="61"/>
        <v>51936.812488512747</v>
      </c>
      <c r="H232" s="359">
        <f>IF(ISERROR('commented data'!$N186),"",'commented data'!$N186)</f>
        <v>16.085171608531383</v>
      </c>
      <c r="I232" s="359">
        <f>IFERROR('commented data'!O186,"")</f>
        <v>15.692372970315223</v>
      </c>
      <c r="J232" s="358">
        <f>IF(ISERROR('commented data'!$P186),"",'commented data'!$P186)</f>
        <v>1</v>
      </c>
      <c r="K232" s="328">
        <f>IF(ISERROR('commented data'!$Q186),"",'commented data'!$Q186)</f>
        <v>1</v>
      </c>
      <c r="L232" s="328">
        <f>IF(ISERROR('commented data'!$R186),"",'commented data'!$R186)</f>
        <v>1</v>
      </c>
      <c r="M232" s="328">
        <f>IF(ISERROR('commented data'!$S186),"",'commented data'!$S186)</f>
        <v>1</v>
      </c>
      <c r="N232" s="366">
        <f t="shared" si="62"/>
        <v>1</v>
      </c>
      <c r="O232" s="367" t="b">
        <f t="shared" si="63"/>
        <v>1</v>
      </c>
      <c r="P232" s="365">
        <f>IF(ISERROR('commented data'!$J186),"",'commented data'!$J186)</f>
        <v>100.96990203857422</v>
      </c>
      <c r="Q232" s="368">
        <f t="shared" si="59"/>
        <v>100.96990203857422</v>
      </c>
      <c r="R232" s="368" t="str">
        <f t="shared" si="64"/>
        <v/>
      </c>
      <c r="S232" s="369">
        <f t="shared" si="65"/>
        <v>100.96990203857422</v>
      </c>
      <c r="T232" s="365">
        <f>IF(ISERROR('commented data'!$M186),"",'commented data'!$M186)</f>
        <v>80397.0234375</v>
      </c>
      <c r="U232" s="370">
        <f t="shared" si="66"/>
        <v>80397.0234375</v>
      </c>
      <c r="V232" s="371">
        <f t="shared" si="67"/>
        <v>80397.0234375</v>
      </c>
      <c r="W232" s="383">
        <f t="shared" si="68"/>
        <v>69945.410390624995</v>
      </c>
      <c r="X232" s="365">
        <f>IF(ISERROR('commented data'!$T186),"",'commented data'!$T186)</f>
        <v>98.255126953125</v>
      </c>
      <c r="Y232" s="384">
        <f t="shared" si="69"/>
        <v>98.255126953125</v>
      </c>
      <c r="Z232" s="365">
        <f>IF(ISERROR('commented data'!$U186),"",'commented data'!$U186)</f>
        <v>1012.8800048828125</v>
      </c>
      <c r="AA232" s="385">
        <f t="shared" si="70"/>
        <v>1023.0088049316406</v>
      </c>
      <c r="AC232" s="427">
        <f t="shared" si="72"/>
        <v>5.2964954178525394</v>
      </c>
      <c r="AD232" s="428">
        <f t="shared" si="71"/>
        <v>0.32927814180380527</v>
      </c>
      <c r="AE232" s="429">
        <f t="shared" si="73"/>
        <v>9.3274218581961961</v>
      </c>
      <c r="AF232" s="430">
        <f t="shared" si="74"/>
        <v>0.9659015873120419</v>
      </c>
    </row>
    <row r="233" spans="1:32" s="5" customFormat="1" x14ac:dyDescent="0.2">
      <c r="A233" s="363">
        <f>'commented data'!$A187</f>
        <v>41188.666666666664</v>
      </c>
      <c r="B233" s="364">
        <f>IF(ISERROR('commented data'!$B187),"",'commented data'!$B187)</f>
        <v>897.9801025390625</v>
      </c>
      <c r="C233" s="364">
        <f>IF(ISERROR('commented data'!$C187),"",'commented data'!$C187)</f>
        <v>469.14068603515625</v>
      </c>
      <c r="D233" s="364">
        <f>IF(ISERROR('commented data'!$D187),"",'commented data'!$D187)</f>
        <v>5846.81982421875</v>
      </c>
      <c r="E233" s="364">
        <f>IF(ISERROR('commented data'!$E187),"",'commented data'!$E187)</f>
        <v>9.8652267456054687</v>
      </c>
      <c r="F233" s="357">
        <f t="shared" si="60"/>
        <v>101.78860786437988</v>
      </c>
      <c r="G233" s="362">
        <f t="shared" si="61"/>
        <v>51905.365781894689</v>
      </c>
      <c r="H233" s="359">
        <f>IF(ISERROR('commented data'!$N187),"",'commented data'!$N187)</f>
        <v>15.808209445213434</v>
      </c>
      <c r="I233" s="359">
        <f>IFERROR('commented data'!O187,"")</f>
        <v>15.706961966803682</v>
      </c>
      <c r="J233" s="358">
        <f>IF(ISERROR('commented data'!$P187),"",'commented data'!$P187)</f>
        <v>1</v>
      </c>
      <c r="K233" s="328">
        <f>IF(ISERROR('commented data'!$Q187),"",'commented data'!$Q187)</f>
        <v>1</v>
      </c>
      <c r="L233" s="328">
        <f>IF(ISERROR('commented data'!$R187),"",'commented data'!$R187)</f>
        <v>1</v>
      </c>
      <c r="M233" s="328">
        <f>IF(ISERROR('commented data'!$S187),"",'commented data'!$S187)</f>
        <v>1</v>
      </c>
      <c r="N233" s="366">
        <f t="shared" si="62"/>
        <v>1</v>
      </c>
      <c r="O233" s="367" t="b">
        <f t="shared" si="63"/>
        <v>1</v>
      </c>
      <c r="P233" s="365">
        <f>IF(ISERROR('commented data'!$J187),"",'commented data'!$J187)</f>
        <v>100.78079986572266</v>
      </c>
      <c r="Q233" s="368">
        <f t="shared" si="59"/>
        <v>100.78079986572266</v>
      </c>
      <c r="R233" s="368" t="str">
        <f t="shared" si="64"/>
        <v/>
      </c>
      <c r="S233" s="369">
        <f t="shared" si="65"/>
        <v>100.78079986572266</v>
      </c>
      <c r="T233" s="365">
        <f>IF(ISERROR('commented data'!$M187),"",'commented data'!$M187)</f>
        <v>80387.578125</v>
      </c>
      <c r="U233" s="370">
        <f t="shared" si="66"/>
        <v>80387.578125</v>
      </c>
      <c r="V233" s="371">
        <f t="shared" si="67"/>
        <v>80387.578125</v>
      </c>
      <c r="W233" s="383">
        <f t="shared" si="68"/>
        <v>69937.192968749994</v>
      </c>
      <c r="X233" s="365">
        <f>IF(ISERROR('commented data'!$T187),"",'commented data'!$T187)</f>
        <v>98.433547973632813</v>
      </c>
      <c r="Y233" s="384">
        <f t="shared" si="69"/>
        <v>98.433547973632813</v>
      </c>
      <c r="Z233" s="365">
        <f>IF(ISERROR('commented data'!$U187),"",'commented data'!$U187)</f>
        <v>1012.8720092773437</v>
      </c>
      <c r="AA233" s="385">
        <f t="shared" si="70"/>
        <v>1023.0007293701171</v>
      </c>
      <c r="AC233" s="427">
        <f t="shared" si="72"/>
        <v>5.2833749236304808</v>
      </c>
      <c r="AD233" s="428">
        <f t="shared" si="71"/>
        <v>0.33421716367948512</v>
      </c>
      <c r="AE233" s="429">
        <f t="shared" si="73"/>
        <v>9.3224828363205159</v>
      </c>
      <c r="AF233" s="430">
        <f t="shared" si="74"/>
        <v>0.96539012668101065</v>
      </c>
    </row>
    <row r="234" spans="1:32" s="5" customFormat="1" x14ac:dyDescent="0.2">
      <c r="A234" s="363">
        <f>'commented data'!$A188</f>
        <v>41188.708333333336</v>
      </c>
      <c r="B234" s="364">
        <f>IF(ISERROR('commented data'!$B188),"",'commented data'!$B188)</f>
        <v>897.952880859375</v>
      </c>
      <c r="C234" s="364">
        <f>IF(ISERROR('commented data'!$C188),"",'commented data'!$C188)</f>
        <v>469.91119384765625</v>
      </c>
      <c r="D234" s="364">
        <f>IF(ISERROR('commented data'!$D188),"",'commented data'!$D188)</f>
        <v>5868.26416015625</v>
      </c>
      <c r="E234" s="364">
        <f>IF(ISERROR('commented data'!$E188),"",'commented data'!$E188)</f>
        <v>9.8745012283325195</v>
      </c>
      <c r="F234" s="357">
        <f t="shared" si="60"/>
        <v>102.28168716430665</v>
      </c>
      <c r="G234" s="362">
        <f t="shared" si="61"/>
        <v>51951.038973607603</v>
      </c>
      <c r="H234" s="359">
        <f>IF(ISERROR('commented data'!$N188),"",'commented data'!$N188)</f>
        <v>14.984923202285426</v>
      </c>
      <c r="I234" s="359">
        <f>IFERROR('commented data'!O188,"")</f>
        <v>15.764570269966789</v>
      </c>
      <c r="J234" s="358">
        <f>IF(ISERROR('commented data'!$P188),"",'commented data'!$P188)</f>
        <v>1</v>
      </c>
      <c r="K234" s="328">
        <f>IF(ISERROR('commented data'!$Q188),"",'commented data'!$Q188)</f>
        <v>1</v>
      </c>
      <c r="L234" s="328">
        <f>IF(ISERROR('commented data'!$R188),"",'commented data'!$R188)</f>
        <v>1</v>
      </c>
      <c r="M234" s="328">
        <f>IF(ISERROR('commented data'!$S188),"",'commented data'!$S188)</f>
        <v>1</v>
      </c>
      <c r="N234" s="366">
        <f t="shared" si="62"/>
        <v>1</v>
      </c>
      <c r="O234" s="367" t="b">
        <f t="shared" si="63"/>
        <v>1</v>
      </c>
      <c r="P234" s="365">
        <f>IF(ISERROR('commented data'!$J188),"",'commented data'!$J188)</f>
        <v>101.26899719238281</v>
      </c>
      <c r="Q234" s="368">
        <f t="shared" si="59"/>
        <v>101.26899719238281</v>
      </c>
      <c r="R234" s="368" t="str">
        <f t="shared" si="64"/>
        <v/>
      </c>
      <c r="S234" s="369">
        <f t="shared" si="65"/>
        <v>101.26899719238281</v>
      </c>
      <c r="T234" s="365">
        <f>IF(ISERROR('commented data'!$M188),"",'commented data'!$M188)</f>
        <v>80477.7421875</v>
      </c>
      <c r="U234" s="370">
        <f t="shared" si="66"/>
        <v>80477.7421875</v>
      </c>
      <c r="V234" s="371">
        <f t="shared" si="67"/>
        <v>80477.7421875</v>
      </c>
      <c r="W234" s="383">
        <f t="shared" si="68"/>
        <v>70015.635703124994</v>
      </c>
      <c r="X234" s="365">
        <f>IF(ISERROR('commented data'!$T188),"",'commented data'!$T188)</f>
        <v>98.521438598632812</v>
      </c>
      <c r="Y234" s="384">
        <f t="shared" si="69"/>
        <v>98.521438598632812</v>
      </c>
      <c r="Z234" s="365">
        <f>IF(ISERROR('commented data'!$U188),"",'commented data'!$U188)</f>
        <v>1012.8670043945312</v>
      </c>
      <c r="AA234" s="385">
        <f t="shared" si="70"/>
        <v>1022.9956744384766</v>
      </c>
      <c r="AC234" s="427">
        <f t="shared" si="72"/>
        <v>5.3136399161592349</v>
      </c>
      <c r="AD234" s="428">
        <f t="shared" si="71"/>
        <v>0.35459907564616849</v>
      </c>
      <c r="AE234" s="429">
        <f t="shared" si="73"/>
        <v>9.302100924353832</v>
      </c>
      <c r="AF234" s="430">
        <f t="shared" si="74"/>
        <v>0.96327947687655524</v>
      </c>
    </row>
    <row r="235" spans="1:32" s="5" customFormat="1" x14ac:dyDescent="0.2">
      <c r="A235" s="363">
        <f>'commented data'!$A189</f>
        <v>41188.75</v>
      </c>
      <c r="B235" s="364">
        <f>IF(ISERROR('commented data'!$B189),"",'commented data'!$B189)</f>
        <v>898.03350830078125</v>
      </c>
      <c r="C235" s="364">
        <f>IF(ISERROR('commented data'!$C189),"",'commented data'!$C189)</f>
        <v>472.0369873046875</v>
      </c>
      <c r="D235" s="364">
        <f>IF(ISERROR('commented data'!$D189),"",'commented data'!$D189)</f>
        <v>5901.3828125</v>
      </c>
      <c r="E235" s="364">
        <f>IF(ISERROR('commented data'!$E189),"",'commented data'!$E189)</f>
        <v>9.8905630111694336</v>
      </c>
      <c r="F235" s="357">
        <f t="shared" si="60"/>
        <v>102.95394683837891</v>
      </c>
      <c r="G235" s="362">
        <f t="shared" si="61"/>
        <v>52199.772495496203</v>
      </c>
      <c r="H235" s="359">
        <f>IF(ISERROR('commented data'!$N189),"",'commented data'!$N189)</f>
        <v>15.534075008708168</v>
      </c>
      <c r="I235" s="359">
        <f>IFERROR('commented data'!O189,"")</f>
        <v>15.853540586890244</v>
      </c>
      <c r="J235" s="358">
        <f>IF(ISERROR('commented data'!$P189),"",'commented data'!$P189)</f>
        <v>1</v>
      </c>
      <c r="K235" s="328">
        <f>IF(ISERROR('commented data'!$Q189),"",'commented data'!$Q189)</f>
        <v>1</v>
      </c>
      <c r="L235" s="328">
        <f>IF(ISERROR('commented data'!$R189),"",'commented data'!$R189)</f>
        <v>1</v>
      </c>
      <c r="M235" s="328">
        <f>IF(ISERROR('commented data'!$S189),"",'commented data'!$S189)</f>
        <v>1</v>
      </c>
      <c r="N235" s="366">
        <f t="shared" si="62"/>
        <v>1</v>
      </c>
      <c r="O235" s="367" t="b">
        <f t="shared" si="63"/>
        <v>1</v>
      </c>
      <c r="P235" s="365">
        <f>IF(ISERROR('commented data'!$J189),"",'commented data'!$J189)</f>
        <v>101.93460083007812</v>
      </c>
      <c r="Q235" s="368">
        <f t="shared" si="59"/>
        <v>101.93460083007812</v>
      </c>
      <c r="R235" s="368" t="str">
        <f t="shared" si="64"/>
        <v/>
      </c>
      <c r="S235" s="369">
        <f t="shared" si="65"/>
        <v>101.93460083007812</v>
      </c>
      <c r="T235" s="365">
        <f>IF(ISERROR('commented data'!$M189),"",'commented data'!$M189)</f>
        <v>80833.640625</v>
      </c>
      <c r="U235" s="370">
        <f t="shared" si="66"/>
        <v>80833.640625</v>
      </c>
      <c r="V235" s="371">
        <f t="shared" si="67"/>
        <v>80833.640625</v>
      </c>
      <c r="W235" s="383">
        <f t="shared" si="68"/>
        <v>70325.267343750005</v>
      </c>
      <c r="X235" s="365">
        <f>IF(ISERROR('commented data'!$T189),"",'commented data'!$T189)</f>
        <v>98.381820678710937</v>
      </c>
      <c r="Y235" s="384">
        <f t="shared" si="69"/>
        <v>98.381820678710937</v>
      </c>
      <c r="Z235" s="365">
        <f>IF(ISERROR('commented data'!$U189),"",'commented data'!$U189)</f>
        <v>1012.85498046875</v>
      </c>
      <c r="AA235" s="385">
        <f t="shared" si="70"/>
        <v>1022.9835302734375</v>
      </c>
      <c r="AC235" s="427">
        <f t="shared" si="72"/>
        <v>5.3741726024767891</v>
      </c>
      <c r="AD235" s="428">
        <f t="shared" si="71"/>
        <v>0.34596025830080701</v>
      </c>
      <c r="AE235" s="429">
        <f t="shared" si="73"/>
        <v>9.3107397416991944</v>
      </c>
      <c r="AF235" s="430">
        <f t="shared" si="74"/>
        <v>0.96417406999277122</v>
      </c>
    </row>
    <row r="236" spans="1:32" s="5" customFormat="1" x14ac:dyDescent="0.2">
      <c r="A236" s="363">
        <f>'commented data'!$A190</f>
        <v>41188.791666666664</v>
      </c>
      <c r="B236" s="364">
        <f>IF(ISERROR('commented data'!$B190),"",'commented data'!$B190)</f>
        <v>897.9923095703125</v>
      </c>
      <c r="C236" s="364">
        <f>IF(ISERROR('commented data'!$C190),"",'commented data'!$C190)</f>
        <v>473.32659912109375</v>
      </c>
      <c r="D236" s="364">
        <f>IF(ISERROR('commented data'!$D190),"",'commented data'!$D190)</f>
        <v>5929.76123046875</v>
      </c>
      <c r="E236" s="364">
        <f>IF(ISERROR('commented data'!$E190),"",'commented data'!$E190)</f>
        <v>9.9030466079711914</v>
      </c>
      <c r="F236" s="357">
        <f t="shared" si="60"/>
        <v>103.15271507263184</v>
      </c>
      <c r="G236" s="362">
        <f t="shared" si="61"/>
        <v>52341.571977404383</v>
      </c>
      <c r="H236" s="359">
        <f>IF(ISERROR('commented data'!$N190),"",'commented data'!$N190)</f>
        <v>15.496263153205073</v>
      </c>
      <c r="I236" s="359">
        <f>IFERROR('commented data'!O190,"")</f>
        <v>15.929776685335911</v>
      </c>
      <c r="J236" s="358">
        <f>IF(ISERROR('commented data'!$P190),"",'commented data'!$P190)</f>
        <v>1</v>
      </c>
      <c r="K236" s="328">
        <f>IF(ISERROR('commented data'!$Q190),"",'commented data'!$Q190)</f>
        <v>1</v>
      </c>
      <c r="L236" s="328">
        <f>IF(ISERROR('commented data'!$R190),"",'commented data'!$R190)</f>
        <v>1</v>
      </c>
      <c r="M236" s="328">
        <f>IF(ISERROR('commented data'!$S190),"",'commented data'!$S190)</f>
        <v>1</v>
      </c>
      <c r="N236" s="366">
        <f t="shared" si="62"/>
        <v>1</v>
      </c>
      <c r="O236" s="367" t="b">
        <f t="shared" si="63"/>
        <v>1</v>
      </c>
      <c r="P236" s="365">
        <f>IF(ISERROR('commented data'!$J190),"",'commented data'!$J190)</f>
        <v>102.13140106201172</v>
      </c>
      <c r="Q236" s="368">
        <f t="shared" si="59"/>
        <v>102.13140106201172</v>
      </c>
      <c r="R236" s="368" t="str">
        <f t="shared" si="64"/>
        <v/>
      </c>
      <c r="S236" s="369">
        <f t="shared" si="65"/>
        <v>102.13140106201172</v>
      </c>
      <c r="T236" s="365">
        <f>IF(ISERROR('commented data'!$M190),"",'commented data'!$M190)</f>
        <v>81040</v>
      </c>
      <c r="U236" s="370">
        <f t="shared" si="66"/>
        <v>81040</v>
      </c>
      <c r="V236" s="371">
        <f t="shared" si="67"/>
        <v>81040</v>
      </c>
      <c r="W236" s="383">
        <f t="shared" si="68"/>
        <v>70504.800000000003</v>
      </c>
      <c r="X236" s="365">
        <f>IF(ISERROR('commented data'!$T190),"",'commented data'!$T190)</f>
        <v>98.317916870117187</v>
      </c>
      <c r="Y236" s="384">
        <f t="shared" si="69"/>
        <v>98.317916870117187</v>
      </c>
      <c r="Z236" s="365">
        <f>IF(ISERROR('commented data'!$U190),"",'commented data'!$U190)</f>
        <v>1012.8460083007812</v>
      </c>
      <c r="AA236" s="385">
        <f t="shared" si="70"/>
        <v>1022.974468383789</v>
      </c>
      <c r="AC236" s="427">
        <f t="shared" si="72"/>
        <v>5.3991752606388452</v>
      </c>
      <c r="AD236" s="428">
        <f t="shared" si="71"/>
        <v>0.34841788676789093</v>
      </c>
      <c r="AE236" s="429">
        <f t="shared" si="73"/>
        <v>9.3082821132321101</v>
      </c>
      <c r="AF236" s="430">
        <f t="shared" si="74"/>
        <v>0.96391957016704566</v>
      </c>
    </row>
    <row r="237" spans="1:32" s="5" customFormat="1" x14ac:dyDescent="0.2">
      <c r="A237" s="363">
        <f>'commented data'!$A191</f>
        <v>41188.833333333336</v>
      </c>
      <c r="B237" s="364">
        <f>IF(ISERROR('commented data'!$B191),"",'commented data'!$B191)</f>
        <v>897.94482421875</v>
      </c>
      <c r="C237" s="364">
        <f>IF(ISERROR('commented data'!$C191),"",'commented data'!$C191)</f>
        <v>474.92318725585937</v>
      </c>
      <c r="D237" s="364">
        <f>IF(ISERROR('commented data'!$D191),"",'commented data'!$D191)</f>
        <v>5960.15380859375</v>
      </c>
      <c r="E237" s="364">
        <f>IF(ISERROR('commented data'!$E191),"",'commented data'!$E191)</f>
        <v>9.9206600189208984</v>
      </c>
      <c r="F237" s="357">
        <f t="shared" si="60"/>
        <v>103.36815071105957</v>
      </c>
      <c r="G237" s="362">
        <f t="shared" si="61"/>
        <v>52542.783868777464</v>
      </c>
      <c r="H237" s="359">
        <f>IF(ISERROR('commented data'!$N191),"",'commented data'!$N191)</f>
        <v>15.645356530284552</v>
      </c>
      <c r="I237" s="359">
        <f>IFERROR('commented data'!O191,"")</f>
        <v>16.011423646082861</v>
      </c>
      <c r="J237" s="358">
        <f>IF(ISERROR('commented data'!$P191),"",'commented data'!$P191)</f>
        <v>1</v>
      </c>
      <c r="K237" s="328">
        <f>IF(ISERROR('commented data'!$Q191),"",'commented data'!$Q191)</f>
        <v>1</v>
      </c>
      <c r="L237" s="328">
        <f>IF(ISERROR('commented data'!$R191),"",'commented data'!$R191)</f>
        <v>1</v>
      </c>
      <c r="M237" s="328">
        <f>IF(ISERROR('commented data'!$S191),"",'commented data'!$S191)</f>
        <v>1</v>
      </c>
      <c r="N237" s="366">
        <f t="shared" si="62"/>
        <v>1</v>
      </c>
      <c r="O237" s="367" t="b">
        <f t="shared" si="63"/>
        <v>1</v>
      </c>
      <c r="P237" s="365">
        <f>IF(ISERROR('commented data'!$J191),"",'commented data'!$J191)</f>
        <v>102.34470367431641</v>
      </c>
      <c r="Q237" s="368">
        <f t="shared" si="59"/>
        <v>102.34470367431641</v>
      </c>
      <c r="R237" s="368" t="str">
        <f t="shared" si="64"/>
        <v/>
      </c>
      <c r="S237" s="369">
        <f t="shared" si="65"/>
        <v>102.34470367431641</v>
      </c>
      <c r="T237" s="365">
        <f>IF(ISERROR('commented data'!$M191),"",'commented data'!$M191)</f>
        <v>81318.34375</v>
      </c>
      <c r="U237" s="370">
        <f t="shared" si="66"/>
        <v>81318.34375</v>
      </c>
      <c r="V237" s="371">
        <f t="shared" si="67"/>
        <v>81318.34375</v>
      </c>
      <c r="W237" s="383">
        <f t="shared" si="68"/>
        <v>70746.959062499998</v>
      </c>
      <c r="X237" s="365">
        <f>IF(ISERROR('commented data'!$T191),"",'commented data'!$T191)</f>
        <v>98.163429260253906</v>
      </c>
      <c r="Y237" s="384">
        <f t="shared" si="69"/>
        <v>98.163429260253906</v>
      </c>
      <c r="Z237" s="365">
        <f>IF(ISERROR('commented data'!$U191),"",'commented data'!$U191)</f>
        <v>1012.8380126953125</v>
      </c>
      <c r="AA237" s="385">
        <f t="shared" si="70"/>
        <v>1022.9663928222657</v>
      </c>
      <c r="AC237" s="427">
        <f t="shared" si="72"/>
        <v>5.4312504017264178</v>
      </c>
      <c r="AD237" s="428">
        <f t="shared" si="71"/>
        <v>0.34714775538756204</v>
      </c>
      <c r="AE237" s="429">
        <f t="shared" si="73"/>
        <v>9.3095522446124388</v>
      </c>
      <c r="AF237" s="430">
        <f t="shared" si="74"/>
        <v>0.96405109867889016</v>
      </c>
    </row>
    <row r="238" spans="1:32" s="5" customFormat="1" x14ac:dyDescent="0.2">
      <c r="A238" s="363">
        <f>'commented data'!$A192</f>
        <v>41188.875</v>
      </c>
      <c r="B238" s="364">
        <f>IF(ISERROR('commented data'!$B192),"",'commented data'!$B192)</f>
        <v>898.073974609375</v>
      </c>
      <c r="C238" s="364">
        <f>IF(ISERROR('commented data'!$C192),"",'commented data'!$C192)</f>
        <v>475.885009765625</v>
      </c>
      <c r="D238" s="364">
        <f>IF(ISERROR('commented data'!$D192),"",'commented data'!$D192)</f>
        <v>5975.6337890625</v>
      </c>
      <c r="E238" s="364">
        <f>IF(ISERROR('commented data'!$E192),"",'commented data'!$E192)</f>
        <v>9.9280500411987305</v>
      </c>
      <c r="F238" s="357">
        <f t="shared" si="60"/>
        <v>103.52369003295898</v>
      </c>
      <c r="G238" s="362">
        <f t="shared" si="61"/>
        <v>52661.678980072284</v>
      </c>
      <c r="H238" s="359">
        <f>IF(ISERROR('commented data'!$N192),"",'commented data'!$N192)</f>
        <v>15.646804656255409</v>
      </c>
      <c r="I238" s="359">
        <f>IFERROR('commented data'!O192,"")</f>
        <v>16.053009238213196</v>
      </c>
      <c r="J238" s="358">
        <f>IF(ISERROR('commented data'!$P192),"",'commented data'!$P192)</f>
        <v>1</v>
      </c>
      <c r="K238" s="328">
        <f>IF(ISERROR('commented data'!$Q192),"",'commented data'!$Q192)</f>
        <v>1</v>
      </c>
      <c r="L238" s="328">
        <f>IF(ISERROR('commented data'!$R192),"",'commented data'!$R192)</f>
        <v>1</v>
      </c>
      <c r="M238" s="328">
        <f>IF(ISERROR('commented data'!$S192),"",'commented data'!$S192)</f>
        <v>1</v>
      </c>
      <c r="N238" s="366">
        <f t="shared" si="62"/>
        <v>1</v>
      </c>
      <c r="O238" s="367" t="b">
        <f t="shared" si="63"/>
        <v>1</v>
      </c>
      <c r="P238" s="365">
        <f>IF(ISERROR('commented data'!$J192),"",'commented data'!$J192)</f>
        <v>102.49870300292969</v>
      </c>
      <c r="Q238" s="368">
        <f t="shared" si="59"/>
        <v>102.49870300292969</v>
      </c>
      <c r="R238" s="368" t="str">
        <f t="shared" si="64"/>
        <v/>
      </c>
      <c r="S238" s="369">
        <f t="shared" si="65"/>
        <v>102.49870300292969</v>
      </c>
      <c r="T238" s="365">
        <f>IF(ISERROR('commented data'!$M192),"",'commented data'!$M192)</f>
        <v>81485.09375</v>
      </c>
      <c r="U238" s="370">
        <f t="shared" si="66"/>
        <v>81485.09375</v>
      </c>
      <c r="V238" s="371">
        <f t="shared" si="67"/>
        <v>81485.09375</v>
      </c>
      <c r="W238" s="383">
        <f t="shared" si="68"/>
        <v>70892.031562499993</v>
      </c>
      <c r="X238" s="365">
        <f>IF(ISERROR('commented data'!$T192),"",'commented data'!$T192)</f>
        <v>98.084060668945313</v>
      </c>
      <c r="Y238" s="384">
        <f t="shared" si="69"/>
        <v>98.084060668945313</v>
      </c>
      <c r="Z238" s="365">
        <f>IF(ISERROR('commented data'!$U192),"",'commented data'!$U192)</f>
        <v>1012.8359985351562</v>
      </c>
      <c r="AA238" s="385">
        <f t="shared" si="70"/>
        <v>1022.9643585205079</v>
      </c>
      <c r="AC238" s="427">
        <f t="shared" si="72"/>
        <v>5.4517313313481948</v>
      </c>
      <c r="AD238" s="428">
        <f t="shared" si="71"/>
        <v>0.34842457940245691</v>
      </c>
      <c r="AE238" s="429">
        <f t="shared" si="73"/>
        <v>9.3082754205975444</v>
      </c>
      <c r="AF238" s="430">
        <f t="shared" si="74"/>
        <v>0.96391887711097413</v>
      </c>
    </row>
    <row r="239" spans="1:32" s="5" customFormat="1" x14ac:dyDescent="0.2">
      <c r="A239" s="363">
        <f>'commented data'!$A193</f>
        <v>41188.916666666664</v>
      </c>
      <c r="B239" s="364">
        <f>IF(ISERROR('commented data'!$B193),"",'commented data'!$B193)</f>
        <v>897.93719482421875</v>
      </c>
      <c r="C239" s="364">
        <f>IF(ISERROR('commented data'!$C193),"",'commented data'!$C193)</f>
        <v>476.28799438476562</v>
      </c>
      <c r="D239" s="364">
        <f>IF(ISERROR('commented data'!$D193),"",'commented data'!$D193)</f>
        <v>5983.62890625</v>
      </c>
      <c r="E239" s="364">
        <f>IF(ISERROR('commented data'!$E193),"",'commented data'!$E193)</f>
        <v>9.9317455291748047</v>
      </c>
      <c r="F239" s="357">
        <f t="shared" si="60"/>
        <v>103.54378646850586</v>
      </c>
      <c r="G239" s="362">
        <f t="shared" si="61"/>
        <v>52704.613012153852</v>
      </c>
      <c r="H239" s="359">
        <f>IF(ISERROR('commented data'!$N193),"",'commented data'!$N193)</f>
        <v>15.669665293742874</v>
      </c>
      <c r="I239" s="359">
        <f>IFERROR('commented data'!O193,"")</f>
        <v>16.074487410169862</v>
      </c>
      <c r="J239" s="358">
        <f>IF(ISERROR('commented data'!$P193),"",'commented data'!$P193)</f>
        <v>1</v>
      </c>
      <c r="K239" s="328">
        <f>IF(ISERROR('commented data'!$Q193),"",'commented data'!$Q193)</f>
        <v>1</v>
      </c>
      <c r="L239" s="328">
        <f>IF(ISERROR('commented data'!$R193),"",'commented data'!$R193)</f>
        <v>1</v>
      </c>
      <c r="M239" s="328">
        <f>IF(ISERROR('commented data'!$S193),"",'commented data'!$S193)</f>
        <v>1</v>
      </c>
      <c r="N239" s="366">
        <f t="shared" si="62"/>
        <v>1</v>
      </c>
      <c r="O239" s="367" t="b">
        <f t="shared" si="63"/>
        <v>1</v>
      </c>
      <c r="P239" s="365">
        <f>IF(ISERROR('commented data'!$J193),"",'commented data'!$J193)</f>
        <v>102.51860046386719</v>
      </c>
      <c r="Q239" s="368">
        <f t="shared" si="59"/>
        <v>102.51860046386719</v>
      </c>
      <c r="R239" s="368" t="str">
        <f t="shared" si="64"/>
        <v/>
      </c>
      <c r="S239" s="369">
        <f t="shared" si="65"/>
        <v>102.51860046386719</v>
      </c>
      <c r="T239" s="365">
        <f>IF(ISERROR('commented data'!$M193),"",'commented data'!$M193)</f>
        <v>81568.0625</v>
      </c>
      <c r="U239" s="370">
        <f t="shared" si="66"/>
        <v>81568.0625</v>
      </c>
      <c r="V239" s="371">
        <f t="shared" si="67"/>
        <v>81568.0625</v>
      </c>
      <c r="W239" s="383">
        <f t="shared" si="68"/>
        <v>70964.214374999996</v>
      </c>
      <c r="X239" s="365">
        <f>IF(ISERROR('commented data'!$T193),"",'commented data'!$T193)</f>
        <v>98.159690856933594</v>
      </c>
      <c r="Y239" s="384">
        <f t="shared" si="69"/>
        <v>98.159690856933594</v>
      </c>
      <c r="Z239" s="365">
        <f>IF(ISERROR('commented data'!$U193),"",'commented data'!$U193)</f>
        <v>1012.8369750976562</v>
      </c>
      <c r="AA239" s="385">
        <f t="shared" si="70"/>
        <v>1022.9653448486329</v>
      </c>
      <c r="AC239" s="427">
        <f t="shared" si="72"/>
        <v>5.4572351956356941</v>
      </c>
      <c r="AD239" s="428">
        <f t="shared" si="71"/>
        <v>0.34826750242169169</v>
      </c>
      <c r="AE239" s="429">
        <f t="shared" si="73"/>
        <v>9.308432497578309</v>
      </c>
      <c r="AF239" s="430">
        <f t="shared" si="74"/>
        <v>0.96393514322473606</v>
      </c>
    </row>
    <row r="240" spans="1:32" s="5" customFormat="1" x14ac:dyDescent="0.2">
      <c r="A240" s="363">
        <f>'commented data'!$A194</f>
        <v>41188.958333333336</v>
      </c>
      <c r="B240" s="364">
        <f>IF(ISERROR('commented data'!$B194),"",'commented data'!$B194)</f>
        <v>897.99798583984375</v>
      </c>
      <c r="C240" s="364">
        <f>IF(ISERROR('commented data'!$C194),"",'commented data'!$C194)</f>
        <v>476.80938720703125</v>
      </c>
      <c r="D240" s="364">
        <f>IF(ISERROR('commented data'!$D194),"",'commented data'!$D194)</f>
        <v>5994.9111328125</v>
      </c>
      <c r="E240" s="364">
        <f>IF(ISERROR('commented data'!$E194),"",'commented data'!$E194)</f>
        <v>9.9384860992431641</v>
      </c>
      <c r="F240" s="357">
        <f t="shared" si="60"/>
        <v>104.21694770812988</v>
      </c>
      <c r="G240" s="362">
        <f t="shared" si="61"/>
        <v>52740.676079350604</v>
      </c>
      <c r="H240" s="359">
        <f>IF(ISERROR('commented data'!$N194),"",'commented data'!$N194)</f>
        <v>15.77425788193621</v>
      </c>
      <c r="I240" s="359">
        <f>IFERROR('commented data'!O194,"")</f>
        <v>16.104796109402223</v>
      </c>
      <c r="J240" s="358">
        <f>IF(ISERROR('commented data'!$P194),"",'commented data'!$P194)</f>
        <v>1</v>
      </c>
      <c r="K240" s="328">
        <f>IF(ISERROR('commented data'!$Q194),"",'commented data'!$Q194)</f>
        <v>1</v>
      </c>
      <c r="L240" s="328">
        <f>IF(ISERROR('commented data'!$R194),"",'commented data'!$R194)</f>
        <v>1</v>
      </c>
      <c r="M240" s="328">
        <f>IF(ISERROR('commented data'!$S194),"",'commented data'!$S194)</f>
        <v>1</v>
      </c>
      <c r="N240" s="366">
        <f t="shared" si="62"/>
        <v>1</v>
      </c>
      <c r="O240" s="367" t="b">
        <f t="shared" si="63"/>
        <v>1</v>
      </c>
      <c r="P240" s="365">
        <f>IF(ISERROR('commented data'!$J194),"",'commented data'!$J194)</f>
        <v>103.18509674072266</v>
      </c>
      <c r="Q240" s="368">
        <f t="shared" si="59"/>
        <v>103.18509674072266</v>
      </c>
      <c r="R240" s="368" t="str">
        <f t="shared" si="64"/>
        <v/>
      </c>
      <c r="S240" s="369">
        <f t="shared" si="65"/>
        <v>103.18509674072266</v>
      </c>
      <c r="T240" s="365">
        <f>IF(ISERROR('commented data'!$M194),"",'commented data'!$M194)</f>
        <v>81614.59375</v>
      </c>
      <c r="U240" s="370">
        <f t="shared" si="66"/>
        <v>81614.59375</v>
      </c>
      <c r="V240" s="371">
        <f t="shared" si="67"/>
        <v>81614.59375</v>
      </c>
      <c r="W240" s="383">
        <f t="shared" si="68"/>
        <v>71004.696562500001</v>
      </c>
      <c r="X240" s="365">
        <f>IF(ISERROR('commented data'!$T194),"",'commented data'!$T194)</f>
        <v>98.116752624511719</v>
      </c>
      <c r="Y240" s="384">
        <f t="shared" si="69"/>
        <v>98.116752624511719</v>
      </c>
      <c r="Z240" s="365">
        <f>IF(ISERROR('commented data'!$U194),"",'commented data'!$U194)</f>
        <v>1012.8350219726562</v>
      </c>
      <c r="AA240" s="385">
        <f t="shared" si="70"/>
        <v>1022.9633721923828</v>
      </c>
      <c r="AC240" s="427">
        <f t="shared" si="72"/>
        <v>5.4964722810530979</v>
      </c>
      <c r="AD240" s="428">
        <f t="shared" si="71"/>
        <v>0.34844569691911453</v>
      </c>
      <c r="AE240" s="429">
        <f t="shared" si="73"/>
        <v>9.3082543030808864</v>
      </c>
      <c r="AF240" s="430">
        <f t="shared" si="74"/>
        <v>0.96391669028559301</v>
      </c>
    </row>
    <row r="241" spans="1:32" s="5" customFormat="1" x14ac:dyDescent="0.2">
      <c r="A241" s="363">
        <f>'commented data'!$A195</f>
        <v>41189</v>
      </c>
      <c r="B241" s="364">
        <f>IF(ISERROR('commented data'!$B195),"",'commented data'!$B195)</f>
        <v>897.965087890625</v>
      </c>
      <c r="C241" s="364">
        <f>IF(ISERROR('commented data'!$C195),"",'commented data'!$C195)</f>
        <v>476.98260498046875</v>
      </c>
      <c r="D241" s="364">
        <f>IF(ISERROR('commented data'!$D195),"",'commented data'!$D195)</f>
        <v>6001.06689453125</v>
      </c>
      <c r="E241" s="364">
        <f>IF(ISERROR('commented data'!$E195),"",'commented data'!$E195)</f>
        <v>9.9402761459350586</v>
      </c>
      <c r="F241" s="357">
        <f t="shared" si="60"/>
        <v>104.43218299865723</v>
      </c>
      <c r="G241" s="362">
        <f t="shared" si="61"/>
        <v>52756.055153598347</v>
      </c>
      <c r="H241" s="359">
        <f>IF(ISERROR('commented data'!$N195),"",'commented data'!$N195)</f>
        <v>15.860858664686965</v>
      </c>
      <c r="I241" s="359">
        <f>IFERROR('commented data'!O195,"")</f>
        <v>16.121333016319142</v>
      </c>
      <c r="J241" s="358">
        <f>IF(ISERROR('commented data'!$P195),"",'commented data'!$P195)</f>
        <v>1</v>
      </c>
      <c r="K241" s="328">
        <f>IF(ISERROR('commented data'!$Q195),"",'commented data'!$Q195)</f>
        <v>1</v>
      </c>
      <c r="L241" s="328">
        <f>IF(ISERROR('commented data'!$R195),"",'commented data'!$R195)</f>
        <v>1</v>
      </c>
      <c r="M241" s="328">
        <f>IF(ISERROR('commented data'!$S195),"",'commented data'!$S195)</f>
        <v>1</v>
      </c>
      <c r="N241" s="366">
        <f t="shared" si="62"/>
        <v>1</v>
      </c>
      <c r="O241" s="367" t="b">
        <f t="shared" si="63"/>
        <v>1</v>
      </c>
      <c r="P241" s="365">
        <f>IF(ISERROR('commented data'!$J195),"",'commented data'!$J195)</f>
        <v>103.39820098876953</v>
      </c>
      <c r="Q241" s="368">
        <f t="shared" si="59"/>
        <v>103.39820098876953</v>
      </c>
      <c r="R241" s="368" t="str">
        <f t="shared" si="64"/>
        <v/>
      </c>
      <c r="S241" s="369">
        <f t="shared" si="65"/>
        <v>103.39820098876953</v>
      </c>
      <c r="T241" s="365">
        <f>IF(ISERROR('commented data'!$M195),"",'commented data'!$M195)</f>
        <v>81639.171875</v>
      </c>
      <c r="U241" s="370">
        <f t="shared" si="66"/>
        <v>81639.171875</v>
      </c>
      <c r="V241" s="371">
        <f t="shared" si="67"/>
        <v>81639.171875</v>
      </c>
      <c r="W241" s="383">
        <f t="shared" si="68"/>
        <v>71026.079531249998</v>
      </c>
      <c r="X241" s="365">
        <f>IF(ISERROR('commented data'!$T195),"",'commented data'!$T195)</f>
        <v>98.119178771972656</v>
      </c>
      <c r="Y241" s="384">
        <f t="shared" si="69"/>
        <v>98.119178771972656</v>
      </c>
      <c r="Z241" s="365">
        <f>IF(ISERROR('commented data'!$U195),"",'commented data'!$U195)</f>
        <v>1012.8319702148437</v>
      </c>
      <c r="AA241" s="385">
        <f t="shared" si="70"/>
        <v>1022.9602899169922</v>
      </c>
      <c r="AC241" s="427">
        <f t="shared" si="72"/>
        <v>5.5094300060878361</v>
      </c>
      <c r="AD241" s="428">
        <f t="shared" si="71"/>
        <v>0.3473601349436507</v>
      </c>
      <c r="AE241" s="429">
        <f t="shared" si="73"/>
        <v>9.3093398650563497</v>
      </c>
      <c r="AF241" s="430">
        <f t="shared" si="74"/>
        <v>0.96402910570446931</v>
      </c>
    </row>
    <row r="242" spans="1:32" s="5" customFormat="1" x14ac:dyDescent="0.2">
      <c r="A242" s="363">
        <f>'commented data'!$A196</f>
        <v>41189.041666666664</v>
      </c>
      <c r="B242" s="364">
        <f>IF(ISERROR('commented data'!$B196),"",'commented data'!$B196)</f>
        <v>897.99761962890625</v>
      </c>
      <c r="C242" s="364">
        <f>IF(ISERROR('commented data'!$C196),"",'commented data'!$C196)</f>
        <v>477.42279052734375</v>
      </c>
      <c r="D242" s="364">
        <f>IF(ISERROR('commented data'!$D196),"",'commented data'!$D196)</f>
        <v>6015.1220703125</v>
      </c>
      <c r="E242" s="364">
        <f>IF(ISERROR('commented data'!$E196),"",'commented data'!$E196)</f>
        <v>9.9479713439941406</v>
      </c>
      <c r="F242" s="357">
        <f t="shared" si="60"/>
        <v>104.94950439453125</v>
      </c>
      <c r="G242" s="362">
        <f t="shared" si="61"/>
        <v>52824.315889751735</v>
      </c>
      <c r="H242" s="359">
        <f>IF(ISERROR('commented data'!$N196),"",'commented data'!$N196)</f>
        <v>16.016508296794782</v>
      </c>
      <c r="I242" s="359">
        <f>IFERROR('commented data'!O196,"")</f>
        <v>16.159090997250654</v>
      </c>
      <c r="J242" s="358">
        <f>IF(ISERROR('commented data'!$P196),"",'commented data'!$P196)</f>
        <v>1</v>
      </c>
      <c r="K242" s="328">
        <f>IF(ISERROR('commented data'!$Q196),"",'commented data'!$Q196)</f>
        <v>1</v>
      </c>
      <c r="L242" s="328">
        <f>IF(ISERROR('commented data'!$R196),"",'commented data'!$R196)</f>
        <v>1</v>
      </c>
      <c r="M242" s="328">
        <f>IF(ISERROR('commented data'!$S196),"",'commented data'!$S196)</f>
        <v>1</v>
      </c>
      <c r="N242" s="366">
        <f t="shared" si="62"/>
        <v>1</v>
      </c>
      <c r="O242" s="367" t="b">
        <f t="shared" si="63"/>
        <v>1</v>
      </c>
      <c r="P242" s="365">
        <f>IF(ISERROR('commented data'!$J196),"",'commented data'!$J196)</f>
        <v>103.910400390625</v>
      </c>
      <c r="Q242" s="368">
        <f t="shared" si="59"/>
        <v>103.910400390625</v>
      </c>
      <c r="R242" s="368" t="str">
        <f t="shared" si="64"/>
        <v/>
      </c>
      <c r="S242" s="369">
        <f t="shared" si="65"/>
        <v>103.910400390625</v>
      </c>
      <c r="T242" s="365">
        <f>IF(ISERROR('commented data'!$M196),"",'commented data'!$M196)</f>
        <v>81729.359375</v>
      </c>
      <c r="U242" s="370">
        <f t="shared" si="66"/>
        <v>81729.359375</v>
      </c>
      <c r="V242" s="371">
        <f t="shared" si="67"/>
        <v>81729.359375</v>
      </c>
      <c r="W242" s="383">
        <f t="shared" si="68"/>
        <v>71104.542656249992</v>
      </c>
      <c r="X242" s="365">
        <f>IF(ISERROR('commented data'!$T196),"",'commented data'!$T196)</f>
        <v>98.047576904296875</v>
      </c>
      <c r="Y242" s="384">
        <f t="shared" si="69"/>
        <v>98.047576904296875</v>
      </c>
      <c r="Z242" s="365">
        <f>IF(ISERROR('commented data'!$U196),"",'commented data'!$U196)</f>
        <v>1012.8280029296875</v>
      </c>
      <c r="AA242" s="385">
        <f t="shared" si="70"/>
        <v>1022.9562829589844</v>
      </c>
      <c r="AC242" s="427">
        <f t="shared" si="72"/>
        <v>5.543885772609606</v>
      </c>
      <c r="AD242" s="428">
        <f t="shared" si="71"/>
        <v>0.34613572882917598</v>
      </c>
      <c r="AE242" s="429">
        <f t="shared" si="73"/>
        <v>9.3105642711708256</v>
      </c>
      <c r="AF242" s="430">
        <f t="shared" si="74"/>
        <v>0.96415589913436528</v>
      </c>
    </row>
    <row r="243" spans="1:32" s="5" customFormat="1" x14ac:dyDescent="0.2">
      <c r="A243" s="363">
        <f>'commented data'!$A197</f>
        <v>41189.083333333336</v>
      </c>
      <c r="B243" s="364">
        <f>IF(ISERROR('commented data'!$B197),"",'commented data'!$B197)</f>
        <v>898.030517578125</v>
      </c>
      <c r="C243" s="364">
        <f>IF(ISERROR('commented data'!$C197),"",'commented data'!$C197)</f>
        <v>477.2427978515625</v>
      </c>
      <c r="D243" s="364">
        <f>IF(ISERROR('commented data'!$D197),"",'commented data'!$D197)</f>
        <v>6013.6328125</v>
      </c>
      <c r="E243" s="364">
        <f>IF(ISERROR('commented data'!$E197),"",'commented data'!$E197)</f>
        <v>9.9464988708496094</v>
      </c>
      <c r="F243" s="357">
        <f t="shared" si="60"/>
        <v>104.95768783569336</v>
      </c>
      <c r="G243" s="362">
        <f t="shared" si="61"/>
        <v>52815.83070915992</v>
      </c>
      <c r="H243" s="359">
        <f>IF(ISERROR('commented data'!$N197),"",'commented data'!$N197)</f>
        <v>15.684043020837999</v>
      </c>
      <c r="I243" s="359">
        <f>IFERROR('commented data'!O197,"")</f>
        <v>16.15509023845819</v>
      </c>
      <c r="J243" s="358">
        <f>IF(ISERROR('commented data'!$P197),"",'commented data'!$P197)</f>
        <v>1</v>
      </c>
      <c r="K243" s="328">
        <f>IF(ISERROR('commented data'!$Q197),"",'commented data'!$Q197)</f>
        <v>1</v>
      </c>
      <c r="L243" s="328">
        <f>IF(ISERROR('commented data'!$R197),"",'commented data'!$R197)</f>
        <v>1</v>
      </c>
      <c r="M243" s="328">
        <f>IF(ISERROR('commented data'!$S197),"",'commented data'!$S197)</f>
        <v>1</v>
      </c>
      <c r="N243" s="366">
        <f t="shared" si="62"/>
        <v>1</v>
      </c>
      <c r="O243" s="367" t="b">
        <f t="shared" si="63"/>
        <v>1</v>
      </c>
      <c r="P243" s="365">
        <f>IF(ISERROR('commented data'!$J197),"",'commented data'!$J197)</f>
        <v>103.91850280761719</v>
      </c>
      <c r="Q243" s="368">
        <f t="shared" si="59"/>
        <v>103.91850280761719</v>
      </c>
      <c r="R243" s="368" t="str">
        <f t="shared" si="64"/>
        <v/>
      </c>
      <c r="S243" s="369">
        <f t="shared" si="65"/>
        <v>103.91850280761719</v>
      </c>
      <c r="T243" s="365">
        <f>IF(ISERROR('commented data'!$M197),"",'commented data'!$M197)</f>
        <v>81721.5234375</v>
      </c>
      <c r="U243" s="370">
        <f t="shared" si="66"/>
        <v>81721.5234375</v>
      </c>
      <c r="V243" s="371">
        <f t="shared" si="67"/>
        <v>81721.5234375</v>
      </c>
      <c r="W243" s="383">
        <f t="shared" si="68"/>
        <v>71097.725390624997</v>
      </c>
      <c r="X243" s="365">
        <f>IF(ISERROR('commented data'!$T197),"",'commented data'!$T197)</f>
        <v>98.071617126464844</v>
      </c>
      <c r="Y243" s="384">
        <f t="shared" si="69"/>
        <v>98.071617126464844</v>
      </c>
      <c r="Z243" s="365">
        <f>IF(ISERROR('commented data'!$U197),"",'commented data'!$U197)</f>
        <v>1012.8280029296875</v>
      </c>
      <c r="AA243" s="385">
        <f t="shared" si="70"/>
        <v>1022.9562829589844</v>
      </c>
      <c r="AC243" s="427">
        <f t="shared" si="72"/>
        <v>5.5434274723548338</v>
      </c>
      <c r="AD243" s="428">
        <f t="shared" si="71"/>
        <v>0.35344378136363008</v>
      </c>
      <c r="AE243" s="429">
        <f t="shared" si="73"/>
        <v>9.3032562186363705</v>
      </c>
      <c r="AF243" s="430">
        <f t="shared" si="74"/>
        <v>0.96339911342760676</v>
      </c>
    </row>
    <row r="244" spans="1:32" s="5" customFormat="1" x14ac:dyDescent="0.2">
      <c r="A244" s="363">
        <f>'commented data'!$A198</f>
        <v>41189.125</v>
      </c>
      <c r="B244" s="364">
        <f>IF(ISERROR('commented data'!$B198),"",'commented data'!$B198)</f>
        <v>898.03179931640625</v>
      </c>
      <c r="C244" s="364">
        <f>IF(ISERROR('commented data'!$C198),"",'commented data'!$C198)</f>
        <v>476.45449829101563</v>
      </c>
      <c r="D244" s="364">
        <f>IF(ISERROR('commented data'!$D198),"",'commented data'!$D198)</f>
        <v>6001.376953125</v>
      </c>
      <c r="E244" s="364">
        <f>IF(ISERROR('commented data'!$E198),"",'commented data'!$E198)</f>
        <v>9.9414386749267578</v>
      </c>
      <c r="F244" s="357">
        <f t="shared" si="60"/>
        <v>105.01707557678223</v>
      </c>
      <c r="G244" s="362">
        <f t="shared" si="61"/>
        <v>52732.027642787281</v>
      </c>
      <c r="H244" s="359">
        <f>IF(ISERROR('commented data'!$N198),"",'commented data'!$N198)</f>
        <v>15.692170397849987</v>
      </c>
      <c r="I244" s="359">
        <f>IFERROR('commented data'!O198,"")</f>
        <v>16.122165961182493</v>
      </c>
      <c r="J244" s="358">
        <f>IF(ISERROR('commented data'!$P198),"",'commented data'!$P198)</f>
        <v>1</v>
      </c>
      <c r="K244" s="328">
        <f>IF(ISERROR('commented data'!$Q198),"",'commented data'!$Q198)</f>
        <v>1</v>
      </c>
      <c r="L244" s="328">
        <f>IF(ISERROR('commented data'!$R198),"",'commented data'!$R198)</f>
        <v>1</v>
      </c>
      <c r="M244" s="328">
        <f>IF(ISERROR('commented data'!$S198),"",'commented data'!$S198)</f>
        <v>1</v>
      </c>
      <c r="N244" s="366">
        <f t="shared" si="62"/>
        <v>1</v>
      </c>
      <c r="O244" s="367" t="b">
        <f t="shared" si="63"/>
        <v>1</v>
      </c>
      <c r="P244" s="365">
        <f>IF(ISERROR('commented data'!$J198),"",'commented data'!$J198)</f>
        <v>103.97730255126953</v>
      </c>
      <c r="Q244" s="368">
        <f t="shared" si="59"/>
        <v>103.97730255126953</v>
      </c>
      <c r="R244" s="368" t="str">
        <f t="shared" si="64"/>
        <v/>
      </c>
      <c r="S244" s="369">
        <f t="shared" si="65"/>
        <v>103.97730255126953</v>
      </c>
      <c r="T244" s="365">
        <f>IF(ISERROR('commented data'!$M198),"",'commented data'!$M198)</f>
        <v>81613.921875</v>
      </c>
      <c r="U244" s="370">
        <f t="shared" si="66"/>
        <v>81613.921875</v>
      </c>
      <c r="V244" s="371">
        <f t="shared" si="67"/>
        <v>81613.921875</v>
      </c>
      <c r="W244" s="383">
        <f t="shared" si="68"/>
        <v>71004.112031249999</v>
      </c>
      <c r="X244" s="365">
        <f>IF(ISERROR('commented data'!$T198),"",'commented data'!$T198)</f>
        <v>98.172370910644531</v>
      </c>
      <c r="Y244" s="384">
        <f t="shared" si="69"/>
        <v>98.172370910644531</v>
      </c>
      <c r="Z244" s="365">
        <f>IF(ISERROR('commented data'!$U198),"",'commented data'!$U198)</f>
        <v>1012.8289794921875</v>
      </c>
      <c r="AA244" s="385">
        <f t="shared" si="70"/>
        <v>1022.9572692871094</v>
      </c>
      <c r="AC244" s="427">
        <f t="shared" si="72"/>
        <v>5.5377633322795621</v>
      </c>
      <c r="AD244" s="428">
        <f t="shared" si="71"/>
        <v>0.35289977051474675</v>
      </c>
      <c r="AE244" s="429">
        <f t="shared" si="73"/>
        <v>9.3038002294852546</v>
      </c>
      <c r="AF244" s="430">
        <f t="shared" si="74"/>
        <v>0.96345544849537146</v>
      </c>
    </row>
    <row r="245" spans="1:32" s="5" customFormat="1" x14ac:dyDescent="0.2">
      <c r="A245" s="363">
        <f>'commented data'!$A199</f>
        <v>41189.166666666664</v>
      </c>
      <c r="B245" s="364">
        <f>IF(ISERROR('commented data'!$B199),"",'commented data'!$B199)</f>
        <v>898.00299072265625</v>
      </c>
      <c r="C245" s="364">
        <f>IF(ISERROR('commented data'!$C199),"",'commented data'!$C199)</f>
        <v>476.29849243164063</v>
      </c>
      <c r="D245" s="364">
        <f>IF(ISERROR('commented data'!$D199),"",'commented data'!$D199)</f>
        <v>6003.6982421875</v>
      </c>
      <c r="E245" s="364">
        <f>IF(ISERROR('commented data'!$E199),"",'commented data'!$E199)</f>
        <v>9.9440450668334961</v>
      </c>
      <c r="F245" s="357">
        <f t="shared" si="60"/>
        <v>104.72427482604981</v>
      </c>
      <c r="G245" s="362">
        <f t="shared" si="61"/>
        <v>52693.114616412298</v>
      </c>
      <c r="H245" s="359">
        <f>IF(ISERROR('commented data'!$N199),"",'commented data'!$N199)</f>
        <v>15.793955777052615</v>
      </c>
      <c r="I245" s="359">
        <f>IFERROR('commented data'!O199,"")</f>
        <v>16.128401898001957</v>
      </c>
      <c r="J245" s="358">
        <f>IF(ISERROR('commented data'!$P199),"",'commented data'!$P199)</f>
        <v>1</v>
      </c>
      <c r="K245" s="328">
        <f>IF(ISERROR('commented data'!$Q199),"",'commented data'!$Q199)</f>
        <v>1</v>
      </c>
      <c r="L245" s="328">
        <f>IF(ISERROR('commented data'!$R199),"",'commented data'!$R199)</f>
        <v>1</v>
      </c>
      <c r="M245" s="328">
        <f>IF(ISERROR('commented data'!$S199),"",'commented data'!$S199)</f>
        <v>1</v>
      </c>
      <c r="N245" s="366">
        <f t="shared" si="62"/>
        <v>1</v>
      </c>
      <c r="O245" s="367" t="b">
        <f t="shared" si="63"/>
        <v>1</v>
      </c>
      <c r="P245" s="365">
        <f>IF(ISERROR('commented data'!$J199),"",'commented data'!$J199)</f>
        <v>103.68740081787109</v>
      </c>
      <c r="Q245" s="368">
        <f t="shared" si="59"/>
        <v>103.68740081787109</v>
      </c>
      <c r="R245" s="368" t="str">
        <f t="shared" si="64"/>
        <v/>
      </c>
      <c r="S245" s="369">
        <f t="shared" si="65"/>
        <v>103.68740081787109</v>
      </c>
      <c r="T245" s="365">
        <f>IF(ISERROR('commented data'!$M199),"",'commented data'!$M199)</f>
        <v>81591.84375</v>
      </c>
      <c r="U245" s="370">
        <f t="shared" si="66"/>
        <v>81591.84375</v>
      </c>
      <c r="V245" s="371">
        <f t="shared" si="67"/>
        <v>81591.84375</v>
      </c>
      <c r="W245" s="383">
        <f t="shared" si="68"/>
        <v>70984.904062500005</v>
      </c>
      <c r="X245" s="365">
        <f>IF(ISERROR('commented data'!$T199),"",'commented data'!$T199)</f>
        <v>98.346443176269531</v>
      </c>
      <c r="Y245" s="384">
        <f t="shared" si="69"/>
        <v>98.346443176269531</v>
      </c>
      <c r="Z245" s="365">
        <f>IF(ISERROR('commented data'!$U199),"",'commented data'!$U199)</f>
        <v>1012.8300170898437</v>
      </c>
      <c r="AA245" s="385">
        <f t="shared" si="70"/>
        <v>1022.9583172607422</v>
      </c>
      <c r="AC245" s="427">
        <f t="shared" si="72"/>
        <v>5.5182482165297033</v>
      </c>
      <c r="AD245" s="428">
        <f t="shared" si="71"/>
        <v>0.34938987384954484</v>
      </c>
      <c r="AE245" s="429">
        <f t="shared" si="73"/>
        <v>9.3073101261504565</v>
      </c>
      <c r="AF245" s="430">
        <f t="shared" si="74"/>
        <v>0.96381891600137271</v>
      </c>
    </row>
    <row r="246" spans="1:32" s="5" customFormat="1" x14ac:dyDescent="0.2">
      <c r="A246" s="363">
        <f>'commented data'!$A200</f>
        <v>41189.208333333336</v>
      </c>
      <c r="B246" s="364">
        <f>IF(ISERROR('commented data'!$B200),"",'commented data'!$B200)</f>
        <v>897.96807861328125</v>
      </c>
      <c r="C246" s="364">
        <f>IF(ISERROR('commented data'!$C200),"",'commented data'!$C200)</f>
        <v>476.90341186523437</v>
      </c>
      <c r="D246" s="364">
        <f>IF(ISERROR('commented data'!$D200),"",'commented data'!$D200)</f>
        <v>6014.3330078125</v>
      </c>
      <c r="E246" s="364">
        <f>IF(ISERROR('commented data'!$E200),"",'commented data'!$E200)</f>
        <v>9.9514017105102539</v>
      </c>
      <c r="F246" s="357">
        <f t="shared" si="60"/>
        <v>104.95253273010255</v>
      </c>
      <c r="G246" s="362">
        <f t="shared" si="61"/>
        <v>52750.018479436687</v>
      </c>
      <c r="H246" s="359">
        <f>IF(ISERROR('commented data'!$N200),"",'commented data'!$N200)</f>
        <v>15.71798989562798</v>
      </c>
      <c r="I246" s="359">
        <f>IFERROR('commented data'!O200,"")</f>
        <v>16.156971250952743</v>
      </c>
      <c r="J246" s="358">
        <f>IF(ISERROR('commented data'!$P200),"",'commented data'!$P200)</f>
        <v>1</v>
      </c>
      <c r="K246" s="328">
        <f>IF(ISERROR('commented data'!$Q200),"",'commented data'!$Q200)</f>
        <v>1</v>
      </c>
      <c r="L246" s="328">
        <f>IF(ISERROR('commented data'!$R200),"",'commented data'!$R200)</f>
        <v>1</v>
      </c>
      <c r="M246" s="328">
        <f>IF(ISERROR('commented data'!$S200),"",'commented data'!$S200)</f>
        <v>1</v>
      </c>
      <c r="N246" s="366">
        <f t="shared" si="62"/>
        <v>1</v>
      </c>
      <c r="O246" s="367" t="b">
        <f t="shared" si="63"/>
        <v>1</v>
      </c>
      <c r="P246" s="365">
        <f>IF(ISERROR('commented data'!$J200),"",'commented data'!$J200)</f>
        <v>103.91339874267578</v>
      </c>
      <c r="Q246" s="368">
        <f t="shared" si="59"/>
        <v>103.91339874267578</v>
      </c>
      <c r="R246" s="368" t="str">
        <f t="shared" si="64"/>
        <v/>
      </c>
      <c r="S246" s="369">
        <f t="shared" si="65"/>
        <v>103.91339874267578</v>
      </c>
      <c r="T246" s="365">
        <f>IF(ISERROR('commented data'!$M200),"",'commented data'!$M200)</f>
        <v>81699.90625</v>
      </c>
      <c r="U246" s="370">
        <f t="shared" si="66"/>
        <v>81699.90625</v>
      </c>
      <c r="V246" s="371">
        <f t="shared" si="67"/>
        <v>81699.90625</v>
      </c>
      <c r="W246" s="383">
        <f t="shared" si="68"/>
        <v>71078.918437500004</v>
      </c>
      <c r="X246" s="365">
        <f>IF(ISERROR('commented data'!$T200),"",'commented data'!$T200)</f>
        <v>98.439376831054688</v>
      </c>
      <c r="Y246" s="384">
        <f t="shared" si="69"/>
        <v>98.439376831054688</v>
      </c>
      <c r="Z246" s="365">
        <f>IF(ISERROR('commented data'!$U200),"",'commented data'!$U200)</f>
        <v>1012.8359985351562</v>
      </c>
      <c r="AA246" s="385">
        <f t="shared" si="70"/>
        <v>1022.9643585205079</v>
      </c>
      <c r="AC246" s="427">
        <f t="shared" si="72"/>
        <v>5.5362480409765933</v>
      </c>
      <c r="AD246" s="428">
        <f t="shared" si="71"/>
        <v>0.35222366713166814</v>
      </c>
      <c r="AE246" s="429">
        <f t="shared" si="73"/>
        <v>9.3044763328683331</v>
      </c>
      <c r="AF246" s="430">
        <f t="shared" si="74"/>
        <v>0.96352546241141723</v>
      </c>
    </row>
    <row r="247" spans="1:32" s="5" customFormat="1" x14ac:dyDescent="0.2">
      <c r="A247" s="363">
        <f>'commented data'!$A201</f>
        <v>41189.25</v>
      </c>
      <c r="B247" s="364">
        <f>IF(ISERROR('commented data'!$B201),"",'commented data'!$B201)</f>
        <v>897.89208984375</v>
      </c>
      <c r="C247" s="364">
        <f>IF(ISERROR('commented data'!$C201),"",'commented data'!$C201)</f>
        <v>476.17559814453125</v>
      </c>
      <c r="D247" s="364">
        <f>IF(ISERROR('commented data'!$D201),"",'commented data'!$D201)</f>
        <v>6022.89013671875</v>
      </c>
      <c r="E247" s="364">
        <f>IF(ISERROR('commented data'!$E201),"",'commented data'!$E201)</f>
        <v>9.9924764633178711</v>
      </c>
      <c r="F247" s="357">
        <f t="shared" si="60"/>
        <v>105.91157888139557</v>
      </c>
      <c r="G247" s="362">
        <f t="shared" si="61"/>
        <v>52837.840901317322</v>
      </c>
      <c r="H247" s="359">
        <f>IF(ISERROR('commented data'!$N201),"",'commented data'!$N201)</f>
        <v>15.60522744501759</v>
      </c>
      <c r="I247" s="359">
        <f>IFERROR('commented data'!O201,"")</f>
        <v>16.179959217456993</v>
      </c>
      <c r="J247" s="358">
        <f>IF(ISERROR('commented data'!$P201),"",'commented data'!$P201)</f>
        <v>1</v>
      </c>
      <c r="K247" s="328">
        <f>IF(ISERROR('commented data'!$Q201),"",'commented data'!$Q201)</f>
        <v>1</v>
      </c>
      <c r="L247" s="328">
        <f>IF(ISERROR('commented data'!$R201),"",'commented data'!$R201)</f>
        <v>0.72277778387069702</v>
      </c>
      <c r="M247" s="328">
        <f>IF(ISERROR('commented data'!$S201),"",'commented data'!$S201)</f>
        <v>1</v>
      </c>
      <c r="N247" s="366">
        <f t="shared" si="62"/>
        <v>1</v>
      </c>
      <c r="O247" s="367" t="b">
        <f t="shared" si="63"/>
        <v>1</v>
      </c>
      <c r="P247" s="365">
        <f>IF(ISERROR('commented data'!$J201),"",'commented data'!$J201)</f>
        <v>104.86294938752036</v>
      </c>
      <c r="Q247" s="368">
        <f t="shared" si="59"/>
        <v>104.86294938752036</v>
      </c>
      <c r="R247" s="368" t="str">
        <f t="shared" si="64"/>
        <v/>
      </c>
      <c r="S247" s="369">
        <f t="shared" si="65"/>
        <v>104.86294938752036</v>
      </c>
      <c r="T247" s="365">
        <f>IF(ISERROR('commented data'!$M201),"",'commented data'!$M201)</f>
        <v>81904.3984375</v>
      </c>
      <c r="U247" s="370">
        <f t="shared" si="66"/>
        <v>81904.3984375</v>
      </c>
      <c r="V247" s="371">
        <f t="shared" si="67"/>
        <v>81904.3984375</v>
      </c>
      <c r="W247" s="383">
        <f t="shared" si="68"/>
        <v>71256.826640625004</v>
      </c>
      <c r="X247" s="365">
        <f>IF(ISERROR('commented data'!$T201),"",'commented data'!$T201)</f>
        <v>98.752861022949219</v>
      </c>
      <c r="Y247" s="384">
        <f t="shared" si="69"/>
        <v>98.752861022949219</v>
      </c>
      <c r="Z247" s="365">
        <f>IF(ISERROR('commented data'!$U201),"",'commented data'!$U201)</f>
        <v>1012.843017578125</v>
      </c>
      <c r="AA247" s="385">
        <f t="shared" si="70"/>
        <v>1022.9714477539062</v>
      </c>
      <c r="AC247" s="427">
        <f t="shared" si="72"/>
        <v>5.5961391545424988</v>
      </c>
      <c r="AD247" s="428">
        <f t="shared" si="71"/>
        <v>0.35860670241811982</v>
      </c>
      <c r="AE247" s="429">
        <f t="shared" si="73"/>
        <v>9.2980932975818806</v>
      </c>
      <c r="AF247" s="430">
        <f t="shared" si="74"/>
        <v>0.96286446690710903</v>
      </c>
    </row>
    <row r="248" spans="1:32" s="5" customFormat="1" x14ac:dyDescent="0.2">
      <c r="A248" s="363">
        <f>'commented data'!$A202</f>
        <v>41189.291666666664</v>
      </c>
      <c r="B248" s="364">
        <f>IF(ISERROR('commented data'!$B202),"",'commented data'!$B202)</f>
        <v>898.12640380859375</v>
      </c>
      <c r="C248" s="364">
        <f>IF(ISERROR('commented data'!$C202),"",'commented data'!$C202)</f>
        <v>477.90060424804687</v>
      </c>
      <c r="D248" s="364">
        <f>IF(ISERROR('commented data'!$D202),"",'commented data'!$D202)</f>
        <v>6062.16015625</v>
      </c>
      <c r="E248" s="364">
        <f>IF(ISERROR('commented data'!$E202),"",'commented data'!$E202)</f>
        <v>9.990321159362793</v>
      </c>
      <c r="F248" s="357">
        <f t="shared" si="60"/>
        <v>107.33552459716798</v>
      </c>
      <c r="G248" s="362">
        <f t="shared" si="61"/>
        <v>52890.993370954631</v>
      </c>
      <c r="H248" s="359">
        <f>IF(ISERROR('commented data'!$N202),"",'commented data'!$N202)</f>
        <v>15.764818751020867</v>
      </c>
      <c r="I248" s="359">
        <f>IFERROR('commented data'!O202,"")</f>
        <v>16.285454635779615</v>
      </c>
      <c r="J248" s="358">
        <f>IF(ISERROR('commented data'!$P202),"",'commented data'!$P202)</f>
        <v>1</v>
      </c>
      <c r="K248" s="328">
        <f>IF(ISERROR('commented data'!$Q202),"",'commented data'!$Q202)</f>
        <v>1</v>
      </c>
      <c r="L248" s="328">
        <f>IF(ISERROR('commented data'!$R202),"",'commented data'!$R202)</f>
        <v>1</v>
      </c>
      <c r="M248" s="328">
        <f>IF(ISERROR('commented data'!$S202),"",'commented data'!$S202)</f>
        <v>1</v>
      </c>
      <c r="N248" s="366">
        <f t="shared" si="62"/>
        <v>1</v>
      </c>
      <c r="O248" s="367" t="b">
        <f t="shared" si="63"/>
        <v>1</v>
      </c>
      <c r="P248" s="365">
        <f>IF(ISERROR('commented data'!$J202),"",'commented data'!$J202)</f>
        <v>106.27279663085937</v>
      </c>
      <c r="Q248" s="368">
        <f t="shared" si="59"/>
        <v>106.27279663085937</v>
      </c>
      <c r="R248" s="368" t="str">
        <f t="shared" si="64"/>
        <v/>
      </c>
      <c r="S248" s="369">
        <f t="shared" si="65"/>
        <v>106.27279663085937</v>
      </c>
      <c r="T248" s="365">
        <f>IF(ISERROR('commented data'!$M202),"",'commented data'!$M202)</f>
        <v>82105.6796875</v>
      </c>
      <c r="U248" s="370">
        <f t="shared" si="66"/>
        <v>82105.6796875</v>
      </c>
      <c r="V248" s="371">
        <f t="shared" si="67"/>
        <v>82105.6796875</v>
      </c>
      <c r="W248" s="383">
        <f t="shared" si="68"/>
        <v>71431.941328125002</v>
      </c>
      <c r="X248" s="365">
        <f>IF(ISERROR('commented data'!$T202),"",'commented data'!$T202)</f>
        <v>99.294357299804688</v>
      </c>
      <c r="Y248" s="384">
        <f t="shared" si="69"/>
        <v>99.294357299804688</v>
      </c>
      <c r="Z248" s="365">
        <f>IF(ISERROR('commented data'!$U202),"",'commented data'!$U202)</f>
        <v>1012.8489990234375</v>
      </c>
      <c r="AA248" s="385">
        <f t="shared" si="70"/>
        <v>1022.9774890136719</v>
      </c>
      <c r="AC248" s="427">
        <f t="shared" si="72"/>
        <v>5.6770825199367483</v>
      </c>
      <c r="AD248" s="428">
        <f t="shared" si="71"/>
        <v>0.36011086518638996</v>
      </c>
      <c r="AE248" s="429">
        <f t="shared" si="73"/>
        <v>9.29658913481361</v>
      </c>
      <c r="AF248" s="430">
        <f t="shared" si="74"/>
        <v>0.96270870326442881</v>
      </c>
    </row>
    <row r="249" spans="1:32" s="5" customFormat="1" x14ac:dyDescent="0.2">
      <c r="A249" s="363">
        <f>'commented data'!$A203</f>
        <v>41189.333333333336</v>
      </c>
      <c r="B249" s="364">
        <f>IF(ISERROR('commented data'!$B203),"",'commented data'!$B203)</f>
        <v>898.03021240234375</v>
      </c>
      <c r="C249" s="364">
        <f>IF(ISERROR('commented data'!$C203),"",'commented data'!$C203)</f>
        <v>479.69790649414062</v>
      </c>
      <c r="D249" s="364">
        <f>IF(ISERROR('commented data'!$D203),"",'commented data'!$D203)</f>
        <v>6032.14404296875</v>
      </c>
      <c r="E249" s="364">
        <f>IF(ISERROR('commented data'!$E203),"",'commented data'!$E203)</f>
        <v>9.9513530731201172</v>
      </c>
      <c r="F249" s="357">
        <f t="shared" si="60"/>
        <v>106.64680557250976</v>
      </c>
      <c r="G249" s="362">
        <f t="shared" si="61"/>
        <v>53065.031018405251</v>
      </c>
      <c r="H249" s="359">
        <f>IF(ISERROR('commented data'!$N203),"",'commented data'!$N203)</f>
        <v>15.483935953110922</v>
      </c>
      <c r="I249" s="359">
        <f>IFERROR('commented data'!O203,"")</f>
        <v>16.20481901438643</v>
      </c>
      <c r="J249" s="358">
        <f>IF(ISERROR('commented data'!$P203),"",'commented data'!$P203)</f>
        <v>1</v>
      </c>
      <c r="K249" s="328">
        <f>IF(ISERROR('commented data'!$Q203),"",'commented data'!$Q203)</f>
        <v>1</v>
      </c>
      <c r="L249" s="328">
        <f>IF(ISERROR('commented data'!$R203),"",'commented data'!$R203)</f>
        <v>1</v>
      </c>
      <c r="M249" s="328">
        <f>IF(ISERROR('commented data'!$S203),"",'commented data'!$S203)</f>
        <v>1</v>
      </c>
      <c r="N249" s="366">
        <f t="shared" si="62"/>
        <v>1</v>
      </c>
      <c r="O249" s="367" t="b">
        <f t="shared" si="63"/>
        <v>1</v>
      </c>
      <c r="P249" s="365">
        <f>IF(ISERROR('commented data'!$J203),"",'commented data'!$J203)</f>
        <v>105.59089660644531</v>
      </c>
      <c r="Q249" s="368">
        <f t="shared" ref="Q249:Q312" si="75">IF($O249,IF(AND($K249=1,$L249&gt;(2/3)),IF($J249=1,$P249,""),""),"")</f>
        <v>105.59089660644531</v>
      </c>
      <c r="R249" s="368" t="str">
        <f t="shared" si="64"/>
        <v/>
      </c>
      <c r="S249" s="369">
        <f t="shared" si="65"/>
        <v>105.59089660644531</v>
      </c>
      <c r="T249" s="365">
        <f>IF(ISERROR('commented data'!$M203),"",'commented data'!$M203)</f>
        <v>82172.9921875</v>
      </c>
      <c r="U249" s="370">
        <f t="shared" si="66"/>
        <v>82172.9921875</v>
      </c>
      <c r="V249" s="371">
        <f t="shared" si="67"/>
        <v>82172.9921875</v>
      </c>
      <c r="W249" s="383">
        <f t="shared" si="68"/>
        <v>71490.503203125001</v>
      </c>
      <c r="X249" s="365">
        <f>IF(ISERROR('commented data'!$T203),"",'commented data'!$T203)</f>
        <v>98.376449584960938</v>
      </c>
      <c r="Y249" s="384">
        <f t="shared" si="69"/>
        <v>98.376449584960938</v>
      </c>
      <c r="Z249" s="365">
        <f>IF(ISERROR('commented data'!$U203),"",'commented data'!$U203)</f>
        <v>1012.8469848632812</v>
      </c>
      <c r="AA249" s="385">
        <f t="shared" si="70"/>
        <v>1022.975454711914</v>
      </c>
      <c r="AC249" s="427">
        <f t="shared" si="72"/>
        <v>5.6592160457190648</v>
      </c>
      <c r="AD249" s="428">
        <f t="shared" si="71"/>
        <v>0.3654895023369078</v>
      </c>
      <c r="AE249" s="429">
        <f t="shared" si="73"/>
        <v>9.2912104976630925</v>
      </c>
      <c r="AF249" s="430">
        <f t="shared" si="74"/>
        <v>0.96215171825396795</v>
      </c>
    </row>
    <row r="250" spans="1:32" s="5" customFormat="1" x14ac:dyDescent="0.2">
      <c r="A250" s="363">
        <f>'commented data'!$A204</f>
        <v>41189.375</v>
      </c>
      <c r="B250" s="364">
        <f>IF(ISERROR('commented data'!$B204),"",'commented data'!$B204)</f>
        <v>898.02099609375</v>
      </c>
      <c r="C250" s="364">
        <f>IF(ISERROR('commented data'!$C204),"",'commented data'!$C204)</f>
        <v>476.32308959960937</v>
      </c>
      <c r="D250" s="364">
        <f>IF(ISERROR('commented data'!$D204),"",'commented data'!$D204)</f>
        <v>5986.0458984375</v>
      </c>
      <c r="E250" s="364">
        <f>IF(ISERROR('commented data'!$E204),"",'commented data'!$E204)</f>
        <v>9.9397783279418945</v>
      </c>
      <c r="F250" s="357">
        <f t="shared" ref="F250:F313" si="76">IF(ISERROR(S250*$F$53),"",S250*$F$53)</f>
        <v>104.64064498901368</v>
      </c>
      <c r="G250" s="362">
        <f t="shared" ref="G250:G313" si="77">IF(ISERROR(W250*273.15/(273.15+Y250)*AA250/1013.25),"",W250*273.15/(273.15+Y250)*AA250/1013.25)</f>
        <v>52668.405776758817</v>
      </c>
      <c r="H250" s="359">
        <f>IF(ISERROR('commented data'!$N204),"",'commented data'!$N204)</f>
        <v>15.932036073601338</v>
      </c>
      <c r="I250" s="359">
        <f>IFERROR('commented data'!O204,"")</f>
        <v>16.080980444931402</v>
      </c>
      <c r="J250" s="358">
        <f>IF(ISERROR('commented data'!$P204),"",'commented data'!$P204)</f>
        <v>1</v>
      </c>
      <c r="K250" s="328">
        <f>IF(ISERROR('commented data'!$Q204),"",'commented data'!$Q204)</f>
        <v>1</v>
      </c>
      <c r="L250" s="328">
        <f>IF(ISERROR('commented data'!$R204),"",'commented data'!$R204)</f>
        <v>1</v>
      </c>
      <c r="M250" s="328">
        <f>IF(ISERROR('commented data'!$S204),"",'commented data'!$S204)</f>
        <v>1</v>
      </c>
      <c r="N250" s="366">
        <f t="shared" ref="N250:N313" si="78">IF(ISERROR(F250*G250/1000/1000/H250),"",IF(F250*G250/1000/1000/H250&lt;$J$47,1,0))</f>
        <v>1</v>
      </c>
      <c r="O250" s="367" t="b">
        <f t="shared" ref="O250:O313" si="79">AND(P250&gt;=0,T250&gt;=0)</f>
        <v>1</v>
      </c>
      <c r="P250" s="365">
        <f>IF(ISERROR('commented data'!$J204),"",'commented data'!$J204)</f>
        <v>103.60459899902344</v>
      </c>
      <c r="Q250" s="368">
        <f t="shared" si="75"/>
        <v>103.60459899902344</v>
      </c>
      <c r="R250" s="368" t="str">
        <f t="shared" ref="R250:R313" si="80">IF(K250&lt;1,1,IF(L250&lt;0.666,2,""))</f>
        <v/>
      </c>
      <c r="S250" s="369">
        <f t="shared" ref="S250:S313" si="81">IF(R250=1,IF(J250=1,$Q$53,P250),P250)</f>
        <v>103.60459899902344</v>
      </c>
      <c r="T250" s="365">
        <f>IF(ISERROR('commented data'!$M204),"",'commented data'!$M204)</f>
        <v>81600.0234375</v>
      </c>
      <c r="U250" s="370">
        <f t="shared" ref="U250:U313" si="82">IF(J250=1,IF(T250,IF(M250=1,T250,""),""),"")</f>
        <v>81600.0234375</v>
      </c>
      <c r="V250" s="371">
        <f t="shared" ref="V250:V313" si="83">IF(U250="",IF(J250=1,$U$53,T250),T250)</f>
        <v>81600.0234375</v>
      </c>
      <c r="W250" s="383">
        <f t="shared" ref="W250:W313" si="84">V250*$W$53</f>
        <v>70992.020390624995</v>
      </c>
      <c r="X250" s="365">
        <f>IF(ISERROR('commented data'!$T204),"",'commented data'!$T204)</f>
        <v>98.562019348144531</v>
      </c>
      <c r="Y250" s="384">
        <f t="shared" ref="Y250:Y313" si="85">X250*$Y$53</f>
        <v>98.562019348144531</v>
      </c>
      <c r="Z250" s="365">
        <f>IF(ISERROR('commented data'!$U204),"",'commented data'!$U204)</f>
        <v>1012.8410034179687</v>
      </c>
      <c r="AA250" s="385">
        <f t="shared" ref="AA250:AA313" si="86">Z250*$AA$53</f>
        <v>1022.9694134521485</v>
      </c>
      <c r="AC250" s="427">
        <f t="shared" si="72"/>
        <v>5.511255951023136</v>
      </c>
      <c r="AD250" s="428">
        <f t="shared" ref="AD250:AD313" si="87">IFERROR(IF(AC250/H250&gt;0,AC250/H250,""),"")</f>
        <v>0.34592288930069881</v>
      </c>
      <c r="AE250" s="429">
        <f t="shared" si="73"/>
        <v>9.310777110699302</v>
      </c>
      <c r="AF250" s="430">
        <f t="shared" si="74"/>
        <v>0.9641779397412471</v>
      </c>
    </row>
    <row r="251" spans="1:32" s="5" customFormat="1" x14ac:dyDescent="0.2">
      <c r="A251" s="363">
        <f>'commented data'!$A205</f>
        <v>41189.416666666664</v>
      </c>
      <c r="B251" s="364">
        <f>IF(ISERROR('commented data'!$B205),"",'commented data'!$B205)</f>
        <v>898.0443115234375</v>
      </c>
      <c r="C251" s="364">
        <f>IF(ISERROR('commented data'!$C205),"",'commented data'!$C205)</f>
        <v>473.74490356445312</v>
      </c>
      <c r="D251" s="364">
        <f>IF(ISERROR('commented data'!$D205),"",'commented data'!$D205)</f>
        <v>5930.11083984375</v>
      </c>
      <c r="E251" s="364">
        <f>IF(ISERROR('commented data'!$E205),"",'commented data'!$E205)</f>
        <v>9.9119300842285156</v>
      </c>
      <c r="F251" s="357">
        <f t="shared" si="76"/>
        <v>103.13160148620605</v>
      </c>
      <c r="G251" s="362">
        <f t="shared" si="77"/>
        <v>52329.024686874822</v>
      </c>
      <c r="H251" s="359">
        <f>IF(ISERROR('commented data'!$N205),"",'commented data'!$N205)</f>
        <v>15.296684003738628</v>
      </c>
      <c r="I251" s="359">
        <f>IFERROR('commented data'!O205,"")</f>
        <v>15.930715879858994</v>
      </c>
      <c r="J251" s="358">
        <f>IF(ISERROR('commented data'!$P205),"",'commented data'!$P205)</f>
        <v>1</v>
      </c>
      <c r="K251" s="328">
        <f>IF(ISERROR('commented data'!$Q205),"",'commented data'!$Q205)</f>
        <v>1</v>
      </c>
      <c r="L251" s="328">
        <f>IF(ISERROR('commented data'!$R205),"",'commented data'!$R205)</f>
        <v>1</v>
      </c>
      <c r="M251" s="328">
        <f>IF(ISERROR('commented data'!$S205),"",'commented data'!$S205)</f>
        <v>1</v>
      </c>
      <c r="N251" s="366">
        <f t="shared" si="78"/>
        <v>1</v>
      </c>
      <c r="O251" s="367" t="b">
        <f t="shared" si="79"/>
        <v>1</v>
      </c>
      <c r="P251" s="365">
        <f>IF(ISERROR('commented data'!$J205),"",'commented data'!$J205)</f>
        <v>102.11049652099609</v>
      </c>
      <c r="Q251" s="368">
        <f t="shared" si="75"/>
        <v>102.11049652099609</v>
      </c>
      <c r="R251" s="368" t="str">
        <f t="shared" si="80"/>
        <v/>
      </c>
      <c r="S251" s="369">
        <f t="shared" si="81"/>
        <v>102.11049652099609</v>
      </c>
      <c r="T251" s="365">
        <f>IF(ISERROR('commented data'!$M205),"",'commented data'!$M205)</f>
        <v>81125.5078125</v>
      </c>
      <c r="U251" s="370">
        <f t="shared" si="82"/>
        <v>81125.5078125</v>
      </c>
      <c r="V251" s="371">
        <f t="shared" si="83"/>
        <v>81125.5078125</v>
      </c>
      <c r="W251" s="383">
        <f t="shared" si="84"/>
        <v>70579.191796875006</v>
      </c>
      <c r="X251" s="365">
        <f>IF(ISERROR('commented data'!$T205),"",'commented data'!$T205)</f>
        <v>98.801963806152344</v>
      </c>
      <c r="Y251" s="384">
        <f t="shared" si="85"/>
        <v>98.801963806152344</v>
      </c>
      <c r="Z251" s="365">
        <f>IF(ISERROR('commented data'!$U205),"",'commented data'!$U205)</f>
        <v>1012.85400390625</v>
      </c>
      <c r="AA251" s="385">
        <f t="shared" si="86"/>
        <v>1022.9825439453125</v>
      </c>
      <c r="AC251" s="427">
        <f t="shared" ref="AC251:AC314" si="88">IFERROR(IF(J251&lt;1,"",IF(F251*G251*0.000001&lt;=0,"",F251*G251*0.000001)),"")</f>
        <v>5.396776120168612</v>
      </c>
      <c r="AD251" s="428">
        <f t="shared" si="87"/>
        <v>0.35280692984503031</v>
      </c>
      <c r="AE251" s="429">
        <f t="shared" si="73"/>
        <v>9.3038930701549702</v>
      </c>
      <c r="AF251" s="430">
        <f t="shared" si="74"/>
        <v>0.96346506261507237</v>
      </c>
    </row>
    <row r="252" spans="1:32" s="5" customFormat="1" x14ac:dyDescent="0.2">
      <c r="A252" s="363">
        <f>'commented data'!$A206</f>
        <v>41189.458333333336</v>
      </c>
      <c r="B252" s="364">
        <f>IF(ISERROR('commented data'!$B206),"",'commented data'!$B206)</f>
        <v>898.00732421875</v>
      </c>
      <c r="C252" s="364">
        <f>IF(ISERROR('commented data'!$C206),"",'commented data'!$C206)</f>
        <v>471.97918701171875</v>
      </c>
      <c r="D252" s="364">
        <f>IF(ISERROR('commented data'!$D206),"",'commented data'!$D206)</f>
        <v>5890.6708984375</v>
      </c>
      <c r="E252" s="364">
        <f>IF(ISERROR('commented data'!$E206),"",'commented data'!$E206)</f>
        <v>9.8969888687133789</v>
      </c>
      <c r="F252" s="357">
        <f t="shared" si="76"/>
        <v>101.62417617797851</v>
      </c>
      <c r="G252" s="362">
        <f t="shared" si="77"/>
        <v>52092.079136770728</v>
      </c>
      <c r="H252" s="359">
        <f>IF(ISERROR('commented data'!$N206),"",'commented data'!$N206)</f>
        <v>15.220751104995143</v>
      </c>
      <c r="I252" s="359">
        <f>IFERROR('commented data'!O206,"")</f>
        <v>15.824763981516767</v>
      </c>
      <c r="J252" s="358">
        <f>IF(ISERROR('commented data'!$P206),"",'commented data'!$P206)</f>
        <v>1</v>
      </c>
      <c r="K252" s="328">
        <f>IF(ISERROR('commented data'!$Q206),"",'commented data'!$Q206)</f>
        <v>1</v>
      </c>
      <c r="L252" s="328">
        <f>IF(ISERROR('commented data'!$R206),"",'commented data'!$R206)</f>
        <v>1</v>
      </c>
      <c r="M252" s="328">
        <f>IF(ISERROR('commented data'!$S206),"",'commented data'!$S206)</f>
        <v>1</v>
      </c>
      <c r="N252" s="366">
        <f t="shared" si="78"/>
        <v>1</v>
      </c>
      <c r="O252" s="367" t="b">
        <f t="shared" si="79"/>
        <v>1</v>
      </c>
      <c r="P252" s="365">
        <f>IF(ISERROR('commented data'!$J206),"",'commented data'!$J206)</f>
        <v>100.61799621582031</v>
      </c>
      <c r="Q252" s="368">
        <f t="shared" si="75"/>
        <v>100.61799621582031</v>
      </c>
      <c r="R252" s="368" t="str">
        <f t="shared" si="80"/>
        <v/>
      </c>
      <c r="S252" s="369">
        <f t="shared" si="81"/>
        <v>100.61799621582031</v>
      </c>
      <c r="T252" s="365">
        <f>IF(ISERROR('commented data'!$M206),"",'commented data'!$M206)</f>
        <v>80772.0703125</v>
      </c>
      <c r="U252" s="370">
        <f t="shared" si="82"/>
        <v>80772.0703125</v>
      </c>
      <c r="V252" s="371">
        <f t="shared" si="83"/>
        <v>80772.0703125</v>
      </c>
      <c r="W252" s="383">
        <f t="shared" si="84"/>
        <v>70271.701171875</v>
      </c>
      <c r="X252" s="365">
        <f>IF(ISERROR('commented data'!$T206),"",'commented data'!$T206)</f>
        <v>98.874427795410156</v>
      </c>
      <c r="Y252" s="384">
        <f t="shared" si="85"/>
        <v>98.874427795410156</v>
      </c>
      <c r="Z252" s="365">
        <f>IF(ISERROR('commented data'!$U206),"",'commented data'!$U206)</f>
        <v>1012.8770141601562</v>
      </c>
      <c r="AA252" s="385">
        <f t="shared" si="86"/>
        <v>1023.0057843017578</v>
      </c>
      <c r="AC252" s="427">
        <f t="shared" si="88"/>
        <v>5.2938146276723872</v>
      </c>
      <c r="AD252" s="428">
        <f t="shared" si="87"/>
        <v>0.34780245673520438</v>
      </c>
      <c r="AE252" s="429">
        <f t="shared" si="73"/>
        <v>9.3088975432647967</v>
      </c>
      <c r="AF252" s="430">
        <f t="shared" si="74"/>
        <v>0.96398330105158037</v>
      </c>
    </row>
    <row r="253" spans="1:32" s="5" customFormat="1" x14ac:dyDescent="0.2">
      <c r="A253" s="363">
        <f>'commented data'!$A207</f>
        <v>41189.5</v>
      </c>
      <c r="B253" s="364">
        <f>IF(ISERROR('commented data'!$B207),"",'commented data'!$B207)</f>
        <v>898.0294189453125</v>
      </c>
      <c r="C253" s="364">
        <f>IF(ISERROR('commented data'!$C207),"",'commented data'!$C207)</f>
        <v>469.99630737304687</v>
      </c>
      <c r="D253" s="364">
        <f>IF(ISERROR('commented data'!$D207),"",'commented data'!$D207)</f>
        <v>5846.6748046875</v>
      </c>
      <c r="E253" s="364">
        <f>IF(ISERROR('commented data'!$E207),"",'commented data'!$E207)</f>
        <v>9.874232292175293</v>
      </c>
      <c r="F253" s="357">
        <f t="shared" si="76"/>
        <v>100.23265983581543</v>
      </c>
      <c r="G253" s="362">
        <f t="shared" si="77"/>
        <v>51849.835186292636</v>
      </c>
      <c r="H253" s="359">
        <f>IF(ISERROR('commented data'!$N207),"",'commented data'!$N207)</f>
        <v>15.536791349011473</v>
      </c>
      <c r="I253" s="359">
        <f>IFERROR('commented data'!O207,"")</f>
        <v>15.70657238471799</v>
      </c>
      <c r="J253" s="358">
        <f>IF(ISERROR('commented data'!$P207),"",'commented data'!$P207)</f>
        <v>1</v>
      </c>
      <c r="K253" s="328">
        <f>IF(ISERROR('commented data'!$Q207),"",'commented data'!$Q207)</f>
        <v>1</v>
      </c>
      <c r="L253" s="328">
        <f>IF(ISERROR('commented data'!$R207),"",'commented data'!$R207)</f>
        <v>1</v>
      </c>
      <c r="M253" s="328">
        <f>IF(ISERROR('commented data'!$S207),"",'commented data'!$S207)</f>
        <v>1</v>
      </c>
      <c r="N253" s="366">
        <f t="shared" si="78"/>
        <v>1</v>
      </c>
      <c r="O253" s="367" t="b">
        <f t="shared" si="79"/>
        <v>1</v>
      </c>
      <c r="P253" s="365">
        <f>IF(ISERROR('commented data'!$J207),"",'commented data'!$J207)</f>
        <v>99.240257263183594</v>
      </c>
      <c r="Q253" s="368">
        <f t="shared" si="75"/>
        <v>99.240257263183594</v>
      </c>
      <c r="R253" s="368" t="str">
        <f t="shared" si="80"/>
        <v/>
      </c>
      <c r="S253" s="369">
        <f t="shared" si="81"/>
        <v>99.240257263183594</v>
      </c>
      <c r="T253" s="365">
        <f>IF(ISERROR('commented data'!$M207),"",'commented data'!$M207)</f>
        <v>80400.4375</v>
      </c>
      <c r="U253" s="370">
        <f t="shared" si="82"/>
        <v>80400.4375</v>
      </c>
      <c r="V253" s="371">
        <f t="shared" si="83"/>
        <v>80400.4375</v>
      </c>
      <c r="W253" s="383">
        <f t="shared" si="84"/>
        <v>69948.380625000005</v>
      </c>
      <c r="X253" s="365">
        <f>IF(ISERROR('commented data'!$T207),"",'commented data'!$T207)</f>
        <v>98.893592834472656</v>
      </c>
      <c r="Y253" s="384">
        <f t="shared" si="85"/>
        <v>98.893592834472656</v>
      </c>
      <c r="Z253" s="365">
        <f>IF(ISERROR('commented data'!$U207),"",'commented data'!$U207)</f>
        <v>1012.8790283203125</v>
      </c>
      <c r="AA253" s="385">
        <f t="shared" si="86"/>
        <v>1023.0078186035156</v>
      </c>
      <c r="AC253" s="427">
        <f t="shared" si="88"/>
        <v>5.1970468927707634</v>
      </c>
      <c r="AD253" s="428">
        <f t="shared" si="87"/>
        <v>0.3344993683719274</v>
      </c>
      <c r="AE253" s="429">
        <f t="shared" ref="AE253:AE316" si="89">IFERROR($J$47-AD253,"")</f>
        <v>9.322200631628073</v>
      </c>
      <c r="AF253" s="430">
        <f t="shared" ref="AF253:AF316" si="90">IFERROR(AE253/$J$47,"")</f>
        <v>0.9653609029614747</v>
      </c>
    </row>
    <row r="254" spans="1:32" s="5" customFormat="1" x14ac:dyDescent="0.2">
      <c r="A254" s="363">
        <f>'commented data'!$A208</f>
        <v>41189.541666666664</v>
      </c>
      <c r="B254" s="364">
        <f>IF(ISERROR('commented data'!$B208),"",'commented data'!$B208)</f>
        <v>898.01190185546875</v>
      </c>
      <c r="C254" s="364">
        <f>IF(ISERROR('commented data'!$C208),"",'commented data'!$C208)</f>
        <v>470.60211181640625</v>
      </c>
      <c r="D254" s="364">
        <f>IF(ISERROR('commented data'!$D208),"",'commented data'!$D208)</f>
        <v>5850.23583984375</v>
      </c>
      <c r="E254" s="364">
        <f>IF(ISERROR('commented data'!$E208),"",'commented data'!$E208)</f>
        <v>9.8694705963134766</v>
      </c>
      <c r="F254" s="357">
        <f t="shared" si="76"/>
        <v>100.26448432922363</v>
      </c>
      <c r="G254" s="362">
        <f t="shared" si="77"/>
        <v>51955.833627305234</v>
      </c>
      <c r="H254" s="359">
        <f>IF(ISERROR('commented data'!$N208),"",'commented data'!$N208)</f>
        <v>15.648959871104452</v>
      </c>
      <c r="I254" s="359">
        <f>IFERROR('commented data'!O208,"")</f>
        <v>15.71613878926666</v>
      </c>
      <c r="J254" s="358">
        <f>IF(ISERROR('commented data'!$P208),"",'commented data'!$P208)</f>
        <v>1</v>
      </c>
      <c r="K254" s="328">
        <f>IF(ISERROR('commented data'!$Q208),"",'commented data'!$Q208)</f>
        <v>1</v>
      </c>
      <c r="L254" s="328">
        <f>IF(ISERROR('commented data'!$R208),"",'commented data'!$R208)</f>
        <v>1</v>
      </c>
      <c r="M254" s="328">
        <f>IF(ISERROR('commented data'!$S208),"",'commented data'!$S208)</f>
        <v>1</v>
      </c>
      <c r="N254" s="366">
        <f t="shared" si="78"/>
        <v>1</v>
      </c>
      <c r="O254" s="367" t="b">
        <f t="shared" si="79"/>
        <v>1</v>
      </c>
      <c r="P254" s="365">
        <f>IF(ISERROR('commented data'!$J208),"",'commented data'!$J208)</f>
        <v>99.271766662597656</v>
      </c>
      <c r="Q254" s="368">
        <f t="shared" si="75"/>
        <v>99.271766662597656</v>
      </c>
      <c r="R254" s="368" t="str">
        <f t="shared" si="80"/>
        <v/>
      </c>
      <c r="S254" s="369">
        <f t="shared" si="81"/>
        <v>99.271766662597656</v>
      </c>
      <c r="T254" s="365">
        <f>IF(ISERROR('commented data'!$M208),"",'commented data'!$M208)</f>
        <v>80515.8671875</v>
      </c>
      <c r="U254" s="370">
        <f t="shared" si="82"/>
        <v>80515.8671875</v>
      </c>
      <c r="V254" s="371">
        <f t="shared" si="83"/>
        <v>80515.8671875</v>
      </c>
      <c r="W254" s="383">
        <f t="shared" si="84"/>
        <v>70048.804453125005</v>
      </c>
      <c r="X254" s="365">
        <f>IF(ISERROR('commented data'!$T208),"",'commented data'!$T208)</f>
        <v>98.668327331542969</v>
      </c>
      <c r="Y254" s="384">
        <f t="shared" si="85"/>
        <v>98.668327331542969</v>
      </c>
      <c r="Z254" s="365">
        <f>IF(ISERROR('commented data'!$U208),"",'commented data'!$U208)</f>
        <v>1012.8809814453125</v>
      </c>
      <c r="AA254" s="385">
        <f t="shared" si="86"/>
        <v>1023.0097912597656</v>
      </c>
      <c r="AC254" s="427">
        <f t="shared" si="88"/>
        <v>5.2093248665366954</v>
      </c>
      <c r="AD254" s="428">
        <f t="shared" si="87"/>
        <v>0.33288633298597875</v>
      </c>
      <c r="AE254" s="429">
        <f t="shared" si="89"/>
        <v>9.3238136670140221</v>
      </c>
      <c r="AF254" s="430">
        <f t="shared" si="90"/>
        <v>0.96552794091294347</v>
      </c>
    </row>
    <row r="255" spans="1:32" s="5" customFormat="1" x14ac:dyDescent="0.2">
      <c r="A255" s="363">
        <f>'commented data'!$A209</f>
        <v>41189.583333333336</v>
      </c>
      <c r="B255" s="364">
        <f>IF(ISERROR('commented data'!$B209),"",'commented data'!$B209)</f>
        <v>898.010986328125</v>
      </c>
      <c r="C255" s="364">
        <f>IF(ISERROR('commented data'!$C209),"",'commented data'!$C209)</f>
        <v>470.4639892578125</v>
      </c>
      <c r="D255" s="364">
        <f>IF(ISERROR('commented data'!$D209),"",'commented data'!$D209)</f>
        <v>5848.587890625</v>
      </c>
      <c r="E255" s="364">
        <f>IF(ISERROR('commented data'!$E209),"",'commented data'!$E209)</f>
        <v>9.8694248199462891</v>
      </c>
      <c r="F255" s="357">
        <f t="shared" si="76"/>
        <v>100.95875144958497</v>
      </c>
      <c r="G255" s="362">
        <f t="shared" si="77"/>
        <v>51965.654275288034</v>
      </c>
      <c r="H255" s="359">
        <f>IF(ISERROR('commented data'!$N209),"",'commented data'!$N209)</f>
        <v>15.699423653796112</v>
      </c>
      <c r="I255" s="359">
        <f>IFERROR('commented data'!O209,"")</f>
        <v>15.711711720111063</v>
      </c>
      <c r="J255" s="358">
        <f>IF(ISERROR('commented data'!$P209),"",'commented data'!$P209)</f>
        <v>1</v>
      </c>
      <c r="K255" s="328">
        <f>IF(ISERROR('commented data'!$Q209),"",'commented data'!$Q209)</f>
        <v>1</v>
      </c>
      <c r="L255" s="328">
        <f>IF(ISERROR('commented data'!$R209),"",'commented data'!$R209)</f>
        <v>1</v>
      </c>
      <c r="M255" s="328">
        <f>IF(ISERROR('commented data'!$S209),"",'commented data'!$S209)</f>
        <v>1</v>
      </c>
      <c r="N255" s="366">
        <f t="shared" si="78"/>
        <v>1</v>
      </c>
      <c r="O255" s="367" t="b">
        <f t="shared" si="79"/>
        <v>1</v>
      </c>
      <c r="P255" s="365">
        <f>IF(ISERROR('commented data'!$J209),"",'commented data'!$J209)</f>
        <v>99.959159851074219</v>
      </c>
      <c r="Q255" s="368">
        <f t="shared" si="75"/>
        <v>99.959159851074219</v>
      </c>
      <c r="R255" s="368" t="str">
        <f t="shared" si="80"/>
        <v/>
      </c>
      <c r="S255" s="369">
        <f t="shared" si="81"/>
        <v>99.959159851074219</v>
      </c>
      <c r="T255" s="365">
        <f>IF(ISERROR('commented data'!$M209),"",'commented data'!$M209)</f>
        <v>80502.546875</v>
      </c>
      <c r="U255" s="370">
        <f t="shared" si="82"/>
        <v>80502.546875</v>
      </c>
      <c r="V255" s="371">
        <f t="shared" si="83"/>
        <v>80502.546875</v>
      </c>
      <c r="W255" s="383">
        <f t="shared" si="84"/>
        <v>70037.215781249994</v>
      </c>
      <c r="X255" s="365">
        <f>IF(ISERROR('commented data'!$T209),"",'commented data'!$T209)</f>
        <v>98.53546142578125</v>
      </c>
      <c r="Y255" s="384">
        <f t="shared" si="85"/>
        <v>98.53546142578125</v>
      </c>
      <c r="Z255" s="365">
        <f>IF(ISERROR('commented data'!$U209),"",'commented data'!$U209)</f>
        <v>1012.8779907226562</v>
      </c>
      <c r="AA255" s="385">
        <f t="shared" si="86"/>
        <v>1023.0067706298828</v>
      </c>
      <c r="AC255" s="427">
        <f t="shared" si="88"/>
        <v>5.246387573893867</v>
      </c>
      <c r="AD255" s="428">
        <f t="shared" si="87"/>
        <v>0.33417708124752044</v>
      </c>
      <c r="AE255" s="429">
        <f t="shared" si="89"/>
        <v>9.3225229187524796</v>
      </c>
      <c r="AF255" s="430">
        <f t="shared" si="90"/>
        <v>0.96539427741904371</v>
      </c>
    </row>
    <row r="256" spans="1:32" s="5" customFormat="1" x14ac:dyDescent="0.2">
      <c r="A256" s="363">
        <f>'commented data'!$A210</f>
        <v>41189.625</v>
      </c>
      <c r="B256" s="364">
        <f>IF(ISERROR('commented data'!$B210),"",'commented data'!$B210)</f>
        <v>898.03582763671875</v>
      </c>
      <c r="C256" s="364">
        <f>IF(ISERROR('commented data'!$C210),"",'commented data'!$C210)</f>
        <v>469.4739990234375</v>
      </c>
      <c r="D256" s="364">
        <f>IF(ISERROR('commented data'!$D210),"",'commented data'!$D210)</f>
        <v>5837.94287109375</v>
      </c>
      <c r="E256" s="364">
        <f>IF(ISERROR('commented data'!$E210),"",'commented data'!$E210)</f>
        <v>9.8650379180908203</v>
      </c>
      <c r="F256" s="357">
        <f t="shared" si="76"/>
        <v>100.63874961853027</v>
      </c>
      <c r="G256" s="362">
        <f t="shared" si="77"/>
        <v>51847.381419479971</v>
      </c>
      <c r="H256" s="359">
        <f>IF(ISERROR('commented data'!$N210),"",'commented data'!$N210)</f>
        <v>15.494839996621012</v>
      </c>
      <c r="I256" s="359">
        <f>IFERROR('commented data'!O210,"")</f>
        <v>15.683114820952198</v>
      </c>
      <c r="J256" s="358">
        <f>IF(ISERROR('commented data'!$P210),"",'commented data'!$P210)</f>
        <v>1</v>
      </c>
      <c r="K256" s="328">
        <f>IF(ISERROR('commented data'!$Q210),"",'commented data'!$Q210)</f>
        <v>1</v>
      </c>
      <c r="L256" s="328">
        <f>IF(ISERROR('commented data'!$R210),"",'commented data'!$R210)</f>
        <v>1</v>
      </c>
      <c r="M256" s="328">
        <f>IF(ISERROR('commented data'!$S210),"",'commented data'!$S210)</f>
        <v>1</v>
      </c>
      <c r="N256" s="366">
        <f t="shared" si="78"/>
        <v>1</v>
      </c>
      <c r="O256" s="367" t="b">
        <f t="shared" si="79"/>
        <v>1</v>
      </c>
      <c r="P256" s="365">
        <f>IF(ISERROR('commented data'!$J210),"",'commented data'!$J210)</f>
        <v>99.642326354980469</v>
      </c>
      <c r="Q256" s="368">
        <f t="shared" si="75"/>
        <v>99.642326354980469</v>
      </c>
      <c r="R256" s="368" t="str">
        <f t="shared" si="80"/>
        <v/>
      </c>
      <c r="S256" s="369">
        <f t="shared" si="81"/>
        <v>99.642326354980469</v>
      </c>
      <c r="T256" s="365">
        <f>IF(ISERROR('commented data'!$M210),"",'commented data'!$M210)</f>
        <v>80325.9765625</v>
      </c>
      <c r="U256" s="370">
        <f t="shared" si="82"/>
        <v>80325.9765625</v>
      </c>
      <c r="V256" s="371">
        <f t="shared" si="83"/>
        <v>80325.9765625</v>
      </c>
      <c r="W256" s="383">
        <f t="shared" si="84"/>
        <v>69883.599609375</v>
      </c>
      <c r="X256" s="365">
        <f>IF(ISERROR('commented data'!$T210),"",'commented data'!$T210)</f>
        <v>98.564407348632813</v>
      </c>
      <c r="Y256" s="384">
        <f t="shared" si="85"/>
        <v>98.564407348632813</v>
      </c>
      <c r="Z256" s="365">
        <f>IF(ISERROR('commented data'!$U210),"",'commented data'!$U210)</f>
        <v>1012.8729858398437</v>
      </c>
      <c r="AA256" s="385">
        <f t="shared" si="86"/>
        <v>1023.0017156982422</v>
      </c>
      <c r="AC256" s="427">
        <f t="shared" si="88"/>
        <v>5.2178556370514837</v>
      </c>
      <c r="AD256" s="428">
        <f t="shared" si="87"/>
        <v>0.3367479521046588</v>
      </c>
      <c r="AE256" s="429">
        <f t="shared" si="89"/>
        <v>9.3199520478953417</v>
      </c>
      <c r="AF256" s="430">
        <f t="shared" si="90"/>
        <v>0.96512805077255592</v>
      </c>
    </row>
    <row r="257" spans="1:32" s="5" customFormat="1" x14ac:dyDescent="0.2">
      <c r="A257" s="363">
        <f>'commented data'!$A211</f>
        <v>41189.666666666664</v>
      </c>
      <c r="B257" s="364">
        <f>IF(ISERROR('commented data'!$B211),"",'commented data'!$B211)</f>
        <v>897.972412109375</v>
      </c>
      <c r="C257" s="364">
        <f>IF(ISERROR('commented data'!$C211),"",'commented data'!$C211)</f>
        <v>469.8135986328125</v>
      </c>
      <c r="D257" s="364">
        <f>IF(ISERROR('commented data'!$D211),"",'commented data'!$D211)</f>
        <v>5851.3671875</v>
      </c>
      <c r="E257" s="364">
        <f>IF(ISERROR('commented data'!$E211),"",'commented data'!$E211)</f>
        <v>9.8730325698852539</v>
      </c>
      <c r="F257" s="357">
        <f t="shared" si="76"/>
        <v>101.04544815063477</v>
      </c>
      <c r="G257" s="362">
        <f t="shared" si="77"/>
        <v>51873.164313885209</v>
      </c>
      <c r="H257" s="359">
        <f>IF(ISERROR('commented data'!$N211),"",'commented data'!$N211)</f>
        <v>15.646517952286812</v>
      </c>
      <c r="I257" s="359">
        <f>IFERROR('commented data'!O211,"")</f>
        <v>15.719178054224738</v>
      </c>
      <c r="J257" s="358">
        <f>IF(ISERROR('commented data'!$P211),"",'commented data'!$P211)</f>
        <v>1</v>
      </c>
      <c r="K257" s="328">
        <f>IF(ISERROR('commented data'!$Q211),"",'commented data'!$Q211)</f>
        <v>1</v>
      </c>
      <c r="L257" s="328">
        <f>IF(ISERROR('commented data'!$R211),"",'commented data'!$R211)</f>
        <v>1</v>
      </c>
      <c r="M257" s="328">
        <f>IF(ISERROR('commented data'!$S211),"",'commented data'!$S211)</f>
        <v>1</v>
      </c>
      <c r="N257" s="366">
        <f t="shared" si="78"/>
        <v>1</v>
      </c>
      <c r="O257" s="367" t="b">
        <f t="shared" si="79"/>
        <v>1</v>
      </c>
      <c r="P257" s="365">
        <f>IF(ISERROR('commented data'!$J211),"",'commented data'!$J211)</f>
        <v>100.04499816894531</v>
      </c>
      <c r="Q257" s="368">
        <f t="shared" si="75"/>
        <v>100.04499816894531</v>
      </c>
      <c r="R257" s="368" t="str">
        <f t="shared" si="80"/>
        <v/>
      </c>
      <c r="S257" s="369">
        <f t="shared" si="81"/>
        <v>100.04499816894531</v>
      </c>
      <c r="T257" s="365">
        <f>IF(ISERROR('commented data'!$M211),"",'commented data'!$M211)</f>
        <v>80372.90625</v>
      </c>
      <c r="U257" s="370">
        <f t="shared" si="82"/>
        <v>80372.90625</v>
      </c>
      <c r="V257" s="371">
        <f t="shared" si="83"/>
        <v>80372.90625</v>
      </c>
      <c r="W257" s="383">
        <f t="shared" si="84"/>
        <v>69924.428437499999</v>
      </c>
      <c r="X257" s="365">
        <f>IF(ISERROR('commented data'!$T211),"",'commented data'!$T211)</f>
        <v>98.592681884765625</v>
      </c>
      <c r="Y257" s="384">
        <f t="shared" si="85"/>
        <v>98.592681884765625</v>
      </c>
      <c r="Z257" s="365">
        <f>IF(ISERROR('commented data'!$U211),"",'commented data'!$U211)</f>
        <v>1012.8619995117187</v>
      </c>
      <c r="AA257" s="385">
        <f t="shared" si="86"/>
        <v>1022.990619506836</v>
      </c>
      <c r="AC257" s="427">
        <f t="shared" si="88"/>
        <v>5.2415471350880463</v>
      </c>
      <c r="AD257" s="428">
        <f t="shared" si="87"/>
        <v>0.33499767495054511</v>
      </c>
      <c r="AE257" s="429">
        <f t="shared" si="89"/>
        <v>9.321702325049456</v>
      </c>
      <c r="AF257" s="430">
        <f t="shared" si="90"/>
        <v>0.9653093008014596</v>
      </c>
    </row>
    <row r="258" spans="1:32" s="5" customFormat="1" x14ac:dyDescent="0.2">
      <c r="A258" s="363">
        <f>'commented data'!$A212</f>
        <v>41189.708333333336</v>
      </c>
      <c r="B258" s="364">
        <f>IF(ISERROR('commented data'!$B212),"",'commented data'!$B212)</f>
        <v>897.927490234375</v>
      </c>
      <c r="C258" s="364">
        <f>IF(ISERROR('commented data'!$C212),"",'commented data'!$C212)</f>
        <v>462.85360717773437</v>
      </c>
      <c r="D258" s="364">
        <f>IF(ISERROR('commented data'!$D212),"",'commented data'!$D212)</f>
        <v>5799.51611328125</v>
      </c>
      <c r="E258" s="364">
        <f>IF(ISERROR('commented data'!$E212),"",'commented data'!$E212)</f>
        <v>9.9214267730712891</v>
      </c>
      <c r="F258" s="357">
        <f t="shared" si="76"/>
        <v>100.27598892211914</v>
      </c>
      <c r="G258" s="362">
        <f t="shared" si="77"/>
        <v>51215.518961388167</v>
      </c>
      <c r="H258" s="359">
        <f>IF(ISERROR('commented data'!$N212),"",'commented data'!$N212)</f>
        <v>15.215665905017667</v>
      </c>
      <c r="I258" s="359">
        <f>IFERROR('commented data'!O212,"")</f>
        <v>15.579884750313044</v>
      </c>
      <c r="J258" s="358">
        <f>IF(ISERROR('commented data'!$P212),"",'commented data'!$P212)</f>
        <v>1</v>
      </c>
      <c r="K258" s="328">
        <f>IF(ISERROR('commented data'!$Q212),"",'commented data'!$Q212)</f>
        <v>1</v>
      </c>
      <c r="L258" s="328">
        <f>IF(ISERROR('commented data'!$R212),"",'commented data'!$R212)</f>
        <v>1</v>
      </c>
      <c r="M258" s="328">
        <f>IF(ISERROR('commented data'!$S212),"",'commented data'!$S212)</f>
        <v>1</v>
      </c>
      <c r="N258" s="366">
        <f t="shared" si="78"/>
        <v>1</v>
      </c>
      <c r="O258" s="367" t="b">
        <f t="shared" si="79"/>
        <v>1</v>
      </c>
      <c r="P258" s="365">
        <f>IF(ISERROR('commented data'!$J212),"",'commented data'!$J212)</f>
        <v>99.283157348632812</v>
      </c>
      <c r="Q258" s="368">
        <f t="shared" si="75"/>
        <v>99.283157348632812</v>
      </c>
      <c r="R258" s="368" t="str">
        <f t="shared" si="80"/>
        <v/>
      </c>
      <c r="S258" s="369">
        <f t="shared" si="81"/>
        <v>99.283157348632812</v>
      </c>
      <c r="T258" s="365">
        <f>IF(ISERROR('commented data'!$M212),"",'commented data'!$M212)</f>
        <v>79582.140625</v>
      </c>
      <c r="U258" s="370">
        <f t="shared" si="82"/>
        <v>79582.140625</v>
      </c>
      <c r="V258" s="371">
        <f t="shared" si="83"/>
        <v>79582.140625</v>
      </c>
      <c r="W258" s="383">
        <f t="shared" si="84"/>
        <v>69236.462343749998</v>
      </c>
      <c r="X258" s="365">
        <f>IF(ISERROR('commented data'!$T212),"",'commented data'!$T212)</f>
        <v>99.659500122070313</v>
      </c>
      <c r="Y258" s="384">
        <f t="shared" si="85"/>
        <v>99.659500122070313</v>
      </c>
      <c r="Z258" s="365">
        <f>IF(ISERROR('commented data'!$U212),"",'commented data'!$U212)</f>
        <v>1012.8560180664062</v>
      </c>
      <c r="AA258" s="385">
        <f t="shared" si="86"/>
        <v>1022.9845782470703</v>
      </c>
      <c r="AC258" s="427">
        <f t="shared" si="88"/>
        <v>5.1356868120127421</v>
      </c>
      <c r="AD258" s="428">
        <f t="shared" si="87"/>
        <v>0.33752626037347122</v>
      </c>
      <c r="AE258" s="429">
        <f t="shared" si="89"/>
        <v>9.31917373962653</v>
      </c>
      <c r="AF258" s="430">
        <f t="shared" si="90"/>
        <v>0.96504745302500117</v>
      </c>
    </row>
    <row r="259" spans="1:32" s="5" customFormat="1" x14ac:dyDescent="0.2">
      <c r="A259" s="363">
        <f>'commented data'!$A213</f>
        <v>41189.75</v>
      </c>
      <c r="B259" s="364">
        <f>IF(ISERROR('commented data'!$B213),"",'commented data'!$B213)</f>
        <v>897.98431396484375</v>
      </c>
      <c r="C259" s="364">
        <f>IF(ISERROR('commented data'!$C213),"",'commented data'!$C213)</f>
        <v>462.35861206054687</v>
      </c>
      <c r="D259" s="364">
        <f>IF(ISERROR('commented data'!$D213),"",'commented data'!$D213)</f>
        <v>5819.8408203125</v>
      </c>
      <c r="E259" s="364">
        <f>IF(ISERROR('commented data'!$E213),"",'commented data'!$E213)</f>
        <v>9.9375476837158203</v>
      </c>
      <c r="F259" s="357">
        <f t="shared" si="76"/>
        <v>100.31787704467773</v>
      </c>
      <c r="G259" s="362">
        <f t="shared" si="77"/>
        <v>51098.033019531453</v>
      </c>
      <c r="H259" s="359">
        <f>IF(ISERROR('commented data'!$N213),"",'commented data'!$N213)</f>
        <v>15.422227383615246</v>
      </c>
      <c r="I259" s="359">
        <f>IFERROR('commented data'!O213,"")</f>
        <v>15.634485269898736</v>
      </c>
      <c r="J259" s="358">
        <f>IF(ISERROR('commented data'!$P213),"",'commented data'!$P213)</f>
        <v>1</v>
      </c>
      <c r="K259" s="328">
        <f>IF(ISERROR('commented data'!$Q213),"",'commented data'!$Q213)</f>
        <v>1</v>
      </c>
      <c r="L259" s="328">
        <f>IF(ISERROR('commented data'!$R213),"",'commented data'!$R213)</f>
        <v>1</v>
      </c>
      <c r="M259" s="328">
        <f>IF(ISERROR('commented data'!$S213),"",'commented data'!$S213)</f>
        <v>1</v>
      </c>
      <c r="N259" s="366">
        <f t="shared" si="78"/>
        <v>1</v>
      </c>
      <c r="O259" s="367" t="b">
        <f t="shared" si="79"/>
        <v>1</v>
      </c>
      <c r="P259" s="365">
        <f>IF(ISERROR('commented data'!$J213),"",'commented data'!$J213)</f>
        <v>99.324630737304688</v>
      </c>
      <c r="Q259" s="368">
        <f t="shared" si="75"/>
        <v>99.324630737304688</v>
      </c>
      <c r="R259" s="368" t="str">
        <f t="shared" si="80"/>
        <v/>
      </c>
      <c r="S259" s="369">
        <f t="shared" si="81"/>
        <v>99.324630737304688</v>
      </c>
      <c r="T259" s="365">
        <f>IF(ISERROR('commented data'!$M213),"",'commented data'!$M213)</f>
        <v>79492.34375</v>
      </c>
      <c r="U259" s="370">
        <f t="shared" si="82"/>
        <v>79492.34375</v>
      </c>
      <c r="V259" s="371">
        <f t="shared" si="83"/>
        <v>79492.34375</v>
      </c>
      <c r="W259" s="383">
        <f t="shared" si="84"/>
        <v>69158.339062500003</v>
      </c>
      <c r="X259" s="365">
        <f>IF(ISERROR('commented data'!$T213),"",'commented data'!$T213)</f>
        <v>100.09320068359375</v>
      </c>
      <c r="Y259" s="384">
        <f t="shared" si="85"/>
        <v>100.09320068359375</v>
      </c>
      <c r="Z259" s="365">
        <f>IF(ISERROR('commented data'!$U213),"",'commented data'!$U213)</f>
        <v>1012.8510131835937</v>
      </c>
      <c r="AA259" s="385">
        <f t="shared" si="86"/>
        <v>1022.9795233154297</v>
      </c>
      <c r="AC259" s="427">
        <f t="shared" si="88"/>
        <v>5.1260461936782393</v>
      </c>
      <c r="AD259" s="428">
        <f t="shared" si="87"/>
        <v>0.33238040564258642</v>
      </c>
      <c r="AE259" s="429">
        <f t="shared" si="89"/>
        <v>9.324319594357414</v>
      </c>
      <c r="AF259" s="430">
        <f t="shared" si="90"/>
        <v>0.96558033224159534</v>
      </c>
    </row>
    <row r="260" spans="1:32" s="5" customFormat="1" x14ac:dyDescent="0.2">
      <c r="A260" s="363">
        <f>'commented data'!$A214</f>
        <v>41189.791666666664</v>
      </c>
      <c r="B260" s="364">
        <f>IF(ISERROR('commented data'!$B214),"",'commented data'!$B214)</f>
        <v>897.99371337890625</v>
      </c>
      <c r="C260" s="364">
        <f>IF(ISERROR('commented data'!$C214),"",'commented data'!$C214)</f>
        <v>462.1068115234375</v>
      </c>
      <c r="D260" s="364">
        <f>IF(ISERROR('commented data'!$D214),"",'commented data'!$D214)</f>
        <v>5821.10302734375</v>
      </c>
      <c r="E260" s="364">
        <f>IF(ISERROR('commented data'!$E214),"",'commented data'!$E214)</f>
        <v>9.9427700042724609</v>
      </c>
      <c r="F260" s="357">
        <f t="shared" si="76"/>
        <v>100.01182250976562</v>
      </c>
      <c r="G260" s="362">
        <f t="shared" si="77"/>
        <v>51078.17728734768</v>
      </c>
      <c r="H260" s="359">
        <f>IF(ISERROR('commented data'!$N214),"",'commented data'!$N214)</f>
        <v>15.500873893709649</v>
      </c>
      <c r="I260" s="359">
        <f>IFERROR('commented data'!O214,"")</f>
        <v>15.637876076940875</v>
      </c>
      <c r="J260" s="358">
        <f>IF(ISERROR('commented data'!$P214),"",'commented data'!$P214)</f>
        <v>1</v>
      </c>
      <c r="K260" s="328">
        <f>IF(ISERROR('commented data'!$Q214),"",'commented data'!$Q214)</f>
        <v>1</v>
      </c>
      <c r="L260" s="328">
        <f>IF(ISERROR('commented data'!$R214),"",'commented data'!$R214)</f>
        <v>1</v>
      </c>
      <c r="M260" s="328">
        <f>IF(ISERROR('commented data'!$S214),"",'commented data'!$S214)</f>
        <v>1</v>
      </c>
      <c r="N260" s="366">
        <f t="shared" si="78"/>
        <v>1</v>
      </c>
      <c r="O260" s="367" t="b">
        <f t="shared" si="79"/>
        <v>1</v>
      </c>
      <c r="P260" s="365">
        <f>IF(ISERROR('commented data'!$J214),"",'commented data'!$J214)</f>
        <v>99.0216064453125</v>
      </c>
      <c r="Q260" s="368">
        <f t="shared" si="75"/>
        <v>99.0216064453125</v>
      </c>
      <c r="R260" s="368" t="str">
        <f t="shared" si="80"/>
        <v/>
      </c>
      <c r="S260" s="369">
        <f t="shared" si="81"/>
        <v>99.0216064453125</v>
      </c>
      <c r="T260" s="365">
        <f>IF(ISERROR('commented data'!$M214),"",'commented data'!$M214)</f>
        <v>79491.609375</v>
      </c>
      <c r="U260" s="370">
        <f t="shared" si="82"/>
        <v>79491.609375</v>
      </c>
      <c r="V260" s="371">
        <f t="shared" si="83"/>
        <v>79491.609375</v>
      </c>
      <c r="W260" s="383">
        <f t="shared" si="84"/>
        <v>69157.700156249994</v>
      </c>
      <c r="X260" s="365">
        <f>IF(ISERROR('commented data'!$T214),"",'commented data'!$T214)</f>
        <v>100.23410034179687</v>
      </c>
      <c r="Y260" s="384">
        <f t="shared" si="85"/>
        <v>100.23410034179687</v>
      </c>
      <c r="Z260" s="365">
        <f>IF(ISERROR('commented data'!$U214),"",'commented data'!$U214)</f>
        <v>1012.8489990234375</v>
      </c>
      <c r="AA260" s="385">
        <f t="shared" si="86"/>
        <v>1022.9774890136719</v>
      </c>
      <c r="AC260" s="427">
        <f t="shared" si="88"/>
        <v>5.1084216009845571</v>
      </c>
      <c r="AD260" s="428">
        <f t="shared" si="87"/>
        <v>0.32955700665738508</v>
      </c>
      <c r="AE260" s="429">
        <f t="shared" si="89"/>
        <v>9.3271429933426155</v>
      </c>
      <c r="AF260" s="430">
        <f t="shared" si="90"/>
        <v>0.96587270944966863</v>
      </c>
    </row>
    <row r="261" spans="1:32" s="5" customFormat="1" x14ac:dyDescent="0.2">
      <c r="A261" s="363">
        <f>'commented data'!$A215</f>
        <v>41189.833333333336</v>
      </c>
      <c r="B261" s="364">
        <f>IF(ISERROR('commented data'!$B215),"",'commented data'!$B215)</f>
        <v>897.95819091796875</v>
      </c>
      <c r="C261" s="364">
        <f>IF(ISERROR('commented data'!$C215),"",'commented data'!$C215)</f>
        <v>462.97509765625</v>
      </c>
      <c r="D261" s="364">
        <f>IF(ISERROR('commented data'!$D215),"",'commented data'!$D215)</f>
        <v>5834.755859375</v>
      </c>
      <c r="E261" s="364">
        <f>IF(ISERROR('commented data'!$E215),"",'commented data'!$E215)</f>
        <v>9.9438495635986328</v>
      </c>
      <c r="F261" s="357">
        <f t="shared" si="76"/>
        <v>100.48272483825684</v>
      </c>
      <c r="G261" s="362">
        <f t="shared" si="77"/>
        <v>51167.346757300904</v>
      </c>
      <c r="H261" s="359">
        <f>IF(ISERROR('commented data'!$N215),"",'commented data'!$N215)</f>
        <v>15.275331340522971</v>
      </c>
      <c r="I261" s="359">
        <f>IFERROR('commented data'!O215,"")</f>
        <v>15.674553197136323</v>
      </c>
      <c r="J261" s="358">
        <f>IF(ISERROR('commented data'!$P215),"",'commented data'!$P215)</f>
        <v>1</v>
      </c>
      <c r="K261" s="328">
        <f>IF(ISERROR('commented data'!$Q215),"",'commented data'!$Q215)</f>
        <v>1</v>
      </c>
      <c r="L261" s="328">
        <f>IF(ISERROR('commented data'!$R215),"",'commented data'!$R215)</f>
        <v>1</v>
      </c>
      <c r="M261" s="328">
        <f>IF(ISERROR('commented data'!$S215),"",'commented data'!$S215)</f>
        <v>1</v>
      </c>
      <c r="N261" s="366">
        <f t="shared" si="78"/>
        <v>1</v>
      </c>
      <c r="O261" s="367" t="b">
        <f t="shared" si="79"/>
        <v>1</v>
      </c>
      <c r="P261" s="365">
        <f>IF(ISERROR('commented data'!$J215),"",'commented data'!$J215)</f>
        <v>99.487846374511719</v>
      </c>
      <c r="Q261" s="368">
        <f t="shared" si="75"/>
        <v>99.487846374511719</v>
      </c>
      <c r="R261" s="368" t="str">
        <f t="shared" si="80"/>
        <v/>
      </c>
      <c r="S261" s="369">
        <f t="shared" si="81"/>
        <v>99.487846374511719</v>
      </c>
      <c r="T261" s="365">
        <f>IF(ISERROR('commented data'!$M215),"",'commented data'!$M215)</f>
        <v>79636.4375</v>
      </c>
      <c r="U261" s="370">
        <f t="shared" si="82"/>
        <v>79636.4375</v>
      </c>
      <c r="V261" s="371">
        <f t="shared" si="83"/>
        <v>79636.4375</v>
      </c>
      <c r="W261" s="383">
        <f t="shared" si="84"/>
        <v>69283.700624999998</v>
      </c>
      <c r="X261" s="365">
        <f>IF(ISERROR('commented data'!$T215),"",'commented data'!$T215)</f>
        <v>100.26249694824219</v>
      </c>
      <c r="Y261" s="384">
        <f t="shared" si="85"/>
        <v>100.26249694824219</v>
      </c>
      <c r="Z261" s="365">
        <f>IF(ISERROR('commented data'!$U215),"",'commented data'!$U215)</f>
        <v>1012.8489990234375</v>
      </c>
      <c r="AA261" s="385">
        <f t="shared" si="86"/>
        <v>1022.9774890136719</v>
      </c>
      <c r="AC261" s="427">
        <f t="shared" si="88"/>
        <v>5.1414344249175405</v>
      </c>
      <c r="AD261" s="428">
        <f t="shared" si="87"/>
        <v>0.33658415063496205</v>
      </c>
      <c r="AE261" s="429">
        <f t="shared" si="89"/>
        <v>9.3201158493650382</v>
      </c>
      <c r="AF261" s="430">
        <f t="shared" si="90"/>
        <v>0.96514501324106972</v>
      </c>
    </row>
    <row r="262" spans="1:32" s="5" customFormat="1" x14ac:dyDescent="0.2">
      <c r="A262" s="363">
        <f>'commented data'!$A216</f>
        <v>41189.875</v>
      </c>
      <c r="B262" s="364">
        <f>IF(ISERROR('commented data'!$B216),"",'commented data'!$B216)</f>
        <v>897.96771240234375</v>
      </c>
      <c r="C262" s="364">
        <f>IF(ISERROR('commented data'!$C216),"",'commented data'!$C216)</f>
        <v>465.03091430664062</v>
      </c>
      <c r="D262" s="364">
        <f>IF(ISERROR('commented data'!$D216),"",'commented data'!$D216)</f>
        <v>5866.98193359375</v>
      </c>
      <c r="E262" s="364">
        <f>IF(ISERROR('commented data'!$E216),"",'commented data'!$E216)</f>
        <v>9.957148551940918</v>
      </c>
      <c r="F262" s="357">
        <f t="shared" si="76"/>
        <v>101.50449142456054</v>
      </c>
      <c r="G262" s="362">
        <f t="shared" si="77"/>
        <v>51416.860906420137</v>
      </c>
      <c r="H262" s="359">
        <f>IF(ISERROR('commented data'!$N216),"",'commented data'!$N216)</f>
        <v>15.152280917878233</v>
      </c>
      <c r="I262" s="359">
        <f>IFERROR('commented data'!O216,"")</f>
        <v>15.761125682232688</v>
      </c>
      <c r="J262" s="358">
        <f>IF(ISERROR('commented data'!$P216),"",'commented data'!$P216)</f>
        <v>1</v>
      </c>
      <c r="K262" s="328">
        <f>IF(ISERROR('commented data'!$Q216),"",'commented data'!$Q216)</f>
        <v>1</v>
      </c>
      <c r="L262" s="328">
        <f>IF(ISERROR('commented data'!$R216),"",'commented data'!$R216)</f>
        <v>1</v>
      </c>
      <c r="M262" s="328">
        <f>IF(ISERROR('commented data'!$S216),"",'commented data'!$S216)</f>
        <v>1</v>
      </c>
      <c r="N262" s="366">
        <f t="shared" si="78"/>
        <v>1</v>
      </c>
      <c r="O262" s="367" t="b">
        <f t="shared" si="79"/>
        <v>1</v>
      </c>
      <c r="P262" s="365">
        <f>IF(ISERROR('commented data'!$J216),"",'commented data'!$J216)</f>
        <v>100.49949645996094</v>
      </c>
      <c r="Q262" s="368">
        <f t="shared" si="75"/>
        <v>100.49949645996094</v>
      </c>
      <c r="R262" s="368" t="str">
        <f t="shared" si="80"/>
        <v/>
      </c>
      <c r="S262" s="369">
        <f t="shared" si="81"/>
        <v>100.49949645996094</v>
      </c>
      <c r="T262" s="365">
        <f>IF(ISERROR('commented data'!$M216),"",'commented data'!$M216)</f>
        <v>79999.7265625</v>
      </c>
      <c r="U262" s="370">
        <f t="shared" si="82"/>
        <v>79999.7265625</v>
      </c>
      <c r="V262" s="371">
        <f t="shared" si="83"/>
        <v>79999.7265625</v>
      </c>
      <c r="W262" s="383">
        <f t="shared" si="84"/>
        <v>69599.762109375006</v>
      </c>
      <c r="X262" s="365">
        <f>IF(ISERROR('commented data'!$T216),"",'commented data'!$T216)</f>
        <v>100.14669799804687</v>
      </c>
      <c r="Y262" s="384">
        <f t="shared" si="85"/>
        <v>100.14669799804687</v>
      </c>
      <c r="Z262" s="365">
        <f>IF(ISERROR('commented data'!$U216),"",'commented data'!$U216)</f>
        <v>1012.8519897460937</v>
      </c>
      <c r="AA262" s="385">
        <f t="shared" si="86"/>
        <v>1022.9805096435547</v>
      </c>
      <c r="AC262" s="427">
        <f t="shared" si="88"/>
        <v>5.2190423169535443</v>
      </c>
      <c r="AD262" s="428">
        <f t="shared" si="87"/>
        <v>0.34443938475266628</v>
      </c>
      <c r="AE262" s="429">
        <f t="shared" si="89"/>
        <v>9.3122606152473342</v>
      </c>
      <c r="AF262" s="430">
        <f t="shared" si="90"/>
        <v>0.96433156412100751</v>
      </c>
    </row>
    <row r="263" spans="1:32" s="5" customFormat="1" x14ac:dyDescent="0.2">
      <c r="A263" s="363">
        <f>'commented data'!$A217</f>
        <v>41189.916666666664</v>
      </c>
      <c r="B263" s="364">
        <f>IF(ISERROR('commented data'!$B217),"",'commented data'!$B217)</f>
        <v>898.0006103515625</v>
      </c>
      <c r="C263" s="364">
        <f>IF(ISERROR('commented data'!$C217),"",'commented data'!$C217)</f>
        <v>466.67520141601562</v>
      </c>
      <c r="D263" s="364">
        <f>IF(ISERROR('commented data'!$D217),"",'commented data'!$D217)</f>
        <v>5893.00390625</v>
      </c>
      <c r="E263" s="364">
        <f>IF(ISERROR('commented data'!$E217),"",'commented data'!$E217)</f>
        <v>9.9683990478515625</v>
      </c>
      <c r="F263" s="357">
        <f t="shared" si="76"/>
        <v>102.13120277404785</v>
      </c>
      <c r="G263" s="362">
        <f t="shared" si="77"/>
        <v>51605.821323970355</v>
      </c>
      <c r="H263" s="359">
        <f>IF(ISERROR('commented data'!$N217),"",'commented data'!$N217)</f>
        <v>15.320705141463186</v>
      </c>
      <c r="I263" s="359">
        <f>IFERROR('commented data'!O217,"")</f>
        <v>15.831031399716901</v>
      </c>
      <c r="J263" s="358">
        <f>IF(ISERROR('commented data'!$P217),"",'commented data'!$P217)</f>
        <v>1</v>
      </c>
      <c r="K263" s="328">
        <f>IF(ISERROR('commented data'!$Q217),"",'commented data'!$Q217)</f>
        <v>1</v>
      </c>
      <c r="L263" s="328">
        <f>IF(ISERROR('commented data'!$R217),"",'commented data'!$R217)</f>
        <v>1</v>
      </c>
      <c r="M263" s="328">
        <f>IF(ISERROR('commented data'!$S217),"",'commented data'!$S217)</f>
        <v>1</v>
      </c>
      <c r="N263" s="366">
        <f t="shared" si="78"/>
        <v>1</v>
      </c>
      <c r="O263" s="367" t="b">
        <f t="shared" si="79"/>
        <v>1</v>
      </c>
      <c r="P263" s="365">
        <f>IF(ISERROR('commented data'!$J217),"",'commented data'!$J217)</f>
        <v>101.12000274658203</v>
      </c>
      <c r="Q263" s="368">
        <f t="shared" si="75"/>
        <v>101.12000274658203</v>
      </c>
      <c r="R263" s="368" t="str">
        <f t="shared" si="80"/>
        <v/>
      </c>
      <c r="S263" s="369">
        <f t="shared" si="81"/>
        <v>101.12000274658203</v>
      </c>
      <c r="T263" s="365">
        <f>IF(ISERROR('commented data'!$M217),"",'commented data'!$M217)</f>
        <v>80298.90625</v>
      </c>
      <c r="U263" s="370">
        <f t="shared" si="82"/>
        <v>80298.90625</v>
      </c>
      <c r="V263" s="371">
        <f t="shared" si="83"/>
        <v>80298.90625</v>
      </c>
      <c r="W263" s="383">
        <f t="shared" si="84"/>
        <v>69860.048437499994</v>
      </c>
      <c r="X263" s="365">
        <f>IF(ISERROR('commented data'!$T217),"",'commented data'!$T217)</f>
        <v>100.17150115966797</v>
      </c>
      <c r="Y263" s="384">
        <f t="shared" si="85"/>
        <v>100.17150115966797</v>
      </c>
      <c r="Z263" s="365">
        <f>IF(ISERROR('commented data'!$U217),"",'commented data'!$U217)</f>
        <v>1012.85400390625</v>
      </c>
      <c r="AA263" s="385">
        <f t="shared" si="86"/>
        <v>1022.9825439453125</v>
      </c>
      <c r="AC263" s="427">
        <f t="shared" si="88"/>
        <v>5.2705646019596983</v>
      </c>
      <c r="AD263" s="428">
        <f t="shared" si="87"/>
        <v>0.3440157977909063</v>
      </c>
      <c r="AE263" s="429">
        <f t="shared" si="89"/>
        <v>9.3126842022090948</v>
      </c>
      <c r="AF263" s="430">
        <f t="shared" si="90"/>
        <v>0.96437542868776016</v>
      </c>
    </row>
    <row r="264" spans="1:32" s="5" customFormat="1" x14ac:dyDescent="0.2">
      <c r="A264" s="363">
        <f>'commented data'!$A218</f>
        <v>41189.958333333336</v>
      </c>
      <c r="B264" s="364">
        <f>IF(ISERROR('commented data'!$B218),"",'commented data'!$B218)</f>
        <v>898.00738525390625</v>
      </c>
      <c r="C264" s="364">
        <f>IF(ISERROR('commented data'!$C218),"",'commented data'!$C218)</f>
        <v>468.544189453125</v>
      </c>
      <c r="D264" s="364">
        <f>IF(ISERROR('commented data'!$D218),"",'commented data'!$D218)</f>
        <v>5916.48486328125</v>
      </c>
      <c r="E264" s="364">
        <f>IF(ISERROR('commented data'!$E218),"",'commented data'!$E218)</f>
        <v>9.9768266677856445</v>
      </c>
      <c r="F264" s="357">
        <f t="shared" si="76"/>
        <v>103.13130096435548</v>
      </c>
      <c r="G264" s="362">
        <f t="shared" si="77"/>
        <v>51764.443595865494</v>
      </c>
      <c r="H264" s="359">
        <f>IF(ISERROR('commented data'!$N218),"",'commented data'!$N218)</f>
        <v>15.234551721909375</v>
      </c>
      <c r="I264" s="359">
        <f>IFERROR('commented data'!O218,"")</f>
        <v>15.894110904494228</v>
      </c>
      <c r="J264" s="358">
        <f>IF(ISERROR('commented data'!$P218),"",'commented data'!$P218)</f>
        <v>1</v>
      </c>
      <c r="K264" s="328">
        <f>IF(ISERROR('commented data'!$Q218),"",'commented data'!$Q218)</f>
        <v>1</v>
      </c>
      <c r="L264" s="328">
        <f>IF(ISERROR('commented data'!$R218),"",'commented data'!$R218)</f>
        <v>1</v>
      </c>
      <c r="M264" s="328">
        <f>IF(ISERROR('commented data'!$S218),"",'commented data'!$S218)</f>
        <v>1</v>
      </c>
      <c r="N264" s="366">
        <f t="shared" si="78"/>
        <v>1</v>
      </c>
      <c r="O264" s="367" t="b">
        <f t="shared" si="79"/>
        <v>1</v>
      </c>
      <c r="P264" s="365">
        <f>IF(ISERROR('commented data'!$J218),"",'commented data'!$J218)</f>
        <v>102.11019897460937</v>
      </c>
      <c r="Q264" s="368">
        <f t="shared" si="75"/>
        <v>102.11019897460937</v>
      </c>
      <c r="R264" s="368" t="str">
        <f t="shared" si="80"/>
        <v/>
      </c>
      <c r="S264" s="369">
        <f t="shared" si="81"/>
        <v>102.11019897460937</v>
      </c>
      <c r="T264" s="365">
        <f>IF(ISERROR('commented data'!$M218),"",'commented data'!$M218)</f>
        <v>80534.09375</v>
      </c>
      <c r="U264" s="370">
        <f t="shared" si="82"/>
        <v>80534.09375</v>
      </c>
      <c r="V264" s="371">
        <f t="shared" si="83"/>
        <v>80534.09375</v>
      </c>
      <c r="W264" s="383">
        <f t="shared" si="84"/>
        <v>70064.661562499998</v>
      </c>
      <c r="X264" s="365">
        <f>IF(ISERROR('commented data'!$T218),"",'commented data'!$T218)</f>
        <v>100.11759948730469</v>
      </c>
      <c r="Y264" s="384">
        <f t="shared" si="85"/>
        <v>100.11759948730469</v>
      </c>
      <c r="Z264" s="365">
        <f>IF(ISERROR('commented data'!$U218),"",'commented data'!$U218)</f>
        <v>1012.85400390625</v>
      </c>
      <c r="AA264" s="385">
        <f t="shared" si="86"/>
        <v>1022.9825439453125</v>
      </c>
      <c r="AC264" s="427">
        <f t="shared" si="88"/>
        <v>5.3385344117376077</v>
      </c>
      <c r="AD264" s="428">
        <f t="shared" si="87"/>
        <v>0.35042280922910668</v>
      </c>
      <c r="AE264" s="429">
        <f t="shared" si="89"/>
        <v>9.3062771907708939</v>
      </c>
      <c r="AF264" s="430">
        <f t="shared" si="90"/>
        <v>0.96371195033198642</v>
      </c>
    </row>
    <row r="265" spans="1:32" s="5" customFormat="1" x14ac:dyDescent="0.2">
      <c r="A265" s="363">
        <f>'commented data'!$A219</f>
        <v>41190</v>
      </c>
      <c r="B265" s="364">
        <f>IF(ISERROR('commented data'!$B219),"",'commented data'!$B219)</f>
        <v>897.92828369140625</v>
      </c>
      <c r="C265" s="364">
        <f>IF(ISERROR('commented data'!$C219),"",'commented data'!$C219)</f>
        <v>468.54489135742187</v>
      </c>
      <c r="D265" s="364">
        <f>IF(ISERROR('commented data'!$D219),"",'commented data'!$D219)</f>
        <v>5922.3837890625</v>
      </c>
      <c r="E265" s="364">
        <f>IF(ISERROR('commented data'!$E219),"",'commented data'!$E219)</f>
        <v>9.9943180084228516</v>
      </c>
      <c r="F265" s="357">
        <f t="shared" si="76"/>
        <v>103.15877174377441</v>
      </c>
      <c r="G265" s="362">
        <f t="shared" si="77"/>
        <v>51834.038055950157</v>
      </c>
      <c r="H265" s="359">
        <f>IF(ISERROR('commented data'!$N219),"",'commented data'!$N219)</f>
        <v>15.37516175437384</v>
      </c>
      <c r="I265" s="359">
        <f>IFERROR('commented data'!O219,"")</f>
        <v>15.909957844484977</v>
      </c>
      <c r="J265" s="358">
        <f>IF(ISERROR('commented data'!$P219),"",'commented data'!$P219)</f>
        <v>1</v>
      </c>
      <c r="K265" s="328">
        <f>IF(ISERROR('commented data'!$Q219),"",'commented data'!$Q219)</f>
        <v>1</v>
      </c>
      <c r="L265" s="328">
        <f>IF(ISERROR('commented data'!$R219),"",'commented data'!$R219)</f>
        <v>1</v>
      </c>
      <c r="M265" s="328">
        <f>IF(ISERROR('commented data'!$S219),"",'commented data'!$S219)</f>
        <v>1</v>
      </c>
      <c r="N265" s="366">
        <f t="shared" si="78"/>
        <v>1</v>
      </c>
      <c r="O265" s="367" t="b">
        <f t="shared" si="79"/>
        <v>1</v>
      </c>
      <c r="P265" s="365">
        <f>IF(ISERROR('commented data'!$J219),"",'commented data'!$J219)</f>
        <v>102.13739776611328</v>
      </c>
      <c r="Q265" s="368">
        <f t="shared" si="75"/>
        <v>102.13739776611328</v>
      </c>
      <c r="R265" s="368" t="str">
        <f t="shared" si="80"/>
        <v/>
      </c>
      <c r="S265" s="369">
        <f t="shared" si="81"/>
        <v>102.13739776611328</v>
      </c>
      <c r="T265" s="365">
        <f>IF(ISERROR('commented data'!$M219),"",'commented data'!$M219)</f>
        <v>80672.6484375</v>
      </c>
      <c r="U265" s="370">
        <f t="shared" si="82"/>
        <v>80672.6484375</v>
      </c>
      <c r="V265" s="371">
        <f t="shared" si="83"/>
        <v>80672.6484375</v>
      </c>
      <c r="W265" s="383">
        <f t="shared" si="84"/>
        <v>70185.204140625006</v>
      </c>
      <c r="X265" s="365">
        <f>IF(ISERROR('commented data'!$T219),"",'commented data'!$T219)</f>
        <v>100.25740051269531</v>
      </c>
      <c r="Y265" s="384">
        <f t="shared" si="85"/>
        <v>100.25740051269531</v>
      </c>
      <c r="Z265" s="365">
        <f>IF(ISERROR('commented data'!$U219),"",'commented data'!$U219)</f>
        <v>1012.85302734375</v>
      </c>
      <c r="AA265" s="385">
        <f t="shared" si="86"/>
        <v>1022.9815576171875</v>
      </c>
      <c r="AC265" s="427">
        <f t="shared" si="88"/>
        <v>5.3471357003718776</v>
      </c>
      <c r="AD265" s="428">
        <f t="shared" si="87"/>
        <v>0.34777752493242903</v>
      </c>
      <c r="AE265" s="429">
        <f t="shared" si="89"/>
        <v>9.3089224750675719</v>
      </c>
      <c r="AF265" s="430">
        <f t="shared" si="90"/>
        <v>0.96398588286553077</v>
      </c>
    </row>
    <row r="266" spans="1:32" s="5" customFormat="1" x14ac:dyDescent="0.2">
      <c r="A266" s="363">
        <f>'commented data'!$A220</f>
        <v>41190.041666666664</v>
      </c>
      <c r="B266" s="364">
        <f>IF(ISERROR('commented data'!$B220),"",'commented data'!$B220)</f>
        <v>897.95318603515625</v>
      </c>
      <c r="C266" s="364">
        <f>IF(ISERROR('commented data'!$C220),"",'commented data'!$C220)</f>
        <v>462.4464111328125</v>
      </c>
      <c r="D266" s="364">
        <f>IF(ISERROR('commented data'!$D220),"",'commented data'!$D220)</f>
        <v>5896.97119140625</v>
      </c>
      <c r="E266" s="364">
        <f>IF(ISERROR('commented data'!$E220),"",'commented data'!$E220)</f>
        <v>10.039819717407227</v>
      </c>
      <c r="F266" s="357">
        <f t="shared" si="76"/>
        <v>102.69255447387695</v>
      </c>
      <c r="G266" s="362">
        <f t="shared" si="77"/>
        <v>51279.136714071174</v>
      </c>
      <c r="H266" s="359">
        <f>IF(ISERROR('commented data'!$N220),"",'commented data'!$N220)</f>
        <v>16.06847243359778</v>
      </c>
      <c r="I266" s="359">
        <f>IFERROR('commented data'!O220,"")</f>
        <v>15.841689158795189</v>
      </c>
      <c r="J266" s="358">
        <f>IF(ISERROR('commented data'!$P220),"",'commented data'!$P220)</f>
        <v>1</v>
      </c>
      <c r="K266" s="328">
        <f>IF(ISERROR('commented data'!$Q220),"",'commented data'!$Q220)</f>
        <v>1</v>
      </c>
      <c r="L266" s="328">
        <f>IF(ISERROR('commented data'!$R220),"",'commented data'!$R220)</f>
        <v>1</v>
      </c>
      <c r="M266" s="328">
        <f>IF(ISERROR('commented data'!$S220),"",'commented data'!$S220)</f>
        <v>1</v>
      </c>
      <c r="N266" s="366">
        <f t="shared" si="78"/>
        <v>1</v>
      </c>
      <c r="O266" s="367" t="b">
        <f t="shared" si="79"/>
        <v>1</v>
      </c>
      <c r="P266" s="365">
        <f>IF(ISERROR('commented data'!$J220),"",'commented data'!$J220)</f>
        <v>101.67579650878906</v>
      </c>
      <c r="Q266" s="368">
        <f t="shared" si="75"/>
        <v>101.67579650878906</v>
      </c>
      <c r="R266" s="368" t="str">
        <f t="shared" si="80"/>
        <v/>
      </c>
      <c r="S266" s="369">
        <f t="shared" si="81"/>
        <v>101.67579650878906</v>
      </c>
      <c r="T266" s="365">
        <f>IF(ISERROR('commented data'!$M220),"",'commented data'!$M220)</f>
        <v>80050.546875</v>
      </c>
      <c r="U266" s="370">
        <f t="shared" si="82"/>
        <v>80050.546875</v>
      </c>
      <c r="V266" s="371">
        <f t="shared" si="83"/>
        <v>80050.546875</v>
      </c>
      <c r="W266" s="383">
        <f t="shared" si="84"/>
        <v>69643.975781250003</v>
      </c>
      <c r="X266" s="365">
        <f>IF(ISERROR('commented data'!$T220),"",'commented data'!$T220)</f>
        <v>101.38670349121094</v>
      </c>
      <c r="Y266" s="384">
        <f t="shared" si="85"/>
        <v>101.38670349121094</v>
      </c>
      <c r="Z266" s="365">
        <f>IF(ISERROR('commented data'!$U220),"",'commented data'!$U220)</f>
        <v>1012.8510131835937</v>
      </c>
      <c r="AA266" s="385">
        <f t="shared" si="86"/>
        <v>1022.9795233154297</v>
      </c>
      <c r="AC266" s="427">
        <f t="shared" si="88"/>
        <v>5.2659855403831379</v>
      </c>
      <c r="AD266" s="428">
        <f t="shared" si="87"/>
        <v>0.32772160279358103</v>
      </c>
      <c r="AE266" s="429">
        <f t="shared" si="89"/>
        <v>9.32897839720642</v>
      </c>
      <c r="AF266" s="430">
        <f t="shared" si="90"/>
        <v>0.96606277477879809</v>
      </c>
    </row>
    <row r="267" spans="1:32" s="5" customFormat="1" x14ac:dyDescent="0.2">
      <c r="A267" s="363">
        <f>'commented data'!$A221</f>
        <v>41190.083333333336</v>
      </c>
      <c r="B267" s="364">
        <f>IF(ISERROR('commented data'!$B221),"",'commented data'!$B221)</f>
        <v>898.0487060546875</v>
      </c>
      <c r="C267" s="364">
        <f>IF(ISERROR('commented data'!$C221),"",'commented data'!$C221)</f>
        <v>463.8258056640625</v>
      </c>
      <c r="D267" s="364">
        <f>IF(ISERROR('commented data'!$D221),"",'commented data'!$D221)</f>
        <v>5914.0830078125</v>
      </c>
      <c r="E267" s="364">
        <f>IF(ISERROR('commented data'!$E221),"",'commented data'!$E221)</f>
        <v>10.028189659118652</v>
      </c>
      <c r="F267" s="357">
        <f t="shared" si="76"/>
        <v>102.76780052185059</v>
      </c>
      <c r="G267" s="362">
        <f t="shared" si="77"/>
        <v>51322.861429488687</v>
      </c>
      <c r="H267" s="359">
        <f>IF(ISERROR('commented data'!$N221),"",'commented data'!$N221)</f>
        <v>15.225662819115678</v>
      </c>
      <c r="I267" s="359">
        <f>IFERROR('commented data'!O221,"")</f>
        <v>15.88765853318271</v>
      </c>
      <c r="J267" s="358">
        <f>IF(ISERROR('commented data'!$P221),"",'commented data'!$P221)</f>
        <v>1</v>
      </c>
      <c r="K267" s="328">
        <f>IF(ISERROR('commented data'!$Q221),"",'commented data'!$Q221)</f>
        <v>1</v>
      </c>
      <c r="L267" s="328">
        <f>IF(ISERROR('commented data'!$R221),"",'commented data'!$R221)</f>
        <v>1</v>
      </c>
      <c r="M267" s="328">
        <f>IF(ISERROR('commented data'!$S221),"",'commented data'!$S221)</f>
        <v>1</v>
      </c>
      <c r="N267" s="366">
        <f t="shared" si="78"/>
        <v>1</v>
      </c>
      <c r="O267" s="367" t="b">
        <f t="shared" si="79"/>
        <v>1</v>
      </c>
      <c r="P267" s="365">
        <f>IF(ISERROR('commented data'!$J221),"",'commented data'!$J221)</f>
        <v>101.75029754638672</v>
      </c>
      <c r="Q267" s="368">
        <f t="shared" si="75"/>
        <v>101.75029754638672</v>
      </c>
      <c r="R267" s="368" t="str">
        <f t="shared" si="80"/>
        <v/>
      </c>
      <c r="S267" s="369">
        <f t="shared" si="81"/>
        <v>101.75029754638672</v>
      </c>
      <c r="T267" s="365">
        <f>IF(ISERROR('commented data'!$M221),"",'commented data'!$M221)</f>
        <v>80138.40625</v>
      </c>
      <c r="U267" s="370">
        <f t="shared" si="82"/>
        <v>80138.40625</v>
      </c>
      <c r="V267" s="371">
        <f t="shared" si="83"/>
        <v>80138.40625</v>
      </c>
      <c r="W267" s="383">
        <f t="shared" si="84"/>
        <v>69720.413437499999</v>
      </c>
      <c r="X267" s="365">
        <f>IF(ISERROR('commented data'!$T221),"",'commented data'!$T221)</f>
        <v>101.47869873046875</v>
      </c>
      <c r="Y267" s="384">
        <f t="shared" si="85"/>
        <v>101.47869873046875</v>
      </c>
      <c r="Z267" s="365">
        <f>IF(ISERROR('commented data'!$U221),"",'commented data'!$U221)</f>
        <v>1012.8519897460937</v>
      </c>
      <c r="AA267" s="385">
        <f t="shared" si="86"/>
        <v>1022.9805096435547</v>
      </c>
      <c r="AC267" s="427">
        <f t="shared" si="88"/>
        <v>5.2743375855962729</v>
      </c>
      <c r="AD267" s="428">
        <f t="shared" si="87"/>
        <v>0.34641103302080162</v>
      </c>
      <c r="AE267" s="429">
        <f t="shared" si="89"/>
        <v>9.3102889669791988</v>
      </c>
      <c r="AF267" s="430">
        <f t="shared" si="90"/>
        <v>0.96412738999649961</v>
      </c>
    </row>
    <row r="268" spans="1:32" s="5" customFormat="1" x14ac:dyDescent="0.2">
      <c r="A268" s="363">
        <f>'commented data'!$A222</f>
        <v>41190.125</v>
      </c>
      <c r="B268" s="364">
        <f>IF(ISERROR('commented data'!$B222),"",'commented data'!$B222)</f>
        <v>898.0723876953125</v>
      </c>
      <c r="C268" s="364">
        <f>IF(ISERROR('commented data'!$C222),"",'commented data'!$C222)</f>
        <v>478.30010986328125</v>
      </c>
      <c r="D268" s="364">
        <f>IF(ISERROR('commented data'!$D222),"",'commented data'!$D222)</f>
        <v>6031.26611328125</v>
      </c>
      <c r="E268" s="364">
        <f>IF(ISERROR('commented data'!$E222),"",'commented data'!$E222)</f>
        <v>9.9633769989013672</v>
      </c>
      <c r="F268" s="357">
        <f t="shared" si="76"/>
        <v>106.02303009033203</v>
      </c>
      <c r="G268" s="362">
        <f t="shared" si="77"/>
        <v>52676.368767620828</v>
      </c>
      <c r="H268" s="359">
        <f>IF(ISERROR('commented data'!$N222),"",'commented data'!$N222)</f>
        <v>15.776325064122794</v>
      </c>
      <c r="I268" s="359">
        <f>IFERROR('commented data'!O222,"")</f>
        <v>16.202460534285169</v>
      </c>
      <c r="J268" s="358">
        <f>IF(ISERROR('commented data'!$P222),"",'commented data'!$P222)</f>
        <v>1</v>
      </c>
      <c r="K268" s="328">
        <f>IF(ISERROR('commented data'!$Q222),"",'commented data'!$Q222)</f>
        <v>1</v>
      </c>
      <c r="L268" s="328">
        <f>IF(ISERROR('commented data'!$R222),"",'commented data'!$R222)</f>
        <v>1</v>
      </c>
      <c r="M268" s="328">
        <f>IF(ISERROR('commented data'!$S222),"",'commented data'!$S222)</f>
        <v>1</v>
      </c>
      <c r="N268" s="366">
        <f t="shared" si="78"/>
        <v>1</v>
      </c>
      <c r="O268" s="367" t="b">
        <f t="shared" si="79"/>
        <v>1</v>
      </c>
      <c r="P268" s="365">
        <f>IF(ISERROR('commented data'!$J222),"",'commented data'!$J222)</f>
        <v>104.97329711914062</v>
      </c>
      <c r="Q268" s="368">
        <f t="shared" si="75"/>
        <v>104.97329711914062</v>
      </c>
      <c r="R268" s="368" t="str">
        <f t="shared" si="80"/>
        <v/>
      </c>
      <c r="S268" s="369">
        <f t="shared" si="81"/>
        <v>104.97329711914062</v>
      </c>
      <c r="T268" s="365">
        <f>IF(ISERROR('commented data'!$M222),"",'commented data'!$M222)</f>
        <v>81799.578125</v>
      </c>
      <c r="U268" s="370">
        <f t="shared" si="82"/>
        <v>81799.578125</v>
      </c>
      <c r="V268" s="371">
        <f t="shared" si="83"/>
        <v>81799.578125</v>
      </c>
      <c r="W268" s="383">
        <f t="shared" si="84"/>
        <v>71165.632968749997</v>
      </c>
      <c r="X268" s="365">
        <f>IF(ISERROR('commented data'!$T222),"",'commented data'!$T222)</f>
        <v>99.41876220703125</v>
      </c>
      <c r="Y268" s="384">
        <f t="shared" si="85"/>
        <v>99.41876220703125</v>
      </c>
      <c r="Z268" s="365">
        <f>IF(ISERROR('commented data'!$U222),"",'commented data'!$U222)</f>
        <v>1012.8519897460937</v>
      </c>
      <c r="AA268" s="385">
        <f t="shared" si="86"/>
        <v>1022.9805096435547</v>
      </c>
      <c r="AC268" s="427">
        <f t="shared" si="88"/>
        <v>5.5849082308988898</v>
      </c>
      <c r="AD268" s="428">
        <f t="shared" si="87"/>
        <v>0.35400565139213713</v>
      </c>
      <c r="AE268" s="429">
        <f t="shared" si="89"/>
        <v>9.3026943486078633</v>
      </c>
      <c r="AF268" s="430">
        <f t="shared" si="90"/>
        <v>0.96334092895169809</v>
      </c>
    </row>
    <row r="269" spans="1:32" s="5" customFormat="1" x14ac:dyDescent="0.2">
      <c r="A269" s="363">
        <f>'commented data'!$A223</f>
        <v>41190.166666666664</v>
      </c>
      <c r="B269" s="364">
        <f>IF(ISERROR('commented data'!$B223),"",'commented data'!$B223)</f>
        <v>898.090576171875</v>
      </c>
      <c r="C269" s="364">
        <f>IF(ISERROR('commented data'!$C223),"",'commented data'!$C223)</f>
        <v>482.6265869140625</v>
      </c>
      <c r="D269" s="364">
        <f>IF(ISERROR('commented data'!$D223),"",'commented data'!$D223)</f>
        <v>6057.05712890625</v>
      </c>
      <c r="E269" s="364">
        <f>IF(ISERROR('commented data'!$E223),"",'commented data'!$E223)</f>
        <v>9.9415597915649414</v>
      </c>
      <c r="F269" s="357">
        <f t="shared" si="76"/>
        <v>107.27371726989746</v>
      </c>
      <c r="G269" s="362">
        <f t="shared" si="77"/>
        <v>53150.521131968941</v>
      </c>
      <c r="H269" s="359">
        <f>IF(ISERROR('commented data'!$N223),"",'commented data'!$N223)</f>
        <v>16.004287032040303</v>
      </c>
      <c r="I269" s="359">
        <f>IFERROR('commented data'!O223,"")</f>
        <v>16.271745806225503</v>
      </c>
      <c r="J269" s="358">
        <f>IF(ISERROR('commented data'!$P223),"",'commented data'!$P223)</f>
        <v>1</v>
      </c>
      <c r="K269" s="328">
        <f>IF(ISERROR('commented data'!$Q223),"",'commented data'!$Q223)</f>
        <v>1</v>
      </c>
      <c r="L269" s="328">
        <f>IF(ISERROR('commented data'!$R223),"",'commented data'!$R223)</f>
        <v>1</v>
      </c>
      <c r="M269" s="328">
        <f>IF(ISERROR('commented data'!$S223),"",'commented data'!$S223)</f>
        <v>1</v>
      </c>
      <c r="N269" s="366">
        <f t="shared" si="78"/>
        <v>1</v>
      </c>
      <c r="O269" s="367" t="b">
        <f t="shared" si="79"/>
        <v>1</v>
      </c>
      <c r="P269" s="365">
        <f>IF(ISERROR('commented data'!$J223),"",'commented data'!$J223)</f>
        <v>106.21160125732422</v>
      </c>
      <c r="Q269" s="368">
        <f t="shared" si="75"/>
        <v>106.21160125732422</v>
      </c>
      <c r="R269" s="368" t="str">
        <f t="shared" si="80"/>
        <v/>
      </c>
      <c r="S269" s="369">
        <f t="shared" si="81"/>
        <v>106.21160125732422</v>
      </c>
      <c r="T269" s="365">
        <f>IF(ISERROR('commented data'!$M223),"",'commented data'!$M223)</f>
        <v>82321.7578125</v>
      </c>
      <c r="U269" s="370">
        <f t="shared" si="82"/>
        <v>82321.7578125</v>
      </c>
      <c r="V269" s="371">
        <f t="shared" si="83"/>
        <v>82321.7578125</v>
      </c>
      <c r="W269" s="383">
        <f t="shared" si="84"/>
        <v>71619.929296874994</v>
      </c>
      <c r="X269" s="365">
        <f>IF(ISERROR('commented data'!$T223),"",'commented data'!$T223)</f>
        <v>98.451133728027344</v>
      </c>
      <c r="Y269" s="384">
        <f t="shared" si="85"/>
        <v>98.451133728027344</v>
      </c>
      <c r="Z269" s="365">
        <f>IF(ISERROR('commented data'!$U223),"",'commented data'!$U223)</f>
        <v>1012.8489990234375</v>
      </c>
      <c r="AA269" s="385">
        <f t="shared" si="86"/>
        <v>1022.9774890136719</v>
      </c>
      <c r="AC269" s="427">
        <f t="shared" si="88"/>
        <v>5.7016539766585463</v>
      </c>
      <c r="AD269" s="428">
        <f t="shared" si="87"/>
        <v>0.35625791797184936</v>
      </c>
      <c r="AE269" s="429">
        <f t="shared" si="89"/>
        <v>9.3004420820281517</v>
      </c>
      <c r="AF269" s="430">
        <f t="shared" si="90"/>
        <v>0.96310769538539576</v>
      </c>
    </row>
    <row r="270" spans="1:32" s="5" customFormat="1" x14ac:dyDescent="0.2">
      <c r="A270" s="363">
        <f>'commented data'!$A224</f>
        <v>41190.208333333336</v>
      </c>
      <c r="B270" s="364">
        <f>IF(ISERROR('commented data'!$B224),"",'commented data'!$B224)</f>
        <v>897.97369384765625</v>
      </c>
      <c r="C270" s="364">
        <f>IF(ISERROR('commented data'!$C224),"",'commented data'!$C224)</f>
        <v>482.418701171875</v>
      </c>
      <c r="D270" s="364">
        <f>IF(ISERROR('commented data'!$D224),"",'commented data'!$D224)</f>
        <v>6055.61279296875</v>
      </c>
      <c r="E270" s="364">
        <f>IF(ISERROR('commented data'!$E224),"",'commented data'!$E224)</f>
        <v>9.9442873001098633</v>
      </c>
      <c r="F270" s="357">
        <f t="shared" si="76"/>
        <v>107.7907381439209</v>
      </c>
      <c r="G270" s="362">
        <f t="shared" si="77"/>
        <v>53184.658734862467</v>
      </c>
      <c r="H270" s="359">
        <f>IF(ISERROR('commented data'!$N224),"",'commented data'!$N224)</f>
        <v>16.478629105968576</v>
      </c>
      <c r="I270" s="359">
        <f>IFERROR('commented data'!O224,"")</f>
        <v>16.267865726058908</v>
      </c>
      <c r="J270" s="358">
        <f>IF(ISERROR('commented data'!$P224),"",'commented data'!$P224)</f>
        <v>1</v>
      </c>
      <c r="K270" s="328">
        <f>IF(ISERROR('commented data'!$Q224),"",'commented data'!$Q224)</f>
        <v>1</v>
      </c>
      <c r="L270" s="328">
        <f>IF(ISERROR('commented data'!$R224),"",'commented data'!$R224)</f>
        <v>1</v>
      </c>
      <c r="M270" s="328">
        <f>IF(ISERROR('commented data'!$S224),"",'commented data'!$S224)</f>
        <v>1</v>
      </c>
      <c r="N270" s="366">
        <f t="shared" si="78"/>
        <v>1</v>
      </c>
      <c r="O270" s="367" t="b">
        <f t="shared" si="79"/>
        <v>1</v>
      </c>
      <c r="P270" s="365">
        <f>IF(ISERROR('commented data'!$J224),"",'commented data'!$J224)</f>
        <v>106.72350311279297</v>
      </c>
      <c r="Q270" s="368">
        <f t="shared" si="75"/>
        <v>106.72350311279297</v>
      </c>
      <c r="R270" s="368" t="str">
        <f t="shared" si="80"/>
        <v/>
      </c>
      <c r="S270" s="369">
        <f t="shared" si="81"/>
        <v>106.72350311279297</v>
      </c>
      <c r="T270" s="365">
        <f>IF(ISERROR('commented data'!$M224),"",'commented data'!$M224)</f>
        <v>82354.8828125</v>
      </c>
      <c r="U270" s="370">
        <f t="shared" si="82"/>
        <v>82354.8828125</v>
      </c>
      <c r="V270" s="371">
        <f t="shared" si="83"/>
        <v>82354.8828125</v>
      </c>
      <c r="W270" s="383">
        <f t="shared" si="84"/>
        <v>71648.748046875</v>
      </c>
      <c r="X270" s="365">
        <f>IF(ISERROR('commented data'!$T224),"",'commented data'!$T224)</f>
        <v>98.361686706542969</v>
      </c>
      <c r="Y270" s="384">
        <f t="shared" si="85"/>
        <v>98.361686706542969</v>
      </c>
      <c r="Z270" s="365">
        <f>IF(ISERROR('commented data'!$U224),"",'commented data'!$U224)</f>
        <v>1012.8480224609375</v>
      </c>
      <c r="AA270" s="385">
        <f t="shared" si="86"/>
        <v>1022.9765026855468</v>
      </c>
      <c r="AC270" s="427">
        <f t="shared" si="88"/>
        <v>5.7328136229633557</v>
      </c>
      <c r="AD270" s="428">
        <f t="shared" si="87"/>
        <v>0.34789384396587486</v>
      </c>
      <c r="AE270" s="429">
        <f t="shared" si="89"/>
        <v>9.3088061560341266</v>
      </c>
      <c r="AF270" s="430">
        <f t="shared" si="90"/>
        <v>0.96397383744282472</v>
      </c>
    </row>
    <row r="271" spans="1:32" s="5" customFormat="1" x14ac:dyDescent="0.2">
      <c r="A271" s="363">
        <f>'commented data'!$A225</f>
        <v>41190.25</v>
      </c>
      <c r="B271" s="364">
        <f>IF(ISERROR('commented data'!$B225),"",'commented data'!$B225)</f>
        <v>897.99462890625</v>
      </c>
      <c r="C271" s="364">
        <f>IF(ISERROR('commented data'!$C225),"",'commented data'!$C225)</f>
        <v>483.27630615234375</v>
      </c>
      <c r="D271" s="364">
        <f>IF(ISERROR('commented data'!$D225),"",'commented data'!$D225)</f>
        <v>6092.80078125</v>
      </c>
      <c r="E271" s="364">
        <f>IF(ISERROR('commented data'!$E225),"",'commented data'!$E225)</f>
        <v>9.9397993087768555</v>
      </c>
      <c r="F271" s="357">
        <f t="shared" si="76"/>
        <v>108.79441373508715</v>
      </c>
      <c r="G271" s="362">
        <f t="shared" si="77"/>
        <v>53162.811486225641</v>
      </c>
      <c r="H271" s="359">
        <f>IF(ISERROR('commented data'!$N225),"",'commented data'!$N225)</f>
        <v>15.981978031264589</v>
      </c>
      <c r="I271" s="359">
        <f>IFERROR('commented data'!O225,"")</f>
        <v>16.36776795241725</v>
      </c>
      <c r="J271" s="358">
        <f>IF(ISERROR('commented data'!$P225),"",'commented data'!$P225)</f>
        <v>1</v>
      </c>
      <c r="K271" s="328">
        <f>IF(ISERROR('commented data'!$Q225),"",'commented data'!$Q225)</f>
        <v>1</v>
      </c>
      <c r="L271" s="328">
        <f>IF(ISERROR('commented data'!$R225),"",'commented data'!$R225)</f>
        <v>0.72277778387069702</v>
      </c>
      <c r="M271" s="328">
        <f>IF(ISERROR('commented data'!$S225),"",'commented data'!$S225)</f>
        <v>1</v>
      </c>
      <c r="N271" s="366">
        <f t="shared" si="78"/>
        <v>1</v>
      </c>
      <c r="O271" s="367" t="b">
        <f t="shared" si="79"/>
        <v>1</v>
      </c>
      <c r="P271" s="365">
        <f>IF(ISERROR('commented data'!$J225),"",'commented data'!$J225)</f>
        <v>107.71724132186846</v>
      </c>
      <c r="Q271" s="368">
        <f t="shared" si="75"/>
        <v>107.71724132186846</v>
      </c>
      <c r="R271" s="368" t="str">
        <f t="shared" si="80"/>
        <v/>
      </c>
      <c r="S271" s="369">
        <f t="shared" si="81"/>
        <v>107.71724132186846</v>
      </c>
      <c r="T271" s="365">
        <f>IF(ISERROR('commented data'!$M225),"",'commented data'!$M225)</f>
        <v>82368.953125</v>
      </c>
      <c r="U271" s="370">
        <f t="shared" si="82"/>
        <v>82368.953125</v>
      </c>
      <c r="V271" s="371">
        <f t="shared" si="83"/>
        <v>82368.953125</v>
      </c>
      <c r="W271" s="383">
        <f t="shared" si="84"/>
        <v>71660.989218749994</v>
      </c>
      <c r="X271" s="365">
        <f>IF(ISERROR('commented data'!$T225),"",'commented data'!$T225)</f>
        <v>98.578216552734375</v>
      </c>
      <c r="Y271" s="384">
        <f t="shared" si="85"/>
        <v>98.578216552734375</v>
      </c>
      <c r="Z271" s="365">
        <f>IF(ISERROR('commented data'!$U225),"",'commented data'!$U225)</f>
        <v>1012.8489990234375</v>
      </c>
      <c r="AA271" s="385">
        <f t="shared" si="86"/>
        <v>1022.9774890136719</v>
      </c>
      <c r="AC271" s="427">
        <f t="shared" si="88"/>
        <v>5.7838169081528754</v>
      </c>
      <c r="AD271" s="428">
        <f t="shared" si="87"/>
        <v>0.36189618686988179</v>
      </c>
      <c r="AE271" s="429">
        <f t="shared" si="89"/>
        <v>9.2948038131301196</v>
      </c>
      <c r="AF271" s="430">
        <f t="shared" si="90"/>
        <v>0.96252382419771965</v>
      </c>
    </row>
    <row r="272" spans="1:32" s="5" customFormat="1" x14ac:dyDescent="0.2">
      <c r="A272" s="363">
        <f>'commented data'!$A226</f>
        <v>41190.291666666664</v>
      </c>
      <c r="B272" s="364">
        <f>IF(ISERROR('commented data'!$B226),"",'commented data'!$B226)</f>
        <v>898.06427001953125</v>
      </c>
      <c r="C272" s="364">
        <f>IF(ISERROR('commented data'!$C226),"",'commented data'!$C226)</f>
        <v>489.86459350585937</v>
      </c>
      <c r="D272" s="364">
        <f>IF(ISERROR('commented data'!$D226),"",'commented data'!$D226)</f>
        <v>6144.1728515625</v>
      </c>
      <c r="E272" s="364">
        <f>IF(ISERROR('commented data'!$E226),"",'commented data'!$E226)</f>
        <v>9.8913249969482422</v>
      </c>
      <c r="F272" s="357">
        <f t="shared" si="76"/>
        <v>110.87860786437989</v>
      </c>
      <c r="G272" s="362">
        <f t="shared" si="77"/>
        <v>53746.621863008557</v>
      </c>
      <c r="H272" s="359">
        <f>IF(ISERROR('commented data'!$N226),"",'commented data'!$N226)</f>
        <v>15.846674753908882</v>
      </c>
      <c r="I272" s="359">
        <f>IFERROR('commented data'!O226,"")</f>
        <v>16.505774454894382</v>
      </c>
      <c r="J272" s="358">
        <f>IF(ISERROR('commented data'!$P226),"",'commented data'!$P226)</f>
        <v>1</v>
      </c>
      <c r="K272" s="328">
        <f>IF(ISERROR('commented data'!$Q226),"",'commented data'!$Q226)</f>
        <v>1</v>
      </c>
      <c r="L272" s="328">
        <f>IF(ISERROR('commented data'!$R226),"",'commented data'!$R226)</f>
        <v>1</v>
      </c>
      <c r="M272" s="328">
        <f>IF(ISERROR('commented data'!$S226),"",'commented data'!$S226)</f>
        <v>1</v>
      </c>
      <c r="N272" s="366">
        <f t="shared" si="78"/>
        <v>1</v>
      </c>
      <c r="O272" s="367" t="b">
        <f t="shared" si="79"/>
        <v>1</v>
      </c>
      <c r="P272" s="365">
        <f>IF(ISERROR('commented data'!$J226),"",'commented data'!$J226)</f>
        <v>109.78079986572266</v>
      </c>
      <c r="Q272" s="368">
        <f t="shared" si="75"/>
        <v>109.78079986572266</v>
      </c>
      <c r="R272" s="368" t="str">
        <f t="shared" si="80"/>
        <v/>
      </c>
      <c r="S272" s="369">
        <f t="shared" si="81"/>
        <v>109.78079986572266</v>
      </c>
      <c r="T272" s="365">
        <f>IF(ISERROR('commented data'!$M226),"",'commented data'!$M226)</f>
        <v>83189.8828125</v>
      </c>
      <c r="U272" s="370">
        <f t="shared" si="82"/>
        <v>83189.8828125</v>
      </c>
      <c r="V272" s="371">
        <f t="shared" si="83"/>
        <v>83189.8828125</v>
      </c>
      <c r="W272" s="383">
        <f t="shared" si="84"/>
        <v>72375.198046874997</v>
      </c>
      <c r="X272" s="365">
        <f>IF(ISERROR('commented data'!$T226),"",'commented data'!$T226)</f>
        <v>98.205726623535156</v>
      </c>
      <c r="Y272" s="384">
        <f t="shared" si="85"/>
        <v>98.205726623535156</v>
      </c>
      <c r="Z272" s="365">
        <f>IF(ISERROR('commented data'!$U226),"",'commented data'!$U226)</f>
        <v>1012.8510131835937</v>
      </c>
      <c r="AA272" s="385">
        <f t="shared" si="86"/>
        <v>1022.9795233154297</v>
      </c>
      <c r="AC272" s="427">
        <f t="shared" si="88"/>
        <v>5.9593506095836331</v>
      </c>
      <c r="AD272" s="428">
        <f t="shared" si="87"/>
        <v>0.37606316164933257</v>
      </c>
      <c r="AE272" s="429">
        <f t="shared" si="89"/>
        <v>9.2806368383506683</v>
      </c>
      <c r="AF272" s="430">
        <f t="shared" si="90"/>
        <v>0.96105676249139638</v>
      </c>
    </row>
    <row r="273" spans="1:32" s="5" customFormat="1" x14ac:dyDescent="0.2">
      <c r="A273" s="363">
        <f>'commented data'!$A227</f>
        <v>41190.333333333336</v>
      </c>
      <c r="B273" s="364">
        <f>IF(ISERROR('commented data'!$B227),"",'commented data'!$B227)</f>
        <v>897.982177734375</v>
      </c>
      <c r="C273" s="364">
        <f>IF(ISERROR('commented data'!$C227),"",'commented data'!$C227)</f>
        <v>490.67779541015625</v>
      </c>
      <c r="D273" s="364">
        <f>IF(ISERROR('commented data'!$D227),"",'commented data'!$D227)</f>
        <v>6142.9228515625</v>
      </c>
      <c r="E273" s="364">
        <f>IF(ISERROR('commented data'!$E227),"",'commented data'!$E227)</f>
        <v>9.8889732360839844</v>
      </c>
      <c r="F273" s="357">
        <f t="shared" si="76"/>
        <v>110.61742355346679</v>
      </c>
      <c r="G273" s="362">
        <f t="shared" si="77"/>
        <v>53843.184180908378</v>
      </c>
      <c r="H273" s="359">
        <f>IF(ISERROR('commented data'!$N227),"",'commented data'!$N227)</f>
        <v>16.094094471814241</v>
      </c>
      <c r="I273" s="359">
        <f>IFERROR('commented data'!O227,"")</f>
        <v>16.502416440957099</v>
      </c>
      <c r="J273" s="358">
        <f>IF(ISERROR('commented data'!$P227),"",'commented data'!$P227)</f>
        <v>1</v>
      </c>
      <c r="K273" s="328">
        <f>IF(ISERROR('commented data'!$Q227),"",'commented data'!$Q227)</f>
        <v>1</v>
      </c>
      <c r="L273" s="328">
        <f>IF(ISERROR('commented data'!$R227),"",'commented data'!$R227)</f>
        <v>1</v>
      </c>
      <c r="M273" s="328">
        <f>IF(ISERROR('commented data'!$S227),"",'commented data'!$S227)</f>
        <v>1</v>
      </c>
      <c r="N273" s="366">
        <f t="shared" si="78"/>
        <v>1</v>
      </c>
      <c r="O273" s="367" t="b">
        <f t="shared" si="79"/>
        <v>1</v>
      </c>
      <c r="P273" s="365">
        <f>IF(ISERROR('commented data'!$J227),"",'commented data'!$J227)</f>
        <v>109.52220153808594</v>
      </c>
      <c r="Q273" s="368">
        <f t="shared" si="75"/>
        <v>109.52220153808594</v>
      </c>
      <c r="R273" s="368" t="str">
        <f t="shared" si="80"/>
        <v/>
      </c>
      <c r="S273" s="369">
        <f t="shared" si="81"/>
        <v>109.52220153808594</v>
      </c>
      <c r="T273" s="365">
        <f>IF(ISERROR('commented data'!$M227),"",'commented data'!$M227)</f>
        <v>83282.8203125</v>
      </c>
      <c r="U273" s="370">
        <f t="shared" si="82"/>
        <v>83282.8203125</v>
      </c>
      <c r="V273" s="371">
        <f t="shared" si="83"/>
        <v>83282.8203125</v>
      </c>
      <c r="W273" s="383">
        <f t="shared" si="84"/>
        <v>72456.053671874994</v>
      </c>
      <c r="X273" s="365">
        <f>IF(ISERROR('commented data'!$T227),"",'commented data'!$T227)</f>
        <v>97.952766418457031</v>
      </c>
      <c r="Y273" s="384">
        <f t="shared" si="85"/>
        <v>97.952766418457031</v>
      </c>
      <c r="Z273" s="365">
        <f>IF(ISERROR('commented data'!$U227),"",'commented data'!$U227)</f>
        <v>1012.8480224609375</v>
      </c>
      <c r="AA273" s="385">
        <f t="shared" si="86"/>
        <v>1022.9765026855468</v>
      </c>
      <c r="AC273" s="427">
        <f t="shared" si="88"/>
        <v>5.9559943100068651</v>
      </c>
      <c r="AD273" s="428">
        <f t="shared" si="87"/>
        <v>0.37007327876928159</v>
      </c>
      <c r="AE273" s="429">
        <f t="shared" si="89"/>
        <v>9.2866267212307196</v>
      </c>
      <c r="AF273" s="430">
        <f t="shared" si="90"/>
        <v>0.96167704508069207</v>
      </c>
    </row>
    <row r="274" spans="1:32" s="5" customFormat="1" x14ac:dyDescent="0.2">
      <c r="A274" s="363">
        <f>'commented data'!$A228</f>
        <v>41190.375</v>
      </c>
      <c r="B274" s="364">
        <f>IF(ISERROR('commented data'!$B228),"",'commented data'!$B228)</f>
        <v>897.850830078125</v>
      </c>
      <c r="C274" s="364">
        <f>IF(ISERROR('commented data'!$C228),"",'commented data'!$C228)</f>
        <v>476.5775146484375</v>
      </c>
      <c r="D274" s="364">
        <f>IF(ISERROR('commented data'!$D228),"",'commented data'!$D228)</f>
        <v>6007.0859375</v>
      </c>
      <c r="E274" s="364">
        <f>IF(ISERROR('commented data'!$E228),"",'commented data'!$E228)</f>
        <v>9.9614267349243164</v>
      </c>
      <c r="F274" s="357">
        <f t="shared" si="76"/>
        <v>107.62802482604981</v>
      </c>
      <c r="G274" s="362">
        <f t="shared" si="77"/>
        <v>52547.515816290419</v>
      </c>
      <c r="H274" s="359">
        <f>IF(ISERROR('commented data'!$N228),"",'commented data'!$N228)</f>
        <v>15.967281427603083</v>
      </c>
      <c r="I274" s="359">
        <f>IFERROR('commented data'!O228,"")</f>
        <v>16.137502640461673</v>
      </c>
      <c r="J274" s="358">
        <f>IF(ISERROR('commented data'!$P228),"",'commented data'!$P228)</f>
        <v>1</v>
      </c>
      <c r="K274" s="328">
        <f>IF(ISERROR('commented data'!$Q228),"",'commented data'!$Q228)</f>
        <v>1</v>
      </c>
      <c r="L274" s="328">
        <f>IF(ISERROR('commented data'!$R228),"",'commented data'!$R228)</f>
        <v>1</v>
      </c>
      <c r="M274" s="328">
        <f>IF(ISERROR('commented data'!$S228),"",'commented data'!$S228)</f>
        <v>1</v>
      </c>
      <c r="N274" s="366">
        <f t="shared" si="78"/>
        <v>1</v>
      </c>
      <c r="O274" s="367" t="b">
        <f t="shared" si="79"/>
        <v>1</v>
      </c>
      <c r="P274" s="365">
        <f>IF(ISERROR('commented data'!$J228),"",'commented data'!$J228)</f>
        <v>106.56240081787109</v>
      </c>
      <c r="Q274" s="368">
        <f t="shared" si="75"/>
        <v>106.56240081787109</v>
      </c>
      <c r="R274" s="368" t="str">
        <f t="shared" si="80"/>
        <v/>
      </c>
      <c r="S274" s="369">
        <f t="shared" si="81"/>
        <v>106.56240081787109</v>
      </c>
      <c r="T274" s="365">
        <f>IF(ISERROR('commented data'!$M228),"",'commented data'!$M228)</f>
        <v>81651.828125</v>
      </c>
      <c r="U274" s="370">
        <f t="shared" si="82"/>
        <v>81651.828125</v>
      </c>
      <c r="V274" s="371">
        <f t="shared" si="83"/>
        <v>81651.828125</v>
      </c>
      <c r="W274" s="383">
        <f t="shared" si="84"/>
        <v>71037.090468750001</v>
      </c>
      <c r="X274" s="365">
        <f>IF(ISERROR('commented data'!$T228),"",'commented data'!$T228)</f>
        <v>99.657386779785156</v>
      </c>
      <c r="Y274" s="384">
        <f t="shared" si="85"/>
        <v>99.657386779785156</v>
      </c>
      <c r="Z274" s="365">
        <f>IF(ISERROR('commented data'!$U228),"",'commented data'!$U228)</f>
        <v>1012.8510131835937</v>
      </c>
      <c r="AA274" s="385">
        <f t="shared" si="86"/>
        <v>1022.9795233154297</v>
      </c>
      <c r="AC274" s="427">
        <f t="shared" si="88"/>
        <v>5.6555853368229503</v>
      </c>
      <c r="AD274" s="428">
        <f t="shared" si="87"/>
        <v>0.35419838765076078</v>
      </c>
      <c r="AE274" s="429">
        <f t="shared" si="89"/>
        <v>9.3025016123492392</v>
      </c>
      <c r="AF274" s="430">
        <f t="shared" si="90"/>
        <v>0.96332097013982398</v>
      </c>
    </row>
    <row r="275" spans="1:32" s="5" customFormat="1" x14ac:dyDescent="0.2">
      <c r="A275" s="363">
        <f>'commented data'!$A229</f>
        <v>41190.416666666664</v>
      </c>
      <c r="B275" s="364">
        <f>IF(ISERROR('commented data'!$B229),"",'commented data'!$B229)</f>
        <v>898.00799560546875</v>
      </c>
      <c r="C275" s="364">
        <f>IF(ISERROR('commented data'!$C229),"",'commented data'!$C229)</f>
        <v>465.16250610351562</v>
      </c>
      <c r="D275" s="364">
        <f>IF(ISERROR('commented data'!$D229),"",'commented data'!$D229)</f>
        <v>5914.93896484375</v>
      </c>
      <c r="E275" s="364">
        <f>IF(ISERROR('commented data'!$E229),"",'commented data'!$E229)</f>
        <v>9.9888095855712891</v>
      </c>
      <c r="F275" s="357">
        <f t="shared" si="76"/>
        <v>104.12807029724121</v>
      </c>
      <c r="G275" s="362">
        <f t="shared" si="77"/>
        <v>51232.129068655522</v>
      </c>
      <c r="H275" s="359">
        <f>IF(ISERROR('commented data'!$N229),"",'commented data'!$N229)</f>
        <v>15.30885202113539</v>
      </c>
      <c r="I275" s="359">
        <f>IFERROR('commented data'!O229,"")</f>
        <v>15.889957985695231</v>
      </c>
      <c r="J275" s="358">
        <f>IF(ISERROR('commented data'!$P229),"",'commented data'!$P229)</f>
        <v>1</v>
      </c>
      <c r="K275" s="328">
        <f>IF(ISERROR('commented data'!$Q229),"",'commented data'!$Q229)</f>
        <v>1</v>
      </c>
      <c r="L275" s="328">
        <f>IF(ISERROR('commented data'!$R229),"",'commented data'!$R229)</f>
        <v>1</v>
      </c>
      <c r="M275" s="328">
        <f>IF(ISERROR('commented data'!$S229),"",'commented data'!$S229)</f>
        <v>1</v>
      </c>
      <c r="N275" s="366">
        <f t="shared" si="78"/>
        <v>1</v>
      </c>
      <c r="O275" s="367" t="b">
        <f t="shared" si="79"/>
        <v>1</v>
      </c>
      <c r="P275" s="365">
        <f>IF(ISERROR('commented data'!$J229),"",'commented data'!$J229)</f>
        <v>103.09709930419922</v>
      </c>
      <c r="Q275" s="368">
        <f t="shared" si="75"/>
        <v>103.09709930419922</v>
      </c>
      <c r="R275" s="368" t="str">
        <f t="shared" si="80"/>
        <v/>
      </c>
      <c r="S275" s="369">
        <f t="shared" si="81"/>
        <v>103.09709930419922</v>
      </c>
      <c r="T275" s="365">
        <f>IF(ISERROR('commented data'!$M229),"",'commented data'!$M229)</f>
        <v>80080.21875</v>
      </c>
      <c r="U275" s="370">
        <f t="shared" si="82"/>
        <v>80080.21875</v>
      </c>
      <c r="V275" s="371">
        <f t="shared" si="83"/>
        <v>80080.21875</v>
      </c>
      <c r="W275" s="383">
        <f t="shared" si="84"/>
        <v>69669.790312500001</v>
      </c>
      <c r="X275" s="365">
        <f>IF(ISERROR('commented data'!$T229),"",'commented data'!$T229)</f>
        <v>101.87670135498047</v>
      </c>
      <c r="Y275" s="384">
        <f t="shared" si="85"/>
        <v>101.87670135498047</v>
      </c>
      <c r="Z275" s="365">
        <f>IF(ISERROR('commented data'!$U229),"",'commented data'!$U229)</f>
        <v>1012.8709716796875</v>
      </c>
      <c r="AA275" s="385">
        <f t="shared" si="86"/>
        <v>1022.9996813964843</v>
      </c>
      <c r="AC275" s="427">
        <f t="shared" si="88"/>
        <v>5.3347027371382971</v>
      </c>
      <c r="AD275" s="428">
        <f t="shared" si="87"/>
        <v>0.34847176847572964</v>
      </c>
      <c r="AE275" s="429">
        <f t="shared" si="89"/>
        <v>9.3082282315242715</v>
      </c>
      <c r="AF275" s="430">
        <f t="shared" si="90"/>
        <v>0.96391399044438275</v>
      </c>
    </row>
    <row r="276" spans="1:32" s="5" customFormat="1" x14ac:dyDescent="0.2">
      <c r="A276" s="363">
        <f>'commented data'!$A230</f>
        <v>41190.458333333336</v>
      </c>
      <c r="B276" s="364">
        <f>IF(ISERROR('commented data'!$B230),"",'commented data'!$B230)</f>
        <v>898.0609130859375</v>
      </c>
      <c r="C276" s="364">
        <f>IF(ISERROR('commented data'!$C230),"",'commented data'!$C230)</f>
        <v>466.15811157226562</v>
      </c>
      <c r="D276" s="364">
        <f>IF(ISERROR('commented data'!$D230),"",'commented data'!$D230)</f>
        <v>5917.2890625</v>
      </c>
      <c r="E276" s="364">
        <f>IF(ISERROR('commented data'!$E230),"",'commented data'!$E230)</f>
        <v>9.9697704315185547</v>
      </c>
      <c r="F276" s="357">
        <f t="shared" si="76"/>
        <v>103.53954063415527</v>
      </c>
      <c r="G276" s="362">
        <f t="shared" si="77"/>
        <v>51230.124236507807</v>
      </c>
      <c r="H276" s="359">
        <f>IF(ISERROR('commented data'!$N230),"",'commented data'!$N230)</f>
        <v>15.399693529829747</v>
      </c>
      <c r="I276" s="359">
        <f>IFERROR('commented data'!O230,"")</f>
        <v>15.896271314242162</v>
      </c>
      <c r="J276" s="358">
        <f>IF(ISERROR('commented data'!$P230),"",'commented data'!$P230)</f>
        <v>1</v>
      </c>
      <c r="K276" s="328">
        <f>IF(ISERROR('commented data'!$Q230),"",'commented data'!$Q230)</f>
        <v>1</v>
      </c>
      <c r="L276" s="328">
        <f>IF(ISERROR('commented data'!$R230),"",'commented data'!$R230)</f>
        <v>1</v>
      </c>
      <c r="M276" s="328">
        <f>IF(ISERROR('commented data'!$S230),"",'commented data'!$S230)</f>
        <v>1</v>
      </c>
      <c r="N276" s="366">
        <f t="shared" si="78"/>
        <v>1</v>
      </c>
      <c r="O276" s="367" t="b">
        <f t="shared" si="79"/>
        <v>1</v>
      </c>
      <c r="P276" s="365">
        <f>IF(ISERROR('commented data'!$J230),"",'commented data'!$J230)</f>
        <v>102.51439666748047</v>
      </c>
      <c r="Q276" s="368">
        <f t="shared" si="75"/>
        <v>102.51439666748047</v>
      </c>
      <c r="R276" s="368" t="str">
        <f t="shared" si="80"/>
        <v/>
      </c>
      <c r="S276" s="369">
        <f t="shared" si="81"/>
        <v>102.51439666748047</v>
      </c>
      <c r="T276" s="365">
        <f>IF(ISERROR('commented data'!$M230),"",'commented data'!$M230)</f>
        <v>80094.3203125</v>
      </c>
      <c r="U276" s="370">
        <f t="shared" si="82"/>
        <v>80094.3203125</v>
      </c>
      <c r="V276" s="371">
        <f t="shared" si="83"/>
        <v>80094.3203125</v>
      </c>
      <c r="W276" s="383">
        <f t="shared" si="84"/>
        <v>69682.058671874998</v>
      </c>
      <c r="X276" s="365">
        <f>IF(ISERROR('commented data'!$T230),"",'commented data'!$T230)</f>
        <v>101.96040344238281</v>
      </c>
      <c r="Y276" s="384">
        <f t="shared" si="85"/>
        <v>101.96040344238281</v>
      </c>
      <c r="Z276" s="365">
        <f>IF(ISERROR('commented data'!$U230),"",'commented data'!$U230)</f>
        <v>1012.8790283203125</v>
      </c>
      <c r="AA276" s="385">
        <f t="shared" si="86"/>
        <v>1023.0078186035156</v>
      </c>
      <c r="AC276" s="427">
        <f t="shared" si="88"/>
        <v>5.3043435300787225</v>
      </c>
      <c r="AD276" s="428">
        <f t="shared" si="87"/>
        <v>0.34444474624147697</v>
      </c>
      <c r="AE276" s="429">
        <f t="shared" si="89"/>
        <v>9.3122552537585239</v>
      </c>
      <c r="AF276" s="430">
        <f t="shared" si="90"/>
        <v>0.96433100891179424</v>
      </c>
    </row>
    <row r="277" spans="1:32" s="5" customFormat="1" x14ac:dyDescent="0.2">
      <c r="A277" s="363">
        <f>'commented data'!$A231</f>
        <v>41190.5</v>
      </c>
      <c r="B277" s="364">
        <f>IF(ISERROR('commented data'!$B231),"",'commented data'!$B231)</f>
        <v>898.05877685546875</v>
      </c>
      <c r="C277" s="364">
        <f>IF(ISERROR('commented data'!$C231),"",'commented data'!$C231)</f>
        <v>471.3411865234375</v>
      </c>
      <c r="D277" s="364">
        <f>IF(ISERROR('commented data'!$D231),"",'commented data'!$D231)</f>
        <v>5941.0859375</v>
      </c>
      <c r="E277" s="364">
        <f>IF(ISERROR('commented data'!$E231),"",'commented data'!$E231)</f>
        <v>9.9296693801879883</v>
      </c>
      <c r="F277" s="357">
        <f t="shared" si="76"/>
        <v>104.08019485473633</v>
      </c>
      <c r="G277" s="362">
        <f t="shared" si="77"/>
        <v>51694.00875919807</v>
      </c>
      <c r="H277" s="359">
        <f>IF(ISERROR('commented data'!$N231),"",'commented data'!$N231)</f>
        <v>15.374547885240391</v>
      </c>
      <c r="I277" s="359">
        <f>IFERROR('commented data'!O231,"")</f>
        <v>15.96019950457317</v>
      </c>
      <c r="J277" s="358">
        <f>IF(ISERROR('commented data'!$P231),"",'commented data'!$P231)</f>
        <v>1</v>
      </c>
      <c r="K277" s="328">
        <f>IF(ISERROR('commented data'!$Q231),"",'commented data'!$Q231)</f>
        <v>1</v>
      </c>
      <c r="L277" s="328">
        <f>IF(ISERROR('commented data'!$R231),"",'commented data'!$R231)</f>
        <v>1</v>
      </c>
      <c r="M277" s="328">
        <f>IF(ISERROR('commented data'!$S231),"",'commented data'!$S231)</f>
        <v>1</v>
      </c>
      <c r="N277" s="366">
        <f t="shared" si="78"/>
        <v>1</v>
      </c>
      <c r="O277" s="367" t="b">
        <f t="shared" si="79"/>
        <v>1</v>
      </c>
      <c r="P277" s="365">
        <f>IF(ISERROR('commented data'!$J231),"",'commented data'!$J231)</f>
        <v>103.04969787597656</v>
      </c>
      <c r="Q277" s="368">
        <f t="shared" si="75"/>
        <v>103.04969787597656</v>
      </c>
      <c r="R277" s="368" t="str">
        <f t="shared" si="80"/>
        <v/>
      </c>
      <c r="S277" s="369">
        <f t="shared" si="81"/>
        <v>103.04969787597656</v>
      </c>
      <c r="T277" s="365">
        <f>IF(ISERROR('commented data'!$M231),"",'commented data'!$M231)</f>
        <v>80651.59375</v>
      </c>
      <c r="U277" s="370">
        <f t="shared" si="82"/>
        <v>80651.59375</v>
      </c>
      <c r="V277" s="371">
        <f t="shared" si="83"/>
        <v>80651.59375</v>
      </c>
      <c r="W277" s="383">
        <f t="shared" si="84"/>
        <v>70166.886562500003</v>
      </c>
      <c r="X277" s="365">
        <f>IF(ISERROR('commented data'!$T231),"",'commented data'!$T231)</f>
        <v>101.18039703369141</v>
      </c>
      <c r="Y277" s="384">
        <f t="shared" si="85"/>
        <v>101.18039703369141</v>
      </c>
      <c r="Z277" s="365">
        <f>IF(ISERROR('commented data'!$U231),"",'commented data'!$U231)</f>
        <v>1012.8779907226562</v>
      </c>
      <c r="AA277" s="385">
        <f t="shared" si="86"/>
        <v>1023.0067706298828</v>
      </c>
      <c r="AC277" s="427">
        <f t="shared" si="88"/>
        <v>5.3803225044797811</v>
      </c>
      <c r="AD277" s="428">
        <f t="shared" si="87"/>
        <v>0.34994996566012232</v>
      </c>
      <c r="AE277" s="429">
        <f t="shared" si="89"/>
        <v>9.3067500343398777</v>
      </c>
      <c r="AF277" s="430">
        <f t="shared" si="90"/>
        <v>0.9637609156689011</v>
      </c>
    </row>
    <row r="278" spans="1:32" s="5" customFormat="1" x14ac:dyDescent="0.2">
      <c r="A278" s="363">
        <f>'commented data'!$A232</f>
        <v>41190.541666666664</v>
      </c>
      <c r="B278" s="364">
        <f>IF(ISERROR('commented data'!$B232),"",'commented data'!$B232)</f>
        <v>898.040771484375</v>
      </c>
      <c r="C278" s="364">
        <f>IF(ISERROR('commented data'!$C232),"",'commented data'!$C232)</f>
        <v>474.29501342773437</v>
      </c>
      <c r="D278" s="364">
        <f>IF(ISERROR('commented data'!$D232),"",'commented data'!$D232)</f>
        <v>5937.10498046875</v>
      </c>
      <c r="E278" s="364">
        <f>IF(ISERROR('commented data'!$E232),"",'commented data'!$E232)</f>
        <v>9.903355598449707</v>
      </c>
      <c r="F278" s="357">
        <f t="shared" si="76"/>
        <v>103.88476318359375</v>
      </c>
      <c r="G278" s="362">
        <f t="shared" si="77"/>
        <v>51921.654094323436</v>
      </c>
      <c r="H278" s="359">
        <f>IF(ISERROR('commented data'!$N232),"",'commented data'!$N232)</f>
        <v>13.779616093433578</v>
      </c>
      <c r="I278" s="359">
        <f>IFERROR('commented data'!O232,"")</f>
        <v>15.949505017217444</v>
      </c>
      <c r="J278" s="358">
        <f>IF(ISERROR('commented data'!$P232),"",'commented data'!$P232)</f>
        <v>1</v>
      </c>
      <c r="K278" s="328">
        <f>IF(ISERROR('commented data'!$Q232),"",'commented data'!$Q232)</f>
        <v>1</v>
      </c>
      <c r="L278" s="328">
        <f>IF(ISERROR('commented data'!$R232),"",'commented data'!$R232)</f>
        <v>1</v>
      </c>
      <c r="M278" s="328">
        <f>IF(ISERROR('commented data'!$S232),"",'commented data'!$S232)</f>
        <v>1</v>
      </c>
      <c r="N278" s="366">
        <f t="shared" si="78"/>
        <v>1</v>
      </c>
      <c r="O278" s="367" t="b">
        <f t="shared" si="79"/>
        <v>1</v>
      </c>
      <c r="P278" s="365">
        <f>IF(ISERROR('commented data'!$J232),"",'commented data'!$J232)</f>
        <v>102.856201171875</v>
      </c>
      <c r="Q278" s="368">
        <f t="shared" si="75"/>
        <v>102.856201171875</v>
      </c>
      <c r="R278" s="368" t="str">
        <f t="shared" si="80"/>
        <v/>
      </c>
      <c r="S278" s="369">
        <f t="shared" si="81"/>
        <v>102.856201171875</v>
      </c>
      <c r="T278" s="365">
        <f>IF(ISERROR('commented data'!$M232),"",'commented data'!$M232)</f>
        <v>80950.7421875</v>
      </c>
      <c r="U278" s="370">
        <f t="shared" si="82"/>
        <v>80950.7421875</v>
      </c>
      <c r="V278" s="371">
        <f t="shared" si="83"/>
        <v>80950.7421875</v>
      </c>
      <c r="W278" s="383">
        <f t="shared" si="84"/>
        <v>70427.145703125003</v>
      </c>
      <c r="X278" s="365">
        <f>IF(ISERROR('commented data'!$T232),"",'commented data'!$T232)</f>
        <v>100.92559814453125</v>
      </c>
      <c r="Y278" s="384">
        <f t="shared" si="85"/>
        <v>100.92559814453125</v>
      </c>
      <c r="Z278" s="365">
        <f>IF(ISERROR('commented data'!$U232),"",'commented data'!$U232)</f>
        <v>1012.8889770507812</v>
      </c>
      <c r="AA278" s="385">
        <f t="shared" si="86"/>
        <v>1023.0178668212891</v>
      </c>
      <c r="AC278" s="427">
        <f t="shared" si="88"/>
        <v>5.3938687396892604</v>
      </c>
      <c r="AD278" s="428">
        <f t="shared" si="87"/>
        <v>0.39143824494933566</v>
      </c>
      <c r="AE278" s="429">
        <f t="shared" si="89"/>
        <v>9.2652617550506644</v>
      </c>
      <c r="AF278" s="430">
        <f t="shared" si="90"/>
        <v>0.95946459505324422</v>
      </c>
    </row>
    <row r="279" spans="1:32" s="5" customFormat="1" x14ac:dyDescent="0.2">
      <c r="A279" s="363">
        <f>'commented data'!$A233</f>
        <v>41190.583333333336</v>
      </c>
      <c r="B279" s="364">
        <f>IF(ISERROR('commented data'!$B233),"",'commented data'!$B233)</f>
        <v>898.064697265625</v>
      </c>
      <c r="C279" s="364">
        <f>IF(ISERROR('commented data'!$C233),"",'commented data'!$C233)</f>
        <v>480.7401123046875</v>
      </c>
      <c r="D279" s="364">
        <f>IF(ISERROR('commented data'!$D233),"",'commented data'!$D233)</f>
        <v>5945.83203125</v>
      </c>
      <c r="E279" s="364">
        <f>IF(ISERROR('commented data'!$E233),"",'commented data'!$E233)</f>
        <v>9.8605680465698242</v>
      </c>
      <c r="F279" s="357">
        <f t="shared" si="76"/>
        <v>104.86638313293457</v>
      </c>
      <c r="G279" s="362">
        <f t="shared" si="77"/>
        <v>52486.639288303719</v>
      </c>
      <c r="H279" s="359">
        <f>IF(ISERROR('commented data'!$N233),"",'commented data'!$N233)</f>
        <v>14.354710111416644</v>
      </c>
      <c r="I279" s="359">
        <f>IFERROR('commented data'!O233,"")</f>
        <v>15.972949463741291</v>
      </c>
      <c r="J279" s="358">
        <f>IF(ISERROR('commented data'!$P233),"",'commented data'!$P233)</f>
        <v>1</v>
      </c>
      <c r="K279" s="328">
        <f>IF(ISERROR('commented data'!$Q233),"",'commented data'!$Q233)</f>
        <v>1</v>
      </c>
      <c r="L279" s="328">
        <f>IF(ISERROR('commented data'!$R233),"",'commented data'!$R233)</f>
        <v>1</v>
      </c>
      <c r="M279" s="328">
        <f>IF(ISERROR('commented data'!$S233),"",'commented data'!$S233)</f>
        <v>1</v>
      </c>
      <c r="N279" s="366">
        <f t="shared" si="78"/>
        <v>1</v>
      </c>
      <c r="O279" s="367" t="b">
        <f t="shared" si="79"/>
        <v>1</v>
      </c>
      <c r="P279" s="365">
        <f>IF(ISERROR('commented data'!$J233),"",'commented data'!$J233)</f>
        <v>103.82810211181641</v>
      </c>
      <c r="Q279" s="368">
        <f t="shared" si="75"/>
        <v>103.82810211181641</v>
      </c>
      <c r="R279" s="368" t="str">
        <f t="shared" si="80"/>
        <v/>
      </c>
      <c r="S279" s="369">
        <f t="shared" si="81"/>
        <v>103.82810211181641</v>
      </c>
      <c r="T279" s="365">
        <f>IF(ISERROR('commented data'!$M233),"",'commented data'!$M233)</f>
        <v>81606.703125</v>
      </c>
      <c r="U279" s="370">
        <f t="shared" si="82"/>
        <v>81606.703125</v>
      </c>
      <c r="V279" s="371">
        <f t="shared" si="83"/>
        <v>81606.703125</v>
      </c>
      <c r="W279" s="383">
        <f t="shared" si="84"/>
        <v>70997.831718749992</v>
      </c>
      <c r="X279" s="365">
        <f>IF(ISERROR('commented data'!$T233),"",'commented data'!$T233)</f>
        <v>99.898239135742188</v>
      </c>
      <c r="Y279" s="384">
        <f t="shared" si="85"/>
        <v>99.898239135742188</v>
      </c>
      <c r="Z279" s="365">
        <f>IF(ISERROR('commented data'!$U233),"",'commented data'!$U233)</f>
        <v>1012.8909912109375</v>
      </c>
      <c r="AA279" s="385">
        <f t="shared" si="86"/>
        <v>1023.0199011230469</v>
      </c>
      <c r="AC279" s="427">
        <f t="shared" si="88"/>
        <v>5.5040840249673932</v>
      </c>
      <c r="AD279" s="428">
        <f t="shared" si="87"/>
        <v>0.38343400753107953</v>
      </c>
      <c r="AE279" s="429">
        <f t="shared" si="89"/>
        <v>9.2732659924689216</v>
      </c>
      <c r="AF279" s="430">
        <f t="shared" si="90"/>
        <v>0.96029347421675326</v>
      </c>
    </row>
    <row r="280" spans="1:32" s="5" customFormat="1" x14ac:dyDescent="0.2">
      <c r="A280" s="363">
        <f>'commented data'!$A234</f>
        <v>41190.625</v>
      </c>
      <c r="B280" s="364">
        <f>IF(ISERROR('commented data'!$B234),"",'commented data'!$B234)</f>
        <v>897.97357177734375</v>
      </c>
      <c r="C280" s="364">
        <f>IF(ISERROR('commented data'!$C234),"",'commented data'!$C234)</f>
        <v>479.04519653320312</v>
      </c>
      <c r="D280" s="364">
        <f>IF(ISERROR('commented data'!$D234),"",'commented data'!$D234)</f>
        <v>5945.2041015625</v>
      </c>
      <c r="E280" s="364">
        <f>IF(ISERROR('commented data'!$E234),"",'commented data'!$E234)</f>
        <v>9.8769254684448242</v>
      </c>
      <c r="F280" s="357">
        <f t="shared" si="76"/>
        <v>103.67155448913574</v>
      </c>
      <c r="G280" s="362">
        <f t="shared" si="77"/>
        <v>52097.697833116261</v>
      </c>
      <c r="H280" s="359">
        <f>IF(ISERROR('commented data'!$N234),"",'commented data'!$N234)</f>
        <v>13.077965005508887</v>
      </c>
      <c r="I280" s="359">
        <f>IFERROR('commented data'!O234,"")</f>
        <v>15.971262586427482</v>
      </c>
      <c r="J280" s="358">
        <f>IF(ISERROR('commented data'!$P234),"",'commented data'!$P234)</f>
        <v>1</v>
      </c>
      <c r="K280" s="328">
        <f>IF(ISERROR('commented data'!$Q234),"",'commented data'!$Q234)</f>
        <v>1</v>
      </c>
      <c r="L280" s="328">
        <f>IF(ISERROR('commented data'!$R234),"",'commented data'!$R234)</f>
        <v>1</v>
      </c>
      <c r="M280" s="328">
        <f>IF(ISERROR('commented data'!$S234),"",'commented data'!$S234)</f>
        <v>1</v>
      </c>
      <c r="N280" s="366">
        <f t="shared" si="78"/>
        <v>1</v>
      </c>
      <c r="O280" s="367" t="b">
        <f t="shared" si="79"/>
        <v>1</v>
      </c>
      <c r="P280" s="365">
        <f>IF(ISERROR('commented data'!$J234),"",'commented data'!$J234)</f>
        <v>102.64510345458984</v>
      </c>
      <c r="Q280" s="368">
        <f t="shared" si="75"/>
        <v>102.64510345458984</v>
      </c>
      <c r="R280" s="368" t="str">
        <f t="shared" si="80"/>
        <v/>
      </c>
      <c r="S280" s="369">
        <f t="shared" si="81"/>
        <v>102.64510345458984</v>
      </c>
      <c r="T280" s="365">
        <f>IF(ISERROR('commented data'!$M234),"",'commented data'!$M234)</f>
        <v>81136.1875</v>
      </c>
      <c r="U280" s="370">
        <f t="shared" si="82"/>
        <v>81136.1875</v>
      </c>
      <c r="V280" s="371">
        <f t="shared" si="83"/>
        <v>81136.1875</v>
      </c>
      <c r="W280" s="383">
        <f t="shared" si="84"/>
        <v>70588.483124999999</v>
      </c>
      <c r="X280" s="365">
        <f>IF(ISERROR('commented data'!$T234),"",'commented data'!$T234)</f>
        <v>100.51229858398437</v>
      </c>
      <c r="Y280" s="384">
        <f t="shared" si="85"/>
        <v>100.51229858398437</v>
      </c>
      <c r="Z280" s="365">
        <f>IF(ISERROR('commented data'!$U234),"",'commented data'!$U234)</f>
        <v>1012.8800048828125</v>
      </c>
      <c r="AA280" s="385">
        <f t="shared" si="86"/>
        <v>1023.0088049316406</v>
      </c>
      <c r="AC280" s="427">
        <f t="shared" si="88"/>
        <v>5.401049319664442</v>
      </c>
      <c r="AD280" s="428">
        <f t="shared" si="87"/>
        <v>0.41298851292149313</v>
      </c>
      <c r="AE280" s="429">
        <f t="shared" si="89"/>
        <v>9.2437114870785084</v>
      </c>
      <c r="AF280" s="430">
        <f t="shared" si="90"/>
        <v>0.95723295609043546</v>
      </c>
    </row>
    <row r="281" spans="1:32" s="5" customFormat="1" x14ac:dyDescent="0.2">
      <c r="A281" s="363">
        <f>'commented data'!$A235</f>
        <v>41190.666666666664</v>
      </c>
      <c r="B281" s="364">
        <f>IF(ISERROR('commented data'!$B235),"",'commented data'!$B235)</f>
        <v>897.98638916015625</v>
      </c>
      <c r="C281" s="364">
        <f>IF(ISERROR('commented data'!$C235),"",'commented data'!$C235)</f>
        <v>484.7532958984375</v>
      </c>
      <c r="D281" s="364">
        <f>IF(ISERROR('commented data'!$D235),"",'commented data'!$D235)</f>
        <v>5970.73095703125</v>
      </c>
      <c r="E281" s="364">
        <f>IF(ISERROR('commented data'!$E235),"",'commented data'!$E235)</f>
        <v>9.8518400192260742</v>
      </c>
      <c r="F281" s="357">
        <f t="shared" si="76"/>
        <v>105.99697715759278</v>
      </c>
      <c r="G281" s="362">
        <f t="shared" si="77"/>
        <v>52601.425531614688</v>
      </c>
      <c r="H281" s="359">
        <f>IF(ISERROR('commented data'!$N235),"",'commented data'!$N235)</f>
        <v>17.350514356567508</v>
      </c>
      <c r="I281" s="359">
        <f>IFERROR('commented data'!O235,"")</f>
        <v>16.039838215578726</v>
      </c>
      <c r="J281" s="358">
        <f>IF(ISERROR('commented data'!$P235),"",'commented data'!$P235)</f>
        <v>1</v>
      </c>
      <c r="K281" s="328">
        <f>IF(ISERROR('commented data'!$Q235),"",'commented data'!$Q235)</f>
        <v>1</v>
      </c>
      <c r="L281" s="328">
        <f>IF(ISERROR('commented data'!$R235),"",'commented data'!$R235)</f>
        <v>1</v>
      </c>
      <c r="M281" s="328">
        <f>IF(ISERROR('commented data'!$S235),"",'commented data'!$S235)</f>
        <v>1</v>
      </c>
      <c r="N281" s="366">
        <f t="shared" si="78"/>
        <v>1</v>
      </c>
      <c r="O281" s="367" t="b">
        <f t="shared" si="79"/>
        <v>1</v>
      </c>
      <c r="P281" s="365">
        <f>IF(ISERROR('commented data'!$J235),"",'commented data'!$J235)</f>
        <v>104.94750213623047</v>
      </c>
      <c r="Q281" s="368">
        <f t="shared" si="75"/>
        <v>104.94750213623047</v>
      </c>
      <c r="R281" s="368" t="str">
        <f t="shared" si="80"/>
        <v/>
      </c>
      <c r="S281" s="369">
        <f t="shared" si="81"/>
        <v>104.94750213623047</v>
      </c>
      <c r="T281" s="365">
        <f>IF(ISERROR('commented data'!$M235),"",'commented data'!$M235)</f>
        <v>81706.3828125</v>
      </c>
      <c r="U281" s="370">
        <f t="shared" si="82"/>
        <v>81706.3828125</v>
      </c>
      <c r="V281" s="371">
        <f t="shared" si="83"/>
        <v>81706.3828125</v>
      </c>
      <c r="W281" s="383">
        <f t="shared" si="84"/>
        <v>71084.553046874993</v>
      </c>
      <c r="X281" s="365">
        <f>IF(ISERROR('commented data'!$T235),"",'commented data'!$T235)</f>
        <v>99.5296630859375</v>
      </c>
      <c r="Y281" s="384">
        <f t="shared" si="85"/>
        <v>99.5296630859375</v>
      </c>
      <c r="Z281" s="365">
        <f>IF(ISERROR('commented data'!$U235),"",'commented data'!$U235)</f>
        <v>1012.8660278320312</v>
      </c>
      <c r="AA281" s="385">
        <f t="shared" si="86"/>
        <v>1022.9946881103516</v>
      </c>
      <c r="AC281" s="427">
        <f t="shared" si="88"/>
        <v>5.5755921005313791</v>
      </c>
      <c r="AD281" s="428">
        <f t="shared" si="87"/>
        <v>0.32135024852568184</v>
      </c>
      <c r="AE281" s="429">
        <f t="shared" si="89"/>
        <v>9.3353497514743182</v>
      </c>
      <c r="AF281" s="430">
        <f t="shared" si="90"/>
        <v>0.96672256065470785</v>
      </c>
    </row>
    <row r="282" spans="1:32" s="5" customFormat="1" x14ac:dyDescent="0.2">
      <c r="A282" s="363">
        <f>'commented data'!$A236</f>
        <v>41190.708333333336</v>
      </c>
      <c r="B282" s="364">
        <f>IF(ISERROR('commented data'!$B236),"",'commented data'!$B236)</f>
        <v>897.836181640625</v>
      </c>
      <c r="C282" s="364">
        <f>IF(ISERROR('commented data'!$C236),"",'commented data'!$C236)</f>
        <v>475.81671142578125</v>
      </c>
      <c r="D282" s="364">
        <f>IF(ISERROR('commented data'!$D236),"",'commented data'!$D236)</f>
        <v>5914.26904296875</v>
      </c>
      <c r="E282" s="364">
        <f>IF(ISERROR('commented data'!$E236),"",'commented data'!$E236)</f>
        <v>9.9013996124267578</v>
      </c>
      <c r="F282" s="357">
        <f t="shared" si="76"/>
        <v>105.82729789733887</v>
      </c>
      <c r="G282" s="362">
        <f t="shared" si="77"/>
        <v>52005.986850811292</v>
      </c>
      <c r="H282" s="359">
        <f>IF(ISERROR('commented data'!$N236),"",'commented data'!$N236)</f>
        <v>17.042636264140018</v>
      </c>
      <c r="I282" s="359">
        <f>IFERROR('commented data'!O236,"")</f>
        <v>15.888158300100718</v>
      </c>
      <c r="J282" s="358">
        <f>IF(ISERROR('commented data'!$P236),"",'commented data'!$P236)</f>
        <v>1</v>
      </c>
      <c r="K282" s="328">
        <f>IF(ISERROR('commented data'!$Q236),"",'commented data'!$Q236)</f>
        <v>1</v>
      </c>
      <c r="L282" s="328">
        <f>IF(ISERROR('commented data'!$R236),"",'commented data'!$R236)</f>
        <v>1</v>
      </c>
      <c r="M282" s="328">
        <f>IF(ISERROR('commented data'!$S236),"",'commented data'!$S236)</f>
        <v>1</v>
      </c>
      <c r="N282" s="366">
        <f t="shared" si="78"/>
        <v>1</v>
      </c>
      <c r="O282" s="367" t="b">
        <f t="shared" si="79"/>
        <v>1</v>
      </c>
      <c r="P282" s="365">
        <f>IF(ISERROR('commented data'!$J236),"",'commented data'!$J236)</f>
        <v>104.77950286865234</v>
      </c>
      <c r="Q282" s="368">
        <f t="shared" si="75"/>
        <v>104.77950286865234</v>
      </c>
      <c r="R282" s="368" t="str">
        <f t="shared" si="80"/>
        <v/>
      </c>
      <c r="S282" s="369">
        <f t="shared" si="81"/>
        <v>104.77950286865234</v>
      </c>
      <c r="T282" s="365">
        <f>IF(ISERROR('commented data'!$M236),"",'commented data'!$M236)</f>
        <v>80898.2109375</v>
      </c>
      <c r="U282" s="370">
        <f t="shared" si="82"/>
        <v>80898.2109375</v>
      </c>
      <c r="V282" s="371">
        <f t="shared" si="83"/>
        <v>80898.2109375</v>
      </c>
      <c r="W282" s="383">
        <f t="shared" si="84"/>
        <v>70381.443515624997</v>
      </c>
      <c r="X282" s="365">
        <f>IF(ISERROR('commented data'!$T236),"",'commented data'!$T236)</f>
        <v>100.06449890136719</v>
      </c>
      <c r="Y282" s="384">
        <f t="shared" si="85"/>
        <v>100.06449890136719</v>
      </c>
      <c r="Z282" s="365">
        <f>IF(ISERROR('commented data'!$U236),"",'commented data'!$U236)</f>
        <v>1012.8560180664062</v>
      </c>
      <c r="AA282" s="385">
        <f t="shared" si="86"/>
        <v>1022.9845782470703</v>
      </c>
      <c r="AC282" s="427">
        <f t="shared" si="88"/>
        <v>5.5036530629058946</v>
      </c>
      <c r="AD282" s="428">
        <f t="shared" si="87"/>
        <v>0.3229343733918863</v>
      </c>
      <c r="AE282" s="429">
        <f t="shared" si="89"/>
        <v>9.3337656266081144</v>
      </c>
      <c r="AF282" s="430">
        <f t="shared" si="90"/>
        <v>0.96655851653340308</v>
      </c>
    </row>
    <row r="283" spans="1:32" s="5" customFormat="1" x14ac:dyDescent="0.2">
      <c r="A283" s="363">
        <f>'commented data'!$A237</f>
        <v>41190.75</v>
      </c>
      <c r="B283" s="364">
        <f>IF(ISERROR('commented data'!$B237),"",'commented data'!$B237)</f>
        <v>897.99261474609375</v>
      </c>
      <c r="C283" s="364">
        <f>IF(ISERROR('commented data'!$C237),"",'commented data'!$C237)</f>
        <v>466.73590087890625</v>
      </c>
      <c r="D283" s="364">
        <f>IF(ISERROR('commented data'!$D237),"",'commented data'!$D237)</f>
        <v>5890.078125</v>
      </c>
      <c r="E283" s="364">
        <f>IF(ISERROR('commented data'!$E237),"",'commented data'!$E237)</f>
        <v>9.97509765625</v>
      </c>
      <c r="F283" s="357">
        <f t="shared" si="76"/>
        <v>104.04434028625488</v>
      </c>
      <c r="G283" s="362">
        <f t="shared" si="77"/>
        <v>51128.800197760182</v>
      </c>
      <c r="H283" s="359">
        <f>IF(ISERROR('commented data'!$N237),"",'commented data'!$N237)</f>
        <v>17.493901001186167</v>
      </c>
      <c r="I283" s="359">
        <f>IFERROR('commented data'!O237,"")</f>
        <v>15.823171548344948</v>
      </c>
      <c r="J283" s="358">
        <f>IF(ISERROR('commented data'!$P237),"",'commented data'!$P237)</f>
        <v>1</v>
      </c>
      <c r="K283" s="328">
        <f>IF(ISERROR('commented data'!$Q237),"",'commented data'!$Q237)</f>
        <v>1</v>
      </c>
      <c r="L283" s="328">
        <f>IF(ISERROR('commented data'!$R237),"",'commented data'!$R237)</f>
        <v>1</v>
      </c>
      <c r="M283" s="328">
        <f>IF(ISERROR('commented data'!$S237),"",'commented data'!$S237)</f>
        <v>1</v>
      </c>
      <c r="N283" s="366">
        <f t="shared" si="78"/>
        <v>1</v>
      </c>
      <c r="O283" s="367" t="b">
        <f t="shared" si="79"/>
        <v>1</v>
      </c>
      <c r="P283" s="365">
        <f>IF(ISERROR('commented data'!$J237),"",'commented data'!$J237)</f>
        <v>103.01419830322266</v>
      </c>
      <c r="Q283" s="368">
        <f t="shared" si="75"/>
        <v>103.01419830322266</v>
      </c>
      <c r="R283" s="368" t="str">
        <f t="shared" si="80"/>
        <v/>
      </c>
      <c r="S283" s="369">
        <f t="shared" si="81"/>
        <v>103.01419830322266</v>
      </c>
      <c r="T283" s="365">
        <f>IF(ISERROR('commented data'!$M237),"",'commented data'!$M237)</f>
        <v>79886.7265625</v>
      </c>
      <c r="U283" s="370">
        <f t="shared" si="82"/>
        <v>79886.7265625</v>
      </c>
      <c r="V283" s="371">
        <f t="shared" si="83"/>
        <v>79886.7265625</v>
      </c>
      <c r="W283" s="383">
        <f t="shared" si="84"/>
        <v>69501.452109374994</v>
      </c>
      <c r="X283" s="365">
        <f>IF(ISERROR('commented data'!$T237),"",'commented data'!$T237)</f>
        <v>101.71849822998047</v>
      </c>
      <c r="Y283" s="384">
        <f t="shared" si="85"/>
        <v>101.71849822998047</v>
      </c>
      <c r="Z283" s="365">
        <f>IF(ISERROR('commented data'!$U237),"",'commented data'!$U237)</f>
        <v>1012.8489990234375</v>
      </c>
      <c r="AA283" s="385">
        <f t="shared" si="86"/>
        <v>1022.9774890136719</v>
      </c>
      <c r="AC283" s="427">
        <f t="shared" si="88"/>
        <v>5.3196622862036964</v>
      </c>
      <c r="AD283" s="428">
        <f t="shared" si="87"/>
        <v>0.30408668060045607</v>
      </c>
      <c r="AE283" s="429">
        <f t="shared" si="89"/>
        <v>9.3526133193995449</v>
      </c>
      <c r="AF283" s="430">
        <f t="shared" si="90"/>
        <v>0.96851029020261004</v>
      </c>
    </row>
    <row r="284" spans="1:32" s="5" customFormat="1" x14ac:dyDescent="0.2">
      <c r="A284" s="363">
        <f>'commented data'!$A238</f>
        <v>41190.791666666664</v>
      </c>
      <c r="B284" s="364">
        <f>IF(ISERROR('commented data'!$B238),"",'commented data'!$B238)</f>
        <v>897.98687744140625</v>
      </c>
      <c r="C284" s="364">
        <f>IF(ISERROR('commented data'!$C238),"",'commented data'!$C238)</f>
        <v>467.35690307617187</v>
      </c>
      <c r="D284" s="364">
        <f>IF(ISERROR('commented data'!$D238),"",'commented data'!$D238)</f>
        <v>5904.62890625</v>
      </c>
      <c r="E284" s="364">
        <f>IF(ISERROR('commented data'!$E238),"",'commented data'!$E238)</f>
        <v>9.9856395721435547</v>
      </c>
      <c r="F284" s="357">
        <f t="shared" si="76"/>
        <v>103.41349868774414</v>
      </c>
      <c r="G284" s="362">
        <f t="shared" si="77"/>
        <v>51207.663562935602</v>
      </c>
      <c r="H284" s="359">
        <f>IF(ISERROR('commented data'!$N238),"",'commented data'!$N238)</f>
        <v>17.13054404712857</v>
      </c>
      <c r="I284" s="359">
        <f>IFERROR('commented data'!O238,"")</f>
        <v>15.862260929333623</v>
      </c>
      <c r="J284" s="358">
        <f>IF(ISERROR('commented data'!$P238),"",'commented data'!$P238)</f>
        <v>1</v>
      </c>
      <c r="K284" s="328">
        <f>IF(ISERROR('commented data'!$Q238),"",'commented data'!$Q238)</f>
        <v>1</v>
      </c>
      <c r="L284" s="328">
        <f>IF(ISERROR('commented data'!$R238),"",'commented data'!$R238)</f>
        <v>1</v>
      </c>
      <c r="M284" s="328">
        <f>IF(ISERROR('commented data'!$S238),"",'commented data'!$S238)</f>
        <v>1</v>
      </c>
      <c r="N284" s="366">
        <f t="shared" si="78"/>
        <v>1</v>
      </c>
      <c r="O284" s="367" t="b">
        <f t="shared" si="79"/>
        <v>1</v>
      </c>
      <c r="P284" s="365">
        <f>IF(ISERROR('commented data'!$J238),"",'commented data'!$J238)</f>
        <v>102.38960266113281</v>
      </c>
      <c r="Q284" s="368">
        <f t="shared" si="75"/>
        <v>102.38960266113281</v>
      </c>
      <c r="R284" s="368" t="str">
        <f t="shared" si="80"/>
        <v/>
      </c>
      <c r="S284" s="369">
        <f t="shared" si="81"/>
        <v>102.38960266113281</v>
      </c>
      <c r="T284" s="365">
        <f>IF(ISERROR('commented data'!$M238),"",'commented data'!$M238)</f>
        <v>80039.21875</v>
      </c>
      <c r="U284" s="370">
        <f t="shared" si="82"/>
        <v>80039.21875</v>
      </c>
      <c r="V284" s="371">
        <f t="shared" si="83"/>
        <v>80039.21875</v>
      </c>
      <c r="W284" s="383">
        <f t="shared" si="84"/>
        <v>69634.120312500003</v>
      </c>
      <c r="X284" s="365">
        <f>IF(ISERROR('commented data'!$T238),"",'commented data'!$T238)</f>
        <v>101.85489654541016</v>
      </c>
      <c r="Y284" s="384">
        <f t="shared" si="85"/>
        <v>101.85489654541016</v>
      </c>
      <c r="Z284" s="365">
        <f>IF(ISERROR('commented data'!$U238),"",'commented data'!$U238)</f>
        <v>1012.8469848632812</v>
      </c>
      <c r="AA284" s="385">
        <f t="shared" si="86"/>
        <v>1022.975454711914</v>
      </c>
      <c r="AC284" s="427">
        <f t="shared" si="88"/>
        <v>5.2955636486680842</v>
      </c>
      <c r="AD284" s="428">
        <f t="shared" si="87"/>
        <v>0.30912991637038689</v>
      </c>
      <c r="AE284" s="429">
        <f t="shared" si="89"/>
        <v>9.3475700836296145</v>
      </c>
      <c r="AF284" s="430">
        <f t="shared" si="90"/>
        <v>0.96798803769710295</v>
      </c>
    </row>
    <row r="285" spans="1:32" s="5" customFormat="1" x14ac:dyDescent="0.2">
      <c r="A285" s="363">
        <f>'commented data'!$A239</f>
        <v>41190.833333333336</v>
      </c>
      <c r="B285" s="364">
        <f>IF(ISERROR('commented data'!$B239),"",'commented data'!$B239)</f>
        <v>897.9324951171875</v>
      </c>
      <c r="C285" s="364">
        <f>IF(ISERROR('commented data'!$C239),"",'commented data'!$C239)</f>
        <v>466.84149169921875</v>
      </c>
      <c r="D285" s="364">
        <f>IF(ISERROR('commented data'!$D239),"",'commented data'!$D239)</f>
        <v>5917.96923828125</v>
      </c>
      <c r="E285" s="364">
        <f>IF(ISERROR('commented data'!$E239),"",'commented data'!$E239)</f>
        <v>9.9925460815429687</v>
      </c>
      <c r="F285" s="357">
        <f t="shared" si="76"/>
        <v>103.46157447814942</v>
      </c>
      <c r="G285" s="362">
        <f t="shared" si="77"/>
        <v>51232.373917146266</v>
      </c>
      <c r="H285" s="359">
        <f>IF(ISERROR('commented data'!$N239),"",'commented data'!$N239)</f>
        <v>17.785558625889099</v>
      </c>
      <c r="I285" s="359">
        <f>IFERROR('commented data'!O239,"")</f>
        <v>15.898098546044752</v>
      </c>
      <c r="J285" s="358">
        <f>IF(ISERROR('commented data'!$P239),"",'commented data'!$P239)</f>
        <v>1</v>
      </c>
      <c r="K285" s="328">
        <f>IF(ISERROR('commented data'!$Q239),"",'commented data'!$Q239)</f>
        <v>1</v>
      </c>
      <c r="L285" s="328">
        <f>IF(ISERROR('commented data'!$R239),"",'commented data'!$R239)</f>
        <v>1</v>
      </c>
      <c r="M285" s="328">
        <f>IF(ISERROR('commented data'!$S239),"",'commented data'!$S239)</f>
        <v>1</v>
      </c>
      <c r="N285" s="366">
        <f t="shared" si="78"/>
        <v>1</v>
      </c>
      <c r="O285" s="367" t="b">
        <f t="shared" si="79"/>
        <v>1</v>
      </c>
      <c r="P285" s="365">
        <f>IF(ISERROR('commented data'!$J239),"",'commented data'!$J239)</f>
        <v>102.43720245361328</v>
      </c>
      <c r="Q285" s="368">
        <f t="shared" si="75"/>
        <v>102.43720245361328</v>
      </c>
      <c r="R285" s="368" t="str">
        <f t="shared" si="80"/>
        <v/>
      </c>
      <c r="S285" s="369">
        <f t="shared" si="81"/>
        <v>102.43720245361328</v>
      </c>
      <c r="T285" s="365">
        <f>IF(ISERROR('commented data'!$M239),"",'commented data'!$M239)</f>
        <v>80072.9765625</v>
      </c>
      <c r="U285" s="370">
        <f t="shared" si="82"/>
        <v>80072.9765625</v>
      </c>
      <c r="V285" s="371">
        <f t="shared" si="83"/>
        <v>80072.9765625</v>
      </c>
      <c r="W285" s="383">
        <f t="shared" si="84"/>
        <v>69663.489609374999</v>
      </c>
      <c r="X285" s="365">
        <f>IF(ISERROR('commented data'!$T239),"",'commented data'!$T239)</f>
        <v>101.83249664306641</v>
      </c>
      <c r="Y285" s="384">
        <f t="shared" si="85"/>
        <v>101.83249664306641</v>
      </c>
      <c r="Z285" s="365">
        <f>IF(ISERROR('commented data'!$U239),"",'commented data'!$U239)</f>
        <v>1012.8480224609375</v>
      </c>
      <c r="AA285" s="385">
        <f t="shared" si="86"/>
        <v>1022.9765026855468</v>
      </c>
      <c r="AC285" s="427">
        <f t="shared" si="88"/>
        <v>5.3005820697212274</v>
      </c>
      <c r="AD285" s="428">
        <f t="shared" si="87"/>
        <v>0.29802730300557267</v>
      </c>
      <c r="AE285" s="429">
        <f t="shared" si="89"/>
        <v>9.3586726969944287</v>
      </c>
      <c r="AF285" s="430">
        <f t="shared" si="90"/>
        <v>0.96913776932020546</v>
      </c>
    </row>
    <row r="286" spans="1:32" s="5" customFormat="1" x14ac:dyDescent="0.2">
      <c r="A286" s="363">
        <f>'commented data'!$A240</f>
        <v>41190.875</v>
      </c>
      <c r="B286" s="364">
        <f>IF(ISERROR('commented data'!$B240),"",'commented data'!$B240)</f>
        <v>897.97900390625</v>
      </c>
      <c r="C286" s="364">
        <f>IF(ISERROR('commented data'!$C240),"",'commented data'!$C240)</f>
        <v>465.5635986328125</v>
      </c>
      <c r="D286" s="364">
        <f>IF(ISERROR('commented data'!$D240),"",'commented data'!$D240)</f>
        <v>5946.73095703125</v>
      </c>
      <c r="E286" s="364">
        <f>IF(ISERROR('commented data'!$E240),"",'commented data'!$E240)</f>
        <v>10.041020393371582</v>
      </c>
      <c r="F286" s="357">
        <f t="shared" si="76"/>
        <v>104.13028953552246</v>
      </c>
      <c r="G286" s="362">
        <f t="shared" si="77"/>
        <v>51382.294450735819</v>
      </c>
      <c r="H286" s="359">
        <f>IF(ISERROR('commented data'!$N240),"",'commented data'!$N240)</f>
        <v>16.399194401379209</v>
      </c>
      <c r="I286" s="359">
        <f>IFERROR('commented data'!O240,"")</f>
        <v>15.975364347982907</v>
      </c>
      <c r="J286" s="358">
        <f>IF(ISERROR('commented data'!$P240),"",'commented data'!$P240)</f>
        <v>1</v>
      </c>
      <c r="K286" s="328">
        <f>IF(ISERROR('commented data'!$Q240),"",'commented data'!$Q240)</f>
        <v>1</v>
      </c>
      <c r="L286" s="328">
        <f>IF(ISERROR('commented data'!$R240),"",'commented data'!$R240)</f>
        <v>1</v>
      </c>
      <c r="M286" s="328">
        <f>IF(ISERROR('commented data'!$S240),"",'commented data'!$S240)</f>
        <v>1</v>
      </c>
      <c r="N286" s="366">
        <f t="shared" si="78"/>
        <v>1</v>
      </c>
      <c r="O286" s="367" t="b">
        <f t="shared" si="79"/>
        <v>1</v>
      </c>
      <c r="P286" s="365">
        <f>IF(ISERROR('commented data'!$J240),"",'commented data'!$J240)</f>
        <v>103.09929656982422</v>
      </c>
      <c r="Q286" s="368">
        <f t="shared" si="75"/>
        <v>103.09929656982422</v>
      </c>
      <c r="R286" s="368" t="str">
        <f t="shared" si="80"/>
        <v/>
      </c>
      <c r="S286" s="369">
        <f t="shared" si="81"/>
        <v>103.09929656982422</v>
      </c>
      <c r="T286" s="365">
        <f>IF(ISERROR('commented data'!$M240),"",'commented data'!$M240)</f>
        <v>80372.546875</v>
      </c>
      <c r="U286" s="370">
        <f t="shared" si="82"/>
        <v>80372.546875</v>
      </c>
      <c r="V286" s="371">
        <f t="shared" si="83"/>
        <v>80372.546875</v>
      </c>
      <c r="W286" s="383">
        <f t="shared" si="84"/>
        <v>69924.115781250002</v>
      </c>
      <c r="X286" s="365">
        <f>IF(ISERROR('commented data'!$T240),"",'commented data'!$T240)</f>
        <v>102.13829803466797</v>
      </c>
      <c r="Y286" s="384">
        <f t="shared" si="85"/>
        <v>102.13829803466797</v>
      </c>
      <c r="Z286" s="365">
        <f>IF(ISERROR('commented data'!$U240),"",'commented data'!$U240)</f>
        <v>1012.8510131835937</v>
      </c>
      <c r="AA286" s="385">
        <f t="shared" si="86"/>
        <v>1022.9795233154297</v>
      </c>
      <c r="AC286" s="427">
        <f t="shared" si="88"/>
        <v>5.3504531981545895</v>
      </c>
      <c r="AD286" s="428">
        <f t="shared" si="87"/>
        <v>0.32626317288516349</v>
      </c>
      <c r="AE286" s="429">
        <f t="shared" si="89"/>
        <v>9.3304368271148377</v>
      </c>
      <c r="AF286" s="430">
        <f t="shared" si="90"/>
        <v>0.96621380255313272</v>
      </c>
    </row>
    <row r="287" spans="1:32" s="5" customFormat="1" x14ac:dyDescent="0.2">
      <c r="A287" s="363">
        <f>'commented data'!$A241</f>
        <v>41190.916666666664</v>
      </c>
      <c r="B287" s="364">
        <f>IF(ISERROR('commented data'!$B241),"",'commented data'!$B241)</f>
        <v>897.99151611328125</v>
      </c>
      <c r="C287" s="364">
        <f>IF(ISERROR('commented data'!$C241),"",'commented data'!$C241)</f>
        <v>466.60980224609375</v>
      </c>
      <c r="D287" s="364">
        <f>IF(ISERROR('commented data'!$D241),"",'commented data'!$D241)</f>
        <v>5969.23583984375</v>
      </c>
      <c r="E287" s="364">
        <f>IF(ISERROR('commented data'!$E241),"",'commented data'!$E241)</f>
        <v>10.054630279541016</v>
      </c>
      <c r="F287" s="357">
        <f t="shared" si="76"/>
        <v>104.369458694458</v>
      </c>
      <c r="G287" s="362">
        <f t="shared" si="77"/>
        <v>51570.315541822274</v>
      </c>
      <c r="H287" s="359">
        <f>IF(ISERROR('commented data'!$N241),"",'commented data'!$N241)</f>
        <v>15.2898581406007</v>
      </c>
      <c r="I287" s="359">
        <f>IFERROR('commented data'!O241,"")</f>
        <v>16.035821716095928</v>
      </c>
      <c r="J287" s="358">
        <f>IF(ISERROR('commented data'!$P241),"",'commented data'!$P241)</f>
        <v>1</v>
      </c>
      <c r="K287" s="328">
        <f>IF(ISERROR('commented data'!$Q241),"",'commented data'!$Q241)</f>
        <v>1</v>
      </c>
      <c r="L287" s="328">
        <f>IF(ISERROR('commented data'!$R241),"",'commented data'!$R241)</f>
        <v>1</v>
      </c>
      <c r="M287" s="328">
        <f>IF(ISERROR('commented data'!$S241),"",'commented data'!$S241)</f>
        <v>1</v>
      </c>
      <c r="N287" s="366">
        <f t="shared" si="78"/>
        <v>1</v>
      </c>
      <c r="O287" s="367" t="b">
        <f t="shared" si="79"/>
        <v>1</v>
      </c>
      <c r="P287" s="365">
        <f>IF(ISERROR('commented data'!$J241),"",'commented data'!$J241)</f>
        <v>103.33609771728516</v>
      </c>
      <c r="Q287" s="368">
        <f t="shared" si="75"/>
        <v>103.33609771728516</v>
      </c>
      <c r="R287" s="368" t="str">
        <f t="shared" si="80"/>
        <v/>
      </c>
      <c r="S287" s="369">
        <f t="shared" si="81"/>
        <v>103.33609771728516</v>
      </c>
      <c r="T287" s="365">
        <f>IF(ISERROR('commented data'!$M241),"",'commented data'!$M241)</f>
        <v>80663.453125</v>
      </c>
      <c r="U287" s="370">
        <f t="shared" si="82"/>
        <v>80663.453125</v>
      </c>
      <c r="V287" s="371">
        <f t="shared" si="83"/>
        <v>80663.453125</v>
      </c>
      <c r="W287" s="383">
        <f t="shared" si="84"/>
        <v>70177.204218750005</v>
      </c>
      <c r="X287" s="365">
        <f>IF(ISERROR('commented data'!$T241),"",'commented data'!$T241)</f>
        <v>102.12599945068359</v>
      </c>
      <c r="Y287" s="384">
        <f t="shared" si="85"/>
        <v>102.12599945068359</v>
      </c>
      <c r="Z287" s="365">
        <f>IF(ISERROR('commented data'!$U241),"",'commented data'!$U241)</f>
        <v>1012.8579711914062</v>
      </c>
      <c r="AA287" s="385">
        <f t="shared" si="86"/>
        <v>1022.9865509033203</v>
      </c>
      <c r="AC287" s="427">
        <f t="shared" si="88"/>
        <v>5.3823659178023844</v>
      </c>
      <c r="AD287" s="428">
        <f t="shared" si="87"/>
        <v>0.35202196569175787</v>
      </c>
      <c r="AE287" s="429">
        <f t="shared" si="89"/>
        <v>9.3046780343082425</v>
      </c>
      <c r="AF287" s="430">
        <f t="shared" si="90"/>
        <v>0.96354634961303987</v>
      </c>
    </row>
    <row r="288" spans="1:32" s="5" customFormat="1" x14ac:dyDescent="0.2">
      <c r="A288" s="363">
        <f>'commented data'!$A242</f>
        <v>41190.958333333336</v>
      </c>
      <c r="B288" s="364">
        <f>IF(ISERROR('commented data'!$B242),"",'commented data'!$B242)</f>
        <v>897.99560546875</v>
      </c>
      <c r="C288" s="364">
        <f>IF(ISERROR('commented data'!$C242),"",'commented data'!$C242)</f>
        <v>465.50759887695312</v>
      </c>
      <c r="D288" s="364">
        <f>IF(ISERROR('commented data'!$D242),"",'commented data'!$D242)</f>
        <v>5960.27685546875</v>
      </c>
      <c r="E288" s="364">
        <f>IF(ISERROR('commented data'!$E242),"",'commented data'!$E242)</f>
        <v>10.05918025970459</v>
      </c>
      <c r="F288" s="357">
        <f t="shared" si="76"/>
        <v>103.84890861511231</v>
      </c>
      <c r="G288" s="362">
        <f t="shared" si="77"/>
        <v>51451.37065976383</v>
      </c>
      <c r="H288" s="359">
        <f>IF(ISERROR('commented data'!$N242),"",'commented data'!$N242)</f>
        <v>16.05427874459696</v>
      </c>
      <c r="I288" s="359">
        <f>IFERROR('commented data'!O242,"")</f>
        <v>16.011754200579812</v>
      </c>
      <c r="J288" s="358">
        <f>IF(ISERROR('commented data'!$P242),"",'commented data'!$P242)</f>
        <v>1</v>
      </c>
      <c r="K288" s="328">
        <f>IF(ISERROR('commented data'!$Q242),"",'commented data'!$Q242)</f>
        <v>1</v>
      </c>
      <c r="L288" s="328">
        <f>IF(ISERROR('commented data'!$R242),"",'commented data'!$R242)</f>
        <v>1</v>
      </c>
      <c r="M288" s="328">
        <f>IF(ISERROR('commented data'!$S242),"",'commented data'!$S242)</f>
        <v>1</v>
      </c>
      <c r="N288" s="366">
        <f t="shared" si="78"/>
        <v>1</v>
      </c>
      <c r="O288" s="367" t="b">
        <f t="shared" si="79"/>
        <v>1</v>
      </c>
      <c r="P288" s="365">
        <f>IF(ISERROR('commented data'!$J242),"",'commented data'!$J242)</f>
        <v>102.82070159912109</v>
      </c>
      <c r="Q288" s="368">
        <f t="shared" si="75"/>
        <v>102.82070159912109</v>
      </c>
      <c r="R288" s="368" t="str">
        <f t="shared" si="80"/>
        <v/>
      </c>
      <c r="S288" s="369">
        <f t="shared" si="81"/>
        <v>102.82070159912109</v>
      </c>
      <c r="T288" s="365">
        <f>IF(ISERROR('commented data'!$M242),"",'commented data'!$M242)</f>
        <v>80480.46875</v>
      </c>
      <c r="U288" s="370">
        <f t="shared" si="82"/>
        <v>80480.46875</v>
      </c>
      <c r="V288" s="371">
        <f t="shared" si="83"/>
        <v>80480.46875</v>
      </c>
      <c r="W288" s="383">
        <f t="shared" si="84"/>
        <v>70018.0078125</v>
      </c>
      <c r="X288" s="365">
        <f>IF(ISERROR('commented data'!$T242),"",'commented data'!$T242)</f>
        <v>102.13770294189453</v>
      </c>
      <c r="Y288" s="384">
        <f t="shared" si="85"/>
        <v>102.13770294189453</v>
      </c>
      <c r="Z288" s="365">
        <f>IF(ISERROR('commented data'!$U242),"",'commented data'!$U242)</f>
        <v>1012.8510131835937</v>
      </c>
      <c r="AA288" s="385">
        <f t="shared" si="86"/>
        <v>1022.9795233154297</v>
      </c>
      <c r="AC288" s="427">
        <f t="shared" si="88"/>
        <v>5.3431686897680839</v>
      </c>
      <c r="AD288" s="428">
        <f t="shared" si="87"/>
        <v>0.33281898083190553</v>
      </c>
      <c r="AE288" s="429">
        <f t="shared" si="89"/>
        <v>9.3238810191680948</v>
      </c>
      <c r="AF288" s="430">
        <f t="shared" si="90"/>
        <v>0.96553491556826809</v>
      </c>
    </row>
    <row r="289" spans="1:32" s="5" customFormat="1" x14ac:dyDescent="0.2">
      <c r="A289" s="363">
        <f>'commented data'!$A243</f>
        <v>41191</v>
      </c>
      <c r="B289" s="364">
        <f>IF(ISERROR('commented data'!$B243),"",'commented data'!$B243)</f>
        <v>898.02618408203125</v>
      </c>
      <c r="C289" s="364">
        <f>IF(ISERROR('commented data'!$C243),"",'commented data'!$C243)</f>
        <v>465.3472900390625</v>
      </c>
      <c r="D289" s="364">
        <f>IF(ISERROR('commented data'!$D243),"",'commented data'!$D243)</f>
        <v>5965.97314453125</v>
      </c>
      <c r="E289" s="364">
        <f>IF(ISERROR('commented data'!$E243),"",'commented data'!$E243)</f>
        <v>10.063309669494629</v>
      </c>
      <c r="F289" s="357">
        <f t="shared" si="76"/>
        <v>104.38198814392089</v>
      </c>
      <c r="G289" s="362">
        <f t="shared" si="77"/>
        <v>51448.811398667349</v>
      </c>
      <c r="H289" s="359">
        <f>IF(ISERROR('commented data'!$N243),"",'commented data'!$N243)</f>
        <v>15.960302462100517</v>
      </c>
      <c r="I289" s="359">
        <f>IFERROR('commented data'!O243,"")</f>
        <v>16.027056775029944</v>
      </c>
      <c r="J289" s="358">
        <f>IF(ISERROR('commented data'!$P243),"",'commented data'!$P243)</f>
        <v>1</v>
      </c>
      <c r="K289" s="328">
        <f>IF(ISERROR('commented data'!$Q243),"",'commented data'!$Q243)</f>
        <v>1</v>
      </c>
      <c r="L289" s="328">
        <f>IF(ISERROR('commented data'!$R243),"",'commented data'!$R243)</f>
        <v>1</v>
      </c>
      <c r="M289" s="328">
        <f>IF(ISERROR('commented data'!$S243),"",'commented data'!$S243)</f>
        <v>1</v>
      </c>
      <c r="N289" s="366">
        <f t="shared" si="78"/>
        <v>1</v>
      </c>
      <c r="O289" s="367" t="b">
        <f t="shared" si="79"/>
        <v>1</v>
      </c>
      <c r="P289" s="365">
        <f>IF(ISERROR('commented data'!$J243),"",'commented data'!$J243)</f>
        <v>103.34850311279297</v>
      </c>
      <c r="Q289" s="368">
        <f t="shared" si="75"/>
        <v>103.34850311279297</v>
      </c>
      <c r="R289" s="368" t="str">
        <f t="shared" si="80"/>
        <v/>
      </c>
      <c r="S289" s="369">
        <f t="shared" si="81"/>
        <v>103.34850311279297</v>
      </c>
      <c r="T289" s="365">
        <f>IF(ISERROR('commented data'!$M243),"",'commented data'!$M243)</f>
        <v>80478.2265625</v>
      </c>
      <c r="U289" s="370">
        <f t="shared" si="82"/>
        <v>80478.2265625</v>
      </c>
      <c r="V289" s="371">
        <f t="shared" si="83"/>
        <v>80478.2265625</v>
      </c>
      <c r="W289" s="383">
        <f t="shared" si="84"/>
        <v>70016.057109375004</v>
      </c>
      <c r="X289" s="365">
        <f>IF(ISERROR('commented data'!$T243),"",'commented data'!$T243)</f>
        <v>102.14109802246094</v>
      </c>
      <c r="Y289" s="384">
        <f t="shared" si="85"/>
        <v>102.14109802246094</v>
      </c>
      <c r="Z289" s="365">
        <f>IF(ISERROR('commented data'!$U243),"",'commented data'!$U243)</f>
        <v>1012.8380126953125</v>
      </c>
      <c r="AA289" s="385">
        <f t="shared" si="86"/>
        <v>1022.9663928222657</v>
      </c>
      <c r="AC289" s="427">
        <f t="shared" si="88"/>
        <v>5.3703292214345169</v>
      </c>
      <c r="AD289" s="428">
        <f t="shared" si="87"/>
        <v>0.33648041659529643</v>
      </c>
      <c r="AE289" s="429">
        <f t="shared" si="89"/>
        <v>9.3202195834047039</v>
      </c>
      <c r="AF289" s="430">
        <f t="shared" si="90"/>
        <v>0.96515575542418253</v>
      </c>
    </row>
    <row r="290" spans="1:32" s="5" customFormat="1" x14ac:dyDescent="0.2">
      <c r="A290" s="363">
        <f>'commented data'!$A244</f>
        <v>41191.041666666664</v>
      </c>
      <c r="B290" s="364">
        <f>IF(ISERROR('commented data'!$B244),"",'commented data'!$B244)</f>
        <v>897.986083984375</v>
      </c>
      <c r="C290" s="364">
        <f>IF(ISERROR('commented data'!$C244),"",'commented data'!$C244)</f>
        <v>464.75381469726562</v>
      </c>
      <c r="D290" s="364">
        <f>IF(ISERROR('commented data'!$D244),"",'commented data'!$D244)</f>
        <v>5958.876953125</v>
      </c>
      <c r="E290" s="364">
        <f>IF(ISERROR('commented data'!$E244),"",'commented data'!$E244)</f>
        <v>10.06449031829834</v>
      </c>
      <c r="F290" s="357">
        <f t="shared" si="76"/>
        <v>104.0049488067627</v>
      </c>
      <c r="G290" s="362">
        <f t="shared" si="77"/>
        <v>51367.460361468984</v>
      </c>
      <c r="H290" s="359">
        <f>IF(ISERROR('commented data'!$N244),"",'commented data'!$N244)</f>
        <v>16.121653116042435</v>
      </c>
      <c r="I290" s="359">
        <f>IFERROR('commented data'!O244,"")</f>
        <v>16.007993487314899</v>
      </c>
      <c r="J290" s="358">
        <f>IF(ISERROR('commented data'!$P244),"",'commented data'!$P244)</f>
        <v>1</v>
      </c>
      <c r="K290" s="328">
        <f>IF(ISERROR('commented data'!$Q244),"",'commented data'!$Q244)</f>
        <v>1</v>
      </c>
      <c r="L290" s="328">
        <f>IF(ISERROR('commented data'!$R244),"",'commented data'!$R244)</f>
        <v>1</v>
      </c>
      <c r="M290" s="328">
        <f>IF(ISERROR('commented data'!$S244),"",'commented data'!$S244)</f>
        <v>1</v>
      </c>
      <c r="N290" s="366">
        <f t="shared" si="78"/>
        <v>1</v>
      </c>
      <c r="O290" s="367" t="b">
        <f t="shared" si="79"/>
        <v>1</v>
      </c>
      <c r="P290" s="365">
        <f>IF(ISERROR('commented data'!$J244),"",'commented data'!$J244)</f>
        <v>102.97519683837891</v>
      </c>
      <c r="Q290" s="368">
        <f t="shared" si="75"/>
        <v>102.97519683837891</v>
      </c>
      <c r="R290" s="368" t="str">
        <f t="shared" si="80"/>
        <v/>
      </c>
      <c r="S290" s="369">
        <f t="shared" si="81"/>
        <v>102.97519683837891</v>
      </c>
      <c r="T290" s="365">
        <f>IF(ISERROR('commented data'!$M244),"",'commented data'!$M244)</f>
        <v>80338.5234375</v>
      </c>
      <c r="U290" s="370">
        <f t="shared" si="82"/>
        <v>80338.5234375</v>
      </c>
      <c r="V290" s="371">
        <f t="shared" si="83"/>
        <v>80338.5234375</v>
      </c>
      <c r="W290" s="383">
        <f t="shared" si="84"/>
        <v>69894.515390625005</v>
      </c>
      <c r="X290" s="365">
        <f>IF(ISERROR('commented data'!$T244),"",'commented data'!$T244)</f>
        <v>102.08219909667969</v>
      </c>
      <c r="Y290" s="384">
        <f t="shared" si="85"/>
        <v>102.08219909667969</v>
      </c>
      <c r="Z290" s="365">
        <f>IF(ISERROR('commented data'!$U244),"",'commented data'!$U244)</f>
        <v>1012.8359985351562</v>
      </c>
      <c r="AA290" s="385">
        <f t="shared" si="86"/>
        <v>1022.9643585205079</v>
      </c>
      <c r="AC290" s="427">
        <f t="shared" si="88"/>
        <v>5.342470085227994</v>
      </c>
      <c r="AD290" s="428">
        <f t="shared" si="87"/>
        <v>0.33138475606523105</v>
      </c>
      <c r="AE290" s="429">
        <f t="shared" si="89"/>
        <v>9.3253152439347691</v>
      </c>
      <c r="AF290" s="430">
        <f t="shared" si="90"/>
        <v>0.96568343677806789</v>
      </c>
    </row>
    <row r="291" spans="1:32" s="5" customFormat="1" x14ac:dyDescent="0.2">
      <c r="A291" s="363">
        <f>'commented data'!$A245</f>
        <v>41191.083333333336</v>
      </c>
      <c r="B291" s="364">
        <f>IF(ISERROR('commented data'!$B245),"",'commented data'!$B245)</f>
        <v>897.955810546875</v>
      </c>
      <c r="C291" s="364">
        <f>IF(ISERROR('commented data'!$C245),"",'commented data'!$C245)</f>
        <v>465.40811157226562</v>
      </c>
      <c r="D291" s="364">
        <f>IF(ISERROR('commented data'!$D245),"",'commented data'!$D245)</f>
        <v>5966.5419921875</v>
      </c>
      <c r="E291" s="364">
        <f>IF(ISERROR('commented data'!$E245),"",'commented data'!$E245)</f>
        <v>10.064519882202148</v>
      </c>
      <c r="F291" s="357">
        <f t="shared" si="76"/>
        <v>103.94960655212402</v>
      </c>
      <c r="G291" s="362">
        <f t="shared" si="77"/>
        <v>51461.841456540424</v>
      </c>
      <c r="H291" s="359">
        <f>IF(ISERROR('commented data'!$N245),"",'commented data'!$N245)</f>
        <v>15.494203824928992</v>
      </c>
      <c r="I291" s="359">
        <f>IFERROR('commented data'!O245,"")</f>
        <v>16.028584933716246</v>
      </c>
      <c r="J291" s="358">
        <f>IF(ISERROR('commented data'!$P245),"",'commented data'!$P245)</f>
        <v>1</v>
      </c>
      <c r="K291" s="328">
        <f>IF(ISERROR('commented data'!$Q245),"",'commented data'!$Q245)</f>
        <v>1</v>
      </c>
      <c r="L291" s="328">
        <f>IF(ISERROR('commented data'!$R245),"",'commented data'!$R245)</f>
        <v>1</v>
      </c>
      <c r="M291" s="328">
        <f>IF(ISERROR('commented data'!$S245),"",'commented data'!$S245)</f>
        <v>1</v>
      </c>
      <c r="N291" s="366">
        <f t="shared" si="78"/>
        <v>1</v>
      </c>
      <c r="O291" s="367" t="b">
        <f t="shared" si="79"/>
        <v>1</v>
      </c>
      <c r="P291" s="365">
        <f>IF(ISERROR('commented data'!$J245),"",'commented data'!$J245)</f>
        <v>102.92040252685547</v>
      </c>
      <c r="Q291" s="368">
        <f t="shared" si="75"/>
        <v>102.92040252685547</v>
      </c>
      <c r="R291" s="368" t="str">
        <f t="shared" si="80"/>
        <v/>
      </c>
      <c r="S291" s="369">
        <f t="shared" si="81"/>
        <v>102.92040252685547</v>
      </c>
      <c r="T291" s="365">
        <f>IF(ISERROR('commented data'!$M245),"",'commented data'!$M245)</f>
        <v>80486.1796875</v>
      </c>
      <c r="U291" s="370">
        <f t="shared" si="82"/>
        <v>80486.1796875</v>
      </c>
      <c r="V291" s="371">
        <f t="shared" si="83"/>
        <v>80486.1796875</v>
      </c>
      <c r="W291" s="383">
        <f t="shared" si="84"/>
        <v>70022.976328125005</v>
      </c>
      <c r="X291" s="365">
        <f>IF(ISERROR('commented data'!$T245),"",'commented data'!$T245)</f>
        <v>102.081298828125</v>
      </c>
      <c r="Y291" s="384">
        <f t="shared" si="85"/>
        <v>102.081298828125</v>
      </c>
      <c r="Z291" s="365">
        <f>IF(ISERROR('commented data'!$U245),"",'commented data'!$U245)</f>
        <v>1012.8330078125</v>
      </c>
      <c r="AA291" s="385">
        <f t="shared" si="86"/>
        <v>1022.961337890625</v>
      </c>
      <c r="AC291" s="427">
        <f t="shared" si="88"/>
        <v>5.3494381718551614</v>
      </c>
      <c r="AD291" s="428">
        <f t="shared" si="87"/>
        <v>0.34525415002275389</v>
      </c>
      <c r="AE291" s="429">
        <f t="shared" si="89"/>
        <v>9.3114458499772468</v>
      </c>
      <c r="AF291" s="430">
        <f t="shared" si="90"/>
        <v>0.9642471910670567</v>
      </c>
    </row>
    <row r="292" spans="1:32" s="5" customFormat="1" x14ac:dyDescent="0.2">
      <c r="A292" s="363">
        <f>'commented data'!$A246</f>
        <v>41191.125</v>
      </c>
      <c r="B292" s="364">
        <f>IF(ISERROR('commented data'!$B246),"",'commented data'!$B246)</f>
        <v>897.98797607421875</v>
      </c>
      <c r="C292" s="364">
        <f>IF(ISERROR('commented data'!$C246),"",'commented data'!$C246)</f>
        <v>466.26010131835937</v>
      </c>
      <c r="D292" s="364">
        <f>IF(ISERROR('commented data'!$D246),"",'commented data'!$D246)</f>
        <v>5984.537109375</v>
      </c>
      <c r="E292" s="364">
        <f>IF(ISERROR('commented data'!$E246),"",'commented data'!$E246)</f>
        <v>10.073260307312012</v>
      </c>
      <c r="F292" s="357">
        <f t="shared" si="76"/>
        <v>104.40299385070801</v>
      </c>
      <c r="G292" s="362">
        <f t="shared" si="77"/>
        <v>51618.487352425298</v>
      </c>
      <c r="H292" s="359">
        <f>IF(ISERROR('commented data'!$N246),"",'commented data'!$N246)</f>
        <v>16.336264014921618</v>
      </c>
      <c r="I292" s="359">
        <f>IFERROR('commented data'!O246,"")</f>
        <v>16.076927217171168</v>
      </c>
      <c r="J292" s="358">
        <f>IF(ISERROR('commented data'!$P246),"",'commented data'!$P246)</f>
        <v>1</v>
      </c>
      <c r="K292" s="328">
        <f>IF(ISERROR('commented data'!$Q246),"",'commented data'!$Q246)</f>
        <v>1</v>
      </c>
      <c r="L292" s="328">
        <f>IF(ISERROR('commented data'!$R246),"",'commented data'!$R246)</f>
        <v>1</v>
      </c>
      <c r="M292" s="328">
        <f>IF(ISERROR('commented data'!$S246),"",'commented data'!$S246)</f>
        <v>1</v>
      </c>
      <c r="N292" s="366">
        <f t="shared" si="78"/>
        <v>1</v>
      </c>
      <c r="O292" s="367" t="b">
        <f t="shared" si="79"/>
        <v>1</v>
      </c>
      <c r="P292" s="365">
        <f>IF(ISERROR('commented data'!$J246),"",'commented data'!$J246)</f>
        <v>103.36930084228516</v>
      </c>
      <c r="Q292" s="368">
        <f t="shared" si="75"/>
        <v>103.36930084228516</v>
      </c>
      <c r="R292" s="368" t="str">
        <f t="shared" si="80"/>
        <v/>
      </c>
      <c r="S292" s="369">
        <f t="shared" si="81"/>
        <v>103.36930084228516</v>
      </c>
      <c r="T292" s="365">
        <f>IF(ISERROR('commented data'!$M246),"",'commented data'!$M246)</f>
        <v>80680.859375</v>
      </c>
      <c r="U292" s="370">
        <f t="shared" si="82"/>
        <v>80680.859375</v>
      </c>
      <c r="V292" s="371">
        <f t="shared" si="83"/>
        <v>80680.859375</v>
      </c>
      <c r="W292" s="383">
        <f t="shared" si="84"/>
        <v>70192.34765625</v>
      </c>
      <c r="X292" s="365">
        <f>IF(ISERROR('commented data'!$T246),"",'commented data'!$T246)</f>
        <v>101.84929656982422</v>
      </c>
      <c r="Y292" s="384">
        <f t="shared" si="85"/>
        <v>101.84929656982422</v>
      </c>
      <c r="Z292" s="365">
        <f>IF(ISERROR('commented data'!$U246),"",'commented data'!$U246)</f>
        <v>1012.8380126953125</v>
      </c>
      <c r="AA292" s="385">
        <f t="shared" si="86"/>
        <v>1022.9663928222657</v>
      </c>
      <c r="AC292" s="427">
        <f t="shared" si="88"/>
        <v>5.3891246176381076</v>
      </c>
      <c r="AD292" s="428">
        <f t="shared" si="87"/>
        <v>0.32988721366866114</v>
      </c>
      <c r="AE292" s="429">
        <f t="shared" si="89"/>
        <v>9.3268127863313399</v>
      </c>
      <c r="AF292" s="430">
        <f t="shared" si="90"/>
        <v>0.96583851484786098</v>
      </c>
    </row>
    <row r="293" spans="1:32" s="5" customFormat="1" x14ac:dyDescent="0.2">
      <c r="A293" s="363">
        <f>'commented data'!$A247</f>
        <v>41191.166666666664</v>
      </c>
      <c r="B293" s="364">
        <f>IF(ISERROR('commented data'!$B247),"",'commented data'!$B247)</f>
        <v>898.046875</v>
      </c>
      <c r="C293" s="364">
        <f>IF(ISERROR('commented data'!$C247),"",'commented data'!$C247)</f>
        <v>468.16268920898437</v>
      </c>
      <c r="D293" s="364">
        <f>IF(ISERROR('commented data'!$D247),"",'commented data'!$D247)</f>
        <v>6028.27685546875</v>
      </c>
      <c r="E293" s="364">
        <f>IF(ISERROR('commented data'!$E247),"",'commented data'!$E247)</f>
        <v>10.092820167541504</v>
      </c>
      <c r="F293" s="357">
        <f t="shared" si="76"/>
        <v>105.97617179870606</v>
      </c>
      <c r="G293" s="362">
        <f t="shared" si="77"/>
        <v>51947.183012510402</v>
      </c>
      <c r="H293" s="359">
        <f>IF(ISERROR('commented data'!$N247),"",'commented data'!$N247)</f>
        <v>16.200785036406014</v>
      </c>
      <c r="I293" s="359">
        <f>IFERROR('commented data'!O247,"")</f>
        <v>16.194430158767968</v>
      </c>
      <c r="J293" s="358">
        <f>IF(ISERROR('commented data'!$P247),"",'commented data'!$P247)</f>
        <v>1</v>
      </c>
      <c r="K293" s="328">
        <f>IF(ISERROR('commented data'!$Q247),"",'commented data'!$Q247)</f>
        <v>1</v>
      </c>
      <c r="L293" s="328">
        <f>IF(ISERROR('commented data'!$R247),"",'commented data'!$R247)</f>
        <v>1</v>
      </c>
      <c r="M293" s="328">
        <f>IF(ISERROR('commented data'!$S247),"",'commented data'!$S247)</f>
        <v>1</v>
      </c>
      <c r="N293" s="366">
        <f t="shared" si="78"/>
        <v>1</v>
      </c>
      <c r="O293" s="367" t="b">
        <f t="shared" si="79"/>
        <v>1</v>
      </c>
      <c r="P293" s="365">
        <f>IF(ISERROR('commented data'!$J247),"",'commented data'!$J247)</f>
        <v>104.92690277099609</v>
      </c>
      <c r="Q293" s="368">
        <f t="shared" si="75"/>
        <v>104.92690277099609</v>
      </c>
      <c r="R293" s="368" t="str">
        <f t="shared" si="80"/>
        <v/>
      </c>
      <c r="S293" s="369">
        <f t="shared" si="81"/>
        <v>104.92690277099609</v>
      </c>
      <c r="T293" s="365">
        <f>IF(ISERROR('commented data'!$M247),"",'commented data'!$M247)</f>
        <v>81129.8125</v>
      </c>
      <c r="U293" s="370">
        <f t="shared" si="82"/>
        <v>81129.8125</v>
      </c>
      <c r="V293" s="371">
        <f t="shared" si="83"/>
        <v>81129.8125</v>
      </c>
      <c r="W293" s="383">
        <f t="shared" si="84"/>
        <v>70582.936874999999</v>
      </c>
      <c r="X293" s="365">
        <f>IF(ISERROR('commented data'!$T247),"",'commented data'!$T247)</f>
        <v>101.54850006103516</v>
      </c>
      <c r="Y293" s="384">
        <f t="shared" si="85"/>
        <v>101.54850006103516</v>
      </c>
      <c r="Z293" s="365">
        <f>IF(ISERROR('commented data'!$U247),"",'commented data'!$U247)</f>
        <v>1012.833984375</v>
      </c>
      <c r="AA293" s="385">
        <f t="shared" si="86"/>
        <v>1022.96232421875</v>
      </c>
      <c r="AC293" s="427">
        <f t="shared" si="88"/>
        <v>5.5051635913926278</v>
      </c>
      <c r="AD293" s="428">
        <f t="shared" si="87"/>
        <v>0.33980844625871875</v>
      </c>
      <c r="AE293" s="429">
        <f t="shared" si="89"/>
        <v>9.3168915537412822</v>
      </c>
      <c r="AF293" s="430">
        <f t="shared" si="90"/>
        <v>0.96481112116367718</v>
      </c>
    </row>
    <row r="294" spans="1:32" s="5" customFormat="1" x14ac:dyDescent="0.2">
      <c r="A294" s="363">
        <f>'commented data'!$A248</f>
        <v>41191.208333333336</v>
      </c>
      <c r="B294" s="364">
        <f>IF(ISERROR('commented data'!$B248),"",'commented data'!$B248)</f>
        <v>897.9141845703125</v>
      </c>
      <c r="C294" s="364">
        <f>IF(ISERROR('commented data'!$C248),"",'commented data'!$C248)</f>
        <v>464.70339965820312</v>
      </c>
      <c r="D294" s="364">
        <f>IF(ISERROR('commented data'!$D248),"",'commented data'!$D248)</f>
        <v>5993.43994140625</v>
      </c>
      <c r="E294" s="364">
        <f>IF(ISERROR('commented data'!$E248),"",'commented data'!$E248)</f>
        <v>10.113249778747559</v>
      </c>
      <c r="F294" s="357">
        <f t="shared" si="76"/>
        <v>104.92869903564453</v>
      </c>
      <c r="G294" s="362">
        <f t="shared" si="77"/>
        <v>51673.908136171143</v>
      </c>
      <c r="H294" s="359">
        <f>IF(ISERROR('commented data'!$N248),"",'commented data'!$N248)</f>
        <v>15.731005013147151</v>
      </c>
      <c r="I294" s="359">
        <f>IFERROR('commented data'!O248,"")</f>
        <v>16.100843884404945</v>
      </c>
      <c r="J294" s="358">
        <f>IF(ISERROR('commented data'!$P248),"",'commented data'!$P248)</f>
        <v>1</v>
      </c>
      <c r="K294" s="328">
        <f>IF(ISERROR('commented data'!$Q248),"",'commented data'!$Q248)</f>
        <v>1</v>
      </c>
      <c r="L294" s="328">
        <f>IF(ISERROR('commented data'!$R248),"",'commented data'!$R248)</f>
        <v>1</v>
      </c>
      <c r="M294" s="328">
        <f>IF(ISERROR('commented data'!$S248),"",'commented data'!$S248)</f>
        <v>1</v>
      </c>
      <c r="N294" s="366">
        <f t="shared" si="78"/>
        <v>1</v>
      </c>
      <c r="O294" s="367" t="b">
        <f t="shared" si="79"/>
        <v>1</v>
      </c>
      <c r="P294" s="365">
        <f>IF(ISERROR('commented data'!$J248),"",'commented data'!$J248)</f>
        <v>103.88980102539062</v>
      </c>
      <c r="Q294" s="368">
        <f t="shared" si="75"/>
        <v>103.88980102539062</v>
      </c>
      <c r="R294" s="368" t="str">
        <f t="shared" si="80"/>
        <v/>
      </c>
      <c r="S294" s="369">
        <f t="shared" si="81"/>
        <v>103.88980102539062</v>
      </c>
      <c r="T294" s="365">
        <f>IF(ISERROR('commented data'!$M248),"",'commented data'!$M248)</f>
        <v>80771.296875</v>
      </c>
      <c r="U294" s="370">
        <f t="shared" si="82"/>
        <v>80771.296875</v>
      </c>
      <c r="V294" s="371">
        <f t="shared" si="83"/>
        <v>80771.296875</v>
      </c>
      <c r="W294" s="383">
        <f t="shared" si="84"/>
        <v>70271.028281249994</v>
      </c>
      <c r="X294" s="365">
        <f>IF(ISERROR('commented data'!$T248),"",'commented data'!$T248)</f>
        <v>101.86329650878906</v>
      </c>
      <c r="Y294" s="384">
        <f t="shared" si="85"/>
        <v>101.86329650878906</v>
      </c>
      <c r="Z294" s="365">
        <f>IF(ISERROR('commented data'!$U248),"",'commented data'!$U248)</f>
        <v>1012.8280029296875</v>
      </c>
      <c r="AA294" s="385">
        <f t="shared" si="86"/>
        <v>1022.9562829589844</v>
      </c>
      <c r="AC294" s="427">
        <f t="shared" si="88"/>
        <v>5.4220759548158446</v>
      </c>
      <c r="AD294" s="428">
        <f t="shared" si="87"/>
        <v>0.34467447885779434</v>
      </c>
      <c r="AE294" s="429">
        <f t="shared" si="89"/>
        <v>9.3120255211422069</v>
      </c>
      <c r="AF294" s="430">
        <f t="shared" si="90"/>
        <v>0.96430721894044613</v>
      </c>
    </row>
    <row r="295" spans="1:32" s="5" customFormat="1" x14ac:dyDescent="0.2">
      <c r="A295" s="363">
        <f>'commented data'!$A249</f>
        <v>41191.25</v>
      </c>
      <c r="B295" s="364">
        <f>IF(ISERROR('commented data'!$B249),"",'commented data'!$B249)</f>
        <v>898.00701904296875</v>
      </c>
      <c r="C295" s="364">
        <f>IF(ISERROR('commented data'!$C249),"",'commented data'!$C249)</f>
        <v>465.90438842773437</v>
      </c>
      <c r="D295" s="364">
        <f>IF(ISERROR('commented data'!$D249),"",'commented data'!$D249)</f>
        <v>6011.61083984375</v>
      </c>
      <c r="E295" s="364">
        <f>IF(ISERROR('commented data'!$E249),"",'commented data'!$E249)</f>
        <v>10.109339714050293</v>
      </c>
      <c r="F295" s="357">
        <f t="shared" si="76"/>
        <v>105.3665882936607</v>
      </c>
      <c r="G295" s="362">
        <f t="shared" si="77"/>
        <v>51710.636007070076</v>
      </c>
      <c r="H295" s="359">
        <f>IF(ISERROR('commented data'!$N249),"",'commented data'!$N249)</f>
        <v>15.016805759370037</v>
      </c>
      <c r="I295" s="359">
        <f>IFERROR('commented data'!O249,"")</f>
        <v>16.149658388569797</v>
      </c>
      <c r="J295" s="358">
        <f>IF(ISERROR('commented data'!$P249),"",'commented data'!$P249)</f>
        <v>1</v>
      </c>
      <c r="K295" s="328">
        <f>IF(ISERROR('commented data'!$Q249),"",'commented data'!$Q249)</f>
        <v>1</v>
      </c>
      <c r="L295" s="328">
        <f>IF(ISERROR('commented data'!$R249),"",'commented data'!$R249)</f>
        <v>0.72277778387069702</v>
      </c>
      <c r="M295" s="328">
        <f>IF(ISERROR('commented data'!$S249),"",'commented data'!$S249)</f>
        <v>1</v>
      </c>
      <c r="N295" s="366">
        <f t="shared" si="78"/>
        <v>1</v>
      </c>
      <c r="O295" s="367" t="b">
        <f t="shared" si="79"/>
        <v>1</v>
      </c>
      <c r="P295" s="365">
        <f>IF(ISERROR('commented data'!$J249),"",'commented data'!$J249)</f>
        <v>104.3233547461987</v>
      </c>
      <c r="Q295" s="368">
        <f t="shared" si="75"/>
        <v>104.3233547461987</v>
      </c>
      <c r="R295" s="368" t="str">
        <f t="shared" si="80"/>
        <v/>
      </c>
      <c r="S295" s="369">
        <f t="shared" si="81"/>
        <v>104.3233547461987</v>
      </c>
      <c r="T295" s="365">
        <f>IF(ISERROR('commented data'!$M249),"",'commented data'!$M249)</f>
        <v>80907.2734375</v>
      </c>
      <c r="U295" s="370">
        <f t="shared" si="82"/>
        <v>80907.2734375</v>
      </c>
      <c r="V295" s="371">
        <f t="shared" si="83"/>
        <v>80907.2734375</v>
      </c>
      <c r="W295" s="383">
        <f t="shared" si="84"/>
        <v>70389.327890625005</v>
      </c>
      <c r="X295" s="365">
        <f>IF(ISERROR('commented data'!$T249),"",'commented data'!$T249)</f>
        <v>102.22560119628906</v>
      </c>
      <c r="Y295" s="384">
        <f t="shared" si="85"/>
        <v>102.22560119628906</v>
      </c>
      <c r="Z295" s="365">
        <f>IF(ISERROR('commented data'!$U249),"",'commented data'!$U249)</f>
        <v>1012.822021484375</v>
      </c>
      <c r="AA295" s="385">
        <f t="shared" si="86"/>
        <v>1022.9502416992187</v>
      </c>
      <c r="AC295" s="427">
        <f t="shared" si="88"/>
        <v>5.4485732945602994</v>
      </c>
      <c r="AD295" s="428">
        <f t="shared" si="87"/>
        <v>0.36283170881134647</v>
      </c>
      <c r="AE295" s="429">
        <f t="shared" si="89"/>
        <v>9.2938682911886534</v>
      </c>
      <c r="AF295" s="430">
        <f t="shared" si="90"/>
        <v>0.96242694618126823</v>
      </c>
    </row>
    <row r="296" spans="1:32" s="5" customFormat="1" x14ac:dyDescent="0.2">
      <c r="A296" s="363">
        <f>'commented data'!$A250</f>
        <v>41191.291666666664</v>
      </c>
      <c r="B296" s="364">
        <f>IF(ISERROR('commented data'!$B250),"",'commented data'!$B250)</f>
        <v>898.08587646484375</v>
      </c>
      <c r="C296" s="364">
        <f>IF(ISERROR('commented data'!$C250),"",'commented data'!$C250)</f>
        <v>476.22549438476562</v>
      </c>
      <c r="D296" s="364">
        <f>IF(ISERROR('commented data'!$D250),"",'commented data'!$D250)</f>
        <v>6091.93798828125</v>
      </c>
      <c r="E296" s="364">
        <f>IF(ISERROR('commented data'!$E250),"",'commented data'!$E250)</f>
        <v>10.061409950256348</v>
      </c>
      <c r="F296" s="357">
        <f t="shared" si="76"/>
        <v>107.19564323425293</v>
      </c>
      <c r="G296" s="362">
        <f t="shared" si="77"/>
        <v>52557.778911385176</v>
      </c>
      <c r="H296" s="359">
        <f>IF(ISERROR('commented data'!$N250),"",'commented data'!$N250)</f>
        <v>14.937798576451387</v>
      </c>
      <c r="I296" s="359">
        <f>IFERROR('commented data'!O250,"")</f>
        <v>16.365450135766007</v>
      </c>
      <c r="J296" s="358">
        <f>IF(ISERROR('commented data'!$P250),"",'commented data'!$P250)</f>
        <v>1</v>
      </c>
      <c r="K296" s="328">
        <f>IF(ISERROR('commented data'!$Q250),"",'commented data'!$Q250)</f>
        <v>1</v>
      </c>
      <c r="L296" s="328">
        <f>IF(ISERROR('commented data'!$R250),"",'commented data'!$R250)</f>
        <v>1</v>
      </c>
      <c r="M296" s="328">
        <f>IF(ISERROR('commented data'!$S250),"",'commented data'!$S250)</f>
        <v>1</v>
      </c>
      <c r="N296" s="366">
        <f t="shared" si="78"/>
        <v>1</v>
      </c>
      <c r="O296" s="367" t="b">
        <f t="shared" si="79"/>
        <v>1</v>
      </c>
      <c r="P296" s="365">
        <f>IF(ISERROR('commented data'!$J250),"",'commented data'!$J250)</f>
        <v>106.13430023193359</v>
      </c>
      <c r="Q296" s="368">
        <f t="shared" si="75"/>
        <v>106.13430023193359</v>
      </c>
      <c r="R296" s="368" t="str">
        <f t="shared" si="80"/>
        <v/>
      </c>
      <c r="S296" s="369">
        <f t="shared" si="81"/>
        <v>106.13430023193359</v>
      </c>
      <c r="T296" s="365">
        <f>IF(ISERROR('commented data'!$M250),"",'commented data'!$M250)</f>
        <v>81901.3515625</v>
      </c>
      <c r="U296" s="370">
        <f t="shared" si="82"/>
        <v>81901.3515625</v>
      </c>
      <c r="V296" s="371">
        <f t="shared" si="83"/>
        <v>81901.3515625</v>
      </c>
      <c r="W296" s="383">
        <f t="shared" si="84"/>
        <v>71254.175859374998</v>
      </c>
      <c r="X296" s="365">
        <f>IF(ISERROR('commented data'!$T250),"",'commented data'!$T250)</f>
        <v>100.71330261230469</v>
      </c>
      <c r="Y296" s="384">
        <f t="shared" si="85"/>
        <v>100.71330261230469</v>
      </c>
      <c r="Z296" s="365">
        <f>IF(ISERROR('commented data'!$U250),"",'commented data'!$U250)</f>
        <v>1012.822998046875</v>
      </c>
      <c r="AA296" s="385">
        <f t="shared" si="86"/>
        <v>1022.9512280273437</v>
      </c>
      <c r="AC296" s="427">
        <f t="shared" si="88"/>
        <v>5.6339649173695872</v>
      </c>
      <c r="AD296" s="428">
        <f t="shared" si="87"/>
        <v>0.37716166063794843</v>
      </c>
      <c r="AE296" s="429">
        <f t="shared" si="89"/>
        <v>9.2795383393620519</v>
      </c>
      <c r="AF296" s="430">
        <f t="shared" si="90"/>
        <v>0.96094300737954486</v>
      </c>
    </row>
    <row r="297" spans="1:32" s="5" customFormat="1" x14ac:dyDescent="0.2">
      <c r="A297" s="363">
        <f>'commented data'!$A251</f>
        <v>41191.333333333336</v>
      </c>
      <c r="B297" s="364">
        <f>IF(ISERROR('commented data'!$B251),"",'commented data'!$B251)</f>
        <v>898.109619140625</v>
      </c>
      <c r="C297" s="364">
        <f>IF(ISERROR('commented data'!$C251),"",'commented data'!$C251)</f>
        <v>483.92568969726562</v>
      </c>
      <c r="D297" s="364">
        <f>IF(ISERROR('commented data'!$D251),"",'commented data'!$D251)</f>
        <v>6151.76708984375</v>
      </c>
      <c r="E297" s="364">
        <f>IF(ISERROR('commented data'!$E251),"",'commented data'!$E251)</f>
        <v>10.025819778442383</v>
      </c>
      <c r="F297" s="357">
        <f t="shared" si="76"/>
        <v>109.12847648620605</v>
      </c>
      <c r="G297" s="362">
        <f t="shared" si="77"/>
        <v>53261.452041577657</v>
      </c>
      <c r="H297" s="359">
        <f>IF(ISERROR('commented data'!$N251),"",'commented data'!$N251)</f>
        <v>16.909562603061421</v>
      </c>
      <c r="I297" s="359">
        <f>IFERROR('commented data'!O251,"")</f>
        <v>16.526175701287567</v>
      </c>
      <c r="J297" s="358">
        <f>IF(ISERROR('commented data'!$P251),"",'commented data'!$P251)</f>
        <v>1</v>
      </c>
      <c r="K297" s="328">
        <f>IF(ISERROR('commented data'!$Q251),"",'commented data'!$Q251)</f>
        <v>1</v>
      </c>
      <c r="L297" s="328">
        <f>IF(ISERROR('commented data'!$R251),"",'commented data'!$R251)</f>
        <v>1</v>
      </c>
      <c r="M297" s="328">
        <f>IF(ISERROR('commented data'!$S251),"",'commented data'!$S251)</f>
        <v>1</v>
      </c>
      <c r="N297" s="366">
        <f t="shared" si="78"/>
        <v>1</v>
      </c>
      <c r="O297" s="367" t="b">
        <f t="shared" si="79"/>
        <v>1</v>
      </c>
      <c r="P297" s="365">
        <f>IF(ISERROR('commented data'!$J251),"",'commented data'!$J251)</f>
        <v>108.04799652099609</v>
      </c>
      <c r="Q297" s="368">
        <f t="shared" si="75"/>
        <v>108.04799652099609</v>
      </c>
      <c r="R297" s="368" t="str">
        <f t="shared" si="80"/>
        <v/>
      </c>
      <c r="S297" s="369">
        <f t="shared" si="81"/>
        <v>108.04799652099609</v>
      </c>
      <c r="T297" s="365">
        <f>IF(ISERROR('commented data'!$M251),"",'commented data'!$M251)</f>
        <v>82677.703125</v>
      </c>
      <c r="U297" s="370">
        <f t="shared" si="82"/>
        <v>82677.703125</v>
      </c>
      <c r="V297" s="371">
        <f t="shared" si="83"/>
        <v>82677.703125</v>
      </c>
      <c r="W297" s="383">
        <f t="shared" si="84"/>
        <v>71929.601718749997</v>
      </c>
      <c r="X297" s="365">
        <f>IF(ISERROR('commented data'!$T251),"",'commented data'!$T251)</f>
        <v>99.272491455078125</v>
      </c>
      <c r="Y297" s="384">
        <f t="shared" si="85"/>
        <v>99.272491455078125</v>
      </c>
      <c r="Z297" s="365">
        <f>IF(ISERROR('commented data'!$U251),"",'commented data'!$U251)</f>
        <v>1012.8270263671875</v>
      </c>
      <c r="AA297" s="385">
        <f t="shared" si="86"/>
        <v>1022.9552966308594</v>
      </c>
      <c r="AC297" s="427">
        <f t="shared" si="88"/>
        <v>5.8123411167404981</v>
      </c>
      <c r="AD297" s="428">
        <f t="shared" si="87"/>
        <v>0.34373101499906289</v>
      </c>
      <c r="AE297" s="429">
        <f t="shared" si="89"/>
        <v>9.3129689850009374</v>
      </c>
      <c r="AF297" s="430">
        <f t="shared" si="90"/>
        <v>0.96440491938249473</v>
      </c>
    </row>
    <row r="298" spans="1:32" s="5" customFormat="1" x14ac:dyDescent="0.2">
      <c r="A298" s="363">
        <f>'commented data'!$A252</f>
        <v>41191.375</v>
      </c>
      <c r="B298" s="364">
        <f>IF(ISERROR('commented data'!$B252),"",'commented data'!$B252)</f>
        <v>897.97711181640625</v>
      </c>
      <c r="C298" s="364">
        <f>IF(ISERROR('commented data'!$C252),"",'commented data'!$C252)</f>
        <v>487.90438842773437</v>
      </c>
      <c r="D298" s="364">
        <f>IF(ISERROR('commented data'!$D252),"",'commented data'!$D252)</f>
        <v>6177.27099609375</v>
      </c>
      <c r="E298" s="364">
        <f>IF(ISERROR('commented data'!$E252),"",'commented data'!$E252)</f>
        <v>9.9910163879394531</v>
      </c>
      <c r="F298" s="357">
        <f t="shared" si="76"/>
        <v>110.26058853149414</v>
      </c>
      <c r="G298" s="362">
        <f t="shared" si="77"/>
        <v>53688.666583932485</v>
      </c>
      <c r="H298" s="359">
        <f>IF(ISERROR('commented data'!$N252),"",'commented data'!$N252)</f>
        <v>17.706358333995741</v>
      </c>
      <c r="I298" s="359">
        <f>IFERROR('commented data'!O252,"")</f>
        <v>16.594689679401679</v>
      </c>
      <c r="J298" s="358">
        <f>IF(ISERROR('commented data'!$P252),"",'commented data'!$P252)</f>
        <v>1</v>
      </c>
      <c r="K298" s="328">
        <f>IF(ISERROR('commented data'!$Q252),"",'commented data'!$Q252)</f>
        <v>1</v>
      </c>
      <c r="L298" s="328">
        <f>IF(ISERROR('commented data'!$R252),"",'commented data'!$R252)</f>
        <v>1</v>
      </c>
      <c r="M298" s="328">
        <f>IF(ISERROR('commented data'!$S252),"",'commented data'!$S252)</f>
        <v>1</v>
      </c>
      <c r="N298" s="366">
        <f t="shared" si="78"/>
        <v>1</v>
      </c>
      <c r="O298" s="367" t="b">
        <f t="shared" si="79"/>
        <v>1</v>
      </c>
      <c r="P298" s="365">
        <f>IF(ISERROR('commented data'!$J252),"",'commented data'!$J252)</f>
        <v>109.16889953613281</v>
      </c>
      <c r="Q298" s="368">
        <f t="shared" si="75"/>
        <v>109.16889953613281</v>
      </c>
      <c r="R298" s="368" t="str">
        <f t="shared" si="80"/>
        <v/>
      </c>
      <c r="S298" s="369">
        <f t="shared" si="81"/>
        <v>109.16889953613281</v>
      </c>
      <c r="T298" s="365">
        <f>IF(ISERROR('commented data'!$M252),"",'commented data'!$M252)</f>
        <v>83087.7734375</v>
      </c>
      <c r="U298" s="370">
        <f t="shared" si="82"/>
        <v>83087.7734375</v>
      </c>
      <c r="V298" s="371">
        <f t="shared" si="83"/>
        <v>83087.7734375</v>
      </c>
      <c r="W298" s="383">
        <f t="shared" si="84"/>
        <v>72286.362890624994</v>
      </c>
      <c r="X298" s="365">
        <f>IF(ISERROR('commented data'!$T252),"",'commented data'!$T252)</f>
        <v>98.142593383789063</v>
      </c>
      <c r="Y298" s="384">
        <f t="shared" si="85"/>
        <v>98.142593383789063</v>
      </c>
      <c r="Z298" s="365">
        <f>IF(ISERROR('commented data'!$U252),"",'commented data'!$U252)</f>
        <v>1012.8300170898437</v>
      </c>
      <c r="AA298" s="385">
        <f t="shared" si="86"/>
        <v>1022.9583172607422</v>
      </c>
      <c r="AC298" s="427">
        <f t="shared" si="88"/>
        <v>5.9197439750155576</v>
      </c>
      <c r="AD298" s="428">
        <f t="shared" si="87"/>
        <v>0.3343287119435398</v>
      </c>
      <c r="AE298" s="429">
        <f t="shared" si="89"/>
        <v>9.3223712880564609</v>
      </c>
      <c r="AF298" s="430">
        <f t="shared" si="90"/>
        <v>0.96537857529554194</v>
      </c>
    </row>
    <row r="299" spans="1:32" s="5" customFormat="1" x14ac:dyDescent="0.2">
      <c r="A299" s="363">
        <f>'commented data'!$A253</f>
        <v>41191.416666666664</v>
      </c>
      <c r="B299" s="364">
        <f>IF(ISERROR('commented data'!$B253),"",'commented data'!$B253)</f>
        <v>898.03350830078125</v>
      </c>
      <c r="C299" s="364">
        <f>IF(ISERROR('commented data'!$C253),"",'commented data'!$C253)</f>
        <v>485.86599731445312</v>
      </c>
      <c r="D299" s="364">
        <f>IF(ISERROR('commented data'!$D253),"",'commented data'!$D253)</f>
        <v>6165.501953125</v>
      </c>
      <c r="E299" s="364">
        <f>IF(ISERROR('commented data'!$E253),"",'commented data'!$E253)</f>
        <v>9.9868087768554687</v>
      </c>
      <c r="F299" s="357">
        <f t="shared" si="76"/>
        <v>110.33947166442871</v>
      </c>
      <c r="G299" s="362">
        <f t="shared" si="77"/>
        <v>53641.909947089873</v>
      </c>
      <c r="H299" s="359">
        <f>IF(ISERROR('commented data'!$N253),"",'commented data'!$N253)</f>
        <v>17.47142642943567</v>
      </c>
      <c r="I299" s="359">
        <f>IFERROR('commented data'!O253,"")</f>
        <v>16.563073191147648</v>
      </c>
      <c r="J299" s="358">
        <f>IF(ISERROR('commented data'!$P253),"",'commented data'!$P253)</f>
        <v>1</v>
      </c>
      <c r="K299" s="328">
        <f>IF(ISERROR('commented data'!$Q253),"",'commented data'!$Q253)</f>
        <v>1</v>
      </c>
      <c r="L299" s="328">
        <f>IF(ISERROR('commented data'!$R253),"",'commented data'!$R253)</f>
        <v>1</v>
      </c>
      <c r="M299" s="328">
        <f>IF(ISERROR('commented data'!$S253),"",'commented data'!$S253)</f>
        <v>1</v>
      </c>
      <c r="N299" s="366">
        <f t="shared" si="78"/>
        <v>1</v>
      </c>
      <c r="O299" s="367" t="b">
        <f t="shared" si="79"/>
        <v>1</v>
      </c>
      <c r="P299" s="365">
        <f>IF(ISERROR('commented data'!$J253),"",'commented data'!$J253)</f>
        <v>109.24700164794922</v>
      </c>
      <c r="Q299" s="368">
        <f t="shared" si="75"/>
        <v>109.24700164794922</v>
      </c>
      <c r="R299" s="368" t="str">
        <f t="shared" si="80"/>
        <v/>
      </c>
      <c r="S299" s="369">
        <f t="shared" si="81"/>
        <v>109.24700164794922</v>
      </c>
      <c r="T299" s="365">
        <f>IF(ISERROR('commented data'!$M253),"",'commented data'!$M253)</f>
        <v>83002.546875</v>
      </c>
      <c r="U299" s="370">
        <f t="shared" si="82"/>
        <v>83002.546875</v>
      </c>
      <c r="V299" s="371">
        <f t="shared" si="83"/>
        <v>83002.546875</v>
      </c>
      <c r="W299" s="383">
        <f t="shared" si="84"/>
        <v>72212.215781249994</v>
      </c>
      <c r="X299" s="365">
        <f>IF(ISERROR('commented data'!$T253),"",'commented data'!$T253)</f>
        <v>98.085762023925781</v>
      </c>
      <c r="Y299" s="384">
        <f t="shared" si="85"/>
        <v>98.085762023925781</v>
      </c>
      <c r="Z299" s="365">
        <f>IF(ISERROR('commented data'!$U253),"",'commented data'!$U253)</f>
        <v>1012.8319702148437</v>
      </c>
      <c r="AA299" s="385">
        <f t="shared" si="86"/>
        <v>1022.9602899169922</v>
      </c>
      <c r="AC299" s="427">
        <f t="shared" si="88"/>
        <v>5.9188200026327591</v>
      </c>
      <c r="AD299" s="428">
        <f t="shared" si="87"/>
        <v>0.33877142353189865</v>
      </c>
      <c r="AE299" s="429">
        <f t="shared" si="89"/>
        <v>9.3179285764681019</v>
      </c>
      <c r="AF299" s="430">
        <f t="shared" si="90"/>
        <v>0.96491851009849128</v>
      </c>
    </row>
    <row r="300" spans="1:32" s="5" customFormat="1" x14ac:dyDescent="0.2">
      <c r="A300" s="363">
        <f>'commented data'!$A254</f>
        <v>41191.458333333336</v>
      </c>
      <c r="B300" s="364">
        <f>IF(ISERROR('commented data'!$B254),"",'commented data'!$B254)</f>
        <v>898.0186767578125</v>
      </c>
      <c r="C300" s="364">
        <f>IF(ISERROR('commented data'!$C254),"",'commented data'!$C254)</f>
        <v>487.17550659179687</v>
      </c>
      <c r="D300" s="364">
        <f>IF(ISERROR('commented data'!$D254),"",'commented data'!$D254)</f>
        <v>6171.4599609375</v>
      </c>
      <c r="E300" s="364">
        <f>IF(ISERROR('commented data'!$E254),"",'commented data'!$E254)</f>
        <v>9.9582939147949219</v>
      </c>
      <c r="F300" s="357">
        <f t="shared" si="76"/>
        <v>110.69609863281251</v>
      </c>
      <c r="G300" s="362">
        <f t="shared" si="77"/>
        <v>53737.383021759721</v>
      </c>
      <c r="H300" s="359">
        <f>IF(ISERROR('commented data'!$N254),"",'commented data'!$N254)</f>
        <v>15.209459594423242</v>
      </c>
      <c r="I300" s="359">
        <f>IFERROR('commented data'!O254,"")</f>
        <v>16.579078849765899</v>
      </c>
      <c r="J300" s="358">
        <f>IF(ISERROR('commented data'!$P254),"",'commented data'!$P254)</f>
        <v>1</v>
      </c>
      <c r="K300" s="328">
        <f>IF(ISERROR('commented data'!$Q254),"",'commented data'!$Q254)</f>
        <v>1</v>
      </c>
      <c r="L300" s="328">
        <f>IF(ISERROR('commented data'!$R254),"",'commented data'!$R254)</f>
        <v>1</v>
      </c>
      <c r="M300" s="328">
        <f>IF(ISERROR('commented data'!$S254),"",'commented data'!$S254)</f>
        <v>1</v>
      </c>
      <c r="N300" s="366">
        <f t="shared" si="78"/>
        <v>1</v>
      </c>
      <c r="O300" s="367" t="b">
        <f t="shared" si="79"/>
        <v>1</v>
      </c>
      <c r="P300" s="365">
        <f>IF(ISERROR('commented data'!$J254),"",'commented data'!$J254)</f>
        <v>109.60009765625</v>
      </c>
      <c r="Q300" s="368">
        <f t="shared" si="75"/>
        <v>109.60009765625</v>
      </c>
      <c r="R300" s="368" t="str">
        <f t="shared" si="80"/>
        <v/>
      </c>
      <c r="S300" s="369">
        <f t="shared" si="81"/>
        <v>109.60009765625</v>
      </c>
      <c r="T300" s="365">
        <f>IF(ISERROR('commented data'!$M254),"",'commented data'!$M254)</f>
        <v>83098.6328125</v>
      </c>
      <c r="U300" s="370">
        <f t="shared" si="82"/>
        <v>83098.6328125</v>
      </c>
      <c r="V300" s="371">
        <f t="shared" si="83"/>
        <v>83098.6328125</v>
      </c>
      <c r="W300" s="383">
        <f t="shared" si="84"/>
        <v>72295.810546875</v>
      </c>
      <c r="X300" s="365">
        <f>IF(ISERROR('commented data'!$T254),"",'commented data'!$T254)</f>
        <v>97.856666564941406</v>
      </c>
      <c r="Y300" s="384">
        <f t="shared" si="85"/>
        <v>97.856666564941406</v>
      </c>
      <c r="Z300" s="365">
        <f>IF(ISERROR('commented data'!$U254),"",'commented data'!$U254)</f>
        <v>1012.8359985351562</v>
      </c>
      <c r="AA300" s="385">
        <f t="shared" si="86"/>
        <v>1022.9643585205079</v>
      </c>
      <c r="AC300" s="427">
        <f t="shared" si="88"/>
        <v>5.948518651245938</v>
      </c>
      <c r="AD300" s="428">
        <f t="shared" si="87"/>
        <v>0.39110650936125596</v>
      </c>
      <c r="AE300" s="429">
        <f t="shared" si="89"/>
        <v>9.2655934906387447</v>
      </c>
      <c r="AF300" s="430">
        <f t="shared" si="90"/>
        <v>0.95949894794689117</v>
      </c>
    </row>
    <row r="301" spans="1:32" s="5" customFormat="1" x14ac:dyDescent="0.2">
      <c r="A301" s="363">
        <f>'commented data'!$A255</f>
        <v>41191.5</v>
      </c>
      <c r="B301" s="364">
        <f>IF(ISERROR('commented data'!$B255),"",'commented data'!$B255)</f>
        <v>898.04638671875</v>
      </c>
      <c r="C301" s="364">
        <f>IF(ISERROR('commented data'!$C255),"",'commented data'!$C255)</f>
        <v>488.19430541992187</v>
      </c>
      <c r="D301" s="364">
        <f>IF(ISERROR('commented data'!$D255),"",'commented data'!$D255)</f>
        <v>6165.18212890625</v>
      </c>
      <c r="E301" s="364">
        <f>IF(ISERROR('commented data'!$E255),"",'commented data'!$E255)</f>
        <v>9.9463176727294922</v>
      </c>
      <c r="F301" s="357">
        <f t="shared" si="76"/>
        <v>110.81437324523925</v>
      </c>
      <c r="G301" s="362">
        <f t="shared" si="77"/>
        <v>53884.930071179871</v>
      </c>
      <c r="H301" s="359">
        <f>IF(ISERROR('commented data'!$N255),"",'commented data'!$N255)</f>
        <v>15.656371256046986</v>
      </c>
      <c r="I301" s="359">
        <f>IFERROR('commented data'!O255,"")</f>
        <v>16.562214011800414</v>
      </c>
      <c r="J301" s="358">
        <f>IF(ISERROR('commented data'!$P255),"",'commented data'!$P255)</f>
        <v>1</v>
      </c>
      <c r="K301" s="328">
        <f>IF(ISERROR('commented data'!$Q255),"",'commented data'!$Q255)</f>
        <v>1</v>
      </c>
      <c r="L301" s="328">
        <f>IF(ISERROR('commented data'!$R255),"",'commented data'!$R255)</f>
        <v>1</v>
      </c>
      <c r="M301" s="328">
        <f>IF(ISERROR('commented data'!$S255),"",'commented data'!$S255)</f>
        <v>1</v>
      </c>
      <c r="N301" s="366">
        <f t="shared" si="78"/>
        <v>1</v>
      </c>
      <c r="O301" s="367" t="b">
        <f t="shared" si="79"/>
        <v>1</v>
      </c>
      <c r="P301" s="365">
        <f>IF(ISERROR('commented data'!$J255),"",'commented data'!$J255)</f>
        <v>109.71720123291016</v>
      </c>
      <c r="Q301" s="368">
        <f t="shared" si="75"/>
        <v>109.71720123291016</v>
      </c>
      <c r="R301" s="368" t="str">
        <f t="shared" si="80"/>
        <v/>
      </c>
      <c r="S301" s="369">
        <f t="shared" si="81"/>
        <v>109.71720123291016</v>
      </c>
      <c r="T301" s="365">
        <f>IF(ISERROR('commented data'!$M255),"",'commented data'!$M255)</f>
        <v>83271.7890625</v>
      </c>
      <c r="U301" s="370">
        <f t="shared" si="82"/>
        <v>83271.7890625</v>
      </c>
      <c r="V301" s="371">
        <f t="shared" si="83"/>
        <v>83271.7890625</v>
      </c>
      <c r="W301" s="383">
        <f t="shared" si="84"/>
        <v>72446.456484374998</v>
      </c>
      <c r="X301" s="365">
        <f>IF(ISERROR('commented data'!$T255),"",'commented data'!$T255)</f>
        <v>97.61138916015625</v>
      </c>
      <c r="Y301" s="384">
        <f t="shared" si="85"/>
        <v>97.61138916015625</v>
      </c>
      <c r="Z301" s="365">
        <f>IF(ISERROR('commented data'!$U255),"",'commented data'!$U255)</f>
        <v>1012.8350219726562</v>
      </c>
      <c r="AA301" s="385">
        <f t="shared" si="86"/>
        <v>1022.9633721923828</v>
      </c>
      <c r="AC301" s="427">
        <f t="shared" si="88"/>
        <v>5.9712247532013425</v>
      </c>
      <c r="AD301" s="428">
        <f t="shared" si="87"/>
        <v>0.38139263917206018</v>
      </c>
      <c r="AE301" s="429">
        <f t="shared" si="89"/>
        <v>9.2753073608279397</v>
      </c>
      <c r="AF301" s="430">
        <f t="shared" si="90"/>
        <v>0.96050486820838787</v>
      </c>
    </row>
    <row r="302" spans="1:32" s="5" customFormat="1" x14ac:dyDescent="0.2">
      <c r="A302" s="363">
        <f>'commented data'!$A256</f>
        <v>41191.541666666664</v>
      </c>
      <c r="B302" s="364">
        <f>IF(ISERROR('commented data'!$B256),"",'commented data'!$B256)</f>
        <v>897.96258544921875</v>
      </c>
      <c r="C302" s="364">
        <f>IF(ISERROR('commented data'!$C256),"",'commented data'!$C256)</f>
        <v>487.16970825195312</v>
      </c>
      <c r="D302" s="364">
        <f>IF(ISERROR('commented data'!$D256),"",'commented data'!$D256)</f>
        <v>6132.4091796875</v>
      </c>
      <c r="E302" s="364">
        <f>IF(ISERROR('commented data'!$E256),"",'commented data'!$E256)</f>
        <v>9.9277572631835938</v>
      </c>
      <c r="F302" s="357">
        <f t="shared" si="76"/>
        <v>109.61620803833009</v>
      </c>
      <c r="G302" s="362">
        <f t="shared" si="77"/>
        <v>53751.258380208543</v>
      </c>
      <c r="H302" s="359">
        <f>IF(ISERROR('commented data'!$N256),"",'commented data'!$N256)</f>
        <v>15.902423531137174</v>
      </c>
      <c r="I302" s="359">
        <f>IFERROR('commented data'!O256,"")</f>
        <v>16.474172395606491</v>
      </c>
      <c r="J302" s="358">
        <f>IF(ISERROR('commented data'!$P256),"",'commented data'!$P256)</f>
        <v>1</v>
      </c>
      <c r="K302" s="328">
        <f>IF(ISERROR('commented data'!$Q256),"",'commented data'!$Q256)</f>
        <v>1</v>
      </c>
      <c r="L302" s="328">
        <f>IF(ISERROR('commented data'!$R256),"",'commented data'!$R256)</f>
        <v>1</v>
      </c>
      <c r="M302" s="328">
        <f>IF(ISERROR('commented data'!$S256),"",'commented data'!$S256)</f>
        <v>1</v>
      </c>
      <c r="N302" s="366">
        <f t="shared" si="78"/>
        <v>1</v>
      </c>
      <c r="O302" s="367" t="b">
        <f t="shared" si="79"/>
        <v>1</v>
      </c>
      <c r="P302" s="365">
        <f>IF(ISERROR('commented data'!$J256),"",'commented data'!$J256)</f>
        <v>108.53089904785156</v>
      </c>
      <c r="Q302" s="368">
        <f t="shared" si="75"/>
        <v>108.53089904785156</v>
      </c>
      <c r="R302" s="368" t="str">
        <f t="shared" si="80"/>
        <v/>
      </c>
      <c r="S302" s="369">
        <f t="shared" si="81"/>
        <v>108.53089904785156</v>
      </c>
      <c r="T302" s="365">
        <f>IF(ISERROR('commented data'!$M256),"",'commented data'!$M256)</f>
        <v>83095.34375</v>
      </c>
      <c r="U302" s="370">
        <f t="shared" si="82"/>
        <v>83095.34375</v>
      </c>
      <c r="V302" s="371">
        <f t="shared" si="83"/>
        <v>83095.34375</v>
      </c>
      <c r="W302" s="383">
        <f t="shared" si="84"/>
        <v>72292.949062500003</v>
      </c>
      <c r="X302" s="365">
        <f>IF(ISERROR('commented data'!$T256),"",'commented data'!$T256)</f>
        <v>97.748046875</v>
      </c>
      <c r="Y302" s="384">
        <f t="shared" si="85"/>
        <v>97.748046875</v>
      </c>
      <c r="Z302" s="365">
        <f>IF(ISERROR('commented data'!$U256),"",'commented data'!$U256)</f>
        <v>1012.8410034179687</v>
      </c>
      <c r="AA302" s="385">
        <f t="shared" si="86"/>
        <v>1022.9694134521485</v>
      </c>
      <c r="AC302" s="427">
        <f t="shared" si="88"/>
        <v>5.8920091209269732</v>
      </c>
      <c r="AD302" s="428">
        <f t="shared" si="87"/>
        <v>0.37051013698574525</v>
      </c>
      <c r="AE302" s="429">
        <f t="shared" si="89"/>
        <v>9.2861898630142559</v>
      </c>
      <c r="AF302" s="430">
        <f t="shared" si="90"/>
        <v>0.96163180620856559</v>
      </c>
    </row>
    <row r="303" spans="1:32" s="5" customFormat="1" x14ac:dyDescent="0.2">
      <c r="A303" s="363">
        <f>'commented data'!$A257</f>
        <v>41191.583333333336</v>
      </c>
      <c r="B303" s="364">
        <f>IF(ISERROR('commented data'!$B257),"",'commented data'!$B257)</f>
        <v>898.0814208984375</v>
      </c>
      <c r="C303" s="364">
        <f>IF(ISERROR('commented data'!$C257),"",'commented data'!$C257)</f>
        <v>487.1636962890625</v>
      </c>
      <c r="D303" s="364">
        <f>IF(ISERROR('commented data'!$D257),"",'commented data'!$D257)</f>
        <v>6135.97412109375</v>
      </c>
      <c r="E303" s="364">
        <f>IF(ISERROR('commented data'!$E257),"",'commented data'!$E257)</f>
        <v>9.9304265975952148</v>
      </c>
      <c r="F303" s="357">
        <f t="shared" si="76"/>
        <v>109.47884643554687</v>
      </c>
      <c r="G303" s="362">
        <f t="shared" si="77"/>
        <v>53735.441678180512</v>
      </c>
      <c r="H303" s="359">
        <f>IF(ISERROR('commented data'!$N257),"",'commented data'!$N257)</f>
        <v>15.148509677515248</v>
      </c>
      <c r="I303" s="359">
        <f>IFERROR('commented data'!O257,"")</f>
        <v>16.483749293948716</v>
      </c>
      <c r="J303" s="358">
        <f>IF(ISERROR('commented data'!$P257),"",'commented data'!$P257)</f>
        <v>1</v>
      </c>
      <c r="K303" s="328">
        <f>IF(ISERROR('commented data'!$Q257),"",'commented data'!$Q257)</f>
        <v>1</v>
      </c>
      <c r="L303" s="328">
        <f>IF(ISERROR('commented data'!$R257),"",'commented data'!$R257)</f>
        <v>1</v>
      </c>
      <c r="M303" s="328">
        <f>IF(ISERROR('commented data'!$S257),"",'commented data'!$S257)</f>
        <v>1</v>
      </c>
      <c r="N303" s="366">
        <f t="shared" si="78"/>
        <v>1</v>
      </c>
      <c r="O303" s="367" t="b">
        <f t="shared" si="79"/>
        <v>1</v>
      </c>
      <c r="P303" s="365">
        <f>IF(ISERROR('commented data'!$J257),"",'commented data'!$J257)</f>
        <v>108.3948974609375</v>
      </c>
      <c r="Q303" s="368">
        <f t="shared" si="75"/>
        <v>108.3948974609375</v>
      </c>
      <c r="R303" s="368" t="str">
        <f t="shared" si="80"/>
        <v/>
      </c>
      <c r="S303" s="369">
        <f t="shared" si="81"/>
        <v>108.3948974609375</v>
      </c>
      <c r="T303" s="365">
        <f>IF(ISERROR('commented data'!$M257),"",'commented data'!$M257)</f>
        <v>83060.328125</v>
      </c>
      <c r="U303" s="370">
        <f t="shared" si="82"/>
        <v>83060.328125</v>
      </c>
      <c r="V303" s="371">
        <f t="shared" si="83"/>
        <v>83060.328125</v>
      </c>
      <c r="W303" s="383">
        <f t="shared" si="84"/>
        <v>72262.485468750005</v>
      </c>
      <c r="X303" s="365">
        <f>IF(ISERROR('commented data'!$T257),"",'commented data'!$T257)</f>
        <v>97.700141906738281</v>
      </c>
      <c r="Y303" s="384">
        <f t="shared" si="85"/>
        <v>97.700141906738281</v>
      </c>
      <c r="Z303" s="365">
        <f>IF(ISERROR('commented data'!$U257),"",'commented data'!$U257)</f>
        <v>1012.8389892578125</v>
      </c>
      <c r="AA303" s="385">
        <f t="shared" si="86"/>
        <v>1022.9673791503907</v>
      </c>
      <c r="AC303" s="427">
        <f t="shared" si="88"/>
        <v>5.8828941676318092</v>
      </c>
      <c r="AD303" s="428">
        <f t="shared" si="87"/>
        <v>0.3883480482811929</v>
      </c>
      <c r="AE303" s="429">
        <f t="shared" si="89"/>
        <v>9.2683519517188078</v>
      </c>
      <c r="AF303" s="430">
        <f t="shared" si="90"/>
        <v>0.95978460050729619</v>
      </c>
    </row>
    <row r="304" spans="1:32" s="5" customFormat="1" x14ac:dyDescent="0.2">
      <c r="A304" s="363">
        <f>'commented data'!$A258</f>
        <v>41191.625</v>
      </c>
      <c r="B304" s="364">
        <f>IF(ISERROR('commented data'!$B258),"",'commented data'!$B258)</f>
        <v>897.94732666015625</v>
      </c>
      <c r="C304" s="364">
        <f>IF(ISERROR('commented data'!$C258),"",'commented data'!$C258)</f>
        <v>487.38949584960937</v>
      </c>
      <c r="D304" s="364">
        <f>IF(ISERROR('commented data'!$D258),"",'commented data'!$D258)</f>
        <v>6135.02392578125</v>
      </c>
      <c r="E304" s="364">
        <f>IF(ISERROR('commented data'!$E258),"",'commented data'!$E258)</f>
        <v>9.9218721389770508</v>
      </c>
      <c r="F304" s="357">
        <f t="shared" si="76"/>
        <v>110.14635940551759</v>
      </c>
      <c r="G304" s="362">
        <f t="shared" si="77"/>
        <v>53703.482309856692</v>
      </c>
      <c r="H304" s="359">
        <f>IF(ISERROR('commented data'!$N258),"",'commented data'!$N258)</f>
        <v>15.798246824243398</v>
      </c>
      <c r="I304" s="359">
        <f>IFERROR('commented data'!O258,"")</f>
        <v>16.481196678666706</v>
      </c>
      <c r="J304" s="358">
        <f>IF(ISERROR('commented data'!$P258),"",'commented data'!$P258)</f>
        <v>1</v>
      </c>
      <c r="K304" s="328">
        <f>IF(ISERROR('commented data'!$Q258),"",'commented data'!$Q258)</f>
        <v>1</v>
      </c>
      <c r="L304" s="328">
        <f>IF(ISERROR('commented data'!$R258),"",'commented data'!$R258)</f>
        <v>1</v>
      </c>
      <c r="M304" s="328">
        <f>IF(ISERROR('commented data'!$S258),"",'commented data'!$S258)</f>
        <v>1</v>
      </c>
      <c r="N304" s="366">
        <f t="shared" si="78"/>
        <v>1</v>
      </c>
      <c r="O304" s="367" t="b">
        <f t="shared" si="79"/>
        <v>1</v>
      </c>
      <c r="P304" s="365">
        <f>IF(ISERROR('commented data'!$J258),"",'commented data'!$J258)</f>
        <v>109.05580139160156</v>
      </c>
      <c r="Q304" s="368">
        <f t="shared" si="75"/>
        <v>109.05580139160156</v>
      </c>
      <c r="R304" s="368" t="str">
        <f t="shared" si="80"/>
        <v/>
      </c>
      <c r="S304" s="369">
        <f t="shared" si="81"/>
        <v>109.05580139160156</v>
      </c>
      <c r="T304" s="365">
        <f>IF(ISERROR('commented data'!$M258),"",'commented data'!$M258)</f>
        <v>83027.7265625</v>
      </c>
      <c r="U304" s="370">
        <f t="shared" si="82"/>
        <v>83027.7265625</v>
      </c>
      <c r="V304" s="371">
        <f t="shared" si="83"/>
        <v>83027.7265625</v>
      </c>
      <c r="W304" s="383">
        <f t="shared" si="84"/>
        <v>72234.122109375006</v>
      </c>
      <c r="X304" s="365">
        <f>IF(ISERROR('commented data'!$T258),"",'commented data'!$T258)</f>
        <v>97.772262573242188</v>
      </c>
      <c r="Y304" s="384">
        <f t="shared" si="85"/>
        <v>97.772262573242188</v>
      </c>
      <c r="Z304" s="365">
        <f>IF(ISERROR('commented data'!$U258),"",'commented data'!$U258)</f>
        <v>1012.8309936523437</v>
      </c>
      <c r="AA304" s="385">
        <f t="shared" si="86"/>
        <v>1022.9593035888672</v>
      </c>
      <c r="AC304" s="427">
        <f t="shared" si="88"/>
        <v>5.9152430638293305</v>
      </c>
      <c r="AD304" s="428">
        <f t="shared" si="87"/>
        <v>0.37442401866718655</v>
      </c>
      <c r="AE304" s="429">
        <f t="shared" si="89"/>
        <v>9.2822759813328144</v>
      </c>
      <c r="AF304" s="430">
        <f t="shared" si="90"/>
        <v>0.96122650401615606</v>
      </c>
    </row>
    <row r="305" spans="1:32" s="5" customFormat="1" x14ac:dyDescent="0.2">
      <c r="A305" s="363">
        <f>'commented data'!$A259</f>
        <v>41191.666666666664</v>
      </c>
      <c r="B305" s="364">
        <f>IF(ISERROR('commented data'!$B259),"",'commented data'!$B259)</f>
        <v>897.9852294921875</v>
      </c>
      <c r="C305" s="364">
        <f>IF(ISERROR('commented data'!$C259),"",'commented data'!$C259)</f>
        <v>488.0443115234375</v>
      </c>
      <c r="D305" s="364">
        <f>IF(ISERROR('commented data'!$D259),"",'commented data'!$D259)</f>
        <v>6153.43408203125</v>
      </c>
      <c r="E305" s="364">
        <f>IF(ISERROR('commented data'!$E259),"",'commented data'!$E259)</f>
        <v>9.9305582046508789</v>
      </c>
      <c r="F305" s="357">
        <f t="shared" si="76"/>
        <v>111.08656898498535</v>
      </c>
      <c r="G305" s="362">
        <f t="shared" si="77"/>
        <v>53767.649922888573</v>
      </c>
      <c r="H305" s="359">
        <f>IF(ISERROR('commented data'!$N259),"",'commented data'!$N259)</f>
        <v>16.534834047806363</v>
      </c>
      <c r="I305" s="359">
        <f>IFERROR('commented data'!O259,"")</f>
        <v>16.530653927686739</v>
      </c>
      <c r="J305" s="358">
        <f>IF(ISERROR('commented data'!$P259),"",'commented data'!$P259)</f>
        <v>1</v>
      </c>
      <c r="K305" s="328">
        <f>IF(ISERROR('commented data'!$Q259),"",'commented data'!$Q259)</f>
        <v>1</v>
      </c>
      <c r="L305" s="328">
        <f>IF(ISERROR('commented data'!$R259),"",'commented data'!$R259)</f>
        <v>1</v>
      </c>
      <c r="M305" s="328">
        <f>IF(ISERROR('commented data'!$S259),"",'commented data'!$S259)</f>
        <v>1</v>
      </c>
      <c r="N305" s="366">
        <f t="shared" si="78"/>
        <v>1</v>
      </c>
      <c r="O305" s="367" t="b">
        <f t="shared" si="79"/>
        <v>1</v>
      </c>
      <c r="P305" s="365">
        <f>IF(ISERROR('commented data'!$J259),"",'commented data'!$J259)</f>
        <v>109.98670196533203</v>
      </c>
      <c r="Q305" s="368">
        <f t="shared" si="75"/>
        <v>109.98670196533203</v>
      </c>
      <c r="R305" s="368" t="str">
        <f t="shared" si="80"/>
        <v/>
      </c>
      <c r="S305" s="369">
        <f t="shared" si="81"/>
        <v>109.98670196533203</v>
      </c>
      <c r="T305" s="365">
        <f>IF(ISERROR('commented data'!$M259),"",'commented data'!$M259)</f>
        <v>83122.828125</v>
      </c>
      <c r="U305" s="370">
        <f t="shared" si="82"/>
        <v>83122.828125</v>
      </c>
      <c r="V305" s="371">
        <f t="shared" si="83"/>
        <v>83122.828125</v>
      </c>
      <c r="W305" s="383">
        <f t="shared" si="84"/>
        <v>72316.860468750005</v>
      </c>
      <c r="X305" s="365">
        <f>IF(ISERROR('commented data'!$T259),"",'commented data'!$T259)</f>
        <v>97.757972717285156</v>
      </c>
      <c r="Y305" s="384">
        <f t="shared" si="85"/>
        <v>97.757972717285156</v>
      </c>
      <c r="Z305" s="365">
        <f>IF(ISERROR('commented data'!$U259),"",'commented data'!$U259)</f>
        <v>1012.8419799804687</v>
      </c>
      <c r="AA305" s="385">
        <f t="shared" si="86"/>
        <v>1022.9703997802734</v>
      </c>
      <c r="AC305" s="427">
        <f t="shared" si="88"/>
        <v>5.972863752319503</v>
      </c>
      <c r="AD305" s="428">
        <f t="shared" si="87"/>
        <v>0.36122913208868329</v>
      </c>
      <c r="AE305" s="429">
        <f t="shared" si="89"/>
        <v>9.2954708679113178</v>
      </c>
      <c r="AF305" s="430">
        <f t="shared" si="90"/>
        <v>0.9625929010853933</v>
      </c>
    </row>
    <row r="306" spans="1:32" s="5" customFormat="1" x14ac:dyDescent="0.2">
      <c r="A306" s="363">
        <f>'commented data'!$A260</f>
        <v>41191.708333333336</v>
      </c>
      <c r="B306" s="364">
        <f>IF(ISERROR('commented data'!$B260),"",'commented data'!$B260)</f>
        <v>898.051513671875</v>
      </c>
      <c r="C306" s="364">
        <f>IF(ISERROR('commented data'!$C260),"",'commented data'!$C260)</f>
        <v>489.43740844726562</v>
      </c>
      <c r="D306" s="364">
        <f>IF(ISERROR('commented data'!$D260),"",'commented data'!$D260)</f>
        <v>6170.93701171875</v>
      </c>
      <c r="E306" s="364">
        <f>IF(ISERROR('commented data'!$E260),"",'commented data'!$E260)</f>
        <v>9.9226961135864258</v>
      </c>
      <c r="F306" s="357">
        <f t="shared" si="76"/>
        <v>111.54652153015137</v>
      </c>
      <c r="G306" s="362">
        <f t="shared" si="77"/>
        <v>53875.40112844883</v>
      </c>
      <c r="H306" s="359">
        <f>IF(ISERROR('commented data'!$N260),"",'commented data'!$N260)</f>
        <v>16.616764900083727</v>
      </c>
      <c r="I306" s="359">
        <f>IFERROR('commented data'!O260,"")</f>
        <v>16.577673993153855</v>
      </c>
      <c r="J306" s="358">
        <f>IF(ISERROR('commented data'!$P260),"",'commented data'!$P260)</f>
        <v>1</v>
      </c>
      <c r="K306" s="328">
        <f>IF(ISERROR('commented data'!$Q260),"",'commented data'!$Q260)</f>
        <v>1</v>
      </c>
      <c r="L306" s="328">
        <f>IF(ISERROR('commented data'!$R260),"",'commented data'!$R260)</f>
        <v>1</v>
      </c>
      <c r="M306" s="328">
        <f>IF(ISERROR('commented data'!$S260),"",'commented data'!$S260)</f>
        <v>1</v>
      </c>
      <c r="N306" s="366">
        <f t="shared" si="78"/>
        <v>1</v>
      </c>
      <c r="O306" s="367" t="b">
        <f t="shared" si="79"/>
        <v>1</v>
      </c>
      <c r="P306" s="365">
        <f>IF(ISERROR('commented data'!$J260),"",'commented data'!$J260)</f>
        <v>110.44210052490234</v>
      </c>
      <c r="Q306" s="368">
        <f t="shared" si="75"/>
        <v>110.44210052490234</v>
      </c>
      <c r="R306" s="368" t="str">
        <f t="shared" si="80"/>
        <v/>
      </c>
      <c r="S306" s="369">
        <f t="shared" si="81"/>
        <v>110.44210052490234</v>
      </c>
      <c r="T306" s="365">
        <f>IF(ISERROR('commented data'!$M260),"",'commented data'!$M260)</f>
        <v>83266.5703125</v>
      </c>
      <c r="U306" s="370">
        <f t="shared" si="82"/>
        <v>83266.5703125</v>
      </c>
      <c r="V306" s="371">
        <f t="shared" si="83"/>
        <v>83266.5703125</v>
      </c>
      <c r="W306" s="383">
        <f t="shared" si="84"/>
        <v>72441.916171874997</v>
      </c>
      <c r="X306" s="365">
        <f>IF(ISERROR('commented data'!$T260),"",'commented data'!$T260)</f>
        <v>97.656272888183594</v>
      </c>
      <c r="Y306" s="384">
        <f t="shared" si="85"/>
        <v>97.656272888183594</v>
      </c>
      <c r="Z306" s="365">
        <f>IF(ISERROR('commented data'!$U260),"",'commented data'!$U260)</f>
        <v>1012.8419799804687</v>
      </c>
      <c r="AA306" s="385">
        <f t="shared" si="86"/>
        <v>1022.9703997802734</v>
      </c>
      <c r="AC306" s="427">
        <f t="shared" si="88"/>
        <v>6.0096135919200577</v>
      </c>
      <c r="AD306" s="428">
        <f t="shared" si="87"/>
        <v>0.36165966287997353</v>
      </c>
      <c r="AE306" s="429">
        <f t="shared" si="89"/>
        <v>9.2950403371200281</v>
      </c>
      <c r="AF306" s="430">
        <f t="shared" si="90"/>
        <v>0.96254831745006342</v>
      </c>
    </row>
    <row r="307" spans="1:32" s="5" customFormat="1" x14ac:dyDescent="0.2">
      <c r="A307" s="363">
        <f>'commented data'!$A261</f>
        <v>41191.75</v>
      </c>
      <c r="B307" s="364">
        <f>IF(ISERROR('commented data'!$B261),"",'commented data'!$B261)</f>
        <v>898.04559326171875</v>
      </c>
      <c r="C307" s="364">
        <f>IF(ISERROR('commented data'!$C261),"",'commented data'!$C261)</f>
        <v>491.534912109375</v>
      </c>
      <c r="D307" s="364">
        <f>IF(ISERROR('commented data'!$D261),"",'commented data'!$D261)</f>
        <v>6186.44384765625</v>
      </c>
      <c r="E307" s="364">
        <f>IF(ISERROR('commented data'!$E261),"",'commented data'!$E261)</f>
        <v>9.9097986221313477</v>
      </c>
      <c r="F307" s="357">
        <f t="shared" si="76"/>
        <v>112.05646858215331</v>
      </c>
      <c r="G307" s="362">
        <f t="shared" si="77"/>
        <v>54109.167366914087</v>
      </c>
      <c r="H307" s="359">
        <f>IF(ISERROR('commented data'!$N261),"",'commented data'!$N261)</f>
        <v>16.453985874267527</v>
      </c>
      <c r="I307" s="359">
        <f>IFERROR('commented data'!O261,"")</f>
        <v>16.619331730114872</v>
      </c>
      <c r="J307" s="358">
        <f>IF(ISERROR('commented data'!$P261),"",'commented data'!$P261)</f>
        <v>1</v>
      </c>
      <c r="K307" s="328">
        <f>IF(ISERROR('commented data'!$Q261),"",'commented data'!$Q261)</f>
        <v>1</v>
      </c>
      <c r="L307" s="328">
        <f>IF(ISERROR('commented data'!$R261),"",'commented data'!$R261)</f>
        <v>1</v>
      </c>
      <c r="M307" s="328">
        <f>IF(ISERROR('commented data'!$S261),"",'commented data'!$S261)</f>
        <v>1</v>
      </c>
      <c r="N307" s="366">
        <f t="shared" si="78"/>
        <v>1</v>
      </c>
      <c r="O307" s="367" t="b">
        <f t="shared" si="79"/>
        <v>1</v>
      </c>
      <c r="P307" s="365">
        <f>IF(ISERROR('commented data'!$J261),"",'commented data'!$J261)</f>
        <v>110.94699859619141</v>
      </c>
      <c r="Q307" s="368">
        <f t="shared" si="75"/>
        <v>110.94699859619141</v>
      </c>
      <c r="R307" s="368" t="str">
        <f t="shared" si="80"/>
        <v/>
      </c>
      <c r="S307" s="369">
        <f t="shared" si="81"/>
        <v>110.94699859619141</v>
      </c>
      <c r="T307" s="365">
        <f>IF(ISERROR('commented data'!$M261),"",'commented data'!$M261)</f>
        <v>83535.75</v>
      </c>
      <c r="U307" s="370">
        <f t="shared" si="82"/>
        <v>83535.75</v>
      </c>
      <c r="V307" s="371">
        <f t="shared" si="83"/>
        <v>83535.75</v>
      </c>
      <c r="W307" s="383">
        <f t="shared" si="84"/>
        <v>72676.102499999994</v>
      </c>
      <c r="X307" s="365">
        <f>IF(ISERROR('commented data'!$T261),"",'commented data'!$T261)</f>
        <v>97.247833251953125</v>
      </c>
      <c r="Y307" s="384">
        <f t="shared" si="85"/>
        <v>97.247833251953125</v>
      </c>
      <c r="Z307" s="365">
        <f>IF(ISERROR('commented data'!$U261),"",'commented data'!$U261)</f>
        <v>1012.8419799804687</v>
      </c>
      <c r="AA307" s="385">
        <f t="shared" si="86"/>
        <v>1022.9703997802734</v>
      </c>
      <c r="AC307" s="427">
        <f t="shared" si="88"/>
        <v>6.063282213057084</v>
      </c>
      <c r="AD307" s="428">
        <f t="shared" si="87"/>
        <v>0.36849929612128102</v>
      </c>
      <c r="AE307" s="429">
        <f t="shared" si="89"/>
        <v>9.2882007038787204</v>
      </c>
      <c r="AF307" s="430">
        <f t="shared" si="90"/>
        <v>0.96184003892413761</v>
      </c>
    </row>
    <row r="308" spans="1:32" s="5" customFormat="1" x14ac:dyDescent="0.2">
      <c r="A308" s="363">
        <f>'commented data'!$A262</f>
        <v>41191.791666666664</v>
      </c>
      <c r="B308" s="364">
        <f>IF(ISERROR('commented data'!$B262),"",'commented data'!$B262)</f>
        <v>897.93487548828125</v>
      </c>
      <c r="C308" s="364">
        <f>IF(ISERROR('commented data'!$C262),"",'commented data'!$C262)</f>
        <v>491.67041015625</v>
      </c>
      <c r="D308" s="364">
        <f>IF(ISERROR('commented data'!$D262),"",'commented data'!$D262)</f>
        <v>6183.5078125</v>
      </c>
      <c r="E308" s="364">
        <f>IF(ISERROR('commented data'!$E262),"",'commented data'!$E262)</f>
        <v>9.9050168991088867</v>
      </c>
      <c r="F308" s="357">
        <f t="shared" si="76"/>
        <v>112.58136466979981</v>
      </c>
      <c r="G308" s="362">
        <f t="shared" si="77"/>
        <v>54129.300373847575</v>
      </c>
      <c r="H308" s="359">
        <f>IF(ISERROR('commented data'!$N262),"",'commented data'!$N262)</f>
        <v>16.134161673608034</v>
      </c>
      <c r="I308" s="359">
        <f>IFERROR('commented data'!O262,"")</f>
        <v>16.611444332534841</v>
      </c>
      <c r="J308" s="358">
        <f>IF(ISERROR('commented data'!$P262),"",'commented data'!$P262)</f>
        <v>1</v>
      </c>
      <c r="K308" s="328">
        <f>IF(ISERROR('commented data'!$Q262),"",'commented data'!$Q262)</f>
        <v>1</v>
      </c>
      <c r="L308" s="328">
        <f>IF(ISERROR('commented data'!$R262),"",'commented data'!$R262)</f>
        <v>1</v>
      </c>
      <c r="M308" s="328">
        <f>IF(ISERROR('commented data'!$S262),"",'commented data'!$S262)</f>
        <v>1</v>
      </c>
      <c r="N308" s="366">
        <f t="shared" si="78"/>
        <v>1</v>
      </c>
      <c r="O308" s="367" t="b">
        <f t="shared" si="79"/>
        <v>1</v>
      </c>
      <c r="P308" s="365">
        <f>IF(ISERROR('commented data'!$J262),"",'commented data'!$J262)</f>
        <v>111.46669769287109</v>
      </c>
      <c r="Q308" s="368">
        <f t="shared" si="75"/>
        <v>111.46669769287109</v>
      </c>
      <c r="R308" s="368" t="str">
        <f t="shared" si="80"/>
        <v/>
      </c>
      <c r="S308" s="369">
        <f t="shared" si="81"/>
        <v>111.46669769287109</v>
      </c>
      <c r="T308" s="365">
        <f>IF(ISERROR('commented data'!$M262),"",'commented data'!$M262)</f>
        <v>83544.8984375</v>
      </c>
      <c r="U308" s="370">
        <f t="shared" si="82"/>
        <v>83544.8984375</v>
      </c>
      <c r="V308" s="371">
        <f t="shared" si="83"/>
        <v>83544.8984375</v>
      </c>
      <c r="W308" s="383">
        <f t="shared" si="84"/>
        <v>72684.061640625005</v>
      </c>
      <c r="X308" s="365">
        <f>IF(ISERROR('commented data'!$T262),"",'commented data'!$T262)</f>
        <v>97.151351928710938</v>
      </c>
      <c r="Y308" s="384">
        <f t="shared" si="85"/>
        <v>97.151351928710938</v>
      </c>
      <c r="Z308" s="365">
        <f>IF(ISERROR('commented data'!$U262),"",'commented data'!$U262)</f>
        <v>1012.843994140625</v>
      </c>
      <c r="AA308" s="385">
        <f t="shared" si="86"/>
        <v>1022.9724340820312</v>
      </c>
      <c r="AC308" s="427">
        <f t="shared" si="88"/>
        <v>6.093950504709265</v>
      </c>
      <c r="AD308" s="428">
        <f t="shared" si="87"/>
        <v>0.37770481218603613</v>
      </c>
      <c r="AE308" s="429">
        <f t="shared" si="89"/>
        <v>9.2789951878139654</v>
      </c>
      <c r="AF308" s="430">
        <f t="shared" si="90"/>
        <v>0.96088676129671258</v>
      </c>
    </row>
    <row r="309" spans="1:32" s="5" customFormat="1" x14ac:dyDescent="0.2">
      <c r="A309" s="363">
        <f>'commented data'!$A263</f>
        <v>41191.833333333336</v>
      </c>
      <c r="B309" s="364">
        <f>IF(ISERROR('commented data'!$B263),"",'commented data'!$B263)</f>
        <v>898.02191162109375</v>
      </c>
      <c r="C309" s="364">
        <f>IF(ISERROR('commented data'!$C263),"",'commented data'!$C263)</f>
        <v>491.53460693359375</v>
      </c>
      <c r="D309" s="364">
        <f>IF(ISERROR('commented data'!$D263),"",'commented data'!$D263)</f>
        <v>6190.60009765625</v>
      </c>
      <c r="E309" s="364">
        <f>IF(ISERROR('commented data'!$E263),"",'commented data'!$E263)</f>
        <v>9.9107723236083984</v>
      </c>
      <c r="F309" s="357">
        <f t="shared" si="76"/>
        <v>112.60671638488769</v>
      </c>
      <c r="G309" s="362">
        <f t="shared" si="77"/>
        <v>54107.954302303122</v>
      </c>
      <c r="H309" s="359">
        <f>IF(ISERROR('commented data'!$N263),"",'commented data'!$N263)</f>
        <v>16.204950467068556</v>
      </c>
      <c r="I309" s="359">
        <f>IFERROR('commented data'!O263,"")</f>
        <v>16.630497126456337</v>
      </c>
      <c r="J309" s="358">
        <f>IF(ISERROR('commented data'!$P263),"",'commented data'!$P263)</f>
        <v>1</v>
      </c>
      <c r="K309" s="328">
        <f>IF(ISERROR('commented data'!$Q263),"",'commented data'!$Q263)</f>
        <v>1</v>
      </c>
      <c r="L309" s="328">
        <f>IF(ISERROR('commented data'!$R263),"",'commented data'!$R263)</f>
        <v>1</v>
      </c>
      <c r="M309" s="328">
        <f>IF(ISERROR('commented data'!$S263),"",'commented data'!$S263)</f>
        <v>1</v>
      </c>
      <c r="N309" s="366">
        <f t="shared" si="78"/>
        <v>1</v>
      </c>
      <c r="O309" s="367" t="b">
        <f t="shared" si="79"/>
        <v>1</v>
      </c>
      <c r="P309" s="365">
        <f>IF(ISERROR('commented data'!$J263),"",'commented data'!$J263)</f>
        <v>111.49179840087891</v>
      </c>
      <c r="Q309" s="368">
        <f t="shared" si="75"/>
        <v>111.49179840087891</v>
      </c>
      <c r="R309" s="368" t="str">
        <f t="shared" si="80"/>
        <v/>
      </c>
      <c r="S309" s="369">
        <f t="shared" si="81"/>
        <v>111.49179840087891</v>
      </c>
      <c r="T309" s="365">
        <f>IF(ISERROR('commented data'!$M263),"",'commented data'!$M263)</f>
        <v>83542.671875</v>
      </c>
      <c r="U309" s="370">
        <f t="shared" si="82"/>
        <v>83542.671875</v>
      </c>
      <c r="V309" s="371">
        <f t="shared" si="83"/>
        <v>83542.671875</v>
      </c>
      <c r="W309" s="383">
        <f t="shared" si="84"/>
        <v>72682.124531249996</v>
      </c>
      <c r="X309" s="365">
        <f>IF(ISERROR('commented data'!$T263),"",'commented data'!$T263)</f>
        <v>97.289039611816406</v>
      </c>
      <c r="Y309" s="384">
        <f t="shared" si="85"/>
        <v>97.289039611816406</v>
      </c>
      <c r="Z309" s="365">
        <f>IF(ISERROR('commented data'!$U263),"",'commented data'!$U263)</f>
        <v>1012.8480224609375</v>
      </c>
      <c r="AA309" s="385">
        <f t="shared" si="86"/>
        <v>1022.9765026855468</v>
      </c>
      <c r="AC309" s="427">
        <f t="shared" si="88"/>
        <v>6.092919064285911</v>
      </c>
      <c r="AD309" s="428">
        <f t="shared" si="87"/>
        <v>0.37599121803351665</v>
      </c>
      <c r="AE309" s="429">
        <f t="shared" si="89"/>
        <v>9.2807087819664833</v>
      </c>
      <c r="AF309" s="430">
        <f t="shared" si="90"/>
        <v>0.96106421261574682</v>
      </c>
    </row>
    <row r="310" spans="1:32" s="5" customFormat="1" x14ac:dyDescent="0.2">
      <c r="A310" s="363">
        <f>'commented data'!$A264</f>
        <v>41191.875</v>
      </c>
      <c r="B310" s="364">
        <f>IF(ISERROR('commented data'!$B264),"",'commented data'!$B264)</f>
        <v>897.9791259765625</v>
      </c>
      <c r="C310" s="364">
        <f>IF(ISERROR('commented data'!$C264),"",'commented data'!$C264)</f>
        <v>491.95779418945312</v>
      </c>
      <c r="D310" s="364">
        <f>IF(ISERROR('commented data'!$D264),"",'commented data'!$D264)</f>
        <v>6193.7138671875</v>
      </c>
      <c r="E310" s="364">
        <f>IF(ISERROR('commented data'!$E264),"",'commented data'!$E264)</f>
        <v>9.910069465637207</v>
      </c>
      <c r="F310" s="357">
        <f t="shared" si="76"/>
        <v>112.99062149047852</v>
      </c>
      <c r="G310" s="362">
        <f t="shared" si="77"/>
        <v>54142.576688130437</v>
      </c>
      <c r="H310" s="359">
        <f>IF(ISERROR('commented data'!$N264),"",'commented data'!$N264)</f>
        <v>16.026084883158909</v>
      </c>
      <c r="I310" s="359">
        <f>IFERROR('commented data'!O264,"")</f>
        <v>16.638861991643076</v>
      </c>
      <c r="J310" s="358">
        <f>IF(ISERROR('commented data'!$P264),"",'commented data'!$P264)</f>
        <v>1</v>
      </c>
      <c r="K310" s="328">
        <f>IF(ISERROR('commented data'!$Q264),"",'commented data'!$Q264)</f>
        <v>1</v>
      </c>
      <c r="L310" s="328">
        <f>IF(ISERROR('commented data'!$R264),"",'commented data'!$R264)</f>
        <v>1</v>
      </c>
      <c r="M310" s="328">
        <f>IF(ISERROR('commented data'!$S264),"",'commented data'!$S264)</f>
        <v>1</v>
      </c>
      <c r="N310" s="366">
        <f t="shared" si="78"/>
        <v>1</v>
      </c>
      <c r="O310" s="367" t="b">
        <f t="shared" si="79"/>
        <v>1</v>
      </c>
      <c r="P310" s="365">
        <f>IF(ISERROR('commented data'!$J264),"",'commented data'!$J264)</f>
        <v>111.87190246582031</v>
      </c>
      <c r="Q310" s="368">
        <f t="shared" si="75"/>
        <v>111.87190246582031</v>
      </c>
      <c r="R310" s="368" t="str">
        <f t="shared" si="80"/>
        <v/>
      </c>
      <c r="S310" s="369">
        <f t="shared" si="81"/>
        <v>111.87190246582031</v>
      </c>
      <c r="T310" s="365">
        <f>IF(ISERROR('commented data'!$M264),"",'commented data'!$M264)</f>
        <v>83630.65625</v>
      </c>
      <c r="U310" s="370">
        <f t="shared" si="82"/>
        <v>83630.65625</v>
      </c>
      <c r="V310" s="371">
        <f t="shared" si="83"/>
        <v>83630.65625</v>
      </c>
      <c r="W310" s="383">
        <f t="shared" si="84"/>
        <v>72758.670937500006</v>
      </c>
      <c r="X310" s="365">
        <f>IF(ISERROR('commented data'!$T264),"",'commented data'!$T264)</f>
        <v>97.442398071289063</v>
      </c>
      <c r="Y310" s="384">
        <f t="shared" si="85"/>
        <v>97.442398071289063</v>
      </c>
      <c r="Z310" s="365">
        <f>IF(ISERROR('commented data'!$U264),"",'commented data'!$U264)</f>
        <v>1012.8489990234375</v>
      </c>
      <c r="AA310" s="385">
        <f t="shared" si="86"/>
        <v>1022.9774890136719</v>
      </c>
      <c r="AC310" s="427">
        <f t="shared" si="88"/>
        <v>6.1176033890877521</v>
      </c>
      <c r="AD310" s="428">
        <f t="shared" si="87"/>
        <v>0.38172787887305315</v>
      </c>
      <c r="AE310" s="429">
        <f t="shared" si="89"/>
        <v>9.2749721211269467</v>
      </c>
      <c r="AF310" s="430">
        <f t="shared" si="90"/>
        <v>0.96047015244617162</v>
      </c>
    </row>
    <row r="311" spans="1:32" s="5" customFormat="1" x14ac:dyDescent="0.2">
      <c r="A311" s="363">
        <f>'commented data'!$A265</f>
        <v>41191.916666666664</v>
      </c>
      <c r="B311" s="364">
        <f>IF(ISERROR('commented data'!$B265),"",'commented data'!$B265)</f>
        <v>897.99298095703125</v>
      </c>
      <c r="C311" s="364">
        <f>IF(ISERROR('commented data'!$C265),"",'commented data'!$C265)</f>
        <v>493.5504150390625</v>
      </c>
      <c r="D311" s="364">
        <f>IF(ISERROR('commented data'!$D265),"",'commented data'!$D265)</f>
        <v>6217.60498046875</v>
      </c>
      <c r="E311" s="364">
        <f>IF(ISERROR('commented data'!$E265),"",'commented data'!$E265)</f>
        <v>9.9176874160766602</v>
      </c>
      <c r="F311" s="357">
        <f t="shared" si="76"/>
        <v>113.9025511932373</v>
      </c>
      <c r="G311" s="362">
        <f t="shared" si="77"/>
        <v>54278.005194488323</v>
      </c>
      <c r="H311" s="359">
        <f>IF(ISERROR('commented data'!$N265),"",'commented data'!$N265)</f>
        <v>16.063560003366145</v>
      </c>
      <c r="I311" s="359">
        <f>IFERROR('commented data'!O265,"")</f>
        <v>16.703043344743577</v>
      </c>
      <c r="J311" s="358">
        <f>IF(ISERROR('commented data'!$P265),"",'commented data'!$P265)</f>
        <v>1</v>
      </c>
      <c r="K311" s="328">
        <f>IF(ISERROR('commented data'!$Q265),"",'commented data'!$Q265)</f>
        <v>1</v>
      </c>
      <c r="L311" s="328">
        <f>IF(ISERROR('commented data'!$R265),"",'commented data'!$R265)</f>
        <v>1</v>
      </c>
      <c r="M311" s="328">
        <f>IF(ISERROR('commented data'!$S265),"",'commented data'!$S265)</f>
        <v>1</v>
      </c>
      <c r="N311" s="366">
        <f t="shared" si="78"/>
        <v>1</v>
      </c>
      <c r="O311" s="367" t="b">
        <f t="shared" si="79"/>
        <v>1</v>
      </c>
      <c r="P311" s="365">
        <f>IF(ISERROR('commented data'!$J265),"",'commented data'!$J265)</f>
        <v>112.77480316162109</v>
      </c>
      <c r="Q311" s="368">
        <f t="shared" si="75"/>
        <v>112.77480316162109</v>
      </c>
      <c r="R311" s="368" t="str">
        <f t="shared" si="80"/>
        <v/>
      </c>
      <c r="S311" s="369">
        <f t="shared" si="81"/>
        <v>112.77480316162109</v>
      </c>
      <c r="T311" s="365">
        <f>IF(ISERROR('commented data'!$M265),"",'commented data'!$M265)</f>
        <v>83833.8125</v>
      </c>
      <c r="U311" s="370">
        <f t="shared" si="82"/>
        <v>83833.8125</v>
      </c>
      <c r="V311" s="371">
        <f t="shared" si="83"/>
        <v>83833.8125</v>
      </c>
      <c r="W311" s="383">
        <f t="shared" si="84"/>
        <v>72935.416874999995</v>
      </c>
      <c r="X311" s="365">
        <f>IF(ISERROR('commented data'!$T265),"",'commented data'!$T265)</f>
        <v>97.416473388671875</v>
      </c>
      <c r="Y311" s="384">
        <f t="shared" si="85"/>
        <v>97.416473388671875</v>
      </c>
      <c r="Z311" s="365">
        <f>IF(ISERROR('commented data'!$U265),"",'commented data'!$U265)</f>
        <v>1012.8510131835937</v>
      </c>
      <c r="AA311" s="385">
        <f t="shared" si="86"/>
        <v>1022.9795233154297</v>
      </c>
      <c r="AC311" s="427">
        <f t="shared" si="88"/>
        <v>6.1824032653320069</v>
      </c>
      <c r="AD311" s="428">
        <f t="shared" si="87"/>
        <v>0.38487130275209691</v>
      </c>
      <c r="AE311" s="429">
        <f t="shared" si="89"/>
        <v>9.2718286972479032</v>
      </c>
      <c r="AF311" s="430">
        <f t="shared" si="90"/>
        <v>0.96014463504591652</v>
      </c>
    </row>
    <row r="312" spans="1:32" s="5" customFormat="1" x14ac:dyDescent="0.2">
      <c r="A312" s="363">
        <f>'commented data'!$A266</f>
        <v>41191.958333333336</v>
      </c>
      <c r="B312" s="364">
        <f>IF(ISERROR('commented data'!$B266),"",'commented data'!$B266)</f>
        <v>897.98321533203125</v>
      </c>
      <c r="C312" s="364">
        <f>IF(ISERROR('commented data'!$C266),"",'commented data'!$C266)</f>
        <v>494.03170776367188</v>
      </c>
      <c r="D312" s="364">
        <f>IF(ISERROR('commented data'!$D266),"",'commented data'!$D266)</f>
        <v>6222.8759765625</v>
      </c>
      <c r="E312" s="364">
        <f>IF(ISERROR('commented data'!$E266),"",'commented data'!$E266)</f>
        <v>9.9217386245727539</v>
      </c>
      <c r="F312" s="357">
        <f t="shared" si="76"/>
        <v>113.940625</v>
      </c>
      <c r="G312" s="362">
        <f t="shared" si="77"/>
        <v>54317.422431335966</v>
      </c>
      <c r="H312" s="359">
        <f>IF(ISERROR('commented data'!$N266),"",'commented data'!$N266)</f>
        <v>16.054490238287691</v>
      </c>
      <c r="I312" s="359">
        <f>IFERROR('commented data'!O266,"")</f>
        <v>16.717203407420516</v>
      </c>
      <c r="J312" s="358">
        <f>IF(ISERROR('commented data'!$P266),"",'commented data'!$P266)</f>
        <v>1</v>
      </c>
      <c r="K312" s="328">
        <f>IF(ISERROR('commented data'!$Q266),"",'commented data'!$Q266)</f>
        <v>1</v>
      </c>
      <c r="L312" s="328">
        <f>IF(ISERROR('commented data'!$R266),"",'commented data'!$R266)</f>
        <v>1</v>
      </c>
      <c r="M312" s="328">
        <f>IF(ISERROR('commented data'!$S266),"",'commented data'!$S266)</f>
        <v>1</v>
      </c>
      <c r="N312" s="366">
        <f t="shared" si="78"/>
        <v>1</v>
      </c>
      <c r="O312" s="367" t="b">
        <f t="shared" si="79"/>
        <v>1</v>
      </c>
      <c r="P312" s="365">
        <f>IF(ISERROR('commented data'!$J266),"",'commented data'!$J266)</f>
        <v>112.8125</v>
      </c>
      <c r="Q312" s="368">
        <f t="shared" si="75"/>
        <v>112.8125</v>
      </c>
      <c r="R312" s="368" t="str">
        <f t="shared" si="80"/>
        <v/>
      </c>
      <c r="S312" s="369">
        <f t="shared" si="81"/>
        <v>112.8125</v>
      </c>
      <c r="T312" s="365">
        <f>IF(ISERROR('commented data'!$M266),"",'commented data'!$M266)</f>
        <v>83898.1171875</v>
      </c>
      <c r="U312" s="370">
        <f t="shared" si="82"/>
        <v>83898.1171875</v>
      </c>
      <c r="V312" s="371">
        <f t="shared" si="83"/>
        <v>83898.1171875</v>
      </c>
      <c r="W312" s="383">
        <f t="shared" si="84"/>
        <v>72991.361953125001</v>
      </c>
      <c r="X312" s="365">
        <f>IF(ISERROR('commented data'!$T266),"",'commented data'!$T266)</f>
        <v>97.431953430175781</v>
      </c>
      <c r="Y312" s="384">
        <f t="shared" si="85"/>
        <v>97.431953430175781</v>
      </c>
      <c r="Z312" s="365">
        <f>IF(ISERROR('commented data'!$U266),"",'commented data'!$U266)</f>
        <v>1012.8519897460937</v>
      </c>
      <c r="AA312" s="385">
        <f t="shared" si="86"/>
        <v>1022.9805096435547</v>
      </c>
      <c r="AC312" s="427">
        <f t="shared" si="88"/>
        <v>6.1889610602154397</v>
      </c>
      <c r="AD312" s="428">
        <f t="shared" si="87"/>
        <v>0.38549720161501244</v>
      </c>
      <c r="AE312" s="429">
        <f t="shared" si="89"/>
        <v>9.271202798384989</v>
      </c>
      <c r="AF312" s="430">
        <f t="shared" si="90"/>
        <v>0.96007982006119985</v>
      </c>
    </row>
    <row r="313" spans="1:32" s="5" customFormat="1" x14ac:dyDescent="0.2">
      <c r="A313" s="363">
        <f>'commented data'!$A267</f>
        <v>41192</v>
      </c>
      <c r="B313" s="364">
        <f>IF(ISERROR('commented data'!$B267),"",'commented data'!$B267)</f>
        <v>898.0413818359375</v>
      </c>
      <c r="C313" s="364">
        <f>IF(ISERROR('commented data'!$C267),"",'commented data'!$C267)</f>
        <v>494.35281372070312</v>
      </c>
      <c r="D313" s="364">
        <f>IF(ISERROR('commented data'!$D267),"",'commented data'!$D267)</f>
        <v>6225.744140625</v>
      </c>
      <c r="E313" s="364">
        <f>IF(ISERROR('commented data'!$E267),"",'commented data'!$E267)</f>
        <v>9.921290397644043</v>
      </c>
      <c r="F313" s="357">
        <f t="shared" si="76"/>
        <v>114.65823265075684</v>
      </c>
      <c r="G313" s="362">
        <f t="shared" si="77"/>
        <v>54347.961482320985</v>
      </c>
      <c r="H313" s="359">
        <f>IF(ISERROR('commented data'!$N267),"",'commented data'!$N267)</f>
        <v>16.53771182441298</v>
      </c>
      <c r="I313" s="359">
        <f>IFERROR('commented data'!O267,"")</f>
        <v>16.724908475337543</v>
      </c>
      <c r="J313" s="358">
        <f>IF(ISERROR('commented data'!$P267),"",'commented data'!$P267)</f>
        <v>1</v>
      </c>
      <c r="K313" s="328">
        <f>IF(ISERROR('commented data'!$Q267),"",'commented data'!$Q267)</f>
        <v>1</v>
      </c>
      <c r="L313" s="328">
        <f>IF(ISERROR('commented data'!$R267),"",'commented data'!$R267)</f>
        <v>1</v>
      </c>
      <c r="M313" s="328">
        <f>IF(ISERROR('commented data'!$S267),"",'commented data'!$S267)</f>
        <v>1</v>
      </c>
      <c r="N313" s="366">
        <f t="shared" si="78"/>
        <v>1</v>
      </c>
      <c r="O313" s="367" t="b">
        <f t="shared" si="79"/>
        <v>1</v>
      </c>
      <c r="P313" s="365">
        <f>IF(ISERROR('commented data'!$J267),"",'commented data'!$J267)</f>
        <v>113.52300262451172</v>
      </c>
      <c r="Q313" s="368">
        <f t="shared" ref="Q313:Q376" si="91">IF($O313,IF(AND($K313=1,$L313&gt;(2/3)),IF($J313=1,$P313,""),""),"")</f>
        <v>113.52300262451172</v>
      </c>
      <c r="R313" s="368" t="str">
        <f t="shared" si="80"/>
        <v/>
      </c>
      <c r="S313" s="369">
        <f t="shared" si="81"/>
        <v>113.52300262451172</v>
      </c>
      <c r="T313" s="365">
        <f>IF(ISERROR('commented data'!$M267),"",'commented data'!$M267)</f>
        <v>83937.671875</v>
      </c>
      <c r="U313" s="370">
        <f t="shared" si="82"/>
        <v>83937.671875</v>
      </c>
      <c r="V313" s="371">
        <f t="shared" si="83"/>
        <v>83937.671875</v>
      </c>
      <c r="W313" s="383">
        <f t="shared" si="84"/>
        <v>73025.774531250005</v>
      </c>
      <c r="X313" s="365">
        <f>IF(ISERROR('commented data'!$T267),"",'commented data'!$T267)</f>
        <v>97.397239685058594</v>
      </c>
      <c r="Y313" s="384">
        <f t="shared" si="85"/>
        <v>97.397239685058594</v>
      </c>
      <c r="Z313" s="365">
        <f>IF(ISERROR('commented data'!$U267),"",'commented data'!$U267)</f>
        <v>1012.8489990234375</v>
      </c>
      <c r="AA313" s="385">
        <f t="shared" si="86"/>
        <v>1022.9774890136719</v>
      </c>
      <c r="AC313" s="427">
        <f t="shared" si="88"/>
        <v>6.2314412117343307</v>
      </c>
      <c r="AD313" s="428">
        <f t="shared" si="87"/>
        <v>0.37680189846671974</v>
      </c>
      <c r="AE313" s="429">
        <f t="shared" si="89"/>
        <v>9.2798981015332807</v>
      </c>
      <c r="AF313" s="430">
        <f t="shared" si="90"/>
        <v>0.9609802625672621</v>
      </c>
    </row>
    <row r="314" spans="1:32" s="5" customFormat="1" x14ac:dyDescent="0.2">
      <c r="A314" s="363">
        <f>'commented data'!$A268</f>
        <v>41192.041666666664</v>
      </c>
      <c r="B314" s="364">
        <f>IF(ISERROR('commented data'!$B268),"",'commented data'!$B268)</f>
        <v>898.10302734375</v>
      </c>
      <c r="C314" s="364">
        <f>IF(ISERROR('commented data'!$C268),"",'commented data'!$C268)</f>
        <v>496.96701049804687</v>
      </c>
      <c r="D314" s="364">
        <f>IF(ISERROR('commented data'!$D268),"",'commented data'!$D268)</f>
        <v>6217.11376953125</v>
      </c>
      <c r="E314" s="364">
        <f>IF(ISERROR('commented data'!$E268),"",'commented data'!$E268)</f>
        <v>9.8569307327270508</v>
      </c>
      <c r="F314" s="357">
        <f t="shared" ref="F314:F377" si="92">IF(ISERROR(S314*$F$53),"",S314*$F$53)</f>
        <v>115.3515982055664</v>
      </c>
      <c r="G314" s="362">
        <f t="shared" ref="G314:G377" si="93">IF(ISERROR(W314*273.15/(273.15+Y314)*AA314/1013.25),"",W314*273.15/(273.15+Y314)*AA314/1013.25)</f>
        <v>54644.597846479599</v>
      </c>
      <c r="H314" s="359">
        <f>IF(ISERROR('commented data'!$N268),"",'commented data'!$N268)</f>
        <v>16.474618507160848</v>
      </c>
      <c r="I314" s="359">
        <f>IFERROR('commented data'!O268,"")</f>
        <v>16.70172375020416</v>
      </c>
      <c r="J314" s="358">
        <f>IF(ISERROR('commented data'!$P268),"",'commented data'!$P268)</f>
        <v>1</v>
      </c>
      <c r="K314" s="328">
        <f>IF(ISERROR('commented data'!$Q268),"",'commented data'!$Q268)</f>
        <v>1</v>
      </c>
      <c r="L314" s="328">
        <f>IF(ISERROR('commented data'!$R268),"",'commented data'!$R268)</f>
        <v>1</v>
      </c>
      <c r="M314" s="328">
        <f>IF(ISERROR('commented data'!$S268),"",'commented data'!$S268)</f>
        <v>1</v>
      </c>
      <c r="N314" s="366">
        <f t="shared" ref="N314:N377" si="94">IF(ISERROR(F314*G314/1000/1000/H314),"",IF(F314*G314/1000/1000/H314&lt;$J$47,1,0))</f>
        <v>1</v>
      </c>
      <c r="O314" s="367" t="b">
        <f t="shared" ref="O314:O377" si="95">AND(P314&gt;=0,T314&gt;=0)</f>
        <v>1</v>
      </c>
      <c r="P314" s="365">
        <f>IF(ISERROR('commented data'!$J268),"",'commented data'!$J268)</f>
        <v>114.20950317382813</v>
      </c>
      <c r="Q314" s="368">
        <f t="shared" si="91"/>
        <v>114.20950317382813</v>
      </c>
      <c r="R314" s="368" t="str">
        <f t="shared" ref="R314:R377" si="96">IF(K314&lt;1,1,IF(L314&lt;0.666,2,""))</f>
        <v/>
      </c>
      <c r="S314" s="369">
        <f t="shared" ref="S314:S377" si="97">IF(R314=1,IF(J314=1,$Q$53,P314),P314)</f>
        <v>114.20950317382813</v>
      </c>
      <c r="T314" s="365">
        <f>IF(ISERROR('commented data'!$M268),"",'commented data'!$M268)</f>
        <v>84369.5078125</v>
      </c>
      <c r="U314" s="370">
        <f t="shared" ref="U314:U377" si="98">IF(J314=1,IF(T314,IF(M314=1,T314,""),""),"")</f>
        <v>84369.5078125</v>
      </c>
      <c r="V314" s="371">
        <f t="shared" ref="V314:V377" si="99">IF(U314="",IF(J314=1,$U$53,T314),T314)</f>
        <v>84369.5078125</v>
      </c>
      <c r="W314" s="383">
        <f t="shared" ref="W314:W377" si="100">V314*$W$53</f>
        <v>73401.471796875005</v>
      </c>
      <c r="X314" s="365">
        <f>IF(ISERROR('commented data'!$T268),"",'commented data'!$T268)</f>
        <v>97.281013488769531</v>
      </c>
      <c r="Y314" s="384">
        <f t="shared" ref="Y314:Y377" si="101">X314*$Y$53</f>
        <v>97.281013488769531</v>
      </c>
      <c r="Z314" s="365">
        <f>IF(ISERROR('commented data'!$U268),"",'commented data'!$U268)</f>
        <v>1012.8469848632812</v>
      </c>
      <c r="AA314" s="385">
        <f t="shared" ref="AA314:AA377" si="102">Z314*$AA$53</f>
        <v>1022.975454711914</v>
      </c>
      <c r="AC314" s="427">
        <f t="shared" si="88"/>
        <v>6.3033416948918735</v>
      </c>
      <c r="AD314" s="428">
        <f t="shared" ref="AD314:AD377" si="103">IFERROR(IF(AC314/H314&gt;0,AC314/H314,""),"")</f>
        <v>0.38260926601438855</v>
      </c>
      <c r="AE314" s="429">
        <f t="shared" si="89"/>
        <v>9.2740907339856129</v>
      </c>
      <c r="AF314" s="430">
        <f t="shared" si="90"/>
        <v>0.96037888036136698</v>
      </c>
    </row>
    <row r="315" spans="1:32" s="5" customFormat="1" x14ac:dyDescent="0.2">
      <c r="A315" s="363">
        <f>'commented data'!$A269</f>
        <v>41192.083333333336</v>
      </c>
      <c r="B315" s="364">
        <f>IF(ISERROR('commented data'!$B269),"",'commented data'!$B269)</f>
        <v>897.80487060546875</v>
      </c>
      <c r="C315" s="364">
        <f>IF(ISERROR('commented data'!$C269),"",'commented data'!$C269)</f>
        <v>496.55081176757812</v>
      </c>
      <c r="D315" s="364">
        <f>IF(ISERROR('commented data'!$D269),"",'commented data'!$D269)</f>
        <v>6242.10302734375</v>
      </c>
      <c r="E315" s="364">
        <f>IF(ISERROR('commented data'!$E269),"",'commented data'!$E269)</f>
        <v>9.9093036651611328</v>
      </c>
      <c r="F315" s="357">
        <f t="shared" si="92"/>
        <v>115.54491081237794</v>
      </c>
      <c r="G315" s="362">
        <f t="shared" si="93"/>
        <v>54582.201787379687</v>
      </c>
      <c r="H315" s="359">
        <f>IF(ISERROR('commented data'!$N269),"",'commented data'!$N269)</f>
        <v>16.363043446095254</v>
      </c>
      <c r="I315" s="359">
        <f>IFERROR('commented data'!O269,"")</f>
        <v>16.768855171017531</v>
      </c>
      <c r="J315" s="358">
        <f>IF(ISERROR('commented data'!$P269),"",'commented data'!$P269)</f>
        <v>1</v>
      </c>
      <c r="K315" s="328">
        <f>IF(ISERROR('commented data'!$Q269),"",'commented data'!$Q269)</f>
        <v>1</v>
      </c>
      <c r="L315" s="328">
        <f>IF(ISERROR('commented data'!$R269),"",'commented data'!$R269)</f>
        <v>1</v>
      </c>
      <c r="M315" s="328">
        <f>IF(ISERROR('commented data'!$S269),"",'commented data'!$S269)</f>
        <v>1</v>
      </c>
      <c r="N315" s="366">
        <f t="shared" si="94"/>
        <v>1</v>
      </c>
      <c r="O315" s="367" t="b">
        <f t="shared" si="95"/>
        <v>1</v>
      </c>
      <c r="P315" s="365">
        <f>IF(ISERROR('commented data'!$J269),"",'commented data'!$J269)</f>
        <v>114.40090179443359</v>
      </c>
      <c r="Q315" s="368">
        <f t="shared" si="91"/>
        <v>114.40090179443359</v>
      </c>
      <c r="R315" s="368" t="str">
        <f t="shared" si="96"/>
        <v/>
      </c>
      <c r="S315" s="369">
        <f t="shared" si="97"/>
        <v>114.40090179443359</v>
      </c>
      <c r="T315" s="365">
        <f>IF(ISERROR('commented data'!$M269),"",'commented data'!$M269)</f>
        <v>84266.671875</v>
      </c>
      <c r="U315" s="370">
        <f t="shared" si="98"/>
        <v>84266.671875</v>
      </c>
      <c r="V315" s="371">
        <f t="shared" si="99"/>
        <v>84266.671875</v>
      </c>
      <c r="W315" s="383">
        <f t="shared" si="100"/>
        <v>73312.004531250001</v>
      </c>
      <c r="X315" s="365">
        <f>IF(ISERROR('commented data'!$T269),"",'commented data'!$T269)</f>
        <v>97.252449035644531</v>
      </c>
      <c r="Y315" s="384">
        <f t="shared" si="101"/>
        <v>97.252449035644531</v>
      </c>
      <c r="Z315" s="365">
        <f>IF(ISERROR('commented data'!$U269),"",'commented data'!$U269)</f>
        <v>1012.8469848632812</v>
      </c>
      <c r="AA315" s="385">
        <f t="shared" si="102"/>
        <v>1022.975454711914</v>
      </c>
      <c r="AC315" s="427">
        <f t="shared" ref="AC315:AC378" si="104">IFERROR(IF(J315&lt;1,"",IF(F315*G315*0.000001&lt;=0,"",F315*G315*0.000001)),"")</f>
        <v>6.3066956374660013</v>
      </c>
      <c r="AD315" s="428">
        <f t="shared" si="103"/>
        <v>0.38542314320939974</v>
      </c>
      <c r="AE315" s="429">
        <f t="shared" si="89"/>
        <v>9.2712768567906014</v>
      </c>
      <c r="AF315" s="430">
        <f t="shared" si="90"/>
        <v>0.96008748918270226</v>
      </c>
    </row>
    <row r="316" spans="1:32" s="5" customFormat="1" x14ac:dyDescent="0.2">
      <c r="A316" s="363">
        <f>'commented data'!$A270</f>
        <v>41192.125</v>
      </c>
      <c r="B316" s="364">
        <f>IF(ISERROR('commented data'!$B270),"",'commented data'!$B270)</f>
        <v>898.01641845703125</v>
      </c>
      <c r="C316" s="364">
        <f>IF(ISERROR('commented data'!$C270),"",'commented data'!$C270)</f>
        <v>498.07440185546875</v>
      </c>
      <c r="D316" s="364">
        <f>IF(ISERROR('commented data'!$D270),"",'commented data'!$D270)</f>
        <v>6262.77001953125</v>
      </c>
      <c r="E316" s="364">
        <f>IF(ISERROR('commented data'!$E270),"",'commented data'!$E270)</f>
        <v>9.9074058532714844</v>
      </c>
      <c r="F316" s="357">
        <f t="shared" si="92"/>
        <v>115.52218673706055</v>
      </c>
      <c r="G316" s="362">
        <f t="shared" si="93"/>
        <v>54752.933462541652</v>
      </c>
      <c r="H316" s="359">
        <f>IF(ISERROR('commented data'!$N270),"",'commented data'!$N270)</f>
        <v>16.588561284626557</v>
      </c>
      <c r="I316" s="359">
        <f>IFERROR('commented data'!O270,"")</f>
        <v>16.82437520926339</v>
      </c>
      <c r="J316" s="358">
        <f>IF(ISERROR('commented data'!$P270),"",'commented data'!$P270)</f>
        <v>1</v>
      </c>
      <c r="K316" s="328">
        <f>IF(ISERROR('commented data'!$Q270),"",'commented data'!$Q270)</f>
        <v>1</v>
      </c>
      <c r="L316" s="328">
        <f>IF(ISERROR('commented data'!$R270),"",'commented data'!$R270)</f>
        <v>1</v>
      </c>
      <c r="M316" s="328">
        <f>IF(ISERROR('commented data'!$S270),"",'commented data'!$S270)</f>
        <v>1</v>
      </c>
      <c r="N316" s="366">
        <f t="shared" si="94"/>
        <v>1</v>
      </c>
      <c r="O316" s="367" t="b">
        <f t="shared" si="95"/>
        <v>1</v>
      </c>
      <c r="P316" s="365">
        <f>IF(ISERROR('commented data'!$J270),"",'commented data'!$J270)</f>
        <v>114.37840270996094</v>
      </c>
      <c r="Q316" s="368">
        <f t="shared" si="91"/>
        <v>114.37840270996094</v>
      </c>
      <c r="R316" s="368" t="str">
        <f t="shared" si="96"/>
        <v/>
      </c>
      <c r="S316" s="369">
        <f t="shared" si="97"/>
        <v>114.37840270996094</v>
      </c>
      <c r="T316" s="365">
        <f>IF(ISERROR('commented data'!$M270),"",'commented data'!$M270)</f>
        <v>84522.8125</v>
      </c>
      <c r="U316" s="370">
        <f t="shared" si="98"/>
        <v>84522.8125</v>
      </c>
      <c r="V316" s="371">
        <f t="shared" si="99"/>
        <v>84522.8125</v>
      </c>
      <c r="W316" s="383">
        <f t="shared" si="100"/>
        <v>73534.846875000003</v>
      </c>
      <c r="X316" s="365">
        <f>IF(ISERROR('commented data'!$T270),"",'commented data'!$T270)</f>
        <v>97.219833374023438</v>
      </c>
      <c r="Y316" s="384">
        <f t="shared" si="101"/>
        <v>97.219833374023438</v>
      </c>
      <c r="Z316" s="365">
        <f>IF(ISERROR('commented data'!$U270),"",'commented data'!$U270)</f>
        <v>1012.8469848632812</v>
      </c>
      <c r="AA316" s="385">
        <f t="shared" si="102"/>
        <v>1022.975454711914</v>
      </c>
      <c r="AC316" s="427">
        <f t="shared" si="104"/>
        <v>6.3251786038615876</v>
      </c>
      <c r="AD316" s="428">
        <f t="shared" si="103"/>
        <v>0.38129759991443285</v>
      </c>
      <c r="AE316" s="429">
        <f t="shared" si="89"/>
        <v>9.2754024000855679</v>
      </c>
      <c r="AF316" s="430">
        <f t="shared" si="90"/>
        <v>0.96051471000295829</v>
      </c>
    </row>
    <row r="317" spans="1:32" s="5" customFormat="1" x14ac:dyDescent="0.2">
      <c r="A317" s="363">
        <f>'commented data'!$A271</f>
        <v>41192.166666666664</v>
      </c>
      <c r="B317" s="364">
        <f>IF(ISERROR('commented data'!$B271),"",'commented data'!$B271)</f>
        <v>897.94970703125</v>
      </c>
      <c r="C317" s="364">
        <f>IF(ISERROR('commented data'!$C271),"",'commented data'!$C271)</f>
        <v>496.85519409179687</v>
      </c>
      <c r="D317" s="364">
        <f>IF(ISERROR('commented data'!$D271),"",'commented data'!$D271)</f>
        <v>6261.9208984375</v>
      </c>
      <c r="E317" s="364">
        <f>IF(ISERROR('commented data'!$E271),"",'commented data'!$E271)</f>
        <v>9.9339599609375</v>
      </c>
      <c r="F317" s="357">
        <f t="shared" si="92"/>
        <v>114.9730485534668</v>
      </c>
      <c r="G317" s="362">
        <f t="shared" si="93"/>
        <v>54620.869013333155</v>
      </c>
      <c r="H317" s="359">
        <f>IF(ISERROR('commented data'!$N271),"",'commented data'!$N271)</f>
        <v>16.208478737918341</v>
      </c>
      <c r="I317" s="359">
        <f>IFERROR('commented data'!O271,"")</f>
        <v>16.822094120889592</v>
      </c>
      <c r="J317" s="358">
        <f>IF(ISERROR('commented data'!$P271),"",'commented data'!$P271)</f>
        <v>1</v>
      </c>
      <c r="K317" s="328">
        <f>IF(ISERROR('commented data'!$Q271),"",'commented data'!$Q271)</f>
        <v>1</v>
      </c>
      <c r="L317" s="328">
        <f>IF(ISERROR('commented data'!$R271),"",'commented data'!$R271)</f>
        <v>1</v>
      </c>
      <c r="M317" s="328">
        <f>IF(ISERROR('commented data'!$S271),"",'commented data'!$S271)</f>
        <v>1</v>
      </c>
      <c r="N317" s="366">
        <f t="shared" si="94"/>
        <v>1</v>
      </c>
      <c r="O317" s="367" t="b">
        <f t="shared" si="95"/>
        <v>1</v>
      </c>
      <c r="P317" s="365">
        <f>IF(ISERROR('commented data'!$J271),"",'commented data'!$J271)</f>
        <v>113.83470153808594</v>
      </c>
      <c r="Q317" s="368">
        <f t="shared" si="91"/>
        <v>113.83470153808594</v>
      </c>
      <c r="R317" s="368" t="str">
        <f t="shared" si="96"/>
        <v/>
      </c>
      <c r="S317" s="369">
        <f t="shared" si="97"/>
        <v>113.83470153808594</v>
      </c>
      <c r="T317" s="365">
        <f>IF(ISERROR('commented data'!$M271),"",'commented data'!$M271)</f>
        <v>84326.703125</v>
      </c>
      <c r="U317" s="370">
        <f t="shared" si="98"/>
        <v>84326.703125</v>
      </c>
      <c r="V317" s="371">
        <f t="shared" si="99"/>
        <v>84326.703125</v>
      </c>
      <c r="W317" s="383">
        <f t="shared" si="100"/>
        <v>73364.231718750001</v>
      </c>
      <c r="X317" s="365">
        <f>IF(ISERROR('commented data'!$T271),"",'commented data'!$T271)</f>
        <v>97.253562927246094</v>
      </c>
      <c r="Y317" s="384">
        <f t="shared" si="101"/>
        <v>97.253562927246094</v>
      </c>
      <c r="Z317" s="365">
        <f>IF(ISERROR('commented data'!$U271),"",'commented data'!$U271)</f>
        <v>1012.8460083007812</v>
      </c>
      <c r="AA317" s="385">
        <f t="shared" si="102"/>
        <v>1022.974468383789</v>
      </c>
      <c r="AC317" s="427">
        <f t="shared" si="104"/>
        <v>6.2799278251025026</v>
      </c>
      <c r="AD317" s="428">
        <f t="shared" si="103"/>
        <v>0.38744708412462869</v>
      </c>
      <c r="AE317" s="429">
        <f t="shared" ref="AE317:AE380" si="105">IFERROR($J$47-AD317,"")</f>
        <v>9.2692529158753718</v>
      </c>
      <c r="AF317" s="430">
        <f t="shared" ref="AF317:AF380" si="106">IFERROR(AE317/$J$47,"")</f>
        <v>0.95987789989078787</v>
      </c>
    </row>
    <row r="318" spans="1:32" s="5" customFormat="1" x14ac:dyDescent="0.2">
      <c r="A318" s="363">
        <f>'commented data'!$A272</f>
        <v>41192.208333333336</v>
      </c>
      <c r="B318" s="364">
        <f>IF(ISERROR('commented data'!$B272),"",'commented data'!$B272)</f>
        <v>898.03192138671875</v>
      </c>
      <c r="C318" s="364">
        <f>IF(ISERROR('commented data'!$C272),"",'commented data'!$C272)</f>
        <v>499.8629150390625</v>
      </c>
      <c r="D318" s="364">
        <f>IF(ISERROR('commented data'!$D272),"",'commented data'!$D272)</f>
        <v>6310.828125</v>
      </c>
      <c r="E318" s="364">
        <f>IF(ISERROR('commented data'!$E272),"",'commented data'!$E272)</f>
        <v>9.9510345458984375</v>
      </c>
      <c r="F318" s="357">
        <f t="shared" si="92"/>
        <v>116.49319595336914</v>
      </c>
      <c r="G318" s="362">
        <f t="shared" si="93"/>
        <v>54946.732276019502</v>
      </c>
      <c r="H318" s="359">
        <f>IF(ISERROR('commented data'!$N272),"",'commented data'!$N272)</f>
        <v>16.827593551350436</v>
      </c>
      <c r="I318" s="359">
        <f>IFERROR('commented data'!O272,"")</f>
        <v>16.953479039634146</v>
      </c>
      <c r="J318" s="358">
        <f>IF(ISERROR('commented data'!$P272),"",'commented data'!$P272)</f>
        <v>1</v>
      </c>
      <c r="K318" s="328">
        <f>IF(ISERROR('commented data'!$Q272),"",'commented data'!$Q272)</f>
        <v>1</v>
      </c>
      <c r="L318" s="328">
        <f>IF(ISERROR('commented data'!$R272),"",'commented data'!$R272)</f>
        <v>1</v>
      </c>
      <c r="M318" s="328">
        <f>IF(ISERROR('commented data'!$S272),"",'commented data'!$S272)</f>
        <v>1</v>
      </c>
      <c r="N318" s="366">
        <f t="shared" si="94"/>
        <v>1</v>
      </c>
      <c r="O318" s="367" t="b">
        <f t="shared" si="95"/>
        <v>1</v>
      </c>
      <c r="P318" s="365">
        <f>IF(ISERROR('commented data'!$J272),"",'commented data'!$J272)</f>
        <v>115.33979797363281</v>
      </c>
      <c r="Q318" s="368">
        <f t="shared" si="91"/>
        <v>115.33979797363281</v>
      </c>
      <c r="R318" s="368" t="str">
        <f t="shared" si="96"/>
        <v/>
      </c>
      <c r="S318" s="369">
        <f t="shared" si="97"/>
        <v>115.33979797363281</v>
      </c>
      <c r="T318" s="365">
        <f>IF(ISERROR('commented data'!$M272),"",'commented data'!$M272)</f>
        <v>84787.34375</v>
      </c>
      <c r="U318" s="370">
        <f t="shared" si="98"/>
        <v>84787.34375</v>
      </c>
      <c r="V318" s="371">
        <f t="shared" si="99"/>
        <v>84787.34375</v>
      </c>
      <c r="W318" s="383">
        <f t="shared" si="100"/>
        <v>73764.989062499997</v>
      </c>
      <c r="X318" s="365">
        <f>IF(ISERROR('commented data'!$T272),"",'commented data'!$T272)</f>
        <v>97.066757202148438</v>
      </c>
      <c r="Y318" s="384">
        <f t="shared" si="101"/>
        <v>97.066757202148438</v>
      </c>
      <c r="Z318" s="365">
        <f>IF(ISERROR('commented data'!$U272),"",'commented data'!$U272)</f>
        <v>1012.8419799804687</v>
      </c>
      <c r="AA318" s="385">
        <f t="shared" si="102"/>
        <v>1022.9703997802734</v>
      </c>
      <c r="AC318" s="427">
        <f t="shared" si="104"/>
        <v>6.4009204500276518</v>
      </c>
      <c r="AD318" s="428">
        <f t="shared" si="103"/>
        <v>0.3803824017079358</v>
      </c>
      <c r="AE318" s="429">
        <f t="shared" si="105"/>
        <v>9.2763175982920654</v>
      </c>
      <c r="AF318" s="430">
        <f t="shared" si="106"/>
        <v>0.96060948339412688</v>
      </c>
    </row>
    <row r="319" spans="1:32" s="5" customFormat="1" x14ac:dyDescent="0.2">
      <c r="A319" s="363">
        <f>'commented data'!$A273</f>
        <v>41192.25</v>
      </c>
      <c r="B319" s="364">
        <f>IF(ISERROR('commented data'!$B273),"",'commented data'!$B273)</f>
        <v>898.01568603515625</v>
      </c>
      <c r="C319" s="364">
        <f>IF(ISERROR('commented data'!$C273),"",'commented data'!$C273)</f>
        <v>500.37200927734375</v>
      </c>
      <c r="D319" s="364">
        <f>IF(ISERROR('commented data'!$D273),"",'commented data'!$D273)</f>
        <v>6318.62109375</v>
      </c>
      <c r="E319" s="364">
        <f>IF(ISERROR('commented data'!$E273),"",'commented data'!$E273)</f>
        <v>9.9557466506958008</v>
      </c>
      <c r="F319" s="357">
        <f t="shared" si="92"/>
        <v>116.47565835262971</v>
      </c>
      <c r="G319" s="362">
        <f t="shared" si="93"/>
        <v>55007.501194522592</v>
      </c>
      <c r="H319" s="359">
        <f>IF(ISERROR('commented data'!$N273),"",'commented data'!$N273)</f>
        <v>16.549646289868395</v>
      </c>
      <c r="I319" s="359">
        <f>IFERROR('commented data'!O273,"")</f>
        <v>16.97441415777439</v>
      </c>
      <c r="J319" s="358">
        <f>IF(ISERROR('commented data'!$P273),"",'commented data'!$P273)</f>
        <v>1</v>
      </c>
      <c r="K319" s="328">
        <f>IF(ISERROR('commented data'!$Q273),"",'commented data'!$Q273)</f>
        <v>1</v>
      </c>
      <c r="L319" s="328">
        <f>IF(ISERROR('commented data'!$R273),"",'commented data'!$R273)</f>
        <v>0.72277778387069702</v>
      </c>
      <c r="M319" s="328">
        <f>IF(ISERROR('commented data'!$S273),"",'commented data'!$S273)</f>
        <v>1</v>
      </c>
      <c r="N319" s="366">
        <f t="shared" si="94"/>
        <v>1</v>
      </c>
      <c r="O319" s="367" t="b">
        <f t="shared" si="95"/>
        <v>1</v>
      </c>
      <c r="P319" s="365">
        <f>IF(ISERROR('commented data'!$J273),"",'commented data'!$J273)</f>
        <v>115.32243401250466</v>
      </c>
      <c r="Q319" s="368">
        <f t="shared" si="91"/>
        <v>115.32243401250466</v>
      </c>
      <c r="R319" s="368" t="str">
        <f t="shared" si="96"/>
        <v/>
      </c>
      <c r="S319" s="369">
        <f t="shared" si="97"/>
        <v>115.32243401250466</v>
      </c>
      <c r="T319" s="365">
        <f>IF(ISERROR('commented data'!$M273),"",'commented data'!$M273)</f>
        <v>84888.609375</v>
      </c>
      <c r="U319" s="370">
        <f t="shared" si="98"/>
        <v>84888.609375</v>
      </c>
      <c r="V319" s="371">
        <f t="shared" si="99"/>
        <v>84888.609375</v>
      </c>
      <c r="W319" s="383">
        <f t="shared" si="100"/>
        <v>73853.090156249993</v>
      </c>
      <c r="X319" s="365">
        <f>IF(ISERROR('commented data'!$T273),"",'commented data'!$T273)</f>
        <v>97.099822998046875</v>
      </c>
      <c r="Y319" s="384">
        <f t="shared" si="101"/>
        <v>97.099822998046875</v>
      </c>
      <c r="Z319" s="365">
        <f>IF(ISERROR('commented data'!$U273),"",'commented data'!$U273)</f>
        <v>1012.843017578125</v>
      </c>
      <c r="AA319" s="385">
        <f t="shared" si="102"/>
        <v>1022.9714477539062</v>
      </c>
      <c r="AC319" s="427">
        <f t="shared" si="104"/>
        <v>6.4070349159650837</v>
      </c>
      <c r="AD319" s="428">
        <f t="shared" si="103"/>
        <v>0.38714029313650261</v>
      </c>
      <c r="AE319" s="429">
        <f t="shared" si="105"/>
        <v>9.2695597068634985</v>
      </c>
      <c r="AF319" s="430">
        <f t="shared" si="106"/>
        <v>0.95990966964527191</v>
      </c>
    </row>
    <row r="320" spans="1:32" s="5" customFormat="1" x14ac:dyDescent="0.2">
      <c r="A320" s="363">
        <f>'commented data'!$A274</f>
        <v>41192.291666666664</v>
      </c>
      <c r="B320" s="364">
        <f>IF(ISERROR('commented data'!$B274),"",'commented data'!$B274)</f>
        <v>897.99200439453125</v>
      </c>
      <c r="C320" s="364">
        <f>IF(ISERROR('commented data'!$C274),"",'commented data'!$C274)</f>
        <v>499.43771362304688</v>
      </c>
      <c r="D320" s="364">
        <f>IF(ISERROR('commented data'!$D274),"",'commented data'!$D274)</f>
        <v>6300.89990234375</v>
      </c>
      <c r="E320" s="364">
        <f>IF(ISERROR('commented data'!$E274),"",'commented data'!$E274)</f>
        <v>9.9480695724487305</v>
      </c>
      <c r="F320" s="357">
        <f t="shared" si="92"/>
        <v>115.91032997131347</v>
      </c>
      <c r="G320" s="362">
        <f t="shared" si="93"/>
        <v>54906.609268746113</v>
      </c>
      <c r="H320" s="359">
        <f>IF(ISERROR('commented data'!$N274),"",'commented data'!$N274)</f>
        <v>16.5198329814279</v>
      </c>
      <c r="I320" s="359">
        <f>IFERROR('commented data'!O274,"")</f>
        <v>16.926807751592445</v>
      </c>
      <c r="J320" s="358">
        <f>IF(ISERROR('commented data'!$P274),"",'commented data'!$P274)</f>
        <v>1</v>
      </c>
      <c r="K320" s="328">
        <f>IF(ISERROR('commented data'!$Q274),"",'commented data'!$Q274)</f>
        <v>1</v>
      </c>
      <c r="L320" s="328">
        <f>IF(ISERROR('commented data'!$R274),"",'commented data'!$R274)</f>
        <v>1</v>
      </c>
      <c r="M320" s="328">
        <f>IF(ISERROR('commented data'!$S274),"",'commented data'!$S274)</f>
        <v>1</v>
      </c>
      <c r="N320" s="366">
        <f t="shared" si="94"/>
        <v>1</v>
      </c>
      <c r="O320" s="367" t="b">
        <f t="shared" si="95"/>
        <v>1</v>
      </c>
      <c r="P320" s="365">
        <f>IF(ISERROR('commented data'!$J274),"",'commented data'!$J274)</f>
        <v>114.76270294189453</v>
      </c>
      <c r="Q320" s="368">
        <f t="shared" si="91"/>
        <v>114.76270294189453</v>
      </c>
      <c r="R320" s="368" t="str">
        <f t="shared" si="96"/>
        <v/>
      </c>
      <c r="S320" s="369">
        <f t="shared" si="97"/>
        <v>114.76270294189453</v>
      </c>
      <c r="T320" s="365">
        <f>IF(ISERROR('commented data'!$M274),"",'commented data'!$M274)</f>
        <v>84738.578125</v>
      </c>
      <c r="U320" s="370">
        <f t="shared" si="98"/>
        <v>84738.578125</v>
      </c>
      <c r="V320" s="371">
        <f t="shared" si="99"/>
        <v>84738.578125</v>
      </c>
      <c r="W320" s="383">
        <f t="shared" si="100"/>
        <v>73722.562968750004</v>
      </c>
      <c r="X320" s="365">
        <f>IF(ISERROR('commented data'!$T274),"",'commented data'!$T274)</f>
        <v>97.12420654296875</v>
      </c>
      <c r="Y320" s="384">
        <f t="shared" si="101"/>
        <v>97.12420654296875</v>
      </c>
      <c r="Z320" s="365">
        <f>IF(ISERROR('commented data'!$U274),"",'commented data'!$U274)</f>
        <v>1012.8419799804687</v>
      </c>
      <c r="AA320" s="385">
        <f t="shared" si="102"/>
        <v>1022.9703997802734</v>
      </c>
      <c r="AC320" s="427">
        <f t="shared" si="104"/>
        <v>6.3642431979463403</v>
      </c>
      <c r="AD320" s="428">
        <f t="shared" si="103"/>
        <v>0.3852486405341517</v>
      </c>
      <c r="AE320" s="429">
        <f t="shared" si="105"/>
        <v>9.2714513594658499</v>
      </c>
      <c r="AF320" s="430">
        <f t="shared" si="106"/>
        <v>0.96010555981503509</v>
      </c>
    </row>
    <row r="321" spans="1:32" s="5" customFormat="1" x14ac:dyDescent="0.2">
      <c r="A321" s="363">
        <f>'commented data'!$A275</f>
        <v>41192.333333333336</v>
      </c>
      <c r="B321" s="364">
        <f>IF(ISERROR('commented data'!$B275),"",'commented data'!$B275)</f>
        <v>897.9398193359375</v>
      </c>
      <c r="C321" s="364">
        <f>IF(ISERROR('commented data'!$C275),"",'commented data'!$C275)</f>
        <v>499.36099243164062</v>
      </c>
      <c r="D321" s="364">
        <f>IF(ISERROR('commented data'!$D275),"",'commented data'!$D275)</f>
        <v>6295.7060546875</v>
      </c>
      <c r="E321" s="364">
        <f>IF(ISERROR('commented data'!$E275),"",'commented data'!$E275)</f>
        <v>9.9426555633544922</v>
      </c>
      <c r="F321" s="357">
        <f t="shared" si="92"/>
        <v>115.59823417663574</v>
      </c>
      <c r="G321" s="362">
        <f t="shared" si="93"/>
        <v>54864.2813042946</v>
      </c>
      <c r="H321" s="359">
        <f>IF(ISERROR('commented data'!$N275),"",'commented data'!$N275)</f>
        <v>16.411513948989306</v>
      </c>
      <c r="I321" s="359">
        <f>IFERROR('commented data'!O275,"")</f>
        <v>16.912854941338196</v>
      </c>
      <c r="J321" s="358">
        <f>IF(ISERROR('commented data'!$P275),"",'commented data'!$P275)</f>
        <v>1</v>
      </c>
      <c r="K321" s="328">
        <f>IF(ISERROR('commented data'!$Q275),"",'commented data'!$Q275)</f>
        <v>1</v>
      </c>
      <c r="L321" s="328">
        <f>IF(ISERROR('commented data'!$R275),"",'commented data'!$R275)</f>
        <v>1</v>
      </c>
      <c r="M321" s="328">
        <f>IF(ISERROR('commented data'!$S275),"",'commented data'!$S275)</f>
        <v>1</v>
      </c>
      <c r="N321" s="366">
        <f t="shared" si="94"/>
        <v>1</v>
      </c>
      <c r="O321" s="367" t="b">
        <f t="shared" si="95"/>
        <v>1</v>
      </c>
      <c r="P321" s="365">
        <f>IF(ISERROR('commented data'!$J275),"",'commented data'!$J275)</f>
        <v>114.45369720458984</v>
      </c>
      <c r="Q321" s="368">
        <f t="shared" si="91"/>
        <v>114.45369720458984</v>
      </c>
      <c r="R321" s="368" t="str">
        <f t="shared" si="96"/>
        <v/>
      </c>
      <c r="S321" s="369">
        <f t="shared" si="97"/>
        <v>114.45369720458984</v>
      </c>
      <c r="T321" s="365">
        <f>IF(ISERROR('commented data'!$M275),"",'commented data'!$M275)</f>
        <v>84690.640625</v>
      </c>
      <c r="U321" s="370">
        <f t="shared" si="98"/>
        <v>84690.640625</v>
      </c>
      <c r="V321" s="371">
        <f t="shared" si="99"/>
        <v>84690.640625</v>
      </c>
      <c r="W321" s="383">
        <f t="shared" si="100"/>
        <v>73680.857343750002</v>
      </c>
      <c r="X321" s="365">
        <f>IF(ISERROR('commented data'!$T275),"",'commented data'!$T275)</f>
        <v>97.200981140136719</v>
      </c>
      <c r="Y321" s="384">
        <f t="shared" si="101"/>
        <v>97.200981140136719</v>
      </c>
      <c r="Z321" s="365">
        <f>IF(ISERROR('commented data'!$U275),"",'commented data'!$U275)</f>
        <v>1012.843994140625</v>
      </c>
      <c r="AA321" s="385">
        <f t="shared" si="102"/>
        <v>1022.9724340820312</v>
      </c>
      <c r="AC321" s="427">
        <f t="shared" si="104"/>
        <v>6.3422140381466647</v>
      </c>
      <c r="AD321" s="428">
        <f t="shared" si="103"/>
        <v>0.38644905386911282</v>
      </c>
      <c r="AE321" s="429">
        <f t="shared" si="105"/>
        <v>9.2702509461308882</v>
      </c>
      <c r="AF321" s="430">
        <f t="shared" si="106"/>
        <v>0.95998125095849385</v>
      </c>
    </row>
    <row r="322" spans="1:32" s="5" customFormat="1" x14ac:dyDescent="0.2">
      <c r="A322" s="363">
        <f>'commented data'!$A276</f>
        <v>41192.375</v>
      </c>
      <c r="B322" s="364">
        <f>IF(ISERROR('commented data'!$B276),"",'commented data'!$B276)</f>
        <v>898.06121826171875</v>
      </c>
      <c r="C322" s="364">
        <f>IF(ISERROR('commented data'!$C276),"",'commented data'!$C276)</f>
        <v>498.63330078125</v>
      </c>
      <c r="D322" s="364">
        <f>IF(ISERROR('commented data'!$D276),"",'commented data'!$D276)</f>
        <v>6274.39111328125</v>
      </c>
      <c r="E322" s="364">
        <f>IF(ISERROR('commented data'!$E276),"",'commented data'!$E276)</f>
        <v>9.9350776672363281</v>
      </c>
      <c r="F322" s="357">
        <f t="shared" si="92"/>
        <v>115.24069793701172</v>
      </c>
      <c r="G322" s="362">
        <f t="shared" si="93"/>
        <v>54773.683595783798</v>
      </c>
      <c r="H322" s="359">
        <f>IF(ISERROR('commented data'!$N276),"",'commented data'!$N276)</f>
        <v>16.133461343710952</v>
      </c>
      <c r="I322" s="359">
        <f>IFERROR('commented data'!O276,"")</f>
        <v>16.855594245086564</v>
      </c>
      <c r="J322" s="358">
        <f>IF(ISERROR('commented data'!$P276),"",'commented data'!$P276)</f>
        <v>1</v>
      </c>
      <c r="K322" s="328">
        <f>IF(ISERROR('commented data'!$Q276),"",'commented data'!$Q276)</f>
        <v>1</v>
      </c>
      <c r="L322" s="328">
        <f>IF(ISERROR('commented data'!$R276),"",'commented data'!$R276)</f>
        <v>1</v>
      </c>
      <c r="M322" s="328">
        <f>IF(ISERROR('commented data'!$S276),"",'commented data'!$S276)</f>
        <v>1</v>
      </c>
      <c r="N322" s="366">
        <f t="shared" si="94"/>
        <v>1</v>
      </c>
      <c r="O322" s="367" t="b">
        <f t="shared" si="95"/>
        <v>1</v>
      </c>
      <c r="P322" s="365">
        <f>IF(ISERROR('commented data'!$J276),"",'commented data'!$J276)</f>
        <v>114.09970092773437</v>
      </c>
      <c r="Q322" s="368">
        <f t="shared" si="91"/>
        <v>114.09970092773437</v>
      </c>
      <c r="R322" s="368" t="str">
        <f t="shared" si="96"/>
        <v/>
      </c>
      <c r="S322" s="369">
        <f t="shared" si="97"/>
        <v>114.09970092773437</v>
      </c>
      <c r="T322" s="365">
        <f>IF(ISERROR('commented data'!$M276),"",'commented data'!$M276)</f>
        <v>84584.1875</v>
      </c>
      <c r="U322" s="370">
        <f t="shared" si="98"/>
        <v>84584.1875</v>
      </c>
      <c r="V322" s="371">
        <f t="shared" si="99"/>
        <v>84584.1875</v>
      </c>
      <c r="W322" s="383">
        <f t="shared" si="100"/>
        <v>73588.243124999994</v>
      </c>
      <c r="X322" s="365">
        <f>IF(ISERROR('commented data'!$T276),"",'commented data'!$T276)</f>
        <v>97.349098205566406</v>
      </c>
      <c r="Y322" s="384">
        <f t="shared" si="101"/>
        <v>97.349098205566406</v>
      </c>
      <c r="Z322" s="365">
        <f>IF(ISERROR('commented data'!$U276),"",'commented data'!$U276)</f>
        <v>1012.8489990234375</v>
      </c>
      <c r="AA322" s="385">
        <f t="shared" si="102"/>
        <v>1022.9774890136719</v>
      </c>
      <c r="AC322" s="427">
        <f t="shared" si="104"/>
        <v>6.312157526159174</v>
      </c>
      <c r="AD322" s="428">
        <f t="shared" si="103"/>
        <v>0.39124632908484586</v>
      </c>
      <c r="AE322" s="429">
        <f t="shared" si="105"/>
        <v>9.2654536709151554</v>
      </c>
      <c r="AF322" s="430">
        <f t="shared" si="106"/>
        <v>0.95948446890916717</v>
      </c>
    </row>
    <row r="323" spans="1:32" s="5" customFormat="1" x14ac:dyDescent="0.2">
      <c r="A323" s="363">
        <f>'commented data'!$A277</f>
        <v>41192.416666666664</v>
      </c>
      <c r="B323" s="364">
        <f>IF(ISERROR('commented data'!$B277),"",'commented data'!$B277)</f>
        <v>898.0452880859375</v>
      </c>
      <c r="C323" s="364">
        <f>IF(ISERROR('commented data'!$C277),"",'commented data'!$C277)</f>
        <v>496.76150512695312</v>
      </c>
      <c r="D323" s="364">
        <f>IF(ISERROR('commented data'!$D277),"",'commented data'!$D277)</f>
        <v>6242.39013671875</v>
      </c>
      <c r="E323" s="364">
        <f>IF(ISERROR('commented data'!$E277),"",'commented data'!$E277)</f>
        <v>9.9246482849121094</v>
      </c>
      <c r="F323" s="357">
        <f t="shared" si="92"/>
        <v>114.21726692199707</v>
      </c>
      <c r="G323" s="362">
        <f t="shared" si="93"/>
        <v>54546.952649411411</v>
      </c>
      <c r="H323" s="359">
        <f>IF(ISERROR('commented data'!$N277),"",'commented data'!$N277)</f>
        <v>16.334811606261063</v>
      </c>
      <c r="I323" s="359">
        <f>IFERROR('commented data'!O277,"")</f>
        <v>16.76962646484375</v>
      </c>
      <c r="J323" s="358">
        <f>IF(ISERROR('commented data'!$P277),"",'commented data'!$P277)</f>
        <v>1</v>
      </c>
      <c r="K323" s="328">
        <f>IF(ISERROR('commented data'!$Q277),"",'commented data'!$Q277)</f>
        <v>1</v>
      </c>
      <c r="L323" s="328">
        <f>IF(ISERROR('commented data'!$R277),"",'commented data'!$R277)</f>
        <v>1</v>
      </c>
      <c r="M323" s="328">
        <f>IF(ISERROR('commented data'!$S277),"",'commented data'!$S277)</f>
        <v>1</v>
      </c>
      <c r="N323" s="366">
        <f t="shared" si="94"/>
        <v>1</v>
      </c>
      <c r="O323" s="367" t="b">
        <f t="shared" si="95"/>
        <v>1</v>
      </c>
      <c r="P323" s="365">
        <f>IF(ISERROR('commented data'!$J277),"",'commented data'!$J277)</f>
        <v>113.08640289306641</v>
      </c>
      <c r="Q323" s="368">
        <f t="shared" si="91"/>
        <v>113.08640289306641</v>
      </c>
      <c r="R323" s="368" t="str">
        <f t="shared" si="96"/>
        <v/>
      </c>
      <c r="S323" s="369">
        <f t="shared" si="97"/>
        <v>113.08640289306641</v>
      </c>
      <c r="T323" s="365">
        <f>IF(ISERROR('commented data'!$M277),"",'commented data'!$M277)</f>
        <v>84287.828125</v>
      </c>
      <c r="U323" s="370">
        <f t="shared" si="98"/>
        <v>84287.828125</v>
      </c>
      <c r="V323" s="371">
        <f t="shared" si="99"/>
        <v>84287.828125</v>
      </c>
      <c r="W323" s="383">
        <f t="shared" si="100"/>
        <v>73330.410468749993</v>
      </c>
      <c r="X323" s="365">
        <f>IF(ISERROR('commented data'!$T277),"",'commented data'!$T277)</f>
        <v>97.587432861328125</v>
      </c>
      <c r="Y323" s="384">
        <f t="shared" si="101"/>
        <v>97.587432861328125</v>
      </c>
      <c r="Z323" s="365">
        <f>IF(ISERROR('commented data'!$U277),"",'commented data'!$U277)</f>
        <v>1012.85400390625</v>
      </c>
      <c r="AA323" s="385">
        <f t="shared" si="102"/>
        <v>1022.9825439453125</v>
      </c>
      <c r="AC323" s="427">
        <f t="shared" si="104"/>
        <v>6.2302038505393584</v>
      </c>
      <c r="AD323" s="428">
        <f t="shared" si="103"/>
        <v>0.38140653230131827</v>
      </c>
      <c r="AE323" s="429">
        <f t="shared" si="105"/>
        <v>9.2752934676986829</v>
      </c>
      <c r="AF323" s="430">
        <f t="shared" si="106"/>
        <v>0.96050342950476686</v>
      </c>
    </row>
    <row r="324" spans="1:32" s="5" customFormat="1" x14ac:dyDescent="0.2">
      <c r="A324" s="363">
        <f>'commented data'!$A278</f>
        <v>41192.458333333336</v>
      </c>
      <c r="B324" s="364">
        <f>IF(ISERROR('commented data'!$B278),"",'commented data'!$B278)</f>
        <v>897.99041748046875</v>
      </c>
      <c r="C324" s="364">
        <f>IF(ISERROR('commented data'!$C278),"",'commented data'!$C278)</f>
        <v>495.99191284179687</v>
      </c>
      <c r="D324" s="364">
        <f>IF(ISERROR('commented data'!$D278),"",'commented data'!$D278)</f>
        <v>6219.8388671875</v>
      </c>
      <c r="E324" s="364">
        <f>IF(ISERROR('commented data'!$E278),"",'commented data'!$E278)</f>
        <v>9.9142351150512695</v>
      </c>
      <c r="F324" s="357">
        <f t="shared" si="92"/>
        <v>113.60944221496582</v>
      </c>
      <c r="G324" s="362">
        <f t="shared" si="93"/>
        <v>54425.379409169451</v>
      </c>
      <c r="H324" s="359">
        <f>IF(ISERROR('commented data'!$N278),"",'commented data'!$N278)</f>
        <v>16.287139079316113</v>
      </c>
      <c r="I324" s="359">
        <f>IFERROR('commented data'!O278,"")</f>
        <v>16.709044482932274</v>
      </c>
      <c r="J324" s="358">
        <f>IF(ISERROR('commented data'!$P278),"",'commented data'!$P278)</f>
        <v>1</v>
      </c>
      <c r="K324" s="328">
        <f>IF(ISERROR('commented data'!$Q278),"",'commented data'!$Q278)</f>
        <v>1</v>
      </c>
      <c r="L324" s="328">
        <f>IF(ISERROR('commented data'!$R278),"",'commented data'!$R278)</f>
        <v>1</v>
      </c>
      <c r="M324" s="328">
        <f>IF(ISERROR('commented data'!$S278),"",'commented data'!$S278)</f>
        <v>1</v>
      </c>
      <c r="N324" s="366">
        <f t="shared" si="94"/>
        <v>1</v>
      </c>
      <c r="O324" s="367" t="b">
        <f t="shared" si="95"/>
        <v>1</v>
      </c>
      <c r="P324" s="365">
        <f>IF(ISERROR('commented data'!$J278),"",'commented data'!$J278)</f>
        <v>112.48459625244141</v>
      </c>
      <c r="Q324" s="368">
        <f t="shared" si="91"/>
        <v>112.48459625244141</v>
      </c>
      <c r="R324" s="368" t="str">
        <f t="shared" si="96"/>
        <v/>
      </c>
      <c r="S324" s="369">
        <f t="shared" si="97"/>
        <v>112.48459625244141</v>
      </c>
      <c r="T324" s="365">
        <f>IF(ISERROR('commented data'!$M278),"",'commented data'!$M278)</f>
        <v>84127.09375</v>
      </c>
      <c r="U324" s="370">
        <f t="shared" si="98"/>
        <v>84127.09375</v>
      </c>
      <c r="V324" s="371">
        <f t="shared" si="99"/>
        <v>84127.09375</v>
      </c>
      <c r="W324" s="383">
        <f t="shared" si="100"/>
        <v>73190.571562500001</v>
      </c>
      <c r="X324" s="365">
        <f>IF(ISERROR('commented data'!$T278),"",'commented data'!$T278)</f>
        <v>97.708839416503906</v>
      </c>
      <c r="Y324" s="384">
        <f t="shared" si="101"/>
        <v>97.708839416503906</v>
      </c>
      <c r="Z324" s="365">
        <f>IF(ISERROR('commented data'!$U278),"",'commented data'!$U278)</f>
        <v>1012.8590087890625</v>
      </c>
      <c r="AA324" s="385">
        <f t="shared" si="102"/>
        <v>1022.9875988769531</v>
      </c>
      <c r="AC324" s="427">
        <f t="shared" si="104"/>
        <v>6.1832369970136272</v>
      </c>
      <c r="AD324" s="428">
        <f t="shared" si="103"/>
        <v>0.37963923356349566</v>
      </c>
      <c r="AE324" s="429">
        <f t="shared" si="105"/>
        <v>9.2770607664365059</v>
      </c>
      <c r="AF324" s="430">
        <f t="shared" si="106"/>
        <v>0.96068644220453214</v>
      </c>
    </row>
    <row r="325" spans="1:32" s="5" customFormat="1" x14ac:dyDescent="0.2">
      <c r="A325" s="363">
        <f>'commented data'!$A279</f>
        <v>41192.5</v>
      </c>
      <c r="B325" s="364">
        <f>IF(ISERROR('commented data'!$B279),"",'commented data'!$B279)</f>
        <v>898.0552978515625</v>
      </c>
      <c r="C325" s="364">
        <f>IF(ISERROR('commented data'!$C279),"",'commented data'!$C279)</f>
        <v>495.701904296875</v>
      </c>
      <c r="D325" s="364">
        <f>IF(ISERROR('commented data'!$D279),"",'commented data'!$D279)</f>
        <v>6203.81494140625</v>
      </c>
      <c r="E325" s="364">
        <f>IF(ISERROR('commented data'!$E279),"",'commented data'!$E279)</f>
        <v>9.9066753387451172</v>
      </c>
      <c r="F325" s="357">
        <f t="shared" si="92"/>
        <v>112.95749473571777</v>
      </c>
      <c r="G325" s="362">
        <f t="shared" si="93"/>
        <v>54411.486495876961</v>
      </c>
      <c r="H325" s="359">
        <f>IF(ISERROR('commented data'!$N279),"",'commented data'!$N279)</f>
        <v>16.213758566136821</v>
      </c>
      <c r="I325" s="359">
        <f>IFERROR('commented data'!O279,"")</f>
        <v>16.665997630049542</v>
      </c>
      <c r="J325" s="358">
        <f>IF(ISERROR('commented data'!$P279),"",'commented data'!$P279)</f>
        <v>1</v>
      </c>
      <c r="K325" s="328">
        <f>IF(ISERROR('commented data'!$Q279),"",'commented data'!$Q279)</f>
        <v>1</v>
      </c>
      <c r="L325" s="328">
        <f>IF(ISERROR('commented data'!$R279),"",'commented data'!$R279)</f>
        <v>1</v>
      </c>
      <c r="M325" s="328">
        <f>IF(ISERROR('commented data'!$S279),"",'commented data'!$S279)</f>
        <v>1</v>
      </c>
      <c r="N325" s="366">
        <f t="shared" si="94"/>
        <v>1</v>
      </c>
      <c r="O325" s="367" t="b">
        <f t="shared" si="95"/>
        <v>1</v>
      </c>
      <c r="P325" s="365">
        <f>IF(ISERROR('commented data'!$J279),"",'commented data'!$J279)</f>
        <v>111.83910369873047</v>
      </c>
      <c r="Q325" s="368">
        <f t="shared" si="91"/>
        <v>111.83910369873047</v>
      </c>
      <c r="R325" s="368" t="str">
        <f t="shared" si="96"/>
        <v/>
      </c>
      <c r="S325" s="369">
        <f t="shared" si="97"/>
        <v>111.83910369873047</v>
      </c>
      <c r="T325" s="365">
        <f>IF(ISERROR('commented data'!$M279),"",'commented data'!$M279)</f>
        <v>84112</v>
      </c>
      <c r="U325" s="370">
        <f t="shared" si="98"/>
        <v>84112</v>
      </c>
      <c r="V325" s="371">
        <f t="shared" si="99"/>
        <v>84112</v>
      </c>
      <c r="W325" s="383">
        <f t="shared" si="100"/>
        <v>73177.440000000002</v>
      </c>
      <c r="X325" s="365">
        <f>IF(ISERROR('commented data'!$T279),"",'commented data'!$T279)</f>
        <v>97.739166259765625</v>
      </c>
      <c r="Y325" s="384">
        <f t="shared" si="101"/>
        <v>97.739166259765625</v>
      </c>
      <c r="Z325" s="365">
        <f>IF(ISERROR('commented data'!$U279),"",'commented data'!$U279)</f>
        <v>1012.864990234375</v>
      </c>
      <c r="AA325" s="385">
        <f t="shared" si="102"/>
        <v>1022.9936401367188</v>
      </c>
      <c r="AC325" s="427">
        <f t="shared" si="104"/>
        <v>6.1461851994206</v>
      </c>
      <c r="AD325" s="428">
        <f t="shared" si="103"/>
        <v>0.37907220428563615</v>
      </c>
      <c r="AE325" s="429">
        <f t="shared" si="105"/>
        <v>9.2776277957143645</v>
      </c>
      <c r="AF325" s="430">
        <f t="shared" si="106"/>
        <v>0.9607451609467379</v>
      </c>
    </row>
    <row r="326" spans="1:32" s="5" customFormat="1" x14ac:dyDescent="0.2">
      <c r="A326" s="363">
        <f>'commented data'!$A280</f>
        <v>41192.541666666664</v>
      </c>
      <c r="B326" s="364">
        <f>IF(ISERROR('commented data'!$B280),"",'commented data'!$B280)</f>
        <v>898.02032470703125</v>
      </c>
      <c r="C326" s="364">
        <f>IF(ISERROR('commented data'!$C280),"",'commented data'!$C280)</f>
        <v>495.25979614257812</v>
      </c>
      <c r="D326" s="364">
        <f>IF(ISERROR('commented data'!$D280),"",'commented data'!$D280)</f>
        <v>6182.7939453125</v>
      </c>
      <c r="E326" s="364">
        <f>IF(ISERROR('commented data'!$E280),"",'commented data'!$E280)</f>
        <v>9.8948812484741211</v>
      </c>
      <c r="F326" s="357">
        <f t="shared" si="92"/>
        <v>112.45461380004883</v>
      </c>
      <c r="G326" s="362">
        <f t="shared" si="93"/>
        <v>54312.780619485304</v>
      </c>
      <c r="H326" s="359">
        <f>IF(ISERROR('commented data'!$N280),"",'commented data'!$N280)</f>
        <v>15.495817264006618</v>
      </c>
      <c r="I326" s="359">
        <f>IFERROR('commented data'!O280,"")</f>
        <v>16.609526591762847</v>
      </c>
      <c r="J326" s="358">
        <f>IF(ISERROR('commented data'!$P280),"",'commented data'!$P280)</f>
        <v>1</v>
      </c>
      <c r="K326" s="328">
        <f>IF(ISERROR('commented data'!$Q280),"",'commented data'!$Q280)</f>
        <v>1</v>
      </c>
      <c r="L326" s="328">
        <f>IF(ISERROR('commented data'!$R280),"",'commented data'!$R280)</f>
        <v>1</v>
      </c>
      <c r="M326" s="328">
        <f>IF(ISERROR('commented data'!$S280),"",'commented data'!$S280)</f>
        <v>1</v>
      </c>
      <c r="N326" s="366">
        <f t="shared" si="94"/>
        <v>1</v>
      </c>
      <c r="O326" s="367" t="b">
        <f t="shared" si="95"/>
        <v>1</v>
      </c>
      <c r="P326" s="365">
        <f>IF(ISERROR('commented data'!$J280),"",'commented data'!$J280)</f>
        <v>111.34120178222656</v>
      </c>
      <c r="Q326" s="368">
        <f t="shared" si="91"/>
        <v>111.34120178222656</v>
      </c>
      <c r="R326" s="368" t="str">
        <f t="shared" si="96"/>
        <v/>
      </c>
      <c r="S326" s="369">
        <f t="shared" si="97"/>
        <v>111.34120178222656</v>
      </c>
      <c r="T326" s="365">
        <f>IF(ISERROR('commented data'!$M280),"",'commented data'!$M280)</f>
        <v>83983.5625</v>
      </c>
      <c r="U326" s="370">
        <f t="shared" si="98"/>
        <v>83983.5625</v>
      </c>
      <c r="V326" s="371">
        <f t="shared" si="99"/>
        <v>83983.5625</v>
      </c>
      <c r="W326" s="383">
        <f t="shared" si="100"/>
        <v>73065.699374999997</v>
      </c>
      <c r="X326" s="365">
        <f>IF(ISERROR('commented data'!$T280),"",'commented data'!$T280)</f>
        <v>97.846572875976563</v>
      </c>
      <c r="Y326" s="384">
        <f t="shared" si="101"/>
        <v>97.846572875976563</v>
      </c>
      <c r="Z326" s="365">
        <f>IF(ISERROR('commented data'!$U280),"",'commented data'!$U280)</f>
        <v>1012.8670043945312</v>
      </c>
      <c r="AA326" s="385">
        <f t="shared" si="102"/>
        <v>1022.9956744384766</v>
      </c>
      <c r="AC326" s="427">
        <f t="shared" si="104"/>
        <v>6.107722768970997</v>
      </c>
      <c r="AD326" s="428">
        <f t="shared" si="103"/>
        <v>0.3941529939926367</v>
      </c>
      <c r="AE326" s="429">
        <f t="shared" si="105"/>
        <v>9.2625470060073631</v>
      </c>
      <c r="AF326" s="430">
        <f t="shared" si="106"/>
        <v>0.95918346909475938</v>
      </c>
    </row>
    <row r="327" spans="1:32" s="5" customFormat="1" x14ac:dyDescent="0.2">
      <c r="A327" s="363">
        <f>'commented data'!$A281</f>
        <v>41192.583333333336</v>
      </c>
      <c r="B327" s="364">
        <f>IF(ISERROR('commented data'!$B281),"",'commented data'!$B281)</f>
        <v>897.9912109375</v>
      </c>
      <c r="C327" s="364">
        <f>IF(ISERROR('commented data'!$C281),"",'commented data'!$C281)</f>
        <v>494.11648559570312</v>
      </c>
      <c r="D327" s="364">
        <f>IF(ISERROR('commented data'!$D281),"",'commented data'!$D281)</f>
        <v>6157.205078125</v>
      </c>
      <c r="E327" s="364">
        <f>IF(ISERROR('commented data'!$E281),"",'commented data'!$E281)</f>
        <v>9.8838586807250977</v>
      </c>
      <c r="F327" s="357">
        <f t="shared" si="92"/>
        <v>112.04131919860841</v>
      </c>
      <c r="G327" s="362">
        <f t="shared" si="93"/>
        <v>54104.586156790523</v>
      </c>
      <c r="H327" s="359">
        <f>IF(ISERROR('commented data'!$N281),"",'commented data'!$N281)</f>
        <v>15.711722482060287</v>
      </c>
      <c r="I327" s="359">
        <f>IFERROR('commented data'!O281,"")</f>
        <v>16.540784373638935</v>
      </c>
      <c r="J327" s="358">
        <f>IF(ISERROR('commented data'!$P281),"",'commented data'!$P281)</f>
        <v>1</v>
      </c>
      <c r="K327" s="328">
        <f>IF(ISERROR('commented data'!$Q281),"",'commented data'!$Q281)</f>
        <v>1</v>
      </c>
      <c r="L327" s="328">
        <f>IF(ISERROR('commented data'!$R281),"",'commented data'!$R281)</f>
        <v>1</v>
      </c>
      <c r="M327" s="328">
        <f>IF(ISERROR('commented data'!$S281),"",'commented data'!$S281)</f>
        <v>1</v>
      </c>
      <c r="N327" s="366">
        <f t="shared" si="94"/>
        <v>1</v>
      </c>
      <c r="O327" s="367" t="b">
        <f t="shared" si="95"/>
        <v>1</v>
      </c>
      <c r="P327" s="365">
        <f>IF(ISERROR('commented data'!$J281),"",'commented data'!$J281)</f>
        <v>110.93199920654297</v>
      </c>
      <c r="Q327" s="368">
        <f t="shared" si="91"/>
        <v>110.93199920654297</v>
      </c>
      <c r="R327" s="368" t="str">
        <f t="shared" si="96"/>
        <v/>
      </c>
      <c r="S327" s="369">
        <f t="shared" si="97"/>
        <v>110.93199920654297</v>
      </c>
      <c r="T327" s="365">
        <f>IF(ISERROR('commented data'!$M281),"",'commented data'!$M281)</f>
        <v>83677.203125</v>
      </c>
      <c r="U327" s="370">
        <f t="shared" si="98"/>
        <v>83677.203125</v>
      </c>
      <c r="V327" s="371">
        <f t="shared" si="99"/>
        <v>83677.203125</v>
      </c>
      <c r="W327" s="383">
        <f t="shared" si="100"/>
        <v>72799.166718749999</v>
      </c>
      <c r="X327" s="365">
        <f>IF(ISERROR('commented data'!$T281),"",'commented data'!$T281)</f>
        <v>97.913429260253906</v>
      </c>
      <c r="Y327" s="384">
        <f t="shared" si="101"/>
        <v>97.913429260253906</v>
      </c>
      <c r="Z327" s="365">
        <f>IF(ISERROR('commented data'!$U281),"",'commented data'!$U281)</f>
        <v>1012.8610229492187</v>
      </c>
      <c r="AA327" s="385">
        <f t="shared" si="102"/>
        <v>1022.989633178711</v>
      </c>
      <c r="AC327" s="427">
        <f t="shared" si="104"/>
        <v>6.0619492077015762</v>
      </c>
      <c r="AD327" s="428">
        <f t="shared" si="103"/>
        <v>0.38582333761451909</v>
      </c>
      <c r="AE327" s="429">
        <f t="shared" si="105"/>
        <v>9.270876662385481</v>
      </c>
      <c r="AF327" s="430">
        <f t="shared" si="106"/>
        <v>0.96004604703319774</v>
      </c>
    </row>
    <row r="328" spans="1:32" s="5" customFormat="1" x14ac:dyDescent="0.2">
      <c r="A328" s="363">
        <f>'commented data'!$A282</f>
        <v>41192.625</v>
      </c>
      <c r="B328" s="364">
        <f>IF(ISERROR('commented data'!$B282),"",'commented data'!$B282)</f>
        <v>897.8380126953125</v>
      </c>
      <c r="C328" s="364">
        <f>IF(ISERROR('commented data'!$C282),"",'commented data'!$C282)</f>
        <v>487.93560791015625</v>
      </c>
      <c r="D328" s="364">
        <f>IF(ISERROR('commented data'!$D282),"",'commented data'!$D282)</f>
        <v>6104.2421875</v>
      </c>
      <c r="E328" s="364">
        <f>IF(ISERROR('commented data'!$E282),"",'commented data'!$E282)</f>
        <v>9.9290714263916016</v>
      </c>
      <c r="F328" s="357">
        <f t="shared" si="92"/>
        <v>111.65924034118652</v>
      </c>
      <c r="G328" s="362">
        <f t="shared" si="93"/>
        <v>53568.486164705238</v>
      </c>
      <c r="H328" s="359">
        <f>IF(ISERROR('commented data'!$N282),"",'commented data'!$N282)</f>
        <v>16.191126517573139</v>
      </c>
      <c r="I328" s="359">
        <f>IFERROR('commented data'!O282,"")</f>
        <v>16.398504273736933</v>
      </c>
      <c r="J328" s="358">
        <f>IF(ISERROR('commented data'!$P282),"",'commented data'!$P282)</f>
        <v>1</v>
      </c>
      <c r="K328" s="328">
        <f>IF(ISERROR('commented data'!$Q282),"",'commented data'!$Q282)</f>
        <v>1</v>
      </c>
      <c r="L328" s="328">
        <f>IF(ISERROR('commented data'!$R282),"",'commented data'!$R282)</f>
        <v>1</v>
      </c>
      <c r="M328" s="328">
        <f>IF(ISERROR('commented data'!$S282),"",'commented data'!$S282)</f>
        <v>1</v>
      </c>
      <c r="N328" s="366">
        <f t="shared" si="94"/>
        <v>1</v>
      </c>
      <c r="O328" s="367" t="b">
        <f t="shared" si="95"/>
        <v>1</v>
      </c>
      <c r="P328" s="365">
        <f>IF(ISERROR('commented data'!$J282),"",'commented data'!$J282)</f>
        <v>110.55370330810547</v>
      </c>
      <c r="Q328" s="368">
        <f t="shared" si="91"/>
        <v>110.55370330810547</v>
      </c>
      <c r="R328" s="368" t="str">
        <f t="shared" si="96"/>
        <v/>
      </c>
      <c r="S328" s="369">
        <f t="shared" si="97"/>
        <v>110.55370330810547</v>
      </c>
      <c r="T328" s="365">
        <f>IF(ISERROR('commented data'!$M282),"",'commented data'!$M282)</f>
        <v>82994.2265625</v>
      </c>
      <c r="U328" s="370">
        <f t="shared" si="98"/>
        <v>82994.2265625</v>
      </c>
      <c r="V328" s="371">
        <f t="shared" si="99"/>
        <v>82994.2265625</v>
      </c>
      <c r="W328" s="383">
        <f t="shared" si="100"/>
        <v>72204.977109375002</v>
      </c>
      <c r="X328" s="365">
        <f>IF(ISERROR('commented data'!$T282),"",'commented data'!$T282)</f>
        <v>98.562843322753906</v>
      </c>
      <c r="Y328" s="384">
        <f t="shared" si="101"/>
        <v>98.562843322753906</v>
      </c>
      <c r="Z328" s="365">
        <f>IF(ISERROR('commented data'!$U282),"",'commented data'!$U282)</f>
        <v>1012.8469848632812</v>
      </c>
      <c r="AA328" s="385">
        <f t="shared" si="102"/>
        <v>1022.975454711914</v>
      </c>
      <c r="AC328" s="427">
        <f t="shared" si="104"/>
        <v>5.9814164713783464</v>
      </c>
      <c r="AD328" s="428">
        <f t="shared" si="103"/>
        <v>0.36942559030011773</v>
      </c>
      <c r="AE328" s="429">
        <f t="shared" si="105"/>
        <v>9.2872744096998829</v>
      </c>
      <c r="AF328" s="430">
        <f t="shared" si="106"/>
        <v>0.96174411648905755</v>
      </c>
    </row>
    <row r="329" spans="1:32" s="5" customFormat="1" x14ac:dyDescent="0.2">
      <c r="A329" s="363">
        <f>'commented data'!$A283</f>
        <v>41192.666666666664</v>
      </c>
      <c r="B329" s="364">
        <f>IF(ISERROR('commented data'!$B283),"",'commented data'!$B283)</f>
        <v>897.92822265625</v>
      </c>
      <c r="C329" s="364">
        <f>IF(ISERROR('commented data'!$C283),"",'commented data'!$C283)</f>
        <v>478.79290771484375</v>
      </c>
      <c r="D329" s="364">
        <f>IF(ISERROR('commented data'!$D283),"",'commented data'!$D283)</f>
        <v>6066.4619140625</v>
      </c>
      <c r="E329" s="364">
        <f>IF(ISERROR('commented data'!$E283),"",'commented data'!$E283)</f>
        <v>9.9909744262695313</v>
      </c>
      <c r="F329" s="357">
        <f t="shared" si="92"/>
        <v>110.3675511932373</v>
      </c>
      <c r="G329" s="362">
        <f t="shared" si="93"/>
        <v>52620.273103813124</v>
      </c>
      <c r="H329" s="359">
        <f>IF(ISERROR('commented data'!$N283),"",'commented data'!$N283)</f>
        <v>15.930200254102237</v>
      </c>
      <c r="I329" s="359">
        <f>IFERROR('commented data'!O283,"")</f>
        <v>16.297010925930966</v>
      </c>
      <c r="J329" s="358">
        <f>IF(ISERROR('commented data'!$P283),"",'commented data'!$P283)</f>
        <v>1</v>
      </c>
      <c r="K329" s="328">
        <f>IF(ISERROR('commented data'!$Q283),"",'commented data'!$Q283)</f>
        <v>1</v>
      </c>
      <c r="L329" s="328">
        <f>IF(ISERROR('commented data'!$R283),"",'commented data'!$R283)</f>
        <v>1</v>
      </c>
      <c r="M329" s="328">
        <f>IF(ISERROR('commented data'!$S283),"",'commented data'!$S283)</f>
        <v>1</v>
      </c>
      <c r="N329" s="366">
        <f t="shared" si="94"/>
        <v>1</v>
      </c>
      <c r="O329" s="367" t="b">
        <f t="shared" si="95"/>
        <v>1</v>
      </c>
      <c r="P329" s="365">
        <f>IF(ISERROR('commented data'!$J283),"",'commented data'!$J283)</f>
        <v>109.27480316162109</v>
      </c>
      <c r="Q329" s="368">
        <f t="shared" si="91"/>
        <v>109.27480316162109</v>
      </c>
      <c r="R329" s="368" t="str">
        <f t="shared" si="96"/>
        <v/>
      </c>
      <c r="S329" s="369">
        <f t="shared" si="97"/>
        <v>109.27480316162109</v>
      </c>
      <c r="T329" s="365">
        <f>IF(ISERROR('commented data'!$M283),"",'commented data'!$M283)</f>
        <v>81981.796875</v>
      </c>
      <c r="U329" s="370">
        <f t="shared" si="98"/>
        <v>81981.796875</v>
      </c>
      <c r="V329" s="371">
        <f t="shared" si="99"/>
        <v>81981.796875</v>
      </c>
      <c r="W329" s="383">
        <f t="shared" si="100"/>
        <v>71324.163281250003</v>
      </c>
      <c r="X329" s="365">
        <f>IF(ISERROR('commented data'!$T283),"",'commented data'!$T283)</f>
        <v>100.64530181884766</v>
      </c>
      <c r="Y329" s="384">
        <f t="shared" si="101"/>
        <v>100.64530181884766</v>
      </c>
      <c r="Z329" s="365">
        <f>IF(ISERROR('commented data'!$U283),"",'commented data'!$U283)</f>
        <v>1012.8480224609375</v>
      </c>
      <c r="AA329" s="385">
        <f t="shared" si="102"/>
        <v>1022.9765026855468</v>
      </c>
      <c r="AC329" s="427">
        <f t="shared" si="104"/>
        <v>5.8075706855872227</v>
      </c>
      <c r="AD329" s="428">
        <f t="shared" si="103"/>
        <v>0.36456357063632622</v>
      </c>
      <c r="AE329" s="429">
        <f t="shared" si="105"/>
        <v>9.2921364293636746</v>
      </c>
      <c r="AF329" s="430">
        <f t="shared" si="106"/>
        <v>0.96224760315259605</v>
      </c>
    </row>
    <row r="330" spans="1:32" s="5" customFormat="1" x14ac:dyDescent="0.2">
      <c r="A330" s="363">
        <f>'commented data'!$A284</f>
        <v>41192.708333333336</v>
      </c>
      <c r="B330" s="364">
        <f>IF(ISERROR('commented data'!$B284),"",'commented data'!$B284)</f>
        <v>898.0391845703125</v>
      </c>
      <c r="C330" s="364">
        <f>IF(ISERROR('commented data'!$C284),"",'commented data'!$C284)</f>
        <v>480.36239624023437</v>
      </c>
      <c r="D330" s="364">
        <f>IF(ISERROR('commented data'!$D284),"",'commented data'!$D284)</f>
        <v>6101.619140625</v>
      </c>
      <c r="E330" s="364">
        <f>IF(ISERROR('commented data'!$E284),"",'commented data'!$E284)</f>
        <v>10.00885009765625</v>
      </c>
      <c r="F330" s="357">
        <f t="shared" si="92"/>
        <v>110.69902679443359</v>
      </c>
      <c r="G330" s="362">
        <f t="shared" si="93"/>
        <v>52808.57454842169</v>
      </c>
      <c r="H330" s="359">
        <f>IF(ISERROR('commented data'!$N284),"",'commented data'!$N284)</f>
        <v>17.135995911955835</v>
      </c>
      <c r="I330" s="359">
        <f>IFERROR('commented data'!O284,"")</f>
        <v>16.391457691365421</v>
      </c>
      <c r="J330" s="358">
        <f>IF(ISERROR('commented data'!$P284),"",'commented data'!$P284)</f>
        <v>1</v>
      </c>
      <c r="K330" s="328">
        <f>IF(ISERROR('commented data'!$Q284),"",'commented data'!$Q284)</f>
        <v>1</v>
      </c>
      <c r="L330" s="328">
        <f>IF(ISERROR('commented data'!$R284),"",'commented data'!$R284)</f>
        <v>1</v>
      </c>
      <c r="M330" s="328">
        <f>IF(ISERROR('commented data'!$S284),"",'commented data'!$S284)</f>
        <v>1</v>
      </c>
      <c r="N330" s="366">
        <f t="shared" si="94"/>
        <v>1</v>
      </c>
      <c r="O330" s="367" t="b">
        <f t="shared" si="95"/>
        <v>1</v>
      </c>
      <c r="P330" s="365">
        <f>IF(ISERROR('commented data'!$J284),"",'commented data'!$J284)</f>
        <v>109.60299682617187</v>
      </c>
      <c r="Q330" s="368">
        <f t="shared" si="91"/>
        <v>109.60299682617187</v>
      </c>
      <c r="R330" s="368" t="str">
        <f t="shared" si="96"/>
        <v/>
      </c>
      <c r="S330" s="369">
        <f t="shared" si="97"/>
        <v>109.60299682617187</v>
      </c>
      <c r="T330" s="365">
        <f>IF(ISERROR('commented data'!$M284),"",'commented data'!$M284)</f>
        <v>82301.9765625</v>
      </c>
      <c r="U330" s="370">
        <f t="shared" si="98"/>
        <v>82301.9765625</v>
      </c>
      <c r="V330" s="371">
        <f t="shared" si="99"/>
        <v>82301.9765625</v>
      </c>
      <c r="W330" s="383">
        <f t="shared" si="100"/>
        <v>71602.719609374995</v>
      </c>
      <c r="X330" s="365">
        <f>IF(ISERROR('commented data'!$T284),"",'commented data'!$T284)</f>
        <v>100.76709747314453</v>
      </c>
      <c r="Y330" s="384">
        <f t="shared" si="101"/>
        <v>100.76709747314453</v>
      </c>
      <c r="Z330" s="365">
        <f>IF(ISERROR('commented data'!$U284),"",'commented data'!$U284)</f>
        <v>1012.8480224609375</v>
      </c>
      <c r="AA330" s="385">
        <f t="shared" si="102"/>
        <v>1022.9765026855468</v>
      </c>
      <c r="AC330" s="427">
        <f t="shared" si="104"/>
        <v>5.8458578089115765</v>
      </c>
      <c r="AD330" s="428">
        <f t="shared" si="103"/>
        <v>0.34114491150367887</v>
      </c>
      <c r="AE330" s="429">
        <f t="shared" si="105"/>
        <v>9.3155550884963212</v>
      </c>
      <c r="AF330" s="430">
        <f t="shared" si="106"/>
        <v>0.96467272344551669</v>
      </c>
    </row>
    <row r="331" spans="1:32" s="5" customFormat="1" x14ac:dyDescent="0.2">
      <c r="A331" s="363">
        <f>'commented data'!$A285</f>
        <v>41192.75</v>
      </c>
      <c r="B331" s="364">
        <f>IF(ISERROR('commented data'!$B285),"",'commented data'!$B285)</f>
        <v>897.9658203125</v>
      </c>
      <c r="C331" s="364">
        <f>IF(ISERROR('commented data'!$C285),"",'commented data'!$C285)</f>
        <v>479.54290771484375</v>
      </c>
      <c r="D331" s="364">
        <f>IF(ISERROR('commented data'!$D285),"",'commented data'!$D285)</f>
        <v>6115.73486328125</v>
      </c>
      <c r="E331" s="364">
        <f>IF(ISERROR('commented data'!$E285),"",'commented data'!$E285)</f>
        <v>10.014019966125488</v>
      </c>
      <c r="F331" s="357">
        <f t="shared" si="92"/>
        <v>111.10130996704102</v>
      </c>
      <c r="G331" s="362">
        <f t="shared" si="93"/>
        <v>52851.974704442946</v>
      </c>
      <c r="H331" s="359">
        <f>IF(ISERROR('commented data'!$N285),"",'commented data'!$N285)</f>
        <v>17.82984420122666</v>
      </c>
      <c r="I331" s="359">
        <f>IFERROR('commented data'!O285,"")</f>
        <v>16.429378326097016</v>
      </c>
      <c r="J331" s="358">
        <f>IF(ISERROR('commented data'!$P285),"",'commented data'!$P285)</f>
        <v>1</v>
      </c>
      <c r="K331" s="328">
        <f>IF(ISERROR('commented data'!$Q285),"",'commented data'!$Q285)</f>
        <v>1</v>
      </c>
      <c r="L331" s="328">
        <f>IF(ISERROR('commented data'!$R285),"",'commented data'!$R285)</f>
        <v>1</v>
      </c>
      <c r="M331" s="328">
        <f>IF(ISERROR('commented data'!$S285),"",'commented data'!$S285)</f>
        <v>1</v>
      </c>
      <c r="N331" s="366">
        <f t="shared" si="94"/>
        <v>1</v>
      </c>
      <c r="O331" s="367" t="b">
        <f t="shared" si="95"/>
        <v>1</v>
      </c>
      <c r="P331" s="365">
        <f>IF(ISERROR('commented data'!$J285),"",'commented data'!$J285)</f>
        <v>110.00129699707031</v>
      </c>
      <c r="Q331" s="368">
        <f t="shared" si="91"/>
        <v>110.00129699707031</v>
      </c>
      <c r="R331" s="368" t="str">
        <f t="shared" si="96"/>
        <v/>
      </c>
      <c r="S331" s="369">
        <f t="shared" si="97"/>
        <v>110.00129699707031</v>
      </c>
      <c r="T331" s="365">
        <f>IF(ISERROR('commented data'!$M285),"",'commented data'!$M285)</f>
        <v>82362.421875</v>
      </c>
      <c r="U331" s="370">
        <f t="shared" si="98"/>
        <v>82362.421875</v>
      </c>
      <c r="V331" s="371">
        <f t="shared" si="99"/>
        <v>82362.421875</v>
      </c>
      <c r="W331" s="383">
        <f t="shared" si="100"/>
        <v>71655.307031250006</v>
      </c>
      <c r="X331" s="365">
        <f>IF(ISERROR('commented data'!$T285),"",'commented data'!$T285)</f>
        <v>100.73480224609375</v>
      </c>
      <c r="Y331" s="384">
        <f t="shared" si="101"/>
        <v>100.73480224609375</v>
      </c>
      <c r="Z331" s="365">
        <f>IF(ISERROR('commented data'!$U285),"",'commented data'!$U285)</f>
        <v>1012.8489990234375</v>
      </c>
      <c r="AA331" s="385">
        <f t="shared" si="102"/>
        <v>1022.9774890136719</v>
      </c>
      <c r="AC331" s="427">
        <f t="shared" si="104"/>
        <v>5.8719236240085264</v>
      </c>
      <c r="AD331" s="428">
        <f t="shared" si="103"/>
        <v>0.3293311796636198</v>
      </c>
      <c r="AE331" s="429">
        <f t="shared" si="105"/>
        <v>9.3273688203363818</v>
      </c>
      <c r="AF331" s="430">
        <f t="shared" si="106"/>
        <v>0.9658960949740989</v>
      </c>
    </row>
    <row r="332" spans="1:32" s="5" customFormat="1" x14ac:dyDescent="0.2">
      <c r="A332" s="363">
        <f>'commented data'!$A286</f>
        <v>41192.791666666664</v>
      </c>
      <c r="B332" s="364">
        <f>IF(ISERROR('commented data'!$B286),"",'commented data'!$B286)</f>
        <v>897.91131591796875</v>
      </c>
      <c r="C332" s="364">
        <f>IF(ISERROR('commented data'!$C286),"",'commented data'!$C286)</f>
        <v>477.25201416015625</v>
      </c>
      <c r="D332" s="364">
        <f>IF(ISERROR('commented data'!$D286),"",'commented data'!$D286)</f>
        <v>6122.44580078125</v>
      </c>
      <c r="E332" s="364">
        <f>IF(ISERROR('commented data'!$E286),"",'commented data'!$E286)</f>
        <v>10.064350128173828</v>
      </c>
      <c r="F332" s="357">
        <f t="shared" si="92"/>
        <v>111.24240882873535</v>
      </c>
      <c r="G332" s="362">
        <f t="shared" si="93"/>
        <v>52801.922929337998</v>
      </c>
      <c r="H332" s="359">
        <f>IF(ISERROR('commented data'!$N286),"",'commented data'!$N286)</f>
        <v>15.949932102549356</v>
      </c>
      <c r="I332" s="359">
        <f>IFERROR('commented data'!O286,"")</f>
        <v>16.4474066634228</v>
      </c>
      <c r="J332" s="358">
        <f>IF(ISERROR('commented data'!$P286),"",'commented data'!$P286)</f>
        <v>1</v>
      </c>
      <c r="K332" s="328">
        <f>IF(ISERROR('commented data'!$Q286),"",'commented data'!$Q286)</f>
        <v>1</v>
      </c>
      <c r="L332" s="328">
        <f>IF(ISERROR('commented data'!$R286),"",'commented data'!$R286)</f>
        <v>1</v>
      </c>
      <c r="M332" s="328">
        <f>IF(ISERROR('commented data'!$S286),"",'commented data'!$S286)</f>
        <v>1</v>
      </c>
      <c r="N332" s="366">
        <f t="shared" si="94"/>
        <v>1</v>
      </c>
      <c r="O332" s="367" t="b">
        <f t="shared" si="95"/>
        <v>1</v>
      </c>
      <c r="P332" s="365">
        <f>IF(ISERROR('commented data'!$J286),"",'commented data'!$J286)</f>
        <v>110.14099884033203</v>
      </c>
      <c r="Q332" s="368">
        <f t="shared" si="91"/>
        <v>110.14099884033203</v>
      </c>
      <c r="R332" s="368" t="str">
        <f t="shared" si="96"/>
        <v/>
      </c>
      <c r="S332" s="369">
        <f t="shared" si="97"/>
        <v>110.14099884033203</v>
      </c>
      <c r="T332" s="365">
        <f>IF(ISERROR('commented data'!$M286),"",'commented data'!$M286)</f>
        <v>82371.828125</v>
      </c>
      <c r="U332" s="370">
        <f t="shared" si="98"/>
        <v>82371.828125</v>
      </c>
      <c r="V332" s="371">
        <f t="shared" si="99"/>
        <v>82371.828125</v>
      </c>
      <c r="W332" s="383">
        <f t="shared" si="100"/>
        <v>71663.490468749995</v>
      </c>
      <c r="X332" s="365">
        <f>IF(ISERROR('commented data'!$T286),"",'commented data'!$T286)</f>
        <v>101.13269805908203</v>
      </c>
      <c r="Y332" s="384">
        <f t="shared" si="101"/>
        <v>101.13269805908203</v>
      </c>
      <c r="Z332" s="365">
        <f>IF(ISERROR('commented data'!$U286),"",'commented data'!$U286)</f>
        <v>1012.8510131835937</v>
      </c>
      <c r="AA332" s="385">
        <f t="shared" si="102"/>
        <v>1022.9795233154297</v>
      </c>
      <c r="AC332" s="427">
        <f t="shared" si="104"/>
        <v>5.8738130974487923</v>
      </c>
      <c r="AD332" s="428">
        <f t="shared" si="103"/>
        <v>0.36826571170857536</v>
      </c>
      <c r="AE332" s="429">
        <f t="shared" si="105"/>
        <v>9.288434288291425</v>
      </c>
      <c r="AF332" s="430">
        <f t="shared" si="106"/>
        <v>0.96186422776843272</v>
      </c>
    </row>
    <row r="333" spans="1:32" s="5" customFormat="1" x14ac:dyDescent="0.2">
      <c r="A333" s="363">
        <f>'commented data'!$A287</f>
        <v>41192.833333333336</v>
      </c>
      <c r="B333" s="364">
        <f>IF(ISERROR('commented data'!$B287),"",'commented data'!$B287)</f>
        <v>898.0828857421875</v>
      </c>
      <c r="C333" s="364">
        <f>IF(ISERROR('commented data'!$C287),"",'commented data'!$C287)</f>
        <v>485.1715087890625</v>
      </c>
      <c r="D333" s="364">
        <f>IF(ISERROR('commented data'!$D287),"",'commented data'!$D287)</f>
        <v>6225.33984375</v>
      </c>
      <c r="E333" s="364">
        <f>IF(ISERROR('commented data'!$E287),"",'commented data'!$E287)</f>
        <v>10.033209800720215</v>
      </c>
      <c r="F333" s="357">
        <f t="shared" si="92"/>
        <v>113.0513191986084</v>
      </c>
      <c r="G333" s="362">
        <f t="shared" si="93"/>
        <v>53394.702103675008</v>
      </c>
      <c r="H333" s="359">
        <f>IF(ISERROR('commented data'!$N287),"",'commented data'!$N287)</f>
        <v>16.744240113024425</v>
      </c>
      <c r="I333" s="359">
        <f>IFERROR('commented data'!O287,"")</f>
        <v>16.723822367704706</v>
      </c>
      <c r="J333" s="358">
        <f>IF(ISERROR('commented data'!$P287),"",'commented data'!$P287)</f>
        <v>1</v>
      </c>
      <c r="K333" s="328">
        <f>IF(ISERROR('commented data'!$Q287),"",'commented data'!$Q287)</f>
        <v>1</v>
      </c>
      <c r="L333" s="328">
        <f>IF(ISERROR('commented data'!$R287),"",'commented data'!$R287)</f>
        <v>1</v>
      </c>
      <c r="M333" s="328">
        <f>IF(ISERROR('commented data'!$S287),"",'commented data'!$S287)</f>
        <v>1</v>
      </c>
      <c r="N333" s="366">
        <f t="shared" si="94"/>
        <v>1</v>
      </c>
      <c r="O333" s="367" t="b">
        <f t="shared" si="95"/>
        <v>1</v>
      </c>
      <c r="P333" s="365">
        <f>IF(ISERROR('commented data'!$J287),"",'commented data'!$J287)</f>
        <v>111.93199920654297</v>
      </c>
      <c r="Q333" s="368">
        <f t="shared" si="91"/>
        <v>111.93199920654297</v>
      </c>
      <c r="R333" s="368" t="str">
        <f t="shared" si="96"/>
        <v/>
      </c>
      <c r="S333" s="369">
        <f t="shared" si="97"/>
        <v>111.93199920654297</v>
      </c>
      <c r="T333" s="365">
        <f>IF(ISERROR('commented data'!$M287),"",'commented data'!$M287)</f>
        <v>83167.671875</v>
      </c>
      <c r="U333" s="370">
        <f t="shared" si="98"/>
        <v>83167.671875</v>
      </c>
      <c r="V333" s="371">
        <f t="shared" si="99"/>
        <v>83167.671875</v>
      </c>
      <c r="W333" s="383">
        <f t="shared" si="100"/>
        <v>72355.874531249996</v>
      </c>
      <c r="X333" s="365">
        <f>IF(ISERROR('commented data'!$T287),"",'commented data'!$T287)</f>
        <v>100.55349731445312</v>
      </c>
      <c r="Y333" s="384">
        <f t="shared" si="101"/>
        <v>100.55349731445312</v>
      </c>
      <c r="Z333" s="365">
        <f>IF(ISERROR('commented data'!$U287),"",'commented data'!$U287)</f>
        <v>1012.8510131835937</v>
      </c>
      <c r="AA333" s="385">
        <f t="shared" si="102"/>
        <v>1022.9795233154297</v>
      </c>
      <c r="AC333" s="427">
        <f t="shared" si="104"/>
        <v>6.036341511037171</v>
      </c>
      <c r="AD333" s="428">
        <f t="shared" si="103"/>
        <v>0.36050256507859274</v>
      </c>
      <c r="AE333" s="429">
        <f t="shared" si="105"/>
        <v>9.2961974349214085</v>
      </c>
      <c r="AF333" s="430">
        <f t="shared" si="106"/>
        <v>0.96266814076458918</v>
      </c>
    </row>
    <row r="334" spans="1:32" s="5" customFormat="1" x14ac:dyDescent="0.2">
      <c r="A334" s="363">
        <f>'commented data'!$A288</f>
        <v>41192.875</v>
      </c>
      <c r="B334" s="364">
        <f>IF(ISERROR('commented data'!$B288),"",'commented data'!$B288)</f>
        <v>898.0125732421875</v>
      </c>
      <c r="C334" s="364">
        <f>IF(ISERROR('commented data'!$C288),"",'commented data'!$C288)</f>
        <v>492.15701293945312</v>
      </c>
      <c r="D334" s="364">
        <f>IF(ISERROR('commented data'!$D288),"",'commented data'!$D288)</f>
        <v>6257.35009765625</v>
      </c>
      <c r="E334" s="364">
        <f>IF(ISERROR('commented data'!$E288),"",'commented data'!$E288)</f>
        <v>9.9969339370727539</v>
      </c>
      <c r="F334" s="357">
        <f t="shared" si="92"/>
        <v>114.73700790405273</v>
      </c>
      <c r="G334" s="362">
        <f t="shared" si="93"/>
        <v>54112.197285841416</v>
      </c>
      <c r="H334" s="359">
        <f>IF(ISERROR('commented data'!$N288),"",'commented data'!$N288)</f>
        <v>16.383447223673283</v>
      </c>
      <c r="I334" s="359">
        <f>IFERROR('commented data'!O288,"")</f>
        <v>16.809815070707209</v>
      </c>
      <c r="J334" s="358">
        <f>IF(ISERROR('commented data'!$P288),"",'commented data'!$P288)</f>
        <v>1</v>
      </c>
      <c r="K334" s="328">
        <f>IF(ISERROR('commented data'!$Q288),"",'commented data'!$Q288)</f>
        <v>1</v>
      </c>
      <c r="L334" s="328">
        <f>IF(ISERROR('commented data'!$R288),"",'commented data'!$R288)</f>
        <v>1</v>
      </c>
      <c r="M334" s="328">
        <f>IF(ISERROR('commented data'!$S288),"",'commented data'!$S288)</f>
        <v>1</v>
      </c>
      <c r="N334" s="366">
        <f t="shared" si="94"/>
        <v>1</v>
      </c>
      <c r="O334" s="367" t="b">
        <f t="shared" si="95"/>
        <v>1</v>
      </c>
      <c r="P334" s="365">
        <f>IF(ISERROR('commented data'!$J288),"",'commented data'!$J288)</f>
        <v>113.60099792480469</v>
      </c>
      <c r="Q334" s="368">
        <f t="shared" si="91"/>
        <v>113.60099792480469</v>
      </c>
      <c r="R334" s="368" t="str">
        <f t="shared" si="96"/>
        <v/>
      </c>
      <c r="S334" s="369">
        <f t="shared" si="97"/>
        <v>113.60099792480469</v>
      </c>
      <c r="T334" s="365">
        <f>IF(ISERROR('commented data'!$M288),"",'commented data'!$M288)</f>
        <v>83896.453125</v>
      </c>
      <c r="U334" s="370">
        <f t="shared" si="98"/>
        <v>83896.453125</v>
      </c>
      <c r="V334" s="371">
        <f t="shared" si="99"/>
        <v>83896.453125</v>
      </c>
      <c r="W334" s="383">
        <f t="shared" si="100"/>
        <v>72989.914218749997</v>
      </c>
      <c r="X334" s="365">
        <f>IF(ISERROR('commented data'!$T288),"",'commented data'!$T288)</f>
        <v>98.827102661132813</v>
      </c>
      <c r="Y334" s="384">
        <f t="shared" si="101"/>
        <v>98.827102661132813</v>
      </c>
      <c r="Z334" s="365">
        <f>IF(ISERROR('commented data'!$U288),"",'commented data'!$U288)</f>
        <v>1012.843994140625</v>
      </c>
      <c r="AA334" s="385">
        <f t="shared" si="102"/>
        <v>1022.9724340820312</v>
      </c>
      <c r="AC334" s="427">
        <f t="shared" si="104"/>
        <v>6.2086716076912465</v>
      </c>
      <c r="AD334" s="428">
        <f t="shared" si="103"/>
        <v>0.37896002733295459</v>
      </c>
      <c r="AE334" s="429">
        <f t="shared" si="105"/>
        <v>9.277739972667046</v>
      </c>
      <c r="AF334" s="430">
        <f t="shared" si="106"/>
        <v>0.96075677743608534</v>
      </c>
    </row>
    <row r="335" spans="1:32" s="5" customFormat="1" x14ac:dyDescent="0.2">
      <c r="A335" s="363">
        <f>'commented data'!$A289</f>
        <v>41192.916666666664</v>
      </c>
      <c r="B335" s="364">
        <f>IF(ISERROR('commented data'!$B289),"",'commented data'!$B289)</f>
        <v>897.974609375</v>
      </c>
      <c r="C335" s="364">
        <f>IF(ISERROR('commented data'!$C289),"",'commented data'!$C289)</f>
        <v>493.689208984375</v>
      </c>
      <c r="D335" s="364">
        <f>IF(ISERROR('commented data'!$D289),"",'commented data'!$D289)</f>
        <v>6281.37109375</v>
      </c>
      <c r="E335" s="364">
        <f>IF(ISERROR('commented data'!$E289),"",'commented data'!$E289)</f>
        <v>10.004870414733887</v>
      </c>
      <c r="F335" s="357">
        <f t="shared" si="92"/>
        <v>115.58207534790039</v>
      </c>
      <c r="G335" s="362">
        <f t="shared" si="93"/>
        <v>54273.516834141861</v>
      </c>
      <c r="H335" s="359">
        <f>IF(ISERROR('commented data'!$N289),"",'commented data'!$N289)</f>
        <v>16.513242401223689</v>
      </c>
      <c r="I335" s="359">
        <f>IFERROR('commented data'!O289,"")</f>
        <v>16.87434534244338</v>
      </c>
      <c r="J335" s="358">
        <f>IF(ISERROR('commented data'!$P289),"",'commented data'!$P289)</f>
        <v>1</v>
      </c>
      <c r="K335" s="328">
        <f>IF(ISERROR('commented data'!$Q289),"",'commented data'!$Q289)</f>
        <v>1</v>
      </c>
      <c r="L335" s="328">
        <f>IF(ISERROR('commented data'!$R289),"",'commented data'!$R289)</f>
        <v>1</v>
      </c>
      <c r="M335" s="328">
        <f>IF(ISERROR('commented data'!$S289),"",'commented data'!$S289)</f>
        <v>1</v>
      </c>
      <c r="N335" s="366">
        <f t="shared" si="94"/>
        <v>1</v>
      </c>
      <c r="O335" s="367" t="b">
        <f t="shared" si="95"/>
        <v>1</v>
      </c>
      <c r="P335" s="365">
        <f>IF(ISERROR('commented data'!$J289),"",'commented data'!$J289)</f>
        <v>114.43769836425781</v>
      </c>
      <c r="Q335" s="368">
        <f t="shared" si="91"/>
        <v>114.43769836425781</v>
      </c>
      <c r="R335" s="368" t="str">
        <f t="shared" si="96"/>
        <v/>
      </c>
      <c r="S335" s="369">
        <f t="shared" si="97"/>
        <v>114.43769836425781</v>
      </c>
      <c r="T335" s="365">
        <f>IF(ISERROR('commented data'!$M289),"",'commented data'!$M289)</f>
        <v>84120.0078125</v>
      </c>
      <c r="U335" s="370">
        <f t="shared" si="98"/>
        <v>84120.0078125</v>
      </c>
      <c r="V335" s="371">
        <f t="shared" si="99"/>
        <v>84120.0078125</v>
      </c>
      <c r="W335" s="383">
        <f t="shared" si="100"/>
        <v>73184.406796875002</v>
      </c>
      <c r="X335" s="365">
        <f>IF(ISERROR('commented data'!$T289),"",'commented data'!$T289)</f>
        <v>98.709342956542969</v>
      </c>
      <c r="Y335" s="384">
        <f t="shared" si="101"/>
        <v>98.709342956542969</v>
      </c>
      <c r="Z335" s="365">
        <f>IF(ISERROR('commented data'!$U289),"",'commented data'!$U289)</f>
        <v>1012.843017578125</v>
      </c>
      <c r="AA335" s="385">
        <f t="shared" si="102"/>
        <v>1022.9714477539062</v>
      </c>
      <c r="AC335" s="427">
        <f t="shared" si="104"/>
        <v>6.2730457121193242</v>
      </c>
      <c r="AD335" s="428">
        <f t="shared" si="103"/>
        <v>0.37987970864246923</v>
      </c>
      <c r="AE335" s="429">
        <f t="shared" si="105"/>
        <v>9.2768202913575308</v>
      </c>
      <c r="AF335" s="430">
        <f t="shared" si="106"/>
        <v>0.96066153979698343</v>
      </c>
    </row>
    <row r="336" spans="1:32" s="5" customFormat="1" x14ac:dyDescent="0.2">
      <c r="A336" s="363">
        <f>'commented data'!$A290</f>
        <v>41192.958333333336</v>
      </c>
      <c r="B336" s="364">
        <f>IF(ISERROR('commented data'!$B290),"",'commented data'!$B290)</f>
        <v>898.0133056640625</v>
      </c>
      <c r="C336" s="364">
        <f>IF(ISERROR('commented data'!$C290),"",'commented data'!$C290)</f>
        <v>493.15509033203125</v>
      </c>
      <c r="D336" s="364">
        <f>IF(ISERROR('commented data'!$D290),"",'commented data'!$D290)</f>
        <v>6274.5810546875</v>
      </c>
      <c r="E336" s="364">
        <f>IF(ISERROR('commented data'!$E290),"",'commented data'!$E290)</f>
        <v>10.006279945373535</v>
      </c>
      <c r="F336" s="357">
        <f t="shared" si="92"/>
        <v>115.22766761779785</v>
      </c>
      <c r="G336" s="362">
        <f t="shared" si="93"/>
        <v>54177.707678793748</v>
      </c>
      <c r="H336" s="359">
        <f>IF(ISERROR('commented data'!$N290),"",'commented data'!$N290)</f>
        <v>16.534411564804468</v>
      </c>
      <c r="I336" s="359">
        <f>IFERROR('commented data'!O290,"")</f>
        <v>16.856104505798129</v>
      </c>
      <c r="J336" s="358">
        <f>IF(ISERROR('commented data'!$P290),"",'commented data'!$P290)</f>
        <v>1</v>
      </c>
      <c r="K336" s="328">
        <f>IF(ISERROR('commented data'!$Q290),"",'commented data'!$Q290)</f>
        <v>1</v>
      </c>
      <c r="L336" s="328">
        <f>IF(ISERROR('commented data'!$R290),"",'commented data'!$R290)</f>
        <v>1</v>
      </c>
      <c r="M336" s="328">
        <f>IF(ISERROR('commented data'!$S290),"",'commented data'!$S290)</f>
        <v>1</v>
      </c>
      <c r="N336" s="366">
        <f t="shared" si="94"/>
        <v>1</v>
      </c>
      <c r="O336" s="367" t="b">
        <f t="shared" si="95"/>
        <v>1</v>
      </c>
      <c r="P336" s="365">
        <f>IF(ISERROR('commented data'!$J290),"",'commented data'!$J290)</f>
        <v>114.08679962158203</v>
      </c>
      <c r="Q336" s="368">
        <f t="shared" si="91"/>
        <v>114.08679962158203</v>
      </c>
      <c r="R336" s="368" t="str">
        <f t="shared" si="96"/>
        <v/>
      </c>
      <c r="S336" s="369">
        <f t="shared" si="97"/>
        <v>114.08679962158203</v>
      </c>
      <c r="T336" s="365">
        <f>IF(ISERROR('commented data'!$M290),"",'commented data'!$M290)</f>
        <v>83974.9765625</v>
      </c>
      <c r="U336" s="370">
        <f t="shared" si="98"/>
        <v>83974.9765625</v>
      </c>
      <c r="V336" s="371">
        <f t="shared" si="99"/>
        <v>83974.9765625</v>
      </c>
      <c r="W336" s="383">
        <f t="shared" si="100"/>
        <v>73058.229609375005</v>
      </c>
      <c r="X336" s="365">
        <f>IF(ISERROR('commented data'!$T290),"",'commented data'!$T290)</f>
        <v>98.72247314453125</v>
      </c>
      <c r="Y336" s="384">
        <f t="shared" si="101"/>
        <v>98.72247314453125</v>
      </c>
      <c r="Z336" s="365">
        <f>IF(ISERROR('commented data'!$U290),"",'commented data'!$U290)</f>
        <v>1012.8369750976562</v>
      </c>
      <c r="AA336" s="385">
        <f t="shared" si="102"/>
        <v>1022.9653448486329</v>
      </c>
      <c r="AC336" s="427">
        <f t="shared" si="104"/>
        <v>6.2427708927062602</v>
      </c>
      <c r="AD336" s="428">
        <f t="shared" si="103"/>
        <v>0.37756232619700641</v>
      </c>
      <c r="AE336" s="429">
        <f t="shared" si="105"/>
        <v>9.2791376738029943</v>
      </c>
      <c r="AF336" s="430">
        <f t="shared" si="106"/>
        <v>0.96090151643967336</v>
      </c>
    </row>
    <row r="337" spans="1:32" s="5" customFormat="1" x14ac:dyDescent="0.2">
      <c r="A337" s="363">
        <f>'commented data'!$A291</f>
        <v>41193</v>
      </c>
      <c r="B337" s="364">
        <f>IF(ISERROR('commented data'!$B291),"",'commented data'!$B291)</f>
        <v>897.998779296875</v>
      </c>
      <c r="C337" s="364">
        <f>IF(ISERROR('commented data'!$C291),"",'commented data'!$C291)</f>
        <v>494.4718017578125</v>
      </c>
      <c r="D337" s="364">
        <f>IF(ISERROR('commented data'!$D291),"",'commented data'!$D291)</f>
        <v>6298.3701171875</v>
      </c>
      <c r="E337" s="364">
        <f>IF(ISERROR('commented data'!$E291),"",'commented data'!$E291)</f>
        <v>10.015569686889648</v>
      </c>
      <c r="F337" s="357">
        <f t="shared" si="92"/>
        <v>115.97294639587402</v>
      </c>
      <c r="G337" s="362">
        <f t="shared" si="93"/>
        <v>54317.864634175749</v>
      </c>
      <c r="H337" s="359">
        <f>IF(ISERROR('commented data'!$N291),"",'commented data'!$N291)</f>
        <v>16.612394115482456</v>
      </c>
      <c r="I337" s="359">
        <f>IFERROR('commented data'!O291,"")</f>
        <v>16.920011708542031</v>
      </c>
      <c r="J337" s="358">
        <f>IF(ISERROR('commented data'!$P291),"",'commented data'!$P291)</f>
        <v>1</v>
      </c>
      <c r="K337" s="328">
        <f>IF(ISERROR('commented data'!$Q291),"",'commented data'!$Q291)</f>
        <v>1</v>
      </c>
      <c r="L337" s="328">
        <f>IF(ISERROR('commented data'!$R291),"",'commented data'!$R291)</f>
        <v>1</v>
      </c>
      <c r="M337" s="328">
        <f>IF(ISERROR('commented data'!$S291),"",'commented data'!$S291)</f>
        <v>1</v>
      </c>
      <c r="N337" s="366">
        <f t="shared" si="94"/>
        <v>1</v>
      </c>
      <c r="O337" s="367" t="b">
        <f t="shared" si="95"/>
        <v>1</v>
      </c>
      <c r="P337" s="365">
        <f>IF(ISERROR('commented data'!$J291),"",'commented data'!$J291)</f>
        <v>114.82469940185547</v>
      </c>
      <c r="Q337" s="368">
        <f t="shared" si="91"/>
        <v>114.82469940185547</v>
      </c>
      <c r="R337" s="368" t="str">
        <f t="shared" si="96"/>
        <v/>
      </c>
      <c r="S337" s="369">
        <f t="shared" si="97"/>
        <v>114.82469940185547</v>
      </c>
      <c r="T337" s="365">
        <f>IF(ISERROR('commented data'!$M291),"",'commented data'!$M291)</f>
        <v>84184.9296875</v>
      </c>
      <c r="U337" s="370">
        <f t="shared" si="98"/>
        <v>84184.9296875</v>
      </c>
      <c r="V337" s="371">
        <f t="shared" si="99"/>
        <v>84184.9296875</v>
      </c>
      <c r="W337" s="383">
        <f t="shared" si="100"/>
        <v>73240.888828124997</v>
      </c>
      <c r="X337" s="365">
        <f>IF(ISERROR('commented data'!$T291),"",'commented data'!$T291)</f>
        <v>98.691757202148438</v>
      </c>
      <c r="Y337" s="384">
        <f t="shared" si="101"/>
        <v>98.691757202148438</v>
      </c>
      <c r="Z337" s="365">
        <f>IF(ISERROR('commented data'!$U291),"",'commented data'!$U291)</f>
        <v>1012.8410034179687</v>
      </c>
      <c r="AA337" s="385">
        <f t="shared" si="102"/>
        <v>1022.9694134521485</v>
      </c>
      <c r="AC337" s="427">
        <f t="shared" si="104"/>
        <v>6.2994028035576051</v>
      </c>
      <c r="AD337" s="428">
        <f t="shared" si="103"/>
        <v>0.37919897395684066</v>
      </c>
      <c r="AE337" s="429">
        <f t="shared" si="105"/>
        <v>9.2775010260431596</v>
      </c>
      <c r="AF337" s="430">
        <f t="shared" si="106"/>
        <v>0.96073203330777168</v>
      </c>
    </row>
    <row r="338" spans="1:32" s="5" customFormat="1" x14ac:dyDescent="0.2">
      <c r="A338" s="363">
        <f>'commented data'!$A292</f>
        <v>41193.041666666664</v>
      </c>
      <c r="B338" s="364">
        <f>IF(ISERROR('commented data'!$B292),"",'commented data'!$B292)</f>
        <v>898.015380859375</v>
      </c>
      <c r="C338" s="364">
        <f>IF(ISERROR('commented data'!$C292),"",'commented data'!$C292)</f>
        <v>493.26699829101562</v>
      </c>
      <c r="D338" s="364">
        <f>IF(ISERROR('commented data'!$D292),"",'commented data'!$D292)</f>
        <v>6274.05078125</v>
      </c>
      <c r="E338" s="364">
        <f>IF(ISERROR('commented data'!$E292),"",'commented data'!$E292)</f>
        <v>10.004779815673828</v>
      </c>
      <c r="F338" s="357">
        <f t="shared" si="92"/>
        <v>115.36734863281251</v>
      </c>
      <c r="G338" s="362">
        <f t="shared" si="93"/>
        <v>54197.879649077251</v>
      </c>
      <c r="H338" s="359">
        <f>IF(ISERROR('commented data'!$N292),"",'commented data'!$N292)</f>
        <v>16.351042577719564</v>
      </c>
      <c r="I338" s="359">
        <f>IFERROR('commented data'!O292,"")</f>
        <v>16.854679973323172</v>
      </c>
      <c r="J338" s="358">
        <f>IF(ISERROR('commented data'!$P292),"",'commented data'!$P292)</f>
        <v>1</v>
      </c>
      <c r="K338" s="328">
        <f>IF(ISERROR('commented data'!$Q292),"",'commented data'!$Q292)</f>
        <v>1</v>
      </c>
      <c r="L338" s="328">
        <f>IF(ISERROR('commented data'!$R292),"",'commented data'!$R292)</f>
        <v>1</v>
      </c>
      <c r="M338" s="328">
        <f>IF(ISERROR('commented data'!$S292),"",'commented data'!$S292)</f>
        <v>1</v>
      </c>
      <c r="N338" s="366">
        <f t="shared" si="94"/>
        <v>1</v>
      </c>
      <c r="O338" s="367" t="b">
        <f t="shared" si="95"/>
        <v>1</v>
      </c>
      <c r="P338" s="365">
        <f>IF(ISERROR('commented data'!$J292),"",'commented data'!$J292)</f>
        <v>114.22509765625</v>
      </c>
      <c r="Q338" s="368">
        <f t="shared" si="91"/>
        <v>114.22509765625</v>
      </c>
      <c r="R338" s="368" t="str">
        <f t="shared" si="96"/>
        <v/>
      </c>
      <c r="S338" s="369">
        <f t="shared" si="97"/>
        <v>114.22509765625</v>
      </c>
      <c r="T338" s="365">
        <f>IF(ISERROR('commented data'!$M292),"",'commented data'!$M292)</f>
        <v>84024.046875</v>
      </c>
      <c r="U338" s="370">
        <f t="shared" si="98"/>
        <v>84024.046875</v>
      </c>
      <c r="V338" s="371">
        <f t="shared" si="99"/>
        <v>84024.046875</v>
      </c>
      <c r="W338" s="383">
        <f t="shared" si="100"/>
        <v>73100.920781249995</v>
      </c>
      <c r="X338" s="365">
        <f>IF(ISERROR('commented data'!$T292),"",'commented data'!$T292)</f>
        <v>98.804603576660156</v>
      </c>
      <c r="Y338" s="384">
        <f t="shared" si="101"/>
        <v>98.804603576660156</v>
      </c>
      <c r="Z338" s="365">
        <f>IF(ISERROR('commented data'!$U292),"",'commented data'!$U292)</f>
        <v>1012.8460083007812</v>
      </c>
      <c r="AA338" s="385">
        <f t="shared" si="102"/>
        <v>1022.974468383789</v>
      </c>
      <c r="AC338" s="427">
        <f t="shared" si="104"/>
        <v>6.2526656766343089</v>
      </c>
      <c r="AD338" s="428">
        <f t="shared" si="103"/>
        <v>0.38240165095982226</v>
      </c>
      <c r="AE338" s="429">
        <f t="shared" si="105"/>
        <v>9.274298349040178</v>
      </c>
      <c r="AF338" s="430">
        <f t="shared" si="106"/>
        <v>0.96040037994761951</v>
      </c>
    </row>
    <row r="339" spans="1:32" s="5" customFormat="1" x14ac:dyDescent="0.2">
      <c r="A339" s="363">
        <f>'commented data'!$A293</f>
        <v>41193.083333333336</v>
      </c>
      <c r="B339" s="364">
        <f>IF(ISERROR('commented data'!$B293),"",'commented data'!$B293)</f>
        <v>898.01812744140625</v>
      </c>
      <c r="C339" s="364">
        <f>IF(ISERROR('commented data'!$C293),"",'commented data'!$C293)</f>
        <v>491.74270629882812</v>
      </c>
      <c r="D339" s="364">
        <f>IF(ISERROR('commented data'!$D293),"",'commented data'!$D293)</f>
        <v>6247.84716796875</v>
      </c>
      <c r="E339" s="364">
        <f>IF(ISERROR('commented data'!$E293),"",'commented data'!$E293)</f>
        <v>9.9963054656982422</v>
      </c>
      <c r="F339" s="357">
        <f t="shared" si="92"/>
        <v>114.99395408630372</v>
      </c>
      <c r="G339" s="362">
        <f t="shared" si="93"/>
        <v>53999.645596783885</v>
      </c>
      <c r="H339" s="359">
        <f>IF(ISERROR('commented data'!$N293),"",'commented data'!$N293)</f>
        <v>16.340704944449243</v>
      </c>
      <c r="I339" s="359">
        <f>IFERROR('commented data'!O293,"")</f>
        <v>16.784286294438697</v>
      </c>
      <c r="J339" s="358">
        <f>IF(ISERROR('commented data'!$P293),"",'commented data'!$P293)</f>
        <v>1</v>
      </c>
      <c r="K339" s="328">
        <f>IF(ISERROR('commented data'!$Q293),"",'commented data'!$Q293)</f>
        <v>1</v>
      </c>
      <c r="L339" s="328">
        <f>IF(ISERROR('commented data'!$R293),"",'commented data'!$R293)</f>
        <v>1</v>
      </c>
      <c r="M339" s="328">
        <f>IF(ISERROR('commented data'!$S293),"",'commented data'!$S293)</f>
        <v>1</v>
      </c>
      <c r="N339" s="366">
        <f t="shared" si="94"/>
        <v>1</v>
      </c>
      <c r="O339" s="367" t="b">
        <f t="shared" si="95"/>
        <v>1</v>
      </c>
      <c r="P339" s="365">
        <f>IF(ISERROR('commented data'!$J293),"",'commented data'!$J293)</f>
        <v>113.85540008544922</v>
      </c>
      <c r="Q339" s="368">
        <f t="shared" si="91"/>
        <v>113.85540008544922</v>
      </c>
      <c r="R339" s="368" t="str">
        <f t="shared" si="96"/>
        <v/>
      </c>
      <c r="S339" s="369">
        <f t="shared" si="97"/>
        <v>113.85540008544922</v>
      </c>
      <c r="T339" s="365">
        <f>IF(ISERROR('commented data'!$M293),"",'commented data'!$M293)</f>
        <v>83749.15625</v>
      </c>
      <c r="U339" s="370">
        <f t="shared" si="98"/>
        <v>83749.15625</v>
      </c>
      <c r="V339" s="371">
        <f t="shared" si="99"/>
        <v>83749.15625</v>
      </c>
      <c r="W339" s="383">
        <f t="shared" si="100"/>
        <v>72861.765937499993</v>
      </c>
      <c r="X339" s="365">
        <f>IF(ISERROR('commented data'!$T293),"",'commented data'!$T293)</f>
        <v>98.946876525878906</v>
      </c>
      <c r="Y339" s="384">
        <f t="shared" si="101"/>
        <v>98.946876525878906</v>
      </c>
      <c r="Z339" s="365">
        <f>IF(ISERROR('commented data'!$U293),"",'commented data'!$U293)</f>
        <v>1012.8410034179687</v>
      </c>
      <c r="AA339" s="385">
        <f t="shared" si="102"/>
        <v>1022.9694134521485</v>
      </c>
      <c r="AC339" s="427">
        <f t="shared" si="104"/>
        <v>6.2096327664332387</v>
      </c>
      <c r="AD339" s="428">
        <f t="shared" si="103"/>
        <v>0.380010090601543</v>
      </c>
      <c r="AE339" s="429">
        <f t="shared" si="105"/>
        <v>9.2766899093984581</v>
      </c>
      <c r="AF339" s="430">
        <f t="shared" si="106"/>
        <v>0.96064803808738564</v>
      </c>
    </row>
    <row r="340" spans="1:32" s="5" customFormat="1" x14ac:dyDescent="0.2">
      <c r="A340" s="363">
        <f>'commented data'!$A294</f>
        <v>41193.125</v>
      </c>
      <c r="B340" s="364">
        <f>IF(ISERROR('commented data'!$B294),"",'commented data'!$B294)</f>
        <v>898.028076171875</v>
      </c>
      <c r="C340" s="364">
        <f>IF(ISERROR('commented data'!$C294),"",'commented data'!$C294)</f>
        <v>490.96719360351562</v>
      </c>
      <c r="D340" s="364">
        <f>IF(ISERROR('commented data'!$D294),"",'commented data'!$D294)</f>
        <v>6235.1337890625</v>
      </c>
      <c r="E340" s="364">
        <f>IF(ISERROR('commented data'!$E294),"",'commented data'!$E294)</f>
        <v>9.9878978729248047</v>
      </c>
      <c r="F340" s="357">
        <f t="shared" si="92"/>
        <v>114.73832557678223</v>
      </c>
      <c r="G340" s="362">
        <f t="shared" si="93"/>
        <v>53901.806748885705</v>
      </c>
      <c r="H340" s="359">
        <f>IF(ISERROR('commented data'!$N294),"",'commented data'!$N294)</f>
        <v>16.605870546763473</v>
      </c>
      <c r="I340" s="359">
        <f>IFERROR('commented data'!O294,"")</f>
        <v>16.750132931592987</v>
      </c>
      <c r="J340" s="358">
        <f>IF(ISERROR('commented data'!$P294),"",'commented data'!$P294)</f>
        <v>1</v>
      </c>
      <c r="K340" s="328">
        <f>IF(ISERROR('commented data'!$Q294),"",'commented data'!$Q294)</f>
        <v>1</v>
      </c>
      <c r="L340" s="328">
        <f>IF(ISERROR('commented data'!$R294),"",'commented data'!$R294)</f>
        <v>1</v>
      </c>
      <c r="M340" s="328">
        <f>IF(ISERROR('commented data'!$S294),"",'commented data'!$S294)</f>
        <v>1</v>
      </c>
      <c r="N340" s="366">
        <f t="shared" si="94"/>
        <v>1</v>
      </c>
      <c r="O340" s="367" t="b">
        <f t="shared" si="95"/>
        <v>1</v>
      </c>
      <c r="P340" s="365">
        <f>IF(ISERROR('commented data'!$J294),"",'commented data'!$J294)</f>
        <v>113.60230255126953</v>
      </c>
      <c r="Q340" s="368">
        <f t="shared" si="91"/>
        <v>113.60230255126953</v>
      </c>
      <c r="R340" s="368" t="str">
        <f t="shared" si="96"/>
        <v/>
      </c>
      <c r="S340" s="369">
        <f t="shared" si="97"/>
        <v>113.60230255126953</v>
      </c>
      <c r="T340" s="365">
        <f>IF(ISERROR('commented data'!$M294),"",'commented data'!$M294)</f>
        <v>83610.1171875</v>
      </c>
      <c r="U340" s="370">
        <f t="shared" si="98"/>
        <v>83610.1171875</v>
      </c>
      <c r="V340" s="371">
        <f t="shared" si="99"/>
        <v>83610.1171875</v>
      </c>
      <c r="W340" s="383">
        <f t="shared" si="100"/>
        <v>72740.801953125003</v>
      </c>
      <c r="X340" s="365">
        <f>IF(ISERROR('commented data'!$T294),"",'commented data'!$T294)</f>
        <v>99.003410339355469</v>
      </c>
      <c r="Y340" s="384">
        <f t="shared" si="101"/>
        <v>99.003410339355469</v>
      </c>
      <c r="Z340" s="365">
        <f>IF(ISERROR('commented data'!$U294),"",'commented data'!$U294)</f>
        <v>1012.8410034179687</v>
      </c>
      <c r="AA340" s="385">
        <f t="shared" si="102"/>
        <v>1022.9694134521485</v>
      </c>
      <c r="AC340" s="427">
        <f t="shared" si="104"/>
        <v>6.1846030519304458</v>
      </c>
      <c r="AD340" s="428">
        <f t="shared" si="103"/>
        <v>0.37243473833630725</v>
      </c>
      <c r="AE340" s="429">
        <f t="shared" si="105"/>
        <v>9.2842652616636929</v>
      </c>
      <c r="AF340" s="430">
        <f t="shared" si="106"/>
        <v>0.96143250402970915</v>
      </c>
    </row>
    <row r="341" spans="1:32" s="5" customFormat="1" x14ac:dyDescent="0.2">
      <c r="A341" s="363">
        <f>'commented data'!$A295</f>
        <v>41193.166666666664</v>
      </c>
      <c r="B341" s="364">
        <f>IF(ISERROR('commented data'!$B295),"",'commented data'!$B295)</f>
        <v>897.93798828125</v>
      </c>
      <c r="C341" s="364">
        <f>IF(ISERROR('commented data'!$C295),"",'commented data'!$C295)</f>
        <v>490.76150512695312</v>
      </c>
      <c r="D341" s="364">
        <f>IF(ISERROR('commented data'!$D295),"",'commented data'!$D295)</f>
        <v>6228.3671875</v>
      </c>
      <c r="E341" s="364">
        <f>IF(ISERROR('commented data'!$E295),"",'commented data'!$E295)</f>
        <v>9.9829559326171875</v>
      </c>
      <c r="F341" s="357">
        <f t="shared" si="92"/>
        <v>115.18504745483399</v>
      </c>
      <c r="G341" s="362">
        <f t="shared" si="93"/>
        <v>53880.328846610348</v>
      </c>
      <c r="H341" s="359">
        <f>IF(ISERROR('commented data'!$N295),"",'commented data'!$N295)</f>
        <v>16.520473017857874</v>
      </c>
      <c r="I341" s="359">
        <f>IFERROR('commented data'!O295,"")</f>
        <v>16.731955057709062</v>
      </c>
      <c r="J341" s="358">
        <f>IF(ISERROR('commented data'!$P295),"",'commented data'!$P295)</f>
        <v>1</v>
      </c>
      <c r="K341" s="328">
        <f>IF(ISERROR('commented data'!$Q295),"",'commented data'!$Q295)</f>
        <v>1</v>
      </c>
      <c r="L341" s="328">
        <f>IF(ISERROR('commented data'!$R295),"",'commented data'!$R295)</f>
        <v>1</v>
      </c>
      <c r="M341" s="328">
        <f>IF(ISERROR('commented data'!$S295),"",'commented data'!$S295)</f>
        <v>1</v>
      </c>
      <c r="N341" s="366">
        <f t="shared" si="94"/>
        <v>1</v>
      </c>
      <c r="O341" s="367" t="b">
        <f t="shared" si="95"/>
        <v>1</v>
      </c>
      <c r="P341" s="365">
        <f>IF(ISERROR('commented data'!$J295),"",'commented data'!$J295)</f>
        <v>114.04460144042969</v>
      </c>
      <c r="Q341" s="368">
        <f t="shared" si="91"/>
        <v>114.04460144042969</v>
      </c>
      <c r="R341" s="368" t="str">
        <f t="shared" si="96"/>
        <v/>
      </c>
      <c r="S341" s="369">
        <f t="shared" si="97"/>
        <v>114.04460144042969</v>
      </c>
      <c r="T341" s="365">
        <f>IF(ISERROR('commented data'!$M295),"",'commented data'!$M295)</f>
        <v>83571.8515625</v>
      </c>
      <c r="U341" s="370">
        <f t="shared" si="98"/>
        <v>83571.8515625</v>
      </c>
      <c r="V341" s="371">
        <f t="shared" si="99"/>
        <v>83571.8515625</v>
      </c>
      <c r="W341" s="383">
        <f t="shared" si="100"/>
        <v>72707.510859375005</v>
      </c>
      <c r="X341" s="365">
        <f>IF(ISERROR('commented data'!$T295),"",'commented data'!$T295)</f>
        <v>98.983566284179688</v>
      </c>
      <c r="Y341" s="384">
        <f t="shared" si="101"/>
        <v>98.983566284179688</v>
      </c>
      <c r="Z341" s="365">
        <f>IF(ISERROR('commented data'!$U295),"",'commented data'!$U295)</f>
        <v>1012.8469848632812</v>
      </c>
      <c r="AA341" s="385">
        <f t="shared" si="102"/>
        <v>1022.975454711914</v>
      </c>
      <c r="AC341" s="427">
        <f t="shared" si="104"/>
        <v>6.2062082350788739</v>
      </c>
      <c r="AD341" s="428">
        <f t="shared" si="103"/>
        <v>0.37566770808379685</v>
      </c>
      <c r="AE341" s="429">
        <f t="shared" si="105"/>
        <v>9.2810322919162047</v>
      </c>
      <c r="AF341" s="430">
        <f t="shared" si="106"/>
        <v>0.96109771370304597</v>
      </c>
    </row>
    <row r="342" spans="1:32" s="5" customFormat="1" x14ac:dyDescent="0.2">
      <c r="A342" s="363">
        <f>'commented data'!$A296</f>
        <v>41193.208333333336</v>
      </c>
      <c r="B342" s="364">
        <f>IF(ISERROR('commented data'!$B296),"",'commented data'!$B296)</f>
        <v>898.051025390625</v>
      </c>
      <c r="C342" s="364">
        <f>IF(ISERROR('commented data'!$C296),"",'commented data'!$C296)</f>
        <v>489.86111450195312</v>
      </c>
      <c r="D342" s="364">
        <f>IF(ISERROR('commented data'!$D296),"",'commented data'!$D296)</f>
        <v>6215.5927734375</v>
      </c>
      <c r="E342" s="364">
        <f>IF(ISERROR('commented data'!$E296),"",'commented data'!$E296)</f>
        <v>9.9804134368896484</v>
      </c>
      <c r="F342" s="357">
        <f t="shared" si="92"/>
        <v>114.61641387939453</v>
      </c>
      <c r="G342" s="362">
        <f t="shared" si="93"/>
        <v>53779.7835835363</v>
      </c>
      <c r="H342" s="359">
        <f>IF(ISERROR('commented data'!$N296),"",'commented data'!$N296)</f>
        <v>16.236570407648106</v>
      </c>
      <c r="I342" s="359">
        <f>IFERROR('commented data'!O296,"")</f>
        <v>16.697637729339068</v>
      </c>
      <c r="J342" s="358">
        <f>IF(ISERROR('commented data'!$P296),"",'commented data'!$P296)</f>
        <v>1</v>
      </c>
      <c r="K342" s="328">
        <f>IF(ISERROR('commented data'!$Q296),"",'commented data'!$Q296)</f>
        <v>1</v>
      </c>
      <c r="L342" s="328">
        <f>IF(ISERROR('commented data'!$R296),"",'commented data'!$R296)</f>
        <v>1</v>
      </c>
      <c r="M342" s="328">
        <f>IF(ISERROR('commented data'!$S296),"",'commented data'!$S296)</f>
        <v>1</v>
      </c>
      <c r="N342" s="366">
        <f t="shared" si="94"/>
        <v>1</v>
      </c>
      <c r="O342" s="367" t="b">
        <f t="shared" si="95"/>
        <v>1</v>
      </c>
      <c r="P342" s="365">
        <f>IF(ISERROR('commented data'!$J296),"",'commented data'!$J296)</f>
        <v>113.48159790039062</v>
      </c>
      <c r="Q342" s="368">
        <f t="shared" si="91"/>
        <v>113.48159790039062</v>
      </c>
      <c r="R342" s="368" t="str">
        <f t="shared" si="96"/>
        <v/>
      </c>
      <c r="S342" s="369">
        <f t="shared" si="97"/>
        <v>113.48159790039062</v>
      </c>
      <c r="T342" s="365">
        <f>IF(ISERROR('commented data'!$M296),"",'commented data'!$M296)</f>
        <v>83456.3125</v>
      </c>
      <c r="U342" s="370">
        <f t="shared" si="98"/>
        <v>83456.3125</v>
      </c>
      <c r="V342" s="371">
        <f t="shared" si="99"/>
        <v>83456.3125</v>
      </c>
      <c r="W342" s="383">
        <f t="shared" si="100"/>
        <v>72606.991874999992</v>
      </c>
      <c r="X342" s="365">
        <f>IF(ISERROR('commented data'!$T296),"",'commented data'!$T296)</f>
        <v>99.163856506347656</v>
      </c>
      <c r="Y342" s="384">
        <f t="shared" si="101"/>
        <v>99.163856506347656</v>
      </c>
      <c r="Z342" s="365">
        <f>IF(ISERROR('commented data'!$U296),"",'commented data'!$U296)</f>
        <v>1012.8469848632812</v>
      </c>
      <c r="AA342" s="385">
        <f t="shared" si="102"/>
        <v>1022.975454711914</v>
      </c>
      <c r="AC342" s="427">
        <f t="shared" si="104"/>
        <v>6.1640459335548634</v>
      </c>
      <c r="AD342" s="428">
        <f t="shared" si="103"/>
        <v>0.37963965165028563</v>
      </c>
      <c r="AE342" s="429">
        <f t="shared" si="105"/>
        <v>9.2770603483497158</v>
      </c>
      <c r="AF342" s="430">
        <f t="shared" si="106"/>
        <v>0.96068639890953589</v>
      </c>
    </row>
    <row r="343" spans="1:32" s="5" customFormat="1" x14ac:dyDescent="0.2">
      <c r="A343" s="363">
        <f>'commented data'!$A297</f>
        <v>41193.25</v>
      </c>
      <c r="B343" s="364">
        <f>IF(ISERROR('commented data'!$B297),"",'commented data'!$B297)</f>
        <v>898.02569580078125</v>
      </c>
      <c r="C343" s="364">
        <f>IF(ISERROR('commented data'!$C297),"",'commented data'!$C297)</f>
        <v>489.83938598632812</v>
      </c>
      <c r="D343" s="364">
        <f>IF(ISERROR('commented data'!$D297),"",'commented data'!$D297)</f>
        <v>6219.0439453125</v>
      </c>
      <c r="E343" s="364">
        <f>IF(ISERROR('commented data'!$E297),"",'commented data'!$E297)</f>
        <v>9.9820070266723633</v>
      </c>
      <c r="F343" s="357">
        <f t="shared" si="92"/>
        <v>114.37043111035867</v>
      </c>
      <c r="G343" s="362">
        <f t="shared" si="93"/>
        <v>53753.147977138695</v>
      </c>
      <c r="H343" s="359">
        <f>IF(ISERROR('commented data'!$N297),"",'commented data'!$N297)</f>
        <v>16.555374457076979</v>
      </c>
      <c r="I343" s="359">
        <f>IFERROR('commented data'!O297,"")</f>
        <v>16.706908995944033</v>
      </c>
      <c r="J343" s="358">
        <f>IF(ISERROR('commented data'!$P297),"",'commented data'!$P297)</f>
        <v>1</v>
      </c>
      <c r="K343" s="328">
        <f>IF(ISERROR('commented data'!$Q297),"",'commented data'!$Q297)</f>
        <v>1</v>
      </c>
      <c r="L343" s="328">
        <f>IF(ISERROR('commented data'!$R297),"",'commented data'!$R297)</f>
        <v>0.72277778387069702</v>
      </c>
      <c r="M343" s="328">
        <f>IF(ISERROR('commented data'!$S297),"",'commented data'!$S297)</f>
        <v>1</v>
      </c>
      <c r="N343" s="366">
        <f t="shared" si="94"/>
        <v>1</v>
      </c>
      <c r="O343" s="367" t="b">
        <f t="shared" si="95"/>
        <v>1</v>
      </c>
      <c r="P343" s="365">
        <f>IF(ISERROR('commented data'!$J297),"",'commented data'!$J297)</f>
        <v>113.2380506043155</v>
      </c>
      <c r="Q343" s="368">
        <f t="shared" si="91"/>
        <v>113.2380506043155</v>
      </c>
      <c r="R343" s="368" t="str">
        <f t="shared" si="96"/>
        <v/>
      </c>
      <c r="S343" s="369">
        <f t="shared" si="97"/>
        <v>113.2380506043155</v>
      </c>
      <c r="T343" s="365">
        <f>IF(ISERROR('commented data'!$M297),"",'commented data'!$M297)</f>
        <v>83414.7890625</v>
      </c>
      <c r="U343" s="370">
        <f t="shared" si="98"/>
        <v>83414.7890625</v>
      </c>
      <c r="V343" s="371">
        <f t="shared" si="99"/>
        <v>83414.7890625</v>
      </c>
      <c r="W343" s="383">
        <f t="shared" si="100"/>
        <v>72570.866484375001</v>
      </c>
      <c r="X343" s="365">
        <f>IF(ISERROR('commented data'!$T297),"",'commented data'!$T297)</f>
        <v>99.16448974609375</v>
      </c>
      <c r="Y343" s="384">
        <f t="shared" si="101"/>
        <v>99.16448974609375</v>
      </c>
      <c r="Z343" s="365">
        <f>IF(ISERROR('commented data'!$U297),"",'commented data'!$U297)</f>
        <v>1012.8510131835937</v>
      </c>
      <c r="AA343" s="385">
        <f t="shared" si="102"/>
        <v>1022.9795233154297</v>
      </c>
      <c r="AC343" s="427">
        <f t="shared" si="104"/>
        <v>6.1477707076842556</v>
      </c>
      <c r="AD343" s="428">
        <f t="shared" si="103"/>
        <v>0.37134591691801017</v>
      </c>
      <c r="AE343" s="429">
        <f t="shared" si="105"/>
        <v>9.285354083081991</v>
      </c>
      <c r="AF343" s="430">
        <f t="shared" si="106"/>
        <v>0.96154525698033388</v>
      </c>
    </row>
    <row r="344" spans="1:32" s="5" customFormat="1" x14ac:dyDescent="0.2">
      <c r="A344" s="363">
        <f>'commented data'!$A298</f>
        <v>41193.291666666664</v>
      </c>
      <c r="B344" s="364">
        <f>IF(ISERROR('commented data'!$B298),"",'commented data'!$B298)</f>
        <v>897.9530029296875</v>
      </c>
      <c r="C344" s="364">
        <f>IF(ISERROR('commented data'!$C298),"",'commented data'!$C298)</f>
        <v>490.001708984375</v>
      </c>
      <c r="D344" s="364">
        <f>IF(ISERROR('commented data'!$D298),"",'commented data'!$D298)</f>
        <v>6225.80712890625</v>
      </c>
      <c r="E344" s="364">
        <f>IF(ISERROR('commented data'!$E298),"",'commented data'!$E298)</f>
        <v>9.9860725402832031</v>
      </c>
      <c r="F344" s="357">
        <f t="shared" si="92"/>
        <v>114.47582359313965</v>
      </c>
      <c r="G344" s="362">
        <f t="shared" si="93"/>
        <v>53765.334677910454</v>
      </c>
      <c r="H344" s="359">
        <f>IF(ISERROR('commented data'!$N298),"",'commented data'!$N298)</f>
        <v>16.580123020450628</v>
      </c>
      <c r="I344" s="359">
        <f>IFERROR('commented data'!O298,"")</f>
        <v>16.725077687758603</v>
      </c>
      <c r="J344" s="358">
        <f>IF(ISERROR('commented data'!$P298),"",'commented data'!$P298)</f>
        <v>1</v>
      </c>
      <c r="K344" s="328">
        <f>IF(ISERROR('commented data'!$Q298),"",'commented data'!$Q298)</f>
        <v>1</v>
      </c>
      <c r="L344" s="328">
        <f>IF(ISERROR('commented data'!$R298),"",'commented data'!$R298)</f>
        <v>1</v>
      </c>
      <c r="M344" s="328">
        <f>IF(ISERROR('commented data'!$S298),"",'commented data'!$S298)</f>
        <v>1</v>
      </c>
      <c r="N344" s="366">
        <f t="shared" si="94"/>
        <v>1</v>
      </c>
      <c r="O344" s="367" t="b">
        <f t="shared" si="95"/>
        <v>1</v>
      </c>
      <c r="P344" s="365">
        <f>IF(ISERROR('commented data'!$J298),"",'commented data'!$J298)</f>
        <v>113.34239959716797</v>
      </c>
      <c r="Q344" s="368">
        <f t="shared" si="91"/>
        <v>113.34239959716797</v>
      </c>
      <c r="R344" s="368" t="str">
        <f t="shared" si="96"/>
        <v/>
      </c>
      <c r="S344" s="369">
        <f t="shared" si="97"/>
        <v>113.34239959716797</v>
      </c>
      <c r="T344" s="365">
        <f>IF(ISERROR('commented data'!$M298),"",'commented data'!$M298)</f>
        <v>83452.53125</v>
      </c>
      <c r="U344" s="370">
        <f t="shared" si="98"/>
        <v>83452.53125</v>
      </c>
      <c r="V344" s="371">
        <f t="shared" si="99"/>
        <v>83452.53125</v>
      </c>
      <c r="W344" s="383">
        <f t="shared" si="100"/>
        <v>72603.702187500006</v>
      </c>
      <c r="X344" s="365">
        <f>IF(ISERROR('commented data'!$T298),"",'commented data'!$T298)</f>
        <v>99.248138427734375</v>
      </c>
      <c r="Y344" s="384">
        <f t="shared" si="101"/>
        <v>99.248138427734375</v>
      </c>
      <c r="Z344" s="365">
        <f>IF(ISERROR('commented data'!$U298),"",'commented data'!$U298)</f>
        <v>1012.8499755859375</v>
      </c>
      <c r="AA344" s="385">
        <f t="shared" si="102"/>
        <v>1022.9784753417969</v>
      </c>
      <c r="AC344" s="427">
        <f t="shared" si="104"/>
        <v>6.1548309680145907</v>
      </c>
      <c r="AD344" s="428">
        <f t="shared" si="103"/>
        <v>0.37121744877423168</v>
      </c>
      <c r="AE344" s="429">
        <f t="shared" si="105"/>
        <v>9.285482551225769</v>
      </c>
      <c r="AF344" s="430">
        <f t="shared" si="106"/>
        <v>0.96155856050470334</v>
      </c>
    </row>
    <row r="345" spans="1:32" s="5" customFormat="1" x14ac:dyDescent="0.2">
      <c r="A345" s="363">
        <f>'commented data'!$A299</f>
        <v>41193.333333333336</v>
      </c>
      <c r="B345" s="364">
        <f>IF(ISERROR('commented data'!$B299),"",'commented data'!$B299)</f>
        <v>898.05889892578125</v>
      </c>
      <c r="C345" s="364">
        <f>IF(ISERROR('commented data'!$C299),"",'commented data'!$C299)</f>
        <v>490.02410888671875</v>
      </c>
      <c r="D345" s="364">
        <f>IF(ISERROR('commented data'!$D299),"",'commented data'!$D299)</f>
        <v>6229.56005859375</v>
      </c>
      <c r="E345" s="364">
        <f>IF(ISERROR('commented data'!$E299),"",'commented data'!$E299)</f>
        <v>9.9902801513671875</v>
      </c>
      <c r="F345" s="357">
        <f t="shared" si="92"/>
        <v>114.00869705200195</v>
      </c>
      <c r="G345" s="362">
        <f t="shared" si="93"/>
        <v>53761.499802626167</v>
      </c>
      <c r="H345" s="359">
        <f>IF(ISERROR('commented data'!$N299),"",'commented data'!$N299)</f>
        <v>16.360185459459316</v>
      </c>
      <c r="I345" s="359">
        <f>IFERROR('commented data'!O299,"")</f>
        <v>16.735159599915615</v>
      </c>
      <c r="J345" s="358">
        <f>IF(ISERROR('commented data'!$P299),"",'commented data'!$P299)</f>
        <v>1</v>
      </c>
      <c r="K345" s="328">
        <f>IF(ISERROR('commented data'!$Q299),"",'commented data'!$Q299)</f>
        <v>1</v>
      </c>
      <c r="L345" s="328">
        <f>IF(ISERROR('commented data'!$R299),"",'commented data'!$R299)</f>
        <v>1</v>
      </c>
      <c r="M345" s="328">
        <f>IF(ISERROR('commented data'!$S299),"",'commented data'!$S299)</f>
        <v>1</v>
      </c>
      <c r="N345" s="366">
        <f t="shared" si="94"/>
        <v>1</v>
      </c>
      <c r="O345" s="367" t="b">
        <f t="shared" si="95"/>
        <v>1</v>
      </c>
      <c r="P345" s="365">
        <f>IF(ISERROR('commented data'!$J299),"",'commented data'!$J299)</f>
        <v>112.87989807128906</v>
      </c>
      <c r="Q345" s="368">
        <f t="shared" si="91"/>
        <v>112.87989807128906</v>
      </c>
      <c r="R345" s="368" t="str">
        <f t="shared" si="96"/>
        <v/>
      </c>
      <c r="S345" s="369">
        <f t="shared" si="97"/>
        <v>112.87989807128906</v>
      </c>
      <c r="T345" s="365">
        <f>IF(ISERROR('commented data'!$M299),"",'commented data'!$M299)</f>
        <v>83443.390625</v>
      </c>
      <c r="U345" s="370">
        <f t="shared" si="98"/>
        <v>83443.390625</v>
      </c>
      <c r="V345" s="371">
        <f t="shared" si="99"/>
        <v>83443.390625</v>
      </c>
      <c r="W345" s="383">
        <f t="shared" si="100"/>
        <v>72595.749843750003</v>
      </c>
      <c r="X345" s="365">
        <f>IF(ISERROR('commented data'!$T299),"",'commented data'!$T299)</f>
        <v>99.233551025390625</v>
      </c>
      <c r="Y345" s="384">
        <f t="shared" si="101"/>
        <v>99.233551025390625</v>
      </c>
      <c r="Z345" s="365">
        <f>IF(ISERROR('commented data'!$U299),"",'commented data'!$U299)</f>
        <v>1012.8489990234375</v>
      </c>
      <c r="AA345" s="385">
        <f t="shared" si="102"/>
        <v>1022.9774890136719</v>
      </c>
      <c r="AC345" s="427">
        <f t="shared" si="104"/>
        <v>6.1292785440588693</v>
      </c>
      <c r="AD345" s="428">
        <f t="shared" si="103"/>
        <v>0.37464603070957081</v>
      </c>
      <c r="AE345" s="429">
        <f t="shared" si="105"/>
        <v>9.2820539692904305</v>
      </c>
      <c r="AF345" s="430">
        <f t="shared" si="106"/>
        <v>0.96120351354918654</v>
      </c>
    </row>
    <row r="346" spans="1:32" s="5" customFormat="1" x14ac:dyDescent="0.2">
      <c r="A346" s="363">
        <f>'commented data'!$A300</f>
        <v>41193.375</v>
      </c>
      <c r="B346" s="364">
        <f>IF(ISERROR('commented data'!$B300),"",'commented data'!$B300)</f>
        <v>898.02667236328125</v>
      </c>
      <c r="C346" s="364">
        <f>IF(ISERROR('commented data'!$C300),"",'commented data'!$C300)</f>
        <v>489.8450927734375</v>
      </c>
      <c r="D346" s="364">
        <f>IF(ISERROR('commented data'!$D300),"",'commented data'!$D300)</f>
        <v>6225.02392578125</v>
      </c>
      <c r="E346" s="364">
        <f>IF(ISERROR('commented data'!$E300),"",'commented data'!$E300)</f>
        <v>9.9879493713378906</v>
      </c>
      <c r="F346" s="357">
        <f t="shared" si="92"/>
        <v>114.10363883972168</v>
      </c>
      <c r="G346" s="362">
        <f t="shared" si="93"/>
        <v>53706.28020478753</v>
      </c>
      <c r="H346" s="359">
        <f>IF(ISERROR('commented data'!$N300),"",'commented data'!$N300)</f>
        <v>16.433308802232641</v>
      </c>
      <c r="I346" s="359">
        <f>IFERROR('commented data'!O300,"")</f>
        <v>16.722973682151025</v>
      </c>
      <c r="J346" s="358">
        <f>IF(ISERROR('commented data'!$P300),"",'commented data'!$P300)</f>
        <v>1</v>
      </c>
      <c r="K346" s="328">
        <f>IF(ISERROR('commented data'!$Q300),"",'commented data'!$Q300)</f>
        <v>1</v>
      </c>
      <c r="L346" s="328">
        <f>IF(ISERROR('commented data'!$R300),"",'commented data'!$R300)</f>
        <v>1</v>
      </c>
      <c r="M346" s="328">
        <f>IF(ISERROR('commented data'!$S300),"",'commented data'!$S300)</f>
        <v>1</v>
      </c>
      <c r="N346" s="366">
        <f t="shared" si="94"/>
        <v>1</v>
      </c>
      <c r="O346" s="367" t="b">
        <f t="shared" si="95"/>
        <v>1</v>
      </c>
      <c r="P346" s="365">
        <f>IF(ISERROR('commented data'!$J300),"",'commented data'!$J300)</f>
        <v>112.97389984130859</v>
      </c>
      <c r="Q346" s="368">
        <f t="shared" si="91"/>
        <v>112.97389984130859</v>
      </c>
      <c r="R346" s="368" t="str">
        <f t="shared" si="96"/>
        <v/>
      </c>
      <c r="S346" s="369">
        <f t="shared" si="97"/>
        <v>112.97389984130859</v>
      </c>
      <c r="T346" s="365">
        <f>IF(ISERROR('commented data'!$M300),"",'commented data'!$M300)</f>
        <v>83372.2109375</v>
      </c>
      <c r="U346" s="370">
        <f t="shared" si="98"/>
        <v>83372.2109375</v>
      </c>
      <c r="V346" s="371">
        <f t="shared" si="99"/>
        <v>83372.2109375</v>
      </c>
      <c r="W346" s="383">
        <f t="shared" si="100"/>
        <v>72533.823515625001</v>
      </c>
      <c r="X346" s="365">
        <f>IF(ISERROR('commented data'!$T300),"",'commented data'!$T300)</f>
        <v>99.298446655273438</v>
      </c>
      <c r="Y346" s="384">
        <f t="shared" si="101"/>
        <v>99.298446655273438</v>
      </c>
      <c r="Z346" s="365">
        <f>IF(ISERROR('commented data'!$U300),"",'commented data'!$U300)</f>
        <v>1012.8489990234375</v>
      </c>
      <c r="AA346" s="385">
        <f t="shared" si="102"/>
        <v>1022.9774890136719</v>
      </c>
      <c r="AC346" s="427">
        <f t="shared" si="104"/>
        <v>6.12808199991197</v>
      </c>
      <c r="AD346" s="428">
        <f t="shared" si="103"/>
        <v>0.37290615503308772</v>
      </c>
      <c r="AE346" s="429">
        <f t="shared" si="105"/>
        <v>9.2837938449669135</v>
      </c>
      <c r="AF346" s="430">
        <f t="shared" si="106"/>
        <v>0.96138368645260941</v>
      </c>
    </row>
    <row r="347" spans="1:32" s="5" customFormat="1" x14ac:dyDescent="0.2">
      <c r="A347" s="363">
        <f>'commented data'!$A301</f>
        <v>41193.416666666664</v>
      </c>
      <c r="B347" s="364">
        <f>IF(ISERROR('commented data'!$B301),"",'commented data'!$B301)</f>
        <v>898.0418701171875</v>
      </c>
      <c r="C347" s="364">
        <f>IF(ISERROR('commented data'!$C301),"",'commented data'!$C301)</f>
        <v>486.21798706054687</v>
      </c>
      <c r="D347" s="364">
        <f>IF(ISERROR('commented data'!$D301),"",'commented data'!$D301)</f>
        <v>6160.7919921875</v>
      </c>
      <c r="E347" s="364">
        <f>IF(ISERROR('commented data'!$E301),"",'commented data'!$E301)</f>
        <v>9.9643306732177734</v>
      </c>
      <c r="F347" s="357">
        <f t="shared" si="92"/>
        <v>112.01051185607911</v>
      </c>
      <c r="G347" s="362">
        <f t="shared" si="93"/>
        <v>53304.964816777261</v>
      </c>
      <c r="H347" s="359">
        <f>IF(ISERROR('commented data'!$N301),"",'commented data'!$N301)</f>
        <v>16.322918604371807</v>
      </c>
      <c r="I347" s="359">
        <f>IFERROR('commented data'!O301,"")</f>
        <v>16.550420299569904</v>
      </c>
      <c r="J347" s="358">
        <f>IF(ISERROR('commented data'!$P301),"",'commented data'!$P301)</f>
        <v>1</v>
      </c>
      <c r="K347" s="328">
        <f>IF(ISERROR('commented data'!$Q301),"",'commented data'!$Q301)</f>
        <v>1</v>
      </c>
      <c r="L347" s="328">
        <f>IF(ISERROR('commented data'!$R301),"",'commented data'!$R301)</f>
        <v>1</v>
      </c>
      <c r="M347" s="328">
        <f>IF(ISERROR('commented data'!$S301),"",'commented data'!$S301)</f>
        <v>1</v>
      </c>
      <c r="N347" s="366">
        <f t="shared" si="94"/>
        <v>1</v>
      </c>
      <c r="O347" s="367" t="b">
        <f t="shared" si="95"/>
        <v>1</v>
      </c>
      <c r="P347" s="365">
        <f>IF(ISERROR('commented data'!$J301),"",'commented data'!$J301)</f>
        <v>110.90149688720703</v>
      </c>
      <c r="Q347" s="368">
        <f t="shared" si="91"/>
        <v>110.90149688720703</v>
      </c>
      <c r="R347" s="368" t="str">
        <f t="shared" si="96"/>
        <v/>
      </c>
      <c r="S347" s="369">
        <f t="shared" si="97"/>
        <v>110.90149688720703</v>
      </c>
      <c r="T347" s="365">
        <f>IF(ISERROR('commented data'!$M301),"",'commented data'!$M301)</f>
        <v>82814.5703125</v>
      </c>
      <c r="U347" s="370">
        <f t="shared" si="98"/>
        <v>82814.5703125</v>
      </c>
      <c r="V347" s="371">
        <f t="shared" si="99"/>
        <v>82814.5703125</v>
      </c>
      <c r="W347" s="383">
        <f t="shared" si="100"/>
        <v>72048.676171875006</v>
      </c>
      <c r="X347" s="365">
        <f>IF(ISERROR('commented data'!$T301),"",'commented data'!$T301)</f>
        <v>99.595169067382812</v>
      </c>
      <c r="Y347" s="384">
        <f t="shared" si="101"/>
        <v>99.595169067382812</v>
      </c>
      <c r="Z347" s="365">
        <f>IF(ISERROR('commented data'!$U301),"",'commented data'!$U301)</f>
        <v>1012.8560180664062</v>
      </c>
      <c r="AA347" s="385">
        <f t="shared" si="102"/>
        <v>1022.9845782470703</v>
      </c>
      <c r="AC347" s="427">
        <f t="shared" si="104"/>
        <v>5.9707163935975087</v>
      </c>
      <c r="AD347" s="428">
        <f t="shared" si="103"/>
        <v>0.36578730423849304</v>
      </c>
      <c r="AE347" s="429">
        <f t="shared" si="105"/>
        <v>9.2909126957615076</v>
      </c>
      <c r="AF347" s="430">
        <f t="shared" si="106"/>
        <v>0.96212087936474233</v>
      </c>
    </row>
    <row r="348" spans="1:32" s="5" customFormat="1" x14ac:dyDescent="0.2">
      <c r="A348" s="363">
        <f>'commented data'!$A302</f>
        <v>41193.458333333336</v>
      </c>
      <c r="B348" s="364">
        <f>IF(ISERROR('commented data'!$B302),"",'commented data'!$B302)</f>
        <v>898.0059814453125</v>
      </c>
      <c r="C348" s="364">
        <f>IF(ISERROR('commented data'!$C302),"",'commented data'!$C302)</f>
        <v>487.91360473632812</v>
      </c>
      <c r="D348" s="364">
        <f>IF(ISERROR('commented data'!$D302),"",'commented data'!$D302)</f>
        <v>6186.39111328125</v>
      </c>
      <c r="E348" s="364">
        <f>IF(ISERROR('commented data'!$E302),"",'commented data'!$E302)</f>
        <v>9.9716224670410156</v>
      </c>
      <c r="F348" s="357">
        <f t="shared" si="92"/>
        <v>112.75418014526367</v>
      </c>
      <c r="G348" s="362">
        <f t="shared" si="93"/>
        <v>53509.594270887108</v>
      </c>
      <c r="H348" s="359">
        <f>IF(ISERROR('commented data'!$N302),"",'commented data'!$N302)</f>
        <v>16.237825503775021</v>
      </c>
      <c r="I348" s="359">
        <f>IFERROR('commented data'!O302,"")</f>
        <v>16.619190063901897</v>
      </c>
      <c r="J348" s="358">
        <f>IF(ISERROR('commented data'!$P302),"",'commented data'!$P302)</f>
        <v>1</v>
      </c>
      <c r="K348" s="328">
        <f>IF(ISERROR('commented data'!$Q302),"",'commented data'!$Q302)</f>
        <v>1</v>
      </c>
      <c r="L348" s="328">
        <f>IF(ISERROR('commented data'!$R302),"",'commented data'!$R302)</f>
        <v>1</v>
      </c>
      <c r="M348" s="328">
        <f>IF(ISERROR('commented data'!$S302),"",'commented data'!$S302)</f>
        <v>1</v>
      </c>
      <c r="N348" s="366">
        <f t="shared" si="94"/>
        <v>1</v>
      </c>
      <c r="O348" s="367" t="b">
        <f t="shared" si="95"/>
        <v>1</v>
      </c>
      <c r="P348" s="365">
        <f>IF(ISERROR('commented data'!$J302),"",'commented data'!$J302)</f>
        <v>111.63780212402344</v>
      </c>
      <c r="Q348" s="368">
        <f t="shared" si="91"/>
        <v>111.63780212402344</v>
      </c>
      <c r="R348" s="368" t="str">
        <f t="shared" si="96"/>
        <v/>
      </c>
      <c r="S348" s="369">
        <f t="shared" si="97"/>
        <v>111.63780212402344</v>
      </c>
      <c r="T348" s="365">
        <f>IF(ISERROR('commented data'!$M302),"",'commented data'!$M302)</f>
        <v>83084.7265625</v>
      </c>
      <c r="U348" s="370">
        <f t="shared" si="98"/>
        <v>83084.7265625</v>
      </c>
      <c r="V348" s="371">
        <f t="shared" si="99"/>
        <v>83084.7265625</v>
      </c>
      <c r="W348" s="383">
        <f t="shared" si="100"/>
        <v>72283.712109375003</v>
      </c>
      <c r="X348" s="365">
        <f>IF(ISERROR('commented data'!$T302),"",'commented data'!$T302)</f>
        <v>99.380302429199219</v>
      </c>
      <c r="Y348" s="384">
        <f t="shared" si="101"/>
        <v>99.380302429199219</v>
      </c>
      <c r="Z348" s="365">
        <f>IF(ISERROR('commented data'!$U302),"",'commented data'!$U302)</f>
        <v>1012.85400390625</v>
      </c>
      <c r="AA348" s="385">
        <f t="shared" si="102"/>
        <v>1022.9825439453125</v>
      </c>
      <c r="AC348" s="427">
        <f t="shared" si="104"/>
        <v>6.033430431919574</v>
      </c>
      <c r="AD348" s="428">
        <f t="shared" si="103"/>
        <v>0.37156640404325708</v>
      </c>
      <c r="AE348" s="429">
        <f t="shared" si="105"/>
        <v>9.2851335959567436</v>
      </c>
      <c r="AF348" s="430">
        <f t="shared" si="106"/>
        <v>0.9615224244262266</v>
      </c>
    </row>
    <row r="349" spans="1:32" s="5" customFormat="1" x14ac:dyDescent="0.2">
      <c r="A349" s="363">
        <f>'commented data'!$A303</f>
        <v>41193.5</v>
      </c>
      <c r="B349" s="364">
        <f>IF(ISERROR('commented data'!$B303),"",'commented data'!$B303)</f>
        <v>897.8385009765625</v>
      </c>
      <c r="C349" s="364">
        <f>IF(ISERROR('commented data'!$C303),"",'commented data'!$C303)</f>
        <v>477.73199462890625</v>
      </c>
      <c r="D349" s="364">
        <f>IF(ISERROR('commented data'!$D303),"",'commented data'!$D303)</f>
        <v>6100.00390625</v>
      </c>
      <c r="E349" s="364">
        <f>IF(ISERROR('commented data'!$E303),"",'commented data'!$E303)</f>
        <v>10.027810096740723</v>
      </c>
      <c r="F349" s="357">
        <f t="shared" si="92"/>
        <v>110.80709907531738</v>
      </c>
      <c r="G349" s="362">
        <f t="shared" si="93"/>
        <v>52627.301236341002</v>
      </c>
      <c r="H349" s="359">
        <f>IF(ISERROR('commented data'!$N303),"",'commented data'!$N303)</f>
        <v>16.360615331004521</v>
      </c>
      <c r="I349" s="359">
        <f>IFERROR('commented data'!O303,"")</f>
        <v>16.387118507730836</v>
      </c>
      <c r="J349" s="358">
        <f>IF(ISERROR('commented data'!$P303),"",'commented data'!$P303)</f>
        <v>1</v>
      </c>
      <c r="K349" s="328">
        <f>IF(ISERROR('commented data'!$Q303),"",'commented data'!$Q303)</f>
        <v>1</v>
      </c>
      <c r="L349" s="328">
        <f>IF(ISERROR('commented data'!$R303),"",'commented data'!$R303)</f>
        <v>1</v>
      </c>
      <c r="M349" s="328">
        <f>IF(ISERROR('commented data'!$S303),"",'commented data'!$S303)</f>
        <v>1</v>
      </c>
      <c r="N349" s="366">
        <f t="shared" si="94"/>
        <v>1</v>
      </c>
      <c r="O349" s="367" t="b">
        <f t="shared" si="95"/>
        <v>1</v>
      </c>
      <c r="P349" s="365">
        <f>IF(ISERROR('commented data'!$J303),"",'commented data'!$J303)</f>
        <v>109.70999908447266</v>
      </c>
      <c r="Q349" s="368">
        <f t="shared" si="91"/>
        <v>109.70999908447266</v>
      </c>
      <c r="R349" s="368" t="str">
        <f t="shared" si="96"/>
        <v/>
      </c>
      <c r="S349" s="369">
        <f t="shared" si="97"/>
        <v>109.70999908447266</v>
      </c>
      <c r="T349" s="365">
        <f>IF(ISERROR('commented data'!$M303),"",'commented data'!$M303)</f>
        <v>82017.2578125</v>
      </c>
      <c r="U349" s="370">
        <f t="shared" si="98"/>
        <v>82017.2578125</v>
      </c>
      <c r="V349" s="371">
        <f t="shared" si="99"/>
        <v>82017.2578125</v>
      </c>
      <c r="W349" s="383">
        <f t="shared" si="100"/>
        <v>71355.014296875001</v>
      </c>
      <c r="X349" s="365">
        <f>IF(ISERROR('commented data'!$T303),"",'commented data'!$T303)</f>
        <v>100.75630187988281</v>
      </c>
      <c r="Y349" s="384">
        <f t="shared" si="101"/>
        <v>100.75630187988281</v>
      </c>
      <c r="Z349" s="365">
        <f>IF(ISERROR('commented data'!$U303),"",'commented data'!$U303)</f>
        <v>1012.8460083007812</v>
      </c>
      <c r="AA349" s="385">
        <f t="shared" si="102"/>
        <v>1022.974468383789</v>
      </c>
      <c r="AC349" s="427">
        <f t="shared" si="104"/>
        <v>5.83147858216181</v>
      </c>
      <c r="AD349" s="428">
        <f t="shared" si="103"/>
        <v>0.35643393993322159</v>
      </c>
      <c r="AE349" s="429">
        <f t="shared" si="105"/>
        <v>9.3002660600667788</v>
      </c>
      <c r="AF349" s="430">
        <f t="shared" si="106"/>
        <v>0.96308946742332036</v>
      </c>
    </row>
    <row r="350" spans="1:32" s="5" customFormat="1" x14ac:dyDescent="0.2">
      <c r="A350" s="363">
        <f>'commented data'!$A304</f>
        <v>41193.541666666664</v>
      </c>
      <c r="B350" s="364">
        <f>IF(ISERROR('commented data'!$B304),"",'commented data'!$B304)</f>
        <v>898.048583984375</v>
      </c>
      <c r="C350" s="364">
        <f>IF(ISERROR('commented data'!$C304),"",'commented data'!$C304)</f>
        <v>473.91848754882812</v>
      </c>
      <c r="D350" s="364">
        <f>IF(ISERROR('commented data'!$D304),"",'commented data'!$D304)</f>
        <v>6071.35400390625</v>
      </c>
      <c r="E350" s="364">
        <f>IF(ISERROR('commented data'!$E304),"",'commented data'!$E304)</f>
        <v>10.036499977111816</v>
      </c>
      <c r="F350" s="357">
        <f t="shared" si="92"/>
        <v>109.53409622192383</v>
      </c>
      <c r="G350" s="362">
        <f t="shared" si="93"/>
        <v>52170.447714329217</v>
      </c>
      <c r="H350" s="359">
        <f>IF(ISERROR('commented data'!$N304),"",'commented data'!$N304)</f>
        <v>15.623037619786338</v>
      </c>
      <c r="I350" s="359">
        <f>IFERROR('commented data'!O304,"")</f>
        <v>16.310153090633165</v>
      </c>
      <c r="J350" s="358">
        <f>IF(ISERROR('commented data'!$P304),"",'commented data'!$P304)</f>
        <v>1</v>
      </c>
      <c r="K350" s="328">
        <f>IF(ISERROR('commented data'!$Q304),"",'commented data'!$Q304)</f>
        <v>1</v>
      </c>
      <c r="L350" s="328">
        <f>IF(ISERROR('commented data'!$R304),"",'commented data'!$R304)</f>
        <v>1</v>
      </c>
      <c r="M350" s="328">
        <f>IF(ISERROR('commented data'!$S304),"",'commented data'!$S304)</f>
        <v>1</v>
      </c>
      <c r="N350" s="366">
        <f t="shared" si="94"/>
        <v>1</v>
      </c>
      <c r="O350" s="367" t="b">
        <f t="shared" si="95"/>
        <v>1</v>
      </c>
      <c r="P350" s="365">
        <f>IF(ISERROR('commented data'!$J304),"",'commented data'!$J304)</f>
        <v>108.44960021972656</v>
      </c>
      <c r="Q350" s="368">
        <f t="shared" si="91"/>
        <v>108.44960021972656</v>
      </c>
      <c r="R350" s="368" t="str">
        <f t="shared" si="96"/>
        <v/>
      </c>
      <c r="S350" s="369">
        <f t="shared" si="97"/>
        <v>108.44960021972656</v>
      </c>
      <c r="T350" s="365">
        <f>IF(ISERROR('commented data'!$M304),"",'commented data'!$M304)</f>
        <v>81503.421875</v>
      </c>
      <c r="U350" s="370">
        <f t="shared" si="98"/>
        <v>81503.421875</v>
      </c>
      <c r="V350" s="371">
        <f t="shared" si="99"/>
        <v>81503.421875</v>
      </c>
      <c r="W350" s="383">
        <f t="shared" si="100"/>
        <v>70907.977031250004</v>
      </c>
      <c r="X350" s="365">
        <f>IF(ISERROR('commented data'!$T304),"",'commented data'!$T304)</f>
        <v>101.66940307617187</v>
      </c>
      <c r="Y350" s="384">
        <f t="shared" si="101"/>
        <v>101.66940307617187</v>
      </c>
      <c r="Z350" s="365">
        <f>IF(ISERROR('commented data'!$U304),"",'commented data'!$U304)</f>
        <v>1012.8510131835937</v>
      </c>
      <c r="AA350" s="385">
        <f t="shared" si="102"/>
        <v>1022.9795233154297</v>
      </c>
      <c r="AC350" s="427">
        <f t="shared" si="104"/>
        <v>5.7144428398821825</v>
      </c>
      <c r="AD350" s="428">
        <f t="shared" si="103"/>
        <v>0.36577027969547538</v>
      </c>
      <c r="AE350" s="429">
        <f t="shared" si="105"/>
        <v>9.2909297203045256</v>
      </c>
      <c r="AF350" s="430">
        <f t="shared" si="106"/>
        <v>0.96212264234205525</v>
      </c>
    </row>
    <row r="351" spans="1:32" s="5" customFormat="1" x14ac:dyDescent="0.2">
      <c r="A351" s="363">
        <f>'commented data'!$A305</f>
        <v>41193.583333333336</v>
      </c>
      <c r="B351" s="364">
        <f>IF(ISERROR('commented data'!$B305),"",'commented data'!$B305)</f>
        <v>898.00958251953125</v>
      </c>
      <c r="C351" s="364">
        <f>IF(ISERROR('commented data'!$C305),"",'commented data'!$C305)</f>
        <v>468.53988647460937</v>
      </c>
      <c r="D351" s="364">
        <f>IF(ISERROR('commented data'!$D305),"",'commented data'!$D305)</f>
        <v>6011.98779296875</v>
      </c>
      <c r="E351" s="364">
        <f>IF(ISERROR('commented data'!$E305),"",'commented data'!$E305)</f>
        <v>10.04835033416748</v>
      </c>
      <c r="F351" s="357">
        <f t="shared" si="92"/>
        <v>108.09938949584961</v>
      </c>
      <c r="G351" s="362">
        <f t="shared" si="93"/>
        <v>51683.017410801105</v>
      </c>
      <c r="H351" s="359">
        <f>IF(ISERROR('commented data'!$N305),"",'commented data'!$N305)</f>
        <v>16.140361997458022</v>
      </c>
      <c r="I351" s="359">
        <f>IFERROR('commented data'!O305,"")</f>
        <v>16.150671039647758</v>
      </c>
      <c r="J351" s="358">
        <f>IF(ISERROR('commented data'!$P305),"",'commented data'!$P305)</f>
        <v>1</v>
      </c>
      <c r="K351" s="328">
        <f>IF(ISERROR('commented data'!$Q305),"",'commented data'!$Q305)</f>
        <v>1</v>
      </c>
      <c r="L351" s="328">
        <f>IF(ISERROR('commented data'!$R305),"",'commented data'!$R305)</f>
        <v>1</v>
      </c>
      <c r="M351" s="328">
        <f>IF(ISERROR('commented data'!$S305),"",'commented data'!$S305)</f>
        <v>1</v>
      </c>
      <c r="N351" s="366">
        <f t="shared" si="94"/>
        <v>1</v>
      </c>
      <c r="O351" s="367" t="b">
        <f t="shared" si="95"/>
        <v>1</v>
      </c>
      <c r="P351" s="365">
        <f>IF(ISERROR('commented data'!$J305),"",'commented data'!$J305)</f>
        <v>107.02909851074219</v>
      </c>
      <c r="Q351" s="368">
        <f t="shared" si="91"/>
        <v>107.02909851074219</v>
      </c>
      <c r="R351" s="368" t="str">
        <f t="shared" si="96"/>
        <v/>
      </c>
      <c r="S351" s="369">
        <f t="shared" si="97"/>
        <v>107.02909851074219</v>
      </c>
      <c r="T351" s="365">
        <f>IF(ISERROR('commented data'!$M305),"",'commented data'!$M305)</f>
        <v>80900.65625</v>
      </c>
      <c r="U351" s="370">
        <f t="shared" si="98"/>
        <v>80900.65625</v>
      </c>
      <c r="V351" s="371">
        <f t="shared" si="99"/>
        <v>80900.65625</v>
      </c>
      <c r="W351" s="383">
        <f t="shared" si="100"/>
        <v>70383.570937500001</v>
      </c>
      <c r="X351" s="365">
        <f>IF(ISERROR('commented data'!$T305),"",'commented data'!$T305)</f>
        <v>102.40769958496094</v>
      </c>
      <c r="Y351" s="384">
        <f t="shared" si="101"/>
        <v>102.40769958496094</v>
      </c>
      <c r="Z351" s="365">
        <f>IF(ISERROR('commented data'!$U305),"",'commented data'!$U305)</f>
        <v>1012.85498046875</v>
      </c>
      <c r="AA351" s="385">
        <f t="shared" si="102"/>
        <v>1022.9835302734375</v>
      </c>
      <c r="AC351" s="427">
        <f t="shared" si="104"/>
        <v>5.5869026294109654</v>
      </c>
      <c r="AD351" s="428">
        <f t="shared" si="103"/>
        <v>0.34614481572909317</v>
      </c>
      <c r="AE351" s="429">
        <f t="shared" si="105"/>
        <v>9.3105551842709069</v>
      </c>
      <c r="AF351" s="430">
        <f t="shared" si="106"/>
        <v>0.96415495814003815</v>
      </c>
    </row>
    <row r="352" spans="1:32" s="5" customFormat="1" x14ac:dyDescent="0.2">
      <c r="A352" s="363">
        <f>'commented data'!$A306</f>
        <v>41193.625</v>
      </c>
      <c r="B352" s="364">
        <f>IF(ISERROR('commented data'!$B306),"",'commented data'!$B306)</f>
        <v>897.99639892578125</v>
      </c>
      <c r="C352" s="364">
        <f>IF(ISERROR('commented data'!$C306),"",'commented data'!$C306)</f>
        <v>465.85971069335937</v>
      </c>
      <c r="D352" s="364">
        <f>IF(ISERROR('commented data'!$D306),"",'commented data'!$D306)</f>
        <v>5974.3349609375</v>
      </c>
      <c r="E352" s="364">
        <f>IF(ISERROR('commented data'!$E306),"",'commented data'!$E306)</f>
        <v>10.042289733886719</v>
      </c>
      <c r="F352" s="357">
        <f t="shared" si="92"/>
        <v>106.94708084106445</v>
      </c>
      <c r="G352" s="362">
        <f t="shared" si="93"/>
        <v>51318.808162670721</v>
      </c>
      <c r="H352" s="359">
        <f>IF(ISERROR('commented data'!$N306),"",'commented data'!$N306)</f>
        <v>15.653979622222979</v>
      </c>
      <c r="I352" s="359">
        <f>IFERROR('commented data'!O306,"")</f>
        <v>16.04952005185649</v>
      </c>
      <c r="J352" s="358">
        <f>IF(ISERROR('commented data'!$P306),"",'commented data'!$P306)</f>
        <v>1</v>
      </c>
      <c r="K352" s="328">
        <f>IF(ISERROR('commented data'!$Q306),"",'commented data'!$Q306)</f>
        <v>1</v>
      </c>
      <c r="L352" s="328">
        <f>IF(ISERROR('commented data'!$R306),"",'commented data'!$R306)</f>
        <v>1</v>
      </c>
      <c r="M352" s="328">
        <f>IF(ISERROR('commented data'!$S306),"",'commented data'!$S306)</f>
        <v>1</v>
      </c>
      <c r="N352" s="366">
        <f t="shared" si="94"/>
        <v>1</v>
      </c>
      <c r="O352" s="367" t="b">
        <f t="shared" si="95"/>
        <v>1</v>
      </c>
      <c r="P352" s="365">
        <f>IF(ISERROR('commented data'!$J306),"",'commented data'!$J306)</f>
        <v>105.88819885253906</v>
      </c>
      <c r="Q352" s="368">
        <f t="shared" si="91"/>
        <v>105.88819885253906</v>
      </c>
      <c r="R352" s="368" t="str">
        <f t="shared" si="96"/>
        <v/>
      </c>
      <c r="S352" s="369">
        <f t="shared" si="97"/>
        <v>105.88819885253906</v>
      </c>
      <c r="T352" s="365">
        <f>IF(ISERROR('commented data'!$M306),"",'commented data'!$M306)</f>
        <v>80416.2265625</v>
      </c>
      <c r="U352" s="370">
        <f t="shared" si="98"/>
        <v>80416.2265625</v>
      </c>
      <c r="V352" s="371">
        <f t="shared" si="99"/>
        <v>80416.2265625</v>
      </c>
      <c r="W352" s="383">
        <f t="shared" si="100"/>
        <v>69962.117109375002</v>
      </c>
      <c r="X352" s="365">
        <f>IF(ISERROR('commented data'!$T306),"",'commented data'!$T306)</f>
        <v>102.81159973144531</v>
      </c>
      <c r="Y352" s="384">
        <f t="shared" si="101"/>
        <v>102.81159973144531</v>
      </c>
      <c r="Z352" s="365">
        <f>IF(ISERROR('commented data'!$U306),"",'commented data'!$U306)</f>
        <v>1012.864013671875</v>
      </c>
      <c r="AA352" s="385">
        <f t="shared" si="102"/>
        <v>1022.9926538085938</v>
      </c>
      <c r="AC352" s="427">
        <f t="shared" si="104"/>
        <v>5.4883967252402241</v>
      </c>
      <c r="AD352" s="428">
        <f t="shared" si="103"/>
        <v>0.35060712085306983</v>
      </c>
      <c r="AE352" s="429">
        <f t="shared" si="105"/>
        <v>9.3060928791469308</v>
      </c>
      <c r="AF352" s="430">
        <f t="shared" si="106"/>
        <v>0.96369286393353115</v>
      </c>
    </row>
    <row r="353" spans="1:32" s="5" customFormat="1" x14ac:dyDescent="0.2">
      <c r="A353" s="363">
        <f>'commented data'!$A307</f>
        <v>41193.666666666664</v>
      </c>
      <c r="B353" s="364">
        <f>IF(ISERROR('commented data'!$B307),"",'commented data'!$B307)</f>
        <v>897.99237060546875</v>
      </c>
      <c r="C353" s="364">
        <f>IF(ISERROR('commented data'!$C307),"",'commented data'!$C307)</f>
        <v>465.26251220703125</v>
      </c>
      <c r="D353" s="364">
        <f>IF(ISERROR('commented data'!$D307),"",'commented data'!$D307)</f>
        <v>5971.705078125</v>
      </c>
      <c r="E353" s="364">
        <f>IF(ISERROR('commented data'!$E307),"",'commented data'!$E307)</f>
        <v>10.044280052185059</v>
      </c>
      <c r="F353" s="357">
        <f t="shared" si="92"/>
        <v>106.47722648620605</v>
      </c>
      <c r="G353" s="362">
        <f t="shared" si="93"/>
        <v>51204.65238445851</v>
      </c>
      <c r="H353" s="359">
        <f>IF(ISERROR('commented data'!$N307),"",'commented data'!$N307)</f>
        <v>15.763244355450151</v>
      </c>
      <c r="I353" s="359">
        <f>IFERROR('commented data'!O307,"")</f>
        <v>16.042455105346253</v>
      </c>
      <c r="J353" s="358">
        <f>IF(ISERROR('commented data'!$P307),"",'commented data'!$P307)</f>
        <v>1</v>
      </c>
      <c r="K353" s="328">
        <f>IF(ISERROR('commented data'!$Q307),"",'commented data'!$Q307)</f>
        <v>1</v>
      </c>
      <c r="L353" s="328">
        <f>IF(ISERROR('commented data'!$R307),"",'commented data'!$R307)</f>
        <v>1</v>
      </c>
      <c r="M353" s="328">
        <f>IF(ISERROR('commented data'!$S307),"",'commented data'!$S307)</f>
        <v>1</v>
      </c>
      <c r="N353" s="366">
        <f t="shared" si="94"/>
        <v>1</v>
      </c>
      <c r="O353" s="367" t="b">
        <f t="shared" si="95"/>
        <v>1</v>
      </c>
      <c r="P353" s="365">
        <f>IF(ISERROR('commented data'!$J307),"",'commented data'!$J307)</f>
        <v>105.42299652099609</v>
      </c>
      <c r="Q353" s="368">
        <f t="shared" si="91"/>
        <v>105.42299652099609</v>
      </c>
      <c r="R353" s="368" t="str">
        <f t="shared" si="96"/>
        <v/>
      </c>
      <c r="S353" s="369">
        <f t="shared" si="97"/>
        <v>105.42299652099609</v>
      </c>
      <c r="T353" s="365">
        <f>IF(ISERROR('commented data'!$M307),"",'commented data'!$M307)</f>
        <v>80265.2265625</v>
      </c>
      <c r="U353" s="370">
        <f t="shared" si="98"/>
        <v>80265.2265625</v>
      </c>
      <c r="V353" s="371">
        <f t="shared" si="99"/>
        <v>80265.2265625</v>
      </c>
      <c r="W353" s="383">
        <f t="shared" si="100"/>
        <v>69830.747109375006</v>
      </c>
      <c r="X353" s="365">
        <f>IF(ISERROR('commented data'!$T307),"",'commented data'!$T307)</f>
        <v>102.94409942626953</v>
      </c>
      <c r="Y353" s="384">
        <f t="shared" si="101"/>
        <v>102.94409942626953</v>
      </c>
      <c r="Z353" s="365">
        <f>IF(ISERROR('commented data'!$U307),"",'commented data'!$U307)</f>
        <v>1012.8690185546875</v>
      </c>
      <c r="AA353" s="385">
        <f t="shared" si="102"/>
        <v>1022.9977087402344</v>
      </c>
      <c r="AC353" s="427">
        <f t="shared" si="104"/>
        <v>5.4521293690874391</v>
      </c>
      <c r="AD353" s="428">
        <f t="shared" si="103"/>
        <v>0.34587609289976923</v>
      </c>
      <c r="AE353" s="429">
        <f t="shared" si="105"/>
        <v>9.3108239071002323</v>
      </c>
      <c r="AF353" s="430">
        <f t="shared" si="106"/>
        <v>0.96418278574463656</v>
      </c>
    </row>
    <row r="354" spans="1:32" s="5" customFormat="1" x14ac:dyDescent="0.2">
      <c r="A354" s="363">
        <f>'commented data'!$A308</f>
        <v>41193.708333333336</v>
      </c>
      <c r="B354" s="364">
        <f>IF(ISERROR('commented data'!$B308),"",'commented data'!$B308)</f>
        <v>898.1060791015625</v>
      </c>
      <c r="C354" s="364">
        <f>IF(ISERROR('commented data'!$C308),"",'commented data'!$C308)</f>
        <v>469.66250610351562</v>
      </c>
      <c r="D354" s="364">
        <f>IF(ISERROR('commented data'!$D308),"",'commented data'!$D308)</f>
        <v>6023.4189453125</v>
      </c>
      <c r="E354" s="364">
        <f>IF(ISERROR('commented data'!$E308),"",'commented data'!$E308)</f>
        <v>10.008339881896973</v>
      </c>
      <c r="F354" s="357">
        <f t="shared" si="92"/>
        <v>107.10181106567383</v>
      </c>
      <c r="G354" s="362">
        <f t="shared" si="93"/>
        <v>51413.3324689941</v>
      </c>
      <c r="H354" s="359">
        <f>IF(ISERROR('commented data'!$N308),"",'commented data'!$N308)</f>
        <v>16.090062149622099</v>
      </c>
      <c r="I354" s="359">
        <f>IFERROR('commented data'!O308,"")</f>
        <v>16.181379814759364</v>
      </c>
      <c r="J354" s="358">
        <f>IF(ISERROR('commented data'!$P308),"",'commented data'!$P308)</f>
        <v>1</v>
      </c>
      <c r="K354" s="328">
        <f>IF(ISERROR('commented data'!$Q308),"",'commented data'!$Q308)</f>
        <v>1</v>
      </c>
      <c r="L354" s="328">
        <f>IF(ISERROR('commented data'!$R308),"",'commented data'!$R308)</f>
        <v>1</v>
      </c>
      <c r="M354" s="328">
        <f>IF(ISERROR('commented data'!$S308),"",'commented data'!$S308)</f>
        <v>1</v>
      </c>
      <c r="N354" s="366">
        <f t="shared" si="94"/>
        <v>1</v>
      </c>
      <c r="O354" s="367" t="b">
        <f t="shared" si="95"/>
        <v>1</v>
      </c>
      <c r="P354" s="365">
        <f>IF(ISERROR('commented data'!$J308),"",'commented data'!$J308)</f>
        <v>106.04139709472656</v>
      </c>
      <c r="Q354" s="368">
        <f t="shared" si="91"/>
        <v>106.04139709472656</v>
      </c>
      <c r="R354" s="368" t="str">
        <f t="shared" si="96"/>
        <v/>
      </c>
      <c r="S354" s="369">
        <f t="shared" si="97"/>
        <v>106.04139709472656</v>
      </c>
      <c r="T354" s="365">
        <f>IF(ISERROR('commented data'!$M308),"",'commented data'!$M308)</f>
        <v>80478.546875</v>
      </c>
      <c r="U354" s="370">
        <f t="shared" si="98"/>
        <v>80478.546875</v>
      </c>
      <c r="V354" s="371">
        <f t="shared" si="99"/>
        <v>80478.546875</v>
      </c>
      <c r="W354" s="383">
        <f t="shared" si="100"/>
        <v>70016.335781250003</v>
      </c>
      <c r="X354" s="365">
        <f>IF(ISERROR('commented data'!$T308),"",'commented data'!$T308)</f>
        <v>102.41010284423828</v>
      </c>
      <c r="Y354" s="384">
        <f t="shared" si="101"/>
        <v>102.41010284423828</v>
      </c>
      <c r="Z354" s="365">
        <f>IF(ISERROR('commented data'!$U308),"",'commented data'!$U308)</f>
        <v>1012.8610229492187</v>
      </c>
      <c r="AA354" s="385">
        <f t="shared" si="102"/>
        <v>1022.989633178711</v>
      </c>
      <c r="AC354" s="427">
        <f t="shared" si="104"/>
        <v>5.5064610203508799</v>
      </c>
      <c r="AD354" s="428">
        <f t="shared" si="103"/>
        <v>0.34222745500583462</v>
      </c>
      <c r="AE354" s="429">
        <f t="shared" si="105"/>
        <v>9.3144725449941657</v>
      </c>
      <c r="AF354" s="430">
        <f t="shared" si="106"/>
        <v>0.96456062060477854</v>
      </c>
    </row>
    <row r="355" spans="1:32" s="5" customFormat="1" x14ac:dyDescent="0.2">
      <c r="A355" s="363">
        <f>'commented data'!$A309</f>
        <v>41193.75</v>
      </c>
      <c r="B355" s="364">
        <f>IF(ISERROR('commented data'!$B309),"",'commented data'!$B309)</f>
        <v>898.01171875</v>
      </c>
      <c r="C355" s="364">
        <f>IF(ISERROR('commented data'!$C309),"",'commented data'!$C309)</f>
        <v>484.414306640625</v>
      </c>
      <c r="D355" s="364">
        <f>IF(ISERROR('commented data'!$D309),"",'commented data'!$D309)</f>
        <v>6150.2001953125</v>
      </c>
      <c r="E355" s="364">
        <f>IF(ISERROR('commented data'!$E309),"",'commented data'!$E309)</f>
        <v>9.9695205688476563</v>
      </c>
      <c r="F355" s="357">
        <f t="shared" si="92"/>
        <v>111.04869552612305</v>
      </c>
      <c r="G355" s="362">
        <f t="shared" si="93"/>
        <v>52981.663739867348</v>
      </c>
      <c r="H355" s="359">
        <f>IF(ISERROR('commented data'!$N309),"",'commented data'!$N309)</f>
        <v>16.108504140474324</v>
      </c>
      <c r="I355" s="359">
        <f>IFERROR('commented data'!O309,"")</f>
        <v>16.521966378348214</v>
      </c>
      <c r="J355" s="358">
        <f>IF(ISERROR('commented data'!$P309),"",'commented data'!$P309)</f>
        <v>1</v>
      </c>
      <c r="K355" s="328">
        <f>IF(ISERROR('commented data'!$Q309),"",'commented data'!$Q309)</f>
        <v>1</v>
      </c>
      <c r="L355" s="328">
        <f>IF(ISERROR('commented data'!$R309),"",'commented data'!$R309)</f>
        <v>1</v>
      </c>
      <c r="M355" s="328">
        <f>IF(ISERROR('commented data'!$S309),"",'commented data'!$S309)</f>
        <v>1</v>
      </c>
      <c r="N355" s="366">
        <f t="shared" si="94"/>
        <v>1</v>
      </c>
      <c r="O355" s="367" t="b">
        <f t="shared" si="95"/>
        <v>1</v>
      </c>
      <c r="P355" s="365">
        <f>IF(ISERROR('commented data'!$J309),"",'commented data'!$J309)</f>
        <v>109.94920349121094</v>
      </c>
      <c r="Q355" s="368">
        <f t="shared" si="91"/>
        <v>109.94920349121094</v>
      </c>
      <c r="R355" s="368" t="str">
        <f t="shared" si="96"/>
        <v/>
      </c>
      <c r="S355" s="369">
        <f t="shared" si="97"/>
        <v>109.94920349121094</v>
      </c>
      <c r="T355" s="365">
        <f>IF(ISERROR('commented data'!$M309),"",'commented data'!$M309)</f>
        <v>82439.171875</v>
      </c>
      <c r="U355" s="370">
        <f t="shared" si="98"/>
        <v>82439.171875</v>
      </c>
      <c r="V355" s="371">
        <f t="shared" si="99"/>
        <v>82439.171875</v>
      </c>
      <c r="W355" s="383">
        <f t="shared" si="100"/>
        <v>71722.079531249998</v>
      </c>
      <c r="X355" s="365">
        <f>IF(ISERROR('commented data'!$T309),"",'commented data'!$T309)</f>
        <v>100.16790008544922</v>
      </c>
      <c r="Y355" s="384">
        <f t="shared" si="101"/>
        <v>100.16790008544922</v>
      </c>
      <c r="Z355" s="365">
        <f>IF(ISERROR('commented data'!$U309),"",'commented data'!$U309)</f>
        <v>1012.8510131835937</v>
      </c>
      <c r="AA355" s="385">
        <f t="shared" si="102"/>
        <v>1022.9795233154297</v>
      </c>
      <c r="AC355" s="427">
        <f t="shared" si="104"/>
        <v>5.883544645115963</v>
      </c>
      <c r="AD355" s="428">
        <f t="shared" si="103"/>
        <v>0.36524463065027457</v>
      </c>
      <c r="AE355" s="429">
        <f t="shared" si="105"/>
        <v>9.2914553693497268</v>
      </c>
      <c r="AF355" s="430">
        <f t="shared" si="106"/>
        <v>0.96217707595241919</v>
      </c>
    </row>
    <row r="356" spans="1:32" s="5" customFormat="1" x14ac:dyDescent="0.2">
      <c r="A356" s="363">
        <f>'commented data'!$A310</f>
        <v>41193.791666666664</v>
      </c>
      <c r="B356" s="364">
        <f>IF(ISERROR('commented data'!$B310),"",'commented data'!$B310)</f>
        <v>897.9149169921875</v>
      </c>
      <c r="C356" s="364">
        <f>IF(ISERROR('commented data'!$C310),"",'commented data'!$C310)</f>
        <v>486.72250366210937</v>
      </c>
      <c r="D356" s="364">
        <f>IF(ISERROR('commented data'!$D310),"",'commented data'!$D310)</f>
        <v>6183.2041015625</v>
      </c>
      <c r="E356" s="364">
        <f>IF(ISERROR('commented data'!$E310),"",'commented data'!$E310)</f>
        <v>9.9780607223510742</v>
      </c>
      <c r="F356" s="357">
        <f t="shared" si="92"/>
        <v>113.05990333557129</v>
      </c>
      <c r="G356" s="362">
        <f t="shared" si="93"/>
        <v>53270.415327238021</v>
      </c>
      <c r="H356" s="359">
        <f>IF(ISERROR('commented data'!$N310),"",'commented data'!$N310)</f>
        <v>16.413799766770971</v>
      </c>
      <c r="I356" s="359">
        <f>IFERROR('commented data'!O310,"")</f>
        <v>16.610628440086021</v>
      </c>
      <c r="J356" s="358">
        <f>IF(ISERROR('commented data'!$P310),"",'commented data'!$P310)</f>
        <v>1</v>
      </c>
      <c r="K356" s="328">
        <f>IF(ISERROR('commented data'!$Q310),"",'commented data'!$Q310)</f>
        <v>1</v>
      </c>
      <c r="L356" s="328">
        <f>IF(ISERROR('commented data'!$R310),"",'commented data'!$R310)</f>
        <v>1</v>
      </c>
      <c r="M356" s="328">
        <f>IF(ISERROR('commented data'!$S310),"",'commented data'!$S310)</f>
        <v>1</v>
      </c>
      <c r="N356" s="366">
        <f t="shared" si="94"/>
        <v>1</v>
      </c>
      <c r="O356" s="367" t="b">
        <f t="shared" si="95"/>
        <v>1</v>
      </c>
      <c r="P356" s="365">
        <f>IF(ISERROR('commented data'!$J310),"",'commented data'!$J310)</f>
        <v>111.94049835205078</v>
      </c>
      <c r="Q356" s="368">
        <f t="shared" si="91"/>
        <v>111.94049835205078</v>
      </c>
      <c r="R356" s="368" t="str">
        <f t="shared" si="96"/>
        <v/>
      </c>
      <c r="S356" s="369">
        <f t="shared" si="97"/>
        <v>111.94049835205078</v>
      </c>
      <c r="T356" s="365">
        <f>IF(ISERROR('commented data'!$M310),"",'commented data'!$M310)</f>
        <v>82797.0234375</v>
      </c>
      <c r="U356" s="370">
        <f t="shared" si="98"/>
        <v>82797.0234375</v>
      </c>
      <c r="V356" s="371">
        <f t="shared" si="99"/>
        <v>82797.0234375</v>
      </c>
      <c r="W356" s="383">
        <f t="shared" si="100"/>
        <v>72033.410390624995</v>
      </c>
      <c r="X356" s="365">
        <f>IF(ISERROR('commented data'!$T310),"",'commented data'!$T310)</f>
        <v>99.753463745117188</v>
      </c>
      <c r="Y356" s="384">
        <f t="shared" si="101"/>
        <v>99.753463745117188</v>
      </c>
      <c r="Z356" s="365">
        <f>IF(ISERROR('commented data'!$U310),"",'commented data'!$U310)</f>
        <v>1012.843994140625</v>
      </c>
      <c r="AA356" s="385">
        <f t="shared" si="102"/>
        <v>1022.9724340820312</v>
      </c>
      <c r="AC356" s="427">
        <f t="shared" si="104"/>
        <v>6.0227480075432656</v>
      </c>
      <c r="AD356" s="428">
        <f t="shared" si="103"/>
        <v>0.36693197755074719</v>
      </c>
      <c r="AE356" s="429">
        <f t="shared" si="105"/>
        <v>9.2897680224492536</v>
      </c>
      <c r="AF356" s="430">
        <f t="shared" si="106"/>
        <v>0.96200234266874329</v>
      </c>
    </row>
    <row r="357" spans="1:32" s="5" customFormat="1" x14ac:dyDescent="0.2">
      <c r="A357" s="363">
        <f>'commented data'!$A311</f>
        <v>41193.833333333336</v>
      </c>
      <c r="B357" s="364">
        <f>IF(ISERROR('commented data'!$B311),"",'commented data'!$B311)</f>
        <v>898.00177001953125</v>
      </c>
      <c r="C357" s="364">
        <f>IF(ISERROR('commented data'!$C311),"",'commented data'!$C311)</f>
        <v>485.89581298828125</v>
      </c>
      <c r="D357" s="364">
        <f>IF(ISERROR('commented data'!$D311),"",'commented data'!$D311)</f>
        <v>6212.7900390625</v>
      </c>
      <c r="E357" s="364">
        <f>IF(ISERROR('commented data'!$E311),"",'commented data'!$E311)</f>
        <v>10.028539657592773</v>
      </c>
      <c r="F357" s="357">
        <f t="shared" si="92"/>
        <v>113.97122428894043</v>
      </c>
      <c r="G357" s="362">
        <f t="shared" si="93"/>
        <v>53305.844202079097</v>
      </c>
      <c r="H357" s="359">
        <f>IF(ISERROR('commented data'!$N311),"",'commented data'!$N311)</f>
        <v>16.124288743593059</v>
      </c>
      <c r="I357" s="359">
        <f>IFERROR('commented data'!O311,"")</f>
        <v>16.690108432464068</v>
      </c>
      <c r="J357" s="358">
        <f>IF(ISERROR('commented data'!$P311),"",'commented data'!$P311)</f>
        <v>1</v>
      </c>
      <c r="K357" s="328">
        <f>IF(ISERROR('commented data'!$Q311),"",'commented data'!$Q311)</f>
        <v>1</v>
      </c>
      <c r="L357" s="328">
        <f>IF(ISERROR('commented data'!$R311),"",'commented data'!$R311)</f>
        <v>1</v>
      </c>
      <c r="M357" s="328">
        <f>IF(ISERROR('commented data'!$S311),"",'commented data'!$S311)</f>
        <v>1</v>
      </c>
      <c r="N357" s="366">
        <f t="shared" si="94"/>
        <v>1</v>
      </c>
      <c r="O357" s="367" t="b">
        <f t="shared" si="95"/>
        <v>1</v>
      </c>
      <c r="P357" s="365">
        <f>IF(ISERROR('commented data'!$J311),"",'commented data'!$J311)</f>
        <v>112.84279632568359</v>
      </c>
      <c r="Q357" s="368">
        <f t="shared" si="91"/>
        <v>112.84279632568359</v>
      </c>
      <c r="R357" s="368" t="str">
        <f t="shared" si="96"/>
        <v/>
      </c>
      <c r="S357" s="369">
        <f t="shared" si="97"/>
        <v>112.84279632568359</v>
      </c>
      <c r="T357" s="365">
        <f>IF(ISERROR('commented data'!$M311),"",'commented data'!$M311)</f>
        <v>82955.6328125</v>
      </c>
      <c r="U357" s="370">
        <f t="shared" si="98"/>
        <v>82955.6328125</v>
      </c>
      <c r="V357" s="371">
        <f t="shared" si="99"/>
        <v>82955.6328125</v>
      </c>
      <c r="W357" s="383">
        <f t="shared" si="100"/>
        <v>72171.400546874997</v>
      </c>
      <c r="X357" s="365">
        <f>IF(ISERROR('commented data'!$T311),"",'commented data'!$T311)</f>
        <v>100.22059631347656</v>
      </c>
      <c r="Y357" s="384">
        <f t="shared" si="101"/>
        <v>100.22059631347656</v>
      </c>
      <c r="Z357" s="365">
        <f>IF(ISERROR('commented data'!$U311),"",'commented data'!$U311)</f>
        <v>1012.8469848632812</v>
      </c>
      <c r="AA357" s="385">
        <f t="shared" si="102"/>
        <v>1022.975454711914</v>
      </c>
      <c r="AC357" s="427">
        <f t="shared" si="104"/>
        <v>6.0753323254664711</v>
      </c>
      <c r="AD357" s="428">
        <f t="shared" si="103"/>
        <v>0.37678141480072957</v>
      </c>
      <c r="AE357" s="429">
        <f t="shared" si="105"/>
        <v>9.2799185851992707</v>
      </c>
      <c r="AF357" s="430">
        <f t="shared" si="106"/>
        <v>0.96098238375420897</v>
      </c>
    </row>
    <row r="358" spans="1:32" s="5" customFormat="1" x14ac:dyDescent="0.2">
      <c r="A358" s="363">
        <f>'commented data'!$A312</f>
        <v>41193.875</v>
      </c>
      <c r="B358" s="364">
        <f>IF(ISERROR('commented data'!$B312),"",'commented data'!$B312)</f>
        <v>898.0294189453125</v>
      </c>
      <c r="C358" s="364">
        <f>IF(ISERROR('commented data'!$C312),"",'commented data'!$C312)</f>
        <v>493.9635009765625</v>
      </c>
      <c r="D358" s="364">
        <f>IF(ISERROR('commented data'!$D312),"",'commented data'!$D312)</f>
        <v>6294.455078125</v>
      </c>
      <c r="E358" s="364">
        <f>IF(ISERROR('commented data'!$E312),"",'commented data'!$E312)</f>
        <v>10.015810012817383</v>
      </c>
      <c r="F358" s="357">
        <f t="shared" si="92"/>
        <v>116.99607688903809</v>
      </c>
      <c r="G358" s="362">
        <f t="shared" si="93"/>
        <v>54048.58162485635</v>
      </c>
      <c r="H358" s="359">
        <f>IF(ISERROR('commented data'!$N312),"",'commented data'!$N312)</f>
        <v>16.708370616228784</v>
      </c>
      <c r="I358" s="359">
        <f>IFERROR('commented data'!O312,"")</f>
        <v>16.909494303952528</v>
      </c>
      <c r="J358" s="358">
        <f>IF(ISERROR('commented data'!$P312),"",'commented data'!$P312)</f>
        <v>1</v>
      </c>
      <c r="K358" s="328">
        <f>IF(ISERROR('commented data'!$Q312),"",'commented data'!$Q312)</f>
        <v>1</v>
      </c>
      <c r="L358" s="328">
        <f>IF(ISERROR('commented data'!$R312),"",'commented data'!$R312)</f>
        <v>1</v>
      </c>
      <c r="M358" s="328">
        <f>IF(ISERROR('commented data'!$S312),"",'commented data'!$S312)</f>
        <v>1</v>
      </c>
      <c r="N358" s="366">
        <f t="shared" si="94"/>
        <v>1</v>
      </c>
      <c r="O358" s="367" t="b">
        <f t="shared" si="95"/>
        <v>1</v>
      </c>
      <c r="P358" s="365">
        <f>IF(ISERROR('commented data'!$J312),"",'commented data'!$J312)</f>
        <v>115.83769989013672</v>
      </c>
      <c r="Q358" s="368">
        <f t="shared" si="91"/>
        <v>115.83769989013672</v>
      </c>
      <c r="R358" s="368" t="str">
        <f t="shared" si="96"/>
        <v/>
      </c>
      <c r="S358" s="369">
        <f t="shared" si="97"/>
        <v>115.83769989013672</v>
      </c>
      <c r="T358" s="365">
        <f>IF(ISERROR('commented data'!$M312),"",'commented data'!$M312)</f>
        <v>83930.109375</v>
      </c>
      <c r="U358" s="370">
        <f t="shared" si="98"/>
        <v>83930.109375</v>
      </c>
      <c r="V358" s="371">
        <f t="shared" si="99"/>
        <v>83930.109375</v>
      </c>
      <c r="W358" s="383">
        <f t="shared" si="100"/>
        <v>73019.195156250003</v>
      </c>
      <c r="X358" s="365">
        <f>IF(ISERROR('commented data'!$T312),"",'commented data'!$T312)</f>
        <v>99.413963317871094</v>
      </c>
      <c r="Y358" s="384">
        <f t="shared" si="101"/>
        <v>99.413963317871094</v>
      </c>
      <c r="Z358" s="365">
        <f>IF(ISERROR('commented data'!$U312),"",'commented data'!$U312)</f>
        <v>1012.843017578125</v>
      </c>
      <c r="AA358" s="385">
        <f t="shared" si="102"/>
        <v>1022.9714477539062</v>
      </c>
      <c r="AC358" s="427">
        <f t="shared" si="104"/>
        <v>6.3234720115251442</v>
      </c>
      <c r="AD358" s="428">
        <f t="shared" si="103"/>
        <v>0.37846132078152356</v>
      </c>
      <c r="AE358" s="429">
        <f t="shared" si="105"/>
        <v>9.278238679218477</v>
      </c>
      <c r="AF358" s="430">
        <f t="shared" si="106"/>
        <v>0.96080842101530295</v>
      </c>
    </row>
    <row r="359" spans="1:32" s="5" customFormat="1" x14ac:dyDescent="0.2">
      <c r="A359" s="363">
        <f>'commented data'!$A313</f>
        <v>41193.916666666664</v>
      </c>
      <c r="B359" s="364">
        <f>IF(ISERROR('commented data'!$B313),"",'commented data'!$B313)</f>
        <v>898.05059814453125</v>
      </c>
      <c r="C359" s="364">
        <f>IF(ISERROR('commented data'!$C313),"",'commented data'!$C313)</f>
        <v>495.17068481445312</v>
      </c>
      <c r="D359" s="364">
        <f>IF(ISERROR('commented data'!$D313),"",'commented data'!$D313)</f>
        <v>6304.72607421875</v>
      </c>
      <c r="E359" s="364">
        <f>IF(ISERROR('commented data'!$E313),"",'commented data'!$E313)</f>
        <v>10.017109870910645</v>
      </c>
      <c r="F359" s="357">
        <f t="shared" si="92"/>
        <v>117.42159271240234</v>
      </c>
      <c r="G359" s="362">
        <f t="shared" si="93"/>
        <v>54191.382123057258</v>
      </c>
      <c r="H359" s="359">
        <f>IF(ISERROR('commented data'!$N313),"",'commented data'!$N313)</f>
        <v>16.121283520925644</v>
      </c>
      <c r="I359" s="359">
        <f>IFERROR('commented data'!O313,"")</f>
        <v>16.937086422378592</v>
      </c>
      <c r="J359" s="358">
        <f>IF(ISERROR('commented data'!$P313),"",'commented data'!$P313)</f>
        <v>1</v>
      </c>
      <c r="K359" s="328">
        <f>IF(ISERROR('commented data'!$Q313),"",'commented data'!$Q313)</f>
        <v>1</v>
      </c>
      <c r="L359" s="328">
        <f>IF(ISERROR('commented data'!$R313),"",'commented data'!$R313)</f>
        <v>1</v>
      </c>
      <c r="M359" s="328">
        <f>IF(ISERROR('commented data'!$S313),"",'commented data'!$S313)</f>
        <v>1</v>
      </c>
      <c r="N359" s="366">
        <f t="shared" si="94"/>
        <v>1</v>
      </c>
      <c r="O359" s="367" t="b">
        <f t="shared" si="95"/>
        <v>1</v>
      </c>
      <c r="P359" s="365">
        <f>IF(ISERROR('commented data'!$J313),"",'commented data'!$J313)</f>
        <v>116.25900268554687</v>
      </c>
      <c r="Q359" s="368">
        <f t="shared" si="91"/>
        <v>116.25900268554687</v>
      </c>
      <c r="R359" s="368" t="str">
        <f t="shared" si="96"/>
        <v/>
      </c>
      <c r="S359" s="369">
        <f t="shared" si="97"/>
        <v>116.25900268554687</v>
      </c>
      <c r="T359" s="365">
        <f>IF(ISERROR('commented data'!$M313),"",'commented data'!$M313)</f>
        <v>84095.453125</v>
      </c>
      <c r="U359" s="370">
        <f t="shared" si="98"/>
        <v>84095.453125</v>
      </c>
      <c r="V359" s="371">
        <f t="shared" si="99"/>
        <v>84095.453125</v>
      </c>
      <c r="W359" s="383">
        <f t="shared" si="100"/>
        <v>73163.044218750001</v>
      </c>
      <c r="X359" s="365">
        <f>IF(ISERROR('commented data'!$T313),"",'commented data'!$T313)</f>
        <v>99.163856506347656</v>
      </c>
      <c r="Y359" s="384">
        <f t="shared" si="101"/>
        <v>99.163856506347656</v>
      </c>
      <c r="Z359" s="365">
        <f>IF(ISERROR('commented data'!$U313),"",'commented data'!$U313)</f>
        <v>1012.8419799804687</v>
      </c>
      <c r="AA359" s="385">
        <f t="shared" si="102"/>
        <v>1022.9703997802734</v>
      </c>
      <c r="AC359" s="427">
        <f t="shared" si="104"/>
        <v>6.3632384001757902</v>
      </c>
      <c r="AD359" s="428">
        <f t="shared" si="103"/>
        <v>0.39471040825727188</v>
      </c>
      <c r="AE359" s="429">
        <f t="shared" si="105"/>
        <v>9.2619895917427293</v>
      </c>
      <c r="AF359" s="430">
        <f t="shared" si="106"/>
        <v>0.95912574603567768</v>
      </c>
    </row>
    <row r="360" spans="1:32" s="5" customFormat="1" x14ac:dyDescent="0.2">
      <c r="A360" s="363">
        <f>'commented data'!$A314</f>
        <v>41193.958333333336</v>
      </c>
      <c r="B360" s="364">
        <f>IF(ISERROR('commented data'!$B314),"",'commented data'!$B314)</f>
        <v>897.97259521484375</v>
      </c>
      <c r="C360" s="364">
        <f>IF(ISERROR('commented data'!$C314),"",'commented data'!$C314)</f>
        <v>496.2666015625</v>
      </c>
      <c r="D360" s="364">
        <f>IF(ISERROR('commented data'!$D314),"",'commented data'!$D314)</f>
        <v>6323.033203125</v>
      </c>
      <c r="E360" s="364">
        <f>IF(ISERROR('commented data'!$E314),"",'commented data'!$E314)</f>
        <v>10.022950172424316</v>
      </c>
      <c r="F360" s="357">
        <f t="shared" si="92"/>
        <v>117.81539192199708</v>
      </c>
      <c r="G360" s="362">
        <f t="shared" si="93"/>
        <v>54326.099080628461</v>
      </c>
      <c r="H360" s="359">
        <f>IF(ISERROR('commented data'!$N314),"",'commented data'!$N314)</f>
        <v>16.861918128626058</v>
      </c>
      <c r="I360" s="359">
        <f>IFERROR('commented data'!O314,"")</f>
        <v>16.986266897593641</v>
      </c>
      <c r="J360" s="358">
        <f>IF(ISERROR('commented data'!$P314),"",'commented data'!$P314)</f>
        <v>1</v>
      </c>
      <c r="K360" s="328">
        <f>IF(ISERROR('commented data'!$Q314),"",'commented data'!$Q314)</f>
        <v>1</v>
      </c>
      <c r="L360" s="328">
        <f>IF(ISERROR('commented data'!$R314),"",'commented data'!$R314)</f>
        <v>1</v>
      </c>
      <c r="M360" s="328">
        <f>IF(ISERROR('commented data'!$S314),"",'commented data'!$S314)</f>
        <v>1</v>
      </c>
      <c r="N360" s="366">
        <f t="shared" si="94"/>
        <v>1</v>
      </c>
      <c r="O360" s="367" t="b">
        <f t="shared" si="95"/>
        <v>1</v>
      </c>
      <c r="P360" s="365">
        <f>IF(ISERROR('commented data'!$J314),"",'commented data'!$J314)</f>
        <v>116.64890289306641</v>
      </c>
      <c r="Q360" s="368">
        <f t="shared" si="91"/>
        <v>116.64890289306641</v>
      </c>
      <c r="R360" s="368" t="str">
        <f t="shared" si="96"/>
        <v/>
      </c>
      <c r="S360" s="369">
        <f t="shared" si="97"/>
        <v>116.64890289306641</v>
      </c>
      <c r="T360" s="365">
        <f>IF(ISERROR('commented data'!$M314),"",'commented data'!$M314)</f>
        <v>84269.5703125</v>
      </c>
      <c r="U360" s="370">
        <f t="shared" si="98"/>
        <v>84269.5703125</v>
      </c>
      <c r="V360" s="371">
        <f t="shared" si="99"/>
        <v>84269.5703125</v>
      </c>
      <c r="W360" s="383">
        <f t="shared" si="100"/>
        <v>73314.526171874997</v>
      </c>
      <c r="X360" s="365">
        <f>IF(ISERROR('commented data'!$T314),"",'commented data'!$T314)</f>
        <v>99.009933471679688</v>
      </c>
      <c r="Y360" s="384">
        <f t="shared" si="101"/>
        <v>99.009933471679688</v>
      </c>
      <c r="Z360" s="365">
        <f>IF(ISERROR('commented data'!$U314),"",'commented data'!$U314)</f>
        <v>1012.843017578125</v>
      </c>
      <c r="AA360" s="385">
        <f t="shared" si="102"/>
        <v>1022.9714477539062</v>
      </c>
      <c r="AC360" s="427">
        <f t="shared" si="104"/>
        <v>6.4004506547774866</v>
      </c>
      <c r="AD360" s="428">
        <f t="shared" si="103"/>
        <v>0.37958022367049693</v>
      </c>
      <c r="AE360" s="429">
        <f t="shared" si="105"/>
        <v>9.2771197763295046</v>
      </c>
      <c r="AF360" s="430">
        <f t="shared" si="106"/>
        <v>0.96069255297663836</v>
      </c>
    </row>
    <row r="361" spans="1:32" s="5" customFormat="1" x14ac:dyDescent="0.2">
      <c r="A361" s="363">
        <f>'commented data'!$A315</f>
        <v>41194</v>
      </c>
      <c r="B361" s="364">
        <f>IF(ISERROR('commented data'!$B315),"",'commented data'!$B315)</f>
        <v>898.0078125</v>
      </c>
      <c r="C361" s="364">
        <f>IF(ISERROR('commented data'!$C315),"",'commented data'!$C315)</f>
        <v>497.93368530273437</v>
      </c>
      <c r="D361" s="364">
        <f>IF(ISERROR('commented data'!$D315),"",'commented data'!$D315)</f>
        <v>6349.48681640625</v>
      </c>
      <c r="E361" s="364">
        <f>IF(ISERROR('commented data'!$E315),"",'commented data'!$E315)</f>
        <v>10.03184986114502</v>
      </c>
      <c r="F361" s="357">
        <f t="shared" si="92"/>
        <v>118.43320320129395</v>
      </c>
      <c r="G361" s="362">
        <f t="shared" si="93"/>
        <v>54462.022486230046</v>
      </c>
      <c r="H361" s="359">
        <f>IF(ISERROR('commented data'!$N315),"",'commented data'!$N315)</f>
        <v>16.664685323046289</v>
      </c>
      <c r="I361" s="359">
        <f>IFERROR('commented data'!O315,"")</f>
        <v>17.057332179265572</v>
      </c>
      <c r="J361" s="358">
        <f>IF(ISERROR('commented data'!$P315),"",'commented data'!$P315)</f>
        <v>1</v>
      </c>
      <c r="K361" s="328">
        <f>IF(ISERROR('commented data'!$Q315),"",'commented data'!$Q315)</f>
        <v>1</v>
      </c>
      <c r="L361" s="328">
        <f>IF(ISERROR('commented data'!$R315),"",'commented data'!$R315)</f>
        <v>1</v>
      </c>
      <c r="M361" s="328">
        <f>IF(ISERROR('commented data'!$S315),"",'commented data'!$S315)</f>
        <v>1</v>
      </c>
      <c r="N361" s="366">
        <f t="shared" si="94"/>
        <v>1</v>
      </c>
      <c r="O361" s="367" t="b">
        <f t="shared" si="95"/>
        <v>1</v>
      </c>
      <c r="P361" s="365">
        <f>IF(ISERROR('commented data'!$J315),"",'commented data'!$J315)</f>
        <v>117.26059722900391</v>
      </c>
      <c r="Q361" s="368">
        <f t="shared" si="91"/>
        <v>117.26059722900391</v>
      </c>
      <c r="R361" s="368" t="str">
        <f t="shared" si="96"/>
        <v/>
      </c>
      <c r="S361" s="369">
        <f t="shared" si="97"/>
        <v>117.26059722900391</v>
      </c>
      <c r="T361" s="365">
        <f>IF(ISERROR('commented data'!$M315),"",'commented data'!$M315)</f>
        <v>84456.1484375</v>
      </c>
      <c r="U361" s="370">
        <f t="shared" si="98"/>
        <v>84456.1484375</v>
      </c>
      <c r="V361" s="371">
        <f t="shared" si="99"/>
        <v>84456.1484375</v>
      </c>
      <c r="W361" s="383">
        <f t="shared" si="100"/>
        <v>73476.849140624996</v>
      </c>
      <c r="X361" s="365">
        <f>IF(ISERROR('commented data'!$T315),"",'commented data'!$T315)</f>
        <v>98.901947021484375</v>
      </c>
      <c r="Y361" s="384">
        <f t="shared" si="101"/>
        <v>98.901947021484375</v>
      </c>
      <c r="Z361" s="365">
        <f>IF(ISERROR('commented data'!$U315),"",'commented data'!$U315)</f>
        <v>1012.8400268554687</v>
      </c>
      <c r="AA361" s="385">
        <f t="shared" si="102"/>
        <v>1022.9684271240235</v>
      </c>
      <c r="AC361" s="427">
        <f t="shared" si="104"/>
        <v>6.450111775865123</v>
      </c>
      <c r="AD361" s="428">
        <f t="shared" si="103"/>
        <v>0.38705271961811327</v>
      </c>
      <c r="AE361" s="429">
        <f t="shared" si="105"/>
        <v>9.2696472803818875</v>
      </c>
      <c r="AF361" s="430">
        <f t="shared" si="106"/>
        <v>0.95991873832488184</v>
      </c>
    </row>
    <row r="362" spans="1:32" s="5" customFormat="1" x14ac:dyDescent="0.2">
      <c r="A362" s="363">
        <f>'commented data'!$A316</f>
        <v>41194.041666666664</v>
      </c>
      <c r="B362" s="364">
        <f>IF(ISERROR('commented data'!$B316),"",'commented data'!$B316)</f>
        <v>897.965576171875</v>
      </c>
      <c r="C362" s="364">
        <f>IF(ISERROR('commented data'!$C316),"",'commented data'!$C316)</f>
        <v>496.90740966796875</v>
      </c>
      <c r="D362" s="364">
        <f>IF(ISERROR('commented data'!$D316),"",'commented data'!$D316)</f>
        <v>6330.35888671875</v>
      </c>
      <c r="E362" s="364">
        <f>IF(ISERROR('commented data'!$E316),"",'commented data'!$E316)</f>
        <v>10.028790473937988</v>
      </c>
      <c r="F362" s="357">
        <f t="shared" si="92"/>
        <v>117.96092926025391</v>
      </c>
      <c r="G362" s="362">
        <f t="shared" si="93"/>
        <v>54359.95597529236</v>
      </c>
      <c r="H362" s="359">
        <f>IF(ISERROR('commented data'!$N316),"",'commented data'!$N316)</f>
        <v>16.87874593281078</v>
      </c>
      <c r="I362" s="359">
        <f>IFERROR('commented data'!O316,"")</f>
        <v>17.005946695679988</v>
      </c>
      <c r="J362" s="358">
        <f>IF(ISERROR('commented data'!$P316),"",'commented data'!$P316)</f>
        <v>1</v>
      </c>
      <c r="K362" s="328">
        <f>IF(ISERROR('commented data'!$Q316),"",'commented data'!$Q316)</f>
        <v>1</v>
      </c>
      <c r="L362" s="328">
        <f>IF(ISERROR('commented data'!$R316),"",'commented data'!$R316)</f>
        <v>1</v>
      </c>
      <c r="M362" s="328">
        <f>IF(ISERROR('commented data'!$S316),"",'commented data'!$S316)</f>
        <v>1</v>
      </c>
      <c r="N362" s="366">
        <f t="shared" si="94"/>
        <v>1</v>
      </c>
      <c r="O362" s="367" t="b">
        <f t="shared" si="95"/>
        <v>1</v>
      </c>
      <c r="P362" s="365">
        <f>IF(ISERROR('commented data'!$J316),"",'commented data'!$J316)</f>
        <v>116.79299926757812</v>
      </c>
      <c r="Q362" s="368">
        <f t="shared" si="91"/>
        <v>116.79299926757812</v>
      </c>
      <c r="R362" s="368" t="str">
        <f t="shared" si="96"/>
        <v/>
      </c>
      <c r="S362" s="369">
        <f t="shared" si="97"/>
        <v>116.79299926757812</v>
      </c>
      <c r="T362" s="365">
        <f>IF(ISERROR('commented data'!$M316),"",'commented data'!$M316)</f>
        <v>84299.1875</v>
      </c>
      <c r="U362" s="370">
        <f t="shared" si="98"/>
        <v>84299.1875</v>
      </c>
      <c r="V362" s="371">
        <f t="shared" si="99"/>
        <v>84299.1875</v>
      </c>
      <c r="W362" s="383">
        <f t="shared" si="100"/>
        <v>73340.293124999997</v>
      </c>
      <c r="X362" s="365">
        <f>IF(ISERROR('commented data'!$T316),"",'commented data'!$T316)</f>
        <v>98.906280517578125</v>
      </c>
      <c r="Y362" s="384">
        <f t="shared" si="101"/>
        <v>98.906280517578125</v>
      </c>
      <c r="Z362" s="365">
        <f>IF(ISERROR('commented data'!$U316),"",'commented data'!$U316)</f>
        <v>1012.8359985351562</v>
      </c>
      <c r="AA362" s="385">
        <f t="shared" si="102"/>
        <v>1022.9643585205079</v>
      </c>
      <c r="AC362" s="427">
        <f t="shared" si="104"/>
        <v>6.4123509213919787</v>
      </c>
      <c r="AD362" s="428">
        <f t="shared" si="103"/>
        <v>0.37990683353595239</v>
      </c>
      <c r="AE362" s="429">
        <f t="shared" si="105"/>
        <v>9.2767931664640475</v>
      </c>
      <c r="AF362" s="430">
        <f t="shared" si="106"/>
        <v>0.9606587308774267</v>
      </c>
    </row>
    <row r="363" spans="1:32" s="5" customFormat="1" x14ac:dyDescent="0.2">
      <c r="A363" s="363">
        <f>'commented data'!$A317</f>
        <v>41194.083333333336</v>
      </c>
      <c r="B363" s="364">
        <f>IF(ISERROR('commented data'!$B317),"",'commented data'!$B317)</f>
        <v>897.9718017578125</v>
      </c>
      <c r="C363" s="364">
        <f>IF(ISERROR('commented data'!$C317),"",'commented data'!$C317)</f>
        <v>498.85910034179687</v>
      </c>
      <c r="D363" s="364">
        <f>IF(ISERROR('commented data'!$D317),"",'commented data'!$D317)</f>
        <v>6366.9150390625</v>
      </c>
      <c r="E363" s="364">
        <f>IF(ISERROR('commented data'!$E317),"",'commented data'!$E317)</f>
        <v>10.039130210876465</v>
      </c>
      <c r="F363" s="357">
        <f t="shared" si="92"/>
        <v>118.63954612731933</v>
      </c>
      <c r="G363" s="362">
        <f t="shared" si="93"/>
        <v>54574.334061196576</v>
      </c>
      <c r="H363" s="359">
        <f>IF(ISERROR('commented data'!$N317),"",'commented data'!$N317)</f>
        <v>16.019085086112245</v>
      </c>
      <c r="I363" s="359">
        <f>IFERROR('commented data'!O317,"")</f>
        <v>17.104151550930965</v>
      </c>
      <c r="J363" s="358">
        <f>IF(ISERROR('commented data'!$P317),"",'commented data'!$P317)</f>
        <v>1</v>
      </c>
      <c r="K363" s="328">
        <f>IF(ISERROR('commented data'!$Q317),"",'commented data'!$Q317)</f>
        <v>1</v>
      </c>
      <c r="L363" s="328">
        <f>IF(ISERROR('commented data'!$R317),"",'commented data'!$R317)</f>
        <v>1</v>
      </c>
      <c r="M363" s="328">
        <f>IF(ISERROR('commented data'!$S317),"",'commented data'!$S317)</f>
        <v>1</v>
      </c>
      <c r="N363" s="366">
        <f t="shared" si="94"/>
        <v>1</v>
      </c>
      <c r="O363" s="367" t="b">
        <f t="shared" si="95"/>
        <v>1</v>
      </c>
      <c r="P363" s="365">
        <f>IF(ISERROR('commented data'!$J317),"",'commented data'!$J317)</f>
        <v>117.46489715576172</v>
      </c>
      <c r="Q363" s="368">
        <f t="shared" si="91"/>
        <v>117.46489715576172</v>
      </c>
      <c r="R363" s="368" t="str">
        <f t="shared" si="96"/>
        <v/>
      </c>
      <c r="S363" s="369">
        <f t="shared" si="97"/>
        <v>117.46489715576172</v>
      </c>
      <c r="T363" s="365">
        <f>IF(ISERROR('commented data'!$M317),"",'commented data'!$M317)</f>
        <v>84615.15625</v>
      </c>
      <c r="U363" s="370">
        <f t="shared" si="98"/>
        <v>84615.15625</v>
      </c>
      <c r="V363" s="371">
        <f t="shared" si="99"/>
        <v>84615.15625</v>
      </c>
      <c r="W363" s="383">
        <f t="shared" si="100"/>
        <v>73615.185937500006</v>
      </c>
      <c r="X363" s="365">
        <f>IF(ISERROR('commented data'!$T317),"",'commented data'!$T317)</f>
        <v>98.833091735839844</v>
      </c>
      <c r="Y363" s="384">
        <f t="shared" si="101"/>
        <v>98.833091735839844</v>
      </c>
      <c r="Z363" s="365">
        <f>IF(ISERROR('commented data'!$U317),"",'commented data'!$U317)</f>
        <v>1012.833984375</v>
      </c>
      <c r="AA363" s="385">
        <f t="shared" si="102"/>
        <v>1022.96232421875</v>
      </c>
      <c r="AC363" s="427">
        <f t="shared" si="104"/>
        <v>6.474674223221065</v>
      </c>
      <c r="AD363" s="428">
        <f t="shared" si="103"/>
        <v>0.40418501983201821</v>
      </c>
      <c r="AE363" s="429">
        <f t="shared" si="105"/>
        <v>9.252514980167982</v>
      </c>
      <c r="AF363" s="430">
        <f t="shared" si="106"/>
        <v>0.9581446022106912</v>
      </c>
    </row>
    <row r="364" spans="1:32" s="5" customFormat="1" x14ac:dyDescent="0.2">
      <c r="A364" s="363">
        <f>'commented data'!$A318</f>
        <v>41194.125</v>
      </c>
      <c r="B364" s="364">
        <f>IF(ISERROR('commented data'!$B318),"",'commented data'!$B318)</f>
        <v>897.978271484375</v>
      </c>
      <c r="C364" s="364">
        <f>IF(ISERROR('commented data'!$C318),"",'commented data'!$C318)</f>
        <v>500.2410888671875</v>
      </c>
      <c r="D364" s="364">
        <f>IF(ISERROR('commented data'!$D318),"",'commented data'!$D318)</f>
        <v>6390.875</v>
      </c>
      <c r="E364" s="364">
        <f>IF(ISERROR('commented data'!$E318),"",'commented data'!$E318)</f>
        <v>10.050270080566406</v>
      </c>
      <c r="F364" s="357">
        <f t="shared" si="92"/>
        <v>119.58390136718751</v>
      </c>
      <c r="G364" s="362">
        <f t="shared" si="93"/>
        <v>54707.963657548244</v>
      </c>
      <c r="H364" s="359">
        <f>IF(ISERROR('commented data'!$N318),"",'commented data'!$N318)</f>
        <v>17.412619890871429</v>
      </c>
      <c r="I364" s="359">
        <f>IFERROR('commented data'!O318,"")</f>
        <v>17.168517857142859</v>
      </c>
      <c r="J364" s="358">
        <f>IF(ISERROR('commented data'!$P318),"",'commented data'!$P318)</f>
        <v>1</v>
      </c>
      <c r="K364" s="328">
        <f>IF(ISERROR('commented data'!$Q318),"",'commented data'!$Q318)</f>
        <v>1</v>
      </c>
      <c r="L364" s="328">
        <f>IF(ISERROR('commented data'!$R318),"",'commented data'!$R318)</f>
        <v>1</v>
      </c>
      <c r="M364" s="328">
        <f>IF(ISERROR('commented data'!$S318),"",'commented data'!$S318)</f>
        <v>1</v>
      </c>
      <c r="N364" s="366">
        <f t="shared" si="94"/>
        <v>1</v>
      </c>
      <c r="O364" s="367" t="b">
        <f t="shared" si="95"/>
        <v>1</v>
      </c>
      <c r="P364" s="365">
        <f>IF(ISERROR('commented data'!$J318),"",'commented data'!$J318)</f>
        <v>118.39990234375</v>
      </c>
      <c r="Q364" s="368">
        <f t="shared" si="91"/>
        <v>118.39990234375</v>
      </c>
      <c r="R364" s="368" t="str">
        <f t="shared" si="96"/>
        <v/>
      </c>
      <c r="S364" s="369">
        <f t="shared" si="97"/>
        <v>118.39990234375</v>
      </c>
      <c r="T364" s="365">
        <f>IF(ISERROR('commented data'!$M318),"",'commented data'!$M318)</f>
        <v>84794.09375</v>
      </c>
      <c r="U364" s="370">
        <f t="shared" si="98"/>
        <v>84794.09375</v>
      </c>
      <c r="V364" s="371">
        <f t="shared" si="99"/>
        <v>84794.09375</v>
      </c>
      <c r="W364" s="383">
        <f t="shared" si="100"/>
        <v>73770.861562499995</v>
      </c>
      <c r="X364" s="365">
        <f>IF(ISERROR('commented data'!$T318),"",'commented data'!$T318)</f>
        <v>98.708847045898437</v>
      </c>
      <c r="Y364" s="384">
        <f t="shared" si="101"/>
        <v>98.708847045898437</v>
      </c>
      <c r="Z364" s="365">
        <f>IF(ISERROR('commented data'!$U318),"",'commented data'!$U318)</f>
        <v>1012.8330078125</v>
      </c>
      <c r="AA364" s="385">
        <f t="shared" si="102"/>
        <v>1022.961337890625</v>
      </c>
      <c r="AC364" s="427">
        <f t="shared" si="104"/>
        <v>6.5421917300239274</v>
      </c>
      <c r="AD364" s="428">
        <f t="shared" si="103"/>
        <v>0.37571553109326605</v>
      </c>
      <c r="AE364" s="429">
        <f t="shared" si="105"/>
        <v>9.280984468906734</v>
      </c>
      <c r="AF364" s="430">
        <f t="shared" si="106"/>
        <v>0.96109276138916333</v>
      </c>
    </row>
    <row r="365" spans="1:32" s="5" customFormat="1" x14ac:dyDescent="0.2">
      <c r="A365" s="363">
        <f>'commented data'!$A319</f>
        <v>41194.166666666664</v>
      </c>
      <c r="B365" s="364">
        <f>IF(ISERROR('commented data'!$B319),"",'commented data'!$B319)</f>
        <v>898.0736083984375</v>
      </c>
      <c r="C365" s="364">
        <f>IF(ISERROR('commented data'!$C319),"",'commented data'!$C319)</f>
        <v>501.15921020507812</v>
      </c>
      <c r="D365" s="364">
        <f>IF(ISERROR('commented data'!$D319),"",'commented data'!$D319)</f>
        <v>6400.51416015625</v>
      </c>
      <c r="E365" s="364">
        <f>IF(ISERROR('commented data'!$E319),"",'commented data'!$E319)</f>
        <v>10.053890228271484</v>
      </c>
      <c r="F365" s="357">
        <f t="shared" si="92"/>
        <v>120.28160522460938</v>
      </c>
      <c r="G365" s="362">
        <f t="shared" si="93"/>
        <v>54812.179986413357</v>
      </c>
      <c r="H365" s="359">
        <f>IF(ISERROR('commented data'!$N319),"",'commented data'!$N319)</f>
        <v>16.327685130313913</v>
      </c>
      <c r="I365" s="359">
        <f>IFERROR('commented data'!O319,"")</f>
        <v>17.194412604461565</v>
      </c>
      <c r="J365" s="358">
        <f>IF(ISERROR('commented data'!$P319),"",'commented data'!$P319)</f>
        <v>1</v>
      </c>
      <c r="K365" s="328">
        <f>IF(ISERROR('commented data'!$Q319),"",'commented data'!$Q319)</f>
        <v>1</v>
      </c>
      <c r="L365" s="328">
        <f>IF(ISERROR('commented data'!$R319),"",'commented data'!$R319)</f>
        <v>1</v>
      </c>
      <c r="M365" s="328">
        <f>IF(ISERROR('commented data'!$S319),"",'commented data'!$S319)</f>
        <v>1</v>
      </c>
      <c r="N365" s="366">
        <f t="shared" si="94"/>
        <v>1</v>
      </c>
      <c r="O365" s="367" t="b">
        <f t="shared" si="95"/>
        <v>1</v>
      </c>
      <c r="P365" s="365">
        <f>IF(ISERROR('commented data'!$J319),"",'commented data'!$J319)</f>
        <v>119.0906982421875</v>
      </c>
      <c r="Q365" s="368">
        <f t="shared" si="91"/>
        <v>119.0906982421875</v>
      </c>
      <c r="R365" s="368" t="str">
        <f t="shared" si="96"/>
        <v/>
      </c>
      <c r="S365" s="369">
        <f t="shared" si="97"/>
        <v>119.0906982421875</v>
      </c>
      <c r="T365" s="365">
        <f>IF(ISERROR('commented data'!$M319),"",'commented data'!$M319)</f>
        <v>84930.34375</v>
      </c>
      <c r="U365" s="370">
        <f t="shared" si="98"/>
        <v>84930.34375</v>
      </c>
      <c r="V365" s="371">
        <f t="shared" si="99"/>
        <v>84930.34375</v>
      </c>
      <c r="W365" s="383">
        <f t="shared" si="100"/>
        <v>73889.399062500001</v>
      </c>
      <c r="X365" s="365">
        <f>IF(ISERROR('commented data'!$T319),"",'commented data'!$T319)</f>
        <v>98.598197937011719</v>
      </c>
      <c r="Y365" s="384">
        <f t="shared" si="101"/>
        <v>98.598197937011719</v>
      </c>
      <c r="Z365" s="365">
        <f>IF(ISERROR('commented data'!$U319),"",'commented data'!$U319)</f>
        <v>1012.8330078125</v>
      </c>
      <c r="AA365" s="385">
        <f t="shared" si="102"/>
        <v>1022.961337890625</v>
      </c>
      <c r="AC365" s="427">
        <f t="shared" si="104"/>
        <v>6.5928969946260061</v>
      </c>
      <c r="AD365" s="428">
        <f t="shared" si="103"/>
        <v>0.40378638747667056</v>
      </c>
      <c r="AE365" s="429">
        <f t="shared" si="105"/>
        <v>9.2529136125233293</v>
      </c>
      <c r="AF365" s="430">
        <f t="shared" si="106"/>
        <v>0.95818588260206161</v>
      </c>
    </row>
    <row r="366" spans="1:32" s="5" customFormat="1" x14ac:dyDescent="0.2">
      <c r="A366" s="363">
        <f>'commented data'!$A320</f>
        <v>41194.208333333336</v>
      </c>
      <c r="B366" s="364">
        <f>IF(ISERROR('commented data'!$B320),"",'commented data'!$B320)</f>
        <v>897.9403076171875</v>
      </c>
      <c r="C366" s="364">
        <f>IF(ISERROR('commented data'!$C320),"",'commented data'!$C320)</f>
        <v>501.08450317382812</v>
      </c>
      <c r="D366" s="364">
        <f>IF(ISERROR('commented data'!$D320),"",'commented data'!$D320)</f>
        <v>6398.60595703125</v>
      </c>
      <c r="E366" s="364">
        <f>IF(ISERROR('commented data'!$E320),"",'commented data'!$E320)</f>
        <v>10.053070068359375</v>
      </c>
      <c r="F366" s="357">
        <f t="shared" si="92"/>
        <v>120.02002021789551</v>
      </c>
      <c r="G366" s="362">
        <f t="shared" si="93"/>
        <v>54810.655264854802</v>
      </c>
      <c r="H366" s="359">
        <f>IF(ISERROR('commented data'!$N320),"",'commented data'!$N320)</f>
        <v>16.80706940326607</v>
      </c>
      <c r="I366" s="359">
        <f>IFERROR('commented data'!O320,"")</f>
        <v>17.189286386310432</v>
      </c>
      <c r="J366" s="358">
        <f>IF(ISERROR('commented data'!$P320),"",'commented data'!$P320)</f>
        <v>1</v>
      </c>
      <c r="K366" s="328">
        <f>IF(ISERROR('commented data'!$Q320),"",'commented data'!$Q320)</f>
        <v>1</v>
      </c>
      <c r="L366" s="328">
        <f>IF(ISERROR('commented data'!$R320),"",'commented data'!$R320)</f>
        <v>1</v>
      </c>
      <c r="M366" s="328">
        <f>IF(ISERROR('commented data'!$S320),"",'commented data'!$S320)</f>
        <v>1</v>
      </c>
      <c r="N366" s="366">
        <f t="shared" si="94"/>
        <v>1</v>
      </c>
      <c r="O366" s="367" t="b">
        <f t="shared" si="95"/>
        <v>1</v>
      </c>
      <c r="P366" s="365">
        <f>IF(ISERROR('commented data'!$J320),"",'commented data'!$J320)</f>
        <v>118.83170318603516</v>
      </c>
      <c r="Q366" s="368">
        <f t="shared" si="91"/>
        <v>118.83170318603516</v>
      </c>
      <c r="R366" s="368" t="str">
        <f t="shared" si="96"/>
        <v/>
      </c>
      <c r="S366" s="369">
        <f t="shared" si="97"/>
        <v>118.83170318603516</v>
      </c>
      <c r="T366" s="365">
        <f>IF(ISERROR('commented data'!$M320),"",'commented data'!$M320)</f>
        <v>84948.640625</v>
      </c>
      <c r="U366" s="370">
        <f t="shared" si="98"/>
        <v>84948.640625</v>
      </c>
      <c r="V366" s="371">
        <f t="shared" si="99"/>
        <v>84948.640625</v>
      </c>
      <c r="W366" s="383">
        <f t="shared" si="100"/>
        <v>73905.317343749994</v>
      </c>
      <c r="X366" s="365">
        <f>IF(ISERROR('commented data'!$T320),"",'commented data'!$T320)</f>
        <v>98.688247680664063</v>
      </c>
      <c r="Y366" s="384">
        <f t="shared" si="101"/>
        <v>98.688247680664063</v>
      </c>
      <c r="Z366" s="365">
        <f>IF(ISERROR('commented data'!$U320),"",'commented data'!$U320)</f>
        <v>1012.8319702148437</v>
      </c>
      <c r="AA366" s="385">
        <f t="shared" si="102"/>
        <v>1022.9602899169922</v>
      </c>
      <c r="AC366" s="427">
        <f t="shared" si="104"/>
        <v>6.5783759530439738</v>
      </c>
      <c r="AD366" s="428">
        <f t="shared" si="103"/>
        <v>0.39140529471280799</v>
      </c>
      <c r="AE366" s="429">
        <f t="shared" si="105"/>
        <v>9.265294705287193</v>
      </c>
      <c r="AF366" s="430">
        <f t="shared" si="106"/>
        <v>0.95946800721646031</v>
      </c>
    </row>
    <row r="367" spans="1:32" s="5" customFormat="1" x14ac:dyDescent="0.2">
      <c r="A367" s="363">
        <f>'commented data'!$A321</f>
        <v>41194.25</v>
      </c>
      <c r="B367" s="364">
        <f>IF(ISERROR('commented data'!$B321),"",'commented data'!$B321)</f>
        <v>897.9542236328125</v>
      </c>
      <c r="C367" s="364">
        <f>IF(ISERROR('commented data'!$C321),"",'commented data'!$C321)</f>
        <v>501.51849365234375</v>
      </c>
      <c r="D367" s="364">
        <f>IF(ISERROR('commented data'!$D321),"",'commented data'!$D321)</f>
        <v>6406.97216796875</v>
      </c>
      <c r="E367" s="364">
        <f>IF(ISERROR('commented data'!$E321),"",'commented data'!$E321)</f>
        <v>10.056819915771484</v>
      </c>
      <c r="F367" s="357">
        <f t="shared" si="92"/>
        <v>120.3646132741183</v>
      </c>
      <c r="G367" s="362">
        <f t="shared" si="93"/>
        <v>54846.393863504702</v>
      </c>
      <c r="H367" s="359">
        <f>IF(ISERROR('commented data'!$N321),"",'commented data'!$N321)</f>
        <v>16.69978597996349</v>
      </c>
      <c r="I367" s="359">
        <f>IFERROR('commented data'!O321,"")</f>
        <v>17.211761468654725</v>
      </c>
      <c r="J367" s="358">
        <f>IF(ISERROR('commented data'!$P321),"",'commented data'!$P321)</f>
        <v>1</v>
      </c>
      <c r="K367" s="328">
        <f>IF(ISERROR('commented data'!$Q321),"",'commented data'!$Q321)</f>
        <v>1</v>
      </c>
      <c r="L367" s="328">
        <f>IF(ISERROR('commented data'!$R321),"",'commented data'!$R321)</f>
        <v>0.72277778387069702</v>
      </c>
      <c r="M367" s="328">
        <f>IF(ISERROR('commented data'!$S321),"",'commented data'!$S321)</f>
        <v>1</v>
      </c>
      <c r="N367" s="366">
        <f t="shared" si="94"/>
        <v>1</v>
      </c>
      <c r="O367" s="367" t="b">
        <f t="shared" si="95"/>
        <v>1</v>
      </c>
      <c r="P367" s="365">
        <f>IF(ISERROR('commented data'!$J321),"",'commented data'!$J321)</f>
        <v>119.1728844298201</v>
      </c>
      <c r="Q367" s="368">
        <f t="shared" si="91"/>
        <v>119.1728844298201</v>
      </c>
      <c r="R367" s="368" t="str">
        <f t="shared" si="96"/>
        <v/>
      </c>
      <c r="S367" s="369">
        <f t="shared" si="97"/>
        <v>119.1728844298201</v>
      </c>
      <c r="T367" s="365">
        <f>IF(ISERROR('commented data'!$M321),"",'commented data'!$M321)</f>
        <v>85005.3125</v>
      </c>
      <c r="U367" s="370">
        <f t="shared" si="98"/>
        <v>85005.3125</v>
      </c>
      <c r="V367" s="371">
        <f t="shared" si="99"/>
        <v>85005.3125</v>
      </c>
      <c r="W367" s="383">
        <f t="shared" si="100"/>
        <v>73954.621874999997</v>
      </c>
      <c r="X367" s="365">
        <f>IF(ISERROR('commented data'!$T321),"",'commented data'!$T321)</f>
        <v>98.694976806640625</v>
      </c>
      <c r="Y367" s="384">
        <f t="shared" si="101"/>
        <v>98.694976806640625</v>
      </c>
      <c r="Z367" s="365">
        <f>IF(ISERROR('commented data'!$U321),"",'commented data'!$U321)</f>
        <v>1012.8350219726562</v>
      </c>
      <c r="AA367" s="385">
        <f t="shared" si="102"/>
        <v>1022.9633721923828</v>
      </c>
      <c r="AC367" s="427">
        <f t="shared" si="104"/>
        <v>6.6015649868607182</v>
      </c>
      <c r="AD367" s="428">
        <f t="shared" si="103"/>
        <v>0.39530835872874764</v>
      </c>
      <c r="AE367" s="429">
        <f t="shared" si="105"/>
        <v>9.2613916412712527</v>
      </c>
      <c r="AF367" s="430">
        <f t="shared" si="106"/>
        <v>0.95906382524788514</v>
      </c>
    </row>
    <row r="368" spans="1:32" s="5" customFormat="1" x14ac:dyDescent="0.2">
      <c r="A368" s="363">
        <f>'commented data'!$A322</f>
        <v>41194.291666666664</v>
      </c>
      <c r="B368" s="364">
        <f>IF(ISERROR('commented data'!$B322),"",'commented data'!$B322)</f>
        <v>898.05169677734375</v>
      </c>
      <c r="C368" s="364">
        <f>IF(ISERROR('commented data'!$C322),"",'commented data'!$C322)</f>
        <v>501.87710571289062</v>
      </c>
      <c r="D368" s="364">
        <f>IF(ISERROR('commented data'!$D322),"",'commented data'!$D322)</f>
        <v>6418.41796875</v>
      </c>
      <c r="E368" s="364">
        <f>IF(ISERROR('commented data'!$E322),"",'commented data'!$E322)</f>
        <v>10.065750122070312</v>
      </c>
      <c r="F368" s="357">
        <f t="shared" si="92"/>
        <v>121.0765779876709</v>
      </c>
      <c r="G368" s="362">
        <f t="shared" si="93"/>
        <v>54888.548992969118</v>
      </c>
      <c r="H368" s="359">
        <f>IF(ISERROR('commented data'!$N322),"",'commented data'!$N322)</f>
        <v>17.370917201168631</v>
      </c>
      <c r="I368" s="359">
        <f>IFERROR('commented data'!O322,"")</f>
        <v>17.242509595492162</v>
      </c>
      <c r="J368" s="358">
        <f>IF(ISERROR('commented data'!$P322),"",'commented data'!$P322)</f>
        <v>1</v>
      </c>
      <c r="K368" s="328">
        <f>IF(ISERROR('commented data'!$Q322),"",'commented data'!$Q322)</f>
        <v>1</v>
      </c>
      <c r="L368" s="328">
        <f>IF(ISERROR('commented data'!$R322),"",'commented data'!$R322)</f>
        <v>1</v>
      </c>
      <c r="M368" s="328">
        <f>IF(ISERROR('commented data'!$S322),"",'commented data'!$S322)</f>
        <v>1</v>
      </c>
      <c r="N368" s="366">
        <f t="shared" si="94"/>
        <v>1</v>
      </c>
      <c r="O368" s="367" t="b">
        <f t="shared" si="95"/>
        <v>1</v>
      </c>
      <c r="P368" s="365">
        <f>IF(ISERROR('commented data'!$J322),"",'commented data'!$J322)</f>
        <v>119.87779998779297</v>
      </c>
      <c r="Q368" s="368">
        <f t="shared" si="91"/>
        <v>119.87779998779297</v>
      </c>
      <c r="R368" s="368" t="str">
        <f t="shared" si="96"/>
        <v/>
      </c>
      <c r="S368" s="369">
        <f t="shared" si="97"/>
        <v>119.87779998779297</v>
      </c>
      <c r="T368" s="365">
        <f>IF(ISERROR('commented data'!$M322),"",'commented data'!$M322)</f>
        <v>85055.2109375</v>
      </c>
      <c r="U368" s="370">
        <f t="shared" si="98"/>
        <v>85055.2109375</v>
      </c>
      <c r="V368" s="371">
        <f t="shared" si="99"/>
        <v>85055.2109375</v>
      </c>
      <c r="W368" s="383">
        <f t="shared" si="100"/>
        <v>73998.033515624993</v>
      </c>
      <c r="X368" s="365">
        <f>IF(ISERROR('commented data'!$T322),"",'commented data'!$T322)</f>
        <v>98.626762390136719</v>
      </c>
      <c r="Y368" s="384">
        <f t="shared" si="101"/>
        <v>98.626762390136719</v>
      </c>
      <c r="Z368" s="365">
        <f>IF(ISERROR('commented data'!$U322),"",'commented data'!$U322)</f>
        <v>1012.8330078125</v>
      </c>
      <c r="AA368" s="385">
        <f t="shared" si="102"/>
        <v>1022.961337890625</v>
      </c>
      <c r="AC368" s="427">
        <f t="shared" si="104"/>
        <v>6.6457176827773203</v>
      </c>
      <c r="AD368" s="428">
        <f t="shared" si="103"/>
        <v>0.38257724712027463</v>
      </c>
      <c r="AE368" s="429">
        <f t="shared" si="105"/>
        <v>9.2741227528797268</v>
      </c>
      <c r="AF368" s="430">
        <f t="shared" si="106"/>
        <v>0.96038219607937769</v>
      </c>
    </row>
    <row r="369" spans="1:32" s="5" customFormat="1" x14ac:dyDescent="0.2">
      <c r="A369" s="363">
        <f>'commented data'!$A323</f>
        <v>41194.333333333336</v>
      </c>
      <c r="B369" s="364">
        <f>IF(ISERROR('commented data'!$B323),"",'commented data'!$B323)</f>
        <v>898.01708984375</v>
      </c>
      <c r="C369" s="364">
        <f>IF(ISERROR('commented data'!$C323),"",'commented data'!$C323)</f>
        <v>500.86810302734375</v>
      </c>
      <c r="D369" s="364">
        <f>IF(ISERROR('commented data'!$D323),"",'commented data'!$D323)</f>
        <v>6397.4228515625</v>
      </c>
      <c r="E369" s="364">
        <f>IF(ISERROR('commented data'!$E323),"",'commented data'!$E323)</f>
        <v>10.056960105895996</v>
      </c>
      <c r="F369" s="357">
        <f t="shared" si="92"/>
        <v>120.56380294799804</v>
      </c>
      <c r="G369" s="362">
        <f t="shared" si="93"/>
        <v>54748.645838775577</v>
      </c>
      <c r="H369" s="359">
        <f>IF(ISERROR('commented data'!$N323),"",'commented data'!$N323)</f>
        <v>16.588113166327968</v>
      </c>
      <c r="I369" s="359">
        <f>IFERROR('commented data'!O323,"")</f>
        <v>17.186108078587761</v>
      </c>
      <c r="J369" s="358">
        <f>IF(ISERROR('commented data'!$P323),"",'commented data'!$P323)</f>
        <v>1</v>
      </c>
      <c r="K369" s="328">
        <f>IF(ISERROR('commented data'!$Q323),"",'commented data'!$Q323)</f>
        <v>1</v>
      </c>
      <c r="L369" s="328">
        <f>IF(ISERROR('commented data'!$R323),"",'commented data'!$R323)</f>
        <v>1</v>
      </c>
      <c r="M369" s="328">
        <f>IF(ISERROR('commented data'!$S323),"",'commented data'!$S323)</f>
        <v>1</v>
      </c>
      <c r="N369" s="366">
        <f t="shared" si="94"/>
        <v>1</v>
      </c>
      <c r="O369" s="367" t="b">
        <f t="shared" si="95"/>
        <v>1</v>
      </c>
      <c r="P369" s="365">
        <f>IF(ISERROR('commented data'!$J323),"",'commented data'!$J323)</f>
        <v>119.37010192871094</v>
      </c>
      <c r="Q369" s="368">
        <f t="shared" si="91"/>
        <v>119.37010192871094</v>
      </c>
      <c r="R369" s="368" t="str">
        <f t="shared" si="96"/>
        <v/>
      </c>
      <c r="S369" s="369">
        <f t="shared" si="97"/>
        <v>119.37010192871094</v>
      </c>
      <c r="T369" s="365">
        <f>IF(ISERROR('commented data'!$M323),"",'commented data'!$M323)</f>
        <v>84850</v>
      </c>
      <c r="U369" s="370">
        <f t="shared" si="98"/>
        <v>84850</v>
      </c>
      <c r="V369" s="371">
        <f t="shared" si="99"/>
        <v>84850</v>
      </c>
      <c r="W369" s="383">
        <f t="shared" si="100"/>
        <v>73819.5</v>
      </c>
      <c r="X369" s="365">
        <f>IF(ISERROR('commented data'!$T323),"",'commented data'!$T323)</f>
        <v>98.676780700683594</v>
      </c>
      <c r="Y369" s="384">
        <f t="shared" si="101"/>
        <v>98.676780700683594</v>
      </c>
      <c r="Z369" s="365">
        <f>IF(ISERROR('commented data'!$U323),"",'commented data'!$U323)</f>
        <v>1012.8309936523437</v>
      </c>
      <c r="AA369" s="385">
        <f t="shared" si="102"/>
        <v>1022.9593035888672</v>
      </c>
      <c r="AC369" s="427">
        <f t="shared" si="104"/>
        <v>6.6007049485758715</v>
      </c>
      <c r="AD369" s="428">
        <f t="shared" si="103"/>
        <v>0.39791776692086783</v>
      </c>
      <c r="AE369" s="429">
        <f t="shared" si="105"/>
        <v>9.258782233079133</v>
      </c>
      <c r="AF369" s="430">
        <f t="shared" si="106"/>
        <v>0.95879360786595136</v>
      </c>
    </row>
    <row r="370" spans="1:32" s="5" customFormat="1" x14ac:dyDescent="0.2">
      <c r="A370" s="363">
        <f>'commented data'!$A324</f>
        <v>41194.375</v>
      </c>
      <c r="B370" s="364">
        <f>IF(ISERROR('commented data'!$B324),"",'commented data'!$B324)</f>
        <v>897.986328125</v>
      </c>
      <c r="C370" s="364">
        <f>IF(ISERROR('commented data'!$C324),"",'commented data'!$C324)</f>
        <v>499.7847900390625</v>
      </c>
      <c r="D370" s="364">
        <f>IF(ISERROR('commented data'!$D324),"",'commented data'!$D324)</f>
        <v>6376.69384765625</v>
      </c>
      <c r="E370" s="364">
        <f>IF(ISERROR('commented data'!$E324),"",'commented data'!$E324)</f>
        <v>10.05165958404541</v>
      </c>
      <c r="F370" s="357">
        <f t="shared" si="92"/>
        <v>119.64661796569824</v>
      </c>
      <c r="G370" s="362">
        <f t="shared" si="93"/>
        <v>54622.06323804555</v>
      </c>
      <c r="H370" s="359">
        <f>IF(ISERROR('commented data'!$N324),"",'commented data'!$N324)</f>
        <v>16.407566971640264</v>
      </c>
      <c r="I370" s="359">
        <f>IFERROR('commented data'!O324,"")</f>
        <v>17.130421451369227</v>
      </c>
      <c r="J370" s="358">
        <f>IF(ISERROR('commented data'!$P324),"",'commented data'!$P324)</f>
        <v>1</v>
      </c>
      <c r="K370" s="328">
        <f>IF(ISERROR('commented data'!$Q324),"",'commented data'!$Q324)</f>
        <v>1</v>
      </c>
      <c r="L370" s="328">
        <f>IF(ISERROR('commented data'!$R324),"",'commented data'!$R324)</f>
        <v>1</v>
      </c>
      <c r="M370" s="328">
        <f>IF(ISERROR('commented data'!$S324),"",'commented data'!$S324)</f>
        <v>1</v>
      </c>
      <c r="N370" s="366">
        <f t="shared" si="94"/>
        <v>1</v>
      </c>
      <c r="O370" s="367" t="b">
        <f t="shared" si="95"/>
        <v>1</v>
      </c>
      <c r="P370" s="365">
        <f>IF(ISERROR('commented data'!$J324),"",'commented data'!$J324)</f>
        <v>118.46199798583984</v>
      </c>
      <c r="Q370" s="368">
        <f t="shared" si="91"/>
        <v>118.46199798583984</v>
      </c>
      <c r="R370" s="368" t="str">
        <f t="shared" si="96"/>
        <v/>
      </c>
      <c r="S370" s="369">
        <f t="shared" si="97"/>
        <v>118.46199798583984</v>
      </c>
      <c r="T370" s="365">
        <f>IF(ISERROR('commented data'!$M324),"",'commented data'!$M324)</f>
        <v>84697.1328125</v>
      </c>
      <c r="U370" s="370">
        <f t="shared" si="98"/>
        <v>84697.1328125</v>
      </c>
      <c r="V370" s="371">
        <f t="shared" si="99"/>
        <v>84697.1328125</v>
      </c>
      <c r="W370" s="383">
        <f t="shared" si="100"/>
        <v>73686.505546874992</v>
      </c>
      <c r="X370" s="365">
        <f>IF(ISERROR('commented data'!$T324),"",'commented data'!$T324)</f>
        <v>98.868858337402344</v>
      </c>
      <c r="Y370" s="384">
        <f t="shared" si="101"/>
        <v>98.868858337402344</v>
      </c>
      <c r="Z370" s="365">
        <f>IF(ISERROR('commented data'!$U324),"",'commented data'!$U324)</f>
        <v>1012.8359985351562</v>
      </c>
      <c r="AA370" s="385">
        <f t="shared" si="102"/>
        <v>1022.9643585205079</v>
      </c>
      <c r="AC370" s="427">
        <f t="shared" si="104"/>
        <v>6.5353451327406455</v>
      </c>
      <c r="AD370" s="428">
        <f t="shared" si="103"/>
        <v>0.39831287259327924</v>
      </c>
      <c r="AE370" s="429">
        <f t="shared" si="105"/>
        <v>9.2583871274067207</v>
      </c>
      <c r="AF370" s="430">
        <f t="shared" si="106"/>
        <v>0.95875269268038976</v>
      </c>
    </row>
    <row r="371" spans="1:32" s="5" customFormat="1" x14ac:dyDescent="0.2">
      <c r="A371" s="363">
        <f>'commented data'!$A325</f>
        <v>41194.416666666664</v>
      </c>
      <c r="B371" s="364">
        <f>IF(ISERROR('commented data'!$B325),"",'commented data'!$B325)</f>
        <v>898.06182861328125</v>
      </c>
      <c r="C371" s="364">
        <f>IF(ISERROR('commented data'!$C325),"",'commented data'!$C325)</f>
        <v>497.40689086914062</v>
      </c>
      <c r="D371" s="364">
        <f>IF(ISERROR('commented data'!$D325),"",'commented data'!$D325)</f>
        <v>6337.23486328125</v>
      </c>
      <c r="E371" s="364">
        <f>IF(ISERROR('commented data'!$E325),"",'commented data'!$E325)</f>
        <v>10.034770011901855</v>
      </c>
      <c r="F371" s="357">
        <f t="shared" si="92"/>
        <v>118.86629371643066</v>
      </c>
      <c r="G371" s="362">
        <f t="shared" si="93"/>
        <v>54324.777114043587</v>
      </c>
      <c r="H371" s="359">
        <f>IF(ISERROR('commented data'!$N325),"",'commented data'!$N325)</f>
        <v>16.857676567661109</v>
      </c>
      <c r="I371" s="359">
        <f>IFERROR('commented data'!O325,"")</f>
        <v>17.024418395783428</v>
      </c>
      <c r="J371" s="358">
        <f>IF(ISERROR('commented data'!$P325),"",'commented data'!$P325)</f>
        <v>1</v>
      </c>
      <c r="K371" s="328">
        <f>IF(ISERROR('commented data'!$Q325),"",'commented data'!$Q325)</f>
        <v>1</v>
      </c>
      <c r="L371" s="328">
        <f>IF(ISERROR('commented data'!$R325),"",'commented data'!$R325)</f>
        <v>1</v>
      </c>
      <c r="M371" s="328">
        <f>IF(ISERROR('commented data'!$S325),"",'commented data'!$S325)</f>
        <v>1</v>
      </c>
      <c r="N371" s="366">
        <f t="shared" si="94"/>
        <v>1</v>
      </c>
      <c r="O371" s="367" t="b">
        <f t="shared" si="95"/>
        <v>1</v>
      </c>
      <c r="P371" s="365">
        <f>IF(ISERROR('commented data'!$J325),"",'commented data'!$J325)</f>
        <v>117.68939971923828</v>
      </c>
      <c r="Q371" s="368">
        <f t="shared" si="91"/>
        <v>117.68939971923828</v>
      </c>
      <c r="R371" s="368" t="str">
        <f t="shared" si="96"/>
        <v/>
      </c>
      <c r="S371" s="369">
        <f t="shared" si="97"/>
        <v>117.68939971923828</v>
      </c>
      <c r="T371" s="365">
        <f>IF(ISERROR('commented data'!$M325),"",'commented data'!$M325)</f>
        <v>84305.4765625</v>
      </c>
      <c r="U371" s="370">
        <f t="shared" si="98"/>
        <v>84305.4765625</v>
      </c>
      <c r="V371" s="371">
        <f t="shared" si="99"/>
        <v>84305.4765625</v>
      </c>
      <c r="W371" s="383">
        <f t="shared" si="100"/>
        <v>73345.764609374994</v>
      </c>
      <c r="X371" s="365">
        <f>IF(ISERROR('commented data'!$T325),"",'commented data'!$T325)</f>
        <v>99.177566528320312</v>
      </c>
      <c r="Y371" s="384">
        <f t="shared" si="101"/>
        <v>99.177566528320312</v>
      </c>
      <c r="Z371" s="365">
        <f>IF(ISERROR('commented data'!$U325),"",'commented data'!$U325)</f>
        <v>1012.843017578125</v>
      </c>
      <c r="AA371" s="385">
        <f t="shared" si="102"/>
        <v>1022.9714477539062</v>
      </c>
      <c r="AC371" s="427">
        <f t="shared" si="104"/>
        <v>6.4573849125175355</v>
      </c>
      <c r="AD371" s="428">
        <f t="shared" si="103"/>
        <v>0.38305307891035512</v>
      </c>
      <c r="AE371" s="429">
        <f t="shared" si="105"/>
        <v>9.2736469210896448</v>
      </c>
      <c r="AF371" s="430">
        <f t="shared" si="106"/>
        <v>0.96033292129709369</v>
      </c>
    </row>
    <row r="372" spans="1:32" s="5" customFormat="1" x14ac:dyDescent="0.2">
      <c r="A372" s="363">
        <f>'commented data'!$A326</f>
        <v>41194.458333333336</v>
      </c>
      <c r="B372" s="364">
        <f>IF(ISERROR('commented data'!$B326),"",'commented data'!$B326)</f>
        <v>898.0435791015625</v>
      </c>
      <c r="C372" s="364">
        <f>IF(ISERROR('commented data'!$C326),"",'commented data'!$C326)</f>
        <v>493.70831298828125</v>
      </c>
      <c r="D372" s="364">
        <f>IF(ISERROR('commented data'!$D326),"",'commented data'!$D326)</f>
        <v>6281.6669921875</v>
      </c>
      <c r="E372" s="364">
        <f>IF(ISERROR('commented data'!$E326),"",'commented data'!$E326)</f>
        <v>10.018719673156738</v>
      </c>
      <c r="F372" s="357">
        <f t="shared" si="92"/>
        <v>117.16888465881348</v>
      </c>
      <c r="G372" s="362">
        <f t="shared" si="93"/>
        <v>53955.275911290104</v>
      </c>
      <c r="H372" s="359">
        <f>IF(ISERROR('commented data'!$N326),"",'commented data'!$N326)</f>
        <v>16.983960921729231</v>
      </c>
      <c r="I372" s="359">
        <f>IFERROR('commented data'!O326,"")</f>
        <v>16.875140247305097</v>
      </c>
      <c r="J372" s="358">
        <f>IF(ISERROR('commented data'!$P326),"",'commented data'!$P326)</f>
        <v>1</v>
      </c>
      <c r="K372" s="328">
        <f>IF(ISERROR('commented data'!$Q326),"",'commented data'!$Q326)</f>
        <v>1</v>
      </c>
      <c r="L372" s="328">
        <f>IF(ISERROR('commented data'!$R326),"",'commented data'!$R326)</f>
        <v>1</v>
      </c>
      <c r="M372" s="328">
        <f>IF(ISERROR('commented data'!$S326),"",'commented data'!$S326)</f>
        <v>1</v>
      </c>
      <c r="N372" s="366">
        <f t="shared" si="94"/>
        <v>1</v>
      </c>
      <c r="O372" s="367" t="b">
        <f t="shared" si="95"/>
        <v>1</v>
      </c>
      <c r="P372" s="365">
        <f>IF(ISERROR('commented data'!$J326),"",'commented data'!$J326)</f>
        <v>116.00879669189453</v>
      </c>
      <c r="Q372" s="368">
        <f t="shared" si="91"/>
        <v>116.00879669189453</v>
      </c>
      <c r="R372" s="368" t="str">
        <f t="shared" si="96"/>
        <v/>
      </c>
      <c r="S372" s="369">
        <f t="shared" si="97"/>
        <v>116.00879669189453</v>
      </c>
      <c r="T372" s="365">
        <f>IF(ISERROR('commented data'!$M326),"",'commented data'!$M326)</f>
        <v>83811.3671875</v>
      </c>
      <c r="U372" s="370">
        <f t="shared" si="98"/>
        <v>83811.3671875</v>
      </c>
      <c r="V372" s="371">
        <f t="shared" si="99"/>
        <v>83811.3671875</v>
      </c>
      <c r="W372" s="383">
        <f t="shared" si="100"/>
        <v>72915.889453124997</v>
      </c>
      <c r="X372" s="365">
        <f>IF(ISERROR('commented data'!$T326),"",'commented data'!$T326)</f>
        <v>99.532798767089844</v>
      </c>
      <c r="Y372" s="384">
        <f t="shared" si="101"/>
        <v>99.532798767089844</v>
      </c>
      <c r="Z372" s="365">
        <f>IF(ISERROR('commented data'!$U326),"",'commented data'!$U326)</f>
        <v>1012.8499755859375</v>
      </c>
      <c r="AA372" s="385">
        <f t="shared" si="102"/>
        <v>1022.9784753417969</v>
      </c>
      <c r="AC372" s="427">
        <f t="shared" si="104"/>
        <v>6.3218794999844077</v>
      </c>
      <c r="AD372" s="428">
        <f t="shared" si="103"/>
        <v>0.37222645112755842</v>
      </c>
      <c r="AE372" s="429">
        <f t="shared" si="105"/>
        <v>9.2844735488724428</v>
      </c>
      <c r="AF372" s="430">
        <f t="shared" si="106"/>
        <v>0.96145407322091836</v>
      </c>
    </row>
    <row r="373" spans="1:32" s="5" customFormat="1" x14ac:dyDescent="0.2">
      <c r="A373" s="363">
        <f>'commented data'!$A327</f>
        <v>41194.5</v>
      </c>
      <c r="B373" s="364">
        <f>IF(ISERROR('commented data'!$B327),"",'commented data'!$B327)</f>
        <v>897.99920654296875</v>
      </c>
      <c r="C373" s="364">
        <f>IF(ISERROR('commented data'!$C327),"",'commented data'!$C327)</f>
        <v>491.71319580078125</v>
      </c>
      <c r="D373" s="364">
        <f>IF(ISERROR('commented data'!$D327),"",'commented data'!$D327)</f>
        <v>6252.81298828125</v>
      </c>
      <c r="E373" s="364">
        <f>IF(ISERROR('commented data'!$E327),"",'commented data'!$E327)</f>
        <v>10.004650115966797</v>
      </c>
      <c r="F373" s="357">
        <f t="shared" si="92"/>
        <v>116.62813026428223</v>
      </c>
      <c r="G373" s="362">
        <f t="shared" si="93"/>
        <v>53744.339221526985</v>
      </c>
      <c r="H373" s="359">
        <f>IF(ISERROR('commented data'!$N327),"",'commented data'!$N327)</f>
        <v>16.311769515626803</v>
      </c>
      <c r="I373" s="359">
        <f>IFERROR('commented data'!O327,"")</f>
        <v>16.797626529494231</v>
      </c>
      <c r="J373" s="358">
        <f>IF(ISERROR('commented data'!$P327),"",'commented data'!$P327)</f>
        <v>1</v>
      </c>
      <c r="K373" s="328">
        <f>IF(ISERROR('commented data'!$Q327),"",'commented data'!$Q327)</f>
        <v>1</v>
      </c>
      <c r="L373" s="328">
        <f>IF(ISERROR('commented data'!$R327),"",'commented data'!$R327)</f>
        <v>1</v>
      </c>
      <c r="M373" s="328">
        <f>IF(ISERROR('commented data'!$S327),"",'commented data'!$S327)</f>
        <v>1</v>
      </c>
      <c r="N373" s="366">
        <f t="shared" si="94"/>
        <v>1</v>
      </c>
      <c r="O373" s="367" t="b">
        <f t="shared" si="95"/>
        <v>1</v>
      </c>
      <c r="P373" s="365">
        <f>IF(ISERROR('commented data'!$J327),"",'commented data'!$J327)</f>
        <v>115.47339630126953</v>
      </c>
      <c r="Q373" s="368">
        <f t="shared" si="91"/>
        <v>115.47339630126953</v>
      </c>
      <c r="R373" s="368" t="str">
        <f t="shared" si="96"/>
        <v/>
      </c>
      <c r="S373" s="369">
        <f t="shared" si="97"/>
        <v>115.47339630126953</v>
      </c>
      <c r="T373" s="365">
        <f>IF(ISERROR('commented data'!$M327),"",'commented data'!$M327)</f>
        <v>83502.96875</v>
      </c>
      <c r="U373" s="370">
        <f t="shared" si="98"/>
        <v>83502.96875</v>
      </c>
      <c r="V373" s="371">
        <f t="shared" si="99"/>
        <v>83502.96875</v>
      </c>
      <c r="W373" s="383">
        <f t="shared" si="100"/>
        <v>72647.582812499997</v>
      </c>
      <c r="X373" s="365">
        <f>IF(ISERROR('commented data'!$T327),"",'commented data'!$T327)</f>
        <v>99.617317199707031</v>
      </c>
      <c r="Y373" s="384">
        <f t="shared" si="101"/>
        <v>99.617317199707031</v>
      </c>
      <c r="Z373" s="365">
        <f>IF(ISERROR('commented data'!$U327),"",'commented data'!$U327)</f>
        <v>1012.8460083007812</v>
      </c>
      <c r="AA373" s="385">
        <f t="shared" si="102"/>
        <v>1022.974468383789</v>
      </c>
      <c r="AC373" s="427">
        <f t="shared" si="104"/>
        <v>6.2681017956960217</v>
      </c>
      <c r="AD373" s="428">
        <f t="shared" si="103"/>
        <v>0.38426865887794276</v>
      </c>
      <c r="AE373" s="429">
        <f t="shared" si="105"/>
        <v>9.2724313411220578</v>
      </c>
      <c r="AF373" s="430">
        <f t="shared" si="106"/>
        <v>0.96020704185923322</v>
      </c>
    </row>
    <row r="374" spans="1:32" s="5" customFormat="1" x14ac:dyDescent="0.2">
      <c r="A374" s="363">
        <f>'commented data'!$A328</f>
        <v>41194.541666666664</v>
      </c>
      <c r="B374" s="364">
        <f>IF(ISERROR('commented data'!$B328),"",'commented data'!$B328)</f>
        <v>898.06488037109375</v>
      </c>
      <c r="C374" s="364">
        <f>IF(ISERROR('commented data'!$C328),"",'commented data'!$C328)</f>
        <v>489.44110107421875</v>
      </c>
      <c r="D374" s="364">
        <f>IF(ISERROR('commented data'!$D328),"",'commented data'!$D328)</f>
        <v>6226.23095703125</v>
      </c>
      <c r="E374" s="364">
        <f>IF(ISERROR('commented data'!$E328),"",'commented data'!$E328)</f>
        <v>9.9989748001098633</v>
      </c>
      <c r="F374" s="357">
        <f t="shared" si="92"/>
        <v>115.9242618560791</v>
      </c>
      <c r="G374" s="362">
        <f t="shared" si="93"/>
        <v>53553.653989510778</v>
      </c>
      <c r="H374" s="359">
        <f>IF(ISERROR('commented data'!$N328),"",'commented data'!$N328)</f>
        <v>16.875720385347087</v>
      </c>
      <c r="I374" s="359">
        <f>IFERROR('commented data'!O328,"")</f>
        <v>16.726216264359213</v>
      </c>
      <c r="J374" s="358">
        <f>IF(ISERROR('commented data'!$P328),"",'commented data'!$P328)</f>
        <v>1</v>
      </c>
      <c r="K374" s="328">
        <f>IF(ISERROR('commented data'!$Q328),"",'commented data'!$Q328)</f>
        <v>1</v>
      </c>
      <c r="L374" s="328">
        <f>IF(ISERROR('commented data'!$R328),"",'commented data'!$R328)</f>
        <v>1</v>
      </c>
      <c r="M374" s="328">
        <f>IF(ISERROR('commented data'!$S328),"",'commented data'!$S328)</f>
        <v>1</v>
      </c>
      <c r="N374" s="366">
        <f t="shared" si="94"/>
        <v>1</v>
      </c>
      <c r="O374" s="367" t="b">
        <f t="shared" si="95"/>
        <v>1</v>
      </c>
      <c r="P374" s="365">
        <f>IF(ISERROR('commented data'!$J328),"",'commented data'!$J328)</f>
        <v>114.77649688720703</v>
      </c>
      <c r="Q374" s="368">
        <f t="shared" si="91"/>
        <v>114.77649688720703</v>
      </c>
      <c r="R374" s="368" t="str">
        <f t="shared" si="96"/>
        <v/>
      </c>
      <c r="S374" s="369">
        <f t="shared" si="97"/>
        <v>114.77649688720703</v>
      </c>
      <c r="T374" s="365">
        <f>IF(ISERROR('commented data'!$M328),"",'commented data'!$M328)</f>
        <v>83276.7734375</v>
      </c>
      <c r="U374" s="370">
        <f t="shared" si="98"/>
        <v>83276.7734375</v>
      </c>
      <c r="V374" s="371">
        <f t="shared" si="99"/>
        <v>83276.7734375</v>
      </c>
      <c r="W374" s="383">
        <f t="shared" si="100"/>
        <v>72450.792890625002</v>
      </c>
      <c r="X374" s="365">
        <f>IF(ISERROR('commented data'!$T328),"",'commented data'!$T328)</f>
        <v>99.932350158691406</v>
      </c>
      <c r="Y374" s="384">
        <f t="shared" si="101"/>
        <v>99.932350158691406</v>
      </c>
      <c r="Z374" s="365">
        <f>IF(ISERROR('commented data'!$U328),"",'commented data'!$U328)</f>
        <v>1012.8489990234375</v>
      </c>
      <c r="AA374" s="385">
        <f t="shared" si="102"/>
        <v>1022.9774890136719</v>
      </c>
      <c r="AC374" s="427">
        <f t="shared" si="104"/>
        <v>6.2081678084299021</v>
      </c>
      <c r="AD374" s="428">
        <f t="shared" si="103"/>
        <v>0.36787572125337847</v>
      </c>
      <c r="AE374" s="429">
        <f t="shared" si="105"/>
        <v>9.2888242787466222</v>
      </c>
      <c r="AF374" s="430">
        <f t="shared" si="106"/>
        <v>0.96190461324744703</v>
      </c>
    </row>
    <row r="375" spans="1:32" s="5" customFormat="1" x14ac:dyDescent="0.2">
      <c r="A375" s="363">
        <f>'commented data'!$A329</f>
        <v>41194.583333333336</v>
      </c>
      <c r="B375" s="364">
        <f>IF(ISERROR('commented data'!$B329),"",'commented data'!$B329)</f>
        <v>897.9580078125</v>
      </c>
      <c r="C375" s="364">
        <f>IF(ISERROR('commented data'!$C329),"",'commented data'!$C329)</f>
        <v>487.07379150390625</v>
      </c>
      <c r="D375" s="364">
        <f>IF(ISERROR('commented data'!$D329),"",'commented data'!$D329)</f>
        <v>6180.44580078125</v>
      </c>
      <c r="E375" s="364">
        <f>IF(ISERROR('commented data'!$E329),"",'commented data'!$E329)</f>
        <v>9.9746217727661133</v>
      </c>
      <c r="F375" s="357">
        <f t="shared" si="92"/>
        <v>354.37961975097659</v>
      </c>
      <c r="G375" s="362">
        <f t="shared" si="93"/>
        <v>55326.4893086597</v>
      </c>
      <c r="H375" s="359">
        <f>IF(ISERROR('commented data'!$N329),"",'commented data'!$N329)</f>
        <v>16.254444660052105</v>
      </c>
      <c r="I375" s="359">
        <f>IFERROR('commented data'!O329,"")</f>
        <v>16.603218510112697</v>
      </c>
      <c r="J375" s="358">
        <f>IF(ISERROR('commented data'!$P329),"",'commented data'!$P329)</f>
        <v>1</v>
      </c>
      <c r="K375" s="328">
        <f>IF(ISERROR('commented data'!$Q329),"",'commented data'!$Q329)</f>
        <v>0.69333332777023315</v>
      </c>
      <c r="L375" s="328">
        <f>IF(ISERROR('commented data'!$R329),"",'commented data'!$R329)</f>
        <v>0.26888889074325562</v>
      </c>
      <c r="M375" s="328">
        <f>IF(ISERROR('commented data'!$S329),"",'commented data'!$S329)</f>
        <v>0.99500000476837158</v>
      </c>
      <c r="N375" s="366">
        <f t="shared" si="94"/>
        <v>1</v>
      </c>
      <c r="O375" s="367" t="b">
        <f t="shared" si="95"/>
        <v>1</v>
      </c>
      <c r="P375" s="365">
        <f>IF(ISERROR('commented data'!$J329),"",'commented data'!$J329)</f>
        <v>102.52331670880986</v>
      </c>
      <c r="Q375" s="368" t="str">
        <f t="shared" si="91"/>
        <v/>
      </c>
      <c r="R375" s="368">
        <f t="shared" si="96"/>
        <v>1</v>
      </c>
      <c r="S375" s="369">
        <f t="shared" si="97"/>
        <v>350.87091064453125</v>
      </c>
      <c r="T375" s="365">
        <f>IF(ISERROR('commented data'!$M329),"",'commented data'!$M329)</f>
        <v>82260.9609375</v>
      </c>
      <c r="U375" s="370" t="str">
        <f t="shared" si="98"/>
        <v/>
      </c>
      <c r="V375" s="371">
        <f t="shared" si="99"/>
        <v>86024.2265625</v>
      </c>
      <c r="W375" s="383">
        <f t="shared" si="100"/>
        <v>74841.077109374994</v>
      </c>
      <c r="X375" s="365">
        <f>IF(ISERROR('commented data'!$T329),"",'commented data'!$T329)</f>
        <v>99.32061767578125</v>
      </c>
      <c r="Y375" s="384">
        <f t="shared" si="101"/>
        <v>99.32061767578125</v>
      </c>
      <c r="Z375" s="365">
        <f>IF(ISERROR('commented data'!$U329),"",'commented data'!$U329)</f>
        <v>1011.2979736328125</v>
      </c>
      <c r="AA375" s="385">
        <f t="shared" si="102"/>
        <v>1021.4109533691407</v>
      </c>
      <c r="AC375" s="427">
        <f t="shared" si="104"/>
        <v>19.606580243359296</v>
      </c>
      <c r="AD375" s="428">
        <f t="shared" si="103"/>
        <v>1.2062288594543991</v>
      </c>
      <c r="AE375" s="429">
        <f t="shared" si="105"/>
        <v>8.4504711405456021</v>
      </c>
      <c r="AF375" s="430">
        <f t="shared" si="106"/>
        <v>0.87508891656006726</v>
      </c>
    </row>
    <row r="376" spans="1:32" s="5" customFormat="1" x14ac:dyDescent="0.2">
      <c r="A376" s="363">
        <f>'commented data'!$A330</f>
        <v>41194.625</v>
      </c>
      <c r="B376" s="364">
        <f>IF(ISERROR('commented data'!$B330),"",'commented data'!$B330)</f>
        <v>898.02618408203125</v>
      </c>
      <c r="C376" s="364">
        <f>IF(ISERROR('commented data'!$C330),"",'commented data'!$C330)</f>
        <v>484.9453125</v>
      </c>
      <c r="D376" s="364">
        <f>IF(ISERROR('commented data'!$D330),"",'commented data'!$D330)</f>
        <v>6152.22607421875</v>
      </c>
      <c r="E376" s="364">
        <f>IF(ISERROR('commented data'!$E330),"",'commented data'!$E330)</f>
        <v>9.970372200012207</v>
      </c>
      <c r="F376" s="357">
        <f t="shared" si="92"/>
        <v>113.93486885070801</v>
      </c>
      <c r="G376" s="362">
        <f t="shared" si="93"/>
        <v>52947.532657117852</v>
      </c>
      <c r="H376" s="359">
        <f>IF(ISERROR('commented data'!$N330),"",'commented data'!$N330)</f>
        <v>15.982319062437163</v>
      </c>
      <c r="I376" s="359">
        <f>IFERROR('commented data'!O330,"")</f>
        <v>16.52740872203016</v>
      </c>
      <c r="J376" s="358">
        <f>IF(ISERROR('commented data'!$P330),"",'commented data'!$P330)</f>
        <v>1</v>
      </c>
      <c r="K376" s="328">
        <f>IF(ISERROR('commented data'!$Q330),"",'commented data'!$Q330)</f>
        <v>1</v>
      </c>
      <c r="L376" s="328">
        <f>IF(ISERROR('commented data'!$R330),"",'commented data'!$R330)</f>
        <v>1</v>
      </c>
      <c r="M376" s="328">
        <f>IF(ISERROR('commented data'!$S330),"",'commented data'!$S330)</f>
        <v>1</v>
      </c>
      <c r="N376" s="366">
        <f t="shared" si="94"/>
        <v>1</v>
      </c>
      <c r="O376" s="367" t="b">
        <f t="shared" si="95"/>
        <v>1</v>
      </c>
      <c r="P376" s="365">
        <f>IF(ISERROR('commented data'!$J330),"",'commented data'!$J330)</f>
        <v>112.80680084228516</v>
      </c>
      <c r="Q376" s="368">
        <f t="shared" si="91"/>
        <v>112.80680084228516</v>
      </c>
      <c r="R376" s="368" t="str">
        <f t="shared" si="96"/>
        <v/>
      </c>
      <c r="S376" s="369">
        <f t="shared" si="97"/>
        <v>112.80680084228516</v>
      </c>
      <c r="T376" s="365">
        <f>IF(ISERROR('commented data'!$M330),"",'commented data'!$M330)</f>
        <v>82280.203125</v>
      </c>
      <c r="U376" s="370">
        <f t="shared" si="98"/>
        <v>82280.203125</v>
      </c>
      <c r="V376" s="371">
        <f t="shared" si="99"/>
        <v>82280.203125</v>
      </c>
      <c r="W376" s="383">
        <f t="shared" si="100"/>
        <v>71583.776718749999</v>
      </c>
      <c r="X376" s="365">
        <f>IF(ISERROR('commented data'!$T330),"",'commented data'!$T330)</f>
        <v>99.695556640625</v>
      </c>
      <c r="Y376" s="384">
        <f t="shared" si="101"/>
        <v>99.695556640625</v>
      </c>
      <c r="Z376" s="365">
        <f>IF(ISERROR('commented data'!$U330),"",'commented data'!$U330)</f>
        <v>1012.8709716796875</v>
      </c>
      <c r="AA376" s="385">
        <f t="shared" si="102"/>
        <v>1022.9996813964843</v>
      </c>
      <c r="AC376" s="427">
        <f t="shared" si="104"/>
        <v>6.032570189257302</v>
      </c>
      <c r="AD376" s="428">
        <f t="shared" si="103"/>
        <v>0.37745274422880831</v>
      </c>
      <c r="AE376" s="429">
        <f t="shared" si="105"/>
        <v>9.2792472557711925</v>
      </c>
      <c r="AF376" s="430">
        <f t="shared" si="106"/>
        <v>0.96091286420528665</v>
      </c>
    </row>
    <row r="377" spans="1:32" s="5" customFormat="1" x14ac:dyDescent="0.2">
      <c r="A377" s="363">
        <f>'commented data'!$A331</f>
        <v>41194.666666666664</v>
      </c>
      <c r="B377" s="364">
        <f>IF(ISERROR('commented data'!$B331),"",'commented data'!$B331)</f>
        <v>898.03363037109375</v>
      </c>
      <c r="C377" s="364">
        <f>IF(ISERROR('commented data'!$C331),"",'commented data'!$C331)</f>
        <v>485.91958618164062</v>
      </c>
      <c r="D377" s="364">
        <f>IF(ISERROR('commented data'!$D331),"",'commented data'!$D331)</f>
        <v>6168.7177734375</v>
      </c>
      <c r="E377" s="364">
        <f>IF(ISERROR('commented data'!$E331),"",'commented data'!$E331)</f>
        <v>9.9734020233154297</v>
      </c>
      <c r="F377" s="357">
        <f t="shared" si="92"/>
        <v>114.47461380004883</v>
      </c>
      <c r="G377" s="362">
        <f t="shared" si="93"/>
        <v>53020.357183866836</v>
      </c>
      <c r="H377" s="359">
        <f>IF(ISERROR('commented data'!$N331),"",'commented data'!$N331)</f>
        <v>16.518800880704365</v>
      </c>
      <c r="I377" s="359">
        <f>IFERROR('commented data'!O331,"")</f>
        <v>16.571712206690982</v>
      </c>
      <c r="J377" s="358">
        <f>IF(ISERROR('commented data'!$P331),"",'commented data'!$P331)</f>
        <v>1</v>
      </c>
      <c r="K377" s="328">
        <f>IF(ISERROR('commented data'!$Q331),"",'commented data'!$Q331)</f>
        <v>1</v>
      </c>
      <c r="L377" s="328">
        <f>IF(ISERROR('commented data'!$R331),"",'commented data'!$R331)</f>
        <v>1</v>
      </c>
      <c r="M377" s="328">
        <f>IF(ISERROR('commented data'!$S331),"",'commented data'!$S331)</f>
        <v>1</v>
      </c>
      <c r="N377" s="366">
        <f t="shared" si="94"/>
        <v>1</v>
      </c>
      <c r="O377" s="367" t="b">
        <f t="shared" si="95"/>
        <v>1</v>
      </c>
      <c r="P377" s="365">
        <f>IF(ISERROR('commented data'!$J331),"",'commented data'!$J331)</f>
        <v>113.34120178222656</v>
      </c>
      <c r="Q377" s="368">
        <f t="shared" ref="Q377:Q440" si="107">IF($O377,IF(AND($K377=1,$L377&gt;(2/3)),IF($J377=1,$P377,""),""),"")</f>
        <v>113.34120178222656</v>
      </c>
      <c r="R377" s="368" t="str">
        <f t="shared" si="96"/>
        <v/>
      </c>
      <c r="S377" s="369">
        <f t="shared" si="97"/>
        <v>113.34120178222656</v>
      </c>
      <c r="T377" s="365">
        <f>IF(ISERROR('commented data'!$M331),"",'commented data'!$M331)</f>
        <v>82403.671875</v>
      </c>
      <c r="U377" s="370">
        <f t="shared" si="98"/>
        <v>82403.671875</v>
      </c>
      <c r="V377" s="371">
        <f t="shared" si="99"/>
        <v>82403.671875</v>
      </c>
      <c r="W377" s="383">
        <f t="shared" si="100"/>
        <v>71691.194531250003</v>
      </c>
      <c r="X377" s="365">
        <f>IF(ISERROR('commented data'!$T331),"",'commented data'!$T331)</f>
        <v>99.738502502441406</v>
      </c>
      <c r="Y377" s="384">
        <f t="shared" si="101"/>
        <v>99.738502502441406</v>
      </c>
      <c r="Z377" s="365">
        <f>IF(ISERROR('commented data'!$U331),"",'commented data'!$U331)</f>
        <v>1012.8610229492187</v>
      </c>
      <c r="AA377" s="385">
        <f t="shared" si="102"/>
        <v>1022.989633178711</v>
      </c>
      <c r="AC377" s="427">
        <f t="shared" si="104"/>
        <v>6.0694849121638006</v>
      </c>
      <c r="AD377" s="428">
        <f t="shared" si="103"/>
        <v>0.36742890455526794</v>
      </c>
      <c r="AE377" s="429">
        <f t="shared" si="105"/>
        <v>9.2892710954447324</v>
      </c>
      <c r="AF377" s="430">
        <f t="shared" si="106"/>
        <v>0.96195088337058532</v>
      </c>
    </row>
    <row r="378" spans="1:32" s="5" customFormat="1" x14ac:dyDescent="0.2">
      <c r="A378" s="363">
        <f>'commented data'!$A332</f>
        <v>41194.708333333336</v>
      </c>
      <c r="B378" s="364">
        <f>IF(ISERROR('commented data'!$B332),"",'commented data'!$B332)</f>
        <v>897.9271240234375</v>
      </c>
      <c r="C378" s="364">
        <f>IF(ISERROR('commented data'!$C332),"",'commented data'!$C332)</f>
        <v>486.45199584960937</v>
      </c>
      <c r="D378" s="364">
        <f>IF(ISERROR('commented data'!$D332),"",'commented data'!$D332)</f>
        <v>6176.02294921875</v>
      </c>
      <c r="E378" s="364">
        <f>IF(ISERROR('commented data'!$E332),"",'commented data'!$E332)</f>
        <v>9.9733161926269531</v>
      </c>
      <c r="F378" s="357">
        <f t="shared" ref="F378:F441" si="108">IF(ISERROR(S378*$F$53),"",S378*$F$53)</f>
        <v>115.16414192199707</v>
      </c>
      <c r="G378" s="362">
        <f t="shared" ref="G378:G441" si="109">IF(ISERROR(W378*273.15/(273.15+Y378)*AA378/1013.25),"",W378*273.15/(273.15+Y378)*AA378/1013.25)</f>
        <v>53066.751731822122</v>
      </c>
      <c r="H378" s="359">
        <f>IF(ISERROR('commented data'!$N332),"",'commented data'!$N332)</f>
        <v>16.121676374892267</v>
      </c>
      <c r="I378" s="359">
        <f>IFERROR('commented data'!O332,"")</f>
        <v>16.591336912361172</v>
      </c>
      <c r="J378" s="358">
        <f>IF(ISERROR('commented data'!$P332),"",'commented data'!$P332)</f>
        <v>1</v>
      </c>
      <c r="K378" s="328">
        <f>IF(ISERROR('commented data'!$Q332),"",'commented data'!$Q332)</f>
        <v>1</v>
      </c>
      <c r="L378" s="328">
        <f>IF(ISERROR('commented data'!$R332),"",'commented data'!$R332)</f>
        <v>1</v>
      </c>
      <c r="M378" s="328">
        <f>IF(ISERROR('commented data'!$S332),"",'commented data'!$S332)</f>
        <v>1</v>
      </c>
      <c r="N378" s="366">
        <f t="shared" ref="N378:N441" si="110">IF(ISERROR(F378*G378/1000/1000/H378),"",IF(F378*G378/1000/1000/H378&lt;$J$47,1,0))</f>
        <v>1</v>
      </c>
      <c r="O378" s="367" t="b">
        <f t="shared" ref="O378:O441" si="111">AND(P378&gt;=0,T378&gt;=0)</f>
        <v>1</v>
      </c>
      <c r="P378" s="365">
        <f>IF(ISERROR('commented data'!$J332),"",'commented data'!$J332)</f>
        <v>114.02390289306641</v>
      </c>
      <c r="Q378" s="368">
        <f t="shared" si="107"/>
        <v>114.02390289306641</v>
      </c>
      <c r="R378" s="368" t="str">
        <f t="shared" ref="R378:R441" si="112">IF(K378&lt;1,1,IF(L378&lt;0.666,2,""))</f>
        <v/>
      </c>
      <c r="S378" s="369">
        <f t="shared" ref="S378:S441" si="113">IF(R378=1,IF(J378=1,$Q$53,P378),P378)</f>
        <v>114.02390289306641</v>
      </c>
      <c r="T378" s="365">
        <f>IF(ISERROR('commented data'!$M332),"",'commented data'!$M332)</f>
        <v>82579.4609375</v>
      </c>
      <c r="U378" s="370">
        <f t="shared" ref="U378:U441" si="114">IF(J378=1,IF(T378,IF(M378=1,T378,""),""),"")</f>
        <v>82579.4609375</v>
      </c>
      <c r="V378" s="371">
        <f t="shared" ref="V378:V441" si="115">IF(U378="",IF(J378=1,$U$53,T378),T378)</f>
        <v>82579.4609375</v>
      </c>
      <c r="W378" s="383">
        <f t="shared" ref="W378:W441" si="116">V378*$W$53</f>
        <v>71844.131015624997</v>
      </c>
      <c r="X378" s="365">
        <f>IF(ISERROR('commented data'!$T332),"",'commented data'!$T332)</f>
        <v>100.20320129394531</v>
      </c>
      <c r="Y378" s="384">
        <f t="shared" ref="Y378:Y441" si="117">X378*$Y$53</f>
        <v>100.20320129394531</v>
      </c>
      <c r="Z378" s="365">
        <f>IF(ISERROR('commented data'!$U332),"",'commented data'!$U332)</f>
        <v>1012.8499755859375</v>
      </c>
      <c r="AA378" s="385">
        <f t="shared" ref="AA378:AA441" si="118">Z378*$AA$53</f>
        <v>1022.9784753417969</v>
      </c>
      <c r="AC378" s="427">
        <f t="shared" si="104"/>
        <v>6.111386927782946</v>
      </c>
      <c r="AD378" s="428">
        <f t="shared" ref="AD378:AD441" si="119">IFERROR(IF(AC378/H378&gt;0,AC378/H378,""),"")</f>
        <v>0.37907887403699264</v>
      </c>
      <c r="AE378" s="429">
        <f t="shared" si="105"/>
        <v>9.2776211259630088</v>
      </c>
      <c r="AF378" s="430">
        <f t="shared" si="106"/>
        <v>0.96074447026033827</v>
      </c>
    </row>
    <row r="379" spans="1:32" s="5" customFormat="1" x14ac:dyDescent="0.2">
      <c r="A379" s="363">
        <f>'commented data'!$A333</f>
        <v>41194.75</v>
      </c>
      <c r="B379" s="364">
        <f>IF(ISERROR('commented data'!$B333),"",'commented data'!$B333)</f>
        <v>898.0496826171875</v>
      </c>
      <c r="C379" s="364">
        <f>IF(ISERROR('commented data'!$C333),"",'commented data'!$C333)</f>
        <v>487.77578735351562</v>
      </c>
      <c r="D379" s="364">
        <f>IF(ISERROR('commented data'!$D333),"",'commented data'!$D333)</f>
        <v>6200.56787109375</v>
      </c>
      <c r="E379" s="364">
        <f>IF(ISERROR('commented data'!$E333),"",'commented data'!$E333)</f>
        <v>9.9808835983276367</v>
      </c>
      <c r="F379" s="357">
        <f t="shared" si="108"/>
        <v>116.04586532592774</v>
      </c>
      <c r="G379" s="362">
        <f t="shared" si="109"/>
        <v>53252.848611035632</v>
      </c>
      <c r="H379" s="359">
        <f>IF(ISERROR('commented data'!$N333),"",'commented data'!$N333)</f>
        <v>16.858075738942716</v>
      </c>
      <c r="I379" s="359">
        <f>IFERROR('commented data'!O333,"")</f>
        <v>16.657274664157775</v>
      </c>
      <c r="J379" s="358">
        <f>IF(ISERROR('commented data'!$P333),"",'commented data'!$P333)</f>
        <v>1</v>
      </c>
      <c r="K379" s="328">
        <f>IF(ISERROR('commented data'!$Q333),"",'commented data'!$Q333)</f>
        <v>1</v>
      </c>
      <c r="L379" s="328">
        <f>IF(ISERROR('commented data'!$R333),"",'commented data'!$R333)</f>
        <v>1</v>
      </c>
      <c r="M379" s="328">
        <f>IF(ISERROR('commented data'!$S333),"",'commented data'!$S333)</f>
        <v>1</v>
      </c>
      <c r="N379" s="366">
        <f t="shared" si="110"/>
        <v>1</v>
      </c>
      <c r="O379" s="367" t="b">
        <f t="shared" si="111"/>
        <v>1</v>
      </c>
      <c r="P379" s="365">
        <f>IF(ISERROR('commented data'!$J333),"",'commented data'!$J333)</f>
        <v>114.89689636230469</v>
      </c>
      <c r="Q379" s="368">
        <f t="shared" si="107"/>
        <v>114.89689636230469</v>
      </c>
      <c r="R379" s="368" t="str">
        <f t="shared" si="112"/>
        <v/>
      </c>
      <c r="S379" s="369">
        <f t="shared" si="113"/>
        <v>114.89689636230469</v>
      </c>
      <c r="T379" s="365">
        <f>IF(ISERROR('commented data'!$M333),"",'commented data'!$M333)</f>
        <v>82839.046875</v>
      </c>
      <c r="U379" s="370">
        <f t="shared" si="114"/>
        <v>82839.046875</v>
      </c>
      <c r="V379" s="371">
        <f t="shared" si="115"/>
        <v>82839.046875</v>
      </c>
      <c r="W379" s="383">
        <f t="shared" si="116"/>
        <v>72069.970781249998</v>
      </c>
      <c r="X379" s="365">
        <f>IF(ISERROR('commented data'!$T333),"",'commented data'!$T333)</f>
        <v>100.06580352783203</v>
      </c>
      <c r="Y379" s="384">
        <f t="shared" si="117"/>
        <v>100.06580352783203</v>
      </c>
      <c r="Z379" s="365">
        <f>IF(ISERROR('commented data'!$U333),"",'commented data'!$U333)</f>
        <v>1012.843994140625</v>
      </c>
      <c r="AA379" s="385">
        <f t="shared" si="118"/>
        <v>1022.9724340820312</v>
      </c>
      <c r="AC379" s="427">
        <f t="shared" ref="AC379:AC442" si="120">IFERROR(IF(J379&lt;1,"",IF(F379*G379*0.000001&lt;=0,"",F379*G379*0.000001)),"")</f>
        <v>6.1797728981382587</v>
      </c>
      <c r="AD379" s="428">
        <f t="shared" si="119"/>
        <v>0.36657641084520565</v>
      </c>
      <c r="AE379" s="429">
        <f t="shared" si="105"/>
        <v>9.2901235891547955</v>
      </c>
      <c r="AF379" s="430">
        <f t="shared" si="106"/>
        <v>0.96203916339482376</v>
      </c>
    </row>
    <row r="380" spans="1:32" s="5" customFormat="1" x14ac:dyDescent="0.2">
      <c r="A380" s="363">
        <f>'commented data'!$A334</f>
        <v>41194.791666666664</v>
      </c>
      <c r="B380" s="364">
        <f>IF(ISERROR('commented data'!$B334),"",'commented data'!$B334)</f>
        <v>897.81011962890625</v>
      </c>
      <c r="C380" s="364">
        <f>IF(ISERROR('commented data'!$C334),"",'commented data'!$C334)</f>
        <v>479.91580200195312</v>
      </c>
      <c r="D380" s="364">
        <f>IF(ISERROR('commented data'!$D334),"",'commented data'!$D334)</f>
        <v>6147.203125</v>
      </c>
      <c r="E380" s="364">
        <f>IF(ISERROR('commented data'!$E334),"",'commented data'!$E334)</f>
        <v>10.042869567871094</v>
      </c>
      <c r="F380" s="357">
        <f t="shared" si="108"/>
        <v>114.70640861511231</v>
      </c>
      <c r="G380" s="362">
        <f t="shared" si="109"/>
        <v>52605.590478152153</v>
      </c>
      <c r="H380" s="359">
        <f>IF(ISERROR('commented data'!$N334),"",'commented data'!$N334)</f>
        <v>16.425464623196603</v>
      </c>
      <c r="I380" s="359">
        <f>IFERROR('commented data'!O334,"")</f>
        <v>16.513915015243903</v>
      </c>
      <c r="J380" s="358">
        <f>IF(ISERROR('commented data'!$P334),"",'commented data'!$P334)</f>
        <v>1</v>
      </c>
      <c r="K380" s="328">
        <f>IF(ISERROR('commented data'!$Q334),"",'commented data'!$Q334)</f>
        <v>1</v>
      </c>
      <c r="L380" s="328">
        <f>IF(ISERROR('commented data'!$R334),"",'commented data'!$R334)</f>
        <v>1</v>
      </c>
      <c r="M380" s="328">
        <f>IF(ISERROR('commented data'!$S334),"",'commented data'!$S334)</f>
        <v>1</v>
      </c>
      <c r="N380" s="366">
        <f t="shared" si="110"/>
        <v>1</v>
      </c>
      <c r="O380" s="367" t="b">
        <f t="shared" si="111"/>
        <v>1</v>
      </c>
      <c r="P380" s="365">
        <f>IF(ISERROR('commented data'!$J334),"",'commented data'!$J334)</f>
        <v>113.57070159912109</v>
      </c>
      <c r="Q380" s="368">
        <f t="shared" si="107"/>
        <v>113.57070159912109</v>
      </c>
      <c r="R380" s="368" t="str">
        <f t="shared" si="112"/>
        <v/>
      </c>
      <c r="S380" s="369">
        <f t="shared" si="113"/>
        <v>113.57070159912109</v>
      </c>
      <c r="T380" s="365">
        <f>IF(ISERROR('commented data'!$M334),"",'commented data'!$M334)</f>
        <v>82017.8671875</v>
      </c>
      <c r="U380" s="370">
        <f t="shared" si="114"/>
        <v>82017.8671875</v>
      </c>
      <c r="V380" s="371">
        <f t="shared" si="115"/>
        <v>82017.8671875</v>
      </c>
      <c r="W380" s="383">
        <f t="shared" si="116"/>
        <v>71355.544453124996</v>
      </c>
      <c r="X380" s="365">
        <f>IF(ISERROR('commented data'!$T334),"",'commented data'!$T334)</f>
        <v>100.90969848632812</v>
      </c>
      <c r="Y380" s="384">
        <f t="shared" si="117"/>
        <v>100.90969848632812</v>
      </c>
      <c r="Z380" s="365">
        <f>IF(ISERROR('commented data'!$U334),"",'commented data'!$U334)</f>
        <v>1012.8359985351562</v>
      </c>
      <c r="AA380" s="385">
        <f t="shared" si="118"/>
        <v>1022.9643585205079</v>
      </c>
      <c r="AC380" s="427">
        <f t="shared" si="120"/>
        <v>6.0341983568261819</v>
      </c>
      <c r="AD380" s="428">
        <f t="shared" si="119"/>
        <v>0.36736850343365512</v>
      </c>
      <c r="AE380" s="429">
        <f t="shared" si="105"/>
        <v>9.289331496566346</v>
      </c>
      <c r="AF380" s="430">
        <f t="shared" si="106"/>
        <v>0.96195713821143303</v>
      </c>
    </row>
    <row r="381" spans="1:32" s="5" customFormat="1" x14ac:dyDescent="0.2">
      <c r="A381" s="363">
        <f>'commented data'!$A335</f>
        <v>41194.833333333336</v>
      </c>
      <c r="B381" s="364">
        <f>IF(ISERROR('commented data'!$B335),"",'commented data'!$B335)</f>
        <v>898.41339111328125</v>
      </c>
      <c r="C381" s="364">
        <f>IF(ISERROR('commented data'!$C335),"",'commented data'!$C335)</f>
        <v>491.34130859375</v>
      </c>
      <c r="D381" s="364">
        <f>IF(ISERROR('commented data'!$D335),"",'commented data'!$D335)</f>
        <v>6207.6162109375</v>
      </c>
      <c r="E381" s="364">
        <f>IF(ISERROR('commented data'!$E335),"",'commented data'!$E335)</f>
        <v>9.8973321914672852</v>
      </c>
      <c r="F381" s="357">
        <f t="shared" si="108"/>
        <v>118.00951362609864</v>
      </c>
      <c r="G381" s="362">
        <f t="shared" si="109"/>
        <v>53590.547387215505</v>
      </c>
      <c r="H381" s="359">
        <f>IF(ISERROR('commented data'!$N335),"",'commented data'!$N335)</f>
        <v>16.539922788361</v>
      </c>
      <c r="I381" s="359">
        <f>IFERROR('commented data'!O335,"")</f>
        <v>16.676209402901787</v>
      </c>
      <c r="J381" s="358">
        <f>IF(ISERROR('commented data'!$P335),"",'commented data'!$P335)</f>
        <v>1</v>
      </c>
      <c r="K381" s="328">
        <f>IF(ISERROR('commented data'!$Q335),"",'commented data'!$Q335)</f>
        <v>1</v>
      </c>
      <c r="L381" s="328">
        <f>IF(ISERROR('commented data'!$R335),"",'commented data'!$R335)</f>
        <v>1</v>
      </c>
      <c r="M381" s="328">
        <f>IF(ISERROR('commented data'!$S335),"",'commented data'!$S335)</f>
        <v>1</v>
      </c>
      <c r="N381" s="366">
        <f t="shared" si="110"/>
        <v>1</v>
      </c>
      <c r="O381" s="367" t="b">
        <f t="shared" si="111"/>
        <v>1</v>
      </c>
      <c r="P381" s="365">
        <f>IF(ISERROR('commented data'!$J335),"",'commented data'!$J335)</f>
        <v>116.84110260009766</v>
      </c>
      <c r="Q381" s="368">
        <f t="shared" si="107"/>
        <v>116.84110260009766</v>
      </c>
      <c r="R381" s="368" t="str">
        <f t="shared" si="112"/>
        <v/>
      </c>
      <c r="S381" s="369">
        <f t="shared" si="113"/>
        <v>116.84110260009766</v>
      </c>
      <c r="T381" s="365">
        <f>IF(ISERROR('commented data'!$M335),"",'commented data'!$M335)</f>
        <v>83314.46875</v>
      </c>
      <c r="U381" s="370">
        <f t="shared" si="114"/>
        <v>83314.46875</v>
      </c>
      <c r="V381" s="371">
        <f t="shared" si="115"/>
        <v>83314.46875</v>
      </c>
      <c r="W381" s="383">
        <f t="shared" si="116"/>
        <v>72483.587812500002</v>
      </c>
      <c r="X381" s="365">
        <f>IF(ISERROR('commented data'!$T335),"",'commented data'!$T335)</f>
        <v>99.837997436523438</v>
      </c>
      <c r="Y381" s="384">
        <f t="shared" si="117"/>
        <v>99.837997436523438</v>
      </c>
      <c r="Z381" s="365">
        <f>IF(ISERROR('commented data'!$U335),"",'commented data'!$U335)</f>
        <v>1012.8319702148437</v>
      </c>
      <c r="AA381" s="385">
        <f t="shared" si="118"/>
        <v>1022.9602899169922</v>
      </c>
      <c r="AC381" s="427">
        <f t="shared" si="120"/>
        <v>6.3241944321216925</v>
      </c>
      <c r="AD381" s="428">
        <f t="shared" si="119"/>
        <v>0.38235936848338692</v>
      </c>
      <c r="AE381" s="429">
        <f t="shared" ref="AE381:AE444" si="121">IFERROR($J$47-AD381,"")</f>
        <v>9.2743406315166137</v>
      </c>
      <c r="AF381" s="430">
        <f t="shared" ref="AF381:AF444" si="122">IFERROR(AE381/$J$47,"")</f>
        <v>0.9604047585113562</v>
      </c>
    </row>
    <row r="382" spans="1:32" s="5" customFormat="1" x14ac:dyDescent="0.2">
      <c r="A382" s="363">
        <f>'commented data'!$A336</f>
        <v>41194.875</v>
      </c>
      <c r="B382" s="364">
        <f>IF(ISERROR('commented data'!$B336),"",'commented data'!$B336)</f>
        <v>897.94921875</v>
      </c>
      <c r="C382" s="364">
        <f>IF(ISERROR('commented data'!$C336),"",'commented data'!$C336)</f>
        <v>495.6669921875</v>
      </c>
      <c r="D382" s="364">
        <f>IF(ISERROR('commented data'!$D336),"",'commented data'!$D336)</f>
        <v>6230.25</v>
      </c>
      <c r="E382" s="364">
        <f>IF(ISERROR('commented data'!$E336),"",'commented data'!$E336)</f>
        <v>9.8783769607543945</v>
      </c>
      <c r="F382" s="357">
        <f t="shared" si="108"/>
        <v>119.70924209594726</v>
      </c>
      <c r="G382" s="362">
        <f t="shared" si="109"/>
        <v>54144.179169605079</v>
      </c>
      <c r="H382" s="359">
        <f>IF(ISERROR('commented data'!$N336),"",'commented data'!$N336)</f>
        <v>16.884922951401531</v>
      </c>
      <c r="I382" s="359">
        <f>IFERROR('commented data'!O336,"")</f>
        <v>16.737013066202092</v>
      </c>
      <c r="J382" s="358">
        <f>IF(ISERROR('commented data'!$P336),"",'commented data'!$P336)</f>
        <v>1</v>
      </c>
      <c r="K382" s="328">
        <f>IF(ISERROR('commented data'!$Q336),"",'commented data'!$Q336)</f>
        <v>1</v>
      </c>
      <c r="L382" s="328">
        <f>IF(ISERROR('commented data'!$R336),"",'commented data'!$R336)</f>
        <v>1</v>
      </c>
      <c r="M382" s="328">
        <f>IF(ISERROR('commented data'!$S336),"",'commented data'!$S336)</f>
        <v>1</v>
      </c>
      <c r="N382" s="366">
        <f t="shared" si="110"/>
        <v>1</v>
      </c>
      <c r="O382" s="367" t="b">
        <f t="shared" si="111"/>
        <v>1</v>
      </c>
      <c r="P382" s="365">
        <f>IF(ISERROR('commented data'!$J336),"",'commented data'!$J336)</f>
        <v>118.52400207519531</v>
      </c>
      <c r="Q382" s="368">
        <f t="shared" si="107"/>
        <v>118.52400207519531</v>
      </c>
      <c r="R382" s="368" t="str">
        <f t="shared" si="112"/>
        <v/>
      </c>
      <c r="S382" s="369">
        <f t="shared" si="113"/>
        <v>118.52400207519531</v>
      </c>
      <c r="T382" s="365">
        <f>IF(ISERROR('commented data'!$M336),"",'commented data'!$M336)</f>
        <v>83927.1328125</v>
      </c>
      <c r="U382" s="370">
        <f t="shared" si="114"/>
        <v>83927.1328125</v>
      </c>
      <c r="V382" s="371">
        <f t="shared" si="115"/>
        <v>83927.1328125</v>
      </c>
      <c r="W382" s="383">
        <f t="shared" si="116"/>
        <v>73016.605546874998</v>
      </c>
      <c r="X382" s="365">
        <f>IF(ISERROR('commented data'!$T336),"",'commented data'!$T336)</f>
        <v>98.738197326660156</v>
      </c>
      <c r="Y382" s="384">
        <f t="shared" si="117"/>
        <v>98.738197326660156</v>
      </c>
      <c r="Z382" s="365">
        <f>IF(ISERROR('commented data'!$U336),"",'commented data'!$U336)</f>
        <v>1012.8300170898437</v>
      </c>
      <c r="AA382" s="385">
        <f t="shared" si="118"/>
        <v>1022.9583172607422</v>
      </c>
      <c r="AC382" s="427">
        <f t="shared" si="120"/>
        <v>6.481558652300599</v>
      </c>
      <c r="AD382" s="428">
        <f t="shared" si="119"/>
        <v>0.38386664072770305</v>
      </c>
      <c r="AE382" s="429">
        <f t="shared" si="121"/>
        <v>9.2728333592722976</v>
      </c>
      <c r="AF382" s="430">
        <f t="shared" si="122"/>
        <v>0.96024867286674509</v>
      </c>
    </row>
    <row r="383" spans="1:32" s="5" customFormat="1" x14ac:dyDescent="0.2">
      <c r="A383" s="363">
        <f>'commented data'!$A337</f>
        <v>41194.916666666664</v>
      </c>
      <c r="B383" s="364">
        <f>IF(ISERROR('commented data'!$B337),"",'commented data'!$B337)</f>
        <v>898.03179931640625</v>
      </c>
      <c r="C383" s="364">
        <f>IF(ISERROR('commented data'!$C337),"",'commented data'!$C337)</f>
        <v>497.18460083007812</v>
      </c>
      <c r="D383" s="364">
        <f>IF(ISERROR('commented data'!$D337),"",'commented data'!$D337)</f>
        <v>6238.2158203125</v>
      </c>
      <c r="E383" s="364">
        <f>IF(ISERROR('commented data'!$E337),"",'commented data'!$E337)</f>
        <v>9.8662872314453125</v>
      </c>
      <c r="F383" s="357">
        <f t="shared" si="108"/>
        <v>121.42321067810059</v>
      </c>
      <c r="G383" s="362">
        <f t="shared" si="109"/>
        <v>54317.59979328078</v>
      </c>
      <c r="H383" s="359">
        <f>IF(ISERROR('commented data'!$N337),"",'commented data'!$N337)</f>
        <v>16.647429538202559</v>
      </c>
      <c r="I383" s="359">
        <f>IFERROR('commented data'!O337,"")</f>
        <v>16.758412534707102</v>
      </c>
      <c r="J383" s="358">
        <f>IF(ISERROR('commented data'!$P337),"",'commented data'!$P337)</f>
        <v>1</v>
      </c>
      <c r="K383" s="328">
        <f>IF(ISERROR('commented data'!$Q337),"",'commented data'!$Q337)</f>
        <v>1</v>
      </c>
      <c r="L383" s="328">
        <f>IF(ISERROR('commented data'!$R337),"",'commented data'!$R337)</f>
        <v>1</v>
      </c>
      <c r="M383" s="328">
        <f>IF(ISERROR('commented data'!$S337),"",'commented data'!$S337)</f>
        <v>1</v>
      </c>
      <c r="N383" s="366">
        <f t="shared" si="110"/>
        <v>1</v>
      </c>
      <c r="O383" s="367" t="b">
        <f t="shared" si="111"/>
        <v>1</v>
      </c>
      <c r="P383" s="365">
        <f>IF(ISERROR('commented data'!$J337),"",'commented data'!$J337)</f>
        <v>120.22100067138672</v>
      </c>
      <c r="Q383" s="368">
        <f t="shared" si="107"/>
        <v>120.22100067138672</v>
      </c>
      <c r="R383" s="368" t="str">
        <f t="shared" si="112"/>
        <v/>
      </c>
      <c r="S383" s="369">
        <f t="shared" si="113"/>
        <v>120.22100067138672</v>
      </c>
      <c r="T383" s="365">
        <f>IF(ISERROR('commented data'!$M337),"",'commented data'!$M337)</f>
        <v>84140.8828125</v>
      </c>
      <c r="U383" s="370">
        <f t="shared" si="114"/>
        <v>84140.8828125</v>
      </c>
      <c r="V383" s="371">
        <f t="shared" si="115"/>
        <v>84140.8828125</v>
      </c>
      <c r="W383" s="383">
        <f t="shared" si="116"/>
        <v>73202.568046874992</v>
      </c>
      <c r="X383" s="365">
        <f>IF(ISERROR('commented data'!$T337),"",'commented data'!$T337)</f>
        <v>98.492767333984375</v>
      </c>
      <c r="Y383" s="384">
        <f t="shared" si="117"/>
        <v>98.492767333984375</v>
      </c>
      <c r="Z383" s="365">
        <f>IF(ISERROR('commented data'!$U337),"",'commented data'!$U337)</f>
        <v>1012.823974609375</v>
      </c>
      <c r="AA383" s="385">
        <f t="shared" si="118"/>
        <v>1022.9522143554688</v>
      </c>
      <c r="AC383" s="427">
        <f t="shared" si="120"/>
        <v>6.5954173632282842</v>
      </c>
      <c r="AD383" s="428">
        <f t="shared" si="119"/>
        <v>0.39618232641220108</v>
      </c>
      <c r="AE383" s="429">
        <f t="shared" si="121"/>
        <v>9.260517673587799</v>
      </c>
      <c r="AF383" s="430">
        <f t="shared" si="122"/>
        <v>0.95897332148537262</v>
      </c>
    </row>
    <row r="384" spans="1:32" s="5" customFormat="1" x14ac:dyDescent="0.2">
      <c r="A384" s="363">
        <f>'commented data'!$A338</f>
        <v>41194.958333333336</v>
      </c>
      <c r="B384" s="364">
        <f>IF(ISERROR('commented data'!$B338),"",'commented data'!$B338)</f>
        <v>897.9254150390625</v>
      </c>
      <c r="C384" s="364">
        <f>IF(ISERROR('commented data'!$C338),"",'commented data'!$C338)</f>
        <v>498.27081298828125</v>
      </c>
      <c r="D384" s="364">
        <f>IF(ISERROR('commented data'!$D338),"",'commented data'!$D338)</f>
        <v>6265.630859375</v>
      </c>
      <c r="E384" s="364">
        <f>IF(ISERROR('commented data'!$E338),"",'commented data'!$E338)</f>
        <v>9.8806467056274414</v>
      </c>
      <c r="F384" s="357">
        <f t="shared" si="108"/>
        <v>121.89245628356933</v>
      </c>
      <c r="G384" s="362">
        <f t="shared" si="109"/>
        <v>54457.835233095459</v>
      </c>
      <c r="H384" s="359">
        <f>IF(ISERROR('commented data'!$N338),"",'commented data'!$N338)</f>
        <v>16.868137114110723</v>
      </c>
      <c r="I384" s="359">
        <f>IFERROR('commented data'!O338,"")</f>
        <v>16.832060601317508</v>
      </c>
      <c r="J384" s="358">
        <f>IF(ISERROR('commented data'!$P338),"",'commented data'!$P338)</f>
        <v>1</v>
      </c>
      <c r="K384" s="328">
        <f>IF(ISERROR('commented data'!$Q338),"",'commented data'!$Q338)</f>
        <v>1</v>
      </c>
      <c r="L384" s="328">
        <f>IF(ISERROR('commented data'!$R338),"",'commented data'!$R338)</f>
        <v>1</v>
      </c>
      <c r="M384" s="328">
        <f>IF(ISERROR('commented data'!$S338),"",'commented data'!$S338)</f>
        <v>1</v>
      </c>
      <c r="N384" s="366">
        <f t="shared" si="110"/>
        <v>1</v>
      </c>
      <c r="O384" s="367" t="b">
        <f t="shared" si="111"/>
        <v>1</v>
      </c>
      <c r="P384" s="365">
        <f>IF(ISERROR('commented data'!$J338),"",'commented data'!$J338)</f>
        <v>120.68560028076172</v>
      </c>
      <c r="Q384" s="368">
        <f t="shared" si="107"/>
        <v>120.68560028076172</v>
      </c>
      <c r="R384" s="368" t="str">
        <f t="shared" si="112"/>
        <v/>
      </c>
      <c r="S384" s="369">
        <f t="shared" si="113"/>
        <v>120.68560028076172</v>
      </c>
      <c r="T384" s="365">
        <f>IF(ISERROR('commented data'!$M338),"",'commented data'!$M338)</f>
        <v>84366.2734375</v>
      </c>
      <c r="U384" s="370">
        <f t="shared" si="114"/>
        <v>84366.2734375</v>
      </c>
      <c r="V384" s="371">
        <f t="shared" si="115"/>
        <v>84366.2734375</v>
      </c>
      <c r="W384" s="383">
        <f t="shared" si="116"/>
        <v>73398.657890624992</v>
      </c>
      <c r="X384" s="365">
        <f>IF(ISERROR('commented data'!$T338),"",'commented data'!$T338)</f>
        <v>98.528709411621094</v>
      </c>
      <c r="Y384" s="384">
        <f t="shared" si="117"/>
        <v>98.528709411621094</v>
      </c>
      <c r="Z384" s="365">
        <f>IF(ISERROR('commented data'!$U338),"",'commented data'!$U338)</f>
        <v>1012.823974609375</v>
      </c>
      <c r="AA384" s="385">
        <f t="shared" si="118"/>
        <v>1022.9522143554688</v>
      </c>
      <c r="AC384" s="427">
        <f t="shared" si="120"/>
        <v>6.6379993004479099</v>
      </c>
      <c r="AD384" s="428">
        <f t="shared" si="119"/>
        <v>0.3935229631786083</v>
      </c>
      <c r="AE384" s="429">
        <f t="shared" si="121"/>
        <v>9.2631770368213928</v>
      </c>
      <c r="AF384" s="430">
        <f t="shared" si="122"/>
        <v>0.95924871196385852</v>
      </c>
    </row>
    <row r="385" spans="1:32" s="5" customFormat="1" x14ac:dyDescent="0.2">
      <c r="A385" s="363">
        <f>'commented data'!$A339</f>
        <v>41195</v>
      </c>
      <c r="B385" s="364">
        <f>IF(ISERROR('commented data'!$B339),"",'commented data'!$B339)</f>
        <v>898.10992431640625</v>
      </c>
      <c r="C385" s="364">
        <f>IF(ISERROR('commented data'!$C339),"",'commented data'!$C339)</f>
        <v>498.7947998046875</v>
      </c>
      <c r="D385" s="364">
        <f>IF(ISERROR('commented data'!$D339),"",'commented data'!$D339)</f>
        <v>6273.998046875</v>
      </c>
      <c r="E385" s="364">
        <f>IF(ISERROR('commented data'!$E339),"",'commented data'!$E339)</f>
        <v>9.8850269317626953</v>
      </c>
      <c r="F385" s="357">
        <f t="shared" si="108"/>
        <v>122.49805404663086</v>
      </c>
      <c r="G385" s="362">
        <f t="shared" si="109"/>
        <v>54554.872173598269</v>
      </c>
      <c r="H385" s="359">
        <f>IF(ISERROR('commented data'!$N339),"",'commented data'!$N339)</f>
        <v>16.863160169003532</v>
      </c>
      <c r="I385" s="359">
        <f>IFERROR('commented data'!O339,"")</f>
        <v>16.854538307110193</v>
      </c>
      <c r="J385" s="358">
        <f>IF(ISERROR('commented data'!$P339),"",'commented data'!$P339)</f>
        <v>1</v>
      </c>
      <c r="K385" s="328">
        <f>IF(ISERROR('commented data'!$Q339),"",'commented data'!$Q339)</f>
        <v>1</v>
      </c>
      <c r="L385" s="328">
        <f>IF(ISERROR('commented data'!$R339),"",'commented data'!$R339)</f>
        <v>1</v>
      </c>
      <c r="M385" s="328">
        <f>IF(ISERROR('commented data'!$S339),"",'commented data'!$S339)</f>
        <v>1</v>
      </c>
      <c r="N385" s="366">
        <f t="shared" si="110"/>
        <v>1</v>
      </c>
      <c r="O385" s="367" t="b">
        <f t="shared" si="111"/>
        <v>1</v>
      </c>
      <c r="P385" s="365">
        <f>IF(ISERROR('commented data'!$J339),"",'commented data'!$J339)</f>
        <v>121.28520202636719</v>
      </c>
      <c r="Q385" s="368">
        <f t="shared" si="107"/>
        <v>121.28520202636719</v>
      </c>
      <c r="R385" s="368" t="str">
        <f t="shared" si="112"/>
        <v/>
      </c>
      <c r="S385" s="369">
        <f t="shared" si="113"/>
        <v>121.28520202636719</v>
      </c>
      <c r="T385" s="365">
        <f>IF(ISERROR('commented data'!$M339),"",'commented data'!$M339)</f>
        <v>84507.3671875</v>
      </c>
      <c r="U385" s="370">
        <f t="shared" si="114"/>
        <v>84507.3671875</v>
      </c>
      <c r="V385" s="371">
        <f t="shared" si="115"/>
        <v>84507.3671875</v>
      </c>
      <c r="W385" s="383">
        <f t="shared" si="116"/>
        <v>73521.409453125001</v>
      </c>
      <c r="X385" s="365">
        <f>IF(ISERROR('commented data'!$T339),"",'commented data'!$T339)</f>
        <v>98.488471984863281</v>
      </c>
      <c r="Y385" s="384">
        <f t="shared" si="117"/>
        <v>98.488471984863281</v>
      </c>
      <c r="Z385" s="365">
        <f>IF(ISERROR('commented data'!$U339),"",'commented data'!$U339)</f>
        <v>1012.8250122070312</v>
      </c>
      <c r="AA385" s="385">
        <f t="shared" si="118"/>
        <v>1022.9532623291016</v>
      </c>
      <c r="AC385" s="427">
        <f t="shared" si="120"/>
        <v>6.6828656800284785</v>
      </c>
      <c r="AD385" s="428">
        <f t="shared" si="119"/>
        <v>0.39629972158554067</v>
      </c>
      <c r="AE385" s="429">
        <f t="shared" si="121"/>
        <v>9.2604002784144601</v>
      </c>
      <c r="AF385" s="430">
        <f t="shared" si="122"/>
        <v>0.95896116462295189</v>
      </c>
    </row>
    <row r="386" spans="1:32" s="5" customFormat="1" x14ac:dyDescent="0.2">
      <c r="A386" s="363">
        <f>'commented data'!$A340</f>
        <v>41195.041666666664</v>
      </c>
      <c r="B386" s="364">
        <f>IF(ISERROR('commented data'!$B340),"",'commented data'!$B340)</f>
        <v>897.8516845703125</v>
      </c>
      <c r="C386" s="364">
        <f>IF(ISERROR('commented data'!$C340),"",'commented data'!$C340)</f>
        <v>491.93789672851563</v>
      </c>
      <c r="D386" s="364">
        <f>IF(ISERROR('commented data'!$D340),"",'commented data'!$D340)</f>
        <v>6251.27001953125</v>
      </c>
      <c r="E386" s="364">
        <f>IF(ISERROR('commented data'!$E340),"",'commented data'!$E340)</f>
        <v>9.9372272491455078</v>
      </c>
      <c r="F386" s="357">
        <f t="shared" si="108"/>
        <v>121.76337829589843</v>
      </c>
      <c r="G386" s="362">
        <f t="shared" si="109"/>
        <v>53940.018861202712</v>
      </c>
      <c r="H386" s="359">
        <f>IF(ISERROR('commented data'!$N340),"",'commented data'!$N340)</f>
        <v>16.76609137834712</v>
      </c>
      <c r="I386" s="359">
        <f>IFERROR('commented data'!O340,"")</f>
        <v>16.793481481040395</v>
      </c>
      <c r="J386" s="358">
        <f>IF(ISERROR('commented data'!$P340),"",'commented data'!$P340)</f>
        <v>1</v>
      </c>
      <c r="K386" s="328">
        <f>IF(ISERROR('commented data'!$Q340),"",'commented data'!$Q340)</f>
        <v>1</v>
      </c>
      <c r="L386" s="328">
        <f>IF(ISERROR('commented data'!$R340),"",'commented data'!$R340)</f>
        <v>1</v>
      </c>
      <c r="M386" s="328">
        <f>IF(ISERROR('commented data'!$S340),"",'commented data'!$S340)</f>
        <v>1</v>
      </c>
      <c r="N386" s="366">
        <f t="shared" si="110"/>
        <v>1</v>
      </c>
      <c r="O386" s="367" t="b">
        <f t="shared" si="111"/>
        <v>1</v>
      </c>
      <c r="P386" s="365">
        <f>IF(ISERROR('commented data'!$J340),"",'commented data'!$J340)</f>
        <v>120.55780029296875</v>
      </c>
      <c r="Q386" s="368">
        <f t="shared" si="107"/>
        <v>120.55780029296875</v>
      </c>
      <c r="R386" s="368" t="str">
        <f t="shared" si="112"/>
        <v/>
      </c>
      <c r="S386" s="369">
        <f t="shared" si="113"/>
        <v>120.55780029296875</v>
      </c>
      <c r="T386" s="365">
        <f>IF(ISERROR('commented data'!$M340),"",'commented data'!$M340)</f>
        <v>83825.9609375</v>
      </c>
      <c r="U386" s="370">
        <f t="shared" si="114"/>
        <v>83825.9609375</v>
      </c>
      <c r="V386" s="371">
        <f t="shared" si="115"/>
        <v>83825.9609375</v>
      </c>
      <c r="W386" s="383">
        <f t="shared" si="116"/>
        <v>72928.586015624998</v>
      </c>
      <c r="X386" s="365">
        <f>IF(ISERROR('commented data'!$T340),"",'commented data'!$T340)</f>
        <v>99.695777893066406</v>
      </c>
      <c r="Y386" s="384">
        <f t="shared" si="117"/>
        <v>99.695777893066406</v>
      </c>
      <c r="Z386" s="365">
        <f>IF(ISERROR('commented data'!$U340),"",'commented data'!$U340)</f>
        <v>1012.8300170898437</v>
      </c>
      <c r="AA386" s="385">
        <f t="shared" si="118"/>
        <v>1022.9583172607422</v>
      </c>
      <c r="AC386" s="427">
        <f t="shared" si="120"/>
        <v>6.5679189218845222</v>
      </c>
      <c r="AD386" s="428">
        <f t="shared" si="119"/>
        <v>0.39173822769251893</v>
      </c>
      <c r="AE386" s="429">
        <f t="shared" si="121"/>
        <v>9.2649617723074815</v>
      </c>
      <c r="AF386" s="430">
        <f t="shared" si="122"/>
        <v>0.95943353032686951</v>
      </c>
    </row>
    <row r="387" spans="1:32" s="5" customFormat="1" x14ac:dyDescent="0.2">
      <c r="A387" s="363">
        <f>'commented data'!$A341</f>
        <v>41195.083333333336</v>
      </c>
      <c r="B387" s="364">
        <f>IF(ISERROR('commented data'!$B341),"",'commented data'!$B341)</f>
        <v>897.973388671875</v>
      </c>
      <c r="C387" s="364">
        <f>IF(ISERROR('commented data'!$C341),"",'commented data'!$C341)</f>
        <v>495.36331176757812</v>
      </c>
      <c r="D387" s="364">
        <f>IF(ISERROR('commented data'!$D341),"",'commented data'!$D341)</f>
        <v>6274.55908203125</v>
      </c>
      <c r="E387" s="364">
        <f>IF(ISERROR('commented data'!$E341),"",'commented data'!$E341)</f>
        <v>9.9198551177978516</v>
      </c>
      <c r="F387" s="357">
        <f t="shared" si="108"/>
        <v>121.69257843017579</v>
      </c>
      <c r="G387" s="362">
        <f t="shared" si="109"/>
        <v>54223.768111363221</v>
      </c>
      <c r="H387" s="359">
        <f>IF(ISERROR('commented data'!$N341),"",'commented data'!$N341)</f>
        <v>16.423911948886598</v>
      </c>
      <c r="I387" s="359">
        <f>IFERROR('commented data'!O341,"")</f>
        <v>16.856045478209385</v>
      </c>
      <c r="J387" s="358">
        <f>IF(ISERROR('commented data'!$P341),"",'commented data'!$P341)</f>
        <v>1</v>
      </c>
      <c r="K387" s="328">
        <f>IF(ISERROR('commented data'!$Q341),"",'commented data'!$Q341)</f>
        <v>1</v>
      </c>
      <c r="L387" s="328">
        <f>IF(ISERROR('commented data'!$R341),"",'commented data'!$R341)</f>
        <v>1</v>
      </c>
      <c r="M387" s="328">
        <f>IF(ISERROR('commented data'!$S341),"",'commented data'!$S341)</f>
        <v>1</v>
      </c>
      <c r="N387" s="366">
        <f t="shared" si="110"/>
        <v>1</v>
      </c>
      <c r="O387" s="367" t="b">
        <f t="shared" si="111"/>
        <v>1</v>
      </c>
      <c r="P387" s="365">
        <f>IF(ISERROR('commented data'!$J341),"",'commented data'!$J341)</f>
        <v>120.48770141601562</v>
      </c>
      <c r="Q387" s="368">
        <f t="shared" si="107"/>
        <v>120.48770141601562</v>
      </c>
      <c r="R387" s="368" t="str">
        <f t="shared" si="112"/>
        <v/>
      </c>
      <c r="S387" s="369">
        <f t="shared" si="113"/>
        <v>120.48770141601562</v>
      </c>
      <c r="T387" s="365">
        <f>IF(ISERROR('commented data'!$M341),"",'commented data'!$M341)</f>
        <v>84144.28125</v>
      </c>
      <c r="U387" s="370">
        <f t="shared" si="114"/>
        <v>84144.28125</v>
      </c>
      <c r="V387" s="371">
        <f t="shared" si="115"/>
        <v>84144.28125</v>
      </c>
      <c r="W387" s="383">
        <f t="shared" si="116"/>
        <v>73205.524687500001</v>
      </c>
      <c r="X387" s="365">
        <f>IF(ISERROR('commented data'!$T341),"",'commented data'!$T341)</f>
        <v>99.155693054199219</v>
      </c>
      <c r="Y387" s="384">
        <f t="shared" si="117"/>
        <v>99.155693054199219</v>
      </c>
      <c r="Z387" s="365">
        <f>IF(ISERROR('commented data'!$U341),"",'commented data'!$U341)</f>
        <v>1012.8369750976562</v>
      </c>
      <c r="AA387" s="385">
        <f t="shared" si="118"/>
        <v>1022.9653448486329</v>
      </c>
      <c r="AC387" s="427">
        <f t="shared" si="120"/>
        <v>6.5986301536717331</v>
      </c>
      <c r="AD387" s="428">
        <f t="shared" si="119"/>
        <v>0.40176969860819695</v>
      </c>
      <c r="AE387" s="429">
        <f t="shared" si="121"/>
        <v>9.2549303013918038</v>
      </c>
      <c r="AF387" s="430">
        <f t="shared" si="122"/>
        <v>0.95839472090795019</v>
      </c>
    </row>
    <row r="388" spans="1:32" s="5" customFormat="1" x14ac:dyDescent="0.2">
      <c r="A388" s="363">
        <f>'commented data'!$A342</f>
        <v>41195.125</v>
      </c>
      <c r="B388" s="364">
        <f>IF(ISERROR('commented data'!$B342),"",'commented data'!$B342)</f>
        <v>898.13238525390625</v>
      </c>
      <c r="C388" s="364">
        <f>IF(ISERROR('commented data'!$C342),"",'commented data'!$C342)</f>
        <v>497.44189453125</v>
      </c>
      <c r="D388" s="364">
        <f>IF(ISERROR('commented data'!$D342),"",'commented data'!$D342)</f>
        <v>6268.2998046875</v>
      </c>
      <c r="E388" s="364">
        <f>IF(ISERROR('commented data'!$E342),"",'commented data'!$E342)</f>
        <v>9.8858861923217773</v>
      </c>
      <c r="F388" s="357">
        <f t="shared" si="108"/>
        <v>121.77115333557128</v>
      </c>
      <c r="G388" s="362">
        <f t="shared" si="109"/>
        <v>54384.494554478842</v>
      </c>
      <c r="H388" s="359">
        <f>IF(ISERROR('commented data'!$N342),"",'commented data'!$N342)</f>
        <v>16.390983783509</v>
      </c>
      <c r="I388" s="359">
        <f>IFERROR('commented data'!O342,"")</f>
        <v>16.839230485763284</v>
      </c>
      <c r="J388" s="358">
        <f>IF(ISERROR('commented data'!$P342),"",'commented data'!$P342)</f>
        <v>1</v>
      </c>
      <c r="K388" s="328">
        <f>IF(ISERROR('commented data'!$Q342),"",'commented data'!$Q342)</f>
        <v>1</v>
      </c>
      <c r="L388" s="328">
        <f>IF(ISERROR('commented data'!$R342),"",'commented data'!$R342)</f>
        <v>1</v>
      </c>
      <c r="M388" s="328">
        <f>IF(ISERROR('commented data'!$S342),"",'commented data'!$S342)</f>
        <v>1</v>
      </c>
      <c r="N388" s="366">
        <f t="shared" si="110"/>
        <v>1</v>
      </c>
      <c r="O388" s="367" t="b">
        <f t="shared" si="111"/>
        <v>1</v>
      </c>
      <c r="P388" s="365">
        <f>IF(ISERROR('commented data'!$J342),"",'commented data'!$J342)</f>
        <v>120.56549835205078</v>
      </c>
      <c r="Q388" s="368">
        <f t="shared" si="107"/>
        <v>120.56549835205078</v>
      </c>
      <c r="R388" s="368" t="str">
        <f t="shared" si="112"/>
        <v/>
      </c>
      <c r="S388" s="369">
        <f t="shared" si="113"/>
        <v>120.56549835205078</v>
      </c>
      <c r="T388" s="365">
        <f>IF(ISERROR('commented data'!$M342),"",'commented data'!$M342)</f>
        <v>84319.671875</v>
      </c>
      <c r="U388" s="370">
        <f t="shared" si="114"/>
        <v>84319.671875</v>
      </c>
      <c r="V388" s="371">
        <f t="shared" si="115"/>
        <v>84319.671875</v>
      </c>
      <c r="W388" s="383">
        <f t="shared" si="116"/>
        <v>73358.114531250001</v>
      </c>
      <c r="X388" s="365">
        <f>IF(ISERROR('commented data'!$T342),"",'commented data'!$T342)</f>
        <v>98.830253601074219</v>
      </c>
      <c r="Y388" s="384">
        <f t="shared" si="117"/>
        <v>98.830253601074219</v>
      </c>
      <c r="Z388" s="365">
        <f>IF(ISERROR('commented data'!$U342),"",'commented data'!$U342)</f>
        <v>1012.8400268554687</v>
      </c>
      <c r="AA388" s="385">
        <f t="shared" si="118"/>
        <v>1022.9684271240235</v>
      </c>
      <c r="AC388" s="427">
        <f t="shared" si="120"/>
        <v>6.6224626254709849</v>
      </c>
      <c r="AD388" s="428">
        <f t="shared" si="119"/>
        <v>0.40403082041566396</v>
      </c>
      <c r="AE388" s="429">
        <f t="shared" si="121"/>
        <v>9.2526691795843377</v>
      </c>
      <c r="AF388" s="430">
        <f t="shared" si="122"/>
        <v>0.95816057033814217</v>
      </c>
    </row>
    <row r="389" spans="1:32" s="5" customFormat="1" x14ac:dyDescent="0.2">
      <c r="A389" s="363">
        <f>'commented data'!$A343</f>
        <v>41195.166666666664</v>
      </c>
      <c r="B389" s="364">
        <f>IF(ISERROR('commented data'!$B343),"",'commented data'!$B343)</f>
        <v>898.013671875</v>
      </c>
      <c r="C389" s="364">
        <f>IF(ISERROR('commented data'!$C343),"",'commented data'!$C343)</f>
        <v>496.6260986328125</v>
      </c>
      <c r="D389" s="364">
        <f>IF(ISERROR('commented data'!$D343),"",'commented data'!$D343)</f>
        <v>6235.91015625</v>
      </c>
      <c r="E389" s="364">
        <f>IF(ISERROR('commented data'!$E343),"",'commented data'!$E343)</f>
        <v>9.8638601303100586</v>
      </c>
      <c r="F389" s="357">
        <f t="shared" si="108"/>
        <v>120.95992156982422</v>
      </c>
      <c r="G389" s="362">
        <f t="shared" si="109"/>
        <v>54282.892055325989</v>
      </c>
      <c r="H389" s="359">
        <f>IF(ISERROR('commented data'!$N343),"",'commented data'!$N343)</f>
        <v>16.157515899411372</v>
      </c>
      <c r="I389" s="359">
        <f>IFERROR('commented data'!O343,"")</f>
        <v>16.752218573061846</v>
      </c>
      <c r="J389" s="358">
        <f>IF(ISERROR('commented data'!$P343),"",'commented data'!$P343)</f>
        <v>1</v>
      </c>
      <c r="K389" s="328">
        <f>IF(ISERROR('commented data'!$Q343),"",'commented data'!$Q343)</f>
        <v>1</v>
      </c>
      <c r="L389" s="328">
        <f>IF(ISERROR('commented data'!$R343),"",'commented data'!$R343)</f>
        <v>1</v>
      </c>
      <c r="M389" s="328">
        <f>IF(ISERROR('commented data'!$S343),"",'commented data'!$S343)</f>
        <v>1</v>
      </c>
      <c r="N389" s="366">
        <f t="shared" si="110"/>
        <v>1</v>
      </c>
      <c r="O389" s="367" t="b">
        <f t="shared" si="111"/>
        <v>1</v>
      </c>
      <c r="P389" s="365">
        <f>IF(ISERROR('commented data'!$J343),"",'commented data'!$J343)</f>
        <v>119.76229858398437</v>
      </c>
      <c r="Q389" s="368">
        <f t="shared" si="107"/>
        <v>119.76229858398437</v>
      </c>
      <c r="R389" s="368" t="str">
        <f t="shared" si="112"/>
        <v/>
      </c>
      <c r="S389" s="369">
        <f t="shared" si="113"/>
        <v>119.76229858398437</v>
      </c>
      <c r="T389" s="365">
        <f>IF(ISERROR('commented data'!$M343),"",'commented data'!$M343)</f>
        <v>84152.703125</v>
      </c>
      <c r="U389" s="370">
        <f t="shared" si="114"/>
        <v>84152.703125</v>
      </c>
      <c r="V389" s="371">
        <f t="shared" si="115"/>
        <v>84152.703125</v>
      </c>
      <c r="W389" s="383">
        <f t="shared" si="116"/>
        <v>73212.851718749997</v>
      </c>
      <c r="X389" s="365">
        <f>IF(ISERROR('commented data'!$T343),"",'commented data'!$T343)</f>
        <v>98.787788391113281</v>
      </c>
      <c r="Y389" s="384">
        <f t="shared" si="117"/>
        <v>98.787788391113281</v>
      </c>
      <c r="Z389" s="365">
        <f>IF(ISERROR('commented data'!$U343),"",'commented data'!$U343)</f>
        <v>1012.8380126953125</v>
      </c>
      <c r="AA389" s="385">
        <f t="shared" si="118"/>
        <v>1022.9663928222657</v>
      </c>
      <c r="AC389" s="427">
        <f t="shared" si="120"/>
        <v>6.5660543655954653</v>
      </c>
      <c r="AD389" s="428">
        <f t="shared" si="119"/>
        <v>0.40637771341043027</v>
      </c>
      <c r="AE389" s="429">
        <f t="shared" si="121"/>
        <v>9.2503222865895705</v>
      </c>
      <c r="AF389" s="430">
        <f t="shared" si="122"/>
        <v>0.95791753772920041</v>
      </c>
    </row>
    <row r="390" spans="1:32" s="5" customFormat="1" x14ac:dyDescent="0.2">
      <c r="A390" s="363">
        <f>'commented data'!$A344</f>
        <v>41195.208333333336</v>
      </c>
      <c r="B390" s="364">
        <f>IF(ISERROR('commented data'!$B344),"",'commented data'!$B344)</f>
        <v>897.99627685546875</v>
      </c>
      <c r="C390" s="364">
        <f>IF(ISERROR('commented data'!$C344),"",'commented data'!$C344)</f>
        <v>496.37109375</v>
      </c>
      <c r="D390" s="364">
        <f>IF(ISERROR('commented data'!$D344),"",'commented data'!$D344)</f>
        <v>6229.71484375</v>
      </c>
      <c r="E390" s="364">
        <f>IF(ISERROR('commented data'!$E344),"",'commented data'!$E344)</f>
        <v>9.8608942031860352</v>
      </c>
      <c r="F390" s="357">
        <f t="shared" si="108"/>
        <v>120.87911972045899</v>
      </c>
      <c r="G390" s="362">
        <f t="shared" si="109"/>
        <v>54250.218837062246</v>
      </c>
      <c r="H390" s="359">
        <f>IF(ISERROR('commented data'!$N344),"",'commented data'!$N344)</f>
        <v>16.465666227141337</v>
      </c>
      <c r="I390" s="359">
        <f>IFERROR('commented data'!O344,"")</f>
        <v>16.73557541648519</v>
      </c>
      <c r="J390" s="358">
        <f>IF(ISERROR('commented data'!$P344),"",'commented data'!$P344)</f>
        <v>1</v>
      </c>
      <c r="K390" s="328">
        <f>IF(ISERROR('commented data'!$Q344),"",'commented data'!$Q344)</f>
        <v>1</v>
      </c>
      <c r="L390" s="328">
        <f>IF(ISERROR('commented data'!$R344),"",'commented data'!$R344)</f>
        <v>1</v>
      </c>
      <c r="M390" s="328">
        <f>IF(ISERROR('commented data'!$S344),"",'commented data'!$S344)</f>
        <v>1</v>
      </c>
      <c r="N390" s="366">
        <f t="shared" si="110"/>
        <v>1</v>
      </c>
      <c r="O390" s="367" t="b">
        <f t="shared" si="111"/>
        <v>1</v>
      </c>
      <c r="P390" s="365">
        <f>IF(ISERROR('commented data'!$J344),"",'commented data'!$J344)</f>
        <v>119.68229675292969</v>
      </c>
      <c r="Q390" s="368">
        <f t="shared" si="107"/>
        <v>119.68229675292969</v>
      </c>
      <c r="R390" s="368" t="str">
        <f t="shared" si="112"/>
        <v/>
      </c>
      <c r="S390" s="369">
        <f t="shared" si="113"/>
        <v>119.68229675292969</v>
      </c>
      <c r="T390" s="365">
        <f>IF(ISERROR('commented data'!$M344),"",'commented data'!$M344)</f>
        <v>84103.3671875</v>
      </c>
      <c r="U390" s="370">
        <f t="shared" si="114"/>
        <v>84103.3671875</v>
      </c>
      <c r="V390" s="371">
        <f t="shared" si="115"/>
        <v>84103.3671875</v>
      </c>
      <c r="W390" s="383">
        <f t="shared" si="116"/>
        <v>73169.929453125005</v>
      </c>
      <c r="X390" s="365">
        <f>IF(ISERROR('commented data'!$T344),"",'commented data'!$T344)</f>
        <v>98.792129516601563</v>
      </c>
      <c r="Y390" s="384">
        <f t="shared" si="117"/>
        <v>98.792129516601563</v>
      </c>
      <c r="Z390" s="365">
        <f>IF(ISERROR('commented data'!$U344),"",'commented data'!$U344)</f>
        <v>1012.833984375</v>
      </c>
      <c r="AA390" s="385">
        <f t="shared" si="118"/>
        <v>1022.96232421875</v>
      </c>
      <c r="AC390" s="427">
        <f t="shared" si="120"/>
        <v>6.5577186976663464</v>
      </c>
      <c r="AD390" s="428">
        <f t="shared" si="119"/>
        <v>0.39826622301239584</v>
      </c>
      <c r="AE390" s="429">
        <f t="shared" si="121"/>
        <v>9.2584337769876051</v>
      </c>
      <c r="AF390" s="430">
        <f t="shared" si="122"/>
        <v>0.95875752347982279</v>
      </c>
    </row>
    <row r="391" spans="1:32" s="5" customFormat="1" x14ac:dyDescent="0.2">
      <c r="A391" s="363">
        <f>'commented data'!$A345</f>
        <v>41195.25</v>
      </c>
      <c r="B391" s="364">
        <f>IF(ISERROR('commented data'!$B345),"",'commented data'!$B345)</f>
        <v>897.98248291015625</v>
      </c>
      <c r="C391" s="364">
        <f>IF(ISERROR('commented data'!$C345),"",'commented data'!$C345)</f>
        <v>496.23831176757812</v>
      </c>
      <c r="D391" s="364">
        <f>IF(ISERROR('commented data'!$D345),"",'commented data'!$D345)</f>
        <v>6226.89013671875</v>
      </c>
      <c r="E391" s="364">
        <f>IF(ISERROR('commented data'!$E345),"",'commented data'!$E345)</f>
        <v>9.8592691421508789</v>
      </c>
      <c r="F391" s="357">
        <f t="shared" si="108"/>
        <v>121.21019862707209</v>
      </c>
      <c r="G391" s="362">
        <f t="shared" si="109"/>
        <v>54217.164180232816</v>
      </c>
      <c r="H391" s="359">
        <f>IF(ISERROR('commented data'!$N345),"",'commented data'!$N345)</f>
        <v>16.83035265139857</v>
      </c>
      <c r="I391" s="359">
        <f>IFERROR('commented data'!O345,"")</f>
        <v>16.727987092021451</v>
      </c>
      <c r="J391" s="358">
        <f>IF(ISERROR('commented data'!$P345),"",'commented data'!$P345)</f>
        <v>1</v>
      </c>
      <c r="K391" s="328">
        <f>IF(ISERROR('commented data'!$Q345),"",'commented data'!$Q345)</f>
        <v>1</v>
      </c>
      <c r="L391" s="328">
        <f>IF(ISERROR('commented data'!$R345),"",'commented data'!$R345)</f>
        <v>0.72222220897674561</v>
      </c>
      <c r="M391" s="328">
        <f>IF(ISERROR('commented data'!$S345),"",'commented data'!$S345)</f>
        <v>1</v>
      </c>
      <c r="N391" s="366">
        <f t="shared" si="110"/>
        <v>1</v>
      </c>
      <c r="O391" s="367" t="b">
        <f t="shared" si="111"/>
        <v>1</v>
      </c>
      <c r="P391" s="365">
        <f>IF(ISERROR('commented data'!$J345),"",'commented data'!$J345)</f>
        <v>120.01009765056642</v>
      </c>
      <c r="Q391" s="368">
        <f t="shared" si="107"/>
        <v>120.01009765056642</v>
      </c>
      <c r="R391" s="368" t="str">
        <f t="shared" si="112"/>
        <v/>
      </c>
      <c r="S391" s="369">
        <f t="shared" si="113"/>
        <v>120.01009765056642</v>
      </c>
      <c r="T391" s="365">
        <f>IF(ISERROR('commented data'!$M345),"",'commented data'!$M345)</f>
        <v>84052.2109375</v>
      </c>
      <c r="U391" s="370">
        <f t="shared" si="114"/>
        <v>84052.2109375</v>
      </c>
      <c r="V391" s="371">
        <f t="shared" si="115"/>
        <v>84052.2109375</v>
      </c>
      <c r="W391" s="383">
        <f t="shared" si="116"/>
        <v>73125.423515624992</v>
      </c>
      <c r="X391" s="365">
        <f>IF(ISERROR('commented data'!$T345),"",'commented data'!$T345)</f>
        <v>98.792518615722656</v>
      </c>
      <c r="Y391" s="384">
        <f t="shared" si="117"/>
        <v>98.792518615722656</v>
      </c>
      <c r="Z391" s="365">
        <f>IF(ISERROR('commented data'!$U345),"",'commented data'!$U345)</f>
        <v>1012.833984375</v>
      </c>
      <c r="AA391" s="385">
        <f t="shared" si="118"/>
        <v>1022.96232421875</v>
      </c>
      <c r="AC391" s="427">
        <f t="shared" si="120"/>
        <v>6.5716732392825978</v>
      </c>
      <c r="AD391" s="428">
        <f t="shared" si="119"/>
        <v>0.39046556987838899</v>
      </c>
      <c r="AE391" s="429">
        <f t="shared" si="121"/>
        <v>9.266234430121612</v>
      </c>
      <c r="AF391" s="430">
        <f t="shared" si="122"/>
        <v>0.95956532046367926</v>
      </c>
    </row>
    <row r="392" spans="1:32" s="5" customFormat="1" x14ac:dyDescent="0.2">
      <c r="A392" s="363">
        <f>'commented data'!$A346</f>
        <v>41195.291666666664</v>
      </c>
      <c r="B392" s="364">
        <f>IF(ISERROR('commented data'!$B346),"",'commented data'!$B346)</f>
        <v>898.02532958984375</v>
      </c>
      <c r="C392" s="364">
        <f>IF(ISERROR('commented data'!$C346),"",'commented data'!$C346)</f>
        <v>495.97491455078125</v>
      </c>
      <c r="D392" s="364">
        <f>IF(ISERROR('commented data'!$D346),"",'commented data'!$D346)</f>
        <v>6223.4482421875</v>
      </c>
      <c r="E392" s="364">
        <f>IF(ISERROR('commented data'!$E346),"",'commented data'!$E346)</f>
        <v>9.8600912094116211</v>
      </c>
      <c r="F392" s="357">
        <f t="shared" si="108"/>
        <v>121.27938400268555</v>
      </c>
      <c r="G392" s="362">
        <f t="shared" si="109"/>
        <v>54154.497243355057</v>
      </c>
      <c r="H392" s="359">
        <f>IF(ISERROR('commented data'!$N346),"",'commented data'!$N346)</f>
        <v>16.727554638498113</v>
      </c>
      <c r="I392" s="359">
        <f>IFERROR('commented data'!O346,"")</f>
        <v>16.718740748176177</v>
      </c>
      <c r="J392" s="358">
        <f>IF(ISERROR('commented data'!$P346),"",'commented data'!$P346)</f>
        <v>1</v>
      </c>
      <c r="K392" s="328">
        <f>IF(ISERROR('commented data'!$Q346),"",'commented data'!$Q346)</f>
        <v>1</v>
      </c>
      <c r="L392" s="328">
        <f>IF(ISERROR('commented data'!$R346),"",'commented data'!$R346)</f>
        <v>1</v>
      </c>
      <c r="M392" s="328">
        <f>IF(ISERROR('commented data'!$S346),"",'commented data'!$S346)</f>
        <v>1</v>
      </c>
      <c r="N392" s="366">
        <f t="shared" si="110"/>
        <v>1</v>
      </c>
      <c r="O392" s="367" t="b">
        <f t="shared" si="111"/>
        <v>1</v>
      </c>
      <c r="P392" s="365">
        <f>IF(ISERROR('commented data'!$J346),"",'commented data'!$J346)</f>
        <v>120.07859802246094</v>
      </c>
      <c r="Q392" s="368">
        <f t="shared" si="107"/>
        <v>120.07859802246094</v>
      </c>
      <c r="R392" s="368" t="str">
        <f t="shared" si="112"/>
        <v/>
      </c>
      <c r="S392" s="369">
        <f t="shared" si="113"/>
        <v>120.07859802246094</v>
      </c>
      <c r="T392" s="365">
        <f>IF(ISERROR('commented data'!$M346),"",'commented data'!$M346)</f>
        <v>83954.1015625</v>
      </c>
      <c r="U392" s="370">
        <f t="shared" si="114"/>
        <v>83954.1015625</v>
      </c>
      <c r="V392" s="371">
        <f t="shared" si="115"/>
        <v>83954.1015625</v>
      </c>
      <c r="W392" s="383">
        <f t="shared" si="116"/>
        <v>73040.068359375</v>
      </c>
      <c r="X392" s="365">
        <f>IF(ISERROR('commented data'!$T346),"",'commented data'!$T346)</f>
        <v>98.78753662109375</v>
      </c>
      <c r="Y392" s="384">
        <f t="shared" si="117"/>
        <v>98.78753662109375</v>
      </c>
      <c r="Z392" s="365">
        <f>IF(ISERROR('commented data'!$U346),"",'commented data'!$U346)</f>
        <v>1012.8319702148437</v>
      </c>
      <c r="AA392" s="385">
        <f t="shared" si="118"/>
        <v>1022.9602899169922</v>
      </c>
      <c r="AC392" s="427">
        <f t="shared" si="120"/>
        <v>6.5678240666492336</v>
      </c>
      <c r="AD392" s="428">
        <f t="shared" si="119"/>
        <v>0.39263503892753848</v>
      </c>
      <c r="AE392" s="429">
        <f t="shared" si="121"/>
        <v>9.2640649610724619</v>
      </c>
      <c r="AF392" s="430">
        <f t="shared" si="122"/>
        <v>0.95934066099935389</v>
      </c>
    </row>
    <row r="393" spans="1:32" s="5" customFormat="1" x14ac:dyDescent="0.2">
      <c r="A393" s="363">
        <f>'commented data'!$A347</f>
        <v>41195.333333333336</v>
      </c>
      <c r="B393" s="364">
        <f>IF(ISERROR('commented data'!$B347),"",'commented data'!$B347)</f>
        <v>897.9822998046875</v>
      </c>
      <c r="C393" s="364">
        <f>IF(ISERROR('commented data'!$C347),"",'commented data'!$C347)</f>
        <v>495.5089111328125</v>
      </c>
      <c r="D393" s="364">
        <f>IF(ISERROR('commented data'!$D347),"",'commented data'!$D347)</f>
        <v>6226.55712890625</v>
      </c>
      <c r="E393" s="364">
        <f>IF(ISERROR('commented data'!$E347),"",'commented data'!$E347)</f>
        <v>9.8720083236694336</v>
      </c>
      <c r="F393" s="357">
        <f t="shared" si="108"/>
        <v>121.6279354095459</v>
      </c>
      <c r="G393" s="362">
        <f t="shared" si="109"/>
        <v>54130.909693256217</v>
      </c>
      <c r="H393" s="359">
        <f>IF(ISERROR('commented data'!$N347),"",'commented data'!$N347)</f>
        <v>16.656769646464454</v>
      </c>
      <c r="I393" s="359">
        <f>IFERROR('commented data'!O347,"")</f>
        <v>16.727092496120971</v>
      </c>
      <c r="J393" s="358">
        <f>IF(ISERROR('commented data'!$P347),"",'commented data'!$P347)</f>
        <v>1</v>
      </c>
      <c r="K393" s="328">
        <f>IF(ISERROR('commented data'!$Q347),"",'commented data'!$Q347)</f>
        <v>1</v>
      </c>
      <c r="L393" s="328">
        <f>IF(ISERROR('commented data'!$R347),"",'commented data'!$R347)</f>
        <v>1</v>
      </c>
      <c r="M393" s="328">
        <f>IF(ISERROR('commented data'!$S347),"",'commented data'!$S347)</f>
        <v>1</v>
      </c>
      <c r="N393" s="366">
        <f t="shared" si="110"/>
        <v>1</v>
      </c>
      <c r="O393" s="367" t="b">
        <f t="shared" si="111"/>
        <v>1</v>
      </c>
      <c r="P393" s="365">
        <f>IF(ISERROR('commented data'!$J347),"",'commented data'!$J347)</f>
        <v>120.42369842529297</v>
      </c>
      <c r="Q393" s="368">
        <f t="shared" si="107"/>
        <v>120.42369842529297</v>
      </c>
      <c r="R393" s="368" t="str">
        <f t="shared" si="112"/>
        <v/>
      </c>
      <c r="S393" s="369">
        <f t="shared" si="113"/>
        <v>120.42369842529297</v>
      </c>
      <c r="T393" s="365">
        <f>IF(ISERROR('commented data'!$M347),"",'commented data'!$M347)</f>
        <v>83916.1796875</v>
      </c>
      <c r="U393" s="370">
        <f t="shared" si="114"/>
        <v>83916.1796875</v>
      </c>
      <c r="V393" s="371">
        <f t="shared" si="115"/>
        <v>83916.1796875</v>
      </c>
      <c r="W393" s="383">
        <f t="shared" si="116"/>
        <v>73007.076328124997</v>
      </c>
      <c r="X393" s="365">
        <f>IF(ISERROR('commented data'!$T347),"",'commented data'!$T347)</f>
        <v>98.780433654785156</v>
      </c>
      <c r="Y393" s="384">
        <f t="shared" si="117"/>
        <v>98.780433654785156</v>
      </c>
      <c r="Z393" s="365">
        <f>IF(ISERROR('commented data'!$U347),"",'commented data'!$U347)</f>
        <v>1012.8289794921875</v>
      </c>
      <c r="AA393" s="385">
        <f t="shared" si="118"/>
        <v>1022.9572692871094</v>
      </c>
      <c r="AC393" s="427">
        <f t="shared" si="120"/>
        <v>6.5838307878313289</v>
      </c>
      <c r="AD393" s="428">
        <f t="shared" si="119"/>
        <v>0.39526456375224023</v>
      </c>
      <c r="AE393" s="429">
        <f t="shared" si="121"/>
        <v>9.2614354362477602</v>
      </c>
      <c r="AF393" s="430">
        <f t="shared" si="122"/>
        <v>0.9590683604386343</v>
      </c>
    </row>
    <row r="394" spans="1:32" s="5" customFormat="1" x14ac:dyDescent="0.2">
      <c r="A394" s="363">
        <f>'commented data'!$A348</f>
        <v>41195.375</v>
      </c>
      <c r="B394" s="364">
        <f>IF(ISERROR('commented data'!$B348),"",'commented data'!$B348)</f>
        <v>897.96197509765625</v>
      </c>
      <c r="C394" s="364">
        <f>IF(ISERROR('commented data'!$C348),"",'commented data'!$C348)</f>
        <v>493.814208984375</v>
      </c>
      <c r="D394" s="364">
        <f>IF(ISERROR('commented data'!$D348),"",'commented data'!$D348)</f>
        <v>6205.208984375</v>
      </c>
      <c r="E394" s="364">
        <f>IF(ISERROR('commented data'!$E348),"",'commented data'!$E348)</f>
        <v>9.8710622787475586</v>
      </c>
      <c r="F394" s="357">
        <f t="shared" si="108"/>
        <v>120.66490158081055</v>
      </c>
      <c r="G394" s="362">
        <f t="shared" si="109"/>
        <v>53932.223894118324</v>
      </c>
      <c r="H394" s="359">
        <f>IF(ISERROR('commented data'!$N348),"",'commented data'!$N348)</f>
        <v>16.479082303597387</v>
      </c>
      <c r="I394" s="359">
        <f>IFERROR('commented data'!O348,"")</f>
        <v>16.66974260262413</v>
      </c>
      <c r="J394" s="358">
        <f>IF(ISERROR('commented data'!$P348),"",'commented data'!$P348)</f>
        <v>1</v>
      </c>
      <c r="K394" s="328">
        <f>IF(ISERROR('commented data'!$Q348),"",'commented data'!$Q348)</f>
        <v>1</v>
      </c>
      <c r="L394" s="328">
        <f>IF(ISERROR('commented data'!$R348),"",'commented data'!$R348)</f>
        <v>1</v>
      </c>
      <c r="M394" s="328">
        <f>IF(ISERROR('commented data'!$S348),"",'commented data'!$S348)</f>
        <v>1</v>
      </c>
      <c r="N394" s="366">
        <f t="shared" si="110"/>
        <v>1</v>
      </c>
      <c r="O394" s="367" t="b">
        <f t="shared" si="111"/>
        <v>1</v>
      </c>
      <c r="P394" s="365">
        <f>IF(ISERROR('commented data'!$J348),"",'commented data'!$J348)</f>
        <v>119.47019958496094</v>
      </c>
      <c r="Q394" s="368">
        <f t="shared" si="107"/>
        <v>119.47019958496094</v>
      </c>
      <c r="R394" s="368" t="str">
        <f t="shared" si="112"/>
        <v/>
      </c>
      <c r="S394" s="369">
        <f t="shared" si="113"/>
        <v>119.47019958496094</v>
      </c>
      <c r="T394" s="365">
        <f>IF(ISERROR('commented data'!$M348),"",'commented data'!$M348)</f>
        <v>83669.9765625</v>
      </c>
      <c r="U394" s="370">
        <f t="shared" si="114"/>
        <v>83669.9765625</v>
      </c>
      <c r="V394" s="371">
        <f t="shared" si="115"/>
        <v>83669.9765625</v>
      </c>
      <c r="W394" s="383">
        <f t="shared" si="116"/>
        <v>72792.879609374999</v>
      </c>
      <c r="X394" s="365">
        <f>IF(ISERROR('commented data'!$T348),"",'commented data'!$T348)</f>
        <v>99.057968139648437</v>
      </c>
      <c r="Y394" s="384">
        <f t="shared" si="117"/>
        <v>99.057968139648437</v>
      </c>
      <c r="Z394" s="365">
        <f>IF(ISERROR('commented data'!$U348),"",'commented data'!$U348)</f>
        <v>1012.8359985351562</v>
      </c>
      <c r="AA394" s="385">
        <f t="shared" si="118"/>
        <v>1022.9643585205079</v>
      </c>
      <c r="AC394" s="427">
        <f t="shared" si="120"/>
        <v>6.5077264882180259</v>
      </c>
      <c r="AD394" s="428">
        <f t="shared" si="119"/>
        <v>0.39490830668388544</v>
      </c>
      <c r="AE394" s="429">
        <f t="shared" si="121"/>
        <v>9.2617916933161162</v>
      </c>
      <c r="AF394" s="430">
        <f t="shared" si="122"/>
        <v>0.9591052526552668</v>
      </c>
    </row>
    <row r="395" spans="1:32" s="5" customFormat="1" x14ac:dyDescent="0.2">
      <c r="A395" s="363">
        <f>'commented data'!$A349</f>
        <v>41195.416666666664</v>
      </c>
      <c r="B395" s="364">
        <f>IF(ISERROR('commented data'!$B349),"",'commented data'!$B349)</f>
        <v>898.09442138671875</v>
      </c>
      <c r="C395" s="364">
        <f>IF(ISERROR('commented data'!$C349),"",'commented data'!$C349)</f>
        <v>493.29141235351562</v>
      </c>
      <c r="D395" s="364">
        <f>IF(ISERROR('commented data'!$D349),"",'commented data'!$D349)</f>
        <v>6189.72216796875</v>
      </c>
      <c r="E395" s="364">
        <f>IF(ISERROR('commented data'!$E349),"",'commented data'!$E349)</f>
        <v>9.8621692657470703</v>
      </c>
      <c r="F395" s="357">
        <f t="shared" si="108"/>
        <v>120.19444618225097</v>
      </c>
      <c r="G395" s="362">
        <f t="shared" si="109"/>
        <v>53891.749900721203</v>
      </c>
      <c r="H395" s="359">
        <f>IF(ISERROR('commented data'!$N349),"",'commented data'!$N349)</f>
        <v>16.575560947117555</v>
      </c>
      <c r="I395" s="359">
        <f>IFERROR('commented data'!O349,"")</f>
        <v>16.628138646355076</v>
      </c>
      <c r="J395" s="358">
        <f>IF(ISERROR('commented data'!$P349),"",'commented data'!$P349)</f>
        <v>1</v>
      </c>
      <c r="K395" s="328">
        <f>IF(ISERROR('commented data'!$Q349),"",'commented data'!$Q349)</f>
        <v>1</v>
      </c>
      <c r="L395" s="328">
        <f>IF(ISERROR('commented data'!$R349),"",'commented data'!$R349)</f>
        <v>1</v>
      </c>
      <c r="M395" s="328">
        <f>IF(ISERROR('commented data'!$S349),"",'commented data'!$S349)</f>
        <v>1</v>
      </c>
      <c r="N395" s="366">
        <f t="shared" si="110"/>
        <v>1</v>
      </c>
      <c r="O395" s="367" t="b">
        <f t="shared" si="111"/>
        <v>1</v>
      </c>
      <c r="P395" s="365">
        <f>IF(ISERROR('commented data'!$J349),"",'commented data'!$J349)</f>
        <v>119.00440216064453</v>
      </c>
      <c r="Q395" s="368">
        <f t="shared" si="107"/>
        <v>119.00440216064453</v>
      </c>
      <c r="R395" s="368" t="str">
        <f t="shared" si="112"/>
        <v/>
      </c>
      <c r="S395" s="369">
        <f t="shared" si="113"/>
        <v>119.00440216064453</v>
      </c>
      <c r="T395" s="365">
        <f>IF(ISERROR('commented data'!$M349),"",'commented data'!$M349)</f>
        <v>83624.5078125</v>
      </c>
      <c r="U395" s="370">
        <f t="shared" si="114"/>
        <v>83624.5078125</v>
      </c>
      <c r="V395" s="371">
        <f t="shared" si="115"/>
        <v>83624.5078125</v>
      </c>
      <c r="W395" s="383">
        <f t="shared" si="116"/>
        <v>72753.321796874996</v>
      </c>
      <c r="X395" s="365">
        <f>IF(ISERROR('commented data'!$T349),"",'commented data'!$T349)</f>
        <v>99.138023376464844</v>
      </c>
      <c r="Y395" s="384">
        <f t="shared" si="117"/>
        <v>99.138023376464844</v>
      </c>
      <c r="Z395" s="365">
        <f>IF(ISERROR('commented data'!$U349),"",'commented data'!$U349)</f>
        <v>1012.843994140625</v>
      </c>
      <c r="AA395" s="385">
        <f t="shared" si="118"/>
        <v>1022.9724340820312</v>
      </c>
      <c r="AC395" s="427">
        <f t="shared" si="120"/>
        <v>6.4774890331095634</v>
      </c>
      <c r="AD395" s="428">
        <f t="shared" si="119"/>
        <v>0.39078550968955178</v>
      </c>
      <c r="AE395" s="429">
        <f t="shared" si="121"/>
        <v>9.2659144903104487</v>
      </c>
      <c r="AF395" s="430">
        <f t="shared" si="122"/>
        <v>0.95953218908223803</v>
      </c>
    </row>
    <row r="396" spans="1:32" s="5" customFormat="1" x14ac:dyDescent="0.2">
      <c r="A396" s="363">
        <f>'commented data'!$A350</f>
        <v>41195.458333333336</v>
      </c>
      <c r="B396" s="364">
        <f>IF(ISERROR('commented data'!$B350),"",'commented data'!$B350)</f>
        <v>897.9697265625</v>
      </c>
      <c r="C396" s="364">
        <f>IF(ISERROR('commented data'!$C350),"",'commented data'!$C350)</f>
        <v>492.40399169921875</v>
      </c>
      <c r="D396" s="364">
        <f>IF(ISERROR('commented data'!$D350),"",'commented data'!$D350)</f>
        <v>6167.9521484375</v>
      </c>
      <c r="E396" s="364">
        <f>IF(ISERROR('commented data'!$E350),"",'commented data'!$E350)</f>
        <v>9.8520317077636719</v>
      </c>
      <c r="F396" s="357">
        <f t="shared" si="108"/>
        <v>119.49744354248047</v>
      </c>
      <c r="G396" s="362">
        <f t="shared" si="109"/>
        <v>53781.525281530703</v>
      </c>
      <c r="H396" s="359">
        <f>IF(ISERROR('commented data'!$N350),"",'commented data'!$N350)</f>
        <v>16.255885443224106</v>
      </c>
      <c r="I396" s="359">
        <f>IFERROR('commented data'!O350,"")</f>
        <v>16.569655423154398</v>
      </c>
      <c r="J396" s="358">
        <f>IF(ISERROR('commented data'!$P350),"",'commented data'!$P350)</f>
        <v>1</v>
      </c>
      <c r="K396" s="328">
        <f>IF(ISERROR('commented data'!$Q350),"",'commented data'!$Q350)</f>
        <v>1</v>
      </c>
      <c r="L396" s="328">
        <f>IF(ISERROR('commented data'!$R350),"",'commented data'!$R350)</f>
        <v>1</v>
      </c>
      <c r="M396" s="328">
        <f>IF(ISERROR('commented data'!$S350),"",'commented data'!$S350)</f>
        <v>1</v>
      </c>
      <c r="N396" s="366">
        <f t="shared" si="110"/>
        <v>1</v>
      </c>
      <c r="O396" s="367" t="b">
        <f t="shared" si="111"/>
        <v>1</v>
      </c>
      <c r="P396" s="365">
        <f>IF(ISERROR('commented data'!$J350),"",'commented data'!$J350)</f>
        <v>118.31430053710937</v>
      </c>
      <c r="Q396" s="368">
        <f t="shared" si="107"/>
        <v>118.31430053710937</v>
      </c>
      <c r="R396" s="368" t="str">
        <f t="shared" si="112"/>
        <v/>
      </c>
      <c r="S396" s="369">
        <f t="shared" si="113"/>
        <v>118.31430053710937</v>
      </c>
      <c r="T396" s="365">
        <f>IF(ISERROR('commented data'!$M350),"",'commented data'!$M350)</f>
        <v>83435.8125</v>
      </c>
      <c r="U396" s="370">
        <f t="shared" si="114"/>
        <v>83435.8125</v>
      </c>
      <c r="V396" s="371">
        <f t="shared" si="115"/>
        <v>83435.8125</v>
      </c>
      <c r="W396" s="383">
        <f t="shared" si="116"/>
        <v>72589.156875000001</v>
      </c>
      <c r="X396" s="365">
        <f>IF(ISERROR('commented data'!$T350),"",'commented data'!$T350)</f>
        <v>99.062187194824219</v>
      </c>
      <c r="Y396" s="384">
        <f t="shared" si="117"/>
        <v>99.062187194824219</v>
      </c>
      <c r="Z396" s="365">
        <f>IF(ISERROR('commented data'!$U350),"",'commented data'!$U350)</f>
        <v>1012.8519897460937</v>
      </c>
      <c r="AA396" s="385">
        <f t="shared" si="118"/>
        <v>1022.9805096435547</v>
      </c>
      <c r="AC396" s="427">
        <f t="shared" si="120"/>
        <v>6.4267547809582002</v>
      </c>
      <c r="AD396" s="428">
        <f t="shared" si="119"/>
        <v>0.3953494138110481</v>
      </c>
      <c r="AE396" s="429">
        <f t="shared" si="121"/>
        <v>9.2613505861889518</v>
      </c>
      <c r="AF396" s="430">
        <f t="shared" si="122"/>
        <v>0.95905957378700291</v>
      </c>
    </row>
    <row r="397" spans="1:32" s="5" customFormat="1" x14ac:dyDescent="0.2">
      <c r="A397" s="363">
        <f>'commented data'!$A351</f>
        <v>41195.5</v>
      </c>
      <c r="B397" s="364">
        <f>IF(ISERROR('commented data'!$B351),"",'commented data'!$B351)</f>
        <v>897.86767578125</v>
      </c>
      <c r="C397" s="364">
        <f>IF(ISERROR('commented data'!$C351),"",'commented data'!$C351)</f>
        <v>491.501708984375</v>
      </c>
      <c r="D397" s="364">
        <f>IF(ISERROR('commented data'!$D351),"",'commented data'!$D351)</f>
        <v>6191.1279296875</v>
      </c>
      <c r="E397" s="364">
        <f>IF(ISERROR('commented data'!$E351),"",'commented data'!$E351)</f>
        <v>9.9029226303100586</v>
      </c>
      <c r="F397" s="357">
        <f t="shared" si="108"/>
        <v>119.22443870544434</v>
      </c>
      <c r="G397" s="362">
        <f t="shared" si="109"/>
        <v>53697.25510809046</v>
      </c>
      <c r="H397" s="359">
        <f>IF(ISERROR('commented data'!$N351),"",'commented data'!$N351)</f>
        <v>16.88468642409207</v>
      </c>
      <c r="I397" s="359">
        <f>IFERROR('commented data'!O351,"")</f>
        <v>16.631915100310319</v>
      </c>
      <c r="J397" s="358">
        <f>IF(ISERROR('commented data'!$P351),"",'commented data'!$P351)</f>
        <v>1</v>
      </c>
      <c r="K397" s="328">
        <f>IF(ISERROR('commented data'!$Q351),"",'commented data'!$Q351)</f>
        <v>1</v>
      </c>
      <c r="L397" s="328">
        <f>IF(ISERROR('commented data'!$R351),"",'commented data'!$R351)</f>
        <v>1</v>
      </c>
      <c r="M397" s="328">
        <f>IF(ISERROR('commented data'!$S351),"",'commented data'!$S351)</f>
        <v>1</v>
      </c>
      <c r="N397" s="366">
        <f t="shared" si="110"/>
        <v>1</v>
      </c>
      <c r="O397" s="367" t="b">
        <f t="shared" si="111"/>
        <v>1</v>
      </c>
      <c r="P397" s="365">
        <f>IF(ISERROR('commented data'!$J351),"",'commented data'!$J351)</f>
        <v>118.04399871826172</v>
      </c>
      <c r="Q397" s="368">
        <f t="shared" si="107"/>
        <v>118.04399871826172</v>
      </c>
      <c r="R397" s="368" t="str">
        <f t="shared" si="112"/>
        <v/>
      </c>
      <c r="S397" s="369">
        <f t="shared" si="113"/>
        <v>118.04399871826172</v>
      </c>
      <c r="T397" s="365">
        <f>IF(ISERROR('commented data'!$M351),"",'commented data'!$M351)</f>
        <v>83252.8828125</v>
      </c>
      <c r="U397" s="370">
        <f t="shared" si="114"/>
        <v>83252.8828125</v>
      </c>
      <c r="V397" s="371">
        <f t="shared" si="115"/>
        <v>83252.8828125</v>
      </c>
      <c r="W397" s="383">
        <f t="shared" si="116"/>
        <v>72430.008046874995</v>
      </c>
      <c r="X397" s="365">
        <f>IF(ISERROR('commented data'!$T351),"",'commented data'!$T351)</f>
        <v>98.8311767578125</v>
      </c>
      <c r="Y397" s="384">
        <f t="shared" si="117"/>
        <v>98.8311767578125</v>
      </c>
      <c r="Z397" s="365">
        <f>IF(ISERROR('commented data'!$U351),"",'commented data'!$U351)</f>
        <v>1012.8579711914062</v>
      </c>
      <c r="AA397" s="385">
        <f t="shared" si="118"/>
        <v>1022.9865509033203</v>
      </c>
      <c r="AC397" s="427">
        <f t="shared" si="120"/>
        <v>6.4020251002851385</v>
      </c>
      <c r="AD397" s="428">
        <f t="shared" si="119"/>
        <v>0.37916162251911001</v>
      </c>
      <c r="AE397" s="429">
        <f t="shared" si="121"/>
        <v>9.2775383774808908</v>
      </c>
      <c r="AF397" s="430">
        <f t="shared" si="122"/>
        <v>0.96073590123757491</v>
      </c>
    </row>
    <row r="398" spans="1:32" s="5" customFormat="1" x14ac:dyDescent="0.2">
      <c r="A398" s="363">
        <f>'commented data'!$A352</f>
        <v>41195.541666666664</v>
      </c>
      <c r="B398" s="364">
        <f>IF(ISERROR('commented data'!$B352),"",'commented data'!$B352)</f>
        <v>898.051513671875</v>
      </c>
      <c r="C398" s="364">
        <f>IF(ISERROR('commented data'!$C352),"",'commented data'!$C352)</f>
        <v>491.31689453125</v>
      </c>
      <c r="D398" s="364">
        <f>IF(ISERROR('commented data'!$D352),"",'commented data'!$D352)</f>
        <v>6220.333984375</v>
      </c>
      <c r="E398" s="364">
        <f>IF(ISERROR('commented data'!$E352),"",'commented data'!$E352)</f>
        <v>9.9348058700561523</v>
      </c>
      <c r="F398" s="357">
        <f t="shared" si="108"/>
        <v>119.58086532592773</v>
      </c>
      <c r="G398" s="362">
        <f t="shared" si="109"/>
        <v>53744.532928076384</v>
      </c>
      <c r="H398" s="359">
        <f>IF(ISERROR('commented data'!$N352),"",'commented data'!$N352)</f>
        <v>17.361670941177216</v>
      </c>
      <c r="I398" s="359">
        <f>IFERROR('commented data'!O352,"")</f>
        <v>16.710374571265245</v>
      </c>
      <c r="J398" s="358">
        <f>IF(ISERROR('commented data'!$P352),"",'commented data'!$P352)</f>
        <v>1</v>
      </c>
      <c r="K398" s="328">
        <f>IF(ISERROR('commented data'!$Q352),"",'commented data'!$Q352)</f>
        <v>1</v>
      </c>
      <c r="L398" s="328">
        <f>IF(ISERROR('commented data'!$R352),"",'commented data'!$R352)</f>
        <v>1</v>
      </c>
      <c r="M398" s="328">
        <f>IF(ISERROR('commented data'!$S352),"",'commented data'!$S352)</f>
        <v>1</v>
      </c>
      <c r="N398" s="366">
        <f t="shared" si="110"/>
        <v>1</v>
      </c>
      <c r="O398" s="367" t="b">
        <f t="shared" si="111"/>
        <v>1</v>
      </c>
      <c r="P398" s="365">
        <f>IF(ISERROR('commented data'!$J352),"",'commented data'!$J352)</f>
        <v>118.39689636230469</v>
      </c>
      <c r="Q398" s="368">
        <f t="shared" si="107"/>
        <v>118.39689636230469</v>
      </c>
      <c r="R398" s="368" t="str">
        <f t="shared" si="112"/>
        <v/>
      </c>
      <c r="S398" s="369">
        <f t="shared" si="113"/>
        <v>118.39689636230469</v>
      </c>
      <c r="T398" s="365">
        <f>IF(ISERROR('commented data'!$M352),"",'commented data'!$M352)</f>
        <v>83296.1328125</v>
      </c>
      <c r="U398" s="370">
        <f t="shared" si="114"/>
        <v>83296.1328125</v>
      </c>
      <c r="V398" s="371">
        <f t="shared" si="115"/>
        <v>83296.1328125</v>
      </c>
      <c r="W398" s="383">
        <f t="shared" si="116"/>
        <v>72467.635546874997</v>
      </c>
      <c r="X398" s="365">
        <f>IF(ISERROR('commented data'!$T352),"",'commented data'!$T352)</f>
        <v>98.695213317871094</v>
      </c>
      <c r="Y398" s="384">
        <f t="shared" si="117"/>
        <v>98.695213317871094</v>
      </c>
      <c r="Z398" s="365">
        <f>IF(ISERROR('commented data'!$U352),"",'commented data'!$U352)</f>
        <v>1012.85302734375</v>
      </c>
      <c r="AA398" s="385">
        <f t="shared" si="118"/>
        <v>1022.9815576171875</v>
      </c>
      <c r="AC398" s="427">
        <f t="shared" si="120"/>
        <v>6.4268177540771898</v>
      </c>
      <c r="AD398" s="428">
        <f t="shared" si="119"/>
        <v>0.37017276596542936</v>
      </c>
      <c r="AE398" s="429">
        <f t="shared" si="121"/>
        <v>9.2865272340345708</v>
      </c>
      <c r="AF398" s="430">
        <f t="shared" si="122"/>
        <v>0.96166674267964936</v>
      </c>
    </row>
    <row r="399" spans="1:32" s="5" customFormat="1" x14ac:dyDescent="0.2">
      <c r="A399" s="363">
        <f>'commented data'!$A353</f>
        <v>41195.583333333336</v>
      </c>
      <c r="B399" s="364">
        <f>IF(ISERROR('commented data'!$B353),"",'commented data'!$B353)</f>
        <v>897.94482421875</v>
      </c>
      <c r="C399" s="364">
        <f>IF(ISERROR('commented data'!$C353),"",'commented data'!$C353)</f>
        <v>490.2998046875</v>
      </c>
      <c r="D399" s="364">
        <f>IF(ISERROR('commented data'!$D353),"",'commented data'!$D353)</f>
        <v>6220.2177734375</v>
      </c>
      <c r="E399" s="364">
        <f>IF(ISERROR('commented data'!$E353),"",'commented data'!$E353)</f>
        <v>9.9405307769775391</v>
      </c>
      <c r="F399" s="357">
        <f t="shared" si="108"/>
        <v>120.06970649719239</v>
      </c>
      <c r="G399" s="362">
        <f t="shared" si="109"/>
        <v>53703.331291507093</v>
      </c>
      <c r="H399" s="359">
        <f>IF(ISERROR('commented data'!$N353),"",'commented data'!$N353)</f>
        <v>17.372449854414736</v>
      </c>
      <c r="I399" s="359">
        <f>IFERROR('commented data'!O353,"")</f>
        <v>16.710062380907011</v>
      </c>
      <c r="J399" s="358">
        <f>IF(ISERROR('commented data'!$P353),"",'commented data'!$P353)</f>
        <v>1</v>
      </c>
      <c r="K399" s="328">
        <f>IF(ISERROR('commented data'!$Q353),"",'commented data'!$Q353)</f>
        <v>1</v>
      </c>
      <c r="L399" s="328">
        <f>IF(ISERROR('commented data'!$R353),"",'commented data'!$R353)</f>
        <v>1</v>
      </c>
      <c r="M399" s="328">
        <f>IF(ISERROR('commented data'!$S353),"",'commented data'!$S353)</f>
        <v>1</v>
      </c>
      <c r="N399" s="366">
        <f t="shared" si="110"/>
        <v>1</v>
      </c>
      <c r="O399" s="367" t="b">
        <f t="shared" si="111"/>
        <v>1</v>
      </c>
      <c r="P399" s="365">
        <f>IF(ISERROR('commented data'!$J353),"",'commented data'!$J353)</f>
        <v>118.88089752197266</v>
      </c>
      <c r="Q399" s="368">
        <f t="shared" si="107"/>
        <v>118.88089752197266</v>
      </c>
      <c r="R399" s="368" t="str">
        <f t="shared" si="112"/>
        <v/>
      </c>
      <c r="S399" s="369">
        <f t="shared" si="113"/>
        <v>118.88089752197266</v>
      </c>
      <c r="T399" s="365">
        <f>IF(ISERROR('commented data'!$M353),"",'commented data'!$M353)</f>
        <v>83243.5625</v>
      </c>
      <c r="U399" s="370">
        <f t="shared" si="114"/>
        <v>83243.5625</v>
      </c>
      <c r="V399" s="371">
        <f t="shared" si="115"/>
        <v>83243.5625</v>
      </c>
      <c r="W399" s="383">
        <f t="shared" si="116"/>
        <v>72421.899374999994</v>
      </c>
      <c r="X399" s="365">
        <f>IF(ISERROR('commented data'!$T353),"",'commented data'!$T353)</f>
        <v>98.743797302246094</v>
      </c>
      <c r="Y399" s="384">
        <f t="shared" si="117"/>
        <v>98.743797302246094</v>
      </c>
      <c r="Z399" s="365">
        <f>IF(ISERROR('commented data'!$U353),"",'commented data'!$U353)</f>
        <v>1012.8480224609375</v>
      </c>
      <c r="AA399" s="385">
        <f t="shared" si="118"/>
        <v>1022.9765026855468</v>
      </c>
      <c r="AC399" s="427">
        <f t="shared" si="120"/>
        <v>6.4481432260927445</v>
      </c>
      <c r="AD399" s="428">
        <f t="shared" si="119"/>
        <v>0.37117063397101269</v>
      </c>
      <c r="AE399" s="429">
        <f t="shared" si="121"/>
        <v>9.2855293660289888</v>
      </c>
      <c r="AF399" s="430">
        <f t="shared" si="122"/>
        <v>0.96156340841374255</v>
      </c>
    </row>
    <row r="400" spans="1:32" s="5" customFormat="1" x14ac:dyDescent="0.2">
      <c r="A400" s="363">
        <f>'commented data'!$A354</f>
        <v>41195.625</v>
      </c>
      <c r="B400" s="364">
        <f>IF(ISERROR('commented data'!$B354),"",'commented data'!$B354)</f>
        <v>897.9818115234375</v>
      </c>
      <c r="C400" s="364">
        <f>IF(ISERROR('commented data'!$C354),"",'commented data'!$C354)</f>
        <v>489.7421875</v>
      </c>
      <c r="D400" s="364">
        <f>IF(ISERROR('commented data'!$D354),"",'commented data'!$D354)</f>
        <v>6215.6259765625</v>
      </c>
      <c r="E400" s="364">
        <f>IF(ISERROR('commented data'!$E354),"",'commented data'!$E354)</f>
        <v>9.94085693359375</v>
      </c>
      <c r="F400" s="357">
        <f t="shared" si="108"/>
        <v>120.27070167541504</v>
      </c>
      <c r="G400" s="362">
        <f t="shared" si="109"/>
        <v>53701.974412976757</v>
      </c>
      <c r="H400" s="359">
        <f>IF(ISERROR('commented data'!$N354),"",'commented data'!$N354)</f>
        <v>16.327797628475238</v>
      </c>
      <c r="I400" s="359">
        <f>IFERROR('commented data'!O354,"")</f>
        <v>16.697726926584277</v>
      </c>
      <c r="J400" s="358">
        <f>IF(ISERROR('commented data'!$P354),"",'commented data'!$P354)</f>
        <v>1</v>
      </c>
      <c r="K400" s="328">
        <f>IF(ISERROR('commented data'!$Q354),"",'commented data'!$Q354)</f>
        <v>1</v>
      </c>
      <c r="L400" s="328">
        <f>IF(ISERROR('commented data'!$R354),"",'commented data'!$R354)</f>
        <v>1</v>
      </c>
      <c r="M400" s="328">
        <f>IF(ISERROR('commented data'!$S354),"",'commented data'!$S354)</f>
        <v>1</v>
      </c>
      <c r="N400" s="366">
        <f t="shared" si="110"/>
        <v>1</v>
      </c>
      <c r="O400" s="367" t="b">
        <f t="shared" si="111"/>
        <v>1</v>
      </c>
      <c r="P400" s="365">
        <f>IF(ISERROR('commented data'!$J354),"",'commented data'!$J354)</f>
        <v>119.07990264892578</v>
      </c>
      <c r="Q400" s="368">
        <f t="shared" si="107"/>
        <v>119.07990264892578</v>
      </c>
      <c r="R400" s="368" t="str">
        <f t="shared" si="112"/>
        <v/>
      </c>
      <c r="S400" s="369">
        <f t="shared" si="113"/>
        <v>119.07990264892578</v>
      </c>
      <c r="T400" s="365">
        <f>IF(ISERROR('commented data'!$M354),"",'commented data'!$M354)</f>
        <v>83225.96875</v>
      </c>
      <c r="U400" s="370">
        <f t="shared" si="114"/>
        <v>83225.96875</v>
      </c>
      <c r="V400" s="371">
        <f t="shared" si="115"/>
        <v>83225.96875</v>
      </c>
      <c r="W400" s="383">
        <f t="shared" si="116"/>
        <v>72406.592812500006</v>
      </c>
      <c r="X400" s="365">
        <f>IF(ISERROR('commented data'!$T354),"",'commented data'!$T354)</f>
        <v>98.674949645996094</v>
      </c>
      <c r="Y400" s="384">
        <f t="shared" si="117"/>
        <v>98.674949645996094</v>
      </c>
      <c r="Z400" s="365">
        <f>IF(ISERROR('commented data'!$U354),"",'commented data'!$U354)</f>
        <v>1012.8489990234375</v>
      </c>
      <c r="AA400" s="385">
        <f t="shared" si="118"/>
        <v>1022.9774890136719</v>
      </c>
      <c r="AC400" s="427">
        <f t="shared" si="120"/>
        <v>6.4587741440038986</v>
      </c>
      <c r="AD400" s="428">
        <f t="shared" si="119"/>
        <v>0.39556921827227765</v>
      </c>
      <c r="AE400" s="429">
        <f t="shared" si="121"/>
        <v>9.2611307817277222</v>
      </c>
      <c r="AF400" s="430">
        <f t="shared" si="122"/>
        <v>0.9590368119261985</v>
      </c>
    </row>
    <row r="401" spans="1:32" s="5" customFormat="1" x14ac:dyDescent="0.2">
      <c r="A401" s="363">
        <f>'commented data'!$A355</f>
        <v>41195.666666666664</v>
      </c>
      <c r="B401" s="364">
        <f>IF(ISERROR('commented data'!$B355),"",'commented data'!$B355)</f>
        <v>898.046875</v>
      </c>
      <c r="C401" s="364">
        <f>IF(ISERROR('commented data'!$C355),"",'commented data'!$C355)</f>
        <v>489.739990234375</v>
      </c>
      <c r="D401" s="364">
        <f>IF(ISERROR('commented data'!$D355),"",'commented data'!$D355)</f>
        <v>6225.32177734375</v>
      </c>
      <c r="E401" s="364">
        <f>IF(ISERROR('commented data'!$E355),"",'commented data'!$E355)</f>
        <v>9.9544811248779297</v>
      </c>
      <c r="F401" s="357">
        <f t="shared" si="108"/>
        <v>120.63136642456055</v>
      </c>
      <c r="G401" s="362">
        <f t="shared" si="109"/>
        <v>53690.499434757628</v>
      </c>
      <c r="H401" s="359">
        <f>IF(ISERROR('commented data'!$N355),"",'commented data'!$N355)</f>
        <v>15.832407279958716</v>
      </c>
      <c r="I401" s="359">
        <f>IFERROR('commented data'!O355,"")</f>
        <v>16.723773833909519</v>
      </c>
      <c r="J401" s="358">
        <f>IF(ISERROR('commented data'!$P355),"",'commented data'!$P355)</f>
        <v>1</v>
      </c>
      <c r="K401" s="328">
        <f>IF(ISERROR('commented data'!$Q355),"",'commented data'!$Q355)</f>
        <v>1</v>
      </c>
      <c r="L401" s="328">
        <f>IF(ISERROR('commented data'!$R355),"",'commented data'!$R355)</f>
        <v>1</v>
      </c>
      <c r="M401" s="328">
        <f>IF(ISERROR('commented data'!$S355),"",'commented data'!$S355)</f>
        <v>1</v>
      </c>
      <c r="N401" s="366">
        <f t="shared" si="110"/>
        <v>1</v>
      </c>
      <c r="O401" s="367" t="b">
        <f t="shared" si="111"/>
        <v>1</v>
      </c>
      <c r="P401" s="365">
        <f>IF(ISERROR('commented data'!$J355),"",'commented data'!$J355)</f>
        <v>119.43699645996094</v>
      </c>
      <c r="Q401" s="368">
        <f t="shared" si="107"/>
        <v>119.43699645996094</v>
      </c>
      <c r="R401" s="368" t="str">
        <f t="shared" si="112"/>
        <v/>
      </c>
      <c r="S401" s="369">
        <f t="shared" si="113"/>
        <v>119.43699645996094</v>
      </c>
      <c r="T401" s="365">
        <f>IF(ISERROR('commented data'!$M355),"",'commented data'!$M355)</f>
        <v>83229.671875</v>
      </c>
      <c r="U401" s="370">
        <f t="shared" si="114"/>
        <v>83229.671875</v>
      </c>
      <c r="V401" s="371">
        <f t="shared" si="115"/>
        <v>83229.671875</v>
      </c>
      <c r="W401" s="383">
        <f t="shared" si="116"/>
        <v>72409.814531249998</v>
      </c>
      <c r="X401" s="365">
        <f>IF(ISERROR('commented data'!$T355),"",'commented data'!$T355)</f>
        <v>98.770606994628906</v>
      </c>
      <c r="Y401" s="384">
        <f t="shared" si="117"/>
        <v>98.770606994628906</v>
      </c>
      <c r="Z401" s="365">
        <f>IF(ISERROR('commented data'!$U355),"",'commented data'!$U355)</f>
        <v>1012.8480224609375</v>
      </c>
      <c r="AA401" s="385">
        <f t="shared" si="118"/>
        <v>1022.9765026855468</v>
      </c>
      <c r="AC401" s="427">
        <f t="shared" si="120"/>
        <v>6.4767583108319089</v>
      </c>
      <c r="AD401" s="428">
        <f t="shared" si="119"/>
        <v>0.40908234586855557</v>
      </c>
      <c r="AE401" s="429">
        <f t="shared" si="121"/>
        <v>9.2476176541314459</v>
      </c>
      <c r="AF401" s="430">
        <f t="shared" si="122"/>
        <v>0.95763745939414557</v>
      </c>
    </row>
    <row r="402" spans="1:32" s="5" customFormat="1" x14ac:dyDescent="0.2">
      <c r="A402" s="363">
        <f>'commented data'!$A356</f>
        <v>41195.708333333336</v>
      </c>
      <c r="B402" s="364">
        <f>IF(ISERROR('commented data'!$B356),"",'commented data'!$B356)</f>
        <v>897.7540283203125</v>
      </c>
      <c r="C402" s="364">
        <f>IF(ISERROR('commented data'!$C356),"",'commented data'!$C356)</f>
        <v>478.57229614257812</v>
      </c>
      <c r="D402" s="364">
        <f>IF(ISERROR('commented data'!$D356),"",'commented data'!$D356)</f>
        <v>6144.80810546875</v>
      </c>
      <c r="E402" s="364">
        <f>IF(ISERROR('commented data'!$E356),"",'commented data'!$E356)</f>
        <v>10.038840293884277</v>
      </c>
      <c r="F402" s="357">
        <f t="shared" si="108"/>
        <v>119.89841674804687</v>
      </c>
      <c r="G402" s="362">
        <f t="shared" si="109"/>
        <v>52768.185451129175</v>
      </c>
      <c r="H402" s="359">
        <f>IF(ISERROR('commented data'!$N356),"",'commented data'!$N356)</f>
        <v>16.539639396745478</v>
      </c>
      <c r="I402" s="359">
        <f>IFERROR('commented data'!O356,"")</f>
        <v>16.5074810080711</v>
      </c>
      <c r="J402" s="358">
        <f>IF(ISERROR('commented data'!$P356),"",'commented data'!$P356)</f>
        <v>1</v>
      </c>
      <c r="K402" s="328">
        <f>IF(ISERROR('commented data'!$Q356),"",'commented data'!$Q356)</f>
        <v>1</v>
      </c>
      <c r="L402" s="328">
        <f>IF(ISERROR('commented data'!$R356),"",'commented data'!$R356)</f>
        <v>1</v>
      </c>
      <c r="M402" s="328">
        <f>IF(ISERROR('commented data'!$S356),"",'commented data'!$S356)</f>
        <v>1</v>
      </c>
      <c r="N402" s="366">
        <f t="shared" si="110"/>
        <v>1</v>
      </c>
      <c r="O402" s="367" t="b">
        <f t="shared" si="111"/>
        <v>1</v>
      </c>
      <c r="P402" s="365">
        <f>IF(ISERROR('commented data'!$J356),"",'commented data'!$J356)</f>
        <v>118.7113037109375</v>
      </c>
      <c r="Q402" s="368">
        <f t="shared" si="107"/>
        <v>118.7113037109375</v>
      </c>
      <c r="R402" s="368" t="str">
        <f t="shared" si="112"/>
        <v/>
      </c>
      <c r="S402" s="369">
        <f t="shared" si="113"/>
        <v>118.7113037109375</v>
      </c>
      <c r="T402" s="365">
        <f>IF(ISERROR('commented data'!$M356),"",'commented data'!$M356)</f>
        <v>82130.421875</v>
      </c>
      <c r="U402" s="370">
        <f t="shared" si="114"/>
        <v>82130.421875</v>
      </c>
      <c r="V402" s="371">
        <f t="shared" si="115"/>
        <v>82130.421875</v>
      </c>
      <c r="W402" s="383">
        <f t="shared" si="116"/>
        <v>71453.467031249995</v>
      </c>
      <c r="X402" s="365">
        <f>IF(ISERROR('commented data'!$T356),"",'commented data'!$T356)</f>
        <v>100.27069854736328</v>
      </c>
      <c r="Y402" s="384">
        <f t="shared" si="117"/>
        <v>100.27069854736328</v>
      </c>
      <c r="Z402" s="365">
        <f>IF(ISERROR('commented data'!$U356),"",'commented data'!$U356)</f>
        <v>1012.8410034179687</v>
      </c>
      <c r="AA402" s="385">
        <f t="shared" si="118"/>
        <v>1022.9694134521485</v>
      </c>
      <c r="AC402" s="427">
        <f t="shared" si="120"/>
        <v>6.3268218902577091</v>
      </c>
      <c r="AD402" s="428">
        <f t="shared" si="119"/>
        <v>0.38252477810989305</v>
      </c>
      <c r="AE402" s="429">
        <f t="shared" si="121"/>
        <v>9.2741752218901077</v>
      </c>
      <c r="AF402" s="430">
        <f t="shared" si="122"/>
        <v>0.96038762951009216</v>
      </c>
    </row>
    <row r="403" spans="1:32" s="5" customFormat="1" x14ac:dyDescent="0.2">
      <c r="A403" s="363">
        <f>'commented data'!$A357</f>
        <v>41195.75</v>
      </c>
      <c r="B403" s="364">
        <f>IF(ISERROR('commented data'!$B357),"",'commented data'!$B357)</f>
        <v>898.4180908203125</v>
      </c>
      <c r="C403" s="364">
        <f>IF(ISERROR('commented data'!$C357),"",'commented data'!$C357)</f>
        <v>485.7777099609375</v>
      </c>
      <c r="D403" s="364">
        <f>IF(ISERROR('commented data'!$D357),"",'commented data'!$D357)</f>
        <v>6204.02783203125</v>
      </c>
      <c r="E403" s="364">
        <f>IF(ISERROR('commented data'!$E357),"",'commented data'!$E357)</f>
        <v>9.9578075408935547</v>
      </c>
      <c r="F403" s="357">
        <f t="shared" si="108"/>
        <v>120.74954086303711</v>
      </c>
      <c r="G403" s="362">
        <f t="shared" si="109"/>
        <v>53262.149519091945</v>
      </c>
      <c r="H403" s="359">
        <f>IF(ISERROR('commented data'!$N357),"",'commented data'!$N357)</f>
        <v>15.727698652914551</v>
      </c>
      <c r="I403" s="359">
        <f>IFERROR('commented data'!O357,"")</f>
        <v>16.666569541798236</v>
      </c>
      <c r="J403" s="358">
        <f>IF(ISERROR('commented data'!$P357),"",'commented data'!$P357)</f>
        <v>1</v>
      </c>
      <c r="K403" s="328">
        <f>IF(ISERROR('commented data'!$Q357),"",'commented data'!$Q357)</f>
        <v>1</v>
      </c>
      <c r="L403" s="328">
        <f>IF(ISERROR('commented data'!$R357),"",'commented data'!$R357)</f>
        <v>1</v>
      </c>
      <c r="M403" s="328">
        <f>IF(ISERROR('commented data'!$S357),"",'commented data'!$S357)</f>
        <v>1</v>
      </c>
      <c r="N403" s="366">
        <f t="shared" si="110"/>
        <v>1</v>
      </c>
      <c r="O403" s="367" t="b">
        <f t="shared" si="111"/>
        <v>1</v>
      </c>
      <c r="P403" s="365">
        <f>IF(ISERROR('commented data'!$J357),"",'commented data'!$J357)</f>
        <v>119.55400085449219</v>
      </c>
      <c r="Q403" s="368">
        <f t="shared" si="107"/>
        <v>119.55400085449219</v>
      </c>
      <c r="R403" s="368" t="str">
        <f t="shared" si="112"/>
        <v/>
      </c>
      <c r="S403" s="369">
        <f t="shared" si="113"/>
        <v>119.55400085449219</v>
      </c>
      <c r="T403" s="365">
        <f>IF(ISERROR('commented data'!$M357),"",'commented data'!$M357)</f>
        <v>82869.953125</v>
      </c>
      <c r="U403" s="370">
        <f t="shared" si="114"/>
        <v>82869.953125</v>
      </c>
      <c r="V403" s="371">
        <f t="shared" si="115"/>
        <v>82869.953125</v>
      </c>
      <c r="W403" s="383">
        <f t="shared" si="116"/>
        <v>72096.859218750003</v>
      </c>
      <c r="X403" s="365">
        <f>IF(ISERROR('commented data'!$T357),"",'commented data'!$T357)</f>
        <v>100.13690185546875</v>
      </c>
      <c r="Y403" s="384">
        <f t="shared" si="117"/>
        <v>100.13690185546875</v>
      </c>
      <c r="Z403" s="365">
        <f>IF(ISERROR('commented data'!$U357),"",'commented data'!$U357)</f>
        <v>1012.8359985351562</v>
      </c>
      <c r="AA403" s="385">
        <f t="shared" si="118"/>
        <v>1022.9643585205079</v>
      </c>
      <c r="AC403" s="427">
        <f t="shared" si="120"/>
        <v>6.4313800998087851</v>
      </c>
      <c r="AD403" s="428">
        <f t="shared" si="119"/>
        <v>0.40892060826820109</v>
      </c>
      <c r="AE403" s="429">
        <f t="shared" si="121"/>
        <v>9.2477793917318003</v>
      </c>
      <c r="AF403" s="430">
        <f t="shared" si="122"/>
        <v>0.95765420813857727</v>
      </c>
    </row>
    <row r="404" spans="1:32" s="5" customFormat="1" x14ac:dyDescent="0.2">
      <c r="A404" s="363">
        <f>'commented data'!$A358</f>
        <v>41195.791666666664</v>
      </c>
      <c r="B404" s="364">
        <f>IF(ISERROR('commented data'!$B358),"",'commented data'!$B358)</f>
        <v>898.007080078125</v>
      </c>
      <c r="C404" s="364">
        <f>IF(ISERROR('commented data'!$C358),"",'commented data'!$C358)</f>
        <v>492.06109619140625</v>
      </c>
      <c r="D404" s="364">
        <f>IF(ISERROR('commented data'!$D358),"",'commented data'!$D358)</f>
        <v>6183.71923828125</v>
      </c>
      <c r="E404" s="364">
        <f>IF(ISERROR('commented data'!$E358),"",'commented data'!$E358)</f>
        <v>9.8523225784301758</v>
      </c>
      <c r="F404" s="357">
        <f t="shared" si="108"/>
        <v>121.50370429992675</v>
      </c>
      <c r="G404" s="362">
        <f t="shared" si="109"/>
        <v>53926.894681316575</v>
      </c>
      <c r="H404" s="359">
        <f>IF(ISERROR('commented data'!$N358),"",'commented data'!$N358)</f>
        <v>16.379799401383789</v>
      </c>
      <c r="I404" s="359">
        <f>IFERROR('commented data'!O358,"")</f>
        <v>16.612012309110952</v>
      </c>
      <c r="J404" s="358">
        <f>IF(ISERROR('commented data'!$P358),"",'commented data'!$P358)</f>
        <v>1</v>
      </c>
      <c r="K404" s="328">
        <f>IF(ISERROR('commented data'!$Q358),"",'commented data'!$Q358)</f>
        <v>1</v>
      </c>
      <c r="L404" s="328">
        <f>IF(ISERROR('commented data'!$R358),"",'commented data'!$R358)</f>
        <v>1</v>
      </c>
      <c r="M404" s="328">
        <f>IF(ISERROR('commented data'!$S358),"",'commented data'!$S358)</f>
        <v>1</v>
      </c>
      <c r="N404" s="366">
        <f t="shared" si="110"/>
        <v>1</v>
      </c>
      <c r="O404" s="367" t="b">
        <f t="shared" si="111"/>
        <v>1</v>
      </c>
      <c r="P404" s="365">
        <f>IF(ISERROR('commented data'!$J358),"",'commented data'!$J358)</f>
        <v>120.30069732666016</v>
      </c>
      <c r="Q404" s="368">
        <f t="shared" si="107"/>
        <v>120.30069732666016</v>
      </c>
      <c r="R404" s="368" t="str">
        <f t="shared" si="112"/>
        <v/>
      </c>
      <c r="S404" s="369">
        <f t="shared" si="113"/>
        <v>120.30069732666016</v>
      </c>
      <c r="T404" s="365">
        <f>IF(ISERROR('commented data'!$M358),"",'commented data'!$M358)</f>
        <v>83583.6015625</v>
      </c>
      <c r="U404" s="370">
        <f t="shared" si="114"/>
        <v>83583.6015625</v>
      </c>
      <c r="V404" s="371">
        <f t="shared" si="115"/>
        <v>83583.6015625</v>
      </c>
      <c r="W404" s="383">
        <f t="shared" si="116"/>
        <v>72717.733359374994</v>
      </c>
      <c r="X404" s="365">
        <f>IF(ISERROR('commented data'!$T358),"",'commented data'!$T358)</f>
        <v>98.709373474121094</v>
      </c>
      <c r="Y404" s="384">
        <f t="shared" si="117"/>
        <v>98.709373474121094</v>
      </c>
      <c r="Z404" s="365">
        <f>IF(ISERROR('commented data'!$U358),"",'commented data'!$U358)</f>
        <v>1012.8330078125</v>
      </c>
      <c r="AA404" s="385">
        <f t="shared" si="118"/>
        <v>1022.961337890625</v>
      </c>
      <c r="AC404" s="427">
        <f t="shared" si="120"/>
        <v>6.5523174651719813</v>
      </c>
      <c r="AD404" s="428">
        <f t="shared" si="119"/>
        <v>0.40002428018858599</v>
      </c>
      <c r="AE404" s="429">
        <f t="shared" si="121"/>
        <v>9.2566757198114153</v>
      </c>
      <c r="AF404" s="430">
        <f t="shared" si="122"/>
        <v>0.95857546779038538</v>
      </c>
    </row>
    <row r="405" spans="1:32" s="5" customFormat="1" x14ac:dyDescent="0.2">
      <c r="A405" s="363">
        <f>'commented data'!$A359</f>
        <v>41195.833333333336</v>
      </c>
      <c r="B405" s="364">
        <f>IF(ISERROR('commented data'!$B359),"",'commented data'!$B359)</f>
        <v>897.973876953125</v>
      </c>
      <c r="C405" s="364">
        <f>IF(ISERROR('commented data'!$C359),"",'commented data'!$C359)</f>
        <v>492.85079956054687</v>
      </c>
      <c r="D405" s="364">
        <f>IF(ISERROR('commented data'!$D359),"",'commented data'!$D359)</f>
        <v>6193.8681640625</v>
      </c>
      <c r="E405" s="364">
        <f>IF(ISERROR('commented data'!$E359),"",'commented data'!$E359)</f>
        <v>9.8562326431274414</v>
      </c>
      <c r="F405" s="357">
        <f t="shared" si="108"/>
        <v>121.62551582336425</v>
      </c>
      <c r="G405" s="362">
        <f t="shared" si="109"/>
        <v>54006.700461108878</v>
      </c>
      <c r="H405" s="359">
        <f>IF(ISERROR('commented data'!$N359),"",'commented data'!$N359)</f>
        <v>17.162981428331477</v>
      </c>
      <c r="I405" s="359">
        <f>IFERROR('commented data'!O359,"")</f>
        <v>16.63927649648846</v>
      </c>
      <c r="J405" s="358">
        <f>IF(ISERROR('commented data'!$P359),"",'commented data'!$P359)</f>
        <v>1</v>
      </c>
      <c r="K405" s="328">
        <f>IF(ISERROR('commented data'!$Q359),"",'commented data'!$Q359)</f>
        <v>1</v>
      </c>
      <c r="L405" s="328">
        <f>IF(ISERROR('commented data'!$R359),"",'commented data'!$R359)</f>
        <v>1</v>
      </c>
      <c r="M405" s="328">
        <f>IF(ISERROR('commented data'!$S359),"",'commented data'!$S359)</f>
        <v>1</v>
      </c>
      <c r="N405" s="366">
        <f t="shared" si="110"/>
        <v>1</v>
      </c>
      <c r="O405" s="367" t="b">
        <f t="shared" si="111"/>
        <v>1</v>
      </c>
      <c r="P405" s="365">
        <f>IF(ISERROR('commented data'!$J359),"",'commented data'!$J359)</f>
        <v>120.42130279541016</v>
      </c>
      <c r="Q405" s="368">
        <f t="shared" si="107"/>
        <v>120.42130279541016</v>
      </c>
      <c r="R405" s="368" t="str">
        <f t="shared" si="112"/>
        <v/>
      </c>
      <c r="S405" s="369">
        <f t="shared" si="113"/>
        <v>120.42130279541016</v>
      </c>
      <c r="T405" s="365">
        <f>IF(ISERROR('commented data'!$M359),"",'commented data'!$M359)</f>
        <v>83688.84375</v>
      </c>
      <c r="U405" s="370">
        <f t="shared" si="114"/>
        <v>83688.84375</v>
      </c>
      <c r="V405" s="371">
        <f t="shared" si="115"/>
        <v>83688.84375</v>
      </c>
      <c r="W405" s="383">
        <f t="shared" si="116"/>
        <v>72809.294062500005</v>
      </c>
      <c r="X405" s="365">
        <f>IF(ISERROR('commented data'!$T359),"",'commented data'!$T359)</f>
        <v>98.625923156738281</v>
      </c>
      <c r="Y405" s="384">
        <f t="shared" si="117"/>
        <v>98.625923156738281</v>
      </c>
      <c r="Z405" s="365">
        <f>IF(ISERROR('commented data'!$U359),"",'commented data'!$U359)</f>
        <v>1012.8289794921875</v>
      </c>
      <c r="AA405" s="385">
        <f t="shared" si="118"/>
        <v>1022.9572692871094</v>
      </c>
      <c r="AC405" s="427">
        <f t="shared" si="120"/>
        <v>6.5685928015002917</v>
      </c>
      <c r="AD405" s="428">
        <f t="shared" si="119"/>
        <v>0.38271863364352932</v>
      </c>
      <c r="AE405" s="429">
        <f t="shared" si="121"/>
        <v>9.2739813663564714</v>
      </c>
      <c r="AF405" s="430">
        <f t="shared" si="122"/>
        <v>0.96036755479164426</v>
      </c>
    </row>
    <row r="406" spans="1:32" s="5" customFormat="1" x14ac:dyDescent="0.2">
      <c r="A406" s="363">
        <f>'commented data'!$A360</f>
        <v>41195.875</v>
      </c>
      <c r="B406" s="364">
        <f>IF(ISERROR('commented data'!$B360),"",'commented data'!$B360)</f>
        <v>897.97113037109375</v>
      </c>
      <c r="C406" s="364">
        <f>IF(ISERROR('commented data'!$C360),"",'commented data'!$C360)</f>
        <v>493.17019653320312</v>
      </c>
      <c r="D406" s="364">
        <f>IF(ISERROR('commented data'!$D360),"",'commented data'!$D360)</f>
        <v>6196.68017578125</v>
      </c>
      <c r="E406" s="364">
        <f>IF(ISERROR('commented data'!$E360),"",'commented data'!$E360)</f>
        <v>9.8612594604492187</v>
      </c>
      <c r="F406" s="357">
        <f t="shared" si="108"/>
        <v>121.32988708496094</v>
      </c>
      <c r="G406" s="362">
        <f t="shared" si="109"/>
        <v>54039.576326462578</v>
      </c>
      <c r="H406" s="359">
        <f>IF(ISERROR('commented data'!$N360),"",'commented data'!$N360)</f>
        <v>16.44042399234386</v>
      </c>
      <c r="I406" s="359">
        <f>IFERROR('commented data'!O360,"")</f>
        <v>16.646830716123151</v>
      </c>
      <c r="J406" s="358">
        <f>IF(ISERROR('commented data'!$P360),"",'commented data'!$P360)</f>
        <v>1</v>
      </c>
      <c r="K406" s="328">
        <f>IF(ISERROR('commented data'!$Q360),"",'commented data'!$Q360)</f>
        <v>1</v>
      </c>
      <c r="L406" s="328">
        <f>IF(ISERROR('commented data'!$R360),"",'commented data'!$R360)</f>
        <v>1</v>
      </c>
      <c r="M406" s="328">
        <f>IF(ISERROR('commented data'!$S360),"",'commented data'!$S360)</f>
        <v>1</v>
      </c>
      <c r="N406" s="366">
        <f t="shared" si="110"/>
        <v>1</v>
      </c>
      <c r="O406" s="367" t="b">
        <f t="shared" si="111"/>
        <v>1</v>
      </c>
      <c r="P406" s="365">
        <f>IF(ISERROR('commented data'!$J360),"",'commented data'!$J360)</f>
        <v>120.12860107421875</v>
      </c>
      <c r="Q406" s="368">
        <f t="shared" si="107"/>
        <v>120.12860107421875</v>
      </c>
      <c r="R406" s="368" t="str">
        <f t="shared" si="112"/>
        <v/>
      </c>
      <c r="S406" s="369">
        <f t="shared" si="113"/>
        <v>120.12860107421875</v>
      </c>
      <c r="T406" s="365">
        <f>IF(ISERROR('commented data'!$M360),"",'commented data'!$M360)</f>
        <v>83761.09375</v>
      </c>
      <c r="U406" s="370">
        <f t="shared" si="114"/>
        <v>83761.09375</v>
      </c>
      <c r="V406" s="371">
        <f t="shared" si="115"/>
        <v>83761.09375</v>
      </c>
      <c r="W406" s="383">
        <f t="shared" si="116"/>
        <v>72872.151562500003</v>
      </c>
      <c r="X406" s="365">
        <f>IF(ISERROR('commented data'!$T360),"",'commented data'!$T360)</f>
        <v>98.72015380859375</v>
      </c>
      <c r="Y406" s="384">
        <f t="shared" si="117"/>
        <v>98.72015380859375</v>
      </c>
      <c r="Z406" s="365">
        <f>IF(ISERROR('commented data'!$U360),"",'commented data'!$U360)</f>
        <v>1012.8280029296875</v>
      </c>
      <c r="AA406" s="385">
        <f t="shared" si="118"/>
        <v>1022.9562829589844</v>
      </c>
      <c r="AC406" s="427">
        <f t="shared" si="120"/>
        <v>6.5566156938088325</v>
      </c>
      <c r="AD406" s="428">
        <f t="shared" si="119"/>
        <v>0.39881062050846028</v>
      </c>
      <c r="AE406" s="429">
        <f t="shared" si="121"/>
        <v>9.2578893794915409</v>
      </c>
      <c r="AF406" s="430">
        <f t="shared" si="122"/>
        <v>0.95870114837279197</v>
      </c>
    </row>
    <row r="407" spans="1:32" s="5" customFormat="1" x14ac:dyDescent="0.2">
      <c r="A407" s="363">
        <f>'commented data'!$A361</f>
        <v>41195.916666666664</v>
      </c>
      <c r="B407" s="364">
        <f>IF(ISERROR('commented data'!$B361),"",'commented data'!$B361)</f>
        <v>897.95361328125</v>
      </c>
      <c r="C407" s="364">
        <f>IF(ISERROR('commented data'!$C361),"",'commented data'!$C361)</f>
        <v>493.8070068359375</v>
      </c>
      <c r="D407" s="364">
        <f>IF(ISERROR('commented data'!$D361),"",'commented data'!$D361)</f>
        <v>6210.83203125</v>
      </c>
      <c r="E407" s="364">
        <f>IF(ISERROR('commented data'!$E361),"",'commented data'!$E361)</f>
        <v>9.8680343627929687</v>
      </c>
      <c r="F407" s="357">
        <f t="shared" si="108"/>
        <v>120.99355690002442</v>
      </c>
      <c r="G407" s="362">
        <f t="shared" si="109"/>
        <v>54081.102703429562</v>
      </c>
      <c r="H407" s="359">
        <f>IF(ISERROR('commented data'!$N361),"",'commented data'!$N361)</f>
        <v>17.135796175181166</v>
      </c>
      <c r="I407" s="359">
        <f>IFERROR('commented data'!O361,"")</f>
        <v>16.684848418445121</v>
      </c>
      <c r="J407" s="358">
        <f>IF(ISERROR('commented data'!$P361),"",'commented data'!$P361)</f>
        <v>1</v>
      </c>
      <c r="K407" s="328">
        <f>IF(ISERROR('commented data'!$Q361),"",'commented data'!$Q361)</f>
        <v>1</v>
      </c>
      <c r="L407" s="328">
        <f>IF(ISERROR('commented data'!$R361),"",'commented data'!$R361)</f>
        <v>1</v>
      </c>
      <c r="M407" s="328">
        <f>IF(ISERROR('commented data'!$S361),"",'commented data'!$S361)</f>
        <v>1</v>
      </c>
      <c r="N407" s="366">
        <f t="shared" si="110"/>
        <v>1</v>
      </c>
      <c r="O407" s="367" t="b">
        <f t="shared" si="111"/>
        <v>1</v>
      </c>
      <c r="P407" s="365">
        <f>IF(ISERROR('commented data'!$J361),"",'commented data'!$J361)</f>
        <v>119.79560089111328</v>
      </c>
      <c r="Q407" s="368">
        <f t="shared" si="107"/>
        <v>119.79560089111328</v>
      </c>
      <c r="R407" s="368" t="str">
        <f t="shared" si="112"/>
        <v/>
      </c>
      <c r="S407" s="369">
        <f t="shared" si="113"/>
        <v>119.79560089111328</v>
      </c>
      <c r="T407" s="365">
        <f>IF(ISERROR('commented data'!$M361),"",'commented data'!$M361)</f>
        <v>83822.7421875</v>
      </c>
      <c r="U407" s="370">
        <f t="shared" si="114"/>
        <v>83822.7421875</v>
      </c>
      <c r="V407" s="371">
        <f t="shared" si="115"/>
        <v>83822.7421875</v>
      </c>
      <c r="W407" s="383">
        <f t="shared" si="116"/>
        <v>72925.785703125002</v>
      </c>
      <c r="X407" s="365">
        <f>IF(ISERROR('commented data'!$T361),"",'commented data'!$T361)</f>
        <v>98.708457946777344</v>
      </c>
      <c r="Y407" s="384">
        <f t="shared" si="117"/>
        <v>98.708457946777344</v>
      </c>
      <c r="Z407" s="365">
        <f>IF(ISERROR('commented data'!$U361),"",'commented data'!$U361)</f>
        <v>1012.8289794921875</v>
      </c>
      <c r="AA407" s="385">
        <f t="shared" si="118"/>
        <v>1022.9572692871094</v>
      </c>
      <c r="AC407" s="427">
        <f t="shared" si="120"/>
        <v>6.5434649771634694</v>
      </c>
      <c r="AD407" s="428">
        <f t="shared" si="119"/>
        <v>0.38185940765569881</v>
      </c>
      <c r="AE407" s="429">
        <f t="shared" si="121"/>
        <v>9.2748405923443027</v>
      </c>
      <c r="AF407" s="430">
        <f t="shared" si="122"/>
        <v>0.96045653197720771</v>
      </c>
    </row>
    <row r="408" spans="1:32" s="5" customFormat="1" x14ac:dyDescent="0.2">
      <c r="A408" s="363">
        <f>'commented data'!$A362</f>
        <v>41195.958333333336</v>
      </c>
      <c r="B408" s="364">
        <f>IF(ISERROR('commented data'!$B362),"",'commented data'!$B362)</f>
        <v>898.006591796875</v>
      </c>
      <c r="C408" s="364">
        <f>IF(ISERROR('commented data'!$C362),"",'commented data'!$C362)</f>
        <v>494.0902099609375</v>
      </c>
      <c r="D408" s="364">
        <f>IF(ISERROR('commented data'!$D362),"",'commented data'!$D362)</f>
        <v>6228.86279296875</v>
      </c>
      <c r="E408" s="364">
        <f>IF(ISERROR('commented data'!$E362),"",'commented data'!$E362)</f>
        <v>9.8883380889892578</v>
      </c>
      <c r="F408" s="357">
        <f t="shared" si="108"/>
        <v>121.27918365478516</v>
      </c>
      <c r="G408" s="362">
        <f t="shared" si="109"/>
        <v>54124.229283327921</v>
      </c>
      <c r="H408" s="359">
        <f>IF(ISERROR('commented data'!$N362),"",'commented data'!$N362)</f>
        <v>16.658117306797283</v>
      </c>
      <c r="I408" s="359">
        <f>IFERROR('commented data'!O362,"")</f>
        <v>16.733286457766223</v>
      </c>
      <c r="J408" s="358">
        <f>IF(ISERROR('commented data'!$P362),"",'commented data'!$P362)</f>
        <v>1</v>
      </c>
      <c r="K408" s="328">
        <f>IF(ISERROR('commented data'!$Q362),"",'commented data'!$Q362)</f>
        <v>1</v>
      </c>
      <c r="L408" s="328">
        <f>IF(ISERROR('commented data'!$R362),"",'commented data'!$R362)</f>
        <v>1</v>
      </c>
      <c r="M408" s="328">
        <f>IF(ISERROR('commented data'!$S362),"",'commented data'!$S362)</f>
        <v>1</v>
      </c>
      <c r="N408" s="366">
        <f t="shared" si="110"/>
        <v>1</v>
      </c>
      <c r="O408" s="367" t="b">
        <f t="shared" si="111"/>
        <v>1</v>
      </c>
      <c r="P408" s="365">
        <f>IF(ISERROR('commented data'!$J362),"",'commented data'!$J362)</f>
        <v>120.07839965820312</v>
      </c>
      <c r="Q408" s="368">
        <f t="shared" si="107"/>
        <v>120.07839965820312</v>
      </c>
      <c r="R408" s="368" t="str">
        <f t="shared" si="112"/>
        <v/>
      </c>
      <c r="S408" s="369">
        <f t="shared" si="113"/>
        <v>120.07839965820312</v>
      </c>
      <c r="T408" s="365">
        <f>IF(ISERROR('commented data'!$M362),"",'commented data'!$M362)</f>
        <v>83873.0078125</v>
      </c>
      <c r="U408" s="370">
        <f t="shared" si="114"/>
        <v>83873.0078125</v>
      </c>
      <c r="V408" s="371">
        <f t="shared" si="115"/>
        <v>83873.0078125</v>
      </c>
      <c r="W408" s="383">
        <f t="shared" si="116"/>
        <v>72969.516796875003</v>
      </c>
      <c r="X408" s="365">
        <f>IF(ISERROR('commented data'!$T362),"",'commented data'!$T362)</f>
        <v>98.634613037109375</v>
      </c>
      <c r="Y408" s="384">
        <f t="shared" si="117"/>
        <v>98.634613037109375</v>
      </c>
      <c r="Z408" s="365">
        <f>IF(ISERROR('commented data'!$U362),"",'commented data'!$U362)</f>
        <v>1012.8280029296875</v>
      </c>
      <c r="AA408" s="385">
        <f t="shared" si="118"/>
        <v>1022.9562829589844</v>
      </c>
      <c r="AC408" s="427">
        <f t="shared" si="120"/>
        <v>6.5641423434264272</v>
      </c>
      <c r="AD408" s="428">
        <f t="shared" si="119"/>
        <v>0.3940506734664399</v>
      </c>
      <c r="AE408" s="429">
        <f t="shared" si="121"/>
        <v>9.2626493265335608</v>
      </c>
      <c r="AF408" s="430">
        <f t="shared" si="122"/>
        <v>0.95919406490142178</v>
      </c>
    </row>
    <row r="409" spans="1:32" s="5" customFormat="1" x14ac:dyDescent="0.2">
      <c r="A409" s="363">
        <f>'commented data'!$A363</f>
        <v>41196</v>
      </c>
      <c r="B409" s="364">
        <f>IF(ISERROR('commented data'!$B363),"",'commented data'!$B363)</f>
        <v>898.05877685546875</v>
      </c>
      <c r="C409" s="364">
        <f>IF(ISERROR('commented data'!$C363),"",'commented data'!$C363)</f>
        <v>493.36920166015625</v>
      </c>
      <c r="D409" s="364">
        <f>IF(ISERROR('commented data'!$D363),"",'commented data'!$D363)</f>
        <v>6204.31982421875</v>
      </c>
      <c r="E409" s="364">
        <f>IF(ISERROR('commented data'!$E363),"",'commented data'!$E363)</f>
        <v>9.864222526550293</v>
      </c>
      <c r="F409" s="357">
        <f t="shared" si="108"/>
        <v>120.64015861511231</v>
      </c>
      <c r="G409" s="362">
        <f t="shared" si="109"/>
        <v>54055.405100734439</v>
      </c>
      <c r="H409" s="359">
        <f>IF(ISERROR('commented data'!$N363),"",'commented data'!$N363)</f>
        <v>17.057067064833536</v>
      </c>
      <c r="I409" s="359">
        <f>IFERROR('commented data'!O363,"")</f>
        <v>16.667353952866399</v>
      </c>
      <c r="J409" s="358">
        <f>IF(ISERROR('commented data'!$P363),"",'commented data'!$P363)</f>
        <v>1</v>
      </c>
      <c r="K409" s="328">
        <f>IF(ISERROR('commented data'!$Q363),"",'commented data'!$Q363)</f>
        <v>1</v>
      </c>
      <c r="L409" s="328">
        <f>IF(ISERROR('commented data'!$R363),"",'commented data'!$R363)</f>
        <v>1</v>
      </c>
      <c r="M409" s="328">
        <f>IF(ISERROR('commented data'!$S363),"",'commented data'!$S363)</f>
        <v>1</v>
      </c>
      <c r="N409" s="366">
        <f t="shared" si="110"/>
        <v>1</v>
      </c>
      <c r="O409" s="367" t="b">
        <f t="shared" si="111"/>
        <v>1</v>
      </c>
      <c r="P409" s="365">
        <f>IF(ISERROR('commented data'!$J363),"",'commented data'!$J363)</f>
        <v>119.44570159912109</v>
      </c>
      <c r="Q409" s="368">
        <f t="shared" si="107"/>
        <v>119.44570159912109</v>
      </c>
      <c r="R409" s="368" t="str">
        <f t="shared" si="112"/>
        <v/>
      </c>
      <c r="S409" s="369">
        <f t="shared" si="113"/>
        <v>119.44570159912109</v>
      </c>
      <c r="T409" s="365">
        <f>IF(ISERROR('commented data'!$M363),"",'commented data'!$M363)</f>
        <v>83767.34375</v>
      </c>
      <c r="U409" s="370">
        <f t="shared" si="114"/>
        <v>83767.34375</v>
      </c>
      <c r="V409" s="371">
        <f t="shared" si="115"/>
        <v>83767.34375</v>
      </c>
      <c r="W409" s="383">
        <f t="shared" si="116"/>
        <v>72877.589062500003</v>
      </c>
      <c r="X409" s="365">
        <f>IF(ISERROR('commented data'!$T363),"",'commented data'!$T363)</f>
        <v>98.639739990234375</v>
      </c>
      <c r="Y409" s="384">
        <f t="shared" si="117"/>
        <v>98.639739990234375</v>
      </c>
      <c r="Z409" s="365">
        <f>IF(ISERROR('commented data'!$U363),"",'commented data'!$U363)</f>
        <v>1012.8300170898437</v>
      </c>
      <c r="AA409" s="385">
        <f t="shared" si="118"/>
        <v>1022.9583172607422</v>
      </c>
      <c r="AC409" s="427">
        <f t="shared" si="120"/>
        <v>6.5212526453567534</v>
      </c>
      <c r="AD409" s="428">
        <f t="shared" si="119"/>
        <v>0.38231969309668629</v>
      </c>
      <c r="AE409" s="429">
        <f t="shared" si="121"/>
        <v>9.2743803069033142</v>
      </c>
      <c r="AF409" s="430">
        <f t="shared" si="122"/>
        <v>0.96040886709779882</v>
      </c>
    </row>
    <row r="410" spans="1:32" s="5" customFormat="1" x14ac:dyDescent="0.2">
      <c r="A410" s="363">
        <f>'commented data'!$A364</f>
        <v>41196.041666666664</v>
      </c>
      <c r="B410" s="364">
        <f>IF(ISERROR('commented data'!$B364),"",'commented data'!$B364)</f>
        <v>897.93212890625</v>
      </c>
      <c r="C410" s="364">
        <f>IF(ISERROR('commented data'!$C364),"",'commented data'!$C364)</f>
        <v>494.70028686523437</v>
      </c>
      <c r="D410" s="364">
        <f>IF(ISERROR('commented data'!$D364),"",'commented data'!$D364)</f>
        <v>6229.6318359375</v>
      </c>
      <c r="E410" s="364">
        <f>IF(ISERROR('commented data'!$E364),"",'commented data'!$E364)</f>
        <v>9.8758869171142578</v>
      </c>
      <c r="F410" s="357">
        <f t="shared" si="108"/>
        <v>121.0485986328125</v>
      </c>
      <c r="G410" s="362">
        <f t="shared" si="109"/>
        <v>54176.43598399093</v>
      </c>
      <c r="H410" s="359">
        <f>IF(ISERROR('commented data'!$N364),"",'commented data'!$N364)</f>
        <v>15.957775087365007</v>
      </c>
      <c r="I410" s="359">
        <f>IFERROR('commented data'!O364,"")</f>
        <v>16.73535242337217</v>
      </c>
      <c r="J410" s="358">
        <f>IF(ISERROR('commented data'!$P364),"",'commented data'!$P364)</f>
        <v>1</v>
      </c>
      <c r="K410" s="328">
        <f>IF(ISERROR('commented data'!$Q364),"",'commented data'!$Q364)</f>
        <v>1</v>
      </c>
      <c r="L410" s="328">
        <f>IF(ISERROR('commented data'!$R364),"",'commented data'!$R364)</f>
        <v>1</v>
      </c>
      <c r="M410" s="328">
        <f>IF(ISERROR('commented data'!$S364),"",'commented data'!$S364)</f>
        <v>1</v>
      </c>
      <c r="N410" s="366">
        <f t="shared" si="110"/>
        <v>1</v>
      </c>
      <c r="O410" s="367" t="b">
        <f t="shared" si="111"/>
        <v>1</v>
      </c>
      <c r="P410" s="365">
        <f>IF(ISERROR('commented data'!$J364),"",'commented data'!$J364)</f>
        <v>119.85009765625</v>
      </c>
      <c r="Q410" s="368">
        <f t="shared" si="107"/>
        <v>119.85009765625</v>
      </c>
      <c r="R410" s="368" t="str">
        <f t="shared" si="112"/>
        <v/>
      </c>
      <c r="S410" s="369">
        <f t="shared" si="113"/>
        <v>119.85009765625</v>
      </c>
      <c r="T410" s="365">
        <f>IF(ISERROR('commented data'!$M364),"",'commented data'!$M364)</f>
        <v>83942.7265625</v>
      </c>
      <c r="U410" s="370">
        <f t="shared" si="114"/>
        <v>83942.7265625</v>
      </c>
      <c r="V410" s="371">
        <f t="shared" si="115"/>
        <v>83942.7265625</v>
      </c>
      <c r="W410" s="383">
        <f t="shared" si="116"/>
        <v>73030.172109374995</v>
      </c>
      <c r="X410" s="365">
        <f>IF(ISERROR('commented data'!$T364),"",'commented data'!$T364)</f>
        <v>98.58544921875</v>
      </c>
      <c r="Y410" s="384">
        <f t="shared" si="117"/>
        <v>98.58544921875</v>
      </c>
      <c r="Z410" s="365">
        <f>IF(ISERROR('commented data'!$U364),"",'commented data'!$U364)</f>
        <v>1012.8289794921875</v>
      </c>
      <c r="AA410" s="385">
        <f t="shared" si="118"/>
        <v>1022.9572692871094</v>
      </c>
      <c r="AC410" s="427">
        <f t="shared" si="120"/>
        <v>6.5579816547823775</v>
      </c>
      <c r="AD410" s="428">
        <f t="shared" si="119"/>
        <v>0.41095839607207107</v>
      </c>
      <c r="AE410" s="429">
        <f t="shared" si="121"/>
        <v>9.2457416039279288</v>
      </c>
      <c r="AF410" s="430">
        <f t="shared" si="122"/>
        <v>0.95744318493149094</v>
      </c>
    </row>
    <row r="411" spans="1:32" s="5" customFormat="1" x14ac:dyDescent="0.2">
      <c r="A411" s="363">
        <f>'commented data'!$A365</f>
        <v>41196.083333333336</v>
      </c>
      <c r="B411" s="364">
        <f>IF(ISERROR('commented data'!$B365),"",'commented data'!$B365)</f>
        <v>897.74517822265625</v>
      </c>
      <c r="C411" s="364">
        <f>IF(ISERROR('commented data'!$C365),"",'commented data'!$C365)</f>
        <v>489.72299194335937</v>
      </c>
      <c r="D411" s="364">
        <f>IF(ISERROR('commented data'!$D365),"",'commented data'!$D365)</f>
        <v>6218.09814453125</v>
      </c>
      <c r="E411" s="364">
        <f>IF(ISERROR('commented data'!$E365),"",'commented data'!$E365)</f>
        <v>9.9653453826904297</v>
      </c>
      <c r="F411" s="357">
        <f t="shared" si="108"/>
        <v>120.17434204101562</v>
      </c>
      <c r="G411" s="362">
        <f t="shared" si="109"/>
        <v>53806.933761180037</v>
      </c>
      <c r="H411" s="359">
        <f>IF(ISERROR('commented data'!$N365),"",'commented data'!$N365)</f>
        <v>16.955148436189482</v>
      </c>
      <c r="I411" s="359">
        <f>IFERROR('commented data'!O365,"")</f>
        <v>16.704368186179767</v>
      </c>
      <c r="J411" s="358">
        <f>IF(ISERROR('commented data'!$P365),"",'commented data'!$P365)</f>
        <v>1</v>
      </c>
      <c r="K411" s="328">
        <f>IF(ISERROR('commented data'!$Q365),"",'commented data'!$Q365)</f>
        <v>1</v>
      </c>
      <c r="L411" s="328">
        <f>IF(ISERROR('commented data'!$R365),"",'commented data'!$R365)</f>
        <v>1</v>
      </c>
      <c r="M411" s="328">
        <f>IF(ISERROR('commented data'!$S365),"",'commented data'!$S365)</f>
        <v>1</v>
      </c>
      <c r="N411" s="366">
        <f t="shared" si="110"/>
        <v>1</v>
      </c>
      <c r="O411" s="367" t="b">
        <f t="shared" si="111"/>
        <v>1</v>
      </c>
      <c r="P411" s="365">
        <f>IF(ISERROR('commented data'!$J365),"",'commented data'!$J365)</f>
        <v>118.9844970703125</v>
      </c>
      <c r="Q411" s="368">
        <f t="shared" si="107"/>
        <v>118.9844970703125</v>
      </c>
      <c r="R411" s="368" t="str">
        <f t="shared" si="112"/>
        <v/>
      </c>
      <c r="S411" s="369">
        <f t="shared" si="113"/>
        <v>118.9844970703125</v>
      </c>
      <c r="T411" s="365">
        <f>IF(ISERROR('commented data'!$M365),"",'commented data'!$M365)</f>
        <v>83487.7890625</v>
      </c>
      <c r="U411" s="370">
        <f t="shared" si="114"/>
        <v>83487.7890625</v>
      </c>
      <c r="V411" s="371">
        <f t="shared" si="115"/>
        <v>83487.7890625</v>
      </c>
      <c r="W411" s="383">
        <f t="shared" si="116"/>
        <v>72634.376484374996</v>
      </c>
      <c r="X411" s="365">
        <f>IF(ISERROR('commented data'!$T365),"",'commented data'!$T365)</f>
        <v>99.108627319335938</v>
      </c>
      <c r="Y411" s="384">
        <f t="shared" si="117"/>
        <v>99.108627319335938</v>
      </c>
      <c r="Z411" s="365">
        <f>IF(ISERROR('commented data'!$U365),"",'commented data'!$U365)</f>
        <v>1012.8259887695312</v>
      </c>
      <c r="AA411" s="385">
        <f t="shared" si="118"/>
        <v>1022.9542486572266</v>
      </c>
      <c r="AC411" s="427">
        <f t="shared" si="120"/>
        <v>6.46621286199432</v>
      </c>
      <c r="AD411" s="428">
        <f t="shared" si="119"/>
        <v>0.38137164568802462</v>
      </c>
      <c r="AE411" s="429">
        <f t="shared" si="121"/>
        <v>9.2753283543119753</v>
      </c>
      <c r="AF411" s="430">
        <f t="shared" si="122"/>
        <v>0.96050704218956529</v>
      </c>
    </row>
    <row r="412" spans="1:32" s="5" customFormat="1" x14ac:dyDescent="0.2">
      <c r="A412" s="363">
        <f>'commented data'!$A366</f>
        <v>41196.125</v>
      </c>
      <c r="B412" s="364">
        <f>IF(ISERROR('commented data'!$B366),"",'commented data'!$B366)</f>
        <v>898.2708740234375</v>
      </c>
      <c r="C412" s="364">
        <f>IF(ISERROR('commented data'!$C366),"",'commented data'!$C366)</f>
        <v>492.4276123046875</v>
      </c>
      <c r="D412" s="364">
        <f>IF(ISERROR('commented data'!$D366),"",'commented data'!$D366)</f>
        <v>6248.34521484375</v>
      </c>
      <c r="E412" s="364">
        <f>IF(ISERROR('commented data'!$E366),"",'commented data'!$E366)</f>
        <v>9.9245309829711914</v>
      </c>
      <c r="F412" s="357">
        <f t="shared" si="108"/>
        <v>120.26969223022461</v>
      </c>
      <c r="G412" s="362">
        <f t="shared" si="109"/>
        <v>53977.735108692519</v>
      </c>
      <c r="H412" s="359">
        <f>IF(ISERROR('commented data'!$N366),"",'commented data'!$N366)</f>
        <v>16.684130029257503</v>
      </c>
      <c r="I412" s="359">
        <f>IFERROR('commented data'!O366,"")</f>
        <v>16.785624253116833</v>
      </c>
      <c r="J412" s="358">
        <f>IF(ISERROR('commented data'!$P366),"",'commented data'!$P366)</f>
        <v>1</v>
      </c>
      <c r="K412" s="328">
        <f>IF(ISERROR('commented data'!$Q366),"",'commented data'!$Q366)</f>
        <v>1</v>
      </c>
      <c r="L412" s="328">
        <f>IF(ISERROR('commented data'!$R366),"",'commented data'!$R366)</f>
        <v>1</v>
      </c>
      <c r="M412" s="328">
        <f>IF(ISERROR('commented data'!$S366),"",'commented data'!$S366)</f>
        <v>1</v>
      </c>
      <c r="N412" s="366">
        <f t="shared" si="110"/>
        <v>1</v>
      </c>
      <c r="O412" s="367" t="b">
        <f t="shared" si="111"/>
        <v>1</v>
      </c>
      <c r="P412" s="365">
        <f>IF(ISERROR('commented data'!$J366),"",'commented data'!$J366)</f>
        <v>119.07890319824219</v>
      </c>
      <c r="Q412" s="368">
        <f t="shared" si="107"/>
        <v>119.07890319824219</v>
      </c>
      <c r="R412" s="368" t="str">
        <f t="shared" si="112"/>
        <v/>
      </c>
      <c r="S412" s="369">
        <f t="shared" si="113"/>
        <v>119.07890319824219</v>
      </c>
      <c r="T412" s="365">
        <f>IF(ISERROR('commented data'!$M366),"",'commented data'!$M366)</f>
        <v>83805.7734375</v>
      </c>
      <c r="U412" s="370">
        <f t="shared" si="114"/>
        <v>83805.7734375</v>
      </c>
      <c r="V412" s="371">
        <f t="shared" si="115"/>
        <v>83805.7734375</v>
      </c>
      <c r="W412" s="383">
        <f t="shared" si="116"/>
        <v>72911.022890624998</v>
      </c>
      <c r="X412" s="365">
        <f>IF(ISERROR('commented data'!$T366),"",'commented data'!$T366)</f>
        <v>99.34478759765625</v>
      </c>
      <c r="Y412" s="384">
        <f t="shared" si="117"/>
        <v>99.34478759765625</v>
      </c>
      <c r="Z412" s="365">
        <f>IF(ISERROR('commented data'!$U366),"",'commented data'!$U366)</f>
        <v>1012.8280029296875</v>
      </c>
      <c r="AA412" s="385">
        <f t="shared" si="118"/>
        <v>1022.9562829589844</v>
      </c>
      <c r="AC412" s="427">
        <f t="shared" si="120"/>
        <v>6.4918855888070386</v>
      </c>
      <c r="AD412" s="428">
        <f t="shared" si="119"/>
        <v>0.38910542997583841</v>
      </c>
      <c r="AE412" s="429">
        <f t="shared" si="121"/>
        <v>9.267594570024162</v>
      </c>
      <c r="AF412" s="430">
        <f t="shared" si="122"/>
        <v>0.95970616981206425</v>
      </c>
    </row>
    <row r="413" spans="1:32" s="5" customFormat="1" x14ac:dyDescent="0.2">
      <c r="A413" s="363">
        <f>'commented data'!$A367</f>
        <v>41196.166666666664</v>
      </c>
      <c r="B413" s="364">
        <f>IF(ISERROR('commented data'!$B367),"",'commented data'!$B367)</f>
        <v>897.97222900390625</v>
      </c>
      <c r="C413" s="364">
        <f>IF(ISERROR('commented data'!$C367),"",'commented data'!$C367)</f>
        <v>496.29519653320312</v>
      </c>
      <c r="D413" s="364">
        <f>IF(ISERROR('commented data'!$D367),"",'commented data'!$D367)</f>
        <v>6254.56591796875</v>
      </c>
      <c r="E413" s="364">
        <f>IF(ISERROR('commented data'!$E367),"",'commented data'!$E367)</f>
        <v>9.8853874206542969</v>
      </c>
      <c r="F413" s="357">
        <f t="shared" si="108"/>
        <v>121.68571266174317</v>
      </c>
      <c r="G413" s="362">
        <f t="shared" si="109"/>
        <v>54412.750591997174</v>
      </c>
      <c r="H413" s="359">
        <f>IF(ISERROR('commented data'!$N367),"",'commented data'!$N367)</f>
        <v>17.337210056114419</v>
      </c>
      <c r="I413" s="359">
        <f>IFERROR('commented data'!O367,"")</f>
        <v>16.802335619351588</v>
      </c>
      <c r="J413" s="358">
        <f>IF(ISERROR('commented data'!$P367),"",'commented data'!$P367)</f>
        <v>1</v>
      </c>
      <c r="K413" s="328">
        <f>IF(ISERROR('commented data'!$Q367),"",'commented data'!$Q367)</f>
        <v>1</v>
      </c>
      <c r="L413" s="328">
        <f>IF(ISERROR('commented data'!$R367),"",'commented data'!$R367)</f>
        <v>1</v>
      </c>
      <c r="M413" s="328">
        <f>IF(ISERROR('commented data'!$S367),"",'commented data'!$S367)</f>
        <v>1</v>
      </c>
      <c r="N413" s="366">
        <f t="shared" si="110"/>
        <v>1</v>
      </c>
      <c r="O413" s="367" t="b">
        <f t="shared" si="111"/>
        <v>1</v>
      </c>
      <c r="P413" s="365">
        <f>IF(ISERROR('commented data'!$J367),"",'commented data'!$J367)</f>
        <v>120.48090362548828</v>
      </c>
      <c r="Q413" s="368">
        <f t="shared" si="107"/>
        <v>120.48090362548828</v>
      </c>
      <c r="R413" s="368" t="str">
        <f t="shared" si="112"/>
        <v/>
      </c>
      <c r="S413" s="369">
        <f t="shared" si="113"/>
        <v>120.48090362548828</v>
      </c>
      <c r="T413" s="365">
        <f>IF(ISERROR('commented data'!$M367),"",'commented data'!$M367)</f>
        <v>84263.34375</v>
      </c>
      <c r="U413" s="370">
        <f t="shared" si="114"/>
        <v>84263.34375</v>
      </c>
      <c r="V413" s="371">
        <f t="shared" si="115"/>
        <v>84263.34375</v>
      </c>
      <c r="W413" s="383">
        <f t="shared" si="116"/>
        <v>73309.109062499992</v>
      </c>
      <c r="X413" s="365">
        <f>IF(ISERROR('commented data'!$T367),"",'commented data'!$T367)</f>
        <v>98.386886596679688</v>
      </c>
      <c r="Y413" s="384">
        <f t="shared" si="117"/>
        <v>98.386886596679688</v>
      </c>
      <c r="Z413" s="365">
        <f>IF(ISERROR('commented data'!$U367),"",'commented data'!$U367)</f>
        <v>1012.8350219726562</v>
      </c>
      <c r="AA413" s="385">
        <f t="shared" si="118"/>
        <v>1022.9633721923828</v>
      </c>
      <c r="AC413" s="427">
        <f t="shared" si="120"/>
        <v>6.6212543336728631</v>
      </c>
      <c r="AD413" s="428">
        <f t="shared" si="119"/>
        <v>0.38191002544482094</v>
      </c>
      <c r="AE413" s="429">
        <f t="shared" si="121"/>
        <v>9.2747899745551798</v>
      </c>
      <c r="AF413" s="430">
        <f t="shared" si="122"/>
        <v>0.96045129024979337</v>
      </c>
    </row>
    <row r="414" spans="1:32" s="5" customFormat="1" x14ac:dyDescent="0.2">
      <c r="A414" s="363">
        <f>'commented data'!$A368</f>
        <v>41196.208333333336</v>
      </c>
      <c r="B414" s="364">
        <f>IF(ISERROR('commented data'!$B368),"",'commented data'!$B368)</f>
        <v>898.05328369140625</v>
      </c>
      <c r="C414" s="364">
        <f>IF(ISERROR('commented data'!$C368),"",'commented data'!$C368)</f>
        <v>495.33151245117187</v>
      </c>
      <c r="D414" s="364">
        <f>IF(ISERROR('commented data'!$D368),"",'commented data'!$D368)</f>
        <v>6248.5751953125</v>
      </c>
      <c r="E414" s="364">
        <f>IF(ISERROR('commented data'!$E368),"",'commented data'!$E368)</f>
        <v>9.8869953155517578</v>
      </c>
      <c r="F414" s="357">
        <f t="shared" si="108"/>
        <v>121.13636642456055</v>
      </c>
      <c r="G414" s="362">
        <f t="shared" si="109"/>
        <v>54376.720836827371</v>
      </c>
      <c r="H414" s="359">
        <f>IF(ISERROR('commented data'!$N368),"",'commented data'!$N368)</f>
        <v>16.573947625774455</v>
      </c>
      <c r="I414" s="359">
        <f>IFERROR('commented data'!O368,"")</f>
        <v>16.786242075212328</v>
      </c>
      <c r="J414" s="358">
        <f>IF(ISERROR('commented data'!$P368),"",'commented data'!$P368)</f>
        <v>1</v>
      </c>
      <c r="K414" s="328">
        <f>IF(ISERROR('commented data'!$Q368),"",'commented data'!$Q368)</f>
        <v>1</v>
      </c>
      <c r="L414" s="328">
        <f>IF(ISERROR('commented data'!$R368),"",'commented data'!$R368)</f>
        <v>1</v>
      </c>
      <c r="M414" s="328">
        <f>IF(ISERROR('commented data'!$S368),"",'commented data'!$S368)</f>
        <v>1</v>
      </c>
      <c r="N414" s="366">
        <f t="shared" si="110"/>
        <v>1</v>
      </c>
      <c r="O414" s="367" t="b">
        <f t="shared" si="111"/>
        <v>1</v>
      </c>
      <c r="P414" s="365">
        <f>IF(ISERROR('commented data'!$J368),"",'commented data'!$J368)</f>
        <v>119.93699645996094</v>
      </c>
      <c r="Q414" s="368">
        <f t="shared" si="107"/>
        <v>119.93699645996094</v>
      </c>
      <c r="R414" s="368" t="str">
        <f t="shared" si="112"/>
        <v/>
      </c>
      <c r="S414" s="369">
        <f t="shared" si="113"/>
        <v>119.93699645996094</v>
      </c>
      <c r="T414" s="365">
        <f>IF(ISERROR('commented data'!$M368),"",'commented data'!$M368)</f>
        <v>84201.578125</v>
      </c>
      <c r="U414" s="370">
        <f t="shared" si="114"/>
        <v>84201.578125</v>
      </c>
      <c r="V414" s="371">
        <f t="shared" si="115"/>
        <v>84201.578125</v>
      </c>
      <c r="W414" s="383">
        <f t="shared" si="116"/>
        <v>73255.372968750002</v>
      </c>
      <c r="X414" s="365">
        <f>IF(ISERROR('commented data'!$T368),"",'commented data'!$T368)</f>
        <v>98.362739562988281</v>
      </c>
      <c r="Y414" s="384">
        <f t="shared" si="117"/>
        <v>98.362739562988281</v>
      </c>
      <c r="Z414" s="365">
        <f>IF(ISERROR('commented data'!$U368),"",'commented data'!$U368)</f>
        <v>1012.8410034179687</v>
      </c>
      <c r="AA414" s="385">
        <f t="shared" si="118"/>
        <v>1022.9694134521485</v>
      </c>
      <c r="AC414" s="427">
        <f t="shared" si="120"/>
        <v>6.5869983802559569</v>
      </c>
      <c r="AD414" s="428">
        <f t="shared" si="119"/>
        <v>0.39743086734583333</v>
      </c>
      <c r="AE414" s="429">
        <f t="shared" si="121"/>
        <v>9.2592691326541683</v>
      </c>
      <c r="AF414" s="430">
        <f t="shared" si="122"/>
        <v>0.95884402877320074</v>
      </c>
    </row>
    <row r="415" spans="1:32" s="5" customFormat="1" x14ac:dyDescent="0.2">
      <c r="A415" s="363">
        <f>'commented data'!$A369</f>
        <v>41196.25</v>
      </c>
      <c r="B415" s="364">
        <f>IF(ISERROR('commented data'!$B369),"",'commented data'!$B369)</f>
        <v>897.99749755859375</v>
      </c>
      <c r="C415" s="364">
        <f>IF(ISERROR('commented data'!$C369),"",'commented data'!$C369)</f>
        <v>495.21078491210937</v>
      </c>
      <c r="D415" s="364">
        <f>IF(ISERROR('commented data'!$D369),"",'commented data'!$D369)</f>
        <v>6232.837890625</v>
      </c>
      <c r="E415" s="364">
        <f>IF(ISERROR('commented data'!$E369),"",'commented data'!$E369)</f>
        <v>9.87139892578125</v>
      </c>
      <c r="F415" s="357">
        <f t="shared" si="108"/>
        <v>120.92613940444157</v>
      </c>
      <c r="G415" s="362">
        <f t="shared" si="109"/>
        <v>54356.454831477247</v>
      </c>
      <c r="H415" s="359">
        <f>IF(ISERROR('commented data'!$N369),"",'commented data'!$N369)</f>
        <v>16.220457895996514</v>
      </c>
      <c r="I415" s="359">
        <f>IFERROR('commented data'!O369,"")</f>
        <v>16.743965204431621</v>
      </c>
      <c r="J415" s="358">
        <f>IF(ISERROR('commented data'!$P369),"",'commented data'!$P369)</f>
        <v>1</v>
      </c>
      <c r="K415" s="328">
        <f>IF(ISERROR('commented data'!$Q369),"",'commented data'!$Q369)</f>
        <v>1</v>
      </c>
      <c r="L415" s="328">
        <f>IF(ISERROR('commented data'!$R369),"",'commented data'!$R369)</f>
        <v>0.72277778387069702</v>
      </c>
      <c r="M415" s="328">
        <f>IF(ISERROR('commented data'!$S369),"",'commented data'!$S369)</f>
        <v>1</v>
      </c>
      <c r="N415" s="366">
        <f t="shared" si="110"/>
        <v>1</v>
      </c>
      <c r="O415" s="367" t="b">
        <f t="shared" si="111"/>
        <v>1</v>
      </c>
      <c r="P415" s="365">
        <f>IF(ISERROR('commented data'!$J369),"",'commented data'!$J369)</f>
        <v>119.7288508954867</v>
      </c>
      <c r="Q415" s="368">
        <f t="shared" si="107"/>
        <v>119.7288508954867</v>
      </c>
      <c r="R415" s="368" t="str">
        <f t="shared" si="112"/>
        <v/>
      </c>
      <c r="S415" s="369">
        <f t="shared" si="113"/>
        <v>119.7288508954867</v>
      </c>
      <c r="T415" s="365">
        <f>IF(ISERROR('commented data'!$M369),"",'commented data'!$M369)</f>
        <v>84166.9296875</v>
      </c>
      <c r="U415" s="370">
        <f t="shared" si="114"/>
        <v>84166.9296875</v>
      </c>
      <c r="V415" s="371">
        <f t="shared" si="115"/>
        <v>84166.9296875</v>
      </c>
      <c r="W415" s="383">
        <f t="shared" si="116"/>
        <v>73225.228828124993</v>
      </c>
      <c r="X415" s="365">
        <f>IF(ISERROR('commented data'!$T369),"",'commented data'!$T369)</f>
        <v>98.348678588867188</v>
      </c>
      <c r="Y415" s="384">
        <f t="shared" si="117"/>
        <v>98.348678588867188</v>
      </c>
      <c r="Z415" s="365">
        <f>IF(ISERROR('commented data'!$U369),"",'commented data'!$U369)</f>
        <v>1012.8419799804687</v>
      </c>
      <c r="AA415" s="385">
        <f t="shared" si="118"/>
        <v>1022.9703997802734</v>
      </c>
      <c r="AC415" s="427">
        <f t="shared" si="120"/>
        <v>6.5731162344824492</v>
      </c>
      <c r="AD415" s="428">
        <f t="shared" si="119"/>
        <v>0.40523617006550761</v>
      </c>
      <c r="AE415" s="429">
        <f t="shared" si="121"/>
        <v>9.2514638299344938</v>
      </c>
      <c r="AF415" s="430">
        <f t="shared" si="122"/>
        <v>0.95803575030129273</v>
      </c>
    </row>
    <row r="416" spans="1:32" s="5" customFormat="1" x14ac:dyDescent="0.2">
      <c r="A416" s="363">
        <f>'commented data'!$A370</f>
        <v>41196.291666666664</v>
      </c>
      <c r="B416" s="364">
        <f>IF(ISERROR('commented data'!$B370),"",'commented data'!$B370)</f>
        <v>897.9708251953125</v>
      </c>
      <c r="C416" s="364">
        <f>IF(ISERROR('commented data'!$C370),"",'commented data'!$C370)</f>
        <v>495.11770629882813</v>
      </c>
      <c r="D416" s="364">
        <f>IF(ISERROR('commented data'!$D370),"",'commented data'!$D370)</f>
        <v>6229.119140625</v>
      </c>
      <c r="E416" s="364">
        <f>IF(ISERROR('commented data'!$E370),"",'commented data'!$E370)</f>
        <v>9.8734807968139648</v>
      </c>
      <c r="F416" s="357">
        <f t="shared" si="108"/>
        <v>120.73176383972168</v>
      </c>
      <c r="G416" s="362">
        <f t="shared" si="109"/>
        <v>54305.381884611554</v>
      </c>
      <c r="H416" s="359">
        <f>IF(ISERROR('commented data'!$N370),"",'commented data'!$N370)</f>
        <v>16.209551819010375</v>
      </c>
      <c r="I416" s="359">
        <f>IFERROR('commented data'!O370,"")</f>
        <v>16.733975112968206</v>
      </c>
      <c r="J416" s="358">
        <f>IF(ISERROR('commented data'!$P370),"",'commented data'!$P370)</f>
        <v>1</v>
      </c>
      <c r="K416" s="328">
        <f>IF(ISERROR('commented data'!$Q370),"",'commented data'!$Q370)</f>
        <v>1</v>
      </c>
      <c r="L416" s="328">
        <f>IF(ISERROR('commented data'!$R370),"",'commented data'!$R370)</f>
        <v>1</v>
      </c>
      <c r="M416" s="328">
        <f>IF(ISERROR('commented data'!$S370),"",'commented data'!$S370)</f>
        <v>1</v>
      </c>
      <c r="N416" s="366">
        <f t="shared" si="110"/>
        <v>1</v>
      </c>
      <c r="O416" s="367" t="b">
        <f t="shared" si="111"/>
        <v>1</v>
      </c>
      <c r="P416" s="365">
        <f>IF(ISERROR('commented data'!$J370),"",'commented data'!$J370)</f>
        <v>119.53639984130859</v>
      </c>
      <c r="Q416" s="368">
        <f t="shared" si="107"/>
        <v>119.53639984130859</v>
      </c>
      <c r="R416" s="368" t="str">
        <f t="shared" si="112"/>
        <v/>
      </c>
      <c r="S416" s="369">
        <f t="shared" si="113"/>
        <v>119.53639984130859</v>
      </c>
      <c r="T416" s="365">
        <f>IF(ISERROR('commented data'!$M370),"",'commented data'!$M370)</f>
        <v>84089.2578125</v>
      </c>
      <c r="U416" s="370">
        <f t="shared" si="114"/>
        <v>84089.2578125</v>
      </c>
      <c r="V416" s="371">
        <f t="shared" si="115"/>
        <v>84089.2578125</v>
      </c>
      <c r="W416" s="383">
        <f t="shared" si="116"/>
        <v>73157.654296875</v>
      </c>
      <c r="X416" s="365">
        <f>IF(ISERROR('commented data'!$T370),"",'commented data'!$T370)</f>
        <v>98.35455322265625</v>
      </c>
      <c r="Y416" s="384">
        <f t="shared" si="117"/>
        <v>98.35455322265625</v>
      </c>
      <c r="Z416" s="365">
        <f>IF(ISERROR('commented data'!$U370),"",'commented data'!$U370)</f>
        <v>1012.8410034179687</v>
      </c>
      <c r="AA416" s="385">
        <f t="shared" si="118"/>
        <v>1022.9694134521485</v>
      </c>
      <c r="AC416" s="427">
        <f t="shared" si="120"/>
        <v>6.5563845409188222</v>
      </c>
      <c r="AD416" s="428">
        <f t="shared" si="119"/>
        <v>0.40447660824462589</v>
      </c>
      <c r="AE416" s="429">
        <f t="shared" si="121"/>
        <v>9.2522233917553756</v>
      </c>
      <c r="AF416" s="430">
        <f t="shared" si="122"/>
        <v>0.95811440675959436</v>
      </c>
    </row>
    <row r="417" spans="1:32" s="5" customFormat="1" x14ac:dyDescent="0.2">
      <c r="A417" s="363">
        <f>'commented data'!$A371</f>
        <v>41196.333333333336</v>
      </c>
      <c r="B417" s="364">
        <f>IF(ISERROR('commented data'!$B371),"",'commented data'!$B371)</f>
        <v>898.04620361328125</v>
      </c>
      <c r="C417" s="364">
        <f>IF(ISERROR('commented data'!$C371),"",'commented data'!$C371)</f>
        <v>494.83840942382812</v>
      </c>
      <c r="D417" s="364">
        <f>IF(ISERROR('commented data'!$D371),"",'commented data'!$D371)</f>
        <v>6219.63818359375</v>
      </c>
      <c r="E417" s="364">
        <f>IF(ISERROR('commented data'!$E371),"",'commented data'!$E371)</f>
        <v>9.8688249588012695</v>
      </c>
      <c r="F417" s="357">
        <f t="shared" si="108"/>
        <v>120.62561027526856</v>
      </c>
      <c r="G417" s="362">
        <f t="shared" si="109"/>
        <v>54250.447393290422</v>
      </c>
      <c r="H417" s="359">
        <f>IF(ISERROR('commented data'!$N371),"",'commented data'!$N371)</f>
        <v>16.469685198844381</v>
      </c>
      <c r="I417" s="359">
        <f>IFERROR('commented data'!O371,"")</f>
        <v>16.708505364288438</v>
      </c>
      <c r="J417" s="358">
        <f>IF(ISERROR('commented data'!$P371),"",'commented data'!$P371)</f>
        <v>1</v>
      </c>
      <c r="K417" s="328">
        <f>IF(ISERROR('commented data'!$Q371),"",'commented data'!$Q371)</f>
        <v>1</v>
      </c>
      <c r="L417" s="328">
        <f>IF(ISERROR('commented data'!$R371),"",'commented data'!$R371)</f>
        <v>1</v>
      </c>
      <c r="M417" s="328">
        <f>IF(ISERROR('commented data'!$S371),"",'commented data'!$S371)</f>
        <v>1</v>
      </c>
      <c r="N417" s="366">
        <f t="shared" si="110"/>
        <v>1</v>
      </c>
      <c r="O417" s="367" t="b">
        <f t="shared" si="111"/>
        <v>1</v>
      </c>
      <c r="P417" s="365">
        <f>IF(ISERROR('commented data'!$J371),"",'commented data'!$J371)</f>
        <v>119.43129730224609</v>
      </c>
      <c r="Q417" s="368">
        <f t="shared" si="107"/>
        <v>119.43129730224609</v>
      </c>
      <c r="R417" s="368" t="str">
        <f t="shared" si="112"/>
        <v/>
      </c>
      <c r="S417" s="369">
        <f t="shared" si="113"/>
        <v>119.43129730224609</v>
      </c>
      <c r="T417" s="365">
        <f>IF(ISERROR('commented data'!$M371),"",'commented data'!$M371)</f>
        <v>84021.7734375</v>
      </c>
      <c r="U417" s="370">
        <f t="shared" si="114"/>
        <v>84021.7734375</v>
      </c>
      <c r="V417" s="371">
        <f t="shared" si="115"/>
        <v>84021.7734375</v>
      </c>
      <c r="W417" s="383">
        <f t="shared" si="116"/>
        <v>73098.942890624996</v>
      </c>
      <c r="X417" s="365">
        <f>IF(ISERROR('commented data'!$T371),"",'commented data'!$T371)</f>
        <v>98.431556701660156</v>
      </c>
      <c r="Y417" s="384">
        <f t="shared" si="117"/>
        <v>98.431556701660156</v>
      </c>
      <c r="Z417" s="365">
        <f>IF(ISERROR('commented data'!$U371),"",'commented data'!$U371)</f>
        <v>1012.8389892578125</v>
      </c>
      <c r="AA417" s="385">
        <f t="shared" si="118"/>
        <v>1022.9673791503907</v>
      </c>
      <c r="AC417" s="427">
        <f t="shared" si="120"/>
        <v>6.5439933245220088</v>
      </c>
      <c r="AD417" s="428">
        <f t="shared" si="119"/>
        <v>0.39733566522456526</v>
      </c>
      <c r="AE417" s="429">
        <f t="shared" si="121"/>
        <v>9.2593643347754355</v>
      </c>
      <c r="AF417" s="430">
        <f t="shared" si="122"/>
        <v>0.95885388743312261</v>
      </c>
    </row>
    <row r="418" spans="1:32" s="5" customFormat="1" x14ac:dyDescent="0.2">
      <c r="A418" s="363">
        <f>'commented data'!$A372</f>
        <v>41196.375</v>
      </c>
      <c r="B418" s="364">
        <f>IF(ISERROR('commented data'!$B372),"",'commented data'!$B372)</f>
        <v>897.9495849609375</v>
      </c>
      <c r="C418" s="364">
        <f>IF(ISERROR('commented data'!$C372),"",'commented data'!$C372)</f>
        <v>493.76950073242187</v>
      </c>
      <c r="D418" s="364">
        <f>IF(ISERROR('commented data'!$D372),"",'commented data'!$D372)</f>
        <v>6205.9169921875</v>
      </c>
      <c r="E418" s="364">
        <f>IF(ISERROR('commented data'!$E372),"",'commented data'!$E372)</f>
        <v>9.8633480072021484</v>
      </c>
      <c r="F418" s="357">
        <f t="shared" si="108"/>
        <v>120.28271484375</v>
      </c>
      <c r="G418" s="362">
        <f t="shared" si="109"/>
        <v>54157.714427598374</v>
      </c>
      <c r="H418" s="359">
        <f>IF(ISERROR('commented data'!$N372),"",'commented data'!$N372)</f>
        <v>16.552339418997217</v>
      </c>
      <c r="I418" s="359">
        <f>IFERROR('commented data'!O372,"")</f>
        <v>16.671644602705793</v>
      </c>
      <c r="J418" s="358">
        <f>IF(ISERROR('commented data'!$P372),"",'commented data'!$P372)</f>
        <v>1</v>
      </c>
      <c r="K418" s="328">
        <f>IF(ISERROR('commented data'!$Q372),"",'commented data'!$Q372)</f>
        <v>1</v>
      </c>
      <c r="L418" s="328">
        <f>IF(ISERROR('commented data'!$R372),"",'commented data'!$R372)</f>
        <v>1</v>
      </c>
      <c r="M418" s="328">
        <f>IF(ISERROR('commented data'!$S372),"",'commented data'!$S372)</f>
        <v>1</v>
      </c>
      <c r="N418" s="366">
        <f t="shared" si="110"/>
        <v>1</v>
      </c>
      <c r="O418" s="367" t="b">
        <f t="shared" si="111"/>
        <v>1</v>
      </c>
      <c r="P418" s="365">
        <f>IF(ISERROR('commented data'!$J372),"",'commented data'!$J372)</f>
        <v>119.091796875</v>
      </c>
      <c r="Q418" s="368">
        <f t="shared" si="107"/>
        <v>119.091796875</v>
      </c>
      <c r="R418" s="368" t="str">
        <f t="shared" si="112"/>
        <v/>
      </c>
      <c r="S418" s="369">
        <f t="shared" si="113"/>
        <v>119.091796875</v>
      </c>
      <c r="T418" s="365">
        <f>IF(ISERROR('commented data'!$M372),"",'commented data'!$M372)</f>
        <v>83902.671875</v>
      </c>
      <c r="U418" s="370">
        <f t="shared" si="114"/>
        <v>83902.671875</v>
      </c>
      <c r="V418" s="371">
        <f t="shared" si="115"/>
        <v>83902.671875</v>
      </c>
      <c r="W418" s="383">
        <f t="shared" si="116"/>
        <v>72995.324531249993</v>
      </c>
      <c r="X418" s="365">
        <f>IF(ISERROR('commented data'!$T372),"",'commented data'!$T372)</f>
        <v>98.541282653808594</v>
      </c>
      <c r="Y418" s="384">
        <f t="shared" si="117"/>
        <v>98.541282653808594</v>
      </c>
      <c r="Z418" s="365">
        <f>IF(ISERROR('commented data'!$U372),"",'commented data'!$U372)</f>
        <v>1012.8419799804687</v>
      </c>
      <c r="AA418" s="385">
        <f t="shared" si="118"/>
        <v>1022.9703997802734</v>
      </c>
      <c r="AC418" s="427">
        <f t="shared" si="120"/>
        <v>6.5142369210840601</v>
      </c>
      <c r="AD418" s="428">
        <f t="shared" si="119"/>
        <v>0.39355385098058299</v>
      </c>
      <c r="AE418" s="429">
        <f t="shared" si="121"/>
        <v>9.263146149019418</v>
      </c>
      <c r="AF418" s="430">
        <f t="shared" si="122"/>
        <v>0.95924551337614483</v>
      </c>
    </row>
    <row r="419" spans="1:32" s="5" customFormat="1" x14ac:dyDescent="0.2">
      <c r="A419" s="363">
        <f>'commented data'!$A373</f>
        <v>41196.416666666664</v>
      </c>
      <c r="B419" s="364">
        <f>IF(ISERROR('commented data'!$B373),"",'commented data'!$B373)</f>
        <v>898.04461669921875</v>
      </c>
      <c r="C419" s="364">
        <f>IF(ISERROR('commented data'!$C373),"",'commented data'!$C373)</f>
        <v>493.08340454101562</v>
      </c>
      <c r="D419" s="364">
        <f>IF(ISERROR('commented data'!$D373),"",'commented data'!$D373)</f>
        <v>6204.06201171875</v>
      </c>
      <c r="E419" s="364">
        <f>IF(ISERROR('commented data'!$E373),"",'commented data'!$E373)</f>
        <v>9.866703987121582</v>
      </c>
      <c r="F419" s="357">
        <f t="shared" si="108"/>
        <v>120.46563247680665</v>
      </c>
      <c r="G419" s="362">
        <f t="shared" si="109"/>
        <v>54101.925588918479</v>
      </c>
      <c r="H419" s="359">
        <f>IF(ISERROR('commented data'!$N373),"",'commented data'!$N373)</f>
        <v>16.881765216028434</v>
      </c>
      <c r="I419" s="359">
        <f>IFERROR('commented data'!O373,"")</f>
        <v>16.666661362491833</v>
      </c>
      <c r="J419" s="358">
        <f>IF(ISERROR('commented data'!$P373),"",'commented data'!$P373)</f>
        <v>1</v>
      </c>
      <c r="K419" s="328">
        <f>IF(ISERROR('commented data'!$Q373),"",'commented data'!$Q373)</f>
        <v>1</v>
      </c>
      <c r="L419" s="328">
        <f>IF(ISERROR('commented data'!$R373),"",'commented data'!$R373)</f>
        <v>1</v>
      </c>
      <c r="M419" s="328">
        <f>IF(ISERROR('commented data'!$S373),"",'commented data'!$S373)</f>
        <v>1</v>
      </c>
      <c r="N419" s="366">
        <f t="shared" si="110"/>
        <v>1</v>
      </c>
      <c r="O419" s="367" t="b">
        <f t="shared" si="111"/>
        <v>1</v>
      </c>
      <c r="P419" s="365">
        <f>IF(ISERROR('commented data'!$J373),"",'commented data'!$J373)</f>
        <v>119.27290344238281</v>
      </c>
      <c r="Q419" s="368">
        <f t="shared" si="107"/>
        <v>119.27290344238281</v>
      </c>
      <c r="R419" s="368" t="str">
        <f t="shared" si="112"/>
        <v/>
      </c>
      <c r="S419" s="369">
        <f t="shared" si="113"/>
        <v>119.27290344238281</v>
      </c>
      <c r="T419" s="365">
        <f>IF(ISERROR('commented data'!$M373),"",'commented data'!$M373)</f>
        <v>83793.9375</v>
      </c>
      <c r="U419" s="370">
        <f t="shared" si="114"/>
        <v>83793.9375</v>
      </c>
      <c r="V419" s="371">
        <f t="shared" si="115"/>
        <v>83793.9375</v>
      </c>
      <c r="W419" s="383">
        <f t="shared" si="116"/>
        <v>72900.725625000006</v>
      </c>
      <c r="X419" s="365">
        <f>IF(ISERROR('commented data'!$T373),"",'commented data'!$T373)</f>
        <v>98.438697814941406</v>
      </c>
      <c r="Y419" s="384">
        <f t="shared" si="117"/>
        <v>98.438697814941406</v>
      </c>
      <c r="Z419" s="365">
        <f>IF(ISERROR('commented data'!$U373),"",'commented data'!$U373)</f>
        <v>1012.8319702148437</v>
      </c>
      <c r="AA419" s="385">
        <f t="shared" si="118"/>
        <v>1022.9602899169922</v>
      </c>
      <c r="AC419" s="427">
        <f t="shared" si="120"/>
        <v>6.5174226842821943</v>
      </c>
      <c r="AD419" s="428">
        <f t="shared" si="119"/>
        <v>0.38606286729389006</v>
      </c>
      <c r="AE419" s="429">
        <f t="shared" si="121"/>
        <v>9.2706371327061099</v>
      </c>
      <c r="AF419" s="430">
        <f t="shared" si="122"/>
        <v>0.9600212425265473</v>
      </c>
    </row>
    <row r="420" spans="1:32" s="5" customFormat="1" x14ac:dyDescent="0.2">
      <c r="A420" s="363">
        <f>'commented data'!$A374</f>
        <v>41196.458333333336</v>
      </c>
      <c r="B420" s="364">
        <f>IF(ISERROR('commented data'!$B374),"",'commented data'!$B374)</f>
        <v>897.955322265625</v>
      </c>
      <c r="C420" s="364">
        <f>IF(ISERROR('commented data'!$C374),"",'commented data'!$C374)</f>
        <v>492.1151123046875</v>
      </c>
      <c r="D420" s="364">
        <f>IF(ISERROR('commented data'!$D374),"",'commented data'!$D374)</f>
        <v>6188.20703125</v>
      </c>
      <c r="E420" s="364">
        <f>IF(ISERROR('commented data'!$E374),"",'commented data'!$E374)</f>
        <v>9.8583164215087891</v>
      </c>
      <c r="F420" s="357">
        <f t="shared" si="108"/>
        <v>120.01607490539551</v>
      </c>
      <c r="G420" s="362">
        <f t="shared" si="109"/>
        <v>54006.573180177889</v>
      </c>
      <c r="H420" s="359">
        <f>IF(ISERROR('commented data'!$N374),"",'commented data'!$N374)</f>
        <v>16.668649305485744</v>
      </c>
      <c r="I420" s="359">
        <f>IFERROR('commented data'!O374,"")</f>
        <v>16.624068366180314</v>
      </c>
      <c r="J420" s="358">
        <f>IF(ISERROR('commented data'!$P374),"",'commented data'!$P374)</f>
        <v>1</v>
      </c>
      <c r="K420" s="328">
        <f>IF(ISERROR('commented data'!$Q374),"",'commented data'!$Q374)</f>
        <v>1</v>
      </c>
      <c r="L420" s="328">
        <f>IF(ISERROR('commented data'!$R374),"",'commented data'!$R374)</f>
        <v>1</v>
      </c>
      <c r="M420" s="328">
        <f>IF(ISERROR('commented data'!$S374),"",'commented data'!$S374)</f>
        <v>1</v>
      </c>
      <c r="N420" s="366">
        <f t="shared" si="110"/>
        <v>1</v>
      </c>
      <c r="O420" s="367" t="b">
        <f t="shared" si="111"/>
        <v>1</v>
      </c>
      <c r="P420" s="365">
        <f>IF(ISERROR('commented data'!$J374),"",'commented data'!$J374)</f>
        <v>118.82779693603516</v>
      </c>
      <c r="Q420" s="368">
        <f t="shared" si="107"/>
        <v>118.82779693603516</v>
      </c>
      <c r="R420" s="368" t="str">
        <f t="shared" si="112"/>
        <v/>
      </c>
      <c r="S420" s="369">
        <f t="shared" si="113"/>
        <v>118.82779693603516</v>
      </c>
      <c r="T420" s="365">
        <f>IF(ISERROR('commented data'!$M374),"",'commented data'!$M374)</f>
        <v>83661.0390625</v>
      </c>
      <c r="U420" s="370">
        <f t="shared" si="114"/>
        <v>83661.0390625</v>
      </c>
      <c r="V420" s="371">
        <f t="shared" si="115"/>
        <v>83661.0390625</v>
      </c>
      <c r="W420" s="383">
        <f t="shared" si="116"/>
        <v>72785.103984375004</v>
      </c>
      <c r="X420" s="365">
        <f>IF(ISERROR('commented data'!$T374),"",'commented data'!$T374)</f>
        <v>98.503280639648438</v>
      </c>
      <c r="Y420" s="384">
        <f t="shared" si="117"/>
        <v>98.503280639648438</v>
      </c>
      <c r="Z420" s="365">
        <f>IF(ISERROR('commented data'!$U374),"",'commented data'!$U374)</f>
        <v>1012.8289794921875</v>
      </c>
      <c r="AA420" s="385">
        <f t="shared" si="118"/>
        <v>1022.9572692871094</v>
      </c>
      <c r="AC420" s="427">
        <f t="shared" si="120"/>
        <v>6.4816569321759534</v>
      </c>
      <c r="AD420" s="428">
        <f t="shared" si="119"/>
        <v>0.38885315860852654</v>
      </c>
      <c r="AE420" s="429">
        <f t="shared" si="121"/>
        <v>9.2678468413914743</v>
      </c>
      <c r="AF420" s="430">
        <f t="shared" si="122"/>
        <v>0.95973229378477887</v>
      </c>
    </row>
    <row r="421" spans="1:32" s="5" customFormat="1" x14ac:dyDescent="0.2">
      <c r="A421" s="363">
        <f>'commented data'!$A375</f>
        <v>41196.5</v>
      </c>
      <c r="B421" s="364">
        <f>IF(ISERROR('commented data'!$B375),"",'commented data'!$B375)</f>
        <v>897.86102294921875</v>
      </c>
      <c r="C421" s="364">
        <f>IF(ISERROR('commented data'!$C375),"",'commented data'!$C375)</f>
        <v>490.076904296875</v>
      </c>
      <c r="D421" s="364">
        <f>IF(ISERROR('commented data'!$D375),"",'commented data'!$D375)</f>
        <v>6192.009765625</v>
      </c>
      <c r="E421" s="364">
        <f>IF(ISERROR('commented data'!$E375),"",'commented data'!$E375)</f>
        <v>9.9025859832763672</v>
      </c>
      <c r="F421" s="357">
        <f t="shared" si="108"/>
        <v>118.96163619995117</v>
      </c>
      <c r="G421" s="362">
        <f t="shared" si="109"/>
        <v>53801.681840683319</v>
      </c>
      <c r="H421" s="359">
        <f>IF(ISERROR('commented data'!$N375),"",'commented data'!$N375)</f>
        <v>16.343667382460552</v>
      </c>
      <c r="I421" s="359">
        <f>IFERROR('commented data'!O375,"")</f>
        <v>16.634284074205141</v>
      </c>
      <c r="J421" s="358">
        <f>IF(ISERROR('commented data'!$P375),"",'commented data'!$P375)</f>
        <v>1</v>
      </c>
      <c r="K421" s="328">
        <f>IF(ISERROR('commented data'!$Q375),"",'commented data'!$Q375)</f>
        <v>1</v>
      </c>
      <c r="L421" s="328">
        <f>IF(ISERROR('commented data'!$R375),"",'commented data'!$R375)</f>
        <v>1</v>
      </c>
      <c r="M421" s="328">
        <f>IF(ISERROR('commented data'!$S375),"",'commented data'!$S375)</f>
        <v>1</v>
      </c>
      <c r="N421" s="366">
        <f t="shared" si="110"/>
        <v>1</v>
      </c>
      <c r="O421" s="367" t="b">
        <f t="shared" si="111"/>
        <v>1</v>
      </c>
      <c r="P421" s="365">
        <f>IF(ISERROR('commented data'!$J375),"",'commented data'!$J375)</f>
        <v>117.78379821777344</v>
      </c>
      <c r="Q421" s="368">
        <f t="shared" si="107"/>
        <v>117.78379821777344</v>
      </c>
      <c r="R421" s="368" t="str">
        <f t="shared" si="112"/>
        <v/>
      </c>
      <c r="S421" s="369">
        <f t="shared" si="113"/>
        <v>117.78379821777344</v>
      </c>
      <c r="T421" s="365">
        <f>IF(ISERROR('commented data'!$M375),"",'commented data'!$M375)</f>
        <v>83393.6796875</v>
      </c>
      <c r="U421" s="370">
        <f t="shared" si="114"/>
        <v>83393.6796875</v>
      </c>
      <c r="V421" s="371">
        <f t="shared" si="115"/>
        <v>83393.6796875</v>
      </c>
      <c r="W421" s="383">
        <f t="shared" si="116"/>
        <v>72552.501328124999</v>
      </c>
      <c r="X421" s="365">
        <f>IF(ISERROR('commented data'!$T375),"",'commented data'!$T375)</f>
        <v>98.729721069335937</v>
      </c>
      <c r="Y421" s="384">
        <f t="shared" si="117"/>
        <v>98.729721069335937</v>
      </c>
      <c r="Z421" s="365">
        <f>IF(ISERROR('commented data'!$U375),"",'commented data'!$U375)</f>
        <v>1012.8380126953125</v>
      </c>
      <c r="AA421" s="385">
        <f t="shared" si="118"/>
        <v>1022.9663928222657</v>
      </c>
      <c r="AC421" s="427">
        <f t="shared" si="120"/>
        <v>6.4003361020768876</v>
      </c>
      <c r="AD421" s="428">
        <f t="shared" si="119"/>
        <v>0.39160954223441324</v>
      </c>
      <c r="AE421" s="429">
        <f t="shared" si="121"/>
        <v>9.2650904577655879</v>
      </c>
      <c r="AF421" s="430">
        <f t="shared" si="122"/>
        <v>0.95944685635523386</v>
      </c>
    </row>
    <row r="422" spans="1:32" s="5" customFormat="1" x14ac:dyDescent="0.2">
      <c r="A422" s="363">
        <f>'commented data'!$A376</f>
        <v>41196.541666666664</v>
      </c>
      <c r="B422" s="364">
        <f>IF(ISERROR('commented data'!$B376),"",'commented data'!$B376)</f>
        <v>897.95343017578125</v>
      </c>
      <c r="C422" s="364">
        <f>IF(ISERROR('commented data'!$C376),"",'commented data'!$C376)</f>
        <v>488.91070556640625</v>
      </c>
      <c r="D422" s="364">
        <f>IF(ISERROR('commented data'!$D376),"",'commented data'!$D376)</f>
        <v>6233.5458984375</v>
      </c>
      <c r="E422" s="364">
        <f>IF(ISERROR('commented data'!$E376),"",'commented data'!$E376)</f>
        <v>9.9825220108032227</v>
      </c>
      <c r="F422" s="357">
        <f t="shared" si="108"/>
        <v>117.86659622192383</v>
      </c>
      <c r="G422" s="362">
        <f t="shared" si="109"/>
        <v>53641.785560855002</v>
      </c>
      <c r="H422" s="359">
        <f>IF(ISERROR('commented data'!$N376),"",'commented data'!$N376)</f>
        <v>16.444211160484919</v>
      </c>
      <c r="I422" s="359">
        <f>IFERROR('commented data'!O376,"")</f>
        <v>16.745867204513285</v>
      </c>
      <c r="J422" s="358">
        <f>IF(ISERROR('commented data'!$P376),"",'commented data'!$P376)</f>
        <v>1</v>
      </c>
      <c r="K422" s="328">
        <f>IF(ISERROR('commented data'!$Q376),"",'commented data'!$Q376)</f>
        <v>1</v>
      </c>
      <c r="L422" s="328">
        <f>IF(ISERROR('commented data'!$R376),"",'commented data'!$R376)</f>
        <v>1</v>
      </c>
      <c r="M422" s="328">
        <f>IF(ISERROR('commented data'!$S376),"",'commented data'!$S376)</f>
        <v>1</v>
      </c>
      <c r="N422" s="366">
        <f t="shared" si="110"/>
        <v>1</v>
      </c>
      <c r="O422" s="367" t="b">
        <f t="shared" si="111"/>
        <v>1</v>
      </c>
      <c r="P422" s="365">
        <f>IF(ISERROR('commented data'!$J376),"",'commented data'!$J376)</f>
        <v>116.69960021972656</v>
      </c>
      <c r="Q422" s="368">
        <f t="shared" si="107"/>
        <v>116.69960021972656</v>
      </c>
      <c r="R422" s="368" t="str">
        <f t="shared" si="112"/>
        <v/>
      </c>
      <c r="S422" s="369">
        <f t="shared" si="113"/>
        <v>116.69960021972656</v>
      </c>
      <c r="T422" s="365">
        <f>IF(ISERROR('commented data'!$M376),"",'commented data'!$M376)</f>
        <v>83154.2109375</v>
      </c>
      <c r="U422" s="370">
        <f t="shared" si="114"/>
        <v>83154.2109375</v>
      </c>
      <c r="V422" s="371">
        <f t="shared" si="115"/>
        <v>83154.2109375</v>
      </c>
      <c r="W422" s="383">
        <f t="shared" si="116"/>
        <v>72344.163515624998</v>
      </c>
      <c r="X422" s="365">
        <f>IF(ISERROR('commented data'!$T376),"",'commented data'!$T376)</f>
        <v>98.766433715820312</v>
      </c>
      <c r="Y422" s="384">
        <f t="shared" si="117"/>
        <v>98.766433715820312</v>
      </c>
      <c r="Z422" s="365">
        <f>IF(ISERROR('commented data'!$U376),"",'commented data'!$U376)</f>
        <v>1012.8359985351562</v>
      </c>
      <c r="AA422" s="385">
        <f t="shared" si="118"/>
        <v>1022.9643585205079</v>
      </c>
      <c r="AC422" s="427">
        <f t="shared" si="120"/>
        <v>6.3225746793243198</v>
      </c>
      <c r="AD422" s="428">
        <f t="shared" si="119"/>
        <v>0.38448634705672774</v>
      </c>
      <c r="AE422" s="429">
        <f t="shared" si="121"/>
        <v>9.2722136529432735</v>
      </c>
      <c r="AF422" s="430">
        <f t="shared" si="122"/>
        <v>0.96018449915015203</v>
      </c>
    </row>
    <row r="423" spans="1:32" s="5" customFormat="1" x14ac:dyDescent="0.2">
      <c r="A423" s="363">
        <f>'commented data'!$A377</f>
        <v>41196.583333333336</v>
      </c>
      <c r="B423" s="364">
        <f>IF(ISERROR('commented data'!$B377),"",'commented data'!$B377)</f>
        <v>898.06317138671875</v>
      </c>
      <c r="C423" s="364">
        <f>IF(ISERROR('commented data'!$C377),"",'commented data'!$C377)</f>
        <v>487.40771484375</v>
      </c>
      <c r="D423" s="364">
        <f>IF(ISERROR('commented data'!$D377),"",'commented data'!$D377)</f>
        <v>6204.06689453125</v>
      </c>
      <c r="E423" s="364">
        <f>IF(ISERROR('commented data'!$E377),"",'commented data'!$E377)</f>
        <v>9.9743785858154297</v>
      </c>
      <c r="F423" s="357">
        <f t="shared" si="108"/>
        <v>116.48572143554688</v>
      </c>
      <c r="G423" s="362">
        <f t="shared" si="109"/>
        <v>53434.471521573636</v>
      </c>
      <c r="H423" s="359">
        <f>IF(ISERROR('commented data'!$N377),"",'commented data'!$N377)</f>
        <v>16.077936563070981</v>
      </c>
      <c r="I423" s="359">
        <f>IFERROR('commented data'!O377,"")</f>
        <v>16.666674479733775</v>
      </c>
      <c r="J423" s="358">
        <f>IF(ISERROR('commented data'!$P377),"",'commented data'!$P377)</f>
        <v>1</v>
      </c>
      <c r="K423" s="328">
        <f>IF(ISERROR('commented data'!$Q377),"",'commented data'!$Q377)</f>
        <v>1</v>
      </c>
      <c r="L423" s="328">
        <f>IF(ISERROR('commented data'!$R377),"",'commented data'!$R377)</f>
        <v>1</v>
      </c>
      <c r="M423" s="328">
        <f>IF(ISERROR('commented data'!$S377),"",'commented data'!$S377)</f>
        <v>1</v>
      </c>
      <c r="N423" s="366">
        <f t="shared" si="110"/>
        <v>1</v>
      </c>
      <c r="O423" s="367" t="b">
        <f t="shared" si="111"/>
        <v>1</v>
      </c>
      <c r="P423" s="365">
        <f>IF(ISERROR('commented data'!$J377),"",'commented data'!$J377)</f>
        <v>115.3323974609375</v>
      </c>
      <c r="Q423" s="368">
        <f t="shared" si="107"/>
        <v>115.3323974609375</v>
      </c>
      <c r="R423" s="368" t="str">
        <f t="shared" si="112"/>
        <v/>
      </c>
      <c r="S423" s="369">
        <f t="shared" si="113"/>
        <v>115.3323974609375</v>
      </c>
      <c r="T423" s="365">
        <f>IF(ISERROR('commented data'!$M377),"",'commented data'!$M377)</f>
        <v>82956.9609375</v>
      </c>
      <c r="U423" s="370">
        <f t="shared" si="114"/>
        <v>82956.9609375</v>
      </c>
      <c r="V423" s="371">
        <f t="shared" si="115"/>
        <v>82956.9609375</v>
      </c>
      <c r="W423" s="383">
        <f t="shared" si="116"/>
        <v>72172.556015624999</v>
      </c>
      <c r="X423" s="365">
        <f>IF(ISERROR('commented data'!$T377),"",'commented data'!$T377)</f>
        <v>99.326683044433594</v>
      </c>
      <c r="Y423" s="384">
        <f t="shared" si="117"/>
        <v>99.326683044433594</v>
      </c>
      <c r="Z423" s="365">
        <f>IF(ISERROR('commented data'!$U377),"",'commented data'!$U377)</f>
        <v>1012.843994140625</v>
      </c>
      <c r="AA423" s="385">
        <f t="shared" si="118"/>
        <v>1022.9724340820312</v>
      </c>
      <c r="AC423" s="427">
        <f t="shared" si="120"/>
        <v>6.2243529647176885</v>
      </c>
      <c r="AD423" s="428">
        <f t="shared" si="119"/>
        <v>0.38713630572558999</v>
      </c>
      <c r="AE423" s="429">
        <f t="shared" si="121"/>
        <v>9.2695636942744102</v>
      </c>
      <c r="AF423" s="430">
        <f t="shared" si="122"/>
        <v>0.95991008256178711</v>
      </c>
    </row>
    <row r="424" spans="1:32" s="5" customFormat="1" x14ac:dyDescent="0.2">
      <c r="A424" s="363">
        <f>'commented data'!$A378</f>
        <v>41196.625</v>
      </c>
      <c r="B424" s="364">
        <f>IF(ISERROR('commented data'!$B378),"",'commented data'!$B378)</f>
        <v>898.073486328125</v>
      </c>
      <c r="C424" s="364">
        <f>IF(ISERROR('commented data'!$C378),"",'commented data'!$C378)</f>
        <v>487.9932861328125</v>
      </c>
      <c r="D424" s="364">
        <f>IF(ISERROR('commented data'!$D378),"",'commented data'!$D378)</f>
        <v>6186.89697265625</v>
      </c>
      <c r="E424" s="364">
        <f>IF(ISERROR('commented data'!$E378),"",'commented data'!$E378)</f>
        <v>9.9636011123657227</v>
      </c>
      <c r="F424" s="357">
        <f t="shared" si="108"/>
        <v>115.43986686706543</v>
      </c>
      <c r="G424" s="362">
        <f t="shared" si="109"/>
        <v>53374.785747679343</v>
      </c>
      <c r="H424" s="359">
        <f>IF(ISERROR('commented data'!$N378),"",'commented data'!$N378)</f>
        <v>13.833219826117711</v>
      </c>
      <c r="I424" s="359">
        <f>IFERROR('commented data'!O378,"")</f>
        <v>16.620549010167139</v>
      </c>
      <c r="J424" s="358">
        <f>IF(ISERROR('commented data'!$P378),"",'commented data'!$P378)</f>
        <v>1</v>
      </c>
      <c r="K424" s="328">
        <f>IF(ISERROR('commented data'!$Q378),"",'commented data'!$Q378)</f>
        <v>1</v>
      </c>
      <c r="L424" s="328">
        <f>IF(ISERROR('commented data'!$R378),"",'commented data'!$R378)</f>
        <v>1</v>
      </c>
      <c r="M424" s="328">
        <f>IF(ISERROR('commented data'!$S378),"",'commented data'!$S378)</f>
        <v>1</v>
      </c>
      <c r="N424" s="366">
        <f t="shared" si="110"/>
        <v>1</v>
      </c>
      <c r="O424" s="367" t="b">
        <f t="shared" si="111"/>
        <v>1</v>
      </c>
      <c r="P424" s="365">
        <f>IF(ISERROR('commented data'!$J378),"",'commented data'!$J378)</f>
        <v>114.29689788818359</v>
      </c>
      <c r="Q424" s="368">
        <f t="shared" si="107"/>
        <v>114.29689788818359</v>
      </c>
      <c r="R424" s="368" t="str">
        <f t="shared" si="112"/>
        <v/>
      </c>
      <c r="S424" s="369">
        <f t="shared" si="113"/>
        <v>114.29689788818359</v>
      </c>
      <c r="T424" s="365">
        <f>IF(ISERROR('commented data'!$M378),"",'commented data'!$M378)</f>
        <v>82924.703125</v>
      </c>
      <c r="U424" s="370">
        <f t="shared" si="114"/>
        <v>82924.703125</v>
      </c>
      <c r="V424" s="371">
        <f t="shared" si="115"/>
        <v>82924.703125</v>
      </c>
      <c r="W424" s="383">
        <f t="shared" si="116"/>
        <v>72144.491718749996</v>
      </c>
      <c r="X424" s="365">
        <f>IF(ISERROR('commented data'!$T378),"",'commented data'!$T378)</f>
        <v>99.60040283203125</v>
      </c>
      <c r="Y424" s="384">
        <f t="shared" si="117"/>
        <v>99.60040283203125</v>
      </c>
      <c r="Z424" s="365">
        <f>IF(ISERROR('commented data'!$U378),"",'commented data'!$U378)</f>
        <v>1012.8499755859375</v>
      </c>
      <c r="AA424" s="385">
        <f t="shared" si="118"/>
        <v>1022.9784753417969</v>
      </c>
      <c r="AC424" s="427">
        <f t="shared" si="120"/>
        <v>6.1615781607702447</v>
      </c>
      <c r="AD424" s="428">
        <f t="shared" si="119"/>
        <v>0.44541894354464906</v>
      </c>
      <c r="AE424" s="429">
        <f t="shared" si="121"/>
        <v>9.211281056455352</v>
      </c>
      <c r="AF424" s="430">
        <f t="shared" si="122"/>
        <v>0.95387462139813306</v>
      </c>
    </row>
    <row r="425" spans="1:32" s="5" customFormat="1" x14ac:dyDescent="0.2">
      <c r="A425" s="363">
        <f>'commented data'!$A379</f>
        <v>41196.666666666664</v>
      </c>
      <c r="B425" s="364">
        <f>IF(ISERROR('commented data'!$B379),"",'commented data'!$B379)</f>
        <v>897.96197509765625</v>
      </c>
      <c r="C425" s="364">
        <f>IF(ISERROR('commented data'!$C379),"",'commented data'!$C379)</f>
        <v>489.54949951171875</v>
      </c>
      <c r="D425" s="364">
        <f>IF(ISERROR('commented data'!$D379),"",'commented data'!$D379)</f>
        <v>6181.97900390625</v>
      </c>
      <c r="E425" s="364">
        <f>IF(ISERROR('commented data'!$E379),"",'commented data'!$E379)</f>
        <v>9.9566707611083984</v>
      </c>
      <c r="F425" s="357">
        <f t="shared" si="108"/>
        <v>115.57329086303712</v>
      </c>
      <c r="G425" s="362">
        <f t="shared" si="109"/>
        <v>53375.876870284068</v>
      </c>
      <c r="H425" s="359">
        <f>IF(ISERROR('commented data'!$N379),"",'commented data'!$N379)</f>
        <v>14.533009513953511</v>
      </c>
      <c r="I425" s="359">
        <f>IFERROR('commented data'!O379,"")</f>
        <v>16.607337324082643</v>
      </c>
      <c r="J425" s="358">
        <f>IF(ISERROR('commented data'!$P379),"",'commented data'!$P379)</f>
        <v>1</v>
      </c>
      <c r="K425" s="328">
        <f>IF(ISERROR('commented data'!$Q379),"",'commented data'!$Q379)</f>
        <v>1</v>
      </c>
      <c r="L425" s="328">
        <f>IF(ISERROR('commented data'!$R379),"",'commented data'!$R379)</f>
        <v>1</v>
      </c>
      <c r="M425" s="328">
        <f>IF(ISERROR('commented data'!$S379),"",'commented data'!$S379)</f>
        <v>1</v>
      </c>
      <c r="N425" s="366">
        <f t="shared" si="110"/>
        <v>1</v>
      </c>
      <c r="O425" s="367" t="b">
        <f t="shared" si="111"/>
        <v>1</v>
      </c>
      <c r="P425" s="365">
        <f>IF(ISERROR('commented data'!$J379),"",'commented data'!$J379)</f>
        <v>114.42900085449219</v>
      </c>
      <c r="Q425" s="368">
        <f t="shared" si="107"/>
        <v>114.42900085449219</v>
      </c>
      <c r="R425" s="368" t="str">
        <f t="shared" si="112"/>
        <v/>
      </c>
      <c r="S425" s="369">
        <f t="shared" si="113"/>
        <v>114.42900085449219</v>
      </c>
      <c r="T425" s="365">
        <f>IF(ISERROR('commented data'!$M379),"",'commented data'!$M379)</f>
        <v>82949.15625</v>
      </c>
      <c r="U425" s="370">
        <f t="shared" si="114"/>
        <v>82949.15625</v>
      </c>
      <c r="V425" s="371">
        <f t="shared" si="115"/>
        <v>82949.15625</v>
      </c>
      <c r="W425" s="383">
        <f t="shared" si="116"/>
        <v>72165.765937499993</v>
      </c>
      <c r="X425" s="365">
        <f>IF(ISERROR('commented data'!$T379),"",'commented data'!$T379)</f>
        <v>99.702339172363281</v>
      </c>
      <c r="Y425" s="384">
        <f t="shared" si="117"/>
        <v>99.702339172363281</v>
      </c>
      <c r="Z425" s="365">
        <f>IF(ISERROR('commented data'!$U379),"",'commented data'!$U379)</f>
        <v>1012.8489990234375</v>
      </c>
      <c r="AA425" s="385">
        <f t="shared" si="118"/>
        <v>1022.9774890136719</v>
      </c>
      <c r="AC425" s="427">
        <f t="shared" si="120"/>
        <v>6.1688257425989956</v>
      </c>
      <c r="AD425" s="428">
        <f t="shared" si="119"/>
        <v>0.42446994455457759</v>
      </c>
      <c r="AE425" s="429">
        <f t="shared" si="121"/>
        <v>9.2322300554454237</v>
      </c>
      <c r="AF425" s="430">
        <f t="shared" si="122"/>
        <v>0.95604399592463507</v>
      </c>
    </row>
    <row r="426" spans="1:32" s="5" customFormat="1" x14ac:dyDescent="0.2">
      <c r="A426" s="363">
        <f>'commented data'!$A380</f>
        <v>41196.708333333336</v>
      </c>
      <c r="B426" s="364">
        <f>IF(ISERROR('commented data'!$B380),"",'commented data'!$B380)</f>
        <v>898.0054931640625</v>
      </c>
      <c r="C426" s="364">
        <f>IF(ISERROR('commented data'!$C380),"",'commented data'!$C380)</f>
        <v>491.66220092773437</v>
      </c>
      <c r="D426" s="364">
        <f>IF(ISERROR('commented data'!$D380),"",'commented data'!$D380)</f>
        <v>6185.52001953125</v>
      </c>
      <c r="E426" s="364">
        <f>IF(ISERROR('commented data'!$E380),"",'commented data'!$E380)</f>
        <v>9.9600105285644531</v>
      </c>
      <c r="F426" s="357">
        <f t="shared" si="108"/>
        <v>115.53985588073731</v>
      </c>
      <c r="G426" s="362">
        <f t="shared" si="109"/>
        <v>53461.004046474292</v>
      </c>
      <c r="H426" s="359">
        <f>IF(ISERROR('commented data'!$N380),"",'commented data'!$N380)</f>
        <v>14.077231571379524</v>
      </c>
      <c r="I426" s="359">
        <f>IFERROR('commented data'!O380,"")</f>
        <v>16.616849947939354</v>
      </c>
      <c r="J426" s="358">
        <f>IF(ISERROR('commented data'!$P380),"",'commented data'!$P380)</f>
        <v>1</v>
      </c>
      <c r="K426" s="328">
        <f>IF(ISERROR('commented data'!$Q380),"",'commented data'!$Q380)</f>
        <v>1</v>
      </c>
      <c r="L426" s="328">
        <f>IF(ISERROR('commented data'!$R380),"",'commented data'!$R380)</f>
        <v>1</v>
      </c>
      <c r="M426" s="328">
        <f>IF(ISERROR('commented data'!$S380),"",'commented data'!$S380)</f>
        <v>1</v>
      </c>
      <c r="N426" s="366">
        <f t="shared" si="110"/>
        <v>1</v>
      </c>
      <c r="O426" s="367" t="b">
        <f t="shared" si="111"/>
        <v>1</v>
      </c>
      <c r="P426" s="365">
        <f>IF(ISERROR('commented data'!$J380),"",'commented data'!$J380)</f>
        <v>114.39589691162109</v>
      </c>
      <c r="Q426" s="368">
        <f t="shared" si="107"/>
        <v>114.39589691162109</v>
      </c>
      <c r="R426" s="368" t="str">
        <f t="shared" si="112"/>
        <v/>
      </c>
      <c r="S426" s="369">
        <f t="shared" si="113"/>
        <v>114.39589691162109</v>
      </c>
      <c r="T426" s="365">
        <f>IF(ISERROR('commented data'!$M380),"",'commented data'!$M380)</f>
        <v>83091.2734375</v>
      </c>
      <c r="U426" s="370">
        <f t="shared" si="114"/>
        <v>83091.2734375</v>
      </c>
      <c r="V426" s="371">
        <f t="shared" si="115"/>
        <v>83091.2734375</v>
      </c>
      <c r="W426" s="383">
        <f t="shared" si="116"/>
        <v>72289.407890624992</v>
      </c>
      <c r="X426" s="365">
        <f>IF(ISERROR('commented data'!$T380),"",'commented data'!$T380)</f>
        <v>99.746070861816406</v>
      </c>
      <c r="Y426" s="384">
        <f t="shared" si="117"/>
        <v>99.746070861816406</v>
      </c>
      <c r="Z426" s="365">
        <f>IF(ISERROR('commented data'!$U380),"",'commented data'!$U380)</f>
        <v>1012.8480224609375</v>
      </c>
      <c r="AA426" s="385">
        <f t="shared" si="118"/>
        <v>1022.9765026855468</v>
      </c>
      <c r="AC426" s="427">
        <f t="shared" si="120"/>
        <v>6.1768767027691531</v>
      </c>
      <c r="AD426" s="428">
        <f t="shared" si="119"/>
        <v>0.43878490393859726</v>
      </c>
      <c r="AE426" s="429">
        <f t="shared" si="121"/>
        <v>9.2179150960614038</v>
      </c>
      <c r="AF426" s="430">
        <f t="shared" si="122"/>
        <v>0.95456160966597314</v>
      </c>
    </row>
    <row r="427" spans="1:32" s="5" customFormat="1" x14ac:dyDescent="0.2">
      <c r="A427" s="363">
        <f>'commented data'!$A381</f>
        <v>41196.75</v>
      </c>
      <c r="B427" s="364">
        <f>IF(ISERROR('commented data'!$B381),"",'commented data'!$B381)</f>
        <v>897.98779296875</v>
      </c>
      <c r="C427" s="364">
        <f>IF(ISERROR('commented data'!$C381),"",'commented data'!$C381)</f>
        <v>492.74700927734375</v>
      </c>
      <c r="D427" s="364">
        <f>IF(ISERROR('commented data'!$D381),"",'commented data'!$D381)</f>
        <v>6169.865234375</v>
      </c>
      <c r="E427" s="364">
        <f>IF(ISERROR('commented data'!$E381),"",'commented data'!$E381)</f>
        <v>9.9485130310058594</v>
      </c>
      <c r="F427" s="357">
        <f t="shared" si="108"/>
        <v>115.11990356445312</v>
      </c>
      <c r="G427" s="362">
        <f t="shared" si="109"/>
        <v>53424.430032351658</v>
      </c>
      <c r="H427" s="359">
        <f>IF(ISERROR('commented data'!$N381),"",'commented data'!$N381)</f>
        <v>16.111671648524133</v>
      </c>
      <c r="I427" s="359">
        <f>IFERROR('commented data'!O381,"")</f>
        <v>16.574794758547473</v>
      </c>
      <c r="J427" s="358">
        <f>IF(ISERROR('commented data'!$P381),"",'commented data'!$P381)</f>
        <v>1</v>
      </c>
      <c r="K427" s="328">
        <f>IF(ISERROR('commented data'!$Q381),"",'commented data'!$Q381)</f>
        <v>1</v>
      </c>
      <c r="L427" s="328">
        <f>IF(ISERROR('commented data'!$R381),"",'commented data'!$R381)</f>
        <v>1</v>
      </c>
      <c r="M427" s="328">
        <f>IF(ISERROR('commented data'!$S381),"",'commented data'!$S381)</f>
        <v>1</v>
      </c>
      <c r="N427" s="366">
        <f t="shared" si="110"/>
        <v>1</v>
      </c>
      <c r="O427" s="367" t="b">
        <f t="shared" si="111"/>
        <v>1</v>
      </c>
      <c r="P427" s="365">
        <f>IF(ISERROR('commented data'!$J381),"",'commented data'!$J381)</f>
        <v>113.9801025390625</v>
      </c>
      <c r="Q427" s="368">
        <f t="shared" si="107"/>
        <v>113.9801025390625</v>
      </c>
      <c r="R427" s="368" t="str">
        <f t="shared" si="112"/>
        <v/>
      </c>
      <c r="S427" s="369">
        <f t="shared" si="113"/>
        <v>113.9801025390625</v>
      </c>
      <c r="T427" s="365">
        <f>IF(ISERROR('commented data'!$M381),"",'commented data'!$M381)</f>
        <v>83020.9296875</v>
      </c>
      <c r="U427" s="370">
        <f t="shared" si="114"/>
        <v>83020.9296875</v>
      </c>
      <c r="V427" s="371">
        <f t="shared" si="115"/>
        <v>83020.9296875</v>
      </c>
      <c r="W427" s="383">
        <f t="shared" si="116"/>
        <v>72228.208828125003</v>
      </c>
      <c r="X427" s="365">
        <f>IF(ISERROR('commented data'!$T381),"",'commented data'!$T381)</f>
        <v>99.684707641601563</v>
      </c>
      <c r="Y427" s="384">
        <f t="shared" si="117"/>
        <v>99.684707641601563</v>
      </c>
      <c r="Z427" s="365">
        <f>IF(ISERROR('commented data'!$U381),"",'commented data'!$U381)</f>
        <v>1012.8460083007812</v>
      </c>
      <c r="AA427" s="385">
        <f t="shared" si="118"/>
        <v>1022.974468383789</v>
      </c>
      <c r="AC427" s="427">
        <f t="shared" si="120"/>
        <v>6.1502152333101963</v>
      </c>
      <c r="AD427" s="428">
        <f t="shared" si="119"/>
        <v>0.38172421629965197</v>
      </c>
      <c r="AE427" s="429">
        <f t="shared" si="121"/>
        <v>9.2749757837003486</v>
      </c>
      <c r="AF427" s="430">
        <f t="shared" si="122"/>
        <v>0.960470531724124</v>
      </c>
    </row>
    <row r="428" spans="1:32" s="5" customFormat="1" x14ac:dyDescent="0.2">
      <c r="A428" s="363">
        <f>'commented data'!$A382</f>
        <v>41196.791666666664</v>
      </c>
      <c r="B428" s="364">
        <f>IF(ISERROR('commented data'!$B382),"",'commented data'!$B382)</f>
        <v>897.998779296875</v>
      </c>
      <c r="C428" s="364">
        <f>IF(ISERROR('commented data'!$C382),"",'commented data'!$C382)</f>
        <v>490.02178955078125</v>
      </c>
      <c r="D428" s="364">
        <f>IF(ISERROR('commented data'!$D382),"",'commented data'!$D382)</f>
        <v>6160.51708984375</v>
      </c>
      <c r="E428" s="364">
        <f>IF(ISERROR('commented data'!$E382),"",'commented data'!$E382)</f>
        <v>9.9489049911499023</v>
      </c>
      <c r="F428" s="357">
        <f t="shared" si="108"/>
        <v>115.35048088073731</v>
      </c>
      <c r="G428" s="362">
        <f t="shared" si="109"/>
        <v>53215.707958262152</v>
      </c>
      <c r="H428" s="359">
        <f>IF(ISERROR('commented data'!$N382),"",'commented data'!$N382)</f>
        <v>18.949287144939007</v>
      </c>
      <c r="I428" s="359">
        <f>IFERROR('commented data'!O382,"")</f>
        <v>16.549681798848539</v>
      </c>
      <c r="J428" s="358">
        <f>IF(ISERROR('commented data'!$P382),"",'commented data'!$P382)</f>
        <v>1</v>
      </c>
      <c r="K428" s="328">
        <f>IF(ISERROR('commented data'!$Q382),"",'commented data'!$Q382)</f>
        <v>1</v>
      </c>
      <c r="L428" s="328">
        <f>IF(ISERROR('commented data'!$R382),"",'commented data'!$R382)</f>
        <v>1</v>
      </c>
      <c r="M428" s="328">
        <f>IF(ISERROR('commented data'!$S382),"",'commented data'!$S382)</f>
        <v>1</v>
      </c>
      <c r="N428" s="366">
        <f t="shared" si="110"/>
        <v>1</v>
      </c>
      <c r="O428" s="367" t="b">
        <f t="shared" si="111"/>
        <v>1</v>
      </c>
      <c r="P428" s="365">
        <f>IF(ISERROR('commented data'!$J382),"",'commented data'!$J382)</f>
        <v>114.20839691162109</v>
      </c>
      <c r="Q428" s="368">
        <f t="shared" si="107"/>
        <v>114.20839691162109</v>
      </c>
      <c r="R428" s="368" t="str">
        <f t="shared" si="112"/>
        <v/>
      </c>
      <c r="S428" s="369">
        <f t="shared" si="113"/>
        <v>114.20839691162109</v>
      </c>
      <c r="T428" s="365">
        <f>IF(ISERROR('commented data'!$M382),"",'commented data'!$M382)</f>
        <v>82636</v>
      </c>
      <c r="U428" s="370">
        <f t="shared" si="114"/>
        <v>82636</v>
      </c>
      <c r="V428" s="371">
        <f t="shared" si="115"/>
        <v>82636</v>
      </c>
      <c r="W428" s="383">
        <f t="shared" si="116"/>
        <v>71893.319999999992</v>
      </c>
      <c r="X428" s="365">
        <f>IF(ISERROR('commented data'!$T382),"",'commented data'!$T382)</f>
        <v>99.409393310546875</v>
      </c>
      <c r="Y428" s="384">
        <f t="shared" si="117"/>
        <v>99.409393310546875</v>
      </c>
      <c r="Z428" s="365">
        <f>IF(ISERROR('commented data'!$U382),"",'commented data'!$U382)</f>
        <v>1012.8400268554687</v>
      </c>
      <c r="AA428" s="385">
        <f t="shared" si="118"/>
        <v>1022.9684271240235</v>
      </c>
      <c r="AC428" s="427">
        <f t="shared" si="120"/>
        <v>6.1384575033944184</v>
      </c>
      <c r="AD428" s="428">
        <f t="shared" si="119"/>
        <v>0.3239413417741091</v>
      </c>
      <c r="AE428" s="429">
        <f t="shared" si="121"/>
        <v>9.3327586582258917</v>
      </c>
      <c r="AF428" s="430">
        <f t="shared" si="122"/>
        <v>0.96645423987758661</v>
      </c>
    </row>
    <row r="429" spans="1:32" s="5" customFormat="1" x14ac:dyDescent="0.2">
      <c r="A429" s="363">
        <f>'commented data'!$A383</f>
        <v>41196.833333333336</v>
      </c>
      <c r="B429" s="364">
        <f>IF(ISERROR('commented data'!$B383),"",'commented data'!$B383)</f>
        <v>898.04327392578125</v>
      </c>
      <c r="C429" s="364">
        <f>IF(ISERROR('commented data'!$C383),"",'commented data'!$C383)</f>
        <v>489.42959594726562</v>
      </c>
      <c r="D429" s="364">
        <f>IF(ISERROR('commented data'!$D383),"",'commented data'!$D383)</f>
        <v>6177.880859375</v>
      </c>
      <c r="E429" s="364">
        <f>IF(ISERROR('commented data'!$E383),"",'commented data'!$E383)</f>
        <v>9.9562463760375977</v>
      </c>
      <c r="F429" s="357">
        <f t="shared" si="108"/>
        <v>116.17100570678711</v>
      </c>
      <c r="G429" s="362">
        <f t="shared" si="109"/>
        <v>53313.396923088942</v>
      </c>
      <c r="H429" s="359">
        <f>IF(ISERROR('commented data'!$N383),"",'commented data'!$N383)</f>
        <v>17.503712279395842</v>
      </c>
      <c r="I429" s="359">
        <f>IFERROR('commented data'!O383,"")</f>
        <v>16.596328022920297</v>
      </c>
      <c r="J429" s="358">
        <f>IF(ISERROR('commented data'!$P383),"",'commented data'!$P383)</f>
        <v>1</v>
      </c>
      <c r="K429" s="328">
        <f>IF(ISERROR('commented data'!$Q383),"",'commented data'!$Q383)</f>
        <v>1</v>
      </c>
      <c r="L429" s="328">
        <f>IF(ISERROR('commented data'!$R383),"",'commented data'!$R383)</f>
        <v>1</v>
      </c>
      <c r="M429" s="328">
        <f>IF(ISERROR('commented data'!$S383),"",'commented data'!$S383)</f>
        <v>1</v>
      </c>
      <c r="N429" s="366">
        <f t="shared" si="110"/>
        <v>1</v>
      </c>
      <c r="O429" s="367" t="b">
        <f t="shared" si="111"/>
        <v>1</v>
      </c>
      <c r="P429" s="365">
        <f>IF(ISERROR('commented data'!$J383),"",'commented data'!$J383)</f>
        <v>115.02079772949219</v>
      </c>
      <c r="Q429" s="368">
        <f t="shared" si="107"/>
        <v>115.02079772949219</v>
      </c>
      <c r="R429" s="368" t="str">
        <f t="shared" si="112"/>
        <v/>
      </c>
      <c r="S429" s="369">
        <f t="shared" si="113"/>
        <v>115.02079772949219</v>
      </c>
      <c r="T429" s="365">
        <f>IF(ISERROR('commented data'!$M383),"",'commented data'!$M383)</f>
        <v>82691.6171875</v>
      </c>
      <c r="U429" s="370">
        <f t="shared" si="114"/>
        <v>82691.6171875</v>
      </c>
      <c r="V429" s="371">
        <f t="shared" si="115"/>
        <v>82691.6171875</v>
      </c>
      <c r="W429" s="383">
        <f t="shared" si="116"/>
        <v>71941.706953125002</v>
      </c>
      <c r="X429" s="365">
        <f>IF(ISERROR('commented data'!$T383),"",'commented data'!$T383)</f>
        <v>98.976280212402344</v>
      </c>
      <c r="Y429" s="384">
        <f t="shared" si="117"/>
        <v>98.976280212402344</v>
      </c>
      <c r="Z429" s="365">
        <f>IF(ISERROR('commented data'!$U383),"",'commented data'!$U383)</f>
        <v>1012.8380126953125</v>
      </c>
      <c r="AA429" s="385">
        <f t="shared" si="118"/>
        <v>1022.9663928222657</v>
      </c>
      <c r="AC429" s="427">
        <f t="shared" si="120"/>
        <v>6.1934709382003721</v>
      </c>
      <c r="AD429" s="428">
        <f t="shared" si="119"/>
        <v>0.35383756538839461</v>
      </c>
      <c r="AE429" s="429">
        <f t="shared" si="121"/>
        <v>9.3028624346116064</v>
      </c>
      <c r="AF429" s="430">
        <f t="shared" si="122"/>
        <v>0.96335833510532642</v>
      </c>
    </row>
    <row r="430" spans="1:32" s="5" customFormat="1" x14ac:dyDescent="0.2">
      <c r="A430" s="363">
        <f>'commented data'!$A384</f>
        <v>41196.875</v>
      </c>
      <c r="B430" s="364">
        <f>IF(ISERROR('commented data'!$B384),"",'commented data'!$B384)</f>
        <v>897.947021484375</v>
      </c>
      <c r="C430" s="364">
        <f>IF(ISERROR('commented data'!$C384),"",'commented data'!$C384)</f>
        <v>490.03628540039062</v>
      </c>
      <c r="D430" s="364">
        <f>IF(ISERROR('commented data'!$D384),"",'commented data'!$D384)</f>
        <v>6198.93017578125</v>
      </c>
      <c r="E430" s="364">
        <f>IF(ISERROR('commented data'!$E384),"",'commented data'!$E384)</f>
        <v>9.9636259078979492</v>
      </c>
      <c r="F430" s="357">
        <f t="shared" si="108"/>
        <v>117.25342376708984</v>
      </c>
      <c r="G430" s="362">
        <f t="shared" si="109"/>
        <v>53489.432367357367</v>
      </c>
      <c r="H430" s="359">
        <f>IF(ISERROR('commented data'!$N384),"",'commented data'!$N384)</f>
        <v>18.1180750298535</v>
      </c>
      <c r="I430" s="359">
        <f>IFERROR('commented data'!O384,"")</f>
        <v>16.652875141210256</v>
      </c>
      <c r="J430" s="358">
        <f>IF(ISERROR('commented data'!$P384),"",'commented data'!$P384)</f>
        <v>1</v>
      </c>
      <c r="K430" s="328">
        <f>IF(ISERROR('commented data'!$Q384),"",'commented data'!$Q384)</f>
        <v>1</v>
      </c>
      <c r="L430" s="328">
        <f>IF(ISERROR('commented data'!$R384),"",'commented data'!$R384)</f>
        <v>1</v>
      </c>
      <c r="M430" s="328">
        <f>IF(ISERROR('commented data'!$S384),"",'commented data'!$S384)</f>
        <v>1</v>
      </c>
      <c r="N430" s="366">
        <f t="shared" si="110"/>
        <v>1</v>
      </c>
      <c r="O430" s="367" t="b">
        <f t="shared" si="111"/>
        <v>1</v>
      </c>
      <c r="P430" s="365">
        <f>IF(ISERROR('commented data'!$J384),"",'commented data'!$J384)</f>
        <v>116.09249877929687</v>
      </c>
      <c r="Q430" s="368">
        <f t="shared" si="107"/>
        <v>116.09249877929687</v>
      </c>
      <c r="R430" s="368" t="str">
        <f t="shared" si="112"/>
        <v/>
      </c>
      <c r="S430" s="369">
        <f t="shared" si="113"/>
        <v>116.09249877929687</v>
      </c>
      <c r="T430" s="365">
        <f>IF(ISERROR('commented data'!$M384),"",'commented data'!$M384)</f>
        <v>82942.1171875</v>
      </c>
      <c r="U430" s="370">
        <f t="shared" si="114"/>
        <v>82942.1171875</v>
      </c>
      <c r="V430" s="371">
        <f t="shared" si="115"/>
        <v>82942.1171875</v>
      </c>
      <c r="W430" s="383">
        <f t="shared" si="116"/>
        <v>72159.641953124999</v>
      </c>
      <c r="X430" s="365">
        <f>IF(ISERROR('commented data'!$T384),"",'commented data'!$T384)</f>
        <v>98.87518310546875</v>
      </c>
      <c r="Y430" s="384">
        <f t="shared" si="117"/>
        <v>98.87518310546875</v>
      </c>
      <c r="Z430" s="365">
        <f>IF(ISERROR('commented data'!$U384),"",'commented data'!$U384)</f>
        <v>1012.8380126953125</v>
      </c>
      <c r="AA430" s="385">
        <f t="shared" si="118"/>
        <v>1022.9663928222657</v>
      </c>
      <c r="AC430" s="427">
        <f t="shared" si="120"/>
        <v>6.2718190804308449</v>
      </c>
      <c r="AD430" s="428">
        <f t="shared" si="119"/>
        <v>0.34616365536055282</v>
      </c>
      <c r="AE430" s="429">
        <f t="shared" si="121"/>
        <v>9.3105363446394485</v>
      </c>
      <c r="AF430" s="430">
        <f t="shared" si="122"/>
        <v>0.96415300720116059</v>
      </c>
    </row>
    <row r="431" spans="1:32" s="5" customFormat="1" x14ac:dyDescent="0.2">
      <c r="A431" s="363">
        <f>'commented data'!$A385</f>
        <v>41196.916666666664</v>
      </c>
      <c r="B431" s="364">
        <f>IF(ISERROR('commented data'!$B385),"",'commented data'!$B385)</f>
        <v>897.96917724609375</v>
      </c>
      <c r="C431" s="364">
        <f>IF(ISERROR('commented data'!$C385),"",'commented data'!$C385)</f>
        <v>490.33590698242187</v>
      </c>
      <c r="D431" s="364">
        <f>IF(ISERROR('commented data'!$D385),"",'commented data'!$D385)</f>
        <v>6223.09814453125</v>
      </c>
      <c r="E431" s="364">
        <f>IF(ISERROR('commented data'!$E385),"",'commented data'!$E385)</f>
        <v>9.974308967590332</v>
      </c>
      <c r="F431" s="357">
        <f t="shared" si="108"/>
        <v>118.80811576843261</v>
      </c>
      <c r="G431" s="362">
        <f t="shared" si="109"/>
        <v>53653.286046443136</v>
      </c>
      <c r="H431" s="359">
        <f>IF(ISERROR('commented data'!$N385),"",'commented data'!$N385)</f>
        <v>17.338008469930209</v>
      </c>
      <c r="I431" s="359">
        <f>IFERROR('commented data'!O385,"")</f>
        <v>16.717800241928899</v>
      </c>
      <c r="J431" s="358">
        <f>IF(ISERROR('commented data'!$P385),"",'commented data'!$P385)</f>
        <v>1</v>
      </c>
      <c r="K431" s="328">
        <f>IF(ISERROR('commented data'!$Q385),"",'commented data'!$Q385)</f>
        <v>1</v>
      </c>
      <c r="L431" s="328">
        <f>IF(ISERROR('commented data'!$R385),"",'commented data'!$R385)</f>
        <v>1</v>
      </c>
      <c r="M431" s="328">
        <f>IF(ISERROR('commented data'!$S385),"",'commented data'!$S385)</f>
        <v>1</v>
      </c>
      <c r="N431" s="366">
        <f t="shared" si="110"/>
        <v>1</v>
      </c>
      <c r="O431" s="367" t="b">
        <f t="shared" si="111"/>
        <v>1</v>
      </c>
      <c r="P431" s="365">
        <f>IF(ISERROR('commented data'!$J385),"",'commented data'!$J385)</f>
        <v>117.63179779052734</v>
      </c>
      <c r="Q431" s="368">
        <f t="shared" si="107"/>
        <v>117.63179779052734</v>
      </c>
      <c r="R431" s="368" t="str">
        <f t="shared" si="112"/>
        <v/>
      </c>
      <c r="S431" s="369">
        <f t="shared" si="113"/>
        <v>117.63179779052734</v>
      </c>
      <c r="T431" s="365">
        <f>IF(ISERROR('commented data'!$M385),"",'commented data'!$M385)</f>
        <v>83183.453125</v>
      </c>
      <c r="U431" s="370">
        <f t="shared" si="114"/>
        <v>83183.453125</v>
      </c>
      <c r="V431" s="371">
        <f t="shared" si="115"/>
        <v>83183.453125</v>
      </c>
      <c r="W431" s="383">
        <f t="shared" si="116"/>
        <v>72369.604218749999</v>
      </c>
      <c r="X431" s="365">
        <f>IF(ISERROR('commented data'!$T385),"",'commented data'!$T385)</f>
        <v>98.819313049316406</v>
      </c>
      <c r="Y431" s="384">
        <f t="shared" si="117"/>
        <v>98.819313049316406</v>
      </c>
      <c r="Z431" s="365">
        <f>IF(ISERROR('commented data'!$U385),"",'commented data'!$U385)</f>
        <v>1012.8410034179687</v>
      </c>
      <c r="AA431" s="385">
        <f t="shared" si="118"/>
        <v>1022.9694134521485</v>
      </c>
      <c r="AC431" s="427">
        <f t="shared" si="120"/>
        <v>6.3744458199626459</v>
      </c>
      <c r="AD431" s="428">
        <f t="shared" si="119"/>
        <v>0.36765732529304185</v>
      </c>
      <c r="AE431" s="429">
        <f t="shared" si="121"/>
        <v>9.289042674706959</v>
      </c>
      <c r="AF431" s="430">
        <f t="shared" si="122"/>
        <v>0.96192722925087848</v>
      </c>
    </row>
    <row r="432" spans="1:32" s="5" customFormat="1" x14ac:dyDescent="0.2">
      <c r="A432" s="363">
        <f>'commented data'!$A386</f>
        <v>41196.958333333336</v>
      </c>
      <c r="B432" s="364">
        <f>IF(ISERROR('commented data'!$B386),"",'commented data'!$B386)</f>
        <v>897.95550537109375</v>
      </c>
      <c r="C432" s="364">
        <f>IF(ISERROR('commented data'!$C386),"",'commented data'!$C386)</f>
        <v>485.55551147460938</v>
      </c>
      <c r="D432" s="364">
        <f>IF(ISERROR('commented data'!$D386),"",'commented data'!$D386)</f>
        <v>6195.22705078125</v>
      </c>
      <c r="E432" s="364">
        <f>IF(ISERROR('commented data'!$E386),"",'commented data'!$E386)</f>
        <v>10.009900093078613</v>
      </c>
      <c r="F432" s="357">
        <f t="shared" si="108"/>
        <v>118.40926933288574</v>
      </c>
      <c r="G432" s="362">
        <f t="shared" si="109"/>
        <v>53253.86240594944</v>
      </c>
      <c r="H432" s="359">
        <f>IF(ISERROR('commented data'!$N386),"",'commented data'!$N386)</f>
        <v>16.072288333430333</v>
      </c>
      <c r="I432" s="359">
        <f>IFERROR('commented data'!O386,"")</f>
        <v>16.642927024921061</v>
      </c>
      <c r="J432" s="358">
        <f>IF(ISERROR('commented data'!$P386),"",'commented data'!$P386)</f>
        <v>1</v>
      </c>
      <c r="K432" s="328">
        <f>IF(ISERROR('commented data'!$Q386),"",'commented data'!$Q386)</f>
        <v>1</v>
      </c>
      <c r="L432" s="328">
        <f>IF(ISERROR('commented data'!$R386),"",'commented data'!$R386)</f>
        <v>1</v>
      </c>
      <c r="M432" s="328">
        <f>IF(ISERROR('commented data'!$S386),"",'commented data'!$S386)</f>
        <v>1</v>
      </c>
      <c r="N432" s="366">
        <f t="shared" si="110"/>
        <v>1</v>
      </c>
      <c r="O432" s="367" t="b">
        <f t="shared" si="111"/>
        <v>1</v>
      </c>
      <c r="P432" s="365">
        <f>IF(ISERROR('commented data'!$J386),"",'commented data'!$J386)</f>
        <v>117.23690032958984</v>
      </c>
      <c r="Q432" s="368">
        <f t="shared" si="107"/>
        <v>117.23690032958984</v>
      </c>
      <c r="R432" s="368" t="str">
        <f t="shared" si="112"/>
        <v/>
      </c>
      <c r="S432" s="369">
        <f t="shared" si="113"/>
        <v>117.23690032958984</v>
      </c>
      <c r="T432" s="365">
        <f>IF(ISERROR('commented data'!$M386),"",'commented data'!$M386)</f>
        <v>82692.7265625</v>
      </c>
      <c r="U432" s="370">
        <f t="shared" si="114"/>
        <v>82692.7265625</v>
      </c>
      <c r="V432" s="371">
        <f t="shared" si="115"/>
        <v>82692.7265625</v>
      </c>
      <c r="W432" s="383">
        <f t="shared" si="116"/>
        <v>71942.672109374995</v>
      </c>
      <c r="X432" s="365">
        <f>IF(ISERROR('commented data'!$T386),"",'commented data'!$T386)</f>
        <v>99.398033142089844</v>
      </c>
      <c r="Y432" s="384">
        <f t="shared" si="117"/>
        <v>99.398033142089844</v>
      </c>
      <c r="Z432" s="365">
        <f>IF(ISERROR('commented data'!$U386),"",'commented data'!$U386)</f>
        <v>1012.8400268554687</v>
      </c>
      <c r="AA432" s="385">
        <f t="shared" si="118"/>
        <v>1022.9684271240235</v>
      </c>
      <c r="AC432" s="427">
        <f t="shared" si="120"/>
        <v>6.3057509366425055</v>
      </c>
      <c r="AD432" s="428">
        <f t="shared" si="119"/>
        <v>0.39233684748714681</v>
      </c>
      <c r="AE432" s="429">
        <f t="shared" si="121"/>
        <v>9.2643631525128534</v>
      </c>
      <c r="AF432" s="430">
        <f t="shared" si="122"/>
        <v>0.9593715402272881</v>
      </c>
    </row>
    <row r="433" spans="1:32" s="5" customFormat="1" x14ac:dyDescent="0.2">
      <c r="A433" s="363">
        <f>'commented data'!$A387</f>
        <v>41197</v>
      </c>
      <c r="B433" s="364">
        <f>IF(ISERROR('commented data'!$B387),"",'commented data'!$B387)</f>
        <v>898.07061767578125</v>
      </c>
      <c r="C433" s="364">
        <f>IF(ISERROR('commented data'!$C387),"",'commented data'!$C387)</f>
        <v>492.05279541015625</v>
      </c>
      <c r="D433" s="364">
        <f>IF(ISERROR('commented data'!$D387),"",'commented data'!$D387)</f>
        <v>6238.79296875</v>
      </c>
      <c r="E433" s="364">
        <f>IF(ISERROR('commented data'!$E387),"",'commented data'!$E387)</f>
        <v>9.971888542175293</v>
      </c>
      <c r="F433" s="357">
        <f t="shared" si="108"/>
        <v>119.51148330688477</v>
      </c>
      <c r="G433" s="362">
        <f t="shared" si="109"/>
        <v>53847.902887947814</v>
      </c>
      <c r="H433" s="359">
        <f>IF(ISERROR('commented data'!$N387),"",'commented data'!$N387)</f>
        <v>15.397414976672954</v>
      </c>
      <c r="I433" s="359">
        <f>IFERROR('commented data'!O387,"")</f>
        <v>16.759962992704704</v>
      </c>
      <c r="J433" s="358">
        <f>IF(ISERROR('commented data'!$P387),"",'commented data'!$P387)</f>
        <v>1</v>
      </c>
      <c r="K433" s="328">
        <f>IF(ISERROR('commented data'!$Q387),"",'commented data'!$Q387)</f>
        <v>1</v>
      </c>
      <c r="L433" s="328">
        <f>IF(ISERROR('commented data'!$R387),"",'commented data'!$R387)</f>
        <v>1</v>
      </c>
      <c r="M433" s="328">
        <f>IF(ISERROR('commented data'!$S387),"",'commented data'!$S387)</f>
        <v>1</v>
      </c>
      <c r="N433" s="366">
        <f t="shared" si="110"/>
        <v>1</v>
      </c>
      <c r="O433" s="367" t="b">
        <f t="shared" si="111"/>
        <v>1</v>
      </c>
      <c r="P433" s="365">
        <f>IF(ISERROR('commented data'!$J387),"",'commented data'!$J387)</f>
        <v>118.32820129394531</v>
      </c>
      <c r="Q433" s="368">
        <f t="shared" si="107"/>
        <v>118.32820129394531</v>
      </c>
      <c r="R433" s="368" t="str">
        <f t="shared" si="112"/>
        <v/>
      </c>
      <c r="S433" s="369">
        <f t="shared" si="113"/>
        <v>118.32820129394531</v>
      </c>
      <c r="T433" s="365">
        <f>IF(ISERROR('commented data'!$M387),"",'commented data'!$M387)</f>
        <v>83456.1484375</v>
      </c>
      <c r="U433" s="370">
        <f t="shared" si="114"/>
        <v>83456.1484375</v>
      </c>
      <c r="V433" s="371">
        <f t="shared" si="115"/>
        <v>83456.1484375</v>
      </c>
      <c r="W433" s="383">
        <f t="shared" si="116"/>
        <v>72606.849140624996</v>
      </c>
      <c r="X433" s="365">
        <f>IF(ISERROR('commented data'!$T387),"",'commented data'!$T387)</f>
        <v>98.6888427734375</v>
      </c>
      <c r="Y433" s="384">
        <f t="shared" si="117"/>
        <v>98.6888427734375</v>
      </c>
      <c r="Z433" s="365">
        <f>IF(ISERROR('commented data'!$U387),"",'commented data'!$U387)</f>
        <v>1012.8380126953125</v>
      </c>
      <c r="AA433" s="385">
        <f t="shared" si="118"/>
        <v>1022.9663928222657</v>
      </c>
      <c r="AC433" s="427">
        <f t="shared" si="120"/>
        <v>6.4354427471037274</v>
      </c>
      <c r="AD433" s="428">
        <f t="shared" si="119"/>
        <v>0.41795605021059751</v>
      </c>
      <c r="AE433" s="429">
        <f t="shared" si="121"/>
        <v>9.2387439497894039</v>
      </c>
      <c r="AF433" s="430">
        <f t="shared" si="122"/>
        <v>0.95671854254449273</v>
      </c>
    </row>
    <row r="434" spans="1:32" s="5" customFormat="1" x14ac:dyDescent="0.2">
      <c r="A434" s="363">
        <f>'commented data'!$A388</f>
        <v>41197.041666666664</v>
      </c>
      <c r="B434" s="364">
        <f>IF(ISERROR('commented data'!$B388),"",'commented data'!$B388)</f>
        <v>898.05352783203125</v>
      </c>
      <c r="C434" s="364">
        <f>IF(ISERROR('commented data'!$C388),"",'commented data'!$C388)</f>
        <v>492.63760375976562</v>
      </c>
      <c r="D434" s="364">
        <f>IF(ISERROR('commented data'!$D388),"",'commented data'!$D388)</f>
        <v>6238.3330078125</v>
      </c>
      <c r="E434" s="364">
        <f>IF(ISERROR('commented data'!$E388),"",'commented data'!$E388)</f>
        <v>9.9725475311279297</v>
      </c>
      <c r="F434" s="357">
        <f t="shared" si="108"/>
        <v>119.68893760681152</v>
      </c>
      <c r="G434" s="362">
        <f t="shared" si="109"/>
        <v>53826.625430027852</v>
      </c>
      <c r="H434" s="359">
        <f>IF(ISERROR('commented data'!$N388),"",'commented data'!$N388)</f>
        <v>16.142158920151559</v>
      </c>
      <c r="I434" s="359">
        <f>IFERROR('commented data'!O388,"")</f>
        <v>16.75872734851372</v>
      </c>
      <c r="J434" s="358">
        <f>IF(ISERROR('commented data'!$P388),"",'commented data'!$P388)</f>
        <v>1</v>
      </c>
      <c r="K434" s="328">
        <f>IF(ISERROR('commented data'!$Q388),"",'commented data'!$Q388)</f>
        <v>1</v>
      </c>
      <c r="L434" s="328">
        <f>IF(ISERROR('commented data'!$R388),"",'commented data'!$R388)</f>
        <v>1</v>
      </c>
      <c r="M434" s="328">
        <f>IF(ISERROR('commented data'!$S388),"",'commented data'!$S388)</f>
        <v>1</v>
      </c>
      <c r="N434" s="366">
        <f t="shared" si="110"/>
        <v>1</v>
      </c>
      <c r="O434" s="367" t="b">
        <f t="shared" si="111"/>
        <v>1</v>
      </c>
      <c r="P434" s="365">
        <f>IF(ISERROR('commented data'!$J388),"",'commented data'!$J388)</f>
        <v>118.50389862060547</v>
      </c>
      <c r="Q434" s="368">
        <f t="shared" si="107"/>
        <v>118.50389862060547</v>
      </c>
      <c r="R434" s="368" t="str">
        <f t="shared" si="112"/>
        <v/>
      </c>
      <c r="S434" s="369">
        <f t="shared" si="113"/>
        <v>118.50389862060547</v>
      </c>
      <c r="T434" s="365">
        <f>IF(ISERROR('commented data'!$M388),"",'commented data'!$M388)</f>
        <v>83378.3984375</v>
      </c>
      <c r="U434" s="370">
        <f t="shared" si="114"/>
        <v>83378.3984375</v>
      </c>
      <c r="V434" s="371">
        <f t="shared" si="115"/>
        <v>83378.3984375</v>
      </c>
      <c r="W434" s="383">
        <f t="shared" si="116"/>
        <v>72539.206640624994</v>
      </c>
      <c r="X434" s="365">
        <f>IF(ISERROR('commented data'!$T388),"",'commented data'!$T388)</f>
        <v>98.486343383789063</v>
      </c>
      <c r="Y434" s="384">
        <f t="shared" si="117"/>
        <v>98.486343383789063</v>
      </c>
      <c r="Z434" s="365">
        <f>IF(ISERROR('commented data'!$U388),"",'commented data'!$U388)</f>
        <v>1012.8300170898437</v>
      </c>
      <c r="AA434" s="385">
        <f t="shared" si="118"/>
        <v>1022.9583172607422</v>
      </c>
      <c r="AC434" s="427">
        <f t="shared" si="120"/>
        <v>6.4424516126798173</v>
      </c>
      <c r="AD434" s="428">
        <f t="shared" si="119"/>
        <v>0.39910718538628592</v>
      </c>
      <c r="AE434" s="429">
        <f t="shared" si="121"/>
        <v>9.2575928146137141</v>
      </c>
      <c r="AF434" s="430">
        <f t="shared" si="122"/>
        <v>0.95867043758361692</v>
      </c>
    </row>
    <row r="435" spans="1:32" s="5" customFormat="1" x14ac:dyDescent="0.2">
      <c r="A435" s="363">
        <f>'commented data'!$A389</f>
        <v>41197.083333333336</v>
      </c>
      <c r="B435" s="364">
        <f>IF(ISERROR('commented data'!$B389),"",'commented data'!$B389)</f>
        <v>897.9268798828125</v>
      </c>
      <c r="C435" s="364">
        <f>IF(ISERROR('commented data'!$C389),"",'commented data'!$C389)</f>
        <v>493.62478637695312</v>
      </c>
      <c r="D435" s="364">
        <f>IF(ISERROR('commented data'!$D389),"",'commented data'!$D389)</f>
        <v>6241.4091796875</v>
      </c>
      <c r="E435" s="364">
        <f>IF(ISERROR('commented data'!$E389),"",'commented data'!$E389)</f>
        <v>9.9726943969726563</v>
      </c>
      <c r="F435" s="357">
        <f t="shared" si="108"/>
        <v>119.49340576171875</v>
      </c>
      <c r="G435" s="362">
        <f t="shared" si="109"/>
        <v>53876.646323909452</v>
      </c>
      <c r="H435" s="359">
        <f>IF(ISERROR('commented data'!$N389),"",'commented data'!$N389)</f>
        <v>15.524721852201036</v>
      </c>
      <c r="I435" s="359">
        <f>IFERROR('commented data'!O389,"")</f>
        <v>16.766991210937501</v>
      </c>
      <c r="J435" s="358">
        <f>IF(ISERROR('commented data'!$P389),"",'commented data'!$P389)</f>
        <v>1</v>
      </c>
      <c r="K435" s="328">
        <f>IF(ISERROR('commented data'!$Q389),"",'commented data'!$Q389)</f>
        <v>1</v>
      </c>
      <c r="L435" s="328">
        <f>IF(ISERROR('commented data'!$R389),"",'commented data'!$R389)</f>
        <v>1</v>
      </c>
      <c r="M435" s="328">
        <f>IF(ISERROR('commented data'!$S389),"",'commented data'!$S389)</f>
        <v>1</v>
      </c>
      <c r="N435" s="366">
        <f t="shared" si="110"/>
        <v>1</v>
      </c>
      <c r="O435" s="367" t="b">
        <f t="shared" si="111"/>
        <v>1</v>
      </c>
      <c r="P435" s="365">
        <f>IF(ISERROR('commented data'!$J389),"",'commented data'!$J389)</f>
        <v>118.310302734375</v>
      </c>
      <c r="Q435" s="368">
        <f t="shared" si="107"/>
        <v>118.310302734375</v>
      </c>
      <c r="R435" s="368" t="str">
        <f t="shared" si="112"/>
        <v/>
      </c>
      <c r="S435" s="369">
        <f t="shared" si="113"/>
        <v>118.310302734375</v>
      </c>
      <c r="T435" s="365">
        <f>IF(ISERROR('commented data'!$M389),"",'commented data'!$M389)</f>
        <v>83475.59375</v>
      </c>
      <c r="U435" s="370">
        <f t="shared" si="114"/>
        <v>83475.59375</v>
      </c>
      <c r="V435" s="371">
        <f t="shared" si="115"/>
        <v>83475.59375</v>
      </c>
      <c r="W435" s="383">
        <f t="shared" si="116"/>
        <v>72623.766562499994</v>
      </c>
      <c r="X435" s="365">
        <f>IF(ISERROR('commented data'!$T389),"",'commented data'!$T389)</f>
        <v>98.570068359375</v>
      </c>
      <c r="Y435" s="384">
        <f t="shared" si="117"/>
        <v>98.570068359375</v>
      </c>
      <c r="Z435" s="365">
        <f>IF(ISERROR('commented data'!$U389),"",'commented data'!$U389)</f>
        <v>1012.8189697265625</v>
      </c>
      <c r="AA435" s="385">
        <f t="shared" si="118"/>
        <v>1022.9471594238281</v>
      </c>
      <c r="AC435" s="427">
        <f t="shared" si="120"/>
        <v>6.4379039602635251</v>
      </c>
      <c r="AD435" s="428">
        <f t="shared" si="119"/>
        <v>0.41468723379097344</v>
      </c>
      <c r="AE435" s="429">
        <f t="shared" si="121"/>
        <v>9.2420127662090277</v>
      </c>
      <c r="AF435" s="430">
        <f t="shared" si="122"/>
        <v>0.95705704497489075</v>
      </c>
    </row>
    <row r="436" spans="1:32" s="5" customFormat="1" x14ac:dyDescent="0.2">
      <c r="A436" s="363">
        <f>'commented data'!$A390</f>
        <v>41197.125</v>
      </c>
      <c r="B436" s="364">
        <f>IF(ISERROR('commented data'!$B390),"",'commented data'!$B390)</f>
        <v>897.9871826171875</v>
      </c>
      <c r="C436" s="364">
        <f>IF(ISERROR('commented data'!$C390),"",'commented data'!$C390)</f>
        <v>493.714111328125</v>
      </c>
      <c r="D436" s="364">
        <f>IF(ISERROR('commented data'!$D390),"",'commented data'!$D390)</f>
        <v>6240.63818359375</v>
      </c>
      <c r="E436" s="364">
        <f>IF(ISERROR('commented data'!$E390),"",'commented data'!$E390)</f>
        <v>9.9815607070922852</v>
      </c>
      <c r="F436" s="357">
        <f t="shared" si="108"/>
        <v>119.56854393005371</v>
      </c>
      <c r="G436" s="362">
        <f t="shared" si="109"/>
        <v>53835.46934729816</v>
      </c>
      <c r="H436" s="359">
        <f>IF(ISERROR('commented data'!$N390),"",'commented data'!$N390)</f>
        <v>16.084202687535434</v>
      </c>
      <c r="I436" s="359">
        <f>IFERROR('commented data'!O390,"")</f>
        <v>16.764919998434777</v>
      </c>
      <c r="J436" s="358">
        <f>IF(ISERROR('commented data'!$P390),"",'commented data'!$P390)</f>
        <v>1</v>
      </c>
      <c r="K436" s="328">
        <f>IF(ISERROR('commented data'!$Q390),"",'commented data'!$Q390)</f>
        <v>1</v>
      </c>
      <c r="L436" s="328">
        <f>IF(ISERROR('commented data'!$R390),"",'commented data'!$R390)</f>
        <v>1</v>
      </c>
      <c r="M436" s="328">
        <f>IF(ISERROR('commented data'!$S390),"",'commented data'!$S390)</f>
        <v>1</v>
      </c>
      <c r="N436" s="366">
        <f t="shared" si="110"/>
        <v>1</v>
      </c>
      <c r="O436" s="367" t="b">
        <f t="shared" si="111"/>
        <v>1</v>
      </c>
      <c r="P436" s="365">
        <f>IF(ISERROR('commented data'!$J390),"",'commented data'!$J390)</f>
        <v>118.38469696044922</v>
      </c>
      <c r="Q436" s="368">
        <f t="shared" si="107"/>
        <v>118.38469696044922</v>
      </c>
      <c r="R436" s="368" t="str">
        <f t="shared" si="112"/>
        <v/>
      </c>
      <c r="S436" s="369">
        <f t="shared" si="113"/>
        <v>118.38469696044922</v>
      </c>
      <c r="T436" s="365">
        <f>IF(ISERROR('commented data'!$M390),"",'commented data'!$M390)</f>
        <v>83458.96875</v>
      </c>
      <c r="U436" s="370">
        <f t="shared" si="114"/>
        <v>83458.96875</v>
      </c>
      <c r="V436" s="371">
        <f t="shared" si="115"/>
        <v>83458.96875</v>
      </c>
      <c r="W436" s="383">
        <f t="shared" si="116"/>
        <v>72609.302812499998</v>
      </c>
      <c r="X436" s="365">
        <f>IF(ISERROR('commented data'!$T390),"",'commented data'!$T390)</f>
        <v>98.779579162597656</v>
      </c>
      <c r="Y436" s="384">
        <f t="shared" si="117"/>
        <v>98.779579162597656</v>
      </c>
      <c r="Z436" s="365">
        <f>IF(ISERROR('commented data'!$U390),"",'commented data'!$U390)</f>
        <v>1012.8170166015625</v>
      </c>
      <c r="AA436" s="385">
        <f t="shared" si="118"/>
        <v>1022.9451867675781</v>
      </c>
      <c r="AC436" s="427">
        <f t="shared" si="120"/>
        <v>6.4370286816474795</v>
      </c>
      <c r="AD436" s="428">
        <f t="shared" si="119"/>
        <v>0.40020813009499689</v>
      </c>
      <c r="AE436" s="429">
        <f t="shared" si="121"/>
        <v>9.2564918699050036</v>
      </c>
      <c r="AF436" s="430">
        <f t="shared" si="122"/>
        <v>0.95855642920511175</v>
      </c>
    </row>
    <row r="437" spans="1:32" s="5" customFormat="1" x14ac:dyDescent="0.2">
      <c r="A437" s="363">
        <f>'commented data'!$A391</f>
        <v>41197.166666666664</v>
      </c>
      <c r="B437" s="364">
        <f>IF(ISERROR('commented data'!$B391),"",'commented data'!$B391)</f>
        <v>898.04327392578125</v>
      </c>
      <c r="C437" s="364">
        <f>IF(ISERROR('commented data'!$C391),"",'commented data'!$C391)</f>
        <v>493.11581420898437</v>
      </c>
      <c r="D437" s="364">
        <f>IF(ISERROR('commented data'!$D391),"",'commented data'!$D391)</f>
        <v>6225.2919921875</v>
      </c>
      <c r="E437" s="364">
        <f>IF(ISERROR('commented data'!$E391),"",'commented data'!$E391)</f>
        <v>9.9774026870727539</v>
      </c>
      <c r="F437" s="357">
        <f t="shared" si="108"/>
        <v>118.50764015197754</v>
      </c>
      <c r="G437" s="362">
        <f t="shared" si="109"/>
        <v>53743.311305261654</v>
      </c>
      <c r="H437" s="359">
        <f>IF(ISERROR('commented data'!$N391),"",'commented data'!$N391)</f>
        <v>16.072175371361446</v>
      </c>
      <c r="I437" s="359">
        <f>IFERROR('commented data'!O391,"")</f>
        <v>16.723693818733668</v>
      </c>
      <c r="J437" s="358">
        <f>IF(ISERROR('commented data'!$P391),"",'commented data'!$P391)</f>
        <v>1</v>
      </c>
      <c r="K437" s="328">
        <f>IF(ISERROR('commented data'!$Q391),"",'commented data'!$Q391)</f>
        <v>1</v>
      </c>
      <c r="L437" s="328">
        <f>IF(ISERROR('commented data'!$R391),"",'commented data'!$R391)</f>
        <v>1</v>
      </c>
      <c r="M437" s="328">
        <f>IF(ISERROR('commented data'!$S391),"",'commented data'!$S391)</f>
        <v>1</v>
      </c>
      <c r="N437" s="366">
        <f t="shared" si="110"/>
        <v>1</v>
      </c>
      <c r="O437" s="367" t="b">
        <f t="shared" si="111"/>
        <v>1</v>
      </c>
      <c r="P437" s="365">
        <f>IF(ISERROR('commented data'!$J391),"",'commented data'!$J391)</f>
        <v>117.33429718017578</v>
      </c>
      <c r="Q437" s="368">
        <f t="shared" si="107"/>
        <v>117.33429718017578</v>
      </c>
      <c r="R437" s="368" t="str">
        <f t="shared" si="112"/>
        <v/>
      </c>
      <c r="S437" s="369">
        <f t="shared" si="113"/>
        <v>117.33429718017578</v>
      </c>
      <c r="T437" s="365">
        <f>IF(ISERROR('commented data'!$M391),"",'commented data'!$M391)</f>
        <v>83353.5078125</v>
      </c>
      <c r="U437" s="370">
        <f t="shared" si="114"/>
        <v>83353.5078125</v>
      </c>
      <c r="V437" s="371">
        <f t="shared" si="115"/>
        <v>83353.5078125</v>
      </c>
      <c r="W437" s="383">
        <f t="shared" si="116"/>
        <v>72517.551796875006</v>
      </c>
      <c r="X437" s="365">
        <f>IF(ISERROR('commented data'!$T391),"",'commented data'!$T391)</f>
        <v>98.948410034179688</v>
      </c>
      <c r="Y437" s="384">
        <f t="shared" si="117"/>
        <v>98.948410034179688</v>
      </c>
      <c r="Z437" s="365">
        <f>IF(ISERROR('commented data'!$U391),"",'commented data'!$U391)</f>
        <v>1012.822021484375</v>
      </c>
      <c r="AA437" s="385">
        <f t="shared" si="118"/>
        <v>1022.9502416992187</v>
      </c>
      <c r="AC437" s="427">
        <f t="shared" si="120"/>
        <v>6.3689929967396548</v>
      </c>
      <c r="AD437" s="428">
        <f t="shared" si="119"/>
        <v>0.3962744836699818</v>
      </c>
      <c r="AE437" s="429">
        <f t="shared" si="121"/>
        <v>9.2604255163300184</v>
      </c>
      <c r="AF437" s="430">
        <f t="shared" si="122"/>
        <v>0.9589637781364253</v>
      </c>
    </row>
    <row r="438" spans="1:32" s="5" customFormat="1" x14ac:dyDescent="0.2">
      <c r="A438" s="363">
        <f>'commented data'!$A392</f>
        <v>41197.208333333336</v>
      </c>
      <c r="B438" s="364">
        <f>IF(ISERROR('commented data'!$B392),"",'commented data'!$B392)</f>
        <v>897.98602294921875</v>
      </c>
      <c r="C438" s="364">
        <f>IF(ISERROR('commented data'!$C392),"",'commented data'!$C392)</f>
        <v>493.16281127929687</v>
      </c>
      <c r="D438" s="364">
        <f>IF(ISERROR('commented data'!$D392),"",'commented data'!$D392)</f>
        <v>6219.69580078125</v>
      </c>
      <c r="E438" s="364">
        <f>IF(ISERROR('commented data'!$E392),"",'commented data'!$E392)</f>
        <v>9.9732866287231445</v>
      </c>
      <c r="F438" s="357">
        <f t="shared" si="108"/>
        <v>118.69297737121582</v>
      </c>
      <c r="G438" s="362">
        <f t="shared" si="109"/>
        <v>53706.684229191444</v>
      </c>
      <c r="H438" s="359">
        <f>IF(ISERROR('commented data'!$N392),"",'commented data'!$N392)</f>
        <v>16.445614706913403</v>
      </c>
      <c r="I438" s="359">
        <f>IFERROR('commented data'!O392,"")</f>
        <v>16.708660147743359</v>
      </c>
      <c r="J438" s="358">
        <f>IF(ISERROR('commented data'!$P392),"",'commented data'!$P392)</f>
        <v>1</v>
      </c>
      <c r="K438" s="328">
        <f>IF(ISERROR('commented data'!$Q392),"",'commented data'!$Q392)</f>
        <v>1</v>
      </c>
      <c r="L438" s="328">
        <f>IF(ISERROR('commented data'!$R392),"",'commented data'!$R392)</f>
        <v>1</v>
      </c>
      <c r="M438" s="328">
        <f>IF(ISERROR('commented data'!$S392),"",'commented data'!$S392)</f>
        <v>1</v>
      </c>
      <c r="N438" s="366">
        <f t="shared" si="110"/>
        <v>1</v>
      </c>
      <c r="O438" s="367" t="b">
        <f t="shared" si="111"/>
        <v>1</v>
      </c>
      <c r="P438" s="365">
        <f>IF(ISERROR('commented data'!$J392),"",'commented data'!$J392)</f>
        <v>117.51779937744141</v>
      </c>
      <c r="Q438" s="368">
        <f t="shared" si="107"/>
        <v>117.51779937744141</v>
      </c>
      <c r="R438" s="368" t="str">
        <f t="shared" si="112"/>
        <v/>
      </c>
      <c r="S438" s="369">
        <f t="shared" si="113"/>
        <v>117.51779937744141</v>
      </c>
      <c r="T438" s="365">
        <f>IF(ISERROR('commented data'!$M392),"",'commented data'!$M392)</f>
        <v>83283.7890625</v>
      </c>
      <c r="U438" s="370">
        <f t="shared" si="114"/>
        <v>83283.7890625</v>
      </c>
      <c r="V438" s="371">
        <f t="shared" si="115"/>
        <v>83283.7890625</v>
      </c>
      <c r="W438" s="383">
        <f t="shared" si="116"/>
        <v>72456.896484375</v>
      </c>
      <c r="X438" s="365">
        <f>IF(ISERROR('commented data'!$T392),"",'commented data'!$T392)</f>
        <v>98.889610290527344</v>
      </c>
      <c r="Y438" s="384">
        <f t="shared" si="117"/>
        <v>98.889610290527344</v>
      </c>
      <c r="Z438" s="365">
        <f>IF(ISERROR('commented data'!$U392),"",'commented data'!$U392)</f>
        <v>1012.8189697265625</v>
      </c>
      <c r="AA438" s="385">
        <f t="shared" si="118"/>
        <v>1022.9471594238281</v>
      </c>
      <c r="AC438" s="427">
        <f t="shared" si="120"/>
        <v>6.3746062558984526</v>
      </c>
      <c r="AD438" s="428">
        <f t="shared" si="119"/>
        <v>0.38761739038059168</v>
      </c>
      <c r="AE438" s="429">
        <f t="shared" si="121"/>
        <v>9.2690826096194083</v>
      </c>
      <c r="AF438" s="430">
        <f t="shared" si="122"/>
        <v>0.9598602638188416</v>
      </c>
    </row>
    <row r="439" spans="1:32" s="5" customFormat="1" x14ac:dyDescent="0.2">
      <c r="A439" s="363">
        <f>'commented data'!$A393</f>
        <v>41197.25</v>
      </c>
      <c r="B439" s="364">
        <f>IF(ISERROR('commented data'!$B393),"",'commented data'!$B393)</f>
        <v>897.982421875</v>
      </c>
      <c r="C439" s="364">
        <f>IF(ISERROR('commented data'!$C393),"",'commented data'!$C393)</f>
        <v>492.59280395507812</v>
      </c>
      <c r="D439" s="364">
        <f>IF(ISERROR('commented data'!$D393),"",'commented data'!$D393)</f>
        <v>6216.201171875</v>
      </c>
      <c r="E439" s="364">
        <f>IF(ISERROR('commented data'!$E393),"",'commented data'!$E393)</f>
        <v>9.9706630706787109</v>
      </c>
      <c r="F439" s="357">
        <f t="shared" si="108"/>
        <v>119.0958328821752</v>
      </c>
      <c r="G439" s="362">
        <f t="shared" si="109"/>
        <v>53646.702711940939</v>
      </c>
      <c r="H439" s="359">
        <f>IF(ISERROR('commented data'!$N393),"",'commented data'!$N393)</f>
        <v>17.366091818590068</v>
      </c>
      <c r="I439" s="359">
        <f>IFERROR('commented data'!O393,"")</f>
        <v>16.699272137685107</v>
      </c>
      <c r="J439" s="358">
        <f>IF(ISERROR('commented data'!$P393),"",'commented data'!$P393)</f>
        <v>1</v>
      </c>
      <c r="K439" s="328">
        <f>IF(ISERROR('commented data'!$Q393),"",'commented data'!$Q393)</f>
        <v>1</v>
      </c>
      <c r="L439" s="328">
        <f>IF(ISERROR('commented data'!$R393),"",'commented data'!$R393)</f>
        <v>0.72277778387069702</v>
      </c>
      <c r="M439" s="328">
        <f>IF(ISERROR('commented data'!$S393),"",'commented data'!$S393)</f>
        <v>1</v>
      </c>
      <c r="N439" s="366">
        <f t="shared" si="110"/>
        <v>1</v>
      </c>
      <c r="O439" s="367" t="b">
        <f t="shared" si="111"/>
        <v>1</v>
      </c>
      <c r="P439" s="365">
        <f>IF(ISERROR('commented data'!$J393),"",'commented data'!$J393)</f>
        <v>117.91666621997544</v>
      </c>
      <c r="Q439" s="368">
        <f t="shared" si="107"/>
        <v>117.91666621997544</v>
      </c>
      <c r="R439" s="368" t="str">
        <f t="shared" si="112"/>
        <v/>
      </c>
      <c r="S439" s="369">
        <f t="shared" si="113"/>
        <v>117.91666621997544</v>
      </c>
      <c r="T439" s="365">
        <f>IF(ISERROR('commented data'!$M393),"",'commented data'!$M393)</f>
        <v>83209.09375</v>
      </c>
      <c r="U439" s="370">
        <f t="shared" si="114"/>
        <v>83209.09375</v>
      </c>
      <c r="V439" s="371">
        <f t="shared" si="115"/>
        <v>83209.09375</v>
      </c>
      <c r="W439" s="383">
        <f t="shared" si="116"/>
        <v>72391.911562499998</v>
      </c>
      <c r="X439" s="365">
        <f>IF(ISERROR('commented data'!$T393),"",'commented data'!$T393)</f>
        <v>98.971916198730469</v>
      </c>
      <c r="Y439" s="384">
        <f t="shared" si="117"/>
        <v>98.971916198730469</v>
      </c>
      <c r="Z439" s="365">
        <f>IF(ISERROR('commented data'!$U393),"",'commented data'!$U393)</f>
        <v>1012.8200073242187</v>
      </c>
      <c r="AA439" s="385">
        <f t="shared" si="118"/>
        <v>1022.9482073974609</v>
      </c>
      <c r="AC439" s="427">
        <f t="shared" si="120"/>
        <v>6.3890987408610531</v>
      </c>
      <c r="AD439" s="428">
        <f t="shared" si="119"/>
        <v>0.36790653922615135</v>
      </c>
      <c r="AE439" s="429">
        <f t="shared" si="121"/>
        <v>9.2887934607738494</v>
      </c>
      <c r="AF439" s="430">
        <f t="shared" si="122"/>
        <v>0.96190142189089944</v>
      </c>
    </row>
    <row r="440" spans="1:32" s="5" customFormat="1" x14ac:dyDescent="0.2">
      <c r="A440" s="363">
        <f>'commented data'!$A394</f>
        <v>41197.291666666664</v>
      </c>
      <c r="B440" s="364">
        <f>IF(ISERROR('commented data'!$B394),"",'commented data'!$B394)</f>
        <v>898.01171875</v>
      </c>
      <c r="C440" s="364">
        <f>IF(ISERROR('commented data'!$C394),"",'commented data'!$C394)</f>
        <v>492.11209106445312</v>
      </c>
      <c r="D440" s="364">
        <f>IF(ISERROR('commented data'!$D394),"",'commented data'!$D394)</f>
        <v>6218.2080078125</v>
      </c>
      <c r="E440" s="364">
        <f>IF(ISERROR('commented data'!$E394),"",'commented data'!$E394)</f>
        <v>9.9737548828125</v>
      </c>
      <c r="F440" s="357">
        <f t="shared" si="108"/>
        <v>119.34230491638183</v>
      </c>
      <c r="G440" s="362">
        <f t="shared" si="109"/>
        <v>53657.085435636436</v>
      </c>
      <c r="H440" s="359">
        <f>IF(ISERROR('commented data'!$N394),"",'commented data'!$N394)</f>
        <v>17.238621051598457</v>
      </c>
      <c r="I440" s="359">
        <f>IFERROR('commented data'!O394,"")</f>
        <v>16.704663324123473</v>
      </c>
      <c r="J440" s="358">
        <f>IF(ISERROR('commented data'!$P394),"",'commented data'!$P394)</f>
        <v>1</v>
      </c>
      <c r="K440" s="328">
        <f>IF(ISERROR('commented data'!$Q394),"",'commented data'!$Q394)</f>
        <v>1</v>
      </c>
      <c r="L440" s="328">
        <f>IF(ISERROR('commented data'!$R394),"",'commented data'!$R394)</f>
        <v>1</v>
      </c>
      <c r="M440" s="328">
        <f>IF(ISERROR('commented data'!$S394),"",'commented data'!$S394)</f>
        <v>1</v>
      </c>
      <c r="N440" s="366">
        <f t="shared" si="110"/>
        <v>1</v>
      </c>
      <c r="O440" s="367" t="b">
        <f t="shared" si="111"/>
        <v>1</v>
      </c>
      <c r="P440" s="365">
        <f>IF(ISERROR('commented data'!$J394),"",'commented data'!$J394)</f>
        <v>118.16069793701172</v>
      </c>
      <c r="Q440" s="368">
        <f t="shared" si="107"/>
        <v>118.16069793701172</v>
      </c>
      <c r="R440" s="368" t="str">
        <f t="shared" si="112"/>
        <v/>
      </c>
      <c r="S440" s="369">
        <f t="shared" si="113"/>
        <v>118.16069793701172</v>
      </c>
      <c r="T440" s="365">
        <f>IF(ISERROR('commented data'!$M394),"",'commented data'!$M394)</f>
        <v>83217.34375</v>
      </c>
      <c r="U440" s="370">
        <f t="shared" si="114"/>
        <v>83217.34375</v>
      </c>
      <c r="V440" s="371">
        <f t="shared" si="115"/>
        <v>83217.34375</v>
      </c>
      <c r="W440" s="383">
        <f t="shared" si="116"/>
        <v>72399.089062500003</v>
      </c>
      <c r="X440" s="365">
        <f>IF(ISERROR('commented data'!$T394),"",'commented data'!$T394)</f>
        <v>98.937896728515625</v>
      </c>
      <c r="Y440" s="384">
        <f t="shared" si="117"/>
        <v>98.937896728515625</v>
      </c>
      <c r="Z440" s="365">
        <f>IF(ISERROR('commented data'!$U394),"",'commented data'!$U394)</f>
        <v>1012.822998046875</v>
      </c>
      <c r="AA440" s="385">
        <f t="shared" si="118"/>
        <v>1022.9512280273437</v>
      </c>
      <c r="AC440" s="427">
        <f t="shared" si="120"/>
        <v>6.4035602509840741</v>
      </c>
      <c r="AD440" s="428">
        <f t="shared" si="119"/>
        <v>0.37146592130640876</v>
      </c>
      <c r="AE440" s="429">
        <f t="shared" si="121"/>
        <v>9.2852340786935912</v>
      </c>
      <c r="AF440" s="430">
        <f t="shared" si="122"/>
        <v>0.96153282992053091</v>
      </c>
    </row>
    <row r="441" spans="1:32" s="5" customFormat="1" x14ac:dyDescent="0.2">
      <c r="A441" s="363">
        <f>'commented data'!$A395</f>
        <v>41197.333333333336</v>
      </c>
      <c r="B441" s="364">
        <f>IF(ISERROR('commented data'!$B395),"",'commented data'!$B395)</f>
        <v>897.93951416015625</v>
      </c>
      <c r="C441" s="364">
        <f>IF(ISERROR('commented data'!$C395),"",'commented data'!$C395)</f>
        <v>490.26699829101562</v>
      </c>
      <c r="D441" s="364">
        <f>IF(ISERROR('commented data'!$D395),"",'commented data'!$D395)</f>
        <v>6198.6982421875</v>
      </c>
      <c r="E441" s="364">
        <f>IF(ISERROR('commented data'!$E395),"",'commented data'!$E395)</f>
        <v>9.9727573394775391</v>
      </c>
      <c r="F441" s="357">
        <f t="shared" si="108"/>
        <v>119.18040069580078</v>
      </c>
      <c r="G441" s="362">
        <f t="shared" si="109"/>
        <v>53520.218548593293</v>
      </c>
      <c r="H441" s="359">
        <f>IF(ISERROR('commented data'!$N395),"",'commented data'!$N395)</f>
        <v>17.508065782105405</v>
      </c>
      <c r="I441" s="359">
        <f>IFERROR('commented data'!O395,"")</f>
        <v>16.652252072217987</v>
      </c>
      <c r="J441" s="358">
        <f>IF(ISERROR('commented data'!$P395),"",'commented data'!$P395)</f>
        <v>1</v>
      </c>
      <c r="K441" s="328">
        <f>IF(ISERROR('commented data'!$Q395),"",'commented data'!$Q395)</f>
        <v>1</v>
      </c>
      <c r="L441" s="328">
        <f>IF(ISERROR('commented data'!$R395),"",'commented data'!$R395)</f>
        <v>1</v>
      </c>
      <c r="M441" s="328">
        <f>IF(ISERROR('commented data'!$S395),"",'commented data'!$S395)</f>
        <v>1</v>
      </c>
      <c r="N441" s="366">
        <f t="shared" si="110"/>
        <v>1</v>
      </c>
      <c r="O441" s="367" t="b">
        <f t="shared" si="111"/>
        <v>1</v>
      </c>
      <c r="P441" s="365">
        <f>IF(ISERROR('commented data'!$J395),"",'commented data'!$J395)</f>
        <v>118.00039672851562</v>
      </c>
      <c r="Q441" s="368">
        <f t="shared" ref="Q441:Q504" si="123">IF($O441,IF(AND($K441=1,$L441&gt;(2/3)),IF($J441=1,$P441,""),""),"")</f>
        <v>118.00039672851562</v>
      </c>
      <c r="R441" s="368" t="str">
        <f t="shared" si="112"/>
        <v/>
      </c>
      <c r="S441" s="369">
        <f t="shared" si="113"/>
        <v>118.00039672851562</v>
      </c>
      <c r="T441" s="365">
        <f>IF(ISERROR('commented data'!$M395),"",'commented data'!$M395)</f>
        <v>82997.328125</v>
      </c>
      <c r="U441" s="370">
        <f t="shared" si="114"/>
        <v>82997.328125</v>
      </c>
      <c r="V441" s="371">
        <f t="shared" si="115"/>
        <v>82997.328125</v>
      </c>
      <c r="W441" s="383">
        <f t="shared" si="116"/>
        <v>72207.675468749992</v>
      </c>
      <c r="X441" s="365">
        <f>IF(ISERROR('commented data'!$T395),"",'commented data'!$T395)</f>
        <v>98.904266357421875</v>
      </c>
      <c r="Y441" s="384">
        <f t="shared" si="117"/>
        <v>98.904266357421875</v>
      </c>
      <c r="Z441" s="365">
        <f>IF(ISERROR('commented data'!$U395),"",'commented data'!$U395)</f>
        <v>1012.8259887695312</v>
      </c>
      <c r="AA441" s="385">
        <f t="shared" si="118"/>
        <v>1022.9542486572266</v>
      </c>
      <c r="AC441" s="427">
        <f t="shared" si="120"/>
        <v>6.3785610919481783</v>
      </c>
      <c r="AD441" s="428">
        <f t="shared" si="119"/>
        <v>0.36432128890374404</v>
      </c>
      <c r="AE441" s="429">
        <f t="shared" si="121"/>
        <v>9.2923787110962568</v>
      </c>
      <c r="AF441" s="430">
        <f t="shared" si="122"/>
        <v>0.96227269264823967</v>
      </c>
    </row>
    <row r="442" spans="1:32" s="5" customFormat="1" x14ac:dyDescent="0.2">
      <c r="A442" s="363">
        <f>'commented data'!$A396</f>
        <v>41197.375</v>
      </c>
      <c r="B442" s="364">
        <f>IF(ISERROR('commented data'!$B396),"",'commented data'!$B396)</f>
        <v>898.1090087890625</v>
      </c>
      <c r="C442" s="364">
        <f>IF(ISERROR('commented data'!$C396),"",'commented data'!$C396)</f>
        <v>488.52578735351562</v>
      </c>
      <c r="D442" s="364">
        <f>IF(ISERROR('commented data'!$D396),"",'commented data'!$D396)</f>
        <v>6207.89013671875</v>
      </c>
      <c r="E442" s="364">
        <f>IF(ISERROR('commented data'!$E396),"",'commented data'!$E396)</f>
        <v>9.973637580871582</v>
      </c>
      <c r="F442" s="357">
        <f t="shared" ref="F442:F505" si="124">IF(ISERROR(S442*$F$53),"",S442*$F$53)</f>
        <v>118.95204261779786</v>
      </c>
      <c r="G442" s="362">
        <f t="shared" ref="G442:G505" si="125">IF(ISERROR(W442*273.15/(273.15+Y442)*AA442/1013.25),"",W442*273.15/(273.15+Y442)*AA442/1013.25)</f>
        <v>53379.804265884784</v>
      </c>
      <c r="H442" s="359">
        <f>IF(ISERROR('commented data'!$N396),"",'commented data'!$N396)</f>
        <v>17.537284860528597</v>
      </c>
      <c r="I442" s="359">
        <f>IFERROR('commented data'!O396,"")</f>
        <v>16.67694528017476</v>
      </c>
      <c r="J442" s="358">
        <f>IF(ISERROR('commented data'!$P396),"",'commented data'!$P396)</f>
        <v>1</v>
      </c>
      <c r="K442" s="328">
        <f>IF(ISERROR('commented data'!$Q396),"",'commented data'!$Q396)</f>
        <v>1</v>
      </c>
      <c r="L442" s="328">
        <f>IF(ISERROR('commented data'!$R396),"",'commented data'!$R396)</f>
        <v>1</v>
      </c>
      <c r="M442" s="328">
        <f>IF(ISERROR('commented data'!$S396),"",'commented data'!$S396)</f>
        <v>1</v>
      </c>
      <c r="N442" s="366">
        <f t="shared" ref="N442:N505" si="126">IF(ISERROR(F442*G442/1000/1000/H442),"",IF(F442*G442/1000/1000/H442&lt;$J$47,1,0))</f>
        <v>1</v>
      </c>
      <c r="O442" s="367" t="b">
        <f t="shared" ref="O442:O505" si="127">AND(P442&gt;=0,T442&gt;=0)</f>
        <v>1</v>
      </c>
      <c r="P442" s="365">
        <f>IF(ISERROR('commented data'!$J396),"",'commented data'!$J396)</f>
        <v>117.77429962158203</v>
      </c>
      <c r="Q442" s="368">
        <f t="shared" si="123"/>
        <v>117.77429962158203</v>
      </c>
      <c r="R442" s="368" t="str">
        <f t="shared" ref="R442:R505" si="128">IF(K442&lt;1,1,IF(L442&lt;0.666,2,""))</f>
        <v/>
      </c>
      <c r="S442" s="369">
        <f t="shared" ref="S442:S505" si="129">IF(R442=1,IF(J442=1,$Q$53,P442),P442)</f>
        <v>117.77429962158203</v>
      </c>
      <c r="T442" s="365">
        <f>IF(ISERROR('commented data'!$M396),"",'commented data'!$M396)</f>
        <v>82829.9765625</v>
      </c>
      <c r="U442" s="370">
        <f t="shared" ref="U442:U505" si="130">IF(J442=1,IF(T442,IF(M442=1,T442,""),""),"")</f>
        <v>82829.9765625</v>
      </c>
      <c r="V442" s="371">
        <f t="shared" ref="V442:V505" si="131">IF(U442="",IF(J442=1,$U$53,T442),T442)</f>
        <v>82829.9765625</v>
      </c>
      <c r="W442" s="383">
        <f t="shared" ref="W442:W505" si="132">V442*$W$53</f>
        <v>72062.079609374996</v>
      </c>
      <c r="X442" s="365">
        <f>IF(ISERROR('commented data'!$T396),"",'commented data'!$T396)</f>
        <v>99.134101867675781</v>
      </c>
      <c r="Y442" s="384">
        <f t="shared" ref="Y442:Y505" si="133">X442*$Y$53</f>
        <v>99.134101867675781</v>
      </c>
      <c r="Z442" s="365">
        <f>IF(ISERROR('commented data'!$U396),"",'commented data'!$U396)</f>
        <v>1012.8350219726562</v>
      </c>
      <c r="AA442" s="385">
        <f t="shared" ref="AA442:AA505" si="134">Z442*$AA$53</f>
        <v>1022.9633721923828</v>
      </c>
      <c r="AC442" s="427">
        <f t="shared" si="120"/>
        <v>6.3496367519652344</v>
      </c>
      <c r="AD442" s="428">
        <f t="shared" ref="AD442:AD505" si="135">IFERROR(IF(AC442/H442&gt;0,AC442/H442,""),"")</f>
        <v>0.36206498340324317</v>
      </c>
      <c r="AE442" s="429">
        <f t="shared" si="121"/>
        <v>9.2946350165967573</v>
      </c>
      <c r="AF442" s="430">
        <f t="shared" si="122"/>
        <v>0.96250634446516481</v>
      </c>
    </row>
    <row r="443" spans="1:32" s="5" customFormat="1" x14ac:dyDescent="0.2">
      <c r="A443" s="363">
        <f>'commented data'!$A397</f>
        <v>41197.416666666664</v>
      </c>
      <c r="B443" s="364">
        <f>IF(ISERROR('commented data'!$B397),"",'commented data'!$B397)</f>
        <v>897.97119140625</v>
      </c>
      <c r="C443" s="364">
        <f>IF(ISERROR('commented data'!$C397),"",'commented data'!$C397)</f>
        <v>488.37469482421875</v>
      </c>
      <c r="D443" s="364">
        <f>IF(ISERROR('commented data'!$D397),"",'commented data'!$D397)</f>
        <v>6196.9169921875</v>
      </c>
      <c r="E443" s="364">
        <f>IF(ISERROR('commented data'!$E397),"",'commented data'!$E397)</f>
        <v>9.9640369415283203</v>
      </c>
      <c r="F443" s="357">
        <f t="shared" si="124"/>
        <v>118.09142509460449</v>
      </c>
      <c r="G443" s="362">
        <f t="shared" si="125"/>
        <v>53434.774077693175</v>
      </c>
      <c r="H443" s="359">
        <f>IF(ISERROR('commented data'!$N397),"",'commented data'!$N397)</f>
        <v>16.170683119555978</v>
      </c>
      <c r="I443" s="359">
        <f>IFERROR('commented data'!O397,"")</f>
        <v>16.647466902357362</v>
      </c>
      <c r="J443" s="358">
        <f>IF(ISERROR('commented data'!$P397),"",'commented data'!$P397)</f>
        <v>1</v>
      </c>
      <c r="K443" s="328">
        <f>IF(ISERROR('commented data'!$Q397),"",'commented data'!$Q397)</f>
        <v>1</v>
      </c>
      <c r="L443" s="328">
        <f>IF(ISERROR('commented data'!$R397),"",'commented data'!$R397)</f>
        <v>1</v>
      </c>
      <c r="M443" s="328">
        <f>IF(ISERROR('commented data'!$S397),"",'commented data'!$S397)</f>
        <v>1</v>
      </c>
      <c r="N443" s="366">
        <f t="shared" si="126"/>
        <v>1</v>
      </c>
      <c r="O443" s="367" t="b">
        <f t="shared" si="127"/>
        <v>1</v>
      </c>
      <c r="P443" s="365">
        <f>IF(ISERROR('commented data'!$J397),"",'commented data'!$J397)</f>
        <v>116.92220306396484</v>
      </c>
      <c r="Q443" s="368">
        <f t="shared" si="123"/>
        <v>116.92220306396484</v>
      </c>
      <c r="R443" s="368" t="str">
        <f t="shared" si="128"/>
        <v/>
      </c>
      <c r="S443" s="369">
        <f t="shared" si="129"/>
        <v>116.92220306396484</v>
      </c>
      <c r="T443" s="365">
        <f>IF(ISERROR('commented data'!$M397),"",'commented data'!$M397)</f>
        <v>82883.09375</v>
      </c>
      <c r="U443" s="370">
        <f t="shared" si="130"/>
        <v>82883.09375</v>
      </c>
      <c r="V443" s="371">
        <f t="shared" si="131"/>
        <v>82883.09375</v>
      </c>
      <c r="W443" s="383">
        <f t="shared" si="132"/>
        <v>72108.291562500002</v>
      </c>
      <c r="X443" s="365">
        <f>IF(ISERROR('commented data'!$T397),"",'commented data'!$T397)</f>
        <v>98.992912292480469</v>
      </c>
      <c r="Y443" s="384">
        <f t="shared" si="133"/>
        <v>98.992912292480469</v>
      </c>
      <c r="Z443" s="365">
        <f>IF(ISERROR('commented data'!$U397),"",'commented data'!$U397)</f>
        <v>1012.843994140625</v>
      </c>
      <c r="AA443" s="385">
        <f t="shared" si="134"/>
        <v>1022.9724340820312</v>
      </c>
      <c r="AC443" s="427">
        <f t="shared" ref="AC443:AC506" si="136">IFERROR(IF(J443&lt;1,"",IF(F443*G443*0.000001&lt;=0,"",F443*G443*0.000001)),"")</f>
        <v>6.3101886204430171</v>
      </c>
      <c r="AD443" s="428">
        <f t="shared" si="135"/>
        <v>0.39022399819410258</v>
      </c>
      <c r="AE443" s="429">
        <f t="shared" si="121"/>
        <v>9.2664760018058985</v>
      </c>
      <c r="AF443" s="430">
        <f t="shared" si="122"/>
        <v>0.95959033643023994</v>
      </c>
    </row>
    <row r="444" spans="1:32" s="5" customFormat="1" x14ac:dyDescent="0.2">
      <c r="A444" s="363">
        <f>'commented data'!$A398</f>
        <v>41197.458333333336</v>
      </c>
      <c r="B444" s="364">
        <f>IF(ISERROR('commented data'!$B398),"",'commented data'!$B398)</f>
        <v>897.9661865234375</v>
      </c>
      <c r="C444" s="364">
        <f>IF(ISERROR('commented data'!$C398),"",'commented data'!$C398)</f>
        <v>488.05819702148437</v>
      </c>
      <c r="D444" s="364">
        <f>IF(ISERROR('commented data'!$D398),"",'commented data'!$D398)</f>
        <v>6191.41796875</v>
      </c>
      <c r="E444" s="364">
        <f>IF(ISERROR('commented data'!$E398),"",'commented data'!$E398)</f>
        <v>9.9602870941162109</v>
      </c>
      <c r="F444" s="357">
        <f t="shared" si="124"/>
        <v>117.36856216430664</v>
      </c>
      <c r="G444" s="362">
        <f t="shared" si="125"/>
        <v>53433.627987582149</v>
      </c>
      <c r="H444" s="359">
        <f>IF(ISERROR('commented data'!$N398),"",'commented data'!$N398)</f>
        <v>15.929397684340366</v>
      </c>
      <c r="I444" s="359">
        <f>IFERROR('commented data'!O398,"")</f>
        <v>16.63269426448171</v>
      </c>
      <c r="J444" s="358">
        <f>IF(ISERROR('commented data'!$P398),"",'commented data'!$P398)</f>
        <v>1</v>
      </c>
      <c r="K444" s="328">
        <f>IF(ISERROR('commented data'!$Q398),"",'commented data'!$Q398)</f>
        <v>1</v>
      </c>
      <c r="L444" s="328">
        <f>IF(ISERROR('commented data'!$R398),"",'commented data'!$R398)</f>
        <v>1</v>
      </c>
      <c r="M444" s="328">
        <f>IF(ISERROR('commented data'!$S398),"",'commented data'!$S398)</f>
        <v>1</v>
      </c>
      <c r="N444" s="366">
        <f t="shared" si="126"/>
        <v>1</v>
      </c>
      <c r="O444" s="367" t="b">
        <f t="shared" si="127"/>
        <v>1</v>
      </c>
      <c r="P444" s="365">
        <f>IF(ISERROR('commented data'!$J398),"",'commented data'!$J398)</f>
        <v>116.20649719238281</v>
      </c>
      <c r="Q444" s="368">
        <f t="shared" si="123"/>
        <v>116.20649719238281</v>
      </c>
      <c r="R444" s="368" t="str">
        <f t="shared" si="128"/>
        <v/>
      </c>
      <c r="S444" s="369">
        <f t="shared" si="129"/>
        <v>116.20649719238281</v>
      </c>
      <c r="T444" s="365">
        <f>IF(ISERROR('commented data'!$M398),"",'commented data'!$M398)</f>
        <v>82863.7890625</v>
      </c>
      <c r="U444" s="370">
        <f t="shared" si="130"/>
        <v>82863.7890625</v>
      </c>
      <c r="V444" s="371">
        <f t="shared" si="131"/>
        <v>82863.7890625</v>
      </c>
      <c r="W444" s="383">
        <f t="shared" si="132"/>
        <v>72091.496484375006</v>
      </c>
      <c r="X444" s="365">
        <f>IF(ISERROR('commented data'!$T398),"",'commented data'!$T398)</f>
        <v>98.914573669433594</v>
      </c>
      <c r="Y444" s="384">
        <f t="shared" si="133"/>
        <v>98.914573669433594</v>
      </c>
      <c r="Z444" s="365">
        <f>IF(ISERROR('commented data'!$U398),"",'commented data'!$U398)</f>
        <v>1012.844970703125</v>
      </c>
      <c r="AA444" s="385">
        <f t="shared" si="134"/>
        <v>1022.9734204101562</v>
      </c>
      <c r="AC444" s="427">
        <f t="shared" si="136"/>
        <v>6.2714280881249707</v>
      </c>
      <c r="AD444" s="428">
        <f t="shared" si="135"/>
        <v>0.39370152044670165</v>
      </c>
      <c r="AE444" s="429">
        <f t="shared" si="121"/>
        <v>9.2629984795532998</v>
      </c>
      <c r="AF444" s="430">
        <f t="shared" si="122"/>
        <v>0.95923022145798242</v>
      </c>
    </row>
    <row r="445" spans="1:32" s="5" customFormat="1" x14ac:dyDescent="0.2">
      <c r="A445" s="363">
        <f>'commented data'!$A399</f>
        <v>41197.5</v>
      </c>
      <c r="B445" s="364">
        <f>IF(ISERROR('commented data'!$B399),"",'commented data'!$B399)</f>
        <v>898.01898193359375</v>
      </c>
      <c r="C445" s="364">
        <f>IF(ISERROR('commented data'!$C399),"",'commented data'!$C399)</f>
        <v>487.48318481445312</v>
      </c>
      <c r="D445" s="364">
        <f>IF(ISERROR('commented data'!$D399),"",'commented data'!$D399)</f>
        <v>6180.93798828125</v>
      </c>
      <c r="E445" s="364">
        <f>IF(ISERROR('commented data'!$E399),"",'commented data'!$E399)</f>
        <v>9.9573240280151367</v>
      </c>
      <c r="F445" s="357">
        <f t="shared" si="124"/>
        <v>116.79760917663575</v>
      </c>
      <c r="G445" s="362">
        <f t="shared" si="125"/>
        <v>53339.47853222437</v>
      </c>
      <c r="H445" s="359">
        <f>IF(ISERROR('commented data'!$N399),"",'commented data'!$N399)</f>
        <v>15.962804774216711</v>
      </c>
      <c r="I445" s="359">
        <f>IFERROR('commented data'!O399,"")</f>
        <v>16.604540728100499</v>
      </c>
      <c r="J445" s="358">
        <f>IF(ISERROR('commented data'!$P399),"",'commented data'!$P399)</f>
        <v>1</v>
      </c>
      <c r="K445" s="328">
        <f>IF(ISERROR('commented data'!$Q399),"",'commented data'!$Q399)</f>
        <v>1</v>
      </c>
      <c r="L445" s="328">
        <f>IF(ISERROR('commented data'!$R399),"",'commented data'!$R399)</f>
        <v>1</v>
      </c>
      <c r="M445" s="328">
        <f>IF(ISERROR('commented data'!$S399),"",'commented data'!$S399)</f>
        <v>1</v>
      </c>
      <c r="N445" s="366">
        <f t="shared" si="126"/>
        <v>1</v>
      </c>
      <c r="O445" s="367" t="b">
        <f t="shared" si="127"/>
        <v>1</v>
      </c>
      <c r="P445" s="365">
        <f>IF(ISERROR('commented data'!$J399),"",'commented data'!$J399)</f>
        <v>115.64119720458984</v>
      </c>
      <c r="Q445" s="368">
        <f t="shared" si="123"/>
        <v>115.64119720458984</v>
      </c>
      <c r="R445" s="368" t="str">
        <f t="shared" si="128"/>
        <v/>
      </c>
      <c r="S445" s="369">
        <f t="shared" si="129"/>
        <v>115.64119720458984</v>
      </c>
      <c r="T445" s="365">
        <f>IF(ISERROR('commented data'!$M399),"",'commented data'!$M399)</f>
        <v>82736.703125</v>
      </c>
      <c r="U445" s="370">
        <f t="shared" si="130"/>
        <v>82736.703125</v>
      </c>
      <c r="V445" s="371">
        <f t="shared" si="131"/>
        <v>82736.703125</v>
      </c>
      <c r="W445" s="383">
        <f t="shared" si="132"/>
        <v>71980.931718749998</v>
      </c>
      <c r="X445" s="365">
        <f>IF(ISERROR('commented data'!$T399),"",'commented data'!$T399)</f>
        <v>99.000411987304688</v>
      </c>
      <c r="Y445" s="384">
        <f t="shared" si="133"/>
        <v>99.000411987304688</v>
      </c>
      <c r="Z445" s="365">
        <f>IF(ISERROR('commented data'!$U399),"",'commented data'!$U399)</f>
        <v>1012.8469848632812</v>
      </c>
      <c r="AA445" s="385">
        <f t="shared" si="134"/>
        <v>1022.975454711914</v>
      </c>
      <c r="AC445" s="427">
        <f t="shared" si="136"/>
        <v>6.2299235672922944</v>
      </c>
      <c r="AD445" s="428">
        <f t="shared" si="135"/>
        <v>0.39027750169286868</v>
      </c>
      <c r="AE445" s="429">
        <f t="shared" ref="AE445:AE508" si="137">IFERROR($J$47-AD445,"")</f>
        <v>9.2664224983071328</v>
      </c>
      <c r="AF445" s="430">
        <f t="shared" ref="AF445:AF508" si="138">IFERROR(AE445/$J$47,"")</f>
        <v>0.95958479587303447</v>
      </c>
    </row>
    <row r="446" spans="1:32" s="5" customFormat="1" x14ac:dyDescent="0.2">
      <c r="A446" s="363">
        <f>'commented data'!$A400</f>
        <v>41197.541666666664</v>
      </c>
      <c r="B446" s="364">
        <f>IF(ISERROR('commented data'!$B400),"",'commented data'!$B400)</f>
        <v>897.98297119140625</v>
      </c>
      <c r="C446" s="364">
        <f>IF(ISERROR('commented data'!$C400),"",'commented data'!$C400)</f>
        <v>486.84780883789062</v>
      </c>
      <c r="D446" s="364">
        <f>IF(ISERROR('commented data'!$D400),"",'commented data'!$D400)</f>
        <v>6169.76416015625</v>
      </c>
      <c r="E446" s="364">
        <f>IF(ISERROR('commented data'!$E400),"",'commented data'!$E400)</f>
        <v>9.9531841278076172</v>
      </c>
      <c r="F446" s="357">
        <f t="shared" si="124"/>
        <v>116.21494354248047</v>
      </c>
      <c r="G446" s="362">
        <f t="shared" si="125"/>
        <v>53235.94964778213</v>
      </c>
      <c r="H446" s="359">
        <f>IF(ISERROR('commented data'!$N400),"",'commented data'!$N400)</f>
        <v>16.085154755479596</v>
      </c>
      <c r="I446" s="359">
        <f>IFERROR('commented data'!O400,"")</f>
        <v>16.574523231639265</v>
      </c>
      <c r="J446" s="358">
        <f>IF(ISERROR('commented data'!$P400),"",'commented data'!$P400)</f>
        <v>1</v>
      </c>
      <c r="K446" s="328">
        <f>IF(ISERROR('commented data'!$Q400),"",'commented data'!$Q400)</f>
        <v>1</v>
      </c>
      <c r="L446" s="328">
        <f>IF(ISERROR('commented data'!$R400),"",'commented data'!$R400)</f>
        <v>1</v>
      </c>
      <c r="M446" s="328">
        <f>IF(ISERROR('commented data'!$S400),"",'commented data'!$S400)</f>
        <v>1</v>
      </c>
      <c r="N446" s="366">
        <f t="shared" si="126"/>
        <v>1</v>
      </c>
      <c r="O446" s="367" t="b">
        <f t="shared" si="127"/>
        <v>1</v>
      </c>
      <c r="P446" s="365">
        <f>IF(ISERROR('commented data'!$J400),"",'commented data'!$J400)</f>
        <v>115.06430053710937</v>
      </c>
      <c r="Q446" s="368">
        <f t="shared" si="123"/>
        <v>115.06430053710937</v>
      </c>
      <c r="R446" s="368" t="str">
        <f t="shared" si="128"/>
        <v/>
      </c>
      <c r="S446" s="369">
        <f t="shared" si="129"/>
        <v>115.06430053710937</v>
      </c>
      <c r="T446" s="365">
        <f>IF(ISERROR('commented data'!$M400),"",'commented data'!$M400)</f>
        <v>82601.453125</v>
      </c>
      <c r="U446" s="370">
        <f t="shared" si="130"/>
        <v>82601.453125</v>
      </c>
      <c r="V446" s="371">
        <f t="shared" si="131"/>
        <v>82601.453125</v>
      </c>
      <c r="W446" s="383">
        <f t="shared" si="132"/>
        <v>71863.264218750002</v>
      </c>
      <c r="X446" s="365">
        <f>IF(ISERROR('commented data'!$T400),"",'commented data'!$T400)</f>
        <v>99.116081237792969</v>
      </c>
      <c r="Y446" s="384">
        <f t="shared" si="133"/>
        <v>99.116081237792969</v>
      </c>
      <c r="Z446" s="365">
        <f>IF(ISERROR('commented data'!$U400),"",'commented data'!$U400)</f>
        <v>1012.8510131835937</v>
      </c>
      <c r="AA446" s="385">
        <f t="shared" si="134"/>
        <v>1022.9795233154297</v>
      </c>
      <c r="AC446" s="427">
        <f t="shared" si="136"/>
        <v>6.1868128827473337</v>
      </c>
      <c r="AD446" s="428">
        <f t="shared" si="135"/>
        <v>0.38462874475234521</v>
      </c>
      <c r="AE446" s="429">
        <f t="shared" si="137"/>
        <v>9.2720712552476563</v>
      </c>
      <c r="AF446" s="430">
        <f t="shared" si="138"/>
        <v>0.96016975315041941</v>
      </c>
    </row>
    <row r="447" spans="1:32" s="5" customFormat="1" x14ac:dyDescent="0.2">
      <c r="A447" s="363">
        <f>'commented data'!$A401</f>
        <v>41197.583333333336</v>
      </c>
      <c r="B447" s="364">
        <f>IF(ISERROR('commented data'!$B401),"",'commented data'!$B401)</f>
        <v>898.005615234375</v>
      </c>
      <c r="C447" s="364">
        <f>IF(ISERROR('commented data'!$C401),"",'commented data'!$C401)</f>
        <v>485.91729736328125</v>
      </c>
      <c r="D447" s="364">
        <f>IF(ISERROR('commented data'!$D401),"",'commented data'!$D401)</f>
        <v>6153.19482421875</v>
      </c>
      <c r="E447" s="364">
        <f>IF(ISERROR('commented data'!$E401),"",'commented data'!$E401)</f>
        <v>9.9458255767822266</v>
      </c>
      <c r="F447" s="357">
        <f t="shared" si="124"/>
        <v>115.47451164245605</v>
      </c>
      <c r="G447" s="362">
        <f t="shared" si="125"/>
        <v>53149.514081270041</v>
      </c>
      <c r="H447" s="359">
        <f>IF(ISERROR('commented data'!$N401),"",'commented data'!$N401)</f>
        <v>16.288774378910603</v>
      </c>
      <c r="I447" s="359">
        <f>IFERROR('commented data'!O401,"")</f>
        <v>16.530011182831554</v>
      </c>
      <c r="J447" s="358">
        <f>IF(ISERROR('commented data'!$P401),"",'commented data'!$P401)</f>
        <v>1</v>
      </c>
      <c r="K447" s="328">
        <f>IF(ISERROR('commented data'!$Q401),"",'commented data'!$Q401)</f>
        <v>1</v>
      </c>
      <c r="L447" s="328">
        <f>IF(ISERROR('commented data'!$R401),"",'commented data'!$R401)</f>
        <v>1</v>
      </c>
      <c r="M447" s="328">
        <f>IF(ISERROR('commented data'!$S401),"",'commented data'!$S401)</f>
        <v>1</v>
      </c>
      <c r="N447" s="366">
        <f t="shared" si="126"/>
        <v>1</v>
      </c>
      <c r="O447" s="367" t="b">
        <f t="shared" si="127"/>
        <v>1</v>
      </c>
      <c r="P447" s="365">
        <f>IF(ISERROR('commented data'!$J401),"",'commented data'!$J401)</f>
        <v>114.33119964599609</v>
      </c>
      <c r="Q447" s="368">
        <f t="shared" si="123"/>
        <v>114.33119964599609</v>
      </c>
      <c r="R447" s="368" t="str">
        <f t="shared" si="128"/>
        <v/>
      </c>
      <c r="S447" s="369">
        <f t="shared" si="129"/>
        <v>114.33119964599609</v>
      </c>
      <c r="T447" s="365">
        <f>IF(ISERROR('commented data'!$M401),"",'commented data'!$M401)</f>
        <v>82482.4921875</v>
      </c>
      <c r="U447" s="370">
        <f t="shared" si="130"/>
        <v>82482.4921875</v>
      </c>
      <c r="V447" s="371">
        <f t="shared" si="131"/>
        <v>82482.4921875</v>
      </c>
      <c r="W447" s="383">
        <f t="shared" si="132"/>
        <v>71759.768203125001</v>
      </c>
      <c r="X447" s="365">
        <f>IF(ISERROR('commented data'!$T401),"",'commented data'!$T401)</f>
        <v>99.185943603515625</v>
      </c>
      <c r="Y447" s="384">
        <f t="shared" si="133"/>
        <v>99.185943603515625</v>
      </c>
      <c r="Z447" s="365">
        <f>IF(ISERROR('commented data'!$U401),"",'commented data'!$U401)</f>
        <v>1012.85498046875</v>
      </c>
      <c r="AA447" s="385">
        <f t="shared" si="134"/>
        <v>1022.9835302734375</v>
      </c>
      <c r="AC447" s="427">
        <f t="shared" si="136"/>
        <v>6.1374141825684987</v>
      </c>
      <c r="AD447" s="428">
        <f t="shared" si="135"/>
        <v>0.37678796696421368</v>
      </c>
      <c r="AE447" s="429">
        <f t="shared" si="137"/>
        <v>9.2799120330357869</v>
      </c>
      <c r="AF447" s="430">
        <f t="shared" si="138"/>
        <v>0.96098170524462667</v>
      </c>
    </row>
    <row r="448" spans="1:32" s="5" customFormat="1" x14ac:dyDescent="0.2">
      <c r="A448" s="363">
        <f>'commented data'!$A402</f>
        <v>41197.625</v>
      </c>
      <c r="B448" s="364">
        <f>IF(ISERROR('commented data'!$B402),"",'commented data'!$B402)</f>
        <v>897.9852294921875</v>
      </c>
      <c r="C448" s="364">
        <f>IF(ISERROR('commented data'!$C402),"",'commented data'!$C402)</f>
        <v>485.27310180664062</v>
      </c>
      <c r="D448" s="364">
        <f>IF(ISERROR('commented data'!$D402),"",'commented data'!$D402)</f>
        <v>6145.93798828125</v>
      </c>
      <c r="E448" s="364">
        <f>IF(ISERROR('commented data'!$E402),"",'commented data'!$E402)</f>
        <v>9.9464378356933594</v>
      </c>
      <c r="F448" s="357">
        <f t="shared" si="124"/>
        <v>115.16323265075684</v>
      </c>
      <c r="G448" s="362">
        <f t="shared" si="125"/>
        <v>53078.866473859583</v>
      </c>
      <c r="H448" s="359">
        <f>IF(ISERROR('commented data'!$N402),"",'commented data'!$N402)</f>
        <v>15.72048490624169</v>
      </c>
      <c r="I448" s="359">
        <f>IFERROR('commented data'!O402,"")</f>
        <v>16.5105163378566</v>
      </c>
      <c r="J448" s="358">
        <f>IF(ISERROR('commented data'!$P402),"",'commented data'!$P402)</f>
        <v>1</v>
      </c>
      <c r="K448" s="328">
        <f>IF(ISERROR('commented data'!$Q402),"",'commented data'!$Q402)</f>
        <v>1</v>
      </c>
      <c r="L448" s="328">
        <f>IF(ISERROR('commented data'!$R402),"",'commented data'!$R402)</f>
        <v>1</v>
      </c>
      <c r="M448" s="328">
        <f>IF(ISERROR('commented data'!$S402),"",'commented data'!$S402)</f>
        <v>1</v>
      </c>
      <c r="N448" s="366">
        <f t="shared" si="126"/>
        <v>1</v>
      </c>
      <c r="O448" s="367" t="b">
        <f t="shared" si="127"/>
        <v>1</v>
      </c>
      <c r="P448" s="365">
        <f>IF(ISERROR('commented data'!$J402),"",'commented data'!$J402)</f>
        <v>114.02300262451172</v>
      </c>
      <c r="Q448" s="368">
        <f t="shared" si="123"/>
        <v>114.02300262451172</v>
      </c>
      <c r="R448" s="368" t="str">
        <f t="shared" si="128"/>
        <v/>
      </c>
      <c r="S448" s="369">
        <f t="shared" si="129"/>
        <v>114.02300262451172</v>
      </c>
      <c r="T448" s="365">
        <f>IF(ISERROR('commented data'!$M402),"",'commented data'!$M402)</f>
        <v>82382.2578125</v>
      </c>
      <c r="U448" s="370">
        <f t="shared" si="130"/>
        <v>82382.2578125</v>
      </c>
      <c r="V448" s="371">
        <f t="shared" si="131"/>
        <v>82382.2578125</v>
      </c>
      <c r="W448" s="383">
        <f t="shared" si="132"/>
        <v>71672.564296875003</v>
      </c>
      <c r="X448" s="365">
        <f>IF(ISERROR('commented data'!$T402),"",'commented data'!$T402)</f>
        <v>99.227729797363281</v>
      </c>
      <c r="Y448" s="384">
        <f t="shared" si="133"/>
        <v>99.227729797363281</v>
      </c>
      <c r="Z448" s="365">
        <f>IF(ISERROR('commented data'!$U402),"",'commented data'!$U402)</f>
        <v>1012.85302734375</v>
      </c>
      <c r="AA448" s="385">
        <f t="shared" si="134"/>
        <v>1022.9815576171875</v>
      </c>
      <c r="AC448" s="427">
        <f t="shared" si="136"/>
        <v>6.1127338485675482</v>
      </c>
      <c r="AD448" s="428">
        <f t="shared" si="135"/>
        <v>0.38883875942914059</v>
      </c>
      <c r="AE448" s="429">
        <f t="shared" si="137"/>
        <v>9.2678612405708609</v>
      </c>
      <c r="AF448" s="430">
        <f t="shared" si="138"/>
        <v>0.95973378489244365</v>
      </c>
    </row>
    <row r="449" spans="1:32" s="5" customFormat="1" x14ac:dyDescent="0.2">
      <c r="A449" s="363">
        <f>'commented data'!$A403</f>
        <v>41197.666666666664</v>
      </c>
      <c r="B449" s="364">
        <f>IF(ISERROR('commented data'!$B403),"",'commented data'!$B403)</f>
        <v>897.97930908203125</v>
      </c>
      <c r="C449" s="364">
        <f>IF(ISERROR('commented data'!$C403),"",'commented data'!$C403)</f>
        <v>485.51190185546875</v>
      </c>
      <c r="D449" s="364">
        <f>IF(ISERROR('commented data'!$D403),"",'commented data'!$D403)</f>
        <v>6147.955078125</v>
      </c>
      <c r="E449" s="364">
        <f>IF(ISERROR('commented data'!$E403),"",'commented data'!$E403)</f>
        <v>9.9474506378173828</v>
      </c>
      <c r="F449" s="357">
        <f t="shared" si="124"/>
        <v>115.1945408630371</v>
      </c>
      <c r="G449" s="362">
        <f t="shared" si="125"/>
        <v>53108.720913104291</v>
      </c>
      <c r="H449" s="359">
        <f>IF(ISERROR('commented data'!$N403),"",'commented data'!$N403)</f>
        <v>15.598918312735913</v>
      </c>
      <c r="I449" s="359">
        <f>IFERROR('commented data'!O403,"")</f>
        <v>16.515935070503048</v>
      </c>
      <c r="J449" s="358">
        <f>IF(ISERROR('commented data'!$P403),"",'commented data'!$P403)</f>
        <v>1</v>
      </c>
      <c r="K449" s="328">
        <f>IF(ISERROR('commented data'!$Q403),"",'commented data'!$Q403)</f>
        <v>1</v>
      </c>
      <c r="L449" s="328">
        <f>IF(ISERROR('commented data'!$R403),"",'commented data'!$R403)</f>
        <v>1</v>
      </c>
      <c r="M449" s="328">
        <f>IF(ISERROR('commented data'!$S403),"",'commented data'!$S403)</f>
        <v>1</v>
      </c>
      <c r="N449" s="366">
        <f t="shared" si="126"/>
        <v>1</v>
      </c>
      <c r="O449" s="367" t="b">
        <f t="shared" si="127"/>
        <v>1</v>
      </c>
      <c r="P449" s="365">
        <f>IF(ISERROR('commented data'!$J403),"",'commented data'!$J403)</f>
        <v>114.05400085449219</v>
      </c>
      <c r="Q449" s="368">
        <f t="shared" si="123"/>
        <v>114.05400085449219</v>
      </c>
      <c r="R449" s="368" t="str">
        <f t="shared" si="128"/>
        <v/>
      </c>
      <c r="S449" s="369">
        <f t="shared" si="129"/>
        <v>114.05400085449219</v>
      </c>
      <c r="T449" s="365">
        <f>IF(ISERROR('commented data'!$M403),"",'commented data'!$M403)</f>
        <v>82444.5234375</v>
      </c>
      <c r="U449" s="370">
        <f t="shared" si="130"/>
        <v>82444.5234375</v>
      </c>
      <c r="V449" s="371">
        <f t="shared" si="131"/>
        <v>82444.5234375</v>
      </c>
      <c r="W449" s="383">
        <f t="shared" si="132"/>
        <v>71726.735390625006</v>
      </c>
      <c r="X449" s="365">
        <f>IF(ISERROR('commented data'!$T403),"",'commented data'!$T403)</f>
        <v>99.2978515625</v>
      </c>
      <c r="Y449" s="384">
        <f t="shared" si="133"/>
        <v>99.2978515625</v>
      </c>
      <c r="Z449" s="365">
        <f>IF(ISERROR('commented data'!$U403),"",'commented data'!$U403)</f>
        <v>1012.8480224609375</v>
      </c>
      <c r="AA449" s="385">
        <f t="shared" si="134"/>
        <v>1022.9765026855468</v>
      </c>
      <c r="AC449" s="427">
        <f t="shared" si="136"/>
        <v>6.1178347214082249</v>
      </c>
      <c r="AD449" s="428">
        <f t="shared" si="135"/>
        <v>0.39219608685387175</v>
      </c>
      <c r="AE449" s="429">
        <f t="shared" si="137"/>
        <v>9.2645039131461289</v>
      </c>
      <c r="AF449" s="430">
        <f t="shared" si="138"/>
        <v>0.95938611670095664</v>
      </c>
    </row>
    <row r="450" spans="1:32" s="5" customFormat="1" x14ac:dyDescent="0.2">
      <c r="A450" s="363">
        <f>'commented data'!$A404</f>
        <v>41197.708333333336</v>
      </c>
      <c r="B450" s="364">
        <f>IF(ISERROR('commented data'!$B404),"",'commented data'!$B404)</f>
        <v>898.031982421875</v>
      </c>
      <c r="C450" s="364">
        <f>IF(ISERROR('commented data'!$C404),"",'commented data'!$C404)</f>
        <v>485.63760375976562</v>
      </c>
      <c r="D450" s="364">
        <f>IF(ISERROR('commented data'!$D404),"",'commented data'!$D404)</f>
        <v>6149.0078125</v>
      </c>
      <c r="E450" s="364">
        <f>IF(ISERROR('commented data'!$E404),"",'commented data'!$E404)</f>
        <v>9.9511814117431641</v>
      </c>
      <c r="F450" s="357">
        <f t="shared" si="124"/>
        <v>115.35664543151856</v>
      </c>
      <c r="G450" s="362">
        <f t="shared" si="125"/>
        <v>53102.374504709063</v>
      </c>
      <c r="H450" s="359">
        <f>IF(ISERROR('commented data'!$N404),"",'commented data'!$N404)</f>
        <v>15.881274516689155</v>
      </c>
      <c r="I450" s="359">
        <f>IFERROR('commented data'!O404,"")</f>
        <v>16.518763147865855</v>
      </c>
      <c r="J450" s="358">
        <f>IF(ISERROR('commented data'!$P404),"",'commented data'!$P404)</f>
        <v>1</v>
      </c>
      <c r="K450" s="328">
        <f>IF(ISERROR('commented data'!$Q404),"",'commented data'!$Q404)</f>
        <v>1</v>
      </c>
      <c r="L450" s="328">
        <f>IF(ISERROR('commented data'!$R404),"",'commented data'!$R404)</f>
        <v>1</v>
      </c>
      <c r="M450" s="328">
        <f>IF(ISERROR('commented data'!$S404),"",'commented data'!$S404)</f>
        <v>1</v>
      </c>
      <c r="N450" s="366">
        <f t="shared" si="126"/>
        <v>1</v>
      </c>
      <c r="O450" s="367" t="b">
        <f t="shared" si="127"/>
        <v>1</v>
      </c>
      <c r="P450" s="365">
        <f>IF(ISERROR('commented data'!$J404),"",'commented data'!$J404)</f>
        <v>114.21450042724609</v>
      </c>
      <c r="Q450" s="368">
        <f t="shared" si="123"/>
        <v>114.21450042724609</v>
      </c>
      <c r="R450" s="368" t="str">
        <f t="shared" si="128"/>
        <v/>
      </c>
      <c r="S450" s="369">
        <f t="shared" si="129"/>
        <v>114.21450042724609</v>
      </c>
      <c r="T450" s="365">
        <f>IF(ISERROR('commented data'!$M404),"",'commented data'!$M404)</f>
        <v>82394.96875</v>
      </c>
      <c r="U450" s="370">
        <f t="shared" si="130"/>
        <v>82394.96875</v>
      </c>
      <c r="V450" s="371">
        <f t="shared" si="131"/>
        <v>82394.96875</v>
      </c>
      <c r="W450" s="383">
        <f t="shared" si="132"/>
        <v>71683.622812500005</v>
      </c>
      <c r="X450" s="365">
        <f>IF(ISERROR('commented data'!$T404),"",'commented data'!$T404)</f>
        <v>99.114791870117188</v>
      </c>
      <c r="Y450" s="384">
        <f t="shared" si="133"/>
        <v>99.114791870117188</v>
      </c>
      <c r="Z450" s="365">
        <f>IF(ISERROR('commented data'!$U404),"",'commented data'!$U404)</f>
        <v>1012.8380126953125</v>
      </c>
      <c r="AA450" s="385">
        <f t="shared" si="134"/>
        <v>1022.9663928222657</v>
      </c>
      <c r="AC450" s="427">
        <f t="shared" si="136"/>
        <v>6.1257117873114346</v>
      </c>
      <c r="AD450" s="428">
        <f t="shared" si="135"/>
        <v>0.38571915502588333</v>
      </c>
      <c r="AE450" s="429">
        <f t="shared" si="137"/>
        <v>9.2709808449741171</v>
      </c>
      <c r="AF450" s="430">
        <f t="shared" si="138"/>
        <v>0.96005683566581923</v>
      </c>
    </row>
    <row r="451" spans="1:32" s="5" customFormat="1" x14ac:dyDescent="0.2">
      <c r="A451" s="363">
        <f>'commented data'!$A405</f>
        <v>41197.75</v>
      </c>
      <c r="B451" s="364">
        <f>IF(ISERROR('commented data'!$B405),"",'commented data'!$B405)</f>
        <v>897.97821044921875</v>
      </c>
      <c r="C451" s="364">
        <f>IF(ISERROR('commented data'!$C405),"",'commented data'!$C405)</f>
        <v>485.45709228515625</v>
      </c>
      <c r="D451" s="364">
        <f>IF(ISERROR('commented data'!$D405),"",'commented data'!$D405)</f>
        <v>6137.77099609375</v>
      </c>
      <c r="E451" s="364">
        <f>IF(ISERROR('commented data'!$E405),"",'commented data'!$E405)</f>
        <v>9.9493932723999023</v>
      </c>
      <c r="F451" s="357">
        <f t="shared" si="124"/>
        <v>114.74084533691406</v>
      </c>
      <c r="G451" s="362">
        <f t="shared" si="125"/>
        <v>53066.684021374735</v>
      </c>
      <c r="H451" s="359">
        <f>IF(ISERROR('commented data'!$N405),"",'commented data'!$N405)</f>
        <v>15.480447450996216</v>
      </c>
      <c r="I451" s="359">
        <f>IFERROR('commented data'!O405,"")</f>
        <v>16.488576438983561</v>
      </c>
      <c r="J451" s="358">
        <f>IF(ISERROR('commented data'!$P405),"",'commented data'!$P405)</f>
        <v>1</v>
      </c>
      <c r="K451" s="328">
        <f>IF(ISERROR('commented data'!$Q405),"",'commented data'!$Q405)</f>
        <v>1</v>
      </c>
      <c r="L451" s="328">
        <f>IF(ISERROR('commented data'!$R405),"",'commented data'!$R405)</f>
        <v>1</v>
      </c>
      <c r="M451" s="328">
        <f>IF(ISERROR('commented data'!$S405),"",'commented data'!$S405)</f>
        <v>1</v>
      </c>
      <c r="N451" s="366">
        <f t="shared" si="126"/>
        <v>1</v>
      </c>
      <c r="O451" s="367" t="b">
        <f t="shared" si="127"/>
        <v>1</v>
      </c>
      <c r="P451" s="365">
        <f>IF(ISERROR('commented data'!$J405),"",'commented data'!$J405)</f>
        <v>113.60479736328125</v>
      </c>
      <c r="Q451" s="368">
        <f t="shared" si="123"/>
        <v>113.60479736328125</v>
      </c>
      <c r="R451" s="368" t="str">
        <f t="shared" si="128"/>
        <v/>
      </c>
      <c r="S451" s="369">
        <f t="shared" si="129"/>
        <v>113.60479736328125</v>
      </c>
      <c r="T451" s="365">
        <f>IF(ISERROR('commented data'!$M405),"",'commented data'!$M405)</f>
        <v>82268.453125</v>
      </c>
      <c r="U451" s="370">
        <f t="shared" si="130"/>
        <v>82268.453125</v>
      </c>
      <c r="V451" s="371">
        <f t="shared" si="131"/>
        <v>82268.453125</v>
      </c>
      <c r="W451" s="383">
        <f t="shared" si="132"/>
        <v>71573.554218749996</v>
      </c>
      <c r="X451" s="365">
        <f>IF(ISERROR('commented data'!$T405),"",'commented data'!$T405)</f>
        <v>98.789138793945313</v>
      </c>
      <c r="Y451" s="384">
        <f t="shared" si="133"/>
        <v>98.789138793945313</v>
      </c>
      <c r="Z451" s="365">
        <f>IF(ISERROR('commented data'!$U405),"",'commented data'!$U405)</f>
        <v>1012.8270263671875</v>
      </c>
      <c r="AA451" s="385">
        <f t="shared" si="134"/>
        <v>1022.9552966308594</v>
      </c>
      <c r="AC451" s="427">
        <f t="shared" si="136"/>
        <v>6.088916183839447</v>
      </c>
      <c r="AD451" s="428">
        <f t="shared" si="135"/>
        <v>0.39332946952044373</v>
      </c>
      <c r="AE451" s="429">
        <f t="shared" si="137"/>
        <v>9.2633705304795573</v>
      </c>
      <c r="AF451" s="430">
        <f t="shared" si="138"/>
        <v>0.95926874920827576</v>
      </c>
    </row>
    <row r="452" spans="1:32" s="5" customFormat="1" x14ac:dyDescent="0.2">
      <c r="A452" s="363">
        <f>'commented data'!$A406</f>
        <v>41197.791666666664</v>
      </c>
      <c r="B452" s="364">
        <f>IF(ISERROR('commented data'!$B406),"",'commented data'!$B406)</f>
        <v>897.99139404296875</v>
      </c>
      <c r="C452" s="364">
        <f>IF(ISERROR('commented data'!$C406),"",'commented data'!$C406)</f>
        <v>487.02789306640625</v>
      </c>
      <c r="D452" s="364">
        <f>IF(ISERROR('commented data'!$D406),"",'commented data'!$D406)</f>
        <v>6154.61279296875</v>
      </c>
      <c r="E452" s="364">
        <f>IF(ISERROR('commented data'!$E406),"",'commented data'!$E406)</f>
        <v>9.9538040161132812</v>
      </c>
      <c r="F452" s="357">
        <f t="shared" si="124"/>
        <v>114.68337631225586</v>
      </c>
      <c r="G452" s="362">
        <f t="shared" si="125"/>
        <v>53231.501043380515</v>
      </c>
      <c r="H452" s="359">
        <f>IF(ISERROR('commented data'!$N406),"",'commented data'!$N406)</f>
        <v>16.097271762242382</v>
      </c>
      <c r="I452" s="359">
        <f>IFERROR('commented data'!O406,"")</f>
        <v>16.533820429891659</v>
      </c>
      <c r="J452" s="358">
        <f>IF(ISERROR('commented data'!$P406),"",'commented data'!$P406)</f>
        <v>1</v>
      </c>
      <c r="K452" s="328">
        <f>IF(ISERROR('commented data'!$Q406),"",'commented data'!$Q406)</f>
        <v>1</v>
      </c>
      <c r="L452" s="328">
        <f>IF(ISERROR('commented data'!$R406),"",'commented data'!$R406)</f>
        <v>1</v>
      </c>
      <c r="M452" s="328">
        <f>IF(ISERROR('commented data'!$S406),"",'commented data'!$S406)</f>
        <v>1</v>
      </c>
      <c r="N452" s="366">
        <f t="shared" si="126"/>
        <v>1</v>
      </c>
      <c r="O452" s="367" t="b">
        <f t="shared" si="127"/>
        <v>1</v>
      </c>
      <c r="P452" s="365">
        <f>IF(ISERROR('commented data'!$J406),"",'commented data'!$J406)</f>
        <v>113.54789733886719</v>
      </c>
      <c r="Q452" s="368">
        <f t="shared" si="123"/>
        <v>113.54789733886719</v>
      </c>
      <c r="R452" s="368" t="str">
        <f t="shared" si="128"/>
        <v/>
      </c>
      <c r="S452" s="369">
        <f t="shared" si="129"/>
        <v>113.54789733886719</v>
      </c>
      <c r="T452" s="365">
        <f>IF(ISERROR('commented data'!$M406),"",'commented data'!$M406)</f>
        <v>82503.1484375</v>
      </c>
      <c r="U452" s="370">
        <f t="shared" si="130"/>
        <v>82503.1484375</v>
      </c>
      <c r="V452" s="371">
        <f t="shared" si="131"/>
        <v>82503.1484375</v>
      </c>
      <c r="W452" s="383">
        <f t="shared" si="132"/>
        <v>71777.739140624995</v>
      </c>
      <c r="X452" s="365">
        <f>IF(ISERROR('commented data'!$T406),"",'commented data'!$T406)</f>
        <v>98.694190979003906</v>
      </c>
      <c r="Y452" s="384">
        <f t="shared" si="133"/>
        <v>98.694190979003906</v>
      </c>
      <c r="Z452" s="365">
        <f>IF(ISERROR('commented data'!$U406),"",'commented data'!$U406)</f>
        <v>1012.823974609375</v>
      </c>
      <c r="AA452" s="385">
        <f t="shared" si="134"/>
        <v>1022.9522143554688</v>
      </c>
      <c r="AC452" s="427">
        <f t="shared" si="136"/>
        <v>6.1047682658242479</v>
      </c>
      <c r="AD452" s="428">
        <f t="shared" si="135"/>
        <v>0.37924241796945607</v>
      </c>
      <c r="AE452" s="429">
        <f t="shared" si="137"/>
        <v>9.2774575820305447</v>
      </c>
      <c r="AF452" s="430">
        <f t="shared" si="138"/>
        <v>0.96072753446110415</v>
      </c>
    </row>
    <row r="453" spans="1:32" s="5" customFormat="1" x14ac:dyDescent="0.2">
      <c r="A453" s="363">
        <f>'commented data'!$A407</f>
        <v>41197.833333333336</v>
      </c>
      <c r="B453" s="364">
        <f>IF(ISERROR('commented data'!$B407),"",'commented data'!$B407)</f>
        <v>897.9102783203125</v>
      </c>
      <c r="C453" s="364">
        <f>IF(ISERROR('commented data'!$C407),"",'commented data'!$C407)</f>
        <v>486.84921264648437</v>
      </c>
      <c r="D453" s="364">
        <f>IF(ISERROR('commented data'!$D407),"",'commented data'!$D407)</f>
        <v>6139.02685546875</v>
      </c>
      <c r="E453" s="364">
        <f>IF(ISERROR('commented data'!$E407),"",'commented data'!$E407)</f>
        <v>9.9688453674316406</v>
      </c>
      <c r="F453" s="357">
        <f t="shared" si="124"/>
        <v>114.56672760009766</v>
      </c>
      <c r="G453" s="362">
        <f t="shared" si="125"/>
        <v>53377.678202157418</v>
      </c>
      <c r="H453" s="359">
        <f>IF(ISERROR('commented data'!$N407),"",'commented data'!$N407)</f>
        <v>15.612010487177759</v>
      </c>
      <c r="I453" s="359">
        <f>IFERROR('commented data'!O407,"")</f>
        <v>16.491950193611174</v>
      </c>
      <c r="J453" s="358">
        <f>IF(ISERROR('commented data'!$P407),"",'commented data'!$P407)</f>
        <v>1</v>
      </c>
      <c r="K453" s="328">
        <f>IF(ISERROR('commented data'!$Q407),"",'commented data'!$Q407)</f>
        <v>1</v>
      </c>
      <c r="L453" s="328">
        <f>IF(ISERROR('commented data'!$R407),"",'commented data'!$R407)</f>
        <v>1</v>
      </c>
      <c r="M453" s="328">
        <f>IF(ISERROR('commented data'!$S407),"",'commented data'!$S407)</f>
        <v>1</v>
      </c>
      <c r="N453" s="366">
        <f t="shared" si="126"/>
        <v>1</v>
      </c>
      <c r="O453" s="367" t="b">
        <f t="shared" si="127"/>
        <v>1</v>
      </c>
      <c r="P453" s="365">
        <f>IF(ISERROR('commented data'!$J407),"",'commented data'!$J407)</f>
        <v>113.43240356445312</v>
      </c>
      <c r="Q453" s="368">
        <f t="shared" si="123"/>
        <v>113.43240356445312</v>
      </c>
      <c r="R453" s="368" t="str">
        <f t="shared" si="128"/>
        <v/>
      </c>
      <c r="S453" s="369">
        <f t="shared" si="129"/>
        <v>113.43240356445312</v>
      </c>
      <c r="T453" s="365">
        <f>IF(ISERROR('commented data'!$M407),"",'commented data'!$M407)</f>
        <v>82699.40625</v>
      </c>
      <c r="U453" s="370">
        <f t="shared" si="130"/>
        <v>82699.40625</v>
      </c>
      <c r="V453" s="371">
        <f t="shared" si="131"/>
        <v>82699.40625</v>
      </c>
      <c r="W453" s="383">
        <f t="shared" si="132"/>
        <v>71948.483437500006</v>
      </c>
      <c r="X453" s="365">
        <f>IF(ISERROR('commented data'!$T407),"",'commented data'!$T407)</f>
        <v>98.555801391601563</v>
      </c>
      <c r="Y453" s="384">
        <f t="shared" si="133"/>
        <v>98.555801391601563</v>
      </c>
      <c r="Z453" s="365">
        <f>IF(ISERROR('commented data'!$U407),"",'commented data'!$U407)</f>
        <v>1012.8179931640625</v>
      </c>
      <c r="AA453" s="385">
        <f t="shared" si="134"/>
        <v>1022.9461730957031</v>
      </c>
      <c r="AC453" s="427">
        <f t="shared" si="136"/>
        <v>6.1153059185122398</v>
      </c>
      <c r="AD453" s="428">
        <f t="shared" si="135"/>
        <v>0.39170521461888452</v>
      </c>
      <c r="AE453" s="429">
        <f t="shared" si="137"/>
        <v>9.2649947853811163</v>
      </c>
      <c r="AF453" s="430">
        <f t="shared" si="138"/>
        <v>0.9594369489971849</v>
      </c>
    </row>
    <row r="454" spans="1:32" s="5" customFormat="1" x14ac:dyDescent="0.2">
      <c r="A454" s="363">
        <f>'commented data'!$A408</f>
        <v>41197.875</v>
      </c>
      <c r="B454" s="364">
        <f>IF(ISERROR('commented data'!$B408),"",'commented data'!$B408)</f>
        <v>898.10137939453125</v>
      </c>
      <c r="C454" s="364">
        <f>IF(ISERROR('commented data'!$C408),"",'commented data'!$C408)</f>
        <v>478.69088745117187</v>
      </c>
      <c r="D454" s="364">
        <f>IF(ISERROR('commented data'!$D408),"",'commented data'!$D408)</f>
        <v>6124.634765625</v>
      </c>
      <c r="E454" s="364">
        <f>IF(ISERROR('commented data'!$E408),"",'commented data'!$E408)</f>
        <v>10.041629791259766</v>
      </c>
      <c r="F454" s="357">
        <f t="shared" si="124"/>
        <v>112.8100309753418</v>
      </c>
      <c r="G454" s="362">
        <f t="shared" si="125"/>
        <v>52454.901611196015</v>
      </c>
      <c r="H454" s="359">
        <f>IF(ISERROR('commented data'!$N408),"",'commented data'!$N408)</f>
        <v>15.005832628172357</v>
      </c>
      <c r="I454" s="359">
        <f>IFERROR('commented data'!O408,"")</f>
        <v>16.453287122985625</v>
      </c>
      <c r="J454" s="358">
        <f>IF(ISERROR('commented data'!$P408),"",'commented data'!$P408)</f>
        <v>1</v>
      </c>
      <c r="K454" s="328">
        <f>IF(ISERROR('commented data'!$Q408),"",'commented data'!$Q408)</f>
        <v>1</v>
      </c>
      <c r="L454" s="328">
        <f>IF(ISERROR('commented data'!$R408),"",'commented data'!$R408)</f>
        <v>1</v>
      </c>
      <c r="M454" s="328">
        <f>IF(ISERROR('commented data'!$S408),"",'commented data'!$S408)</f>
        <v>1</v>
      </c>
      <c r="N454" s="366">
        <f t="shared" si="126"/>
        <v>1</v>
      </c>
      <c r="O454" s="367" t="b">
        <f t="shared" si="127"/>
        <v>1</v>
      </c>
      <c r="P454" s="365">
        <f>IF(ISERROR('commented data'!$J408),"",'commented data'!$J408)</f>
        <v>111.69309997558594</v>
      </c>
      <c r="Q454" s="368">
        <f t="shared" si="123"/>
        <v>111.69309997558594</v>
      </c>
      <c r="R454" s="368" t="str">
        <f t="shared" si="128"/>
        <v/>
      </c>
      <c r="S454" s="369">
        <f t="shared" si="129"/>
        <v>111.69309997558594</v>
      </c>
      <c r="T454" s="365">
        <f>IF(ISERROR('commented data'!$M408),"",'commented data'!$M408)</f>
        <v>81656.609375</v>
      </c>
      <c r="U454" s="370">
        <f t="shared" si="130"/>
        <v>81656.609375</v>
      </c>
      <c r="V454" s="371">
        <f t="shared" si="131"/>
        <v>81656.609375</v>
      </c>
      <c r="W454" s="383">
        <f t="shared" si="132"/>
        <v>71041.250156249997</v>
      </c>
      <c r="X454" s="365">
        <f>IF(ISERROR('commented data'!$T408),"",'commented data'!$T408)</f>
        <v>100.32199859619141</v>
      </c>
      <c r="Y454" s="384">
        <f t="shared" si="133"/>
        <v>100.32199859619141</v>
      </c>
      <c r="Z454" s="365">
        <f>IF(ISERROR('commented data'!$U408),"",'commented data'!$U408)</f>
        <v>1012.8090209960937</v>
      </c>
      <c r="AA454" s="385">
        <f t="shared" si="134"/>
        <v>1022.9371112060547</v>
      </c>
      <c r="AC454" s="427">
        <f t="shared" si="136"/>
        <v>5.917439075567529</v>
      </c>
      <c r="AD454" s="428">
        <f t="shared" si="135"/>
        <v>0.39434260145338212</v>
      </c>
      <c r="AE454" s="429">
        <f t="shared" si="137"/>
        <v>9.2623573985466194</v>
      </c>
      <c r="AF454" s="430">
        <f t="shared" si="138"/>
        <v>0.95916383428568963</v>
      </c>
    </row>
    <row r="455" spans="1:32" s="5" customFormat="1" x14ac:dyDescent="0.2">
      <c r="A455" s="363">
        <f>'commented data'!$A409</f>
        <v>41197.916666666664</v>
      </c>
      <c r="B455" s="364">
        <f>IF(ISERROR('commented data'!$B409),"",'commented data'!$B409)</f>
        <v>898.00347900390625</v>
      </c>
      <c r="C455" s="364">
        <f>IF(ISERROR('commented data'!$C409),"",'commented data'!$C409)</f>
        <v>491.46939086914062</v>
      </c>
      <c r="D455" s="364">
        <f>IF(ISERROR('commented data'!$D409),"",'commented data'!$D409)</f>
        <v>6178.6591796875</v>
      </c>
      <c r="E455" s="364">
        <f>IF(ISERROR('commented data'!$E409),"",'commented data'!$E409)</f>
        <v>9.9651756286621094</v>
      </c>
      <c r="F455" s="357">
        <f t="shared" si="124"/>
        <v>114.38957382202149</v>
      </c>
      <c r="G455" s="362">
        <f t="shared" si="125"/>
        <v>53609.071183795626</v>
      </c>
      <c r="H455" s="359">
        <f>IF(ISERROR('commented data'!$N409),"",'commented data'!$N409)</f>
        <v>14.896436455382064</v>
      </c>
      <c r="I455" s="359">
        <f>IFERROR('commented data'!O409,"")</f>
        <v>16.598418911285933</v>
      </c>
      <c r="J455" s="358">
        <f>IF(ISERROR('commented data'!$P409),"",'commented data'!$P409)</f>
        <v>1</v>
      </c>
      <c r="K455" s="328">
        <f>IF(ISERROR('commented data'!$Q409),"",'commented data'!$Q409)</f>
        <v>1</v>
      </c>
      <c r="L455" s="328">
        <f>IF(ISERROR('commented data'!$R409),"",'commented data'!$R409)</f>
        <v>1</v>
      </c>
      <c r="M455" s="328">
        <f>IF(ISERROR('commented data'!$S409),"",'commented data'!$S409)</f>
        <v>1</v>
      </c>
      <c r="N455" s="366">
        <f t="shared" si="126"/>
        <v>1</v>
      </c>
      <c r="O455" s="367" t="b">
        <f t="shared" si="127"/>
        <v>1</v>
      </c>
      <c r="P455" s="365">
        <f>IF(ISERROR('commented data'!$J409),"",'commented data'!$J409)</f>
        <v>113.25700378417969</v>
      </c>
      <c r="Q455" s="368">
        <f t="shared" si="123"/>
        <v>113.25700378417969</v>
      </c>
      <c r="R455" s="368" t="str">
        <f t="shared" si="128"/>
        <v/>
      </c>
      <c r="S455" s="369">
        <f t="shared" si="129"/>
        <v>113.25700378417969</v>
      </c>
      <c r="T455" s="365">
        <f>IF(ISERROR('commented data'!$M409),"",'commented data'!$M409)</f>
        <v>83112.5390625</v>
      </c>
      <c r="U455" s="370">
        <f t="shared" si="130"/>
        <v>83112.5390625</v>
      </c>
      <c r="V455" s="371">
        <f t="shared" si="131"/>
        <v>83112.5390625</v>
      </c>
      <c r="W455" s="383">
        <f t="shared" si="132"/>
        <v>72307.908984374997</v>
      </c>
      <c r="X455" s="365">
        <f>IF(ISERROR('commented data'!$T409),"",'commented data'!$T409)</f>
        <v>98.795509338378906</v>
      </c>
      <c r="Y455" s="384">
        <f t="shared" si="133"/>
        <v>98.795509338378906</v>
      </c>
      <c r="Z455" s="365">
        <f>IF(ISERROR('commented data'!$U409),"",'commented data'!$U409)</f>
        <v>1012.8049926757812</v>
      </c>
      <c r="AA455" s="385">
        <f t="shared" si="134"/>
        <v>1022.9330426025391</v>
      </c>
      <c r="AC455" s="427">
        <f t="shared" si="136"/>
        <v>6.1323188057087945</v>
      </c>
      <c r="AD455" s="428">
        <f t="shared" si="135"/>
        <v>0.41166347562897804</v>
      </c>
      <c r="AE455" s="429">
        <f t="shared" si="137"/>
        <v>9.245036524371022</v>
      </c>
      <c r="AF455" s="430">
        <f t="shared" si="138"/>
        <v>0.95737017038646965</v>
      </c>
    </row>
    <row r="456" spans="1:32" s="5" customFormat="1" x14ac:dyDescent="0.2">
      <c r="A456" s="363">
        <f>'commented data'!$A410</f>
        <v>41197.958333333336</v>
      </c>
      <c r="B456" s="364">
        <f>IF(ISERROR('commented data'!$B410),"",'commented data'!$B410)</f>
        <v>898.06097412109375</v>
      </c>
      <c r="C456" s="364">
        <f>IF(ISERROR('commented data'!$C410),"",'commented data'!$C410)</f>
        <v>492.09719848632812</v>
      </c>
      <c r="D456" s="364">
        <f>IF(ISERROR('commented data'!$D410),"",'commented data'!$D410)</f>
        <v>6158.5078125</v>
      </c>
      <c r="E456" s="364">
        <f>IF(ISERROR('commented data'!$E410),"",'commented data'!$E410)</f>
        <v>9.9557113647460937</v>
      </c>
      <c r="F456" s="357">
        <f t="shared" si="124"/>
        <v>113.82740531921387</v>
      </c>
      <c r="G456" s="362">
        <f t="shared" si="125"/>
        <v>53587.806628092221</v>
      </c>
      <c r="H456" s="359">
        <f>IF(ISERROR('commented data'!$N410),"",'commented data'!$N410)</f>
        <v>14.949530316316595</v>
      </c>
      <c r="I456" s="359">
        <f>IFERROR('commented data'!O410,"")</f>
        <v>16.544284053789198</v>
      </c>
      <c r="J456" s="358">
        <f>IF(ISERROR('commented data'!$P410),"",'commented data'!$P410)</f>
        <v>1</v>
      </c>
      <c r="K456" s="328">
        <f>IF(ISERROR('commented data'!$Q410),"",'commented data'!$Q410)</f>
        <v>1</v>
      </c>
      <c r="L456" s="328">
        <f>IF(ISERROR('commented data'!$R410),"",'commented data'!$R410)</f>
        <v>1</v>
      </c>
      <c r="M456" s="328">
        <f>IF(ISERROR('commented data'!$S410),"",'commented data'!$S410)</f>
        <v>1</v>
      </c>
      <c r="N456" s="366">
        <f t="shared" si="126"/>
        <v>1</v>
      </c>
      <c r="O456" s="367" t="b">
        <f t="shared" si="127"/>
        <v>1</v>
      </c>
      <c r="P456" s="365">
        <f>IF(ISERROR('commented data'!$J410),"",'commented data'!$J410)</f>
        <v>112.70040130615234</v>
      </c>
      <c r="Q456" s="368">
        <f t="shared" si="123"/>
        <v>112.70040130615234</v>
      </c>
      <c r="R456" s="368" t="str">
        <f t="shared" si="128"/>
        <v/>
      </c>
      <c r="S456" s="369">
        <f t="shared" si="129"/>
        <v>112.70040130615234</v>
      </c>
      <c r="T456" s="365">
        <f>IF(ISERROR('commented data'!$M410),"",'commented data'!$M410)</f>
        <v>83054.8515625</v>
      </c>
      <c r="U456" s="370">
        <f t="shared" si="130"/>
        <v>83054.8515625</v>
      </c>
      <c r="V456" s="371">
        <f t="shared" si="131"/>
        <v>83054.8515625</v>
      </c>
      <c r="W456" s="383">
        <f t="shared" si="132"/>
        <v>72257.720859374997</v>
      </c>
      <c r="X456" s="365">
        <f>IF(ISERROR('commented data'!$T410),"",'commented data'!$T410)</f>
        <v>98.685577392578125</v>
      </c>
      <c r="Y456" s="384">
        <f t="shared" si="133"/>
        <v>98.685577392578125</v>
      </c>
      <c r="Z456" s="365">
        <f>IF(ISERROR('commented data'!$U410),"",'commented data'!$U410)</f>
        <v>1012.8070068359375</v>
      </c>
      <c r="AA456" s="385">
        <f t="shared" si="134"/>
        <v>1022.9350769042969</v>
      </c>
      <c r="AC456" s="427">
        <f t="shared" si="136"/>
        <v>6.099760985223508</v>
      </c>
      <c r="AD456" s="428">
        <f t="shared" si="135"/>
        <v>0.40802358710667669</v>
      </c>
      <c r="AE456" s="429">
        <f t="shared" si="137"/>
        <v>9.2486764128933245</v>
      </c>
      <c r="AF456" s="430">
        <f t="shared" si="138"/>
        <v>0.95774709920504142</v>
      </c>
    </row>
    <row r="457" spans="1:32" s="5" customFormat="1" x14ac:dyDescent="0.2">
      <c r="A457" s="363">
        <f>'commented data'!$A411</f>
        <v>41198</v>
      </c>
      <c r="B457" s="364">
        <f>IF(ISERROR('commented data'!$B411),"",'commented data'!$B411)</f>
        <v>898.0048828125</v>
      </c>
      <c r="C457" s="364">
        <f>IF(ISERROR('commented data'!$C411),"",'commented data'!$C411)</f>
        <v>492.3157958984375</v>
      </c>
      <c r="D457" s="364">
        <f>IF(ISERROR('commented data'!$D411),"",'commented data'!$D411)</f>
        <v>6149.5478515625</v>
      </c>
      <c r="E457" s="364">
        <f>IF(ISERROR('commented data'!$E411),"",'commented data'!$E411)</f>
        <v>9.9548044204711914</v>
      </c>
      <c r="F457" s="357">
        <f t="shared" si="124"/>
        <v>113.38543014526367</v>
      </c>
      <c r="G457" s="362">
        <f t="shared" si="125"/>
        <v>53500.258195520873</v>
      </c>
      <c r="H457" s="359">
        <f>IF(ISERROR('commented data'!$N411),"",'commented data'!$N411)</f>
        <v>15.299770568961904</v>
      </c>
      <c r="I457" s="359">
        <f>IFERROR('commented data'!O411,"")</f>
        <v>16.520213914824698</v>
      </c>
      <c r="J457" s="358">
        <f>IF(ISERROR('commented data'!$P411),"",'commented data'!$P411)</f>
        <v>1</v>
      </c>
      <c r="K457" s="328">
        <f>IF(ISERROR('commented data'!$Q411),"",'commented data'!$Q411)</f>
        <v>1</v>
      </c>
      <c r="L457" s="328">
        <f>IF(ISERROR('commented data'!$R411),"",'commented data'!$R411)</f>
        <v>1</v>
      </c>
      <c r="M457" s="328">
        <f>IF(ISERROR('commented data'!$S411),"",'commented data'!$S411)</f>
        <v>1</v>
      </c>
      <c r="N457" s="366">
        <f t="shared" si="126"/>
        <v>1</v>
      </c>
      <c r="O457" s="367" t="b">
        <f t="shared" si="127"/>
        <v>1</v>
      </c>
      <c r="P457" s="365">
        <f>IF(ISERROR('commented data'!$J411),"",'commented data'!$J411)</f>
        <v>112.26280212402344</v>
      </c>
      <c r="Q457" s="368">
        <f t="shared" si="123"/>
        <v>112.26280212402344</v>
      </c>
      <c r="R457" s="368" t="str">
        <f t="shared" si="128"/>
        <v/>
      </c>
      <c r="S457" s="369">
        <f t="shared" si="129"/>
        <v>112.26280212402344</v>
      </c>
      <c r="T457" s="365">
        <f>IF(ISERROR('commented data'!$M411),"",'commented data'!$M411)</f>
        <v>82970.8828125</v>
      </c>
      <c r="U457" s="370">
        <f t="shared" si="130"/>
        <v>82970.8828125</v>
      </c>
      <c r="V457" s="371">
        <f t="shared" si="131"/>
        <v>82970.8828125</v>
      </c>
      <c r="W457" s="383">
        <f t="shared" si="132"/>
        <v>72184.668046874998</v>
      </c>
      <c r="X457" s="365">
        <f>IF(ISERROR('commented data'!$T411),"",'commented data'!$T411)</f>
        <v>98.918251037597656</v>
      </c>
      <c r="Y457" s="384">
        <f t="shared" si="133"/>
        <v>98.918251037597656</v>
      </c>
      <c r="Z457" s="365">
        <f>IF(ISERROR('commented data'!$U411),"",'commented data'!$U411)</f>
        <v>1012.8090209960937</v>
      </c>
      <c r="AA457" s="385">
        <f t="shared" si="134"/>
        <v>1022.9371112060547</v>
      </c>
      <c r="AC457" s="427">
        <f t="shared" si="136"/>
        <v>6.0661497883818019</v>
      </c>
      <c r="AD457" s="428">
        <f t="shared" si="135"/>
        <v>0.39648632383337712</v>
      </c>
      <c r="AE457" s="429">
        <f t="shared" si="137"/>
        <v>9.2602136761666234</v>
      </c>
      <c r="AF457" s="430">
        <f t="shared" si="138"/>
        <v>0.95894184101883906</v>
      </c>
    </row>
    <row r="458" spans="1:32" s="5" customFormat="1" x14ac:dyDescent="0.2">
      <c r="A458" s="363">
        <f>'commented data'!$A412</f>
        <v>41198.041666666664</v>
      </c>
      <c r="B458" s="364">
        <f>IF(ISERROR('commented data'!$B412),"",'commented data'!$B412)</f>
        <v>898.03289794921875</v>
      </c>
      <c r="C458" s="364">
        <f>IF(ISERROR('commented data'!$C412),"",'commented data'!$C412)</f>
        <v>490.93630981445312</v>
      </c>
      <c r="D458" s="364">
        <f>IF(ISERROR('commented data'!$D412),"",'commented data'!$D412)</f>
        <v>6122.244140625</v>
      </c>
      <c r="E458" s="364">
        <f>IF(ISERROR('commented data'!$E412),"",'commented data'!$E412)</f>
        <v>9.9435205459594727</v>
      </c>
      <c r="F458" s="357">
        <f t="shared" si="124"/>
        <v>113.01425483703613</v>
      </c>
      <c r="G458" s="362">
        <f t="shared" si="125"/>
        <v>53303.44275795071</v>
      </c>
      <c r="H458" s="359">
        <f>IF(ISERROR('commented data'!$N412),"",'commented data'!$N412)</f>
        <v>17.555546032334679</v>
      </c>
      <c r="I458" s="359">
        <f>IFERROR('commented data'!O412,"")</f>
        <v>16.446864921330576</v>
      </c>
      <c r="J458" s="358">
        <f>IF(ISERROR('commented data'!$P412),"",'commented data'!$P412)</f>
        <v>1</v>
      </c>
      <c r="K458" s="328">
        <f>IF(ISERROR('commented data'!$Q412),"",'commented data'!$Q412)</f>
        <v>1</v>
      </c>
      <c r="L458" s="328">
        <f>IF(ISERROR('commented data'!$R412),"",'commented data'!$R412)</f>
        <v>1</v>
      </c>
      <c r="M458" s="328">
        <f>IF(ISERROR('commented data'!$S412),"",'commented data'!$S412)</f>
        <v>1</v>
      </c>
      <c r="N458" s="366">
        <f t="shared" si="126"/>
        <v>1</v>
      </c>
      <c r="O458" s="367" t="b">
        <f t="shared" si="127"/>
        <v>1</v>
      </c>
      <c r="P458" s="365">
        <f>IF(ISERROR('commented data'!$J412),"",'commented data'!$J412)</f>
        <v>111.89530181884766</v>
      </c>
      <c r="Q458" s="368">
        <f t="shared" si="123"/>
        <v>111.89530181884766</v>
      </c>
      <c r="R458" s="368" t="str">
        <f t="shared" si="128"/>
        <v/>
      </c>
      <c r="S458" s="369">
        <f t="shared" si="129"/>
        <v>111.89530181884766</v>
      </c>
      <c r="T458" s="365">
        <f>IF(ISERROR('commented data'!$M412),"",'commented data'!$M412)</f>
        <v>82684.609375</v>
      </c>
      <c r="U458" s="370">
        <f t="shared" si="130"/>
        <v>82684.609375</v>
      </c>
      <c r="V458" s="371">
        <f t="shared" si="131"/>
        <v>82684.609375</v>
      </c>
      <c r="W458" s="383">
        <f t="shared" si="132"/>
        <v>71935.610156249997</v>
      </c>
      <c r="X458" s="365">
        <f>IF(ISERROR('commented data'!$T412),"",'commented data'!$T412)</f>
        <v>99.004676818847656</v>
      </c>
      <c r="Y458" s="384">
        <f t="shared" si="133"/>
        <v>99.004676818847656</v>
      </c>
      <c r="Z458" s="365">
        <f>IF(ISERROR('commented data'!$U412),"",'commented data'!$U412)</f>
        <v>1012.81201171875</v>
      </c>
      <c r="AA458" s="385">
        <f t="shared" si="134"/>
        <v>1022.9401318359376</v>
      </c>
      <c r="AC458" s="427">
        <f t="shared" si="136"/>
        <v>6.0240488635384093</v>
      </c>
      <c r="AD458" s="428">
        <f t="shared" si="135"/>
        <v>0.34314221001403294</v>
      </c>
      <c r="AE458" s="429">
        <f t="shared" si="137"/>
        <v>9.3135577899859676</v>
      </c>
      <c r="AF458" s="430">
        <f t="shared" si="138"/>
        <v>0.96446589310902964</v>
      </c>
    </row>
    <row r="459" spans="1:32" s="5" customFormat="1" x14ac:dyDescent="0.2">
      <c r="A459" s="363">
        <f>'commented data'!$A413</f>
        <v>41198.083333333336</v>
      </c>
      <c r="B459" s="364">
        <f>IF(ISERROR('commented data'!$B413),"",'commented data'!$B413)</f>
        <v>897.9434814453125</v>
      </c>
      <c r="C459" s="364">
        <f>IF(ISERROR('commented data'!$C413),"",'commented data'!$C413)</f>
        <v>489.40008544921875</v>
      </c>
      <c r="D459" s="364">
        <f>IF(ISERROR('commented data'!$D413),"",'commented data'!$D413)</f>
        <v>6101.8271484375</v>
      </c>
      <c r="E459" s="364">
        <f>IF(ISERROR('commented data'!$E413),"",'commented data'!$E413)</f>
        <v>9.9277009963989258</v>
      </c>
      <c r="F459" s="357">
        <f t="shared" si="124"/>
        <v>112.58470123291016</v>
      </c>
      <c r="G459" s="362">
        <f t="shared" si="125"/>
        <v>53150.280812382865</v>
      </c>
      <c r="H459" s="359">
        <f>IF(ISERROR('commented data'!$N413),"",'commented data'!$N413)</f>
        <v>17.020252843876733</v>
      </c>
      <c r="I459" s="359">
        <f>IFERROR('commented data'!O413,"")</f>
        <v>16.392016485872173</v>
      </c>
      <c r="J459" s="358">
        <f>IF(ISERROR('commented data'!$P413),"",'commented data'!$P413)</f>
        <v>1</v>
      </c>
      <c r="K459" s="328">
        <f>IF(ISERROR('commented data'!$Q413),"",'commented data'!$Q413)</f>
        <v>1</v>
      </c>
      <c r="L459" s="328">
        <f>IF(ISERROR('commented data'!$R413),"",'commented data'!$R413)</f>
        <v>1</v>
      </c>
      <c r="M459" s="328">
        <f>IF(ISERROR('commented data'!$S413),"",'commented data'!$S413)</f>
        <v>1</v>
      </c>
      <c r="N459" s="366">
        <f t="shared" si="126"/>
        <v>1</v>
      </c>
      <c r="O459" s="367" t="b">
        <f t="shared" si="127"/>
        <v>1</v>
      </c>
      <c r="P459" s="365">
        <f>IF(ISERROR('commented data'!$J413),"",'commented data'!$J413)</f>
        <v>111.47000122070312</v>
      </c>
      <c r="Q459" s="368">
        <f t="shared" si="123"/>
        <v>111.47000122070312</v>
      </c>
      <c r="R459" s="368" t="str">
        <f t="shared" si="128"/>
        <v/>
      </c>
      <c r="S459" s="369">
        <f t="shared" si="129"/>
        <v>111.47000122070312</v>
      </c>
      <c r="T459" s="365">
        <f>IF(ISERROR('commented data'!$M413),"",'commented data'!$M413)</f>
        <v>82414.2421875</v>
      </c>
      <c r="U459" s="370">
        <f t="shared" si="130"/>
        <v>82414.2421875</v>
      </c>
      <c r="V459" s="371">
        <f t="shared" si="131"/>
        <v>82414.2421875</v>
      </c>
      <c r="W459" s="383">
        <f t="shared" si="132"/>
        <v>71700.390703124998</v>
      </c>
      <c r="X459" s="365">
        <f>IF(ISERROR('commented data'!$T413),"",'commented data'!$T413)</f>
        <v>98.861480712890625</v>
      </c>
      <c r="Y459" s="384">
        <f t="shared" si="133"/>
        <v>98.861480712890625</v>
      </c>
      <c r="Z459" s="365">
        <f>IF(ISERROR('commented data'!$U413),"",'commented data'!$U413)</f>
        <v>1012.8250122070312</v>
      </c>
      <c r="AA459" s="385">
        <f t="shared" si="134"/>
        <v>1022.9532623291016</v>
      </c>
      <c r="AC459" s="427">
        <f t="shared" si="136"/>
        <v>5.9839084857074019</v>
      </c>
      <c r="AD459" s="428">
        <f t="shared" si="135"/>
        <v>0.35157576920839895</v>
      </c>
      <c r="AE459" s="429">
        <f t="shared" si="137"/>
        <v>9.305124230791602</v>
      </c>
      <c r="AF459" s="430">
        <f t="shared" si="138"/>
        <v>0.96359255550981193</v>
      </c>
    </row>
    <row r="460" spans="1:32" s="5" customFormat="1" x14ac:dyDescent="0.2">
      <c r="A460" s="363">
        <f>'commented data'!$A414</f>
        <v>41198.125</v>
      </c>
      <c r="B460" s="364">
        <f>IF(ISERROR('commented data'!$B414),"",'commented data'!$B414)</f>
        <v>898.04412841796875</v>
      </c>
      <c r="C460" s="364">
        <f>IF(ISERROR('commented data'!$C414),"",'commented data'!$C414)</f>
        <v>489.62890625</v>
      </c>
      <c r="D460" s="364">
        <f>IF(ISERROR('commented data'!$D414),"",'commented data'!$D414)</f>
        <v>6117.30419921875</v>
      </c>
      <c r="E460" s="364">
        <f>IF(ISERROR('commented data'!$E414),"",'commented data'!$E414)</f>
        <v>9.9363899230957031</v>
      </c>
      <c r="F460" s="357">
        <f t="shared" si="124"/>
        <v>113.08586380004883</v>
      </c>
      <c r="G460" s="362">
        <f t="shared" si="125"/>
        <v>53196.717563018792</v>
      </c>
      <c r="H460" s="359">
        <f>IF(ISERROR('commented data'!$N414),"",'commented data'!$N414)</f>
        <v>17.730944445762653</v>
      </c>
      <c r="I460" s="359">
        <f>IFERROR('commented data'!O414,"")</f>
        <v>16.43359420765734</v>
      </c>
      <c r="J460" s="358">
        <f>IF(ISERROR('commented data'!$P414),"",'commented data'!$P414)</f>
        <v>1</v>
      </c>
      <c r="K460" s="328">
        <f>IF(ISERROR('commented data'!$Q414),"",'commented data'!$Q414)</f>
        <v>1</v>
      </c>
      <c r="L460" s="328">
        <f>IF(ISERROR('commented data'!$R414),"",'commented data'!$R414)</f>
        <v>1</v>
      </c>
      <c r="M460" s="328">
        <f>IF(ISERROR('commented data'!$S414),"",'commented data'!$S414)</f>
        <v>1</v>
      </c>
      <c r="N460" s="366">
        <f t="shared" si="126"/>
        <v>1</v>
      </c>
      <c r="O460" s="367" t="b">
        <f t="shared" si="127"/>
        <v>1</v>
      </c>
      <c r="P460" s="365">
        <f>IF(ISERROR('commented data'!$J414),"",'commented data'!$J414)</f>
        <v>111.96620178222656</v>
      </c>
      <c r="Q460" s="368">
        <f t="shared" si="123"/>
        <v>111.96620178222656</v>
      </c>
      <c r="R460" s="368" t="str">
        <f t="shared" si="128"/>
        <v/>
      </c>
      <c r="S460" s="369">
        <f t="shared" si="129"/>
        <v>111.96620178222656</v>
      </c>
      <c r="T460" s="365">
        <f>IF(ISERROR('commented data'!$M414),"",'commented data'!$M414)</f>
        <v>82466.03125</v>
      </c>
      <c r="U460" s="370">
        <f t="shared" si="130"/>
        <v>82466.03125</v>
      </c>
      <c r="V460" s="371">
        <f t="shared" si="131"/>
        <v>82466.03125</v>
      </c>
      <c r="W460" s="383">
        <f t="shared" si="132"/>
        <v>71745.447187500002</v>
      </c>
      <c r="X460" s="365">
        <f>IF(ISERROR('commented data'!$T414),"",'commented data'!$T414)</f>
        <v>98.772148132324219</v>
      </c>
      <c r="Y460" s="384">
        <f t="shared" si="133"/>
        <v>98.772148132324219</v>
      </c>
      <c r="Z460" s="365">
        <f>IF(ISERROR('commented data'!$U414),"",'commented data'!$U414)</f>
        <v>1012.8300170898437</v>
      </c>
      <c r="AA460" s="385">
        <f t="shared" si="134"/>
        <v>1022.9583172607422</v>
      </c>
      <c r="AC460" s="427">
        <f t="shared" si="136"/>
        <v>6.0157967569412083</v>
      </c>
      <c r="AD460" s="428">
        <f t="shared" si="135"/>
        <v>0.33928236453184901</v>
      </c>
      <c r="AE460" s="429">
        <f t="shared" si="137"/>
        <v>9.3174176354681517</v>
      </c>
      <c r="AF460" s="430">
        <f t="shared" si="138"/>
        <v>0.96486559958041063</v>
      </c>
    </row>
    <row r="461" spans="1:32" s="5" customFormat="1" x14ac:dyDescent="0.2">
      <c r="A461" s="363">
        <f>'commented data'!$A415</f>
        <v>41198.166666666664</v>
      </c>
      <c r="B461" s="364">
        <f>IF(ISERROR('commented data'!$B415),"",'commented data'!$B415)</f>
        <v>898.01727294921875</v>
      </c>
      <c r="C461" s="364">
        <f>IF(ISERROR('commented data'!$C415),"",'commented data'!$C415)</f>
        <v>488.74301147460937</v>
      </c>
      <c r="D461" s="364">
        <f>IF(ISERROR('commented data'!$D415),"",'commented data'!$D415)</f>
        <v>6130.72314453125</v>
      </c>
      <c r="E461" s="364">
        <f>IF(ISERROR('commented data'!$E415),"",'commented data'!$E415)</f>
        <v>9.9411401748657227</v>
      </c>
      <c r="F461" s="357">
        <f t="shared" si="124"/>
        <v>114.38108215332031</v>
      </c>
      <c r="G461" s="362">
        <f t="shared" si="125"/>
        <v>53276.806021878328</v>
      </c>
      <c r="H461" s="359">
        <f>IF(ISERROR('commented data'!$N415),"",'commented data'!$N415)</f>
        <v>18.302256756442947</v>
      </c>
      <c r="I461" s="359">
        <f>IFERROR('commented data'!O415,"")</f>
        <v>16.469643011963743</v>
      </c>
      <c r="J461" s="358">
        <f>IF(ISERROR('commented data'!$P415),"",'commented data'!$P415)</f>
        <v>1</v>
      </c>
      <c r="K461" s="328">
        <f>IF(ISERROR('commented data'!$Q415),"",'commented data'!$Q415)</f>
        <v>1</v>
      </c>
      <c r="L461" s="328">
        <f>IF(ISERROR('commented data'!$R415),"",'commented data'!$R415)</f>
        <v>1</v>
      </c>
      <c r="M461" s="328">
        <f>IF(ISERROR('commented data'!$S415),"",'commented data'!$S415)</f>
        <v>1</v>
      </c>
      <c r="N461" s="366">
        <f t="shared" si="126"/>
        <v>1</v>
      </c>
      <c r="O461" s="367" t="b">
        <f t="shared" si="127"/>
        <v>1</v>
      </c>
      <c r="P461" s="365">
        <f>IF(ISERROR('commented data'!$J415),"",'commented data'!$J415)</f>
        <v>113.24859619140625</v>
      </c>
      <c r="Q461" s="368">
        <f t="shared" si="123"/>
        <v>113.24859619140625</v>
      </c>
      <c r="R461" s="368" t="str">
        <f t="shared" si="128"/>
        <v/>
      </c>
      <c r="S461" s="369">
        <f t="shared" si="129"/>
        <v>113.24859619140625</v>
      </c>
      <c r="T461" s="365">
        <f>IF(ISERROR('commented data'!$M415),"",'commented data'!$M415)</f>
        <v>82541.078125</v>
      </c>
      <c r="U461" s="370">
        <f t="shared" si="130"/>
        <v>82541.078125</v>
      </c>
      <c r="V461" s="371">
        <f t="shared" si="131"/>
        <v>82541.078125</v>
      </c>
      <c r="W461" s="383">
        <f t="shared" si="132"/>
        <v>71810.737968749992</v>
      </c>
      <c r="X461" s="365">
        <f>IF(ISERROR('commented data'!$T415),"",'commented data'!$T415)</f>
        <v>98.549530029296875</v>
      </c>
      <c r="Y461" s="384">
        <f t="shared" si="133"/>
        <v>98.549530029296875</v>
      </c>
      <c r="Z461" s="365">
        <f>IF(ISERROR('commented data'!$U415),"",'commented data'!$U415)</f>
        <v>1012.8259887695312</v>
      </c>
      <c r="AA461" s="385">
        <f t="shared" si="134"/>
        <v>1022.9542486572266</v>
      </c>
      <c r="AC461" s="427">
        <f t="shared" si="136"/>
        <v>6.0938587264549744</v>
      </c>
      <c r="AD461" s="428">
        <f t="shared" si="135"/>
        <v>0.33295668438864795</v>
      </c>
      <c r="AE461" s="429">
        <f t="shared" si="137"/>
        <v>9.3237433156113525</v>
      </c>
      <c r="AF461" s="430">
        <f t="shared" si="138"/>
        <v>0.96552065567029643</v>
      </c>
    </row>
    <row r="462" spans="1:32" s="5" customFormat="1" x14ac:dyDescent="0.2">
      <c r="A462" s="363">
        <f>'commented data'!$A416</f>
        <v>41198.208333333336</v>
      </c>
      <c r="B462" s="364">
        <f>IF(ISERROR('commented data'!$B416),"",'commented data'!$B416)</f>
        <v>897.96002197265625</v>
      </c>
      <c r="C462" s="364">
        <f>IF(ISERROR('commented data'!$C416),"",'commented data'!$C416)</f>
        <v>487.47720336914063</v>
      </c>
      <c r="D462" s="364">
        <f>IF(ISERROR('commented data'!$D416),"",'commented data'!$D416)</f>
        <v>6137.296875</v>
      </c>
      <c r="E462" s="364">
        <f>IF(ISERROR('commented data'!$E416),"",'commented data'!$E416)</f>
        <v>9.946681022644043</v>
      </c>
      <c r="F462" s="357">
        <f t="shared" si="124"/>
        <v>114.64247451782227</v>
      </c>
      <c r="G462" s="362">
        <f t="shared" si="125"/>
        <v>53252.979727525759</v>
      </c>
      <c r="H462" s="359">
        <f>IF(ISERROR('commented data'!$N416),"",'commented data'!$N416)</f>
        <v>17.623957325024094</v>
      </c>
      <c r="I462" s="359">
        <f>IFERROR('commented data'!O416,"")</f>
        <v>16.487302754790942</v>
      </c>
      <c r="J462" s="358">
        <f>IF(ISERROR('commented data'!$P416),"",'commented data'!$P416)</f>
        <v>1</v>
      </c>
      <c r="K462" s="328">
        <f>IF(ISERROR('commented data'!$Q416),"",'commented data'!$Q416)</f>
        <v>1</v>
      </c>
      <c r="L462" s="328">
        <f>IF(ISERROR('commented data'!$R416),"",'commented data'!$R416)</f>
        <v>1</v>
      </c>
      <c r="M462" s="328">
        <f>IF(ISERROR('commented data'!$S416),"",'commented data'!$S416)</f>
        <v>1</v>
      </c>
      <c r="N462" s="366">
        <f t="shared" si="126"/>
        <v>1</v>
      </c>
      <c r="O462" s="367" t="b">
        <f t="shared" si="127"/>
        <v>1</v>
      </c>
      <c r="P462" s="365">
        <f>IF(ISERROR('commented data'!$J416),"",'commented data'!$J416)</f>
        <v>113.50740051269531</v>
      </c>
      <c r="Q462" s="368">
        <f t="shared" si="123"/>
        <v>113.50740051269531</v>
      </c>
      <c r="R462" s="368" t="str">
        <f t="shared" si="128"/>
        <v/>
      </c>
      <c r="S462" s="369">
        <f t="shared" si="129"/>
        <v>113.50740051269531</v>
      </c>
      <c r="T462" s="365">
        <f>IF(ISERROR('commented data'!$M416),"",'commented data'!$M416)</f>
        <v>82484.28125</v>
      </c>
      <c r="U462" s="370">
        <f t="shared" si="130"/>
        <v>82484.28125</v>
      </c>
      <c r="V462" s="371">
        <f t="shared" si="131"/>
        <v>82484.28125</v>
      </c>
      <c r="W462" s="383">
        <f t="shared" si="132"/>
        <v>71761.324687500004</v>
      </c>
      <c r="X462" s="365">
        <f>IF(ISERROR('commented data'!$T416),"",'commented data'!$T416)</f>
        <v>98.459213256835938</v>
      </c>
      <c r="Y462" s="384">
        <f t="shared" si="133"/>
        <v>98.459213256835938</v>
      </c>
      <c r="Z462" s="365">
        <f>IF(ISERROR('commented data'!$U416),"",'commented data'!$U416)</f>
        <v>1012.823974609375</v>
      </c>
      <c r="AA462" s="385">
        <f t="shared" si="134"/>
        <v>1022.9522143554688</v>
      </c>
      <c r="AC462" s="427">
        <f t="shared" si="136"/>
        <v>6.1050533714109765</v>
      </c>
      <c r="AD462" s="428">
        <f t="shared" si="135"/>
        <v>0.34640649990354139</v>
      </c>
      <c r="AE462" s="429">
        <f t="shared" si="137"/>
        <v>9.31029350009646</v>
      </c>
      <c r="AF462" s="430">
        <f t="shared" si="138"/>
        <v>0.96412785942366019</v>
      </c>
    </row>
    <row r="463" spans="1:32" s="5" customFormat="1" x14ac:dyDescent="0.2">
      <c r="A463" s="363">
        <f>'commented data'!$A417</f>
        <v>41198.25</v>
      </c>
      <c r="B463" s="364">
        <f>IF(ISERROR('commented data'!$B417),"",'commented data'!$B417)</f>
        <v>898.0072021484375</v>
      </c>
      <c r="C463" s="364">
        <f>IF(ISERROR('commented data'!$C417),"",'commented data'!$C417)</f>
        <v>486.47088623046875</v>
      </c>
      <c r="D463" s="364">
        <f>IF(ISERROR('commented data'!$D417),"",'commented data'!$D417)</f>
        <v>6138.55322265625</v>
      </c>
      <c r="E463" s="364">
        <f>IF(ISERROR('commented data'!$E417),"",'commented data'!$E417)</f>
        <v>9.9484987258911133</v>
      </c>
      <c r="F463" s="357">
        <f t="shared" si="124"/>
        <v>113.74026808565488</v>
      </c>
      <c r="G463" s="362">
        <f t="shared" si="125"/>
        <v>53186.793458260283</v>
      </c>
      <c r="H463" s="359">
        <f>IF(ISERROR('commented data'!$N417),"",'commented data'!$N417)</f>
        <v>16.42609898183051</v>
      </c>
      <c r="I463" s="359">
        <f>IFERROR('commented data'!O417,"")</f>
        <v>16.490677821142746</v>
      </c>
      <c r="J463" s="358">
        <f>IF(ISERROR('commented data'!$P417),"",'commented data'!$P417)</f>
        <v>1</v>
      </c>
      <c r="K463" s="328">
        <f>IF(ISERROR('commented data'!$Q417),"",'commented data'!$Q417)</f>
        <v>1</v>
      </c>
      <c r="L463" s="328">
        <f>IF(ISERROR('commented data'!$R417),"",'commented data'!$R417)</f>
        <v>0.72277778387069702</v>
      </c>
      <c r="M463" s="328">
        <f>IF(ISERROR('commented data'!$S417),"",'commented data'!$S417)</f>
        <v>1</v>
      </c>
      <c r="N463" s="366">
        <f t="shared" si="126"/>
        <v>1</v>
      </c>
      <c r="O463" s="367" t="b">
        <f t="shared" si="127"/>
        <v>1</v>
      </c>
      <c r="P463" s="365">
        <f>IF(ISERROR('commented data'!$J417),"",'commented data'!$J417)</f>
        <v>112.61412681748007</v>
      </c>
      <c r="Q463" s="368">
        <f t="shared" si="123"/>
        <v>112.61412681748007</v>
      </c>
      <c r="R463" s="368" t="str">
        <f t="shared" si="128"/>
        <v/>
      </c>
      <c r="S463" s="369">
        <f t="shared" si="129"/>
        <v>112.61412681748007</v>
      </c>
      <c r="T463" s="365">
        <f>IF(ISERROR('commented data'!$M417),"",'commented data'!$M417)</f>
        <v>82389.3515625</v>
      </c>
      <c r="U463" s="370">
        <f t="shared" si="130"/>
        <v>82389.3515625</v>
      </c>
      <c r="V463" s="371">
        <f t="shared" si="131"/>
        <v>82389.3515625</v>
      </c>
      <c r="W463" s="383">
        <f t="shared" si="132"/>
        <v>71678.735859374996</v>
      </c>
      <c r="X463" s="365">
        <f>IF(ISERROR('commented data'!$T417),"",'commented data'!$T417)</f>
        <v>98.492340087890625</v>
      </c>
      <c r="Y463" s="384">
        <f t="shared" si="133"/>
        <v>98.492340087890625</v>
      </c>
      <c r="Z463" s="365">
        <f>IF(ISERROR('commented data'!$U417),"",'commented data'!$U417)</f>
        <v>1012.8209838867187</v>
      </c>
      <c r="AA463" s="385">
        <f t="shared" si="134"/>
        <v>1022.9491937255859</v>
      </c>
      <c r="AC463" s="427">
        <f t="shared" si="136"/>
        <v>6.0494801465588797</v>
      </c>
      <c r="AD463" s="428">
        <f t="shared" si="135"/>
        <v>0.36828465195847315</v>
      </c>
      <c r="AE463" s="429">
        <f t="shared" si="137"/>
        <v>9.2884153480415268</v>
      </c>
      <c r="AF463" s="430">
        <f t="shared" si="138"/>
        <v>0.96186226641000816</v>
      </c>
    </row>
    <row r="464" spans="1:32" s="5" customFormat="1" x14ac:dyDescent="0.2">
      <c r="A464" s="363">
        <f>'commented data'!$A418</f>
        <v>41198.291666666664</v>
      </c>
      <c r="B464" s="364">
        <f>IF(ISERROR('commented data'!$B418),"",'commented data'!$B418)</f>
        <v>897.98968505859375</v>
      </c>
      <c r="C464" s="364">
        <f>IF(ISERROR('commented data'!$C418),"",'commented data'!$C418)</f>
        <v>486.7296142578125</v>
      </c>
      <c r="D464" s="364">
        <f>IF(ISERROR('commented data'!$D418),"",'commented data'!$D418)</f>
        <v>6146.77978515625</v>
      </c>
      <c r="E464" s="364">
        <f>IF(ISERROR('commented data'!$E418),"",'commented data'!$E418)</f>
        <v>9.9528961181640625</v>
      </c>
      <c r="F464" s="357">
        <f t="shared" si="124"/>
        <v>113.75710632324218</v>
      </c>
      <c r="G464" s="362">
        <f t="shared" si="125"/>
        <v>53238.459588431891</v>
      </c>
      <c r="H464" s="359">
        <f>IF(ISERROR('commented data'!$N418),"",'commented data'!$N418)</f>
        <v>15.872193688526167</v>
      </c>
      <c r="I464" s="359">
        <f>IFERROR('commented data'!O418,"")</f>
        <v>16.512777750367487</v>
      </c>
      <c r="J464" s="358">
        <f>IF(ISERROR('commented data'!$P418),"",'commented data'!$P418)</f>
        <v>1</v>
      </c>
      <c r="K464" s="328">
        <f>IF(ISERROR('commented data'!$Q418),"",'commented data'!$Q418)</f>
        <v>1</v>
      </c>
      <c r="L464" s="328">
        <f>IF(ISERROR('commented data'!$R418),"",'commented data'!$R418)</f>
        <v>1</v>
      </c>
      <c r="M464" s="328">
        <f>IF(ISERROR('commented data'!$S418),"",'commented data'!$S418)</f>
        <v>1</v>
      </c>
      <c r="N464" s="366">
        <f t="shared" si="126"/>
        <v>1</v>
      </c>
      <c r="O464" s="367" t="b">
        <f t="shared" si="127"/>
        <v>1</v>
      </c>
      <c r="P464" s="365">
        <f>IF(ISERROR('commented data'!$J418),"",'commented data'!$J418)</f>
        <v>112.63079833984375</v>
      </c>
      <c r="Q464" s="368">
        <f t="shared" si="123"/>
        <v>112.63079833984375</v>
      </c>
      <c r="R464" s="368" t="str">
        <f t="shared" si="128"/>
        <v/>
      </c>
      <c r="S464" s="369">
        <f t="shared" si="129"/>
        <v>112.63079833984375</v>
      </c>
      <c r="T464" s="365">
        <f>IF(ISERROR('commented data'!$M418),"",'commented data'!$M418)</f>
        <v>82480.296875</v>
      </c>
      <c r="U464" s="370">
        <f t="shared" si="130"/>
        <v>82480.296875</v>
      </c>
      <c r="V464" s="371">
        <f t="shared" si="131"/>
        <v>82480.296875</v>
      </c>
      <c r="W464" s="383">
        <f t="shared" si="132"/>
        <v>71757.858281249995</v>
      </c>
      <c r="X464" s="365">
        <f>IF(ISERROR('commented data'!$T418),"",'commented data'!$T418)</f>
        <v>98.541893005371094</v>
      </c>
      <c r="Y464" s="384">
        <f t="shared" si="133"/>
        <v>98.541893005371094</v>
      </c>
      <c r="Z464" s="365">
        <f>IF(ISERROR('commented data'!$U418),"",'commented data'!$U418)</f>
        <v>1012.822021484375</v>
      </c>
      <c r="AA464" s="385">
        <f t="shared" si="134"/>
        <v>1022.9502416992187</v>
      </c>
      <c r="AC464" s="427">
        <f t="shared" si="136"/>
        <v>6.0562531078868789</v>
      </c>
      <c r="AD464" s="428">
        <f t="shared" si="135"/>
        <v>0.38156370989001204</v>
      </c>
      <c r="AE464" s="429">
        <f t="shared" si="137"/>
        <v>9.2751362901099892</v>
      </c>
      <c r="AF464" s="430">
        <f t="shared" si="138"/>
        <v>0.96048715297254639</v>
      </c>
    </row>
    <row r="465" spans="1:32" s="5" customFormat="1" x14ac:dyDescent="0.2">
      <c r="A465" s="363">
        <f>'commented data'!$A419</f>
        <v>41198.333333333336</v>
      </c>
      <c r="B465" s="364">
        <f>IF(ISERROR('commented data'!$B419),"",'commented data'!$B419)</f>
        <v>897.974609375</v>
      </c>
      <c r="C465" s="364">
        <f>IF(ISERROR('commented data'!$C419),"",'commented data'!$C419)</f>
        <v>486.81781005859375</v>
      </c>
      <c r="D465" s="364">
        <f>IF(ISERROR('commented data'!$D419),"",'commented data'!$D419)</f>
        <v>6147.51220703125</v>
      </c>
      <c r="E465" s="364">
        <f>IF(ISERROR('commented data'!$E419),"",'commented data'!$E419)</f>
        <v>9.9524717330932617</v>
      </c>
      <c r="F465" s="357">
        <f t="shared" si="124"/>
        <v>113.65792640686035</v>
      </c>
      <c r="G465" s="362">
        <f t="shared" si="125"/>
        <v>53205.047952168199</v>
      </c>
      <c r="H465" s="359">
        <f>IF(ISERROR('commented data'!$N419),"",'commented data'!$N419)</f>
        <v>15.578481130674044</v>
      </c>
      <c r="I465" s="359">
        <f>IFERROR('commented data'!O419,"")</f>
        <v>16.514745336658862</v>
      </c>
      <c r="J465" s="358">
        <f>IF(ISERROR('commented data'!$P419),"",'commented data'!$P419)</f>
        <v>1</v>
      </c>
      <c r="K465" s="328">
        <f>IF(ISERROR('commented data'!$Q419),"",'commented data'!$Q419)</f>
        <v>1</v>
      </c>
      <c r="L465" s="328">
        <f>IF(ISERROR('commented data'!$R419),"",'commented data'!$R419)</f>
        <v>1</v>
      </c>
      <c r="M465" s="328">
        <f>IF(ISERROR('commented data'!$S419),"",'commented data'!$S419)</f>
        <v>1</v>
      </c>
      <c r="N465" s="366">
        <f t="shared" si="126"/>
        <v>1</v>
      </c>
      <c r="O465" s="367" t="b">
        <f t="shared" si="127"/>
        <v>1</v>
      </c>
      <c r="P465" s="365">
        <f>IF(ISERROR('commented data'!$J419),"",'commented data'!$J419)</f>
        <v>112.53260040283203</v>
      </c>
      <c r="Q465" s="368">
        <f t="shared" si="123"/>
        <v>112.53260040283203</v>
      </c>
      <c r="R465" s="368" t="str">
        <f t="shared" si="128"/>
        <v/>
      </c>
      <c r="S465" s="369">
        <f t="shared" si="129"/>
        <v>112.53260040283203</v>
      </c>
      <c r="T465" s="365">
        <f>IF(ISERROR('commented data'!$M419),"",'commented data'!$M419)</f>
        <v>82410.390625</v>
      </c>
      <c r="U465" s="370">
        <f t="shared" si="130"/>
        <v>82410.390625</v>
      </c>
      <c r="V465" s="371">
        <f t="shared" si="131"/>
        <v>82410.390625</v>
      </c>
      <c r="W465" s="383">
        <f t="shared" si="132"/>
        <v>71697.039843749997</v>
      </c>
      <c r="X465" s="365">
        <f>IF(ISERROR('commented data'!$T419),"",'commented data'!$T419)</f>
        <v>98.459342956542969</v>
      </c>
      <c r="Y465" s="384">
        <f t="shared" si="133"/>
        <v>98.459342956542969</v>
      </c>
      <c r="Z465" s="365">
        <f>IF(ISERROR('commented data'!$U419),"",'commented data'!$U419)</f>
        <v>1012.8200073242187</v>
      </c>
      <c r="AA465" s="385">
        <f t="shared" si="134"/>
        <v>1022.9482073974609</v>
      </c>
      <c r="AC465" s="427">
        <f t="shared" si="136"/>
        <v>6.0471754246210088</v>
      </c>
      <c r="AD465" s="428">
        <f t="shared" si="135"/>
        <v>0.38817490446575786</v>
      </c>
      <c r="AE465" s="429">
        <f t="shared" si="137"/>
        <v>9.2685250955342422</v>
      </c>
      <c r="AF465" s="430">
        <f t="shared" si="138"/>
        <v>0.95980253042284025</v>
      </c>
    </row>
    <row r="466" spans="1:32" s="5" customFormat="1" x14ac:dyDescent="0.2">
      <c r="A466" s="363">
        <f>'commented data'!$A420</f>
        <v>41198.375</v>
      </c>
      <c r="B466" s="364">
        <f>IF(ISERROR('commented data'!$B420),"",'commented data'!$B420)</f>
        <v>898.0687255859375</v>
      </c>
      <c r="C466" s="364">
        <f>IF(ISERROR('commented data'!$C420),"",'commented data'!$C420)</f>
        <v>485.89419555664062</v>
      </c>
      <c r="D466" s="364">
        <f>IF(ISERROR('commented data'!$D420),"",'commented data'!$D420)</f>
        <v>6116.63623046875</v>
      </c>
      <c r="E466" s="364">
        <f>IF(ISERROR('commented data'!$E420),"",'commented data'!$E420)</f>
        <v>9.9381351470947266</v>
      </c>
      <c r="F466" s="357">
        <f t="shared" si="124"/>
        <v>113.13534973144532</v>
      </c>
      <c r="G466" s="362">
        <f t="shared" si="125"/>
        <v>52999.574426775966</v>
      </c>
      <c r="H466" s="359">
        <f>IF(ISERROR('commented data'!$N420),"",'commented data'!$N420)</f>
        <v>15.016798132506228</v>
      </c>
      <c r="I466" s="359">
        <f>IFERROR('commented data'!O420,"")</f>
        <v>16.431799768959607</v>
      </c>
      <c r="J466" s="358">
        <f>IF(ISERROR('commented data'!$P420),"",'commented data'!$P420)</f>
        <v>1</v>
      </c>
      <c r="K466" s="328">
        <f>IF(ISERROR('commented data'!$Q420),"",'commented data'!$Q420)</f>
        <v>1</v>
      </c>
      <c r="L466" s="328">
        <f>IF(ISERROR('commented data'!$R420),"",'commented data'!$R420)</f>
        <v>1</v>
      </c>
      <c r="M466" s="328">
        <f>IF(ISERROR('commented data'!$S420),"",'commented data'!$S420)</f>
        <v>1</v>
      </c>
      <c r="N466" s="366">
        <f t="shared" si="126"/>
        <v>1</v>
      </c>
      <c r="O466" s="367" t="b">
        <f t="shared" si="127"/>
        <v>1</v>
      </c>
      <c r="P466" s="365">
        <f>IF(ISERROR('commented data'!$J420),"",'commented data'!$J420)</f>
        <v>112.01519775390625</v>
      </c>
      <c r="Q466" s="368">
        <f t="shared" si="123"/>
        <v>112.01519775390625</v>
      </c>
      <c r="R466" s="368" t="str">
        <f t="shared" si="128"/>
        <v/>
      </c>
      <c r="S466" s="369">
        <f t="shared" si="129"/>
        <v>112.01519775390625</v>
      </c>
      <c r="T466" s="365">
        <f>IF(ISERROR('commented data'!$M420),"",'commented data'!$M420)</f>
        <v>82144.0625</v>
      </c>
      <c r="U466" s="370">
        <f t="shared" si="130"/>
        <v>82144.0625</v>
      </c>
      <c r="V466" s="371">
        <f t="shared" si="131"/>
        <v>82144.0625</v>
      </c>
      <c r="W466" s="383">
        <f t="shared" si="132"/>
        <v>71465.334375000006</v>
      </c>
      <c r="X466" s="365">
        <f>IF(ISERROR('commented data'!$T420),"",'commented data'!$T420)</f>
        <v>98.694053649902344</v>
      </c>
      <c r="Y466" s="384">
        <f t="shared" si="133"/>
        <v>98.694053649902344</v>
      </c>
      <c r="Z466" s="365">
        <f>IF(ISERROR('commented data'!$U420),"",'commented data'!$U420)</f>
        <v>1012.8189697265625</v>
      </c>
      <c r="AA466" s="385">
        <f t="shared" si="134"/>
        <v>1022.9471594238281</v>
      </c>
      <c r="AC466" s="427">
        <f t="shared" si="136"/>
        <v>5.9961253883910643</v>
      </c>
      <c r="AD466" s="428">
        <f t="shared" si="135"/>
        <v>0.39929453239512525</v>
      </c>
      <c r="AE466" s="429">
        <f t="shared" si="137"/>
        <v>9.257405467604876</v>
      </c>
      <c r="AF466" s="430">
        <f t="shared" si="138"/>
        <v>0.95865103685574526</v>
      </c>
    </row>
    <row r="467" spans="1:32" s="5" customFormat="1" x14ac:dyDescent="0.2">
      <c r="A467" s="363">
        <f>'commented data'!$A421</f>
        <v>41198.416666666664</v>
      </c>
      <c r="B467" s="364">
        <f>IF(ISERROR('commented data'!$B421),"",'commented data'!$B421)</f>
        <v>897.97418212890625</v>
      </c>
      <c r="C467" s="364">
        <f>IF(ISERROR('commented data'!$C421),"",'commented data'!$C421)</f>
        <v>484.02090454101562</v>
      </c>
      <c r="D467" s="364">
        <f>IF(ISERROR('commented data'!$D421),"",'commented data'!$D421)</f>
        <v>6071.21484375</v>
      </c>
      <c r="E467" s="364">
        <f>IF(ISERROR('commented data'!$E421),"",'commented data'!$E421)</f>
        <v>9.9205894470214844</v>
      </c>
      <c r="F467" s="357">
        <f t="shared" si="124"/>
        <v>111.23716125488281</v>
      </c>
      <c r="G467" s="362">
        <f t="shared" si="125"/>
        <v>52668.516819800789</v>
      </c>
      <c r="H467" s="359">
        <f>IF(ISERROR('commented data'!$N421),"",'commented data'!$N421)</f>
        <v>15.198410597139446</v>
      </c>
      <c r="I467" s="359">
        <f>IFERROR('commented data'!O421,"")</f>
        <v>16.309779249237806</v>
      </c>
      <c r="J467" s="358">
        <f>IF(ISERROR('commented data'!$P421),"",'commented data'!$P421)</f>
        <v>1</v>
      </c>
      <c r="K467" s="328">
        <f>IF(ISERROR('commented data'!$Q421),"",'commented data'!$Q421)</f>
        <v>1</v>
      </c>
      <c r="L467" s="328">
        <f>IF(ISERROR('commented data'!$R421),"",'commented data'!$R421)</f>
        <v>1</v>
      </c>
      <c r="M467" s="328">
        <f>IF(ISERROR('commented data'!$S421),"",'commented data'!$S421)</f>
        <v>1</v>
      </c>
      <c r="N467" s="366">
        <f t="shared" si="126"/>
        <v>1</v>
      </c>
      <c r="O467" s="367" t="b">
        <f t="shared" si="127"/>
        <v>1</v>
      </c>
      <c r="P467" s="365">
        <f>IF(ISERROR('commented data'!$J421),"",'commented data'!$J421)</f>
        <v>110.13580322265625</v>
      </c>
      <c r="Q467" s="368">
        <f t="shared" si="123"/>
        <v>110.13580322265625</v>
      </c>
      <c r="R467" s="368" t="str">
        <f t="shared" si="128"/>
        <v/>
      </c>
      <c r="S467" s="369">
        <f t="shared" si="129"/>
        <v>110.13580322265625</v>
      </c>
      <c r="T467" s="365">
        <f>IF(ISERROR('commented data'!$M421),"",'commented data'!$M421)</f>
        <v>81722.109375</v>
      </c>
      <c r="U467" s="370">
        <f t="shared" si="130"/>
        <v>81722.109375</v>
      </c>
      <c r="V467" s="371">
        <f t="shared" si="131"/>
        <v>81722.109375</v>
      </c>
      <c r="W467" s="383">
        <f t="shared" si="132"/>
        <v>71098.235156249997</v>
      </c>
      <c r="X467" s="365">
        <f>IF(ISERROR('commented data'!$T421),"",'commented data'!$T421)</f>
        <v>99.114791870117188</v>
      </c>
      <c r="Y467" s="384">
        <f t="shared" si="133"/>
        <v>99.114791870117188</v>
      </c>
      <c r="Z467" s="365">
        <f>IF(ISERROR('commented data'!$U421),"",'commented data'!$U421)</f>
        <v>1012.833984375</v>
      </c>
      <c r="AA467" s="385">
        <f t="shared" si="134"/>
        <v>1022.96232421875</v>
      </c>
      <c r="AC467" s="427">
        <f t="shared" si="136"/>
        <v>5.8586962985396873</v>
      </c>
      <c r="AD467" s="428">
        <f t="shared" si="135"/>
        <v>0.38548085413894373</v>
      </c>
      <c r="AE467" s="429">
        <f t="shared" si="137"/>
        <v>9.2712191458610569</v>
      </c>
      <c r="AF467" s="430">
        <f t="shared" si="138"/>
        <v>0.96008151292481447</v>
      </c>
    </row>
    <row r="468" spans="1:32" s="5" customFormat="1" x14ac:dyDescent="0.2">
      <c r="A468" s="363">
        <f>'commented data'!$A422</f>
        <v>41198.458333333336</v>
      </c>
      <c r="B468" s="364">
        <f>IF(ISERROR('commented data'!$B422),"",'commented data'!$B422)</f>
        <v>897.99871826171875</v>
      </c>
      <c r="C468" s="364">
        <f>IF(ISERROR('commented data'!$C422),"",'commented data'!$C422)</f>
        <v>483.27398681640625</v>
      </c>
      <c r="D468" s="364">
        <f>IF(ISERROR('commented data'!$D422),"",'commented data'!$D422)</f>
        <v>6054.19189453125</v>
      </c>
      <c r="E468" s="364">
        <f>IF(ISERROR('commented data'!$E422),"",'commented data'!$E422)</f>
        <v>9.9152374267578125</v>
      </c>
      <c r="F468" s="357">
        <f t="shared" si="124"/>
        <v>110.19726318359375</v>
      </c>
      <c r="G468" s="362">
        <f t="shared" si="125"/>
        <v>52484.541570613117</v>
      </c>
      <c r="H468" s="359">
        <f>IF(ISERROR('commented data'!$N422),"",'commented data'!$N422)</f>
        <v>15.778001637109991</v>
      </c>
      <c r="I468" s="359">
        <f>IFERROR('commented data'!O422,"")</f>
        <v>16.264048608653638</v>
      </c>
      <c r="J468" s="358">
        <f>IF(ISERROR('commented data'!$P422),"",'commented data'!$P422)</f>
        <v>1</v>
      </c>
      <c r="K468" s="328">
        <f>IF(ISERROR('commented data'!$Q422),"",'commented data'!$Q422)</f>
        <v>1</v>
      </c>
      <c r="L468" s="328">
        <f>IF(ISERROR('commented data'!$R422),"",'commented data'!$R422)</f>
        <v>1</v>
      </c>
      <c r="M468" s="328">
        <f>IF(ISERROR('commented data'!$S422),"",'commented data'!$S422)</f>
        <v>1</v>
      </c>
      <c r="N468" s="366">
        <f t="shared" si="126"/>
        <v>1</v>
      </c>
      <c r="O468" s="367" t="b">
        <f t="shared" si="127"/>
        <v>1</v>
      </c>
      <c r="P468" s="365">
        <f>IF(ISERROR('commented data'!$J422),"",'commented data'!$J422)</f>
        <v>109.106201171875</v>
      </c>
      <c r="Q468" s="368">
        <f t="shared" si="123"/>
        <v>109.106201171875</v>
      </c>
      <c r="R468" s="368" t="str">
        <f t="shared" si="128"/>
        <v/>
      </c>
      <c r="S468" s="369">
        <f t="shared" si="129"/>
        <v>109.106201171875</v>
      </c>
      <c r="T468" s="365">
        <f>IF(ISERROR('commented data'!$M422),"",'commented data'!$M422)</f>
        <v>81465.25</v>
      </c>
      <c r="U468" s="370">
        <f t="shared" si="130"/>
        <v>81465.25</v>
      </c>
      <c r="V468" s="371">
        <f t="shared" si="131"/>
        <v>81465.25</v>
      </c>
      <c r="W468" s="383">
        <f t="shared" si="132"/>
        <v>70874.767500000002</v>
      </c>
      <c r="X468" s="365">
        <f>IF(ISERROR('commented data'!$T422),"",'commented data'!$T422)</f>
        <v>99.251419067382813</v>
      </c>
      <c r="Y468" s="384">
        <f t="shared" si="133"/>
        <v>99.251419067382813</v>
      </c>
      <c r="Z468" s="365">
        <f>IF(ISERROR('commented data'!$U422),"",'commented data'!$U422)</f>
        <v>1012.8499755859375</v>
      </c>
      <c r="AA468" s="385">
        <f t="shared" si="134"/>
        <v>1022.9784753417969</v>
      </c>
      <c r="AC468" s="427">
        <f t="shared" si="136"/>
        <v>5.7836528405271199</v>
      </c>
      <c r="AD468" s="428">
        <f t="shared" si="135"/>
        <v>0.36656434531759208</v>
      </c>
      <c r="AE468" s="429">
        <f t="shared" si="137"/>
        <v>9.290135654682409</v>
      </c>
      <c r="AF468" s="430">
        <f t="shared" si="138"/>
        <v>0.96204041284107489</v>
      </c>
    </row>
    <row r="469" spans="1:32" s="5" customFormat="1" x14ac:dyDescent="0.2">
      <c r="A469" s="363">
        <f>'commented data'!$A423</f>
        <v>41198.5</v>
      </c>
      <c r="B469" s="364">
        <f>IF(ISERROR('commented data'!$B423),"",'commented data'!$B423)</f>
        <v>897.98858642578125</v>
      </c>
      <c r="C469" s="364">
        <f>IF(ISERROR('commented data'!$C423),"",'commented data'!$C423)</f>
        <v>481.95608520507812</v>
      </c>
      <c r="D469" s="364">
        <f>IF(ISERROR('commented data'!$D423),"",'commented data'!$D423)</f>
        <v>6040.15380859375</v>
      </c>
      <c r="E469" s="364">
        <f>IF(ISERROR('commented data'!$E423),"",'commented data'!$E423)</f>
        <v>9.9125165939331055</v>
      </c>
      <c r="F469" s="357">
        <f t="shared" si="124"/>
        <v>110.35502174377442</v>
      </c>
      <c r="G469" s="362">
        <f t="shared" si="125"/>
        <v>52296.0035150119</v>
      </c>
      <c r="H469" s="359">
        <f>IF(ISERROR('commented data'!$N423),"",'commented data'!$N423)</f>
        <v>16.388441392347886</v>
      </c>
      <c r="I469" s="359">
        <f>IFERROR('commented data'!O423,"")</f>
        <v>16.226336538068924</v>
      </c>
      <c r="J469" s="358">
        <f>IF(ISERROR('commented data'!$P423),"",'commented data'!$P423)</f>
        <v>1</v>
      </c>
      <c r="K469" s="328">
        <f>IF(ISERROR('commented data'!$Q423),"",'commented data'!$Q423)</f>
        <v>1</v>
      </c>
      <c r="L469" s="328">
        <f>IF(ISERROR('commented data'!$R423),"",'commented data'!$R423)</f>
        <v>1</v>
      </c>
      <c r="M469" s="328">
        <f>IF(ISERROR('commented data'!$S423),"",'commented data'!$S423)</f>
        <v>1</v>
      </c>
      <c r="N469" s="366">
        <f t="shared" si="126"/>
        <v>1</v>
      </c>
      <c r="O469" s="367" t="b">
        <f t="shared" si="127"/>
        <v>1</v>
      </c>
      <c r="P469" s="365">
        <f>IF(ISERROR('commented data'!$J423),"",'commented data'!$J423)</f>
        <v>109.26239776611328</v>
      </c>
      <c r="Q469" s="368">
        <f t="shared" si="123"/>
        <v>109.26239776611328</v>
      </c>
      <c r="R469" s="368" t="str">
        <f t="shared" si="128"/>
        <v/>
      </c>
      <c r="S469" s="369">
        <f t="shared" si="129"/>
        <v>109.26239776611328</v>
      </c>
      <c r="T469" s="365">
        <f>IF(ISERROR('commented data'!$M423),"",'commented data'!$M423)</f>
        <v>81222.1484375</v>
      </c>
      <c r="U469" s="370">
        <f t="shared" si="130"/>
        <v>81222.1484375</v>
      </c>
      <c r="V469" s="371">
        <f t="shared" si="131"/>
        <v>81222.1484375</v>
      </c>
      <c r="W469" s="383">
        <f t="shared" si="132"/>
        <v>70663.269140624994</v>
      </c>
      <c r="X469" s="365">
        <f>IF(ISERROR('commented data'!$T423),"",'commented data'!$T423)</f>
        <v>99.476509094238281</v>
      </c>
      <c r="Y469" s="384">
        <f t="shared" si="133"/>
        <v>99.476509094238281</v>
      </c>
      <c r="Z469" s="365">
        <f>IF(ISERROR('commented data'!$U423),"",'commented data'!$U423)</f>
        <v>1012.843994140625</v>
      </c>
      <c r="AA469" s="385">
        <f t="shared" si="134"/>
        <v>1022.9724340820312</v>
      </c>
      <c r="AC469" s="427">
        <f t="shared" si="136"/>
        <v>5.7711266050116405</v>
      </c>
      <c r="AD469" s="428">
        <f t="shared" si="135"/>
        <v>0.35214615391713228</v>
      </c>
      <c r="AE469" s="429">
        <f t="shared" si="137"/>
        <v>9.3045538460828681</v>
      </c>
      <c r="AF469" s="430">
        <f t="shared" si="138"/>
        <v>0.96353348929581195</v>
      </c>
    </row>
    <row r="470" spans="1:32" s="5" customFormat="1" x14ac:dyDescent="0.2">
      <c r="A470" s="363">
        <f>'commented data'!$A424</f>
        <v>41198.541666666664</v>
      </c>
      <c r="B470" s="364">
        <f>IF(ISERROR('commented data'!$B424),"",'commented data'!$B424)</f>
        <v>897.9368896484375</v>
      </c>
      <c r="C470" s="364">
        <f>IF(ISERROR('commented data'!$C424),"",'commented data'!$C424)</f>
        <v>482.49398803710937</v>
      </c>
      <c r="D470" s="364">
        <f>IF(ISERROR('commented data'!$D424),"",'commented data'!$D424)</f>
        <v>6057.990234375</v>
      </c>
      <c r="E470" s="364">
        <f>IF(ISERROR('commented data'!$E424),"",'commented data'!$E424)</f>
        <v>9.9218959808349609</v>
      </c>
      <c r="F470" s="357">
        <f t="shared" si="124"/>
        <v>110.85507469177246</v>
      </c>
      <c r="G470" s="362">
        <f t="shared" si="125"/>
        <v>52342.45843551799</v>
      </c>
      <c r="H470" s="359">
        <f>IF(ISERROR('commented data'!$N424),"",'commented data'!$N424)</f>
        <v>16.317986202524335</v>
      </c>
      <c r="I470" s="359">
        <f>IFERROR('commented data'!O424,"")</f>
        <v>16.274252511160714</v>
      </c>
      <c r="J470" s="358">
        <f>IF(ISERROR('commented data'!$P424),"",'commented data'!$P424)</f>
        <v>1</v>
      </c>
      <c r="K470" s="328">
        <f>IF(ISERROR('commented data'!$Q424),"",'commented data'!$Q424)</f>
        <v>1</v>
      </c>
      <c r="L470" s="328">
        <f>IF(ISERROR('commented data'!$R424),"",'commented data'!$R424)</f>
        <v>1</v>
      </c>
      <c r="M470" s="328">
        <f>IF(ISERROR('commented data'!$S424),"",'commented data'!$S424)</f>
        <v>1</v>
      </c>
      <c r="N470" s="366">
        <f t="shared" si="126"/>
        <v>1</v>
      </c>
      <c r="O470" s="367" t="b">
        <f t="shared" si="127"/>
        <v>1</v>
      </c>
      <c r="P470" s="365">
        <f>IF(ISERROR('commented data'!$J424),"",'commented data'!$J424)</f>
        <v>109.75749969482422</v>
      </c>
      <c r="Q470" s="368">
        <f t="shared" si="123"/>
        <v>109.75749969482422</v>
      </c>
      <c r="R470" s="368" t="str">
        <f t="shared" si="128"/>
        <v/>
      </c>
      <c r="S470" s="369">
        <f t="shared" si="129"/>
        <v>109.75749969482422</v>
      </c>
      <c r="T470" s="365">
        <f>IF(ISERROR('commented data'!$M424),"",'commented data'!$M424)</f>
        <v>81326.2734375</v>
      </c>
      <c r="U470" s="370">
        <f t="shared" si="130"/>
        <v>81326.2734375</v>
      </c>
      <c r="V470" s="371">
        <f t="shared" si="131"/>
        <v>81326.2734375</v>
      </c>
      <c r="W470" s="383">
        <f t="shared" si="132"/>
        <v>70753.857890625004</v>
      </c>
      <c r="X470" s="365">
        <f>IF(ISERROR('commented data'!$T424),"",'commented data'!$T424)</f>
        <v>99.622329711914063</v>
      </c>
      <c r="Y470" s="384">
        <f t="shared" si="133"/>
        <v>99.622329711914063</v>
      </c>
      <c r="Z470" s="365">
        <f>IF(ISERROR('commented data'!$U424),"",'commented data'!$U424)</f>
        <v>1012.8419799804687</v>
      </c>
      <c r="AA470" s="385">
        <f t="shared" si="134"/>
        <v>1022.9703997802734</v>
      </c>
      <c r="AC470" s="427">
        <f t="shared" si="136"/>
        <v>5.8024271394203426</v>
      </c>
      <c r="AD470" s="428">
        <f t="shared" si="135"/>
        <v>0.3555847558274518</v>
      </c>
      <c r="AE470" s="429">
        <f t="shared" si="137"/>
        <v>9.3011152441725482</v>
      </c>
      <c r="AF470" s="430">
        <f t="shared" si="138"/>
        <v>0.96317740472133828</v>
      </c>
    </row>
    <row r="471" spans="1:32" s="5" customFormat="1" x14ac:dyDescent="0.2">
      <c r="A471" s="363">
        <f>'commented data'!$A425</f>
        <v>41198.583333333336</v>
      </c>
      <c r="B471" s="364">
        <f>IF(ISERROR('commented data'!$B425),"",'commented data'!$B425)</f>
        <v>897.986083984375</v>
      </c>
      <c r="C471" s="364">
        <f>IF(ISERROR('commented data'!$C425),"",'commented data'!$C425)</f>
        <v>483.53070068359375</v>
      </c>
      <c r="D471" s="364">
        <f>IF(ISERROR('commented data'!$D425),"",'commented data'!$D425)</f>
        <v>6081.0869140625</v>
      </c>
      <c r="E471" s="364">
        <f>IF(ISERROR('commented data'!$E425),"",'commented data'!$E425)</f>
        <v>9.9272642135620117</v>
      </c>
      <c r="F471" s="357">
        <f t="shared" si="124"/>
        <v>111.93142837524414</v>
      </c>
      <c r="G471" s="362">
        <f t="shared" si="125"/>
        <v>52439.43084795247</v>
      </c>
      <c r="H471" s="359">
        <f>IF(ISERROR('commented data'!$N425),"",'commented data'!$N425)</f>
        <v>16.026088716088271</v>
      </c>
      <c r="I471" s="359">
        <f>IFERROR('commented data'!O425,"")</f>
        <v>16.336299688997169</v>
      </c>
      <c r="J471" s="358">
        <f>IF(ISERROR('commented data'!$P425),"",'commented data'!$P425)</f>
        <v>1</v>
      </c>
      <c r="K471" s="328">
        <f>IF(ISERROR('commented data'!$Q425),"",'commented data'!$Q425)</f>
        <v>1</v>
      </c>
      <c r="L471" s="328">
        <f>IF(ISERROR('commented data'!$R425),"",'commented data'!$R425)</f>
        <v>1</v>
      </c>
      <c r="M471" s="328">
        <f>IF(ISERROR('commented data'!$S425),"",'commented data'!$S425)</f>
        <v>1</v>
      </c>
      <c r="N471" s="366">
        <f t="shared" si="126"/>
        <v>1</v>
      </c>
      <c r="O471" s="367" t="b">
        <f t="shared" si="127"/>
        <v>1</v>
      </c>
      <c r="P471" s="365">
        <f>IF(ISERROR('commented data'!$J425),"",'commented data'!$J425)</f>
        <v>110.82319641113281</v>
      </c>
      <c r="Q471" s="368">
        <f t="shared" si="123"/>
        <v>110.82319641113281</v>
      </c>
      <c r="R471" s="368" t="str">
        <f t="shared" si="128"/>
        <v/>
      </c>
      <c r="S471" s="369">
        <f t="shared" si="129"/>
        <v>110.82319641113281</v>
      </c>
      <c r="T471" s="365">
        <f>IF(ISERROR('commented data'!$M425),"",'commented data'!$M425)</f>
        <v>81479.40625</v>
      </c>
      <c r="U471" s="370">
        <f t="shared" si="130"/>
        <v>81479.40625</v>
      </c>
      <c r="V471" s="371">
        <f t="shared" si="131"/>
        <v>81479.40625</v>
      </c>
      <c r="W471" s="383">
        <f t="shared" si="132"/>
        <v>70887.083437499998</v>
      </c>
      <c r="X471" s="365">
        <f>IF(ISERROR('commented data'!$T425),"",'commented data'!$T425)</f>
        <v>99.632499694824219</v>
      </c>
      <c r="Y471" s="384">
        <f t="shared" si="133"/>
        <v>99.632499694824219</v>
      </c>
      <c r="Z471" s="365">
        <f>IF(ISERROR('commented data'!$U425),"",'commented data'!$U425)</f>
        <v>1012.8389892578125</v>
      </c>
      <c r="AA471" s="385">
        <f t="shared" si="134"/>
        <v>1022.9673791503907</v>
      </c>
      <c r="AC471" s="427">
        <f t="shared" si="136"/>
        <v>5.8696203979961599</v>
      </c>
      <c r="AD471" s="428">
        <f t="shared" si="135"/>
        <v>0.36625408120346703</v>
      </c>
      <c r="AE471" s="429">
        <f t="shared" si="137"/>
        <v>9.290445918796534</v>
      </c>
      <c r="AF471" s="430">
        <f t="shared" si="138"/>
        <v>0.96207254225527694</v>
      </c>
    </row>
    <row r="472" spans="1:32" s="5" customFormat="1" x14ac:dyDescent="0.2">
      <c r="A472" s="363">
        <f>'commented data'!$A426</f>
        <v>41198.625</v>
      </c>
      <c r="B472" s="364">
        <f>IF(ISERROR('commented data'!$B426),"",'commented data'!$B426)</f>
        <v>898.04547119140625</v>
      </c>
      <c r="C472" s="364">
        <f>IF(ISERROR('commented data'!$C426),"",'commented data'!$C426)</f>
        <v>483.34600830078125</v>
      </c>
      <c r="D472" s="364">
        <f>IF(ISERROR('commented data'!$D426),"",'commented data'!$D426)</f>
        <v>6074.1611328125</v>
      </c>
      <c r="E472" s="364">
        <f>IF(ISERROR('commented data'!$E426),"",'commented data'!$E426)</f>
        <v>9.927393913269043</v>
      </c>
      <c r="F472" s="357">
        <f t="shared" si="124"/>
        <v>112.08595825195313</v>
      </c>
      <c r="G472" s="362">
        <f t="shared" si="125"/>
        <v>52413.486432776699</v>
      </c>
      <c r="H472" s="359">
        <f>IF(ISERROR('commented data'!$N426),"",'commented data'!$N426)</f>
        <v>16.396144317594153</v>
      </c>
      <c r="I472" s="359">
        <f>IFERROR('commented data'!O426,"")</f>
        <v>16.317694193025915</v>
      </c>
      <c r="J472" s="358">
        <f>IF(ISERROR('commented data'!$P426),"",'commented data'!$P426)</f>
        <v>1</v>
      </c>
      <c r="K472" s="328">
        <f>IF(ISERROR('commented data'!$Q426),"",'commented data'!$Q426)</f>
        <v>1</v>
      </c>
      <c r="L472" s="328">
        <f>IF(ISERROR('commented data'!$R426),"",'commented data'!$R426)</f>
        <v>1</v>
      </c>
      <c r="M472" s="328">
        <f>IF(ISERROR('commented data'!$S426),"",'commented data'!$S426)</f>
        <v>1</v>
      </c>
      <c r="N472" s="366">
        <f t="shared" si="126"/>
        <v>1</v>
      </c>
      <c r="O472" s="367" t="b">
        <f t="shared" si="127"/>
        <v>1</v>
      </c>
      <c r="P472" s="365">
        <f>IF(ISERROR('commented data'!$J426),"",'commented data'!$J426)</f>
        <v>110.9761962890625</v>
      </c>
      <c r="Q472" s="368">
        <f t="shared" si="123"/>
        <v>110.9761962890625</v>
      </c>
      <c r="R472" s="368" t="str">
        <f t="shared" si="128"/>
        <v/>
      </c>
      <c r="S472" s="369">
        <f t="shared" si="129"/>
        <v>110.9761962890625</v>
      </c>
      <c r="T472" s="365">
        <f>IF(ISERROR('commented data'!$M426),"",'commented data'!$M426)</f>
        <v>81457.5390625</v>
      </c>
      <c r="U472" s="370">
        <f t="shared" si="130"/>
        <v>81457.5390625</v>
      </c>
      <c r="V472" s="371">
        <f t="shared" si="131"/>
        <v>81457.5390625</v>
      </c>
      <c r="W472" s="383">
        <f t="shared" si="132"/>
        <v>70868.058984375006</v>
      </c>
      <c r="X472" s="365">
        <f>IF(ISERROR('commented data'!$T426),"",'commented data'!$T426)</f>
        <v>99.719131469726563</v>
      </c>
      <c r="Y472" s="384">
        <f t="shared" si="133"/>
        <v>99.719131469726563</v>
      </c>
      <c r="Z472" s="365">
        <f>IF(ISERROR('commented data'!$U426),"",'commented data'!$U426)</f>
        <v>1012.844970703125</v>
      </c>
      <c r="AA472" s="385">
        <f t="shared" si="134"/>
        <v>1022.9734204101562</v>
      </c>
      <c r="AC472" s="427">
        <f t="shared" si="136"/>
        <v>5.8748158521435201</v>
      </c>
      <c r="AD472" s="428">
        <f t="shared" si="135"/>
        <v>0.35830471715471862</v>
      </c>
      <c r="AE472" s="429">
        <f t="shared" si="137"/>
        <v>9.2983952828452825</v>
      </c>
      <c r="AF472" s="430">
        <f t="shared" si="138"/>
        <v>0.9628957390045545</v>
      </c>
    </row>
    <row r="473" spans="1:32" s="5" customFormat="1" x14ac:dyDescent="0.2">
      <c r="A473" s="363">
        <f>'commented data'!$A427</f>
        <v>41198.666666666664</v>
      </c>
      <c r="B473" s="364">
        <f>IF(ISERROR('commented data'!$B427),"",'commented data'!$B427)</f>
        <v>897.9962158203125</v>
      </c>
      <c r="C473" s="364">
        <f>IF(ISERROR('commented data'!$C427),"",'commented data'!$C427)</f>
        <v>482.22268676757812</v>
      </c>
      <c r="D473" s="364">
        <f>IF(ISERROR('commented data'!$D427),"",'commented data'!$D427)</f>
        <v>6067.45703125</v>
      </c>
      <c r="E473" s="364">
        <f>IF(ISERROR('commented data'!$E427),"",'commented data'!$E427)</f>
        <v>9.9288034439086914</v>
      </c>
      <c r="F473" s="357">
        <f t="shared" si="124"/>
        <v>111.58257644653321</v>
      </c>
      <c r="G473" s="362">
        <f t="shared" si="125"/>
        <v>52305.002041346983</v>
      </c>
      <c r="H473" s="359">
        <f>IF(ISERROR('commented data'!$N427),"",'commented data'!$N427)</f>
        <v>16.786183265316577</v>
      </c>
      <c r="I473" s="359">
        <f>IFERROR('commented data'!O427,"")</f>
        <v>16.299684219838849</v>
      </c>
      <c r="J473" s="358">
        <f>IF(ISERROR('commented data'!$P427),"",'commented data'!$P427)</f>
        <v>1</v>
      </c>
      <c r="K473" s="328">
        <f>IF(ISERROR('commented data'!$Q427),"",'commented data'!$Q427)</f>
        <v>1</v>
      </c>
      <c r="L473" s="328">
        <f>IF(ISERROR('commented data'!$R427),"",'commented data'!$R427)</f>
        <v>1</v>
      </c>
      <c r="M473" s="328">
        <f>IF(ISERROR('commented data'!$S427),"",'commented data'!$S427)</f>
        <v>1</v>
      </c>
      <c r="N473" s="366">
        <f t="shared" si="126"/>
        <v>1</v>
      </c>
      <c r="O473" s="367" t="b">
        <f t="shared" si="127"/>
        <v>1</v>
      </c>
      <c r="P473" s="365">
        <f>IF(ISERROR('commented data'!$J427),"",'commented data'!$J427)</f>
        <v>110.47779846191406</v>
      </c>
      <c r="Q473" s="368">
        <f t="shared" si="123"/>
        <v>110.47779846191406</v>
      </c>
      <c r="R473" s="368" t="str">
        <f t="shared" si="128"/>
        <v/>
      </c>
      <c r="S473" s="369">
        <f t="shared" si="129"/>
        <v>110.47779846191406</v>
      </c>
      <c r="T473" s="365">
        <f>IF(ISERROR('commented data'!$M427),"",'commented data'!$M427)</f>
        <v>81310.078125</v>
      </c>
      <c r="U473" s="370">
        <f t="shared" si="130"/>
        <v>81310.078125</v>
      </c>
      <c r="V473" s="371">
        <f t="shared" si="131"/>
        <v>81310.078125</v>
      </c>
      <c r="W473" s="383">
        <f t="shared" si="132"/>
        <v>70739.767968750006</v>
      </c>
      <c r="X473" s="365">
        <f>IF(ISERROR('commented data'!$T427),"",'commented data'!$T427)</f>
        <v>99.81683349609375</v>
      </c>
      <c r="Y473" s="384">
        <f t="shared" si="133"/>
        <v>99.81683349609375</v>
      </c>
      <c r="Z473" s="365">
        <f>IF(ISERROR('commented data'!$U427),"",'commented data'!$U427)</f>
        <v>1012.8469848632812</v>
      </c>
      <c r="AA473" s="385">
        <f t="shared" si="134"/>
        <v>1022.975454711914</v>
      </c>
      <c r="AC473" s="427">
        <f t="shared" si="136"/>
        <v>5.8363268888146758</v>
      </c>
      <c r="AD473" s="428">
        <f t="shared" si="135"/>
        <v>0.34768635588970537</v>
      </c>
      <c r="AE473" s="429">
        <f t="shared" si="137"/>
        <v>9.309013644110296</v>
      </c>
      <c r="AF473" s="430">
        <f t="shared" si="138"/>
        <v>0.9639953238798239</v>
      </c>
    </row>
    <row r="474" spans="1:32" s="5" customFormat="1" x14ac:dyDescent="0.2">
      <c r="A474" s="363">
        <f>'commented data'!$A428</f>
        <v>41198.708333333336</v>
      </c>
      <c r="B474" s="364">
        <f>IF(ISERROR('commented data'!$B428),"",'commented data'!$B428)</f>
        <v>897.97991943359375</v>
      </c>
      <c r="C474" s="364">
        <f>IF(ISERROR('commented data'!$C428),"",'commented data'!$C428)</f>
        <v>481.78350830078125</v>
      </c>
      <c r="D474" s="364">
        <f>IF(ISERROR('commented data'!$D428),"",'commented data'!$D428)</f>
        <v>6068.44189453125</v>
      </c>
      <c r="E474" s="364">
        <f>IF(ISERROR('commented data'!$E428),"",'commented data'!$E428)</f>
        <v>9.9306793212890625</v>
      </c>
      <c r="F474" s="357">
        <f t="shared" si="124"/>
        <v>111.45784446716308</v>
      </c>
      <c r="G474" s="362">
        <f t="shared" si="125"/>
        <v>52309.36227005539</v>
      </c>
      <c r="H474" s="359">
        <f>IF(ISERROR('commented data'!$N428),"",'commented data'!$N428)</f>
        <v>16.650188995950447</v>
      </c>
      <c r="I474" s="359">
        <f>IFERROR('commented data'!O428,"")</f>
        <v>16.302329967538654</v>
      </c>
      <c r="J474" s="358">
        <f>IF(ISERROR('commented data'!$P428),"",'commented data'!$P428)</f>
        <v>1</v>
      </c>
      <c r="K474" s="328">
        <f>IF(ISERROR('commented data'!$Q428),"",'commented data'!$Q428)</f>
        <v>1</v>
      </c>
      <c r="L474" s="328">
        <f>IF(ISERROR('commented data'!$R428),"",'commented data'!$R428)</f>
        <v>1</v>
      </c>
      <c r="M474" s="328">
        <f>IF(ISERROR('commented data'!$S428),"",'commented data'!$S428)</f>
        <v>1</v>
      </c>
      <c r="N474" s="366">
        <f t="shared" si="126"/>
        <v>1</v>
      </c>
      <c r="O474" s="367" t="b">
        <f t="shared" si="127"/>
        <v>1</v>
      </c>
      <c r="P474" s="365">
        <f>IF(ISERROR('commented data'!$J428),"",'commented data'!$J428)</f>
        <v>110.35430145263672</v>
      </c>
      <c r="Q474" s="368">
        <f t="shared" si="123"/>
        <v>110.35430145263672</v>
      </c>
      <c r="R474" s="368" t="str">
        <f t="shared" si="128"/>
        <v/>
      </c>
      <c r="S474" s="369">
        <f t="shared" si="129"/>
        <v>110.35430145263672</v>
      </c>
      <c r="T474" s="365">
        <f>IF(ISERROR('commented data'!$M428),"",'commented data'!$M428)</f>
        <v>81322.9765625</v>
      </c>
      <c r="U474" s="370">
        <f t="shared" si="130"/>
        <v>81322.9765625</v>
      </c>
      <c r="V474" s="371">
        <f t="shared" si="131"/>
        <v>81322.9765625</v>
      </c>
      <c r="W474" s="383">
        <f t="shared" si="132"/>
        <v>70750.989609374999</v>
      </c>
      <c r="X474" s="365">
        <f>IF(ISERROR('commented data'!$T428),"",'commented data'!$T428)</f>
        <v>99.843803405761719</v>
      </c>
      <c r="Y474" s="384">
        <f t="shared" si="133"/>
        <v>99.843803405761719</v>
      </c>
      <c r="Z474" s="365">
        <f>IF(ISERROR('commented data'!$U428),"",'commented data'!$U428)</f>
        <v>1012.843994140625</v>
      </c>
      <c r="AA474" s="385">
        <f t="shared" si="134"/>
        <v>1022.9724340820312</v>
      </c>
      <c r="AC474" s="427">
        <f t="shared" si="136"/>
        <v>5.8302887640723222</v>
      </c>
      <c r="AD474" s="428">
        <f t="shared" si="135"/>
        <v>0.35016351859371253</v>
      </c>
      <c r="AE474" s="429">
        <f t="shared" si="137"/>
        <v>9.3065364814062885</v>
      </c>
      <c r="AF474" s="430">
        <f t="shared" si="138"/>
        <v>0.96373880118532085</v>
      </c>
    </row>
    <row r="475" spans="1:32" s="5" customFormat="1" x14ac:dyDescent="0.2">
      <c r="A475" s="363">
        <f>'commented data'!$A429</f>
        <v>41198.75</v>
      </c>
      <c r="B475" s="364">
        <f>IF(ISERROR('commented data'!$B429),"",'commented data'!$B429)</f>
        <v>898.049072265625</v>
      </c>
      <c r="C475" s="364">
        <f>IF(ISERROR('commented data'!$C429),"",'commented data'!$C429)</f>
        <v>481.41989135742187</v>
      </c>
      <c r="D475" s="364">
        <f>IF(ISERROR('commented data'!$D429),"",'commented data'!$D429)</f>
        <v>6060.9091796875</v>
      </c>
      <c r="E475" s="364">
        <f>IF(ISERROR('commented data'!$E429),"",'commented data'!$E429)</f>
        <v>9.9265356063842773</v>
      </c>
      <c r="F475" s="357">
        <f t="shared" si="124"/>
        <v>111.56803581237793</v>
      </c>
      <c r="G475" s="362">
        <f t="shared" si="125"/>
        <v>52284.328633881742</v>
      </c>
      <c r="H475" s="359">
        <f>IF(ISERROR('commented data'!$N429),"",'commented data'!$N429)</f>
        <v>16.199925876642084</v>
      </c>
      <c r="I475" s="359">
        <f>IFERROR('commented data'!O429,"")</f>
        <v>16.282093998393947</v>
      </c>
      <c r="J475" s="358">
        <f>IF(ISERROR('commented data'!$P429),"",'commented data'!$P429)</f>
        <v>1</v>
      </c>
      <c r="K475" s="328">
        <f>IF(ISERROR('commented data'!$Q429),"",'commented data'!$Q429)</f>
        <v>1</v>
      </c>
      <c r="L475" s="328">
        <f>IF(ISERROR('commented data'!$R429),"",'commented data'!$R429)</f>
        <v>1</v>
      </c>
      <c r="M475" s="328">
        <f>IF(ISERROR('commented data'!$S429),"",'commented data'!$S429)</f>
        <v>1</v>
      </c>
      <c r="N475" s="366">
        <f t="shared" si="126"/>
        <v>1</v>
      </c>
      <c r="O475" s="367" t="b">
        <f t="shared" si="127"/>
        <v>1</v>
      </c>
      <c r="P475" s="365">
        <f>IF(ISERROR('commented data'!$J429),"",'commented data'!$J429)</f>
        <v>110.46340179443359</v>
      </c>
      <c r="Q475" s="368">
        <f t="shared" si="123"/>
        <v>110.46340179443359</v>
      </c>
      <c r="R475" s="368" t="str">
        <f t="shared" si="128"/>
        <v/>
      </c>
      <c r="S475" s="369">
        <f t="shared" si="129"/>
        <v>110.46340179443359</v>
      </c>
      <c r="T475" s="365">
        <f>IF(ISERROR('commented data'!$M429),"",'commented data'!$M429)</f>
        <v>81266.828125</v>
      </c>
      <c r="U475" s="370">
        <f t="shared" si="130"/>
        <v>81266.828125</v>
      </c>
      <c r="V475" s="371">
        <f t="shared" si="131"/>
        <v>81266.828125</v>
      </c>
      <c r="W475" s="383">
        <f t="shared" si="132"/>
        <v>70702.140468750003</v>
      </c>
      <c r="X475" s="365">
        <f>IF(ISERROR('commented data'!$T429),"",'commented data'!$T429)</f>
        <v>99.761436462402344</v>
      </c>
      <c r="Y475" s="384">
        <f t="shared" si="133"/>
        <v>99.761436462402344</v>
      </c>
      <c r="Z475" s="365">
        <f>IF(ISERROR('commented data'!$U429),"",'commented data'!$U429)</f>
        <v>1012.8350219726562</v>
      </c>
      <c r="AA475" s="385">
        <f t="shared" si="134"/>
        <v>1022.9633721923828</v>
      </c>
      <c r="AC475" s="427">
        <f t="shared" si="136"/>
        <v>5.8332598494510544</v>
      </c>
      <c r="AD475" s="428">
        <f t="shared" si="135"/>
        <v>0.36007941603373378</v>
      </c>
      <c r="AE475" s="429">
        <f t="shared" si="137"/>
        <v>9.2966205839662663</v>
      </c>
      <c r="AF475" s="430">
        <f t="shared" si="138"/>
        <v>0.96271195998283732</v>
      </c>
    </row>
    <row r="476" spans="1:32" s="5" customFormat="1" x14ac:dyDescent="0.2">
      <c r="A476" s="363">
        <f>'commented data'!$A430</f>
        <v>41198.791666666664</v>
      </c>
      <c r="B476" s="364">
        <f>IF(ISERROR('commented data'!$B430),"",'commented data'!$B430)</f>
        <v>897.71917724609375</v>
      </c>
      <c r="C476" s="364">
        <f>IF(ISERROR('commented data'!$C430),"",'commented data'!$C430)</f>
        <v>479.15341186523437</v>
      </c>
      <c r="D476" s="364">
        <f>IF(ISERROR('commented data'!$D430),"",'commented data'!$D430)</f>
        <v>6041.85693359375</v>
      </c>
      <c r="E476" s="364">
        <f>IF(ISERROR('commented data'!$E430),"",'commented data'!$E430)</f>
        <v>9.9496364593505859</v>
      </c>
      <c r="F476" s="357">
        <f t="shared" si="124"/>
        <v>111.67862785339355</v>
      </c>
      <c r="G476" s="362">
        <f t="shared" si="125"/>
        <v>52204.230777036501</v>
      </c>
      <c r="H476" s="359">
        <f>IF(ISERROR('commented data'!$N430),"",'commented data'!$N430)</f>
        <v>15.884427801201092</v>
      </c>
      <c r="I476" s="359">
        <f>IFERROR('commented data'!O430,"")</f>
        <v>16.230911832058471</v>
      </c>
      <c r="J476" s="358">
        <f>IF(ISERROR('commented data'!$P430),"",'commented data'!$P430)</f>
        <v>1</v>
      </c>
      <c r="K476" s="328">
        <f>IF(ISERROR('commented data'!$Q430),"",'commented data'!$Q430)</f>
        <v>1</v>
      </c>
      <c r="L476" s="328">
        <f>IF(ISERROR('commented data'!$R430),"",'commented data'!$R430)</f>
        <v>1</v>
      </c>
      <c r="M476" s="328">
        <f>IF(ISERROR('commented data'!$S430),"",'commented data'!$S430)</f>
        <v>1</v>
      </c>
      <c r="N476" s="366">
        <f t="shared" si="126"/>
        <v>1</v>
      </c>
      <c r="O476" s="367" t="b">
        <f t="shared" si="127"/>
        <v>1</v>
      </c>
      <c r="P476" s="365">
        <f>IF(ISERROR('commented data'!$J430),"",'commented data'!$J430)</f>
        <v>110.57289886474609</v>
      </c>
      <c r="Q476" s="368">
        <f t="shared" si="123"/>
        <v>110.57289886474609</v>
      </c>
      <c r="R476" s="368" t="str">
        <f t="shared" si="128"/>
        <v/>
      </c>
      <c r="S476" s="369">
        <f t="shared" si="129"/>
        <v>110.57289886474609</v>
      </c>
      <c r="T476" s="365">
        <f>IF(ISERROR('commented data'!$M430),"",'commented data'!$M430)</f>
        <v>81225.6328125</v>
      </c>
      <c r="U476" s="370">
        <f t="shared" si="130"/>
        <v>81225.6328125</v>
      </c>
      <c r="V476" s="371">
        <f t="shared" si="131"/>
        <v>81225.6328125</v>
      </c>
      <c r="W476" s="383">
        <f t="shared" si="132"/>
        <v>70666.300546875005</v>
      </c>
      <c r="X476" s="365">
        <f>IF(ISERROR('commented data'!$T430),"",'commented data'!$T430)</f>
        <v>100.14499664306641</v>
      </c>
      <c r="Y476" s="384">
        <f t="shared" si="133"/>
        <v>100.14499664306641</v>
      </c>
      <c r="Z476" s="365">
        <f>IF(ISERROR('commented data'!$U430),"",'commented data'!$U430)</f>
        <v>1012.8369750976562</v>
      </c>
      <c r="AA476" s="385">
        <f t="shared" si="134"/>
        <v>1022.9653448486329</v>
      </c>
      <c r="AC476" s="427">
        <f t="shared" si="136"/>
        <v>5.8300968613213335</v>
      </c>
      <c r="AD476" s="428">
        <f t="shared" si="135"/>
        <v>0.36703222390425005</v>
      </c>
      <c r="AE476" s="429">
        <f t="shared" si="137"/>
        <v>9.2896677760957509</v>
      </c>
      <c r="AF476" s="430">
        <f t="shared" si="138"/>
        <v>0.96199196165312684</v>
      </c>
    </row>
    <row r="477" spans="1:32" s="5" customFormat="1" x14ac:dyDescent="0.2">
      <c r="A477" s="363">
        <f>'commented data'!$A431</f>
        <v>41198.833333333336</v>
      </c>
      <c r="B477" s="364">
        <f>IF(ISERROR('commented data'!$B431),"",'commented data'!$B431)</f>
        <v>898.29388427734375</v>
      </c>
      <c r="C477" s="364">
        <f>IF(ISERROR('commented data'!$C431),"",'commented data'!$C431)</f>
        <v>481.90811157226562</v>
      </c>
      <c r="D477" s="364">
        <f>IF(ISERROR('commented data'!$D431),"",'commented data'!$D431)</f>
        <v>6100.05908203125</v>
      </c>
      <c r="E477" s="364">
        <f>IF(ISERROR('commented data'!$E431),"",'commented data'!$E431)</f>
        <v>9.951024055480957</v>
      </c>
      <c r="F477" s="357">
        <f t="shared" si="124"/>
        <v>111.89527328491211</v>
      </c>
      <c r="G477" s="362">
        <f t="shared" si="125"/>
        <v>52332.56090679903</v>
      </c>
      <c r="H477" s="359">
        <f>IF(ISERROR('commented data'!$N431),"",'commented data'!$N431)</f>
        <v>15.434937199532142</v>
      </c>
      <c r="I477" s="359">
        <f>IFERROR('commented data'!O431,"")</f>
        <v>16.387266732564786</v>
      </c>
      <c r="J477" s="358">
        <f>IF(ISERROR('commented data'!$P431),"",'commented data'!$P431)</f>
        <v>1</v>
      </c>
      <c r="K477" s="328">
        <f>IF(ISERROR('commented data'!$Q431),"",'commented data'!$Q431)</f>
        <v>1</v>
      </c>
      <c r="L477" s="328">
        <f>IF(ISERROR('commented data'!$R431),"",'commented data'!$R431)</f>
        <v>1</v>
      </c>
      <c r="M477" s="328">
        <f>IF(ISERROR('commented data'!$S431),"",'commented data'!$S431)</f>
        <v>1</v>
      </c>
      <c r="N477" s="366">
        <f t="shared" si="126"/>
        <v>1</v>
      </c>
      <c r="O477" s="367" t="b">
        <f t="shared" si="127"/>
        <v>1</v>
      </c>
      <c r="P477" s="365">
        <f>IF(ISERROR('commented data'!$J431),"",'commented data'!$J431)</f>
        <v>110.78739929199219</v>
      </c>
      <c r="Q477" s="368">
        <f t="shared" si="123"/>
        <v>110.78739929199219</v>
      </c>
      <c r="R477" s="368" t="str">
        <f t="shared" si="128"/>
        <v/>
      </c>
      <c r="S477" s="369">
        <f t="shared" si="129"/>
        <v>110.78739929199219</v>
      </c>
      <c r="T477" s="365">
        <f>IF(ISERROR('commented data'!$M431),"",'commented data'!$M431)</f>
        <v>81481.15625</v>
      </c>
      <c r="U477" s="370">
        <f t="shared" si="130"/>
        <v>81481.15625</v>
      </c>
      <c r="V477" s="371">
        <f t="shared" si="131"/>
        <v>81481.15625</v>
      </c>
      <c r="W477" s="383">
        <f t="shared" si="132"/>
        <v>70888.605937500004</v>
      </c>
      <c r="X477" s="365">
        <f>IF(ISERROR('commented data'!$T431),"",'commented data'!$T431)</f>
        <v>100.40399932861328</v>
      </c>
      <c r="Y477" s="384">
        <f t="shared" si="133"/>
        <v>100.40399932861328</v>
      </c>
      <c r="Z477" s="365">
        <f>IF(ISERROR('commented data'!$U431),"",'commented data'!$U431)</f>
        <v>1012.844970703125</v>
      </c>
      <c r="AA477" s="385">
        <f t="shared" si="134"/>
        <v>1022.9734204101562</v>
      </c>
      <c r="AC477" s="427">
        <f t="shared" si="136"/>
        <v>5.8557662043655849</v>
      </c>
      <c r="AD477" s="428">
        <f t="shared" si="135"/>
        <v>0.37938386976677058</v>
      </c>
      <c r="AE477" s="429">
        <f t="shared" si="137"/>
        <v>9.2773161302332294</v>
      </c>
      <c r="AF477" s="430">
        <f t="shared" si="138"/>
        <v>0.9607128864139125</v>
      </c>
    </row>
    <row r="478" spans="1:32" s="5" customFormat="1" x14ac:dyDescent="0.2">
      <c r="A478" s="363">
        <f>'commented data'!$A432</f>
        <v>41198.875</v>
      </c>
      <c r="B478" s="364">
        <f>IF(ISERROR('commented data'!$B432),"",'commented data'!$B432)</f>
        <v>897.96728515625</v>
      </c>
      <c r="C478" s="364">
        <f>IF(ISERROR('commented data'!$C432),"",'commented data'!$C432)</f>
        <v>482.826904296875</v>
      </c>
      <c r="D478" s="364">
        <f>IF(ISERROR('commented data'!$D432),"",'commented data'!$D432)</f>
        <v>6064.03076171875</v>
      </c>
      <c r="E478" s="364">
        <f>IF(ISERROR('commented data'!$E432),"",'commented data'!$E432)</f>
        <v>9.9256277084350586</v>
      </c>
      <c r="F478" s="357">
        <f t="shared" si="124"/>
        <v>110.98011489868165</v>
      </c>
      <c r="G478" s="362">
        <f t="shared" si="125"/>
        <v>52382.337783301024</v>
      </c>
      <c r="H478" s="359">
        <f>IF(ISERROR('commented data'!$N432),"",'commented data'!$N432)</f>
        <v>14.524838675317588</v>
      </c>
      <c r="I478" s="359">
        <f>IFERROR('commented data'!O432,"")</f>
        <v>16.290479851167792</v>
      </c>
      <c r="J478" s="358">
        <f>IF(ISERROR('commented data'!$P432),"",'commented data'!$P432)</f>
        <v>1</v>
      </c>
      <c r="K478" s="328">
        <f>IF(ISERROR('commented data'!$Q432),"",'commented data'!$Q432)</f>
        <v>1</v>
      </c>
      <c r="L478" s="328">
        <f>IF(ISERROR('commented data'!$R432),"",'commented data'!$R432)</f>
        <v>1</v>
      </c>
      <c r="M478" s="328">
        <f>IF(ISERROR('commented data'!$S432),"",'commented data'!$S432)</f>
        <v>1</v>
      </c>
      <c r="N478" s="366">
        <f t="shared" si="126"/>
        <v>1</v>
      </c>
      <c r="O478" s="367" t="b">
        <f t="shared" si="127"/>
        <v>1</v>
      </c>
      <c r="P478" s="365">
        <f>IF(ISERROR('commented data'!$J432),"",'commented data'!$J432)</f>
        <v>109.88130187988281</v>
      </c>
      <c r="Q478" s="368">
        <f t="shared" si="123"/>
        <v>109.88130187988281</v>
      </c>
      <c r="R478" s="368" t="str">
        <f t="shared" si="128"/>
        <v/>
      </c>
      <c r="S478" s="369">
        <f t="shared" si="129"/>
        <v>109.88130187988281</v>
      </c>
      <c r="T478" s="365">
        <f>IF(ISERROR('commented data'!$M432),"",'commented data'!$M432)</f>
        <v>81463.4375</v>
      </c>
      <c r="U478" s="370">
        <f t="shared" si="130"/>
        <v>81463.4375</v>
      </c>
      <c r="V478" s="371">
        <f t="shared" si="131"/>
        <v>81463.4375</v>
      </c>
      <c r="W478" s="383">
        <f t="shared" si="132"/>
        <v>70873.190625000003</v>
      </c>
      <c r="X478" s="365">
        <f>IF(ISERROR('commented data'!$T432),"",'commented data'!$T432)</f>
        <v>99.966049194335938</v>
      </c>
      <c r="Y478" s="384">
        <f t="shared" si="133"/>
        <v>99.966049194335938</v>
      </c>
      <c r="Z478" s="365">
        <f>IF(ISERROR('commented data'!$U432),"",'commented data'!$U432)</f>
        <v>1012.8400268554687</v>
      </c>
      <c r="AA478" s="385">
        <f t="shared" si="134"/>
        <v>1022.9684271240235</v>
      </c>
      <c r="AC478" s="427">
        <f t="shared" si="136"/>
        <v>5.8133978658523011</v>
      </c>
      <c r="AD478" s="428">
        <f t="shared" si="135"/>
        <v>0.40023837756843039</v>
      </c>
      <c r="AE478" s="429">
        <f t="shared" si="137"/>
        <v>9.256461622431571</v>
      </c>
      <c r="AF478" s="430">
        <f t="shared" si="138"/>
        <v>0.95855329692664892</v>
      </c>
    </row>
    <row r="479" spans="1:32" s="5" customFormat="1" x14ac:dyDescent="0.2">
      <c r="A479" s="363">
        <f>'commented data'!$A433</f>
        <v>41198.916666666664</v>
      </c>
      <c r="B479" s="364">
        <f>IF(ISERROR('commented data'!$B433),"",'commented data'!$B433)</f>
        <v>898.0106201171875</v>
      </c>
      <c r="C479" s="364">
        <f>IF(ISERROR('commented data'!$C433),"",'commented data'!$C433)</f>
        <v>484.27081298828125</v>
      </c>
      <c r="D479" s="364">
        <f>IF(ISERROR('commented data'!$D433),"",'commented data'!$D433)</f>
        <v>6057.1259765625</v>
      </c>
      <c r="E479" s="364">
        <f>IF(ISERROR('commented data'!$E433),"",'commented data'!$E433)</f>
        <v>9.9184169769287109</v>
      </c>
      <c r="F479" s="357">
        <f t="shared" si="124"/>
        <v>110.79891563415528</v>
      </c>
      <c r="G479" s="362">
        <f t="shared" si="125"/>
        <v>52399.185494516416</v>
      </c>
      <c r="H479" s="359">
        <f>IF(ISERROR('commented data'!$N433),"",'commented data'!$N433)</f>
        <v>14.294223011529247</v>
      </c>
      <c r="I479" s="359">
        <f>IFERROR('commented data'!O433,"")</f>
        <v>16.27193075933689</v>
      </c>
      <c r="J479" s="358">
        <f>IF(ISERROR('commented data'!$P433),"",'commented data'!$P433)</f>
        <v>1</v>
      </c>
      <c r="K479" s="328">
        <f>IF(ISERROR('commented data'!$Q433),"",'commented data'!$Q433)</f>
        <v>1</v>
      </c>
      <c r="L479" s="328">
        <f>IF(ISERROR('commented data'!$R433),"",'commented data'!$R433)</f>
        <v>1</v>
      </c>
      <c r="M479" s="328">
        <f>IF(ISERROR('commented data'!$S433),"",'commented data'!$S433)</f>
        <v>1</v>
      </c>
      <c r="N479" s="366">
        <f t="shared" si="126"/>
        <v>1</v>
      </c>
      <c r="O479" s="367" t="b">
        <f t="shared" si="127"/>
        <v>1</v>
      </c>
      <c r="P479" s="365">
        <f>IF(ISERROR('commented data'!$J433),"",'commented data'!$J433)</f>
        <v>109.70189666748047</v>
      </c>
      <c r="Q479" s="368">
        <f t="shared" si="123"/>
        <v>109.70189666748047</v>
      </c>
      <c r="R479" s="368" t="str">
        <f t="shared" si="128"/>
        <v/>
      </c>
      <c r="S479" s="369">
        <f t="shared" si="129"/>
        <v>109.70189666748047</v>
      </c>
      <c r="T479" s="365">
        <f>IF(ISERROR('commented data'!$M433),"",'commented data'!$M433)</f>
        <v>81541.1796875</v>
      </c>
      <c r="U479" s="370">
        <f t="shared" si="130"/>
        <v>81541.1796875</v>
      </c>
      <c r="V479" s="371">
        <f t="shared" si="131"/>
        <v>81541.1796875</v>
      </c>
      <c r="W479" s="383">
        <f t="shared" si="132"/>
        <v>70940.826328124997</v>
      </c>
      <c r="X479" s="365">
        <f>IF(ISERROR('commented data'!$T433),"",'commented data'!$T433)</f>
        <v>100.20240020751953</v>
      </c>
      <c r="Y479" s="384">
        <f t="shared" si="133"/>
        <v>100.20240020751953</v>
      </c>
      <c r="Z479" s="365">
        <f>IF(ISERROR('commented data'!$U433),"",'commented data'!$U433)</f>
        <v>1012.8410034179687</v>
      </c>
      <c r="AA479" s="385">
        <f t="shared" si="134"/>
        <v>1022.9694134521485</v>
      </c>
      <c r="AC479" s="427">
        <f t="shared" si="136"/>
        <v>5.805772932905378</v>
      </c>
      <c r="AD479" s="428">
        <f t="shared" si="135"/>
        <v>0.40616219071317367</v>
      </c>
      <c r="AE479" s="429">
        <f t="shared" si="137"/>
        <v>9.2505378092868273</v>
      </c>
      <c r="AF479" s="430">
        <f t="shared" si="138"/>
        <v>0.95793985619174526</v>
      </c>
    </row>
    <row r="480" spans="1:32" s="5" customFormat="1" x14ac:dyDescent="0.2">
      <c r="A480" s="363">
        <f>'commented data'!$A434</f>
        <v>41198.958333333336</v>
      </c>
      <c r="B480" s="364">
        <f>IF(ISERROR('commented data'!$B434),"",'commented data'!$B434)</f>
        <v>897.9644775390625</v>
      </c>
      <c r="C480" s="364">
        <f>IF(ISERROR('commented data'!$C434),"",'commented data'!$C434)</f>
        <v>486.35418701171875</v>
      </c>
      <c r="D480" s="364">
        <f>IF(ISERROR('commented data'!$D434),"",'commented data'!$D434)</f>
        <v>6068.98876953125</v>
      </c>
      <c r="E480" s="364">
        <f>IF(ISERROR('commented data'!$E434),"",'commented data'!$E434)</f>
        <v>9.9231195449829102</v>
      </c>
      <c r="F480" s="357">
        <f t="shared" si="124"/>
        <v>110.77801010131836</v>
      </c>
      <c r="G480" s="362">
        <f t="shared" si="125"/>
        <v>52531.46015335554</v>
      </c>
      <c r="H480" s="359">
        <f>IF(ISERROR('commented data'!$N434),"",'commented data'!$N434)</f>
        <v>15.099043664317724</v>
      </c>
      <c r="I480" s="359">
        <f>IFERROR('commented data'!O434,"")</f>
        <v>16.303799098636215</v>
      </c>
      <c r="J480" s="358">
        <f>IF(ISERROR('commented data'!$P434),"",'commented data'!$P434)</f>
        <v>1</v>
      </c>
      <c r="K480" s="328">
        <f>IF(ISERROR('commented data'!$Q434),"",'commented data'!$Q434)</f>
        <v>1</v>
      </c>
      <c r="L480" s="328">
        <f>IF(ISERROR('commented data'!$R434),"",'commented data'!$R434)</f>
        <v>1</v>
      </c>
      <c r="M480" s="328">
        <f>IF(ISERROR('commented data'!$S434),"",'commented data'!$S434)</f>
        <v>1</v>
      </c>
      <c r="N480" s="366">
        <f t="shared" si="126"/>
        <v>1</v>
      </c>
      <c r="O480" s="367" t="b">
        <f t="shared" si="127"/>
        <v>1</v>
      </c>
      <c r="P480" s="365">
        <f>IF(ISERROR('commented data'!$J434),"",'commented data'!$J434)</f>
        <v>109.68119812011719</v>
      </c>
      <c r="Q480" s="368">
        <f t="shared" si="123"/>
        <v>109.68119812011719</v>
      </c>
      <c r="R480" s="368" t="str">
        <f t="shared" si="128"/>
        <v/>
      </c>
      <c r="S480" s="369">
        <f t="shared" si="129"/>
        <v>109.68119812011719</v>
      </c>
      <c r="T480" s="365">
        <f>IF(ISERROR('commented data'!$M434),"",'commented data'!$M434)</f>
        <v>81760.703125</v>
      </c>
      <c r="U480" s="370">
        <f t="shared" si="130"/>
        <v>81760.703125</v>
      </c>
      <c r="V480" s="371">
        <f t="shared" si="131"/>
        <v>81760.703125</v>
      </c>
      <c r="W480" s="383">
        <f t="shared" si="132"/>
        <v>71131.811718750003</v>
      </c>
      <c r="X480" s="365">
        <f>IF(ISERROR('commented data'!$T434),"",'commented data'!$T434)</f>
        <v>100.26599884033203</v>
      </c>
      <c r="Y480" s="384">
        <f t="shared" si="133"/>
        <v>100.26599884033203</v>
      </c>
      <c r="Z480" s="365">
        <f>IF(ISERROR('commented data'!$U434),"",'commented data'!$U434)</f>
        <v>1012.843994140625</v>
      </c>
      <c r="AA480" s="385">
        <f t="shared" si="134"/>
        <v>1022.9724340820312</v>
      </c>
      <c r="AC480" s="427">
        <f t="shared" si="136"/>
        <v>5.8193306235054223</v>
      </c>
      <c r="AD480" s="428">
        <f t="shared" si="135"/>
        <v>0.38541054340135117</v>
      </c>
      <c r="AE480" s="429">
        <f t="shared" si="137"/>
        <v>9.2712894565986499</v>
      </c>
      <c r="AF480" s="430">
        <f t="shared" si="138"/>
        <v>0.96008879395638769</v>
      </c>
    </row>
    <row r="481" spans="1:32" s="5" customFormat="1" x14ac:dyDescent="0.2">
      <c r="A481" s="363">
        <f>'commented data'!$A435</f>
        <v>41199</v>
      </c>
      <c r="B481" s="364">
        <f>IF(ISERROR('commented data'!$B435),"",'commented data'!$B435)</f>
        <v>897.98138427734375</v>
      </c>
      <c r="C481" s="364">
        <f>IF(ISERROR('commented data'!$C435),"",'commented data'!$C435)</f>
        <v>487.66070556640625</v>
      </c>
      <c r="D481" s="364">
        <f>IF(ISERROR('commented data'!$D435),"",'commented data'!$D435)</f>
        <v>6083.68505859375</v>
      </c>
      <c r="E481" s="364">
        <f>IF(ISERROR('commented data'!$E435),"",'commented data'!$E435)</f>
        <v>9.9258260726928711</v>
      </c>
      <c r="F481" s="357">
        <f t="shared" si="124"/>
        <v>111.59772583007813</v>
      </c>
      <c r="G481" s="362">
        <f t="shared" si="125"/>
        <v>52676.481739769995</v>
      </c>
      <c r="H481" s="359">
        <f>IF(ISERROR('commented data'!$N435),"",'commented data'!$N435)</f>
        <v>16.329951593394799</v>
      </c>
      <c r="I481" s="359">
        <f>IFERROR('commented data'!O435,"")</f>
        <v>16.343279373434779</v>
      </c>
      <c r="J481" s="358">
        <f>IF(ISERROR('commented data'!$P435),"",'commented data'!$P435)</f>
        <v>1</v>
      </c>
      <c r="K481" s="328">
        <f>IF(ISERROR('commented data'!$Q435),"",'commented data'!$Q435)</f>
        <v>1</v>
      </c>
      <c r="L481" s="328">
        <f>IF(ISERROR('commented data'!$R435),"",'commented data'!$R435)</f>
        <v>1</v>
      </c>
      <c r="M481" s="328">
        <f>IF(ISERROR('commented data'!$S435),"",'commented data'!$S435)</f>
        <v>1</v>
      </c>
      <c r="N481" s="366">
        <f t="shared" si="126"/>
        <v>1</v>
      </c>
      <c r="O481" s="367" t="b">
        <f t="shared" si="127"/>
        <v>1</v>
      </c>
      <c r="P481" s="365">
        <f>IF(ISERROR('commented data'!$J435),"",'commented data'!$J435)</f>
        <v>110.4927978515625</v>
      </c>
      <c r="Q481" s="368">
        <f t="shared" si="123"/>
        <v>110.4927978515625</v>
      </c>
      <c r="R481" s="368" t="str">
        <f t="shared" si="128"/>
        <v/>
      </c>
      <c r="S481" s="369">
        <f t="shared" si="129"/>
        <v>110.4927978515625</v>
      </c>
      <c r="T481" s="365">
        <f>IF(ISERROR('commented data'!$M435),"",'commented data'!$M435)</f>
        <v>81940.296875</v>
      </c>
      <c r="U481" s="370">
        <f t="shared" si="130"/>
        <v>81940.296875</v>
      </c>
      <c r="V481" s="371">
        <f t="shared" si="131"/>
        <v>81940.296875</v>
      </c>
      <c r="W481" s="383">
        <f t="shared" si="132"/>
        <v>71288.058281249992</v>
      </c>
      <c r="X481" s="365">
        <f>IF(ISERROR('commented data'!$T435),"",'commented data'!$T435)</f>
        <v>100.05519866943359</v>
      </c>
      <c r="Y481" s="384">
        <f t="shared" si="133"/>
        <v>100.05519866943359</v>
      </c>
      <c r="Z481" s="365">
        <f>IF(ISERROR('commented data'!$U435),"",'commented data'!$U435)</f>
        <v>1012.8419799804687</v>
      </c>
      <c r="AA481" s="385">
        <f t="shared" si="134"/>
        <v>1022.9703997802734</v>
      </c>
      <c r="AC481" s="427">
        <f t="shared" si="136"/>
        <v>5.8785755668879691</v>
      </c>
      <c r="AD481" s="428">
        <f t="shared" si="135"/>
        <v>0.35998732349370571</v>
      </c>
      <c r="AE481" s="429">
        <f t="shared" si="137"/>
        <v>9.2967126765062957</v>
      </c>
      <c r="AF481" s="430">
        <f t="shared" si="138"/>
        <v>0.96272149662993523</v>
      </c>
    </row>
    <row r="482" spans="1:32" s="5" customFormat="1" x14ac:dyDescent="0.2">
      <c r="A482" s="363">
        <f>'commented data'!$A436</f>
        <v>41199.041666666664</v>
      </c>
      <c r="B482" s="364">
        <f>IF(ISERROR('commented data'!$B436),"",'commented data'!$B436)</f>
        <v>898.06591796875</v>
      </c>
      <c r="C482" s="364">
        <f>IF(ISERROR('commented data'!$C436),"",'commented data'!$C436)</f>
        <v>486.06649780273437</v>
      </c>
      <c r="D482" s="364">
        <f>IF(ISERROR('commented data'!$D436),"",'commented data'!$D436)</f>
        <v>6058.80615234375</v>
      </c>
      <c r="E482" s="364">
        <f>IF(ISERROR('commented data'!$E436),"",'commented data'!$E436)</f>
        <v>9.9215793609619141</v>
      </c>
      <c r="F482" s="357">
        <f t="shared" si="124"/>
        <v>110.95173484802247</v>
      </c>
      <c r="G482" s="362">
        <f t="shared" si="125"/>
        <v>52453.076185461512</v>
      </c>
      <c r="H482" s="359">
        <f>IF(ISERROR('commented data'!$N436),"",'commented data'!$N436)</f>
        <v>16.372821812037436</v>
      </c>
      <c r="I482" s="359">
        <f>IFERROR('commented data'!O436,"")</f>
        <v>16.276444402289307</v>
      </c>
      <c r="J482" s="358">
        <f>IF(ISERROR('commented data'!$P436),"",'commented data'!$P436)</f>
        <v>1</v>
      </c>
      <c r="K482" s="328">
        <f>IF(ISERROR('commented data'!$Q436),"",'commented data'!$Q436)</f>
        <v>1</v>
      </c>
      <c r="L482" s="328">
        <f>IF(ISERROR('commented data'!$R436),"",'commented data'!$R436)</f>
        <v>1</v>
      </c>
      <c r="M482" s="328">
        <f>IF(ISERROR('commented data'!$S436),"",'commented data'!$S436)</f>
        <v>1</v>
      </c>
      <c r="N482" s="366">
        <f t="shared" si="126"/>
        <v>1</v>
      </c>
      <c r="O482" s="367" t="b">
        <f t="shared" si="127"/>
        <v>1</v>
      </c>
      <c r="P482" s="365">
        <f>IF(ISERROR('commented data'!$J436),"",'commented data'!$J436)</f>
        <v>109.85320281982422</v>
      </c>
      <c r="Q482" s="368">
        <f t="shared" si="123"/>
        <v>109.85320281982422</v>
      </c>
      <c r="R482" s="368" t="str">
        <f t="shared" si="128"/>
        <v/>
      </c>
      <c r="S482" s="369">
        <f t="shared" si="129"/>
        <v>109.85320281982422</v>
      </c>
      <c r="T482" s="365">
        <f>IF(ISERROR('commented data'!$M436),"",'commented data'!$M436)</f>
        <v>81574.71875</v>
      </c>
      <c r="U482" s="370">
        <f t="shared" si="130"/>
        <v>81574.71875</v>
      </c>
      <c r="V482" s="371">
        <f t="shared" si="131"/>
        <v>81574.71875</v>
      </c>
      <c r="W482" s="383">
        <f t="shared" si="132"/>
        <v>70970.005312499998</v>
      </c>
      <c r="X482" s="365">
        <f>IF(ISERROR('commented data'!$T436),"",'commented data'!$T436)</f>
        <v>99.97186279296875</v>
      </c>
      <c r="Y482" s="384">
        <f t="shared" si="133"/>
        <v>99.97186279296875</v>
      </c>
      <c r="Z482" s="365">
        <f>IF(ISERROR('commented data'!$U436),"",'commented data'!$U436)</f>
        <v>1012.8400268554687</v>
      </c>
      <c r="AA482" s="385">
        <f t="shared" si="134"/>
        <v>1022.9684271240235</v>
      </c>
      <c r="AC482" s="427">
        <f t="shared" si="136"/>
        <v>5.8197598008924469</v>
      </c>
      <c r="AD482" s="428">
        <f t="shared" si="135"/>
        <v>0.35545246065120617</v>
      </c>
      <c r="AE482" s="429">
        <f t="shared" si="137"/>
        <v>9.301247539348795</v>
      </c>
      <c r="AF482" s="430">
        <f t="shared" si="138"/>
        <v>0.96319110455422596</v>
      </c>
    </row>
    <row r="483" spans="1:32" s="5" customFormat="1" x14ac:dyDescent="0.2">
      <c r="A483" s="363">
        <f>'commented data'!$A437</f>
        <v>41199.083333333336</v>
      </c>
      <c r="B483" s="364">
        <f>IF(ISERROR('commented data'!$B437),"",'commented data'!$B437)</f>
        <v>897.95330810546875</v>
      </c>
      <c r="C483" s="364">
        <f>IF(ISERROR('commented data'!$C437),"",'commented data'!$C437)</f>
        <v>487.38650512695312</v>
      </c>
      <c r="D483" s="364">
        <f>IF(ISERROR('commented data'!$D437),"",'commented data'!$D437)</f>
        <v>6080.10009765625</v>
      </c>
      <c r="E483" s="364">
        <f>IF(ISERROR('commented data'!$E437),"",'commented data'!$E437)</f>
        <v>9.9265708923339844</v>
      </c>
      <c r="F483" s="357">
        <f t="shared" si="124"/>
        <v>112.03758193969726</v>
      </c>
      <c r="G483" s="362">
        <f t="shared" si="125"/>
        <v>52631.620196958109</v>
      </c>
      <c r="H483" s="359">
        <f>IF(ISERROR('commented data'!$N437),"",'commented data'!$N437)</f>
        <v>16.3366791167442</v>
      </c>
      <c r="I483" s="359">
        <f>IFERROR('commented data'!O437,"")</f>
        <v>16.333648694400587</v>
      </c>
      <c r="J483" s="358">
        <f>IF(ISERROR('commented data'!$P437),"",'commented data'!$P437)</f>
        <v>1</v>
      </c>
      <c r="K483" s="328">
        <f>IF(ISERROR('commented data'!$Q437),"",'commented data'!$Q437)</f>
        <v>1</v>
      </c>
      <c r="L483" s="328">
        <f>IF(ISERROR('commented data'!$R437),"",'commented data'!$R437)</f>
        <v>1</v>
      </c>
      <c r="M483" s="328">
        <f>IF(ISERROR('commented data'!$S437),"",'commented data'!$S437)</f>
        <v>1</v>
      </c>
      <c r="N483" s="366">
        <f t="shared" si="126"/>
        <v>1</v>
      </c>
      <c r="O483" s="367" t="b">
        <f t="shared" si="127"/>
        <v>1</v>
      </c>
      <c r="P483" s="365">
        <f>IF(ISERROR('commented data'!$J437),"",'commented data'!$J437)</f>
        <v>110.92829895019531</v>
      </c>
      <c r="Q483" s="368">
        <f t="shared" si="123"/>
        <v>110.92829895019531</v>
      </c>
      <c r="R483" s="368" t="str">
        <f t="shared" si="128"/>
        <v/>
      </c>
      <c r="S483" s="369">
        <f t="shared" si="129"/>
        <v>110.92829895019531</v>
      </c>
      <c r="T483" s="365">
        <f>IF(ISERROR('commented data'!$M437),"",'commented data'!$M437)</f>
        <v>81844.78125</v>
      </c>
      <c r="U483" s="370">
        <f t="shared" si="130"/>
        <v>81844.78125</v>
      </c>
      <c r="V483" s="371">
        <f t="shared" si="131"/>
        <v>81844.78125</v>
      </c>
      <c r="W483" s="383">
        <f t="shared" si="132"/>
        <v>71204.959687499999</v>
      </c>
      <c r="X483" s="365">
        <f>IF(ISERROR('commented data'!$T437),"",'commented data'!$T437)</f>
        <v>99.936439514160156</v>
      </c>
      <c r="Y483" s="384">
        <f t="shared" si="133"/>
        <v>99.936439514160156</v>
      </c>
      <c r="Z483" s="365">
        <f>IF(ISERROR('commented data'!$U437),"",'commented data'!$U437)</f>
        <v>1012.8380126953125</v>
      </c>
      <c r="AA483" s="385">
        <f t="shared" si="134"/>
        <v>1022.9663928222657</v>
      </c>
      <c r="AC483" s="427">
        <f t="shared" si="136"/>
        <v>5.8967194604357189</v>
      </c>
      <c r="AD483" s="428">
        <f t="shared" si="135"/>
        <v>0.3609497020965482</v>
      </c>
      <c r="AE483" s="429">
        <f t="shared" si="137"/>
        <v>9.295750297903453</v>
      </c>
      <c r="AF483" s="430">
        <f t="shared" si="138"/>
        <v>0.96262183747071484</v>
      </c>
    </row>
    <row r="484" spans="1:32" s="5" customFormat="1" x14ac:dyDescent="0.2">
      <c r="A484" s="363">
        <f>'commented data'!$A438</f>
        <v>41199.125</v>
      </c>
      <c r="B484" s="364">
        <f>IF(ISERROR('commented data'!$B438),"",'commented data'!$B438)</f>
        <v>898.07342529296875</v>
      </c>
      <c r="C484" s="364">
        <f>IF(ISERROR('commented data'!$C438),"",'commented data'!$C438)</f>
        <v>485.91339111328125</v>
      </c>
      <c r="D484" s="364">
        <f>IF(ISERROR('commented data'!$D438),"",'commented data'!$D438)</f>
        <v>6058.86376953125</v>
      </c>
      <c r="E484" s="364">
        <f>IF(ISERROR('commented data'!$E438),"",'commented data'!$E438)</f>
        <v>9.9198942184448242</v>
      </c>
      <c r="F484" s="357">
        <f t="shared" si="124"/>
        <v>112.27947891235351</v>
      </c>
      <c r="G484" s="362">
        <f t="shared" si="125"/>
        <v>52480.852666686318</v>
      </c>
      <c r="H484" s="359">
        <f>IF(ISERROR('commented data'!$N438),"",'commented data'!$N438)</f>
        <v>17.303237313630234</v>
      </c>
      <c r="I484" s="359">
        <f>IFERROR('commented data'!O438,"")</f>
        <v>16.276599185744228</v>
      </c>
      <c r="J484" s="358">
        <f>IF(ISERROR('commented data'!$P438),"",'commented data'!$P438)</f>
        <v>1</v>
      </c>
      <c r="K484" s="328">
        <f>IF(ISERROR('commented data'!$Q438),"",'commented data'!$Q438)</f>
        <v>1</v>
      </c>
      <c r="L484" s="328">
        <f>IF(ISERROR('commented data'!$R438),"",'commented data'!$R438)</f>
        <v>1</v>
      </c>
      <c r="M484" s="328">
        <f>IF(ISERROR('commented data'!$S438),"",'commented data'!$S438)</f>
        <v>1</v>
      </c>
      <c r="N484" s="366">
        <f t="shared" si="126"/>
        <v>1</v>
      </c>
      <c r="O484" s="367" t="b">
        <f t="shared" si="127"/>
        <v>1</v>
      </c>
      <c r="P484" s="365">
        <f>IF(ISERROR('commented data'!$J438),"",'commented data'!$J438)</f>
        <v>111.16780090332031</v>
      </c>
      <c r="Q484" s="368">
        <f t="shared" si="123"/>
        <v>111.16780090332031</v>
      </c>
      <c r="R484" s="368" t="str">
        <f t="shared" si="128"/>
        <v/>
      </c>
      <c r="S484" s="369">
        <f t="shared" si="129"/>
        <v>111.16780090332031</v>
      </c>
      <c r="T484" s="365">
        <f>IF(ISERROR('commented data'!$M438),"",'commented data'!$M438)</f>
        <v>81590.0234375</v>
      </c>
      <c r="U484" s="370">
        <f t="shared" si="130"/>
        <v>81590.0234375</v>
      </c>
      <c r="V484" s="371">
        <f t="shared" si="131"/>
        <v>81590.0234375</v>
      </c>
      <c r="W484" s="383">
        <f t="shared" si="132"/>
        <v>70983.320390624998</v>
      </c>
      <c r="X484" s="365">
        <f>IF(ISERROR('commented data'!$T438),"",'commented data'!$T438)</f>
        <v>99.843223571777344</v>
      </c>
      <c r="Y484" s="384">
        <f t="shared" si="133"/>
        <v>99.843223571777344</v>
      </c>
      <c r="Z484" s="365">
        <f>IF(ISERROR('commented data'!$U438),"",'commented data'!$U438)</f>
        <v>1012.8369750976562</v>
      </c>
      <c r="AA484" s="385">
        <f t="shared" si="134"/>
        <v>1022.9653448486329</v>
      </c>
      <c r="AC484" s="427">
        <f t="shared" si="136"/>
        <v>5.8925227902915376</v>
      </c>
      <c r="AD484" s="428">
        <f t="shared" si="135"/>
        <v>0.34054452837272459</v>
      </c>
      <c r="AE484" s="429">
        <f t="shared" si="137"/>
        <v>9.3161554716272761</v>
      </c>
      <c r="AF484" s="430">
        <f t="shared" si="138"/>
        <v>0.96473489614747021</v>
      </c>
    </row>
    <row r="485" spans="1:32" s="5" customFormat="1" x14ac:dyDescent="0.2">
      <c r="A485" s="363">
        <f>'commented data'!$A439</f>
        <v>41199.166666666664</v>
      </c>
      <c r="B485" s="364">
        <f>IF(ISERROR('commented data'!$B439),"",'commented data'!$B439)</f>
        <v>897.9219970703125</v>
      </c>
      <c r="C485" s="364">
        <f>IF(ISERROR('commented data'!$C439),"",'commented data'!$C439)</f>
        <v>485.60159301757812</v>
      </c>
      <c r="D485" s="364">
        <f>IF(ISERROR('commented data'!$D439),"",'commented data'!$D439)</f>
        <v>6076.32421875</v>
      </c>
      <c r="E485" s="364">
        <f>IF(ISERROR('commented data'!$E439),"",'commented data'!$E439)</f>
        <v>9.9285621643066406</v>
      </c>
      <c r="F485" s="357">
        <f t="shared" si="124"/>
        <v>113.67742179870605</v>
      </c>
      <c r="G485" s="362">
        <f t="shared" si="125"/>
        <v>52540.118446967237</v>
      </c>
      <c r="H485" s="359">
        <f>IF(ISERROR('commented data'!$N439),"",'commented data'!$N439)</f>
        <v>17.909959642986578</v>
      </c>
      <c r="I485" s="359">
        <f>IFERROR('commented data'!O439,"")</f>
        <v>16.323505131206449</v>
      </c>
      <c r="J485" s="358">
        <f>IF(ISERROR('commented data'!$P439),"",'commented data'!$P439)</f>
        <v>1</v>
      </c>
      <c r="K485" s="328">
        <f>IF(ISERROR('commented data'!$Q439),"",'commented data'!$Q439)</f>
        <v>1</v>
      </c>
      <c r="L485" s="328">
        <f>IF(ISERROR('commented data'!$R439),"",'commented data'!$R439)</f>
        <v>1</v>
      </c>
      <c r="M485" s="328">
        <f>IF(ISERROR('commented data'!$S439),"",'commented data'!$S439)</f>
        <v>1</v>
      </c>
      <c r="N485" s="366">
        <f t="shared" si="126"/>
        <v>1</v>
      </c>
      <c r="O485" s="367" t="b">
        <f t="shared" si="127"/>
        <v>1</v>
      </c>
      <c r="P485" s="365">
        <f>IF(ISERROR('commented data'!$J439),"",'commented data'!$J439)</f>
        <v>112.55190277099609</v>
      </c>
      <c r="Q485" s="368">
        <f t="shared" si="123"/>
        <v>112.55190277099609</v>
      </c>
      <c r="R485" s="368" t="str">
        <f t="shared" si="128"/>
        <v/>
      </c>
      <c r="S485" s="369">
        <f t="shared" si="129"/>
        <v>112.55190277099609</v>
      </c>
      <c r="T485" s="365">
        <f>IF(ISERROR('commented data'!$M439),"",'commented data'!$M439)</f>
        <v>81629.1484375</v>
      </c>
      <c r="U485" s="370">
        <f t="shared" si="130"/>
        <v>81629.1484375</v>
      </c>
      <c r="V485" s="371">
        <f t="shared" si="131"/>
        <v>81629.1484375</v>
      </c>
      <c r="W485" s="383">
        <f t="shared" si="132"/>
        <v>71017.359140625005</v>
      </c>
      <c r="X485" s="365">
        <f>IF(ISERROR('commented data'!$T439),"",'commented data'!$T439)</f>
        <v>99.596359252929688</v>
      </c>
      <c r="Y485" s="384">
        <f t="shared" si="133"/>
        <v>99.596359252929688</v>
      </c>
      <c r="Z485" s="365">
        <f>IF(ISERROR('commented data'!$U439),"",'commented data'!$U439)</f>
        <v>1012.823974609375</v>
      </c>
      <c r="AA485" s="385">
        <f t="shared" si="134"/>
        <v>1022.9522143554688</v>
      </c>
      <c r="AC485" s="427">
        <f t="shared" si="136"/>
        <v>5.9726252060498712</v>
      </c>
      <c r="AD485" s="428">
        <f t="shared" si="135"/>
        <v>0.33348066244184482</v>
      </c>
      <c r="AE485" s="429">
        <f t="shared" si="137"/>
        <v>9.3232193375581556</v>
      </c>
      <c r="AF485" s="430">
        <f t="shared" si="138"/>
        <v>0.96546639509958421</v>
      </c>
    </row>
    <row r="486" spans="1:32" s="5" customFormat="1" x14ac:dyDescent="0.2">
      <c r="A486" s="363">
        <f>'commented data'!$A440</f>
        <v>41199.208333333336</v>
      </c>
      <c r="B486" s="364">
        <f>IF(ISERROR('commented data'!$B440),"",'commented data'!$B440)</f>
        <v>898.02337646484375</v>
      </c>
      <c r="C486" s="364">
        <f>IF(ISERROR('commented data'!$C440),"",'commented data'!$C440)</f>
        <v>485.73779296875</v>
      </c>
      <c r="D486" s="364">
        <f>IF(ISERROR('commented data'!$D440),"",'commented data'!$D440)</f>
        <v>6083.21923828125</v>
      </c>
      <c r="E486" s="364">
        <f>IF(ISERROR('commented data'!$E440),"",'commented data'!$E440)</f>
        <v>9.9303951263427734</v>
      </c>
      <c r="F486" s="357">
        <f t="shared" si="124"/>
        <v>114.54339477539062</v>
      </c>
      <c r="G486" s="362">
        <f t="shared" si="125"/>
        <v>52589.253533582239</v>
      </c>
      <c r="H486" s="359">
        <f>IF(ISERROR('commented data'!$N440),"",'commented data'!$N440)</f>
        <v>18.364448859443655</v>
      </c>
      <c r="I486" s="359">
        <f>IFERROR('commented data'!O440,"")</f>
        <v>16.342027988553465</v>
      </c>
      <c r="J486" s="358">
        <f>IF(ISERROR('commented data'!$P440),"",'commented data'!$P440)</f>
        <v>1</v>
      </c>
      <c r="K486" s="328">
        <f>IF(ISERROR('commented data'!$Q440),"",'commented data'!$Q440)</f>
        <v>1</v>
      </c>
      <c r="L486" s="328">
        <f>IF(ISERROR('commented data'!$R440),"",'commented data'!$R440)</f>
        <v>1</v>
      </c>
      <c r="M486" s="328">
        <f>IF(ISERROR('commented data'!$S440),"",'commented data'!$S440)</f>
        <v>1</v>
      </c>
      <c r="N486" s="366">
        <f t="shared" si="126"/>
        <v>1</v>
      </c>
      <c r="O486" s="367" t="b">
        <f t="shared" si="127"/>
        <v>1</v>
      </c>
      <c r="P486" s="365">
        <f>IF(ISERROR('commented data'!$J440),"",'commented data'!$J440)</f>
        <v>113.4093017578125</v>
      </c>
      <c r="Q486" s="368">
        <f t="shared" si="123"/>
        <v>113.4093017578125</v>
      </c>
      <c r="R486" s="368" t="str">
        <f t="shared" si="128"/>
        <v/>
      </c>
      <c r="S486" s="369">
        <f t="shared" si="129"/>
        <v>113.4093017578125</v>
      </c>
      <c r="T486" s="365">
        <f>IF(ISERROR('commented data'!$M440),"",'commented data'!$M440)</f>
        <v>81698.25</v>
      </c>
      <c r="U486" s="370">
        <f t="shared" si="130"/>
        <v>81698.25</v>
      </c>
      <c r="V486" s="371">
        <f t="shared" si="131"/>
        <v>81698.25</v>
      </c>
      <c r="W486" s="383">
        <f t="shared" si="132"/>
        <v>71077.477499999994</v>
      </c>
      <c r="X486" s="365">
        <f>IF(ISERROR('commented data'!$T440),"",'commented data'!$T440)</f>
        <v>99.561882019042969</v>
      </c>
      <c r="Y486" s="384">
        <f t="shared" si="133"/>
        <v>99.561882019042969</v>
      </c>
      <c r="Z486" s="365">
        <f>IF(ISERROR('commented data'!$U440),"",'commented data'!$U440)</f>
        <v>1012.8200073242187</v>
      </c>
      <c r="AA486" s="385">
        <f t="shared" si="134"/>
        <v>1022.9482073974609</v>
      </c>
      <c r="AC486" s="427">
        <f t="shared" si="136"/>
        <v>6.0237516284402171</v>
      </c>
      <c r="AD486" s="428">
        <f t="shared" si="135"/>
        <v>0.32801156596336345</v>
      </c>
      <c r="AE486" s="429">
        <f t="shared" si="137"/>
        <v>9.3286884340366374</v>
      </c>
      <c r="AF486" s="430">
        <f t="shared" si="138"/>
        <v>0.96603274762979452</v>
      </c>
    </row>
    <row r="487" spans="1:32" s="5" customFormat="1" x14ac:dyDescent="0.2">
      <c r="A487" s="363">
        <f>'commented data'!$A441</f>
        <v>41199.25</v>
      </c>
      <c r="B487" s="364">
        <f>IF(ISERROR('commented data'!$B441),"",'commented data'!$B441)</f>
        <v>898.01861572265625</v>
      </c>
      <c r="C487" s="364">
        <f>IF(ISERROR('commented data'!$C441),"",'commented data'!$C441)</f>
        <v>485.65359497070312</v>
      </c>
      <c r="D487" s="364">
        <f>IF(ISERROR('commented data'!$D441),"",'commented data'!$D441)</f>
        <v>6084.240234375</v>
      </c>
      <c r="E487" s="364">
        <f>IF(ISERROR('commented data'!$E441),"",'commented data'!$E441)</f>
        <v>9.9310035705566406</v>
      </c>
      <c r="F487" s="357">
        <f t="shared" si="124"/>
        <v>113.15583589766275</v>
      </c>
      <c r="G487" s="362">
        <f t="shared" si="125"/>
        <v>52588.302670587393</v>
      </c>
      <c r="H487" s="359">
        <f>IF(ISERROR('commented data'!$N441),"",'commented data'!$N441)</f>
        <v>16.735499266879195</v>
      </c>
      <c r="I487" s="359">
        <f>IFERROR('commented data'!O441,"")</f>
        <v>16.344770803843641</v>
      </c>
      <c r="J487" s="358">
        <f>IF(ISERROR('commented data'!$P441),"",'commented data'!$P441)</f>
        <v>1</v>
      </c>
      <c r="K487" s="328">
        <f>IF(ISERROR('commented data'!$Q441),"",'commented data'!$Q441)</f>
        <v>1</v>
      </c>
      <c r="L487" s="328">
        <f>IF(ISERROR('commented data'!$R441),"",'commented data'!$R441)</f>
        <v>0.72222220897674561</v>
      </c>
      <c r="M487" s="328">
        <f>IF(ISERROR('commented data'!$S441),"",'commented data'!$S441)</f>
        <v>1</v>
      </c>
      <c r="N487" s="366">
        <f t="shared" si="126"/>
        <v>1</v>
      </c>
      <c r="O487" s="367" t="b">
        <f t="shared" si="127"/>
        <v>1</v>
      </c>
      <c r="P487" s="365">
        <f>IF(ISERROR('commented data'!$J441),"",'commented data'!$J441)</f>
        <v>112.0354810867948</v>
      </c>
      <c r="Q487" s="368">
        <f t="shared" si="123"/>
        <v>112.0354810867948</v>
      </c>
      <c r="R487" s="368" t="str">
        <f t="shared" si="128"/>
        <v/>
      </c>
      <c r="S487" s="369">
        <f t="shared" si="129"/>
        <v>112.0354810867948</v>
      </c>
      <c r="T487" s="365">
        <f>IF(ISERROR('commented data'!$M441),"",'commented data'!$M441)</f>
        <v>81709.40625</v>
      </c>
      <c r="U487" s="370">
        <f t="shared" si="130"/>
        <v>81709.40625</v>
      </c>
      <c r="V487" s="371">
        <f t="shared" si="131"/>
        <v>81709.40625</v>
      </c>
      <c r="W487" s="383">
        <f t="shared" si="132"/>
        <v>71087.183437500003</v>
      </c>
      <c r="X487" s="365">
        <f>IF(ISERROR('commented data'!$T441),"",'commented data'!$T441)</f>
        <v>99.622100830078125</v>
      </c>
      <c r="Y487" s="384">
        <f t="shared" si="133"/>
        <v>99.622100830078125</v>
      </c>
      <c r="Z487" s="365">
        <f>IF(ISERROR('commented data'!$U441),"",'commented data'!$U441)</f>
        <v>1012.8270263671875</v>
      </c>
      <c r="AA487" s="385">
        <f t="shared" si="134"/>
        <v>1022.9552966308594</v>
      </c>
      <c r="AC487" s="427">
        <f t="shared" si="136"/>
        <v>5.9506733471296061</v>
      </c>
      <c r="AD487" s="428">
        <f t="shared" si="135"/>
        <v>0.3555719045028094</v>
      </c>
      <c r="AE487" s="429">
        <f t="shared" si="137"/>
        <v>9.3011280954971909</v>
      </c>
      <c r="AF487" s="430">
        <f t="shared" si="138"/>
        <v>0.96317873554083588</v>
      </c>
    </row>
    <row r="488" spans="1:32" s="5" customFormat="1" x14ac:dyDescent="0.2">
      <c r="A488" s="363">
        <f>'commented data'!$A442</f>
        <v>41199.291666666664</v>
      </c>
      <c r="B488" s="364">
        <f>IF(ISERROR('commented data'!$B442),"",'commented data'!$B442)</f>
        <v>898.0048828125</v>
      </c>
      <c r="C488" s="364">
        <f>IF(ISERROR('commented data'!$C442),"",'commented data'!$C442)</f>
        <v>486.86178588867188</v>
      </c>
      <c r="D488" s="364">
        <f>IF(ISERROR('commented data'!$D442),"",'commented data'!$D442)</f>
        <v>6075.26220703125</v>
      </c>
      <c r="E488" s="364">
        <f>IF(ISERROR('commented data'!$E442),"",'commented data'!$E442)</f>
        <v>9.9068088531494141</v>
      </c>
      <c r="F488" s="357">
        <f t="shared" si="124"/>
        <v>112.9558765411377</v>
      </c>
      <c r="G488" s="362">
        <f t="shared" si="125"/>
        <v>52691.110545113035</v>
      </c>
      <c r="H488" s="359">
        <f>IF(ISERROR('commented data'!$N442),"",'commented data'!$N442)</f>
        <v>16.091521305886999</v>
      </c>
      <c r="I488" s="359">
        <f>IFERROR('commented data'!O442,"")</f>
        <v>16.32065213108395</v>
      </c>
      <c r="J488" s="358">
        <f>IF(ISERROR('commented data'!$P442),"",'commented data'!$P442)</f>
        <v>1</v>
      </c>
      <c r="K488" s="328">
        <f>IF(ISERROR('commented data'!$Q442),"",'commented data'!$Q442)</f>
        <v>1</v>
      </c>
      <c r="L488" s="328">
        <f>IF(ISERROR('commented data'!$R442),"",'commented data'!$R442)</f>
        <v>1</v>
      </c>
      <c r="M488" s="328">
        <f>IF(ISERROR('commented data'!$S442),"",'commented data'!$S442)</f>
        <v>1</v>
      </c>
      <c r="N488" s="366">
        <f t="shared" si="126"/>
        <v>1</v>
      </c>
      <c r="O488" s="367" t="b">
        <f t="shared" si="127"/>
        <v>1</v>
      </c>
      <c r="P488" s="365">
        <f>IF(ISERROR('commented data'!$J442),"",'commented data'!$J442)</f>
        <v>111.83750152587891</v>
      </c>
      <c r="Q488" s="368">
        <f t="shared" si="123"/>
        <v>111.83750152587891</v>
      </c>
      <c r="R488" s="368" t="str">
        <f t="shared" si="128"/>
        <v/>
      </c>
      <c r="S488" s="369">
        <f t="shared" si="129"/>
        <v>111.83750152587891</v>
      </c>
      <c r="T488" s="365">
        <f>IF(ISERROR('commented data'!$M442),"",'commented data'!$M442)</f>
        <v>81773.3828125</v>
      </c>
      <c r="U488" s="370">
        <f t="shared" si="130"/>
        <v>81773.3828125</v>
      </c>
      <c r="V488" s="371">
        <f t="shared" si="131"/>
        <v>81773.3828125</v>
      </c>
      <c r="W488" s="383">
        <f t="shared" si="132"/>
        <v>71142.843046875001</v>
      </c>
      <c r="X488" s="365">
        <f>IF(ISERROR('commented data'!$T442),"",'commented data'!$T442)</f>
        <v>99.188270568847656</v>
      </c>
      <c r="Y488" s="384">
        <f t="shared" si="133"/>
        <v>99.188270568847656</v>
      </c>
      <c r="Z488" s="365">
        <f>IF(ISERROR('commented data'!$U442),"",'commented data'!$U442)</f>
        <v>1012.8330078125</v>
      </c>
      <c r="AA488" s="385">
        <f t="shared" si="134"/>
        <v>1022.961337890625</v>
      </c>
      <c r="AC488" s="427">
        <f t="shared" si="136"/>
        <v>5.951770577549226</v>
      </c>
      <c r="AD488" s="428">
        <f t="shared" si="135"/>
        <v>0.36986997465378252</v>
      </c>
      <c r="AE488" s="429">
        <f t="shared" si="137"/>
        <v>9.2868300253462177</v>
      </c>
      <c r="AF488" s="430">
        <f t="shared" si="138"/>
        <v>0.96169809824745689</v>
      </c>
    </row>
    <row r="489" spans="1:32" s="5" customFormat="1" x14ac:dyDescent="0.2">
      <c r="A489" s="363">
        <f>'commented data'!$A443</f>
        <v>41199.333333333336</v>
      </c>
      <c r="B489" s="364">
        <f>IF(ISERROR('commented data'!$B443),"",'commented data'!$B443)</f>
        <v>898.02880859375</v>
      </c>
      <c r="C489" s="364">
        <f>IF(ISERROR('commented data'!$C443),"",'commented data'!$C443)</f>
        <v>487.02841186523437</v>
      </c>
      <c r="D489" s="364">
        <f>IF(ISERROR('commented data'!$D443),"",'commented data'!$D443)</f>
        <v>6083.115234375</v>
      </c>
      <c r="E489" s="364">
        <f>IF(ISERROR('commented data'!$E443),"",'commented data'!$E443)</f>
        <v>9.9154453277587891</v>
      </c>
      <c r="F489" s="357">
        <f t="shared" si="124"/>
        <v>112.59904151916504</v>
      </c>
      <c r="G489" s="362">
        <f t="shared" si="125"/>
        <v>52705.601871415965</v>
      </c>
      <c r="H489" s="359">
        <f>IF(ISERROR('commented data'!$N443),"",'commented data'!$N443)</f>
        <v>16.11000456148664</v>
      </c>
      <c r="I489" s="359">
        <f>IFERROR('commented data'!O443,"")</f>
        <v>16.341748591300089</v>
      </c>
      <c r="J489" s="358">
        <f>IF(ISERROR('commented data'!$P443),"",'commented data'!$P443)</f>
        <v>1</v>
      </c>
      <c r="K489" s="328">
        <f>IF(ISERROR('commented data'!$Q443),"",'commented data'!$Q443)</f>
        <v>1</v>
      </c>
      <c r="L489" s="328">
        <f>IF(ISERROR('commented data'!$R443),"",'commented data'!$R443)</f>
        <v>1</v>
      </c>
      <c r="M489" s="328">
        <f>IF(ISERROR('commented data'!$S443),"",'commented data'!$S443)</f>
        <v>1</v>
      </c>
      <c r="N489" s="366">
        <f t="shared" si="126"/>
        <v>1</v>
      </c>
      <c r="O489" s="367" t="b">
        <f t="shared" si="127"/>
        <v>1</v>
      </c>
      <c r="P489" s="365">
        <f>IF(ISERROR('commented data'!$J443),"",'commented data'!$J443)</f>
        <v>111.48419952392578</v>
      </c>
      <c r="Q489" s="368">
        <f t="shared" si="123"/>
        <v>111.48419952392578</v>
      </c>
      <c r="R489" s="368" t="str">
        <f t="shared" si="128"/>
        <v/>
      </c>
      <c r="S489" s="369">
        <f t="shared" si="129"/>
        <v>111.48419952392578</v>
      </c>
      <c r="T489" s="365">
        <f>IF(ISERROR('commented data'!$M443),"",'commented data'!$M443)</f>
        <v>81767.46875</v>
      </c>
      <c r="U489" s="370">
        <f t="shared" si="130"/>
        <v>81767.46875</v>
      </c>
      <c r="V489" s="371">
        <f t="shared" si="131"/>
        <v>81767.46875</v>
      </c>
      <c r="W489" s="383">
        <f t="shared" si="132"/>
        <v>71137.697812500002</v>
      </c>
      <c r="X489" s="365">
        <f>IF(ISERROR('commented data'!$T443),"",'commented data'!$T443)</f>
        <v>99.057876586914062</v>
      </c>
      <c r="Y489" s="384">
        <f t="shared" si="133"/>
        <v>99.057876586914062</v>
      </c>
      <c r="Z489" s="365">
        <f>IF(ISERROR('commented data'!$U443),"",'commented data'!$U443)</f>
        <v>1012.8300170898437</v>
      </c>
      <c r="AA489" s="385">
        <f t="shared" si="134"/>
        <v>1022.9583172607422</v>
      </c>
      <c r="AC489" s="427">
        <f t="shared" si="136"/>
        <v>5.9346002534121487</v>
      </c>
      <c r="AD489" s="428">
        <f t="shared" si="135"/>
        <v>0.36837979969289969</v>
      </c>
      <c r="AE489" s="429">
        <f t="shared" si="137"/>
        <v>9.2883202003071013</v>
      </c>
      <c r="AF489" s="430">
        <f t="shared" si="138"/>
        <v>0.96185241338211813</v>
      </c>
    </row>
    <row r="490" spans="1:32" s="5" customFormat="1" x14ac:dyDescent="0.2">
      <c r="A490" s="363">
        <f>'commented data'!$A444</f>
        <v>41199.375</v>
      </c>
      <c r="B490" s="364">
        <f>IF(ISERROR('commented data'!$B444),"",'commented data'!$B444)</f>
        <v>897.99688720703125</v>
      </c>
      <c r="C490" s="364">
        <f>IF(ISERROR('commented data'!$C444),"",'commented data'!$C444)</f>
        <v>486.46881103515625</v>
      </c>
      <c r="D490" s="364">
        <f>IF(ISERROR('commented data'!$D444),"",'commented data'!$D444)</f>
        <v>6068.66015625</v>
      </c>
      <c r="E490" s="364">
        <f>IF(ISERROR('commented data'!$E444),"",'commented data'!$E444)</f>
        <v>9.9095869064331055</v>
      </c>
      <c r="F490" s="357">
        <f t="shared" si="124"/>
        <v>112.03516235351563</v>
      </c>
      <c r="G490" s="362">
        <f t="shared" si="125"/>
        <v>52638.535137940475</v>
      </c>
      <c r="H490" s="359">
        <f>IF(ISERROR('commented data'!$N444),"",'commented data'!$N444)</f>
        <v>16.073037765003392</v>
      </c>
      <c r="I490" s="359">
        <f>IFERROR('commented data'!O444,"")</f>
        <v>16.302916308253486</v>
      </c>
      <c r="J490" s="358">
        <f>IF(ISERROR('commented data'!$P444),"",'commented data'!$P444)</f>
        <v>1</v>
      </c>
      <c r="K490" s="328">
        <f>IF(ISERROR('commented data'!$Q444),"",'commented data'!$Q444)</f>
        <v>1</v>
      </c>
      <c r="L490" s="328">
        <f>IF(ISERROR('commented data'!$R444),"",'commented data'!$R444)</f>
        <v>1</v>
      </c>
      <c r="M490" s="328">
        <f>IF(ISERROR('commented data'!$S444),"",'commented data'!$S444)</f>
        <v>1</v>
      </c>
      <c r="N490" s="366">
        <f t="shared" si="126"/>
        <v>1</v>
      </c>
      <c r="O490" s="367" t="b">
        <f t="shared" si="127"/>
        <v>1</v>
      </c>
      <c r="P490" s="365">
        <f>IF(ISERROR('commented data'!$J444),"",'commented data'!$J444)</f>
        <v>110.9259033203125</v>
      </c>
      <c r="Q490" s="368">
        <f t="shared" si="123"/>
        <v>110.9259033203125</v>
      </c>
      <c r="R490" s="368" t="str">
        <f t="shared" si="128"/>
        <v/>
      </c>
      <c r="S490" s="369">
        <f t="shared" si="129"/>
        <v>110.9259033203125</v>
      </c>
      <c r="T490" s="365">
        <f>IF(ISERROR('commented data'!$M444),"",'commented data'!$M444)</f>
        <v>81649.2265625</v>
      </c>
      <c r="U490" s="370">
        <f t="shared" si="130"/>
        <v>81649.2265625</v>
      </c>
      <c r="V490" s="371">
        <f t="shared" si="131"/>
        <v>81649.2265625</v>
      </c>
      <c r="W490" s="383">
        <f t="shared" si="132"/>
        <v>71034.827109374994</v>
      </c>
      <c r="X490" s="365">
        <f>IF(ISERROR('commented data'!$T444),"",'commented data'!$T444)</f>
        <v>98.993896484375</v>
      </c>
      <c r="Y490" s="384">
        <f t="shared" si="133"/>
        <v>98.993896484375</v>
      </c>
      <c r="Z490" s="365">
        <f>IF(ISERROR('commented data'!$U444),"",'commented data'!$U444)</f>
        <v>1012.8319702148437</v>
      </c>
      <c r="AA490" s="385">
        <f t="shared" si="134"/>
        <v>1022.9602899169922</v>
      </c>
      <c r="AC490" s="427">
        <f t="shared" si="136"/>
        <v>5.8973668302303981</v>
      </c>
      <c r="AD490" s="428">
        <f t="shared" si="135"/>
        <v>0.36691053156554027</v>
      </c>
      <c r="AE490" s="429">
        <f t="shared" si="137"/>
        <v>9.28978946843446</v>
      </c>
      <c r="AF490" s="430">
        <f t="shared" si="138"/>
        <v>0.96200456350869956</v>
      </c>
    </row>
    <row r="491" spans="1:32" s="5" customFormat="1" x14ac:dyDescent="0.2">
      <c r="A491" s="363">
        <f>'commented data'!$A445</f>
        <v>41199.416666666664</v>
      </c>
      <c r="B491" s="364">
        <f>IF(ISERROR('commented data'!$B445),"",'commented data'!$B445)</f>
        <v>897.9932861328125</v>
      </c>
      <c r="C491" s="364">
        <f>IF(ISERROR('commented data'!$C445),"",'commented data'!$C445)</f>
        <v>485.55911254882812</v>
      </c>
      <c r="D491" s="364">
        <f>IF(ISERROR('commented data'!$D445),"",'commented data'!$D445)</f>
        <v>6054.81787109375</v>
      </c>
      <c r="E491" s="364">
        <f>IF(ISERROR('commented data'!$E445),"",'commented data'!$E445)</f>
        <v>9.9009714126586914</v>
      </c>
      <c r="F491" s="357">
        <f t="shared" si="124"/>
        <v>111.66478843688965</v>
      </c>
      <c r="G491" s="362">
        <f t="shared" si="125"/>
        <v>52502.326210689658</v>
      </c>
      <c r="H491" s="359">
        <f>IF(ISERROR('commented data'!$N445),"",'commented data'!$N445)</f>
        <v>16.050992577050057</v>
      </c>
      <c r="I491" s="359">
        <f>IFERROR('commented data'!O445,"")</f>
        <v>16.265730239070667</v>
      </c>
      <c r="J491" s="358">
        <f>IF(ISERROR('commented data'!$P445),"",'commented data'!$P445)</f>
        <v>1</v>
      </c>
      <c r="K491" s="328">
        <f>IF(ISERROR('commented data'!$Q445),"",'commented data'!$Q445)</f>
        <v>1</v>
      </c>
      <c r="L491" s="328">
        <f>IF(ISERROR('commented data'!$R445),"",'commented data'!$R445)</f>
        <v>1</v>
      </c>
      <c r="M491" s="328">
        <f>IF(ISERROR('commented data'!$S445),"",'commented data'!$S445)</f>
        <v>1</v>
      </c>
      <c r="N491" s="366">
        <f t="shared" si="126"/>
        <v>1</v>
      </c>
      <c r="O491" s="367" t="b">
        <f t="shared" si="127"/>
        <v>1</v>
      </c>
      <c r="P491" s="365">
        <f>IF(ISERROR('commented data'!$J445),"",'commented data'!$J445)</f>
        <v>110.55919647216797</v>
      </c>
      <c r="Q491" s="368">
        <f t="shared" si="123"/>
        <v>110.55919647216797</v>
      </c>
      <c r="R491" s="368" t="str">
        <f t="shared" si="128"/>
        <v/>
      </c>
      <c r="S491" s="369">
        <f t="shared" si="129"/>
        <v>110.55919647216797</v>
      </c>
      <c r="T491" s="365">
        <f>IF(ISERROR('commented data'!$M445),"",'commented data'!$M445)</f>
        <v>81452.609375</v>
      </c>
      <c r="U491" s="370">
        <f t="shared" si="130"/>
        <v>81452.609375</v>
      </c>
      <c r="V491" s="371">
        <f t="shared" si="131"/>
        <v>81452.609375</v>
      </c>
      <c r="W491" s="383">
        <f t="shared" si="132"/>
        <v>70863.770156250001</v>
      </c>
      <c r="X491" s="365">
        <f>IF(ISERROR('commented data'!$T445),"",'commented data'!$T445)</f>
        <v>99.060531616210938</v>
      </c>
      <c r="Y491" s="384">
        <f t="shared" si="133"/>
        <v>99.060531616210938</v>
      </c>
      <c r="Z491" s="365">
        <f>IF(ISERROR('commented data'!$U445),"",'commented data'!$U445)</f>
        <v>1012.8309936523437</v>
      </c>
      <c r="AA491" s="385">
        <f t="shared" si="134"/>
        <v>1022.9593035888672</v>
      </c>
      <c r="AC491" s="427">
        <f t="shared" si="136"/>
        <v>5.8626611487612266</v>
      </c>
      <c r="AD491" s="428">
        <f t="shared" si="135"/>
        <v>0.36525224970471576</v>
      </c>
      <c r="AE491" s="429">
        <f t="shared" si="137"/>
        <v>9.2914477502952852</v>
      </c>
      <c r="AF491" s="430">
        <f t="shared" si="138"/>
        <v>0.96217628696089597</v>
      </c>
    </row>
    <row r="492" spans="1:32" s="5" customFormat="1" x14ac:dyDescent="0.2">
      <c r="A492" s="363">
        <f>'commented data'!$A446</f>
        <v>41199.458333333336</v>
      </c>
      <c r="B492" s="364">
        <f>IF(ISERROR('commented data'!$B446),"",'commented data'!$B446)</f>
        <v>898.02508544921875</v>
      </c>
      <c r="C492" s="364">
        <f>IF(ISERROR('commented data'!$C446),"",'commented data'!$C446)</f>
        <v>484.73431396484375</v>
      </c>
      <c r="D492" s="364">
        <f>IF(ISERROR('commented data'!$D446),"",'commented data'!$D446)</f>
        <v>6039.73388671875</v>
      </c>
      <c r="E492" s="364">
        <f>IF(ISERROR('commented data'!$E446),"",'commented data'!$E446)</f>
        <v>9.8963308334350586</v>
      </c>
      <c r="F492" s="357">
        <f t="shared" si="124"/>
        <v>111.02455360412598</v>
      </c>
      <c r="G492" s="362">
        <f t="shared" si="125"/>
        <v>52385.391006680635</v>
      </c>
      <c r="H492" s="359">
        <f>IF(ISERROR('commented data'!$N446),"",'commented data'!$N446)</f>
        <v>16.144744716453133</v>
      </c>
      <c r="I492" s="359">
        <f>IFERROR('commented data'!O446,"")</f>
        <v>16.225208455261868</v>
      </c>
      <c r="J492" s="358">
        <f>IF(ISERROR('commented data'!$P446),"",'commented data'!$P446)</f>
        <v>1</v>
      </c>
      <c r="K492" s="328">
        <f>IF(ISERROR('commented data'!$Q446),"",'commented data'!$Q446)</f>
        <v>1</v>
      </c>
      <c r="L492" s="328">
        <f>IF(ISERROR('commented data'!$R446),"",'commented data'!$R446)</f>
        <v>1</v>
      </c>
      <c r="M492" s="328">
        <f>IF(ISERROR('commented data'!$S446),"",'commented data'!$S446)</f>
        <v>1</v>
      </c>
      <c r="N492" s="366">
        <f t="shared" si="126"/>
        <v>1</v>
      </c>
      <c r="O492" s="367" t="b">
        <f t="shared" si="127"/>
        <v>1</v>
      </c>
      <c r="P492" s="365">
        <f>IF(ISERROR('commented data'!$J446),"",'commented data'!$J446)</f>
        <v>109.92530059814453</v>
      </c>
      <c r="Q492" s="368">
        <f t="shared" si="123"/>
        <v>109.92530059814453</v>
      </c>
      <c r="R492" s="368" t="str">
        <f t="shared" si="128"/>
        <v/>
      </c>
      <c r="S492" s="369">
        <f t="shared" si="129"/>
        <v>109.92530059814453</v>
      </c>
      <c r="T492" s="365">
        <f>IF(ISERROR('commented data'!$M446),"",'commented data'!$M446)</f>
        <v>81263.796875</v>
      </c>
      <c r="U492" s="370">
        <f t="shared" si="130"/>
        <v>81263.796875</v>
      </c>
      <c r="V492" s="371">
        <f t="shared" si="131"/>
        <v>81263.796875</v>
      </c>
      <c r="W492" s="383">
        <f t="shared" si="132"/>
        <v>70699.503281249999</v>
      </c>
      <c r="X492" s="365">
        <f>IF(ISERROR('commented data'!$T446),"",'commented data'!$T446)</f>
        <v>99.028129577636719</v>
      </c>
      <c r="Y492" s="384">
        <f t="shared" si="133"/>
        <v>99.028129577636719</v>
      </c>
      <c r="Z492" s="365">
        <f>IF(ISERROR('commented data'!$U446),"",'commented data'!$U446)</f>
        <v>1012.8350219726562</v>
      </c>
      <c r="AA492" s="385">
        <f t="shared" si="134"/>
        <v>1022.9633721923828</v>
      </c>
      <c r="AC492" s="427">
        <f t="shared" si="136"/>
        <v>5.8160646518943127</v>
      </c>
      <c r="AD492" s="428">
        <f t="shared" si="135"/>
        <v>0.36024506760810859</v>
      </c>
      <c r="AE492" s="429">
        <f t="shared" si="137"/>
        <v>9.2964549323918924</v>
      </c>
      <c r="AF492" s="430">
        <f t="shared" si="138"/>
        <v>0.96269480592665113</v>
      </c>
    </row>
    <row r="493" spans="1:32" s="5" customFormat="1" x14ac:dyDescent="0.2">
      <c r="A493" s="363">
        <f>'commented data'!$A447</f>
        <v>41199.5</v>
      </c>
      <c r="B493" s="364">
        <f>IF(ISERROR('commented data'!$B447),"",'commented data'!$B447)</f>
        <v>897.990478515625</v>
      </c>
      <c r="C493" s="364">
        <f>IF(ISERROR('commented data'!$C447),"",'commented data'!$C447)</f>
        <v>484.85470581054687</v>
      </c>
      <c r="D493" s="364">
        <f>IF(ISERROR('commented data'!$D447),"",'commented data'!$D447)</f>
        <v>6028.2099609375</v>
      </c>
      <c r="E493" s="364">
        <f>IF(ISERROR('commented data'!$E447),"",'commented data'!$E447)</f>
        <v>9.8967914581298828</v>
      </c>
      <c r="F493" s="357">
        <f t="shared" si="124"/>
        <v>110.91719024658204</v>
      </c>
      <c r="G493" s="362">
        <f t="shared" si="125"/>
        <v>52413.255844877945</v>
      </c>
      <c r="H493" s="359">
        <f>IF(ISERROR('commented data'!$N447),"",'commented data'!$N447)</f>
        <v>16.142714973603653</v>
      </c>
      <c r="I493" s="359">
        <f>IFERROR('commented data'!O447,"")</f>
        <v>16.194250452553355</v>
      </c>
      <c r="J493" s="358">
        <f>IF(ISERROR('commented data'!$P447),"",'commented data'!$P447)</f>
        <v>1</v>
      </c>
      <c r="K493" s="328">
        <f>IF(ISERROR('commented data'!$Q447),"",'commented data'!$Q447)</f>
        <v>1</v>
      </c>
      <c r="L493" s="328">
        <f>IF(ISERROR('commented data'!$R447),"",'commented data'!$R447)</f>
        <v>1</v>
      </c>
      <c r="M493" s="328">
        <f>IF(ISERROR('commented data'!$S447),"",'commented data'!$S447)</f>
        <v>1</v>
      </c>
      <c r="N493" s="366">
        <f t="shared" si="126"/>
        <v>1</v>
      </c>
      <c r="O493" s="367" t="b">
        <f t="shared" si="127"/>
        <v>1</v>
      </c>
      <c r="P493" s="365">
        <f>IF(ISERROR('commented data'!$J447),"",'commented data'!$J447)</f>
        <v>109.81900024414062</v>
      </c>
      <c r="Q493" s="368">
        <f t="shared" si="123"/>
        <v>109.81900024414062</v>
      </c>
      <c r="R493" s="368" t="str">
        <f t="shared" si="128"/>
        <v/>
      </c>
      <c r="S493" s="369">
        <f t="shared" si="129"/>
        <v>109.81900024414062</v>
      </c>
      <c r="T493" s="365">
        <f>IF(ISERROR('commented data'!$M447),"",'commented data'!$M447)</f>
        <v>81212.953125</v>
      </c>
      <c r="U493" s="370">
        <f t="shared" si="130"/>
        <v>81212.953125</v>
      </c>
      <c r="V493" s="371">
        <f t="shared" si="131"/>
        <v>81212.953125</v>
      </c>
      <c r="W493" s="383">
        <f t="shared" si="132"/>
        <v>70655.269218749992</v>
      </c>
      <c r="X493" s="365">
        <f>IF(ISERROR('commented data'!$T447),"",'commented data'!$T447)</f>
        <v>98.594596862792969</v>
      </c>
      <c r="Y493" s="384">
        <f t="shared" si="133"/>
        <v>98.594596862792969</v>
      </c>
      <c r="Z493" s="365">
        <f>IF(ISERROR('commented data'!$U447),"",'commented data'!$U447)</f>
        <v>1012.8270263671875</v>
      </c>
      <c r="AA493" s="385">
        <f t="shared" si="134"/>
        <v>1022.9552966308594</v>
      </c>
      <c r="AC493" s="427">
        <f t="shared" si="136"/>
        <v>5.8135310699891045</v>
      </c>
      <c r="AD493" s="428">
        <f t="shared" si="135"/>
        <v>0.3601334149488058</v>
      </c>
      <c r="AE493" s="429">
        <f t="shared" si="137"/>
        <v>9.2965665850511954</v>
      </c>
      <c r="AF493" s="430">
        <f t="shared" si="138"/>
        <v>0.96270636812277433</v>
      </c>
    </row>
    <row r="494" spans="1:32" s="5" customFormat="1" x14ac:dyDescent="0.2">
      <c r="A494" s="363">
        <f>'commented data'!$A448</f>
        <v>41199.541666666664</v>
      </c>
      <c r="B494" s="364">
        <f>IF(ISERROR('commented data'!$B448),"",'commented data'!$B448)</f>
        <v>898.0089111328125</v>
      </c>
      <c r="C494" s="364">
        <f>IF(ISERROR('commented data'!$C448),"",'commented data'!$C448)</f>
        <v>484.49191284179687</v>
      </c>
      <c r="D494" s="364">
        <f>IF(ISERROR('commented data'!$D448),"",'commented data'!$D448)</f>
        <v>6025.369140625</v>
      </c>
      <c r="E494" s="364">
        <f>IF(ISERROR('commented data'!$E448),"",'commented data'!$E448)</f>
        <v>9.8920831680297852</v>
      </c>
      <c r="F494" s="357">
        <f t="shared" si="124"/>
        <v>111.77983436584472</v>
      </c>
      <c r="G494" s="362">
        <f t="shared" si="125"/>
        <v>52409.124313680572</v>
      </c>
      <c r="H494" s="359">
        <f>IF(ISERROR('commented data'!$N448),"",'commented data'!$N448)</f>
        <v>16.712946401556984</v>
      </c>
      <c r="I494" s="359">
        <f>IFERROR('commented data'!O448,"")</f>
        <v>16.186618841191201</v>
      </c>
      <c r="J494" s="358">
        <f>IF(ISERROR('commented data'!$P448),"",'commented data'!$P448)</f>
        <v>1</v>
      </c>
      <c r="K494" s="328">
        <f>IF(ISERROR('commented data'!$Q448),"",'commented data'!$Q448)</f>
        <v>1</v>
      </c>
      <c r="L494" s="328">
        <f>IF(ISERROR('commented data'!$R448),"",'commented data'!$R448)</f>
        <v>1</v>
      </c>
      <c r="M494" s="328">
        <f>IF(ISERROR('commented data'!$S448),"",'commented data'!$S448)</f>
        <v>1</v>
      </c>
      <c r="N494" s="366">
        <f t="shared" si="126"/>
        <v>1</v>
      </c>
      <c r="O494" s="367" t="b">
        <f t="shared" si="127"/>
        <v>1</v>
      </c>
      <c r="P494" s="365">
        <f>IF(ISERROR('commented data'!$J448),"",'commented data'!$J448)</f>
        <v>110.67310333251953</v>
      </c>
      <c r="Q494" s="368">
        <f t="shared" si="123"/>
        <v>110.67310333251953</v>
      </c>
      <c r="R494" s="368" t="str">
        <f t="shared" si="128"/>
        <v/>
      </c>
      <c r="S494" s="369">
        <f t="shared" si="129"/>
        <v>110.67310333251953</v>
      </c>
      <c r="T494" s="365">
        <f>IF(ISERROR('commented data'!$M448),"",'commented data'!$M448)</f>
        <v>81158.8203125</v>
      </c>
      <c r="U494" s="370">
        <f t="shared" si="130"/>
        <v>81158.8203125</v>
      </c>
      <c r="V494" s="371">
        <f t="shared" si="131"/>
        <v>81158.8203125</v>
      </c>
      <c r="W494" s="383">
        <f t="shared" si="132"/>
        <v>70608.173671875003</v>
      </c>
      <c r="X494" s="365">
        <f>IF(ISERROR('commented data'!$T448),"",'commented data'!$T448)</f>
        <v>98.373878479003906</v>
      </c>
      <c r="Y494" s="384">
        <f t="shared" si="133"/>
        <v>98.373878479003906</v>
      </c>
      <c r="Z494" s="365">
        <f>IF(ISERROR('commented data'!$U448),"",'commented data'!$U448)</f>
        <v>1012.8209838867187</v>
      </c>
      <c r="AA494" s="385">
        <f t="shared" si="134"/>
        <v>1022.9491937255859</v>
      </c>
      <c r="AC494" s="427">
        <f t="shared" si="136"/>
        <v>5.8582832350421796</v>
      </c>
      <c r="AD494" s="428">
        <f t="shared" si="135"/>
        <v>0.3505236655636268</v>
      </c>
      <c r="AE494" s="429">
        <f t="shared" si="137"/>
        <v>9.3061763344363744</v>
      </c>
      <c r="AF494" s="430">
        <f t="shared" si="138"/>
        <v>0.96370150614975858</v>
      </c>
    </row>
    <row r="495" spans="1:32" s="5" customFormat="1" x14ac:dyDescent="0.2">
      <c r="A495" s="363">
        <f>'commented data'!$A449</f>
        <v>41199.583333333336</v>
      </c>
      <c r="B495" s="364">
        <f>IF(ISERROR('commented data'!$B449),"",'commented data'!$B449)</f>
        <v>897.953125</v>
      </c>
      <c r="C495" s="364">
        <f>IF(ISERROR('commented data'!$C449),"",'commented data'!$C449)</f>
        <v>483.58489990234375</v>
      </c>
      <c r="D495" s="364">
        <f>IF(ISERROR('commented data'!$D449),"",'commented data'!$D449)</f>
        <v>6022.48095703125</v>
      </c>
      <c r="E495" s="364">
        <f>IF(ISERROR('commented data'!$E449),"",'commented data'!$E449)</f>
        <v>9.893559455871582</v>
      </c>
      <c r="F495" s="357">
        <f t="shared" si="124"/>
        <v>111.71003623962403</v>
      </c>
      <c r="G495" s="362">
        <f t="shared" si="125"/>
        <v>52374.683275080752</v>
      </c>
      <c r="H495" s="359">
        <f>IF(ISERROR('commented data'!$N449),"",'commented data'!$N449)</f>
        <v>16.959363944849393</v>
      </c>
      <c r="I495" s="359">
        <f>IFERROR('commented data'!O449,"")</f>
        <v>16.178859992582208</v>
      </c>
      <c r="J495" s="358">
        <f>IF(ISERROR('commented data'!$P449),"",'commented data'!$P449)</f>
        <v>1</v>
      </c>
      <c r="K495" s="328">
        <f>IF(ISERROR('commented data'!$Q449),"",'commented data'!$Q449)</f>
        <v>1</v>
      </c>
      <c r="L495" s="328">
        <f>IF(ISERROR('commented data'!$R449),"",'commented data'!$R449)</f>
        <v>1</v>
      </c>
      <c r="M495" s="328">
        <f>IF(ISERROR('commented data'!$S449),"",'commented data'!$S449)</f>
        <v>1</v>
      </c>
      <c r="N495" s="366">
        <f t="shared" si="126"/>
        <v>1</v>
      </c>
      <c r="O495" s="367" t="b">
        <f t="shared" si="127"/>
        <v>1</v>
      </c>
      <c r="P495" s="365">
        <f>IF(ISERROR('commented data'!$J449),"",'commented data'!$J449)</f>
        <v>110.60399627685547</v>
      </c>
      <c r="Q495" s="368">
        <f t="shared" si="123"/>
        <v>110.60399627685547</v>
      </c>
      <c r="R495" s="368" t="str">
        <f t="shared" si="128"/>
        <v/>
      </c>
      <c r="S495" s="369">
        <f t="shared" si="129"/>
        <v>110.60399627685547</v>
      </c>
      <c r="T495" s="365">
        <f>IF(ISERROR('commented data'!$M449),"",'commented data'!$M449)</f>
        <v>81060.40625</v>
      </c>
      <c r="U495" s="370">
        <f t="shared" si="130"/>
        <v>81060.40625</v>
      </c>
      <c r="V495" s="371">
        <f t="shared" si="131"/>
        <v>81060.40625</v>
      </c>
      <c r="W495" s="383">
        <f t="shared" si="132"/>
        <v>70522.553437499999</v>
      </c>
      <c r="X495" s="365">
        <f>IF(ISERROR('commented data'!$T449),"",'commented data'!$T449)</f>
        <v>98.169593811035156</v>
      </c>
      <c r="Y495" s="384">
        <f t="shared" si="133"/>
        <v>98.169593811035156</v>
      </c>
      <c r="Z495" s="365">
        <f>IF(ISERROR('commented data'!$U449),"",'commented data'!$U449)</f>
        <v>1012.8270263671875</v>
      </c>
      <c r="AA495" s="385">
        <f t="shared" si="134"/>
        <v>1022.9552966308594</v>
      </c>
      <c r="AC495" s="427">
        <f t="shared" si="136"/>
        <v>5.8507777666981013</v>
      </c>
      <c r="AD495" s="428">
        <f t="shared" si="135"/>
        <v>0.34498804234194169</v>
      </c>
      <c r="AE495" s="429">
        <f t="shared" si="137"/>
        <v>9.3117119576580585</v>
      </c>
      <c r="AF495" s="430">
        <f t="shared" si="138"/>
        <v>0.96427474785983391</v>
      </c>
    </row>
    <row r="496" spans="1:32" s="5" customFormat="1" x14ac:dyDescent="0.2">
      <c r="A496" s="363">
        <f>'commented data'!$A450</f>
        <v>41199.625</v>
      </c>
      <c r="B496" s="364">
        <f>IF(ISERROR('commented data'!$B450),"",'commented data'!$B450)</f>
        <v>898.01727294921875</v>
      </c>
      <c r="C496" s="364">
        <f>IF(ISERROR('commented data'!$C450),"",'commented data'!$C450)</f>
        <v>482.222900390625</v>
      </c>
      <c r="D496" s="364">
        <f>IF(ISERROR('commented data'!$D450),"",'commented data'!$D450)</f>
        <v>6006.39111328125</v>
      </c>
      <c r="E496" s="364">
        <f>IF(ISERROR('commented data'!$E450),"",'commented data'!$E450)</f>
        <v>9.8868341445922852</v>
      </c>
      <c r="F496" s="357">
        <f t="shared" si="124"/>
        <v>110.90900680541992</v>
      </c>
      <c r="G496" s="362">
        <f t="shared" si="125"/>
        <v>52303.391347991237</v>
      </c>
      <c r="H496" s="359">
        <f>IF(ISERROR('commented data'!$N450),"",'commented data'!$N450)</f>
        <v>16.370080384347531</v>
      </c>
      <c r="I496" s="359">
        <f>IFERROR('commented data'!O450,"")</f>
        <v>16.135636056933254</v>
      </c>
      <c r="J496" s="358">
        <f>IF(ISERROR('commented data'!$P450),"",'commented data'!$P450)</f>
        <v>1</v>
      </c>
      <c r="K496" s="328">
        <f>IF(ISERROR('commented data'!$Q450),"",'commented data'!$Q450)</f>
        <v>1</v>
      </c>
      <c r="L496" s="328">
        <f>IF(ISERROR('commented data'!$R450),"",'commented data'!$R450)</f>
        <v>1</v>
      </c>
      <c r="M496" s="328">
        <f>IF(ISERROR('commented data'!$S450),"",'commented data'!$S450)</f>
        <v>1</v>
      </c>
      <c r="N496" s="366">
        <f t="shared" si="126"/>
        <v>1</v>
      </c>
      <c r="O496" s="367" t="b">
        <f t="shared" si="127"/>
        <v>1</v>
      </c>
      <c r="P496" s="365">
        <f>IF(ISERROR('commented data'!$J450),"",'commented data'!$J450)</f>
        <v>109.81089782714844</v>
      </c>
      <c r="Q496" s="368">
        <f t="shared" si="123"/>
        <v>109.81089782714844</v>
      </c>
      <c r="R496" s="368" t="str">
        <f t="shared" si="128"/>
        <v/>
      </c>
      <c r="S496" s="369">
        <f t="shared" si="129"/>
        <v>109.81089782714844</v>
      </c>
      <c r="T496" s="365">
        <f>IF(ISERROR('commented data'!$M450),"",'commented data'!$M450)</f>
        <v>80955.7265625</v>
      </c>
      <c r="U496" s="370">
        <f t="shared" si="130"/>
        <v>80955.7265625</v>
      </c>
      <c r="V496" s="371">
        <f t="shared" si="131"/>
        <v>80955.7265625</v>
      </c>
      <c r="W496" s="383">
        <f t="shared" si="132"/>
        <v>70431.482109374992</v>
      </c>
      <c r="X496" s="365">
        <f>IF(ISERROR('commented data'!$T450),"",'commented data'!$T450)</f>
        <v>98.197006225585937</v>
      </c>
      <c r="Y496" s="384">
        <f t="shared" si="133"/>
        <v>98.197006225585937</v>
      </c>
      <c r="Z496" s="365">
        <f>IF(ISERROR('commented data'!$U450),"",'commented data'!$U450)</f>
        <v>1012.8309936523437</v>
      </c>
      <c r="AA496" s="385">
        <f t="shared" si="134"/>
        <v>1022.9593035888672</v>
      </c>
      <c r="AC496" s="427">
        <f t="shared" si="136"/>
        <v>5.8009171869609011</v>
      </c>
      <c r="AD496" s="428">
        <f t="shared" si="135"/>
        <v>0.35436094696929676</v>
      </c>
      <c r="AE496" s="429">
        <f t="shared" si="137"/>
        <v>9.3023390530307033</v>
      </c>
      <c r="AF496" s="430">
        <f t="shared" si="138"/>
        <v>0.96330413630232925</v>
      </c>
    </row>
    <row r="497" spans="1:32" s="5" customFormat="1" x14ac:dyDescent="0.2">
      <c r="A497" s="363">
        <f>'commented data'!$A451</f>
        <v>41199.666666666664</v>
      </c>
      <c r="B497" s="364">
        <f>IF(ISERROR('commented data'!$B451),"",'commented data'!$B451)</f>
        <v>897.9957275390625</v>
      </c>
      <c r="C497" s="364">
        <f>IF(ISERROR('commented data'!$C451),"",'commented data'!$C451)</f>
        <v>482.564697265625</v>
      </c>
      <c r="D497" s="364">
        <f>IF(ISERROR('commented data'!$D451),"",'commented data'!$D451)</f>
        <v>6011.92822265625</v>
      </c>
      <c r="E497" s="364">
        <f>IF(ISERROR('commented data'!$E451),"",'commented data'!$E451)</f>
        <v>9.884709358215332</v>
      </c>
      <c r="F497" s="357">
        <f t="shared" si="124"/>
        <v>111.05394309997558</v>
      </c>
      <c r="G497" s="362">
        <f t="shared" si="125"/>
        <v>52346.071616144392</v>
      </c>
      <c r="H497" s="359">
        <f>IF(ISERROR('commented data'!$N451),"",'commented data'!$N451)</f>
        <v>15.714906071883888</v>
      </c>
      <c r="I497" s="359">
        <f>IFERROR('commented data'!O451,"")</f>
        <v>16.150511009296057</v>
      </c>
      <c r="J497" s="358">
        <f>IF(ISERROR('commented data'!$P451),"",'commented data'!$P451)</f>
        <v>1</v>
      </c>
      <c r="K497" s="328">
        <f>IF(ISERROR('commented data'!$Q451),"",'commented data'!$Q451)</f>
        <v>1</v>
      </c>
      <c r="L497" s="328">
        <f>IF(ISERROR('commented data'!$R451),"",'commented data'!$R451)</f>
        <v>1</v>
      </c>
      <c r="M497" s="328">
        <f>IF(ISERROR('commented data'!$S451),"",'commented data'!$S451)</f>
        <v>1</v>
      </c>
      <c r="N497" s="366">
        <f t="shared" si="126"/>
        <v>1</v>
      </c>
      <c r="O497" s="367" t="b">
        <f t="shared" si="127"/>
        <v>1</v>
      </c>
      <c r="P497" s="365">
        <f>IF(ISERROR('commented data'!$J451),"",'commented data'!$J451)</f>
        <v>109.95439910888672</v>
      </c>
      <c r="Q497" s="368">
        <f t="shared" si="123"/>
        <v>109.95439910888672</v>
      </c>
      <c r="R497" s="368" t="str">
        <f t="shared" si="128"/>
        <v/>
      </c>
      <c r="S497" s="369">
        <f t="shared" si="129"/>
        <v>109.95439910888672</v>
      </c>
      <c r="T497" s="365">
        <f>IF(ISERROR('commented data'!$M451),"",'commented data'!$M451)</f>
        <v>81017.9609375</v>
      </c>
      <c r="U497" s="370">
        <f t="shared" si="130"/>
        <v>81017.9609375</v>
      </c>
      <c r="V497" s="371">
        <f t="shared" si="131"/>
        <v>81017.9609375</v>
      </c>
      <c r="W497" s="383">
        <f t="shared" si="132"/>
        <v>70485.626015625006</v>
      </c>
      <c r="X497" s="365">
        <f>IF(ISERROR('commented data'!$T451),"",'commented data'!$T451)</f>
        <v>98.180206298828125</v>
      </c>
      <c r="Y497" s="384">
        <f t="shared" si="133"/>
        <v>98.180206298828125</v>
      </c>
      <c r="Z497" s="365">
        <f>IF(ISERROR('commented data'!$U451),"",'commented data'!$U451)</f>
        <v>1012.8330078125</v>
      </c>
      <c r="AA497" s="385">
        <f t="shared" si="134"/>
        <v>1022.961337890625</v>
      </c>
      <c r="AC497" s="427">
        <f t="shared" si="136"/>
        <v>5.8132376587665462</v>
      </c>
      <c r="AD497" s="428">
        <f t="shared" si="135"/>
        <v>0.36991870216566053</v>
      </c>
      <c r="AE497" s="429">
        <f t="shared" si="137"/>
        <v>9.2867812978343398</v>
      </c>
      <c r="AF497" s="430">
        <f t="shared" si="138"/>
        <v>0.96169305226778701</v>
      </c>
    </row>
    <row r="498" spans="1:32" s="5" customFormat="1" x14ac:dyDescent="0.2">
      <c r="A498" s="363">
        <f>'commented data'!$A452</f>
        <v>41199.708333333336</v>
      </c>
      <c r="B498" s="364">
        <f>IF(ISERROR('commented data'!$B452),"",'commented data'!$B452)</f>
        <v>897.9832763671875</v>
      </c>
      <c r="C498" s="364">
        <f>IF(ISERROR('commented data'!$C452),"",'commented data'!$C452)</f>
        <v>484.1455078125</v>
      </c>
      <c r="D498" s="364">
        <f>IF(ISERROR('commented data'!$D452),"",'commented data'!$D452)</f>
        <v>6042.02294921875</v>
      </c>
      <c r="E498" s="364">
        <f>IF(ISERROR('commented data'!$E452),"",'commented data'!$E452)</f>
        <v>9.8962535858154297</v>
      </c>
      <c r="F498" s="357">
        <f t="shared" si="124"/>
        <v>112.10252548217774</v>
      </c>
      <c r="G498" s="362">
        <f t="shared" si="125"/>
        <v>52482.202919724587</v>
      </c>
      <c r="H498" s="359">
        <f>IF(ISERROR('commented data'!$N452),"",'commented data'!$N452)</f>
        <v>15.215958012315969</v>
      </c>
      <c r="I498" s="359">
        <f>IFERROR('commented data'!O452,"")</f>
        <v>16.231357818284518</v>
      </c>
      <c r="J498" s="358">
        <f>IF(ISERROR('commented data'!$P452),"",'commented data'!$P452)</f>
        <v>1</v>
      </c>
      <c r="K498" s="328">
        <f>IF(ISERROR('commented data'!$Q452),"",'commented data'!$Q452)</f>
        <v>1</v>
      </c>
      <c r="L498" s="328">
        <f>IF(ISERROR('commented data'!$R452),"",'commented data'!$R452)</f>
        <v>1</v>
      </c>
      <c r="M498" s="328">
        <f>IF(ISERROR('commented data'!$S452),"",'commented data'!$S452)</f>
        <v>1</v>
      </c>
      <c r="N498" s="366">
        <f t="shared" si="126"/>
        <v>1</v>
      </c>
      <c r="O498" s="367" t="b">
        <f t="shared" si="127"/>
        <v>1</v>
      </c>
      <c r="P498" s="365">
        <f>IF(ISERROR('commented data'!$J452),"",'commented data'!$J452)</f>
        <v>110.99259948730469</v>
      </c>
      <c r="Q498" s="368">
        <f t="shared" si="123"/>
        <v>110.99259948730469</v>
      </c>
      <c r="R498" s="368" t="str">
        <f t="shared" si="128"/>
        <v/>
      </c>
      <c r="S498" s="369">
        <f t="shared" si="129"/>
        <v>110.99259948730469</v>
      </c>
      <c r="T498" s="365">
        <f>IF(ISERROR('commented data'!$M452),"",'commented data'!$M452)</f>
        <v>81224.796875</v>
      </c>
      <c r="U498" s="370">
        <f t="shared" si="130"/>
        <v>81224.796875</v>
      </c>
      <c r="V498" s="371">
        <f t="shared" si="131"/>
        <v>81224.796875</v>
      </c>
      <c r="W498" s="383">
        <f t="shared" si="132"/>
        <v>70665.573281250006</v>
      </c>
      <c r="X498" s="365">
        <f>IF(ISERROR('commented data'!$T452),"",'commented data'!$T452)</f>
        <v>98.160369873046875</v>
      </c>
      <c r="Y498" s="384">
        <f t="shared" si="133"/>
        <v>98.160369873046875</v>
      </c>
      <c r="Z498" s="365">
        <f>IF(ISERROR('commented data'!$U452),"",'commented data'!$U452)</f>
        <v>1012.8270263671875</v>
      </c>
      <c r="AA498" s="385">
        <f t="shared" si="134"/>
        <v>1022.9552966308594</v>
      </c>
      <c r="AC498" s="427">
        <f t="shared" si="136"/>
        <v>5.8833874901692482</v>
      </c>
      <c r="AD498" s="428">
        <f t="shared" si="135"/>
        <v>0.38665902504509853</v>
      </c>
      <c r="AE498" s="429">
        <f t="shared" si="137"/>
        <v>9.2700409749549024</v>
      </c>
      <c r="AF498" s="430">
        <f t="shared" si="138"/>
        <v>0.95995950738398228</v>
      </c>
    </row>
    <row r="499" spans="1:32" s="5" customFormat="1" x14ac:dyDescent="0.2">
      <c r="A499" s="363">
        <f>'commented data'!$A453</f>
        <v>41199.75</v>
      </c>
      <c r="B499" s="364">
        <f>IF(ISERROR('commented data'!$B453),"",'commented data'!$B453)</f>
        <v>897.96002197265625</v>
      </c>
      <c r="C499" s="364">
        <f>IF(ISERROR('commented data'!$C453),"",'commented data'!$C453)</f>
        <v>484.81649780273437</v>
      </c>
      <c r="D499" s="364">
        <f>IF(ISERROR('commented data'!$D453),"",'commented data'!$D453)</f>
        <v>6038.89208984375</v>
      </c>
      <c r="E499" s="364">
        <f>IF(ISERROR('commented data'!$E453),"",'commented data'!$E453)</f>
        <v>9.888249397277832</v>
      </c>
      <c r="F499" s="357">
        <f t="shared" si="124"/>
        <v>111.75862060546875</v>
      </c>
      <c r="G499" s="362">
        <f t="shared" si="125"/>
        <v>52524.220414895346</v>
      </c>
      <c r="H499" s="359">
        <f>IF(ISERROR('commented data'!$N453),"",'commented data'!$N453)</f>
        <v>15.116609229835376</v>
      </c>
      <c r="I499" s="359">
        <f>IFERROR('commented data'!O453,"")</f>
        <v>16.222947042750981</v>
      </c>
      <c r="J499" s="358">
        <f>IF(ISERROR('commented data'!$P453),"",'commented data'!$P453)</f>
        <v>1</v>
      </c>
      <c r="K499" s="328">
        <f>IF(ISERROR('commented data'!$Q453),"",'commented data'!$Q453)</f>
        <v>1</v>
      </c>
      <c r="L499" s="328">
        <f>IF(ISERROR('commented data'!$R453),"",'commented data'!$R453)</f>
        <v>1</v>
      </c>
      <c r="M499" s="328">
        <f>IF(ISERROR('commented data'!$S453),"",'commented data'!$S453)</f>
        <v>1</v>
      </c>
      <c r="N499" s="366">
        <f t="shared" si="126"/>
        <v>1</v>
      </c>
      <c r="O499" s="367" t="b">
        <f t="shared" si="127"/>
        <v>1</v>
      </c>
      <c r="P499" s="365">
        <f>IF(ISERROR('commented data'!$J453),"",'commented data'!$J453)</f>
        <v>110.652099609375</v>
      </c>
      <c r="Q499" s="368">
        <f t="shared" si="123"/>
        <v>110.652099609375</v>
      </c>
      <c r="R499" s="368" t="str">
        <f t="shared" si="128"/>
        <v/>
      </c>
      <c r="S499" s="369">
        <f t="shared" si="129"/>
        <v>110.652099609375</v>
      </c>
      <c r="T499" s="365">
        <f>IF(ISERROR('commented data'!$M453),"",'commented data'!$M453)</f>
        <v>81330.78125</v>
      </c>
      <c r="U499" s="370">
        <f t="shared" si="130"/>
        <v>81330.78125</v>
      </c>
      <c r="V499" s="371">
        <f t="shared" si="131"/>
        <v>81330.78125</v>
      </c>
      <c r="W499" s="383">
        <f t="shared" si="132"/>
        <v>70757.779687500006</v>
      </c>
      <c r="X499" s="365">
        <f>IF(ISERROR('commented data'!$T453),"",'commented data'!$T453)</f>
        <v>98.348159790039063</v>
      </c>
      <c r="Y499" s="384">
        <f t="shared" si="133"/>
        <v>98.348159790039063</v>
      </c>
      <c r="Z499" s="365">
        <f>IF(ISERROR('commented data'!$U453),"",'commented data'!$U453)</f>
        <v>1012.8289794921875</v>
      </c>
      <c r="AA499" s="385">
        <f t="shared" si="134"/>
        <v>1022.9572692871094</v>
      </c>
      <c r="AC499" s="427">
        <f t="shared" si="136"/>
        <v>5.8700344219463059</v>
      </c>
      <c r="AD499" s="428">
        <f t="shared" si="135"/>
        <v>0.38831687269925097</v>
      </c>
      <c r="AE499" s="429">
        <f t="shared" si="137"/>
        <v>9.2683831273007495</v>
      </c>
      <c r="AF499" s="430">
        <f t="shared" si="138"/>
        <v>0.95978782889607717</v>
      </c>
    </row>
    <row r="500" spans="1:32" s="5" customFormat="1" x14ac:dyDescent="0.2">
      <c r="A500" s="363">
        <f>'commented data'!$A454</f>
        <v>41199.791666666664</v>
      </c>
      <c r="B500" s="364">
        <f>IF(ISERROR('commented data'!$B454),"",'commented data'!$B454)</f>
        <v>898.0509033203125</v>
      </c>
      <c r="C500" s="364">
        <f>IF(ISERROR('commented data'!$C454),"",'commented data'!$C454)</f>
        <v>486.86569213867187</v>
      </c>
      <c r="D500" s="364">
        <f>IF(ISERROR('commented data'!$D454),"",'commented data'!$D454)</f>
        <v>6057.76123046875</v>
      </c>
      <c r="E500" s="364">
        <f>IF(ISERROR('commented data'!$E454),"",'commented data'!$E454)</f>
        <v>9.8989467620849609</v>
      </c>
      <c r="F500" s="357">
        <f t="shared" si="124"/>
        <v>112.05646858215331</v>
      </c>
      <c r="G500" s="362">
        <f t="shared" si="125"/>
        <v>52683.046263643242</v>
      </c>
      <c r="H500" s="359">
        <f>IF(ISERROR('commented data'!$N454),"",'commented data'!$N454)</f>
        <v>15.738919548098929</v>
      </c>
      <c r="I500" s="359">
        <f>IFERROR('commented data'!O454,"")</f>
        <v>16.27363731251361</v>
      </c>
      <c r="J500" s="358">
        <f>IF(ISERROR('commented data'!$P454),"",'commented data'!$P454)</f>
        <v>1</v>
      </c>
      <c r="K500" s="328">
        <f>IF(ISERROR('commented data'!$Q454),"",'commented data'!$Q454)</f>
        <v>1</v>
      </c>
      <c r="L500" s="328">
        <f>IF(ISERROR('commented data'!$R454),"",'commented data'!$R454)</f>
        <v>1</v>
      </c>
      <c r="M500" s="328">
        <f>IF(ISERROR('commented data'!$S454),"",'commented data'!$S454)</f>
        <v>1</v>
      </c>
      <c r="N500" s="366">
        <f t="shared" si="126"/>
        <v>1</v>
      </c>
      <c r="O500" s="367" t="b">
        <f t="shared" si="127"/>
        <v>1</v>
      </c>
      <c r="P500" s="365">
        <f>IF(ISERROR('commented data'!$J454),"",'commented data'!$J454)</f>
        <v>110.94699859619141</v>
      </c>
      <c r="Q500" s="368">
        <f t="shared" si="123"/>
        <v>110.94699859619141</v>
      </c>
      <c r="R500" s="368" t="str">
        <f t="shared" si="128"/>
        <v/>
      </c>
      <c r="S500" s="369">
        <f t="shared" si="129"/>
        <v>110.94699859619141</v>
      </c>
      <c r="T500" s="365">
        <f>IF(ISERROR('commented data'!$M454),"",'commented data'!$M454)</f>
        <v>81540.65625</v>
      </c>
      <c r="U500" s="370">
        <f t="shared" si="130"/>
        <v>81540.65625</v>
      </c>
      <c r="V500" s="371">
        <f t="shared" si="131"/>
        <v>81540.65625</v>
      </c>
      <c r="W500" s="383">
        <f t="shared" si="132"/>
        <v>70940.370937500003</v>
      </c>
      <c r="X500" s="365">
        <f>IF(ISERROR('commented data'!$T454),"",'commented data'!$T454)</f>
        <v>98.184333801269531</v>
      </c>
      <c r="Y500" s="384">
        <f t="shared" si="133"/>
        <v>98.184333801269531</v>
      </c>
      <c r="Z500" s="365">
        <f>IF(ISERROR('commented data'!$U454),"",'commented data'!$U454)</f>
        <v>1012.8300170898437</v>
      </c>
      <c r="AA500" s="385">
        <f t="shared" si="134"/>
        <v>1022.9583172607422</v>
      </c>
      <c r="AC500" s="427">
        <f t="shared" si="136"/>
        <v>5.9034761184540683</v>
      </c>
      <c r="AD500" s="428">
        <f t="shared" si="135"/>
        <v>0.37508776256290965</v>
      </c>
      <c r="AE500" s="429">
        <f t="shared" si="137"/>
        <v>9.2816122374370913</v>
      </c>
      <c r="AF500" s="430">
        <f t="shared" si="138"/>
        <v>0.96115776998737568</v>
      </c>
    </row>
    <row r="501" spans="1:32" s="5" customFormat="1" x14ac:dyDescent="0.2">
      <c r="A501" s="363">
        <f>'commented data'!$A455</f>
        <v>41199.833333333336</v>
      </c>
      <c r="B501" s="364">
        <f>IF(ISERROR('commented data'!$B455),"",'commented data'!$B455)</f>
        <v>898.13299560546875</v>
      </c>
      <c r="C501" s="364">
        <f>IF(ISERROR('commented data'!$C455),"",'commented data'!$C455)</f>
        <v>485.75830078125</v>
      </c>
      <c r="D501" s="364">
        <f>IF(ISERROR('commented data'!$D455),"",'commented data'!$D455)</f>
        <v>6026.080078125</v>
      </c>
      <c r="E501" s="364">
        <f>IF(ISERROR('commented data'!$E455),"",'commented data'!$E455)</f>
        <v>9.8855304718017578</v>
      </c>
      <c r="F501" s="357">
        <f t="shared" si="124"/>
        <v>110.15170715332032</v>
      </c>
      <c r="G501" s="362">
        <f t="shared" si="125"/>
        <v>52500.676933172894</v>
      </c>
      <c r="H501" s="359">
        <f>IF(ISERROR('commented data'!$N455),"",'commented data'!$N455)</f>
        <v>15.512889225934341</v>
      </c>
      <c r="I501" s="359">
        <f>IFERROR('commented data'!O455,"")</f>
        <v>16.188528711618034</v>
      </c>
      <c r="J501" s="358">
        <f>IF(ISERROR('commented data'!$P455),"",'commented data'!$P455)</f>
        <v>1</v>
      </c>
      <c r="K501" s="328">
        <f>IF(ISERROR('commented data'!$Q455),"",'commented data'!$Q455)</f>
        <v>1</v>
      </c>
      <c r="L501" s="328">
        <f>IF(ISERROR('commented data'!$R455),"",'commented data'!$R455)</f>
        <v>1</v>
      </c>
      <c r="M501" s="328">
        <f>IF(ISERROR('commented data'!$S455),"",'commented data'!$S455)</f>
        <v>1</v>
      </c>
      <c r="N501" s="366">
        <f t="shared" si="126"/>
        <v>1</v>
      </c>
      <c r="O501" s="367" t="b">
        <f t="shared" si="127"/>
        <v>1</v>
      </c>
      <c r="P501" s="365">
        <f>IF(ISERROR('commented data'!$J455),"",'commented data'!$J455)</f>
        <v>109.06109619140625</v>
      </c>
      <c r="Q501" s="368">
        <f t="shared" si="123"/>
        <v>109.06109619140625</v>
      </c>
      <c r="R501" s="368" t="str">
        <f t="shared" si="128"/>
        <v/>
      </c>
      <c r="S501" s="369">
        <f t="shared" si="129"/>
        <v>109.06109619140625</v>
      </c>
      <c r="T501" s="365">
        <f>IF(ISERROR('commented data'!$M455),"",'commented data'!$M455)</f>
        <v>81341.328125</v>
      </c>
      <c r="U501" s="370">
        <f t="shared" si="130"/>
        <v>81341.328125</v>
      </c>
      <c r="V501" s="371">
        <f t="shared" si="131"/>
        <v>81341.328125</v>
      </c>
      <c r="W501" s="383">
        <f t="shared" si="132"/>
        <v>70766.955468750006</v>
      </c>
      <c r="X501" s="365">
        <f>IF(ISERROR('commented data'!$T455),"",'commented data'!$T455)</f>
        <v>98.564788818359375</v>
      </c>
      <c r="Y501" s="384">
        <f t="shared" si="133"/>
        <v>98.564788818359375</v>
      </c>
      <c r="Z501" s="365">
        <f>IF(ISERROR('commented data'!$U455),"",'commented data'!$U455)</f>
        <v>1012.833984375</v>
      </c>
      <c r="AA501" s="385">
        <f t="shared" si="134"/>
        <v>1022.96232421875</v>
      </c>
      <c r="AC501" s="427">
        <f t="shared" si="136"/>
        <v>5.7830391908939394</v>
      </c>
      <c r="AD501" s="428">
        <f t="shared" si="135"/>
        <v>0.37278930485920664</v>
      </c>
      <c r="AE501" s="429">
        <f t="shared" si="137"/>
        <v>9.2839106951407935</v>
      </c>
      <c r="AF501" s="430">
        <f t="shared" si="138"/>
        <v>0.96139578687758687</v>
      </c>
    </row>
    <row r="502" spans="1:32" s="5" customFormat="1" x14ac:dyDescent="0.2">
      <c r="A502" s="363">
        <f>'commented data'!$A456</f>
        <v>41199.875</v>
      </c>
      <c r="B502" s="364">
        <f>IF(ISERROR('commented data'!$B456),"",'commented data'!$B456)</f>
        <v>897.8709716796875</v>
      </c>
      <c r="C502" s="364">
        <f>IF(ISERROR('commented data'!$C456),"",'commented data'!$C456)</f>
        <v>486.57769775390625</v>
      </c>
      <c r="D502" s="364">
        <f>IF(ISERROR('commented data'!$D456),"",'commented data'!$D456)</f>
        <v>6026.02587890625</v>
      </c>
      <c r="E502" s="364">
        <f>IF(ISERROR('commented data'!$E456),"",'commented data'!$E456)</f>
        <v>9.8773603439331055</v>
      </c>
      <c r="F502" s="357">
        <f t="shared" si="124"/>
        <v>110.02879371643067</v>
      </c>
      <c r="G502" s="362">
        <f t="shared" si="125"/>
        <v>52530.839199527501</v>
      </c>
      <c r="H502" s="359">
        <f>IF(ISERROR('commented data'!$N456),"",'commented data'!$N456)</f>
        <v>16.002135619259207</v>
      </c>
      <c r="I502" s="359">
        <f>IFERROR('commented data'!O456,"")</f>
        <v>16.188383110232472</v>
      </c>
      <c r="J502" s="358">
        <f>IF(ISERROR('commented data'!$P456),"",'commented data'!$P456)</f>
        <v>1</v>
      </c>
      <c r="K502" s="328">
        <f>IF(ISERROR('commented data'!$Q456),"",'commented data'!$Q456)</f>
        <v>1</v>
      </c>
      <c r="L502" s="328">
        <f>IF(ISERROR('commented data'!$R456),"",'commented data'!$R456)</f>
        <v>1</v>
      </c>
      <c r="M502" s="328">
        <f>IF(ISERROR('commented data'!$S456),"",'commented data'!$S456)</f>
        <v>1</v>
      </c>
      <c r="N502" s="366">
        <f t="shared" si="126"/>
        <v>1</v>
      </c>
      <c r="O502" s="367" t="b">
        <f t="shared" si="127"/>
        <v>1</v>
      </c>
      <c r="P502" s="365">
        <f>IF(ISERROR('commented data'!$J456),"",'commented data'!$J456)</f>
        <v>108.93939971923828</v>
      </c>
      <c r="Q502" s="368">
        <f t="shared" si="123"/>
        <v>108.93939971923828</v>
      </c>
      <c r="R502" s="368" t="str">
        <f t="shared" si="128"/>
        <v/>
      </c>
      <c r="S502" s="369">
        <f t="shared" si="129"/>
        <v>108.93939971923828</v>
      </c>
      <c r="T502" s="365">
        <f>IF(ISERROR('commented data'!$M456),"",'commented data'!$M456)</f>
        <v>81415.921875</v>
      </c>
      <c r="U502" s="370">
        <f t="shared" si="130"/>
        <v>81415.921875</v>
      </c>
      <c r="V502" s="371">
        <f t="shared" si="131"/>
        <v>81415.921875</v>
      </c>
      <c r="W502" s="383">
        <f t="shared" si="132"/>
        <v>70831.852031250004</v>
      </c>
      <c r="X502" s="365">
        <f>IF(ISERROR('commented data'!$T456),"",'commented data'!$T456)</f>
        <v>98.693878173828125</v>
      </c>
      <c r="Y502" s="384">
        <f t="shared" si="133"/>
        <v>98.693878173828125</v>
      </c>
      <c r="Z502" s="365">
        <f>IF(ISERROR('commented data'!$U456),"",'commented data'!$U456)</f>
        <v>1012.8389892578125</v>
      </c>
      <c r="AA502" s="385">
        <f t="shared" si="134"/>
        <v>1022.9673791503907</v>
      </c>
      <c r="AC502" s="427">
        <f t="shared" si="136"/>
        <v>5.7799048700358009</v>
      </c>
      <c r="AD502" s="428">
        <f t="shared" si="135"/>
        <v>0.36119584332727789</v>
      </c>
      <c r="AE502" s="429">
        <f t="shared" si="137"/>
        <v>9.2955041566727221</v>
      </c>
      <c r="AF502" s="430">
        <f t="shared" si="138"/>
        <v>0.96259634830456797</v>
      </c>
    </row>
    <row r="503" spans="1:32" s="5" customFormat="1" x14ac:dyDescent="0.2">
      <c r="A503" s="363">
        <f>'commented data'!$A457</f>
        <v>41199.916666666664</v>
      </c>
      <c r="B503" s="364">
        <f>IF(ISERROR('commented data'!$B457),"",'commented data'!$B457)</f>
        <v>898.094970703125</v>
      </c>
      <c r="C503" s="364">
        <f>IF(ISERROR('commented data'!$C457),"",'commented data'!$C457)</f>
        <v>486.44900512695312</v>
      </c>
      <c r="D503" s="364">
        <f>IF(ISERROR('commented data'!$D457),"",'commented data'!$D457)</f>
        <v>6022.68994140625</v>
      </c>
      <c r="E503" s="364">
        <f>IF(ISERROR('commented data'!$E457),"",'commented data'!$E457)</f>
        <v>9.8772096633911133</v>
      </c>
      <c r="F503" s="357">
        <f t="shared" si="124"/>
        <v>109.79699890136719</v>
      </c>
      <c r="G503" s="362">
        <f t="shared" si="125"/>
        <v>52483.270494018841</v>
      </c>
      <c r="H503" s="359">
        <f>IF(ISERROR('commented data'!$N457),"",'commented data'!$N457)</f>
        <v>16.138984779585009</v>
      </c>
      <c r="I503" s="359">
        <f>IFERROR('commented data'!O457,"")</f>
        <v>16.179421410537348</v>
      </c>
      <c r="J503" s="358">
        <f>IF(ISERROR('commented data'!$P457),"",'commented data'!$P457)</f>
        <v>1</v>
      </c>
      <c r="K503" s="328">
        <f>IF(ISERROR('commented data'!$Q457),"",'commented data'!$Q457)</f>
        <v>1</v>
      </c>
      <c r="L503" s="328">
        <f>IF(ISERROR('commented data'!$R457),"",'commented data'!$R457)</f>
        <v>1</v>
      </c>
      <c r="M503" s="328">
        <f>IF(ISERROR('commented data'!$S457),"",'commented data'!$S457)</f>
        <v>1</v>
      </c>
      <c r="N503" s="366">
        <f t="shared" si="126"/>
        <v>1</v>
      </c>
      <c r="O503" s="367" t="b">
        <f t="shared" si="127"/>
        <v>1</v>
      </c>
      <c r="P503" s="365">
        <f>IF(ISERROR('commented data'!$J457),"",'commented data'!$J457)</f>
        <v>108.70989990234375</v>
      </c>
      <c r="Q503" s="368">
        <f t="shared" si="123"/>
        <v>108.70989990234375</v>
      </c>
      <c r="R503" s="368" t="str">
        <f t="shared" si="128"/>
        <v/>
      </c>
      <c r="S503" s="369">
        <f t="shared" si="129"/>
        <v>108.70989990234375</v>
      </c>
      <c r="T503" s="365">
        <f>IF(ISERROR('commented data'!$M457),"",'commented data'!$M457)</f>
        <v>81365.6171875</v>
      </c>
      <c r="U503" s="370">
        <f t="shared" si="130"/>
        <v>81365.6171875</v>
      </c>
      <c r="V503" s="371">
        <f t="shared" si="131"/>
        <v>81365.6171875</v>
      </c>
      <c r="W503" s="383">
        <f t="shared" si="132"/>
        <v>70788.086953125006</v>
      </c>
      <c r="X503" s="365">
        <f>IF(ISERROR('commented data'!$T457),"",'commented data'!$T457)</f>
        <v>98.801322937011719</v>
      </c>
      <c r="Y503" s="384">
        <f t="shared" si="133"/>
        <v>98.801322937011719</v>
      </c>
      <c r="Z503" s="365">
        <f>IF(ISERROR('commented data'!$U457),"",'commented data'!$U457)</f>
        <v>1012.8400268554687</v>
      </c>
      <c r="AA503" s="385">
        <f t="shared" si="134"/>
        <v>1022.9684271240235</v>
      </c>
      <c r="AC503" s="427">
        <f t="shared" si="136"/>
        <v>5.7625055927719435</v>
      </c>
      <c r="AD503" s="428">
        <f t="shared" si="135"/>
        <v>0.35705502368781084</v>
      </c>
      <c r="AE503" s="429">
        <f t="shared" si="137"/>
        <v>9.2996449763121891</v>
      </c>
      <c r="AF503" s="430">
        <f t="shared" si="138"/>
        <v>0.96302515106736131</v>
      </c>
    </row>
    <row r="504" spans="1:32" s="5" customFormat="1" x14ac:dyDescent="0.2">
      <c r="A504" s="363">
        <f>'commented data'!$A458</f>
        <v>41199.958333333336</v>
      </c>
      <c r="B504" s="364">
        <f>IF(ISERROR('commented data'!$B458),"",'commented data'!$B458)</f>
        <v>897.93109130859375</v>
      </c>
      <c r="C504" s="364">
        <f>IF(ISERROR('commented data'!$C458),"",'commented data'!$C458)</f>
        <v>488.07260131835937</v>
      </c>
      <c r="D504" s="364">
        <f>IF(ISERROR('commented data'!$D458),"",'commented data'!$D458)</f>
        <v>6049.166015625</v>
      </c>
      <c r="E504" s="364">
        <f>IF(ISERROR('commented data'!$E458),"",'commented data'!$E458)</f>
        <v>9.8834114074707031</v>
      </c>
      <c r="F504" s="357">
        <f t="shared" si="124"/>
        <v>110.84305381774902</v>
      </c>
      <c r="G504" s="362">
        <f t="shared" si="125"/>
        <v>52657.231264022164</v>
      </c>
      <c r="H504" s="359">
        <f>IF(ISERROR('commented data'!$N458),"",'commented data'!$N458)</f>
        <v>16.304020913399871</v>
      </c>
      <c r="I504" s="359">
        <f>IFERROR('commented data'!O458,"")</f>
        <v>16.250547031522213</v>
      </c>
      <c r="J504" s="358">
        <f>IF(ISERROR('commented data'!$P458),"",'commented data'!$P458)</f>
        <v>1</v>
      </c>
      <c r="K504" s="328">
        <f>IF(ISERROR('commented data'!$Q458),"",'commented data'!$Q458)</f>
        <v>1</v>
      </c>
      <c r="L504" s="328">
        <f>IF(ISERROR('commented data'!$R458),"",'commented data'!$R458)</f>
        <v>1</v>
      </c>
      <c r="M504" s="328">
        <f>IF(ISERROR('commented data'!$S458),"",'commented data'!$S458)</f>
        <v>1</v>
      </c>
      <c r="N504" s="366">
        <f t="shared" si="126"/>
        <v>1</v>
      </c>
      <c r="O504" s="367" t="b">
        <f t="shared" si="127"/>
        <v>1</v>
      </c>
      <c r="P504" s="365">
        <f>IF(ISERROR('commented data'!$J458),"",'commented data'!$J458)</f>
        <v>109.74559783935547</v>
      </c>
      <c r="Q504" s="368">
        <f t="shared" si="123"/>
        <v>109.74559783935547</v>
      </c>
      <c r="R504" s="368" t="str">
        <f t="shared" si="128"/>
        <v/>
      </c>
      <c r="S504" s="369">
        <f t="shared" si="129"/>
        <v>109.74559783935547</v>
      </c>
      <c r="T504" s="365">
        <f>IF(ISERROR('commented data'!$M458),"",'commented data'!$M458)</f>
        <v>81633.53125</v>
      </c>
      <c r="U504" s="370">
        <f t="shared" si="130"/>
        <v>81633.53125</v>
      </c>
      <c r="V504" s="371">
        <f t="shared" si="131"/>
        <v>81633.53125</v>
      </c>
      <c r="W504" s="383">
        <f t="shared" si="132"/>
        <v>71021.172187499993</v>
      </c>
      <c r="X504" s="365">
        <f>IF(ISERROR('commented data'!$T458),"",'commented data'!$T458)</f>
        <v>98.793212890625</v>
      </c>
      <c r="Y504" s="384">
        <f t="shared" si="133"/>
        <v>98.793212890625</v>
      </c>
      <c r="Z504" s="365">
        <f>IF(ISERROR('commented data'!$U458),"",'commented data'!$U458)</f>
        <v>1012.8400268554687</v>
      </c>
      <c r="AA504" s="385">
        <f t="shared" si="134"/>
        <v>1022.9684271240235</v>
      </c>
      <c r="AC504" s="427">
        <f t="shared" si="136"/>
        <v>5.8366883188916647</v>
      </c>
      <c r="AD504" s="428">
        <f t="shared" si="135"/>
        <v>0.35799072817029048</v>
      </c>
      <c r="AE504" s="429">
        <f t="shared" si="137"/>
        <v>9.2987092718297095</v>
      </c>
      <c r="AF504" s="430">
        <f t="shared" si="138"/>
        <v>0.9629282541478672</v>
      </c>
    </row>
    <row r="505" spans="1:32" s="5" customFormat="1" x14ac:dyDescent="0.2">
      <c r="A505" s="363">
        <f>'commented data'!$A459</f>
        <v>41200</v>
      </c>
      <c r="B505" s="364">
        <f>IF(ISERROR('commented data'!$B459),"",'commented data'!$B459)</f>
        <v>897.97247314453125</v>
      </c>
      <c r="C505" s="364">
        <f>IF(ISERROR('commented data'!$C459),"",'commented data'!$C459)</f>
        <v>489.8800048828125</v>
      </c>
      <c r="D505" s="364">
        <f>IF(ISERROR('commented data'!$D459),"",'commented data'!$D459)</f>
        <v>6093.02978515625</v>
      </c>
      <c r="E505" s="364">
        <f>IF(ISERROR('commented data'!$E459),"",'commented data'!$E459)</f>
        <v>9.8995800018310547</v>
      </c>
      <c r="F505" s="357">
        <f t="shared" si="124"/>
        <v>112.94587455749512</v>
      </c>
      <c r="G505" s="362">
        <f t="shared" si="125"/>
        <v>52959.871972872286</v>
      </c>
      <c r="H505" s="359">
        <f>IF(ISERROR('commented data'!$N459),"",'commented data'!$N459)</f>
        <v>16.811736287251698</v>
      </c>
      <c r="I505" s="359">
        <f>IFERROR('commented data'!O459,"")</f>
        <v>16.36838315106435</v>
      </c>
      <c r="J505" s="358">
        <f>IF(ISERROR('commented data'!$P459),"",'commented data'!$P459)</f>
        <v>1</v>
      </c>
      <c r="K505" s="328">
        <f>IF(ISERROR('commented data'!$Q459),"",'commented data'!$Q459)</f>
        <v>1</v>
      </c>
      <c r="L505" s="328">
        <f>IF(ISERROR('commented data'!$R459),"",'commented data'!$R459)</f>
        <v>1</v>
      </c>
      <c r="M505" s="328">
        <f>IF(ISERROR('commented data'!$S459),"",'commented data'!$S459)</f>
        <v>1</v>
      </c>
      <c r="N505" s="366">
        <f t="shared" si="126"/>
        <v>1</v>
      </c>
      <c r="O505" s="367" t="b">
        <f t="shared" si="127"/>
        <v>1</v>
      </c>
      <c r="P505" s="365">
        <f>IF(ISERROR('commented data'!$J459),"",'commented data'!$J459)</f>
        <v>111.82759857177734</v>
      </c>
      <c r="Q505" s="368">
        <f t="shared" ref="Q505:Q568" si="139">IF($O505,IF(AND($K505=1,$L505&gt;(2/3)),IF($J505=1,$P505,""),""),"")</f>
        <v>111.82759857177734</v>
      </c>
      <c r="R505" s="368" t="str">
        <f t="shared" si="128"/>
        <v/>
      </c>
      <c r="S505" s="369">
        <f t="shared" si="129"/>
        <v>111.82759857177734</v>
      </c>
      <c r="T505" s="365">
        <f>IF(ISERROR('commented data'!$M459),"",'commented data'!$M459)</f>
        <v>82115.5390625</v>
      </c>
      <c r="U505" s="370">
        <f t="shared" si="130"/>
        <v>82115.5390625</v>
      </c>
      <c r="V505" s="371">
        <f t="shared" si="131"/>
        <v>82115.5390625</v>
      </c>
      <c r="W505" s="383">
        <f t="shared" si="132"/>
        <v>71440.518984374998</v>
      </c>
      <c r="X505" s="365">
        <f>IF(ISERROR('commented data'!$T459),"",'commented data'!$T459)</f>
        <v>98.85205078125</v>
      </c>
      <c r="Y505" s="384">
        <f t="shared" si="133"/>
        <v>98.85205078125</v>
      </c>
      <c r="Z505" s="365">
        <f>IF(ISERROR('commented data'!$U459),"",'commented data'!$U459)</f>
        <v>1012.8419799804687</v>
      </c>
      <c r="AA505" s="385">
        <f t="shared" si="134"/>
        <v>1022.9703997802734</v>
      </c>
      <c r="AC505" s="427">
        <f t="shared" si="136"/>
        <v>5.9815990564290349</v>
      </c>
      <c r="AD505" s="428">
        <f t="shared" si="135"/>
        <v>0.35579900577936546</v>
      </c>
      <c r="AE505" s="429">
        <f t="shared" si="137"/>
        <v>9.3009009942206351</v>
      </c>
      <c r="AF505" s="430">
        <f t="shared" si="138"/>
        <v>0.96315521805799442</v>
      </c>
    </row>
    <row r="506" spans="1:32" s="5" customFormat="1" x14ac:dyDescent="0.2">
      <c r="A506" s="363">
        <f>'commented data'!$A460</f>
        <v>41200.041666666664</v>
      </c>
      <c r="B506" s="364">
        <f>IF(ISERROR('commented data'!$B460),"",'commented data'!$B460)</f>
        <v>897.9691162109375</v>
      </c>
      <c r="C506" s="364">
        <f>IF(ISERROR('commented data'!$C460),"",'commented data'!$C460)</f>
        <v>490.33389282226562</v>
      </c>
      <c r="D506" s="364">
        <f>IF(ISERROR('commented data'!$D460),"",'commented data'!$D460)</f>
        <v>6105.748046875</v>
      </c>
      <c r="E506" s="364">
        <f>IF(ISERROR('commented data'!$E460),"",'commented data'!$E460)</f>
        <v>9.9060649871826172</v>
      </c>
      <c r="F506" s="357">
        <f t="shared" ref="F506:F569" si="140">IF(ISERROR(S506*$F$53),"",S506*$F$53)</f>
        <v>113.04778228759766</v>
      </c>
      <c r="G506" s="362">
        <f t="shared" ref="G506:G569" si="141">IF(ISERROR(W506*273.15/(273.15+Y506)*AA506/1013.25),"",W506*273.15/(273.15+Y506)*AA506/1013.25)</f>
        <v>53072.432330535194</v>
      </c>
      <c r="H506" s="359">
        <f>IF(ISERROR('commented data'!$N460),"",'commented data'!$N460)</f>
        <v>16.145438825933308</v>
      </c>
      <c r="I506" s="359">
        <f>IFERROR('commented data'!O460,"")</f>
        <v>16.402549631152002</v>
      </c>
      <c r="J506" s="358">
        <f>IF(ISERROR('commented data'!$P460),"",'commented data'!$P460)</f>
        <v>1</v>
      </c>
      <c r="K506" s="328">
        <f>IF(ISERROR('commented data'!$Q460),"",'commented data'!$Q460)</f>
        <v>1</v>
      </c>
      <c r="L506" s="328">
        <f>IF(ISERROR('commented data'!$R460),"",'commented data'!$R460)</f>
        <v>1</v>
      </c>
      <c r="M506" s="328">
        <f>IF(ISERROR('commented data'!$S460),"",'commented data'!$S460)</f>
        <v>1</v>
      </c>
      <c r="N506" s="366">
        <f t="shared" ref="N506:N569" si="142">IF(ISERROR(F506*G506/1000/1000/H506),"",IF(F506*G506/1000/1000/H506&lt;$J$47,1,0))</f>
        <v>1</v>
      </c>
      <c r="O506" s="367" t="b">
        <f t="shared" ref="O506:O569" si="143">AND(P506&gt;=0,T506&gt;=0)</f>
        <v>1</v>
      </c>
      <c r="P506" s="365">
        <f>IF(ISERROR('commented data'!$J460),"",'commented data'!$J460)</f>
        <v>111.92849731445312</v>
      </c>
      <c r="Q506" s="368">
        <f t="shared" si="139"/>
        <v>111.92849731445312</v>
      </c>
      <c r="R506" s="368" t="str">
        <f t="shared" ref="R506:R569" si="144">IF(K506&lt;1,1,IF(L506&lt;0.666,2,""))</f>
        <v/>
      </c>
      <c r="S506" s="369">
        <f t="shared" ref="S506:S569" si="145">IF(R506=1,IF(J506=1,$Q$53,P506),P506)</f>
        <v>111.92849731445312</v>
      </c>
      <c r="T506" s="365">
        <f>IF(ISERROR('commented data'!$M460),"",'commented data'!$M460)</f>
        <v>82303.9765625</v>
      </c>
      <c r="U506" s="370">
        <f t="shared" ref="U506:U569" si="146">IF(J506=1,IF(T506,IF(M506=1,T506,""),""),"")</f>
        <v>82303.9765625</v>
      </c>
      <c r="V506" s="371">
        <f t="shared" ref="V506:V569" si="147">IF(U506="",IF(J506=1,$U$53,T506),T506)</f>
        <v>82303.9765625</v>
      </c>
      <c r="W506" s="383">
        <f t="shared" ref="W506:W569" si="148">V506*$W$53</f>
        <v>71604.459609375001</v>
      </c>
      <c r="X506" s="365">
        <f>IF(ISERROR('commented data'!$T460),"",'commented data'!$T460)</f>
        <v>98.916412353515625</v>
      </c>
      <c r="Y506" s="384">
        <f t="shared" ref="Y506:Y569" si="149">X506*$Y$53</f>
        <v>98.916412353515625</v>
      </c>
      <c r="Z506" s="365">
        <f>IF(ISERROR('commented data'!$U460),"",'commented data'!$U460)</f>
        <v>1012.8460083007812</v>
      </c>
      <c r="AA506" s="385">
        <f t="shared" ref="AA506:AA569" si="150">Z506*$AA$53</f>
        <v>1022.974468383789</v>
      </c>
      <c r="AC506" s="427">
        <f t="shared" si="136"/>
        <v>5.999720775575601</v>
      </c>
      <c r="AD506" s="428">
        <f t="shared" ref="AD506:AD569" si="151">IFERROR(IF(AC506/H506&gt;0,AC506/H506,""),"")</f>
        <v>0.37160468911744055</v>
      </c>
      <c r="AE506" s="429">
        <f t="shared" si="137"/>
        <v>9.2850953108825607</v>
      </c>
      <c r="AF506" s="430">
        <f t="shared" si="138"/>
        <v>0.96151845981365891</v>
      </c>
    </row>
    <row r="507" spans="1:32" s="5" customFormat="1" x14ac:dyDescent="0.2">
      <c r="A507" s="363">
        <f>'commented data'!$A461</f>
        <v>41200.083333333336</v>
      </c>
      <c r="B507" s="364">
        <f>IF(ISERROR('commented data'!$B461),"",'commented data'!$B461)</f>
        <v>898.022216796875</v>
      </c>
      <c r="C507" s="364">
        <f>IF(ISERROR('commented data'!$C461),"",'commented data'!$C461)</f>
        <v>489.90899658203125</v>
      </c>
      <c r="D507" s="364">
        <f>IF(ISERROR('commented data'!$D461),"",'commented data'!$D461)</f>
        <v>6100.2080078125</v>
      </c>
      <c r="E507" s="364">
        <f>IF(ISERROR('commented data'!$E461),"",'commented data'!$E461)</f>
        <v>9.9005317687988281</v>
      </c>
      <c r="F507" s="357">
        <f t="shared" si="140"/>
        <v>112.68731788635255</v>
      </c>
      <c r="G507" s="362">
        <f t="shared" si="141"/>
        <v>53014.608616502803</v>
      </c>
      <c r="H507" s="359">
        <f>IF(ISERROR('commented data'!$N461),"",'commented data'!$N461)</f>
        <v>15.829082261719304</v>
      </c>
      <c r="I507" s="359">
        <f>IFERROR('commented data'!O461,"")</f>
        <v>16.387666808444031</v>
      </c>
      <c r="J507" s="358">
        <f>IF(ISERROR('commented data'!$P461),"",'commented data'!$P461)</f>
        <v>1</v>
      </c>
      <c r="K507" s="328">
        <f>IF(ISERROR('commented data'!$Q461),"",'commented data'!$Q461)</f>
        <v>1</v>
      </c>
      <c r="L507" s="328">
        <f>IF(ISERROR('commented data'!$R461),"",'commented data'!$R461)</f>
        <v>1</v>
      </c>
      <c r="M507" s="328">
        <f>IF(ISERROR('commented data'!$S461),"",'commented data'!$S461)</f>
        <v>1</v>
      </c>
      <c r="N507" s="366">
        <f t="shared" si="142"/>
        <v>1</v>
      </c>
      <c r="O507" s="367" t="b">
        <f t="shared" si="143"/>
        <v>1</v>
      </c>
      <c r="P507" s="365">
        <f>IF(ISERROR('commented data'!$J461),"",'commented data'!$J461)</f>
        <v>111.57160186767578</v>
      </c>
      <c r="Q507" s="368">
        <f t="shared" si="139"/>
        <v>111.57160186767578</v>
      </c>
      <c r="R507" s="368" t="str">
        <f t="shared" si="144"/>
        <v/>
      </c>
      <c r="S507" s="369">
        <f t="shared" si="145"/>
        <v>111.57160186767578</v>
      </c>
      <c r="T507" s="365">
        <f>IF(ISERROR('commented data'!$M461),"",'commented data'!$M461)</f>
        <v>82202.09375</v>
      </c>
      <c r="U507" s="370">
        <f t="shared" si="146"/>
        <v>82202.09375</v>
      </c>
      <c r="V507" s="371">
        <f t="shared" si="147"/>
        <v>82202.09375</v>
      </c>
      <c r="W507" s="383">
        <f t="shared" si="148"/>
        <v>71515.821562500001</v>
      </c>
      <c r="X507" s="365">
        <f>IF(ISERROR('commented data'!$T461),"",'commented data'!$T461)</f>
        <v>98.86041259765625</v>
      </c>
      <c r="Y507" s="384">
        <f t="shared" si="149"/>
        <v>98.86041259765625</v>
      </c>
      <c r="Z507" s="365">
        <f>IF(ISERROR('commented data'!$U461),"",'commented data'!$U461)</f>
        <v>1012.843994140625</v>
      </c>
      <c r="AA507" s="385">
        <f t="shared" si="150"/>
        <v>1022.9724340820312</v>
      </c>
      <c r="AC507" s="427">
        <f t="shared" ref="AC507:AC570" si="152">IFERROR(IF(J507&lt;1,"",IF(F507*G507*0.000001&lt;=0,"",F507*G507*0.000001)),"")</f>
        <v>5.9740740537884154</v>
      </c>
      <c r="AD507" s="428">
        <f t="shared" si="151"/>
        <v>0.3774112709134112</v>
      </c>
      <c r="AE507" s="429">
        <f t="shared" si="137"/>
        <v>9.2792887290865895</v>
      </c>
      <c r="AF507" s="430">
        <f t="shared" si="138"/>
        <v>0.9609171589763158</v>
      </c>
    </row>
    <row r="508" spans="1:32" s="5" customFormat="1" x14ac:dyDescent="0.2">
      <c r="A508" s="363">
        <f>'commented data'!$A462</f>
        <v>41200.125</v>
      </c>
      <c r="B508" s="364">
        <f>IF(ISERROR('commented data'!$B462),"",'commented data'!$B462)</f>
        <v>897.98712158203125</v>
      </c>
      <c r="C508" s="364">
        <f>IF(ISERROR('commented data'!$C462),"",'commented data'!$C462)</f>
        <v>490.16241455078125</v>
      </c>
      <c r="D508" s="364">
        <f>IF(ISERROR('commented data'!$D462),"",'commented data'!$D462)</f>
        <v>6105.22802734375</v>
      </c>
      <c r="E508" s="364">
        <f>IF(ISERROR('commented data'!$E462),"",'commented data'!$E462)</f>
        <v>9.9047918319702148</v>
      </c>
      <c r="F508" s="357">
        <f t="shared" si="140"/>
        <v>112.84315773010255</v>
      </c>
      <c r="G508" s="362">
        <f t="shared" si="141"/>
        <v>53032.549948423039</v>
      </c>
      <c r="H508" s="359">
        <f>IF(ISERROR('commented data'!$N462),"",'commented data'!$N462)</f>
        <v>15.720882245417815</v>
      </c>
      <c r="I508" s="359">
        <f>IFERROR('commented data'!O462,"")</f>
        <v>16.401152644885126</v>
      </c>
      <c r="J508" s="358">
        <f>IF(ISERROR('commented data'!$P462),"",'commented data'!$P462)</f>
        <v>1</v>
      </c>
      <c r="K508" s="328">
        <f>IF(ISERROR('commented data'!$Q462),"",'commented data'!$Q462)</f>
        <v>1</v>
      </c>
      <c r="L508" s="328">
        <f>IF(ISERROR('commented data'!$R462),"",'commented data'!$R462)</f>
        <v>1</v>
      </c>
      <c r="M508" s="328">
        <f>IF(ISERROR('commented data'!$S462),"",'commented data'!$S462)</f>
        <v>1</v>
      </c>
      <c r="N508" s="366">
        <f t="shared" si="142"/>
        <v>1</v>
      </c>
      <c r="O508" s="367" t="b">
        <f t="shared" si="143"/>
        <v>1</v>
      </c>
      <c r="P508" s="365">
        <f>IF(ISERROR('commented data'!$J462),"",'commented data'!$J462)</f>
        <v>111.72589874267578</v>
      </c>
      <c r="Q508" s="368">
        <f t="shared" si="139"/>
        <v>111.72589874267578</v>
      </c>
      <c r="R508" s="368" t="str">
        <f t="shared" si="144"/>
        <v/>
      </c>
      <c r="S508" s="369">
        <f t="shared" si="145"/>
        <v>111.72589874267578</v>
      </c>
      <c r="T508" s="365">
        <f>IF(ISERROR('commented data'!$M462),"",'commented data'!$M462)</f>
        <v>82223.1484375</v>
      </c>
      <c r="U508" s="370">
        <f t="shared" si="146"/>
        <v>82223.1484375</v>
      </c>
      <c r="V508" s="371">
        <f t="shared" si="147"/>
        <v>82223.1484375</v>
      </c>
      <c r="W508" s="383">
        <f t="shared" si="148"/>
        <v>71534.139140625004</v>
      </c>
      <c r="X508" s="365">
        <f>IF(ISERROR('commented data'!$T462),"",'commented data'!$T462)</f>
        <v>98.827972412109375</v>
      </c>
      <c r="Y508" s="384">
        <f t="shared" si="149"/>
        <v>98.827972412109375</v>
      </c>
      <c r="Z508" s="365">
        <f>IF(ISERROR('commented data'!$U462),"",'commented data'!$U462)</f>
        <v>1012.8389892578125</v>
      </c>
      <c r="AA508" s="385">
        <f t="shared" si="150"/>
        <v>1022.9673791503907</v>
      </c>
      <c r="AC508" s="427">
        <f t="shared" si="152"/>
        <v>5.984360398659442</v>
      </c>
      <c r="AD508" s="428">
        <f t="shared" si="151"/>
        <v>0.38066313997127676</v>
      </c>
      <c r="AE508" s="429">
        <f t="shared" si="137"/>
        <v>9.2760368600287233</v>
      </c>
      <c r="AF508" s="430">
        <f t="shared" si="138"/>
        <v>0.96058041153072193</v>
      </c>
    </row>
    <row r="509" spans="1:32" s="5" customFormat="1" x14ac:dyDescent="0.2">
      <c r="A509" s="363">
        <f>'commented data'!$A463</f>
        <v>41200.166666666664</v>
      </c>
      <c r="B509" s="364">
        <f>IF(ISERROR('commented data'!$B463),"",'commented data'!$B463)</f>
        <v>897.97637939453125</v>
      </c>
      <c r="C509" s="364">
        <f>IF(ISERROR('commented data'!$C463),"",'commented data'!$C463)</f>
        <v>490.44879150390625</v>
      </c>
      <c r="D509" s="364">
        <f>IF(ISERROR('commented data'!$D463),"",'commented data'!$D463)</f>
        <v>6104.6572265625</v>
      </c>
      <c r="E509" s="364">
        <f>IF(ISERROR('commented data'!$E463),"",'commented data'!$E463)</f>
        <v>9.9065828323364258</v>
      </c>
      <c r="F509" s="357">
        <f t="shared" si="140"/>
        <v>112.74710632324219</v>
      </c>
      <c r="G509" s="362">
        <f t="shared" si="141"/>
        <v>53053.220215418864</v>
      </c>
      <c r="H509" s="359">
        <f>IF(ISERROR('commented data'!$N463),"",'commented data'!$N463)</f>
        <v>15.646168991568265</v>
      </c>
      <c r="I509" s="359">
        <f>IFERROR('commented data'!O463,"")</f>
        <v>16.399619239302048</v>
      </c>
      <c r="J509" s="358">
        <f>IF(ISERROR('commented data'!$P463),"",'commented data'!$P463)</f>
        <v>1</v>
      </c>
      <c r="K509" s="328">
        <f>IF(ISERROR('commented data'!$Q463),"",'commented data'!$Q463)</f>
        <v>1</v>
      </c>
      <c r="L509" s="328">
        <f>IF(ISERROR('commented data'!$R463),"",'commented data'!$R463)</f>
        <v>1</v>
      </c>
      <c r="M509" s="328">
        <f>IF(ISERROR('commented data'!$S463),"",'commented data'!$S463)</f>
        <v>1</v>
      </c>
      <c r="N509" s="366">
        <f t="shared" si="142"/>
        <v>1</v>
      </c>
      <c r="O509" s="367" t="b">
        <f t="shared" si="143"/>
        <v>1</v>
      </c>
      <c r="P509" s="365">
        <f>IF(ISERROR('commented data'!$J463),"",'commented data'!$J463)</f>
        <v>111.63079833984375</v>
      </c>
      <c r="Q509" s="368">
        <f t="shared" si="139"/>
        <v>111.63079833984375</v>
      </c>
      <c r="R509" s="368" t="str">
        <f t="shared" si="144"/>
        <v/>
      </c>
      <c r="S509" s="369">
        <f t="shared" si="145"/>
        <v>111.63079833984375</v>
      </c>
      <c r="T509" s="365">
        <f>IF(ISERROR('commented data'!$M463),"",'commented data'!$M463)</f>
        <v>82236.8828125</v>
      </c>
      <c r="U509" s="370">
        <f t="shared" si="146"/>
        <v>82236.8828125</v>
      </c>
      <c r="V509" s="371">
        <f t="shared" si="147"/>
        <v>82236.8828125</v>
      </c>
      <c r="W509" s="383">
        <f t="shared" si="148"/>
        <v>71546.088046874997</v>
      </c>
      <c r="X509" s="365">
        <f>IF(ISERROR('commented data'!$T463),"",'commented data'!$T463)</f>
        <v>98.744056701660156</v>
      </c>
      <c r="Y509" s="384">
        <f t="shared" si="149"/>
        <v>98.744056701660156</v>
      </c>
      <c r="Z509" s="365">
        <f>IF(ISERROR('commented data'!$U463),"",'commented data'!$U463)</f>
        <v>1012.8359985351562</v>
      </c>
      <c r="AA509" s="385">
        <f t="shared" si="150"/>
        <v>1022.9643585205079</v>
      </c>
      <c r="AC509" s="427">
        <f t="shared" si="152"/>
        <v>5.9815970604182125</v>
      </c>
      <c r="AD509" s="428">
        <f t="shared" si="151"/>
        <v>0.38230426014455682</v>
      </c>
      <c r="AE509" s="429">
        <f t="shared" ref="AE509:AE572" si="153">IFERROR($J$47-AD509,"")</f>
        <v>9.2743957398554446</v>
      </c>
      <c r="AF509" s="430">
        <f t="shared" ref="AF509:AF572" si="154">IFERROR(AE509/$J$47,"")</f>
        <v>0.96041046525784624</v>
      </c>
    </row>
    <row r="510" spans="1:32" s="5" customFormat="1" x14ac:dyDescent="0.2">
      <c r="A510" s="363">
        <f>'commented data'!$A464</f>
        <v>41200.208333333336</v>
      </c>
      <c r="B510" s="364">
        <f>IF(ISERROR('commented data'!$B464),"",'commented data'!$B464)</f>
        <v>897.99932861328125</v>
      </c>
      <c r="C510" s="364">
        <f>IF(ISERROR('commented data'!$C464),"",'commented data'!$C464)</f>
        <v>491.01681518554687</v>
      </c>
      <c r="D510" s="364">
        <f>IF(ISERROR('commented data'!$D464),"",'commented data'!$D464)</f>
        <v>6112.76904296875</v>
      </c>
      <c r="E510" s="364">
        <f>IF(ISERROR('commented data'!$E464),"",'commented data'!$E464)</f>
        <v>9.9096012115478516</v>
      </c>
      <c r="F510" s="357">
        <f t="shared" si="140"/>
        <v>112.45299560546876</v>
      </c>
      <c r="G510" s="362">
        <f t="shared" si="141"/>
        <v>53062.724126377812</v>
      </c>
      <c r="H510" s="359">
        <f>IF(ISERROR('commented data'!$N464),"",'commented data'!$N464)</f>
        <v>15.71299143686163</v>
      </c>
      <c r="I510" s="359">
        <f>IFERROR('commented data'!O464,"")</f>
        <v>16.421410913341138</v>
      </c>
      <c r="J510" s="358">
        <f>IF(ISERROR('commented data'!$P464),"",'commented data'!$P464)</f>
        <v>1</v>
      </c>
      <c r="K510" s="328">
        <f>IF(ISERROR('commented data'!$Q464),"",'commented data'!$Q464)</f>
        <v>1</v>
      </c>
      <c r="L510" s="328">
        <f>IF(ISERROR('commented data'!$R464),"",'commented data'!$R464)</f>
        <v>1</v>
      </c>
      <c r="M510" s="328">
        <f>IF(ISERROR('commented data'!$S464),"",'commented data'!$S464)</f>
        <v>1</v>
      </c>
      <c r="N510" s="366">
        <f t="shared" si="142"/>
        <v>1</v>
      </c>
      <c r="O510" s="367" t="b">
        <f t="shared" si="143"/>
        <v>1</v>
      </c>
      <c r="P510" s="365">
        <f>IF(ISERROR('commented data'!$J464),"",'commented data'!$J464)</f>
        <v>111.339599609375</v>
      </c>
      <c r="Q510" s="368">
        <f t="shared" si="139"/>
        <v>111.339599609375</v>
      </c>
      <c r="R510" s="368" t="str">
        <f t="shared" si="144"/>
        <v/>
      </c>
      <c r="S510" s="369">
        <f t="shared" si="145"/>
        <v>111.339599609375</v>
      </c>
      <c r="T510" s="365">
        <f>IF(ISERROR('commented data'!$M464),"",'commented data'!$M464)</f>
        <v>82323.046875</v>
      </c>
      <c r="U510" s="370">
        <f t="shared" si="146"/>
        <v>82323.046875</v>
      </c>
      <c r="V510" s="371">
        <f t="shared" si="147"/>
        <v>82323.046875</v>
      </c>
      <c r="W510" s="383">
        <f t="shared" si="148"/>
        <v>71621.05078125</v>
      </c>
      <c r="X510" s="365">
        <f>IF(ISERROR('commented data'!$T464),"",'commented data'!$T464)</f>
        <v>99.067771911621094</v>
      </c>
      <c r="Y510" s="384">
        <f t="shared" si="149"/>
        <v>99.067771911621094</v>
      </c>
      <c r="Z510" s="365">
        <f>IF(ISERROR('commented data'!$U464),"",'commented data'!$U464)</f>
        <v>1012.8380126953125</v>
      </c>
      <c r="AA510" s="385">
        <f t="shared" si="150"/>
        <v>1022.9663928222657</v>
      </c>
      <c r="AC510" s="427">
        <f t="shared" si="152"/>
        <v>5.9670622829977651</v>
      </c>
      <c r="AD510" s="428">
        <f t="shared" si="151"/>
        <v>0.37975342295416992</v>
      </c>
      <c r="AE510" s="429">
        <f t="shared" si="153"/>
        <v>9.2769465770458304</v>
      </c>
      <c r="AF510" s="430">
        <f t="shared" si="154"/>
        <v>0.96067461731707826</v>
      </c>
    </row>
    <row r="511" spans="1:32" s="5" customFormat="1" x14ac:dyDescent="0.2">
      <c r="A511" s="363">
        <f>'commented data'!$A465</f>
        <v>41200.25</v>
      </c>
      <c r="B511" s="364">
        <f>IF(ISERROR('commented data'!$B465),"",'commented data'!$B465)</f>
        <v>898.02581787109375</v>
      </c>
      <c r="C511" s="364">
        <f>IF(ISERROR('commented data'!$C465),"",'commented data'!$C465)</f>
        <v>490.985595703125</v>
      </c>
      <c r="D511" s="364">
        <f>IF(ISERROR('commented data'!$D465),"",'commented data'!$D465)</f>
        <v>6102.31982421875</v>
      </c>
      <c r="E511" s="364">
        <f>IF(ISERROR('commented data'!$E465),"",'commented data'!$E465)</f>
        <v>9.9024066925048828</v>
      </c>
      <c r="F511" s="357">
        <f t="shared" si="140"/>
        <v>112.41926906856797</v>
      </c>
      <c r="G511" s="362">
        <f t="shared" si="141"/>
        <v>53014.791453371312</v>
      </c>
      <c r="H511" s="359">
        <f>IF(ISERROR('commented data'!$N465),"",'commented data'!$N465)</f>
        <v>15.969696614659551</v>
      </c>
      <c r="I511" s="359">
        <f>IFERROR('commented data'!O465,"")</f>
        <v>16.393340015584169</v>
      </c>
      <c r="J511" s="358">
        <f>IF(ISERROR('commented data'!$P465),"",'commented data'!$P465)</f>
        <v>1</v>
      </c>
      <c r="K511" s="328">
        <f>IF(ISERROR('commented data'!$Q465),"",'commented data'!$Q465)</f>
        <v>1</v>
      </c>
      <c r="L511" s="328">
        <f>IF(ISERROR('commented data'!$R465),"",'commented data'!$R465)</f>
        <v>0.72277778387069702</v>
      </c>
      <c r="M511" s="328">
        <f>IF(ISERROR('commented data'!$S465),"",'commented data'!$S465)</f>
        <v>1</v>
      </c>
      <c r="N511" s="366">
        <f t="shared" si="142"/>
        <v>1</v>
      </c>
      <c r="O511" s="367" t="b">
        <f t="shared" si="143"/>
        <v>1</v>
      </c>
      <c r="P511" s="365">
        <f>IF(ISERROR('commented data'!$J465),"",'commented data'!$J465)</f>
        <v>111.30620699858216</v>
      </c>
      <c r="Q511" s="368">
        <f t="shared" si="139"/>
        <v>111.30620699858216</v>
      </c>
      <c r="R511" s="368" t="str">
        <f t="shared" si="144"/>
        <v/>
      </c>
      <c r="S511" s="369">
        <f t="shared" si="145"/>
        <v>111.30620699858216</v>
      </c>
      <c r="T511" s="365">
        <f>IF(ISERROR('commented data'!$M465),"",'commented data'!$M465)</f>
        <v>82273.09375</v>
      </c>
      <c r="U511" s="370">
        <f t="shared" si="146"/>
        <v>82273.09375</v>
      </c>
      <c r="V511" s="371">
        <f t="shared" si="147"/>
        <v>82273.09375</v>
      </c>
      <c r="W511" s="383">
        <f t="shared" si="148"/>
        <v>71577.591562500005</v>
      </c>
      <c r="X511" s="365">
        <f>IF(ISERROR('commented data'!$T465),"",'commented data'!$T465)</f>
        <v>99.179702758789063</v>
      </c>
      <c r="Y511" s="384">
        <f t="shared" si="149"/>
        <v>99.179702758789063</v>
      </c>
      <c r="Z511" s="365">
        <f>IF(ISERROR('commented data'!$U465),"",'commented data'!$U465)</f>
        <v>1012.8419799804687</v>
      </c>
      <c r="AA511" s="385">
        <f t="shared" si="150"/>
        <v>1022.9703997802734</v>
      </c>
      <c r="AC511" s="427">
        <f t="shared" si="152"/>
        <v>5.9598841050105671</v>
      </c>
      <c r="AD511" s="428">
        <f t="shared" si="151"/>
        <v>0.37319958223499555</v>
      </c>
      <c r="AE511" s="429">
        <f t="shared" si="153"/>
        <v>9.2835004177650049</v>
      </c>
      <c r="AF511" s="430">
        <f t="shared" si="154"/>
        <v>0.9613533005856042</v>
      </c>
    </row>
    <row r="512" spans="1:32" s="5" customFormat="1" x14ac:dyDescent="0.2">
      <c r="A512" s="363">
        <f>'commented data'!$A466</f>
        <v>41200.291666666664</v>
      </c>
      <c r="B512" s="364">
        <f>IF(ISERROR('commented data'!$B466),"",'commented data'!$B466)</f>
        <v>898.00531005859375</v>
      </c>
      <c r="C512" s="364">
        <f>IF(ISERROR('commented data'!$C466),"",'commented data'!$C466)</f>
        <v>491.005615234375</v>
      </c>
      <c r="D512" s="364">
        <f>IF(ISERROR('commented data'!$D466),"",'commented data'!$D466)</f>
        <v>6103.669921875</v>
      </c>
      <c r="E512" s="364">
        <f>IF(ISERROR('commented data'!$E466),"",'commented data'!$E466)</f>
        <v>9.9040603637695313</v>
      </c>
      <c r="F512" s="357">
        <f t="shared" si="140"/>
        <v>112.51491081237793</v>
      </c>
      <c r="G512" s="362">
        <f t="shared" si="141"/>
        <v>53001.533046575634</v>
      </c>
      <c r="H512" s="359">
        <f>IF(ISERROR('commented data'!$N466),"",'commented data'!$N466)</f>
        <v>16.044616409873633</v>
      </c>
      <c r="I512" s="359">
        <f>IFERROR('commented data'!O466,"")</f>
        <v>16.396966932981272</v>
      </c>
      <c r="J512" s="358">
        <f>IF(ISERROR('commented data'!$P466),"",'commented data'!$P466)</f>
        <v>1</v>
      </c>
      <c r="K512" s="328">
        <f>IF(ISERROR('commented data'!$Q466),"",'commented data'!$Q466)</f>
        <v>1</v>
      </c>
      <c r="L512" s="328">
        <f>IF(ISERROR('commented data'!$R466),"",'commented data'!$R466)</f>
        <v>1</v>
      </c>
      <c r="M512" s="328">
        <f>IF(ISERROR('commented data'!$S466),"",'commented data'!$S466)</f>
        <v>1</v>
      </c>
      <c r="N512" s="366">
        <f t="shared" si="142"/>
        <v>1</v>
      </c>
      <c r="O512" s="367" t="b">
        <f t="shared" si="143"/>
        <v>1</v>
      </c>
      <c r="P512" s="365">
        <f>IF(ISERROR('commented data'!$J466),"",'commented data'!$J466)</f>
        <v>111.40090179443359</v>
      </c>
      <c r="Q512" s="368">
        <f t="shared" si="139"/>
        <v>111.40090179443359</v>
      </c>
      <c r="R512" s="368" t="str">
        <f t="shared" si="144"/>
        <v/>
      </c>
      <c r="S512" s="369">
        <f t="shared" si="145"/>
        <v>111.40090179443359</v>
      </c>
      <c r="T512" s="365">
        <f>IF(ISERROR('commented data'!$M466),"",'commented data'!$M466)</f>
        <v>82253.1484375</v>
      </c>
      <c r="U512" s="370">
        <f t="shared" si="146"/>
        <v>82253.1484375</v>
      </c>
      <c r="V512" s="371">
        <f t="shared" si="147"/>
        <v>82253.1484375</v>
      </c>
      <c r="W512" s="383">
        <f t="shared" si="148"/>
        <v>71560.239140624995</v>
      </c>
      <c r="X512" s="365">
        <f>IF(ISERROR('commented data'!$T466),"",'commented data'!$T466)</f>
        <v>99.183296203613281</v>
      </c>
      <c r="Y512" s="384">
        <f t="shared" si="149"/>
        <v>99.183296203613281</v>
      </c>
      <c r="Z512" s="365">
        <f>IF(ISERROR('commented data'!$U466),"",'commented data'!$U466)</f>
        <v>1012.843994140625</v>
      </c>
      <c r="AA512" s="385">
        <f t="shared" si="150"/>
        <v>1022.9724340820312</v>
      </c>
      <c r="AC512" s="427">
        <f t="shared" si="152"/>
        <v>5.9634627636547588</v>
      </c>
      <c r="AD512" s="428">
        <f t="shared" si="151"/>
        <v>0.37167998357286541</v>
      </c>
      <c r="AE512" s="429">
        <f t="shared" si="153"/>
        <v>9.2850200164271346</v>
      </c>
      <c r="AF512" s="430">
        <f t="shared" si="154"/>
        <v>0.96151066269296281</v>
      </c>
    </row>
    <row r="513" spans="1:32" s="5" customFormat="1" x14ac:dyDescent="0.2">
      <c r="A513" s="363">
        <f>'commented data'!$A467</f>
        <v>41200.333333333336</v>
      </c>
      <c r="B513" s="364">
        <f>IF(ISERROR('commented data'!$B467),"",'commented data'!$B467)</f>
        <v>898.007080078125</v>
      </c>
      <c r="C513" s="364">
        <f>IF(ISERROR('commented data'!$C467),"",'commented data'!$C467)</f>
        <v>490.73678588867187</v>
      </c>
      <c r="D513" s="364">
        <f>IF(ISERROR('commented data'!$D467),"",'commented data'!$D467)</f>
        <v>6100.22900390625</v>
      </c>
      <c r="E513" s="364">
        <f>IF(ISERROR('commented data'!$E467),"",'commented data'!$E467)</f>
        <v>9.9062032699584961</v>
      </c>
      <c r="F513" s="357">
        <f t="shared" si="140"/>
        <v>112.26978515624999</v>
      </c>
      <c r="G513" s="362">
        <f t="shared" si="141"/>
        <v>52943.873787510667</v>
      </c>
      <c r="H513" s="359">
        <f>IF(ISERROR('commented data'!$N467),"",'commented data'!$N467)</f>
        <v>16.167549889535586</v>
      </c>
      <c r="I513" s="359">
        <f>IFERROR('commented data'!O467,"")</f>
        <v>16.387723212584387</v>
      </c>
      <c r="J513" s="358">
        <f>IF(ISERROR('commented data'!$P467),"",'commented data'!$P467)</f>
        <v>1</v>
      </c>
      <c r="K513" s="328">
        <f>IF(ISERROR('commented data'!$Q467),"",'commented data'!$Q467)</f>
        <v>1</v>
      </c>
      <c r="L513" s="328">
        <f>IF(ISERROR('commented data'!$R467),"",'commented data'!$R467)</f>
        <v>1</v>
      </c>
      <c r="M513" s="328">
        <f>IF(ISERROR('commented data'!$S467),"",'commented data'!$S467)</f>
        <v>1</v>
      </c>
      <c r="N513" s="366">
        <f t="shared" si="142"/>
        <v>1</v>
      </c>
      <c r="O513" s="367" t="b">
        <f t="shared" si="143"/>
        <v>1</v>
      </c>
      <c r="P513" s="365">
        <f>IF(ISERROR('commented data'!$J467),"",'commented data'!$J467)</f>
        <v>111.158203125</v>
      </c>
      <c r="Q513" s="368">
        <f t="shared" si="139"/>
        <v>111.158203125</v>
      </c>
      <c r="R513" s="368" t="str">
        <f t="shared" si="144"/>
        <v/>
      </c>
      <c r="S513" s="369">
        <f t="shared" si="145"/>
        <v>111.158203125</v>
      </c>
      <c r="T513" s="365">
        <f>IF(ISERROR('commented data'!$M467),"",'commented data'!$M467)</f>
        <v>82201.46875</v>
      </c>
      <c r="U513" s="370">
        <f t="shared" si="146"/>
        <v>82201.46875</v>
      </c>
      <c r="V513" s="371">
        <f t="shared" si="147"/>
        <v>82201.46875</v>
      </c>
      <c r="W513" s="383">
        <f t="shared" si="148"/>
        <v>71515.277812500004</v>
      </c>
      <c r="X513" s="365">
        <f>IF(ISERROR('commented data'!$T467),"",'commented data'!$T467)</f>
        <v>99.354598999023438</v>
      </c>
      <c r="Y513" s="384">
        <f t="shared" si="149"/>
        <v>99.354598999023438</v>
      </c>
      <c r="Z513" s="365">
        <f>IF(ISERROR('commented data'!$U467),"",'commented data'!$U467)</f>
        <v>1012.843994140625</v>
      </c>
      <c r="AA513" s="385">
        <f t="shared" si="150"/>
        <v>1022.9724340820312</v>
      </c>
      <c r="AC513" s="427">
        <f t="shared" si="152"/>
        <v>5.9439973354634379</v>
      </c>
      <c r="AD513" s="428">
        <f t="shared" si="151"/>
        <v>0.36764985270345002</v>
      </c>
      <c r="AE513" s="429">
        <f t="shared" si="153"/>
        <v>9.2890501472965514</v>
      </c>
      <c r="AF513" s="430">
        <f t="shared" si="154"/>
        <v>0.96192800307522763</v>
      </c>
    </row>
    <row r="514" spans="1:32" s="5" customFormat="1" x14ac:dyDescent="0.2">
      <c r="A514" s="363">
        <f>'commented data'!$A468</f>
        <v>41200.375</v>
      </c>
      <c r="B514" s="364">
        <f>IF(ISERROR('commented data'!$B468),"",'commented data'!$B468)</f>
        <v>897.9849853515625</v>
      </c>
      <c r="C514" s="364">
        <f>IF(ISERROR('commented data'!$C468),"",'commented data'!$C468)</f>
        <v>489.36050415039062</v>
      </c>
      <c r="D514" s="364">
        <f>IF(ISERROR('commented data'!$D468),"",'commented data'!$D468)</f>
        <v>6076.94482421875</v>
      </c>
      <c r="E514" s="364">
        <f>IF(ISERROR('commented data'!$E468),"",'commented data'!$E468)</f>
        <v>9.8962993621826172</v>
      </c>
      <c r="F514" s="357">
        <f t="shared" si="140"/>
        <v>111.7803352355957</v>
      </c>
      <c r="G514" s="362">
        <f t="shared" si="141"/>
        <v>52738.959502526362</v>
      </c>
      <c r="H514" s="359">
        <f>IF(ISERROR('commented data'!$N468),"",'commented data'!$N468)</f>
        <v>16.259557770476313</v>
      </c>
      <c r="I514" s="359">
        <f>IFERROR('commented data'!O468,"")</f>
        <v>16.325172332657338</v>
      </c>
      <c r="J514" s="358">
        <f>IF(ISERROR('commented data'!$P468),"",'commented data'!$P468)</f>
        <v>1</v>
      </c>
      <c r="K514" s="328">
        <f>IF(ISERROR('commented data'!$Q468),"",'commented data'!$Q468)</f>
        <v>1</v>
      </c>
      <c r="L514" s="328">
        <f>IF(ISERROR('commented data'!$R468),"",'commented data'!$R468)</f>
        <v>1</v>
      </c>
      <c r="M514" s="328">
        <f>IF(ISERROR('commented data'!$S468),"",'commented data'!$S468)</f>
        <v>1</v>
      </c>
      <c r="N514" s="366">
        <f t="shared" si="142"/>
        <v>1</v>
      </c>
      <c r="O514" s="367" t="b">
        <f t="shared" si="143"/>
        <v>1</v>
      </c>
      <c r="P514" s="365">
        <f>IF(ISERROR('commented data'!$J468),"",'commented data'!$J468)</f>
        <v>110.67359924316406</v>
      </c>
      <c r="Q514" s="368">
        <f t="shared" si="139"/>
        <v>110.67359924316406</v>
      </c>
      <c r="R514" s="368" t="str">
        <f t="shared" si="144"/>
        <v/>
      </c>
      <c r="S514" s="369">
        <f t="shared" si="145"/>
        <v>110.67359924316406</v>
      </c>
      <c r="T514" s="365">
        <f>IF(ISERROR('commented data'!$M468),"",'commented data'!$M468)</f>
        <v>81899.328125</v>
      </c>
      <c r="U514" s="370">
        <f t="shared" si="146"/>
        <v>81899.328125</v>
      </c>
      <c r="V514" s="371">
        <f t="shared" si="147"/>
        <v>81899.328125</v>
      </c>
      <c r="W514" s="383">
        <f t="shared" si="148"/>
        <v>71252.415468749998</v>
      </c>
      <c r="X514" s="365">
        <f>IF(ISERROR('commented data'!$T468),"",'commented data'!$T468)</f>
        <v>99.428543090820313</v>
      </c>
      <c r="Y514" s="384">
        <f t="shared" si="149"/>
        <v>99.428543090820313</v>
      </c>
      <c r="Z514" s="365">
        <f>IF(ISERROR('commented data'!$U468),"",'commented data'!$U468)</f>
        <v>1012.8469848632812</v>
      </c>
      <c r="AA514" s="385">
        <f t="shared" si="150"/>
        <v>1022.975454711914</v>
      </c>
      <c r="AC514" s="427">
        <f t="shared" si="152"/>
        <v>5.8951785731689021</v>
      </c>
      <c r="AD514" s="428">
        <f t="shared" si="151"/>
        <v>0.36256696869537347</v>
      </c>
      <c r="AE514" s="429">
        <f t="shared" si="153"/>
        <v>9.2941330313046269</v>
      </c>
      <c r="AF514" s="430">
        <f t="shared" si="154"/>
        <v>0.96245436135580753</v>
      </c>
    </row>
    <row r="515" spans="1:32" s="5" customFormat="1" x14ac:dyDescent="0.2">
      <c r="A515" s="363">
        <f>'commented data'!$A469</f>
        <v>41200.416666666664</v>
      </c>
      <c r="B515" s="364">
        <f>IF(ISERROR('commented data'!$B469),"",'commented data'!$B469)</f>
        <v>898.11376953125</v>
      </c>
      <c r="C515" s="364">
        <f>IF(ISERROR('commented data'!$C469),"",'commented data'!$C469)</f>
        <v>489.64208984375</v>
      </c>
      <c r="D515" s="364">
        <f>IF(ISERROR('commented data'!$D469),"",'commented data'!$D469)</f>
        <v>6069.578125</v>
      </c>
      <c r="E515" s="364">
        <f>IF(ISERROR('commented data'!$E469),"",'commented data'!$E469)</f>
        <v>9.8725204467773437</v>
      </c>
      <c r="F515" s="357">
        <f t="shared" si="140"/>
        <v>111.90729415893554</v>
      </c>
      <c r="G515" s="362">
        <f t="shared" si="141"/>
        <v>52716.040170397813</v>
      </c>
      <c r="H515" s="359">
        <f>IF(ISERROR('commented data'!$N469),"",'commented data'!$N469)</f>
        <v>16.45469861191814</v>
      </c>
      <c r="I515" s="359">
        <f>IFERROR('commented data'!O469,"")</f>
        <v>16.305382349738679</v>
      </c>
      <c r="J515" s="358">
        <f>IF(ISERROR('commented data'!$P469),"",'commented data'!$P469)</f>
        <v>1</v>
      </c>
      <c r="K515" s="328">
        <f>IF(ISERROR('commented data'!$Q469),"",'commented data'!$Q469)</f>
        <v>1</v>
      </c>
      <c r="L515" s="328">
        <f>IF(ISERROR('commented data'!$R469),"",'commented data'!$R469)</f>
        <v>1</v>
      </c>
      <c r="M515" s="328">
        <f>IF(ISERROR('commented data'!$S469),"",'commented data'!$S469)</f>
        <v>1</v>
      </c>
      <c r="N515" s="366">
        <f t="shared" si="142"/>
        <v>1</v>
      </c>
      <c r="O515" s="367" t="b">
        <f t="shared" si="143"/>
        <v>1</v>
      </c>
      <c r="P515" s="365">
        <f>IF(ISERROR('commented data'!$J469),"",'commented data'!$J469)</f>
        <v>110.79930114746094</v>
      </c>
      <c r="Q515" s="368">
        <f t="shared" si="139"/>
        <v>110.79930114746094</v>
      </c>
      <c r="R515" s="368" t="str">
        <f t="shared" si="144"/>
        <v/>
      </c>
      <c r="S515" s="369">
        <f t="shared" si="145"/>
        <v>110.79930114746094</v>
      </c>
      <c r="T515" s="365">
        <f>IF(ISERROR('commented data'!$M469),"",'commented data'!$M469)</f>
        <v>81807.59375</v>
      </c>
      <c r="U515" s="370">
        <f t="shared" si="146"/>
        <v>81807.59375</v>
      </c>
      <c r="V515" s="371">
        <f t="shared" si="147"/>
        <v>81807.59375</v>
      </c>
      <c r="W515" s="383">
        <f t="shared" si="148"/>
        <v>71172.606562500005</v>
      </c>
      <c r="X515" s="365">
        <f>IF(ISERROR('commented data'!$T469),"",'commented data'!$T469)</f>
        <v>99.173408508300781</v>
      </c>
      <c r="Y515" s="384">
        <f t="shared" si="149"/>
        <v>99.173408508300781</v>
      </c>
      <c r="Z515" s="365">
        <f>IF(ISERROR('commented data'!$U469),"",'commented data'!$U469)</f>
        <v>1012.8480224609375</v>
      </c>
      <c r="AA515" s="385">
        <f t="shared" si="150"/>
        <v>1022.9765026855468</v>
      </c>
      <c r="AC515" s="427">
        <f t="shared" si="152"/>
        <v>5.8993094142429703</v>
      </c>
      <c r="AD515" s="428">
        <f t="shared" si="151"/>
        <v>0.35851822955724633</v>
      </c>
      <c r="AE515" s="429">
        <f t="shared" si="153"/>
        <v>9.2981817704427545</v>
      </c>
      <c r="AF515" s="430">
        <f t="shared" si="154"/>
        <v>0.96287362871817017</v>
      </c>
    </row>
    <row r="516" spans="1:32" s="5" customFormat="1" x14ac:dyDescent="0.2">
      <c r="A516" s="363">
        <f>'commented data'!$A470</f>
        <v>41200.458333333336</v>
      </c>
      <c r="B516" s="364">
        <f>IF(ISERROR('commented data'!$B470),"",'commented data'!$B470)</f>
        <v>898.00341796875</v>
      </c>
      <c r="C516" s="364">
        <f>IF(ISERROR('commented data'!$C470),"",'commented data'!$C470)</f>
        <v>490.10101318359375</v>
      </c>
      <c r="D516" s="364">
        <f>IF(ISERROR('commented data'!$D470),"",'commented data'!$D470)</f>
        <v>6059.501953125</v>
      </c>
      <c r="E516" s="364">
        <f>IF(ISERROR('commented data'!$E470),"",'commented data'!$E470)</f>
        <v>9.8569431304931641</v>
      </c>
      <c r="F516" s="357">
        <f t="shared" si="140"/>
        <v>111.16938972473145</v>
      </c>
      <c r="G516" s="362">
        <f t="shared" si="141"/>
        <v>52719.772517260717</v>
      </c>
      <c r="H516" s="359">
        <f>IF(ISERROR('commented data'!$N470),"",'commented data'!$N470)</f>
        <v>16.179647055232998</v>
      </c>
      <c r="I516" s="359">
        <f>IFERROR('commented data'!O470,"")</f>
        <v>16.278313609266117</v>
      </c>
      <c r="J516" s="358">
        <f>IF(ISERROR('commented data'!$P470),"",'commented data'!$P470)</f>
        <v>1</v>
      </c>
      <c r="K516" s="328">
        <f>IF(ISERROR('commented data'!$Q470),"",'commented data'!$Q470)</f>
        <v>1</v>
      </c>
      <c r="L516" s="328">
        <f>IF(ISERROR('commented data'!$R470),"",'commented data'!$R470)</f>
        <v>1</v>
      </c>
      <c r="M516" s="328">
        <f>IF(ISERROR('commented data'!$S470),"",'commented data'!$S470)</f>
        <v>1</v>
      </c>
      <c r="N516" s="366">
        <f t="shared" si="142"/>
        <v>1</v>
      </c>
      <c r="O516" s="367" t="b">
        <f t="shared" si="143"/>
        <v>1</v>
      </c>
      <c r="P516" s="365">
        <f>IF(ISERROR('commented data'!$J470),"",'commented data'!$J470)</f>
        <v>110.06870269775391</v>
      </c>
      <c r="Q516" s="368">
        <f t="shared" si="139"/>
        <v>110.06870269775391</v>
      </c>
      <c r="R516" s="368" t="str">
        <f t="shared" si="144"/>
        <v/>
      </c>
      <c r="S516" s="369">
        <f t="shared" si="145"/>
        <v>110.06870269775391</v>
      </c>
      <c r="T516" s="365">
        <f>IF(ISERROR('commented data'!$M470),"",'commented data'!$M470)</f>
        <v>81764.40625</v>
      </c>
      <c r="U516" s="370">
        <f t="shared" si="146"/>
        <v>81764.40625</v>
      </c>
      <c r="V516" s="371">
        <f t="shared" si="147"/>
        <v>81764.40625</v>
      </c>
      <c r="W516" s="383">
        <f t="shared" si="148"/>
        <v>71135.033437499995</v>
      </c>
      <c r="X516" s="365">
        <f>IF(ISERROR('commented data'!$T470),"",'commented data'!$T470)</f>
        <v>98.950508117675781</v>
      </c>
      <c r="Y516" s="384">
        <f t="shared" si="149"/>
        <v>98.950508117675781</v>
      </c>
      <c r="Z516" s="365">
        <f>IF(ISERROR('commented data'!$U470),"",'commented data'!$U470)</f>
        <v>1012.8480224609375</v>
      </c>
      <c r="AA516" s="385">
        <f t="shared" si="150"/>
        <v>1022.9765026855468</v>
      </c>
      <c r="AC516" s="427">
        <f t="shared" si="152"/>
        <v>5.8608249371705421</v>
      </c>
      <c r="AD516" s="428">
        <f t="shared" si="151"/>
        <v>0.36223441198459089</v>
      </c>
      <c r="AE516" s="429">
        <f t="shared" si="153"/>
        <v>9.2944655880154095</v>
      </c>
      <c r="AF516" s="430">
        <f t="shared" si="154"/>
        <v>0.96248879928085251</v>
      </c>
    </row>
    <row r="517" spans="1:32" s="5" customFormat="1" x14ac:dyDescent="0.2">
      <c r="A517" s="363">
        <f>'commented data'!$A471</f>
        <v>41200.5</v>
      </c>
      <c r="B517" s="364">
        <f>IF(ISERROR('commented data'!$B471),"",'commented data'!$B471)</f>
        <v>897.96588134765625</v>
      </c>
      <c r="C517" s="364">
        <f>IF(ISERROR('commented data'!$C471),"",'commented data'!$C471)</f>
        <v>489.01730346679687</v>
      </c>
      <c r="D517" s="364">
        <f>IF(ISERROR('commented data'!$D471),"",'commented data'!$D471)</f>
        <v>6041.8349609375</v>
      </c>
      <c r="E517" s="364">
        <f>IF(ISERROR('commented data'!$E471),"",'commented data'!$E471)</f>
        <v>9.85125732421875</v>
      </c>
      <c r="F517" s="357">
        <f t="shared" si="140"/>
        <v>110.43754196166992</v>
      </c>
      <c r="G517" s="362">
        <f t="shared" si="141"/>
        <v>52580.013843187269</v>
      </c>
      <c r="H517" s="359">
        <f>IF(ISERROR('commented data'!$N471),"",'commented data'!$N471)</f>
        <v>16.125813206164093</v>
      </c>
      <c r="I517" s="359">
        <f>IFERROR('commented data'!O471,"")</f>
        <v>16.23085280446973</v>
      </c>
      <c r="J517" s="358">
        <f>IF(ISERROR('commented data'!$P471),"",'commented data'!$P471)</f>
        <v>1</v>
      </c>
      <c r="K517" s="328">
        <f>IF(ISERROR('commented data'!$Q471),"",'commented data'!$Q471)</f>
        <v>1</v>
      </c>
      <c r="L517" s="328">
        <f>IF(ISERROR('commented data'!$R471),"",'commented data'!$R471)</f>
        <v>1</v>
      </c>
      <c r="M517" s="328">
        <f>IF(ISERROR('commented data'!$S471),"",'commented data'!$S471)</f>
        <v>1</v>
      </c>
      <c r="N517" s="366">
        <f t="shared" si="142"/>
        <v>1</v>
      </c>
      <c r="O517" s="367" t="b">
        <f t="shared" si="143"/>
        <v>1</v>
      </c>
      <c r="P517" s="365">
        <f>IF(ISERROR('commented data'!$J471),"",'commented data'!$J471)</f>
        <v>109.34410095214844</v>
      </c>
      <c r="Q517" s="368">
        <f t="shared" si="139"/>
        <v>109.34410095214844</v>
      </c>
      <c r="R517" s="368" t="str">
        <f t="shared" si="144"/>
        <v/>
      </c>
      <c r="S517" s="369">
        <f t="shared" si="145"/>
        <v>109.34410095214844</v>
      </c>
      <c r="T517" s="365">
        <f>IF(ISERROR('commented data'!$M471),"",'commented data'!$M471)</f>
        <v>81581.796875</v>
      </c>
      <c r="U517" s="370">
        <f t="shared" si="146"/>
        <v>81581.796875</v>
      </c>
      <c r="V517" s="371">
        <f t="shared" si="147"/>
        <v>81581.796875</v>
      </c>
      <c r="W517" s="383">
        <f t="shared" si="148"/>
        <v>70976.163281250003</v>
      </c>
      <c r="X517" s="365">
        <f>IF(ISERROR('commented data'!$T471),"",'commented data'!$T471)</f>
        <v>99.107032775878906</v>
      </c>
      <c r="Y517" s="384">
        <f t="shared" si="149"/>
        <v>99.107032775878906</v>
      </c>
      <c r="Z517" s="365">
        <f>IF(ISERROR('commented data'!$U471),"",'commented data'!$U471)</f>
        <v>1012.8499755859375</v>
      </c>
      <c r="AA517" s="385">
        <f t="shared" si="150"/>
        <v>1022.9784753417969</v>
      </c>
      <c r="AC517" s="427">
        <f t="shared" si="152"/>
        <v>5.8068074851521789</v>
      </c>
      <c r="AD517" s="428">
        <f t="shared" si="151"/>
        <v>0.36009393206492846</v>
      </c>
      <c r="AE517" s="429">
        <f t="shared" si="153"/>
        <v>9.2966060679350715</v>
      </c>
      <c r="AF517" s="430">
        <f t="shared" si="154"/>
        <v>0.96271045677457834</v>
      </c>
    </row>
    <row r="518" spans="1:32" s="5" customFormat="1" x14ac:dyDescent="0.2">
      <c r="A518" s="363">
        <f>'commented data'!$A472</f>
        <v>41200.541666666664</v>
      </c>
      <c r="B518" s="364">
        <f>IF(ISERROR('commented data'!$B472),"",'commented data'!$B472)</f>
        <v>898.0604248046875</v>
      </c>
      <c r="C518" s="364">
        <f>IF(ISERROR('commented data'!$C472),"",'commented data'!$C472)</f>
        <v>488.82769775390625</v>
      </c>
      <c r="D518" s="364">
        <f>IF(ISERROR('commented data'!$D472),"",'commented data'!$D472)</f>
        <v>6043.35498046875</v>
      </c>
      <c r="E518" s="364">
        <f>IF(ISERROR('commented data'!$E472),"",'commented data'!$E472)</f>
        <v>9.8494968414306641</v>
      </c>
      <c r="F518" s="357">
        <f t="shared" si="140"/>
        <v>110.20049186706544</v>
      </c>
      <c r="G518" s="362">
        <f t="shared" si="141"/>
        <v>52551.981001107444</v>
      </c>
      <c r="H518" s="359">
        <f>IF(ISERROR('commented data'!$N472),"",'commented data'!$N472)</f>
        <v>16.178252052173775</v>
      </c>
      <c r="I518" s="359">
        <f>IFERROR('commented data'!O472,"")</f>
        <v>16.23493620188643</v>
      </c>
      <c r="J518" s="358">
        <f>IF(ISERROR('commented data'!$P472),"",'commented data'!$P472)</f>
        <v>1</v>
      </c>
      <c r="K518" s="328">
        <f>IF(ISERROR('commented data'!$Q472),"",'commented data'!$Q472)</f>
        <v>1</v>
      </c>
      <c r="L518" s="328">
        <f>IF(ISERROR('commented data'!$R472),"",'commented data'!$R472)</f>
        <v>1</v>
      </c>
      <c r="M518" s="328">
        <f>IF(ISERROR('commented data'!$S472),"",'commented data'!$S472)</f>
        <v>1</v>
      </c>
      <c r="N518" s="366">
        <f t="shared" si="142"/>
        <v>1</v>
      </c>
      <c r="O518" s="367" t="b">
        <f t="shared" si="143"/>
        <v>1</v>
      </c>
      <c r="P518" s="365">
        <f>IF(ISERROR('commented data'!$J472),"",'commented data'!$J472)</f>
        <v>109.10939788818359</v>
      </c>
      <c r="Q518" s="368">
        <f t="shared" si="139"/>
        <v>109.10939788818359</v>
      </c>
      <c r="R518" s="368" t="str">
        <f t="shared" si="144"/>
        <v/>
      </c>
      <c r="S518" s="369">
        <f t="shared" si="145"/>
        <v>109.10939788818359</v>
      </c>
      <c r="T518" s="365">
        <f>IF(ISERROR('commented data'!$M472),"",'commented data'!$M472)</f>
        <v>81547.0234375</v>
      </c>
      <c r="U518" s="370">
        <f t="shared" si="146"/>
        <v>81547.0234375</v>
      </c>
      <c r="V518" s="371">
        <f t="shared" si="147"/>
        <v>81547.0234375</v>
      </c>
      <c r="W518" s="383">
        <f t="shared" si="148"/>
        <v>70945.910390624995</v>
      </c>
      <c r="X518" s="365">
        <f>IF(ISERROR('commented data'!$T472),"",'commented data'!$T472)</f>
        <v>99.1468505859375</v>
      </c>
      <c r="Y518" s="384">
        <f t="shared" si="149"/>
        <v>99.1468505859375</v>
      </c>
      <c r="Z518" s="365">
        <f>IF(ISERROR('commented data'!$U472),"",'commented data'!$U472)</f>
        <v>1012.8499755859375</v>
      </c>
      <c r="AA518" s="385">
        <f t="shared" si="150"/>
        <v>1022.9784753417969</v>
      </c>
      <c r="AC518" s="427">
        <f t="shared" si="152"/>
        <v>5.7912541549107175</v>
      </c>
      <c r="AD518" s="428">
        <f t="shared" si="151"/>
        <v>0.35796538069961525</v>
      </c>
      <c r="AE518" s="429">
        <f t="shared" si="153"/>
        <v>9.2987346193003848</v>
      </c>
      <c r="AF518" s="430">
        <f t="shared" si="154"/>
        <v>0.96293087900632557</v>
      </c>
    </row>
    <row r="519" spans="1:32" s="5" customFormat="1" x14ac:dyDescent="0.2">
      <c r="A519" s="363">
        <f>'commented data'!$A473</f>
        <v>41200.583333333336</v>
      </c>
      <c r="B519" s="364">
        <f>IF(ISERROR('commented data'!$B473),"",'commented data'!$B473)</f>
        <v>897.79791259765625</v>
      </c>
      <c r="C519" s="364">
        <f>IF(ISERROR('commented data'!$C473),"",'commented data'!$C473)</f>
        <v>487.63339233398437</v>
      </c>
      <c r="D519" s="364">
        <f>IF(ISERROR('commented data'!$D473),"",'commented data'!$D473)</f>
        <v>6043.44482421875</v>
      </c>
      <c r="E519" s="364">
        <f>IF(ISERROR('commented data'!$E473),"",'commented data'!$E473)</f>
        <v>9.8788070678710937</v>
      </c>
      <c r="F519" s="357">
        <f t="shared" si="140"/>
        <v>111.27472648620605</v>
      </c>
      <c r="G519" s="362">
        <f t="shared" si="141"/>
        <v>52578.828587080498</v>
      </c>
      <c r="H519" s="359">
        <f>IF(ISERROR('commented data'!$N473),"",'commented data'!$N473)</f>
        <v>15.899833169739795</v>
      </c>
      <c r="I519" s="359">
        <f>IFERROR('commented data'!O473,"")</f>
        <v>16.235177559138176</v>
      </c>
      <c r="J519" s="358">
        <f>IF(ISERROR('commented data'!$P473),"",'commented data'!$P473)</f>
        <v>1</v>
      </c>
      <c r="K519" s="328">
        <f>IF(ISERROR('commented data'!$Q473),"",'commented data'!$Q473)</f>
        <v>1</v>
      </c>
      <c r="L519" s="328">
        <f>IF(ISERROR('commented data'!$R473),"",'commented data'!$R473)</f>
        <v>1</v>
      </c>
      <c r="M519" s="328">
        <f>IF(ISERROR('commented data'!$S473),"",'commented data'!$S473)</f>
        <v>1</v>
      </c>
      <c r="N519" s="366">
        <f t="shared" si="142"/>
        <v>1</v>
      </c>
      <c r="O519" s="367" t="b">
        <f t="shared" si="143"/>
        <v>1</v>
      </c>
      <c r="P519" s="365">
        <f>IF(ISERROR('commented data'!$J473),"",'commented data'!$J473)</f>
        <v>110.17299652099609</v>
      </c>
      <c r="Q519" s="368">
        <f t="shared" si="139"/>
        <v>110.17299652099609</v>
      </c>
      <c r="R519" s="368" t="str">
        <f t="shared" si="144"/>
        <v/>
      </c>
      <c r="S519" s="369">
        <f t="shared" si="145"/>
        <v>110.17299652099609</v>
      </c>
      <c r="T519" s="365">
        <f>IF(ISERROR('commented data'!$M473),"",'commented data'!$M473)</f>
        <v>81647.6328125</v>
      </c>
      <c r="U519" s="370">
        <f t="shared" si="146"/>
        <v>81647.6328125</v>
      </c>
      <c r="V519" s="371">
        <f t="shared" si="147"/>
        <v>81647.6328125</v>
      </c>
      <c r="W519" s="383">
        <f t="shared" si="148"/>
        <v>71033.440546875005</v>
      </c>
      <c r="X519" s="365">
        <f>IF(ISERROR('commented data'!$T473),"",'commented data'!$T473)</f>
        <v>99.416221618652344</v>
      </c>
      <c r="Y519" s="384">
        <f t="shared" si="149"/>
        <v>99.416221618652344</v>
      </c>
      <c r="Z519" s="365">
        <f>IF(ISERROR('commented data'!$U473),"",'commented data'!$U473)</f>
        <v>1012.8510131835937</v>
      </c>
      <c r="AA519" s="385">
        <f t="shared" si="150"/>
        <v>1022.9795233154297</v>
      </c>
      <c r="AC519" s="427">
        <f t="shared" si="152"/>
        <v>5.8506947699924936</v>
      </c>
      <c r="AD519" s="428">
        <f t="shared" si="151"/>
        <v>0.36797208546360122</v>
      </c>
      <c r="AE519" s="429">
        <f t="shared" si="153"/>
        <v>9.2887279145364001</v>
      </c>
      <c r="AF519" s="430">
        <f t="shared" si="154"/>
        <v>0.96189463424735155</v>
      </c>
    </row>
    <row r="520" spans="1:32" s="5" customFormat="1" x14ac:dyDescent="0.2">
      <c r="A520" s="363">
        <f>'commented data'!$A474</f>
        <v>41200.625</v>
      </c>
      <c r="B520" s="364">
        <f>IF(ISERROR('commented data'!$B474),"",'commented data'!$B474)</f>
        <v>898.0123291015625</v>
      </c>
      <c r="C520" s="364">
        <f>IF(ISERROR('commented data'!$C474),"",'commented data'!$C474)</f>
        <v>475.40771484375</v>
      </c>
      <c r="D520" s="364">
        <f>IF(ISERROR('commented data'!$D474),"",'commented data'!$D474)</f>
        <v>5996.55712890625</v>
      </c>
      <c r="E520" s="364">
        <f>IF(ISERROR('commented data'!$E474),"",'commented data'!$E474)</f>
        <v>9.9809284210205078</v>
      </c>
      <c r="F520" s="357">
        <f t="shared" si="140"/>
        <v>109.47137191772461</v>
      </c>
      <c r="G520" s="362">
        <f t="shared" si="141"/>
        <v>51456.764763246319</v>
      </c>
      <c r="H520" s="359">
        <f>IF(ISERROR('commented data'!$N474),"",'commented data'!$N474)</f>
        <v>16.00267919027625</v>
      </c>
      <c r="I520" s="359">
        <f>IFERROR('commented data'!O474,"")</f>
        <v>16.109217931661039</v>
      </c>
      <c r="J520" s="358">
        <f>IF(ISERROR('commented data'!$P474),"",'commented data'!$P474)</f>
        <v>1</v>
      </c>
      <c r="K520" s="328">
        <f>IF(ISERROR('commented data'!$Q474),"",'commented data'!$Q474)</f>
        <v>1</v>
      </c>
      <c r="L520" s="328">
        <f>IF(ISERROR('commented data'!$R474),"",'commented data'!$R474)</f>
        <v>1</v>
      </c>
      <c r="M520" s="328">
        <f>IF(ISERROR('commented data'!$S474),"",'commented data'!$S474)</f>
        <v>1</v>
      </c>
      <c r="N520" s="366">
        <f t="shared" si="142"/>
        <v>1</v>
      </c>
      <c r="O520" s="367" t="b">
        <f t="shared" si="143"/>
        <v>1</v>
      </c>
      <c r="P520" s="365">
        <f>IF(ISERROR('commented data'!$J474),"",'commented data'!$J474)</f>
        <v>108.38749694824219</v>
      </c>
      <c r="Q520" s="368">
        <f t="shared" si="139"/>
        <v>108.38749694824219</v>
      </c>
      <c r="R520" s="368" t="str">
        <f t="shared" si="144"/>
        <v/>
      </c>
      <c r="S520" s="369">
        <f t="shared" si="145"/>
        <v>108.38749694824219</v>
      </c>
      <c r="T520" s="365">
        <f>IF(ISERROR('commented data'!$M474),"",'commented data'!$M474)</f>
        <v>80321.4765625</v>
      </c>
      <c r="U520" s="370">
        <f t="shared" si="146"/>
        <v>80321.4765625</v>
      </c>
      <c r="V520" s="371">
        <f t="shared" si="147"/>
        <v>80321.4765625</v>
      </c>
      <c r="W520" s="383">
        <f t="shared" si="148"/>
        <v>69879.684609375006</v>
      </c>
      <c r="X520" s="365">
        <f>IF(ISERROR('commented data'!$T474),"",'commented data'!$T474)</f>
        <v>101.35630035400391</v>
      </c>
      <c r="Y520" s="384">
        <f t="shared" si="149"/>
        <v>101.35630035400391</v>
      </c>
      <c r="Z520" s="365">
        <f>IF(ISERROR('commented data'!$U474),"",'commented data'!$U474)</f>
        <v>1012.8489990234375</v>
      </c>
      <c r="AA520" s="385">
        <f t="shared" si="150"/>
        <v>1022.9774890136719</v>
      </c>
      <c r="AC520" s="427">
        <f t="shared" si="152"/>
        <v>5.6330426330802039</v>
      </c>
      <c r="AD520" s="428">
        <f t="shared" si="151"/>
        <v>0.35200622133967568</v>
      </c>
      <c r="AE520" s="429">
        <f t="shared" si="153"/>
        <v>9.3046937786603259</v>
      </c>
      <c r="AF520" s="430">
        <f t="shared" si="154"/>
        <v>0.96354798002012332</v>
      </c>
    </row>
    <row r="521" spans="1:32" s="5" customFormat="1" x14ac:dyDescent="0.2">
      <c r="A521" s="363">
        <f>'commented data'!$A475</f>
        <v>41200.666666666664</v>
      </c>
      <c r="B521" s="364">
        <f>IF(ISERROR('commented data'!$B475),"",'commented data'!$B475)</f>
        <v>898.12652587890625</v>
      </c>
      <c r="C521" s="364">
        <f>IF(ISERROR('commented data'!$C475),"",'commented data'!$C475)</f>
        <v>485.40670776367187</v>
      </c>
      <c r="D521" s="364">
        <f>IF(ISERROR('commented data'!$D475),"",'commented data'!$D475)</f>
        <v>6097.43896484375</v>
      </c>
      <c r="E521" s="364">
        <f>IF(ISERROR('commented data'!$E475),"",'commented data'!$E475)</f>
        <v>9.9363737106323242</v>
      </c>
      <c r="F521" s="357">
        <f t="shared" si="140"/>
        <v>111.54238357543946</v>
      </c>
      <c r="G521" s="362">
        <f t="shared" si="141"/>
        <v>52287.551849359574</v>
      </c>
      <c r="H521" s="359">
        <f>IF(ISERROR('commented data'!$N475),"",'commented data'!$N475)</f>
        <v>15.892839611823147</v>
      </c>
      <c r="I521" s="359">
        <f>IFERROR('commented data'!O475,"")</f>
        <v>16.380228020538436</v>
      </c>
      <c r="J521" s="358">
        <f>IF(ISERROR('commented data'!$P475),"",'commented data'!$P475)</f>
        <v>1</v>
      </c>
      <c r="K521" s="328">
        <f>IF(ISERROR('commented data'!$Q475),"",'commented data'!$Q475)</f>
        <v>1</v>
      </c>
      <c r="L521" s="328">
        <f>IF(ISERROR('commented data'!$R475),"",'commented data'!$R475)</f>
        <v>1</v>
      </c>
      <c r="M521" s="328">
        <f>IF(ISERROR('commented data'!$S475),"",'commented data'!$S475)</f>
        <v>1</v>
      </c>
      <c r="N521" s="366">
        <f t="shared" si="142"/>
        <v>1</v>
      </c>
      <c r="O521" s="367" t="b">
        <f t="shared" si="143"/>
        <v>1</v>
      </c>
      <c r="P521" s="365">
        <f>IF(ISERROR('commented data'!$J475),"",'commented data'!$J475)</f>
        <v>110.43800354003906</v>
      </c>
      <c r="Q521" s="368">
        <f t="shared" si="139"/>
        <v>110.43800354003906</v>
      </c>
      <c r="R521" s="368" t="str">
        <f t="shared" si="144"/>
        <v/>
      </c>
      <c r="S521" s="369">
        <f t="shared" si="145"/>
        <v>110.43800354003906</v>
      </c>
      <c r="T521" s="365">
        <f>IF(ISERROR('commented data'!$M475),"",'commented data'!$M475)</f>
        <v>81383.6875</v>
      </c>
      <c r="U521" s="370">
        <f t="shared" si="146"/>
        <v>81383.6875</v>
      </c>
      <c r="V521" s="371">
        <f t="shared" si="147"/>
        <v>81383.6875</v>
      </c>
      <c r="W521" s="383">
        <f t="shared" si="148"/>
        <v>70803.808124999996</v>
      </c>
      <c r="X521" s="365">
        <f>IF(ISERROR('commented data'!$T475),"",'commented data'!$T475)</f>
        <v>100.27649688720703</v>
      </c>
      <c r="Y521" s="384">
        <f t="shared" si="149"/>
        <v>100.27649688720703</v>
      </c>
      <c r="Z521" s="365">
        <f>IF(ISERROR('commented data'!$U475),"",'commented data'!$U475)</f>
        <v>1012.8400268554687</v>
      </c>
      <c r="AA521" s="385">
        <f t="shared" si="150"/>
        <v>1022.9684271240235</v>
      </c>
      <c r="AC521" s="427">
        <f t="shared" si="152"/>
        <v>5.8322781646019441</v>
      </c>
      <c r="AD521" s="428">
        <f t="shared" si="151"/>
        <v>0.36697521066425048</v>
      </c>
      <c r="AE521" s="429">
        <f t="shared" si="153"/>
        <v>9.2897247893357502</v>
      </c>
      <c r="AF521" s="430">
        <f t="shared" si="154"/>
        <v>0.96199786566174261</v>
      </c>
    </row>
    <row r="522" spans="1:32" s="5" customFormat="1" x14ac:dyDescent="0.2">
      <c r="A522" s="363">
        <f>'commented data'!$A476</f>
        <v>41200.708333333336</v>
      </c>
      <c r="B522" s="364">
        <f>IF(ISERROR('commented data'!$B476),"",'commented data'!$B476)</f>
        <v>898.00958251953125</v>
      </c>
      <c r="C522" s="364">
        <f>IF(ISERROR('commented data'!$C476),"",'commented data'!$C476)</f>
        <v>489.87588500976562</v>
      </c>
      <c r="D522" s="364">
        <f>IF(ISERROR('commented data'!$D476),"",'commented data'!$D476)</f>
        <v>6102.005859375</v>
      </c>
      <c r="E522" s="364">
        <f>IF(ISERROR('commented data'!$E476),"",'commented data'!$E476)</f>
        <v>9.9002189636230469</v>
      </c>
      <c r="F522" s="357">
        <f t="shared" si="140"/>
        <v>112.15585655212402</v>
      </c>
      <c r="G522" s="362">
        <f t="shared" si="141"/>
        <v>52785.75161162435</v>
      </c>
      <c r="H522" s="359">
        <f>IF(ISERROR('commented data'!$N476),"",'commented data'!$N476)</f>
        <v>16.203557758719544</v>
      </c>
      <c r="I522" s="359">
        <f>IFERROR('commented data'!O476,"")</f>
        <v>16.392496576927265</v>
      </c>
      <c r="J522" s="358">
        <f>IF(ISERROR('commented data'!$P476),"",'commented data'!$P476)</f>
        <v>1</v>
      </c>
      <c r="K522" s="328">
        <f>IF(ISERROR('commented data'!$Q476),"",'commented data'!$Q476)</f>
        <v>1</v>
      </c>
      <c r="L522" s="328">
        <f>IF(ISERROR('commented data'!$R476),"",'commented data'!$R476)</f>
        <v>1</v>
      </c>
      <c r="M522" s="328">
        <f>IF(ISERROR('commented data'!$S476),"",'commented data'!$S476)</f>
        <v>1</v>
      </c>
      <c r="N522" s="366">
        <f t="shared" si="142"/>
        <v>1</v>
      </c>
      <c r="O522" s="367" t="b">
        <f t="shared" si="143"/>
        <v>1</v>
      </c>
      <c r="P522" s="365">
        <f>IF(ISERROR('commented data'!$J476),"",'commented data'!$J476)</f>
        <v>111.04540252685547</v>
      </c>
      <c r="Q522" s="368">
        <f t="shared" si="139"/>
        <v>111.04540252685547</v>
      </c>
      <c r="R522" s="368" t="str">
        <f t="shared" si="144"/>
        <v/>
      </c>
      <c r="S522" s="369">
        <f t="shared" si="145"/>
        <v>111.04540252685547</v>
      </c>
      <c r="T522" s="365">
        <f>IF(ISERROR('commented data'!$M476),"",'commented data'!$M476)</f>
        <v>81882.6796875</v>
      </c>
      <c r="U522" s="370">
        <f t="shared" si="146"/>
        <v>81882.6796875</v>
      </c>
      <c r="V522" s="371">
        <f t="shared" si="147"/>
        <v>81882.6796875</v>
      </c>
      <c r="W522" s="383">
        <f t="shared" si="148"/>
        <v>71237.931328124992</v>
      </c>
      <c r="X522" s="365">
        <f>IF(ISERROR('commented data'!$T476),"",'commented data'!$T476)</f>
        <v>99.019302368164063</v>
      </c>
      <c r="Y522" s="384">
        <f t="shared" si="149"/>
        <v>99.019302368164063</v>
      </c>
      <c r="Z522" s="365">
        <f>IF(ISERROR('commented data'!$U476),"",'commented data'!$U476)</f>
        <v>1012.8380126953125</v>
      </c>
      <c r="AA522" s="385">
        <f t="shared" si="150"/>
        <v>1022.9663928222657</v>
      </c>
      <c r="AC522" s="427">
        <f t="shared" si="152"/>
        <v>5.9202311857493903</v>
      </c>
      <c r="AD522" s="428">
        <f t="shared" si="151"/>
        <v>0.36536612970466714</v>
      </c>
      <c r="AE522" s="429">
        <f t="shared" si="153"/>
        <v>9.2913338702953343</v>
      </c>
      <c r="AF522" s="430">
        <f t="shared" si="154"/>
        <v>0.96216449411241245</v>
      </c>
    </row>
    <row r="523" spans="1:32" s="5" customFormat="1" x14ac:dyDescent="0.2">
      <c r="A523" s="363">
        <f>'commented data'!$A477</f>
        <v>41200.75</v>
      </c>
      <c r="B523" s="364">
        <f>IF(ISERROR('commented data'!$B477),"",'commented data'!$B477)</f>
        <v>898.02001953125</v>
      </c>
      <c r="C523" s="364">
        <f>IF(ISERROR('commented data'!$C477),"",'commented data'!$C477)</f>
        <v>489.37109375</v>
      </c>
      <c r="D523" s="364">
        <f>IF(ISERROR('commented data'!$D477),"",'commented data'!$D477)</f>
        <v>6101.85400390625</v>
      </c>
      <c r="E523" s="364">
        <f>IF(ISERROR('commented data'!$E477),"",'commented data'!$E477)</f>
        <v>9.9075222015380859</v>
      </c>
      <c r="F523" s="357">
        <f t="shared" si="140"/>
        <v>111.70347869873046</v>
      </c>
      <c r="G523" s="362">
        <f t="shared" si="141"/>
        <v>52764.268074086329</v>
      </c>
      <c r="H523" s="359">
        <f>IF(ISERROR('commented data'!$N477),"",'commented data'!$N477)</f>
        <v>16.244495543458978</v>
      </c>
      <c r="I523" s="359">
        <f>IFERROR('commented data'!O477,"")</f>
        <v>16.392088630702855</v>
      </c>
      <c r="J523" s="358">
        <f>IF(ISERROR('commented data'!$P477),"",'commented data'!$P477)</f>
        <v>1</v>
      </c>
      <c r="K523" s="328">
        <f>IF(ISERROR('commented data'!$Q477),"",'commented data'!$Q477)</f>
        <v>1</v>
      </c>
      <c r="L523" s="328">
        <f>IF(ISERROR('commented data'!$R477),"",'commented data'!$R477)</f>
        <v>1</v>
      </c>
      <c r="M523" s="328">
        <f>IF(ISERROR('commented data'!$S477),"",'commented data'!$S477)</f>
        <v>1</v>
      </c>
      <c r="N523" s="366">
        <f t="shared" si="142"/>
        <v>1</v>
      </c>
      <c r="O523" s="367" t="b">
        <f t="shared" si="143"/>
        <v>1</v>
      </c>
      <c r="P523" s="365">
        <f>IF(ISERROR('commented data'!$J477),"",'commented data'!$J477)</f>
        <v>110.59750366210937</v>
      </c>
      <c r="Q523" s="368">
        <f t="shared" si="139"/>
        <v>110.59750366210937</v>
      </c>
      <c r="R523" s="368" t="str">
        <f t="shared" si="144"/>
        <v/>
      </c>
      <c r="S523" s="369">
        <f t="shared" si="145"/>
        <v>110.59750366210937</v>
      </c>
      <c r="T523" s="365">
        <f>IF(ISERROR('commented data'!$M477),"",'commented data'!$M477)</f>
        <v>81822.6484375</v>
      </c>
      <c r="U523" s="370">
        <f t="shared" si="146"/>
        <v>81822.6484375</v>
      </c>
      <c r="V523" s="371">
        <f t="shared" si="147"/>
        <v>81822.6484375</v>
      </c>
      <c r="W523" s="383">
        <f t="shared" si="148"/>
        <v>71185.704140625006</v>
      </c>
      <c r="X523" s="365">
        <f>IF(ISERROR('commented data'!$T477),"",'commented data'!$T477)</f>
        <v>98.898231506347656</v>
      </c>
      <c r="Y523" s="384">
        <f t="shared" si="149"/>
        <v>98.898231506347656</v>
      </c>
      <c r="Z523" s="365">
        <f>IF(ISERROR('commented data'!$U477),"",'commented data'!$U477)</f>
        <v>1012.8389892578125</v>
      </c>
      <c r="AA523" s="385">
        <f t="shared" si="150"/>
        <v>1022.9673791503907</v>
      </c>
      <c r="AC523" s="427">
        <f t="shared" si="152"/>
        <v>5.8939522948678063</v>
      </c>
      <c r="AD523" s="428">
        <f t="shared" si="151"/>
        <v>0.36282765932002548</v>
      </c>
      <c r="AE523" s="429">
        <f t="shared" si="153"/>
        <v>9.2938723406799753</v>
      </c>
      <c r="AF523" s="430">
        <f t="shared" si="154"/>
        <v>0.96242736552652297</v>
      </c>
    </row>
    <row r="524" spans="1:32" s="5" customFormat="1" x14ac:dyDescent="0.2">
      <c r="A524" s="363">
        <f>'commented data'!$A478</f>
        <v>41200.791666666664</v>
      </c>
      <c r="B524" s="364">
        <f>IF(ISERROR('commented data'!$B478),"",'commented data'!$B478)</f>
        <v>897.99462890625</v>
      </c>
      <c r="C524" s="364">
        <f>IF(ISERROR('commented data'!$C478),"",'commented data'!$C478)</f>
        <v>487.82620239257812</v>
      </c>
      <c r="D524" s="364">
        <f>IF(ISERROR('commented data'!$D478),"",'commented data'!$D478)</f>
        <v>6092.248046875</v>
      </c>
      <c r="E524" s="364">
        <f>IF(ISERROR('commented data'!$E478),"",'commented data'!$E478)</f>
        <v>9.9125299453735352</v>
      </c>
      <c r="F524" s="357">
        <f t="shared" si="140"/>
        <v>111.7664958190918</v>
      </c>
      <c r="G524" s="362">
        <f t="shared" si="141"/>
        <v>52613.884873346542</v>
      </c>
      <c r="H524" s="359">
        <f>IF(ISERROR('commented data'!$N478),"",'commented data'!$N478)</f>
        <v>16.31901698272268</v>
      </c>
      <c r="I524" s="359">
        <f>IFERROR('commented data'!O478,"")</f>
        <v>16.366283080629358</v>
      </c>
      <c r="J524" s="358">
        <f>IF(ISERROR('commented data'!$P478),"",'commented data'!$P478)</f>
        <v>1</v>
      </c>
      <c r="K524" s="328">
        <f>IF(ISERROR('commented data'!$Q478),"",'commented data'!$Q478)</f>
        <v>1</v>
      </c>
      <c r="L524" s="328">
        <f>IF(ISERROR('commented data'!$R478),"",'commented data'!$R478)</f>
        <v>1</v>
      </c>
      <c r="M524" s="328">
        <f>IF(ISERROR('commented data'!$S478),"",'commented data'!$S478)</f>
        <v>1</v>
      </c>
      <c r="N524" s="366">
        <f t="shared" si="142"/>
        <v>1</v>
      </c>
      <c r="O524" s="367" t="b">
        <f t="shared" si="143"/>
        <v>1</v>
      </c>
      <c r="P524" s="365">
        <f>IF(ISERROR('commented data'!$J478),"",'commented data'!$J478)</f>
        <v>110.65989685058594</v>
      </c>
      <c r="Q524" s="368">
        <f t="shared" si="139"/>
        <v>110.65989685058594</v>
      </c>
      <c r="R524" s="368" t="str">
        <f t="shared" si="144"/>
        <v/>
      </c>
      <c r="S524" s="369">
        <f t="shared" si="145"/>
        <v>110.65989685058594</v>
      </c>
      <c r="T524" s="365">
        <f>IF(ISERROR('commented data'!$M478),"",'commented data'!$M478)</f>
        <v>81594.4921875</v>
      </c>
      <c r="U524" s="370">
        <f t="shared" si="146"/>
        <v>81594.4921875</v>
      </c>
      <c r="V524" s="371">
        <f t="shared" si="147"/>
        <v>81594.4921875</v>
      </c>
      <c r="W524" s="383">
        <f t="shared" si="148"/>
        <v>70987.208203125003</v>
      </c>
      <c r="X524" s="365">
        <f>IF(ISERROR('commented data'!$T478),"",'commented data'!$T478)</f>
        <v>98.920143127441406</v>
      </c>
      <c r="Y524" s="384">
        <f t="shared" si="149"/>
        <v>98.920143127441406</v>
      </c>
      <c r="Z524" s="365">
        <f>IF(ISERROR('commented data'!$U478),"",'commented data'!$U478)</f>
        <v>1012.8359985351562</v>
      </c>
      <c r="AA524" s="385">
        <f t="shared" si="150"/>
        <v>1022.9643585205079</v>
      </c>
      <c r="AC524" s="427">
        <f t="shared" si="152"/>
        <v>5.8804695437230636</v>
      </c>
      <c r="AD524" s="428">
        <f t="shared" si="151"/>
        <v>0.36034459366938909</v>
      </c>
      <c r="AE524" s="429">
        <f t="shared" si="153"/>
        <v>9.296355406330612</v>
      </c>
      <c r="AF524" s="430">
        <f t="shared" si="154"/>
        <v>0.96268449950092794</v>
      </c>
    </row>
    <row r="525" spans="1:32" s="5" customFormat="1" x14ac:dyDescent="0.2">
      <c r="A525" s="363">
        <f>'commented data'!$A479</f>
        <v>41200.833333333336</v>
      </c>
      <c r="B525" s="364">
        <f>IF(ISERROR('commented data'!$B479),"",'commented data'!$B479)</f>
        <v>898.0513916015625</v>
      </c>
      <c r="C525" s="364">
        <f>IF(ISERROR('commented data'!$C479),"",'commented data'!$C479)</f>
        <v>486.659912109375</v>
      </c>
      <c r="D525" s="364">
        <f>IF(ISERROR('commented data'!$D479),"",'commented data'!$D479)</f>
        <v>6075.98681640625</v>
      </c>
      <c r="E525" s="364">
        <f>IF(ISERROR('commented data'!$E479),"",'commented data'!$E479)</f>
        <v>9.9032907485961914</v>
      </c>
      <c r="F525" s="357">
        <f t="shared" si="140"/>
        <v>111.15120429992676</v>
      </c>
      <c r="G525" s="362">
        <f t="shared" si="141"/>
        <v>52512.129752393601</v>
      </c>
      <c r="H525" s="359">
        <f>IF(ISERROR('commented data'!$N479),"",'commented data'!$N479)</f>
        <v>16.460316987217666</v>
      </c>
      <c r="I525" s="359">
        <f>IFERROR('commented data'!O479,"")</f>
        <v>16.322598729788222</v>
      </c>
      <c r="J525" s="358">
        <f>IF(ISERROR('commented data'!$P479),"",'commented data'!$P479)</f>
        <v>1</v>
      </c>
      <c r="K525" s="328">
        <f>IF(ISERROR('commented data'!$Q479),"",'commented data'!$Q479)</f>
        <v>1</v>
      </c>
      <c r="L525" s="328">
        <f>IF(ISERROR('commented data'!$R479),"",'commented data'!$R479)</f>
        <v>1</v>
      </c>
      <c r="M525" s="328">
        <f>IF(ISERROR('commented data'!$S479),"",'commented data'!$S479)</f>
        <v>1</v>
      </c>
      <c r="N525" s="366">
        <f t="shared" si="142"/>
        <v>1</v>
      </c>
      <c r="O525" s="367" t="b">
        <f t="shared" si="143"/>
        <v>1</v>
      </c>
      <c r="P525" s="365">
        <f>IF(ISERROR('commented data'!$J479),"",'commented data'!$J479)</f>
        <v>110.05069732666016</v>
      </c>
      <c r="Q525" s="368">
        <f t="shared" si="139"/>
        <v>110.05069732666016</v>
      </c>
      <c r="R525" s="368" t="str">
        <f t="shared" si="144"/>
        <v/>
      </c>
      <c r="S525" s="369">
        <f t="shared" si="145"/>
        <v>110.05069732666016</v>
      </c>
      <c r="T525" s="365">
        <f>IF(ISERROR('commented data'!$M479),"",'commented data'!$M479)</f>
        <v>81406.2734375</v>
      </c>
      <c r="U525" s="370">
        <f t="shared" si="146"/>
        <v>81406.2734375</v>
      </c>
      <c r="V525" s="371">
        <f t="shared" si="147"/>
        <v>81406.2734375</v>
      </c>
      <c r="W525" s="383">
        <f t="shared" si="148"/>
        <v>70823.457890624995</v>
      </c>
      <c r="X525" s="365">
        <f>IF(ISERROR('commented data'!$T479),"",'commented data'!$T479)</f>
        <v>98.781539916992188</v>
      </c>
      <c r="Y525" s="384">
        <f t="shared" si="149"/>
        <v>98.781539916992188</v>
      </c>
      <c r="Z525" s="365">
        <f>IF(ISERROR('commented data'!$U479),"",'commented data'!$U479)</f>
        <v>1012.8369750976562</v>
      </c>
      <c r="AA525" s="385">
        <f t="shared" si="150"/>
        <v>1022.9653448486329</v>
      </c>
      <c r="AC525" s="427">
        <f t="shared" si="152"/>
        <v>5.8367864623325634</v>
      </c>
      <c r="AD525" s="428">
        <f t="shared" si="151"/>
        <v>0.35459745197283543</v>
      </c>
      <c r="AE525" s="429">
        <f t="shared" si="153"/>
        <v>9.3021025480271646</v>
      </c>
      <c r="AF525" s="430">
        <f t="shared" si="154"/>
        <v>0.96327964501611973</v>
      </c>
    </row>
    <row r="526" spans="1:32" s="5" customFormat="1" x14ac:dyDescent="0.2">
      <c r="A526" s="363">
        <f>'commented data'!$A480</f>
        <v>41200.875</v>
      </c>
      <c r="B526" s="364">
        <f>IF(ISERROR('commented data'!$B480),"",'commented data'!$B480)</f>
        <v>897.92669677734375</v>
      </c>
      <c r="C526" s="364">
        <f>IF(ISERROR('commented data'!$C480),"",'commented data'!$C480)</f>
        <v>484.36099243164062</v>
      </c>
      <c r="D526" s="364">
        <f>IF(ISERROR('commented data'!$D480),"",'commented data'!$D480)</f>
        <v>6033.453125</v>
      </c>
      <c r="E526" s="364">
        <f>IF(ISERROR('commented data'!$E480),"",'commented data'!$E480)</f>
        <v>9.8793144226074219</v>
      </c>
      <c r="F526" s="357">
        <f t="shared" si="140"/>
        <v>109.95061950683593</v>
      </c>
      <c r="G526" s="362">
        <f t="shared" si="141"/>
        <v>52271.208802247987</v>
      </c>
      <c r="H526" s="359">
        <f>IF(ISERROR('commented data'!$N480),"",'commented data'!$N480)</f>
        <v>16.454834165453214</v>
      </c>
      <c r="I526" s="359">
        <f>IFERROR('commented data'!O480,"")</f>
        <v>16.208335746951221</v>
      </c>
      <c r="J526" s="358">
        <f>IF(ISERROR('commented data'!$P480),"",'commented data'!$P480)</f>
        <v>1</v>
      </c>
      <c r="K526" s="328">
        <f>IF(ISERROR('commented data'!$Q480),"",'commented data'!$Q480)</f>
        <v>1</v>
      </c>
      <c r="L526" s="328">
        <f>IF(ISERROR('commented data'!$R480),"",'commented data'!$R480)</f>
        <v>1</v>
      </c>
      <c r="M526" s="328">
        <f>IF(ISERROR('commented data'!$S480),"",'commented data'!$S480)</f>
        <v>1</v>
      </c>
      <c r="N526" s="366">
        <f t="shared" si="142"/>
        <v>1</v>
      </c>
      <c r="O526" s="367" t="b">
        <f t="shared" si="143"/>
        <v>1</v>
      </c>
      <c r="P526" s="365">
        <f>IF(ISERROR('commented data'!$J480),"",'commented data'!$J480)</f>
        <v>108.86199951171875</v>
      </c>
      <c r="Q526" s="368">
        <f t="shared" si="139"/>
        <v>108.86199951171875</v>
      </c>
      <c r="R526" s="368" t="str">
        <f t="shared" si="144"/>
        <v/>
      </c>
      <c r="S526" s="369">
        <f t="shared" si="145"/>
        <v>108.86199951171875</v>
      </c>
      <c r="T526" s="365">
        <f>IF(ISERROR('commented data'!$M480),"",'commented data'!$M480)</f>
        <v>81056.703125</v>
      </c>
      <c r="U526" s="370">
        <f t="shared" si="146"/>
        <v>81056.703125</v>
      </c>
      <c r="V526" s="371">
        <f t="shared" si="147"/>
        <v>81056.703125</v>
      </c>
      <c r="W526" s="383">
        <f t="shared" si="148"/>
        <v>70519.331718749992</v>
      </c>
      <c r="X526" s="365">
        <f>IF(ISERROR('commented data'!$T480),"",'commented data'!$T480)</f>
        <v>98.890586853027344</v>
      </c>
      <c r="Y526" s="384">
        <f t="shared" si="149"/>
        <v>98.890586853027344</v>
      </c>
      <c r="Z526" s="365">
        <f>IF(ISERROR('commented data'!$U480),"",'commented data'!$U480)</f>
        <v>1012.8350219726562</v>
      </c>
      <c r="AA526" s="385">
        <f t="shared" si="150"/>
        <v>1022.9633721923828</v>
      </c>
      <c r="AC526" s="427">
        <f t="shared" si="152"/>
        <v>5.7472517901783418</v>
      </c>
      <c r="AD526" s="428">
        <f t="shared" si="151"/>
        <v>0.34927436717926025</v>
      </c>
      <c r="AE526" s="429">
        <f t="shared" si="153"/>
        <v>9.3074256328207401</v>
      </c>
      <c r="AF526" s="430">
        <f t="shared" si="154"/>
        <v>0.96383087729977523</v>
      </c>
    </row>
    <row r="527" spans="1:32" s="5" customFormat="1" x14ac:dyDescent="0.2">
      <c r="A527" s="363">
        <f>'commented data'!$A481</f>
        <v>41200.916666666664</v>
      </c>
      <c r="B527" s="364">
        <f>IF(ISERROR('commented data'!$B481),"",'commented data'!$B481)</f>
        <v>898.0604248046875</v>
      </c>
      <c r="C527" s="364">
        <f>IF(ISERROR('commented data'!$C481),"",'commented data'!$C481)</f>
        <v>481.7578125</v>
      </c>
      <c r="D527" s="364">
        <f>IF(ISERROR('commented data'!$D481),"",'commented data'!$D481)</f>
        <v>6005.15087890625</v>
      </c>
      <c r="E527" s="364">
        <f>IF(ISERROR('commented data'!$E481),"",'commented data'!$E481)</f>
        <v>9.8696098327636719</v>
      </c>
      <c r="F527" s="357">
        <f t="shared" si="140"/>
        <v>109.1109075164795</v>
      </c>
      <c r="G527" s="362">
        <f t="shared" si="141"/>
        <v>52102.097096904363</v>
      </c>
      <c r="H527" s="359">
        <f>IF(ISERROR('commented data'!$N481),"",'commented data'!$N481)</f>
        <v>16.412511297577293</v>
      </c>
      <c r="I527" s="359">
        <f>IFERROR('commented data'!O481,"")</f>
        <v>16.132304277479857</v>
      </c>
      <c r="J527" s="358">
        <f>IF(ISERROR('commented data'!$P481),"",'commented data'!$P481)</f>
        <v>1</v>
      </c>
      <c r="K527" s="328">
        <f>IF(ISERROR('commented data'!$Q481),"",'commented data'!$Q481)</f>
        <v>1</v>
      </c>
      <c r="L527" s="328">
        <f>IF(ISERROR('commented data'!$R481),"",'commented data'!$R481)</f>
        <v>1</v>
      </c>
      <c r="M527" s="328">
        <f>IF(ISERROR('commented data'!$S481),"",'commented data'!$S481)</f>
        <v>1</v>
      </c>
      <c r="N527" s="366">
        <f t="shared" si="142"/>
        <v>1</v>
      </c>
      <c r="O527" s="367" t="b">
        <f t="shared" si="143"/>
        <v>1</v>
      </c>
      <c r="P527" s="365">
        <f>IF(ISERROR('commented data'!$J481),"",'commented data'!$J481)</f>
        <v>108.03060150146484</v>
      </c>
      <c r="Q527" s="368">
        <f t="shared" si="139"/>
        <v>108.03060150146484</v>
      </c>
      <c r="R527" s="368" t="str">
        <f t="shared" si="144"/>
        <v/>
      </c>
      <c r="S527" s="369">
        <f t="shared" si="145"/>
        <v>108.03060150146484</v>
      </c>
      <c r="T527" s="365">
        <f>IF(ISERROR('commented data'!$M481),"",'commented data'!$M481)</f>
        <v>80764.796875</v>
      </c>
      <c r="U527" s="370">
        <f t="shared" si="146"/>
        <v>80764.796875</v>
      </c>
      <c r="V527" s="371">
        <f t="shared" si="147"/>
        <v>80764.796875</v>
      </c>
      <c r="W527" s="383">
        <f t="shared" si="148"/>
        <v>70265.373281249995</v>
      </c>
      <c r="X527" s="365">
        <f>IF(ISERROR('commented data'!$T481),"",'commented data'!$T481)</f>
        <v>98.756179809570313</v>
      </c>
      <c r="Y527" s="384">
        <f t="shared" si="149"/>
        <v>98.756179809570313</v>
      </c>
      <c r="Z527" s="365">
        <f>IF(ISERROR('commented data'!$U481),"",'commented data'!$U481)</f>
        <v>1012.8410034179687</v>
      </c>
      <c r="AA527" s="385">
        <f t="shared" si="150"/>
        <v>1022.9694134521485</v>
      </c>
      <c r="AC527" s="427">
        <f t="shared" si="152"/>
        <v>5.6849070977549667</v>
      </c>
      <c r="AD527" s="428">
        <f t="shared" si="151"/>
        <v>0.34637643165516879</v>
      </c>
      <c r="AE527" s="429">
        <f t="shared" si="153"/>
        <v>9.3103235683448311</v>
      </c>
      <c r="AF527" s="430">
        <f t="shared" si="154"/>
        <v>0.96413097314246388</v>
      </c>
    </row>
    <row r="528" spans="1:32" s="5" customFormat="1" x14ac:dyDescent="0.2">
      <c r="A528" s="363">
        <f>'commented data'!$A482</f>
        <v>41200.958333333336</v>
      </c>
      <c r="B528" s="364">
        <f>IF(ISERROR('commented data'!$B482),"",'commented data'!$B482)</f>
        <v>898.021728515625</v>
      </c>
      <c r="C528" s="364">
        <f>IF(ISERROR('commented data'!$C482),"",'commented data'!$C482)</f>
        <v>480.77328491210937</v>
      </c>
      <c r="D528" s="364">
        <f>IF(ISERROR('commented data'!$D482),"",'commented data'!$D482)</f>
        <v>6001.2060546875</v>
      </c>
      <c r="E528" s="364">
        <f>IF(ISERROR('commented data'!$E482),"",'commented data'!$E482)</f>
        <v>9.8679332733154297</v>
      </c>
      <c r="F528" s="357">
        <f t="shared" si="140"/>
        <v>109.30542991638184</v>
      </c>
      <c r="G528" s="362">
        <f t="shared" si="141"/>
        <v>52062.717680508387</v>
      </c>
      <c r="H528" s="359">
        <f>IF(ISERROR('commented data'!$N482),"",'commented data'!$N482)</f>
        <v>16.269013499337163</v>
      </c>
      <c r="I528" s="359">
        <f>IFERROR('commented data'!O482,"")</f>
        <v>16.121706857714504</v>
      </c>
      <c r="J528" s="358">
        <f>IF(ISERROR('commented data'!$P482),"",'commented data'!$P482)</f>
        <v>1</v>
      </c>
      <c r="K528" s="328">
        <f>IF(ISERROR('commented data'!$Q482),"",'commented data'!$Q482)</f>
        <v>1</v>
      </c>
      <c r="L528" s="328">
        <f>IF(ISERROR('commented data'!$R482),"",'commented data'!$R482)</f>
        <v>1</v>
      </c>
      <c r="M528" s="328">
        <f>IF(ISERROR('commented data'!$S482),"",'commented data'!$S482)</f>
        <v>1</v>
      </c>
      <c r="N528" s="366">
        <f t="shared" si="142"/>
        <v>1</v>
      </c>
      <c r="O528" s="367" t="b">
        <f t="shared" si="143"/>
        <v>1</v>
      </c>
      <c r="P528" s="365">
        <f>IF(ISERROR('commented data'!$J482),"",'commented data'!$J482)</f>
        <v>108.22319793701172</v>
      </c>
      <c r="Q528" s="368">
        <f t="shared" si="139"/>
        <v>108.22319793701172</v>
      </c>
      <c r="R528" s="368" t="str">
        <f t="shared" si="144"/>
        <v/>
      </c>
      <c r="S528" s="369">
        <f t="shared" si="145"/>
        <v>108.22319793701172</v>
      </c>
      <c r="T528" s="365">
        <f>IF(ISERROR('commented data'!$M482),"",'commented data'!$M482)</f>
        <v>80686.09375</v>
      </c>
      <c r="U528" s="370">
        <f t="shared" si="146"/>
        <v>80686.09375</v>
      </c>
      <c r="V528" s="371">
        <f t="shared" si="147"/>
        <v>80686.09375</v>
      </c>
      <c r="W528" s="383">
        <f t="shared" si="148"/>
        <v>70196.901562500003</v>
      </c>
      <c r="X528" s="365">
        <f>IF(ISERROR('commented data'!$T482),"",'commented data'!$T482)</f>
        <v>98.674797058105469</v>
      </c>
      <c r="Y528" s="384">
        <f t="shared" si="149"/>
        <v>98.674797058105469</v>
      </c>
      <c r="Z528" s="365">
        <f>IF(ISERROR('commented data'!$U482),"",'commented data'!$U482)</f>
        <v>1012.8410034179687</v>
      </c>
      <c r="AA528" s="385">
        <f t="shared" si="150"/>
        <v>1022.9694134521485</v>
      </c>
      <c r="AC528" s="427">
        <f t="shared" si="152"/>
        <v>5.6907377386831834</v>
      </c>
      <c r="AD528" s="428">
        <f t="shared" si="151"/>
        <v>0.34978996968163051</v>
      </c>
      <c r="AE528" s="429">
        <f t="shared" si="153"/>
        <v>9.3069100303183703</v>
      </c>
      <c r="AF528" s="430">
        <f t="shared" si="154"/>
        <v>0.96377748405960317</v>
      </c>
    </row>
    <row r="529" spans="1:32" s="5" customFormat="1" x14ac:dyDescent="0.2">
      <c r="A529" s="363">
        <f>'commented data'!$A483</f>
        <v>41201</v>
      </c>
      <c r="B529" s="364">
        <f>IF(ISERROR('commented data'!$B483),"",'commented data'!$B483)</f>
        <v>898.05010986328125</v>
      </c>
      <c r="C529" s="364">
        <f>IF(ISERROR('commented data'!$C483),"",'commented data'!$C483)</f>
        <v>479.79730224609375</v>
      </c>
      <c r="D529" s="364">
        <f>IF(ISERROR('commented data'!$D483),"",'commented data'!$D483)</f>
        <v>5989.5</v>
      </c>
      <c r="E529" s="364">
        <f>IF(ISERROR('commented data'!$E483),"",'commented data'!$E483)</f>
        <v>9.8565654754638672</v>
      </c>
      <c r="F529" s="357">
        <f t="shared" si="140"/>
        <v>109.18655426025391</v>
      </c>
      <c r="G529" s="362">
        <f t="shared" si="141"/>
        <v>52030.645908301507</v>
      </c>
      <c r="H529" s="359">
        <f>IF(ISERROR('commented data'!$N483),"",'commented data'!$N483)</f>
        <v>16.2179686969905</v>
      </c>
      <c r="I529" s="359">
        <f>IFERROR('commented data'!O483,"")</f>
        <v>16.090259581881536</v>
      </c>
      <c r="J529" s="358">
        <f>IF(ISERROR('commented data'!$P483),"",'commented data'!$P483)</f>
        <v>1</v>
      </c>
      <c r="K529" s="328">
        <f>IF(ISERROR('commented data'!$Q483),"",'commented data'!$Q483)</f>
        <v>1</v>
      </c>
      <c r="L529" s="328">
        <f>IF(ISERROR('commented data'!$R483),"",'commented data'!$R483)</f>
        <v>1</v>
      </c>
      <c r="M529" s="328">
        <f>IF(ISERROR('commented data'!$S483),"",'commented data'!$S483)</f>
        <v>1</v>
      </c>
      <c r="N529" s="366">
        <f t="shared" si="142"/>
        <v>1</v>
      </c>
      <c r="O529" s="367" t="b">
        <f t="shared" si="143"/>
        <v>1</v>
      </c>
      <c r="P529" s="365">
        <f>IF(ISERROR('commented data'!$J483),"",'commented data'!$J483)</f>
        <v>108.10549926757812</v>
      </c>
      <c r="Q529" s="368">
        <f t="shared" si="139"/>
        <v>108.10549926757812</v>
      </c>
      <c r="R529" s="368" t="str">
        <f t="shared" si="144"/>
        <v/>
      </c>
      <c r="S529" s="369">
        <f t="shared" si="145"/>
        <v>108.10549926757812</v>
      </c>
      <c r="T529" s="365">
        <f>IF(ISERROR('commented data'!$M483),"",'commented data'!$M483)</f>
        <v>80677.3828125</v>
      </c>
      <c r="U529" s="370">
        <f t="shared" si="146"/>
        <v>80677.3828125</v>
      </c>
      <c r="V529" s="371">
        <f t="shared" si="147"/>
        <v>80677.3828125</v>
      </c>
      <c r="W529" s="383">
        <f t="shared" si="148"/>
        <v>70189.323046874997</v>
      </c>
      <c r="X529" s="365">
        <f>IF(ISERROR('commented data'!$T483),"",'commented data'!$T483)</f>
        <v>98.86456298828125</v>
      </c>
      <c r="Y529" s="384">
        <f t="shared" si="149"/>
        <v>98.86456298828125</v>
      </c>
      <c r="Z529" s="365">
        <f>IF(ISERROR('commented data'!$U483),"",'commented data'!$U483)</f>
        <v>1012.843017578125</v>
      </c>
      <c r="AA529" s="385">
        <f t="shared" si="150"/>
        <v>1022.9714477539062</v>
      </c>
      <c r="AC529" s="427">
        <f t="shared" si="152"/>
        <v>5.681046942662821</v>
      </c>
      <c r="AD529" s="428">
        <f t="shared" si="151"/>
        <v>0.3502933720495483</v>
      </c>
      <c r="AE529" s="429">
        <f t="shared" si="153"/>
        <v>9.3064066279504516</v>
      </c>
      <c r="AF529" s="430">
        <f t="shared" si="154"/>
        <v>0.96372535420489924</v>
      </c>
    </row>
    <row r="530" spans="1:32" s="5" customFormat="1" x14ac:dyDescent="0.2">
      <c r="A530" s="363">
        <f>'commented data'!$A484</f>
        <v>41201.041666666664</v>
      </c>
      <c r="B530" s="364">
        <f>IF(ISERROR('commented data'!$B484),"",'commented data'!$B484)</f>
        <v>897.94549560546875</v>
      </c>
      <c r="C530" s="364">
        <f>IF(ISERROR('commented data'!$C484),"",'commented data'!$C484)</f>
        <v>479.59890747070312</v>
      </c>
      <c r="D530" s="364">
        <f>IF(ISERROR('commented data'!$D484),"",'commented data'!$D484)</f>
        <v>5993.60888671875</v>
      </c>
      <c r="E530" s="364">
        <f>IF(ISERROR('commented data'!$E484),"",'commented data'!$E484)</f>
        <v>9.855839729309082</v>
      </c>
      <c r="F530" s="357">
        <f t="shared" si="140"/>
        <v>109.79780799865723</v>
      </c>
      <c r="G530" s="362">
        <f t="shared" si="141"/>
        <v>52036.867902271471</v>
      </c>
      <c r="H530" s="359">
        <f>IF(ISERROR('commented data'!$N484),"",'commented data'!$N484)</f>
        <v>16.082879814506306</v>
      </c>
      <c r="I530" s="359">
        <f>IFERROR('commented data'!O484,"")</f>
        <v>16.101297740976158</v>
      </c>
      <c r="J530" s="358">
        <f>IF(ISERROR('commented data'!$P484),"",'commented data'!$P484)</f>
        <v>1</v>
      </c>
      <c r="K530" s="328">
        <f>IF(ISERROR('commented data'!$Q484),"",'commented data'!$Q484)</f>
        <v>1</v>
      </c>
      <c r="L530" s="328">
        <f>IF(ISERROR('commented data'!$R484),"",'commented data'!$R484)</f>
        <v>1</v>
      </c>
      <c r="M530" s="328">
        <f>IF(ISERROR('commented data'!$S484),"",'commented data'!$S484)</f>
        <v>1</v>
      </c>
      <c r="N530" s="366">
        <f t="shared" si="142"/>
        <v>1</v>
      </c>
      <c r="O530" s="367" t="b">
        <f t="shared" si="143"/>
        <v>1</v>
      </c>
      <c r="P530" s="365">
        <f>IF(ISERROR('commented data'!$J484),"",'commented data'!$J484)</f>
        <v>108.71070098876953</v>
      </c>
      <c r="Q530" s="368">
        <f t="shared" si="139"/>
        <v>108.71070098876953</v>
      </c>
      <c r="R530" s="368" t="str">
        <f t="shared" si="144"/>
        <v/>
      </c>
      <c r="S530" s="369">
        <f t="shared" si="145"/>
        <v>108.71070098876953</v>
      </c>
      <c r="T530" s="365">
        <f>IF(ISERROR('commented data'!$M484),"",'commented data'!$M484)</f>
        <v>80699.796875</v>
      </c>
      <c r="U530" s="370">
        <f t="shared" si="146"/>
        <v>80699.796875</v>
      </c>
      <c r="V530" s="371">
        <f t="shared" si="147"/>
        <v>80699.796875</v>
      </c>
      <c r="W530" s="383">
        <f t="shared" si="148"/>
        <v>70208.823281250006</v>
      </c>
      <c r="X530" s="365">
        <f>IF(ISERROR('commented data'!$T484),"",'commented data'!$T484)</f>
        <v>98.924880981445313</v>
      </c>
      <c r="Y530" s="384">
        <f t="shared" si="149"/>
        <v>98.924880981445313</v>
      </c>
      <c r="Z530" s="365">
        <f>IF(ISERROR('commented data'!$U484),"",'commented data'!$U484)</f>
        <v>1012.8469848632812</v>
      </c>
      <c r="AA530" s="385">
        <f t="shared" si="150"/>
        <v>1022.975454711914</v>
      </c>
      <c r="AC530" s="427">
        <f t="shared" si="152"/>
        <v>5.7135340307850919</v>
      </c>
      <c r="AD530" s="428">
        <f t="shared" si="151"/>
        <v>0.35525565674075638</v>
      </c>
      <c r="AE530" s="429">
        <f t="shared" si="153"/>
        <v>9.3014443432592451</v>
      </c>
      <c r="AF530" s="430">
        <f t="shared" si="154"/>
        <v>0.9632114845919667</v>
      </c>
    </row>
    <row r="531" spans="1:32" s="5" customFormat="1" x14ac:dyDescent="0.2">
      <c r="A531" s="363">
        <f>'commented data'!$A485</f>
        <v>41201.083333333336</v>
      </c>
      <c r="B531" s="364">
        <f>IF(ISERROR('commented data'!$B485),"",'commented data'!$B485)</f>
        <v>898.040283203125</v>
      </c>
      <c r="C531" s="364">
        <f>IF(ISERROR('commented data'!$C485),"",'commented data'!$C485)</f>
        <v>477.073486328125</v>
      </c>
      <c r="D531" s="364">
        <f>IF(ISERROR('commented data'!$D485),"",'commented data'!$D485)</f>
        <v>5987.533203125</v>
      </c>
      <c r="E531" s="364">
        <f>IF(ISERROR('commented data'!$E485),"",'commented data'!$E485)</f>
        <v>9.882817268371582</v>
      </c>
      <c r="F531" s="357">
        <f t="shared" si="140"/>
        <v>110.14948791503906</v>
      </c>
      <c r="G531" s="362">
        <f t="shared" si="141"/>
        <v>51874.938573811385</v>
      </c>
      <c r="H531" s="359">
        <f>IF(ISERROR('commented data'!$N485),"",'commented data'!$N485)</f>
        <v>15.435209023699862</v>
      </c>
      <c r="I531" s="359">
        <f>IFERROR('commented data'!O485,"")</f>
        <v>16.08497595682709</v>
      </c>
      <c r="J531" s="358">
        <f>IF(ISERROR('commented data'!$P485),"",'commented data'!$P485)</f>
        <v>1</v>
      </c>
      <c r="K531" s="328">
        <f>IF(ISERROR('commented data'!$Q485),"",'commented data'!$Q485)</f>
        <v>1</v>
      </c>
      <c r="L531" s="328">
        <f>IF(ISERROR('commented data'!$R485),"",'commented data'!$R485)</f>
        <v>1</v>
      </c>
      <c r="M531" s="328">
        <f>IF(ISERROR('commented data'!$S485),"",'commented data'!$S485)</f>
        <v>1</v>
      </c>
      <c r="N531" s="366">
        <f t="shared" si="142"/>
        <v>1</v>
      </c>
      <c r="O531" s="367" t="b">
        <f t="shared" si="143"/>
        <v>1</v>
      </c>
      <c r="P531" s="365">
        <f>IF(ISERROR('commented data'!$J485),"",'commented data'!$J485)</f>
        <v>109.05889892578125</v>
      </c>
      <c r="Q531" s="368">
        <f t="shared" si="139"/>
        <v>109.05889892578125</v>
      </c>
      <c r="R531" s="368" t="str">
        <f t="shared" si="144"/>
        <v/>
      </c>
      <c r="S531" s="369">
        <f t="shared" si="145"/>
        <v>109.05889892578125</v>
      </c>
      <c r="T531" s="365">
        <f>IF(ISERROR('commented data'!$M485),"",'commented data'!$M485)</f>
        <v>80584.609375</v>
      </c>
      <c r="U531" s="370">
        <f t="shared" si="146"/>
        <v>80584.609375</v>
      </c>
      <c r="V531" s="371">
        <f t="shared" si="147"/>
        <v>80584.609375</v>
      </c>
      <c r="W531" s="383">
        <f t="shared" si="148"/>
        <v>70108.610156249997</v>
      </c>
      <c r="X531" s="365">
        <f>IF(ISERROR('commented data'!$T485),"",'commented data'!$T485)</f>
        <v>99.552482604980469</v>
      </c>
      <c r="Y531" s="384">
        <f t="shared" si="149"/>
        <v>99.552482604980469</v>
      </c>
      <c r="Z531" s="365">
        <f>IF(ISERROR('commented data'!$U485),"",'commented data'!$U485)</f>
        <v>1012.843994140625</v>
      </c>
      <c r="AA531" s="385">
        <f t="shared" si="150"/>
        <v>1022.9724340820312</v>
      </c>
      <c r="AC531" s="427">
        <f t="shared" si="152"/>
        <v>5.7139979195294304</v>
      </c>
      <c r="AD531" s="428">
        <f t="shared" si="151"/>
        <v>0.37019245484501834</v>
      </c>
      <c r="AE531" s="429">
        <f t="shared" si="153"/>
        <v>9.2865075451549828</v>
      </c>
      <c r="AF531" s="430">
        <f t="shared" si="154"/>
        <v>0.96166470379684388</v>
      </c>
    </row>
    <row r="532" spans="1:32" s="5" customFormat="1" x14ac:dyDescent="0.2">
      <c r="A532" s="363">
        <f>'commented data'!$A486</f>
        <v>41201.125</v>
      </c>
      <c r="B532" s="364">
        <f>IF(ISERROR('commented data'!$B486),"",'commented data'!$B486)</f>
        <v>897.81878662109375</v>
      </c>
      <c r="C532" s="364">
        <f>IF(ISERROR('commented data'!$C486),"",'commented data'!$C486)</f>
        <v>471.1068115234375</v>
      </c>
      <c r="D532" s="364">
        <f>IF(ISERROR('commented data'!$D486),"",'commented data'!$D486)</f>
        <v>5924.44677734375</v>
      </c>
      <c r="E532" s="364">
        <f>IF(ISERROR('commented data'!$E486),"",'commented data'!$E486)</f>
        <v>9.9227361679077148</v>
      </c>
      <c r="F532" s="357">
        <f t="shared" si="140"/>
        <v>109.14211555480958</v>
      </c>
      <c r="G532" s="362">
        <f t="shared" si="141"/>
        <v>51293.403535169324</v>
      </c>
      <c r="H532" s="359">
        <f>IF(ISERROR('commented data'!$N486),"",'commented data'!$N486)</f>
        <v>15.199319178827135</v>
      </c>
      <c r="I532" s="359">
        <f>IFERROR('commented data'!O486,"")</f>
        <v>15.915499879205685</v>
      </c>
      <c r="J532" s="358">
        <f>IF(ISERROR('commented data'!$P486),"",'commented data'!$P486)</f>
        <v>1</v>
      </c>
      <c r="K532" s="328">
        <f>IF(ISERROR('commented data'!$Q486),"",'commented data'!$Q486)</f>
        <v>1</v>
      </c>
      <c r="L532" s="328">
        <f>IF(ISERROR('commented data'!$R486),"",'commented data'!$R486)</f>
        <v>1</v>
      </c>
      <c r="M532" s="328">
        <f>IF(ISERROR('commented data'!$S486),"",'commented data'!$S486)</f>
        <v>1</v>
      </c>
      <c r="N532" s="366">
        <f t="shared" si="142"/>
        <v>1</v>
      </c>
      <c r="O532" s="367" t="b">
        <f t="shared" si="143"/>
        <v>1</v>
      </c>
      <c r="P532" s="365">
        <f>IF(ISERROR('commented data'!$J486),"",'commented data'!$J486)</f>
        <v>108.06150054931641</v>
      </c>
      <c r="Q532" s="368">
        <f t="shared" si="139"/>
        <v>108.06150054931641</v>
      </c>
      <c r="R532" s="368" t="str">
        <f t="shared" si="144"/>
        <v/>
      </c>
      <c r="S532" s="369">
        <f t="shared" si="145"/>
        <v>108.06150054931641</v>
      </c>
      <c r="T532" s="365">
        <f>IF(ISERROR('commented data'!$M486),"",'commented data'!$M486)</f>
        <v>79792.7265625</v>
      </c>
      <c r="U532" s="370">
        <f t="shared" si="146"/>
        <v>79792.7265625</v>
      </c>
      <c r="V532" s="371">
        <f t="shared" si="147"/>
        <v>79792.7265625</v>
      </c>
      <c r="W532" s="383">
        <f t="shared" si="148"/>
        <v>69419.672109374995</v>
      </c>
      <c r="X532" s="365">
        <f>IF(ISERROR('commented data'!$T486),"",'commented data'!$T486)</f>
        <v>100.07289886474609</v>
      </c>
      <c r="Y532" s="384">
        <f t="shared" si="149"/>
        <v>100.07289886474609</v>
      </c>
      <c r="Z532" s="365">
        <f>IF(ISERROR('commented data'!$U486),"",'commented data'!$U486)</f>
        <v>1012.8410034179687</v>
      </c>
      <c r="AA532" s="385">
        <f t="shared" si="150"/>
        <v>1022.9694134521485</v>
      </c>
      <c r="AC532" s="427">
        <f t="shared" si="152"/>
        <v>5.5982705758349276</v>
      </c>
      <c r="AD532" s="428">
        <f t="shared" si="151"/>
        <v>0.36832377226694452</v>
      </c>
      <c r="AE532" s="429">
        <f t="shared" si="153"/>
        <v>9.2883762277330568</v>
      </c>
      <c r="AF532" s="430">
        <f t="shared" si="154"/>
        <v>0.96185821530471649</v>
      </c>
    </row>
    <row r="533" spans="1:32" s="5" customFormat="1" x14ac:dyDescent="0.2">
      <c r="A533" s="363">
        <f>'commented data'!$A487</f>
        <v>41201.166666666664</v>
      </c>
      <c r="B533" s="364">
        <f>IF(ISERROR('commented data'!$B487),"",'commented data'!$B487)</f>
        <v>898.099609375</v>
      </c>
      <c r="C533" s="364">
        <f>IF(ISERROR('commented data'!$C487),"",'commented data'!$C487)</f>
        <v>465.89889526367188</v>
      </c>
      <c r="D533" s="364">
        <f>IF(ISERROR('commented data'!$D487),"",'commented data'!$D487)</f>
        <v>5930.283203125</v>
      </c>
      <c r="E533" s="364">
        <f>IF(ISERROR('commented data'!$E487),"",'commented data'!$E487)</f>
        <v>9.9605779647827148</v>
      </c>
      <c r="F533" s="357">
        <f t="shared" si="140"/>
        <v>108.26048461914063</v>
      </c>
      <c r="G533" s="362">
        <f t="shared" si="141"/>
        <v>50637.625923802516</v>
      </c>
      <c r="H533" s="359">
        <f>IF(ISERROR('commented data'!$N487),"",'commented data'!$N487)</f>
        <v>14.647353880291485</v>
      </c>
      <c r="I533" s="359">
        <f>IFERROR('commented data'!O487,"")</f>
        <v>15.931178918499565</v>
      </c>
      <c r="J533" s="358">
        <f>IF(ISERROR('commented data'!$P487),"",'commented data'!$P487)</f>
        <v>1</v>
      </c>
      <c r="K533" s="328">
        <f>IF(ISERROR('commented data'!$Q487),"",'commented data'!$Q487)</f>
        <v>1</v>
      </c>
      <c r="L533" s="328">
        <f>IF(ISERROR('commented data'!$R487),"",'commented data'!$R487)</f>
        <v>1</v>
      </c>
      <c r="M533" s="328">
        <f>IF(ISERROR('commented data'!$S487),"",'commented data'!$S487)</f>
        <v>1</v>
      </c>
      <c r="N533" s="366">
        <f t="shared" si="142"/>
        <v>1</v>
      </c>
      <c r="O533" s="367" t="b">
        <f t="shared" si="143"/>
        <v>1</v>
      </c>
      <c r="P533" s="365">
        <f>IF(ISERROR('commented data'!$J487),"",'commented data'!$J487)</f>
        <v>107.1885986328125</v>
      </c>
      <c r="Q533" s="368">
        <f t="shared" si="139"/>
        <v>107.1885986328125</v>
      </c>
      <c r="R533" s="368" t="str">
        <f t="shared" si="144"/>
        <v/>
      </c>
      <c r="S533" s="369">
        <f t="shared" si="145"/>
        <v>107.1885986328125</v>
      </c>
      <c r="T533" s="365">
        <f>IF(ISERROR('commented data'!$M487),"",'commented data'!$M487)</f>
        <v>79149.59375</v>
      </c>
      <c r="U533" s="370">
        <f t="shared" si="146"/>
        <v>79149.59375</v>
      </c>
      <c r="V533" s="371">
        <f t="shared" si="147"/>
        <v>79149.59375</v>
      </c>
      <c r="W533" s="383">
        <f t="shared" si="148"/>
        <v>68860.146562499998</v>
      </c>
      <c r="X533" s="365">
        <f>IF(ISERROR('commented data'!$T487),"",'commented data'!$T487)</f>
        <v>101.8594970703125</v>
      </c>
      <c r="Y533" s="384">
        <f t="shared" si="149"/>
        <v>101.8594970703125</v>
      </c>
      <c r="Z533" s="365">
        <f>IF(ISERROR('commented data'!$U487),"",'commented data'!$U487)</f>
        <v>1012.8419799804687</v>
      </c>
      <c r="AA533" s="385">
        <f t="shared" si="150"/>
        <v>1022.9703997802734</v>
      </c>
      <c r="AC533" s="427">
        <f t="shared" si="152"/>
        <v>5.4820539224736189</v>
      </c>
      <c r="AD533" s="428">
        <f t="shared" si="151"/>
        <v>0.37426923438027326</v>
      </c>
      <c r="AE533" s="429">
        <f t="shared" si="153"/>
        <v>9.2824307656197274</v>
      </c>
      <c r="AF533" s="430">
        <f t="shared" si="154"/>
        <v>0.96124253270990367</v>
      </c>
    </row>
    <row r="534" spans="1:32" s="5" customFormat="1" x14ac:dyDescent="0.2">
      <c r="A534" s="363">
        <f>'commented data'!$A488</f>
        <v>41201.208333333336</v>
      </c>
      <c r="B534" s="364">
        <f>IF(ISERROR('commented data'!$B488),"",'commented data'!$B488)</f>
        <v>898.10028076171875</v>
      </c>
      <c r="C534" s="364">
        <f>IF(ISERROR('commented data'!$C488),"",'commented data'!$C488)</f>
        <v>482.3887939453125</v>
      </c>
      <c r="D534" s="364">
        <f>IF(ISERROR('commented data'!$D488),"",'commented data'!$D488)</f>
        <v>6023.68408203125</v>
      </c>
      <c r="E534" s="364">
        <f>IF(ISERROR('commented data'!$E488),"",'commented data'!$E488)</f>
        <v>9.8648414611816406</v>
      </c>
      <c r="F534" s="357">
        <f t="shared" si="140"/>
        <v>110.99182754516602</v>
      </c>
      <c r="G534" s="362">
        <f t="shared" si="141"/>
        <v>52148.811751390007</v>
      </c>
      <c r="H534" s="359">
        <f>IF(ISERROR('commented data'!$N488),"",'commented data'!$N488)</f>
        <v>15.009496190581558</v>
      </c>
      <c r="I534" s="359">
        <f>IFERROR('commented data'!O488,"")</f>
        <v>16.182092080996842</v>
      </c>
      <c r="J534" s="358">
        <f>IF(ISERROR('commented data'!$P488),"",'commented data'!$P488)</f>
        <v>1</v>
      </c>
      <c r="K534" s="328">
        <f>IF(ISERROR('commented data'!$Q488),"",'commented data'!$Q488)</f>
        <v>1</v>
      </c>
      <c r="L534" s="328">
        <f>IF(ISERROR('commented data'!$R488),"",'commented data'!$R488)</f>
        <v>1</v>
      </c>
      <c r="M534" s="328">
        <f>IF(ISERROR('commented data'!$S488),"",'commented data'!$S488)</f>
        <v>1</v>
      </c>
      <c r="N534" s="366">
        <f t="shared" si="142"/>
        <v>1</v>
      </c>
      <c r="O534" s="367" t="b">
        <f t="shared" si="143"/>
        <v>1</v>
      </c>
      <c r="P534" s="365">
        <f>IF(ISERROR('commented data'!$J488),"",'commented data'!$J488)</f>
        <v>109.89289855957031</v>
      </c>
      <c r="Q534" s="368">
        <f t="shared" si="139"/>
        <v>109.89289855957031</v>
      </c>
      <c r="R534" s="368" t="str">
        <f t="shared" si="144"/>
        <v/>
      </c>
      <c r="S534" s="369">
        <f t="shared" si="145"/>
        <v>109.89289855957031</v>
      </c>
      <c r="T534" s="365">
        <f>IF(ISERROR('commented data'!$M488),"",'commented data'!$M488)</f>
        <v>80957.2890625</v>
      </c>
      <c r="U534" s="370">
        <f t="shared" si="146"/>
        <v>80957.2890625</v>
      </c>
      <c r="V534" s="371">
        <f t="shared" si="147"/>
        <v>80957.2890625</v>
      </c>
      <c r="W534" s="383">
        <f t="shared" si="148"/>
        <v>70432.841484374992</v>
      </c>
      <c r="X534" s="365">
        <f>IF(ISERROR('commented data'!$T488),"",'commented data'!$T488)</f>
        <v>99.309722900390625</v>
      </c>
      <c r="Y534" s="384">
        <f t="shared" si="149"/>
        <v>99.309722900390625</v>
      </c>
      <c r="Z534" s="365">
        <f>IF(ISERROR('commented data'!$U488),"",'commented data'!$U488)</f>
        <v>1012.843994140625</v>
      </c>
      <c r="AA534" s="385">
        <f t="shared" si="150"/>
        <v>1022.9724340820312</v>
      </c>
      <c r="AC534" s="427">
        <f t="shared" si="152"/>
        <v>5.7880919205956065</v>
      </c>
      <c r="AD534" s="428">
        <f t="shared" si="151"/>
        <v>0.38562866115570404</v>
      </c>
      <c r="AE534" s="429">
        <f t="shared" si="153"/>
        <v>9.2710713388442976</v>
      </c>
      <c r="AF534" s="430">
        <f t="shared" si="154"/>
        <v>0.96006620676258936</v>
      </c>
    </row>
    <row r="535" spans="1:32" s="5" customFormat="1" x14ac:dyDescent="0.2">
      <c r="A535" s="363">
        <f>'commented data'!$A489</f>
        <v>41201.25</v>
      </c>
      <c r="B535" s="364">
        <f>IF(ISERROR('commented data'!$B489),"",'commented data'!$B489)</f>
        <v>898.0355224609375</v>
      </c>
      <c r="C535" s="364">
        <f>IF(ISERROR('commented data'!$C489),"",'commented data'!$C489)</f>
        <v>483.07119750976562</v>
      </c>
      <c r="D535" s="364">
        <f>IF(ISERROR('commented data'!$D489),"",'commented data'!$D489)</f>
        <v>6018.14306640625</v>
      </c>
      <c r="E535" s="364">
        <f>IF(ISERROR('commented data'!$E489),"",'commented data'!$E489)</f>
        <v>9.857177734375</v>
      </c>
      <c r="F535" s="357">
        <f t="shared" si="140"/>
        <v>111.82327931006651</v>
      </c>
      <c r="G535" s="362">
        <f t="shared" si="141"/>
        <v>52214.13297802335</v>
      </c>
      <c r="H535" s="359">
        <f>IF(ISERROR('commented data'!$N489),"",'commented data'!$N489)</f>
        <v>15.491982870924112</v>
      </c>
      <c r="I535" s="359">
        <f>IFERROR('commented data'!O489,"")</f>
        <v>16.167206634840483</v>
      </c>
      <c r="J535" s="358">
        <f>IF(ISERROR('commented data'!$P489),"",'commented data'!$P489)</f>
        <v>1</v>
      </c>
      <c r="K535" s="328">
        <f>IF(ISERROR('commented data'!$Q489),"",'commented data'!$Q489)</f>
        <v>1</v>
      </c>
      <c r="L535" s="328">
        <f>IF(ISERROR('commented data'!$R489),"",'commented data'!$R489)</f>
        <v>0.72222220897674561</v>
      </c>
      <c r="M535" s="328">
        <f>IF(ISERROR('commented data'!$S489),"",'commented data'!$S489)</f>
        <v>1</v>
      </c>
      <c r="N535" s="366">
        <f t="shared" si="142"/>
        <v>1</v>
      </c>
      <c r="O535" s="367" t="b">
        <f t="shared" si="143"/>
        <v>1</v>
      </c>
      <c r="P535" s="365">
        <f>IF(ISERROR('commented data'!$J489),"",'commented data'!$J489)</f>
        <v>110.71611812877872</v>
      </c>
      <c r="Q535" s="368">
        <f t="shared" si="139"/>
        <v>110.71611812877872</v>
      </c>
      <c r="R535" s="368" t="str">
        <f t="shared" si="144"/>
        <v/>
      </c>
      <c r="S535" s="369">
        <f t="shared" si="145"/>
        <v>110.71611812877872</v>
      </c>
      <c r="T535" s="365">
        <f>IF(ISERROR('commented data'!$M489),"",'commented data'!$M489)</f>
        <v>80984.9609375</v>
      </c>
      <c r="U535" s="370">
        <f t="shared" si="146"/>
        <v>80984.9609375</v>
      </c>
      <c r="V535" s="371">
        <f t="shared" si="147"/>
        <v>80984.9609375</v>
      </c>
      <c r="W535" s="383">
        <f t="shared" si="148"/>
        <v>70456.916015625</v>
      </c>
      <c r="X535" s="365">
        <f>IF(ISERROR('commented data'!$T489),"",'commented data'!$T489)</f>
        <v>98.970916748046875</v>
      </c>
      <c r="Y535" s="384">
        <f t="shared" si="149"/>
        <v>98.970916748046875</v>
      </c>
      <c r="Z535" s="365">
        <f>IF(ISERROR('commented data'!$U489),"",'commented data'!$U489)</f>
        <v>1012.843994140625</v>
      </c>
      <c r="AA535" s="385">
        <f t="shared" si="150"/>
        <v>1022.9724340820312</v>
      </c>
      <c r="AC535" s="427">
        <f t="shared" si="152"/>
        <v>5.83875557593446</v>
      </c>
      <c r="AD535" s="428">
        <f t="shared" si="151"/>
        <v>0.37688884790163552</v>
      </c>
      <c r="AE535" s="429">
        <f t="shared" si="153"/>
        <v>9.2798111520983646</v>
      </c>
      <c r="AF535" s="430">
        <f t="shared" si="154"/>
        <v>0.96097125851464416</v>
      </c>
    </row>
    <row r="536" spans="1:32" s="5" customFormat="1" x14ac:dyDescent="0.2">
      <c r="A536" s="363">
        <f>'commented data'!$A490</f>
        <v>41201.291666666664</v>
      </c>
      <c r="B536" s="364">
        <f>IF(ISERROR('commented data'!$B490),"",'commented data'!$B490)</f>
        <v>897.9976806640625</v>
      </c>
      <c r="C536" s="364">
        <f>IF(ISERROR('commented data'!$C490),"",'commented data'!$C490)</f>
        <v>483.29168701171875</v>
      </c>
      <c r="D536" s="364">
        <f>IF(ISERROR('commented data'!$D490),"",'commented data'!$D490)</f>
        <v>6019.59912109375</v>
      </c>
      <c r="E536" s="364">
        <f>IF(ISERROR('commented data'!$E490),"",'commented data'!$E490)</f>
        <v>9.8566780090332031</v>
      </c>
      <c r="F536" s="357">
        <f t="shared" si="140"/>
        <v>112.32573616027832</v>
      </c>
      <c r="G536" s="362">
        <f t="shared" si="141"/>
        <v>52197.181382867071</v>
      </c>
      <c r="H536" s="359">
        <f>IF(ISERROR('commented data'!$N490),"",'commented data'!$N490)</f>
        <v>15.788000490930644</v>
      </c>
      <c r="I536" s="359">
        <f>IFERROR('commented data'!O490,"")</f>
        <v>16.171118196387738</v>
      </c>
      <c r="J536" s="358">
        <f>IF(ISERROR('commented data'!$P490),"",'commented data'!$P490)</f>
        <v>1</v>
      </c>
      <c r="K536" s="328">
        <f>IF(ISERROR('commented data'!$Q490),"",'commented data'!$Q490)</f>
        <v>1</v>
      </c>
      <c r="L536" s="328">
        <f>IF(ISERROR('commented data'!$R490),"",'commented data'!$R490)</f>
        <v>1</v>
      </c>
      <c r="M536" s="328">
        <f>IF(ISERROR('commented data'!$S490),"",'commented data'!$S490)</f>
        <v>1</v>
      </c>
      <c r="N536" s="366">
        <f t="shared" si="142"/>
        <v>1</v>
      </c>
      <c r="O536" s="367" t="b">
        <f t="shared" si="143"/>
        <v>1</v>
      </c>
      <c r="P536" s="365">
        <f>IF(ISERROR('commented data'!$J490),"",'commented data'!$J490)</f>
        <v>111.21360015869141</v>
      </c>
      <c r="Q536" s="368">
        <f t="shared" si="139"/>
        <v>111.21360015869141</v>
      </c>
      <c r="R536" s="368" t="str">
        <f t="shared" si="144"/>
        <v/>
      </c>
      <c r="S536" s="369">
        <f t="shared" si="145"/>
        <v>111.21360015869141</v>
      </c>
      <c r="T536" s="365">
        <f>IF(ISERROR('commented data'!$M490),"",'commented data'!$M490)</f>
        <v>80958.5625</v>
      </c>
      <c r="U536" s="370">
        <f t="shared" si="146"/>
        <v>80958.5625</v>
      </c>
      <c r="V536" s="371">
        <f t="shared" si="147"/>
        <v>80958.5625</v>
      </c>
      <c r="W536" s="383">
        <f t="shared" si="148"/>
        <v>70433.949374999997</v>
      </c>
      <c r="X536" s="365">
        <f>IF(ISERROR('commented data'!$T490),"",'commented data'!$T490)</f>
        <v>98.969688415527344</v>
      </c>
      <c r="Y536" s="384">
        <f t="shared" si="149"/>
        <v>98.969688415527344</v>
      </c>
      <c r="Z536" s="365">
        <f>IF(ISERROR('commented data'!$U490),"",'commented data'!$U490)</f>
        <v>1012.8419799804687</v>
      </c>
      <c r="AA536" s="385">
        <f t="shared" si="150"/>
        <v>1022.9703997802734</v>
      </c>
      <c r="AC536" s="427">
        <f t="shared" si="152"/>
        <v>5.8630868243221181</v>
      </c>
      <c r="AD536" s="428">
        <f t="shared" si="151"/>
        <v>0.37136348125211588</v>
      </c>
      <c r="AE536" s="429">
        <f t="shared" si="153"/>
        <v>9.2853365187478847</v>
      </c>
      <c r="AF536" s="430">
        <f t="shared" si="154"/>
        <v>0.9615434381049307</v>
      </c>
    </row>
    <row r="537" spans="1:32" s="5" customFormat="1" x14ac:dyDescent="0.2">
      <c r="A537" s="363">
        <f>'commented data'!$A491</f>
        <v>41201.333333333336</v>
      </c>
      <c r="B537" s="364">
        <f>IF(ISERROR('commented data'!$B491),"",'commented data'!$B491)</f>
        <v>898.03192138671875</v>
      </c>
      <c r="C537" s="364">
        <f>IF(ISERROR('commented data'!$C491),"",'commented data'!$C491)</f>
        <v>483.22198486328125</v>
      </c>
      <c r="D537" s="364">
        <f>IF(ISERROR('commented data'!$D491),"",'commented data'!$D491)</f>
        <v>6016.333984375</v>
      </c>
      <c r="E537" s="364">
        <f>IF(ISERROR('commented data'!$E491),"",'commented data'!$E491)</f>
        <v>9.8529205322265625</v>
      </c>
      <c r="F537" s="357">
        <f t="shared" si="140"/>
        <v>112.49147781372071</v>
      </c>
      <c r="G537" s="362">
        <f t="shared" si="141"/>
        <v>52198.918931629465</v>
      </c>
      <c r="H537" s="359">
        <f>IF(ISERROR('commented data'!$N491),"",'commented data'!$N491)</f>
        <v>15.918970906865434</v>
      </c>
      <c r="I537" s="359">
        <f>IFERROR('commented data'!O491,"")</f>
        <v>16.162346696700784</v>
      </c>
      <c r="J537" s="358">
        <f>IF(ISERROR('commented data'!$P491),"",'commented data'!$P491)</f>
        <v>1</v>
      </c>
      <c r="K537" s="328">
        <f>IF(ISERROR('commented data'!$Q491),"",'commented data'!$Q491)</f>
        <v>1</v>
      </c>
      <c r="L537" s="328">
        <f>IF(ISERROR('commented data'!$R491),"",'commented data'!$R491)</f>
        <v>1</v>
      </c>
      <c r="M537" s="328">
        <f>IF(ISERROR('commented data'!$S491),"",'commented data'!$S491)</f>
        <v>1</v>
      </c>
      <c r="N537" s="366">
        <f t="shared" si="142"/>
        <v>1</v>
      </c>
      <c r="O537" s="367" t="b">
        <f t="shared" si="143"/>
        <v>1</v>
      </c>
      <c r="P537" s="365">
        <f>IF(ISERROR('commented data'!$J491),"",'commented data'!$J491)</f>
        <v>111.37770080566406</v>
      </c>
      <c r="Q537" s="368">
        <f t="shared" si="139"/>
        <v>111.37770080566406</v>
      </c>
      <c r="R537" s="368" t="str">
        <f t="shared" si="144"/>
        <v/>
      </c>
      <c r="S537" s="369">
        <f t="shared" si="145"/>
        <v>111.37770080566406</v>
      </c>
      <c r="T537" s="365">
        <f>IF(ISERROR('commented data'!$M491),"",'commented data'!$M491)</f>
        <v>81037.3125</v>
      </c>
      <c r="U537" s="370">
        <f t="shared" si="146"/>
        <v>81037.3125</v>
      </c>
      <c r="V537" s="371">
        <f t="shared" si="147"/>
        <v>81037.3125</v>
      </c>
      <c r="W537" s="383">
        <f t="shared" si="148"/>
        <v>70502.461874999994</v>
      </c>
      <c r="X537" s="365">
        <f>IF(ISERROR('commented data'!$T491),"",'commented data'!$T491)</f>
        <v>99.321098327636719</v>
      </c>
      <c r="Y537" s="384">
        <f t="shared" si="149"/>
        <v>99.321098327636719</v>
      </c>
      <c r="Z537" s="365">
        <f>IF(ISERROR('commented data'!$U491),"",'commented data'!$U491)</f>
        <v>1012.8469848632812</v>
      </c>
      <c r="AA537" s="385">
        <f t="shared" si="150"/>
        <v>1022.975454711914</v>
      </c>
      <c r="AC537" s="427">
        <f t="shared" si="152"/>
        <v>5.8719335308976008</v>
      </c>
      <c r="AD537" s="428">
        <f t="shared" si="151"/>
        <v>0.3688638898363204</v>
      </c>
      <c r="AE537" s="429">
        <f t="shared" si="153"/>
        <v>9.2878361101636795</v>
      </c>
      <c r="AF537" s="430">
        <f t="shared" si="154"/>
        <v>0.96180228340568508</v>
      </c>
    </row>
    <row r="538" spans="1:32" s="5" customFormat="1" x14ac:dyDescent="0.2">
      <c r="A538" s="363">
        <f>'commented data'!$A492</f>
        <v>41201.375</v>
      </c>
      <c r="B538" s="364">
        <f>IF(ISERROR('commented data'!$B492),"",'commented data'!$B492)</f>
        <v>898.04522705078125</v>
      </c>
      <c r="C538" s="364">
        <f>IF(ISERROR('commented data'!$C492),"",'commented data'!$C492)</f>
        <v>483.30490112304688</v>
      </c>
      <c r="D538" s="364">
        <f>IF(ISERROR('commented data'!$D492),"",'commented data'!$D492)</f>
        <v>6013.7939453125</v>
      </c>
      <c r="E538" s="364">
        <f>IF(ISERROR('commented data'!$E492),"",'commented data'!$E492)</f>
        <v>9.8491134643554687</v>
      </c>
      <c r="F538" s="357">
        <f t="shared" si="140"/>
        <v>112.08777679443359</v>
      </c>
      <c r="G538" s="362">
        <f t="shared" si="141"/>
        <v>52195.225072486886</v>
      </c>
      <c r="H538" s="359">
        <f>IF(ISERROR('commented data'!$N492),"",'commented data'!$N492)</f>
        <v>15.753838197635632</v>
      </c>
      <c r="I538" s="359">
        <f>IFERROR('commented data'!O492,"")</f>
        <v>16.155523107442292</v>
      </c>
      <c r="J538" s="358">
        <f>IF(ISERROR('commented data'!$P492),"",'commented data'!$P492)</f>
        <v>1</v>
      </c>
      <c r="K538" s="328">
        <f>IF(ISERROR('commented data'!$Q492),"",'commented data'!$Q492)</f>
        <v>1</v>
      </c>
      <c r="L538" s="328">
        <f>IF(ISERROR('commented data'!$R492),"",'commented data'!$R492)</f>
        <v>1</v>
      </c>
      <c r="M538" s="328">
        <f>IF(ISERROR('commented data'!$S492),"",'commented data'!$S492)</f>
        <v>1</v>
      </c>
      <c r="N538" s="366">
        <f t="shared" si="142"/>
        <v>1</v>
      </c>
      <c r="O538" s="367" t="b">
        <f t="shared" si="143"/>
        <v>1</v>
      </c>
      <c r="P538" s="365">
        <f>IF(ISERROR('commented data'!$J492),"",'commented data'!$J492)</f>
        <v>110.97799682617187</v>
      </c>
      <c r="Q538" s="368">
        <f t="shared" si="139"/>
        <v>110.97799682617187</v>
      </c>
      <c r="R538" s="368" t="str">
        <f t="shared" si="144"/>
        <v/>
      </c>
      <c r="S538" s="369">
        <f t="shared" si="145"/>
        <v>110.97799682617187</v>
      </c>
      <c r="T538" s="365">
        <f>IF(ISERROR('commented data'!$M492),"",'commented data'!$M492)</f>
        <v>81006.9765625</v>
      </c>
      <c r="U538" s="370">
        <f t="shared" si="146"/>
        <v>81006.9765625</v>
      </c>
      <c r="V538" s="371">
        <f t="shared" si="147"/>
        <v>81006.9765625</v>
      </c>
      <c r="W538" s="383">
        <f t="shared" si="148"/>
        <v>70476.069609375001</v>
      </c>
      <c r="X538" s="365">
        <f>IF(ISERROR('commented data'!$T492),"",'commented data'!$T492)</f>
        <v>99.208396911621094</v>
      </c>
      <c r="Y538" s="384">
        <f t="shared" si="149"/>
        <v>99.208396911621094</v>
      </c>
      <c r="Z538" s="365">
        <f>IF(ISERROR('commented data'!$U492),"",'commented data'!$U492)</f>
        <v>1012.8480224609375</v>
      </c>
      <c r="AA538" s="385">
        <f t="shared" si="150"/>
        <v>1022.9765026855468</v>
      </c>
      <c r="AC538" s="427">
        <f t="shared" si="152"/>
        <v>5.8504467376601337</v>
      </c>
      <c r="AD538" s="428">
        <f t="shared" si="151"/>
        <v>0.37136643554827042</v>
      </c>
      <c r="AE538" s="429">
        <f t="shared" si="153"/>
        <v>9.2853335644517294</v>
      </c>
      <c r="AF538" s="430">
        <f t="shared" si="154"/>
        <v>0.9615431321726603</v>
      </c>
    </row>
    <row r="539" spans="1:32" s="5" customFormat="1" x14ac:dyDescent="0.2">
      <c r="A539" s="363">
        <f>'commented data'!$A493</f>
        <v>41201.416666666664</v>
      </c>
      <c r="B539" s="364">
        <f>IF(ISERROR('commented data'!$B493),"",'commented data'!$B493)</f>
        <v>897.94549560546875</v>
      </c>
      <c r="C539" s="364">
        <f>IF(ISERROR('commented data'!$C493),"",'commented data'!$C493)</f>
        <v>483.19039916992187</v>
      </c>
      <c r="D539" s="364">
        <f>IF(ISERROR('commented data'!$D493),"",'commented data'!$D493)</f>
        <v>6009.798828125</v>
      </c>
      <c r="E539" s="364">
        <f>IF(ISERROR('commented data'!$E493),"",'commented data'!$E493)</f>
        <v>9.849360466003418</v>
      </c>
      <c r="F539" s="357">
        <f t="shared" si="140"/>
        <v>112.12625900268554</v>
      </c>
      <c r="G539" s="362">
        <f t="shared" si="141"/>
        <v>52158.970529177066</v>
      </c>
      <c r="H539" s="359">
        <f>IF(ISERROR('commented data'!$N493),"",'commented data'!$N493)</f>
        <v>15.69964940403479</v>
      </c>
      <c r="I539" s="359">
        <f>IFERROR('commented data'!O493,"")</f>
        <v>16.14479058008493</v>
      </c>
      <c r="J539" s="358">
        <f>IF(ISERROR('commented data'!$P493),"",'commented data'!$P493)</f>
        <v>1</v>
      </c>
      <c r="K539" s="328">
        <f>IF(ISERROR('commented data'!$Q493),"",'commented data'!$Q493)</f>
        <v>1</v>
      </c>
      <c r="L539" s="328">
        <f>IF(ISERROR('commented data'!$R493),"",'commented data'!$R493)</f>
        <v>1</v>
      </c>
      <c r="M539" s="328">
        <f>IF(ISERROR('commented data'!$S493),"",'commented data'!$S493)</f>
        <v>1</v>
      </c>
      <c r="N539" s="366">
        <f t="shared" si="142"/>
        <v>1</v>
      </c>
      <c r="O539" s="367" t="b">
        <f t="shared" si="143"/>
        <v>1</v>
      </c>
      <c r="P539" s="365">
        <f>IF(ISERROR('commented data'!$J493),"",'commented data'!$J493)</f>
        <v>111.01609802246094</v>
      </c>
      <c r="Q539" s="368">
        <f t="shared" si="139"/>
        <v>111.01609802246094</v>
      </c>
      <c r="R539" s="368" t="str">
        <f t="shared" si="144"/>
        <v/>
      </c>
      <c r="S539" s="369">
        <f t="shared" si="145"/>
        <v>111.01609802246094</v>
      </c>
      <c r="T539" s="365">
        <f>IF(ISERROR('commented data'!$M493),"",'commented data'!$M493)</f>
        <v>80974.2421875</v>
      </c>
      <c r="U539" s="370">
        <f t="shared" si="146"/>
        <v>80974.2421875</v>
      </c>
      <c r="V539" s="371">
        <f t="shared" si="147"/>
        <v>80974.2421875</v>
      </c>
      <c r="W539" s="383">
        <f t="shared" si="148"/>
        <v>70447.590703124995</v>
      </c>
      <c r="X539" s="365">
        <f>IF(ISERROR('commented data'!$T493),"",'commented data'!$T493)</f>
        <v>99.316261291503906</v>
      </c>
      <c r="Y539" s="384">
        <f t="shared" si="149"/>
        <v>99.316261291503906</v>
      </c>
      <c r="Z539" s="365">
        <f>IF(ISERROR('commented data'!$U493),"",'commented data'!$U493)</f>
        <v>1012.8469848632812</v>
      </c>
      <c r="AA539" s="385">
        <f t="shared" si="150"/>
        <v>1022.975454711914</v>
      </c>
      <c r="AC539" s="427">
        <f t="shared" si="152"/>
        <v>5.8483902388679496</v>
      </c>
      <c r="AD539" s="428">
        <f t="shared" si="151"/>
        <v>0.37251725107727057</v>
      </c>
      <c r="AE539" s="429">
        <f t="shared" si="153"/>
        <v>9.2841827489227295</v>
      </c>
      <c r="AF539" s="430">
        <f t="shared" si="154"/>
        <v>0.96142395941913172</v>
      </c>
    </row>
    <row r="540" spans="1:32" s="5" customFormat="1" x14ac:dyDescent="0.2">
      <c r="A540" s="363">
        <f>'commented data'!$A494</f>
        <v>41201.458333333336</v>
      </c>
      <c r="B540" s="364">
        <f>IF(ISERROR('commented data'!$B494),"",'commented data'!$B494)</f>
        <v>897.98272705078125</v>
      </c>
      <c r="C540" s="364">
        <f>IF(ISERROR('commented data'!$C494),"",'commented data'!$C494)</f>
        <v>483.393798828125</v>
      </c>
      <c r="D540" s="364">
        <f>IF(ISERROR('commented data'!$D494),"",'commented data'!$D494)</f>
        <v>6014.01123046875</v>
      </c>
      <c r="E540" s="364">
        <f>IF(ISERROR('commented data'!$E494),"",'commented data'!$E494)</f>
        <v>9.8539495468139648</v>
      </c>
      <c r="F540" s="357">
        <f t="shared" si="140"/>
        <v>112.09565971374512</v>
      </c>
      <c r="G540" s="362">
        <f t="shared" si="141"/>
        <v>52153.427582052456</v>
      </c>
      <c r="H540" s="359">
        <f>IF(ISERROR('commented data'!$N494),"",'commented data'!$N494)</f>
        <v>15.670748362168524</v>
      </c>
      <c r="I540" s="359">
        <f>IFERROR('commented data'!O494,"")</f>
        <v>16.156106824708733</v>
      </c>
      <c r="J540" s="358">
        <f>IF(ISERROR('commented data'!$P494),"",'commented data'!$P494)</f>
        <v>1</v>
      </c>
      <c r="K540" s="328">
        <f>IF(ISERROR('commented data'!$Q494),"",'commented data'!$Q494)</f>
        <v>1</v>
      </c>
      <c r="L540" s="328">
        <f>IF(ISERROR('commented data'!$R494),"",'commented data'!$R494)</f>
        <v>1</v>
      </c>
      <c r="M540" s="328">
        <f>IF(ISERROR('commented data'!$S494),"",'commented data'!$S494)</f>
        <v>1</v>
      </c>
      <c r="N540" s="366">
        <f t="shared" si="142"/>
        <v>1</v>
      </c>
      <c r="O540" s="367" t="b">
        <f t="shared" si="143"/>
        <v>1</v>
      </c>
      <c r="P540" s="365">
        <f>IF(ISERROR('commented data'!$J494),"",'commented data'!$J494)</f>
        <v>110.98580169677734</v>
      </c>
      <c r="Q540" s="368">
        <f t="shared" si="139"/>
        <v>110.98580169677734</v>
      </c>
      <c r="R540" s="368" t="str">
        <f t="shared" si="144"/>
        <v/>
      </c>
      <c r="S540" s="369">
        <f t="shared" si="145"/>
        <v>110.98580169677734</v>
      </c>
      <c r="T540" s="365">
        <f>IF(ISERROR('commented data'!$M494),"",'commented data'!$M494)</f>
        <v>80970.9921875</v>
      </c>
      <c r="U540" s="370">
        <f t="shared" si="146"/>
        <v>80970.9921875</v>
      </c>
      <c r="V540" s="371">
        <f t="shared" si="147"/>
        <v>80970.9921875</v>
      </c>
      <c r="W540" s="383">
        <f t="shared" si="148"/>
        <v>70444.763203124996</v>
      </c>
      <c r="X540" s="365">
        <f>IF(ISERROR('commented data'!$T494),"",'commented data'!$T494)</f>
        <v>99.340896606445313</v>
      </c>
      <c r="Y540" s="384">
        <f t="shared" si="149"/>
        <v>99.340896606445313</v>
      </c>
      <c r="Z540" s="365">
        <f>IF(ISERROR('commented data'!$U494),"",'commented data'!$U494)</f>
        <v>1012.8469848632812</v>
      </c>
      <c r="AA540" s="385">
        <f t="shared" si="150"/>
        <v>1022.975454711914</v>
      </c>
      <c r="AC540" s="427">
        <f t="shared" si="152"/>
        <v>5.8461728711432013</v>
      </c>
      <c r="AD540" s="428">
        <f t="shared" si="151"/>
        <v>0.37306277505270369</v>
      </c>
      <c r="AE540" s="429">
        <f t="shared" si="153"/>
        <v>9.2836372249472969</v>
      </c>
      <c r="AF540" s="430">
        <f t="shared" si="154"/>
        <v>0.96136746765947956</v>
      </c>
    </row>
    <row r="541" spans="1:32" s="5" customFormat="1" x14ac:dyDescent="0.2">
      <c r="A541" s="363">
        <f>'commented data'!$A495</f>
        <v>41201.5</v>
      </c>
      <c r="B541" s="364">
        <f>IF(ISERROR('commented data'!$B495),"",'commented data'!$B495)</f>
        <v>898.0155029296875</v>
      </c>
      <c r="C541" s="364">
        <f>IF(ISERROR('commented data'!$C495),"",'commented data'!$C495)</f>
        <v>483.52389526367187</v>
      </c>
      <c r="D541" s="364">
        <f>IF(ISERROR('commented data'!$D495),"",'commented data'!$D495)</f>
        <v>6013.79296875</v>
      </c>
      <c r="E541" s="364">
        <f>IF(ISERROR('commented data'!$E495),"",'commented data'!$E495)</f>
        <v>9.8564376831054687</v>
      </c>
      <c r="F541" s="357">
        <f t="shared" si="140"/>
        <v>112.10343475341797</v>
      </c>
      <c r="G541" s="362">
        <f t="shared" si="141"/>
        <v>52154.734343501354</v>
      </c>
      <c r="H541" s="359">
        <f>IF(ISERROR('commented data'!$N495),"",'commented data'!$N495)</f>
        <v>15.860146251918923</v>
      </c>
      <c r="I541" s="359">
        <f>IFERROR('commented data'!O495,"")</f>
        <v>16.155520483993904</v>
      </c>
      <c r="J541" s="358">
        <f>IF(ISERROR('commented data'!$P495),"",'commented data'!$P495)</f>
        <v>1</v>
      </c>
      <c r="K541" s="328">
        <f>IF(ISERROR('commented data'!$Q495),"",'commented data'!$Q495)</f>
        <v>1</v>
      </c>
      <c r="L541" s="328">
        <f>IF(ISERROR('commented data'!$R495),"",'commented data'!$R495)</f>
        <v>1</v>
      </c>
      <c r="M541" s="328">
        <f>IF(ISERROR('commented data'!$S495),"",'commented data'!$S495)</f>
        <v>1</v>
      </c>
      <c r="N541" s="366">
        <f t="shared" si="142"/>
        <v>1</v>
      </c>
      <c r="O541" s="367" t="b">
        <f t="shared" si="143"/>
        <v>1</v>
      </c>
      <c r="P541" s="365">
        <f>IF(ISERROR('commented data'!$J495),"",'commented data'!$J495)</f>
        <v>110.99349975585937</v>
      </c>
      <c r="Q541" s="368">
        <f t="shared" si="139"/>
        <v>110.99349975585937</v>
      </c>
      <c r="R541" s="368" t="str">
        <f t="shared" si="144"/>
        <v/>
      </c>
      <c r="S541" s="369">
        <f t="shared" si="145"/>
        <v>110.99349975585937</v>
      </c>
      <c r="T541" s="365">
        <f>IF(ISERROR('commented data'!$M495),"",'commented data'!$M495)</f>
        <v>80980.3515625</v>
      </c>
      <c r="U541" s="370">
        <f t="shared" si="146"/>
        <v>80980.3515625</v>
      </c>
      <c r="V541" s="371">
        <f t="shared" si="147"/>
        <v>80980.3515625</v>
      </c>
      <c r="W541" s="383">
        <f t="shared" si="148"/>
        <v>70452.905859374994</v>
      </c>
      <c r="X541" s="365">
        <f>IF(ISERROR('commented data'!$T495),"",'commented data'!$T495)</f>
        <v>99.374618530273438</v>
      </c>
      <c r="Y541" s="384">
        <f t="shared" si="149"/>
        <v>99.374618530273438</v>
      </c>
      <c r="Z541" s="365">
        <f>IF(ISERROR('commented data'!$U495),"",'commented data'!$U495)</f>
        <v>1012.8469848632812</v>
      </c>
      <c r="AA541" s="385">
        <f t="shared" si="150"/>
        <v>1022.975454711914</v>
      </c>
      <c r="AC541" s="427">
        <f t="shared" si="152"/>
        <v>5.8467248585585514</v>
      </c>
      <c r="AD541" s="428">
        <f t="shared" si="151"/>
        <v>0.36864255636048465</v>
      </c>
      <c r="AE541" s="429">
        <f t="shared" si="153"/>
        <v>9.2880574436395165</v>
      </c>
      <c r="AF541" s="430">
        <f t="shared" si="154"/>
        <v>0.96182520360366541</v>
      </c>
    </row>
    <row r="542" spans="1:32" s="5" customFormat="1" x14ac:dyDescent="0.2">
      <c r="A542" s="363">
        <f>'commented data'!$A496</f>
        <v>41201.541666666664</v>
      </c>
      <c r="B542" s="364">
        <f>IF(ISERROR('commented data'!$B496),"",'commented data'!$B496)</f>
        <v>898.01287841796875</v>
      </c>
      <c r="C542" s="364">
        <f>IF(ISERROR('commented data'!$C496),"",'commented data'!$C496)</f>
        <v>482.69558715820312</v>
      </c>
      <c r="D542" s="364">
        <f>IF(ISERROR('commented data'!$D496),"",'commented data'!$D496)</f>
        <v>5996.68115234375</v>
      </c>
      <c r="E542" s="364">
        <f>IF(ISERROR('commented data'!$E496),"",'commented data'!$E496)</f>
        <v>9.8464164733886719</v>
      </c>
      <c r="F542" s="357">
        <f t="shared" si="140"/>
        <v>111.6765087890625</v>
      </c>
      <c r="G542" s="362">
        <f t="shared" si="141"/>
        <v>52068.183271773298</v>
      </c>
      <c r="H542" s="359">
        <f>IF(ISERROR('commented data'!$N496),"",'commented data'!$N496)</f>
        <v>15.770622077721054</v>
      </c>
      <c r="I542" s="359">
        <f>IFERROR('commented data'!O496,"")</f>
        <v>16.109551109606382</v>
      </c>
      <c r="J542" s="358">
        <f>IF(ISERROR('commented data'!$P496),"",'commented data'!$P496)</f>
        <v>1</v>
      </c>
      <c r="K542" s="328">
        <f>IF(ISERROR('commented data'!$Q496),"",'commented data'!$Q496)</f>
        <v>1</v>
      </c>
      <c r="L542" s="328">
        <f>IF(ISERROR('commented data'!$R496),"",'commented data'!$R496)</f>
        <v>1</v>
      </c>
      <c r="M542" s="328">
        <f>IF(ISERROR('commented data'!$S496),"",'commented data'!$S496)</f>
        <v>1</v>
      </c>
      <c r="N542" s="366">
        <f t="shared" si="142"/>
        <v>1</v>
      </c>
      <c r="O542" s="367" t="b">
        <f t="shared" si="143"/>
        <v>1</v>
      </c>
      <c r="P542" s="365">
        <f>IF(ISERROR('commented data'!$J496),"",'commented data'!$J496)</f>
        <v>110.57080078125</v>
      </c>
      <c r="Q542" s="368">
        <f t="shared" si="139"/>
        <v>110.57080078125</v>
      </c>
      <c r="R542" s="368" t="str">
        <f t="shared" si="144"/>
        <v/>
      </c>
      <c r="S542" s="369">
        <f t="shared" si="145"/>
        <v>110.57080078125</v>
      </c>
      <c r="T542" s="365">
        <f>IF(ISERROR('commented data'!$M496),"",'commented data'!$M496)</f>
        <v>80916.578125</v>
      </c>
      <c r="U542" s="370">
        <f t="shared" si="146"/>
        <v>80916.578125</v>
      </c>
      <c r="V542" s="371">
        <f t="shared" si="147"/>
        <v>80916.578125</v>
      </c>
      <c r="W542" s="383">
        <f t="shared" si="148"/>
        <v>70397.422968750005</v>
      </c>
      <c r="X542" s="365">
        <f>IF(ISERROR('commented data'!$T496),"",'commented data'!$T496)</f>
        <v>99.700736999511719</v>
      </c>
      <c r="Y542" s="384">
        <f t="shared" si="149"/>
        <v>99.700736999511719</v>
      </c>
      <c r="Z542" s="365">
        <f>IF(ISERROR('commented data'!$U496),"",'commented data'!$U496)</f>
        <v>1012.8489990234375</v>
      </c>
      <c r="AA542" s="385">
        <f t="shared" si="150"/>
        <v>1022.9774890136719</v>
      </c>
      <c r="AC542" s="427">
        <f t="shared" si="152"/>
        <v>5.814792926780707</v>
      </c>
      <c r="AD542" s="428">
        <f t="shared" si="151"/>
        <v>0.36871043501798112</v>
      </c>
      <c r="AE542" s="429">
        <f t="shared" si="153"/>
        <v>9.2879895649820199</v>
      </c>
      <c r="AF542" s="430">
        <f t="shared" si="154"/>
        <v>0.96181817442625528</v>
      </c>
    </row>
    <row r="543" spans="1:32" s="5" customFormat="1" x14ac:dyDescent="0.2">
      <c r="A543" s="363">
        <f>'commented data'!$A497</f>
        <v>41201.583333333336</v>
      </c>
      <c r="B543" s="364">
        <f>IF(ISERROR('commented data'!$B497),"",'commented data'!$B497)</f>
        <v>898.04547119140625</v>
      </c>
      <c r="C543" s="364">
        <f>IF(ISERROR('commented data'!$C497),"",'commented data'!$C497)</f>
        <v>482.341796875</v>
      </c>
      <c r="D543" s="364">
        <f>IF(ISERROR('commented data'!$D497),"",'commented data'!$D497)</f>
        <v>5983.68798828125</v>
      </c>
      <c r="E543" s="364">
        <f>IF(ISERROR('commented data'!$E497),"",'commented data'!$E497)</f>
        <v>9.8388738632202148</v>
      </c>
      <c r="F543" s="357">
        <f t="shared" si="140"/>
        <v>111.87395935058593</v>
      </c>
      <c r="G543" s="362">
        <f t="shared" si="141"/>
        <v>52021.499440852975</v>
      </c>
      <c r="H543" s="359">
        <f>IF(ISERROR('commented data'!$N497),"",'commented data'!$N497)</f>
        <v>15.626610185093522</v>
      </c>
      <c r="I543" s="359">
        <f>IFERROR('commented data'!O497,"")</f>
        <v>16.074646128797365</v>
      </c>
      <c r="J543" s="358">
        <f>IF(ISERROR('commented data'!$P497),"",'commented data'!$P497)</f>
        <v>1</v>
      </c>
      <c r="K543" s="328">
        <f>IF(ISERROR('commented data'!$Q497),"",'commented data'!$Q497)</f>
        <v>1</v>
      </c>
      <c r="L543" s="328">
        <f>IF(ISERROR('commented data'!$R497),"",'commented data'!$R497)</f>
        <v>1</v>
      </c>
      <c r="M543" s="328">
        <f>IF(ISERROR('commented data'!$S497),"",'commented data'!$S497)</f>
        <v>1</v>
      </c>
      <c r="N543" s="366">
        <f t="shared" si="142"/>
        <v>1</v>
      </c>
      <c r="O543" s="367" t="b">
        <f t="shared" si="143"/>
        <v>1</v>
      </c>
      <c r="P543" s="365">
        <f>IF(ISERROR('commented data'!$J497),"",'commented data'!$J497)</f>
        <v>110.76629638671875</v>
      </c>
      <c r="Q543" s="368">
        <f t="shared" si="139"/>
        <v>110.76629638671875</v>
      </c>
      <c r="R543" s="368" t="str">
        <f t="shared" si="144"/>
        <v/>
      </c>
      <c r="S543" s="369">
        <f t="shared" si="145"/>
        <v>110.76629638671875</v>
      </c>
      <c r="T543" s="365">
        <f>IF(ISERROR('commented data'!$M497),"",'commented data'!$M497)</f>
        <v>80886.4765625</v>
      </c>
      <c r="U543" s="370">
        <f t="shared" si="146"/>
        <v>80886.4765625</v>
      </c>
      <c r="V543" s="371">
        <f t="shared" si="147"/>
        <v>80886.4765625</v>
      </c>
      <c r="W543" s="383">
        <f t="shared" si="148"/>
        <v>70371.234609374995</v>
      </c>
      <c r="X543" s="365">
        <f>IF(ISERROR('commented data'!$T497),"",'commented data'!$T497)</f>
        <v>99.897987365722656</v>
      </c>
      <c r="Y543" s="384">
        <f t="shared" si="149"/>
        <v>99.897987365722656</v>
      </c>
      <c r="Z543" s="365">
        <f>IF(ISERROR('commented data'!$U497),"",'commented data'!$U497)</f>
        <v>1012.85302734375</v>
      </c>
      <c r="AA543" s="385">
        <f t="shared" si="150"/>
        <v>1022.9815576171875</v>
      </c>
      <c r="AC543" s="427">
        <f t="shared" si="152"/>
        <v>5.8198511138025149</v>
      </c>
      <c r="AD543" s="428">
        <f t="shared" si="151"/>
        <v>0.37243209146883088</v>
      </c>
      <c r="AE543" s="429">
        <f t="shared" si="153"/>
        <v>9.2842679085311701</v>
      </c>
      <c r="AF543" s="430">
        <f t="shared" si="154"/>
        <v>0.96143277812618899</v>
      </c>
    </row>
    <row r="544" spans="1:32" s="5" customFormat="1" x14ac:dyDescent="0.2">
      <c r="A544" s="363">
        <f>'commented data'!$A498</f>
        <v>41201.625</v>
      </c>
      <c r="B544" s="364">
        <f>IF(ISERROR('commented data'!$B498),"",'commented data'!$B498)</f>
        <v>897.822998046875</v>
      </c>
      <c r="C544" s="364">
        <f>IF(ISERROR('commented data'!$C498),"",'commented data'!$C498)</f>
        <v>471.85189819335937</v>
      </c>
      <c r="D544" s="364">
        <f>IF(ISERROR('commented data'!$D498),"",'commented data'!$D498)</f>
        <v>5886.29296875</v>
      </c>
      <c r="E544" s="364">
        <f>IF(ISERROR('commented data'!$E498),"",'commented data'!$E498)</f>
        <v>9.8974103927612305</v>
      </c>
      <c r="F544" s="357">
        <f t="shared" si="140"/>
        <v>110.12595474243165</v>
      </c>
      <c r="G544" s="362">
        <f t="shared" si="141"/>
        <v>51055.480447419606</v>
      </c>
      <c r="H544" s="359">
        <f>IF(ISERROR('commented data'!$N498),"",'commented data'!$N498)</f>
        <v>15.550935615389971</v>
      </c>
      <c r="I544" s="359">
        <f>IFERROR('commented data'!O498,"")</f>
        <v>15.813003062391116</v>
      </c>
      <c r="J544" s="358">
        <f>IF(ISERROR('commented data'!$P498),"",'commented data'!$P498)</f>
        <v>1</v>
      </c>
      <c r="K544" s="328">
        <f>IF(ISERROR('commented data'!$Q498),"",'commented data'!$Q498)</f>
        <v>1</v>
      </c>
      <c r="L544" s="328">
        <f>IF(ISERROR('commented data'!$R498),"",'commented data'!$R498)</f>
        <v>1</v>
      </c>
      <c r="M544" s="328">
        <f>IF(ISERROR('commented data'!$S498),"",'commented data'!$S498)</f>
        <v>1</v>
      </c>
      <c r="N544" s="366">
        <f t="shared" si="142"/>
        <v>1</v>
      </c>
      <c r="O544" s="367" t="b">
        <f t="shared" si="143"/>
        <v>1</v>
      </c>
      <c r="P544" s="365">
        <f>IF(ISERROR('commented data'!$J498),"",'commented data'!$J498)</f>
        <v>109.03559875488281</v>
      </c>
      <c r="Q544" s="368">
        <f t="shared" si="139"/>
        <v>109.03559875488281</v>
      </c>
      <c r="R544" s="368" t="str">
        <f t="shared" si="144"/>
        <v/>
      </c>
      <c r="S544" s="369">
        <f t="shared" si="145"/>
        <v>109.03559875488281</v>
      </c>
      <c r="T544" s="365">
        <f>IF(ISERROR('commented data'!$M498),"",'commented data'!$M498)</f>
        <v>79672.046875</v>
      </c>
      <c r="U544" s="370">
        <f t="shared" si="146"/>
        <v>79672.046875</v>
      </c>
      <c r="V544" s="371">
        <f t="shared" si="147"/>
        <v>79672.046875</v>
      </c>
      <c r="W544" s="383">
        <f t="shared" si="148"/>
        <v>69314.680781250005</v>
      </c>
      <c r="X544" s="365">
        <f>IF(ISERROR('commented data'!$T498),"",'commented data'!$T498)</f>
        <v>101.25060272216797</v>
      </c>
      <c r="Y544" s="384">
        <f t="shared" si="149"/>
        <v>101.25060272216797</v>
      </c>
      <c r="Z544" s="365">
        <f>IF(ISERROR('commented data'!$U498),"",'commented data'!$U498)</f>
        <v>1012.8560180664062</v>
      </c>
      <c r="AA544" s="385">
        <f t="shared" si="150"/>
        <v>1022.9845782470703</v>
      </c>
      <c r="AC544" s="427">
        <f t="shared" si="152"/>
        <v>5.6225335291056355</v>
      </c>
      <c r="AD544" s="428">
        <f t="shared" si="151"/>
        <v>0.36155596474473856</v>
      </c>
      <c r="AE544" s="429">
        <f t="shared" si="153"/>
        <v>9.2951440352552623</v>
      </c>
      <c r="AF544" s="430">
        <f t="shared" si="154"/>
        <v>0.96255905591509128</v>
      </c>
    </row>
    <row r="545" spans="1:32" s="5" customFormat="1" x14ac:dyDescent="0.2">
      <c r="A545" s="363">
        <f>'commented data'!$A499</f>
        <v>41201.666666666664</v>
      </c>
      <c r="B545" s="364">
        <f>IF(ISERROR('commented data'!$B499),"",'commented data'!$B499)</f>
        <v>898.10308837890625</v>
      </c>
      <c r="C545" s="364">
        <f>IF(ISERROR('commented data'!$C499),"",'commented data'!$C499)</f>
        <v>467.41619873046875</v>
      </c>
      <c r="D545" s="364">
        <f>IF(ISERROR('commented data'!$D499),"",'commented data'!$D499)</f>
        <v>5904.01611328125</v>
      </c>
      <c r="E545" s="364">
        <f>IF(ISERROR('commented data'!$E499),"",'commented data'!$E499)</f>
        <v>9.9344205856323242</v>
      </c>
      <c r="F545" s="357">
        <f t="shared" si="140"/>
        <v>109.5821720123291</v>
      </c>
      <c r="G545" s="362">
        <f t="shared" si="141"/>
        <v>50578.492086526683</v>
      </c>
      <c r="H545" s="359">
        <f>IF(ISERROR('commented data'!$N499),"",'commented data'!$N499)</f>
        <v>15.010025528150727</v>
      </c>
      <c r="I545" s="359">
        <f>IFERROR('commented data'!O499,"")</f>
        <v>15.86061471546984</v>
      </c>
      <c r="J545" s="358">
        <f>IF(ISERROR('commented data'!$P499),"",'commented data'!$P499)</f>
        <v>1</v>
      </c>
      <c r="K545" s="328">
        <f>IF(ISERROR('commented data'!$Q499),"",'commented data'!$Q499)</f>
        <v>1</v>
      </c>
      <c r="L545" s="328">
        <f>IF(ISERROR('commented data'!$R499),"",'commented data'!$R499)</f>
        <v>1</v>
      </c>
      <c r="M545" s="328">
        <f>IF(ISERROR('commented data'!$S499),"",'commented data'!$S499)</f>
        <v>1</v>
      </c>
      <c r="N545" s="366">
        <f t="shared" si="142"/>
        <v>1</v>
      </c>
      <c r="O545" s="367" t="b">
        <f t="shared" si="143"/>
        <v>1</v>
      </c>
      <c r="P545" s="365">
        <f>IF(ISERROR('commented data'!$J499),"",'commented data'!$J499)</f>
        <v>108.49720001220703</v>
      </c>
      <c r="Q545" s="368">
        <f t="shared" si="139"/>
        <v>108.49720001220703</v>
      </c>
      <c r="R545" s="368" t="str">
        <f t="shared" si="144"/>
        <v/>
      </c>
      <c r="S545" s="369">
        <f t="shared" si="145"/>
        <v>108.49720001220703</v>
      </c>
      <c r="T545" s="365">
        <f>IF(ISERROR('commented data'!$M499),"",'commented data'!$M499)</f>
        <v>79289.09375</v>
      </c>
      <c r="U545" s="370">
        <f t="shared" si="146"/>
        <v>79289.09375</v>
      </c>
      <c r="V545" s="371">
        <f t="shared" si="147"/>
        <v>79289.09375</v>
      </c>
      <c r="W545" s="383">
        <f t="shared" si="148"/>
        <v>68981.511562500003</v>
      </c>
      <c r="X545" s="365">
        <f>IF(ISERROR('commented data'!$T499),"",'commented data'!$T499)</f>
        <v>102.96559906005859</v>
      </c>
      <c r="Y545" s="384">
        <f t="shared" si="149"/>
        <v>102.96559906005859</v>
      </c>
      <c r="Z545" s="365">
        <f>IF(ISERROR('commented data'!$U499),"",'commented data'!$U499)</f>
        <v>1012.8579711914062</v>
      </c>
      <c r="AA545" s="385">
        <f t="shared" si="150"/>
        <v>1022.9865509033203</v>
      </c>
      <c r="AC545" s="427">
        <f t="shared" si="152"/>
        <v>5.5425010199499924</v>
      </c>
      <c r="AD545" s="428">
        <f t="shared" si="151"/>
        <v>0.36925327072597208</v>
      </c>
      <c r="AE545" s="429">
        <f t="shared" si="153"/>
        <v>9.2874467292740288</v>
      </c>
      <c r="AF545" s="430">
        <f t="shared" si="154"/>
        <v>0.96176196105025813</v>
      </c>
    </row>
    <row r="546" spans="1:32" s="5" customFormat="1" x14ac:dyDescent="0.2">
      <c r="A546" s="363">
        <f>'commented data'!$A500</f>
        <v>41201.708333333336</v>
      </c>
      <c r="B546" s="364">
        <f>IF(ISERROR('commented data'!$B500),"",'commented data'!$B500)</f>
        <v>898.02557373046875</v>
      </c>
      <c r="C546" s="364">
        <f>IF(ISERROR('commented data'!$C500),"",'commented data'!$C500)</f>
        <v>483.50970458984375</v>
      </c>
      <c r="D546" s="364">
        <f>IF(ISERROR('commented data'!$D500),"",'commented data'!$D500)</f>
        <v>5995.7119140625</v>
      </c>
      <c r="E546" s="364">
        <f>IF(ISERROR('commented data'!$E500),"",'commented data'!$E500)</f>
        <v>9.8378438949584961</v>
      </c>
      <c r="F546" s="357">
        <f t="shared" si="140"/>
        <v>112.425625</v>
      </c>
      <c r="G546" s="362">
        <f t="shared" si="141"/>
        <v>52037.589661216203</v>
      </c>
      <c r="H546" s="359">
        <f>IF(ISERROR('commented data'!$N500),"",'commented data'!$N500)</f>
        <v>15.790031985299866</v>
      </c>
      <c r="I546" s="359">
        <f>IFERROR('commented data'!O500,"")</f>
        <v>16.106947337080793</v>
      </c>
      <c r="J546" s="358">
        <f>IF(ISERROR('commented data'!$P500),"",'commented data'!$P500)</f>
        <v>1</v>
      </c>
      <c r="K546" s="328">
        <f>IF(ISERROR('commented data'!$Q500),"",'commented data'!$Q500)</f>
        <v>1</v>
      </c>
      <c r="L546" s="328">
        <f>IF(ISERROR('commented data'!$R500),"",'commented data'!$R500)</f>
        <v>1</v>
      </c>
      <c r="M546" s="328">
        <f>IF(ISERROR('commented data'!$S500),"",'commented data'!$S500)</f>
        <v>1</v>
      </c>
      <c r="N546" s="366">
        <f t="shared" si="142"/>
        <v>1</v>
      </c>
      <c r="O546" s="367" t="b">
        <f t="shared" si="143"/>
        <v>1</v>
      </c>
      <c r="P546" s="365">
        <f>IF(ISERROR('commented data'!$J500),"",'commented data'!$J500)</f>
        <v>111.3125</v>
      </c>
      <c r="Q546" s="368">
        <f t="shared" si="139"/>
        <v>111.3125</v>
      </c>
      <c r="R546" s="368" t="str">
        <f t="shared" si="144"/>
        <v/>
      </c>
      <c r="S546" s="369">
        <f t="shared" si="145"/>
        <v>111.3125</v>
      </c>
      <c r="T546" s="365">
        <f>IF(ISERROR('commented data'!$M500),"",'commented data'!$M500)</f>
        <v>81021.5</v>
      </c>
      <c r="U546" s="370">
        <f t="shared" si="146"/>
        <v>81021.5</v>
      </c>
      <c r="V546" s="371">
        <f t="shared" si="147"/>
        <v>81021.5</v>
      </c>
      <c r="W546" s="383">
        <f t="shared" si="148"/>
        <v>70488.705000000002</v>
      </c>
      <c r="X546" s="365">
        <f>IF(ISERROR('commented data'!$T500),"",'commented data'!$T500)</f>
        <v>100.40699768066406</v>
      </c>
      <c r="Y546" s="384">
        <f t="shared" si="149"/>
        <v>100.40699768066406</v>
      </c>
      <c r="Z546" s="365">
        <f>IF(ISERROR('commented data'!$U500),"",'commented data'!$U500)</f>
        <v>1012.8579711914062</v>
      </c>
      <c r="AA546" s="385">
        <f t="shared" si="150"/>
        <v>1022.9865509033203</v>
      </c>
      <c r="AC546" s="427">
        <f t="shared" si="152"/>
        <v>5.850358541155769</v>
      </c>
      <c r="AD546" s="428">
        <f t="shared" si="151"/>
        <v>0.37050960673178562</v>
      </c>
      <c r="AE546" s="429">
        <f t="shared" si="153"/>
        <v>9.2861903932682157</v>
      </c>
      <c r="AF546" s="430">
        <f t="shared" si="154"/>
        <v>0.96163186111903809</v>
      </c>
    </row>
    <row r="547" spans="1:32" s="5" customFormat="1" x14ac:dyDescent="0.2">
      <c r="A547" s="363">
        <f>'commented data'!$A501</f>
        <v>41201.75</v>
      </c>
      <c r="B547" s="364">
        <f>IF(ISERROR('commented data'!$B501),"",'commented data'!$B501)</f>
        <v>898.18377685546875</v>
      </c>
      <c r="C547" s="364">
        <f>IF(ISERROR('commented data'!$C501),"",'commented data'!$C501)</f>
        <v>485.377197265625</v>
      </c>
      <c r="D547" s="364">
        <f>IF(ISERROR('commented data'!$D501),"",'commented data'!$D501)</f>
        <v>5958.31396484375</v>
      </c>
      <c r="E547" s="364">
        <f>IF(ISERROR('commented data'!$E501),"",'commented data'!$E501)</f>
        <v>9.7595310211181641</v>
      </c>
      <c r="F547" s="357">
        <f t="shared" si="140"/>
        <v>113.16020057678223</v>
      </c>
      <c r="G547" s="362">
        <f t="shared" si="141"/>
        <v>52160.143469216491</v>
      </c>
      <c r="H547" s="359">
        <f>IF(ISERROR('commented data'!$N501),"",'commented data'!$N501)</f>
        <v>15.682992343360093</v>
      </c>
      <c r="I547" s="359">
        <f>IFERROR('commented data'!O501,"")</f>
        <v>16.006481069318923</v>
      </c>
      <c r="J547" s="358">
        <f>IF(ISERROR('commented data'!$P501),"",'commented data'!$P501)</f>
        <v>1</v>
      </c>
      <c r="K547" s="328">
        <f>IF(ISERROR('commented data'!$Q501),"",'commented data'!$Q501)</f>
        <v>1</v>
      </c>
      <c r="L547" s="328">
        <f>IF(ISERROR('commented data'!$R501),"",'commented data'!$R501)</f>
        <v>1</v>
      </c>
      <c r="M547" s="328">
        <f>IF(ISERROR('commented data'!$S501),"",'commented data'!$S501)</f>
        <v>1</v>
      </c>
      <c r="N547" s="366">
        <f t="shared" si="142"/>
        <v>1</v>
      </c>
      <c r="O547" s="367" t="b">
        <f t="shared" si="143"/>
        <v>1</v>
      </c>
      <c r="P547" s="365">
        <f>IF(ISERROR('commented data'!$J501),"",'commented data'!$J501)</f>
        <v>112.03980255126953</v>
      </c>
      <c r="Q547" s="368">
        <f t="shared" si="139"/>
        <v>112.03980255126953</v>
      </c>
      <c r="R547" s="368" t="str">
        <f t="shared" si="144"/>
        <v/>
      </c>
      <c r="S547" s="369">
        <f t="shared" si="145"/>
        <v>112.03980255126953</v>
      </c>
      <c r="T547" s="365">
        <f>IF(ISERROR('commented data'!$M501),"",'commented data'!$M501)</f>
        <v>81143.75</v>
      </c>
      <c r="U547" s="370">
        <f t="shared" si="146"/>
        <v>81143.75</v>
      </c>
      <c r="V547" s="371">
        <f t="shared" si="147"/>
        <v>81143.75</v>
      </c>
      <c r="W547" s="383">
        <f t="shared" si="148"/>
        <v>70595.0625</v>
      </c>
      <c r="X547" s="365">
        <f>IF(ISERROR('commented data'!$T501),"",'commented data'!$T501)</f>
        <v>100.09200286865234</v>
      </c>
      <c r="Y547" s="384">
        <f t="shared" si="149"/>
        <v>100.09200286865234</v>
      </c>
      <c r="Z547" s="365">
        <f>IF(ISERROR('commented data'!$U501),"",'commented data'!$U501)</f>
        <v>1012.8590087890625</v>
      </c>
      <c r="AA547" s="385">
        <f t="shared" si="150"/>
        <v>1022.9875988769531</v>
      </c>
      <c r="AC547" s="427">
        <f t="shared" si="152"/>
        <v>5.9024522970902762</v>
      </c>
      <c r="AD547" s="428">
        <f t="shared" si="151"/>
        <v>0.37636008281221106</v>
      </c>
      <c r="AE547" s="429">
        <f t="shared" si="153"/>
        <v>9.2803399171877903</v>
      </c>
      <c r="AF547" s="430">
        <f t="shared" si="154"/>
        <v>0.96102601480710692</v>
      </c>
    </row>
    <row r="548" spans="1:32" s="5" customFormat="1" x14ac:dyDescent="0.2">
      <c r="A548" s="363">
        <f>'commented data'!$A502</f>
        <v>41201.791666666664</v>
      </c>
      <c r="B548" s="364">
        <f>IF(ISERROR('commented data'!$B502),"",'commented data'!$B502)</f>
        <v>897.9656982421875</v>
      </c>
      <c r="C548" s="364">
        <f>IF(ISERROR('commented data'!$C502),"",'commented data'!$C502)</f>
        <v>485.45111083984375</v>
      </c>
      <c r="D548" s="364">
        <f>IF(ISERROR('commented data'!$D502),"",'commented data'!$D502)</f>
        <v>5957.34423828125</v>
      </c>
      <c r="E548" s="364">
        <f>IF(ISERROR('commented data'!$E502),"",'commented data'!$E502)</f>
        <v>9.7643041610717773</v>
      </c>
      <c r="F548" s="357">
        <f t="shared" si="140"/>
        <v>113.4917840576172</v>
      </c>
      <c r="G548" s="362">
        <f t="shared" si="141"/>
        <v>52138.98714829504</v>
      </c>
      <c r="H548" s="359">
        <f>IF(ISERROR('commented data'!$N502),"",'commented data'!$N502)</f>
        <v>16.266975649200248</v>
      </c>
      <c r="I548" s="359">
        <f>IFERROR('commented data'!O502,"")</f>
        <v>16.003875985069143</v>
      </c>
      <c r="J548" s="358">
        <f>IF(ISERROR('commented data'!$P502),"",'commented data'!$P502)</f>
        <v>1</v>
      </c>
      <c r="K548" s="328">
        <f>IF(ISERROR('commented data'!$Q502),"",'commented data'!$Q502)</f>
        <v>1</v>
      </c>
      <c r="L548" s="328">
        <f>IF(ISERROR('commented data'!$R502),"",'commented data'!$R502)</f>
        <v>1</v>
      </c>
      <c r="M548" s="328">
        <f>IF(ISERROR('commented data'!$S502),"",'commented data'!$S502)</f>
        <v>1</v>
      </c>
      <c r="N548" s="366">
        <f t="shared" si="142"/>
        <v>1</v>
      </c>
      <c r="O548" s="367" t="b">
        <f t="shared" si="143"/>
        <v>1</v>
      </c>
      <c r="P548" s="365">
        <f>IF(ISERROR('commented data'!$J502),"",'commented data'!$J502)</f>
        <v>112.36810302734375</v>
      </c>
      <c r="Q548" s="368">
        <f t="shared" si="139"/>
        <v>112.36810302734375</v>
      </c>
      <c r="R548" s="368" t="str">
        <f t="shared" si="144"/>
        <v/>
      </c>
      <c r="S548" s="369">
        <f t="shared" si="145"/>
        <v>112.36810302734375</v>
      </c>
      <c r="T548" s="365">
        <f>IF(ISERROR('commented data'!$M502),"",'commented data'!$M502)</f>
        <v>81118.0078125</v>
      </c>
      <c r="U548" s="370">
        <f t="shared" si="146"/>
        <v>81118.0078125</v>
      </c>
      <c r="V548" s="371">
        <f t="shared" si="147"/>
        <v>81118.0078125</v>
      </c>
      <c r="W548" s="383">
        <f t="shared" si="148"/>
        <v>70572.666796874997</v>
      </c>
      <c r="X548" s="365">
        <f>IF(ISERROR('commented data'!$T502),"",'commented data'!$T502)</f>
        <v>100.1260986328125</v>
      </c>
      <c r="Y548" s="384">
        <f t="shared" si="149"/>
        <v>100.1260986328125</v>
      </c>
      <c r="Z548" s="365">
        <f>IF(ISERROR('commented data'!$U502),"",'commented data'!$U502)</f>
        <v>1012.8619995117187</v>
      </c>
      <c r="AA548" s="385">
        <f t="shared" si="150"/>
        <v>1022.990619506836</v>
      </c>
      <c r="AC548" s="427">
        <f t="shared" si="152"/>
        <v>5.9173466704171789</v>
      </c>
      <c r="AD548" s="428">
        <f t="shared" si="151"/>
        <v>0.36376440206376653</v>
      </c>
      <c r="AE548" s="429">
        <f t="shared" si="153"/>
        <v>9.2929355979362338</v>
      </c>
      <c r="AF548" s="430">
        <f t="shared" si="154"/>
        <v>0.96233036108983738</v>
      </c>
    </row>
    <row r="549" spans="1:32" s="5" customFormat="1" x14ac:dyDescent="0.2">
      <c r="A549" s="363">
        <f>'commented data'!$A503</f>
        <v>41201.833333333336</v>
      </c>
      <c r="B549" s="364">
        <f>IF(ISERROR('commented data'!$B503),"",'commented data'!$B503)</f>
        <v>898.00347900390625</v>
      </c>
      <c r="C549" s="364">
        <f>IF(ISERROR('commented data'!$C503),"",'commented data'!$C503)</f>
        <v>486.11981201171875</v>
      </c>
      <c r="D549" s="364">
        <f>IF(ISERROR('commented data'!$D503),"",'commented data'!$D503)</f>
        <v>5962.69677734375</v>
      </c>
      <c r="E549" s="364">
        <f>IF(ISERROR('commented data'!$E503),"",'commented data'!$E503)</f>
        <v>9.7498273849487305</v>
      </c>
      <c r="F549" s="357">
        <f t="shared" si="140"/>
        <v>113.83215202331543</v>
      </c>
      <c r="G549" s="362">
        <f t="shared" si="141"/>
        <v>52228.786655209165</v>
      </c>
      <c r="H549" s="359">
        <f>IF(ISERROR('commented data'!$N503),"",'commented data'!$N503)</f>
        <v>16.605647596572815</v>
      </c>
      <c r="I549" s="359">
        <f>IFERROR('commented data'!O503,"")</f>
        <v>16.018255105686521</v>
      </c>
      <c r="J549" s="358">
        <f>IF(ISERROR('commented data'!$P503),"",'commented data'!$P503)</f>
        <v>1</v>
      </c>
      <c r="K549" s="328">
        <f>IF(ISERROR('commented data'!$Q503),"",'commented data'!$Q503)</f>
        <v>1</v>
      </c>
      <c r="L549" s="328">
        <f>IF(ISERROR('commented data'!$R503),"",'commented data'!$R503)</f>
        <v>1</v>
      </c>
      <c r="M549" s="328">
        <f>IF(ISERROR('commented data'!$S503),"",'commented data'!$S503)</f>
        <v>1</v>
      </c>
      <c r="N549" s="366">
        <f t="shared" si="142"/>
        <v>1</v>
      </c>
      <c r="O549" s="367" t="b">
        <f t="shared" si="143"/>
        <v>1</v>
      </c>
      <c r="P549" s="365">
        <f>IF(ISERROR('commented data'!$J503),"",'commented data'!$J503)</f>
        <v>112.70510101318359</v>
      </c>
      <c r="Q549" s="368">
        <f t="shared" si="139"/>
        <v>112.70510101318359</v>
      </c>
      <c r="R549" s="368" t="str">
        <f t="shared" si="144"/>
        <v/>
      </c>
      <c r="S549" s="369">
        <f t="shared" si="145"/>
        <v>112.70510101318359</v>
      </c>
      <c r="T549" s="365">
        <f>IF(ISERROR('commented data'!$M503),"",'commented data'!$M503)</f>
        <v>81240.453125</v>
      </c>
      <c r="U549" s="370">
        <f t="shared" si="146"/>
        <v>81240.453125</v>
      </c>
      <c r="V549" s="371">
        <f t="shared" si="147"/>
        <v>81240.453125</v>
      </c>
      <c r="W549" s="383">
        <f t="shared" si="148"/>
        <v>70679.194218749995</v>
      </c>
      <c r="X549" s="365">
        <f>IF(ISERROR('commented data'!$T503),"",'commented data'!$T503)</f>
        <v>100.04530334472656</v>
      </c>
      <c r="Y549" s="384">
        <f t="shared" si="149"/>
        <v>100.04530334472656</v>
      </c>
      <c r="Z549" s="365">
        <f>IF(ISERROR('commented data'!$U503),"",'commented data'!$U503)</f>
        <v>1012.8579711914062</v>
      </c>
      <c r="AA549" s="385">
        <f t="shared" si="150"/>
        <v>1022.9865509033203</v>
      </c>
      <c r="AC549" s="427">
        <f t="shared" si="152"/>
        <v>5.945315182529078</v>
      </c>
      <c r="AD549" s="428">
        <f t="shared" si="151"/>
        <v>0.35802970934756628</v>
      </c>
      <c r="AE549" s="429">
        <f t="shared" si="153"/>
        <v>9.298670290652435</v>
      </c>
      <c r="AF549" s="430">
        <f t="shared" si="154"/>
        <v>0.96292421745031265</v>
      </c>
    </row>
    <row r="550" spans="1:32" s="5" customFormat="1" x14ac:dyDescent="0.2">
      <c r="A550" s="363">
        <f>'commented data'!$A504</f>
        <v>41201.875</v>
      </c>
      <c r="B550" s="364">
        <f>IF(ISERROR('commented data'!$B504),"",'commented data'!$B504)</f>
        <v>897.8355712890625</v>
      </c>
      <c r="C550" s="364">
        <f>IF(ISERROR('commented data'!$C504),"",'commented data'!$C504)</f>
        <v>484.4696044921875</v>
      </c>
      <c r="D550" s="364">
        <f>IF(ISERROR('commented data'!$D504),"",'commented data'!$D504)</f>
        <v>5961.60986328125</v>
      </c>
      <c r="E550" s="364">
        <f>IF(ISERROR('commented data'!$E504),"",'commented data'!$E504)</f>
        <v>9.7764301300048828</v>
      </c>
      <c r="F550" s="357">
        <f t="shared" si="140"/>
        <v>113.99546638488769</v>
      </c>
      <c r="G550" s="362">
        <f t="shared" si="141"/>
        <v>52188.567396408878</v>
      </c>
      <c r="H550" s="359">
        <f>IF(ISERROR('commented data'!$N504),"",'commented data'!$N504)</f>
        <v>17.713779041983798</v>
      </c>
      <c r="I550" s="359">
        <f>IFERROR('commented data'!O504,"")</f>
        <v>16.015335207630116</v>
      </c>
      <c r="J550" s="358">
        <f>IF(ISERROR('commented data'!$P504),"",'commented data'!$P504)</f>
        <v>1</v>
      </c>
      <c r="K550" s="328">
        <f>IF(ISERROR('commented data'!$Q504),"",'commented data'!$Q504)</f>
        <v>1</v>
      </c>
      <c r="L550" s="328">
        <f>IF(ISERROR('commented data'!$R504),"",'commented data'!$R504)</f>
        <v>1</v>
      </c>
      <c r="M550" s="328">
        <f>IF(ISERROR('commented data'!$S504),"",'commented data'!$S504)</f>
        <v>1</v>
      </c>
      <c r="N550" s="366">
        <f t="shared" si="142"/>
        <v>1</v>
      </c>
      <c r="O550" s="367" t="b">
        <f t="shared" si="143"/>
        <v>1</v>
      </c>
      <c r="P550" s="365">
        <f>IF(ISERROR('commented data'!$J504),"",'commented data'!$J504)</f>
        <v>112.86679840087891</v>
      </c>
      <c r="Q550" s="368">
        <f t="shared" si="139"/>
        <v>112.86679840087891</v>
      </c>
      <c r="R550" s="368" t="str">
        <f t="shared" si="144"/>
        <v/>
      </c>
      <c r="S550" s="369">
        <f t="shared" si="145"/>
        <v>112.86679840087891</v>
      </c>
      <c r="T550" s="365">
        <f>IF(ISERROR('commented data'!$M504),"",'commented data'!$M504)</f>
        <v>81207.9375</v>
      </c>
      <c r="U550" s="370">
        <f t="shared" si="146"/>
        <v>81207.9375</v>
      </c>
      <c r="V550" s="371">
        <f t="shared" si="147"/>
        <v>81207.9375</v>
      </c>
      <c r="W550" s="383">
        <f t="shared" si="148"/>
        <v>70650.905624999999</v>
      </c>
      <c r="X550" s="365">
        <f>IF(ISERROR('commented data'!$T504),"",'commented data'!$T504)</f>
        <v>100.18160247802734</v>
      </c>
      <c r="Y550" s="384">
        <f t="shared" si="149"/>
        <v>100.18160247802734</v>
      </c>
      <c r="Z550" s="365">
        <f>IF(ISERROR('commented data'!$U504),"",'commented data'!$U504)</f>
        <v>1012.85302734375</v>
      </c>
      <c r="AA550" s="385">
        <f t="shared" si="150"/>
        <v>1022.9815576171875</v>
      </c>
      <c r="AC550" s="427">
        <f t="shared" si="152"/>
        <v>5.949260080312774</v>
      </c>
      <c r="AD550" s="428">
        <f t="shared" si="151"/>
        <v>0.33585493339463635</v>
      </c>
      <c r="AE550" s="429">
        <f t="shared" si="153"/>
        <v>9.320845066605365</v>
      </c>
      <c r="AF550" s="430">
        <f t="shared" si="154"/>
        <v>0.9652205273649761</v>
      </c>
    </row>
    <row r="551" spans="1:32" s="5" customFormat="1" x14ac:dyDescent="0.2">
      <c r="A551" s="363">
        <f>'commented data'!$A505</f>
        <v>41201.916666666664</v>
      </c>
      <c r="B551" s="364">
        <f>IF(ISERROR('commented data'!$B505),"",'commented data'!$B505)</f>
        <v>897.82427978515625</v>
      </c>
      <c r="C551" s="364">
        <f>IF(ISERROR('commented data'!$C505),"",'commented data'!$C505)</f>
        <v>472.95150756835937</v>
      </c>
      <c r="D551" s="364">
        <f>IF(ISERROR('commented data'!$D505),"",'commented data'!$D505)</f>
        <v>5983.2158203125</v>
      </c>
      <c r="E551" s="364">
        <f>IF(ISERROR('commented data'!$E505),"",'commented data'!$E505)</f>
        <v>9.9721927642822266</v>
      </c>
      <c r="F551" s="357">
        <f t="shared" si="140"/>
        <v>112.55531173706055</v>
      </c>
      <c r="G551" s="362">
        <f t="shared" si="141"/>
        <v>51191.12225430004</v>
      </c>
      <c r="H551" s="359">
        <f>IF(ISERROR('commented data'!$N505),"",'commented data'!$N505)</f>
        <v>16.677424189890953</v>
      </c>
      <c r="I551" s="359">
        <f>IFERROR('commented data'!O505,"")</f>
        <v>16.073377691501523</v>
      </c>
      <c r="J551" s="358">
        <f>IF(ISERROR('commented data'!$P505),"",'commented data'!$P505)</f>
        <v>1</v>
      </c>
      <c r="K551" s="328">
        <f>IF(ISERROR('commented data'!$Q505),"",'commented data'!$Q505)</f>
        <v>1</v>
      </c>
      <c r="L551" s="328">
        <f>IF(ISERROR('commented data'!$R505),"",'commented data'!$R505)</f>
        <v>1</v>
      </c>
      <c r="M551" s="328">
        <f>IF(ISERROR('commented data'!$S505),"",'commented data'!$S505)</f>
        <v>1</v>
      </c>
      <c r="N551" s="366">
        <f t="shared" si="142"/>
        <v>1</v>
      </c>
      <c r="O551" s="367" t="b">
        <f t="shared" si="143"/>
        <v>1</v>
      </c>
      <c r="P551" s="365">
        <f>IF(ISERROR('commented data'!$J505),"",'commented data'!$J505)</f>
        <v>111.44090270996094</v>
      </c>
      <c r="Q551" s="368">
        <f t="shared" si="139"/>
        <v>111.44090270996094</v>
      </c>
      <c r="R551" s="368" t="str">
        <f t="shared" si="144"/>
        <v/>
      </c>
      <c r="S551" s="369">
        <f t="shared" si="145"/>
        <v>111.44090270996094</v>
      </c>
      <c r="T551" s="365">
        <f>IF(ISERROR('commented data'!$M505),"",'commented data'!$M505)</f>
        <v>80029.5234375</v>
      </c>
      <c r="U551" s="370">
        <f t="shared" si="146"/>
        <v>80029.5234375</v>
      </c>
      <c r="V551" s="371">
        <f t="shared" si="147"/>
        <v>80029.5234375</v>
      </c>
      <c r="W551" s="383">
        <f t="shared" si="148"/>
        <v>69625.685390625003</v>
      </c>
      <c r="X551" s="365">
        <f>IF(ISERROR('commented data'!$T505),"",'commented data'!$T505)</f>
        <v>101.93470001220703</v>
      </c>
      <c r="Y551" s="384">
        <f t="shared" si="149"/>
        <v>101.93470001220703</v>
      </c>
      <c r="Z551" s="365">
        <f>IF(ISERROR('commented data'!$U505),"",'commented data'!$U505)</f>
        <v>1012.8579711914062</v>
      </c>
      <c r="AA551" s="385">
        <f t="shared" si="150"/>
        <v>1022.9865509033203</v>
      </c>
      <c r="AC551" s="427">
        <f t="shared" si="152"/>
        <v>5.7618327235027182</v>
      </c>
      <c r="AD551" s="428">
        <f t="shared" si="151"/>
        <v>0.34548696836501058</v>
      </c>
      <c r="AE551" s="429">
        <f t="shared" si="153"/>
        <v>9.3112130316349901</v>
      </c>
      <c r="AF551" s="430">
        <f t="shared" si="154"/>
        <v>0.96422308155322101</v>
      </c>
    </row>
    <row r="552" spans="1:32" s="5" customFormat="1" x14ac:dyDescent="0.2">
      <c r="A552" s="363">
        <f>'commented data'!$A506</f>
        <v>41201.958333333336</v>
      </c>
      <c r="B552" s="364">
        <f>IF(ISERROR('commented data'!$B506),"",'commented data'!$B506)</f>
        <v>897.8822021484375</v>
      </c>
      <c r="C552" s="364">
        <f>IF(ISERROR('commented data'!$C506),"",'commented data'!$C506)</f>
        <v>471.81381225585937</v>
      </c>
      <c r="D552" s="364">
        <f>IF(ISERROR('commented data'!$D506),"",'commented data'!$D506)</f>
        <v>6001.7021484375</v>
      </c>
      <c r="E552" s="364">
        <f>IF(ISERROR('commented data'!$E506),"",'commented data'!$E506)</f>
        <v>10.010669708251953</v>
      </c>
      <c r="F552" s="357">
        <f t="shared" si="140"/>
        <v>112.41562301635743</v>
      </c>
      <c r="G552" s="362">
        <f t="shared" si="141"/>
        <v>51161.749748386574</v>
      </c>
      <c r="H552" s="359">
        <f>IF(ISERROR('commented data'!$N506),"",'commented data'!$N506)</f>
        <v>15.575840919844996</v>
      </c>
      <c r="I552" s="359">
        <f>IFERROR('commented data'!O506,"")</f>
        <v>16.123039569495862</v>
      </c>
      <c r="J552" s="358">
        <f>IF(ISERROR('commented data'!$P506),"",'commented data'!$P506)</f>
        <v>1</v>
      </c>
      <c r="K552" s="328">
        <f>IF(ISERROR('commented data'!$Q506),"",'commented data'!$Q506)</f>
        <v>1</v>
      </c>
      <c r="L552" s="328">
        <f>IF(ISERROR('commented data'!$R506),"",'commented data'!$R506)</f>
        <v>1</v>
      </c>
      <c r="M552" s="328">
        <f>IF(ISERROR('commented data'!$S506),"",'commented data'!$S506)</f>
        <v>1</v>
      </c>
      <c r="N552" s="366">
        <f t="shared" si="142"/>
        <v>1</v>
      </c>
      <c r="O552" s="367" t="b">
        <f t="shared" si="143"/>
        <v>1</v>
      </c>
      <c r="P552" s="365">
        <f>IF(ISERROR('commented data'!$J506),"",'commented data'!$J506)</f>
        <v>111.30259704589844</v>
      </c>
      <c r="Q552" s="368">
        <f t="shared" si="139"/>
        <v>111.30259704589844</v>
      </c>
      <c r="R552" s="368" t="str">
        <f t="shared" si="144"/>
        <v/>
      </c>
      <c r="S552" s="369">
        <f t="shared" si="145"/>
        <v>111.30259704589844</v>
      </c>
      <c r="T552" s="365">
        <f>IF(ISERROR('commented data'!$M506),"",'commented data'!$M506)</f>
        <v>80165.0078125</v>
      </c>
      <c r="U552" s="370">
        <f t="shared" si="146"/>
        <v>80165.0078125</v>
      </c>
      <c r="V552" s="371">
        <f t="shared" si="147"/>
        <v>80165.0078125</v>
      </c>
      <c r="W552" s="383">
        <f t="shared" si="148"/>
        <v>69743.556796874997</v>
      </c>
      <c r="X552" s="365">
        <f>IF(ISERROR('commented data'!$T506),"",'commented data'!$T506)</f>
        <v>102.78800201416016</v>
      </c>
      <c r="Y552" s="384">
        <f t="shared" si="149"/>
        <v>102.78800201416016</v>
      </c>
      <c r="Z552" s="365">
        <f>IF(ISERROR('commented data'!$U506),"",'commented data'!$U506)</f>
        <v>1012.864990234375</v>
      </c>
      <c r="AA552" s="385">
        <f t="shared" si="150"/>
        <v>1022.9936401367188</v>
      </c>
      <c r="AC552" s="427">
        <f t="shared" si="152"/>
        <v>5.7513799725718444</v>
      </c>
      <c r="AD552" s="428">
        <f t="shared" si="151"/>
        <v>0.36925004577082438</v>
      </c>
      <c r="AE552" s="429">
        <f t="shared" si="153"/>
        <v>9.2874499542291762</v>
      </c>
      <c r="AF552" s="430">
        <f t="shared" si="154"/>
        <v>0.9617622950106326</v>
      </c>
    </row>
    <row r="553" spans="1:32" s="5" customFormat="1" x14ac:dyDescent="0.2">
      <c r="A553" s="363">
        <f>'commented data'!$A507</f>
        <v>41202</v>
      </c>
      <c r="B553" s="364">
        <f>IF(ISERROR('commented data'!$B507),"",'commented data'!$B507)</f>
        <v>898.0728759765625</v>
      </c>
      <c r="C553" s="364">
        <f>IF(ISERROR('commented data'!$C507),"",'commented data'!$C507)</f>
        <v>470.877197265625</v>
      </c>
      <c r="D553" s="364">
        <f>IF(ISERROR('commented data'!$D507),"",'commented data'!$D507)</f>
        <v>6016.5048828125</v>
      </c>
      <c r="E553" s="364">
        <f>IF(ISERROR('commented data'!$E507),"",'commented data'!$E507)</f>
        <v>10.038149833679199</v>
      </c>
      <c r="F553" s="357">
        <f t="shared" si="140"/>
        <v>112.5111735534668</v>
      </c>
      <c r="G553" s="362">
        <f t="shared" si="141"/>
        <v>51151.308894572838</v>
      </c>
      <c r="H553" s="359">
        <f>IF(ISERROR('commented data'!$N507),"",'commented data'!$N507)</f>
        <v>15.67336654955332</v>
      </c>
      <c r="I553" s="359">
        <f>IFERROR('commented data'!O507,"")</f>
        <v>16.162805800168773</v>
      </c>
      <c r="J553" s="358">
        <f>IF(ISERROR('commented data'!$P507),"",'commented data'!$P507)</f>
        <v>1</v>
      </c>
      <c r="K553" s="328">
        <f>IF(ISERROR('commented data'!$Q507),"",'commented data'!$Q507)</f>
        <v>1</v>
      </c>
      <c r="L553" s="328">
        <f>IF(ISERROR('commented data'!$R507),"",'commented data'!$R507)</f>
        <v>1</v>
      </c>
      <c r="M553" s="328">
        <f>IF(ISERROR('commented data'!$S507),"",'commented data'!$S507)</f>
        <v>1</v>
      </c>
      <c r="N553" s="366">
        <f t="shared" si="142"/>
        <v>1</v>
      </c>
      <c r="O553" s="367" t="b">
        <f t="shared" si="143"/>
        <v>1</v>
      </c>
      <c r="P553" s="365">
        <f>IF(ISERROR('commented data'!$J507),"",'commented data'!$J507)</f>
        <v>111.39720153808594</v>
      </c>
      <c r="Q553" s="368">
        <f t="shared" si="139"/>
        <v>111.39720153808594</v>
      </c>
      <c r="R553" s="368" t="str">
        <f t="shared" si="144"/>
        <v/>
      </c>
      <c r="S553" s="369">
        <f t="shared" si="145"/>
        <v>111.39720153808594</v>
      </c>
      <c r="T553" s="365">
        <f>IF(ISERROR('commented data'!$M507),"",'commented data'!$M507)</f>
        <v>80264.65625</v>
      </c>
      <c r="U553" s="370">
        <f t="shared" si="146"/>
        <v>80264.65625</v>
      </c>
      <c r="V553" s="371">
        <f t="shared" si="147"/>
        <v>80264.65625</v>
      </c>
      <c r="W553" s="383">
        <f t="shared" si="148"/>
        <v>69830.250937499994</v>
      </c>
      <c r="X553" s="365">
        <f>IF(ISERROR('commented data'!$T507),"",'commented data'!$T507)</f>
        <v>103.33399963378906</v>
      </c>
      <c r="Y553" s="384">
        <f t="shared" si="149"/>
        <v>103.33399963378906</v>
      </c>
      <c r="Z553" s="365">
        <f>IF(ISERROR('commented data'!$U507),"",'commented data'!$U507)</f>
        <v>1012.8699951171875</v>
      </c>
      <c r="AA553" s="385">
        <f t="shared" si="150"/>
        <v>1022.9986950683594</v>
      </c>
      <c r="AC553" s="427">
        <f t="shared" si="152"/>
        <v>5.7550937925242742</v>
      </c>
      <c r="AD553" s="428">
        <f t="shared" si="151"/>
        <v>0.3671893829783679</v>
      </c>
      <c r="AE553" s="429">
        <f t="shared" si="153"/>
        <v>9.2895106170216337</v>
      </c>
      <c r="AF553" s="430">
        <f t="shared" si="154"/>
        <v>0.96197568703818415</v>
      </c>
    </row>
    <row r="554" spans="1:32" s="5" customFormat="1" x14ac:dyDescent="0.2">
      <c r="A554" s="363">
        <f>'commented data'!$A508</f>
        <v>41202.041666666664</v>
      </c>
      <c r="B554" s="364">
        <f>IF(ISERROR('commented data'!$B508),"",'commented data'!$B508)</f>
        <v>897.944580078125</v>
      </c>
      <c r="C554" s="364">
        <f>IF(ISERROR('commented data'!$C508),"",'commented data'!$C508)</f>
        <v>476.190185546875</v>
      </c>
      <c r="D554" s="364">
        <f>IF(ISERROR('commented data'!$D508),"",'commented data'!$D508)</f>
        <v>6031.8369140625</v>
      </c>
      <c r="E554" s="364">
        <f>IF(ISERROR('commented data'!$E508),"",'commented data'!$E508)</f>
        <v>9.9724884033203125</v>
      </c>
      <c r="F554" s="357">
        <f t="shared" si="140"/>
        <v>113.86285148620605</v>
      </c>
      <c r="G554" s="362">
        <f t="shared" si="141"/>
        <v>51568.618141646795</v>
      </c>
      <c r="H554" s="359">
        <f>IF(ISERROR('commented data'!$N508),"",'commented data'!$N508)</f>
        <v>15.536217062763608</v>
      </c>
      <c r="I554" s="359">
        <f>IFERROR('commented data'!O508,"")</f>
        <v>16.203993939868251</v>
      </c>
      <c r="J554" s="358">
        <f>IF(ISERROR('commented data'!$P508),"",'commented data'!$P508)</f>
        <v>1</v>
      </c>
      <c r="K554" s="328">
        <f>IF(ISERROR('commented data'!$Q508),"",'commented data'!$Q508)</f>
        <v>1</v>
      </c>
      <c r="L554" s="328">
        <f>IF(ISERROR('commented data'!$R508),"",'commented data'!$R508)</f>
        <v>1</v>
      </c>
      <c r="M554" s="328">
        <f>IF(ISERROR('commented data'!$S508),"",'commented data'!$S508)</f>
        <v>1</v>
      </c>
      <c r="N554" s="366">
        <f t="shared" si="142"/>
        <v>1</v>
      </c>
      <c r="O554" s="367" t="b">
        <f t="shared" si="143"/>
        <v>1</v>
      </c>
      <c r="P554" s="365">
        <f>IF(ISERROR('commented data'!$J508),"",'commented data'!$J508)</f>
        <v>112.73549652099609</v>
      </c>
      <c r="Q554" s="368">
        <f t="shared" si="139"/>
        <v>112.73549652099609</v>
      </c>
      <c r="R554" s="368" t="str">
        <f t="shared" si="144"/>
        <v/>
      </c>
      <c r="S554" s="369">
        <f t="shared" si="145"/>
        <v>112.73549652099609</v>
      </c>
      <c r="T554" s="365">
        <f>IF(ISERROR('commented data'!$M508),"",'commented data'!$M508)</f>
        <v>80816.28125</v>
      </c>
      <c r="U554" s="370">
        <f t="shared" si="146"/>
        <v>80816.28125</v>
      </c>
      <c r="V554" s="371">
        <f t="shared" si="147"/>
        <v>80816.28125</v>
      </c>
      <c r="W554" s="383">
        <f t="shared" si="148"/>
        <v>70310.164687500001</v>
      </c>
      <c r="X554" s="365">
        <f>IF(ISERROR('commented data'!$T508),"",'commented data'!$T508)</f>
        <v>102.85310363769531</v>
      </c>
      <c r="Y554" s="384">
        <f t="shared" si="149"/>
        <v>102.85310363769531</v>
      </c>
      <c r="Z554" s="365">
        <f>IF(ISERROR('commented data'!$U508),"",'commented data'!$U508)</f>
        <v>1012.8679809570312</v>
      </c>
      <c r="AA554" s="385">
        <f t="shared" si="150"/>
        <v>1022.9966607666016</v>
      </c>
      <c r="AC554" s="427">
        <f t="shared" si="152"/>
        <v>5.8717499088112</v>
      </c>
      <c r="AD554" s="428">
        <f t="shared" si="151"/>
        <v>0.37793948714094006</v>
      </c>
      <c r="AE554" s="429">
        <f t="shared" si="153"/>
        <v>9.2787605128590602</v>
      </c>
      <c r="AF554" s="430">
        <f t="shared" si="154"/>
        <v>0.96086245952127114</v>
      </c>
    </row>
    <row r="555" spans="1:32" s="5" customFormat="1" x14ac:dyDescent="0.2">
      <c r="A555" s="363">
        <f>'commented data'!$A509</f>
        <v>41202.083333333336</v>
      </c>
      <c r="B555" s="364">
        <f>IF(ISERROR('commented data'!$B509),"",'commented data'!$B509)</f>
        <v>897.968017578125</v>
      </c>
      <c r="C555" s="364">
        <f>IF(ISERROR('commented data'!$C509),"",'commented data'!$C509)</f>
        <v>481.37411499023437</v>
      </c>
      <c r="D555" s="364">
        <f>IF(ISERROR('commented data'!$D509),"",'commented data'!$D509)</f>
        <v>6080.787109375</v>
      </c>
      <c r="E555" s="364">
        <f>IF(ISERROR('commented data'!$E509),"",'commented data'!$E509)</f>
        <v>9.9694404602050781</v>
      </c>
      <c r="F555" s="357">
        <f t="shared" si="140"/>
        <v>114.13777503967285</v>
      </c>
      <c r="G555" s="362">
        <f t="shared" si="141"/>
        <v>52007.504979081285</v>
      </c>
      <c r="H555" s="359">
        <f>IF(ISERROR('commented data'!$N509),"",'commented data'!$N509)</f>
        <v>15.534312941562094</v>
      </c>
      <c r="I555" s="359">
        <f>IFERROR('commented data'!O509,"")</f>
        <v>16.335494290341899</v>
      </c>
      <c r="J555" s="358">
        <f>IF(ISERROR('commented data'!$P509),"",'commented data'!$P509)</f>
        <v>1</v>
      </c>
      <c r="K555" s="328">
        <f>IF(ISERROR('commented data'!$Q509),"",'commented data'!$Q509)</f>
        <v>1</v>
      </c>
      <c r="L555" s="328">
        <f>IF(ISERROR('commented data'!$R509),"",'commented data'!$R509)</f>
        <v>1</v>
      </c>
      <c r="M555" s="328">
        <f>IF(ISERROR('commented data'!$S509),"",'commented data'!$S509)</f>
        <v>1</v>
      </c>
      <c r="N555" s="366">
        <f t="shared" si="142"/>
        <v>1</v>
      </c>
      <c r="O555" s="367" t="b">
        <f t="shared" si="143"/>
        <v>1</v>
      </c>
      <c r="P555" s="365">
        <f>IF(ISERROR('commented data'!$J509),"",'commented data'!$J509)</f>
        <v>113.00769805908203</v>
      </c>
      <c r="Q555" s="368">
        <f t="shared" si="139"/>
        <v>113.00769805908203</v>
      </c>
      <c r="R555" s="368" t="str">
        <f t="shared" si="144"/>
        <v/>
      </c>
      <c r="S555" s="369">
        <f t="shared" si="145"/>
        <v>113.00769805908203</v>
      </c>
      <c r="T555" s="365">
        <f>IF(ISERROR('commented data'!$M509),"",'commented data'!$M509)</f>
        <v>81336.703125</v>
      </c>
      <c r="U555" s="370">
        <f t="shared" si="146"/>
        <v>81336.703125</v>
      </c>
      <c r="V555" s="371">
        <f t="shared" si="147"/>
        <v>81336.703125</v>
      </c>
      <c r="W555" s="383">
        <f t="shared" si="148"/>
        <v>70762.931718749998</v>
      </c>
      <c r="X555" s="365">
        <f>IF(ISERROR('commented data'!$T509),"",'commented data'!$T509)</f>
        <v>102.07720184326172</v>
      </c>
      <c r="Y555" s="384">
        <f t="shared" si="149"/>
        <v>102.07720184326172</v>
      </c>
      <c r="Z555" s="365">
        <f>IF(ISERROR('commented data'!$U509),"",'commented data'!$U509)</f>
        <v>1012.8579711914062</v>
      </c>
      <c r="AA555" s="385">
        <f t="shared" si="150"/>
        <v>1022.9865509033203</v>
      </c>
      <c r="AC555" s="427">
        <f t="shared" si="152"/>
        <v>5.9360209036770453</v>
      </c>
      <c r="AD555" s="428">
        <f t="shared" si="151"/>
        <v>0.38212316991472511</v>
      </c>
      <c r="AE555" s="429">
        <f t="shared" si="153"/>
        <v>9.2745768300852749</v>
      </c>
      <c r="AF555" s="430">
        <f t="shared" si="154"/>
        <v>0.96042921806468817</v>
      </c>
    </row>
    <row r="556" spans="1:32" s="5" customFormat="1" x14ac:dyDescent="0.2">
      <c r="A556" s="363">
        <f>'commented data'!$A510</f>
        <v>41202.125</v>
      </c>
      <c r="B556" s="364">
        <f>IF(ISERROR('commented data'!$B510),"",'commented data'!$B510)</f>
        <v>898.33172607421875</v>
      </c>
      <c r="C556" s="364">
        <f>IF(ISERROR('commented data'!$C510),"",'commented data'!$C510)</f>
        <v>487.57101440429687</v>
      </c>
      <c r="D556" s="364">
        <f>IF(ISERROR('commented data'!$D510),"",'commented data'!$D510)</f>
        <v>6064.24609375</v>
      </c>
      <c r="E556" s="364">
        <f>IF(ISERROR('commented data'!$E510),"",'commented data'!$E510)</f>
        <v>9.8510599136352539</v>
      </c>
      <c r="F556" s="357">
        <f t="shared" si="140"/>
        <v>115.81588905334473</v>
      </c>
      <c r="G556" s="362">
        <f t="shared" si="141"/>
        <v>52711.868006755372</v>
      </c>
      <c r="H556" s="359">
        <f>IF(ISERROR('commented data'!$N510),"",'commented data'!$N510)</f>
        <v>15.688446099651628</v>
      </c>
      <c r="I556" s="359">
        <f>IFERROR('commented data'!O510,"")</f>
        <v>16.291058321537459</v>
      </c>
      <c r="J556" s="358">
        <f>IF(ISERROR('commented data'!$P510),"",'commented data'!$P510)</f>
        <v>1</v>
      </c>
      <c r="K556" s="328">
        <f>IF(ISERROR('commented data'!$Q510),"",'commented data'!$Q510)</f>
        <v>1</v>
      </c>
      <c r="L556" s="328">
        <f>IF(ISERROR('commented data'!$R510),"",'commented data'!$R510)</f>
        <v>1</v>
      </c>
      <c r="M556" s="328">
        <f>IF(ISERROR('commented data'!$S510),"",'commented data'!$S510)</f>
        <v>1</v>
      </c>
      <c r="N556" s="366">
        <f t="shared" si="142"/>
        <v>1</v>
      </c>
      <c r="O556" s="367" t="b">
        <f t="shared" si="143"/>
        <v>1</v>
      </c>
      <c r="P556" s="365">
        <f>IF(ISERROR('commented data'!$J510),"",'commented data'!$J510)</f>
        <v>114.66919708251953</v>
      </c>
      <c r="Q556" s="368">
        <f t="shared" si="139"/>
        <v>114.66919708251953</v>
      </c>
      <c r="R556" s="368" t="str">
        <f t="shared" si="144"/>
        <v/>
      </c>
      <c r="S556" s="369">
        <f t="shared" si="145"/>
        <v>114.66919708251953</v>
      </c>
      <c r="T556" s="365">
        <f>IF(ISERROR('commented data'!$M510),"",'commented data'!$M510)</f>
        <v>82251.9609375</v>
      </c>
      <c r="U556" s="370">
        <f t="shared" si="146"/>
        <v>82251.9609375</v>
      </c>
      <c r="V556" s="371">
        <f t="shared" si="147"/>
        <v>82251.9609375</v>
      </c>
      <c r="W556" s="383">
        <f t="shared" si="148"/>
        <v>71559.206015624994</v>
      </c>
      <c r="X556" s="365">
        <f>IF(ISERROR('commented data'!$T510),"",'commented data'!$T510)</f>
        <v>101.22840118408203</v>
      </c>
      <c r="Y556" s="384">
        <f t="shared" si="149"/>
        <v>101.22840118408203</v>
      </c>
      <c r="Z556" s="365">
        <f>IF(ISERROR('commented data'!$U510),"",'commented data'!$U510)</f>
        <v>1012.8560180664062</v>
      </c>
      <c r="AA556" s="385">
        <f t="shared" si="150"/>
        <v>1022.9845782470703</v>
      </c>
      <c r="AC556" s="427">
        <f t="shared" si="152"/>
        <v>6.1048718568649321</v>
      </c>
      <c r="AD556" s="428">
        <f t="shared" si="151"/>
        <v>0.3891317099276323</v>
      </c>
      <c r="AE556" s="429">
        <f t="shared" si="153"/>
        <v>9.2675682900723686</v>
      </c>
      <c r="AF556" s="430">
        <f t="shared" si="154"/>
        <v>0.95970344839048205</v>
      </c>
    </row>
    <row r="557" spans="1:32" s="5" customFormat="1" x14ac:dyDescent="0.2">
      <c r="A557" s="363">
        <f>'commented data'!$A511</f>
        <v>41202.166666666664</v>
      </c>
      <c r="B557" s="364">
        <f>IF(ISERROR('commented data'!$B511),"",'commented data'!$B511)</f>
        <v>897.9901123046875</v>
      </c>
      <c r="C557" s="364">
        <f>IF(ISERROR('commented data'!$C511),"",'commented data'!$C511)</f>
        <v>488.66400146484375</v>
      </c>
      <c r="D557" s="364">
        <f>IF(ISERROR('commented data'!$D511),"",'commented data'!$D511)</f>
        <v>6057.5361328125</v>
      </c>
      <c r="E557" s="364">
        <f>IF(ISERROR('commented data'!$E511),"",'commented data'!$E511)</f>
        <v>9.8362998962402344</v>
      </c>
      <c r="F557" s="357">
        <f t="shared" si="140"/>
        <v>115.72196441650391</v>
      </c>
      <c r="G557" s="362">
        <f t="shared" si="141"/>
        <v>52802.548310330138</v>
      </c>
      <c r="H557" s="359">
        <f>IF(ISERROR('commented data'!$N511),"",'commented data'!$N511)</f>
        <v>15.78222007909906</v>
      </c>
      <c r="I557" s="359">
        <f>IFERROR('commented data'!O511,"")</f>
        <v>16.273032607660063</v>
      </c>
      <c r="J557" s="358">
        <f>IF(ISERROR('commented data'!$P511),"",'commented data'!$P511)</f>
        <v>1</v>
      </c>
      <c r="K557" s="328">
        <f>IF(ISERROR('commented data'!$Q511),"",'commented data'!$Q511)</f>
        <v>1</v>
      </c>
      <c r="L557" s="328">
        <f>IF(ISERROR('commented data'!$R511),"",'commented data'!$R511)</f>
        <v>1</v>
      </c>
      <c r="M557" s="328">
        <f>IF(ISERROR('commented data'!$S511),"",'commented data'!$S511)</f>
        <v>1</v>
      </c>
      <c r="N557" s="366">
        <f t="shared" si="142"/>
        <v>1</v>
      </c>
      <c r="O557" s="367" t="b">
        <f t="shared" si="143"/>
        <v>1</v>
      </c>
      <c r="P557" s="365">
        <f>IF(ISERROR('commented data'!$J511),"",'commented data'!$J511)</f>
        <v>114.57620239257812</v>
      </c>
      <c r="Q557" s="368">
        <f t="shared" si="139"/>
        <v>114.57620239257812</v>
      </c>
      <c r="R557" s="368" t="str">
        <f t="shared" si="144"/>
        <v/>
      </c>
      <c r="S557" s="369">
        <f t="shared" si="145"/>
        <v>114.57620239257812</v>
      </c>
      <c r="T557" s="365">
        <f>IF(ISERROR('commented data'!$M511),"",'commented data'!$M511)</f>
        <v>82321.3828125</v>
      </c>
      <c r="U557" s="370">
        <f t="shared" si="146"/>
        <v>82321.3828125</v>
      </c>
      <c r="V557" s="371">
        <f t="shared" si="147"/>
        <v>82321.3828125</v>
      </c>
      <c r="W557" s="383">
        <f t="shared" si="148"/>
        <v>71619.603046874996</v>
      </c>
      <c r="X557" s="365">
        <f>IF(ISERROR('commented data'!$T511),"",'commented data'!$T511)</f>
        <v>100.90090179443359</v>
      </c>
      <c r="Y557" s="384">
        <f t="shared" si="149"/>
        <v>100.90090179443359</v>
      </c>
      <c r="Z557" s="365">
        <f>IF(ISERROR('commented data'!$U511),"",'commented data'!$U511)</f>
        <v>1012.8560180664062</v>
      </c>
      <c r="AA557" s="385">
        <f t="shared" si="150"/>
        <v>1022.9845782470703</v>
      </c>
      <c r="AC557" s="427">
        <f t="shared" si="152"/>
        <v>6.1104146166687521</v>
      </c>
      <c r="AD557" s="428">
        <f t="shared" si="151"/>
        <v>0.38717079004372684</v>
      </c>
      <c r="AE557" s="429">
        <f t="shared" si="153"/>
        <v>9.2695292099562732</v>
      </c>
      <c r="AF557" s="430">
        <f t="shared" si="154"/>
        <v>0.95990651153668149</v>
      </c>
    </row>
    <row r="558" spans="1:32" s="5" customFormat="1" x14ac:dyDescent="0.2">
      <c r="A558" s="363">
        <f>'commented data'!$A512</f>
        <v>41202.208333333336</v>
      </c>
      <c r="B558" s="364">
        <f>IF(ISERROR('commented data'!$B512),"",'commented data'!$B512)</f>
        <v>898.04852294921875</v>
      </c>
      <c r="C558" s="364">
        <f>IF(ISERROR('commented data'!$C512),"",'commented data'!$C512)</f>
        <v>492.66571044921875</v>
      </c>
      <c r="D558" s="364">
        <f>IF(ISERROR('commented data'!$D512),"",'commented data'!$D512)</f>
        <v>6098.3330078125</v>
      </c>
      <c r="E558" s="364">
        <f>IF(ISERROR('commented data'!$E512),"",'commented data'!$E512)</f>
        <v>9.8264293670654297</v>
      </c>
      <c r="F558" s="357">
        <f t="shared" si="140"/>
        <v>116.99183876037598</v>
      </c>
      <c r="G558" s="362">
        <f t="shared" si="141"/>
        <v>53110.730501593505</v>
      </c>
      <c r="H558" s="359">
        <f>IF(ISERROR('commented data'!$N512),"",'commented data'!$N512)</f>
        <v>15.883264285652549</v>
      </c>
      <c r="I558" s="359">
        <f>IFERROR('commented data'!O512,"")</f>
        <v>16.382629787538111</v>
      </c>
      <c r="J558" s="358">
        <f>IF(ISERROR('commented data'!$P512),"",'commented data'!$P512)</f>
        <v>1</v>
      </c>
      <c r="K558" s="328">
        <f>IF(ISERROR('commented data'!$Q512),"",'commented data'!$Q512)</f>
        <v>1</v>
      </c>
      <c r="L558" s="328">
        <f>IF(ISERROR('commented data'!$R512),"",'commented data'!$R512)</f>
        <v>1</v>
      </c>
      <c r="M558" s="328">
        <f>IF(ISERROR('commented data'!$S512),"",'commented data'!$S512)</f>
        <v>1</v>
      </c>
      <c r="N558" s="366">
        <f t="shared" si="142"/>
        <v>1</v>
      </c>
      <c r="O558" s="367" t="b">
        <f t="shared" si="143"/>
        <v>1</v>
      </c>
      <c r="P558" s="365">
        <f>IF(ISERROR('commented data'!$J512),"",'commented data'!$J512)</f>
        <v>115.83350372314453</v>
      </c>
      <c r="Q558" s="368">
        <f t="shared" si="139"/>
        <v>115.83350372314453</v>
      </c>
      <c r="R558" s="368" t="str">
        <f t="shared" si="144"/>
        <v/>
      </c>
      <c r="S558" s="369">
        <f t="shared" si="145"/>
        <v>115.83350372314453</v>
      </c>
      <c r="T558" s="365">
        <f>IF(ISERROR('commented data'!$M512),"",'commented data'!$M512)</f>
        <v>82681.390625</v>
      </c>
      <c r="U558" s="370">
        <f t="shared" si="146"/>
        <v>82681.390625</v>
      </c>
      <c r="V558" s="371">
        <f t="shared" si="147"/>
        <v>82681.390625</v>
      </c>
      <c r="W558" s="383">
        <f t="shared" si="148"/>
        <v>71932.809843750001</v>
      </c>
      <c r="X558" s="365">
        <f>IF(ISERROR('commented data'!$T512),"",'commented data'!$T512)</f>
        <v>100.35449981689453</v>
      </c>
      <c r="Y558" s="384">
        <f t="shared" si="149"/>
        <v>100.35449981689453</v>
      </c>
      <c r="Z558" s="365">
        <f>IF(ISERROR('commented data'!$U512),"",'commented data'!$U512)</f>
        <v>1012.8499755859375</v>
      </c>
      <c r="AA558" s="385">
        <f t="shared" si="150"/>
        <v>1022.9784753417969</v>
      </c>
      <c r="AC558" s="427">
        <f t="shared" si="152"/>
        <v>6.2135220192882104</v>
      </c>
      <c r="AD558" s="428">
        <f t="shared" si="151"/>
        <v>0.39119930938257591</v>
      </c>
      <c r="AE558" s="429">
        <f t="shared" si="153"/>
        <v>9.265500690617424</v>
      </c>
      <c r="AF558" s="430">
        <f t="shared" si="154"/>
        <v>0.95948933803653658</v>
      </c>
    </row>
    <row r="559" spans="1:32" s="5" customFormat="1" x14ac:dyDescent="0.2">
      <c r="A559" s="363">
        <f>'commented data'!$A513</f>
        <v>41202.25</v>
      </c>
      <c r="B559" s="364">
        <f>IF(ISERROR('commented data'!$B513),"",'commented data'!$B513)</f>
        <v>897.93701171875</v>
      </c>
      <c r="C559" s="364">
        <f>IF(ISERROR('commented data'!$C513),"",'commented data'!$C513)</f>
        <v>498.92599487304687</v>
      </c>
      <c r="D559" s="364">
        <f>IF(ISERROR('commented data'!$D513),"",'commented data'!$D513)</f>
        <v>6128.19580078125</v>
      </c>
      <c r="E559" s="364">
        <f>IF(ISERROR('commented data'!$E513),"",'commented data'!$E513)</f>
        <v>9.7865419387817383</v>
      </c>
      <c r="F559" s="357">
        <f t="shared" si="140"/>
        <v>118.46141589937606</v>
      </c>
      <c r="G559" s="362">
        <f t="shared" si="141"/>
        <v>53791.455747088228</v>
      </c>
      <c r="H559" s="359">
        <f>IF(ISERROR('commented data'!$N513),"",'commented data'!$N513)</f>
        <v>17.035055650014765</v>
      </c>
      <c r="I559" s="359">
        <f>IFERROR('commented data'!O513,"")</f>
        <v>16.4628535275343</v>
      </c>
      <c r="J559" s="358">
        <f>IF(ISERROR('commented data'!$P513),"",'commented data'!$P513)</f>
        <v>1</v>
      </c>
      <c r="K559" s="328">
        <f>IF(ISERROR('commented data'!$Q513),"",'commented data'!$Q513)</f>
        <v>1</v>
      </c>
      <c r="L559" s="328">
        <f>IF(ISERROR('commented data'!$R513),"",'commented data'!$R513)</f>
        <v>0.72222220897674561</v>
      </c>
      <c r="M559" s="328">
        <f>IF(ISERROR('commented data'!$S513),"",'commented data'!$S513)</f>
        <v>1</v>
      </c>
      <c r="N559" s="366">
        <f t="shared" si="142"/>
        <v>1</v>
      </c>
      <c r="O559" s="367" t="b">
        <f t="shared" si="143"/>
        <v>1</v>
      </c>
      <c r="P559" s="365">
        <f>IF(ISERROR('commented data'!$J513),"",'commented data'!$J513)</f>
        <v>117.28853059344165</v>
      </c>
      <c r="Q559" s="368">
        <f t="shared" si="139"/>
        <v>117.28853059344165</v>
      </c>
      <c r="R559" s="368" t="str">
        <f t="shared" si="144"/>
        <v/>
      </c>
      <c r="S559" s="369">
        <f t="shared" si="145"/>
        <v>117.28853059344165</v>
      </c>
      <c r="T559" s="365">
        <f>IF(ISERROR('commented data'!$M513),"",'commented data'!$M513)</f>
        <v>83487.46875</v>
      </c>
      <c r="U559" s="370">
        <f t="shared" si="146"/>
        <v>83487.46875</v>
      </c>
      <c r="V559" s="371">
        <f t="shared" si="147"/>
        <v>83487.46875</v>
      </c>
      <c r="W559" s="383">
        <f t="shared" si="148"/>
        <v>72634.097812499997</v>
      </c>
      <c r="X559" s="365">
        <f>IF(ISERROR('commented data'!$T513),"",'commented data'!$T513)</f>
        <v>99.220573425292969</v>
      </c>
      <c r="Y559" s="384">
        <f t="shared" si="149"/>
        <v>99.220573425292969</v>
      </c>
      <c r="Z559" s="365">
        <f>IF(ISERROR('commented data'!$U513),"",'commented data'!$U513)</f>
        <v>1012.843017578125</v>
      </c>
      <c r="AA559" s="385">
        <f t="shared" si="150"/>
        <v>1022.9714477539062</v>
      </c>
      <c r="AC559" s="427">
        <f t="shared" si="152"/>
        <v>6.3722120110887008</v>
      </c>
      <c r="AD559" s="428">
        <f t="shared" si="151"/>
        <v>0.37406464305170484</v>
      </c>
      <c r="AE559" s="429">
        <f t="shared" si="153"/>
        <v>9.2826353569482958</v>
      </c>
      <c r="AF559" s="430">
        <f t="shared" si="154"/>
        <v>0.96126371917407549</v>
      </c>
    </row>
    <row r="560" spans="1:32" s="5" customFormat="1" x14ac:dyDescent="0.2">
      <c r="A560" s="363">
        <f>'commented data'!$A514</f>
        <v>41202.291666666664</v>
      </c>
      <c r="B560" s="364">
        <f>IF(ISERROR('commented data'!$B514),"",'commented data'!$B514)</f>
        <v>898.05657958984375</v>
      </c>
      <c r="C560" s="364">
        <f>IF(ISERROR('commented data'!$C514),"",'commented data'!$C514)</f>
        <v>499.20458984375</v>
      </c>
      <c r="D560" s="364">
        <f>IF(ISERROR('commented data'!$D514),"",'commented data'!$D514)</f>
        <v>6150.73876953125</v>
      </c>
      <c r="E560" s="364">
        <f>IF(ISERROR('commented data'!$E514),"",'commented data'!$E514)</f>
        <v>9.793635368347168</v>
      </c>
      <c r="F560" s="357">
        <f t="shared" si="140"/>
        <v>119.58803932189942</v>
      </c>
      <c r="G560" s="362">
        <f t="shared" si="141"/>
        <v>53928.339559120628</v>
      </c>
      <c r="H560" s="359">
        <f>IF(ISERROR('commented data'!$N514),"",'commented data'!$N514)</f>
        <v>18.553390424985629</v>
      </c>
      <c r="I560" s="359">
        <f>IFERROR('commented data'!O514,"")</f>
        <v>16.523413210134475</v>
      </c>
      <c r="J560" s="358">
        <f>IF(ISERROR('commented data'!$P514),"",'commented data'!$P514)</f>
        <v>1</v>
      </c>
      <c r="K560" s="328">
        <f>IF(ISERROR('commented data'!$Q514),"",'commented data'!$Q514)</f>
        <v>1</v>
      </c>
      <c r="L560" s="328">
        <f>IF(ISERROR('commented data'!$R514),"",'commented data'!$R514)</f>
        <v>1</v>
      </c>
      <c r="M560" s="328">
        <f>IF(ISERROR('commented data'!$S514),"",'commented data'!$S514)</f>
        <v>1</v>
      </c>
      <c r="N560" s="366">
        <f t="shared" si="142"/>
        <v>1</v>
      </c>
      <c r="O560" s="367" t="b">
        <f t="shared" si="143"/>
        <v>1</v>
      </c>
      <c r="P560" s="365">
        <f>IF(ISERROR('commented data'!$J514),"",'commented data'!$J514)</f>
        <v>118.40399932861328</v>
      </c>
      <c r="Q560" s="368">
        <f t="shared" si="139"/>
        <v>118.40399932861328</v>
      </c>
      <c r="R560" s="368" t="str">
        <f t="shared" si="144"/>
        <v/>
      </c>
      <c r="S560" s="369">
        <f t="shared" si="145"/>
        <v>118.40399932861328</v>
      </c>
      <c r="T560" s="365">
        <f>IF(ISERROR('commented data'!$M514),"",'commented data'!$M514)</f>
        <v>83625.3203125</v>
      </c>
      <c r="U560" s="370">
        <f t="shared" si="146"/>
        <v>83625.3203125</v>
      </c>
      <c r="V560" s="371">
        <f t="shared" si="147"/>
        <v>83625.3203125</v>
      </c>
      <c r="W560" s="383">
        <f t="shared" si="148"/>
        <v>72754.028671874999</v>
      </c>
      <c r="X560" s="365">
        <f>IF(ISERROR('commented data'!$T514),"",'commented data'!$T514)</f>
        <v>98.887947082519531</v>
      </c>
      <c r="Y560" s="384">
        <f t="shared" si="149"/>
        <v>98.887947082519531</v>
      </c>
      <c r="Z560" s="365">
        <f>IF(ISERROR('commented data'!$U514),"",'commented data'!$U514)</f>
        <v>1012.8410034179687</v>
      </c>
      <c r="AA560" s="385">
        <f t="shared" si="150"/>
        <v>1022.9694134521485</v>
      </c>
      <c r="AC560" s="427">
        <f t="shared" si="152"/>
        <v>6.4491843917608609</v>
      </c>
      <c r="AD560" s="428">
        <f t="shared" si="151"/>
        <v>0.34760139489523278</v>
      </c>
      <c r="AE560" s="429">
        <f t="shared" si="153"/>
        <v>9.3090986051047686</v>
      </c>
      <c r="AF560" s="430">
        <f t="shared" si="154"/>
        <v>0.96400412201940289</v>
      </c>
    </row>
    <row r="561" spans="1:32" s="5" customFormat="1" x14ac:dyDescent="0.2">
      <c r="A561" s="363">
        <f>'commented data'!$A515</f>
        <v>41202.333333333336</v>
      </c>
      <c r="B561" s="364">
        <f>IF(ISERROR('commented data'!$B515),"",'commented data'!$B515)</f>
        <v>898.1019287109375</v>
      </c>
      <c r="C561" s="364">
        <f>IF(ISERROR('commented data'!$C515),"",'commented data'!$C515)</f>
        <v>498.70138549804687</v>
      </c>
      <c r="D561" s="364">
        <f>IF(ISERROR('commented data'!$D515),"",'commented data'!$D515)</f>
        <v>6157.9208984375</v>
      </c>
      <c r="E561" s="364">
        <f>IF(ISERROR('commented data'!$E515),"",'commented data'!$E515)</f>
        <v>9.7871952056884766</v>
      </c>
      <c r="F561" s="357">
        <f t="shared" si="140"/>
        <v>120.30170936584473</v>
      </c>
      <c r="G561" s="362">
        <f t="shared" si="141"/>
        <v>53990.539363268137</v>
      </c>
      <c r="H561" s="359">
        <f>IF(ISERROR('commented data'!$N515),"",'commented data'!$N515)</f>
        <v>17.571669625925423</v>
      </c>
      <c r="I561" s="359">
        <f>IFERROR('commented data'!O515,"")</f>
        <v>16.542707361307709</v>
      </c>
      <c r="J561" s="358">
        <f>IF(ISERROR('commented data'!$P515),"",'commented data'!$P515)</f>
        <v>1</v>
      </c>
      <c r="K561" s="328">
        <f>IF(ISERROR('commented data'!$Q515),"",'commented data'!$Q515)</f>
        <v>1</v>
      </c>
      <c r="L561" s="328">
        <f>IF(ISERROR('commented data'!$R515),"",'commented data'!$R515)</f>
        <v>1</v>
      </c>
      <c r="M561" s="328">
        <f>IF(ISERROR('commented data'!$S515),"",'commented data'!$S515)</f>
        <v>1</v>
      </c>
      <c r="N561" s="366">
        <f t="shared" si="142"/>
        <v>1</v>
      </c>
      <c r="O561" s="367" t="b">
        <f t="shared" si="143"/>
        <v>1</v>
      </c>
      <c r="P561" s="365">
        <f>IF(ISERROR('commented data'!$J515),"",'commented data'!$J515)</f>
        <v>119.11060333251953</v>
      </c>
      <c r="Q561" s="368">
        <f t="shared" si="139"/>
        <v>119.11060333251953</v>
      </c>
      <c r="R561" s="368" t="str">
        <f t="shared" si="144"/>
        <v/>
      </c>
      <c r="S561" s="369">
        <f t="shared" si="145"/>
        <v>119.11060333251953</v>
      </c>
      <c r="T561" s="365">
        <f>IF(ISERROR('commented data'!$M515),"",'commented data'!$M515)</f>
        <v>83667.0234375</v>
      </c>
      <c r="U561" s="370">
        <f t="shared" si="146"/>
        <v>83667.0234375</v>
      </c>
      <c r="V561" s="371">
        <f t="shared" si="147"/>
        <v>83667.0234375</v>
      </c>
      <c r="W561" s="383">
        <f t="shared" si="148"/>
        <v>72790.310390625003</v>
      </c>
      <c r="X561" s="365">
        <f>IF(ISERROR('commented data'!$T515),"",'commented data'!$T515)</f>
        <v>98.6417236328125</v>
      </c>
      <c r="Y561" s="384">
        <f t="shared" si="149"/>
        <v>98.6417236328125</v>
      </c>
      <c r="Z561" s="365">
        <f>IF(ISERROR('commented data'!$U515),"",'commented data'!$U515)</f>
        <v>1012.8330078125</v>
      </c>
      <c r="AA561" s="385">
        <f t="shared" si="150"/>
        <v>1022.961337890625</v>
      </c>
      <c r="AC561" s="427">
        <f t="shared" si="152"/>
        <v>6.4951541749850827</v>
      </c>
      <c r="AD561" s="428">
        <f t="shared" si="151"/>
        <v>0.36963784963280127</v>
      </c>
      <c r="AE561" s="429">
        <f t="shared" si="153"/>
        <v>9.2870621503672002</v>
      </c>
      <c r="AF561" s="430">
        <f t="shared" si="154"/>
        <v>0.96172213596437706</v>
      </c>
    </row>
    <row r="562" spans="1:32" s="5" customFormat="1" x14ac:dyDescent="0.2">
      <c r="A562" s="363">
        <f>'commented data'!$A516</f>
        <v>41202.375</v>
      </c>
      <c r="B562" s="364">
        <f>IF(ISERROR('commented data'!$B516),"",'commented data'!$B516)</f>
        <v>897.9661865234375</v>
      </c>
      <c r="C562" s="364">
        <f>IF(ISERROR('commented data'!$C516),"",'commented data'!$C516)</f>
        <v>498.7843017578125</v>
      </c>
      <c r="D562" s="364">
        <f>IF(ISERROR('commented data'!$D516),"",'commented data'!$D516)</f>
        <v>6160.31298828125</v>
      </c>
      <c r="E562" s="364">
        <f>IF(ISERROR('commented data'!$E516),"",'commented data'!$E516)</f>
        <v>9.7836771011352539</v>
      </c>
      <c r="F562" s="357">
        <f t="shared" si="140"/>
        <v>120.87962829589844</v>
      </c>
      <c r="G562" s="362">
        <f t="shared" si="141"/>
        <v>54034.227068205175</v>
      </c>
      <c r="H562" s="359">
        <f>IF(ISERROR('commented data'!$N516),"",'commented data'!$N516)</f>
        <v>16.31315004296135</v>
      </c>
      <c r="I562" s="359">
        <f>IFERROR('commented data'!O516,"")</f>
        <v>16.549133498135344</v>
      </c>
      <c r="J562" s="358">
        <f>IF(ISERROR('commented data'!$P516),"",'commented data'!$P516)</f>
        <v>1</v>
      </c>
      <c r="K562" s="328">
        <f>IF(ISERROR('commented data'!$Q516),"",'commented data'!$Q516)</f>
        <v>1</v>
      </c>
      <c r="L562" s="328">
        <f>IF(ISERROR('commented data'!$R516),"",'commented data'!$R516)</f>
        <v>1</v>
      </c>
      <c r="M562" s="328">
        <f>IF(ISERROR('commented data'!$S516),"",'commented data'!$S516)</f>
        <v>1</v>
      </c>
      <c r="N562" s="366">
        <f t="shared" si="142"/>
        <v>1</v>
      </c>
      <c r="O562" s="367" t="b">
        <f t="shared" si="143"/>
        <v>1</v>
      </c>
      <c r="P562" s="365">
        <f>IF(ISERROR('commented data'!$J516),"",'commented data'!$J516)</f>
        <v>119.68280029296875</v>
      </c>
      <c r="Q562" s="368">
        <f t="shared" si="139"/>
        <v>119.68280029296875</v>
      </c>
      <c r="R562" s="368" t="str">
        <f t="shared" si="144"/>
        <v/>
      </c>
      <c r="S562" s="369">
        <f t="shared" si="145"/>
        <v>119.68280029296875</v>
      </c>
      <c r="T562" s="365">
        <f>IF(ISERROR('commented data'!$M516),"",'commented data'!$M516)</f>
        <v>83707.7265625</v>
      </c>
      <c r="U562" s="370">
        <f t="shared" si="146"/>
        <v>83707.7265625</v>
      </c>
      <c r="V562" s="371">
        <f t="shared" si="147"/>
        <v>83707.7265625</v>
      </c>
      <c r="W562" s="383">
        <f t="shared" si="148"/>
        <v>72825.722109374998</v>
      </c>
      <c r="X562" s="365">
        <f>IF(ISERROR('commented data'!$T516),"",'commented data'!$T516)</f>
        <v>98.520751953125</v>
      </c>
      <c r="Y562" s="384">
        <f t="shared" si="149"/>
        <v>98.520751953125</v>
      </c>
      <c r="Z562" s="365">
        <f>IF(ISERROR('commented data'!$U516),"",'commented data'!$U516)</f>
        <v>1012.8300170898437</v>
      </c>
      <c r="AA562" s="385">
        <f t="shared" si="150"/>
        <v>1022.9583172607422</v>
      </c>
      <c r="AC562" s="427">
        <f t="shared" si="152"/>
        <v>6.5316372832608156</v>
      </c>
      <c r="AD562" s="428">
        <f t="shared" si="151"/>
        <v>0.40039092793601977</v>
      </c>
      <c r="AE562" s="429">
        <f t="shared" si="153"/>
        <v>9.2563090720639813</v>
      </c>
      <c r="AF562" s="430">
        <f t="shared" si="154"/>
        <v>0.95853749956651657</v>
      </c>
    </row>
    <row r="563" spans="1:32" s="5" customFormat="1" x14ac:dyDescent="0.2">
      <c r="A563" s="363">
        <f>'commented data'!$A517</f>
        <v>41202.416666666664</v>
      </c>
      <c r="B563" s="364">
        <f>IF(ISERROR('commented data'!$B517),"",'commented data'!$B517)</f>
        <v>897.94818115234375</v>
      </c>
      <c r="C563" s="364">
        <f>IF(ISERROR('commented data'!$C517),"",'commented data'!$C517)</f>
        <v>498.001708984375</v>
      </c>
      <c r="D563" s="364">
        <f>IF(ISERROR('commented data'!$D517),"",'commented data'!$D517)</f>
        <v>6143.03076171875</v>
      </c>
      <c r="E563" s="364">
        <f>IF(ISERROR('commented data'!$E517),"",'commented data'!$E517)</f>
        <v>9.7905168533325195</v>
      </c>
      <c r="F563" s="357">
        <f t="shared" si="140"/>
        <v>120.01142837524414</v>
      </c>
      <c r="G563" s="362">
        <f t="shared" si="141"/>
        <v>53940.36321485904</v>
      </c>
      <c r="H563" s="359">
        <f>IF(ISERROR('commented data'!$N517),"",'commented data'!$N517)</f>
        <v>16.37609681163238</v>
      </c>
      <c r="I563" s="359">
        <f>IFERROR('commented data'!O517,"")</f>
        <v>16.502706332004028</v>
      </c>
      <c r="J563" s="358">
        <f>IF(ISERROR('commented data'!$P517),"",'commented data'!$P517)</f>
        <v>1</v>
      </c>
      <c r="K563" s="328">
        <f>IF(ISERROR('commented data'!$Q517),"",'commented data'!$Q517)</f>
        <v>1</v>
      </c>
      <c r="L563" s="328">
        <f>IF(ISERROR('commented data'!$R517),"",'commented data'!$R517)</f>
        <v>1</v>
      </c>
      <c r="M563" s="328">
        <f>IF(ISERROR('commented data'!$S517),"",'commented data'!$S517)</f>
        <v>1</v>
      </c>
      <c r="N563" s="366">
        <f t="shared" si="142"/>
        <v>1</v>
      </c>
      <c r="O563" s="367" t="b">
        <f t="shared" si="143"/>
        <v>1</v>
      </c>
      <c r="P563" s="365">
        <f>IF(ISERROR('commented data'!$J517),"",'commented data'!$J517)</f>
        <v>118.82319641113281</v>
      </c>
      <c r="Q563" s="368">
        <f t="shared" si="139"/>
        <v>118.82319641113281</v>
      </c>
      <c r="R563" s="368" t="str">
        <f t="shared" si="144"/>
        <v/>
      </c>
      <c r="S563" s="369">
        <f t="shared" si="145"/>
        <v>118.82319641113281</v>
      </c>
      <c r="T563" s="365">
        <f>IF(ISERROR('commented data'!$M517),"",'commented data'!$M517)</f>
        <v>83578.828125</v>
      </c>
      <c r="U563" s="370">
        <f t="shared" si="146"/>
        <v>83578.828125</v>
      </c>
      <c r="V563" s="371">
        <f t="shared" si="147"/>
        <v>83578.828125</v>
      </c>
      <c r="W563" s="383">
        <f t="shared" si="148"/>
        <v>72713.580468750006</v>
      </c>
      <c r="X563" s="365">
        <f>IF(ISERROR('commented data'!$T517),"",'commented data'!$T517)</f>
        <v>98.595649719238281</v>
      </c>
      <c r="Y563" s="384">
        <f t="shared" si="149"/>
        <v>98.595649719238281</v>
      </c>
      <c r="Z563" s="365">
        <f>IF(ISERROR('commented data'!$U517),"",'commented data'!$U517)</f>
        <v>1012.833984375</v>
      </c>
      <c r="AA563" s="385">
        <f t="shared" si="150"/>
        <v>1022.96232421875</v>
      </c>
      <c r="AC563" s="427">
        <f t="shared" si="152"/>
        <v>6.4734600364947097</v>
      </c>
      <c r="AD563" s="428">
        <f t="shared" si="151"/>
        <v>0.39529932626536735</v>
      </c>
      <c r="AE563" s="429">
        <f t="shared" si="153"/>
        <v>9.2614006737346326</v>
      </c>
      <c r="AF563" s="430">
        <f t="shared" si="154"/>
        <v>0.95906476060503398</v>
      </c>
    </row>
    <row r="564" spans="1:32" s="5" customFormat="1" x14ac:dyDescent="0.2">
      <c r="A564" s="363">
        <f>'commented data'!$A518</f>
        <v>41202.458333333336</v>
      </c>
      <c r="B564" s="364">
        <f>IF(ISERROR('commented data'!$B518),"",'commented data'!$B518)</f>
        <v>898.0216064453125</v>
      </c>
      <c r="C564" s="364">
        <f>IF(ISERROR('commented data'!$C518),"",'commented data'!$C518)</f>
        <v>496.13119506835937</v>
      </c>
      <c r="D564" s="364">
        <f>IF(ISERROR('commented data'!$D518),"",'commented data'!$D518)</f>
        <v>6107.69189453125</v>
      </c>
      <c r="E564" s="364">
        <f>IF(ISERROR('commented data'!$E518),"",'commented data'!$E518)</f>
        <v>9.7879562377929687</v>
      </c>
      <c r="F564" s="357">
        <f t="shared" si="140"/>
        <v>118.09799034118653</v>
      </c>
      <c r="G564" s="362">
        <f t="shared" si="141"/>
        <v>53759.469010316483</v>
      </c>
      <c r="H564" s="359">
        <f>IF(ISERROR('commented data'!$N518),"",'commented data'!$N518)</f>
        <v>16.241870857894536</v>
      </c>
      <c r="I564" s="359">
        <f>IFERROR('commented data'!O518,"")</f>
        <v>16.407771605169316</v>
      </c>
      <c r="J564" s="358">
        <f>IF(ISERROR('commented data'!$P518),"",'commented data'!$P518)</f>
        <v>1</v>
      </c>
      <c r="K564" s="328">
        <f>IF(ISERROR('commented data'!$Q518),"",'commented data'!$Q518)</f>
        <v>1</v>
      </c>
      <c r="L564" s="328">
        <f>IF(ISERROR('commented data'!$R518),"",'commented data'!$R518)</f>
        <v>1</v>
      </c>
      <c r="M564" s="328">
        <f>IF(ISERROR('commented data'!$S518),"",'commented data'!$S518)</f>
        <v>1</v>
      </c>
      <c r="N564" s="366">
        <f t="shared" si="142"/>
        <v>1</v>
      </c>
      <c r="O564" s="367" t="b">
        <f t="shared" si="143"/>
        <v>1</v>
      </c>
      <c r="P564" s="365">
        <f>IF(ISERROR('commented data'!$J518),"",'commented data'!$J518)</f>
        <v>116.92870330810547</v>
      </c>
      <c r="Q564" s="368">
        <f t="shared" si="139"/>
        <v>116.92870330810547</v>
      </c>
      <c r="R564" s="368" t="str">
        <f t="shared" si="144"/>
        <v/>
      </c>
      <c r="S564" s="369">
        <f t="shared" si="145"/>
        <v>116.92870330810547</v>
      </c>
      <c r="T564" s="365">
        <f>IF(ISERROR('commented data'!$M518),"",'commented data'!$M518)</f>
        <v>83246.0390625</v>
      </c>
      <c r="U564" s="370">
        <f t="shared" si="146"/>
        <v>83246.0390625</v>
      </c>
      <c r="V564" s="371">
        <f t="shared" si="147"/>
        <v>83246.0390625</v>
      </c>
      <c r="W564" s="383">
        <f t="shared" si="148"/>
        <v>72424.053984375001</v>
      </c>
      <c r="X564" s="365">
        <f>IF(ISERROR('commented data'!$T518),"",'commented data'!$T518)</f>
        <v>98.363571166992188</v>
      </c>
      <c r="Y564" s="384">
        <f t="shared" si="149"/>
        <v>98.363571166992188</v>
      </c>
      <c r="Z564" s="365">
        <f>IF(ISERROR('commented data'!$U518),"",'commented data'!$U518)</f>
        <v>1012.8400268554687</v>
      </c>
      <c r="AA564" s="385">
        <f t="shared" si="150"/>
        <v>1022.9684271240235</v>
      </c>
      <c r="AC564" s="427">
        <f t="shared" si="152"/>
        <v>6.3488852519276726</v>
      </c>
      <c r="AD564" s="428">
        <f t="shared" si="151"/>
        <v>0.3908961786161308</v>
      </c>
      <c r="AE564" s="429">
        <f t="shared" si="153"/>
        <v>9.2658038213838694</v>
      </c>
      <c r="AF564" s="430">
        <f t="shared" si="154"/>
        <v>0.95952072875660099</v>
      </c>
    </row>
    <row r="565" spans="1:32" s="5" customFormat="1" x14ac:dyDescent="0.2">
      <c r="A565" s="363">
        <f>'commented data'!$A519</f>
        <v>41202.5</v>
      </c>
      <c r="B565" s="364">
        <f>IF(ISERROR('commented data'!$B519),"",'commented data'!$B519)</f>
        <v>897.959228515625</v>
      </c>
      <c r="C565" s="364">
        <f>IF(ISERROR('commented data'!$C519),"",'commented data'!$C519)</f>
        <v>497.101806640625</v>
      </c>
      <c r="D565" s="364">
        <f>IF(ISERROR('commented data'!$D519),"",'commented data'!$D519)</f>
        <v>6134.09912109375</v>
      </c>
      <c r="E565" s="364">
        <f>IF(ISERROR('commented data'!$E519),"",'commented data'!$E519)</f>
        <v>9.8058300018310547</v>
      </c>
      <c r="F565" s="357">
        <f t="shared" si="140"/>
        <v>118.61409423828125</v>
      </c>
      <c r="G565" s="362">
        <f t="shared" si="141"/>
        <v>53821.306743549882</v>
      </c>
      <c r="H565" s="359">
        <f>IF(ISERROR('commented data'!$N519),"",'commented data'!$N519)</f>
        <v>16.285960312765383</v>
      </c>
      <c r="I565" s="359">
        <f>IFERROR('commented data'!O519,"")</f>
        <v>16.478712273042792</v>
      </c>
      <c r="J565" s="358">
        <f>IF(ISERROR('commented data'!$P519),"",'commented data'!$P519)</f>
        <v>1</v>
      </c>
      <c r="K565" s="328">
        <f>IF(ISERROR('commented data'!$Q519),"",'commented data'!$Q519)</f>
        <v>1</v>
      </c>
      <c r="L565" s="328">
        <f>IF(ISERROR('commented data'!$R519),"",'commented data'!$R519)</f>
        <v>1</v>
      </c>
      <c r="M565" s="328">
        <f>IF(ISERROR('commented data'!$S519),"",'commented data'!$S519)</f>
        <v>1</v>
      </c>
      <c r="N565" s="366">
        <f t="shared" si="142"/>
        <v>1</v>
      </c>
      <c r="O565" s="367" t="b">
        <f t="shared" si="143"/>
        <v>1</v>
      </c>
      <c r="P565" s="365">
        <f>IF(ISERROR('commented data'!$J519),"",'commented data'!$J519)</f>
        <v>117.439697265625</v>
      </c>
      <c r="Q565" s="368">
        <f t="shared" si="139"/>
        <v>117.439697265625</v>
      </c>
      <c r="R565" s="368" t="str">
        <f t="shared" si="144"/>
        <v/>
      </c>
      <c r="S565" s="369">
        <f t="shared" si="145"/>
        <v>117.439697265625</v>
      </c>
      <c r="T565" s="365">
        <f>IF(ISERROR('commented data'!$M519),"",'commented data'!$M519)</f>
        <v>83350.40625</v>
      </c>
      <c r="U565" s="370">
        <f t="shared" si="146"/>
        <v>83350.40625</v>
      </c>
      <c r="V565" s="371">
        <f t="shared" si="147"/>
        <v>83350.40625</v>
      </c>
      <c r="W565" s="383">
        <f t="shared" si="148"/>
        <v>72514.853437500002</v>
      </c>
      <c r="X565" s="365">
        <f>IF(ISERROR('commented data'!$T519),"",'commented data'!$T519)</f>
        <v>98.401222229003906</v>
      </c>
      <c r="Y565" s="384">
        <f t="shared" si="149"/>
        <v>98.401222229003906</v>
      </c>
      <c r="Z565" s="365">
        <f>IF(ISERROR('commented data'!$U519),"",'commented data'!$U519)</f>
        <v>1012.8380126953125</v>
      </c>
      <c r="AA565" s="385">
        <f t="shared" si="150"/>
        <v>1022.9663928222657</v>
      </c>
      <c r="AC565" s="427">
        <f t="shared" si="152"/>
        <v>6.3839655501068675</v>
      </c>
      <c r="AD565" s="428">
        <f t="shared" si="151"/>
        <v>0.39199196286281873</v>
      </c>
      <c r="AE565" s="429">
        <f t="shared" si="153"/>
        <v>9.2647080371371828</v>
      </c>
      <c r="AF565" s="430">
        <f t="shared" si="154"/>
        <v>0.95940725476997135</v>
      </c>
    </row>
    <row r="566" spans="1:32" s="5" customFormat="1" x14ac:dyDescent="0.2">
      <c r="A566" s="363">
        <f>'commented data'!$A520</f>
        <v>41202.541666666664</v>
      </c>
      <c r="B566" s="364">
        <f>IF(ISERROR('commented data'!$B520),"",'commented data'!$B520)</f>
        <v>898.055419921875</v>
      </c>
      <c r="C566" s="364">
        <f>IF(ISERROR('commented data'!$C520),"",'commented data'!$C520)</f>
        <v>497.64068603515625</v>
      </c>
      <c r="D566" s="364">
        <f>IF(ISERROR('commented data'!$D520),"",'commented data'!$D520)</f>
        <v>6132.615234375</v>
      </c>
      <c r="E566" s="364">
        <f>IF(ISERROR('commented data'!$E520),"",'commented data'!$E520)</f>
        <v>9.7984018325805664</v>
      </c>
      <c r="F566" s="357">
        <f t="shared" si="140"/>
        <v>119.05889739990235</v>
      </c>
      <c r="G566" s="362">
        <f t="shared" si="141"/>
        <v>53879.333509284384</v>
      </c>
      <c r="H566" s="359">
        <f>IF(ISERROR('commented data'!$N520),"",'commented data'!$N520)</f>
        <v>16.398522199575382</v>
      </c>
      <c r="I566" s="359">
        <f>IFERROR('commented data'!O520,"")</f>
        <v>16.474725943216466</v>
      </c>
      <c r="J566" s="358">
        <f>IF(ISERROR('commented data'!$P520),"",'commented data'!$P520)</f>
        <v>1</v>
      </c>
      <c r="K566" s="328">
        <f>IF(ISERROR('commented data'!$Q520),"",'commented data'!$Q520)</f>
        <v>1</v>
      </c>
      <c r="L566" s="328">
        <f>IF(ISERROR('commented data'!$R520),"",'commented data'!$R520)</f>
        <v>1</v>
      </c>
      <c r="M566" s="328">
        <f>IF(ISERROR('commented data'!$S520),"",'commented data'!$S520)</f>
        <v>1</v>
      </c>
      <c r="N566" s="366">
        <f t="shared" si="142"/>
        <v>1</v>
      </c>
      <c r="O566" s="367" t="b">
        <f t="shared" si="143"/>
        <v>1</v>
      </c>
      <c r="P566" s="365">
        <f>IF(ISERROR('commented data'!$J520),"",'commented data'!$J520)</f>
        <v>117.88009643554687</v>
      </c>
      <c r="Q566" s="368">
        <f t="shared" si="139"/>
        <v>117.88009643554687</v>
      </c>
      <c r="R566" s="368" t="str">
        <f t="shared" si="144"/>
        <v/>
      </c>
      <c r="S566" s="369">
        <f t="shared" si="145"/>
        <v>117.88009643554687</v>
      </c>
      <c r="T566" s="365">
        <f>IF(ISERROR('commented data'!$M520),"",'commented data'!$M520)</f>
        <v>83393.34375</v>
      </c>
      <c r="U566" s="370">
        <f t="shared" si="146"/>
        <v>83393.34375</v>
      </c>
      <c r="V566" s="371">
        <f t="shared" si="147"/>
        <v>83393.34375</v>
      </c>
      <c r="W566" s="383">
        <f t="shared" si="148"/>
        <v>72552.209062499998</v>
      </c>
      <c r="X566" s="365">
        <f>IF(ISERROR('commented data'!$T520),"",'commented data'!$T520)</f>
        <v>98.1915283203125</v>
      </c>
      <c r="Y566" s="384">
        <f t="shared" si="149"/>
        <v>98.1915283203125</v>
      </c>
      <c r="Z566" s="365">
        <f>IF(ISERROR('commented data'!$U520),"",'commented data'!$U520)</f>
        <v>1012.8359985351562</v>
      </c>
      <c r="AA566" s="385">
        <f t="shared" si="150"/>
        <v>1022.9643585205079</v>
      </c>
      <c r="AC566" s="427">
        <f t="shared" si="152"/>
        <v>6.4148140402570091</v>
      </c>
      <c r="AD566" s="428">
        <f t="shared" si="151"/>
        <v>0.39118244694165871</v>
      </c>
      <c r="AE566" s="429">
        <f t="shared" si="153"/>
        <v>9.2655175530583413</v>
      </c>
      <c r="AF566" s="430">
        <f t="shared" si="154"/>
        <v>0.95949108422735929</v>
      </c>
    </row>
    <row r="567" spans="1:32" s="5" customFormat="1" x14ac:dyDescent="0.2">
      <c r="A567" s="363">
        <f>'commented data'!$A521</f>
        <v>41202.583333333336</v>
      </c>
      <c r="B567" s="364">
        <f>IF(ISERROR('commented data'!$B521),"",'commented data'!$B521)</f>
        <v>897.92669677734375</v>
      </c>
      <c r="C567" s="364">
        <f>IF(ISERROR('commented data'!$C521),"",'commented data'!$C521)</f>
        <v>496.51638793945313</v>
      </c>
      <c r="D567" s="364">
        <f>IF(ISERROR('commented data'!$D521),"",'commented data'!$D521)</f>
        <v>6120.47998046875</v>
      </c>
      <c r="E567" s="364">
        <f>IF(ISERROR('commented data'!$E521),"",'commented data'!$E521)</f>
        <v>9.8023824691772461</v>
      </c>
      <c r="F567" s="357">
        <f t="shared" si="140"/>
        <v>118.9022484588623</v>
      </c>
      <c r="G567" s="362">
        <f t="shared" si="141"/>
        <v>53767.932460348682</v>
      </c>
      <c r="H567" s="359">
        <f>IF(ISERROR('commented data'!$N521),"",'commented data'!$N521)</f>
        <v>16.488973814473866</v>
      </c>
      <c r="I567" s="359">
        <f>IFERROR('commented data'!O521,"")</f>
        <v>16.442125661816746</v>
      </c>
      <c r="J567" s="358">
        <f>IF(ISERROR('commented data'!$P521),"",'commented data'!$P521)</f>
        <v>1</v>
      </c>
      <c r="K567" s="328">
        <f>IF(ISERROR('commented data'!$Q521),"",'commented data'!$Q521)</f>
        <v>1</v>
      </c>
      <c r="L567" s="328">
        <f>IF(ISERROR('commented data'!$R521),"",'commented data'!$R521)</f>
        <v>1</v>
      </c>
      <c r="M567" s="328">
        <f>IF(ISERROR('commented data'!$S521),"",'commented data'!$S521)</f>
        <v>1</v>
      </c>
      <c r="N567" s="366">
        <f t="shared" si="142"/>
        <v>1</v>
      </c>
      <c r="O567" s="367" t="b">
        <f t="shared" si="143"/>
        <v>1</v>
      </c>
      <c r="P567" s="365">
        <f>IF(ISERROR('commented data'!$J521),"",'commented data'!$J521)</f>
        <v>117.72499847412109</v>
      </c>
      <c r="Q567" s="368">
        <f t="shared" si="139"/>
        <v>117.72499847412109</v>
      </c>
      <c r="R567" s="368" t="str">
        <f t="shared" si="144"/>
        <v/>
      </c>
      <c r="S567" s="369">
        <f t="shared" si="145"/>
        <v>117.72499847412109</v>
      </c>
      <c r="T567" s="365">
        <f>IF(ISERROR('commented data'!$M521),"",'commented data'!$M521)</f>
        <v>83232.15625</v>
      </c>
      <c r="U567" s="370">
        <f t="shared" si="146"/>
        <v>83232.15625</v>
      </c>
      <c r="V567" s="371">
        <f t="shared" si="147"/>
        <v>83232.15625</v>
      </c>
      <c r="W567" s="383">
        <f t="shared" si="148"/>
        <v>72411.975937499999</v>
      </c>
      <c r="X567" s="365">
        <f>IF(ISERROR('commented data'!$T521),"",'commented data'!$T521)</f>
        <v>98.241310119628906</v>
      </c>
      <c r="Y567" s="384">
        <f t="shared" si="149"/>
        <v>98.241310119628906</v>
      </c>
      <c r="Z567" s="365">
        <f>IF(ISERROR('commented data'!$U521),"",'commented data'!$U521)</f>
        <v>1012.8350219726562</v>
      </c>
      <c r="AA567" s="385">
        <f t="shared" si="150"/>
        <v>1022.9633721923828</v>
      </c>
      <c r="AC567" s="427">
        <f t="shared" si="152"/>
        <v>6.3931280645197059</v>
      </c>
      <c r="AD567" s="428">
        <f t="shared" si="151"/>
        <v>0.38772140319052956</v>
      </c>
      <c r="AE567" s="429">
        <f t="shared" si="153"/>
        <v>9.2689785968094718</v>
      </c>
      <c r="AF567" s="430">
        <f t="shared" si="154"/>
        <v>0.95984949276766096</v>
      </c>
    </row>
    <row r="568" spans="1:32" s="5" customFormat="1" x14ac:dyDescent="0.2">
      <c r="A568" s="363">
        <f>'commented data'!$A522</f>
        <v>41202.625</v>
      </c>
      <c r="B568" s="364">
        <f>IF(ISERROR('commented data'!$B522),"",'commented data'!$B522)</f>
        <v>897.99627685546875</v>
      </c>
      <c r="C568" s="364">
        <f>IF(ISERROR('commented data'!$C522),"",'commented data'!$C522)</f>
        <v>495.4158935546875</v>
      </c>
      <c r="D568" s="364">
        <f>IF(ISERROR('commented data'!$D522),"",'commented data'!$D522)</f>
        <v>6109.9541015625</v>
      </c>
      <c r="E568" s="364">
        <f>IF(ISERROR('commented data'!$E522),"",'commented data'!$E522)</f>
        <v>9.806584358215332</v>
      </c>
      <c r="F568" s="357">
        <f t="shared" si="140"/>
        <v>118.02496353149414</v>
      </c>
      <c r="G568" s="362">
        <f t="shared" si="141"/>
        <v>53615.192207679378</v>
      </c>
      <c r="H568" s="359">
        <f>IF(ISERROR('commented data'!$N522),"",'commented data'!$N522)</f>
        <v>16.321497929740872</v>
      </c>
      <c r="I568" s="359">
        <f>IFERROR('commented data'!O522,"")</f>
        <v>16.413848823361281</v>
      </c>
      <c r="J568" s="358">
        <f>IF(ISERROR('commented data'!$P522),"",'commented data'!$P522)</f>
        <v>1</v>
      </c>
      <c r="K568" s="328">
        <f>IF(ISERROR('commented data'!$Q522),"",'commented data'!$Q522)</f>
        <v>1</v>
      </c>
      <c r="L568" s="328">
        <f>IF(ISERROR('commented data'!$R522),"",'commented data'!$R522)</f>
        <v>1</v>
      </c>
      <c r="M568" s="328">
        <f>IF(ISERROR('commented data'!$S522),"",'commented data'!$S522)</f>
        <v>1</v>
      </c>
      <c r="N568" s="366">
        <f t="shared" si="142"/>
        <v>1</v>
      </c>
      <c r="O568" s="367" t="b">
        <f t="shared" si="143"/>
        <v>1</v>
      </c>
      <c r="P568" s="365">
        <f>IF(ISERROR('commented data'!$J522),"",'commented data'!$J522)</f>
        <v>116.85639953613281</v>
      </c>
      <c r="Q568" s="368">
        <f t="shared" si="139"/>
        <v>116.85639953613281</v>
      </c>
      <c r="R568" s="368" t="str">
        <f t="shared" si="144"/>
        <v/>
      </c>
      <c r="S568" s="369">
        <f t="shared" si="145"/>
        <v>116.85639953613281</v>
      </c>
      <c r="T568" s="365">
        <f>IF(ISERROR('commented data'!$M522),"",'commented data'!$M522)</f>
        <v>83001.1328125</v>
      </c>
      <c r="U568" s="370">
        <f t="shared" si="146"/>
        <v>83001.1328125</v>
      </c>
      <c r="V568" s="371">
        <f t="shared" si="147"/>
        <v>83001.1328125</v>
      </c>
      <c r="W568" s="383">
        <f t="shared" si="148"/>
        <v>72210.985546875003</v>
      </c>
      <c r="X568" s="365">
        <f>IF(ISERROR('commented data'!$T522),"",'commented data'!$T522)</f>
        <v>98.265907287597656</v>
      </c>
      <c r="Y568" s="384">
        <f t="shared" si="149"/>
        <v>98.265907287597656</v>
      </c>
      <c r="Z568" s="365">
        <f>IF(ISERROR('commented data'!$U522),"",'commented data'!$U522)</f>
        <v>1012.8359985351562</v>
      </c>
      <c r="AA568" s="385">
        <f t="shared" si="150"/>
        <v>1022.9643585205079</v>
      </c>
      <c r="AC568" s="427">
        <f t="shared" si="152"/>
        <v>6.3279311050454066</v>
      </c>
      <c r="AD568" s="428">
        <f t="shared" si="151"/>
        <v>0.38770529103917067</v>
      </c>
      <c r="AE568" s="429">
        <f t="shared" si="153"/>
        <v>9.2689947089608307</v>
      </c>
      <c r="AF568" s="430">
        <f t="shared" si="154"/>
        <v>0.95985116126221481</v>
      </c>
    </row>
    <row r="569" spans="1:32" s="5" customFormat="1" x14ac:dyDescent="0.2">
      <c r="A569" s="363">
        <f>'commented data'!$A523</f>
        <v>41202.666666666664</v>
      </c>
      <c r="B569" s="364">
        <f>IF(ISERROR('commented data'!$B523),"",'commented data'!$B523)</f>
        <v>898.030517578125</v>
      </c>
      <c r="C569" s="364">
        <f>IF(ISERROR('commented data'!$C523),"",'commented data'!$C523)</f>
        <v>494.3463134765625</v>
      </c>
      <c r="D569" s="364">
        <f>IF(ISERROR('commented data'!$D523),"",'commented data'!$D523)</f>
        <v>6097.80419921875</v>
      </c>
      <c r="E569" s="364">
        <f>IF(ISERROR('commented data'!$E523),"",'commented data'!$E523)</f>
        <v>9.8039283752441406</v>
      </c>
      <c r="F569" s="357">
        <f t="shared" si="140"/>
        <v>117.43259643554687</v>
      </c>
      <c r="G569" s="362">
        <f t="shared" si="141"/>
        <v>53506.4206163649</v>
      </c>
      <c r="H569" s="359">
        <f>IF(ISERROR('commented data'!$N523),"",'commented data'!$N523)</f>
        <v>16.661936877484987</v>
      </c>
      <c r="I569" s="359">
        <f>IFERROR('commented data'!O523,"")</f>
        <v>16.381209190235737</v>
      </c>
      <c r="J569" s="358">
        <f>IF(ISERROR('commented data'!$P523),"",'commented data'!$P523)</f>
        <v>1</v>
      </c>
      <c r="K569" s="328">
        <f>IF(ISERROR('commented data'!$Q523),"",'commented data'!$Q523)</f>
        <v>1</v>
      </c>
      <c r="L569" s="328">
        <f>IF(ISERROR('commented data'!$R523),"",'commented data'!$R523)</f>
        <v>1</v>
      </c>
      <c r="M569" s="328">
        <f>IF(ISERROR('commented data'!$S523),"",'commented data'!$S523)</f>
        <v>1</v>
      </c>
      <c r="N569" s="366">
        <f t="shared" si="142"/>
        <v>1</v>
      </c>
      <c r="O569" s="367" t="b">
        <f t="shared" si="143"/>
        <v>1</v>
      </c>
      <c r="P569" s="365">
        <f>IF(ISERROR('commented data'!$J523),"",'commented data'!$J523)</f>
        <v>116.2698974609375</v>
      </c>
      <c r="Q569" s="368">
        <f t="shared" ref="Q569:Q632" si="155">IF($O569,IF(AND($K569=1,$L569&gt;(2/3)),IF($J569=1,$P569,""),""),"")</f>
        <v>116.2698974609375</v>
      </c>
      <c r="R569" s="368" t="str">
        <f t="shared" si="144"/>
        <v/>
      </c>
      <c r="S569" s="369">
        <f t="shared" si="145"/>
        <v>116.2698974609375</v>
      </c>
      <c r="T569" s="365">
        <f>IF(ISERROR('commented data'!$M523),"",'commented data'!$M523)</f>
        <v>82806.7421875</v>
      </c>
      <c r="U569" s="370">
        <f t="shared" si="146"/>
        <v>82806.7421875</v>
      </c>
      <c r="V569" s="371">
        <f t="shared" si="147"/>
        <v>82806.7421875</v>
      </c>
      <c r="W569" s="383">
        <f t="shared" si="148"/>
        <v>72041.865703125004</v>
      </c>
      <c r="X569" s="365">
        <f>IF(ISERROR('commented data'!$T523),"",'commented data'!$T523)</f>
        <v>98.148956298828125</v>
      </c>
      <c r="Y569" s="384">
        <f t="shared" si="149"/>
        <v>98.148956298828125</v>
      </c>
      <c r="Z569" s="365">
        <f>IF(ISERROR('commented data'!$U523),"",'commented data'!$U523)</f>
        <v>1012.8350219726562</v>
      </c>
      <c r="AA569" s="385">
        <f t="shared" si="150"/>
        <v>1022.9633721923828</v>
      </c>
      <c r="AC569" s="427">
        <f t="shared" si="152"/>
        <v>6.2833978989522032</v>
      </c>
      <c r="AD569" s="428">
        <f t="shared" si="151"/>
        <v>0.37711089323852021</v>
      </c>
      <c r="AE569" s="429">
        <f t="shared" si="153"/>
        <v>9.2795891067614811</v>
      </c>
      <c r="AF569" s="430">
        <f t="shared" si="154"/>
        <v>0.96094826459986127</v>
      </c>
    </row>
    <row r="570" spans="1:32" s="5" customFormat="1" x14ac:dyDescent="0.2">
      <c r="A570" s="363">
        <f>'commented data'!$A524</f>
        <v>41202.708333333336</v>
      </c>
      <c r="B570" s="364">
        <f>IF(ISERROR('commented data'!$B524),"",'commented data'!$B524)</f>
        <v>898.003173828125</v>
      </c>
      <c r="C570" s="364">
        <f>IF(ISERROR('commented data'!$C524),"",'commented data'!$C524)</f>
        <v>493.72988891601562</v>
      </c>
      <c r="D570" s="364">
        <f>IF(ISERROR('commented data'!$D524),"",'commented data'!$D524)</f>
        <v>6096.01513671875</v>
      </c>
      <c r="E570" s="364">
        <f>IF(ISERROR('commented data'!$E524),"",'commented data'!$E524)</f>
        <v>9.8072881698608398</v>
      </c>
      <c r="F570" s="357">
        <f t="shared" ref="F570:F633" si="156">IF(ISERROR(S570*$F$53),"",S570*$F$53)</f>
        <v>117.19039894104004</v>
      </c>
      <c r="G570" s="362">
        <f t="shared" ref="G570:G633" si="157">IF(ISERROR(W570*273.15/(273.15+Y570)*AA570/1013.25),"",W570*273.15/(273.15+Y570)*AA570/1013.25)</f>
        <v>53485.728706792761</v>
      </c>
      <c r="H570" s="359">
        <f>IF(ISERROR('commented data'!$N524),"",'commented data'!$N524)</f>
        <v>16.665841582492796</v>
      </c>
      <c r="I570" s="359">
        <f>IFERROR('commented data'!O524,"")</f>
        <v>16.376403032788001</v>
      </c>
      <c r="J570" s="358">
        <f>IF(ISERROR('commented data'!$P524),"",'commented data'!$P524)</f>
        <v>1</v>
      </c>
      <c r="K570" s="328">
        <f>IF(ISERROR('commented data'!$Q524),"",'commented data'!$Q524)</f>
        <v>1</v>
      </c>
      <c r="L570" s="328">
        <f>IF(ISERROR('commented data'!$R524),"",'commented data'!$R524)</f>
        <v>1</v>
      </c>
      <c r="M570" s="328">
        <f>IF(ISERROR('commented data'!$S524),"",'commented data'!$S524)</f>
        <v>1</v>
      </c>
      <c r="N570" s="366">
        <f t="shared" ref="N570:N633" si="158">IF(ISERROR(F570*G570/1000/1000/H570),"",IF(F570*G570/1000/1000/H570&lt;$J$47,1,0))</f>
        <v>1</v>
      </c>
      <c r="O570" s="367" t="b">
        <f t="shared" ref="O570:O633" si="159">AND(P570&gt;=0,T570&gt;=0)</f>
        <v>1</v>
      </c>
      <c r="P570" s="365">
        <f>IF(ISERROR('commented data'!$J524),"",'commented data'!$J524)</f>
        <v>116.03009796142578</v>
      </c>
      <c r="Q570" s="368">
        <f t="shared" si="155"/>
        <v>116.03009796142578</v>
      </c>
      <c r="R570" s="368" t="str">
        <f t="shared" ref="R570:R633" si="160">IF(K570&lt;1,1,IF(L570&lt;0.666,2,""))</f>
        <v/>
      </c>
      <c r="S570" s="369">
        <f t="shared" ref="S570:S633" si="161">IF(R570=1,IF(J570=1,$Q$53,P570),P570)</f>
        <v>116.03009796142578</v>
      </c>
      <c r="T570" s="365">
        <f>IF(ISERROR('commented data'!$M524),"",'commented data'!$M524)</f>
        <v>82825.671875</v>
      </c>
      <c r="U570" s="370">
        <f t="shared" ref="U570:U633" si="162">IF(J570=1,IF(T570,IF(M570=1,T570,""),""),"")</f>
        <v>82825.671875</v>
      </c>
      <c r="V570" s="371">
        <f t="shared" ref="V570:V633" si="163">IF(U570="",IF(J570=1,$U$53,T570),T570)</f>
        <v>82825.671875</v>
      </c>
      <c r="W570" s="383">
        <f t="shared" ref="W570:W633" si="164">V570*$W$53</f>
        <v>72058.334531250002</v>
      </c>
      <c r="X570" s="365">
        <f>IF(ISERROR('commented data'!$T524),"",'commented data'!$T524)</f>
        <v>98.37896728515625</v>
      </c>
      <c r="Y570" s="384">
        <f t="shared" ref="Y570:Y633" si="165">X570*$Y$53</f>
        <v>98.37896728515625</v>
      </c>
      <c r="Z570" s="365">
        <f>IF(ISERROR('commented data'!$U524),"",'commented data'!$U524)</f>
        <v>1012.8389892578125</v>
      </c>
      <c r="AA570" s="385">
        <f t="shared" ref="AA570:AA633" si="166">Z570*$AA$53</f>
        <v>1022.9673791503907</v>
      </c>
      <c r="AC570" s="427">
        <f t="shared" si="152"/>
        <v>6.268013884801281</v>
      </c>
      <c r="AD570" s="428">
        <f t="shared" ref="AD570:AD633" si="167">IFERROR(IF(AC570/H570&gt;0,AC570/H570,""),"")</f>
        <v>0.37609945191041122</v>
      </c>
      <c r="AE570" s="429">
        <f t="shared" si="153"/>
        <v>9.2806005480895895</v>
      </c>
      <c r="AF570" s="430">
        <f t="shared" si="154"/>
        <v>0.96105300445178876</v>
      </c>
    </row>
    <row r="571" spans="1:32" s="5" customFormat="1" x14ac:dyDescent="0.2">
      <c r="A571" s="363">
        <f>'commented data'!$A525</f>
        <v>41202.75</v>
      </c>
      <c r="B571" s="364">
        <f>IF(ISERROR('commented data'!$B525),"",'commented data'!$B525)</f>
        <v>897.93231201171875</v>
      </c>
      <c r="C571" s="364">
        <f>IF(ISERROR('commented data'!$C525),"",'commented data'!$C525)</f>
        <v>492.82888793945313</v>
      </c>
      <c r="D571" s="364">
        <f>IF(ISERROR('commented data'!$D525),"",'commented data'!$D525)</f>
        <v>6108.48779296875</v>
      </c>
      <c r="E571" s="364">
        <f>IF(ISERROR('commented data'!$E525),"",'commented data'!$E525)</f>
        <v>9.8406524658203125</v>
      </c>
      <c r="F571" s="357">
        <f t="shared" si="156"/>
        <v>116.88376647949219</v>
      </c>
      <c r="G571" s="362">
        <f t="shared" si="157"/>
        <v>53393.111932626729</v>
      </c>
      <c r="H571" s="359">
        <f>IF(ISERROR('commented data'!$N525),"",'commented data'!$N525)</f>
        <v>16.646544397799445</v>
      </c>
      <c r="I571" s="359">
        <f>IFERROR('commented data'!O525,"")</f>
        <v>16.409909715605945</v>
      </c>
      <c r="J571" s="358">
        <f>IF(ISERROR('commented data'!$P525),"",'commented data'!$P525)</f>
        <v>1</v>
      </c>
      <c r="K571" s="328">
        <f>IF(ISERROR('commented data'!$Q525),"",'commented data'!$Q525)</f>
        <v>1</v>
      </c>
      <c r="L571" s="328">
        <f>IF(ISERROR('commented data'!$R525),"",'commented data'!$R525)</f>
        <v>1</v>
      </c>
      <c r="M571" s="328">
        <f>IF(ISERROR('commented data'!$S525),"",'commented data'!$S525)</f>
        <v>1</v>
      </c>
      <c r="N571" s="366">
        <f t="shared" si="158"/>
        <v>1</v>
      </c>
      <c r="O571" s="367" t="b">
        <f t="shared" si="159"/>
        <v>1</v>
      </c>
      <c r="P571" s="365">
        <f>IF(ISERROR('commented data'!$J525),"",'commented data'!$J525)</f>
        <v>115.72650146484375</v>
      </c>
      <c r="Q571" s="368">
        <f t="shared" si="155"/>
        <v>115.72650146484375</v>
      </c>
      <c r="R571" s="368" t="str">
        <f t="shared" si="160"/>
        <v/>
      </c>
      <c r="S571" s="369">
        <f t="shared" si="161"/>
        <v>115.72650146484375</v>
      </c>
      <c r="T571" s="365">
        <f>IF(ISERROR('commented data'!$M525),"",'commented data'!$M525)</f>
        <v>82695.2734375</v>
      </c>
      <c r="U571" s="370">
        <f t="shared" si="162"/>
        <v>82695.2734375</v>
      </c>
      <c r="V571" s="371">
        <f t="shared" si="163"/>
        <v>82695.2734375</v>
      </c>
      <c r="W571" s="383">
        <f t="shared" si="164"/>
        <v>71944.887890625003</v>
      </c>
      <c r="X571" s="365">
        <f>IF(ISERROR('commented data'!$T525),"",'commented data'!$T525)</f>
        <v>98.440803527832031</v>
      </c>
      <c r="Y571" s="384">
        <f t="shared" si="165"/>
        <v>98.440803527832031</v>
      </c>
      <c r="Z571" s="365">
        <f>IF(ISERROR('commented data'!$U525),"",'commented data'!$U525)</f>
        <v>1012.8480224609375</v>
      </c>
      <c r="AA571" s="385">
        <f t="shared" si="166"/>
        <v>1022.9765026855468</v>
      </c>
      <c r="AC571" s="427">
        <f t="shared" ref="AC571:AC634" si="168">IFERROR(IF(J571&lt;1,"",IF(F571*G571*0.000001&lt;=0,"",F571*G571*0.000001)),"")</f>
        <v>6.2407880267465305</v>
      </c>
      <c r="AD571" s="428">
        <f t="shared" si="167"/>
        <v>0.37489991181422122</v>
      </c>
      <c r="AE571" s="429">
        <f t="shared" si="153"/>
        <v>9.2818000881857792</v>
      </c>
      <c r="AF571" s="430">
        <f t="shared" si="154"/>
        <v>0.96117722288004992</v>
      </c>
    </row>
    <row r="572" spans="1:32" s="5" customFormat="1" x14ac:dyDescent="0.2">
      <c r="A572" s="363">
        <f>'commented data'!$A526</f>
        <v>41202.791666666664</v>
      </c>
      <c r="B572" s="364">
        <f>IF(ISERROR('commented data'!$B526),"",'commented data'!$B526)</f>
        <v>897.89117431640625</v>
      </c>
      <c r="C572" s="364">
        <f>IF(ISERROR('commented data'!$C526),"",'commented data'!$C526)</f>
        <v>492.11981201171875</v>
      </c>
      <c r="D572" s="364">
        <f>IF(ISERROR('commented data'!$D526),"",'commented data'!$D526)</f>
        <v>6149.46484375</v>
      </c>
      <c r="E572" s="364">
        <f>IF(ISERROR('commented data'!$E526),"",'commented data'!$E526)</f>
        <v>9.9083347320556641</v>
      </c>
      <c r="F572" s="357">
        <f t="shared" si="156"/>
        <v>116.60641563415527</v>
      </c>
      <c r="G572" s="362">
        <f t="shared" si="157"/>
        <v>53384.6817550669</v>
      </c>
      <c r="H572" s="359">
        <f>IF(ISERROR('commented data'!$N526),"",'commented data'!$N526)</f>
        <v>16.601860999748897</v>
      </c>
      <c r="I572" s="359">
        <f>IFERROR('commented data'!O526,"")</f>
        <v>16.519990921711674</v>
      </c>
      <c r="J572" s="358">
        <f>IF(ISERROR('commented data'!$P526),"",'commented data'!$P526)</f>
        <v>1</v>
      </c>
      <c r="K572" s="328">
        <f>IF(ISERROR('commented data'!$Q526),"",'commented data'!$Q526)</f>
        <v>1</v>
      </c>
      <c r="L572" s="328">
        <f>IF(ISERROR('commented data'!$R526),"",'commented data'!$R526)</f>
        <v>1</v>
      </c>
      <c r="M572" s="328">
        <f>IF(ISERROR('commented data'!$S526),"",'commented data'!$S526)</f>
        <v>1</v>
      </c>
      <c r="N572" s="366">
        <f t="shared" si="158"/>
        <v>1</v>
      </c>
      <c r="O572" s="367" t="b">
        <f t="shared" si="159"/>
        <v>1</v>
      </c>
      <c r="P572" s="365">
        <f>IF(ISERROR('commented data'!$J526),"",'commented data'!$J526)</f>
        <v>115.45189666748047</v>
      </c>
      <c r="Q572" s="368">
        <f t="shared" si="155"/>
        <v>115.45189666748047</v>
      </c>
      <c r="R572" s="368" t="str">
        <f t="shared" si="160"/>
        <v/>
      </c>
      <c r="S572" s="369">
        <f t="shared" si="161"/>
        <v>115.45189666748047</v>
      </c>
      <c r="T572" s="365">
        <f>IF(ISERROR('commented data'!$M526),"",'commented data'!$M526)</f>
        <v>82682.296875</v>
      </c>
      <c r="U572" s="370">
        <f t="shared" si="162"/>
        <v>82682.296875</v>
      </c>
      <c r="V572" s="371">
        <f t="shared" si="163"/>
        <v>82682.296875</v>
      </c>
      <c r="W572" s="383">
        <f t="shared" si="164"/>
        <v>71933.598281250001</v>
      </c>
      <c r="X572" s="365">
        <f>IF(ISERROR('commented data'!$T526),"",'commented data'!$T526)</f>
        <v>98.4422607421875</v>
      </c>
      <c r="Y572" s="384">
        <f t="shared" si="165"/>
        <v>98.4422607421875</v>
      </c>
      <c r="Z572" s="365">
        <f>IF(ISERROR('commented data'!$U526),"",'commented data'!$U526)</f>
        <v>1012.8510131835937</v>
      </c>
      <c r="AA572" s="385">
        <f t="shared" si="166"/>
        <v>1022.9795233154297</v>
      </c>
      <c r="AC572" s="427">
        <f t="shared" si="168"/>
        <v>6.2249963892284361</v>
      </c>
      <c r="AD572" s="428">
        <f t="shared" si="167"/>
        <v>0.37495774656362857</v>
      </c>
      <c r="AE572" s="429">
        <f t="shared" si="153"/>
        <v>9.2817422534363718</v>
      </c>
      <c r="AF572" s="430">
        <f t="shared" si="154"/>
        <v>0.96117123379999081</v>
      </c>
    </row>
    <row r="573" spans="1:32" s="5" customFormat="1" x14ac:dyDescent="0.2">
      <c r="A573" s="363">
        <f>'commented data'!$A527</f>
        <v>41202.833333333336</v>
      </c>
      <c r="B573" s="364">
        <f>IF(ISERROR('commented data'!$B527),"",'commented data'!$B527)</f>
        <v>898.04278564453125</v>
      </c>
      <c r="C573" s="364">
        <f>IF(ISERROR('commented data'!$C527),"",'commented data'!$C527)</f>
        <v>491.23660278320312</v>
      </c>
      <c r="D573" s="364">
        <f>IF(ISERROR('commented data'!$D527),"",'commented data'!$D527)</f>
        <v>6151.9140625</v>
      </c>
      <c r="E573" s="364">
        <f>IF(ISERROR('commented data'!$E527),"",'commented data'!$E527)</f>
        <v>9.9186420440673828</v>
      </c>
      <c r="F573" s="357">
        <f t="shared" si="156"/>
        <v>116.36229942321778</v>
      </c>
      <c r="G573" s="362">
        <f t="shared" si="157"/>
        <v>53263.364402843581</v>
      </c>
      <c r="H573" s="359">
        <f>IF(ISERROR('commented data'!$N527),"",'commented data'!$N527)</f>
        <v>16.386967830468347</v>
      </c>
      <c r="I573" s="359">
        <f>IFERROR('commented data'!O527,"")</f>
        <v>16.526570530270035</v>
      </c>
      <c r="J573" s="358">
        <f>IF(ISERROR('commented data'!$P527),"",'commented data'!$P527)</f>
        <v>1</v>
      </c>
      <c r="K573" s="328">
        <f>IF(ISERROR('commented data'!$Q527),"",'commented data'!$Q527)</f>
        <v>1</v>
      </c>
      <c r="L573" s="328">
        <f>IF(ISERROR('commented data'!$R527),"",'commented data'!$R527)</f>
        <v>1</v>
      </c>
      <c r="M573" s="328">
        <f>IF(ISERROR('commented data'!$S527),"",'commented data'!$S527)</f>
        <v>1</v>
      </c>
      <c r="N573" s="366">
        <f t="shared" si="158"/>
        <v>1</v>
      </c>
      <c r="O573" s="367" t="b">
        <f t="shared" si="159"/>
        <v>1</v>
      </c>
      <c r="P573" s="365">
        <f>IF(ISERROR('commented data'!$J527),"",'commented data'!$J527)</f>
        <v>115.21019744873047</v>
      </c>
      <c r="Q573" s="368">
        <f t="shared" si="155"/>
        <v>115.21019744873047</v>
      </c>
      <c r="R573" s="368" t="str">
        <f t="shared" si="160"/>
        <v/>
      </c>
      <c r="S573" s="369">
        <f t="shared" si="161"/>
        <v>115.21019744873047</v>
      </c>
      <c r="T573" s="365">
        <f>IF(ISERROR('commented data'!$M527),"",'commented data'!$M527)</f>
        <v>82507.2265625</v>
      </c>
      <c r="U573" s="370">
        <f t="shared" si="162"/>
        <v>82507.2265625</v>
      </c>
      <c r="V573" s="371">
        <f t="shared" si="163"/>
        <v>82507.2265625</v>
      </c>
      <c r="W573" s="383">
        <f t="shared" si="164"/>
        <v>71781.287109375</v>
      </c>
      <c r="X573" s="365">
        <f>IF(ISERROR('commented data'!$T527),"",'commented data'!$T527)</f>
        <v>98.498199462890625</v>
      </c>
      <c r="Y573" s="384">
        <f t="shared" si="165"/>
        <v>98.498199462890625</v>
      </c>
      <c r="Z573" s="365">
        <f>IF(ISERROR('commented data'!$U527),"",'commented data'!$U527)</f>
        <v>1012.8460083007812</v>
      </c>
      <c r="AA573" s="385">
        <f t="shared" si="166"/>
        <v>1022.974468383789</v>
      </c>
      <c r="AC573" s="427">
        <f t="shared" si="168"/>
        <v>6.1978475569316434</v>
      </c>
      <c r="AD573" s="428">
        <f t="shared" si="167"/>
        <v>0.37821808287241304</v>
      </c>
      <c r="AE573" s="429">
        <f t="shared" ref="AE573:AE636" si="169">IFERROR($J$47-AD573,"")</f>
        <v>9.2784819171275874</v>
      </c>
      <c r="AF573" s="430">
        <f t="shared" ref="AF573:AF636" si="170">IFERROR(AE573/$J$47,"")</f>
        <v>0.9608336095278498</v>
      </c>
    </row>
    <row r="574" spans="1:32" s="5" customFormat="1" x14ac:dyDescent="0.2">
      <c r="A574" s="363">
        <f>'commented data'!$A528</f>
        <v>41202.875</v>
      </c>
      <c r="B574" s="364">
        <f>IF(ISERROR('commented data'!$B528),"",'commented data'!$B528)</f>
        <v>897.959716796875</v>
      </c>
      <c r="C574" s="364">
        <f>IF(ISERROR('commented data'!$C528),"",'commented data'!$C528)</f>
        <v>490.90869140625</v>
      </c>
      <c r="D574" s="364">
        <f>IF(ISERROR('commented data'!$D528),"",'commented data'!$D528)</f>
        <v>6156.61083984375</v>
      </c>
      <c r="E574" s="364">
        <f>IF(ISERROR('commented data'!$E528),"",'commented data'!$E528)</f>
        <v>9.9284515380859375</v>
      </c>
      <c r="F574" s="357">
        <f t="shared" si="156"/>
        <v>116.49451362609864</v>
      </c>
      <c r="G574" s="362">
        <f t="shared" si="157"/>
        <v>53244.388206113552</v>
      </c>
      <c r="H574" s="359">
        <f>IF(ISERROR('commented data'!$N528),"",'commented data'!$N528)</f>
        <v>16.120867515234277</v>
      </c>
      <c r="I574" s="359">
        <f>IFERROR('commented data'!O528,"")</f>
        <v>16.539188005294534</v>
      </c>
      <c r="J574" s="358">
        <f>IF(ISERROR('commented data'!$P528),"",'commented data'!$P528)</f>
        <v>1</v>
      </c>
      <c r="K574" s="328">
        <f>IF(ISERROR('commented data'!$Q528),"",'commented data'!$Q528)</f>
        <v>1</v>
      </c>
      <c r="L574" s="328">
        <f>IF(ISERROR('commented data'!$R528),"",'commented data'!$R528)</f>
        <v>1</v>
      </c>
      <c r="M574" s="328">
        <f>IF(ISERROR('commented data'!$S528),"",'commented data'!$S528)</f>
        <v>1</v>
      </c>
      <c r="N574" s="366">
        <f t="shared" si="158"/>
        <v>1</v>
      </c>
      <c r="O574" s="367" t="b">
        <f t="shared" si="159"/>
        <v>1</v>
      </c>
      <c r="P574" s="365">
        <f>IF(ISERROR('commented data'!$J528),"",'commented data'!$J528)</f>
        <v>115.34110260009766</v>
      </c>
      <c r="Q574" s="368">
        <f t="shared" si="155"/>
        <v>115.34110260009766</v>
      </c>
      <c r="R574" s="368" t="str">
        <f t="shared" si="160"/>
        <v/>
      </c>
      <c r="S574" s="369">
        <f t="shared" si="161"/>
        <v>115.34110260009766</v>
      </c>
      <c r="T574" s="365">
        <f>IF(ISERROR('commented data'!$M528),"",'commented data'!$M528)</f>
        <v>82516.9296875</v>
      </c>
      <c r="U574" s="370">
        <f t="shared" si="162"/>
        <v>82516.9296875</v>
      </c>
      <c r="V574" s="371">
        <f t="shared" si="163"/>
        <v>82516.9296875</v>
      </c>
      <c r="W574" s="383">
        <f t="shared" si="164"/>
        <v>71789.728828124993</v>
      </c>
      <c r="X574" s="365">
        <f>IF(ISERROR('commented data'!$T528),"",'commented data'!$T528)</f>
        <v>98.673637390136719</v>
      </c>
      <c r="Y574" s="384">
        <f t="shared" si="165"/>
        <v>98.673637390136719</v>
      </c>
      <c r="Z574" s="365">
        <f>IF(ISERROR('commented data'!$U528),"",'commented data'!$U528)</f>
        <v>1012.843994140625</v>
      </c>
      <c r="AA574" s="385">
        <f t="shared" si="166"/>
        <v>1022.9724340820312</v>
      </c>
      <c r="AC574" s="427">
        <f t="shared" si="168"/>
        <v>6.20267910739038</v>
      </c>
      <c r="AD574" s="428">
        <f t="shared" si="167"/>
        <v>0.3847608760216425</v>
      </c>
      <c r="AE574" s="429">
        <f t="shared" si="169"/>
        <v>9.271939123978358</v>
      </c>
      <c r="AF574" s="430">
        <f t="shared" si="170"/>
        <v>0.96015607029092309</v>
      </c>
    </row>
    <row r="575" spans="1:32" s="5" customFormat="1" x14ac:dyDescent="0.2">
      <c r="A575" s="363">
        <f>'commented data'!$A529</f>
        <v>41202.916666666664</v>
      </c>
      <c r="B575" s="364">
        <f>IF(ISERROR('commented data'!$B529),"",'commented data'!$B529)</f>
        <v>897.96368408203125</v>
      </c>
      <c r="C575" s="364">
        <f>IF(ISERROR('commented data'!$C529),"",'commented data'!$C529)</f>
        <v>491.2672119140625</v>
      </c>
      <c r="D575" s="364">
        <f>IF(ISERROR('commented data'!$D529),"",'commented data'!$D529)</f>
        <v>6153.89892578125</v>
      </c>
      <c r="E575" s="364">
        <f>IF(ISERROR('commented data'!$E529),"",'commented data'!$E529)</f>
        <v>9.9202747344970703</v>
      </c>
      <c r="F575" s="357">
        <f t="shared" si="156"/>
        <v>116.47673660278321</v>
      </c>
      <c r="G575" s="362">
        <f t="shared" si="157"/>
        <v>53271.943801523288</v>
      </c>
      <c r="H575" s="359">
        <f>IF(ISERROR('commented data'!$N529),"",'commented data'!$N529)</f>
        <v>15.827633803553326</v>
      </c>
      <c r="I575" s="359">
        <f>IFERROR('commented data'!O529,"")</f>
        <v>16.531902689119665</v>
      </c>
      <c r="J575" s="358">
        <f>IF(ISERROR('commented data'!$P529),"",'commented data'!$P529)</f>
        <v>1</v>
      </c>
      <c r="K575" s="328">
        <f>IF(ISERROR('commented data'!$Q529),"",'commented data'!$Q529)</f>
        <v>1</v>
      </c>
      <c r="L575" s="328">
        <f>IF(ISERROR('commented data'!$R529),"",'commented data'!$R529)</f>
        <v>1</v>
      </c>
      <c r="M575" s="328">
        <f>IF(ISERROR('commented data'!$S529),"",'commented data'!$S529)</f>
        <v>1</v>
      </c>
      <c r="N575" s="366">
        <f t="shared" si="158"/>
        <v>1</v>
      </c>
      <c r="O575" s="367" t="b">
        <f t="shared" si="159"/>
        <v>1</v>
      </c>
      <c r="P575" s="365">
        <f>IF(ISERROR('commented data'!$J529),"",'commented data'!$J529)</f>
        <v>115.32350158691406</v>
      </c>
      <c r="Q575" s="368">
        <f t="shared" si="155"/>
        <v>115.32350158691406</v>
      </c>
      <c r="R575" s="368" t="str">
        <f t="shared" si="160"/>
        <v/>
      </c>
      <c r="S575" s="369">
        <f t="shared" si="161"/>
        <v>115.32350158691406</v>
      </c>
      <c r="T575" s="365">
        <f>IF(ISERROR('commented data'!$M529),"",'commented data'!$M529)</f>
        <v>82577.296875</v>
      </c>
      <c r="U575" s="370">
        <f t="shared" si="162"/>
        <v>82577.296875</v>
      </c>
      <c r="V575" s="371">
        <f t="shared" si="163"/>
        <v>82577.296875</v>
      </c>
      <c r="W575" s="383">
        <f t="shared" si="164"/>
        <v>71842.248281249995</v>
      </c>
      <c r="X575" s="365">
        <f>IF(ISERROR('commented data'!$T529),"",'commented data'!$T529)</f>
        <v>98.755378723144531</v>
      </c>
      <c r="Y575" s="384">
        <f t="shared" si="165"/>
        <v>98.755378723144531</v>
      </c>
      <c r="Z575" s="365">
        <f>IF(ISERROR('commented data'!$U529),"",'commented data'!$U529)</f>
        <v>1012.8499755859375</v>
      </c>
      <c r="AA575" s="385">
        <f t="shared" si="166"/>
        <v>1022.9784753417969</v>
      </c>
      <c r="AC575" s="427">
        <f t="shared" si="168"/>
        <v>6.2049421664882969</v>
      </c>
      <c r="AD575" s="428">
        <f t="shared" si="167"/>
        <v>0.39203220415014145</v>
      </c>
      <c r="AE575" s="429">
        <f t="shared" si="169"/>
        <v>9.26466779584986</v>
      </c>
      <c r="AF575" s="430">
        <f t="shared" si="170"/>
        <v>0.95940308758166448</v>
      </c>
    </row>
    <row r="576" spans="1:32" s="5" customFormat="1" x14ac:dyDescent="0.2">
      <c r="A576" s="363">
        <f>'commented data'!$A530</f>
        <v>41202.958333333336</v>
      </c>
      <c r="B576" s="364">
        <f>IF(ISERROR('commented data'!$B530),"",'commented data'!$B530)</f>
        <v>897.9910888671875</v>
      </c>
      <c r="C576" s="364">
        <f>IF(ISERROR('commented data'!$C530),"",'commented data'!$C530)</f>
        <v>491.57040405273437</v>
      </c>
      <c r="D576" s="364">
        <f>IF(ISERROR('commented data'!$D530),"",'commented data'!$D530)</f>
        <v>6159.27685546875</v>
      </c>
      <c r="E576" s="364">
        <f>IF(ISERROR('commented data'!$E530),"",'commented data'!$E530)</f>
        <v>9.9305477142333984</v>
      </c>
      <c r="F576" s="357">
        <f t="shared" si="156"/>
        <v>116.43309928894043</v>
      </c>
      <c r="G576" s="362">
        <f t="shared" si="157"/>
        <v>53289.992718494264</v>
      </c>
      <c r="H576" s="359">
        <f>IF(ISERROR('commented data'!$N530),"",'commented data'!$N530)</f>
        <v>15.790435178540429</v>
      </c>
      <c r="I576" s="359">
        <f>IFERROR('commented data'!O530,"")</f>
        <v>16.546350019395142</v>
      </c>
      <c r="J576" s="358">
        <f>IF(ISERROR('commented data'!$P530),"",'commented data'!$P530)</f>
        <v>1</v>
      </c>
      <c r="K576" s="328">
        <f>IF(ISERROR('commented data'!$Q530),"",'commented data'!$Q530)</f>
        <v>1</v>
      </c>
      <c r="L576" s="328">
        <f>IF(ISERROR('commented data'!$R530),"",'commented data'!$R530)</f>
        <v>1</v>
      </c>
      <c r="M576" s="328">
        <f>IF(ISERROR('commented data'!$S530),"",'commented data'!$S530)</f>
        <v>1</v>
      </c>
      <c r="N576" s="366">
        <f t="shared" si="158"/>
        <v>1</v>
      </c>
      <c r="O576" s="367" t="b">
        <f t="shared" si="159"/>
        <v>1</v>
      </c>
      <c r="P576" s="365">
        <f>IF(ISERROR('commented data'!$J530),"",'commented data'!$J530)</f>
        <v>115.28029632568359</v>
      </c>
      <c r="Q576" s="368">
        <f t="shared" si="155"/>
        <v>115.28029632568359</v>
      </c>
      <c r="R576" s="368" t="str">
        <f t="shared" si="160"/>
        <v/>
      </c>
      <c r="S576" s="369">
        <f t="shared" si="161"/>
        <v>115.28029632568359</v>
      </c>
      <c r="T576" s="365">
        <f>IF(ISERROR('commented data'!$M530),"",'commented data'!$M530)</f>
        <v>82624.78125</v>
      </c>
      <c r="U576" s="370">
        <f t="shared" si="162"/>
        <v>82624.78125</v>
      </c>
      <c r="V576" s="371">
        <f t="shared" si="163"/>
        <v>82624.78125</v>
      </c>
      <c r="W576" s="383">
        <f t="shared" si="164"/>
        <v>71883.559687500005</v>
      </c>
      <c r="X576" s="365">
        <f>IF(ISERROR('commented data'!$T530),"",'commented data'!$T530)</f>
        <v>98.844680786132813</v>
      </c>
      <c r="Y576" s="384">
        <f t="shared" si="165"/>
        <v>98.844680786132813</v>
      </c>
      <c r="Z576" s="365">
        <f>IF(ISERROR('commented data'!$U530),"",'commented data'!$U530)</f>
        <v>1012.85400390625</v>
      </c>
      <c r="AA576" s="385">
        <f t="shared" si="166"/>
        <v>1022.9825439453125</v>
      </c>
      <c r="AC576" s="427">
        <f t="shared" si="168"/>
        <v>6.2047190132993553</v>
      </c>
      <c r="AD576" s="428">
        <f t="shared" si="167"/>
        <v>0.39294160947075818</v>
      </c>
      <c r="AE576" s="429">
        <f t="shared" si="169"/>
        <v>9.263758390529242</v>
      </c>
      <c r="AF576" s="430">
        <f t="shared" si="170"/>
        <v>0.95930891407305197</v>
      </c>
    </row>
    <row r="577" spans="1:32" s="5" customFormat="1" x14ac:dyDescent="0.2">
      <c r="A577" s="363">
        <f>'commented data'!$A531</f>
        <v>41203</v>
      </c>
      <c r="B577" s="364">
        <f>IF(ISERROR('commented data'!$B531),"",'commented data'!$B531)</f>
        <v>897.99322509765625</v>
      </c>
      <c r="C577" s="364">
        <f>IF(ISERROR('commented data'!$C531),"",'commented data'!$C531)</f>
        <v>491.77249145507812</v>
      </c>
      <c r="D577" s="364">
        <f>IF(ISERROR('commented data'!$D531),"",'commented data'!$D531)</f>
        <v>6159.2822265625</v>
      </c>
      <c r="E577" s="364">
        <f>IF(ISERROR('commented data'!$E531),"",'commented data'!$E531)</f>
        <v>9.9326019287109375</v>
      </c>
      <c r="F577" s="357">
        <f t="shared" si="156"/>
        <v>116.12303009033204</v>
      </c>
      <c r="G577" s="362">
        <f t="shared" si="157"/>
        <v>53316.008116395016</v>
      </c>
      <c r="H577" s="359">
        <f>IF(ISERROR('commented data'!$N531),"",'commented data'!$N531)</f>
        <v>15.991419009963284</v>
      </c>
      <c r="I577" s="359">
        <f>IFERROR('commented data'!O531,"")</f>
        <v>16.546364448361281</v>
      </c>
      <c r="J577" s="358">
        <f>IF(ISERROR('commented data'!$P531),"",'commented data'!$P531)</f>
        <v>1</v>
      </c>
      <c r="K577" s="328">
        <f>IF(ISERROR('commented data'!$Q531),"",'commented data'!$Q531)</f>
        <v>1</v>
      </c>
      <c r="L577" s="328">
        <f>IF(ISERROR('commented data'!$R531),"",'commented data'!$R531)</f>
        <v>1</v>
      </c>
      <c r="M577" s="328">
        <f>IF(ISERROR('commented data'!$S531),"",'commented data'!$S531)</f>
        <v>1</v>
      </c>
      <c r="N577" s="366">
        <f t="shared" si="158"/>
        <v>1</v>
      </c>
      <c r="O577" s="367" t="b">
        <f t="shared" si="159"/>
        <v>1</v>
      </c>
      <c r="P577" s="365">
        <f>IF(ISERROR('commented data'!$J531),"",'commented data'!$J531)</f>
        <v>114.97329711914062</v>
      </c>
      <c r="Q577" s="368">
        <f t="shared" si="155"/>
        <v>114.97329711914062</v>
      </c>
      <c r="R577" s="368" t="str">
        <f t="shared" si="160"/>
        <v/>
      </c>
      <c r="S577" s="369">
        <f t="shared" si="161"/>
        <v>114.97329711914062</v>
      </c>
      <c r="T577" s="365">
        <f>IF(ISERROR('commented data'!$M531),"",'commented data'!$M531)</f>
        <v>82678.546875</v>
      </c>
      <c r="U577" s="370">
        <f t="shared" si="162"/>
        <v>82678.546875</v>
      </c>
      <c r="V577" s="371">
        <f t="shared" si="163"/>
        <v>82678.546875</v>
      </c>
      <c r="W577" s="383">
        <f t="shared" si="164"/>
        <v>71930.335781250003</v>
      </c>
      <c r="X577" s="365">
        <f>IF(ISERROR('commented data'!$T531),"",'commented data'!$T531)</f>
        <v>98.905853271484375</v>
      </c>
      <c r="Y577" s="384">
        <f t="shared" si="165"/>
        <v>98.905853271484375</v>
      </c>
      <c r="Z577" s="365">
        <f>IF(ISERROR('commented data'!$U531),"",'commented data'!$U531)</f>
        <v>1012.8560180664062</v>
      </c>
      <c r="AA577" s="385">
        <f t="shared" si="166"/>
        <v>1022.9845782470703</v>
      </c>
      <c r="AC577" s="427">
        <f t="shared" si="168"/>
        <v>6.191216414796525</v>
      </c>
      <c r="AD577" s="428">
        <f t="shared" si="167"/>
        <v>0.38715866371453045</v>
      </c>
      <c r="AE577" s="429">
        <f t="shared" si="169"/>
        <v>9.2695413362854708</v>
      </c>
      <c r="AF577" s="430">
        <f t="shared" si="170"/>
        <v>0.95990776727924343</v>
      </c>
    </row>
    <row r="578" spans="1:32" s="5" customFormat="1" x14ac:dyDescent="0.2">
      <c r="A578" s="363">
        <f>'commented data'!$A532</f>
        <v>41203.041666666664</v>
      </c>
      <c r="B578" s="364">
        <f>IF(ISERROR('commented data'!$B532),"",'commented data'!$B532)</f>
        <v>897.99560546875</v>
      </c>
      <c r="C578" s="364">
        <f>IF(ISERROR('commented data'!$C532),"",'commented data'!$C532)</f>
        <v>492.119384765625</v>
      </c>
      <c r="D578" s="364">
        <f>IF(ISERROR('commented data'!$D532),"",'commented data'!$D532)</f>
        <v>6157.31982421875</v>
      </c>
      <c r="E578" s="364">
        <f>IF(ISERROR('commented data'!$E532),"",'commented data'!$E532)</f>
        <v>9.9284391403198242</v>
      </c>
      <c r="F578" s="357">
        <f t="shared" si="156"/>
        <v>116.71549736022949</v>
      </c>
      <c r="G578" s="362">
        <f t="shared" si="157"/>
        <v>53313.077642156415</v>
      </c>
      <c r="H578" s="359">
        <f>IF(ISERROR('commented data'!$N532),"",'commented data'!$N532)</f>
        <v>16.121028885780468</v>
      </c>
      <c r="I578" s="359">
        <f>IFERROR('commented data'!O532,"")</f>
        <v>16.541092628824586</v>
      </c>
      <c r="J578" s="358">
        <f>IF(ISERROR('commented data'!$P532),"",'commented data'!$P532)</f>
        <v>1</v>
      </c>
      <c r="K578" s="328">
        <f>IF(ISERROR('commented data'!$Q532),"",'commented data'!$Q532)</f>
        <v>1</v>
      </c>
      <c r="L578" s="328">
        <f>IF(ISERROR('commented data'!$R532),"",'commented data'!$R532)</f>
        <v>1</v>
      </c>
      <c r="M578" s="328">
        <f>IF(ISERROR('commented data'!$S532),"",'commented data'!$S532)</f>
        <v>1</v>
      </c>
      <c r="N578" s="366">
        <f t="shared" si="158"/>
        <v>1</v>
      </c>
      <c r="O578" s="367" t="b">
        <f t="shared" si="159"/>
        <v>1</v>
      </c>
      <c r="P578" s="365">
        <f>IF(ISERROR('commented data'!$J532),"",'commented data'!$J532)</f>
        <v>115.55989837646484</v>
      </c>
      <c r="Q578" s="368">
        <f t="shared" si="155"/>
        <v>115.55989837646484</v>
      </c>
      <c r="R578" s="368" t="str">
        <f t="shared" si="160"/>
        <v/>
      </c>
      <c r="S578" s="369">
        <f t="shared" si="161"/>
        <v>115.55989837646484</v>
      </c>
      <c r="T578" s="365">
        <f>IF(ISERROR('commented data'!$M532),"",'commented data'!$M532)</f>
        <v>82689.90625</v>
      </c>
      <c r="U578" s="370">
        <f t="shared" si="162"/>
        <v>82689.90625</v>
      </c>
      <c r="V578" s="371">
        <f t="shared" si="163"/>
        <v>82689.90625</v>
      </c>
      <c r="W578" s="383">
        <f t="shared" si="164"/>
        <v>71940.218437499992</v>
      </c>
      <c r="X578" s="365">
        <f>IF(ISERROR('commented data'!$T532),"",'commented data'!$T532)</f>
        <v>98.979263305664063</v>
      </c>
      <c r="Y578" s="384">
        <f t="shared" si="165"/>
        <v>98.979263305664063</v>
      </c>
      <c r="Z578" s="365">
        <f>IF(ISERROR('commented data'!$U532),"",'commented data'!$U532)</f>
        <v>1012.8610229492187</v>
      </c>
      <c r="AA578" s="385">
        <f t="shared" si="166"/>
        <v>1022.989633178711</v>
      </c>
      <c r="AC578" s="427">
        <f t="shared" si="168"/>
        <v>6.2224623728088169</v>
      </c>
      <c r="AD578" s="428">
        <f t="shared" si="167"/>
        <v>0.38598419597754902</v>
      </c>
      <c r="AE578" s="429">
        <f t="shared" si="169"/>
        <v>9.2707158040224513</v>
      </c>
      <c r="AF578" s="430">
        <f t="shared" si="170"/>
        <v>0.96002938933822635</v>
      </c>
    </row>
    <row r="579" spans="1:32" s="5" customFormat="1" x14ac:dyDescent="0.2">
      <c r="A579" s="363">
        <f>'commented data'!$A533</f>
        <v>41203.083333333336</v>
      </c>
      <c r="B579" s="364">
        <f>IF(ISERROR('commented data'!$B533),"",'commented data'!$B533)</f>
        <v>898.01348876953125</v>
      </c>
      <c r="C579" s="364">
        <f>IF(ISERROR('commented data'!$C533),"",'commented data'!$C533)</f>
        <v>492.57269287109375</v>
      </c>
      <c r="D579" s="364">
        <f>IF(ISERROR('commented data'!$D533),"",'commented data'!$D533)</f>
        <v>6160.18212890625</v>
      </c>
      <c r="E579" s="364">
        <f>IF(ISERROR('commented data'!$E533),"",'commented data'!$E533)</f>
        <v>9.9302587509155273</v>
      </c>
      <c r="F579" s="357">
        <f t="shared" si="156"/>
        <v>116.75700790405274</v>
      </c>
      <c r="G579" s="362">
        <f t="shared" si="157"/>
        <v>53332.580184568047</v>
      </c>
      <c r="H579" s="359">
        <f>IF(ISERROR('commented data'!$N533),"",'commented data'!$N533)</f>
        <v>15.949064210284996</v>
      </c>
      <c r="I579" s="359">
        <f>IFERROR('commented data'!O533,"")</f>
        <v>16.548781956051286</v>
      </c>
      <c r="J579" s="358">
        <f>IF(ISERROR('commented data'!$P533),"",'commented data'!$P533)</f>
        <v>1</v>
      </c>
      <c r="K579" s="328">
        <f>IF(ISERROR('commented data'!$Q533),"",'commented data'!$Q533)</f>
        <v>1</v>
      </c>
      <c r="L579" s="328">
        <f>IF(ISERROR('commented data'!$R533),"",'commented data'!$R533)</f>
        <v>1</v>
      </c>
      <c r="M579" s="328">
        <f>IF(ISERROR('commented data'!$S533),"",'commented data'!$S533)</f>
        <v>1</v>
      </c>
      <c r="N579" s="366">
        <f t="shared" si="158"/>
        <v>1</v>
      </c>
      <c r="O579" s="367" t="b">
        <f t="shared" si="159"/>
        <v>1</v>
      </c>
      <c r="P579" s="365">
        <f>IF(ISERROR('commented data'!$J533),"",'commented data'!$J533)</f>
        <v>115.60099792480469</v>
      </c>
      <c r="Q579" s="368">
        <f t="shared" si="155"/>
        <v>115.60099792480469</v>
      </c>
      <c r="R579" s="368" t="str">
        <f t="shared" si="160"/>
        <v/>
      </c>
      <c r="S579" s="369">
        <f t="shared" si="161"/>
        <v>115.60099792480469</v>
      </c>
      <c r="T579" s="365">
        <f>IF(ISERROR('commented data'!$M533),"",'commented data'!$M533)</f>
        <v>82730.1796875</v>
      </c>
      <c r="U579" s="370">
        <f t="shared" si="162"/>
        <v>82730.1796875</v>
      </c>
      <c r="V579" s="371">
        <f t="shared" si="163"/>
        <v>82730.1796875</v>
      </c>
      <c r="W579" s="383">
        <f t="shared" si="164"/>
        <v>71975.256328125004</v>
      </c>
      <c r="X579" s="365">
        <f>IF(ISERROR('commented data'!$T533),"",'commented data'!$T533)</f>
        <v>99.02581787109375</v>
      </c>
      <c r="Y579" s="384">
        <f t="shared" si="165"/>
        <v>99.02581787109375</v>
      </c>
      <c r="Z579" s="365">
        <f>IF(ISERROR('commented data'!$U533),"",'commented data'!$U533)</f>
        <v>1012.864990234375</v>
      </c>
      <c r="AA579" s="385">
        <f t="shared" si="166"/>
        <v>1022.9936401367188</v>
      </c>
      <c r="AC579" s="427">
        <f t="shared" si="168"/>
        <v>6.226952486153138</v>
      </c>
      <c r="AD579" s="428">
        <f t="shared" si="167"/>
        <v>0.39042745104365389</v>
      </c>
      <c r="AE579" s="429">
        <f t="shared" si="169"/>
        <v>9.266272548956346</v>
      </c>
      <c r="AF579" s="430">
        <f t="shared" si="170"/>
        <v>0.95956926786131347</v>
      </c>
    </row>
    <row r="580" spans="1:32" s="5" customFormat="1" x14ac:dyDescent="0.2">
      <c r="A580" s="363">
        <f>'commented data'!$A534</f>
        <v>41203.125</v>
      </c>
      <c r="B580" s="364">
        <f>IF(ISERROR('commented data'!$B534),"",'commented data'!$B534)</f>
        <v>897.9522705078125</v>
      </c>
      <c r="C580" s="364">
        <f>IF(ISERROR('commented data'!$C534),"",'commented data'!$C534)</f>
        <v>492.1195068359375</v>
      </c>
      <c r="D580" s="364">
        <f>IF(ISERROR('commented data'!$D534),"",'commented data'!$D534)</f>
        <v>6149.68408203125</v>
      </c>
      <c r="E580" s="364">
        <f>IF(ISERROR('commented data'!$E534),"",'commented data'!$E534)</f>
        <v>9.9242944717407227</v>
      </c>
      <c r="F580" s="357">
        <f t="shared" si="156"/>
        <v>116.7673104095459</v>
      </c>
      <c r="G580" s="362">
        <f t="shared" si="157"/>
        <v>53266.466099432007</v>
      </c>
      <c r="H580" s="359">
        <f>IF(ISERROR('commented data'!$N534),"",'commented data'!$N534)</f>
        <v>16.398650586014629</v>
      </c>
      <c r="I580" s="359">
        <f>IFERROR('commented data'!O534,"")</f>
        <v>16.520579885874891</v>
      </c>
      <c r="J580" s="358">
        <f>IF(ISERROR('commented data'!$P534),"",'commented data'!$P534)</f>
        <v>1</v>
      </c>
      <c r="K580" s="328">
        <f>IF(ISERROR('commented data'!$Q534),"",'commented data'!$Q534)</f>
        <v>1</v>
      </c>
      <c r="L580" s="328">
        <f>IF(ISERROR('commented data'!$R534),"",'commented data'!$R534)</f>
        <v>1</v>
      </c>
      <c r="M580" s="328">
        <f>IF(ISERROR('commented data'!$S534),"",'commented data'!$S534)</f>
        <v>1</v>
      </c>
      <c r="N580" s="366">
        <f t="shared" si="158"/>
        <v>1</v>
      </c>
      <c r="O580" s="367" t="b">
        <f t="shared" si="159"/>
        <v>1</v>
      </c>
      <c r="P580" s="365">
        <f>IF(ISERROR('commented data'!$J534),"",'commented data'!$J534)</f>
        <v>115.61119842529297</v>
      </c>
      <c r="Q580" s="368">
        <f t="shared" si="155"/>
        <v>115.61119842529297</v>
      </c>
      <c r="R580" s="368" t="str">
        <f t="shared" si="160"/>
        <v/>
      </c>
      <c r="S580" s="369">
        <f t="shared" si="161"/>
        <v>115.61119842529297</v>
      </c>
      <c r="T580" s="365">
        <f>IF(ISERROR('commented data'!$M534),"",'commented data'!$M534)</f>
        <v>82638.65625</v>
      </c>
      <c r="U580" s="370">
        <f t="shared" si="162"/>
        <v>82638.65625</v>
      </c>
      <c r="V580" s="371">
        <f t="shared" si="163"/>
        <v>82638.65625</v>
      </c>
      <c r="W580" s="383">
        <f t="shared" si="164"/>
        <v>71895.630937499998</v>
      </c>
      <c r="X580" s="365">
        <f>IF(ISERROR('commented data'!$T534),"",'commented data'!$T534)</f>
        <v>99.075897216796875</v>
      </c>
      <c r="Y580" s="384">
        <f t="shared" si="165"/>
        <v>99.075897216796875</v>
      </c>
      <c r="Z580" s="365">
        <f>IF(ISERROR('commented data'!$U534),"",'commented data'!$U534)</f>
        <v>1012.8660278320312</v>
      </c>
      <c r="AA580" s="385">
        <f t="shared" si="166"/>
        <v>1022.9946881103516</v>
      </c>
      <c r="AC580" s="427">
        <f t="shared" si="168"/>
        <v>6.2197819814519306</v>
      </c>
      <c r="AD580" s="428">
        <f t="shared" si="167"/>
        <v>0.37928620704659621</v>
      </c>
      <c r="AE580" s="429">
        <f t="shared" si="169"/>
        <v>9.2774137929534053</v>
      </c>
      <c r="AF580" s="430">
        <f t="shared" si="170"/>
        <v>0.96072299988126431</v>
      </c>
    </row>
    <row r="581" spans="1:32" s="5" customFormat="1" x14ac:dyDescent="0.2">
      <c r="A581" s="363">
        <f>'commented data'!$A535</f>
        <v>41203.166666666664</v>
      </c>
      <c r="B581" s="364">
        <f>IF(ISERROR('commented data'!$B535),"",'commented data'!$B535)</f>
        <v>898.0919189453125</v>
      </c>
      <c r="C581" s="364">
        <f>IF(ISERROR('commented data'!$C535),"",'commented data'!$C535)</f>
        <v>492.10409545898437</v>
      </c>
      <c r="D581" s="364">
        <f>IF(ISERROR('commented data'!$D535),"",'commented data'!$D535)</f>
        <v>6150.08203125</v>
      </c>
      <c r="E581" s="364">
        <f>IF(ISERROR('commented data'!$E535),"",'commented data'!$E535)</f>
        <v>9.9241352081298828</v>
      </c>
      <c r="F581" s="357">
        <f t="shared" si="156"/>
        <v>116.7686280822754</v>
      </c>
      <c r="G581" s="362">
        <f t="shared" si="157"/>
        <v>53242.833058068834</v>
      </c>
      <c r="H581" s="359">
        <f>IF(ISERROR('commented data'!$N535),"",'commented data'!$N535)</f>
        <v>16.278260556540481</v>
      </c>
      <c r="I581" s="359">
        <f>IFERROR('commented data'!O535,"")</f>
        <v>16.521648941093204</v>
      </c>
      <c r="J581" s="358">
        <f>IF(ISERROR('commented data'!$P535),"",'commented data'!$P535)</f>
        <v>1</v>
      </c>
      <c r="K581" s="328">
        <f>IF(ISERROR('commented data'!$Q535),"",'commented data'!$Q535)</f>
        <v>1</v>
      </c>
      <c r="L581" s="328">
        <f>IF(ISERROR('commented data'!$R535),"",'commented data'!$R535)</f>
        <v>1</v>
      </c>
      <c r="M581" s="328">
        <f>IF(ISERROR('commented data'!$S535),"",'commented data'!$S535)</f>
        <v>1</v>
      </c>
      <c r="N581" s="366">
        <f t="shared" si="158"/>
        <v>1</v>
      </c>
      <c r="O581" s="367" t="b">
        <f t="shared" si="159"/>
        <v>1</v>
      </c>
      <c r="P581" s="365">
        <f>IF(ISERROR('commented data'!$J535),"",'commented data'!$J535)</f>
        <v>115.61250305175781</v>
      </c>
      <c r="Q581" s="368">
        <f t="shared" si="155"/>
        <v>115.61250305175781</v>
      </c>
      <c r="R581" s="368" t="str">
        <f t="shared" si="160"/>
        <v/>
      </c>
      <c r="S581" s="369">
        <f t="shared" si="161"/>
        <v>115.61250305175781</v>
      </c>
      <c r="T581" s="365">
        <f>IF(ISERROR('commented data'!$M535),"",'commented data'!$M535)</f>
        <v>82595.78125</v>
      </c>
      <c r="U581" s="370">
        <f t="shared" si="162"/>
        <v>82595.78125</v>
      </c>
      <c r="V581" s="371">
        <f t="shared" si="163"/>
        <v>82595.78125</v>
      </c>
      <c r="W581" s="383">
        <f t="shared" si="164"/>
        <v>71858.329687499994</v>
      </c>
      <c r="X581" s="365">
        <f>IF(ISERROR('commented data'!$T535),"",'commented data'!$T535)</f>
        <v>99.048271179199219</v>
      </c>
      <c r="Y581" s="384">
        <f t="shared" si="165"/>
        <v>99.048271179199219</v>
      </c>
      <c r="Z581" s="365">
        <f>IF(ISERROR('commented data'!$U535),"",'commented data'!$U535)</f>
        <v>1012.8670043945312</v>
      </c>
      <c r="AA581" s="385">
        <f t="shared" si="166"/>
        <v>1022.9956744384766</v>
      </c>
      <c r="AC581" s="427">
        <f t="shared" si="168"/>
        <v>6.2170925714043168</v>
      </c>
      <c r="AD581" s="428">
        <f t="shared" si="167"/>
        <v>0.38192610013889577</v>
      </c>
      <c r="AE581" s="429">
        <f t="shared" si="169"/>
        <v>9.2747738998611045</v>
      </c>
      <c r="AF581" s="430">
        <f t="shared" si="170"/>
        <v>0.96044962563413006</v>
      </c>
    </row>
    <row r="582" spans="1:32" s="5" customFormat="1" x14ac:dyDescent="0.2">
      <c r="A582" s="363">
        <f>'commented data'!$A536</f>
        <v>41203.208333333336</v>
      </c>
      <c r="B582" s="364">
        <f>IF(ISERROR('commented data'!$B536),"",'commented data'!$B536)</f>
        <v>897.9716796875</v>
      </c>
      <c r="C582" s="364">
        <f>IF(ISERROR('commented data'!$C536),"",'commented data'!$C536)</f>
        <v>491.47470092773437</v>
      </c>
      <c r="D582" s="364">
        <f>IF(ISERROR('commented data'!$D536),"",'commented data'!$D536)</f>
        <v>6132.27880859375</v>
      </c>
      <c r="E582" s="364">
        <f>IF(ISERROR('commented data'!$E536),"",'commented data'!$E536)</f>
        <v>9.9114189147949219</v>
      </c>
      <c r="F582" s="357">
        <f t="shared" si="156"/>
        <v>116.05525856018066</v>
      </c>
      <c r="G582" s="362">
        <f t="shared" si="157"/>
        <v>53121.168226275578</v>
      </c>
      <c r="H582" s="359">
        <f>IF(ISERROR('commented data'!$N536),"",'commented data'!$N536)</f>
        <v>16.225815605237077</v>
      </c>
      <c r="I582" s="359">
        <f>IFERROR('commented data'!O536,"")</f>
        <v>16.473822165246624</v>
      </c>
      <c r="J582" s="358">
        <f>IF(ISERROR('commented data'!$P536),"",'commented data'!$P536)</f>
        <v>1</v>
      </c>
      <c r="K582" s="328">
        <f>IF(ISERROR('commented data'!$Q536),"",'commented data'!$Q536)</f>
        <v>1</v>
      </c>
      <c r="L582" s="328">
        <f>IF(ISERROR('commented data'!$R536),"",'commented data'!$R536)</f>
        <v>1</v>
      </c>
      <c r="M582" s="328">
        <f>IF(ISERROR('commented data'!$S536),"",'commented data'!$S536)</f>
        <v>1</v>
      </c>
      <c r="N582" s="366">
        <f t="shared" si="158"/>
        <v>1</v>
      </c>
      <c r="O582" s="367" t="b">
        <f t="shared" si="159"/>
        <v>1</v>
      </c>
      <c r="P582" s="365">
        <f>IF(ISERROR('commented data'!$J536),"",'commented data'!$J536)</f>
        <v>114.90619659423828</v>
      </c>
      <c r="Q582" s="368">
        <f t="shared" si="155"/>
        <v>114.90619659423828</v>
      </c>
      <c r="R582" s="368" t="str">
        <f t="shared" si="160"/>
        <v/>
      </c>
      <c r="S582" s="369">
        <f t="shared" si="161"/>
        <v>114.90619659423828</v>
      </c>
      <c r="T582" s="365">
        <f>IF(ISERROR('commented data'!$M536),"",'commented data'!$M536)</f>
        <v>82432.2265625</v>
      </c>
      <c r="U582" s="370">
        <f t="shared" si="162"/>
        <v>82432.2265625</v>
      </c>
      <c r="V582" s="371">
        <f t="shared" si="163"/>
        <v>82432.2265625</v>
      </c>
      <c r="W582" s="383">
        <f t="shared" si="164"/>
        <v>71716.037109375</v>
      </c>
      <c r="X582" s="365">
        <f>IF(ISERROR('commented data'!$T536),"",'commented data'!$T536)</f>
        <v>99.160537719726563</v>
      </c>
      <c r="Y582" s="384">
        <f t="shared" si="165"/>
        <v>99.160537719726563</v>
      </c>
      <c r="Z582" s="365">
        <f>IF(ISERROR('commented data'!$U536),"",'commented data'!$U536)</f>
        <v>1012.8629760742187</v>
      </c>
      <c r="AA582" s="385">
        <f t="shared" si="166"/>
        <v>1022.991605834961</v>
      </c>
      <c r="AC582" s="427">
        <f t="shared" si="168"/>
        <v>6.164990913519266</v>
      </c>
      <c r="AD582" s="428">
        <f t="shared" si="167"/>
        <v>0.37994952386426978</v>
      </c>
      <c r="AE582" s="429">
        <f t="shared" si="169"/>
        <v>9.2767504761357316</v>
      </c>
      <c r="AF582" s="430">
        <f t="shared" si="170"/>
        <v>0.96065431007857038</v>
      </c>
    </row>
    <row r="583" spans="1:32" s="5" customFormat="1" x14ac:dyDescent="0.2">
      <c r="A583" s="363">
        <f>'commented data'!$A537</f>
        <v>41203.25</v>
      </c>
      <c r="B583" s="364">
        <f>IF(ISERROR('commented data'!$B537),"",'commented data'!$B537)</f>
        <v>898.03350830078125</v>
      </c>
      <c r="C583" s="364">
        <f>IF(ISERROR('commented data'!$C537),"",'commented data'!$C537)</f>
        <v>493.31790161132812</v>
      </c>
      <c r="D583" s="364">
        <f>IF(ISERROR('commented data'!$D537),"",'commented data'!$D537)</f>
        <v>6137.26611328125</v>
      </c>
      <c r="E583" s="364">
        <f>IF(ISERROR('commented data'!$E537),"",'commented data'!$E537)</f>
        <v>9.8856639862060547</v>
      </c>
      <c r="F583" s="357">
        <f t="shared" si="156"/>
        <v>116.92183014974437</v>
      </c>
      <c r="G583" s="362">
        <f t="shared" si="157"/>
        <v>53371.468535515683</v>
      </c>
      <c r="H583" s="359">
        <f>IF(ISERROR('commented data'!$N537),"",'commented data'!$N537)</f>
        <v>16.460532595859405</v>
      </c>
      <c r="I583" s="359">
        <f>IFERROR('commented data'!O537,"")</f>
        <v>16.487220116166704</v>
      </c>
      <c r="J583" s="358">
        <f>IF(ISERROR('commented data'!$P537),"",'commented data'!$P537)</f>
        <v>1</v>
      </c>
      <c r="K583" s="328">
        <f>IF(ISERROR('commented data'!$Q537),"",'commented data'!$Q537)</f>
        <v>1</v>
      </c>
      <c r="L583" s="328">
        <f>IF(ISERROR('commented data'!$R537),"",'commented data'!$R537)</f>
        <v>0.72277778387069702</v>
      </c>
      <c r="M583" s="328">
        <f>IF(ISERROR('commented data'!$S537),"",'commented data'!$S537)</f>
        <v>1</v>
      </c>
      <c r="N583" s="366">
        <f t="shared" si="158"/>
        <v>1</v>
      </c>
      <c r="O583" s="367" t="b">
        <f t="shared" si="159"/>
        <v>1</v>
      </c>
      <c r="P583" s="365">
        <f>IF(ISERROR('commented data'!$J537),"",'commented data'!$J537)</f>
        <v>115.76418826707364</v>
      </c>
      <c r="Q583" s="368">
        <f t="shared" si="155"/>
        <v>115.76418826707364</v>
      </c>
      <c r="R583" s="368" t="str">
        <f t="shared" si="160"/>
        <v/>
      </c>
      <c r="S583" s="369">
        <f t="shared" si="161"/>
        <v>115.76418826707364</v>
      </c>
      <c r="T583" s="365">
        <f>IF(ISERROR('commented data'!$M537),"",'commented data'!$M537)</f>
        <v>82792.71875</v>
      </c>
      <c r="U583" s="370">
        <f t="shared" si="162"/>
        <v>82792.71875</v>
      </c>
      <c r="V583" s="371">
        <f t="shared" si="163"/>
        <v>82792.71875</v>
      </c>
      <c r="W583" s="383">
        <f t="shared" si="164"/>
        <v>72029.665312500001</v>
      </c>
      <c r="X583" s="365">
        <f>IF(ISERROR('commented data'!$T537),"",'commented data'!$T537)</f>
        <v>99.0328369140625</v>
      </c>
      <c r="Y583" s="384">
        <f t="shared" si="165"/>
        <v>99.0328369140625</v>
      </c>
      <c r="Z583" s="365">
        <f>IF(ISERROR('commented data'!$U537),"",'commented data'!$U537)</f>
        <v>1012.8569946289062</v>
      </c>
      <c r="AA583" s="385">
        <f t="shared" si="166"/>
        <v>1022.9855645751953</v>
      </c>
      <c r="AC583" s="427">
        <f t="shared" si="168"/>
        <v>6.2402897789519898</v>
      </c>
      <c r="AD583" s="428">
        <f t="shared" si="167"/>
        <v>0.37910618885574304</v>
      </c>
      <c r="AE583" s="429">
        <f t="shared" si="169"/>
        <v>9.2775938111442571</v>
      </c>
      <c r="AF583" s="430">
        <f t="shared" si="170"/>
        <v>0.96074164167306186</v>
      </c>
    </row>
    <row r="584" spans="1:32" s="5" customFormat="1" x14ac:dyDescent="0.2">
      <c r="A584" s="363">
        <f>'commented data'!$A538</f>
        <v>41203.291666666664</v>
      </c>
      <c r="B584" s="364">
        <f>IF(ISERROR('commented data'!$B538),"",'commented data'!$B538)</f>
        <v>898.0504150390625</v>
      </c>
      <c r="C584" s="364">
        <f>IF(ISERROR('commented data'!$C538),"",'commented data'!$C538)</f>
        <v>494.841796875</v>
      </c>
      <c r="D584" s="364">
        <f>IF(ISERROR('commented data'!$D538),"",'commented data'!$D538)</f>
        <v>6174.369140625</v>
      </c>
      <c r="E584" s="364">
        <f>IF(ISERROR('commented data'!$E538),"",'commented data'!$E538)</f>
        <v>9.9158287048339844</v>
      </c>
      <c r="F584" s="357">
        <f t="shared" si="156"/>
        <v>117.56975769042968</v>
      </c>
      <c r="G584" s="362">
        <f t="shared" si="157"/>
        <v>53525.709337118984</v>
      </c>
      <c r="H584" s="359">
        <f>IF(ISERROR('commented data'!$N538),"",'commented data'!$N538)</f>
        <v>16.108211217955176</v>
      </c>
      <c r="I584" s="359">
        <f>IFERROR('commented data'!O538,"")</f>
        <v>16.586894102515245</v>
      </c>
      <c r="J584" s="358">
        <f>IF(ISERROR('commented data'!$P538),"",'commented data'!$P538)</f>
        <v>1</v>
      </c>
      <c r="K584" s="328">
        <f>IF(ISERROR('commented data'!$Q538),"",'commented data'!$Q538)</f>
        <v>1</v>
      </c>
      <c r="L584" s="328">
        <f>IF(ISERROR('commented data'!$R538),"",'commented data'!$R538)</f>
        <v>1</v>
      </c>
      <c r="M584" s="328">
        <f>IF(ISERROR('commented data'!$S538),"",'commented data'!$S538)</f>
        <v>1</v>
      </c>
      <c r="N584" s="366">
        <f t="shared" si="158"/>
        <v>1</v>
      </c>
      <c r="O584" s="367" t="b">
        <f t="shared" si="159"/>
        <v>1</v>
      </c>
      <c r="P584" s="365">
        <f>IF(ISERROR('commented data'!$J538),"",'commented data'!$J538)</f>
        <v>116.40570068359375</v>
      </c>
      <c r="Q584" s="368">
        <f t="shared" si="155"/>
        <v>116.40570068359375</v>
      </c>
      <c r="R584" s="368" t="str">
        <f t="shared" si="160"/>
        <v/>
      </c>
      <c r="S584" s="369">
        <f t="shared" si="161"/>
        <v>116.40570068359375</v>
      </c>
      <c r="T584" s="365">
        <f>IF(ISERROR('commented data'!$M538),"",'commented data'!$M538)</f>
        <v>83016.5</v>
      </c>
      <c r="U584" s="370">
        <f t="shared" si="162"/>
        <v>83016.5</v>
      </c>
      <c r="V584" s="371">
        <f t="shared" si="163"/>
        <v>83016.5</v>
      </c>
      <c r="W584" s="383">
        <f t="shared" si="164"/>
        <v>72224.354999999996</v>
      </c>
      <c r="X584" s="365">
        <f>IF(ISERROR('commented data'!$T538),"",'commented data'!$T538)</f>
        <v>98.960487365722656</v>
      </c>
      <c r="Y584" s="384">
        <f t="shared" si="165"/>
        <v>98.960487365722656</v>
      </c>
      <c r="Z584" s="365">
        <f>IF(ISERROR('commented data'!$U538),"",'commented data'!$U538)</f>
        <v>1012.8489990234375</v>
      </c>
      <c r="AA584" s="385">
        <f t="shared" si="166"/>
        <v>1022.9774890136719</v>
      </c>
      <c r="AC584" s="427">
        <f t="shared" si="168"/>
        <v>6.2930046769734478</v>
      </c>
      <c r="AD584" s="428">
        <f t="shared" si="167"/>
        <v>0.39067060841360757</v>
      </c>
      <c r="AE584" s="429">
        <f t="shared" si="169"/>
        <v>9.2660293915863932</v>
      </c>
      <c r="AF584" s="430">
        <f t="shared" si="170"/>
        <v>0.95954408768900268</v>
      </c>
    </row>
    <row r="585" spans="1:32" s="5" customFormat="1" x14ac:dyDescent="0.2">
      <c r="A585" s="363">
        <f>'commented data'!$A539</f>
        <v>41203.333333333336</v>
      </c>
      <c r="B585" s="364">
        <f>IF(ISERROR('commented data'!$B539),"",'commented data'!$B539)</f>
        <v>898.11767578125</v>
      </c>
      <c r="C585" s="364">
        <f>IF(ISERROR('commented data'!$C539),"",'commented data'!$C539)</f>
        <v>496.01071166992187</v>
      </c>
      <c r="D585" s="364">
        <f>IF(ISERROR('commented data'!$D539),"",'commented data'!$D539)</f>
        <v>6151.34814453125</v>
      </c>
      <c r="E585" s="364">
        <f>IF(ISERROR('commented data'!$E539),"",'commented data'!$E539)</f>
        <v>9.8737421035766602</v>
      </c>
      <c r="F585" s="357">
        <f t="shared" si="156"/>
        <v>117.6889338684082</v>
      </c>
      <c r="G585" s="362">
        <f t="shared" si="157"/>
        <v>53628.421965144546</v>
      </c>
      <c r="H585" s="359">
        <f>IF(ISERROR('commented data'!$N539),"",'commented data'!$N539)</f>
        <v>15.780178281523986</v>
      </c>
      <c r="I585" s="359">
        <f>IFERROR('commented data'!O539,"")</f>
        <v>16.525050241928898</v>
      </c>
      <c r="J585" s="358">
        <f>IF(ISERROR('commented data'!$P539),"",'commented data'!$P539)</f>
        <v>1</v>
      </c>
      <c r="K585" s="328">
        <f>IF(ISERROR('commented data'!$Q539),"",'commented data'!$Q539)</f>
        <v>1</v>
      </c>
      <c r="L585" s="328">
        <f>IF(ISERROR('commented data'!$R539),"",'commented data'!$R539)</f>
        <v>1</v>
      </c>
      <c r="M585" s="328">
        <f>IF(ISERROR('commented data'!$S539),"",'commented data'!$S539)</f>
        <v>1</v>
      </c>
      <c r="N585" s="366">
        <f t="shared" si="158"/>
        <v>1</v>
      </c>
      <c r="O585" s="367" t="b">
        <f t="shared" si="159"/>
        <v>1</v>
      </c>
      <c r="P585" s="365">
        <f>IF(ISERROR('commented data'!$J539),"",'commented data'!$J539)</f>
        <v>116.52369689941406</v>
      </c>
      <c r="Q585" s="368">
        <f t="shared" si="155"/>
        <v>116.52369689941406</v>
      </c>
      <c r="R585" s="368" t="str">
        <f t="shared" si="160"/>
        <v/>
      </c>
      <c r="S585" s="369">
        <f t="shared" si="161"/>
        <v>116.52369689941406</v>
      </c>
      <c r="T585" s="365">
        <f>IF(ISERROR('commented data'!$M539),"",'commented data'!$M539)</f>
        <v>83202.3203125</v>
      </c>
      <c r="U585" s="370">
        <f t="shared" si="162"/>
        <v>83202.3203125</v>
      </c>
      <c r="V585" s="371">
        <f t="shared" si="163"/>
        <v>83202.3203125</v>
      </c>
      <c r="W585" s="383">
        <f t="shared" si="164"/>
        <v>72386.018671875005</v>
      </c>
      <c r="X585" s="365">
        <f>IF(ISERROR('commented data'!$T539),"",'commented data'!$T539)</f>
        <v>99.078376770019531</v>
      </c>
      <c r="Y585" s="384">
        <f t="shared" si="165"/>
        <v>99.078376770019531</v>
      </c>
      <c r="Z585" s="365">
        <f>IF(ISERROR('commented data'!$U539),"",'commented data'!$U539)</f>
        <v>1012.8469848632812</v>
      </c>
      <c r="AA585" s="385">
        <f t="shared" si="166"/>
        <v>1022.975454711914</v>
      </c>
      <c r="AC585" s="427">
        <f t="shared" si="168"/>
        <v>6.3114718061229853</v>
      </c>
      <c r="AD585" s="428">
        <f t="shared" si="167"/>
        <v>0.39996200889014599</v>
      </c>
      <c r="AE585" s="429">
        <f t="shared" si="169"/>
        <v>9.2567379911098548</v>
      </c>
      <c r="AF585" s="430">
        <f t="shared" si="170"/>
        <v>0.9585819162974778</v>
      </c>
    </row>
    <row r="586" spans="1:32" s="5" customFormat="1" x14ac:dyDescent="0.2">
      <c r="A586" s="363">
        <f>'commented data'!$A540</f>
        <v>41203.375</v>
      </c>
      <c r="B586" s="364">
        <f>IF(ISERROR('commented data'!$B540),"",'commented data'!$B540)</f>
        <v>898.0584716796875</v>
      </c>
      <c r="C586" s="364">
        <f>IF(ISERROR('commented data'!$C540),"",'commented data'!$C540)</f>
        <v>496.49600219726562</v>
      </c>
      <c r="D586" s="364">
        <f>IF(ISERROR('commented data'!$D540),"",'commented data'!$D540)</f>
        <v>6107.93212890625</v>
      </c>
      <c r="E586" s="364">
        <f>IF(ISERROR('commented data'!$E540),"",'commented data'!$E540)</f>
        <v>9.8121156692504883</v>
      </c>
      <c r="F586" s="357">
        <f t="shared" si="156"/>
        <v>117.38926734924317</v>
      </c>
      <c r="G586" s="362">
        <f t="shared" si="157"/>
        <v>53619.742515575505</v>
      </c>
      <c r="H586" s="359">
        <f>IF(ISERROR('commented data'!$N540),"",'commented data'!$N540)</f>
        <v>15.807939472684229</v>
      </c>
      <c r="I586" s="359">
        <f>IFERROR('commented data'!O540,"")</f>
        <v>16.408416973472889</v>
      </c>
      <c r="J586" s="358">
        <f>IF(ISERROR('commented data'!$P540),"",'commented data'!$P540)</f>
        <v>1</v>
      </c>
      <c r="K586" s="328">
        <f>IF(ISERROR('commented data'!$Q540),"",'commented data'!$Q540)</f>
        <v>1</v>
      </c>
      <c r="L586" s="328">
        <f>IF(ISERROR('commented data'!$R540),"",'commented data'!$R540)</f>
        <v>1</v>
      </c>
      <c r="M586" s="328">
        <f>IF(ISERROR('commented data'!$S540),"",'commented data'!$S540)</f>
        <v>1</v>
      </c>
      <c r="N586" s="366">
        <f t="shared" si="158"/>
        <v>1</v>
      </c>
      <c r="O586" s="367" t="b">
        <f t="shared" si="159"/>
        <v>1</v>
      </c>
      <c r="P586" s="365">
        <f>IF(ISERROR('commented data'!$J540),"",'commented data'!$J540)</f>
        <v>116.22699737548828</v>
      </c>
      <c r="Q586" s="368">
        <f t="shared" si="155"/>
        <v>116.22699737548828</v>
      </c>
      <c r="R586" s="368" t="str">
        <f t="shared" si="160"/>
        <v/>
      </c>
      <c r="S586" s="369">
        <f t="shared" si="161"/>
        <v>116.22699737548828</v>
      </c>
      <c r="T586" s="365">
        <f>IF(ISERROR('commented data'!$M540),"",'commented data'!$M540)</f>
        <v>83166.640625</v>
      </c>
      <c r="U586" s="370">
        <f t="shared" si="162"/>
        <v>83166.640625</v>
      </c>
      <c r="V586" s="371">
        <f t="shared" si="163"/>
        <v>83166.640625</v>
      </c>
      <c r="W586" s="383">
        <f t="shared" si="164"/>
        <v>72354.977343749997</v>
      </c>
      <c r="X586" s="365">
        <f>IF(ISERROR('commented data'!$T540),"",'commented data'!$T540)</f>
        <v>98.980079650878906</v>
      </c>
      <c r="Y586" s="384">
        <f t="shared" si="165"/>
        <v>98.980079650878906</v>
      </c>
      <c r="Z586" s="365">
        <f>IF(ISERROR('commented data'!$U540),"",'commented data'!$U540)</f>
        <v>1012.8499755859375</v>
      </c>
      <c r="AA586" s="385">
        <f t="shared" si="166"/>
        <v>1022.9784753417969</v>
      </c>
      <c r="AC586" s="427">
        <f t="shared" si="168"/>
        <v>6.2943822893584729</v>
      </c>
      <c r="AD586" s="428">
        <f t="shared" si="167"/>
        <v>0.39817854187985896</v>
      </c>
      <c r="AE586" s="429">
        <f t="shared" si="169"/>
        <v>9.2585214581201409</v>
      </c>
      <c r="AF586" s="430">
        <f t="shared" si="170"/>
        <v>0.95876660330342045</v>
      </c>
    </row>
    <row r="587" spans="1:32" s="5" customFormat="1" x14ac:dyDescent="0.2">
      <c r="A587" s="363">
        <f>'commented data'!$A541</f>
        <v>41203.416666666664</v>
      </c>
      <c r="B587" s="364">
        <f>IF(ISERROR('commented data'!$B541),"",'commented data'!$B541)</f>
        <v>897.81951904296875</v>
      </c>
      <c r="C587" s="364">
        <f>IF(ISERROR('commented data'!$C541),"",'commented data'!$C541)</f>
        <v>496.65249633789062</v>
      </c>
      <c r="D587" s="364">
        <f>IF(ISERROR('commented data'!$D541),"",'commented data'!$D541)</f>
        <v>6117.72412109375</v>
      </c>
      <c r="E587" s="364">
        <f>IF(ISERROR('commented data'!$E541),"",'commented data'!$E541)</f>
        <v>9.8330545425415039</v>
      </c>
      <c r="F587" s="357">
        <f t="shared" si="156"/>
        <v>117.40452461242675</v>
      </c>
      <c r="G587" s="362">
        <f t="shared" si="157"/>
        <v>53587.38430571455</v>
      </c>
      <c r="H587" s="359">
        <f>IF(ISERROR('commented data'!$N541),"",'commented data'!$N541)</f>
        <v>16.046146882035828</v>
      </c>
      <c r="I587" s="359">
        <f>IFERROR('commented data'!O541,"")</f>
        <v>16.434722290464393</v>
      </c>
      <c r="J587" s="358">
        <f>IF(ISERROR('commented data'!$P541),"",'commented data'!$P541)</f>
        <v>1</v>
      </c>
      <c r="K587" s="328">
        <f>IF(ISERROR('commented data'!$Q541),"",'commented data'!$Q541)</f>
        <v>1</v>
      </c>
      <c r="L587" s="328">
        <f>IF(ISERROR('commented data'!$R541),"",'commented data'!$R541)</f>
        <v>1</v>
      </c>
      <c r="M587" s="328">
        <f>IF(ISERROR('commented data'!$S541),"",'commented data'!$S541)</f>
        <v>1</v>
      </c>
      <c r="N587" s="366">
        <f t="shared" si="158"/>
        <v>1</v>
      </c>
      <c r="O587" s="367" t="b">
        <f t="shared" si="159"/>
        <v>1</v>
      </c>
      <c r="P587" s="365">
        <f>IF(ISERROR('commented data'!$J541),"",'commented data'!$J541)</f>
        <v>116.24210357666016</v>
      </c>
      <c r="Q587" s="368">
        <f t="shared" si="155"/>
        <v>116.24210357666016</v>
      </c>
      <c r="R587" s="368" t="str">
        <f t="shared" si="160"/>
        <v/>
      </c>
      <c r="S587" s="369">
        <f t="shared" si="161"/>
        <v>116.24210357666016</v>
      </c>
      <c r="T587" s="365">
        <f>IF(ISERROR('commented data'!$M541),"",'commented data'!$M541)</f>
        <v>83114.7578125</v>
      </c>
      <c r="U587" s="370">
        <f t="shared" si="162"/>
        <v>83114.7578125</v>
      </c>
      <c r="V587" s="371">
        <f t="shared" si="163"/>
        <v>83114.7578125</v>
      </c>
      <c r="W587" s="383">
        <f t="shared" si="164"/>
        <v>72309.839296874998</v>
      </c>
      <c r="X587" s="365">
        <f>IF(ISERROR('commented data'!$T541),"",'commented data'!$T541)</f>
        <v>98.972877502441406</v>
      </c>
      <c r="Y587" s="384">
        <f t="shared" si="165"/>
        <v>98.972877502441406</v>
      </c>
      <c r="Z587" s="365">
        <f>IF(ISERROR('commented data'!$U541),"",'commented data'!$U541)</f>
        <v>1012.8510131835937</v>
      </c>
      <c r="AA587" s="385">
        <f t="shared" si="166"/>
        <v>1022.9795233154297</v>
      </c>
      <c r="AC587" s="427">
        <f t="shared" si="168"/>
        <v>6.2914013796358343</v>
      </c>
      <c r="AD587" s="428">
        <f t="shared" si="167"/>
        <v>0.39208175183035737</v>
      </c>
      <c r="AE587" s="429">
        <f t="shared" si="169"/>
        <v>9.2646182481696435</v>
      </c>
      <c r="AF587" s="430">
        <f t="shared" si="170"/>
        <v>0.95939795666942562</v>
      </c>
    </row>
    <row r="588" spans="1:32" s="5" customFormat="1" x14ac:dyDescent="0.2">
      <c r="A588" s="363">
        <f>'commented data'!$A542</f>
        <v>41203.458333333336</v>
      </c>
      <c r="B588" s="364">
        <f>IF(ISERROR('commented data'!$B542),"",'commented data'!$B542)</f>
        <v>898.14630126953125</v>
      </c>
      <c r="C588" s="364">
        <f>IF(ISERROR('commented data'!$C542),"",'commented data'!$C542)</f>
        <v>496.51730346679687</v>
      </c>
      <c r="D588" s="364">
        <f>IF(ISERROR('commented data'!$D542),"",'commented data'!$D542)</f>
        <v>6150.55322265625</v>
      </c>
      <c r="E588" s="364">
        <f>IF(ISERROR('commented data'!$E542),"",'commented data'!$E542)</f>
        <v>9.8837499618530273</v>
      </c>
      <c r="F588" s="357">
        <f t="shared" si="156"/>
        <v>117.64015686035157</v>
      </c>
      <c r="G588" s="362">
        <f t="shared" si="157"/>
        <v>53536.147770081661</v>
      </c>
      <c r="H588" s="359">
        <f>IF(ISERROR('commented data'!$N542),"",'commented data'!$N542)</f>
        <v>16.583242761287838</v>
      </c>
      <c r="I588" s="359">
        <f>IFERROR('commented data'!O542,"")</f>
        <v>16.522914754940658</v>
      </c>
      <c r="J588" s="358">
        <f>IF(ISERROR('commented data'!$P542),"",'commented data'!$P542)</f>
        <v>1</v>
      </c>
      <c r="K588" s="328">
        <f>IF(ISERROR('commented data'!$Q542),"",'commented data'!$Q542)</f>
        <v>1</v>
      </c>
      <c r="L588" s="328">
        <f>IF(ISERROR('commented data'!$R542),"",'commented data'!$R542)</f>
        <v>1</v>
      </c>
      <c r="M588" s="328">
        <f>IF(ISERROR('commented data'!$S542),"",'commented data'!$S542)</f>
        <v>1</v>
      </c>
      <c r="N588" s="366">
        <f t="shared" si="158"/>
        <v>1</v>
      </c>
      <c r="O588" s="367" t="b">
        <f t="shared" si="159"/>
        <v>1</v>
      </c>
      <c r="P588" s="365">
        <f>IF(ISERROR('commented data'!$J542),"",'commented data'!$J542)</f>
        <v>116.47540283203125</v>
      </c>
      <c r="Q588" s="368">
        <f t="shared" si="155"/>
        <v>116.47540283203125</v>
      </c>
      <c r="R588" s="368" t="str">
        <f t="shared" si="160"/>
        <v/>
      </c>
      <c r="S588" s="369">
        <f t="shared" si="161"/>
        <v>116.47540283203125</v>
      </c>
      <c r="T588" s="365">
        <f>IF(ISERROR('commented data'!$M542),"",'commented data'!$M542)</f>
        <v>83030.2109375</v>
      </c>
      <c r="U588" s="370">
        <f t="shared" si="162"/>
        <v>83030.2109375</v>
      </c>
      <c r="V588" s="371">
        <f t="shared" si="163"/>
        <v>83030.2109375</v>
      </c>
      <c r="W588" s="383">
        <f t="shared" si="164"/>
        <v>72236.283515624993</v>
      </c>
      <c r="X588" s="365">
        <f>IF(ISERROR('commented data'!$T542),"",'commented data'!$T542)</f>
        <v>98.950119018554688</v>
      </c>
      <c r="Y588" s="384">
        <f t="shared" si="165"/>
        <v>98.950119018554688</v>
      </c>
      <c r="Z588" s="365">
        <f>IF(ISERROR('commented data'!$U542),"",'commented data'!$U542)</f>
        <v>1012.8510131835937</v>
      </c>
      <c r="AA588" s="385">
        <f t="shared" si="166"/>
        <v>1022.9795233154297</v>
      </c>
      <c r="AC588" s="427">
        <f t="shared" si="168"/>
        <v>6.2980008213713665</v>
      </c>
      <c r="AD588" s="428">
        <f t="shared" si="167"/>
        <v>0.37978101822603183</v>
      </c>
      <c r="AE588" s="429">
        <f t="shared" si="169"/>
        <v>9.276918981773969</v>
      </c>
      <c r="AF588" s="430">
        <f t="shared" si="170"/>
        <v>0.96067175968746754</v>
      </c>
    </row>
    <row r="589" spans="1:32" s="5" customFormat="1" x14ac:dyDescent="0.2">
      <c r="A589" s="363">
        <f>'commented data'!$A543</f>
        <v>41203.5</v>
      </c>
      <c r="B589" s="364">
        <f>IF(ISERROR('commented data'!$B543),"",'commented data'!$B543)</f>
        <v>898.02862548828125</v>
      </c>
      <c r="C589" s="364">
        <f>IF(ISERROR('commented data'!$C543),"",'commented data'!$C543)</f>
        <v>496.49710083007812</v>
      </c>
      <c r="D589" s="364">
        <f>IF(ISERROR('commented data'!$D543),"",'commented data'!$D543)</f>
        <v>6114.619140625</v>
      </c>
      <c r="E589" s="364">
        <f>IF(ISERROR('commented data'!$E543),"",'commented data'!$E543)</f>
        <v>9.8156404495239258</v>
      </c>
      <c r="F589" s="357">
        <f t="shared" si="156"/>
        <v>118.45886314392089</v>
      </c>
      <c r="G589" s="362">
        <f t="shared" si="157"/>
        <v>53602.575515788936</v>
      </c>
      <c r="H589" s="359">
        <f>IF(ISERROR('commented data'!$N543),"",'commented data'!$N543)</f>
        <v>17.97403784756083</v>
      </c>
      <c r="I589" s="359">
        <f>IFERROR('commented data'!O543,"")</f>
        <v>16.426381036313156</v>
      </c>
      <c r="J589" s="358">
        <f>IF(ISERROR('commented data'!$P543),"",'commented data'!$P543)</f>
        <v>1</v>
      </c>
      <c r="K589" s="328">
        <f>IF(ISERROR('commented data'!$Q543),"",'commented data'!$Q543)</f>
        <v>1</v>
      </c>
      <c r="L589" s="328">
        <f>IF(ISERROR('commented data'!$R543),"",'commented data'!$R543)</f>
        <v>1</v>
      </c>
      <c r="M589" s="328">
        <f>IF(ISERROR('commented data'!$S543),"",'commented data'!$S543)</f>
        <v>1</v>
      </c>
      <c r="N589" s="366">
        <f t="shared" si="158"/>
        <v>1</v>
      </c>
      <c r="O589" s="367" t="b">
        <f t="shared" si="159"/>
        <v>1</v>
      </c>
      <c r="P589" s="365">
        <f>IF(ISERROR('commented data'!$J543),"",'commented data'!$J543)</f>
        <v>117.28600311279297</v>
      </c>
      <c r="Q589" s="368">
        <f t="shared" si="155"/>
        <v>117.28600311279297</v>
      </c>
      <c r="R589" s="368" t="str">
        <f t="shared" si="160"/>
        <v/>
      </c>
      <c r="S589" s="369">
        <f t="shared" si="161"/>
        <v>117.28600311279297</v>
      </c>
      <c r="T589" s="365">
        <f>IF(ISERROR('commented data'!$M543),"",'commented data'!$M543)</f>
        <v>83121.0390625</v>
      </c>
      <c r="U589" s="370">
        <f t="shared" si="162"/>
        <v>83121.0390625</v>
      </c>
      <c r="V589" s="371">
        <f t="shared" si="163"/>
        <v>83121.0390625</v>
      </c>
      <c r="W589" s="383">
        <f t="shared" si="164"/>
        <v>72315.303984375001</v>
      </c>
      <c r="X589" s="365">
        <f>IF(ISERROR('commented data'!$T543),"",'commented data'!$T543)</f>
        <v>98.896629333496094</v>
      </c>
      <c r="Y589" s="384">
        <f t="shared" si="165"/>
        <v>98.896629333496094</v>
      </c>
      <c r="Z589" s="365">
        <f>IF(ISERROR('commented data'!$U543),"",'commented data'!$U543)</f>
        <v>1012.85400390625</v>
      </c>
      <c r="AA589" s="385">
        <f t="shared" si="166"/>
        <v>1022.9825439453125</v>
      </c>
      <c r="AC589" s="427">
        <f t="shared" si="168"/>
        <v>6.3497001571865264</v>
      </c>
      <c r="AD589" s="428">
        <f t="shared" si="167"/>
        <v>0.35327065687959558</v>
      </c>
      <c r="AE589" s="429">
        <f t="shared" si="169"/>
        <v>9.3034293431204045</v>
      </c>
      <c r="AF589" s="430">
        <f t="shared" si="170"/>
        <v>0.96341704134128681</v>
      </c>
    </row>
    <row r="590" spans="1:32" s="5" customFormat="1" x14ac:dyDescent="0.2">
      <c r="A590" s="363">
        <f>'commented data'!$A544</f>
        <v>41203.541666666664</v>
      </c>
      <c r="B590" s="364">
        <f>IF(ISERROR('commented data'!$B544),"",'commented data'!$B544)</f>
        <v>897.890380859375</v>
      </c>
      <c r="C590" s="364">
        <f>IF(ISERROR('commented data'!$C544),"",'commented data'!$C544)</f>
        <v>495.04098510742187</v>
      </c>
      <c r="D590" s="364">
        <f>IF(ISERROR('commented data'!$D544),"",'commented data'!$D544)</f>
        <v>6117.02783203125</v>
      </c>
      <c r="E590" s="364">
        <f>IF(ISERROR('commented data'!$E544),"",'commented data'!$E544)</f>
        <v>9.8346872329711914</v>
      </c>
      <c r="F590" s="357">
        <f t="shared" si="156"/>
        <v>119.2290852355957</v>
      </c>
      <c r="G590" s="362">
        <f t="shared" si="157"/>
        <v>53477.86549929974</v>
      </c>
      <c r="H590" s="359">
        <f>IF(ISERROR('commented data'!$N544),"",'commented data'!$N544)</f>
        <v>17.107941253513491</v>
      </c>
      <c r="I590" s="359">
        <f>IFERROR('commented data'!O544,"")</f>
        <v>16.432851771763392</v>
      </c>
      <c r="J590" s="358">
        <f>IF(ISERROR('commented data'!$P544),"",'commented data'!$P544)</f>
        <v>1</v>
      </c>
      <c r="K590" s="328">
        <f>IF(ISERROR('commented data'!$Q544),"",'commented data'!$Q544)</f>
        <v>1</v>
      </c>
      <c r="L590" s="328">
        <f>IF(ISERROR('commented data'!$R544),"",'commented data'!$R544)</f>
        <v>1</v>
      </c>
      <c r="M590" s="328">
        <f>IF(ISERROR('commented data'!$S544),"",'commented data'!$S544)</f>
        <v>1</v>
      </c>
      <c r="N590" s="366">
        <f t="shared" si="158"/>
        <v>1</v>
      </c>
      <c r="O590" s="367" t="b">
        <f t="shared" si="159"/>
        <v>1</v>
      </c>
      <c r="P590" s="365">
        <f>IF(ISERROR('commented data'!$J544),"",'commented data'!$J544)</f>
        <v>118.04859924316406</v>
      </c>
      <c r="Q590" s="368">
        <f t="shared" si="155"/>
        <v>118.04859924316406</v>
      </c>
      <c r="R590" s="368" t="str">
        <f t="shared" si="160"/>
        <v/>
      </c>
      <c r="S590" s="369">
        <f t="shared" si="161"/>
        <v>118.04859924316406</v>
      </c>
      <c r="T590" s="365">
        <f>IF(ISERROR('commented data'!$M544),"",'commented data'!$M544)</f>
        <v>82924.640625</v>
      </c>
      <c r="U590" s="370">
        <f t="shared" si="162"/>
        <v>82924.640625</v>
      </c>
      <c r="V590" s="371">
        <f t="shared" si="163"/>
        <v>82924.640625</v>
      </c>
      <c r="W590" s="383">
        <f t="shared" si="164"/>
        <v>72144.437343750003</v>
      </c>
      <c r="X590" s="365">
        <f>IF(ISERROR('commented data'!$T544),"",'commented data'!$T544)</f>
        <v>98.883476257324219</v>
      </c>
      <c r="Y590" s="384">
        <f t="shared" si="165"/>
        <v>98.883476257324219</v>
      </c>
      <c r="Z590" s="365">
        <f>IF(ISERROR('commented data'!$U544),"",'commented data'!$U544)</f>
        <v>1012.85498046875</v>
      </c>
      <c r="AA590" s="385">
        <f t="shared" si="166"/>
        <v>1022.9835302734375</v>
      </c>
      <c r="AC590" s="427">
        <f t="shared" si="168"/>
        <v>6.3761169838337306</v>
      </c>
      <c r="AD590" s="428">
        <f t="shared" si="167"/>
        <v>0.37269925640668511</v>
      </c>
      <c r="AE590" s="429">
        <f t="shared" si="169"/>
        <v>9.2840007435933156</v>
      </c>
      <c r="AF590" s="430">
        <f t="shared" si="170"/>
        <v>0.96140511184911148</v>
      </c>
    </row>
    <row r="591" spans="1:32" s="5" customFormat="1" x14ac:dyDescent="0.2">
      <c r="A591" s="363">
        <f>'commented data'!$A545</f>
        <v>41203.583333333336</v>
      </c>
      <c r="B591" s="364">
        <f>IF(ISERROR('commented data'!$B545),"",'commented data'!$B545)</f>
        <v>898.08697509765625</v>
      </c>
      <c r="C591" s="364">
        <f>IF(ISERROR('commented data'!$C545),"",'commented data'!$C545)</f>
        <v>494.69699096679687</v>
      </c>
      <c r="D591" s="364">
        <f>IF(ISERROR('commented data'!$D545),"",'commented data'!$D545)</f>
        <v>6136.64990234375</v>
      </c>
      <c r="E591" s="364">
        <f>IF(ISERROR('commented data'!$E545),"",'commented data'!$E545)</f>
        <v>9.8433647155761719</v>
      </c>
      <c r="F591" s="357">
        <f t="shared" si="156"/>
        <v>119.51401077270508</v>
      </c>
      <c r="G591" s="362">
        <f t="shared" si="157"/>
        <v>53482.008264072429</v>
      </c>
      <c r="H591" s="359">
        <f>IF(ISERROR('commented data'!$N545),"",'commented data'!$N545)</f>
        <v>17.424492108958948</v>
      </c>
      <c r="I591" s="359">
        <f>IFERROR('commented data'!O545,"")</f>
        <v>16.485564720233558</v>
      </c>
      <c r="J591" s="358">
        <f>IF(ISERROR('commented data'!$P545),"",'commented data'!$P545)</f>
        <v>1</v>
      </c>
      <c r="K591" s="328">
        <f>IF(ISERROR('commented data'!$Q545),"",'commented data'!$Q545)</f>
        <v>1</v>
      </c>
      <c r="L591" s="328">
        <f>IF(ISERROR('commented data'!$R545),"",'commented data'!$R545)</f>
        <v>1</v>
      </c>
      <c r="M591" s="328">
        <f>IF(ISERROR('commented data'!$S545),"",'commented data'!$S545)</f>
        <v>1</v>
      </c>
      <c r="N591" s="366">
        <f t="shared" si="158"/>
        <v>1</v>
      </c>
      <c r="O591" s="367" t="b">
        <f t="shared" si="159"/>
        <v>1</v>
      </c>
      <c r="P591" s="365">
        <f>IF(ISERROR('commented data'!$J545),"",'commented data'!$J545)</f>
        <v>118.33070373535156</v>
      </c>
      <c r="Q591" s="368">
        <f t="shared" si="155"/>
        <v>118.33070373535156</v>
      </c>
      <c r="R591" s="368" t="str">
        <f t="shared" si="160"/>
        <v/>
      </c>
      <c r="S591" s="369">
        <f t="shared" si="161"/>
        <v>118.33070373535156</v>
      </c>
      <c r="T591" s="365">
        <f>IF(ISERROR('commented data'!$M545),"",'commented data'!$M545)</f>
        <v>82923.5</v>
      </c>
      <c r="U591" s="370">
        <f t="shared" si="162"/>
        <v>82923.5</v>
      </c>
      <c r="V591" s="371">
        <f t="shared" si="163"/>
        <v>82923.5</v>
      </c>
      <c r="W591" s="383">
        <f t="shared" si="164"/>
        <v>72143.444999999992</v>
      </c>
      <c r="X591" s="365">
        <f>IF(ISERROR('commented data'!$T545),"",'commented data'!$T545)</f>
        <v>98.851020812988281</v>
      </c>
      <c r="Y591" s="384">
        <f t="shared" si="165"/>
        <v>98.851020812988281</v>
      </c>
      <c r="Z591" s="365">
        <f>IF(ISERROR('commented data'!$U545),"",'commented data'!$U545)</f>
        <v>1012.8590087890625</v>
      </c>
      <c r="AA591" s="385">
        <f t="shared" si="166"/>
        <v>1022.9875988769531</v>
      </c>
      <c r="AC591" s="427">
        <f t="shared" si="168"/>
        <v>6.3918493118182536</v>
      </c>
      <c r="AD591" s="428">
        <f t="shared" si="167"/>
        <v>0.36683131260576779</v>
      </c>
      <c r="AE591" s="429">
        <f t="shared" si="169"/>
        <v>9.2898686873942324</v>
      </c>
      <c r="AF591" s="430">
        <f t="shared" si="170"/>
        <v>0.96201276703161864</v>
      </c>
    </row>
    <row r="592" spans="1:32" s="5" customFormat="1" x14ac:dyDescent="0.2">
      <c r="A592" s="363">
        <f>'commented data'!$A546</f>
        <v>41203.625</v>
      </c>
      <c r="B592" s="364">
        <f>IF(ISERROR('commented data'!$B546),"",'commented data'!$B546)</f>
        <v>898.02947998046875</v>
      </c>
      <c r="C592" s="364">
        <f>IF(ISERROR('commented data'!$C546),"",'commented data'!$C546)</f>
        <v>495.42388916015625</v>
      </c>
      <c r="D592" s="364">
        <f>IF(ISERROR('commented data'!$D546),"",'commented data'!$D546)</f>
        <v>6128.13720703125</v>
      </c>
      <c r="E592" s="364">
        <f>IF(ISERROR('commented data'!$E546),"",'commented data'!$E546)</f>
        <v>9.8059825897216797</v>
      </c>
      <c r="F592" s="357">
        <f t="shared" si="156"/>
        <v>121.09394660949707</v>
      </c>
      <c r="G592" s="362">
        <f t="shared" si="157"/>
        <v>53673.284710040833</v>
      </c>
      <c r="H592" s="359">
        <f>IF(ISERROR('commented data'!$N546),"",'commented data'!$N546)</f>
        <v>16.81333886115026</v>
      </c>
      <c r="I592" s="359">
        <f>IFERROR('commented data'!O546,"")</f>
        <v>16.462696120630991</v>
      </c>
      <c r="J592" s="358">
        <f>IF(ISERROR('commented data'!$P546),"",'commented data'!$P546)</f>
        <v>1</v>
      </c>
      <c r="K592" s="328">
        <f>IF(ISERROR('commented data'!$Q546),"",'commented data'!$Q546)</f>
        <v>1</v>
      </c>
      <c r="L592" s="328">
        <f>IF(ISERROR('commented data'!$R546),"",'commented data'!$R546)</f>
        <v>1</v>
      </c>
      <c r="M592" s="328">
        <f>IF(ISERROR('commented data'!$S546),"",'commented data'!$S546)</f>
        <v>1</v>
      </c>
      <c r="N592" s="366">
        <f t="shared" si="158"/>
        <v>1</v>
      </c>
      <c r="O592" s="367" t="b">
        <f t="shared" si="159"/>
        <v>1</v>
      </c>
      <c r="P592" s="365">
        <f>IF(ISERROR('commented data'!$J546),"",'commented data'!$J546)</f>
        <v>119.89499664306641</v>
      </c>
      <c r="Q592" s="368">
        <f t="shared" si="155"/>
        <v>119.89499664306641</v>
      </c>
      <c r="R592" s="368" t="str">
        <f t="shared" si="160"/>
        <v/>
      </c>
      <c r="S592" s="369">
        <f t="shared" si="161"/>
        <v>119.89499664306641</v>
      </c>
      <c r="T592" s="365">
        <f>IF(ISERROR('commented data'!$M546),"",'commented data'!$M546)</f>
        <v>83195.7578125</v>
      </c>
      <c r="U592" s="370">
        <f t="shared" si="162"/>
        <v>83195.7578125</v>
      </c>
      <c r="V592" s="371">
        <f t="shared" si="163"/>
        <v>83195.7578125</v>
      </c>
      <c r="W592" s="383">
        <f t="shared" si="164"/>
        <v>72380.309296874999</v>
      </c>
      <c r="X592" s="365">
        <f>IF(ISERROR('commented data'!$T546),"",'commented data'!$T546)</f>
        <v>98.739013671875</v>
      </c>
      <c r="Y592" s="384">
        <f t="shared" si="165"/>
        <v>98.739013671875</v>
      </c>
      <c r="Z592" s="365">
        <f>IF(ISERROR('commented data'!$U546),"",'commented data'!$U546)</f>
        <v>1012.8499755859375</v>
      </c>
      <c r="AA592" s="385">
        <f t="shared" si="166"/>
        <v>1022.9784753417969</v>
      </c>
      <c r="AC592" s="427">
        <f t="shared" si="168"/>
        <v>6.4995098730340199</v>
      </c>
      <c r="AD592" s="428">
        <f t="shared" si="167"/>
        <v>0.38656865996153278</v>
      </c>
      <c r="AE592" s="429">
        <f t="shared" si="169"/>
        <v>9.2701313400384677</v>
      </c>
      <c r="AF592" s="430">
        <f t="shared" si="170"/>
        <v>0.95996886514424873</v>
      </c>
    </row>
    <row r="593" spans="1:32" s="5" customFormat="1" x14ac:dyDescent="0.2">
      <c r="A593" s="363">
        <f>'commented data'!$A547</f>
        <v>41203.666666666664</v>
      </c>
      <c r="B593" s="364">
        <f>IF(ISERROR('commented data'!$B547),"",'commented data'!$B547)</f>
        <v>897.95660400390625</v>
      </c>
      <c r="C593" s="364">
        <f>IF(ISERROR('commented data'!$C547),"",'commented data'!$C547)</f>
        <v>495.7554931640625</v>
      </c>
      <c r="D593" s="364">
        <f>IF(ISERROR('commented data'!$D547),"",'commented data'!$D547)</f>
        <v>6130.84619140625</v>
      </c>
      <c r="E593" s="364">
        <f>IF(ISERROR('commented data'!$E547),"",'commented data'!$E547)</f>
        <v>9.8041324615478516</v>
      </c>
      <c r="F593" s="357">
        <f t="shared" si="156"/>
        <v>121.29059577941895</v>
      </c>
      <c r="G593" s="362">
        <f t="shared" si="157"/>
        <v>53754.908910393504</v>
      </c>
      <c r="H593" s="359">
        <f>IF(ISERROR('commented data'!$N547),"",'commented data'!$N547)</f>
        <v>16.192168388788705</v>
      </c>
      <c r="I593" s="359">
        <f>IFERROR('commented data'!O547,"")</f>
        <v>16.469973566460691</v>
      </c>
      <c r="J593" s="358">
        <f>IF(ISERROR('commented data'!$P547),"",'commented data'!$P547)</f>
        <v>1</v>
      </c>
      <c r="K593" s="328">
        <f>IF(ISERROR('commented data'!$Q547),"",'commented data'!$Q547)</f>
        <v>1</v>
      </c>
      <c r="L593" s="328">
        <f>IF(ISERROR('commented data'!$R547),"",'commented data'!$R547)</f>
        <v>1</v>
      </c>
      <c r="M593" s="328">
        <f>IF(ISERROR('commented data'!$S547),"",'commented data'!$S547)</f>
        <v>1</v>
      </c>
      <c r="N593" s="366">
        <f t="shared" si="158"/>
        <v>1</v>
      </c>
      <c r="O593" s="367" t="b">
        <f t="shared" si="159"/>
        <v>1</v>
      </c>
      <c r="P593" s="365">
        <f>IF(ISERROR('commented data'!$J547),"",'commented data'!$J547)</f>
        <v>120.08969879150391</v>
      </c>
      <c r="Q593" s="368">
        <f t="shared" si="155"/>
        <v>120.08969879150391</v>
      </c>
      <c r="R593" s="368" t="str">
        <f t="shared" si="160"/>
        <v/>
      </c>
      <c r="S593" s="369">
        <f t="shared" si="161"/>
        <v>120.08969879150391</v>
      </c>
      <c r="T593" s="365">
        <f>IF(ISERROR('commented data'!$M547),"",'commented data'!$M547)</f>
        <v>83304.0703125</v>
      </c>
      <c r="U593" s="370">
        <f t="shared" si="162"/>
        <v>83304.0703125</v>
      </c>
      <c r="V593" s="371">
        <f t="shared" si="163"/>
        <v>83304.0703125</v>
      </c>
      <c r="W593" s="383">
        <f t="shared" si="164"/>
        <v>72474.541171874997</v>
      </c>
      <c r="X593" s="365">
        <f>IF(ISERROR('commented data'!$T547),"",'commented data'!$T547)</f>
        <v>98.657386779785156</v>
      </c>
      <c r="Y593" s="384">
        <f t="shared" si="165"/>
        <v>98.657386779785156</v>
      </c>
      <c r="Z593" s="365">
        <f>IF(ISERROR('commented data'!$U547),"",'commented data'!$U547)</f>
        <v>1012.8489990234375</v>
      </c>
      <c r="AA593" s="385">
        <f t="shared" si="166"/>
        <v>1022.9774890136719</v>
      </c>
      <c r="AC593" s="427">
        <f t="shared" si="168"/>
        <v>6.5199649278100242</v>
      </c>
      <c r="AD593" s="428">
        <f t="shared" si="167"/>
        <v>0.4026616306883507</v>
      </c>
      <c r="AE593" s="429">
        <f t="shared" si="169"/>
        <v>9.2540383693116492</v>
      </c>
      <c r="AF593" s="430">
        <f t="shared" si="170"/>
        <v>0.95830235684153475</v>
      </c>
    </row>
    <row r="594" spans="1:32" s="5" customFormat="1" x14ac:dyDescent="0.2">
      <c r="A594" s="363">
        <f>'commented data'!$A548</f>
        <v>41203.708333333336</v>
      </c>
      <c r="B594" s="364">
        <f>IF(ISERROR('commented data'!$B548),"",'commented data'!$B548)</f>
        <v>898.0084228515625</v>
      </c>
      <c r="C594" s="364">
        <f>IF(ISERROR('commented data'!$C548),"",'commented data'!$C548)</f>
        <v>496.40579223632812</v>
      </c>
      <c r="D594" s="364">
        <f>IF(ISERROR('commented data'!$D548),"",'commented data'!$D548)</f>
        <v>6135.0498046875</v>
      </c>
      <c r="E594" s="364">
        <f>IF(ISERROR('commented data'!$E548),"",'commented data'!$E548)</f>
        <v>9.8037261962890625</v>
      </c>
      <c r="F594" s="357">
        <f t="shared" si="156"/>
        <v>120.79852592468262</v>
      </c>
      <c r="G594" s="362">
        <f t="shared" si="157"/>
        <v>53800.636500245193</v>
      </c>
      <c r="H594" s="359">
        <f>IF(ISERROR('commented data'!$N548),"",'commented data'!$N548)</f>
        <v>15.451438817672898</v>
      </c>
      <c r="I594" s="359">
        <f>IFERROR('commented data'!O548,"")</f>
        <v>16.481266200048999</v>
      </c>
      <c r="J594" s="358">
        <f>IF(ISERROR('commented data'!$P548),"",'commented data'!$P548)</f>
        <v>1</v>
      </c>
      <c r="K594" s="328">
        <f>IF(ISERROR('commented data'!$Q548),"",'commented data'!$Q548)</f>
        <v>1</v>
      </c>
      <c r="L594" s="328">
        <f>IF(ISERROR('commented data'!$R548),"",'commented data'!$R548)</f>
        <v>1</v>
      </c>
      <c r="M594" s="328">
        <f>IF(ISERROR('commented data'!$S548),"",'commented data'!$S548)</f>
        <v>1</v>
      </c>
      <c r="N594" s="366">
        <f t="shared" si="158"/>
        <v>1</v>
      </c>
      <c r="O594" s="367" t="b">
        <f t="shared" si="159"/>
        <v>1</v>
      </c>
      <c r="P594" s="365">
        <f>IF(ISERROR('commented data'!$J548),"",'commented data'!$J548)</f>
        <v>119.60250091552734</v>
      </c>
      <c r="Q594" s="368">
        <f t="shared" si="155"/>
        <v>119.60250091552734</v>
      </c>
      <c r="R594" s="368" t="str">
        <f t="shared" si="160"/>
        <v/>
      </c>
      <c r="S594" s="369">
        <f t="shared" si="161"/>
        <v>119.60250091552734</v>
      </c>
      <c r="T594" s="365">
        <f>IF(ISERROR('commented data'!$M548),"",'commented data'!$M548)</f>
        <v>83377.546875</v>
      </c>
      <c r="U594" s="370">
        <f t="shared" si="162"/>
        <v>83377.546875</v>
      </c>
      <c r="V594" s="371">
        <f t="shared" si="163"/>
        <v>83377.546875</v>
      </c>
      <c r="W594" s="383">
        <f t="shared" si="164"/>
        <v>72538.465781249994</v>
      </c>
      <c r="X594" s="365">
        <f>IF(ISERROR('commented data'!$T548),"",'commented data'!$T548)</f>
        <v>98.669036865234375</v>
      </c>
      <c r="Y594" s="384">
        <f t="shared" si="165"/>
        <v>98.669036865234375</v>
      </c>
      <c r="Z594" s="365">
        <f>IF(ISERROR('commented data'!$U548),"",'commented data'!$U548)</f>
        <v>1012.8489990234375</v>
      </c>
      <c r="AA594" s="385">
        <f t="shared" si="166"/>
        <v>1022.9774890136719</v>
      </c>
      <c r="AC594" s="427">
        <f t="shared" si="168"/>
        <v>6.4990375830392946</v>
      </c>
      <c r="AD594" s="428">
        <f t="shared" si="167"/>
        <v>0.42061051140466532</v>
      </c>
      <c r="AE594" s="429">
        <f t="shared" si="169"/>
        <v>9.2360894885953346</v>
      </c>
      <c r="AF594" s="430">
        <f t="shared" si="170"/>
        <v>0.95644365969692902</v>
      </c>
    </row>
    <row r="595" spans="1:32" s="5" customFormat="1" x14ac:dyDescent="0.2">
      <c r="A595" s="363">
        <f>'commented data'!$A549</f>
        <v>41203.75</v>
      </c>
      <c r="B595" s="364">
        <f>IF(ISERROR('commented data'!$B549),"",'commented data'!$B549)</f>
        <v>897.98358154296875</v>
      </c>
      <c r="C595" s="364">
        <f>IF(ISERROR('commented data'!$C549),"",'commented data'!$C549)</f>
        <v>496.98159790039062</v>
      </c>
      <c r="D595" s="364">
        <f>IF(ISERROR('commented data'!$D549),"",'commented data'!$D549)</f>
        <v>6126.48095703125</v>
      </c>
      <c r="E595" s="364">
        <f>IF(ISERROR('commented data'!$E549),"",'commented data'!$E549)</f>
        <v>9.7942447662353516</v>
      </c>
      <c r="F595" s="357">
        <f t="shared" si="156"/>
        <v>120.11748176574707</v>
      </c>
      <c r="G595" s="362">
        <f t="shared" si="157"/>
        <v>53779.238728051059</v>
      </c>
      <c r="H595" s="359">
        <f>IF(ISERROR('commented data'!$N549),"",'commented data'!$N549)</f>
        <v>15.485325734502403</v>
      </c>
      <c r="I595" s="359">
        <f>IFERROR('commented data'!O549,"")</f>
        <v>16.45824675216409</v>
      </c>
      <c r="J595" s="358">
        <f>IF(ISERROR('commented data'!$P549),"",'commented data'!$P549)</f>
        <v>1</v>
      </c>
      <c r="K595" s="328">
        <f>IF(ISERROR('commented data'!$Q549),"",'commented data'!$Q549)</f>
        <v>1</v>
      </c>
      <c r="L595" s="328">
        <f>IF(ISERROR('commented data'!$R549),"",'commented data'!$R549)</f>
        <v>1</v>
      </c>
      <c r="M595" s="328">
        <f>IF(ISERROR('commented data'!$S549),"",'commented data'!$S549)</f>
        <v>1</v>
      </c>
      <c r="N595" s="366">
        <f t="shared" si="158"/>
        <v>1</v>
      </c>
      <c r="O595" s="367" t="b">
        <f t="shared" si="159"/>
        <v>1</v>
      </c>
      <c r="P595" s="365">
        <f>IF(ISERROR('commented data'!$J549),"",'commented data'!$J549)</f>
        <v>118.92819976806641</v>
      </c>
      <c r="Q595" s="368">
        <f t="shared" si="155"/>
        <v>118.92819976806641</v>
      </c>
      <c r="R595" s="368" t="str">
        <f t="shared" si="160"/>
        <v/>
      </c>
      <c r="S595" s="369">
        <f t="shared" si="161"/>
        <v>118.92819976806641</v>
      </c>
      <c r="T595" s="365">
        <f>IF(ISERROR('commented data'!$M549),"",'commented data'!$M549)</f>
        <v>83358.0703125</v>
      </c>
      <c r="U595" s="370">
        <f t="shared" si="162"/>
        <v>83358.0703125</v>
      </c>
      <c r="V595" s="371">
        <f t="shared" si="163"/>
        <v>83358.0703125</v>
      </c>
      <c r="W595" s="383">
        <f t="shared" si="164"/>
        <v>72521.521171874992</v>
      </c>
      <c r="X595" s="365">
        <f>IF(ISERROR('commented data'!$T549),"",'commented data'!$T549)</f>
        <v>98.730087280273438</v>
      </c>
      <c r="Y595" s="384">
        <f t="shared" si="165"/>
        <v>98.730087280273438</v>
      </c>
      <c r="Z595" s="365">
        <f>IF(ISERROR('commented data'!$U549),"",'commented data'!$U549)</f>
        <v>1012.8489990234375</v>
      </c>
      <c r="AA595" s="385">
        <f t="shared" si="166"/>
        <v>1022.9774890136719</v>
      </c>
      <c r="AC595" s="427">
        <f t="shared" si="168"/>
        <v>6.4598267272924312</v>
      </c>
      <c r="AD595" s="428">
        <f t="shared" si="167"/>
        <v>0.41715794927706812</v>
      </c>
      <c r="AE595" s="429">
        <f t="shared" si="169"/>
        <v>9.2395420507229318</v>
      </c>
      <c r="AF595" s="430">
        <f t="shared" si="170"/>
        <v>0.95680118992232654</v>
      </c>
    </row>
    <row r="596" spans="1:32" s="5" customFormat="1" x14ac:dyDescent="0.2">
      <c r="A596" s="363">
        <f>'commented data'!$A550</f>
        <v>41203.791666666664</v>
      </c>
      <c r="B596" s="364">
        <f>IF(ISERROR('commented data'!$B550),"",'commented data'!$B550)</f>
        <v>897.9473876953125</v>
      </c>
      <c r="C596" s="364">
        <f>IF(ISERROR('commented data'!$C550),"",'commented data'!$C550)</f>
        <v>497.74179077148437</v>
      </c>
      <c r="D596" s="364">
        <f>IF(ISERROR('commented data'!$D550),"",'commented data'!$D550)</f>
        <v>6137.57177734375</v>
      </c>
      <c r="E596" s="364">
        <f>IF(ISERROR('commented data'!$E550),"",'commented data'!$E550)</f>
        <v>9.798640251159668</v>
      </c>
      <c r="F596" s="357">
        <f t="shared" si="156"/>
        <v>120.61177856445313</v>
      </c>
      <c r="G596" s="362">
        <f t="shared" si="157"/>
        <v>53819.191269808449</v>
      </c>
      <c r="H596" s="359">
        <f>IF(ISERROR('commented data'!$N550),"",'commented data'!$N550)</f>
        <v>16.2213649336285</v>
      </c>
      <c r="I596" s="359">
        <f>IFERROR('commented data'!O550,"")</f>
        <v>16.488041255512304</v>
      </c>
      <c r="J596" s="358">
        <f>IF(ISERROR('commented data'!$P550),"",'commented data'!$P550)</f>
        <v>1</v>
      </c>
      <c r="K596" s="328">
        <f>IF(ISERROR('commented data'!$Q550),"",'commented data'!$Q550)</f>
        <v>1</v>
      </c>
      <c r="L596" s="328">
        <f>IF(ISERROR('commented data'!$R550),"",'commented data'!$R550)</f>
        <v>1</v>
      </c>
      <c r="M596" s="328">
        <f>IF(ISERROR('commented data'!$S550),"",'commented data'!$S550)</f>
        <v>1</v>
      </c>
      <c r="N596" s="366">
        <f t="shared" si="158"/>
        <v>1</v>
      </c>
      <c r="O596" s="367" t="b">
        <f t="shared" si="159"/>
        <v>1</v>
      </c>
      <c r="P596" s="365">
        <f>IF(ISERROR('commented data'!$J550),"",'commented data'!$J550)</f>
        <v>119.4176025390625</v>
      </c>
      <c r="Q596" s="368">
        <f t="shared" si="155"/>
        <v>119.4176025390625</v>
      </c>
      <c r="R596" s="368" t="str">
        <f t="shared" si="160"/>
        <v/>
      </c>
      <c r="S596" s="369">
        <f t="shared" si="161"/>
        <v>119.4176025390625</v>
      </c>
      <c r="T596" s="365">
        <f>IF(ISERROR('commented data'!$M550),"",'commented data'!$M550)</f>
        <v>83433.0703125</v>
      </c>
      <c r="U596" s="370">
        <f t="shared" si="162"/>
        <v>83433.0703125</v>
      </c>
      <c r="V596" s="371">
        <f t="shared" si="163"/>
        <v>83433.0703125</v>
      </c>
      <c r="W596" s="383">
        <f t="shared" si="164"/>
        <v>72586.771171874992</v>
      </c>
      <c r="X596" s="365">
        <f>IF(ISERROR('commented data'!$T550),"",'commented data'!$T550)</f>
        <v>98.786888122558594</v>
      </c>
      <c r="Y596" s="384">
        <f t="shared" si="165"/>
        <v>98.786888122558594</v>
      </c>
      <c r="Z596" s="365">
        <f>IF(ISERROR('commented data'!$U550),"",'commented data'!$U550)</f>
        <v>1012.844970703125</v>
      </c>
      <c r="AA596" s="385">
        <f t="shared" si="166"/>
        <v>1022.9734204101562</v>
      </c>
      <c r="AC596" s="427">
        <f t="shared" si="168"/>
        <v>6.4912283799520862</v>
      </c>
      <c r="AD596" s="428">
        <f t="shared" si="167"/>
        <v>0.40016536256422697</v>
      </c>
      <c r="AE596" s="429">
        <f t="shared" si="169"/>
        <v>9.2565346374357738</v>
      </c>
      <c r="AF596" s="430">
        <f t="shared" si="170"/>
        <v>0.95856085799867174</v>
      </c>
    </row>
    <row r="597" spans="1:32" s="5" customFormat="1" x14ac:dyDescent="0.2">
      <c r="A597" s="363">
        <f>'commented data'!$A551</f>
        <v>41203.833333333336</v>
      </c>
      <c r="B597" s="364">
        <f>IF(ISERROR('commented data'!$B551),"",'commented data'!$B551)</f>
        <v>898.03802490234375</v>
      </c>
      <c r="C597" s="364">
        <f>IF(ISERROR('commented data'!$C551),"",'commented data'!$C551)</f>
        <v>498.5751953125</v>
      </c>
      <c r="D597" s="364">
        <f>IF(ISERROR('commented data'!$D551),"",'commented data'!$D551)</f>
        <v>6160.31201171875</v>
      </c>
      <c r="E597" s="364">
        <f>IF(ISERROR('commented data'!$E551),"",'commented data'!$E551)</f>
        <v>9.8221683502197266</v>
      </c>
      <c r="F597" s="357">
        <f t="shared" si="156"/>
        <v>120.85791366577149</v>
      </c>
      <c r="G597" s="362">
        <f t="shared" si="157"/>
        <v>53929.249459731327</v>
      </c>
      <c r="H597" s="359">
        <f>IF(ISERROR('commented data'!$N551),"",'commented data'!$N551)</f>
        <v>16.413360881267437</v>
      </c>
      <c r="I597" s="359">
        <f>IFERROR('commented data'!O551,"")</f>
        <v>16.549130874686956</v>
      </c>
      <c r="J597" s="358">
        <f>IF(ISERROR('commented data'!$P551),"",'commented data'!$P551)</f>
        <v>1</v>
      </c>
      <c r="K597" s="328">
        <f>IF(ISERROR('commented data'!$Q551),"",'commented data'!$Q551)</f>
        <v>1</v>
      </c>
      <c r="L597" s="328">
        <f>IF(ISERROR('commented data'!$R551),"",'commented data'!$R551)</f>
        <v>1</v>
      </c>
      <c r="M597" s="328">
        <f>IF(ISERROR('commented data'!$S551),"",'commented data'!$S551)</f>
        <v>1</v>
      </c>
      <c r="N597" s="366">
        <f t="shared" si="158"/>
        <v>1</v>
      </c>
      <c r="O597" s="367" t="b">
        <f t="shared" si="159"/>
        <v>1</v>
      </c>
      <c r="P597" s="365">
        <f>IF(ISERROR('commented data'!$J551),"",'commented data'!$J551)</f>
        <v>119.66130065917969</v>
      </c>
      <c r="Q597" s="368">
        <f t="shared" si="155"/>
        <v>119.66130065917969</v>
      </c>
      <c r="R597" s="368" t="str">
        <f t="shared" si="160"/>
        <v/>
      </c>
      <c r="S597" s="369">
        <f t="shared" si="161"/>
        <v>119.66130065917969</v>
      </c>
      <c r="T597" s="365">
        <f>IF(ISERROR('commented data'!$M551),"",'commented data'!$M551)</f>
        <v>83594.6328125</v>
      </c>
      <c r="U597" s="370">
        <f t="shared" si="162"/>
        <v>83594.6328125</v>
      </c>
      <c r="V597" s="371">
        <f t="shared" si="163"/>
        <v>83594.6328125</v>
      </c>
      <c r="W597" s="383">
        <f t="shared" si="164"/>
        <v>72727.330546875004</v>
      </c>
      <c r="X597" s="365">
        <f>IF(ISERROR('commented data'!$T551),"",'commented data'!$T551)</f>
        <v>98.745147705078125</v>
      </c>
      <c r="Y597" s="384">
        <f t="shared" si="165"/>
        <v>98.745147705078125</v>
      </c>
      <c r="Z597" s="365">
        <f>IF(ISERROR('commented data'!$U551),"",'commented data'!$U551)</f>
        <v>1012.8410034179687</v>
      </c>
      <c r="AA597" s="385">
        <f t="shared" si="166"/>
        <v>1022.9694134521485</v>
      </c>
      <c r="AC597" s="427">
        <f t="shared" si="168"/>
        <v>6.5177765752640626</v>
      </c>
      <c r="AD597" s="428">
        <f t="shared" si="167"/>
        <v>0.39710188683554742</v>
      </c>
      <c r="AE597" s="429">
        <f t="shared" si="169"/>
        <v>9.2595981131644525</v>
      </c>
      <c r="AF597" s="430">
        <f t="shared" si="170"/>
        <v>0.95887809636464338</v>
      </c>
    </row>
    <row r="598" spans="1:32" s="5" customFormat="1" x14ac:dyDescent="0.2">
      <c r="A598" s="363">
        <f>'commented data'!$A552</f>
        <v>41203.875</v>
      </c>
      <c r="B598" s="364">
        <f>IF(ISERROR('commented data'!$B552),"",'commented data'!$B552)</f>
        <v>897.97088623046875</v>
      </c>
      <c r="C598" s="364">
        <f>IF(ISERROR('commented data'!$C552),"",'commented data'!$C552)</f>
        <v>499.03851318359375</v>
      </c>
      <c r="D598" s="364">
        <f>IF(ISERROR('commented data'!$D552),"",'commented data'!$D552)</f>
        <v>6162.14404296875</v>
      </c>
      <c r="E598" s="364">
        <f>IF(ISERROR('commented data'!$E552),"",'commented data'!$E552)</f>
        <v>9.816523551940918</v>
      </c>
      <c r="F598" s="357">
        <f t="shared" si="156"/>
        <v>120.48845672607422</v>
      </c>
      <c r="G598" s="362">
        <f t="shared" si="157"/>
        <v>53948.417652985285</v>
      </c>
      <c r="H598" s="359">
        <f>IF(ISERROR('commented data'!$N552),"",'commented data'!$N552)</f>
        <v>16.451345028070865</v>
      </c>
      <c r="I598" s="359">
        <f>IFERROR('commented data'!O552,"")</f>
        <v>16.554052463863787</v>
      </c>
      <c r="J598" s="358">
        <f>IF(ISERROR('commented data'!$P552),"",'commented data'!$P552)</f>
        <v>1</v>
      </c>
      <c r="K598" s="328">
        <f>IF(ISERROR('commented data'!$Q552),"",'commented data'!$Q552)</f>
        <v>1</v>
      </c>
      <c r="L598" s="328">
        <f>IF(ISERROR('commented data'!$R552),"",'commented data'!$R552)</f>
        <v>1</v>
      </c>
      <c r="M598" s="328">
        <f>IF(ISERROR('commented data'!$S552),"",'commented data'!$S552)</f>
        <v>1</v>
      </c>
      <c r="N598" s="366">
        <f t="shared" si="158"/>
        <v>1</v>
      </c>
      <c r="O598" s="367" t="b">
        <f t="shared" si="159"/>
        <v>1</v>
      </c>
      <c r="P598" s="365">
        <f>IF(ISERROR('commented data'!$J552),"",'commented data'!$J552)</f>
        <v>119.29550170898437</v>
      </c>
      <c r="Q598" s="368">
        <f t="shared" si="155"/>
        <v>119.29550170898437</v>
      </c>
      <c r="R598" s="368" t="str">
        <f t="shared" si="160"/>
        <v/>
      </c>
      <c r="S598" s="369">
        <f t="shared" si="161"/>
        <v>119.29550170898437</v>
      </c>
      <c r="T598" s="365">
        <f>IF(ISERROR('commented data'!$M552),"",'commented data'!$M552)</f>
        <v>83631.4765625</v>
      </c>
      <c r="U598" s="370">
        <f t="shared" si="162"/>
        <v>83631.4765625</v>
      </c>
      <c r="V598" s="371">
        <f t="shared" si="163"/>
        <v>83631.4765625</v>
      </c>
      <c r="W598" s="383">
        <f t="shared" si="164"/>
        <v>72759.384609375003</v>
      </c>
      <c r="X598" s="365">
        <f>IF(ISERROR('commented data'!$T552),"",'commented data'!$T552)</f>
        <v>98.776863098144531</v>
      </c>
      <c r="Y598" s="384">
        <f t="shared" si="165"/>
        <v>98.776863098144531</v>
      </c>
      <c r="Z598" s="365">
        <f>IF(ISERROR('commented data'!$U552),"",'commented data'!$U552)</f>
        <v>1012.8410034179687</v>
      </c>
      <c r="AA598" s="385">
        <f t="shared" si="166"/>
        <v>1022.9694134521485</v>
      </c>
      <c r="AC598" s="427">
        <f t="shared" si="168"/>
        <v>6.5001615858218953</v>
      </c>
      <c r="AD598" s="428">
        <f t="shared" si="167"/>
        <v>0.39511429458993752</v>
      </c>
      <c r="AE598" s="429">
        <f t="shared" si="169"/>
        <v>9.261585705410063</v>
      </c>
      <c r="AF598" s="430">
        <f t="shared" si="170"/>
        <v>0.95908392156845113</v>
      </c>
    </row>
    <row r="599" spans="1:32" s="5" customFormat="1" x14ac:dyDescent="0.2">
      <c r="A599" s="363">
        <f>'commented data'!$A553</f>
        <v>41203.916666666664</v>
      </c>
      <c r="B599" s="364">
        <f>IF(ISERROR('commented data'!$B553),"",'commented data'!$B553)</f>
        <v>897.9801025390625</v>
      </c>
      <c r="C599" s="364">
        <f>IF(ISERROR('commented data'!$C553),"",'commented data'!$C553)</f>
        <v>499.79559326171875</v>
      </c>
      <c r="D599" s="364">
        <f>IF(ISERROR('commented data'!$D553),"",'commented data'!$D553)</f>
        <v>6173.125</v>
      </c>
      <c r="E599" s="364">
        <f>IF(ISERROR('commented data'!$E553),"",'commented data'!$E553)</f>
        <v>9.8222837448120117</v>
      </c>
      <c r="F599" s="357">
        <f t="shared" si="156"/>
        <v>120.74843124389649</v>
      </c>
      <c r="G599" s="362">
        <f t="shared" si="157"/>
        <v>54016.787072928899</v>
      </c>
      <c r="H599" s="359">
        <f>IF(ISERROR('commented data'!$N553),"",'commented data'!$N553)</f>
        <v>16.452159042000567</v>
      </c>
      <c r="I599" s="359">
        <f>IFERROR('commented data'!O553,"")</f>
        <v>16.583551829268291</v>
      </c>
      <c r="J599" s="358">
        <f>IF(ISERROR('commented data'!$P553),"",'commented data'!$P553)</f>
        <v>1</v>
      </c>
      <c r="K599" s="328">
        <f>IF(ISERROR('commented data'!$Q553),"",'commented data'!$Q553)</f>
        <v>1</v>
      </c>
      <c r="L599" s="328">
        <f>IF(ISERROR('commented data'!$R553),"",'commented data'!$R553)</f>
        <v>1</v>
      </c>
      <c r="M599" s="328">
        <f>IF(ISERROR('commented data'!$S553),"",'commented data'!$S553)</f>
        <v>1</v>
      </c>
      <c r="N599" s="366">
        <f t="shared" si="158"/>
        <v>1</v>
      </c>
      <c r="O599" s="367" t="b">
        <f t="shared" si="159"/>
        <v>1</v>
      </c>
      <c r="P599" s="365">
        <f>IF(ISERROR('commented data'!$J553),"",'commented data'!$J553)</f>
        <v>119.55290222167969</v>
      </c>
      <c r="Q599" s="368">
        <f t="shared" si="155"/>
        <v>119.55290222167969</v>
      </c>
      <c r="R599" s="368" t="str">
        <f t="shared" si="160"/>
        <v/>
      </c>
      <c r="S599" s="369">
        <f t="shared" si="161"/>
        <v>119.55290222167969</v>
      </c>
      <c r="T599" s="365">
        <f>IF(ISERROR('commented data'!$M553),"",'commented data'!$M553)</f>
        <v>83733.90625</v>
      </c>
      <c r="U599" s="370">
        <f t="shared" si="162"/>
        <v>83733.90625</v>
      </c>
      <c r="V599" s="371">
        <f t="shared" si="163"/>
        <v>83733.90625</v>
      </c>
      <c r="W599" s="383">
        <f t="shared" si="164"/>
        <v>72848.498437500006</v>
      </c>
      <c r="X599" s="365">
        <f>IF(ISERROR('commented data'!$T553),"",'commented data'!$T553)</f>
        <v>98.761062622070313</v>
      </c>
      <c r="Y599" s="384">
        <f t="shared" si="165"/>
        <v>98.761062622070313</v>
      </c>
      <c r="Z599" s="365">
        <f>IF(ISERROR('commented data'!$U553),"",'commented data'!$U553)</f>
        <v>1012.8410034179687</v>
      </c>
      <c r="AA599" s="385">
        <f t="shared" si="166"/>
        <v>1022.9694134521485</v>
      </c>
      <c r="AC599" s="427">
        <f t="shared" si="168"/>
        <v>6.5224422998917522</v>
      </c>
      <c r="AD599" s="428">
        <f t="shared" si="167"/>
        <v>0.39644901822555134</v>
      </c>
      <c r="AE599" s="429">
        <f t="shared" si="169"/>
        <v>9.2602509817744494</v>
      </c>
      <c r="AF599" s="430">
        <f t="shared" si="170"/>
        <v>0.9589457042027244</v>
      </c>
    </row>
    <row r="600" spans="1:32" s="5" customFormat="1" x14ac:dyDescent="0.2">
      <c r="A600" s="363">
        <f>'commented data'!$A554</f>
        <v>41203.958333333336</v>
      </c>
      <c r="B600" s="364">
        <f>IF(ISERROR('commented data'!$B554),"",'commented data'!$B554)</f>
        <v>897.9835205078125</v>
      </c>
      <c r="C600" s="364">
        <f>IF(ISERROR('commented data'!$C554),"",'commented data'!$C554)</f>
        <v>500.0692138671875</v>
      </c>
      <c r="D600" s="364">
        <f>IF(ISERROR('commented data'!$D554),"",'commented data'!$D554)</f>
        <v>6174.77197265625</v>
      </c>
      <c r="E600" s="364">
        <f>IF(ISERROR('commented data'!$E554),"",'commented data'!$E554)</f>
        <v>9.8231954574584961</v>
      </c>
      <c r="F600" s="357">
        <f t="shared" si="156"/>
        <v>120.69641784667969</v>
      </c>
      <c r="G600" s="362">
        <f t="shared" si="157"/>
        <v>54027.024680665978</v>
      </c>
      <c r="H600" s="359">
        <f>IF(ISERROR('commented data'!$N554),"",'commented data'!$N554)</f>
        <v>16.419697735914816</v>
      </c>
      <c r="I600" s="359">
        <f>IFERROR('commented data'!O554,"")</f>
        <v>16.587976274975503</v>
      </c>
      <c r="J600" s="358">
        <f>IF(ISERROR('commented data'!$P554),"",'commented data'!$P554)</f>
        <v>1</v>
      </c>
      <c r="K600" s="328">
        <f>IF(ISERROR('commented data'!$Q554),"",'commented data'!$Q554)</f>
        <v>1</v>
      </c>
      <c r="L600" s="328">
        <f>IF(ISERROR('commented data'!$R554),"",'commented data'!$R554)</f>
        <v>1</v>
      </c>
      <c r="M600" s="328">
        <f>IF(ISERROR('commented data'!$S554),"",'commented data'!$S554)</f>
        <v>1</v>
      </c>
      <c r="N600" s="366">
        <f t="shared" si="158"/>
        <v>1</v>
      </c>
      <c r="O600" s="367" t="b">
        <f t="shared" si="159"/>
        <v>1</v>
      </c>
      <c r="P600" s="365">
        <f>IF(ISERROR('commented data'!$J554),"",'commented data'!$J554)</f>
        <v>119.50140380859375</v>
      </c>
      <c r="Q600" s="368">
        <f t="shared" si="155"/>
        <v>119.50140380859375</v>
      </c>
      <c r="R600" s="368" t="str">
        <f t="shared" si="160"/>
        <v/>
      </c>
      <c r="S600" s="369">
        <f t="shared" si="161"/>
        <v>119.50140380859375</v>
      </c>
      <c r="T600" s="365">
        <f>IF(ISERROR('commented data'!$M554),"",'commented data'!$M554)</f>
        <v>83761.828125</v>
      </c>
      <c r="U600" s="370">
        <f t="shared" si="162"/>
        <v>83761.828125</v>
      </c>
      <c r="V600" s="371">
        <f t="shared" si="163"/>
        <v>83761.828125</v>
      </c>
      <c r="W600" s="383">
        <f t="shared" si="164"/>
        <v>72872.790468749998</v>
      </c>
      <c r="X600" s="365">
        <f>IF(ISERROR('commented data'!$T554),"",'commented data'!$T554)</f>
        <v>98.814582824707031</v>
      </c>
      <c r="Y600" s="384">
        <f t="shared" si="165"/>
        <v>98.814582824707031</v>
      </c>
      <c r="Z600" s="365">
        <f>IF(ISERROR('commented data'!$U554),"",'commented data'!$U554)</f>
        <v>1012.8410034179687</v>
      </c>
      <c r="AA600" s="385">
        <f t="shared" si="166"/>
        <v>1022.9694134521485</v>
      </c>
      <c r="AC600" s="427">
        <f t="shared" si="168"/>
        <v>6.5208683458705377</v>
      </c>
      <c r="AD600" s="428">
        <f t="shared" si="167"/>
        <v>0.39713692972602277</v>
      </c>
      <c r="AE600" s="429">
        <f t="shared" si="169"/>
        <v>9.2595630702739786</v>
      </c>
      <c r="AF600" s="430">
        <f t="shared" si="170"/>
        <v>0.95887446749655447</v>
      </c>
    </row>
    <row r="601" spans="1:32" s="5" customFormat="1" x14ac:dyDescent="0.2">
      <c r="A601" s="363">
        <f>'commented data'!$A555</f>
        <v>41204</v>
      </c>
      <c r="B601" s="364">
        <f>IF(ISERROR('commented data'!$B555),"",'commented data'!$B555)</f>
        <v>898.07708740234375</v>
      </c>
      <c r="C601" s="364">
        <f>IF(ISERROR('commented data'!$C555),"",'commented data'!$C555)</f>
        <v>500.34228515625</v>
      </c>
      <c r="D601" s="364">
        <f>IF(ISERROR('commented data'!$D555),"",'commented data'!$D555)</f>
        <v>6160.380859375</v>
      </c>
      <c r="E601" s="364">
        <f>IF(ISERROR('commented data'!$E555),"",'commented data'!$E555)</f>
        <v>9.7989568710327148</v>
      </c>
      <c r="F601" s="357">
        <f t="shared" si="156"/>
        <v>121.06961204528808</v>
      </c>
      <c r="G601" s="362">
        <f t="shared" si="157"/>
        <v>54057.07767684554</v>
      </c>
      <c r="H601" s="359">
        <f>IF(ISERROR('commented data'!$N555),"",'commented data'!$N555)</f>
        <v>16.554810589294355</v>
      </c>
      <c r="I601" s="359">
        <f>IFERROR('commented data'!O555,"")</f>
        <v>16.549315827798345</v>
      </c>
      <c r="J601" s="358">
        <f>IF(ISERROR('commented data'!$P555),"",'commented data'!$P555)</f>
        <v>1</v>
      </c>
      <c r="K601" s="328">
        <f>IF(ISERROR('commented data'!$Q555),"",'commented data'!$Q555)</f>
        <v>1</v>
      </c>
      <c r="L601" s="328">
        <f>IF(ISERROR('commented data'!$R555),"",'commented data'!$R555)</f>
        <v>1</v>
      </c>
      <c r="M601" s="328">
        <f>IF(ISERROR('commented data'!$S555),"",'commented data'!$S555)</f>
        <v>1</v>
      </c>
      <c r="N601" s="366">
        <f t="shared" si="158"/>
        <v>1</v>
      </c>
      <c r="O601" s="367" t="b">
        <f t="shared" si="159"/>
        <v>1</v>
      </c>
      <c r="P601" s="365">
        <f>IF(ISERROR('commented data'!$J555),"",'commented data'!$J555)</f>
        <v>119.87090301513672</v>
      </c>
      <c r="Q601" s="368">
        <f t="shared" si="155"/>
        <v>119.87090301513672</v>
      </c>
      <c r="R601" s="368" t="str">
        <f t="shared" si="160"/>
        <v/>
      </c>
      <c r="S601" s="369">
        <f t="shared" si="161"/>
        <v>119.87090301513672</v>
      </c>
      <c r="T601" s="365">
        <f>IF(ISERROR('commented data'!$M555),"",'commented data'!$M555)</f>
        <v>83814.828125</v>
      </c>
      <c r="U601" s="370">
        <f t="shared" si="162"/>
        <v>83814.828125</v>
      </c>
      <c r="V601" s="371">
        <f t="shared" si="163"/>
        <v>83814.828125</v>
      </c>
      <c r="W601" s="383">
        <f t="shared" si="164"/>
        <v>72918.900468749998</v>
      </c>
      <c r="X601" s="365">
        <f>IF(ISERROR('commented data'!$T555),"",'commented data'!$T555)</f>
        <v>98.8441162109375</v>
      </c>
      <c r="Y601" s="384">
        <f t="shared" si="165"/>
        <v>98.8441162109375</v>
      </c>
      <c r="Z601" s="365">
        <f>IF(ISERROR('commented data'!$U555),"",'commented data'!$U555)</f>
        <v>1012.843994140625</v>
      </c>
      <c r="AA601" s="385">
        <f t="shared" si="166"/>
        <v>1022.9724340820312</v>
      </c>
      <c r="AC601" s="427">
        <f t="shared" si="168"/>
        <v>6.5446694226376927</v>
      </c>
      <c r="AD601" s="428">
        <f t="shared" si="167"/>
        <v>0.39533339190663958</v>
      </c>
      <c r="AE601" s="429">
        <f t="shared" si="169"/>
        <v>9.2613666080933612</v>
      </c>
      <c r="AF601" s="430">
        <f t="shared" si="170"/>
        <v>0.95906123293602996</v>
      </c>
    </row>
    <row r="602" spans="1:32" s="5" customFormat="1" x14ac:dyDescent="0.2">
      <c r="A602" s="363">
        <f>'commented data'!$A556</f>
        <v>41204.041666666664</v>
      </c>
      <c r="B602" s="364">
        <f>IF(ISERROR('commented data'!$B556),"",'commented data'!$B556)</f>
        <v>898.00018310546875</v>
      </c>
      <c r="C602" s="364">
        <f>IF(ISERROR('commented data'!$C556),"",'commented data'!$C556)</f>
        <v>500.36770629882812</v>
      </c>
      <c r="D602" s="364">
        <f>IF(ISERROR('commented data'!$D556),"",'commented data'!$D556)</f>
        <v>6152.466796875</v>
      </c>
      <c r="E602" s="364">
        <f>IF(ISERROR('commented data'!$E556),"",'commented data'!$E556)</f>
        <v>9.7857542037963867</v>
      </c>
      <c r="F602" s="357">
        <f t="shared" si="156"/>
        <v>120.8379174041748</v>
      </c>
      <c r="G602" s="362">
        <f t="shared" si="157"/>
        <v>54026.176212013241</v>
      </c>
      <c r="H602" s="359">
        <f>IF(ISERROR('commented data'!$N556),"",'commented data'!$N556)</f>
        <v>16.630914823850034</v>
      </c>
      <c r="I602" s="359">
        <f>IFERROR('commented data'!O556,"")</f>
        <v>16.528055402057927</v>
      </c>
      <c r="J602" s="358">
        <f>IF(ISERROR('commented data'!$P556),"",'commented data'!$P556)</f>
        <v>1</v>
      </c>
      <c r="K602" s="328">
        <f>IF(ISERROR('commented data'!$Q556),"",'commented data'!$Q556)</f>
        <v>1</v>
      </c>
      <c r="L602" s="328">
        <f>IF(ISERROR('commented data'!$R556),"",'commented data'!$R556)</f>
        <v>1</v>
      </c>
      <c r="M602" s="328">
        <f>IF(ISERROR('commented data'!$S556),"",'commented data'!$S556)</f>
        <v>1</v>
      </c>
      <c r="N602" s="366">
        <f t="shared" si="158"/>
        <v>1</v>
      </c>
      <c r="O602" s="367" t="b">
        <f t="shared" si="159"/>
        <v>1</v>
      </c>
      <c r="P602" s="365">
        <f>IF(ISERROR('commented data'!$J556),"",'commented data'!$J556)</f>
        <v>119.64150238037109</v>
      </c>
      <c r="Q602" s="368">
        <f t="shared" si="155"/>
        <v>119.64150238037109</v>
      </c>
      <c r="R602" s="368" t="str">
        <f t="shared" si="160"/>
        <v/>
      </c>
      <c r="S602" s="369">
        <f t="shared" si="161"/>
        <v>119.64150238037109</v>
      </c>
      <c r="T602" s="365">
        <f>IF(ISERROR('commented data'!$M556),"",'commented data'!$M556)</f>
        <v>83777.1328125</v>
      </c>
      <c r="U602" s="370">
        <f t="shared" si="162"/>
        <v>83777.1328125</v>
      </c>
      <c r="V602" s="371">
        <f t="shared" si="163"/>
        <v>83777.1328125</v>
      </c>
      <c r="W602" s="383">
        <f t="shared" si="164"/>
        <v>72886.105546874998</v>
      </c>
      <c r="X602" s="365">
        <f>IF(ISERROR('commented data'!$T556),"",'commented data'!$T556)</f>
        <v>98.889488220214844</v>
      </c>
      <c r="Y602" s="384">
        <f t="shared" si="165"/>
        <v>98.889488220214844</v>
      </c>
      <c r="Z602" s="365">
        <f>IF(ISERROR('commented data'!$U556),"",'commented data'!$U556)</f>
        <v>1012.843994140625</v>
      </c>
      <c r="AA602" s="385">
        <f t="shared" si="166"/>
        <v>1022.9724340820312</v>
      </c>
      <c r="AC602" s="427">
        <f t="shared" si="168"/>
        <v>6.528410618770649</v>
      </c>
      <c r="AD602" s="428">
        <f t="shared" si="167"/>
        <v>0.39254669318661878</v>
      </c>
      <c r="AE602" s="429">
        <f t="shared" si="169"/>
        <v>9.2641533068133821</v>
      </c>
      <c r="AF602" s="430">
        <f t="shared" si="170"/>
        <v>0.95934980964650263</v>
      </c>
    </row>
    <row r="603" spans="1:32" s="5" customFormat="1" x14ac:dyDescent="0.2">
      <c r="A603" s="363">
        <f>'commented data'!$A557</f>
        <v>41204.083333333336</v>
      </c>
      <c r="B603" s="364">
        <f>IF(ISERROR('commented data'!$B557),"",'commented data'!$B557)</f>
        <v>898.03839111328125</v>
      </c>
      <c r="C603" s="364">
        <f>IF(ISERROR('commented data'!$C557),"",'commented data'!$C557)</f>
        <v>501.32760620117187</v>
      </c>
      <c r="D603" s="364">
        <f>IF(ISERROR('commented data'!$D557),"",'commented data'!$D557)</f>
        <v>6163.5</v>
      </c>
      <c r="E603" s="364">
        <f>IF(ISERROR('commented data'!$E557),"",'commented data'!$E557)</f>
        <v>9.7854251861572266</v>
      </c>
      <c r="F603" s="357">
        <f t="shared" si="156"/>
        <v>121.14021156311036</v>
      </c>
      <c r="G603" s="362">
        <f t="shared" si="157"/>
        <v>54118.656223486309</v>
      </c>
      <c r="H603" s="359">
        <f>IF(ISERROR('commented data'!$N557),"",'commented data'!$N557)</f>
        <v>16.602022212591837</v>
      </c>
      <c r="I603" s="359">
        <f>IFERROR('commented data'!O557,"")</f>
        <v>16.55769512195122</v>
      </c>
      <c r="J603" s="358">
        <f>IF(ISERROR('commented data'!$P557),"",'commented data'!$P557)</f>
        <v>1</v>
      </c>
      <c r="K603" s="328">
        <f>IF(ISERROR('commented data'!$Q557),"",'commented data'!$Q557)</f>
        <v>1</v>
      </c>
      <c r="L603" s="328">
        <f>IF(ISERROR('commented data'!$R557),"",'commented data'!$R557)</f>
        <v>1</v>
      </c>
      <c r="M603" s="328">
        <f>IF(ISERROR('commented data'!$S557),"",'commented data'!$S557)</f>
        <v>1</v>
      </c>
      <c r="N603" s="366">
        <f t="shared" si="158"/>
        <v>1</v>
      </c>
      <c r="O603" s="367" t="b">
        <f t="shared" si="159"/>
        <v>1</v>
      </c>
      <c r="P603" s="365">
        <f>IF(ISERROR('commented data'!$J557),"",'commented data'!$J557)</f>
        <v>119.94080352783203</v>
      </c>
      <c r="Q603" s="368">
        <f t="shared" si="155"/>
        <v>119.94080352783203</v>
      </c>
      <c r="R603" s="368" t="str">
        <f t="shared" si="160"/>
        <v/>
      </c>
      <c r="S603" s="369">
        <f t="shared" si="161"/>
        <v>119.94080352783203</v>
      </c>
      <c r="T603" s="365">
        <f>IF(ISERROR('commented data'!$M557),"",'commented data'!$M557)</f>
        <v>83931.2265625</v>
      </c>
      <c r="U603" s="370">
        <f t="shared" si="162"/>
        <v>83931.2265625</v>
      </c>
      <c r="V603" s="371">
        <f t="shared" si="163"/>
        <v>83931.2265625</v>
      </c>
      <c r="W603" s="383">
        <f t="shared" si="164"/>
        <v>73020.167109375005</v>
      </c>
      <c r="X603" s="365">
        <f>IF(ISERROR('commented data'!$T557),"",'commented data'!$T557)</f>
        <v>98.937606811523438</v>
      </c>
      <c r="Y603" s="384">
        <f t="shared" si="165"/>
        <v>98.937606811523438</v>
      </c>
      <c r="Z603" s="365">
        <f>IF(ISERROR('commented data'!$U557),"",'commented data'!$U557)</f>
        <v>1012.8460083007812</v>
      </c>
      <c r="AA603" s="385">
        <f t="shared" si="166"/>
        <v>1022.974468383789</v>
      </c>
      <c r="AC603" s="427">
        <f t="shared" si="168"/>
        <v>6.5559454644243704</v>
      </c>
      <c r="AD603" s="428">
        <f t="shared" si="167"/>
        <v>0.39488836844538133</v>
      </c>
      <c r="AE603" s="429">
        <f t="shared" si="169"/>
        <v>9.26181163155462</v>
      </c>
      <c r="AF603" s="430">
        <f t="shared" si="170"/>
        <v>0.95910731736044608</v>
      </c>
    </row>
    <row r="604" spans="1:32" s="5" customFormat="1" x14ac:dyDescent="0.2">
      <c r="A604" s="363">
        <f>'commented data'!$A558</f>
        <v>41204.125</v>
      </c>
      <c r="B604" s="364">
        <f>IF(ISERROR('commented data'!$B558),"",'commented data'!$B558)</f>
        <v>897.9404296875</v>
      </c>
      <c r="C604" s="364">
        <f>IF(ISERROR('commented data'!$C558),"",'commented data'!$C558)</f>
        <v>501.44970703125</v>
      </c>
      <c r="D604" s="364">
        <f>IF(ISERROR('commented data'!$D558),"",'commented data'!$D558)</f>
        <v>6161.373046875</v>
      </c>
      <c r="E604" s="364">
        <f>IF(ISERROR('commented data'!$E558),"",'commented data'!$E558)</f>
        <v>9.7784967422485352</v>
      </c>
      <c r="F604" s="357">
        <f t="shared" si="156"/>
        <v>121.59480865478515</v>
      </c>
      <c r="G604" s="362">
        <f t="shared" si="157"/>
        <v>54162.345138738223</v>
      </c>
      <c r="H604" s="359">
        <f>IF(ISERROR('commented data'!$N558),"",'commented data'!$N558)</f>
        <v>16.805483392254683</v>
      </c>
      <c r="I604" s="359">
        <f>IFERROR('commented data'!O558,"")</f>
        <v>16.551981251361063</v>
      </c>
      <c r="J604" s="358">
        <f>IF(ISERROR('commented data'!$P558),"",'commented data'!$P558)</f>
        <v>1</v>
      </c>
      <c r="K604" s="328">
        <f>IF(ISERROR('commented data'!$Q558),"",'commented data'!$Q558)</f>
        <v>1</v>
      </c>
      <c r="L604" s="328">
        <f>IF(ISERROR('commented data'!$R558),"",'commented data'!$R558)</f>
        <v>1</v>
      </c>
      <c r="M604" s="328">
        <f>IF(ISERROR('commented data'!$S558),"",'commented data'!$S558)</f>
        <v>1</v>
      </c>
      <c r="N604" s="366">
        <f t="shared" si="158"/>
        <v>1</v>
      </c>
      <c r="O604" s="367" t="b">
        <f t="shared" si="159"/>
        <v>1</v>
      </c>
      <c r="P604" s="365">
        <f>IF(ISERROR('commented data'!$J558),"",'commented data'!$J558)</f>
        <v>120.39089965820312</v>
      </c>
      <c r="Q604" s="368">
        <f t="shared" si="155"/>
        <v>120.39089965820312</v>
      </c>
      <c r="R604" s="368" t="str">
        <f t="shared" si="160"/>
        <v/>
      </c>
      <c r="S604" s="369">
        <f t="shared" si="161"/>
        <v>120.39089965820312</v>
      </c>
      <c r="T604" s="365">
        <f>IF(ISERROR('commented data'!$M558),"",'commented data'!$M558)</f>
        <v>83985.6171875</v>
      </c>
      <c r="U604" s="370">
        <f t="shared" si="162"/>
        <v>83985.6171875</v>
      </c>
      <c r="V604" s="371">
        <f t="shared" si="163"/>
        <v>83985.6171875</v>
      </c>
      <c r="W604" s="383">
        <f t="shared" si="164"/>
        <v>73067.486953125001</v>
      </c>
      <c r="X604" s="365">
        <f>IF(ISERROR('commented data'!$T558),"",'commented data'!$T558)</f>
        <v>98.878761291503906</v>
      </c>
      <c r="Y604" s="384">
        <f t="shared" si="165"/>
        <v>98.878761291503906</v>
      </c>
      <c r="Z604" s="365">
        <f>IF(ISERROR('commented data'!$U558),"",'commented data'!$U558)</f>
        <v>1012.8469848632812</v>
      </c>
      <c r="AA604" s="385">
        <f t="shared" si="166"/>
        <v>1022.975454711914</v>
      </c>
      <c r="AC604" s="427">
        <f t="shared" si="168"/>
        <v>6.5858599934393069</v>
      </c>
      <c r="AD604" s="428">
        <f t="shared" si="167"/>
        <v>0.39188756667806418</v>
      </c>
      <c r="AE604" s="429">
        <f t="shared" si="169"/>
        <v>9.2648124333219357</v>
      </c>
      <c r="AF604" s="430">
        <f t="shared" si="170"/>
        <v>0.95941806552154829</v>
      </c>
    </row>
    <row r="605" spans="1:32" s="5" customFormat="1" x14ac:dyDescent="0.2">
      <c r="A605" s="363">
        <f>'commented data'!$A559</f>
        <v>41204.166666666664</v>
      </c>
      <c r="B605" s="364">
        <f>IF(ISERROR('commented data'!$B559),"",'commented data'!$B559)</f>
        <v>898.0145263671875</v>
      </c>
      <c r="C605" s="364">
        <f>IF(ISERROR('commented data'!$C559),"",'commented data'!$C559)</f>
        <v>501.84219360351562</v>
      </c>
      <c r="D605" s="364">
        <f>IF(ISERROR('commented data'!$D559),"",'commented data'!$D559)</f>
        <v>6172.09716796875</v>
      </c>
      <c r="E605" s="364">
        <f>IF(ISERROR('commented data'!$E559),"",'commented data'!$E559)</f>
        <v>9.7861757278442383</v>
      </c>
      <c r="F605" s="357">
        <f t="shared" si="156"/>
        <v>121.64207534790039</v>
      </c>
      <c r="G605" s="362">
        <f t="shared" si="157"/>
        <v>54201.515418348208</v>
      </c>
      <c r="H605" s="359">
        <f>IF(ISERROR('commented data'!$N559),"",'commented data'!$N559)</f>
        <v>16.908056269334555</v>
      </c>
      <c r="I605" s="359">
        <f>IFERROR('commented data'!O559,"")</f>
        <v>16.580790649839393</v>
      </c>
      <c r="J605" s="358">
        <f>IF(ISERROR('commented data'!$P559),"",'commented data'!$P559)</f>
        <v>1</v>
      </c>
      <c r="K605" s="328">
        <f>IF(ISERROR('commented data'!$Q559),"",'commented data'!$Q559)</f>
        <v>1</v>
      </c>
      <c r="L605" s="328">
        <f>IF(ISERROR('commented data'!$R559),"",'commented data'!$R559)</f>
        <v>1</v>
      </c>
      <c r="M605" s="328">
        <f>IF(ISERROR('commented data'!$S559),"",'commented data'!$S559)</f>
        <v>1</v>
      </c>
      <c r="N605" s="366">
        <f t="shared" si="158"/>
        <v>1</v>
      </c>
      <c r="O605" s="367" t="b">
        <f t="shared" si="159"/>
        <v>1</v>
      </c>
      <c r="P605" s="365">
        <f>IF(ISERROR('commented data'!$J559),"",'commented data'!$J559)</f>
        <v>120.43769836425781</v>
      </c>
      <c r="Q605" s="368">
        <f t="shared" si="155"/>
        <v>120.43769836425781</v>
      </c>
      <c r="R605" s="368" t="str">
        <f t="shared" si="160"/>
        <v/>
      </c>
      <c r="S605" s="369">
        <f t="shared" si="161"/>
        <v>120.43769836425781</v>
      </c>
      <c r="T605" s="365">
        <f>IF(ISERROR('commented data'!$M559),"",'commented data'!$M559)</f>
        <v>84023.609375</v>
      </c>
      <c r="U605" s="370">
        <f t="shared" si="162"/>
        <v>84023.609375</v>
      </c>
      <c r="V605" s="371">
        <f t="shared" si="163"/>
        <v>84023.609375</v>
      </c>
      <c r="W605" s="383">
        <f t="shared" si="164"/>
        <v>73100.540156250005</v>
      </c>
      <c r="X605" s="365">
        <f>IF(ISERROR('commented data'!$T559),"",'commented data'!$T559)</f>
        <v>98.77587890625</v>
      </c>
      <c r="Y605" s="384">
        <f t="shared" si="165"/>
        <v>98.77587890625</v>
      </c>
      <c r="Z605" s="365">
        <f>IF(ISERROR('commented data'!$U559),"",'commented data'!$U559)</f>
        <v>1012.8410034179687</v>
      </c>
      <c r="AA605" s="385">
        <f t="shared" si="166"/>
        <v>1022.9694134521485</v>
      </c>
      <c r="AC605" s="427">
        <f t="shared" si="168"/>
        <v>6.5931848224890972</v>
      </c>
      <c r="AD605" s="428">
        <f t="shared" si="167"/>
        <v>0.38994339251442434</v>
      </c>
      <c r="AE605" s="429">
        <f t="shared" si="169"/>
        <v>9.2667566074855756</v>
      </c>
      <c r="AF605" s="430">
        <f t="shared" si="170"/>
        <v>0.95961939456393741</v>
      </c>
    </row>
    <row r="606" spans="1:32" s="5" customFormat="1" x14ac:dyDescent="0.2">
      <c r="A606" s="363">
        <f>'commented data'!$A560</f>
        <v>41204.208333333336</v>
      </c>
      <c r="B606" s="364">
        <f>IF(ISERROR('commented data'!$B560),"",'commented data'!$B560)</f>
        <v>897.80218505859375</v>
      </c>
      <c r="C606" s="364">
        <f>IF(ISERROR('commented data'!$C560),"",'commented data'!$C560)</f>
        <v>500.96560668945312</v>
      </c>
      <c r="D606" s="364">
        <f>IF(ISERROR('commented data'!$D560),"",'commented data'!$D560)</f>
        <v>6170.2548828125</v>
      </c>
      <c r="E606" s="364">
        <f>IF(ISERROR('commented data'!$E560),"",'commented data'!$E560)</f>
        <v>9.7955198287963867</v>
      </c>
      <c r="F606" s="357">
        <f t="shared" si="156"/>
        <v>121.66742706298828</v>
      </c>
      <c r="G606" s="362">
        <f t="shared" si="157"/>
        <v>54112.332927610136</v>
      </c>
      <c r="H606" s="359">
        <f>IF(ISERROR('commented data'!$N560),"",'commented data'!$N560)</f>
        <v>16.835840014355636</v>
      </c>
      <c r="I606" s="359">
        <f>IFERROR('commented data'!O560,"")</f>
        <v>16.575841514454488</v>
      </c>
      <c r="J606" s="358">
        <f>IF(ISERROR('commented data'!$P560),"",'commented data'!$P560)</f>
        <v>1</v>
      </c>
      <c r="K606" s="328">
        <f>IF(ISERROR('commented data'!$Q560),"",'commented data'!$Q560)</f>
        <v>1</v>
      </c>
      <c r="L606" s="328">
        <f>IF(ISERROR('commented data'!$R560),"",'commented data'!$R560)</f>
        <v>1</v>
      </c>
      <c r="M606" s="328">
        <f>IF(ISERROR('commented data'!$S560),"",'commented data'!$S560)</f>
        <v>1</v>
      </c>
      <c r="N606" s="366">
        <f t="shared" si="158"/>
        <v>1</v>
      </c>
      <c r="O606" s="367" t="b">
        <f t="shared" si="159"/>
        <v>1</v>
      </c>
      <c r="P606" s="365">
        <f>IF(ISERROR('commented data'!$J560),"",'commented data'!$J560)</f>
        <v>120.46279907226562</v>
      </c>
      <c r="Q606" s="368">
        <f t="shared" si="155"/>
        <v>120.46279907226562</v>
      </c>
      <c r="R606" s="368" t="str">
        <f t="shared" si="160"/>
        <v/>
      </c>
      <c r="S606" s="369">
        <f t="shared" si="161"/>
        <v>120.46279907226562</v>
      </c>
      <c r="T606" s="365">
        <f>IF(ISERROR('commented data'!$M560),"",'commented data'!$M560)</f>
        <v>83899.59375</v>
      </c>
      <c r="U606" s="370">
        <f t="shared" si="162"/>
        <v>83899.59375</v>
      </c>
      <c r="V606" s="371">
        <f t="shared" si="163"/>
        <v>83899.59375</v>
      </c>
      <c r="W606" s="383">
        <f t="shared" si="164"/>
        <v>72992.646562499998</v>
      </c>
      <c r="X606" s="365">
        <f>IF(ISERROR('commented data'!$T560),"",'commented data'!$T560)</f>
        <v>98.8382568359375</v>
      </c>
      <c r="Y606" s="384">
        <f t="shared" si="165"/>
        <v>98.8382568359375</v>
      </c>
      <c r="Z606" s="365">
        <f>IF(ISERROR('commented data'!$U560),"",'commented data'!$U560)</f>
        <v>1012.8389892578125</v>
      </c>
      <c r="AA606" s="385">
        <f t="shared" si="166"/>
        <v>1022.9673791503907</v>
      </c>
      <c r="AC606" s="427">
        <f t="shared" si="168"/>
        <v>6.583708319678145</v>
      </c>
      <c r="AD606" s="428">
        <f t="shared" si="167"/>
        <v>0.39105315292045589</v>
      </c>
      <c r="AE606" s="429">
        <f t="shared" si="169"/>
        <v>9.2656468470795446</v>
      </c>
      <c r="AF606" s="430">
        <f t="shared" si="170"/>
        <v>0.95950447327550237</v>
      </c>
    </row>
    <row r="607" spans="1:32" s="5" customFormat="1" x14ac:dyDescent="0.2">
      <c r="A607" s="363">
        <f>'commented data'!$A561</f>
        <v>41204.25</v>
      </c>
      <c r="B607" s="364">
        <f>IF(ISERROR('commented data'!$B561),"",'commented data'!$B561)</f>
        <v>898.1925048828125</v>
      </c>
      <c r="C607" s="364">
        <f>IF(ISERROR('commented data'!$C561),"",'commented data'!$C561)</f>
        <v>501.24868774414062</v>
      </c>
      <c r="D607" s="364">
        <f>IF(ISERROR('commented data'!$D561),"",'commented data'!$D561)</f>
        <v>6191.1767578125</v>
      </c>
      <c r="E607" s="364">
        <f>IF(ISERROR('commented data'!$E561),"",'commented data'!$E561)</f>
        <v>9.8121490478515625</v>
      </c>
      <c r="F607" s="357">
        <f t="shared" si="156"/>
        <v>121.05989857783499</v>
      </c>
      <c r="G607" s="362">
        <f t="shared" si="157"/>
        <v>54158.679620431525</v>
      </c>
      <c r="H607" s="359">
        <f>IF(ISERROR('commented data'!$N561),"",'commented data'!$N561)</f>
        <v>16.782465201732702</v>
      </c>
      <c r="I607" s="359">
        <f>IFERROR('commented data'!O561,"")</f>
        <v>16.632046272729749</v>
      </c>
      <c r="J607" s="358">
        <f>IF(ISERROR('commented data'!$P561),"",'commented data'!$P561)</f>
        <v>1</v>
      </c>
      <c r="K607" s="328">
        <f>IF(ISERROR('commented data'!$Q561),"",'commented data'!$Q561)</f>
        <v>1</v>
      </c>
      <c r="L607" s="328">
        <f>IF(ISERROR('commented data'!$R561),"",'commented data'!$R561)</f>
        <v>0.72222220897674561</v>
      </c>
      <c r="M607" s="328">
        <f>IF(ISERROR('commented data'!$S561),"",'commented data'!$S561)</f>
        <v>1</v>
      </c>
      <c r="N607" s="366">
        <f t="shared" si="158"/>
        <v>1</v>
      </c>
      <c r="O607" s="367" t="b">
        <f t="shared" si="159"/>
        <v>1</v>
      </c>
      <c r="P607" s="365">
        <f>IF(ISERROR('commented data'!$J561),"",'commented data'!$J561)</f>
        <v>119.8612857206287</v>
      </c>
      <c r="Q607" s="368">
        <f t="shared" si="155"/>
        <v>119.8612857206287</v>
      </c>
      <c r="R607" s="368" t="str">
        <f t="shared" si="160"/>
        <v/>
      </c>
      <c r="S607" s="369">
        <f t="shared" si="161"/>
        <v>119.8612857206287</v>
      </c>
      <c r="T607" s="365">
        <f>IF(ISERROR('commented data'!$M561),"",'commented data'!$M561)</f>
        <v>84012.59375</v>
      </c>
      <c r="U607" s="370">
        <f t="shared" si="162"/>
        <v>84012.59375</v>
      </c>
      <c r="V607" s="371">
        <f t="shared" si="163"/>
        <v>84012.59375</v>
      </c>
      <c r="W607" s="383">
        <f t="shared" si="164"/>
        <v>73090.956562499996</v>
      </c>
      <c r="X607" s="365">
        <f>IF(ISERROR('commented data'!$T561),"",'commented data'!$T561)</f>
        <v>99.020889282226563</v>
      </c>
      <c r="Y607" s="384">
        <f t="shared" si="165"/>
        <v>99.020889282226563</v>
      </c>
      <c r="Z607" s="365">
        <f>IF(ISERROR('commented data'!$U561),"",'commented data'!$U561)</f>
        <v>1012.8400268554687</v>
      </c>
      <c r="AA607" s="385">
        <f t="shared" si="166"/>
        <v>1022.9684271240235</v>
      </c>
      <c r="AC607" s="427">
        <f t="shared" si="168"/>
        <v>6.556444261958899</v>
      </c>
      <c r="AD607" s="428">
        <f t="shared" si="167"/>
        <v>0.39067229892316296</v>
      </c>
      <c r="AE607" s="429">
        <f t="shared" si="169"/>
        <v>9.2660277010768386</v>
      </c>
      <c r="AF607" s="430">
        <f t="shared" si="170"/>
        <v>0.95954391262821026</v>
      </c>
    </row>
    <row r="608" spans="1:32" s="5" customFormat="1" x14ac:dyDescent="0.2">
      <c r="A608" s="363">
        <f>'commented data'!$A562</f>
        <v>41204.291666666664</v>
      </c>
      <c r="B608" s="364">
        <f>IF(ISERROR('commented data'!$B562),"",'commented data'!$B562)</f>
        <v>897.96258544921875</v>
      </c>
      <c r="C608" s="364">
        <f>IF(ISERROR('commented data'!$C562),"",'commented data'!$C562)</f>
        <v>499.73141479492187</v>
      </c>
      <c r="D608" s="364">
        <f>IF(ISERROR('commented data'!$D562),"",'commented data'!$D562)</f>
        <v>6171.662109375</v>
      </c>
      <c r="E608" s="364">
        <f>IF(ISERROR('commented data'!$E562),"",'commented data'!$E562)</f>
        <v>9.8199281692504883</v>
      </c>
      <c r="F608" s="357">
        <f t="shared" si="156"/>
        <v>121.26100593566895</v>
      </c>
      <c r="G608" s="362">
        <f t="shared" si="157"/>
        <v>54022.832230474152</v>
      </c>
      <c r="H608" s="359">
        <f>IF(ISERROR('commented data'!$N562),"",'commented data'!$N562)</f>
        <v>16.360200516064651</v>
      </c>
      <c r="I608" s="359">
        <f>IFERROR('commented data'!O562,"")</f>
        <v>16.579621903582318</v>
      </c>
      <c r="J608" s="358">
        <f>IF(ISERROR('commented data'!$P562),"",'commented data'!$P562)</f>
        <v>1</v>
      </c>
      <c r="K608" s="328">
        <f>IF(ISERROR('commented data'!$Q562),"",'commented data'!$Q562)</f>
        <v>1</v>
      </c>
      <c r="L608" s="328">
        <f>IF(ISERROR('commented data'!$R562),"",'commented data'!$R562)</f>
        <v>1</v>
      </c>
      <c r="M608" s="328">
        <f>IF(ISERROR('commented data'!$S562),"",'commented data'!$S562)</f>
        <v>1</v>
      </c>
      <c r="N608" s="366">
        <f t="shared" si="158"/>
        <v>1</v>
      </c>
      <c r="O608" s="367" t="b">
        <f t="shared" si="159"/>
        <v>1</v>
      </c>
      <c r="P608" s="365">
        <f>IF(ISERROR('commented data'!$J562),"",'commented data'!$J562)</f>
        <v>120.06040191650391</v>
      </c>
      <c r="Q608" s="368">
        <f t="shared" si="155"/>
        <v>120.06040191650391</v>
      </c>
      <c r="R608" s="368" t="str">
        <f t="shared" si="160"/>
        <v/>
      </c>
      <c r="S608" s="369">
        <f t="shared" si="161"/>
        <v>120.06040191650391</v>
      </c>
      <c r="T608" s="365">
        <f>IF(ISERROR('commented data'!$M562),"",'commented data'!$M562)</f>
        <v>83854.7265625</v>
      </c>
      <c r="U608" s="370">
        <f t="shared" si="162"/>
        <v>83854.7265625</v>
      </c>
      <c r="V608" s="371">
        <f t="shared" si="163"/>
        <v>83854.7265625</v>
      </c>
      <c r="W608" s="383">
        <f t="shared" si="164"/>
        <v>72953.612109374997</v>
      </c>
      <c r="X608" s="365">
        <f>IF(ISERROR('commented data'!$T562),"",'commented data'!$T562)</f>
        <v>99.256378173828125</v>
      </c>
      <c r="Y608" s="384">
        <f t="shared" si="165"/>
        <v>99.256378173828125</v>
      </c>
      <c r="Z608" s="365">
        <f>IF(ISERROR('commented data'!$U562),"",'commented data'!$U562)</f>
        <v>1012.8419799804687</v>
      </c>
      <c r="AA608" s="385">
        <f t="shared" si="166"/>
        <v>1022.9703997802734</v>
      </c>
      <c r="AC608" s="427">
        <f t="shared" si="168"/>
        <v>6.5508629797611739</v>
      </c>
      <c r="AD608" s="428">
        <f t="shared" si="167"/>
        <v>0.40041458986573258</v>
      </c>
      <c r="AE608" s="429">
        <f t="shared" si="169"/>
        <v>9.256285410134268</v>
      </c>
      <c r="AF608" s="430">
        <f t="shared" si="170"/>
        <v>0.95853504925432775</v>
      </c>
    </row>
    <row r="609" spans="1:32" s="5" customFormat="1" x14ac:dyDescent="0.2">
      <c r="A609" s="363">
        <f>'commented data'!$A563</f>
        <v>41204.333333333336</v>
      </c>
      <c r="B609" s="364">
        <f>IF(ISERROR('commented data'!$B563),"",'commented data'!$B563)</f>
        <v>897.7415771484375</v>
      </c>
      <c r="C609" s="364">
        <f>IF(ISERROR('commented data'!$C563),"",'commented data'!$C563)</f>
        <v>495.18051147460938</v>
      </c>
      <c r="D609" s="364">
        <f>IF(ISERROR('commented data'!$D563),"",'commented data'!$D563)</f>
        <v>6169.009765625</v>
      </c>
      <c r="E609" s="364">
        <f>IF(ISERROR('commented data'!$E563),"",'commented data'!$E563)</f>
        <v>9.8933773040771484</v>
      </c>
      <c r="F609" s="357">
        <f t="shared" si="156"/>
        <v>121.25807777404785</v>
      </c>
      <c r="G609" s="362">
        <f t="shared" si="157"/>
        <v>53641.969045482874</v>
      </c>
      <c r="H609" s="359">
        <f>IF(ISERROR('commented data'!$N563),"",'commented data'!$N563)</f>
        <v>16.793990435192171</v>
      </c>
      <c r="I609" s="359">
        <f>IFERROR('commented data'!O563,"")</f>
        <v>16.572496617759146</v>
      </c>
      <c r="J609" s="358">
        <f>IF(ISERROR('commented data'!$P563),"",'commented data'!$P563)</f>
        <v>1</v>
      </c>
      <c r="K609" s="328">
        <f>IF(ISERROR('commented data'!$Q563),"",'commented data'!$Q563)</f>
        <v>1</v>
      </c>
      <c r="L609" s="328">
        <f>IF(ISERROR('commented data'!$R563),"",'commented data'!$R563)</f>
        <v>1</v>
      </c>
      <c r="M609" s="328">
        <f>IF(ISERROR('commented data'!$S563),"",'commented data'!$S563)</f>
        <v>1</v>
      </c>
      <c r="N609" s="366">
        <f t="shared" si="158"/>
        <v>1</v>
      </c>
      <c r="O609" s="367" t="b">
        <f t="shared" si="159"/>
        <v>1</v>
      </c>
      <c r="P609" s="365">
        <f>IF(ISERROR('commented data'!$J563),"",'commented data'!$J563)</f>
        <v>120.05750274658203</v>
      </c>
      <c r="Q609" s="368">
        <f t="shared" si="155"/>
        <v>120.05750274658203</v>
      </c>
      <c r="R609" s="368" t="str">
        <f t="shared" si="160"/>
        <v/>
      </c>
      <c r="S609" s="369">
        <f t="shared" si="161"/>
        <v>120.05750274658203</v>
      </c>
      <c r="T609" s="365">
        <f>IF(ISERROR('commented data'!$M563),"",'commented data'!$M563)</f>
        <v>83471.296875</v>
      </c>
      <c r="U609" s="370">
        <f t="shared" si="162"/>
        <v>83471.296875</v>
      </c>
      <c r="V609" s="371">
        <f t="shared" si="163"/>
        <v>83471.296875</v>
      </c>
      <c r="W609" s="383">
        <f t="shared" si="164"/>
        <v>72620.028281249994</v>
      </c>
      <c r="X609" s="365">
        <f>IF(ISERROR('commented data'!$T563),"",'commented data'!$T563)</f>
        <v>100.18520355224609</v>
      </c>
      <c r="Y609" s="384">
        <f t="shared" si="165"/>
        <v>100.18520355224609</v>
      </c>
      <c r="Z609" s="365">
        <f>IF(ISERROR('commented data'!$U563),"",'commented data'!$U563)</f>
        <v>1012.8410034179687</v>
      </c>
      <c r="AA609" s="385">
        <f t="shared" si="166"/>
        <v>1022.9694134521485</v>
      </c>
      <c r="AC609" s="427">
        <f t="shared" si="168"/>
        <v>6.5045220544702298</v>
      </c>
      <c r="AD609" s="428">
        <f t="shared" si="167"/>
        <v>0.3873124782088635</v>
      </c>
      <c r="AE609" s="429">
        <f t="shared" si="169"/>
        <v>9.2693875217911366</v>
      </c>
      <c r="AF609" s="430">
        <f t="shared" si="170"/>
        <v>0.9598918390124096</v>
      </c>
    </row>
    <row r="610" spans="1:32" s="5" customFormat="1" x14ac:dyDescent="0.2">
      <c r="A610" s="363">
        <f>'commented data'!$A564</f>
        <v>41204.375</v>
      </c>
      <c r="B610" s="364">
        <f>IF(ISERROR('commented data'!$B564),"",'commented data'!$B564)</f>
        <v>898.2913818359375</v>
      </c>
      <c r="C610" s="364">
        <f>IF(ISERROR('commented data'!$C564),"",'commented data'!$C564)</f>
        <v>498.00070190429688</v>
      </c>
      <c r="D610" s="364">
        <f>IF(ISERROR('commented data'!$D564),"",'commented data'!$D564)</f>
        <v>6191.587890625</v>
      </c>
      <c r="E610" s="364">
        <f>IF(ISERROR('commented data'!$E564),"",'commented data'!$E564)</f>
        <v>9.8561639785766602</v>
      </c>
      <c r="F610" s="357">
        <f t="shared" si="156"/>
        <v>121.39129371643067</v>
      </c>
      <c r="G610" s="362">
        <f t="shared" si="157"/>
        <v>53808.64288418756</v>
      </c>
      <c r="H610" s="359">
        <f>IF(ISERROR('commented data'!$N564),"",'commented data'!$N564)</f>
        <v>16.441926671208421</v>
      </c>
      <c r="I610" s="359">
        <f>IFERROR('commented data'!O564,"")</f>
        <v>16.633150744501307</v>
      </c>
      <c r="J610" s="358">
        <f>IF(ISERROR('commented data'!$P564),"",'commented data'!$P564)</f>
        <v>1</v>
      </c>
      <c r="K610" s="328">
        <f>IF(ISERROR('commented data'!$Q564),"",'commented data'!$Q564)</f>
        <v>1</v>
      </c>
      <c r="L610" s="328">
        <f>IF(ISERROR('commented data'!$R564),"",'commented data'!$R564)</f>
        <v>1</v>
      </c>
      <c r="M610" s="328">
        <f>IF(ISERROR('commented data'!$S564),"",'commented data'!$S564)</f>
        <v>1</v>
      </c>
      <c r="N610" s="366">
        <f t="shared" si="158"/>
        <v>1</v>
      </c>
      <c r="O610" s="367" t="b">
        <f t="shared" si="159"/>
        <v>1</v>
      </c>
      <c r="P610" s="365">
        <f>IF(ISERROR('commented data'!$J564),"",'commented data'!$J564)</f>
        <v>120.18939971923828</v>
      </c>
      <c r="Q610" s="368">
        <f t="shared" si="155"/>
        <v>120.18939971923828</v>
      </c>
      <c r="R610" s="368" t="str">
        <f t="shared" si="160"/>
        <v/>
      </c>
      <c r="S610" s="369">
        <f t="shared" si="161"/>
        <v>120.18939971923828</v>
      </c>
      <c r="T610" s="365">
        <f>IF(ISERROR('commented data'!$M564),"",'commented data'!$M564)</f>
        <v>83736.6875</v>
      </c>
      <c r="U610" s="370">
        <f t="shared" si="162"/>
        <v>83736.6875</v>
      </c>
      <c r="V610" s="371">
        <f t="shared" si="163"/>
        <v>83736.6875</v>
      </c>
      <c r="W610" s="383">
        <f t="shared" si="164"/>
        <v>72850.918124999997</v>
      </c>
      <c r="X610" s="365">
        <f>IF(ISERROR('commented data'!$T564),"",'commented data'!$T564)</f>
        <v>100.21320343017578</v>
      </c>
      <c r="Y610" s="384">
        <f t="shared" si="165"/>
        <v>100.21320343017578</v>
      </c>
      <c r="Z610" s="365">
        <f>IF(ISERROR('commented data'!$U564),"",'commented data'!$U564)</f>
        <v>1012.843994140625</v>
      </c>
      <c r="AA610" s="385">
        <f t="shared" si="166"/>
        <v>1022.9724340820312</v>
      </c>
      <c r="AC610" s="427">
        <f t="shared" si="168"/>
        <v>6.5319007728369387</v>
      </c>
      <c r="AD610" s="428">
        <f t="shared" si="167"/>
        <v>0.39727100743460914</v>
      </c>
      <c r="AE610" s="429">
        <f t="shared" si="169"/>
        <v>9.2594289925653914</v>
      </c>
      <c r="AF610" s="430">
        <f t="shared" si="170"/>
        <v>0.95886058307345068</v>
      </c>
    </row>
    <row r="611" spans="1:32" s="5" customFormat="1" x14ac:dyDescent="0.2">
      <c r="A611" s="363">
        <f>'commented data'!$A565</f>
        <v>41204.416666666664</v>
      </c>
      <c r="B611" s="364">
        <f>IF(ISERROR('commented data'!$B565),"",'commented data'!$B565)</f>
        <v>897.961669921875</v>
      </c>
      <c r="C611" s="364">
        <f>IF(ISERROR('commented data'!$C565),"",'commented data'!$C565)</f>
        <v>498.11529541015625</v>
      </c>
      <c r="D611" s="364">
        <f>IF(ISERROR('commented data'!$D565),"",'commented data'!$D565)</f>
        <v>6163.73876953125</v>
      </c>
      <c r="E611" s="364">
        <f>IF(ISERROR('commented data'!$E565),"",'commented data'!$E565)</f>
        <v>9.83599853515625</v>
      </c>
      <c r="F611" s="357">
        <f t="shared" si="156"/>
        <v>120.59511116027832</v>
      </c>
      <c r="G611" s="362">
        <f t="shared" si="157"/>
        <v>53833.703573775143</v>
      </c>
      <c r="H611" s="359">
        <f>IF(ISERROR('commented data'!$N565),"",'commented data'!$N565)</f>
        <v>16.656169638026039</v>
      </c>
      <c r="I611" s="359">
        <f>IFERROR('commented data'!O565,"")</f>
        <v>16.558336555082207</v>
      </c>
      <c r="J611" s="358">
        <f>IF(ISERROR('commented data'!$P565),"",'commented data'!$P565)</f>
        <v>1</v>
      </c>
      <c r="K611" s="328">
        <f>IF(ISERROR('commented data'!$Q565),"",'commented data'!$Q565)</f>
        <v>1</v>
      </c>
      <c r="L611" s="328">
        <f>IF(ISERROR('commented data'!$R565),"",'commented data'!$R565)</f>
        <v>1</v>
      </c>
      <c r="M611" s="328">
        <f>IF(ISERROR('commented data'!$S565),"",'commented data'!$S565)</f>
        <v>1</v>
      </c>
      <c r="N611" s="366">
        <f t="shared" si="158"/>
        <v>1</v>
      </c>
      <c r="O611" s="367" t="b">
        <f t="shared" si="159"/>
        <v>1</v>
      </c>
      <c r="P611" s="365">
        <f>IF(ISERROR('commented data'!$J565),"",'commented data'!$J565)</f>
        <v>119.40110015869141</v>
      </c>
      <c r="Q611" s="368">
        <f t="shared" si="155"/>
        <v>119.40110015869141</v>
      </c>
      <c r="R611" s="368" t="str">
        <f t="shared" si="160"/>
        <v/>
      </c>
      <c r="S611" s="369">
        <f t="shared" si="161"/>
        <v>119.40110015869141</v>
      </c>
      <c r="T611" s="365">
        <f>IF(ISERROR('commented data'!$M565),"",'commented data'!$M565)</f>
        <v>83694.359375</v>
      </c>
      <c r="U611" s="370">
        <f t="shared" si="162"/>
        <v>83694.359375</v>
      </c>
      <c r="V611" s="371">
        <f t="shared" si="163"/>
        <v>83694.359375</v>
      </c>
      <c r="W611" s="383">
        <f t="shared" si="164"/>
        <v>72814.092656249995</v>
      </c>
      <c r="X611" s="365">
        <f>IF(ISERROR('commented data'!$T565),"",'commented data'!$T565)</f>
        <v>99.85479736328125</v>
      </c>
      <c r="Y611" s="384">
        <f t="shared" si="165"/>
        <v>99.85479736328125</v>
      </c>
      <c r="Z611" s="365">
        <f>IF(ISERROR('commented data'!$U565),"",'commented data'!$U565)</f>
        <v>1012.85498046875</v>
      </c>
      <c r="AA611" s="385">
        <f t="shared" si="166"/>
        <v>1022.9835302734375</v>
      </c>
      <c r="AC611" s="427">
        <f t="shared" si="168"/>
        <v>6.4920814666488855</v>
      </c>
      <c r="AD611" s="428">
        <f t="shared" si="167"/>
        <v>0.38977037384558466</v>
      </c>
      <c r="AE611" s="429">
        <f t="shared" si="169"/>
        <v>9.2669296261544165</v>
      </c>
      <c r="AF611" s="430">
        <f t="shared" si="170"/>
        <v>0.95963731151992049</v>
      </c>
    </row>
    <row r="612" spans="1:32" s="5" customFormat="1" x14ac:dyDescent="0.2">
      <c r="A612" s="363">
        <f>'commented data'!$A566</f>
        <v>41204.458333333336</v>
      </c>
      <c r="B612" s="364">
        <f>IF(ISERROR('commented data'!$B566),"",'commented data'!$B566)</f>
        <v>897.98431396484375</v>
      </c>
      <c r="C612" s="364">
        <f>IF(ISERROR('commented data'!$C566),"",'commented data'!$C566)</f>
        <v>496.337890625</v>
      </c>
      <c r="D612" s="364">
        <f>IF(ISERROR('commented data'!$D566),"",'commented data'!$D566)</f>
        <v>6144.49609375</v>
      </c>
      <c r="E612" s="364">
        <f>IF(ISERROR('commented data'!$E566),"",'commented data'!$E566)</f>
        <v>9.8503856658935547</v>
      </c>
      <c r="F612" s="357">
        <f t="shared" si="156"/>
        <v>119.07586532592774</v>
      </c>
      <c r="G612" s="362">
        <f t="shared" si="157"/>
        <v>53608.527504016565</v>
      </c>
      <c r="H612" s="359">
        <f>IF(ISERROR('commented data'!$N566),"",'commented data'!$N566)</f>
        <v>16.511779852056499</v>
      </c>
      <c r="I612" s="359">
        <f>IFERROR('commented data'!O566,"")</f>
        <v>16.506642816310976</v>
      </c>
      <c r="J612" s="358">
        <f>IF(ISERROR('commented data'!$P566),"",'commented data'!$P566)</f>
        <v>1</v>
      </c>
      <c r="K612" s="328">
        <f>IF(ISERROR('commented data'!$Q566),"",'commented data'!$Q566)</f>
        <v>1</v>
      </c>
      <c r="L612" s="328">
        <f>IF(ISERROR('commented data'!$R566),"",'commented data'!$R566)</f>
        <v>1</v>
      </c>
      <c r="M612" s="328">
        <f>IF(ISERROR('commented data'!$S566),"",'commented data'!$S566)</f>
        <v>1</v>
      </c>
      <c r="N612" s="366">
        <f t="shared" si="158"/>
        <v>1</v>
      </c>
      <c r="O612" s="367" t="b">
        <f t="shared" si="159"/>
        <v>1</v>
      </c>
      <c r="P612" s="365">
        <f>IF(ISERROR('commented data'!$J566),"",'commented data'!$J566)</f>
        <v>117.89689636230469</v>
      </c>
      <c r="Q612" s="368">
        <f t="shared" si="155"/>
        <v>117.89689636230469</v>
      </c>
      <c r="R612" s="368" t="str">
        <f t="shared" si="160"/>
        <v/>
      </c>
      <c r="S612" s="369">
        <f t="shared" si="161"/>
        <v>117.89689636230469</v>
      </c>
      <c r="T612" s="365">
        <f>IF(ISERROR('commented data'!$M566),"",'commented data'!$M566)</f>
        <v>83349.78125</v>
      </c>
      <c r="U612" s="370">
        <f t="shared" si="162"/>
        <v>83349.78125</v>
      </c>
      <c r="V612" s="371">
        <f t="shared" si="163"/>
        <v>83349.78125</v>
      </c>
      <c r="W612" s="383">
        <f t="shared" si="164"/>
        <v>72514.309687500005</v>
      </c>
      <c r="X612" s="365">
        <f>IF(ISERROR('commented data'!$T566),"",'commented data'!$T566)</f>
        <v>99.88568115234375</v>
      </c>
      <c r="Y612" s="384">
        <f t="shared" si="165"/>
        <v>99.88568115234375</v>
      </c>
      <c r="Z612" s="365">
        <f>IF(ISERROR('commented data'!$U566),"",'commented data'!$U566)</f>
        <v>1012.8720092773437</v>
      </c>
      <c r="AA612" s="385">
        <f t="shared" si="166"/>
        <v>1023.0007293701171</v>
      </c>
      <c r="AC612" s="427">
        <f t="shared" si="168"/>
        <v>6.3834818013895696</v>
      </c>
      <c r="AD612" s="428">
        <f t="shared" si="167"/>
        <v>0.38660167823122493</v>
      </c>
      <c r="AE612" s="429">
        <f t="shared" si="169"/>
        <v>9.270098321768776</v>
      </c>
      <c r="AF612" s="430">
        <f t="shared" si="170"/>
        <v>0.95996544593585542</v>
      </c>
    </row>
    <row r="613" spans="1:32" s="5" customFormat="1" x14ac:dyDescent="0.2">
      <c r="A613" s="363">
        <f>'commented data'!$A567</f>
        <v>41204.5</v>
      </c>
      <c r="B613" s="364">
        <f>IF(ISERROR('commented data'!$B567),"",'commented data'!$B567)</f>
        <v>898.048828125</v>
      </c>
      <c r="C613" s="364">
        <f>IF(ISERROR('commented data'!$C567),"",'commented data'!$C567)</f>
        <v>496.03189086914062</v>
      </c>
      <c r="D613" s="364">
        <f>IF(ISERROR('commented data'!$D567),"",'commented data'!$D567)</f>
        <v>6128.40185546875</v>
      </c>
      <c r="E613" s="364">
        <f>IF(ISERROR('commented data'!$E567),"",'commented data'!$E567)</f>
        <v>9.8402805328369141</v>
      </c>
      <c r="F613" s="357">
        <f t="shared" si="156"/>
        <v>118.81942771911621</v>
      </c>
      <c r="G613" s="362">
        <f t="shared" si="157"/>
        <v>53535.281674415106</v>
      </c>
      <c r="H613" s="359">
        <f>IF(ISERROR('commented data'!$N567),"",'commented data'!$N567)</f>
        <v>16.264425467293478</v>
      </c>
      <c r="I613" s="359">
        <f>IFERROR('commented data'!O567,"")</f>
        <v>16.463407075144271</v>
      </c>
      <c r="J613" s="358">
        <f>IF(ISERROR('commented data'!$P567),"",'commented data'!$P567)</f>
        <v>1</v>
      </c>
      <c r="K613" s="328">
        <f>IF(ISERROR('commented data'!$Q567),"",'commented data'!$Q567)</f>
        <v>1</v>
      </c>
      <c r="L613" s="328">
        <f>IF(ISERROR('commented data'!$R567),"",'commented data'!$R567)</f>
        <v>1</v>
      </c>
      <c r="M613" s="328">
        <f>IF(ISERROR('commented data'!$S567),"",'commented data'!$S567)</f>
        <v>1</v>
      </c>
      <c r="N613" s="366">
        <f t="shared" si="158"/>
        <v>1</v>
      </c>
      <c r="O613" s="367" t="b">
        <f t="shared" si="159"/>
        <v>1</v>
      </c>
      <c r="P613" s="365">
        <f>IF(ISERROR('commented data'!$J567),"",'commented data'!$J567)</f>
        <v>117.64299774169922</v>
      </c>
      <c r="Q613" s="368">
        <f t="shared" si="155"/>
        <v>117.64299774169922</v>
      </c>
      <c r="R613" s="368" t="str">
        <f t="shared" si="160"/>
        <v/>
      </c>
      <c r="S613" s="369">
        <f t="shared" si="161"/>
        <v>117.64299774169922</v>
      </c>
      <c r="T613" s="365">
        <f>IF(ISERROR('commented data'!$M567),"",'commented data'!$M567)</f>
        <v>83212.0625</v>
      </c>
      <c r="U613" s="370">
        <f t="shared" si="162"/>
        <v>83212.0625</v>
      </c>
      <c r="V613" s="371">
        <f t="shared" si="163"/>
        <v>83212.0625</v>
      </c>
      <c r="W613" s="383">
        <f t="shared" si="164"/>
        <v>72394.494374999995</v>
      </c>
      <c r="X613" s="365">
        <f>IF(ISERROR('commented data'!$T567),"",'commented data'!$T567)</f>
        <v>99.780311584472656</v>
      </c>
      <c r="Y613" s="384">
        <f t="shared" si="165"/>
        <v>99.780311584472656</v>
      </c>
      <c r="Z613" s="365">
        <f>IF(ISERROR('commented data'!$U567),"",'commented data'!$U567)</f>
        <v>1012.8759765625</v>
      </c>
      <c r="AA613" s="385">
        <f t="shared" si="166"/>
        <v>1023.004736328125</v>
      </c>
      <c r="AC613" s="427">
        <f t="shared" si="168"/>
        <v>6.3610315313356915</v>
      </c>
      <c r="AD613" s="428">
        <f t="shared" si="167"/>
        <v>0.39110090572379835</v>
      </c>
      <c r="AE613" s="429">
        <f t="shared" si="169"/>
        <v>9.2655990942762028</v>
      </c>
      <c r="AF613" s="430">
        <f t="shared" si="170"/>
        <v>0.9594995282318185</v>
      </c>
    </row>
    <row r="614" spans="1:32" s="5" customFormat="1" x14ac:dyDescent="0.2">
      <c r="A614" s="363">
        <f>'commented data'!$A568</f>
        <v>41204.541666666664</v>
      </c>
      <c r="B614" s="364">
        <f>IF(ISERROR('commented data'!$B568),"",'commented data'!$B568)</f>
        <v>897.9456787109375</v>
      </c>
      <c r="C614" s="364">
        <f>IF(ISERROR('commented data'!$C568),"",'commented data'!$C568)</f>
        <v>495.45928955078125</v>
      </c>
      <c r="D614" s="364">
        <f>IF(ISERROR('commented data'!$D568),"",'commented data'!$D568)</f>
        <v>6131.60302734375</v>
      </c>
      <c r="E614" s="364">
        <f>IF(ISERROR('commented data'!$E568),"",'commented data'!$E568)</f>
        <v>9.8546218872070312</v>
      </c>
      <c r="F614" s="357">
        <f t="shared" si="156"/>
        <v>119.1408088684082</v>
      </c>
      <c r="G614" s="362">
        <f t="shared" si="157"/>
        <v>53440.673389139854</v>
      </c>
      <c r="H614" s="359">
        <f>IF(ISERROR('commented data'!$N568),"",'commented data'!$N568)</f>
        <v>16.362866616615065</v>
      </c>
      <c r="I614" s="359">
        <f>IFERROR('commented data'!O568,"")</f>
        <v>16.472006738961785</v>
      </c>
      <c r="J614" s="358">
        <f>IF(ISERROR('commented data'!$P568),"",'commented data'!$P568)</f>
        <v>1</v>
      </c>
      <c r="K614" s="328">
        <f>IF(ISERROR('commented data'!$Q568),"",'commented data'!$Q568)</f>
        <v>1</v>
      </c>
      <c r="L614" s="328">
        <f>IF(ISERROR('commented data'!$R568),"",'commented data'!$R568)</f>
        <v>1</v>
      </c>
      <c r="M614" s="328">
        <f>IF(ISERROR('commented data'!$S568),"",'commented data'!$S568)</f>
        <v>1</v>
      </c>
      <c r="N614" s="366">
        <f t="shared" si="158"/>
        <v>1</v>
      </c>
      <c r="O614" s="367" t="b">
        <f t="shared" si="159"/>
        <v>1</v>
      </c>
      <c r="P614" s="365">
        <f>IF(ISERROR('commented data'!$J568),"",'commented data'!$J568)</f>
        <v>117.96119689941406</v>
      </c>
      <c r="Q614" s="368">
        <f t="shared" si="155"/>
        <v>117.96119689941406</v>
      </c>
      <c r="R614" s="368" t="str">
        <f t="shared" si="160"/>
        <v/>
      </c>
      <c r="S614" s="369">
        <f t="shared" si="161"/>
        <v>117.96119689941406</v>
      </c>
      <c r="T614" s="365">
        <f>IF(ISERROR('commented data'!$M568),"",'commented data'!$M568)</f>
        <v>83100.59375</v>
      </c>
      <c r="U614" s="370">
        <f t="shared" si="162"/>
        <v>83100.59375</v>
      </c>
      <c r="V614" s="371">
        <f t="shared" si="163"/>
        <v>83100.59375</v>
      </c>
      <c r="W614" s="383">
        <f t="shared" si="164"/>
        <v>72297.516562499994</v>
      </c>
      <c r="X614" s="365">
        <f>IF(ISERROR('commented data'!$T568),"",'commented data'!$T568)</f>
        <v>99.936408996582031</v>
      </c>
      <c r="Y614" s="384">
        <f t="shared" si="165"/>
        <v>99.936408996582031</v>
      </c>
      <c r="Z614" s="365">
        <f>IF(ISERROR('commented data'!$U568),"",'commented data'!$U568)</f>
        <v>1012.8660278320312</v>
      </c>
      <c r="AA614" s="385">
        <f t="shared" si="166"/>
        <v>1022.9946881103516</v>
      </c>
      <c r="AC614" s="427">
        <f t="shared" si="168"/>
        <v>6.3669650540545391</v>
      </c>
      <c r="AD614" s="428">
        <f t="shared" si="167"/>
        <v>0.38911061265936381</v>
      </c>
      <c r="AE614" s="429">
        <f t="shared" si="169"/>
        <v>9.267589387340637</v>
      </c>
      <c r="AF614" s="430">
        <f t="shared" si="170"/>
        <v>0.95970563311904034</v>
      </c>
    </row>
    <row r="615" spans="1:32" s="5" customFormat="1" x14ac:dyDescent="0.2">
      <c r="A615" s="363">
        <f>'commented data'!$A569</f>
        <v>41204.583333333336</v>
      </c>
      <c r="B615" s="364">
        <f>IF(ISERROR('commented data'!$B569),"",'commented data'!$B569)</f>
        <v>897.97412109375</v>
      </c>
      <c r="C615" s="364">
        <f>IF(ISERROR('commented data'!$C569),"",'commented data'!$C569)</f>
        <v>494.82449340820312</v>
      </c>
      <c r="D615" s="364">
        <f>IF(ISERROR('commented data'!$D569),"",'commented data'!$D569)</f>
        <v>6121.40576171875</v>
      </c>
      <c r="E615" s="364">
        <f>IF(ISERROR('commented data'!$E569),"",'commented data'!$E569)</f>
        <v>9.8540515899658203</v>
      </c>
      <c r="F615" s="357">
        <f t="shared" si="156"/>
        <v>119.16475044250488</v>
      </c>
      <c r="G615" s="362">
        <f t="shared" si="157"/>
        <v>53361.531510981185</v>
      </c>
      <c r="H615" s="359">
        <f>IF(ISERROR('commented data'!$N569),"",'commented data'!$N569)</f>
        <v>16.884945799630952</v>
      </c>
      <c r="I615" s="359">
        <f>IFERROR('commented data'!O569,"")</f>
        <v>16.444612690889045</v>
      </c>
      <c r="J615" s="358">
        <f>IF(ISERROR('commented data'!$P569),"",'commented data'!$P569)</f>
        <v>1</v>
      </c>
      <c r="K615" s="328">
        <f>IF(ISERROR('commented data'!$Q569),"",'commented data'!$Q569)</f>
        <v>1</v>
      </c>
      <c r="L615" s="328">
        <f>IF(ISERROR('commented data'!$R569),"",'commented data'!$R569)</f>
        <v>1</v>
      </c>
      <c r="M615" s="328">
        <f>IF(ISERROR('commented data'!$S569),"",'commented data'!$S569)</f>
        <v>1</v>
      </c>
      <c r="N615" s="366">
        <f t="shared" si="158"/>
        <v>1</v>
      </c>
      <c r="O615" s="367" t="b">
        <f t="shared" si="159"/>
        <v>1</v>
      </c>
      <c r="P615" s="365">
        <f>IF(ISERROR('commented data'!$J569),"",'commented data'!$J569)</f>
        <v>117.98490142822266</v>
      </c>
      <c r="Q615" s="368">
        <f t="shared" si="155"/>
        <v>117.98490142822266</v>
      </c>
      <c r="R615" s="368" t="str">
        <f t="shared" si="160"/>
        <v/>
      </c>
      <c r="S615" s="369">
        <f t="shared" si="161"/>
        <v>117.98490142822266</v>
      </c>
      <c r="T615" s="365">
        <f>IF(ISERROR('commented data'!$M569),"",'commented data'!$M569)</f>
        <v>82975.15625</v>
      </c>
      <c r="U615" s="370">
        <f t="shared" si="162"/>
        <v>82975.15625</v>
      </c>
      <c r="V615" s="371">
        <f t="shared" si="163"/>
        <v>82975.15625</v>
      </c>
      <c r="W615" s="383">
        <f t="shared" si="164"/>
        <v>72188.385937500003</v>
      </c>
      <c r="X615" s="365">
        <f>IF(ISERROR('commented data'!$T569),"",'commented data'!$T569)</f>
        <v>99.924263000488281</v>
      </c>
      <c r="Y615" s="384">
        <f t="shared" si="165"/>
        <v>99.924263000488281</v>
      </c>
      <c r="Z615" s="365">
        <f>IF(ISERROR('commented data'!$U569),"",'commented data'!$U569)</f>
        <v>1012.8619995117187</v>
      </c>
      <c r="AA615" s="385">
        <f t="shared" si="166"/>
        <v>1022.990619506836</v>
      </c>
      <c r="AC615" s="427">
        <f t="shared" si="168"/>
        <v>6.3588135857359331</v>
      </c>
      <c r="AD615" s="428">
        <f t="shared" si="167"/>
        <v>0.37659662406940719</v>
      </c>
      <c r="AE615" s="429">
        <f t="shared" si="169"/>
        <v>9.2801033759305938</v>
      </c>
      <c r="AF615" s="430">
        <f t="shared" si="170"/>
        <v>0.96100151976664838</v>
      </c>
    </row>
    <row r="616" spans="1:32" s="5" customFormat="1" x14ac:dyDescent="0.2">
      <c r="A616" s="363">
        <f>'commented data'!$A570</f>
        <v>41204.625</v>
      </c>
      <c r="B616" s="364">
        <f>IF(ISERROR('commented data'!$B570),"",'commented data'!$B570)</f>
        <v>898.0115966796875</v>
      </c>
      <c r="C616" s="364">
        <f>IF(ISERROR('commented data'!$C570),"",'commented data'!$C570)</f>
        <v>494.56008911132812</v>
      </c>
      <c r="D616" s="364">
        <f>IF(ISERROR('commented data'!$D570),"",'commented data'!$D570)</f>
        <v>6120.35107421875</v>
      </c>
      <c r="E616" s="364">
        <f>IF(ISERROR('commented data'!$E570),"",'commented data'!$E570)</f>
        <v>9.8491840362548828</v>
      </c>
      <c r="F616" s="357">
        <f t="shared" si="156"/>
        <v>119.41118606567383</v>
      </c>
      <c r="G616" s="362">
        <f t="shared" si="157"/>
        <v>53345.60014671558</v>
      </c>
      <c r="H616" s="359">
        <f>IF(ISERROR('commented data'!$N570),"",'commented data'!$N570)</f>
        <v>16.729986047439308</v>
      </c>
      <c r="I616" s="359">
        <f>IFERROR('commented data'!O570,"")</f>
        <v>16.441779366629465</v>
      </c>
      <c r="J616" s="358">
        <f>IF(ISERROR('commented data'!$P570),"",'commented data'!$P570)</f>
        <v>1</v>
      </c>
      <c r="K616" s="328">
        <f>IF(ISERROR('commented data'!$Q570),"",'commented data'!$Q570)</f>
        <v>1</v>
      </c>
      <c r="L616" s="328">
        <f>IF(ISERROR('commented data'!$R570),"",'commented data'!$R570)</f>
        <v>1</v>
      </c>
      <c r="M616" s="328">
        <f>IF(ISERROR('commented data'!$S570),"",'commented data'!$S570)</f>
        <v>1</v>
      </c>
      <c r="N616" s="366">
        <f t="shared" si="158"/>
        <v>1</v>
      </c>
      <c r="O616" s="367" t="b">
        <f t="shared" si="159"/>
        <v>1</v>
      </c>
      <c r="P616" s="365">
        <f>IF(ISERROR('commented data'!$J570),"",'commented data'!$J570)</f>
        <v>118.22889709472656</v>
      </c>
      <c r="Q616" s="368">
        <f t="shared" si="155"/>
        <v>118.22889709472656</v>
      </c>
      <c r="R616" s="368" t="str">
        <f t="shared" si="160"/>
        <v/>
      </c>
      <c r="S616" s="369">
        <f t="shared" si="161"/>
        <v>118.22889709472656</v>
      </c>
      <c r="T616" s="365">
        <f>IF(ISERROR('commented data'!$M570),"",'commented data'!$M570)</f>
        <v>82950.140625</v>
      </c>
      <c r="U616" s="370">
        <f t="shared" si="162"/>
        <v>82950.140625</v>
      </c>
      <c r="V616" s="371">
        <f t="shared" si="163"/>
        <v>82950.140625</v>
      </c>
      <c r="W616" s="383">
        <f t="shared" si="164"/>
        <v>72166.622343750001</v>
      </c>
      <c r="X616" s="365">
        <f>IF(ISERROR('commented data'!$T570),"",'commented data'!$T570)</f>
        <v>99.920967102050781</v>
      </c>
      <c r="Y616" s="384">
        <f t="shared" si="165"/>
        <v>99.920967102050781</v>
      </c>
      <c r="Z616" s="365">
        <f>IF(ISERROR('commented data'!$U570),"",'commented data'!$U570)</f>
        <v>1012.8560180664062</v>
      </c>
      <c r="AA616" s="385">
        <f t="shared" si="166"/>
        <v>1022.9845782470703</v>
      </c>
      <c r="AC616" s="427">
        <f t="shared" si="168"/>
        <v>6.3700613849044911</v>
      </c>
      <c r="AD616" s="428">
        <f t="shared" si="167"/>
        <v>0.38075712477234808</v>
      </c>
      <c r="AE616" s="429">
        <f t="shared" si="169"/>
        <v>9.2759428752276527</v>
      </c>
      <c r="AF616" s="430">
        <f t="shared" si="170"/>
        <v>0.96057067893044745</v>
      </c>
    </row>
    <row r="617" spans="1:32" s="5" customFormat="1" x14ac:dyDescent="0.2">
      <c r="A617" s="363">
        <f>'commented data'!$A571</f>
        <v>41204.666666666664</v>
      </c>
      <c r="B617" s="364">
        <f>IF(ISERROR('commented data'!$B571),"",'commented data'!$B571)</f>
        <v>897.97979736328125</v>
      </c>
      <c r="C617" s="364">
        <f>IF(ISERROR('commented data'!$C571),"",'commented data'!$C571)</f>
        <v>494.13128662109375</v>
      </c>
      <c r="D617" s="364">
        <f>IF(ISERROR('commented data'!$D571),"",'commented data'!$D571)</f>
        <v>6112.37109375</v>
      </c>
      <c r="E617" s="364">
        <f>IF(ISERROR('commented data'!$E571),"",'commented data'!$E571)</f>
        <v>9.8452720642089844</v>
      </c>
      <c r="F617" s="357">
        <f t="shared" si="156"/>
        <v>119.61399978637695</v>
      </c>
      <c r="G617" s="362">
        <f t="shared" si="157"/>
        <v>53292.533480436963</v>
      </c>
      <c r="H617" s="359">
        <f>IF(ISERROR('commented data'!$N571),"",'commented data'!$N571)</f>
        <v>16.250869248928211</v>
      </c>
      <c r="I617" s="359">
        <f>IFERROR('commented data'!O571,"")</f>
        <v>16.420341858122825</v>
      </c>
      <c r="J617" s="358">
        <f>IF(ISERROR('commented data'!$P571),"",'commented data'!$P571)</f>
        <v>1</v>
      </c>
      <c r="K617" s="328">
        <f>IF(ISERROR('commented data'!$Q571),"",'commented data'!$Q571)</f>
        <v>1</v>
      </c>
      <c r="L617" s="328">
        <f>IF(ISERROR('commented data'!$R571),"",'commented data'!$R571)</f>
        <v>1</v>
      </c>
      <c r="M617" s="328">
        <f>IF(ISERROR('commented data'!$S571),"",'commented data'!$S571)</f>
        <v>1</v>
      </c>
      <c r="N617" s="366">
        <f t="shared" si="158"/>
        <v>1</v>
      </c>
      <c r="O617" s="367" t="b">
        <f t="shared" si="159"/>
        <v>1</v>
      </c>
      <c r="P617" s="365">
        <f>IF(ISERROR('commented data'!$J571),"",'commented data'!$J571)</f>
        <v>118.42970275878906</v>
      </c>
      <c r="Q617" s="368">
        <f t="shared" si="155"/>
        <v>118.42970275878906</v>
      </c>
      <c r="R617" s="368" t="str">
        <f t="shared" si="160"/>
        <v/>
      </c>
      <c r="S617" s="369">
        <f t="shared" si="161"/>
        <v>118.42970275878906</v>
      </c>
      <c r="T617" s="365">
        <f>IF(ISERROR('commented data'!$M571),"",'commented data'!$M571)</f>
        <v>82865.1328125</v>
      </c>
      <c r="U617" s="370">
        <f t="shared" si="162"/>
        <v>82865.1328125</v>
      </c>
      <c r="V617" s="371">
        <f t="shared" si="163"/>
        <v>82865.1328125</v>
      </c>
      <c r="W617" s="383">
        <f t="shared" si="164"/>
        <v>72092.665546874996</v>
      </c>
      <c r="X617" s="365">
        <f>IF(ISERROR('commented data'!$T571),"",'commented data'!$T571)</f>
        <v>99.910110473632813</v>
      </c>
      <c r="Y617" s="384">
        <f t="shared" si="165"/>
        <v>99.910110473632813</v>
      </c>
      <c r="Z617" s="365">
        <f>IF(ISERROR('commented data'!$U571),"",'commented data'!$U571)</f>
        <v>1012.8569946289062</v>
      </c>
      <c r="AA617" s="385">
        <f t="shared" si="166"/>
        <v>1022.9855645751953</v>
      </c>
      <c r="AC617" s="427">
        <f t="shared" si="168"/>
        <v>6.3745330883444735</v>
      </c>
      <c r="AD617" s="428">
        <f t="shared" si="167"/>
        <v>0.39225797652423372</v>
      </c>
      <c r="AE617" s="429">
        <f t="shared" si="169"/>
        <v>9.2644420234757678</v>
      </c>
      <c r="AF617" s="430">
        <f t="shared" si="170"/>
        <v>0.95937970771337699</v>
      </c>
    </row>
    <row r="618" spans="1:32" s="5" customFormat="1" x14ac:dyDescent="0.2">
      <c r="A618" s="363">
        <f>'commented data'!$A572</f>
        <v>41204.708333333336</v>
      </c>
      <c r="B618" s="364">
        <f>IF(ISERROR('commented data'!$B572),"",'commented data'!$B572)</f>
        <v>898.07000732421875</v>
      </c>
      <c r="C618" s="364">
        <f>IF(ISERROR('commented data'!$C572),"",'commented data'!$C572)</f>
        <v>492.85809326171875</v>
      </c>
      <c r="D618" s="364">
        <f>IF(ISERROR('commented data'!$D572),"",'commented data'!$D572)</f>
        <v>6088.7138671875</v>
      </c>
      <c r="E618" s="364">
        <f>IF(ISERROR('commented data'!$E572),"",'commented data'!$E572)</f>
        <v>9.8343992233276367</v>
      </c>
      <c r="F618" s="357">
        <f t="shared" si="156"/>
        <v>119.20161445617676</v>
      </c>
      <c r="G618" s="362">
        <f t="shared" si="157"/>
        <v>53090.142288739335</v>
      </c>
      <c r="H618" s="359">
        <f>IF(ISERROR('commented data'!$N572),"",'commented data'!$N572)</f>
        <v>16.694890142974401</v>
      </c>
      <c r="I618" s="359">
        <f>IFERROR('commented data'!O572,"")</f>
        <v>16.356788820911365</v>
      </c>
      <c r="J618" s="358">
        <f>IF(ISERROR('commented data'!$P572),"",'commented data'!$P572)</f>
        <v>1</v>
      </c>
      <c r="K618" s="328">
        <f>IF(ISERROR('commented data'!$Q572),"",'commented data'!$Q572)</f>
        <v>1</v>
      </c>
      <c r="L618" s="328">
        <f>IF(ISERROR('commented data'!$R572),"",'commented data'!$R572)</f>
        <v>1</v>
      </c>
      <c r="M618" s="328">
        <f>IF(ISERROR('commented data'!$S572),"",'commented data'!$S572)</f>
        <v>1</v>
      </c>
      <c r="N618" s="366">
        <f t="shared" si="158"/>
        <v>1</v>
      </c>
      <c r="O618" s="367" t="b">
        <f t="shared" si="159"/>
        <v>1</v>
      </c>
      <c r="P618" s="365">
        <f>IF(ISERROR('commented data'!$J572),"",'commented data'!$J572)</f>
        <v>118.02140045166016</v>
      </c>
      <c r="Q618" s="368">
        <f t="shared" si="155"/>
        <v>118.02140045166016</v>
      </c>
      <c r="R618" s="368" t="str">
        <f t="shared" si="160"/>
        <v/>
      </c>
      <c r="S618" s="369">
        <f t="shared" si="161"/>
        <v>118.02140045166016</v>
      </c>
      <c r="T618" s="365">
        <f>IF(ISERROR('commented data'!$M572),"",'commented data'!$M572)</f>
        <v>82568.5390625</v>
      </c>
      <c r="U618" s="370">
        <f t="shared" si="162"/>
        <v>82568.5390625</v>
      </c>
      <c r="V618" s="371">
        <f t="shared" si="163"/>
        <v>82568.5390625</v>
      </c>
      <c r="W618" s="383">
        <f t="shared" si="164"/>
        <v>71834.628984374998</v>
      </c>
      <c r="X618" s="365">
        <f>IF(ISERROR('commented data'!$T572),"",'commented data'!$T572)</f>
        <v>99.9915771484375</v>
      </c>
      <c r="Y618" s="384">
        <f t="shared" si="165"/>
        <v>99.9915771484375</v>
      </c>
      <c r="Z618" s="365">
        <f>IF(ISERROR('commented data'!$U572),"",'commented data'!$U572)</f>
        <v>1012.8560180664062</v>
      </c>
      <c r="AA618" s="385">
        <f t="shared" si="166"/>
        <v>1022.9845782470703</v>
      </c>
      <c r="AC618" s="427">
        <f t="shared" si="168"/>
        <v>6.3284306725258714</v>
      </c>
      <c r="AD618" s="428">
        <f t="shared" si="167"/>
        <v>0.37906393024029705</v>
      </c>
      <c r="AE618" s="429">
        <f t="shared" si="169"/>
        <v>9.2776360697597031</v>
      </c>
      <c r="AF618" s="430">
        <f t="shared" si="170"/>
        <v>0.96074601776587265</v>
      </c>
    </row>
    <row r="619" spans="1:32" s="5" customFormat="1" x14ac:dyDescent="0.2">
      <c r="A619" s="363">
        <f>'commented data'!$A573</f>
        <v>41204.75</v>
      </c>
      <c r="B619" s="364">
        <f>IF(ISERROR('commented data'!$B573),"",'commented data'!$B573)</f>
        <v>897.97430419921875</v>
      </c>
      <c r="C619" s="364">
        <f>IF(ISERROR('commented data'!$C573),"",'commented data'!$C573)</f>
        <v>493.24099731445312</v>
      </c>
      <c r="D619" s="364">
        <f>IF(ISERROR('commented data'!$D573),"",'commented data'!$D573)</f>
        <v>6101.67578125</v>
      </c>
      <c r="E619" s="364">
        <f>IF(ISERROR('commented data'!$E573),"",'commented data'!$E573)</f>
        <v>9.8399362564086914</v>
      </c>
      <c r="F619" s="357">
        <f t="shared" si="156"/>
        <v>119.73651252746582</v>
      </c>
      <c r="G619" s="362">
        <f t="shared" si="157"/>
        <v>53145.593730365945</v>
      </c>
      <c r="H619" s="359">
        <f>IF(ISERROR('commented data'!$N573),"",'commented data'!$N573)</f>
        <v>16.569950515603558</v>
      </c>
      <c r="I619" s="359">
        <f>IFERROR('commented data'!O573,"")</f>
        <v>16.39160985137195</v>
      </c>
      <c r="J619" s="358">
        <f>IF(ISERROR('commented data'!$P573),"",'commented data'!$P573)</f>
        <v>1</v>
      </c>
      <c r="K619" s="328">
        <f>IF(ISERROR('commented data'!$Q573),"",'commented data'!$Q573)</f>
        <v>1</v>
      </c>
      <c r="L619" s="328">
        <f>IF(ISERROR('commented data'!$R573),"",'commented data'!$R573)</f>
        <v>1</v>
      </c>
      <c r="M619" s="328">
        <f>IF(ISERROR('commented data'!$S573),"",'commented data'!$S573)</f>
        <v>1</v>
      </c>
      <c r="N619" s="366">
        <f t="shared" si="158"/>
        <v>1</v>
      </c>
      <c r="O619" s="367" t="b">
        <f t="shared" si="159"/>
        <v>1</v>
      </c>
      <c r="P619" s="365">
        <f>IF(ISERROR('commented data'!$J573),"",'commented data'!$J573)</f>
        <v>118.55100250244141</v>
      </c>
      <c r="Q619" s="368">
        <f t="shared" si="155"/>
        <v>118.55100250244141</v>
      </c>
      <c r="R619" s="368" t="str">
        <f t="shared" si="160"/>
        <v/>
      </c>
      <c r="S619" s="369">
        <f t="shared" si="161"/>
        <v>118.55100250244141</v>
      </c>
      <c r="T619" s="365">
        <f>IF(ISERROR('commented data'!$M573),"",'commented data'!$M573)</f>
        <v>82646.2578125</v>
      </c>
      <c r="U619" s="370">
        <f t="shared" si="162"/>
        <v>82646.2578125</v>
      </c>
      <c r="V619" s="371">
        <f t="shared" si="163"/>
        <v>82646.2578125</v>
      </c>
      <c r="W619" s="383">
        <f t="shared" si="164"/>
        <v>71902.244296874997</v>
      </c>
      <c r="X619" s="365">
        <f>IF(ISERROR('commented data'!$T573),"",'commented data'!$T573)</f>
        <v>99.952362060546875</v>
      </c>
      <c r="Y619" s="384">
        <f t="shared" si="165"/>
        <v>99.952362060546875</v>
      </c>
      <c r="Z619" s="365">
        <f>IF(ISERROR('commented data'!$U573),"",'commented data'!$U573)</f>
        <v>1012.85400390625</v>
      </c>
      <c r="AA619" s="385">
        <f t="shared" si="166"/>
        <v>1022.9825439453125</v>
      </c>
      <c r="AC619" s="427">
        <f t="shared" si="168"/>
        <v>6.3634680494755704</v>
      </c>
      <c r="AD619" s="428">
        <f t="shared" si="167"/>
        <v>0.38403663568477359</v>
      </c>
      <c r="AE619" s="429">
        <f t="shared" si="169"/>
        <v>9.2726633643152265</v>
      </c>
      <c r="AF619" s="430">
        <f t="shared" si="170"/>
        <v>0.96023106903136946</v>
      </c>
    </row>
    <row r="620" spans="1:32" s="5" customFormat="1" x14ac:dyDescent="0.2">
      <c r="A620" s="363">
        <f>'commented data'!$A574</f>
        <v>41204.791666666664</v>
      </c>
      <c r="B620" s="364">
        <f>IF(ISERROR('commented data'!$B574),"",'commented data'!$B574)</f>
        <v>897.976806640625</v>
      </c>
      <c r="C620" s="364">
        <f>IF(ISERROR('commented data'!$C574),"",'commented data'!$C574)</f>
        <v>493.34298706054687</v>
      </c>
      <c r="D620" s="364">
        <f>IF(ISERROR('commented data'!$D574),"",'commented data'!$D574)</f>
        <v>6105.85498046875</v>
      </c>
      <c r="E620" s="364">
        <f>IF(ISERROR('commented data'!$E574),"",'commented data'!$E574)</f>
        <v>9.8431549072265625</v>
      </c>
      <c r="F620" s="357">
        <f t="shared" si="156"/>
        <v>119.82307052612305</v>
      </c>
      <c r="G620" s="362">
        <f t="shared" si="157"/>
        <v>53168.011348141546</v>
      </c>
      <c r="H620" s="359">
        <f>IF(ISERROR('commented data'!$N574),"",'commented data'!$N574)</f>
        <v>16.325720637762643</v>
      </c>
      <c r="I620" s="359">
        <f>IFERROR('commented data'!O574,"")</f>
        <v>16.402836898750543</v>
      </c>
      <c r="J620" s="358">
        <f>IF(ISERROR('commented data'!$P574),"",'commented data'!$P574)</f>
        <v>1</v>
      </c>
      <c r="K620" s="328">
        <f>IF(ISERROR('commented data'!$Q574),"",'commented data'!$Q574)</f>
        <v>1</v>
      </c>
      <c r="L620" s="328">
        <f>IF(ISERROR('commented data'!$R574),"",'commented data'!$R574)</f>
        <v>1</v>
      </c>
      <c r="M620" s="328">
        <f>IF(ISERROR('commented data'!$S574),"",'commented data'!$S574)</f>
        <v>1</v>
      </c>
      <c r="N620" s="366">
        <f t="shared" si="158"/>
        <v>1</v>
      </c>
      <c r="O620" s="367" t="b">
        <f t="shared" si="159"/>
        <v>1</v>
      </c>
      <c r="P620" s="365">
        <f>IF(ISERROR('commented data'!$J574),"",'commented data'!$J574)</f>
        <v>118.63670349121094</v>
      </c>
      <c r="Q620" s="368">
        <f t="shared" si="155"/>
        <v>118.63670349121094</v>
      </c>
      <c r="R620" s="368" t="str">
        <f t="shared" si="160"/>
        <v/>
      </c>
      <c r="S620" s="369">
        <f t="shared" si="161"/>
        <v>118.63670349121094</v>
      </c>
      <c r="T620" s="365">
        <f>IF(ISERROR('commented data'!$M574),"",'commented data'!$M574)</f>
        <v>82668.2265625</v>
      </c>
      <c r="U620" s="370">
        <f t="shared" si="162"/>
        <v>82668.2265625</v>
      </c>
      <c r="V620" s="371">
        <f t="shared" si="163"/>
        <v>82668.2265625</v>
      </c>
      <c r="W620" s="383">
        <f t="shared" si="164"/>
        <v>71921.357109374992</v>
      </c>
      <c r="X620" s="365">
        <f>IF(ISERROR('commented data'!$T574),"",'commented data'!$T574)</f>
        <v>99.893081665039063</v>
      </c>
      <c r="Y620" s="384">
        <f t="shared" si="165"/>
        <v>99.893081665039063</v>
      </c>
      <c r="Z620" s="365">
        <f>IF(ISERROR('commented data'!$U574),"",'commented data'!$U574)</f>
        <v>1012.8510131835937</v>
      </c>
      <c r="AA620" s="385">
        <f t="shared" si="166"/>
        <v>1022.9795233154297</v>
      </c>
      <c r="AC620" s="427">
        <f t="shared" si="168"/>
        <v>6.3707543735020744</v>
      </c>
      <c r="AD620" s="428">
        <f t="shared" si="167"/>
        <v>0.39022806495696316</v>
      </c>
      <c r="AE620" s="429">
        <f t="shared" si="169"/>
        <v>9.2664719350430378</v>
      </c>
      <c r="AF620" s="430">
        <f t="shared" si="170"/>
        <v>0.95958991529643012</v>
      </c>
    </row>
    <row r="621" spans="1:32" s="5" customFormat="1" x14ac:dyDescent="0.2">
      <c r="A621" s="363">
        <f>'commented data'!$A575</f>
        <v>41204.833333333336</v>
      </c>
      <c r="B621" s="364">
        <f>IF(ISERROR('commented data'!$B575),"",'commented data'!$B575)</f>
        <v>897.94873046875</v>
      </c>
      <c r="C621" s="364">
        <f>IF(ISERROR('commented data'!$C575),"",'commented data'!$C575)</f>
        <v>493.94329833984375</v>
      </c>
      <c r="D621" s="364">
        <f>IF(ISERROR('commented data'!$D575),"",'commented data'!$D575)</f>
        <v>6116.22705078125</v>
      </c>
      <c r="E621" s="364">
        <f>IF(ISERROR('commented data'!$E575),"",'commented data'!$E575)</f>
        <v>9.8511066436767578</v>
      </c>
      <c r="F621" s="357">
        <f t="shared" si="156"/>
        <v>119.80054679870605</v>
      </c>
      <c r="G621" s="362">
        <f t="shared" si="157"/>
        <v>53235.252775793197</v>
      </c>
      <c r="H621" s="359">
        <f>IF(ISERROR('commented data'!$N575),"",'commented data'!$N575)</f>
        <v>16.24275626141025</v>
      </c>
      <c r="I621" s="359">
        <f>IFERROR('commented data'!O575,"")</f>
        <v>16.430700544084822</v>
      </c>
      <c r="J621" s="358">
        <f>IF(ISERROR('commented data'!$P575),"",'commented data'!$P575)</f>
        <v>1</v>
      </c>
      <c r="K621" s="328">
        <f>IF(ISERROR('commented data'!$Q575),"",'commented data'!$Q575)</f>
        <v>1</v>
      </c>
      <c r="L621" s="328">
        <f>IF(ISERROR('commented data'!$R575),"",'commented data'!$R575)</f>
        <v>1</v>
      </c>
      <c r="M621" s="328">
        <f>IF(ISERROR('commented data'!$S575),"",'commented data'!$S575)</f>
        <v>1</v>
      </c>
      <c r="N621" s="366">
        <f t="shared" si="158"/>
        <v>1</v>
      </c>
      <c r="O621" s="367" t="b">
        <f t="shared" si="159"/>
        <v>1</v>
      </c>
      <c r="P621" s="365">
        <f>IF(ISERROR('commented data'!$J575),"",'commented data'!$J575)</f>
        <v>118.61440277099609</v>
      </c>
      <c r="Q621" s="368">
        <f t="shared" si="155"/>
        <v>118.61440277099609</v>
      </c>
      <c r="R621" s="368" t="str">
        <f t="shared" si="160"/>
        <v/>
      </c>
      <c r="S621" s="369">
        <f t="shared" si="161"/>
        <v>118.61440277099609</v>
      </c>
      <c r="T621" s="365">
        <f>IF(ISERROR('commented data'!$M575),"",'commented data'!$M575)</f>
        <v>82782.046875</v>
      </c>
      <c r="U621" s="370">
        <f t="shared" si="162"/>
        <v>82782.046875</v>
      </c>
      <c r="V621" s="371">
        <f t="shared" si="163"/>
        <v>82782.046875</v>
      </c>
      <c r="W621" s="383">
        <f t="shared" si="164"/>
        <v>72020.380781250002</v>
      </c>
      <c r="X621" s="365">
        <f>IF(ISERROR('commented data'!$T575),"",'commented data'!$T575)</f>
        <v>99.934860229492188</v>
      </c>
      <c r="Y621" s="384">
        <f t="shared" si="165"/>
        <v>99.934860229492188</v>
      </c>
      <c r="Z621" s="365">
        <f>IF(ISERROR('commented data'!$U575),"",'commented data'!$U575)</f>
        <v>1012.8510131835937</v>
      </c>
      <c r="AA621" s="385">
        <f t="shared" si="166"/>
        <v>1022.9795233154297</v>
      </c>
      <c r="AC621" s="427">
        <f t="shared" si="168"/>
        <v>6.377612391507359</v>
      </c>
      <c r="AD621" s="428">
        <f t="shared" si="167"/>
        <v>0.39264348296965912</v>
      </c>
      <c r="AE621" s="429">
        <f t="shared" si="169"/>
        <v>9.2640565170303422</v>
      </c>
      <c r="AF621" s="430">
        <f t="shared" si="170"/>
        <v>0.9593397865761949</v>
      </c>
    </row>
    <row r="622" spans="1:32" s="5" customFormat="1" x14ac:dyDescent="0.2">
      <c r="A622" s="363">
        <f>'commented data'!$A576</f>
        <v>41204.875</v>
      </c>
      <c r="B622" s="364">
        <f>IF(ISERROR('commented data'!$B576),"",'commented data'!$B576)</f>
        <v>898.1085205078125</v>
      </c>
      <c r="C622" s="364">
        <f>IF(ISERROR('commented data'!$C576),"",'commented data'!$C576)</f>
        <v>493.868896484375</v>
      </c>
      <c r="D622" s="364">
        <f>IF(ISERROR('commented data'!$D576),"",'commented data'!$D576)</f>
        <v>6114.06689453125</v>
      </c>
      <c r="E622" s="364">
        <f>IF(ISERROR('commented data'!$E576),"",'commented data'!$E576)</f>
        <v>9.850275993347168</v>
      </c>
      <c r="F622" s="357">
        <f t="shared" si="156"/>
        <v>119.60116981506347</v>
      </c>
      <c r="G622" s="362">
        <f t="shared" si="157"/>
        <v>53247.517855104867</v>
      </c>
      <c r="H622" s="359">
        <f>IF(ISERROR('commented data'!$N576),"",'commented data'!$N576)</f>
        <v>16.76153391924403</v>
      </c>
      <c r="I622" s="359">
        <f>IFERROR('commented data'!O576,"")</f>
        <v>16.424897476249456</v>
      </c>
      <c r="J622" s="358">
        <f>IF(ISERROR('commented data'!$P576),"",'commented data'!$P576)</f>
        <v>1</v>
      </c>
      <c r="K622" s="328">
        <f>IF(ISERROR('commented data'!$Q576),"",'commented data'!$Q576)</f>
        <v>1</v>
      </c>
      <c r="L622" s="328">
        <f>IF(ISERROR('commented data'!$R576),"",'commented data'!$R576)</f>
        <v>1</v>
      </c>
      <c r="M622" s="328">
        <f>IF(ISERROR('commented data'!$S576),"",'commented data'!$S576)</f>
        <v>1</v>
      </c>
      <c r="N622" s="366">
        <f t="shared" si="158"/>
        <v>1</v>
      </c>
      <c r="O622" s="367" t="b">
        <f t="shared" si="159"/>
        <v>1</v>
      </c>
      <c r="P622" s="365">
        <f>IF(ISERROR('commented data'!$J576),"",'commented data'!$J576)</f>
        <v>118.41699981689453</v>
      </c>
      <c r="Q622" s="368">
        <f t="shared" si="155"/>
        <v>118.41699981689453</v>
      </c>
      <c r="R622" s="368" t="str">
        <f t="shared" si="160"/>
        <v/>
      </c>
      <c r="S622" s="369">
        <f t="shared" si="161"/>
        <v>118.41699981689453</v>
      </c>
      <c r="T622" s="365">
        <f>IF(ISERROR('commented data'!$M576),"",'commented data'!$M576)</f>
        <v>82807.578125</v>
      </c>
      <c r="U622" s="370">
        <f t="shared" si="162"/>
        <v>82807.578125</v>
      </c>
      <c r="V622" s="371">
        <f t="shared" si="163"/>
        <v>82807.578125</v>
      </c>
      <c r="W622" s="383">
        <f t="shared" si="164"/>
        <v>72042.592968750003</v>
      </c>
      <c r="X622" s="365">
        <f>IF(ISERROR('commented data'!$T576),"",'commented data'!$T576)</f>
        <v>99.965423583984375</v>
      </c>
      <c r="Y622" s="384">
        <f t="shared" si="165"/>
        <v>99.965423583984375</v>
      </c>
      <c r="Z622" s="365">
        <f>IF(ISERROR('commented data'!$U576),"",'commented data'!$U576)</f>
        <v>1012.85498046875</v>
      </c>
      <c r="AA622" s="385">
        <f t="shared" si="166"/>
        <v>1022.9835302734375</v>
      </c>
      <c r="AC622" s="427">
        <f t="shared" si="168"/>
        <v>6.3684654252190214</v>
      </c>
      <c r="AD622" s="428">
        <f t="shared" si="167"/>
        <v>0.37994526371523452</v>
      </c>
      <c r="AE622" s="429">
        <f t="shared" si="169"/>
        <v>9.2767547362847669</v>
      </c>
      <c r="AF622" s="430">
        <f t="shared" si="170"/>
        <v>0.96065475123849409</v>
      </c>
    </row>
    <row r="623" spans="1:32" s="5" customFormat="1" x14ac:dyDescent="0.2">
      <c r="A623" s="363">
        <f>'commented data'!$A577</f>
        <v>41204.916666666664</v>
      </c>
      <c r="B623" s="364">
        <f>IF(ISERROR('commented data'!$B577),"",'commented data'!$B577)</f>
        <v>897.930419921875</v>
      </c>
      <c r="C623" s="364">
        <f>IF(ISERROR('commented data'!$C577),"",'commented data'!$C577)</f>
        <v>490.46820068359375</v>
      </c>
      <c r="D623" s="364">
        <f>IF(ISERROR('commented data'!$D577),"",'commented data'!$D577)</f>
        <v>6058.0751953125</v>
      </c>
      <c r="E623" s="364">
        <f>IF(ISERROR('commented data'!$E577),"",'commented data'!$E577)</f>
        <v>9.8240556716918945</v>
      </c>
      <c r="F623" s="357">
        <f t="shared" si="156"/>
        <v>117.12687324523925</v>
      </c>
      <c r="G623" s="362">
        <f t="shared" si="157"/>
        <v>52798.469720056193</v>
      </c>
      <c r="H623" s="359">
        <f>IF(ISERROR('commented data'!$N577),"",'commented data'!$N577)</f>
        <v>16.527649285172302</v>
      </c>
      <c r="I623" s="359">
        <f>IFERROR('commented data'!O577,"")</f>
        <v>16.274480751170515</v>
      </c>
      <c r="J623" s="358">
        <f>IF(ISERROR('commented data'!$P577),"",'commented data'!$P577)</f>
        <v>1</v>
      </c>
      <c r="K623" s="328">
        <f>IF(ISERROR('commented data'!$Q577),"",'commented data'!$Q577)</f>
        <v>1</v>
      </c>
      <c r="L623" s="328">
        <f>IF(ISERROR('commented data'!$R577),"",'commented data'!$R577)</f>
        <v>1</v>
      </c>
      <c r="M623" s="328">
        <f>IF(ISERROR('commented data'!$S577),"",'commented data'!$S577)</f>
        <v>1</v>
      </c>
      <c r="N623" s="366">
        <f t="shared" si="158"/>
        <v>1</v>
      </c>
      <c r="O623" s="367" t="b">
        <f t="shared" si="159"/>
        <v>1</v>
      </c>
      <c r="P623" s="365">
        <f>IF(ISERROR('commented data'!$J577),"",'commented data'!$J577)</f>
        <v>115.96720123291016</v>
      </c>
      <c r="Q623" s="368">
        <f t="shared" si="155"/>
        <v>115.96720123291016</v>
      </c>
      <c r="R623" s="368" t="str">
        <f t="shared" si="160"/>
        <v/>
      </c>
      <c r="S623" s="369">
        <f t="shared" si="161"/>
        <v>115.96720123291016</v>
      </c>
      <c r="T623" s="365">
        <f>IF(ISERROR('commented data'!$M577),"",'commented data'!$M577)</f>
        <v>82135.703125</v>
      </c>
      <c r="U623" s="370">
        <f t="shared" si="162"/>
        <v>82135.703125</v>
      </c>
      <c r="V623" s="371">
        <f t="shared" si="163"/>
        <v>82135.703125</v>
      </c>
      <c r="W623" s="383">
        <f t="shared" si="164"/>
        <v>71458.061718750003</v>
      </c>
      <c r="X623" s="365">
        <f>IF(ISERROR('commented data'!$T577),"",'commented data'!$T577)</f>
        <v>100.08419799804687</v>
      </c>
      <c r="Y623" s="384">
        <f t="shared" si="165"/>
        <v>100.08419799804687</v>
      </c>
      <c r="Z623" s="365">
        <f>IF(ISERROR('commented data'!$U577),"",'commented data'!$U577)</f>
        <v>1012.8510131835937</v>
      </c>
      <c r="AA623" s="385">
        <f t="shared" si="166"/>
        <v>1022.9795233154297</v>
      </c>
      <c r="AC623" s="427">
        <f t="shared" si="168"/>
        <v>6.1841196704436241</v>
      </c>
      <c r="AD623" s="428">
        <f t="shared" si="167"/>
        <v>0.37416813266915555</v>
      </c>
      <c r="AE623" s="429">
        <f t="shared" si="169"/>
        <v>9.2825318673308459</v>
      </c>
      <c r="AF623" s="430">
        <f t="shared" si="170"/>
        <v>0.96125300230211619</v>
      </c>
    </row>
    <row r="624" spans="1:32" s="5" customFormat="1" x14ac:dyDescent="0.2">
      <c r="A624" s="363">
        <f>'commented data'!$A578</f>
        <v>41204.958333333336</v>
      </c>
      <c r="B624" s="364">
        <f>IF(ISERROR('commented data'!$B578),"",'commented data'!$B578)</f>
        <v>898.069580078125</v>
      </c>
      <c r="C624" s="364">
        <f>IF(ISERROR('commented data'!$C578),"",'commented data'!$C578)</f>
        <v>490.17019653320312</v>
      </c>
      <c r="D624" s="364">
        <f>IF(ISERROR('commented data'!$D578),"",'commented data'!$D578)</f>
        <v>6059.1181640625</v>
      </c>
      <c r="E624" s="364">
        <f>IF(ISERROR('commented data'!$E578),"",'commented data'!$E578)</f>
        <v>9.8237810134887695</v>
      </c>
      <c r="F624" s="357">
        <f t="shared" si="156"/>
        <v>116.73792091369629</v>
      </c>
      <c r="G624" s="362">
        <f t="shared" si="157"/>
        <v>52780.469667652629</v>
      </c>
      <c r="H624" s="359">
        <f>IF(ISERROR('commented data'!$N578),"",'commented data'!$N578)</f>
        <v>16.398819347056705</v>
      </c>
      <c r="I624" s="359">
        <f>IFERROR('commented data'!O578,"")</f>
        <v>16.277282594049431</v>
      </c>
      <c r="J624" s="358">
        <f>IF(ISERROR('commented data'!$P578),"",'commented data'!$P578)</f>
        <v>1</v>
      </c>
      <c r="K624" s="328">
        <f>IF(ISERROR('commented data'!$Q578),"",'commented data'!$Q578)</f>
        <v>1</v>
      </c>
      <c r="L624" s="328">
        <f>IF(ISERROR('commented data'!$R578),"",'commented data'!$R578)</f>
        <v>1</v>
      </c>
      <c r="M624" s="328">
        <f>IF(ISERROR('commented data'!$S578),"",'commented data'!$S578)</f>
        <v>1</v>
      </c>
      <c r="N624" s="366">
        <f t="shared" si="158"/>
        <v>1</v>
      </c>
      <c r="O624" s="367" t="b">
        <f t="shared" si="159"/>
        <v>1</v>
      </c>
      <c r="P624" s="365">
        <f>IF(ISERROR('commented data'!$J578),"",'commented data'!$J578)</f>
        <v>115.58209991455078</v>
      </c>
      <c r="Q624" s="368">
        <f t="shared" si="155"/>
        <v>115.58209991455078</v>
      </c>
      <c r="R624" s="368" t="str">
        <f t="shared" si="160"/>
        <v/>
      </c>
      <c r="S624" s="369">
        <f t="shared" si="161"/>
        <v>115.58209991455078</v>
      </c>
      <c r="T624" s="365">
        <f>IF(ISERROR('commented data'!$M578),"",'commented data'!$M578)</f>
        <v>82113.34375</v>
      </c>
      <c r="U624" s="370">
        <f t="shared" si="162"/>
        <v>82113.34375</v>
      </c>
      <c r="V624" s="371">
        <f t="shared" si="163"/>
        <v>82113.34375</v>
      </c>
      <c r="W624" s="383">
        <f t="shared" si="164"/>
        <v>71438.609062499992</v>
      </c>
      <c r="X624" s="365">
        <f>IF(ISERROR('commented data'!$T578),"",'commented data'!$T578)</f>
        <v>100.10800170898437</v>
      </c>
      <c r="Y624" s="384">
        <f t="shared" si="165"/>
        <v>100.10800170898437</v>
      </c>
      <c r="Z624" s="365">
        <f>IF(ISERROR('commented data'!$U578),"",'commented data'!$U578)</f>
        <v>1012.8460083007812</v>
      </c>
      <c r="AA624" s="385">
        <f t="shared" si="166"/>
        <v>1022.974468383789</v>
      </c>
      <c r="AC624" s="427">
        <f t="shared" si="168"/>
        <v>6.1614822938501774</v>
      </c>
      <c r="AD624" s="428">
        <f t="shared" si="167"/>
        <v>0.3757271888574133</v>
      </c>
      <c r="AE624" s="429">
        <f t="shared" si="169"/>
        <v>9.280972811142588</v>
      </c>
      <c r="AF624" s="430">
        <f t="shared" si="170"/>
        <v>0.96109155416887626</v>
      </c>
    </row>
    <row r="625" spans="1:32" s="5" customFormat="1" x14ac:dyDescent="0.2">
      <c r="A625" s="363">
        <f>'commented data'!$A579</f>
        <v>41205</v>
      </c>
      <c r="B625" s="364">
        <f>IF(ISERROR('commented data'!$B579),"",'commented data'!$B579)</f>
        <v>897.9512939453125</v>
      </c>
      <c r="C625" s="364">
        <f>IF(ISERROR('commented data'!$C579),"",'commented data'!$C579)</f>
        <v>490.21859741210937</v>
      </c>
      <c r="D625" s="364">
        <f>IF(ISERROR('commented data'!$D579),"",'commented data'!$D579)</f>
        <v>6054.98583984375</v>
      </c>
      <c r="E625" s="364">
        <f>IF(ISERROR('commented data'!$E579),"",'commented data'!$E579)</f>
        <v>9.8212680816650391</v>
      </c>
      <c r="F625" s="357">
        <f t="shared" si="156"/>
        <v>116.82266036987305</v>
      </c>
      <c r="G625" s="362">
        <f t="shared" si="157"/>
        <v>52772.088819704411</v>
      </c>
      <c r="H625" s="359">
        <f>IF(ISERROR('commented data'!$N579),"",'commented data'!$N579)</f>
        <v>16.26050222558726</v>
      </c>
      <c r="I625" s="359">
        <f>IFERROR('commented data'!O579,"")</f>
        <v>16.266181472193487</v>
      </c>
      <c r="J625" s="358">
        <f>IF(ISERROR('commented data'!$P579),"",'commented data'!$P579)</f>
        <v>1</v>
      </c>
      <c r="K625" s="328">
        <f>IF(ISERROR('commented data'!$Q579),"",'commented data'!$Q579)</f>
        <v>1</v>
      </c>
      <c r="L625" s="328">
        <f>IF(ISERROR('commented data'!$R579),"",'commented data'!$R579)</f>
        <v>1</v>
      </c>
      <c r="M625" s="328">
        <f>IF(ISERROR('commented data'!$S579),"",'commented data'!$S579)</f>
        <v>1</v>
      </c>
      <c r="N625" s="366">
        <f t="shared" si="158"/>
        <v>1</v>
      </c>
      <c r="O625" s="367" t="b">
        <f t="shared" si="159"/>
        <v>1</v>
      </c>
      <c r="P625" s="365">
        <f>IF(ISERROR('commented data'!$J579),"",'commented data'!$J579)</f>
        <v>115.66600036621094</v>
      </c>
      <c r="Q625" s="368">
        <f t="shared" si="155"/>
        <v>115.66600036621094</v>
      </c>
      <c r="R625" s="368" t="str">
        <f t="shared" si="160"/>
        <v/>
      </c>
      <c r="S625" s="369">
        <f t="shared" si="161"/>
        <v>115.66600036621094</v>
      </c>
      <c r="T625" s="365">
        <f>IF(ISERROR('commented data'!$M579),"",'commented data'!$M579)</f>
        <v>82104.96875</v>
      </c>
      <c r="U625" s="370">
        <f t="shared" si="162"/>
        <v>82104.96875</v>
      </c>
      <c r="V625" s="371">
        <f t="shared" si="163"/>
        <v>82104.96875</v>
      </c>
      <c r="W625" s="383">
        <f t="shared" si="164"/>
        <v>71431.322812500002</v>
      </c>
      <c r="X625" s="365">
        <f>IF(ISERROR('commented data'!$T579),"",'commented data'!$T579)</f>
        <v>100.12920379638672</v>
      </c>
      <c r="Y625" s="384">
        <f t="shared" si="165"/>
        <v>100.12920379638672</v>
      </c>
      <c r="Z625" s="365">
        <f>IF(ISERROR('commented data'!$U579),"",'commented data'!$U579)</f>
        <v>1012.8460083007812</v>
      </c>
      <c r="AA625" s="385">
        <f t="shared" si="166"/>
        <v>1022.974468383789</v>
      </c>
      <c r="AC625" s="427">
        <f t="shared" si="168"/>
        <v>6.1649758091931037</v>
      </c>
      <c r="AD625" s="428">
        <f t="shared" si="167"/>
        <v>0.37913809325593884</v>
      </c>
      <c r="AE625" s="429">
        <f t="shared" si="169"/>
        <v>9.2775619067440616</v>
      </c>
      <c r="AF625" s="430">
        <f t="shared" si="170"/>
        <v>0.960738337811474</v>
      </c>
    </row>
    <row r="626" spans="1:32" s="5" customFormat="1" x14ac:dyDescent="0.2">
      <c r="A626" s="363">
        <f>'commented data'!$A580</f>
        <v>41205.041666666664</v>
      </c>
      <c r="B626" s="364">
        <f>IF(ISERROR('commented data'!$B580),"",'commented data'!$B580)</f>
        <v>898.0302734375</v>
      </c>
      <c r="C626" s="364">
        <f>IF(ISERROR('commented data'!$C580),"",'commented data'!$C580)</f>
        <v>490.69711303710937</v>
      </c>
      <c r="D626" s="364">
        <f>IF(ISERROR('commented data'!$D580),"",'commented data'!$D580)</f>
        <v>6064.3017578125</v>
      </c>
      <c r="E626" s="364">
        <f>IF(ISERROR('commented data'!$E580),"",'commented data'!$E580)</f>
        <v>9.8283472061157227</v>
      </c>
      <c r="F626" s="357">
        <f t="shared" si="156"/>
        <v>117.13000175476074</v>
      </c>
      <c r="G626" s="362">
        <f t="shared" si="157"/>
        <v>52815.2834797377</v>
      </c>
      <c r="H626" s="359">
        <f>IF(ISERROR('commented data'!$N580),"",'commented data'!$N580)</f>
        <v>17.061615193709585</v>
      </c>
      <c r="I626" s="359">
        <f>IFERROR('commented data'!O580,"")</f>
        <v>16.2912078580956</v>
      </c>
      <c r="J626" s="358">
        <f>IF(ISERROR('commented data'!$P580),"",'commented data'!$P580)</f>
        <v>1</v>
      </c>
      <c r="K626" s="328">
        <f>IF(ISERROR('commented data'!$Q580),"",'commented data'!$Q580)</f>
        <v>1</v>
      </c>
      <c r="L626" s="328">
        <f>IF(ISERROR('commented data'!$R580),"",'commented data'!$R580)</f>
        <v>1</v>
      </c>
      <c r="M626" s="328">
        <f>IF(ISERROR('commented data'!$S580),"",'commented data'!$S580)</f>
        <v>1</v>
      </c>
      <c r="N626" s="366">
        <f t="shared" si="158"/>
        <v>1</v>
      </c>
      <c r="O626" s="367" t="b">
        <f t="shared" si="159"/>
        <v>1</v>
      </c>
      <c r="P626" s="365">
        <f>IF(ISERROR('commented data'!$J580),"",'commented data'!$J580)</f>
        <v>115.97029876708984</v>
      </c>
      <c r="Q626" s="368">
        <f t="shared" si="155"/>
        <v>115.97029876708984</v>
      </c>
      <c r="R626" s="368" t="str">
        <f t="shared" si="160"/>
        <v/>
      </c>
      <c r="S626" s="369">
        <f t="shared" si="161"/>
        <v>115.97029876708984</v>
      </c>
      <c r="T626" s="365">
        <f>IF(ISERROR('commented data'!$M580),"",'commented data'!$M580)</f>
        <v>82161.859375</v>
      </c>
      <c r="U626" s="370">
        <f t="shared" si="162"/>
        <v>82161.859375</v>
      </c>
      <c r="V626" s="371">
        <f t="shared" si="163"/>
        <v>82161.859375</v>
      </c>
      <c r="W626" s="383">
        <f t="shared" si="164"/>
        <v>71480.817656250001</v>
      </c>
      <c r="X626" s="365">
        <f>IF(ISERROR('commented data'!$T580),"",'commented data'!$T580)</f>
        <v>100.08419799804687</v>
      </c>
      <c r="Y626" s="384">
        <f t="shared" si="165"/>
        <v>100.08419799804687</v>
      </c>
      <c r="Z626" s="365">
        <f>IF(ISERROR('commented data'!$U580),"",'commented data'!$U580)</f>
        <v>1012.8510131835937</v>
      </c>
      <c r="AA626" s="385">
        <f t="shared" si="166"/>
        <v>1022.9795233154297</v>
      </c>
      <c r="AC626" s="427">
        <f t="shared" si="168"/>
        <v>6.1862542466598622</v>
      </c>
      <c r="AD626" s="428">
        <f t="shared" si="167"/>
        <v>0.36258315384704376</v>
      </c>
      <c r="AE626" s="429">
        <f t="shared" si="169"/>
        <v>9.2941168461529564</v>
      </c>
      <c r="AF626" s="430">
        <f t="shared" si="170"/>
        <v>0.96245268530170303</v>
      </c>
    </row>
    <row r="627" spans="1:32" s="5" customFormat="1" x14ac:dyDescent="0.2">
      <c r="A627" s="363">
        <f>'commented data'!$A581</f>
        <v>41205.083333333336</v>
      </c>
      <c r="B627" s="364">
        <f>IF(ISERROR('commented data'!$B581),"",'commented data'!$B581)</f>
        <v>897.9951171875</v>
      </c>
      <c r="C627" s="364">
        <f>IF(ISERROR('commented data'!$C581),"",'commented data'!$C581)</f>
        <v>491.30929565429687</v>
      </c>
      <c r="D627" s="364">
        <f>IF(ISERROR('commented data'!$D581),"",'commented data'!$D581)</f>
        <v>6068.72412109375</v>
      </c>
      <c r="E627" s="364">
        <f>IF(ISERROR('commented data'!$E581),"",'commented data'!$E581)</f>
        <v>9.8242168426513672</v>
      </c>
      <c r="F627" s="357">
        <f t="shared" si="156"/>
        <v>117.62469924926758</v>
      </c>
      <c r="G627" s="362">
        <f t="shared" si="157"/>
        <v>52927.534823502654</v>
      </c>
      <c r="H627" s="359">
        <f>IF(ISERROR('commented data'!$N581),"",'commented data'!$N581)</f>
        <v>16.516072393191063</v>
      </c>
      <c r="I627" s="359">
        <f>IFERROR('commented data'!O581,"")</f>
        <v>16.303088144122931</v>
      </c>
      <c r="J627" s="358">
        <f>IF(ISERROR('commented data'!$P581),"",'commented data'!$P581)</f>
        <v>1</v>
      </c>
      <c r="K627" s="328">
        <f>IF(ISERROR('commented data'!$Q581),"",'commented data'!$Q581)</f>
        <v>1</v>
      </c>
      <c r="L627" s="328">
        <f>IF(ISERROR('commented data'!$R581),"",'commented data'!$R581)</f>
        <v>1</v>
      </c>
      <c r="M627" s="328">
        <f>IF(ISERROR('commented data'!$S581),"",'commented data'!$S581)</f>
        <v>1</v>
      </c>
      <c r="N627" s="366">
        <f t="shared" si="158"/>
        <v>1</v>
      </c>
      <c r="O627" s="367" t="b">
        <f t="shared" si="159"/>
        <v>1</v>
      </c>
      <c r="P627" s="365">
        <f>IF(ISERROR('commented data'!$J581),"",'commented data'!$J581)</f>
        <v>116.46009826660156</v>
      </c>
      <c r="Q627" s="368">
        <f t="shared" si="155"/>
        <v>116.46009826660156</v>
      </c>
      <c r="R627" s="368" t="str">
        <f t="shared" si="160"/>
        <v/>
      </c>
      <c r="S627" s="369">
        <f t="shared" si="161"/>
        <v>116.46009826660156</v>
      </c>
      <c r="T627" s="365">
        <f>IF(ISERROR('commented data'!$M581),"",'commented data'!$M581)</f>
        <v>82321.46875</v>
      </c>
      <c r="U627" s="370">
        <f t="shared" si="162"/>
        <v>82321.46875</v>
      </c>
      <c r="V627" s="371">
        <f t="shared" si="163"/>
        <v>82321.46875</v>
      </c>
      <c r="W627" s="383">
        <f t="shared" si="164"/>
        <v>71619.677812499998</v>
      </c>
      <c r="X627" s="365">
        <f>IF(ISERROR('commented data'!$T581),"",'commented data'!$T581)</f>
        <v>100.01760101318359</v>
      </c>
      <c r="Y627" s="384">
        <f t="shared" si="165"/>
        <v>100.01760101318359</v>
      </c>
      <c r="Z627" s="365">
        <f>IF(ISERROR('commented data'!$U581),"",'commented data'!$U581)</f>
        <v>1012.85498046875</v>
      </c>
      <c r="AA627" s="385">
        <f t="shared" si="166"/>
        <v>1022.9835302734375</v>
      </c>
      <c r="AC627" s="427">
        <f t="shared" si="168"/>
        <v>6.2255853656196356</v>
      </c>
      <c r="AD627" s="428">
        <f t="shared" si="167"/>
        <v>0.37694103158485809</v>
      </c>
      <c r="AE627" s="429">
        <f t="shared" si="169"/>
        <v>9.2797589684151429</v>
      </c>
      <c r="AF627" s="430">
        <f t="shared" si="170"/>
        <v>0.96096585463099637</v>
      </c>
    </row>
    <row r="628" spans="1:32" s="5" customFormat="1" x14ac:dyDescent="0.2">
      <c r="A628" s="363">
        <f>'commented data'!$A582</f>
        <v>41205.125</v>
      </c>
      <c r="B628" s="364">
        <f>IF(ISERROR('commented data'!$B582),"",'commented data'!$B582)</f>
        <v>897.89141845703125</v>
      </c>
      <c r="C628" s="364">
        <f>IF(ISERROR('commented data'!$C582),"",'commented data'!$C582)</f>
        <v>491.9912109375</v>
      </c>
      <c r="D628" s="364">
        <f>IF(ISERROR('commented data'!$D582),"",'commented data'!$D582)</f>
        <v>6081.4169921875</v>
      </c>
      <c r="E628" s="364">
        <f>IF(ISERROR('commented data'!$E582),"",'commented data'!$E582)</f>
        <v>9.8305082321166992</v>
      </c>
      <c r="F628" s="357">
        <f t="shared" si="156"/>
        <v>118.33099494934082</v>
      </c>
      <c r="G628" s="362">
        <f t="shared" si="157"/>
        <v>53032.511927945117</v>
      </c>
      <c r="H628" s="359">
        <f>IF(ISERROR('commented data'!$N582),"",'commented data'!$N582)</f>
        <v>16.546330751897766</v>
      </c>
      <c r="I628" s="359">
        <f>IFERROR('commented data'!O582,"")</f>
        <v>16.337186414552484</v>
      </c>
      <c r="J628" s="358">
        <f>IF(ISERROR('commented data'!$P582),"",'commented data'!$P582)</f>
        <v>1</v>
      </c>
      <c r="K628" s="328">
        <f>IF(ISERROR('commented data'!$Q582),"",'commented data'!$Q582)</f>
        <v>1</v>
      </c>
      <c r="L628" s="328">
        <f>IF(ISERROR('commented data'!$R582),"",'commented data'!$R582)</f>
        <v>1</v>
      </c>
      <c r="M628" s="328">
        <f>IF(ISERROR('commented data'!$S582),"",'commented data'!$S582)</f>
        <v>1</v>
      </c>
      <c r="N628" s="366">
        <f t="shared" si="158"/>
        <v>1</v>
      </c>
      <c r="O628" s="367" t="b">
        <f t="shared" si="159"/>
        <v>1</v>
      </c>
      <c r="P628" s="365">
        <f>IF(ISERROR('commented data'!$J582),"",'commented data'!$J582)</f>
        <v>117.15940093994141</v>
      </c>
      <c r="Q628" s="368">
        <f t="shared" si="155"/>
        <v>117.15940093994141</v>
      </c>
      <c r="R628" s="368" t="str">
        <f t="shared" si="160"/>
        <v/>
      </c>
      <c r="S628" s="369">
        <f t="shared" si="161"/>
        <v>117.15940093994141</v>
      </c>
      <c r="T628" s="365">
        <f>IF(ISERROR('commented data'!$M582),"",'commented data'!$M582)</f>
        <v>82473.796875</v>
      </c>
      <c r="U628" s="370">
        <f t="shared" si="162"/>
        <v>82473.796875</v>
      </c>
      <c r="V628" s="371">
        <f t="shared" si="163"/>
        <v>82473.796875</v>
      </c>
      <c r="W628" s="383">
        <f t="shared" si="164"/>
        <v>71752.203281249997</v>
      </c>
      <c r="X628" s="365">
        <f>IF(ISERROR('commented data'!$T582),"",'commented data'!$T582)</f>
        <v>99.96734619140625</v>
      </c>
      <c r="Y628" s="384">
        <f t="shared" si="165"/>
        <v>99.96734619140625</v>
      </c>
      <c r="Z628" s="365">
        <f>IF(ISERROR('commented data'!$U582),"",'commented data'!$U582)</f>
        <v>1012.85302734375</v>
      </c>
      <c r="AA628" s="385">
        <f t="shared" si="166"/>
        <v>1022.9815576171875</v>
      </c>
      <c r="AC628" s="427">
        <f t="shared" si="168"/>
        <v>6.2753899010965304</v>
      </c>
      <c r="AD628" s="428">
        <f t="shared" si="167"/>
        <v>0.37926172244422107</v>
      </c>
      <c r="AE628" s="429">
        <f t="shared" si="169"/>
        <v>9.2774382775557793</v>
      </c>
      <c r="AF628" s="430">
        <f t="shared" si="170"/>
        <v>0.96072553538535721</v>
      </c>
    </row>
    <row r="629" spans="1:32" s="5" customFormat="1" x14ac:dyDescent="0.2">
      <c r="A629" s="363">
        <f>'commented data'!$A583</f>
        <v>41205.166666666664</v>
      </c>
      <c r="B629" s="364">
        <f>IF(ISERROR('commented data'!$B583),"",'commented data'!$B583)</f>
        <v>898.019287109375</v>
      </c>
      <c r="C629" s="364">
        <f>IF(ISERROR('commented data'!$C583),"",'commented data'!$C583)</f>
        <v>494.62051391601562</v>
      </c>
      <c r="D629" s="364">
        <f>IF(ISERROR('commented data'!$D583),"",'commented data'!$D583)</f>
        <v>6126.72998046875</v>
      </c>
      <c r="E629" s="364">
        <f>IF(ISERROR('commented data'!$E583),"",'commented data'!$E583)</f>
        <v>9.8521556854248047</v>
      </c>
      <c r="F629" s="357">
        <f t="shared" si="156"/>
        <v>120.63096572875976</v>
      </c>
      <c r="G629" s="362">
        <f t="shared" si="157"/>
        <v>53379.963017557369</v>
      </c>
      <c r="H629" s="359">
        <f>IF(ISERROR('commented data'!$N583),"",'commented data'!$N583)</f>
        <v>16.73124441646338</v>
      </c>
      <c r="I629" s="359">
        <f>IFERROR('commented data'!O583,"")</f>
        <v>16.458915731503158</v>
      </c>
      <c r="J629" s="358">
        <f>IF(ISERROR('commented data'!$P583),"",'commented data'!$P583)</f>
        <v>1</v>
      </c>
      <c r="K629" s="328">
        <f>IF(ISERROR('commented data'!$Q583),"",'commented data'!$Q583)</f>
        <v>1</v>
      </c>
      <c r="L629" s="328">
        <f>IF(ISERROR('commented data'!$R583),"",'commented data'!$R583)</f>
        <v>1</v>
      </c>
      <c r="M629" s="328">
        <f>IF(ISERROR('commented data'!$S583),"",'commented data'!$S583)</f>
        <v>1</v>
      </c>
      <c r="N629" s="366">
        <f t="shared" si="158"/>
        <v>1</v>
      </c>
      <c r="O629" s="367" t="b">
        <f t="shared" si="159"/>
        <v>1</v>
      </c>
      <c r="P629" s="365">
        <f>IF(ISERROR('commented data'!$J583),"",'commented data'!$J583)</f>
        <v>119.43659973144531</v>
      </c>
      <c r="Q629" s="368">
        <f t="shared" si="155"/>
        <v>119.43659973144531</v>
      </c>
      <c r="R629" s="368" t="str">
        <f t="shared" si="160"/>
        <v/>
      </c>
      <c r="S629" s="369">
        <f t="shared" si="161"/>
        <v>119.43659973144531</v>
      </c>
      <c r="T629" s="365">
        <f>IF(ISERROR('commented data'!$M583),"",'commented data'!$M583)</f>
        <v>82969.203125</v>
      </c>
      <c r="U629" s="370">
        <f t="shared" si="162"/>
        <v>82969.203125</v>
      </c>
      <c r="V629" s="371">
        <f t="shared" si="163"/>
        <v>82969.203125</v>
      </c>
      <c r="W629" s="383">
        <f t="shared" si="164"/>
        <v>72183.206718749992</v>
      </c>
      <c r="X629" s="365">
        <f>IF(ISERROR('commented data'!$T583),"",'commented data'!$T583)</f>
        <v>99.763900756835938</v>
      </c>
      <c r="Y629" s="384">
        <f t="shared" si="165"/>
        <v>99.763900756835938</v>
      </c>
      <c r="Z629" s="365">
        <f>IF(ISERROR('commented data'!$U583),"",'commented data'!$U583)</f>
        <v>1012.8489990234375</v>
      </c>
      <c r="AA629" s="385">
        <f t="shared" si="166"/>
        <v>1022.9774890136719</v>
      </c>
      <c r="AC629" s="427">
        <f t="shared" si="168"/>
        <v>6.4392764893734267</v>
      </c>
      <c r="AD629" s="428">
        <f t="shared" si="167"/>
        <v>0.38486536500759272</v>
      </c>
      <c r="AE629" s="429">
        <f t="shared" si="169"/>
        <v>9.2718346349924072</v>
      </c>
      <c r="AF629" s="430">
        <f t="shared" si="170"/>
        <v>0.96014524992931405</v>
      </c>
    </row>
    <row r="630" spans="1:32" s="5" customFormat="1" x14ac:dyDescent="0.2">
      <c r="A630" s="363">
        <f>'commented data'!$A584</f>
        <v>41205.208333333336</v>
      </c>
      <c r="B630" s="364">
        <f>IF(ISERROR('commented data'!$B584),"",'commented data'!$B584)</f>
        <v>898.02227783203125</v>
      </c>
      <c r="C630" s="364">
        <f>IF(ISERROR('commented data'!$C584),"",'commented data'!$C584)</f>
        <v>494.32598876953125</v>
      </c>
      <c r="D630" s="364">
        <f>IF(ISERROR('commented data'!$D584),"",'commented data'!$D584)</f>
        <v>6120.71923828125</v>
      </c>
      <c r="E630" s="364">
        <f>IF(ISERROR('commented data'!$E584),"",'commented data'!$E584)</f>
        <v>9.8477268218994141</v>
      </c>
      <c r="F630" s="357">
        <f t="shared" si="156"/>
        <v>120.97921661376954</v>
      </c>
      <c r="G630" s="362">
        <f t="shared" si="157"/>
        <v>53329.689863052779</v>
      </c>
      <c r="H630" s="359">
        <f>IF(ISERROR('commented data'!$N584),"",'commented data'!$N584)</f>
        <v>17.046097216899653</v>
      </c>
      <c r="I630" s="359">
        <f>IFERROR('commented data'!O584,"")</f>
        <v>16.442768406671931</v>
      </c>
      <c r="J630" s="358">
        <f>IF(ISERROR('commented data'!$P584),"",'commented data'!$P584)</f>
        <v>1</v>
      </c>
      <c r="K630" s="328">
        <f>IF(ISERROR('commented data'!$Q584),"",'commented data'!$Q584)</f>
        <v>1</v>
      </c>
      <c r="L630" s="328">
        <f>IF(ISERROR('commented data'!$R584),"",'commented data'!$R584)</f>
        <v>1</v>
      </c>
      <c r="M630" s="328">
        <f>IF(ISERROR('commented data'!$S584),"",'commented data'!$S584)</f>
        <v>1</v>
      </c>
      <c r="N630" s="366">
        <f t="shared" si="158"/>
        <v>1</v>
      </c>
      <c r="O630" s="367" t="b">
        <f t="shared" si="159"/>
        <v>1</v>
      </c>
      <c r="P630" s="365">
        <f>IF(ISERROR('commented data'!$J584),"",'commented data'!$J584)</f>
        <v>119.78140258789062</v>
      </c>
      <c r="Q630" s="368">
        <f t="shared" si="155"/>
        <v>119.78140258789062</v>
      </c>
      <c r="R630" s="368" t="str">
        <f t="shared" si="160"/>
        <v/>
      </c>
      <c r="S630" s="369">
        <f t="shared" si="161"/>
        <v>119.78140258789062</v>
      </c>
      <c r="T630" s="365">
        <f>IF(ISERROR('commented data'!$M584),"",'commented data'!$M584)</f>
        <v>82896.90625</v>
      </c>
      <c r="U630" s="370">
        <f t="shared" si="162"/>
        <v>82896.90625</v>
      </c>
      <c r="V630" s="371">
        <f t="shared" si="163"/>
        <v>82896.90625</v>
      </c>
      <c r="W630" s="383">
        <f t="shared" si="164"/>
        <v>72120.308437500003</v>
      </c>
      <c r="X630" s="365">
        <f>IF(ISERROR('commented data'!$T584),"",'commented data'!$T584)</f>
        <v>99.787986755371094</v>
      </c>
      <c r="Y630" s="384">
        <f t="shared" si="165"/>
        <v>99.787986755371094</v>
      </c>
      <c r="Z630" s="365">
        <f>IF(ISERROR('commented data'!$U584),"",'commented data'!$U584)</f>
        <v>1012.843017578125</v>
      </c>
      <c r="AA630" s="385">
        <f t="shared" si="166"/>
        <v>1022.9714477539062</v>
      </c>
      <c r="AC630" s="427">
        <f t="shared" si="168"/>
        <v>6.4517841018874114</v>
      </c>
      <c r="AD630" s="428">
        <f t="shared" si="167"/>
        <v>0.37849039693913367</v>
      </c>
      <c r="AE630" s="429">
        <f t="shared" si="169"/>
        <v>9.2782096030608674</v>
      </c>
      <c r="AF630" s="430">
        <f t="shared" si="170"/>
        <v>0.96080541003250253</v>
      </c>
    </row>
    <row r="631" spans="1:32" s="5" customFormat="1" x14ac:dyDescent="0.2">
      <c r="A631" s="363">
        <f>'commented data'!$A585</f>
        <v>41205.25</v>
      </c>
      <c r="B631" s="364">
        <f>IF(ISERROR('commented data'!$B585),"",'commented data'!$B585)</f>
        <v>897.95257568359375</v>
      </c>
      <c r="C631" s="364">
        <f>IF(ISERROR('commented data'!$C585),"",'commented data'!$C585)</f>
        <v>494.10931396484375</v>
      </c>
      <c r="D631" s="364">
        <f>IF(ISERROR('commented data'!$D585),"",'commented data'!$D585)</f>
        <v>6123.0078125</v>
      </c>
      <c r="E631" s="364">
        <f>IF(ISERROR('commented data'!$E585),"",'commented data'!$E585)</f>
        <v>9.8445796966552734</v>
      </c>
      <c r="F631" s="357">
        <f t="shared" si="156"/>
        <v>120.40668242373393</v>
      </c>
      <c r="G631" s="362">
        <f t="shared" si="157"/>
        <v>53294.665651273375</v>
      </c>
      <c r="H631" s="359">
        <f>IF(ISERROR('commented data'!$N585),"",'commented data'!$N585)</f>
        <v>17.078081832510652</v>
      </c>
      <c r="I631" s="359">
        <f>IFERROR('commented data'!O585,"")</f>
        <v>16.448916457970384</v>
      </c>
      <c r="J631" s="358">
        <f>IF(ISERROR('commented data'!$P585),"",'commented data'!$P585)</f>
        <v>1</v>
      </c>
      <c r="K631" s="328">
        <f>IF(ISERROR('commented data'!$Q585),"",'commented data'!$Q585)</f>
        <v>1</v>
      </c>
      <c r="L631" s="328">
        <f>IF(ISERROR('commented data'!$R585),"",'commented data'!$R585)</f>
        <v>0.72277778387069702</v>
      </c>
      <c r="M631" s="328">
        <f>IF(ISERROR('commented data'!$S585),"",'commented data'!$S585)</f>
        <v>1</v>
      </c>
      <c r="N631" s="366">
        <f t="shared" si="158"/>
        <v>1</v>
      </c>
      <c r="O631" s="367" t="b">
        <f t="shared" si="159"/>
        <v>1</v>
      </c>
      <c r="P631" s="365">
        <f>IF(ISERROR('commented data'!$J585),"",'commented data'!$J585)</f>
        <v>119.21453705320191</v>
      </c>
      <c r="Q631" s="368">
        <f t="shared" si="155"/>
        <v>119.21453705320191</v>
      </c>
      <c r="R631" s="368" t="str">
        <f t="shared" si="160"/>
        <v/>
      </c>
      <c r="S631" s="369">
        <f t="shared" si="161"/>
        <v>119.21453705320191</v>
      </c>
      <c r="T631" s="365">
        <f>IF(ISERROR('commented data'!$M585),"",'commented data'!$M585)</f>
        <v>82847.53125</v>
      </c>
      <c r="U631" s="370">
        <f t="shared" si="162"/>
        <v>82847.53125</v>
      </c>
      <c r="V631" s="371">
        <f t="shared" si="163"/>
        <v>82847.53125</v>
      </c>
      <c r="W631" s="383">
        <f t="shared" si="164"/>
        <v>72077.352187500001</v>
      </c>
      <c r="X631" s="365">
        <f>IF(ISERROR('commented data'!$T585),"",'commented data'!$T585)</f>
        <v>99.810417175292969</v>
      </c>
      <c r="Y631" s="384">
        <f t="shared" si="165"/>
        <v>99.810417175292969</v>
      </c>
      <c r="Z631" s="365">
        <f>IF(ISERROR('commented data'!$U585),"",'commented data'!$U585)</f>
        <v>1012.8419799804687</v>
      </c>
      <c r="AA631" s="385">
        <f t="shared" si="166"/>
        <v>1022.9703997802734</v>
      </c>
      <c r="AC631" s="427">
        <f t="shared" si="168"/>
        <v>6.4170338819519541</v>
      </c>
      <c r="AD631" s="428">
        <f t="shared" si="167"/>
        <v>0.37574675803088037</v>
      </c>
      <c r="AE631" s="429">
        <f t="shared" si="169"/>
        <v>9.2809532419691205</v>
      </c>
      <c r="AF631" s="430">
        <f t="shared" si="170"/>
        <v>0.96108952768224343</v>
      </c>
    </row>
    <row r="632" spans="1:32" s="5" customFormat="1" x14ac:dyDescent="0.2">
      <c r="A632" s="363">
        <f>'commented data'!$A586</f>
        <v>41205.291666666664</v>
      </c>
      <c r="B632" s="364">
        <f>IF(ISERROR('commented data'!$B586),"",'commented data'!$B586)</f>
        <v>897.9810791015625</v>
      </c>
      <c r="C632" s="364">
        <f>IF(ISERROR('commented data'!$C586),"",'commented data'!$C586)</f>
        <v>495.56890869140625</v>
      </c>
      <c r="D632" s="364">
        <f>IF(ISERROR('commented data'!$D586),"",'commented data'!$D586)</f>
        <v>6149.0458984375</v>
      </c>
      <c r="E632" s="364">
        <f>IF(ISERROR('commented data'!$E586),"",'commented data'!$E586)</f>
        <v>9.8603439331054687</v>
      </c>
      <c r="F632" s="357">
        <f t="shared" si="156"/>
        <v>121.53834907531738</v>
      </c>
      <c r="G632" s="362">
        <f t="shared" si="157"/>
        <v>53495.363917434675</v>
      </c>
      <c r="H632" s="359">
        <f>IF(ISERROR('commented data'!$N586),"",'commented data'!$N586)</f>
        <v>16.721473813486011</v>
      </c>
      <c r="I632" s="359">
        <f>IFERROR('commented data'!O586,"")</f>
        <v>16.518865462353006</v>
      </c>
      <c r="J632" s="358">
        <f>IF(ISERROR('commented data'!$P586),"",'commented data'!$P586)</f>
        <v>1</v>
      </c>
      <c r="K632" s="328">
        <f>IF(ISERROR('commented data'!$Q586),"",'commented data'!$Q586)</f>
        <v>1</v>
      </c>
      <c r="L632" s="328">
        <f>IF(ISERROR('commented data'!$R586),"",'commented data'!$R586)</f>
        <v>1</v>
      </c>
      <c r="M632" s="328">
        <f>IF(ISERROR('commented data'!$S586),"",'commented data'!$S586)</f>
        <v>1</v>
      </c>
      <c r="N632" s="366">
        <f t="shared" si="158"/>
        <v>1</v>
      </c>
      <c r="O632" s="367" t="b">
        <f t="shared" si="159"/>
        <v>1</v>
      </c>
      <c r="P632" s="365">
        <f>IF(ISERROR('commented data'!$J586),"",'commented data'!$J586)</f>
        <v>120.33499908447266</v>
      </c>
      <c r="Q632" s="368">
        <f t="shared" si="155"/>
        <v>120.33499908447266</v>
      </c>
      <c r="R632" s="368" t="str">
        <f t="shared" si="160"/>
        <v/>
      </c>
      <c r="S632" s="369">
        <f t="shared" si="161"/>
        <v>120.33499908447266</v>
      </c>
      <c r="T632" s="365">
        <f>IF(ISERROR('commented data'!$M586),"",'commented data'!$M586)</f>
        <v>83120.2734375</v>
      </c>
      <c r="U632" s="370">
        <f t="shared" si="162"/>
        <v>83120.2734375</v>
      </c>
      <c r="V632" s="371">
        <f t="shared" si="163"/>
        <v>83120.2734375</v>
      </c>
      <c r="W632" s="383">
        <f t="shared" si="164"/>
        <v>72314.637890625003</v>
      </c>
      <c r="X632" s="365">
        <f>IF(ISERROR('commented data'!$T586),"",'commented data'!$T586)</f>
        <v>99.6343994140625</v>
      </c>
      <c r="Y632" s="384">
        <f t="shared" si="165"/>
        <v>99.6343994140625</v>
      </c>
      <c r="Z632" s="365">
        <f>IF(ISERROR('commented data'!$U586),"",'commented data'!$U586)</f>
        <v>1012.8419799804687</v>
      </c>
      <c r="AA632" s="385">
        <f t="shared" si="166"/>
        <v>1022.9703997802734</v>
      </c>
      <c r="AC632" s="427">
        <f t="shared" si="168"/>
        <v>6.5017382137083137</v>
      </c>
      <c r="AD632" s="428">
        <f t="shared" si="167"/>
        <v>0.38882566729642015</v>
      </c>
      <c r="AE632" s="429">
        <f t="shared" si="169"/>
        <v>9.2678743327035811</v>
      </c>
      <c r="AF632" s="430">
        <f t="shared" si="170"/>
        <v>0.95973514064883247</v>
      </c>
    </row>
    <row r="633" spans="1:32" s="5" customFormat="1" x14ac:dyDescent="0.2">
      <c r="A633" s="363">
        <f>'commented data'!$A587</f>
        <v>41205.333333333336</v>
      </c>
      <c r="B633" s="364">
        <f>IF(ISERROR('commented data'!$B587),"",'commented data'!$B587)</f>
        <v>897.99481201171875</v>
      </c>
      <c r="C633" s="364">
        <f>IF(ISERROR('commented data'!$C587),"",'commented data'!$C587)</f>
        <v>495.78768920898437</v>
      </c>
      <c r="D633" s="364">
        <f>IF(ISERROR('commented data'!$D587),"",'commented data'!$D587)</f>
        <v>6164.0009765625</v>
      </c>
      <c r="E633" s="364">
        <f>IF(ISERROR('commented data'!$E587),"",'commented data'!$E587)</f>
        <v>9.8797855377197266</v>
      </c>
      <c r="F633" s="357">
        <f t="shared" si="156"/>
        <v>121.59349868774414</v>
      </c>
      <c r="G633" s="362">
        <f t="shared" si="157"/>
        <v>53529.471920285891</v>
      </c>
      <c r="H633" s="359">
        <f>IF(ISERROR('commented data'!$N587),"",'commented data'!$N587)</f>
        <v>16.886412335020069</v>
      </c>
      <c r="I633" s="359">
        <f>IFERROR('commented data'!O587,"")</f>
        <v>16.55904095097452</v>
      </c>
      <c r="J633" s="358">
        <f>IF(ISERROR('commented data'!$P587),"",'commented data'!$P587)</f>
        <v>1</v>
      </c>
      <c r="K633" s="328">
        <f>IF(ISERROR('commented data'!$Q587),"",'commented data'!$Q587)</f>
        <v>1</v>
      </c>
      <c r="L633" s="328">
        <f>IF(ISERROR('commented data'!$R587),"",'commented data'!$R587)</f>
        <v>1</v>
      </c>
      <c r="M633" s="328">
        <f>IF(ISERROR('commented data'!$S587),"",'commented data'!$S587)</f>
        <v>1</v>
      </c>
      <c r="N633" s="366">
        <f t="shared" si="158"/>
        <v>1</v>
      </c>
      <c r="O633" s="367" t="b">
        <f t="shared" si="159"/>
        <v>1</v>
      </c>
      <c r="P633" s="365">
        <f>IF(ISERROR('commented data'!$J587),"",'commented data'!$J587)</f>
        <v>120.38960266113281</v>
      </c>
      <c r="Q633" s="368">
        <f t="shared" ref="Q633:Q696" si="171">IF($O633,IF(AND($K633=1,$L633&gt;(2/3)),IF($J633=1,$P633,""),""),"")</f>
        <v>120.38960266113281</v>
      </c>
      <c r="R633" s="368" t="str">
        <f t="shared" si="160"/>
        <v/>
      </c>
      <c r="S633" s="369">
        <f t="shared" si="161"/>
        <v>120.38960266113281</v>
      </c>
      <c r="T633" s="365">
        <f>IF(ISERROR('commented data'!$M587),"",'commented data'!$M587)</f>
        <v>83184.7890625</v>
      </c>
      <c r="U633" s="370">
        <f t="shared" si="162"/>
        <v>83184.7890625</v>
      </c>
      <c r="V633" s="371">
        <f t="shared" si="163"/>
        <v>83184.7890625</v>
      </c>
      <c r="W633" s="383">
        <f t="shared" si="164"/>
        <v>72370.766484374995</v>
      </c>
      <c r="X633" s="365">
        <f>IF(ISERROR('commented data'!$T587),"",'commented data'!$T587)</f>
        <v>99.6856689453125</v>
      </c>
      <c r="Y633" s="384">
        <f t="shared" si="165"/>
        <v>99.6856689453125</v>
      </c>
      <c r="Z633" s="365">
        <f>IF(ISERROR('commented data'!$U587),"",'commented data'!$U587)</f>
        <v>1012.8410034179687</v>
      </c>
      <c r="AA633" s="385">
        <f t="shared" si="166"/>
        <v>1022.9694134521485</v>
      </c>
      <c r="AC633" s="427">
        <f t="shared" si="168"/>
        <v>6.5088357736949192</v>
      </c>
      <c r="AD633" s="428">
        <f t="shared" si="167"/>
        <v>0.38544811322630679</v>
      </c>
      <c r="AE633" s="429">
        <f t="shared" si="169"/>
        <v>9.2712518867736939</v>
      </c>
      <c r="AF633" s="430">
        <f t="shared" si="170"/>
        <v>0.96008490341148567</v>
      </c>
    </row>
    <row r="634" spans="1:32" s="5" customFormat="1" x14ac:dyDescent="0.2">
      <c r="A634" s="363">
        <f>'commented data'!$A588</f>
        <v>41205.375</v>
      </c>
      <c r="B634" s="364">
        <f>IF(ISERROR('commented data'!$B588),"",'commented data'!$B588)</f>
        <v>888.19671630859375</v>
      </c>
      <c r="C634" s="364">
        <f>IF(ISERROR('commented data'!$C588),"",'commented data'!$C588)</f>
        <v>453.63339233398438</v>
      </c>
      <c r="D634" s="364">
        <f>IF(ISERROR('commented data'!$D588),"",'commented data'!$D588)</f>
        <v>5591.73193359375</v>
      </c>
      <c r="E634" s="364">
        <f>IF(ISERROR('commented data'!$E588),"",'commented data'!$E588)</f>
        <v>8.9054851531982422</v>
      </c>
      <c r="F634" s="357">
        <f t="shared" ref="F634:F697" si="172">IF(ISERROR(S634*$F$53),"",S634*$F$53)</f>
        <v>121.28705886840821</v>
      </c>
      <c r="G634" s="362">
        <f t="shared" ref="G634:G697" si="173">IF(ISERROR(W634*273.15/(273.15+Y634)*AA634/1013.25),"",W634*273.15/(273.15+Y634)*AA634/1013.25)</f>
        <v>52690.501028718878</v>
      </c>
      <c r="H634" s="359">
        <f>IF(ISERROR('commented data'!$N588),"",'commented data'!$N588)</f>
        <v>15.565589858021122</v>
      </c>
      <c r="I634" s="359">
        <f>IFERROR('commented data'!O588,"")</f>
        <v>15.02169101324314</v>
      </c>
      <c r="J634" s="358">
        <f>IF(ISERROR('commented data'!$P588),"",'commented data'!$P588)</f>
        <v>0.91041672229766846</v>
      </c>
      <c r="K634" s="328">
        <f>IF(ISERROR('commented data'!$Q588),"",'commented data'!$Q588)</f>
        <v>1</v>
      </c>
      <c r="L634" s="328">
        <f>IF(ISERROR('commented data'!$R588),"",'commented data'!$R588)</f>
        <v>1</v>
      </c>
      <c r="M634" s="328">
        <f>IF(ISERROR('commented data'!$S588),"",'commented data'!$S588)</f>
        <v>1</v>
      </c>
      <c r="N634" s="366">
        <f t="shared" ref="N634:N697" si="174">IF(ISERROR(F634*G634/1000/1000/H634),"",IF(F634*G634/1000/1000/H634&lt;$J$47,1,0))</f>
        <v>1</v>
      </c>
      <c r="O634" s="367" t="b">
        <f t="shared" ref="O634:O697" si="175">AND(P634&gt;=0,T634&gt;=0)</f>
        <v>1</v>
      </c>
      <c r="P634" s="365">
        <f>IF(ISERROR('commented data'!$J588),"",'commented data'!$J588)</f>
        <v>120.08619689941406</v>
      </c>
      <c r="Q634" s="368" t="str">
        <f t="shared" si="171"/>
        <v/>
      </c>
      <c r="R634" s="368" t="str">
        <f t="shared" ref="R634:R697" si="176">IF(K634&lt;1,1,IF(L634&lt;0.666,2,""))</f>
        <v/>
      </c>
      <c r="S634" s="369">
        <f t="shared" ref="S634:S697" si="177">IF(R634=1,IF(J634=1,$Q$53,P634),P634)</f>
        <v>120.08619689941406</v>
      </c>
      <c r="T634" s="365">
        <f>IF(ISERROR('commented data'!$M588),"",'commented data'!$M588)</f>
        <v>81025.1484375</v>
      </c>
      <c r="U634" s="370" t="str">
        <f t="shared" ref="U634:U697" si="178">IF(J634=1,IF(T634,IF(M634=1,T634,""),""),"")</f>
        <v/>
      </c>
      <c r="V634" s="371">
        <f t="shared" ref="V634:V697" si="179">IF(U634="",IF(J634=1,$U$53,T634),T634)</f>
        <v>81025.1484375</v>
      </c>
      <c r="W634" s="383">
        <f t="shared" ref="W634:W697" si="180">V634*$W$53</f>
        <v>70491.879140624995</v>
      </c>
      <c r="X634" s="365">
        <f>IF(ISERROR('commented data'!$T588),"",'commented data'!$T588)</f>
        <v>95.789253234863281</v>
      </c>
      <c r="Y634" s="384">
        <f t="shared" ref="Y634:Y697" si="181">X634*$Y$53</f>
        <v>95.789253234863281</v>
      </c>
      <c r="Z634" s="365">
        <f>IF(ISERROR('commented data'!$U588),"",'commented data'!$U588)</f>
        <v>1012.843017578125</v>
      </c>
      <c r="AA634" s="385">
        <f t="shared" ref="AA634:AA697" si="182">Z634*$AA$53</f>
        <v>1022.9714477539062</v>
      </c>
      <c r="AC634" s="427" t="str">
        <f t="shared" si="168"/>
        <v/>
      </c>
      <c r="AD634" s="428" t="str">
        <f t="shared" ref="AD634:AD697" si="183">IFERROR(IF(AC634/H634&gt;0,AC634/H634,""),"")</f>
        <v/>
      </c>
      <c r="AE634" s="429" t="str">
        <f t="shared" si="169"/>
        <v/>
      </c>
      <c r="AF634" s="430" t="str">
        <f t="shared" si="170"/>
        <v/>
      </c>
    </row>
    <row r="635" spans="1:32" s="5" customFormat="1" x14ac:dyDescent="0.2">
      <c r="A635" s="363">
        <f>'commented data'!$A589</f>
        <v>41205.416666666664</v>
      </c>
      <c r="B635" s="364">
        <f>IF(ISERROR('commented data'!$B589),"",'commented data'!$B589)</f>
        <v>593.238525390625</v>
      </c>
      <c r="C635" s="364">
        <f>IF(ISERROR('commented data'!$C589),"",'commented data'!$C589)</f>
        <v>0.30829671025276184</v>
      </c>
      <c r="D635" s="364">
        <f>IF(ISERROR('commented data'!$D589),"",'commented data'!$D589)</f>
        <v>1.4436420202255249</v>
      </c>
      <c r="E635" s="364">
        <f>IF(ISERROR('commented data'!$E589),"",'commented data'!$E589)</f>
        <v>2.9977240562438965</v>
      </c>
      <c r="F635" s="357">
        <f t="shared" si="172"/>
        <v>124.11324340820313</v>
      </c>
      <c r="G635" s="362">
        <f t="shared" si="173"/>
        <v>807.68282027010866</v>
      </c>
      <c r="H635" s="359">
        <f>IF(ISERROR('commented data'!$N589),"",'commented data'!$N589)</f>
        <v>2.7569190181493043E-2</v>
      </c>
      <c r="I635" s="359">
        <f>IFERROR('commented data'!O589,"")</f>
        <v>3.8782160194908697E-3</v>
      </c>
      <c r="J635" s="358">
        <f>IF(ISERROR('commented data'!$P589),"",'commented data'!$P589)</f>
        <v>0</v>
      </c>
      <c r="K635" s="328">
        <f>IF(ISERROR('commented data'!$Q589),"",'commented data'!$Q589)</f>
        <v>1</v>
      </c>
      <c r="L635" s="328">
        <f>IF(ISERROR('commented data'!$R589),"",'commented data'!$R589)</f>
        <v>1</v>
      </c>
      <c r="M635" s="328">
        <f>IF(ISERROR('commented data'!$S589),"",'commented data'!$S589)</f>
        <v>1</v>
      </c>
      <c r="N635" s="366">
        <f t="shared" si="174"/>
        <v>1</v>
      </c>
      <c r="O635" s="367" t="b">
        <f t="shared" si="175"/>
        <v>1</v>
      </c>
      <c r="P635" s="365">
        <f>IF(ISERROR('commented data'!$J589),"",'commented data'!$J589)</f>
        <v>122.8843994140625</v>
      </c>
      <c r="Q635" s="368" t="str">
        <f t="shared" si="171"/>
        <v/>
      </c>
      <c r="R635" s="368" t="str">
        <f t="shared" si="176"/>
        <v/>
      </c>
      <c r="S635" s="369">
        <f t="shared" si="177"/>
        <v>122.8843994140625</v>
      </c>
      <c r="T635" s="365">
        <f>IF(ISERROR('commented data'!$M589),"",'commented data'!$M589)</f>
        <v>1053.2569580078125</v>
      </c>
      <c r="U635" s="370" t="str">
        <f t="shared" si="178"/>
        <v/>
      </c>
      <c r="V635" s="371">
        <f t="shared" si="179"/>
        <v>1053.2569580078125</v>
      </c>
      <c r="W635" s="383">
        <f t="shared" si="180"/>
        <v>916.33355346679684</v>
      </c>
      <c r="X635" s="365">
        <f>IF(ISERROR('commented data'!$T589),"",'commented data'!$T589)</f>
        <v>39.7218017578125</v>
      </c>
      <c r="Y635" s="384">
        <f t="shared" si="181"/>
        <v>39.7218017578125</v>
      </c>
      <c r="Z635" s="365">
        <f>IF(ISERROR('commented data'!$U589),"",'commented data'!$U589)</f>
        <v>1012.8560180664062</v>
      </c>
      <c r="AA635" s="385">
        <f t="shared" si="182"/>
        <v>1022.9845782470703</v>
      </c>
      <c r="AC635" s="427" t="str">
        <f t="shared" ref="AC635:AC698" si="184">IFERROR(IF(J635&lt;1,"",IF(F635*G635*0.000001&lt;=0,"",F635*G635*0.000001)),"")</f>
        <v/>
      </c>
      <c r="AD635" s="428" t="str">
        <f t="shared" si="183"/>
        <v/>
      </c>
      <c r="AE635" s="429" t="str">
        <f t="shared" si="169"/>
        <v/>
      </c>
      <c r="AF635" s="430" t="str">
        <f t="shared" si="170"/>
        <v/>
      </c>
    </row>
    <row r="636" spans="1:32" s="5" customFormat="1" x14ac:dyDescent="0.2">
      <c r="A636" s="363">
        <f>'commented data'!$A590</f>
        <v>41205.458333333336</v>
      </c>
      <c r="B636" s="364">
        <f>IF(ISERROR('commented data'!$B590),"",'commented data'!$B590)</f>
        <v>227.45860290527344</v>
      </c>
      <c r="C636" s="364">
        <f>IF(ISERROR('commented data'!$C590),"",'commented data'!$C590)</f>
        <v>181.86810302734375</v>
      </c>
      <c r="D636" s="364">
        <f>IF(ISERROR('commented data'!$D590),"",'commented data'!$D590)</f>
        <v>1.2126079797744751</v>
      </c>
      <c r="E636" s="364">
        <f>IF(ISERROR('commented data'!$E590),"",'commented data'!$E590)</f>
        <v>0.30211541056632996</v>
      </c>
      <c r="F636" s="357">
        <f t="shared" si="172"/>
        <v>55.214305534362794</v>
      </c>
      <c r="G636" s="362">
        <f t="shared" si="173"/>
        <v>28220.362790588988</v>
      </c>
      <c r="H636" s="359">
        <f>IF(ISERROR('commented data'!$N590),"",'commented data'!$N590)</f>
        <v>-6.1310371862464311E-2</v>
      </c>
      <c r="I636" s="359">
        <f>IFERROR('commented data'!O590,"")</f>
        <v>3.2575635972338685E-3</v>
      </c>
      <c r="J636" s="358">
        <f>IF(ISERROR('commented data'!$P590),"",'commented data'!$P590)</f>
        <v>0</v>
      </c>
      <c r="K636" s="328">
        <f>IF(ISERROR('commented data'!$Q590),"",'commented data'!$Q590)</f>
        <v>1</v>
      </c>
      <c r="L636" s="328">
        <f>IF(ISERROR('commented data'!$R590),"",'commented data'!$R590)</f>
        <v>1</v>
      </c>
      <c r="M636" s="328">
        <f>IF(ISERROR('commented data'!$S590),"",'commented data'!$S590)</f>
        <v>1</v>
      </c>
      <c r="N636" s="366">
        <f t="shared" si="174"/>
        <v>1</v>
      </c>
      <c r="O636" s="367" t="b">
        <f t="shared" si="175"/>
        <v>1</v>
      </c>
      <c r="P636" s="365">
        <f>IF(ISERROR('commented data'!$J590),"",'commented data'!$J590)</f>
        <v>54.667629241943359</v>
      </c>
      <c r="Q636" s="368" t="str">
        <f t="shared" si="171"/>
        <v/>
      </c>
      <c r="R636" s="368" t="str">
        <f t="shared" si="176"/>
        <v/>
      </c>
      <c r="S636" s="369">
        <f t="shared" si="177"/>
        <v>54.667629241943359</v>
      </c>
      <c r="T636" s="365">
        <f>IF(ISERROR('commented data'!$M590),"",'commented data'!$M590)</f>
        <v>43165.26953125</v>
      </c>
      <c r="U636" s="370" t="str">
        <f t="shared" si="178"/>
        <v/>
      </c>
      <c r="V636" s="371">
        <f t="shared" si="179"/>
        <v>43165.26953125</v>
      </c>
      <c r="W636" s="383">
        <f t="shared" si="180"/>
        <v>37553.7844921875</v>
      </c>
      <c r="X636" s="365">
        <f>IF(ISERROR('commented data'!$T590),"",'commented data'!$T590)</f>
        <v>93.834548950195313</v>
      </c>
      <c r="Y636" s="384">
        <f t="shared" si="181"/>
        <v>93.834548950195313</v>
      </c>
      <c r="Z636" s="365">
        <f>IF(ISERROR('commented data'!$U590),"",'commented data'!$U590)</f>
        <v>1012.8629760742187</v>
      </c>
      <c r="AA636" s="385">
        <f t="shared" si="182"/>
        <v>1022.991605834961</v>
      </c>
      <c r="AC636" s="427" t="str">
        <f t="shared" si="184"/>
        <v/>
      </c>
      <c r="AD636" s="428" t="str">
        <f t="shared" si="183"/>
        <v/>
      </c>
      <c r="AE636" s="429" t="str">
        <f t="shared" si="169"/>
        <v/>
      </c>
      <c r="AF636" s="430" t="str">
        <f t="shared" si="170"/>
        <v/>
      </c>
    </row>
    <row r="637" spans="1:32" s="5" customFormat="1" x14ac:dyDescent="0.2">
      <c r="A637" s="363">
        <f>'commented data'!$A591</f>
        <v>41205.5</v>
      </c>
      <c r="B637" s="364">
        <f>IF(ISERROR('commented data'!$B591),"",'commented data'!$B591)</f>
        <v>169.3157958984375</v>
      </c>
      <c r="C637" s="364">
        <f>IF(ISERROR('commented data'!$C591),"",'commented data'!$C591)</f>
        <v>273.34500122070312</v>
      </c>
      <c r="D637" s="364">
        <f>IF(ISERROR('commented data'!$D591),"",'commented data'!$D591)</f>
        <v>1.2681969404220581</v>
      </c>
      <c r="E637" s="364">
        <f>IF(ISERROR('commented data'!$E591),"",'commented data'!$E591)</f>
        <v>4.3642087839543819E-3</v>
      </c>
      <c r="F637" s="357">
        <f t="shared" si="172"/>
        <v>-0.45109256863594055</v>
      </c>
      <c r="G637" s="362">
        <f t="shared" si="173"/>
        <v>38744.765211186546</v>
      </c>
      <c r="H637" s="359">
        <f>IF(ISERROR('commented data'!$N591),"",'commented data'!$N591)</f>
        <v>-0.20049695276979945</v>
      </c>
      <c r="I637" s="359">
        <f>IFERROR('commented data'!O591,"")</f>
        <v>3.4068984009247624E-3</v>
      </c>
      <c r="J637" s="358">
        <f>IF(ISERROR('commented data'!$P591),"",'commented data'!$P591)</f>
        <v>0</v>
      </c>
      <c r="K637" s="328">
        <f>IF(ISERROR('commented data'!$Q591),"",'commented data'!$Q591)</f>
        <v>1</v>
      </c>
      <c r="L637" s="328">
        <f>IF(ISERROR('commented data'!$R591),"",'commented data'!$R591)</f>
        <v>1</v>
      </c>
      <c r="M637" s="328">
        <f>IF(ISERROR('commented data'!$S591),"",'commented data'!$S591)</f>
        <v>1</v>
      </c>
      <c r="N637" s="366">
        <f t="shared" si="174"/>
        <v>1</v>
      </c>
      <c r="O637" s="367" t="b">
        <f t="shared" si="175"/>
        <v>0</v>
      </c>
      <c r="P637" s="365">
        <f>IF(ISERROR('commented data'!$J591),"",'commented data'!$J591)</f>
        <v>-0.44662630558013916</v>
      </c>
      <c r="Q637" s="368" t="str">
        <f t="shared" si="171"/>
        <v/>
      </c>
      <c r="R637" s="368" t="str">
        <f t="shared" si="176"/>
        <v/>
      </c>
      <c r="S637" s="369">
        <f t="shared" si="177"/>
        <v>-0.44662630558013916</v>
      </c>
      <c r="T637" s="365">
        <f>IF(ISERROR('commented data'!$M591),"",'commented data'!$M591)</f>
        <v>58474.01953125</v>
      </c>
      <c r="U637" s="370" t="str">
        <f t="shared" si="178"/>
        <v/>
      </c>
      <c r="V637" s="371">
        <f t="shared" si="179"/>
        <v>58474.01953125</v>
      </c>
      <c r="W637" s="383">
        <f t="shared" si="180"/>
        <v>50872.396992187503</v>
      </c>
      <c r="X637" s="365">
        <f>IF(ISERROR('commented data'!$T591),"",'commented data'!$T591)</f>
        <v>88.954910278320313</v>
      </c>
      <c r="Y637" s="384">
        <f t="shared" si="181"/>
        <v>88.954910278320313</v>
      </c>
      <c r="Z637" s="365">
        <f>IF(ISERROR('commented data'!$U591),"",'commented data'!$U591)</f>
        <v>1012.8829956054687</v>
      </c>
      <c r="AA637" s="385">
        <f t="shared" si="182"/>
        <v>1023.0118255615234</v>
      </c>
      <c r="AC637" s="427" t="str">
        <f t="shared" si="184"/>
        <v/>
      </c>
      <c r="AD637" s="428" t="str">
        <f t="shared" si="183"/>
        <v/>
      </c>
      <c r="AE637" s="429" t="str">
        <f t="shared" ref="AE637:AE700" si="185">IFERROR($J$47-AD637,"")</f>
        <v/>
      </c>
      <c r="AF637" s="430" t="str">
        <f t="shared" ref="AF637:AF700" si="186">IFERROR(AE637/$J$47,"")</f>
        <v/>
      </c>
    </row>
    <row r="638" spans="1:32" s="5" customFormat="1" x14ac:dyDescent="0.2">
      <c r="A638" s="363">
        <f>'commented data'!$A592</f>
        <v>41205.541666666664</v>
      </c>
      <c r="B638" s="364">
        <f>IF(ISERROR('commented data'!$B592),"",'commented data'!$B592)</f>
        <v>174.2843017578125</v>
      </c>
      <c r="C638" s="364">
        <f>IF(ISERROR('commented data'!$C592),"",'commented data'!$C592)</f>
        <v>285.0845947265625</v>
      </c>
      <c r="D638" s="364">
        <f>IF(ISERROR('commented data'!$D592),"",'commented data'!$D592)</f>
        <v>1.4298909902572632</v>
      </c>
      <c r="E638" s="364">
        <f>IF(ISERROR('commented data'!$E592),"",'commented data'!$E592)</f>
        <v>5.1200301386415958E-3</v>
      </c>
      <c r="F638" s="357">
        <f t="shared" si="172"/>
        <v>-0.45570403188467024</v>
      </c>
      <c r="G638" s="362">
        <f t="shared" si="173"/>
        <v>37756.092878793686</v>
      </c>
      <c r="H638" s="359">
        <f>IF(ISERROR('commented data'!$N592),"",'commented data'!$N592)</f>
        <v>4.4623509086927156</v>
      </c>
      <c r="I638" s="359">
        <f>IFERROR('commented data'!O592,"")</f>
        <v>3.8412750992625434E-3</v>
      </c>
      <c r="J638" s="358">
        <f>IF(ISERROR('commented data'!$P592),"",'commented data'!$P592)</f>
        <v>4.7916669398546219E-2</v>
      </c>
      <c r="K638" s="328">
        <f>IF(ISERROR('commented data'!$Q592),"",'commented data'!$Q592)</f>
        <v>1</v>
      </c>
      <c r="L638" s="328">
        <f>IF(ISERROR('commented data'!$R592),"",'commented data'!$R592)</f>
        <v>1</v>
      </c>
      <c r="M638" s="328">
        <f>IF(ISERROR('commented data'!$S592),"",'commented data'!$S592)</f>
        <v>1</v>
      </c>
      <c r="N638" s="366">
        <f t="shared" si="174"/>
        <v>1</v>
      </c>
      <c r="O638" s="367" t="b">
        <f t="shared" si="175"/>
        <v>0</v>
      </c>
      <c r="P638" s="365">
        <f>IF(ISERROR('commented data'!$J592),"",'commented data'!$J592)</f>
        <v>-0.45119211077690125</v>
      </c>
      <c r="Q638" s="368" t="str">
        <f t="shared" si="171"/>
        <v/>
      </c>
      <c r="R638" s="368" t="str">
        <f t="shared" si="176"/>
        <v/>
      </c>
      <c r="S638" s="369">
        <f t="shared" si="177"/>
        <v>-0.45119211077690125</v>
      </c>
      <c r="T638" s="365">
        <f>IF(ISERROR('commented data'!$M592),"",'commented data'!$M592)</f>
        <v>57317.3515625</v>
      </c>
      <c r="U638" s="370" t="str">
        <f t="shared" si="178"/>
        <v/>
      </c>
      <c r="V638" s="371">
        <f t="shared" si="179"/>
        <v>57317.3515625</v>
      </c>
      <c r="W638" s="383">
        <f t="shared" si="180"/>
        <v>49866.095859374997</v>
      </c>
      <c r="X638" s="365">
        <f>IF(ISERROR('commented data'!$T592),"",'commented data'!$T592)</f>
        <v>91.090538024902344</v>
      </c>
      <c r="Y638" s="384">
        <f t="shared" si="181"/>
        <v>91.090538024902344</v>
      </c>
      <c r="Z638" s="365">
        <f>IF(ISERROR('commented data'!$U592),"",'commented data'!$U592)</f>
        <v>1012.8939819335937</v>
      </c>
      <c r="AA638" s="385">
        <f t="shared" si="182"/>
        <v>1023.0229217529297</v>
      </c>
      <c r="AC638" s="427" t="str">
        <f t="shared" si="184"/>
        <v/>
      </c>
      <c r="AD638" s="428" t="str">
        <f t="shared" si="183"/>
        <v/>
      </c>
      <c r="AE638" s="429" t="str">
        <f t="shared" si="185"/>
        <v/>
      </c>
      <c r="AF638" s="430" t="str">
        <f t="shared" si="186"/>
        <v/>
      </c>
    </row>
    <row r="639" spans="1:32" s="5" customFormat="1" x14ac:dyDescent="0.2">
      <c r="A639" s="363">
        <f>'commented data'!$A593</f>
        <v>41205.583333333336</v>
      </c>
      <c r="B639" s="364">
        <f>IF(ISERROR('commented data'!$B593),"",'commented data'!$B593)</f>
        <v>755.34088134765625</v>
      </c>
      <c r="C639" s="364">
        <f>IF(ISERROR('commented data'!$C593),"",'commented data'!$C593)</f>
        <v>310.8590087890625</v>
      </c>
      <c r="D639" s="364">
        <f>IF(ISERROR('commented data'!$D593),"",'commented data'!$D593)</f>
        <v>3597.56201171875</v>
      </c>
      <c r="E639" s="364">
        <f>IF(ISERROR('commented data'!$E593),"",'commented data'!$E593)</f>
        <v>8.8383054733276367</v>
      </c>
      <c r="F639" s="357">
        <f t="shared" si="172"/>
        <v>98.532738723754889</v>
      </c>
      <c r="G639" s="362">
        <f t="shared" si="173"/>
        <v>37497.544240180461</v>
      </c>
      <c r="H639" s="359">
        <f>IF(ISERROR('commented data'!$N593),"",'commented data'!$N593)</f>
        <v>12.042631844982971</v>
      </c>
      <c r="I639" s="359">
        <f>IFERROR('commented data'!O593,"")</f>
        <v>9.6645307004709267</v>
      </c>
      <c r="J639" s="358">
        <f>IF(ISERROR('commented data'!$P593),"",'commented data'!$P593)</f>
        <v>1</v>
      </c>
      <c r="K639" s="328">
        <f>IF(ISERROR('commented data'!$Q593),"",'commented data'!$Q593)</f>
        <v>1</v>
      </c>
      <c r="L639" s="328">
        <f>IF(ISERROR('commented data'!$R593),"",'commented data'!$R593)</f>
        <v>1</v>
      </c>
      <c r="M639" s="328">
        <f>IF(ISERROR('commented data'!$S593),"",'commented data'!$S593)</f>
        <v>1</v>
      </c>
      <c r="N639" s="366">
        <f t="shared" si="174"/>
        <v>1</v>
      </c>
      <c r="O639" s="367" t="b">
        <f t="shared" si="175"/>
        <v>1</v>
      </c>
      <c r="P639" s="365">
        <f>IF(ISERROR('commented data'!$J593),"",'commented data'!$J593)</f>
        <v>97.557167053222656</v>
      </c>
      <c r="Q639" s="368">
        <f t="shared" si="171"/>
        <v>97.557167053222656</v>
      </c>
      <c r="R639" s="368" t="str">
        <f t="shared" si="176"/>
        <v/>
      </c>
      <c r="S639" s="369">
        <f t="shared" si="177"/>
        <v>97.557167053222656</v>
      </c>
      <c r="T639" s="365">
        <f>IF(ISERROR('commented data'!$M593),"",'commented data'!$M593)</f>
        <v>59431.12890625</v>
      </c>
      <c r="U639" s="370">
        <f t="shared" si="178"/>
        <v>59431.12890625</v>
      </c>
      <c r="V639" s="371">
        <f t="shared" si="179"/>
        <v>59431.12890625</v>
      </c>
      <c r="W639" s="383">
        <f t="shared" si="180"/>
        <v>51705.082148437497</v>
      </c>
      <c r="X639" s="365">
        <f>IF(ISERROR('commented data'!$T593),"",'commented data'!$T593)</f>
        <v>107.12689971923828</v>
      </c>
      <c r="Y639" s="384">
        <f t="shared" si="181"/>
        <v>107.12689971923828</v>
      </c>
      <c r="Z639" s="365">
        <f>IF(ISERROR('commented data'!$U593),"",'commented data'!$U593)</f>
        <v>1012.8930053710937</v>
      </c>
      <c r="AA639" s="385">
        <f t="shared" si="182"/>
        <v>1023.0219354248047</v>
      </c>
      <c r="AC639" s="427">
        <f t="shared" si="184"/>
        <v>3.6947357294001413</v>
      </c>
      <c r="AD639" s="428">
        <f t="shared" si="183"/>
        <v>0.30680467334384132</v>
      </c>
      <c r="AE639" s="429">
        <f t="shared" si="185"/>
        <v>9.34989532665616</v>
      </c>
      <c r="AF639" s="430">
        <f t="shared" si="186"/>
        <v>0.96822882834261803</v>
      </c>
    </row>
    <row r="640" spans="1:32" s="5" customFormat="1" x14ac:dyDescent="0.2">
      <c r="A640" s="363">
        <f>'commented data'!$A594</f>
        <v>41205.625</v>
      </c>
      <c r="B640" s="364">
        <f>IF(ISERROR('commented data'!$B594),"",'commented data'!$B594)</f>
        <v>884.7744140625</v>
      </c>
      <c r="C640" s="364">
        <f>IF(ISERROR('commented data'!$C594),"",'commented data'!$C594)</f>
        <v>323.8677978515625</v>
      </c>
      <c r="D640" s="364">
        <f>IF(ISERROR('commented data'!$D594),"",'commented data'!$D594)</f>
        <v>4398.3818359375</v>
      </c>
      <c r="E640" s="364">
        <f>IF(ISERROR('commented data'!$E594),"",'commented data'!$E594)</f>
        <v>10.480310440063477</v>
      </c>
      <c r="F640" s="357">
        <f t="shared" si="172"/>
        <v>88.689461441040038</v>
      </c>
      <c r="G640" s="362">
        <f t="shared" si="173"/>
        <v>37904.211625472381</v>
      </c>
      <c r="H640" s="359">
        <f>IF(ISERROR('commented data'!$N594),"",'commented data'!$N594)</f>
        <v>9.8754077927189066</v>
      </c>
      <c r="I640" s="359">
        <f>IFERROR('commented data'!O594,"")</f>
        <v>11.815862005253702</v>
      </c>
      <c r="J640" s="358">
        <f>IF(ISERROR('commented data'!$P594),"",'commented data'!$P594)</f>
        <v>1</v>
      </c>
      <c r="K640" s="328">
        <f>IF(ISERROR('commented data'!$Q594),"",'commented data'!$Q594)</f>
        <v>1</v>
      </c>
      <c r="L640" s="328">
        <f>IF(ISERROR('commented data'!$R594),"",'commented data'!$R594)</f>
        <v>1</v>
      </c>
      <c r="M640" s="328">
        <f>IF(ISERROR('commented data'!$S594),"",'commented data'!$S594)</f>
        <v>1</v>
      </c>
      <c r="N640" s="366">
        <f t="shared" si="174"/>
        <v>1</v>
      </c>
      <c r="O640" s="367" t="b">
        <f t="shared" si="175"/>
        <v>1</v>
      </c>
      <c r="P640" s="365">
        <f>IF(ISERROR('commented data'!$J594),"",'commented data'!$J594)</f>
        <v>87.811347961425781</v>
      </c>
      <c r="Q640" s="368">
        <f t="shared" si="171"/>
        <v>87.811347961425781</v>
      </c>
      <c r="R640" s="368" t="str">
        <f t="shared" si="176"/>
        <v/>
      </c>
      <c r="S640" s="369">
        <f t="shared" si="177"/>
        <v>87.811347961425781</v>
      </c>
      <c r="T640" s="365">
        <f>IF(ISERROR('commented data'!$M594),"",'commented data'!$M594)</f>
        <v>62067.109375</v>
      </c>
      <c r="U640" s="370">
        <f t="shared" si="178"/>
        <v>62067.109375</v>
      </c>
      <c r="V640" s="371">
        <f t="shared" si="179"/>
        <v>62067.109375</v>
      </c>
      <c r="W640" s="383">
        <f t="shared" si="180"/>
        <v>53998.385156249999</v>
      </c>
      <c r="X640" s="365">
        <f>IF(ISERROR('commented data'!$T594),"",'commented data'!$T594)</f>
        <v>119.73380279541016</v>
      </c>
      <c r="Y640" s="384">
        <f t="shared" si="181"/>
        <v>119.73380279541016</v>
      </c>
      <c r="Z640" s="365">
        <f>IF(ISERROR('commented data'!$U594),"",'commented data'!$U594)</f>
        <v>1012.89599609375</v>
      </c>
      <c r="AA640" s="385">
        <f t="shared" si="182"/>
        <v>1023.0249560546876</v>
      </c>
      <c r="AC640" s="427">
        <f t="shared" si="184"/>
        <v>3.3617041154103542</v>
      </c>
      <c r="AD640" s="428">
        <f t="shared" si="183"/>
        <v>0.34041167574760034</v>
      </c>
      <c r="AE640" s="429">
        <f t="shared" si="185"/>
        <v>9.3162883242524011</v>
      </c>
      <c r="AF640" s="430">
        <f t="shared" si="186"/>
        <v>0.96474865370700136</v>
      </c>
    </row>
    <row r="641" spans="1:32" s="5" customFormat="1" x14ac:dyDescent="0.2">
      <c r="A641" s="363">
        <f>'commented data'!$A595</f>
        <v>41205.666666666664</v>
      </c>
      <c r="B641" s="364">
        <f>IF(ISERROR('commented data'!$B595),"",'commented data'!$B595)</f>
        <v>894.347412109375</v>
      </c>
      <c r="C641" s="364">
        <f>IF(ISERROR('commented data'!$C595),"",'commented data'!$C595)</f>
        <v>428.998291015625</v>
      </c>
      <c r="D641" s="364">
        <f>IF(ISERROR('commented data'!$D595),"",'commented data'!$D595)</f>
        <v>5658.625</v>
      </c>
      <c r="E641" s="364">
        <f>IF(ISERROR('commented data'!$E595),"",'commented data'!$E595)</f>
        <v>10.190919876098633</v>
      </c>
      <c r="F641" s="357">
        <f t="shared" si="172"/>
        <v>113.76024253845215</v>
      </c>
      <c r="G641" s="362">
        <f t="shared" si="173"/>
        <v>47271.840678125212</v>
      </c>
      <c r="H641" s="359">
        <f>IF(ISERROR('commented data'!$N595),"",'commented data'!$N595)</f>
        <v>11.783552309036532</v>
      </c>
      <c r="I641" s="359">
        <f>IFERROR('commented data'!O595,"")</f>
        <v>15.201393292682926</v>
      </c>
      <c r="J641" s="358">
        <f>IF(ISERROR('commented data'!$P595),"",'commented data'!$P595)</f>
        <v>1</v>
      </c>
      <c r="K641" s="328">
        <f>IF(ISERROR('commented data'!$Q595),"",'commented data'!$Q595)</f>
        <v>1</v>
      </c>
      <c r="L641" s="328">
        <f>IF(ISERROR('commented data'!$R595),"",'commented data'!$R595)</f>
        <v>1</v>
      </c>
      <c r="M641" s="328">
        <f>IF(ISERROR('commented data'!$S595),"",'commented data'!$S595)</f>
        <v>1</v>
      </c>
      <c r="N641" s="366">
        <f t="shared" si="174"/>
        <v>1</v>
      </c>
      <c r="O641" s="367" t="b">
        <f t="shared" si="175"/>
        <v>1</v>
      </c>
      <c r="P641" s="365">
        <f>IF(ISERROR('commented data'!$J595),"",'commented data'!$J595)</f>
        <v>112.63390350341797</v>
      </c>
      <c r="Q641" s="368">
        <f t="shared" si="171"/>
        <v>112.63390350341797</v>
      </c>
      <c r="R641" s="368" t="str">
        <f t="shared" si="176"/>
        <v/>
      </c>
      <c r="S641" s="369">
        <f t="shared" si="177"/>
        <v>112.63390350341797</v>
      </c>
      <c r="T641" s="365">
        <f>IF(ISERROR('commented data'!$M595),"",'commented data'!$M595)</f>
        <v>76022.34375</v>
      </c>
      <c r="U641" s="370">
        <f t="shared" si="178"/>
        <v>76022.34375</v>
      </c>
      <c r="V641" s="371">
        <f t="shared" si="179"/>
        <v>76022.34375</v>
      </c>
      <c r="W641" s="383">
        <f t="shared" si="180"/>
        <v>66139.439062499994</v>
      </c>
      <c r="X641" s="365">
        <f>IF(ISERROR('commented data'!$T595),"",'commented data'!$T595)</f>
        <v>112.70230102539062</v>
      </c>
      <c r="Y641" s="384">
        <f t="shared" si="181"/>
        <v>112.70230102539062</v>
      </c>
      <c r="Z641" s="365">
        <f>IF(ISERROR('commented data'!$U595),"",'commented data'!$U595)</f>
        <v>1012.8779907226562</v>
      </c>
      <c r="AA641" s="385">
        <f t="shared" si="182"/>
        <v>1023.0067706298828</v>
      </c>
      <c r="AC641" s="427">
        <f t="shared" si="184"/>
        <v>5.3776560607825923</v>
      </c>
      <c r="AD641" s="428">
        <f t="shared" si="183"/>
        <v>0.4563696854520341</v>
      </c>
      <c r="AE641" s="429">
        <f t="shared" si="185"/>
        <v>9.2003303145479673</v>
      </c>
      <c r="AF641" s="430">
        <f t="shared" si="186"/>
        <v>0.95274061683059086</v>
      </c>
    </row>
    <row r="642" spans="1:32" s="5" customFormat="1" x14ac:dyDescent="0.2">
      <c r="A642" s="363">
        <f>'commented data'!$A596</f>
        <v>41205.708333333336</v>
      </c>
      <c r="B642" s="364">
        <f>IF(ISERROR('commented data'!$B596),"",'commented data'!$B596)</f>
        <v>898.19268798828125</v>
      </c>
      <c r="C642" s="364">
        <f>IF(ISERROR('commented data'!$C596),"",'commented data'!$C596)</f>
        <v>495.36599731445312</v>
      </c>
      <c r="D642" s="364">
        <f>IF(ISERROR('commented data'!$D596),"",'commented data'!$D596)</f>
        <v>6101.669921875</v>
      </c>
      <c r="E642" s="364">
        <f>IF(ISERROR('commented data'!$E596),"",'commented data'!$E596)</f>
        <v>9.8408279418945313</v>
      </c>
      <c r="F642" s="357">
        <f t="shared" si="172"/>
        <v>130.51129196166991</v>
      </c>
      <c r="G642" s="362">
        <f t="shared" si="173"/>
        <v>53396.166164608774</v>
      </c>
      <c r="H642" s="359">
        <f>IF(ISERROR('commented data'!$N596),"",'commented data'!$N596)</f>
        <v>13.939752514535575</v>
      </c>
      <c r="I642" s="359">
        <f>IFERROR('commented data'!O596,"")</f>
        <v>16.391594110681623</v>
      </c>
      <c r="J642" s="358">
        <f>IF(ISERROR('commented data'!$P596),"",'commented data'!$P596)</f>
        <v>1</v>
      </c>
      <c r="K642" s="328">
        <f>IF(ISERROR('commented data'!$Q596),"",'commented data'!$Q596)</f>
        <v>1</v>
      </c>
      <c r="L642" s="328">
        <f>IF(ISERROR('commented data'!$R596),"",'commented data'!$R596)</f>
        <v>1</v>
      </c>
      <c r="M642" s="328">
        <f>IF(ISERROR('commented data'!$S596),"",'commented data'!$S596)</f>
        <v>1</v>
      </c>
      <c r="N642" s="366">
        <f t="shared" si="174"/>
        <v>1</v>
      </c>
      <c r="O642" s="367" t="b">
        <f t="shared" si="175"/>
        <v>1</v>
      </c>
      <c r="P642" s="365">
        <f>IF(ISERROR('commented data'!$J596),"",'commented data'!$J596)</f>
        <v>129.21910095214844</v>
      </c>
      <c r="Q642" s="368">
        <f t="shared" si="171"/>
        <v>129.21910095214844</v>
      </c>
      <c r="R642" s="368" t="str">
        <f t="shared" si="176"/>
        <v/>
      </c>
      <c r="S642" s="369">
        <f t="shared" si="177"/>
        <v>129.21910095214844</v>
      </c>
      <c r="T642" s="365">
        <f>IF(ISERROR('commented data'!$M596),"",'commented data'!$M596)</f>
        <v>83320.8125</v>
      </c>
      <c r="U642" s="370">
        <f t="shared" si="178"/>
        <v>83320.8125</v>
      </c>
      <c r="V642" s="371">
        <f t="shared" si="179"/>
        <v>83320.8125</v>
      </c>
      <c r="W642" s="383">
        <f t="shared" si="180"/>
        <v>72489.106874999998</v>
      </c>
      <c r="X642" s="365">
        <f>IF(ISERROR('commented data'!$T596),"",'commented data'!$T596)</f>
        <v>101.23320007324219</v>
      </c>
      <c r="Y642" s="384">
        <f t="shared" si="181"/>
        <v>101.23320007324219</v>
      </c>
      <c r="Z642" s="365">
        <f>IF(ISERROR('commented data'!$U596),"",'commented data'!$U596)</f>
        <v>1012.8560180664062</v>
      </c>
      <c r="AA642" s="385">
        <f t="shared" si="182"/>
        <v>1022.9845782470703</v>
      </c>
      <c r="AC642" s="427">
        <f t="shared" si="184"/>
        <v>6.9688026319430962</v>
      </c>
      <c r="AD642" s="428">
        <f t="shared" si="183"/>
        <v>0.49992298103401966</v>
      </c>
      <c r="AE642" s="429">
        <f t="shared" si="185"/>
        <v>9.1567770189659807</v>
      </c>
      <c r="AF642" s="430">
        <f t="shared" si="186"/>
        <v>0.94823045336046263</v>
      </c>
    </row>
    <row r="643" spans="1:32" s="5" customFormat="1" x14ac:dyDescent="0.2">
      <c r="A643" s="363">
        <f>'commented data'!$A597</f>
        <v>41205.75</v>
      </c>
      <c r="B643" s="364">
        <f>IF(ISERROR('commented data'!$B597),"",'commented data'!$B597)</f>
        <v>897.9259033203125</v>
      </c>
      <c r="C643" s="364">
        <f>IF(ISERROR('commented data'!$C597),"",'commented data'!$C597)</f>
        <v>483.21279907226562</v>
      </c>
      <c r="D643" s="364">
        <f>IF(ISERROR('commented data'!$D597),"",'commented data'!$D597)</f>
        <v>5974.72509765625</v>
      </c>
      <c r="E643" s="364">
        <f>IF(ISERROR('commented data'!$E597),"",'commented data'!$E597)</f>
        <v>9.8791866302490234</v>
      </c>
      <c r="F643" s="357">
        <f t="shared" si="172"/>
        <v>131.94599868774415</v>
      </c>
      <c r="G643" s="362">
        <f t="shared" si="173"/>
        <v>52384.646234013126</v>
      </c>
      <c r="H643" s="359">
        <f>IF(ISERROR('commented data'!$N597),"",'commented data'!$N597)</f>
        <v>17.051211322495874</v>
      </c>
      <c r="I643" s="359">
        <f>IFERROR('commented data'!O597,"")</f>
        <v>16.050568119487696</v>
      </c>
      <c r="J643" s="358">
        <f>IF(ISERROR('commented data'!$P597),"",'commented data'!$P597)</f>
        <v>1</v>
      </c>
      <c r="K643" s="328">
        <f>IF(ISERROR('commented data'!$Q597),"",'commented data'!$Q597)</f>
        <v>1</v>
      </c>
      <c r="L643" s="328">
        <f>IF(ISERROR('commented data'!$R597),"",'commented data'!$R597)</f>
        <v>1</v>
      </c>
      <c r="M643" s="328">
        <f>IF(ISERROR('commented data'!$S597),"",'commented data'!$S597)</f>
        <v>1</v>
      </c>
      <c r="N643" s="366">
        <f t="shared" si="174"/>
        <v>1</v>
      </c>
      <c r="O643" s="367" t="b">
        <f t="shared" si="175"/>
        <v>1</v>
      </c>
      <c r="P643" s="365">
        <f>IF(ISERROR('commented data'!$J597),"",'commented data'!$J597)</f>
        <v>130.63960266113281</v>
      </c>
      <c r="Q643" s="368">
        <f t="shared" si="171"/>
        <v>130.63960266113281</v>
      </c>
      <c r="R643" s="368" t="str">
        <f t="shared" si="176"/>
        <v/>
      </c>
      <c r="S643" s="369">
        <f t="shared" si="177"/>
        <v>130.63960266113281</v>
      </c>
      <c r="T643" s="365">
        <f>IF(ISERROR('commented data'!$M597),"",'commented data'!$M597)</f>
        <v>82067.2265625</v>
      </c>
      <c r="U643" s="370">
        <f t="shared" si="178"/>
        <v>82067.2265625</v>
      </c>
      <c r="V643" s="371">
        <f t="shared" si="179"/>
        <v>82067.2265625</v>
      </c>
      <c r="W643" s="383">
        <f t="shared" si="180"/>
        <v>71398.487109374997</v>
      </c>
      <c r="X643" s="365">
        <f>IF(ISERROR('commented data'!$T597),"",'commented data'!$T597)</f>
        <v>102.71530151367187</v>
      </c>
      <c r="Y643" s="384">
        <f t="shared" si="181"/>
        <v>102.71530151367187</v>
      </c>
      <c r="Z643" s="365">
        <f>IF(ISERROR('commented data'!$U597),"",'commented data'!$U597)</f>
        <v>1012.8410034179687</v>
      </c>
      <c r="AA643" s="385">
        <f t="shared" si="182"/>
        <v>1022.9694134521485</v>
      </c>
      <c r="AC643" s="427">
        <f t="shared" si="184"/>
        <v>6.9119444632510376</v>
      </c>
      <c r="AD643" s="428">
        <f t="shared" si="183"/>
        <v>0.40536383794223602</v>
      </c>
      <c r="AE643" s="429">
        <f t="shared" si="185"/>
        <v>9.2513361620577648</v>
      </c>
      <c r="AF643" s="430">
        <f t="shared" si="186"/>
        <v>0.95802252964861334</v>
      </c>
    </row>
    <row r="644" spans="1:32" s="5" customFormat="1" x14ac:dyDescent="0.2">
      <c r="A644" s="363">
        <f>'commented data'!$A598</f>
        <v>41205.791666666664</v>
      </c>
      <c r="B644" s="364">
        <f>IF(ISERROR('commented data'!$B598),"",'commented data'!$B598)</f>
        <v>898.0673828125</v>
      </c>
      <c r="C644" s="364">
        <f>IF(ISERROR('commented data'!$C598),"",'commented data'!$C598)</f>
        <v>491.28549194335937</v>
      </c>
      <c r="D644" s="364">
        <f>IF(ISERROR('commented data'!$D598),"",'commented data'!$D598)</f>
        <v>6097.13720703125</v>
      </c>
      <c r="E644" s="364">
        <f>IF(ISERROR('commented data'!$E598),"",'commented data'!$E598)</f>
        <v>9.852869987487793</v>
      </c>
      <c r="F644" s="357">
        <f t="shared" si="172"/>
        <v>136.41059753417969</v>
      </c>
      <c r="G644" s="362">
        <f t="shared" si="173"/>
        <v>53121.743012064726</v>
      </c>
      <c r="H644" s="359">
        <f>IF(ISERROR('commented data'!$N598),"",'commented data'!$N598)</f>
        <v>17.855921612607343</v>
      </c>
      <c r="I644" s="359">
        <f>IFERROR('commented data'!O598,"")</f>
        <v>16.379417374986392</v>
      </c>
      <c r="J644" s="358">
        <f>IF(ISERROR('commented data'!$P598),"",'commented data'!$P598)</f>
        <v>1</v>
      </c>
      <c r="K644" s="328">
        <f>IF(ISERROR('commented data'!$Q598),"",'commented data'!$Q598)</f>
        <v>1</v>
      </c>
      <c r="L644" s="328">
        <f>IF(ISERROR('commented data'!$R598),"",'commented data'!$R598)</f>
        <v>1</v>
      </c>
      <c r="M644" s="328">
        <f>IF(ISERROR('commented data'!$S598),"",'commented data'!$S598)</f>
        <v>1</v>
      </c>
      <c r="N644" s="366">
        <f t="shared" si="174"/>
        <v>1</v>
      </c>
      <c r="O644" s="367" t="b">
        <f t="shared" si="175"/>
        <v>1</v>
      </c>
      <c r="P644" s="365">
        <f>IF(ISERROR('commented data'!$J598),"",'commented data'!$J598)</f>
        <v>135.05999755859375</v>
      </c>
      <c r="Q644" s="368">
        <f t="shared" si="171"/>
        <v>135.05999755859375</v>
      </c>
      <c r="R644" s="368" t="str">
        <f t="shared" si="176"/>
        <v/>
      </c>
      <c r="S644" s="369">
        <f t="shared" si="177"/>
        <v>135.05999755859375</v>
      </c>
      <c r="T644" s="365">
        <f>IF(ISERROR('commented data'!$M598),"",'commented data'!$M598)</f>
        <v>83039.78125</v>
      </c>
      <c r="U644" s="370">
        <f t="shared" si="178"/>
        <v>83039.78125</v>
      </c>
      <c r="V644" s="371">
        <f t="shared" si="179"/>
        <v>83039.78125</v>
      </c>
      <c r="W644" s="383">
        <f t="shared" si="180"/>
        <v>72244.609687499993</v>
      </c>
      <c r="X644" s="365">
        <f>IF(ISERROR('commented data'!$T598),"",'commented data'!$T598)</f>
        <v>101.89129638671875</v>
      </c>
      <c r="Y644" s="384">
        <f t="shared" si="181"/>
        <v>101.89129638671875</v>
      </c>
      <c r="Z644" s="365">
        <f>IF(ISERROR('commented data'!$U598),"",'commented data'!$U598)</f>
        <v>1012.8380126953125</v>
      </c>
      <c r="AA644" s="385">
        <f t="shared" si="182"/>
        <v>1022.9663928222657</v>
      </c>
      <c r="AC644" s="427">
        <f t="shared" si="184"/>
        <v>7.2463687063328832</v>
      </c>
      <c r="AD644" s="428">
        <f t="shared" si="183"/>
        <v>0.40582440176129109</v>
      </c>
      <c r="AE644" s="429">
        <f t="shared" si="185"/>
        <v>9.250875598238709</v>
      </c>
      <c r="AF644" s="430">
        <f t="shared" si="186"/>
        <v>0.95797483594175115</v>
      </c>
    </row>
    <row r="645" spans="1:32" s="5" customFormat="1" x14ac:dyDescent="0.2">
      <c r="A645" s="363">
        <f>'commented data'!$A599</f>
        <v>41205.833333333336</v>
      </c>
      <c r="B645" s="364">
        <f>IF(ISERROR('commented data'!$B599),"",'commented data'!$B599)</f>
        <v>897.88970947265625</v>
      </c>
      <c r="C645" s="364">
        <f>IF(ISERROR('commented data'!$C599),"",'commented data'!$C599)</f>
        <v>496.03271484375</v>
      </c>
      <c r="D645" s="364">
        <f>IF(ISERROR('commented data'!$D599),"",'commented data'!$D599)</f>
        <v>6156.94677734375</v>
      </c>
      <c r="E645" s="364">
        <f>IF(ISERROR('commented data'!$E599),"",'commented data'!$E599)</f>
        <v>9.8618021011352539</v>
      </c>
      <c r="F645" s="357">
        <f t="shared" si="172"/>
        <v>138.42706832885742</v>
      </c>
      <c r="G645" s="362">
        <f t="shared" si="173"/>
        <v>53798.478567880709</v>
      </c>
      <c r="H645" s="359">
        <f>IF(ISERROR('commented data'!$N599),"",'commented data'!$N599)</f>
        <v>16.260271358490208</v>
      </c>
      <c r="I645" s="359">
        <f>IFERROR('commented data'!O599,"")</f>
        <v>16.540090471540179</v>
      </c>
      <c r="J645" s="358">
        <f>IF(ISERROR('commented data'!$P599),"",'commented data'!$P599)</f>
        <v>1</v>
      </c>
      <c r="K645" s="328">
        <f>IF(ISERROR('commented data'!$Q599),"",'commented data'!$Q599)</f>
        <v>1</v>
      </c>
      <c r="L645" s="328">
        <f>IF(ISERROR('commented data'!$R599),"",'commented data'!$R599)</f>
        <v>1</v>
      </c>
      <c r="M645" s="328">
        <f>IF(ISERROR('commented data'!$S599),"",'commented data'!$S599)</f>
        <v>1</v>
      </c>
      <c r="N645" s="366">
        <f t="shared" si="174"/>
        <v>1</v>
      </c>
      <c r="O645" s="367" t="b">
        <f t="shared" si="175"/>
        <v>1</v>
      </c>
      <c r="P645" s="365">
        <f>IF(ISERROR('commented data'!$J599),"",'commented data'!$J599)</f>
        <v>137.05650329589844</v>
      </c>
      <c r="Q645" s="368">
        <f t="shared" si="171"/>
        <v>137.05650329589844</v>
      </c>
      <c r="R645" s="368" t="str">
        <f t="shared" si="176"/>
        <v/>
      </c>
      <c r="S645" s="369">
        <f t="shared" si="177"/>
        <v>137.05650329589844</v>
      </c>
      <c r="T645" s="365">
        <f>IF(ISERROR('commented data'!$M599),"",'commented data'!$M599)</f>
        <v>83405.7265625</v>
      </c>
      <c r="U645" s="370">
        <f t="shared" si="178"/>
        <v>83405.7265625</v>
      </c>
      <c r="V645" s="371">
        <f t="shared" si="179"/>
        <v>83405.7265625</v>
      </c>
      <c r="W645" s="383">
        <f t="shared" si="180"/>
        <v>72562.982109374992</v>
      </c>
      <c r="X645" s="365">
        <f>IF(ISERROR('commented data'!$T599),"",'commented data'!$T599)</f>
        <v>98.805946350097656</v>
      </c>
      <c r="Y645" s="384">
        <f t="shared" si="181"/>
        <v>98.805946350097656</v>
      </c>
      <c r="Z645" s="365">
        <f>IF(ISERROR('commented data'!$U599),"",'commented data'!$U599)</f>
        <v>1012.8389892578125</v>
      </c>
      <c r="AA645" s="385">
        <f t="shared" si="182"/>
        <v>1022.9673791503907</v>
      </c>
      <c r="AC645" s="427">
        <f t="shared" si="184"/>
        <v>7.447165668704594</v>
      </c>
      <c r="AD645" s="428">
        <f t="shared" si="183"/>
        <v>0.45799762528662225</v>
      </c>
      <c r="AE645" s="429">
        <f t="shared" si="185"/>
        <v>9.1987023747133776</v>
      </c>
      <c r="AF645" s="430">
        <f t="shared" si="186"/>
        <v>0.95257203544827707</v>
      </c>
    </row>
    <row r="646" spans="1:32" s="5" customFormat="1" x14ac:dyDescent="0.2">
      <c r="A646" s="363">
        <f>'commented data'!$A600</f>
        <v>41205.875</v>
      </c>
      <c r="B646" s="364">
        <f>IF(ISERROR('commented data'!$B600),"",'commented data'!$B600)</f>
        <v>897.98492431640625</v>
      </c>
      <c r="C646" s="364">
        <f>IF(ISERROR('commented data'!$C600),"",'commented data'!$C600)</f>
        <v>489.56570434570312</v>
      </c>
      <c r="D646" s="364">
        <f>IF(ISERROR('commented data'!$D600),"",'commented data'!$D600)</f>
        <v>6112.23095703125</v>
      </c>
      <c r="E646" s="364">
        <f>IF(ISERROR('commented data'!$E600),"",'commented data'!$E600)</f>
        <v>9.9153470993041992</v>
      </c>
      <c r="F646" s="357">
        <f t="shared" si="172"/>
        <v>137.49716125488283</v>
      </c>
      <c r="G646" s="362">
        <f t="shared" si="173"/>
        <v>53314.004594340906</v>
      </c>
      <c r="H646" s="359">
        <f>IF(ISERROR('commented data'!$N600),"",'commented data'!$N600)</f>
        <v>16.635264580878427</v>
      </c>
      <c r="I646" s="359">
        <f>IFERROR('commented data'!O600,"")</f>
        <v>16.419965393279071</v>
      </c>
      <c r="J646" s="358">
        <f>IF(ISERROR('commented data'!$P600),"",'commented data'!$P600)</f>
        <v>1</v>
      </c>
      <c r="K646" s="328">
        <f>IF(ISERROR('commented data'!$Q600),"",'commented data'!$Q600)</f>
        <v>1</v>
      </c>
      <c r="L646" s="328">
        <f>IF(ISERROR('commented data'!$R600),"",'commented data'!$R600)</f>
        <v>1</v>
      </c>
      <c r="M646" s="328">
        <f>IF(ISERROR('commented data'!$S600),"",'commented data'!$S600)</f>
        <v>1</v>
      </c>
      <c r="N646" s="366">
        <f t="shared" si="174"/>
        <v>1</v>
      </c>
      <c r="O646" s="367" t="b">
        <f t="shared" si="175"/>
        <v>1</v>
      </c>
      <c r="P646" s="365">
        <f>IF(ISERROR('commented data'!$J600),"",'commented data'!$J600)</f>
        <v>136.13580322265625</v>
      </c>
      <c r="Q646" s="368">
        <f t="shared" si="171"/>
        <v>136.13580322265625</v>
      </c>
      <c r="R646" s="368" t="str">
        <f t="shared" si="176"/>
        <v/>
      </c>
      <c r="S646" s="369">
        <f t="shared" si="177"/>
        <v>136.13580322265625</v>
      </c>
      <c r="T646" s="365">
        <f>IF(ISERROR('commented data'!$M600),"",'commented data'!$M600)</f>
        <v>82762.171875</v>
      </c>
      <c r="U646" s="370">
        <f t="shared" si="178"/>
        <v>82762.171875</v>
      </c>
      <c r="V646" s="371">
        <f t="shared" si="179"/>
        <v>82762.171875</v>
      </c>
      <c r="W646" s="383">
        <f t="shared" si="180"/>
        <v>72003.089531249992</v>
      </c>
      <c r="X646" s="365">
        <f>IF(ISERROR('commented data'!$T600),"",'commented data'!$T600)</f>
        <v>99.289543151855469</v>
      </c>
      <c r="Y646" s="384">
        <f t="shared" si="181"/>
        <v>99.289543151855469</v>
      </c>
      <c r="Z646" s="365">
        <f>IF(ISERROR('commented data'!$U600),"",'commented data'!$U600)</f>
        <v>1012.8380126953125</v>
      </c>
      <c r="AA646" s="385">
        <f t="shared" si="182"/>
        <v>1022.9663928222657</v>
      </c>
      <c r="AC646" s="427">
        <f t="shared" si="184"/>
        <v>7.3305242868516558</v>
      </c>
      <c r="AD646" s="428">
        <f t="shared" si="183"/>
        <v>0.44066171903738766</v>
      </c>
      <c r="AE646" s="429">
        <f t="shared" si="185"/>
        <v>9.2160382809626125</v>
      </c>
      <c r="AF646" s="430">
        <f t="shared" si="186"/>
        <v>0.95436725599455419</v>
      </c>
    </row>
    <row r="647" spans="1:32" s="5" customFormat="1" x14ac:dyDescent="0.2">
      <c r="A647" s="363">
        <f>'commented data'!$A601</f>
        <v>41205.916666666664</v>
      </c>
      <c r="B647" s="364">
        <f>IF(ISERROR('commented data'!$B601),"",'commented data'!$B601)</f>
        <v>897.97479248046875</v>
      </c>
      <c r="C647" s="364">
        <f>IF(ISERROR('commented data'!$C601),"",'commented data'!$C601)</f>
        <v>486.03240966796875</v>
      </c>
      <c r="D647" s="364">
        <f>IF(ISERROR('commented data'!$D601),"",'commented data'!$D601)</f>
        <v>6101.9111328125</v>
      </c>
      <c r="E647" s="364">
        <f>IF(ISERROR('commented data'!$E601),"",'commented data'!$E601)</f>
        <v>9.931218147277832</v>
      </c>
      <c r="F647" s="357">
        <f t="shared" si="172"/>
        <v>134.12718627929686</v>
      </c>
      <c r="G647" s="362">
        <f t="shared" si="173"/>
        <v>52952.70400574043</v>
      </c>
      <c r="H647" s="359">
        <f>IF(ISERROR('commented data'!$N601),"",'commented data'!$N601)</f>
        <v>16.719779538172588</v>
      </c>
      <c r="I647" s="359">
        <f>IFERROR('commented data'!O601,"")</f>
        <v>16.392242102433581</v>
      </c>
      <c r="J647" s="358">
        <f>IF(ISERROR('commented data'!$P601),"",'commented data'!$P601)</f>
        <v>1</v>
      </c>
      <c r="K647" s="328">
        <f>IF(ISERROR('commented data'!$Q601),"",'commented data'!$Q601)</f>
        <v>1</v>
      </c>
      <c r="L647" s="328">
        <f>IF(ISERROR('commented data'!$R601),"",'commented data'!$R601)</f>
        <v>1</v>
      </c>
      <c r="M647" s="328">
        <f>IF(ISERROR('commented data'!$S601),"",'commented data'!$S601)</f>
        <v>1</v>
      </c>
      <c r="N647" s="366">
        <f t="shared" si="174"/>
        <v>1</v>
      </c>
      <c r="O647" s="367" t="b">
        <f t="shared" si="175"/>
        <v>1</v>
      </c>
      <c r="P647" s="365">
        <f>IF(ISERROR('commented data'!$J601),"",'commented data'!$J601)</f>
        <v>132.7991943359375</v>
      </c>
      <c r="Q647" s="368">
        <f t="shared" si="171"/>
        <v>132.7991943359375</v>
      </c>
      <c r="R647" s="368" t="str">
        <f t="shared" si="176"/>
        <v/>
      </c>
      <c r="S647" s="369">
        <f t="shared" si="177"/>
        <v>132.7991943359375</v>
      </c>
      <c r="T647" s="365">
        <f>IF(ISERROR('commented data'!$M601),"",'commented data'!$M601)</f>
        <v>82355.4765625</v>
      </c>
      <c r="U647" s="370">
        <f t="shared" si="178"/>
        <v>82355.4765625</v>
      </c>
      <c r="V647" s="371">
        <f t="shared" si="179"/>
        <v>82355.4765625</v>
      </c>
      <c r="W647" s="383">
        <f t="shared" si="180"/>
        <v>71649.264609374994</v>
      </c>
      <c r="X647" s="365">
        <f>IF(ISERROR('commented data'!$T601),"",'commented data'!$T601)</f>
        <v>99.986579895019531</v>
      </c>
      <c r="Y647" s="384">
        <f t="shared" si="181"/>
        <v>99.986579895019531</v>
      </c>
      <c r="Z647" s="365">
        <f>IF(ISERROR('commented data'!$U601),"",'commented data'!$U601)</f>
        <v>1012.833984375</v>
      </c>
      <c r="AA647" s="385">
        <f t="shared" si="182"/>
        <v>1022.96232421875</v>
      </c>
      <c r="AC647" s="427">
        <f t="shared" si="184"/>
        <v>7.1023971941704156</v>
      </c>
      <c r="AD647" s="428">
        <f t="shared" si="183"/>
        <v>0.42479012225939206</v>
      </c>
      <c r="AE647" s="429">
        <f t="shared" si="185"/>
        <v>9.231909877740609</v>
      </c>
      <c r="AF647" s="430">
        <f t="shared" si="186"/>
        <v>0.95601083990810609</v>
      </c>
    </row>
    <row r="648" spans="1:32" s="5" customFormat="1" x14ac:dyDescent="0.2">
      <c r="A648" s="363">
        <f>'commented data'!$A602</f>
        <v>41205.958333333336</v>
      </c>
      <c r="B648" s="364">
        <f>IF(ISERROR('commented data'!$B602),"",'commented data'!$B602)</f>
        <v>898.15692138671875</v>
      </c>
      <c r="C648" s="364">
        <f>IF(ISERROR('commented data'!$C602),"",'commented data'!$C602)</f>
        <v>490.76181030273437</v>
      </c>
      <c r="D648" s="364">
        <f>IF(ISERROR('commented data'!$D602),"",'commented data'!$D602)</f>
        <v>6142.453125</v>
      </c>
      <c r="E648" s="364">
        <f>IF(ISERROR('commented data'!$E602),"",'commented data'!$E602)</f>
        <v>9.901249885559082</v>
      </c>
      <c r="F648" s="357">
        <f t="shared" si="172"/>
        <v>134.71773483276368</v>
      </c>
      <c r="G648" s="362">
        <f t="shared" si="173"/>
        <v>53398.202343903751</v>
      </c>
      <c r="H648" s="359">
        <f>IF(ISERROR('commented data'!$N602),"",'commented data'!$N602)</f>
        <v>17.010898265940487</v>
      </c>
      <c r="I648" s="359">
        <f>IFERROR('commented data'!O602,"")</f>
        <v>16.501154562282231</v>
      </c>
      <c r="J648" s="358">
        <f>IF(ISERROR('commented data'!$P602),"",'commented data'!$P602)</f>
        <v>1</v>
      </c>
      <c r="K648" s="328">
        <f>IF(ISERROR('commented data'!$Q602),"",'commented data'!$Q602)</f>
        <v>1</v>
      </c>
      <c r="L648" s="328">
        <f>IF(ISERROR('commented data'!$R602),"",'commented data'!$R602)</f>
        <v>1</v>
      </c>
      <c r="M648" s="328">
        <f>IF(ISERROR('commented data'!$S602),"",'commented data'!$S602)</f>
        <v>1</v>
      </c>
      <c r="N648" s="366">
        <f t="shared" si="174"/>
        <v>1</v>
      </c>
      <c r="O648" s="367" t="b">
        <f t="shared" si="175"/>
        <v>1</v>
      </c>
      <c r="P648" s="365">
        <f>IF(ISERROR('commented data'!$J602),"",'commented data'!$J602)</f>
        <v>133.38389587402344</v>
      </c>
      <c r="Q648" s="368">
        <f t="shared" si="171"/>
        <v>133.38389587402344</v>
      </c>
      <c r="R648" s="368" t="str">
        <f t="shared" si="176"/>
        <v/>
      </c>
      <c r="S648" s="369">
        <f t="shared" si="177"/>
        <v>133.38389587402344</v>
      </c>
      <c r="T648" s="365">
        <f>IF(ISERROR('commented data'!$M602),"",'commented data'!$M602)</f>
        <v>82866.25</v>
      </c>
      <c r="U648" s="370">
        <f t="shared" si="178"/>
        <v>82866.25</v>
      </c>
      <c r="V648" s="371">
        <f t="shared" si="179"/>
        <v>82866.25</v>
      </c>
      <c r="W648" s="383">
        <f t="shared" si="180"/>
        <v>72093.637499999997</v>
      </c>
      <c r="X648" s="365">
        <f>IF(ISERROR('commented data'!$T602),"",'commented data'!$T602)</f>
        <v>99.164749145507813</v>
      </c>
      <c r="Y648" s="384">
        <f t="shared" si="181"/>
        <v>99.164749145507813</v>
      </c>
      <c r="Z648" s="365">
        <f>IF(ISERROR('commented data'!$U602),"",'commented data'!$U602)</f>
        <v>1012.823974609375</v>
      </c>
      <c r="AA648" s="385">
        <f t="shared" si="182"/>
        <v>1022.9522143554688</v>
      </c>
      <c r="AC648" s="427">
        <f t="shared" si="184"/>
        <v>7.193684863912285</v>
      </c>
      <c r="AD648" s="428">
        <f t="shared" si="183"/>
        <v>0.42288683122134735</v>
      </c>
      <c r="AE648" s="429">
        <f t="shared" si="185"/>
        <v>9.2338131687786529</v>
      </c>
      <c r="AF648" s="430">
        <f t="shared" si="186"/>
        <v>0.95620793529659742</v>
      </c>
    </row>
    <row r="649" spans="1:32" s="5" customFormat="1" x14ac:dyDescent="0.2">
      <c r="A649" s="363">
        <f>'commented data'!$A603</f>
        <v>41206</v>
      </c>
      <c r="B649" s="364">
        <f>IF(ISERROR('commented data'!$B603),"",'commented data'!$B603)</f>
        <v>898.00262451171875</v>
      </c>
      <c r="C649" s="364">
        <f>IF(ISERROR('commented data'!$C603),"",'commented data'!$C603)</f>
        <v>490.85198974609375</v>
      </c>
      <c r="D649" s="364">
        <f>IF(ISERROR('commented data'!$D603),"",'commented data'!$D603)</f>
        <v>6122.06298828125</v>
      </c>
      <c r="E649" s="364">
        <f>IF(ISERROR('commented data'!$E603),"",'commented data'!$E603)</f>
        <v>9.8834877014160156</v>
      </c>
      <c r="F649" s="357">
        <f t="shared" si="172"/>
        <v>133.02578140258788</v>
      </c>
      <c r="G649" s="362">
        <f t="shared" si="173"/>
        <v>53398.211881248462</v>
      </c>
      <c r="H649" s="359">
        <f>IF(ISERROR('commented data'!$N603),"",'commented data'!$N603)</f>
        <v>16.954606271981902</v>
      </c>
      <c r="I649" s="359">
        <f>IFERROR('commented data'!O603,"")</f>
        <v>16.44637827165451</v>
      </c>
      <c r="J649" s="358">
        <f>IF(ISERROR('commented data'!$P603),"",'commented data'!$P603)</f>
        <v>1</v>
      </c>
      <c r="K649" s="328">
        <f>IF(ISERROR('commented data'!$Q603),"",'commented data'!$Q603)</f>
        <v>1</v>
      </c>
      <c r="L649" s="328">
        <f>IF(ISERROR('commented data'!$R603),"",'commented data'!$R603)</f>
        <v>1</v>
      </c>
      <c r="M649" s="328">
        <f>IF(ISERROR('commented data'!$S603),"",'commented data'!$S603)</f>
        <v>1</v>
      </c>
      <c r="N649" s="366">
        <f t="shared" si="174"/>
        <v>1</v>
      </c>
      <c r="O649" s="367" t="b">
        <f t="shared" si="175"/>
        <v>1</v>
      </c>
      <c r="P649" s="365">
        <f>IF(ISERROR('commented data'!$J603),"",'commented data'!$J603)</f>
        <v>131.70869445800781</v>
      </c>
      <c r="Q649" s="368">
        <f t="shared" si="171"/>
        <v>131.70869445800781</v>
      </c>
      <c r="R649" s="368" t="str">
        <f t="shared" si="176"/>
        <v/>
      </c>
      <c r="S649" s="369">
        <f t="shared" si="177"/>
        <v>131.70869445800781</v>
      </c>
      <c r="T649" s="365">
        <f>IF(ISERROR('commented data'!$M603),"",'commented data'!$M603)</f>
        <v>82732.0625</v>
      </c>
      <c r="U649" s="370">
        <f t="shared" si="178"/>
        <v>82732.0625</v>
      </c>
      <c r="V649" s="371">
        <f t="shared" si="179"/>
        <v>82732.0625</v>
      </c>
      <c r="W649" s="383">
        <f t="shared" si="180"/>
        <v>71976.894375000003</v>
      </c>
      <c r="X649" s="365">
        <f>IF(ISERROR('commented data'!$T603),"",'commented data'!$T603)</f>
        <v>98.562522888183594</v>
      </c>
      <c r="Y649" s="384">
        <f t="shared" si="181"/>
        <v>98.562522888183594</v>
      </c>
      <c r="Z649" s="365">
        <f>IF(ISERROR('commented data'!$U603),"",'commented data'!$U603)</f>
        <v>1012.8259887695312</v>
      </c>
      <c r="AA649" s="385">
        <f t="shared" si="182"/>
        <v>1022.9542486572266</v>
      </c>
      <c r="AC649" s="427">
        <f t="shared" si="184"/>
        <v>7.1033388610040289</v>
      </c>
      <c r="AD649" s="428">
        <f t="shared" si="183"/>
        <v>0.41896218331784868</v>
      </c>
      <c r="AE649" s="429">
        <f t="shared" si="185"/>
        <v>9.2377378166821522</v>
      </c>
      <c r="AF649" s="430">
        <f t="shared" si="186"/>
        <v>0.95661435238561321</v>
      </c>
    </row>
    <row r="650" spans="1:32" s="5" customFormat="1" x14ac:dyDescent="0.2">
      <c r="A650" s="363">
        <f>'commented data'!$A604</f>
        <v>41206.041666666664</v>
      </c>
      <c r="B650" s="364">
        <f>IF(ISERROR('commented data'!$B604),"",'commented data'!$B604)</f>
        <v>898.00482177734375</v>
      </c>
      <c r="C650" s="364">
        <f>IF(ISERROR('commented data'!$C604),"",'commented data'!$C604)</f>
        <v>489.31048583984375</v>
      </c>
      <c r="D650" s="364">
        <f>IF(ISERROR('commented data'!$D604),"",'commented data'!$D604)</f>
        <v>6092.47705078125</v>
      </c>
      <c r="E650" s="364">
        <f>IF(ISERROR('commented data'!$E604),"",'commented data'!$E604)</f>
        <v>9.8700037002563477</v>
      </c>
      <c r="F650" s="357">
        <f t="shared" si="172"/>
        <v>131.99790420532227</v>
      </c>
      <c r="G650" s="362">
        <f t="shared" si="173"/>
        <v>53283.539066707046</v>
      </c>
      <c r="H650" s="359">
        <f>IF(ISERROR('commented data'!$N604),"",'commented data'!$N604)</f>
        <v>16.355769998451432</v>
      </c>
      <c r="I650" s="359">
        <f>IFERROR('commented data'!O604,"")</f>
        <v>16.366898279276459</v>
      </c>
      <c r="J650" s="358">
        <f>IF(ISERROR('commented data'!$P604),"",'commented data'!$P604)</f>
        <v>1</v>
      </c>
      <c r="K650" s="328">
        <f>IF(ISERROR('commented data'!$Q604),"",'commented data'!$Q604)</f>
        <v>1</v>
      </c>
      <c r="L650" s="328">
        <f>IF(ISERROR('commented data'!$R604),"",'commented data'!$R604)</f>
        <v>1</v>
      </c>
      <c r="M650" s="328">
        <f>IF(ISERROR('commented data'!$S604),"",'commented data'!$S604)</f>
        <v>1</v>
      </c>
      <c r="N650" s="366">
        <f t="shared" si="174"/>
        <v>1</v>
      </c>
      <c r="O650" s="367" t="b">
        <f t="shared" si="175"/>
        <v>1</v>
      </c>
      <c r="P650" s="365">
        <f>IF(ISERROR('commented data'!$J604),"",'commented data'!$J604)</f>
        <v>130.69099426269531</v>
      </c>
      <c r="Q650" s="368">
        <f t="shared" si="171"/>
        <v>130.69099426269531</v>
      </c>
      <c r="R650" s="368" t="str">
        <f t="shared" si="176"/>
        <v/>
      </c>
      <c r="S650" s="369">
        <f t="shared" si="177"/>
        <v>130.69099426269531</v>
      </c>
      <c r="T650" s="365">
        <f>IF(ISERROR('commented data'!$M604),"",'commented data'!$M604)</f>
        <v>82553.6328125</v>
      </c>
      <c r="U650" s="370">
        <f t="shared" si="178"/>
        <v>82553.6328125</v>
      </c>
      <c r="V650" s="371">
        <f t="shared" si="179"/>
        <v>82553.6328125</v>
      </c>
      <c r="W650" s="383">
        <f t="shared" si="180"/>
        <v>71821.660546875006</v>
      </c>
      <c r="X650" s="365">
        <f>IF(ISERROR('commented data'!$T604),"",'commented data'!$T604)</f>
        <v>98.559471130371094</v>
      </c>
      <c r="Y650" s="384">
        <f t="shared" si="181"/>
        <v>98.559471130371094</v>
      </c>
      <c r="Z650" s="365">
        <f>IF(ISERROR('commented data'!$U604),"",'commented data'!$U604)</f>
        <v>1012.8270263671875</v>
      </c>
      <c r="AA650" s="385">
        <f t="shared" si="182"/>
        <v>1022.9552966308594</v>
      </c>
      <c r="AC650" s="427">
        <f t="shared" si="184"/>
        <v>7.0333154854477433</v>
      </c>
      <c r="AD650" s="428">
        <f t="shared" si="183"/>
        <v>0.4300204445350882</v>
      </c>
      <c r="AE650" s="429">
        <f t="shared" si="185"/>
        <v>9.2266795554649121</v>
      </c>
      <c r="AF650" s="430">
        <f t="shared" si="186"/>
        <v>0.95546921365113457</v>
      </c>
    </row>
    <row r="651" spans="1:32" s="5" customFormat="1" x14ac:dyDescent="0.2">
      <c r="A651" s="363">
        <f>'commented data'!$A605</f>
        <v>41206.083333333336</v>
      </c>
      <c r="B651" s="364">
        <f>IF(ISERROR('commented data'!$B605),"",'commented data'!$B605)</f>
        <v>897.94189453125</v>
      </c>
      <c r="C651" s="364">
        <f>IF(ISERROR('commented data'!$C605),"",'commented data'!$C605)</f>
        <v>487.85211181640625</v>
      </c>
      <c r="D651" s="364">
        <f>IF(ISERROR('commented data'!$D605),"",'commented data'!$D605)</f>
        <v>6071.7529296875</v>
      </c>
      <c r="E651" s="364">
        <f>IF(ISERROR('commented data'!$E605),"",'commented data'!$E605)</f>
        <v>9.8712663650512695</v>
      </c>
      <c r="F651" s="357">
        <f t="shared" si="172"/>
        <v>130.39009689331056</v>
      </c>
      <c r="G651" s="362">
        <f t="shared" si="173"/>
        <v>53130.172936450421</v>
      </c>
      <c r="H651" s="359">
        <f>IF(ISERROR('commented data'!$N605),"",'commented data'!$N605)</f>
        <v>16.426713939316613</v>
      </c>
      <c r="I651" s="359">
        <f>IFERROR('commented data'!O605,"")</f>
        <v>16.311224769299873</v>
      </c>
      <c r="J651" s="358">
        <f>IF(ISERROR('commented data'!$P605),"",'commented data'!$P605)</f>
        <v>1</v>
      </c>
      <c r="K651" s="328">
        <f>IF(ISERROR('commented data'!$Q605),"",'commented data'!$Q605)</f>
        <v>1</v>
      </c>
      <c r="L651" s="328">
        <f>IF(ISERROR('commented data'!$R605),"",'commented data'!$R605)</f>
        <v>1</v>
      </c>
      <c r="M651" s="328">
        <f>IF(ISERROR('commented data'!$S605),"",'commented data'!$S605)</f>
        <v>1</v>
      </c>
      <c r="N651" s="366">
        <f t="shared" si="174"/>
        <v>1</v>
      </c>
      <c r="O651" s="367" t="b">
        <f t="shared" si="175"/>
        <v>1</v>
      </c>
      <c r="P651" s="365">
        <f>IF(ISERROR('commented data'!$J605),"",'commented data'!$J605)</f>
        <v>129.09910583496094</v>
      </c>
      <c r="Q651" s="368">
        <f t="shared" si="171"/>
        <v>129.09910583496094</v>
      </c>
      <c r="R651" s="368" t="str">
        <f t="shared" si="176"/>
        <v/>
      </c>
      <c r="S651" s="369">
        <f t="shared" si="177"/>
        <v>129.09910583496094</v>
      </c>
      <c r="T651" s="365">
        <f>IF(ISERROR('commented data'!$M605),"",'commented data'!$M605)</f>
        <v>82409.796875</v>
      </c>
      <c r="U651" s="370">
        <f t="shared" si="178"/>
        <v>82409.796875</v>
      </c>
      <c r="V651" s="371">
        <f t="shared" si="179"/>
        <v>82409.796875</v>
      </c>
      <c r="W651" s="383">
        <f t="shared" si="180"/>
        <v>71696.523281250003</v>
      </c>
      <c r="X651" s="365">
        <f>IF(ISERROR('commented data'!$T605),"",'commented data'!$T605)</f>
        <v>98.983299255371094</v>
      </c>
      <c r="Y651" s="384">
        <f t="shared" si="181"/>
        <v>98.983299255371094</v>
      </c>
      <c r="Z651" s="365">
        <f>IF(ISERROR('commented data'!$U605),"",'commented data'!$U605)</f>
        <v>1012.8280029296875</v>
      </c>
      <c r="AA651" s="385">
        <f t="shared" si="182"/>
        <v>1022.9562829589844</v>
      </c>
      <c r="AC651" s="427">
        <f t="shared" si="184"/>
        <v>6.927648397142117</v>
      </c>
      <c r="AD651" s="428">
        <f t="shared" si="183"/>
        <v>0.42173062870237832</v>
      </c>
      <c r="AE651" s="429">
        <f t="shared" si="185"/>
        <v>9.2349693712976233</v>
      </c>
      <c r="AF651" s="430">
        <f t="shared" si="186"/>
        <v>0.9563276659001132</v>
      </c>
    </row>
    <row r="652" spans="1:32" s="5" customFormat="1" x14ac:dyDescent="0.2">
      <c r="A652" s="363">
        <f>'commented data'!$A606</f>
        <v>41206.125</v>
      </c>
      <c r="B652" s="364">
        <f>IF(ISERROR('commented data'!$B606),"",'commented data'!$B606)</f>
        <v>898.005615234375</v>
      </c>
      <c r="C652" s="364">
        <f>IF(ISERROR('commented data'!$C606),"",'commented data'!$C606)</f>
        <v>487.010009765625</v>
      </c>
      <c r="D652" s="364">
        <f>IF(ISERROR('commented data'!$D606),"",'commented data'!$D606)</f>
        <v>6057.97119140625</v>
      </c>
      <c r="E652" s="364">
        <f>IF(ISERROR('commented data'!$E606),"",'commented data'!$E606)</f>
        <v>9.8718347549438477</v>
      </c>
      <c r="F652" s="357">
        <f t="shared" si="172"/>
        <v>129.56279876708984</v>
      </c>
      <c r="G652" s="362">
        <f t="shared" si="173"/>
        <v>53036.841452044602</v>
      </c>
      <c r="H652" s="359">
        <f>IF(ISERROR('commented data'!$N606),"",'commented data'!$N606)</f>
        <v>16.085023160068232</v>
      </c>
      <c r="I652" s="359">
        <f>IFERROR('commented data'!O606,"")</f>
        <v>16.274201353917139</v>
      </c>
      <c r="J652" s="358">
        <f>IF(ISERROR('commented data'!$P606),"",'commented data'!$P606)</f>
        <v>1</v>
      </c>
      <c r="K652" s="328">
        <f>IF(ISERROR('commented data'!$Q606),"",'commented data'!$Q606)</f>
        <v>1</v>
      </c>
      <c r="L652" s="328">
        <f>IF(ISERROR('commented data'!$R606),"",'commented data'!$R606)</f>
        <v>1</v>
      </c>
      <c r="M652" s="328">
        <f>IF(ISERROR('commented data'!$S606),"",'commented data'!$S606)</f>
        <v>1</v>
      </c>
      <c r="N652" s="366">
        <f t="shared" si="174"/>
        <v>1</v>
      </c>
      <c r="O652" s="367" t="b">
        <f t="shared" si="175"/>
        <v>1</v>
      </c>
      <c r="P652" s="365">
        <f>IF(ISERROR('commented data'!$J606),"",'commented data'!$J606)</f>
        <v>128.27999877929687</v>
      </c>
      <c r="Q652" s="368">
        <f t="shared" si="171"/>
        <v>128.27999877929687</v>
      </c>
      <c r="R652" s="368" t="str">
        <f t="shared" si="176"/>
        <v/>
      </c>
      <c r="S652" s="369">
        <f t="shared" si="177"/>
        <v>128.27999877929687</v>
      </c>
      <c r="T652" s="365">
        <f>IF(ISERROR('commented data'!$M606),"",'commented data'!$M606)</f>
        <v>82316.8125</v>
      </c>
      <c r="U652" s="370">
        <f t="shared" si="178"/>
        <v>82316.8125</v>
      </c>
      <c r="V652" s="371">
        <f t="shared" si="179"/>
        <v>82316.8125</v>
      </c>
      <c r="W652" s="383">
        <f t="shared" si="180"/>
        <v>71615.626875000002</v>
      </c>
      <c r="X652" s="365">
        <f>IF(ISERROR('commented data'!$T606),"",'commented data'!$T606)</f>
        <v>99.217536926269531</v>
      </c>
      <c r="Y652" s="384">
        <f t="shared" si="181"/>
        <v>99.217536926269531</v>
      </c>
      <c r="Z652" s="365">
        <f>IF(ISERROR('commented data'!$U606),"",'commented data'!$U606)</f>
        <v>1012.8280029296875</v>
      </c>
      <c r="AA652" s="385">
        <f t="shared" si="182"/>
        <v>1022.9562829589844</v>
      </c>
      <c r="AC652" s="427">
        <f t="shared" si="184"/>
        <v>6.8716016162933036</v>
      </c>
      <c r="AD652" s="428">
        <f t="shared" si="183"/>
        <v>0.42720495630695471</v>
      </c>
      <c r="AE652" s="429">
        <f t="shared" si="185"/>
        <v>9.2294950436930456</v>
      </c>
      <c r="AF652" s="430">
        <f t="shared" si="186"/>
        <v>0.95576077166040629</v>
      </c>
    </row>
    <row r="653" spans="1:32" s="5" customFormat="1" x14ac:dyDescent="0.2">
      <c r="A653" s="363">
        <f>'commented data'!$A607</f>
        <v>41206.166666666664</v>
      </c>
      <c r="B653" s="364">
        <f>IF(ISERROR('commented data'!$B607),"",'commented data'!$B607)</f>
        <v>897.9788818359375</v>
      </c>
      <c r="C653" s="364">
        <f>IF(ISERROR('commented data'!$C607),"",'commented data'!$C607)</f>
        <v>486.53079223632812</v>
      </c>
      <c r="D653" s="364">
        <f>IF(ISERROR('commented data'!$D607),"",'commented data'!$D607)</f>
        <v>6045.466796875</v>
      </c>
      <c r="E653" s="364">
        <f>IF(ISERROR('commented data'!$E607),"",'commented data'!$E607)</f>
        <v>9.8667678833007812</v>
      </c>
      <c r="F653" s="357">
        <f t="shared" si="172"/>
        <v>129.44978713989258</v>
      </c>
      <c r="G653" s="362">
        <f t="shared" si="173"/>
        <v>53002.342074355613</v>
      </c>
      <c r="H653" s="359">
        <f>IF(ISERROR('commented data'!$N607),"",'commented data'!$N607)</f>
        <v>15.966585119373704</v>
      </c>
      <c r="I653" s="359">
        <f>IFERROR('commented data'!O607,"")</f>
        <v>16.240609409026568</v>
      </c>
      <c r="J653" s="358">
        <f>IF(ISERROR('commented data'!$P607),"",'commented data'!$P607)</f>
        <v>1</v>
      </c>
      <c r="K653" s="328">
        <f>IF(ISERROR('commented data'!$Q607),"",'commented data'!$Q607)</f>
        <v>1</v>
      </c>
      <c r="L653" s="328">
        <f>IF(ISERROR('commented data'!$R607),"",'commented data'!$R607)</f>
        <v>1</v>
      </c>
      <c r="M653" s="328">
        <f>IF(ISERROR('commented data'!$S607),"",'commented data'!$S607)</f>
        <v>1</v>
      </c>
      <c r="N653" s="366">
        <f t="shared" si="174"/>
        <v>1</v>
      </c>
      <c r="O653" s="367" t="b">
        <f t="shared" si="175"/>
        <v>1</v>
      </c>
      <c r="P653" s="365">
        <f>IF(ISERROR('commented data'!$J607),"",'commented data'!$J607)</f>
        <v>128.16810607910156</v>
      </c>
      <c r="Q653" s="368">
        <f t="shared" si="171"/>
        <v>128.16810607910156</v>
      </c>
      <c r="R653" s="368" t="str">
        <f t="shared" si="176"/>
        <v/>
      </c>
      <c r="S653" s="369">
        <f t="shared" si="177"/>
        <v>128.16810607910156</v>
      </c>
      <c r="T653" s="365">
        <f>IF(ISERROR('commented data'!$M607),"",'commented data'!$M607)</f>
        <v>82287.296875</v>
      </c>
      <c r="U653" s="370">
        <f t="shared" si="178"/>
        <v>82287.296875</v>
      </c>
      <c r="V653" s="371">
        <f t="shared" si="179"/>
        <v>82287.296875</v>
      </c>
      <c r="W653" s="383">
        <f t="shared" si="180"/>
        <v>71589.948281250006</v>
      </c>
      <c r="X653" s="365">
        <f>IF(ISERROR('commented data'!$T607),"",'commented data'!$T607)</f>
        <v>99.327049255371094</v>
      </c>
      <c r="Y653" s="384">
        <f t="shared" si="181"/>
        <v>99.327049255371094</v>
      </c>
      <c r="Z653" s="365">
        <f>IF(ISERROR('commented data'!$U607),"",'commented data'!$U607)</f>
        <v>1012.8300170898437</v>
      </c>
      <c r="AA653" s="385">
        <f t="shared" si="182"/>
        <v>1022.9583172607422</v>
      </c>
      <c r="AC653" s="427">
        <f t="shared" si="184"/>
        <v>6.8611418994411055</v>
      </c>
      <c r="AD653" s="428">
        <f t="shared" si="183"/>
        <v>0.42971880637869525</v>
      </c>
      <c r="AE653" s="429">
        <f t="shared" si="185"/>
        <v>9.226981193621306</v>
      </c>
      <c r="AF653" s="430">
        <f t="shared" si="186"/>
        <v>0.95550044980389837</v>
      </c>
    </row>
    <row r="654" spans="1:32" s="5" customFormat="1" x14ac:dyDescent="0.2">
      <c r="A654" s="363">
        <f>'commented data'!$A608</f>
        <v>41206.208333333336</v>
      </c>
      <c r="B654" s="364">
        <f>IF(ISERROR('commented data'!$B608),"",'commented data'!$B608)</f>
        <v>898.0625</v>
      </c>
      <c r="C654" s="364">
        <f>IF(ISERROR('commented data'!$C608),"",'commented data'!$C608)</f>
        <v>487.40121459960937</v>
      </c>
      <c r="D654" s="364">
        <f>IF(ISERROR('commented data'!$D608),"",'commented data'!$D608)</f>
        <v>6055.3740234375</v>
      </c>
      <c r="E654" s="364">
        <f>IF(ISERROR('commented data'!$E608),"",'commented data'!$E608)</f>
        <v>9.8754796981811523</v>
      </c>
      <c r="F654" s="357">
        <f t="shared" si="172"/>
        <v>128.95407249450685</v>
      </c>
      <c r="G654" s="362">
        <f t="shared" si="173"/>
        <v>53079.583970848049</v>
      </c>
      <c r="H654" s="359">
        <f>IF(ISERROR('commented data'!$N608),"",'commented data'!$N608)</f>
        <v>16.00503740375396</v>
      </c>
      <c r="I654" s="359">
        <f>IFERROR('commented data'!O608,"")</f>
        <v>16.267224292927921</v>
      </c>
      <c r="J654" s="358">
        <f>IF(ISERROR('commented data'!$P608),"",'commented data'!$P608)</f>
        <v>1</v>
      </c>
      <c r="K654" s="328">
        <f>IF(ISERROR('commented data'!$Q608),"",'commented data'!$Q608)</f>
        <v>1</v>
      </c>
      <c r="L654" s="328">
        <f>IF(ISERROR('commented data'!$R608),"",'commented data'!$R608)</f>
        <v>1</v>
      </c>
      <c r="M654" s="328">
        <f>IF(ISERROR('commented data'!$S608),"",'commented data'!$S608)</f>
        <v>1</v>
      </c>
      <c r="N654" s="366">
        <f t="shared" si="174"/>
        <v>1</v>
      </c>
      <c r="O654" s="367" t="b">
        <f t="shared" si="175"/>
        <v>1</v>
      </c>
      <c r="P654" s="365">
        <f>IF(ISERROR('commented data'!$J608),"",'commented data'!$J608)</f>
        <v>127.67729949951172</v>
      </c>
      <c r="Q654" s="368">
        <f t="shared" si="171"/>
        <v>127.67729949951172</v>
      </c>
      <c r="R654" s="368" t="str">
        <f t="shared" si="176"/>
        <v/>
      </c>
      <c r="S654" s="369">
        <f t="shared" si="177"/>
        <v>127.67729949951172</v>
      </c>
      <c r="T654" s="365">
        <f>IF(ISERROR('commented data'!$M608),"",'commented data'!$M608)</f>
        <v>82386.4296875</v>
      </c>
      <c r="U654" s="370">
        <f t="shared" si="178"/>
        <v>82386.4296875</v>
      </c>
      <c r="V654" s="371">
        <f t="shared" si="179"/>
        <v>82386.4296875</v>
      </c>
      <c r="W654" s="383">
        <f t="shared" si="180"/>
        <v>71676.193828125004</v>
      </c>
      <c r="X654" s="365">
        <f>IF(ISERROR('commented data'!$T608),"",'commented data'!$T608)</f>
        <v>99.23309326171875</v>
      </c>
      <c r="Y654" s="384">
        <f t="shared" si="181"/>
        <v>99.23309326171875</v>
      </c>
      <c r="Z654" s="365">
        <f>IF(ISERROR('commented data'!$U608),"",'commented data'!$U608)</f>
        <v>1012.8300170898437</v>
      </c>
      <c r="AA654" s="385">
        <f t="shared" si="182"/>
        <v>1022.9583172607422</v>
      </c>
      <c r="AC654" s="427">
        <f t="shared" si="184"/>
        <v>6.8448285193550022</v>
      </c>
      <c r="AD654" s="428">
        <f t="shared" si="183"/>
        <v>0.42766713670719425</v>
      </c>
      <c r="AE654" s="429">
        <f t="shared" si="185"/>
        <v>9.2290328632928063</v>
      </c>
      <c r="AF654" s="430">
        <f t="shared" si="186"/>
        <v>0.95571291054840735</v>
      </c>
    </row>
    <row r="655" spans="1:32" s="5" customFormat="1" x14ac:dyDescent="0.2">
      <c r="A655" s="363">
        <f>'commented data'!$A609</f>
        <v>41206.25</v>
      </c>
      <c r="B655" s="364">
        <f>IF(ISERROR('commented data'!$B609),"",'commented data'!$B609)</f>
        <v>897.82452392578125</v>
      </c>
      <c r="C655" s="364">
        <f>IF(ISERROR('commented data'!$C609),"",'commented data'!$C609)</f>
        <v>487.2847900390625</v>
      </c>
      <c r="D655" s="364">
        <f>IF(ISERROR('commented data'!$D609),"",'commented data'!$D609)</f>
        <v>6078.39404296875</v>
      </c>
      <c r="E655" s="364">
        <f>IF(ISERROR('commented data'!$E609),"",'commented data'!$E609)</f>
        <v>9.9195575714111328</v>
      </c>
      <c r="F655" s="357">
        <f t="shared" si="172"/>
        <v>128.90370040203425</v>
      </c>
      <c r="G655" s="362">
        <f t="shared" si="173"/>
        <v>53061.736957803907</v>
      </c>
      <c r="H655" s="359">
        <f>IF(ISERROR('commented data'!$N609),"",'commented data'!$N609)</f>
        <v>16.099824456376808</v>
      </c>
      <c r="I655" s="359">
        <f>IFERROR('commented data'!O609,"")</f>
        <v>16.329065530065876</v>
      </c>
      <c r="J655" s="358">
        <f>IF(ISERROR('commented data'!$P609),"",'commented data'!$P609)</f>
        <v>1</v>
      </c>
      <c r="K655" s="328">
        <f>IF(ISERROR('commented data'!$Q609),"",'commented data'!$Q609)</f>
        <v>1</v>
      </c>
      <c r="L655" s="328">
        <f>IF(ISERROR('commented data'!$R609),"",'commented data'!$R609)</f>
        <v>0.72222220897674561</v>
      </c>
      <c r="M655" s="328">
        <f>IF(ISERROR('commented data'!$S609),"",'commented data'!$S609)</f>
        <v>1</v>
      </c>
      <c r="N655" s="366">
        <f t="shared" si="174"/>
        <v>1</v>
      </c>
      <c r="O655" s="367" t="b">
        <f t="shared" si="175"/>
        <v>1</v>
      </c>
      <c r="P655" s="365">
        <f>IF(ISERROR('commented data'!$J609),"",'commented data'!$J609)</f>
        <v>127.62742614062797</v>
      </c>
      <c r="Q655" s="368">
        <f t="shared" si="171"/>
        <v>127.62742614062797</v>
      </c>
      <c r="R655" s="368" t="str">
        <f t="shared" si="176"/>
        <v/>
      </c>
      <c r="S655" s="369">
        <f t="shared" si="177"/>
        <v>127.62742614062797</v>
      </c>
      <c r="T655" s="365">
        <f>IF(ISERROR('commented data'!$M609),"",'commented data'!$M609)</f>
        <v>82373.1015625</v>
      </c>
      <c r="U655" s="370">
        <f t="shared" si="178"/>
        <v>82373.1015625</v>
      </c>
      <c r="V655" s="371">
        <f t="shared" si="179"/>
        <v>82373.1015625</v>
      </c>
      <c r="W655" s="383">
        <f t="shared" si="180"/>
        <v>71664.598359374999</v>
      </c>
      <c r="X655" s="365">
        <f>IF(ISERROR('commented data'!$T609),"",'commented data'!$T609)</f>
        <v>99.298797607421875</v>
      </c>
      <c r="Y655" s="384">
        <f t="shared" si="181"/>
        <v>99.298797607421875</v>
      </c>
      <c r="Z655" s="365">
        <f>IF(ISERROR('commented data'!$U609),"",'commented data'!$U609)</f>
        <v>1012.8319702148437</v>
      </c>
      <c r="AA655" s="385">
        <f t="shared" si="182"/>
        <v>1022.9602899169922</v>
      </c>
      <c r="AC655" s="427">
        <f t="shared" si="184"/>
        <v>6.8398542436203025</v>
      </c>
      <c r="AD655" s="428">
        <f t="shared" si="183"/>
        <v>0.42484029947986029</v>
      </c>
      <c r="AE655" s="429">
        <f t="shared" si="185"/>
        <v>9.2318597005201397</v>
      </c>
      <c r="AF655" s="430">
        <f t="shared" si="186"/>
        <v>0.95600564380379827</v>
      </c>
    </row>
    <row r="656" spans="1:32" s="5" customFormat="1" x14ac:dyDescent="0.2">
      <c r="A656" s="363">
        <f>'commented data'!$A610</f>
        <v>41206.291666666664</v>
      </c>
      <c r="B656" s="364">
        <f>IF(ISERROR('commented data'!$B610),"",'commented data'!$B610)</f>
        <v>897.98876953125</v>
      </c>
      <c r="C656" s="364">
        <f>IF(ISERROR('commented data'!$C610),"",'commented data'!$C610)</f>
        <v>486.06451416015625</v>
      </c>
      <c r="D656" s="364">
        <f>IF(ISERROR('commented data'!$D610),"",'commented data'!$D610)</f>
        <v>6085.3291015625</v>
      </c>
      <c r="E656" s="364">
        <f>IF(ISERROR('commented data'!$E610),"",'commented data'!$E610)</f>
        <v>9.956085205078125</v>
      </c>
      <c r="F656" s="357">
        <f t="shared" si="172"/>
        <v>126.81559753417969</v>
      </c>
      <c r="G656" s="362">
        <f t="shared" si="173"/>
        <v>52906.972276991917</v>
      </c>
      <c r="H656" s="359">
        <f>IF(ISERROR('commented data'!$N610),"",'commented data'!$N610)</f>
        <v>15.985296548203404</v>
      </c>
      <c r="I656" s="359">
        <f>IFERROR('commented data'!O610,"")</f>
        <v>16.347695948796822</v>
      </c>
      <c r="J656" s="358">
        <f>IF(ISERROR('commented data'!$P610),"",'commented data'!$P610)</f>
        <v>1</v>
      </c>
      <c r="K656" s="328">
        <f>IF(ISERROR('commented data'!$Q610),"",'commented data'!$Q610)</f>
        <v>1</v>
      </c>
      <c r="L656" s="328">
        <f>IF(ISERROR('commented data'!$R610),"",'commented data'!$R610)</f>
        <v>1</v>
      </c>
      <c r="M656" s="328">
        <f>IF(ISERROR('commented data'!$S610),"",'commented data'!$S610)</f>
        <v>1</v>
      </c>
      <c r="N656" s="366">
        <f t="shared" si="174"/>
        <v>1</v>
      </c>
      <c r="O656" s="367" t="b">
        <f t="shared" si="175"/>
        <v>1</v>
      </c>
      <c r="P656" s="365">
        <f>IF(ISERROR('commented data'!$J610),"",'commented data'!$J610)</f>
        <v>125.55999755859375</v>
      </c>
      <c r="Q656" s="368">
        <f t="shared" si="171"/>
        <v>125.55999755859375</v>
      </c>
      <c r="R656" s="368" t="str">
        <f t="shared" si="176"/>
        <v/>
      </c>
      <c r="S656" s="369">
        <f t="shared" si="177"/>
        <v>125.55999755859375</v>
      </c>
      <c r="T656" s="365">
        <f>IF(ISERROR('commented data'!$M610),"",'commented data'!$M610)</f>
        <v>82197.296875</v>
      </c>
      <c r="U656" s="370">
        <f t="shared" si="178"/>
        <v>82197.296875</v>
      </c>
      <c r="V656" s="371">
        <f t="shared" si="179"/>
        <v>82197.296875</v>
      </c>
      <c r="W656" s="383">
        <f t="shared" si="180"/>
        <v>71511.648281250003</v>
      </c>
      <c r="X656" s="365">
        <f>IF(ISERROR('commented data'!$T610),"",'commented data'!$T610)</f>
        <v>99.592552185058594</v>
      </c>
      <c r="Y656" s="384">
        <f t="shared" si="181"/>
        <v>99.592552185058594</v>
      </c>
      <c r="Z656" s="365">
        <f>IF(ISERROR('commented data'!$U610),"",'commented data'!$U610)</f>
        <v>1012.8359985351562</v>
      </c>
      <c r="AA656" s="385">
        <f t="shared" si="182"/>
        <v>1022.9643585205079</v>
      </c>
      <c r="AC656" s="427">
        <f t="shared" si="184"/>
        <v>6.7094293030310093</v>
      </c>
      <c r="AD656" s="428">
        <f t="shared" si="183"/>
        <v>0.41972504437429942</v>
      </c>
      <c r="AE656" s="429">
        <f t="shared" si="185"/>
        <v>9.2369749556257013</v>
      </c>
      <c r="AF656" s="430">
        <f t="shared" si="186"/>
        <v>0.95653535427482483</v>
      </c>
    </row>
    <row r="657" spans="1:32" s="5" customFormat="1" x14ac:dyDescent="0.2">
      <c r="A657" s="363">
        <f>'commented data'!$A611</f>
        <v>41206.333333333336</v>
      </c>
      <c r="B657" s="364">
        <f>IF(ISERROR('commented data'!$B611),"",'commented data'!$B611)</f>
        <v>898.16302490234375</v>
      </c>
      <c r="C657" s="364">
        <f>IF(ISERROR('commented data'!$C611),"",'commented data'!$C611)</f>
        <v>485.1842041015625</v>
      </c>
      <c r="D657" s="364">
        <f>IF(ISERROR('commented data'!$D611),"",'commented data'!$D611)</f>
        <v>6047.326171875</v>
      </c>
      <c r="E657" s="364">
        <f>IF(ISERROR('commented data'!$E611),"",'commented data'!$E611)</f>
        <v>9.9141502380371094</v>
      </c>
      <c r="F657" s="357">
        <f t="shared" si="172"/>
        <v>126.16909797668457</v>
      </c>
      <c r="G657" s="362">
        <f t="shared" si="173"/>
        <v>52789.76193818872</v>
      </c>
      <c r="H657" s="359">
        <f>IF(ISERROR('commented data'!$N611),"",'commented data'!$N611)</f>
        <v>16.424286839415437</v>
      </c>
      <c r="I657" s="359">
        <f>IFERROR('commented data'!O611,"")</f>
        <v>16.245604454758276</v>
      </c>
      <c r="J657" s="358">
        <f>IF(ISERROR('commented data'!$P611),"",'commented data'!$P611)</f>
        <v>1</v>
      </c>
      <c r="K657" s="328">
        <f>IF(ISERROR('commented data'!$Q611),"",'commented data'!$Q611)</f>
        <v>1</v>
      </c>
      <c r="L657" s="328">
        <f>IF(ISERROR('commented data'!$R611),"",'commented data'!$R611)</f>
        <v>1</v>
      </c>
      <c r="M657" s="328">
        <f>IF(ISERROR('commented data'!$S611),"",'commented data'!$S611)</f>
        <v>1</v>
      </c>
      <c r="N657" s="366">
        <f t="shared" si="174"/>
        <v>1</v>
      </c>
      <c r="O657" s="367" t="b">
        <f t="shared" si="175"/>
        <v>1</v>
      </c>
      <c r="P657" s="365">
        <f>IF(ISERROR('commented data'!$J611),"",'commented data'!$J611)</f>
        <v>124.91989898681641</v>
      </c>
      <c r="Q657" s="368">
        <f t="shared" si="171"/>
        <v>124.91989898681641</v>
      </c>
      <c r="R657" s="368" t="str">
        <f t="shared" si="176"/>
        <v/>
      </c>
      <c r="S657" s="369">
        <f t="shared" si="177"/>
        <v>124.91989898681641</v>
      </c>
      <c r="T657" s="365">
        <f>IF(ISERROR('commented data'!$M611),"",'commented data'!$M611)</f>
        <v>82020.078125</v>
      </c>
      <c r="U657" s="370">
        <f t="shared" si="178"/>
        <v>82020.078125</v>
      </c>
      <c r="V657" s="371">
        <f t="shared" si="179"/>
        <v>82020.078125</v>
      </c>
      <c r="W657" s="383">
        <f t="shared" si="180"/>
        <v>71357.467968750003</v>
      </c>
      <c r="X657" s="365">
        <f>IF(ISERROR('commented data'!$T611),"",'commented data'!$T611)</f>
        <v>99.615097045898438</v>
      </c>
      <c r="Y657" s="384">
        <f t="shared" si="181"/>
        <v>99.615097045898438</v>
      </c>
      <c r="Z657" s="365">
        <f>IF(ISERROR('commented data'!$U611),"",'commented data'!$U611)</f>
        <v>1012.8369750976562</v>
      </c>
      <c r="AA657" s="385">
        <f t="shared" si="182"/>
        <v>1022.9653448486329</v>
      </c>
      <c r="AC657" s="427">
        <f t="shared" si="184"/>
        <v>6.660436646145186</v>
      </c>
      <c r="AD657" s="428">
        <f t="shared" si="183"/>
        <v>0.40552364381272826</v>
      </c>
      <c r="AE657" s="429">
        <f t="shared" si="185"/>
        <v>9.2511763561872726</v>
      </c>
      <c r="AF657" s="430">
        <f t="shared" si="186"/>
        <v>0.95800598094455369</v>
      </c>
    </row>
    <row r="658" spans="1:32" s="5" customFormat="1" x14ac:dyDescent="0.2">
      <c r="A658" s="363">
        <f>'commented data'!$A612</f>
        <v>41206.375</v>
      </c>
      <c r="B658" s="364">
        <f>IF(ISERROR('commented data'!$B612),"",'commented data'!$B612)</f>
        <v>897.8521728515625</v>
      </c>
      <c r="C658" s="364">
        <f>IF(ISERROR('commented data'!$C612),"",'commented data'!$C612)</f>
        <v>484.20779418945312</v>
      </c>
      <c r="D658" s="364">
        <f>IF(ISERROR('commented data'!$D612),"",'commented data'!$D612)</f>
        <v>6031.03076171875</v>
      </c>
      <c r="E658" s="364">
        <f>IF(ISERROR('commented data'!$E612),"",'commented data'!$E612)</f>
        <v>9.9102087020874023</v>
      </c>
      <c r="F658" s="357">
        <f t="shared" si="172"/>
        <v>126.47744880676269</v>
      </c>
      <c r="G658" s="362">
        <f t="shared" si="173"/>
        <v>52687.516136992017</v>
      </c>
      <c r="H658" s="359">
        <f>IF(ISERROR('commented data'!$N612),"",'commented data'!$N612)</f>
        <v>16.658316910511349</v>
      </c>
      <c r="I658" s="359">
        <f>IFERROR('commented data'!O612,"")</f>
        <v>16.201828283223541</v>
      </c>
      <c r="J658" s="358">
        <f>IF(ISERROR('commented data'!$P612),"",'commented data'!$P612)</f>
        <v>1</v>
      </c>
      <c r="K658" s="328">
        <f>IF(ISERROR('commented data'!$Q612),"",'commented data'!$Q612)</f>
        <v>1</v>
      </c>
      <c r="L658" s="328">
        <f>IF(ISERROR('commented data'!$R612),"",'commented data'!$R612)</f>
        <v>1</v>
      </c>
      <c r="M658" s="328">
        <f>IF(ISERROR('commented data'!$S612),"",'commented data'!$S612)</f>
        <v>1</v>
      </c>
      <c r="N658" s="366">
        <f t="shared" si="174"/>
        <v>1</v>
      </c>
      <c r="O658" s="367" t="b">
        <f t="shared" si="175"/>
        <v>1</v>
      </c>
      <c r="P658" s="365">
        <f>IF(ISERROR('commented data'!$J612),"",'commented data'!$J612)</f>
        <v>125.22519683837891</v>
      </c>
      <c r="Q658" s="368">
        <f t="shared" si="171"/>
        <v>125.22519683837891</v>
      </c>
      <c r="R658" s="368" t="str">
        <f t="shared" si="176"/>
        <v/>
      </c>
      <c r="S658" s="369">
        <f t="shared" si="177"/>
        <v>125.22519683837891</v>
      </c>
      <c r="T658" s="365">
        <f>IF(ISERROR('commented data'!$M612),"",'commented data'!$M612)</f>
        <v>81868.4296875</v>
      </c>
      <c r="U658" s="370">
        <f t="shared" si="178"/>
        <v>81868.4296875</v>
      </c>
      <c r="V658" s="371">
        <f t="shared" si="179"/>
        <v>81868.4296875</v>
      </c>
      <c r="W658" s="383">
        <f t="shared" si="180"/>
        <v>71225.533828125001</v>
      </c>
      <c r="X658" s="365">
        <f>IF(ISERROR('commented data'!$T612),"",'commented data'!$T612)</f>
        <v>99.6497802734375</v>
      </c>
      <c r="Y658" s="384">
        <f t="shared" si="181"/>
        <v>99.6497802734375</v>
      </c>
      <c r="Z658" s="365">
        <f>IF(ISERROR('commented data'!$U612),"",'commented data'!$U612)</f>
        <v>1012.8419799804687</v>
      </c>
      <c r="AA658" s="385">
        <f t="shared" si="182"/>
        <v>1022.9703997802734</v>
      </c>
      <c r="AC658" s="427">
        <f t="shared" si="184"/>
        <v>6.6637826249718906</v>
      </c>
      <c r="AD658" s="428">
        <f t="shared" si="183"/>
        <v>0.40002736535568389</v>
      </c>
      <c r="AE658" s="429">
        <f t="shared" si="185"/>
        <v>9.2566726346443176</v>
      </c>
      <c r="AF658" s="430">
        <f t="shared" si="186"/>
        <v>0.95857514830576873</v>
      </c>
    </row>
    <row r="659" spans="1:32" s="5" customFormat="1" x14ac:dyDescent="0.2">
      <c r="A659" s="363">
        <f>'commented data'!$A613</f>
        <v>41206.416666666664</v>
      </c>
      <c r="B659" s="364">
        <f>IF(ISERROR('commented data'!$B613),"",'commented data'!$B613)</f>
        <v>898.04510498046875</v>
      </c>
      <c r="C659" s="364">
        <f>IF(ISERROR('commented data'!$C613),"",'commented data'!$C613)</f>
        <v>484.08489990234375</v>
      </c>
      <c r="D659" s="364">
        <f>IF(ISERROR('commented data'!$D613),"",'commented data'!$D613)</f>
        <v>6075.251953125</v>
      </c>
      <c r="E659" s="364">
        <f>IF(ISERROR('commented data'!$E613),"",'commented data'!$E613)</f>
        <v>9.9701690673828125</v>
      </c>
      <c r="F659" s="357">
        <f t="shared" si="172"/>
        <v>125.35695693969727</v>
      </c>
      <c r="G659" s="362">
        <f t="shared" si="173"/>
        <v>52698.403028264511</v>
      </c>
      <c r="H659" s="359">
        <f>IF(ISERROR('commented data'!$N613),"",'commented data'!$N613)</f>
        <v>16.50061762129917</v>
      </c>
      <c r="I659" s="359">
        <f>IFERROR('commented data'!O613,"")</f>
        <v>16.320624584875873</v>
      </c>
      <c r="J659" s="358">
        <f>IF(ISERROR('commented data'!$P613),"",'commented data'!$P613)</f>
        <v>1</v>
      </c>
      <c r="K659" s="328">
        <f>IF(ISERROR('commented data'!$Q613),"",'commented data'!$Q613)</f>
        <v>1</v>
      </c>
      <c r="L659" s="328">
        <f>IF(ISERROR('commented data'!$R613),"",'commented data'!$R613)</f>
        <v>1</v>
      </c>
      <c r="M659" s="328">
        <f>IF(ISERROR('commented data'!$S613),"",'commented data'!$S613)</f>
        <v>1</v>
      </c>
      <c r="N659" s="366">
        <f t="shared" si="174"/>
        <v>1</v>
      </c>
      <c r="O659" s="367" t="b">
        <f t="shared" si="175"/>
        <v>1</v>
      </c>
      <c r="P659" s="365">
        <f>IF(ISERROR('commented data'!$J613),"",'commented data'!$J613)</f>
        <v>124.11579895019531</v>
      </c>
      <c r="Q659" s="368">
        <f t="shared" si="171"/>
        <v>124.11579895019531</v>
      </c>
      <c r="R659" s="368" t="str">
        <f t="shared" si="176"/>
        <v/>
      </c>
      <c r="S659" s="369">
        <f t="shared" si="177"/>
        <v>124.11579895019531</v>
      </c>
      <c r="T659" s="365">
        <f>IF(ISERROR('commented data'!$M613),"",'commented data'!$M613)</f>
        <v>81915.6875</v>
      </c>
      <c r="U659" s="370">
        <f t="shared" si="178"/>
        <v>81915.6875</v>
      </c>
      <c r="V659" s="371">
        <f t="shared" si="179"/>
        <v>81915.6875</v>
      </c>
      <c r="W659" s="383">
        <f t="shared" si="180"/>
        <v>71266.648124999992</v>
      </c>
      <c r="X659" s="365">
        <f>IF(ISERROR('commented data'!$T613),"",'commented data'!$T613)</f>
        <v>99.789398193359375</v>
      </c>
      <c r="Y659" s="384">
        <f t="shared" si="181"/>
        <v>99.789398193359375</v>
      </c>
      <c r="Z659" s="365">
        <f>IF(ISERROR('commented data'!$U613),"",'commented data'!$U613)</f>
        <v>1012.8460083007812</v>
      </c>
      <c r="AA659" s="385">
        <f t="shared" si="182"/>
        <v>1022.974468383789</v>
      </c>
      <c r="AC659" s="427">
        <f t="shared" si="184"/>
        <v>6.606111439204966</v>
      </c>
      <c r="AD659" s="428">
        <f t="shared" si="183"/>
        <v>0.40035540431394084</v>
      </c>
      <c r="AE659" s="429">
        <f t="shared" si="185"/>
        <v>9.2563445956860591</v>
      </c>
      <c r="AF659" s="430">
        <f t="shared" si="186"/>
        <v>0.95854117821678819</v>
      </c>
    </row>
    <row r="660" spans="1:32" s="5" customFormat="1" x14ac:dyDescent="0.2">
      <c r="A660" s="363">
        <f>'commented data'!$A614</f>
        <v>41206.458333333336</v>
      </c>
      <c r="B660" s="364">
        <f>IF(ISERROR('commented data'!$B614),"",'commented data'!$B614)</f>
        <v>898.034423828125</v>
      </c>
      <c r="C660" s="364">
        <f>IF(ISERROR('commented data'!$C614),"",'commented data'!$C614)</f>
        <v>484.59759521484375</v>
      </c>
      <c r="D660" s="364">
        <f>IF(ISERROR('commented data'!$D614),"",'commented data'!$D614)</f>
        <v>6070.48095703125</v>
      </c>
      <c r="E660" s="364">
        <f>IF(ISERROR('commented data'!$E614),"",'commented data'!$E614)</f>
        <v>9.9574699401855469</v>
      </c>
      <c r="F660" s="357">
        <f t="shared" si="172"/>
        <v>125.11657798767089</v>
      </c>
      <c r="G660" s="362">
        <f t="shared" si="173"/>
        <v>52759.068085823943</v>
      </c>
      <c r="H660" s="359">
        <f>IF(ISERROR('commented data'!$N614),"",'commented data'!$N614)</f>
        <v>16.146933133469719</v>
      </c>
      <c r="I660" s="359">
        <f>IFERROR('commented data'!O614,"")</f>
        <v>16.307807727773849</v>
      </c>
      <c r="J660" s="358">
        <f>IF(ISERROR('commented data'!$P614),"",'commented data'!$P614)</f>
        <v>1</v>
      </c>
      <c r="K660" s="328">
        <f>IF(ISERROR('commented data'!$Q614),"",'commented data'!$Q614)</f>
        <v>1</v>
      </c>
      <c r="L660" s="328">
        <f>IF(ISERROR('commented data'!$R614),"",'commented data'!$R614)</f>
        <v>1</v>
      </c>
      <c r="M660" s="328">
        <f>IF(ISERROR('commented data'!$S614),"",'commented data'!$S614)</f>
        <v>1</v>
      </c>
      <c r="N660" s="366">
        <f t="shared" si="174"/>
        <v>1</v>
      </c>
      <c r="O660" s="367" t="b">
        <f t="shared" si="175"/>
        <v>1</v>
      </c>
      <c r="P660" s="365">
        <f>IF(ISERROR('commented data'!$J614),"",'commented data'!$J614)</f>
        <v>123.87779998779297</v>
      </c>
      <c r="Q660" s="368">
        <f t="shared" si="171"/>
        <v>123.87779998779297</v>
      </c>
      <c r="R660" s="368" t="str">
        <f t="shared" si="176"/>
        <v/>
      </c>
      <c r="S660" s="369">
        <f t="shared" si="177"/>
        <v>123.87779998779297</v>
      </c>
      <c r="T660" s="365">
        <f>IF(ISERROR('commented data'!$M614),"",'commented data'!$M614)</f>
        <v>82014.609375</v>
      </c>
      <c r="U660" s="370">
        <f t="shared" si="178"/>
        <v>82014.609375</v>
      </c>
      <c r="V660" s="371">
        <f t="shared" si="179"/>
        <v>82014.609375</v>
      </c>
      <c r="W660" s="383">
        <f t="shared" si="180"/>
        <v>71352.710156250003</v>
      </c>
      <c r="X660" s="365">
        <f>IF(ISERROR('commented data'!$T614),"",'commented data'!$T614)</f>
        <v>99.8126220703125</v>
      </c>
      <c r="Y660" s="384">
        <f t="shared" si="181"/>
        <v>99.8126220703125</v>
      </c>
      <c r="Z660" s="365">
        <f>IF(ISERROR('commented data'!$U614),"",'commented data'!$U614)</f>
        <v>1012.8519897460937</v>
      </c>
      <c r="AA660" s="385">
        <f t="shared" si="182"/>
        <v>1022.9805096435547</v>
      </c>
      <c r="AC660" s="427">
        <f t="shared" si="184"/>
        <v>6.6010340567168289</v>
      </c>
      <c r="AD660" s="428">
        <f t="shared" si="183"/>
        <v>0.40881039155566079</v>
      </c>
      <c r="AE660" s="429">
        <f t="shared" si="185"/>
        <v>9.2478896084443392</v>
      </c>
      <c r="AF660" s="430">
        <f t="shared" si="186"/>
        <v>0.95766562163516922</v>
      </c>
    </row>
    <row r="661" spans="1:32" s="5" customFormat="1" x14ac:dyDescent="0.2">
      <c r="A661" s="363">
        <f>'commented data'!$A615</f>
        <v>41206.5</v>
      </c>
      <c r="B661" s="364">
        <f>IF(ISERROR('commented data'!$B615),"",'commented data'!$B615)</f>
        <v>898.13232421875</v>
      </c>
      <c r="C661" s="364">
        <f>IF(ISERROR('commented data'!$C615),"",'commented data'!$C615)</f>
        <v>484.48779296875</v>
      </c>
      <c r="D661" s="364">
        <f>IF(ISERROR('commented data'!$D615),"",'commented data'!$D615)</f>
        <v>6034.39111328125</v>
      </c>
      <c r="E661" s="364">
        <f>IF(ISERROR('commented data'!$E615),"",'commented data'!$E615)</f>
        <v>9.9051761627197266</v>
      </c>
      <c r="F661" s="357">
        <f t="shared" si="172"/>
        <v>124.25727043151855</v>
      </c>
      <c r="G661" s="362">
        <f t="shared" si="173"/>
        <v>52735.419319978952</v>
      </c>
      <c r="H661" s="359">
        <f>IF(ISERROR('commented data'!$N615),"",'commented data'!$N615)</f>
        <v>16.259833490937382</v>
      </c>
      <c r="I661" s="359">
        <f>IFERROR('commented data'!O615,"")</f>
        <v>16.210855569128377</v>
      </c>
      <c r="J661" s="358">
        <f>IF(ISERROR('commented data'!$P615),"",'commented data'!$P615)</f>
        <v>1</v>
      </c>
      <c r="K661" s="328">
        <f>IF(ISERROR('commented data'!$Q615),"",'commented data'!$Q615)</f>
        <v>1</v>
      </c>
      <c r="L661" s="328">
        <f>IF(ISERROR('commented data'!$R615),"",'commented data'!$R615)</f>
        <v>1</v>
      </c>
      <c r="M661" s="328">
        <f>IF(ISERROR('commented data'!$S615),"",'commented data'!$S615)</f>
        <v>1</v>
      </c>
      <c r="N661" s="366">
        <f t="shared" si="174"/>
        <v>1</v>
      </c>
      <c r="O661" s="367" t="b">
        <f t="shared" si="175"/>
        <v>1</v>
      </c>
      <c r="P661" s="365">
        <f>IF(ISERROR('commented data'!$J615),"",'commented data'!$J615)</f>
        <v>123.02700042724609</v>
      </c>
      <c r="Q661" s="368">
        <f t="shared" si="171"/>
        <v>123.02700042724609</v>
      </c>
      <c r="R661" s="368" t="str">
        <f t="shared" si="176"/>
        <v/>
      </c>
      <c r="S661" s="369">
        <f t="shared" si="177"/>
        <v>123.02700042724609</v>
      </c>
      <c r="T661" s="365">
        <f>IF(ISERROR('commented data'!$M615),"",'commented data'!$M615)</f>
        <v>81991.59375</v>
      </c>
      <c r="U661" s="370">
        <f t="shared" si="178"/>
        <v>81991.59375</v>
      </c>
      <c r="V661" s="371">
        <f t="shared" si="179"/>
        <v>81991.59375</v>
      </c>
      <c r="W661" s="383">
        <f t="shared" si="180"/>
        <v>71332.686562500006</v>
      </c>
      <c r="X661" s="365">
        <f>IF(ISERROR('commented data'!$T615),"",'commented data'!$T615)</f>
        <v>99.877006530761719</v>
      </c>
      <c r="Y661" s="384">
        <f t="shared" si="181"/>
        <v>99.877006530761719</v>
      </c>
      <c r="Z661" s="365">
        <f>IF(ISERROR('commented data'!$U615),"",'commented data'!$U615)</f>
        <v>1012.8569946289062</v>
      </c>
      <c r="AA661" s="385">
        <f t="shared" si="182"/>
        <v>1022.9855645751953</v>
      </c>
      <c r="AC661" s="427">
        <f t="shared" si="184"/>
        <v>6.5527592597621531</v>
      </c>
      <c r="AD661" s="428">
        <f t="shared" si="183"/>
        <v>0.40300285137694764</v>
      </c>
      <c r="AE661" s="429">
        <f t="shared" si="185"/>
        <v>9.2536971486230524</v>
      </c>
      <c r="AF661" s="430">
        <f t="shared" si="186"/>
        <v>0.95826702171788003</v>
      </c>
    </row>
    <row r="662" spans="1:32" s="5" customFormat="1" x14ac:dyDescent="0.2">
      <c r="A662" s="363">
        <f>'commented data'!$A616</f>
        <v>41206.541666666664</v>
      </c>
      <c r="B662" s="364">
        <f>IF(ISERROR('commented data'!$B616),"",'commented data'!$B616)</f>
        <v>897.784423828125</v>
      </c>
      <c r="C662" s="364">
        <f>IF(ISERROR('commented data'!$C616),"",'commented data'!$C616)</f>
        <v>484.15969848632812</v>
      </c>
      <c r="D662" s="364">
        <f>IF(ISERROR('commented data'!$D616),"",'commented data'!$D616)</f>
        <v>6044.27978515625</v>
      </c>
      <c r="E662" s="364">
        <f>IF(ISERROR('commented data'!$E616),"",'commented data'!$E616)</f>
        <v>9.9387636184692383</v>
      </c>
      <c r="F662" s="357">
        <f t="shared" si="172"/>
        <v>124.60754020690918</v>
      </c>
      <c r="G662" s="362">
        <f t="shared" si="173"/>
        <v>52723.231162002332</v>
      </c>
      <c r="H662" s="359">
        <f>IF(ISERROR('commented data'!$N616),"",'commented data'!$N616)</f>
        <v>16.381190688264613</v>
      </c>
      <c r="I662" s="359">
        <f>IFERROR('commented data'!O616,"")</f>
        <v>16.237420607510344</v>
      </c>
      <c r="J662" s="358">
        <f>IF(ISERROR('commented data'!$P616),"",'commented data'!$P616)</f>
        <v>1</v>
      </c>
      <c r="K662" s="328">
        <f>IF(ISERROR('commented data'!$Q616),"",'commented data'!$Q616)</f>
        <v>1</v>
      </c>
      <c r="L662" s="328">
        <f>IF(ISERROR('commented data'!$R616),"",'commented data'!$R616)</f>
        <v>1</v>
      </c>
      <c r="M662" s="328">
        <f>IF(ISERROR('commented data'!$S616),"",'commented data'!$S616)</f>
        <v>1</v>
      </c>
      <c r="N662" s="366">
        <f t="shared" si="174"/>
        <v>1</v>
      </c>
      <c r="O662" s="367" t="b">
        <f t="shared" si="175"/>
        <v>1</v>
      </c>
      <c r="P662" s="365">
        <f>IF(ISERROR('commented data'!$J616),"",'commented data'!$J616)</f>
        <v>123.37380218505859</v>
      </c>
      <c r="Q662" s="368">
        <f t="shared" si="171"/>
        <v>123.37380218505859</v>
      </c>
      <c r="R662" s="368" t="str">
        <f t="shared" si="176"/>
        <v/>
      </c>
      <c r="S662" s="369">
        <f t="shared" si="177"/>
        <v>123.37380218505859</v>
      </c>
      <c r="T662" s="365">
        <f>IF(ISERROR('commented data'!$M616),"",'commented data'!$M616)</f>
        <v>81952.296875</v>
      </c>
      <c r="U662" s="370">
        <f t="shared" si="178"/>
        <v>81952.296875</v>
      </c>
      <c r="V662" s="371">
        <f t="shared" si="179"/>
        <v>81952.296875</v>
      </c>
      <c r="W662" s="383">
        <f t="shared" si="180"/>
        <v>71298.498281249995</v>
      </c>
      <c r="X662" s="365">
        <f>IF(ISERROR('commented data'!$T616),"",'commented data'!$T616)</f>
        <v>99.78515625</v>
      </c>
      <c r="Y662" s="384">
        <f t="shared" si="181"/>
        <v>99.78515625</v>
      </c>
      <c r="Z662" s="365">
        <f>IF(ISERROR('commented data'!$U616),"",'commented data'!$U616)</f>
        <v>1012.8590087890625</v>
      </c>
      <c r="AA662" s="385">
        <f t="shared" si="182"/>
        <v>1022.9875988769531</v>
      </c>
      <c r="AC662" s="427">
        <f t="shared" si="184"/>
        <v>6.5697121468573725</v>
      </c>
      <c r="AD662" s="428">
        <f t="shared" si="183"/>
        <v>0.40105217452623115</v>
      </c>
      <c r="AE662" s="429">
        <f t="shared" si="185"/>
        <v>9.2556478254737691</v>
      </c>
      <c r="AF662" s="430">
        <f t="shared" si="186"/>
        <v>0.95846902414631996</v>
      </c>
    </row>
    <row r="663" spans="1:32" s="5" customFormat="1" x14ac:dyDescent="0.2">
      <c r="A663" s="363">
        <f>'commented data'!$A617</f>
        <v>41206.583333333336</v>
      </c>
      <c r="B663" s="364">
        <f>IF(ISERROR('commented data'!$B617),"",'commented data'!$B617)</f>
        <v>898.05670166015625</v>
      </c>
      <c r="C663" s="364">
        <f>IF(ISERROR('commented data'!$C617),"",'commented data'!$C617)</f>
        <v>483.86569213867187</v>
      </c>
      <c r="D663" s="364">
        <f>IF(ISERROR('commented data'!$D617),"",'commented data'!$D617)</f>
        <v>6060.60888671875</v>
      </c>
      <c r="E663" s="364">
        <f>IF(ISERROR('commented data'!$E617),"",'commented data'!$E617)</f>
        <v>9.9690876007080078</v>
      </c>
      <c r="F663" s="357">
        <f t="shared" si="172"/>
        <v>123.84448440551758</v>
      </c>
      <c r="G663" s="362">
        <f t="shared" si="173"/>
        <v>52677.503105912358</v>
      </c>
      <c r="H663" s="359">
        <f>IF(ISERROR('commented data'!$N617),"",'commented data'!$N617)</f>
        <v>15.894133905706404</v>
      </c>
      <c r="I663" s="359">
        <f>IFERROR('commented data'!O617,"")</f>
        <v>16.281287288014482</v>
      </c>
      <c r="J663" s="358">
        <f>IF(ISERROR('commented data'!$P617),"",'commented data'!$P617)</f>
        <v>1</v>
      </c>
      <c r="K663" s="328">
        <f>IF(ISERROR('commented data'!$Q617),"",'commented data'!$Q617)</f>
        <v>1</v>
      </c>
      <c r="L663" s="328">
        <f>IF(ISERROR('commented data'!$R617),"",'commented data'!$R617)</f>
        <v>1</v>
      </c>
      <c r="M663" s="328">
        <f>IF(ISERROR('commented data'!$S617),"",'commented data'!$S617)</f>
        <v>1</v>
      </c>
      <c r="N663" s="366">
        <f t="shared" si="174"/>
        <v>1</v>
      </c>
      <c r="O663" s="367" t="b">
        <f t="shared" si="175"/>
        <v>1</v>
      </c>
      <c r="P663" s="365">
        <f>IF(ISERROR('commented data'!$J617),"",'commented data'!$J617)</f>
        <v>122.61830139160156</v>
      </c>
      <c r="Q663" s="368">
        <f t="shared" si="171"/>
        <v>122.61830139160156</v>
      </c>
      <c r="R663" s="368" t="str">
        <f t="shared" si="176"/>
        <v/>
      </c>
      <c r="S663" s="369">
        <f t="shared" si="177"/>
        <v>122.61830139160156</v>
      </c>
      <c r="T663" s="365">
        <f>IF(ISERROR('commented data'!$M617),"",'commented data'!$M617)</f>
        <v>81883.2109375</v>
      </c>
      <c r="U663" s="370">
        <f t="shared" si="178"/>
        <v>81883.2109375</v>
      </c>
      <c r="V663" s="371">
        <f t="shared" si="179"/>
        <v>81883.2109375</v>
      </c>
      <c r="W663" s="383">
        <f t="shared" si="180"/>
        <v>71238.393515624994</v>
      </c>
      <c r="X663" s="365">
        <f>IF(ISERROR('commented data'!$T617),"",'commented data'!$T617)</f>
        <v>99.794593811035156</v>
      </c>
      <c r="Y663" s="384">
        <f t="shared" si="181"/>
        <v>99.794593811035156</v>
      </c>
      <c r="Z663" s="365">
        <f>IF(ISERROR('commented data'!$U617),"",'commented data'!$U617)</f>
        <v>1012.8599853515625</v>
      </c>
      <c r="AA663" s="385">
        <f t="shared" si="182"/>
        <v>1022.9885852050782</v>
      </c>
      <c r="AC663" s="427">
        <f t="shared" si="184"/>
        <v>6.5238182119217658</v>
      </c>
      <c r="AD663" s="428">
        <f t="shared" si="183"/>
        <v>0.41045446393147267</v>
      </c>
      <c r="AE663" s="429">
        <f t="shared" si="185"/>
        <v>9.2462455360685283</v>
      </c>
      <c r="AF663" s="430">
        <f t="shared" si="186"/>
        <v>0.95749536964682835</v>
      </c>
    </row>
    <row r="664" spans="1:32" s="5" customFormat="1" x14ac:dyDescent="0.2">
      <c r="A664" s="363">
        <f>'commented data'!$A618</f>
        <v>41206.625</v>
      </c>
      <c r="B664" s="364">
        <f>IF(ISERROR('commented data'!$B618),"",'commented data'!$B618)</f>
        <v>897.99652099609375</v>
      </c>
      <c r="C664" s="364">
        <f>IF(ISERROR('commented data'!$C618),"",'commented data'!$C618)</f>
        <v>483.96038818359375</v>
      </c>
      <c r="D664" s="364">
        <f>IF(ISERROR('commented data'!$D618),"",'commented data'!$D618)</f>
        <v>6057.98681640625</v>
      </c>
      <c r="E664" s="364">
        <f>IF(ISERROR('commented data'!$E618),"",'commented data'!$E618)</f>
        <v>9.9662113189697266</v>
      </c>
      <c r="F664" s="357">
        <f t="shared" si="172"/>
        <v>123.57127922058106</v>
      </c>
      <c r="G664" s="362">
        <f t="shared" si="173"/>
        <v>52658.470712365604</v>
      </c>
      <c r="H664" s="359">
        <f>IF(ISERROR('commented data'!$N618),"",'commented data'!$N618)</f>
        <v>15.979214961157703</v>
      </c>
      <c r="I664" s="359">
        <f>IFERROR('commented data'!O618,"")</f>
        <v>16.274243329091355</v>
      </c>
      <c r="J664" s="358">
        <f>IF(ISERROR('commented data'!$P618),"",'commented data'!$P618)</f>
        <v>1</v>
      </c>
      <c r="K664" s="328">
        <f>IF(ISERROR('commented data'!$Q618),"",'commented data'!$Q618)</f>
        <v>1</v>
      </c>
      <c r="L664" s="328">
        <f>IF(ISERROR('commented data'!$R618),"",'commented data'!$R618)</f>
        <v>1</v>
      </c>
      <c r="M664" s="328">
        <f>IF(ISERROR('commented data'!$S618),"",'commented data'!$S618)</f>
        <v>1</v>
      </c>
      <c r="N664" s="366">
        <f t="shared" si="174"/>
        <v>1</v>
      </c>
      <c r="O664" s="367" t="b">
        <f t="shared" si="175"/>
        <v>1</v>
      </c>
      <c r="P664" s="365">
        <f>IF(ISERROR('commented data'!$J618),"",'commented data'!$J618)</f>
        <v>122.34780120849609</v>
      </c>
      <c r="Q664" s="368">
        <f t="shared" si="171"/>
        <v>122.34780120849609</v>
      </c>
      <c r="R664" s="368" t="str">
        <f t="shared" si="176"/>
        <v/>
      </c>
      <c r="S664" s="369">
        <f t="shared" si="177"/>
        <v>122.34780120849609</v>
      </c>
      <c r="T664" s="365">
        <f>IF(ISERROR('commented data'!$M618),"",'commented data'!$M618)</f>
        <v>81857.296875</v>
      </c>
      <c r="U664" s="370">
        <f t="shared" si="178"/>
        <v>81857.296875</v>
      </c>
      <c r="V664" s="371">
        <f t="shared" si="179"/>
        <v>81857.296875</v>
      </c>
      <c r="W664" s="383">
        <f t="shared" si="180"/>
        <v>71215.848281250001</v>
      </c>
      <c r="X664" s="365">
        <f>IF(ISERROR('commented data'!$T618),"",'commented data'!$T618)</f>
        <v>99.811698913574219</v>
      </c>
      <c r="Y664" s="384">
        <f t="shared" si="181"/>
        <v>99.811698913574219</v>
      </c>
      <c r="Z664" s="365">
        <f>IF(ISERROR('commented data'!$U618),"",'commented data'!$U618)</f>
        <v>1012.8610229492187</v>
      </c>
      <c r="AA664" s="385">
        <f t="shared" si="182"/>
        <v>1022.989633178711</v>
      </c>
      <c r="AC664" s="427">
        <f t="shared" si="184"/>
        <v>6.5070745877265201</v>
      </c>
      <c r="AD664" s="428">
        <f t="shared" si="183"/>
        <v>0.40722116847066175</v>
      </c>
      <c r="AE664" s="429">
        <f t="shared" si="185"/>
        <v>9.2494788315293395</v>
      </c>
      <c r="AF664" s="430">
        <f t="shared" si="186"/>
        <v>0.95783019370274924</v>
      </c>
    </row>
    <row r="665" spans="1:32" s="5" customFormat="1" x14ac:dyDescent="0.2">
      <c r="A665" s="363">
        <f>'commented data'!$A619</f>
        <v>41206.666666666664</v>
      </c>
      <c r="B665" s="364">
        <f>IF(ISERROR('commented data'!$B619),"",'commented data'!$B619)</f>
        <v>898.08209228515625</v>
      </c>
      <c r="C665" s="364">
        <f>IF(ISERROR('commented data'!$C619),"",'commented data'!$C619)</f>
        <v>484.13958740234375</v>
      </c>
      <c r="D665" s="364">
        <f>IF(ISERROR('commented data'!$D619),"",'commented data'!$D619)</f>
        <v>6041.14599609375</v>
      </c>
      <c r="E665" s="364">
        <f>IF(ISERROR('commented data'!$E619),"",'commented data'!$E619)</f>
        <v>9.9394054412841797</v>
      </c>
      <c r="F665" s="357">
        <f t="shared" si="172"/>
        <v>124.24534973144532</v>
      </c>
      <c r="G665" s="362">
        <f t="shared" si="173"/>
        <v>52685.152787489722</v>
      </c>
      <c r="H665" s="359">
        <f>IF(ISERROR('commented data'!$N619),"",'commented data'!$N619)</f>
        <v>15.872801579902443</v>
      </c>
      <c r="I665" s="359">
        <f>IFERROR('commented data'!O619,"")</f>
        <v>16.229001961631642</v>
      </c>
      <c r="J665" s="358">
        <f>IF(ISERROR('commented data'!$P619),"",'commented data'!$P619)</f>
        <v>1</v>
      </c>
      <c r="K665" s="328">
        <f>IF(ISERROR('commented data'!$Q619),"",'commented data'!$Q619)</f>
        <v>1</v>
      </c>
      <c r="L665" s="328">
        <f>IF(ISERROR('commented data'!$R619),"",'commented data'!$R619)</f>
        <v>1</v>
      </c>
      <c r="M665" s="328">
        <f>IF(ISERROR('commented data'!$S619),"",'commented data'!$S619)</f>
        <v>1</v>
      </c>
      <c r="N665" s="366">
        <f t="shared" si="174"/>
        <v>1</v>
      </c>
      <c r="O665" s="367" t="b">
        <f t="shared" si="175"/>
        <v>1</v>
      </c>
      <c r="P665" s="365">
        <f>IF(ISERROR('commented data'!$J619),"",'commented data'!$J619)</f>
        <v>123.01519775390625</v>
      </c>
      <c r="Q665" s="368">
        <f t="shared" si="171"/>
        <v>123.01519775390625</v>
      </c>
      <c r="R665" s="368" t="str">
        <f t="shared" si="176"/>
        <v/>
      </c>
      <c r="S665" s="369">
        <f t="shared" si="177"/>
        <v>123.01519775390625</v>
      </c>
      <c r="T665" s="365">
        <f>IF(ISERROR('commented data'!$M619),"",'commented data'!$M619)</f>
        <v>81878.203125</v>
      </c>
      <c r="U665" s="370">
        <f t="shared" si="178"/>
        <v>81878.203125</v>
      </c>
      <c r="V665" s="371">
        <f t="shared" si="179"/>
        <v>81878.203125</v>
      </c>
      <c r="W665" s="383">
        <f t="shared" si="180"/>
        <v>71234.036718749994</v>
      </c>
      <c r="X665" s="365">
        <f>IF(ISERROR('commented data'!$T619),"",'commented data'!$T619)</f>
        <v>99.716537475585938</v>
      </c>
      <c r="Y665" s="384">
        <f t="shared" si="181"/>
        <v>99.716537475585938</v>
      </c>
      <c r="Z665" s="365">
        <f>IF(ISERROR('commented data'!$U619),"",'commented data'!$U619)</f>
        <v>1012.8569946289062</v>
      </c>
      <c r="AA665" s="385">
        <f t="shared" si="182"/>
        <v>1022.9855645751953</v>
      </c>
      <c r="AC665" s="427">
        <f t="shared" si="184"/>
        <v>6.5458852337362909</v>
      </c>
      <c r="AD665" s="428">
        <f t="shared" si="183"/>
        <v>0.41239633726817637</v>
      </c>
      <c r="AE665" s="429">
        <f t="shared" si="185"/>
        <v>9.2443036627318236</v>
      </c>
      <c r="AF665" s="430">
        <f t="shared" si="186"/>
        <v>0.95729427886667529</v>
      </c>
    </row>
    <row r="666" spans="1:32" s="5" customFormat="1" x14ac:dyDescent="0.2">
      <c r="A666" s="363">
        <f>'commented data'!$A620</f>
        <v>41206.708333333336</v>
      </c>
      <c r="B666" s="364">
        <f>IF(ISERROR('commented data'!$B620),"",'commented data'!$B620)</f>
        <v>897.96197509765625</v>
      </c>
      <c r="C666" s="364">
        <f>IF(ISERROR('commented data'!$C620),"",'commented data'!$C620)</f>
        <v>485.13558959960937</v>
      </c>
      <c r="D666" s="364">
        <f>IF(ISERROR('commented data'!$D620),"",'commented data'!$D620)</f>
        <v>6016.3779296875</v>
      </c>
      <c r="E666" s="364">
        <f>IF(ISERROR('commented data'!$E620),"",'commented data'!$E620)</f>
        <v>9.8873052597045898</v>
      </c>
      <c r="F666" s="357">
        <f t="shared" si="172"/>
        <v>124.2217163848877</v>
      </c>
      <c r="G666" s="362">
        <f t="shared" si="173"/>
        <v>52794.159975806695</v>
      </c>
      <c r="H666" s="359">
        <f>IF(ISERROR('commented data'!$N620),"",'commented data'!$N620)</f>
        <v>16.319959438527949</v>
      </c>
      <c r="I666" s="359">
        <f>IFERROR('commented data'!O620,"")</f>
        <v>16.162464751878268</v>
      </c>
      <c r="J666" s="358">
        <f>IF(ISERROR('commented data'!$P620),"",'commented data'!$P620)</f>
        <v>1</v>
      </c>
      <c r="K666" s="328">
        <f>IF(ISERROR('commented data'!$Q620),"",'commented data'!$Q620)</f>
        <v>1</v>
      </c>
      <c r="L666" s="328">
        <f>IF(ISERROR('commented data'!$R620),"",'commented data'!$R620)</f>
        <v>1</v>
      </c>
      <c r="M666" s="328">
        <f>IF(ISERROR('commented data'!$S620),"",'commented data'!$S620)</f>
        <v>1</v>
      </c>
      <c r="N666" s="366">
        <f t="shared" si="174"/>
        <v>1</v>
      </c>
      <c r="O666" s="367" t="b">
        <f t="shared" si="175"/>
        <v>1</v>
      </c>
      <c r="P666" s="365">
        <f>IF(ISERROR('commented data'!$J620),"",'commented data'!$J620)</f>
        <v>122.99179840087891</v>
      </c>
      <c r="Q666" s="368">
        <f t="shared" si="171"/>
        <v>122.99179840087891</v>
      </c>
      <c r="R666" s="368" t="str">
        <f t="shared" si="176"/>
        <v/>
      </c>
      <c r="S666" s="369">
        <f t="shared" si="177"/>
        <v>122.99179840087891</v>
      </c>
      <c r="T666" s="365">
        <f>IF(ISERROR('commented data'!$M620),"",'commented data'!$M620)</f>
        <v>82041.2578125</v>
      </c>
      <c r="U666" s="370">
        <f t="shared" si="178"/>
        <v>82041.2578125</v>
      </c>
      <c r="V666" s="371">
        <f t="shared" si="179"/>
        <v>82041.2578125</v>
      </c>
      <c r="W666" s="383">
        <f t="shared" si="180"/>
        <v>71375.894296875005</v>
      </c>
      <c r="X666" s="365">
        <f>IF(ISERROR('commented data'!$T620),"",'commented data'!$T620)</f>
        <v>99.686561584472656</v>
      </c>
      <c r="Y666" s="384">
        <f t="shared" si="181"/>
        <v>99.686561584472656</v>
      </c>
      <c r="Z666" s="365">
        <f>IF(ISERROR('commented data'!$U620),"",'commented data'!$U620)</f>
        <v>1012.85400390625</v>
      </c>
      <c r="AA666" s="385">
        <f t="shared" si="182"/>
        <v>1022.9825439453125</v>
      </c>
      <c r="AC666" s="427">
        <f t="shared" si="184"/>
        <v>6.5581811672930481</v>
      </c>
      <c r="AD666" s="428">
        <f t="shared" si="183"/>
        <v>0.40185033498371198</v>
      </c>
      <c r="AE666" s="429">
        <f t="shared" si="185"/>
        <v>9.2548496650162893</v>
      </c>
      <c r="AF666" s="430">
        <f t="shared" si="186"/>
        <v>0.95838637060448073</v>
      </c>
    </row>
    <row r="667" spans="1:32" s="5" customFormat="1" x14ac:dyDescent="0.2">
      <c r="A667" s="363">
        <f>'commented data'!$A621</f>
        <v>41206.75</v>
      </c>
      <c r="B667" s="364">
        <f>IF(ISERROR('commented data'!$B621),"",'commented data'!$B621)</f>
        <v>898.1171875</v>
      </c>
      <c r="C667" s="364">
        <f>IF(ISERROR('commented data'!$C621),"",'commented data'!$C621)</f>
        <v>485.55770874023437</v>
      </c>
      <c r="D667" s="364">
        <f>IF(ISERROR('commented data'!$D621),"",'commented data'!$D621)</f>
        <v>6063.22802734375</v>
      </c>
      <c r="E667" s="364">
        <f>IF(ISERROR('commented data'!$E621),"",'commented data'!$E621)</f>
        <v>9.948695182800293</v>
      </c>
      <c r="F667" s="357">
        <f t="shared" si="172"/>
        <v>124.37392684936523</v>
      </c>
      <c r="G667" s="362">
        <f t="shared" si="173"/>
        <v>52810.659954745832</v>
      </c>
      <c r="H667" s="359">
        <f>IF(ISERROR('commented data'!$N621),"",'commented data'!$N621)</f>
        <v>15.904065335742926</v>
      </c>
      <c r="I667" s="359">
        <f>IFERROR('commented data'!O621,"")</f>
        <v>16.288323376592444</v>
      </c>
      <c r="J667" s="358">
        <f>IF(ISERROR('commented data'!$P621),"",'commented data'!$P621)</f>
        <v>1</v>
      </c>
      <c r="K667" s="328">
        <f>IF(ISERROR('commented data'!$Q621),"",'commented data'!$Q621)</f>
        <v>1</v>
      </c>
      <c r="L667" s="328">
        <f>IF(ISERROR('commented data'!$R621),"",'commented data'!$R621)</f>
        <v>1</v>
      </c>
      <c r="M667" s="328">
        <f>IF(ISERROR('commented data'!$S621),"",'commented data'!$S621)</f>
        <v>1</v>
      </c>
      <c r="N667" s="366">
        <f t="shared" si="174"/>
        <v>1</v>
      </c>
      <c r="O667" s="367" t="b">
        <f t="shared" si="175"/>
        <v>1</v>
      </c>
      <c r="P667" s="365">
        <f>IF(ISERROR('commented data'!$J621),"",'commented data'!$J621)</f>
        <v>123.14250183105469</v>
      </c>
      <c r="Q667" s="368">
        <f t="shared" si="171"/>
        <v>123.14250183105469</v>
      </c>
      <c r="R667" s="368" t="str">
        <f t="shared" si="176"/>
        <v/>
      </c>
      <c r="S667" s="369">
        <f t="shared" si="177"/>
        <v>123.14250183105469</v>
      </c>
      <c r="T667" s="365">
        <f>IF(ISERROR('commented data'!$M621),"",'commented data'!$M621)</f>
        <v>82072.78125</v>
      </c>
      <c r="U667" s="370">
        <f t="shared" si="178"/>
        <v>82072.78125</v>
      </c>
      <c r="V667" s="371">
        <f t="shared" si="179"/>
        <v>82072.78125</v>
      </c>
      <c r="W667" s="383">
        <f t="shared" si="180"/>
        <v>71403.319687499999</v>
      </c>
      <c r="X667" s="365">
        <f>IF(ISERROR('commented data'!$T621),"",'commented data'!$T621)</f>
        <v>99.713287353515625</v>
      </c>
      <c r="Y667" s="384">
        <f t="shared" si="181"/>
        <v>99.713287353515625</v>
      </c>
      <c r="Z667" s="365">
        <f>IF(ISERROR('commented data'!$U621),"",'commented data'!$U621)</f>
        <v>1012.85400390625</v>
      </c>
      <c r="AA667" s="385">
        <f t="shared" si="182"/>
        <v>1022.9825439453125</v>
      </c>
      <c r="AC667" s="427">
        <f t="shared" si="184"/>
        <v>6.5682691580782597</v>
      </c>
      <c r="AD667" s="428">
        <f t="shared" si="183"/>
        <v>0.4129930944962027</v>
      </c>
      <c r="AE667" s="429">
        <f t="shared" si="185"/>
        <v>9.2437069055037977</v>
      </c>
      <c r="AF667" s="430">
        <f t="shared" si="186"/>
        <v>0.95723248164526153</v>
      </c>
    </row>
    <row r="668" spans="1:32" s="5" customFormat="1" x14ac:dyDescent="0.2">
      <c r="A668" s="363">
        <f>'commented data'!$A622</f>
        <v>41206.791666666664</v>
      </c>
      <c r="B668" s="364">
        <f>IF(ISERROR('commented data'!$B622),"",'commented data'!$B622)</f>
        <v>897.79058837890625</v>
      </c>
      <c r="C668" s="364">
        <f>IF(ISERROR('commented data'!$C622),"",'commented data'!$C622)</f>
        <v>485.56259155273437</v>
      </c>
      <c r="D668" s="364">
        <f>IF(ISERROR('commented data'!$D622),"",'commented data'!$D622)</f>
        <v>6044.830078125</v>
      </c>
      <c r="E668" s="364">
        <f>IF(ISERROR('commented data'!$E622),"",'commented data'!$E622)</f>
        <v>9.9320249557495117</v>
      </c>
      <c r="F668" s="357">
        <f t="shared" si="172"/>
        <v>124.75651428222656</v>
      </c>
      <c r="G668" s="362">
        <f t="shared" si="173"/>
        <v>52936.459798204814</v>
      </c>
      <c r="H668" s="359">
        <f>IF(ISERROR('commented data'!$N622),"",'commented data'!$N622)</f>
        <v>16.406574921203429</v>
      </c>
      <c r="I668" s="359">
        <f>IFERROR('commented data'!O622,"")</f>
        <v>16.238898920677265</v>
      </c>
      <c r="J668" s="358">
        <f>IF(ISERROR('commented data'!$P622),"",'commented data'!$P622)</f>
        <v>1</v>
      </c>
      <c r="K668" s="328">
        <f>IF(ISERROR('commented data'!$Q622),"",'commented data'!$Q622)</f>
        <v>1</v>
      </c>
      <c r="L668" s="328">
        <f>IF(ISERROR('commented data'!$R622),"",'commented data'!$R622)</f>
        <v>1</v>
      </c>
      <c r="M668" s="328">
        <f>IF(ISERROR('commented data'!$S622),"",'commented data'!$S622)</f>
        <v>1</v>
      </c>
      <c r="N668" s="366">
        <f t="shared" si="174"/>
        <v>1</v>
      </c>
      <c r="O668" s="367" t="b">
        <f t="shared" si="175"/>
        <v>1</v>
      </c>
      <c r="P668" s="365">
        <f>IF(ISERROR('commented data'!$J622),"",'commented data'!$J622)</f>
        <v>123.52130126953125</v>
      </c>
      <c r="Q668" s="368">
        <f t="shared" si="171"/>
        <v>123.52130126953125</v>
      </c>
      <c r="R668" s="368" t="str">
        <f t="shared" si="176"/>
        <v/>
      </c>
      <c r="S668" s="369">
        <f t="shared" si="177"/>
        <v>123.52130126953125</v>
      </c>
      <c r="T668" s="365">
        <f>IF(ISERROR('commented data'!$M622),"",'commented data'!$M622)</f>
        <v>82270.609375</v>
      </c>
      <c r="U668" s="370">
        <f t="shared" si="178"/>
        <v>82270.609375</v>
      </c>
      <c r="V668" s="371">
        <f t="shared" si="179"/>
        <v>82270.609375</v>
      </c>
      <c r="W668" s="383">
        <f t="shared" si="180"/>
        <v>71575.430156250004</v>
      </c>
      <c r="X668" s="365">
        <f>IF(ISERROR('commented data'!$T622),"",'commented data'!$T622)</f>
        <v>99.723457336425781</v>
      </c>
      <c r="Y668" s="384">
        <f t="shared" si="181"/>
        <v>99.723457336425781</v>
      </c>
      <c r="Z668" s="365">
        <f>IF(ISERROR('commented data'!$U622),"",'commented data'!$U622)</f>
        <v>1012.85302734375</v>
      </c>
      <c r="AA668" s="385">
        <f t="shared" si="182"/>
        <v>1022.9815576171875</v>
      </c>
      <c r="AC668" s="427">
        <f t="shared" si="184"/>
        <v>6.6041682028652513</v>
      </c>
      <c r="AD668" s="428">
        <f t="shared" si="183"/>
        <v>0.4025318041445809</v>
      </c>
      <c r="AE668" s="429">
        <f t="shared" si="185"/>
        <v>9.2541681958554207</v>
      </c>
      <c r="AF668" s="430">
        <f t="shared" si="186"/>
        <v>0.95831580103507619</v>
      </c>
    </row>
    <row r="669" spans="1:32" s="5" customFormat="1" x14ac:dyDescent="0.2">
      <c r="A669" s="363">
        <f>'commented data'!$A623</f>
        <v>41206.833333333336</v>
      </c>
      <c r="B669" s="364">
        <f>IF(ISERROR('commented data'!$B623),"",'commented data'!$B623)</f>
        <v>897.94732666015625</v>
      </c>
      <c r="C669" s="364">
        <f>IF(ISERROR('commented data'!$C623),"",'commented data'!$C623)</f>
        <v>479.2677001953125</v>
      </c>
      <c r="D669" s="364">
        <f>IF(ISERROR('commented data'!$D623),"",'commented data'!$D623)</f>
        <v>6053.712890625</v>
      </c>
      <c r="E669" s="364">
        <f>IF(ISERROR('commented data'!$E623),"",'commented data'!$E623)</f>
        <v>10.031120300292969</v>
      </c>
      <c r="F669" s="357">
        <f t="shared" si="172"/>
        <v>123.73530250549317</v>
      </c>
      <c r="G669" s="362">
        <f t="shared" si="173"/>
        <v>52334.431048776547</v>
      </c>
      <c r="H669" s="359">
        <f>IF(ISERROR('commented data'!$N623),"",'commented data'!$N623)</f>
        <v>16.664731202290351</v>
      </c>
      <c r="I669" s="359">
        <f>IFERROR('commented data'!O623,"")</f>
        <v>16.262761807219078</v>
      </c>
      <c r="J669" s="358">
        <f>IF(ISERROR('commented data'!$P623),"",'commented data'!$P623)</f>
        <v>1</v>
      </c>
      <c r="K669" s="328">
        <f>IF(ISERROR('commented data'!$Q623),"",'commented data'!$Q623)</f>
        <v>1</v>
      </c>
      <c r="L669" s="328">
        <f>IF(ISERROR('commented data'!$R623),"",'commented data'!$R623)</f>
        <v>1</v>
      </c>
      <c r="M669" s="328">
        <f>IF(ISERROR('commented data'!$S623),"",'commented data'!$S623)</f>
        <v>1</v>
      </c>
      <c r="N669" s="366">
        <f t="shared" si="174"/>
        <v>1</v>
      </c>
      <c r="O669" s="367" t="b">
        <f t="shared" si="175"/>
        <v>1</v>
      </c>
      <c r="P669" s="365">
        <f>IF(ISERROR('commented data'!$J623),"",'commented data'!$J623)</f>
        <v>122.51020050048828</v>
      </c>
      <c r="Q669" s="368">
        <f t="shared" si="171"/>
        <v>122.51020050048828</v>
      </c>
      <c r="R669" s="368" t="str">
        <f t="shared" si="176"/>
        <v/>
      </c>
      <c r="S669" s="369">
        <f t="shared" si="177"/>
        <v>122.51020050048828</v>
      </c>
      <c r="T669" s="365">
        <f>IF(ISERROR('commented data'!$M623),"",'commented data'!$M623)</f>
        <v>81529.1015625</v>
      </c>
      <c r="U669" s="370">
        <f t="shared" si="178"/>
        <v>81529.1015625</v>
      </c>
      <c r="V669" s="371">
        <f t="shared" si="179"/>
        <v>81529.1015625</v>
      </c>
      <c r="W669" s="383">
        <f t="shared" si="180"/>
        <v>70930.318359375</v>
      </c>
      <c r="X669" s="365">
        <f>IF(ISERROR('commented data'!$T623),"",'commented data'!$T623)</f>
        <v>100.61229705810547</v>
      </c>
      <c r="Y669" s="384">
        <f t="shared" si="181"/>
        <v>100.61229705810547</v>
      </c>
      <c r="Z669" s="365">
        <f>IF(ISERROR('commented data'!$U623),"",'commented data'!$U623)</f>
        <v>1012.8499755859375</v>
      </c>
      <c r="AA669" s="385">
        <f t="shared" si="182"/>
        <v>1022.9784753417969</v>
      </c>
      <c r="AC669" s="427">
        <f t="shared" si="184"/>
        <v>6.4756166572732399</v>
      </c>
      <c r="AD669" s="428">
        <f t="shared" si="183"/>
        <v>0.38858212464796615</v>
      </c>
      <c r="AE669" s="429">
        <f t="shared" si="185"/>
        <v>9.2681178753520346</v>
      </c>
      <c r="AF669" s="430">
        <f t="shared" si="186"/>
        <v>0.95976036071867554</v>
      </c>
    </row>
    <row r="670" spans="1:32" s="5" customFormat="1" x14ac:dyDescent="0.2">
      <c r="A670" s="363">
        <f>'commented data'!$A624</f>
        <v>41206.875</v>
      </c>
      <c r="B670" s="364">
        <f>IF(ISERROR('commented data'!$B624),"",'commented data'!$B624)</f>
        <v>897.99407958984375</v>
      </c>
      <c r="C670" s="364">
        <f>IF(ISERROR('commented data'!$C624),"",'commented data'!$C624)</f>
        <v>479.45339965820312</v>
      </c>
      <c r="D670" s="364">
        <f>IF(ISERROR('commented data'!$D624),"",'commented data'!$D624)</f>
        <v>6034.81982421875</v>
      </c>
      <c r="E670" s="364">
        <f>IF(ISERROR('commented data'!$E624),"",'commented data'!$E624)</f>
        <v>9.9926986694335937</v>
      </c>
      <c r="F670" s="357">
        <f t="shared" si="172"/>
        <v>123.52512214660645</v>
      </c>
      <c r="G670" s="362">
        <f t="shared" si="173"/>
        <v>52353.021188448518</v>
      </c>
      <c r="H670" s="359">
        <f>IF(ISERROR('commented data'!$N624),"",'commented data'!$N624)</f>
        <v>16.454382731597505</v>
      </c>
      <c r="I670" s="359">
        <f>IFERROR('commented data'!O624,"")</f>
        <v>16.212007262970928</v>
      </c>
      <c r="J670" s="358">
        <f>IF(ISERROR('commented data'!$P624),"",'commented data'!$P624)</f>
        <v>1</v>
      </c>
      <c r="K670" s="328">
        <f>IF(ISERROR('commented data'!$Q624),"",'commented data'!$Q624)</f>
        <v>1</v>
      </c>
      <c r="L670" s="328">
        <f>IF(ISERROR('commented data'!$R624),"",'commented data'!$R624)</f>
        <v>1</v>
      </c>
      <c r="M670" s="328">
        <f>IF(ISERROR('commented data'!$S624),"",'commented data'!$S624)</f>
        <v>1</v>
      </c>
      <c r="N670" s="366">
        <f t="shared" si="174"/>
        <v>1</v>
      </c>
      <c r="O670" s="367" t="b">
        <f t="shared" si="175"/>
        <v>1</v>
      </c>
      <c r="P670" s="365">
        <f>IF(ISERROR('commented data'!$J624),"",'commented data'!$J624)</f>
        <v>122.30210113525391</v>
      </c>
      <c r="Q670" s="368">
        <f t="shared" si="171"/>
        <v>122.30210113525391</v>
      </c>
      <c r="R670" s="368" t="str">
        <f t="shared" si="176"/>
        <v/>
      </c>
      <c r="S670" s="369">
        <f t="shared" si="177"/>
        <v>122.30210113525391</v>
      </c>
      <c r="T670" s="365">
        <f>IF(ISERROR('commented data'!$M624),"",'commented data'!$M624)</f>
        <v>81554.78125</v>
      </c>
      <c r="U670" s="370">
        <f t="shared" si="178"/>
        <v>81554.78125</v>
      </c>
      <c r="V670" s="371">
        <f t="shared" si="179"/>
        <v>81554.78125</v>
      </c>
      <c r="W670" s="383">
        <f t="shared" si="180"/>
        <v>70952.659687499996</v>
      </c>
      <c r="X670" s="365">
        <f>IF(ISERROR('commented data'!$T624),"",'commented data'!$T624)</f>
        <v>100.59690093994141</v>
      </c>
      <c r="Y670" s="384">
        <f t="shared" si="181"/>
        <v>100.59690093994141</v>
      </c>
      <c r="Z670" s="365">
        <f>IF(ISERROR('commented data'!$U624),"",'commented data'!$U624)</f>
        <v>1012.8489990234375</v>
      </c>
      <c r="AA670" s="385">
        <f t="shared" si="182"/>
        <v>1022.9774890136719</v>
      </c>
      <c r="AC670" s="427">
        <f t="shared" si="184"/>
        <v>6.4669133370469787</v>
      </c>
      <c r="AD670" s="428">
        <f t="shared" si="183"/>
        <v>0.39302071931440519</v>
      </c>
      <c r="AE670" s="429">
        <f t="shared" si="185"/>
        <v>9.2636792806855954</v>
      </c>
      <c r="AF670" s="430">
        <f t="shared" si="186"/>
        <v>0.9593007218496582</v>
      </c>
    </row>
    <row r="671" spans="1:32" s="5" customFormat="1" x14ac:dyDescent="0.2">
      <c r="A671" s="363">
        <f>'commented data'!$A625</f>
        <v>41206.916666666664</v>
      </c>
      <c r="B671" s="364">
        <f>IF(ISERROR('commented data'!$B625),"",'commented data'!$B625)</f>
        <v>897.977783203125</v>
      </c>
      <c r="C671" s="364">
        <f>IF(ISERROR('commented data'!$C625),"",'commented data'!$C625)</f>
        <v>482.98611450195313</v>
      </c>
      <c r="D671" s="364">
        <f>IF(ISERROR('commented data'!$D625),"",'commented data'!$D625)</f>
        <v>6128.84912109375</v>
      </c>
      <c r="E671" s="364">
        <f>IF(ISERROR('commented data'!$E625),"",'commented data'!$E625)</f>
        <v>10.056469917297363</v>
      </c>
      <c r="F671" s="357">
        <f t="shared" si="172"/>
        <v>126.19273132324219</v>
      </c>
      <c r="G671" s="362">
        <f t="shared" si="173"/>
        <v>52870.163643005682</v>
      </c>
      <c r="H671" s="359">
        <f>IF(ISERROR('commented data'!$N625),"",'commented data'!$N625)</f>
        <v>17.758866566679135</v>
      </c>
      <c r="I671" s="359">
        <f>IFERROR('commented data'!O625,"")</f>
        <v>16.464608614506204</v>
      </c>
      <c r="J671" s="358">
        <f>IF(ISERROR('commented data'!$P625),"",'commented data'!$P625)</f>
        <v>1</v>
      </c>
      <c r="K671" s="328">
        <f>IF(ISERROR('commented data'!$Q625),"",'commented data'!$Q625)</f>
        <v>1</v>
      </c>
      <c r="L671" s="328">
        <f>IF(ISERROR('commented data'!$R625),"",'commented data'!$R625)</f>
        <v>1</v>
      </c>
      <c r="M671" s="328">
        <f>IF(ISERROR('commented data'!$S625),"",'commented data'!$S625)</f>
        <v>1</v>
      </c>
      <c r="N671" s="366">
        <f t="shared" si="174"/>
        <v>1</v>
      </c>
      <c r="O671" s="367" t="b">
        <f t="shared" si="175"/>
        <v>1</v>
      </c>
      <c r="P671" s="365">
        <f>IF(ISERROR('commented data'!$J625),"",'commented data'!$J625)</f>
        <v>124.94329833984375</v>
      </c>
      <c r="Q671" s="368">
        <f t="shared" si="171"/>
        <v>124.94329833984375</v>
      </c>
      <c r="R671" s="368" t="str">
        <f t="shared" si="176"/>
        <v/>
      </c>
      <c r="S671" s="369">
        <f t="shared" si="177"/>
        <v>124.94329833984375</v>
      </c>
      <c r="T671" s="365">
        <f>IF(ISERROR('commented data'!$M625),"",'commented data'!$M625)</f>
        <v>82268.046875</v>
      </c>
      <c r="U671" s="370">
        <f t="shared" si="178"/>
        <v>82268.046875</v>
      </c>
      <c r="V671" s="371">
        <f t="shared" si="179"/>
        <v>82268.046875</v>
      </c>
      <c r="W671" s="383">
        <f t="shared" si="180"/>
        <v>71573.200781249994</v>
      </c>
      <c r="X671" s="365">
        <f>IF(ISERROR('commented data'!$T625),"",'commented data'!$T625)</f>
        <v>100.17680358886719</v>
      </c>
      <c r="Y671" s="384">
        <f t="shared" si="181"/>
        <v>100.17680358886719</v>
      </c>
      <c r="Z671" s="365">
        <f>IF(ISERROR('commented data'!$U625),"",'commented data'!$U625)</f>
        <v>1012.8460083007812</v>
      </c>
      <c r="AA671" s="385">
        <f t="shared" si="182"/>
        <v>1022.974468383789</v>
      </c>
      <c r="AC671" s="427">
        <f t="shared" si="184"/>
        <v>6.6718303556176624</v>
      </c>
      <c r="AD671" s="428">
        <f t="shared" si="183"/>
        <v>0.3756900999603196</v>
      </c>
      <c r="AE671" s="429">
        <f t="shared" si="185"/>
        <v>9.2810099000396811</v>
      </c>
      <c r="AF671" s="430">
        <f t="shared" si="186"/>
        <v>0.96109539491127205</v>
      </c>
    </row>
    <row r="672" spans="1:32" s="5" customFormat="1" x14ac:dyDescent="0.2">
      <c r="A672" s="363">
        <f>'commented data'!$A626</f>
        <v>41206.958333333336</v>
      </c>
      <c r="B672" s="364">
        <f>IF(ISERROR('commented data'!$B626),"",'commented data'!$B626)</f>
        <v>898.03961181640625</v>
      </c>
      <c r="C672" s="364">
        <f>IF(ISERROR('commented data'!$C626),"",'commented data'!$C626)</f>
        <v>484.394287109375</v>
      </c>
      <c r="D672" s="364">
        <f>IF(ISERROR('commented data'!$D626),"",'commented data'!$D626)</f>
        <v>6104.85400390625</v>
      </c>
      <c r="E672" s="364">
        <f>IF(ISERROR('commented data'!$E626),"",'commented data'!$E626)</f>
        <v>9.9744815826416016</v>
      </c>
      <c r="F672" s="357">
        <f t="shared" si="172"/>
        <v>127.06143211364746</v>
      </c>
      <c r="G672" s="362">
        <f t="shared" si="173"/>
        <v>53172.55026983095</v>
      </c>
      <c r="H672" s="359">
        <f>IF(ISERROR('commented data'!$N626),"",'commented data'!$N626)</f>
        <v>17.197619083520767</v>
      </c>
      <c r="I672" s="359">
        <f>IFERROR('commented data'!O626,"")</f>
        <v>16.400147864152331</v>
      </c>
      <c r="J672" s="358">
        <f>IF(ISERROR('commented data'!$P626),"",'commented data'!$P626)</f>
        <v>1</v>
      </c>
      <c r="K672" s="328">
        <f>IF(ISERROR('commented data'!$Q626),"",'commented data'!$Q626)</f>
        <v>1</v>
      </c>
      <c r="L672" s="328">
        <f>IF(ISERROR('commented data'!$R626),"",'commented data'!$R626)</f>
        <v>1</v>
      </c>
      <c r="M672" s="328">
        <f>IF(ISERROR('commented data'!$S626),"",'commented data'!$S626)</f>
        <v>1</v>
      </c>
      <c r="N672" s="366">
        <f t="shared" si="174"/>
        <v>1</v>
      </c>
      <c r="O672" s="367" t="b">
        <f t="shared" si="175"/>
        <v>1</v>
      </c>
      <c r="P672" s="365">
        <f>IF(ISERROR('commented data'!$J626),"",'commented data'!$J626)</f>
        <v>125.80339813232422</v>
      </c>
      <c r="Q672" s="368">
        <f t="shared" si="171"/>
        <v>125.80339813232422</v>
      </c>
      <c r="R672" s="368" t="str">
        <f t="shared" si="176"/>
        <v/>
      </c>
      <c r="S672" s="369">
        <f t="shared" si="177"/>
        <v>125.80339813232422</v>
      </c>
      <c r="T672" s="365">
        <f>IF(ISERROR('commented data'!$M626),"",'commented data'!$M626)</f>
        <v>82682.3828125</v>
      </c>
      <c r="U672" s="370">
        <f t="shared" si="178"/>
        <v>82682.3828125</v>
      </c>
      <c r="V672" s="371">
        <f t="shared" si="179"/>
        <v>82682.3828125</v>
      </c>
      <c r="W672" s="383">
        <f t="shared" si="180"/>
        <v>71933.673046875003</v>
      </c>
      <c r="X672" s="365">
        <f>IF(ISERROR('commented data'!$T626),"",'commented data'!$T626)</f>
        <v>99.921066284179688</v>
      </c>
      <c r="Y672" s="384">
        <f t="shared" si="181"/>
        <v>99.921066284179688</v>
      </c>
      <c r="Z672" s="365">
        <f>IF(ISERROR('commented data'!$U626),"",'commented data'!$U626)</f>
        <v>1012.8400268554687</v>
      </c>
      <c r="AA672" s="385">
        <f t="shared" si="182"/>
        <v>1022.9684271240235</v>
      </c>
      <c r="AC672" s="427">
        <f t="shared" si="184"/>
        <v>6.756180386419631</v>
      </c>
      <c r="AD672" s="428">
        <f t="shared" si="183"/>
        <v>0.39285556643672781</v>
      </c>
      <c r="AE672" s="429">
        <f t="shared" si="185"/>
        <v>9.263844433563273</v>
      </c>
      <c r="AF672" s="430">
        <f t="shared" si="186"/>
        <v>0.95931782426328582</v>
      </c>
    </row>
    <row r="673" spans="1:32" s="5" customFormat="1" x14ac:dyDescent="0.2">
      <c r="A673" s="363">
        <f>'commented data'!$A627</f>
        <v>41207</v>
      </c>
      <c r="B673" s="364">
        <f>IF(ISERROR('commented data'!$B627),"",'commented data'!$B627)</f>
        <v>898.21630859375</v>
      </c>
      <c r="C673" s="364">
        <f>IF(ISERROR('commented data'!$C627),"",'commented data'!$C627)</f>
        <v>497.485107421875</v>
      </c>
      <c r="D673" s="364">
        <f>IF(ISERROR('commented data'!$D627),"",'commented data'!$D627)</f>
        <v>6223.65478515625</v>
      </c>
      <c r="E673" s="364">
        <f>IF(ISERROR('commented data'!$E627),"",'commented data'!$E627)</f>
        <v>9.904850959777832</v>
      </c>
      <c r="F673" s="357">
        <f t="shared" si="172"/>
        <v>129.41130493164061</v>
      </c>
      <c r="G673" s="362">
        <f t="shared" si="173"/>
        <v>54347.214716261682</v>
      </c>
      <c r="H673" s="359">
        <f>IF(ISERROR('commented data'!$N627),"",'commented data'!$N627)</f>
        <v>16.827192796725647</v>
      </c>
      <c r="I673" s="359">
        <f>IFERROR('commented data'!O627,"")</f>
        <v>16.719295607510343</v>
      </c>
      <c r="J673" s="358">
        <f>IF(ISERROR('commented data'!$P627),"",'commented data'!$P627)</f>
        <v>1</v>
      </c>
      <c r="K673" s="328">
        <f>IF(ISERROR('commented data'!$Q627),"",'commented data'!$Q627)</f>
        <v>1</v>
      </c>
      <c r="L673" s="328">
        <f>IF(ISERROR('commented data'!$R627),"",'commented data'!$R627)</f>
        <v>1</v>
      </c>
      <c r="M673" s="328">
        <f>IF(ISERROR('commented data'!$S627),"",'commented data'!$S627)</f>
        <v>1</v>
      </c>
      <c r="N673" s="366">
        <f t="shared" si="174"/>
        <v>1</v>
      </c>
      <c r="O673" s="367" t="b">
        <f t="shared" si="175"/>
        <v>1</v>
      </c>
      <c r="P673" s="365">
        <f>IF(ISERROR('commented data'!$J627),"",'commented data'!$J627)</f>
        <v>128.1300048828125</v>
      </c>
      <c r="Q673" s="368">
        <f t="shared" si="171"/>
        <v>128.1300048828125</v>
      </c>
      <c r="R673" s="368" t="str">
        <f t="shared" si="176"/>
        <v/>
      </c>
      <c r="S673" s="369">
        <f t="shared" si="177"/>
        <v>128.1300048828125</v>
      </c>
      <c r="T673" s="365">
        <f>IF(ISERROR('commented data'!$M627),"",'commented data'!$M627)</f>
        <v>84086.40625</v>
      </c>
      <c r="U673" s="370">
        <f t="shared" si="178"/>
        <v>84086.40625</v>
      </c>
      <c r="V673" s="371">
        <f t="shared" si="179"/>
        <v>84086.40625</v>
      </c>
      <c r="W673" s="383">
        <f t="shared" si="180"/>
        <v>73155.173437499994</v>
      </c>
      <c r="X673" s="365">
        <f>IF(ISERROR('commented data'!$T627),"",'commented data'!$T627)</f>
        <v>98.051979064941406</v>
      </c>
      <c r="Y673" s="384">
        <f t="shared" si="181"/>
        <v>98.051979064941406</v>
      </c>
      <c r="Z673" s="365">
        <f>IF(ISERROR('commented data'!$U627),"",'commented data'!$U627)</f>
        <v>1012.8300170898437</v>
      </c>
      <c r="AA673" s="385">
        <f t="shared" si="182"/>
        <v>1022.9583172607422</v>
      </c>
      <c r="AC673" s="427">
        <f t="shared" si="184"/>
        <v>7.0331439758314866</v>
      </c>
      <c r="AD673" s="428">
        <f t="shared" si="183"/>
        <v>0.41796299958006333</v>
      </c>
      <c r="AE673" s="429">
        <f t="shared" si="185"/>
        <v>9.2387370004199383</v>
      </c>
      <c r="AF673" s="430">
        <f t="shared" si="186"/>
        <v>0.95671782290222718</v>
      </c>
    </row>
    <row r="674" spans="1:32" s="5" customFormat="1" x14ac:dyDescent="0.2">
      <c r="A674" s="363">
        <f>'commented data'!$A628</f>
        <v>41207.041666666664</v>
      </c>
      <c r="B674" s="364">
        <f>IF(ISERROR('commented data'!$B628),"",'commented data'!$B628)</f>
        <v>897.9752197265625</v>
      </c>
      <c r="C674" s="364">
        <f>IF(ISERROR('commented data'!$C628),"",'commented data'!$C628)</f>
        <v>498.93289184570312</v>
      </c>
      <c r="D674" s="364">
        <f>IF(ISERROR('commented data'!$D628),"",'commented data'!$D628)</f>
        <v>6216.89111328125</v>
      </c>
      <c r="E674" s="364">
        <f>IF(ISERROR('commented data'!$E628),"",'commented data'!$E628)</f>
        <v>9.8937530517578125</v>
      </c>
      <c r="F674" s="357">
        <f t="shared" si="172"/>
        <v>129.88538970947266</v>
      </c>
      <c r="G674" s="362">
        <f t="shared" si="173"/>
        <v>54594.538644383931</v>
      </c>
      <c r="H674" s="359">
        <f>IF(ISERROR('commented data'!$N628),"",'commented data'!$N628)</f>
        <v>16.253836319398541</v>
      </c>
      <c r="I674" s="359">
        <f>IFERROR('commented data'!O628,"")</f>
        <v>16.70112560397158</v>
      </c>
      <c r="J674" s="358">
        <f>IF(ISERROR('commented data'!$P628),"",'commented data'!$P628)</f>
        <v>1</v>
      </c>
      <c r="K674" s="328">
        <f>IF(ISERROR('commented data'!$Q628),"",'commented data'!$Q628)</f>
        <v>1</v>
      </c>
      <c r="L674" s="328">
        <f>IF(ISERROR('commented data'!$R628),"",'commented data'!$R628)</f>
        <v>1</v>
      </c>
      <c r="M674" s="328">
        <f>IF(ISERROR('commented data'!$S628),"",'commented data'!$S628)</f>
        <v>1</v>
      </c>
      <c r="N674" s="366">
        <f t="shared" si="174"/>
        <v>1</v>
      </c>
      <c r="O674" s="367" t="b">
        <f t="shared" si="175"/>
        <v>1</v>
      </c>
      <c r="P674" s="365">
        <f>IF(ISERROR('commented data'!$J628),"",'commented data'!$J628)</f>
        <v>128.59939575195312</v>
      </c>
      <c r="Q674" s="368">
        <f t="shared" si="171"/>
        <v>128.59939575195312</v>
      </c>
      <c r="R674" s="368" t="str">
        <f t="shared" si="176"/>
        <v/>
      </c>
      <c r="S674" s="369">
        <f t="shared" si="177"/>
        <v>128.59939575195312</v>
      </c>
      <c r="T674" s="365">
        <f>IF(ISERROR('commented data'!$M628),"",'commented data'!$M628)</f>
        <v>84278.3671875</v>
      </c>
      <c r="U674" s="370">
        <f t="shared" si="178"/>
        <v>84278.3671875</v>
      </c>
      <c r="V674" s="371">
        <f t="shared" si="179"/>
        <v>84278.3671875</v>
      </c>
      <c r="W674" s="383">
        <f t="shared" si="180"/>
        <v>73322.179453125005</v>
      </c>
      <c r="X674" s="365">
        <f>IF(ISERROR('commented data'!$T628),"",'commented data'!$T628)</f>
        <v>97.213203430175781</v>
      </c>
      <c r="Y674" s="384">
        <f t="shared" si="181"/>
        <v>97.213203430175781</v>
      </c>
      <c r="Z674" s="365">
        <f>IF(ISERROR('commented data'!$U628),"",'commented data'!$U628)</f>
        <v>1012.8280029296875</v>
      </c>
      <c r="AA674" s="385">
        <f t="shared" si="182"/>
        <v>1022.9562829589844</v>
      </c>
      <c r="AC674" s="427">
        <f t="shared" si="184"/>
        <v>7.0910329278346715</v>
      </c>
      <c r="AD674" s="428">
        <f t="shared" si="183"/>
        <v>0.436268262365341</v>
      </c>
      <c r="AE674" s="429">
        <f t="shared" si="185"/>
        <v>9.2204317376346605</v>
      </c>
      <c r="AF674" s="430">
        <f t="shared" si="186"/>
        <v>0.95482222059654542</v>
      </c>
    </row>
    <row r="675" spans="1:32" s="5" customFormat="1" x14ac:dyDescent="0.2">
      <c r="A675" s="363">
        <f>'commented data'!$A629</f>
        <v>41207.083333333336</v>
      </c>
      <c r="B675" s="364">
        <f>IF(ISERROR('commented data'!$B629),"",'commented data'!$B629)</f>
        <v>897.99212646484375</v>
      </c>
      <c r="C675" s="364">
        <f>IF(ISERROR('commented data'!$C629),"",'commented data'!$C629)</f>
        <v>499.7213134765625</v>
      </c>
      <c r="D675" s="364">
        <f>IF(ISERROR('commented data'!$D629),"",'commented data'!$D629)</f>
        <v>6227.35791015625</v>
      </c>
      <c r="E675" s="364">
        <f>IF(ISERROR('commented data'!$E629),"",'commented data'!$E629)</f>
        <v>9.902379035949707</v>
      </c>
      <c r="F675" s="357">
        <f t="shared" si="172"/>
        <v>130.12890487670899</v>
      </c>
      <c r="G675" s="362">
        <f t="shared" si="173"/>
        <v>54706.413932647141</v>
      </c>
      <c r="H675" s="359">
        <f>IF(ISERROR('commented data'!$N629),"",'commented data'!$N629)</f>
        <v>16.300972471638961</v>
      </c>
      <c r="I675" s="359">
        <f>IFERROR('commented data'!O629,"")</f>
        <v>16.729243723799545</v>
      </c>
      <c r="J675" s="358">
        <f>IF(ISERROR('commented data'!$P629),"",'commented data'!$P629)</f>
        <v>1</v>
      </c>
      <c r="K675" s="328">
        <f>IF(ISERROR('commented data'!$Q629),"",'commented data'!$Q629)</f>
        <v>1</v>
      </c>
      <c r="L675" s="328">
        <f>IF(ISERROR('commented data'!$R629),"",'commented data'!$R629)</f>
        <v>1</v>
      </c>
      <c r="M675" s="328">
        <f>IF(ISERROR('commented data'!$S629),"",'commented data'!$S629)</f>
        <v>1</v>
      </c>
      <c r="N675" s="366">
        <f t="shared" si="174"/>
        <v>1</v>
      </c>
      <c r="O675" s="367" t="b">
        <f t="shared" si="175"/>
        <v>1</v>
      </c>
      <c r="P675" s="365">
        <f>IF(ISERROR('commented data'!$J629),"",'commented data'!$J629)</f>
        <v>128.84049987792969</v>
      </c>
      <c r="Q675" s="368">
        <f t="shared" si="171"/>
        <v>128.84049987792969</v>
      </c>
      <c r="R675" s="368" t="str">
        <f t="shared" si="176"/>
        <v/>
      </c>
      <c r="S675" s="369">
        <f t="shared" si="177"/>
        <v>128.84049987792969</v>
      </c>
      <c r="T675" s="365">
        <f>IF(ISERROR('commented data'!$M629),"",'commented data'!$M629)</f>
        <v>84413.15625</v>
      </c>
      <c r="U675" s="370">
        <f t="shared" si="178"/>
        <v>84413.15625</v>
      </c>
      <c r="V675" s="371">
        <f t="shared" si="179"/>
        <v>84413.15625</v>
      </c>
      <c r="W675" s="383">
        <f t="shared" si="180"/>
        <v>73439.445937500001</v>
      </c>
      <c r="X675" s="365">
        <f>IF(ISERROR('commented data'!$T629),"",'commented data'!$T629)</f>
        <v>97.046928405761719</v>
      </c>
      <c r="Y675" s="384">
        <f t="shared" si="181"/>
        <v>97.046928405761719</v>
      </c>
      <c r="Z675" s="365">
        <f>IF(ISERROR('commented data'!$U629),"",'commented data'!$U629)</f>
        <v>1012.8280029296875</v>
      </c>
      <c r="AA675" s="385">
        <f t="shared" si="182"/>
        <v>1022.9562829589844</v>
      </c>
      <c r="AC675" s="427">
        <f t="shared" si="184"/>
        <v>7.1188857347873062</v>
      </c>
      <c r="AD675" s="428">
        <f t="shared" si="183"/>
        <v>0.43671540131565822</v>
      </c>
      <c r="AE675" s="429">
        <f t="shared" si="185"/>
        <v>9.2199845986843432</v>
      </c>
      <c r="AF675" s="430">
        <f t="shared" si="186"/>
        <v>0.95477591710256526</v>
      </c>
    </row>
    <row r="676" spans="1:32" s="5" customFormat="1" x14ac:dyDescent="0.2">
      <c r="A676" s="363">
        <f>'commented data'!$A630</f>
        <v>41207.125</v>
      </c>
      <c r="B676" s="364">
        <f>IF(ISERROR('commented data'!$B630),"",'commented data'!$B630)</f>
        <v>898.0098876953125</v>
      </c>
      <c r="C676" s="364">
        <f>IF(ISERROR('commented data'!$C630),"",'commented data'!$C630)</f>
        <v>500.58551025390625</v>
      </c>
      <c r="D676" s="364">
        <f>IF(ISERROR('commented data'!$D630),"",'commented data'!$D630)</f>
        <v>6241.86181640625</v>
      </c>
      <c r="E676" s="364">
        <f>IF(ISERROR('commented data'!$E630),"",'commented data'!$E630)</f>
        <v>9.9124326705932617</v>
      </c>
      <c r="F676" s="357">
        <f t="shared" si="172"/>
        <v>130.36787368774415</v>
      </c>
      <c r="G676" s="362">
        <f t="shared" si="173"/>
        <v>54778.40674421384</v>
      </c>
      <c r="H676" s="359">
        <f>IF(ISERROR('commented data'!$N630),"",'commented data'!$N630)</f>
        <v>16.119184707336391</v>
      </c>
      <c r="I676" s="359">
        <f>IFERROR('commented data'!O630,"")</f>
        <v>16.768207179265573</v>
      </c>
      <c r="J676" s="358">
        <f>IF(ISERROR('commented data'!$P630),"",'commented data'!$P630)</f>
        <v>1</v>
      </c>
      <c r="K676" s="328">
        <f>IF(ISERROR('commented data'!$Q630),"",'commented data'!$Q630)</f>
        <v>1</v>
      </c>
      <c r="L676" s="328">
        <f>IF(ISERROR('commented data'!$R630),"",'commented data'!$R630)</f>
        <v>1</v>
      </c>
      <c r="M676" s="328">
        <f>IF(ISERROR('commented data'!$S630),"",'commented data'!$S630)</f>
        <v>1</v>
      </c>
      <c r="N676" s="366">
        <f t="shared" si="174"/>
        <v>1</v>
      </c>
      <c r="O676" s="367" t="b">
        <f t="shared" si="175"/>
        <v>1</v>
      </c>
      <c r="P676" s="365">
        <f>IF(ISERROR('commented data'!$J630),"",'commented data'!$J630)</f>
        <v>129.07710266113281</v>
      </c>
      <c r="Q676" s="368">
        <f t="shared" si="171"/>
        <v>129.07710266113281</v>
      </c>
      <c r="R676" s="368" t="str">
        <f t="shared" si="176"/>
        <v/>
      </c>
      <c r="S676" s="369">
        <f t="shared" si="177"/>
        <v>129.07710266113281</v>
      </c>
      <c r="T676" s="365">
        <f>IF(ISERROR('commented data'!$M630),"",'commented data'!$M630)</f>
        <v>84520.96875</v>
      </c>
      <c r="U676" s="370">
        <f t="shared" si="178"/>
        <v>84520.96875</v>
      </c>
      <c r="V676" s="371">
        <f t="shared" si="179"/>
        <v>84520.96875</v>
      </c>
      <c r="W676" s="383">
        <f t="shared" si="180"/>
        <v>73533.242812500001</v>
      </c>
      <c r="X676" s="365">
        <f>IF(ISERROR('commented data'!$T630),"",'commented data'!$T630)</f>
        <v>97.030403137207031</v>
      </c>
      <c r="Y676" s="384">
        <f t="shared" si="181"/>
        <v>97.030403137207031</v>
      </c>
      <c r="Z676" s="365">
        <f>IF(ISERROR('commented data'!$U630),"",'commented data'!$U630)</f>
        <v>1012.822021484375</v>
      </c>
      <c r="AA676" s="385">
        <f t="shared" si="182"/>
        <v>1022.9502416992187</v>
      </c>
      <c r="AC676" s="427">
        <f t="shared" si="184"/>
        <v>7.1413444112455426</v>
      </c>
      <c r="AD676" s="428">
        <f t="shared" si="183"/>
        <v>0.44303384699073972</v>
      </c>
      <c r="AE676" s="429">
        <f t="shared" si="185"/>
        <v>9.2136661530092603</v>
      </c>
      <c r="AF676" s="430">
        <f t="shared" si="186"/>
        <v>0.95412161017834862</v>
      </c>
    </row>
    <row r="677" spans="1:32" s="5" customFormat="1" x14ac:dyDescent="0.2">
      <c r="A677" s="363">
        <f>'commented data'!$A631</f>
        <v>41207.166666666664</v>
      </c>
      <c r="B677" s="364">
        <f>IF(ISERROR('commented data'!$B631),"",'commented data'!$B631)</f>
        <v>897.97802734375</v>
      </c>
      <c r="C677" s="364">
        <f>IF(ISERROR('commented data'!$C631),"",'commented data'!$C631)</f>
        <v>501.27410888671875</v>
      </c>
      <c r="D677" s="364">
        <f>IF(ISERROR('commented data'!$D631),"",'commented data'!$D631)</f>
        <v>6250.73193359375</v>
      </c>
      <c r="E677" s="364">
        <f>IF(ISERROR('commented data'!$E631),"",'commented data'!$E631)</f>
        <v>9.9195852279663086</v>
      </c>
      <c r="F677" s="357">
        <f t="shared" si="172"/>
        <v>130.19617553710938</v>
      </c>
      <c r="G677" s="362">
        <f t="shared" si="173"/>
        <v>54843.888696503731</v>
      </c>
      <c r="H677" s="359">
        <f>IF(ISERROR('commented data'!$N631),"",'commented data'!$N631)</f>
        <v>16.275149841210368</v>
      </c>
      <c r="I677" s="359">
        <f>IFERROR('commented data'!O631,"")</f>
        <v>16.792035960978332</v>
      </c>
      <c r="J677" s="358">
        <f>IF(ISERROR('commented data'!$P631),"",'commented data'!$P631)</f>
        <v>1</v>
      </c>
      <c r="K677" s="328">
        <f>IF(ISERROR('commented data'!$Q631),"",'commented data'!$Q631)</f>
        <v>1</v>
      </c>
      <c r="L677" s="328">
        <f>IF(ISERROR('commented data'!$R631),"",'commented data'!$R631)</f>
        <v>1</v>
      </c>
      <c r="M677" s="328">
        <f>IF(ISERROR('commented data'!$S631),"",'commented data'!$S631)</f>
        <v>1</v>
      </c>
      <c r="N677" s="366">
        <f t="shared" si="174"/>
        <v>1</v>
      </c>
      <c r="O677" s="367" t="b">
        <f t="shared" si="175"/>
        <v>1</v>
      </c>
      <c r="P677" s="365">
        <f>IF(ISERROR('commented data'!$J631),"",'commented data'!$J631)</f>
        <v>128.9071044921875</v>
      </c>
      <c r="Q677" s="368">
        <f t="shared" si="171"/>
        <v>128.9071044921875</v>
      </c>
      <c r="R677" s="368" t="str">
        <f t="shared" si="176"/>
        <v/>
      </c>
      <c r="S677" s="369">
        <f t="shared" si="177"/>
        <v>128.9071044921875</v>
      </c>
      <c r="T677" s="365">
        <f>IF(ISERROR('commented data'!$M631),"",'commented data'!$M631)</f>
        <v>84637.3984375</v>
      </c>
      <c r="U677" s="370">
        <f t="shared" si="178"/>
        <v>84637.3984375</v>
      </c>
      <c r="V677" s="371">
        <f t="shared" si="179"/>
        <v>84637.3984375</v>
      </c>
      <c r="W677" s="383">
        <f t="shared" si="180"/>
        <v>73634.536640624996</v>
      </c>
      <c r="X677" s="365">
        <f>IF(ISERROR('commented data'!$T631),"",'commented data'!$T631)</f>
        <v>97.10137939453125</v>
      </c>
      <c r="Y677" s="384">
        <f t="shared" si="181"/>
        <v>97.10137939453125</v>
      </c>
      <c r="Z677" s="365">
        <f>IF(ISERROR('commented data'!$U631),"",'commented data'!$U631)</f>
        <v>1012.8319702148437</v>
      </c>
      <c r="AA677" s="385">
        <f t="shared" si="182"/>
        <v>1022.9602899169922</v>
      </c>
      <c r="AC677" s="427">
        <f t="shared" si="184"/>
        <v>7.1404645598676879</v>
      </c>
      <c r="AD677" s="428">
        <f t="shared" si="183"/>
        <v>0.43873418245202822</v>
      </c>
      <c r="AE677" s="429">
        <f t="shared" si="185"/>
        <v>9.217965817547972</v>
      </c>
      <c r="AF677" s="430">
        <f t="shared" si="186"/>
        <v>0.95456686213178121</v>
      </c>
    </row>
    <row r="678" spans="1:32" s="5" customFormat="1" x14ac:dyDescent="0.2">
      <c r="A678" s="363">
        <f>'commented data'!$A632</f>
        <v>41207.208333333336</v>
      </c>
      <c r="B678" s="364">
        <f>IF(ISERROR('commented data'!$B632),"",'commented data'!$B632)</f>
        <v>898.011474609375</v>
      </c>
      <c r="C678" s="364">
        <f>IF(ISERROR('commented data'!$C632),"",'commented data'!$C632)</f>
        <v>500.60079956054687</v>
      </c>
      <c r="D678" s="364">
        <f>IF(ISERROR('commented data'!$D632),"",'commented data'!$D632)</f>
        <v>6216.81298828125</v>
      </c>
      <c r="E678" s="364">
        <f>IF(ISERROR('commented data'!$E632),"",'commented data'!$E632)</f>
        <v>9.8826761245727539</v>
      </c>
      <c r="F678" s="357">
        <f t="shared" si="172"/>
        <v>129.79722122192382</v>
      </c>
      <c r="G678" s="362">
        <f t="shared" si="173"/>
        <v>54787.464891066076</v>
      </c>
      <c r="H678" s="359">
        <f>IF(ISERROR('commented data'!$N632),"",'commented data'!$N632)</f>
        <v>16.743456363596053</v>
      </c>
      <c r="I678" s="359">
        <f>IFERROR('commented data'!O632,"")</f>
        <v>16.700915728100501</v>
      </c>
      <c r="J678" s="358">
        <f>IF(ISERROR('commented data'!$P632),"",'commented data'!$P632)</f>
        <v>1</v>
      </c>
      <c r="K678" s="328">
        <f>IF(ISERROR('commented data'!$Q632),"",'commented data'!$Q632)</f>
        <v>1</v>
      </c>
      <c r="L678" s="328">
        <f>IF(ISERROR('commented data'!$R632),"",'commented data'!$R632)</f>
        <v>1</v>
      </c>
      <c r="M678" s="328">
        <f>IF(ISERROR('commented data'!$S632),"",'commented data'!$S632)</f>
        <v>1</v>
      </c>
      <c r="N678" s="366">
        <f t="shared" si="174"/>
        <v>1</v>
      </c>
      <c r="O678" s="367" t="b">
        <f t="shared" si="175"/>
        <v>1</v>
      </c>
      <c r="P678" s="365">
        <f>IF(ISERROR('commented data'!$J632),"",'commented data'!$J632)</f>
        <v>128.51210021972656</v>
      </c>
      <c r="Q678" s="368">
        <f t="shared" si="171"/>
        <v>128.51210021972656</v>
      </c>
      <c r="R678" s="368" t="str">
        <f t="shared" si="176"/>
        <v/>
      </c>
      <c r="S678" s="369">
        <f t="shared" si="177"/>
        <v>128.51210021972656</v>
      </c>
      <c r="T678" s="365">
        <f>IF(ISERROR('commented data'!$M632),"",'commented data'!$M632)</f>
        <v>84557.8515625</v>
      </c>
      <c r="U678" s="370">
        <f t="shared" si="178"/>
        <v>84557.8515625</v>
      </c>
      <c r="V678" s="371">
        <f t="shared" si="179"/>
        <v>84557.8515625</v>
      </c>
      <c r="W678" s="383">
        <f t="shared" si="180"/>
        <v>73565.330859374997</v>
      </c>
      <c r="X678" s="365">
        <f>IF(ISERROR('commented data'!$T632),"",'commented data'!$T632)</f>
        <v>97.134727478027344</v>
      </c>
      <c r="Y678" s="384">
        <f t="shared" si="181"/>
        <v>97.134727478027344</v>
      </c>
      <c r="Z678" s="365">
        <f>IF(ISERROR('commented data'!$U632),"",'commented data'!$U632)</f>
        <v>1012.8330078125</v>
      </c>
      <c r="AA678" s="385">
        <f t="shared" si="182"/>
        <v>1022.961337890625</v>
      </c>
      <c r="AC678" s="427">
        <f t="shared" si="184"/>
        <v>7.1112607006540873</v>
      </c>
      <c r="AD678" s="428">
        <f t="shared" si="183"/>
        <v>0.42471880036164622</v>
      </c>
      <c r="AE678" s="429">
        <f t="shared" si="185"/>
        <v>9.231981199638355</v>
      </c>
      <c r="AF678" s="430">
        <f t="shared" si="186"/>
        <v>0.95601822565041417</v>
      </c>
    </row>
    <row r="679" spans="1:32" s="5" customFormat="1" x14ac:dyDescent="0.2">
      <c r="A679" s="363">
        <f>'commented data'!$A633</f>
        <v>41207.25</v>
      </c>
      <c r="B679" s="364">
        <f>IF(ISERROR('commented data'!$B633),"",'commented data'!$B633)</f>
        <v>898.03167724609375</v>
      </c>
      <c r="C679" s="364">
        <f>IF(ISERROR('commented data'!$C633),"",'commented data'!$C633)</f>
        <v>500.85580444335938</v>
      </c>
      <c r="D679" s="364">
        <f>IF(ISERROR('commented data'!$D633),"",'commented data'!$D633)</f>
        <v>6231.4248046875</v>
      </c>
      <c r="E679" s="364">
        <f>IF(ISERROR('commented data'!$E633),"",'commented data'!$E633)</f>
        <v>9.9023571014404297</v>
      </c>
      <c r="F679" s="357">
        <f t="shared" si="172"/>
        <v>128.80972419463166</v>
      </c>
      <c r="G679" s="362">
        <f t="shared" si="173"/>
        <v>54818.293010669368</v>
      </c>
      <c r="H679" s="359">
        <f>IF(ISERROR('commented data'!$N633),"",'commented data'!$N633)</f>
        <v>16.512380161210896</v>
      </c>
      <c r="I679" s="359">
        <f>IFERROR('commented data'!O633,"")</f>
        <v>16.740169074613458</v>
      </c>
      <c r="J679" s="358">
        <f>IF(ISERROR('commented data'!$P633),"",'commented data'!$P633)</f>
        <v>1</v>
      </c>
      <c r="K679" s="328">
        <f>IF(ISERROR('commented data'!$Q633),"",'commented data'!$Q633)</f>
        <v>1</v>
      </c>
      <c r="L679" s="328">
        <f>IF(ISERROR('commented data'!$R633),"",'commented data'!$R633)</f>
        <v>0.72222220897674561</v>
      </c>
      <c r="M679" s="328">
        <f>IF(ISERROR('commented data'!$S633),"",'commented data'!$S633)</f>
        <v>1</v>
      </c>
      <c r="N679" s="366">
        <f t="shared" si="174"/>
        <v>1</v>
      </c>
      <c r="O679" s="367" t="b">
        <f t="shared" si="175"/>
        <v>1</v>
      </c>
      <c r="P679" s="365">
        <f>IF(ISERROR('commented data'!$J633),"",'commented data'!$J633)</f>
        <v>127.53438039072441</v>
      </c>
      <c r="Q679" s="368">
        <f t="shared" si="171"/>
        <v>127.53438039072441</v>
      </c>
      <c r="R679" s="368" t="str">
        <f t="shared" si="176"/>
        <v/>
      </c>
      <c r="S679" s="369">
        <f t="shared" si="177"/>
        <v>127.53438039072441</v>
      </c>
      <c r="T679" s="365">
        <f>IF(ISERROR('commented data'!$M633),"",'commented data'!$M633)</f>
        <v>84572.0234375</v>
      </c>
      <c r="U679" s="370">
        <f t="shared" si="178"/>
        <v>84572.0234375</v>
      </c>
      <c r="V679" s="371">
        <f t="shared" si="179"/>
        <v>84572.0234375</v>
      </c>
      <c r="W679" s="383">
        <f t="shared" si="180"/>
        <v>73577.660390624995</v>
      </c>
      <c r="X679" s="365">
        <f>IF(ISERROR('commented data'!$T633),"",'commented data'!$T633)</f>
        <v>96.988136291503906</v>
      </c>
      <c r="Y679" s="384">
        <f t="shared" si="181"/>
        <v>96.988136291503906</v>
      </c>
      <c r="Z679" s="365">
        <f>IF(ISERROR('commented data'!$U633),"",'commented data'!$U633)</f>
        <v>1012.8319702148437</v>
      </c>
      <c r="AA679" s="385">
        <f t="shared" si="182"/>
        <v>1022.9602899169922</v>
      </c>
      <c r="AC679" s="427">
        <f t="shared" si="184"/>
        <v>7.0611292035248248</v>
      </c>
      <c r="AD679" s="428">
        <f t="shared" si="183"/>
        <v>0.42762637091605177</v>
      </c>
      <c r="AE679" s="429">
        <f t="shared" si="185"/>
        <v>9.229073629083949</v>
      </c>
      <c r="AF679" s="430">
        <f t="shared" si="186"/>
        <v>0.9557171320517307</v>
      </c>
    </row>
    <row r="680" spans="1:32" s="5" customFormat="1" x14ac:dyDescent="0.2">
      <c r="A680" s="363">
        <f>'commented data'!$A634</f>
        <v>41207.291666666664</v>
      </c>
      <c r="B680" s="364">
        <f>IF(ISERROR('commented data'!$B634),"",'commented data'!$B634)</f>
        <v>897.98822021484375</v>
      </c>
      <c r="C680" s="364">
        <f>IF(ISERROR('commented data'!$C634),"",'commented data'!$C634)</f>
        <v>501.37948608398437</v>
      </c>
      <c r="D680" s="364">
        <f>IF(ISERROR('commented data'!$D634),"",'commented data'!$D634)</f>
        <v>6240.240234375</v>
      </c>
      <c r="E680" s="364">
        <f>IF(ISERROR('commented data'!$E634),"",'commented data'!$E634)</f>
        <v>9.9031953811645508</v>
      </c>
      <c r="F680" s="357">
        <f t="shared" si="172"/>
        <v>128.77924583435058</v>
      </c>
      <c r="G680" s="362">
        <f t="shared" si="173"/>
        <v>54920.860183826735</v>
      </c>
      <c r="H680" s="359">
        <f>IF(ISERROR('commented data'!$N634),"",'commented data'!$N634)</f>
        <v>16.654634938336386</v>
      </c>
      <c r="I680" s="359">
        <f>IFERROR('commented data'!O634,"")</f>
        <v>16.763850943216465</v>
      </c>
      <c r="J680" s="358">
        <f>IF(ISERROR('commented data'!$P634),"",'commented data'!$P634)</f>
        <v>1</v>
      </c>
      <c r="K680" s="328">
        <f>IF(ISERROR('commented data'!$Q634),"",'commented data'!$Q634)</f>
        <v>1</v>
      </c>
      <c r="L680" s="328">
        <f>IF(ISERROR('commented data'!$R634),"",'commented data'!$R634)</f>
        <v>1</v>
      </c>
      <c r="M680" s="328">
        <f>IF(ISERROR('commented data'!$S634),"",'commented data'!$S634)</f>
        <v>1</v>
      </c>
      <c r="N680" s="366">
        <f t="shared" si="174"/>
        <v>1</v>
      </c>
      <c r="O680" s="367" t="b">
        <f t="shared" si="175"/>
        <v>1</v>
      </c>
      <c r="P680" s="365">
        <f>IF(ISERROR('commented data'!$J634),"",'commented data'!$J634)</f>
        <v>127.50420379638672</v>
      </c>
      <c r="Q680" s="368">
        <f t="shared" si="171"/>
        <v>127.50420379638672</v>
      </c>
      <c r="R680" s="368" t="str">
        <f t="shared" si="176"/>
        <v/>
      </c>
      <c r="S680" s="369">
        <f t="shared" si="177"/>
        <v>127.50420379638672</v>
      </c>
      <c r="T680" s="365">
        <f>IF(ISERROR('commented data'!$M634),"",'commented data'!$M634)</f>
        <v>84727.53125</v>
      </c>
      <c r="U680" s="370">
        <f t="shared" si="178"/>
        <v>84727.53125</v>
      </c>
      <c r="V680" s="371">
        <f t="shared" si="179"/>
        <v>84727.53125</v>
      </c>
      <c r="W680" s="383">
        <f t="shared" si="180"/>
        <v>73712.952187500006</v>
      </c>
      <c r="X680" s="365">
        <f>IF(ISERROR('commented data'!$T634),"",'commented data'!$T634)</f>
        <v>96.976211547851562</v>
      </c>
      <c r="Y680" s="384">
        <f t="shared" si="181"/>
        <v>96.976211547851562</v>
      </c>
      <c r="Z680" s="365">
        <f>IF(ISERROR('commented data'!$U634),"",'commented data'!$U634)</f>
        <v>1012.8319702148437</v>
      </c>
      <c r="AA680" s="385">
        <f t="shared" si="182"/>
        <v>1022.9602899169922</v>
      </c>
      <c r="AC680" s="427">
        <f t="shared" si="184"/>
        <v>7.0726669550470191</v>
      </c>
      <c r="AD680" s="428">
        <f t="shared" si="183"/>
        <v>0.42466658568221372</v>
      </c>
      <c r="AE680" s="429">
        <f t="shared" si="185"/>
        <v>9.2320334143177867</v>
      </c>
      <c r="AF680" s="430">
        <f t="shared" si="186"/>
        <v>0.95602363274387581</v>
      </c>
    </row>
    <row r="681" spans="1:32" s="5" customFormat="1" x14ac:dyDescent="0.2">
      <c r="A681" s="363">
        <f>'commented data'!$A635</f>
        <v>41207.333333333336</v>
      </c>
      <c r="B681" s="364">
        <f>IF(ISERROR('commented data'!$B635),"",'commented data'!$B635)</f>
        <v>898.08642578125</v>
      </c>
      <c r="C681" s="364">
        <f>IF(ISERROR('commented data'!$C635),"",'commented data'!$C635)</f>
        <v>501.67770385742187</v>
      </c>
      <c r="D681" s="364">
        <f>IF(ISERROR('commented data'!$D635),"",'commented data'!$D635)</f>
        <v>6238.5791015625</v>
      </c>
      <c r="E681" s="364">
        <f>IF(ISERROR('commented data'!$E635),"",'commented data'!$E635)</f>
        <v>9.9005928039550781</v>
      </c>
      <c r="F681" s="357">
        <f t="shared" si="172"/>
        <v>128.58441520690917</v>
      </c>
      <c r="G681" s="362">
        <f t="shared" si="173"/>
        <v>54960.427679333712</v>
      </c>
      <c r="H681" s="359">
        <f>IF(ISERROR('commented data'!$N635),"",'commented data'!$N635)</f>
        <v>16.37809764148551</v>
      </c>
      <c r="I681" s="359">
        <f>IFERROR('commented data'!O635,"")</f>
        <v>16.759388457507622</v>
      </c>
      <c r="J681" s="358">
        <f>IF(ISERROR('commented data'!$P635),"",'commented data'!$P635)</f>
        <v>1</v>
      </c>
      <c r="K681" s="328">
        <f>IF(ISERROR('commented data'!$Q635),"",'commented data'!$Q635)</f>
        <v>1</v>
      </c>
      <c r="L681" s="328">
        <f>IF(ISERROR('commented data'!$R635),"",'commented data'!$R635)</f>
        <v>1</v>
      </c>
      <c r="M681" s="328">
        <f>IF(ISERROR('commented data'!$S635),"",'commented data'!$S635)</f>
        <v>1</v>
      </c>
      <c r="N681" s="366">
        <f t="shared" si="174"/>
        <v>1</v>
      </c>
      <c r="O681" s="367" t="b">
        <f t="shared" si="175"/>
        <v>1</v>
      </c>
      <c r="P681" s="365">
        <f>IF(ISERROR('commented data'!$J635),"",'commented data'!$J635)</f>
        <v>127.31130218505859</v>
      </c>
      <c r="Q681" s="368">
        <f t="shared" si="171"/>
        <v>127.31130218505859</v>
      </c>
      <c r="R681" s="368" t="str">
        <f t="shared" si="176"/>
        <v/>
      </c>
      <c r="S681" s="369">
        <f t="shared" si="177"/>
        <v>127.31130218505859</v>
      </c>
      <c r="T681" s="365">
        <f>IF(ISERROR('commented data'!$M635),"",'commented data'!$M635)</f>
        <v>84763.40625</v>
      </c>
      <c r="U681" s="370">
        <f t="shared" si="178"/>
        <v>84763.40625</v>
      </c>
      <c r="V681" s="371">
        <f t="shared" si="179"/>
        <v>84763.40625</v>
      </c>
      <c r="W681" s="383">
        <f t="shared" si="180"/>
        <v>73744.163437499999</v>
      </c>
      <c r="X681" s="365">
        <f>IF(ISERROR('commented data'!$T635),"",'commented data'!$T635)</f>
        <v>96.865638732910156</v>
      </c>
      <c r="Y681" s="384">
        <f t="shared" si="181"/>
        <v>96.865638732910156</v>
      </c>
      <c r="Z681" s="365">
        <f>IF(ISERROR('commented data'!$U635),"",'commented data'!$U635)</f>
        <v>1012.8300170898437</v>
      </c>
      <c r="AA681" s="385">
        <f t="shared" si="182"/>
        <v>1022.9583172607422</v>
      </c>
      <c r="AC681" s="427">
        <f t="shared" si="184"/>
        <v>7.0670544526687493</v>
      </c>
      <c r="AD681" s="428">
        <f t="shared" si="183"/>
        <v>0.43149421913128611</v>
      </c>
      <c r="AE681" s="429">
        <f t="shared" si="185"/>
        <v>9.2252057808687145</v>
      </c>
      <c r="AF681" s="430">
        <f t="shared" si="186"/>
        <v>0.95531659685697123</v>
      </c>
    </row>
    <row r="682" spans="1:32" s="5" customFormat="1" x14ac:dyDescent="0.2">
      <c r="A682" s="363">
        <f>'commented data'!$A636</f>
        <v>41207.375</v>
      </c>
      <c r="B682" s="364">
        <f>IF(ISERROR('commented data'!$B636),"",'commented data'!$B636)</f>
        <v>897.97271728515625</v>
      </c>
      <c r="C682" s="364">
        <f>IF(ISERROR('commented data'!$C636),"",'commented data'!$C636)</f>
        <v>497.5380859375</v>
      </c>
      <c r="D682" s="364">
        <f>IF(ISERROR('commented data'!$D636),"",'commented data'!$D636)</f>
        <v>6175.5830078125</v>
      </c>
      <c r="E682" s="364">
        <f>IF(ISERROR('commented data'!$E636),"",'commented data'!$E636)</f>
        <v>9.885798454284668</v>
      </c>
      <c r="F682" s="357">
        <f t="shared" si="172"/>
        <v>126.44473045349122</v>
      </c>
      <c r="G682" s="362">
        <f t="shared" si="173"/>
        <v>54510.78723285046</v>
      </c>
      <c r="H682" s="359">
        <f>IF(ISERROR('commented data'!$N636),"",'commented data'!$N636)</f>
        <v>16.694355425496468</v>
      </c>
      <c r="I682" s="359">
        <f>IFERROR('commented data'!O636,"")</f>
        <v>16.590155048862151</v>
      </c>
      <c r="J682" s="358">
        <f>IF(ISERROR('commented data'!$P636),"",'commented data'!$P636)</f>
        <v>1</v>
      </c>
      <c r="K682" s="328">
        <f>IF(ISERROR('commented data'!$Q636),"",'commented data'!$Q636)</f>
        <v>1</v>
      </c>
      <c r="L682" s="328">
        <f>IF(ISERROR('commented data'!$R636),"",'commented data'!$R636)</f>
        <v>1</v>
      </c>
      <c r="M682" s="328">
        <f>IF(ISERROR('commented data'!$S636),"",'commented data'!$S636)</f>
        <v>1</v>
      </c>
      <c r="N682" s="366">
        <f t="shared" si="174"/>
        <v>1</v>
      </c>
      <c r="O682" s="367" t="b">
        <f t="shared" si="175"/>
        <v>1</v>
      </c>
      <c r="P682" s="365">
        <f>IF(ISERROR('commented data'!$J636),"",'commented data'!$J636)</f>
        <v>125.19280242919922</v>
      </c>
      <c r="Q682" s="368">
        <f t="shared" si="171"/>
        <v>125.19280242919922</v>
      </c>
      <c r="R682" s="368" t="str">
        <f t="shared" si="176"/>
        <v/>
      </c>
      <c r="S682" s="369">
        <f t="shared" si="177"/>
        <v>125.19280242919922</v>
      </c>
      <c r="T682" s="365">
        <f>IF(ISERROR('commented data'!$M636),"",'commented data'!$M636)</f>
        <v>84119.0625</v>
      </c>
      <c r="U682" s="370">
        <f t="shared" si="178"/>
        <v>84119.0625</v>
      </c>
      <c r="V682" s="371">
        <f t="shared" si="179"/>
        <v>84119.0625</v>
      </c>
      <c r="W682" s="383">
        <f t="shared" si="180"/>
        <v>73183.584375000006</v>
      </c>
      <c r="X682" s="365">
        <f>IF(ISERROR('commented data'!$T636),"",'commented data'!$T636)</f>
        <v>97.081092834472656</v>
      </c>
      <c r="Y682" s="384">
        <f t="shared" si="181"/>
        <v>97.081092834472656</v>
      </c>
      <c r="Z682" s="365">
        <f>IF(ISERROR('commented data'!$U636),"",'commented data'!$U636)</f>
        <v>1012.8280029296875</v>
      </c>
      <c r="AA682" s="385">
        <f t="shared" si="182"/>
        <v>1022.9562829589844</v>
      </c>
      <c r="AC682" s="427">
        <f t="shared" si="184"/>
        <v>6.8926017984653862</v>
      </c>
      <c r="AD682" s="428">
        <f t="shared" si="183"/>
        <v>0.41287019611063597</v>
      </c>
      <c r="AE682" s="429">
        <f t="shared" si="185"/>
        <v>9.2438298038893656</v>
      </c>
      <c r="AF682" s="430">
        <f t="shared" si="186"/>
        <v>0.95724520839307059</v>
      </c>
    </row>
    <row r="683" spans="1:32" s="5" customFormat="1" x14ac:dyDescent="0.2">
      <c r="A683" s="363">
        <f>'commented data'!$A637</f>
        <v>41207.416666666664</v>
      </c>
      <c r="B683" s="364">
        <f>IF(ISERROR('commented data'!$B637),"",'commented data'!$B637)</f>
        <v>898.05352783203125</v>
      </c>
      <c r="C683" s="364">
        <f>IF(ISERROR('commented data'!$C637),"",'commented data'!$C637)</f>
        <v>495.78619384765625</v>
      </c>
      <c r="D683" s="364">
        <f>IF(ISERROR('commented data'!$D637),"",'commented data'!$D637)</f>
        <v>6132.85400390625</v>
      </c>
      <c r="E683" s="364">
        <f>IF(ISERROR('commented data'!$E637),"",'commented data'!$E637)</f>
        <v>9.8615942001342773</v>
      </c>
      <c r="F683" s="357">
        <f t="shared" si="172"/>
        <v>126.44473045349122</v>
      </c>
      <c r="G683" s="362">
        <f t="shared" si="173"/>
        <v>54339.55466430349</v>
      </c>
      <c r="H683" s="359">
        <f>IF(ISERROR('commented data'!$N637),"",'commented data'!$N637)</f>
        <v>15.708367162613285</v>
      </c>
      <c r="I683" s="359">
        <f>IFERROR('commented data'!O637,"")</f>
        <v>16.475367376347453</v>
      </c>
      <c r="J683" s="358">
        <f>IF(ISERROR('commented data'!$P637),"",'commented data'!$P637)</f>
        <v>1</v>
      </c>
      <c r="K683" s="328">
        <f>IF(ISERROR('commented data'!$Q637),"",'commented data'!$Q637)</f>
        <v>1</v>
      </c>
      <c r="L683" s="328">
        <f>IF(ISERROR('commented data'!$R637),"",'commented data'!$R637)</f>
        <v>0.50986111164093018</v>
      </c>
      <c r="M683" s="328">
        <f>IF(ISERROR('commented data'!$S637),"",'commented data'!$S637)</f>
        <v>1</v>
      </c>
      <c r="N683" s="366">
        <f t="shared" si="174"/>
        <v>1</v>
      </c>
      <c r="O683" s="367" t="b">
        <f t="shared" si="175"/>
        <v>1</v>
      </c>
      <c r="P683" s="365">
        <f>IF(ISERROR('commented data'!$J637),"",'commented data'!$J637)</f>
        <v>123.9226088227214</v>
      </c>
      <c r="Q683" s="368" t="str">
        <f t="shared" si="171"/>
        <v/>
      </c>
      <c r="R683" s="368">
        <f t="shared" si="176"/>
        <v>2</v>
      </c>
      <c r="S683" s="369">
        <f>S682</f>
        <v>125.19280242919922</v>
      </c>
      <c r="T683" s="365">
        <f>IF(ISERROR('commented data'!$M637),"",'commented data'!$M637)</f>
        <v>83911.953125</v>
      </c>
      <c r="U683" s="370">
        <f t="shared" si="178"/>
        <v>83911.953125</v>
      </c>
      <c r="V683" s="371">
        <f t="shared" si="179"/>
        <v>83911.953125</v>
      </c>
      <c r="W683" s="383">
        <f t="shared" si="180"/>
        <v>73003.399218749997</v>
      </c>
      <c r="X683" s="365">
        <f>IF(ISERROR('commented data'!$T637),"",'commented data'!$T637)</f>
        <v>97.337730407714844</v>
      </c>
      <c r="Y683" s="384">
        <f t="shared" si="181"/>
        <v>97.337730407714844</v>
      </c>
      <c r="Z683" s="365">
        <f>IF(ISERROR('commented data'!$U637),"",'commented data'!$U637)</f>
        <v>1012.8400268554687</v>
      </c>
      <c r="AA683" s="385">
        <f t="shared" si="182"/>
        <v>1022.9684271240235</v>
      </c>
      <c r="AC683" s="427">
        <f t="shared" si="184"/>
        <v>6.8709503424906053</v>
      </c>
      <c r="AD683" s="428">
        <f t="shared" si="183"/>
        <v>0.43740703736820064</v>
      </c>
      <c r="AE683" s="429">
        <f t="shared" si="185"/>
        <v>9.2192929626317994</v>
      </c>
      <c r="AF683" s="430">
        <f t="shared" si="186"/>
        <v>0.9547042947002391</v>
      </c>
    </row>
    <row r="684" spans="1:32" s="5" customFormat="1" x14ac:dyDescent="0.2">
      <c r="A684" s="363">
        <f>'commented data'!$A638</f>
        <v>41207.458333333336</v>
      </c>
      <c r="B684" s="364">
        <f>IF(ISERROR('commented data'!$B638),"",'commented data'!$B638)</f>
        <v>897.9647216796875</v>
      </c>
      <c r="C684" s="364">
        <f>IF(ISERROR('commented data'!$C638),"",'commented data'!$C638)</f>
        <v>493.30068969726562</v>
      </c>
      <c r="D684" s="364">
        <f>IF(ISERROR('commented data'!$D638),"",'commented data'!$D638)</f>
        <v>6079.73291015625</v>
      </c>
      <c r="E684" s="364">
        <f>IF(ISERROR('commented data'!$E638),"",'commented data'!$E638)</f>
        <v>9.8482398986816406</v>
      </c>
      <c r="F684" s="357">
        <f t="shared" si="172"/>
        <v>121.81711708194659</v>
      </c>
      <c r="G684" s="362">
        <f t="shared" si="173"/>
        <v>54055.957380174958</v>
      </c>
      <c r="H684" s="359">
        <f>IF(ISERROR('commented data'!$N638),"",'commented data'!$N638)</f>
        <v>15.937151588106353</v>
      </c>
      <c r="I684" s="359">
        <f>IFERROR('commented data'!O638,"")</f>
        <v>16.332662277806513</v>
      </c>
      <c r="J684" s="358">
        <f>IF(ISERROR('commented data'!$P638),"",'commented data'!$P638)</f>
        <v>1</v>
      </c>
      <c r="K684" s="328">
        <f>IF(ISERROR('commented data'!$Q638),"",'commented data'!$Q638)</f>
        <v>1</v>
      </c>
      <c r="L684" s="328">
        <f>IF(ISERROR('commented data'!$R638),"",'commented data'!$R638)</f>
        <v>0.72736108303070068</v>
      </c>
      <c r="M684" s="328">
        <f>IF(ISERROR('commented data'!$S638),"",'commented data'!$S638)</f>
        <v>1</v>
      </c>
      <c r="N684" s="366">
        <f t="shared" si="174"/>
        <v>1</v>
      </c>
      <c r="O684" s="367" t="b">
        <f t="shared" si="175"/>
        <v>1</v>
      </c>
      <c r="P684" s="365">
        <f>IF(ISERROR('commented data'!$J638),"",'commented data'!$J638)</f>
        <v>120.61100701182831</v>
      </c>
      <c r="Q684" s="368">
        <f t="shared" si="171"/>
        <v>120.61100701182831</v>
      </c>
      <c r="R684" s="368" t="str">
        <f t="shared" si="176"/>
        <v/>
      </c>
      <c r="S684" s="369">
        <f t="shared" si="177"/>
        <v>120.61100701182831</v>
      </c>
      <c r="T684" s="365">
        <f>IF(ISERROR('commented data'!$M638),"",'commented data'!$M638)</f>
        <v>83483.34375</v>
      </c>
      <c r="U684" s="370">
        <f t="shared" si="178"/>
        <v>83483.34375</v>
      </c>
      <c r="V684" s="371">
        <f t="shared" si="179"/>
        <v>83483.34375</v>
      </c>
      <c r="W684" s="383">
        <f t="shared" si="180"/>
        <v>72630.509062500001</v>
      </c>
      <c r="X684" s="365">
        <f>IF(ISERROR('commented data'!$T638),"",'commented data'!$T638)</f>
        <v>97.386802673339844</v>
      </c>
      <c r="Y684" s="384">
        <f t="shared" si="181"/>
        <v>97.386802673339844</v>
      </c>
      <c r="Z684" s="365">
        <f>IF(ISERROR('commented data'!$U638),"",'commented data'!$U638)</f>
        <v>1012.8610229492187</v>
      </c>
      <c r="AA684" s="385">
        <f t="shared" si="182"/>
        <v>1022.989633178711</v>
      </c>
      <c r="AC684" s="427">
        <f t="shared" si="184"/>
        <v>6.5849408891574877</v>
      </c>
      <c r="AD684" s="428">
        <f t="shared" si="183"/>
        <v>0.41318179429702645</v>
      </c>
      <c r="AE684" s="429">
        <f t="shared" si="185"/>
        <v>9.2435182057029746</v>
      </c>
      <c r="AF684" s="430">
        <f t="shared" si="186"/>
        <v>0.95721294082895547</v>
      </c>
    </row>
    <row r="685" spans="1:32" s="5" customFormat="1" x14ac:dyDescent="0.2">
      <c r="A685" s="363">
        <f>'commented data'!$A639</f>
        <v>41207.5</v>
      </c>
      <c r="B685" s="364">
        <f>IF(ISERROR('commented data'!$B639),"",'commented data'!$B639)</f>
        <v>897.88818359375</v>
      </c>
      <c r="C685" s="364">
        <f>IF(ISERROR('commented data'!$C639),"",'commented data'!$C639)</f>
        <v>490.8037109375</v>
      </c>
      <c r="D685" s="364">
        <f>IF(ISERROR('commented data'!$D639),"",'commented data'!$D639)</f>
        <v>6101.9208984375</v>
      </c>
      <c r="E685" s="364">
        <f>IF(ISERROR('commented data'!$E639),"",'commented data'!$E639)</f>
        <v>9.9319772720336914</v>
      </c>
      <c r="F685" s="357">
        <f t="shared" si="172"/>
        <v>121.64490333557129</v>
      </c>
      <c r="G685" s="362">
        <f t="shared" si="173"/>
        <v>53821.224791718698</v>
      </c>
      <c r="H685" s="359">
        <f>IF(ISERROR('commented data'!$N639),"",'commented data'!$N639)</f>
        <v>16.17712333241041</v>
      </c>
      <c r="I685" s="359">
        <f>IFERROR('commented data'!O639,"")</f>
        <v>16.392268336917468</v>
      </c>
      <c r="J685" s="358">
        <f>IF(ISERROR('commented data'!$P639),"",'commented data'!$P639)</f>
        <v>1</v>
      </c>
      <c r="K685" s="328">
        <f>IF(ISERROR('commented data'!$Q639),"",'commented data'!$Q639)</f>
        <v>1</v>
      </c>
      <c r="L685" s="328">
        <f>IF(ISERROR('commented data'!$R639),"",'commented data'!$R639)</f>
        <v>1</v>
      </c>
      <c r="M685" s="328">
        <f>IF(ISERROR('commented data'!$S639),"",'commented data'!$S639)</f>
        <v>1</v>
      </c>
      <c r="N685" s="366">
        <f t="shared" si="174"/>
        <v>1</v>
      </c>
      <c r="O685" s="367" t="b">
        <f t="shared" si="175"/>
        <v>1</v>
      </c>
      <c r="P685" s="365">
        <f>IF(ISERROR('commented data'!$J639),"",'commented data'!$J639)</f>
        <v>120.44049835205078</v>
      </c>
      <c r="Q685" s="368">
        <f t="shared" si="171"/>
        <v>120.44049835205078</v>
      </c>
      <c r="R685" s="368" t="str">
        <f t="shared" si="176"/>
        <v/>
      </c>
      <c r="S685" s="369">
        <f t="shared" si="177"/>
        <v>120.44049835205078</v>
      </c>
      <c r="T685" s="365">
        <f>IF(ISERROR('commented data'!$M639),"",'commented data'!$M639)</f>
        <v>83111.65625</v>
      </c>
      <c r="U685" s="370">
        <f t="shared" si="178"/>
        <v>83111.65625</v>
      </c>
      <c r="V685" s="371">
        <f t="shared" si="179"/>
        <v>83111.65625</v>
      </c>
      <c r="W685" s="383">
        <f t="shared" si="180"/>
        <v>72307.140937499993</v>
      </c>
      <c r="X685" s="365">
        <f>IF(ISERROR('commented data'!$T639),"",'commented data'!$T639)</f>
        <v>97.346641540527344</v>
      </c>
      <c r="Y685" s="384">
        <f t="shared" si="181"/>
        <v>97.346641540527344</v>
      </c>
      <c r="Z685" s="365">
        <f>IF(ISERROR('commented data'!$U639),"",'commented data'!$U639)</f>
        <v>1012.8629760742187</v>
      </c>
      <c r="AA685" s="385">
        <f t="shared" si="182"/>
        <v>1022.991605834961</v>
      </c>
      <c r="AC685" s="427">
        <f t="shared" si="184"/>
        <v>6.547077687190674</v>
      </c>
      <c r="AD685" s="428">
        <f t="shared" si="183"/>
        <v>0.40471210812084174</v>
      </c>
      <c r="AE685" s="429">
        <f t="shared" si="185"/>
        <v>9.2519878918791587</v>
      </c>
      <c r="AF685" s="430">
        <f t="shared" si="186"/>
        <v>0.95809001955938966</v>
      </c>
    </row>
    <row r="686" spans="1:32" s="5" customFormat="1" x14ac:dyDescent="0.2">
      <c r="A686" s="363">
        <f>'commented data'!$A640</f>
        <v>41207.541666666664</v>
      </c>
      <c r="B686" s="364">
        <f>IF(ISERROR('commented data'!$B640),"",'commented data'!$B640)</f>
        <v>898.01080322265625</v>
      </c>
      <c r="C686" s="364">
        <f>IF(ISERROR('commented data'!$C640),"",'commented data'!$C640)</f>
        <v>488.85879516601562</v>
      </c>
      <c r="D686" s="364">
        <f>IF(ISERROR('commented data'!$D640),"",'commented data'!$D640)</f>
        <v>6077.0478515625</v>
      </c>
      <c r="E686" s="364">
        <f>IF(ISERROR('commented data'!$E640),"",'commented data'!$E640)</f>
        <v>9.9311714172363281</v>
      </c>
      <c r="F686" s="357">
        <f t="shared" si="172"/>
        <v>121.56834732055664</v>
      </c>
      <c r="G686" s="362">
        <f t="shared" si="173"/>
        <v>53634.901422841045</v>
      </c>
      <c r="H686" s="359">
        <f>IF(ISERROR('commented data'!$N640),"",'commented data'!$N640)</f>
        <v>16.340156465227846</v>
      </c>
      <c r="I686" s="359">
        <f>IFERROR('commented data'!O640,"")</f>
        <v>16.325449106462326</v>
      </c>
      <c r="J686" s="358">
        <f>IF(ISERROR('commented data'!$P640),"",'commented data'!$P640)</f>
        <v>1</v>
      </c>
      <c r="K686" s="328">
        <f>IF(ISERROR('commented data'!$Q640),"",'commented data'!$Q640)</f>
        <v>1</v>
      </c>
      <c r="L686" s="328">
        <f>IF(ISERROR('commented data'!$R640),"",'commented data'!$R640)</f>
        <v>1</v>
      </c>
      <c r="M686" s="328">
        <f>IF(ISERROR('commented data'!$S640),"",'commented data'!$S640)</f>
        <v>1</v>
      </c>
      <c r="N686" s="366">
        <f t="shared" si="174"/>
        <v>1</v>
      </c>
      <c r="O686" s="367" t="b">
        <f t="shared" si="175"/>
        <v>1</v>
      </c>
      <c r="P686" s="365">
        <f>IF(ISERROR('commented data'!$J640),"",'commented data'!$J640)</f>
        <v>120.36470031738281</v>
      </c>
      <c r="Q686" s="368">
        <f t="shared" si="171"/>
        <v>120.36470031738281</v>
      </c>
      <c r="R686" s="368" t="str">
        <f t="shared" si="176"/>
        <v/>
      </c>
      <c r="S686" s="369">
        <f t="shared" si="177"/>
        <v>120.36470031738281</v>
      </c>
      <c r="T686" s="365">
        <f>IF(ISERROR('commented data'!$M640),"",'commented data'!$M640)</f>
        <v>82831.7265625</v>
      </c>
      <c r="U686" s="370">
        <f t="shared" si="178"/>
        <v>82831.7265625</v>
      </c>
      <c r="V686" s="371">
        <f t="shared" si="179"/>
        <v>82831.7265625</v>
      </c>
      <c r="W686" s="383">
        <f t="shared" si="180"/>
        <v>72063.602109375002</v>
      </c>
      <c r="X686" s="365">
        <f>IF(ISERROR('commented data'!$T640),"",'commented data'!$T640)</f>
        <v>97.382980346679688</v>
      </c>
      <c r="Y686" s="384">
        <f t="shared" si="181"/>
        <v>97.382980346679688</v>
      </c>
      <c r="Z686" s="365">
        <f>IF(ISERROR('commented data'!$U640),"",'commented data'!$U640)</f>
        <v>1012.8670043945312</v>
      </c>
      <c r="AA686" s="385">
        <f t="shared" si="182"/>
        <v>1022.9956744384766</v>
      </c>
      <c r="AC686" s="427">
        <f t="shared" si="184"/>
        <v>6.5203063246757571</v>
      </c>
      <c r="AD686" s="428">
        <f t="shared" si="183"/>
        <v>0.39903573374900597</v>
      </c>
      <c r="AE686" s="429">
        <f t="shared" si="185"/>
        <v>9.2576642662509947</v>
      </c>
      <c r="AF686" s="430">
        <f t="shared" si="186"/>
        <v>0.95867783676110829</v>
      </c>
    </row>
    <row r="687" spans="1:32" s="5" customFormat="1" x14ac:dyDescent="0.2">
      <c r="A687" s="363">
        <f>'commented data'!$A641</f>
        <v>41207.583333333336</v>
      </c>
      <c r="B687" s="364">
        <f>IF(ISERROR('commented data'!$B641),"",'commented data'!$B641)</f>
        <v>898.01068115234375</v>
      </c>
      <c r="C687" s="364">
        <f>IF(ISERROR('commented data'!$C641),"",'commented data'!$C641)</f>
        <v>487.248291015625</v>
      </c>
      <c r="D687" s="364">
        <f>IF(ISERROR('commented data'!$D641),"",'commented data'!$D641)</f>
        <v>6070.56787109375</v>
      </c>
      <c r="E687" s="364">
        <f>IF(ISERROR('commented data'!$E641),"",'commented data'!$E641)</f>
        <v>9.9421176910400391</v>
      </c>
      <c r="F687" s="357">
        <f t="shared" si="172"/>
        <v>121.35321990966797</v>
      </c>
      <c r="G687" s="362">
        <f t="shared" si="173"/>
        <v>53451.694833344773</v>
      </c>
      <c r="H687" s="359">
        <f>IF(ISERROR('commented data'!$N641),"",'commented data'!$N641)</f>
        <v>16.702887162293774</v>
      </c>
      <c r="I687" s="359">
        <f>IFERROR('commented data'!O641,"")</f>
        <v>16.308041214680426</v>
      </c>
      <c r="J687" s="358">
        <f>IF(ISERROR('commented data'!$P641),"",'commented data'!$P641)</f>
        <v>1</v>
      </c>
      <c r="K687" s="328">
        <f>IF(ISERROR('commented data'!$Q641),"",'commented data'!$Q641)</f>
        <v>1</v>
      </c>
      <c r="L687" s="328">
        <f>IF(ISERROR('commented data'!$R641),"",'commented data'!$R641)</f>
        <v>1</v>
      </c>
      <c r="M687" s="328">
        <f>IF(ISERROR('commented data'!$S641),"",'commented data'!$S641)</f>
        <v>1</v>
      </c>
      <c r="N687" s="366">
        <f t="shared" si="174"/>
        <v>1</v>
      </c>
      <c r="O687" s="367" t="b">
        <f t="shared" si="175"/>
        <v>1</v>
      </c>
      <c r="P687" s="365">
        <f>IF(ISERROR('commented data'!$J641),"",'commented data'!$J641)</f>
        <v>120.15170288085937</v>
      </c>
      <c r="Q687" s="368">
        <f t="shared" si="171"/>
        <v>120.15170288085937</v>
      </c>
      <c r="R687" s="368" t="str">
        <f t="shared" si="176"/>
        <v/>
      </c>
      <c r="S687" s="369">
        <f t="shared" si="177"/>
        <v>120.15170288085937</v>
      </c>
      <c r="T687" s="365">
        <f>IF(ISERROR('commented data'!$M641),"",'commented data'!$M641)</f>
        <v>82527.5234375</v>
      </c>
      <c r="U687" s="370">
        <f t="shared" si="178"/>
        <v>82527.5234375</v>
      </c>
      <c r="V687" s="371">
        <f t="shared" si="179"/>
        <v>82527.5234375</v>
      </c>
      <c r="W687" s="383">
        <f t="shared" si="180"/>
        <v>71798.945390624998</v>
      </c>
      <c r="X687" s="365">
        <f>IF(ISERROR('commented data'!$T641),"",'commented data'!$T641)</f>
        <v>97.28167724609375</v>
      </c>
      <c r="Y687" s="384">
        <f t="shared" si="181"/>
        <v>97.28167724609375</v>
      </c>
      <c r="Z687" s="365">
        <f>IF(ISERROR('commented data'!$U641),"",'commented data'!$U641)</f>
        <v>1012.8510131835937</v>
      </c>
      <c r="AA687" s="385">
        <f t="shared" si="182"/>
        <v>1022.9795233154297</v>
      </c>
      <c r="AC687" s="427">
        <f t="shared" si="184"/>
        <v>6.486535277655352</v>
      </c>
      <c r="AD687" s="428">
        <f t="shared" si="183"/>
        <v>0.38834814691788705</v>
      </c>
      <c r="AE687" s="429">
        <f t="shared" si="185"/>
        <v>9.2683518530821143</v>
      </c>
      <c r="AF687" s="430">
        <f t="shared" si="186"/>
        <v>0.95978459029296903</v>
      </c>
    </row>
    <row r="688" spans="1:32" s="5" customFormat="1" x14ac:dyDescent="0.2">
      <c r="A688" s="363">
        <f>'commented data'!$A642</f>
        <v>41207.625</v>
      </c>
      <c r="B688" s="364">
        <f>IF(ISERROR('commented data'!$B642),"",'commented data'!$B642)</f>
        <v>897.95660400390625</v>
      </c>
      <c r="C688" s="364">
        <f>IF(ISERROR('commented data'!$C642),"",'commented data'!$C642)</f>
        <v>486.31271362304687</v>
      </c>
      <c r="D688" s="364">
        <f>IF(ISERROR('commented data'!$D642),"",'commented data'!$D642)</f>
        <v>6067.5322265625</v>
      </c>
      <c r="E688" s="364">
        <f>IF(ISERROR('commented data'!$E642),"",'commented data'!$E642)</f>
        <v>9.942448616027832</v>
      </c>
      <c r="F688" s="357">
        <f t="shared" si="172"/>
        <v>121.40300636291504</v>
      </c>
      <c r="G688" s="362">
        <f t="shared" si="173"/>
        <v>53399.471526312649</v>
      </c>
      <c r="H688" s="359">
        <f>IF(ISERROR('commented data'!$N642),"",'commented data'!$N642)</f>
        <v>16.750071802619861</v>
      </c>
      <c r="I688" s="359">
        <f>IFERROR('commented data'!O642,"")</f>
        <v>16.299886225364766</v>
      </c>
      <c r="J688" s="358">
        <f>IF(ISERROR('commented data'!$P642),"",'commented data'!$P642)</f>
        <v>1</v>
      </c>
      <c r="K688" s="328">
        <f>IF(ISERROR('commented data'!$Q642),"",'commented data'!$Q642)</f>
        <v>1</v>
      </c>
      <c r="L688" s="328">
        <f>IF(ISERROR('commented data'!$R642),"",'commented data'!$R642)</f>
        <v>1</v>
      </c>
      <c r="M688" s="328">
        <f>IF(ISERROR('commented data'!$S642),"",'commented data'!$S642)</f>
        <v>1</v>
      </c>
      <c r="N688" s="366">
        <f t="shared" si="174"/>
        <v>1</v>
      </c>
      <c r="O688" s="367" t="b">
        <f t="shared" si="175"/>
        <v>1</v>
      </c>
      <c r="P688" s="365">
        <f>IF(ISERROR('commented data'!$J642),"",'commented data'!$J642)</f>
        <v>120.20099639892578</v>
      </c>
      <c r="Q688" s="368">
        <f t="shared" si="171"/>
        <v>120.20099639892578</v>
      </c>
      <c r="R688" s="368" t="str">
        <f t="shared" si="176"/>
        <v/>
      </c>
      <c r="S688" s="369">
        <f t="shared" si="177"/>
        <v>120.20099639892578</v>
      </c>
      <c r="T688" s="365">
        <f>IF(ISERROR('commented data'!$M642),"",'commented data'!$M642)</f>
        <v>82436.03125</v>
      </c>
      <c r="U688" s="370">
        <f t="shared" si="178"/>
        <v>82436.03125</v>
      </c>
      <c r="V688" s="371">
        <f t="shared" si="179"/>
        <v>82436.03125</v>
      </c>
      <c r="W688" s="383">
        <f t="shared" si="180"/>
        <v>71719.347187499996</v>
      </c>
      <c r="X688" s="365">
        <f>IF(ISERROR('commented data'!$T642),"",'commented data'!$T642)</f>
        <v>97.229217529296875</v>
      </c>
      <c r="Y688" s="384">
        <f t="shared" si="181"/>
        <v>97.229217529296875</v>
      </c>
      <c r="Z688" s="365">
        <f>IF(ISERROR('commented data'!$U642),"",'commented data'!$U642)</f>
        <v>1012.8410034179687</v>
      </c>
      <c r="AA688" s="385">
        <f t="shared" si="182"/>
        <v>1022.9694134521485</v>
      </c>
      <c r="AC688" s="427">
        <f t="shared" si="184"/>
        <v>6.4828563814852345</v>
      </c>
      <c r="AD688" s="428">
        <f t="shared" si="183"/>
        <v>0.38703454276961713</v>
      </c>
      <c r="AE688" s="429">
        <f t="shared" si="185"/>
        <v>9.2696654572303832</v>
      </c>
      <c r="AF688" s="430">
        <f t="shared" si="186"/>
        <v>0.95992062062924011</v>
      </c>
    </row>
    <row r="689" spans="1:32" s="5" customFormat="1" x14ac:dyDescent="0.2">
      <c r="A689" s="363">
        <f>'commented data'!$A643</f>
        <v>41207.666666666664</v>
      </c>
      <c r="B689" s="364">
        <f>IF(ISERROR('commented data'!$B643),"",'commented data'!$B643)</f>
        <v>897.9879150390625</v>
      </c>
      <c r="C689" s="364">
        <f>IF(ISERROR('commented data'!$C643),"",'commented data'!$C643)</f>
        <v>486.50119018554687</v>
      </c>
      <c r="D689" s="364">
        <f>IF(ISERROR('commented data'!$D643),"",'commented data'!$D643)</f>
        <v>6081.19580078125</v>
      </c>
      <c r="E689" s="364">
        <f>IF(ISERROR('commented data'!$E643),"",'commented data'!$E643)</f>
        <v>9.9510221481323242</v>
      </c>
      <c r="F689" s="357">
        <f t="shared" si="172"/>
        <v>122.17980140686035</v>
      </c>
      <c r="G689" s="362">
        <f t="shared" si="173"/>
        <v>53481.160355753775</v>
      </c>
      <c r="H689" s="359">
        <f>IF(ISERROR('commented data'!$N643),"",'commented data'!$N643)</f>
        <v>15.799202042738035</v>
      </c>
      <c r="I689" s="359">
        <f>IFERROR('commented data'!O643,"")</f>
        <v>16.336592203492486</v>
      </c>
      <c r="J689" s="358">
        <f>IF(ISERROR('commented data'!$P643),"",'commented data'!$P643)</f>
        <v>1</v>
      </c>
      <c r="K689" s="328">
        <f>IF(ISERROR('commented data'!$Q643),"",'commented data'!$Q643)</f>
        <v>1</v>
      </c>
      <c r="L689" s="328">
        <f>IF(ISERROR('commented data'!$R643),"",'commented data'!$R643)</f>
        <v>1</v>
      </c>
      <c r="M689" s="328">
        <f>IF(ISERROR('commented data'!$S643),"",'commented data'!$S643)</f>
        <v>1</v>
      </c>
      <c r="N689" s="366">
        <f t="shared" si="174"/>
        <v>1</v>
      </c>
      <c r="O689" s="367" t="b">
        <f t="shared" si="175"/>
        <v>1</v>
      </c>
      <c r="P689" s="365">
        <f>IF(ISERROR('commented data'!$J643),"",'commented data'!$J643)</f>
        <v>120.97010040283203</v>
      </c>
      <c r="Q689" s="368">
        <f t="shared" si="171"/>
        <v>120.97010040283203</v>
      </c>
      <c r="R689" s="368" t="str">
        <f t="shared" si="176"/>
        <v/>
      </c>
      <c r="S689" s="369">
        <f t="shared" si="177"/>
        <v>120.97010040283203</v>
      </c>
      <c r="T689" s="365">
        <f>IF(ISERROR('commented data'!$M643),"",'commented data'!$M643)</f>
        <v>82549.40625</v>
      </c>
      <c r="U689" s="370">
        <f t="shared" si="178"/>
        <v>82549.40625</v>
      </c>
      <c r="V689" s="371">
        <f t="shared" si="179"/>
        <v>82549.40625</v>
      </c>
      <c r="W689" s="383">
        <f t="shared" si="180"/>
        <v>71817.983437500006</v>
      </c>
      <c r="X689" s="365">
        <f>IF(ISERROR('commented data'!$T643),"",'commented data'!$T643)</f>
        <v>97.172096252441406</v>
      </c>
      <c r="Y689" s="384">
        <f t="shared" si="181"/>
        <v>97.172096252441406</v>
      </c>
      <c r="Z689" s="365">
        <f>IF(ISERROR('commented data'!$U643),"",'commented data'!$U643)</f>
        <v>1012.8410034179687</v>
      </c>
      <c r="AA689" s="385">
        <f t="shared" si="182"/>
        <v>1022.9694134521485</v>
      </c>
      <c r="AC689" s="427">
        <f t="shared" si="184"/>
        <v>6.534317551274448</v>
      </c>
      <c r="AD689" s="428">
        <f t="shared" si="183"/>
        <v>0.41358528953542245</v>
      </c>
      <c r="AE689" s="429">
        <f t="shared" si="185"/>
        <v>9.2431147104645781</v>
      </c>
      <c r="AF689" s="430">
        <f t="shared" si="186"/>
        <v>0.95717115686151355</v>
      </c>
    </row>
    <row r="690" spans="1:32" s="5" customFormat="1" x14ac:dyDescent="0.2">
      <c r="A690" s="363">
        <f>'commented data'!$A644</f>
        <v>41207.708333333336</v>
      </c>
      <c r="B690" s="364">
        <f>IF(ISERROR('commented data'!$B644),"",'commented data'!$B644)</f>
        <v>898.2056884765625</v>
      </c>
      <c r="C690" s="364">
        <f>IF(ISERROR('commented data'!$C644),"",'commented data'!$C644)</f>
        <v>487.35919189453125</v>
      </c>
      <c r="D690" s="364">
        <f>IF(ISERROR('commented data'!$D644),"",'commented data'!$D644)</f>
        <v>6079.48779296875</v>
      </c>
      <c r="E690" s="364">
        <f>IF(ISERROR('commented data'!$E644),"",'commented data'!$E644)</f>
        <v>9.9317054748535156</v>
      </c>
      <c r="F690" s="357">
        <f t="shared" si="172"/>
        <v>122.73519660949707</v>
      </c>
      <c r="G690" s="362">
        <f t="shared" si="173"/>
        <v>53573.381917991173</v>
      </c>
      <c r="H690" s="359">
        <f>IF(ISERROR('commented data'!$N644),"",'commented data'!$N644)</f>
        <v>16.465140736432367</v>
      </c>
      <c r="I690" s="359">
        <f>IFERROR('commented data'!O644,"")</f>
        <v>16.332003792260998</v>
      </c>
      <c r="J690" s="358">
        <f>IF(ISERROR('commented data'!$P644),"",'commented data'!$P644)</f>
        <v>1</v>
      </c>
      <c r="K690" s="328">
        <f>IF(ISERROR('commented data'!$Q644),"",'commented data'!$Q644)</f>
        <v>1</v>
      </c>
      <c r="L690" s="328">
        <f>IF(ISERROR('commented data'!$R644),"",'commented data'!$R644)</f>
        <v>1</v>
      </c>
      <c r="M690" s="328">
        <f>IF(ISERROR('commented data'!$S644),"",'commented data'!$S644)</f>
        <v>1</v>
      </c>
      <c r="N690" s="366">
        <f t="shared" si="174"/>
        <v>1</v>
      </c>
      <c r="O690" s="367" t="b">
        <f t="shared" si="175"/>
        <v>1</v>
      </c>
      <c r="P690" s="365">
        <f>IF(ISERROR('commented data'!$J644),"",'commented data'!$J644)</f>
        <v>121.51999664306641</v>
      </c>
      <c r="Q690" s="368">
        <f t="shared" si="171"/>
        <v>121.51999664306641</v>
      </c>
      <c r="R690" s="368" t="str">
        <f t="shared" si="176"/>
        <v/>
      </c>
      <c r="S690" s="369">
        <f t="shared" si="177"/>
        <v>121.51999664306641</v>
      </c>
      <c r="T690" s="365">
        <f>IF(ISERROR('commented data'!$M644),"",'commented data'!$M644)</f>
        <v>82680.453125</v>
      </c>
      <c r="U690" s="370">
        <f t="shared" si="178"/>
        <v>82680.453125</v>
      </c>
      <c r="V690" s="371">
        <f t="shared" si="179"/>
        <v>82680.453125</v>
      </c>
      <c r="W690" s="383">
        <f t="shared" si="180"/>
        <v>71931.994218749998</v>
      </c>
      <c r="X690" s="365">
        <f>IF(ISERROR('commented data'!$T644),"",'commented data'!$T644)</f>
        <v>97.120758056640625</v>
      </c>
      <c r="Y690" s="384">
        <f t="shared" si="181"/>
        <v>97.120758056640625</v>
      </c>
      <c r="Z690" s="365">
        <f>IF(ISERROR('commented data'!$U644),"",'commented data'!$U644)</f>
        <v>1012.8389892578125</v>
      </c>
      <c r="AA690" s="385">
        <f t="shared" si="182"/>
        <v>1022.9673791503907</v>
      </c>
      <c r="AC690" s="427">
        <f t="shared" si="184"/>
        <v>6.5753395627403206</v>
      </c>
      <c r="AD690" s="428">
        <f t="shared" si="183"/>
        <v>0.39934912601087502</v>
      </c>
      <c r="AE690" s="429">
        <f t="shared" si="185"/>
        <v>9.2573508739891253</v>
      </c>
      <c r="AF690" s="430">
        <f t="shared" si="186"/>
        <v>0.95864538341142669</v>
      </c>
    </row>
    <row r="691" spans="1:32" s="5" customFormat="1" x14ac:dyDescent="0.2">
      <c r="A691" s="363">
        <f>'commented data'!$A645</f>
        <v>41207.75</v>
      </c>
      <c r="B691" s="364">
        <f>IF(ISERROR('commented data'!$B645),"",'commented data'!$B645)</f>
        <v>897.96087646484375</v>
      </c>
      <c r="C691" s="364">
        <f>IF(ISERROR('commented data'!$C645),"",'commented data'!$C645)</f>
        <v>490.01470947265625</v>
      </c>
      <c r="D691" s="364">
        <f>IF(ISERROR('commented data'!$D645),"",'commented data'!$D645)</f>
        <v>6066.9619140625</v>
      </c>
      <c r="E691" s="364">
        <f>IF(ISERROR('commented data'!$E645),"",'commented data'!$E645)</f>
        <v>9.8547077178955078</v>
      </c>
      <c r="F691" s="357">
        <f t="shared" si="172"/>
        <v>123.58097297668458</v>
      </c>
      <c r="G691" s="362">
        <f t="shared" si="173"/>
        <v>53872.511286897599</v>
      </c>
      <c r="H691" s="359">
        <f>IF(ISERROR('commented data'!$N645),"",'commented data'!$N645)</f>
        <v>16.319313702459912</v>
      </c>
      <c r="I691" s="359">
        <f>IFERROR('commented data'!O645,"")</f>
        <v>16.298354131505882</v>
      </c>
      <c r="J691" s="358">
        <f>IF(ISERROR('commented data'!$P645),"",'commented data'!$P645)</f>
        <v>1</v>
      </c>
      <c r="K691" s="328">
        <f>IF(ISERROR('commented data'!$Q645),"",'commented data'!$Q645)</f>
        <v>1</v>
      </c>
      <c r="L691" s="328">
        <f>IF(ISERROR('commented data'!$R645),"",'commented data'!$R645)</f>
        <v>1</v>
      </c>
      <c r="M691" s="328">
        <f>IF(ISERROR('commented data'!$S645),"",'commented data'!$S645)</f>
        <v>1</v>
      </c>
      <c r="N691" s="366">
        <f t="shared" si="174"/>
        <v>1</v>
      </c>
      <c r="O691" s="367" t="b">
        <f t="shared" si="175"/>
        <v>1</v>
      </c>
      <c r="P691" s="365">
        <f>IF(ISERROR('commented data'!$J645),"",'commented data'!$J645)</f>
        <v>122.35739898681641</v>
      </c>
      <c r="Q691" s="368">
        <f t="shared" si="171"/>
        <v>122.35739898681641</v>
      </c>
      <c r="R691" s="368" t="str">
        <f t="shared" si="176"/>
        <v/>
      </c>
      <c r="S691" s="369">
        <f t="shared" si="177"/>
        <v>122.35739898681641</v>
      </c>
      <c r="T691" s="365">
        <f>IF(ISERROR('commented data'!$M645),"",'commented data'!$M645)</f>
        <v>83106.5234375</v>
      </c>
      <c r="U691" s="370">
        <f t="shared" si="178"/>
        <v>83106.5234375</v>
      </c>
      <c r="V691" s="371">
        <f t="shared" si="179"/>
        <v>83106.5234375</v>
      </c>
      <c r="W691" s="383">
        <f t="shared" si="180"/>
        <v>72302.675390624994</v>
      </c>
      <c r="X691" s="365">
        <f>IF(ISERROR('commented data'!$T645),"",'commented data'!$T645)</f>
        <v>96.961212158203125</v>
      </c>
      <c r="Y691" s="384">
        <f t="shared" si="181"/>
        <v>96.961212158203125</v>
      </c>
      <c r="Z691" s="365">
        <f>IF(ISERROR('commented data'!$U645),"",'commented data'!$U645)</f>
        <v>1012.8359985351562</v>
      </c>
      <c r="AA691" s="385">
        <f t="shared" si="182"/>
        <v>1022.9643585205079</v>
      </c>
      <c r="AC691" s="427">
        <f t="shared" si="184"/>
        <v>6.6576173615322265</v>
      </c>
      <c r="AD691" s="428">
        <f t="shared" si="183"/>
        <v>0.40795939602096637</v>
      </c>
      <c r="AE691" s="429">
        <f t="shared" si="185"/>
        <v>9.2487406039790336</v>
      </c>
      <c r="AF691" s="430">
        <f t="shared" si="186"/>
        <v>0.95775374651579037</v>
      </c>
    </row>
    <row r="692" spans="1:32" s="5" customFormat="1" x14ac:dyDescent="0.2">
      <c r="A692" s="363">
        <f>'commented data'!$A646</f>
        <v>41207.791666666664</v>
      </c>
      <c r="B692" s="364">
        <f>IF(ISERROR('commented data'!$B646),"",'commented data'!$B646)</f>
        <v>897.8167724609375</v>
      </c>
      <c r="C692" s="364">
        <f>IF(ISERROR('commented data'!$C646),"",'commented data'!$C646)</f>
        <v>481.98251342773437</v>
      </c>
      <c r="D692" s="364">
        <f>IF(ISERROR('commented data'!$D646),"",'commented data'!$D646)</f>
        <v>6053.47998046875</v>
      </c>
      <c r="E692" s="364">
        <f>IF(ISERROR('commented data'!$E646),"",'commented data'!$E646)</f>
        <v>9.9763984680175781</v>
      </c>
      <c r="F692" s="357">
        <f t="shared" si="172"/>
        <v>124.48391784667969</v>
      </c>
      <c r="G692" s="362">
        <f t="shared" si="173"/>
        <v>53417.222411958312</v>
      </c>
      <c r="H692" s="359">
        <f>IF(ISERROR('commented data'!$N646),"",'commented data'!$N646)</f>
        <v>17.244642350575887</v>
      </c>
      <c r="I692" s="359">
        <f>IFERROR('commented data'!O646,"")</f>
        <v>16.262136114778418</v>
      </c>
      <c r="J692" s="358">
        <f>IF(ISERROR('commented data'!$P646),"",'commented data'!$P646)</f>
        <v>1</v>
      </c>
      <c r="K692" s="328">
        <f>IF(ISERROR('commented data'!$Q646),"",'commented data'!$Q646)</f>
        <v>1</v>
      </c>
      <c r="L692" s="328">
        <f>IF(ISERROR('commented data'!$R646),"",'commented data'!$R646)</f>
        <v>1</v>
      </c>
      <c r="M692" s="328">
        <f>IF(ISERROR('commented data'!$S646),"",'commented data'!$S646)</f>
        <v>1</v>
      </c>
      <c r="N692" s="366">
        <f t="shared" si="174"/>
        <v>1</v>
      </c>
      <c r="O692" s="367" t="b">
        <f t="shared" si="175"/>
        <v>1</v>
      </c>
      <c r="P692" s="365">
        <f>IF(ISERROR('commented data'!$J646),"",'commented data'!$J646)</f>
        <v>123.25140380859375</v>
      </c>
      <c r="Q692" s="368">
        <f t="shared" si="171"/>
        <v>123.25140380859375</v>
      </c>
      <c r="R692" s="368" t="str">
        <f t="shared" si="176"/>
        <v/>
      </c>
      <c r="S692" s="369">
        <f t="shared" si="177"/>
        <v>123.25140380859375</v>
      </c>
      <c r="T692" s="365">
        <f>IF(ISERROR('commented data'!$M646),"",'commented data'!$M646)</f>
        <v>82657.3828125</v>
      </c>
      <c r="U692" s="370">
        <f t="shared" si="178"/>
        <v>82657.3828125</v>
      </c>
      <c r="V692" s="371">
        <f t="shared" si="179"/>
        <v>82657.3828125</v>
      </c>
      <c r="W692" s="383">
        <f t="shared" si="180"/>
        <v>71911.923046875003</v>
      </c>
      <c r="X692" s="365">
        <f>IF(ISERROR('commented data'!$T646),"",'commented data'!$T646)</f>
        <v>98.092628479003906</v>
      </c>
      <c r="Y692" s="384">
        <f t="shared" si="181"/>
        <v>98.092628479003906</v>
      </c>
      <c r="Z692" s="365">
        <f>IF(ISERROR('commented data'!$U646),"",'commented data'!$U646)</f>
        <v>1012.8200073242187</v>
      </c>
      <c r="AA692" s="385">
        <f t="shared" si="182"/>
        <v>1022.9482073974609</v>
      </c>
      <c r="AC692" s="427">
        <f t="shared" si="184"/>
        <v>6.6495851263280352</v>
      </c>
      <c r="AD692" s="428">
        <f t="shared" si="183"/>
        <v>0.38560295952475765</v>
      </c>
      <c r="AE692" s="429">
        <f t="shared" si="185"/>
        <v>9.2710970404752437</v>
      </c>
      <c r="AF692" s="430">
        <f t="shared" si="186"/>
        <v>0.96006886829613047</v>
      </c>
    </row>
    <row r="693" spans="1:32" s="5" customFormat="1" x14ac:dyDescent="0.2">
      <c r="A693" s="363">
        <f>'commented data'!$A647</f>
        <v>41207.833333333336</v>
      </c>
      <c r="B693" s="364">
        <f>IF(ISERROR('commented data'!$B647),"",'commented data'!$B647)</f>
        <v>898.08197021484375</v>
      </c>
      <c r="C693" s="364">
        <f>IF(ISERROR('commented data'!$C647),"",'commented data'!$C647)</f>
        <v>483.48159790039062</v>
      </c>
      <c r="D693" s="364">
        <f>IF(ISERROR('commented data'!$D647),"",'commented data'!$D647)</f>
        <v>6097.90380859375</v>
      </c>
      <c r="E693" s="364">
        <f>IF(ISERROR('commented data'!$E647),"",'commented data'!$E647)</f>
        <v>9.9695491790771484</v>
      </c>
      <c r="F693" s="357">
        <f t="shared" si="172"/>
        <v>124.5078517150879</v>
      </c>
      <c r="G693" s="362">
        <f t="shared" si="173"/>
        <v>53459.051358531564</v>
      </c>
      <c r="H693" s="359">
        <f>IF(ISERROR('commented data'!$N647),"",'commented data'!$N647)</f>
        <v>16.372916204579013</v>
      </c>
      <c r="I693" s="359">
        <f>IFERROR('commented data'!O647,"")</f>
        <v>16.381476781971362</v>
      </c>
      <c r="J693" s="358">
        <f>IF(ISERROR('commented data'!$P647),"",'commented data'!$P647)</f>
        <v>1</v>
      </c>
      <c r="K693" s="328">
        <f>IF(ISERROR('commented data'!$Q647),"",'commented data'!$Q647)</f>
        <v>1</v>
      </c>
      <c r="L693" s="328">
        <f>IF(ISERROR('commented data'!$R647),"",'commented data'!$R647)</f>
        <v>1</v>
      </c>
      <c r="M693" s="328">
        <f>IF(ISERROR('commented data'!$S647),"",'commented data'!$S647)</f>
        <v>1</v>
      </c>
      <c r="N693" s="366">
        <f t="shared" si="174"/>
        <v>1</v>
      </c>
      <c r="O693" s="367" t="b">
        <f t="shared" si="175"/>
        <v>1</v>
      </c>
      <c r="P693" s="365">
        <f>IF(ISERROR('commented data'!$J647),"",'commented data'!$J647)</f>
        <v>123.27510070800781</v>
      </c>
      <c r="Q693" s="368">
        <f t="shared" si="171"/>
        <v>123.27510070800781</v>
      </c>
      <c r="R693" s="368" t="str">
        <f t="shared" si="176"/>
        <v/>
      </c>
      <c r="S693" s="369">
        <f t="shared" si="177"/>
        <v>123.27510070800781</v>
      </c>
      <c r="T693" s="365">
        <f>IF(ISERROR('commented data'!$M647),"",'commented data'!$M647)</f>
        <v>82812.328125</v>
      </c>
      <c r="U693" s="370">
        <f t="shared" si="178"/>
        <v>82812.328125</v>
      </c>
      <c r="V693" s="371">
        <f t="shared" si="179"/>
        <v>82812.328125</v>
      </c>
      <c r="W693" s="383">
        <f t="shared" si="180"/>
        <v>72046.725468749995</v>
      </c>
      <c r="X693" s="365">
        <f>IF(ISERROR('commented data'!$T647),"",'commented data'!$T647)</f>
        <v>98.495681762695312</v>
      </c>
      <c r="Y693" s="384">
        <f t="shared" si="181"/>
        <v>98.495681762695312</v>
      </c>
      <c r="Z693" s="365">
        <f>IF(ISERROR('commented data'!$U647),"",'commented data'!$U647)</f>
        <v>1012.8150024414062</v>
      </c>
      <c r="AA693" s="385">
        <f t="shared" si="182"/>
        <v>1022.9431524658203</v>
      </c>
      <c r="AC693" s="427">
        <f t="shared" si="184"/>
        <v>6.6560716393773163</v>
      </c>
      <c r="AD693" s="428">
        <f t="shared" si="183"/>
        <v>0.4065293901348993</v>
      </c>
      <c r="AE693" s="429">
        <f t="shared" si="185"/>
        <v>9.2501706098651013</v>
      </c>
      <c r="AF693" s="430">
        <f t="shared" si="186"/>
        <v>0.95790183083922054</v>
      </c>
    </row>
    <row r="694" spans="1:32" s="5" customFormat="1" x14ac:dyDescent="0.2">
      <c r="A694" s="363">
        <f>'commented data'!$A648</f>
        <v>41207.875</v>
      </c>
      <c r="B694" s="364">
        <f>IF(ISERROR('commented data'!$B648),"",'commented data'!$B648)</f>
        <v>898.11737060546875</v>
      </c>
      <c r="C694" s="364">
        <f>IF(ISERROR('commented data'!$C648),"",'commented data'!$C648)</f>
        <v>497.14630126953125</v>
      </c>
      <c r="D694" s="364">
        <f>IF(ISERROR('commented data'!$D648),"",'commented data'!$D648)</f>
        <v>6178.4599609375</v>
      </c>
      <c r="E694" s="364">
        <f>IF(ISERROR('commented data'!$E648),"",'commented data'!$E648)</f>
        <v>9.8813295364379883</v>
      </c>
      <c r="F694" s="357">
        <f t="shared" si="172"/>
        <v>126.80166564941406</v>
      </c>
      <c r="G694" s="362">
        <f t="shared" si="173"/>
        <v>54795.506040832552</v>
      </c>
      <c r="H694" s="359">
        <f>IF(ISERROR('commented data'!$N648),"",'commented data'!$N648)</f>
        <v>16.643948759805788</v>
      </c>
      <c r="I694" s="359">
        <f>IFERROR('commented data'!O648,"")</f>
        <v>16.597883727814679</v>
      </c>
      <c r="J694" s="358">
        <f>IF(ISERROR('commented data'!$P648),"",'commented data'!$P648)</f>
        <v>1</v>
      </c>
      <c r="K694" s="328">
        <f>IF(ISERROR('commented data'!$Q648),"",'commented data'!$Q648)</f>
        <v>1</v>
      </c>
      <c r="L694" s="328">
        <f>IF(ISERROR('commented data'!$R648),"",'commented data'!$R648)</f>
        <v>1</v>
      </c>
      <c r="M694" s="328">
        <f>IF(ISERROR('commented data'!$S648),"",'commented data'!$S648)</f>
        <v>1</v>
      </c>
      <c r="N694" s="366">
        <f t="shared" si="174"/>
        <v>1</v>
      </c>
      <c r="O694" s="367" t="b">
        <f t="shared" si="175"/>
        <v>1</v>
      </c>
      <c r="P694" s="365">
        <f>IF(ISERROR('commented data'!$J648),"",'commented data'!$J648)</f>
        <v>125.54620361328125</v>
      </c>
      <c r="Q694" s="368">
        <f t="shared" si="171"/>
        <v>125.54620361328125</v>
      </c>
      <c r="R694" s="368" t="str">
        <f t="shared" si="176"/>
        <v/>
      </c>
      <c r="S694" s="369">
        <f t="shared" si="177"/>
        <v>125.54620361328125</v>
      </c>
      <c r="T694" s="365">
        <f>IF(ISERROR('commented data'!$M648),"",'commented data'!$M648)</f>
        <v>84386.2578125</v>
      </c>
      <c r="U694" s="370">
        <f t="shared" si="178"/>
        <v>84386.2578125</v>
      </c>
      <c r="V694" s="371">
        <f t="shared" si="179"/>
        <v>84386.2578125</v>
      </c>
      <c r="W694" s="383">
        <f t="shared" si="180"/>
        <v>73416.044296874999</v>
      </c>
      <c r="X694" s="365">
        <f>IF(ISERROR('commented data'!$T648),"",'commented data'!$T648)</f>
        <v>96.322509765625</v>
      </c>
      <c r="Y694" s="384">
        <f t="shared" si="181"/>
        <v>96.322509765625</v>
      </c>
      <c r="Z694" s="365">
        <f>IF(ISERROR('commented data'!$U648),"",'commented data'!$U648)</f>
        <v>1012.8150024414062</v>
      </c>
      <c r="AA694" s="385">
        <f t="shared" si="182"/>
        <v>1022.9431524658203</v>
      </c>
      <c r="AC694" s="427">
        <f t="shared" si="184"/>
        <v>6.9481614360800981</v>
      </c>
      <c r="AD694" s="428">
        <f t="shared" si="183"/>
        <v>0.41745871345503793</v>
      </c>
      <c r="AE694" s="429">
        <f t="shared" si="185"/>
        <v>9.2392412865449636</v>
      </c>
      <c r="AF694" s="430">
        <f t="shared" si="186"/>
        <v>0.95677004427443768</v>
      </c>
    </row>
    <row r="695" spans="1:32" s="5" customFormat="1" x14ac:dyDescent="0.2">
      <c r="A695" s="363">
        <f>'commented data'!$A649</f>
        <v>41207.916666666664</v>
      </c>
      <c r="B695" s="364">
        <f>IF(ISERROR('commented data'!$B649),"",'commented data'!$B649)</f>
        <v>897.975830078125</v>
      </c>
      <c r="C695" s="364">
        <f>IF(ISERROR('commented data'!$C649),"",'commented data'!$C649)</f>
        <v>498.19390869140625</v>
      </c>
      <c r="D695" s="364">
        <f>IF(ISERROR('commented data'!$D649),"",'commented data'!$D649)</f>
        <v>6176.125</v>
      </c>
      <c r="E695" s="364">
        <f>IF(ISERROR('commented data'!$E649),"",'commented data'!$E649)</f>
        <v>9.8618783950805664</v>
      </c>
      <c r="F695" s="357">
        <f t="shared" si="172"/>
        <v>127.71662368774415</v>
      </c>
      <c r="G695" s="362">
        <f t="shared" si="173"/>
        <v>54917.225593558906</v>
      </c>
      <c r="H695" s="359">
        <f>IF(ISERROR('commented data'!$N649),"",'commented data'!$N649)</f>
        <v>16.741817196916017</v>
      </c>
      <c r="I695" s="359">
        <f>IFERROR('commented data'!O649,"")</f>
        <v>16.591611062717771</v>
      </c>
      <c r="J695" s="358">
        <f>IF(ISERROR('commented data'!$P649),"",'commented data'!$P649)</f>
        <v>1</v>
      </c>
      <c r="K695" s="328">
        <f>IF(ISERROR('commented data'!$Q649),"",'commented data'!$Q649)</f>
        <v>1</v>
      </c>
      <c r="L695" s="328">
        <f>IF(ISERROR('commented data'!$R649),"",'commented data'!$R649)</f>
        <v>1</v>
      </c>
      <c r="M695" s="328">
        <f>IF(ISERROR('commented data'!$S649),"",'commented data'!$S649)</f>
        <v>1</v>
      </c>
      <c r="N695" s="366">
        <f t="shared" si="174"/>
        <v>1</v>
      </c>
      <c r="O695" s="367" t="b">
        <f t="shared" si="175"/>
        <v>1</v>
      </c>
      <c r="P695" s="365">
        <f>IF(ISERROR('commented data'!$J649),"",'commented data'!$J649)</f>
        <v>126.45210266113281</v>
      </c>
      <c r="Q695" s="368">
        <f t="shared" si="171"/>
        <v>126.45210266113281</v>
      </c>
      <c r="R695" s="368" t="str">
        <f t="shared" si="176"/>
        <v/>
      </c>
      <c r="S695" s="369">
        <f t="shared" si="177"/>
        <v>126.45210266113281</v>
      </c>
      <c r="T695" s="365">
        <f>IF(ISERROR('commented data'!$M649),"",'commented data'!$M649)</f>
        <v>84467.4765625</v>
      </c>
      <c r="U695" s="370">
        <f t="shared" si="178"/>
        <v>84467.4765625</v>
      </c>
      <c r="V695" s="371">
        <f t="shared" si="179"/>
        <v>84467.4765625</v>
      </c>
      <c r="W695" s="383">
        <f t="shared" si="180"/>
        <v>73486.704609374996</v>
      </c>
      <c r="X695" s="365">
        <f>IF(ISERROR('commented data'!$T649),"",'commented data'!$T649)</f>
        <v>95.857330322265625</v>
      </c>
      <c r="Y695" s="384">
        <f t="shared" si="181"/>
        <v>95.857330322265625</v>
      </c>
      <c r="Z695" s="365">
        <f>IF(ISERROR('commented data'!$U649),"",'commented data'!$U649)</f>
        <v>1012.81201171875</v>
      </c>
      <c r="AA695" s="385">
        <f t="shared" si="182"/>
        <v>1022.9401318359376</v>
      </c>
      <c r="AC695" s="427">
        <f t="shared" si="184"/>
        <v>7.0138426351075145</v>
      </c>
      <c r="AD695" s="428">
        <f t="shared" si="183"/>
        <v>0.41894153738576972</v>
      </c>
      <c r="AE695" s="429">
        <f t="shared" si="185"/>
        <v>9.2377584626142308</v>
      </c>
      <c r="AF695" s="430">
        <f t="shared" si="186"/>
        <v>0.95661649037603225</v>
      </c>
    </row>
    <row r="696" spans="1:32" s="5" customFormat="1" x14ac:dyDescent="0.2">
      <c r="A696" s="363">
        <f>'commented data'!$A650</f>
        <v>41207.958333333336</v>
      </c>
      <c r="B696" s="364">
        <f>IF(ISERROR('commented data'!$B650),"",'commented data'!$B650)</f>
        <v>898.0198974609375</v>
      </c>
      <c r="C696" s="364">
        <f>IF(ISERROR('commented data'!$C650),"",'commented data'!$C650)</f>
        <v>497.79238891601562</v>
      </c>
      <c r="D696" s="364">
        <f>IF(ISERROR('commented data'!$D650),"",'commented data'!$D650)</f>
        <v>6170.56396484375</v>
      </c>
      <c r="E696" s="364">
        <f>IF(ISERROR('commented data'!$E650),"",'commented data'!$E650)</f>
        <v>9.8647537231445313</v>
      </c>
      <c r="F696" s="357">
        <f t="shared" si="172"/>
        <v>127.77055580139161</v>
      </c>
      <c r="G696" s="362">
        <f t="shared" si="173"/>
        <v>54882.736014347465</v>
      </c>
      <c r="H696" s="359">
        <f>IF(ISERROR('commented data'!$N650),"",'commented data'!$N650)</f>
        <v>15.946067521921941</v>
      </c>
      <c r="I696" s="359">
        <f>IFERROR('commented data'!O650,"")</f>
        <v>16.576671835869448</v>
      </c>
      <c r="J696" s="358">
        <f>IF(ISERROR('commented data'!$P650),"",'commented data'!$P650)</f>
        <v>1</v>
      </c>
      <c r="K696" s="328">
        <f>IF(ISERROR('commented data'!$Q650),"",'commented data'!$Q650)</f>
        <v>1</v>
      </c>
      <c r="L696" s="328">
        <f>IF(ISERROR('commented data'!$R650),"",'commented data'!$R650)</f>
        <v>1</v>
      </c>
      <c r="M696" s="328">
        <f>IF(ISERROR('commented data'!$S650),"",'commented data'!$S650)</f>
        <v>1</v>
      </c>
      <c r="N696" s="366">
        <f t="shared" si="174"/>
        <v>1</v>
      </c>
      <c r="O696" s="367" t="b">
        <f t="shared" si="175"/>
        <v>1</v>
      </c>
      <c r="P696" s="365">
        <f>IF(ISERROR('commented data'!$J650),"",'commented data'!$J650)</f>
        <v>126.50550079345703</v>
      </c>
      <c r="Q696" s="368">
        <f t="shared" si="171"/>
        <v>126.50550079345703</v>
      </c>
      <c r="R696" s="368" t="str">
        <f t="shared" si="176"/>
        <v/>
      </c>
      <c r="S696" s="369">
        <f t="shared" si="177"/>
        <v>126.50550079345703</v>
      </c>
      <c r="T696" s="365">
        <f>IF(ISERROR('commented data'!$M650),"",'commented data'!$M650)</f>
        <v>84451.453125</v>
      </c>
      <c r="U696" s="370">
        <f t="shared" si="178"/>
        <v>84451.453125</v>
      </c>
      <c r="V696" s="371">
        <f t="shared" si="179"/>
        <v>84451.453125</v>
      </c>
      <c r="W696" s="383">
        <f t="shared" si="180"/>
        <v>73472.764218750002</v>
      </c>
      <c r="X696" s="365">
        <f>IF(ISERROR('commented data'!$T650),"",'commented data'!$T650)</f>
        <v>96.019912719726563</v>
      </c>
      <c r="Y696" s="384">
        <f t="shared" si="181"/>
        <v>96.019912719726563</v>
      </c>
      <c r="Z696" s="365">
        <f>IF(ISERROR('commented data'!$U650),"",'commented data'!$U650)</f>
        <v>1012.8140258789062</v>
      </c>
      <c r="AA696" s="385">
        <f t="shared" si="182"/>
        <v>1022.9421661376953</v>
      </c>
      <c r="AC696" s="427">
        <f t="shared" si="184"/>
        <v>7.0123976844542275</v>
      </c>
      <c r="AD696" s="428">
        <f t="shared" si="183"/>
        <v>0.43975717993253799</v>
      </c>
      <c r="AE696" s="429">
        <f t="shared" si="185"/>
        <v>9.2169428200674623</v>
      </c>
      <c r="AF696" s="430">
        <f t="shared" si="186"/>
        <v>0.95446092558197537</v>
      </c>
    </row>
    <row r="697" spans="1:32" s="5" customFormat="1" x14ac:dyDescent="0.2">
      <c r="A697" s="363">
        <f>'commented data'!$A651</f>
        <v>41208</v>
      </c>
      <c r="B697" s="364">
        <f>IF(ISERROR('commented data'!$B651),"",'commented data'!$B651)</f>
        <v>898.04351806640625</v>
      </c>
      <c r="C697" s="364">
        <f>IF(ISERROR('commented data'!$C651),"",'commented data'!$C651)</f>
        <v>498.20138549804687</v>
      </c>
      <c r="D697" s="364">
        <f>IF(ISERROR('commented data'!$D651),"",'commented data'!$D651)</f>
        <v>6172.85888671875</v>
      </c>
      <c r="E697" s="364">
        <f>IF(ISERROR('commented data'!$E651),"",'commented data'!$E651)</f>
        <v>9.8719816207885742</v>
      </c>
      <c r="F697" s="357">
        <f t="shared" si="172"/>
        <v>127.54431678771972</v>
      </c>
      <c r="G697" s="362">
        <f t="shared" si="173"/>
        <v>54846.972805491168</v>
      </c>
      <c r="H697" s="359">
        <f>IF(ISERROR('commented data'!$N651),"",'commented data'!$N651)</f>
        <v>16.072969028233057</v>
      </c>
      <c r="I697" s="359">
        <f>IFERROR('commented data'!O651,"")</f>
        <v>16.582836939582425</v>
      </c>
      <c r="J697" s="358">
        <f>IF(ISERROR('commented data'!$P651),"",'commented data'!$P651)</f>
        <v>1</v>
      </c>
      <c r="K697" s="328">
        <f>IF(ISERROR('commented data'!$Q651),"",'commented data'!$Q651)</f>
        <v>1</v>
      </c>
      <c r="L697" s="328">
        <f>IF(ISERROR('commented data'!$R651),"",'commented data'!$R651)</f>
        <v>1</v>
      </c>
      <c r="M697" s="328">
        <f>IF(ISERROR('commented data'!$S651),"",'commented data'!$S651)</f>
        <v>1</v>
      </c>
      <c r="N697" s="366">
        <f t="shared" si="174"/>
        <v>1</v>
      </c>
      <c r="O697" s="367" t="b">
        <f t="shared" si="175"/>
        <v>1</v>
      </c>
      <c r="P697" s="365">
        <f>IF(ISERROR('commented data'!$J651),"",'commented data'!$J651)</f>
        <v>126.28150177001953</v>
      </c>
      <c r="Q697" s="368">
        <f t="shared" ref="Q697:Q760" si="187">IF($O697,IF(AND($K697=1,$L697&gt;(2/3)),IF($J697=1,$P697,""),""),"")</f>
        <v>126.28150177001953</v>
      </c>
      <c r="R697" s="368" t="str">
        <f t="shared" si="176"/>
        <v/>
      </c>
      <c r="S697" s="369">
        <f t="shared" si="177"/>
        <v>126.28150177001953</v>
      </c>
      <c r="T697" s="365">
        <f>IF(ISERROR('commented data'!$M651),"",'commented data'!$M651)</f>
        <v>84406.90625</v>
      </c>
      <c r="U697" s="370">
        <f t="shared" si="178"/>
        <v>84406.90625</v>
      </c>
      <c r="V697" s="371">
        <f t="shared" si="179"/>
        <v>84406.90625</v>
      </c>
      <c r="W697" s="383">
        <f t="shared" si="180"/>
        <v>73434.008437500001</v>
      </c>
      <c r="X697" s="365">
        <f>IF(ISERROR('commented data'!$T651),"",'commented data'!$T651)</f>
        <v>96.065773010253906</v>
      </c>
      <c r="Y697" s="384">
        <f t="shared" si="181"/>
        <v>96.065773010253906</v>
      </c>
      <c r="Z697" s="365">
        <f>IF(ISERROR('commented data'!$U651),"",'commented data'!$U651)</f>
        <v>1012.8140258789062</v>
      </c>
      <c r="AA697" s="385">
        <f t="shared" si="182"/>
        <v>1022.9421661376953</v>
      </c>
      <c r="AC697" s="427">
        <f t="shared" si="184"/>
        <v>6.9954196743510142</v>
      </c>
      <c r="AD697" s="428">
        <f t="shared" si="183"/>
        <v>0.43522884054981836</v>
      </c>
      <c r="AE697" s="429">
        <f t="shared" si="185"/>
        <v>9.2214711594501821</v>
      </c>
      <c r="AF697" s="430">
        <f t="shared" si="186"/>
        <v>0.95492985796909724</v>
      </c>
    </row>
    <row r="698" spans="1:32" s="5" customFormat="1" x14ac:dyDescent="0.2">
      <c r="A698" s="363">
        <f>'commented data'!$A652</f>
        <v>41208.041666666664</v>
      </c>
      <c r="B698" s="364">
        <f>IF(ISERROR('commented data'!$B652),"",'commented data'!$B652)</f>
        <v>897.94171142578125</v>
      </c>
      <c r="C698" s="364">
        <f>IF(ISERROR('commented data'!$C652),"",'commented data'!$C652)</f>
        <v>498.07418823242187</v>
      </c>
      <c r="D698" s="364">
        <f>IF(ISERROR('commented data'!$D652),"",'commented data'!$D652)</f>
        <v>6172.0751953125</v>
      </c>
      <c r="E698" s="364">
        <f>IF(ISERROR('commented data'!$E652),"",'commented data'!$E652)</f>
        <v>9.8814067840576172</v>
      </c>
      <c r="F698" s="357">
        <f t="shared" ref="F698:F761" si="188">IF(ISERROR(S698*$F$53),"",S698*$F$53)</f>
        <v>127.04699165344239</v>
      </c>
      <c r="G698" s="362">
        <f t="shared" ref="G698:G761" si="189">IF(ISERROR(W698*273.15/(273.15+Y698)*AA698/1013.25),"",W698*273.15/(273.15+Y698)*AA698/1013.25)</f>
        <v>54776.255227633003</v>
      </c>
      <c r="H698" s="359">
        <f>IF(ISERROR('commented data'!$N652),"",'commented data'!$N652)</f>
        <v>16.06650256550456</v>
      </c>
      <c r="I698" s="359">
        <f>IFERROR('commented data'!O652,"")</f>
        <v>16.580731622250653</v>
      </c>
      <c r="J698" s="358">
        <f>IF(ISERROR('commented data'!$P652),"",'commented data'!$P652)</f>
        <v>1</v>
      </c>
      <c r="K698" s="328">
        <f>IF(ISERROR('commented data'!$Q652),"",'commented data'!$Q652)</f>
        <v>1</v>
      </c>
      <c r="L698" s="328">
        <f>IF(ISERROR('commented data'!$R652),"",'commented data'!$R652)</f>
        <v>1</v>
      </c>
      <c r="M698" s="328">
        <f>IF(ISERROR('commented data'!$S652),"",'commented data'!$S652)</f>
        <v>1</v>
      </c>
      <c r="N698" s="366">
        <f t="shared" ref="N698:N761" si="190">IF(ISERROR(F698*G698/1000/1000/H698),"",IF(F698*G698/1000/1000/H698&lt;$J$47,1,0))</f>
        <v>1</v>
      </c>
      <c r="O698" s="367" t="b">
        <f t="shared" ref="O698:O761" si="191">AND(P698&gt;=0,T698&gt;=0)</f>
        <v>1</v>
      </c>
      <c r="P698" s="365">
        <f>IF(ISERROR('commented data'!$J652),"",'commented data'!$J652)</f>
        <v>125.78910064697266</v>
      </c>
      <c r="Q698" s="368">
        <f t="shared" si="187"/>
        <v>125.78910064697266</v>
      </c>
      <c r="R698" s="368" t="str">
        <f t="shared" ref="R698:R761" si="192">IF(K698&lt;1,1,IF(L698&lt;0.666,2,""))</f>
        <v/>
      </c>
      <c r="S698" s="369">
        <f t="shared" ref="S698:S761" si="193">IF(R698=1,IF(J698=1,$Q$53,P698),P698)</f>
        <v>125.78910064697266</v>
      </c>
      <c r="T698" s="365">
        <f>IF(ISERROR('commented data'!$M652),"",'commented data'!$M652)</f>
        <v>84338.4765625</v>
      </c>
      <c r="U698" s="370">
        <f t="shared" ref="U698:U761" si="194">IF(J698=1,IF(T698,IF(M698=1,T698,""),""),"")</f>
        <v>84338.4765625</v>
      </c>
      <c r="V698" s="371">
        <f t="shared" ref="V698:V761" si="195">IF(U698="",IF(J698=1,$U$53,T698),T698)</f>
        <v>84338.4765625</v>
      </c>
      <c r="W698" s="383">
        <f t="shared" ref="W698:W761" si="196">V698*$W$53</f>
        <v>73374.474609375</v>
      </c>
      <c r="X698" s="365">
        <f>IF(ISERROR('commented data'!$T652),"",'commented data'!$T652)</f>
        <v>96.242347717285156</v>
      </c>
      <c r="Y698" s="384">
        <f t="shared" ref="Y698:Y761" si="197">X698*$Y$53</f>
        <v>96.242347717285156</v>
      </c>
      <c r="Z698" s="365">
        <f>IF(ISERROR('commented data'!$U652),"",'commented data'!$U652)</f>
        <v>1012.81298828125</v>
      </c>
      <c r="AA698" s="385">
        <f t="shared" ref="AA698:AA761" si="198">Z698*$AA$53</f>
        <v>1022.9411181640625</v>
      </c>
      <c r="AC698" s="427">
        <f t="shared" si="184"/>
        <v>6.9591584407119198</v>
      </c>
      <c r="AD698" s="428">
        <f t="shared" ref="AD698:AD761" si="199">IFERROR(IF(AC698/H698&gt;0,AC698/H698,""),"")</f>
        <v>0.43314706560054445</v>
      </c>
      <c r="AE698" s="429">
        <f t="shared" si="185"/>
        <v>9.2235529343994571</v>
      </c>
      <c r="AF698" s="430">
        <f t="shared" si="186"/>
        <v>0.95514543626699144</v>
      </c>
    </row>
    <row r="699" spans="1:32" s="5" customFormat="1" x14ac:dyDescent="0.2">
      <c r="A699" s="363">
        <f>'commented data'!$A653</f>
        <v>41208.083333333336</v>
      </c>
      <c r="B699" s="364">
        <f>IF(ISERROR('commented data'!$B653),"",'commented data'!$B653)</f>
        <v>897.97869873046875</v>
      </c>
      <c r="C699" s="364">
        <f>IF(ISERROR('commented data'!$C653),"",'commented data'!$C653)</f>
        <v>497.90789794921875</v>
      </c>
      <c r="D699" s="364">
        <f>IF(ISERROR('commented data'!$D653),"",'commented data'!$D653)</f>
        <v>6167.2919921875</v>
      </c>
      <c r="E699" s="364">
        <f>IF(ISERROR('commented data'!$E653),"",'commented data'!$E653)</f>
        <v>9.8800945281982422</v>
      </c>
      <c r="F699" s="357">
        <f t="shared" si="188"/>
        <v>126.87983215332031</v>
      </c>
      <c r="G699" s="362">
        <f t="shared" si="189"/>
        <v>54740.111147495583</v>
      </c>
      <c r="H699" s="359">
        <f>IF(ISERROR('commented data'!$N653),"",'commented data'!$N653)</f>
        <v>16.325792476328935</v>
      </c>
      <c r="I699" s="359">
        <f>IFERROR('commented data'!O653,"")</f>
        <v>16.567881972043772</v>
      </c>
      <c r="J699" s="358">
        <f>IF(ISERROR('commented data'!$P653),"",'commented data'!$P653)</f>
        <v>1</v>
      </c>
      <c r="K699" s="328">
        <f>IF(ISERROR('commented data'!$Q653),"",'commented data'!$Q653)</f>
        <v>1</v>
      </c>
      <c r="L699" s="328">
        <f>IF(ISERROR('commented data'!$R653),"",'commented data'!$R653)</f>
        <v>1</v>
      </c>
      <c r="M699" s="328">
        <f>IF(ISERROR('commented data'!$S653),"",'commented data'!$S653)</f>
        <v>1</v>
      </c>
      <c r="N699" s="366">
        <f t="shared" si="190"/>
        <v>1</v>
      </c>
      <c r="O699" s="367" t="b">
        <f t="shared" si="191"/>
        <v>1</v>
      </c>
      <c r="P699" s="365">
        <f>IF(ISERROR('commented data'!$J653),"",'commented data'!$J653)</f>
        <v>125.62359619140625</v>
      </c>
      <c r="Q699" s="368">
        <f t="shared" si="187"/>
        <v>125.62359619140625</v>
      </c>
      <c r="R699" s="368" t="str">
        <f t="shared" si="192"/>
        <v/>
      </c>
      <c r="S699" s="369">
        <f t="shared" si="193"/>
        <v>125.62359619140625</v>
      </c>
      <c r="T699" s="365">
        <f>IF(ISERROR('commented data'!$M653),"",'commented data'!$M653)</f>
        <v>84291.65625</v>
      </c>
      <c r="U699" s="370">
        <f t="shared" si="194"/>
        <v>84291.65625</v>
      </c>
      <c r="V699" s="371">
        <f t="shared" si="195"/>
        <v>84291.65625</v>
      </c>
      <c r="W699" s="383">
        <f t="shared" si="196"/>
        <v>73333.740937499999</v>
      </c>
      <c r="X699" s="365">
        <f>IF(ISERROR('commented data'!$T653),"",'commented data'!$T653)</f>
        <v>96.280693054199219</v>
      </c>
      <c r="Y699" s="384">
        <f t="shared" si="197"/>
        <v>96.280693054199219</v>
      </c>
      <c r="Z699" s="365">
        <f>IF(ISERROR('commented data'!$U653),"",'commented data'!$U653)</f>
        <v>1012.81201171875</v>
      </c>
      <c r="AA699" s="385">
        <f t="shared" si="198"/>
        <v>1022.9401318359376</v>
      </c>
      <c r="AC699" s="427">
        <f t="shared" ref="AC699:AC762" si="200">IFERROR(IF(J699&lt;1,"",IF(F699*G699*0.000001&lt;=0,"",F699*G699*0.000001)),"")</f>
        <v>6.9454161144483377</v>
      </c>
      <c r="AD699" s="428">
        <f t="shared" si="199"/>
        <v>0.42542597086901746</v>
      </c>
      <c r="AE699" s="429">
        <f t="shared" si="185"/>
        <v>9.2312740291309829</v>
      </c>
      <c r="AF699" s="430">
        <f t="shared" si="186"/>
        <v>0.95594499457692406</v>
      </c>
    </row>
    <row r="700" spans="1:32" s="5" customFormat="1" x14ac:dyDescent="0.2">
      <c r="A700" s="363">
        <f>'commented data'!$A654</f>
        <v>41208.125</v>
      </c>
      <c r="B700" s="364">
        <f>IF(ISERROR('commented data'!$B654),"",'commented data'!$B654)</f>
        <v>898.04302978515625</v>
      </c>
      <c r="C700" s="364">
        <f>IF(ISERROR('commented data'!$C654),"",'commented data'!$C654)</f>
        <v>497.31768798828125</v>
      </c>
      <c r="D700" s="364">
        <f>IF(ISERROR('commented data'!$D654),"",'commented data'!$D654)</f>
        <v>6156.72509765625</v>
      </c>
      <c r="E700" s="364">
        <f>IF(ISERROR('commented data'!$E654),"",'commented data'!$E654)</f>
        <v>9.8763980865478516</v>
      </c>
      <c r="F700" s="357">
        <f t="shared" si="188"/>
        <v>126.680863571167</v>
      </c>
      <c r="G700" s="362">
        <f t="shared" si="189"/>
        <v>54691.18670638201</v>
      </c>
      <c r="H700" s="359">
        <f>IF(ISERROR('commented data'!$N654),"",'commented data'!$N654)</f>
        <v>16.640904989598493</v>
      </c>
      <c r="I700" s="359">
        <f>IFERROR('commented data'!O654,"")</f>
        <v>16.539494948755991</v>
      </c>
      <c r="J700" s="358">
        <f>IF(ISERROR('commented data'!$P654),"",'commented data'!$P654)</f>
        <v>1</v>
      </c>
      <c r="K700" s="328">
        <f>IF(ISERROR('commented data'!$Q654),"",'commented data'!$Q654)</f>
        <v>1</v>
      </c>
      <c r="L700" s="328">
        <f>IF(ISERROR('commented data'!$R654),"",'commented data'!$R654)</f>
        <v>1</v>
      </c>
      <c r="M700" s="328">
        <f>IF(ISERROR('commented data'!$S654),"",'commented data'!$S654)</f>
        <v>1</v>
      </c>
      <c r="N700" s="366">
        <f t="shared" si="190"/>
        <v>1</v>
      </c>
      <c r="O700" s="367" t="b">
        <f t="shared" si="191"/>
        <v>1</v>
      </c>
      <c r="P700" s="365">
        <f>IF(ISERROR('commented data'!$J654),"",'commented data'!$J654)</f>
        <v>125.42659759521484</v>
      </c>
      <c r="Q700" s="368">
        <f t="shared" si="187"/>
        <v>125.42659759521484</v>
      </c>
      <c r="R700" s="368" t="str">
        <f t="shared" si="192"/>
        <v/>
      </c>
      <c r="S700" s="369">
        <f t="shared" si="193"/>
        <v>125.42659759521484</v>
      </c>
      <c r="T700" s="365">
        <f>IF(ISERROR('commented data'!$M654),"",'commented data'!$M654)</f>
        <v>84237.6796875</v>
      </c>
      <c r="U700" s="370">
        <f t="shared" si="194"/>
        <v>84237.6796875</v>
      </c>
      <c r="V700" s="371">
        <f t="shared" si="195"/>
        <v>84237.6796875</v>
      </c>
      <c r="W700" s="383">
        <f t="shared" si="196"/>
        <v>73286.781328124998</v>
      </c>
      <c r="X700" s="365">
        <f>IF(ISERROR('commented data'!$T654),"",'commented data'!$T654)</f>
        <v>96.374748229980469</v>
      </c>
      <c r="Y700" s="384">
        <f t="shared" si="197"/>
        <v>96.374748229980469</v>
      </c>
      <c r="Z700" s="365">
        <f>IF(ISERROR('commented data'!$U654),"",'commented data'!$U654)</f>
        <v>1012.81298828125</v>
      </c>
      <c r="AA700" s="385">
        <f t="shared" si="198"/>
        <v>1022.9411181640625</v>
      </c>
      <c r="AC700" s="427">
        <f t="shared" si="200"/>
        <v>6.9283267616964004</v>
      </c>
      <c r="AD700" s="428">
        <f t="shared" si="199"/>
        <v>0.41634314756481072</v>
      </c>
      <c r="AE700" s="429">
        <f t="shared" si="185"/>
        <v>9.2403568524351893</v>
      </c>
      <c r="AF700" s="430">
        <f t="shared" si="186"/>
        <v>0.95688556675004799</v>
      </c>
    </row>
    <row r="701" spans="1:32" s="5" customFormat="1" x14ac:dyDescent="0.2">
      <c r="A701" s="363">
        <f>'commented data'!$A655</f>
        <v>41208.166666666664</v>
      </c>
      <c r="B701" s="364">
        <f>IF(ISERROR('commented data'!$B655),"",'commented data'!$B655)</f>
        <v>897.9580078125</v>
      </c>
      <c r="C701" s="364">
        <f>IF(ISERROR('commented data'!$C655),"",'commented data'!$C655)</f>
        <v>497.0526123046875</v>
      </c>
      <c r="D701" s="364">
        <f>IF(ISERROR('commented data'!$D655),"",'commented data'!$D655)</f>
        <v>6150.6318359375</v>
      </c>
      <c r="E701" s="364">
        <f>IF(ISERROR('commented data'!$E655),"",'commented data'!$E655)</f>
        <v>9.8772125244140625</v>
      </c>
      <c r="F701" s="357">
        <f t="shared" si="188"/>
        <v>126.64258941650391</v>
      </c>
      <c r="G701" s="362">
        <f t="shared" si="189"/>
        <v>54641.280592974181</v>
      </c>
      <c r="H701" s="359">
        <f>IF(ISERROR('commented data'!$N655),"",'commented data'!$N655)</f>
        <v>16.297447589957155</v>
      </c>
      <c r="I701" s="359">
        <f>IFERROR('commented data'!O655,"")</f>
        <v>16.52312594253593</v>
      </c>
      <c r="J701" s="358">
        <f>IF(ISERROR('commented data'!$P655),"",'commented data'!$P655)</f>
        <v>1</v>
      </c>
      <c r="K701" s="328">
        <f>IF(ISERROR('commented data'!$Q655),"",'commented data'!$Q655)</f>
        <v>1</v>
      </c>
      <c r="L701" s="328">
        <f>IF(ISERROR('commented data'!$R655),"",'commented data'!$R655)</f>
        <v>1</v>
      </c>
      <c r="M701" s="328">
        <f>IF(ISERROR('commented data'!$S655),"",'commented data'!$S655)</f>
        <v>1</v>
      </c>
      <c r="N701" s="366">
        <f t="shared" si="190"/>
        <v>1</v>
      </c>
      <c r="O701" s="367" t="b">
        <f t="shared" si="191"/>
        <v>1</v>
      </c>
      <c r="P701" s="365">
        <f>IF(ISERROR('commented data'!$J655),"",'commented data'!$J655)</f>
        <v>125.38870239257813</v>
      </c>
      <c r="Q701" s="368">
        <f t="shared" si="187"/>
        <v>125.38870239257813</v>
      </c>
      <c r="R701" s="368" t="str">
        <f t="shared" si="192"/>
        <v/>
      </c>
      <c r="S701" s="369">
        <f t="shared" si="193"/>
        <v>125.38870239257813</v>
      </c>
      <c r="T701" s="365">
        <f>IF(ISERROR('commented data'!$M655),"",'commented data'!$M655)</f>
        <v>84184.0703125</v>
      </c>
      <c r="U701" s="370">
        <f t="shared" si="194"/>
        <v>84184.0703125</v>
      </c>
      <c r="V701" s="371">
        <f t="shared" si="195"/>
        <v>84184.0703125</v>
      </c>
      <c r="W701" s="383">
        <f t="shared" si="196"/>
        <v>73240.141171875002</v>
      </c>
      <c r="X701" s="365">
        <f>IF(ISERROR('commented data'!$T655),"",'commented data'!$T655)</f>
        <v>96.47686767578125</v>
      </c>
      <c r="Y701" s="384">
        <f t="shared" si="197"/>
        <v>96.47686767578125</v>
      </c>
      <c r="Z701" s="365">
        <f>IF(ISERROR('commented data'!$U655),"",'commented data'!$U655)</f>
        <v>1012.81298828125</v>
      </c>
      <c r="AA701" s="385">
        <f t="shared" si="198"/>
        <v>1022.9411181640625</v>
      </c>
      <c r="AC701" s="427">
        <f t="shared" si="200"/>
        <v>6.919913263328012</v>
      </c>
      <c r="AD701" s="428">
        <f t="shared" si="199"/>
        <v>0.42460104412866556</v>
      </c>
      <c r="AE701" s="429">
        <f t="shared" ref="AE701:AE764" si="201">IFERROR($J$47-AD701,"")</f>
        <v>9.2320989558713347</v>
      </c>
      <c r="AF701" s="430">
        <f t="shared" ref="AF701:AF764" si="202">IFERROR(AE701/$J$47,"")</f>
        <v>0.95603041990238213</v>
      </c>
    </row>
    <row r="702" spans="1:32" s="5" customFormat="1" x14ac:dyDescent="0.2">
      <c r="A702" s="363">
        <f>'commented data'!$A656</f>
        <v>41208.208333333336</v>
      </c>
      <c r="B702" s="364">
        <f>IF(ISERROR('commented data'!$B656),"",'commented data'!$B656)</f>
        <v>898.04730224609375</v>
      </c>
      <c r="C702" s="364">
        <f>IF(ISERROR('commented data'!$C656),"",'commented data'!$C656)</f>
        <v>496.76519775390625</v>
      </c>
      <c r="D702" s="364">
        <f>IF(ISERROR('commented data'!$D656),"",'commented data'!$D656)</f>
        <v>6161.1611328125</v>
      </c>
      <c r="E702" s="364">
        <f>IF(ISERROR('commented data'!$E656),"",'commented data'!$E656)</f>
        <v>9.8904218673706055</v>
      </c>
      <c r="F702" s="357">
        <f t="shared" si="188"/>
        <v>126.28615509033203</v>
      </c>
      <c r="G702" s="362">
        <f t="shared" si="189"/>
        <v>54609.866215227121</v>
      </c>
      <c r="H702" s="359">
        <f>IF(ISERROR('commented data'!$N656),"",'commented data'!$N656)</f>
        <v>16.82672453370251</v>
      </c>
      <c r="I702" s="359">
        <f>IFERROR('commented data'!O656,"")</f>
        <v>16.551411963060758</v>
      </c>
      <c r="J702" s="358">
        <f>IF(ISERROR('commented data'!$P656),"",'commented data'!$P656)</f>
        <v>1</v>
      </c>
      <c r="K702" s="328">
        <f>IF(ISERROR('commented data'!$Q656),"",'commented data'!$Q656)</f>
        <v>1</v>
      </c>
      <c r="L702" s="328">
        <f>IF(ISERROR('commented data'!$R656),"",'commented data'!$R656)</f>
        <v>1</v>
      </c>
      <c r="M702" s="328">
        <f>IF(ISERROR('commented data'!$S656),"",'commented data'!$S656)</f>
        <v>1</v>
      </c>
      <c r="N702" s="366">
        <f t="shared" si="190"/>
        <v>1</v>
      </c>
      <c r="O702" s="367" t="b">
        <f t="shared" si="191"/>
        <v>1</v>
      </c>
      <c r="P702" s="365">
        <f>IF(ISERROR('commented data'!$J656),"",'commented data'!$J656)</f>
        <v>125.03579711914062</v>
      </c>
      <c r="Q702" s="368">
        <f t="shared" si="187"/>
        <v>125.03579711914062</v>
      </c>
      <c r="R702" s="368" t="str">
        <f t="shared" si="192"/>
        <v/>
      </c>
      <c r="S702" s="369">
        <f t="shared" si="193"/>
        <v>125.03579711914062</v>
      </c>
      <c r="T702" s="365">
        <f>IF(ISERROR('commented data'!$M656),"",'commented data'!$M656)</f>
        <v>84142.9765625</v>
      </c>
      <c r="U702" s="370">
        <f t="shared" si="194"/>
        <v>84142.9765625</v>
      </c>
      <c r="V702" s="371">
        <f t="shared" si="195"/>
        <v>84142.9765625</v>
      </c>
      <c r="W702" s="383">
        <f t="shared" si="196"/>
        <v>73204.389609374994</v>
      </c>
      <c r="X702" s="365">
        <f>IF(ISERROR('commented data'!$T656),"",'commented data'!$T656)</f>
        <v>96.509696960449219</v>
      </c>
      <c r="Y702" s="384">
        <f t="shared" si="197"/>
        <v>96.509696960449219</v>
      </c>
      <c r="Z702" s="365">
        <f>IF(ISERROR('commented data'!$U656),"",'commented data'!$U656)</f>
        <v>1012.8150024414062</v>
      </c>
      <c r="AA702" s="385">
        <f t="shared" si="198"/>
        <v>1022.9431524658203</v>
      </c>
      <c r="AC702" s="427">
        <f t="shared" si="200"/>
        <v>6.8964700343184555</v>
      </c>
      <c r="AD702" s="428">
        <f t="shared" si="199"/>
        <v>0.40985219794294531</v>
      </c>
      <c r="AE702" s="429">
        <f t="shared" si="201"/>
        <v>9.2468478020570561</v>
      </c>
      <c r="AF702" s="430">
        <f t="shared" si="202"/>
        <v>0.95755773732818206</v>
      </c>
    </row>
    <row r="703" spans="1:32" s="5" customFormat="1" x14ac:dyDescent="0.2">
      <c r="A703" s="363">
        <f>'commented data'!$A657</f>
        <v>41208.25</v>
      </c>
      <c r="B703" s="364">
        <f>IF(ISERROR('commented data'!$B657),"",'commented data'!$B657)</f>
        <v>897.918212890625</v>
      </c>
      <c r="C703" s="364">
        <f>IF(ISERROR('commented data'!$C657),"",'commented data'!$C657)</f>
        <v>496.16030883789062</v>
      </c>
      <c r="D703" s="364">
        <f>IF(ISERROR('commented data'!$D657),"",'commented data'!$D657)</f>
        <v>6153.64794921875</v>
      </c>
      <c r="E703" s="364">
        <f>IF(ISERROR('commented data'!$E657),"",'commented data'!$E657)</f>
        <v>9.8833904266357422</v>
      </c>
      <c r="F703" s="357">
        <f t="shared" si="188"/>
        <v>126.57506856799252</v>
      </c>
      <c r="G703" s="362">
        <f t="shared" si="189"/>
        <v>54574.057990884008</v>
      </c>
      <c r="H703" s="359">
        <f>IF(ISERROR('commented data'!$N657),"",'commented data'!$N657)</f>
        <v>17.229389561193237</v>
      </c>
      <c r="I703" s="359">
        <f>IFERROR('commented data'!O657,"")</f>
        <v>16.531228462883821</v>
      </c>
      <c r="J703" s="358">
        <f>IF(ISERROR('commented data'!$P657),"",'commented data'!$P657)</f>
        <v>1</v>
      </c>
      <c r="K703" s="328">
        <f>IF(ISERROR('commented data'!$Q657),"",'commented data'!$Q657)</f>
        <v>1</v>
      </c>
      <c r="L703" s="328">
        <f>IF(ISERROR('commented data'!$R657),"",'commented data'!$R657)</f>
        <v>0.72222220897674561</v>
      </c>
      <c r="M703" s="328">
        <f>IF(ISERROR('commented data'!$S657),"",'commented data'!$S657)</f>
        <v>1</v>
      </c>
      <c r="N703" s="366">
        <f t="shared" si="190"/>
        <v>1</v>
      </c>
      <c r="O703" s="367" t="b">
        <f t="shared" si="191"/>
        <v>1</v>
      </c>
      <c r="P703" s="365">
        <f>IF(ISERROR('commented data'!$J657),"",'commented data'!$J657)</f>
        <v>125.32185006731932</v>
      </c>
      <c r="Q703" s="368">
        <f t="shared" si="187"/>
        <v>125.32185006731932</v>
      </c>
      <c r="R703" s="368" t="str">
        <f t="shared" si="192"/>
        <v/>
      </c>
      <c r="S703" s="369">
        <f t="shared" si="193"/>
        <v>125.32185006731932</v>
      </c>
      <c r="T703" s="365">
        <f>IF(ISERROR('commented data'!$M657),"",'commented data'!$M657)</f>
        <v>84077.3203125</v>
      </c>
      <c r="U703" s="370">
        <f t="shared" si="194"/>
        <v>84077.3203125</v>
      </c>
      <c r="V703" s="371">
        <f t="shared" si="195"/>
        <v>84077.3203125</v>
      </c>
      <c r="W703" s="383">
        <f t="shared" si="196"/>
        <v>73147.268671875005</v>
      </c>
      <c r="X703" s="365">
        <f>IF(ISERROR('commented data'!$T657),"",'commented data'!$T657)</f>
        <v>96.462142944335938</v>
      </c>
      <c r="Y703" s="384">
        <f t="shared" si="197"/>
        <v>96.462142944335938</v>
      </c>
      <c r="Z703" s="365">
        <f>IF(ISERROR('commented data'!$U657),"",'commented data'!$U657)</f>
        <v>1012.8109741210937</v>
      </c>
      <c r="AA703" s="385">
        <f t="shared" si="198"/>
        <v>1022.9390838623046</v>
      </c>
      <c r="AC703" s="427">
        <f t="shared" si="200"/>
        <v>6.9077151322297432</v>
      </c>
      <c r="AD703" s="428">
        <f t="shared" si="199"/>
        <v>0.4009262839925794</v>
      </c>
      <c r="AE703" s="429">
        <f t="shared" si="201"/>
        <v>9.2557737160074218</v>
      </c>
      <c r="AF703" s="430">
        <f t="shared" si="202"/>
        <v>0.95848206074615772</v>
      </c>
    </row>
    <row r="704" spans="1:32" s="5" customFormat="1" x14ac:dyDescent="0.2">
      <c r="A704" s="363">
        <f>'commented data'!$A658</f>
        <v>41208.291666666664</v>
      </c>
      <c r="B704" s="364">
        <f>IF(ISERROR('commented data'!$B658),"",'commented data'!$B658)</f>
        <v>898.089599609375</v>
      </c>
      <c r="C704" s="364">
        <f>IF(ISERROR('commented data'!$C658),"",'commented data'!$C658)</f>
        <v>495.685791015625</v>
      </c>
      <c r="D704" s="364">
        <f>IF(ISERROR('commented data'!$D658),"",'commented data'!$D658)</f>
        <v>6160.494140625</v>
      </c>
      <c r="E704" s="364">
        <f>IF(ISERROR('commented data'!$E658),"",'commented data'!$E658)</f>
        <v>9.8988685607910156</v>
      </c>
      <c r="F704" s="357">
        <f t="shared" si="188"/>
        <v>125.25323066711425</v>
      </c>
      <c r="G704" s="362">
        <f t="shared" si="189"/>
        <v>54586.271192125605</v>
      </c>
      <c r="H704" s="359">
        <f>IF(ISERROR('commented data'!$N658),"",'commented data'!$N658)</f>
        <v>16.803161621427133</v>
      </c>
      <c r="I704" s="359">
        <f>IFERROR('commented data'!O658,"")</f>
        <v>16.54962014781141</v>
      </c>
      <c r="J704" s="358">
        <f>IF(ISERROR('commented data'!$P658),"",'commented data'!$P658)</f>
        <v>1</v>
      </c>
      <c r="K704" s="328">
        <f>IF(ISERROR('commented data'!$Q658),"",'commented data'!$Q658)</f>
        <v>1</v>
      </c>
      <c r="L704" s="328">
        <f>IF(ISERROR('commented data'!$R658),"",'commented data'!$R658)</f>
        <v>1</v>
      </c>
      <c r="M704" s="328">
        <f>IF(ISERROR('commented data'!$S658),"",'commented data'!$S658)</f>
        <v>1</v>
      </c>
      <c r="N704" s="366">
        <f t="shared" si="190"/>
        <v>1</v>
      </c>
      <c r="O704" s="367" t="b">
        <f t="shared" si="191"/>
        <v>1</v>
      </c>
      <c r="P704" s="365">
        <f>IF(ISERROR('commented data'!$J658),"",'commented data'!$J658)</f>
        <v>124.01309967041016</v>
      </c>
      <c r="Q704" s="368">
        <f t="shared" si="187"/>
        <v>124.01309967041016</v>
      </c>
      <c r="R704" s="368" t="str">
        <f t="shared" si="192"/>
        <v/>
      </c>
      <c r="S704" s="369">
        <f t="shared" si="193"/>
        <v>124.01309967041016</v>
      </c>
      <c r="T704" s="365">
        <f>IF(ISERROR('commented data'!$M658),"",'commented data'!$M658)</f>
        <v>84077.9921875</v>
      </c>
      <c r="U704" s="370">
        <f t="shared" si="194"/>
        <v>84077.9921875</v>
      </c>
      <c r="V704" s="371">
        <f t="shared" si="195"/>
        <v>84077.9921875</v>
      </c>
      <c r="W704" s="383">
        <f t="shared" si="196"/>
        <v>73147.853203124992</v>
      </c>
      <c r="X704" s="365">
        <f>IF(ISERROR('commented data'!$T658),"",'commented data'!$T658)</f>
        <v>96.380950927734375</v>
      </c>
      <c r="Y704" s="384">
        <f t="shared" si="197"/>
        <v>96.380950927734375</v>
      </c>
      <c r="Z704" s="365">
        <f>IF(ISERROR('commented data'!$U658),"",'commented data'!$U658)</f>
        <v>1012.8070068359375</v>
      </c>
      <c r="AA704" s="385">
        <f t="shared" si="198"/>
        <v>1022.9350769042969</v>
      </c>
      <c r="AC704" s="427">
        <f t="shared" si="200"/>
        <v>6.8371068168849618</v>
      </c>
      <c r="AD704" s="428">
        <f t="shared" si="199"/>
        <v>0.40689406975449122</v>
      </c>
      <c r="AE704" s="429">
        <f t="shared" si="201"/>
        <v>9.2498059302455093</v>
      </c>
      <c r="AF704" s="430">
        <f t="shared" si="202"/>
        <v>0.95786406642491828</v>
      </c>
    </row>
    <row r="705" spans="1:32" s="5" customFormat="1" x14ac:dyDescent="0.2">
      <c r="A705" s="363">
        <f>'commented data'!$A659</f>
        <v>41208.333333333336</v>
      </c>
      <c r="B705" s="364">
        <f>IF(ISERROR('commented data'!$B659),"",'commented data'!$B659)</f>
        <v>898.00177001953125</v>
      </c>
      <c r="C705" s="364">
        <f>IF(ISERROR('commented data'!$C659),"",'commented data'!$C659)</f>
        <v>494.61209106445312</v>
      </c>
      <c r="D705" s="364">
        <f>IF(ISERROR('commented data'!$D659),"",'commented data'!$D659)</f>
        <v>6136.8759765625</v>
      </c>
      <c r="E705" s="364">
        <f>IF(ISERROR('commented data'!$E659),"",'commented data'!$E659)</f>
        <v>9.8805198669433594</v>
      </c>
      <c r="F705" s="357">
        <f t="shared" si="188"/>
        <v>125.06799362182618</v>
      </c>
      <c r="G705" s="362">
        <f t="shared" si="189"/>
        <v>54484.957862019837</v>
      </c>
      <c r="H705" s="359">
        <f>IF(ISERROR('commented data'!$N659),"",'commented data'!$N659)</f>
        <v>16.754119666614717</v>
      </c>
      <c r="I705" s="359">
        <f>IFERROR('commented data'!O659,"")</f>
        <v>16.486172048535497</v>
      </c>
      <c r="J705" s="358">
        <f>IF(ISERROR('commented data'!$P659),"",'commented data'!$P659)</f>
        <v>1</v>
      </c>
      <c r="K705" s="328">
        <f>IF(ISERROR('commented data'!$Q659),"",'commented data'!$Q659)</f>
        <v>1</v>
      </c>
      <c r="L705" s="328">
        <f>IF(ISERROR('commented data'!$R659),"",'commented data'!$R659)</f>
        <v>1</v>
      </c>
      <c r="M705" s="328">
        <f>IF(ISERROR('commented data'!$S659),"",'commented data'!$S659)</f>
        <v>1</v>
      </c>
      <c r="N705" s="366">
        <f t="shared" si="190"/>
        <v>1</v>
      </c>
      <c r="O705" s="367" t="b">
        <f t="shared" si="191"/>
        <v>1</v>
      </c>
      <c r="P705" s="365">
        <f>IF(ISERROR('commented data'!$J659),"",'commented data'!$J659)</f>
        <v>123.82969665527344</v>
      </c>
      <c r="Q705" s="368">
        <f t="shared" si="187"/>
        <v>123.82969665527344</v>
      </c>
      <c r="R705" s="368" t="str">
        <f t="shared" si="192"/>
        <v/>
      </c>
      <c r="S705" s="369">
        <f t="shared" si="193"/>
        <v>123.82969665527344</v>
      </c>
      <c r="T705" s="365">
        <f>IF(ISERROR('commented data'!$M659),"",'commented data'!$M659)</f>
        <v>83933.1171875</v>
      </c>
      <c r="U705" s="370">
        <f t="shared" si="194"/>
        <v>83933.1171875</v>
      </c>
      <c r="V705" s="371">
        <f t="shared" si="195"/>
        <v>83933.1171875</v>
      </c>
      <c r="W705" s="383">
        <f t="shared" si="196"/>
        <v>73021.811953124998</v>
      </c>
      <c r="X705" s="365">
        <f>IF(ISERROR('commented data'!$T659),"",'commented data'!$T659)</f>
        <v>96.431251525878906</v>
      </c>
      <c r="Y705" s="384">
        <f t="shared" si="197"/>
        <v>96.431251525878906</v>
      </c>
      <c r="Z705" s="365">
        <f>IF(ISERROR('commented data'!$U659),"",'commented data'!$U659)</f>
        <v>1012.8099975585937</v>
      </c>
      <c r="AA705" s="385">
        <f t="shared" si="198"/>
        <v>1022.9380975341797</v>
      </c>
      <c r="AC705" s="427">
        <f t="shared" si="200"/>
        <v>6.8143243623725649</v>
      </c>
      <c r="AD705" s="428">
        <f t="shared" si="199"/>
        <v>0.40672530087935355</v>
      </c>
      <c r="AE705" s="429">
        <f t="shared" si="201"/>
        <v>9.2499746991206475</v>
      </c>
      <c r="AF705" s="430">
        <f t="shared" si="202"/>
        <v>0.95788154329332453</v>
      </c>
    </row>
    <row r="706" spans="1:32" s="5" customFormat="1" x14ac:dyDescent="0.2">
      <c r="A706" s="363">
        <f>'commented data'!$A660</f>
        <v>41208.375</v>
      </c>
      <c r="B706" s="364">
        <f>IF(ISERROR('commented data'!$B660),"",'commented data'!$B660)</f>
        <v>897.9912109375</v>
      </c>
      <c r="C706" s="364">
        <f>IF(ISERROR('commented data'!$C660),"",'commented data'!$C660)</f>
        <v>492.38211059570312</v>
      </c>
      <c r="D706" s="364">
        <f>IF(ISERROR('commented data'!$D660),"",'commented data'!$D660)</f>
        <v>6101.85888671875</v>
      </c>
      <c r="E706" s="364">
        <f>IF(ISERROR('commented data'!$E660),"",'commented data'!$E660)</f>
        <v>9.8731613159179687</v>
      </c>
      <c r="F706" s="357">
        <f t="shared" si="188"/>
        <v>123.47623725891114</v>
      </c>
      <c r="G706" s="362">
        <f t="shared" si="189"/>
        <v>54270.660140181448</v>
      </c>
      <c r="H706" s="359">
        <f>IF(ISERROR('commented data'!$N660),"",'commented data'!$N660)</f>
        <v>16.166597856621884</v>
      </c>
      <c r="I706" s="359">
        <f>IFERROR('commented data'!O660,"")</f>
        <v>16.392101747944796</v>
      </c>
      <c r="J706" s="358">
        <f>IF(ISERROR('commented data'!$P660),"",'commented data'!$P660)</f>
        <v>1</v>
      </c>
      <c r="K706" s="328">
        <f>IF(ISERROR('commented data'!$Q660),"",'commented data'!$Q660)</f>
        <v>1</v>
      </c>
      <c r="L706" s="328">
        <f>IF(ISERROR('commented data'!$R660),"",'commented data'!$R660)</f>
        <v>1</v>
      </c>
      <c r="M706" s="328">
        <f>IF(ISERROR('commented data'!$S660),"",'commented data'!$S660)</f>
        <v>1</v>
      </c>
      <c r="N706" s="366">
        <f t="shared" si="190"/>
        <v>1</v>
      </c>
      <c r="O706" s="367" t="b">
        <f t="shared" si="191"/>
        <v>1</v>
      </c>
      <c r="P706" s="365">
        <f>IF(ISERROR('commented data'!$J660),"",'commented data'!$J660)</f>
        <v>122.25370025634766</v>
      </c>
      <c r="Q706" s="368">
        <f t="shared" si="187"/>
        <v>122.25370025634766</v>
      </c>
      <c r="R706" s="368" t="str">
        <f t="shared" si="192"/>
        <v/>
      </c>
      <c r="S706" s="369">
        <f t="shared" si="193"/>
        <v>122.25370025634766</v>
      </c>
      <c r="T706" s="365">
        <f>IF(ISERROR('commented data'!$M660),"",'commented data'!$M660)</f>
        <v>83628.453125</v>
      </c>
      <c r="U706" s="370">
        <f t="shared" si="194"/>
        <v>83628.453125</v>
      </c>
      <c r="V706" s="371">
        <f t="shared" si="195"/>
        <v>83628.453125</v>
      </c>
      <c r="W706" s="383">
        <f t="shared" si="196"/>
        <v>72756.754218749993</v>
      </c>
      <c r="X706" s="365">
        <f>IF(ISERROR('commented data'!$T660),"",'commented data'!$T660)</f>
        <v>96.544883728027344</v>
      </c>
      <c r="Y706" s="384">
        <f t="shared" si="197"/>
        <v>96.544883728027344</v>
      </c>
      <c r="Z706" s="365">
        <f>IF(ISERROR('commented data'!$U660),"",'commented data'!$U660)</f>
        <v>1012.81298828125</v>
      </c>
      <c r="AA706" s="385">
        <f t="shared" si="198"/>
        <v>1022.9411181640625</v>
      </c>
      <c r="AC706" s="427">
        <f t="shared" si="200"/>
        <v>6.7011369076667764</v>
      </c>
      <c r="AD706" s="428">
        <f t="shared" si="199"/>
        <v>0.41450507813070714</v>
      </c>
      <c r="AE706" s="429">
        <f t="shared" si="201"/>
        <v>9.2421949218692934</v>
      </c>
      <c r="AF706" s="430">
        <f t="shared" si="202"/>
        <v>0.95707590811242893</v>
      </c>
    </row>
    <row r="707" spans="1:32" s="5" customFormat="1" x14ac:dyDescent="0.2">
      <c r="A707" s="363">
        <f>'commented data'!$A661</f>
        <v>41208.416666666664</v>
      </c>
      <c r="B707" s="364">
        <f>IF(ISERROR('commented data'!$B661),"",'commented data'!$B661)</f>
        <v>898.0181884765625</v>
      </c>
      <c r="C707" s="364">
        <f>IF(ISERROR('commented data'!$C661),"",'commented data'!$C661)</f>
        <v>489.86178588867187</v>
      </c>
      <c r="D707" s="364">
        <f>IF(ISERROR('commented data'!$D661),"",'commented data'!$D661)</f>
        <v>6055.32177734375</v>
      </c>
      <c r="E707" s="364">
        <f>IF(ISERROR('commented data'!$E661),"",'commented data'!$E661)</f>
        <v>9.8560628890991211</v>
      </c>
      <c r="F707" s="357">
        <f t="shared" si="188"/>
        <v>121.33998924255371</v>
      </c>
      <c r="G707" s="362">
        <f t="shared" si="189"/>
        <v>53980.726263296019</v>
      </c>
      <c r="H707" s="359">
        <f>IF(ISERROR('commented data'!$N661),"",'commented data'!$N661)</f>
        <v>15.865523434839996</v>
      </c>
      <c r="I707" s="359">
        <f>IFERROR('commented data'!O661,"")</f>
        <v>16.267083938439136</v>
      </c>
      <c r="J707" s="358">
        <f>IF(ISERROR('commented data'!$P661),"",'commented data'!$P661)</f>
        <v>1</v>
      </c>
      <c r="K707" s="328">
        <f>IF(ISERROR('commented data'!$Q661),"",'commented data'!$Q661)</f>
        <v>1</v>
      </c>
      <c r="L707" s="328">
        <f>IF(ISERROR('commented data'!$R661),"",'commented data'!$R661)</f>
        <v>1</v>
      </c>
      <c r="M707" s="328">
        <f>IF(ISERROR('commented data'!$S661),"",'commented data'!$S661)</f>
        <v>1</v>
      </c>
      <c r="N707" s="366">
        <f t="shared" si="190"/>
        <v>1</v>
      </c>
      <c r="O707" s="367" t="b">
        <f t="shared" si="191"/>
        <v>1</v>
      </c>
      <c r="P707" s="365">
        <f>IF(ISERROR('commented data'!$J661),"",'commented data'!$J661)</f>
        <v>120.13860321044922</v>
      </c>
      <c r="Q707" s="368">
        <f t="shared" si="187"/>
        <v>120.13860321044922</v>
      </c>
      <c r="R707" s="368" t="str">
        <f t="shared" si="192"/>
        <v/>
      </c>
      <c r="S707" s="369">
        <f t="shared" si="193"/>
        <v>120.13860321044922</v>
      </c>
      <c r="T707" s="365">
        <f>IF(ISERROR('commented data'!$M661),"",'commented data'!$M661)</f>
        <v>83225.296875</v>
      </c>
      <c r="U707" s="370">
        <f t="shared" si="194"/>
        <v>83225.296875</v>
      </c>
      <c r="V707" s="371">
        <f t="shared" si="195"/>
        <v>83225.296875</v>
      </c>
      <c r="W707" s="383">
        <f t="shared" si="196"/>
        <v>72406.008281250004</v>
      </c>
      <c r="X707" s="365">
        <f>IF(ISERROR('commented data'!$T661),"",'commented data'!$T661)</f>
        <v>96.742752075195313</v>
      </c>
      <c r="Y707" s="384">
        <f t="shared" si="197"/>
        <v>96.742752075195313</v>
      </c>
      <c r="Z707" s="365">
        <f>IF(ISERROR('commented data'!$U661),"",'commented data'!$U661)</f>
        <v>1012.823974609375</v>
      </c>
      <c r="AA707" s="385">
        <f t="shared" si="198"/>
        <v>1022.9522143554688</v>
      </c>
      <c r="AC707" s="427">
        <f t="shared" si="200"/>
        <v>6.5500207440935752</v>
      </c>
      <c r="AD707" s="428">
        <f t="shared" si="199"/>
        <v>0.41284618002013196</v>
      </c>
      <c r="AE707" s="429">
        <f t="shared" si="201"/>
        <v>9.2438538199798685</v>
      </c>
      <c r="AF707" s="430">
        <f t="shared" si="202"/>
        <v>0.95724769538039578</v>
      </c>
    </row>
    <row r="708" spans="1:32" s="5" customFormat="1" x14ac:dyDescent="0.2">
      <c r="A708" s="363">
        <f>'commented data'!$A662</f>
        <v>41208.458333333336</v>
      </c>
      <c r="B708" s="364">
        <f>IF(ISERROR('commented data'!$B662),"",'commented data'!$B662)</f>
        <v>898.00067138671875</v>
      </c>
      <c r="C708" s="364">
        <f>IF(ISERROR('commented data'!$C662),"",'commented data'!$C662)</f>
        <v>489.37298583984375</v>
      </c>
      <c r="D708" s="364">
        <f>IF(ISERROR('commented data'!$D662),"",'commented data'!$D662)</f>
        <v>6048.27783203125</v>
      </c>
      <c r="E708" s="364">
        <f>IF(ISERROR('commented data'!$E662),"",'commented data'!$E662)</f>
        <v>9.85577392578125</v>
      </c>
      <c r="F708" s="357">
        <f t="shared" si="188"/>
        <v>120.87417266845704</v>
      </c>
      <c r="G708" s="362">
        <f t="shared" si="189"/>
        <v>53883.216223717835</v>
      </c>
      <c r="H708" s="359">
        <f>IF(ISERROR('commented data'!$N662),"",'commented data'!$N662)</f>
        <v>16.356163238426671</v>
      </c>
      <c r="I708" s="359">
        <f>IFERROR('commented data'!O662,"")</f>
        <v>16.248161005212872</v>
      </c>
      <c r="J708" s="358">
        <f>IF(ISERROR('commented data'!$P662),"",'commented data'!$P662)</f>
        <v>1</v>
      </c>
      <c r="K708" s="328">
        <f>IF(ISERROR('commented data'!$Q662),"",'commented data'!$Q662)</f>
        <v>1</v>
      </c>
      <c r="L708" s="328">
        <f>IF(ISERROR('commented data'!$R662),"",'commented data'!$R662)</f>
        <v>1</v>
      </c>
      <c r="M708" s="328">
        <f>IF(ISERROR('commented data'!$S662),"",'commented data'!$S662)</f>
        <v>1</v>
      </c>
      <c r="N708" s="366">
        <f t="shared" si="190"/>
        <v>1</v>
      </c>
      <c r="O708" s="367" t="b">
        <f t="shared" si="191"/>
        <v>1</v>
      </c>
      <c r="P708" s="365">
        <f>IF(ISERROR('commented data'!$J662),"",'commented data'!$J662)</f>
        <v>119.67739868164062</v>
      </c>
      <c r="Q708" s="368">
        <f t="shared" si="187"/>
        <v>119.67739868164062</v>
      </c>
      <c r="R708" s="368" t="str">
        <f t="shared" si="192"/>
        <v/>
      </c>
      <c r="S708" s="369">
        <f t="shared" si="193"/>
        <v>119.67739868164062</v>
      </c>
      <c r="T708" s="365">
        <f>IF(ISERROR('commented data'!$M662),"",'commented data'!$M662)</f>
        <v>83084.0234375</v>
      </c>
      <c r="U708" s="370">
        <f t="shared" si="194"/>
        <v>83084.0234375</v>
      </c>
      <c r="V708" s="371">
        <f t="shared" si="195"/>
        <v>83084.0234375</v>
      </c>
      <c r="W708" s="383">
        <f t="shared" si="196"/>
        <v>72283.100390624997</v>
      </c>
      <c r="X708" s="365">
        <f>IF(ISERROR('commented data'!$T662),"",'commented data'!$T662)</f>
        <v>96.788970947265625</v>
      </c>
      <c r="Y708" s="384">
        <f t="shared" si="197"/>
        <v>96.788970947265625</v>
      </c>
      <c r="Z708" s="365">
        <f>IF(ISERROR('commented data'!$U662),"",'commented data'!$U662)</f>
        <v>1012.8400268554687</v>
      </c>
      <c r="AA708" s="385">
        <f t="shared" si="198"/>
        <v>1022.9684271240235</v>
      </c>
      <c r="AC708" s="427">
        <f t="shared" si="200"/>
        <v>6.5130891817574748</v>
      </c>
      <c r="AD708" s="428">
        <f t="shared" si="199"/>
        <v>0.39820397282755299</v>
      </c>
      <c r="AE708" s="429">
        <f t="shared" si="201"/>
        <v>9.2584960271724484</v>
      </c>
      <c r="AF708" s="430">
        <f t="shared" si="202"/>
        <v>0.95876396980049583</v>
      </c>
    </row>
    <row r="709" spans="1:32" s="5" customFormat="1" x14ac:dyDescent="0.2">
      <c r="A709" s="363">
        <f>'commented data'!$A663</f>
        <v>41208.5</v>
      </c>
      <c r="B709" s="364">
        <f>IF(ISERROR('commented data'!$B663),"",'commented data'!$B663)</f>
        <v>897.96502685546875</v>
      </c>
      <c r="C709" s="364">
        <f>IF(ISERROR('commented data'!$C663),"",'commented data'!$C663)</f>
        <v>488.79620361328125</v>
      </c>
      <c r="D709" s="364">
        <f>IF(ISERROR('commented data'!$D663),"",'commented data'!$D663)</f>
        <v>6047.72705078125</v>
      </c>
      <c r="E709" s="364">
        <f>IF(ISERROR('commented data'!$E663),"",'commented data'!$E663)</f>
        <v>9.8654813766479492</v>
      </c>
      <c r="F709" s="357">
        <f t="shared" si="188"/>
        <v>120.72661643981934</v>
      </c>
      <c r="G709" s="362">
        <f t="shared" si="189"/>
        <v>53821.477749976046</v>
      </c>
      <c r="H709" s="359">
        <f>IF(ISERROR('commented data'!$N663),"",'commented data'!$N663)</f>
        <v>16.099235351705865</v>
      </c>
      <c r="I709" s="359">
        <f>IFERROR('commented data'!O663,"")</f>
        <v>16.246681380321753</v>
      </c>
      <c r="J709" s="358">
        <f>IF(ISERROR('commented data'!$P663),"",'commented data'!$P663)</f>
        <v>1</v>
      </c>
      <c r="K709" s="328">
        <f>IF(ISERROR('commented data'!$Q663),"",'commented data'!$Q663)</f>
        <v>1</v>
      </c>
      <c r="L709" s="328">
        <f>IF(ISERROR('commented data'!$R663),"",'commented data'!$R663)</f>
        <v>1</v>
      </c>
      <c r="M709" s="328">
        <f>IF(ISERROR('commented data'!$S663),"",'commented data'!$S663)</f>
        <v>1</v>
      </c>
      <c r="N709" s="366">
        <f t="shared" si="190"/>
        <v>1</v>
      </c>
      <c r="O709" s="367" t="b">
        <f t="shared" si="191"/>
        <v>1</v>
      </c>
      <c r="P709" s="365">
        <f>IF(ISERROR('commented data'!$J663),"",'commented data'!$J663)</f>
        <v>119.53130340576172</v>
      </c>
      <c r="Q709" s="368">
        <f t="shared" si="187"/>
        <v>119.53130340576172</v>
      </c>
      <c r="R709" s="368" t="str">
        <f t="shared" si="192"/>
        <v/>
      </c>
      <c r="S709" s="369">
        <f t="shared" si="193"/>
        <v>119.53130340576172</v>
      </c>
      <c r="T709" s="365">
        <f>IF(ISERROR('commented data'!$M663),"",'commented data'!$M663)</f>
        <v>83018.78125</v>
      </c>
      <c r="U709" s="370">
        <f t="shared" si="194"/>
        <v>83018.78125</v>
      </c>
      <c r="V709" s="371">
        <f t="shared" si="195"/>
        <v>83018.78125</v>
      </c>
      <c r="W709" s="383">
        <f t="shared" si="196"/>
        <v>72226.339687500003</v>
      </c>
      <c r="X709" s="365">
        <f>IF(ISERROR('commented data'!$T663),"",'commented data'!$T663)</f>
        <v>96.9246826171875</v>
      </c>
      <c r="Y709" s="384">
        <f t="shared" si="197"/>
        <v>96.9246826171875</v>
      </c>
      <c r="Z709" s="365">
        <f>IF(ISERROR('commented data'!$U663),"",'commented data'!$U663)</f>
        <v>1012.8460083007812</v>
      </c>
      <c r="AA709" s="385">
        <f t="shared" si="198"/>
        <v>1022.974468383789</v>
      </c>
      <c r="AC709" s="427">
        <f t="shared" si="200"/>
        <v>6.4976849005456288</v>
      </c>
      <c r="AD709" s="428">
        <f t="shared" si="199"/>
        <v>0.40360208162663691</v>
      </c>
      <c r="AE709" s="429">
        <f t="shared" si="201"/>
        <v>9.2530979183733635</v>
      </c>
      <c r="AF709" s="430">
        <f t="shared" si="202"/>
        <v>0.9582049684025975</v>
      </c>
    </row>
    <row r="710" spans="1:32" s="5" customFormat="1" x14ac:dyDescent="0.2">
      <c r="A710" s="363">
        <f>'commented data'!$A664</f>
        <v>41208.541666666664</v>
      </c>
      <c r="B710" s="364">
        <f>IF(ISERROR('commented data'!$B664),"",'commented data'!$B664)</f>
        <v>897.95269775390625</v>
      </c>
      <c r="C710" s="364">
        <f>IF(ISERROR('commented data'!$C664),"",'commented data'!$C664)</f>
        <v>489.247802734375</v>
      </c>
      <c r="D710" s="364">
        <f>IF(ISERROR('commented data'!$D664),"",'commented data'!$D664)</f>
        <v>6104.95703125</v>
      </c>
      <c r="E710" s="364">
        <f>IF(ISERROR('commented data'!$E664),"",'commented data'!$E664)</f>
        <v>9.9557666778564453</v>
      </c>
      <c r="F710" s="357">
        <f t="shared" si="188"/>
        <v>119.99799736022949</v>
      </c>
      <c r="G710" s="362">
        <f t="shared" si="189"/>
        <v>53852.374576563096</v>
      </c>
      <c r="H710" s="359">
        <f>IF(ISERROR('commented data'!$N664),"",'commented data'!$N664)</f>
        <v>16.069713822509222</v>
      </c>
      <c r="I710" s="359">
        <f>IFERROR('commented data'!O664,"")</f>
        <v>16.400424637957318</v>
      </c>
      <c r="J710" s="358">
        <f>IF(ISERROR('commented data'!$P664),"",'commented data'!$P664)</f>
        <v>1</v>
      </c>
      <c r="K710" s="328">
        <f>IF(ISERROR('commented data'!$Q664),"",'commented data'!$Q664)</f>
        <v>1</v>
      </c>
      <c r="L710" s="328">
        <f>IF(ISERROR('commented data'!$R664),"",'commented data'!$R664)</f>
        <v>1</v>
      </c>
      <c r="M710" s="328">
        <f>IF(ISERROR('commented data'!$S664),"",'commented data'!$S664)</f>
        <v>1</v>
      </c>
      <c r="N710" s="366">
        <f t="shared" si="190"/>
        <v>1</v>
      </c>
      <c r="O710" s="367" t="b">
        <f t="shared" si="191"/>
        <v>1</v>
      </c>
      <c r="P710" s="365">
        <f>IF(ISERROR('commented data'!$J664),"",'commented data'!$J664)</f>
        <v>118.80989837646484</v>
      </c>
      <c r="Q710" s="368">
        <f t="shared" si="187"/>
        <v>118.80989837646484</v>
      </c>
      <c r="R710" s="368" t="str">
        <f t="shared" si="192"/>
        <v/>
      </c>
      <c r="S710" s="369">
        <f t="shared" si="193"/>
        <v>118.80989837646484</v>
      </c>
      <c r="T710" s="365">
        <f>IF(ISERROR('commented data'!$M664),"",'commented data'!$M664)</f>
        <v>83046.2265625</v>
      </c>
      <c r="U710" s="370">
        <f t="shared" si="194"/>
        <v>83046.2265625</v>
      </c>
      <c r="V710" s="371">
        <f t="shared" si="195"/>
        <v>83046.2265625</v>
      </c>
      <c r="W710" s="383">
        <f t="shared" si="196"/>
        <v>72250.217109374993</v>
      </c>
      <c r="X710" s="365">
        <f>IF(ISERROR('commented data'!$T664),"",'commented data'!$T664)</f>
        <v>96.837196350097656</v>
      </c>
      <c r="Y710" s="384">
        <f t="shared" si="197"/>
        <v>96.837196350097656</v>
      </c>
      <c r="Z710" s="365">
        <f>IF(ISERROR('commented data'!$U664),"",'commented data'!$U664)</f>
        <v>1012.85302734375</v>
      </c>
      <c r="AA710" s="385">
        <f t="shared" si="198"/>
        <v>1022.9815576171875</v>
      </c>
      <c r="AC710" s="427">
        <f t="shared" si="200"/>
        <v>6.4621771022805072</v>
      </c>
      <c r="AD710" s="428">
        <f t="shared" si="199"/>
        <v>0.40213392557301086</v>
      </c>
      <c r="AE710" s="429">
        <f t="shared" si="201"/>
        <v>9.2545660744269895</v>
      </c>
      <c r="AF710" s="430">
        <f t="shared" si="202"/>
        <v>0.95835700336833374</v>
      </c>
    </row>
    <row r="711" spans="1:32" s="5" customFormat="1" x14ac:dyDescent="0.2">
      <c r="A711" s="363">
        <f>'commented data'!$A665</f>
        <v>41208.583333333336</v>
      </c>
      <c r="B711" s="364">
        <f>IF(ISERROR('commented data'!$B665),"",'commented data'!$B665)</f>
        <v>897.9420166015625</v>
      </c>
      <c r="C711" s="364">
        <f>IF(ISERROR('commented data'!$C665),"",'commented data'!$C665)</f>
        <v>488.80841064453125</v>
      </c>
      <c r="D711" s="364">
        <f>IF(ISERROR('commented data'!$D665),"",'commented data'!$D665)</f>
        <v>6098.373046875</v>
      </c>
      <c r="E711" s="364">
        <f>IF(ISERROR('commented data'!$E665),"",'commented data'!$E665)</f>
        <v>9.9579153060913086</v>
      </c>
      <c r="F711" s="357">
        <f t="shared" si="188"/>
        <v>119.25302680969239</v>
      </c>
      <c r="G711" s="362">
        <f t="shared" si="189"/>
        <v>53797.679252837894</v>
      </c>
      <c r="H711" s="359">
        <f>IF(ISERROR('commented data'!$N665),"",'commented data'!$N665)</f>
        <v>16.313608242774354</v>
      </c>
      <c r="I711" s="359">
        <f>IFERROR('commented data'!O665,"")</f>
        <v>16.382737348922038</v>
      </c>
      <c r="J711" s="358">
        <f>IF(ISERROR('commented data'!$P665),"",'commented data'!$P665)</f>
        <v>1</v>
      </c>
      <c r="K711" s="328">
        <f>IF(ISERROR('commented data'!$Q665),"",'commented data'!$Q665)</f>
        <v>1</v>
      </c>
      <c r="L711" s="328">
        <f>IF(ISERROR('commented data'!$R665),"",'commented data'!$R665)</f>
        <v>1</v>
      </c>
      <c r="M711" s="328">
        <f>IF(ISERROR('commented data'!$S665),"",'commented data'!$S665)</f>
        <v>1</v>
      </c>
      <c r="N711" s="366">
        <f t="shared" si="190"/>
        <v>1</v>
      </c>
      <c r="O711" s="367" t="b">
        <f t="shared" si="191"/>
        <v>1</v>
      </c>
      <c r="P711" s="365">
        <f>IF(ISERROR('commented data'!$J665),"",'commented data'!$J665)</f>
        <v>118.07230377197266</v>
      </c>
      <c r="Q711" s="368">
        <f t="shared" si="187"/>
        <v>118.07230377197266</v>
      </c>
      <c r="R711" s="368" t="str">
        <f t="shared" si="192"/>
        <v/>
      </c>
      <c r="S711" s="369">
        <f t="shared" si="193"/>
        <v>118.07230377197266</v>
      </c>
      <c r="T711" s="365">
        <f>IF(ISERROR('commented data'!$M665),"",'commented data'!$M665)</f>
        <v>82996.0625</v>
      </c>
      <c r="U711" s="370">
        <f t="shared" si="194"/>
        <v>82996.0625</v>
      </c>
      <c r="V711" s="371">
        <f t="shared" si="195"/>
        <v>82996.0625</v>
      </c>
      <c r="W711" s="383">
        <f t="shared" si="196"/>
        <v>72206.574374999997</v>
      </c>
      <c r="X711" s="365">
        <f>IF(ISERROR('commented data'!$T665),"",'commented data'!$T665)</f>
        <v>96.9910888671875</v>
      </c>
      <c r="Y711" s="384">
        <f t="shared" si="197"/>
        <v>96.9910888671875</v>
      </c>
      <c r="Z711" s="365">
        <f>IF(ISERROR('commented data'!$U665),"",'commented data'!$U665)</f>
        <v>1012.8569946289062</v>
      </c>
      <c r="AA711" s="385">
        <f t="shared" si="198"/>
        <v>1022.9855645751953</v>
      </c>
      <c r="AC711" s="427">
        <f t="shared" si="200"/>
        <v>6.4155360862379087</v>
      </c>
      <c r="AD711" s="428">
        <f t="shared" si="199"/>
        <v>0.39326285091340762</v>
      </c>
      <c r="AE711" s="429">
        <f t="shared" si="201"/>
        <v>9.2634371490865934</v>
      </c>
      <c r="AF711" s="430">
        <f t="shared" si="202"/>
        <v>0.9592756479011042</v>
      </c>
    </row>
    <row r="712" spans="1:32" s="5" customFormat="1" x14ac:dyDescent="0.2">
      <c r="A712" s="363">
        <f>'commented data'!$A666</f>
        <v>41208.625</v>
      </c>
      <c r="B712" s="364">
        <f>IF(ISERROR('commented data'!$B666),"",'commented data'!$B666)</f>
        <v>898.04217529296875</v>
      </c>
      <c r="C712" s="364">
        <f>IF(ISERROR('commented data'!$C666),"",'commented data'!$C666)</f>
        <v>488.15069580078125</v>
      </c>
      <c r="D712" s="364">
        <f>IF(ISERROR('commented data'!$D666),"",'commented data'!$D666)</f>
        <v>6091.541015625</v>
      </c>
      <c r="E712" s="364">
        <f>IF(ISERROR('commented data'!$E666),"",'commented data'!$E666)</f>
        <v>9.9554300308227539</v>
      </c>
      <c r="F712" s="357">
        <f t="shared" si="188"/>
        <v>120.17485061645507</v>
      </c>
      <c r="G712" s="362">
        <f t="shared" si="189"/>
        <v>53738.034885082045</v>
      </c>
      <c r="H712" s="359">
        <f>IF(ISERROR('commented data'!$N666),"",'commented data'!$N666)</f>
        <v>16.611957993839169</v>
      </c>
      <c r="I712" s="359">
        <f>IFERROR('commented data'!O666,"")</f>
        <v>16.364383703996079</v>
      </c>
      <c r="J712" s="358">
        <f>IF(ISERROR('commented data'!$P666),"",'commented data'!$P666)</f>
        <v>1</v>
      </c>
      <c r="K712" s="328">
        <f>IF(ISERROR('commented data'!$Q666),"",'commented data'!$Q666)</f>
        <v>1</v>
      </c>
      <c r="L712" s="328">
        <f>IF(ISERROR('commented data'!$R666),"",'commented data'!$R666)</f>
        <v>1</v>
      </c>
      <c r="M712" s="328">
        <f>IF(ISERROR('commented data'!$S666),"",'commented data'!$S666)</f>
        <v>1</v>
      </c>
      <c r="N712" s="366">
        <f t="shared" si="190"/>
        <v>1</v>
      </c>
      <c r="O712" s="367" t="b">
        <f t="shared" si="191"/>
        <v>1</v>
      </c>
      <c r="P712" s="365">
        <f>IF(ISERROR('commented data'!$J666),"",'commented data'!$J666)</f>
        <v>118.98500061035156</v>
      </c>
      <c r="Q712" s="368">
        <f t="shared" si="187"/>
        <v>118.98500061035156</v>
      </c>
      <c r="R712" s="368" t="str">
        <f t="shared" si="192"/>
        <v/>
      </c>
      <c r="S712" s="369">
        <f t="shared" si="193"/>
        <v>118.98500061035156</v>
      </c>
      <c r="T712" s="365">
        <f>IF(ISERROR('commented data'!$M666),"",'commented data'!$M666)</f>
        <v>82895.5703125</v>
      </c>
      <c r="U712" s="370">
        <f t="shared" si="194"/>
        <v>82895.5703125</v>
      </c>
      <c r="V712" s="371">
        <f t="shared" si="195"/>
        <v>82895.5703125</v>
      </c>
      <c r="W712" s="383">
        <f t="shared" si="196"/>
        <v>72119.146171874992</v>
      </c>
      <c r="X712" s="365">
        <f>IF(ISERROR('commented data'!$T666),"",'commented data'!$T666)</f>
        <v>96.952888488769531</v>
      </c>
      <c r="Y712" s="384">
        <f t="shared" si="197"/>
        <v>96.952888488769531</v>
      </c>
      <c r="Z712" s="365">
        <f>IF(ISERROR('commented data'!$U666),"",'commented data'!$U666)</f>
        <v>1012.8560180664062</v>
      </c>
      <c r="AA712" s="385">
        <f t="shared" si="198"/>
        <v>1022.9845782470703</v>
      </c>
      <c r="AC712" s="427">
        <f t="shared" si="200"/>
        <v>6.457960314736586</v>
      </c>
      <c r="AD712" s="428">
        <f t="shared" si="199"/>
        <v>0.38875371085886634</v>
      </c>
      <c r="AE712" s="429">
        <f t="shared" si="201"/>
        <v>9.2679462891411344</v>
      </c>
      <c r="AF712" s="430">
        <f t="shared" si="202"/>
        <v>0.9597425921009386</v>
      </c>
    </row>
    <row r="713" spans="1:32" s="5" customFormat="1" x14ac:dyDescent="0.2">
      <c r="A713" s="363">
        <f>'commented data'!$A667</f>
        <v>41208.666666666664</v>
      </c>
      <c r="B713" s="364">
        <f>IF(ISERROR('commented data'!$B667),"",'commented data'!$B667)</f>
        <v>898.1483154296875</v>
      </c>
      <c r="C713" s="364">
        <f>IF(ISERROR('commented data'!$C667),"",'commented data'!$C667)</f>
        <v>488.06320190429687</v>
      </c>
      <c r="D713" s="364">
        <f>IF(ISERROR('commented data'!$D667),"",'commented data'!$D667)</f>
        <v>6073.1591796875</v>
      </c>
      <c r="E713" s="364">
        <f>IF(ISERROR('commented data'!$E667),"",'commented data'!$E667)</f>
        <v>9.9158840179443359</v>
      </c>
      <c r="F713" s="357">
        <f t="shared" si="188"/>
        <v>120.67156700134278</v>
      </c>
      <c r="G713" s="362">
        <f t="shared" si="189"/>
        <v>53772.819127732015</v>
      </c>
      <c r="H713" s="359">
        <f>IF(ISERROR('commented data'!$N667),"",'commented data'!$N667)</f>
        <v>16.654955712260925</v>
      </c>
      <c r="I713" s="359">
        <f>IFERROR('commented data'!O667,"")</f>
        <v>16.31500253497931</v>
      </c>
      <c r="J713" s="358">
        <f>IF(ISERROR('commented data'!$P667),"",'commented data'!$P667)</f>
        <v>1</v>
      </c>
      <c r="K713" s="328">
        <f>IF(ISERROR('commented data'!$Q667),"",'commented data'!$Q667)</f>
        <v>1</v>
      </c>
      <c r="L713" s="328">
        <f>IF(ISERROR('commented data'!$R667),"",'commented data'!$R667)</f>
        <v>1</v>
      </c>
      <c r="M713" s="328">
        <f>IF(ISERROR('commented data'!$S667),"",'commented data'!$S667)</f>
        <v>1</v>
      </c>
      <c r="N713" s="366">
        <f t="shared" si="190"/>
        <v>1</v>
      </c>
      <c r="O713" s="367" t="b">
        <f t="shared" si="191"/>
        <v>1</v>
      </c>
      <c r="P713" s="365">
        <f>IF(ISERROR('commented data'!$J667),"",'commented data'!$J667)</f>
        <v>119.47679901123047</v>
      </c>
      <c r="Q713" s="368">
        <f t="shared" si="187"/>
        <v>119.47679901123047</v>
      </c>
      <c r="R713" s="368" t="str">
        <f t="shared" si="192"/>
        <v/>
      </c>
      <c r="S713" s="369">
        <f t="shared" si="193"/>
        <v>119.47679901123047</v>
      </c>
      <c r="T713" s="365">
        <f>IF(ISERROR('commented data'!$M667),"",'commented data'!$M667)</f>
        <v>82942.1328125</v>
      </c>
      <c r="U713" s="370">
        <f t="shared" si="194"/>
        <v>82942.1328125</v>
      </c>
      <c r="V713" s="371">
        <f t="shared" si="195"/>
        <v>82942.1328125</v>
      </c>
      <c r="W713" s="383">
        <f t="shared" si="196"/>
        <v>72159.655546875001</v>
      </c>
      <c r="X713" s="365">
        <f>IF(ISERROR('commented data'!$T667),"",'commented data'!$T667)</f>
        <v>96.917930603027344</v>
      </c>
      <c r="Y713" s="384">
        <f t="shared" si="197"/>
        <v>96.917930603027344</v>
      </c>
      <c r="Z713" s="365">
        <f>IF(ISERROR('commented data'!$U667),"",'commented data'!$U667)</f>
        <v>1012.8469848632812</v>
      </c>
      <c r="AA713" s="385">
        <f t="shared" si="198"/>
        <v>1022.975454711914</v>
      </c>
      <c r="AC713" s="427">
        <f t="shared" si="200"/>
        <v>6.4888503462232006</v>
      </c>
      <c r="AD713" s="428">
        <f t="shared" si="199"/>
        <v>0.38960477940186211</v>
      </c>
      <c r="AE713" s="429">
        <f t="shared" si="201"/>
        <v>9.2670952205981383</v>
      </c>
      <c r="AF713" s="430">
        <f t="shared" si="202"/>
        <v>0.95965445965993945</v>
      </c>
    </row>
    <row r="714" spans="1:32" s="5" customFormat="1" x14ac:dyDescent="0.2">
      <c r="A714" s="363">
        <f>'commented data'!$A668</f>
        <v>41208.708333333336</v>
      </c>
      <c r="B714" s="364">
        <f>IF(ISERROR('commented data'!$B668),"",'commented data'!$B668)</f>
        <v>898.0582275390625</v>
      </c>
      <c r="C714" s="364">
        <f>IF(ISERROR('commented data'!$C668),"",'commented data'!$C668)</f>
        <v>488.83999633789062</v>
      </c>
      <c r="D714" s="364">
        <f>IF(ISERROR('commented data'!$D668),"",'commented data'!$D668)</f>
        <v>6041.43212890625</v>
      </c>
      <c r="E714" s="364">
        <f>IF(ISERROR('commented data'!$E668),"",'commented data'!$E668)</f>
        <v>9.8447055816650391</v>
      </c>
      <c r="F714" s="357">
        <f t="shared" si="188"/>
        <v>121.40442420959472</v>
      </c>
      <c r="G714" s="362">
        <f t="shared" si="189"/>
        <v>53875.512109610085</v>
      </c>
      <c r="H714" s="359">
        <f>IF(ISERROR('commented data'!$N668),"",'commented data'!$N668)</f>
        <v>16.687471311294285</v>
      </c>
      <c r="I714" s="359">
        <f>IFERROR('commented data'!O668,"")</f>
        <v>16.229770632009473</v>
      </c>
      <c r="J714" s="358">
        <f>IF(ISERROR('commented data'!$P668),"",'commented data'!$P668)</f>
        <v>1</v>
      </c>
      <c r="K714" s="328">
        <f>IF(ISERROR('commented data'!$Q668),"",'commented data'!$Q668)</f>
        <v>1</v>
      </c>
      <c r="L714" s="328">
        <f>IF(ISERROR('commented data'!$R668),"",'commented data'!$R668)</f>
        <v>1</v>
      </c>
      <c r="M714" s="328">
        <f>IF(ISERROR('commented data'!$S668),"",'commented data'!$S668)</f>
        <v>1</v>
      </c>
      <c r="N714" s="366">
        <f t="shared" si="190"/>
        <v>1</v>
      </c>
      <c r="O714" s="367" t="b">
        <f t="shared" si="191"/>
        <v>1</v>
      </c>
      <c r="P714" s="365">
        <f>IF(ISERROR('commented data'!$J668),"",'commented data'!$J668)</f>
        <v>120.20240020751953</v>
      </c>
      <c r="Q714" s="368">
        <f t="shared" si="187"/>
        <v>120.20240020751953</v>
      </c>
      <c r="R714" s="368" t="str">
        <f t="shared" si="192"/>
        <v/>
      </c>
      <c r="S714" s="369">
        <f t="shared" si="193"/>
        <v>120.20240020751953</v>
      </c>
      <c r="T714" s="365">
        <f>IF(ISERROR('commented data'!$M668),"",'commented data'!$M668)</f>
        <v>83061.7109375</v>
      </c>
      <c r="U714" s="370">
        <f t="shared" si="194"/>
        <v>83061.7109375</v>
      </c>
      <c r="V714" s="371">
        <f t="shared" si="195"/>
        <v>83061.7109375</v>
      </c>
      <c r="W714" s="383">
        <f t="shared" si="196"/>
        <v>72263.688515625006</v>
      </c>
      <c r="X714" s="365">
        <f>IF(ISERROR('commented data'!$T668),"",'commented data'!$T668)</f>
        <v>96.738853454589844</v>
      </c>
      <c r="Y714" s="384">
        <f t="shared" si="197"/>
        <v>96.738853454589844</v>
      </c>
      <c r="Z714" s="365">
        <f>IF(ISERROR('commented data'!$U668),"",'commented data'!$U668)</f>
        <v>1012.8300170898437</v>
      </c>
      <c r="AA714" s="385">
        <f t="shared" si="198"/>
        <v>1022.9583172607422</v>
      </c>
      <c r="AC714" s="427">
        <f t="shared" si="200"/>
        <v>6.5407255266642599</v>
      </c>
      <c r="AD714" s="428">
        <f t="shared" si="199"/>
        <v>0.39195426345017392</v>
      </c>
      <c r="AE714" s="429">
        <f t="shared" si="201"/>
        <v>9.2647457365498269</v>
      </c>
      <c r="AF714" s="430">
        <f t="shared" si="202"/>
        <v>0.95941115873433225</v>
      </c>
    </row>
    <row r="715" spans="1:32" s="5" customFormat="1" x14ac:dyDescent="0.2">
      <c r="A715" s="363">
        <f>'commented data'!$A669</f>
        <v>41208.75</v>
      </c>
      <c r="B715" s="364">
        <f>IF(ISERROR('commented data'!$B669),"",'commented data'!$B669)</f>
        <v>897.99102783203125</v>
      </c>
      <c r="C715" s="364">
        <f>IF(ISERROR('commented data'!$C669),"",'commented data'!$C669)</f>
        <v>482.7550048828125</v>
      </c>
      <c r="D715" s="364">
        <f>IF(ISERROR('commented data'!$D669),"",'commented data'!$D669)</f>
        <v>6037.06689453125</v>
      </c>
      <c r="E715" s="364">
        <f>IF(ISERROR('commented data'!$E669),"",'commented data'!$E669)</f>
        <v>9.9360761642456055</v>
      </c>
      <c r="F715" s="357">
        <f t="shared" si="188"/>
        <v>120.71904174804688</v>
      </c>
      <c r="G715" s="362">
        <f t="shared" si="189"/>
        <v>53326.416704192314</v>
      </c>
      <c r="H715" s="359">
        <f>IF(ISERROR('commented data'!$N669),"",'commented data'!$N669)</f>
        <v>16.217449991011673</v>
      </c>
      <c r="I715" s="359">
        <f>IFERROR('commented data'!O669,"")</f>
        <v>16.218043817712871</v>
      </c>
      <c r="J715" s="358">
        <f>IF(ISERROR('commented data'!$P669),"",'commented data'!$P669)</f>
        <v>1</v>
      </c>
      <c r="K715" s="328">
        <f>IF(ISERROR('commented data'!$Q669),"",'commented data'!$Q669)</f>
        <v>1</v>
      </c>
      <c r="L715" s="328">
        <f>IF(ISERROR('commented data'!$R669),"",'commented data'!$R669)</f>
        <v>1</v>
      </c>
      <c r="M715" s="328">
        <f>IF(ISERROR('commented data'!$S669),"",'commented data'!$S669)</f>
        <v>1</v>
      </c>
      <c r="N715" s="366">
        <f t="shared" si="190"/>
        <v>1</v>
      </c>
      <c r="O715" s="367" t="b">
        <f t="shared" si="191"/>
        <v>1</v>
      </c>
      <c r="P715" s="365">
        <f>IF(ISERROR('commented data'!$J669),"",'commented data'!$J669)</f>
        <v>119.5238037109375</v>
      </c>
      <c r="Q715" s="368">
        <f t="shared" si="187"/>
        <v>119.5238037109375</v>
      </c>
      <c r="R715" s="368" t="str">
        <f t="shared" si="192"/>
        <v/>
      </c>
      <c r="S715" s="369">
        <f t="shared" si="193"/>
        <v>119.5238037109375</v>
      </c>
      <c r="T715" s="365">
        <f>IF(ISERROR('commented data'!$M669),"",'commented data'!$M669)</f>
        <v>82408.671875</v>
      </c>
      <c r="U715" s="370">
        <f t="shared" si="194"/>
        <v>82408.671875</v>
      </c>
      <c r="V715" s="371">
        <f t="shared" si="195"/>
        <v>82408.671875</v>
      </c>
      <c r="W715" s="383">
        <f t="shared" si="196"/>
        <v>71695.544531249994</v>
      </c>
      <c r="X715" s="365">
        <f>IF(ISERROR('commented data'!$T669),"",'commented data'!$T669)</f>
        <v>97.605842590332031</v>
      </c>
      <c r="Y715" s="384">
        <f t="shared" si="197"/>
        <v>97.605842590332031</v>
      </c>
      <c r="Z715" s="365">
        <f>IF(ISERROR('commented data'!$U669),"",'commented data'!$U669)</f>
        <v>1012.8200073242187</v>
      </c>
      <c r="AA715" s="385">
        <f t="shared" si="198"/>
        <v>1022.9482073974609</v>
      </c>
      <c r="AC715" s="427">
        <f t="shared" si="200"/>
        <v>6.4375139243871358</v>
      </c>
      <c r="AD715" s="428">
        <f t="shared" si="199"/>
        <v>0.39694982429142994</v>
      </c>
      <c r="AE715" s="429">
        <f t="shared" si="201"/>
        <v>9.2597501757085716</v>
      </c>
      <c r="AF715" s="430">
        <f t="shared" si="202"/>
        <v>0.95889384320819437</v>
      </c>
    </row>
    <row r="716" spans="1:32" s="5" customFormat="1" x14ac:dyDescent="0.2">
      <c r="A716" s="363">
        <f>'commented data'!$A670</f>
        <v>41208.791666666664</v>
      </c>
      <c r="B716" s="364">
        <f>IF(ISERROR('commented data'!$B670),"",'commented data'!$B670)</f>
        <v>897.90802001953125</v>
      </c>
      <c r="C716" s="364">
        <f>IF(ISERROR('commented data'!$C670),"",'commented data'!$C670)</f>
        <v>489.6776123046875</v>
      </c>
      <c r="D716" s="364">
        <f>IF(ISERROR('commented data'!$D670),"",'commented data'!$D670)</f>
        <v>6072.00390625</v>
      </c>
      <c r="E716" s="364">
        <f>IF(ISERROR('commented data'!$E670),"",'commented data'!$E670)</f>
        <v>9.8714895248413086</v>
      </c>
      <c r="F716" s="357">
        <f t="shared" si="188"/>
        <v>120.93588752746582</v>
      </c>
      <c r="G716" s="362">
        <f t="shared" si="189"/>
        <v>53930.189946057217</v>
      </c>
      <c r="H716" s="359">
        <f>IF(ISERROR('commented data'!$N670),"",'commented data'!$N670)</f>
        <v>16.071461532731117</v>
      </c>
      <c r="I716" s="359">
        <f>IFERROR('commented data'!O670,"")</f>
        <v>16.311898995535717</v>
      </c>
      <c r="J716" s="358">
        <f>IF(ISERROR('commented data'!$P670),"",'commented data'!$P670)</f>
        <v>1</v>
      </c>
      <c r="K716" s="328">
        <f>IF(ISERROR('commented data'!$Q670),"",'commented data'!$Q670)</f>
        <v>1</v>
      </c>
      <c r="L716" s="328">
        <f>IF(ISERROR('commented data'!$R670),"",'commented data'!$R670)</f>
        <v>1</v>
      </c>
      <c r="M716" s="328">
        <f>IF(ISERROR('commented data'!$S670),"",'commented data'!$S670)</f>
        <v>1</v>
      </c>
      <c r="N716" s="366">
        <f t="shared" si="190"/>
        <v>1</v>
      </c>
      <c r="O716" s="367" t="b">
        <f t="shared" si="191"/>
        <v>1</v>
      </c>
      <c r="P716" s="365">
        <f>IF(ISERROR('commented data'!$J670),"",'commented data'!$J670)</f>
        <v>119.73850250244141</v>
      </c>
      <c r="Q716" s="368">
        <f t="shared" si="187"/>
        <v>119.73850250244141</v>
      </c>
      <c r="R716" s="368" t="str">
        <f t="shared" si="192"/>
        <v/>
      </c>
      <c r="S716" s="369">
        <f t="shared" si="193"/>
        <v>119.73850250244141</v>
      </c>
      <c r="T716" s="365">
        <f>IF(ISERROR('commented data'!$M670),"",'commented data'!$M670)</f>
        <v>83217.7890625</v>
      </c>
      <c r="U716" s="370">
        <f t="shared" si="194"/>
        <v>83217.7890625</v>
      </c>
      <c r="V716" s="371">
        <f t="shared" si="195"/>
        <v>83217.7890625</v>
      </c>
      <c r="W716" s="383">
        <f t="shared" si="196"/>
        <v>72399.476484375002</v>
      </c>
      <c r="X716" s="365">
        <f>IF(ISERROR('commented data'!$T670),"",'commented data'!$T670)</f>
        <v>97.055610656738281</v>
      </c>
      <c r="Y716" s="384">
        <f t="shared" si="197"/>
        <v>97.055610656738281</v>
      </c>
      <c r="Z716" s="365">
        <f>IF(ISERROR('commented data'!$U670),"",'commented data'!$U670)</f>
        <v>1012.822998046875</v>
      </c>
      <c r="AA716" s="385">
        <f t="shared" si="198"/>
        <v>1022.9512280273437</v>
      </c>
      <c r="AC716" s="427">
        <f t="shared" si="200"/>
        <v>6.5220953856512436</v>
      </c>
      <c r="AD716" s="428">
        <f t="shared" si="199"/>
        <v>0.40581843613714613</v>
      </c>
      <c r="AE716" s="429">
        <f t="shared" si="201"/>
        <v>9.2508815638628548</v>
      </c>
      <c r="AF716" s="430">
        <f t="shared" si="202"/>
        <v>0.95797545371222614</v>
      </c>
    </row>
    <row r="717" spans="1:32" s="5" customFormat="1" x14ac:dyDescent="0.2">
      <c r="A717" s="363">
        <f>'commented data'!$A671</f>
        <v>41208.833333333336</v>
      </c>
      <c r="B717" s="364">
        <f>IF(ISERROR('commented data'!$B671),"",'commented data'!$B671)</f>
        <v>897.90362548828125</v>
      </c>
      <c r="C717" s="364">
        <f>IF(ISERROR('commented data'!$C671),"",'commented data'!$C671)</f>
        <v>490.19049072265625</v>
      </c>
      <c r="D717" s="364">
        <f>IF(ISERROR('commented data'!$D671),"",'commented data'!$D671)</f>
        <v>6135.365234375</v>
      </c>
      <c r="E717" s="364">
        <f>IF(ISERROR('commented data'!$E671),"",'commented data'!$E671)</f>
        <v>9.9564638137817383</v>
      </c>
      <c r="F717" s="357">
        <f t="shared" si="188"/>
        <v>121.05365356445313</v>
      </c>
      <c r="G717" s="362">
        <f t="shared" si="189"/>
        <v>53979.735846079398</v>
      </c>
      <c r="H717" s="359">
        <f>IF(ISERROR('commented data'!$N671),"",'commented data'!$N671)</f>
        <v>16.20885095995618</v>
      </c>
      <c r="I717" s="359">
        <f>IFERROR('commented data'!O671,"")</f>
        <v>16.482113573878486</v>
      </c>
      <c r="J717" s="358">
        <f>IF(ISERROR('commented data'!$P671),"",'commented data'!$P671)</f>
        <v>1</v>
      </c>
      <c r="K717" s="328">
        <f>IF(ISERROR('commented data'!$Q671),"",'commented data'!$Q671)</f>
        <v>1</v>
      </c>
      <c r="L717" s="328">
        <f>IF(ISERROR('commented data'!$R671),"",'commented data'!$R671)</f>
        <v>1</v>
      </c>
      <c r="M717" s="328">
        <f>IF(ISERROR('commented data'!$S671),"",'commented data'!$S671)</f>
        <v>1</v>
      </c>
      <c r="N717" s="366">
        <f t="shared" si="190"/>
        <v>1</v>
      </c>
      <c r="O717" s="367" t="b">
        <f t="shared" si="191"/>
        <v>1</v>
      </c>
      <c r="P717" s="365">
        <f>IF(ISERROR('commented data'!$J671),"",'commented data'!$J671)</f>
        <v>119.8551025390625</v>
      </c>
      <c r="Q717" s="368">
        <f t="shared" si="187"/>
        <v>119.8551025390625</v>
      </c>
      <c r="R717" s="368" t="str">
        <f t="shared" si="192"/>
        <v/>
      </c>
      <c r="S717" s="369">
        <f t="shared" si="193"/>
        <v>119.8551025390625</v>
      </c>
      <c r="T717" s="365">
        <f>IF(ISERROR('commented data'!$M671),"",'commented data'!$M671)</f>
        <v>83227.8671875</v>
      </c>
      <c r="U717" s="370">
        <f t="shared" si="194"/>
        <v>83227.8671875</v>
      </c>
      <c r="V717" s="371">
        <f t="shared" si="195"/>
        <v>83227.8671875</v>
      </c>
      <c r="W717" s="383">
        <f t="shared" si="196"/>
        <v>72408.244453124993</v>
      </c>
      <c r="X717" s="365">
        <f>IF(ISERROR('commented data'!$T671),"",'commented data'!$T671)</f>
        <v>96.762077331542969</v>
      </c>
      <c r="Y717" s="384">
        <f t="shared" si="197"/>
        <v>96.762077331542969</v>
      </c>
      <c r="Z717" s="365">
        <f>IF(ISERROR('commented data'!$U671),"",'commented data'!$U671)</f>
        <v>1012.8270263671875</v>
      </c>
      <c r="AA717" s="385">
        <f t="shared" si="198"/>
        <v>1022.9552966308594</v>
      </c>
      <c r="AC717" s="427">
        <f t="shared" si="200"/>
        <v>6.5344442426119871</v>
      </c>
      <c r="AD717" s="428">
        <f t="shared" si="199"/>
        <v>0.40314049766730981</v>
      </c>
      <c r="AE717" s="429">
        <f t="shared" si="201"/>
        <v>9.2535595023326902</v>
      </c>
      <c r="AF717" s="430">
        <f t="shared" si="202"/>
        <v>0.95825276775013091</v>
      </c>
    </row>
    <row r="718" spans="1:32" s="5" customFormat="1" x14ac:dyDescent="0.2">
      <c r="A718" s="363">
        <f>'commented data'!$A672</f>
        <v>41208.875</v>
      </c>
      <c r="B718" s="364">
        <f>IF(ISERROR('commented data'!$B672),"",'commented data'!$B672)</f>
        <v>898.17578125</v>
      </c>
      <c r="C718" s="364">
        <f>IF(ISERROR('commented data'!$C672),"",'commented data'!$C672)</f>
        <v>491.33840942382812</v>
      </c>
      <c r="D718" s="364">
        <f>IF(ISERROR('commented data'!$D672),"",'commented data'!$D672)</f>
        <v>6118.77490234375</v>
      </c>
      <c r="E718" s="364">
        <f>IF(ISERROR('commented data'!$E672),"",'commented data'!$E672)</f>
        <v>9.90753173828125</v>
      </c>
      <c r="F718" s="357">
        <f t="shared" si="188"/>
        <v>121.80438026428223</v>
      </c>
      <c r="G718" s="362">
        <f t="shared" si="189"/>
        <v>54081.338259606135</v>
      </c>
      <c r="H718" s="359">
        <f>IF(ISERROR('commented data'!$N672),"",'commented data'!$N672)</f>
        <v>16.278832884698204</v>
      </c>
      <c r="I718" s="359">
        <f>IFERROR('commented data'!O672,"")</f>
        <v>16.437545120930423</v>
      </c>
      <c r="J718" s="358">
        <f>IF(ISERROR('commented data'!$P672),"",'commented data'!$P672)</f>
        <v>1</v>
      </c>
      <c r="K718" s="328">
        <f>IF(ISERROR('commented data'!$Q672),"",'commented data'!$Q672)</f>
        <v>1</v>
      </c>
      <c r="L718" s="328">
        <f>IF(ISERROR('commented data'!$R672),"",'commented data'!$R672)</f>
        <v>1</v>
      </c>
      <c r="M718" s="328">
        <f>IF(ISERROR('commented data'!$S672),"",'commented data'!$S672)</f>
        <v>1</v>
      </c>
      <c r="N718" s="366">
        <f t="shared" si="190"/>
        <v>1</v>
      </c>
      <c r="O718" s="367" t="b">
        <f t="shared" si="191"/>
        <v>1</v>
      </c>
      <c r="P718" s="365">
        <f>IF(ISERROR('commented data'!$J672),"",'commented data'!$J672)</f>
        <v>120.59839630126953</v>
      </c>
      <c r="Q718" s="368">
        <f t="shared" si="187"/>
        <v>120.59839630126953</v>
      </c>
      <c r="R718" s="368" t="str">
        <f t="shared" si="192"/>
        <v/>
      </c>
      <c r="S718" s="369">
        <f t="shared" si="193"/>
        <v>120.59839630126953</v>
      </c>
      <c r="T718" s="365">
        <f>IF(ISERROR('commented data'!$M672),"",'commented data'!$M672)</f>
        <v>83388.578125</v>
      </c>
      <c r="U718" s="370">
        <f t="shared" si="194"/>
        <v>83388.578125</v>
      </c>
      <c r="V718" s="371">
        <f t="shared" si="195"/>
        <v>83388.578125</v>
      </c>
      <c r="W718" s="383">
        <f t="shared" si="196"/>
        <v>72548.062968750004</v>
      </c>
      <c r="X718" s="365">
        <f>IF(ISERROR('commented data'!$T672),"",'commented data'!$T672)</f>
        <v>96.778602600097656</v>
      </c>
      <c r="Y718" s="384">
        <f t="shared" si="197"/>
        <v>96.778602600097656</v>
      </c>
      <c r="Z718" s="365">
        <f>IF(ISERROR('commented data'!$U672),"",'commented data'!$U672)</f>
        <v>1012.822998046875</v>
      </c>
      <c r="AA718" s="385">
        <f t="shared" si="198"/>
        <v>1022.9512280273437</v>
      </c>
      <c r="AC718" s="427">
        <f t="shared" si="200"/>
        <v>6.5873438905743402</v>
      </c>
      <c r="AD718" s="428">
        <f t="shared" si="199"/>
        <v>0.40465701302003776</v>
      </c>
      <c r="AE718" s="429">
        <f t="shared" si="201"/>
        <v>9.2520429869799621</v>
      </c>
      <c r="AF718" s="430">
        <f t="shared" si="202"/>
        <v>0.95809572493501516</v>
      </c>
    </row>
    <row r="719" spans="1:32" s="5" customFormat="1" x14ac:dyDescent="0.2">
      <c r="A719" s="363">
        <f>'commented data'!$A673</f>
        <v>41208.916666666664</v>
      </c>
      <c r="B719" s="364">
        <f>IF(ISERROR('commented data'!$B673),"",'commented data'!$B673)</f>
        <v>898.00311279296875</v>
      </c>
      <c r="C719" s="364">
        <f>IF(ISERROR('commented data'!$C673),"",'commented data'!$C673)</f>
        <v>491.74539184570312</v>
      </c>
      <c r="D719" s="364">
        <f>IF(ISERROR('commented data'!$D673),"",'commented data'!$D673)</f>
        <v>6103.48876953125</v>
      </c>
      <c r="E719" s="364">
        <f>IF(ISERROR('commented data'!$E673),"",'commented data'!$E673)</f>
        <v>9.8766851425170898</v>
      </c>
      <c r="F719" s="357">
        <f t="shared" si="188"/>
        <v>122.16323417663574</v>
      </c>
      <c r="G719" s="362">
        <f t="shared" si="189"/>
        <v>54131.079852510011</v>
      </c>
      <c r="H719" s="359">
        <f>IF(ISERROR('commented data'!$N673),"",'commented data'!$N673)</f>
        <v>16.717284434298055</v>
      </c>
      <c r="I719" s="359">
        <f>IFERROR('commented data'!O673,"")</f>
        <v>16.396480283305205</v>
      </c>
      <c r="J719" s="358">
        <f>IF(ISERROR('commented data'!$P673),"",'commented data'!$P673)</f>
        <v>1</v>
      </c>
      <c r="K719" s="328">
        <f>IF(ISERROR('commented data'!$Q673),"",'commented data'!$Q673)</f>
        <v>1</v>
      </c>
      <c r="L719" s="328">
        <f>IF(ISERROR('commented data'!$R673),"",'commented data'!$R673)</f>
        <v>1</v>
      </c>
      <c r="M719" s="328">
        <f>IF(ISERROR('commented data'!$S673),"",'commented data'!$S673)</f>
        <v>1</v>
      </c>
      <c r="N719" s="366">
        <f t="shared" si="190"/>
        <v>1</v>
      </c>
      <c r="O719" s="367" t="b">
        <f t="shared" si="191"/>
        <v>1</v>
      </c>
      <c r="P719" s="365">
        <f>IF(ISERROR('commented data'!$J673),"",'commented data'!$J673)</f>
        <v>120.95369720458984</v>
      </c>
      <c r="Q719" s="368">
        <f t="shared" si="187"/>
        <v>120.95369720458984</v>
      </c>
      <c r="R719" s="368" t="str">
        <f t="shared" si="192"/>
        <v/>
      </c>
      <c r="S719" s="369">
        <f t="shared" si="193"/>
        <v>120.95369720458984</v>
      </c>
      <c r="T719" s="365">
        <f>IF(ISERROR('commented data'!$M673),"",'commented data'!$M673)</f>
        <v>83462.21875</v>
      </c>
      <c r="U719" s="370">
        <f t="shared" si="194"/>
        <v>83462.21875</v>
      </c>
      <c r="V719" s="371">
        <f t="shared" si="195"/>
        <v>83462.21875</v>
      </c>
      <c r="W719" s="383">
        <f t="shared" si="196"/>
        <v>72612.130312499998</v>
      </c>
      <c r="X719" s="365">
        <f>IF(ISERROR('commented data'!$T673),"",'commented data'!$T673)</f>
        <v>96.764320373535156</v>
      </c>
      <c r="Y719" s="384">
        <f t="shared" si="197"/>
        <v>96.764320373535156</v>
      </c>
      <c r="Z719" s="365">
        <f>IF(ISERROR('commented data'!$U673),"",'commented data'!$U673)</f>
        <v>1012.8209838867187</v>
      </c>
      <c r="AA719" s="385">
        <f t="shared" si="198"/>
        <v>1022.9491937255859</v>
      </c>
      <c r="AC719" s="427">
        <f t="shared" si="200"/>
        <v>6.612827784256349</v>
      </c>
      <c r="AD719" s="428">
        <f t="shared" si="199"/>
        <v>0.39556829999788279</v>
      </c>
      <c r="AE719" s="429">
        <f t="shared" si="201"/>
        <v>9.2611317000021174</v>
      </c>
      <c r="AF719" s="430">
        <f t="shared" si="202"/>
        <v>0.95903690701814459</v>
      </c>
    </row>
    <row r="720" spans="1:32" s="5" customFormat="1" x14ac:dyDescent="0.2">
      <c r="A720" s="363">
        <f>'commented data'!$A674</f>
        <v>41208.958333333336</v>
      </c>
      <c r="B720" s="364">
        <f>IF(ISERROR('commented data'!$B674),"",'commented data'!$B674)</f>
        <v>897.7769775390625</v>
      </c>
      <c r="C720" s="364">
        <f>IF(ISERROR('commented data'!$C674),"",'commented data'!$C674)</f>
        <v>492.56851196289062</v>
      </c>
      <c r="D720" s="364">
        <f>IF(ISERROR('commented data'!$D674),"",'commented data'!$D674)</f>
        <v>6185.9189453125</v>
      </c>
      <c r="E720" s="364">
        <f>IF(ISERROR('commented data'!$E674),"",'commented data'!$E674)</f>
        <v>9.9843816757202148</v>
      </c>
      <c r="F720" s="357">
        <f t="shared" si="188"/>
        <v>122.34776229858399</v>
      </c>
      <c r="G720" s="362">
        <f t="shared" si="189"/>
        <v>54220.34701723943</v>
      </c>
      <c r="H720" s="359">
        <f>IF(ISERROR('commented data'!$N674),"",'commented data'!$N674)</f>
        <v>16.194779693164747</v>
      </c>
      <c r="I720" s="359">
        <f>IFERROR('commented data'!O674,"")</f>
        <v>16.617921626606055</v>
      </c>
      <c r="J720" s="358">
        <f>IF(ISERROR('commented data'!$P674),"",'commented data'!$P674)</f>
        <v>1</v>
      </c>
      <c r="K720" s="328">
        <f>IF(ISERROR('commented data'!$Q674),"",'commented data'!$Q674)</f>
        <v>1</v>
      </c>
      <c r="L720" s="328">
        <f>IF(ISERROR('commented data'!$R674),"",'commented data'!$R674)</f>
        <v>1</v>
      </c>
      <c r="M720" s="328">
        <f>IF(ISERROR('commented data'!$S674),"",'commented data'!$S674)</f>
        <v>1</v>
      </c>
      <c r="N720" s="366">
        <f t="shared" si="190"/>
        <v>1</v>
      </c>
      <c r="O720" s="367" t="b">
        <f t="shared" si="191"/>
        <v>1</v>
      </c>
      <c r="P720" s="365">
        <f>IF(ISERROR('commented data'!$J674),"",'commented data'!$J674)</f>
        <v>121.13639831542969</v>
      </c>
      <c r="Q720" s="368">
        <f t="shared" si="187"/>
        <v>121.13639831542969</v>
      </c>
      <c r="R720" s="368" t="str">
        <f t="shared" si="192"/>
        <v/>
      </c>
      <c r="S720" s="369">
        <f t="shared" si="193"/>
        <v>121.13639831542969</v>
      </c>
      <c r="T720" s="365">
        <f>IF(ISERROR('commented data'!$M674),"",'commented data'!$M674)</f>
        <v>83596.296875</v>
      </c>
      <c r="U720" s="370">
        <f t="shared" si="194"/>
        <v>83596.296875</v>
      </c>
      <c r="V720" s="371">
        <f t="shared" si="195"/>
        <v>83596.296875</v>
      </c>
      <c r="W720" s="383">
        <f t="shared" si="196"/>
        <v>72728.778281249994</v>
      </c>
      <c r="X720" s="365">
        <f>IF(ISERROR('commented data'!$T674),"",'commented data'!$T674)</f>
        <v>96.748573303222656</v>
      </c>
      <c r="Y720" s="384">
        <f t="shared" si="197"/>
        <v>96.748573303222656</v>
      </c>
      <c r="Z720" s="365">
        <f>IF(ISERROR('commented data'!$U674),"",'commented data'!$U674)</f>
        <v>1012.8209838867187</v>
      </c>
      <c r="AA720" s="385">
        <f t="shared" si="198"/>
        <v>1022.9491937255859</v>
      </c>
      <c r="AC720" s="427">
        <f t="shared" si="200"/>
        <v>6.633738128611947</v>
      </c>
      <c r="AD720" s="428">
        <f t="shared" si="199"/>
        <v>0.40962200501015872</v>
      </c>
      <c r="AE720" s="429">
        <f t="shared" si="201"/>
        <v>9.2470779949898425</v>
      </c>
      <c r="AF720" s="430">
        <f t="shared" si="202"/>
        <v>0.95758157496762264</v>
      </c>
    </row>
    <row r="721" spans="1:32" s="5" customFormat="1" x14ac:dyDescent="0.2">
      <c r="A721" s="363">
        <f>'commented data'!$A675</f>
        <v>41209</v>
      </c>
      <c r="B721" s="364">
        <f>IF(ISERROR('commented data'!$B675),"",'commented data'!$B675)</f>
        <v>898.03851318359375</v>
      </c>
      <c r="C721" s="364">
        <f>IF(ISERROR('commented data'!$C675),"",'commented data'!$C675)</f>
        <v>492.81100463867187</v>
      </c>
      <c r="D721" s="364">
        <f>IF(ISERROR('commented data'!$D675),"",'commented data'!$D675)</f>
        <v>6199.5751953125</v>
      </c>
      <c r="E721" s="364">
        <f>IF(ISERROR('commented data'!$E675),"",'commented data'!$E675)</f>
        <v>9.9985113143920898</v>
      </c>
      <c r="F721" s="357">
        <f t="shared" si="188"/>
        <v>122.38604415893555</v>
      </c>
      <c r="G721" s="362">
        <f t="shared" si="189"/>
        <v>54216.011497621112</v>
      </c>
      <c r="H721" s="359">
        <f>IF(ISERROR('commented data'!$N675),"",'commented data'!$N675)</f>
        <v>16.505126998367778</v>
      </c>
      <c r="I721" s="359">
        <f>IFERROR('commented data'!O675,"")</f>
        <v>16.654607928870863</v>
      </c>
      <c r="J721" s="358">
        <f>IF(ISERROR('commented data'!$P675),"",'commented data'!$P675)</f>
        <v>1</v>
      </c>
      <c r="K721" s="328">
        <f>IF(ISERROR('commented data'!$Q675),"",'commented data'!$Q675)</f>
        <v>1</v>
      </c>
      <c r="L721" s="328">
        <f>IF(ISERROR('commented data'!$R675),"",'commented data'!$R675)</f>
        <v>1</v>
      </c>
      <c r="M721" s="328">
        <f>IF(ISERROR('commented data'!$S675),"",'commented data'!$S675)</f>
        <v>1</v>
      </c>
      <c r="N721" s="366">
        <f t="shared" si="190"/>
        <v>1</v>
      </c>
      <c r="O721" s="367" t="b">
        <f t="shared" si="191"/>
        <v>1</v>
      </c>
      <c r="P721" s="365">
        <f>IF(ISERROR('commented data'!$J675),"",'commented data'!$J675)</f>
        <v>121.17430114746094</v>
      </c>
      <c r="Q721" s="368">
        <f t="shared" si="187"/>
        <v>121.17430114746094</v>
      </c>
      <c r="R721" s="368" t="str">
        <f t="shared" si="192"/>
        <v/>
      </c>
      <c r="S721" s="369">
        <f t="shared" si="193"/>
        <v>121.17430114746094</v>
      </c>
      <c r="T721" s="365">
        <f>IF(ISERROR('commented data'!$M675),"",'commented data'!$M675)</f>
        <v>83623.796875</v>
      </c>
      <c r="U721" s="370">
        <f t="shared" si="194"/>
        <v>83623.796875</v>
      </c>
      <c r="V721" s="371">
        <f t="shared" si="195"/>
        <v>83623.796875</v>
      </c>
      <c r="W721" s="383">
        <f t="shared" si="196"/>
        <v>72752.703281249997</v>
      </c>
      <c r="X721" s="365">
        <f>IF(ISERROR('commented data'!$T675),"",'commented data'!$T675)</f>
        <v>96.900581359863281</v>
      </c>
      <c r="Y721" s="384">
        <f t="shared" si="197"/>
        <v>96.900581359863281</v>
      </c>
      <c r="Z721" s="365">
        <f>IF(ISERROR('commented data'!$U675),"",'commented data'!$U675)</f>
        <v>1012.822998046875</v>
      </c>
      <c r="AA721" s="385">
        <f t="shared" si="198"/>
        <v>1022.9512280273437</v>
      </c>
      <c r="AC721" s="427">
        <f t="shared" si="200"/>
        <v>6.6352831772692147</v>
      </c>
      <c r="AD721" s="428">
        <f t="shared" si="199"/>
        <v>0.40201345787435561</v>
      </c>
      <c r="AE721" s="429">
        <f t="shared" si="201"/>
        <v>9.2546865421256452</v>
      </c>
      <c r="AF721" s="430">
        <f t="shared" si="202"/>
        <v>0.95836947840625109</v>
      </c>
    </row>
    <row r="722" spans="1:32" s="5" customFormat="1" x14ac:dyDescent="0.2">
      <c r="A722" s="363">
        <f>'commented data'!$A676</f>
        <v>41209.041666666664</v>
      </c>
      <c r="B722" s="364">
        <f>IF(ISERROR('commented data'!$B676),"",'commented data'!$B676)</f>
        <v>898.05682373046875</v>
      </c>
      <c r="C722" s="364">
        <f>IF(ISERROR('commented data'!$C676),"",'commented data'!$C676)</f>
        <v>493.55868530273437</v>
      </c>
      <c r="D722" s="364">
        <f>IF(ISERROR('commented data'!$D676),"",'commented data'!$D676)</f>
        <v>6165.626953125</v>
      </c>
      <c r="E722" s="364">
        <f>IF(ISERROR('commented data'!$E676),"",'commented data'!$E676)</f>
        <v>9.9357919692993164</v>
      </c>
      <c r="F722" s="357">
        <f t="shared" si="188"/>
        <v>122.94588554382324</v>
      </c>
      <c r="G722" s="362">
        <f t="shared" si="189"/>
        <v>54284.425128883333</v>
      </c>
      <c r="H722" s="359">
        <f>IF(ISERROR('commented data'!$N676),"",'commented data'!$N676)</f>
        <v>16.332149165540397</v>
      </c>
      <c r="I722" s="359">
        <f>IFERROR('commented data'!O676,"")</f>
        <v>16.563408992541376</v>
      </c>
      <c r="J722" s="358">
        <f>IF(ISERROR('commented data'!$P676),"",'commented data'!$P676)</f>
        <v>1</v>
      </c>
      <c r="K722" s="328">
        <f>IF(ISERROR('commented data'!$Q676),"",'commented data'!$Q676)</f>
        <v>1</v>
      </c>
      <c r="L722" s="328">
        <f>IF(ISERROR('commented data'!$R676),"",'commented data'!$R676)</f>
        <v>1</v>
      </c>
      <c r="M722" s="328">
        <f>IF(ISERROR('commented data'!$S676),"",'commented data'!$S676)</f>
        <v>1</v>
      </c>
      <c r="N722" s="366">
        <f t="shared" si="190"/>
        <v>1</v>
      </c>
      <c r="O722" s="367" t="b">
        <f t="shared" si="191"/>
        <v>1</v>
      </c>
      <c r="P722" s="365">
        <f>IF(ISERROR('commented data'!$J676),"",'commented data'!$J676)</f>
        <v>121.72859954833984</v>
      </c>
      <c r="Q722" s="368">
        <f t="shared" si="187"/>
        <v>121.72859954833984</v>
      </c>
      <c r="R722" s="368" t="str">
        <f t="shared" si="192"/>
        <v/>
      </c>
      <c r="S722" s="369">
        <f t="shared" si="193"/>
        <v>121.72859954833984</v>
      </c>
      <c r="T722" s="365">
        <f>IF(ISERROR('commented data'!$M676),"",'commented data'!$M676)</f>
        <v>83747.0390625</v>
      </c>
      <c r="U722" s="370">
        <f t="shared" si="194"/>
        <v>83747.0390625</v>
      </c>
      <c r="V722" s="371">
        <f t="shared" si="195"/>
        <v>83747.0390625</v>
      </c>
      <c r="W722" s="383">
        <f t="shared" si="196"/>
        <v>72859.923984374997</v>
      </c>
      <c r="X722" s="365">
        <f>IF(ISERROR('commented data'!$T676),"",'commented data'!$T676)</f>
        <v>96.981460571289063</v>
      </c>
      <c r="Y722" s="384">
        <f t="shared" si="197"/>
        <v>96.981460571289063</v>
      </c>
      <c r="Z722" s="365">
        <f>IF(ISERROR('commented data'!$U676),"",'commented data'!$U676)</f>
        <v>1012.8300170898437</v>
      </c>
      <c r="AA722" s="385">
        <f t="shared" si="198"/>
        <v>1022.9583172607422</v>
      </c>
      <c r="AC722" s="427">
        <f t="shared" si="200"/>
        <v>6.674046718707932</v>
      </c>
      <c r="AD722" s="428">
        <f t="shared" si="199"/>
        <v>0.40864473199826434</v>
      </c>
      <c r="AE722" s="429">
        <f t="shared" si="201"/>
        <v>9.2480552680017372</v>
      </c>
      <c r="AF722" s="430">
        <f t="shared" si="202"/>
        <v>0.9576827765180379</v>
      </c>
    </row>
    <row r="723" spans="1:32" s="5" customFormat="1" x14ac:dyDescent="0.2">
      <c r="A723" s="363">
        <f>'commented data'!$A677</f>
        <v>41209.083333333336</v>
      </c>
      <c r="B723" s="364">
        <f>IF(ISERROR('commented data'!$B677),"",'commented data'!$B677)</f>
        <v>897.8931884765625</v>
      </c>
      <c r="C723" s="364">
        <f>IF(ISERROR('commented data'!$C677),"",'commented data'!$C677)</f>
        <v>494.96249389648438</v>
      </c>
      <c r="D723" s="364">
        <f>IF(ISERROR('commented data'!$D677),"",'commented data'!$D677)</f>
        <v>6235.7880859375</v>
      </c>
      <c r="E723" s="364">
        <f>IF(ISERROR('commented data'!$E677),"",'commented data'!$E677)</f>
        <v>10.010629653930664</v>
      </c>
      <c r="F723" s="357">
        <f t="shared" si="188"/>
        <v>124.38382095336914</v>
      </c>
      <c r="G723" s="362">
        <f t="shared" si="189"/>
        <v>54430.808975289794</v>
      </c>
      <c r="H723" s="359">
        <f>IF(ISERROR('commented data'!$N677),"",'commented data'!$N677)</f>
        <v>16.564664220756967</v>
      </c>
      <c r="I723" s="359">
        <f>IFERROR('commented data'!O677,"")</f>
        <v>16.751890642013283</v>
      </c>
      <c r="J723" s="358">
        <f>IF(ISERROR('commented data'!$P677),"",'commented data'!$P677)</f>
        <v>1</v>
      </c>
      <c r="K723" s="328">
        <f>IF(ISERROR('commented data'!$Q677),"",'commented data'!$Q677)</f>
        <v>1</v>
      </c>
      <c r="L723" s="328">
        <f>IF(ISERROR('commented data'!$R677),"",'commented data'!$R677)</f>
        <v>1</v>
      </c>
      <c r="M723" s="328">
        <f>IF(ISERROR('commented data'!$S677),"",'commented data'!$S677)</f>
        <v>1</v>
      </c>
      <c r="N723" s="366">
        <f t="shared" si="190"/>
        <v>1</v>
      </c>
      <c r="O723" s="367" t="b">
        <f t="shared" si="191"/>
        <v>1</v>
      </c>
      <c r="P723" s="365">
        <f>IF(ISERROR('commented data'!$J677),"",'commented data'!$J677)</f>
        <v>123.15229797363281</v>
      </c>
      <c r="Q723" s="368">
        <f t="shared" si="187"/>
        <v>123.15229797363281</v>
      </c>
      <c r="R723" s="368" t="str">
        <f t="shared" si="192"/>
        <v/>
      </c>
      <c r="S723" s="369">
        <f t="shared" si="193"/>
        <v>123.15229797363281</v>
      </c>
      <c r="T723" s="365">
        <f>IF(ISERROR('commented data'!$M677),"",'commented data'!$M677)</f>
        <v>83955.421875</v>
      </c>
      <c r="U723" s="370">
        <f t="shared" si="194"/>
        <v>83955.421875</v>
      </c>
      <c r="V723" s="371">
        <f t="shared" si="195"/>
        <v>83955.421875</v>
      </c>
      <c r="W723" s="383">
        <f t="shared" si="196"/>
        <v>73041.217031249995</v>
      </c>
      <c r="X723" s="365">
        <f>IF(ISERROR('commented data'!$T677),"",'commented data'!$T677)</f>
        <v>96.905258178710938</v>
      </c>
      <c r="Y723" s="384">
        <f t="shared" si="197"/>
        <v>96.905258178710938</v>
      </c>
      <c r="Z723" s="365">
        <f>IF(ISERROR('commented data'!$U677),"",'commented data'!$U677)</f>
        <v>1012.8319702148437</v>
      </c>
      <c r="AA723" s="385">
        <f t="shared" si="198"/>
        <v>1022.9602899169922</v>
      </c>
      <c r="AC723" s="427">
        <f t="shared" si="200"/>
        <v>6.7703119979294835</v>
      </c>
      <c r="AD723" s="428">
        <f t="shared" si="199"/>
        <v>0.40872014715792987</v>
      </c>
      <c r="AE723" s="429">
        <f t="shared" si="201"/>
        <v>9.2479798528420716</v>
      </c>
      <c r="AF723" s="430">
        <f t="shared" si="202"/>
        <v>0.95767496689780884</v>
      </c>
    </row>
    <row r="724" spans="1:32" s="5" customFormat="1" x14ac:dyDescent="0.2">
      <c r="A724" s="363">
        <f>'commented data'!$A678</f>
        <v>41209.125</v>
      </c>
      <c r="B724" s="364">
        <f>IF(ISERROR('commented data'!$B678),"",'commented data'!$B678)</f>
        <v>897.83612060546875</v>
      </c>
      <c r="C724" s="364">
        <f>IF(ISERROR('commented data'!$C678),"",'commented data'!$C678)</f>
        <v>481.73019409179687</v>
      </c>
      <c r="D724" s="364">
        <f>IF(ISERROR('commented data'!$D678),"",'commented data'!$D678)</f>
        <v>6144.86279296875</v>
      </c>
      <c r="E724" s="364">
        <f>IF(ISERROR('commented data'!$E678),"",'commented data'!$E678)</f>
        <v>10.098930358886719</v>
      </c>
      <c r="F724" s="357">
        <f t="shared" si="188"/>
        <v>121.99214477539063</v>
      </c>
      <c r="G724" s="362">
        <f t="shared" si="189"/>
        <v>53325.797797484338</v>
      </c>
      <c r="H724" s="359">
        <f>IF(ISERROR('commented data'!$N678),"",'commented data'!$N678)</f>
        <v>16.891694573096974</v>
      </c>
      <c r="I724" s="359">
        <f>IFERROR('commented data'!O678,"")</f>
        <v>16.507627921180859</v>
      </c>
      <c r="J724" s="358">
        <f>IF(ISERROR('commented data'!$P678),"",'commented data'!$P678)</f>
        <v>1</v>
      </c>
      <c r="K724" s="328">
        <f>IF(ISERROR('commented data'!$Q678),"",'commented data'!$Q678)</f>
        <v>1</v>
      </c>
      <c r="L724" s="328">
        <f>IF(ISERROR('commented data'!$R678),"",'commented data'!$R678)</f>
        <v>1</v>
      </c>
      <c r="M724" s="328">
        <f>IF(ISERROR('commented data'!$S678),"",'commented data'!$S678)</f>
        <v>1</v>
      </c>
      <c r="N724" s="366">
        <f t="shared" si="190"/>
        <v>1</v>
      </c>
      <c r="O724" s="367" t="b">
        <f t="shared" si="191"/>
        <v>1</v>
      </c>
      <c r="P724" s="365">
        <f>IF(ISERROR('commented data'!$J678),"",'commented data'!$J678)</f>
        <v>120.7843017578125</v>
      </c>
      <c r="Q724" s="368">
        <f t="shared" si="187"/>
        <v>120.7843017578125</v>
      </c>
      <c r="R724" s="368" t="str">
        <f t="shared" si="192"/>
        <v/>
      </c>
      <c r="S724" s="369">
        <f t="shared" si="193"/>
        <v>120.7843017578125</v>
      </c>
      <c r="T724" s="365">
        <f>IF(ISERROR('commented data'!$M678),"",'commented data'!$M678)</f>
        <v>82648.5625</v>
      </c>
      <c r="U724" s="370">
        <f t="shared" si="194"/>
        <v>82648.5625</v>
      </c>
      <c r="V724" s="371">
        <f t="shared" si="195"/>
        <v>82648.5625</v>
      </c>
      <c r="W724" s="383">
        <f t="shared" si="196"/>
        <v>71904.249374999999</v>
      </c>
      <c r="X724" s="365">
        <f>IF(ISERROR('commented data'!$T678),"",'commented data'!$T678)</f>
        <v>98.691261291503906</v>
      </c>
      <c r="Y724" s="384">
        <f t="shared" si="197"/>
        <v>98.691261291503906</v>
      </c>
      <c r="Z724" s="365">
        <f>IF(ISERROR('commented data'!$U678),"",'commented data'!$U678)</f>
        <v>1012.8250122070312</v>
      </c>
      <c r="AA724" s="385">
        <f t="shared" si="198"/>
        <v>1022.9532623291016</v>
      </c>
      <c r="AC724" s="427">
        <f t="shared" si="200"/>
        <v>6.505328445173916</v>
      </c>
      <c r="AD724" s="428">
        <f t="shared" si="199"/>
        <v>0.38511994264535232</v>
      </c>
      <c r="AE724" s="429">
        <f t="shared" si="201"/>
        <v>9.2715800573546492</v>
      </c>
      <c r="AF724" s="430">
        <f t="shared" si="202"/>
        <v>0.9601188871306604</v>
      </c>
    </row>
    <row r="725" spans="1:32" s="5" customFormat="1" x14ac:dyDescent="0.2">
      <c r="A725" s="363">
        <f>'commented data'!$A679</f>
        <v>41209.166666666664</v>
      </c>
      <c r="B725" s="364">
        <f>IF(ISERROR('commented data'!$B679),"",'commented data'!$B679)</f>
        <v>898.3760986328125</v>
      </c>
      <c r="C725" s="364">
        <f>IF(ISERROR('commented data'!$C679),"",'commented data'!$C679)</f>
        <v>495.08200073242187</v>
      </c>
      <c r="D725" s="364">
        <f>IF(ISERROR('commented data'!$D679),"",'commented data'!$D679)</f>
        <v>6241.07080078125</v>
      </c>
      <c r="E725" s="364">
        <f>IF(ISERROR('commented data'!$E679),"",'commented data'!$E679)</f>
        <v>9.9875774383544922</v>
      </c>
      <c r="F725" s="357">
        <f t="shared" si="188"/>
        <v>124.67924934387207</v>
      </c>
      <c r="G725" s="362">
        <f t="shared" si="189"/>
        <v>54395.272620511394</v>
      </c>
      <c r="H725" s="359">
        <f>IF(ISERROR('commented data'!$N679),"",'commented data'!$N679)</f>
        <v>16.457911705307197</v>
      </c>
      <c r="I725" s="359">
        <f>IFERROR('commented data'!O679,"")</f>
        <v>16.766082186070886</v>
      </c>
      <c r="J725" s="358">
        <f>IF(ISERROR('commented data'!$P679),"",'commented data'!$P679)</f>
        <v>1</v>
      </c>
      <c r="K725" s="328">
        <f>IF(ISERROR('commented data'!$Q679),"",'commented data'!$Q679)</f>
        <v>1</v>
      </c>
      <c r="L725" s="328">
        <f>IF(ISERROR('commented data'!$R679),"",'commented data'!$R679)</f>
        <v>1</v>
      </c>
      <c r="M725" s="328">
        <f>IF(ISERROR('commented data'!$S679),"",'commented data'!$S679)</f>
        <v>1</v>
      </c>
      <c r="N725" s="366">
        <f t="shared" si="190"/>
        <v>1</v>
      </c>
      <c r="O725" s="367" t="b">
        <f t="shared" si="191"/>
        <v>1</v>
      </c>
      <c r="P725" s="365">
        <f>IF(ISERROR('commented data'!$J679),"",'commented data'!$J679)</f>
        <v>123.44480133056641</v>
      </c>
      <c r="Q725" s="368">
        <f t="shared" si="187"/>
        <v>123.44480133056641</v>
      </c>
      <c r="R725" s="368" t="str">
        <f t="shared" si="192"/>
        <v/>
      </c>
      <c r="S725" s="369">
        <f t="shared" si="193"/>
        <v>123.44480133056641</v>
      </c>
      <c r="T725" s="365">
        <f>IF(ISERROR('commented data'!$M679),"",'commented data'!$M679)</f>
        <v>84055.1015625</v>
      </c>
      <c r="U725" s="370">
        <f t="shared" si="194"/>
        <v>84055.1015625</v>
      </c>
      <c r="V725" s="371">
        <f t="shared" si="195"/>
        <v>84055.1015625</v>
      </c>
      <c r="W725" s="383">
        <f t="shared" si="196"/>
        <v>73127.938359374995</v>
      </c>
      <c r="X725" s="365">
        <f>IF(ISERROR('commented data'!$T679),"",'commented data'!$T679)</f>
        <v>97.583381652832031</v>
      </c>
      <c r="Y725" s="384">
        <f t="shared" si="197"/>
        <v>97.583381652832031</v>
      </c>
      <c r="Z725" s="365">
        <f>IF(ISERROR('commented data'!$U679),"",'commented data'!$U679)</f>
        <v>1012.822998046875</v>
      </c>
      <c r="AA725" s="385">
        <f t="shared" si="198"/>
        <v>1022.9512280273437</v>
      </c>
      <c r="AC725" s="427">
        <f t="shared" si="200"/>
        <v>6.7819617581806373</v>
      </c>
      <c r="AD725" s="428">
        <f t="shared" si="199"/>
        <v>0.41207911912625295</v>
      </c>
      <c r="AE725" s="429">
        <f t="shared" si="201"/>
        <v>9.2446208808737484</v>
      </c>
      <c r="AF725" s="430">
        <f t="shared" si="202"/>
        <v>0.95732712840553691</v>
      </c>
    </row>
    <row r="726" spans="1:32" s="5" customFormat="1" x14ac:dyDescent="0.2">
      <c r="A726" s="363">
        <f>'commented data'!$A680</f>
        <v>41209.208333333336</v>
      </c>
      <c r="B726" s="364">
        <f>IF(ISERROR('commented data'!$B680),"",'commented data'!$B680)</f>
        <v>897.79779052734375</v>
      </c>
      <c r="C726" s="364">
        <f>IF(ISERROR('commented data'!$C680),"",'commented data'!$C680)</f>
        <v>496.71270751953125</v>
      </c>
      <c r="D726" s="364">
        <f>IF(ISERROR('commented data'!$D680),"",'commented data'!$D680)</f>
        <v>6237.69482421875</v>
      </c>
      <c r="E726" s="364">
        <f>IF(ISERROR('commented data'!$E680),"",'commented data'!$E680)</f>
        <v>9.9742908477783203</v>
      </c>
      <c r="F726" s="357">
        <f t="shared" si="188"/>
        <v>125.02598220825196</v>
      </c>
      <c r="G726" s="362">
        <f t="shared" si="189"/>
        <v>54612.270255788702</v>
      </c>
      <c r="H726" s="359">
        <f>IF(ISERROR('commented data'!$N680),"",'commented data'!$N680)</f>
        <v>16.157608906629029</v>
      </c>
      <c r="I726" s="359">
        <f>IFERROR('commented data'!O680,"")</f>
        <v>16.757012924991834</v>
      </c>
      <c r="J726" s="358">
        <f>IF(ISERROR('commented data'!$P680),"",'commented data'!$P680)</f>
        <v>1</v>
      </c>
      <c r="K726" s="328">
        <f>IF(ISERROR('commented data'!$Q680),"",'commented data'!$Q680)</f>
        <v>1</v>
      </c>
      <c r="L726" s="328">
        <f>IF(ISERROR('commented data'!$R680),"",'commented data'!$R680)</f>
        <v>1</v>
      </c>
      <c r="M726" s="328">
        <f>IF(ISERROR('commented data'!$S680),"",'commented data'!$S680)</f>
        <v>1</v>
      </c>
      <c r="N726" s="366">
        <f t="shared" si="190"/>
        <v>1</v>
      </c>
      <c r="O726" s="367" t="b">
        <f t="shared" si="191"/>
        <v>1</v>
      </c>
      <c r="P726" s="365">
        <f>IF(ISERROR('commented data'!$J680),"",'commented data'!$J680)</f>
        <v>123.78810119628906</v>
      </c>
      <c r="Q726" s="368">
        <f t="shared" si="187"/>
        <v>123.78810119628906</v>
      </c>
      <c r="R726" s="368" t="str">
        <f t="shared" si="192"/>
        <v/>
      </c>
      <c r="S726" s="369">
        <f t="shared" si="193"/>
        <v>123.78810119628906</v>
      </c>
      <c r="T726" s="365">
        <f>IF(ISERROR('commented data'!$M680),"",'commented data'!$M680)</f>
        <v>84234.953125</v>
      </c>
      <c r="U726" s="370">
        <f t="shared" si="194"/>
        <v>84234.953125</v>
      </c>
      <c r="V726" s="371">
        <f t="shared" si="195"/>
        <v>84234.953125</v>
      </c>
      <c r="W726" s="383">
        <f t="shared" si="196"/>
        <v>73284.409218750006</v>
      </c>
      <c r="X726" s="365">
        <f>IF(ISERROR('commented data'!$T680),"",'commented data'!$T680)</f>
        <v>96.902587890625</v>
      </c>
      <c r="Y726" s="384">
        <f t="shared" si="197"/>
        <v>96.902587890625</v>
      </c>
      <c r="Z726" s="365">
        <f>IF(ISERROR('commented data'!$U680),"",'commented data'!$U680)</f>
        <v>1012.8289794921875</v>
      </c>
      <c r="AA726" s="385">
        <f t="shared" si="198"/>
        <v>1022.9572692871094</v>
      </c>
      <c r="AC726" s="427">
        <f t="shared" si="200"/>
        <v>6.8279527293524858</v>
      </c>
      <c r="AD726" s="428">
        <f t="shared" si="199"/>
        <v>0.42258435445551362</v>
      </c>
      <c r="AE726" s="429">
        <f t="shared" si="201"/>
        <v>9.2341156455444864</v>
      </c>
      <c r="AF726" s="430">
        <f t="shared" si="202"/>
        <v>0.95623925829159917</v>
      </c>
    </row>
    <row r="727" spans="1:32" s="5" customFormat="1" x14ac:dyDescent="0.2">
      <c r="A727" s="363">
        <f>'commented data'!$A681</f>
        <v>41209.25</v>
      </c>
      <c r="B727" s="364">
        <f>IF(ISERROR('commented data'!$B681),"",'commented data'!$B681)</f>
        <v>898.030517578125</v>
      </c>
      <c r="C727" s="364">
        <f>IF(ISERROR('commented data'!$C681),"",'commented data'!$C681)</f>
        <v>497.8782958984375</v>
      </c>
      <c r="D727" s="364">
        <f>IF(ISERROR('commented data'!$D681),"",'commented data'!$D681)</f>
        <v>6289.0458984375</v>
      </c>
      <c r="E727" s="364">
        <f>IF(ISERROR('commented data'!$E681),"",'commented data'!$E681)</f>
        <v>10.030229568481445</v>
      </c>
      <c r="F727" s="357">
        <f t="shared" si="188"/>
        <v>125.67982996280065</v>
      </c>
      <c r="G727" s="362">
        <f t="shared" si="189"/>
        <v>54706.576056982783</v>
      </c>
      <c r="H727" s="359">
        <f>IF(ISERROR('commented data'!$N681),"",'commented data'!$N681)</f>
        <v>16.629034686115336</v>
      </c>
      <c r="I727" s="359">
        <f>IFERROR('commented data'!O681,"")</f>
        <v>16.894963023328614</v>
      </c>
      <c r="J727" s="358">
        <f>IF(ISERROR('commented data'!$P681),"",'commented data'!$P681)</f>
        <v>1</v>
      </c>
      <c r="K727" s="328">
        <f>IF(ISERROR('commented data'!$Q681),"",'commented data'!$Q681)</f>
        <v>1</v>
      </c>
      <c r="L727" s="328">
        <f>IF(ISERROR('commented data'!$R681),"",'commented data'!$R681)</f>
        <v>0.72222220897674561</v>
      </c>
      <c r="M727" s="328">
        <f>IF(ISERROR('commented data'!$S681),"",'commented data'!$S681)</f>
        <v>1</v>
      </c>
      <c r="N727" s="366">
        <f t="shared" si="190"/>
        <v>1</v>
      </c>
      <c r="O727" s="367" t="b">
        <f t="shared" si="191"/>
        <v>1</v>
      </c>
      <c r="P727" s="365">
        <f>IF(ISERROR('commented data'!$J681),"",'commented data'!$J681)</f>
        <v>124.43547521069371</v>
      </c>
      <c r="Q727" s="368">
        <f t="shared" si="187"/>
        <v>124.43547521069371</v>
      </c>
      <c r="R727" s="368" t="str">
        <f t="shared" si="192"/>
        <v/>
      </c>
      <c r="S727" s="369">
        <f t="shared" si="193"/>
        <v>124.43547521069371</v>
      </c>
      <c r="T727" s="365">
        <f>IF(ISERROR('commented data'!$M681),"",'commented data'!$M681)</f>
        <v>84406.59375</v>
      </c>
      <c r="U727" s="370">
        <f t="shared" si="194"/>
        <v>84406.59375</v>
      </c>
      <c r="V727" s="371">
        <f t="shared" si="195"/>
        <v>84406.59375</v>
      </c>
      <c r="W727" s="383">
        <f t="shared" si="196"/>
        <v>73433.736562499995</v>
      </c>
      <c r="X727" s="365">
        <f>IF(ISERROR('commented data'!$T681),"",'commented data'!$T681)</f>
        <v>97.018501281738281</v>
      </c>
      <c r="Y727" s="384">
        <f t="shared" si="197"/>
        <v>97.018501281738281</v>
      </c>
      <c r="Z727" s="365">
        <f>IF(ISERROR('commented data'!$U681),"",'commented data'!$U681)</f>
        <v>1012.8319702148437</v>
      </c>
      <c r="AA727" s="385">
        <f t="shared" si="198"/>
        <v>1022.9602899169922</v>
      </c>
      <c r="AC727" s="427">
        <f t="shared" si="200"/>
        <v>6.8755131766886173</v>
      </c>
      <c r="AD727" s="428">
        <f t="shared" si="199"/>
        <v>0.41346435956558747</v>
      </c>
      <c r="AE727" s="429">
        <f t="shared" si="201"/>
        <v>9.2432356404344134</v>
      </c>
      <c r="AF727" s="430">
        <f t="shared" si="202"/>
        <v>0.95718367976994345</v>
      </c>
    </row>
    <row r="728" spans="1:32" s="5" customFormat="1" x14ac:dyDescent="0.2">
      <c r="A728" s="363">
        <f>'commented data'!$A682</f>
        <v>41209.291666666664</v>
      </c>
      <c r="B728" s="364">
        <f>IF(ISERROR('commented data'!$B682),"",'commented data'!$B682)</f>
        <v>897.95599365234375</v>
      </c>
      <c r="C728" s="364">
        <f>IF(ISERROR('commented data'!$C682),"",'commented data'!$C682)</f>
        <v>497.17410278320312</v>
      </c>
      <c r="D728" s="364">
        <f>IF(ISERROR('commented data'!$D682),"",'commented data'!$D682)</f>
        <v>6272.77587890625</v>
      </c>
      <c r="E728" s="364">
        <f>IF(ISERROR('commented data'!$E682),"",'commented data'!$E682)</f>
        <v>10.018050193786621</v>
      </c>
      <c r="F728" s="357">
        <f t="shared" si="188"/>
        <v>125.17081832885742</v>
      </c>
      <c r="G728" s="362">
        <f t="shared" si="189"/>
        <v>54571.769358080739</v>
      </c>
      <c r="H728" s="359">
        <f>IF(ISERROR('commented data'!$N682),"",'commented data'!$N682)</f>
        <v>16.169263727951037</v>
      </c>
      <c r="I728" s="359">
        <f>IFERROR('commented data'!O682,"")</f>
        <v>16.851255061451983</v>
      </c>
      <c r="J728" s="358">
        <f>IF(ISERROR('commented data'!$P682),"",'commented data'!$P682)</f>
        <v>1</v>
      </c>
      <c r="K728" s="328">
        <f>IF(ISERROR('commented data'!$Q682),"",'commented data'!$Q682)</f>
        <v>1</v>
      </c>
      <c r="L728" s="328">
        <f>IF(ISERROR('commented data'!$R682),"",'commented data'!$R682)</f>
        <v>1</v>
      </c>
      <c r="M728" s="328">
        <f>IF(ISERROR('commented data'!$S682),"",'commented data'!$S682)</f>
        <v>1</v>
      </c>
      <c r="N728" s="366">
        <f t="shared" si="190"/>
        <v>1</v>
      </c>
      <c r="O728" s="367" t="b">
        <f t="shared" si="191"/>
        <v>1</v>
      </c>
      <c r="P728" s="365">
        <f>IF(ISERROR('commented data'!$J682),"",'commented data'!$J682)</f>
        <v>123.93150329589844</v>
      </c>
      <c r="Q728" s="368">
        <f t="shared" si="187"/>
        <v>123.93150329589844</v>
      </c>
      <c r="R728" s="368" t="str">
        <f t="shared" si="192"/>
        <v/>
      </c>
      <c r="S728" s="369">
        <f t="shared" si="193"/>
        <v>123.93150329589844</v>
      </c>
      <c r="T728" s="365">
        <f>IF(ISERROR('commented data'!$M682),"",'commented data'!$M682)</f>
        <v>84246.8203125</v>
      </c>
      <c r="U728" s="370">
        <f t="shared" si="194"/>
        <v>84246.8203125</v>
      </c>
      <c r="V728" s="371">
        <f t="shared" si="195"/>
        <v>84246.8203125</v>
      </c>
      <c r="W728" s="383">
        <f t="shared" si="196"/>
        <v>73294.733671875001</v>
      </c>
      <c r="X728" s="365">
        <f>IF(ISERROR('commented data'!$T682),"",'commented data'!$T682)</f>
        <v>97.230491638183594</v>
      </c>
      <c r="Y728" s="384">
        <f t="shared" si="197"/>
        <v>97.230491638183594</v>
      </c>
      <c r="Z728" s="365">
        <f>IF(ISERROR('commented data'!$U682),"",'commented data'!$U682)</f>
        <v>1012.8319702148437</v>
      </c>
      <c r="AA728" s="385">
        <f t="shared" si="198"/>
        <v>1022.9602899169922</v>
      </c>
      <c r="AC728" s="427">
        <f t="shared" si="200"/>
        <v>6.8307930282046314</v>
      </c>
      <c r="AD728" s="428">
        <f t="shared" si="199"/>
        <v>0.42245541560414801</v>
      </c>
      <c r="AE728" s="429">
        <f t="shared" si="201"/>
        <v>9.2342445843958529</v>
      </c>
      <c r="AF728" s="430">
        <f t="shared" si="202"/>
        <v>0.9562526105601139</v>
      </c>
    </row>
    <row r="729" spans="1:32" s="5" customFormat="1" x14ac:dyDescent="0.2">
      <c r="A729" s="363">
        <f>'commented data'!$A683</f>
        <v>41209.333333333336</v>
      </c>
      <c r="B729" s="364">
        <f>IF(ISERROR('commented data'!$B683),"",'commented data'!$B683)</f>
        <v>898.04638671875</v>
      </c>
      <c r="C729" s="364">
        <f>IF(ISERROR('commented data'!$C683),"",'commented data'!$C683)</f>
        <v>498.80230712890625</v>
      </c>
      <c r="D729" s="364">
        <f>IF(ISERROR('commented data'!$D683),"",'commented data'!$D683)</f>
        <v>6300.4111328125</v>
      </c>
      <c r="E729" s="364">
        <f>IF(ISERROR('commented data'!$E683),"",'commented data'!$E683)</f>
        <v>10.027850151062012</v>
      </c>
      <c r="F729" s="357">
        <f t="shared" si="188"/>
        <v>126.30726867675781</v>
      </c>
      <c r="G729" s="362">
        <f t="shared" si="189"/>
        <v>54748.921643416805</v>
      </c>
      <c r="H729" s="359">
        <f>IF(ISERROR('commented data'!$N683),"",'commented data'!$N683)</f>
        <v>16.850073654102744</v>
      </c>
      <c r="I729" s="359">
        <f>IFERROR('commented data'!O683,"")</f>
        <v>16.925494715673999</v>
      </c>
      <c r="J729" s="358">
        <f>IF(ISERROR('commented data'!$P683),"",'commented data'!$P683)</f>
        <v>1</v>
      </c>
      <c r="K729" s="328">
        <f>IF(ISERROR('commented data'!$Q683),"",'commented data'!$Q683)</f>
        <v>1</v>
      </c>
      <c r="L729" s="328">
        <f>IF(ISERROR('commented data'!$R683),"",'commented data'!$R683)</f>
        <v>1</v>
      </c>
      <c r="M729" s="328">
        <f>IF(ISERROR('commented data'!$S683),"",'commented data'!$S683)</f>
        <v>1</v>
      </c>
      <c r="N729" s="366">
        <f t="shared" si="190"/>
        <v>1</v>
      </c>
      <c r="O729" s="367" t="b">
        <f t="shared" si="191"/>
        <v>1</v>
      </c>
      <c r="P729" s="365">
        <f>IF(ISERROR('commented data'!$J683),"",'commented data'!$J683)</f>
        <v>125.05670166015625</v>
      </c>
      <c r="Q729" s="368">
        <f t="shared" si="187"/>
        <v>125.05670166015625</v>
      </c>
      <c r="R729" s="368" t="str">
        <f t="shared" si="192"/>
        <v/>
      </c>
      <c r="S729" s="369">
        <f t="shared" si="193"/>
        <v>125.05670166015625</v>
      </c>
      <c r="T729" s="365">
        <f>IF(ISERROR('commented data'!$M683),"",'commented data'!$M683)</f>
        <v>84530.6796875</v>
      </c>
      <c r="U729" s="370">
        <f t="shared" si="194"/>
        <v>84530.6796875</v>
      </c>
      <c r="V729" s="371">
        <f t="shared" si="195"/>
        <v>84530.6796875</v>
      </c>
      <c r="W729" s="383">
        <f t="shared" si="196"/>
        <v>73541.691328125002</v>
      </c>
      <c r="X729" s="365">
        <f>IF(ISERROR('commented data'!$T683),"",'commented data'!$T683)</f>
        <v>97.276336669921875</v>
      </c>
      <c r="Y729" s="384">
        <f t="shared" si="197"/>
        <v>97.276336669921875</v>
      </c>
      <c r="Z729" s="365">
        <f>IF(ISERROR('commented data'!$U683),"",'commented data'!$U683)</f>
        <v>1012.8330078125</v>
      </c>
      <c r="AA729" s="385">
        <f t="shared" si="198"/>
        <v>1022.961337890625</v>
      </c>
      <c r="AC729" s="427">
        <f t="shared" si="200"/>
        <v>6.9151867557778068</v>
      </c>
      <c r="AD729" s="428">
        <f t="shared" si="199"/>
        <v>0.41039504620171563</v>
      </c>
      <c r="AE729" s="429">
        <f t="shared" si="201"/>
        <v>9.2463049537982851</v>
      </c>
      <c r="AF729" s="430">
        <f t="shared" si="202"/>
        <v>0.95750152265248833</v>
      </c>
    </row>
    <row r="730" spans="1:32" s="5" customFormat="1" x14ac:dyDescent="0.2">
      <c r="A730" s="363">
        <f>'commented data'!$A684</f>
        <v>41209.375</v>
      </c>
      <c r="B730" s="364">
        <f>IF(ISERROR('commented data'!$B684),"",'commented data'!$B684)</f>
        <v>897.994384765625</v>
      </c>
      <c r="C730" s="364">
        <f>IF(ISERROR('commented data'!$C684),"",'commented data'!$C684)</f>
        <v>498.23870849609375</v>
      </c>
      <c r="D730" s="364">
        <f>IF(ISERROR('commented data'!$D684),"",'commented data'!$D684)</f>
        <v>6283.39501953125</v>
      </c>
      <c r="E730" s="364">
        <f>IF(ISERROR('commented data'!$E684),"",'commented data'!$E684)</f>
        <v>10.023119926452637</v>
      </c>
      <c r="F730" s="357">
        <f t="shared" si="188"/>
        <v>125.5148233795166</v>
      </c>
      <c r="G730" s="362">
        <f t="shared" si="189"/>
        <v>54647.145787227782</v>
      </c>
      <c r="H730" s="359">
        <f>IF(ISERROR('commented data'!$N684),"",'commented data'!$N684)</f>
        <v>16.339023648487711</v>
      </c>
      <c r="I730" s="359">
        <f>IFERROR('commented data'!O684,"")</f>
        <v>16.879782439228549</v>
      </c>
      <c r="J730" s="358">
        <f>IF(ISERROR('commented data'!$P684),"",'commented data'!$P684)</f>
        <v>1</v>
      </c>
      <c r="K730" s="328">
        <f>IF(ISERROR('commented data'!$Q684),"",'commented data'!$Q684)</f>
        <v>1</v>
      </c>
      <c r="L730" s="328">
        <f>IF(ISERROR('commented data'!$R684),"",'commented data'!$R684)</f>
        <v>1</v>
      </c>
      <c r="M730" s="328">
        <f>IF(ISERROR('commented data'!$S684),"",'commented data'!$S684)</f>
        <v>1</v>
      </c>
      <c r="N730" s="366">
        <f t="shared" si="190"/>
        <v>1</v>
      </c>
      <c r="O730" s="367" t="b">
        <f t="shared" si="191"/>
        <v>1</v>
      </c>
      <c r="P730" s="365">
        <f>IF(ISERROR('commented data'!$J684),"",'commented data'!$J684)</f>
        <v>124.27210235595703</v>
      </c>
      <c r="Q730" s="368">
        <f t="shared" si="187"/>
        <v>124.27210235595703</v>
      </c>
      <c r="R730" s="368" t="str">
        <f t="shared" si="192"/>
        <v/>
      </c>
      <c r="S730" s="369">
        <f t="shared" si="193"/>
        <v>124.27210235595703</v>
      </c>
      <c r="T730" s="365">
        <f>IF(ISERROR('commented data'!$M684),"",'commented data'!$M684)</f>
        <v>84425.59375</v>
      </c>
      <c r="U730" s="370">
        <f t="shared" si="194"/>
        <v>84425.59375</v>
      </c>
      <c r="V730" s="371">
        <f t="shared" si="195"/>
        <v>84425.59375</v>
      </c>
      <c r="W730" s="383">
        <f t="shared" si="196"/>
        <v>73450.266562499994</v>
      </c>
      <c r="X730" s="365">
        <f>IF(ISERROR('commented data'!$T684),"",'commented data'!$T684)</f>
        <v>97.506317138671875</v>
      </c>
      <c r="Y730" s="384">
        <f t="shared" si="197"/>
        <v>97.506317138671875</v>
      </c>
      <c r="Z730" s="365">
        <f>IF(ISERROR('commented data'!$U684),"",'commented data'!$U684)</f>
        <v>1012.8369750976562</v>
      </c>
      <c r="AA730" s="385">
        <f t="shared" si="198"/>
        <v>1022.9653448486329</v>
      </c>
      <c r="AC730" s="427">
        <f t="shared" si="200"/>
        <v>6.8590268516785891</v>
      </c>
      <c r="AD730" s="428">
        <f t="shared" si="199"/>
        <v>0.41979416880967912</v>
      </c>
      <c r="AE730" s="429">
        <f t="shared" si="201"/>
        <v>9.236905831190322</v>
      </c>
      <c r="AF730" s="430">
        <f t="shared" si="202"/>
        <v>0.9565281960908304</v>
      </c>
    </row>
    <row r="731" spans="1:32" s="5" customFormat="1" x14ac:dyDescent="0.2">
      <c r="A731" s="363">
        <f>'commented data'!$A685</f>
        <v>41209.416666666664</v>
      </c>
      <c r="B731" s="364">
        <f>IF(ISERROR('commented data'!$B685),"",'commented data'!$B685)</f>
        <v>897.99951171875</v>
      </c>
      <c r="C731" s="364">
        <f>IF(ISERROR('commented data'!$C685),"",'commented data'!$C685)</f>
        <v>496.72369384765625</v>
      </c>
      <c r="D731" s="364">
        <f>IF(ISERROR('commented data'!$D685),"",'commented data'!$D685)</f>
        <v>6249.76318359375</v>
      </c>
      <c r="E731" s="364">
        <f>IF(ISERROR('commented data'!$E685),"",'commented data'!$E685)</f>
        <v>10.007309913635254</v>
      </c>
      <c r="F731" s="357">
        <f t="shared" si="188"/>
        <v>124.49906723022461</v>
      </c>
      <c r="G731" s="362">
        <f t="shared" si="189"/>
        <v>54454.214081740814</v>
      </c>
      <c r="H731" s="359">
        <f>IF(ISERROR('commented data'!$N685),"",'commented data'!$N685)</f>
        <v>16.164111231019341</v>
      </c>
      <c r="I731" s="359">
        <f>IFERROR('commented data'!O685,"")</f>
        <v>16.789433500176937</v>
      </c>
      <c r="J731" s="358">
        <f>IF(ISERROR('commented data'!$P685),"",'commented data'!$P685)</f>
        <v>1</v>
      </c>
      <c r="K731" s="328">
        <f>IF(ISERROR('commented data'!$Q685),"",'commented data'!$Q685)</f>
        <v>1</v>
      </c>
      <c r="L731" s="328">
        <f>IF(ISERROR('commented data'!$R685),"",'commented data'!$R685)</f>
        <v>1</v>
      </c>
      <c r="M731" s="328">
        <f>IF(ISERROR('commented data'!$S685),"",'commented data'!$S685)</f>
        <v>1</v>
      </c>
      <c r="N731" s="366">
        <f t="shared" si="190"/>
        <v>1</v>
      </c>
      <c r="O731" s="367" t="b">
        <f t="shared" si="191"/>
        <v>1</v>
      </c>
      <c r="P731" s="365">
        <f>IF(ISERROR('commented data'!$J685),"",'commented data'!$J685)</f>
        <v>123.26640319824219</v>
      </c>
      <c r="Q731" s="368">
        <f t="shared" si="187"/>
        <v>123.26640319824219</v>
      </c>
      <c r="R731" s="368" t="str">
        <f t="shared" si="192"/>
        <v/>
      </c>
      <c r="S731" s="369">
        <f t="shared" si="193"/>
        <v>123.26640319824219</v>
      </c>
      <c r="T731" s="365">
        <f>IF(ISERROR('commented data'!$M685),"",'commented data'!$M685)</f>
        <v>84171.828125</v>
      </c>
      <c r="U731" s="370">
        <f t="shared" si="194"/>
        <v>84171.828125</v>
      </c>
      <c r="V731" s="371">
        <f t="shared" si="195"/>
        <v>84171.828125</v>
      </c>
      <c r="W731" s="383">
        <f t="shared" si="196"/>
        <v>73229.490468749995</v>
      </c>
      <c r="X731" s="365">
        <f>IF(ISERROR('commented data'!$T685),"",'commented data'!$T685)</f>
        <v>97.706253051757813</v>
      </c>
      <c r="Y731" s="384">
        <f t="shared" si="197"/>
        <v>97.706253051757813</v>
      </c>
      <c r="Z731" s="365">
        <f>IF(ISERROR('commented data'!$U685),"",'commented data'!$U685)</f>
        <v>1012.8499755859375</v>
      </c>
      <c r="AA731" s="385">
        <f t="shared" si="198"/>
        <v>1022.9784753417969</v>
      </c>
      <c r="AC731" s="427">
        <f t="shared" si="200"/>
        <v>6.7794988599316932</v>
      </c>
      <c r="AD731" s="428">
        <f t="shared" si="199"/>
        <v>0.41941674138703416</v>
      </c>
      <c r="AE731" s="429">
        <f t="shared" si="201"/>
        <v>9.2372832586129672</v>
      </c>
      <c r="AF731" s="430">
        <f t="shared" si="202"/>
        <v>0.95656728060444729</v>
      </c>
    </row>
    <row r="732" spans="1:32" s="5" customFormat="1" x14ac:dyDescent="0.2">
      <c r="A732" s="363">
        <f>'commented data'!$A686</f>
        <v>41209.458333333336</v>
      </c>
      <c r="B732" s="364">
        <f>IF(ISERROR('commented data'!$B686),"",'commented data'!$B686)</f>
        <v>898.07977294921875</v>
      </c>
      <c r="C732" s="364">
        <f>IF(ISERROR('commented data'!$C686),"",'commented data'!$C686)</f>
        <v>496.36538696289062</v>
      </c>
      <c r="D732" s="364">
        <f>IF(ISERROR('commented data'!$D686),"",'commented data'!$D686)</f>
        <v>6233.0078125</v>
      </c>
      <c r="E732" s="364">
        <f>IF(ISERROR('commented data'!$E686),"",'commented data'!$E686)</f>
        <v>9.9971227645874023</v>
      </c>
      <c r="F732" s="357">
        <f t="shared" si="188"/>
        <v>123.57652679443359</v>
      </c>
      <c r="G732" s="362">
        <f t="shared" si="189"/>
        <v>54398.035990685385</v>
      </c>
      <c r="H732" s="359">
        <f>IF(ISERROR('commented data'!$N686),"",'commented data'!$N686)</f>
        <v>16.54212138200317</v>
      </c>
      <c r="I732" s="359">
        <f>IFERROR('commented data'!O686,"")</f>
        <v>16.744421684451222</v>
      </c>
      <c r="J732" s="358">
        <f>IF(ISERROR('commented data'!$P686),"",'commented data'!$P686)</f>
        <v>1</v>
      </c>
      <c r="K732" s="328">
        <f>IF(ISERROR('commented data'!$Q686),"",'commented data'!$Q686)</f>
        <v>1</v>
      </c>
      <c r="L732" s="328">
        <f>IF(ISERROR('commented data'!$R686),"",'commented data'!$R686)</f>
        <v>1</v>
      </c>
      <c r="M732" s="328">
        <f>IF(ISERROR('commented data'!$S686),"",'commented data'!$S686)</f>
        <v>1</v>
      </c>
      <c r="N732" s="366">
        <f t="shared" si="190"/>
        <v>1</v>
      </c>
      <c r="O732" s="367" t="b">
        <f t="shared" si="191"/>
        <v>1</v>
      </c>
      <c r="P732" s="365">
        <f>IF(ISERROR('commented data'!$J686),"",'commented data'!$J686)</f>
        <v>122.35299682617187</v>
      </c>
      <c r="Q732" s="368">
        <f t="shared" si="187"/>
        <v>122.35299682617187</v>
      </c>
      <c r="R732" s="368" t="str">
        <f t="shared" si="192"/>
        <v/>
      </c>
      <c r="S732" s="369">
        <f t="shared" si="193"/>
        <v>122.35299682617187</v>
      </c>
      <c r="T732" s="365">
        <f>IF(ISERROR('commented data'!$M686),"",'commented data'!$M686)</f>
        <v>84113.4765625</v>
      </c>
      <c r="U732" s="370">
        <f t="shared" si="194"/>
        <v>84113.4765625</v>
      </c>
      <c r="V732" s="371">
        <f t="shared" si="195"/>
        <v>84113.4765625</v>
      </c>
      <c r="W732" s="383">
        <f t="shared" si="196"/>
        <v>73178.724609375</v>
      </c>
      <c r="X732" s="365">
        <f>IF(ISERROR('commented data'!$T686),"",'commented data'!$T686)</f>
        <v>97.834098815917969</v>
      </c>
      <c r="Y732" s="384">
        <f t="shared" si="197"/>
        <v>97.834098815917969</v>
      </c>
      <c r="Z732" s="365">
        <f>IF(ISERROR('commented data'!$U686),"",'commented data'!$U686)</f>
        <v>1012.8560180664062</v>
      </c>
      <c r="AA732" s="385">
        <f t="shared" si="198"/>
        <v>1022.9845782470703</v>
      </c>
      <c r="AC732" s="427">
        <f t="shared" si="200"/>
        <v>6.722320352167495</v>
      </c>
      <c r="AD732" s="428">
        <f t="shared" si="199"/>
        <v>0.40637595365978718</v>
      </c>
      <c r="AE732" s="429">
        <f t="shared" si="201"/>
        <v>9.2503240463402143</v>
      </c>
      <c r="AF732" s="430">
        <f t="shared" si="202"/>
        <v>0.95791771996025699</v>
      </c>
    </row>
    <row r="733" spans="1:32" s="5" customFormat="1" x14ac:dyDescent="0.2">
      <c r="A733" s="363">
        <f>'commented data'!$A687</f>
        <v>41209.5</v>
      </c>
      <c r="B733" s="364">
        <f>IF(ISERROR('commented data'!$B687),"",'commented data'!$B687)</f>
        <v>897.8917236328125</v>
      </c>
      <c r="C733" s="364">
        <f>IF(ISERROR('commented data'!$C687),"",'commented data'!$C687)</f>
        <v>496.69241333007812</v>
      </c>
      <c r="D733" s="364">
        <f>IF(ISERROR('commented data'!$D687),"",'commented data'!$D687)</f>
        <v>6214.9150390625</v>
      </c>
      <c r="E733" s="364">
        <f>IF(ISERROR('commented data'!$E687),"",'commented data'!$E687)</f>
        <v>9.9805927276611328</v>
      </c>
      <c r="F733" s="357">
        <f t="shared" si="188"/>
        <v>123.47380996704102</v>
      </c>
      <c r="G733" s="362">
        <f t="shared" si="189"/>
        <v>54406.477256629427</v>
      </c>
      <c r="H733" s="359">
        <f>IF(ISERROR('commented data'!$N687),"",'commented data'!$N687)</f>
        <v>15.806475858363193</v>
      </c>
      <c r="I733" s="359">
        <f>IFERROR('commented data'!O687,"")</f>
        <v>16.695817056157448</v>
      </c>
      <c r="J733" s="358">
        <f>IF(ISERROR('commented data'!$P687),"",'commented data'!$P687)</f>
        <v>1</v>
      </c>
      <c r="K733" s="328">
        <f>IF(ISERROR('commented data'!$Q687),"",'commented data'!$Q687)</f>
        <v>1</v>
      </c>
      <c r="L733" s="328">
        <f>IF(ISERROR('commented data'!$R687),"",'commented data'!$R687)</f>
        <v>1</v>
      </c>
      <c r="M733" s="328">
        <f>IF(ISERROR('commented data'!$S687),"",'commented data'!$S687)</f>
        <v>1</v>
      </c>
      <c r="N733" s="366">
        <f t="shared" si="190"/>
        <v>1</v>
      </c>
      <c r="O733" s="367" t="b">
        <f t="shared" si="191"/>
        <v>1</v>
      </c>
      <c r="P733" s="365">
        <f>IF(ISERROR('commented data'!$J687),"",'commented data'!$J687)</f>
        <v>122.25129699707031</v>
      </c>
      <c r="Q733" s="368">
        <f t="shared" si="187"/>
        <v>122.25129699707031</v>
      </c>
      <c r="R733" s="368" t="str">
        <f t="shared" si="192"/>
        <v/>
      </c>
      <c r="S733" s="369">
        <f t="shared" si="193"/>
        <v>122.25129699707031</v>
      </c>
      <c r="T733" s="365">
        <f>IF(ISERROR('commented data'!$M687),"",'commented data'!$M687)</f>
        <v>84152.8515625</v>
      </c>
      <c r="U733" s="370">
        <f t="shared" si="194"/>
        <v>84152.8515625</v>
      </c>
      <c r="V733" s="371">
        <f t="shared" si="195"/>
        <v>84152.8515625</v>
      </c>
      <c r="W733" s="383">
        <f t="shared" si="196"/>
        <v>73212.980859375006</v>
      </c>
      <c r="X733" s="365">
        <f>IF(ISERROR('commented data'!$T687),"",'commented data'!$T687)</f>
        <v>97.949081420898438</v>
      </c>
      <c r="Y733" s="384">
        <f t="shared" si="197"/>
        <v>97.949081420898438</v>
      </c>
      <c r="Z733" s="365">
        <f>IF(ISERROR('commented data'!$U687),"",'commented data'!$U687)</f>
        <v>1012.85302734375</v>
      </c>
      <c r="AA733" s="385">
        <f t="shared" si="198"/>
        <v>1022.9815576171875</v>
      </c>
      <c r="AC733" s="427">
        <f t="shared" si="200"/>
        <v>6.7177750337612014</v>
      </c>
      <c r="AD733" s="428">
        <f t="shared" si="199"/>
        <v>0.42500144206444551</v>
      </c>
      <c r="AE733" s="429">
        <f t="shared" si="201"/>
        <v>9.2316985579355553</v>
      </c>
      <c r="AF733" s="430">
        <f t="shared" si="202"/>
        <v>0.95598895667625117</v>
      </c>
    </row>
    <row r="734" spans="1:32" s="5" customFormat="1" x14ac:dyDescent="0.2">
      <c r="A734" s="363">
        <f>'commented data'!$A688</f>
        <v>41209.541666666664</v>
      </c>
      <c r="B734" s="364">
        <f>IF(ISERROR('commented data'!$B688),"",'commented data'!$B688)</f>
        <v>898.0609130859375</v>
      </c>
      <c r="C734" s="364">
        <f>IF(ISERROR('commented data'!$C688),"",'commented data'!$C688)</f>
        <v>496.76031494140625</v>
      </c>
      <c r="D734" s="364">
        <f>IF(ISERROR('commented data'!$D688),"",'commented data'!$D688)</f>
        <v>6199.81787109375</v>
      </c>
      <c r="E734" s="364">
        <f>IF(ISERROR('commented data'!$E688),"",'commented data'!$E688)</f>
        <v>9.9723749160766602</v>
      </c>
      <c r="F734" s="357">
        <f t="shared" si="188"/>
        <v>123.36644660949707</v>
      </c>
      <c r="G734" s="362">
        <f t="shared" si="189"/>
        <v>54370.239698568861</v>
      </c>
      <c r="H734" s="359">
        <f>IF(ISERROR('commented data'!$N688),"",'commented data'!$N688)</f>
        <v>14.877971599952071</v>
      </c>
      <c r="I734" s="359">
        <f>IFERROR('commented data'!O688,"")</f>
        <v>16.655259855795407</v>
      </c>
      <c r="J734" s="358">
        <f>IF(ISERROR('commented data'!$P688),"",'commented data'!$P688)</f>
        <v>1</v>
      </c>
      <c r="K734" s="328">
        <f>IF(ISERROR('commented data'!$Q688),"",'commented data'!$Q688)</f>
        <v>1</v>
      </c>
      <c r="L734" s="328">
        <f>IF(ISERROR('commented data'!$R688),"",'commented data'!$R688)</f>
        <v>1</v>
      </c>
      <c r="M734" s="328">
        <f>IF(ISERROR('commented data'!$S688),"",'commented data'!$S688)</f>
        <v>1</v>
      </c>
      <c r="N734" s="366">
        <f t="shared" si="190"/>
        <v>1</v>
      </c>
      <c r="O734" s="367" t="b">
        <f t="shared" si="191"/>
        <v>1</v>
      </c>
      <c r="P734" s="365">
        <f>IF(ISERROR('commented data'!$J688),"",'commented data'!$J688)</f>
        <v>122.14499664306641</v>
      </c>
      <c r="Q734" s="368">
        <f t="shared" si="187"/>
        <v>122.14499664306641</v>
      </c>
      <c r="R734" s="368" t="str">
        <f t="shared" si="192"/>
        <v/>
      </c>
      <c r="S734" s="369">
        <f t="shared" si="193"/>
        <v>122.14499664306641</v>
      </c>
      <c r="T734" s="365">
        <f>IF(ISERROR('commented data'!$M688),"",'commented data'!$M688)</f>
        <v>84108.953125</v>
      </c>
      <c r="U734" s="370">
        <f t="shared" si="194"/>
        <v>84108.953125</v>
      </c>
      <c r="V734" s="371">
        <f t="shared" si="195"/>
        <v>84108.953125</v>
      </c>
      <c r="W734" s="383">
        <f t="shared" si="196"/>
        <v>73174.789218749997</v>
      </c>
      <c r="X734" s="365">
        <f>IF(ISERROR('commented data'!$T688),"",'commented data'!$T688)</f>
        <v>98.004158020019531</v>
      </c>
      <c r="Y734" s="384">
        <f t="shared" si="197"/>
        <v>98.004158020019531</v>
      </c>
      <c r="Z734" s="365">
        <f>IF(ISERROR('commented data'!$U688),"",'commented data'!$U688)</f>
        <v>1012.8569946289062</v>
      </c>
      <c r="AA734" s="385">
        <f t="shared" si="198"/>
        <v>1022.9855645751953</v>
      </c>
      <c r="AC734" s="427">
        <f t="shared" si="200"/>
        <v>6.7074632729190542</v>
      </c>
      <c r="AD734" s="428">
        <f t="shared" si="199"/>
        <v>0.45083183738169402</v>
      </c>
      <c r="AE734" s="429">
        <f t="shared" si="201"/>
        <v>9.205868162618307</v>
      </c>
      <c r="AF734" s="430">
        <f t="shared" si="202"/>
        <v>0.95331408893496805</v>
      </c>
    </row>
    <row r="735" spans="1:32" s="5" customFormat="1" x14ac:dyDescent="0.2">
      <c r="A735" s="363">
        <f>'commented data'!$A689</f>
        <v>41209.583333333336</v>
      </c>
      <c r="B735" s="364">
        <f>IF(ISERROR('commented data'!$B689),"",'commented data'!$B689)</f>
        <v>898.051513671875</v>
      </c>
      <c r="C735" s="364">
        <f>IF(ISERROR('commented data'!$C689),"",'commented data'!$C689)</f>
        <v>495.75421142578125</v>
      </c>
      <c r="D735" s="364">
        <f>IF(ISERROR('commented data'!$D689),"",'commented data'!$D689)</f>
        <v>6171.89697265625</v>
      </c>
      <c r="E735" s="364">
        <f>IF(ISERROR('commented data'!$E689),"",'commented data'!$E689)</f>
        <v>9.9651279449462891</v>
      </c>
      <c r="F735" s="357">
        <f t="shared" si="188"/>
        <v>122.23717025756837</v>
      </c>
      <c r="G735" s="362">
        <f t="shared" si="189"/>
        <v>54169.077879081393</v>
      </c>
      <c r="H735" s="359">
        <f>IF(ISERROR('commented data'!$N689),"",'commented data'!$N689)</f>
        <v>15.530918894739298</v>
      </c>
      <c r="I735" s="359">
        <f>IFERROR('commented data'!O689,"")</f>
        <v>16.580252842919752</v>
      </c>
      <c r="J735" s="358">
        <f>IF(ISERROR('commented data'!$P689),"",'commented data'!$P689)</f>
        <v>1</v>
      </c>
      <c r="K735" s="328">
        <f>IF(ISERROR('commented data'!$Q689),"",'commented data'!$Q689)</f>
        <v>1</v>
      </c>
      <c r="L735" s="328">
        <f>IF(ISERROR('commented data'!$R689),"",'commented data'!$R689)</f>
        <v>1</v>
      </c>
      <c r="M735" s="328">
        <f>IF(ISERROR('commented data'!$S689),"",'commented data'!$S689)</f>
        <v>1</v>
      </c>
      <c r="N735" s="366">
        <f t="shared" si="190"/>
        <v>1</v>
      </c>
      <c r="O735" s="367" t="b">
        <f t="shared" si="191"/>
        <v>1</v>
      </c>
      <c r="P735" s="365">
        <f>IF(ISERROR('commented data'!$J689),"",'commented data'!$J689)</f>
        <v>121.02690124511719</v>
      </c>
      <c r="Q735" s="368">
        <f t="shared" si="187"/>
        <v>121.02690124511719</v>
      </c>
      <c r="R735" s="368" t="str">
        <f t="shared" si="192"/>
        <v/>
      </c>
      <c r="S735" s="369">
        <f t="shared" si="193"/>
        <v>121.02690124511719</v>
      </c>
      <c r="T735" s="365">
        <f>IF(ISERROR('commented data'!$M689),"",'commented data'!$M689)</f>
        <v>83809.8828125</v>
      </c>
      <c r="U735" s="370">
        <f t="shared" si="194"/>
        <v>83809.8828125</v>
      </c>
      <c r="V735" s="371">
        <f t="shared" si="195"/>
        <v>83809.8828125</v>
      </c>
      <c r="W735" s="383">
        <f t="shared" si="196"/>
        <v>72914.598046875006</v>
      </c>
      <c r="X735" s="365">
        <f>IF(ISERROR('commented data'!$T689),"",'commented data'!$T689)</f>
        <v>98.058937072753906</v>
      </c>
      <c r="Y735" s="384">
        <f t="shared" si="197"/>
        <v>98.058937072753906</v>
      </c>
      <c r="Z735" s="365">
        <f>IF(ISERROR('commented data'!$U689),"",'commented data'!$U689)</f>
        <v>1012.8599853515625</v>
      </c>
      <c r="AA735" s="385">
        <f t="shared" si="198"/>
        <v>1022.9885852050782</v>
      </c>
      <c r="AC735" s="427">
        <f t="shared" si="200"/>
        <v>6.6214747954007525</v>
      </c>
      <c r="AD735" s="428">
        <f t="shared" si="199"/>
        <v>0.42634147021678209</v>
      </c>
      <c r="AE735" s="429">
        <f t="shared" si="201"/>
        <v>9.2303585297832189</v>
      </c>
      <c r="AF735" s="430">
        <f t="shared" si="202"/>
        <v>0.9558501900010582</v>
      </c>
    </row>
    <row r="736" spans="1:32" s="5" customFormat="1" x14ac:dyDescent="0.2">
      <c r="A736" s="363">
        <f>'commented data'!$A690</f>
        <v>41209.625</v>
      </c>
      <c r="B736" s="364">
        <f>IF(ISERROR('commented data'!$B690),"",'commented data'!$B690)</f>
        <v>897.78570556640625</v>
      </c>
      <c r="C736" s="364">
        <f>IF(ISERROR('commented data'!$C690),"",'commented data'!$C690)</f>
        <v>491.218994140625</v>
      </c>
      <c r="D736" s="364">
        <f>IF(ISERROR('commented data'!$D690),"",'commented data'!$D690)</f>
        <v>6117.20703125</v>
      </c>
      <c r="E736" s="364">
        <f>IF(ISERROR('commented data'!$E690),"",'commented data'!$E690)</f>
        <v>9.9868192672729492</v>
      </c>
      <c r="F736" s="357">
        <f t="shared" si="188"/>
        <v>121.64934951782227</v>
      </c>
      <c r="G736" s="362">
        <f t="shared" si="189"/>
        <v>53753.649443185248</v>
      </c>
      <c r="H736" s="359">
        <f>IF(ISERROR('commented data'!$N690),"",'commented data'!$N690)</f>
        <v>15.943787641823</v>
      </c>
      <c r="I736" s="359">
        <f>IFERROR('commented data'!O690,"")</f>
        <v>16.433333174542682</v>
      </c>
      <c r="J736" s="358">
        <f>IF(ISERROR('commented data'!$P690),"",'commented data'!$P690)</f>
        <v>1</v>
      </c>
      <c r="K736" s="328">
        <f>IF(ISERROR('commented data'!$Q690),"",'commented data'!$Q690)</f>
        <v>1</v>
      </c>
      <c r="L736" s="328">
        <f>IF(ISERROR('commented data'!$R690),"",'commented data'!$R690)</f>
        <v>1</v>
      </c>
      <c r="M736" s="328">
        <f>IF(ISERROR('commented data'!$S690),"",'commented data'!$S690)</f>
        <v>1</v>
      </c>
      <c r="N736" s="366">
        <f t="shared" si="190"/>
        <v>1</v>
      </c>
      <c r="O736" s="367" t="b">
        <f t="shared" si="191"/>
        <v>1</v>
      </c>
      <c r="P736" s="365">
        <f>IF(ISERROR('commented data'!$J690),"",'commented data'!$J690)</f>
        <v>120.44490051269531</v>
      </c>
      <c r="Q736" s="368">
        <f t="shared" si="187"/>
        <v>120.44490051269531</v>
      </c>
      <c r="R736" s="368" t="str">
        <f t="shared" si="192"/>
        <v/>
      </c>
      <c r="S736" s="369">
        <f t="shared" si="193"/>
        <v>120.44490051269531</v>
      </c>
      <c r="T736" s="365">
        <f>IF(ISERROR('commented data'!$M690),"",'commented data'!$M690)</f>
        <v>83307.1484375</v>
      </c>
      <c r="U736" s="370">
        <f t="shared" si="194"/>
        <v>83307.1484375</v>
      </c>
      <c r="V736" s="371">
        <f t="shared" si="195"/>
        <v>83307.1484375</v>
      </c>
      <c r="W736" s="383">
        <f t="shared" si="196"/>
        <v>72477.219140625006</v>
      </c>
      <c r="X736" s="365">
        <f>IF(ISERROR('commented data'!$T690),"",'commented data'!$T690)</f>
        <v>98.686447143554688</v>
      </c>
      <c r="Y736" s="384">
        <f t="shared" si="197"/>
        <v>98.686447143554688</v>
      </c>
      <c r="Z736" s="365">
        <f>IF(ISERROR('commented data'!$U690),"",'commented data'!$U690)</f>
        <v>1012.8670043945312</v>
      </c>
      <c r="AA736" s="385">
        <f t="shared" si="198"/>
        <v>1022.9956744384766</v>
      </c>
      <c r="AC736" s="427">
        <f t="shared" si="200"/>
        <v>6.5390964889725343</v>
      </c>
      <c r="AD736" s="428">
        <f t="shared" si="199"/>
        <v>0.4101344445794976</v>
      </c>
      <c r="AE736" s="429">
        <f t="shared" si="201"/>
        <v>9.2465655554205028</v>
      </c>
      <c r="AF736" s="430">
        <f t="shared" si="202"/>
        <v>0.9575285092651219</v>
      </c>
    </row>
    <row r="737" spans="1:32" s="5" customFormat="1" x14ac:dyDescent="0.2">
      <c r="A737" s="363">
        <f>'commented data'!$A691</f>
        <v>41209.666666666664</v>
      </c>
      <c r="B737" s="364">
        <f>IF(ISERROR('commented data'!$B691),"",'commented data'!$B691)</f>
        <v>898.19561767578125</v>
      </c>
      <c r="C737" s="364">
        <f>IF(ISERROR('commented data'!$C691),"",'commented data'!$C691)</f>
        <v>484.7218017578125</v>
      </c>
      <c r="D737" s="364">
        <f>IF(ISERROR('commented data'!$D691),"",'commented data'!$D691)</f>
        <v>6079.44091796875</v>
      </c>
      <c r="E737" s="364">
        <f>IF(ISERROR('commented data'!$E691),"",'commented data'!$E691)</f>
        <v>10.024399757385254</v>
      </c>
      <c r="F737" s="357">
        <f t="shared" si="188"/>
        <v>121.263125</v>
      </c>
      <c r="G737" s="362">
        <f t="shared" si="189"/>
        <v>53082.231190096551</v>
      </c>
      <c r="H737" s="359">
        <f>IF(ISERROR('commented data'!$N691),"",'commented data'!$N691)</f>
        <v>15.891877145681939</v>
      </c>
      <c r="I737" s="359">
        <f>IFERROR('commented data'!O691,"")</f>
        <v>16.331877866738349</v>
      </c>
      <c r="J737" s="358">
        <f>IF(ISERROR('commented data'!$P691),"",'commented data'!$P691)</f>
        <v>1</v>
      </c>
      <c r="K737" s="328">
        <f>IF(ISERROR('commented data'!$Q691),"",'commented data'!$Q691)</f>
        <v>1</v>
      </c>
      <c r="L737" s="328">
        <f>IF(ISERROR('commented data'!$R691),"",'commented data'!$R691)</f>
        <v>1</v>
      </c>
      <c r="M737" s="328">
        <f>IF(ISERROR('commented data'!$S691),"",'commented data'!$S691)</f>
        <v>1</v>
      </c>
      <c r="N737" s="366">
        <f t="shared" si="190"/>
        <v>1</v>
      </c>
      <c r="O737" s="367" t="b">
        <f t="shared" si="191"/>
        <v>1</v>
      </c>
      <c r="P737" s="365">
        <f>IF(ISERROR('commented data'!$J691),"",'commented data'!$J691)</f>
        <v>120.0625</v>
      </c>
      <c r="Q737" s="368">
        <f t="shared" si="187"/>
        <v>120.0625</v>
      </c>
      <c r="R737" s="368" t="str">
        <f t="shared" si="192"/>
        <v/>
      </c>
      <c r="S737" s="369">
        <f t="shared" si="193"/>
        <v>120.0625</v>
      </c>
      <c r="T737" s="365">
        <f>IF(ISERROR('commented data'!$M691),"",'commented data'!$M691)</f>
        <v>82559.0625</v>
      </c>
      <c r="U737" s="370">
        <f t="shared" si="194"/>
        <v>82559.0625</v>
      </c>
      <c r="V737" s="371">
        <f t="shared" si="195"/>
        <v>82559.0625</v>
      </c>
      <c r="W737" s="383">
        <f t="shared" si="196"/>
        <v>71826.384374999994</v>
      </c>
      <c r="X737" s="365">
        <f>IF(ISERROR('commented data'!$T691),"",'commented data'!$T691)</f>
        <v>100.00730133056641</v>
      </c>
      <c r="Y737" s="384">
        <f t="shared" si="197"/>
        <v>100.00730133056641</v>
      </c>
      <c r="Z737" s="365">
        <f>IF(ISERROR('commented data'!$U691),"",'commented data'!$U691)</f>
        <v>1012.864013671875</v>
      </c>
      <c r="AA737" s="385">
        <f t="shared" si="198"/>
        <v>1022.9926538085938</v>
      </c>
      <c r="AC737" s="427">
        <f t="shared" si="200"/>
        <v>6.436917236083576</v>
      </c>
      <c r="AD737" s="428">
        <f t="shared" si="199"/>
        <v>0.40504448763830164</v>
      </c>
      <c r="AE737" s="429">
        <f t="shared" si="201"/>
        <v>9.2516555123616993</v>
      </c>
      <c r="AF737" s="430">
        <f t="shared" si="202"/>
        <v>0.95805559998360712</v>
      </c>
    </row>
    <row r="738" spans="1:32" s="5" customFormat="1" x14ac:dyDescent="0.2">
      <c r="A738" s="363">
        <f>'commented data'!$A692</f>
        <v>41209.708333333336</v>
      </c>
      <c r="B738" s="364">
        <f>IF(ISERROR('commented data'!$B692),"",'commented data'!$B692)</f>
        <v>897.94091796875</v>
      </c>
      <c r="C738" s="364">
        <f>IF(ISERROR('commented data'!$C692),"",'commented data'!$C692)</f>
        <v>484.17138671875</v>
      </c>
      <c r="D738" s="364">
        <f>IF(ISERROR('commented data'!$D692),"",'commented data'!$D692)</f>
        <v>6102.2099609375</v>
      </c>
      <c r="E738" s="364">
        <f>IF(ISERROR('commented data'!$E692),"",'commented data'!$E692)</f>
        <v>10.033639907836914</v>
      </c>
      <c r="F738" s="357">
        <f t="shared" si="188"/>
        <v>122.47825813293457</v>
      </c>
      <c r="G738" s="362">
        <f t="shared" si="189"/>
        <v>53018.342553407878</v>
      </c>
      <c r="H738" s="359">
        <f>IF(ISERROR('commented data'!$N692),"",'commented data'!$N692)</f>
        <v>18.124987726117396</v>
      </c>
      <c r="I738" s="359">
        <f>IFERROR('commented data'!O692,"")</f>
        <v>16.393044877640463</v>
      </c>
      <c r="J738" s="358">
        <f>IF(ISERROR('commented data'!$P692),"",'commented data'!$P692)</f>
        <v>1</v>
      </c>
      <c r="K738" s="328">
        <f>IF(ISERROR('commented data'!$Q692),"",'commented data'!$Q692)</f>
        <v>1</v>
      </c>
      <c r="L738" s="328">
        <f>IF(ISERROR('commented data'!$R692),"",'commented data'!$R692)</f>
        <v>1</v>
      </c>
      <c r="M738" s="328">
        <f>IF(ISERROR('commented data'!$S692),"",'commented data'!$S692)</f>
        <v>1</v>
      </c>
      <c r="N738" s="366">
        <f t="shared" si="190"/>
        <v>1</v>
      </c>
      <c r="O738" s="367" t="b">
        <f t="shared" si="191"/>
        <v>1</v>
      </c>
      <c r="P738" s="365">
        <f>IF(ISERROR('commented data'!$J692),"",'commented data'!$J692)</f>
        <v>121.26560211181641</v>
      </c>
      <c r="Q738" s="368">
        <f t="shared" si="187"/>
        <v>121.26560211181641</v>
      </c>
      <c r="R738" s="368" t="str">
        <f t="shared" si="192"/>
        <v/>
      </c>
      <c r="S738" s="369">
        <f t="shared" si="193"/>
        <v>121.26560211181641</v>
      </c>
      <c r="T738" s="365">
        <f>IF(ISERROR('commented data'!$M692),"",'commented data'!$M692)</f>
        <v>82555.65625</v>
      </c>
      <c r="U738" s="370">
        <f t="shared" si="194"/>
        <v>82555.65625</v>
      </c>
      <c r="V738" s="371">
        <f t="shared" si="195"/>
        <v>82555.65625</v>
      </c>
      <c r="W738" s="383">
        <f t="shared" si="196"/>
        <v>71823.420937500006</v>
      </c>
      <c r="X738" s="365">
        <f>IF(ISERROR('commented data'!$T692),"",'commented data'!$T692)</f>
        <v>100.4375</v>
      </c>
      <c r="Y738" s="384">
        <f t="shared" si="197"/>
        <v>100.4375</v>
      </c>
      <c r="Z738" s="365">
        <f>IF(ISERROR('commented data'!$U692),"",'commented data'!$U692)</f>
        <v>1012.85302734375</v>
      </c>
      <c r="AA738" s="385">
        <f t="shared" si="198"/>
        <v>1022.9815576171875</v>
      </c>
      <c r="AC738" s="427">
        <f t="shared" si="200"/>
        <v>6.4935942450366388</v>
      </c>
      <c r="AD738" s="428">
        <f t="shared" si="199"/>
        <v>0.35826751130317314</v>
      </c>
      <c r="AE738" s="429">
        <f t="shared" si="201"/>
        <v>9.298432488696827</v>
      </c>
      <c r="AF738" s="430">
        <f t="shared" si="202"/>
        <v>0.96289959185817375</v>
      </c>
    </row>
    <row r="739" spans="1:32" s="5" customFormat="1" x14ac:dyDescent="0.2">
      <c r="A739" s="363">
        <f>'commented data'!$A693</f>
        <v>41209.75</v>
      </c>
      <c r="B739" s="364">
        <f>IF(ISERROR('commented data'!$B693),"",'commented data'!$B693)</f>
        <v>898.057373046875</v>
      </c>
      <c r="C739" s="364">
        <f>IF(ISERROR('commented data'!$C693),"",'commented data'!$C693)</f>
        <v>500.0867919921875</v>
      </c>
      <c r="D739" s="364">
        <f>IF(ISERROR('commented data'!$D693),"",'commented data'!$D693)</f>
        <v>6186.7021484375</v>
      </c>
      <c r="E739" s="364">
        <f>IF(ISERROR('commented data'!$E693),"",'commented data'!$E693)</f>
        <v>9.8870000839233398</v>
      </c>
      <c r="F739" s="357">
        <f t="shared" si="188"/>
        <v>125.43240333557129</v>
      </c>
      <c r="G739" s="362">
        <f t="shared" si="189"/>
        <v>54486.415358379032</v>
      </c>
      <c r="H739" s="359">
        <f>IF(ISERROR('commented data'!$N693),"",'commented data'!$N693)</f>
        <v>16.646849837297921</v>
      </c>
      <c r="I739" s="359">
        <f>IFERROR('commented data'!O693,"")</f>
        <v>16.620025632213633</v>
      </c>
      <c r="J739" s="358">
        <f>IF(ISERROR('commented data'!$P693),"",'commented data'!$P693)</f>
        <v>1</v>
      </c>
      <c r="K739" s="328">
        <f>IF(ISERROR('commented data'!$Q693),"",'commented data'!$Q693)</f>
        <v>1</v>
      </c>
      <c r="L739" s="328">
        <f>IF(ISERROR('commented data'!$R693),"",'commented data'!$R693)</f>
        <v>1</v>
      </c>
      <c r="M739" s="328">
        <f>IF(ISERROR('commented data'!$S693),"",'commented data'!$S693)</f>
        <v>1</v>
      </c>
      <c r="N739" s="366">
        <f t="shared" si="190"/>
        <v>1</v>
      </c>
      <c r="O739" s="367" t="b">
        <f t="shared" si="191"/>
        <v>1</v>
      </c>
      <c r="P739" s="365">
        <f>IF(ISERROR('commented data'!$J693),"",'commented data'!$J693)</f>
        <v>124.19049835205078</v>
      </c>
      <c r="Q739" s="368">
        <f t="shared" si="187"/>
        <v>124.19049835205078</v>
      </c>
      <c r="R739" s="368" t="str">
        <f t="shared" si="192"/>
        <v/>
      </c>
      <c r="S739" s="369">
        <f t="shared" si="193"/>
        <v>124.19049835205078</v>
      </c>
      <c r="T739" s="365">
        <f>IF(ISERROR('commented data'!$M693),"",'commented data'!$M693)</f>
        <v>84389.390625</v>
      </c>
      <c r="U739" s="370">
        <f t="shared" si="194"/>
        <v>84389.390625</v>
      </c>
      <c r="V739" s="371">
        <f t="shared" si="195"/>
        <v>84389.390625</v>
      </c>
      <c r="W739" s="383">
        <f t="shared" si="196"/>
        <v>73418.769843749993</v>
      </c>
      <c r="X739" s="365">
        <f>IF(ISERROR('commented data'!$T693),"",'commented data'!$T693)</f>
        <v>98.442146301269531</v>
      </c>
      <c r="Y739" s="384">
        <f t="shared" si="197"/>
        <v>98.442146301269531</v>
      </c>
      <c r="Z739" s="365">
        <f>IF(ISERROR('commented data'!$U693),"",'commented data'!$U693)</f>
        <v>1012.8419799804687</v>
      </c>
      <c r="AA739" s="385">
        <f t="shared" si="198"/>
        <v>1022.9703997802734</v>
      </c>
      <c r="AC739" s="427">
        <f t="shared" si="200"/>
        <v>6.8343620275416654</v>
      </c>
      <c r="AD739" s="428">
        <f t="shared" si="199"/>
        <v>0.41054986945512112</v>
      </c>
      <c r="AE739" s="429">
        <f t="shared" si="201"/>
        <v>9.2461501305448799</v>
      </c>
      <c r="AF739" s="430">
        <f t="shared" si="202"/>
        <v>0.95748548992356386</v>
      </c>
    </row>
    <row r="740" spans="1:32" s="5" customFormat="1" x14ac:dyDescent="0.2">
      <c r="A740" s="363">
        <f>'commented data'!$A694</f>
        <v>41209.791666666664</v>
      </c>
      <c r="B740" s="364">
        <f>IF(ISERROR('commented data'!$B694),"",'commented data'!$B694)</f>
        <v>898.0377197265625</v>
      </c>
      <c r="C740" s="364">
        <f>IF(ISERROR('commented data'!$C694),"",'commented data'!$C694)</f>
        <v>503.61068725585937</v>
      </c>
      <c r="D740" s="364">
        <f>IF(ISERROR('commented data'!$D694),"",'commented data'!$D694)</f>
        <v>6225.72802734375</v>
      </c>
      <c r="E740" s="364">
        <f>IF(ISERROR('commented data'!$E694),"",'commented data'!$E694)</f>
        <v>9.8949956893920898</v>
      </c>
      <c r="F740" s="357">
        <f t="shared" si="188"/>
        <v>127.95073791503907</v>
      </c>
      <c r="G740" s="362">
        <f t="shared" si="189"/>
        <v>54836.356291774566</v>
      </c>
      <c r="H740" s="359">
        <f>IF(ISERROR('commented data'!$N694),"",'commented data'!$N694)</f>
        <v>16.290803330411435</v>
      </c>
      <c r="I740" s="359">
        <f>IFERROR('commented data'!O694,"")</f>
        <v>16.724865188439132</v>
      </c>
      <c r="J740" s="358">
        <f>IF(ISERROR('commented data'!$P694),"",'commented data'!$P694)</f>
        <v>1</v>
      </c>
      <c r="K740" s="328">
        <f>IF(ISERROR('commented data'!$Q694),"",'commented data'!$Q694)</f>
        <v>1</v>
      </c>
      <c r="L740" s="328">
        <f>IF(ISERROR('commented data'!$R694),"",'commented data'!$R694)</f>
        <v>1</v>
      </c>
      <c r="M740" s="328">
        <f>IF(ISERROR('commented data'!$S694),"",'commented data'!$S694)</f>
        <v>1</v>
      </c>
      <c r="N740" s="366">
        <f t="shared" si="190"/>
        <v>1</v>
      </c>
      <c r="O740" s="367" t="b">
        <f t="shared" si="191"/>
        <v>1</v>
      </c>
      <c r="P740" s="365">
        <f>IF(ISERROR('commented data'!$J694),"",'commented data'!$J694)</f>
        <v>126.68389892578125</v>
      </c>
      <c r="Q740" s="368">
        <f t="shared" si="187"/>
        <v>126.68389892578125</v>
      </c>
      <c r="R740" s="368" t="str">
        <f t="shared" si="192"/>
        <v/>
      </c>
      <c r="S740" s="369">
        <f t="shared" si="193"/>
        <v>126.68389892578125</v>
      </c>
      <c r="T740" s="365">
        <f>IF(ISERROR('commented data'!$M694),"",'commented data'!$M694)</f>
        <v>84783.390625</v>
      </c>
      <c r="U740" s="370">
        <f t="shared" si="194"/>
        <v>84783.390625</v>
      </c>
      <c r="V740" s="371">
        <f t="shared" si="195"/>
        <v>84783.390625</v>
      </c>
      <c r="W740" s="383">
        <f t="shared" si="196"/>
        <v>73761.549843750006</v>
      </c>
      <c r="X740" s="365">
        <f>IF(ISERROR('commented data'!$T694),"",'commented data'!$T694)</f>
        <v>97.793190002441406</v>
      </c>
      <c r="Y740" s="384">
        <f t="shared" si="197"/>
        <v>97.793190002441406</v>
      </c>
      <c r="Z740" s="365">
        <f>IF(ISERROR('commented data'!$U694),"",'commented data'!$U694)</f>
        <v>1012.8380126953125</v>
      </c>
      <c r="AA740" s="385">
        <f t="shared" si="198"/>
        <v>1022.9663928222657</v>
      </c>
      <c r="AC740" s="427">
        <f t="shared" si="200"/>
        <v>7.0163522521045509</v>
      </c>
      <c r="AD740" s="428">
        <f t="shared" si="199"/>
        <v>0.4306940615387902</v>
      </c>
      <c r="AE740" s="429">
        <f t="shared" si="201"/>
        <v>9.2260059384612099</v>
      </c>
      <c r="AF740" s="430">
        <f t="shared" si="202"/>
        <v>0.95539945721221631</v>
      </c>
    </row>
    <row r="741" spans="1:32" s="5" customFormat="1" x14ac:dyDescent="0.2">
      <c r="A741" s="363">
        <f>'commented data'!$A695</f>
        <v>41209.833333333336</v>
      </c>
      <c r="B741" s="364">
        <f>IF(ISERROR('commented data'!$B695),"",'commented data'!$B695)</f>
        <v>898.086181640625</v>
      </c>
      <c r="C741" s="364">
        <f>IF(ISERROR('commented data'!$C695),"",'commented data'!$C695)</f>
        <v>505.55841064453125</v>
      </c>
      <c r="D741" s="364">
        <f>IF(ISERROR('commented data'!$D695),"",'commented data'!$D695)</f>
        <v>6238.47705078125</v>
      </c>
      <c r="E741" s="364">
        <f>IF(ISERROR('commented data'!$E695),"",'commented data'!$E695)</f>
        <v>9.8846025466918945</v>
      </c>
      <c r="F741" s="357">
        <f t="shared" si="188"/>
        <v>128.78146507263185</v>
      </c>
      <c r="G741" s="362">
        <f t="shared" si="189"/>
        <v>54988.603434094133</v>
      </c>
      <c r="H741" s="359">
        <f>IF(ISERROR('commented data'!$N695),"",'commented data'!$N695)</f>
        <v>17.036824381528493</v>
      </c>
      <c r="I741" s="359">
        <f>IFERROR('commented data'!O695,"")</f>
        <v>16.759114307151023</v>
      </c>
      <c r="J741" s="358">
        <f>IF(ISERROR('commented data'!$P695),"",'commented data'!$P695)</f>
        <v>1</v>
      </c>
      <c r="K741" s="328">
        <f>IF(ISERROR('commented data'!$Q695),"",'commented data'!$Q695)</f>
        <v>1</v>
      </c>
      <c r="L741" s="328">
        <f>IF(ISERROR('commented data'!$R695),"",'commented data'!$R695)</f>
        <v>1</v>
      </c>
      <c r="M741" s="328">
        <f>IF(ISERROR('commented data'!$S695),"",'commented data'!$S695)</f>
        <v>1</v>
      </c>
      <c r="N741" s="366">
        <f t="shared" si="190"/>
        <v>1</v>
      </c>
      <c r="O741" s="367" t="b">
        <f t="shared" si="191"/>
        <v>1</v>
      </c>
      <c r="P741" s="365">
        <f>IF(ISERROR('commented data'!$J695),"",'commented data'!$J695)</f>
        <v>127.50640106201172</v>
      </c>
      <c r="Q741" s="368">
        <f t="shared" si="187"/>
        <v>127.50640106201172</v>
      </c>
      <c r="R741" s="368" t="str">
        <f t="shared" si="192"/>
        <v/>
      </c>
      <c r="S741" s="369">
        <f t="shared" si="193"/>
        <v>127.50640106201172</v>
      </c>
      <c r="T741" s="365">
        <f>IF(ISERROR('commented data'!$M695),"",'commented data'!$M695)</f>
        <v>85005.953125</v>
      </c>
      <c r="U741" s="370">
        <f t="shared" si="194"/>
        <v>85005.953125</v>
      </c>
      <c r="V741" s="371">
        <f t="shared" si="195"/>
        <v>85005.953125</v>
      </c>
      <c r="W741" s="383">
        <f t="shared" si="196"/>
        <v>73955.179218749996</v>
      </c>
      <c r="X741" s="365">
        <f>IF(ISERROR('commented data'!$T695),"",'commented data'!$T695)</f>
        <v>97.735382080078125</v>
      </c>
      <c r="Y741" s="384">
        <f t="shared" si="197"/>
        <v>97.735382080078125</v>
      </c>
      <c r="Z741" s="365">
        <f>IF(ISERROR('commented data'!$U695),"",'commented data'!$U695)</f>
        <v>1012.8330078125</v>
      </c>
      <c r="AA741" s="385">
        <f t="shared" si="198"/>
        <v>1022.961337890625</v>
      </c>
      <c r="AC741" s="427">
        <f t="shared" si="200"/>
        <v>7.0815129125405969</v>
      </c>
      <c r="AD741" s="428">
        <f t="shared" si="199"/>
        <v>0.41565920701855968</v>
      </c>
      <c r="AE741" s="429">
        <f t="shared" si="201"/>
        <v>9.2410407929814404</v>
      </c>
      <c r="AF741" s="430">
        <f t="shared" si="202"/>
        <v>0.9569563922438763</v>
      </c>
    </row>
    <row r="742" spans="1:32" s="5" customFormat="1" x14ac:dyDescent="0.2">
      <c r="A742" s="363">
        <f>'commented data'!$A696</f>
        <v>41209.875</v>
      </c>
      <c r="B742" s="364">
        <f>IF(ISERROR('commented data'!$B696),"",'commented data'!$B696)</f>
        <v>897.8865966796875</v>
      </c>
      <c r="C742" s="364">
        <f>IF(ISERROR('commented data'!$C696),"",'commented data'!$C696)</f>
        <v>506.27740478515625</v>
      </c>
      <c r="D742" s="364">
        <f>IF(ISERROR('commented data'!$D696),"",'commented data'!$D696)</f>
        <v>6270.173828125</v>
      </c>
      <c r="E742" s="364">
        <f>IF(ISERROR('commented data'!$E696),"",'commented data'!$E696)</f>
        <v>9.9132575988769531</v>
      </c>
      <c r="F742" s="357">
        <f t="shared" si="188"/>
        <v>128.77661819458007</v>
      </c>
      <c r="G742" s="362">
        <f t="shared" si="189"/>
        <v>55024.838183223037</v>
      </c>
      <c r="H742" s="359">
        <f>IF(ISERROR('commented data'!$N696),"",'commented data'!$N696)</f>
        <v>17.156961278997404</v>
      </c>
      <c r="I742" s="359">
        <f>IFERROR('commented data'!O696,"")</f>
        <v>16.84426488322082</v>
      </c>
      <c r="J742" s="358">
        <f>IF(ISERROR('commented data'!$P696),"",'commented data'!$P696)</f>
        <v>1</v>
      </c>
      <c r="K742" s="328">
        <f>IF(ISERROR('commented data'!$Q696),"",'commented data'!$Q696)</f>
        <v>1</v>
      </c>
      <c r="L742" s="328">
        <f>IF(ISERROR('commented data'!$R696),"",'commented data'!$R696)</f>
        <v>1</v>
      </c>
      <c r="M742" s="328">
        <f>IF(ISERROR('commented data'!$S696),"",'commented data'!$S696)</f>
        <v>1</v>
      </c>
      <c r="N742" s="366">
        <f t="shared" si="190"/>
        <v>1</v>
      </c>
      <c r="O742" s="367" t="b">
        <f t="shared" si="191"/>
        <v>1</v>
      </c>
      <c r="P742" s="365">
        <f>IF(ISERROR('commented data'!$J696),"",'commented data'!$J696)</f>
        <v>127.50160217285156</v>
      </c>
      <c r="Q742" s="368">
        <f t="shared" si="187"/>
        <v>127.50160217285156</v>
      </c>
      <c r="R742" s="368" t="str">
        <f t="shared" si="192"/>
        <v/>
      </c>
      <c r="S742" s="369">
        <f t="shared" si="193"/>
        <v>127.50160217285156</v>
      </c>
      <c r="T742" s="365">
        <f>IF(ISERROR('commented data'!$M696),"",'commented data'!$M696)</f>
        <v>85038.703125</v>
      </c>
      <c r="U742" s="370">
        <f t="shared" si="194"/>
        <v>85038.703125</v>
      </c>
      <c r="V742" s="371">
        <f t="shared" si="195"/>
        <v>85038.703125</v>
      </c>
      <c r="W742" s="383">
        <f t="shared" si="196"/>
        <v>73983.671718750003</v>
      </c>
      <c r="X742" s="365">
        <f>IF(ISERROR('commented data'!$T696),"",'commented data'!$T696)</f>
        <v>97.632469177246094</v>
      </c>
      <c r="Y742" s="384">
        <f t="shared" si="197"/>
        <v>97.632469177246094</v>
      </c>
      <c r="Z742" s="365">
        <f>IF(ISERROR('commented data'!$U696),"",'commented data'!$U696)</f>
        <v>1012.8289794921875</v>
      </c>
      <c r="AA742" s="385">
        <f t="shared" si="198"/>
        <v>1022.9572692871094</v>
      </c>
      <c r="AC742" s="427">
        <f t="shared" si="200"/>
        <v>7.0859125779394638</v>
      </c>
      <c r="AD742" s="428">
        <f t="shared" si="199"/>
        <v>0.41300510403399016</v>
      </c>
      <c r="AE742" s="429">
        <f t="shared" si="201"/>
        <v>9.2436948959660103</v>
      </c>
      <c r="AF742" s="430">
        <f t="shared" si="202"/>
        <v>0.95723123799703935</v>
      </c>
    </row>
    <row r="743" spans="1:32" s="5" customFormat="1" x14ac:dyDescent="0.2">
      <c r="A743" s="363">
        <f>'commented data'!$A697</f>
        <v>41209.916666666664</v>
      </c>
      <c r="B743" s="364">
        <f>IF(ISERROR('commented data'!$B697),"",'commented data'!$B697)</f>
        <v>897.99658203125</v>
      </c>
      <c r="C743" s="364">
        <f>IF(ISERROR('commented data'!$C697),"",'commented data'!$C697)</f>
        <v>507.5093994140625</v>
      </c>
      <c r="D743" s="364">
        <f>IF(ISERROR('commented data'!$D697),"",'commented data'!$D697)</f>
        <v>6314.5751953125</v>
      </c>
      <c r="E743" s="364">
        <f>IF(ISERROR('commented data'!$E697),"",'commented data'!$E697)</f>
        <v>9.9338693618774414</v>
      </c>
      <c r="F743" s="357">
        <f t="shared" si="188"/>
        <v>130.48513885498048</v>
      </c>
      <c r="G743" s="362">
        <f t="shared" si="189"/>
        <v>55274.631549891703</v>
      </c>
      <c r="H743" s="359">
        <f>IF(ISERROR('commented data'!$N697),"",'commented data'!$N697)</f>
        <v>18.705299570359784</v>
      </c>
      <c r="I743" s="359">
        <f>IFERROR('commented data'!O697,"")</f>
        <v>16.963545211100829</v>
      </c>
      <c r="J743" s="358">
        <f>IF(ISERROR('commented data'!$P697),"",'commented data'!$P697)</f>
        <v>1</v>
      </c>
      <c r="K743" s="328">
        <f>IF(ISERROR('commented data'!$Q697),"",'commented data'!$Q697)</f>
        <v>1</v>
      </c>
      <c r="L743" s="328">
        <f>IF(ISERROR('commented data'!$R697),"",'commented data'!$R697)</f>
        <v>1</v>
      </c>
      <c r="M743" s="328">
        <f>IF(ISERROR('commented data'!$S697),"",'commented data'!$S697)</f>
        <v>1</v>
      </c>
      <c r="N743" s="366">
        <f t="shared" si="190"/>
        <v>1</v>
      </c>
      <c r="O743" s="367" t="b">
        <f t="shared" si="191"/>
        <v>1</v>
      </c>
      <c r="P743" s="365">
        <f>IF(ISERROR('commented data'!$J697),"",'commented data'!$J697)</f>
        <v>129.19320678710938</v>
      </c>
      <c r="Q743" s="368">
        <f t="shared" si="187"/>
        <v>129.19320678710938</v>
      </c>
      <c r="R743" s="368" t="str">
        <f t="shared" si="192"/>
        <v/>
      </c>
      <c r="S743" s="369">
        <f t="shared" si="193"/>
        <v>129.19320678710938</v>
      </c>
      <c r="T743" s="365">
        <f>IF(ISERROR('commented data'!$M697),"",'commented data'!$M697)</f>
        <v>85355.8828125</v>
      </c>
      <c r="U743" s="370">
        <f t="shared" si="194"/>
        <v>85355.8828125</v>
      </c>
      <c r="V743" s="371">
        <f t="shared" si="195"/>
        <v>85355.8828125</v>
      </c>
      <c r="W743" s="383">
        <f t="shared" si="196"/>
        <v>74259.618046874995</v>
      </c>
      <c r="X743" s="365">
        <f>IF(ISERROR('commented data'!$T697),"",'commented data'!$T697)</f>
        <v>97.333938598632812</v>
      </c>
      <c r="Y743" s="384">
        <f t="shared" si="197"/>
        <v>97.333938598632812</v>
      </c>
      <c r="Z743" s="365">
        <f>IF(ISERROR('commented data'!$U697),"",'commented data'!$U697)</f>
        <v>1012.8300170898437</v>
      </c>
      <c r="AA743" s="385">
        <f t="shared" si="198"/>
        <v>1022.9583172607422</v>
      </c>
      <c r="AC743" s="427">
        <f t="shared" si="200"/>
        <v>7.2125179729455038</v>
      </c>
      <c r="AD743" s="428">
        <f t="shared" si="199"/>
        <v>0.38558687316477847</v>
      </c>
      <c r="AE743" s="429">
        <f t="shared" si="201"/>
        <v>9.2711131268352229</v>
      </c>
      <c r="AF743" s="430">
        <f t="shared" si="202"/>
        <v>0.96007053411985688</v>
      </c>
    </row>
    <row r="744" spans="1:32" s="5" customFormat="1" x14ac:dyDescent="0.2">
      <c r="A744" s="363">
        <f>'commented data'!$A698</f>
        <v>41209.958333333336</v>
      </c>
      <c r="B744" s="364">
        <f>IF(ISERROR('commented data'!$B698),"",'commented data'!$B698)</f>
        <v>898.0233154296875</v>
      </c>
      <c r="C744" s="364">
        <f>IF(ISERROR('commented data'!$C698),"",'commented data'!$C698)</f>
        <v>506.23770141601562</v>
      </c>
      <c r="D744" s="364">
        <f>IF(ISERROR('commented data'!$D698),"",'commented data'!$D698)</f>
        <v>6333.8662109375</v>
      </c>
      <c r="E744" s="364">
        <f>IF(ISERROR('commented data'!$E698),"",'commented data'!$E698)</f>
        <v>9.9391441345214844</v>
      </c>
      <c r="F744" s="357">
        <f t="shared" si="188"/>
        <v>130.75399032592773</v>
      </c>
      <c r="G744" s="362">
        <f t="shared" si="189"/>
        <v>55351.502575508399</v>
      </c>
      <c r="H744" s="359">
        <f>IF(ISERROR('commented data'!$N698),"",'commented data'!$N698)</f>
        <v>18.374688393440227</v>
      </c>
      <c r="I744" s="359">
        <f>IFERROR('commented data'!O698,"")</f>
        <v>17.015368810567292</v>
      </c>
      <c r="J744" s="358">
        <f>IF(ISERROR('commented data'!$P698),"",'commented data'!$P698)</f>
        <v>1</v>
      </c>
      <c r="K744" s="328">
        <f>IF(ISERROR('commented data'!$Q698),"",'commented data'!$Q698)</f>
        <v>1</v>
      </c>
      <c r="L744" s="328">
        <f>IF(ISERROR('commented data'!$R698),"",'commented data'!$R698)</f>
        <v>1</v>
      </c>
      <c r="M744" s="328">
        <f>IF(ISERROR('commented data'!$S698),"",'commented data'!$S698)</f>
        <v>1</v>
      </c>
      <c r="N744" s="366">
        <f t="shared" si="190"/>
        <v>1</v>
      </c>
      <c r="O744" s="367" t="b">
        <f t="shared" si="191"/>
        <v>1</v>
      </c>
      <c r="P744" s="365">
        <f>IF(ISERROR('commented data'!$J698),"",'commented data'!$J698)</f>
        <v>129.45939636230469</v>
      </c>
      <c r="Q744" s="368">
        <f t="shared" si="187"/>
        <v>129.45939636230469</v>
      </c>
      <c r="R744" s="368" t="str">
        <f t="shared" si="192"/>
        <v/>
      </c>
      <c r="S744" s="369">
        <f t="shared" si="193"/>
        <v>129.45939636230469</v>
      </c>
      <c r="T744" s="365">
        <f>IF(ISERROR('commented data'!$M698),"",'commented data'!$M698)</f>
        <v>85430.4375</v>
      </c>
      <c r="U744" s="370">
        <f t="shared" si="194"/>
        <v>85430.4375</v>
      </c>
      <c r="V744" s="371">
        <f t="shared" si="195"/>
        <v>85430.4375</v>
      </c>
      <c r="W744" s="383">
        <f t="shared" si="196"/>
        <v>74324.480624999997</v>
      </c>
      <c r="X744" s="365">
        <f>IF(ISERROR('commented data'!$T698),"",'commented data'!$T698)</f>
        <v>97.142570495605469</v>
      </c>
      <c r="Y744" s="384">
        <f t="shared" si="197"/>
        <v>97.142570495605469</v>
      </c>
      <c r="Z744" s="365">
        <f>IF(ISERROR('commented data'!$U698),"",'commented data'!$U698)</f>
        <v>1012.8300170898437</v>
      </c>
      <c r="AA744" s="385">
        <f t="shared" si="198"/>
        <v>1022.9583172607422</v>
      </c>
      <c r="AC744" s="427">
        <f t="shared" si="200"/>
        <v>7.2374298322835884</v>
      </c>
      <c r="AD744" s="428">
        <f t="shared" si="199"/>
        <v>0.39388041186414646</v>
      </c>
      <c r="AE744" s="429">
        <f t="shared" si="201"/>
        <v>9.262819588135855</v>
      </c>
      <c r="AF744" s="430">
        <f t="shared" si="202"/>
        <v>0.9592116963492554</v>
      </c>
    </row>
    <row r="745" spans="1:32" s="5" customFormat="1" x14ac:dyDescent="0.2">
      <c r="A745" s="363">
        <f>'commented data'!$A699</f>
        <v>41210</v>
      </c>
      <c r="B745" s="364">
        <f>IF(ISERROR('commented data'!$B699),"",'commented data'!$B699)</f>
        <v>898.00677490234375</v>
      </c>
      <c r="C745" s="364">
        <f>IF(ISERROR('commented data'!$C699),"",'commented data'!$C699)</f>
        <v>506.84490966796875</v>
      </c>
      <c r="D745" s="364">
        <f>IF(ISERROR('commented data'!$D699),"",'commented data'!$D699)</f>
        <v>6340.251953125</v>
      </c>
      <c r="E745" s="364">
        <f>IF(ISERROR('commented data'!$E699),"",'commented data'!$E699)</f>
        <v>9.9237833023071289</v>
      </c>
      <c r="F745" s="357">
        <f t="shared" si="188"/>
        <v>130.90297210693359</v>
      </c>
      <c r="G745" s="362">
        <f t="shared" si="189"/>
        <v>55512.97487479874</v>
      </c>
      <c r="H745" s="359">
        <f>IF(ISERROR('commented data'!$N699),"",'commented data'!$N699)</f>
        <v>17.309200101384775</v>
      </c>
      <c r="I745" s="359">
        <f>IFERROR('commented data'!O699,"")</f>
        <v>17.032523539579703</v>
      </c>
      <c r="J745" s="358">
        <f>IF(ISERROR('commented data'!$P699),"",'commented data'!$P699)</f>
        <v>1</v>
      </c>
      <c r="K745" s="328">
        <f>IF(ISERROR('commented data'!$Q699),"",'commented data'!$Q699)</f>
        <v>1</v>
      </c>
      <c r="L745" s="328">
        <f>IF(ISERROR('commented data'!$R699),"",'commented data'!$R699)</f>
        <v>1</v>
      </c>
      <c r="M745" s="328">
        <f>IF(ISERROR('commented data'!$S699),"",'commented data'!$S699)</f>
        <v>1</v>
      </c>
      <c r="N745" s="366">
        <f t="shared" si="190"/>
        <v>1</v>
      </c>
      <c r="O745" s="367" t="b">
        <f t="shared" si="191"/>
        <v>1</v>
      </c>
      <c r="P745" s="365">
        <f>IF(ISERROR('commented data'!$J699),"",'commented data'!$J699)</f>
        <v>129.60690307617188</v>
      </c>
      <c r="Q745" s="368">
        <f t="shared" si="187"/>
        <v>129.60690307617188</v>
      </c>
      <c r="R745" s="368" t="str">
        <f t="shared" si="192"/>
        <v/>
      </c>
      <c r="S745" s="369">
        <f t="shared" si="193"/>
        <v>129.60690307617188</v>
      </c>
      <c r="T745" s="365">
        <f>IF(ISERROR('commented data'!$M699),"",'commented data'!$M699)</f>
        <v>85631.7421875</v>
      </c>
      <c r="U745" s="370">
        <f t="shared" si="194"/>
        <v>85631.7421875</v>
      </c>
      <c r="V745" s="371">
        <f t="shared" si="195"/>
        <v>85631.7421875</v>
      </c>
      <c r="W745" s="383">
        <f t="shared" si="196"/>
        <v>74499.615703125004</v>
      </c>
      <c r="X745" s="365">
        <f>IF(ISERROR('commented data'!$T699),"",'commented data'!$T699)</f>
        <v>96.93402099609375</v>
      </c>
      <c r="Y745" s="384">
        <f t="shared" si="197"/>
        <v>96.93402099609375</v>
      </c>
      <c r="Z745" s="365">
        <f>IF(ISERROR('commented data'!$U699),"",'commented data'!$U699)</f>
        <v>1012.8259887695312</v>
      </c>
      <c r="AA745" s="385">
        <f t="shared" si="198"/>
        <v>1022.9542486572266</v>
      </c>
      <c r="AC745" s="427">
        <f t="shared" si="200"/>
        <v>7.2668134016086849</v>
      </c>
      <c r="AD745" s="428">
        <f t="shared" si="199"/>
        <v>0.4198237560976214</v>
      </c>
      <c r="AE745" s="429">
        <f t="shared" si="201"/>
        <v>9.2368762439023797</v>
      </c>
      <c r="AF745" s="430">
        <f t="shared" si="202"/>
        <v>0.95652513217790536</v>
      </c>
    </row>
    <row r="746" spans="1:32" s="5" customFormat="1" x14ac:dyDescent="0.2">
      <c r="A746" s="363">
        <f>'commented data'!$A700</f>
        <v>41210.041666666664</v>
      </c>
      <c r="B746" s="364">
        <f>IF(ISERROR('commented data'!$B700),"",'commented data'!$B700)</f>
        <v>897.8756103515625</v>
      </c>
      <c r="C746" s="364">
        <f>IF(ISERROR('commented data'!$C700),"",'commented data'!$C700)</f>
        <v>506.83428955078125</v>
      </c>
      <c r="D746" s="364">
        <f>IF(ISERROR('commented data'!$D700),"",'commented data'!$D700)</f>
        <v>6348.798828125</v>
      </c>
      <c r="E746" s="364">
        <f>IF(ISERROR('commented data'!$E700),"",'commented data'!$E700)</f>
        <v>9.9308910369873047</v>
      </c>
      <c r="F746" s="357">
        <f t="shared" si="188"/>
        <v>131.76873703002929</v>
      </c>
      <c r="G746" s="362">
        <f t="shared" si="189"/>
        <v>55563.306178050094</v>
      </c>
      <c r="H746" s="359">
        <f>IF(ISERROR('commented data'!$N700),"",'commented data'!$N700)</f>
        <v>17.420794035441357</v>
      </c>
      <c r="I746" s="359">
        <f>IFERROR('commented data'!O700,"")</f>
        <v>17.055483959875872</v>
      </c>
      <c r="J746" s="358">
        <f>IF(ISERROR('commented data'!$P700),"",'commented data'!$P700)</f>
        <v>1</v>
      </c>
      <c r="K746" s="328">
        <f>IF(ISERROR('commented data'!$Q700),"",'commented data'!$Q700)</f>
        <v>1</v>
      </c>
      <c r="L746" s="328">
        <f>IF(ISERROR('commented data'!$R700),"",'commented data'!$R700)</f>
        <v>1</v>
      </c>
      <c r="M746" s="328">
        <f>IF(ISERROR('commented data'!$S700),"",'commented data'!$S700)</f>
        <v>1</v>
      </c>
      <c r="N746" s="366">
        <f t="shared" si="190"/>
        <v>1</v>
      </c>
      <c r="O746" s="367" t="b">
        <f t="shared" si="191"/>
        <v>1</v>
      </c>
      <c r="P746" s="365">
        <f>IF(ISERROR('commented data'!$J700),"",'commented data'!$J700)</f>
        <v>130.46409606933594</v>
      </c>
      <c r="Q746" s="368">
        <f t="shared" si="187"/>
        <v>130.46409606933594</v>
      </c>
      <c r="R746" s="368" t="str">
        <f t="shared" si="192"/>
        <v/>
      </c>
      <c r="S746" s="369">
        <f t="shared" si="193"/>
        <v>130.46409606933594</v>
      </c>
      <c r="T746" s="365">
        <f>IF(ISERROR('commented data'!$M700),"",'commented data'!$M700)</f>
        <v>85667.3125</v>
      </c>
      <c r="U746" s="370">
        <f t="shared" si="194"/>
        <v>85667.3125</v>
      </c>
      <c r="V746" s="371">
        <f t="shared" si="195"/>
        <v>85667.3125</v>
      </c>
      <c r="W746" s="383">
        <f t="shared" si="196"/>
        <v>74530.561874999999</v>
      </c>
      <c r="X746" s="365">
        <f>IF(ISERROR('commented data'!$T700),"",'commented data'!$T700)</f>
        <v>96.75128173828125</v>
      </c>
      <c r="Y746" s="384">
        <f t="shared" si="197"/>
        <v>96.75128173828125</v>
      </c>
      <c r="Z746" s="365">
        <f>IF(ISERROR('commented data'!$U700),"",'commented data'!$U700)</f>
        <v>1012.822998046875</v>
      </c>
      <c r="AA746" s="385">
        <f t="shared" si="198"/>
        <v>1022.9512280273437</v>
      </c>
      <c r="AC746" s="427">
        <f t="shared" si="200"/>
        <v>7.3215066802944841</v>
      </c>
      <c r="AD746" s="428">
        <f t="shared" si="199"/>
        <v>0.42027399356191247</v>
      </c>
      <c r="AE746" s="429">
        <f t="shared" si="201"/>
        <v>9.236426006438089</v>
      </c>
      <c r="AF746" s="430">
        <f t="shared" si="202"/>
        <v>0.95647850781717236</v>
      </c>
    </row>
    <row r="747" spans="1:32" s="5" customFormat="1" x14ac:dyDescent="0.2">
      <c r="A747" s="363">
        <f>'commented data'!$A701</f>
        <v>41210.083333333336</v>
      </c>
      <c r="B747" s="364">
        <f>IF(ISERROR('commented data'!$B701),"",'commented data'!$B701)</f>
        <v>898.07672119140625</v>
      </c>
      <c r="C747" s="364">
        <f>IF(ISERROR('commented data'!$C701),"",'commented data'!$C701)</f>
        <v>507.537109375</v>
      </c>
      <c r="D747" s="364">
        <f>IF(ISERROR('commented data'!$D701),"",'commented data'!$D701)</f>
        <v>6374.453125</v>
      </c>
      <c r="E747" s="364">
        <f>IF(ISERROR('commented data'!$E701),"",'commented data'!$E701)</f>
        <v>9.9467859268188477</v>
      </c>
      <c r="F747" s="357">
        <f t="shared" si="188"/>
        <v>132.04880798339843</v>
      </c>
      <c r="G747" s="362">
        <f t="shared" si="189"/>
        <v>55657.920081743287</v>
      </c>
      <c r="H747" s="359">
        <f>IF(ISERROR('commented data'!$N701),"",'commented data'!$N701)</f>
        <v>16.084205402289808</v>
      </c>
      <c r="I747" s="359">
        <f>IFERROR('commented data'!O701,"")</f>
        <v>17.124401949041811</v>
      </c>
      <c r="J747" s="358">
        <f>IF(ISERROR('commented data'!$P701),"",'commented data'!$P701)</f>
        <v>1</v>
      </c>
      <c r="K747" s="328">
        <f>IF(ISERROR('commented data'!$Q701),"",'commented data'!$Q701)</f>
        <v>1</v>
      </c>
      <c r="L747" s="328">
        <f>IF(ISERROR('commented data'!$R701),"",'commented data'!$R701)</f>
        <v>1</v>
      </c>
      <c r="M747" s="328">
        <f>IF(ISERROR('commented data'!$S701),"",'commented data'!$S701)</f>
        <v>1</v>
      </c>
      <c r="N747" s="366">
        <f t="shared" si="190"/>
        <v>1</v>
      </c>
      <c r="O747" s="367" t="b">
        <f t="shared" si="191"/>
        <v>1</v>
      </c>
      <c r="P747" s="365">
        <f>IF(ISERROR('commented data'!$J701),"",'commented data'!$J701)</f>
        <v>130.74139404296875</v>
      </c>
      <c r="Q747" s="368">
        <f t="shared" si="187"/>
        <v>130.74139404296875</v>
      </c>
      <c r="R747" s="368" t="str">
        <f t="shared" si="192"/>
        <v/>
      </c>
      <c r="S747" s="369">
        <f t="shared" si="193"/>
        <v>130.74139404296875</v>
      </c>
      <c r="T747" s="365">
        <f>IF(ISERROR('commented data'!$M701),"",'commented data'!$M701)</f>
        <v>85809.1484375</v>
      </c>
      <c r="U747" s="370">
        <f t="shared" si="194"/>
        <v>85809.1484375</v>
      </c>
      <c r="V747" s="371">
        <f t="shared" si="195"/>
        <v>85809.1484375</v>
      </c>
      <c r="W747" s="383">
        <f t="shared" si="196"/>
        <v>74653.959140624997</v>
      </c>
      <c r="X747" s="365">
        <f>IF(ISERROR('commented data'!$T701),"",'commented data'!$T701)</f>
        <v>96.733512878417969</v>
      </c>
      <c r="Y747" s="384">
        <f t="shared" si="197"/>
        <v>96.733512878417969</v>
      </c>
      <c r="Z747" s="365">
        <f>IF(ISERROR('commented data'!$U701),"",'commented data'!$U701)</f>
        <v>1012.822021484375</v>
      </c>
      <c r="AA747" s="385">
        <f t="shared" si="198"/>
        <v>1022.9502416992187</v>
      </c>
      <c r="AC747" s="427">
        <f t="shared" si="200"/>
        <v>7.3495620016294545</v>
      </c>
      <c r="AD747" s="428">
        <f t="shared" si="199"/>
        <v>0.45694280928438924</v>
      </c>
      <c r="AE747" s="429">
        <f t="shared" si="201"/>
        <v>9.1997571907156122</v>
      </c>
      <c r="AF747" s="430">
        <f t="shared" si="202"/>
        <v>0.95268126696652189</v>
      </c>
    </row>
    <row r="748" spans="1:32" s="5" customFormat="1" x14ac:dyDescent="0.2">
      <c r="A748" s="363">
        <f>'commented data'!$A702</f>
        <v>41210.083333333336</v>
      </c>
      <c r="B748" s="364">
        <f>IF(ISERROR('commented data'!$B702),"",'commented data'!$B702)</f>
        <v>897.94287109375</v>
      </c>
      <c r="C748" s="364">
        <f>IF(ISERROR('commented data'!$C702),"",'commented data'!$C702)</f>
        <v>508.59109497070312</v>
      </c>
      <c r="D748" s="364">
        <f>IF(ISERROR('commented data'!$D702),"",'commented data'!$D702)</f>
        <v>6380.2822265625</v>
      </c>
      <c r="E748" s="364">
        <f>IF(ISERROR('commented data'!$E702),"",'commented data'!$E702)</f>
        <v>9.9401102066040039</v>
      </c>
      <c r="F748" s="357">
        <f t="shared" si="188"/>
        <v>133.11425811767577</v>
      </c>
      <c r="G748" s="362">
        <f t="shared" si="189"/>
        <v>55766.300622344752</v>
      </c>
      <c r="H748" s="359">
        <f>IF(ISERROR('commented data'!$N702),"",'commented data'!$N702)</f>
        <v>17.155092255691706</v>
      </c>
      <c r="I748" s="359">
        <f>IFERROR('commented data'!O702,"")</f>
        <v>17.140061312472778</v>
      </c>
      <c r="J748" s="358">
        <f>IF(ISERROR('commented data'!$P702),"",'commented data'!$P702)</f>
        <v>1</v>
      </c>
      <c r="K748" s="328">
        <f>IF(ISERROR('commented data'!$Q702),"",'commented data'!$Q702)</f>
        <v>1</v>
      </c>
      <c r="L748" s="328">
        <f>IF(ISERROR('commented data'!$R702),"",'commented data'!$R702)</f>
        <v>1</v>
      </c>
      <c r="M748" s="328">
        <f>IF(ISERROR('commented data'!$S702),"",'commented data'!$S702)</f>
        <v>1</v>
      </c>
      <c r="N748" s="366">
        <f t="shared" si="190"/>
        <v>1</v>
      </c>
      <c r="O748" s="367" t="b">
        <f t="shared" si="191"/>
        <v>1</v>
      </c>
      <c r="P748" s="365">
        <f>IF(ISERROR('commented data'!$J702),"",'commented data'!$J702)</f>
        <v>131.79629516601562</v>
      </c>
      <c r="Q748" s="368">
        <f t="shared" si="187"/>
        <v>131.79629516601562</v>
      </c>
      <c r="R748" s="368" t="str">
        <f t="shared" si="192"/>
        <v/>
      </c>
      <c r="S748" s="369">
        <f t="shared" si="193"/>
        <v>131.79629516601562</v>
      </c>
      <c r="T748" s="365">
        <f>IF(ISERROR('commented data'!$M702),"",'commented data'!$M702)</f>
        <v>85973.8125</v>
      </c>
      <c r="U748" s="370">
        <f t="shared" si="194"/>
        <v>85973.8125</v>
      </c>
      <c r="V748" s="371">
        <f t="shared" si="195"/>
        <v>85973.8125</v>
      </c>
      <c r="W748" s="383">
        <f t="shared" si="196"/>
        <v>74797.216874999998</v>
      </c>
      <c r="X748" s="365">
        <f>IF(ISERROR('commented data'!$T702),"",'commented data'!$T702)</f>
        <v>96.722328186035156</v>
      </c>
      <c r="Y748" s="384">
        <f t="shared" si="197"/>
        <v>96.722328186035156</v>
      </c>
      <c r="Z748" s="365">
        <f>IF(ISERROR('commented data'!$U702),"",'commented data'!$U702)</f>
        <v>1012.8200073242187</v>
      </c>
      <c r="AA748" s="385">
        <f t="shared" si="198"/>
        <v>1022.9482073974609</v>
      </c>
      <c r="AC748" s="427">
        <f t="shared" si="200"/>
        <v>7.4232897353107026</v>
      </c>
      <c r="AD748" s="428">
        <f t="shared" si="199"/>
        <v>0.43271639841212794</v>
      </c>
      <c r="AE748" s="429">
        <f t="shared" si="201"/>
        <v>9.2239836015878733</v>
      </c>
      <c r="AF748" s="430">
        <f t="shared" si="202"/>
        <v>0.95519003402693181</v>
      </c>
    </row>
    <row r="749" spans="1:32" s="5" customFormat="1" x14ac:dyDescent="0.2">
      <c r="A749" s="363">
        <f>'commented data'!$A703</f>
        <v>41210.125</v>
      </c>
      <c r="B749" s="364">
        <f>IF(ISERROR('commented data'!$B703),"",'commented data'!$B703)</f>
        <v>898.08648681640625</v>
      </c>
      <c r="C749" s="364">
        <f>IF(ISERROR('commented data'!$C703),"",'commented data'!$C703)</f>
        <v>509.07528686523438</v>
      </c>
      <c r="D749" s="364">
        <f>IF(ISERROR('commented data'!$D703),"",'commented data'!$D703)</f>
        <v>6360.9169921875</v>
      </c>
      <c r="E749" s="364">
        <f>IF(ISERROR('commented data'!$E703),"",'commented data'!$E703)</f>
        <v>9.9438915252685547</v>
      </c>
      <c r="F749" s="357">
        <f t="shared" si="188"/>
        <v>134.20334930419921</v>
      </c>
      <c r="G749" s="362">
        <f t="shared" si="189"/>
        <v>55767.124481742831</v>
      </c>
      <c r="H749" s="359">
        <f>IF(ISERROR('commented data'!$N703),"",'commented data'!$N703)</f>
        <v>16.062252199627693</v>
      </c>
      <c r="I749" s="359">
        <f>IFERROR('commented data'!O703,"")</f>
        <v>17.088038330928789</v>
      </c>
      <c r="J749" s="358">
        <f>IF(ISERROR('commented data'!$P703),"",'commented data'!$P703)</f>
        <v>1</v>
      </c>
      <c r="K749" s="328">
        <f>IF(ISERROR('commented data'!$Q703),"",'commented data'!$Q703)</f>
        <v>1</v>
      </c>
      <c r="L749" s="328">
        <f>IF(ISERROR('commented data'!$R703),"",'commented data'!$R703)</f>
        <v>1</v>
      </c>
      <c r="M749" s="328">
        <f>IF(ISERROR('commented data'!$S703),"",'commented data'!$S703)</f>
        <v>1</v>
      </c>
      <c r="N749" s="366">
        <f t="shared" si="190"/>
        <v>1</v>
      </c>
      <c r="O749" s="367" t="b">
        <f t="shared" si="191"/>
        <v>1</v>
      </c>
      <c r="P749" s="365">
        <f>IF(ISERROR('commented data'!$J703),"",'commented data'!$J703)</f>
        <v>132.87460327148437</v>
      </c>
      <c r="Q749" s="368">
        <f t="shared" si="187"/>
        <v>132.87460327148437</v>
      </c>
      <c r="R749" s="368" t="str">
        <f t="shared" si="192"/>
        <v/>
      </c>
      <c r="S749" s="369">
        <f t="shared" si="193"/>
        <v>132.87460327148437</v>
      </c>
      <c r="T749" s="365">
        <f>IF(ISERROR('commented data'!$M703),"",'commented data'!$M703)</f>
        <v>85985.046875</v>
      </c>
      <c r="U749" s="370">
        <f t="shared" si="194"/>
        <v>85985.046875</v>
      </c>
      <c r="V749" s="371">
        <f t="shared" si="195"/>
        <v>85985.046875</v>
      </c>
      <c r="W749" s="383">
        <f t="shared" si="196"/>
        <v>74806.990781250002</v>
      </c>
      <c r="X749" s="365">
        <f>IF(ISERROR('commented data'!$T703),"",'commented data'!$T703)</f>
        <v>96.764816284179688</v>
      </c>
      <c r="Y749" s="384">
        <f t="shared" si="197"/>
        <v>96.764816284179688</v>
      </c>
      <c r="Z749" s="365">
        <f>IF(ISERROR('commented data'!$U703),"",'commented data'!$U703)</f>
        <v>1012.8189697265625</v>
      </c>
      <c r="AA749" s="385">
        <f t="shared" si="198"/>
        <v>1022.9471594238281</v>
      </c>
      <c r="AC749" s="427">
        <f t="shared" si="200"/>
        <v>7.4841348865140915</v>
      </c>
      <c r="AD749" s="428">
        <f t="shared" si="199"/>
        <v>0.46594554695683127</v>
      </c>
      <c r="AE749" s="429">
        <f t="shared" si="201"/>
        <v>9.1907544530431693</v>
      </c>
      <c r="AF749" s="430">
        <f t="shared" si="202"/>
        <v>0.95174898806457364</v>
      </c>
    </row>
    <row r="750" spans="1:32" s="5" customFormat="1" x14ac:dyDescent="0.2">
      <c r="A750" s="363">
        <f>'commented data'!$A704</f>
        <v>41210.166666666664</v>
      </c>
      <c r="B750" s="364">
        <f>IF(ISERROR('commented data'!$B704),"",'commented data'!$B704)</f>
        <v>897.908203125</v>
      </c>
      <c r="C750" s="364">
        <f>IF(ISERROR('commented data'!$C704),"",'commented data'!$C704)</f>
        <v>504.19989013671875</v>
      </c>
      <c r="D750" s="364">
        <f>IF(ISERROR('commented data'!$D704),"",'commented data'!$D704)</f>
        <v>6356.623046875</v>
      </c>
      <c r="E750" s="364">
        <f>IF(ISERROR('commented data'!$E704),"",'commented data'!$E704)</f>
        <v>9.9955530166625977</v>
      </c>
      <c r="F750" s="357">
        <f t="shared" si="188"/>
        <v>131.82984313964843</v>
      </c>
      <c r="G750" s="362">
        <f t="shared" si="189"/>
        <v>55163.39498935856</v>
      </c>
      <c r="H750" s="359">
        <f>IF(ISERROR('commented data'!$N704),"",'commented data'!$N704)</f>
        <v>15.271584598074696</v>
      </c>
      <c r="I750" s="359">
        <f>IFERROR('commented data'!O704,"")</f>
        <v>17.076503028364545</v>
      </c>
      <c r="J750" s="358">
        <f>IF(ISERROR('commented data'!$P704),"",'commented data'!$P704)</f>
        <v>1</v>
      </c>
      <c r="K750" s="328">
        <f>IF(ISERROR('commented data'!$Q704),"",'commented data'!$Q704)</f>
        <v>1</v>
      </c>
      <c r="L750" s="328">
        <f>IF(ISERROR('commented data'!$R704),"",'commented data'!$R704)</f>
        <v>1</v>
      </c>
      <c r="M750" s="328">
        <f>IF(ISERROR('commented data'!$S704),"",'commented data'!$S704)</f>
        <v>1</v>
      </c>
      <c r="N750" s="366">
        <f t="shared" si="190"/>
        <v>1</v>
      </c>
      <c r="O750" s="367" t="b">
        <f t="shared" si="191"/>
        <v>1</v>
      </c>
      <c r="P750" s="365">
        <f>IF(ISERROR('commented data'!$J704),"",'commented data'!$J704)</f>
        <v>130.52459716796875</v>
      </c>
      <c r="Q750" s="368">
        <f t="shared" si="187"/>
        <v>130.52459716796875</v>
      </c>
      <c r="R750" s="368" t="str">
        <f t="shared" si="192"/>
        <v/>
      </c>
      <c r="S750" s="369">
        <f t="shared" si="193"/>
        <v>130.52459716796875</v>
      </c>
      <c r="T750" s="365">
        <f>IF(ISERROR('commented data'!$M704),"",'commented data'!$M704)</f>
        <v>85399.9921875</v>
      </c>
      <c r="U750" s="370">
        <f t="shared" si="194"/>
        <v>85399.9921875</v>
      </c>
      <c r="V750" s="371">
        <f t="shared" si="195"/>
        <v>85399.9921875</v>
      </c>
      <c r="W750" s="383">
        <f t="shared" si="196"/>
        <v>74297.993203125006</v>
      </c>
      <c r="X750" s="365">
        <f>IF(ISERROR('commented data'!$T704),"",'commented data'!$T704)</f>
        <v>98.268806457519531</v>
      </c>
      <c r="Y750" s="384">
        <f t="shared" si="197"/>
        <v>98.268806457519531</v>
      </c>
      <c r="Z750" s="365">
        <f>IF(ISERROR('commented data'!$U704),"",'commented data'!$U704)</f>
        <v>1012.8189697265625</v>
      </c>
      <c r="AA750" s="385">
        <f t="shared" si="198"/>
        <v>1022.9471594238281</v>
      </c>
      <c r="AC750" s="427">
        <f t="shared" si="200"/>
        <v>7.272181708497607</v>
      </c>
      <c r="AD750" s="428">
        <f t="shared" si="199"/>
        <v>0.47619038232708466</v>
      </c>
      <c r="AE750" s="429">
        <f t="shared" si="201"/>
        <v>9.1805096176729162</v>
      </c>
      <c r="AF750" s="430">
        <f t="shared" si="202"/>
        <v>0.95068808368002689</v>
      </c>
    </row>
    <row r="751" spans="1:32" s="5" customFormat="1" x14ac:dyDescent="0.2">
      <c r="A751" s="363">
        <f>'commented data'!$A705</f>
        <v>41210.208333333336</v>
      </c>
      <c r="B751" s="364">
        <f>IF(ISERROR('commented data'!$B705),"",'commented data'!$B705)</f>
        <v>898.01202392578125</v>
      </c>
      <c r="C751" s="364">
        <f>IF(ISERROR('commented data'!$C705),"",'commented data'!$C705)</f>
        <v>509.28131103515625</v>
      </c>
      <c r="D751" s="364">
        <f>IF(ISERROR('commented data'!$D705),"",'commented data'!$D705)</f>
        <v>6361.1259765625</v>
      </c>
      <c r="E751" s="364">
        <f>IF(ISERROR('commented data'!$E705),"",'commented data'!$E705)</f>
        <v>9.9632396697998047</v>
      </c>
      <c r="F751" s="357">
        <f t="shared" si="188"/>
        <v>132.68416221406207</v>
      </c>
      <c r="G751" s="362">
        <f t="shared" si="189"/>
        <v>55616.652446928623</v>
      </c>
      <c r="H751" s="359">
        <f>IF(ISERROR('commented data'!$N705),"",'commented data'!$N705)</f>
        <v>15.357903930742614</v>
      </c>
      <c r="I751" s="359">
        <f>IFERROR('commented data'!O705,"")</f>
        <v>17.088599748883929</v>
      </c>
      <c r="J751" s="358">
        <f>IF(ISERROR('commented data'!$P705),"",'commented data'!$P705)</f>
        <v>1</v>
      </c>
      <c r="K751" s="328">
        <f>IF(ISERROR('commented data'!$Q705),"",'commented data'!$Q705)</f>
        <v>1</v>
      </c>
      <c r="L751" s="328">
        <f>IF(ISERROR('commented data'!$R705),"",'commented data'!$R705)</f>
        <v>0.72222220897674561</v>
      </c>
      <c r="M751" s="328">
        <f>IF(ISERROR('commented data'!$S705),"",'commented data'!$S705)</f>
        <v>1</v>
      </c>
      <c r="N751" s="366">
        <f t="shared" si="190"/>
        <v>1</v>
      </c>
      <c r="O751" s="367" t="b">
        <f t="shared" si="191"/>
        <v>1</v>
      </c>
      <c r="P751" s="365">
        <f>IF(ISERROR('commented data'!$J705),"",'commented data'!$J705)</f>
        <v>131.37045763768521</v>
      </c>
      <c r="Q751" s="368">
        <f t="shared" si="187"/>
        <v>131.37045763768521</v>
      </c>
      <c r="R751" s="368" t="str">
        <f t="shared" si="192"/>
        <v/>
      </c>
      <c r="S751" s="369">
        <f t="shared" si="193"/>
        <v>131.37045763768521</v>
      </c>
      <c r="T751" s="365">
        <f>IF(ISERROR('commented data'!$M705),"",'commented data'!$M705)</f>
        <v>86024.2265625</v>
      </c>
      <c r="U751" s="370">
        <f t="shared" si="194"/>
        <v>86024.2265625</v>
      </c>
      <c r="V751" s="371">
        <f t="shared" si="195"/>
        <v>86024.2265625</v>
      </c>
      <c r="W751" s="383">
        <f t="shared" si="196"/>
        <v>74841.077109374994</v>
      </c>
      <c r="X751" s="365">
        <f>IF(ISERROR('commented data'!$T705),"",'commented data'!$T705)</f>
        <v>97.934638977050781</v>
      </c>
      <c r="Y751" s="384">
        <f t="shared" si="197"/>
        <v>97.934638977050781</v>
      </c>
      <c r="Z751" s="365">
        <f>IF(ISERROR('commented data'!$U705),"",'commented data'!$U705)</f>
        <v>1012.8189697265625</v>
      </c>
      <c r="AA751" s="385">
        <f t="shared" si="198"/>
        <v>1022.9471594238281</v>
      </c>
      <c r="AC751" s="427">
        <f t="shared" si="200"/>
        <v>7.3794489350713892</v>
      </c>
      <c r="AD751" s="428">
        <f t="shared" si="199"/>
        <v>0.48049844356036187</v>
      </c>
      <c r="AE751" s="429">
        <f t="shared" si="201"/>
        <v>9.1762015564396382</v>
      </c>
      <c r="AF751" s="430">
        <f t="shared" si="202"/>
        <v>0.95024196220651336</v>
      </c>
    </row>
    <row r="752" spans="1:32" s="5" customFormat="1" x14ac:dyDescent="0.2">
      <c r="A752" s="363">
        <f>'commented data'!$A706</f>
        <v>41210.25</v>
      </c>
      <c r="B752" s="364">
        <f>IF(ISERROR('commented data'!$B706),"",'commented data'!$B706)</f>
        <v>897.9918212890625</v>
      </c>
      <c r="C752" s="364">
        <f>IF(ISERROR('commented data'!$C706),"",'commented data'!$C706)</f>
        <v>509.34451293945312</v>
      </c>
      <c r="D752" s="364">
        <f>IF(ISERROR('commented data'!$D706),"",'commented data'!$D706)</f>
        <v>6361.1337890625</v>
      </c>
      <c r="E752" s="364">
        <f>IF(ISERROR('commented data'!$E706),"",'commented data'!$E706)</f>
        <v>9.9772310256958008</v>
      </c>
      <c r="F752" s="357">
        <f t="shared" si="188"/>
        <v>132.67763839721681</v>
      </c>
      <c r="G752" s="362">
        <f t="shared" si="189"/>
        <v>55514.39821606192</v>
      </c>
      <c r="H752" s="359">
        <f>IF(ISERROR('commented data'!$N706),"",'commented data'!$N706)</f>
        <v>17.12439739359921</v>
      </c>
      <c r="I752" s="359">
        <f>IFERROR('commented data'!O706,"")</f>
        <v>17.088620736471039</v>
      </c>
      <c r="J752" s="358">
        <f>IF(ISERROR('commented data'!$P706),"",'commented data'!$P706)</f>
        <v>1</v>
      </c>
      <c r="K752" s="328">
        <f>IF(ISERROR('commented data'!$Q706),"",'commented data'!$Q706)</f>
        <v>1</v>
      </c>
      <c r="L752" s="328">
        <f>IF(ISERROR('commented data'!$R706),"",'commented data'!$R706)</f>
        <v>1</v>
      </c>
      <c r="M752" s="328">
        <f>IF(ISERROR('commented data'!$S706),"",'commented data'!$S706)</f>
        <v>1</v>
      </c>
      <c r="N752" s="366">
        <f t="shared" si="190"/>
        <v>1</v>
      </c>
      <c r="O752" s="367" t="b">
        <f t="shared" si="191"/>
        <v>1</v>
      </c>
      <c r="P752" s="365">
        <f>IF(ISERROR('commented data'!$J706),"",'commented data'!$J706)</f>
        <v>131.36399841308594</v>
      </c>
      <c r="Q752" s="368">
        <f t="shared" si="187"/>
        <v>131.36399841308594</v>
      </c>
      <c r="R752" s="368" t="str">
        <f t="shared" si="192"/>
        <v/>
      </c>
      <c r="S752" s="369">
        <f t="shared" si="193"/>
        <v>131.36399841308594</v>
      </c>
      <c r="T752" s="365">
        <f>IF(ISERROR('commented data'!$M706),"",'commented data'!$M706)</f>
        <v>85884.890625</v>
      </c>
      <c r="U752" s="370">
        <f t="shared" si="194"/>
        <v>85884.890625</v>
      </c>
      <c r="V752" s="371">
        <f t="shared" si="195"/>
        <v>85884.890625</v>
      </c>
      <c r="W752" s="383">
        <f t="shared" si="196"/>
        <v>74719.854843749999</v>
      </c>
      <c r="X752" s="365">
        <f>IF(ISERROR('commented data'!$T706),"",'commented data'!$T706)</f>
        <v>98.0159912109375</v>
      </c>
      <c r="Y752" s="384">
        <f t="shared" si="197"/>
        <v>98.0159912109375</v>
      </c>
      <c r="Z752" s="365">
        <f>IF(ISERROR('commented data'!$U706),"",'commented data'!$U706)</f>
        <v>1012.8189697265625</v>
      </c>
      <c r="AA752" s="385">
        <f t="shared" si="198"/>
        <v>1022.9471594238281</v>
      </c>
      <c r="AC752" s="427">
        <f t="shared" si="200"/>
        <v>7.3655192523497606</v>
      </c>
      <c r="AD752" s="428">
        <f t="shared" si="199"/>
        <v>0.43011844931272492</v>
      </c>
      <c r="AE752" s="429">
        <f t="shared" si="201"/>
        <v>9.2265815506872766</v>
      </c>
      <c r="AF752" s="430">
        <f t="shared" si="202"/>
        <v>0.95545906476200726</v>
      </c>
    </row>
    <row r="753" spans="1:32" s="5" customFormat="1" x14ac:dyDescent="0.2">
      <c r="A753" s="363">
        <f>'commented data'!$A707</f>
        <v>41210.291666666664</v>
      </c>
      <c r="B753" s="364">
        <f>IF(ISERROR('commented data'!$B707),"",'commented data'!$B707)</f>
        <v>897.94757080078125</v>
      </c>
      <c r="C753" s="364">
        <f>IF(ISERROR('commented data'!$C707),"",'commented data'!$C707)</f>
        <v>509.00250244140625</v>
      </c>
      <c r="D753" s="364">
        <f>IF(ISERROR('commented data'!$D707),"",'commented data'!$D707)</f>
        <v>6361.39208984375</v>
      </c>
      <c r="E753" s="364">
        <f>IF(ISERROR('commented data'!$E707),"",'commented data'!$E707)</f>
        <v>9.9711990356445313</v>
      </c>
      <c r="F753" s="357">
        <f t="shared" si="188"/>
        <v>132.87872604370116</v>
      </c>
      <c r="G753" s="362">
        <f t="shared" si="189"/>
        <v>55476.373881718755</v>
      </c>
      <c r="H753" s="359">
        <f>IF(ISERROR('commented data'!$N707),"",'commented data'!$N707)</f>
        <v>17.19328233364271</v>
      </c>
      <c r="I753" s="359">
        <f>IFERROR('commented data'!O707,"")</f>
        <v>17.089314638569796</v>
      </c>
      <c r="J753" s="358">
        <f>IF(ISERROR('commented data'!$P707),"",'commented data'!$P707)</f>
        <v>1</v>
      </c>
      <c r="K753" s="328">
        <f>IF(ISERROR('commented data'!$Q707),"",'commented data'!$Q707)</f>
        <v>1</v>
      </c>
      <c r="L753" s="328">
        <f>IF(ISERROR('commented data'!$R707),"",'commented data'!$R707)</f>
        <v>1</v>
      </c>
      <c r="M753" s="328">
        <f>IF(ISERROR('commented data'!$S707),"",'commented data'!$S707)</f>
        <v>1</v>
      </c>
      <c r="N753" s="366">
        <f t="shared" si="190"/>
        <v>1</v>
      </c>
      <c r="O753" s="367" t="b">
        <f t="shared" si="191"/>
        <v>1</v>
      </c>
      <c r="P753" s="365">
        <f>IF(ISERROR('commented data'!$J707),"",'commented data'!$J707)</f>
        <v>131.56309509277344</v>
      </c>
      <c r="Q753" s="368">
        <f t="shared" si="187"/>
        <v>131.56309509277344</v>
      </c>
      <c r="R753" s="368" t="str">
        <f t="shared" si="192"/>
        <v/>
      </c>
      <c r="S753" s="369">
        <f t="shared" si="193"/>
        <v>131.56309509277344</v>
      </c>
      <c r="T753" s="365">
        <f>IF(ISERROR('commented data'!$M707),"",'commented data'!$M707)</f>
        <v>85831</v>
      </c>
      <c r="U753" s="370">
        <f t="shared" si="194"/>
        <v>85831</v>
      </c>
      <c r="V753" s="371">
        <f t="shared" si="195"/>
        <v>85831</v>
      </c>
      <c r="W753" s="383">
        <f t="shared" si="196"/>
        <v>74672.97</v>
      </c>
      <c r="X753" s="365">
        <f>IF(ISERROR('commented data'!$T707),"",'commented data'!$T707)</f>
        <v>98.03662109375</v>
      </c>
      <c r="Y753" s="384">
        <f t="shared" si="197"/>
        <v>98.03662109375</v>
      </c>
      <c r="Z753" s="365">
        <f>IF(ISERROR('commented data'!$U707),"",'commented data'!$U707)</f>
        <v>1012.8170166015625</v>
      </c>
      <c r="AA753" s="385">
        <f t="shared" si="198"/>
        <v>1022.9451867675781</v>
      </c>
      <c r="AC753" s="427">
        <f t="shared" si="200"/>
        <v>7.3716298869268444</v>
      </c>
      <c r="AD753" s="428">
        <f t="shared" si="199"/>
        <v>0.42875058664642018</v>
      </c>
      <c r="AE753" s="429">
        <f t="shared" si="201"/>
        <v>9.2279494133535813</v>
      </c>
      <c r="AF753" s="430">
        <f t="shared" si="202"/>
        <v>0.95560071384153811</v>
      </c>
    </row>
    <row r="754" spans="1:32" s="5" customFormat="1" x14ac:dyDescent="0.2">
      <c r="A754" s="363">
        <f>'commented data'!$A708</f>
        <v>41210.333333333336</v>
      </c>
      <c r="B754" s="364">
        <f>IF(ISERROR('commented data'!$B708),"",'commented data'!$B708)</f>
        <v>898.05401611328125</v>
      </c>
      <c r="C754" s="364">
        <f>IF(ISERROR('commented data'!$C708),"",'commented data'!$C708)</f>
        <v>509.01910400390625</v>
      </c>
      <c r="D754" s="364">
        <f>IF(ISERROR('commented data'!$D708),"",'commented data'!$D708)</f>
        <v>6342.4609375</v>
      </c>
      <c r="E754" s="364">
        <f>IF(ISERROR('commented data'!$E708),"",'commented data'!$E708)</f>
        <v>9.9672670364379883</v>
      </c>
      <c r="F754" s="357">
        <f t="shared" si="188"/>
        <v>132.7476368713379</v>
      </c>
      <c r="G754" s="362">
        <f t="shared" si="189"/>
        <v>55406.266383982256</v>
      </c>
      <c r="H754" s="359">
        <f>IF(ISERROR('commented data'!$N708),"",'commented data'!$N708)</f>
        <v>16.595857547258785</v>
      </c>
      <c r="I754" s="359">
        <f>IFERROR('commented data'!O708,"")</f>
        <v>17.038457779834495</v>
      </c>
      <c r="J754" s="358">
        <f>IF(ISERROR('commented data'!$P708),"",'commented data'!$P708)</f>
        <v>1</v>
      </c>
      <c r="K754" s="328">
        <f>IF(ISERROR('commented data'!$Q708),"",'commented data'!$Q708)</f>
        <v>1</v>
      </c>
      <c r="L754" s="328">
        <f>IF(ISERROR('commented data'!$R708),"",'commented data'!$R708)</f>
        <v>1</v>
      </c>
      <c r="M754" s="328">
        <f>IF(ISERROR('commented data'!$S708),"",'commented data'!$S708)</f>
        <v>1</v>
      </c>
      <c r="N754" s="366">
        <f t="shared" si="190"/>
        <v>1</v>
      </c>
      <c r="O754" s="367" t="b">
        <f t="shared" si="191"/>
        <v>1</v>
      </c>
      <c r="P754" s="365">
        <f>IF(ISERROR('commented data'!$J708),"",'commented data'!$J708)</f>
        <v>131.43330383300781</v>
      </c>
      <c r="Q754" s="368">
        <f t="shared" si="187"/>
        <v>131.43330383300781</v>
      </c>
      <c r="R754" s="368" t="str">
        <f t="shared" si="192"/>
        <v/>
      </c>
      <c r="S754" s="369">
        <f t="shared" si="193"/>
        <v>131.43330383300781</v>
      </c>
      <c r="T754" s="365">
        <f>IF(ISERROR('commented data'!$M708),"",'commented data'!$M708)</f>
        <v>85751.8515625</v>
      </c>
      <c r="U754" s="370">
        <f t="shared" si="194"/>
        <v>85751.8515625</v>
      </c>
      <c r="V754" s="371">
        <f t="shared" si="195"/>
        <v>85751.8515625</v>
      </c>
      <c r="W754" s="383">
        <f t="shared" si="196"/>
        <v>74604.110859374996</v>
      </c>
      <c r="X754" s="365">
        <f>IF(ISERROR('commented data'!$T708),"",'commented data'!$T708)</f>
        <v>98.1646728515625</v>
      </c>
      <c r="Y754" s="384">
        <f t="shared" si="197"/>
        <v>98.1646728515625</v>
      </c>
      <c r="Z754" s="365">
        <f>IF(ISERROR('commented data'!$U708),"",'commented data'!$U708)</f>
        <v>1012.8200073242187</v>
      </c>
      <c r="AA754" s="385">
        <f t="shared" si="198"/>
        <v>1022.9482073974609</v>
      </c>
      <c r="AC754" s="427">
        <f t="shared" si="200"/>
        <v>7.3550509303374918</v>
      </c>
      <c r="AD754" s="428">
        <f t="shared" si="199"/>
        <v>0.44318595224097712</v>
      </c>
      <c r="AE754" s="429">
        <f t="shared" si="201"/>
        <v>9.2135140477590234</v>
      </c>
      <c r="AF754" s="430">
        <f t="shared" si="202"/>
        <v>0.95410585891236377</v>
      </c>
    </row>
    <row r="755" spans="1:32" s="5" customFormat="1" x14ac:dyDescent="0.2">
      <c r="A755" s="363">
        <f>'commented data'!$A709</f>
        <v>41210.375</v>
      </c>
      <c r="B755" s="364">
        <f>IF(ISERROR('commented data'!$B709),"",'commented data'!$B709)</f>
        <v>897.969482421875</v>
      </c>
      <c r="C755" s="364">
        <f>IF(ISERROR('commented data'!$C709),"",'commented data'!$C709)</f>
        <v>506.11849975585938</v>
      </c>
      <c r="D755" s="364">
        <f>IF(ISERROR('commented data'!$D709),"",'commented data'!$D709)</f>
        <v>6299.33984375</v>
      </c>
      <c r="E755" s="364">
        <f>IF(ISERROR('commented data'!$E709),"",'commented data'!$E709)</f>
        <v>9.9626531600952148</v>
      </c>
      <c r="F755" s="357">
        <f t="shared" si="188"/>
        <v>131.08547363281249</v>
      </c>
      <c r="G755" s="362">
        <f t="shared" si="189"/>
        <v>55072.016563542107</v>
      </c>
      <c r="H755" s="359">
        <f>IF(ISERROR('commented data'!$N709),"",'commented data'!$N709)</f>
        <v>16.926358848424716</v>
      </c>
      <c r="I755" s="359">
        <f>IFERROR('commented data'!O709,"")</f>
        <v>16.922616792791811</v>
      </c>
      <c r="J755" s="358">
        <f>IF(ISERROR('commented data'!$P709),"",'commented data'!$P709)</f>
        <v>1</v>
      </c>
      <c r="K755" s="328">
        <f>IF(ISERROR('commented data'!$Q709),"",'commented data'!$Q709)</f>
        <v>1</v>
      </c>
      <c r="L755" s="328">
        <f>IF(ISERROR('commented data'!$R709),"",'commented data'!$R709)</f>
        <v>1</v>
      </c>
      <c r="M755" s="328">
        <f>IF(ISERROR('commented data'!$S709),"",'commented data'!$S709)</f>
        <v>1</v>
      </c>
      <c r="N755" s="366">
        <f t="shared" si="190"/>
        <v>1</v>
      </c>
      <c r="O755" s="367" t="b">
        <f t="shared" si="191"/>
        <v>1</v>
      </c>
      <c r="P755" s="365">
        <f>IF(ISERROR('commented data'!$J709),"",'commented data'!$J709)</f>
        <v>129.78759765625</v>
      </c>
      <c r="Q755" s="368">
        <f t="shared" si="187"/>
        <v>129.78759765625</v>
      </c>
      <c r="R755" s="368" t="str">
        <f t="shared" si="192"/>
        <v/>
      </c>
      <c r="S755" s="369">
        <f t="shared" si="193"/>
        <v>129.78759765625</v>
      </c>
      <c r="T755" s="365">
        <f>IF(ISERROR('commented data'!$M709),"",'commented data'!$M709)</f>
        <v>85279.203125</v>
      </c>
      <c r="U755" s="370">
        <f t="shared" si="194"/>
        <v>85279.203125</v>
      </c>
      <c r="V755" s="371">
        <f t="shared" si="195"/>
        <v>85279.203125</v>
      </c>
      <c r="W755" s="383">
        <f t="shared" si="196"/>
        <v>74192.906718750004</v>
      </c>
      <c r="X755" s="365">
        <f>IF(ISERROR('commented data'!$T709),"",'commented data'!$T709)</f>
        <v>98.364768981933594</v>
      </c>
      <c r="Y755" s="384">
        <f t="shared" si="197"/>
        <v>98.364768981933594</v>
      </c>
      <c r="Z755" s="365">
        <f>IF(ISERROR('commented data'!$U709),"",'commented data'!$U709)</f>
        <v>1012.8350219726562</v>
      </c>
      <c r="AA755" s="385">
        <f t="shared" si="198"/>
        <v>1022.9633721923828</v>
      </c>
      <c r="AC755" s="427">
        <f t="shared" si="200"/>
        <v>7.2191413751460116</v>
      </c>
      <c r="AD755" s="428">
        <f t="shared" si="199"/>
        <v>0.42650291417033703</v>
      </c>
      <c r="AE755" s="429">
        <f t="shared" si="201"/>
        <v>9.2301970858296638</v>
      </c>
      <c r="AF755" s="430">
        <f t="shared" si="202"/>
        <v>0.9558334716652338</v>
      </c>
    </row>
    <row r="756" spans="1:32" s="5" customFormat="1" x14ac:dyDescent="0.2">
      <c r="A756" s="363">
        <f>'commented data'!$A710</f>
        <v>41210.416666666664</v>
      </c>
      <c r="B756" s="364">
        <f>IF(ISERROR('commented data'!$B710),"",'commented data'!$B710)</f>
        <v>897.9517822265625</v>
      </c>
      <c r="C756" s="364">
        <f>IF(ISERROR('commented data'!$C710),"",'commented data'!$C710)</f>
        <v>503.11639404296875</v>
      </c>
      <c r="D756" s="364">
        <f>IF(ISERROR('commented data'!$D710),"",'commented data'!$D710)</f>
        <v>6267.60400390625</v>
      </c>
      <c r="E756" s="364">
        <f>IF(ISERROR('commented data'!$E710),"",'commented data'!$E710)</f>
        <v>9.9761838912963867</v>
      </c>
      <c r="F756" s="357">
        <f t="shared" si="188"/>
        <v>129.35494552612306</v>
      </c>
      <c r="G756" s="362">
        <f t="shared" si="189"/>
        <v>54735.554940230373</v>
      </c>
      <c r="H756" s="359">
        <f>IF(ISERROR('commented data'!$N710),"",'commented data'!$N710)</f>
        <v>17.104063460167527</v>
      </c>
      <c r="I756" s="359">
        <f>IFERROR('commented data'!O710,"")</f>
        <v>16.837361278786478</v>
      </c>
      <c r="J756" s="358">
        <f>IF(ISERROR('commented data'!$P710),"",'commented data'!$P710)</f>
        <v>1</v>
      </c>
      <c r="K756" s="328">
        <f>IF(ISERROR('commented data'!$Q710),"",'commented data'!$Q710)</f>
        <v>1</v>
      </c>
      <c r="L756" s="328">
        <f>IF(ISERROR('commented data'!$R710),"",'commented data'!$R710)</f>
        <v>1</v>
      </c>
      <c r="M756" s="328">
        <f>IF(ISERROR('commented data'!$S710),"",'commented data'!$S710)</f>
        <v>1</v>
      </c>
      <c r="N756" s="366">
        <f t="shared" si="190"/>
        <v>1</v>
      </c>
      <c r="O756" s="367" t="b">
        <f t="shared" si="191"/>
        <v>1</v>
      </c>
      <c r="P756" s="365">
        <f>IF(ISERROR('commented data'!$J710),"",'commented data'!$J710)</f>
        <v>128.07420349121094</v>
      </c>
      <c r="Q756" s="368">
        <f t="shared" si="187"/>
        <v>128.07420349121094</v>
      </c>
      <c r="R756" s="368" t="str">
        <f t="shared" si="192"/>
        <v/>
      </c>
      <c r="S756" s="369">
        <f t="shared" si="193"/>
        <v>128.07420349121094</v>
      </c>
      <c r="T756" s="365">
        <f>IF(ISERROR('commented data'!$M710),"",'commented data'!$M710)</f>
        <v>84814.15625</v>
      </c>
      <c r="U756" s="370">
        <f t="shared" si="194"/>
        <v>84814.15625</v>
      </c>
      <c r="V756" s="371">
        <f t="shared" si="195"/>
        <v>84814.15625</v>
      </c>
      <c r="W756" s="383">
        <f t="shared" si="196"/>
        <v>73788.315937499996</v>
      </c>
      <c r="X756" s="365">
        <f>IF(ISERROR('commented data'!$T710),"",'commented data'!$T710)</f>
        <v>98.618881225585938</v>
      </c>
      <c r="Y756" s="384">
        <f t="shared" si="197"/>
        <v>98.618881225585938</v>
      </c>
      <c r="Z756" s="365">
        <f>IF(ISERROR('commented data'!$U710),"",'commented data'!$U710)</f>
        <v>1012.8590087890625</v>
      </c>
      <c r="AA756" s="385">
        <f t="shared" si="198"/>
        <v>1022.9875988769531</v>
      </c>
      <c r="AC756" s="427">
        <f t="shared" si="200"/>
        <v>7.0803147276356153</v>
      </c>
      <c r="AD756" s="428">
        <f t="shared" si="199"/>
        <v>0.41395512499848186</v>
      </c>
      <c r="AE756" s="429">
        <f t="shared" si="201"/>
        <v>9.2427448750015184</v>
      </c>
      <c r="AF756" s="430">
        <f t="shared" si="202"/>
        <v>0.95713285853361063</v>
      </c>
    </row>
    <row r="757" spans="1:32" s="5" customFormat="1" x14ac:dyDescent="0.2">
      <c r="A757" s="363">
        <f>'commented data'!$A711</f>
        <v>41210.458333333336</v>
      </c>
      <c r="B757" s="364">
        <f>IF(ISERROR('commented data'!$B711),"",'commented data'!$B711)</f>
        <v>897.92156982421875</v>
      </c>
      <c r="C757" s="364">
        <f>IF(ISERROR('commented data'!$C711),"",'commented data'!$C711)</f>
        <v>498.4385986328125</v>
      </c>
      <c r="D757" s="364">
        <f>IF(ISERROR('commented data'!$D711),"",'commented data'!$D711)</f>
        <v>6252.98193359375</v>
      </c>
      <c r="E757" s="364">
        <f>IF(ISERROR('commented data'!$E711),"",'commented data'!$E711)</f>
        <v>10.032939910888672</v>
      </c>
      <c r="F757" s="357">
        <f t="shared" si="188"/>
        <v>126.87508544921874</v>
      </c>
      <c r="G757" s="362">
        <f t="shared" si="189"/>
        <v>54243.577150483965</v>
      </c>
      <c r="H757" s="359">
        <f>IF(ISERROR('commented data'!$N711),"",'commented data'!$N711)</f>
        <v>17.566002608648706</v>
      </c>
      <c r="I757" s="359">
        <f>IFERROR('commented data'!O711,"")</f>
        <v>16.79808038606544</v>
      </c>
      <c r="J757" s="358">
        <f>IF(ISERROR('commented data'!$P711),"",'commented data'!$P711)</f>
        <v>1</v>
      </c>
      <c r="K757" s="328">
        <f>IF(ISERROR('commented data'!$Q711),"",'commented data'!$Q711)</f>
        <v>1</v>
      </c>
      <c r="L757" s="328">
        <f>IF(ISERROR('commented data'!$R711),"",'commented data'!$R711)</f>
        <v>1</v>
      </c>
      <c r="M757" s="328">
        <f>IF(ISERROR('commented data'!$S711),"",'commented data'!$S711)</f>
        <v>1</v>
      </c>
      <c r="N757" s="366">
        <f t="shared" si="190"/>
        <v>1</v>
      </c>
      <c r="O757" s="367" t="b">
        <f t="shared" si="191"/>
        <v>1</v>
      </c>
      <c r="P757" s="365">
        <f>IF(ISERROR('commented data'!$J711),"",'commented data'!$J711)</f>
        <v>125.618896484375</v>
      </c>
      <c r="Q757" s="368">
        <f t="shared" si="187"/>
        <v>125.618896484375</v>
      </c>
      <c r="R757" s="368" t="str">
        <f t="shared" si="192"/>
        <v/>
      </c>
      <c r="S757" s="369">
        <f t="shared" si="193"/>
        <v>125.618896484375</v>
      </c>
      <c r="T757" s="365">
        <f>IF(ISERROR('commented data'!$M711),"",'commented data'!$M711)</f>
        <v>84108.7734375</v>
      </c>
      <c r="U757" s="370">
        <f t="shared" si="194"/>
        <v>84108.7734375</v>
      </c>
      <c r="V757" s="371">
        <f t="shared" si="195"/>
        <v>84108.7734375</v>
      </c>
      <c r="W757" s="383">
        <f t="shared" si="196"/>
        <v>73174.632890624998</v>
      </c>
      <c r="X757" s="365">
        <f>IF(ISERROR('commented data'!$T711),"",'commented data'!$T711)</f>
        <v>98.87335205078125</v>
      </c>
      <c r="Y757" s="384">
        <f t="shared" si="197"/>
        <v>98.87335205078125</v>
      </c>
      <c r="Z757" s="365">
        <f>IF(ISERROR('commented data'!$U711),"",'commented data'!$U711)</f>
        <v>1012.8660278320312</v>
      </c>
      <c r="AA757" s="385">
        <f t="shared" si="198"/>
        <v>1022.9946881103516</v>
      </c>
      <c r="AC757" s="427">
        <f t="shared" si="200"/>
        <v>6.8821584860389429</v>
      </c>
      <c r="AD757" s="428">
        <f t="shared" si="199"/>
        <v>0.39178853831266536</v>
      </c>
      <c r="AE757" s="429">
        <f t="shared" si="201"/>
        <v>9.2649114616873351</v>
      </c>
      <c r="AF757" s="430">
        <f t="shared" si="202"/>
        <v>0.95942832040835213</v>
      </c>
    </row>
    <row r="758" spans="1:32" s="5" customFormat="1" x14ac:dyDescent="0.2">
      <c r="A758" s="363">
        <f>'commented data'!$A712</f>
        <v>41210.5</v>
      </c>
      <c r="B758" s="364">
        <f>IF(ISERROR('commented data'!$B712),"",'commented data'!$B712)</f>
        <v>898.06231689453125</v>
      </c>
      <c r="C758" s="364">
        <f>IF(ISERROR('commented data'!$C712),"",'commented data'!$C712)</f>
        <v>496.8323974609375</v>
      </c>
      <c r="D758" s="364">
        <f>IF(ISERROR('commented data'!$D712),"",'commented data'!$D712)</f>
        <v>6229.89892578125</v>
      </c>
      <c r="E758" s="364">
        <f>IF(ISERROR('commented data'!$E712),"",'commented data'!$E712)</f>
        <v>10.03656005859375</v>
      </c>
      <c r="F758" s="357">
        <f t="shared" si="188"/>
        <v>125.91376998901367</v>
      </c>
      <c r="G758" s="362">
        <f t="shared" si="189"/>
        <v>54132.087865302186</v>
      </c>
      <c r="H758" s="359">
        <f>IF(ISERROR('commented data'!$N712),"",'commented data'!$N712)</f>
        <v>17.429267896647289</v>
      </c>
      <c r="I758" s="359">
        <f>IFERROR('commented data'!O712,"")</f>
        <v>16.736069936506425</v>
      </c>
      <c r="J758" s="358">
        <f>IF(ISERROR('commented data'!$P712),"",'commented data'!$P712)</f>
        <v>1</v>
      </c>
      <c r="K758" s="328">
        <f>IF(ISERROR('commented data'!$Q712),"",'commented data'!$Q712)</f>
        <v>1</v>
      </c>
      <c r="L758" s="328">
        <f>IF(ISERROR('commented data'!$R712),"",'commented data'!$R712)</f>
        <v>1</v>
      </c>
      <c r="M758" s="328">
        <f>IF(ISERROR('commented data'!$S712),"",'commented data'!$S712)</f>
        <v>1</v>
      </c>
      <c r="N758" s="366">
        <f t="shared" si="190"/>
        <v>1</v>
      </c>
      <c r="O758" s="367" t="b">
        <f t="shared" si="191"/>
        <v>1</v>
      </c>
      <c r="P758" s="365">
        <f>IF(ISERROR('commented data'!$J712),"",'commented data'!$J712)</f>
        <v>124.66709899902344</v>
      </c>
      <c r="Q758" s="368">
        <f t="shared" si="187"/>
        <v>124.66709899902344</v>
      </c>
      <c r="R758" s="368" t="str">
        <f t="shared" si="192"/>
        <v/>
      </c>
      <c r="S758" s="369">
        <f t="shared" si="193"/>
        <v>124.66709899902344</v>
      </c>
      <c r="T758" s="365">
        <f>IF(ISERROR('commented data'!$M712),"",'commented data'!$M712)</f>
        <v>83988.0625</v>
      </c>
      <c r="U758" s="370">
        <f t="shared" si="194"/>
        <v>83988.0625</v>
      </c>
      <c r="V758" s="371">
        <f t="shared" si="195"/>
        <v>83988.0625</v>
      </c>
      <c r="W758" s="383">
        <f t="shared" si="196"/>
        <v>73069.614375000005</v>
      </c>
      <c r="X758" s="365">
        <f>IF(ISERROR('commented data'!$T712),"",'commented data'!$T712)</f>
        <v>99.106742858886719</v>
      </c>
      <c r="Y758" s="384">
        <f t="shared" si="197"/>
        <v>99.106742858886719</v>
      </c>
      <c r="Z758" s="365">
        <f>IF(ISERROR('commented data'!$U712),"",'commented data'!$U712)</f>
        <v>1012.8720092773437</v>
      </c>
      <c r="AA758" s="385">
        <f t="shared" si="198"/>
        <v>1023.0007293701171</v>
      </c>
      <c r="AC758" s="427">
        <f t="shared" si="200"/>
        <v>6.815975260496737</v>
      </c>
      <c r="AD758" s="428">
        <f t="shared" si="199"/>
        <v>0.39106492027745265</v>
      </c>
      <c r="AE758" s="429">
        <f t="shared" si="201"/>
        <v>9.2656350797225482</v>
      </c>
      <c r="AF758" s="430">
        <f t="shared" si="202"/>
        <v>0.95950325470632281</v>
      </c>
    </row>
    <row r="759" spans="1:32" s="5" customFormat="1" x14ac:dyDescent="0.2">
      <c r="A759" s="363">
        <f>'commented data'!$A713</f>
        <v>41210.541666666664</v>
      </c>
      <c r="B759" s="364">
        <f>IF(ISERROR('commented data'!$B713),"",'commented data'!$B713)</f>
        <v>898.06219482421875</v>
      </c>
      <c r="C759" s="364">
        <f>IF(ISERROR('commented data'!$C713),"",'commented data'!$C713)</f>
        <v>492.1953125</v>
      </c>
      <c r="D759" s="364">
        <f>IF(ISERROR('commented data'!$D713),"",'commented data'!$D713)</f>
        <v>6164.8349609375</v>
      </c>
      <c r="E759" s="364">
        <f>IF(ISERROR('commented data'!$E713),"",'commented data'!$E713)</f>
        <v>10.012820243835449</v>
      </c>
      <c r="F759" s="357">
        <f t="shared" si="188"/>
        <v>123.73479393005371</v>
      </c>
      <c r="G759" s="362">
        <f t="shared" si="189"/>
        <v>53652.815185877247</v>
      </c>
      <c r="H759" s="359">
        <f>IF(ISERROR('commented data'!$N713),"",'commented data'!$N713)</f>
        <v>16.974969377062589</v>
      </c>
      <c r="I759" s="359">
        <f>IFERROR('commented data'!O713,"")</f>
        <v>16.561281375898304</v>
      </c>
      <c r="J759" s="358">
        <f>IF(ISERROR('commented data'!$P713),"",'commented data'!$P713)</f>
        <v>1</v>
      </c>
      <c r="K759" s="328">
        <f>IF(ISERROR('commented data'!$Q713),"",'commented data'!$Q713)</f>
        <v>1</v>
      </c>
      <c r="L759" s="328">
        <f>IF(ISERROR('commented data'!$R713),"",'commented data'!$R713)</f>
        <v>1</v>
      </c>
      <c r="M759" s="328">
        <f>IF(ISERROR('commented data'!$S713),"",'commented data'!$S713)</f>
        <v>1</v>
      </c>
      <c r="N759" s="366">
        <f t="shared" si="190"/>
        <v>1</v>
      </c>
      <c r="O759" s="367" t="b">
        <f t="shared" si="191"/>
        <v>1</v>
      </c>
      <c r="P759" s="365">
        <f>IF(ISERROR('commented data'!$J713),"",'commented data'!$J713)</f>
        <v>122.50969696044922</v>
      </c>
      <c r="Q759" s="368">
        <f t="shared" si="187"/>
        <v>122.50969696044922</v>
      </c>
      <c r="R759" s="368" t="str">
        <f t="shared" si="192"/>
        <v/>
      </c>
      <c r="S759" s="369">
        <f t="shared" si="193"/>
        <v>122.50969696044922</v>
      </c>
      <c r="T759" s="365">
        <f>IF(ISERROR('commented data'!$M713),"",'commented data'!$M713)</f>
        <v>83295.3828125</v>
      </c>
      <c r="U759" s="370">
        <f t="shared" si="194"/>
        <v>83295.3828125</v>
      </c>
      <c r="V759" s="371">
        <f t="shared" si="195"/>
        <v>83295.3828125</v>
      </c>
      <c r="W759" s="383">
        <f t="shared" si="196"/>
        <v>72466.983046875001</v>
      </c>
      <c r="X759" s="365">
        <f>IF(ISERROR('commented data'!$T713),"",'commented data'!$T713)</f>
        <v>99.332656860351563</v>
      </c>
      <c r="Y759" s="384">
        <f t="shared" si="197"/>
        <v>99.332656860351563</v>
      </c>
      <c r="Z759" s="365">
        <f>IF(ISERROR('commented data'!$U713),"",'commented data'!$U713)</f>
        <v>1012.8670043945312</v>
      </c>
      <c r="AA759" s="385">
        <f t="shared" si="198"/>
        <v>1022.9956744384766</v>
      </c>
      <c r="AC759" s="427">
        <f t="shared" si="200"/>
        <v>6.6387200307917773</v>
      </c>
      <c r="AD759" s="428">
        <f t="shared" si="199"/>
        <v>0.39108877803116049</v>
      </c>
      <c r="AE759" s="429">
        <f t="shared" si="201"/>
        <v>9.2656112219688396</v>
      </c>
      <c r="AF759" s="430">
        <f t="shared" si="202"/>
        <v>0.95950078411557149</v>
      </c>
    </row>
    <row r="760" spans="1:32" s="5" customFormat="1" x14ac:dyDescent="0.2">
      <c r="A760" s="363">
        <f>'commented data'!$A714</f>
        <v>41210.583333333336</v>
      </c>
      <c r="B760" s="364">
        <f>IF(ISERROR('commented data'!$B714),"",'commented data'!$B714)</f>
        <v>897.998779296875</v>
      </c>
      <c r="C760" s="364">
        <f>IF(ISERROR('commented data'!$C714),"",'commented data'!$C714)</f>
        <v>491.05288696289062</v>
      </c>
      <c r="D760" s="364">
        <f>IF(ISERROR('commented data'!$D714),"",'commented data'!$D714)</f>
        <v>6146.5439453125</v>
      </c>
      <c r="E760" s="364">
        <f>IF(ISERROR('commented data'!$E714),"",'commented data'!$E714)</f>
        <v>10.0064697265625</v>
      </c>
      <c r="F760" s="357">
        <f t="shared" si="188"/>
        <v>124.25646133422852</v>
      </c>
      <c r="G760" s="362">
        <f t="shared" si="189"/>
        <v>53518.498680897792</v>
      </c>
      <c r="H760" s="359">
        <f>IF(ISERROR('commented data'!$N714),"",'commented data'!$N714)</f>
        <v>16.45190571094863</v>
      </c>
      <c r="I760" s="359">
        <f>IFERROR('commented data'!O714,"")</f>
        <v>16.512144187581665</v>
      </c>
      <c r="J760" s="358">
        <f>IF(ISERROR('commented data'!$P714),"",'commented data'!$P714)</f>
        <v>1</v>
      </c>
      <c r="K760" s="328">
        <f>IF(ISERROR('commented data'!$Q714),"",'commented data'!$Q714)</f>
        <v>1</v>
      </c>
      <c r="L760" s="328">
        <f>IF(ISERROR('commented data'!$R714),"",'commented data'!$R714)</f>
        <v>1</v>
      </c>
      <c r="M760" s="328">
        <f>IF(ISERROR('commented data'!$S714),"",'commented data'!$S714)</f>
        <v>1</v>
      </c>
      <c r="N760" s="366">
        <f t="shared" si="190"/>
        <v>1</v>
      </c>
      <c r="O760" s="367" t="b">
        <f t="shared" si="191"/>
        <v>1</v>
      </c>
      <c r="P760" s="365">
        <f>IF(ISERROR('commented data'!$J714),"",'commented data'!$J714)</f>
        <v>123.02619934082031</v>
      </c>
      <c r="Q760" s="368">
        <f t="shared" si="187"/>
        <v>123.02619934082031</v>
      </c>
      <c r="R760" s="368" t="str">
        <f t="shared" si="192"/>
        <v/>
      </c>
      <c r="S760" s="369">
        <f t="shared" si="193"/>
        <v>123.02619934082031</v>
      </c>
      <c r="T760" s="365">
        <f>IF(ISERROR('commented data'!$M714),"",'commented data'!$M714)</f>
        <v>83077.7265625</v>
      </c>
      <c r="U760" s="370">
        <f t="shared" si="194"/>
        <v>83077.7265625</v>
      </c>
      <c r="V760" s="371">
        <f t="shared" si="195"/>
        <v>83077.7265625</v>
      </c>
      <c r="W760" s="383">
        <f t="shared" si="196"/>
        <v>72277.622109375006</v>
      </c>
      <c r="X760" s="365">
        <f>IF(ISERROR('commented data'!$T714),"",'commented data'!$T714)</f>
        <v>99.288780212402344</v>
      </c>
      <c r="Y760" s="384">
        <f t="shared" si="197"/>
        <v>99.288780212402344</v>
      </c>
      <c r="Z760" s="365">
        <f>IF(ISERROR('commented data'!$U714),"",'commented data'!$U714)</f>
        <v>1012.8590087890625</v>
      </c>
      <c r="AA760" s="385">
        <f t="shared" si="198"/>
        <v>1022.9875988769531</v>
      </c>
      <c r="AC760" s="427">
        <f t="shared" si="200"/>
        <v>6.6500192620089358</v>
      </c>
      <c r="AD760" s="428">
        <f t="shared" si="199"/>
        <v>0.40420966293183858</v>
      </c>
      <c r="AE760" s="429">
        <f t="shared" si="201"/>
        <v>9.2524903370681617</v>
      </c>
      <c r="AF760" s="430">
        <f t="shared" si="202"/>
        <v>0.95814205029338817</v>
      </c>
    </row>
    <row r="761" spans="1:32" s="5" customFormat="1" x14ac:dyDescent="0.2">
      <c r="A761" s="363">
        <f>'commented data'!$A715</f>
        <v>41210.625</v>
      </c>
      <c r="B761" s="364">
        <f>IF(ISERROR('commented data'!$B715),"",'commented data'!$B715)</f>
        <v>897.9705810546875</v>
      </c>
      <c r="C761" s="364">
        <f>IF(ISERROR('commented data'!$C715),"",'commented data'!$C715)</f>
        <v>490.65530395507812</v>
      </c>
      <c r="D761" s="364">
        <f>IF(ISERROR('commented data'!$D715),"",'commented data'!$D715)</f>
        <v>6148.8828125</v>
      </c>
      <c r="E761" s="364">
        <f>IF(ISERROR('commented data'!$E715),"",'commented data'!$E715)</f>
        <v>10.007570266723633</v>
      </c>
      <c r="F761" s="357">
        <f t="shared" si="188"/>
        <v>125.18727767944335</v>
      </c>
      <c r="G761" s="362">
        <f t="shared" si="189"/>
        <v>53434.114573702311</v>
      </c>
      <c r="H761" s="359">
        <f>IF(ISERROR('commented data'!$N715),"",'commented data'!$N715)</f>
        <v>16.597557056805819</v>
      </c>
      <c r="I761" s="359">
        <f>IFERROR('commented data'!O715,"")</f>
        <v>16.518427346472127</v>
      </c>
      <c r="J761" s="358">
        <f>IF(ISERROR('commented data'!$P715),"",'commented data'!$P715)</f>
        <v>1</v>
      </c>
      <c r="K761" s="328">
        <f>IF(ISERROR('commented data'!$Q715),"",'commented data'!$Q715)</f>
        <v>1</v>
      </c>
      <c r="L761" s="328">
        <f>IF(ISERROR('commented data'!$R715),"",'commented data'!$R715)</f>
        <v>1</v>
      </c>
      <c r="M761" s="328">
        <f>IF(ISERROR('commented data'!$S715),"",'commented data'!$S715)</f>
        <v>1</v>
      </c>
      <c r="N761" s="366">
        <f t="shared" si="190"/>
        <v>1</v>
      </c>
      <c r="O761" s="367" t="b">
        <f t="shared" si="191"/>
        <v>1</v>
      </c>
      <c r="P761" s="365">
        <f>IF(ISERROR('commented data'!$J715),"",'commented data'!$J715)</f>
        <v>123.94779968261719</v>
      </c>
      <c r="Q761" s="368">
        <f t="shared" ref="Q761:Q824" si="203">IF($O761,IF(AND($K761=1,$L761&gt;(2/3)),IF($J761=1,$P761,""),""),"")</f>
        <v>123.94779968261719</v>
      </c>
      <c r="R761" s="368" t="str">
        <f t="shared" si="192"/>
        <v/>
      </c>
      <c r="S761" s="369">
        <f t="shared" si="193"/>
        <v>123.94779968261719</v>
      </c>
      <c r="T761" s="365">
        <f>IF(ISERROR('commented data'!$M715),"",'commented data'!$M715)</f>
        <v>82934.53125</v>
      </c>
      <c r="U761" s="370">
        <f t="shared" si="194"/>
        <v>82934.53125</v>
      </c>
      <c r="V761" s="371">
        <f t="shared" si="195"/>
        <v>82934.53125</v>
      </c>
      <c r="W761" s="383">
        <f t="shared" si="196"/>
        <v>72153.042187500003</v>
      </c>
      <c r="X761" s="365">
        <f>IF(ISERROR('commented data'!$T715),"",'commented data'!$T715)</f>
        <v>99.229560852050781</v>
      </c>
      <c r="Y761" s="384">
        <f t="shared" si="197"/>
        <v>99.229560852050781</v>
      </c>
      <c r="Z761" s="365">
        <f>IF(ISERROR('commented data'!$U715),"",'commented data'!$U715)</f>
        <v>1012.8469848632812</v>
      </c>
      <c r="AA761" s="385">
        <f t="shared" si="198"/>
        <v>1022.975454711914</v>
      </c>
      <c r="AC761" s="427">
        <f t="shared" si="200"/>
        <v>6.6892713386932616</v>
      </c>
      <c r="AD761" s="428">
        <f t="shared" si="199"/>
        <v>0.4030274645719823</v>
      </c>
      <c r="AE761" s="429">
        <f t="shared" si="201"/>
        <v>9.2536725354280183</v>
      </c>
      <c r="AF761" s="430">
        <f t="shared" si="202"/>
        <v>0.95826447289736838</v>
      </c>
    </row>
    <row r="762" spans="1:32" s="5" customFormat="1" x14ac:dyDescent="0.2">
      <c r="A762" s="363">
        <f>'commented data'!$A716</f>
        <v>41210.666666666664</v>
      </c>
      <c r="B762" s="364">
        <f>IF(ISERROR('commented data'!$B716),"",'commented data'!$B716)</f>
        <v>897.8001708984375</v>
      </c>
      <c r="C762" s="364">
        <f>IF(ISERROR('commented data'!$C716),"",'commented data'!$C716)</f>
        <v>491.24029541015625</v>
      </c>
      <c r="D762" s="364">
        <f>IF(ISERROR('commented data'!$D716),"",'commented data'!$D716)</f>
        <v>6168.3671875</v>
      </c>
      <c r="E762" s="364">
        <f>IF(ISERROR('commented data'!$E716),"",'commented data'!$E716)</f>
        <v>10.047980308532715</v>
      </c>
      <c r="F762" s="357">
        <f t="shared" ref="F762:F825" si="204">IF(ISERROR(S762*$F$53),"",S762*$F$53)</f>
        <v>129.05234313964843</v>
      </c>
      <c r="G762" s="362">
        <f t="shared" ref="G762:G825" si="205">IF(ISERROR(W762*273.15/(273.15+Y762)*AA762/1013.25),"",W762*273.15/(273.15+Y762)*AA762/1013.25)</f>
        <v>53640.580235648551</v>
      </c>
      <c r="H762" s="359">
        <f>IF(ISERROR('commented data'!$N716),"",'commented data'!$N716)</f>
        <v>16.6628028063495</v>
      </c>
      <c r="I762" s="359">
        <f>IFERROR('commented data'!O716,"")</f>
        <v>16.570770388719513</v>
      </c>
      <c r="J762" s="358">
        <f>IF(ISERROR('commented data'!$P716),"",'commented data'!$P716)</f>
        <v>1</v>
      </c>
      <c r="K762" s="328">
        <f>IF(ISERROR('commented data'!$Q716),"",'commented data'!$Q716)</f>
        <v>1</v>
      </c>
      <c r="L762" s="328">
        <f>IF(ISERROR('commented data'!$R716),"",'commented data'!$R716)</f>
        <v>1</v>
      </c>
      <c r="M762" s="328">
        <f>IF(ISERROR('commented data'!$S716),"",'commented data'!$S716)</f>
        <v>1</v>
      </c>
      <c r="N762" s="366">
        <f t="shared" ref="N762:N825" si="206">IF(ISERROR(F762*G762/1000/1000/H762),"",IF(F762*G762/1000/1000/H762&lt;$J$47,1,0))</f>
        <v>1</v>
      </c>
      <c r="O762" s="367" t="b">
        <f t="shared" ref="O762:O825" si="207">AND(P762&gt;=0,T762&gt;=0)</f>
        <v>1</v>
      </c>
      <c r="P762" s="365">
        <f>IF(ISERROR('commented data'!$J716),"",'commented data'!$J716)</f>
        <v>127.77459716796875</v>
      </c>
      <c r="Q762" s="368">
        <f t="shared" si="203"/>
        <v>127.77459716796875</v>
      </c>
      <c r="R762" s="368" t="str">
        <f t="shared" ref="R762:R825" si="208">IF(K762&lt;1,1,IF(L762&lt;0.666,2,""))</f>
        <v/>
      </c>
      <c r="S762" s="369">
        <f t="shared" ref="S762:S825" si="209">IF(R762=1,IF(J762=1,$Q$53,P762),P762)</f>
        <v>127.77459716796875</v>
      </c>
      <c r="T762" s="365">
        <f>IF(ISERROR('commented data'!$M716),"",'commented data'!$M716)</f>
        <v>83250.15625</v>
      </c>
      <c r="U762" s="370">
        <f t="shared" ref="U762:U825" si="210">IF(J762=1,IF(T762,IF(M762=1,T762,""),""),"")</f>
        <v>83250.15625</v>
      </c>
      <c r="V762" s="371">
        <f t="shared" ref="V762:V825" si="211">IF(U762="",IF(J762=1,$U$53,T762),T762)</f>
        <v>83250.15625</v>
      </c>
      <c r="W762" s="383">
        <f t="shared" ref="W762:W825" si="212">V762*$W$53</f>
        <v>72427.635937500003</v>
      </c>
      <c r="X762" s="365">
        <f>IF(ISERROR('commented data'!$T716),"",'commented data'!$T716)</f>
        <v>99.203567504882813</v>
      </c>
      <c r="Y762" s="384">
        <f t="shared" ref="Y762:Y825" si="213">X762*$Y$53</f>
        <v>99.203567504882813</v>
      </c>
      <c r="Z762" s="365">
        <f>IF(ISERROR('commented data'!$U716),"",'commented data'!$U716)</f>
        <v>1012.8350219726562</v>
      </c>
      <c r="AA762" s="385">
        <f t="shared" ref="AA762:AA825" si="214">Z762*$AA$53</f>
        <v>1022.9633721923828</v>
      </c>
      <c r="AC762" s="427">
        <f t="shared" si="200"/>
        <v>6.9224425667807594</v>
      </c>
      <c r="AD762" s="428">
        <f t="shared" ref="AD762:AD825" si="215">IFERROR(IF(AC762/H762&gt;0,AC762/H762,""),"")</f>
        <v>0.41544286679927012</v>
      </c>
      <c r="AE762" s="429">
        <f t="shared" si="201"/>
        <v>9.2412571332007314</v>
      </c>
      <c r="AF762" s="430">
        <f t="shared" si="202"/>
        <v>0.9569787953649519</v>
      </c>
    </row>
    <row r="763" spans="1:32" s="5" customFormat="1" x14ac:dyDescent="0.2">
      <c r="A763" s="363">
        <f>'commented data'!$A717</f>
        <v>41210.708333333336</v>
      </c>
      <c r="B763" s="364">
        <f>IF(ISERROR('commented data'!$B717),"",'commented data'!$B717)</f>
        <v>898.02532958984375</v>
      </c>
      <c r="C763" s="364">
        <f>IF(ISERROR('commented data'!$C717),"",'commented data'!$C717)</f>
        <v>484.52951049804687</v>
      </c>
      <c r="D763" s="364">
        <f>IF(ISERROR('commented data'!$D717),"",'commented data'!$D717)</f>
        <v>6197.68310546875</v>
      </c>
      <c r="E763" s="364">
        <f>IF(ISERROR('commented data'!$E717),"",'commented data'!$E717)</f>
        <v>10.149720191955566</v>
      </c>
      <c r="F763" s="357">
        <f t="shared" si="204"/>
        <v>130.45664321899415</v>
      </c>
      <c r="G763" s="362">
        <f t="shared" si="205"/>
        <v>53044.370809166932</v>
      </c>
      <c r="H763" s="359">
        <f>IF(ISERROR('commented data'!$N717),"",'commented data'!$N717)</f>
        <v>15.736208509980642</v>
      </c>
      <c r="I763" s="359">
        <f>IFERROR('commented data'!O717,"")</f>
        <v>16.649524997618141</v>
      </c>
      <c r="J763" s="358">
        <f>IF(ISERROR('commented data'!$P717),"",'commented data'!$P717)</f>
        <v>1</v>
      </c>
      <c r="K763" s="328">
        <f>IF(ISERROR('commented data'!$Q717),"",'commented data'!$Q717)</f>
        <v>1</v>
      </c>
      <c r="L763" s="328">
        <f>IF(ISERROR('commented data'!$R717),"",'commented data'!$R717)</f>
        <v>1</v>
      </c>
      <c r="M763" s="328">
        <f>IF(ISERROR('commented data'!$S717),"",'commented data'!$S717)</f>
        <v>1</v>
      </c>
      <c r="N763" s="366">
        <f t="shared" si="206"/>
        <v>1</v>
      </c>
      <c r="O763" s="367" t="b">
        <f t="shared" si="207"/>
        <v>1</v>
      </c>
      <c r="P763" s="365">
        <f>IF(ISERROR('commented data'!$J717),"",'commented data'!$J717)</f>
        <v>129.16499328613281</v>
      </c>
      <c r="Q763" s="368">
        <f t="shared" si="203"/>
        <v>129.16499328613281</v>
      </c>
      <c r="R763" s="368" t="str">
        <f t="shared" si="208"/>
        <v/>
      </c>
      <c r="S763" s="369">
        <f t="shared" si="209"/>
        <v>129.16499328613281</v>
      </c>
      <c r="T763" s="365">
        <f>IF(ISERROR('commented data'!$M717),"",'commented data'!$M717)</f>
        <v>82776.890625</v>
      </c>
      <c r="U763" s="370">
        <f t="shared" si="210"/>
        <v>82776.890625</v>
      </c>
      <c r="V763" s="371">
        <f t="shared" si="211"/>
        <v>82776.890625</v>
      </c>
      <c r="W763" s="383">
        <f t="shared" si="212"/>
        <v>72015.894843749993</v>
      </c>
      <c r="X763" s="365">
        <f>IF(ISERROR('commented data'!$T717),"",'commented data'!$T717)</f>
        <v>101.24669647216797</v>
      </c>
      <c r="Y763" s="384">
        <f t="shared" si="213"/>
        <v>101.24669647216797</v>
      </c>
      <c r="Z763" s="365">
        <f>IF(ISERROR('commented data'!$U717),"",'commented data'!$U717)</f>
        <v>1012.8309936523437</v>
      </c>
      <c r="AA763" s="385">
        <f t="shared" si="214"/>
        <v>1022.9593035888672</v>
      </c>
      <c r="AC763" s="427">
        <f t="shared" ref="AC763:AC826" si="216">IFERROR(IF(J763&lt;1,"",IF(F763*G763*0.000001&lt;=0,"",F763*G763*0.000001)),"")</f>
        <v>6.9199905574275178</v>
      </c>
      <c r="AD763" s="428">
        <f t="shared" si="215"/>
        <v>0.43974954659748788</v>
      </c>
      <c r="AE763" s="429">
        <f t="shared" si="201"/>
        <v>9.2169504534025126</v>
      </c>
      <c r="AF763" s="430">
        <f t="shared" si="202"/>
        <v>0.95446171605232755</v>
      </c>
    </row>
    <row r="764" spans="1:32" s="5" customFormat="1" x14ac:dyDescent="0.2">
      <c r="A764" s="363">
        <f>'commented data'!$A718</f>
        <v>41210.75</v>
      </c>
      <c r="B764" s="364">
        <f>IF(ISERROR('commented data'!$B718),"",'commented data'!$B718)</f>
        <v>898.1005859375</v>
      </c>
      <c r="C764" s="364">
        <f>IF(ISERROR('commented data'!$C718),"",'commented data'!$C718)</f>
        <v>498.23251342773437</v>
      </c>
      <c r="D764" s="364">
        <f>IF(ISERROR('commented data'!$D718),"",'commented data'!$D718)</f>
        <v>6282.294921875</v>
      </c>
      <c r="E764" s="364">
        <f>IF(ISERROR('commented data'!$E718),"",'commented data'!$E718)</f>
        <v>10.065019607543945</v>
      </c>
      <c r="F764" s="357">
        <f t="shared" si="204"/>
        <v>132.75207534790039</v>
      </c>
      <c r="G764" s="362">
        <f t="shared" si="205"/>
        <v>54141.326864347335</v>
      </c>
      <c r="H764" s="359">
        <f>IF(ISERROR('commented data'!$N718),"",'commented data'!$N718)</f>
        <v>16.974487003041432</v>
      </c>
      <c r="I764" s="359">
        <f>IFERROR('commented data'!O718,"")</f>
        <v>16.876827124618902</v>
      </c>
      <c r="J764" s="358">
        <f>IF(ISERROR('commented data'!$P718),"",'commented data'!$P718)</f>
        <v>1</v>
      </c>
      <c r="K764" s="328">
        <f>IF(ISERROR('commented data'!$Q718),"",'commented data'!$Q718)</f>
        <v>1</v>
      </c>
      <c r="L764" s="328">
        <f>IF(ISERROR('commented data'!$R718),"",'commented data'!$R718)</f>
        <v>1</v>
      </c>
      <c r="M764" s="328">
        <f>IF(ISERROR('commented data'!$S718),"",'commented data'!$S718)</f>
        <v>1</v>
      </c>
      <c r="N764" s="366">
        <f t="shared" si="206"/>
        <v>1</v>
      </c>
      <c r="O764" s="367" t="b">
        <f t="shared" si="207"/>
        <v>1</v>
      </c>
      <c r="P764" s="365">
        <f>IF(ISERROR('commented data'!$J718),"",'commented data'!$J718)</f>
        <v>131.43769836425781</v>
      </c>
      <c r="Q764" s="368">
        <f t="shared" si="203"/>
        <v>131.43769836425781</v>
      </c>
      <c r="R764" s="368" t="str">
        <f t="shared" si="208"/>
        <v/>
      </c>
      <c r="S764" s="369">
        <f t="shared" si="209"/>
        <v>131.43769836425781</v>
      </c>
      <c r="T764" s="365">
        <f>IF(ISERROR('commented data'!$M718),"",'commented data'!$M718)</f>
        <v>84050.46875</v>
      </c>
      <c r="U764" s="370">
        <f t="shared" si="210"/>
        <v>84050.46875</v>
      </c>
      <c r="V764" s="371">
        <f t="shared" si="211"/>
        <v>84050.46875</v>
      </c>
      <c r="W764" s="383">
        <f t="shared" si="212"/>
        <v>73123.907812499994</v>
      </c>
      <c r="X764" s="365">
        <f>IF(ISERROR('commented data'!$T718),"",'commented data'!$T718)</f>
        <v>99.303230285644531</v>
      </c>
      <c r="Y764" s="384">
        <f t="shared" si="213"/>
        <v>99.303230285644531</v>
      </c>
      <c r="Z764" s="365">
        <f>IF(ISERROR('commented data'!$U718),"",'commented data'!$U718)</f>
        <v>1012.8270263671875</v>
      </c>
      <c r="AA764" s="385">
        <f t="shared" si="214"/>
        <v>1022.9552966308594</v>
      </c>
      <c r="AC764" s="427">
        <f t="shared" si="216"/>
        <v>7.1873735033311403</v>
      </c>
      <c r="AD764" s="428">
        <f t="shared" si="215"/>
        <v>0.42342213358455727</v>
      </c>
      <c r="AE764" s="429">
        <f t="shared" si="201"/>
        <v>9.2332778664154436</v>
      </c>
      <c r="AF764" s="430">
        <f t="shared" si="202"/>
        <v>0.95615250203645585</v>
      </c>
    </row>
    <row r="765" spans="1:32" s="5" customFormat="1" x14ac:dyDescent="0.2">
      <c r="A765" s="363">
        <f>'commented data'!$A719</f>
        <v>41210.791666666664</v>
      </c>
      <c r="B765" s="364">
        <f>IF(ISERROR('commented data'!$B719),"",'commented data'!$B719)</f>
        <v>897.99102783203125</v>
      </c>
      <c r="C765" s="364">
        <f>IF(ISERROR('commented data'!$C719),"",'commented data'!$C719)</f>
        <v>500.70208740234375</v>
      </c>
      <c r="D765" s="364">
        <f>IF(ISERROR('commented data'!$D719),"",'commented data'!$D719)</f>
        <v>6311.625</v>
      </c>
      <c r="E765" s="364">
        <f>IF(ISERROR('commented data'!$E719),"",'commented data'!$E719)</f>
        <v>10.071709632873535</v>
      </c>
      <c r="F765" s="357">
        <f t="shared" si="204"/>
        <v>133.22910369873048</v>
      </c>
      <c r="G765" s="362">
        <f t="shared" si="205"/>
        <v>54406.139992565782</v>
      </c>
      <c r="H765" s="359">
        <f>IF(ISERROR('commented data'!$N719),"",'commented data'!$N719)</f>
        <v>16.794763565722679</v>
      </c>
      <c r="I765" s="359">
        <f>IFERROR('commented data'!O719,"")</f>
        <v>16.955619773519164</v>
      </c>
      <c r="J765" s="358">
        <f>IF(ISERROR('commented data'!$P719),"",'commented data'!$P719)</f>
        <v>1</v>
      </c>
      <c r="K765" s="328">
        <f>IF(ISERROR('commented data'!$Q719),"",'commented data'!$Q719)</f>
        <v>1</v>
      </c>
      <c r="L765" s="328">
        <f>IF(ISERROR('commented data'!$R719),"",'commented data'!$R719)</f>
        <v>1</v>
      </c>
      <c r="M765" s="328">
        <f>IF(ISERROR('commented data'!$S719),"",'commented data'!$S719)</f>
        <v>1</v>
      </c>
      <c r="N765" s="366">
        <f t="shared" si="206"/>
        <v>1</v>
      </c>
      <c r="O765" s="367" t="b">
        <f t="shared" si="207"/>
        <v>1</v>
      </c>
      <c r="P765" s="365">
        <f>IF(ISERROR('commented data'!$J719),"",'commented data'!$J719)</f>
        <v>131.91000366210937</v>
      </c>
      <c r="Q765" s="368">
        <f t="shared" si="203"/>
        <v>131.91000366210937</v>
      </c>
      <c r="R765" s="368" t="str">
        <f t="shared" si="208"/>
        <v/>
      </c>
      <c r="S765" s="369">
        <f t="shared" si="209"/>
        <v>131.91000366210937</v>
      </c>
      <c r="T765" s="365">
        <f>IF(ISERROR('commented data'!$M719),"",'commented data'!$M719)</f>
        <v>84346.859375</v>
      </c>
      <c r="U765" s="370">
        <f t="shared" si="210"/>
        <v>84346.859375</v>
      </c>
      <c r="V765" s="371">
        <f t="shared" si="211"/>
        <v>84346.859375</v>
      </c>
      <c r="W765" s="383">
        <f t="shared" si="212"/>
        <v>73381.767656249998</v>
      </c>
      <c r="X765" s="365">
        <f>IF(ISERROR('commented data'!$T719),"",'commented data'!$T719)</f>
        <v>98.797378540039063</v>
      </c>
      <c r="Y765" s="384">
        <f t="shared" si="213"/>
        <v>98.797378540039063</v>
      </c>
      <c r="Z765" s="365">
        <f>IF(ISERROR('commented data'!$U719),"",'commented data'!$U719)</f>
        <v>1012.8270263671875</v>
      </c>
      <c r="AA765" s="385">
        <f t="shared" si="214"/>
        <v>1022.9552966308594</v>
      </c>
      <c r="AC765" s="427">
        <f t="shared" si="216"/>
        <v>7.2484812669171941</v>
      </c>
      <c r="AD765" s="428">
        <f t="shared" si="215"/>
        <v>0.43159174218510599</v>
      </c>
      <c r="AE765" s="429">
        <f t="shared" ref="AE765:AE828" si="217">IFERROR($J$47-AD765,"")</f>
        <v>9.2251082578148953</v>
      </c>
      <c r="AF765" s="430">
        <f t="shared" ref="AF765:AF828" si="218">IFERROR(AE765/$J$47,"")</f>
        <v>0.95530649785277522</v>
      </c>
    </row>
    <row r="766" spans="1:32" s="5" customFormat="1" x14ac:dyDescent="0.2">
      <c r="A766" s="363">
        <f>'commented data'!$A720</f>
        <v>41210.833333333336</v>
      </c>
      <c r="B766" s="364">
        <f>IF(ISERROR('commented data'!$B720),"",'commented data'!$B720)</f>
        <v>898.0435791015625</v>
      </c>
      <c r="C766" s="364">
        <f>IF(ISERROR('commented data'!$C720),"",'commented data'!$C720)</f>
        <v>500.9097900390625</v>
      </c>
      <c r="D766" s="364">
        <f>IF(ISERROR('commented data'!$D720),"",'commented data'!$D720)</f>
        <v>6312.5087890625</v>
      </c>
      <c r="E766" s="364">
        <f>IF(ISERROR('commented data'!$E720),"",'commented data'!$E720)</f>
        <v>10.071990013122559</v>
      </c>
      <c r="F766" s="357">
        <f t="shared" si="204"/>
        <v>132.94619705200196</v>
      </c>
      <c r="G766" s="362">
        <f t="shared" si="205"/>
        <v>54385.430256821855</v>
      </c>
      <c r="H766" s="359">
        <f>IF(ISERROR('commented data'!$N720),"",'commented data'!$N720)</f>
        <v>16.732186918552181</v>
      </c>
      <c r="I766" s="359">
        <f>IFERROR('commented data'!O720,"")</f>
        <v>16.957993994310758</v>
      </c>
      <c r="J766" s="358">
        <f>IF(ISERROR('commented data'!$P720),"",'commented data'!$P720)</f>
        <v>1</v>
      </c>
      <c r="K766" s="328">
        <f>IF(ISERROR('commented data'!$Q720),"",'commented data'!$Q720)</f>
        <v>1</v>
      </c>
      <c r="L766" s="328">
        <f>IF(ISERROR('commented data'!$R720),"",'commented data'!$R720)</f>
        <v>1</v>
      </c>
      <c r="M766" s="328">
        <f>IF(ISERROR('commented data'!$S720),"",'commented data'!$S720)</f>
        <v>1</v>
      </c>
      <c r="N766" s="366">
        <f t="shared" si="206"/>
        <v>1</v>
      </c>
      <c r="O766" s="367" t="b">
        <f t="shared" si="207"/>
        <v>1</v>
      </c>
      <c r="P766" s="365">
        <f>IF(ISERROR('commented data'!$J720),"",'commented data'!$J720)</f>
        <v>131.62989807128906</v>
      </c>
      <c r="Q766" s="368">
        <f t="shared" si="203"/>
        <v>131.62989807128906</v>
      </c>
      <c r="R766" s="368" t="str">
        <f t="shared" si="208"/>
        <v/>
      </c>
      <c r="S766" s="369">
        <f t="shared" si="209"/>
        <v>131.62989807128906</v>
      </c>
      <c r="T766" s="365">
        <f>IF(ISERROR('commented data'!$M720),"",'commented data'!$M720)</f>
        <v>84306.8125</v>
      </c>
      <c r="U766" s="370">
        <f t="shared" si="210"/>
        <v>84306.8125</v>
      </c>
      <c r="V766" s="371">
        <f t="shared" si="211"/>
        <v>84306.8125</v>
      </c>
      <c r="W766" s="383">
        <f t="shared" si="212"/>
        <v>73346.926875000005</v>
      </c>
      <c r="X766" s="365">
        <f>IF(ISERROR('commented data'!$T720),"",'commented data'!$T720)</f>
        <v>98.760871887207031</v>
      </c>
      <c r="Y766" s="384">
        <f t="shared" si="213"/>
        <v>98.760871887207031</v>
      </c>
      <c r="Z766" s="365">
        <f>IF(ISERROR('commented data'!$U720),"",'commented data'!$U720)</f>
        <v>1012.822998046875</v>
      </c>
      <c r="AA766" s="385">
        <f t="shared" si="214"/>
        <v>1022.9512280273437</v>
      </c>
      <c r="AC766" s="427">
        <f t="shared" si="216"/>
        <v>7.2303361276813485</v>
      </c>
      <c r="AD766" s="428">
        <f t="shared" si="215"/>
        <v>0.43212140546102518</v>
      </c>
      <c r="AE766" s="429">
        <f t="shared" si="217"/>
        <v>9.2245785945389756</v>
      </c>
      <c r="AF766" s="430">
        <f t="shared" si="218"/>
        <v>0.95525164854856992</v>
      </c>
    </row>
    <row r="767" spans="1:32" s="5" customFormat="1" x14ac:dyDescent="0.2">
      <c r="A767" s="363">
        <f>'commented data'!$A721</f>
        <v>41210.875</v>
      </c>
      <c r="B767" s="364">
        <f>IF(ISERROR('commented data'!$B721),"",'commented data'!$B721)</f>
        <v>897.96197509765625</v>
      </c>
      <c r="C767" s="364">
        <f>IF(ISERROR('commented data'!$C721),"",'commented data'!$C721)</f>
        <v>503.589111328125</v>
      </c>
      <c r="D767" s="364">
        <f>IF(ISERROR('commented data'!$D721),"",'commented data'!$D721)</f>
        <v>6357.544921875</v>
      </c>
      <c r="E767" s="364">
        <f>IF(ISERROR('commented data'!$E721),"",'commented data'!$E721)</f>
        <v>10.087010383605957</v>
      </c>
      <c r="F767" s="357">
        <f t="shared" si="204"/>
        <v>133.90498504638671</v>
      </c>
      <c r="G767" s="362">
        <f t="shared" si="205"/>
        <v>54658.167330785436</v>
      </c>
      <c r="H767" s="359">
        <f>IF(ISERROR('commented data'!$N721),"",'commented data'!$N721)</f>
        <v>17.475279503456839</v>
      </c>
      <c r="I767" s="359">
        <f>IFERROR('commented data'!O721,"")</f>
        <v>17.078979563643291</v>
      </c>
      <c r="J767" s="358">
        <f>IF(ISERROR('commented data'!$P721),"",'commented data'!$P721)</f>
        <v>1</v>
      </c>
      <c r="K767" s="328">
        <f>IF(ISERROR('commented data'!$Q721),"",'commented data'!$Q721)</f>
        <v>1</v>
      </c>
      <c r="L767" s="328">
        <f>IF(ISERROR('commented data'!$R721),"",'commented data'!$R721)</f>
        <v>1</v>
      </c>
      <c r="M767" s="328">
        <f>IF(ISERROR('commented data'!$S721),"",'commented data'!$S721)</f>
        <v>1</v>
      </c>
      <c r="N767" s="366">
        <f t="shared" si="206"/>
        <v>1</v>
      </c>
      <c r="O767" s="367" t="b">
        <f t="shared" si="207"/>
        <v>1</v>
      </c>
      <c r="P767" s="365">
        <f>IF(ISERROR('commented data'!$J721),"",'commented data'!$J721)</f>
        <v>132.57919311523437</v>
      </c>
      <c r="Q767" s="368">
        <f t="shared" si="203"/>
        <v>132.57919311523437</v>
      </c>
      <c r="R767" s="368" t="str">
        <f t="shared" si="208"/>
        <v/>
      </c>
      <c r="S767" s="369">
        <f t="shared" si="209"/>
        <v>132.57919311523437</v>
      </c>
      <c r="T767" s="365">
        <f>IF(ISERROR('commented data'!$M721),"",'commented data'!$M721)</f>
        <v>84684.6796875</v>
      </c>
      <c r="U767" s="370">
        <f t="shared" si="210"/>
        <v>84684.6796875</v>
      </c>
      <c r="V767" s="371">
        <f t="shared" si="211"/>
        <v>84684.6796875</v>
      </c>
      <c r="W767" s="383">
        <f t="shared" si="212"/>
        <v>73675.671328124998</v>
      </c>
      <c r="X767" s="365">
        <f>IF(ISERROR('commented data'!$T721),"",'commented data'!$T721)</f>
        <v>98.563690185546875</v>
      </c>
      <c r="Y767" s="384">
        <f t="shared" si="213"/>
        <v>98.563690185546875</v>
      </c>
      <c r="Z767" s="365">
        <f>IF(ISERROR('commented data'!$U721),"",'commented data'!$U721)</f>
        <v>1012.822998046875</v>
      </c>
      <c r="AA767" s="385">
        <f t="shared" si="214"/>
        <v>1022.9512280273437</v>
      </c>
      <c r="AC767" s="427">
        <f t="shared" si="216"/>
        <v>7.3190010790917261</v>
      </c>
      <c r="AD767" s="428">
        <f t="shared" si="215"/>
        <v>0.4188202585053894</v>
      </c>
      <c r="AE767" s="429">
        <f t="shared" si="217"/>
        <v>9.237879741494611</v>
      </c>
      <c r="AF767" s="430">
        <f t="shared" si="218"/>
        <v>0.95662904941590921</v>
      </c>
    </row>
    <row r="768" spans="1:32" s="5" customFormat="1" x14ac:dyDescent="0.2">
      <c r="A768" s="363">
        <f>'commented data'!$A722</f>
        <v>41210.916666666664</v>
      </c>
      <c r="B768" s="364">
        <f>IF(ISERROR('commented data'!$B722),"",'commented data'!$B722)</f>
        <v>897.91949462890625</v>
      </c>
      <c r="C768" s="364">
        <f>IF(ISERROR('commented data'!$C722),"",'commented data'!$C722)</f>
        <v>493.81570434570312</v>
      </c>
      <c r="D768" s="364">
        <f>IF(ISERROR('commented data'!$D722),"",'commented data'!$D722)</f>
        <v>6312.02685546875</v>
      </c>
      <c r="E768" s="364">
        <f>IF(ISERROR('commented data'!$E722),"",'commented data'!$E722)</f>
        <v>10.163459777832031</v>
      </c>
      <c r="F768" s="357">
        <f t="shared" si="204"/>
        <v>131.73298263549805</v>
      </c>
      <c r="G768" s="362">
        <f t="shared" si="205"/>
        <v>53908.832180973666</v>
      </c>
      <c r="H768" s="359">
        <f>IF(ISERROR('commented data'!$N722),"",'commented data'!$N722)</f>
        <v>18.322890856746454</v>
      </c>
      <c r="I768" s="359">
        <f>IFERROR('commented data'!O722,"")</f>
        <v>16.956699322531033</v>
      </c>
      <c r="J768" s="358">
        <f>IF(ISERROR('commented data'!$P722),"",'commented data'!$P722)</f>
        <v>1</v>
      </c>
      <c r="K768" s="328">
        <f>IF(ISERROR('commented data'!$Q722),"",'commented data'!$Q722)</f>
        <v>1</v>
      </c>
      <c r="L768" s="328">
        <f>IF(ISERROR('commented data'!$R722),"",'commented data'!$R722)</f>
        <v>1</v>
      </c>
      <c r="M768" s="328">
        <f>IF(ISERROR('commented data'!$S722),"",'commented data'!$S722)</f>
        <v>1</v>
      </c>
      <c r="N768" s="366">
        <f t="shared" si="206"/>
        <v>1</v>
      </c>
      <c r="O768" s="367" t="b">
        <f t="shared" si="207"/>
        <v>1</v>
      </c>
      <c r="P768" s="365">
        <f>IF(ISERROR('commented data'!$J722),"",'commented data'!$J722)</f>
        <v>130.42869567871094</v>
      </c>
      <c r="Q768" s="368">
        <f t="shared" si="203"/>
        <v>130.42869567871094</v>
      </c>
      <c r="R768" s="368" t="str">
        <f t="shared" si="208"/>
        <v/>
      </c>
      <c r="S768" s="369">
        <f t="shared" si="209"/>
        <v>130.42869567871094</v>
      </c>
      <c r="T768" s="365">
        <f>IF(ISERROR('commented data'!$M722),"",'commented data'!$M722)</f>
        <v>83810.90625</v>
      </c>
      <c r="U768" s="370">
        <f t="shared" si="210"/>
        <v>83810.90625</v>
      </c>
      <c r="V768" s="371">
        <f t="shared" si="211"/>
        <v>83810.90625</v>
      </c>
      <c r="W768" s="383">
        <f t="shared" si="212"/>
        <v>72915.488437499997</v>
      </c>
      <c r="X768" s="365">
        <f>IF(ISERROR('commented data'!$T722),"",'commented data'!$T722)</f>
        <v>99.842247009277344</v>
      </c>
      <c r="Y768" s="384">
        <f t="shared" si="213"/>
        <v>99.842247009277344</v>
      </c>
      <c r="Z768" s="365">
        <f>IF(ISERROR('commented data'!$U722),"",'commented data'!$U722)</f>
        <v>1012.823974609375</v>
      </c>
      <c r="AA768" s="385">
        <f t="shared" si="214"/>
        <v>1022.9522143554688</v>
      </c>
      <c r="AC768" s="427">
        <f t="shared" si="216"/>
        <v>7.1015712535961812</v>
      </c>
      <c r="AD768" s="428">
        <f t="shared" si="215"/>
        <v>0.38757919310431277</v>
      </c>
      <c r="AE768" s="429">
        <f t="shared" si="217"/>
        <v>9.2691208068956872</v>
      </c>
      <c r="AF768" s="430">
        <f t="shared" si="218"/>
        <v>0.95986421933949351</v>
      </c>
    </row>
    <row r="769" spans="1:32" s="5" customFormat="1" x14ac:dyDescent="0.2">
      <c r="A769" s="363">
        <f>'commented data'!$A723</f>
        <v>41210.958333333336</v>
      </c>
      <c r="B769" s="364">
        <f>IF(ISERROR('commented data'!$B723),"",'commented data'!$B723)</f>
        <v>898.0443115234375</v>
      </c>
      <c r="C769" s="364">
        <f>IF(ISERROR('commented data'!$C723),"",'commented data'!$C723)</f>
        <v>504.1942138671875</v>
      </c>
      <c r="D769" s="364">
        <f>IF(ISERROR('commented data'!$D723),"",'commented data'!$D723)</f>
        <v>6396.0439453125</v>
      </c>
      <c r="E769" s="364">
        <f>IF(ISERROR('commented data'!$E723),"",'commented data'!$E723)</f>
        <v>10.107040405273437</v>
      </c>
      <c r="F769" s="357">
        <f t="shared" si="204"/>
        <v>131.95600067138673</v>
      </c>
      <c r="G769" s="362">
        <f t="shared" si="205"/>
        <v>54868.878973224979</v>
      </c>
      <c r="H769" s="359">
        <f>IF(ISERROR('commented data'!$N723),"",'commented data'!$N723)</f>
        <v>17.272540930617907</v>
      </c>
      <c r="I769" s="359">
        <f>IFERROR('commented data'!O723,"")</f>
        <v>17.182403769463196</v>
      </c>
      <c r="J769" s="358">
        <f>IF(ISERROR('commented data'!$P723),"",'commented data'!$P723)</f>
        <v>1</v>
      </c>
      <c r="K769" s="328">
        <f>IF(ISERROR('commented data'!$Q723),"",'commented data'!$Q723)</f>
        <v>1</v>
      </c>
      <c r="L769" s="328">
        <f>IF(ISERROR('commented data'!$R723),"",'commented data'!$R723)</f>
        <v>1</v>
      </c>
      <c r="M769" s="328">
        <f>IF(ISERROR('commented data'!$S723),"",'commented data'!$S723)</f>
        <v>1</v>
      </c>
      <c r="N769" s="366">
        <f t="shared" si="206"/>
        <v>1</v>
      </c>
      <c r="O769" s="367" t="b">
        <f t="shared" si="207"/>
        <v>1</v>
      </c>
      <c r="P769" s="365">
        <f>IF(ISERROR('commented data'!$J723),"",'commented data'!$J723)</f>
        <v>130.64950561523437</v>
      </c>
      <c r="Q769" s="368">
        <f t="shared" si="203"/>
        <v>130.64950561523437</v>
      </c>
      <c r="R769" s="368" t="str">
        <f t="shared" si="208"/>
        <v/>
      </c>
      <c r="S769" s="369">
        <f t="shared" si="209"/>
        <v>130.64950561523437</v>
      </c>
      <c r="T769" s="365">
        <f>IF(ISERROR('commented data'!$M723),"",'commented data'!$M723)</f>
        <v>85026.65625</v>
      </c>
      <c r="U769" s="370">
        <f t="shared" si="210"/>
        <v>85026.65625</v>
      </c>
      <c r="V769" s="371">
        <f t="shared" si="211"/>
        <v>85026.65625</v>
      </c>
      <c r="W769" s="383">
        <f t="shared" si="212"/>
        <v>73973.190937499996</v>
      </c>
      <c r="X769" s="365">
        <f>IF(ISERROR('commented data'!$T723),"",'commented data'!$T723)</f>
        <v>98.633346557617188</v>
      </c>
      <c r="Y769" s="384">
        <f t="shared" si="213"/>
        <v>98.633346557617188</v>
      </c>
      <c r="Z769" s="365">
        <f>IF(ISERROR('commented data'!$U723),"",'commented data'!$U723)</f>
        <v>1012.8280029296875</v>
      </c>
      <c r="AA769" s="385">
        <f t="shared" si="214"/>
        <v>1022.9562829589844</v>
      </c>
      <c r="AC769" s="427">
        <f t="shared" si="216"/>
        <v>7.2402778306291129</v>
      </c>
      <c r="AD769" s="428">
        <f t="shared" si="215"/>
        <v>0.41917850186099398</v>
      </c>
      <c r="AE769" s="429">
        <f t="shared" si="217"/>
        <v>9.2375214981390066</v>
      </c>
      <c r="AF769" s="430">
        <f t="shared" si="218"/>
        <v>0.95659195150921184</v>
      </c>
    </row>
    <row r="770" spans="1:32" s="5" customFormat="1" x14ac:dyDescent="0.2">
      <c r="A770" s="363">
        <f>'commented data'!$A724</f>
        <v>41211</v>
      </c>
      <c r="B770" s="364">
        <f>IF(ISERROR('commented data'!$B724),"",'commented data'!$B724)</f>
        <v>897.96502685546875</v>
      </c>
      <c r="C770" s="364">
        <f>IF(ISERROR('commented data'!$C724),"",'commented data'!$C724)</f>
        <v>503.96148681640625</v>
      </c>
      <c r="D770" s="364">
        <f>IF(ISERROR('commented data'!$D724),"",'commented data'!$D724)</f>
        <v>6406.5078125</v>
      </c>
      <c r="E770" s="364">
        <f>IF(ISERROR('commented data'!$E724),"",'commented data'!$E724)</f>
        <v>10.110540390014648</v>
      </c>
      <c r="F770" s="357">
        <f t="shared" si="204"/>
        <v>130.18739105224608</v>
      </c>
      <c r="G770" s="362">
        <f t="shared" si="205"/>
        <v>54890.345450724264</v>
      </c>
      <c r="H770" s="359">
        <f>IF(ISERROR('commented data'!$N724),"",'commented data'!$N724)</f>
        <v>17.971334130643228</v>
      </c>
      <c r="I770" s="359">
        <f>IFERROR('commented data'!O724,"")</f>
        <v>17.210514018945993</v>
      </c>
      <c r="J770" s="358">
        <f>IF(ISERROR('commented data'!$P724),"",'commented data'!$P724)</f>
        <v>1</v>
      </c>
      <c r="K770" s="328">
        <f>IF(ISERROR('commented data'!$Q724),"",'commented data'!$Q724)</f>
        <v>1</v>
      </c>
      <c r="L770" s="328">
        <f>IF(ISERROR('commented data'!$R724),"",'commented data'!$R724)</f>
        <v>1</v>
      </c>
      <c r="M770" s="328">
        <f>IF(ISERROR('commented data'!$S724),"",'commented data'!$S724)</f>
        <v>1</v>
      </c>
      <c r="N770" s="366">
        <f t="shared" si="206"/>
        <v>1</v>
      </c>
      <c r="O770" s="367" t="b">
        <f t="shared" si="207"/>
        <v>1</v>
      </c>
      <c r="P770" s="365">
        <f>IF(ISERROR('commented data'!$J724),"",'commented data'!$J724)</f>
        <v>128.89840698242187</v>
      </c>
      <c r="Q770" s="368">
        <f t="shared" si="203"/>
        <v>128.89840698242187</v>
      </c>
      <c r="R770" s="368" t="str">
        <f t="shared" si="208"/>
        <v/>
      </c>
      <c r="S770" s="369">
        <f t="shared" si="209"/>
        <v>128.89840698242187</v>
      </c>
      <c r="T770" s="365">
        <f>IF(ISERROR('commented data'!$M724),"",'commented data'!$M724)</f>
        <v>84976.2734375</v>
      </c>
      <c r="U770" s="370">
        <f t="shared" si="210"/>
        <v>84976.2734375</v>
      </c>
      <c r="V770" s="371">
        <f t="shared" si="211"/>
        <v>84976.2734375</v>
      </c>
      <c r="W770" s="383">
        <f t="shared" si="212"/>
        <v>73929.357890625004</v>
      </c>
      <c r="X770" s="365">
        <f>IF(ISERROR('commented data'!$T724),"",'commented data'!$T724)</f>
        <v>98.265541076660156</v>
      </c>
      <c r="Y770" s="384">
        <f t="shared" si="213"/>
        <v>98.265541076660156</v>
      </c>
      <c r="Z770" s="365">
        <f>IF(ISERROR('commented data'!$U724),"",'commented data'!$U724)</f>
        <v>1012.822021484375</v>
      </c>
      <c r="AA770" s="385">
        <f t="shared" si="214"/>
        <v>1022.9502416992187</v>
      </c>
      <c r="AC770" s="427">
        <f t="shared" si="216"/>
        <v>7.1460308681863163</v>
      </c>
      <c r="AD770" s="428">
        <f t="shared" si="215"/>
        <v>0.39763496779025975</v>
      </c>
      <c r="AE770" s="429">
        <f t="shared" si="217"/>
        <v>9.2590650322097403</v>
      </c>
      <c r="AF770" s="430">
        <f t="shared" si="218"/>
        <v>0.95882289314255797</v>
      </c>
    </row>
    <row r="771" spans="1:32" s="5" customFormat="1" x14ac:dyDescent="0.2">
      <c r="A771" s="363">
        <f>'commented data'!$A725</f>
        <v>41211.041666666664</v>
      </c>
      <c r="B771" s="364">
        <f>IF(ISERROR('commented data'!$B725),"",'commented data'!$B725)</f>
        <v>898.0294189453125</v>
      </c>
      <c r="C771" s="364">
        <f>IF(ISERROR('commented data'!$C725),"",'commented data'!$C725)</f>
        <v>503.9036865234375</v>
      </c>
      <c r="D771" s="364">
        <f>IF(ISERROR('commented data'!$D725),"",'commented data'!$D725)</f>
        <v>6418.6708984375</v>
      </c>
      <c r="E771" s="364">
        <f>IF(ISERROR('commented data'!$E725),"",'commented data'!$E725)</f>
        <v>10.121589660644531</v>
      </c>
      <c r="F771" s="357">
        <f t="shared" si="204"/>
        <v>130.33221176147461</v>
      </c>
      <c r="G771" s="362">
        <f t="shared" si="205"/>
        <v>54975.297507948577</v>
      </c>
      <c r="H771" s="359">
        <f>IF(ISERROR('commented data'!$N725),"",'commented data'!$N725)</f>
        <v>17.190294420828579</v>
      </c>
      <c r="I771" s="359">
        <f>IFERROR('commented data'!O725,"")</f>
        <v>17.243189068624783</v>
      </c>
      <c r="J771" s="358">
        <f>IF(ISERROR('commented data'!$P725),"",'commented data'!$P725)</f>
        <v>1</v>
      </c>
      <c r="K771" s="328">
        <f>IF(ISERROR('commented data'!$Q725),"",'commented data'!$Q725)</f>
        <v>1</v>
      </c>
      <c r="L771" s="328">
        <f>IF(ISERROR('commented data'!$R725),"",'commented data'!$R725)</f>
        <v>1</v>
      </c>
      <c r="M771" s="328">
        <f>IF(ISERROR('commented data'!$S725),"",'commented data'!$S725)</f>
        <v>1</v>
      </c>
      <c r="N771" s="366">
        <f t="shared" si="206"/>
        <v>1</v>
      </c>
      <c r="O771" s="367" t="b">
        <f t="shared" si="207"/>
        <v>1</v>
      </c>
      <c r="P771" s="365">
        <f>IF(ISERROR('commented data'!$J725),"",'commented data'!$J725)</f>
        <v>129.04179382324219</v>
      </c>
      <c r="Q771" s="368">
        <f t="shared" si="203"/>
        <v>129.04179382324219</v>
      </c>
      <c r="R771" s="368" t="str">
        <f t="shared" si="208"/>
        <v/>
      </c>
      <c r="S771" s="369">
        <f t="shared" si="209"/>
        <v>129.04179382324219</v>
      </c>
      <c r="T771" s="365">
        <f>IF(ISERROR('commented data'!$M725),"",'commented data'!$M725)</f>
        <v>85089.140625</v>
      </c>
      <c r="U771" s="370">
        <f t="shared" si="210"/>
        <v>85089.140625</v>
      </c>
      <c r="V771" s="371">
        <f t="shared" si="211"/>
        <v>85089.140625</v>
      </c>
      <c r="W771" s="383">
        <f t="shared" si="212"/>
        <v>74027.552343749994</v>
      </c>
      <c r="X771" s="365">
        <f>IF(ISERROR('commented data'!$T725),"",'commented data'!$T725)</f>
        <v>98.185256958007812</v>
      </c>
      <c r="Y771" s="384">
        <f t="shared" si="213"/>
        <v>98.185256958007812</v>
      </c>
      <c r="Z771" s="365">
        <f>IF(ISERROR('commented data'!$U725),"",'commented data'!$U725)</f>
        <v>1012.8250122070312</v>
      </c>
      <c r="AA771" s="385">
        <f t="shared" si="214"/>
        <v>1022.9532623291016</v>
      </c>
      <c r="AC771" s="427">
        <f t="shared" si="216"/>
        <v>7.165052116456021</v>
      </c>
      <c r="AD771" s="428">
        <f t="shared" si="215"/>
        <v>0.41680799299019</v>
      </c>
      <c r="AE771" s="429">
        <f t="shared" si="217"/>
        <v>9.2398920070098107</v>
      </c>
      <c r="AF771" s="430">
        <f t="shared" si="218"/>
        <v>0.95683742966125174</v>
      </c>
    </row>
    <row r="772" spans="1:32" s="5" customFormat="1" x14ac:dyDescent="0.2">
      <c r="A772" s="363">
        <f>'commented data'!$A726</f>
        <v>41211.083333333336</v>
      </c>
      <c r="B772" s="364">
        <f>IF(ISERROR('commented data'!$B726),"",'commented data'!$B726)</f>
        <v>898.0501708984375</v>
      </c>
      <c r="C772" s="364">
        <f>IF(ISERROR('commented data'!$C726),"",'commented data'!$C726)</f>
        <v>501.68020629882812</v>
      </c>
      <c r="D772" s="364">
        <f>IF(ISERROR('commented data'!$D726),"",'commented data'!$D726)</f>
        <v>6394.5849609375</v>
      </c>
      <c r="E772" s="364">
        <f>IF(ISERROR('commented data'!$E726),"",'commented data'!$E726)</f>
        <v>10.114319801330566</v>
      </c>
      <c r="F772" s="357">
        <f t="shared" si="204"/>
        <v>129.54664764404296</v>
      </c>
      <c r="G772" s="362">
        <f t="shared" si="205"/>
        <v>54742.093899425556</v>
      </c>
      <c r="H772" s="359">
        <f>IF(ISERROR('commented data'!$N726),"",'commented data'!$N726)</f>
        <v>17.534353958020219</v>
      </c>
      <c r="I772" s="359">
        <f>IFERROR('commented data'!O726,"")</f>
        <v>17.178484337570776</v>
      </c>
      <c r="J772" s="358">
        <f>IF(ISERROR('commented data'!$P726),"",'commented data'!$P726)</f>
        <v>1</v>
      </c>
      <c r="K772" s="328">
        <f>IF(ISERROR('commented data'!$Q726),"",'commented data'!$Q726)</f>
        <v>1</v>
      </c>
      <c r="L772" s="328">
        <f>IF(ISERROR('commented data'!$R726),"",'commented data'!$R726)</f>
        <v>1</v>
      </c>
      <c r="M772" s="328">
        <f>IF(ISERROR('commented data'!$S726),"",'commented data'!$S726)</f>
        <v>1</v>
      </c>
      <c r="N772" s="366">
        <f t="shared" si="206"/>
        <v>1</v>
      </c>
      <c r="O772" s="367" t="b">
        <f t="shared" si="207"/>
        <v>1</v>
      </c>
      <c r="P772" s="365">
        <f>IF(ISERROR('commented data'!$J726),"",'commented data'!$J726)</f>
        <v>128.26400756835937</v>
      </c>
      <c r="Q772" s="368">
        <f t="shared" si="203"/>
        <v>128.26400756835937</v>
      </c>
      <c r="R772" s="368" t="str">
        <f t="shared" si="208"/>
        <v/>
      </c>
      <c r="S772" s="369">
        <f t="shared" si="209"/>
        <v>128.26400756835937</v>
      </c>
      <c r="T772" s="365">
        <f>IF(ISERROR('commented data'!$M726),"",'commented data'!$M726)</f>
        <v>84744.4765625</v>
      </c>
      <c r="U772" s="370">
        <f t="shared" si="210"/>
        <v>84744.4765625</v>
      </c>
      <c r="V772" s="371">
        <f t="shared" si="211"/>
        <v>84744.4765625</v>
      </c>
      <c r="W772" s="383">
        <f t="shared" si="212"/>
        <v>73727.694609375001</v>
      </c>
      <c r="X772" s="365">
        <f>IF(ISERROR('commented data'!$T726),"",'commented data'!$T726)</f>
        <v>98.256233215332031</v>
      </c>
      <c r="Y772" s="384">
        <f t="shared" si="213"/>
        <v>98.256233215332031</v>
      </c>
      <c r="Z772" s="365">
        <f>IF(ISERROR('commented data'!$U726),"",'commented data'!$U726)</f>
        <v>1012.823974609375</v>
      </c>
      <c r="AA772" s="385">
        <f t="shared" si="214"/>
        <v>1022.9522143554688</v>
      </c>
      <c r="AC772" s="427">
        <f t="shared" si="216"/>
        <v>7.0916547496859961</v>
      </c>
      <c r="AD772" s="428">
        <f t="shared" si="215"/>
        <v>0.40444345806320803</v>
      </c>
      <c r="AE772" s="429">
        <f t="shared" si="217"/>
        <v>9.2522565419367933</v>
      </c>
      <c r="AF772" s="430">
        <f t="shared" si="218"/>
        <v>0.95811783962811237</v>
      </c>
    </row>
    <row r="773" spans="1:32" s="5" customFormat="1" x14ac:dyDescent="0.2">
      <c r="A773" s="363">
        <f>'commented data'!$A727</f>
        <v>41211.125</v>
      </c>
      <c r="B773" s="364">
        <f>IF(ISERROR('commented data'!$B727),"",'commented data'!$B727)</f>
        <v>898.007080078125</v>
      </c>
      <c r="C773" s="364">
        <f>IF(ISERROR('commented data'!$C727),"",'commented data'!$C727)</f>
        <v>499.94601440429687</v>
      </c>
      <c r="D773" s="364">
        <f>IF(ISERROR('commented data'!$D727),"",'commented data'!$D727)</f>
        <v>6359.51611328125</v>
      </c>
      <c r="E773" s="364">
        <f>IF(ISERROR('commented data'!$E727),"",'commented data'!$E727)</f>
        <v>10.100810050964355</v>
      </c>
      <c r="F773" s="357">
        <f t="shared" si="204"/>
        <v>128.79479591369628</v>
      </c>
      <c r="G773" s="362">
        <f t="shared" si="205"/>
        <v>54625.251676946915</v>
      </c>
      <c r="H773" s="359">
        <f>IF(ISERROR('commented data'!$N727),"",'commented data'!$N727)</f>
        <v>16.578134714681365</v>
      </c>
      <c r="I773" s="359">
        <f>IFERROR('commented data'!O727,"")</f>
        <v>17.084274994215484</v>
      </c>
      <c r="J773" s="358">
        <f>IF(ISERROR('commented data'!$P727),"",'commented data'!$P727)</f>
        <v>1</v>
      </c>
      <c r="K773" s="328">
        <f>IF(ISERROR('commented data'!$Q727),"",'commented data'!$Q727)</f>
        <v>1</v>
      </c>
      <c r="L773" s="328">
        <f>IF(ISERROR('commented data'!$R727),"",'commented data'!$R727)</f>
        <v>1</v>
      </c>
      <c r="M773" s="328">
        <f>IF(ISERROR('commented data'!$S727),"",'commented data'!$S727)</f>
        <v>1</v>
      </c>
      <c r="N773" s="366">
        <f t="shared" si="206"/>
        <v>1</v>
      </c>
      <c r="O773" s="367" t="b">
        <f t="shared" si="207"/>
        <v>1</v>
      </c>
      <c r="P773" s="365">
        <f>IF(ISERROR('commented data'!$J727),"",'commented data'!$J727)</f>
        <v>127.51959991455078</v>
      </c>
      <c r="Q773" s="368">
        <f t="shared" si="203"/>
        <v>127.51959991455078</v>
      </c>
      <c r="R773" s="368" t="str">
        <f t="shared" si="208"/>
        <v/>
      </c>
      <c r="S773" s="369">
        <f t="shared" si="209"/>
        <v>127.51959991455078</v>
      </c>
      <c r="T773" s="365">
        <f>IF(ISERROR('commented data'!$M727),"",'commented data'!$M727)</f>
        <v>84564.7734375</v>
      </c>
      <c r="U773" s="370">
        <f t="shared" si="210"/>
        <v>84564.7734375</v>
      </c>
      <c r="V773" s="371">
        <f t="shared" si="211"/>
        <v>84564.7734375</v>
      </c>
      <c r="W773" s="383">
        <f t="shared" si="212"/>
        <v>73571.352890624999</v>
      </c>
      <c r="X773" s="365">
        <f>IF(ISERROR('commented data'!$T727),"",'commented data'!$T727)</f>
        <v>98.262519836425781</v>
      </c>
      <c r="Y773" s="384">
        <f t="shared" si="213"/>
        <v>98.262519836425781</v>
      </c>
      <c r="Z773" s="365">
        <f>IF(ISERROR('commented data'!$U727),"",'commented data'!$U727)</f>
        <v>1012.8270263671875</v>
      </c>
      <c r="AA773" s="385">
        <f t="shared" si="214"/>
        <v>1022.9552966308594</v>
      </c>
      <c r="AC773" s="427">
        <f t="shared" si="216"/>
        <v>7.0354481414666727</v>
      </c>
      <c r="AD773" s="428">
        <f t="shared" si="215"/>
        <v>0.424381166069074</v>
      </c>
      <c r="AE773" s="429">
        <f t="shared" si="217"/>
        <v>9.2323188339309272</v>
      </c>
      <c r="AF773" s="430">
        <f t="shared" si="218"/>
        <v>0.95605318938466832</v>
      </c>
    </row>
    <row r="774" spans="1:32" s="5" customFormat="1" x14ac:dyDescent="0.2">
      <c r="A774" s="363">
        <f>'commented data'!$A728</f>
        <v>41211.166666666664</v>
      </c>
      <c r="B774" s="364">
        <f>IF(ISERROR('commented data'!$B728),"",'commented data'!$B728)</f>
        <v>898.03912353515625</v>
      </c>
      <c r="C774" s="364">
        <f>IF(ISERROR('commented data'!$C728),"",'commented data'!$C728)</f>
        <v>497.54000854492187</v>
      </c>
      <c r="D774" s="364">
        <f>IF(ISERROR('commented data'!$D728),"",'commented data'!$D728)</f>
        <v>6310.9521484375</v>
      </c>
      <c r="E774" s="364">
        <f>IF(ISERROR('commented data'!$E728),"",'commented data'!$E728)</f>
        <v>10.083230018615723</v>
      </c>
      <c r="F774" s="357">
        <f t="shared" si="204"/>
        <v>127.59764015197754</v>
      </c>
      <c r="G774" s="362">
        <f t="shared" si="205"/>
        <v>54337.595410858361</v>
      </c>
      <c r="H774" s="359">
        <f>IF(ISERROR('commented data'!$N728),"",'commented data'!$N728)</f>
        <v>16.28251365758544</v>
      </c>
      <c r="I774" s="359">
        <f>IFERROR('commented data'!O728,"")</f>
        <v>16.953812217579486</v>
      </c>
      <c r="J774" s="358">
        <f>IF(ISERROR('commented data'!$P728),"",'commented data'!$P728)</f>
        <v>1</v>
      </c>
      <c r="K774" s="328">
        <f>IF(ISERROR('commented data'!$Q728),"",'commented data'!$Q728)</f>
        <v>1</v>
      </c>
      <c r="L774" s="328">
        <f>IF(ISERROR('commented data'!$R728),"",'commented data'!$R728)</f>
        <v>1</v>
      </c>
      <c r="M774" s="328">
        <f>IF(ISERROR('commented data'!$S728),"",'commented data'!$S728)</f>
        <v>1</v>
      </c>
      <c r="N774" s="366">
        <f t="shared" si="206"/>
        <v>1</v>
      </c>
      <c r="O774" s="367" t="b">
        <f t="shared" si="207"/>
        <v>1</v>
      </c>
      <c r="P774" s="365">
        <f>IF(ISERROR('commented data'!$J728),"",'commented data'!$J728)</f>
        <v>126.33429718017578</v>
      </c>
      <c r="Q774" s="368">
        <f t="shared" si="203"/>
        <v>126.33429718017578</v>
      </c>
      <c r="R774" s="368" t="str">
        <f t="shared" si="208"/>
        <v/>
      </c>
      <c r="S774" s="369">
        <f t="shared" si="209"/>
        <v>126.33429718017578</v>
      </c>
      <c r="T774" s="365">
        <f>IF(ISERROR('commented data'!$M728),"",'commented data'!$M728)</f>
        <v>84123.7265625</v>
      </c>
      <c r="U774" s="370">
        <f t="shared" si="210"/>
        <v>84123.7265625</v>
      </c>
      <c r="V774" s="371">
        <f t="shared" si="211"/>
        <v>84123.7265625</v>
      </c>
      <c r="W774" s="383">
        <f t="shared" si="212"/>
        <v>73187.642109374996</v>
      </c>
      <c r="X774" s="365">
        <f>IF(ISERROR('commented data'!$T728),"",'commented data'!$T728)</f>
        <v>98.279541015625</v>
      </c>
      <c r="Y774" s="384">
        <f t="shared" si="213"/>
        <v>98.279541015625</v>
      </c>
      <c r="Z774" s="365">
        <f>IF(ISERROR('commented data'!$U728),"",'commented data'!$U728)</f>
        <v>1012.822021484375</v>
      </c>
      <c r="AA774" s="385">
        <f t="shared" si="214"/>
        <v>1022.9502416992187</v>
      </c>
      <c r="AC774" s="427">
        <f t="shared" si="216"/>
        <v>6.9333489459584507</v>
      </c>
      <c r="AD774" s="428">
        <f t="shared" si="215"/>
        <v>0.42581563828312541</v>
      </c>
      <c r="AE774" s="429">
        <f t="shared" si="217"/>
        <v>9.2308843617168748</v>
      </c>
      <c r="AF774" s="430">
        <f t="shared" si="218"/>
        <v>0.95590464255044416</v>
      </c>
    </row>
    <row r="775" spans="1:32" s="5" customFormat="1" x14ac:dyDescent="0.2">
      <c r="A775" s="363">
        <f>'commented data'!$A729</f>
        <v>41211.208333333336</v>
      </c>
      <c r="B775" s="364">
        <f>IF(ISERROR('commented data'!$B729),"",'commented data'!$B729)</f>
        <v>897.99322509765625</v>
      </c>
      <c r="C775" s="364">
        <f>IF(ISERROR('commented data'!$C729),"",'commented data'!$C729)</f>
        <v>495.8671875</v>
      </c>
      <c r="D775" s="364">
        <f>IF(ISERROR('commented data'!$D729),"",'commented data'!$D729)</f>
        <v>6285.76806640625</v>
      </c>
      <c r="E775" s="364">
        <f>IF(ISERROR('commented data'!$E729),"",'commented data'!$E729)</f>
        <v>10.077489852905273</v>
      </c>
      <c r="F775" s="357">
        <f t="shared" si="204"/>
        <v>126.72649957522061</v>
      </c>
      <c r="G775" s="362">
        <f t="shared" si="205"/>
        <v>54176.416774742596</v>
      </c>
      <c r="H775" s="359">
        <f>IF(ISERROR('commented data'!$N729),"",'commented data'!$N729)</f>
        <v>16.302927050930958</v>
      </c>
      <c r="I775" s="359">
        <f>IFERROR('commented data'!O729,"")</f>
        <v>16.886157418812612</v>
      </c>
      <c r="J775" s="358">
        <f>IF(ISERROR('commented data'!$P729),"",'commented data'!$P729)</f>
        <v>1</v>
      </c>
      <c r="K775" s="328">
        <f>IF(ISERROR('commented data'!$Q729),"",'commented data'!$Q729)</f>
        <v>1</v>
      </c>
      <c r="L775" s="328">
        <f>IF(ISERROR('commented data'!$R729),"",'commented data'!$R729)</f>
        <v>0.72222220897674561</v>
      </c>
      <c r="M775" s="328">
        <f>IF(ISERROR('commented data'!$S729),"",'commented data'!$S729)</f>
        <v>1</v>
      </c>
      <c r="N775" s="366">
        <f t="shared" si="206"/>
        <v>1</v>
      </c>
      <c r="O775" s="367" t="b">
        <f t="shared" si="207"/>
        <v>1</v>
      </c>
      <c r="P775" s="365">
        <f>IF(ISERROR('commented data'!$J729),"",'commented data'!$J729)</f>
        <v>125.47178175764417</v>
      </c>
      <c r="Q775" s="368">
        <f t="shared" si="203"/>
        <v>125.47178175764417</v>
      </c>
      <c r="R775" s="368" t="str">
        <f t="shared" si="208"/>
        <v/>
      </c>
      <c r="S775" s="369">
        <f t="shared" si="209"/>
        <v>125.47178175764417</v>
      </c>
      <c r="T775" s="365">
        <f>IF(ISERROR('commented data'!$M729),"",'commented data'!$M729)</f>
        <v>83845.7890625</v>
      </c>
      <c r="U775" s="370">
        <f t="shared" si="210"/>
        <v>83845.7890625</v>
      </c>
      <c r="V775" s="371">
        <f t="shared" si="211"/>
        <v>83845.7890625</v>
      </c>
      <c r="W775" s="383">
        <f t="shared" si="212"/>
        <v>72945.836484375002</v>
      </c>
      <c r="X775" s="365">
        <f>IF(ISERROR('commented data'!$T729),"",'commented data'!$T729)</f>
        <v>98.150436401367188</v>
      </c>
      <c r="Y775" s="384">
        <f t="shared" si="213"/>
        <v>98.150436401367188</v>
      </c>
      <c r="Z775" s="365">
        <f>IF(ISERROR('commented data'!$U729),"",'commented data'!$U729)</f>
        <v>1012.81298828125</v>
      </c>
      <c r="AA775" s="385">
        <f t="shared" si="214"/>
        <v>1022.9411181640625</v>
      </c>
      <c r="AC775" s="427">
        <f t="shared" si="216"/>
        <v>6.8655876573913925</v>
      </c>
      <c r="AD775" s="428">
        <f t="shared" si="215"/>
        <v>0.42112607361506549</v>
      </c>
      <c r="AE775" s="429">
        <f t="shared" si="217"/>
        <v>9.2355739263849355</v>
      </c>
      <c r="AF775" s="430">
        <f t="shared" si="218"/>
        <v>0.95639027062919368</v>
      </c>
    </row>
    <row r="776" spans="1:32" s="5" customFormat="1" x14ac:dyDescent="0.2">
      <c r="A776" s="363">
        <f>'commented data'!$A730</f>
        <v>41211.25</v>
      </c>
      <c r="B776" s="364">
        <f>IF(ISERROR('commented data'!$B730),"",'commented data'!$B730)</f>
        <v>898.03662109375</v>
      </c>
      <c r="C776" s="364">
        <f>IF(ISERROR('commented data'!$C730),"",'commented data'!$C730)</f>
        <v>495.87710571289062</v>
      </c>
      <c r="D776" s="364">
        <f>IF(ISERROR('commented data'!$D730),"",'commented data'!$D730)</f>
        <v>6283.89208984375</v>
      </c>
      <c r="E776" s="364">
        <f>IF(ISERROR('commented data'!$E730),"",'commented data'!$E730)</f>
        <v>10.07997989654541</v>
      </c>
      <c r="F776" s="357">
        <f t="shared" si="204"/>
        <v>126.49664367675781</v>
      </c>
      <c r="G776" s="362">
        <f t="shared" si="205"/>
        <v>54203.418928674189</v>
      </c>
      <c r="H776" s="359">
        <f>IF(ISERROR('commented data'!$N730),"",'commented data'!$N730)</f>
        <v>16.454269672654483</v>
      </c>
      <c r="I776" s="359">
        <f>IFERROR('commented data'!O730,"")</f>
        <v>16.8811177744583</v>
      </c>
      <c r="J776" s="358">
        <f>IF(ISERROR('commented data'!$P730),"",'commented data'!$P730)</f>
        <v>1</v>
      </c>
      <c r="K776" s="328">
        <f>IF(ISERROR('commented data'!$Q730),"",'commented data'!$Q730)</f>
        <v>1</v>
      </c>
      <c r="L776" s="328">
        <f>IF(ISERROR('commented data'!$R730),"",'commented data'!$R730)</f>
        <v>1</v>
      </c>
      <c r="M776" s="328">
        <f>IF(ISERROR('commented data'!$S730),"",'commented data'!$S730)</f>
        <v>1</v>
      </c>
      <c r="N776" s="366">
        <f t="shared" si="206"/>
        <v>1</v>
      </c>
      <c r="O776" s="367" t="b">
        <f t="shared" si="207"/>
        <v>1</v>
      </c>
      <c r="P776" s="365">
        <f>IF(ISERROR('commented data'!$J730),"",'commented data'!$J730)</f>
        <v>125.24420166015625</v>
      </c>
      <c r="Q776" s="368">
        <f t="shared" si="203"/>
        <v>125.24420166015625</v>
      </c>
      <c r="R776" s="368" t="str">
        <f t="shared" si="208"/>
        <v/>
      </c>
      <c r="S776" s="369">
        <f t="shared" si="209"/>
        <v>125.24420166015625</v>
      </c>
      <c r="T776" s="365">
        <f>IF(ISERROR('commented data'!$M730),"",'commented data'!$M730)</f>
        <v>83905.546875</v>
      </c>
      <c r="U776" s="370">
        <f t="shared" si="210"/>
        <v>83905.546875</v>
      </c>
      <c r="V776" s="371">
        <f t="shared" si="211"/>
        <v>83905.546875</v>
      </c>
      <c r="W776" s="383">
        <f t="shared" si="212"/>
        <v>72997.825781249994</v>
      </c>
      <c r="X776" s="365">
        <f>IF(ISERROR('commented data'!$T730),"",'commented data'!$T730)</f>
        <v>98.2303466796875</v>
      </c>
      <c r="Y776" s="384">
        <f t="shared" si="213"/>
        <v>98.2303466796875</v>
      </c>
      <c r="Z776" s="365">
        <f>IF(ISERROR('commented data'!$U730),"",'commented data'!$U730)</f>
        <v>1012.8140258789062</v>
      </c>
      <c r="AA776" s="385">
        <f t="shared" si="214"/>
        <v>1022.9421661376953</v>
      </c>
      <c r="AC776" s="427">
        <f t="shared" si="216"/>
        <v>6.8565505702825291</v>
      </c>
      <c r="AD776" s="428">
        <f t="shared" si="215"/>
        <v>0.41670342754121137</v>
      </c>
      <c r="AE776" s="429">
        <f t="shared" si="217"/>
        <v>9.2399965724587894</v>
      </c>
      <c r="AF776" s="430">
        <f t="shared" si="218"/>
        <v>0.95684825794099315</v>
      </c>
    </row>
    <row r="777" spans="1:32" s="5" customFormat="1" x14ac:dyDescent="0.2">
      <c r="A777" s="363">
        <f>'commented data'!$A731</f>
        <v>41211.291666666664</v>
      </c>
      <c r="B777" s="364">
        <f>IF(ISERROR('commented data'!$B731),"",'commented data'!$B731)</f>
        <v>898.0369873046875</v>
      </c>
      <c r="C777" s="364">
        <f>IF(ISERROR('commented data'!$C731),"",'commented data'!$C731)</f>
        <v>492.60308837890625</v>
      </c>
      <c r="D777" s="364">
        <f>IF(ISERROR('commented data'!$D731),"",'commented data'!$D731)</f>
        <v>6222.27197265625</v>
      </c>
      <c r="E777" s="364">
        <f>IF(ISERROR('commented data'!$E731),"",'commented data'!$E731)</f>
        <v>10.06011962890625</v>
      </c>
      <c r="F777" s="357">
        <f t="shared" si="204"/>
        <v>124.38342025756836</v>
      </c>
      <c r="G777" s="362">
        <f t="shared" si="205"/>
        <v>53837.281260798212</v>
      </c>
      <c r="H777" s="359">
        <f>IF(ISERROR('commented data'!$N731),"",'commented data'!$N731)</f>
        <v>15.98504669526883</v>
      </c>
      <c r="I777" s="359">
        <f>IFERROR('commented data'!O731,"")</f>
        <v>16.715580804592229</v>
      </c>
      <c r="J777" s="358">
        <f>IF(ISERROR('commented data'!$P731),"",'commented data'!$P731)</f>
        <v>1</v>
      </c>
      <c r="K777" s="328">
        <f>IF(ISERROR('commented data'!$Q731),"",'commented data'!$Q731)</f>
        <v>1</v>
      </c>
      <c r="L777" s="328">
        <f>IF(ISERROR('commented data'!$R731),"",'commented data'!$R731)</f>
        <v>1</v>
      </c>
      <c r="M777" s="328">
        <f>IF(ISERROR('commented data'!$S731),"",'commented data'!$S731)</f>
        <v>1</v>
      </c>
      <c r="N777" s="366">
        <f t="shared" si="206"/>
        <v>1</v>
      </c>
      <c r="O777" s="367" t="b">
        <f t="shared" si="207"/>
        <v>1</v>
      </c>
      <c r="P777" s="365">
        <f>IF(ISERROR('commented data'!$J731),"",'commented data'!$J731)</f>
        <v>123.15190124511719</v>
      </c>
      <c r="Q777" s="368">
        <f t="shared" si="203"/>
        <v>123.15190124511719</v>
      </c>
      <c r="R777" s="368" t="str">
        <f t="shared" si="208"/>
        <v/>
      </c>
      <c r="S777" s="369">
        <f t="shared" si="209"/>
        <v>123.15190124511719</v>
      </c>
      <c r="T777" s="365">
        <f>IF(ISERROR('commented data'!$M731),"",'commented data'!$M731)</f>
        <v>83372.671875</v>
      </c>
      <c r="U777" s="370">
        <f t="shared" si="210"/>
        <v>83372.671875</v>
      </c>
      <c r="V777" s="371">
        <f t="shared" si="211"/>
        <v>83372.671875</v>
      </c>
      <c r="W777" s="383">
        <f t="shared" si="212"/>
        <v>72534.224531250002</v>
      </c>
      <c r="X777" s="365">
        <f>IF(ISERROR('commented data'!$T731),"",'commented data'!$T731)</f>
        <v>98.381401062011719</v>
      </c>
      <c r="Y777" s="384">
        <f t="shared" si="213"/>
        <v>98.381401062011719</v>
      </c>
      <c r="Z777" s="365">
        <f>IF(ISERROR('commented data'!$U731),"",'commented data'!$U731)</f>
        <v>1012.8140258789062</v>
      </c>
      <c r="AA777" s="385">
        <f t="shared" si="214"/>
        <v>1022.9421661376953</v>
      </c>
      <c r="AC777" s="427">
        <f t="shared" si="216"/>
        <v>6.6964651805867739</v>
      </c>
      <c r="AD777" s="428">
        <f t="shared" si="215"/>
        <v>0.41892058923848863</v>
      </c>
      <c r="AE777" s="429">
        <f t="shared" si="217"/>
        <v>9.2377794107615117</v>
      </c>
      <c r="AF777" s="430">
        <f t="shared" si="218"/>
        <v>0.95661865966235993</v>
      </c>
    </row>
    <row r="778" spans="1:32" s="5" customFormat="1" x14ac:dyDescent="0.2">
      <c r="A778" s="363">
        <f>'commented data'!$A732</f>
        <v>41211.333333333336</v>
      </c>
      <c r="B778" s="364">
        <f>IF(ISERROR('commented data'!$B732),"",'commented data'!$B732)</f>
        <v>898.02532958984375</v>
      </c>
      <c r="C778" s="364">
        <f>IF(ISERROR('commented data'!$C732),"",'commented data'!$C732)</f>
        <v>492.35989379882812</v>
      </c>
      <c r="D778" s="364">
        <f>IF(ISERROR('commented data'!$D732),"",'commented data'!$D732)</f>
        <v>6223.27294921875</v>
      </c>
      <c r="E778" s="364">
        <f>IF(ISERROR('commented data'!$E732),"",'commented data'!$E732)</f>
        <v>10.063289642333984</v>
      </c>
      <c r="F778" s="357">
        <f t="shared" si="204"/>
        <v>124.36028778076172</v>
      </c>
      <c r="G778" s="362">
        <f t="shared" si="205"/>
        <v>53789.226967450129</v>
      </c>
      <c r="H778" s="359">
        <f>IF(ISERROR('commented data'!$N732),"",'commented data'!$N732)</f>
        <v>16.092043516264674</v>
      </c>
      <c r="I778" s="359">
        <f>IFERROR('commented data'!O732,"")</f>
        <v>16.718269839190441</v>
      </c>
      <c r="J778" s="358">
        <f>IF(ISERROR('commented data'!$P732),"",'commented data'!$P732)</f>
        <v>1</v>
      </c>
      <c r="K778" s="328">
        <f>IF(ISERROR('commented data'!$Q732),"",'commented data'!$Q732)</f>
        <v>1</v>
      </c>
      <c r="L778" s="328">
        <f>IF(ISERROR('commented data'!$R732),"",'commented data'!$R732)</f>
        <v>1</v>
      </c>
      <c r="M778" s="328">
        <f>IF(ISERROR('commented data'!$S732),"",'commented data'!$S732)</f>
        <v>1</v>
      </c>
      <c r="N778" s="366">
        <f t="shared" si="206"/>
        <v>1</v>
      </c>
      <c r="O778" s="367" t="b">
        <f t="shared" si="207"/>
        <v>1</v>
      </c>
      <c r="P778" s="365">
        <f>IF(ISERROR('commented data'!$J732),"",'commented data'!$J732)</f>
        <v>123.12899780273437</v>
      </c>
      <c r="Q778" s="368">
        <f t="shared" si="203"/>
        <v>123.12899780273437</v>
      </c>
      <c r="R778" s="368" t="str">
        <f t="shared" si="208"/>
        <v/>
      </c>
      <c r="S778" s="369">
        <f t="shared" si="209"/>
        <v>123.12899780273437</v>
      </c>
      <c r="T778" s="365">
        <f>IF(ISERROR('commented data'!$M732),"",'commented data'!$M732)</f>
        <v>83318.1796875</v>
      </c>
      <c r="U778" s="370">
        <f t="shared" si="210"/>
        <v>83318.1796875</v>
      </c>
      <c r="V778" s="371">
        <f t="shared" si="211"/>
        <v>83318.1796875</v>
      </c>
      <c r="W778" s="383">
        <f t="shared" si="212"/>
        <v>72486.816328125002</v>
      </c>
      <c r="X778" s="365">
        <f>IF(ISERROR('commented data'!$T732),"",'commented data'!$T732)</f>
        <v>98.466598510742187</v>
      </c>
      <c r="Y778" s="384">
        <f t="shared" si="213"/>
        <v>98.466598510742187</v>
      </c>
      <c r="Z778" s="365">
        <f>IF(ISERROR('commented data'!$U732),"",'commented data'!$U732)</f>
        <v>1012.8040161132812</v>
      </c>
      <c r="AA778" s="385">
        <f t="shared" si="214"/>
        <v>1022.9320562744141</v>
      </c>
      <c r="AC778" s="427">
        <f t="shared" si="216"/>
        <v>6.6892437451768068</v>
      </c>
      <c r="AD778" s="428">
        <f t="shared" si="215"/>
        <v>0.41568640666524442</v>
      </c>
      <c r="AE778" s="429">
        <f t="shared" si="217"/>
        <v>9.2410135933347561</v>
      </c>
      <c r="AF778" s="430">
        <f t="shared" si="218"/>
        <v>0.95695357558324845</v>
      </c>
    </row>
    <row r="779" spans="1:32" s="5" customFormat="1" x14ac:dyDescent="0.2">
      <c r="A779" s="363">
        <f>'commented data'!$A733</f>
        <v>41211.375</v>
      </c>
      <c r="B779" s="364">
        <f>IF(ISERROR('commented data'!$B733),"",'commented data'!$B733)</f>
        <v>898.01177978515625</v>
      </c>
      <c r="C779" s="364">
        <f>IF(ISERROR('commented data'!$C733),"",'commented data'!$C733)</f>
        <v>491.0155029296875</v>
      </c>
      <c r="D779" s="364">
        <f>IF(ISERROR('commented data'!$D733),"",'commented data'!$D733)</f>
        <v>6190.64599609375</v>
      </c>
      <c r="E779" s="364">
        <f>IF(ISERROR('commented data'!$E733),"",'commented data'!$E733)</f>
        <v>10.050180435180664</v>
      </c>
      <c r="F779" s="357">
        <f t="shared" si="204"/>
        <v>123.88255821228027</v>
      </c>
      <c r="G779" s="362">
        <f t="shared" si="205"/>
        <v>53657.793007150431</v>
      </c>
      <c r="H779" s="359">
        <f>IF(ISERROR('commented data'!$N733),"",'commented data'!$N733)</f>
        <v>16.950143442868502</v>
      </c>
      <c r="I779" s="359">
        <f>IFERROR('commented data'!O733,"")</f>
        <v>16.630620428530595</v>
      </c>
      <c r="J779" s="358">
        <f>IF(ISERROR('commented data'!$P733),"",'commented data'!$P733)</f>
        <v>1</v>
      </c>
      <c r="K779" s="328">
        <f>IF(ISERROR('commented data'!$Q733),"",'commented data'!$Q733)</f>
        <v>1</v>
      </c>
      <c r="L779" s="328">
        <f>IF(ISERROR('commented data'!$R733),"",'commented data'!$R733)</f>
        <v>1</v>
      </c>
      <c r="M779" s="328">
        <f>IF(ISERROR('commented data'!$S733),"",'commented data'!$S733)</f>
        <v>1</v>
      </c>
      <c r="N779" s="366">
        <f t="shared" si="206"/>
        <v>1</v>
      </c>
      <c r="O779" s="367" t="b">
        <f t="shared" si="207"/>
        <v>1</v>
      </c>
      <c r="P779" s="365">
        <f>IF(ISERROR('commented data'!$J733),"",'commented data'!$J733)</f>
        <v>122.65599822998047</v>
      </c>
      <c r="Q779" s="368">
        <f t="shared" si="203"/>
        <v>122.65599822998047</v>
      </c>
      <c r="R779" s="368" t="str">
        <f t="shared" si="208"/>
        <v/>
      </c>
      <c r="S779" s="369">
        <f t="shared" si="209"/>
        <v>122.65599822998047</v>
      </c>
      <c r="T779" s="365">
        <f>IF(ISERROR('commented data'!$M733),"",'commented data'!$M733)</f>
        <v>83088.1171875</v>
      </c>
      <c r="U779" s="370">
        <f t="shared" si="210"/>
        <v>83088.1171875</v>
      </c>
      <c r="V779" s="371">
        <f t="shared" si="211"/>
        <v>83088.1171875</v>
      </c>
      <c r="W779" s="383">
        <f t="shared" si="212"/>
        <v>72286.661953125003</v>
      </c>
      <c r="X779" s="365">
        <f>IF(ISERROR('commented data'!$T733),"",'commented data'!$T733)</f>
        <v>98.347488403320312</v>
      </c>
      <c r="Y779" s="384">
        <f t="shared" si="213"/>
        <v>98.347488403320312</v>
      </c>
      <c r="Z779" s="365">
        <f>IF(ISERROR('commented data'!$U733),"",'commented data'!$U733)</f>
        <v>1012.802001953125</v>
      </c>
      <c r="AA779" s="385">
        <f t="shared" si="214"/>
        <v>1022.9300219726563</v>
      </c>
      <c r="AC779" s="427">
        <f t="shared" si="216"/>
        <v>6.6472646657507983</v>
      </c>
      <c r="AD779" s="428">
        <f t="shared" si="215"/>
        <v>0.39216568804599272</v>
      </c>
      <c r="AE779" s="429">
        <f t="shared" si="217"/>
        <v>9.2645343119540087</v>
      </c>
      <c r="AF779" s="430">
        <f t="shared" si="218"/>
        <v>0.95938926465086505</v>
      </c>
    </row>
    <row r="780" spans="1:32" s="5" customFormat="1" x14ac:dyDescent="0.2">
      <c r="A780" s="363">
        <f>'commented data'!$A734</f>
        <v>41211.416666666664</v>
      </c>
      <c r="B780" s="364">
        <f>IF(ISERROR('commented data'!$B734),"",'commented data'!$B734)</f>
        <v>897.961669921875</v>
      </c>
      <c r="C780" s="364">
        <f>IF(ISERROR('commented data'!$C734),"",'commented data'!$C734)</f>
        <v>489.22378540039062</v>
      </c>
      <c r="D780" s="364">
        <f>IF(ISERROR('commented data'!$D734),"",'commented data'!$D734)</f>
        <v>6171.6201171875</v>
      </c>
      <c r="E780" s="364">
        <f>IF(ISERROR('commented data'!$E734),"",'commented data'!$E734)</f>
        <v>10.046310424804687</v>
      </c>
      <c r="F780" s="357">
        <f t="shared" si="204"/>
        <v>122.77691520690918</v>
      </c>
      <c r="G780" s="362">
        <f t="shared" si="205"/>
        <v>53511.398165656246</v>
      </c>
      <c r="H780" s="359">
        <f>IF(ISERROR('commented data'!$N734),"",'commented data'!$N734)</f>
        <v>16.882817504239792</v>
      </c>
      <c r="I780" s="359">
        <f>IFERROR('commented data'!O734,"")</f>
        <v>16.579509095301614</v>
      </c>
      <c r="J780" s="358">
        <f>IF(ISERROR('commented data'!$P734),"",'commented data'!$P734)</f>
        <v>1</v>
      </c>
      <c r="K780" s="328">
        <f>IF(ISERROR('commented data'!$Q734),"",'commented data'!$Q734)</f>
        <v>1</v>
      </c>
      <c r="L780" s="328">
        <f>IF(ISERROR('commented data'!$R734),"",'commented data'!$R734)</f>
        <v>1</v>
      </c>
      <c r="M780" s="328">
        <f>IF(ISERROR('commented data'!$S734),"",'commented data'!$S734)</f>
        <v>1</v>
      </c>
      <c r="N780" s="366">
        <f t="shared" si="206"/>
        <v>1</v>
      </c>
      <c r="O780" s="367" t="b">
        <f t="shared" si="207"/>
        <v>1</v>
      </c>
      <c r="P780" s="365">
        <f>IF(ISERROR('commented data'!$J734),"",'commented data'!$J734)</f>
        <v>121.56130218505859</v>
      </c>
      <c r="Q780" s="368">
        <f t="shared" si="203"/>
        <v>121.56130218505859</v>
      </c>
      <c r="R780" s="368" t="str">
        <f t="shared" si="208"/>
        <v/>
      </c>
      <c r="S780" s="369">
        <f t="shared" si="209"/>
        <v>121.56130218505859</v>
      </c>
      <c r="T780" s="365">
        <f>IF(ISERROR('commented data'!$M734),"",'commented data'!$M734)</f>
        <v>82848.0234375</v>
      </c>
      <c r="U780" s="370">
        <f t="shared" si="210"/>
        <v>82848.0234375</v>
      </c>
      <c r="V780" s="371">
        <f t="shared" si="211"/>
        <v>82848.0234375</v>
      </c>
      <c r="W780" s="383">
        <f t="shared" si="212"/>
        <v>72077.780390625005</v>
      </c>
      <c r="X780" s="365">
        <f>IF(ISERROR('commented data'!$T734),"",'commented data'!$T734)</f>
        <v>98.288490295410156</v>
      </c>
      <c r="Y780" s="384">
        <f t="shared" si="213"/>
        <v>98.288490295410156</v>
      </c>
      <c r="Z780" s="365">
        <f>IF(ISERROR('commented data'!$U734),"",'commented data'!$U734)</f>
        <v>1012.8049926757812</v>
      </c>
      <c r="AA780" s="385">
        <f t="shared" si="214"/>
        <v>1022.9330426025391</v>
      </c>
      <c r="AC780" s="427">
        <f t="shared" si="216"/>
        <v>6.5699643951879318</v>
      </c>
      <c r="AD780" s="428">
        <f t="shared" si="215"/>
        <v>0.3891509455419993</v>
      </c>
      <c r="AE780" s="429">
        <f t="shared" si="217"/>
        <v>9.2675490544580015</v>
      </c>
      <c r="AF780" s="430">
        <f t="shared" si="218"/>
        <v>0.95970145644557669</v>
      </c>
    </row>
    <row r="781" spans="1:32" s="5" customFormat="1" x14ac:dyDescent="0.2">
      <c r="A781" s="363">
        <f>'commented data'!$A735</f>
        <v>41211.458333333336</v>
      </c>
      <c r="B781" s="364">
        <f>IF(ISERROR('commented data'!$B735),"",'commented data'!$B735)</f>
        <v>898.04559326171875</v>
      </c>
      <c r="C781" s="364">
        <f>IF(ISERROR('commented data'!$C735),"",'commented data'!$C735)</f>
        <v>488.55551147460938</v>
      </c>
      <c r="D781" s="364">
        <f>IF(ISERROR('commented data'!$D735),"",'commented data'!$D735)</f>
        <v>6172.84814453125</v>
      </c>
      <c r="E781" s="364">
        <f>IF(ISERROR('commented data'!$E735),"",'commented data'!$E735)</f>
        <v>10.05327033996582</v>
      </c>
      <c r="F781" s="357">
        <f t="shared" si="204"/>
        <v>122.87983238220215</v>
      </c>
      <c r="G781" s="362">
        <f t="shared" si="205"/>
        <v>53493.895293088557</v>
      </c>
      <c r="H781" s="359">
        <f>IF(ISERROR('commented data'!$N735),"",'commented data'!$N735)</f>
        <v>16.929774898792093</v>
      </c>
      <c r="I781" s="359">
        <f>IFERROR('commented data'!O735,"")</f>
        <v>16.582808081650153</v>
      </c>
      <c r="J781" s="358">
        <f>IF(ISERROR('commented data'!$P735),"",'commented data'!$P735)</f>
        <v>1</v>
      </c>
      <c r="K781" s="328">
        <f>IF(ISERROR('commented data'!$Q735),"",'commented data'!$Q735)</f>
        <v>1</v>
      </c>
      <c r="L781" s="328">
        <f>IF(ISERROR('commented data'!$R735),"",'commented data'!$R735)</f>
        <v>1</v>
      </c>
      <c r="M781" s="328">
        <f>IF(ISERROR('commented data'!$S735),"",'commented data'!$S735)</f>
        <v>1</v>
      </c>
      <c r="N781" s="366">
        <f t="shared" si="206"/>
        <v>1</v>
      </c>
      <c r="O781" s="367" t="b">
        <f t="shared" si="207"/>
        <v>1</v>
      </c>
      <c r="P781" s="365">
        <f>IF(ISERROR('commented data'!$J735),"",'commented data'!$J735)</f>
        <v>121.66320037841797</v>
      </c>
      <c r="Q781" s="368">
        <f t="shared" si="203"/>
        <v>121.66320037841797</v>
      </c>
      <c r="R781" s="368" t="str">
        <f t="shared" si="208"/>
        <v/>
      </c>
      <c r="S781" s="369">
        <f t="shared" si="209"/>
        <v>121.66320037841797</v>
      </c>
      <c r="T781" s="365">
        <f>IF(ISERROR('commented data'!$M735),"",'commented data'!$M735)</f>
        <v>82768.5625</v>
      </c>
      <c r="U781" s="370">
        <f t="shared" si="210"/>
        <v>82768.5625</v>
      </c>
      <c r="V781" s="371">
        <f t="shared" si="211"/>
        <v>82768.5625</v>
      </c>
      <c r="W781" s="383">
        <f t="shared" si="212"/>
        <v>72008.649374999994</v>
      </c>
      <c r="X781" s="365">
        <f>IF(ISERROR('commented data'!$T735),"",'commented data'!$T735)</f>
        <v>98.05181884765625</v>
      </c>
      <c r="Y781" s="384">
        <f t="shared" si="213"/>
        <v>98.05181884765625</v>
      </c>
      <c r="Z781" s="365">
        <f>IF(ISERROR('commented data'!$U735),"",'commented data'!$U735)</f>
        <v>1012.7999877929687</v>
      </c>
      <c r="AA781" s="385">
        <f t="shared" si="214"/>
        <v>1022.9279876708985</v>
      </c>
      <c r="AC781" s="427">
        <f t="shared" si="216"/>
        <v>6.573320887085794</v>
      </c>
      <c r="AD781" s="428">
        <f t="shared" si="215"/>
        <v>0.38826983385082031</v>
      </c>
      <c r="AE781" s="429">
        <f t="shared" si="217"/>
        <v>9.2684301661491801</v>
      </c>
      <c r="AF781" s="430">
        <f t="shared" si="218"/>
        <v>0.95979270000612837</v>
      </c>
    </row>
    <row r="782" spans="1:32" s="5" customFormat="1" x14ac:dyDescent="0.2">
      <c r="A782" s="363">
        <f>'commented data'!$A736</f>
        <v>41211.5</v>
      </c>
      <c r="B782" s="364">
        <f>IF(ISERROR('commented data'!$B736),"",'commented data'!$B736)</f>
        <v>898.04022216796875</v>
      </c>
      <c r="C782" s="364">
        <f>IF(ISERROR('commented data'!$C736),"",'commented data'!$C736)</f>
        <v>485.83389282226562</v>
      </c>
      <c r="D782" s="364">
        <f>IF(ISERROR('commented data'!$D736),"",'commented data'!$D736)</f>
        <v>6122.15380859375</v>
      </c>
      <c r="E782" s="364">
        <f>IF(ISERROR('commented data'!$E736),"",'commented data'!$E736)</f>
        <v>10.030969619750977</v>
      </c>
      <c r="F782" s="357">
        <f t="shared" si="204"/>
        <v>121.75176582336425</v>
      </c>
      <c r="G782" s="362">
        <f t="shared" si="205"/>
        <v>53232.103956980071</v>
      </c>
      <c r="H782" s="359">
        <f>IF(ISERROR('commented data'!$N736),"",'commented data'!$N736)</f>
        <v>16.54205164462379</v>
      </c>
      <c r="I782" s="359">
        <f>IFERROR('commented data'!O736,"")</f>
        <v>16.44662225235464</v>
      </c>
      <c r="J782" s="358">
        <f>IF(ISERROR('commented data'!$P736),"",'commented data'!$P736)</f>
        <v>1</v>
      </c>
      <c r="K782" s="328">
        <f>IF(ISERROR('commented data'!$Q736),"",'commented data'!$Q736)</f>
        <v>1</v>
      </c>
      <c r="L782" s="328">
        <f>IF(ISERROR('commented data'!$R736),"",'commented data'!$R736)</f>
        <v>1</v>
      </c>
      <c r="M782" s="328">
        <f>IF(ISERROR('commented data'!$S736),"",'commented data'!$S736)</f>
        <v>1</v>
      </c>
      <c r="N782" s="366">
        <f t="shared" si="206"/>
        <v>1</v>
      </c>
      <c r="O782" s="367" t="b">
        <f t="shared" si="207"/>
        <v>1</v>
      </c>
      <c r="P782" s="365">
        <f>IF(ISERROR('commented data'!$J736),"",'commented data'!$J736)</f>
        <v>120.54630279541016</v>
      </c>
      <c r="Q782" s="368">
        <f t="shared" si="203"/>
        <v>120.54630279541016</v>
      </c>
      <c r="R782" s="368" t="str">
        <f t="shared" si="208"/>
        <v/>
      </c>
      <c r="S782" s="369">
        <f t="shared" si="209"/>
        <v>120.54630279541016</v>
      </c>
      <c r="T782" s="365">
        <f>IF(ISERROR('commented data'!$M736),"",'commented data'!$M736)</f>
        <v>82435.5</v>
      </c>
      <c r="U782" s="370">
        <f t="shared" si="210"/>
        <v>82435.5</v>
      </c>
      <c r="V782" s="371">
        <f t="shared" si="211"/>
        <v>82435.5</v>
      </c>
      <c r="W782" s="383">
        <f t="shared" si="212"/>
        <v>71718.884999999995</v>
      </c>
      <c r="X782" s="365">
        <f>IF(ISERROR('commented data'!$T736),"",'commented data'!$T736)</f>
        <v>98.376670837402344</v>
      </c>
      <c r="Y782" s="384">
        <f t="shared" si="213"/>
        <v>98.376670837402344</v>
      </c>
      <c r="Z782" s="365">
        <f>IF(ISERROR('commented data'!$U736),"",'commented data'!$U736)</f>
        <v>1012.801025390625</v>
      </c>
      <c r="AA782" s="385">
        <f t="shared" si="214"/>
        <v>1022.9290356445313</v>
      </c>
      <c r="AC782" s="427">
        <f t="shared" si="216"/>
        <v>6.4811026552552189</v>
      </c>
      <c r="AD782" s="428">
        <f t="shared" si="215"/>
        <v>0.39179557617700911</v>
      </c>
      <c r="AE782" s="429">
        <f t="shared" si="217"/>
        <v>9.2649044238229923</v>
      </c>
      <c r="AF782" s="430">
        <f t="shared" si="218"/>
        <v>0.95942759160199564</v>
      </c>
    </row>
    <row r="783" spans="1:32" s="5" customFormat="1" x14ac:dyDescent="0.2">
      <c r="A783" s="363">
        <f>'commented data'!$A737</f>
        <v>41211.541666666664</v>
      </c>
      <c r="B783" s="364">
        <f>IF(ISERROR('commented data'!$B737),"",'commented data'!$B737)</f>
        <v>897.97607421875</v>
      </c>
      <c r="C783" s="364">
        <f>IF(ISERROR('commented data'!$C737),"",'commented data'!$C737)</f>
        <v>484.35308837890625</v>
      </c>
      <c r="D783" s="364">
        <f>IF(ISERROR('commented data'!$D737),"",'commented data'!$D737)</f>
        <v>6103.26611328125</v>
      </c>
      <c r="E783" s="364">
        <f>IF(ISERROR('commented data'!$E737),"",'commented data'!$E737)</f>
        <v>10.029549598693848</v>
      </c>
      <c r="F783" s="357">
        <f t="shared" si="204"/>
        <v>120.35756019592286</v>
      </c>
      <c r="G783" s="362">
        <f t="shared" si="205"/>
        <v>53057.003735101142</v>
      </c>
      <c r="H783" s="359">
        <f>IF(ISERROR('commented data'!$N737),"",'commented data'!$N737)</f>
        <v>15.503921250038838</v>
      </c>
      <c r="I783" s="359">
        <f>IFERROR('commented data'!O737,"")</f>
        <v>16.395882137072626</v>
      </c>
      <c r="J783" s="358">
        <f>IF(ISERROR('commented data'!$P737),"",'commented data'!$P737)</f>
        <v>1</v>
      </c>
      <c r="K783" s="328">
        <f>IF(ISERROR('commented data'!$Q737),"",'commented data'!$Q737)</f>
        <v>1</v>
      </c>
      <c r="L783" s="328">
        <f>IF(ISERROR('commented data'!$R737),"",'commented data'!$R737)</f>
        <v>1</v>
      </c>
      <c r="M783" s="328">
        <f>IF(ISERROR('commented data'!$S737),"",'commented data'!$S737)</f>
        <v>1</v>
      </c>
      <c r="N783" s="366">
        <f t="shared" si="206"/>
        <v>1</v>
      </c>
      <c r="O783" s="367" t="b">
        <f t="shared" si="207"/>
        <v>1</v>
      </c>
      <c r="P783" s="365">
        <f>IF(ISERROR('commented data'!$J737),"",'commented data'!$J737)</f>
        <v>119.16590118408203</v>
      </c>
      <c r="Q783" s="368">
        <f t="shared" si="203"/>
        <v>119.16590118408203</v>
      </c>
      <c r="R783" s="368" t="str">
        <f t="shared" si="208"/>
        <v/>
      </c>
      <c r="S783" s="369">
        <f t="shared" si="209"/>
        <v>119.16590118408203</v>
      </c>
      <c r="T783" s="365">
        <f>IF(ISERROR('commented data'!$M737),"",'commented data'!$M737)</f>
        <v>82167.953125</v>
      </c>
      <c r="U783" s="370">
        <f t="shared" si="210"/>
        <v>82167.953125</v>
      </c>
      <c r="V783" s="371">
        <f t="shared" si="211"/>
        <v>82167.953125</v>
      </c>
      <c r="W783" s="383">
        <f t="shared" si="212"/>
        <v>71486.119218749998</v>
      </c>
      <c r="X783" s="365">
        <f>IF(ISERROR('commented data'!$T737),"",'commented data'!$T737)</f>
        <v>98.39337158203125</v>
      </c>
      <c r="Y783" s="384">
        <f t="shared" si="213"/>
        <v>98.39337158203125</v>
      </c>
      <c r="Z783" s="365">
        <f>IF(ISERROR('commented data'!$U737),"",'commented data'!$U737)</f>
        <v>1012.802001953125</v>
      </c>
      <c r="AA783" s="385">
        <f t="shared" si="214"/>
        <v>1022.9300219726563</v>
      </c>
      <c r="AC783" s="427">
        <f t="shared" si="216"/>
        <v>6.3858115208627391</v>
      </c>
      <c r="AD783" s="428">
        <f t="shared" si="215"/>
        <v>0.41188364013695844</v>
      </c>
      <c r="AE783" s="429">
        <f t="shared" si="217"/>
        <v>9.2448163598630426</v>
      </c>
      <c r="AF783" s="430">
        <f t="shared" si="218"/>
        <v>0.95734737124100799</v>
      </c>
    </row>
    <row r="784" spans="1:32" s="5" customFormat="1" x14ac:dyDescent="0.2">
      <c r="A784" s="363">
        <f>'commented data'!$A738</f>
        <v>41211.583333333336</v>
      </c>
      <c r="B784" s="364">
        <f>IF(ISERROR('commented data'!$B738),"",'commented data'!$B738)</f>
        <v>897.97637939453125</v>
      </c>
      <c r="C784" s="364">
        <f>IF(ISERROR('commented data'!$C738),"",'commented data'!$C738)</f>
        <v>484.002197265625</v>
      </c>
      <c r="D784" s="364">
        <f>IF(ISERROR('commented data'!$D738),"",'commented data'!$D738)</f>
        <v>6095.287109375</v>
      </c>
      <c r="E784" s="364">
        <f>IF(ISERROR('commented data'!$E738),"",'commented data'!$E738)</f>
        <v>10.025150299072266</v>
      </c>
      <c r="F784" s="357">
        <f t="shared" si="204"/>
        <v>120.57389739990235</v>
      </c>
      <c r="G784" s="362">
        <f t="shared" si="205"/>
        <v>53010.223661056589</v>
      </c>
      <c r="H784" s="359">
        <f>IF(ISERROR('commented data'!$N738),"",'commented data'!$N738)</f>
        <v>16.370444282248208</v>
      </c>
      <c r="I784" s="359">
        <f>IFERROR('commented data'!O738,"")</f>
        <v>16.374447252014374</v>
      </c>
      <c r="J784" s="358">
        <f>IF(ISERROR('commented data'!$P738),"",'commented data'!$P738)</f>
        <v>1</v>
      </c>
      <c r="K784" s="328">
        <f>IF(ISERROR('commented data'!$Q738),"",'commented data'!$Q738)</f>
        <v>1</v>
      </c>
      <c r="L784" s="328">
        <f>IF(ISERROR('commented data'!$R738),"",'commented data'!$R738)</f>
        <v>1</v>
      </c>
      <c r="M784" s="328">
        <f>IF(ISERROR('commented data'!$S738),"",'commented data'!$S738)</f>
        <v>1</v>
      </c>
      <c r="N784" s="366">
        <f t="shared" si="206"/>
        <v>1</v>
      </c>
      <c r="O784" s="367" t="b">
        <f t="shared" si="207"/>
        <v>1</v>
      </c>
      <c r="P784" s="365">
        <f>IF(ISERROR('commented data'!$J738),"",'commented data'!$J738)</f>
        <v>119.38009643554687</v>
      </c>
      <c r="Q784" s="368">
        <f t="shared" si="203"/>
        <v>119.38009643554687</v>
      </c>
      <c r="R784" s="368" t="str">
        <f t="shared" si="208"/>
        <v/>
      </c>
      <c r="S784" s="369">
        <f t="shared" si="209"/>
        <v>119.38009643554687</v>
      </c>
      <c r="T784" s="365">
        <f>IF(ISERROR('commented data'!$M738),"",'commented data'!$M738)</f>
        <v>82096.1484375</v>
      </c>
      <c r="U784" s="370">
        <f t="shared" si="210"/>
        <v>82096.1484375</v>
      </c>
      <c r="V784" s="371">
        <f t="shared" si="211"/>
        <v>82096.1484375</v>
      </c>
      <c r="W784" s="383">
        <f t="shared" si="212"/>
        <v>71423.649140624999</v>
      </c>
      <c r="X784" s="365">
        <f>IF(ISERROR('commented data'!$T738),"",'commented data'!$T738)</f>
        <v>98.396636962890625</v>
      </c>
      <c r="Y784" s="384">
        <f t="shared" si="213"/>
        <v>98.396636962890625</v>
      </c>
      <c r="Z784" s="365">
        <f>IF(ISERROR('commented data'!$U738),"",'commented data'!$U738)</f>
        <v>1012.802978515625</v>
      </c>
      <c r="AA784" s="385">
        <f t="shared" si="214"/>
        <v>1022.9310083007813</v>
      </c>
      <c r="AC784" s="427">
        <f t="shared" si="216"/>
        <v>6.3916492688541133</v>
      </c>
      <c r="AD784" s="428">
        <f t="shared" si="215"/>
        <v>0.39043835088734236</v>
      </c>
      <c r="AE784" s="429">
        <f t="shared" si="217"/>
        <v>9.2662616491126588</v>
      </c>
      <c r="AF784" s="430">
        <f t="shared" si="218"/>
        <v>0.95956813912751338</v>
      </c>
    </row>
    <row r="785" spans="1:32" s="5" customFormat="1" x14ac:dyDescent="0.2">
      <c r="A785" s="363">
        <f>'commented data'!$A739</f>
        <v>41211.625</v>
      </c>
      <c r="B785" s="364">
        <f>IF(ISERROR('commented data'!$B739),"",'commented data'!$B739)</f>
        <v>897.99102783203125</v>
      </c>
      <c r="C785" s="364">
        <f>IF(ISERROR('commented data'!$C739),"",'commented data'!$C739)</f>
        <v>484.18719482421875</v>
      </c>
      <c r="D785" s="364">
        <f>IF(ISERROR('commented data'!$D739),"",'commented data'!$D739)</f>
        <v>6108.27880859375</v>
      </c>
      <c r="E785" s="364">
        <f>IF(ISERROR('commented data'!$E739),"",'commented data'!$E739)</f>
        <v>10.035470008850098</v>
      </c>
      <c r="F785" s="357">
        <f t="shared" si="204"/>
        <v>120.46714279174805</v>
      </c>
      <c r="G785" s="362">
        <f t="shared" si="205"/>
        <v>53065.285776175231</v>
      </c>
      <c r="H785" s="359">
        <f>IF(ISERROR('commented data'!$N739),"",'commented data'!$N739)</f>
        <v>17.162058711533973</v>
      </c>
      <c r="I785" s="359">
        <f>IFERROR('commented data'!O739,"")</f>
        <v>16.409348297650805</v>
      </c>
      <c r="J785" s="358">
        <f>IF(ISERROR('commented data'!$P739),"",'commented data'!$P739)</f>
        <v>1</v>
      </c>
      <c r="K785" s="328">
        <f>IF(ISERROR('commented data'!$Q739),"",'commented data'!$Q739)</f>
        <v>1</v>
      </c>
      <c r="L785" s="328">
        <f>IF(ISERROR('commented data'!$R739),"",'commented data'!$R739)</f>
        <v>1</v>
      </c>
      <c r="M785" s="328">
        <f>IF(ISERROR('commented data'!$S739),"",'commented data'!$S739)</f>
        <v>1</v>
      </c>
      <c r="N785" s="366">
        <f t="shared" si="206"/>
        <v>1</v>
      </c>
      <c r="O785" s="367" t="b">
        <f t="shared" si="207"/>
        <v>1</v>
      </c>
      <c r="P785" s="365">
        <f>IF(ISERROR('commented data'!$J739),"",'commented data'!$J739)</f>
        <v>119.27439880371094</v>
      </c>
      <c r="Q785" s="368">
        <f t="shared" si="203"/>
        <v>119.27439880371094</v>
      </c>
      <c r="R785" s="368" t="str">
        <f t="shared" si="208"/>
        <v/>
      </c>
      <c r="S785" s="369">
        <f t="shared" si="209"/>
        <v>119.27439880371094</v>
      </c>
      <c r="T785" s="365">
        <f>IF(ISERROR('commented data'!$M739),"",'commented data'!$M739)</f>
        <v>82180.421875</v>
      </c>
      <c r="U785" s="370">
        <f t="shared" si="210"/>
        <v>82180.421875</v>
      </c>
      <c r="V785" s="371">
        <f t="shared" si="211"/>
        <v>82180.421875</v>
      </c>
      <c r="W785" s="383">
        <f t="shared" si="212"/>
        <v>71496.967031249995</v>
      </c>
      <c r="X785" s="365">
        <f>IF(ISERROR('commented data'!$T739),"",'commented data'!$T739)</f>
        <v>98.392852783203125</v>
      </c>
      <c r="Y785" s="384">
        <f t="shared" si="213"/>
        <v>98.392852783203125</v>
      </c>
      <c r="Z785" s="365">
        <f>IF(ISERROR('commented data'!$U739),"",'commented data'!$U739)</f>
        <v>1012.8049926757812</v>
      </c>
      <c r="AA785" s="385">
        <f t="shared" si="214"/>
        <v>1022.9330426025391</v>
      </c>
      <c r="AC785" s="427">
        <f t="shared" si="216"/>
        <v>6.3926233588834176</v>
      </c>
      <c r="AD785" s="428">
        <f t="shared" si="215"/>
        <v>0.37248581107505341</v>
      </c>
      <c r="AE785" s="429">
        <f t="shared" si="217"/>
        <v>9.2842141889249472</v>
      </c>
      <c r="AF785" s="430">
        <f t="shared" si="218"/>
        <v>0.96142721518996621</v>
      </c>
    </row>
    <row r="786" spans="1:32" s="5" customFormat="1" x14ac:dyDescent="0.2">
      <c r="A786" s="363">
        <f>'commented data'!$A740</f>
        <v>41211.666666666664</v>
      </c>
      <c r="B786" s="364">
        <f>IF(ISERROR('commented data'!$B740),"",'commented data'!$B740)</f>
        <v>897.87890625</v>
      </c>
      <c r="C786" s="364">
        <f>IF(ISERROR('commented data'!$C740),"",'commented data'!$C740)</f>
        <v>472.02069091796875</v>
      </c>
      <c r="D786" s="364">
        <f>IF(ISERROR('commented data'!$D740),"",'commented data'!$D740)</f>
        <v>6035.4912109375</v>
      </c>
      <c r="E786" s="364">
        <f>IF(ISERROR('commented data'!$E740),"",'commented data'!$E740)</f>
        <v>10.119420051574707</v>
      </c>
      <c r="F786" s="357">
        <f t="shared" si="204"/>
        <v>119.01749473571778</v>
      </c>
      <c r="G786" s="362">
        <f t="shared" si="205"/>
        <v>52059.789393667481</v>
      </c>
      <c r="H786" s="359">
        <f>IF(ISERROR('commented data'!$N740),"",'commented data'!$N740)</f>
        <v>16.634849744348323</v>
      </c>
      <c r="I786" s="359">
        <f>IFERROR('commented data'!O740,"")</f>
        <v>16.21381088373802</v>
      </c>
      <c r="J786" s="358">
        <f>IF(ISERROR('commented data'!$P740),"",'commented data'!$P740)</f>
        <v>1</v>
      </c>
      <c r="K786" s="328">
        <f>IF(ISERROR('commented data'!$Q740),"",'commented data'!$Q740)</f>
        <v>1</v>
      </c>
      <c r="L786" s="328">
        <f>IF(ISERROR('commented data'!$R740),"",'commented data'!$R740)</f>
        <v>1</v>
      </c>
      <c r="M786" s="328">
        <f>IF(ISERROR('commented data'!$S740),"",'commented data'!$S740)</f>
        <v>1</v>
      </c>
      <c r="N786" s="366">
        <f t="shared" si="206"/>
        <v>1</v>
      </c>
      <c r="O786" s="367" t="b">
        <f t="shared" si="207"/>
        <v>1</v>
      </c>
      <c r="P786" s="365">
        <f>IF(ISERROR('commented data'!$J740),"",'commented data'!$J740)</f>
        <v>117.83910369873047</v>
      </c>
      <c r="Q786" s="368">
        <f t="shared" si="203"/>
        <v>117.83910369873047</v>
      </c>
      <c r="R786" s="368" t="str">
        <f t="shared" si="208"/>
        <v/>
      </c>
      <c r="S786" s="369">
        <f t="shared" si="209"/>
        <v>117.83910369873047</v>
      </c>
      <c r="T786" s="365">
        <f>IF(ISERROR('commented data'!$M740),"",'commented data'!$M740)</f>
        <v>80921.9609375</v>
      </c>
      <c r="U786" s="370">
        <f t="shared" si="210"/>
        <v>80921.9609375</v>
      </c>
      <c r="V786" s="371">
        <f t="shared" si="211"/>
        <v>80921.9609375</v>
      </c>
      <c r="W786" s="383">
        <f t="shared" si="212"/>
        <v>70402.106015625002</v>
      </c>
      <c r="X786" s="365">
        <f>IF(ISERROR('commented data'!$T740),"",'commented data'!$T740)</f>
        <v>99.768356323242187</v>
      </c>
      <c r="Y786" s="384">
        <f t="shared" si="213"/>
        <v>99.768356323242187</v>
      </c>
      <c r="Z786" s="365">
        <f>IF(ISERROR('commented data'!$U740),"",'commented data'!$U740)</f>
        <v>1012.802001953125</v>
      </c>
      <c r="AA786" s="385">
        <f t="shared" si="214"/>
        <v>1022.9300219726563</v>
      </c>
      <c r="AC786" s="427">
        <f t="shared" si="216"/>
        <v>6.1960257101033953</v>
      </c>
      <c r="AD786" s="428">
        <f t="shared" si="215"/>
        <v>0.3724725985101543</v>
      </c>
      <c r="AE786" s="429">
        <f t="shared" si="217"/>
        <v>9.2842274014898472</v>
      </c>
      <c r="AF786" s="430">
        <f t="shared" si="218"/>
        <v>0.96142858341771475</v>
      </c>
    </row>
    <row r="787" spans="1:32" s="5" customFormat="1" x14ac:dyDescent="0.2">
      <c r="A787" s="363">
        <f>'commented data'!$A741</f>
        <v>41211.708333333336</v>
      </c>
      <c r="B787" s="364">
        <f>IF(ISERROR('commented data'!$B741),"",'commented data'!$B741)</f>
        <v>898.08062744140625</v>
      </c>
      <c r="C787" s="364">
        <f>IF(ISERROR('commented data'!$C741),"",'commented data'!$C741)</f>
        <v>483.32528686523437</v>
      </c>
      <c r="D787" s="364">
        <f>IF(ISERROR('commented data'!$D741),"",'commented data'!$D741)</f>
        <v>6135.47900390625</v>
      </c>
      <c r="E787" s="364">
        <f>IF(ISERROR('commented data'!$E741),"",'commented data'!$E741)</f>
        <v>10.065719604492187</v>
      </c>
      <c r="F787" s="357">
        <f t="shared" si="204"/>
        <v>120.9305320739746</v>
      </c>
      <c r="G787" s="362">
        <f t="shared" si="205"/>
        <v>53088.705567033132</v>
      </c>
      <c r="H787" s="359">
        <f>IF(ISERROR('commented data'!$N741),"",'commented data'!$N741)</f>
        <v>16.418000592355384</v>
      </c>
      <c r="I787" s="359">
        <f>IFERROR('commented data'!O741,"")</f>
        <v>16.482419205615745</v>
      </c>
      <c r="J787" s="358">
        <f>IF(ISERROR('commented data'!$P741),"",'commented data'!$P741)</f>
        <v>1</v>
      </c>
      <c r="K787" s="328">
        <f>IF(ISERROR('commented data'!$Q741),"",'commented data'!$Q741)</f>
        <v>1</v>
      </c>
      <c r="L787" s="328">
        <f>IF(ISERROR('commented data'!$R741),"",'commented data'!$R741)</f>
        <v>1</v>
      </c>
      <c r="M787" s="328">
        <f>IF(ISERROR('commented data'!$S741),"",'commented data'!$S741)</f>
        <v>1</v>
      </c>
      <c r="N787" s="366">
        <f t="shared" si="206"/>
        <v>1</v>
      </c>
      <c r="O787" s="367" t="b">
        <f t="shared" si="207"/>
        <v>1</v>
      </c>
      <c r="P787" s="365">
        <f>IF(ISERROR('commented data'!$J741),"",'commented data'!$J741)</f>
        <v>119.73320007324219</v>
      </c>
      <c r="Q787" s="368">
        <f t="shared" si="203"/>
        <v>119.73320007324219</v>
      </c>
      <c r="R787" s="368" t="str">
        <f t="shared" si="208"/>
        <v/>
      </c>
      <c r="S787" s="369">
        <f t="shared" si="209"/>
        <v>119.73320007324219</v>
      </c>
      <c r="T787" s="365">
        <f>IF(ISERROR('commented data'!$M741),"",'commented data'!$M741)</f>
        <v>82269.75</v>
      </c>
      <c r="U787" s="370">
        <f t="shared" si="210"/>
        <v>82269.75</v>
      </c>
      <c r="V787" s="371">
        <f t="shared" si="211"/>
        <v>82269.75</v>
      </c>
      <c r="W787" s="383">
        <f t="shared" si="212"/>
        <v>71574.682499999995</v>
      </c>
      <c r="X787" s="365">
        <f>IF(ISERROR('commented data'!$T741),"",'commented data'!$T741)</f>
        <v>98.63153076171875</v>
      </c>
      <c r="Y787" s="384">
        <f t="shared" si="213"/>
        <v>98.63153076171875</v>
      </c>
      <c r="Z787" s="365">
        <f>IF(ISERROR('commented data'!$U741),"",'commented data'!$U741)</f>
        <v>1012.802001953125</v>
      </c>
      <c r="AA787" s="385">
        <f t="shared" si="214"/>
        <v>1022.9300219726563</v>
      </c>
      <c r="AC787" s="427">
        <f t="shared" si="216"/>
        <v>6.4200454113398937</v>
      </c>
      <c r="AD787" s="428">
        <f t="shared" si="215"/>
        <v>0.39103698256225067</v>
      </c>
      <c r="AE787" s="429">
        <f t="shared" si="217"/>
        <v>9.2656630174377508</v>
      </c>
      <c r="AF787" s="430">
        <f t="shared" si="218"/>
        <v>0.95950614779766896</v>
      </c>
    </row>
    <row r="788" spans="1:32" s="5" customFormat="1" x14ac:dyDescent="0.2">
      <c r="A788" s="363">
        <f>'commented data'!$A742</f>
        <v>41211.75</v>
      </c>
      <c r="B788" s="364">
        <f>IF(ISERROR('commented data'!$B742),"",'commented data'!$B742)</f>
        <v>898.0369873046875</v>
      </c>
      <c r="C788" s="364">
        <f>IF(ISERROR('commented data'!$C742),"",'commented data'!$C742)</f>
        <v>483.3494873046875</v>
      </c>
      <c r="D788" s="364">
        <f>IF(ISERROR('commented data'!$D742),"",'commented data'!$D742)</f>
        <v>6127.123046875</v>
      </c>
      <c r="E788" s="364">
        <f>IF(ISERROR('commented data'!$E742),"",'commented data'!$E742)</f>
        <v>10.054530143737793</v>
      </c>
      <c r="F788" s="357">
        <f t="shared" si="204"/>
        <v>120.62490905761719</v>
      </c>
      <c r="G788" s="362">
        <f t="shared" si="205"/>
        <v>53131.035267965766</v>
      </c>
      <c r="H788" s="359">
        <f>IF(ISERROR('commented data'!$N742),"",'commented data'!$N742)</f>
        <v>15.915271855366299</v>
      </c>
      <c r="I788" s="359">
        <f>IFERROR('commented data'!O742,"")</f>
        <v>16.459971669479529</v>
      </c>
      <c r="J788" s="358">
        <f>IF(ISERROR('commented data'!$P742),"",'commented data'!$P742)</f>
        <v>1</v>
      </c>
      <c r="K788" s="328">
        <f>IF(ISERROR('commented data'!$Q742),"",'commented data'!$Q742)</f>
        <v>1</v>
      </c>
      <c r="L788" s="328">
        <f>IF(ISERROR('commented data'!$R742),"",'commented data'!$R742)</f>
        <v>1</v>
      </c>
      <c r="M788" s="328">
        <f>IF(ISERROR('commented data'!$S742),"",'commented data'!$S742)</f>
        <v>1</v>
      </c>
      <c r="N788" s="366">
        <f t="shared" si="206"/>
        <v>1</v>
      </c>
      <c r="O788" s="367" t="b">
        <f t="shared" si="207"/>
        <v>1</v>
      </c>
      <c r="P788" s="365">
        <f>IF(ISERROR('commented data'!$J742),"",'commented data'!$J742)</f>
        <v>119.43060302734375</v>
      </c>
      <c r="Q788" s="368">
        <f t="shared" si="203"/>
        <v>119.43060302734375</v>
      </c>
      <c r="R788" s="368" t="str">
        <f t="shared" si="208"/>
        <v/>
      </c>
      <c r="S788" s="369">
        <f t="shared" si="209"/>
        <v>119.43060302734375</v>
      </c>
      <c r="T788" s="365">
        <f>IF(ISERROR('commented data'!$M742),"",'commented data'!$M742)</f>
        <v>82256.0703125</v>
      </c>
      <c r="U788" s="370">
        <f t="shared" si="210"/>
        <v>82256.0703125</v>
      </c>
      <c r="V788" s="371">
        <f t="shared" si="211"/>
        <v>82256.0703125</v>
      </c>
      <c r="W788" s="383">
        <f t="shared" si="212"/>
        <v>71562.781171875002</v>
      </c>
      <c r="X788" s="365">
        <f>IF(ISERROR('commented data'!$T742),"",'commented data'!$T742)</f>
        <v>98.274299621582031</v>
      </c>
      <c r="Y788" s="384">
        <f t="shared" si="213"/>
        <v>98.274299621582031</v>
      </c>
      <c r="Z788" s="365">
        <f>IF(ISERROR('commented data'!$U742),"",'commented data'!$U742)</f>
        <v>1012.8040161132812</v>
      </c>
      <c r="AA788" s="385">
        <f t="shared" si="214"/>
        <v>1022.9320562744141</v>
      </c>
      <c r="AC788" s="427">
        <f t="shared" si="216"/>
        <v>6.4089262973354213</v>
      </c>
      <c r="AD788" s="428">
        <f t="shared" si="215"/>
        <v>0.40269034393996006</v>
      </c>
      <c r="AE788" s="429">
        <f t="shared" si="217"/>
        <v>9.25400965606004</v>
      </c>
      <c r="AF788" s="430">
        <f t="shared" si="218"/>
        <v>0.95829938343948129</v>
      </c>
    </row>
    <row r="789" spans="1:32" s="5" customFormat="1" x14ac:dyDescent="0.2">
      <c r="A789" s="363">
        <f>'commented data'!$A743</f>
        <v>41211.791666666664</v>
      </c>
      <c r="B789" s="364">
        <f>IF(ISERROR('commented data'!$B743),"",'commented data'!$B743)</f>
        <v>897.9603271484375</v>
      </c>
      <c r="C789" s="364">
        <f>IF(ISERROR('commented data'!$C743),"",'commented data'!$C743)</f>
        <v>483.66729736328125</v>
      </c>
      <c r="D789" s="364">
        <f>IF(ISERROR('commented data'!$D743),"",'commented data'!$D743)</f>
        <v>6113.65185546875</v>
      </c>
      <c r="E789" s="364">
        <f>IF(ISERROR('commented data'!$E743),"",'commented data'!$E743)</f>
        <v>10.046369552612305</v>
      </c>
      <c r="F789" s="357">
        <f t="shared" si="204"/>
        <v>120.5140087890625</v>
      </c>
      <c r="G789" s="362">
        <f t="shared" si="205"/>
        <v>53098.065594083448</v>
      </c>
      <c r="H789" s="359">
        <f>IF(ISERROR('commented data'!$N743),"",'commented data'!$N743)</f>
        <v>15.067172390710329</v>
      </c>
      <c r="I789" s="359">
        <f>IFERROR('commented data'!O743,"")</f>
        <v>16.42378251068434</v>
      </c>
      <c r="J789" s="358">
        <f>IF(ISERROR('commented data'!$P743),"",'commented data'!$P743)</f>
        <v>1</v>
      </c>
      <c r="K789" s="328">
        <f>IF(ISERROR('commented data'!$Q743),"",'commented data'!$Q743)</f>
        <v>1</v>
      </c>
      <c r="L789" s="328">
        <f>IF(ISERROR('commented data'!$R743),"",'commented data'!$R743)</f>
        <v>1</v>
      </c>
      <c r="M789" s="328">
        <f>IF(ISERROR('commented data'!$S743),"",'commented data'!$S743)</f>
        <v>1</v>
      </c>
      <c r="N789" s="366">
        <f t="shared" si="206"/>
        <v>1</v>
      </c>
      <c r="O789" s="367" t="b">
        <f t="shared" si="207"/>
        <v>1</v>
      </c>
      <c r="P789" s="365">
        <f>IF(ISERROR('commented data'!$J743),"",'commented data'!$J743)</f>
        <v>119.32080078125</v>
      </c>
      <c r="Q789" s="368">
        <f t="shared" si="203"/>
        <v>119.32080078125</v>
      </c>
      <c r="R789" s="368" t="str">
        <f t="shared" si="208"/>
        <v/>
      </c>
      <c r="S789" s="369">
        <f t="shared" si="209"/>
        <v>119.32080078125</v>
      </c>
      <c r="T789" s="365">
        <f>IF(ISERROR('commented data'!$M743),"",'commented data'!$M743)</f>
        <v>82217.5078125</v>
      </c>
      <c r="U789" s="370">
        <f t="shared" si="210"/>
        <v>82217.5078125</v>
      </c>
      <c r="V789" s="371">
        <f t="shared" si="211"/>
        <v>82217.5078125</v>
      </c>
      <c r="W789" s="383">
        <f t="shared" si="212"/>
        <v>71529.231796874999</v>
      </c>
      <c r="X789" s="365">
        <f>IF(ISERROR('commented data'!$T743),"",'commented data'!$T743)</f>
        <v>98.331047058105469</v>
      </c>
      <c r="Y789" s="384">
        <f t="shared" si="213"/>
        <v>98.331047058105469</v>
      </c>
      <c r="Z789" s="365">
        <f>IF(ISERROR('commented data'!$U743),"",'commented data'!$U743)</f>
        <v>1012.8049926757812</v>
      </c>
      <c r="AA789" s="385">
        <f t="shared" si="214"/>
        <v>1022.9330426025391</v>
      </c>
      <c r="AC789" s="427">
        <f t="shared" si="216"/>
        <v>6.3990607436875893</v>
      </c>
      <c r="AD789" s="428">
        <f t="shared" si="215"/>
        <v>0.4247021655923266</v>
      </c>
      <c r="AE789" s="429">
        <f t="shared" si="217"/>
        <v>9.2319978344076734</v>
      </c>
      <c r="AF789" s="430">
        <f t="shared" si="218"/>
        <v>0.95601994826469427</v>
      </c>
    </row>
    <row r="790" spans="1:32" s="5" customFormat="1" x14ac:dyDescent="0.2">
      <c r="A790" s="363">
        <f>'commented data'!$A744</f>
        <v>41211.833333333336</v>
      </c>
      <c r="B790" s="364">
        <f>IF(ISERROR('commented data'!$B744),"",'commented data'!$B744)</f>
        <v>897.97998046875</v>
      </c>
      <c r="C790" s="364">
        <f>IF(ISERROR('commented data'!$C744),"",'commented data'!$C744)</f>
        <v>484.38449096679687</v>
      </c>
      <c r="D790" s="364">
        <f>IF(ISERROR('commented data'!$D744),"",'commented data'!$D744)</f>
        <v>6109.8759765625</v>
      </c>
      <c r="E790" s="364">
        <f>IF(ISERROR('commented data'!$E744),"",'commented data'!$E744)</f>
        <v>10.042420387268066</v>
      </c>
      <c r="F790" s="357">
        <f t="shared" si="204"/>
        <v>120.56683128356934</v>
      </c>
      <c r="G790" s="362">
        <f t="shared" si="205"/>
        <v>53112.639224391132</v>
      </c>
      <c r="H790" s="359">
        <f>IF(ISERROR('commented data'!$N744),"",'commented data'!$N744)</f>
        <v>15.672265668751207</v>
      </c>
      <c r="I790" s="359">
        <f>IFERROR('commented data'!O744,"")</f>
        <v>16.413638947490199</v>
      </c>
      <c r="J790" s="358">
        <f>IF(ISERROR('commented data'!$P744),"",'commented data'!$P744)</f>
        <v>1</v>
      </c>
      <c r="K790" s="328">
        <f>IF(ISERROR('commented data'!$Q744),"",'commented data'!$Q744)</f>
        <v>1</v>
      </c>
      <c r="L790" s="328">
        <f>IF(ISERROR('commented data'!$R744),"",'commented data'!$R744)</f>
        <v>1</v>
      </c>
      <c r="M790" s="328">
        <f>IF(ISERROR('commented data'!$S744),"",'commented data'!$S744)</f>
        <v>1</v>
      </c>
      <c r="N790" s="366">
        <f t="shared" si="206"/>
        <v>1</v>
      </c>
      <c r="O790" s="367" t="b">
        <f t="shared" si="207"/>
        <v>1</v>
      </c>
      <c r="P790" s="365">
        <f>IF(ISERROR('commented data'!$J744),"",'commented data'!$J744)</f>
        <v>119.37310028076172</v>
      </c>
      <c r="Q790" s="368">
        <f t="shared" si="203"/>
        <v>119.37310028076172</v>
      </c>
      <c r="R790" s="368" t="str">
        <f t="shared" si="208"/>
        <v/>
      </c>
      <c r="S790" s="369">
        <f t="shared" si="209"/>
        <v>119.37310028076172</v>
      </c>
      <c r="T790" s="365">
        <f>IF(ISERROR('commented data'!$M744),"",'commented data'!$M744)</f>
        <v>82259.90625</v>
      </c>
      <c r="U790" s="370">
        <f t="shared" si="210"/>
        <v>82259.90625</v>
      </c>
      <c r="V790" s="371">
        <f t="shared" si="211"/>
        <v>82259.90625</v>
      </c>
      <c r="W790" s="383">
        <f t="shared" si="212"/>
        <v>71566.118437500001</v>
      </c>
      <c r="X790" s="365">
        <f>IF(ISERROR('commented data'!$T744),"",'commented data'!$T744)</f>
        <v>98.420272827148438</v>
      </c>
      <c r="Y790" s="384">
        <f t="shared" si="213"/>
        <v>98.420272827148438</v>
      </c>
      <c r="Z790" s="365">
        <f>IF(ISERROR('commented data'!$U744),"",'commented data'!$U744)</f>
        <v>1012.8040161132812</v>
      </c>
      <c r="AA790" s="385">
        <f t="shared" si="214"/>
        <v>1022.9320562744141</v>
      </c>
      <c r="AC790" s="427">
        <f t="shared" si="216"/>
        <v>6.4036226123922528</v>
      </c>
      <c r="AD790" s="428">
        <f t="shared" si="215"/>
        <v>0.40859584362204759</v>
      </c>
      <c r="AE790" s="429">
        <f t="shared" si="217"/>
        <v>9.2481041563779538</v>
      </c>
      <c r="AF790" s="430">
        <f t="shared" si="218"/>
        <v>0.95768783915602151</v>
      </c>
    </row>
    <row r="791" spans="1:32" s="5" customFormat="1" x14ac:dyDescent="0.2">
      <c r="A791" s="363">
        <f>'commented data'!$A745</f>
        <v>41211.875</v>
      </c>
      <c r="B791" s="364">
        <f>IF(ISERROR('commented data'!$B745),"",'commented data'!$B745)</f>
        <v>897.96990966796875</v>
      </c>
      <c r="C791" s="364">
        <f>IF(ISERROR('commented data'!$C745),"",'commented data'!$C745)</f>
        <v>484.9425048828125</v>
      </c>
      <c r="D791" s="364">
        <f>IF(ISERROR('commented data'!$D745),"",'commented data'!$D745)</f>
        <v>6103.783203125</v>
      </c>
      <c r="E791" s="364">
        <f>IF(ISERROR('commented data'!$E745),"",'commented data'!$E745)</f>
        <v>10.038009643554687</v>
      </c>
      <c r="F791" s="357">
        <f t="shared" si="204"/>
        <v>120.79852592468262</v>
      </c>
      <c r="G791" s="362">
        <f t="shared" si="205"/>
        <v>53103.276904246282</v>
      </c>
      <c r="H791" s="359">
        <f>IF(ISERROR('commented data'!$N745),"",'commented data'!$N745)</f>
        <v>15.371278634835107</v>
      </c>
      <c r="I791" s="359">
        <f>IFERROR('commented data'!O745,"")</f>
        <v>16.397271252994337</v>
      </c>
      <c r="J791" s="358">
        <f>IF(ISERROR('commented data'!$P745),"",'commented data'!$P745)</f>
        <v>1</v>
      </c>
      <c r="K791" s="328">
        <f>IF(ISERROR('commented data'!$Q745),"",'commented data'!$Q745)</f>
        <v>1</v>
      </c>
      <c r="L791" s="328">
        <f>IF(ISERROR('commented data'!$R745),"",'commented data'!$R745)</f>
        <v>1</v>
      </c>
      <c r="M791" s="328">
        <f>IF(ISERROR('commented data'!$S745),"",'commented data'!$S745)</f>
        <v>1</v>
      </c>
      <c r="N791" s="366">
        <f t="shared" si="206"/>
        <v>1</v>
      </c>
      <c r="O791" s="367" t="b">
        <f t="shared" si="207"/>
        <v>1</v>
      </c>
      <c r="P791" s="365">
        <f>IF(ISERROR('commented data'!$J745),"",'commented data'!$J745)</f>
        <v>119.60250091552734</v>
      </c>
      <c r="Q791" s="368">
        <f t="shared" si="203"/>
        <v>119.60250091552734</v>
      </c>
      <c r="R791" s="368" t="str">
        <f t="shared" si="208"/>
        <v/>
      </c>
      <c r="S791" s="369">
        <f t="shared" si="209"/>
        <v>119.60250091552734</v>
      </c>
      <c r="T791" s="365">
        <f>IF(ISERROR('commented data'!$M745),"",'commented data'!$M745)</f>
        <v>82239.328125</v>
      </c>
      <c r="U791" s="370">
        <f t="shared" si="210"/>
        <v>82239.328125</v>
      </c>
      <c r="V791" s="371">
        <f t="shared" si="211"/>
        <v>82239.328125</v>
      </c>
      <c r="W791" s="383">
        <f t="shared" si="212"/>
        <v>71548.215468750001</v>
      </c>
      <c r="X791" s="365">
        <f>IF(ISERROR('commented data'!$T745),"",'commented data'!$T745)</f>
        <v>98.392433166503906</v>
      </c>
      <c r="Y791" s="384">
        <f t="shared" si="213"/>
        <v>98.392433166503906</v>
      </c>
      <c r="Z791" s="365">
        <f>IF(ISERROR('commented data'!$U745),"",'commented data'!$U745)</f>
        <v>1012.802978515625</v>
      </c>
      <c r="AA791" s="385">
        <f t="shared" si="214"/>
        <v>1022.9310083007813</v>
      </c>
      <c r="AC791" s="427">
        <f t="shared" si="216"/>
        <v>6.4147975718031942</v>
      </c>
      <c r="AD791" s="428">
        <f t="shared" si="215"/>
        <v>0.41732361530846768</v>
      </c>
      <c r="AE791" s="429">
        <f t="shared" si="217"/>
        <v>9.2393763846915338</v>
      </c>
      <c r="AF791" s="430">
        <f t="shared" si="218"/>
        <v>0.95678403436904258</v>
      </c>
    </row>
    <row r="792" spans="1:32" s="5" customFormat="1" x14ac:dyDescent="0.2">
      <c r="A792" s="363">
        <f>'commented data'!$A746</f>
        <v>41211.916666666664</v>
      </c>
      <c r="B792" s="364">
        <f>IF(ISERROR('commented data'!$B746),"",'commented data'!$B746)</f>
        <v>898.02099609375</v>
      </c>
      <c r="C792" s="364">
        <f>IF(ISERROR('commented data'!$C746),"",'commented data'!$C746)</f>
        <v>484.50030517578125</v>
      </c>
      <c r="D792" s="364">
        <f>IF(ISERROR('commented data'!$D746),"",'commented data'!$D746)</f>
        <v>6089.52490234375</v>
      </c>
      <c r="E792" s="364">
        <f>IF(ISERROR('commented data'!$E746),"",'commented data'!$E746)</f>
        <v>10.032710075378418</v>
      </c>
      <c r="F792" s="357">
        <f t="shared" si="204"/>
        <v>119.78347869873048</v>
      </c>
      <c r="G792" s="362">
        <f t="shared" si="205"/>
        <v>53046.253333568326</v>
      </c>
      <c r="H792" s="359">
        <f>IF(ISERROR('commented data'!$N746),"",'commented data'!$N746)</f>
        <v>16.114700526031811</v>
      </c>
      <c r="I792" s="359">
        <f>IFERROR('commented data'!O746,"")</f>
        <v>16.35896759479802</v>
      </c>
      <c r="J792" s="358">
        <f>IF(ISERROR('commented data'!$P746),"",'commented data'!$P746)</f>
        <v>1</v>
      </c>
      <c r="K792" s="328">
        <f>IF(ISERROR('commented data'!$Q746),"",'commented data'!$Q746)</f>
        <v>1</v>
      </c>
      <c r="L792" s="328">
        <f>IF(ISERROR('commented data'!$R746),"",'commented data'!$R746)</f>
        <v>1</v>
      </c>
      <c r="M792" s="328">
        <f>IF(ISERROR('commented data'!$S746),"",'commented data'!$S746)</f>
        <v>1</v>
      </c>
      <c r="N792" s="366">
        <f t="shared" si="206"/>
        <v>1</v>
      </c>
      <c r="O792" s="367" t="b">
        <f t="shared" si="207"/>
        <v>1</v>
      </c>
      <c r="P792" s="365">
        <f>IF(ISERROR('commented data'!$J746),"",'commented data'!$J746)</f>
        <v>118.59750366210937</v>
      </c>
      <c r="Q792" s="368">
        <f t="shared" si="203"/>
        <v>118.59750366210937</v>
      </c>
      <c r="R792" s="368" t="str">
        <f t="shared" si="208"/>
        <v/>
      </c>
      <c r="S792" s="369">
        <f t="shared" si="209"/>
        <v>118.59750366210937</v>
      </c>
      <c r="T792" s="365">
        <f>IF(ISERROR('commented data'!$M746),"",'commented data'!$M746)</f>
        <v>82134.5234375</v>
      </c>
      <c r="U792" s="370">
        <f t="shared" si="210"/>
        <v>82134.5234375</v>
      </c>
      <c r="V792" s="371">
        <f t="shared" si="211"/>
        <v>82134.5234375</v>
      </c>
      <c r="W792" s="383">
        <f t="shared" si="212"/>
        <v>71457.035390624995</v>
      </c>
      <c r="X792" s="365">
        <f>IF(ISERROR('commented data'!$T746),"",'commented data'!$T746)</f>
        <v>98.319313049316406</v>
      </c>
      <c r="Y792" s="384">
        <f t="shared" si="213"/>
        <v>98.319313049316406</v>
      </c>
      <c r="Z792" s="365">
        <f>IF(ISERROR('commented data'!$U746),"",'commented data'!$U746)</f>
        <v>1012.8070068359375</v>
      </c>
      <c r="AA792" s="385">
        <f t="shared" si="214"/>
        <v>1022.9350769042969</v>
      </c>
      <c r="AC792" s="427">
        <f t="shared" si="216"/>
        <v>6.3540647562289418</v>
      </c>
      <c r="AD792" s="428">
        <f t="shared" si="215"/>
        <v>0.39430237912051402</v>
      </c>
      <c r="AE792" s="429">
        <f t="shared" si="217"/>
        <v>9.2623976208794865</v>
      </c>
      <c r="AF792" s="430">
        <f t="shared" si="218"/>
        <v>0.95916799951116694</v>
      </c>
    </row>
    <row r="793" spans="1:32" s="5" customFormat="1" x14ac:dyDescent="0.2">
      <c r="A793" s="363">
        <f>'commented data'!$A747</f>
        <v>41211.958333333336</v>
      </c>
      <c r="B793" s="364">
        <f>IF(ISERROR('commented data'!$B747),"",'commented data'!$B747)</f>
        <v>898.0352783203125</v>
      </c>
      <c r="C793" s="364">
        <f>IF(ISERROR('commented data'!$C747),"",'commented data'!$C747)</f>
        <v>483.577392578125</v>
      </c>
      <c r="D793" s="364">
        <f>IF(ISERROR('commented data'!$D747),"",'commented data'!$D747)</f>
        <v>6078.5</v>
      </c>
      <c r="E793" s="364">
        <f>IF(ISERROR('commented data'!$E747),"",'commented data'!$E747)</f>
        <v>10.035499572753906</v>
      </c>
      <c r="F793" s="357">
        <f t="shared" si="204"/>
        <v>119.29170936584472</v>
      </c>
      <c r="G793" s="362">
        <f t="shared" si="205"/>
        <v>52964.059786263053</v>
      </c>
      <c r="H793" s="359">
        <f>IF(ISERROR('commented data'!$N747),"",'commented data'!$N747)</f>
        <v>16.360343017760314</v>
      </c>
      <c r="I793" s="359">
        <f>IFERROR('commented data'!O747,"")</f>
        <v>16.329350174216028</v>
      </c>
      <c r="J793" s="358">
        <f>IF(ISERROR('commented data'!$P747),"",'commented data'!$P747)</f>
        <v>1</v>
      </c>
      <c r="K793" s="328">
        <f>IF(ISERROR('commented data'!$Q747),"",'commented data'!$Q747)</f>
        <v>1</v>
      </c>
      <c r="L793" s="328">
        <f>IF(ISERROR('commented data'!$R747),"",'commented data'!$R747)</f>
        <v>1</v>
      </c>
      <c r="M793" s="328">
        <f>IF(ISERROR('commented data'!$S747),"",'commented data'!$S747)</f>
        <v>1</v>
      </c>
      <c r="N793" s="366">
        <f t="shared" si="206"/>
        <v>1</v>
      </c>
      <c r="O793" s="367" t="b">
        <f t="shared" si="207"/>
        <v>1</v>
      </c>
      <c r="P793" s="365">
        <f>IF(ISERROR('commented data'!$J747),"",'commented data'!$J747)</f>
        <v>118.11060333251953</v>
      </c>
      <c r="Q793" s="368">
        <f t="shared" si="203"/>
        <v>118.11060333251953</v>
      </c>
      <c r="R793" s="368" t="str">
        <f t="shared" si="208"/>
        <v/>
      </c>
      <c r="S793" s="369">
        <f t="shared" si="209"/>
        <v>118.11060333251953</v>
      </c>
      <c r="T793" s="365">
        <f>IF(ISERROR('commented data'!$M747),"",'commented data'!$M747)</f>
        <v>82002.46875</v>
      </c>
      <c r="U793" s="370">
        <f t="shared" si="210"/>
        <v>82002.46875</v>
      </c>
      <c r="V793" s="371">
        <f t="shared" si="211"/>
        <v>82002.46875</v>
      </c>
      <c r="W793" s="383">
        <f t="shared" si="212"/>
        <v>71342.147812499999</v>
      </c>
      <c r="X793" s="365">
        <f>IF(ISERROR('commented data'!$T747),"",'commented data'!$T747)</f>
        <v>98.298713684082031</v>
      </c>
      <c r="Y793" s="384">
        <f t="shared" si="213"/>
        <v>98.298713684082031</v>
      </c>
      <c r="Z793" s="365">
        <f>IF(ISERROR('commented data'!$U747),"",'commented data'!$U747)</f>
        <v>1012.8099975585937</v>
      </c>
      <c r="AA793" s="385">
        <f t="shared" si="214"/>
        <v>1022.9380975341797</v>
      </c>
      <c r="AC793" s="427">
        <f t="shared" si="216"/>
        <v>6.3181732268581152</v>
      </c>
      <c r="AD793" s="428">
        <f t="shared" si="215"/>
        <v>0.3861883103550634</v>
      </c>
      <c r="AE793" s="429">
        <f t="shared" si="217"/>
        <v>9.2705116896449375</v>
      </c>
      <c r="AF793" s="430">
        <f t="shared" si="218"/>
        <v>0.96000825226474229</v>
      </c>
    </row>
    <row r="794" spans="1:32" s="5" customFormat="1" x14ac:dyDescent="0.2">
      <c r="A794" s="363">
        <f>'commented data'!$A748</f>
        <v>41212</v>
      </c>
      <c r="B794" s="364">
        <f>IF(ISERROR('commented data'!$B748),"",'commented data'!$B748)</f>
        <v>897.92156982421875</v>
      </c>
      <c r="C794" s="364">
        <f>IF(ISERROR('commented data'!$C748),"",'commented data'!$C748)</f>
        <v>483.01739501953125</v>
      </c>
      <c r="D794" s="364">
        <f>IF(ISERROR('commented data'!$D748),"",'commented data'!$D748)</f>
        <v>6066.990234375</v>
      </c>
      <c r="E794" s="364">
        <f>IF(ISERROR('commented data'!$E748),"",'commented data'!$E748)</f>
        <v>10.026679992675781</v>
      </c>
      <c r="F794" s="357">
        <f t="shared" si="204"/>
        <v>119.42583457946778</v>
      </c>
      <c r="G794" s="362">
        <f t="shared" si="205"/>
        <v>52906.649301115627</v>
      </c>
      <c r="H794" s="359">
        <f>IF(ISERROR('commented data'!$N748),"",'commented data'!$N748)</f>
        <v>16.675882462595474</v>
      </c>
      <c r="I794" s="359">
        <f>IFERROR('commented data'!O748,"")</f>
        <v>16.298430211509146</v>
      </c>
      <c r="J794" s="358">
        <f>IF(ISERROR('commented data'!$P748),"",'commented data'!$P748)</f>
        <v>1</v>
      </c>
      <c r="K794" s="328">
        <f>IF(ISERROR('commented data'!$Q748),"",'commented data'!$Q748)</f>
        <v>1</v>
      </c>
      <c r="L794" s="328">
        <f>IF(ISERROR('commented data'!$R748),"",'commented data'!$R748)</f>
        <v>1</v>
      </c>
      <c r="M794" s="328">
        <f>IF(ISERROR('commented data'!$S748),"",'commented data'!$S748)</f>
        <v>1</v>
      </c>
      <c r="N794" s="366">
        <f t="shared" si="206"/>
        <v>1</v>
      </c>
      <c r="O794" s="367" t="b">
        <f t="shared" si="207"/>
        <v>1</v>
      </c>
      <c r="P794" s="365">
        <f>IF(ISERROR('commented data'!$J748),"",'commented data'!$J748)</f>
        <v>118.24340057373047</v>
      </c>
      <c r="Q794" s="368">
        <f t="shared" si="203"/>
        <v>118.24340057373047</v>
      </c>
      <c r="R794" s="368" t="str">
        <f t="shared" si="208"/>
        <v/>
      </c>
      <c r="S794" s="369">
        <f t="shared" si="209"/>
        <v>118.24340057373047</v>
      </c>
      <c r="T794" s="365">
        <f>IF(ISERROR('commented data'!$M748),"",'commented data'!$M748)</f>
        <v>81938.5078125</v>
      </c>
      <c r="U794" s="370">
        <f t="shared" si="210"/>
        <v>81938.5078125</v>
      </c>
      <c r="V794" s="371">
        <f t="shared" si="211"/>
        <v>81938.5078125</v>
      </c>
      <c r="W794" s="383">
        <f t="shared" si="212"/>
        <v>71286.501796875003</v>
      </c>
      <c r="X794" s="365">
        <f>IF(ISERROR('commented data'!$T748),"",'commented data'!$T748)</f>
        <v>98.4117431640625</v>
      </c>
      <c r="Y794" s="384">
        <f t="shared" si="213"/>
        <v>98.4117431640625</v>
      </c>
      <c r="Z794" s="365">
        <f>IF(ISERROR('commented data'!$U748),"",'commented data'!$U748)</f>
        <v>1012.8099975585937</v>
      </c>
      <c r="AA794" s="385">
        <f t="shared" si="214"/>
        <v>1022.9380975341797</v>
      </c>
      <c r="AC794" s="427">
        <f t="shared" si="216"/>
        <v>6.3184207475889487</v>
      </c>
      <c r="AD794" s="428">
        <f t="shared" si="215"/>
        <v>0.3788957353088428</v>
      </c>
      <c r="AE794" s="429">
        <f t="shared" si="217"/>
        <v>9.2778042646911576</v>
      </c>
      <c r="AF794" s="430">
        <f t="shared" si="218"/>
        <v>0.96076343519951501</v>
      </c>
    </row>
    <row r="795" spans="1:32" s="5" customFormat="1" x14ac:dyDescent="0.2">
      <c r="A795" s="363">
        <f>'commented data'!$A749</f>
        <v>41212.041666666664</v>
      </c>
      <c r="B795" s="364">
        <f>IF(ISERROR('commented data'!$B749),"",'commented data'!$B749)</f>
        <v>898.03997802734375</v>
      </c>
      <c r="C795" s="364">
        <f>IF(ISERROR('commented data'!$C749),"",'commented data'!$C749)</f>
        <v>481.81219482421875</v>
      </c>
      <c r="D795" s="364">
        <f>IF(ISERROR('commented data'!$D749),"",'commented data'!$D749)</f>
        <v>6057.58984375</v>
      </c>
      <c r="E795" s="364">
        <f>IF(ISERROR('commented data'!$E749),"",'commented data'!$E749)</f>
        <v>10.02970027923584</v>
      </c>
      <c r="F795" s="357">
        <f t="shared" si="204"/>
        <v>119.56844375610352</v>
      </c>
      <c r="G795" s="362">
        <f t="shared" si="205"/>
        <v>52807.809370918047</v>
      </c>
      <c r="H795" s="359">
        <f>IF(ISERROR('commented data'!$N749),"",'commented data'!$N749)</f>
        <v>16.349512390702149</v>
      </c>
      <c r="I795" s="359">
        <f>IFERROR('commented data'!O749,"")</f>
        <v>16.273176897321431</v>
      </c>
      <c r="J795" s="358">
        <f>IF(ISERROR('commented data'!$P749),"",'commented data'!$P749)</f>
        <v>1</v>
      </c>
      <c r="K795" s="328">
        <f>IF(ISERROR('commented data'!$Q749),"",'commented data'!$Q749)</f>
        <v>1</v>
      </c>
      <c r="L795" s="328">
        <f>IF(ISERROR('commented data'!$R749),"",'commented data'!$R749)</f>
        <v>1</v>
      </c>
      <c r="M795" s="328">
        <f>IF(ISERROR('commented data'!$S749),"",'commented data'!$S749)</f>
        <v>1</v>
      </c>
      <c r="N795" s="366">
        <f t="shared" si="206"/>
        <v>1</v>
      </c>
      <c r="O795" s="367" t="b">
        <f t="shared" si="207"/>
        <v>1</v>
      </c>
      <c r="P795" s="365">
        <f>IF(ISERROR('commented data'!$J749),"",'commented data'!$J749)</f>
        <v>118.38459777832031</v>
      </c>
      <c r="Q795" s="368">
        <f t="shared" si="203"/>
        <v>118.38459777832031</v>
      </c>
      <c r="R795" s="368" t="str">
        <f t="shared" si="208"/>
        <v/>
      </c>
      <c r="S795" s="369">
        <f t="shared" si="209"/>
        <v>118.38459777832031</v>
      </c>
      <c r="T795" s="365">
        <f>IF(ISERROR('commented data'!$M749),"",'commented data'!$M749)</f>
        <v>81824.359375</v>
      </c>
      <c r="U795" s="370">
        <f t="shared" si="210"/>
        <v>81824.359375</v>
      </c>
      <c r="V795" s="371">
        <f t="shared" si="211"/>
        <v>81824.359375</v>
      </c>
      <c r="W795" s="383">
        <f t="shared" si="212"/>
        <v>71187.192656250001</v>
      </c>
      <c r="X795" s="365">
        <f>IF(ISERROR('commented data'!$T749),"",'commented data'!$T749)</f>
        <v>98.589698791503906</v>
      </c>
      <c r="Y795" s="384">
        <f t="shared" si="213"/>
        <v>98.589698791503906</v>
      </c>
      <c r="Z795" s="365">
        <f>IF(ISERROR('commented data'!$U749),"",'commented data'!$U749)</f>
        <v>1012.81298828125</v>
      </c>
      <c r="AA795" s="385">
        <f t="shared" si="214"/>
        <v>1022.9411181640625</v>
      </c>
      <c r="AC795" s="427">
        <f t="shared" si="216"/>
        <v>6.3141475846496498</v>
      </c>
      <c r="AD795" s="428">
        <f t="shared" si="215"/>
        <v>0.38619791427177125</v>
      </c>
      <c r="AE795" s="429">
        <f t="shared" si="217"/>
        <v>9.2705020857282303</v>
      </c>
      <c r="AF795" s="430">
        <f t="shared" si="218"/>
        <v>0.96000725773071849</v>
      </c>
    </row>
    <row r="796" spans="1:32" s="5" customFormat="1" x14ac:dyDescent="0.2">
      <c r="A796" s="363">
        <f>'commented data'!$A750</f>
        <v>41212.083333333336</v>
      </c>
      <c r="B796" s="364">
        <f>IF(ISERROR('commented data'!$B750),"",'commented data'!$B750)</f>
        <v>898.06231689453125</v>
      </c>
      <c r="C796" s="364">
        <f>IF(ISERROR('commented data'!$C750),"",'commented data'!$C750)</f>
        <v>482.29971313476562</v>
      </c>
      <c r="D796" s="364">
        <f>IF(ISERROR('commented data'!$D750),"",'commented data'!$D750)</f>
        <v>6064.3662109375</v>
      </c>
      <c r="E796" s="364">
        <f>IF(ISERROR('commented data'!$E750),"",'commented data'!$E750)</f>
        <v>10.027890205383301</v>
      </c>
      <c r="F796" s="357">
        <f t="shared" si="204"/>
        <v>119.37916893005371</v>
      </c>
      <c r="G796" s="362">
        <f t="shared" si="205"/>
        <v>52865.10524833596</v>
      </c>
      <c r="H796" s="359">
        <f>IF(ISERROR('commented data'!$N750),"",'commented data'!$N750)</f>
        <v>16.529573818524732</v>
      </c>
      <c r="I796" s="359">
        <f>IFERROR('commented data'!O750,"")</f>
        <v>16.291381005689242</v>
      </c>
      <c r="J796" s="358">
        <f>IF(ISERROR('commented data'!$P750),"",'commented data'!$P750)</f>
        <v>1</v>
      </c>
      <c r="K796" s="328">
        <f>IF(ISERROR('commented data'!$Q750),"",'commented data'!$Q750)</f>
        <v>1</v>
      </c>
      <c r="L796" s="328">
        <f>IF(ISERROR('commented data'!$R750),"",'commented data'!$R750)</f>
        <v>1</v>
      </c>
      <c r="M796" s="328">
        <f>IF(ISERROR('commented data'!$S750),"",'commented data'!$S750)</f>
        <v>1</v>
      </c>
      <c r="N796" s="366">
        <f t="shared" si="206"/>
        <v>1</v>
      </c>
      <c r="O796" s="367" t="b">
        <f t="shared" si="207"/>
        <v>1</v>
      </c>
      <c r="P796" s="365">
        <f>IF(ISERROR('commented data'!$J750),"",'commented data'!$J750)</f>
        <v>118.19719696044922</v>
      </c>
      <c r="Q796" s="368">
        <f t="shared" si="203"/>
        <v>118.19719696044922</v>
      </c>
      <c r="R796" s="368" t="str">
        <f t="shared" si="208"/>
        <v/>
      </c>
      <c r="S796" s="369">
        <f t="shared" si="209"/>
        <v>118.19719696044922</v>
      </c>
      <c r="T796" s="365">
        <f>IF(ISERROR('commented data'!$M750),"",'commented data'!$M750)</f>
        <v>81891.7421875</v>
      </c>
      <c r="U796" s="370">
        <f t="shared" si="210"/>
        <v>81891.7421875</v>
      </c>
      <c r="V796" s="371">
        <f t="shared" si="211"/>
        <v>81891.7421875</v>
      </c>
      <c r="W796" s="383">
        <f t="shared" si="212"/>
        <v>71245.815703125001</v>
      </c>
      <c r="X796" s="365">
        <f>IF(ISERROR('commented data'!$T750),"",'commented data'!$T750)</f>
        <v>98.493339538574219</v>
      </c>
      <c r="Y796" s="384">
        <f t="shared" si="213"/>
        <v>98.493339538574219</v>
      </c>
      <c r="Z796" s="365">
        <f>IF(ISERROR('commented data'!$U750),"",'commented data'!$U750)</f>
        <v>1012.8150024414062</v>
      </c>
      <c r="AA796" s="385">
        <f t="shared" si="214"/>
        <v>1022.9431524658203</v>
      </c>
      <c r="AC796" s="427">
        <f t="shared" si="216"/>
        <v>6.3109923299461679</v>
      </c>
      <c r="AD796" s="428">
        <f t="shared" si="215"/>
        <v>0.38180006328254057</v>
      </c>
      <c r="AE796" s="429">
        <f t="shared" si="217"/>
        <v>9.2748999367174605</v>
      </c>
      <c r="AF796" s="430">
        <f t="shared" si="218"/>
        <v>0.96046267738642188</v>
      </c>
    </row>
    <row r="797" spans="1:32" s="5" customFormat="1" x14ac:dyDescent="0.2">
      <c r="A797" s="363">
        <f>'commented data'!$A751</f>
        <v>41212.125</v>
      </c>
      <c r="B797" s="364">
        <f>IF(ISERROR('commented data'!$B751),"",'commented data'!$B751)</f>
        <v>897.97857666015625</v>
      </c>
      <c r="C797" s="364">
        <f>IF(ISERROR('commented data'!$C751),"",'commented data'!$C751)</f>
        <v>482.93231201171875</v>
      </c>
      <c r="D797" s="364">
        <f>IF(ISERROR('commented data'!$D751),"",'commented data'!$D751)</f>
        <v>6057.97021484375</v>
      </c>
      <c r="E797" s="364">
        <f>IF(ISERROR('commented data'!$E751),"",'commented data'!$E751)</f>
        <v>10.021579742431641</v>
      </c>
      <c r="F797" s="357">
        <f t="shared" si="204"/>
        <v>119.33806678771973</v>
      </c>
      <c r="G797" s="362">
        <f t="shared" si="205"/>
        <v>52901.909044268585</v>
      </c>
      <c r="H797" s="359">
        <f>IF(ISERROR('commented data'!$N751),"",'commented data'!$N751)</f>
        <v>15.094466935158707</v>
      </c>
      <c r="I797" s="359">
        <f>IFERROR('commented data'!O751,"")</f>
        <v>16.274198730468751</v>
      </c>
      <c r="J797" s="358">
        <f>IF(ISERROR('commented data'!$P751),"",'commented data'!$P751)</f>
        <v>1</v>
      </c>
      <c r="K797" s="328">
        <f>IF(ISERROR('commented data'!$Q751),"",'commented data'!$Q751)</f>
        <v>1</v>
      </c>
      <c r="L797" s="328">
        <f>IF(ISERROR('commented data'!$R751),"",'commented data'!$R751)</f>
        <v>1</v>
      </c>
      <c r="M797" s="328">
        <f>IF(ISERROR('commented data'!$S751),"",'commented data'!$S751)</f>
        <v>1</v>
      </c>
      <c r="N797" s="366">
        <f t="shared" si="206"/>
        <v>1</v>
      </c>
      <c r="O797" s="367" t="b">
        <f t="shared" si="207"/>
        <v>1</v>
      </c>
      <c r="P797" s="365">
        <f>IF(ISERROR('commented data'!$J751),"",'commented data'!$J751)</f>
        <v>118.15650177001953</v>
      </c>
      <c r="Q797" s="368">
        <f t="shared" si="203"/>
        <v>118.15650177001953</v>
      </c>
      <c r="R797" s="368" t="str">
        <f t="shared" si="208"/>
        <v/>
      </c>
      <c r="S797" s="369">
        <f t="shared" si="209"/>
        <v>118.15650177001953</v>
      </c>
      <c r="T797" s="365">
        <f>IF(ISERROR('commented data'!$M751),"",'commented data'!$M751)</f>
        <v>81943.9609375</v>
      </c>
      <c r="U797" s="370">
        <f t="shared" si="210"/>
        <v>81943.9609375</v>
      </c>
      <c r="V797" s="371">
        <f t="shared" si="211"/>
        <v>81943.9609375</v>
      </c>
      <c r="W797" s="383">
        <f t="shared" si="212"/>
        <v>71291.246015625002</v>
      </c>
      <c r="X797" s="365">
        <f>IF(ISERROR('commented data'!$T751),"",'commented data'!$T751)</f>
        <v>98.471603393554688</v>
      </c>
      <c r="Y797" s="384">
        <f t="shared" si="213"/>
        <v>98.471603393554688</v>
      </c>
      <c r="Z797" s="365">
        <f>IF(ISERROR('commented data'!$U751),"",'commented data'!$U751)</f>
        <v>1012.8150024414062</v>
      </c>
      <c r="AA797" s="385">
        <f t="shared" si="214"/>
        <v>1022.9431524658203</v>
      </c>
      <c r="AC797" s="427">
        <f t="shared" si="216"/>
        <v>6.3132115547227983</v>
      </c>
      <c r="AD797" s="428">
        <f t="shared" si="215"/>
        <v>0.41824673781740407</v>
      </c>
      <c r="AE797" s="429">
        <f t="shared" si="217"/>
        <v>9.2384532621825972</v>
      </c>
      <c r="AF797" s="430">
        <f t="shared" si="218"/>
        <v>0.95668844037638079</v>
      </c>
    </row>
    <row r="798" spans="1:32" s="5" customFormat="1" x14ac:dyDescent="0.2">
      <c r="A798" s="363">
        <f>'commented data'!$A752</f>
        <v>41212.166666666664</v>
      </c>
      <c r="B798" s="364">
        <f>IF(ISERROR('commented data'!$B752),"",'commented data'!$B752)</f>
        <v>898.05181884765625</v>
      </c>
      <c r="C798" s="364">
        <f>IF(ISERROR('commented data'!$C752),"",'commented data'!$C752)</f>
        <v>483.67111206054687</v>
      </c>
      <c r="D798" s="364">
        <f>IF(ISERROR('commented data'!$D752),"",'commented data'!$D752)</f>
        <v>6057.24609375</v>
      </c>
      <c r="E798" s="364">
        <f>IF(ISERROR('commented data'!$E752),"",'commented data'!$E752)</f>
        <v>10.02046012878418</v>
      </c>
      <c r="F798" s="357">
        <f t="shared" si="204"/>
        <v>119.36553756713867</v>
      </c>
      <c r="G798" s="362">
        <f t="shared" si="205"/>
        <v>52907.510467422086</v>
      </c>
      <c r="H798" s="359">
        <f>IF(ISERROR('commented data'!$N752),"",'commented data'!$N752)</f>
        <v>15.23629713085349</v>
      </c>
      <c r="I798" s="359">
        <f>IFERROR('commented data'!O752,"")</f>
        <v>16.272253443488676</v>
      </c>
      <c r="J798" s="358">
        <f>IF(ISERROR('commented data'!$P752),"",'commented data'!$P752)</f>
        <v>1</v>
      </c>
      <c r="K798" s="328">
        <f>IF(ISERROR('commented data'!$Q752),"",'commented data'!$Q752)</f>
        <v>1</v>
      </c>
      <c r="L798" s="328">
        <f>IF(ISERROR('commented data'!$R752),"",'commented data'!$R752)</f>
        <v>1</v>
      </c>
      <c r="M798" s="328">
        <f>IF(ISERROR('commented data'!$S752),"",'commented data'!$S752)</f>
        <v>1</v>
      </c>
      <c r="N798" s="366">
        <f t="shared" si="206"/>
        <v>1</v>
      </c>
      <c r="O798" s="367" t="b">
        <f t="shared" si="207"/>
        <v>1</v>
      </c>
      <c r="P798" s="365">
        <f>IF(ISERROR('commented data'!$J752),"",'commented data'!$J752)</f>
        <v>118.18370056152344</v>
      </c>
      <c r="Q798" s="368">
        <f t="shared" si="203"/>
        <v>118.18370056152344</v>
      </c>
      <c r="R798" s="368" t="str">
        <f t="shared" si="208"/>
        <v/>
      </c>
      <c r="S798" s="369">
        <f t="shared" si="209"/>
        <v>118.18370056152344</v>
      </c>
      <c r="T798" s="365">
        <f>IF(ISERROR('commented data'!$M752),"",'commented data'!$M752)</f>
        <v>81963.921875</v>
      </c>
      <c r="U798" s="370">
        <f t="shared" si="210"/>
        <v>81963.921875</v>
      </c>
      <c r="V798" s="371">
        <f t="shared" si="211"/>
        <v>81963.921875</v>
      </c>
      <c r="W798" s="383">
        <f t="shared" si="212"/>
        <v>71308.612031249999</v>
      </c>
      <c r="X798" s="365">
        <f>IF(ISERROR('commented data'!$T752),"",'commented data'!$T752)</f>
        <v>98.522773742675781</v>
      </c>
      <c r="Y798" s="384">
        <f t="shared" si="213"/>
        <v>98.522773742675781</v>
      </c>
      <c r="Z798" s="365">
        <f>IF(ISERROR('commented data'!$U752),"",'commented data'!$U752)</f>
        <v>1012.8150024414062</v>
      </c>
      <c r="AA798" s="385">
        <f t="shared" si="214"/>
        <v>1022.9431524658203</v>
      </c>
      <c r="AC798" s="427">
        <f t="shared" si="216"/>
        <v>6.3153334282828526</v>
      </c>
      <c r="AD798" s="428">
        <f t="shared" si="215"/>
        <v>0.41449266669224422</v>
      </c>
      <c r="AE798" s="429">
        <f t="shared" si="217"/>
        <v>9.242207333307757</v>
      </c>
      <c r="AF798" s="430">
        <f t="shared" si="218"/>
        <v>0.9570771933794936</v>
      </c>
    </row>
    <row r="799" spans="1:32" s="5" customFormat="1" x14ac:dyDescent="0.2">
      <c r="A799" s="363">
        <f>'commented data'!$A753</f>
        <v>41212.208333333336</v>
      </c>
      <c r="B799" s="364">
        <f>IF(ISERROR('commented data'!$B753),"",'commented data'!$B753)</f>
        <v>897.974609375</v>
      </c>
      <c r="C799" s="364">
        <f>IF(ISERROR('commented data'!$C753),"",'commented data'!$C753)</f>
        <v>482.40219116210937</v>
      </c>
      <c r="D799" s="364">
        <f>IF(ISERROR('commented data'!$D753),"",'commented data'!$D753)</f>
        <v>6040.05908203125</v>
      </c>
      <c r="E799" s="364">
        <f>IF(ISERROR('commented data'!$E753),"",'commented data'!$E753)</f>
        <v>10.02793025970459</v>
      </c>
      <c r="F799" s="357">
        <f t="shared" si="204"/>
        <v>119.48204146975813</v>
      </c>
      <c r="G799" s="362">
        <f t="shared" si="205"/>
        <v>52766.007326059647</v>
      </c>
      <c r="H799" s="359">
        <f>IF(ISERROR('commented data'!$N753),"",'commented data'!$N753)</f>
        <v>15.93982268898093</v>
      </c>
      <c r="I799" s="359">
        <f>IFERROR('commented data'!O753,"")</f>
        <v>16.226082063575237</v>
      </c>
      <c r="J799" s="358">
        <f>IF(ISERROR('commented data'!$P753),"",'commented data'!$P753)</f>
        <v>1</v>
      </c>
      <c r="K799" s="328">
        <f>IF(ISERROR('commented data'!$Q753),"",'commented data'!$Q753)</f>
        <v>1</v>
      </c>
      <c r="L799" s="328">
        <f>IF(ISERROR('commented data'!$R753),"",'commented data'!$R753)</f>
        <v>0.72222220897674561</v>
      </c>
      <c r="M799" s="328">
        <f>IF(ISERROR('commented data'!$S753),"",'commented data'!$S753)</f>
        <v>1</v>
      </c>
      <c r="N799" s="366">
        <f t="shared" si="206"/>
        <v>1</v>
      </c>
      <c r="O799" s="367" t="b">
        <f t="shared" si="207"/>
        <v>1</v>
      </c>
      <c r="P799" s="365">
        <f>IF(ISERROR('commented data'!$J753),"",'commented data'!$J753)</f>
        <v>118.29905096015656</v>
      </c>
      <c r="Q799" s="368">
        <f t="shared" si="203"/>
        <v>118.29905096015656</v>
      </c>
      <c r="R799" s="368" t="str">
        <f t="shared" si="208"/>
        <v/>
      </c>
      <c r="S799" s="369">
        <f t="shared" si="209"/>
        <v>118.29905096015656</v>
      </c>
      <c r="T799" s="365">
        <f>IF(ISERROR('commented data'!$M753),"",'commented data'!$M753)</f>
        <v>81788.2734375</v>
      </c>
      <c r="U799" s="370">
        <f t="shared" si="210"/>
        <v>81788.2734375</v>
      </c>
      <c r="V799" s="371">
        <f t="shared" si="211"/>
        <v>81788.2734375</v>
      </c>
      <c r="W799" s="383">
        <f t="shared" si="212"/>
        <v>71155.797890625006</v>
      </c>
      <c r="X799" s="365">
        <f>IF(ISERROR('commented data'!$T753),"",'commented data'!$T753)</f>
        <v>98.720123291015625</v>
      </c>
      <c r="Y799" s="384">
        <f t="shared" si="213"/>
        <v>98.720123291015625</v>
      </c>
      <c r="Z799" s="365">
        <f>IF(ISERROR('commented data'!$U753),"",'commented data'!$U753)</f>
        <v>1012.81298828125</v>
      </c>
      <c r="AA799" s="385">
        <f t="shared" si="214"/>
        <v>1022.9411181640625</v>
      </c>
      <c r="AC799" s="427">
        <f t="shared" si="216"/>
        <v>6.3045902755258201</v>
      </c>
      <c r="AD799" s="428">
        <f t="shared" si="215"/>
        <v>0.39552449224445463</v>
      </c>
      <c r="AE799" s="429">
        <f t="shared" si="217"/>
        <v>9.2611755077555458</v>
      </c>
      <c r="AF799" s="430">
        <f t="shared" si="218"/>
        <v>0.95904144353200838</v>
      </c>
    </row>
    <row r="800" spans="1:32" s="5" customFormat="1" x14ac:dyDescent="0.2">
      <c r="A800" s="363">
        <f>'commented data'!$A754</f>
        <v>41212.25</v>
      </c>
      <c r="B800" s="364">
        <f>IF(ISERROR('commented data'!$B754),"",'commented data'!$B754)</f>
        <v>898.00042724609375</v>
      </c>
      <c r="C800" s="364">
        <f>IF(ISERROR('commented data'!$C754),"",'commented data'!$C754)</f>
        <v>483.08538818359375</v>
      </c>
      <c r="D800" s="364">
        <f>IF(ISERROR('commented data'!$D754),"",'commented data'!$D754)</f>
        <v>6052.02099609375</v>
      </c>
      <c r="E800" s="364">
        <f>IF(ISERROR('commented data'!$E754),"",'commented data'!$E754)</f>
        <v>10.029669761657715</v>
      </c>
      <c r="F800" s="357">
        <f t="shared" si="204"/>
        <v>120.05152877807618</v>
      </c>
      <c r="G800" s="362">
        <f t="shared" si="205"/>
        <v>52808.255586760126</v>
      </c>
      <c r="H800" s="359">
        <f>IF(ISERROR('commented data'!$N754),"",'commented data'!$N754)</f>
        <v>16.447521271612203</v>
      </c>
      <c r="I800" s="359">
        <f>IFERROR('commented data'!O754,"")</f>
        <v>16.258216682885998</v>
      </c>
      <c r="J800" s="358">
        <f>IF(ISERROR('commented data'!$P754),"",'commented data'!$P754)</f>
        <v>1</v>
      </c>
      <c r="K800" s="328">
        <f>IF(ISERROR('commented data'!$Q754),"",'commented data'!$Q754)</f>
        <v>1</v>
      </c>
      <c r="L800" s="328">
        <f>IF(ISERROR('commented data'!$R754),"",'commented data'!$R754)</f>
        <v>1</v>
      </c>
      <c r="M800" s="328">
        <f>IF(ISERROR('commented data'!$S754),"",'commented data'!$S754)</f>
        <v>1</v>
      </c>
      <c r="N800" s="366">
        <f t="shared" si="206"/>
        <v>1</v>
      </c>
      <c r="O800" s="367" t="b">
        <f t="shared" si="207"/>
        <v>1</v>
      </c>
      <c r="P800" s="365">
        <f>IF(ISERROR('commented data'!$J754),"",'commented data'!$J754)</f>
        <v>118.86289978027344</v>
      </c>
      <c r="Q800" s="368">
        <f t="shared" si="203"/>
        <v>118.86289978027344</v>
      </c>
      <c r="R800" s="368" t="str">
        <f t="shared" si="208"/>
        <v/>
      </c>
      <c r="S800" s="369">
        <f t="shared" si="209"/>
        <v>118.86289978027344</v>
      </c>
      <c r="T800" s="365">
        <f>IF(ISERROR('commented data'!$M754),"",'commented data'!$M754)</f>
        <v>81854.84375</v>
      </c>
      <c r="U800" s="370">
        <f t="shared" si="210"/>
        <v>81854.84375</v>
      </c>
      <c r="V800" s="371">
        <f t="shared" si="211"/>
        <v>81854.84375</v>
      </c>
      <c r="W800" s="383">
        <f t="shared" si="212"/>
        <v>71213.714062500003</v>
      </c>
      <c r="X800" s="365">
        <f>IF(ISERROR('commented data'!$T754),"",'commented data'!$T754)</f>
        <v>98.724311828613281</v>
      </c>
      <c r="Y800" s="384">
        <f t="shared" si="213"/>
        <v>98.724311828613281</v>
      </c>
      <c r="Z800" s="365">
        <f>IF(ISERROR('commented data'!$U754),"",'commented data'!$U754)</f>
        <v>1012.8109741210937</v>
      </c>
      <c r="AA800" s="385">
        <f t="shared" si="214"/>
        <v>1022.9390838623046</v>
      </c>
      <c r="AC800" s="427">
        <f t="shared" si="216"/>
        <v>6.3397118152939349</v>
      </c>
      <c r="AD800" s="428">
        <f t="shared" si="215"/>
        <v>0.38545089625365231</v>
      </c>
      <c r="AE800" s="429">
        <f t="shared" si="217"/>
        <v>9.2712491037463476</v>
      </c>
      <c r="AF800" s="430">
        <f t="shared" si="218"/>
        <v>0.96008461521496447</v>
      </c>
    </row>
    <row r="801" spans="1:32" s="5" customFormat="1" x14ac:dyDescent="0.2">
      <c r="A801" s="363">
        <f>'commented data'!$A755</f>
        <v>41212.291666666664</v>
      </c>
      <c r="B801" s="364">
        <f>IF(ISERROR('commented data'!$B755),"",'commented data'!$B755)</f>
        <v>897.98309326171875</v>
      </c>
      <c r="C801" s="364">
        <f>IF(ISERROR('commented data'!$C755),"",'commented data'!$C755)</f>
        <v>482.24261474609375</v>
      </c>
      <c r="D801" s="364">
        <f>IF(ISERROR('commented data'!$D755),"",'commented data'!$D755)</f>
        <v>6042.39990234375</v>
      </c>
      <c r="E801" s="364">
        <f>IF(ISERROR('commented data'!$E755),"",'commented data'!$E755)</f>
        <v>10.034740447998047</v>
      </c>
      <c r="F801" s="357">
        <f t="shared" si="204"/>
        <v>119.64036094665528</v>
      </c>
      <c r="G801" s="362">
        <f t="shared" si="205"/>
        <v>52715.815969903968</v>
      </c>
      <c r="H801" s="359">
        <f>IF(ISERROR('commented data'!$N755),"",'commented data'!$N755)</f>
        <v>16.174835734784139</v>
      </c>
      <c r="I801" s="359">
        <f>IFERROR('commented data'!O755,"")</f>
        <v>16.232370469362479</v>
      </c>
      <c r="J801" s="358">
        <f>IF(ISERROR('commented data'!$P755),"",'commented data'!$P755)</f>
        <v>1</v>
      </c>
      <c r="K801" s="328">
        <f>IF(ISERROR('commented data'!$Q755),"",'commented data'!$Q755)</f>
        <v>1</v>
      </c>
      <c r="L801" s="328">
        <f>IF(ISERROR('commented data'!$R755),"",'commented data'!$R755)</f>
        <v>1</v>
      </c>
      <c r="M801" s="328">
        <f>IF(ISERROR('commented data'!$S755),"",'commented data'!$S755)</f>
        <v>1</v>
      </c>
      <c r="N801" s="366">
        <f t="shared" si="206"/>
        <v>1</v>
      </c>
      <c r="O801" s="367" t="b">
        <f t="shared" si="207"/>
        <v>1</v>
      </c>
      <c r="P801" s="365">
        <f>IF(ISERROR('commented data'!$J755),"",'commented data'!$J755)</f>
        <v>118.45580291748047</v>
      </c>
      <c r="Q801" s="368">
        <f t="shared" si="203"/>
        <v>118.45580291748047</v>
      </c>
      <c r="R801" s="368" t="str">
        <f t="shared" si="208"/>
        <v/>
      </c>
      <c r="S801" s="369">
        <f t="shared" si="209"/>
        <v>118.45580291748047</v>
      </c>
      <c r="T801" s="365">
        <f>IF(ISERROR('commented data'!$M755),"",'commented data'!$M755)</f>
        <v>81743.6484375</v>
      </c>
      <c r="U801" s="370">
        <f t="shared" si="210"/>
        <v>81743.6484375</v>
      </c>
      <c r="V801" s="371">
        <f t="shared" si="211"/>
        <v>81743.6484375</v>
      </c>
      <c r="W801" s="383">
        <f t="shared" si="212"/>
        <v>71116.974140624996</v>
      </c>
      <c r="X801" s="365">
        <f>IF(ISERROR('commented data'!$T755),"",'commented data'!$T755)</f>
        <v>98.87109375</v>
      </c>
      <c r="Y801" s="384">
        <f t="shared" si="213"/>
        <v>98.87109375</v>
      </c>
      <c r="Z801" s="365">
        <f>IF(ISERROR('commented data'!$U755),"",'commented data'!$U755)</f>
        <v>1012.81298828125</v>
      </c>
      <c r="AA801" s="385">
        <f t="shared" si="214"/>
        <v>1022.9411181640625</v>
      </c>
      <c r="AC801" s="427">
        <f t="shared" si="216"/>
        <v>6.3069392502367654</v>
      </c>
      <c r="AD801" s="428">
        <f t="shared" si="215"/>
        <v>0.38992292432829051</v>
      </c>
      <c r="AE801" s="429">
        <f t="shared" si="217"/>
        <v>9.2667770756717101</v>
      </c>
      <c r="AF801" s="430">
        <f t="shared" si="218"/>
        <v>0.95962151414786723</v>
      </c>
    </row>
    <row r="802" spans="1:32" s="5" customFormat="1" x14ac:dyDescent="0.2">
      <c r="A802" s="363">
        <f>'commented data'!$A756</f>
        <v>41212.333333333336</v>
      </c>
      <c r="B802" s="364">
        <f>IF(ISERROR('commented data'!$B756),"",'commented data'!$B756)</f>
        <v>897.986572265625</v>
      </c>
      <c r="C802" s="364">
        <f>IF(ISERROR('commented data'!$C756),"",'commented data'!$C756)</f>
        <v>481.565185546875</v>
      </c>
      <c r="D802" s="364">
        <f>IF(ISERROR('commented data'!$D756),"",'commented data'!$D756)</f>
        <v>6030.5048828125</v>
      </c>
      <c r="E802" s="364">
        <f>IF(ISERROR('commented data'!$E756),"",'commented data'!$E756)</f>
        <v>10.026650428771973</v>
      </c>
      <c r="F802" s="357">
        <f t="shared" si="204"/>
        <v>119.41391387939453</v>
      </c>
      <c r="G802" s="362">
        <f t="shared" si="205"/>
        <v>52624.166147245538</v>
      </c>
      <c r="H802" s="359">
        <f>IF(ISERROR('commented data'!$N756),"",'commented data'!$N756)</f>
        <v>16.541501990052783</v>
      </c>
      <c r="I802" s="359">
        <f>IFERROR('commented data'!O756,"")</f>
        <v>16.200415556266332</v>
      </c>
      <c r="J802" s="358">
        <f>IF(ISERROR('commented data'!$P756),"",'commented data'!$P756)</f>
        <v>1</v>
      </c>
      <c r="K802" s="328">
        <f>IF(ISERROR('commented data'!$Q756),"",'commented data'!$Q756)</f>
        <v>1</v>
      </c>
      <c r="L802" s="328">
        <f>IF(ISERROR('commented data'!$R756),"",'commented data'!$R756)</f>
        <v>1</v>
      </c>
      <c r="M802" s="328">
        <f>IF(ISERROR('commented data'!$S756),"",'commented data'!$S756)</f>
        <v>1</v>
      </c>
      <c r="N802" s="366">
        <f t="shared" si="206"/>
        <v>1</v>
      </c>
      <c r="O802" s="367" t="b">
        <f t="shared" si="207"/>
        <v>1</v>
      </c>
      <c r="P802" s="365">
        <f>IF(ISERROR('commented data'!$J756),"",'commented data'!$J756)</f>
        <v>118.23159790039062</v>
      </c>
      <c r="Q802" s="368">
        <f t="shared" si="203"/>
        <v>118.23159790039062</v>
      </c>
      <c r="R802" s="368" t="str">
        <f t="shared" si="208"/>
        <v/>
      </c>
      <c r="S802" s="369">
        <f t="shared" si="209"/>
        <v>118.23159790039062</v>
      </c>
      <c r="T802" s="365">
        <f>IF(ISERROR('commented data'!$M756),"",'commented data'!$M756)</f>
        <v>81681.65625</v>
      </c>
      <c r="U802" s="370">
        <f t="shared" si="210"/>
        <v>81681.65625</v>
      </c>
      <c r="V802" s="371">
        <f t="shared" si="211"/>
        <v>81681.65625</v>
      </c>
      <c r="W802" s="383">
        <f t="shared" si="212"/>
        <v>71063.040937500002</v>
      </c>
      <c r="X802" s="365">
        <f>IF(ISERROR('commented data'!$T756),"",'commented data'!$T756)</f>
        <v>99.237861633300781</v>
      </c>
      <c r="Y802" s="384">
        <f t="shared" si="213"/>
        <v>99.237861633300781</v>
      </c>
      <c r="Z802" s="365">
        <f>IF(ISERROR('commented data'!$U756),"",'commented data'!$U756)</f>
        <v>1012.8170166015625</v>
      </c>
      <c r="AA802" s="385">
        <f t="shared" si="214"/>
        <v>1022.9451867675781</v>
      </c>
      <c r="AC802" s="427">
        <f t="shared" si="216"/>
        <v>6.2840576442821279</v>
      </c>
      <c r="AD802" s="428">
        <f t="shared" si="215"/>
        <v>0.37989643552689711</v>
      </c>
      <c r="AE802" s="429">
        <f t="shared" si="217"/>
        <v>9.2768035644731039</v>
      </c>
      <c r="AF802" s="430">
        <f t="shared" si="218"/>
        <v>0.96065980764371917</v>
      </c>
    </row>
    <row r="803" spans="1:32" s="5" customFormat="1" x14ac:dyDescent="0.2">
      <c r="A803" s="363">
        <f>'commented data'!$A757</f>
        <v>41212.375</v>
      </c>
      <c r="B803" s="364">
        <f>IF(ISERROR('commented data'!$B757),"",'commented data'!$B757)</f>
        <v>898.0408935546875</v>
      </c>
      <c r="C803" s="364">
        <f>IF(ISERROR('commented data'!$C757),"",'commented data'!$C757)</f>
        <v>480.9154052734375</v>
      </c>
      <c r="D803" s="364">
        <f>IF(ISERROR('commented data'!$D757),"",'commented data'!$D757)</f>
        <v>6017.875</v>
      </c>
      <c r="E803" s="364">
        <f>IF(ISERROR('commented data'!$E757),"",'commented data'!$E757)</f>
        <v>10.018850326538086</v>
      </c>
      <c r="F803" s="357">
        <f t="shared" si="204"/>
        <v>119.37362083435059</v>
      </c>
      <c r="G803" s="362">
        <f t="shared" si="205"/>
        <v>52570.471296231321</v>
      </c>
      <c r="H803" s="359">
        <f>IF(ISERROR('commented data'!$N757),"",'commented data'!$N757)</f>
        <v>16.454137146671563</v>
      </c>
      <c r="I803" s="359">
        <f>IFERROR('commented data'!O757,"")</f>
        <v>16.166486498257843</v>
      </c>
      <c r="J803" s="358">
        <f>IF(ISERROR('commented data'!$P757),"",'commented data'!$P757)</f>
        <v>1</v>
      </c>
      <c r="K803" s="328">
        <f>IF(ISERROR('commented data'!$Q757),"",'commented data'!$Q757)</f>
        <v>1</v>
      </c>
      <c r="L803" s="328">
        <f>IF(ISERROR('commented data'!$R757),"",'commented data'!$R757)</f>
        <v>1</v>
      </c>
      <c r="M803" s="328">
        <f>IF(ISERROR('commented data'!$S757),"",'commented data'!$S757)</f>
        <v>1</v>
      </c>
      <c r="N803" s="366">
        <f t="shared" si="206"/>
        <v>1</v>
      </c>
      <c r="O803" s="367" t="b">
        <f t="shared" si="207"/>
        <v>1</v>
      </c>
      <c r="P803" s="365">
        <f>IF(ISERROR('commented data'!$J757),"",'commented data'!$J757)</f>
        <v>118.19170379638672</v>
      </c>
      <c r="Q803" s="368">
        <f t="shared" si="203"/>
        <v>118.19170379638672</v>
      </c>
      <c r="R803" s="368" t="str">
        <f t="shared" si="208"/>
        <v/>
      </c>
      <c r="S803" s="369">
        <f t="shared" si="209"/>
        <v>118.19170379638672</v>
      </c>
      <c r="T803" s="365">
        <f>IF(ISERROR('commented data'!$M757),"",'commented data'!$M757)</f>
        <v>81564.7265625</v>
      </c>
      <c r="U803" s="370">
        <f t="shared" si="210"/>
        <v>81564.7265625</v>
      </c>
      <c r="V803" s="371">
        <f t="shared" si="211"/>
        <v>81564.7265625</v>
      </c>
      <c r="W803" s="383">
        <f t="shared" si="212"/>
        <v>70961.312109374994</v>
      </c>
      <c r="X803" s="365">
        <f>IF(ISERROR('commented data'!$T757),"",'commented data'!$T757)</f>
        <v>99.087882995605469</v>
      </c>
      <c r="Y803" s="384">
        <f t="shared" si="213"/>
        <v>99.087882995605469</v>
      </c>
      <c r="Z803" s="365">
        <f>IF(ISERROR('commented data'!$U757),"",'commented data'!$U757)</f>
        <v>1012.8259887695312</v>
      </c>
      <c r="AA803" s="385">
        <f t="shared" si="214"/>
        <v>1022.9542486572266</v>
      </c>
      <c r="AC803" s="427">
        <f t="shared" si="216"/>
        <v>6.2755275075994286</v>
      </c>
      <c r="AD803" s="428">
        <f t="shared" si="215"/>
        <v>0.3813951136823287</v>
      </c>
      <c r="AE803" s="429">
        <f t="shared" si="217"/>
        <v>9.2753048863176719</v>
      </c>
      <c r="AF803" s="430">
        <f t="shared" si="218"/>
        <v>0.96050461196036652</v>
      </c>
    </row>
    <row r="804" spans="1:32" s="5" customFormat="1" x14ac:dyDescent="0.2">
      <c r="A804" s="363">
        <f>'commented data'!$A758</f>
        <v>41212.416666666664</v>
      </c>
      <c r="B804" s="364">
        <f>IF(ISERROR('commented data'!$B758),"",'commented data'!$B758)</f>
        <v>898.0308837890625</v>
      </c>
      <c r="C804" s="364">
        <f>IF(ISERROR('commented data'!$C758),"",'commented data'!$C758)</f>
        <v>480.16650390625</v>
      </c>
      <c r="D804" s="364">
        <f>IF(ISERROR('commented data'!$D758),"",'commented data'!$D758)</f>
        <v>6008.93896484375</v>
      </c>
      <c r="E804" s="364">
        <f>IF(ISERROR('commented data'!$E758),"",'commented data'!$E758)</f>
        <v>10.015080451965332</v>
      </c>
      <c r="F804" s="357">
        <f t="shared" si="204"/>
        <v>119.02678009033204</v>
      </c>
      <c r="G804" s="362">
        <f t="shared" si="205"/>
        <v>52506.47131538055</v>
      </c>
      <c r="H804" s="359">
        <f>IF(ISERROR('commented data'!$N758),"",'commented data'!$N758)</f>
        <v>16.323129323437751</v>
      </c>
      <c r="I804" s="359">
        <f>IFERROR('commented data'!O758,"")</f>
        <v>16.142480633778856</v>
      </c>
      <c r="J804" s="358">
        <f>IF(ISERROR('commented data'!$P758),"",'commented data'!$P758)</f>
        <v>1</v>
      </c>
      <c r="K804" s="328">
        <f>IF(ISERROR('commented data'!$Q758),"",'commented data'!$Q758)</f>
        <v>1</v>
      </c>
      <c r="L804" s="328">
        <f>IF(ISERROR('commented data'!$R758),"",'commented data'!$R758)</f>
        <v>1</v>
      </c>
      <c r="M804" s="328">
        <f>IF(ISERROR('commented data'!$S758),"",'commented data'!$S758)</f>
        <v>1</v>
      </c>
      <c r="N804" s="366">
        <f t="shared" si="206"/>
        <v>1</v>
      </c>
      <c r="O804" s="367" t="b">
        <f t="shared" si="207"/>
        <v>1</v>
      </c>
      <c r="P804" s="365">
        <f>IF(ISERROR('commented data'!$J758),"",'commented data'!$J758)</f>
        <v>117.84829711914063</v>
      </c>
      <c r="Q804" s="368">
        <f t="shared" si="203"/>
        <v>117.84829711914063</v>
      </c>
      <c r="R804" s="368" t="str">
        <f t="shared" si="208"/>
        <v/>
      </c>
      <c r="S804" s="369">
        <f t="shared" si="209"/>
        <v>117.84829711914063</v>
      </c>
      <c r="T804" s="365">
        <f>IF(ISERROR('commented data'!$M758),"",'commented data'!$M758)</f>
        <v>81439.1171875</v>
      </c>
      <c r="U804" s="370">
        <f t="shared" si="210"/>
        <v>81439.1171875</v>
      </c>
      <c r="V804" s="371">
        <f t="shared" si="211"/>
        <v>81439.1171875</v>
      </c>
      <c r="W804" s="383">
        <f t="shared" si="212"/>
        <v>70852.031953124999</v>
      </c>
      <c r="X804" s="365">
        <f>IF(ISERROR('commented data'!$T758),"",'commented data'!$T758)</f>
        <v>98.9669189453125</v>
      </c>
      <c r="Y804" s="384">
        <f t="shared" si="213"/>
        <v>98.9669189453125</v>
      </c>
      <c r="Z804" s="365">
        <f>IF(ISERROR('commented data'!$U758),"",'commented data'!$U758)</f>
        <v>1012.823974609375</v>
      </c>
      <c r="AA804" s="385">
        <f t="shared" si="214"/>
        <v>1022.9522143554688</v>
      </c>
      <c r="AC804" s="427">
        <f t="shared" si="216"/>
        <v>6.2496762145751275</v>
      </c>
      <c r="AD804" s="428">
        <f t="shared" si="215"/>
        <v>0.3828724315503314</v>
      </c>
      <c r="AE804" s="429">
        <f t="shared" si="217"/>
        <v>9.2738275684496685</v>
      </c>
      <c r="AF804" s="430">
        <f t="shared" si="218"/>
        <v>0.96035162824253295</v>
      </c>
    </row>
    <row r="805" spans="1:32" s="5" customFormat="1" x14ac:dyDescent="0.2">
      <c r="A805" s="363">
        <f>'commented data'!$A759</f>
        <v>41212.458333333336</v>
      </c>
      <c r="B805" s="364">
        <f>IF(ISERROR('commented data'!$B759),"",'commented data'!$B759)</f>
        <v>897.951416015625</v>
      </c>
      <c r="C805" s="364">
        <f>IF(ISERROR('commented data'!$C759),"",'commented data'!$C759)</f>
        <v>480.37908935546875</v>
      </c>
      <c r="D805" s="364">
        <f>IF(ISERROR('commented data'!$D759),"",'commented data'!$D759)</f>
        <v>6006.93896484375</v>
      </c>
      <c r="E805" s="364">
        <f>IF(ISERROR('commented data'!$E759),"",'commented data'!$E759)</f>
        <v>10.010299682617187</v>
      </c>
      <c r="F805" s="357">
        <f t="shared" si="204"/>
        <v>118.96557380676269</v>
      </c>
      <c r="G805" s="362">
        <f t="shared" si="205"/>
        <v>52525.533534266753</v>
      </c>
      <c r="H805" s="359">
        <f>IF(ISERROR('commented data'!$N759),"",'commented data'!$N759)</f>
        <v>16.227128151554354</v>
      </c>
      <c r="I805" s="359">
        <f>IFERROR('commented data'!O759,"")</f>
        <v>16.137107811479204</v>
      </c>
      <c r="J805" s="358">
        <f>IF(ISERROR('commented data'!$P759),"",'commented data'!$P759)</f>
        <v>1</v>
      </c>
      <c r="K805" s="328">
        <f>IF(ISERROR('commented data'!$Q759),"",'commented data'!$Q759)</f>
        <v>1</v>
      </c>
      <c r="L805" s="328">
        <f>IF(ISERROR('commented data'!$R759),"",'commented data'!$R759)</f>
        <v>1</v>
      </c>
      <c r="M805" s="328">
        <f>IF(ISERROR('commented data'!$S759),"",'commented data'!$S759)</f>
        <v>1</v>
      </c>
      <c r="N805" s="366">
        <f t="shared" si="206"/>
        <v>1</v>
      </c>
      <c r="O805" s="367" t="b">
        <f t="shared" si="207"/>
        <v>1</v>
      </c>
      <c r="P805" s="365">
        <f>IF(ISERROR('commented data'!$J759),"",'commented data'!$J759)</f>
        <v>117.78769683837891</v>
      </c>
      <c r="Q805" s="368">
        <f t="shared" si="203"/>
        <v>117.78769683837891</v>
      </c>
      <c r="R805" s="368" t="str">
        <f t="shared" si="208"/>
        <v/>
      </c>
      <c r="S805" s="369">
        <f t="shared" si="209"/>
        <v>117.78769683837891</v>
      </c>
      <c r="T805" s="365">
        <f>IF(ISERROR('commented data'!$M759),"",'commented data'!$M759)</f>
        <v>81455.0234375</v>
      </c>
      <c r="U805" s="370">
        <f t="shared" si="210"/>
        <v>81455.0234375</v>
      </c>
      <c r="V805" s="371">
        <f t="shared" si="211"/>
        <v>81455.0234375</v>
      </c>
      <c r="W805" s="383">
        <f t="shared" si="212"/>
        <v>70865.870390625001</v>
      </c>
      <c r="X805" s="365">
        <f>IF(ISERROR('commented data'!$T759),"",'commented data'!$T759)</f>
        <v>98.905647277832031</v>
      </c>
      <c r="Y805" s="384">
        <f t="shared" si="213"/>
        <v>98.905647277832031</v>
      </c>
      <c r="Z805" s="365">
        <f>IF(ISERROR('commented data'!$U759),"",'commented data'!$U759)</f>
        <v>1012.8270263671875</v>
      </c>
      <c r="AA805" s="385">
        <f t="shared" si="214"/>
        <v>1022.9552966308594</v>
      </c>
      <c r="AC805" s="427">
        <f t="shared" si="216"/>
        <v>6.2487302364103998</v>
      </c>
      <c r="AD805" s="428">
        <f t="shared" si="215"/>
        <v>0.38507924372384095</v>
      </c>
      <c r="AE805" s="429">
        <f t="shared" si="217"/>
        <v>9.2716207562761603</v>
      </c>
      <c r="AF805" s="430">
        <f t="shared" si="218"/>
        <v>0.96012310170929605</v>
      </c>
    </row>
    <row r="806" spans="1:32" s="5" customFormat="1" x14ac:dyDescent="0.2">
      <c r="A806" s="363">
        <f>'commented data'!$A760</f>
        <v>41212.5</v>
      </c>
      <c r="B806" s="364">
        <f>IF(ISERROR('commented data'!$B760),"",'commented data'!$B760)</f>
        <v>898.05059814453125</v>
      </c>
      <c r="C806" s="364">
        <f>IF(ISERROR('commented data'!$C760),"",'commented data'!$C760)</f>
        <v>480.42138671875</v>
      </c>
      <c r="D806" s="364">
        <f>IF(ISERROR('commented data'!$D760),"",'commented data'!$D760)</f>
        <v>5995.19091796875</v>
      </c>
      <c r="E806" s="364">
        <f>IF(ISERROR('commented data'!$E760),"",'commented data'!$E760)</f>
        <v>10.000579833984375</v>
      </c>
      <c r="F806" s="357">
        <f t="shared" si="204"/>
        <v>118.42866455078125</v>
      </c>
      <c r="G806" s="362">
        <f t="shared" si="205"/>
        <v>52546.306779480939</v>
      </c>
      <c r="H806" s="359">
        <f>IF(ISERROR('commented data'!$N760),"",'commented data'!$N760)</f>
        <v>16.030176979615788</v>
      </c>
      <c r="I806" s="359">
        <f>IFERROR('commented data'!O760,"")</f>
        <v>16.105547727365526</v>
      </c>
      <c r="J806" s="358">
        <f>IF(ISERROR('commented data'!$P760),"",'commented data'!$P760)</f>
        <v>1</v>
      </c>
      <c r="K806" s="328">
        <f>IF(ISERROR('commented data'!$Q760),"",'commented data'!$Q760)</f>
        <v>1</v>
      </c>
      <c r="L806" s="328">
        <f>IF(ISERROR('commented data'!$R760),"",'commented data'!$R760)</f>
        <v>1</v>
      </c>
      <c r="M806" s="328">
        <f>IF(ISERROR('commented data'!$S760),"",'commented data'!$S760)</f>
        <v>1</v>
      </c>
      <c r="N806" s="366">
        <f t="shared" si="206"/>
        <v>1</v>
      </c>
      <c r="O806" s="367" t="b">
        <f t="shared" si="207"/>
        <v>1</v>
      </c>
      <c r="P806" s="365">
        <f>IF(ISERROR('commented data'!$J760),"",'commented data'!$J760)</f>
        <v>117.256103515625</v>
      </c>
      <c r="Q806" s="368">
        <f t="shared" si="203"/>
        <v>117.256103515625</v>
      </c>
      <c r="R806" s="368" t="str">
        <f t="shared" si="208"/>
        <v/>
      </c>
      <c r="S806" s="369">
        <f t="shared" si="209"/>
        <v>117.256103515625</v>
      </c>
      <c r="T806" s="365">
        <f>IF(ISERROR('commented data'!$M760),"",'commented data'!$M760)</f>
        <v>81470.1171875</v>
      </c>
      <c r="U806" s="370">
        <f t="shared" si="210"/>
        <v>81470.1171875</v>
      </c>
      <c r="V806" s="371">
        <f t="shared" si="211"/>
        <v>81470.1171875</v>
      </c>
      <c r="W806" s="383">
        <f t="shared" si="212"/>
        <v>70879.001953125</v>
      </c>
      <c r="X806" s="365">
        <f>IF(ISERROR('commented data'!$T760),"",'commented data'!$T760)</f>
        <v>98.829673767089844</v>
      </c>
      <c r="Y806" s="384">
        <f t="shared" si="213"/>
        <v>98.829673767089844</v>
      </c>
      <c r="Z806" s="365">
        <f>IF(ISERROR('commented data'!$U760),"",'commented data'!$U760)</f>
        <v>1012.8330078125</v>
      </c>
      <c r="AA806" s="385">
        <f t="shared" si="214"/>
        <v>1022.961337890625</v>
      </c>
      <c r="AC806" s="427">
        <f t="shared" si="216"/>
        <v>6.22298893896959</v>
      </c>
      <c r="AD806" s="428">
        <f t="shared" si="215"/>
        <v>0.38820463098335317</v>
      </c>
      <c r="AE806" s="429">
        <f t="shared" si="217"/>
        <v>9.2684953690166481</v>
      </c>
      <c r="AF806" s="430">
        <f t="shared" si="218"/>
        <v>0.95979945209198247</v>
      </c>
    </row>
    <row r="807" spans="1:32" s="5" customFormat="1" x14ac:dyDescent="0.2">
      <c r="A807" s="363">
        <f>'commented data'!$A761</f>
        <v>41212.541666666664</v>
      </c>
      <c r="B807" s="364">
        <f>IF(ISERROR('commented data'!$B761),"",'commented data'!$B761)</f>
        <v>897.969970703125</v>
      </c>
      <c r="C807" s="364">
        <f>IF(ISERROR('commented data'!$C761),"",'commented data'!$C761)</f>
        <v>481.22109985351563</v>
      </c>
      <c r="D807" s="364">
        <f>IF(ISERROR('commented data'!$D761),"",'commented data'!$D761)</f>
        <v>5997.84716796875</v>
      </c>
      <c r="E807" s="364">
        <f>IF(ISERROR('commented data'!$E761),"",'commented data'!$E761)</f>
        <v>9.9925041198730469</v>
      </c>
      <c r="F807" s="357">
        <f t="shared" si="204"/>
        <v>119.37573989868164</v>
      </c>
      <c r="G807" s="362">
        <f t="shared" si="205"/>
        <v>52657.047704453362</v>
      </c>
      <c r="H807" s="359">
        <f>IF(ISERROR('commented data'!$N761),"",'commented data'!$N761)</f>
        <v>15.735359081914066</v>
      </c>
      <c r="I807" s="359">
        <f>IFERROR('commented data'!O761,"")</f>
        <v>16.112683506982254</v>
      </c>
      <c r="J807" s="358">
        <f>IF(ISERROR('commented data'!$P761),"",'commented data'!$P761)</f>
        <v>1</v>
      </c>
      <c r="K807" s="328">
        <f>IF(ISERROR('commented data'!$Q761),"",'commented data'!$Q761)</f>
        <v>1</v>
      </c>
      <c r="L807" s="328">
        <f>IF(ISERROR('commented data'!$R761),"",'commented data'!$R761)</f>
        <v>1</v>
      </c>
      <c r="M807" s="328">
        <f>IF(ISERROR('commented data'!$S761),"",'commented data'!$S761)</f>
        <v>1</v>
      </c>
      <c r="N807" s="366">
        <f t="shared" si="206"/>
        <v>1</v>
      </c>
      <c r="O807" s="367" t="b">
        <f t="shared" si="207"/>
        <v>1</v>
      </c>
      <c r="P807" s="365">
        <f>IF(ISERROR('commented data'!$J761),"",'commented data'!$J761)</f>
        <v>118.19380187988281</v>
      </c>
      <c r="Q807" s="368">
        <f t="shared" si="203"/>
        <v>118.19380187988281</v>
      </c>
      <c r="R807" s="368" t="str">
        <f t="shared" si="208"/>
        <v/>
      </c>
      <c r="S807" s="369">
        <f t="shared" si="209"/>
        <v>118.19380187988281</v>
      </c>
      <c r="T807" s="365">
        <f>IF(ISERROR('commented data'!$M761),"",'commented data'!$M761)</f>
        <v>81579.8203125</v>
      </c>
      <c r="U807" s="370">
        <f t="shared" si="210"/>
        <v>81579.8203125</v>
      </c>
      <c r="V807" s="371">
        <f t="shared" si="211"/>
        <v>81579.8203125</v>
      </c>
      <c r="W807" s="383">
        <f t="shared" si="212"/>
        <v>70974.443671874993</v>
      </c>
      <c r="X807" s="365">
        <f>IF(ISERROR('commented data'!$T761),"",'commented data'!$T761)</f>
        <v>98.548667907714844</v>
      </c>
      <c r="Y807" s="384">
        <f t="shared" si="213"/>
        <v>98.548667907714844</v>
      </c>
      <c r="Z807" s="365">
        <f>IF(ISERROR('commented data'!$U761),"",'commented data'!$U761)</f>
        <v>1012.8369750976562</v>
      </c>
      <c r="AA807" s="385">
        <f t="shared" si="214"/>
        <v>1022.9653448486329</v>
      </c>
      <c r="AC807" s="427">
        <f t="shared" si="216"/>
        <v>6.2859740305992959</v>
      </c>
      <c r="AD807" s="428">
        <f t="shared" si="215"/>
        <v>0.39948081247311856</v>
      </c>
      <c r="AE807" s="429">
        <f t="shared" si="217"/>
        <v>9.2572191875268821</v>
      </c>
      <c r="AF807" s="430">
        <f t="shared" si="218"/>
        <v>0.9586317466139449</v>
      </c>
    </row>
    <row r="808" spans="1:32" s="5" customFormat="1" x14ac:dyDescent="0.2">
      <c r="A808" s="363">
        <f>'commented data'!$A762</f>
        <v>41212.583333333336</v>
      </c>
      <c r="B808" s="364">
        <f>IF(ISERROR('commented data'!$B762),"",'commented data'!$B762)</f>
        <v>898.080322265625</v>
      </c>
      <c r="C808" s="364">
        <f>IF(ISERROR('commented data'!$C762),"",'commented data'!$C762)</f>
        <v>482.00961303710937</v>
      </c>
      <c r="D808" s="364">
        <f>IF(ISERROR('commented data'!$D762),"",'commented data'!$D762)</f>
        <v>6014.55712890625</v>
      </c>
      <c r="E808" s="364">
        <f>IF(ISERROR('commented data'!$E762),"",'commented data'!$E762)</f>
        <v>10.002010345458984</v>
      </c>
      <c r="F808" s="357">
        <f t="shared" si="204"/>
        <v>120.60905075073242</v>
      </c>
      <c r="G808" s="362">
        <f t="shared" si="205"/>
        <v>52715.111126478288</v>
      </c>
      <c r="H808" s="359">
        <f>IF(ISERROR('commented data'!$N762),"",'commented data'!$N762)</f>
        <v>16.382197098901088</v>
      </c>
      <c r="I808" s="359">
        <f>IFERROR('commented data'!O762,"")</f>
        <v>16.157573332357906</v>
      </c>
      <c r="J808" s="358">
        <f>IF(ISERROR('commented data'!$P762),"",'commented data'!$P762)</f>
        <v>1</v>
      </c>
      <c r="K808" s="328">
        <f>IF(ISERROR('commented data'!$Q762),"",'commented data'!$Q762)</f>
        <v>1</v>
      </c>
      <c r="L808" s="328">
        <f>IF(ISERROR('commented data'!$R762),"",'commented data'!$R762)</f>
        <v>1</v>
      </c>
      <c r="M808" s="328">
        <f>IF(ISERROR('commented data'!$S762),"",'commented data'!$S762)</f>
        <v>1</v>
      </c>
      <c r="N808" s="366">
        <f t="shared" si="206"/>
        <v>1</v>
      </c>
      <c r="O808" s="367" t="b">
        <f t="shared" si="207"/>
        <v>1</v>
      </c>
      <c r="P808" s="365">
        <f>IF(ISERROR('commented data'!$J762),"",'commented data'!$J762)</f>
        <v>119.41490173339844</v>
      </c>
      <c r="Q808" s="368">
        <f t="shared" si="203"/>
        <v>119.41490173339844</v>
      </c>
      <c r="R808" s="368" t="str">
        <f t="shared" si="208"/>
        <v/>
      </c>
      <c r="S808" s="369">
        <f t="shared" si="209"/>
        <v>119.41490173339844</v>
      </c>
      <c r="T808" s="365">
        <f>IF(ISERROR('commented data'!$M762),"",'commented data'!$M762)</f>
        <v>81643.359375</v>
      </c>
      <c r="U808" s="370">
        <f t="shared" si="210"/>
        <v>81643.359375</v>
      </c>
      <c r="V808" s="371">
        <f t="shared" si="211"/>
        <v>81643.359375</v>
      </c>
      <c r="W808" s="383">
        <f t="shared" si="212"/>
        <v>71029.72265625</v>
      </c>
      <c r="X808" s="365">
        <f>IF(ISERROR('commented data'!$T762),"",'commented data'!$T762)</f>
        <v>98.424789428710938</v>
      </c>
      <c r="Y808" s="384">
        <f t="shared" si="213"/>
        <v>98.424789428710938</v>
      </c>
      <c r="Z808" s="365">
        <f>IF(ISERROR('commented data'!$U762),"",'commented data'!$U762)</f>
        <v>1012.8270263671875</v>
      </c>
      <c r="AA808" s="385">
        <f t="shared" si="214"/>
        <v>1022.9552966308594</v>
      </c>
      <c r="AC808" s="427">
        <f t="shared" si="216"/>
        <v>6.3579195131839192</v>
      </c>
      <c r="AD808" s="428">
        <f t="shared" si="215"/>
        <v>0.38809931749694343</v>
      </c>
      <c r="AE808" s="429">
        <f t="shared" si="217"/>
        <v>9.2686006825030578</v>
      </c>
      <c r="AF808" s="430">
        <f t="shared" si="218"/>
        <v>0.95981035783477353</v>
      </c>
    </row>
    <row r="809" spans="1:32" s="5" customFormat="1" x14ac:dyDescent="0.2">
      <c r="A809" s="363">
        <f>'commented data'!$A763</f>
        <v>41212.625</v>
      </c>
      <c r="B809" s="364">
        <f>IF(ISERROR('commented data'!$B763),"",'commented data'!$B763)</f>
        <v>897.77947998046875</v>
      </c>
      <c r="C809" s="364">
        <f>IF(ISERROR('commented data'!$C763),"",'commented data'!$C763)</f>
        <v>476.29708862304687</v>
      </c>
      <c r="D809" s="364">
        <f>IF(ISERROR('commented data'!$D763),"",'commented data'!$D763)</f>
        <v>5967.583984375</v>
      </c>
      <c r="E809" s="364">
        <f>IF(ISERROR('commented data'!$E763),"",'commented data'!$E763)</f>
        <v>10.047450065612793</v>
      </c>
      <c r="F809" s="357">
        <f t="shared" si="204"/>
        <v>119.60743453979492</v>
      </c>
      <c r="G809" s="362">
        <f t="shared" si="205"/>
        <v>52296.686589164965</v>
      </c>
      <c r="H809" s="359">
        <f>IF(ISERROR('commented data'!$N763),"",'commented data'!$N763)</f>
        <v>16.184152333235396</v>
      </c>
      <c r="I809" s="359">
        <f>IFERROR('commented data'!O763,"")</f>
        <v>16.031384153146778</v>
      </c>
      <c r="J809" s="358">
        <f>IF(ISERROR('commented data'!$P763),"",'commented data'!$P763)</f>
        <v>1</v>
      </c>
      <c r="K809" s="328">
        <f>IF(ISERROR('commented data'!$Q763),"",'commented data'!$Q763)</f>
        <v>1</v>
      </c>
      <c r="L809" s="328">
        <f>IF(ISERROR('commented data'!$R763),"",'commented data'!$R763)</f>
        <v>1</v>
      </c>
      <c r="M809" s="328">
        <f>IF(ISERROR('commented data'!$S763),"",'commented data'!$S763)</f>
        <v>1</v>
      </c>
      <c r="N809" s="366">
        <f t="shared" si="206"/>
        <v>1</v>
      </c>
      <c r="O809" s="367" t="b">
        <f t="shared" si="207"/>
        <v>1</v>
      </c>
      <c r="P809" s="365">
        <f>IF(ISERROR('commented data'!$J763),"",'commented data'!$J763)</f>
        <v>118.42320251464844</v>
      </c>
      <c r="Q809" s="368">
        <f t="shared" si="203"/>
        <v>118.42320251464844</v>
      </c>
      <c r="R809" s="368" t="str">
        <f t="shared" si="208"/>
        <v/>
      </c>
      <c r="S809" s="369">
        <f t="shared" si="209"/>
        <v>118.42320251464844</v>
      </c>
      <c r="T809" s="365">
        <f>IF(ISERROR('commented data'!$M763),"",'commented data'!$M763)</f>
        <v>81161.0703125</v>
      </c>
      <c r="U809" s="370">
        <f t="shared" si="210"/>
        <v>81161.0703125</v>
      </c>
      <c r="V809" s="371">
        <f t="shared" si="211"/>
        <v>81161.0703125</v>
      </c>
      <c r="W809" s="383">
        <f t="shared" si="212"/>
        <v>70610.131171874993</v>
      </c>
      <c r="X809" s="365">
        <f>IF(ISERROR('commented data'!$T763),"",'commented data'!$T763)</f>
        <v>99.183357238769531</v>
      </c>
      <c r="Y809" s="384">
        <f t="shared" si="213"/>
        <v>99.183357238769531</v>
      </c>
      <c r="Z809" s="365">
        <f>IF(ISERROR('commented data'!$U763),"",'commented data'!$U763)</f>
        <v>1012.822021484375</v>
      </c>
      <c r="AA809" s="385">
        <f t="shared" si="214"/>
        <v>1022.9502416992187</v>
      </c>
      <c r="AC809" s="427">
        <f t="shared" si="216"/>
        <v>6.255072517861719</v>
      </c>
      <c r="AD809" s="428">
        <f t="shared" si="215"/>
        <v>0.38649367536021328</v>
      </c>
      <c r="AE809" s="429">
        <f t="shared" si="217"/>
        <v>9.270206324639787</v>
      </c>
      <c r="AF809" s="430">
        <f t="shared" si="218"/>
        <v>0.95997663017798895</v>
      </c>
    </row>
    <row r="810" spans="1:32" s="5" customFormat="1" x14ac:dyDescent="0.2">
      <c r="A810" s="363">
        <f>'commented data'!$A764</f>
        <v>41212.666666666664</v>
      </c>
      <c r="B810" s="364">
        <f>IF(ISERROR('commented data'!$B764),"",'commented data'!$B764)</f>
        <v>897.87158203125</v>
      </c>
      <c r="C810" s="364">
        <f>IF(ISERROR('commented data'!$C764),"",'commented data'!$C764)</f>
        <v>468.7152099609375</v>
      </c>
      <c r="D810" s="364">
        <f>IF(ISERROR('commented data'!$D764),"",'commented data'!$D764)</f>
        <v>5960.44677734375</v>
      </c>
      <c r="E810" s="364">
        <f>IF(ISERROR('commented data'!$E764),"",'commented data'!$E764)</f>
        <v>10.119219779968262</v>
      </c>
      <c r="F810" s="357">
        <f t="shared" si="204"/>
        <v>117.56471046447754</v>
      </c>
      <c r="G810" s="362">
        <f t="shared" si="205"/>
        <v>51540.570729553525</v>
      </c>
      <c r="H810" s="359">
        <f>IF(ISERROR('commented data'!$N764),"",'commented data'!$N764)</f>
        <v>15.846532144468364</v>
      </c>
      <c r="I810" s="359">
        <f>IFERROR('commented data'!O764,"")</f>
        <v>16.012210680599413</v>
      </c>
      <c r="J810" s="358">
        <f>IF(ISERROR('commented data'!$P764),"",'commented data'!$P764)</f>
        <v>1</v>
      </c>
      <c r="K810" s="328">
        <f>IF(ISERROR('commented data'!$Q764),"",'commented data'!$Q764)</f>
        <v>1</v>
      </c>
      <c r="L810" s="328">
        <f>IF(ISERROR('commented data'!$R764),"",'commented data'!$R764)</f>
        <v>1</v>
      </c>
      <c r="M810" s="328">
        <f>IF(ISERROR('commented data'!$S764),"",'commented data'!$S764)</f>
        <v>1</v>
      </c>
      <c r="N810" s="366">
        <f t="shared" si="206"/>
        <v>1</v>
      </c>
      <c r="O810" s="367" t="b">
        <f t="shared" si="207"/>
        <v>1</v>
      </c>
      <c r="P810" s="365">
        <f>IF(ISERROR('commented data'!$J764),"",'commented data'!$J764)</f>
        <v>116.40070343017578</v>
      </c>
      <c r="Q810" s="368">
        <f t="shared" si="203"/>
        <v>116.40070343017578</v>
      </c>
      <c r="R810" s="368" t="str">
        <f t="shared" si="208"/>
        <v/>
      </c>
      <c r="S810" s="369">
        <f t="shared" si="209"/>
        <v>116.40070343017578</v>
      </c>
      <c r="T810" s="365">
        <f>IF(ISERROR('commented data'!$M764),"",'commented data'!$M764)</f>
        <v>80440.546875</v>
      </c>
      <c r="U810" s="370">
        <f t="shared" si="210"/>
        <v>80440.546875</v>
      </c>
      <c r="V810" s="371">
        <f t="shared" si="211"/>
        <v>80440.546875</v>
      </c>
      <c r="W810" s="383">
        <f t="shared" si="212"/>
        <v>69983.275781250006</v>
      </c>
      <c r="X810" s="365">
        <f>IF(ISERROR('commented data'!$T764),"",'commented data'!$T764)</f>
        <v>101.29090118408203</v>
      </c>
      <c r="Y810" s="384">
        <f t="shared" si="213"/>
        <v>101.29090118408203</v>
      </c>
      <c r="Z810" s="365">
        <f>IF(ISERROR('commented data'!$U764),"",'commented data'!$U764)</f>
        <v>1012.8200073242187</v>
      </c>
      <c r="AA810" s="385">
        <f t="shared" si="214"/>
        <v>1022.9482073974609</v>
      </c>
      <c r="AC810" s="427">
        <f t="shared" si="216"/>
        <v>6.059352274993886</v>
      </c>
      <c r="AD810" s="428">
        <f t="shared" si="215"/>
        <v>0.38237718005128696</v>
      </c>
      <c r="AE810" s="429">
        <f t="shared" si="217"/>
        <v>9.2743228199487131</v>
      </c>
      <c r="AF810" s="430">
        <f t="shared" si="218"/>
        <v>0.9604029140336463</v>
      </c>
    </row>
    <row r="811" spans="1:32" s="5" customFormat="1" x14ac:dyDescent="0.2">
      <c r="A811" s="363">
        <f>'commented data'!$A765</f>
        <v>41212.708333333336</v>
      </c>
      <c r="B811" s="364">
        <f>IF(ISERROR('commented data'!$B765),"",'commented data'!$B765)</f>
        <v>898.20697021484375</v>
      </c>
      <c r="C811" s="364">
        <f>IF(ISERROR('commented data'!$C765),"",'commented data'!$C765)</f>
        <v>483.8472900390625</v>
      </c>
      <c r="D811" s="364">
        <f>IF(ISERROR('commented data'!$D765),"",'commented data'!$D765)</f>
        <v>6094.01220703125</v>
      </c>
      <c r="E811" s="364">
        <f>IF(ISERROR('commented data'!$E765),"",'commented data'!$E765)</f>
        <v>10.053449630737305</v>
      </c>
      <c r="F811" s="357">
        <f t="shared" si="204"/>
        <v>120.09788619995118</v>
      </c>
      <c r="G811" s="362">
        <f t="shared" si="205"/>
        <v>52896.182942134161</v>
      </c>
      <c r="H811" s="359">
        <f>IF(ISERROR('commented data'!$N765),"",'commented data'!$N765)</f>
        <v>16.308439325639046</v>
      </c>
      <c r="I811" s="359">
        <f>IFERROR('commented data'!O765,"")</f>
        <v>16.371022340143185</v>
      </c>
      <c r="J811" s="358">
        <f>IF(ISERROR('commented data'!$P765),"",'commented data'!$P765)</f>
        <v>1</v>
      </c>
      <c r="K811" s="328">
        <f>IF(ISERROR('commented data'!$Q765),"",'commented data'!$Q765)</f>
        <v>1</v>
      </c>
      <c r="L811" s="328">
        <f>IF(ISERROR('commented data'!$R765),"",'commented data'!$R765)</f>
        <v>1</v>
      </c>
      <c r="M811" s="328">
        <f>IF(ISERROR('commented data'!$S765),"",'commented data'!$S765)</f>
        <v>1</v>
      </c>
      <c r="N811" s="366">
        <f t="shared" si="206"/>
        <v>1</v>
      </c>
      <c r="O811" s="367" t="b">
        <f t="shared" si="207"/>
        <v>1</v>
      </c>
      <c r="P811" s="365">
        <f>IF(ISERROR('commented data'!$J765),"",'commented data'!$J765)</f>
        <v>118.90879821777344</v>
      </c>
      <c r="Q811" s="368">
        <f t="shared" si="203"/>
        <v>118.90879821777344</v>
      </c>
      <c r="R811" s="368" t="str">
        <f t="shared" si="208"/>
        <v/>
      </c>
      <c r="S811" s="369">
        <f t="shared" si="209"/>
        <v>118.90879821777344</v>
      </c>
      <c r="T811" s="365">
        <f>IF(ISERROR('commented data'!$M765),"",'commented data'!$M765)</f>
        <v>82143.59375</v>
      </c>
      <c r="U811" s="370">
        <f t="shared" si="210"/>
        <v>82143.59375</v>
      </c>
      <c r="V811" s="371">
        <f t="shared" si="211"/>
        <v>82143.59375</v>
      </c>
      <c r="W811" s="383">
        <f t="shared" si="212"/>
        <v>71464.926562499997</v>
      </c>
      <c r="X811" s="365">
        <f>IF(ISERROR('commented data'!$T765),"",'commented data'!$T765)</f>
        <v>99.41986083984375</v>
      </c>
      <c r="Y811" s="384">
        <f t="shared" si="213"/>
        <v>99.41986083984375</v>
      </c>
      <c r="Z811" s="365">
        <f>IF(ISERROR('commented data'!$U765),"",'commented data'!$U765)</f>
        <v>1012.822021484375</v>
      </c>
      <c r="AA811" s="385">
        <f t="shared" si="214"/>
        <v>1022.9502416992187</v>
      </c>
      <c r="AC811" s="427">
        <f t="shared" si="216"/>
        <v>6.3527197593962264</v>
      </c>
      <c r="AD811" s="428">
        <f t="shared" si="215"/>
        <v>0.38953572641429285</v>
      </c>
      <c r="AE811" s="429">
        <f t="shared" si="217"/>
        <v>9.267164273585708</v>
      </c>
      <c r="AF811" s="430">
        <f t="shared" si="218"/>
        <v>0.95966161044515286</v>
      </c>
    </row>
    <row r="812" spans="1:32" s="5" customFormat="1" x14ac:dyDescent="0.2">
      <c r="A812" s="363">
        <f>'commented data'!$A766</f>
        <v>41212.75</v>
      </c>
      <c r="B812" s="364">
        <f>IF(ISERROR('commented data'!$B766),"",'commented data'!$B766)</f>
        <v>897.99871826171875</v>
      </c>
      <c r="C812" s="364">
        <f>IF(ISERROR('commented data'!$C766),"",'commented data'!$C766)</f>
        <v>485.9197998046875</v>
      </c>
      <c r="D812" s="364">
        <f>IF(ISERROR('commented data'!$D766),"",'commented data'!$D766)</f>
        <v>6106.06982421875</v>
      </c>
      <c r="E812" s="364">
        <f>IF(ISERROR('commented data'!$E766),"",'commented data'!$E766)</f>
        <v>10.049249649047852</v>
      </c>
      <c r="F812" s="357">
        <f t="shared" si="204"/>
        <v>120.62712829589844</v>
      </c>
      <c r="G812" s="362">
        <f t="shared" si="205"/>
        <v>53160.148641529217</v>
      </c>
      <c r="H812" s="359">
        <f>IF(ISERROR('commented data'!$N766),"",'commented data'!$N766)</f>
        <v>16.409797884401634</v>
      </c>
      <c r="I812" s="359">
        <f>IFERROR('commented data'!O766,"")</f>
        <v>16.403414057396013</v>
      </c>
      <c r="J812" s="358">
        <f>IF(ISERROR('commented data'!$P766),"",'commented data'!$P766)</f>
        <v>1</v>
      </c>
      <c r="K812" s="328">
        <f>IF(ISERROR('commented data'!$Q766),"",'commented data'!$Q766)</f>
        <v>1</v>
      </c>
      <c r="L812" s="328">
        <f>IF(ISERROR('commented data'!$R766),"",'commented data'!$R766)</f>
        <v>1</v>
      </c>
      <c r="M812" s="328">
        <f>IF(ISERROR('commented data'!$S766),"",'commented data'!$S766)</f>
        <v>1</v>
      </c>
      <c r="N812" s="366">
        <f t="shared" si="206"/>
        <v>1</v>
      </c>
      <c r="O812" s="367" t="b">
        <f t="shared" si="207"/>
        <v>1</v>
      </c>
      <c r="P812" s="365">
        <f>IF(ISERROR('commented data'!$J766),"",'commented data'!$J766)</f>
        <v>119.43280029296875</v>
      </c>
      <c r="Q812" s="368">
        <f t="shared" si="203"/>
        <v>119.43280029296875</v>
      </c>
      <c r="R812" s="368" t="str">
        <f t="shared" si="208"/>
        <v/>
      </c>
      <c r="S812" s="369">
        <f t="shared" si="209"/>
        <v>119.43280029296875</v>
      </c>
      <c r="T812" s="365">
        <f>IF(ISERROR('commented data'!$M766),"",'commented data'!$M766)</f>
        <v>82396.4921875</v>
      </c>
      <c r="U812" s="370">
        <f t="shared" si="210"/>
        <v>82396.4921875</v>
      </c>
      <c r="V812" s="371">
        <f t="shared" si="211"/>
        <v>82396.4921875</v>
      </c>
      <c r="W812" s="383">
        <f t="shared" si="212"/>
        <v>71684.948203124994</v>
      </c>
      <c r="X812" s="365">
        <f>IF(ISERROR('commented data'!$T766),"",'commented data'!$T766)</f>
        <v>98.713417053222656</v>
      </c>
      <c r="Y812" s="384">
        <f t="shared" si="213"/>
        <v>98.713417053222656</v>
      </c>
      <c r="Z812" s="365">
        <f>IF(ISERROR('commented data'!$U766),"",'commented data'!$U766)</f>
        <v>1012.8280029296875</v>
      </c>
      <c r="AA812" s="385">
        <f t="shared" si="214"/>
        <v>1022.9562829589844</v>
      </c>
      <c r="AC812" s="427">
        <f t="shared" si="216"/>
        <v>6.4125560704107754</v>
      </c>
      <c r="AD812" s="428">
        <f t="shared" si="215"/>
        <v>0.39077605437823482</v>
      </c>
      <c r="AE812" s="429">
        <f t="shared" si="217"/>
        <v>9.2659239456217666</v>
      </c>
      <c r="AF812" s="430">
        <f t="shared" si="218"/>
        <v>0.95953316822742407</v>
      </c>
    </row>
    <row r="813" spans="1:32" s="5" customFormat="1" x14ac:dyDescent="0.2">
      <c r="A813" s="363">
        <f>'commented data'!$A767</f>
        <v>41212.791666666664</v>
      </c>
      <c r="B813" s="364">
        <f>IF(ISERROR('commented data'!$B767),"",'commented data'!$B767)</f>
        <v>897.96722412109375</v>
      </c>
      <c r="C813" s="364">
        <f>IF(ISERROR('commented data'!$C767),"",'commented data'!$C767)</f>
        <v>486.59548950195312</v>
      </c>
      <c r="D813" s="364">
        <f>IF(ISERROR('commented data'!$D767),"",'commented data'!$D767)</f>
        <v>6124.28076171875</v>
      </c>
      <c r="E813" s="364">
        <f>IF(ISERROR('commented data'!$E767),"",'commented data'!$E767)</f>
        <v>10.056730270385742</v>
      </c>
      <c r="F813" s="357">
        <f t="shared" si="204"/>
        <v>120.75923461914063</v>
      </c>
      <c r="G813" s="362">
        <f t="shared" si="205"/>
        <v>53231.375144454469</v>
      </c>
      <c r="H813" s="359">
        <f>IF(ISERROR('commented data'!$N767),"",'commented data'!$N767)</f>
        <v>16.627431467201678</v>
      </c>
      <c r="I813" s="359">
        <f>IFERROR('commented data'!O767,"")</f>
        <v>16.452336122944796</v>
      </c>
      <c r="J813" s="358">
        <f>IF(ISERROR('commented data'!$P767),"",'commented data'!$P767)</f>
        <v>1</v>
      </c>
      <c r="K813" s="328">
        <f>IF(ISERROR('commented data'!$Q767),"",'commented data'!$Q767)</f>
        <v>1</v>
      </c>
      <c r="L813" s="328">
        <f>IF(ISERROR('commented data'!$R767),"",'commented data'!$R767)</f>
        <v>1</v>
      </c>
      <c r="M813" s="328">
        <f>IF(ISERROR('commented data'!$S767),"",'commented data'!$S767)</f>
        <v>1</v>
      </c>
      <c r="N813" s="366">
        <f t="shared" si="206"/>
        <v>1</v>
      </c>
      <c r="O813" s="367" t="b">
        <f t="shared" si="207"/>
        <v>1</v>
      </c>
      <c r="P813" s="365">
        <f>IF(ISERROR('commented data'!$J767),"",'commented data'!$J767)</f>
        <v>119.5635986328125</v>
      </c>
      <c r="Q813" s="368">
        <f t="shared" si="203"/>
        <v>119.5635986328125</v>
      </c>
      <c r="R813" s="368" t="str">
        <f t="shared" si="208"/>
        <v/>
      </c>
      <c r="S813" s="369">
        <f t="shared" si="209"/>
        <v>119.5635986328125</v>
      </c>
      <c r="T813" s="365">
        <f>IF(ISERROR('commented data'!$M767),"",'commented data'!$M767)</f>
        <v>82479.7421875</v>
      </c>
      <c r="U813" s="370">
        <f t="shared" si="210"/>
        <v>82479.7421875</v>
      </c>
      <c r="V813" s="371">
        <f t="shared" si="211"/>
        <v>82479.7421875</v>
      </c>
      <c r="W813" s="383">
        <f t="shared" si="212"/>
        <v>71757.375703124999</v>
      </c>
      <c r="X813" s="365">
        <f>IF(ISERROR('commented data'!$T767),"",'commented data'!$T767)</f>
        <v>98.590316772460938</v>
      </c>
      <c r="Y813" s="384">
        <f t="shared" si="213"/>
        <v>98.590316772460938</v>
      </c>
      <c r="Z813" s="365">
        <f>IF(ISERROR('commented data'!$U767),"",'commented data'!$U767)</f>
        <v>1012.8259887695312</v>
      </c>
      <c r="AA813" s="385">
        <f t="shared" si="214"/>
        <v>1022.9542486572266</v>
      </c>
      <c r="AC813" s="427">
        <f t="shared" si="216"/>
        <v>6.4281801201686681</v>
      </c>
      <c r="AD813" s="428">
        <f t="shared" si="215"/>
        <v>0.3866009090368846</v>
      </c>
      <c r="AE813" s="429">
        <f t="shared" si="217"/>
        <v>9.2700990909631162</v>
      </c>
      <c r="AF813" s="430">
        <f t="shared" si="218"/>
        <v>0.95996552558980974</v>
      </c>
    </row>
    <row r="814" spans="1:32" s="5" customFormat="1" x14ac:dyDescent="0.2">
      <c r="A814" s="363">
        <f>'commented data'!$A768</f>
        <v>41212.833333333336</v>
      </c>
      <c r="B814" s="364">
        <f>IF(ISERROR('commented data'!$B768),"",'commented data'!$B768)</f>
        <v>898.01812744140625</v>
      </c>
      <c r="C814" s="364">
        <f>IF(ISERROR('commented data'!$C768),"",'commented data'!$C768)</f>
        <v>486.88558959960937</v>
      </c>
      <c r="D814" s="364">
        <f>IF(ISERROR('commented data'!$D768),"",'commented data'!$D768)</f>
        <v>6129.18017578125</v>
      </c>
      <c r="E814" s="364">
        <f>IF(ISERROR('commented data'!$E768),"",'commented data'!$E768)</f>
        <v>10.053669929504395</v>
      </c>
      <c r="F814" s="357">
        <f t="shared" si="204"/>
        <v>121.02789344787598</v>
      </c>
      <c r="G814" s="362">
        <f t="shared" si="205"/>
        <v>53270.413945444656</v>
      </c>
      <c r="H814" s="359">
        <f>IF(ISERROR('commented data'!$N768),"",'commented data'!$N768)</f>
        <v>16.480033376373612</v>
      </c>
      <c r="I814" s="359">
        <f>IFERROR('commented data'!O768,"")</f>
        <v>16.465497963509907</v>
      </c>
      <c r="J814" s="358">
        <f>IF(ISERROR('commented data'!$P768),"",'commented data'!$P768)</f>
        <v>1</v>
      </c>
      <c r="K814" s="328">
        <f>IF(ISERROR('commented data'!$Q768),"",'commented data'!$Q768)</f>
        <v>1</v>
      </c>
      <c r="L814" s="328">
        <f>IF(ISERROR('commented data'!$R768),"",'commented data'!$R768)</f>
        <v>1</v>
      </c>
      <c r="M814" s="328">
        <f>IF(ISERROR('commented data'!$S768),"",'commented data'!$S768)</f>
        <v>1</v>
      </c>
      <c r="N814" s="366">
        <f t="shared" si="206"/>
        <v>1</v>
      </c>
      <c r="O814" s="367" t="b">
        <f t="shared" si="207"/>
        <v>1</v>
      </c>
      <c r="P814" s="365">
        <f>IF(ISERROR('commented data'!$J768),"",'commented data'!$J768)</f>
        <v>119.82959747314453</v>
      </c>
      <c r="Q814" s="368">
        <f t="shared" si="203"/>
        <v>119.82959747314453</v>
      </c>
      <c r="R814" s="368" t="str">
        <f t="shared" si="208"/>
        <v/>
      </c>
      <c r="S814" s="369">
        <f t="shared" si="209"/>
        <v>119.82959747314453</v>
      </c>
      <c r="T814" s="365">
        <f>IF(ISERROR('commented data'!$M768),"",'commented data'!$M768)</f>
        <v>82535.8671875</v>
      </c>
      <c r="U814" s="370">
        <f t="shared" si="210"/>
        <v>82535.8671875</v>
      </c>
      <c r="V814" s="371">
        <f t="shared" si="211"/>
        <v>82535.8671875</v>
      </c>
      <c r="W814" s="383">
        <f t="shared" si="212"/>
        <v>71806.204453124999</v>
      </c>
      <c r="X814" s="365">
        <f>IF(ISERROR('commented data'!$T768),"",'commented data'!$T768)</f>
        <v>98.569923400878906</v>
      </c>
      <c r="Y814" s="384">
        <f t="shared" si="213"/>
        <v>98.569923400878906</v>
      </c>
      <c r="Z814" s="365">
        <f>IF(ISERROR('commented data'!$U768),"",'commented data'!$U768)</f>
        <v>1012.823974609375</v>
      </c>
      <c r="AA814" s="385">
        <f t="shared" si="214"/>
        <v>1022.9522143554688</v>
      </c>
      <c r="AC814" s="427">
        <f t="shared" si="216"/>
        <v>6.4472059829135224</v>
      </c>
      <c r="AD814" s="428">
        <f t="shared" si="215"/>
        <v>0.39121316296340009</v>
      </c>
      <c r="AE814" s="429">
        <f t="shared" si="217"/>
        <v>9.265486837036601</v>
      </c>
      <c r="AF814" s="430">
        <f t="shared" si="218"/>
        <v>0.95948790342835544</v>
      </c>
    </row>
    <row r="815" spans="1:32" s="5" customFormat="1" x14ac:dyDescent="0.2">
      <c r="A815" s="363">
        <f>'commented data'!$A769</f>
        <v>41212.875</v>
      </c>
      <c r="B815" s="364">
        <f>IF(ISERROR('commented data'!$B769),"",'commented data'!$B769)</f>
        <v>897.90863037109375</v>
      </c>
      <c r="C815" s="364">
        <f>IF(ISERROR('commented data'!$C769),"",'commented data'!$C769)</f>
        <v>487.9088134765625</v>
      </c>
      <c r="D815" s="364">
        <f>IF(ISERROR('commented data'!$D769),"",'commented data'!$D769)</f>
        <v>6146.794921875</v>
      </c>
      <c r="E815" s="364">
        <f>IF(ISERROR('commented data'!$E769),"",'commented data'!$E769)</f>
        <v>10.063639640808105</v>
      </c>
      <c r="F815" s="357">
        <f t="shared" si="204"/>
        <v>121.50401252746582</v>
      </c>
      <c r="G815" s="362">
        <f t="shared" si="205"/>
        <v>53412.506147285821</v>
      </c>
      <c r="H815" s="359">
        <f>IF(ISERROR('commented data'!$N769),"",'commented data'!$N769)</f>
        <v>16.260072876386403</v>
      </c>
      <c r="I815" s="359">
        <f>IFERROR('commented data'!O769,"")</f>
        <v>16.512818413817509</v>
      </c>
      <c r="J815" s="358">
        <f>IF(ISERROR('commented data'!$P769),"",'commented data'!$P769)</f>
        <v>1</v>
      </c>
      <c r="K815" s="328">
        <f>IF(ISERROR('commented data'!$Q769),"",'commented data'!$Q769)</f>
        <v>1</v>
      </c>
      <c r="L815" s="328">
        <f>IF(ISERROR('commented data'!$R769),"",'commented data'!$R769)</f>
        <v>1</v>
      </c>
      <c r="M815" s="328">
        <f>IF(ISERROR('commented data'!$S769),"",'commented data'!$S769)</f>
        <v>1</v>
      </c>
      <c r="N815" s="366">
        <f t="shared" si="206"/>
        <v>1</v>
      </c>
      <c r="O815" s="367" t="b">
        <f t="shared" si="207"/>
        <v>1</v>
      </c>
      <c r="P815" s="365">
        <f>IF(ISERROR('commented data'!$J769),"",'commented data'!$J769)</f>
        <v>120.30100250244141</v>
      </c>
      <c r="Q815" s="368">
        <f t="shared" si="203"/>
        <v>120.30100250244141</v>
      </c>
      <c r="R815" s="368" t="str">
        <f t="shared" si="208"/>
        <v/>
      </c>
      <c r="S815" s="369">
        <f t="shared" si="209"/>
        <v>120.30100250244141</v>
      </c>
      <c r="T815" s="365">
        <f>IF(ISERROR('commented data'!$M769),"",'commented data'!$M769)</f>
        <v>82710.53125</v>
      </c>
      <c r="U815" s="370">
        <f t="shared" si="210"/>
        <v>82710.53125</v>
      </c>
      <c r="V815" s="371">
        <f t="shared" si="211"/>
        <v>82710.53125</v>
      </c>
      <c r="W815" s="383">
        <f t="shared" si="212"/>
        <v>71958.162187499998</v>
      </c>
      <c r="X815" s="365">
        <f>IF(ISERROR('commented data'!$T769),"",'commented data'!$T769)</f>
        <v>98.365592956542969</v>
      </c>
      <c r="Y815" s="384">
        <f t="shared" si="213"/>
        <v>98.365592956542969</v>
      </c>
      <c r="Z815" s="365">
        <f>IF(ISERROR('commented data'!$U769),"",'commented data'!$U769)</f>
        <v>1012.823974609375</v>
      </c>
      <c r="AA815" s="385">
        <f t="shared" si="214"/>
        <v>1022.9522143554688</v>
      </c>
      <c r="AC815" s="427">
        <f t="shared" si="216"/>
        <v>6.4898338160431619</v>
      </c>
      <c r="AD815" s="428">
        <f t="shared" si="215"/>
        <v>0.39912698211014697</v>
      </c>
      <c r="AE815" s="429">
        <f t="shared" si="217"/>
        <v>9.2575730178898539</v>
      </c>
      <c r="AF815" s="430">
        <f t="shared" si="218"/>
        <v>0.95866838753299299</v>
      </c>
    </row>
    <row r="816" spans="1:32" s="5" customFormat="1" x14ac:dyDescent="0.2">
      <c r="A816" s="363">
        <f>'commented data'!$A770</f>
        <v>41212.916666666664</v>
      </c>
      <c r="B816" s="364">
        <f>IF(ISERROR('commented data'!$B770),"",'commented data'!$B770)</f>
        <v>898.03021240234375</v>
      </c>
      <c r="C816" s="364">
        <f>IF(ISERROR('commented data'!$C770),"",'commented data'!$C770)</f>
        <v>488.685302734375</v>
      </c>
      <c r="D816" s="364">
        <f>IF(ISERROR('commented data'!$D770),"",'commented data'!$D770)</f>
        <v>6161.203125</v>
      </c>
      <c r="E816" s="364">
        <f>IF(ISERROR('commented data'!$E770),"",'commented data'!$E770)</f>
        <v>10.067680358886719</v>
      </c>
      <c r="F816" s="357">
        <f t="shared" si="204"/>
        <v>121.88760940551758</v>
      </c>
      <c r="G816" s="362">
        <f t="shared" si="205"/>
        <v>53473.465422125875</v>
      </c>
      <c r="H816" s="359">
        <f>IF(ISERROR('commented data'!$N770),"",'commented data'!$N770)</f>
        <v>16.136197632380934</v>
      </c>
      <c r="I816" s="359">
        <f>IFERROR('commented data'!O770,"")</f>
        <v>16.551524771341462</v>
      </c>
      <c r="J816" s="358">
        <f>IF(ISERROR('commented data'!$P770),"",'commented data'!$P770)</f>
        <v>1</v>
      </c>
      <c r="K816" s="328">
        <f>IF(ISERROR('commented data'!$Q770),"",'commented data'!$Q770)</f>
        <v>1</v>
      </c>
      <c r="L816" s="328">
        <f>IF(ISERROR('commented data'!$R770),"",'commented data'!$R770)</f>
        <v>1</v>
      </c>
      <c r="M816" s="328">
        <f>IF(ISERROR('commented data'!$S770),"",'commented data'!$S770)</f>
        <v>1</v>
      </c>
      <c r="N816" s="366">
        <f t="shared" si="206"/>
        <v>1</v>
      </c>
      <c r="O816" s="367" t="b">
        <f t="shared" si="207"/>
        <v>1</v>
      </c>
      <c r="P816" s="365">
        <f>IF(ISERROR('commented data'!$J770),"",'commented data'!$J770)</f>
        <v>120.68080139160156</v>
      </c>
      <c r="Q816" s="368">
        <f t="shared" si="203"/>
        <v>120.68080139160156</v>
      </c>
      <c r="R816" s="368" t="str">
        <f t="shared" si="208"/>
        <v/>
      </c>
      <c r="S816" s="369">
        <f t="shared" si="209"/>
        <v>120.68080139160156</v>
      </c>
      <c r="T816" s="365">
        <f>IF(ISERROR('commented data'!$M770),"",'commented data'!$M770)</f>
        <v>82823.28125</v>
      </c>
      <c r="U816" s="370">
        <f t="shared" si="210"/>
        <v>82823.28125</v>
      </c>
      <c r="V816" s="371">
        <f t="shared" si="211"/>
        <v>82823.28125</v>
      </c>
      <c r="W816" s="383">
        <f t="shared" si="212"/>
        <v>72056.254687499997</v>
      </c>
      <c r="X816" s="365">
        <f>IF(ISERROR('commented data'!$T770),"",'commented data'!$T770)</f>
        <v>98.447578430175781</v>
      </c>
      <c r="Y816" s="384">
        <f t="shared" si="213"/>
        <v>98.447578430175781</v>
      </c>
      <c r="Z816" s="365">
        <f>IF(ISERROR('commented data'!$U770),"",'commented data'!$U770)</f>
        <v>1012.822998046875</v>
      </c>
      <c r="AA816" s="385">
        <f t="shared" si="214"/>
        <v>1022.9512280273437</v>
      </c>
      <c r="AC816" s="427">
        <f t="shared" si="216"/>
        <v>6.5177528669315281</v>
      </c>
      <c r="AD816" s="428">
        <f t="shared" si="215"/>
        <v>0.40392123444572725</v>
      </c>
      <c r="AE816" s="429">
        <f t="shared" si="217"/>
        <v>9.2527787655542735</v>
      </c>
      <c r="AF816" s="430">
        <f t="shared" si="218"/>
        <v>0.95817191851815553</v>
      </c>
    </row>
    <row r="817" spans="1:32" s="5" customFormat="1" x14ac:dyDescent="0.2">
      <c r="A817" s="363">
        <f>'commented data'!$A771</f>
        <v>41212.958333333336</v>
      </c>
      <c r="B817" s="364">
        <f>IF(ISERROR('commented data'!$B771),"",'commented data'!$B771)</f>
        <v>898.00018310546875</v>
      </c>
      <c r="C817" s="364">
        <f>IF(ISERROR('commented data'!$C771),"",'commented data'!$C771)</f>
        <v>489.81600952148437</v>
      </c>
      <c r="D817" s="364">
        <f>IF(ISERROR('commented data'!$D771),"",'commented data'!$D771)</f>
        <v>6169.64208984375</v>
      </c>
      <c r="E817" s="364">
        <f>IF(ISERROR('commented data'!$E771),"",'commented data'!$E771)</f>
        <v>10.063920021057129</v>
      </c>
      <c r="F817" s="357">
        <f t="shared" si="204"/>
        <v>122.26292266845704</v>
      </c>
      <c r="G817" s="362">
        <f t="shared" si="205"/>
        <v>53577.385305300348</v>
      </c>
      <c r="H817" s="359">
        <f>IF(ISERROR('commented data'!$N771),"",'commented data'!$N771)</f>
        <v>15.949295067097992</v>
      </c>
      <c r="I817" s="359">
        <f>IFERROR('commented data'!O771,"")</f>
        <v>16.574195300590702</v>
      </c>
      <c r="J817" s="358">
        <f>IF(ISERROR('commented data'!$P771),"",'commented data'!$P771)</f>
        <v>1</v>
      </c>
      <c r="K817" s="328">
        <f>IF(ISERROR('commented data'!$Q771),"",'commented data'!$Q771)</f>
        <v>1</v>
      </c>
      <c r="L817" s="328">
        <f>IF(ISERROR('commented data'!$R771),"",'commented data'!$R771)</f>
        <v>1</v>
      </c>
      <c r="M817" s="328">
        <f>IF(ISERROR('commented data'!$S771),"",'commented data'!$S771)</f>
        <v>1</v>
      </c>
      <c r="N817" s="366">
        <f t="shared" si="206"/>
        <v>1</v>
      </c>
      <c r="O817" s="367" t="b">
        <f t="shared" si="207"/>
        <v>1</v>
      </c>
      <c r="P817" s="365">
        <f>IF(ISERROR('commented data'!$J771),"",'commented data'!$J771)</f>
        <v>121.05239868164062</v>
      </c>
      <c r="Q817" s="368">
        <f t="shared" si="203"/>
        <v>121.05239868164062</v>
      </c>
      <c r="R817" s="368" t="str">
        <f t="shared" si="208"/>
        <v/>
      </c>
      <c r="S817" s="369">
        <f t="shared" si="209"/>
        <v>121.05239868164062</v>
      </c>
      <c r="T817" s="365">
        <f>IF(ISERROR('commented data'!$M771),"",'commented data'!$M771)</f>
        <v>82977.703125</v>
      </c>
      <c r="U817" s="370">
        <f t="shared" si="210"/>
        <v>82977.703125</v>
      </c>
      <c r="V817" s="371">
        <f t="shared" si="211"/>
        <v>82977.703125</v>
      </c>
      <c r="W817" s="383">
        <f t="shared" si="212"/>
        <v>72190.601718749997</v>
      </c>
      <c r="X817" s="365">
        <f>IF(ISERROR('commented data'!$T771),"",'commented data'!$T771)</f>
        <v>98.416831970214844</v>
      </c>
      <c r="Y817" s="384">
        <f t="shared" si="213"/>
        <v>98.416831970214844</v>
      </c>
      <c r="Z817" s="365">
        <f>IF(ISERROR('commented data'!$U771),"",'commented data'!$U771)</f>
        <v>1012.8189697265625</v>
      </c>
      <c r="AA817" s="385">
        <f t="shared" si="214"/>
        <v>1022.9471594238281</v>
      </c>
      <c r="AC817" s="427">
        <f t="shared" si="216"/>
        <v>6.5505277163600617</v>
      </c>
      <c r="AD817" s="428">
        <f t="shared" si="215"/>
        <v>0.41070954476685495</v>
      </c>
      <c r="AE817" s="429">
        <f t="shared" si="217"/>
        <v>9.2459904552331462</v>
      </c>
      <c r="AF817" s="430">
        <f t="shared" si="218"/>
        <v>0.95746895473952232</v>
      </c>
    </row>
    <row r="818" spans="1:32" s="5" customFormat="1" x14ac:dyDescent="0.2">
      <c r="A818" s="363">
        <f>'commented data'!$A772</f>
        <v>41213</v>
      </c>
      <c r="B818" s="364">
        <f>IF(ISERROR('commented data'!$B772),"",'commented data'!$B772)</f>
        <v>898.0313720703125</v>
      </c>
      <c r="C818" s="364">
        <f>IF(ISERROR('commented data'!$C772),"",'commented data'!$C772)</f>
        <v>492.38571166992187</v>
      </c>
      <c r="D818" s="364">
        <f>IF(ISERROR('commented data'!$D772),"",'commented data'!$D772)</f>
        <v>6203.4140625</v>
      </c>
      <c r="E818" s="364">
        <f>IF(ISERROR('commented data'!$E772),"",'commented data'!$E772)</f>
        <v>10.081469535827637</v>
      </c>
      <c r="F818" s="357">
        <f t="shared" si="204"/>
        <v>122.82196266174317</v>
      </c>
      <c r="G818" s="362">
        <f t="shared" si="205"/>
        <v>53836.15490307552</v>
      </c>
      <c r="H818" s="359">
        <f>IF(ISERROR('commented data'!$N772),"",'commented data'!$N772)</f>
        <v>15.7935962719909</v>
      </c>
      <c r="I818" s="359">
        <f>IFERROR('commented data'!O772,"")</f>
        <v>16.664920704486061</v>
      </c>
      <c r="J818" s="358">
        <f>IF(ISERROR('commented data'!$P772),"",'commented data'!$P772)</f>
        <v>1</v>
      </c>
      <c r="K818" s="328">
        <f>IF(ISERROR('commented data'!$Q772),"",'commented data'!$Q772)</f>
        <v>1</v>
      </c>
      <c r="L818" s="328">
        <f>IF(ISERROR('commented data'!$R772),"",'commented data'!$R772)</f>
        <v>1</v>
      </c>
      <c r="M818" s="328">
        <f>IF(ISERROR('commented data'!$S772),"",'commented data'!$S772)</f>
        <v>1</v>
      </c>
      <c r="N818" s="366">
        <f t="shared" si="206"/>
        <v>1</v>
      </c>
      <c r="O818" s="367" t="b">
        <f t="shared" si="207"/>
        <v>1</v>
      </c>
      <c r="P818" s="365">
        <f>IF(ISERROR('commented data'!$J772),"",'commented data'!$J772)</f>
        <v>121.60590362548828</v>
      </c>
      <c r="Q818" s="368">
        <f t="shared" si="203"/>
        <v>121.60590362548828</v>
      </c>
      <c r="R818" s="368" t="str">
        <f t="shared" si="208"/>
        <v/>
      </c>
      <c r="S818" s="369">
        <f t="shared" si="209"/>
        <v>121.60590362548828</v>
      </c>
      <c r="T818" s="365">
        <f>IF(ISERROR('commented data'!$M772),"",'commented data'!$M772)</f>
        <v>83413.90625</v>
      </c>
      <c r="U818" s="370">
        <f t="shared" si="210"/>
        <v>83413.90625</v>
      </c>
      <c r="V818" s="371">
        <f t="shared" si="211"/>
        <v>83413.90625</v>
      </c>
      <c r="W818" s="383">
        <f t="shared" si="212"/>
        <v>72570.098437499997</v>
      </c>
      <c r="X818" s="365">
        <f>IF(ISERROR('commented data'!$T772),"",'commented data'!$T772)</f>
        <v>98.573646545410156</v>
      </c>
      <c r="Y818" s="384">
        <f t="shared" si="213"/>
        <v>98.573646545410156</v>
      </c>
      <c r="Z818" s="365">
        <f>IF(ISERROR('commented data'!$U772),"",'commented data'!$U772)</f>
        <v>1012.8159790039062</v>
      </c>
      <c r="AA818" s="385">
        <f t="shared" si="214"/>
        <v>1022.9441387939453</v>
      </c>
      <c r="AC818" s="427">
        <f t="shared" si="216"/>
        <v>6.6122622073573627</v>
      </c>
      <c r="AD818" s="428">
        <f t="shared" si="215"/>
        <v>0.41866729359695337</v>
      </c>
      <c r="AE818" s="429">
        <f t="shared" si="217"/>
        <v>9.2380327064030467</v>
      </c>
      <c r="AF818" s="430">
        <f t="shared" si="218"/>
        <v>0.95664488970383732</v>
      </c>
    </row>
    <row r="819" spans="1:32" s="5" customFormat="1" x14ac:dyDescent="0.2">
      <c r="A819" s="363">
        <f>'commented data'!$A773</f>
        <v>41213.041666666664</v>
      </c>
      <c r="B819" s="364">
        <f>IF(ISERROR('commented data'!$B773),"",'commented data'!$B773)</f>
        <v>898.00201416015625</v>
      </c>
      <c r="C819" s="364">
        <f>IF(ISERROR('commented data'!$C773),"",'commented data'!$C773)</f>
        <v>493.43661499023437</v>
      </c>
      <c r="D819" s="364">
        <f>IF(ISERROR('commented data'!$D773),"",'commented data'!$D773)</f>
        <v>6211.7431640625</v>
      </c>
      <c r="E819" s="364">
        <f>IF(ISERROR('commented data'!$E773),"",'commented data'!$E773)</f>
        <v>10.082850456237793</v>
      </c>
      <c r="F819" s="357">
        <f t="shared" si="204"/>
        <v>122.79186424255371</v>
      </c>
      <c r="G819" s="362">
        <f t="shared" si="205"/>
        <v>53870.806887673367</v>
      </c>
      <c r="H819" s="359">
        <f>IF(ISERROR('commented data'!$N773),"",'commented data'!$N773)</f>
        <v>16.192190753291943</v>
      </c>
      <c r="I819" s="359">
        <f>IFERROR('commented data'!O773,"")</f>
        <v>16.687296095791595</v>
      </c>
      <c r="J819" s="358">
        <f>IF(ISERROR('commented data'!$P773),"",'commented data'!$P773)</f>
        <v>1</v>
      </c>
      <c r="K819" s="328">
        <f>IF(ISERROR('commented data'!$Q773),"",'commented data'!$Q773)</f>
        <v>1</v>
      </c>
      <c r="L819" s="328">
        <f>IF(ISERROR('commented data'!$R773),"",'commented data'!$R773)</f>
        <v>1</v>
      </c>
      <c r="M819" s="328">
        <f>IF(ISERROR('commented data'!$S773),"",'commented data'!$S773)</f>
        <v>1</v>
      </c>
      <c r="N819" s="366">
        <f t="shared" si="206"/>
        <v>1</v>
      </c>
      <c r="O819" s="367" t="b">
        <f t="shared" si="207"/>
        <v>1</v>
      </c>
      <c r="P819" s="365">
        <f>IF(ISERROR('commented data'!$J773),"",'commented data'!$J773)</f>
        <v>121.57610321044922</v>
      </c>
      <c r="Q819" s="368">
        <f t="shared" si="203"/>
        <v>121.57610321044922</v>
      </c>
      <c r="R819" s="368" t="str">
        <f t="shared" si="208"/>
        <v/>
      </c>
      <c r="S819" s="369">
        <f t="shared" si="209"/>
        <v>121.57610321044922</v>
      </c>
      <c r="T819" s="365">
        <f>IF(ISERROR('commented data'!$M773),"",'commented data'!$M773)</f>
        <v>83493.8515625</v>
      </c>
      <c r="U819" s="370">
        <f t="shared" si="210"/>
        <v>83493.8515625</v>
      </c>
      <c r="V819" s="371">
        <f t="shared" si="211"/>
        <v>83493.8515625</v>
      </c>
      <c r="W819" s="383">
        <f t="shared" si="212"/>
        <v>72639.650859375004</v>
      </c>
      <c r="X819" s="365">
        <f>IF(ISERROR('commented data'!$T773),"",'commented data'!$T773)</f>
        <v>98.691673278808594</v>
      </c>
      <c r="Y819" s="384">
        <f t="shared" si="213"/>
        <v>98.691673278808594</v>
      </c>
      <c r="Z819" s="365">
        <f>IF(ISERROR('commented data'!$U773),"",'commented data'!$U773)</f>
        <v>1012.8189697265625</v>
      </c>
      <c r="AA819" s="385">
        <f t="shared" si="214"/>
        <v>1022.9471594238281</v>
      </c>
      <c r="AC819" s="427">
        <f t="shared" si="216"/>
        <v>6.6148968059880149</v>
      </c>
      <c r="AD819" s="428">
        <f t="shared" si="215"/>
        <v>0.40852389320099736</v>
      </c>
      <c r="AE819" s="429">
        <f t="shared" si="217"/>
        <v>9.2481761067990043</v>
      </c>
      <c r="AF819" s="430">
        <f t="shared" si="218"/>
        <v>0.95769528998508846</v>
      </c>
    </row>
    <row r="820" spans="1:32" s="5" customFormat="1" x14ac:dyDescent="0.2">
      <c r="A820" s="363">
        <f>'commented data'!$A774</f>
        <v>41213.083333333336</v>
      </c>
      <c r="B820" s="364">
        <f>IF(ISERROR('commented data'!$B774),"",'commented data'!$B774)</f>
        <v>897.9793701171875</v>
      </c>
      <c r="C820" s="364">
        <f>IF(ISERROR('commented data'!$C774),"",'commented data'!$C774)</f>
        <v>493.21209716796875</v>
      </c>
      <c r="D820" s="364">
        <f>IF(ISERROR('commented data'!$D774),"",'commented data'!$D774)</f>
        <v>6205.06201171875</v>
      </c>
      <c r="E820" s="364">
        <f>IF(ISERROR('commented data'!$E774),"",'commented data'!$E774)</f>
        <v>10.077639579772949</v>
      </c>
      <c r="F820" s="357">
        <f t="shared" si="204"/>
        <v>123.22919288635254</v>
      </c>
      <c r="G820" s="362">
        <f t="shared" si="205"/>
        <v>53849.178257694723</v>
      </c>
      <c r="H820" s="359">
        <f>IF(ISERROR('commented data'!$N774),"",'commented data'!$N774)</f>
        <v>16.627376314485154</v>
      </c>
      <c r="I820" s="359">
        <f>IFERROR('commented data'!O774,"")</f>
        <v>16.669347773641661</v>
      </c>
      <c r="J820" s="358">
        <f>IF(ISERROR('commented data'!$P774),"",'commented data'!$P774)</f>
        <v>1</v>
      </c>
      <c r="K820" s="328">
        <f>IF(ISERROR('commented data'!$Q774),"",'commented data'!$Q774)</f>
        <v>1</v>
      </c>
      <c r="L820" s="328">
        <f>IF(ISERROR('commented data'!$R774),"",'commented data'!$R774)</f>
        <v>1</v>
      </c>
      <c r="M820" s="328">
        <f>IF(ISERROR('commented data'!$S774),"",'commented data'!$S774)</f>
        <v>1</v>
      </c>
      <c r="N820" s="366">
        <f t="shared" si="206"/>
        <v>1</v>
      </c>
      <c r="O820" s="367" t="b">
        <f t="shared" si="207"/>
        <v>1</v>
      </c>
      <c r="P820" s="365">
        <f>IF(ISERROR('commented data'!$J774),"",'commented data'!$J774)</f>
        <v>122.00910186767578</v>
      </c>
      <c r="Q820" s="368">
        <f t="shared" si="203"/>
        <v>122.00910186767578</v>
      </c>
      <c r="R820" s="368" t="str">
        <f t="shared" si="208"/>
        <v/>
      </c>
      <c r="S820" s="369">
        <f t="shared" si="209"/>
        <v>122.00910186767578</v>
      </c>
      <c r="T820" s="365">
        <f>IF(ISERROR('commented data'!$M774),"",'commented data'!$M774)</f>
        <v>83459.4375</v>
      </c>
      <c r="U820" s="370">
        <f t="shared" si="210"/>
        <v>83459.4375</v>
      </c>
      <c r="V820" s="371">
        <f t="shared" si="211"/>
        <v>83459.4375</v>
      </c>
      <c r="W820" s="383">
        <f t="shared" si="212"/>
        <v>72609.710624999992</v>
      </c>
      <c r="X820" s="365">
        <f>IF(ISERROR('commented data'!$T774),"",'commented data'!$T774)</f>
        <v>98.688079833984375</v>
      </c>
      <c r="Y820" s="384">
        <f t="shared" si="213"/>
        <v>98.688079833984375</v>
      </c>
      <c r="Z820" s="365">
        <f>IF(ISERROR('commented data'!$U774),"",'commented data'!$U774)</f>
        <v>1012.8200073242187</v>
      </c>
      <c r="AA820" s="385">
        <f t="shared" si="214"/>
        <v>1022.9482073974609</v>
      </c>
      <c r="AC820" s="427">
        <f t="shared" si="216"/>
        <v>6.6357907742890445</v>
      </c>
      <c r="AD820" s="428">
        <f t="shared" si="215"/>
        <v>0.39908826556768245</v>
      </c>
      <c r="AE820" s="429">
        <f t="shared" si="217"/>
        <v>9.2576117344323183</v>
      </c>
      <c r="AF820" s="430">
        <f t="shared" si="218"/>
        <v>0.95867239682627792</v>
      </c>
    </row>
    <row r="821" spans="1:32" s="5" customFormat="1" x14ac:dyDescent="0.2">
      <c r="A821" s="363">
        <f>'commented data'!$A775</f>
        <v>41213.125</v>
      </c>
      <c r="B821" s="364">
        <f>IF(ISERROR('commented data'!$B775),"",'commented data'!$B775)</f>
        <v>898.01708984375</v>
      </c>
      <c r="C821" s="364">
        <f>IF(ISERROR('commented data'!$C775),"",'commented data'!$C775)</f>
        <v>492.76791381835937</v>
      </c>
      <c r="D821" s="364">
        <f>IF(ISERROR('commented data'!$D775),"",'commented data'!$D775)</f>
        <v>6198.578125</v>
      </c>
      <c r="E821" s="364">
        <f>IF(ISERROR('commented data'!$E775),"",'commented data'!$E775)</f>
        <v>10.076239585876465</v>
      </c>
      <c r="F821" s="357">
        <f t="shared" si="204"/>
        <v>122.83225746154785</v>
      </c>
      <c r="G821" s="362">
        <f t="shared" si="205"/>
        <v>53802.49205099629</v>
      </c>
      <c r="H821" s="359">
        <f>IF(ISERROR('commented data'!$N775),"",'commented data'!$N775)</f>
        <v>16.305379726605317</v>
      </c>
      <c r="I821" s="359">
        <f>IFERROR('commented data'!O775,"")</f>
        <v>16.651929388066204</v>
      </c>
      <c r="J821" s="358">
        <f>IF(ISERROR('commented data'!$P775),"",'commented data'!$P775)</f>
        <v>1</v>
      </c>
      <c r="K821" s="328">
        <f>IF(ISERROR('commented data'!$Q775),"",'commented data'!$Q775)</f>
        <v>1</v>
      </c>
      <c r="L821" s="328">
        <f>IF(ISERROR('commented data'!$R775),"",'commented data'!$R775)</f>
        <v>1</v>
      </c>
      <c r="M821" s="328">
        <f>IF(ISERROR('commented data'!$S775),"",'commented data'!$S775)</f>
        <v>1</v>
      </c>
      <c r="N821" s="366">
        <f t="shared" si="206"/>
        <v>1</v>
      </c>
      <c r="O821" s="367" t="b">
        <f t="shared" si="207"/>
        <v>1</v>
      </c>
      <c r="P821" s="365">
        <f>IF(ISERROR('commented data'!$J775),"",'commented data'!$J775)</f>
        <v>121.61609649658203</v>
      </c>
      <c r="Q821" s="368">
        <f t="shared" si="203"/>
        <v>121.61609649658203</v>
      </c>
      <c r="R821" s="368" t="str">
        <f t="shared" si="208"/>
        <v/>
      </c>
      <c r="S821" s="369">
        <f t="shared" si="209"/>
        <v>121.61609649658203</v>
      </c>
      <c r="T821" s="365">
        <f>IF(ISERROR('commented data'!$M775),"",'commented data'!$M775)</f>
        <v>83382.9921875</v>
      </c>
      <c r="U821" s="370">
        <f t="shared" si="210"/>
        <v>83382.9921875</v>
      </c>
      <c r="V821" s="371">
        <f t="shared" si="211"/>
        <v>83382.9921875</v>
      </c>
      <c r="W821" s="383">
        <f t="shared" si="212"/>
        <v>72543.203203124998</v>
      </c>
      <c r="X821" s="365">
        <f>IF(ISERROR('commented data'!$T775),"",'commented data'!$T775)</f>
        <v>98.669113159179688</v>
      </c>
      <c r="Y821" s="384">
        <f t="shared" si="213"/>
        <v>98.669113159179688</v>
      </c>
      <c r="Z821" s="365">
        <f>IF(ISERROR('commented data'!$U775),"",'commented data'!$U775)</f>
        <v>1012.8179931640625</v>
      </c>
      <c r="AA821" s="385">
        <f t="shared" si="214"/>
        <v>1022.9461730957031</v>
      </c>
      <c r="AC821" s="427">
        <f t="shared" si="216"/>
        <v>6.6086815556808576</v>
      </c>
      <c r="AD821" s="428">
        <f t="shared" si="215"/>
        <v>0.40530681692113807</v>
      </c>
      <c r="AE821" s="429">
        <f t="shared" si="217"/>
        <v>9.2513931830788625</v>
      </c>
      <c r="AF821" s="430">
        <f t="shared" si="218"/>
        <v>0.95802843446300101</v>
      </c>
    </row>
    <row r="822" spans="1:32" s="5" customFormat="1" x14ac:dyDescent="0.2">
      <c r="A822" s="363">
        <f>'commented data'!$A776</f>
        <v>41213.166666666664</v>
      </c>
      <c r="B822" s="364">
        <f>IF(ISERROR('commented data'!$B776),"",'commented data'!$B776)</f>
        <v>897.94207763671875</v>
      </c>
      <c r="C822" s="364">
        <f>IF(ISERROR('commented data'!$C776),"",'commented data'!$C776)</f>
        <v>492.3760986328125</v>
      </c>
      <c r="D822" s="364">
        <f>IF(ISERROR('commented data'!$D776),"",'commented data'!$D776)</f>
        <v>6193.6279296875</v>
      </c>
      <c r="E822" s="364">
        <f>IF(ISERROR('commented data'!$E776),"",'commented data'!$E776)</f>
        <v>10.082289695739746</v>
      </c>
      <c r="F822" s="357">
        <f t="shared" si="204"/>
        <v>122.94457557678223</v>
      </c>
      <c r="G822" s="362">
        <f t="shared" si="205"/>
        <v>53738.753845584186</v>
      </c>
      <c r="H822" s="359">
        <f>IF(ISERROR('commented data'!$N776),"",'commented data'!$N776)</f>
        <v>16.048932528380828</v>
      </c>
      <c r="I822" s="359">
        <f>IFERROR('commented data'!O776,"")</f>
        <v>16.638631128184887</v>
      </c>
      <c r="J822" s="358">
        <f>IF(ISERROR('commented data'!$P776),"",'commented data'!$P776)</f>
        <v>1</v>
      </c>
      <c r="K822" s="328">
        <f>IF(ISERROR('commented data'!$Q776),"",'commented data'!$Q776)</f>
        <v>1</v>
      </c>
      <c r="L822" s="328">
        <f>IF(ISERROR('commented data'!$R776),"",'commented data'!$R776)</f>
        <v>1</v>
      </c>
      <c r="M822" s="328">
        <f>IF(ISERROR('commented data'!$S776),"",'commented data'!$S776)</f>
        <v>1</v>
      </c>
      <c r="N822" s="366">
        <f t="shared" si="206"/>
        <v>1</v>
      </c>
      <c r="O822" s="367" t="b">
        <f t="shared" si="207"/>
        <v>1</v>
      </c>
      <c r="P822" s="365">
        <f>IF(ISERROR('commented data'!$J776),"",'commented data'!$J776)</f>
        <v>121.72730255126953</v>
      </c>
      <c r="Q822" s="368">
        <f t="shared" si="203"/>
        <v>121.72730255126953</v>
      </c>
      <c r="R822" s="368" t="str">
        <f t="shared" si="208"/>
        <v/>
      </c>
      <c r="S822" s="369">
        <f t="shared" si="209"/>
        <v>121.72730255126953</v>
      </c>
      <c r="T822" s="365">
        <f>IF(ISERROR('commented data'!$M776),"",'commented data'!$M776)</f>
        <v>83320.921875</v>
      </c>
      <c r="U822" s="370">
        <f t="shared" si="210"/>
        <v>83320.921875</v>
      </c>
      <c r="V822" s="371">
        <f t="shared" si="211"/>
        <v>83320.921875</v>
      </c>
      <c r="W822" s="383">
        <f t="shared" si="212"/>
        <v>72489.202031249995</v>
      </c>
      <c r="X822" s="365">
        <f>IF(ISERROR('commented data'!$T776),"",'commented data'!$T776)</f>
        <v>98.833747863769531</v>
      </c>
      <c r="Y822" s="384">
        <f t="shared" si="213"/>
        <v>98.833747863769531</v>
      </c>
      <c r="Z822" s="365">
        <f>IF(ISERROR('commented data'!$U776),"",'commented data'!$U776)</f>
        <v>1012.8200073242187</v>
      </c>
      <c r="AA822" s="385">
        <f t="shared" si="214"/>
        <v>1022.9482073974609</v>
      </c>
      <c r="AC822" s="427">
        <f t="shared" si="216"/>
        <v>6.6068882835705214</v>
      </c>
      <c r="AD822" s="428">
        <f t="shared" si="215"/>
        <v>0.4116715097335566</v>
      </c>
      <c r="AE822" s="429">
        <f t="shared" si="217"/>
        <v>9.2450284902664439</v>
      </c>
      <c r="AF822" s="430">
        <f t="shared" si="218"/>
        <v>0.95736933841441108</v>
      </c>
    </row>
    <row r="823" spans="1:32" s="5" customFormat="1" x14ac:dyDescent="0.2">
      <c r="A823" s="363">
        <f>'commented data'!$A777</f>
        <v>41213.208333333336</v>
      </c>
      <c r="B823" s="364">
        <f>IF(ISERROR('commented data'!$B777),"",'commented data'!$B777)</f>
        <v>898.00689697265625</v>
      </c>
      <c r="C823" s="364">
        <f>IF(ISERROR('commented data'!$C777),"",'commented data'!$C777)</f>
        <v>495.92221069335938</v>
      </c>
      <c r="D823" s="364">
        <f>IF(ISERROR('commented data'!$D777),"",'commented data'!$D777)</f>
        <v>6247.8828125</v>
      </c>
      <c r="E823" s="364">
        <f>IF(ISERROR('commented data'!$E777),"",'commented data'!$E777)</f>
        <v>10.104129791259766</v>
      </c>
      <c r="F823" s="357">
        <f t="shared" si="204"/>
        <v>124.53404148494357</v>
      </c>
      <c r="G823" s="362">
        <f t="shared" si="205"/>
        <v>54121.992985149722</v>
      </c>
      <c r="H823" s="359">
        <f>IF(ISERROR('commented data'!$N777),"",'commented data'!$N777)</f>
        <v>17.94674337656048</v>
      </c>
      <c r="I823" s="359">
        <f>IFERROR('commented data'!O777,"")</f>
        <v>16.784382050304878</v>
      </c>
      <c r="J823" s="358">
        <f>IF(ISERROR('commented data'!$P777),"",'commented data'!$P777)</f>
        <v>1</v>
      </c>
      <c r="K823" s="328">
        <f>IF(ISERROR('commented data'!$Q777),"",'commented data'!$Q777)</f>
        <v>1</v>
      </c>
      <c r="L823" s="328">
        <f>IF(ISERROR('commented data'!$R777),"",'commented data'!$R777)</f>
        <v>0.72222220897674561</v>
      </c>
      <c r="M823" s="328">
        <f>IF(ISERROR('commented data'!$S777),"",'commented data'!$S777)</f>
        <v>1</v>
      </c>
      <c r="N823" s="366">
        <f t="shared" si="206"/>
        <v>1</v>
      </c>
      <c r="O823" s="367" t="b">
        <f t="shared" si="207"/>
        <v>1</v>
      </c>
      <c r="P823" s="365">
        <f>IF(ISERROR('commented data'!$J777),"",'commented data'!$J777)</f>
        <v>123.30103117321146</v>
      </c>
      <c r="Q823" s="368">
        <f t="shared" si="203"/>
        <v>123.30103117321146</v>
      </c>
      <c r="R823" s="368" t="str">
        <f t="shared" si="208"/>
        <v/>
      </c>
      <c r="S823" s="369">
        <f t="shared" si="209"/>
        <v>123.30103117321146</v>
      </c>
      <c r="T823" s="365">
        <f>IF(ISERROR('commented data'!$M777),"",'commented data'!$M777)</f>
        <v>83901.9296875</v>
      </c>
      <c r="U823" s="370">
        <f t="shared" si="210"/>
        <v>83901.9296875</v>
      </c>
      <c r="V823" s="371">
        <f t="shared" si="211"/>
        <v>83901.9296875</v>
      </c>
      <c r="W823" s="383">
        <f t="shared" si="212"/>
        <v>72994.678828125005</v>
      </c>
      <c r="X823" s="365">
        <f>IF(ISERROR('commented data'!$T777),"",'commented data'!$T777)</f>
        <v>98.777442932128906</v>
      </c>
      <c r="Y823" s="384">
        <f t="shared" si="213"/>
        <v>98.777442932128906</v>
      </c>
      <c r="Z823" s="365">
        <f>IF(ISERROR('commented data'!$U777),"",'commented data'!$U777)</f>
        <v>1012.8259887695312</v>
      </c>
      <c r="AA823" s="385">
        <f t="shared" si="214"/>
        <v>1022.9542486572266</v>
      </c>
      <c r="AC823" s="427">
        <f t="shared" si="216"/>
        <v>6.7400305196604604</v>
      </c>
      <c r="AD823" s="428">
        <f t="shared" si="215"/>
        <v>0.37555730185919656</v>
      </c>
      <c r="AE823" s="429">
        <f t="shared" si="217"/>
        <v>9.2811426981408047</v>
      </c>
      <c r="AF823" s="430">
        <f t="shared" si="218"/>
        <v>0.96110914682456783</v>
      </c>
    </row>
    <row r="824" spans="1:32" s="5" customFormat="1" x14ac:dyDescent="0.2">
      <c r="A824" s="363">
        <f>'commented data'!$A778</f>
        <v>41213.25</v>
      </c>
      <c r="B824" s="364">
        <f>IF(ISERROR('commented data'!$B778),"",'commented data'!$B778)</f>
        <v>897.95941162109375</v>
      </c>
      <c r="C824" s="364">
        <f>IF(ISERROR('commented data'!$C778),"",'commented data'!$C778)</f>
        <v>495.95608520507812</v>
      </c>
      <c r="D824" s="364">
        <f>IF(ISERROR('commented data'!$D778),"",'commented data'!$D778)</f>
        <v>6246.0810546875</v>
      </c>
      <c r="E824" s="364">
        <f>IF(ISERROR('commented data'!$E778),"",'commented data'!$E778)</f>
        <v>10.10336971282959</v>
      </c>
      <c r="F824" s="357">
        <f t="shared" si="204"/>
        <v>123.61965553283692</v>
      </c>
      <c r="G824" s="362">
        <f t="shared" si="205"/>
        <v>54080.891192704352</v>
      </c>
      <c r="H824" s="359">
        <f>IF(ISERROR('commented data'!$N778),"",'commented data'!$N778)</f>
        <v>18.343614563746087</v>
      </c>
      <c r="I824" s="359">
        <f>IFERROR('commented data'!O778,"")</f>
        <v>16.779541788028091</v>
      </c>
      <c r="J824" s="358">
        <f>IF(ISERROR('commented data'!$P778),"",'commented data'!$P778)</f>
        <v>1</v>
      </c>
      <c r="K824" s="328">
        <f>IF(ISERROR('commented data'!$Q778),"",'commented data'!$Q778)</f>
        <v>1</v>
      </c>
      <c r="L824" s="328">
        <f>IF(ISERROR('commented data'!$R778),"",'commented data'!$R778)</f>
        <v>1</v>
      </c>
      <c r="M824" s="328">
        <f>IF(ISERROR('commented data'!$S778),"",'commented data'!$S778)</f>
        <v>1</v>
      </c>
      <c r="N824" s="366">
        <f t="shared" si="206"/>
        <v>1</v>
      </c>
      <c r="O824" s="367" t="b">
        <f t="shared" si="207"/>
        <v>1</v>
      </c>
      <c r="P824" s="365">
        <f>IF(ISERROR('commented data'!$J778),"",'commented data'!$J778)</f>
        <v>122.39569854736328</v>
      </c>
      <c r="Q824" s="368">
        <f t="shared" si="203"/>
        <v>122.39569854736328</v>
      </c>
      <c r="R824" s="368" t="str">
        <f t="shared" si="208"/>
        <v/>
      </c>
      <c r="S824" s="369">
        <f t="shared" si="209"/>
        <v>122.39569854736328</v>
      </c>
      <c r="T824" s="365">
        <f>IF(ISERROR('commented data'!$M778),"",'commented data'!$M778)</f>
        <v>83882.9609375</v>
      </c>
      <c r="U824" s="370">
        <f t="shared" si="210"/>
        <v>83882.9609375</v>
      </c>
      <c r="V824" s="371">
        <f t="shared" si="211"/>
        <v>83882.9609375</v>
      </c>
      <c r="W824" s="383">
        <f t="shared" si="212"/>
        <v>72978.176015624995</v>
      </c>
      <c r="X824" s="365">
        <f>IF(ISERROR('commented data'!$T778),"",'commented data'!$T778)</f>
        <v>98.976699829101563</v>
      </c>
      <c r="Y824" s="384">
        <f t="shared" si="213"/>
        <v>98.976699829101563</v>
      </c>
      <c r="Z824" s="365">
        <f>IF(ISERROR('commented data'!$U778),"",'commented data'!$U778)</f>
        <v>1012.8280029296875</v>
      </c>
      <c r="AA824" s="385">
        <f t="shared" si="214"/>
        <v>1022.9562829589844</v>
      </c>
      <c r="AC824" s="427">
        <f t="shared" si="216"/>
        <v>6.6854611401509452</v>
      </c>
      <c r="AD824" s="428">
        <f t="shared" si="215"/>
        <v>0.3644571312223242</v>
      </c>
      <c r="AE824" s="429">
        <f t="shared" si="217"/>
        <v>9.2922428687776772</v>
      </c>
      <c r="AF824" s="430">
        <f t="shared" si="218"/>
        <v>0.96225862549086916</v>
      </c>
    </row>
    <row r="825" spans="1:32" s="5" customFormat="1" x14ac:dyDescent="0.2">
      <c r="A825" s="363">
        <f>'commented data'!$A779</f>
        <v>41213.291666666664</v>
      </c>
      <c r="B825" s="364">
        <f>IF(ISERROR('commented data'!$B779),"",'commented data'!$B779)</f>
        <v>898.04058837890625</v>
      </c>
      <c r="C825" s="364">
        <f>IF(ISERROR('commented data'!$C779),"",'commented data'!$C779)</f>
        <v>496.10519409179687</v>
      </c>
      <c r="D825" s="364">
        <f>IF(ISERROR('commented data'!$D779),"",'commented data'!$D779)</f>
        <v>6239.8330078125</v>
      </c>
      <c r="E825" s="364">
        <f>IF(ISERROR('commented data'!$E779),"",'commented data'!$E779)</f>
        <v>10.098799705505371</v>
      </c>
      <c r="F825" s="357">
        <f t="shared" si="204"/>
        <v>123.60784271240234</v>
      </c>
      <c r="G825" s="362">
        <f t="shared" si="205"/>
        <v>54068.829972476073</v>
      </c>
      <c r="H825" s="359">
        <f>IF(ISERROR('commented data'!$N779),"",'commented data'!$N779)</f>
        <v>16.937521334444174</v>
      </c>
      <c r="I825" s="359">
        <f>IFERROR('commented data'!O779,"")</f>
        <v>16.762756965238459</v>
      </c>
      <c r="J825" s="358">
        <f>IF(ISERROR('commented data'!$P779),"",'commented data'!$P779)</f>
        <v>1</v>
      </c>
      <c r="K825" s="328">
        <f>IF(ISERROR('commented data'!$Q779),"",'commented data'!$Q779)</f>
        <v>1</v>
      </c>
      <c r="L825" s="328">
        <f>IF(ISERROR('commented data'!$R779),"",'commented data'!$R779)</f>
        <v>1</v>
      </c>
      <c r="M825" s="328">
        <f>IF(ISERROR('commented data'!$S779),"",'commented data'!$S779)</f>
        <v>1</v>
      </c>
      <c r="N825" s="366">
        <f t="shared" si="206"/>
        <v>1</v>
      </c>
      <c r="O825" s="367" t="b">
        <f t="shared" si="207"/>
        <v>1</v>
      </c>
      <c r="P825" s="365">
        <f>IF(ISERROR('commented data'!$J779),"",'commented data'!$J779)</f>
        <v>122.38400268554687</v>
      </c>
      <c r="Q825" s="368">
        <f t="shared" ref="Q825:Q888" si="219">IF($O825,IF(AND($K825=1,$L825&gt;(2/3)),IF($J825=1,$P825,""),""),"")</f>
        <v>122.38400268554687</v>
      </c>
      <c r="R825" s="368" t="str">
        <f t="shared" si="208"/>
        <v/>
      </c>
      <c r="S825" s="369">
        <f t="shared" si="209"/>
        <v>122.38400268554687</v>
      </c>
      <c r="T825" s="365">
        <f>IF(ISERROR('commented data'!$M779),"",'commented data'!$M779)</f>
        <v>83840.296875</v>
      </c>
      <c r="U825" s="370">
        <f t="shared" si="210"/>
        <v>83840.296875</v>
      </c>
      <c r="V825" s="371">
        <f t="shared" si="211"/>
        <v>83840.296875</v>
      </c>
      <c r="W825" s="383">
        <f t="shared" si="212"/>
        <v>72941.058281249992</v>
      </c>
      <c r="X825" s="365">
        <f>IF(ISERROR('commented data'!$T779),"",'commented data'!$T779)</f>
        <v>98.870040893554688</v>
      </c>
      <c r="Y825" s="384">
        <f t="shared" si="213"/>
        <v>98.870040893554688</v>
      </c>
      <c r="Z825" s="365">
        <f>IF(ISERROR('commented data'!$U779),"",'commented data'!$U779)</f>
        <v>1012.8270263671875</v>
      </c>
      <c r="AA825" s="385">
        <f t="shared" si="214"/>
        <v>1022.9552966308594</v>
      </c>
      <c r="AC825" s="427">
        <f t="shared" si="216"/>
        <v>6.6833314308814478</v>
      </c>
      <c r="AD825" s="428">
        <f t="shared" si="215"/>
        <v>0.3945873365360853</v>
      </c>
      <c r="AE825" s="429">
        <f t="shared" si="217"/>
        <v>9.262112663463915</v>
      </c>
      <c r="AF825" s="430">
        <f t="shared" si="218"/>
        <v>0.9591384907332644</v>
      </c>
    </row>
    <row r="826" spans="1:32" s="5" customFormat="1" x14ac:dyDescent="0.2">
      <c r="A826" s="363">
        <f>'commented data'!$A780</f>
        <v>41213.333333333336</v>
      </c>
      <c r="B826" s="364">
        <f>IF(ISERROR('commented data'!$B780),"",'commented data'!$B780)</f>
        <v>898.0701904296875</v>
      </c>
      <c r="C826" s="364">
        <f>IF(ISERROR('commented data'!$C780),"",'commented data'!$C780)</f>
        <v>494.98309326171875</v>
      </c>
      <c r="D826" s="364">
        <f>IF(ISERROR('commented data'!$D780),"",'commented data'!$D780)</f>
        <v>6229.080078125</v>
      </c>
      <c r="E826" s="364">
        <f>IF(ISERROR('commented data'!$E780),"",'commented data'!$E780)</f>
        <v>10.088009834289551</v>
      </c>
      <c r="F826" s="357">
        <f t="shared" ref="F826:F889" si="220">IF(ISERROR(S826*$F$53),"",S826*$F$53)</f>
        <v>123.19282974243164</v>
      </c>
      <c r="G826" s="362">
        <f t="shared" ref="G826:G889" si="221">IF(ISERROR(W826*273.15/(273.15+Y826)*AA826/1013.25),"",W826*273.15/(273.15+Y826)*AA826/1013.25)</f>
        <v>53949.393270255794</v>
      </c>
      <c r="H826" s="359">
        <f>IF(ISERROR('commented data'!$N780),"",'commented data'!$N780)</f>
        <v>17.591921065964925</v>
      </c>
      <c r="I826" s="359">
        <f>IFERROR('commented data'!O780,"")</f>
        <v>16.733870175032667</v>
      </c>
      <c r="J826" s="358">
        <f>IF(ISERROR('commented data'!$P780),"",'commented data'!$P780)</f>
        <v>1</v>
      </c>
      <c r="K826" s="328">
        <f>IF(ISERROR('commented data'!$Q780),"",'commented data'!$Q780)</f>
        <v>1</v>
      </c>
      <c r="L826" s="328">
        <f>IF(ISERROR('commented data'!$R780),"",'commented data'!$R780)</f>
        <v>1</v>
      </c>
      <c r="M826" s="328">
        <f>IF(ISERROR('commented data'!$S780),"",'commented data'!$S780)</f>
        <v>1</v>
      </c>
      <c r="N826" s="366">
        <f t="shared" ref="N826:N889" si="222">IF(ISERROR(F826*G826/1000/1000/H826),"",IF(F826*G826/1000/1000/H826&lt;$J$47,1,0))</f>
        <v>1</v>
      </c>
      <c r="O826" s="367" t="b">
        <f t="shared" ref="O826:O889" si="223">AND(P826&gt;=0,T826&gt;=0)</f>
        <v>1</v>
      </c>
      <c r="P826" s="365">
        <f>IF(ISERROR('commented data'!$J780),"",'commented data'!$J780)</f>
        <v>121.97309875488281</v>
      </c>
      <c r="Q826" s="368">
        <f t="shared" si="219"/>
        <v>121.97309875488281</v>
      </c>
      <c r="R826" s="368" t="str">
        <f t="shared" ref="R826:R889" si="224">IF(K826&lt;1,1,IF(L826&lt;0.666,2,""))</f>
        <v/>
      </c>
      <c r="S826" s="369">
        <f t="shared" ref="S826:S889" si="225">IF(R826=1,IF(J826=1,$Q$53,P826),P826)</f>
        <v>121.97309875488281</v>
      </c>
      <c r="T826" s="365">
        <f>IF(ISERROR('commented data'!$M780),"",'commented data'!$M780)</f>
        <v>83653.8828125</v>
      </c>
      <c r="U826" s="370">
        <f t="shared" ref="U826:U889" si="226">IF(J826=1,IF(T826,IF(M826=1,T826,""),""),"")</f>
        <v>83653.8828125</v>
      </c>
      <c r="V826" s="371">
        <f t="shared" ref="V826:V889" si="227">IF(U826="",IF(J826=1,$U$53,T826),T826)</f>
        <v>83653.8828125</v>
      </c>
      <c r="W826" s="383">
        <f t="shared" ref="W826:W889" si="228">V826*$W$53</f>
        <v>72778.878046875005</v>
      </c>
      <c r="X826" s="365">
        <f>IF(ISERROR('commented data'!$T780),"",'commented data'!$T780)</f>
        <v>98.864646911621094</v>
      </c>
      <c r="Y826" s="384">
        <f t="shared" ref="Y826:Y889" si="229">X826*$Y$53</f>
        <v>98.864646911621094</v>
      </c>
      <c r="Z826" s="365">
        <f>IF(ISERROR('commented data'!$U780),"",'commented data'!$U780)</f>
        <v>1012.8270263671875</v>
      </c>
      <c r="AA826" s="385">
        <f t="shared" ref="AA826:AA889" si="230">Z826*$AA$53</f>
        <v>1022.9552966308594</v>
      </c>
      <c r="AC826" s="427">
        <f t="shared" si="216"/>
        <v>6.6461784198501093</v>
      </c>
      <c r="AD826" s="428">
        <f t="shared" ref="AD826:AD889" si="231">IFERROR(IF(AC826/H826&gt;0,AC826/H826,""),"")</f>
        <v>0.37779719423073499</v>
      </c>
      <c r="AE826" s="429">
        <f t="shared" si="217"/>
        <v>9.2789028057692651</v>
      </c>
      <c r="AF826" s="430">
        <f t="shared" si="218"/>
        <v>0.9608771946699457</v>
      </c>
    </row>
    <row r="827" spans="1:32" s="5" customFormat="1" x14ac:dyDescent="0.2">
      <c r="A827" s="363">
        <f>'commented data'!$A781</f>
        <v>41213.375</v>
      </c>
      <c r="B827" s="364">
        <f>IF(ISERROR('commented data'!$B781),"",'commented data'!$B781)</f>
        <v>897.98980712890625</v>
      </c>
      <c r="C827" s="364">
        <f>IF(ISERROR('commented data'!$C781),"",'commented data'!$C781)</f>
        <v>494.24090576171875</v>
      </c>
      <c r="D827" s="364">
        <f>IF(ISERROR('commented data'!$D781),"",'commented data'!$D781)</f>
        <v>6208.98388671875</v>
      </c>
      <c r="E827" s="364">
        <f>IF(ISERROR('commented data'!$E781),"",'commented data'!$E781)</f>
        <v>10.072270393371582</v>
      </c>
      <c r="F827" s="357">
        <f t="shared" si="220"/>
        <v>122.73813247680664</v>
      </c>
      <c r="G827" s="362">
        <f t="shared" si="221"/>
        <v>53901.463480424747</v>
      </c>
      <c r="H827" s="359">
        <f>IF(ISERROR('commented data'!$N781),"",'commented data'!$N781)</f>
        <v>17.065263944997714</v>
      </c>
      <c r="I827" s="359">
        <f>IFERROR('commented data'!O781,"")</f>
        <v>16.679883542369883</v>
      </c>
      <c r="J827" s="358">
        <f>IF(ISERROR('commented data'!$P781),"",'commented data'!$P781)</f>
        <v>1</v>
      </c>
      <c r="K827" s="328">
        <f>IF(ISERROR('commented data'!$Q781),"",'commented data'!$Q781)</f>
        <v>1</v>
      </c>
      <c r="L827" s="328">
        <f>IF(ISERROR('commented data'!$R781),"",'commented data'!$R781)</f>
        <v>1</v>
      </c>
      <c r="M827" s="328">
        <f>IF(ISERROR('commented data'!$S781),"",'commented data'!$S781)</f>
        <v>1</v>
      </c>
      <c r="N827" s="366">
        <f t="shared" si="222"/>
        <v>1</v>
      </c>
      <c r="O827" s="367" t="b">
        <f t="shared" si="223"/>
        <v>1</v>
      </c>
      <c r="P827" s="365">
        <f>IF(ISERROR('commented data'!$J781),"",'commented data'!$J781)</f>
        <v>121.52290344238281</v>
      </c>
      <c r="Q827" s="368">
        <f t="shared" si="219"/>
        <v>121.52290344238281</v>
      </c>
      <c r="R827" s="368" t="str">
        <f t="shared" si="224"/>
        <v/>
      </c>
      <c r="S827" s="369">
        <f t="shared" si="225"/>
        <v>121.52290344238281</v>
      </c>
      <c r="T827" s="365">
        <f>IF(ISERROR('commented data'!$M781),"",'commented data'!$M781)</f>
        <v>83574.59375</v>
      </c>
      <c r="U827" s="370">
        <f t="shared" si="226"/>
        <v>83574.59375</v>
      </c>
      <c r="V827" s="371">
        <f t="shared" si="227"/>
        <v>83574.59375</v>
      </c>
      <c r="W827" s="383">
        <f t="shared" si="228"/>
        <v>72709.896562499998</v>
      </c>
      <c r="X827" s="365">
        <f>IF(ISERROR('commented data'!$T781),"",'commented data'!$T781)</f>
        <v>98.841789245605469</v>
      </c>
      <c r="Y827" s="384">
        <f t="shared" si="229"/>
        <v>98.841789245605469</v>
      </c>
      <c r="Z827" s="365">
        <f>IF(ISERROR('commented data'!$U781),"",'commented data'!$U781)</f>
        <v>1012.8250122070312</v>
      </c>
      <c r="AA827" s="385">
        <f t="shared" si="230"/>
        <v>1022.9532623291016</v>
      </c>
      <c r="AC827" s="427">
        <f t="shared" ref="AC827:AC890" si="232">IFERROR(IF(J827&lt;1,"",IF(F827*G827*0.000001&lt;=0,"",F827*G827*0.000001)),"")</f>
        <v>6.6157649653541277</v>
      </c>
      <c r="AD827" s="428">
        <f t="shared" si="231"/>
        <v>0.38767434167306775</v>
      </c>
      <c r="AE827" s="429">
        <f t="shared" si="217"/>
        <v>9.2690256583269335</v>
      </c>
      <c r="AF827" s="430">
        <f t="shared" si="218"/>
        <v>0.95985436622520459</v>
      </c>
    </row>
    <row r="828" spans="1:32" s="5" customFormat="1" x14ac:dyDescent="0.2">
      <c r="A828" s="363">
        <f>'commented data'!$A782</f>
        <v>41213.416666666664</v>
      </c>
      <c r="B828" s="364">
        <f>IF(ISERROR('commented data'!$B782),"",'commented data'!$B782)</f>
        <v>898.065185546875</v>
      </c>
      <c r="C828" s="364">
        <f>IF(ISERROR('commented data'!$C782),"",'commented data'!$C782)</f>
        <v>490.99288940429687</v>
      </c>
      <c r="D828" s="364">
        <f>IF(ISERROR('commented data'!$D782),"",'commented data'!$D782)</f>
        <v>6160.9970703125</v>
      </c>
      <c r="E828" s="364">
        <f>IF(ISERROR('commented data'!$E782),"",'commented data'!$E782)</f>
        <v>10.058799743652344</v>
      </c>
      <c r="F828" s="357">
        <f t="shared" si="220"/>
        <v>121.1859602355957</v>
      </c>
      <c r="G828" s="362">
        <f t="shared" si="221"/>
        <v>53585.720254945169</v>
      </c>
      <c r="H828" s="359">
        <f>IF(ISERROR('commented data'!$N782),"",'commented data'!$N782)</f>
        <v>16.638129055849276</v>
      </c>
      <c r="I828" s="359">
        <f>IFERROR('commented data'!O782,"")</f>
        <v>16.550971223731491</v>
      </c>
      <c r="J828" s="358">
        <f>IF(ISERROR('commented data'!$P782),"",'commented data'!$P782)</f>
        <v>1</v>
      </c>
      <c r="K828" s="328">
        <f>IF(ISERROR('commented data'!$Q782),"",'commented data'!$Q782)</f>
        <v>1</v>
      </c>
      <c r="L828" s="328">
        <f>IF(ISERROR('commented data'!$R782),"",'commented data'!$R782)</f>
        <v>1</v>
      </c>
      <c r="M828" s="328">
        <f>IF(ISERROR('commented data'!$S782),"",'commented data'!$S782)</f>
        <v>1</v>
      </c>
      <c r="N828" s="366">
        <f t="shared" si="222"/>
        <v>1</v>
      </c>
      <c r="O828" s="367" t="b">
        <f t="shared" si="223"/>
        <v>1</v>
      </c>
      <c r="P828" s="365">
        <f>IF(ISERROR('commented data'!$J782),"",'commented data'!$J782)</f>
        <v>119.98609924316406</v>
      </c>
      <c r="Q828" s="368">
        <f t="shared" si="219"/>
        <v>119.98609924316406</v>
      </c>
      <c r="R828" s="368" t="str">
        <f t="shared" si="224"/>
        <v/>
      </c>
      <c r="S828" s="369">
        <f t="shared" si="225"/>
        <v>119.98609924316406</v>
      </c>
      <c r="T828" s="365">
        <f>IF(ISERROR('commented data'!$M782),"",'commented data'!$M782)</f>
        <v>83134.8984375</v>
      </c>
      <c r="U828" s="370">
        <f t="shared" si="226"/>
        <v>83134.8984375</v>
      </c>
      <c r="V828" s="371">
        <f t="shared" si="227"/>
        <v>83134.8984375</v>
      </c>
      <c r="W828" s="383">
        <f t="shared" si="228"/>
        <v>72327.361640624993</v>
      </c>
      <c r="X828" s="365">
        <f>IF(ISERROR('commented data'!$T782),"",'commented data'!$T782)</f>
        <v>99.0679931640625</v>
      </c>
      <c r="Y828" s="384">
        <f t="shared" si="229"/>
        <v>99.0679931640625</v>
      </c>
      <c r="Z828" s="365">
        <f>IF(ISERROR('commented data'!$U782),"",'commented data'!$U782)</f>
        <v>1012.8330078125</v>
      </c>
      <c r="AA828" s="385">
        <f t="shared" si="230"/>
        <v>1022.961337890625</v>
      </c>
      <c r="AC828" s="427">
        <f t="shared" si="232"/>
        <v>6.4938369640115408</v>
      </c>
      <c r="AD828" s="428">
        <f t="shared" si="231"/>
        <v>0.39029850905793861</v>
      </c>
      <c r="AE828" s="429">
        <f t="shared" si="217"/>
        <v>9.2664014909420622</v>
      </c>
      <c r="AF828" s="430">
        <f t="shared" si="218"/>
        <v>0.9595826204544059</v>
      </c>
    </row>
    <row r="829" spans="1:32" s="5" customFormat="1" x14ac:dyDescent="0.2">
      <c r="A829" s="363">
        <f>'commented data'!$A783</f>
        <v>41213.458333333336</v>
      </c>
      <c r="B829" s="364">
        <f>IF(ISERROR('commented data'!$B783),"",'commented data'!$B783)</f>
        <v>898.00701904296875</v>
      </c>
      <c r="C829" s="364">
        <f>IF(ISERROR('commented data'!$C783),"",'commented data'!$C783)</f>
        <v>484.2484130859375</v>
      </c>
      <c r="D829" s="364">
        <f>IF(ISERROR('commented data'!$D783),"",'commented data'!$D783)</f>
        <v>6050.9228515625</v>
      </c>
      <c r="E829" s="364">
        <f>IF(ISERROR('commented data'!$E783),"",'commented data'!$E783)</f>
        <v>10.018790245056152</v>
      </c>
      <c r="F829" s="357">
        <f t="shared" si="220"/>
        <v>119.00375549316406</v>
      </c>
      <c r="G829" s="362">
        <f t="shared" si="221"/>
        <v>52871.706067126957</v>
      </c>
      <c r="H829" s="359">
        <f>IF(ISERROR('commented data'!$N783),"",'commented data'!$N783)</f>
        <v>16.329056297358839</v>
      </c>
      <c r="I829" s="359">
        <f>IFERROR('commented data'!O783,"")</f>
        <v>16.255266615173127</v>
      </c>
      <c r="J829" s="358">
        <f>IF(ISERROR('commented data'!$P783),"",'commented data'!$P783)</f>
        <v>1</v>
      </c>
      <c r="K829" s="328">
        <f>IF(ISERROR('commented data'!$Q783),"",'commented data'!$Q783)</f>
        <v>1</v>
      </c>
      <c r="L829" s="328">
        <f>IF(ISERROR('commented data'!$R783),"",'commented data'!$R783)</f>
        <v>1</v>
      </c>
      <c r="M829" s="328">
        <f>IF(ISERROR('commented data'!$S783),"",'commented data'!$S783)</f>
        <v>1</v>
      </c>
      <c r="N829" s="366">
        <f t="shared" si="222"/>
        <v>1</v>
      </c>
      <c r="O829" s="367" t="b">
        <f t="shared" si="223"/>
        <v>1</v>
      </c>
      <c r="P829" s="365">
        <f>IF(ISERROR('commented data'!$J783),"",'commented data'!$J783)</f>
        <v>117.82550048828125</v>
      </c>
      <c r="Q829" s="368">
        <f t="shared" si="219"/>
        <v>117.82550048828125</v>
      </c>
      <c r="R829" s="368" t="str">
        <f t="shared" si="224"/>
        <v/>
      </c>
      <c r="S829" s="369">
        <f t="shared" si="225"/>
        <v>117.82550048828125</v>
      </c>
      <c r="T829" s="365">
        <f>IF(ISERROR('commented data'!$M783),"",'commented data'!$M783)</f>
        <v>82064.34375</v>
      </c>
      <c r="U829" s="370">
        <f t="shared" si="226"/>
        <v>82064.34375</v>
      </c>
      <c r="V829" s="371">
        <f t="shared" si="227"/>
        <v>82064.34375</v>
      </c>
      <c r="W829" s="383">
        <f t="shared" si="228"/>
        <v>71395.979062500002</v>
      </c>
      <c r="X829" s="365">
        <f>IF(ISERROR('commented data'!$T783),"",'commented data'!$T783)</f>
        <v>99.238967895507813</v>
      </c>
      <c r="Y829" s="384">
        <f t="shared" si="229"/>
        <v>99.238967895507813</v>
      </c>
      <c r="Z829" s="365">
        <f>IF(ISERROR('commented data'!$U783),"",'commented data'!$U783)</f>
        <v>1012.8389892578125</v>
      </c>
      <c r="AA829" s="385">
        <f t="shared" si="230"/>
        <v>1022.9673791503907</v>
      </c>
      <c r="AC829" s="427">
        <f t="shared" si="232"/>
        <v>6.2919315813188152</v>
      </c>
      <c r="AD829" s="428">
        <f t="shared" si="231"/>
        <v>0.38532120085448601</v>
      </c>
      <c r="AE829" s="429">
        <f t="shared" ref="AE829:AE892" si="233">IFERROR($J$47-AD829,"")</f>
        <v>9.2713787991455145</v>
      </c>
      <c r="AF829" s="430">
        <f t="shared" ref="AF829:AF892" si="234">IFERROR(AE829/$J$47,"")</f>
        <v>0.96009804582782043</v>
      </c>
    </row>
    <row r="830" spans="1:32" s="5" customFormat="1" x14ac:dyDescent="0.2">
      <c r="A830" s="363">
        <f>'commented data'!$A784</f>
        <v>41213.5</v>
      </c>
      <c r="B830" s="364">
        <f>IF(ISERROR('commented data'!$B784),"",'commented data'!$B784)</f>
        <v>898.03692626953125</v>
      </c>
      <c r="C830" s="364">
        <f>IF(ISERROR('commented data'!$C784),"",'commented data'!$C784)</f>
        <v>481.17138671875</v>
      </c>
      <c r="D830" s="364">
        <f>IF(ISERROR('commented data'!$D784),"",'commented data'!$D784)</f>
        <v>6015.35205078125</v>
      </c>
      <c r="E830" s="364">
        <f>IF(ISERROR('commented data'!$E784),"",'commented data'!$E784)</f>
        <v>10.005669593811035</v>
      </c>
      <c r="F830" s="357">
        <f t="shared" si="220"/>
        <v>117.82599494934082</v>
      </c>
      <c r="G830" s="362">
        <f t="shared" si="221"/>
        <v>52513.232079356007</v>
      </c>
      <c r="H830" s="359">
        <f>IF(ISERROR('commented data'!$N784),"",'commented data'!$N784)</f>
        <v>16.308014564443148</v>
      </c>
      <c r="I830" s="359">
        <f>IFERROR('commented data'!O784,"")</f>
        <v>16.159708819346147</v>
      </c>
      <c r="J830" s="358">
        <f>IF(ISERROR('commented data'!$P784),"",'commented data'!$P784)</f>
        <v>1</v>
      </c>
      <c r="K830" s="328">
        <f>IF(ISERROR('commented data'!$Q784),"",'commented data'!$Q784)</f>
        <v>1</v>
      </c>
      <c r="L830" s="328">
        <f>IF(ISERROR('commented data'!$R784),"",'commented data'!$R784)</f>
        <v>1</v>
      </c>
      <c r="M830" s="328">
        <f>IF(ISERROR('commented data'!$S784),"",'commented data'!$S784)</f>
        <v>1</v>
      </c>
      <c r="N830" s="366">
        <f t="shared" si="222"/>
        <v>1</v>
      </c>
      <c r="O830" s="367" t="b">
        <f t="shared" si="223"/>
        <v>1</v>
      </c>
      <c r="P830" s="365">
        <f>IF(ISERROR('commented data'!$J784),"",'commented data'!$J784)</f>
        <v>116.65940093994141</v>
      </c>
      <c r="Q830" s="368">
        <f t="shared" si="219"/>
        <v>116.65940093994141</v>
      </c>
      <c r="R830" s="368" t="str">
        <f t="shared" si="224"/>
        <v/>
      </c>
      <c r="S830" s="369">
        <f t="shared" si="225"/>
        <v>116.65940093994141</v>
      </c>
      <c r="T830" s="365">
        <f>IF(ISERROR('commented data'!$M784),"",'commented data'!$M784)</f>
        <v>81509.3828125</v>
      </c>
      <c r="U830" s="370">
        <f t="shared" si="226"/>
        <v>81509.3828125</v>
      </c>
      <c r="V830" s="371">
        <f t="shared" si="227"/>
        <v>81509.3828125</v>
      </c>
      <c r="W830" s="383">
        <f t="shared" si="228"/>
        <v>70913.163046874994</v>
      </c>
      <c r="X830" s="365">
        <f>IF(ISERROR('commented data'!$T784),"",'commented data'!$T784)</f>
        <v>99.24481201171875</v>
      </c>
      <c r="Y830" s="384">
        <f t="shared" si="229"/>
        <v>99.24481201171875</v>
      </c>
      <c r="Z830" s="365">
        <f>IF(ISERROR('commented data'!$U784),"",'commented data'!$U784)</f>
        <v>1012.8369750976562</v>
      </c>
      <c r="AA830" s="385">
        <f t="shared" si="230"/>
        <v>1022.9653448486329</v>
      </c>
      <c r="AC830" s="427">
        <f t="shared" si="232"/>
        <v>6.1874238177557634</v>
      </c>
      <c r="AD830" s="428">
        <f t="shared" si="231"/>
        <v>0.3794100007272736</v>
      </c>
      <c r="AE830" s="429">
        <f t="shared" si="233"/>
        <v>9.2772899992727265</v>
      </c>
      <c r="AF830" s="430">
        <f t="shared" si="234"/>
        <v>0.96071018042112999</v>
      </c>
    </row>
    <row r="831" spans="1:32" s="5" customFormat="1" x14ac:dyDescent="0.2">
      <c r="A831" s="363">
        <f>'commented data'!$A785</f>
        <v>41213.541666666664</v>
      </c>
      <c r="B831" s="364">
        <f>IF(ISERROR('commented data'!$B785),"",'commented data'!$B785)</f>
        <v>898.02362060546875</v>
      </c>
      <c r="C831" s="364">
        <f>IF(ISERROR('commented data'!$C785),"",'commented data'!$C785)</f>
        <v>480.3114013671875</v>
      </c>
      <c r="D831" s="364">
        <f>IF(ISERROR('commented data'!$D785),"",'commented data'!$D785)</f>
        <v>6016.4111328125</v>
      </c>
      <c r="E831" s="364">
        <f>IF(ISERROR('commented data'!$E785),"",'commented data'!$E785)</f>
        <v>10.007980346679687</v>
      </c>
      <c r="F831" s="357">
        <f t="shared" si="220"/>
        <v>118.37937126159667</v>
      </c>
      <c r="G831" s="362">
        <f t="shared" si="221"/>
        <v>52425.596193343044</v>
      </c>
      <c r="H831" s="359">
        <f>IF(ISERROR('commented data'!$N785),"",'commented data'!$N785)</f>
        <v>16.872593744119513</v>
      </c>
      <c r="I831" s="359">
        <f>IFERROR('commented data'!O785,"")</f>
        <v>16.162553949123478</v>
      </c>
      <c r="J831" s="358">
        <f>IF(ISERROR('commented data'!$P785),"",'commented data'!$P785)</f>
        <v>1</v>
      </c>
      <c r="K831" s="328">
        <f>IF(ISERROR('commented data'!$Q785),"",'commented data'!$Q785)</f>
        <v>1</v>
      </c>
      <c r="L831" s="328">
        <f>IF(ISERROR('commented data'!$R785),"",'commented data'!$R785)</f>
        <v>1</v>
      </c>
      <c r="M831" s="328">
        <f>IF(ISERROR('commented data'!$S785),"",'commented data'!$S785)</f>
        <v>1</v>
      </c>
      <c r="N831" s="366">
        <f t="shared" si="222"/>
        <v>1</v>
      </c>
      <c r="O831" s="367" t="b">
        <f t="shared" si="223"/>
        <v>1</v>
      </c>
      <c r="P831" s="365">
        <f>IF(ISERROR('commented data'!$J785),"",'commented data'!$J785)</f>
        <v>117.20729827880859</v>
      </c>
      <c r="Q831" s="368">
        <f t="shared" si="219"/>
        <v>117.20729827880859</v>
      </c>
      <c r="R831" s="368" t="str">
        <f t="shared" si="224"/>
        <v/>
      </c>
      <c r="S831" s="369">
        <f t="shared" si="225"/>
        <v>117.20729827880859</v>
      </c>
      <c r="T831" s="365">
        <f>IF(ISERROR('commented data'!$M785),"",'commented data'!$M785)</f>
        <v>81400.078125</v>
      </c>
      <c r="U831" s="370">
        <f t="shared" si="226"/>
        <v>81400.078125</v>
      </c>
      <c r="V831" s="371">
        <f t="shared" si="227"/>
        <v>81400.078125</v>
      </c>
      <c r="W831" s="383">
        <f t="shared" si="228"/>
        <v>70818.067968749994</v>
      </c>
      <c r="X831" s="365">
        <f>IF(ISERROR('commented data'!$T785),"",'commented data'!$T785)</f>
        <v>99.366378784179688</v>
      </c>
      <c r="Y831" s="384">
        <f t="shared" si="229"/>
        <v>99.366378784179688</v>
      </c>
      <c r="Z831" s="365">
        <f>IF(ISERROR('commented data'!$U785),"",'commented data'!$U785)</f>
        <v>1012.8350219726562</v>
      </c>
      <c r="AA831" s="385">
        <f t="shared" si="230"/>
        <v>1022.9633721923828</v>
      </c>
      <c r="AC831" s="427">
        <f t="shared" si="232"/>
        <v>6.2061091153823051</v>
      </c>
      <c r="AD831" s="428">
        <f t="shared" si="231"/>
        <v>0.36782187786304504</v>
      </c>
      <c r="AE831" s="429">
        <f t="shared" si="233"/>
        <v>9.2888781221369552</v>
      </c>
      <c r="AF831" s="430">
        <f t="shared" si="234"/>
        <v>0.96191018900213887</v>
      </c>
    </row>
    <row r="832" spans="1:32" s="5" customFormat="1" x14ac:dyDescent="0.2">
      <c r="A832" s="363">
        <f>'commented data'!$A786</f>
        <v>41213.583333333336</v>
      </c>
      <c r="B832" s="364">
        <f>IF(ISERROR('commented data'!$B786),"",'commented data'!$B786)</f>
        <v>897.943115234375</v>
      </c>
      <c r="C832" s="364">
        <f>IF(ISERROR('commented data'!$C786),"",'commented data'!$C786)</f>
        <v>479.2550048828125</v>
      </c>
      <c r="D832" s="364">
        <f>IF(ISERROR('commented data'!$D786),"",'commented data'!$D786)</f>
        <v>6016.89697265625</v>
      </c>
      <c r="E832" s="364">
        <f>IF(ISERROR('commented data'!$E786),"",'commented data'!$E786)</f>
        <v>10.008150100708008</v>
      </c>
      <c r="F832" s="357">
        <f t="shared" si="220"/>
        <v>119.0945516204834</v>
      </c>
      <c r="G832" s="362">
        <f t="shared" si="221"/>
        <v>52370.289458996362</v>
      </c>
      <c r="H832" s="359">
        <f>IF(ISERROR('commented data'!$N786),"",'commented data'!$N786)</f>
        <v>17.328227587268412</v>
      </c>
      <c r="I832" s="359">
        <f>IFERROR('commented data'!O786,"")</f>
        <v>16.163859114696756</v>
      </c>
      <c r="J832" s="358">
        <f>IF(ISERROR('commented data'!$P786),"",'commented data'!$P786)</f>
        <v>1</v>
      </c>
      <c r="K832" s="328">
        <f>IF(ISERROR('commented data'!$Q786),"",'commented data'!$Q786)</f>
        <v>1</v>
      </c>
      <c r="L832" s="328">
        <f>IF(ISERROR('commented data'!$R786),"",'commented data'!$R786)</f>
        <v>1</v>
      </c>
      <c r="M832" s="328">
        <f>IF(ISERROR('commented data'!$S786),"",'commented data'!$S786)</f>
        <v>1</v>
      </c>
      <c r="N832" s="366">
        <f t="shared" si="222"/>
        <v>1</v>
      </c>
      <c r="O832" s="367" t="b">
        <f t="shared" si="223"/>
        <v>1</v>
      </c>
      <c r="P832" s="365">
        <f>IF(ISERROR('commented data'!$J786),"",'commented data'!$J786)</f>
        <v>117.91539764404297</v>
      </c>
      <c r="Q832" s="368">
        <f t="shared" si="219"/>
        <v>117.91539764404297</v>
      </c>
      <c r="R832" s="368" t="str">
        <f t="shared" si="224"/>
        <v/>
      </c>
      <c r="S832" s="369">
        <f t="shared" si="225"/>
        <v>117.91539764404297</v>
      </c>
      <c r="T832" s="365">
        <f>IF(ISERROR('commented data'!$M786),"",'commented data'!$M786)</f>
        <v>81309.828125</v>
      </c>
      <c r="U832" s="370">
        <f t="shared" si="226"/>
        <v>81309.828125</v>
      </c>
      <c r="V832" s="371">
        <f t="shared" si="227"/>
        <v>81309.828125</v>
      </c>
      <c r="W832" s="383">
        <f t="shared" si="228"/>
        <v>70739.550468749992</v>
      </c>
      <c r="X832" s="365">
        <f>IF(ISERROR('commented data'!$T786),"",'commented data'!$T786)</f>
        <v>99.345588684082031</v>
      </c>
      <c r="Y832" s="384">
        <f t="shared" si="229"/>
        <v>99.345588684082031</v>
      </c>
      <c r="Z832" s="365">
        <f>IF(ISERROR('commented data'!$U786),"",'commented data'!$U786)</f>
        <v>1012.8330078125</v>
      </c>
      <c r="AA832" s="385">
        <f t="shared" si="230"/>
        <v>1022.961337890625</v>
      </c>
      <c r="AC832" s="427">
        <f t="shared" si="232"/>
        <v>6.2370161413540997</v>
      </c>
      <c r="AD832" s="428">
        <f t="shared" si="231"/>
        <v>0.35993387724989423</v>
      </c>
      <c r="AE832" s="429">
        <f t="shared" si="233"/>
        <v>9.2967661227501068</v>
      </c>
      <c r="AF832" s="430">
        <f t="shared" si="234"/>
        <v>0.96272703125810122</v>
      </c>
    </row>
    <row r="833" spans="1:32" s="5" customFormat="1" x14ac:dyDescent="0.2">
      <c r="A833" s="363">
        <f>'commented data'!$A787</f>
        <v>41213.625</v>
      </c>
      <c r="B833" s="364">
        <f>IF(ISERROR('commented data'!$B787),"",'commented data'!$B787)</f>
        <v>898.01312255859375</v>
      </c>
      <c r="C833" s="364">
        <f>IF(ISERROR('commented data'!$C787),"",'commented data'!$C787)</f>
        <v>478.5067138671875</v>
      </c>
      <c r="D833" s="364">
        <f>IF(ISERROR('commented data'!$D787),"",'commented data'!$D787)</f>
        <v>6019.498046875</v>
      </c>
      <c r="E833" s="364">
        <f>IF(ISERROR('commented data'!$E787),"",'commented data'!$E787)</f>
        <v>10.010040283203125</v>
      </c>
      <c r="F833" s="357">
        <f t="shared" si="220"/>
        <v>119.61309051513672</v>
      </c>
      <c r="G833" s="362">
        <f t="shared" si="221"/>
        <v>52406.918500049003</v>
      </c>
      <c r="H833" s="359">
        <f>IF(ISERROR('commented data'!$N787),"",'commented data'!$N787)</f>
        <v>16.64865626820465</v>
      </c>
      <c r="I833" s="359">
        <f>IFERROR('commented data'!O787,"")</f>
        <v>16.170846669479531</v>
      </c>
      <c r="J833" s="358">
        <f>IF(ISERROR('commented data'!$P787),"",'commented data'!$P787)</f>
        <v>1</v>
      </c>
      <c r="K833" s="328">
        <f>IF(ISERROR('commented data'!$Q787),"",'commented data'!$Q787)</f>
        <v>1</v>
      </c>
      <c r="L833" s="328">
        <f>IF(ISERROR('commented data'!$R787),"",'commented data'!$R787)</f>
        <v>1</v>
      </c>
      <c r="M833" s="328">
        <f>IF(ISERROR('commented data'!$S787),"",'commented data'!$S787)</f>
        <v>1</v>
      </c>
      <c r="N833" s="366">
        <f t="shared" si="222"/>
        <v>1</v>
      </c>
      <c r="O833" s="367" t="b">
        <f t="shared" si="223"/>
        <v>1</v>
      </c>
      <c r="P833" s="365">
        <f>IF(ISERROR('commented data'!$J787),"",'commented data'!$J787)</f>
        <v>118.42880249023437</v>
      </c>
      <c r="Q833" s="368">
        <f t="shared" si="219"/>
        <v>118.42880249023437</v>
      </c>
      <c r="R833" s="368" t="str">
        <f t="shared" si="224"/>
        <v/>
      </c>
      <c r="S833" s="369">
        <f t="shared" si="225"/>
        <v>118.42880249023437</v>
      </c>
      <c r="T833" s="365">
        <f>IF(ISERROR('commented data'!$M787),"",'commented data'!$M787)</f>
        <v>81330.0078125</v>
      </c>
      <c r="U833" s="370">
        <f t="shared" si="226"/>
        <v>81330.0078125</v>
      </c>
      <c r="V833" s="371">
        <f t="shared" si="227"/>
        <v>81330.0078125</v>
      </c>
      <c r="W833" s="383">
        <f t="shared" si="228"/>
        <v>70757.106796874999</v>
      </c>
      <c r="X833" s="365">
        <f>IF(ISERROR('commented data'!$T787),"",'commented data'!$T787)</f>
        <v>99.176521301269531</v>
      </c>
      <c r="Y833" s="384">
        <f t="shared" si="229"/>
        <v>99.176521301269531</v>
      </c>
      <c r="Z833" s="365">
        <f>IF(ISERROR('commented data'!$U787),"",'commented data'!$U787)</f>
        <v>1012.8300170898437</v>
      </c>
      <c r="AA833" s="385">
        <f t="shared" si="230"/>
        <v>1022.9583172607422</v>
      </c>
      <c r="AC833" s="427">
        <f t="shared" si="232"/>
        <v>6.2685534861657546</v>
      </c>
      <c r="AD833" s="428">
        <f t="shared" si="231"/>
        <v>0.37652008577637236</v>
      </c>
      <c r="AE833" s="429">
        <f t="shared" si="233"/>
        <v>9.2801799142236288</v>
      </c>
      <c r="AF833" s="430">
        <f t="shared" si="234"/>
        <v>0.96100944569300362</v>
      </c>
    </row>
    <row r="834" spans="1:32" s="5" customFormat="1" x14ac:dyDescent="0.2">
      <c r="A834" s="363">
        <f>'commented data'!$A788</f>
        <v>41213.666666666664</v>
      </c>
      <c r="B834" s="364">
        <f>IF(ISERROR('commented data'!$B788),"",'commented data'!$B788)</f>
        <v>897.984375</v>
      </c>
      <c r="C834" s="364">
        <f>IF(ISERROR('commented data'!$C788),"",'commented data'!$C788)</f>
        <v>478.83990478515625</v>
      </c>
      <c r="D834" s="364">
        <f>IF(ISERROR('commented data'!$D788),"",'commented data'!$D788)</f>
        <v>6033.97119140625</v>
      </c>
      <c r="E834" s="364">
        <f>IF(ISERROR('commented data'!$E788),"",'commented data'!$E788)</f>
        <v>10.014249801635742</v>
      </c>
      <c r="F834" s="357">
        <f t="shared" si="220"/>
        <v>119.67530624389649</v>
      </c>
      <c r="G834" s="362">
        <f t="shared" si="221"/>
        <v>52499.244643168822</v>
      </c>
      <c r="H834" s="359">
        <f>IF(ISERROR('commented data'!$N788),"",'commented data'!$N788)</f>
        <v>16.077437201948488</v>
      </c>
      <c r="I834" s="359">
        <f>IFERROR('commented data'!O788,"")</f>
        <v>16.20972748632132</v>
      </c>
      <c r="J834" s="358">
        <f>IF(ISERROR('commented data'!$P788),"",'commented data'!$P788)</f>
        <v>1</v>
      </c>
      <c r="K834" s="328">
        <f>IF(ISERROR('commented data'!$Q788),"",'commented data'!$Q788)</f>
        <v>1</v>
      </c>
      <c r="L834" s="328">
        <f>IF(ISERROR('commented data'!$R788),"",'commented data'!$R788)</f>
        <v>1</v>
      </c>
      <c r="M834" s="328">
        <f>IF(ISERROR('commented data'!$S788),"",'commented data'!$S788)</f>
        <v>1</v>
      </c>
      <c r="N834" s="366">
        <f t="shared" si="222"/>
        <v>1</v>
      </c>
      <c r="O834" s="367" t="b">
        <f t="shared" si="223"/>
        <v>1</v>
      </c>
      <c r="P834" s="365">
        <f>IF(ISERROR('commented data'!$J788),"",'commented data'!$J788)</f>
        <v>118.49040222167969</v>
      </c>
      <c r="Q834" s="368">
        <f t="shared" si="219"/>
        <v>118.49040222167969</v>
      </c>
      <c r="R834" s="368" t="str">
        <f t="shared" si="224"/>
        <v/>
      </c>
      <c r="S834" s="369">
        <f t="shared" si="225"/>
        <v>118.49040222167969</v>
      </c>
      <c r="T834" s="365">
        <f>IF(ISERROR('commented data'!$M788),"",'commented data'!$M788)</f>
        <v>81453.4765625</v>
      </c>
      <c r="U834" s="370">
        <f t="shared" si="226"/>
        <v>81453.4765625</v>
      </c>
      <c r="V834" s="371">
        <f t="shared" si="227"/>
        <v>81453.4765625</v>
      </c>
      <c r="W834" s="383">
        <f t="shared" si="228"/>
        <v>70864.524609375003</v>
      </c>
      <c r="X834" s="365">
        <f>IF(ISERROR('commented data'!$T788),"",'commented data'!$T788)</f>
        <v>99.085243225097656</v>
      </c>
      <c r="Y834" s="384">
        <f t="shared" si="229"/>
        <v>99.085243225097656</v>
      </c>
      <c r="Z834" s="365">
        <f>IF(ISERROR('commented data'!$U788),"",'commented data'!$U788)</f>
        <v>1012.8280029296875</v>
      </c>
      <c r="AA834" s="385">
        <f t="shared" si="230"/>
        <v>1022.9562829589844</v>
      </c>
      <c r="AC834" s="427">
        <f t="shared" si="232"/>
        <v>6.2828631802444708</v>
      </c>
      <c r="AD834" s="428">
        <f t="shared" si="231"/>
        <v>0.39078760509685123</v>
      </c>
      <c r="AE834" s="429">
        <f t="shared" si="233"/>
        <v>9.2659123949031503</v>
      </c>
      <c r="AF834" s="430">
        <f t="shared" si="234"/>
        <v>0.95953197209224161</v>
      </c>
    </row>
    <row r="835" spans="1:32" s="5" customFormat="1" x14ac:dyDescent="0.2">
      <c r="A835" s="363">
        <f>'commented data'!$A789</f>
        <v>41213.708333333336</v>
      </c>
      <c r="B835" s="364">
        <f>IF(ISERROR('commented data'!$B789),"",'commented data'!$B789)</f>
        <v>898.0380859375</v>
      </c>
      <c r="C835" s="364">
        <f>IF(ISERROR('commented data'!$C789),"",'commented data'!$C789)</f>
        <v>478.85540771484375</v>
      </c>
      <c r="D835" s="364">
        <f>IF(ISERROR('commented data'!$D789),"",'commented data'!$D789)</f>
        <v>6034.75390625</v>
      </c>
      <c r="E835" s="364">
        <f>IF(ISERROR('commented data'!$E789),"",'commented data'!$E789)</f>
        <v>10.017470359802246</v>
      </c>
      <c r="F835" s="357">
        <f t="shared" si="220"/>
        <v>119.16000373840332</v>
      </c>
      <c r="G835" s="362">
        <f t="shared" si="221"/>
        <v>52525.482027271872</v>
      </c>
      <c r="H835" s="359">
        <f>IF(ISERROR('commented data'!$N789),"",'commented data'!$N789)</f>
        <v>15.506702639990836</v>
      </c>
      <c r="I835" s="359">
        <f>IFERROR('commented data'!O789,"")</f>
        <v>16.211830180204704</v>
      </c>
      <c r="J835" s="358">
        <f>IF(ISERROR('commented data'!$P789),"",'commented data'!$P789)</f>
        <v>1</v>
      </c>
      <c r="K835" s="328">
        <f>IF(ISERROR('commented data'!$Q789),"",'commented data'!$Q789)</f>
        <v>1</v>
      </c>
      <c r="L835" s="328">
        <f>IF(ISERROR('commented data'!$R789),"",'commented data'!$R789)</f>
        <v>1</v>
      </c>
      <c r="M835" s="328">
        <f>IF(ISERROR('commented data'!$S789),"",'commented data'!$S789)</f>
        <v>1</v>
      </c>
      <c r="N835" s="366">
        <f t="shared" si="222"/>
        <v>1</v>
      </c>
      <c r="O835" s="367" t="b">
        <f t="shared" si="223"/>
        <v>1</v>
      </c>
      <c r="P835" s="365">
        <f>IF(ISERROR('commented data'!$J789),"",'commented data'!$J789)</f>
        <v>117.98020172119141</v>
      </c>
      <c r="Q835" s="368">
        <f t="shared" si="219"/>
        <v>117.98020172119141</v>
      </c>
      <c r="R835" s="368" t="str">
        <f t="shared" si="224"/>
        <v/>
      </c>
      <c r="S835" s="369">
        <f t="shared" si="225"/>
        <v>117.98020172119141</v>
      </c>
      <c r="T835" s="365">
        <f>IF(ISERROR('commented data'!$M789),"",'commented data'!$M789)</f>
        <v>81500.4296875</v>
      </c>
      <c r="U835" s="370">
        <f t="shared" si="226"/>
        <v>81500.4296875</v>
      </c>
      <c r="V835" s="371">
        <f t="shared" si="227"/>
        <v>81500.4296875</v>
      </c>
      <c r="W835" s="383">
        <f t="shared" si="228"/>
        <v>70905.373828124997</v>
      </c>
      <c r="X835" s="365">
        <f>IF(ISERROR('commented data'!$T789),"",'commented data'!$T789)</f>
        <v>99.113029479980469</v>
      </c>
      <c r="Y835" s="384">
        <f t="shared" si="229"/>
        <v>99.113029479980469</v>
      </c>
      <c r="Z835" s="365">
        <f>IF(ISERROR('commented data'!$U789),"",'commented data'!$U789)</f>
        <v>1012.8259887695312</v>
      </c>
      <c r="AA835" s="385">
        <f t="shared" si="230"/>
        <v>1022.9542486572266</v>
      </c>
      <c r="AC835" s="427">
        <f t="shared" si="232"/>
        <v>6.2589366347311515</v>
      </c>
      <c r="AD835" s="428">
        <f t="shared" si="231"/>
        <v>0.40362782340261927</v>
      </c>
      <c r="AE835" s="429">
        <f t="shared" si="233"/>
        <v>9.2530721765973816</v>
      </c>
      <c r="AF835" s="430">
        <f t="shared" si="234"/>
        <v>0.95820230271183537</v>
      </c>
    </row>
    <row r="836" spans="1:32" s="5" customFormat="1" x14ac:dyDescent="0.2">
      <c r="A836" s="363">
        <f>'commented data'!$A790</f>
        <v>41213.75</v>
      </c>
      <c r="B836" s="364">
        <f>IF(ISERROR('commented data'!$B790),"",'commented data'!$B790)</f>
        <v>897.97088623046875</v>
      </c>
      <c r="C836" s="364">
        <f>IF(ISERROR('commented data'!$C790),"",'commented data'!$C790)</f>
        <v>478.23330688476562</v>
      </c>
      <c r="D836" s="364">
        <f>IF(ISERROR('commented data'!$D790),"",'commented data'!$D790)</f>
        <v>6020.51806640625</v>
      </c>
      <c r="E836" s="364">
        <f>IF(ISERROR('commented data'!$E790),"",'commented data'!$E790)</f>
        <v>10.009889602661133</v>
      </c>
      <c r="F836" s="357">
        <f t="shared" si="220"/>
        <v>118.38250747680664</v>
      </c>
      <c r="G836" s="362">
        <f t="shared" si="221"/>
        <v>52423.892845256873</v>
      </c>
      <c r="H836" s="359">
        <f>IF(ISERROR('commented data'!$N790),"",'commented data'!$N790)</f>
        <v>15.291024501257198</v>
      </c>
      <c r="I836" s="359">
        <f>IFERROR('commented data'!O790,"")</f>
        <v>16.173586861321319</v>
      </c>
      <c r="J836" s="358">
        <f>IF(ISERROR('commented data'!$P790),"",'commented data'!$P790)</f>
        <v>1</v>
      </c>
      <c r="K836" s="328">
        <f>IF(ISERROR('commented data'!$Q790),"",'commented data'!$Q790)</f>
        <v>1</v>
      </c>
      <c r="L836" s="328">
        <f>IF(ISERROR('commented data'!$R790),"",'commented data'!$R790)</f>
        <v>1</v>
      </c>
      <c r="M836" s="328">
        <f>IF(ISERROR('commented data'!$S790),"",'commented data'!$S790)</f>
        <v>1</v>
      </c>
      <c r="N836" s="366">
        <f t="shared" si="222"/>
        <v>1</v>
      </c>
      <c r="O836" s="367" t="b">
        <f t="shared" si="223"/>
        <v>1</v>
      </c>
      <c r="P836" s="365">
        <f>IF(ISERROR('commented data'!$J790),"",'commented data'!$J790)</f>
        <v>117.21040344238281</v>
      </c>
      <c r="Q836" s="368">
        <f t="shared" si="219"/>
        <v>117.21040344238281</v>
      </c>
      <c r="R836" s="368" t="str">
        <f t="shared" si="224"/>
        <v/>
      </c>
      <c r="S836" s="369">
        <f t="shared" si="225"/>
        <v>117.21040344238281</v>
      </c>
      <c r="T836" s="365">
        <f>IF(ISERROR('commented data'!$M790),"",'commented data'!$M790)</f>
        <v>81354.25</v>
      </c>
      <c r="U836" s="370">
        <f t="shared" si="226"/>
        <v>81354.25</v>
      </c>
      <c r="V836" s="371">
        <f t="shared" si="227"/>
        <v>81354.25</v>
      </c>
      <c r="W836" s="383">
        <f t="shared" si="228"/>
        <v>70778.197499999995</v>
      </c>
      <c r="X836" s="365">
        <f>IF(ISERROR('commented data'!$T790),"",'commented data'!$T790)</f>
        <v>99.164329528808594</v>
      </c>
      <c r="Y836" s="384">
        <f t="shared" si="229"/>
        <v>99.164329528808594</v>
      </c>
      <c r="Z836" s="365">
        <f>IF(ISERROR('commented data'!$U790),"",'commented data'!$U790)</f>
        <v>1012.822998046875</v>
      </c>
      <c r="AA836" s="385">
        <f t="shared" si="230"/>
        <v>1022.9512280273437</v>
      </c>
      <c r="AC836" s="427">
        <f t="shared" si="232"/>
        <v>6.2060718867169316</v>
      </c>
      <c r="AD836" s="428">
        <f t="shared" si="231"/>
        <v>0.40586370692210194</v>
      </c>
      <c r="AE836" s="429">
        <f t="shared" si="233"/>
        <v>9.2508362930778993</v>
      </c>
      <c r="AF836" s="430">
        <f t="shared" si="234"/>
        <v>0.95797076569406714</v>
      </c>
    </row>
    <row r="837" spans="1:32" s="5" customFormat="1" x14ac:dyDescent="0.2">
      <c r="A837" s="363">
        <f>'commented data'!$A791</f>
        <v>41213.791666666664</v>
      </c>
      <c r="B837" s="364">
        <f>IF(ISERROR('commented data'!$B791),"",'commented data'!$B791)</f>
        <v>898.02520751953125</v>
      </c>
      <c r="C837" s="364">
        <f>IF(ISERROR('commented data'!$C791),"",'commented data'!$C791)</f>
        <v>479.81619262695312</v>
      </c>
      <c r="D837" s="364">
        <f>IF(ISERROR('commented data'!$D791),"",'commented data'!$D791)</f>
        <v>6043.7490234375</v>
      </c>
      <c r="E837" s="364">
        <f>IF(ISERROR('commented data'!$E791),"",'commented data'!$E791)</f>
        <v>10.018750190734863</v>
      </c>
      <c r="F837" s="357">
        <f t="shared" si="220"/>
        <v>118.93143760681153</v>
      </c>
      <c r="G837" s="362">
        <f t="shared" si="221"/>
        <v>52580.083811668876</v>
      </c>
      <c r="H837" s="359">
        <f>IF(ISERROR('commented data'!$N791),"",'commented data'!$N791)</f>
        <v>15.564185221462976</v>
      </c>
      <c r="I837" s="359">
        <f>IFERROR('commented data'!O791,"")</f>
        <v>16.235994763311194</v>
      </c>
      <c r="J837" s="358">
        <f>IF(ISERROR('commented data'!$P791),"",'commented data'!$P791)</f>
        <v>1</v>
      </c>
      <c r="K837" s="328">
        <f>IF(ISERROR('commented data'!$Q791),"",'commented data'!$Q791)</f>
        <v>1</v>
      </c>
      <c r="L837" s="328">
        <f>IF(ISERROR('commented data'!$R791),"",'commented data'!$R791)</f>
        <v>1</v>
      </c>
      <c r="M837" s="328">
        <f>IF(ISERROR('commented data'!$S791),"",'commented data'!$S791)</f>
        <v>1</v>
      </c>
      <c r="N837" s="366">
        <f t="shared" si="222"/>
        <v>1</v>
      </c>
      <c r="O837" s="367" t="b">
        <f t="shared" si="223"/>
        <v>1</v>
      </c>
      <c r="P837" s="365">
        <f>IF(ISERROR('commented data'!$J791),"",'commented data'!$J791)</f>
        <v>117.75389862060547</v>
      </c>
      <c r="Q837" s="368">
        <f t="shared" si="219"/>
        <v>117.75389862060547</v>
      </c>
      <c r="R837" s="368" t="str">
        <f t="shared" si="224"/>
        <v/>
      </c>
      <c r="S837" s="369">
        <f t="shared" si="225"/>
        <v>117.75389862060547</v>
      </c>
      <c r="T837" s="365">
        <f>IF(ISERROR('commented data'!$M791),"",'commented data'!$M791)</f>
        <v>81591.703125</v>
      </c>
      <c r="U837" s="370">
        <f t="shared" si="226"/>
        <v>81591.703125</v>
      </c>
      <c r="V837" s="371">
        <f t="shared" si="227"/>
        <v>81591.703125</v>
      </c>
      <c r="W837" s="383">
        <f t="shared" si="228"/>
        <v>70984.781718750004</v>
      </c>
      <c r="X837" s="365">
        <f>IF(ISERROR('commented data'!$T791),"",'commented data'!$T791)</f>
        <v>99.141082763671875</v>
      </c>
      <c r="Y837" s="384">
        <f t="shared" si="229"/>
        <v>99.141082763671875</v>
      </c>
      <c r="Z837" s="365">
        <f>IF(ISERROR('commented data'!$U791),"",'commented data'!$U791)</f>
        <v>1012.8209838867187</v>
      </c>
      <c r="AA837" s="385">
        <f t="shared" si="230"/>
        <v>1022.9491937255859</v>
      </c>
      <c r="AC837" s="427">
        <f t="shared" si="232"/>
        <v>6.2534249572084173</v>
      </c>
      <c r="AD837" s="428">
        <f t="shared" si="231"/>
        <v>0.40178299526948308</v>
      </c>
      <c r="AE837" s="429">
        <f t="shared" si="233"/>
        <v>9.2549170047305171</v>
      </c>
      <c r="AF837" s="430">
        <f t="shared" si="234"/>
        <v>0.95839334397159659</v>
      </c>
    </row>
    <row r="838" spans="1:32" s="5" customFormat="1" x14ac:dyDescent="0.2">
      <c r="A838" s="363">
        <f>'commented data'!$A792</f>
        <v>41213.833333333336</v>
      </c>
      <c r="B838" s="364">
        <f>IF(ISERROR('commented data'!$B792),"",'commented data'!$B792)</f>
        <v>897.99017333984375</v>
      </c>
      <c r="C838" s="364">
        <f>IF(ISERROR('commented data'!$C792),"",'commented data'!$C792)</f>
        <v>479.65451049804687</v>
      </c>
      <c r="D838" s="364">
        <f>IF(ISERROR('commented data'!$D792),"",'commented data'!$D792)</f>
        <v>6040.15380859375</v>
      </c>
      <c r="E838" s="364">
        <f>IF(ISERROR('commented data'!$E792),"",'commented data'!$E792)</f>
        <v>10.019840240478516</v>
      </c>
      <c r="F838" s="357">
        <f t="shared" si="220"/>
        <v>118.58217727661133</v>
      </c>
      <c r="G838" s="362">
        <f t="shared" si="221"/>
        <v>52534.828581389207</v>
      </c>
      <c r="H838" s="359">
        <f>IF(ISERROR('commented data'!$N792),"",'commented data'!$N792)</f>
        <v>15.878166508272988</v>
      </c>
      <c r="I838" s="359">
        <f>IFERROR('commented data'!O792,"")</f>
        <v>16.226336538068924</v>
      </c>
      <c r="J838" s="358">
        <f>IF(ISERROR('commented data'!$P792),"",'commented data'!$P792)</f>
        <v>1</v>
      </c>
      <c r="K838" s="328">
        <f>IF(ISERROR('commented data'!$Q792),"",'commented data'!$Q792)</f>
        <v>1</v>
      </c>
      <c r="L838" s="328">
        <f>IF(ISERROR('commented data'!$R792),"",'commented data'!$R792)</f>
        <v>1</v>
      </c>
      <c r="M838" s="328">
        <f>IF(ISERROR('commented data'!$S792),"",'commented data'!$S792)</f>
        <v>1</v>
      </c>
      <c r="N838" s="366">
        <f t="shared" si="222"/>
        <v>1</v>
      </c>
      <c r="O838" s="367" t="b">
        <f t="shared" si="223"/>
        <v>1</v>
      </c>
      <c r="P838" s="365">
        <f>IF(ISERROR('commented data'!$J792),"",'commented data'!$J792)</f>
        <v>117.40809631347656</v>
      </c>
      <c r="Q838" s="368">
        <f t="shared" si="219"/>
        <v>117.40809631347656</v>
      </c>
      <c r="R838" s="368" t="str">
        <f t="shared" si="224"/>
        <v/>
      </c>
      <c r="S838" s="369">
        <f t="shared" si="225"/>
        <v>117.40809631347656</v>
      </c>
      <c r="T838" s="365">
        <f>IF(ISERROR('commented data'!$M792),"",'commented data'!$M792)</f>
        <v>81527.4921875</v>
      </c>
      <c r="U838" s="370">
        <f t="shared" si="226"/>
        <v>81527.4921875</v>
      </c>
      <c r="V838" s="371">
        <f t="shared" si="227"/>
        <v>81527.4921875</v>
      </c>
      <c r="W838" s="383">
        <f t="shared" si="228"/>
        <v>70928.918203124995</v>
      </c>
      <c r="X838" s="365">
        <f>IF(ISERROR('commented data'!$T792),"",'commented data'!$T792)</f>
        <v>99.168190002441406</v>
      </c>
      <c r="Y838" s="384">
        <f t="shared" si="229"/>
        <v>99.168190002441406</v>
      </c>
      <c r="Z838" s="365">
        <f>IF(ISERROR('commented data'!$U792),"",'commented data'!$U792)</f>
        <v>1012.8200073242187</v>
      </c>
      <c r="AA838" s="385">
        <f t="shared" si="230"/>
        <v>1022.9482073974609</v>
      </c>
      <c r="AC838" s="427">
        <f t="shared" si="232"/>
        <v>6.2296943560346829</v>
      </c>
      <c r="AD838" s="428">
        <f t="shared" si="231"/>
        <v>0.39234343290132589</v>
      </c>
      <c r="AE838" s="429">
        <f t="shared" si="233"/>
        <v>9.2643565670986749</v>
      </c>
      <c r="AF838" s="430">
        <f t="shared" si="234"/>
        <v>0.95937085827442858</v>
      </c>
    </row>
    <row r="839" spans="1:32" s="5" customFormat="1" x14ac:dyDescent="0.2">
      <c r="A839" s="363">
        <f>'commented data'!$A793</f>
        <v>41213.875</v>
      </c>
      <c r="B839" s="364">
        <f>IF(ISERROR('commented data'!$B793),"",'commented data'!$B793)</f>
        <v>897.977783203125</v>
      </c>
      <c r="C839" s="364">
        <f>IF(ISERROR('commented data'!$C793),"",'commented data'!$C793)</f>
        <v>479.39401245117187</v>
      </c>
      <c r="D839" s="364">
        <f>IF(ISERROR('commented data'!$D793),"",'commented data'!$D793)</f>
        <v>6024.68115234375</v>
      </c>
      <c r="E839" s="364">
        <f>IF(ISERROR('commented data'!$E793),"",'commented data'!$E793)</f>
        <v>10.009980201721191</v>
      </c>
      <c r="F839" s="357">
        <f t="shared" si="220"/>
        <v>118.8236735534668</v>
      </c>
      <c r="G839" s="362">
        <f t="shared" si="221"/>
        <v>52456.972036370746</v>
      </c>
      <c r="H839" s="359">
        <f>IF(ISERROR('commented data'!$N793),"",'commented data'!$N793)</f>
        <v>15.504160438932812</v>
      </c>
      <c r="I839" s="359">
        <f>IFERROR('commented data'!O793,"")</f>
        <v>16.184770621801501</v>
      </c>
      <c r="J839" s="358">
        <f>IF(ISERROR('commented data'!$P793),"",'commented data'!$P793)</f>
        <v>1</v>
      </c>
      <c r="K839" s="328">
        <f>IF(ISERROR('commented data'!$Q793),"",'commented data'!$Q793)</f>
        <v>1</v>
      </c>
      <c r="L839" s="328">
        <f>IF(ISERROR('commented data'!$R793),"",'commented data'!$R793)</f>
        <v>1</v>
      </c>
      <c r="M839" s="328">
        <f>IF(ISERROR('commented data'!$S793),"",'commented data'!$S793)</f>
        <v>1</v>
      </c>
      <c r="N839" s="366">
        <f t="shared" si="222"/>
        <v>1</v>
      </c>
      <c r="O839" s="367" t="b">
        <f t="shared" si="223"/>
        <v>1</v>
      </c>
      <c r="P839" s="365">
        <f>IF(ISERROR('commented data'!$J793),"",'commented data'!$J793)</f>
        <v>117.64720153808594</v>
      </c>
      <c r="Q839" s="368">
        <f t="shared" si="219"/>
        <v>117.64720153808594</v>
      </c>
      <c r="R839" s="368" t="str">
        <f t="shared" si="224"/>
        <v/>
      </c>
      <c r="S839" s="369">
        <f t="shared" si="225"/>
        <v>117.64720153808594</v>
      </c>
      <c r="T839" s="365">
        <f>IF(ISERROR('commented data'!$M793),"",'commented data'!$M793)</f>
        <v>81414.0234375</v>
      </c>
      <c r="U839" s="370">
        <f t="shared" si="226"/>
        <v>81414.0234375</v>
      </c>
      <c r="V839" s="371">
        <f t="shared" si="227"/>
        <v>81414.0234375</v>
      </c>
      <c r="W839" s="383">
        <f t="shared" si="228"/>
        <v>70830.200390625003</v>
      </c>
      <c r="X839" s="365">
        <f>IF(ISERROR('commented data'!$T793),"",'commented data'!$T793)</f>
        <v>99.201446533203125</v>
      </c>
      <c r="Y839" s="384">
        <f t="shared" si="229"/>
        <v>99.201446533203125</v>
      </c>
      <c r="Z839" s="365">
        <f>IF(ISERROR('commented data'!$U793),"",'commented data'!$U793)</f>
        <v>1012.8189697265625</v>
      </c>
      <c r="AA839" s="385">
        <f t="shared" si="230"/>
        <v>1022.9471594238281</v>
      </c>
      <c r="AC839" s="427">
        <f t="shared" si="232"/>
        <v>6.2331301208530538</v>
      </c>
      <c r="AD839" s="428">
        <f t="shared" si="231"/>
        <v>0.40202951623236005</v>
      </c>
      <c r="AE839" s="429">
        <f t="shared" si="233"/>
        <v>9.2546704837676401</v>
      </c>
      <c r="AF839" s="430">
        <f t="shared" si="234"/>
        <v>0.95836781548227024</v>
      </c>
    </row>
    <row r="840" spans="1:32" s="5" customFormat="1" x14ac:dyDescent="0.2">
      <c r="A840" s="363">
        <f>'commented data'!$A794</f>
        <v>41213.916666666664</v>
      </c>
      <c r="B840" s="364">
        <f>IF(ISERROR('commented data'!$B794),"",'commented data'!$B794)</f>
        <v>897.94952392578125</v>
      </c>
      <c r="C840" s="364">
        <f>IF(ISERROR('commented data'!$C794),"",'commented data'!$C794)</f>
        <v>479.93350219726562</v>
      </c>
      <c r="D840" s="364">
        <f>IF(ISERROR('commented data'!$D794),"",'commented data'!$D794)</f>
        <v>6036.19921875</v>
      </c>
      <c r="E840" s="364">
        <f>IF(ISERROR('commented data'!$E794),"",'commented data'!$E794)</f>
        <v>10.01494026184082</v>
      </c>
      <c r="F840" s="357">
        <f t="shared" si="220"/>
        <v>118.92305381774902</v>
      </c>
      <c r="G840" s="362">
        <f t="shared" si="221"/>
        <v>52495.132005859661</v>
      </c>
      <c r="H840" s="359">
        <f>IF(ISERROR('commented data'!$N794),"",'commented data'!$N794)</f>
        <v>16.03396997915188</v>
      </c>
      <c r="I840" s="359">
        <f>IFERROR('commented data'!O794,"")</f>
        <v>16.215712883819688</v>
      </c>
      <c r="J840" s="358">
        <f>IF(ISERROR('commented data'!$P794),"",'commented data'!$P794)</f>
        <v>1</v>
      </c>
      <c r="K840" s="328">
        <f>IF(ISERROR('commented data'!$Q794),"",'commented data'!$Q794)</f>
        <v>1</v>
      </c>
      <c r="L840" s="328">
        <f>IF(ISERROR('commented data'!$R794),"",'commented data'!$R794)</f>
        <v>1</v>
      </c>
      <c r="M840" s="328">
        <f>IF(ISERROR('commented data'!$S794),"",'commented data'!$S794)</f>
        <v>1</v>
      </c>
      <c r="N840" s="366">
        <f t="shared" si="222"/>
        <v>1</v>
      </c>
      <c r="O840" s="367" t="b">
        <f t="shared" si="223"/>
        <v>1</v>
      </c>
      <c r="P840" s="365">
        <f>IF(ISERROR('commented data'!$J794),"",'commented data'!$J794)</f>
        <v>117.74559783935547</v>
      </c>
      <c r="Q840" s="368">
        <f t="shared" si="219"/>
        <v>117.74559783935547</v>
      </c>
      <c r="R840" s="368" t="str">
        <f t="shared" si="224"/>
        <v/>
      </c>
      <c r="S840" s="369">
        <f t="shared" si="225"/>
        <v>117.74559783935547</v>
      </c>
      <c r="T840" s="365">
        <f>IF(ISERROR('commented data'!$M794),"",'commented data'!$M794)</f>
        <v>81478.9375</v>
      </c>
      <c r="U840" s="370">
        <f t="shared" si="226"/>
        <v>81478.9375</v>
      </c>
      <c r="V840" s="371">
        <f t="shared" si="227"/>
        <v>81478.9375</v>
      </c>
      <c r="W840" s="383">
        <f t="shared" si="228"/>
        <v>70886.675625000003</v>
      </c>
      <c r="X840" s="365">
        <f>IF(ISERROR('commented data'!$T794),"",'commented data'!$T794)</f>
        <v>99.227447509765625</v>
      </c>
      <c r="Y840" s="384">
        <f t="shared" si="229"/>
        <v>99.227447509765625</v>
      </c>
      <c r="Z840" s="365">
        <f>IF(ISERROR('commented data'!$U794),"",'commented data'!$U794)</f>
        <v>1012.8189697265625</v>
      </c>
      <c r="AA840" s="385">
        <f t="shared" si="230"/>
        <v>1022.9471594238281</v>
      </c>
      <c r="AC840" s="427">
        <f t="shared" si="232"/>
        <v>6.2428814087026874</v>
      </c>
      <c r="AD840" s="428">
        <f t="shared" si="231"/>
        <v>0.3893534425235905</v>
      </c>
      <c r="AE840" s="429">
        <f t="shared" si="233"/>
        <v>9.2673465574764098</v>
      </c>
      <c r="AF840" s="430">
        <f t="shared" si="234"/>
        <v>0.95968048686159957</v>
      </c>
    </row>
    <row r="841" spans="1:32" s="5" customFormat="1" x14ac:dyDescent="0.2">
      <c r="A841" s="363">
        <f>'commented data'!$A795</f>
        <v>41214</v>
      </c>
      <c r="B841" s="364">
        <f>IF(ISERROR('commented data'!$B795),"",'commented data'!$B795)</f>
        <v>897.9923095703125</v>
      </c>
      <c r="C841" s="364">
        <f>IF(ISERROR('commented data'!$C795),"",'commented data'!$C795)</f>
        <v>481.531005859375</v>
      </c>
      <c r="D841" s="364">
        <f>IF(ISERROR('commented data'!$D795),"",'commented data'!$D795)</f>
        <v>6055.5029296875</v>
      </c>
      <c r="E841" s="364">
        <f>IF(ISERROR('commented data'!$E795),"",'commented data'!$E795)</f>
        <v>10.021300315856934</v>
      </c>
      <c r="F841" s="357">
        <f t="shared" si="220"/>
        <v>119.75519882202148</v>
      </c>
      <c r="G841" s="362">
        <f t="shared" si="221"/>
        <v>52671.104357248027</v>
      </c>
      <c r="H841" s="359">
        <f>IF(ISERROR('commented data'!$N795),"",'commented data'!$N795)</f>
        <v>15.785683708001889</v>
      </c>
      <c r="I841" s="359">
        <f>IFERROR('commented data'!O795,"")</f>
        <v>16.267570588115202</v>
      </c>
      <c r="J841" s="358">
        <f>IF(ISERROR('commented data'!$P795),"",'commented data'!$P795)</f>
        <v>1</v>
      </c>
      <c r="K841" s="328">
        <f>IF(ISERROR('commented data'!$Q795),"",'commented data'!$Q795)</f>
        <v>1</v>
      </c>
      <c r="L841" s="328">
        <f>IF(ISERROR('commented data'!$R795),"",'commented data'!$R795)</f>
        <v>1</v>
      </c>
      <c r="M841" s="328">
        <f>IF(ISERROR('commented data'!$S795),"",'commented data'!$S795)</f>
        <v>1</v>
      </c>
      <c r="N841" s="366">
        <f t="shared" si="222"/>
        <v>1</v>
      </c>
      <c r="O841" s="367" t="b">
        <f t="shared" si="223"/>
        <v>1</v>
      </c>
      <c r="P841" s="365">
        <f>IF(ISERROR('commented data'!$J795),"",'commented data'!$J795)</f>
        <v>118.56950378417969</v>
      </c>
      <c r="Q841" s="368">
        <f t="shared" si="219"/>
        <v>118.56950378417969</v>
      </c>
      <c r="R841" s="368" t="str">
        <f t="shared" si="224"/>
        <v/>
      </c>
      <c r="S841" s="369">
        <f t="shared" si="225"/>
        <v>118.56950378417969</v>
      </c>
      <c r="T841" s="365">
        <f>IF(ISERROR('commented data'!$M795),"",'commented data'!$M795)</f>
        <v>81799.2265625</v>
      </c>
      <c r="U841" s="370">
        <f t="shared" si="226"/>
        <v>81799.2265625</v>
      </c>
      <c r="V841" s="371">
        <f t="shared" si="227"/>
        <v>81799.2265625</v>
      </c>
      <c r="W841" s="383">
        <f t="shared" si="228"/>
        <v>71165.327109374994</v>
      </c>
      <c r="X841" s="365">
        <f>IF(ISERROR('commented data'!$T795),"",'commented data'!$T795)</f>
        <v>99.443733215332031</v>
      </c>
      <c r="Y841" s="384">
        <f t="shared" si="229"/>
        <v>99.443733215332031</v>
      </c>
      <c r="Z841" s="365">
        <f>IF(ISERROR('commented data'!$U795),"",'commented data'!$U795)</f>
        <v>1012.822998046875</v>
      </c>
      <c r="AA841" s="385">
        <f t="shared" si="230"/>
        <v>1022.9512280273437</v>
      </c>
      <c r="AC841" s="427">
        <f t="shared" si="232"/>
        <v>6.3076385744776786</v>
      </c>
      <c r="AD841" s="428">
        <f t="shared" si="231"/>
        <v>0.39957968822600232</v>
      </c>
      <c r="AE841" s="429">
        <f t="shared" si="233"/>
        <v>9.2571203117739991</v>
      </c>
      <c r="AF841" s="430">
        <f t="shared" si="234"/>
        <v>0.95862150753093689</v>
      </c>
    </row>
    <row r="842" spans="1:32" s="5" customFormat="1" x14ac:dyDescent="0.2">
      <c r="A842" s="363">
        <f>'commented data'!$A796</f>
        <v>41214.041666666664</v>
      </c>
      <c r="B842" s="364">
        <f>IF(ISERROR('commented data'!$B796),"",'commented data'!$B796)</f>
        <v>898.02227783203125</v>
      </c>
      <c r="C842" s="364">
        <f>IF(ISERROR('commented data'!$C796),"",'commented data'!$C796)</f>
        <v>479.6859130859375</v>
      </c>
      <c r="D842" s="364">
        <f>IF(ISERROR('commented data'!$D796),"",'commented data'!$D796)</f>
        <v>6024.51806640625</v>
      </c>
      <c r="E842" s="364">
        <f>IF(ISERROR('commented data'!$E796),"",'commented data'!$E796)</f>
        <v>10.008689880371094</v>
      </c>
      <c r="F842" s="357">
        <f t="shared" si="220"/>
        <v>119.10495429992676</v>
      </c>
      <c r="G842" s="362">
        <f t="shared" si="221"/>
        <v>52418.263383381738</v>
      </c>
      <c r="H842" s="359">
        <f>IF(ISERROR('commented data'!$N796),"",'commented data'!$N796)</f>
        <v>15.731463326837401</v>
      </c>
      <c r="I842" s="359">
        <f>IFERROR('commented data'!O796,"")</f>
        <v>16.184332505920622</v>
      </c>
      <c r="J842" s="358">
        <f>IF(ISERROR('commented data'!$P796),"",'commented data'!$P796)</f>
        <v>1</v>
      </c>
      <c r="K842" s="328">
        <f>IF(ISERROR('commented data'!$Q796),"",'commented data'!$Q796)</f>
        <v>1</v>
      </c>
      <c r="L842" s="328">
        <f>IF(ISERROR('commented data'!$R796),"",'commented data'!$R796)</f>
        <v>1</v>
      </c>
      <c r="M842" s="328">
        <f>IF(ISERROR('commented data'!$S796),"",'commented data'!$S796)</f>
        <v>1</v>
      </c>
      <c r="N842" s="366">
        <f t="shared" si="222"/>
        <v>1</v>
      </c>
      <c r="O842" s="367" t="b">
        <f t="shared" si="223"/>
        <v>1</v>
      </c>
      <c r="P842" s="365">
        <f>IF(ISERROR('commented data'!$J796),"",'commented data'!$J796)</f>
        <v>117.92569732666016</v>
      </c>
      <c r="Q842" s="368">
        <f t="shared" si="219"/>
        <v>117.92569732666016</v>
      </c>
      <c r="R842" s="368" t="str">
        <f t="shared" si="224"/>
        <v/>
      </c>
      <c r="S842" s="369">
        <f t="shared" si="225"/>
        <v>117.92569732666016</v>
      </c>
      <c r="T842" s="365">
        <f>IF(ISERROR('commented data'!$M796),"",'commented data'!$M796)</f>
        <v>81409.796875</v>
      </c>
      <c r="U842" s="370">
        <f t="shared" si="226"/>
        <v>81409.796875</v>
      </c>
      <c r="V842" s="371">
        <f t="shared" si="227"/>
        <v>81409.796875</v>
      </c>
      <c r="W842" s="383">
        <f t="shared" si="228"/>
        <v>70826.523281250003</v>
      </c>
      <c r="X842" s="365">
        <f>IF(ISERROR('commented data'!$T796),"",'commented data'!$T796)</f>
        <v>99.458549499511719</v>
      </c>
      <c r="Y842" s="384">
        <f t="shared" si="229"/>
        <v>99.458549499511719</v>
      </c>
      <c r="Z842" s="365">
        <f>IF(ISERROR('commented data'!$U796),"",'commented data'!$U796)</f>
        <v>1012.822998046875</v>
      </c>
      <c r="AA842" s="385">
        <f t="shared" si="230"/>
        <v>1022.9512280273437</v>
      </c>
      <c r="AC842" s="427">
        <f t="shared" si="232"/>
        <v>6.2432748647592051</v>
      </c>
      <c r="AD842" s="428">
        <f t="shared" si="231"/>
        <v>0.39686548765672464</v>
      </c>
      <c r="AE842" s="429">
        <f t="shared" si="233"/>
        <v>9.2598345123432768</v>
      </c>
      <c r="AF842" s="430">
        <f t="shared" si="234"/>
        <v>0.95890257669216983</v>
      </c>
    </row>
    <row r="843" spans="1:32" s="5" customFormat="1" x14ac:dyDescent="0.2">
      <c r="A843" s="363">
        <f>'commented data'!$A797</f>
        <v>41214.083333333336</v>
      </c>
      <c r="B843" s="364">
        <f>IF(ISERROR('commented data'!$B797),"",'commented data'!$B797)</f>
        <v>898.01971435546875</v>
      </c>
      <c r="C843" s="364">
        <f>IF(ISERROR('commented data'!$C797),"",'commented data'!$C797)</f>
        <v>479.847900390625</v>
      </c>
      <c r="D843" s="364">
        <f>IF(ISERROR('commented data'!$D797),"",'commented data'!$D797)</f>
        <v>6024.64404296875</v>
      </c>
      <c r="E843" s="364">
        <f>IF(ISERROR('commented data'!$E797),"",'commented data'!$E797)</f>
        <v>10.009659767150879</v>
      </c>
      <c r="F843" s="357">
        <f t="shared" si="220"/>
        <v>119.29766586303711</v>
      </c>
      <c r="G843" s="362">
        <f t="shared" si="221"/>
        <v>52408.295024298546</v>
      </c>
      <c r="H843" s="359">
        <f>IF(ISERROR('commented data'!$N797),"",'commented data'!$N797)</f>
        <v>15.766824361893814</v>
      </c>
      <c r="I843" s="359">
        <f>IFERROR('commented data'!O797,"")</f>
        <v>16.184670930762742</v>
      </c>
      <c r="J843" s="358">
        <f>IF(ISERROR('commented data'!$P797),"",'commented data'!$P797)</f>
        <v>1</v>
      </c>
      <c r="K843" s="328">
        <f>IF(ISERROR('commented data'!$Q797),"",'commented data'!$Q797)</f>
        <v>1</v>
      </c>
      <c r="L843" s="328">
        <f>IF(ISERROR('commented data'!$R797),"",'commented data'!$R797)</f>
        <v>1</v>
      </c>
      <c r="M843" s="328">
        <f>IF(ISERROR('commented data'!$S797),"",'commented data'!$S797)</f>
        <v>1</v>
      </c>
      <c r="N843" s="366">
        <f t="shared" si="222"/>
        <v>1</v>
      </c>
      <c r="O843" s="367" t="b">
        <f t="shared" si="223"/>
        <v>1</v>
      </c>
      <c r="P843" s="365">
        <f>IF(ISERROR('commented data'!$J797),"",'commented data'!$J797)</f>
        <v>118.11650085449219</v>
      </c>
      <c r="Q843" s="368">
        <f t="shared" si="219"/>
        <v>118.11650085449219</v>
      </c>
      <c r="R843" s="368" t="str">
        <f t="shared" si="224"/>
        <v/>
      </c>
      <c r="S843" s="369">
        <f t="shared" si="225"/>
        <v>118.11650085449219</v>
      </c>
      <c r="T843" s="365">
        <f>IF(ISERROR('commented data'!$M797),"",'commented data'!$M797)</f>
        <v>81432.7421875</v>
      </c>
      <c r="U843" s="370">
        <f t="shared" si="226"/>
        <v>81432.7421875</v>
      </c>
      <c r="V843" s="371">
        <f t="shared" si="227"/>
        <v>81432.7421875</v>
      </c>
      <c r="W843" s="383">
        <f t="shared" si="228"/>
        <v>70846.485703124999</v>
      </c>
      <c r="X843" s="365">
        <f>IF(ISERROR('commented data'!$T797),"",'commented data'!$T797)</f>
        <v>99.634101867675781</v>
      </c>
      <c r="Y843" s="384">
        <f t="shared" si="229"/>
        <v>99.634101867675781</v>
      </c>
      <c r="Z843" s="365">
        <f>IF(ISERROR('commented data'!$U797),"",'commented data'!$U797)</f>
        <v>1012.822021484375</v>
      </c>
      <c r="AA843" s="385">
        <f t="shared" si="230"/>
        <v>1022.9502416992187</v>
      </c>
      <c r="AC843" s="427">
        <f t="shared" si="232"/>
        <v>6.2521872682602382</v>
      </c>
      <c r="AD843" s="428">
        <f t="shared" si="231"/>
        <v>0.39654068091041156</v>
      </c>
      <c r="AE843" s="429">
        <f t="shared" si="233"/>
        <v>9.2601593190895883</v>
      </c>
      <c r="AF843" s="430">
        <f t="shared" si="234"/>
        <v>0.9589362120692978</v>
      </c>
    </row>
    <row r="844" spans="1:32" s="5" customFormat="1" x14ac:dyDescent="0.2">
      <c r="A844" s="363">
        <f>'commented data'!$A798</f>
        <v>41214.125</v>
      </c>
      <c r="B844" s="364">
        <f>IF(ISERROR('commented data'!$B798),"",'commented data'!$B798)</f>
        <v>897.97900390625</v>
      </c>
      <c r="C844" s="364">
        <f>IF(ISERROR('commented data'!$C798),"",'commented data'!$C798)</f>
        <v>480.84161376953125</v>
      </c>
      <c r="D844" s="364">
        <f>IF(ISERROR('commented data'!$D798),"",'commented data'!$D798)</f>
        <v>6036.68798828125</v>
      </c>
      <c r="E844" s="364">
        <f>IF(ISERROR('commented data'!$E798),"",'commented data'!$E798)</f>
        <v>10.013819694519043</v>
      </c>
      <c r="F844" s="357">
        <f t="shared" si="220"/>
        <v>120.11475395202636</v>
      </c>
      <c r="G844" s="362">
        <f t="shared" si="221"/>
        <v>52512.328408193644</v>
      </c>
      <c r="H844" s="359">
        <f>IF(ISERROR('commented data'!$N798),"",'commented data'!$N798)</f>
        <v>15.944908155482407</v>
      </c>
      <c r="I844" s="359">
        <f>IFERROR('commented data'!O798,"")</f>
        <v>16.217025919738131</v>
      </c>
      <c r="J844" s="358">
        <f>IF(ISERROR('commented data'!$P798),"",'commented data'!$P798)</f>
        <v>1</v>
      </c>
      <c r="K844" s="328">
        <f>IF(ISERROR('commented data'!$Q798),"",'commented data'!$Q798)</f>
        <v>1</v>
      </c>
      <c r="L844" s="328">
        <f>IF(ISERROR('commented data'!$R798),"",'commented data'!$R798)</f>
        <v>1</v>
      </c>
      <c r="M844" s="328">
        <f>IF(ISERROR('commented data'!$S798),"",'commented data'!$S798)</f>
        <v>1</v>
      </c>
      <c r="N844" s="366">
        <f t="shared" si="222"/>
        <v>1</v>
      </c>
      <c r="O844" s="367" t="b">
        <f t="shared" si="223"/>
        <v>1</v>
      </c>
      <c r="P844" s="365">
        <f>IF(ISERROR('commented data'!$J798),"",'commented data'!$J798)</f>
        <v>118.92549896240234</v>
      </c>
      <c r="Q844" s="368">
        <f t="shared" si="219"/>
        <v>118.92549896240234</v>
      </c>
      <c r="R844" s="368" t="str">
        <f t="shared" si="224"/>
        <v/>
      </c>
      <c r="S844" s="369">
        <f t="shared" si="225"/>
        <v>118.92549896240234</v>
      </c>
      <c r="T844" s="365">
        <f>IF(ISERROR('commented data'!$M798),"",'commented data'!$M798)</f>
        <v>81623.2890625</v>
      </c>
      <c r="U844" s="370">
        <f t="shared" si="226"/>
        <v>81623.2890625</v>
      </c>
      <c r="V844" s="371">
        <f t="shared" si="227"/>
        <v>81623.2890625</v>
      </c>
      <c r="W844" s="383">
        <f t="shared" si="228"/>
        <v>71012.261484375005</v>
      </c>
      <c r="X844" s="365">
        <f>IF(ISERROR('commented data'!$T798),"",'commented data'!$T798)</f>
        <v>99.768333435058594</v>
      </c>
      <c r="Y844" s="384">
        <f t="shared" si="229"/>
        <v>99.768333435058594</v>
      </c>
      <c r="Z844" s="365">
        <f>IF(ISERROR('commented data'!$U798),"",'commented data'!$U798)</f>
        <v>1012.8280029296875</v>
      </c>
      <c r="AA844" s="385">
        <f t="shared" si="230"/>
        <v>1022.9562829589844</v>
      </c>
      <c r="AC844" s="427">
        <f t="shared" si="232"/>
        <v>6.3075054061981835</v>
      </c>
      <c r="AD844" s="428">
        <f t="shared" si="231"/>
        <v>0.39558116890309253</v>
      </c>
      <c r="AE844" s="429">
        <f t="shared" si="233"/>
        <v>9.2611188310969084</v>
      </c>
      <c r="AF844" s="430">
        <f t="shared" si="234"/>
        <v>0.95903557437809062</v>
      </c>
    </row>
    <row r="845" spans="1:32" s="5" customFormat="1" x14ac:dyDescent="0.2">
      <c r="A845" s="363">
        <f>'commented data'!$A799</f>
        <v>41214.166666666664</v>
      </c>
      <c r="B845" s="364">
        <f>IF(ISERROR('commented data'!$B799),"",'commented data'!$B799)</f>
        <v>898.02471923828125</v>
      </c>
      <c r="C845" s="364">
        <f>IF(ISERROR('commented data'!$C799),"",'commented data'!$C799)</f>
        <v>480.53829956054687</v>
      </c>
      <c r="D845" s="364">
        <f>IF(ISERROR('commented data'!$D799),"",'commented data'!$D799)</f>
        <v>6030.81005859375</v>
      </c>
      <c r="E845" s="364">
        <f>IF(ISERROR('commented data'!$E799),"",'commented data'!$E799)</f>
        <v>10.010580062866211</v>
      </c>
      <c r="F845" s="357">
        <f t="shared" si="220"/>
        <v>120.13828712463379</v>
      </c>
      <c r="G845" s="362">
        <f t="shared" si="221"/>
        <v>52484.783541341349</v>
      </c>
      <c r="H845" s="359">
        <f>IF(ISERROR('commented data'!$N799),"",'commented data'!$N799)</f>
        <v>16.320180466162856</v>
      </c>
      <c r="I845" s="359">
        <f>IFERROR('commented data'!O799,"")</f>
        <v>16.201235383887738</v>
      </c>
      <c r="J845" s="358">
        <f>IF(ISERROR('commented data'!$P799),"",'commented data'!$P799)</f>
        <v>1</v>
      </c>
      <c r="K845" s="328">
        <f>IF(ISERROR('commented data'!$Q799),"",'commented data'!$Q799)</f>
        <v>1</v>
      </c>
      <c r="L845" s="328">
        <f>IF(ISERROR('commented data'!$R799),"",'commented data'!$R799)</f>
        <v>1</v>
      </c>
      <c r="M845" s="328">
        <f>IF(ISERROR('commented data'!$S799),"",'commented data'!$S799)</f>
        <v>1</v>
      </c>
      <c r="N845" s="366">
        <f t="shared" si="222"/>
        <v>1</v>
      </c>
      <c r="O845" s="367" t="b">
        <f t="shared" si="223"/>
        <v>1</v>
      </c>
      <c r="P845" s="365">
        <f>IF(ISERROR('commented data'!$J799),"",'commented data'!$J799)</f>
        <v>118.94879913330078</v>
      </c>
      <c r="Q845" s="368">
        <f t="shared" si="219"/>
        <v>118.94879913330078</v>
      </c>
      <c r="R845" s="368" t="str">
        <f t="shared" si="224"/>
        <v/>
      </c>
      <c r="S845" s="369">
        <f t="shared" si="225"/>
        <v>118.94879913330078</v>
      </c>
      <c r="T845" s="365">
        <f>IF(ISERROR('commented data'!$M799),"",'commented data'!$M799)</f>
        <v>81562.2265625</v>
      </c>
      <c r="U845" s="370">
        <f t="shared" si="226"/>
        <v>81562.2265625</v>
      </c>
      <c r="V845" s="371">
        <f t="shared" si="227"/>
        <v>81562.2265625</v>
      </c>
      <c r="W845" s="383">
        <f t="shared" si="228"/>
        <v>70959.137109375006</v>
      </c>
      <c r="X845" s="365">
        <f>IF(ISERROR('commented data'!$T799),"",'commented data'!$T799)</f>
        <v>99.685661315917969</v>
      </c>
      <c r="Y845" s="384">
        <f t="shared" si="229"/>
        <v>99.685661315917969</v>
      </c>
      <c r="Z845" s="365">
        <f>IF(ISERROR('commented data'!$U799),"",'commented data'!$U799)</f>
        <v>1012.8300170898437</v>
      </c>
      <c r="AA845" s="385">
        <f t="shared" si="230"/>
        <v>1022.9583172607422</v>
      </c>
      <c r="AC845" s="427">
        <f t="shared" si="232"/>
        <v>6.3054319947639206</v>
      </c>
      <c r="AD845" s="428">
        <f t="shared" si="231"/>
        <v>0.38635798224395684</v>
      </c>
      <c r="AE845" s="429">
        <f t="shared" si="233"/>
        <v>9.2703420177560432</v>
      </c>
      <c r="AF845" s="430">
        <f t="shared" si="234"/>
        <v>0.95999068188470627</v>
      </c>
    </row>
    <row r="846" spans="1:32" s="5" customFormat="1" x14ac:dyDescent="0.2">
      <c r="A846" s="363">
        <f>'commented data'!$A800</f>
        <v>41214.208333333336</v>
      </c>
      <c r="B846" s="364">
        <f>IF(ISERROR('commented data'!$B800),"",'commented data'!$B800)</f>
        <v>897.919921875</v>
      </c>
      <c r="C846" s="364">
        <f>IF(ISERROR('commented data'!$C800),"",'commented data'!$C800)</f>
        <v>479.76199340820312</v>
      </c>
      <c r="D846" s="364">
        <f>IF(ISERROR('commented data'!$D800),"",'commented data'!$D800)</f>
        <v>6024.794921875</v>
      </c>
      <c r="E846" s="364">
        <f>IF(ISERROR('commented data'!$E800),"",'commented data'!$E800)</f>
        <v>10.008500099182129</v>
      </c>
      <c r="F846" s="357">
        <f t="shared" si="220"/>
        <v>119.59545735130781</v>
      </c>
      <c r="G846" s="362">
        <f t="shared" si="221"/>
        <v>52397.822741320553</v>
      </c>
      <c r="H846" s="359">
        <f>IF(ISERROR('commented data'!$N800),"",'commented data'!$N800)</f>
        <v>16.223396151966881</v>
      </c>
      <c r="I846" s="359">
        <f>IFERROR('commented data'!O800,"")</f>
        <v>16.185076253538764</v>
      </c>
      <c r="J846" s="358">
        <f>IF(ISERROR('commented data'!$P800),"",'commented data'!$P800)</f>
        <v>1</v>
      </c>
      <c r="K846" s="328">
        <f>IF(ISERROR('commented data'!$Q800),"",'commented data'!$Q800)</f>
        <v>1</v>
      </c>
      <c r="L846" s="328">
        <f>IF(ISERROR('commented data'!$R800),"",'commented data'!$R800)</f>
        <v>0.72222220897674561</v>
      </c>
      <c r="M846" s="328">
        <f>IF(ISERROR('commented data'!$S800),"",'commented data'!$S800)</f>
        <v>1</v>
      </c>
      <c r="N846" s="366">
        <f t="shared" si="222"/>
        <v>1</v>
      </c>
      <c r="O846" s="367" t="b">
        <f t="shared" si="223"/>
        <v>1</v>
      </c>
      <c r="P846" s="365">
        <f>IF(ISERROR('commented data'!$J800),"",'commented data'!$J800)</f>
        <v>118.41134391218596</v>
      </c>
      <c r="Q846" s="368">
        <f t="shared" si="219"/>
        <v>118.41134391218596</v>
      </c>
      <c r="R846" s="368" t="str">
        <f t="shared" si="224"/>
        <v/>
      </c>
      <c r="S846" s="369">
        <f t="shared" si="225"/>
        <v>118.41134391218596</v>
      </c>
      <c r="T846" s="365">
        <f>IF(ISERROR('commented data'!$M800),"",'commented data'!$M800)</f>
        <v>81429.203125</v>
      </c>
      <c r="U846" s="370">
        <f t="shared" si="226"/>
        <v>81429.203125</v>
      </c>
      <c r="V846" s="371">
        <f t="shared" si="227"/>
        <v>81429.203125</v>
      </c>
      <c r="W846" s="383">
        <f t="shared" si="228"/>
        <v>70843.406718750004</v>
      </c>
      <c r="X846" s="365">
        <f>IF(ISERROR('commented data'!$T800),"",'commented data'!$T800)</f>
        <v>99.693862915039063</v>
      </c>
      <c r="Y846" s="384">
        <f t="shared" si="229"/>
        <v>99.693862915039063</v>
      </c>
      <c r="Z846" s="365">
        <f>IF(ISERROR('commented data'!$U800),"",'commented data'!$U800)</f>
        <v>1012.8259887695312</v>
      </c>
      <c r="AA846" s="385">
        <f t="shared" si="230"/>
        <v>1022.9542486572266</v>
      </c>
      <c r="AC846" s="427">
        <f t="shared" si="232"/>
        <v>6.2665415749609883</v>
      </c>
      <c r="AD846" s="428">
        <f t="shared" si="231"/>
        <v>0.38626570640705521</v>
      </c>
      <c r="AE846" s="429">
        <f t="shared" si="233"/>
        <v>9.2704342935929454</v>
      </c>
      <c r="AF846" s="430">
        <f t="shared" si="234"/>
        <v>0.96000023751311991</v>
      </c>
    </row>
    <row r="847" spans="1:32" s="5" customFormat="1" x14ac:dyDescent="0.2">
      <c r="A847" s="363">
        <f>'commented data'!$A801</f>
        <v>41214.25</v>
      </c>
      <c r="B847" s="364">
        <f>IF(ISERROR('commented data'!$B801),"",'commented data'!$B801)</f>
        <v>898.05621337890625</v>
      </c>
      <c r="C847" s="364">
        <f>IF(ISERROR('commented data'!$C801),"",'commented data'!$C801)</f>
        <v>480.21990966796875</v>
      </c>
      <c r="D847" s="364">
        <f>IF(ISERROR('commented data'!$D801),"",'commented data'!$D801)</f>
        <v>6037.63818359375</v>
      </c>
      <c r="E847" s="364">
        <f>IF(ISERROR('commented data'!$E801),"",'commented data'!$E801)</f>
        <v>10.016570091247559</v>
      </c>
      <c r="F847" s="357">
        <f t="shared" si="220"/>
        <v>119.85064147949218</v>
      </c>
      <c r="G847" s="362">
        <f t="shared" si="221"/>
        <v>52462.765136936709</v>
      </c>
      <c r="H847" s="359">
        <f>IF(ISERROR('commented data'!$N801),"",'commented data'!$N801)</f>
        <v>15.904014364674804</v>
      </c>
      <c r="I847" s="359">
        <f>IFERROR('commented data'!O801,"")</f>
        <v>16.219578535020144</v>
      </c>
      <c r="J847" s="358">
        <f>IF(ISERROR('commented data'!$P801),"",'commented data'!$P801)</f>
        <v>1</v>
      </c>
      <c r="K847" s="328">
        <f>IF(ISERROR('commented data'!$Q801),"",'commented data'!$Q801)</f>
        <v>1</v>
      </c>
      <c r="L847" s="328">
        <f>IF(ISERROR('commented data'!$R801),"",'commented data'!$R801)</f>
        <v>1</v>
      </c>
      <c r="M847" s="328">
        <f>IF(ISERROR('commented data'!$S801),"",'commented data'!$S801)</f>
        <v>1</v>
      </c>
      <c r="N847" s="366">
        <f t="shared" si="222"/>
        <v>1</v>
      </c>
      <c r="O847" s="367" t="b">
        <f t="shared" si="223"/>
        <v>1</v>
      </c>
      <c r="P847" s="365">
        <f>IF(ISERROR('commented data'!$J801),"",'commented data'!$J801)</f>
        <v>118.66400146484375</v>
      </c>
      <c r="Q847" s="368">
        <f t="shared" si="219"/>
        <v>118.66400146484375</v>
      </c>
      <c r="R847" s="368" t="str">
        <f t="shared" si="224"/>
        <v/>
      </c>
      <c r="S847" s="369">
        <f t="shared" si="225"/>
        <v>118.66400146484375</v>
      </c>
      <c r="T847" s="365">
        <f>IF(ISERROR('commented data'!$M801),"",'commented data'!$M801)</f>
        <v>81543</v>
      </c>
      <c r="U847" s="370">
        <f t="shared" si="226"/>
        <v>81543</v>
      </c>
      <c r="V847" s="371">
        <f t="shared" si="227"/>
        <v>81543</v>
      </c>
      <c r="W847" s="383">
        <f t="shared" si="228"/>
        <v>70942.41</v>
      </c>
      <c r="X847" s="365">
        <f>IF(ISERROR('commented data'!$T801),"",'commented data'!$T801)</f>
        <v>99.75311279296875</v>
      </c>
      <c r="Y847" s="384">
        <f t="shared" si="229"/>
        <v>99.75311279296875</v>
      </c>
      <c r="Z847" s="365">
        <f>IF(ISERROR('commented data'!$U801),"",'commented data'!$U801)</f>
        <v>1012.8270263671875</v>
      </c>
      <c r="AA847" s="385">
        <f t="shared" si="230"/>
        <v>1022.9552966308594</v>
      </c>
      <c r="AC847" s="427">
        <f t="shared" si="232"/>
        <v>6.2876960554498034</v>
      </c>
      <c r="AD847" s="428">
        <f t="shared" si="231"/>
        <v>0.39535276511166373</v>
      </c>
      <c r="AE847" s="429">
        <f t="shared" si="233"/>
        <v>9.261347234888337</v>
      </c>
      <c r="AF847" s="430">
        <f t="shared" si="234"/>
        <v>0.95905922674291799</v>
      </c>
    </row>
    <row r="848" spans="1:32" s="5" customFormat="1" x14ac:dyDescent="0.2">
      <c r="A848" s="363">
        <f>'commented data'!$A802</f>
        <v>41214.291666666664</v>
      </c>
      <c r="B848" s="364">
        <f>IF(ISERROR('commented data'!$B802),"",'commented data'!$B802)</f>
        <v>897.9755859375</v>
      </c>
      <c r="C848" s="364">
        <f>IF(ISERROR('commented data'!$C802),"",'commented data'!$C802)</f>
        <v>479.35308837890625</v>
      </c>
      <c r="D848" s="364">
        <f>IF(ISERROR('commented data'!$D802),"",'commented data'!$D802)</f>
        <v>6020.2880859375</v>
      </c>
      <c r="E848" s="364">
        <f>IF(ISERROR('commented data'!$E802),"",'commented data'!$E802)</f>
        <v>10.006819725036621</v>
      </c>
      <c r="F848" s="357">
        <f t="shared" si="220"/>
        <v>119.83963005065918</v>
      </c>
      <c r="G848" s="362">
        <f t="shared" si="221"/>
        <v>52347.178409343695</v>
      </c>
      <c r="H848" s="359">
        <f>IF(ISERROR('commented data'!$N802),"",'commented data'!$N802)</f>
        <v>15.79449825570031</v>
      </c>
      <c r="I848" s="359">
        <f>IFERROR('commented data'!O802,"")</f>
        <v>16.17296903922583</v>
      </c>
      <c r="J848" s="358">
        <f>IF(ISERROR('commented data'!$P802),"",'commented data'!$P802)</f>
        <v>1</v>
      </c>
      <c r="K848" s="328">
        <f>IF(ISERROR('commented data'!$Q802),"",'commented data'!$Q802)</f>
        <v>1</v>
      </c>
      <c r="L848" s="328">
        <f>IF(ISERROR('commented data'!$R802),"",'commented data'!$R802)</f>
        <v>1</v>
      </c>
      <c r="M848" s="328">
        <f>IF(ISERROR('commented data'!$S802),"",'commented data'!$S802)</f>
        <v>1</v>
      </c>
      <c r="N848" s="366">
        <f t="shared" si="222"/>
        <v>1</v>
      </c>
      <c r="O848" s="367" t="b">
        <f t="shared" si="223"/>
        <v>1</v>
      </c>
      <c r="P848" s="365">
        <f>IF(ISERROR('commented data'!$J802),"",'commented data'!$J802)</f>
        <v>118.65309906005859</v>
      </c>
      <c r="Q848" s="368">
        <f t="shared" si="219"/>
        <v>118.65309906005859</v>
      </c>
      <c r="R848" s="368" t="str">
        <f t="shared" si="224"/>
        <v/>
      </c>
      <c r="S848" s="369">
        <f t="shared" si="225"/>
        <v>118.65309906005859</v>
      </c>
      <c r="T848" s="365">
        <f>IF(ISERROR('commented data'!$M802),"",'commented data'!$M802)</f>
        <v>81354.53125</v>
      </c>
      <c r="U848" s="370">
        <f t="shared" si="226"/>
        <v>81354.53125</v>
      </c>
      <c r="V848" s="371">
        <f t="shared" si="227"/>
        <v>81354.53125</v>
      </c>
      <c r="W848" s="383">
        <f t="shared" si="228"/>
        <v>70778.442187499997</v>
      </c>
      <c r="X848" s="365">
        <f>IF(ISERROR('commented data'!$T802),"",'commented data'!$T802)</f>
        <v>99.71124267578125</v>
      </c>
      <c r="Y848" s="384">
        <f t="shared" si="229"/>
        <v>99.71124267578125</v>
      </c>
      <c r="Z848" s="365">
        <f>IF(ISERROR('commented data'!$U802),"",'commented data'!$U802)</f>
        <v>1012.822998046875</v>
      </c>
      <c r="AA848" s="385">
        <f t="shared" si="230"/>
        <v>1022.9512280273437</v>
      </c>
      <c r="AC848" s="427">
        <f t="shared" si="232"/>
        <v>6.2732664947716019</v>
      </c>
      <c r="AD848" s="428">
        <f t="shared" si="231"/>
        <v>0.39718048609157625</v>
      </c>
      <c r="AE848" s="429">
        <f t="shared" si="233"/>
        <v>9.2595195139084243</v>
      </c>
      <c r="AF848" s="430">
        <f t="shared" si="234"/>
        <v>0.9588699570151733</v>
      </c>
    </row>
    <row r="849" spans="1:32" s="5" customFormat="1" x14ac:dyDescent="0.2">
      <c r="A849" s="363">
        <f>'commented data'!$A803</f>
        <v>41214.333333333336</v>
      </c>
      <c r="B849" s="364">
        <f>IF(ISERROR('commented data'!$B803),"",'commented data'!$B803)</f>
        <v>897.95477294921875</v>
      </c>
      <c r="C849" s="364">
        <f>IF(ISERROR('commented data'!$C803),"",'commented data'!$C803)</f>
        <v>480.06588745117187</v>
      </c>
      <c r="D849" s="364">
        <f>IF(ISERROR('commented data'!$D803),"",'commented data'!$D803)</f>
        <v>6034.201171875</v>
      </c>
      <c r="E849" s="364">
        <f>IF(ISERROR('commented data'!$E803),"",'commented data'!$E803)</f>
        <v>10.013389587402344</v>
      </c>
      <c r="F849" s="357">
        <f t="shared" si="220"/>
        <v>119.99072319030762</v>
      </c>
      <c r="G849" s="362">
        <f t="shared" si="221"/>
        <v>52397.135810584157</v>
      </c>
      <c r="H849" s="359">
        <f>IF(ISERROR('commented data'!$N803),"",'commented data'!$N803)</f>
        <v>16.09920105534664</v>
      </c>
      <c r="I849" s="359">
        <f>IFERROR('commented data'!O803,"")</f>
        <v>16.210345308416812</v>
      </c>
      <c r="J849" s="358">
        <f>IF(ISERROR('commented data'!$P803),"",'commented data'!$P803)</f>
        <v>1</v>
      </c>
      <c r="K849" s="328">
        <f>IF(ISERROR('commented data'!$Q803),"",'commented data'!$Q803)</f>
        <v>1</v>
      </c>
      <c r="L849" s="328">
        <f>IF(ISERROR('commented data'!$R803),"",'commented data'!$R803)</f>
        <v>1</v>
      </c>
      <c r="M849" s="328">
        <f>IF(ISERROR('commented data'!$S803),"",'commented data'!$S803)</f>
        <v>1</v>
      </c>
      <c r="N849" s="366">
        <f t="shared" si="222"/>
        <v>1</v>
      </c>
      <c r="O849" s="367" t="b">
        <f t="shared" si="223"/>
        <v>1</v>
      </c>
      <c r="P849" s="365">
        <f>IF(ISERROR('commented data'!$J803),"",'commented data'!$J803)</f>
        <v>118.80269622802734</v>
      </c>
      <c r="Q849" s="368">
        <f t="shared" si="219"/>
        <v>118.80269622802734</v>
      </c>
      <c r="R849" s="368" t="str">
        <f t="shared" si="224"/>
        <v/>
      </c>
      <c r="S849" s="369">
        <f t="shared" si="225"/>
        <v>118.80269622802734</v>
      </c>
      <c r="T849" s="365">
        <f>IF(ISERROR('commented data'!$M803),"",'commented data'!$M803)</f>
        <v>81430.84375</v>
      </c>
      <c r="U849" s="370">
        <f t="shared" si="226"/>
        <v>81430.84375</v>
      </c>
      <c r="V849" s="371">
        <f t="shared" si="227"/>
        <v>81430.84375</v>
      </c>
      <c r="W849" s="383">
        <f t="shared" si="228"/>
        <v>70844.834062499998</v>
      </c>
      <c r="X849" s="365">
        <f>IF(ISERROR('commented data'!$T803),"",'commented data'!$T803)</f>
        <v>99.705162048339844</v>
      </c>
      <c r="Y849" s="384">
        <f t="shared" si="229"/>
        <v>99.705162048339844</v>
      </c>
      <c r="Z849" s="365">
        <f>IF(ISERROR('commented data'!$U803),"",'commented data'!$U803)</f>
        <v>1012.822998046875</v>
      </c>
      <c r="AA849" s="385">
        <f t="shared" si="230"/>
        <v>1022.9512280273437</v>
      </c>
      <c r="AC849" s="427">
        <f t="shared" si="232"/>
        <v>6.2871702190127587</v>
      </c>
      <c r="AD849" s="428">
        <f t="shared" si="231"/>
        <v>0.39052684648128871</v>
      </c>
      <c r="AE849" s="429">
        <f t="shared" si="233"/>
        <v>9.2661731535187126</v>
      </c>
      <c r="AF849" s="430">
        <f t="shared" si="234"/>
        <v>0.95955897496232789</v>
      </c>
    </row>
    <row r="850" spans="1:32" s="5" customFormat="1" x14ac:dyDescent="0.2">
      <c r="A850" s="363">
        <f>'commented data'!$A804</f>
        <v>41214.375</v>
      </c>
      <c r="B850" s="364">
        <f>IF(ISERROR('commented data'!$B804),"",'commented data'!$B804)</f>
        <v>898.2003173828125</v>
      </c>
      <c r="C850" s="364">
        <f>IF(ISERROR('commented data'!$C804),"",'commented data'!$C804)</f>
        <v>492.0784912109375</v>
      </c>
      <c r="D850" s="364">
        <f>IF(ISERROR('commented data'!$D804),"",'commented data'!$D804)</f>
        <v>6114.80322265625</v>
      </c>
      <c r="E850" s="364">
        <f>IF(ISERROR('commented data'!$E804),"",'commented data'!$E804)</f>
        <v>9.9255542755126953</v>
      </c>
      <c r="F850" s="357">
        <f t="shared" si="220"/>
        <v>121.81711006164551</v>
      </c>
      <c r="G850" s="362">
        <f t="shared" si="221"/>
        <v>53351.985896466387</v>
      </c>
      <c r="H850" s="359">
        <f>IF(ISERROR('commented data'!$N804),"",'commented data'!$N804)</f>
        <v>16.210524434648395</v>
      </c>
      <c r="I850" s="359">
        <f>IFERROR('commented data'!O804,"")</f>
        <v>16.426875556334387</v>
      </c>
      <c r="J850" s="358">
        <f>IF(ISERROR('commented data'!$P804),"",'commented data'!$P804)</f>
        <v>1</v>
      </c>
      <c r="K850" s="328">
        <f>IF(ISERROR('commented data'!$Q804),"",'commented data'!$Q804)</f>
        <v>1</v>
      </c>
      <c r="L850" s="328">
        <f>IF(ISERROR('commented data'!$R804),"",'commented data'!$R804)</f>
        <v>1</v>
      </c>
      <c r="M850" s="328">
        <f>IF(ISERROR('commented data'!$S804),"",'commented data'!$S804)</f>
        <v>1</v>
      </c>
      <c r="N850" s="366">
        <f t="shared" si="222"/>
        <v>1</v>
      </c>
      <c r="O850" s="367" t="b">
        <f t="shared" si="223"/>
        <v>1</v>
      </c>
      <c r="P850" s="365">
        <f>IF(ISERROR('commented data'!$J804),"",'commented data'!$J804)</f>
        <v>120.61100006103516</v>
      </c>
      <c r="Q850" s="368">
        <f t="shared" si="219"/>
        <v>120.61100006103516</v>
      </c>
      <c r="R850" s="368" t="str">
        <f t="shared" si="224"/>
        <v/>
      </c>
      <c r="S850" s="369">
        <f t="shared" si="225"/>
        <v>120.61100006103516</v>
      </c>
      <c r="T850" s="365">
        <f>IF(ISERROR('commented data'!$M804),"",'commented data'!$M804)</f>
        <v>82615.78125</v>
      </c>
      <c r="U850" s="370">
        <f t="shared" si="226"/>
        <v>82615.78125</v>
      </c>
      <c r="V850" s="371">
        <f t="shared" si="227"/>
        <v>82615.78125</v>
      </c>
      <c r="W850" s="383">
        <f t="shared" si="228"/>
        <v>71875.729687500003</v>
      </c>
      <c r="X850" s="365">
        <f>IF(ISERROR('commented data'!$T804),"",'commented data'!$T804)</f>
        <v>98.361686706542969</v>
      </c>
      <c r="Y850" s="384">
        <f t="shared" si="229"/>
        <v>98.361686706542969</v>
      </c>
      <c r="Z850" s="365">
        <f>IF(ISERROR('commented data'!$U804),"",'commented data'!$U804)</f>
        <v>1012.8259887695312</v>
      </c>
      <c r="AA850" s="385">
        <f t="shared" si="230"/>
        <v>1022.9542486572266</v>
      </c>
      <c r="AC850" s="427">
        <f t="shared" si="232"/>
        <v>6.4991847379572043</v>
      </c>
      <c r="AD850" s="428">
        <f t="shared" si="231"/>
        <v>0.40092378035998877</v>
      </c>
      <c r="AE850" s="429">
        <f t="shared" si="233"/>
        <v>9.255776219640012</v>
      </c>
      <c r="AF850" s="430">
        <f t="shared" si="234"/>
        <v>0.95848232000994249</v>
      </c>
    </row>
    <row r="851" spans="1:32" s="5" customFormat="1" x14ac:dyDescent="0.2">
      <c r="A851" s="363">
        <f>'commented data'!$A805</f>
        <v>41214.416666666664</v>
      </c>
      <c r="B851" s="364">
        <f>IF(ISERROR('commented data'!$B805),"",'commented data'!$B805)</f>
        <v>897.96588134765625</v>
      </c>
      <c r="C851" s="364">
        <f>IF(ISERROR('commented data'!$C805),"",'commented data'!$C805)</f>
        <v>491.91299438476562</v>
      </c>
      <c r="D851" s="364">
        <f>IF(ISERROR('commented data'!$D805),"",'commented data'!$D805)</f>
        <v>6069.9912109375</v>
      </c>
      <c r="E851" s="364">
        <f>IF(ISERROR('commented data'!$E805),"",'commented data'!$E805)</f>
        <v>9.8951120376586914</v>
      </c>
      <c r="F851" s="357">
        <f t="shared" si="220"/>
        <v>122.21413795471192</v>
      </c>
      <c r="G851" s="362">
        <f t="shared" si="221"/>
        <v>53382.248708895211</v>
      </c>
      <c r="H851" s="359">
        <f>IF(ISERROR('commented data'!$N805),"",'commented data'!$N805)</f>
        <v>16.09565019482514</v>
      </c>
      <c r="I851" s="359">
        <f>IFERROR('commented data'!O805,"")</f>
        <v>16.306492068407014</v>
      </c>
      <c r="J851" s="358">
        <f>IF(ISERROR('commented data'!$P805),"",'commented data'!$P805)</f>
        <v>1</v>
      </c>
      <c r="K851" s="328">
        <f>IF(ISERROR('commented data'!$Q805),"",'commented data'!$Q805)</f>
        <v>1</v>
      </c>
      <c r="L851" s="328">
        <f>IF(ISERROR('commented data'!$R805),"",'commented data'!$R805)</f>
        <v>1</v>
      </c>
      <c r="M851" s="328">
        <f>IF(ISERROR('commented data'!$S805),"",'commented data'!$S805)</f>
        <v>1</v>
      </c>
      <c r="N851" s="366">
        <f t="shared" si="222"/>
        <v>1</v>
      </c>
      <c r="O851" s="367" t="b">
        <f t="shared" si="223"/>
        <v>1</v>
      </c>
      <c r="P851" s="365">
        <f>IF(ISERROR('commented data'!$J805),"",'commented data'!$J805)</f>
        <v>121.00409698486328</v>
      </c>
      <c r="Q851" s="368">
        <f t="shared" si="219"/>
        <v>121.00409698486328</v>
      </c>
      <c r="R851" s="368" t="str">
        <f t="shared" si="224"/>
        <v/>
      </c>
      <c r="S851" s="369">
        <f t="shared" si="225"/>
        <v>121.00409698486328</v>
      </c>
      <c r="T851" s="365">
        <f>IF(ISERROR('commented data'!$M805),"",'commented data'!$M805)</f>
        <v>82577.6328125</v>
      </c>
      <c r="U851" s="370">
        <f t="shared" si="226"/>
        <v>82577.6328125</v>
      </c>
      <c r="V851" s="371">
        <f t="shared" si="227"/>
        <v>82577.6328125</v>
      </c>
      <c r="W851" s="383">
        <f t="shared" si="228"/>
        <v>71842.540546874996</v>
      </c>
      <c r="X851" s="365">
        <f>IF(ISERROR('commented data'!$T805),"",'commented data'!$T805)</f>
        <v>97.985862731933594</v>
      </c>
      <c r="Y851" s="384">
        <f t="shared" si="229"/>
        <v>97.985862731933594</v>
      </c>
      <c r="Z851" s="365">
        <f>IF(ISERROR('commented data'!$U805),"",'commented data'!$U805)</f>
        <v>1012.843017578125</v>
      </c>
      <c r="AA851" s="385">
        <f t="shared" si="230"/>
        <v>1022.9714477539062</v>
      </c>
      <c r="AC851" s="427">
        <f t="shared" si="232"/>
        <v>6.5240655080416605</v>
      </c>
      <c r="AD851" s="428">
        <f t="shared" si="231"/>
        <v>0.40533097011136532</v>
      </c>
      <c r="AE851" s="429">
        <f t="shared" si="233"/>
        <v>9.251369029888636</v>
      </c>
      <c r="AF851" s="430">
        <f t="shared" si="234"/>
        <v>0.95802593327830787</v>
      </c>
    </row>
    <row r="852" spans="1:32" s="5" customFormat="1" x14ac:dyDescent="0.2">
      <c r="A852" s="363">
        <f>'commented data'!$A806</f>
        <v>41214.458333333336</v>
      </c>
      <c r="B852" s="364">
        <f>IF(ISERROR('commented data'!$B806),"",'commented data'!$B806)</f>
        <v>898.02862548828125</v>
      </c>
      <c r="C852" s="364">
        <f>IF(ISERROR('commented data'!$C806),"",'commented data'!$C806)</f>
        <v>491.82501220703125</v>
      </c>
      <c r="D852" s="364">
        <f>IF(ISERROR('commented data'!$D806),"",'commented data'!$D806)</f>
        <v>6071.34423828125</v>
      </c>
      <c r="E852" s="364">
        <f>IF(ISERROR('commented data'!$E806),"",'commented data'!$E806)</f>
        <v>9.8866605758666992</v>
      </c>
      <c r="F852" s="357">
        <f t="shared" si="220"/>
        <v>124.87639938354492</v>
      </c>
      <c r="G852" s="362">
        <f t="shared" si="221"/>
        <v>53377.932834514388</v>
      </c>
      <c r="H852" s="359">
        <f>IF(ISERROR('commented data'!$N806),"",'commented data'!$N806)</f>
        <v>16.586827102966854</v>
      </c>
      <c r="I852" s="359">
        <f>IFERROR('commented data'!O806,"")</f>
        <v>16.310126856149282</v>
      </c>
      <c r="J852" s="358">
        <f>IF(ISERROR('commented data'!$P806),"",'commented data'!$P806)</f>
        <v>1</v>
      </c>
      <c r="K852" s="328">
        <f>IF(ISERROR('commented data'!$Q806),"",'commented data'!$Q806)</f>
        <v>1</v>
      </c>
      <c r="L852" s="328">
        <f>IF(ISERROR('commented data'!$R806),"",'commented data'!$R806)</f>
        <v>1</v>
      </c>
      <c r="M852" s="328">
        <f>IF(ISERROR('commented data'!$S806),"",'commented data'!$S806)</f>
        <v>1</v>
      </c>
      <c r="N852" s="366">
        <f t="shared" si="222"/>
        <v>1</v>
      </c>
      <c r="O852" s="367" t="b">
        <f t="shared" si="223"/>
        <v>1</v>
      </c>
      <c r="P852" s="365">
        <f>IF(ISERROR('commented data'!$J806),"",'commented data'!$J806)</f>
        <v>123.63999938964844</v>
      </c>
      <c r="Q852" s="368">
        <f t="shared" si="219"/>
        <v>123.63999938964844</v>
      </c>
      <c r="R852" s="368" t="str">
        <f t="shared" si="224"/>
        <v/>
      </c>
      <c r="S852" s="369">
        <f t="shared" si="225"/>
        <v>123.63999938964844</v>
      </c>
      <c r="T852" s="365">
        <f>IF(ISERROR('commented data'!$M806),"",'commented data'!$M806)</f>
        <v>82515.0234375</v>
      </c>
      <c r="U852" s="370">
        <f t="shared" si="226"/>
        <v>82515.0234375</v>
      </c>
      <c r="V852" s="371">
        <f t="shared" si="227"/>
        <v>82515.0234375</v>
      </c>
      <c r="W852" s="383">
        <f t="shared" si="228"/>
        <v>71788.070390624998</v>
      </c>
      <c r="X852" s="365">
        <f>IF(ISERROR('commented data'!$T806),"",'commented data'!$T806)</f>
        <v>97.734077453613281</v>
      </c>
      <c r="Y852" s="384">
        <f t="shared" si="229"/>
        <v>97.734077453613281</v>
      </c>
      <c r="Z852" s="365">
        <f>IF(ISERROR('commented data'!$U806),"",'commented data'!$U806)</f>
        <v>1012.8419799804687</v>
      </c>
      <c r="AA852" s="385">
        <f t="shared" si="230"/>
        <v>1022.9703997802734</v>
      </c>
      <c r="AC852" s="427">
        <f t="shared" si="232"/>
        <v>6.6656440589108552</v>
      </c>
      <c r="AD852" s="428">
        <f t="shared" si="231"/>
        <v>0.40186372098365841</v>
      </c>
      <c r="AE852" s="429">
        <f t="shared" si="233"/>
        <v>9.2548362790163416</v>
      </c>
      <c r="AF852" s="430">
        <f t="shared" si="234"/>
        <v>0.95838498441665798</v>
      </c>
    </row>
    <row r="853" spans="1:32" s="5" customFormat="1" x14ac:dyDescent="0.2">
      <c r="A853" s="363">
        <f>'commented data'!$A807</f>
        <v>41214.5</v>
      </c>
      <c r="B853" s="364">
        <f>IF(ISERROR('commented data'!$B807),"",'commented data'!$B807)</f>
        <v>898.00677490234375</v>
      </c>
      <c r="C853" s="364">
        <f>IF(ISERROR('commented data'!$C807),"",'commented data'!$C807)</f>
        <v>491.33880615234375</v>
      </c>
      <c r="D853" s="364">
        <f>IF(ISERROR('commented data'!$D807),"",'commented data'!$D807)</f>
        <v>6068.97509765625</v>
      </c>
      <c r="E853" s="364">
        <f>IF(ISERROR('commented data'!$E807),"",'commented data'!$E807)</f>
        <v>9.8879375457763672</v>
      </c>
      <c r="F853" s="357">
        <f t="shared" si="220"/>
        <v>127.25707183837891</v>
      </c>
      <c r="G853" s="362">
        <f t="shared" si="221"/>
        <v>53406.743549823499</v>
      </c>
      <c r="H853" s="359">
        <f>IF(ISERROR('commented data'!$N807),"",'commented data'!$N807)</f>
        <v>17.137370486349099</v>
      </c>
      <c r="I853" s="359">
        <f>IFERROR('commented data'!O807,"")</f>
        <v>16.303762370358776</v>
      </c>
      <c r="J853" s="358">
        <f>IF(ISERROR('commented data'!$P807),"",'commented data'!$P807)</f>
        <v>1</v>
      </c>
      <c r="K853" s="328">
        <f>IF(ISERROR('commented data'!$Q807),"",'commented data'!$Q807)</f>
        <v>1</v>
      </c>
      <c r="L853" s="328">
        <f>IF(ISERROR('commented data'!$R807),"",'commented data'!$R807)</f>
        <v>1</v>
      </c>
      <c r="M853" s="328">
        <f>IF(ISERROR('commented data'!$S807),"",'commented data'!$S807)</f>
        <v>1</v>
      </c>
      <c r="N853" s="366">
        <f t="shared" si="222"/>
        <v>1</v>
      </c>
      <c r="O853" s="367" t="b">
        <f t="shared" si="223"/>
        <v>1</v>
      </c>
      <c r="P853" s="365">
        <f>IF(ISERROR('commented data'!$J807),"",'commented data'!$J807)</f>
        <v>125.99710083007812</v>
      </c>
      <c r="Q853" s="368">
        <f t="shared" si="219"/>
        <v>125.99710083007812</v>
      </c>
      <c r="R853" s="368" t="str">
        <f t="shared" si="224"/>
        <v/>
      </c>
      <c r="S853" s="369">
        <f t="shared" si="225"/>
        <v>125.99710083007812</v>
      </c>
      <c r="T853" s="365">
        <f>IF(ISERROR('commented data'!$M807),"",'commented data'!$M807)</f>
        <v>82469.6328125</v>
      </c>
      <c r="U853" s="370">
        <f t="shared" si="226"/>
        <v>82469.6328125</v>
      </c>
      <c r="V853" s="371">
        <f t="shared" si="227"/>
        <v>82469.6328125</v>
      </c>
      <c r="W853" s="383">
        <f t="shared" si="228"/>
        <v>71748.580546875004</v>
      </c>
      <c r="X853" s="365">
        <f>IF(ISERROR('commented data'!$T807),"",'commented data'!$T807)</f>
        <v>97.327903747558594</v>
      </c>
      <c r="Y853" s="384">
        <f t="shared" si="229"/>
        <v>97.327903747558594</v>
      </c>
      <c r="Z853" s="365">
        <f>IF(ISERROR('commented data'!$U807),"",'commented data'!$U807)</f>
        <v>1012.8359985351562</v>
      </c>
      <c r="AA853" s="385">
        <f t="shared" si="230"/>
        <v>1022.9643585205079</v>
      </c>
      <c r="AC853" s="427">
        <f t="shared" si="232"/>
        <v>6.7963858005737681</v>
      </c>
      <c r="AD853" s="428">
        <f t="shared" si="231"/>
        <v>0.39658276664949738</v>
      </c>
      <c r="AE853" s="429">
        <f t="shared" si="233"/>
        <v>9.2601172333505026</v>
      </c>
      <c r="AF853" s="430">
        <f t="shared" si="234"/>
        <v>0.95893185387870616</v>
      </c>
    </row>
    <row r="854" spans="1:32" s="5" customFormat="1" x14ac:dyDescent="0.2">
      <c r="A854" s="363">
        <f>'commented data'!$A808</f>
        <v>41214.541666666664</v>
      </c>
      <c r="B854" s="364">
        <f>IF(ISERROR('commented data'!$B808),"",'commented data'!$B808)</f>
        <v>898.06011962890625</v>
      </c>
      <c r="C854" s="364">
        <f>IF(ISERROR('commented data'!$C808),"",'commented data'!$C808)</f>
        <v>490.53460693359375</v>
      </c>
      <c r="D854" s="364">
        <f>IF(ISERROR('commented data'!$D808),"",'commented data'!$D808)</f>
        <v>6068.2021484375</v>
      </c>
      <c r="E854" s="364">
        <f>IF(ISERROR('commented data'!$E808),"",'commented data'!$E808)</f>
        <v>9.8887786865234375</v>
      </c>
      <c r="F854" s="357">
        <f t="shared" si="220"/>
        <v>129.76459533691406</v>
      </c>
      <c r="G854" s="362">
        <f t="shared" si="221"/>
        <v>53397.300142898159</v>
      </c>
      <c r="H854" s="359">
        <f>IF(ISERROR('commented data'!$N808),"",'commented data'!$N808)</f>
        <v>16.522961123391795</v>
      </c>
      <c r="I854" s="359">
        <f>IFERROR('commented data'!O808,"")</f>
        <v>16.301685910959275</v>
      </c>
      <c r="J854" s="358">
        <f>IF(ISERROR('commented data'!$P808),"",'commented data'!$P808)</f>
        <v>1</v>
      </c>
      <c r="K854" s="328">
        <f>IF(ISERROR('commented data'!$Q808),"",'commented data'!$Q808)</f>
        <v>1</v>
      </c>
      <c r="L854" s="328">
        <f>IF(ISERROR('commented data'!$R808),"",'commented data'!$R808)</f>
        <v>1</v>
      </c>
      <c r="M854" s="328">
        <f>IF(ISERROR('commented data'!$S808),"",'commented data'!$S808)</f>
        <v>1</v>
      </c>
      <c r="N854" s="366">
        <f t="shared" si="222"/>
        <v>1</v>
      </c>
      <c r="O854" s="367" t="b">
        <f t="shared" si="223"/>
        <v>1</v>
      </c>
      <c r="P854" s="365">
        <f>IF(ISERROR('commented data'!$J808),"",'commented data'!$J808)</f>
        <v>128.47979736328125</v>
      </c>
      <c r="Q854" s="368">
        <f t="shared" si="219"/>
        <v>128.47979736328125</v>
      </c>
      <c r="R854" s="368" t="str">
        <f t="shared" si="224"/>
        <v/>
      </c>
      <c r="S854" s="369">
        <f t="shared" si="225"/>
        <v>128.47979736328125</v>
      </c>
      <c r="T854" s="365">
        <f>IF(ISERROR('commented data'!$M808),"",'commented data'!$M808)</f>
        <v>82427.96875</v>
      </c>
      <c r="U854" s="370">
        <f t="shared" si="226"/>
        <v>82427.96875</v>
      </c>
      <c r="V854" s="371">
        <f t="shared" si="227"/>
        <v>82427.96875</v>
      </c>
      <c r="W854" s="383">
        <f t="shared" si="228"/>
        <v>71712.332812499997</v>
      </c>
      <c r="X854" s="365">
        <f>IF(ISERROR('commented data'!$T808),"",'commented data'!$T808)</f>
        <v>97.204750061035156</v>
      </c>
      <c r="Y854" s="384">
        <f t="shared" si="229"/>
        <v>97.204750061035156</v>
      </c>
      <c r="Z854" s="365">
        <f>IF(ISERROR('commented data'!$U808),"",'commented data'!$U808)</f>
        <v>1012.8319702148437</v>
      </c>
      <c r="AA854" s="385">
        <f t="shared" si="230"/>
        <v>1022.9602899169922</v>
      </c>
      <c r="AC854" s="427">
        <f t="shared" si="232"/>
        <v>6.9290790451269224</v>
      </c>
      <c r="AD854" s="428">
        <f t="shared" si="231"/>
        <v>0.41936060935937958</v>
      </c>
      <c r="AE854" s="429">
        <f t="shared" si="233"/>
        <v>9.2373393906406207</v>
      </c>
      <c r="AF854" s="430">
        <f t="shared" si="234"/>
        <v>0.95657309335907914</v>
      </c>
    </row>
    <row r="855" spans="1:32" s="5" customFormat="1" x14ac:dyDescent="0.2">
      <c r="A855" s="363">
        <f>'commented data'!$A809</f>
        <v>41214.583333333336</v>
      </c>
      <c r="B855" s="364">
        <f>IF(ISERROR('commented data'!$B809),"",'commented data'!$B809)</f>
        <v>897.91668701171875</v>
      </c>
      <c r="C855" s="364">
        <f>IF(ISERROR('commented data'!$C809),"",'commented data'!$C809)</f>
        <v>490.69338989257812</v>
      </c>
      <c r="D855" s="364">
        <f>IF(ISERROR('commented data'!$D809),"",'commented data'!$D809)</f>
        <v>6078.1318359375</v>
      </c>
      <c r="E855" s="364">
        <f>IF(ISERROR('commented data'!$E809),"",'commented data'!$E809)</f>
        <v>9.8957395553588867</v>
      </c>
      <c r="F855" s="357">
        <f t="shared" si="220"/>
        <v>130.72823791503907</v>
      </c>
      <c r="G855" s="362">
        <f t="shared" si="221"/>
        <v>53457.085795793086</v>
      </c>
      <c r="H855" s="359">
        <f>IF(ISERROR('commented data'!$N809),"",'commented data'!$N809)</f>
        <v>16.346553276645501</v>
      </c>
      <c r="I855" s="359">
        <f>IFERROR('commented data'!O809,"")</f>
        <v>16.328361134173562</v>
      </c>
      <c r="J855" s="358">
        <f>IF(ISERROR('commented data'!$P809),"",'commented data'!$P809)</f>
        <v>1</v>
      </c>
      <c r="K855" s="328">
        <f>IF(ISERROR('commented data'!$Q809),"",'commented data'!$Q809)</f>
        <v>1</v>
      </c>
      <c r="L855" s="328">
        <f>IF(ISERROR('commented data'!$R809),"",'commented data'!$R809)</f>
        <v>1</v>
      </c>
      <c r="M855" s="328">
        <f>IF(ISERROR('commented data'!$S809),"",'commented data'!$S809)</f>
        <v>1</v>
      </c>
      <c r="N855" s="366">
        <f t="shared" si="222"/>
        <v>1</v>
      </c>
      <c r="O855" s="367" t="b">
        <f t="shared" si="223"/>
        <v>1</v>
      </c>
      <c r="P855" s="365">
        <f>IF(ISERROR('commented data'!$J809),"",'commented data'!$J809)</f>
        <v>129.43389892578125</v>
      </c>
      <c r="Q855" s="368">
        <f t="shared" si="219"/>
        <v>129.43389892578125</v>
      </c>
      <c r="R855" s="368" t="str">
        <f t="shared" si="224"/>
        <v/>
      </c>
      <c r="S855" s="369">
        <f t="shared" si="225"/>
        <v>129.43389892578125</v>
      </c>
      <c r="T855" s="365">
        <f>IF(ISERROR('commented data'!$M809),"",'commented data'!$M809)</f>
        <v>82520.15625</v>
      </c>
      <c r="U855" s="370">
        <f t="shared" si="226"/>
        <v>82520.15625</v>
      </c>
      <c r="V855" s="371">
        <f t="shared" si="227"/>
        <v>82520.15625</v>
      </c>
      <c r="W855" s="383">
        <f t="shared" si="228"/>
        <v>71792.535937499997</v>
      </c>
      <c r="X855" s="365">
        <f>IF(ISERROR('commented data'!$T809),"",'commented data'!$T809)</f>
        <v>97.204292297363281</v>
      </c>
      <c r="Y855" s="384">
        <f t="shared" si="229"/>
        <v>97.204292297363281</v>
      </c>
      <c r="Z855" s="365">
        <f>IF(ISERROR('commented data'!$U809),"",'commented data'!$U809)</f>
        <v>1012.8319702148437</v>
      </c>
      <c r="AA855" s="385">
        <f t="shared" si="230"/>
        <v>1022.9602899169922</v>
      </c>
      <c r="AC855" s="427">
        <f t="shared" si="232"/>
        <v>6.9883506301570941</v>
      </c>
      <c r="AD855" s="428">
        <f t="shared" si="231"/>
        <v>0.42751218020629628</v>
      </c>
      <c r="AE855" s="429">
        <f t="shared" si="233"/>
        <v>9.2291878197937045</v>
      </c>
      <c r="AF855" s="430">
        <f t="shared" si="234"/>
        <v>0.95572895707578198</v>
      </c>
    </row>
    <row r="856" spans="1:32" s="5" customFormat="1" x14ac:dyDescent="0.2">
      <c r="A856" s="363">
        <f>'commented data'!$A810</f>
        <v>41214.625</v>
      </c>
      <c r="B856" s="364">
        <f>IF(ISERROR('commented data'!$B810),"",'commented data'!$B810)</f>
        <v>898.01788330078125</v>
      </c>
      <c r="C856" s="364">
        <f>IF(ISERROR('commented data'!$C810),"",'commented data'!$C810)</f>
        <v>490.89419555664062</v>
      </c>
      <c r="D856" s="364">
        <f>IF(ISERROR('commented data'!$D810),"",'commented data'!$D810)</f>
        <v>6080.1728515625</v>
      </c>
      <c r="E856" s="364">
        <f>IF(ISERROR('commented data'!$E810),"",'commented data'!$E810)</f>
        <v>9.8969020843505859</v>
      </c>
      <c r="F856" s="357">
        <f t="shared" si="220"/>
        <v>130.15223770141603</v>
      </c>
      <c r="G856" s="362">
        <f t="shared" si="221"/>
        <v>53523.331154262814</v>
      </c>
      <c r="H856" s="359">
        <f>IF(ISERROR('commented data'!$N810),"",'commented data'!$N810)</f>
        <v>15.641921350862249</v>
      </c>
      <c r="I856" s="359">
        <f>IFERROR('commented data'!O810,"")</f>
        <v>16.333844141305534</v>
      </c>
      <c r="J856" s="358">
        <f>IF(ISERROR('commented data'!$P810),"",'commented data'!$P810)</f>
        <v>1</v>
      </c>
      <c r="K856" s="328">
        <f>IF(ISERROR('commented data'!$Q810),"",'commented data'!$Q810)</f>
        <v>1</v>
      </c>
      <c r="L856" s="328">
        <f>IF(ISERROR('commented data'!$R810),"",'commented data'!$R810)</f>
        <v>1</v>
      </c>
      <c r="M856" s="328">
        <f>IF(ISERROR('commented data'!$S810),"",'commented data'!$S810)</f>
        <v>1</v>
      </c>
      <c r="N856" s="366">
        <f t="shared" si="222"/>
        <v>1</v>
      </c>
      <c r="O856" s="367" t="b">
        <f t="shared" si="223"/>
        <v>1</v>
      </c>
      <c r="P856" s="365">
        <f>IF(ISERROR('commented data'!$J810),"",'commented data'!$J810)</f>
        <v>128.86360168457031</v>
      </c>
      <c r="Q856" s="368">
        <f t="shared" si="219"/>
        <v>128.86360168457031</v>
      </c>
      <c r="R856" s="368" t="str">
        <f t="shared" si="224"/>
        <v/>
      </c>
      <c r="S856" s="369">
        <f t="shared" si="225"/>
        <v>128.86360168457031</v>
      </c>
      <c r="T856" s="365">
        <f>IF(ISERROR('commented data'!$M810),"",'commented data'!$M810)</f>
        <v>82601.65625</v>
      </c>
      <c r="U856" s="370">
        <f t="shared" si="226"/>
        <v>82601.65625</v>
      </c>
      <c r="V856" s="371">
        <f t="shared" si="227"/>
        <v>82601.65625</v>
      </c>
      <c r="W856" s="383">
        <f t="shared" si="228"/>
        <v>71863.440937499996</v>
      </c>
      <c r="X856" s="365">
        <f>IF(ISERROR('commented data'!$T810),"",'commented data'!$T810)</f>
        <v>97.111610412597656</v>
      </c>
      <c r="Y856" s="384">
        <f t="shared" si="229"/>
        <v>97.111610412597656</v>
      </c>
      <c r="Z856" s="365">
        <f>IF(ISERROR('commented data'!$U810),"",'commented data'!$U810)</f>
        <v>1012.8330078125</v>
      </c>
      <c r="AA856" s="385">
        <f t="shared" si="230"/>
        <v>1022.961337890625</v>
      </c>
      <c r="AC856" s="427">
        <f t="shared" si="232"/>
        <v>6.9661813189612198</v>
      </c>
      <c r="AD856" s="428">
        <f t="shared" si="231"/>
        <v>0.44535330172704224</v>
      </c>
      <c r="AE856" s="429">
        <f t="shared" si="233"/>
        <v>9.2113466982729584</v>
      </c>
      <c r="AF856" s="430">
        <f t="shared" si="234"/>
        <v>0.95388141893948841</v>
      </c>
    </row>
    <row r="857" spans="1:32" s="5" customFormat="1" x14ac:dyDescent="0.2">
      <c r="A857" s="363">
        <f>'commented data'!$A811</f>
        <v>41214.666666666664</v>
      </c>
      <c r="B857" s="364">
        <f>IF(ISERROR('commented data'!$B811),"",'commented data'!$B811)</f>
        <v>898.00250244140625</v>
      </c>
      <c r="C857" s="364">
        <f>IF(ISERROR('commented data'!$C811),"",'commented data'!$C811)</f>
        <v>491.62179565429687</v>
      </c>
      <c r="D857" s="364">
        <f>IF(ISERROR('commented data'!$D811),"",'commented data'!$D811)</f>
        <v>6080.3701171875</v>
      </c>
      <c r="E857" s="364">
        <f>IF(ISERROR('commented data'!$E811),"",'commented data'!$E811)</f>
        <v>9.8966579437255859</v>
      </c>
      <c r="F857" s="357">
        <f t="shared" si="220"/>
        <v>129.06618255615234</v>
      </c>
      <c r="G857" s="362">
        <f t="shared" si="221"/>
        <v>53573.820258081927</v>
      </c>
      <c r="H857" s="359">
        <f>IF(ISERROR('commented data'!$N811),"",'commented data'!$N811)</f>
        <v>15.010489654470438</v>
      </c>
      <c r="I857" s="359">
        <f>IFERROR('commented data'!O811,"")</f>
        <v>16.33437407788001</v>
      </c>
      <c r="J857" s="358">
        <f>IF(ISERROR('commented data'!$P811),"",'commented data'!$P811)</f>
        <v>1</v>
      </c>
      <c r="K857" s="328">
        <f>IF(ISERROR('commented data'!$Q811),"",'commented data'!$Q811)</f>
        <v>1</v>
      </c>
      <c r="L857" s="328">
        <f>IF(ISERROR('commented data'!$R811),"",'commented data'!$R811)</f>
        <v>1</v>
      </c>
      <c r="M857" s="328">
        <f>IF(ISERROR('commented data'!$S811),"",'commented data'!$S811)</f>
        <v>1</v>
      </c>
      <c r="N857" s="366">
        <f t="shared" si="222"/>
        <v>1</v>
      </c>
      <c r="O857" s="367" t="b">
        <f t="shared" si="223"/>
        <v>1</v>
      </c>
      <c r="P857" s="365">
        <f>IF(ISERROR('commented data'!$J811),"",'commented data'!$J811)</f>
        <v>127.78829956054687</v>
      </c>
      <c r="Q857" s="368">
        <f t="shared" si="219"/>
        <v>127.78829956054687</v>
      </c>
      <c r="R857" s="368" t="str">
        <f t="shared" si="224"/>
        <v/>
      </c>
      <c r="S857" s="369">
        <f t="shared" si="225"/>
        <v>127.78829956054687</v>
      </c>
      <c r="T857" s="365">
        <f>IF(ISERROR('commented data'!$M811),"",'commented data'!$M811)</f>
        <v>82671.1328125</v>
      </c>
      <c r="U857" s="370">
        <f t="shared" si="226"/>
        <v>82671.1328125</v>
      </c>
      <c r="V857" s="371">
        <f t="shared" si="227"/>
        <v>82671.1328125</v>
      </c>
      <c r="W857" s="383">
        <f t="shared" si="228"/>
        <v>71923.885546874997</v>
      </c>
      <c r="X857" s="365">
        <f>IF(ISERROR('commented data'!$T811),"",'commented data'!$T811)</f>
        <v>97.073066711425781</v>
      </c>
      <c r="Y857" s="384">
        <f t="shared" si="229"/>
        <v>97.073066711425781</v>
      </c>
      <c r="Z857" s="365">
        <f>IF(ISERROR('commented data'!$U811),"",'commented data'!$U811)</f>
        <v>1012.8309936523437</v>
      </c>
      <c r="AA857" s="385">
        <f t="shared" si="230"/>
        <v>1022.9593035888672</v>
      </c>
      <c r="AC857" s="427">
        <f t="shared" si="232"/>
        <v>6.9145684656600936</v>
      </c>
      <c r="AD857" s="428">
        <f t="shared" si="231"/>
        <v>0.46064909438852253</v>
      </c>
      <c r="AE857" s="429">
        <f t="shared" si="233"/>
        <v>9.1960509056114788</v>
      </c>
      <c r="AF857" s="430">
        <f t="shared" si="234"/>
        <v>0.95229746244695168</v>
      </c>
    </row>
    <row r="858" spans="1:32" s="5" customFormat="1" x14ac:dyDescent="0.2">
      <c r="A858" s="363">
        <f>'commented data'!$A812</f>
        <v>41214.708333333336</v>
      </c>
      <c r="B858" s="364">
        <f>IF(ISERROR('commented data'!$B812),"",'commented data'!$B812)</f>
        <v>898.0147705078125</v>
      </c>
      <c r="C858" s="364">
        <f>IF(ISERROR('commented data'!$C812),"",'commented data'!$C812)</f>
        <v>492.42111206054687</v>
      </c>
      <c r="D858" s="364">
        <f>IF(ISERROR('commented data'!$D812),"",'commented data'!$D812)</f>
        <v>6079.5419921875</v>
      </c>
      <c r="E858" s="364">
        <f>IF(ISERROR('commented data'!$E812),"",'commented data'!$E812)</f>
        <v>9.8949508666992187</v>
      </c>
      <c r="F858" s="357">
        <f t="shared" si="220"/>
        <v>128.7091471862793</v>
      </c>
      <c r="G858" s="362">
        <f t="shared" si="221"/>
        <v>53663.747837621006</v>
      </c>
      <c r="H858" s="359">
        <f>IF(ISERROR('commented data'!$N812),"",'commented data'!$N812)</f>
        <v>15.559372501726029</v>
      </c>
      <c r="I858" s="359">
        <f>IFERROR('commented data'!O812,"")</f>
        <v>16.33214939364656</v>
      </c>
      <c r="J858" s="358">
        <f>IF(ISERROR('commented data'!$P812),"",'commented data'!$P812)</f>
        <v>1</v>
      </c>
      <c r="K858" s="328">
        <f>IF(ISERROR('commented data'!$Q812),"",'commented data'!$Q812)</f>
        <v>1</v>
      </c>
      <c r="L858" s="328">
        <f>IF(ISERROR('commented data'!$R812),"",'commented data'!$R812)</f>
        <v>1</v>
      </c>
      <c r="M858" s="328">
        <f>IF(ISERROR('commented data'!$S812),"",'commented data'!$S812)</f>
        <v>1</v>
      </c>
      <c r="N858" s="366">
        <f t="shared" si="222"/>
        <v>1</v>
      </c>
      <c r="O858" s="367" t="b">
        <f t="shared" si="223"/>
        <v>1</v>
      </c>
      <c r="P858" s="365">
        <f>IF(ISERROR('commented data'!$J812),"",'commented data'!$J812)</f>
        <v>127.43479919433594</v>
      </c>
      <c r="Q858" s="368">
        <f t="shared" si="219"/>
        <v>127.43479919433594</v>
      </c>
      <c r="R858" s="368" t="str">
        <f t="shared" si="224"/>
        <v/>
      </c>
      <c r="S858" s="369">
        <f t="shared" si="225"/>
        <v>127.43479919433594</v>
      </c>
      <c r="T858" s="365">
        <f>IF(ISERROR('commented data'!$M812),"",'commented data'!$M812)</f>
        <v>82854.1484375</v>
      </c>
      <c r="U858" s="370">
        <f t="shared" si="226"/>
        <v>82854.1484375</v>
      </c>
      <c r="V858" s="371">
        <f t="shared" si="227"/>
        <v>82854.1484375</v>
      </c>
      <c r="W858" s="383">
        <f t="shared" si="228"/>
        <v>72083.109140625005</v>
      </c>
      <c r="X858" s="365">
        <f>IF(ISERROR('commented data'!$T812),"",'commented data'!$T812)</f>
        <v>97.270523071289063</v>
      </c>
      <c r="Y858" s="384">
        <f t="shared" si="229"/>
        <v>97.270523071289063</v>
      </c>
      <c r="Z858" s="365">
        <f>IF(ISERROR('commented data'!$U812),"",'commented data'!$U812)</f>
        <v>1012.8300170898437</v>
      </c>
      <c r="AA858" s="385">
        <f t="shared" si="230"/>
        <v>1022.9583172607422</v>
      </c>
      <c r="AC858" s="427">
        <f t="shared" si="232"/>
        <v>6.9070152189997396</v>
      </c>
      <c r="AD858" s="428">
        <f t="shared" si="231"/>
        <v>0.44391348161588984</v>
      </c>
      <c r="AE858" s="429">
        <f t="shared" si="233"/>
        <v>9.2127865183841102</v>
      </c>
      <c r="AF858" s="430">
        <f t="shared" si="234"/>
        <v>0.95403051957543561</v>
      </c>
    </row>
    <row r="859" spans="1:32" s="5" customFormat="1" x14ac:dyDescent="0.2">
      <c r="A859" s="363">
        <f>'commented data'!$A813</f>
        <v>41214.75</v>
      </c>
      <c r="B859" s="364">
        <f>IF(ISERROR('commented data'!$B813),"",'commented data'!$B813)</f>
        <v>898.00732421875</v>
      </c>
      <c r="C859" s="364">
        <f>IF(ISERROR('commented data'!$C813),"",'commented data'!$C813)</f>
        <v>492.60610961914062</v>
      </c>
      <c r="D859" s="364">
        <f>IF(ISERROR('commented data'!$D813),"",'commented data'!$D813)</f>
        <v>6073.9912109375</v>
      </c>
      <c r="E859" s="364">
        <f>IF(ISERROR('commented data'!$E813),"",'commented data'!$E813)</f>
        <v>9.8942432403564453</v>
      </c>
      <c r="F859" s="357">
        <f t="shared" si="220"/>
        <v>127.36049758911133</v>
      </c>
      <c r="G859" s="362">
        <f t="shared" si="221"/>
        <v>53628.557700260135</v>
      </c>
      <c r="H859" s="359">
        <f>IF(ISERROR('commented data'!$N813),"",'commented data'!$N813)</f>
        <v>15.638361812191434</v>
      </c>
      <c r="I859" s="359">
        <f>IFERROR('commented data'!O813,"")</f>
        <v>16.317237713006314</v>
      </c>
      <c r="J859" s="358">
        <f>IF(ISERROR('commented data'!$P813),"",'commented data'!$P813)</f>
        <v>1</v>
      </c>
      <c r="K859" s="328">
        <f>IF(ISERROR('commented data'!$Q813),"",'commented data'!$Q813)</f>
        <v>1</v>
      </c>
      <c r="L859" s="328">
        <f>IF(ISERROR('commented data'!$R813),"",'commented data'!$R813)</f>
        <v>1</v>
      </c>
      <c r="M859" s="328">
        <f>IF(ISERROR('commented data'!$S813),"",'commented data'!$S813)</f>
        <v>1</v>
      </c>
      <c r="N859" s="366">
        <f t="shared" si="222"/>
        <v>1</v>
      </c>
      <c r="O859" s="367" t="b">
        <f t="shared" si="223"/>
        <v>1</v>
      </c>
      <c r="P859" s="365">
        <f>IF(ISERROR('commented data'!$J813),"",'commented data'!$J813)</f>
        <v>126.09950256347656</v>
      </c>
      <c r="Q859" s="368">
        <f t="shared" si="219"/>
        <v>126.09950256347656</v>
      </c>
      <c r="R859" s="368" t="str">
        <f t="shared" si="224"/>
        <v/>
      </c>
      <c r="S859" s="369">
        <f t="shared" si="225"/>
        <v>126.09950256347656</v>
      </c>
      <c r="T859" s="365">
        <f>IF(ISERROR('commented data'!$M813),"",'commented data'!$M813)</f>
        <v>82808.9609375</v>
      </c>
      <c r="U859" s="370">
        <f t="shared" si="226"/>
        <v>82808.9609375</v>
      </c>
      <c r="V859" s="371">
        <f t="shared" si="227"/>
        <v>82808.9609375</v>
      </c>
      <c r="W859" s="383">
        <f t="shared" si="228"/>
        <v>72043.796015625005</v>
      </c>
      <c r="X859" s="365">
        <f>IF(ISERROR('commented data'!$T813),"",'commented data'!$T813)</f>
        <v>97.311431884765625</v>
      </c>
      <c r="Y859" s="384">
        <f t="shared" si="229"/>
        <v>97.311431884765625</v>
      </c>
      <c r="Z859" s="365">
        <f>IF(ISERROR('commented data'!$U813),"",'commented data'!$U813)</f>
        <v>1012.8300170898437</v>
      </c>
      <c r="AA859" s="385">
        <f t="shared" si="230"/>
        <v>1022.9583172607422</v>
      </c>
      <c r="AC859" s="427">
        <f t="shared" si="232"/>
        <v>6.8301597936914993</v>
      </c>
      <c r="AD859" s="428">
        <f t="shared" si="231"/>
        <v>0.43675673166525719</v>
      </c>
      <c r="AE859" s="429">
        <f t="shared" si="233"/>
        <v>9.2199432683347435</v>
      </c>
      <c r="AF859" s="430">
        <f t="shared" si="234"/>
        <v>0.9547716371363657</v>
      </c>
    </row>
    <row r="860" spans="1:32" s="5" customFormat="1" x14ac:dyDescent="0.2">
      <c r="A860" s="363">
        <f>'commented data'!$A814</f>
        <v>41214.791666666664</v>
      </c>
      <c r="B860" s="364">
        <f>IF(ISERROR('commented data'!$B814),"",'commented data'!$B814)</f>
        <v>897.99932861328125</v>
      </c>
      <c r="C860" s="364">
        <f>IF(ISERROR('commented data'!$C814),"",'commented data'!$C814)</f>
        <v>491.76730346679687</v>
      </c>
      <c r="D860" s="364">
        <f>IF(ISERROR('commented data'!$D814),"",'commented data'!$D814)</f>
        <v>6057.7900390625</v>
      </c>
      <c r="E860" s="364">
        <f>IF(ISERROR('commented data'!$E814),"",'commented data'!$E814)</f>
        <v>9.892613410949707</v>
      </c>
      <c r="F860" s="357">
        <f t="shared" si="220"/>
        <v>124.51360786437988</v>
      </c>
      <c r="G860" s="362">
        <f t="shared" si="221"/>
        <v>53481.824019266605</v>
      </c>
      <c r="H860" s="359">
        <f>IF(ISERROR('commented data'!$N814),"",'commented data'!$N814)</f>
        <v>15.871921363048022</v>
      </c>
      <c r="I860" s="359">
        <f>IFERROR('commented data'!O814,"")</f>
        <v>16.273714704241073</v>
      </c>
      <c r="J860" s="358">
        <f>IF(ISERROR('commented data'!$P814),"",'commented data'!$P814)</f>
        <v>1</v>
      </c>
      <c r="K860" s="328">
        <f>IF(ISERROR('commented data'!$Q814),"",'commented data'!$Q814)</f>
        <v>1</v>
      </c>
      <c r="L860" s="328">
        <f>IF(ISERROR('commented data'!$R814),"",'commented data'!$R814)</f>
        <v>1</v>
      </c>
      <c r="M860" s="328">
        <f>IF(ISERROR('commented data'!$S814),"",'commented data'!$S814)</f>
        <v>1</v>
      </c>
      <c r="N860" s="366">
        <f t="shared" si="222"/>
        <v>1</v>
      </c>
      <c r="O860" s="367" t="b">
        <f t="shared" si="223"/>
        <v>1</v>
      </c>
      <c r="P860" s="365">
        <f>IF(ISERROR('commented data'!$J814),"",'commented data'!$J814)</f>
        <v>123.28079986572266</v>
      </c>
      <c r="Q860" s="368">
        <f t="shared" si="219"/>
        <v>123.28079986572266</v>
      </c>
      <c r="R860" s="368" t="str">
        <f t="shared" si="224"/>
        <v/>
      </c>
      <c r="S860" s="369">
        <f t="shared" si="225"/>
        <v>123.28079986572266</v>
      </c>
      <c r="T860" s="365">
        <f>IF(ISERROR('commented data'!$M814),"",'commented data'!$M814)</f>
        <v>82606.78125</v>
      </c>
      <c r="U860" s="370">
        <f t="shared" si="226"/>
        <v>82606.78125</v>
      </c>
      <c r="V860" s="371">
        <f t="shared" si="227"/>
        <v>82606.78125</v>
      </c>
      <c r="W860" s="383">
        <f t="shared" si="228"/>
        <v>71867.899687500001</v>
      </c>
      <c r="X860" s="365">
        <f>IF(ISERROR('commented data'!$T814),"",'commented data'!$T814)</f>
        <v>97.420486450195313</v>
      </c>
      <c r="Y860" s="384">
        <f t="shared" si="229"/>
        <v>97.420486450195313</v>
      </c>
      <c r="Z860" s="365">
        <f>IF(ISERROR('commented data'!$U814),"",'commented data'!$U814)</f>
        <v>1012.8289794921875</v>
      </c>
      <c r="AA860" s="385">
        <f t="shared" si="230"/>
        <v>1022.9572692871094</v>
      </c>
      <c r="AC860" s="427">
        <f t="shared" si="232"/>
        <v>6.6592148638067341</v>
      </c>
      <c r="AD860" s="428">
        <f t="shared" si="231"/>
        <v>0.41955946677698935</v>
      </c>
      <c r="AE860" s="429">
        <f t="shared" si="233"/>
        <v>9.2371405332230108</v>
      </c>
      <c r="AF860" s="430">
        <f t="shared" si="234"/>
        <v>0.95655250067031283</v>
      </c>
    </row>
    <row r="861" spans="1:32" s="5" customFormat="1" x14ac:dyDescent="0.2">
      <c r="A861" s="363">
        <f>'commented data'!$A815</f>
        <v>41214.833333333336</v>
      </c>
      <c r="B861" s="364">
        <f>IF(ISERROR('commented data'!$B815),"",'commented data'!$B815)</f>
        <v>898.06451416015625</v>
      </c>
      <c r="C861" s="364">
        <f>IF(ISERROR('commented data'!$C815),"",'commented data'!$C815)</f>
        <v>491.46749877929687</v>
      </c>
      <c r="D861" s="364">
        <f>IF(ISERROR('commented data'!$D815),"",'commented data'!$D815)</f>
        <v>6052.01806640625</v>
      </c>
      <c r="E861" s="364">
        <f>IF(ISERROR('commented data'!$E815),"",'commented data'!$E815)</f>
        <v>9.889988899230957</v>
      </c>
      <c r="F861" s="357">
        <f t="shared" si="220"/>
        <v>123.39513488769532</v>
      </c>
      <c r="G861" s="362">
        <f t="shared" si="221"/>
        <v>53462.890751331324</v>
      </c>
      <c r="H861" s="359">
        <f>IF(ISERROR('commented data'!$N815),"",'commented data'!$N815)</f>
        <v>16.076628772137337</v>
      </c>
      <c r="I861" s="359">
        <f>IFERROR('commented data'!O815,"")</f>
        <v>16.258208812540833</v>
      </c>
      <c r="J861" s="358">
        <f>IF(ISERROR('commented data'!$P815),"",'commented data'!$P815)</f>
        <v>1</v>
      </c>
      <c r="K861" s="328">
        <f>IF(ISERROR('commented data'!$Q815),"",'commented data'!$Q815)</f>
        <v>1</v>
      </c>
      <c r="L861" s="328">
        <f>IF(ISERROR('commented data'!$R815),"",'commented data'!$R815)</f>
        <v>1</v>
      </c>
      <c r="M861" s="328">
        <f>IF(ISERROR('commented data'!$S815),"",'commented data'!$S815)</f>
        <v>1</v>
      </c>
      <c r="N861" s="366">
        <f t="shared" si="222"/>
        <v>1</v>
      </c>
      <c r="O861" s="367" t="b">
        <f t="shared" si="223"/>
        <v>1</v>
      </c>
      <c r="P861" s="365">
        <f>IF(ISERROR('commented data'!$J815),"",'commented data'!$J815)</f>
        <v>122.17340087890625</v>
      </c>
      <c r="Q861" s="368">
        <f t="shared" si="219"/>
        <v>122.17340087890625</v>
      </c>
      <c r="R861" s="368" t="str">
        <f t="shared" si="224"/>
        <v/>
      </c>
      <c r="S861" s="369">
        <f t="shared" si="225"/>
        <v>122.17340087890625</v>
      </c>
      <c r="T861" s="365">
        <f>IF(ISERROR('commented data'!$M815),"",'commented data'!$M815)</f>
        <v>82593.59375</v>
      </c>
      <c r="U861" s="370">
        <f t="shared" si="226"/>
        <v>82593.59375</v>
      </c>
      <c r="V861" s="371">
        <f t="shared" si="227"/>
        <v>82593.59375</v>
      </c>
      <c r="W861" s="383">
        <f t="shared" si="228"/>
        <v>71856.426562499997</v>
      </c>
      <c r="X861" s="365">
        <f>IF(ISERROR('commented data'!$T815),"",'commented data'!$T815)</f>
        <v>97.492919921875</v>
      </c>
      <c r="Y861" s="384">
        <f t="shared" si="229"/>
        <v>97.492919921875</v>
      </c>
      <c r="Z861" s="365">
        <f>IF(ISERROR('commented data'!$U815),"",'commented data'!$U815)</f>
        <v>1012.8300170898437</v>
      </c>
      <c r="AA861" s="385">
        <f t="shared" si="230"/>
        <v>1022.9583172607422</v>
      </c>
      <c r="AC861" s="427">
        <f t="shared" si="232"/>
        <v>6.5970606157466465</v>
      </c>
      <c r="AD861" s="428">
        <f t="shared" si="231"/>
        <v>0.41035099517755352</v>
      </c>
      <c r="AE861" s="429">
        <f t="shared" si="233"/>
        <v>9.2463490048224468</v>
      </c>
      <c r="AF861" s="430">
        <f t="shared" si="234"/>
        <v>0.95750608435826379</v>
      </c>
    </row>
    <row r="862" spans="1:32" s="5" customFormat="1" x14ac:dyDescent="0.2">
      <c r="A862" s="363">
        <f>'commented data'!$A816</f>
        <v>41214.875</v>
      </c>
      <c r="B862" s="364">
        <f>IF(ISERROR('commented data'!$B816),"",'commented data'!$B816)</f>
        <v>897.9608154296875</v>
      </c>
      <c r="C862" s="364">
        <f>IF(ISERROR('commented data'!$C816),"",'commented data'!$C816)</f>
        <v>490.88790893554687</v>
      </c>
      <c r="D862" s="364">
        <f>IF(ISERROR('commented data'!$D816),"",'commented data'!$D816)</f>
        <v>6039.6220703125</v>
      </c>
      <c r="E862" s="364">
        <f>IF(ISERROR('commented data'!$E816),"",'commented data'!$E816)</f>
        <v>9.891779899597168</v>
      </c>
      <c r="F862" s="357">
        <f t="shared" si="220"/>
        <v>121.71863136291503</v>
      </c>
      <c r="G862" s="362">
        <f t="shared" si="221"/>
        <v>53382.755279367761</v>
      </c>
      <c r="H862" s="359">
        <f>IF(ISERROR('commented data'!$N816),"",'commented data'!$N816)</f>
        <v>15.640214733898466</v>
      </c>
      <c r="I862" s="359">
        <f>IFERROR('commented data'!O816,"")</f>
        <v>16.224908070421385</v>
      </c>
      <c r="J862" s="358">
        <f>IF(ISERROR('commented data'!$P816),"",'commented data'!$P816)</f>
        <v>1</v>
      </c>
      <c r="K862" s="328">
        <f>IF(ISERROR('commented data'!$Q816),"",'commented data'!$Q816)</f>
        <v>1</v>
      </c>
      <c r="L862" s="328">
        <f>IF(ISERROR('commented data'!$R816),"",'commented data'!$R816)</f>
        <v>1</v>
      </c>
      <c r="M862" s="328">
        <f>IF(ISERROR('commented data'!$S816),"",'commented data'!$S816)</f>
        <v>1</v>
      </c>
      <c r="N862" s="366">
        <f t="shared" si="222"/>
        <v>1</v>
      </c>
      <c r="O862" s="367" t="b">
        <f t="shared" si="223"/>
        <v>1</v>
      </c>
      <c r="P862" s="365">
        <f>IF(ISERROR('commented data'!$J816),"",'commented data'!$J816)</f>
        <v>120.51349639892578</v>
      </c>
      <c r="Q862" s="368">
        <f t="shared" si="219"/>
        <v>120.51349639892578</v>
      </c>
      <c r="R862" s="368" t="str">
        <f t="shared" si="224"/>
        <v/>
      </c>
      <c r="S862" s="369">
        <f t="shared" si="225"/>
        <v>120.51349639892578</v>
      </c>
      <c r="T862" s="365">
        <f>IF(ISERROR('commented data'!$M816),"",'commented data'!$M816)</f>
        <v>82473.78125</v>
      </c>
      <c r="U862" s="370">
        <f t="shared" si="226"/>
        <v>82473.78125</v>
      </c>
      <c r="V862" s="371">
        <f t="shared" si="227"/>
        <v>82473.78125</v>
      </c>
      <c r="W862" s="383">
        <f t="shared" si="228"/>
        <v>71752.189687499995</v>
      </c>
      <c r="X862" s="365">
        <f>IF(ISERROR('commented data'!$T816),"",'commented data'!$T816)</f>
        <v>97.510101318359375</v>
      </c>
      <c r="Y862" s="384">
        <f t="shared" si="229"/>
        <v>97.510101318359375</v>
      </c>
      <c r="Z862" s="365">
        <f>IF(ISERROR('commented data'!$U816),"",'commented data'!$U816)</f>
        <v>1012.8280029296875</v>
      </c>
      <c r="AA862" s="385">
        <f t="shared" si="230"/>
        <v>1022.9562829589844</v>
      </c>
      <c r="AC862" s="427">
        <f t="shared" si="232"/>
        <v>6.4976759109860707</v>
      </c>
      <c r="AD862" s="428">
        <f t="shared" si="231"/>
        <v>0.41544671998032512</v>
      </c>
      <c r="AE862" s="429">
        <f t="shared" si="233"/>
        <v>9.2412532800196754</v>
      </c>
      <c r="AF862" s="430">
        <f t="shared" si="234"/>
        <v>0.95697839634861548</v>
      </c>
    </row>
    <row r="863" spans="1:32" s="5" customFormat="1" x14ac:dyDescent="0.2">
      <c r="A863" s="363">
        <f>'commented data'!$A817</f>
        <v>41214.916666666664</v>
      </c>
      <c r="B863" s="364">
        <f>IF(ISERROR('commented data'!$B817),"",'commented data'!$B817)</f>
        <v>897.99700927734375</v>
      </c>
      <c r="C863" s="364">
        <f>IF(ISERROR('commented data'!$C817),"",'commented data'!$C817)</f>
        <v>491.215087890625</v>
      </c>
      <c r="D863" s="364">
        <f>IF(ISERROR('commented data'!$D817),"",'commented data'!$D817)</f>
        <v>6036.6279296875</v>
      </c>
      <c r="E863" s="364">
        <f>IF(ISERROR('commented data'!$E817),"",'commented data'!$E817)</f>
        <v>9.888545036315918</v>
      </c>
      <c r="F863" s="357">
        <f t="shared" si="220"/>
        <v>121.27291893005371</v>
      </c>
      <c r="G863" s="362">
        <f t="shared" si="221"/>
        <v>53407.256302349393</v>
      </c>
      <c r="H863" s="359">
        <f>IF(ISERROR('commented data'!$N817),"",'commented data'!$N817)</f>
        <v>15.342149529164599</v>
      </c>
      <c r="I863" s="359">
        <f>IFERROR('commented data'!O817,"")</f>
        <v>16.216864577662239</v>
      </c>
      <c r="J863" s="358">
        <f>IF(ISERROR('commented data'!$P817),"",'commented data'!$P817)</f>
        <v>1</v>
      </c>
      <c r="K863" s="328">
        <f>IF(ISERROR('commented data'!$Q817),"",'commented data'!$Q817)</f>
        <v>1</v>
      </c>
      <c r="L863" s="328">
        <f>IF(ISERROR('commented data'!$R817),"",'commented data'!$R817)</f>
        <v>1</v>
      </c>
      <c r="M863" s="328">
        <f>IF(ISERROR('commented data'!$S817),"",'commented data'!$S817)</f>
        <v>1</v>
      </c>
      <c r="N863" s="366">
        <f t="shared" si="222"/>
        <v>1</v>
      </c>
      <c r="O863" s="367" t="b">
        <f t="shared" si="223"/>
        <v>1</v>
      </c>
      <c r="P863" s="365">
        <f>IF(ISERROR('commented data'!$J817),"",'commented data'!$J817)</f>
        <v>120.07219696044922</v>
      </c>
      <c r="Q863" s="368">
        <f t="shared" si="219"/>
        <v>120.07219696044922</v>
      </c>
      <c r="R863" s="368" t="str">
        <f t="shared" si="224"/>
        <v/>
      </c>
      <c r="S863" s="369">
        <f t="shared" si="225"/>
        <v>120.07219696044922</v>
      </c>
      <c r="T863" s="365">
        <f>IF(ISERROR('commented data'!$M817),"",'commented data'!$M817)</f>
        <v>82508.0625</v>
      </c>
      <c r="U863" s="370">
        <f t="shared" si="226"/>
        <v>82508.0625</v>
      </c>
      <c r="V863" s="371">
        <f t="shared" si="227"/>
        <v>82508.0625</v>
      </c>
      <c r="W863" s="383">
        <f t="shared" si="228"/>
        <v>71782.014374999999</v>
      </c>
      <c r="X863" s="365">
        <f>IF(ISERROR('commented data'!$T817),"",'commented data'!$T817)</f>
        <v>97.494056701660156</v>
      </c>
      <c r="Y863" s="384">
        <f t="shared" si="229"/>
        <v>97.494056701660156</v>
      </c>
      <c r="Z863" s="365">
        <f>IF(ISERROR('commented data'!$U817),"",'commented data'!$U817)</f>
        <v>1012.8280029296875</v>
      </c>
      <c r="AA863" s="385">
        <f t="shared" si="230"/>
        <v>1022.9562829589844</v>
      </c>
      <c r="AC863" s="427">
        <f t="shared" si="232"/>
        <v>6.4768538638314173</v>
      </c>
      <c r="AD863" s="428">
        <f t="shared" si="231"/>
        <v>0.42216078337127838</v>
      </c>
      <c r="AE863" s="429">
        <f t="shared" si="233"/>
        <v>9.2345392166287219</v>
      </c>
      <c r="AF863" s="430">
        <f t="shared" si="234"/>
        <v>0.95628312121415404</v>
      </c>
    </row>
    <row r="864" spans="1:32" s="5" customFormat="1" x14ac:dyDescent="0.2">
      <c r="A864" s="363">
        <f>'commented data'!$A818</f>
        <v>41214.958333333336</v>
      </c>
      <c r="B864" s="364">
        <f>IF(ISERROR('commented data'!$B818),"",'commented data'!$B818)</f>
        <v>897.99041748046875</v>
      </c>
      <c r="C864" s="364">
        <f>IF(ISERROR('commented data'!$C818),"",'commented data'!$C818)</f>
        <v>492.48928833007812</v>
      </c>
      <c r="D864" s="364">
        <f>IF(ISERROR('commented data'!$D818),"",'commented data'!$D818)</f>
        <v>6066.0498046875</v>
      </c>
      <c r="E864" s="364">
        <f>IF(ISERROR('commented data'!$E818),"",'commented data'!$E818)</f>
        <v>9.9037275314331055</v>
      </c>
      <c r="F864" s="357">
        <f t="shared" si="220"/>
        <v>122.52148704528808</v>
      </c>
      <c r="G864" s="362">
        <f t="shared" si="221"/>
        <v>53604.05595809441</v>
      </c>
      <c r="H864" s="359">
        <f>IF(ISERROR('commented data'!$N818),"",'commented data'!$N818)</f>
        <v>16.477128226071944</v>
      </c>
      <c r="I864" s="359">
        <f>IFERROR('commented data'!O818,"")</f>
        <v>16.295903830711019</v>
      </c>
      <c r="J864" s="358">
        <f>IF(ISERROR('commented data'!$P818),"",'commented data'!$P818)</f>
        <v>1</v>
      </c>
      <c r="K864" s="328">
        <f>IF(ISERROR('commented data'!$Q818),"",'commented data'!$Q818)</f>
        <v>1</v>
      </c>
      <c r="L864" s="328">
        <f>IF(ISERROR('commented data'!$R818),"",'commented data'!$R818)</f>
        <v>1</v>
      </c>
      <c r="M864" s="328">
        <f>IF(ISERROR('commented data'!$S818),"",'commented data'!$S818)</f>
        <v>1</v>
      </c>
      <c r="N864" s="366">
        <f t="shared" si="222"/>
        <v>1</v>
      </c>
      <c r="O864" s="367" t="b">
        <f t="shared" si="223"/>
        <v>1</v>
      </c>
      <c r="P864" s="365">
        <f>IF(ISERROR('commented data'!$J818),"",'commented data'!$J818)</f>
        <v>121.30840301513672</v>
      </c>
      <c r="Q864" s="368">
        <f t="shared" si="219"/>
        <v>121.30840301513672</v>
      </c>
      <c r="R864" s="368" t="str">
        <f t="shared" si="224"/>
        <v/>
      </c>
      <c r="S864" s="369">
        <f t="shared" si="225"/>
        <v>121.30840301513672</v>
      </c>
      <c r="T864" s="365">
        <f>IF(ISERROR('commented data'!$M818),"",'commented data'!$M818)</f>
        <v>82791.65625</v>
      </c>
      <c r="U864" s="370">
        <f t="shared" si="226"/>
        <v>82791.65625</v>
      </c>
      <c r="V864" s="371">
        <f t="shared" si="227"/>
        <v>82791.65625</v>
      </c>
      <c r="W864" s="383">
        <f t="shared" si="228"/>
        <v>72028.740937499999</v>
      </c>
      <c r="X864" s="365">
        <f>IF(ISERROR('commented data'!$T818),"",'commented data'!$T818)</f>
        <v>97.401840209960938</v>
      </c>
      <c r="Y864" s="384">
        <f t="shared" si="229"/>
        <v>97.401840209960938</v>
      </c>
      <c r="Z864" s="365">
        <f>IF(ISERROR('commented data'!$U818),"",'commented data'!$U818)</f>
        <v>1012.8259887695312</v>
      </c>
      <c r="AA864" s="385">
        <f t="shared" si="230"/>
        <v>1022.9542486572266</v>
      </c>
      <c r="AC864" s="427">
        <f t="shared" si="232"/>
        <v>6.5676486476445612</v>
      </c>
      <c r="AD864" s="428">
        <f t="shared" si="231"/>
        <v>0.39859182726104525</v>
      </c>
      <c r="AE864" s="429">
        <f t="shared" si="233"/>
        <v>9.2581081727389556</v>
      </c>
      <c r="AF864" s="430">
        <f t="shared" si="234"/>
        <v>0.95872380551730452</v>
      </c>
    </row>
    <row r="865" spans="1:32" s="5" customFormat="1" x14ac:dyDescent="0.2">
      <c r="A865" s="363">
        <f>'commented data'!$A819</f>
        <v>41215</v>
      </c>
      <c r="B865" s="364">
        <f>IF(ISERROR('commented data'!$B819),"",'commented data'!$B819)</f>
        <v>897.98748779296875</v>
      </c>
      <c r="C865" s="364">
        <f>IF(ISERROR('commented data'!$C819),"",'commented data'!$C819)</f>
        <v>492.647705078125</v>
      </c>
      <c r="D865" s="364">
        <f>IF(ISERROR('commented data'!$D819),"",'commented data'!$D819)</f>
        <v>6068.865234375</v>
      </c>
      <c r="E865" s="364">
        <f>IF(ISERROR('commented data'!$E819),"",'commented data'!$E819)</f>
        <v>9.9031057357788086</v>
      </c>
      <c r="F865" s="357">
        <f t="shared" si="220"/>
        <v>122.28888313293457</v>
      </c>
      <c r="G865" s="362">
        <f t="shared" si="221"/>
        <v>53643.372230854933</v>
      </c>
      <c r="H865" s="359">
        <f>IF(ISERROR('commented data'!$N819),"",'commented data'!$N819)</f>
        <v>16.175673297101604</v>
      </c>
      <c r="I865" s="359">
        <f>IFERROR('commented data'!O819,"")</f>
        <v>16.30346723241507</v>
      </c>
      <c r="J865" s="358">
        <f>IF(ISERROR('commented data'!$P819),"",'commented data'!$P819)</f>
        <v>1</v>
      </c>
      <c r="K865" s="328">
        <f>IF(ISERROR('commented data'!$Q819),"",'commented data'!$Q819)</f>
        <v>1</v>
      </c>
      <c r="L865" s="328">
        <f>IF(ISERROR('commented data'!$R819),"",'commented data'!$R819)</f>
        <v>1</v>
      </c>
      <c r="M865" s="328">
        <f>IF(ISERROR('commented data'!$S819),"",'commented data'!$S819)</f>
        <v>1</v>
      </c>
      <c r="N865" s="366">
        <f t="shared" si="222"/>
        <v>1</v>
      </c>
      <c r="O865" s="367" t="b">
        <f t="shared" si="223"/>
        <v>1</v>
      </c>
      <c r="P865" s="365">
        <f>IF(ISERROR('commented data'!$J819),"",'commented data'!$J819)</f>
        <v>121.07810211181641</v>
      </c>
      <c r="Q865" s="368">
        <f t="shared" si="219"/>
        <v>121.07810211181641</v>
      </c>
      <c r="R865" s="368" t="str">
        <f t="shared" si="224"/>
        <v/>
      </c>
      <c r="S865" s="369">
        <f t="shared" si="225"/>
        <v>121.07810211181641</v>
      </c>
      <c r="T865" s="365">
        <f>IF(ISERROR('commented data'!$M819),"",'commented data'!$M819)</f>
        <v>82831.3828125</v>
      </c>
      <c r="U865" s="370">
        <f t="shared" si="226"/>
        <v>82831.3828125</v>
      </c>
      <c r="V865" s="371">
        <f t="shared" si="227"/>
        <v>82831.3828125</v>
      </c>
      <c r="W865" s="383">
        <f t="shared" si="228"/>
        <v>72063.303046874993</v>
      </c>
      <c r="X865" s="365">
        <f>IF(ISERROR('commented data'!$T819),"",'commented data'!$T819)</f>
        <v>97.307929992675781</v>
      </c>
      <c r="Y865" s="384">
        <f t="shared" si="229"/>
        <v>97.307929992675781</v>
      </c>
      <c r="Z865" s="365">
        <f>IF(ISERROR('commented data'!$U819),"",'commented data'!$U819)</f>
        <v>1012.8259887695312</v>
      </c>
      <c r="AA865" s="385">
        <f t="shared" si="230"/>
        <v>1022.9542486572266</v>
      </c>
      <c r="AC865" s="427">
        <f t="shared" si="232"/>
        <v>6.5599880775955262</v>
      </c>
      <c r="AD865" s="428">
        <f t="shared" si="231"/>
        <v>0.40554652391322471</v>
      </c>
      <c r="AE865" s="429">
        <f t="shared" si="233"/>
        <v>9.2511534760867757</v>
      </c>
      <c r="AF865" s="430">
        <f t="shared" si="234"/>
        <v>0.95800361159472436</v>
      </c>
    </row>
    <row r="866" spans="1:32" s="5" customFormat="1" x14ac:dyDescent="0.2">
      <c r="A866" s="363">
        <f>'commented data'!$A820</f>
        <v>41215.041666666664</v>
      </c>
      <c r="B866" s="364">
        <f>IF(ISERROR('commented data'!$B820),"",'commented data'!$B820)</f>
        <v>898.00897216796875</v>
      </c>
      <c r="C866" s="364">
        <f>IF(ISERROR('commented data'!$C820),"",'commented data'!$C820)</f>
        <v>492.31619262695312</v>
      </c>
      <c r="D866" s="364">
        <f>IF(ISERROR('commented data'!$D820),"",'commented data'!$D820)</f>
        <v>6068.98388671875</v>
      </c>
      <c r="E866" s="364">
        <f>IF(ISERROR('commented data'!$E820),"",'commented data'!$E820)</f>
        <v>9.9034404754638672</v>
      </c>
      <c r="F866" s="357">
        <f t="shared" si="220"/>
        <v>122.23747077941894</v>
      </c>
      <c r="G866" s="362">
        <f t="shared" si="221"/>
        <v>53603.702044591359</v>
      </c>
      <c r="H866" s="359">
        <f>IF(ISERROR('commented data'!$N820),"",'commented data'!$N820)</f>
        <v>16.083831833215662</v>
      </c>
      <c r="I866" s="359">
        <f>IFERROR('commented data'!O820,"")</f>
        <v>16.303785981394274</v>
      </c>
      <c r="J866" s="358">
        <f>IF(ISERROR('commented data'!$P820),"",'commented data'!$P820)</f>
        <v>1</v>
      </c>
      <c r="K866" s="328">
        <f>IF(ISERROR('commented data'!$Q820),"",'commented data'!$Q820)</f>
        <v>1</v>
      </c>
      <c r="L866" s="328">
        <f>IF(ISERROR('commented data'!$R820),"",'commented data'!$R820)</f>
        <v>1</v>
      </c>
      <c r="M866" s="328">
        <f>IF(ISERROR('commented data'!$S820),"",'commented data'!$S820)</f>
        <v>1</v>
      </c>
      <c r="N866" s="366">
        <f t="shared" si="222"/>
        <v>1</v>
      </c>
      <c r="O866" s="367" t="b">
        <f t="shared" si="223"/>
        <v>1</v>
      </c>
      <c r="P866" s="365">
        <f>IF(ISERROR('commented data'!$J820),"",'commented data'!$J820)</f>
        <v>121.02719879150391</v>
      </c>
      <c r="Q866" s="368">
        <f t="shared" si="219"/>
        <v>121.02719879150391</v>
      </c>
      <c r="R866" s="368" t="str">
        <f t="shared" si="224"/>
        <v/>
      </c>
      <c r="S866" s="369">
        <f t="shared" si="225"/>
        <v>121.02719879150391</v>
      </c>
      <c r="T866" s="365">
        <f>IF(ISERROR('commented data'!$M820),"",'commented data'!$M820)</f>
        <v>82736.953125</v>
      </c>
      <c r="U866" s="370">
        <f t="shared" si="226"/>
        <v>82736.953125</v>
      </c>
      <c r="V866" s="371">
        <f t="shared" si="227"/>
        <v>82736.953125</v>
      </c>
      <c r="W866" s="383">
        <f t="shared" si="228"/>
        <v>71981.149218749997</v>
      </c>
      <c r="X866" s="365">
        <f>IF(ISERROR('commented data'!$T820),"",'commented data'!$T820)</f>
        <v>97.156883239746094</v>
      </c>
      <c r="Y866" s="384">
        <f t="shared" si="229"/>
        <v>97.156883239746094</v>
      </c>
      <c r="Z866" s="365">
        <f>IF(ISERROR('commented data'!$U820),"",'commented data'!$U820)</f>
        <v>1012.8189697265625</v>
      </c>
      <c r="AA866" s="385">
        <f t="shared" si="230"/>
        <v>1022.9471594238281</v>
      </c>
      <c r="AC866" s="427">
        <f t="shared" si="232"/>
        <v>6.5523809623444151</v>
      </c>
      <c r="AD866" s="428">
        <f t="shared" si="231"/>
        <v>0.40738929816542285</v>
      </c>
      <c r="AE866" s="429">
        <f t="shared" si="233"/>
        <v>9.2493107018345775</v>
      </c>
      <c r="AF866" s="430">
        <f t="shared" si="234"/>
        <v>0.95781278302469552</v>
      </c>
    </row>
    <row r="867" spans="1:32" s="5" customFormat="1" x14ac:dyDescent="0.2">
      <c r="A867" s="363">
        <f>'commented data'!$A821</f>
        <v>41215.083333333336</v>
      </c>
      <c r="B867" s="364">
        <f>IF(ISERROR('commented data'!$B821),"",'commented data'!$B821)</f>
        <v>897.98541259765625</v>
      </c>
      <c r="C867" s="364">
        <f>IF(ISERROR('commented data'!$C821),"",'commented data'!$C821)</f>
        <v>492.38690185546875</v>
      </c>
      <c r="D867" s="364">
        <f>IF(ISERROR('commented data'!$D821),"",'commented data'!$D821)</f>
        <v>6072.59716796875</v>
      </c>
      <c r="E867" s="364">
        <f>IF(ISERROR('commented data'!$E821),"",'commented data'!$E821)</f>
        <v>9.908778190612793</v>
      </c>
      <c r="F867" s="357">
        <f t="shared" si="220"/>
        <v>122.11566696166992</v>
      </c>
      <c r="G867" s="362">
        <f t="shared" si="221"/>
        <v>53624.814337643649</v>
      </c>
      <c r="H867" s="359">
        <f>IF(ISERROR('commented data'!$N821),"",'commented data'!$N821)</f>
        <v>16.495642315394651</v>
      </c>
      <c r="I867" s="359">
        <f>IFERROR('commented data'!O821,"")</f>
        <v>16.313492740431727</v>
      </c>
      <c r="J867" s="358">
        <f>IF(ISERROR('commented data'!$P821),"",'commented data'!$P821)</f>
        <v>1</v>
      </c>
      <c r="K867" s="328">
        <f>IF(ISERROR('commented data'!$Q821),"",'commented data'!$Q821)</f>
        <v>1</v>
      </c>
      <c r="L867" s="328">
        <f>IF(ISERROR('commented data'!$R821),"",'commented data'!$R821)</f>
        <v>1</v>
      </c>
      <c r="M867" s="328">
        <f>IF(ISERROR('commented data'!$S821),"",'commented data'!$S821)</f>
        <v>1</v>
      </c>
      <c r="N867" s="366">
        <f t="shared" si="222"/>
        <v>1</v>
      </c>
      <c r="O867" s="367" t="b">
        <f t="shared" si="223"/>
        <v>1</v>
      </c>
      <c r="P867" s="365">
        <f>IF(ISERROR('commented data'!$J821),"",'commented data'!$J821)</f>
        <v>120.90660095214844</v>
      </c>
      <c r="Q867" s="368">
        <f t="shared" si="219"/>
        <v>120.90660095214844</v>
      </c>
      <c r="R867" s="368" t="str">
        <f t="shared" si="224"/>
        <v/>
      </c>
      <c r="S867" s="369">
        <f t="shared" si="225"/>
        <v>120.90660095214844</v>
      </c>
      <c r="T867" s="365">
        <f>IF(ISERROR('commented data'!$M821),"",'commented data'!$M821)</f>
        <v>82818.4609375</v>
      </c>
      <c r="U867" s="370">
        <f t="shared" si="226"/>
        <v>82818.4609375</v>
      </c>
      <c r="V867" s="371">
        <f t="shared" si="227"/>
        <v>82818.4609375</v>
      </c>
      <c r="W867" s="383">
        <f t="shared" si="228"/>
        <v>72052.061015625004</v>
      </c>
      <c r="X867" s="365">
        <f>IF(ISERROR('commented data'!$T821),"",'commented data'!$T821)</f>
        <v>97.375396728515625</v>
      </c>
      <c r="Y867" s="384">
        <f t="shared" si="229"/>
        <v>97.375396728515625</v>
      </c>
      <c r="Z867" s="365">
        <f>IF(ISERROR('commented data'!$U821),"",'commented data'!$U821)</f>
        <v>1012.8179931640625</v>
      </c>
      <c r="AA867" s="385">
        <f t="shared" si="230"/>
        <v>1022.9461730957031</v>
      </c>
      <c r="AC867" s="427">
        <f t="shared" si="232"/>
        <v>6.5484299685370733</v>
      </c>
      <c r="AD867" s="428">
        <f t="shared" si="231"/>
        <v>0.39697938663629451</v>
      </c>
      <c r="AE867" s="429">
        <f t="shared" si="233"/>
        <v>9.2597206133637062</v>
      </c>
      <c r="AF867" s="430">
        <f t="shared" si="234"/>
        <v>0.95889078187825094</v>
      </c>
    </row>
    <row r="868" spans="1:32" s="5" customFormat="1" x14ac:dyDescent="0.2">
      <c r="A868" s="363">
        <f>'commented data'!$A822</f>
        <v>41215.125</v>
      </c>
      <c r="B868" s="364">
        <f>IF(ISERROR('commented data'!$B822),"",'commented data'!$B822)</f>
        <v>898.04217529296875</v>
      </c>
      <c r="C868" s="364">
        <f>IF(ISERROR('commented data'!$C822),"",'commented data'!$C822)</f>
        <v>492.04779052734375</v>
      </c>
      <c r="D868" s="364">
        <f>IF(ISERROR('commented data'!$D822),"",'commented data'!$D822)</f>
        <v>6075.083984375</v>
      </c>
      <c r="E868" s="364">
        <f>IF(ISERROR('commented data'!$E822),"",'commented data'!$E822)</f>
        <v>9.9117336273193359</v>
      </c>
      <c r="F868" s="357">
        <f t="shared" si="220"/>
        <v>121.57178405761719</v>
      </c>
      <c r="G868" s="362">
        <f t="shared" si="221"/>
        <v>53622.284667505075</v>
      </c>
      <c r="H868" s="359">
        <f>IF(ISERROR('commented data'!$N822),"",'commented data'!$N822)</f>
        <v>16.956591006491216</v>
      </c>
      <c r="I868" s="359">
        <f>IFERROR('commented data'!O822,"")</f>
        <v>16.320173351753049</v>
      </c>
      <c r="J868" s="358">
        <f>IF(ISERROR('commented data'!$P822),"",'commented data'!$P822)</f>
        <v>1</v>
      </c>
      <c r="K868" s="328">
        <f>IF(ISERROR('commented data'!$Q822),"",'commented data'!$Q822)</f>
        <v>1</v>
      </c>
      <c r="L868" s="328">
        <f>IF(ISERROR('commented data'!$R822),"",'commented data'!$R822)</f>
        <v>1</v>
      </c>
      <c r="M868" s="328">
        <f>IF(ISERROR('commented data'!$S822),"",'commented data'!$S822)</f>
        <v>1</v>
      </c>
      <c r="N868" s="366">
        <f t="shared" si="222"/>
        <v>1</v>
      </c>
      <c r="O868" s="367" t="b">
        <f t="shared" si="223"/>
        <v>1</v>
      </c>
      <c r="P868" s="365">
        <f>IF(ISERROR('commented data'!$J822),"",'commented data'!$J822)</f>
        <v>120.36810302734375</v>
      </c>
      <c r="Q868" s="368">
        <f t="shared" si="219"/>
        <v>120.36810302734375</v>
      </c>
      <c r="R868" s="368" t="str">
        <f t="shared" si="224"/>
        <v/>
      </c>
      <c r="S868" s="369">
        <f t="shared" si="225"/>
        <v>120.36810302734375</v>
      </c>
      <c r="T868" s="365">
        <f>IF(ISERROR('commented data'!$M822),"",'commented data'!$M822)</f>
        <v>82830.203125</v>
      </c>
      <c r="U868" s="370">
        <f t="shared" si="226"/>
        <v>82830.203125</v>
      </c>
      <c r="V868" s="371">
        <f t="shared" si="227"/>
        <v>82830.203125</v>
      </c>
      <c r="W868" s="383">
        <f t="shared" si="228"/>
        <v>72062.276718749999</v>
      </c>
      <c r="X868" s="365">
        <f>IF(ISERROR('commented data'!$T822),"",'commented data'!$T822)</f>
        <v>97.445770263671875</v>
      </c>
      <c r="Y868" s="384">
        <f t="shared" si="229"/>
        <v>97.445770263671875</v>
      </c>
      <c r="Z868" s="365">
        <f>IF(ISERROR('commented data'!$U822),"",'commented data'!$U822)</f>
        <v>1012.8189697265625</v>
      </c>
      <c r="AA868" s="385">
        <f t="shared" si="230"/>
        <v>1022.9471594238281</v>
      </c>
      <c r="AC868" s="427">
        <f t="shared" si="232"/>
        <v>6.5189568122740038</v>
      </c>
      <c r="AD868" s="428">
        <f t="shared" si="231"/>
        <v>0.38444972870894023</v>
      </c>
      <c r="AE868" s="429">
        <f t="shared" si="233"/>
        <v>9.2722502712910604</v>
      </c>
      <c r="AF868" s="430">
        <f t="shared" si="234"/>
        <v>0.96018829116479332</v>
      </c>
    </row>
    <row r="869" spans="1:32" s="5" customFormat="1" x14ac:dyDescent="0.2">
      <c r="A869" s="363">
        <f>'commented data'!$A823</f>
        <v>41215.166666666664</v>
      </c>
      <c r="B869" s="364">
        <f>IF(ISERROR('commented data'!$B823),"",'commented data'!$B823)</f>
        <v>898.03448486328125</v>
      </c>
      <c r="C869" s="364">
        <f>IF(ISERROR('commented data'!$C823),"",'commented data'!$C823)</f>
        <v>491.739990234375</v>
      </c>
      <c r="D869" s="364">
        <f>IF(ISERROR('commented data'!$D823),"",'commented data'!$D823)</f>
        <v>6074.755859375</v>
      </c>
      <c r="E869" s="364">
        <f>IF(ISERROR('commented data'!$E823),"",'commented data'!$E823)</f>
        <v>9.9090986251831055</v>
      </c>
      <c r="F869" s="357">
        <f t="shared" si="220"/>
        <v>121.20919288635254</v>
      </c>
      <c r="G869" s="362">
        <f t="shared" si="221"/>
        <v>53652.77788867725</v>
      </c>
      <c r="H869" s="359">
        <f>IF(ISERROR('commented data'!$N823),"",'commented data'!$N823)</f>
        <v>16.477964717006689</v>
      </c>
      <c r="I869" s="359">
        <f>IFERROR('commented data'!O823,"")</f>
        <v>16.31929187309451</v>
      </c>
      <c r="J869" s="358">
        <f>IF(ISERROR('commented data'!$P823),"",'commented data'!$P823)</f>
        <v>1</v>
      </c>
      <c r="K869" s="328">
        <f>IF(ISERROR('commented data'!$Q823),"",'commented data'!$Q823)</f>
        <v>1</v>
      </c>
      <c r="L869" s="328">
        <f>IF(ISERROR('commented data'!$R823),"",'commented data'!$R823)</f>
        <v>1</v>
      </c>
      <c r="M869" s="328">
        <f>IF(ISERROR('commented data'!$S823),"",'commented data'!$S823)</f>
        <v>1</v>
      </c>
      <c r="N869" s="366">
        <f t="shared" si="222"/>
        <v>1</v>
      </c>
      <c r="O869" s="367" t="b">
        <f t="shared" si="223"/>
        <v>1</v>
      </c>
      <c r="P869" s="365">
        <f>IF(ISERROR('commented data'!$J823),"",'commented data'!$J823)</f>
        <v>120.00910186767578</v>
      </c>
      <c r="Q869" s="368">
        <f t="shared" si="219"/>
        <v>120.00910186767578</v>
      </c>
      <c r="R869" s="368" t="str">
        <f t="shared" si="224"/>
        <v/>
      </c>
      <c r="S869" s="369">
        <f t="shared" si="225"/>
        <v>120.00910186767578</v>
      </c>
      <c r="T869" s="365">
        <f>IF(ISERROR('commented data'!$M823),"",'commented data'!$M823)</f>
        <v>82851.8671875</v>
      </c>
      <c r="U869" s="370">
        <f t="shared" si="226"/>
        <v>82851.8671875</v>
      </c>
      <c r="V869" s="371">
        <f t="shared" si="227"/>
        <v>82851.8671875</v>
      </c>
      <c r="W869" s="383">
        <f t="shared" si="228"/>
        <v>72081.124453124998</v>
      </c>
      <c r="X869" s="365">
        <f>IF(ISERROR('commented data'!$T823),"",'commented data'!$T823)</f>
        <v>97.3323974609375</v>
      </c>
      <c r="Y869" s="384">
        <f t="shared" si="229"/>
        <v>97.3323974609375</v>
      </c>
      <c r="Z869" s="365">
        <f>IF(ISERROR('commented data'!$U823),"",'commented data'!$U823)</f>
        <v>1012.8200073242187</v>
      </c>
      <c r="AA869" s="385">
        <f t="shared" si="230"/>
        <v>1022.9482073974609</v>
      </c>
      <c r="AC869" s="427">
        <f t="shared" si="232"/>
        <v>6.5032099039973108</v>
      </c>
      <c r="AD869" s="428">
        <f t="shared" si="231"/>
        <v>0.39466099216036277</v>
      </c>
      <c r="AE869" s="429">
        <f t="shared" si="233"/>
        <v>9.262039007839638</v>
      </c>
      <c r="AF869" s="430">
        <f t="shared" si="234"/>
        <v>0.9591308633218012</v>
      </c>
    </row>
    <row r="870" spans="1:32" s="5" customFormat="1" x14ac:dyDescent="0.2">
      <c r="A870" s="363">
        <f>'commented data'!$A824</f>
        <v>41215.208333333336</v>
      </c>
      <c r="B870" s="364">
        <f>IF(ISERROR('commented data'!$B824),"",'commented data'!$B824)</f>
        <v>897.982177734375</v>
      </c>
      <c r="C870" s="364">
        <f>IF(ISERROR('commented data'!$C824),"",'commented data'!$C824)</f>
        <v>491.71530151367187</v>
      </c>
      <c r="D870" s="364">
        <f>IF(ISERROR('commented data'!$D824),"",'commented data'!$D824)</f>
        <v>6074.703125</v>
      </c>
      <c r="E870" s="364">
        <f>IF(ISERROR('commented data'!$E824),"",'commented data'!$E824)</f>
        <v>9.9089813232421875</v>
      </c>
      <c r="F870" s="357">
        <f t="shared" si="220"/>
        <v>121.05951118895541</v>
      </c>
      <c r="G870" s="362">
        <f t="shared" si="221"/>
        <v>53673.109316970709</v>
      </c>
      <c r="H870" s="359">
        <f>IF(ISERROR('commented data'!$N824),"",'commented data'!$N824)</f>
        <v>16.303432148694554</v>
      </c>
      <c r="I870" s="359">
        <f>IFERROR('commented data'!O824,"")</f>
        <v>16.319150206881535</v>
      </c>
      <c r="J870" s="358">
        <f>IF(ISERROR('commented data'!$P824),"",'commented data'!$P824)</f>
        <v>1</v>
      </c>
      <c r="K870" s="328">
        <f>IF(ISERROR('commented data'!$Q824),"",'commented data'!$Q824)</f>
        <v>1</v>
      </c>
      <c r="L870" s="328">
        <f>IF(ISERROR('commented data'!$R824),"",'commented data'!$R824)</f>
        <v>0.72277778387069702</v>
      </c>
      <c r="M870" s="328">
        <f>IF(ISERROR('commented data'!$S824),"",'commented data'!$S824)</f>
        <v>1</v>
      </c>
      <c r="N870" s="366">
        <f t="shared" si="222"/>
        <v>1</v>
      </c>
      <c r="O870" s="367" t="b">
        <f t="shared" si="223"/>
        <v>1</v>
      </c>
      <c r="P870" s="365">
        <f>IF(ISERROR('commented data'!$J824),"",'commented data'!$J824)</f>
        <v>119.86090216728259</v>
      </c>
      <c r="Q870" s="368">
        <f t="shared" si="219"/>
        <v>119.86090216728259</v>
      </c>
      <c r="R870" s="368" t="str">
        <f t="shared" si="224"/>
        <v/>
      </c>
      <c r="S870" s="369">
        <f t="shared" si="225"/>
        <v>119.86090216728259</v>
      </c>
      <c r="T870" s="365">
        <f>IF(ISERROR('commented data'!$M824),"",'commented data'!$M824)</f>
        <v>82879.296875</v>
      </c>
      <c r="U870" s="370">
        <f t="shared" si="226"/>
        <v>82879.296875</v>
      </c>
      <c r="V870" s="371">
        <f t="shared" si="227"/>
        <v>82879.296875</v>
      </c>
      <c r="W870" s="383">
        <f t="shared" si="228"/>
        <v>72104.98828125</v>
      </c>
      <c r="X870" s="365">
        <f>IF(ISERROR('commented data'!$T824),"",'commented data'!$T824)</f>
        <v>97.316497802734375</v>
      </c>
      <c r="Y870" s="384">
        <f t="shared" si="229"/>
        <v>97.316497802734375</v>
      </c>
      <c r="Z870" s="365">
        <f>IF(ISERROR('commented data'!$U824),"",'commented data'!$U824)</f>
        <v>1012.8250122070312</v>
      </c>
      <c r="AA870" s="385">
        <f t="shared" si="230"/>
        <v>1022.9532623291016</v>
      </c>
      <c r="AC870" s="427">
        <f t="shared" si="232"/>
        <v>6.4976403779038421</v>
      </c>
      <c r="AD870" s="428">
        <f t="shared" si="231"/>
        <v>0.398544326043895</v>
      </c>
      <c r="AE870" s="429">
        <f t="shared" si="233"/>
        <v>9.2581556739561055</v>
      </c>
      <c r="AF870" s="430">
        <f t="shared" si="234"/>
        <v>0.95872872450796909</v>
      </c>
    </row>
    <row r="871" spans="1:32" s="5" customFormat="1" x14ac:dyDescent="0.2">
      <c r="A871" s="363">
        <f>'commented data'!$A825</f>
        <v>41215.25</v>
      </c>
      <c r="B871" s="364">
        <f>IF(ISERROR('commented data'!$B825),"",'commented data'!$B825)</f>
        <v>897.94921875</v>
      </c>
      <c r="C871" s="364">
        <f>IF(ISERROR('commented data'!$C825),"",'commented data'!$C825)</f>
        <v>491.32559204101562</v>
      </c>
      <c r="D871" s="364">
        <f>IF(ISERROR('commented data'!$D825),"",'commented data'!$D825)</f>
        <v>6078.47119140625</v>
      </c>
      <c r="E871" s="364">
        <f>IF(ISERROR('commented data'!$E825),"",'commented data'!$E825)</f>
        <v>9.9077939987182617</v>
      </c>
      <c r="F871" s="357">
        <f t="shared" si="220"/>
        <v>121.0400144958496</v>
      </c>
      <c r="G871" s="362">
        <f t="shared" si="221"/>
        <v>53575.226393920435</v>
      </c>
      <c r="H871" s="359">
        <f>IF(ISERROR('commented data'!$N825),"",'commented data'!$N825)</f>
        <v>16.136704695381923</v>
      </c>
      <c r="I871" s="359">
        <f>IFERROR('commented data'!O825,"")</f>
        <v>16.32927278248857</v>
      </c>
      <c r="J871" s="358">
        <f>IF(ISERROR('commented data'!$P825),"",'commented data'!$P825)</f>
        <v>1</v>
      </c>
      <c r="K871" s="328">
        <f>IF(ISERROR('commented data'!$Q825),"",'commented data'!$Q825)</f>
        <v>1</v>
      </c>
      <c r="L871" s="328">
        <f>IF(ISERROR('commented data'!$R825),"",'commented data'!$R825)</f>
        <v>1</v>
      </c>
      <c r="M871" s="328">
        <f>IF(ISERROR('commented data'!$S825),"",'commented data'!$S825)</f>
        <v>1</v>
      </c>
      <c r="N871" s="366">
        <f t="shared" si="222"/>
        <v>1</v>
      </c>
      <c r="O871" s="367" t="b">
        <f t="shared" si="223"/>
        <v>1</v>
      </c>
      <c r="P871" s="365">
        <f>IF(ISERROR('commented data'!$J825),"",'commented data'!$J825)</f>
        <v>119.84159851074219</v>
      </c>
      <c r="Q871" s="368">
        <f t="shared" si="219"/>
        <v>119.84159851074219</v>
      </c>
      <c r="R871" s="368" t="str">
        <f t="shared" si="224"/>
        <v/>
      </c>
      <c r="S871" s="369">
        <f t="shared" si="225"/>
        <v>119.84159851074219</v>
      </c>
      <c r="T871" s="365">
        <f>IF(ISERROR('commented data'!$M825),"",'commented data'!$M825)</f>
        <v>82739.2734375</v>
      </c>
      <c r="U871" s="370">
        <f t="shared" si="226"/>
        <v>82739.2734375</v>
      </c>
      <c r="V871" s="371">
        <f t="shared" si="227"/>
        <v>82739.2734375</v>
      </c>
      <c r="W871" s="383">
        <f t="shared" si="228"/>
        <v>71983.167890625002</v>
      </c>
      <c r="X871" s="365">
        <f>IF(ISERROR('commented data'!$T825),"",'commented data'!$T825)</f>
        <v>97.368850708007813</v>
      </c>
      <c r="Y871" s="384">
        <f t="shared" si="229"/>
        <v>97.368850708007813</v>
      </c>
      <c r="Z871" s="365">
        <f>IF(ISERROR('commented data'!$U825),"",'commented data'!$U825)</f>
        <v>1012.8319702148437</v>
      </c>
      <c r="AA871" s="385">
        <f t="shared" si="230"/>
        <v>1022.9602899169922</v>
      </c>
      <c r="AC871" s="427">
        <f t="shared" si="232"/>
        <v>6.4847461793385532</v>
      </c>
      <c r="AD871" s="428">
        <f t="shared" si="231"/>
        <v>0.40186310041320816</v>
      </c>
      <c r="AE871" s="429">
        <f t="shared" si="233"/>
        <v>9.2548368995867918</v>
      </c>
      <c r="AF871" s="430">
        <f t="shared" si="234"/>
        <v>0.95838504867985863</v>
      </c>
    </row>
    <row r="872" spans="1:32" s="5" customFormat="1" x14ac:dyDescent="0.2">
      <c r="A872" s="363">
        <f>'commented data'!$A826</f>
        <v>41215.291666666664</v>
      </c>
      <c r="B872" s="364">
        <f>IF(ISERROR('commented data'!$B826),"",'commented data'!$B826)</f>
        <v>898.0341796875</v>
      </c>
      <c r="C872" s="364">
        <f>IF(ISERROR('commented data'!$C826),"",'commented data'!$C826)</f>
        <v>490.581298828125</v>
      </c>
      <c r="D872" s="364">
        <f>IF(ISERROR('commented data'!$D826),"",'commented data'!$D826)</f>
        <v>6091.67919921875</v>
      </c>
      <c r="E872" s="364">
        <f>IF(ISERROR('commented data'!$E826),"",'commented data'!$E826)</f>
        <v>9.8971881866455078</v>
      </c>
      <c r="F872" s="357">
        <f t="shared" si="220"/>
        <v>123.01901252746582</v>
      </c>
      <c r="G872" s="362">
        <f t="shared" si="221"/>
        <v>53420.409868391223</v>
      </c>
      <c r="H872" s="359">
        <f>IF(ISERROR('commented data'!$N826),"",'commented data'!$N826)</f>
        <v>16.381358035766752</v>
      </c>
      <c r="I872" s="359">
        <f>IFERROR('commented data'!O826,"")</f>
        <v>16.364754921943053</v>
      </c>
      <c r="J872" s="358">
        <f>IF(ISERROR('commented data'!$P826),"",'commented data'!$P826)</f>
        <v>1</v>
      </c>
      <c r="K872" s="328">
        <f>IF(ISERROR('commented data'!$Q826),"",'commented data'!$Q826)</f>
        <v>1</v>
      </c>
      <c r="L872" s="328">
        <f>IF(ISERROR('commented data'!$R826),"",'commented data'!$R826)</f>
        <v>1</v>
      </c>
      <c r="M872" s="328">
        <f>IF(ISERROR('commented data'!$S826),"",'commented data'!$S826)</f>
        <v>1</v>
      </c>
      <c r="N872" s="366">
        <f t="shared" si="222"/>
        <v>1</v>
      </c>
      <c r="O872" s="367" t="b">
        <f t="shared" si="223"/>
        <v>1</v>
      </c>
      <c r="P872" s="365">
        <f>IF(ISERROR('commented data'!$J826),"",'commented data'!$J826)</f>
        <v>121.80100250244141</v>
      </c>
      <c r="Q872" s="368">
        <f t="shared" si="219"/>
        <v>121.80100250244141</v>
      </c>
      <c r="R872" s="368" t="str">
        <f t="shared" si="224"/>
        <v/>
      </c>
      <c r="S872" s="369">
        <f t="shared" si="225"/>
        <v>121.80100250244141</v>
      </c>
      <c r="T872" s="365">
        <f>IF(ISERROR('commented data'!$M826),"",'commented data'!$M826)</f>
        <v>82620.71875</v>
      </c>
      <c r="U872" s="370">
        <f t="shared" si="226"/>
        <v>82620.71875</v>
      </c>
      <c r="V872" s="371">
        <f t="shared" si="227"/>
        <v>82620.71875</v>
      </c>
      <c r="W872" s="383">
        <f t="shared" si="228"/>
        <v>71880.025312500002</v>
      </c>
      <c r="X872" s="365">
        <f>IF(ISERROR('commented data'!$T826),"",'commented data'!$T826)</f>
        <v>97.909103393554688</v>
      </c>
      <c r="Y872" s="384">
        <f t="shared" si="229"/>
        <v>97.909103393554688</v>
      </c>
      <c r="Z872" s="365">
        <f>IF(ISERROR('commented data'!$U826),"",'commented data'!$U826)</f>
        <v>1012.8289794921875</v>
      </c>
      <c r="AA872" s="385">
        <f t="shared" si="230"/>
        <v>1022.9572692871094</v>
      </c>
      <c r="AC872" s="427">
        <f t="shared" si="232"/>
        <v>6.5717260708219776</v>
      </c>
      <c r="AD872" s="428">
        <f t="shared" si="231"/>
        <v>0.40117101747446049</v>
      </c>
      <c r="AE872" s="429">
        <f t="shared" si="233"/>
        <v>9.25552898252554</v>
      </c>
      <c r="AF872" s="430">
        <f t="shared" si="234"/>
        <v>0.95845671735950577</v>
      </c>
    </row>
    <row r="873" spans="1:32" s="5" customFormat="1" x14ac:dyDescent="0.2">
      <c r="A873" s="363">
        <f>'commented data'!$A827</f>
        <v>41215.333333333336</v>
      </c>
      <c r="B873" s="364">
        <f>IF(ISERROR('commented data'!$B827),"",'commented data'!$B827)</f>
        <v>897.9315185546875</v>
      </c>
      <c r="C873" s="364">
        <f>IF(ISERROR('commented data'!$C827),"",'commented data'!$C827)</f>
        <v>490.29229736328125</v>
      </c>
      <c r="D873" s="364">
        <f>IF(ISERROR('commented data'!$D827),"",'commented data'!$D827)</f>
        <v>6092.912109375</v>
      </c>
      <c r="E873" s="364">
        <f>IF(ISERROR('commented data'!$E827),"",'commented data'!$E827)</f>
        <v>9.8996686935424805</v>
      </c>
      <c r="F873" s="357">
        <f t="shared" si="220"/>
        <v>123.1486915588379</v>
      </c>
      <c r="G873" s="362">
        <f t="shared" si="221"/>
        <v>53379.121609252172</v>
      </c>
      <c r="H873" s="359">
        <f>IF(ISERROR('commented data'!$N827),"",'commented data'!$N827)</f>
        <v>16.368643256395298</v>
      </c>
      <c r="I873" s="359">
        <f>IFERROR('commented data'!O827,"")</f>
        <v>16.368067025533534</v>
      </c>
      <c r="J873" s="358">
        <f>IF(ISERROR('commented data'!$P827),"",'commented data'!$P827)</f>
        <v>1</v>
      </c>
      <c r="K873" s="328">
        <f>IF(ISERROR('commented data'!$Q827),"",'commented data'!$Q827)</f>
        <v>1</v>
      </c>
      <c r="L873" s="328">
        <f>IF(ISERROR('commented data'!$R827),"",'commented data'!$R827)</f>
        <v>1</v>
      </c>
      <c r="M873" s="328">
        <f>IF(ISERROR('commented data'!$S827),"",'commented data'!$S827)</f>
        <v>1</v>
      </c>
      <c r="N873" s="366">
        <f t="shared" si="222"/>
        <v>1</v>
      </c>
      <c r="O873" s="367" t="b">
        <f t="shared" si="223"/>
        <v>1</v>
      </c>
      <c r="P873" s="365">
        <f>IF(ISERROR('commented data'!$J827),"",'commented data'!$J827)</f>
        <v>121.92939758300781</v>
      </c>
      <c r="Q873" s="368">
        <f t="shared" si="219"/>
        <v>121.92939758300781</v>
      </c>
      <c r="R873" s="368" t="str">
        <f t="shared" si="224"/>
        <v/>
      </c>
      <c r="S873" s="369">
        <f t="shared" si="225"/>
        <v>121.92939758300781</v>
      </c>
      <c r="T873" s="365">
        <f>IF(ISERROR('commented data'!$M827),"",'commented data'!$M827)</f>
        <v>82568.3515625</v>
      </c>
      <c r="U873" s="370">
        <f t="shared" si="226"/>
        <v>82568.3515625</v>
      </c>
      <c r="V873" s="371">
        <f t="shared" si="227"/>
        <v>82568.3515625</v>
      </c>
      <c r="W873" s="383">
        <f t="shared" si="228"/>
        <v>71834.465859375006</v>
      </c>
      <c r="X873" s="365">
        <f>IF(ISERROR('commented data'!$T827),"",'commented data'!$T827)</f>
        <v>97.960029602050781</v>
      </c>
      <c r="Y873" s="384">
        <f t="shared" si="229"/>
        <v>97.960029602050781</v>
      </c>
      <c r="Z873" s="365">
        <f>IF(ISERROR('commented data'!$U827),"",'commented data'!$U827)</f>
        <v>1012.8270263671875</v>
      </c>
      <c r="AA873" s="385">
        <f t="shared" si="230"/>
        <v>1022.9552966308594</v>
      </c>
      <c r="AC873" s="427">
        <f t="shared" si="232"/>
        <v>6.5735689827394941</v>
      </c>
      <c r="AD873" s="428">
        <f t="shared" si="231"/>
        <v>0.40159522568684319</v>
      </c>
      <c r="AE873" s="429">
        <f t="shared" si="233"/>
        <v>9.2551047743131569</v>
      </c>
      <c r="AF873" s="430">
        <f t="shared" si="234"/>
        <v>0.95841278845911715</v>
      </c>
    </row>
    <row r="874" spans="1:32" s="5" customFormat="1" x14ac:dyDescent="0.2">
      <c r="A874" s="363">
        <f>'commented data'!$A828</f>
        <v>41215.375</v>
      </c>
      <c r="B874" s="364">
        <f>IF(ISERROR('commented data'!$B828),"",'commented data'!$B828)</f>
        <v>898.085205078125</v>
      </c>
      <c r="C874" s="364">
        <f>IF(ISERROR('commented data'!$C828),"",'commented data'!$C828)</f>
        <v>489.61300659179687</v>
      </c>
      <c r="D874" s="364">
        <f>IF(ISERROR('commented data'!$D828),"",'commented data'!$D828)</f>
        <v>6089.97119140625</v>
      </c>
      <c r="E874" s="364">
        <f>IF(ISERROR('commented data'!$E828),"",'commented data'!$E828)</f>
        <v>9.9006738662719727</v>
      </c>
      <c r="F874" s="357">
        <f t="shared" si="220"/>
        <v>122.30292289733887</v>
      </c>
      <c r="G874" s="362">
        <f t="shared" si="221"/>
        <v>53297.052528124899</v>
      </c>
      <c r="H874" s="359">
        <f>IF(ISERROR('commented data'!$N828),"",'commented data'!$N828)</f>
        <v>16.081138137755914</v>
      </c>
      <c r="I874" s="359">
        <f>IFERROR('commented data'!O828,"")</f>
        <v>16.360166510711565</v>
      </c>
      <c r="J874" s="358">
        <f>IF(ISERROR('commented data'!$P828),"",'commented data'!$P828)</f>
        <v>1</v>
      </c>
      <c r="K874" s="328">
        <f>IF(ISERROR('commented data'!$Q828),"",'commented data'!$Q828)</f>
        <v>1</v>
      </c>
      <c r="L874" s="328">
        <f>IF(ISERROR('commented data'!$R828),"",'commented data'!$R828)</f>
        <v>1</v>
      </c>
      <c r="M874" s="328">
        <f>IF(ISERROR('commented data'!$S828),"",'commented data'!$S828)</f>
        <v>1</v>
      </c>
      <c r="N874" s="366">
        <f t="shared" si="222"/>
        <v>1</v>
      </c>
      <c r="O874" s="367" t="b">
        <f t="shared" si="223"/>
        <v>1</v>
      </c>
      <c r="P874" s="365">
        <f>IF(ISERROR('commented data'!$J828),"",'commented data'!$J828)</f>
        <v>121.09200286865234</v>
      </c>
      <c r="Q874" s="368">
        <f t="shared" si="219"/>
        <v>121.09200286865234</v>
      </c>
      <c r="R874" s="368" t="str">
        <f t="shared" si="224"/>
        <v/>
      </c>
      <c r="S874" s="369">
        <f t="shared" si="225"/>
        <v>121.09200286865234</v>
      </c>
      <c r="T874" s="365">
        <f>IF(ISERROR('commented data'!$M828),"",'commented data'!$M828)</f>
        <v>82438.453125</v>
      </c>
      <c r="U874" s="370">
        <f t="shared" si="226"/>
        <v>82438.453125</v>
      </c>
      <c r="V874" s="371">
        <f t="shared" si="227"/>
        <v>82438.453125</v>
      </c>
      <c r="W874" s="383">
        <f t="shared" si="228"/>
        <v>71721.454218750005</v>
      </c>
      <c r="X874" s="365">
        <f>IF(ISERROR('commented data'!$T828),"",'commented data'!$T828)</f>
        <v>97.948196411132813</v>
      </c>
      <c r="Y874" s="384">
        <f t="shared" si="229"/>
        <v>97.948196411132813</v>
      </c>
      <c r="Z874" s="365">
        <f>IF(ISERROR('commented data'!$U828),"",'commented data'!$U828)</f>
        <v>1012.8309936523437</v>
      </c>
      <c r="AA874" s="385">
        <f t="shared" si="230"/>
        <v>1022.9593035888672</v>
      </c>
      <c r="AC874" s="427">
        <f t="shared" si="232"/>
        <v>6.5183853060026786</v>
      </c>
      <c r="AD874" s="428">
        <f t="shared" si="231"/>
        <v>0.40534353042453897</v>
      </c>
      <c r="AE874" s="429">
        <f t="shared" si="233"/>
        <v>9.2513564695754624</v>
      </c>
      <c r="AF874" s="430">
        <f t="shared" si="234"/>
        <v>0.95802463259451587</v>
      </c>
    </row>
    <row r="875" spans="1:32" s="5" customFormat="1" x14ac:dyDescent="0.2">
      <c r="A875" s="363">
        <f>'commented data'!$A829</f>
        <v>41215.416666666664</v>
      </c>
      <c r="B875" s="364">
        <f>IF(ISERROR('commented data'!$B829),"",'commented data'!$B829)</f>
        <v>898.02130126953125</v>
      </c>
      <c r="C875" s="364">
        <f>IF(ISERROR('commented data'!$C829),"",'commented data'!$C829)</f>
        <v>488.09890747070312</v>
      </c>
      <c r="D875" s="364">
        <f>IF(ISERROR('commented data'!$D829),"",'commented data'!$D829)</f>
        <v>6056.85986328125</v>
      </c>
      <c r="E875" s="364">
        <f>IF(ISERROR('commented data'!$E829),"",'commented data'!$E829)</f>
        <v>9.8818778991699219</v>
      </c>
      <c r="F875" s="357">
        <f t="shared" si="220"/>
        <v>121.92336380004883</v>
      </c>
      <c r="G875" s="362">
        <f t="shared" si="221"/>
        <v>53075.577730102828</v>
      </c>
      <c r="H875" s="359">
        <f>IF(ISERROR('commented data'!$N829),"",'commented data'!$N829)</f>
        <v>16.188457289308861</v>
      </c>
      <c r="I875" s="359">
        <f>IFERROR('commented data'!O829,"")</f>
        <v>16.271215869651023</v>
      </c>
      <c r="J875" s="358">
        <f>IF(ISERROR('commented data'!$P829),"",'commented data'!$P829)</f>
        <v>1</v>
      </c>
      <c r="K875" s="328">
        <f>IF(ISERROR('commented data'!$Q829),"",'commented data'!$Q829)</f>
        <v>1</v>
      </c>
      <c r="L875" s="328">
        <f>IF(ISERROR('commented data'!$R829),"",'commented data'!$R829)</f>
        <v>1</v>
      </c>
      <c r="M875" s="328">
        <f>IF(ISERROR('commented data'!$S829),"",'commented data'!$S829)</f>
        <v>1</v>
      </c>
      <c r="N875" s="366">
        <f t="shared" si="222"/>
        <v>1</v>
      </c>
      <c r="O875" s="367" t="b">
        <f t="shared" si="223"/>
        <v>1</v>
      </c>
      <c r="P875" s="365">
        <f>IF(ISERROR('commented data'!$J829),"",'commented data'!$J829)</f>
        <v>120.71620178222656</v>
      </c>
      <c r="Q875" s="368">
        <f t="shared" si="219"/>
        <v>120.71620178222656</v>
      </c>
      <c r="R875" s="368" t="str">
        <f t="shared" si="224"/>
        <v/>
      </c>
      <c r="S875" s="369">
        <f t="shared" si="225"/>
        <v>120.71620178222656</v>
      </c>
      <c r="T875" s="365">
        <f>IF(ISERROR('commented data'!$M829),"",'commented data'!$M829)</f>
        <v>82062.75</v>
      </c>
      <c r="U875" s="370">
        <f t="shared" si="226"/>
        <v>82062.75</v>
      </c>
      <c r="V875" s="371">
        <f t="shared" si="227"/>
        <v>82062.75</v>
      </c>
      <c r="W875" s="383">
        <f t="shared" si="228"/>
        <v>71394.592499999999</v>
      </c>
      <c r="X875" s="365">
        <f>IF(ISERROR('commented data'!$T829),"",'commented data'!$T829)</f>
        <v>97.798072814941406</v>
      </c>
      <c r="Y875" s="384">
        <f t="shared" si="229"/>
        <v>97.798072814941406</v>
      </c>
      <c r="Z875" s="365">
        <f>IF(ISERROR('commented data'!$U829),"",'commented data'!$U829)</f>
        <v>1012.8300170898437</v>
      </c>
      <c r="AA875" s="385">
        <f t="shared" si="230"/>
        <v>1022.9583172607422</v>
      </c>
      <c r="AC875" s="427">
        <f t="shared" si="232"/>
        <v>6.4711529724850969</v>
      </c>
      <c r="AD875" s="428">
        <f t="shared" si="231"/>
        <v>0.3997387062174701</v>
      </c>
      <c r="AE875" s="429">
        <f t="shared" si="233"/>
        <v>9.2569612937825312</v>
      </c>
      <c r="AF875" s="430">
        <f t="shared" si="234"/>
        <v>0.95860504041572492</v>
      </c>
    </row>
    <row r="876" spans="1:32" s="5" customFormat="1" x14ac:dyDescent="0.2">
      <c r="A876" s="363">
        <f>'commented data'!$A830</f>
        <v>41215.458333333336</v>
      </c>
      <c r="B876" s="364">
        <f>IF(ISERROR('commented data'!$B830),"",'commented data'!$B830)</f>
        <v>898.03277587890625</v>
      </c>
      <c r="C876" s="364">
        <f>IF(ISERROR('commented data'!$C830),"",'commented data'!$C830)</f>
        <v>487.11358642578125</v>
      </c>
      <c r="D876" s="364">
        <f>IF(ISERROR('commented data'!$D830),"",'commented data'!$D830)</f>
        <v>6052.81591796875</v>
      </c>
      <c r="E876" s="364">
        <f>IF(ISERROR('commented data'!$E830),"",'commented data'!$E830)</f>
        <v>9.8835134506225586</v>
      </c>
      <c r="F876" s="357">
        <f t="shared" si="220"/>
        <v>120.45169288635255</v>
      </c>
      <c r="G876" s="362">
        <f t="shared" si="221"/>
        <v>52977.321714488244</v>
      </c>
      <c r="H876" s="359">
        <f>IF(ISERROR('commented data'!$N830),"",'commented data'!$N830)</f>
        <v>17.073728603154379</v>
      </c>
      <c r="I876" s="359">
        <f>IFERROR('commented data'!O830,"")</f>
        <v>16.260352169874238</v>
      </c>
      <c r="J876" s="358">
        <f>IF(ISERROR('commented data'!$P830),"",'commented data'!$P830)</f>
        <v>1</v>
      </c>
      <c r="K876" s="328">
        <f>IF(ISERROR('commented data'!$Q830),"",'commented data'!$Q830)</f>
        <v>1</v>
      </c>
      <c r="L876" s="328">
        <f>IF(ISERROR('commented data'!$R830),"",'commented data'!$R830)</f>
        <v>1</v>
      </c>
      <c r="M876" s="328">
        <f>IF(ISERROR('commented data'!$S830),"",'commented data'!$S830)</f>
        <v>1</v>
      </c>
      <c r="N876" s="366">
        <f t="shared" si="222"/>
        <v>1</v>
      </c>
      <c r="O876" s="367" t="b">
        <f t="shared" si="223"/>
        <v>1</v>
      </c>
      <c r="P876" s="365">
        <f>IF(ISERROR('commented data'!$J830),"",'commented data'!$J830)</f>
        <v>119.25910186767578</v>
      </c>
      <c r="Q876" s="368">
        <f t="shared" si="219"/>
        <v>119.25910186767578</v>
      </c>
      <c r="R876" s="368" t="str">
        <f t="shared" si="224"/>
        <v/>
      </c>
      <c r="S876" s="369">
        <f t="shared" si="225"/>
        <v>119.25910186767578</v>
      </c>
      <c r="T876" s="365">
        <f>IF(ISERROR('commented data'!$M830),"",'commented data'!$M830)</f>
        <v>81871.6171875</v>
      </c>
      <c r="U876" s="370">
        <f t="shared" si="226"/>
        <v>81871.6171875</v>
      </c>
      <c r="V876" s="371">
        <f t="shared" si="227"/>
        <v>81871.6171875</v>
      </c>
      <c r="W876" s="383">
        <f t="shared" si="228"/>
        <v>71228.306953124993</v>
      </c>
      <c r="X876" s="365">
        <f>IF(ISERROR('commented data'!$T830),"",'commented data'!$T830)</f>
        <v>97.6204833984375</v>
      </c>
      <c r="Y876" s="384">
        <f t="shared" si="229"/>
        <v>97.6204833984375</v>
      </c>
      <c r="Z876" s="365">
        <f>IF(ISERROR('commented data'!$U830),"",'commented data'!$U830)</f>
        <v>1012.8300170898437</v>
      </c>
      <c r="AA876" s="385">
        <f t="shared" si="230"/>
        <v>1022.9583172607422</v>
      </c>
      <c r="AC876" s="427">
        <f t="shared" si="232"/>
        <v>6.3812080850950341</v>
      </c>
      <c r="AD876" s="428">
        <f t="shared" si="231"/>
        <v>0.37374426133938332</v>
      </c>
      <c r="AE876" s="429">
        <f t="shared" si="233"/>
        <v>9.2829557386606183</v>
      </c>
      <c r="AF876" s="430">
        <f t="shared" si="234"/>
        <v>0.96129689631661097</v>
      </c>
    </row>
    <row r="877" spans="1:32" s="5" customFormat="1" x14ac:dyDescent="0.2">
      <c r="A877" s="363">
        <f>'commented data'!$A831</f>
        <v>41215.5</v>
      </c>
      <c r="B877" s="364">
        <f>IF(ISERROR('commented data'!$B831),"",'commented data'!$B831)</f>
        <v>897.9918212890625</v>
      </c>
      <c r="C877" s="364">
        <f>IF(ISERROR('commented data'!$C831),"",'commented data'!$C831)</f>
        <v>486.44378662109375</v>
      </c>
      <c r="D877" s="364">
        <f>IF(ISERROR('commented data'!$D831),"",'commented data'!$D831)</f>
        <v>6057.38916015625</v>
      </c>
      <c r="E877" s="364">
        <f>IF(ISERROR('commented data'!$E831),"",'commented data'!$E831)</f>
        <v>9.8811683654785156</v>
      </c>
      <c r="F877" s="357">
        <f t="shared" si="220"/>
        <v>120.35261314392091</v>
      </c>
      <c r="G877" s="362">
        <f t="shared" si="221"/>
        <v>52992.220620643544</v>
      </c>
      <c r="H877" s="359">
        <f>IF(ISERROR('commented data'!$N831),"",'commented data'!$N831)</f>
        <v>17.760979360817146</v>
      </c>
      <c r="I877" s="359">
        <f>IFERROR('commented data'!O831,"")</f>
        <v>16.272637778677591</v>
      </c>
      <c r="J877" s="358">
        <f>IF(ISERROR('commented data'!$P831),"",'commented data'!$P831)</f>
        <v>1</v>
      </c>
      <c r="K877" s="328">
        <f>IF(ISERROR('commented data'!$Q831),"",'commented data'!$Q831)</f>
        <v>1</v>
      </c>
      <c r="L877" s="328">
        <f>IF(ISERROR('commented data'!$R831),"",'commented data'!$R831)</f>
        <v>1</v>
      </c>
      <c r="M877" s="328">
        <f>IF(ISERROR('commented data'!$S831),"",'commented data'!$S831)</f>
        <v>1</v>
      </c>
      <c r="N877" s="366">
        <f t="shared" si="222"/>
        <v>1</v>
      </c>
      <c r="O877" s="367" t="b">
        <f t="shared" si="223"/>
        <v>1</v>
      </c>
      <c r="P877" s="365">
        <f>IF(ISERROR('commented data'!$J831),"",'commented data'!$J831)</f>
        <v>119.16100311279297</v>
      </c>
      <c r="Q877" s="368">
        <f t="shared" si="219"/>
        <v>119.16100311279297</v>
      </c>
      <c r="R877" s="368" t="str">
        <f t="shared" si="224"/>
        <v/>
      </c>
      <c r="S877" s="369">
        <f t="shared" si="225"/>
        <v>119.16100311279297</v>
      </c>
      <c r="T877" s="365">
        <f>IF(ISERROR('commented data'!$M831),"",'commented data'!$M831)</f>
        <v>81848.8671875</v>
      </c>
      <c r="U877" s="370">
        <f t="shared" si="226"/>
        <v>81848.8671875</v>
      </c>
      <c r="V877" s="371">
        <f t="shared" si="227"/>
        <v>81848.8671875</v>
      </c>
      <c r="W877" s="383">
        <f t="shared" si="228"/>
        <v>71208.514453124997</v>
      </c>
      <c r="X877" s="365">
        <f>IF(ISERROR('commented data'!$T831),"",'commented data'!$T831)</f>
        <v>97.412147521972656</v>
      </c>
      <c r="Y877" s="384">
        <f t="shared" si="229"/>
        <v>97.412147521972656</v>
      </c>
      <c r="Z877" s="365">
        <f>IF(ISERROR('commented data'!$U831),"",'commented data'!$U831)</f>
        <v>1012.8270263671875</v>
      </c>
      <c r="AA877" s="385">
        <f t="shared" si="230"/>
        <v>1022.9552966308594</v>
      </c>
      <c r="AC877" s="427">
        <f t="shared" si="232"/>
        <v>6.3777522279936205</v>
      </c>
      <c r="AD877" s="428">
        <f t="shared" si="231"/>
        <v>0.35908786888541228</v>
      </c>
      <c r="AE877" s="429">
        <f t="shared" si="233"/>
        <v>9.2976121311145885</v>
      </c>
      <c r="AF877" s="430">
        <f t="shared" si="234"/>
        <v>0.96281463969208814</v>
      </c>
    </row>
    <row r="878" spans="1:32" s="5" customFormat="1" x14ac:dyDescent="0.2">
      <c r="A878" s="363">
        <f>'commented data'!$A832</f>
        <v>41215.541666666664</v>
      </c>
      <c r="B878" s="364">
        <f>IF(ISERROR('commented data'!$B832),"",'commented data'!$B832)</f>
        <v>897.99468994140625</v>
      </c>
      <c r="C878" s="364">
        <f>IF(ISERROR('commented data'!$C832),"",'commented data'!$C832)</f>
        <v>485.8909912109375</v>
      </c>
      <c r="D878" s="364">
        <f>IF(ISERROR('commented data'!$D832),"",'commented data'!$D832)</f>
        <v>6065.01318359375</v>
      </c>
      <c r="E878" s="364">
        <f>IF(ISERROR('commented data'!$E832),"",'commented data'!$E832)</f>
        <v>9.8800697326660156</v>
      </c>
      <c r="F878" s="357">
        <f t="shared" si="220"/>
        <v>120.73499252319336</v>
      </c>
      <c r="G878" s="362">
        <f t="shared" si="221"/>
        <v>53013.48797008265</v>
      </c>
      <c r="H878" s="359">
        <f>IF(ISERROR('commented data'!$N832),"",'commented data'!$N832)</f>
        <v>16.588609368450779</v>
      </c>
      <c r="I878" s="359">
        <f>IFERROR('commented data'!O832,"")</f>
        <v>16.293119040246623</v>
      </c>
      <c r="J878" s="358">
        <f>IF(ISERROR('commented data'!$P832),"",'commented data'!$P832)</f>
        <v>1</v>
      </c>
      <c r="K878" s="328">
        <f>IF(ISERROR('commented data'!$Q832),"",'commented data'!$Q832)</f>
        <v>1</v>
      </c>
      <c r="L878" s="328">
        <f>IF(ISERROR('commented data'!$R832),"",'commented data'!$R832)</f>
        <v>1</v>
      </c>
      <c r="M878" s="328">
        <f>IF(ISERROR('commented data'!$S832),"",'commented data'!$S832)</f>
        <v>1</v>
      </c>
      <c r="N878" s="366">
        <f t="shared" si="222"/>
        <v>1</v>
      </c>
      <c r="O878" s="367" t="b">
        <f t="shared" si="223"/>
        <v>1</v>
      </c>
      <c r="P878" s="365">
        <f>IF(ISERROR('commented data'!$J832),"",'commented data'!$J832)</f>
        <v>119.53959655761719</v>
      </c>
      <c r="Q878" s="368">
        <f t="shared" si="219"/>
        <v>119.53959655761719</v>
      </c>
      <c r="R878" s="368" t="str">
        <f t="shared" si="224"/>
        <v/>
      </c>
      <c r="S878" s="369">
        <f t="shared" si="225"/>
        <v>119.53959655761719</v>
      </c>
      <c r="T878" s="365">
        <f>IF(ISERROR('commented data'!$M832),"",'commented data'!$M832)</f>
        <v>81895.3515625</v>
      </c>
      <c r="U878" s="370">
        <f t="shared" si="226"/>
        <v>81895.3515625</v>
      </c>
      <c r="V878" s="371">
        <f t="shared" si="227"/>
        <v>81895.3515625</v>
      </c>
      <c r="W878" s="383">
        <f t="shared" si="228"/>
        <v>71248.955859374997</v>
      </c>
      <c r="X878" s="365">
        <f>IF(ISERROR('commented data'!$T832),"",'commented data'!$T832)</f>
        <v>97.474952697753906</v>
      </c>
      <c r="Y878" s="384">
        <f t="shared" si="229"/>
        <v>97.474952697753906</v>
      </c>
      <c r="Z878" s="365">
        <f>IF(ISERROR('commented data'!$U832),"",'commented data'!$U832)</f>
        <v>1012.8300170898437</v>
      </c>
      <c r="AA878" s="385">
        <f t="shared" si="230"/>
        <v>1022.9583172607422</v>
      </c>
      <c r="AC878" s="427">
        <f t="shared" si="232"/>
        <v>6.4005830736963292</v>
      </c>
      <c r="AD878" s="428">
        <f t="shared" si="231"/>
        <v>0.38584205170744118</v>
      </c>
      <c r="AE878" s="429">
        <f t="shared" si="233"/>
        <v>9.2708579482925604</v>
      </c>
      <c r="AF878" s="430">
        <f t="shared" si="234"/>
        <v>0.96004410909446913</v>
      </c>
    </row>
    <row r="879" spans="1:32" s="5" customFormat="1" x14ac:dyDescent="0.2">
      <c r="A879" s="363">
        <f>'commented data'!$A833</f>
        <v>41215.583333333336</v>
      </c>
      <c r="B879" s="364">
        <f>IF(ISERROR('commented data'!$B833),"",'commented data'!$B833)</f>
        <v>898.019287109375</v>
      </c>
      <c r="C879" s="364">
        <f>IF(ISERROR('commented data'!$C833),"",'commented data'!$C833)</f>
        <v>486.45529174804687</v>
      </c>
      <c r="D879" s="364">
        <f>IF(ISERROR('commented data'!$D833),"",'commented data'!$D833)</f>
        <v>6085.26806640625</v>
      </c>
      <c r="E879" s="364">
        <f>IF(ISERROR('commented data'!$E833),"",'commented data'!$E833)</f>
        <v>9.8906526565551758</v>
      </c>
      <c r="F879" s="357">
        <f t="shared" si="220"/>
        <v>120.95477416992188</v>
      </c>
      <c r="G879" s="362">
        <f t="shared" si="221"/>
        <v>53139.392950389149</v>
      </c>
      <c r="H879" s="359">
        <f>IF(ISERROR('commented data'!$N833),"",'commented data'!$N833)</f>
        <v>15.845482487343325</v>
      </c>
      <c r="I879" s="359">
        <f>IFERROR('commented data'!O833,"")</f>
        <v>16.347531983272539</v>
      </c>
      <c r="J879" s="358">
        <f>IF(ISERROR('commented data'!$P833),"",'commented data'!$P833)</f>
        <v>1</v>
      </c>
      <c r="K879" s="328">
        <f>IF(ISERROR('commented data'!$Q833),"",'commented data'!$Q833)</f>
        <v>1</v>
      </c>
      <c r="L879" s="328">
        <f>IF(ISERROR('commented data'!$R833),"",'commented data'!$R833)</f>
        <v>1</v>
      </c>
      <c r="M879" s="328">
        <f>IF(ISERROR('commented data'!$S833),"",'commented data'!$S833)</f>
        <v>1</v>
      </c>
      <c r="N879" s="366">
        <f t="shared" si="222"/>
        <v>1</v>
      </c>
      <c r="O879" s="367" t="b">
        <f t="shared" si="223"/>
        <v>1</v>
      </c>
      <c r="P879" s="365">
        <f>IF(ISERROR('commented data'!$J833),"",'commented data'!$J833)</f>
        <v>119.7572021484375</v>
      </c>
      <c r="Q879" s="368">
        <f t="shared" si="219"/>
        <v>119.7572021484375</v>
      </c>
      <c r="R879" s="368" t="str">
        <f t="shared" si="224"/>
        <v/>
      </c>
      <c r="S879" s="369">
        <f t="shared" si="225"/>
        <v>119.7572021484375</v>
      </c>
      <c r="T879" s="365">
        <f>IF(ISERROR('commented data'!$M833),"",'commented data'!$M833)</f>
        <v>82098.9609375</v>
      </c>
      <c r="U879" s="370">
        <f t="shared" si="226"/>
        <v>82098.9609375</v>
      </c>
      <c r="V879" s="371">
        <f t="shared" si="227"/>
        <v>82098.9609375</v>
      </c>
      <c r="W879" s="383">
        <f t="shared" si="228"/>
        <v>71426.096015624993</v>
      </c>
      <c r="X879" s="365">
        <f>IF(ISERROR('commented data'!$T833),"",'commented data'!$T833)</f>
        <v>97.517539978027344</v>
      </c>
      <c r="Y879" s="384">
        <f t="shared" si="229"/>
        <v>97.517539978027344</v>
      </c>
      <c r="Z879" s="365">
        <f>IF(ISERROR('commented data'!$U833),"",'commented data'!$U833)</f>
        <v>1012.833984375</v>
      </c>
      <c r="AA879" s="385">
        <f t="shared" si="230"/>
        <v>1022.96232421875</v>
      </c>
      <c r="AC879" s="427">
        <f t="shared" si="232"/>
        <v>6.4274632738410578</v>
      </c>
      <c r="AD879" s="428">
        <f t="shared" si="231"/>
        <v>0.40563379997895505</v>
      </c>
      <c r="AE879" s="429">
        <f t="shared" si="233"/>
        <v>9.2510662000210448</v>
      </c>
      <c r="AF879" s="430">
        <f t="shared" si="234"/>
        <v>0.95799457371783781</v>
      </c>
    </row>
    <row r="880" spans="1:32" s="5" customFormat="1" x14ac:dyDescent="0.2">
      <c r="A880" s="363">
        <f>'commented data'!$A834</f>
        <v>41215.625</v>
      </c>
      <c r="B880" s="364">
        <f>IF(ISERROR('commented data'!$B834),"",'commented data'!$B834)</f>
        <v>897.9901123046875</v>
      </c>
      <c r="C880" s="364">
        <f>IF(ISERROR('commented data'!$C834),"",'commented data'!$C834)</f>
        <v>487.63299560546875</v>
      </c>
      <c r="D880" s="364">
        <f>IF(ISERROR('commented data'!$D834),"",'commented data'!$D834)</f>
        <v>6097.76904296875</v>
      </c>
      <c r="E880" s="364">
        <f>IF(ISERROR('commented data'!$E834),"",'commented data'!$E834)</f>
        <v>9.8938064575195313</v>
      </c>
      <c r="F880" s="357">
        <f t="shared" si="220"/>
        <v>121.60682952880859</v>
      </c>
      <c r="G880" s="362">
        <f t="shared" si="221"/>
        <v>53302.05888740009</v>
      </c>
      <c r="H880" s="359">
        <f>IF(ISERROR('commented data'!$N834),"",'commented data'!$N834)</f>
        <v>15.457339330018513</v>
      </c>
      <c r="I880" s="359">
        <f>IFERROR('commented data'!O834,"")</f>
        <v>16.381114746093751</v>
      </c>
      <c r="J880" s="358">
        <f>IF(ISERROR('commented data'!$P834),"",'commented data'!$P834)</f>
        <v>1</v>
      </c>
      <c r="K880" s="328">
        <f>IF(ISERROR('commented data'!$Q834),"",'commented data'!$Q834)</f>
        <v>1</v>
      </c>
      <c r="L880" s="328">
        <f>IF(ISERROR('commented data'!$R834),"",'commented data'!$R834)</f>
        <v>1</v>
      </c>
      <c r="M880" s="328">
        <f>IF(ISERROR('commented data'!$S834),"",'commented data'!$S834)</f>
        <v>1</v>
      </c>
      <c r="N880" s="366">
        <f t="shared" si="222"/>
        <v>1</v>
      </c>
      <c r="O880" s="367" t="b">
        <f t="shared" si="223"/>
        <v>1</v>
      </c>
      <c r="P880" s="365">
        <f>IF(ISERROR('commented data'!$J834),"",'commented data'!$J834)</f>
        <v>120.40280151367187</v>
      </c>
      <c r="Q880" s="368">
        <f t="shared" si="219"/>
        <v>120.40280151367187</v>
      </c>
      <c r="R880" s="368" t="str">
        <f t="shared" si="224"/>
        <v/>
      </c>
      <c r="S880" s="369">
        <f t="shared" si="225"/>
        <v>120.40280151367187</v>
      </c>
      <c r="T880" s="365">
        <f>IF(ISERROR('commented data'!$M834),"",'commented data'!$M834)</f>
        <v>82330.109375</v>
      </c>
      <c r="U880" s="370">
        <f t="shared" si="226"/>
        <v>82330.109375</v>
      </c>
      <c r="V880" s="371">
        <f t="shared" si="227"/>
        <v>82330.109375</v>
      </c>
      <c r="W880" s="383">
        <f t="shared" si="228"/>
        <v>71627.195156250003</v>
      </c>
      <c r="X880" s="365">
        <f>IF(ISERROR('commented data'!$T834),"",'commented data'!$T834)</f>
        <v>97.426033020019531</v>
      </c>
      <c r="Y880" s="384">
        <f t="shared" si="229"/>
        <v>97.426033020019531</v>
      </c>
      <c r="Z880" s="365">
        <f>IF(ISERROR('commented data'!$U834),"",'commented data'!$U834)</f>
        <v>1012.8319702148437</v>
      </c>
      <c r="AA880" s="385">
        <f t="shared" si="230"/>
        <v>1022.9602899169922</v>
      </c>
      <c r="AC880" s="427">
        <f t="shared" si="232"/>
        <v>6.4818943886545792</v>
      </c>
      <c r="AD880" s="428">
        <f t="shared" si="231"/>
        <v>0.41934088721637813</v>
      </c>
      <c r="AE880" s="429">
        <f t="shared" si="233"/>
        <v>9.2373591127836221</v>
      </c>
      <c r="AF880" s="430">
        <f t="shared" si="234"/>
        <v>0.95657513568647901</v>
      </c>
    </row>
    <row r="881" spans="1:32" s="5" customFormat="1" x14ac:dyDescent="0.2">
      <c r="A881" s="363">
        <f>'commented data'!$A835</f>
        <v>41215.666666666664</v>
      </c>
      <c r="B881" s="364">
        <f>IF(ISERROR('commented data'!$B835),"",'commented data'!$B835)</f>
        <v>897.98052978515625</v>
      </c>
      <c r="C881" s="364">
        <f>IF(ISERROR('commented data'!$C835),"",'commented data'!$C835)</f>
        <v>488.82809448242187</v>
      </c>
      <c r="D881" s="364">
        <f>IF(ISERROR('commented data'!$D835),"",'commented data'!$D835)</f>
        <v>6116.9501953125</v>
      </c>
      <c r="E881" s="364">
        <f>IF(ISERROR('commented data'!$E835),"",'commented data'!$E835)</f>
        <v>9.9027462005615234</v>
      </c>
      <c r="F881" s="357">
        <f t="shared" si="220"/>
        <v>122.36634841918945</v>
      </c>
      <c r="G881" s="362">
        <f t="shared" si="221"/>
        <v>53418.358640022299</v>
      </c>
      <c r="H881" s="359">
        <f>IF(ISERROR('commented data'!$N835),"",'commented data'!$N835)</f>
        <v>15.844942505982472</v>
      </c>
      <c r="I881" s="359">
        <f>IFERROR('commented data'!O835,"")</f>
        <v>16.432643207616508</v>
      </c>
      <c r="J881" s="358">
        <f>IF(ISERROR('commented data'!$P835),"",'commented data'!$P835)</f>
        <v>1</v>
      </c>
      <c r="K881" s="328">
        <f>IF(ISERROR('commented data'!$Q835),"",'commented data'!$Q835)</f>
        <v>1</v>
      </c>
      <c r="L881" s="328">
        <f>IF(ISERROR('commented data'!$R835),"",'commented data'!$R835)</f>
        <v>1</v>
      </c>
      <c r="M881" s="328">
        <f>IF(ISERROR('commented data'!$S835),"",'commented data'!$S835)</f>
        <v>1</v>
      </c>
      <c r="N881" s="366">
        <f t="shared" si="222"/>
        <v>1</v>
      </c>
      <c r="O881" s="367" t="b">
        <f t="shared" si="223"/>
        <v>1</v>
      </c>
      <c r="P881" s="365">
        <f>IF(ISERROR('commented data'!$J835),"",'commented data'!$J835)</f>
        <v>121.15480041503906</v>
      </c>
      <c r="Q881" s="368">
        <f t="shared" si="219"/>
        <v>121.15480041503906</v>
      </c>
      <c r="R881" s="368" t="str">
        <f t="shared" si="224"/>
        <v/>
      </c>
      <c r="S881" s="369">
        <f t="shared" si="225"/>
        <v>121.15480041503906</v>
      </c>
      <c r="T881" s="365">
        <f>IF(ISERROR('commented data'!$M835),"",'commented data'!$M835)</f>
        <v>82515.390625</v>
      </c>
      <c r="U881" s="370">
        <f t="shared" si="226"/>
        <v>82515.390625</v>
      </c>
      <c r="V881" s="371">
        <f t="shared" si="227"/>
        <v>82515.390625</v>
      </c>
      <c r="W881" s="383">
        <f t="shared" si="228"/>
        <v>71788.389843750003</v>
      </c>
      <c r="X881" s="365">
        <f>IF(ISERROR('commented data'!$T835),"",'commented data'!$T835)</f>
        <v>97.451766967773438</v>
      </c>
      <c r="Y881" s="384">
        <f t="shared" si="229"/>
        <v>97.451766967773438</v>
      </c>
      <c r="Z881" s="365">
        <f>IF(ISERROR('commented data'!$U835),"",'commented data'!$U835)</f>
        <v>1012.8330078125</v>
      </c>
      <c r="AA881" s="385">
        <f t="shared" si="230"/>
        <v>1022.961337890625</v>
      </c>
      <c r="AC881" s="427">
        <f t="shared" si="232"/>
        <v>6.5366094853261876</v>
      </c>
      <c r="AD881" s="428">
        <f t="shared" si="231"/>
        <v>0.41253601790339112</v>
      </c>
      <c r="AE881" s="429">
        <f t="shared" si="233"/>
        <v>9.2441639820966088</v>
      </c>
      <c r="AF881" s="430">
        <f t="shared" si="234"/>
        <v>0.95727981423225406</v>
      </c>
    </row>
    <row r="882" spans="1:32" s="5" customFormat="1" x14ac:dyDescent="0.2">
      <c r="A882" s="363">
        <f>'commented data'!$A836</f>
        <v>41215.708333333336</v>
      </c>
      <c r="B882" s="364">
        <f>IF(ISERROR('commented data'!$B836),"",'commented data'!$B836)</f>
        <v>897.99658203125</v>
      </c>
      <c r="C882" s="364">
        <f>IF(ISERROR('commented data'!$C836),"",'commented data'!$C836)</f>
        <v>488.881103515625</v>
      </c>
      <c r="D882" s="364">
        <f>IF(ISERROR('commented data'!$D836),"",'commented data'!$D836)</f>
        <v>6114.34619140625</v>
      </c>
      <c r="E882" s="364">
        <f>IF(ISERROR('commented data'!$E836),"",'commented data'!$E836)</f>
        <v>9.8970756530761719</v>
      </c>
      <c r="F882" s="357">
        <f t="shared" si="220"/>
        <v>122.8005485534668</v>
      </c>
      <c r="G882" s="362">
        <f t="shared" si="221"/>
        <v>53402.550614487554</v>
      </c>
      <c r="H882" s="359">
        <f>IF(ISERROR('commented data'!$N836),"",'commented data'!$N836)</f>
        <v>15.915893486419519</v>
      </c>
      <c r="I882" s="359">
        <f>IFERROR('commented data'!O836,"")</f>
        <v>16.425647782488568</v>
      </c>
      <c r="J882" s="358">
        <f>IF(ISERROR('commented data'!$P836),"",'commented data'!$P836)</f>
        <v>1</v>
      </c>
      <c r="K882" s="328">
        <f>IF(ISERROR('commented data'!$Q836),"",'commented data'!$Q836)</f>
        <v>1</v>
      </c>
      <c r="L882" s="328">
        <f>IF(ISERROR('commented data'!$R836),"",'commented data'!$R836)</f>
        <v>1</v>
      </c>
      <c r="M882" s="328">
        <f>IF(ISERROR('commented data'!$S836),"",'commented data'!$S836)</f>
        <v>1</v>
      </c>
      <c r="N882" s="366">
        <f t="shared" si="222"/>
        <v>1</v>
      </c>
      <c r="O882" s="367" t="b">
        <f t="shared" si="223"/>
        <v>1</v>
      </c>
      <c r="P882" s="365">
        <f>IF(ISERROR('commented data'!$J836),"",'commented data'!$J836)</f>
        <v>121.58470153808594</v>
      </c>
      <c r="Q882" s="368">
        <f t="shared" si="219"/>
        <v>121.58470153808594</v>
      </c>
      <c r="R882" s="368" t="str">
        <f t="shared" si="224"/>
        <v/>
      </c>
      <c r="S882" s="369">
        <f t="shared" si="225"/>
        <v>121.58470153808594</v>
      </c>
      <c r="T882" s="365">
        <f>IF(ISERROR('commented data'!$M836),"",'commented data'!$M836)</f>
        <v>82502.90625</v>
      </c>
      <c r="U882" s="370">
        <f t="shared" si="226"/>
        <v>82502.90625</v>
      </c>
      <c r="V882" s="371">
        <f t="shared" si="227"/>
        <v>82502.90625</v>
      </c>
      <c r="W882" s="383">
        <f t="shared" si="228"/>
        <v>71777.528437500005</v>
      </c>
      <c r="X882" s="365">
        <f>IF(ISERROR('commented data'!$T836),"",'commented data'!$T836)</f>
        <v>97.504646301269531</v>
      </c>
      <c r="Y882" s="384">
        <f t="shared" si="229"/>
        <v>97.504646301269531</v>
      </c>
      <c r="Z882" s="365">
        <f>IF(ISERROR('commented data'!$U836),"",'commented data'!$U836)</f>
        <v>1012.8309936523437</v>
      </c>
      <c r="AA882" s="385">
        <f t="shared" si="230"/>
        <v>1022.9593035888672</v>
      </c>
      <c r="AC882" s="427">
        <f t="shared" si="232"/>
        <v>6.5578625096133472</v>
      </c>
      <c r="AD882" s="428">
        <f t="shared" si="231"/>
        <v>0.41203231946789193</v>
      </c>
      <c r="AE882" s="429">
        <f t="shared" si="233"/>
        <v>9.2446676805321086</v>
      </c>
      <c r="AF882" s="430">
        <f t="shared" si="234"/>
        <v>0.95733197474624954</v>
      </c>
    </row>
    <row r="883" spans="1:32" s="5" customFormat="1" x14ac:dyDescent="0.2">
      <c r="A883" s="363">
        <f>'commented data'!$A837</f>
        <v>41215.75</v>
      </c>
      <c r="B883" s="364">
        <f>IF(ISERROR('commented data'!$B837),"",'commented data'!$B837)</f>
        <v>897.97637939453125</v>
      </c>
      <c r="C883" s="364">
        <f>IF(ISERROR('commented data'!$C837),"",'commented data'!$C837)</f>
        <v>489.17401123046875</v>
      </c>
      <c r="D883" s="364">
        <f>IF(ISERROR('commented data'!$D837),"",'commented data'!$D837)</f>
        <v>6126.76708984375</v>
      </c>
      <c r="E883" s="364">
        <f>IF(ISERROR('commented data'!$E837),"",'commented data'!$E837)</f>
        <v>9.9046173095703125</v>
      </c>
      <c r="F883" s="357">
        <f t="shared" si="220"/>
        <v>123.74024955749512</v>
      </c>
      <c r="G883" s="362">
        <f t="shared" si="221"/>
        <v>53425.23416741196</v>
      </c>
      <c r="H883" s="359">
        <f>IF(ISERROR('commented data'!$N837),"",'commented data'!$N837)</f>
        <v>16.183110920124673</v>
      </c>
      <c r="I883" s="359">
        <f>IFERROR('commented data'!O837,"")</f>
        <v>16.459015422541921</v>
      </c>
      <c r="J883" s="358">
        <f>IF(ISERROR('commented data'!$P837),"",'commented data'!$P837)</f>
        <v>1</v>
      </c>
      <c r="K883" s="328">
        <f>IF(ISERROR('commented data'!$Q837),"",'commented data'!$Q837)</f>
        <v>1</v>
      </c>
      <c r="L883" s="328">
        <f>IF(ISERROR('commented data'!$R837),"",'commented data'!$R837)</f>
        <v>1</v>
      </c>
      <c r="M883" s="328">
        <f>IF(ISERROR('commented data'!$S837),"",'commented data'!$S837)</f>
        <v>1</v>
      </c>
      <c r="N883" s="366">
        <f t="shared" si="222"/>
        <v>1</v>
      </c>
      <c r="O883" s="367" t="b">
        <f t="shared" si="223"/>
        <v>1</v>
      </c>
      <c r="P883" s="365">
        <f>IF(ISERROR('commented data'!$J837),"",'commented data'!$J837)</f>
        <v>122.51509857177734</v>
      </c>
      <c r="Q883" s="368">
        <f t="shared" si="219"/>
        <v>122.51509857177734</v>
      </c>
      <c r="R883" s="368" t="str">
        <f t="shared" si="224"/>
        <v/>
      </c>
      <c r="S883" s="369">
        <f t="shared" si="225"/>
        <v>122.51509857177734</v>
      </c>
      <c r="T883" s="365">
        <f>IF(ISERROR('commented data'!$M837),"",'commented data'!$M837)</f>
        <v>82503.046875</v>
      </c>
      <c r="U883" s="370">
        <f t="shared" si="226"/>
        <v>82503.046875</v>
      </c>
      <c r="V883" s="371">
        <f t="shared" si="227"/>
        <v>82503.046875</v>
      </c>
      <c r="W883" s="383">
        <f t="shared" si="228"/>
        <v>71777.650781250006</v>
      </c>
      <c r="X883" s="365">
        <f>IF(ISERROR('commented data'!$T837),"",'commented data'!$T837)</f>
        <v>97.346809387207031</v>
      </c>
      <c r="Y883" s="384">
        <f t="shared" si="229"/>
        <v>97.346809387207031</v>
      </c>
      <c r="Z883" s="365">
        <f>IF(ISERROR('commented data'!$U837),"",'commented data'!$U837)</f>
        <v>1012.8280029296875</v>
      </c>
      <c r="AA883" s="385">
        <f t="shared" si="230"/>
        <v>1022.9562829589844</v>
      </c>
      <c r="AC883" s="427">
        <f t="shared" si="232"/>
        <v>6.6108518085431704</v>
      </c>
      <c r="AD883" s="428">
        <f t="shared" si="231"/>
        <v>0.40850315128979175</v>
      </c>
      <c r="AE883" s="429">
        <f t="shared" si="233"/>
        <v>9.2481968487102097</v>
      </c>
      <c r="AF883" s="430">
        <f t="shared" si="234"/>
        <v>0.95769743791463013</v>
      </c>
    </row>
    <row r="884" spans="1:32" s="5" customFormat="1" x14ac:dyDescent="0.2">
      <c r="A884" s="363">
        <f>'commented data'!$A838</f>
        <v>41215.791666666664</v>
      </c>
      <c r="B884" s="364">
        <f>IF(ISERROR('commented data'!$B838),"",'commented data'!$B838)</f>
        <v>897.99749755859375</v>
      </c>
      <c r="C884" s="364">
        <f>IF(ISERROR('commented data'!$C838),"",'commented data'!$C838)</f>
        <v>489.64181518554687</v>
      </c>
      <c r="D884" s="364">
        <f>IF(ISERROR('commented data'!$D838),"",'commented data'!$D838)</f>
        <v>6148.26904296875</v>
      </c>
      <c r="E884" s="364">
        <f>IF(ISERROR('commented data'!$E838),"",'commented data'!$E838)</f>
        <v>9.919123649597168</v>
      </c>
      <c r="F884" s="357">
        <f t="shared" si="220"/>
        <v>124.22778076171875</v>
      </c>
      <c r="G884" s="362">
        <f t="shared" si="221"/>
        <v>53467.78475478715</v>
      </c>
      <c r="H884" s="359">
        <f>IF(ISERROR('commented data'!$N838),"",'commented data'!$N838)</f>
        <v>16.264682264960356</v>
      </c>
      <c r="I884" s="359">
        <f>IFERROR('commented data'!O838,"")</f>
        <v>16.516778509159952</v>
      </c>
      <c r="J884" s="358">
        <f>IF(ISERROR('commented data'!$P838),"",'commented data'!$P838)</f>
        <v>1</v>
      </c>
      <c r="K884" s="328">
        <f>IF(ISERROR('commented data'!$Q838),"",'commented data'!$Q838)</f>
        <v>1</v>
      </c>
      <c r="L884" s="328">
        <f>IF(ISERROR('commented data'!$R838),"",'commented data'!$R838)</f>
        <v>1</v>
      </c>
      <c r="M884" s="328">
        <f>IF(ISERROR('commented data'!$S838),"",'commented data'!$S838)</f>
        <v>1</v>
      </c>
      <c r="N884" s="366">
        <f t="shared" si="222"/>
        <v>1</v>
      </c>
      <c r="O884" s="367" t="b">
        <f t="shared" si="223"/>
        <v>1</v>
      </c>
      <c r="P884" s="365">
        <f>IF(ISERROR('commented data'!$J838),"",'commented data'!$J838)</f>
        <v>122.997802734375</v>
      </c>
      <c r="Q884" s="368">
        <f t="shared" si="219"/>
        <v>122.997802734375</v>
      </c>
      <c r="R884" s="368" t="str">
        <f t="shared" si="224"/>
        <v/>
      </c>
      <c r="S884" s="369">
        <f t="shared" si="225"/>
        <v>122.997802734375</v>
      </c>
      <c r="T884" s="365">
        <f>IF(ISERROR('commented data'!$M838),"",'commented data'!$M838)</f>
        <v>82647.2578125</v>
      </c>
      <c r="U884" s="370">
        <f t="shared" si="226"/>
        <v>82647.2578125</v>
      </c>
      <c r="V884" s="371">
        <f t="shared" si="227"/>
        <v>82647.2578125</v>
      </c>
      <c r="W884" s="383">
        <f t="shared" si="228"/>
        <v>71903.114296875006</v>
      </c>
      <c r="X884" s="365">
        <f>IF(ISERROR('commented data'!$T838),"",'commented data'!$T838)</f>
        <v>97.697959899902344</v>
      </c>
      <c r="Y884" s="384">
        <f t="shared" si="229"/>
        <v>97.697959899902344</v>
      </c>
      <c r="Z884" s="365">
        <f>IF(ISERROR('commented data'!$U838),"",'commented data'!$U838)</f>
        <v>1012.8250122070312</v>
      </c>
      <c r="AA884" s="385">
        <f t="shared" si="230"/>
        <v>1022.9532623291016</v>
      </c>
      <c r="AC884" s="427">
        <f t="shared" si="232"/>
        <v>6.6421842423324655</v>
      </c>
      <c r="AD884" s="428">
        <f t="shared" si="231"/>
        <v>0.40838081765925327</v>
      </c>
      <c r="AE884" s="429">
        <f t="shared" si="233"/>
        <v>9.2483191823407473</v>
      </c>
      <c r="AF884" s="430">
        <f t="shared" si="234"/>
        <v>0.95771010617920682</v>
      </c>
    </row>
    <row r="885" spans="1:32" s="5" customFormat="1" x14ac:dyDescent="0.2">
      <c r="A885" s="363">
        <f>'commented data'!$A839</f>
        <v>41215.833333333336</v>
      </c>
      <c r="B885" s="364">
        <f>IF(ISERROR('commented data'!$B839),"",'commented data'!$B839)</f>
        <v>897.9678955078125</v>
      </c>
      <c r="C885" s="364">
        <f>IF(ISERROR('commented data'!$C839),"",'commented data'!$C839)</f>
        <v>490.4202880859375</v>
      </c>
      <c r="D885" s="364">
        <f>IF(ISERROR('commented data'!$D839),"",'commented data'!$D839)</f>
        <v>6154.02099609375</v>
      </c>
      <c r="E885" s="364">
        <f>IF(ISERROR('commented data'!$E839),"",'commented data'!$E839)</f>
        <v>9.9134149551391602</v>
      </c>
      <c r="F885" s="357">
        <f t="shared" si="220"/>
        <v>124.64531349182128</v>
      </c>
      <c r="G885" s="362">
        <f t="shared" si="221"/>
        <v>53538.00247463111</v>
      </c>
      <c r="H885" s="359">
        <f>IF(ISERROR('commented data'!$N839),"",'commented data'!$N839)</f>
        <v>15.828565795506874</v>
      </c>
      <c r="I885" s="359">
        <f>IFERROR('commented data'!O839,"")</f>
        <v>16.532230620168228</v>
      </c>
      <c r="J885" s="358">
        <f>IF(ISERROR('commented data'!$P839),"",'commented data'!$P839)</f>
        <v>1</v>
      </c>
      <c r="K885" s="328">
        <f>IF(ISERROR('commented data'!$Q839),"",'commented data'!$Q839)</f>
        <v>1</v>
      </c>
      <c r="L885" s="328">
        <f>IF(ISERROR('commented data'!$R839),"",'commented data'!$R839)</f>
        <v>1</v>
      </c>
      <c r="M885" s="328">
        <f>IF(ISERROR('commented data'!$S839),"",'commented data'!$S839)</f>
        <v>1</v>
      </c>
      <c r="N885" s="366">
        <f t="shared" si="222"/>
        <v>1</v>
      </c>
      <c r="O885" s="367" t="b">
        <f t="shared" si="223"/>
        <v>1</v>
      </c>
      <c r="P885" s="365">
        <f>IF(ISERROR('commented data'!$J839),"",'commented data'!$J839)</f>
        <v>123.41120147705078</v>
      </c>
      <c r="Q885" s="368">
        <f t="shared" si="219"/>
        <v>123.41120147705078</v>
      </c>
      <c r="R885" s="368" t="str">
        <f t="shared" si="224"/>
        <v/>
      </c>
      <c r="S885" s="369">
        <f t="shared" si="225"/>
        <v>123.41120147705078</v>
      </c>
      <c r="T885" s="365">
        <f>IF(ISERROR('commented data'!$M839),"",'commented data'!$M839)</f>
        <v>82809.6328125</v>
      </c>
      <c r="U885" s="370">
        <f t="shared" si="226"/>
        <v>82809.6328125</v>
      </c>
      <c r="V885" s="371">
        <f t="shared" si="227"/>
        <v>82809.6328125</v>
      </c>
      <c r="W885" s="383">
        <f t="shared" si="228"/>
        <v>72044.380546874992</v>
      </c>
      <c r="X885" s="365">
        <f>IF(ISERROR('commented data'!$T839),"",'commented data'!$T839)</f>
        <v>97.94140625</v>
      </c>
      <c r="Y885" s="384">
        <f t="shared" si="229"/>
        <v>97.94140625</v>
      </c>
      <c r="Z885" s="365">
        <f>IF(ISERROR('commented data'!$U839),"",'commented data'!$U839)</f>
        <v>1012.8309936523437</v>
      </c>
      <c r="AA885" s="385">
        <f t="shared" si="230"/>
        <v>1022.9593035888672</v>
      </c>
      <c r="AC885" s="427">
        <f t="shared" si="232"/>
        <v>6.6732611021762978</v>
      </c>
      <c r="AD885" s="428">
        <f t="shared" si="231"/>
        <v>0.42159606804493821</v>
      </c>
      <c r="AE885" s="429">
        <f t="shared" si="233"/>
        <v>9.235103931955063</v>
      </c>
      <c r="AF885" s="430">
        <f t="shared" si="234"/>
        <v>0.95634160033500704</v>
      </c>
    </row>
    <row r="886" spans="1:32" s="5" customFormat="1" x14ac:dyDescent="0.2">
      <c r="A886" s="363">
        <f>'commented data'!$A840</f>
        <v>41215.875</v>
      </c>
      <c r="B886" s="364">
        <f>IF(ISERROR('commented data'!$B840),"",'commented data'!$B840)</f>
        <v>898.0115966796875</v>
      </c>
      <c r="C886" s="364">
        <f>IF(ISERROR('commented data'!$C840),"",'commented data'!$C840)</f>
        <v>491.15579223632812</v>
      </c>
      <c r="D886" s="364">
        <f>IF(ISERROR('commented data'!$D840),"",'commented data'!$D840)</f>
        <v>6160.72607421875</v>
      </c>
      <c r="E886" s="364">
        <f>IF(ISERROR('commented data'!$E840),"",'commented data'!$E840)</f>
        <v>9.9168405532836914</v>
      </c>
      <c r="F886" s="357">
        <f t="shared" si="220"/>
        <v>124.39876998901367</v>
      </c>
      <c r="G886" s="362">
        <f t="shared" si="221"/>
        <v>53620.563283070944</v>
      </c>
      <c r="H886" s="359">
        <f>IF(ISERROR('commented data'!$N840),"",'commented data'!$N840)</f>
        <v>15.946796995629702</v>
      </c>
      <c r="I886" s="359">
        <f>IFERROR('commented data'!O840,"")</f>
        <v>16.550243216803683</v>
      </c>
      <c r="J886" s="358">
        <f>IF(ISERROR('commented data'!$P840),"",'commented data'!$P840)</f>
        <v>1</v>
      </c>
      <c r="K886" s="328">
        <f>IF(ISERROR('commented data'!$Q840),"",'commented data'!$Q840)</f>
        <v>1</v>
      </c>
      <c r="L886" s="328">
        <f>IF(ISERROR('commented data'!$R840),"",'commented data'!$R840)</f>
        <v>1</v>
      </c>
      <c r="M886" s="328">
        <f>IF(ISERROR('commented data'!$S840),"",'commented data'!$S840)</f>
        <v>1</v>
      </c>
      <c r="N886" s="366">
        <f t="shared" si="222"/>
        <v>1</v>
      </c>
      <c r="O886" s="367" t="b">
        <f t="shared" si="223"/>
        <v>1</v>
      </c>
      <c r="P886" s="365">
        <f>IF(ISERROR('commented data'!$J840),"",'commented data'!$J840)</f>
        <v>123.16709899902344</v>
      </c>
      <c r="Q886" s="368">
        <f t="shared" si="219"/>
        <v>123.16709899902344</v>
      </c>
      <c r="R886" s="368" t="str">
        <f t="shared" si="224"/>
        <v/>
      </c>
      <c r="S886" s="369">
        <f t="shared" si="225"/>
        <v>123.16709899902344</v>
      </c>
      <c r="T886" s="365">
        <f>IF(ISERROR('commented data'!$M840),"",'commented data'!$M840)</f>
        <v>82939.2578125</v>
      </c>
      <c r="U886" s="370">
        <f t="shared" si="226"/>
        <v>82939.2578125</v>
      </c>
      <c r="V886" s="371">
        <f t="shared" si="227"/>
        <v>82939.2578125</v>
      </c>
      <c r="W886" s="383">
        <f t="shared" si="228"/>
        <v>72157.154296875</v>
      </c>
      <c r="X886" s="365">
        <f>IF(ISERROR('commented data'!$T840),"",'commented data'!$T840)</f>
        <v>97.951850891113281</v>
      </c>
      <c r="Y886" s="384">
        <f t="shared" si="229"/>
        <v>97.951850891113281</v>
      </c>
      <c r="Z886" s="365">
        <f>IF(ISERROR('commented data'!$U840),"",'commented data'!$U840)</f>
        <v>1012.8359985351562</v>
      </c>
      <c r="AA886" s="385">
        <f t="shared" si="230"/>
        <v>1022.9643585205079</v>
      </c>
      <c r="AC886" s="427">
        <f t="shared" si="232"/>
        <v>6.6703321185320936</v>
      </c>
      <c r="AD886" s="428">
        <f t="shared" si="231"/>
        <v>0.41828663902601448</v>
      </c>
      <c r="AE886" s="429">
        <f t="shared" si="233"/>
        <v>9.2384133609739862</v>
      </c>
      <c r="AF886" s="430">
        <f t="shared" si="234"/>
        <v>0.95668430840494012</v>
      </c>
    </row>
    <row r="887" spans="1:32" s="5" customFormat="1" x14ac:dyDescent="0.2">
      <c r="A887" s="363">
        <f>'commented data'!$A841</f>
        <v>41215.916666666664</v>
      </c>
      <c r="B887" s="364">
        <f>IF(ISERROR('commented data'!$B841),"",'commented data'!$B841)</f>
        <v>897.98992919921875</v>
      </c>
      <c r="C887" s="364">
        <f>IF(ISERROR('commented data'!$C841),"",'commented data'!$C841)</f>
        <v>491.318603515625</v>
      </c>
      <c r="D887" s="364">
        <f>IF(ISERROR('commented data'!$D841),"",'commented data'!$D841)</f>
        <v>6161.08984375</v>
      </c>
      <c r="E887" s="364">
        <f>IF(ISERROR('commented data'!$E841),"",'commented data'!$E841)</f>
        <v>9.9152450561523437</v>
      </c>
      <c r="F887" s="357">
        <f t="shared" si="220"/>
        <v>124.59945693969726</v>
      </c>
      <c r="G887" s="362">
        <f t="shared" si="221"/>
        <v>53605.675208596447</v>
      </c>
      <c r="H887" s="359">
        <f>IF(ISERROR('commented data'!$N841),"",'commented data'!$N841)</f>
        <v>16.01099859459573</v>
      </c>
      <c r="I887" s="359">
        <f>IFERROR('commented data'!O841,"")</f>
        <v>16.551220451328398</v>
      </c>
      <c r="J887" s="358">
        <f>IF(ISERROR('commented data'!$P841),"",'commented data'!$P841)</f>
        <v>1</v>
      </c>
      <c r="K887" s="328">
        <f>IF(ISERROR('commented data'!$Q841),"",'commented data'!$Q841)</f>
        <v>1</v>
      </c>
      <c r="L887" s="328">
        <f>IF(ISERROR('commented data'!$R841),"",'commented data'!$R841)</f>
        <v>1</v>
      </c>
      <c r="M887" s="328">
        <f>IF(ISERROR('commented data'!$S841),"",'commented data'!$S841)</f>
        <v>1</v>
      </c>
      <c r="N887" s="366">
        <f t="shared" si="222"/>
        <v>1</v>
      </c>
      <c r="O887" s="367" t="b">
        <f t="shared" si="223"/>
        <v>1</v>
      </c>
      <c r="P887" s="365">
        <f>IF(ISERROR('commented data'!$J841),"",'commented data'!$J841)</f>
        <v>123.36579895019531</v>
      </c>
      <c r="Q887" s="368">
        <f t="shared" si="219"/>
        <v>123.36579895019531</v>
      </c>
      <c r="R887" s="368" t="str">
        <f t="shared" si="224"/>
        <v/>
      </c>
      <c r="S887" s="369">
        <f t="shared" si="225"/>
        <v>123.36579895019531</v>
      </c>
      <c r="T887" s="365">
        <f>IF(ISERROR('commented data'!$M841),"",'commented data'!$M841)</f>
        <v>82925.640625</v>
      </c>
      <c r="U887" s="370">
        <f t="shared" si="226"/>
        <v>82925.640625</v>
      </c>
      <c r="V887" s="371">
        <f t="shared" si="227"/>
        <v>82925.640625</v>
      </c>
      <c r="W887" s="383">
        <f t="shared" si="228"/>
        <v>72145.307343749999</v>
      </c>
      <c r="X887" s="365">
        <f>IF(ISERROR('commented data'!$T841),"",'commented data'!$T841)</f>
        <v>97.993972778320312</v>
      </c>
      <c r="Y887" s="384">
        <f t="shared" si="229"/>
        <v>97.993972778320312</v>
      </c>
      <c r="Z887" s="365">
        <f>IF(ISERROR('commented data'!$U841),"",'commented data'!$U841)</f>
        <v>1012.8359985351562</v>
      </c>
      <c r="AA887" s="385">
        <f t="shared" si="230"/>
        <v>1022.9643585205079</v>
      </c>
      <c r="AC887" s="427">
        <f t="shared" si="232"/>
        <v>6.6792380198769097</v>
      </c>
      <c r="AD887" s="428">
        <f t="shared" si="231"/>
        <v>0.4171656115272776</v>
      </c>
      <c r="AE887" s="429">
        <f t="shared" si="233"/>
        <v>9.2395343884727232</v>
      </c>
      <c r="AF887" s="430">
        <f t="shared" si="234"/>
        <v>0.9568003964576639</v>
      </c>
    </row>
    <row r="888" spans="1:32" s="5" customFormat="1" x14ac:dyDescent="0.2">
      <c r="A888" s="363">
        <f>'commented data'!$A842</f>
        <v>41215.958333333336</v>
      </c>
      <c r="B888" s="364">
        <f>IF(ISERROR('commented data'!$B842),"",'commented data'!$B842)</f>
        <v>897.998291015625</v>
      </c>
      <c r="C888" s="364">
        <f>IF(ISERROR('commented data'!$C842),"",'commented data'!$C842)</f>
        <v>492.59619140625</v>
      </c>
      <c r="D888" s="364">
        <f>IF(ISERROR('commented data'!$D842),"",'commented data'!$D842)</f>
        <v>6182.65283203125</v>
      </c>
      <c r="E888" s="364">
        <f>IF(ISERROR('commented data'!$E842),"",'commented data'!$E842)</f>
        <v>9.9241533279418945</v>
      </c>
      <c r="F888" s="357">
        <f t="shared" si="220"/>
        <v>124.61753448486328</v>
      </c>
      <c r="G888" s="362">
        <f t="shared" si="221"/>
        <v>53753.093901711996</v>
      </c>
      <c r="H888" s="359">
        <f>IF(ISERROR('commented data'!$N842),"",'commented data'!$N842)</f>
        <v>16.191782551037612</v>
      </c>
      <c r="I888" s="359">
        <f>IFERROR('commented data'!O842,"")</f>
        <v>16.609147503470709</v>
      </c>
      <c r="J888" s="358">
        <f>IF(ISERROR('commented data'!$P842),"",'commented data'!$P842)</f>
        <v>1</v>
      </c>
      <c r="K888" s="328">
        <f>IF(ISERROR('commented data'!$Q842),"",'commented data'!$Q842)</f>
        <v>1</v>
      </c>
      <c r="L888" s="328">
        <f>IF(ISERROR('commented data'!$R842),"",'commented data'!$R842)</f>
        <v>1</v>
      </c>
      <c r="M888" s="328">
        <f>IF(ISERROR('commented data'!$S842),"",'commented data'!$S842)</f>
        <v>1</v>
      </c>
      <c r="N888" s="366">
        <f t="shared" si="222"/>
        <v>1</v>
      </c>
      <c r="O888" s="367" t="b">
        <f t="shared" si="223"/>
        <v>1</v>
      </c>
      <c r="P888" s="365">
        <f>IF(ISERROR('commented data'!$J842),"",'commented data'!$J842)</f>
        <v>123.38369750976562</v>
      </c>
      <c r="Q888" s="368">
        <f t="shared" si="219"/>
        <v>123.38369750976562</v>
      </c>
      <c r="R888" s="368" t="str">
        <f t="shared" si="224"/>
        <v/>
      </c>
      <c r="S888" s="369">
        <f t="shared" si="225"/>
        <v>123.38369750976562</v>
      </c>
      <c r="T888" s="365">
        <f>IF(ISERROR('commented data'!$M842),"",'commented data'!$M842)</f>
        <v>83172.8203125</v>
      </c>
      <c r="U888" s="370">
        <f t="shared" si="226"/>
        <v>83172.8203125</v>
      </c>
      <c r="V888" s="371">
        <f t="shared" si="227"/>
        <v>83172.8203125</v>
      </c>
      <c r="W888" s="383">
        <f t="shared" si="228"/>
        <v>72360.353671874997</v>
      </c>
      <c r="X888" s="365">
        <f>IF(ISERROR('commented data'!$T842),"",'commented data'!$T842)</f>
        <v>98.0797119140625</v>
      </c>
      <c r="Y888" s="384">
        <f t="shared" si="229"/>
        <v>98.0797119140625</v>
      </c>
      <c r="Z888" s="365">
        <f>IF(ISERROR('commented data'!$U842),"",'commented data'!$U842)</f>
        <v>1012.8369750976562</v>
      </c>
      <c r="AA888" s="385">
        <f t="shared" si="230"/>
        <v>1022.9653448486329</v>
      </c>
      <c r="AC888" s="427">
        <f t="shared" si="232"/>
        <v>6.6985780329646882</v>
      </c>
      <c r="AD888" s="428">
        <f t="shared" si="231"/>
        <v>0.41370232164681742</v>
      </c>
      <c r="AE888" s="429">
        <f t="shared" si="233"/>
        <v>9.2429976783531842</v>
      </c>
      <c r="AF888" s="430">
        <f t="shared" si="234"/>
        <v>0.95715903759598864</v>
      </c>
    </row>
    <row r="889" spans="1:32" s="5" customFormat="1" x14ac:dyDescent="0.2">
      <c r="A889" s="363">
        <f>'commented data'!$A843</f>
        <v>41216</v>
      </c>
      <c r="B889" s="364">
        <f>IF(ISERROR('commented data'!$B843),"",'commented data'!$B843)</f>
        <v>898.02679443359375</v>
      </c>
      <c r="C889" s="364">
        <f>IF(ISERROR('commented data'!$C843),"",'commented data'!$C843)</f>
        <v>492.8330078125</v>
      </c>
      <c r="D889" s="364">
        <f>IF(ISERROR('commented data'!$D843),"",'commented data'!$D843)</f>
        <v>6181.27783203125</v>
      </c>
      <c r="E889" s="364">
        <f>IF(ISERROR('commented data'!$E843),"",'commented data'!$E843)</f>
        <v>9.9209041595458984</v>
      </c>
      <c r="F889" s="357">
        <f t="shared" si="220"/>
        <v>125.42977569580079</v>
      </c>
      <c r="G889" s="362">
        <f t="shared" si="221"/>
        <v>53781.349488062442</v>
      </c>
      <c r="H889" s="359">
        <f>IF(ISERROR('commented data'!$N843),"",'commented data'!$N843)</f>
        <v>16.352583468557278</v>
      </c>
      <c r="I889" s="359">
        <f>IFERROR('commented data'!O843,"")</f>
        <v>16.605453688139701</v>
      </c>
      <c r="J889" s="358">
        <f>IF(ISERROR('commented data'!$P843),"",'commented data'!$P843)</f>
        <v>1</v>
      </c>
      <c r="K889" s="328">
        <f>IF(ISERROR('commented data'!$Q843),"",'commented data'!$Q843)</f>
        <v>1</v>
      </c>
      <c r="L889" s="328">
        <f>IF(ISERROR('commented data'!$R843),"",'commented data'!$R843)</f>
        <v>1</v>
      </c>
      <c r="M889" s="328">
        <f>IF(ISERROR('commented data'!$S843),"",'commented data'!$S843)</f>
        <v>1</v>
      </c>
      <c r="N889" s="366">
        <f t="shared" si="222"/>
        <v>1</v>
      </c>
      <c r="O889" s="367" t="b">
        <f t="shared" si="223"/>
        <v>1</v>
      </c>
      <c r="P889" s="365">
        <f>IF(ISERROR('commented data'!$J843),"",'commented data'!$J843)</f>
        <v>124.18789672851563</v>
      </c>
      <c r="Q889" s="368">
        <f t="shared" ref="Q889:Q952" si="235">IF($O889,IF(AND($K889=1,$L889&gt;(2/3)),IF($J889=1,$P889,""),""),"")</f>
        <v>124.18789672851563</v>
      </c>
      <c r="R889" s="368" t="str">
        <f t="shared" si="224"/>
        <v/>
      </c>
      <c r="S889" s="369">
        <f t="shared" si="225"/>
        <v>124.18789672851563</v>
      </c>
      <c r="T889" s="365">
        <f>IF(ISERROR('commented data'!$M843),"",'commented data'!$M843)</f>
        <v>83186.84375</v>
      </c>
      <c r="U889" s="370">
        <f t="shared" si="226"/>
        <v>83186.84375</v>
      </c>
      <c r="V889" s="371">
        <f t="shared" si="227"/>
        <v>83186.84375</v>
      </c>
      <c r="W889" s="383">
        <f t="shared" si="228"/>
        <v>72372.554062499999</v>
      </c>
      <c r="X889" s="365">
        <f>IF(ISERROR('commented data'!$T843),"",'commented data'!$T843)</f>
        <v>97.946876525878906</v>
      </c>
      <c r="Y889" s="384">
        <f t="shared" si="229"/>
        <v>97.946876525878906</v>
      </c>
      <c r="Z889" s="365">
        <f>IF(ISERROR('commented data'!$U843),"",'commented data'!$U843)</f>
        <v>1012.8359985351562</v>
      </c>
      <c r="AA889" s="385">
        <f t="shared" si="230"/>
        <v>1022.9643585205079</v>
      </c>
      <c r="AC889" s="427">
        <f t="shared" si="232"/>
        <v>6.745782602905142</v>
      </c>
      <c r="AD889" s="428">
        <f t="shared" si="231"/>
        <v>0.41252090936431679</v>
      </c>
      <c r="AE889" s="429">
        <f t="shared" si="233"/>
        <v>9.2441790906356847</v>
      </c>
      <c r="AF889" s="430">
        <f t="shared" si="234"/>
        <v>0.95728137879769315</v>
      </c>
    </row>
    <row r="890" spans="1:32" s="5" customFormat="1" x14ac:dyDescent="0.2">
      <c r="A890" s="363">
        <f>'commented data'!$A844</f>
        <v>41216.041666666664</v>
      </c>
      <c r="B890" s="364">
        <f>IF(ISERROR('commented data'!$B844),"",'commented data'!$B844)</f>
        <v>897.91510009765625</v>
      </c>
      <c r="C890" s="364">
        <f>IF(ISERROR('commented data'!$C844),"",'commented data'!$C844)</f>
        <v>493.37039184570312</v>
      </c>
      <c r="D890" s="364">
        <f>IF(ISERROR('commented data'!$D844),"",'commented data'!$D844)</f>
        <v>6192.169921875</v>
      </c>
      <c r="E890" s="364">
        <f>IF(ISERROR('commented data'!$E844),"",'commented data'!$E844)</f>
        <v>9.9219932556152344</v>
      </c>
      <c r="F890" s="357">
        <f t="shared" ref="F890:F953" si="236">IF(ISERROR(S890*$F$53),"",S890*$F$53)</f>
        <v>126.17889961242676</v>
      </c>
      <c r="G890" s="362">
        <f t="shared" ref="G890:G953" si="237">IF(ISERROR(W890*273.15/(273.15+Y890)*AA890/1013.25),"",W890*273.15/(273.15+Y890)*AA890/1013.25)</f>
        <v>53855.05131514294</v>
      </c>
      <c r="H890" s="359">
        <f>IF(ISERROR('commented data'!$N844),"",'commented data'!$N844)</f>
        <v>16.777050928197351</v>
      </c>
      <c r="I890" s="359">
        <f>IFERROR('commented data'!O844,"")</f>
        <v>16.634714319740855</v>
      </c>
      <c r="J890" s="358">
        <f>IF(ISERROR('commented data'!$P844),"",'commented data'!$P844)</f>
        <v>1</v>
      </c>
      <c r="K890" s="328">
        <f>IF(ISERROR('commented data'!$Q844),"",'commented data'!$Q844)</f>
        <v>1</v>
      </c>
      <c r="L890" s="328">
        <f>IF(ISERROR('commented data'!$R844),"",'commented data'!$R844)</f>
        <v>1</v>
      </c>
      <c r="M890" s="328">
        <f>IF(ISERROR('commented data'!$S844),"",'commented data'!$S844)</f>
        <v>1</v>
      </c>
      <c r="N890" s="366">
        <f t="shared" ref="N890:N953" si="238">IF(ISERROR(F890*G890/1000/1000/H890),"",IF(F890*G890/1000/1000/H890&lt;$J$47,1,0))</f>
        <v>1</v>
      </c>
      <c r="O890" s="367" t="b">
        <f t="shared" ref="O890:O953" si="239">AND(P890&gt;=0,T890&gt;=0)</f>
        <v>1</v>
      </c>
      <c r="P890" s="365">
        <f>IF(ISERROR('commented data'!$J844),"",'commented data'!$J844)</f>
        <v>124.92960357666016</v>
      </c>
      <c r="Q890" s="368">
        <f t="shared" si="235"/>
        <v>124.92960357666016</v>
      </c>
      <c r="R890" s="368" t="str">
        <f t="shared" ref="R890:R953" si="240">IF(K890&lt;1,1,IF(L890&lt;0.666,2,""))</f>
        <v/>
      </c>
      <c r="S890" s="369">
        <f t="shared" ref="S890:S953" si="241">IF(R890=1,IF(J890=1,$Q$53,P890),P890)</f>
        <v>124.92960357666016</v>
      </c>
      <c r="T890" s="365">
        <f>IF(ISERROR('commented data'!$M844),"",'commented data'!$M844)</f>
        <v>83288.7578125</v>
      </c>
      <c r="U890" s="370">
        <f t="shared" ref="U890:U953" si="242">IF(J890=1,IF(T890,IF(M890=1,T890,""),""),"")</f>
        <v>83288.7578125</v>
      </c>
      <c r="V890" s="371">
        <f t="shared" ref="V890:V953" si="243">IF(U890="",IF(J890=1,$U$53,T890),T890)</f>
        <v>83288.7578125</v>
      </c>
      <c r="W890" s="383">
        <f t="shared" ref="W890:W953" si="244">V890*$W$53</f>
        <v>72461.219296875002</v>
      </c>
      <c r="X890" s="365">
        <f>IF(ISERROR('commented data'!$T844),"",'commented data'!$T844)</f>
        <v>97.891563415527344</v>
      </c>
      <c r="Y890" s="384">
        <f t="shared" ref="Y890:Y953" si="245">X890*$Y$53</f>
        <v>97.891563415527344</v>
      </c>
      <c r="Z890" s="365">
        <f>IF(ISERROR('commented data'!$U844),"",'commented data'!$U844)</f>
        <v>1012.8319702148437</v>
      </c>
      <c r="AA890" s="385">
        <f t="shared" ref="AA890:AA953" si="246">Z890*$AA$53</f>
        <v>1022.9602899169922</v>
      </c>
      <c r="AC890" s="427">
        <f t="shared" si="232"/>
        <v>6.7953711135155128</v>
      </c>
      <c r="AD890" s="428">
        <f t="shared" ref="AD890:AD953" si="247">IFERROR(IF(AC890/H890&gt;0,AC890/H890,""),"")</f>
        <v>0.40503966654201823</v>
      </c>
      <c r="AE890" s="429">
        <f t="shared" si="233"/>
        <v>9.2516603334579823</v>
      </c>
      <c r="AF890" s="430">
        <f t="shared" si="234"/>
        <v>0.95805609923244806</v>
      </c>
    </row>
    <row r="891" spans="1:32" s="5" customFormat="1" x14ac:dyDescent="0.2">
      <c r="A891" s="363">
        <f>'commented data'!$A845</f>
        <v>41216.083333333336</v>
      </c>
      <c r="B891" s="364">
        <f>IF(ISERROR('commented data'!$B845),"",'commented data'!$B845)</f>
        <v>898.12188720703125</v>
      </c>
      <c r="C891" s="364">
        <f>IF(ISERROR('commented data'!$C845),"",'commented data'!$C845)</f>
        <v>494.06170654296875</v>
      </c>
      <c r="D891" s="364">
        <f>IF(ISERROR('commented data'!$D845),"",'commented data'!$D845)</f>
        <v>6195.2890625</v>
      </c>
      <c r="E891" s="364">
        <f>IF(ISERROR('commented data'!$E845),"",'commented data'!$E845)</f>
        <v>9.9117259979248047</v>
      </c>
      <c r="F891" s="357">
        <f t="shared" si="236"/>
        <v>126.76176559448243</v>
      </c>
      <c r="G891" s="362">
        <f t="shared" si="237"/>
        <v>53982.91614688062</v>
      </c>
      <c r="H891" s="359">
        <f>IF(ISERROR('commented data'!$N845),"",'commented data'!$N845)</f>
        <v>16.359292641039939</v>
      </c>
      <c r="I891" s="359">
        <f>IFERROR('commented data'!O845,"")</f>
        <v>16.643093613893729</v>
      </c>
      <c r="J891" s="358">
        <f>IF(ISERROR('commented data'!$P845),"",'commented data'!$P845)</f>
        <v>1</v>
      </c>
      <c r="K891" s="328">
        <f>IF(ISERROR('commented data'!$Q845),"",'commented data'!$Q845)</f>
        <v>1</v>
      </c>
      <c r="L891" s="328">
        <f>IF(ISERROR('commented data'!$R845),"",'commented data'!$R845)</f>
        <v>1</v>
      </c>
      <c r="M891" s="328">
        <f>IF(ISERROR('commented data'!$S845),"",'commented data'!$S845)</f>
        <v>1</v>
      </c>
      <c r="N891" s="366">
        <f t="shared" si="238"/>
        <v>1</v>
      </c>
      <c r="O891" s="367" t="b">
        <f t="shared" si="239"/>
        <v>1</v>
      </c>
      <c r="P891" s="365">
        <f>IF(ISERROR('commented data'!$J845),"",'commented data'!$J845)</f>
        <v>125.50669860839844</v>
      </c>
      <c r="Q891" s="368">
        <f t="shared" si="235"/>
        <v>125.50669860839844</v>
      </c>
      <c r="R891" s="368" t="str">
        <f t="shared" si="240"/>
        <v/>
      </c>
      <c r="S891" s="369">
        <f t="shared" si="241"/>
        <v>125.50669860839844</v>
      </c>
      <c r="T891" s="365">
        <f>IF(ISERROR('commented data'!$M845),"",'commented data'!$M845)</f>
        <v>83492.6875</v>
      </c>
      <c r="U891" s="370">
        <f t="shared" si="242"/>
        <v>83492.6875</v>
      </c>
      <c r="V891" s="371">
        <f t="shared" si="243"/>
        <v>83492.6875</v>
      </c>
      <c r="W891" s="383">
        <f t="shared" si="244"/>
        <v>72638.638124999998</v>
      </c>
      <c r="X891" s="365">
        <f>IF(ISERROR('commented data'!$T845),"",'commented data'!$T845)</f>
        <v>97.919776916503906</v>
      </c>
      <c r="Y891" s="384">
        <f t="shared" si="245"/>
        <v>97.919776916503906</v>
      </c>
      <c r="Z891" s="365">
        <f>IF(ISERROR('commented data'!$U845),"",'commented data'!$U845)</f>
        <v>1012.833984375</v>
      </c>
      <c r="AA891" s="385">
        <f t="shared" si="246"/>
        <v>1022.96232421875</v>
      </c>
      <c r="AC891" s="427">
        <f t="shared" ref="AC891:AC954" si="248">IFERROR(IF(J891&lt;1,"",IF(F891*G891*0.000001&lt;=0,"",F891*G891*0.000001)),"")</f>
        <v>6.8429697627174813</v>
      </c>
      <c r="AD891" s="428">
        <f t="shared" si="247"/>
        <v>0.4182925211295983</v>
      </c>
      <c r="AE891" s="429">
        <f t="shared" si="233"/>
        <v>9.2384074788704016</v>
      </c>
      <c r="AF891" s="430">
        <f t="shared" si="234"/>
        <v>0.95668369928344066</v>
      </c>
    </row>
    <row r="892" spans="1:32" s="5" customFormat="1" x14ac:dyDescent="0.2">
      <c r="A892" s="363">
        <f>'commented data'!$A846</f>
        <v>41216.125</v>
      </c>
      <c r="B892" s="364">
        <f>IF(ISERROR('commented data'!$B846),"",'commented data'!$B846)</f>
        <v>898.1549072265625</v>
      </c>
      <c r="C892" s="364">
        <f>IF(ISERROR('commented data'!$C846),"",'commented data'!$C846)</f>
        <v>496.189208984375</v>
      </c>
      <c r="D892" s="364">
        <f>IF(ISERROR('commented data'!$D846),"",'commented data'!$D846)</f>
        <v>6154.69482421875</v>
      </c>
      <c r="E892" s="364">
        <f>IF(ISERROR('commented data'!$E846),"",'commented data'!$E846)</f>
        <v>9.8176631927490234</v>
      </c>
      <c r="F892" s="357">
        <f t="shared" si="236"/>
        <v>126.99931655883789</v>
      </c>
      <c r="G892" s="362">
        <f t="shared" si="237"/>
        <v>54235.351128474191</v>
      </c>
      <c r="H892" s="359">
        <f>IF(ISERROR('commented data'!$N846),"",'commented data'!$N846)</f>
        <v>16.249920976268768</v>
      </c>
      <c r="I892" s="359">
        <f>IFERROR('commented data'!O846,"")</f>
        <v>16.534040799556294</v>
      </c>
      <c r="J892" s="358">
        <f>IF(ISERROR('commented data'!$P846),"",'commented data'!$P846)</f>
        <v>1</v>
      </c>
      <c r="K892" s="328">
        <f>IF(ISERROR('commented data'!$Q846),"",'commented data'!$Q846)</f>
        <v>1</v>
      </c>
      <c r="L892" s="328">
        <f>IF(ISERROR('commented data'!$R846),"",'commented data'!$R846)</f>
        <v>1</v>
      </c>
      <c r="M892" s="328">
        <f>IF(ISERROR('commented data'!$S846),"",'commented data'!$S846)</f>
        <v>1</v>
      </c>
      <c r="N892" s="366">
        <f t="shared" si="238"/>
        <v>1</v>
      </c>
      <c r="O892" s="367" t="b">
        <f t="shared" si="239"/>
        <v>1</v>
      </c>
      <c r="P892" s="365">
        <f>IF(ISERROR('commented data'!$J846),"",'commented data'!$J846)</f>
        <v>125.74189758300781</v>
      </c>
      <c r="Q892" s="368">
        <f t="shared" si="235"/>
        <v>125.74189758300781</v>
      </c>
      <c r="R892" s="368" t="str">
        <f t="shared" si="240"/>
        <v/>
      </c>
      <c r="S892" s="369">
        <f t="shared" si="241"/>
        <v>125.74189758300781</v>
      </c>
      <c r="T892" s="365">
        <f>IF(ISERROR('commented data'!$M846),"",'commented data'!$M846)</f>
        <v>83876.84375</v>
      </c>
      <c r="U892" s="370">
        <f t="shared" si="242"/>
        <v>83876.84375</v>
      </c>
      <c r="V892" s="371">
        <f t="shared" si="243"/>
        <v>83876.84375</v>
      </c>
      <c r="W892" s="383">
        <f t="shared" si="244"/>
        <v>72972.854062500002</v>
      </c>
      <c r="X892" s="365">
        <f>IF(ISERROR('commented data'!$T846),"",'commented data'!$T846)</f>
        <v>97.892410278320312</v>
      </c>
      <c r="Y892" s="384">
        <f t="shared" si="245"/>
        <v>97.892410278320312</v>
      </c>
      <c r="Z892" s="365">
        <f>IF(ISERROR('commented data'!$U846),"",'commented data'!$U846)</f>
        <v>1012.8350219726562</v>
      </c>
      <c r="AA892" s="385">
        <f t="shared" si="246"/>
        <v>1022.9633721923828</v>
      </c>
      <c r="AC892" s="427">
        <f t="shared" si="248"/>
        <v>6.887852526644819</v>
      </c>
      <c r="AD892" s="428">
        <f t="shared" si="247"/>
        <v>0.42386990907240557</v>
      </c>
      <c r="AE892" s="429">
        <f t="shared" si="233"/>
        <v>9.232830090927596</v>
      </c>
      <c r="AF892" s="430">
        <f t="shared" si="234"/>
        <v>0.95610613262580335</v>
      </c>
    </row>
    <row r="893" spans="1:32" s="5" customFormat="1" x14ac:dyDescent="0.2">
      <c r="A893" s="363">
        <f>'commented data'!$A847</f>
        <v>41216.166666666664</v>
      </c>
      <c r="B893" s="364">
        <f>IF(ISERROR('commented data'!$B847),"",'commented data'!$B847)</f>
        <v>897.92767333984375</v>
      </c>
      <c r="C893" s="364">
        <f>IF(ISERROR('commented data'!$C847),"",'commented data'!$C847)</f>
        <v>496.92098999023437</v>
      </c>
      <c r="D893" s="364">
        <f>IF(ISERROR('commented data'!$D847),"",'commented data'!$D847)</f>
        <v>6168.9267578125</v>
      </c>
      <c r="E893" s="364">
        <f>IF(ISERROR('commented data'!$E847),"",'commented data'!$E847)</f>
        <v>9.8278951644897461</v>
      </c>
      <c r="F893" s="357">
        <f t="shared" si="236"/>
        <v>127.77257469177246</v>
      </c>
      <c r="G893" s="362">
        <f t="shared" si="237"/>
        <v>54340.208414666871</v>
      </c>
      <c r="H893" s="359">
        <f>IF(ISERROR('commented data'!$N847),"",'commented data'!$N847)</f>
        <v>16.286500513990905</v>
      </c>
      <c r="I893" s="359">
        <f>IFERROR('commented data'!O847,"")</f>
        <v>16.572273624646122</v>
      </c>
      <c r="J893" s="358">
        <f>IF(ISERROR('commented data'!$P847),"",'commented data'!$P847)</f>
        <v>1</v>
      </c>
      <c r="K893" s="328">
        <f>IF(ISERROR('commented data'!$Q847),"",'commented data'!$Q847)</f>
        <v>1</v>
      </c>
      <c r="L893" s="328">
        <f>IF(ISERROR('commented data'!$R847),"",'commented data'!$R847)</f>
        <v>1</v>
      </c>
      <c r="M893" s="328">
        <f>IF(ISERROR('commented data'!$S847),"",'commented data'!$S847)</f>
        <v>1</v>
      </c>
      <c r="N893" s="366">
        <f t="shared" si="238"/>
        <v>1</v>
      </c>
      <c r="O893" s="367" t="b">
        <f t="shared" si="239"/>
        <v>1</v>
      </c>
      <c r="P893" s="365">
        <f>IF(ISERROR('commented data'!$J847),"",'commented data'!$J847)</f>
        <v>126.50749969482422</v>
      </c>
      <c r="Q893" s="368">
        <f t="shared" si="235"/>
        <v>126.50749969482422</v>
      </c>
      <c r="R893" s="368" t="str">
        <f t="shared" si="240"/>
        <v/>
      </c>
      <c r="S893" s="369">
        <f t="shared" si="241"/>
        <v>126.50749969482422</v>
      </c>
      <c r="T893" s="365">
        <f>IF(ISERROR('commented data'!$M847),"",'commented data'!$M847)</f>
        <v>84036.8515625</v>
      </c>
      <c r="U893" s="370">
        <f t="shared" si="242"/>
        <v>84036.8515625</v>
      </c>
      <c r="V893" s="371">
        <f t="shared" si="243"/>
        <v>84036.8515625</v>
      </c>
      <c r="W893" s="383">
        <f t="shared" si="244"/>
        <v>73112.060859374993</v>
      </c>
      <c r="X893" s="365">
        <f>IF(ISERROR('commented data'!$T847),"",'commented data'!$T847)</f>
        <v>97.883979797363281</v>
      </c>
      <c r="Y893" s="384">
        <f t="shared" si="245"/>
        <v>97.883979797363281</v>
      </c>
      <c r="Z893" s="365">
        <f>IF(ISERROR('commented data'!$U847),"",'commented data'!$U847)</f>
        <v>1012.8380126953125</v>
      </c>
      <c r="AA893" s="385">
        <f t="shared" si="246"/>
        <v>1022.9663928222657</v>
      </c>
      <c r="AC893" s="427">
        <f t="shared" si="248"/>
        <v>6.943188338429505</v>
      </c>
      <c r="AD893" s="428">
        <f t="shared" si="247"/>
        <v>0.42631554473380973</v>
      </c>
      <c r="AE893" s="429">
        <f t="shared" ref="AE893:AE956" si="249">IFERROR($J$47-AD893,"")</f>
        <v>9.2303844552661918</v>
      </c>
      <c r="AF893" s="430">
        <f t="shared" ref="AF893:AF956" si="250">IFERROR(AE893/$J$47,"")</f>
        <v>0.95585287471560587</v>
      </c>
    </row>
    <row r="894" spans="1:32" s="5" customFormat="1" x14ac:dyDescent="0.2">
      <c r="A894" s="363">
        <f>'commented data'!$A848</f>
        <v>41216.208333333336</v>
      </c>
      <c r="B894" s="364">
        <f>IF(ISERROR('commented data'!$B848),"",'commented data'!$B848)</f>
        <v>897.79150390625</v>
      </c>
      <c r="C894" s="364">
        <f>IF(ISERROR('commented data'!$C848),"",'commented data'!$C848)</f>
        <v>496.849609375</v>
      </c>
      <c r="D894" s="364">
        <f>IF(ISERROR('commented data'!$D848),"",'commented data'!$D848)</f>
        <v>6201.86376953125</v>
      </c>
      <c r="E894" s="364">
        <f>IF(ISERROR('commented data'!$E848),"",'commented data'!$E848)</f>
        <v>9.8818378448486328</v>
      </c>
      <c r="F894" s="357">
        <f t="shared" si="236"/>
        <v>128.48000726259684</v>
      </c>
      <c r="G894" s="362">
        <f t="shared" si="237"/>
        <v>54335.122031199491</v>
      </c>
      <c r="H894" s="359">
        <f>IF(ISERROR('commented data'!$N848),"",'commented data'!$N848)</f>
        <v>16.615317700297965</v>
      </c>
      <c r="I894" s="359">
        <f>IFERROR('commented data'!O848,"")</f>
        <v>16.66075598016932</v>
      </c>
      <c r="J894" s="358">
        <f>IF(ISERROR('commented data'!$P848),"",'commented data'!$P848)</f>
        <v>1</v>
      </c>
      <c r="K894" s="328">
        <f>IF(ISERROR('commented data'!$Q848),"",'commented data'!$Q848)</f>
        <v>1</v>
      </c>
      <c r="L894" s="328">
        <f>IF(ISERROR('commented data'!$R848),"",'commented data'!$R848)</f>
        <v>0.72222220897674561</v>
      </c>
      <c r="M894" s="328">
        <f>IF(ISERROR('commented data'!$S848),"",'commented data'!$S848)</f>
        <v>1</v>
      </c>
      <c r="N894" s="366">
        <f t="shared" si="238"/>
        <v>1</v>
      </c>
      <c r="O894" s="367" t="b">
        <f t="shared" si="239"/>
        <v>1</v>
      </c>
      <c r="P894" s="365">
        <f>IF(ISERROR('commented data'!$J848),"",'commented data'!$J848)</f>
        <v>127.20792798276916</v>
      </c>
      <c r="Q894" s="368">
        <f t="shared" si="235"/>
        <v>127.20792798276916</v>
      </c>
      <c r="R894" s="368" t="str">
        <f t="shared" si="240"/>
        <v/>
      </c>
      <c r="S894" s="369">
        <f t="shared" si="241"/>
        <v>127.20792798276916</v>
      </c>
      <c r="T894" s="365">
        <f>IF(ISERROR('commented data'!$M848),"",'commented data'!$M848)</f>
        <v>83999.171875</v>
      </c>
      <c r="U894" s="370">
        <f t="shared" si="242"/>
        <v>83999.171875</v>
      </c>
      <c r="V894" s="371">
        <f t="shared" si="243"/>
        <v>83999.171875</v>
      </c>
      <c r="W894" s="383">
        <f t="shared" si="244"/>
        <v>73079.279531249995</v>
      </c>
      <c r="X894" s="365">
        <f>IF(ISERROR('commented data'!$T848),"",'commented data'!$T848)</f>
        <v>97.750503540039063</v>
      </c>
      <c r="Y894" s="384">
        <f t="shared" si="245"/>
        <v>97.750503540039063</v>
      </c>
      <c r="Z894" s="365">
        <f>IF(ISERROR('commented data'!$U848),"",'commented data'!$U848)</f>
        <v>1012.8330078125</v>
      </c>
      <c r="AA894" s="385">
        <f t="shared" si="246"/>
        <v>1022.961337890625</v>
      </c>
      <c r="AC894" s="427">
        <f t="shared" si="248"/>
        <v>6.9809768731825965</v>
      </c>
      <c r="AD894" s="428">
        <f t="shared" si="247"/>
        <v>0.42015307796717039</v>
      </c>
      <c r="AE894" s="429">
        <f t="shared" si="249"/>
        <v>9.2365469220328311</v>
      </c>
      <c r="AF894" s="430">
        <f t="shared" si="250"/>
        <v>0.95649102923698892</v>
      </c>
    </row>
    <row r="895" spans="1:32" s="5" customFormat="1" x14ac:dyDescent="0.2">
      <c r="A895" s="363">
        <f>'commented data'!$A849</f>
        <v>41216.25</v>
      </c>
      <c r="B895" s="364">
        <f>IF(ISERROR('commented data'!$B849),"",'commented data'!$B849)</f>
        <v>898.19329833984375</v>
      </c>
      <c r="C895" s="364">
        <f>IF(ISERROR('commented data'!$C849),"",'commented data'!$C849)</f>
        <v>497.83441162109375</v>
      </c>
      <c r="D895" s="364">
        <f>IF(ISERROR('commented data'!$D849),"",'commented data'!$D849)</f>
        <v>6215.85205078125</v>
      </c>
      <c r="E895" s="364">
        <f>IF(ISERROR('commented data'!$E849),"",'commented data'!$E849)</f>
        <v>9.877044677734375</v>
      </c>
      <c r="F895" s="357">
        <f t="shared" si="236"/>
        <v>128.35857688903809</v>
      </c>
      <c r="G895" s="362">
        <f t="shared" si="237"/>
        <v>54454.755062103715</v>
      </c>
      <c r="H895" s="359">
        <f>IF(ISERROR('commented data'!$N849),"",'commented data'!$N849)</f>
        <v>16.514967911130224</v>
      </c>
      <c r="I895" s="359">
        <f>IFERROR('commented data'!O849,"")</f>
        <v>16.698334254886216</v>
      </c>
      <c r="J895" s="358">
        <f>IF(ISERROR('commented data'!$P849),"",'commented data'!$P849)</f>
        <v>1</v>
      </c>
      <c r="K895" s="328">
        <f>IF(ISERROR('commented data'!$Q849),"",'commented data'!$Q849)</f>
        <v>1</v>
      </c>
      <c r="L895" s="328">
        <f>IF(ISERROR('commented data'!$R849),"",'commented data'!$R849)</f>
        <v>1</v>
      </c>
      <c r="M895" s="328">
        <f>IF(ISERROR('commented data'!$S849),"",'commented data'!$S849)</f>
        <v>1</v>
      </c>
      <c r="N895" s="366">
        <f t="shared" si="238"/>
        <v>1</v>
      </c>
      <c r="O895" s="367" t="b">
        <f t="shared" si="239"/>
        <v>1</v>
      </c>
      <c r="P895" s="365">
        <f>IF(ISERROR('commented data'!$J849),"",'commented data'!$J849)</f>
        <v>127.08769989013672</v>
      </c>
      <c r="Q895" s="368">
        <f t="shared" si="235"/>
        <v>127.08769989013672</v>
      </c>
      <c r="R895" s="368" t="str">
        <f t="shared" si="240"/>
        <v/>
      </c>
      <c r="S895" s="369">
        <f t="shared" si="241"/>
        <v>127.08769989013672</v>
      </c>
      <c r="T895" s="365">
        <f>IF(ISERROR('commented data'!$M849),"",'commented data'!$M849)</f>
        <v>84190.296875</v>
      </c>
      <c r="U895" s="370">
        <f t="shared" si="242"/>
        <v>84190.296875</v>
      </c>
      <c r="V895" s="371">
        <f t="shared" si="243"/>
        <v>84190.296875</v>
      </c>
      <c r="W895" s="383">
        <f t="shared" si="244"/>
        <v>73245.558281249992</v>
      </c>
      <c r="X895" s="365">
        <f>IF(ISERROR('commented data'!$T849),"",'commented data'!$T849)</f>
        <v>97.778083801269531</v>
      </c>
      <c r="Y895" s="384">
        <f t="shared" si="245"/>
        <v>97.778083801269531</v>
      </c>
      <c r="Z895" s="365">
        <f>IF(ISERROR('commented data'!$U849),"",'commented data'!$U849)</f>
        <v>1012.833984375</v>
      </c>
      <c r="AA895" s="385">
        <f t="shared" si="246"/>
        <v>1022.96232421875</v>
      </c>
      <c r="AC895" s="427">
        <f t="shared" si="248"/>
        <v>6.9897348646127755</v>
      </c>
      <c r="AD895" s="428">
        <f t="shared" si="247"/>
        <v>0.42323635760152217</v>
      </c>
      <c r="AE895" s="429">
        <f t="shared" si="249"/>
        <v>9.2334636423984779</v>
      </c>
      <c r="AF895" s="430">
        <f t="shared" si="250"/>
        <v>0.95617174007668015</v>
      </c>
    </row>
    <row r="896" spans="1:32" s="5" customFormat="1" x14ac:dyDescent="0.2">
      <c r="A896" s="363">
        <f>'commented data'!$A850</f>
        <v>41216.291666666664</v>
      </c>
      <c r="B896" s="364">
        <f>IF(ISERROR('commented data'!$B850),"",'commented data'!$B850)</f>
        <v>898.02197265625</v>
      </c>
      <c r="C896" s="364">
        <f>IF(ISERROR('commented data'!$C850),"",'commented data'!$C850)</f>
        <v>498.747802734375</v>
      </c>
      <c r="D896" s="364">
        <f>IF(ISERROR('commented data'!$D850),"",'commented data'!$D850)</f>
        <v>6195.68701171875</v>
      </c>
      <c r="E896" s="364">
        <f>IF(ISERROR('commented data'!$E850),"",'commented data'!$E850)</f>
        <v>9.8298568725585937</v>
      </c>
      <c r="F896" s="357">
        <f t="shared" si="236"/>
        <v>130.22809249877929</v>
      </c>
      <c r="G896" s="362">
        <f t="shared" si="237"/>
        <v>54577.152230670705</v>
      </c>
      <c r="H896" s="359">
        <f>IF(ISERROR('commented data'!$N850),"",'commented data'!$N850)</f>
        <v>16.627028469829021</v>
      </c>
      <c r="I896" s="359">
        <f>IFERROR('commented data'!O850,"")</f>
        <v>16.644162669112045</v>
      </c>
      <c r="J896" s="358">
        <f>IF(ISERROR('commented data'!$P850),"",'commented data'!$P850)</f>
        <v>1</v>
      </c>
      <c r="K896" s="328">
        <f>IF(ISERROR('commented data'!$Q850),"",'commented data'!$Q850)</f>
        <v>1</v>
      </c>
      <c r="L896" s="328">
        <f>IF(ISERROR('commented data'!$R850),"",'commented data'!$R850)</f>
        <v>1</v>
      </c>
      <c r="M896" s="328">
        <f>IF(ISERROR('commented data'!$S850),"",'commented data'!$S850)</f>
        <v>1</v>
      </c>
      <c r="N896" s="366">
        <f t="shared" si="238"/>
        <v>1</v>
      </c>
      <c r="O896" s="367" t="b">
        <f t="shared" si="239"/>
        <v>1</v>
      </c>
      <c r="P896" s="365">
        <f>IF(ISERROR('commented data'!$J850),"",'commented data'!$J850)</f>
        <v>128.93870544433594</v>
      </c>
      <c r="Q896" s="368">
        <f t="shared" si="235"/>
        <v>128.93870544433594</v>
      </c>
      <c r="R896" s="368" t="str">
        <f t="shared" si="240"/>
        <v/>
      </c>
      <c r="S896" s="369">
        <f t="shared" si="241"/>
        <v>128.93870544433594</v>
      </c>
      <c r="T896" s="365">
        <f>IF(ISERROR('commented data'!$M850),"",'commented data'!$M850)</f>
        <v>84368.40625</v>
      </c>
      <c r="U896" s="370">
        <f t="shared" si="242"/>
        <v>84368.40625</v>
      </c>
      <c r="V896" s="371">
        <f t="shared" si="243"/>
        <v>84368.40625</v>
      </c>
      <c r="W896" s="383">
        <f t="shared" si="244"/>
        <v>73400.513437500005</v>
      </c>
      <c r="X896" s="365">
        <f>IF(ISERROR('commented data'!$T850),"",'commented data'!$T850)</f>
        <v>97.72808837890625</v>
      </c>
      <c r="Y896" s="384">
        <f t="shared" si="245"/>
        <v>97.72808837890625</v>
      </c>
      <c r="Z896" s="365">
        <f>IF(ISERROR('commented data'!$U850),"",'commented data'!$U850)</f>
        <v>1012.8309936523437</v>
      </c>
      <c r="AA896" s="385">
        <f t="shared" si="246"/>
        <v>1022.9593035888672</v>
      </c>
      <c r="AC896" s="427">
        <f t="shared" si="248"/>
        <v>7.1074784290157424</v>
      </c>
      <c r="AD896" s="428">
        <f t="shared" si="247"/>
        <v>0.42746534306552675</v>
      </c>
      <c r="AE896" s="429">
        <f t="shared" si="249"/>
        <v>9.2292346569344748</v>
      </c>
      <c r="AF896" s="430">
        <f t="shared" si="250"/>
        <v>0.95573380729798729</v>
      </c>
    </row>
    <row r="897" spans="1:32" s="5" customFormat="1" x14ac:dyDescent="0.2">
      <c r="A897" s="363">
        <f>'commented data'!$A851</f>
        <v>41216.333333333336</v>
      </c>
      <c r="B897" s="364">
        <f>IF(ISERROR('commented data'!$B851),"",'commented data'!$B851)</f>
        <v>897.95068359375</v>
      </c>
      <c r="C897" s="364">
        <f>IF(ISERROR('commented data'!$C851),"",'commented data'!$C851)</f>
        <v>497.62728881835937</v>
      </c>
      <c r="D897" s="364">
        <f>IF(ISERROR('commented data'!$D851),"",'commented data'!$D851)</f>
        <v>6183.47900390625</v>
      </c>
      <c r="E897" s="364">
        <f>IF(ISERROR('commented data'!$E851),"",'commented data'!$E851)</f>
        <v>9.8314409255981445</v>
      </c>
      <c r="F897" s="357">
        <f t="shared" si="236"/>
        <v>130.07112762451172</v>
      </c>
      <c r="G897" s="362">
        <f t="shared" si="237"/>
        <v>54419.485145973958</v>
      </c>
      <c r="H897" s="359">
        <f>IF(ISERROR('commented data'!$N851),"",'commented data'!$N851)</f>
        <v>16.569496083247067</v>
      </c>
      <c r="I897" s="359">
        <f>IFERROR('commented data'!O851,"")</f>
        <v>16.611366940807383</v>
      </c>
      <c r="J897" s="358">
        <f>IF(ISERROR('commented data'!$P851),"",'commented data'!$P851)</f>
        <v>1</v>
      </c>
      <c r="K897" s="328">
        <f>IF(ISERROR('commented data'!$Q851),"",'commented data'!$Q851)</f>
        <v>1</v>
      </c>
      <c r="L897" s="328">
        <f>IF(ISERROR('commented data'!$R851),"",'commented data'!$R851)</f>
        <v>1</v>
      </c>
      <c r="M897" s="328">
        <f>IF(ISERROR('commented data'!$S851),"",'commented data'!$S851)</f>
        <v>1</v>
      </c>
      <c r="N897" s="366">
        <f t="shared" si="238"/>
        <v>1</v>
      </c>
      <c r="O897" s="367" t="b">
        <f t="shared" si="239"/>
        <v>1</v>
      </c>
      <c r="P897" s="365">
        <f>IF(ISERROR('commented data'!$J851),"",'commented data'!$J851)</f>
        <v>128.78329467773437</v>
      </c>
      <c r="Q897" s="368">
        <f t="shared" si="235"/>
        <v>128.78329467773437</v>
      </c>
      <c r="R897" s="368" t="str">
        <f t="shared" si="240"/>
        <v/>
      </c>
      <c r="S897" s="369">
        <f t="shared" si="241"/>
        <v>128.78329467773437</v>
      </c>
      <c r="T897" s="365">
        <f>IF(ISERROR('commented data'!$M851),"",'commented data'!$M851)</f>
        <v>84149.28125</v>
      </c>
      <c r="U897" s="370">
        <f t="shared" si="242"/>
        <v>84149.28125</v>
      </c>
      <c r="V897" s="371">
        <f t="shared" si="243"/>
        <v>84149.28125</v>
      </c>
      <c r="W897" s="383">
        <f t="shared" si="244"/>
        <v>73209.874687499992</v>
      </c>
      <c r="X897" s="365">
        <f>IF(ISERROR('commented data'!$T851),"",'commented data'!$T851)</f>
        <v>97.837661743164062</v>
      </c>
      <c r="Y897" s="384">
        <f t="shared" si="245"/>
        <v>97.837661743164062</v>
      </c>
      <c r="Z897" s="365">
        <f>IF(ISERROR('commented data'!$U851),"",'commented data'!$U851)</f>
        <v>1012.833984375</v>
      </c>
      <c r="AA897" s="385">
        <f t="shared" si="246"/>
        <v>1022.96232421875</v>
      </c>
      <c r="AC897" s="427">
        <f t="shared" si="248"/>
        <v>7.0784037976821983</v>
      </c>
      <c r="AD897" s="428">
        <f t="shared" si="247"/>
        <v>0.42719487437152454</v>
      </c>
      <c r="AE897" s="429">
        <f t="shared" si="249"/>
        <v>9.2295051256284761</v>
      </c>
      <c r="AF897" s="430">
        <f t="shared" si="250"/>
        <v>0.95576181569568019</v>
      </c>
    </row>
    <row r="898" spans="1:32" s="5" customFormat="1" x14ac:dyDescent="0.2">
      <c r="A898" s="363">
        <f>'commented data'!$A852</f>
        <v>41216.375</v>
      </c>
      <c r="B898" s="364">
        <f>IF(ISERROR('commented data'!$B852),"",'commented data'!$B852)</f>
        <v>897.98358154296875</v>
      </c>
      <c r="C898" s="364">
        <f>IF(ISERROR('commented data'!$C852),"",'commented data'!$C852)</f>
        <v>496.76950073242187</v>
      </c>
      <c r="D898" s="364">
        <f>IF(ISERROR('commented data'!$D852),"",'commented data'!$D852)</f>
        <v>6176.60009765625</v>
      </c>
      <c r="E898" s="364">
        <f>IF(ISERROR('commented data'!$E852),"",'commented data'!$E852)</f>
        <v>9.8357334136962891</v>
      </c>
      <c r="F898" s="357">
        <f t="shared" si="236"/>
        <v>128.98316146850587</v>
      </c>
      <c r="G898" s="362">
        <f t="shared" si="237"/>
        <v>54323.515039139791</v>
      </c>
      <c r="H898" s="359">
        <f>IF(ISERROR('commented data'!$N852),"",'commented data'!$N852)</f>
        <v>16.435451157088828</v>
      </c>
      <c r="I898" s="359">
        <f>IFERROR('commented data'!O852,"")</f>
        <v>16.592887370358778</v>
      </c>
      <c r="J898" s="358">
        <f>IF(ISERROR('commented data'!$P852),"",'commented data'!$P852)</f>
        <v>1</v>
      </c>
      <c r="K898" s="328">
        <f>IF(ISERROR('commented data'!$Q852),"",'commented data'!$Q852)</f>
        <v>1</v>
      </c>
      <c r="L898" s="328">
        <f>IF(ISERROR('commented data'!$R852),"",'commented data'!$R852)</f>
        <v>1</v>
      </c>
      <c r="M898" s="328">
        <f>IF(ISERROR('commented data'!$S852),"",'commented data'!$S852)</f>
        <v>1</v>
      </c>
      <c r="N898" s="366">
        <f t="shared" si="238"/>
        <v>1</v>
      </c>
      <c r="O898" s="367" t="b">
        <f t="shared" si="239"/>
        <v>1</v>
      </c>
      <c r="P898" s="365">
        <f>IF(ISERROR('commented data'!$J852),"",'commented data'!$J852)</f>
        <v>127.70610046386719</v>
      </c>
      <c r="Q898" s="368">
        <f t="shared" si="235"/>
        <v>127.70610046386719</v>
      </c>
      <c r="R898" s="368" t="str">
        <f t="shared" si="240"/>
        <v/>
      </c>
      <c r="S898" s="369">
        <f t="shared" si="241"/>
        <v>127.70610046386719</v>
      </c>
      <c r="T898" s="365">
        <f>IF(ISERROR('commented data'!$M852),"",'commented data'!$M852)</f>
        <v>84014.1875</v>
      </c>
      <c r="U898" s="370">
        <f t="shared" si="242"/>
        <v>84014.1875</v>
      </c>
      <c r="V898" s="371">
        <f t="shared" si="243"/>
        <v>84014.1875</v>
      </c>
      <c r="W898" s="383">
        <f t="shared" si="244"/>
        <v>73092.343124999999</v>
      </c>
      <c r="X898" s="365">
        <f>IF(ISERROR('commented data'!$T852),"",'commented data'!$T852)</f>
        <v>97.897163391113281</v>
      </c>
      <c r="Y898" s="384">
        <f t="shared" si="245"/>
        <v>97.897163391113281</v>
      </c>
      <c r="Z898" s="365">
        <f>IF(ISERROR('commented data'!$U852),"",'commented data'!$U852)</f>
        <v>1012.8359985351562</v>
      </c>
      <c r="AA898" s="385">
        <f t="shared" si="246"/>
        <v>1022.9643585205079</v>
      </c>
      <c r="AC898" s="427">
        <f t="shared" si="248"/>
        <v>7.0068187118301744</v>
      </c>
      <c r="AD898" s="428">
        <f t="shared" si="247"/>
        <v>0.42632347873262005</v>
      </c>
      <c r="AE898" s="429">
        <f t="shared" si="249"/>
        <v>9.230376521267381</v>
      </c>
      <c r="AF898" s="430">
        <f t="shared" si="250"/>
        <v>0.95585205311000443</v>
      </c>
    </row>
    <row r="899" spans="1:32" s="5" customFormat="1" x14ac:dyDescent="0.2">
      <c r="A899" s="363">
        <f>'commented data'!$A853</f>
        <v>41216.416666666664</v>
      </c>
      <c r="B899" s="364">
        <f>IF(ISERROR('commented data'!$B853),"",'commented data'!$B853)</f>
        <v>898.0435791015625</v>
      </c>
      <c r="C899" s="364">
        <f>IF(ISERROR('commented data'!$C853),"",'commented data'!$C853)</f>
        <v>497.53240966796875</v>
      </c>
      <c r="D899" s="364">
        <f>IF(ISERROR('commented data'!$D853),"",'commented data'!$D853)</f>
        <v>6192.7841796875</v>
      </c>
      <c r="E899" s="364">
        <f>IF(ISERROR('commented data'!$E853),"",'commented data'!$E853)</f>
        <v>9.8469991683959961</v>
      </c>
      <c r="F899" s="357">
        <f t="shared" si="236"/>
        <v>129.4035221862793</v>
      </c>
      <c r="G899" s="362">
        <f t="shared" si="237"/>
        <v>54430.253712147518</v>
      </c>
      <c r="H899" s="359">
        <f>IF(ISERROR('commented data'!$N853),"",'commented data'!$N853)</f>
        <v>16.737074361981648</v>
      </c>
      <c r="I899" s="359">
        <f>IFERROR('commented data'!O853,"")</f>
        <v>16.63636446877722</v>
      </c>
      <c r="J899" s="358">
        <f>IF(ISERROR('commented data'!$P853),"",'commented data'!$P853)</f>
        <v>1</v>
      </c>
      <c r="K899" s="328">
        <f>IF(ISERROR('commented data'!$Q853),"",'commented data'!$Q853)</f>
        <v>1</v>
      </c>
      <c r="L899" s="328">
        <f>IF(ISERROR('commented data'!$R853),"",'commented data'!$R853)</f>
        <v>1</v>
      </c>
      <c r="M899" s="328">
        <f>IF(ISERROR('commented data'!$S853),"",'commented data'!$S853)</f>
        <v>1</v>
      </c>
      <c r="N899" s="366">
        <f t="shared" si="238"/>
        <v>1</v>
      </c>
      <c r="O899" s="367" t="b">
        <f t="shared" si="239"/>
        <v>1</v>
      </c>
      <c r="P899" s="365">
        <f>IF(ISERROR('commented data'!$J853),"",'commented data'!$J853)</f>
        <v>128.12229919433594</v>
      </c>
      <c r="Q899" s="368">
        <f t="shared" si="235"/>
        <v>128.12229919433594</v>
      </c>
      <c r="R899" s="368" t="str">
        <f t="shared" si="240"/>
        <v/>
      </c>
      <c r="S899" s="369">
        <f t="shared" si="241"/>
        <v>128.12229919433594</v>
      </c>
      <c r="T899" s="365">
        <f>IF(ISERROR('commented data'!$M853),"",'commented data'!$M853)</f>
        <v>84166.3203125</v>
      </c>
      <c r="U899" s="370">
        <f t="shared" si="242"/>
        <v>84166.3203125</v>
      </c>
      <c r="V899" s="371">
        <f t="shared" si="243"/>
        <v>84166.3203125</v>
      </c>
      <c r="W899" s="383">
        <f t="shared" si="244"/>
        <v>73224.698671874998</v>
      </c>
      <c r="X899" s="365">
        <f>IF(ISERROR('commented data'!$T853),"",'commented data'!$T853)</f>
        <v>97.841583251953125</v>
      </c>
      <c r="Y899" s="384">
        <f t="shared" si="245"/>
        <v>97.841583251953125</v>
      </c>
      <c r="Z899" s="365">
        <f>IF(ISERROR('commented data'!$U853),"",'commented data'!$U853)</f>
        <v>1012.8400268554687</v>
      </c>
      <c r="AA899" s="385">
        <f t="shared" si="246"/>
        <v>1022.9684271240235</v>
      </c>
      <c r="AC899" s="427">
        <f t="shared" si="248"/>
        <v>7.0434665438446924</v>
      </c>
      <c r="AD899" s="428">
        <f t="shared" si="247"/>
        <v>0.42083021151199301</v>
      </c>
      <c r="AE899" s="429">
        <f t="shared" si="249"/>
        <v>9.2358697884880083</v>
      </c>
      <c r="AF899" s="430">
        <f t="shared" si="250"/>
        <v>0.95642090864249774</v>
      </c>
    </row>
    <row r="900" spans="1:32" s="5" customFormat="1" x14ac:dyDescent="0.2">
      <c r="A900" s="363">
        <f>'commented data'!$A854</f>
        <v>41216.458333333336</v>
      </c>
      <c r="B900" s="364">
        <f>IF(ISERROR('commented data'!$B854),"",'commented data'!$B854)</f>
        <v>898.01318359375</v>
      </c>
      <c r="C900" s="364">
        <f>IF(ISERROR('commented data'!$C854),"",'commented data'!$C854)</f>
        <v>496.17800903320312</v>
      </c>
      <c r="D900" s="364">
        <f>IF(ISERROR('commented data'!$D854),"",'commented data'!$D854)</f>
        <v>6160.39892578125</v>
      </c>
      <c r="E900" s="364">
        <f>IF(ISERROR('commented data'!$E854),"",'commented data'!$E854)</f>
        <v>9.8252420425415039</v>
      </c>
      <c r="F900" s="357">
        <f t="shared" si="236"/>
        <v>128.55350769042968</v>
      </c>
      <c r="G900" s="362">
        <f t="shared" si="237"/>
        <v>54271.492737933055</v>
      </c>
      <c r="H900" s="359">
        <f>IF(ISERROR('commented data'!$N854),"",'commented data'!$N854)</f>
        <v>16.764935354517949</v>
      </c>
      <c r="I900" s="359">
        <f>IFERROR('commented data'!O854,"")</f>
        <v>16.549364361593533</v>
      </c>
      <c r="J900" s="358">
        <f>IF(ISERROR('commented data'!$P854),"",'commented data'!$P854)</f>
        <v>1</v>
      </c>
      <c r="K900" s="328">
        <f>IF(ISERROR('commented data'!$Q854),"",'commented data'!$Q854)</f>
        <v>1</v>
      </c>
      <c r="L900" s="328">
        <f>IF(ISERROR('commented data'!$R854),"",'commented data'!$R854)</f>
        <v>1</v>
      </c>
      <c r="M900" s="328">
        <f>IF(ISERROR('commented data'!$S854),"",'commented data'!$S854)</f>
        <v>1</v>
      </c>
      <c r="N900" s="366">
        <f t="shared" si="238"/>
        <v>1</v>
      </c>
      <c r="O900" s="367" t="b">
        <f t="shared" si="239"/>
        <v>1</v>
      </c>
      <c r="P900" s="365">
        <f>IF(ISERROR('commented data'!$J854),"",'commented data'!$J854)</f>
        <v>127.28070068359375</v>
      </c>
      <c r="Q900" s="368">
        <f t="shared" si="235"/>
        <v>127.28070068359375</v>
      </c>
      <c r="R900" s="368" t="str">
        <f t="shared" si="240"/>
        <v/>
      </c>
      <c r="S900" s="369">
        <f t="shared" si="241"/>
        <v>127.28070068359375</v>
      </c>
      <c r="T900" s="365">
        <f>IF(ISERROR('commented data'!$M854),"",'commented data'!$M854)</f>
        <v>83934.59375</v>
      </c>
      <c r="U900" s="370">
        <f t="shared" si="242"/>
        <v>83934.59375</v>
      </c>
      <c r="V900" s="371">
        <f t="shared" si="243"/>
        <v>83934.59375</v>
      </c>
      <c r="W900" s="383">
        <f t="shared" si="244"/>
        <v>73023.096562499995</v>
      </c>
      <c r="X900" s="365">
        <f>IF(ISERROR('commented data'!$T854),"",'commented data'!$T854)</f>
        <v>97.904258728027344</v>
      </c>
      <c r="Y900" s="384">
        <f t="shared" si="245"/>
        <v>97.904258728027344</v>
      </c>
      <c r="Z900" s="365">
        <f>IF(ISERROR('commented data'!$U854),"",'commented data'!$U854)</f>
        <v>1012.844970703125</v>
      </c>
      <c r="AA900" s="385">
        <f t="shared" si="246"/>
        <v>1022.9734204101562</v>
      </c>
      <c r="AC900" s="427">
        <f t="shared" si="248"/>
        <v>6.9767907590569758</v>
      </c>
      <c r="AD900" s="428">
        <f t="shared" si="247"/>
        <v>0.41615375255096432</v>
      </c>
      <c r="AE900" s="429">
        <f t="shared" si="249"/>
        <v>9.2405462474490356</v>
      </c>
      <c r="AF900" s="430">
        <f t="shared" si="250"/>
        <v>0.95690517955916976</v>
      </c>
    </row>
    <row r="901" spans="1:32" s="5" customFormat="1" x14ac:dyDescent="0.2">
      <c r="A901" s="363">
        <f>'commented data'!$A855</f>
        <v>41216.5</v>
      </c>
      <c r="B901" s="364">
        <f>IF(ISERROR('commented data'!$B855),"",'commented data'!$B855)</f>
        <v>898.04058837890625</v>
      </c>
      <c r="C901" s="364">
        <f>IF(ISERROR('commented data'!$C855),"",'commented data'!$C855)</f>
        <v>495.1400146484375</v>
      </c>
      <c r="D901" s="364">
        <f>IF(ISERROR('commented data'!$D855),"",'commented data'!$D855)</f>
        <v>6136.58203125</v>
      </c>
      <c r="E901" s="364">
        <f>IF(ISERROR('commented data'!$E855),"",'commented data'!$E855)</f>
        <v>9.8096227645874023</v>
      </c>
      <c r="F901" s="357">
        <f t="shared" si="236"/>
        <v>127.72318893432617</v>
      </c>
      <c r="G901" s="362">
        <f t="shared" si="237"/>
        <v>54157.224693357246</v>
      </c>
      <c r="H901" s="359">
        <f>IF(ISERROR('commented data'!$N855),"",'commented data'!$N855)</f>
        <v>16.481334212817309</v>
      </c>
      <c r="I901" s="359">
        <f>IFERROR('commented data'!O855,"")</f>
        <v>16.48538239057056</v>
      </c>
      <c r="J901" s="358">
        <f>IF(ISERROR('commented data'!$P855),"",'commented data'!$P855)</f>
        <v>1</v>
      </c>
      <c r="K901" s="328">
        <f>IF(ISERROR('commented data'!$Q855),"",'commented data'!$Q855)</f>
        <v>1</v>
      </c>
      <c r="L901" s="328">
        <f>IF(ISERROR('commented data'!$R855),"",'commented data'!$R855)</f>
        <v>1</v>
      </c>
      <c r="M901" s="328">
        <f>IF(ISERROR('commented data'!$S855),"",'commented data'!$S855)</f>
        <v>1</v>
      </c>
      <c r="N901" s="366">
        <f t="shared" si="238"/>
        <v>1</v>
      </c>
      <c r="O901" s="367" t="b">
        <f t="shared" si="239"/>
        <v>1</v>
      </c>
      <c r="P901" s="365">
        <f>IF(ISERROR('commented data'!$J855),"",'commented data'!$J855)</f>
        <v>126.45860290527344</v>
      </c>
      <c r="Q901" s="368">
        <f t="shared" si="235"/>
        <v>126.45860290527344</v>
      </c>
      <c r="R901" s="368" t="str">
        <f t="shared" si="240"/>
        <v/>
      </c>
      <c r="S901" s="369">
        <f t="shared" si="241"/>
        <v>126.45860290527344</v>
      </c>
      <c r="T901" s="365">
        <f>IF(ISERROR('commented data'!$M855),"",'commented data'!$M855)</f>
        <v>83778.9765625</v>
      </c>
      <c r="U901" s="370">
        <f t="shared" si="242"/>
        <v>83778.9765625</v>
      </c>
      <c r="V901" s="371">
        <f t="shared" si="243"/>
        <v>83778.9765625</v>
      </c>
      <c r="W901" s="383">
        <f t="shared" si="244"/>
        <v>72887.709609375001</v>
      </c>
      <c r="X901" s="365">
        <f>IF(ISERROR('commented data'!$T855),"",'commented data'!$T855)</f>
        <v>97.999237060546875</v>
      </c>
      <c r="Y901" s="384">
        <f t="shared" si="245"/>
        <v>97.999237060546875</v>
      </c>
      <c r="Z901" s="365">
        <f>IF(ISERROR('commented data'!$U855),"",'commented data'!$U855)</f>
        <v>1012.8489990234375</v>
      </c>
      <c r="AA901" s="385">
        <f t="shared" si="246"/>
        <v>1022.9774890136719</v>
      </c>
      <c r="AC901" s="427">
        <f t="shared" si="248"/>
        <v>6.9171334416684225</v>
      </c>
      <c r="AD901" s="428">
        <f t="shared" si="247"/>
        <v>0.41969499267171356</v>
      </c>
      <c r="AE901" s="429">
        <f t="shared" si="249"/>
        <v>9.2370050073282872</v>
      </c>
      <c r="AF901" s="430">
        <f t="shared" si="250"/>
        <v>0.95653846628022887</v>
      </c>
    </row>
    <row r="902" spans="1:32" s="5" customFormat="1" x14ac:dyDescent="0.2">
      <c r="A902" s="363">
        <f>'commented data'!$A856</f>
        <v>41216.541666666664</v>
      </c>
      <c r="B902" s="364">
        <f>IF(ISERROR('commented data'!$B856),"",'commented data'!$B856)</f>
        <v>897.9605712890625</v>
      </c>
      <c r="C902" s="364">
        <f>IF(ISERROR('commented data'!$C856),"",'commented data'!$C856)</f>
        <v>495.03921508789062</v>
      </c>
      <c r="D902" s="364">
        <f>IF(ISERROR('commented data'!$D856),"",'commented data'!$D856)</f>
        <v>6155.74609375</v>
      </c>
      <c r="E902" s="364">
        <f>IF(ISERROR('commented data'!$E856),"",'commented data'!$E856)</f>
        <v>9.8409204483032227</v>
      </c>
      <c r="F902" s="357">
        <f t="shared" si="236"/>
        <v>128.00396881103515</v>
      </c>
      <c r="G902" s="362">
        <f t="shared" si="237"/>
        <v>54128.123165827965</v>
      </c>
      <c r="H902" s="359">
        <f>IF(ISERROR('commented data'!$N856),"",'commented data'!$N856)</f>
        <v>16.3486693923454</v>
      </c>
      <c r="I902" s="359">
        <f>IFERROR('commented data'!O856,"")</f>
        <v>16.536864941746515</v>
      </c>
      <c r="J902" s="358">
        <f>IF(ISERROR('commented data'!$P856),"",'commented data'!$P856)</f>
        <v>1</v>
      </c>
      <c r="K902" s="328">
        <f>IF(ISERROR('commented data'!$Q856),"",'commented data'!$Q856)</f>
        <v>1</v>
      </c>
      <c r="L902" s="328">
        <f>IF(ISERROR('commented data'!$R856),"",'commented data'!$R856)</f>
        <v>1</v>
      </c>
      <c r="M902" s="328">
        <f>IF(ISERROR('commented data'!$S856),"",'commented data'!$S856)</f>
        <v>1</v>
      </c>
      <c r="N902" s="366">
        <f t="shared" si="238"/>
        <v>1</v>
      </c>
      <c r="O902" s="367" t="b">
        <f t="shared" si="239"/>
        <v>1</v>
      </c>
      <c r="P902" s="365">
        <f>IF(ISERROR('commented data'!$J856),"",'commented data'!$J856)</f>
        <v>126.73660278320313</v>
      </c>
      <c r="Q902" s="368">
        <f t="shared" si="235"/>
        <v>126.73660278320313</v>
      </c>
      <c r="R902" s="368" t="str">
        <f t="shared" si="240"/>
        <v/>
      </c>
      <c r="S902" s="369">
        <f t="shared" si="241"/>
        <v>126.73660278320313</v>
      </c>
      <c r="T902" s="365">
        <f>IF(ISERROR('commented data'!$M856),"",'commented data'!$M856)</f>
        <v>83725.8515625</v>
      </c>
      <c r="U902" s="370">
        <f t="shared" si="242"/>
        <v>83725.8515625</v>
      </c>
      <c r="V902" s="371">
        <f t="shared" si="243"/>
        <v>83725.8515625</v>
      </c>
      <c r="W902" s="383">
        <f t="shared" si="244"/>
        <v>72841.490859375001</v>
      </c>
      <c r="X902" s="365">
        <f>IF(ISERROR('commented data'!$T856),"",'commented data'!$T856)</f>
        <v>97.96478271484375</v>
      </c>
      <c r="Y902" s="384">
        <f t="shared" si="245"/>
        <v>97.96478271484375</v>
      </c>
      <c r="Z902" s="365">
        <f>IF(ISERROR('commented data'!$U856),"",'commented data'!$U856)</f>
        <v>1012.85302734375</v>
      </c>
      <c r="AA902" s="385">
        <f t="shared" si="246"/>
        <v>1022.9815576171875</v>
      </c>
      <c r="AC902" s="427">
        <f t="shared" si="248"/>
        <v>6.9286145895185109</v>
      </c>
      <c r="AD902" s="428">
        <f t="shared" si="247"/>
        <v>0.42380296666605499</v>
      </c>
      <c r="AE902" s="429">
        <f t="shared" si="249"/>
        <v>9.2328970333339448</v>
      </c>
      <c r="AF902" s="430">
        <f t="shared" si="250"/>
        <v>0.95611306484968406</v>
      </c>
    </row>
    <row r="903" spans="1:32" s="5" customFormat="1" x14ac:dyDescent="0.2">
      <c r="A903" s="363">
        <f>'commented data'!$A857</f>
        <v>41216.583333333336</v>
      </c>
      <c r="B903" s="364">
        <f>IF(ISERROR('commented data'!$B857),"",'commented data'!$B857)</f>
        <v>898.00732421875</v>
      </c>
      <c r="C903" s="364">
        <f>IF(ISERROR('commented data'!$C857),"",'commented data'!$C857)</f>
        <v>494.97439575195312</v>
      </c>
      <c r="D903" s="364">
        <f>IF(ISERROR('commented data'!$D857),"",'commented data'!$D857)</f>
        <v>6128.2861328125</v>
      </c>
      <c r="E903" s="364">
        <f>IF(ISERROR('commented data'!$E857),"",'commented data'!$E857)</f>
        <v>9.8056850433349609</v>
      </c>
      <c r="F903" s="357">
        <f t="shared" si="236"/>
        <v>127.35443321228027</v>
      </c>
      <c r="G903" s="362">
        <f t="shared" si="237"/>
        <v>54079.836356241998</v>
      </c>
      <c r="H903" s="359">
        <f>IF(ISERROR('commented data'!$N857),"",'commented data'!$N857)</f>
        <v>16.223772028897219</v>
      </c>
      <c r="I903" s="359">
        <f>IFERROR('commented data'!O857,"")</f>
        <v>16.463096196510236</v>
      </c>
      <c r="J903" s="358">
        <f>IF(ISERROR('commented data'!$P857),"",'commented data'!$P857)</f>
        <v>1</v>
      </c>
      <c r="K903" s="328">
        <f>IF(ISERROR('commented data'!$Q857),"",'commented data'!$Q857)</f>
        <v>1</v>
      </c>
      <c r="L903" s="328">
        <f>IF(ISERROR('commented data'!$R857),"",'commented data'!$R857)</f>
        <v>1</v>
      </c>
      <c r="M903" s="328">
        <f>IF(ISERROR('commented data'!$S857),"",'commented data'!$S857)</f>
        <v>1</v>
      </c>
      <c r="N903" s="366">
        <f t="shared" si="238"/>
        <v>1</v>
      </c>
      <c r="O903" s="367" t="b">
        <f t="shared" si="239"/>
        <v>1</v>
      </c>
      <c r="P903" s="365">
        <f>IF(ISERROR('commented data'!$J857),"",'commented data'!$J857)</f>
        <v>126.09349822998047</v>
      </c>
      <c r="Q903" s="368">
        <f t="shared" si="235"/>
        <v>126.09349822998047</v>
      </c>
      <c r="R903" s="368" t="str">
        <f t="shared" si="240"/>
        <v/>
      </c>
      <c r="S903" s="369">
        <f t="shared" si="241"/>
        <v>126.09349822998047</v>
      </c>
      <c r="T903" s="365">
        <f>IF(ISERROR('commented data'!$M857),"",'commented data'!$M857)</f>
        <v>83658.7109375</v>
      </c>
      <c r="U903" s="370">
        <f t="shared" si="242"/>
        <v>83658.7109375</v>
      </c>
      <c r="V903" s="371">
        <f t="shared" si="243"/>
        <v>83658.7109375</v>
      </c>
      <c r="W903" s="383">
        <f t="shared" si="244"/>
        <v>72783.078515625006</v>
      </c>
      <c r="X903" s="365">
        <f>IF(ISERROR('commented data'!$T857),"",'commented data'!$T857)</f>
        <v>97.998992919921875</v>
      </c>
      <c r="Y903" s="384">
        <f t="shared" si="245"/>
        <v>97.998992919921875</v>
      </c>
      <c r="Z903" s="365">
        <f>IF(ISERROR('commented data'!$U857),"",'commented data'!$U857)</f>
        <v>1012.85498046875</v>
      </c>
      <c r="AA903" s="385">
        <f t="shared" si="246"/>
        <v>1022.9835302734375</v>
      </c>
      <c r="AC903" s="427">
        <f t="shared" si="248"/>
        <v>6.8873069073620679</v>
      </c>
      <c r="AD903" s="428">
        <f t="shared" si="247"/>
        <v>0.42451945793460583</v>
      </c>
      <c r="AE903" s="429">
        <f t="shared" si="249"/>
        <v>9.2321805420653948</v>
      </c>
      <c r="AF903" s="430">
        <f t="shared" si="250"/>
        <v>0.95603886856435372</v>
      </c>
    </row>
    <row r="904" spans="1:32" s="5" customFormat="1" x14ac:dyDescent="0.2">
      <c r="A904" s="363">
        <f>'commented data'!$A858</f>
        <v>41216.625</v>
      </c>
      <c r="B904" s="364">
        <f>IF(ISERROR('commented data'!$B858),"",'commented data'!$B858)</f>
        <v>897.9871826171875</v>
      </c>
      <c r="C904" s="364">
        <f>IF(ISERROR('commented data'!$C858),"",'commented data'!$C858)</f>
        <v>495.73410034179687</v>
      </c>
      <c r="D904" s="364">
        <f>IF(ISERROR('commented data'!$D858),"",'commented data'!$D858)</f>
        <v>6140.5048828125</v>
      </c>
      <c r="E904" s="364">
        <f>IF(ISERROR('commented data'!$E858),"",'commented data'!$E858)</f>
        <v>9.8072490692138672</v>
      </c>
      <c r="F904" s="357">
        <f t="shared" si="236"/>
        <v>128.07395957946778</v>
      </c>
      <c r="G904" s="362">
        <f t="shared" si="237"/>
        <v>54174.092631686457</v>
      </c>
      <c r="H904" s="359">
        <f>IF(ISERROR('commented data'!$N858),"",'commented data'!$N858)</f>
        <v>16.775203163646076</v>
      </c>
      <c r="I904" s="359">
        <f>IFERROR('commented data'!O858,"")</f>
        <v>16.49592078274717</v>
      </c>
      <c r="J904" s="358">
        <f>IF(ISERROR('commented data'!$P858),"",'commented data'!$P858)</f>
        <v>1</v>
      </c>
      <c r="K904" s="328">
        <f>IF(ISERROR('commented data'!$Q858),"",'commented data'!$Q858)</f>
        <v>1</v>
      </c>
      <c r="L904" s="328">
        <f>IF(ISERROR('commented data'!$R858),"",'commented data'!$R858)</f>
        <v>1</v>
      </c>
      <c r="M904" s="328">
        <f>IF(ISERROR('commented data'!$S858),"",'commented data'!$S858)</f>
        <v>1</v>
      </c>
      <c r="N904" s="366">
        <f t="shared" si="238"/>
        <v>1</v>
      </c>
      <c r="O904" s="367" t="b">
        <f t="shared" si="239"/>
        <v>1</v>
      </c>
      <c r="P904" s="365">
        <f>IF(ISERROR('commented data'!$J858),"",'commented data'!$J858)</f>
        <v>126.80590057373047</v>
      </c>
      <c r="Q904" s="368">
        <f t="shared" si="235"/>
        <v>126.80590057373047</v>
      </c>
      <c r="R904" s="368" t="str">
        <f t="shared" si="240"/>
        <v/>
      </c>
      <c r="S904" s="369">
        <f t="shared" si="241"/>
        <v>126.80590057373047</v>
      </c>
      <c r="T904" s="365">
        <f>IF(ISERROR('commented data'!$M858),"",'commented data'!$M858)</f>
        <v>83773.171875</v>
      </c>
      <c r="U904" s="370">
        <f t="shared" si="242"/>
        <v>83773.171875</v>
      </c>
      <c r="V904" s="371">
        <f t="shared" si="243"/>
        <v>83773.171875</v>
      </c>
      <c r="W904" s="383">
        <f t="shared" si="244"/>
        <v>72882.659531249999</v>
      </c>
      <c r="X904" s="365">
        <f>IF(ISERROR('commented data'!$T858),"",'commented data'!$T858)</f>
        <v>97.859062194824219</v>
      </c>
      <c r="Y904" s="384">
        <f t="shared" si="245"/>
        <v>97.859062194824219</v>
      </c>
      <c r="Z904" s="365">
        <f>IF(ISERROR('commented data'!$U858),"",'commented data'!$U858)</f>
        <v>1012.8519897460937</v>
      </c>
      <c r="AA904" s="385">
        <f t="shared" si="246"/>
        <v>1022.9805096435547</v>
      </c>
      <c r="AC904" s="427">
        <f t="shared" si="248"/>
        <v>6.9382905499649548</v>
      </c>
      <c r="AD904" s="428">
        <f t="shared" si="247"/>
        <v>0.4136039654649955</v>
      </c>
      <c r="AE904" s="429">
        <f t="shared" si="249"/>
        <v>9.2430960345350055</v>
      </c>
      <c r="AF904" s="430">
        <f t="shared" si="250"/>
        <v>0.95716922287479211</v>
      </c>
    </row>
    <row r="905" spans="1:32" s="5" customFormat="1" x14ac:dyDescent="0.2">
      <c r="A905" s="363">
        <f>'commented data'!$A859</f>
        <v>41216.666666666664</v>
      </c>
      <c r="B905" s="364">
        <f>IF(ISERROR('commented data'!$B859),"",'commented data'!$B859)</f>
        <v>897.8297119140625</v>
      </c>
      <c r="C905" s="364">
        <f>IF(ISERROR('commented data'!$C859),"",'commented data'!$C859)</f>
        <v>496.57598876953125</v>
      </c>
      <c r="D905" s="364">
        <f>IF(ISERROR('commented data'!$D859),"",'commented data'!$D859)</f>
        <v>6167.80517578125</v>
      </c>
      <c r="E905" s="364">
        <f>IF(ISERROR('commented data'!$E859),"",'commented data'!$E859)</f>
        <v>9.8303041458129883</v>
      </c>
      <c r="F905" s="357">
        <f t="shared" si="236"/>
        <v>128.48401779174804</v>
      </c>
      <c r="G905" s="362">
        <f t="shared" si="237"/>
        <v>54281.330730939226</v>
      </c>
      <c r="H905" s="359">
        <f>IF(ISERROR('commented data'!$N859),"",'commented data'!$N859)</f>
        <v>17.039703717652301</v>
      </c>
      <c r="I905" s="359">
        <f>IFERROR('commented data'!O859,"")</f>
        <v>16.569260594171929</v>
      </c>
      <c r="J905" s="358">
        <f>IF(ISERROR('commented data'!$P859),"",'commented data'!$P859)</f>
        <v>1</v>
      </c>
      <c r="K905" s="328">
        <f>IF(ISERROR('commented data'!$Q859),"",'commented data'!$Q859)</f>
        <v>1</v>
      </c>
      <c r="L905" s="328">
        <f>IF(ISERROR('commented data'!$R859),"",'commented data'!$R859)</f>
        <v>1</v>
      </c>
      <c r="M905" s="328">
        <f>IF(ISERROR('commented data'!$S859),"",'commented data'!$S859)</f>
        <v>1</v>
      </c>
      <c r="N905" s="366">
        <f t="shared" si="238"/>
        <v>1</v>
      </c>
      <c r="O905" s="367" t="b">
        <f t="shared" si="239"/>
        <v>1</v>
      </c>
      <c r="P905" s="365">
        <f>IF(ISERROR('commented data'!$J859),"",'commented data'!$J859)</f>
        <v>127.21189880371094</v>
      </c>
      <c r="Q905" s="368">
        <f t="shared" si="235"/>
        <v>127.21189880371094</v>
      </c>
      <c r="R905" s="368" t="str">
        <f t="shared" si="240"/>
        <v/>
      </c>
      <c r="S905" s="369">
        <f t="shared" si="241"/>
        <v>127.21189880371094</v>
      </c>
      <c r="T905" s="365">
        <f>IF(ISERROR('commented data'!$M859),"",'commented data'!$M859)</f>
        <v>83934.359375</v>
      </c>
      <c r="U905" s="370">
        <f t="shared" si="242"/>
        <v>83934.359375</v>
      </c>
      <c r="V905" s="371">
        <f t="shared" si="243"/>
        <v>83934.359375</v>
      </c>
      <c r="W905" s="383">
        <f t="shared" si="244"/>
        <v>73022.892656249998</v>
      </c>
      <c r="X905" s="365">
        <f>IF(ISERROR('commented data'!$T859),"",'commented data'!$T859)</f>
        <v>97.837448120117188</v>
      </c>
      <c r="Y905" s="384">
        <f t="shared" si="245"/>
        <v>97.837448120117188</v>
      </c>
      <c r="Z905" s="365">
        <f>IF(ISERROR('commented data'!$U859),"",'commented data'!$U859)</f>
        <v>1012.8489990234375</v>
      </c>
      <c r="AA905" s="385">
        <f t="shared" si="246"/>
        <v>1022.9774890136719</v>
      </c>
      <c r="AC905" s="427">
        <f t="shared" si="248"/>
        <v>6.9742834633937552</v>
      </c>
      <c r="AD905" s="428">
        <f t="shared" si="247"/>
        <v>0.40929605226461407</v>
      </c>
      <c r="AE905" s="429">
        <f t="shared" si="249"/>
        <v>9.2474039477353873</v>
      </c>
      <c r="AF905" s="430">
        <f t="shared" si="250"/>
        <v>0.95761532901875246</v>
      </c>
    </row>
    <row r="906" spans="1:32" s="5" customFormat="1" x14ac:dyDescent="0.2">
      <c r="A906" s="363">
        <f>'commented data'!$A860</f>
        <v>41216.708333333336</v>
      </c>
      <c r="B906" s="364">
        <f>IF(ISERROR('commented data'!$B860),"",'commented data'!$B860)</f>
        <v>898.14068603515625</v>
      </c>
      <c r="C906" s="364">
        <f>IF(ISERROR('commented data'!$C860),"",'commented data'!$C860)</f>
        <v>495.14190673828125</v>
      </c>
      <c r="D906" s="364">
        <f>IF(ISERROR('commented data'!$D860),"",'commented data'!$D860)</f>
        <v>6161.0791015625</v>
      </c>
      <c r="E906" s="364">
        <f>IF(ISERROR('commented data'!$E860),"",'commented data'!$E860)</f>
        <v>9.8407039642333984</v>
      </c>
      <c r="F906" s="357">
        <f t="shared" si="236"/>
        <v>127.78691497802734</v>
      </c>
      <c r="G906" s="362">
        <f t="shared" si="237"/>
        <v>54137.116140825077</v>
      </c>
      <c r="H906" s="359">
        <f>IF(ISERROR('commented data'!$N860),"",'commented data'!$N860)</f>
        <v>16.912261387036924</v>
      </c>
      <c r="I906" s="359">
        <f>IFERROR('commented data'!O860,"")</f>
        <v>16.551191593396123</v>
      </c>
      <c r="J906" s="358">
        <f>IF(ISERROR('commented data'!$P860),"",'commented data'!$P860)</f>
        <v>1</v>
      </c>
      <c r="K906" s="328">
        <f>IF(ISERROR('commented data'!$Q860),"",'commented data'!$Q860)</f>
        <v>1</v>
      </c>
      <c r="L906" s="328">
        <f>IF(ISERROR('commented data'!$R860),"",'commented data'!$R860)</f>
        <v>1</v>
      </c>
      <c r="M906" s="328">
        <f>IF(ISERROR('commented data'!$S860),"",'commented data'!$S860)</f>
        <v>1</v>
      </c>
      <c r="N906" s="366">
        <f t="shared" si="238"/>
        <v>1</v>
      </c>
      <c r="O906" s="367" t="b">
        <f t="shared" si="239"/>
        <v>1</v>
      </c>
      <c r="P906" s="365">
        <f>IF(ISERROR('commented data'!$J860),"",'commented data'!$J860)</f>
        <v>126.52169799804688</v>
      </c>
      <c r="Q906" s="368">
        <f t="shared" si="235"/>
        <v>126.52169799804688</v>
      </c>
      <c r="R906" s="368" t="str">
        <f t="shared" si="240"/>
        <v/>
      </c>
      <c r="S906" s="369">
        <f t="shared" si="241"/>
        <v>126.52169799804688</v>
      </c>
      <c r="T906" s="365">
        <f>IF(ISERROR('commented data'!$M860),"",'commented data'!$M860)</f>
        <v>83754.2890625</v>
      </c>
      <c r="U906" s="370">
        <f t="shared" si="242"/>
        <v>83754.2890625</v>
      </c>
      <c r="V906" s="371">
        <f t="shared" si="243"/>
        <v>83754.2890625</v>
      </c>
      <c r="W906" s="383">
        <f t="shared" si="244"/>
        <v>72866.231484375006</v>
      </c>
      <c r="X906" s="365">
        <f>IF(ISERROR('commented data'!$T860),"",'commented data'!$T860)</f>
        <v>98.027687072753906</v>
      </c>
      <c r="Y906" s="384">
        <f t="shared" si="245"/>
        <v>98.027687072753906</v>
      </c>
      <c r="Z906" s="365">
        <f>IF(ISERROR('commented data'!$U860),"",'commented data'!$U860)</f>
        <v>1012.8489990234375</v>
      </c>
      <c r="AA906" s="385">
        <f t="shared" si="246"/>
        <v>1022.9774890136719</v>
      </c>
      <c r="AC906" s="427">
        <f t="shared" si="248"/>
        <v>6.9180150574432062</v>
      </c>
      <c r="AD906" s="428">
        <f t="shared" si="247"/>
        <v>0.40905322470629468</v>
      </c>
      <c r="AE906" s="429">
        <f t="shared" si="249"/>
        <v>9.2476467752937062</v>
      </c>
      <c r="AF906" s="430">
        <f t="shared" si="250"/>
        <v>0.95764047503740468</v>
      </c>
    </row>
    <row r="907" spans="1:32" s="5" customFormat="1" x14ac:dyDescent="0.2">
      <c r="A907" s="363">
        <f>'commented data'!$A861</f>
        <v>41216.75</v>
      </c>
      <c r="B907" s="364">
        <f>IF(ISERROR('commented data'!$B861),"",'commented data'!$B861)</f>
        <v>897.938720703125</v>
      </c>
      <c r="C907" s="364">
        <f>IF(ISERROR('commented data'!$C861),"",'commented data'!$C861)</f>
        <v>494.9989013671875</v>
      </c>
      <c r="D907" s="364">
        <f>IF(ISERROR('commented data'!$D861),"",'commented data'!$D861)</f>
        <v>6139.8017578125</v>
      </c>
      <c r="E907" s="364">
        <f>IF(ISERROR('commented data'!$E861),"",'commented data'!$E861)</f>
        <v>9.8107290267944336</v>
      </c>
      <c r="F907" s="357">
        <f t="shared" si="236"/>
        <v>127.5727970123291</v>
      </c>
      <c r="G907" s="362">
        <f t="shared" si="237"/>
        <v>54147.835197410124</v>
      </c>
      <c r="H907" s="359">
        <f>IF(ISERROR('commented data'!$N861),"",'commented data'!$N861)</f>
        <v>16.906297422161732</v>
      </c>
      <c r="I907" s="359">
        <f>IFERROR('commented data'!O861,"")</f>
        <v>16.494031899907448</v>
      </c>
      <c r="J907" s="358">
        <f>IF(ISERROR('commented data'!$P861),"",'commented data'!$P861)</f>
        <v>1</v>
      </c>
      <c r="K907" s="328">
        <f>IF(ISERROR('commented data'!$Q861),"",'commented data'!$Q861)</f>
        <v>1</v>
      </c>
      <c r="L907" s="328">
        <f>IF(ISERROR('commented data'!$R861),"",'commented data'!$R861)</f>
        <v>1</v>
      </c>
      <c r="M907" s="328">
        <f>IF(ISERROR('commented data'!$S861),"",'commented data'!$S861)</f>
        <v>1</v>
      </c>
      <c r="N907" s="366">
        <f t="shared" si="238"/>
        <v>1</v>
      </c>
      <c r="O907" s="367" t="b">
        <f t="shared" si="239"/>
        <v>1</v>
      </c>
      <c r="P907" s="365">
        <f>IF(ISERROR('commented data'!$J861),"",'commented data'!$J861)</f>
        <v>126.30970001220703</v>
      </c>
      <c r="Q907" s="368">
        <f t="shared" si="235"/>
        <v>126.30970001220703</v>
      </c>
      <c r="R907" s="368" t="str">
        <f t="shared" si="240"/>
        <v/>
      </c>
      <c r="S907" s="369">
        <f t="shared" si="241"/>
        <v>126.30970001220703</v>
      </c>
      <c r="T907" s="365">
        <f>IF(ISERROR('commented data'!$M861),"",'commented data'!$M861)</f>
        <v>83761.703125</v>
      </c>
      <c r="U907" s="370">
        <f t="shared" si="242"/>
        <v>83761.703125</v>
      </c>
      <c r="V907" s="371">
        <f t="shared" si="243"/>
        <v>83761.703125</v>
      </c>
      <c r="W907" s="383">
        <f t="shared" si="244"/>
        <v>72872.681718749998</v>
      </c>
      <c r="X907" s="365">
        <f>IF(ISERROR('commented data'!$T861),"",'commented data'!$T861)</f>
        <v>97.986701965332031</v>
      </c>
      <c r="Y907" s="384">
        <f t="shared" si="245"/>
        <v>97.986701965332031</v>
      </c>
      <c r="Z907" s="365">
        <f>IF(ISERROR('commented data'!$U861),"",'commented data'!$U861)</f>
        <v>1012.8480224609375</v>
      </c>
      <c r="AA907" s="385">
        <f t="shared" si="246"/>
        <v>1022.9765026855468</v>
      </c>
      <c r="AC907" s="427">
        <f t="shared" si="248"/>
        <v>6.9077907882962499</v>
      </c>
      <c r="AD907" s="428">
        <f t="shared" si="247"/>
        <v>0.40859276373791498</v>
      </c>
      <c r="AE907" s="429">
        <f t="shared" si="249"/>
        <v>9.2481072362620864</v>
      </c>
      <c r="AF907" s="430">
        <f t="shared" si="250"/>
        <v>0.95768815809356045</v>
      </c>
    </row>
    <row r="908" spans="1:32" s="5" customFormat="1" x14ac:dyDescent="0.2">
      <c r="A908" s="363">
        <f>'commented data'!$A862</f>
        <v>41216.791666666664</v>
      </c>
      <c r="B908" s="364">
        <f>IF(ISERROR('commented data'!$B862),"",'commented data'!$B862)</f>
        <v>898.03759765625</v>
      </c>
      <c r="C908" s="364">
        <f>IF(ISERROR('commented data'!$C862),"",'commented data'!$C862)</f>
        <v>495.26019287109375</v>
      </c>
      <c r="D908" s="364">
        <f>IF(ISERROR('commented data'!$D862),"",'commented data'!$D862)</f>
        <v>6147.93994140625</v>
      </c>
      <c r="E908" s="364">
        <f>IF(ISERROR('commented data'!$E862),"",'commented data'!$E862)</f>
        <v>9.8106374740600586</v>
      </c>
      <c r="F908" s="357">
        <f t="shared" si="236"/>
        <v>127.69601867675782</v>
      </c>
      <c r="G908" s="362">
        <f t="shared" si="237"/>
        <v>54175.601798977492</v>
      </c>
      <c r="H908" s="359">
        <f>IF(ISERROR('commented data'!$N862),"",'commented data'!$N862)</f>
        <v>16.796473085606266</v>
      </c>
      <c r="I908" s="359">
        <f>IFERROR('commented data'!O862,"")</f>
        <v>16.515894407053025</v>
      </c>
      <c r="J908" s="358">
        <f>IF(ISERROR('commented data'!$P862),"",'commented data'!$P862)</f>
        <v>1</v>
      </c>
      <c r="K908" s="328">
        <f>IF(ISERROR('commented data'!$Q862),"",'commented data'!$Q862)</f>
        <v>1</v>
      </c>
      <c r="L908" s="328">
        <f>IF(ISERROR('commented data'!$R862),"",'commented data'!$R862)</f>
        <v>1</v>
      </c>
      <c r="M908" s="328">
        <f>IF(ISERROR('commented data'!$S862),"",'commented data'!$S862)</f>
        <v>1</v>
      </c>
      <c r="N908" s="366">
        <f t="shared" si="238"/>
        <v>1</v>
      </c>
      <c r="O908" s="367" t="b">
        <f t="shared" si="239"/>
        <v>1</v>
      </c>
      <c r="P908" s="365">
        <f>IF(ISERROR('commented data'!$J862),"",'commented data'!$J862)</f>
        <v>126.43170166015625</v>
      </c>
      <c r="Q908" s="368">
        <f t="shared" si="235"/>
        <v>126.43170166015625</v>
      </c>
      <c r="R908" s="368" t="str">
        <f t="shared" si="240"/>
        <v/>
      </c>
      <c r="S908" s="369">
        <f t="shared" si="241"/>
        <v>126.43170166015625</v>
      </c>
      <c r="T908" s="365">
        <f>IF(ISERROR('commented data'!$M862),"",'commented data'!$M862)</f>
        <v>83792.2265625</v>
      </c>
      <c r="U908" s="370">
        <f t="shared" si="242"/>
        <v>83792.2265625</v>
      </c>
      <c r="V908" s="371">
        <f t="shared" si="243"/>
        <v>83792.2265625</v>
      </c>
      <c r="W908" s="383">
        <f t="shared" si="244"/>
        <v>72899.237109374997</v>
      </c>
      <c r="X908" s="365">
        <f>IF(ISERROR('commented data'!$T862),"",'commented data'!$T862)</f>
        <v>97.930183410644531</v>
      </c>
      <c r="Y908" s="384">
        <f t="shared" si="245"/>
        <v>97.930183410644531</v>
      </c>
      <c r="Z908" s="365">
        <f>IF(ISERROR('commented data'!$U862),"",'commented data'!$U862)</f>
        <v>1012.843994140625</v>
      </c>
      <c r="AA908" s="385">
        <f t="shared" si="246"/>
        <v>1022.9724340820312</v>
      </c>
      <c r="AC908" s="427">
        <f t="shared" si="248"/>
        <v>6.9180086591468237</v>
      </c>
      <c r="AD908" s="428">
        <f t="shared" si="247"/>
        <v>0.41187269636238155</v>
      </c>
      <c r="AE908" s="429">
        <f t="shared" si="249"/>
        <v>9.244827303637619</v>
      </c>
      <c r="AF908" s="430">
        <f t="shared" si="250"/>
        <v>0.95734850452407327</v>
      </c>
    </row>
    <row r="909" spans="1:32" s="5" customFormat="1" x14ac:dyDescent="0.2">
      <c r="A909" s="363">
        <f>'commented data'!$A863</f>
        <v>41216.833333333336</v>
      </c>
      <c r="B909" s="364">
        <f>IF(ISERROR('commented data'!$B863),"",'commented data'!$B863)</f>
        <v>897.98602294921875</v>
      </c>
      <c r="C909" s="364">
        <f>IF(ISERROR('commented data'!$C863),"",'commented data'!$C863)</f>
        <v>494.77410888671875</v>
      </c>
      <c r="D909" s="364">
        <f>IF(ISERROR('commented data'!$D863),"",'commented data'!$D863)</f>
        <v>6152.02001953125</v>
      </c>
      <c r="E909" s="364">
        <f>IF(ISERROR('commented data'!$E863),"",'commented data'!$E863)</f>
        <v>9.822728157043457</v>
      </c>
      <c r="F909" s="357">
        <f t="shared" si="236"/>
        <v>127.86983589172364</v>
      </c>
      <c r="G909" s="362">
        <f t="shared" si="237"/>
        <v>54166.68780216344</v>
      </c>
      <c r="H909" s="359">
        <f>IF(ISERROR('commented data'!$N863),"",'commented data'!$N863)</f>
        <v>16.566276301868783</v>
      </c>
      <c r="I909" s="359">
        <f>IFERROR('commented data'!O863,"")</f>
        <v>16.526855174420188</v>
      </c>
      <c r="J909" s="358">
        <f>IF(ISERROR('commented data'!$P863),"",'commented data'!$P863)</f>
        <v>1</v>
      </c>
      <c r="K909" s="328">
        <f>IF(ISERROR('commented data'!$Q863),"",'commented data'!$Q863)</f>
        <v>1</v>
      </c>
      <c r="L909" s="328">
        <f>IF(ISERROR('commented data'!$R863),"",'commented data'!$R863)</f>
        <v>1</v>
      </c>
      <c r="M909" s="328">
        <f>IF(ISERROR('commented data'!$S863),"",'commented data'!$S863)</f>
        <v>1</v>
      </c>
      <c r="N909" s="366">
        <f t="shared" si="238"/>
        <v>1</v>
      </c>
      <c r="O909" s="367" t="b">
        <f t="shared" si="239"/>
        <v>1</v>
      </c>
      <c r="P909" s="365">
        <f>IF(ISERROR('commented data'!$J863),"",'commented data'!$J863)</f>
        <v>126.60379791259766</v>
      </c>
      <c r="Q909" s="368">
        <f t="shared" si="235"/>
        <v>126.60379791259766</v>
      </c>
      <c r="R909" s="368" t="str">
        <f t="shared" si="240"/>
        <v/>
      </c>
      <c r="S909" s="369">
        <f t="shared" si="241"/>
        <v>126.60379791259766</v>
      </c>
      <c r="T909" s="365">
        <f>IF(ISERROR('commented data'!$M863),"",'commented data'!$M863)</f>
        <v>83793.90625</v>
      </c>
      <c r="U909" s="370">
        <f t="shared" si="242"/>
        <v>83793.90625</v>
      </c>
      <c r="V909" s="371">
        <f t="shared" si="243"/>
        <v>83793.90625</v>
      </c>
      <c r="W909" s="383">
        <f t="shared" si="244"/>
        <v>72900.698437500003</v>
      </c>
      <c r="X909" s="365">
        <f>IF(ISERROR('commented data'!$T863),"",'commented data'!$T863)</f>
        <v>97.999786376953125</v>
      </c>
      <c r="Y909" s="384">
        <f t="shared" si="245"/>
        <v>97.999786376953125</v>
      </c>
      <c r="Z909" s="365">
        <f>IF(ISERROR('commented data'!$U863),"",'commented data'!$U863)</f>
        <v>1012.8469848632812</v>
      </c>
      <c r="AA909" s="385">
        <f t="shared" si="246"/>
        <v>1022.975454711914</v>
      </c>
      <c r="AC909" s="427">
        <f t="shared" si="248"/>
        <v>6.9262854800608675</v>
      </c>
      <c r="AD909" s="428">
        <f t="shared" si="247"/>
        <v>0.41809549435557453</v>
      </c>
      <c r="AE909" s="429">
        <f t="shared" si="249"/>
        <v>9.2386045056444264</v>
      </c>
      <c r="AF909" s="430">
        <f t="shared" si="250"/>
        <v>0.95670410239982873</v>
      </c>
    </row>
    <row r="910" spans="1:32" s="5" customFormat="1" x14ac:dyDescent="0.2">
      <c r="A910" s="363">
        <f>'commented data'!$A864</f>
        <v>41216.875</v>
      </c>
      <c r="B910" s="364">
        <f>IF(ISERROR('commented data'!$B864),"",'commented data'!$B864)</f>
        <v>897.9970703125</v>
      </c>
      <c r="C910" s="364">
        <f>IF(ISERROR('commented data'!$C864),"",'commented data'!$C864)</f>
        <v>494.9910888671875</v>
      </c>
      <c r="D910" s="364">
        <f>IF(ISERROR('commented data'!$D864),"",'commented data'!$D864)</f>
        <v>6156.32177734375</v>
      </c>
      <c r="E910" s="364">
        <f>IF(ISERROR('commented data'!$E864),"",'commented data'!$E864)</f>
        <v>9.8243303298950195</v>
      </c>
      <c r="F910" s="357">
        <f t="shared" si="236"/>
        <v>127.75065971374512</v>
      </c>
      <c r="G910" s="362">
        <f t="shared" si="237"/>
        <v>54187.476781668913</v>
      </c>
      <c r="H910" s="359">
        <f>IF(ISERROR('commented data'!$N864),"",'commented data'!$N864)</f>
        <v>16.684451573938713</v>
      </c>
      <c r="I910" s="359">
        <f>IFERROR('commented data'!O864,"")</f>
        <v>16.538411464571535</v>
      </c>
      <c r="J910" s="358">
        <f>IF(ISERROR('commented data'!$P864),"",'commented data'!$P864)</f>
        <v>1</v>
      </c>
      <c r="K910" s="328">
        <f>IF(ISERROR('commented data'!$Q864),"",'commented data'!$Q864)</f>
        <v>1</v>
      </c>
      <c r="L910" s="328">
        <f>IF(ISERROR('commented data'!$R864),"",'commented data'!$R864)</f>
        <v>1</v>
      </c>
      <c r="M910" s="328">
        <f>IF(ISERROR('commented data'!$S864),"",'commented data'!$S864)</f>
        <v>1</v>
      </c>
      <c r="N910" s="366">
        <f t="shared" si="238"/>
        <v>1</v>
      </c>
      <c r="O910" s="367" t="b">
        <f t="shared" si="239"/>
        <v>1</v>
      </c>
      <c r="P910" s="365">
        <f>IF(ISERROR('commented data'!$J864),"",'commented data'!$J864)</f>
        <v>126.48580169677734</v>
      </c>
      <c r="Q910" s="368">
        <f t="shared" si="235"/>
        <v>126.48580169677734</v>
      </c>
      <c r="R910" s="368" t="str">
        <f t="shared" si="240"/>
        <v/>
      </c>
      <c r="S910" s="369">
        <f t="shared" si="241"/>
        <v>126.48580169677734</v>
      </c>
      <c r="T910" s="365">
        <f>IF(ISERROR('commented data'!$M864),"",'commented data'!$M864)</f>
        <v>83812.5234375</v>
      </c>
      <c r="U910" s="370">
        <f t="shared" si="242"/>
        <v>83812.5234375</v>
      </c>
      <c r="V910" s="371">
        <f t="shared" si="243"/>
        <v>83812.5234375</v>
      </c>
      <c r="W910" s="383">
        <f t="shared" si="244"/>
        <v>72916.895390624995</v>
      </c>
      <c r="X910" s="365">
        <f>IF(ISERROR('commented data'!$T864),"",'commented data'!$T864)</f>
        <v>97.9390869140625</v>
      </c>
      <c r="Y910" s="384">
        <f t="shared" si="245"/>
        <v>97.9390869140625</v>
      </c>
      <c r="Z910" s="365">
        <f>IF(ISERROR('commented data'!$U864),"",'commented data'!$U864)</f>
        <v>1012.844970703125</v>
      </c>
      <c r="AA910" s="385">
        <f t="shared" si="246"/>
        <v>1022.9734204101562</v>
      </c>
      <c r="AC910" s="427">
        <f t="shared" si="248"/>
        <v>6.92248590708145</v>
      </c>
      <c r="AD910" s="428">
        <f t="shared" si="247"/>
        <v>0.41490641010307133</v>
      </c>
      <c r="AE910" s="429">
        <f t="shared" si="249"/>
        <v>9.241793589896929</v>
      </c>
      <c r="AF910" s="430">
        <f t="shared" si="250"/>
        <v>0.95703434816209765</v>
      </c>
    </row>
    <row r="911" spans="1:32" s="5" customFormat="1" x14ac:dyDescent="0.2">
      <c r="A911" s="363">
        <f>'commented data'!$A865</f>
        <v>41216.916666666664</v>
      </c>
      <c r="B911" s="364">
        <f>IF(ISERROR('commented data'!$B865),"",'commented data'!$B865)</f>
        <v>898.0380859375</v>
      </c>
      <c r="C911" s="364">
        <f>IF(ISERROR('commented data'!$C865),"",'commented data'!$C865)</f>
        <v>494.67001342773437</v>
      </c>
      <c r="D911" s="364">
        <f>IF(ISERROR('commented data'!$D865),"",'commented data'!$D865)</f>
        <v>6150.2880859375</v>
      </c>
      <c r="E911" s="364">
        <f>IF(ISERROR('commented data'!$E865),"",'commented data'!$E865)</f>
        <v>9.8252401351928711</v>
      </c>
      <c r="F911" s="357">
        <f t="shared" si="236"/>
        <v>127.63026603698731</v>
      </c>
      <c r="G911" s="362">
        <f t="shared" si="237"/>
        <v>54107.790665692206</v>
      </c>
      <c r="H911" s="359">
        <f>IF(ISERROR('commented data'!$N865),"",'commented data'!$N865)</f>
        <v>16.142584398658073</v>
      </c>
      <c r="I911" s="359">
        <f>IFERROR('commented data'!O865,"")</f>
        <v>16.522202488703179</v>
      </c>
      <c r="J911" s="358">
        <f>IF(ISERROR('commented data'!$P865),"",'commented data'!$P865)</f>
        <v>1</v>
      </c>
      <c r="K911" s="328">
        <f>IF(ISERROR('commented data'!$Q865),"",'commented data'!$Q865)</f>
        <v>1</v>
      </c>
      <c r="L911" s="328">
        <f>IF(ISERROR('commented data'!$R865),"",'commented data'!$R865)</f>
        <v>1</v>
      </c>
      <c r="M911" s="328">
        <f>IF(ISERROR('commented data'!$S865),"",'commented data'!$S865)</f>
        <v>1</v>
      </c>
      <c r="N911" s="366">
        <f t="shared" si="238"/>
        <v>1</v>
      </c>
      <c r="O911" s="367" t="b">
        <f t="shared" si="239"/>
        <v>1</v>
      </c>
      <c r="P911" s="365">
        <f>IF(ISERROR('commented data'!$J865),"",'commented data'!$J865)</f>
        <v>126.36660003662109</v>
      </c>
      <c r="Q911" s="368">
        <f t="shared" si="235"/>
        <v>126.36660003662109</v>
      </c>
      <c r="R911" s="368" t="str">
        <f t="shared" si="240"/>
        <v/>
      </c>
      <c r="S911" s="369">
        <f t="shared" si="241"/>
        <v>126.36660003662109</v>
      </c>
      <c r="T911" s="365">
        <f>IF(ISERROR('commented data'!$M865),"",'commented data'!$M865)</f>
        <v>83681.75</v>
      </c>
      <c r="U911" s="370">
        <f t="shared" si="242"/>
        <v>83681.75</v>
      </c>
      <c r="V911" s="371">
        <f t="shared" si="243"/>
        <v>83681.75</v>
      </c>
      <c r="W911" s="383">
        <f t="shared" si="244"/>
        <v>72803.122499999998</v>
      </c>
      <c r="X911" s="365">
        <f>IF(ISERROR('commented data'!$T865),"",'commented data'!$T865)</f>
        <v>97.903923034667969</v>
      </c>
      <c r="Y911" s="384">
        <f t="shared" si="245"/>
        <v>97.903923034667969</v>
      </c>
      <c r="Z911" s="365">
        <f>IF(ISERROR('commented data'!$U865),"",'commented data'!$U865)</f>
        <v>1012.8400268554687</v>
      </c>
      <c r="AA911" s="385">
        <f t="shared" si="246"/>
        <v>1022.9684271240235</v>
      </c>
      <c r="AC911" s="427">
        <f t="shared" si="248"/>
        <v>6.9057917173359149</v>
      </c>
      <c r="AD911" s="428">
        <f t="shared" si="247"/>
        <v>0.4277996352250753</v>
      </c>
      <c r="AE911" s="429">
        <f t="shared" si="249"/>
        <v>9.2289003647749261</v>
      </c>
      <c r="AF911" s="430">
        <f t="shared" si="250"/>
        <v>0.95569918965846778</v>
      </c>
    </row>
    <row r="912" spans="1:32" s="5" customFormat="1" x14ac:dyDescent="0.2">
      <c r="A912" s="363">
        <f>'commented data'!$A866</f>
        <v>41216.958333333336</v>
      </c>
      <c r="B912" s="364">
        <f>IF(ISERROR('commented data'!$B866),"",'commented data'!$B866)</f>
        <v>897.98876953125</v>
      </c>
      <c r="C912" s="364">
        <f>IF(ISERROR('commented data'!$C866),"",'commented data'!$C866)</f>
        <v>495.89028930664062</v>
      </c>
      <c r="D912" s="364">
        <f>IF(ISERROR('commented data'!$D866),"",'commented data'!$D866)</f>
        <v>6166.7431640625</v>
      </c>
      <c r="E912" s="364">
        <f>IF(ISERROR('commented data'!$E866),"",'commented data'!$E866)</f>
        <v>9.8286199569702148</v>
      </c>
      <c r="F912" s="357">
        <f t="shared" si="236"/>
        <v>128.1647557067871</v>
      </c>
      <c r="G912" s="362">
        <f t="shared" si="237"/>
        <v>54213.546746532724</v>
      </c>
      <c r="H912" s="359">
        <f>IF(ISERROR('commented data'!$N866),"",'commented data'!$N866)</f>
        <v>16.733059606465542</v>
      </c>
      <c r="I912" s="359">
        <f>IFERROR('commented data'!O866,"")</f>
        <v>16.566407594049437</v>
      </c>
      <c r="J912" s="358">
        <f>IF(ISERROR('commented data'!$P866),"",'commented data'!$P866)</f>
        <v>1</v>
      </c>
      <c r="K912" s="328">
        <f>IF(ISERROR('commented data'!$Q866),"",'commented data'!$Q866)</f>
        <v>1</v>
      </c>
      <c r="L912" s="328">
        <f>IF(ISERROR('commented data'!$R866),"",'commented data'!$R866)</f>
        <v>1</v>
      </c>
      <c r="M912" s="328">
        <f>IF(ISERROR('commented data'!$S866),"",'commented data'!$S866)</f>
        <v>1</v>
      </c>
      <c r="N912" s="366">
        <f t="shared" si="238"/>
        <v>1</v>
      </c>
      <c r="O912" s="367" t="b">
        <f t="shared" si="239"/>
        <v>1</v>
      </c>
      <c r="P912" s="365">
        <f>IF(ISERROR('commented data'!$J866),"",'commented data'!$J866)</f>
        <v>126.89579772949219</v>
      </c>
      <c r="Q912" s="368">
        <f t="shared" si="235"/>
        <v>126.89579772949219</v>
      </c>
      <c r="R912" s="368" t="str">
        <f t="shared" si="240"/>
        <v/>
      </c>
      <c r="S912" s="369">
        <f t="shared" si="241"/>
        <v>126.89579772949219</v>
      </c>
      <c r="T912" s="365">
        <f>IF(ISERROR('commented data'!$M866),"",'commented data'!$M866)</f>
        <v>83864.359375</v>
      </c>
      <c r="U912" s="370">
        <f t="shared" si="242"/>
        <v>83864.359375</v>
      </c>
      <c r="V912" s="371">
        <f t="shared" si="243"/>
        <v>83864.359375</v>
      </c>
      <c r="W912" s="383">
        <f t="shared" si="244"/>
        <v>72961.992656250004</v>
      </c>
      <c r="X912" s="365">
        <f>IF(ISERROR('commented data'!$T866),"",'commented data'!$T866)</f>
        <v>97.987846374511719</v>
      </c>
      <c r="Y912" s="384">
        <f t="shared" si="245"/>
        <v>97.987846374511719</v>
      </c>
      <c r="Z912" s="365">
        <f>IF(ISERROR('commented data'!$U866),"",'commented data'!$U866)</f>
        <v>1012.8389892578125</v>
      </c>
      <c r="AA912" s="385">
        <f t="shared" si="246"/>
        <v>1022.9673791503907</v>
      </c>
      <c r="AC912" s="427">
        <f t="shared" si="248"/>
        <v>6.9482659747678497</v>
      </c>
      <c r="AD912" s="428">
        <f t="shared" si="247"/>
        <v>0.41524181101243951</v>
      </c>
      <c r="AE912" s="429">
        <f t="shared" si="249"/>
        <v>9.2414581889875613</v>
      </c>
      <c r="AF912" s="430">
        <f t="shared" si="250"/>
        <v>0.95699961570594105</v>
      </c>
    </row>
    <row r="913" spans="1:32" s="5" customFormat="1" x14ac:dyDescent="0.2">
      <c r="A913" s="363">
        <f>'commented data'!$A867</f>
        <v>41217</v>
      </c>
      <c r="B913" s="364">
        <f>IF(ISERROR('commented data'!$B867),"",'commented data'!$B867)</f>
        <v>897.98931884765625</v>
      </c>
      <c r="C913" s="364">
        <f>IF(ISERROR('commented data'!$C867),"",'commented data'!$C867)</f>
        <v>495.65240478515625</v>
      </c>
      <c r="D913" s="364">
        <f>IF(ISERROR('commented data'!$D867),"",'commented data'!$D867)</f>
        <v>6162.82421875</v>
      </c>
      <c r="E913" s="364">
        <f>IF(ISERROR('commented data'!$E867),"",'commented data'!$E867)</f>
        <v>9.8261871337890625</v>
      </c>
      <c r="F913" s="357">
        <f t="shared" si="236"/>
        <v>129.03547538757326</v>
      </c>
      <c r="G913" s="362">
        <f t="shared" si="237"/>
        <v>54218.386980406918</v>
      </c>
      <c r="H913" s="359">
        <f>IF(ISERROR('commented data'!$N867),"",'commented data'!$N867)</f>
        <v>16.762991970577932</v>
      </c>
      <c r="I913" s="359">
        <f>IFERROR('commented data'!O867,"")</f>
        <v>16.555879695666377</v>
      </c>
      <c r="J913" s="358">
        <f>IF(ISERROR('commented data'!$P867),"",'commented data'!$P867)</f>
        <v>1</v>
      </c>
      <c r="K913" s="328">
        <f>IF(ISERROR('commented data'!$Q867),"",'commented data'!$Q867)</f>
        <v>1</v>
      </c>
      <c r="L913" s="328">
        <f>IF(ISERROR('commented data'!$R867),"",'commented data'!$R867)</f>
        <v>1</v>
      </c>
      <c r="M913" s="328">
        <f>IF(ISERROR('commented data'!$S867),"",'commented data'!$S867)</f>
        <v>1</v>
      </c>
      <c r="N913" s="366">
        <f t="shared" si="238"/>
        <v>1</v>
      </c>
      <c r="O913" s="367" t="b">
        <f t="shared" si="239"/>
        <v>1</v>
      </c>
      <c r="P913" s="365">
        <f>IF(ISERROR('commented data'!$J867),"",'commented data'!$J867)</f>
        <v>127.75789642333984</v>
      </c>
      <c r="Q913" s="368">
        <f t="shared" si="235"/>
        <v>127.75789642333984</v>
      </c>
      <c r="R913" s="368" t="str">
        <f t="shared" si="240"/>
        <v/>
      </c>
      <c r="S913" s="369">
        <f t="shared" si="241"/>
        <v>127.75789642333984</v>
      </c>
      <c r="T913" s="365">
        <f>IF(ISERROR('commented data'!$M867),"",'commented data'!$M867)</f>
        <v>83856.1484375</v>
      </c>
      <c r="U913" s="370">
        <f t="shared" si="242"/>
        <v>83856.1484375</v>
      </c>
      <c r="V913" s="371">
        <f t="shared" si="243"/>
        <v>83856.1484375</v>
      </c>
      <c r="W913" s="383">
        <f t="shared" si="244"/>
        <v>72954.849140624996</v>
      </c>
      <c r="X913" s="365">
        <f>IF(ISERROR('commented data'!$T867),"",'commented data'!$T867)</f>
        <v>97.918022155761719</v>
      </c>
      <c r="Y913" s="384">
        <f t="shared" si="245"/>
        <v>97.918022155761719</v>
      </c>
      <c r="Z913" s="365">
        <f>IF(ISERROR('commented data'!$U867),"",'commented data'!$U867)</f>
        <v>1012.8380126953125</v>
      </c>
      <c r="AA913" s="385">
        <f t="shared" si="246"/>
        <v>1022.9663928222657</v>
      </c>
      <c r="AC913" s="427">
        <f t="shared" si="248"/>
        <v>6.9960953387642189</v>
      </c>
      <c r="AD913" s="428">
        <f t="shared" si="247"/>
        <v>0.41735361748330041</v>
      </c>
      <c r="AE913" s="429">
        <f t="shared" si="249"/>
        <v>9.2393463825167004</v>
      </c>
      <c r="AF913" s="430">
        <f t="shared" si="250"/>
        <v>0.956780927492487</v>
      </c>
    </row>
    <row r="914" spans="1:32" s="5" customFormat="1" x14ac:dyDescent="0.2">
      <c r="A914" s="363">
        <f>'commented data'!$A868</f>
        <v>41217.041666666664</v>
      </c>
      <c r="B914" s="364">
        <f>IF(ISERROR('commented data'!$B868),"",'commented data'!$B868)</f>
        <v>897.9456787109375</v>
      </c>
      <c r="C914" s="364">
        <f>IF(ISERROR('commented data'!$C868),"",'commented data'!$C868)</f>
        <v>495.602294921875</v>
      </c>
      <c r="D914" s="364">
        <f>IF(ISERROR('commented data'!$D868),"",'commented data'!$D868)</f>
        <v>6176.9228515625</v>
      </c>
      <c r="E914" s="364">
        <f>IF(ISERROR('commented data'!$E868),"",'commented data'!$E868)</f>
        <v>9.8462095260620117</v>
      </c>
      <c r="F914" s="357">
        <f t="shared" si="236"/>
        <v>128.95043540954589</v>
      </c>
      <c r="G914" s="362">
        <f t="shared" si="237"/>
        <v>54223.089398271688</v>
      </c>
      <c r="H914" s="359">
        <f>IF(ISERROR('commented data'!$N868),"",'commented data'!$N868)</f>
        <v>16.643168708364247</v>
      </c>
      <c r="I914" s="359">
        <f>IFERROR('commented data'!O868,"")</f>
        <v>16.593754420051177</v>
      </c>
      <c r="J914" s="358">
        <f>IF(ISERROR('commented data'!$P868),"",'commented data'!$P868)</f>
        <v>1</v>
      </c>
      <c r="K914" s="328">
        <f>IF(ISERROR('commented data'!$Q868),"",'commented data'!$Q868)</f>
        <v>1</v>
      </c>
      <c r="L914" s="328">
        <f>IF(ISERROR('commented data'!$R868),"",'commented data'!$R868)</f>
        <v>1</v>
      </c>
      <c r="M914" s="328">
        <f>IF(ISERROR('commented data'!$S868),"",'commented data'!$S868)</f>
        <v>1</v>
      </c>
      <c r="N914" s="366">
        <f t="shared" si="238"/>
        <v>1</v>
      </c>
      <c r="O914" s="367" t="b">
        <f t="shared" si="239"/>
        <v>1</v>
      </c>
      <c r="P914" s="365">
        <f>IF(ISERROR('commented data'!$J868),"",'commented data'!$J868)</f>
        <v>127.67369842529297</v>
      </c>
      <c r="Q914" s="368">
        <f t="shared" si="235"/>
        <v>127.67369842529297</v>
      </c>
      <c r="R914" s="368" t="str">
        <f t="shared" si="240"/>
        <v/>
      </c>
      <c r="S914" s="369">
        <f t="shared" si="241"/>
        <v>127.67369842529297</v>
      </c>
      <c r="T914" s="365">
        <f>IF(ISERROR('commented data'!$M868),"",'commented data'!$M868)</f>
        <v>83862.40625</v>
      </c>
      <c r="U914" s="370">
        <f t="shared" si="242"/>
        <v>83862.40625</v>
      </c>
      <c r="V914" s="371">
        <f t="shared" si="243"/>
        <v>83862.40625</v>
      </c>
      <c r="W914" s="383">
        <f t="shared" si="244"/>
        <v>72960.293437500004</v>
      </c>
      <c r="X914" s="365">
        <f>IF(ISERROR('commented data'!$T868),"",'commented data'!$T868)</f>
        <v>97.914268493652344</v>
      </c>
      <c r="Y914" s="384">
        <f t="shared" si="245"/>
        <v>97.914268493652344</v>
      </c>
      <c r="Z914" s="365">
        <f>IF(ISERROR('commented data'!$U868),"",'commented data'!$U868)</f>
        <v>1012.8400268554687</v>
      </c>
      <c r="AA914" s="385">
        <f t="shared" si="246"/>
        <v>1022.9684271240235</v>
      </c>
      <c r="AC914" s="427">
        <f t="shared" si="248"/>
        <v>6.9920909871578649</v>
      </c>
      <c r="AD914" s="428">
        <f t="shared" si="247"/>
        <v>0.42011777382535914</v>
      </c>
      <c r="AE914" s="429">
        <f t="shared" si="249"/>
        <v>9.236582226174642</v>
      </c>
      <c r="AF914" s="430">
        <f t="shared" si="250"/>
        <v>0.95649468515897162</v>
      </c>
    </row>
    <row r="915" spans="1:32" s="5" customFormat="1" x14ac:dyDescent="0.2">
      <c r="A915" s="363">
        <f>'commented data'!$A869</f>
        <v>41217.083333333336</v>
      </c>
      <c r="B915" s="364">
        <f>IF(ISERROR('commented data'!$B869),"",'commented data'!$B869)</f>
        <v>897.98089599609375</v>
      </c>
      <c r="C915" s="364">
        <f>IF(ISERROR('commented data'!$C869),"",'commented data'!$C869)</f>
        <v>495.33538818359375</v>
      </c>
      <c r="D915" s="364">
        <f>IF(ISERROR('commented data'!$D869),"",'commented data'!$D869)</f>
        <v>6173.78076171875</v>
      </c>
      <c r="E915" s="364">
        <f>IF(ISERROR('commented data'!$E869),"",'commented data'!$E869)</f>
        <v>9.8466062545776367</v>
      </c>
      <c r="F915" s="357">
        <f t="shared" si="236"/>
        <v>129.23192420959472</v>
      </c>
      <c r="G915" s="362">
        <f t="shared" si="237"/>
        <v>54213.108109470711</v>
      </c>
      <c r="H915" s="359">
        <f>IF(ISERROR('commented data'!$N869),"",'commented data'!$N869)</f>
        <v>16.776238196395134</v>
      </c>
      <c r="I915" s="359">
        <f>IFERROR('commented data'!O869,"")</f>
        <v>16.58531347486117</v>
      </c>
      <c r="J915" s="358">
        <f>IF(ISERROR('commented data'!$P869),"",'commented data'!$P869)</f>
        <v>1</v>
      </c>
      <c r="K915" s="328">
        <f>IF(ISERROR('commented data'!$Q869),"",'commented data'!$Q869)</f>
        <v>1</v>
      </c>
      <c r="L915" s="328">
        <f>IF(ISERROR('commented data'!$R869),"",'commented data'!$R869)</f>
        <v>1</v>
      </c>
      <c r="M915" s="328">
        <f>IF(ISERROR('commented data'!$S869),"",'commented data'!$S869)</f>
        <v>1</v>
      </c>
      <c r="N915" s="366">
        <f t="shared" si="238"/>
        <v>1</v>
      </c>
      <c r="O915" s="367" t="b">
        <f t="shared" si="239"/>
        <v>1</v>
      </c>
      <c r="P915" s="365">
        <f>IF(ISERROR('commented data'!$J869),"",'commented data'!$J869)</f>
        <v>127.95240020751953</v>
      </c>
      <c r="Q915" s="368">
        <f t="shared" si="235"/>
        <v>127.95240020751953</v>
      </c>
      <c r="R915" s="368" t="str">
        <f t="shared" si="240"/>
        <v/>
      </c>
      <c r="S915" s="369">
        <f t="shared" si="241"/>
        <v>127.95240020751953</v>
      </c>
      <c r="T915" s="365">
        <f>IF(ISERROR('commented data'!$M869),"",'commented data'!$M869)</f>
        <v>83831.4609375</v>
      </c>
      <c r="U915" s="370">
        <f t="shared" si="242"/>
        <v>83831.4609375</v>
      </c>
      <c r="V915" s="371">
        <f t="shared" si="243"/>
        <v>83831.4609375</v>
      </c>
      <c r="W915" s="383">
        <f t="shared" si="244"/>
        <v>72933.371015625002</v>
      </c>
      <c r="X915" s="365">
        <f>IF(ISERROR('commented data'!$T869),"",'commented data'!$T869)</f>
        <v>97.846733093261719</v>
      </c>
      <c r="Y915" s="384">
        <f t="shared" si="245"/>
        <v>97.846733093261719</v>
      </c>
      <c r="Z915" s="365">
        <f>IF(ISERROR('commented data'!$U869),"",'commented data'!$U869)</f>
        <v>1012.843017578125</v>
      </c>
      <c r="AA915" s="385">
        <f t="shared" si="246"/>
        <v>1022.9714477539062</v>
      </c>
      <c r="AC915" s="427">
        <f t="shared" si="248"/>
        <v>7.0060642783696832</v>
      </c>
      <c r="AD915" s="428">
        <f t="shared" si="247"/>
        <v>0.41761831206444966</v>
      </c>
      <c r="AE915" s="429">
        <f t="shared" si="249"/>
        <v>9.2390816879355508</v>
      </c>
      <c r="AF915" s="430">
        <f t="shared" si="250"/>
        <v>0.95675351703330846</v>
      </c>
    </row>
    <row r="916" spans="1:32" s="5" customFormat="1" x14ac:dyDescent="0.2">
      <c r="A916" s="363">
        <f>'commented data'!$A870</f>
        <v>41217.125</v>
      </c>
      <c r="B916" s="364">
        <f>IF(ISERROR('commented data'!$B870),"",'commented data'!$B870)</f>
        <v>898.00482177734375</v>
      </c>
      <c r="C916" s="364">
        <f>IF(ISERROR('commented data'!$C870),"",'commented data'!$C870)</f>
        <v>495.27780151367187</v>
      </c>
      <c r="D916" s="364">
        <f>IF(ISERROR('commented data'!$D870),"",'commented data'!$D870)</f>
        <v>6168.90185546875</v>
      </c>
      <c r="E916" s="364">
        <f>IF(ISERROR('commented data'!$E870),"",'commented data'!$E870)</f>
        <v>9.8393774032592773</v>
      </c>
      <c r="F916" s="357">
        <f t="shared" si="236"/>
        <v>129.30131393432617</v>
      </c>
      <c r="G916" s="362">
        <f t="shared" si="237"/>
        <v>54200.993597841014</v>
      </c>
      <c r="H916" s="359">
        <f>IF(ISERROR('commented data'!$N870),"",'commented data'!$N870)</f>
        <v>16.722035529632556</v>
      </c>
      <c r="I916" s="359">
        <f>IFERROR('commented data'!O870,"")</f>
        <v>16.572206726712217</v>
      </c>
      <c r="J916" s="358">
        <f>IF(ISERROR('commented data'!$P870),"",'commented data'!$P870)</f>
        <v>1</v>
      </c>
      <c r="K916" s="328">
        <f>IF(ISERROR('commented data'!$Q870),"",'commented data'!$Q870)</f>
        <v>1</v>
      </c>
      <c r="L916" s="328">
        <f>IF(ISERROR('commented data'!$R870),"",'commented data'!$R870)</f>
        <v>1</v>
      </c>
      <c r="M916" s="328">
        <f>IF(ISERROR('commented data'!$S870),"",'commented data'!$S870)</f>
        <v>1</v>
      </c>
      <c r="N916" s="366">
        <f t="shared" si="238"/>
        <v>1</v>
      </c>
      <c r="O916" s="367" t="b">
        <f t="shared" si="239"/>
        <v>1</v>
      </c>
      <c r="P916" s="365">
        <f>IF(ISERROR('commented data'!$J870),"",'commented data'!$J870)</f>
        <v>128.02110290527344</v>
      </c>
      <c r="Q916" s="368">
        <f t="shared" si="235"/>
        <v>128.02110290527344</v>
      </c>
      <c r="R916" s="368" t="str">
        <f t="shared" si="240"/>
        <v/>
      </c>
      <c r="S916" s="369">
        <f t="shared" si="241"/>
        <v>128.02110290527344</v>
      </c>
      <c r="T916" s="365">
        <f>IF(ISERROR('commented data'!$M870),"",'commented data'!$M870)</f>
        <v>83788.1171875</v>
      </c>
      <c r="U916" s="370">
        <f t="shared" si="242"/>
        <v>83788.1171875</v>
      </c>
      <c r="V916" s="371">
        <f t="shared" si="243"/>
        <v>83788.1171875</v>
      </c>
      <c r="W916" s="383">
        <f t="shared" si="244"/>
        <v>72895.661953125003</v>
      </c>
      <c r="X916" s="365">
        <f>IF(ISERROR('commented data'!$T870),"",'commented data'!$T870)</f>
        <v>97.738151550292969</v>
      </c>
      <c r="Y916" s="384">
        <f t="shared" si="245"/>
        <v>97.738151550292969</v>
      </c>
      <c r="Z916" s="365">
        <f>IF(ISERROR('commented data'!$U870),"",'commented data'!$U870)</f>
        <v>1012.843994140625</v>
      </c>
      <c r="AA916" s="385">
        <f t="shared" si="246"/>
        <v>1022.9724340820312</v>
      </c>
      <c r="AC916" s="427">
        <f t="shared" si="248"/>
        <v>7.0082596887468442</v>
      </c>
      <c r="AD916" s="428">
        <f t="shared" si="247"/>
        <v>0.41910326504974488</v>
      </c>
      <c r="AE916" s="429">
        <f t="shared" si="249"/>
        <v>9.2375967349502552</v>
      </c>
      <c r="AF916" s="430">
        <f t="shared" si="250"/>
        <v>0.95659974266056258</v>
      </c>
    </row>
    <row r="917" spans="1:32" s="5" customFormat="1" x14ac:dyDescent="0.2">
      <c r="A917" s="363">
        <f>'commented data'!$A871</f>
        <v>41217.166666666664</v>
      </c>
      <c r="B917" s="364">
        <f>IF(ISERROR('commented data'!$B871),"",'commented data'!$B871)</f>
        <v>897.96551513671875</v>
      </c>
      <c r="C917" s="364">
        <f>IF(ISERROR('commented data'!$C871),"",'commented data'!$C871)</f>
        <v>495.91500854492187</v>
      </c>
      <c r="D917" s="364">
        <f>IF(ISERROR('commented data'!$D871),"",'commented data'!$D871)</f>
        <v>6185.89501953125</v>
      </c>
      <c r="E917" s="364">
        <f>IF(ISERROR('commented data'!$E871),"",'commented data'!$E871)</f>
        <v>9.8541679382324219</v>
      </c>
      <c r="F917" s="357">
        <f t="shared" si="236"/>
        <v>129.75237411499023</v>
      </c>
      <c r="G917" s="362">
        <f t="shared" si="237"/>
        <v>54295.66838924546</v>
      </c>
      <c r="H917" s="359">
        <f>IF(ISERROR('commented data'!$N871),"",'commented data'!$N871)</f>
        <v>16.899893470526294</v>
      </c>
      <c r="I917" s="359">
        <f>IFERROR('commented data'!O871,"")</f>
        <v>16.617857352120538</v>
      </c>
      <c r="J917" s="358">
        <f>IF(ISERROR('commented data'!$P871),"",'commented data'!$P871)</f>
        <v>1</v>
      </c>
      <c r="K917" s="328">
        <f>IF(ISERROR('commented data'!$Q871),"",'commented data'!$Q871)</f>
        <v>1</v>
      </c>
      <c r="L917" s="328">
        <f>IF(ISERROR('commented data'!$R871),"",'commented data'!$R871)</f>
        <v>1</v>
      </c>
      <c r="M917" s="328">
        <f>IF(ISERROR('commented data'!$S871),"",'commented data'!$S871)</f>
        <v>1</v>
      </c>
      <c r="N917" s="366">
        <f t="shared" si="238"/>
        <v>1</v>
      </c>
      <c r="O917" s="367" t="b">
        <f t="shared" si="239"/>
        <v>1</v>
      </c>
      <c r="P917" s="365">
        <f>IF(ISERROR('commented data'!$J871),"",'commented data'!$J871)</f>
        <v>128.46769714355469</v>
      </c>
      <c r="Q917" s="368">
        <f t="shared" si="235"/>
        <v>128.46769714355469</v>
      </c>
      <c r="R917" s="368" t="str">
        <f t="shared" si="240"/>
        <v/>
      </c>
      <c r="S917" s="369">
        <f t="shared" si="241"/>
        <v>128.46769714355469</v>
      </c>
      <c r="T917" s="365">
        <f>IF(ISERROR('commented data'!$M871),"",'commented data'!$M871)</f>
        <v>83933.3828125</v>
      </c>
      <c r="U917" s="370">
        <f t="shared" si="242"/>
        <v>83933.3828125</v>
      </c>
      <c r="V917" s="371">
        <f t="shared" si="243"/>
        <v>83933.3828125</v>
      </c>
      <c r="W917" s="383">
        <f t="shared" si="244"/>
        <v>73022.043046874998</v>
      </c>
      <c r="X917" s="365">
        <f>IF(ISERROR('commented data'!$T871),"",'commented data'!$T871)</f>
        <v>97.732597351074219</v>
      </c>
      <c r="Y917" s="384">
        <f t="shared" si="245"/>
        <v>97.732597351074219</v>
      </c>
      <c r="Z917" s="365">
        <f>IF(ISERROR('commented data'!$U871),"",'commented data'!$U871)</f>
        <v>1012.8419799804687</v>
      </c>
      <c r="AA917" s="385">
        <f t="shared" si="246"/>
        <v>1022.9703997802734</v>
      </c>
      <c r="AC917" s="427">
        <f t="shared" si="248"/>
        <v>7.0449918776648257</v>
      </c>
      <c r="AD917" s="428">
        <f t="shared" si="247"/>
        <v>0.41686605243704128</v>
      </c>
      <c r="AE917" s="429">
        <f t="shared" si="249"/>
        <v>9.2398339475629587</v>
      </c>
      <c r="AF917" s="430">
        <f t="shared" si="250"/>
        <v>0.95683141731263865</v>
      </c>
    </row>
    <row r="918" spans="1:32" s="5" customFormat="1" x14ac:dyDescent="0.2">
      <c r="A918" s="363">
        <f>'commented data'!$A872</f>
        <v>41217.208333333336</v>
      </c>
      <c r="B918" s="364">
        <f>IF(ISERROR('commented data'!$B872),"",'commented data'!$B872)</f>
        <v>898.04327392578125</v>
      </c>
      <c r="C918" s="364">
        <f>IF(ISERROR('commented data'!$C872),"",'commented data'!$C872)</f>
        <v>495.35739135742187</v>
      </c>
      <c r="D918" s="364">
        <f>IF(ISERROR('commented data'!$D872),"",'commented data'!$D872)</f>
        <v>6181.0732421875</v>
      </c>
      <c r="E918" s="364">
        <f>IF(ISERROR('commented data'!$E872),"",'commented data'!$E872)</f>
        <v>9.8533439636230469</v>
      </c>
      <c r="F918" s="357">
        <f t="shared" si="236"/>
        <v>129.25169404198013</v>
      </c>
      <c r="G918" s="362">
        <f t="shared" si="237"/>
        <v>54216.532754427019</v>
      </c>
      <c r="H918" s="359">
        <f>IF(ISERROR('commented data'!$N872),"",'commented data'!$N872)</f>
        <v>16.44420268936301</v>
      </c>
      <c r="I918" s="359">
        <f>IFERROR('commented data'!O872,"")</f>
        <v>16.604904075702311</v>
      </c>
      <c r="J918" s="358">
        <f>IF(ISERROR('commented data'!$P872),"",'commented data'!$P872)</f>
        <v>1</v>
      </c>
      <c r="K918" s="328">
        <f>IF(ISERROR('commented data'!$Q872),"",'commented data'!$Q872)</f>
        <v>1</v>
      </c>
      <c r="L918" s="328">
        <f>IF(ISERROR('commented data'!$R872),"",'commented data'!$R872)</f>
        <v>0.72222220897674561</v>
      </c>
      <c r="M918" s="328">
        <f>IF(ISERROR('commented data'!$S872),"",'commented data'!$S872)</f>
        <v>1</v>
      </c>
      <c r="N918" s="366">
        <f t="shared" si="238"/>
        <v>1</v>
      </c>
      <c r="O918" s="367" t="b">
        <f t="shared" si="239"/>
        <v>1</v>
      </c>
      <c r="P918" s="365">
        <f>IF(ISERROR('commented data'!$J872),"",'commented data'!$J872)</f>
        <v>127.97197429899022</v>
      </c>
      <c r="Q918" s="368">
        <f t="shared" si="235"/>
        <v>127.97197429899022</v>
      </c>
      <c r="R918" s="368" t="str">
        <f t="shared" si="240"/>
        <v/>
      </c>
      <c r="S918" s="369">
        <f t="shared" si="241"/>
        <v>127.97197429899022</v>
      </c>
      <c r="T918" s="365">
        <f>IF(ISERROR('commented data'!$M872),"",'commented data'!$M872)</f>
        <v>83811.4765625</v>
      </c>
      <c r="U918" s="370">
        <f t="shared" si="242"/>
        <v>83811.4765625</v>
      </c>
      <c r="V918" s="371">
        <f t="shared" si="243"/>
        <v>83811.4765625</v>
      </c>
      <c r="W918" s="383">
        <f t="shared" si="244"/>
        <v>72915.984609374995</v>
      </c>
      <c r="X918" s="365">
        <f>IF(ISERROR('commented data'!$T872),"",'commented data'!$T872)</f>
        <v>97.73486328125</v>
      </c>
      <c r="Y918" s="384">
        <f t="shared" si="245"/>
        <v>97.73486328125</v>
      </c>
      <c r="Z918" s="365">
        <f>IF(ISERROR('commented data'!$U872),"",'commented data'!$U872)</f>
        <v>1012.843017578125</v>
      </c>
      <c r="AA918" s="385">
        <f t="shared" si="246"/>
        <v>1022.9714477539062</v>
      </c>
      <c r="AC918" s="427">
        <f t="shared" si="248"/>
        <v>7.0075787035921948</v>
      </c>
      <c r="AD918" s="428">
        <f t="shared" si="247"/>
        <v>0.42614280764886653</v>
      </c>
      <c r="AE918" s="429">
        <f t="shared" si="249"/>
        <v>9.2305571923511334</v>
      </c>
      <c r="AF918" s="430">
        <f t="shared" si="250"/>
        <v>0.95587076251215553</v>
      </c>
    </row>
    <row r="919" spans="1:32" s="5" customFormat="1" x14ac:dyDescent="0.2">
      <c r="A919" s="363">
        <f>'commented data'!$A873</f>
        <v>41217.25</v>
      </c>
      <c r="B919" s="364">
        <f>IF(ISERROR('commented data'!$B873),"",'commented data'!$B873)</f>
        <v>897.9862060546875</v>
      </c>
      <c r="C919" s="364">
        <f>IF(ISERROR('commented data'!$C873),"",'commented data'!$C873)</f>
        <v>495.63211059570312</v>
      </c>
      <c r="D919" s="364">
        <f>IF(ISERROR('commented data'!$D873),"",'commented data'!$D873)</f>
        <v>6181.1611328125</v>
      </c>
      <c r="E919" s="364">
        <f>IF(ISERROR('commented data'!$E873),"",'commented data'!$E873)</f>
        <v>9.8502082824707031</v>
      </c>
      <c r="F919" s="357">
        <f t="shared" si="236"/>
        <v>129.54633941650391</v>
      </c>
      <c r="G919" s="362">
        <f t="shared" si="237"/>
        <v>54247.077141044574</v>
      </c>
      <c r="H919" s="359">
        <f>IF(ISERROR('commented data'!$N873),"",'commented data'!$N873)</f>
        <v>16.551833248782422</v>
      </c>
      <c r="I919" s="359">
        <f>IFERROR('commented data'!O873,"")</f>
        <v>16.605140186057273</v>
      </c>
      <c r="J919" s="358">
        <f>IF(ISERROR('commented data'!$P873),"",'commented data'!$P873)</f>
        <v>1</v>
      </c>
      <c r="K919" s="328">
        <f>IF(ISERROR('commented data'!$Q873),"",'commented data'!$Q873)</f>
        <v>1</v>
      </c>
      <c r="L919" s="328">
        <f>IF(ISERROR('commented data'!$R873),"",'commented data'!$R873)</f>
        <v>1</v>
      </c>
      <c r="M919" s="328">
        <f>IF(ISERROR('commented data'!$S873),"",'commented data'!$S873)</f>
        <v>1</v>
      </c>
      <c r="N919" s="366">
        <f t="shared" si="238"/>
        <v>1</v>
      </c>
      <c r="O919" s="367" t="b">
        <f t="shared" si="239"/>
        <v>1</v>
      </c>
      <c r="P919" s="365">
        <f>IF(ISERROR('commented data'!$J873),"",'commented data'!$J873)</f>
        <v>128.26370239257812</v>
      </c>
      <c r="Q919" s="368">
        <f t="shared" si="235"/>
        <v>128.26370239257812</v>
      </c>
      <c r="R919" s="368" t="str">
        <f t="shared" si="240"/>
        <v/>
      </c>
      <c r="S919" s="369">
        <f t="shared" si="241"/>
        <v>128.26370239257812</v>
      </c>
      <c r="T919" s="365">
        <f>IF(ISERROR('commented data'!$M873),"",'commented data'!$M873)</f>
        <v>83843.84375</v>
      </c>
      <c r="U919" s="370">
        <f t="shared" si="242"/>
        <v>83843.84375</v>
      </c>
      <c r="V919" s="371">
        <f t="shared" si="243"/>
        <v>83843.84375</v>
      </c>
      <c r="W919" s="383">
        <f t="shared" si="244"/>
        <v>72944.144062499996</v>
      </c>
      <c r="X919" s="365">
        <f>IF(ISERROR('commented data'!$T873),"",'commented data'!$T873)</f>
        <v>97.667709350585937</v>
      </c>
      <c r="Y919" s="384">
        <f t="shared" si="245"/>
        <v>97.667709350585937</v>
      </c>
      <c r="Z919" s="365">
        <f>IF(ISERROR('commented data'!$U873),"",'commented data'!$U873)</f>
        <v>1012.8389892578125</v>
      </c>
      <c r="AA919" s="385">
        <f t="shared" si="246"/>
        <v>1022.9673791503907</v>
      </c>
      <c r="AC919" s="427">
        <f t="shared" si="248"/>
        <v>7.0275102676670302</v>
      </c>
      <c r="AD919" s="428">
        <f t="shared" si="247"/>
        <v>0.42457594648520186</v>
      </c>
      <c r="AE919" s="429">
        <f t="shared" si="249"/>
        <v>9.2321240535147986</v>
      </c>
      <c r="AF919" s="430">
        <f t="shared" si="250"/>
        <v>0.9560330188899725</v>
      </c>
    </row>
    <row r="920" spans="1:32" s="5" customFormat="1" x14ac:dyDescent="0.2">
      <c r="A920" s="363">
        <f>'commented data'!$A874</f>
        <v>41217.291666666664</v>
      </c>
      <c r="B920" s="364">
        <f>IF(ISERROR('commented data'!$B874),"",'commented data'!$B874)</f>
        <v>898.0250244140625</v>
      </c>
      <c r="C920" s="364">
        <f>IF(ISERROR('commented data'!$C874),"",'commented data'!$C874)</f>
        <v>495.11151123046875</v>
      </c>
      <c r="D920" s="364">
        <f>IF(ISERROR('commented data'!$D874),"",'commented data'!$D874)</f>
        <v>6177.1318359375</v>
      </c>
      <c r="E920" s="364">
        <f>IF(ISERROR('commented data'!$E874),"",'commented data'!$E874)</f>
        <v>9.849247932434082</v>
      </c>
      <c r="F920" s="357">
        <f t="shared" si="236"/>
        <v>129.59491607666016</v>
      </c>
      <c r="G920" s="362">
        <f t="shared" si="237"/>
        <v>54176.461969477707</v>
      </c>
      <c r="H920" s="359">
        <f>IF(ISERROR('commented data'!$N874),"",'commented data'!$N874)</f>
        <v>16.501205787156504</v>
      </c>
      <c r="I920" s="359">
        <f>IFERROR('commented data'!O874,"")</f>
        <v>16.594315838006317</v>
      </c>
      <c r="J920" s="358">
        <f>IF(ISERROR('commented data'!$P874),"",'commented data'!$P874)</f>
        <v>1</v>
      </c>
      <c r="K920" s="328">
        <f>IF(ISERROR('commented data'!$Q874),"",'commented data'!$Q874)</f>
        <v>1</v>
      </c>
      <c r="L920" s="328">
        <f>IF(ISERROR('commented data'!$R874),"",'commented data'!$R874)</f>
        <v>1</v>
      </c>
      <c r="M920" s="328">
        <f>IF(ISERROR('commented data'!$S874),"",'commented data'!$S874)</f>
        <v>1</v>
      </c>
      <c r="N920" s="366">
        <f t="shared" si="238"/>
        <v>1</v>
      </c>
      <c r="O920" s="367" t="b">
        <f t="shared" si="239"/>
        <v>1</v>
      </c>
      <c r="P920" s="365">
        <f>IF(ISERROR('commented data'!$J874),"",'commented data'!$J874)</f>
        <v>128.31179809570312</v>
      </c>
      <c r="Q920" s="368">
        <f t="shared" si="235"/>
        <v>128.31179809570312</v>
      </c>
      <c r="R920" s="368" t="str">
        <f t="shared" si="240"/>
        <v/>
      </c>
      <c r="S920" s="369">
        <f t="shared" si="241"/>
        <v>128.31179809570312</v>
      </c>
      <c r="T920" s="365">
        <f>IF(ISERROR('commented data'!$M874),"",'commented data'!$M874)</f>
        <v>83752.890625</v>
      </c>
      <c r="U920" s="370">
        <f t="shared" si="242"/>
        <v>83752.890625</v>
      </c>
      <c r="V920" s="371">
        <f t="shared" si="243"/>
        <v>83752.890625</v>
      </c>
      <c r="W920" s="383">
        <f t="shared" si="244"/>
        <v>72865.014843750003</v>
      </c>
      <c r="X920" s="365">
        <f>IF(ISERROR('commented data'!$T874),"",'commented data'!$T874)</f>
        <v>97.747901916503906</v>
      </c>
      <c r="Y920" s="384">
        <f t="shared" si="245"/>
        <v>97.747901916503906</v>
      </c>
      <c r="Z920" s="365">
        <f>IF(ISERROR('commented data'!$U874),"",'commented data'!$U874)</f>
        <v>1012.8380126953125</v>
      </c>
      <c r="AA920" s="385">
        <f t="shared" si="246"/>
        <v>1022.9663928222657</v>
      </c>
      <c r="AC920" s="427">
        <f t="shared" si="248"/>
        <v>7.0209940422648334</v>
      </c>
      <c r="AD920" s="428">
        <f t="shared" si="247"/>
        <v>0.42548369693865229</v>
      </c>
      <c r="AE920" s="429">
        <f t="shared" si="249"/>
        <v>9.2312163030613483</v>
      </c>
      <c r="AF920" s="430">
        <f t="shared" si="250"/>
        <v>0.95593901675120363</v>
      </c>
    </row>
    <row r="921" spans="1:32" s="5" customFormat="1" x14ac:dyDescent="0.2">
      <c r="A921" s="363">
        <f>'commented data'!$A875</f>
        <v>41217.333333333336</v>
      </c>
      <c r="B921" s="364">
        <f>IF(ISERROR('commented data'!$B875),"",'commented data'!$B875)</f>
        <v>898.0501708984375</v>
      </c>
      <c r="C921" s="364">
        <f>IF(ISERROR('commented data'!$C875),"",'commented data'!$C875)</f>
        <v>495.77108764648437</v>
      </c>
      <c r="D921" s="364">
        <f>IF(ISERROR('commented data'!$D875),"",'commented data'!$D875)</f>
        <v>6178.54296875</v>
      </c>
      <c r="E921" s="364">
        <f>IF(ISERROR('commented data'!$E875),"",'commented data'!$E875)</f>
        <v>9.8381576538085938</v>
      </c>
      <c r="F921" s="357">
        <f t="shared" si="236"/>
        <v>129.42958282470704</v>
      </c>
      <c r="G921" s="362">
        <f t="shared" si="237"/>
        <v>54231.298514944872</v>
      </c>
      <c r="H921" s="359">
        <f>IF(ISERROR('commented data'!$N875),"",'commented data'!$N875)</f>
        <v>16.594802896081092</v>
      </c>
      <c r="I921" s="359">
        <f>IFERROR('commented data'!O875,"")</f>
        <v>16.598106720927703</v>
      </c>
      <c r="J921" s="358">
        <f>IF(ISERROR('commented data'!$P875),"",'commented data'!$P875)</f>
        <v>1</v>
      </c>
      <c r="K921" s="328">
        <f>IF(ISERROR('commented data'!$Q875),"",'commented data'!$Q875)</f>
        <v>1</v>
      </c>
      <c r="L921" s="328">
        <f>IF(ISERROR('commented data'!$R875),"",'commented data'!$R875)</f>
        <v>1</v>
      </c>
      <c r="M921" s="328">
        <f>IF(ISERROR('commented data'!$S875),"",'commented data'!$S875)</f>
        <v>1</v>
      </c>
      <c r="N921" s="366">
        <f t="shared" si="238"/>
        <v>1</v>
      </c>
      <c r="O921" s="367" t="b">
        <f t="shared" si="239"/>
        <v>1</v>
      </c>
      <c r="P921" s="365">
        <f>IF(ISERROR('commented data'!$J875),"",'commented data'!$J875)</f>
        <v>128.14810180664062</v>
      </c>
      <c r="Q921" s="368">
        <f t="shared" si="235"/>
        <v>128.14810180664062</v>
      </c>
      <c r="R921" s="368" t="str">
        <f t="shared" si="240"/>
        <v/>
      </c>
      <c r="S921" s="369">
        <f t="shared" si="241"/>
        <v>128.14810180664062</v>
      </c>
      <c r="T921" s="365">
        <f>IF(ISERROR('commented data'!$M875),"",'commented data'!$M875)</f>
        <v>83846.09375</v>
      </c>
      <c r="U921" s="370">
        <f t="shared" si="242"/>
        <v>83846.09375</v>
      </c>
      <c r="V921" s="371">
        <f t="shared" si="243"/>
        <v>83846.09375</v>
      </c>
      <c r="W921" s="383">
        <f t="shared" si="244"/>
        <v>72946.1015625</v>
      </c>
      <c r="X921" s="365">
        <f>IF(ISERROR('commented data'!$T875),"",'commented data'!$T875)</f>
        <v>97.785552978515625</v>
      </c>
      <c r="Y921" s="384">
        <f t="shared" si="245"/>
        <v>97.785552978515625</v>
      </c>
      <c r="Z921" s="365">
        <f>IF(ISERROR('commented data'!$U875),"",'commented data'!$U875)</f>
        <v>1012.8389892578125</v>
      </c>
      <c r="AA921" s="385">
        <f t="shared" si="246"/>
        <v>1022.9673791503907</v>
      </c>
      <c r="AC921" s="427">
        <f t="shared" si="248"/>
        <v>7.0191343428314692</v>
      </c>
      <c r="AD921" s="428">
        <f t="shared" si="247"/>
        <v>0.42297184165345264</v>
      </c>
      <c r="AE921" s="429">
        <f t="shared" si="249"/>
        <v>9.2337281583465476</v>
      </c>
      <c r="AF921" s="430">
        <f t="shared" si="250"/>
        <v>0.95619913203750218</v>
      </c>
    </row>
    <row r="922" spans="1:32" s="5" customFormat="1" x14ac:dyDescent="0.2">
      <c r="A922" s="363">
        <f>'commented data'!$A876</f>
        <v>41217.375</v>
      </c>
      <c r="B922" s="364">
        <f>IF(ISERROR('commented data'!$B876),"",'commented data'!$B876)</f>
        <v>898.01617431640625</v>
      </c>
      <c r="C922" s="364">
        <f>IF(ISERROR('commented data'!$C876),"",'commented data'!$C876)</f>
        <v>495.8695068359375</v>
      </c>
      <c r="D922" s="364">
        <f>IF(ISERROR('commented data'!$D876),"",'commented data'!$D876)</f>
        <v>6174.61083984375</v>
      </c>
      <c r="E922" s="364">
        <f>IF(ISERROR('commented data'!$E876),"",'commented data'!$E876)</f>
        <v>9.8314151763916016</v>
      </c>
      <c r="F922" s="357">
        <f t="shared" si="236"/>
        <v>129.76570495605469</v>
      </c>
      <c r="G922" s="362">
        <f t="shared" si="237"/>
        <v>54239.91620961087</v>
      </c>
      <c r="H922" s="359">
        <f>IF(ISERROR('commented data'!$N876),"",'commented data'!$N876)</f>
        <v>16.731478617768879</v>
      </c>
      <c r="I922" s="359">
        <f>IFERROR('commented data'!O876,"")</f>
        <v>16.587543405991401</v>
      </c>
      <c r="J922" s="358">
        <f>IF(ISERROR('commented data'!$P876),"",'commented data'!$P876)</f>
        <v>1</v>
      </c>
      <c r="K922" s="328">
        <f>IF(ISERROR('commented data'!$Q876),"",'commented data'!$Q876)</f>
        <v>1</v>
      </c>
      <c r="L922" s="328">
        <f>IF(ISERROR('commented data'!$R876),"",'commented data'!$R876)</f>
        <v>1</v>
      </c>
      <c r="M922" s="328">
        <f>IF(ISERROR('commented data'!$S876),"",'commented data'!$S876)</f>
        <v>1</v>
      </c>
      <c r="N922" s="366">
        <f t="shared" si="238"/>
        <v>1</v>
      </c>
      <c r="O922" s="367" t="b">
        <f t="shared" si="239"/>
        <v>1</v>
      </c>
      <c r="P922" s="365">
        <f>IF(ISERROR('commented data'!$J876),"",'commented data'!$J876)</f>
        <v>128.48089599609375</v>
      </c>
      <c r="Q922" s="368">
        <f t="shared" si="235"/>
        <v>128.48089599609375</v>
      </c>
      <c r="R922" s="368" t="str">
        <f t="shared" si="240"/>
        <v/>
      </c>
      <c r="S922" s="369">
        <f t="shared" si="241"/>
        <v>128.48089599609375</v>
      </c>
      <c r="T922" s="365">
        <f>IF(ISERROR('commented data'!$M876),"",'commented data'!$M876)</f>
        <v>83845.5234375</v>
      </c>
      <c r="U922" s="370">
        <f t="shared" si="242"/>
        <v>83845.5234375</v>
      </c>
      <c r="V922" s="371">
        <f t="shared" si="243"/>
        <v>83845.5234375</v>
      </c>
      <c r="W922" s="383">
        <f t="shared" si="244"/>
        <v>72945.605390625002</v>
      </c>
      <c r="X922" s="365">
        <f>IF(ISERROR('commented data'!$T876),"",'commented data'!$T876)</f>
        <v>97.723358154296875</v>
      </c>
      <c r="Y922" s="384">
        <f t="shared" si="245"/>
        <v>97.723358154296875</v>
      </c>
      <c r="Z922" s="365">
        <f>IF(ISERROR('commented data'!$U876),"",'commented data'!$U876)</f>
        <v>1012.8369750976562</v>
      </c>
      <c r="AA922" s="385">
        <f t="shared" si="246"/>
        <v>1022.9653448486329</v>
      </c>
      <c r="AC922" s="427">
        <f t="shared" si="248"/>
        <v>7.0384809636974914</v>
      </c>
      <c r="AD922" s="428">
        <f t="shared" si="247"/>
        <v>0.42067297962671418</v>
      </c>
      <c r="AE922" s="429">
        <f t="shared" si="249"/>
        <v>9.236027020373287</v>
      </c>
      <c r="AF922" s="430">
        <f t="shared" si="250"/>
        <v>0.95643719079740352</v>
      </c>
    </row>
    <row r="923" spans="1:32" s="5" customFormat="1" x14ac:dyDescent="0.2">
      <c r="A923" s="363">
        <f>'commented data'!$A877</f>
        <v>41217.416666666664</v>
      </c>
      <c r="B923" s="364">
        <f>IF(ISERROR('commented data'!$B877),"",'commented data'!$B877)</f>
        <v>897.97161865234375</v>
      </c>
      <c r="C923" s="364">
        <f>IF(ISERROR('commented data'!$C877),"",'commented data'!$C877)</f>
        <v>494.1007080078125</v>
      </c>
      <c r="D923" s="364">
        <f>IF(ISERROR('commented data'!$D877),"",'commented data'!$D877)</f>
        <v>6154.91015625</v>
      </c>
      <c r="E923" s="364">
        <f>IF(ISERROR('commented data'!$E877),"",'commented data'!$E877)</f>
        <v>9.8365373611450195</v>
      </c>
      <c r="F923" s="357">
        <f t="shared" si="236"/>
        <v>129.38635391235351</v>
      </c>
      <c r="G923" s="362">
        <f t="shared" si="237"/>
        <v>54015.144631877985</v>
      </c>
      <c r="H923" s="359">
        <f>IF(ISERROR('commented data'!$N877),"",'commented data'!$N877)</f>
        <v>16.342453726753593</v>
      </c>
      <c r="I923" s="359">
        <f>IFERROR('commented data'!O877,"")</f>
        <v>16.534619269925958</v>
      </c>
      <c r="J923" s="358">
        <f>IF(ISERROR('commented data'!$P877),"",'commented data'!$P877)</f>
        <v>1</v>
      </c>
      <c r="K923" s="328">
        <f>IF(ISERROR('commented data'!$Q877),"",'commented data'!$Q877)</f>
        <v>1</v>
      </c>
      <c r="L923" s="328">
        <f>IF(ISERROR('commented data'!$R877),"",'commented data'!$R877)</f>
        <v>1</v>
      </c>
      <c r="M923" s="328">
        <f>IF(ISERROR('commented data'!$S877),"",'commented data'!$S877)</f>
        <v>1</v>
      </c>
      <c r="N923" s="366">
        <f t="shared" si="238"/>
        <v>1</v>
      </c>
      <c r="O923" s="367" t="b">
        <f t="shared" si="239"/>
        <v>1</v>
      </c>
      <c r="P923" s="365">
        <f>IF(ISERROR('commented data'!$J877),"",'commented data'!$J877)</f>
        <v>128.10530090332031</v>
      </c>
      <c r="Q923" s="368">
        <f t="shared" si="235"/>
        <v>128.10530090332031</v>
      </c>
      <c r="R923" s="368" t="str">
        <f t="shared" si="240"/>
        <v/>
      </c>
      <c r="S923" s="369">
        <f t="shared" si="241"/>
        <v>128.10530090332031</v>
      </c>
      <c r="T923" s="365">
        <f>IF(ISERROR('commented data'!$M877),"",'commented data'!$M877)</f>
        <v>83525.109375</v>
      </c>
      <c r="U923" s="370">
        <f t="shared" si="242"/>
        <v>83525.109375</v>
      </c>
      <c r="V923" s="371">
        <f t="shared" si="243"/>
        <v>83525.109375</v>
      </c>
      <c r="W923" s="383">
        <f t="shared" si="244"/>
        <v>72666.845156249998</v>
      </c>
      <c r="X923" s="365">
        <f>IF(ISERROR('commented data'!$T877),"",'commented data'!$T877)</f>
        <v>97.844596862792969</v>
      </c>
      <c r="Y923" s="384">
        <f t="shared" si="245"/>
        <v>97.844596862792969</v>
      </c>
      <c r="Z923" s="365">
        <f>IF(ISERROR('commented data'!$U877),"",'commented data'!$U877)</f>
        <v>1012.8400268554687</v>
      </c>
      <c r="AA923" s="385">
        <f t="shared" si="246"/>
        <v>1022.9684271240235</v>
      </c>
      <c r="AC923" s="427">
        <f t="shared" si="248"/>
        <v>6.9888226199671273</v>
      </c>
      <c r="AD923" s="428">
        <f t="shared" si="247"/>
        <v>0.42764830403197035</v>
      </c>
      <c r="AE923" s="429">
        <f t="shared" si="249"/>
        <v>9.22905169596803</v>
      </c>
      <c r="AF923" s="430">
        <f t="shared" si="250"/>
        <v>0.95571486076693168</v>
      </c>
    </row>
    <row r="924" spans="1:32" s="5" customFormat="1" x14ac:dyDescent="0.2">
      <c r="A924" s="363">
        <f>'commented data'!$A878</f>
        <v>41217.458333333336</v>
      </c>
      <c r="B924" s="364">
        <f>IF(ISERROR('commented data'!$B878),"",'commented data'!$B878)</f>
        <v>897.99688720703125</v>
      </c>
      <c r="C924" s="364">
        <f>IF(ISERROR('commented data'!$C878),"",'commented data'!$C878)</f>
        <v>493.52859497070312</v>
      </c>
      <c r="D924" s="364">
        <f>IF(ISERROR('commented data'!$D878),"",'commented data'!$D878)</f>
        <v>6149.07080078125</v>
      </c>
      <c r="E924" s="364">
        <f>IF(ISERROR('commented data'!$E878),"",'commented data'!$E878)</f>
        <v>9.8375329971313477</v>
      </c>
      <c r="F924" s="357">
        <f t="shared" si="236"/>
        <v>129.2757541656494</v>
      </c>
      <c r="G924" s="362">
        <f t="shared" si="237"/>
        <v>53897.460111902226</v>
      </c>
      <c r="H924" s="359">
        <f>IF(ISERROR('commented data'!$N878),"",'commented data'!$N878)</f>
        <v>16.322583176426125</v>
      </c>
      <c r="I924" s="359">
        <f>IFERROR('commented data'!O878,"")</f>
        <v>16.518932360286911</v>
      </c>
      <c r="J924" s="358">
        <f>IF(ISERROR('commented data'!$P878),"",'commented data'!$P878)</f>
        <v>1</v>
      </c>
      <c r="K924" s="328">
        <f>IF(ISERROR('commented data'!$Q878),"",'commented data'!$Q878)</f>
        <v>1</v>
      </c>
      <c r="L924" s="328">
        <f>IF(ISERROR('commented data'!$R878),"",'commented data'!$R878)</f>
        <v>1</v>
      </c>
      <c r="M924" s="328">
        <f>IF(ISERROR('commented data'!$S878),"",'commented data'!$S878)</f>
        <v>1</v>
      </c>
      <c r="N924" s="366">
        <f t="shared" si="238"/>
        <v>1</v>
      </c>
      <c r="O924" s="367" t="b">
        <f t="shared" si="239"/>
        <v>1</v>
      </c>
      <c r="P924" s="365">
        <f>IF(ISERROR('commented data'!$J878),"",'commented data'!$J878)</f>
        <v>127.99579620361328</v>
      </c>
      <c r="Q924" s="368">
        <f t="shared" si="235"/>
        <v>127.99579620361328</v>
      </c>
      <c r="R924" s="368" t="str">
        <f t="shared" si="240"/>
        <v/>
      </c>
      <c r="S924" s="369">
        <f t="shared" si="241"/>
        <v>127.99579620361328</v>
      </c>
      <c r="T924" s="365">
        <f>IF(ISERROR('commented data'!$M878),"",'commented data'!$M878)</f>
        <v>83373.4296875</v>
      </c>
      <c r="U924" s="370">
        <f t="shared" si="242"/>
        <v>83373.4296875</v>
      </c>
      <c r="V924" s="371">
        <f t="shared" si="243"/>
        <v>83373.4296875</v>
      </c>
      <c r="W924" s="383">
        <f t="shared" si="244"/>
        <v>72534.883828125006</v>
      </c>
      <c r="X924" s="365">
        <f>IF(ISERROR('commented data'!$T878),"",'commented data'!$T878)</f>
        <v>97.980186462402344</v>
      </c>
      <c r="Y924" s="384">
        <f t="shared" si="245"/>
        <v>97.980186462402344</v>
      </c>
      <c r="Z924" s="365">
        <f>IF(ISERROR('commented data'!$U878),"",'commented data'!$U878)</f>
        <v>1012.8419799804687</v>
      </c>
      <c r="AA924" s="385">
        <f t="shared" si="246"/>
        <v>1022.9703997802734</v>
      </c>
      <c r="AC924" s="427">
        <f t="shared" si="248"/>
        <v>6.9676348035791662</v>
      </c>
      <c r="AD924" s="428">
        <f t="shared" si="247"/>
        <v>0.42687084074058607</v>
      </c>
      <c r="AE924" s="429">
        <f t="shared" si="249"/>
        <v>9.2298291592594151</v>
      </c>
      <c r="AF924" s="430">
        <f t="shared" si="250"/>
        <v>0.9557953710128112</v>
      </c>
    </row>
    <row r="925" spans="1:32" s="5" customFormat="1" x14ac:dyDescent="0.2">
      <c r="A925" s="363">
        <f>'commented data'!$A879</f>
        <v>41217.5</v>
      </c>
      <c r="B925" s="364">
        <f>IF(ISERROR('commented data'!$B879),"",'commented data'!$B879)</f>
        <v>898.034423828125</v>
      </c>
      <c r="C925" s="364">
        <f>IF(ISERROR('commented data'!$C879),"",'commented data'!$C879)</f>
        <v>493.82919311523438</v>
      </c>
      <c r="D925" s="364">
        <f>IF(ISERROR('commented data'!$D879),"",'commented data'!$D879)</f>
        <v>6149.0341796875</v>
      </c>
      <c r="E925" s="364">
        <f>IF(ISERROR('commented data'!$E879),"",'commented data'!$E879)</f>
        <v>9.8343639373779297</v>
      </c>
      <c r="F925" s="357">
        <f t="shared" si="236"/>
        <v>130.11364761352539</v>
      </c>
      <c r="G925" s="362">
        <f t="shared" si="237"/>
        <v>53940.756139564495</v>
      </c>
      <c r="H925" s="359">
        <f>IF(ISERROR('commented data'!$N879),"",'commented data'!$N879)</f>
        <v>16.519026277480954</v>
      </c>
      <c r="I925" s="359">
        <f>IFERROR('commented data'!O879,"")</f>
        <v>16.518833980972342</v>
      </c>
      <c r="J925" s="358">
        <f>IF(ISERROR('commented data'!$P879),"",'commented data'!$P879)</f>
        <v>1</v>
      </c>
      <c r="K925" s="328">
        <f>IF(ISERROR('commented data'!$Q879),"",'commented data'!$Q879)</f>
        <v>1</v>
      </c>
      <c r="L925" s="328">
        <f>IF(ISERROR('commented data'!$R879),"",'commented data'!$R879)</f>
        <v>1</v>
      </c>
      <c r="M925" s="328">
        <f>IF(ISERROR('commented data'!$S879),"",'commented data'!$S879)</f>
        <v>1</v>
      </c>
      <c r="N925" s="366">
        <f t="shared" si="238"/>
        <v>1</v>
      </c>
      <c r="O925" s="367" t="b">
        <f t="shared" si="239"/>
        <v>1</v>
      </c>
      <c r="P925" s="365">
        <f>IF(ISERROR('commented data'!$J879),"",'commented data'!$J879)</f>
        <v>128.82539367675781</v>
      </c>
      <c r="Q925" s="368">
        <f t="shared" si="235"/>
        <v>128.82539367675781</v>
      </c>
      <c r="R925" s="368" t="str">
        <f t="shared" si="240"/>
        <v/>
      </c>
      <c r="S925" s="369">
        <f t="shared" si="241"/>
        <v>128.82539367675781</v>
      </c>
      <c r="T925" s="365">
        <f>IF(ISERROR('commented data'!$M879),"",'commented data'!$M879)</f>
        <v>83453.2421875</v>
      </c>
      <c r="U925" s="370">
        <f t="shared" si="242"/>
        <v>83453.2421875</v>
      </c>
      <c r="V925" s="371">
        <f t="shared" si="243"/>
        <v>83453.2421875</v>
      </c>
      <c r="W925" s="383">
        <f t="shared" si="244"/>
        <v>72604.320703125006</v>
      </c>
      <c r="X925" s="365">
        <f>IF(ISERROR('commented data'!$T879),"",'commented data'!$T879)</f>
        <v>98.03912353515625</v>
      </c>
      <c r="Y925" s="384">
        <f t="shared" si="245"/>
        <v>98.03912353515625</v>
      </c>
      <c r="Z925" s="365">
        <f>IF(ISERROR('commented data'!$U879),"",'commented data'!$U879)</f>
        <v>1012.8469848632812</v>
      </c>
      <c r="AA925" s="385">
        <f t="shared" si="246"/>
        <v>1022.975454711914</v>
      </c>
      <c r="AC925" s="427">
        <f t="shared" si="248"/>
        <v>7.0184285363504006</v>
      </c>
      <c r="AD925" s="428">
        <f t="shared" si="247"/>
        <v>0.42486938506285044</v>
      </c>
      <c r="AE925" s="429">
        <f t="shared" si="249"/>
        <v>9.2318306149371505</v>
      </c>
      <c r="AF925" s="430">
        <f t="shared" si="250"/>
        <v>0.95600263184495216</v>
      </c>
    </row>
    <row r="926" spans="1:32" s="5" customFormat="1" x14ac:dyDescent="0.2">
      <c r="A926" s="363">
        <f>'commented data'!$A880</f>
        <v>41217.541666666664</v>
      </c>
      <c r="B926" s="364">
        <f>IF(ISERROR('commented data'!$B880),"",'commented data'!$B880)</f>
        <v>898.07861328125</v>
      </c>
      <c r="C926" s="364">
        <f>IF(ISERROR('commented data'!$C880),"",'commented data'!$C880)</f>
        <v>494.393798828125</v>
      </c>
      <c r="D926" s="364">
        <f>IF(ISERROR('commented data'!$D880),"",'commented data'!$D880)</f>
        <v>6144.8427734375</v>
      </c>
      <c r="E926" s="364">
        <f>IF(ISERROR('commented data'!$E880),"",'commented data'!$E880)</f>
        <v>9.8155899047851562</v>
      </c>
      <c r="F926" s="357">
        <f t="shared" si="236"/>
        <v>130.7965103149414</v>
      </c>
      <c r="G926" s="362">
        <f t="shared" si="237"/>
        <v>54019.379671660688</v>
      </c>
      <c r="H926" s="359">
        <f>IF(ISERROR('commented data'!$N880),"",'commented data'!$N880)</f>
        <v>16.380015243236993</v>
      </c>
      <c r="I926" s="359">
        <f>IFERROR('commented data'!O880,"")</f>
        <v>16.507574140488895</v>
      </c>
      <c r="J926" s="358">
        <f>IF(ISERROR('commented data'!$P880),"",'commented data'!$P880)</f>
        <v>1</v>
      </c>
      <c r="K926" s="328">
        <f>IF(ISERROR('commented data'!$Q880),"",'commented data'!$Q880)</f>
        <v>1</v>
      </c>
      <c r="L926" s="328">
        <f>IF(ISERROR('commented data'!$R880),"",'commented data'!$R880)</f>
        <v>1</v>
      </c>
      <c r="M926" s="328">
        <f>IF(ISERROR('commented data'!$S880),"",'commented data'!$S880)</f>
        <v>1</v>
      </c>
      <c r="N926" s="366">
        <f t="shared" si="238"/>
        <v>1</v>
      </c>
      <c r="O926" s="367" t="b">
        <f t="shared" si="239"/>
        <v>1</v>
      </c>
      <c r="P926" s="365">
        <f>IF(ISERROR('commented data'!$J880),"",'commented data'!$J880)</f>
        <v>129.50149536132812</v>
      </c>
      <c r="Q926" s="368">
        <f t="shared" si="235"/>
        <v>129.50149536132812</v>
      </c>
      <c r="R926" s="368" t="str">
        <f t="shared" si="240"/>
        <v/>
      </c>
      <c r="S926" s="369">
        <f t="shared" si="241"/>
        <v>129.50149536132812</v>
      </c>
      <c r="T926" s="365">
        <f>IF(ISERROR('commented data'!$M880),"",'commented data'!$M880)</f>
        <v>83587</v>
      </c>
      <c r="U926" s="370">
        <f t="shared" si="242"/>
        <v>83587</v>
      </c>
      <c r="V926" s="371">
        <f t="shared" si="243"/>
        <v>83587</v>
      </c>
      <c r="W926" s="383">
        <f t="shared" si="244"/>
        <v>72720.69</v>
      </c>
      <c r="X926" s="365">
        <f>IF(ISERROR('commented data'!$T880),"",'commented data'!$T880)</f>
        <v>98.092582702636719</v>
      </c>
      <c r="Y926" s="384">
        <f t="shared" si="245"/>
        <v>98.092582702636719</v>
      </c>
      <c r="Z926" s="365">
        <f>IF(ISERROR('commented data'!$U880),"",'commented data'!$U880)</f>
        <v>1012.8460083007812</v>
      </c>
      <c r="AA926" s="385">
        <f t="shared" si="246"/>
        <v>1022.974468383789</v>
      </c>
      <c r="AC926" s="427">
        <f t="shared" si="248"/>
        <v>7.0655463504311031</v>
      </c>
      <c r="AD926" s="428">
        <f t="shared" si="247"/>
        <v>0.43135163462978687</v>
      </c>
      <c r="AE926" s="429">
        <f t="shared" si="249"/>
        <v>9.2253483653702144</v>
      </c>
      <c r="AF926" s="430">
        <f t="shared" si="250"/>
        <v>0.95533136220139525</v>
      </c>
    </row>
    <row r="927" spans="1:32" s="5" customFormat="1" x14ac:dyDescent="0.2">
      <c r="A927" s="363">
        <f>'commented data'!$A881</f>
        <v>41217.583333333336</v>
      </c>
      <c r="B927" s="364">
        <f>IF(ISERROR('commented data'!$B881),"",'commented data'!$B881)</f>
        <v>898.03289794921875</v>
      </c>
      <c r="C927" s="364">
        <f>IF(ISERROR('commented data'!$C881),"",'commented data'!$C881)</f>
        <v>494.847900390625</v>
      </c>
      <c r="D927" s="364">
        <f>IF(ISERROR('commented data'!$D881),"",'commented data'!$D881)</f>
        <v>6123.94384765625</v>
      </c>
      <c r="E927" s="364">
        <f>IF(ISERROR('commented data'!$E881),"",'commented data'!$E881)</f>
        <v>9.7856874465942383</v>
      </c>
      <c r="F927" s="357">
        <f t="shared" si="236"/>
        <v>131.49563201904297</v>
      </c>
      <c r="G927" s="362">
        <f t="shared" si="237"/>
        <v>54072.74927218668</v>
      </c>
      <c r="H927" s="359">
        <f>IF(ISERROR('commented data'!$N881),"",'commented data'!$N881)</f>
        <v>16.697027050729229</v>
      </c>
      <c r="I927" s="359">
        <f>IFERROR('commented data'!O881,"")</f>
        <v>16.45143103325076</v>
      </c>
      <c r="J927" s="358">
        <f>IF(ISERROR('commented data'!$P881),"",'commented data'!$P881)</f>
        <v>1</v>
      </c>
      <c r="K927" s="328">
        <f>IF(ISERROR('commented data'!$Q881),"",'commented data'!$Q881)</f>
        <v>1</v>
      </c>
      <c r="L927" s="328">
        <f>IF(ISERROR('commented data'!$R881),"",'commented data'!$R881)</f>
        <v>1</v>
      </c>
      <c r="M927" s="328">
        <f>IF(ISERROR('commented data'!$S881),"",'commented data'!$S881)</f>
        <v>1</v>
      </c>
      <c r="N927" s="366">
        <f t="shared" si="238"/>
        <v>1</v>
      </c>
      <c r="O927" s="367" t="b">
        <f t="shared" si="239"/>
        <v>1</v>
      </c>
      <c r="P927" s="365">
        <f>IF(ISERROR('commented data'!$J881),"",'commented data'!$J881)</f>
        <v>130.19369506835937</v>
      </c>
      <c r="Q927" s="368">
        <f t="shared" si="235"/>
        <v>130.19369506835937</v>
      </c>
      <c r="R927" s="368" t="str">
        <f t="shared" si="240"/>
        <v/>
      </c>
      <c r="S927" s="369">
        <f t="shared" si="241"/>
        <v>130.19369506835937</v>
      </c>
      <c r="T927" s="365">
        <f>IF(ISERROR('commented data'!$M881),"",'commented data'!$M881)</f>
        <v>83670.4375</v>
      </c>
      <c r="U927" s="370">
        <f t="shared" si="242"/>
        <v>83670.4375</v>
      </c>
      <c r="V927" s="371">
        <f t="shared" si="243"/>
        <v>83670.4375</v>
      </c>
      <c r="W927" s="383">
        <f t="shared" si="244"/>
        <v>72793.280624999999</v>
      </c>
      <c r="X927" s="365">
        <f>IF(ISERROR('commented data'!$T881),"",'commented data'!$T881)</f>
        <v>98.098953247070312</v>
      </c>
      <c r="Y927" s="384">
        <f t="shared" si="245"/>
        <v>98.098953247070312</v>
      </c>
      <c r="Z927" s="365">
        <f>IF(ISERROR('commented data'!$U881),"",'commented data'!$U881)</f>
        <v>1012.85302734375</v>
      </c>
      <c r="AA927" s="385">
        <f t="shared" si="246"/>
        <v>1022.9815576171875</v>
      </c>
      <c r="AC927" s="427">
        <f t="shared" si="248"/>
        <v>7.1103303405534337</v>
      </c>
      <c r="AD927" s="428">
        <f t="shared" si="247"/>
        <v>0.42584409302031379</v>
      </c>
      <c r="AE927" s="429">
        <f t="shared" si="249"/>
        <v>9.2308559069796878</v>
      </c>
      <c r="AF927" s="430">
        <f t="shared" si="250"/>
        <v>0.95590169591886331</v>
      </c>
    </row>
    <row r="928" spans="1:32" s="5" customFormat="1" x14ac:dyDescent="0.2">
      <c r="A928" s="363">
        <f>'commented data'!$A882</f>
        <v>41217.625</v>
      </c>
      <c r="B928" s="364">
        <f>IF(ISERROR('commented data'!$B882),"",'commented data'!$B882)</f>
        <v>897.98858642578125</v>
      </c>
      <c r="C928" s="364">
        <f>IF(ISERROR('commented data'!$C882),"",'commented data'!$C882)</f>
        <v>495.02679443359375</v>
      </c>
      <c r="D928" s="364">
        <f>IF(ISERROR('commented data'!$D882),"",'commented data'!$D882)</f>
        <v>6123.64306640625</v>
      </c>
      <c r="E928" s="364">
        <f>IF(ISERROR('commented data'!$E882),"",'commented data'!$E882)</f>
        <v>9.77734375</v>
      </c>
      <c r="F928" s="357">
        <f t="shared" si="236"/>
        <v>132.08749053955077</v>
      </c>
      <c r="G928" s="362">
        <f t="shared" si="237"/>
        <v>54103.808636021866</v>
      </c>
      <c r="H928" s="359">
        <f>IF(ISERROR('commented data'!$N882),"",'commented data'!$N882)</f>
        <v>16.83606496535991</v>
      </c>
      <c r="I928" s="359">
        <f>IFERROR('commented data'!O882,"")</f>
        <v>16.450623011147105</v>
      </c>
      <c r="J928" s="358">
        <f>IF(ISERROR('commented data'!$P882),"",'commented data'!$P882)</f>
        <v>1</v>
      </c>
      <c r="K928" s="328">
        <f>IF(ISERROR('commented data'!$Q882),"",'commented data'!$Q882)</f>
        <v>1</v>
      </c>
      <c r="L928" s="328">
        <f>IF(ISERROR('commented data'!$R882),"",'commented data'!$R882)</f>
        <v>1</v>
      </c>
      <c r="M928" s="328">
        <f>IF(ISERROR('commented data'!$S882),"",'commented data'!$S882)</f>
        <v>1</v>
      </c>
      <c r="N928" s="366">
        <f t="shared" si="238"/>
        <v>1</v>
      </c>
      <c r="O928" s="367" t="b">
        <f t="shared" si="239"/>
        <v>1</v>
      </c>
      <c r="P928" s="365">
        <f>IF(ISERROR('commented data'!$J882),"",'commented data'!$J882)</f>
        <v>130.77969360351562</v>
      </c>
      <c r="Q928" s="368">
        <f t="shared" si="235"/>
        <v>130.77969360351562</v>
      </c>
      <c r="R928" s="368" t="str">
        <f t="shared" si="240"/>
        <v/>
      </c>
      <c r="S928" s="369">
        <f t="shared" si="241"/>
        <v>130.77969360351562</v>
      </c>
      <c r="T928" s="365">
        <f>IF(ISERROR('commented data'!$M882),"",'commented data'!$M882)</f>
        <v>83691.8984375</v>
      </c>
      <c r="U928" s="370">
        <f t="shared" si="242"/>
        <v>83691.8984375</v>
      </c>
      <c r="V928" s="371">
        <f t="shared" si="243"/>
        <v>83691.8984375</v>
      </c>
      <c r="W928" s="383">
        <f t="shared" si="244"/>
        <v>72811.951640625004</v>
      </c>
      <c r="X928" s="365">
        <f>IF(ISERROR('commented data'!$T882),"",'commented data'!$T882)</f>
        <v>97.979522705078125</v>
      </c>
      <c r="Y928" s="384">
        <f t="shared" si="245"/>
        <v>97.979522705078125</v>
      </c>
      <c r="Z928" s="365">
        <f>IF(ISERROR('commented data'!$U882),"",'commented data'!$U882)</f>
        <v>1012.8489990234375</v>
      </c>
      <c r="AA928" s="385">
        <f t="shared" si="246"/>
        <v>1022.9774890136719</v>
      </c>
      <c r="AC928" s="427">
        <f t="shared" si="248"/>
        <v>7.1464363113642033</v>
      </c>
      <c r="AD928" s="428">
        <f t="shared" si="247"/>
        <v>0.42447188972410999</v>
      </c>
      <c r="AE928" s="429">
        <f t="shared" si="249"/>
        <v>9.2322281102758907</v>
      </c>
      <c r="AF928" s="430">
        <f t="shared" si="250"/>
        <v>0.95604379449251709</v>
      </c>
    </row>
    <row r="929" spans="1:32" s="5" customFormat="1" x14ac:dyDescent="0.2">
      <c r="A929" s="363">
        <f>'commented data'!$A883</f>
        <v>41217.666666666664</v>
      </c>
      <c r="B929" s="364">
        <f>IF(ISERROR('commented data'!$B883),"",'commented data'!$B883)</f>
        <v>898.00201416015625</v>
      </c>
      <c r="C929" s="364">
        <f>IF(ISERROR('commented data'!$C883),"",'commented data'!$C883)</f>
        <v>493.69869995117187</v>
      </c>
      <c r="D929" s="364">
        <f>IF(ISERROR('commented data'!$D883),"",'commented data'!$D883)</f>
        <v>6110.59521484375</v>
      </c>
      <c r="E929" s="364">
        <f>IF(ISERROR('commented data'!$E883),"",'commented data'!$E883)</f>
        <v>9.7762613296508789</v>
      </c>
      <c r="F929" s="357">
        <f t="shared" si="236"/>
        <v>131.36201538085939</v>
      </c>
      <c r="G929" s="362">
        <f t="shared" si="237"/>
        <v>53909.190623126233</v>
      </c>
      <c r="H929" s="359">
        <f>IF(ISERROR('commented data'!$N883),"",'commented data'!$N883)</f>
        <v>16.273989178377597</v>
      </c>
      <c r="I929" s="359">
        <f>IFERROR('commented data'!O883,"")</f>
        <v>16.415571117228332</v>
      </c>
      <c r="J929" s="358">
        <f>IF(ISERROR('commented data'!$P883),"",'commented data'!$P883)</f>
        <v>1</v>
      </c>
      <c r="K929" s="328">
        <f>IF(ISERROR('commented data'!$Q883),"",'commented data'!$Q883)</f>
        <v>1</v>
      </c>
      <c r="L929" s="328">
        <f>IF(ISERROR('commented data'!$R883),"",'commented data'!$R883)</f>
        <v>1</v>
      </c>
      <c r="M929" s="328">
        <f>IF(ISERROR('commented data'!$S883),"",'commented data'!$S883)</f>
        <v>1</v>
      </c>
      <c r="N929" s="366">
        <f t="shared" si="238"/>
        <v>1</v>
      </c>
      <c r="O929" s="367" t="b">
        <f t="shared" si="239"/>
        <v>1</v>
      </c>
      <c r="P929" s="365">
        <f>IF(ISERROR('commented data'!$J883),"",'commented data'!$J883)</f>
        <v>130.0614013671875</v>
      </c>
      <c r="Q929" s="368">
        <f t="shared" si="235"/>
        <v>130.0614013671875</v>
      </c>
      <c r="R929" s="368" t="str">
        <f t="shared" si="240"/>
        <v/>
      </c>
      <c r="S929" s="369">
        <f t="shared" si="241"/>
        <v>130.0614013671875</v>
      </c>
      <c r="T929" s="365">
        <f>IF(ISERROR('commented data'!$M883),"",'commented data'!$M883)</f>
        <v>83400.5234375</v>
      </c>
      <c r="U929" s="370">
        <f t="shared" si="242"/>
        <v>83400.5234375</v>
      </c>
      <c r="V929" s="371">
        <f t="shared" si="243"/>
        <v>83400.5234375</v>
      </c>
      <c r="W929" s="383">
        <f t="shared" si="244"/>
        <v>72558.455390624993</v>
      </c>
      <c r="X929" s="365">
        <f>IF(ISERROR('commented data'!$T883),"",'commented data'!$T883)</f>
        <v>98.021842956542969</v>
      </c>
      <c r="Y929" s="384">
        <f t="shared" si="245"/>
        <v>98.021842956542969</v>
      </c>
      <c r="Z929" s="365">
        <f>IF(ISERROR('commented data'!$U883),"",'commented data'!$U883)</f>
        <v>1012.8469848632812</v>
      </c>
      <c r="AA929" s="385">
        <f t="shared" si="246"/>
        <v>1022.975454711914</v>
      </c>
      <c r="AC929" s="427">
        <f t="shared" si="248"/>
        <v>7.0816199278047884</v>
      </c>
      <c r="AD929" s="428">
        <f t="shared" si="247"/>
        <v>0.4351496028529851</v>
      </c>
      <c r="AE929" s="429">
        <f t="shared" si="249"/>
        <v>9.2215503971470163</v>
      </c>
      <c r="AF929" s="430">
        <f t="shared" si="250"/>
        <v>0.95493806343233356</v>
      </c>
    </row>
    <row r="930" spans="1:32" s="5" customFormat="1" x14ac:dyDescent="0.2">
      <c r="A930" s="363">
        <f>'commented data'!$A884</f>
        <v>41217.708333333336</v>
      </c>
      <c r="B930" s="364">
        <f>IF(ISERROR('commented data'!$B884),"",'commented data'!$B884)</f>
        <v>898.04498291015625</v>
      </c>
      <c r="C930" s="364">
        <f>IF(ISERROR('commented data'!$C884),"",'commented data'!$C884)</f>
        <v>494.7659912109375</v>
      </c>
      <c r="D930" s="364">
        <f>IF(ISERROR('commented data'!$D884),"",'commented data'!$D884)</f>
        <v>6120.7138671875</v>
      </c>
      <c r="E930" s="364">
        <f>IF(ISERROR('commented data'!$E884),"",'commented data'!$E884)</f>
        <v>9.7796163558959961</v>
      </c>
      <c r="F930" s="357">
        <f t="shared" si="236"/>
        <v>130.97619155883788</v>
      </c>
      <c r="G930" s="362">
        <f t="shared" si="237"/>
        <v>54044.951265162563</v>
      </c>
      <c r="H930" s="359">
        <f>IF(ISERROR('commented data'!$N884),"",'commented data'!$N884)</f>
        <v>16.256163316822857</v>
      </c>
      <c r="I930" s="359">
        <f>IFERROR('commented data'!O884,"")</f>
        <v>16.442753977705795</v>
      </c>
      <c r="J930" s="358">
        <f>IF(ISERROR('commented data'!$P884),"",'commented data'!$P884)</f>
        <v>1</v>
      </c>
      <c r="K930" s="328">
        <f>IF(ISERROR('commented data'!$Q884),"",'commented data'!$Q884)</f>
        <v>1</v>
      </c>
      <c r="L930" s="328">
        <f>IF(ISERROR('commented data'!$R884),"",'commented data'!$R884)</f>
        <v>1</v>
      </c>
      <c r="M930" s="328">
        <f>IF(ISERROR('commented data'!$S884),"",'commented data'!$S884)</f>
        <v>1</v>
      </c>
      <c r="N930" s="366">
        <f t="shared" si="238"/>
        <v>1</v>
      </c>
      <c r="O930" s="367" t="b">
        <f t="shared" si="239"/>
        <v>1</v>
      </c>
      <c r="P930" s="365">
        <f>IF(ISERROR('commented data'!$J884),"",'commented data'!$J884)</f>
        <v>129.67939758300781</v>
      </c>
      <c r="Q930" s="368">
        <f t="shared" si="235"/>
        <v>129.67939758300781</v>
      </c>
      <c r="R930" s="368" t="str">
        <f t="shared" si="240"/>
        <v/>
      </c>
      <c r="S930" s="369">
        <f t="shared" si="241"/>
        <v>129.67939758300781</v>
      </c>
      <c r="T930" s="365">
        <f>IF(ISERROR('commented data'!$M884),"",'commented data'!$M884)</f>
        <v>83613.15625</v>
      </c>
      <c r="U930" s="370">
        <f t="shared" si="242"/>
        <v>83613.15625</v>
      </c>
      <c r="V930" s="371">
        <f t="shared" si="243"/>
        <v>83613.15625</v>
      </c>
      <c r="W930" s="383">
        <f t="shared" si="244"/>
        <v>72743.445937500001</v>
      </c>
      <c r="X930" s="365">
        <f>IF(ISERROR('commented data'!$T884),"",'commented data'!$T884)</f>
        <v>98.033042907714844</v>
      </c>
      <c r="Y930" s="384">
        <f t="shared" si="245"/>
        <v>98.033042907714844</v>
      </c>
      <c r="Z930" s="365">
        <f>IF(ISERROR('commented data'!$U884),"",'commented data'!$U884)</f>
        <v>1012.8460083007812</v>
      </c>
      <c r="AA930" s="385">
        <f t="shared" si="246"/>
        <v>1022.974468383789</v>
      </c>
      <c r="AC930" s="427">
        <f t="shared" si="248"/>
        <v>7.0786018896939895</v>
      </c>
      <c r="AD930" s="428">
        <f t="shared" si="247"/>
        <v>0.43544111557790677</v>
      </c>
      <c r="AE930" s="429">
        <f t="shared" si="249"/>
        <v>9.2212588844220935</v>
      </c>
      <c r="AF930" s="430">
        <f t="shared" si="250"/>
        <v>0.95490787581907821</v>
      </c>
    </row>
    <row r="931" spans="1:32" s="5" customFormat="1" x14ac:dyDescent="0.2">
      <c r="A931" s="363">
        <f>'commented data'!$A885</f>
        <v>41217.75</v>
      </c>
      <c r="B931" s="364">
        <f>IF(ISERROR('commented data'!$B885),"",'commented data'!$B885)</f>
        <v>897.99908447265625</v>
      </c>
      <c r="C931" s="364">
        <f>IF(ISERROR('commented data'!$C885),"",'commented data'!$C885)</f>
        <v>494.37789916992187</v>
      </c>
      <c r="D931" s="364">
        <f>IF(ISERROR('commented data'!$D885),"",'commented data'!$D885)</f>
        <v>6107.81787109375</v>
      </c>
      <c r="E931" s="364">
        <f>IF(ISERROR('commented data'!$E885),"",'commented data'!$E885)</f>
        <v>9.7723207473754883</v>
      </c>
      <c r="F931" s="357">
        <f t="shared" si="236"/>
        <v>130.53391586303712</v>
      </c>
      <c r="G931" s="362">
        <f t="shared" si="237"/>
        <v>53957.363247924121</v>
      </c>
      <c r="H931" s="359">
        <f>IF(ISERROR('commented data'!$N885),"",'commented data'!$N885)</f>
        <v>16.618397895495875</v>
      </c>
      <c r="I931" s="359">
        <f>IFERROR('commented data'!O885,"")</f>
        <v>16.408110030011432</v>
      </c>
      <c r="J931" s="358">
        <f>IF(ISERROR('commented data'!$P885),"",'commented data'!$P885)</f>
        <v>1</v>
      </c>
      <c r="K931" s="328">
        <f>IF(ISERROR('commented data'!$Q885),"",'commented data'!$Q885)</f>
        <v>1</v>
      </c>
      <c r="L931" s="328">
        <f>IF(ISERROR('commented data'!$R885),"",'commented data'!$R885)</f>
        <v>1</v>
      </c>
      <c r="M931" s="328">
        <f>IF(ISERROR('commented data'!$S885),"",'commented data'!$S885)</f>
        <v>1</v>
      </c>
      <c r="N931" s="366">
        <f t="shared" si="238"/>
        <v>1</v>
      </c>
      <c r="O931" s="367" t="b">
        <f t="shared" si="239"/>
        <v>1</v>
      </c>
      <c r="P931" s="365">
        <f>IF(ISERROR('commented data'!$J885),"",'commented data'!$J885)</f>
        <v>129.24150085449219</v>
      </c>
      <c r="Q931" s="368">
        <f t="shared" si="235"/>
        <v>129.24150085449219</v>
      </c>
      <c r="R931" s="368" t="str">
        <f t="shared" si="240"/>
        <v/>
      </c>
      <c r="S931" s="369">
        <f t="shared" si="241"/>
        <v>129.24150085449219</v>
      </c>
      <c r="T931" s="365">
        <f>IF(ISERROR('commented data'!$M885),"",'commented data'!$M885)</f>
        <v>83483.109375</v>
      </c>
      <c r="U931" s="370">
        <f t="shared" si="242"/>
        <v>83483.109375</v>
      </c>
      <c r="V931" s="371">
        <f t="shared" si="243"/>
        <v>83483.109375</v>
      </c>
      <c r="W931" s="383">
        <f t="shared" si="244"/>
        <v>72630.305156250004</v>
      </c>
      <c r="X931" s="365">
        <f>IF(ISERROR('commented data'!$T885),"",'commented data'!$T885)</f>
        <v>98.056228637695312</v>
      </c>
      <c r="Y931" s="384">
        <f t="shared" si="245"/>
        <v>98.056228637695312</v>
      </c>
      <c r="Z931" s="365">
        <f>IF(ISERROR('commented data'!$U885),"",'commented data'!$U885)</f>
        <v>1012.843017578125</v>
      </c>
      <c r="AA931" s="385">
        <f t="shared" si="246"/>
        <v>1022.9714477539062</v>
      </c>
      <c r="AC931" s="427">
        <f t="shared" si="248"/>
        <v>7.0432659143958585</v>
      </c>
      <c r="AD931" s="428">
        <f t="shared" si="247"/>
        <v>0.42382340094918608</v>
      </c>
      <c r="AE931" s="429">
        <f t="shared" si="249"/>
        <v>9.2328765990508153</v>
      </c>
      <c r="AF931" s="430">
        <f t="shared" si="250"/>
        <v>0.95611094877658154</v>
      </c>
    </row>
    <row r="932" spans="1:32" s="5" customFormat="1" x14ac:dyDescent="0.2">
      <c r="A932" s="363">
        <f>'commented data'!$A886</f>
        <v>41217.791666666664</v>
      </c>
      <c r="B932" s="364">
        <f>IF(ISERROR('commented data'!$B886),"",'commented data'!$B886)</f>
        <v>898.0084228515625</v>
      </c>
      <c r="C932" s="364">
        <f>IF(ISERROR('commented data'!$C886),"",'commented data'!$C886)</f>
        <v>495.2943115234375</v>
      </c>
      <c r="D932" s="364">
        <f>IF(ISERROR('commented data'!$D886),"",'commented data'!$D886)</f>
        <v>6124.89111328125</v>
      </c>
      <c r="E932" s="364">
        <f>IF(ISERROR('commented data'!$E886),"",'commented data'!$E886)</f>
        <v>9.7759561538696289</v>
      </c>
      <c r="F932" s="357">
        <f t="shared" si="236"/>
        <v>131.18617156982421</v>
      </c>
      <c r="G932" s="362">
        <f t="shared" si="237"/>
        <v>54089.454329782253</v>
      </c>
      <c r="H932" s="359">
        <f>IF(ISERROR('commented data'!$N886),"",'commented data'!$N886)</f>
        <v>16.705830054541583</v>
      </c>
      <c r="I932" s="359">
        <f>IFERROR('commented data'!O886,"")</f>
        <v>16.453975778187608</v>
      </c>
      <c r="J932" s="358">
        <f>IF(ISERROR('commented data'!$P886),"",'commented data'!$P886)</f>
        <v>1</v>
      </c>
      <c r="K932" s="328">
        <f>IF(ISERROR('commented data'!$Q886),"",'commented data'!$Q886)</f>
        <v>1</v>
      </c>
      <c r="L932" s="328">
        <f>IF(ISERROR('commented data'!$R886),"",'commented data'!$R886)</f>
        <v>1</v>
      </c>
      <c r="M932" s="328">
        <f>IF(ISERROR('commented data'!$S886),"",'commented data'!$S886)</f>
        <v>1</v>
      </c>
      <c r="N932" s="366">
        <f t="shared" si="238"/>
        <v>1</v>
      </c>
      <c r="O932" s="367" t="b">
        <f t="shared" si="239"/>
        <v>1</v>
      </c>
      <c r="P932" s="365">
        <f>IF(ISERROR('commented data'!$J886),"",'commented data'!$J886)</f>
        <v>129.88729858398437</v>
      </c>
      <c r="Q932" s="368">
        <f t="shared" si="235"/>
        <v>129.88729858398437</v>
      </c>
      <c r="R932" s="368" t="str">
        <f t="shared" si="240"/>
        <v/>
      </c>
      <c r="S932" s="369">
        <f t="shared" si="241"/>
        <v>129.88729858398437</v>
      </c>
      <c r="T932" s="365">
        <f>IF(ISERROR('commented data'!$M886),"",'commented data'!$M886)</f>
        <v>83658.5390625</v>
      </c>
      <c r="U932" s="370">
        <f t="shared" si="242"/>
        <v>83658.5390625</v>
      </c>
      <c r="V932" s="371">
        <f t="shared" si="243"/>
        <v>83658.5390625</v>
      </c>
      <c r="W932" s="383">
        <f t="shared" si="244"/>
        <v>72782.928984375001</v>
      </c>
      <c r="X932" s="365">
        <f>IF(ISERROR('commented data'!$T886),"",'commented data'!$T886)</f>
        <v>97.926017761230469</v>
      </c>
      <c r="Y932" s="384">
        <f t="shared" si="245"/>
        <v>97.926017761230469</v>
      </c>
      <c r="Z932" s="365">
        <f>IF(ISERROR('commented data'!$U886),"",'commented data'!$U886)</f>
        <v>1012.8380126953125</v>
      </c>
      <c r="AA932" s="385">
        <f t="shared" si="246"/>
        <v>1022.9663928222657</v>
      </c>
      <c r="AC932" s="427">
        <f t="shared" si="248"/>
        <v>7.0957884358249856</v>
      </c>
      <c r="AD932" s="428">
        <f t="shared" si="247"/>
        <v>0.42474922902115553</v>
      </c>
      <c r="AE932" s="429">
        <f t="shared" si="249"/>
        <v>9.2319507709788446</v>
      </c>
      <c r="AF932" s="430">
        <f t="shared" si="250"/>
        <v>0.95601507460921886</v>
      </c>
    </row>
    <row r="933" spans="1:32" s="5" customFormat="1" x14ac:dyDescent="0.2">
      <c r="A933" s="363">
        <f>'commented data'!$A887</f>
        <v>41217.833333333336</v>
      </c>
      <c r="B933" s="364">
        <f>IF(ISERROR('commented data'!$B887),"",'commented data'!$B887)</f>
        <v>898.00537109375</v>
      </c>
      <c r="C933" s="364">
        <f>IF(ISERROR('commented data'!$C887),"",'commented data'!$C887)</f>
        <v>495.806884765625</v>
      </c>
      <c r="D933" s="364">
        <f>IF(ISERROR('commented data'!$D887),"",'commented data'!$D887)</f>
        <v>6136.7509765625</v>
      </c>
      <c r="E933" s="364">
        <f>IF(ISERROR('commented data'!$E887),"",'commented data'!$E887)</f>
        <v>9.7814702987670898</v>
      </c>
      <c r="F933" s="357">
        <f t="shared" si="236"/>
        <v>131.20001098632812</v>
      </c>
      <c r="G933" s="362">
        <f t="shared" si="237"/>
        <v>54167.311768870262</v>
      </c>
      <c r="H933" s="359">
        <f>IF(ISERROR('commented data'!$N887),"",'commented data'!$N887)</f>
        <v>16.650754963841244</v>
      </c>
      <c r="I933" s="359">
        <f>IFERROR('commented data'!O887,"")</f>
        <v>16.485836247141769</v>
      </c>
      <c r="J933" s="358">
        <f>IF(ISERROR('commented data'!$P887),"",'commented data'!$P887)</f>
        <v>1</v>
      </c>
      <c r="K933" s="328">
        <f>IF(ISERROR('commented data'!$Q887),"",'commented data'!$Q887)</f>
        <v>1</v>
      </c>
      <c r="L933" s="328">
        <f>IF(ISERROR('commented data'!$R887),"",'commented data'!$R887)</f>
        <v>1</v>
      </c>
      <c r="M933" s="328">
        <f>IF(ISERROR('commented data'!$S887),"",'commented data'!$S887)</f>
        <v>1</v>
      </c>
      <c r="N933" s="366">
        <f t="shared" si="238"/>
        <v>1</v>
      </c>
      <c r="O933" s="367" t="b">
        <f t="shared" si="239"/>
        <v>1</v>
      </c>
      <c r="P933" s="365">
        <f>IF(ISERROR('commented data'!$J887),"",'commented data'!$J887)</f>
        <v>129.9010009765625</v>
      </c>
      <c r="Q933" s="368">
        <f t="shared" si="235"/>
        <v>129.9010009765625</v>
      </c>
      <c r="R933" s="368" t="str">
        <f t="shared" si="240"/>
        <v/>
      </c>
      <c r="S933" s="369">
        <f t="shared" si="241"/>
        <v>129.9010009765625</v>
      </c>
      <c r="T933" s="365">
        <f>IF(ISERROR('commented data'!$M887),"",'commented data'!$M887)</f>
        <v>83801.546875</v>
      </c>
      <c r="U933" s="370">
        <f t="shared" si="242"/>
        <v>83801.546875</v>
      </c>
      <c r="V933" s="371">
        <f t="shared" si="243"/>
        <v>83801.546875</v>
      </c>
      <c r="W933" s="383">
        <f t="shared" si="244"/>
        <v>72907.345781249998</v>
      </c>
      <c r="X933" s="365">
        <f>IF(ISERROR('commented data'!$T887),"",'commented data'!$T887)</f>
        <v>98.027519226074219</v>
      </c>
      <c r="Y933" s="384">
        <f t="shared" si="245"/>
        <v>98.027519226074219</v>
      </c>
      <c r="Z933" s="365">
        <f>IF(ISERROR('commented data'!$U887),"",'commented data'!$U887)</f>
        <v>1012.8419799804687</v>
      </c>
      <c r="AA933" s="385">
        <f t="shared" si="246"/>
        <v>1022.9703997802734</v>
      </c>
      <c r="AC933" s="427">
        <f t="shared" si="248"/>
        <v>7.1067518991756389</v>
      </c>
      <c r="AD933" s="428">
        <f t="shared" si="247"/>
        <v>0.42681259285892148</v>
      </c>
      <c r="AE933" s="429">
        <f t="shared" si="249"/>
        <v>9.2298874071410797</v>
      </c>
      <c r="AF933" s="430">
        <f t="shared" si="250"/>
        <v>0.95580140287479975</v>
      </c>
    </row>
    <row r="934" spans="1:32" s="5" customFormat="1" x14ac:dyDescent="0.2">
      <c r="A934" s="363">
        <f>'commented data'!$A888</f>
        <v>41217.875</v>
      </c>
      <c r="B934" s="364">
        <f>IF(ISERROR('commented data'!$B888),"",'commented data'!$B888)</f>
        <v>897.96612548828125</v>
      </c>
      <c r="C934" s="364">
        <f>IF(ISERROR('commented data'!$C888),"",'commented data'!$C888)</f>
        <v>496.92608642578125</v>
      </c>
      <c r="D934" s="364">
        <f>IF(ISERROR('commented data'!$D888),"",'commented data'!$D888)</f>
        <v>6154.33203125</v>
      </c>
      <c r="E934" s="364">
        <f>IF(ISERROR('commented data'!$E888),"",'commented data'!$E888)</f>
        <v>9.7908430099487305</v>
      </c>
      <c r="F934" s="357">
        <f t="shared" si="236"/>
        <v>132.22203186035156</v>
      </c>
      <c r="G934" s="362">
        <f t="shared" si="237"/>
        <v>54314.439259607738</v>
      </c>
      <c r="H934" s="359">
        <f>IF(ISERROR('commented data'!$N888),"",'commented data'!$N888)</f>
        <v>16.542612638287245</v>
      </c>
      <c r="I934" s="359">
        <f>IFERROR('commented data'!O888,"")</f>
        <v>16.533066188479964</v>
      </c>
      <c r="J934" s="358">
        <f>IF(ISERROR('commented data'!$P888),"",'commented data'!$P888)</f>
        <v>1</v>
      </c>
      <c r="K934" s="328">
        <f>IF(ISERROR('commented data'!$Q888),"",'commented data'!$Q888)</f>
        <v>1</v>
      </c>
      <c r="L934" s="328">
        <f>IF(ISERROR('commented data'!$R888),"",'commented data'!$R888)</f>
        <v>1</v>
      </c>
      <c r="M934" s="328">
        <f>IF(ISERROR('commented data'!$S888),"",'commented data'!$S888)</f>
        <v>1</v>
      </c>
      <c r="N934" s="366">
        <f t="shared" si="238"/>
        <v>1</v>
      </c>
      <c r="O934" s="367" t="b">
        <f t="shared" si="239"/>
        <v>1</v>
      </c>
      <c r="P934" s="365">
        <f>IF(ISERROR('commented data'!$J888),"",'commented data'!$J888)</f>
        <v>130.91290283203125</v>
      </c>
      <c r="Q934" s="368">
        <f t="shared" si="235"/>
        <v>130.91290283203125</v>
      </c>
      <c r="R934" s="368" t="str">
        <f t="shared" si="240"/>
        <v/>
      </c>
      <c r="S934" s="369">
        <f t="shared" si="241"/>
        <v>130.91290283203125</v>
      </c>
      <c r="T934" s="365">
        <f>IF(ISERROR('commented data'!$M888),"",'commented data'!$M888)</f>
        <v>84020.3828125</v>
      </c>
      <c r="U934" s="370">
        <f t="shared" si="242"/>
        <v>84020.3828125</v>
      </c>
      <c r="V934" s="371">
        <f t="shared" si="243"/>
        <v>84020.3828125</v>
      </c>
      <c r="W934" s="383">
        <f t="shared" si="244"/>
        <v>73097.733046875001</v>
      </c>
      <c r="X934" s="365">
        <f>IF(ISERROR('commented data'!$T888),"",'commented data'!$T888)</f>
        <v>97.990936279296875</v>
      </c>
      <c r="Y934" s="384">
        <f t="shared" si="245"/>
        <v>97.990936279296875</v>
      </c>
      <c r="Z934" s="365">
        <f>IF(ISERROR('commented data'!$U888),"",'commented data'!$U888)</f>
        <v>1012.8480224609375</v>
      </c>
      <c r="AA934" s="385">
        <f t="shared" si="246"/>
        <v>1022.9765026855468</v>
      </c>
      <c r="AC934" s="427">
        <f t="shared" si="248"/>
        <v>7.1815655182609834</v>
      </c>
      <c r="AD934" s="428">
        <f t="shared" si="247"/>
        <v>0.43412523011265608</v>
      </c>
      <c r="AE934" s="429">
        <f t="shared" si="249"/>
        <v>9.2225747698873448</v>
      </c>
      <c r="AF934" s="430">
        <f t="shared" si="250"/>
        <v>0.95504414239723134</v>
      </c>
    </row>
    <row r="935" spans="1:32" s="5" customFormat="1" x14ac:dyDescent="0.2">
      <c r="A935" s="363">
        <f>'commented data'!$A889</f>
        <v>41217.916666666664</v>
      </c>
      <c r="B935" s="364">
        <f>IF(ISERROR('commented data'!$B889),"",'commented data'!$B889)</f>
        <v>898.0360107421875</v>
      </c>
      <c r="C935" s="364">
        <f>IF(ISERROR('commented data'!$C889),"",'commented data'!$C889)</f>
        <v>496.71450805664062</v>
      </c>
      <c r="D935" s="364">
        <f>IF(ISERROR('commented data'!$D889),"",'commented data'!$D889)</f>
        <v>6148.44384765625</v>
      </c>
      <c r="E935" s="364">
        <f>IF(ISERROR('commented data'!$E889),"",'commented data'!$E889)</f>
        <v>9.7849283218383789</v>
      </c>
      <c r="F935" s="357">
        <f t="shared" si="236"/>
        <v>131.91044464111329</v>
      </c>
      <c r="G935" s="362">
        <f t="shared" si="237"/>
        <v>54296.331026476386</v>
      </c>
      <c r="H935" s="359">
        <f>IF(ISERROR('commented data'!$N889),"",'commented data'!$N889)</f>
        <v>17.073683223182016</v>
      </c>
      <c r="I935" s="359">
        <f>IFERROR('commented data'!O889,"")</f>
        <v>16.517248106421494</v>
      </c>
      <c r="J935" s="358">
        <f>IF(ISERROR('commented data'!$P889),"",'commented data'!$P889)</f>
        <v>1</v>
      </c>
      <c r="K935" s="328">
        <f>IF(ISERROR('commented data'!$Q889),"",'commented data'!$Q889)</f>
        <v>1</v>
      </c>
      <c r="L935" s="328">
        <f>IF(ISERROR('commented data'!$R889),"",'commented data'!$R889)</f>
        <v>1</v>
      </c>
      <c r="M935" s="328">
        <f>IF(ISERROR('commented data'!$S889),"",'commented data'!$S889)</f>
        <v>1</v>
      </c>
      <c r="N935" s="366">
        <f t="shared" si="238"/>
        <v>1</v>
      </c>
      <c r="O935" s="367" t="b">
        <f t="shared" si="239"/>
        <v>1</v>
      </c>
      <c r="P935" s="365">
        <f>IF(ISERROR('commented data'!$J889),"",'commented data'!$J889)</f>
        <v>130.60440063476562</v>
      </c>
      <c r="Q935" s="368">
        <f t="shared" si="235"/>
        <v>130.60440063476562</v>
      </c>
      <c r="R935" s="368" t="str">
        <f t="shared" si="240"/>
        <v/>
      </c>
      <c r="S935" s="369">
        <f t="shared" si="241"/>
        <v>130.60440063476562</v>
      </c>
      <c r="T935" s="365">
        <f>IF(ISERROR('commented data'!$M889),"",'commented data'!$M889)</f>
        <v>83975.15625</v>
      </c>
      <c r="U935" s="370">
        <f t="shared" si="242"/>
        <v>83975.15625</v>
      </c>
      <c r="V935" s="371">
        <f t="shared" si="243"/>
        <v>83975.15625</v>
      </c>
      <c r="W935" s="383">
        <f t="shared" si="244"/>
        <v>73058.385937500003</v>
      </c>
      <c r="X935" s="365">
        <f>IF(ISERROR('commented data'!$T889),"",'commented data'!$T889)</f>
        <v>97.91448974609375</v>
      </c>
      <c r="Y935" s="384">
        <f t="shared" si="245"/>
        <v>97.91448974609375</v>
      </c>
      <c r="Z935" s="365">
        <f>IF(ISERROR('commented data'!$U889),"",'commented data'!$U889)</f>
        <v>1012.8469848632812</v>
      </c>
      <c r="AA935" s="385">
        <f t="shared" si="246"/>
        <v>1022.975454711914</v>
      </c>
      <c r="AC935" s="427">
        <f t="shared" si="248"/>
        <v>7.1622531680835744</v>
      </c>
      <c r="AD935" s="428">
        <f t="shared" si="247"/>
        <v>0.41949080783922077</v>
      </c>
      <c r="AE935" s="429">
        <f t="shared" si="249"/>
        <v>9.2372091921607797</v>
      </c>
      <c r="AF935" s="430">
        <f t="shared" si="250"/>
        <v>0.95655961064968142</v>
      </c>
    </row>
    <row r="936" spans="1:32" s="5" customFormat="1" x14ac:dyDescent="0.2">
      <c r="A936" s="363">
        <f>'commented data'!$A890</f>
        <v>41217.958333333336</v>
      </c>
      <c r="B936" s="364">
        <f>IF(ISERROR('commented data'!$B890),"",'commented data'!$B890)</f>
        <v>897.96728515625</v>
      </c>
      <c r="C936" s="364">
        <f>IF(ISERROR('commented data'!$C890),"",'commented data'!$C890)</f>
        <v>497.7073974609375</v>
      </c>
      <c r="D936" s="364">
        <f>IF(ISERROR('commented data'!$D890),"",'commented data'!$D890)</f>
        <v>6166.68505859375</v>
      </c>
      <c r="E936" s="364">
        <f>IF(ISERROR('commented data'!$E890),"",'commented data'!$E890)</f>
        <v>9.7908611297607422</v>
      </c>
      <c r="F936" s="357">
        <f t="shared" si="236"/>
        <v>131.77004699707032</v>
      </c>
      <c r="G936" s="362">
        <f t="shared" si="237"/>
        <v>54432.757906051884</v>
      </c>
      <c r="H936" s="359">
        <f>IF(ISERROR('commented data'!$N890),"",'commented data'!$N890)</f>
        <v>16.435305916573199</v>
      </c>
      <c r="I936" s="359">
        <f>IFERROR('commented data'!O890,"")</f>
        <v>16.566251498870319</v>
      </c>
      <c r="J936" s="358">
        <f>IF(ISERROR('commented data'!$P890),"",'commented data'!$P890)</f>
        <v>1</v>
      </c>
      <c r="K936" s="328">
        <f>IF(ISERROR('commented data'!$Q890),"",'commented data'!$Q890)</f>
        <v>1</v>
      </c>
      <c r="L936" s="328">
        <f>IF(ISERROR('commented data'!$R890),"",'commented data'!$R890)</f>
        <v>1</v>
      </c>
      <c r="M936" s="328">
        <f>IF(ISERROR('commented data'!$S890),"",'commented data'!$S890)</f>
        <v>1</v>
      </c>
      <c r="N936" s="366">
        <f t="shared" si="238"/>
        <v>1</v>
      </c>
      <c r="O936" s="367" t="b">
        <f t="shared" si="239"/>
        <v>1</v>
      </c>
      <c r="P936" s="365">
        <f>IF(ISERROR('commented data'!$J890),"",'commented data'!$J890)</f>
        <v>130.46539306640625</v>
      </c>
      <c r="Q936" s="368">
        <f t="shared" si="235"/>
        <v>130.46539306640625</v>
      </c>
      <c r="R936" s="368" t="str">
        <f t="shared" si="240"/>
        <v/>
      </c>
      <c r="S936" s="369">
        <f t="shared" si="241"/>
        <v>130.46539306640625</v>
      </c>
      <c r="T936" s="365">
        <f>IF(ISERROR('commented data'!$M890),"",'commented data'!$M890)</f>
        <v>84200.75</v>
      </c>
      <c r="U936" s="370">
        <f t="shared" si="242"/>
        <v>84200.75</v>
      </c>
      <c r="V936" s="371">
        <f t="shared" si="243"/>
        <v>84200.75</v>
      </c>
      <c r="W936" s="383">
        <f t="shared" si="244"/>
        <v>73254.652499999997</v>
      </c>
      <c r="X936" s="365">
        <f>IF(ISERROR('commented data'!$T890),"",'commented data'!$T890)</f>
        <v>97.978080749511719</v>
      </c>
      <c r="Y936" s="384">
        <f t="shared" si="245"/>
        <v>97.978080749511719</v>
      </c>
      <c r="Z936" s="365">
        <f>IF(ISERROR('commented data'!$U890),"",'commented data'!$U890)</f>
        <v>1012.844970703125</v>
      </c>
      <c r="AA936" s="385">
        <f t="shared" si="246"/>
        <v>1022.9734204101562</v>
      </c>
      <c r="AC936" s="427">
        <f t="shared" si="248"/>
        <v>7.1726070674606071</v>
      </c>
      <c r="AD936" s="428">
        <f t="shared" si="247"/>
        <v>0.43641457627069913</v>
      </c>
      <c r="AE936" s="429">
        <f t="shared" si="249"/>
        <v>9.220285423729301</v>
      </c>
      <c r="AF936" s="430">
        <f t="shared" si="250"/>
        <v>0.95480706905353796</v>
      </c>
    </row>
    <row r="937" spans="1:32" s="5" customFormat="1" x14ac:dyDescent="0.2">
      <c r="A937" s="363">
        <f>'commented data'!$A891</f>
        <v>41218</v>
      </c>
      <c r="B937" s="364">
        <f>IF(ISERROR('commented data'!$B891),"",'commented data'!$B891)</f>
        <v>897.976318359375</v>
      </c>
      <c r="C937" s="364">
        <f>IF(ISERROR('commented data'!$C891),"",'commented data'!$C891)</f>
        <v>499.16250610351562</v>
      </c>
      <c r="D937" s="364">
        <f>IF(ISERROR('commented data'!$D891),"",'commented data'!$D891)</f>
        <v>6184.81689453125</v>
      </c>
      <c r="E937" s="364">
        <f>IF(ISERROR('commented data'!$E891),"",'commented data'!$E891)</f>
        <v>9.8023309707641602</v>
      </c>
      <c r="F937" s="357">
        <f t="shared" si="236"/>
        <v>131.65834533691407</v>
      </c>
      <c r="G937" s="362">
        <f t="shared" si="237"/>
        <v>54595.717896086055</v>
      </c>
      <c r="H937" s="359">
        <f>IF(ISERROR('commented data'!$N891),"",'commented data'!$N891)</f>
        <v>15.277343607862713</v>
      </c>
      <c r="I937" s="359">
        <f>IFERROR('commented data'!O891,"")</f>
        <v>16.614961065099632</v>
      </c>
      <c r="J937" s="358">
        <f>IF(ISERROR('commented data'!$P891),"",'commented data'!$P891)</f>
        <v>1</v>
      </c>
      <c r="K937" s="328">
        <f>IF(ISERROR('commented data'!$Q891),"",'commented data'!$Q891)</f>
        <v>1</v>
      </c>
      <c r="L937" s="328">
        <f>IF(ISERROR('commented data'!$R891),"",'commented data'!$R891)</f>
        <v>1</v>
      </c>
      <c r="M937" s="328">
        <f>IF(ISERROR('commented data'!$S891),"",'commented data'!$S891)</f>
        <v>1</v>
      </c>
      <c r="N937" s="366">
        <f t="shared" si="238"/>
        <v>1</v>
      </c>
      <c r="O937" s="367" t="b">
        <f t="shared" si="239"/>
        <v>1</v>
      </c>
      <c r="P937" s="365">
        <f>IF(ISERROR('commented data'!$J891),"",'commented data'!$J891)</f>
        <v>130.35479736328125</v>
      </c>
      <c r="Q937" s="368">
        <f t="shared" si="235"/>
        <v>130.35479736328125</v>
      </c>
      <c r="R937" s="368" t="str">
        <f t="shared" si="240"/>
        <v/>
      </c>
      <c r="S937" s="369">
        <f t="shared" si="241"/>
        <v>130.35479736328125</v>
      </c>
      <c r="T937" s="365">
        <f>IF(ISERROR('commented data'!$M891),"",'commented data'!$M891)</f>
        <v>84463.84375</v>
      </c>
      <c r="U937" s="370">
        <f t="shared" si="242"/>
        <v>84463.84375</v>
      </c>
      <c r="V937" s="371">
        <f t="shared" si="243"/>
        <v>84463.84375</v>
      </c>
      <c r="W937" s="383">
        <f t="shared" si="244"/>
        <v>73483.544062500005</v>
      </c>
      <c r="X937" s="365">
        <f>IF(ISERROR('commented data'!$T891),"",'commented data'!$T891)</f>
        <v>98.024673461914062</v>
      </c>
      <c r="Y937" s="384">
        <f t="shared" si="245"/>
        <v>98.024673461914062</v>
      </c>
      <c r="Z937" s="365">
        <f>IF(ISERROR('commented data'!$U891),"",'commented data'!$U891)</f>
        <v>1012.8400268554687</v>
      </c>
      <c r="AA937" s="385">
        <f t="shared" si="246"/>
        <v>1022.9684271240235</v>
      </c>
      <c r="AC937" s="427">
        <f t="shared" si="248"/>
        <v>7.1879818806796365</v>
      </c>
      <c r="AD937" s="428">
        <f t="shared" si="247"/>
        <v>0.47049945757456385</v>
      </c>
      <c r="AE937" s="429">
        <f t="shared" si="249"/>
        <v>9.1862005424254374</v>
      </c>
      <c r="AF937" s="430">
        <f t="shared" si="250"/>
        <v>0.95127740764706747</v>
      </c>
    </row>
    <row r="938" spans="1:32" s="5" customFormat="1" x14ac:dyDescent="0.2">
      <c r="A938" s="363">
        <f>'commented data'!$A892</f>
        <v>41218.041666666664</v>
      </c>
      <c r="B938" s="364">
        <f>IF(ISERROR('commented data'!$B892),"",'commented data'!$B892)</f>
        <v>897.97052001953125</v>
      </c>
      <c r="C938" s="364">
        <f>IF(ISERROR('commented data'!$C892),"",'commented data'!$C892)</f>
        <v>501.439208984375</v>
      </c>
      <c r="D938" s="364">
        <f>IF(ISERROR('commented data'!$D892),"",'commented data'!$D892)</f>
        <v>6199.31201171875</v>
      </c>
      <c r="E938" s="364">
        <f>IF(ISERROR('commented data'!$E892),"",'commented data'!$E892)</f>
        <v>9.8107500076293945</v>
      </c>
      <c r="F938" s="357">
        <f t="shared" si="236"/>
        <v>131.47522735595703</v>
      </c>
      <c r="G938" s="362">
        <f t="shared" si="237"/>
        <v>54715.734224595828</v>
      </c>
      <c r="H938" s="359">
        <f>IF(ISERROR('commented data'!$N892),"",'commented data'!$N892)</f>
        <v>14.737806073758984</v>
      </c>
      <c r="I938" s="359">
        <f>IFERROR('commented data'!O892,"")</f>
        <v>16.653900909530162</v>
      </c>
      <c r="J938" s="358">
        <f>IF(ISERROR('commented data'!$P892),"",'commented data'!$P892)</f>
        <v>1</v>
      </c>
      <c r="K938" s="328">
        <f>IF(ISERROR('commented data'!$Q892),"",'commented data'!$Q892)</f>
        <v>1</v>
      </c>
      <c r="L938" s="328">
        <f>IF(ISERROR('commented data'!$R892),"",'commented data'!$R892)</f>
        <v>1</v>
      </c>
      <c r="M938" s="328">
        <f>IF(ISERROR('commented data'!$S892),"",'commented data'!$S892)</f>
        <v>1</v>
      </c>
      <c r="N938" s="366">
        <f t="shared" si="238"/>
        <v>1</v>
      </c>
      <c r="O938" s="367" t="b">
        <f t="shared" si="239"/>
        <v>1</v>
      </c>
      <c r="P938" s="365">
        <f>IF(ISERROR('commented data'!$J892),"",'commented data'!$J892)</f>
        <v>130.17349243164062</v>
      </c>
      <c r="Q938" s="368">
        <f t="shared" si="235"/>
        <v>130.17349243164062</v>
      </c>
      <c r="R938" s="368" t="str">
        <f t="shared" si="240"/>
        <v/>
      </c>
      <c r="S938" s="369">
        <f t="shared" si="241"/>
        <v>130.17349243164062</v>
      </c>
      <c r="T938" s="365">
        <f>IF(ISERROR('commented data'!$M892),"",'commented data'!$M892)</f>
        <v>84678.96875</v>
      </c>
      <c r="U938" s="370">
        <f t="shared" si="242"/>
        <v>84678.96875</v>
      </c>
      <c r="V938" s="371">
        <f t="shared" si="243"/>
        <v>84678.96875</v>
      </c>
      <c r="W938" s="383">
        <f t="shared" si="244"/>
        <v>73670.702812499992</v>
      </c>
      <c r="X938" s="365">
        <f>IF(ISERROR('commented data'!$T892),"",'commented data'!$T892)</f>
        <v>98.15380859375</v>
      </c>
      <c r="Y938" s="384">
        <f t="shared" si="245"/>
        <v>98.15380859375</v>
      </c>
      <c r="Z938" s="365">
        <f>IF(ISERROR('commented data'!$U892),"",'commented data'!$U892)</f>
        <v>1012.8400268554687</v>
      </c>
      <c r="AA938" s="385">
        <f t="shared" si="246"/>
        <v>1022.9684271240235</v>
      </c>
      <c r="AC938" s="427">
        <f t="shared" si="248"/>
        <v>7.1937635971268552</v>
      </c>
      <c r="AD938" s="428">
        <f t="shared" si="247"/>
        <v>0.48811631535412336</v>
      </c>
      <c r="AE938" s="429">
        <f t="shared" si="249"/>
        <v>9.1685836846458777</v>
      </c>
      <c r="AF938" s="430">
        <f t="shared" si="250"/>
        <v>0.94945309315251347</v>
      </c>
    </row>
    <row r="939" spans="1:32" s="5" customFormat="1" x14ac:dyDescent="0.2">
      <c r="A939" s="363">
        <f>'commented data'!$A893</f>
        <v>41218.083333333336</v>
      </c>
      <c r="B939" s="364">
        <f>IF(ISERROR('commented data'!$B893),"",'commented data'!$B893)</f>
        <v>898.03338623046875</v>
      </c>
      <c r="C939" s="364">
        <f>IF(ISERROR('commented data'!$C893),"",'commented data'!$C893)</f>
        <v>502.90280151367187</v>
      </c>
      <c r="D939" s="364">
        <f>IF(ISERROR('commented data'!$D893),"",'commented data'!$D893)</f>
        <v>6199.76220703125</v>
      </c>
      <c r="E939" s="364">
        <f>IF(ISERROR('commented data'!$E893),"",'commented data'!$E893)</f>
        <v>9.8167915344238281</v>
      </c>
      <c r="F939" s="357">
        <f t="shared" si="236"/>
        <v>131.71632293701171</v>
      </c>
      <c r="G939" s="362">
        <f t="shared" si="237"/>
        <v>54746.30050783122</v>
      </c>
      <c r="H939" s="359">
        <f>IF(ISERROR('commented data'!$N893),"",'commented data'!$N893)</f>
        <v>15.03642797882727</v>
      </c>
      <c r="I939" s="359">
        <f>IFERROR('commented data'!O893,"")</f>
        <v>16.655110319237259</v>
      </c>
      <c r="J939" s="358">
        <f>IF(ISERROR('commented data'!$P893),"",'commented data'!$P893)</f>
        <v>1</v>
      </c>
      <c r="K939" s="328">
        <f>IF(ISERROR('commented data'!$Q893),"",'commented data'!$Q893)</f>
        <v>1</v>
      </c>
      <c r="L939" s="328">
        <f>IF(ISERROR('commented data'!$R893),"",'commented data'!$R893)</f>
        <v>1</v>
      </c>
      <c r="M939" s="328">
        <f>IF(ISERROR('commented data'!$S893),"",'commented data'!$S893)</f>
        <v>1</v>
      </c>
      <c r="N939" s="366">
        <f t="shared" si="238"/>
        <v>1</v>
      </c>
      <c r="O939" s="367" t="b">
        <f t="shared" si="239"/>
        <v>1</v>
      </c>
      <c r="P939" s="365">
        <f>IF(ISERROR('commented data'!$J893),"",'commented data'!$J893)</f>
        <v>130.41220092773437</v>
      </c>
      <c r="Q939" s="368">
        <f t="shared" si="235"/>
        <v>130.41220092773437</v>
      </c>
      <c r="R939" s="368" t="str">
        <f t="shared" si="240"/>
        <v/>
      </c>
      <c r="S939" s="369">
        <f t="shared" si="241"/>
        <v>130.41220092773437</v>
      </c>
      <c r="T939" s="365">
        <f>IF(ISERROR('commented data'!$M893),"",'commented data'!$M893)</f>
        <v>84779.5703125</v>
      </c>
      <c r="U939" s="370">
        <f t="shared" si="242"/>
        <v>84779.5703125</v>
      </c>
      <c r="V939" s="371">
        <f t="shared" si="243"/>
        <v>84779.5703125</v>
      </c>
      <c r="W939" s="383">
        <f t="shared" si="244"/>
        <v>73758.226171874994</v>
      </c>
      <c r="X939" s="365">
        <f>IF(ISERROR('commented data'!$T893),"",'commented data'!$T893)</f>
        <v>98.388092041015625</v>
      </c>
      <c r="Y939" s="384">
        <f t="shared" si="245"/>
        <v>98.388092041015625</v>
      </c>
      <c r="Z939" s="365">
        <f>IF(ISERROR('commented data'!$U893),"",'commented data'!$U893)</f>
        <v>1012.8419799804687</v>
      </c>
      <c r="AA939" s="385">
        <f t="shared" si="246"/>
        <v>1022.9703997802734</v>
      </c>
      <c r="AC939" s="427">
        <f t="shared" si="248"/>
        <v>7.2109813972961856</v>
      </c>
      <c r="AD939" s="428">
        <f t="shared" si="247"/>
        <v>0.47956744829622688</v>
      </c>
      <c r="AE939" s="429">
        <f t="shared" si="249"/>
        <v>9.1771325517037745</v>
      </c>
      <c r="AF939" s="430">
        <f t="shared" si="250"/>
        <v>0.95033837146269162</v>
      </c>
    </row>
    <row r="940" spans="1:32" s="5" customFormat="1" x14ac:dyDescent="0.2">
      <c r="A940" s="363">
        <f>'commented data'!$A894</f>
        <v>41218.125</v>
      </c>
      <c r="B940" s="364">
        <f>IF(ISERROR('commented data'!$B894),"",'commented data'!$B894)</f>
        <v>897.98297119140625</v>
      </c>
      <c r="C940" s="364">
        <f>IF(ISERROR('commented data'!$C894),"",'commented data'!$C894)</f>
        <v>503.35760498046875</v>
      </c>
      <c r="D940" s="364">
        <f>IF(ISERROR('commented data'!$D894),"",'commented data'!$D894)</f>
        <v>6187.09814453125</v>
      </c>
      <c r="E940" s="364">
        <f>IF(ISERROR('commented data'!$E894),"",'commented data'!$E894)</f>
        <v>9.8175554275512695</v>
      </c>
      <c r="F940" s="357">
        <f t="shared" si="236"/>
        <v>131.43625198364259</v>
      </c>
      <c r="G940" s="362">
        <f t="shared" si="237"/>
        <v>54653.99705701194</v>
      </c>
      <c r="H940" s="359">
        <f>IF(ISERROR('commented data'!$N894),"",'commented data'!$N894)</f>
        <v>14.593619200750982</v>
      </c>
      <c r="I940" s="359">
        <f>IFERROR('commented data'!O894,"")</f>
        <v>16.621089440535169</v>
      </c>
      <c r="J940" s="358">
        <f>IF(ISERROR('commented data'!$P894),"",'commented data'!$P894)</f>
        <v>1</v>
      </c>
      <c r="K940" s="328">
        <f>IF(ISERROR('commented data'!$Q894),"",'commented data'!$Q894)</f>
        <v>1</v>
      </c>
      <c r="L940" s="328">
        <f>IF(ISERROR('commented data'!$R894),"",'commented data'!$R894)</f>
        <v>1</v>
      </c>
      <c r="M940" s="328">
        <f>IF(ISERROR('commented data'!$S894),"",'commented data'!$S894)</f>
        <v>1</v>
      </c>
      <c r="N940" s="366">
        <f t="shared" si="238"/>
        <v>1</v>
      </c>
      <c r="O940" s="367" t="b">
        <f t="shared" si="239"/>
        <v>1</v>
      </c>
      <c r="P940" s="365">
        <f>IF(ISERROR('commented data'!$J894),"",'commented data'!$J894)</f>
        <v>130.13490295410156</v>
      </c>
      <c r="Q940" s="368">
        <f t="shared" si="235"/>
        <v>130.13490295410156</v>
      </c>
      <c r="R940" s="368" t="str">
        <f t="shared" si="240"/>
        <v/>
      </c>
      <c r="S940" s="369">
        <f t="shared" si="241"/>
        <v>130.13490295410156</v>
      </c>
      <c r="T940" s="365">
        <f>IF(ISERROR('commented data'!$M894),"",'commented data'!$M894)</f>
        <v>84670.640625</v>
      </c>
      <c r="U940" s="370">
        <f t="shared" si="242"/>
        <v>84670.640625</v>
      </c>
      <c r="V940" s="371">
        <f t="shared" si="243"/>
        <v>84670.640625</v>
      </c>
      <c r="W940" s="383">
        <f t="shared" si="244"/>
        <v>73663.457343749993</v>
      </c>
      <c r="X940" s="365">
        <f>IF(ISERROR('commented data'!$T894),"",'commented data'!$T894)</f>
        <v>98.537033081054688</v>
      </c>
      <c r="Y940" s="384">
        <f t="shared" si="245"/>
        <v>98.537033081054688</v>
      </c>
      <c r="Z940" s="365">
        <f>IF(ISERROR('commented data'!$U894),"",'commented data'!$U894)</f>
        <v>1012.8410034179687</v>
      </c>
      <c r="AA940" s="385">
        <f t="shared" si="246"/>
        <v>1022.9694134521485</v>
      </c>
      <c r="AC940" s="427">
        <f t="shared" si="248"/>
        <v>7.1835165290986822</v>
      </c>
      <c r="AD940" s="428">
        <f t="shared" si="247"/>
        <v>0.49223680776383566</v>
      </c>
      <c r="AE940" s="429">
        <f t="shared" si="249"/>
        <v>9.1644631922361643</v>
      </c>
      <c r="AF940" s="430">
        <f t="shared" si="250"/>
        <v>0.94902639537690558</v>
      </c>
    </row>
    <row r="941" spans="1:32" s="5" customFormat="1" x14ac:dyDescent="0.2">
      <c r="A941" s="363">
        <f>'commented data'!$A895</f>
        <v>41218.166666666664</v>
      </c>
      <c r="B941" s="364">
        <f>IF(ISERROR('commented data'!$B895),"",'commented data'!$B895)</f>
        <v>898.01617431640625</v>
      </c>
      <c r="C941" s="364">
        <f>IF(ISERROR('commented data'!$C895),"",'commented data'!$C895)</f>
        <v>504.10101318359375</v>
      </c>
      <c r="D941" s="364">
        <f>IF(ISERROR('commented data'!$D895),"",'commented data'!$D895)</f>
        <v>6180.884765625</v>
      </c>
      <c r="E941" s="364">
        <f>IF(ISERROR('commented data'!$E895),"",'commented data'!$E895)</f>
        <v>9.8163776397705078</v>
      </c>
      <c r="F941" s="357">
        <f t="shared" si="236"/>
        <v>131.95609313964843</v>
      </c>
      <c r="G941" s="362">
        <f t="shared" si="237"/>
        <v>54624.75421708035</v>
      </c>
      <c r="H941" s="359">
        <f>IF(ISERROR('commented data'!$N895),"",'commented data'!$N895)</f>
        <v>16.488652551018312</v>
      </c>
      <c r="I941" s="359">
        <f>IFERROR('commented data'!O895,"")</f>
        <v>16.604397750163329</v>
      </c>
      <c r="J941" s="358">
        <f>IF(ISERROR('commented data'!$P895),"",'commented data'!$P895)</f>
        <v>1</v>
      </c>
      <c r="K941" s="328">
        <f>IF(ISERROR('commented data'!$Q895),"",'commented data'!$Q895)</f>
        <v>1</v>
      </c>
      <c r="L941" s="328">
        <f>IF(ISERROR('commented data'!$R895),"",'commented data'!$R895)</f>
        <v>1</v>
      </c>
      <c r="M941" s="328">
        <f>IF(ISERROR('commented data'!$S895),"",'commented data'!$S895)</f>
        <v>1</v>
      </c>
      <c r="N941" s="366">
        <f t="shared" si="238"/>
        <v>1</v>
      </c>
      <c r="O941" s="367" t="b">
        <f t="shared" si="239"/>
        <v>1</v>
      </c>
      <c r="P941" s="365">
        <f>IF(ISERROR('commented data'!$J895),"",'commented data'!$J895)</f>
        <v>130.64959716796875</v>
      </c>
      <c r="Q941" s="368">
        <f t="shared" si="235"/>
        <v>130.64959716796875</v>
      </c>
      <c r="R941" s="368" t="str">
        <f t="shared" si="240"/>
        <v/>
      </c>
      <c r="S941" s="369">
        <f t="shared" si="241"/>
        <v>130.64959716796875</v>
      </c>
      <c r="T941" s="365">
        <f>IF(ISERROR('commented data'!$M895),"",'commented data'!$M895)</f>
        <v>84650.15625</v>
      </c>
      <c r="U941" s="370">
        <f t="shared" si="242"/>
        <v>84650.15625</v>
      </c>
      <c r="V941" s="371">
        <f t="shared" si="243"/>
        <v>84650.15625</v>
      </c>
      <c r="W941" s="383">
        <f t="shared" si="244"/>
        <v>73645.635937500003</v>
      </c>
      <c r="X941" s="365">
        <f>IF(ISERROR('commented data'!$T895),"",'commented data'!$T895)</f>
        <v>98.645683288574219</v>
      </c>
      <c r="Y941" s="384">
        <f t="shared" si="245"/>
        <v>98.645683288574219</v>
      </c>
      <c r="Z941" s="365">
        <f>IF(ISERROR('commented data'!$U895),"",'commented data'!$U895)</f>
        <v>1012.8400268554687</v>
      </c>
      <c r="AA941" s="385">
        <f t="shared" si="246"/>
        <v>1022.9684271240235</v>
      </c>
      <c r="AC941" s="427">
        <f t="shared" si="248"/>
        <v>7.2080691551994578</v>
      </c>
      <c r="AD941" s="428">
        <f t="shared" si="247"/>
        <v>0.43715331697945803</v>
      </c>
      <c r="AE941" s="429">
        <f t="shared" si="249"/>
        <v>9.2195466830205426</v>
      </c>
      <c r="AF941" s="430">
        <f t="shared" si="250"/>
        <v>0.95473056872643258</v>
      </c>
    </row>
    <row r="942" spans="1:32" s="5" customFormat="1" x14ac:dyDescent="0.2">
      <c r="A942" s="363">
        <f>'commented data'!$A896</f>
        <v>41218.208333333336</v>
      </c>
      <c r="B942" s="364">
        <f>IF(ISERROR('commented data'!$B896),"",'commented data'!$B896)</f>
        <v>897.95867919921875</v>
      </c>
      <c r="C942" s="364">
        <f>IF(ISERROR('commented data'!$C896),"",'commented data'!$C896)</f>
        <v>504.310791015625</v>
      </c>
      <c r="D942" s="364">
        <f>IF(ISERROR('commented data'!$D896),"",'commented data'!$D896)</f>
        <v>6182.2470703125</v>
      </c>
      <c r="E942" s="364">
        <f>IF(ISERROR('commented data'!$E896),"",'commented data'!$E896)</f>
        <v>9.8163061141967773</v>
      </c>
      <c r="F942" s="357">
        <f t="shared" si="236"/>
        <v>131.42946061828607</v>
      </c>
      <c r="G942" s="362">
        <f t="shared" si="237"/>
        <v>54612.564802720597</v>
      </c>
      <c r="H942" s="359">
        <f>IF(ISERROR('commented data'!$N896),"",'commented data'!$N896)</f>
        <v>17.354131399157922</v>
      </c>
      <c r="I942" s="359">
        <f>IFERROR('commented data'!O896,"")</f>
        <v>16.60805746066529</v>
      </c>
      <c r="J942" s="358">
        <f>IF(ISERROR('commented data'!$P896),"",'commented data'!$P896)</f>
        <v>1</v>
      </c>
      <c r="K942" s="328">
        <f>IF(ISERROR('commented data'!$Q896),"",'commented data'!$Q896)</f>
        <v>1</v>
      </c>
      <c r="L942" s="328">
        <f>IF(ISERROR('commented data'!$R896),"",'commented data'!$R896)</f>
        <v>0.72277778387069702</v>
      </c>
      <c r="M942" s="328">
        <f>IF(ISERROR('commented data'!$S896),"",'commented data'!$S896)</f>
        <v>1</v>
      </c>
      <c r="N942" s="366">
        <f t="shared" si="238"/>
        <v>1</v>
      </c>
      <c r="O942" s="367" t="b">
        <f t="shared" si="239"/>
        <v>1</v>
      </c>
      <c r="P942" s="365">
        <f>IF(ISERROR('commented data'!$J896),"",'commented data'!$J896)</f>
        <v>130.12817882998621</v>
      </c>
      <c r="Q942" s="368">
        <f t="shared" si="235"/>
        <v>130.12817882998621</v>
      </c>
      <c r="R942" s="368" t="str">
        <f t="shared" si="240"/>
        <v/>
      </c>
      <c r="S942" s="369">
        <f t="shared" si="241"/>
        <v>130.12817882998621</v>
      </c>
      <c r="T942" s="365">
        <f>IF(ISERROR('commented data'!$M896),"",'commented data'!$M896)</f>
        <v>84610.1015625</v>
      </c>
      <c r="U942" s="370">
        <f t="shared" si="242"/>
        <v>84610.1015625</v>
      </c>
      <c r="V942" s="371">
        <f t="shared" si="243"/>
        <v>84610.1015625</v>
      </c>
      <c r="W942" s="383">
        <f t="shared" si="244"/>
        <v>73610.788359375001</v>
      </c>
      <c r="X942" s="365">
        <f>IF(ISERROR('commented data'!$T896),"",'commented data'!$T896)</f>
        <v>98.551223754882813</v>
      </c>
      <c r="Y942" s="384">
        <f t="shared" si="245"/>
        <v>98.551223754882813</v>
      </c>
      <c r="Z942" s="365">
        <f>IF(ISERROR('commented data'!$U896),"",'commented data'!$U896)</f>
        <v>1012.8359985351562</v>
      </c>
      <c r="AA942" s="385">
        <f t="shared" si="246"/>
        <v>1022.9643585205079</v>
      </c>
      <c r="AC942" s="427">
        <f t="shared" si="248"/>
        <v>7.1776999350027628</v>
      </c>
      <c r="AD942" s="428">
        <f t="shared" si="247"/>
        <v>0.41360179716923473</v>
      </c>
      <c r="AE942" s="429">
        <f t="shared" si="249"/>
        <v>9.2430982028307653</v>
      </c>
      <c r="AF942" s="430">
        <f t="shared" si="250"/>
        <v>0.95716944741275634</v>
      </c>
    </row>
    <row r="943" spans="1:32" s="5" customFormat="1" x14ac:dyDescent="0.2">
      <c r="A943" s="363">
        <f>'commented data'!$A897</f>
        <v>41218.25</v>
      </c>
      <c r="B943" s="364">
        <f>IF(ISERROR('commented data'!$B897),"",'commented data'!$B897)</f>
        <v>897.9691162109375</v>
      </c>
      <c r="C943" s="364">
        <f>IF(ISERROR('commented data'!$C897),"",'commented data'!$C897)</f>
        <v>503.74710083007812</v>
      </c>
      <c r="D943" s="364">
        <f>IF(ISERROR('commented data'!$D897),"",'commented data'!$D897)</f>
        <v>6182.88818359375</v>
      </c>
      <c r="E943" s="364">
        <f>IF(ISERROR('commented data'!$E897),"",'commented data'!$E897)</f>
        <v>9.8159809112548828</v>
      </c>
      <c r="F943" s="357">
        <f t="shared" si="236"/>
        <v>131.66551162719728</v>
      </c>
      <c r="G943" s="362">
        <f t="shared" si="237"/>
        <v>54572.063447680062</v>
      </c>
      <c r="H943" s="359">
        <f>IF(ISERROR('commented data'!$N897),"",'commented data'!$N897)</f>
        <v>17.941536985856146</v>
      </c>
      <c r="I943" s="359">
        <f>IFERROR('commented data'!O897,"")</f>
        <v>16.609779754532337</v>
      </c>
      <c r="J943" s="358">
        <f>IF(ISERROR('commented data'!$P897),"",'commented data'!$P897)</f>
        <v>1</v>
      </c>
      <c r="K943" s="328">
        <f>IF(ISERROR('commented data'!$Q897),"",'commented data'!$Q897)</f>
        <v>1</v>
      </c>
      <c r="L943" s="328">
        <f>IF(ISERROR('commented data'!$R897),"",'commented data'!$R897)</f>
        <v>1</v>
      </c>
      <c r="M943" s="328">
        <f>IF(ISERROR('commented data'!$S897),"",'commented data'!$S897)</f>
        <v>1</v>
      </c>
      <c r="N943" s="366">
        <f t="shared" si="238"/>
        <v>1</v>
      </c>
      <c r="O943" s="367" t="b">
        <f t="shared" si="239"/>
        <v>1</v>
      </c>
      <c r="P943" s="365">
        <f>IF(ISERROR('commented data'!$J897),"",'commented data'!$J897)</f>
        <v>130.36189270019531</v>
      </c>
      <c r="Q943" s="368">
        <f t="shared" si="235"/>
        <v>130.36189270019531</v>
      </c>
      <c r="R943" s="368" t="str">
        <f t="shared" si="240"/>
        <v/>
      </c>
      <c r="S943" s="369">
        <f t="shared" si="241"/>
        <v>130.36189270019531</v>
      </c>
      <c r="T943" s="365">
        <f>IF(ISERROR('commented data'!$M897),"",'commented data'!$M897)</f>
        <v>84495.9765625</v>
      </c>
      <c r="U943" s="370">
        <f t="shared" si="242"/>
        <v>84495.9765625</v>
      </c>
      <c r="V943" s="371">
        <f t="shared" si="243"/>
        <v>84495.9765625</v>
      </c>
      <c r="W943" s="383">
        <f t="shared" si="244"/>
        <v>73511.499609374994</v>
      </c>
      <c r="X943" s="365">
        <f>IF(ISERROR('commented data'!$T897),"",'commented data'!$T897)</f>
        <v>98.322776794433594</v>
      </c>
      <c r="Y943" s="384">
        <f t="shared" si="245"/>
        <v>98.322776794433594</v>
      </c>
      <c r="Z943" s="365">
        <f>IF(ISERROR('commented data'!$U897),"",'commented data'!$U897)</f>
        <v>1012.8289794921875</v>
      </c>
      <c r="AA943" s="385">
        <f t="shared" si="246"/>
        <v>1022.9572692871094</v>
      </c>
      <c r="AC943" s="427">
        <f t="shared" si="248"/>
        <v>7.1852586543906662</v>
      </c>
      <c r="AD943" s="428">
        <f t="shared" si="247"/>
        <v>0.40048177923970629</v>
      </c>
      <c r="AE943" s="429">
        <f t="shared" si="249"/>
        <v>9.2562182207602941</v>
      </c>
      <c r="AF943" s="430">
        <f t="shared" si="250"/>
        <v>0.95852809145570361</v>
      </c>
    </row>
    <row r="944" spans="1:32" s="5" customFormat="1" x14ac:dyDescent="0.2">
      <c r="A944" s="363">
        <f>'commented data'!$A898</f>
        <v>41218.291666666664</v>
      </c>
      <c r="B944" s="364">
        <f>IF(ISERROR('commented data'!$B898),"",'commented data'!$B898)</f>
        <v>898.041015625</v>
      </c>
      <c r="C944" s="364">
        <f>IF(ISERROR('commented data'!$C898),"",'commented data'!$C898)</f>
        <v>503.56390380859375</v>
      </c>
      <c r="D944" s="364">
        <f>IF(ISERROR('commented data'!$D898),"",'commented data'!$D898)</f>
        <v>6188.1689453125</v>
      </c>
      <c r="E944" s="364">
        <f>IF(ISERROR('commented data'!$E898),"",'commented data'!$E898)</f>
        <v>9.8160676956176758</v>
      </c>
      <c r="F944" s="357">
        <f t="shared" si="236"/>
        <v>131.8316616821289</v>
      </c>
      <c r="G944" s="362">
        <f t="shared" si="237"/>
        <v>54614.198055092922</v>
      </c>
      <c r="H944" s="359">
        <f>IF(ISERROR('commented data'!$N898),"",'commented data'!$N898)</f>
        <v>17.959439566701914</v>
      </c>
      <c r="I944" s="359">
        <f>IFERROR('commented data'!O898,"")</f>
        <v>16.623966051693163</v>
      </c>
      <c r="J944" s="358">
        <f>IF(ISERROR('commented data'!$P898),"",'commented data'!$P898)</f>
        <v>1</v>
      </c>
      <c r="K944" s="328">
        <f>IF(ISERROR('commented data'!$Q898),"",'commented data'!$Q898)</f>
        <v>1</v>
      </c>
      <c r="L944" s="328">
        <f>IF(ISERROR('commented data'!$R898),"",'commented data'!$R898)</f>
        <v>1</v>
      </c>
      <c r="M944" s="328">
        <f>IF(ISERROR('commented data'!$S898),"",'commented data'!$S898)</f>
        <v>1</v>
      </c>
      <c r="N944" s="366">
        <f t="shared" si="238"/>
        <v>1</v>
      </c>
      <c r="O944" s="367" t="b">
        <f t="shared" si="239"/>
        <v>1</v>
      </c>
      <c r="P944" s="365">
        <f>IF(ISERROR('commented data'!$J898),"",'commented data'!$J898)</f>
        <v>130.52639770507812</v>
      </c>
      <c r="Q944" s="368">
        <f t="shared" si="235"/>
        <v>130.52639770507812</v>
      </c>
      <c r="R944" s="368" t="str">
        <f t="shared" si="240"/>
        <v/>
      </c>
      <c r="S944" s="369">
        <f t="shared" si="241"/>
        <v>130.52639770507812</v>
      </c>
      <c r="T944" s="365">
        <f>IF(ISERROR('commented data'!$M898),"",'commented data'!$M898)</f>
        <v>84533.7734375</v>
      </c>
      <c r="U944" s="370">
        <f t="shared" si="242"/>
        <v>84533.7734375</v>
      </c>
      <c r="V944" s="371">
        <f t="shared" si="243"/>
        <v>84533.7734375</v>
      </c>
      <c r="W944" s="383">
        <f t="shared" si="244"/>
        <v>73544.382890624998</v>
      </c>
      <c r="X944" s="365">
        <f>IF(ISERROR('commented data'!$T898),"",'commented data'!$T898)</f>
        <v>98.203323364257813</v>
      </c>
      <c r="Y944" s="384">
        <f t="shared" si="245"/>
        <v>98.203323364257813</v>
      </c>
      <c r="Z944" s="365">
        <f>IF(ISERROR('commented data'!$U898),"",'commented data'!$U898)</f>
        <v>1012.8319702148437</v>
      </c>
      <c r="AA944" s="385">
        <f t="shared" si="246"/>
        <v>1022.9602899169922</v>
      </c>
      <c r="AC944" s="427">
        <f t="shared" si="248"/>
        <v>7.1998804810397923</v>
      </c>
      <c r="AD944" s="428">
        <f t="shared" si="247"/>
        <v>0.40089672365884321</v>
      </c>
      <c r="AE944" s="429">
        <f t="shared" si="249"/>
        <v>9.2558032763411582</v>
      </c>
      <c r="AF944" s="430">
        <f t="shared" si="250"/>
        <v>0.95848512186783863</v>
      </c>
    </row>
    <row r="945" spans="1:32" s="5" customFormat="1" x14ac:dyDescent="0.2">
      <c r="A945" s="363">
        <f>'commented data'!$A899</f>
        <v>41218.333333333336</v>
      </c>
      <c r="B945" s="364">
        <f>IF(ISERROR('commented data'!$B899),"",'commented data'!$B899)</f>
        <v>897.7664794921875</v>
      </c>
      <c r="C945" s="364">
        <f>IF(ISERROR('commented data'!$C899),"",'commented data'!$C899)</f>
        <v>503.39990234375</v>
      </c>
      <c r="D945" s="364">
        <f>IF(ISERROR('commented data'!$D899),"",'commented data'!$D899)</f>
        <v>6223.23095703125</v>
      </c>
      <c r="E945" s="364">
        <f>IF(ISERROR('commented data'!$E899),"",'commented data'!$E899)</f>
        <v>9.8743505477905273</v>
      </c>
      <c r="F945" s="357">
        <f t="shared" si="236"/>
        <v>131.68389739990235</v>
      </c>
      <c r="G945" s="362">
        <f t="shared" si="237"/>
        <v>54627.355293750334</v>
      </c>
      <c r="H945" s="359">
        <f>IF(ISERROR('commented data'!$N899),"",'commented data'!$N899)</f>
        <v>17.719174376860099</v>
      </c>
      <c r="I945" s="359">
        <f>IFERROR('commented data'!O899,"")</f>
        <v>16.718157030909733</v>
      </c>
      <c r="J945" s="358">
        <f>IF(ISERROR('commented data'!$P899),"",'commented data'!$P899)</f>
        <v>1</v>
      </c>
      <c r="K945" s="328">
        <f>IF(ISERROR('commented data'!$Q899),"",'commented data'!$Q899)</f>
        <v>1</v>
      </c>
      <c r="L945" s="328">
        <f>IF(ISERROR('commented data'!$R899),"",'commented data'!$R899)</f>
        <v>1</v>
      </c>
      <c r="M945" s="328">
        <f>IF(ISERROR('commented data'!$S899),"",'commented data'!$S899)</f>
        <v>1</v>
      </c>
      <c r="N945" s="366">
        <f t="shared" si="238"/>
        <v>1</v>
      </c>
      <c r="O945" s="367" t="b">
        <f t="shared" si="239"/>
        <v>1</v>
      </c>
      <c r="P945" s="365">
        <f>IF(ISERROR('commented data'!$J899),"",'commented data'!$J899)</f>
        <v>130.38009643554687</v>
      </c>
      <c r="Q945" s="368">
        <f t="shared" si="235"/>
        <v>130.38009643554687</v>
      </c>
      <c r="R945" s="368" t="str">
        <f t="shared" si="240"/>
        <v/>
      </c>
      <c r="S945" s="369">
        <f t="shared" si="241"/>
        <v>130.38009643554687</v>
      </c>
      <c r="T945" s="365">
        <f>IF(ISERROR('commented data'!$M899),"",'commented data'!$M899)</f>
        <v>84539.5234375</v>
      </c>
      <c r="U945" s="370">
        <f t="shared" si="242"/>
        <v>84539.5234375</v>
      </c>
      <c r="V945" s="371">
        <f t="shared" si="243"/>
        <v>84539.5234375</v>
      </c>
      <c r="W945" s="383">
        <f t="shared" si="244"/>
        <v>73549.385390625001</v>
      </c>
      <c r="X945" s="365">
        <f>IF(ISERROR('commented data'!$T899),"",'commented data'!$T899)</f>
        <v>98.141349792480469</v>
      </c>
      <c r="Y945" s="384">
        <f t="shared" si="245"/>
        <v>98.141349792480469</v>
      </c>
      <c r="Z945" s="365">
        <f>IF(ISERROR('commented data'!$U899),"",'commented data'!$U899)</f>
        <v>1012.8380126953125</v>
      </c>
      <c r="AA945" s="385">
        <f t="shared" si="246"/>
        <v>1022.9663928222657</v>
      </c>
      <c r="AC945" s="427">
        <f t="shared" si="248"/>
        <v>7.1935430497302306</v>
      </c>
      <c r="AD945" s="428">
        <f t="shared" si="247"/>
        <v>0.40597506953396506</v>
      </c>
      <c r="AE945" s="429">
        <f t="shared" si="249"/>
        <v>9.2507249304660348</v>
      </c>
      <c r="AF945" s="430">
        <f t="shared" si="250"/>
        <v>0.9579592335338194</v>
      </c>
    </row>
    <row r="946" spans="1:32" s="5" customFormat="1" x14ac:dyDescent="0.2">
      <c r="A946" s="363">
        <f>'commented data'!$A900</f>
        <v>41218.375</v>
      </c>
      <c r="B946" s="364">
        <f>IF(ISERROR('commented data'!$B900),"",'commented data'!$B900)</f>
        <v>897.95391845703125</v>
      </c>
      <c r="C946" s="364">
        <f>IF(ISERROR('commented data'!$C900),"",'commented data'!$C900)</f>
        <v>502.42410278320312</v>
      </c>
      <c r="D946" s="364">
        <f>IF(ISERROR('commented data'!$D900),"",'commented data'!$D900)</f>
        <v>6292.623046875</v>
      </c>
      <c r="E946" s="364">
        <f>IF(ISERROR('commented data'!$E900),"",'commented data'!$E900)</f>
        <v>9.9805431365966797</v>
      </c>
      <c r="F946" s="357">
        <f t="shared" si="236"/>
        <v>131.25455184936524</v>
      </c>
      <c r="G946" s="362">
        <f t="shared" si="237"/>
        <v>54590.197179826755</v>
      </c>
      <c r="H946" s="359">
        <f>IF(ISERROR('commented data'!$N900),"",'commented data'!$N900)</f>
        <v>17.903668479773913</v>
      </c>
      <c r="I946" s="359">
        <f>IFERROR('commented data'!O900,"")</f>
        <v>16.9045727147757</v>
      </c>
      <c r="J946" s="358">
        <f>IF(ISERROR('commented data'!$P900),"",'commented data'!$P900)</f>
        <v>1</v>
      </c>
      <c r="K946" s="328">
        <f>IF(ISERROR('commented data'!$Q900),"",'commented data'!$Q900)</f>
        <v>1</v>
      </c>
      <c r="L946" s="328">
        <f>IF(ISERROR('commented data'!$R900),"",'commented data'!$R900)</f>
        <v>1</v>
      </c>
      <c r="M946" s="328">
        <f>IF(ISERROR('commented data'!$S900),"",'commented data'!$S900)</f>
        <v>1</v>
      </c>
      <c r="N946" s="366">
        <f t="shared" si="238"/>
        <v>1</v>
      </c>
      <c r="O946" s="367" t="b">
        <f t="shared" si="239"/>
        <v>1</v>
      </c>
      <c r="P946" s="365">
        <f>IF(ISERROR('commented data'!$J900),"",'commented data'!$J900)</f>
        <v>129.95500183105469</v>
      </c>
      <c r="Q946" s="368">
        <f t="shared" si="235"/>
        <v>129.95500183105469</v>
      </c>
      <c r="R946" s="368" t="str">
        <f t="shared" si="240"/>
        <v/>
      </c>
      <c r="S946" s="369">
        <f t="shared" si="241"/>
        <v>129.95500183105469</v>
      </c>
      <c r="T946" s="365">
        <f>IF(ISERROR('commented data'!$M900),"",'commented data'!$M900)</f>
        <v>84523.296875</v>
      </c>
      <c r="U946" s="370">
        <f t="shared" si="242"/>
        <v>84523.296875</v>
      </c>
      <c r="V946" s="371">
        <f t="shared" si="243"/>
        <v>84523.296875</v>
      </c>
      <c r="W946" s="383">
        <f t="shared" si="244"/>
        <v>73535.268281249999</v>
      </c>
      <c r="X946" s="365">
        <f>IF(ISERROR('commented data'!$T900),"",'commented data'!$T900)</f>
        <v>98.32421875</v>
      </c>
      <c r="Y946" s="384">
        <f t="shared" si="245"/>
        <v>98.32421875</v>
      </c>
      <c r="Z946" s="365">
        <f>IF(ISERROR('commented data'!$U900),"",'commented data'!$U900)</f>
        <v>1012.8419799804687</v>
      </c>
      <c r="AA946" s="385">
        <f t="shared" si="246"/>
        <v>1022.9703997802734</v>
      </c>
      <c r="AC946" s="427">
        <f t="shared" si="248"/>
        <v>7.1652118662066426</v>
      </c>
      <c r="AD946" s="428">
        <f t="shared" si="247"/>
        <v>0.40020914564527976</v>
      </c>
      <c r="AE946" s="429">
        <f t="shared" si="249"/>
        <v>9.2564908543547215</v>
      </c>
      <c r="AF946" s="430">
        <f t="shared" si="250"/>
        <v>0.95855632403975699</v>
      </c>
    </row>
    <row r="947" spans="1:32" s="5" customFormat="1" x14ac:dyDescent="0.2">
      <c r="A947" s="363">
        <f>'commented data'!$A901</f>
        <v>41218.416666666664</v>
      </c>
      <c r="B947" s="364">
        <f>IF(ISERROR('commented data'!$B901),"",'commented data'!$B901)</f>
        <v>897.988525390625</v>
      </c>
      <c r="C947" s="364">
        <f>IF(ISERROR('commented data'!$C901),"",'commented data'!$C901)</f>
        <v>501.28201293945312</v>
      </c>
      <c r="D947" s="364">
        <f>IF(ISERROR('commented data'!$D901),"",'commented data'!$D901)</f>
        <v>6276.39111328125</v>
      </c>
      <c r="E947" s="364">
        <f>IF(ISERROR('commented data'!$E901),"",'commented data'!$E901)</f>
        <v>9.9753856658935547</v>
      </c>
      <c r="F947" s="357">
        <f t="shared" si="236"/>
        <v>130.32857467651368</v>
      </c>
      <c r="G947" s="362">
        <f t="shared" si="237"/>
        <v>54471.541905990227</v>
      </c>
      <c r="H947" s="359">
        <f>IF(ISERROR('commented data'!$N901),"",'commented data'!$N901)</f>
        <v>16.366433450514524</v>
      </c>
      <c r="I947" s="359">
        <f>IFERROR('commented data'!O901,"")</f>
        <v>16.860967067386216</v>
      </c>
      <c r="J947" s="358">
        <f>IF(ISERROR('commented data'!$P901),"",'commented data'!$P901)</f>
        <v>1</v>
      </c>
      <c r="K947" s="328">
        <f>IF(ISERROR('commented data'!$Q901),"",'commented data'!$Q901)</f>
        <v>1</v>
      </c>
      <c r="L947" s="328">
        <f>IF(ISERROR('commented data'!$R901),"",'commented data'!$R901)</f>
        <v>1</v>
      </c>
      <c r="M947" s="328">
        <f>IF(ISERROR('commented data'!$S901),"",'commented data'!$S901)</f>
        <v>1</v>
      </c>
      <c r="N947" s="366">
        <f t="shared" si="238"/>
        <v>1</v>
      </c>
      <c r="O947" s="367" t="b">
        <f t="shared" si="239"/>
        <v>1</v>
      </c>
      <c r="P947" s="365">
        <f>IF(ISERROR('commented data'!$J901),"",'commented data'!$J901)</f>
        <v>129.03819274902344</v>
      </c>
      <c r="Q947" s="368">
        <f t="shared" si="235"/>
        <v>129.03819274902344</v>
      </c>
      <c r="R947" s="368" t="str">
        <f t="shared" si="240"/>
        <v/>
      </c>
      <c r="S947" s="369">
        <f t="shared" si="241"/>
        <v>129.03819274902344</v>
      </c>
      <c r="T947" s="365">
        <f>IF(ISERROR('commented data'!$M901),"",'commented data'!$M901)</f>
        <v>84337.4609375</v>
      </c>
      <c r="U947" s="370">
        <f t="shared" si="242"/>
        <v>84337.4609375</v>
      </c>
      <c r="V947" s="371">
        <f t="shared" si="243"/>
        <v>84337.4609375</v>
      </c>
      <c r="W947" s="383">
        <f t="shared" si="244"/>
        <v>73373.591015625003</v>
      </c>
      <c r="X947" s="365">
        <f>IF(ISERROR('commented data'!$T901),"",'commented data'!$T901)</f>
        <v>98.31304931640625</v>
      </c>
      <c r="Y947" s="384">
        <f t="shared" si="245"/>
        <v>98.31304931640625</v>
      </c>
      <c r="Z947" s="365">
        <f>IF(ISERROR('commented data'!$U901),"",'commented data'!$U901)</f>
        <v>1012.8369750976562</v>
      </c>
      <c r="AA947" s="385">
        <f t="shared" si="246"/>
        <v>1022.9653448486329</v>
      </c>
      <c r="AC947" s="427">
        <f t="shared" si="248"/>
        <v>7.0991984170396911</v>
      </c>
      <c r="AD947" s="428">
        <f t="shared" si="247"/>
        <v>0.43376575834342873</v>
      </c>
      <c r="AE947" s="429">
        <f t="shared" si="249"/>
        <v>9.2229342416565725</v>
      </c>
      <c r="AF947" s="430">
        <f t="shared" si="250"/>
        <v>0.95508136751235639</v>
      </c>
    </row>
    <row r="948" spans="1:32" s="5" customFormat="1" x14ac:dyDescent="0.2">
      <c r="A948" s="363">
        <f>'commented data'!$A902</f>
        <v>41218.458333333336</v>
      </c>
      <c r="B948" s="364">
        <f>IF(ISERROR('commented data'!$B902),"",'commented data'!$B902)</f>
        <v>898.0042724609375</v>
      </c>
      <c r="C948" s="364">
        <f>IF(ISERROR('commented data'!$C902),"",'commented data'!$C902)</f>
        <v>501.84991455078125</v>
      </c>
      <c r="D948" s="364">
        <f>IF(ISERROR('commented data'!$D902),"",'commented data'!$D902)</f>
        <v>6280.68701171875</v>
      </c>
      <c r="E948" s="364">
        <f>IF(ISERROR('commented data'!$E902),"",'commented data'!$E902)</f>
        <v>9.980769157409668</v>
      </c>
      <c r="F948" s="357">
        <f t="shared" si="236"/>
        <v>130.0446662902832</v>
      </c>
      <c r="G948" s="362">
        <f t="shared" si="237"/>
        <v>54495.729485727308</v>
      </c>
      <c r="H948" s="359">
        <f>IF(ISERROR('commented data'!$N902),"",'commented data'!$N902)</f>
        <v>15.979716548314318</v>
      </c>
      <c r="I948" s="359">
        <f>IFERROR('commented data'!O902,"")</f>
        <v>16.872507616847233</v>
      </c>
      <c r="J948" s="358">
        <f>IF(ISERROR('commented data'!$P902),"",'commented data'!$P902)</f>
        <v>1</v>
      </c>
      <c r="K948" s="328">
        <f>IF(ISERROR('commented data'!$Q902),"",'commented data'!$Q902)</f>
        <v>1</v>
      </c>
      <c r="L948" s="328">
        <f>IF(ISERROR('commented data'!$R902),"",'commented data'!$R902)</f>
        <v>1</v>
      </c>
      <c r="M948" s="328">
        <f>IF(ISERROR('commented data'!$S902),"",'commented data'!$S902)</f>
        <v>1</v>
      </c>
      <c r="N948" s="366">
        <f t="shared" si="238"/>
        <v>1</v>
      </c>
      <c r="O948" s="367" t="b">
        <f t="shared" si="239"/>
        <v>1</v>
      </c>
      <c r="P948" s="365">
        <f>IF(ISERROR('commented data'!$J902),"",'commented data'!$J902)</f>
        <v>128.75709533691406</v>
      </c>
      <c r="Q948" s="368">
        <f t="shared" si="235"/>
        <v>128.75709533691406</v>
      </c>
      <c r="R948" s="368" t="str">
        <f t="shared" si="240"/>
        <v/>
      </c>
      <c r="S948" s="369">
        <f t="shared" si="241"/>
        <v>128.75709533691406</v>
      </c>
      <c r="T948" s="365">
        <f>IF(ISERROR('commented data'!$M902),"",'commented data'!$M902)</f>
        <v>84367.0078125</v>
      </c>
      <c r="U948" s="370">
        <f t="shared" si="242"/>
        <v>84367.0078125</v>
      </c>
      <c r="V948" s="371">
        <f t="shared" si="243"/>
        <v>84367.0078125</v>
      </c>
      <c r="W948" s="383">
        <f t="shared" si="244"/>
        <v>73399.296796875002</v>
      </c>
      <c r="X948" s="365">
        <f>IF(ISERROR('commented data'!$T902),"",'commented data'!$T902)</f>
        <v>98.277900695800781</v>
      </c>
      <c r="Y948" s="384">
        <f t="shared" si="245"/>
        <v>98.277900695800781</v>
      </c>
      <c r="Z948" s="365">
        <f>IF(ISERROR('commented data'!$U902),"",'commented data'!$U902)</f>
        <v>1012.8359985351562</v>
      </c>
      <c r="AA948" s="385">
        <f t="shared" si="246"/>
        <v>1022.9643585205079</v>
      </c>
      <c r="AC948" s="427">
        <f t="shared" si="248"/>
        <v>7.086878955216954</v>
      </c>
      <c r="AD948" s="428">
        <f t="shared" si="247"/>
        <v>0.44349215668437753</v>
      </c>
      <c r="AE948" s="429">
        <f t="shared" si="249"/>
        <v>9.2132078433156224</v>
      </c>
      <c r="AF948" s="430">
        <f t="shared" si="250"/>
        <v>0.95407414989754491</v>
      </c>
    </row>
    <row r="949" spans="1:32" s="5" customFormat="1" x14ac:dyDescent="0.2">
      <c r="A949" s="363">
        <f>'commented data'!$A903</f>
        <v>41218.5</v>
      </c>
      <c r="B949" s="364">
        <f>IF(ISERROR('commented data'!$B903),"",'commented data'!$B903)</f>
        <v>898.011474609375</v>
      </c>
      <c r="C949" s="364">
        <f>IF(ISERROR('commented data'!$C903),"",'commented data'!$C903)</f>
        <v>502.16079711914062</v>
      </c>
      <c r="D949" s="364">
        <f>IF(ISERROR('commented data'!$D903),"",'commented data'!$D903)</f>
        <v>6284.09423828125</v>
      </c>
      <c r="E949" s="364">
        <f>IF(ISERROR('commented data'!$E903),"",'commented data'!$E903)</f>
        <v>9.9840202331542969</v>
      </c>
      <c r="F949" s="357">
        <f t="shared" si="236"/>
        <v>129.92185302734376</v>
      </c>
      <c r="G949" s="362">
        <f t="shared" si="237"/>
        <v>54519.132039254728</v>
      </c>
      <c r="H949" s="359">
        <f>IF(ISERROR('commented data'!$N903),"",'commented data'!$N903)</f>
        <v>16.989279765654793</v>
      </c>
      <c r="I949" s="359">
        <f>IFERROR('commented data'!O903,"")</f>
        <v>16.881660828274718</v>
      </c>
      <c r="J949" s="358">
        <f>IF(ISERROR('commented data'!$P903),"",'commented data'!$P903)</f>
        <v>1</v>
      </c>
      <c r="K949" s="328">
        <f>IF(ISERROR('commented data'!$Q903),"",'commented data'!$Q903)</f>
        <v>1</v>
      </c>
      <c r="L949" s="328">
        <f>IF(ISERROR('commented data'!$R903),"",'commented data'!$R903)</f>
        <v>1</v>
      </c>
      <c r="M949" s="328">
        <f>IF(ISERROR('commented data'!$S903),"",'commented data'!$S903)</f>
        <v>1</v>
      </c>
      <c r="N949" s="366">
        <f t="shared" si="238"/>
        <v>1</v>
      </c>
      <c r="O949" s="367" t="b">
        <f t="shared" si="239"/>
        <v>1</v>
      </c>
      <c r="P949" s="365">
        <f>IF(ISERROR('commented data'!$J903),"",'commented data'!$J903)</f>
        <v>128.635498046875</v>
      </c>
      <c r="Q949" s="368">
        <f t="shared" si="235"/>
        <v>128.635498046875</v>
      </c>
      <c r="R949" s="368" t="str">
        <f t="shared" si="240"/>
        <v/>
      </c>
      <c r="S949" s="369">
        <f t="shared" si="241"/>
        <v>128.635498046875</v>
      </c>
      <c r="T949" s="365">
        <f>IF(ISERROR('commented data'!$M903),"",'commented data'!$M903)</f>
        <v>84390.9375</v>
      </c>
      <c r="U949" s="370">
        <f t="shared" si="242"/>
        <v>84390.9375</v>
      </c>
      <c r="V949" s="371">
        <f t="shared" si="243"/>
        <v>84390.9375</v>
      </c>
      <c r="W949" s="383">
        <f t="shared" si="244"/>
        <v>73420.115625000006</v>
      </c>
      <c r="X949" s="365">
        <f>IF(ISERROR('commented data'!$T903),"",'commented data'!$T903)</f>
        <v>98.223411560058594</v>
      </c>
      <c r="Y949" s="384">
        <f t="shared" si="245"/>
        <v>98.223411560058594</v>
      </c>
      <c r="Z949" s="365">
        <f>IF(ISERROR('commented data'!$U903),"",'commented data'!$U903)</f>
        <v>1012.8350219726562</v>
      </c>
      <c r="AA949" s="385">
        <f t="shared" si="246"/>
        <v>1022.9633721923828</v>
      </c>
      <c r="AC949" s="427">
        <f t="shared" si="248"/>
        <v>7.083226659982401</v>
      </c>
      <c r="AD949" s="428">
        <f t="shared" si="247"/>
        <v>0.4169233044417644</v>
      </c>
      <c r="AE949" s="429">
        <f t="shared" si="249"/>
        <v>9.2397766955582359</v>
      </c>
      <c r="AF949" s="430">
        <f t="shared" si="250"/>
        <v>0.9568254885787314</v>
      </c>
    </row>
    <row r="950" spans="1:32" s="5" customFormat="1" x14ac:dyDescent="0.2">
      <c r="A950" s="363">
        <f>'commented data'!$A904</f>
        <v>41218.541666666664</v>
      </c>
      <c r="B950" s="364">
        <f>IF(ISERROR('commented data'!$B904),"",'commented data'!$B904)</f>
        <v>898.00848388671875</v>
      </c>
      <c r="C950" s="364">
        <f>IF(ISERROR('commented data'!$C904),"",'commented data'!$C904)</f>
        <v>501.21881103515625</v>
      </c>
      <c r="D950" s="364">
        <f>IF(ISERROR('commented data'!$D904),"",'commented data'!$D904)</f>
        <v>6276.80810546875</v>
      </c>
      <c r="E950" s="364">
        <f>IF(ISERROR('commented data'!$E904),"",'commented data'!$E904)</f>
        <v>9.9792337417602539</v>
      </c>
      <c r="F950" s="357">
        <f t="shared" si="236"/>
        <v>129.81660873413085</v>
      </c>
      <c r="G950" s="362">
        <f t="shared" si="237"/>
        <v>54450.592176700411</v>
      </c>
      <c r="H950" s="359">
        <f>IF(ISERROR('commented data'!$N904),"",'commented data'!$N904)</f>
        <v>17.469817737533159</v>
      </c>
      <c r="I950" s="359">
        <f>IFERROR('commented data'!O904,"")</f>
        <v>16.862087279848105</v>
      </c>
      <c r="J950" s="358">
        <f>IF(ISERROR('commented data'!$P904),"",'commented data'!$P904)</f>
        <v>1</v>
      </c>
      <c r="K950" s="328">
        <f>IF(ISERROR('commented data'!$Q904),"",'commented data'!$Q904)</f>
        <v>1</v>
      </c>
      <c r="L950" s="328">
        <f>IF(ISERROR('commented data'!$R904),"",'commented data'!$R904)</f>
        <v>1</v>
      </c>
      <c r="M950" s="328">
        <f>IF(ISERROR('commented data'!$S904),"",'commented data'!$S904)</f>
        <v>1</v>
      </c>
      <c r="N950" s="366">
        <f t="shared" si="238"/>
        <v>1</v>
      </c>
      <c r="O950" s="367" t="b">
        <f t="shared" si="239"/>
        <v>1</v>
      </c>
      <c r="P950" s="365">
        <f>IF(ISERROR('commented data'!$J904),"",'commented data'!$J904)</f>
        <v>128.53129577636719</v>
      </c>
      <c r="Q950" s="368">
        <f t="shared" si="235"/>
        <v>128.53129577636719</v>
      </c>
      <c r="R950" s="368" t="str">
        <f t="shared" si="240"/>
        <v/>
      </c>
      <c r="S950" s="369">
        <f t="shared" si="241"/>
        <v>128.53129577636719</v>
      </c>
      <c r="T950" s="365">
        <f>IF(ISERROR('commented data'!$M904),"",'commented data'!$M904)</f>
        <v>84258.7734375</v>
      </c>
      <c r="U950" s="370">
        <f t="shared" si="242"/>
        <v>84258.7734375</v>
      </c>
      <c r="V950" s="371">
        <f t="shared" si="243"/>
        <v>84258.7734375</v>
      </c>
      <c r="W950" s="383">
        <f t="shared" si="244"/>
        <v>73305.132890624998</v>
      </c>
      <c r="X950" s="365">
        <f>IF(ISERROR('commented data'!$T904),"",'commented data'!$T904)</f>
        <v>98.107803344726563</v>
      </c>
      <c r="Y950" s="384">
        <f t="shared" si="245"/>
        <v>98.107803344726563</v>
      </c>
      <c r="Z950" s="365">
        <f>IF(ISERROR('commented data'!$U904),"",'commented data'!$U904)</f>
        <v>1012.8330078125</v>
      </c>
      <c r="AA950" s="385">
        <f t="shared" si="246"/>
        <v>1022.961337890625</v>
      </c>
      <c r="AC950" s="427">
        <f t="shared" si="248"/>
        <v>7.0685912199444436</v>
      </c>
      <c r="AD950" s="428">
        <f t="shared" si="247"/>
        <v>0.40461734210070643</v>
      </c>
      <c r="AE950" s="429">
        <f t="shared" si="249"/>
        <v>9.2520826578992938</v>
      </c>
      <c r="AF950" s="430">
        <f t="shared" si="250"/>
        <v>0.95809983305883928</v>
      </c>
    </row>
    <row r="951" spans="1:32" s="5" customFormat="1" x14ac:dyDescent="0.2">
      <c r="A951" s="363">
        <f>'commented data'!$A905</f>
        <v>41218.583333333336</v>
      </c>
      <c r="B951" s="364">
        <f>IF(ISERROR('commented data'!$B905),"",'commented data'!$B905)</f>
        <v>898.0595703125</v>
      </c>
      <c r="C951" s="364">
        <f>IF(ISERROR('commented data'!$C905),"",'commented data'!$C905)</f>
        <v>501.08969116210937</v>
      </c>
      <c r="D951" s="364">
        <f>IF(ISERROR('commented data'!$D905),"",'commented data'!$D905)</f>
        <v>6278.373046875</v>
      </c>
      <c r="E951" s="364">
        <f>IF(ISERROR('commented data'!$E905),"",'commented data'!$E905)</f>
        <v>9.9799299240112305</v>
      </c>
      <c r="F951" s="357">
        <f t="shared" si="236"/>
        <v>130.19859512329103</v>
      </c>
      <c r="G951" s="362">
        <f t="shared" si="237"/>
        <v>54504.968556094595</v>
      </c>
      <c r="H951" s="359">
        <f>IF(ISERROR('commented data'!$N905),"",'commented data'!$N905)</f>
        <v>17.122959955262122</v>
      </c>
      <c r="I951" s="359">
        <f>IFERROR('commented data'!O905,"")</f>
        <v>16.866291355890681</v>
      </c>
      <c r="J951" s="358">
        <f>IF(ISERROR('commented data'!$P905),"",'commented data'!$P905)</f>
        <v>1</v>
      </c>
      <c r="K951" s="328">
        <f>IF(ISERROR('commented data'!$Q905),"",'commented data'!$Q905)</f>
        <v>1</v>
      </c>
      <c r="L951" s="328">
        <f>IF(ISERROR('commented data'!$R905),"",'commented data'!$R905)</f>
        <v>1</v>
      </c>
      <c r="M951" s="328">
        <f>IF(ISERROR('commented data'!$S905),"",'commented data'!$S905)</f>
        <v>1</v>
      </c>
      <c r="N951" s="366">
        <f t="shared" si="238"/>
        <v>1</v>
      </c>
      <c r="O951" s="367" t="b">
        <f t="shared" si="239"/>
        <v>1</v>
      </c>
      <c r="P951" s="365">
        <f>IF(ISERROR('commented data'!$J905),"",'commented data'!$J905)</f>
        <v>128.90950012207031</v>
      </c>
      <c r="Q951" s="368">
        <f t="shared" si="235"/>
        <v>128.90950012207031</v>
      </c>
      <c r="R951" s="368" t="str">
        <f t="shared" si="240"/>
        <v/>
      </c>
      <c r="S951" s="369">
        <f t="shared" si="241"/>
        <v>128.90950012207031</v>
      </c>
      <c r="T951" s="365">
        <f>IF(ISERROR('commented data'!$M905),"",'commented data'!$M905)</f>
        <v>84305.2265625</v>
      </c>
      <c r="U951" s="370">
        <f t="shared" si="242"/>
        <v>84305.2265625</v>
      </c>
      <c r="V951" s="371">
        <f t="shared" si="243"/>
        <v>84305.2265625</v>
      </c>
      <c r="W951" s="383">
        <f t="shared" si="244"/>
        <v>73345.547109374995</v>
      </c>
      <c r="X951" s="365">
        <f>IF(ISERROR('commented data'!$T905),"",'commented data'!$T905)</f>
        <v>97.9400634765625</v>
      </c>
      <c r="Y951" s="384">
        <f t="shared" si="245"/>
        <v>97.9400634765625</v>
      </c>
      <c r="Z951" s="365">
        <f>IF(ISERROR('commented data'!$U905),"",'commented data'!$U905)</f>
        <v>1012.8280029296875</v>
      </c>
      <c r="AA951" s="385">
        <f t="shared" si="246"/>
        <v>1022.9562829589844</v>
      </c>
      <c r="AC951" s="427">
        <f t="shared" si="248"/>
        <v>7.0964703332426682</v>
      </c>
      <c r="AD951" s="428">
        <f t="shared" si="247"/>
        <v>0.41444179930245206</v>
      </c>
      <c r="AE951" s="429">
        <f t="shared" si="249"/>
        <v>9.2422582006975489</v>
      </c>
      <c r="AF951" s="430">
        <f t="shared" si="250"/>
        <v>0.95708246095431648</v>
      </c>
    </row>
    <row r="952" spans="1:32" s="5" customFormat="1" x14ac:dyDescent="0.2">
      <c r="A952" s="363">
        <f>'commented data'!$A906</f>
        <v>41218.625</v>
      </c>
      <c r="B952" s="364">
        <f>IF(ISERROR('commented data'!$B906),"",'commented data'!$B906)</f>
        <v>897.9669189453125</v>
      </c>
      <c r="C952" s="364">
        <f>IF(ISERROR('commented data'!$C906),"",'commented data'!$C906)</f>
        <v>500.39120483398437</v>
      </c>
      <c r="D952" s="364">
        <f>IF(ISERROR('commented data'!$D906),"",'commented data'!$D906)</f>
        <v>6275.1220703125</v>
      </c>
      <c r="E952" s="364">
        <f>IF(ISERROR('commented data'!$E906),"",'commented data'!$E906)</f>
        <v>9.9775562286376953</v>
      </c>
      <c r="F952" s="357">
        <f t="shared" si="236"/>
        <v>129.57512786865234</v>
      </c>
      <c r="G952" s="362">
        <f t="shared" si="237"/>
        <v>54450.772170427561</v>
      </c>
      <c r="H952" s="359">
        <f>IF(ISERROR('commented data'!$N906),"",'commented data'!$N906)</f>
        <v>17.499948598836781</v>
      </c>
      <c r="I952" s="359">
        <f>IFERROR('commented data'!O906,"")</f>
        <v>16.85755789620536</v>
      </c>
      <c r="J952" s="358">
        <f>IF(ISERROR('commented data'!$P906),"",'commented data'!$P906)</f>
        <v>1</v>
      </c>
      <c r="K952" s="328">
        <f>IF(ISERROR('commented data'!$Q906),"",'commented data'!$Q906)</f>
        <v>1</v>
      </c>
      <c r="L952" s="328">
        <f>IF(ISERROR('commented data'!$R906),"",'commented data'!$R906)</f>
        <v>1</v>
      </c>
      <c r="M952" s="328">
        <f>IF(ISERROR('commented data'!$S906),"",'commented data'!$S906)</f>
        <v>1</v>
      </c>
      <c r="N952" s="366">
        <f t="shared" si="238"/>
        <v>1</v>
      </c>
      <c r="O952" s="367" t="b">
        <f t="shared" si="239"/>
        <v>1</v>
      </c>
      <c r="P952" s="365">
        <f>IF(ISERROR('commented data'!$J906),"",'commented data'!$J906)</f>
        <v>128.29220581054687</v>
      </c>
      <c r="Q952" s="368">
        <f t="shared" si="235"/>
        <v>128.29220581054687</v>
      </c>
      <c r="R952" s="368" t="str">
        <f t="shared" si="240"/>
        <v/>
      </c>
      <c r="S952" s="369">
        <f t="shared" si="241"/>
        <v>128.29220581054687</v>
      </c>
      <c r="T952" s="365">
        <f>IF(ISERROR('commented data'!$M906),"",'commented data'!$M906)</f>
        <v>84219.9765625</v>
      </c>
      <c r="U952" s="370">
        <f t="shared" si="242"/>
        <v>84219.9765625</v>
      </c>
      <c r="V952" s="371">
        <f t="shared" si="243"/>
        <v>84219.9765625</v>
      </c>
      <c r="W952" s="383">
        <f t="shared" si="244"/>
        <v>73271.379609374999</v>
      </c>
      <c r="X952" s="365">
        <f>IF(ISERROR('commented data'!$T906),"",'commented data'!$T906)</f>
        <v>97.933059692382813</v>
      </c>
      <c r="Y952" s="384">
        <f t="shared" si="245"/>
        <v>97.933059692382813</v>
      </c>
      <c r="Z952" s="365">
        <f>IF(ISERROR('commented data'!$U906),"",'commented data'!$U906)</f>
        <v>1012.8259887695312</v>
      </c>
      <c r="AA952" s="385">
        <f t="shared" si="246"/>
        <v>1022.9542486572266</v>
      </c>
      <c r="AC952" s="427">
        <f t="shared" si="248"/>
        <v>7.0554657665300073</v>
      </c>
      <c r="AD952" s="428">
        <f t="shared" si="247"/>
        <v>0.40317065656975604</v>
      </c>
      <c r="AE952" s="429">
        <f t="shared" si="249"/>
        <v>9.2535293434302446</v>
      </c>
      <c r="AF952" s="430">
        <f t="shared" si="250"/>
        <v>0.9582496446436406</v>
      </c>
    </row>
    <row r="953" spans="1:32" s="5" customFormat="1" x14ac:dyDescent="0.2">
      <c r="A953" s="363">
        <f>'commented data'!$A907</f>
        <v>41218.666666666664</v>
      </c>
      <c r="B953" s="364">
        <f>IF(ISERROR('commented data'!$B907),"",'commented data'!$B907)</f>
        <v>897.9849853515625</v>
      </c>
      <c r="C953" s="364">
        <f>IF(ISERROR('commented data'!$C907),"",'commented data'!$C907)</f>
        <v>499.94210815429687</v>
      </c>
      <c r="D953" s="364">
        <f>IF(ISERROR('commented data'!$D907),"",'commented data'!$D907)</f>
        <v>6269.7958984375</v>
      </c>
      <c r="E953" s="364">
        <f>IF(ISERROR('commented data'!$E907),"",'commented data'!$E907)</f>
        <v>9.9734859466552734</v>
      </c>
      <c r="F953" s="357">
        <f t="shared" si="236"/>
        <v>129.62359664916991</v>
      </c>
      <c r="G953" s="362">
        <f t="shared" si="237"/>
        <v>54452.040910982898</v>
      </c>
      <c r="H953" s="359">
        <f>IF(ISERROR('commented data'!$N907),"",'commented data'!$N907)</f>
        <v>16.900232451958871</v>
      </c>
      <c r="I953" s="359">
        <f>IFERROR('commented data'!O907,"")</f>
        <v>16.843249608694471</v>
      </c>
      <c r="J953" s="358">
        <f>IF(ISERROR('commented data'!$P907),"",'commented data'!$P907)</f>
        <v>1</v>
      </c>
      <c r="K953" s="328">
        <f>IF(ISERROR('commented data'!$Q907),"",'commented data'!$Q907)</f>
        <v>1</v>
      </c>
      <c r="L953" s="328">
        <f>IF(ISERROR('commented data'!$R907),"",'commented data'!$R907)</f>
        <v>1</v>
      </c>
      <c r="M953" s="328">
        <f>IF(ISERROR('commented data'!$S907),"",'commented data'!$S907)</f>
        <v>1</v>
      </c>
      <c r="N953" s="366">
        <f t="shared" si="238"/>
        <v>1</v>
      </c>
      <c r="O953" s="367" t="b">
        <f t="shared" si="239"/>
        <v>1</v>
      </c>
      <c r="P953" s="365">
        <f>IF(ISERROR('commented data'!$J907),"",'commented data'!$J907)</f>
        <v>128.34019470214844</v>
      </c>
      <c r="Q953" s="368">
        <f t="shared" ref="Q953:Q1016" si="251">IF($O953,IF(AND($K953=1,$L953&gt;(2/3)),IF($J953=1,$P953,""),""),"")</f>
        <v>128.34019470214844</v>
      </c>
      <c r="R953" s="368" t="str">
        <f t="shared" si="240"/>
        <v/>
      </c>
      <c r="S953" s="369">
        <f t="shared" si="241"/>
        <v>128.34019470214844</v>
      </c>
      <c r="T953" s="365">
        <f>IF(ISERROR('commented data'!$M907),"",'commented data'!$M907)</f>
        <v>84237.109375</v>
      </c>
      <c r="U953" s="370">
        <f t="shared" si="242"/>
        <v>84237.109375</v>
      </c>
      <c r="V953" s="371">
        <f t="shared" si="243"/>
        <v>84237.109375</v>
      </c>
      <c r="W953" s="383">
        <f t="shared" si="244"/>
        <v>73286.28515625</v>
      </c>
      <c r="X953" s="365">
        <f>IF(ISERROR('commented data'!$T907),"",'commented data'!$T907)</f>
        <v>97.999900817871094</v>
      </c>
      <c r="Y953" s="384">
        <f t="shared" si="245"/>
        <v>97.999900817871094</v>
      </c>
      <c r="Z953" s="365">
        <f>IF(ISERROR('commented data'!$U907),"",'commented data'!$U907)</f>
        <v>1012.8259887695312</v>
      </c>
      <c r="AA953" s="385">
        <f t="shared" si="246"/>
        <v>1022.9542486572266</v>
      </c>
      <c r="AC953" s="427">
        <f t="shared" si="248"/>
        <v>7.0582693877693456</v>
      </c>
      <c r="AD953" s="428">
        <f t="shared" si="247"/>
        <v>0.41764333170170309</v>
      </c>
      <c r="AE953" s="429">
        <f t="shared" si="249"/>
        <v>9.2390566682982982</v>
      </c>
      <c r="AF953" s="430">
        <f t="shared" si="250"/>
        <v>0.95675092612365487</v>
      </c>
    </row>
    <row r="954" spans="1:32" s="5" customFormat="1" x14ac:dyDescent="0.2">
      <c r="A954" s="363">
        <f>'commented data'!$A908</f>
        <v>41218.708333333336</v>
      </c>
      <c r="B954" s="364">
        <f>IF(ISERROR('commented data'!$B908),"",'commented data'!$B908)</f>
        <v>898.009521484375</v>
      </c>
      <c r="C954" s="364">
        <f>IF(ISERROR('commented data'!$C908),"",'commented data'!$C908)</f>
        <v>499.50250244140625</v>
      </c>
      <c r="D954" s="364">
        <f>IF(ISERROR('commented data'!$D908),"",'commented data'!$D908)</f>
        <v>6259.81884765625</v>
      </c>
      <c r="E954" s="364">
        <f>IF(ISERROR('commented data'!$E908),"",'commented data'!$E908)</f>
        <v>9.967524528503418</v>
      </c>
      <c r="F954" s="357">
        <f t="shared" ref="F954:F1017" si="252">IF(ISERROR(S954*$F$53),"",S954*$F$53)</f>
        <v>129.14597496032715</v>
      </c>
      <c r="G954" s="362">
        <f t="shared" ref="G954:G1017" si="253">IF(ISERROR(W954*273.15/(273.15+Y954)*AA954/1013.25),"",W954*273.15/(273.15+Y954)*AA954/1013.25)</f>
        <v>54395.0705048538</v>
      </c>
      <c r="H954" s="359">
        <f>IF(ISERROR('commented data'!$N908),"",'commented data'!$N908)</f>
        <v>16.642202661852934</v>
      </c>
      <c r="I954" s="359">
        <f>IFERROR('commented data'!O908,"")</f>
        <v>16.81644714823334</v>
      </c>
      <c r="J954" s="358">
        <f>IF(ISERROR('commented data'!$P908),"",'commented data'!$P908)</f>
        <v>1</v>
      </c>
      <c r="K954" s="328">
        <f>IF(ISERROR('commented data'!$Q908),"",'commented data'!$Q908)</f>
        <v>1</v>
      </c>
      <c r="L954" s="328">
        <f>IF(ISERROR('commented data'!$R908),"",'commented data'!$R908)</f>
        <v>1</v>
      </c>
      <c r="M954" s="328">
        <f>IF(ISERROR('commented data'!$S908),"",'commented data'!$S908)</f>
        <v>1</v>
      </c>
      <c r="N954" s="366">
        <f t="shared" ref="N954:N1017" si="254">IF(ISERROR(F954*G954/1000/1000/H954),"",IF(F954*G954/1000/1000/H954&lt;$J$47,1,0))</f>
        <v>1</v>
      </c>
      <c r="O954" s="367" t="b">
        <f t="shared" ref="O954:O1017" si="255">AND(P954&gt;=0,T954&gt;=0)</f>
        <v>1</v>
      </c>
      <c r="P954" s="365">
        <f>IF(ISERROR('commented data'!$J908),"",'commented data'!$J908)</f>
        <v>127.86730194091797</v>
      </c>
      <c r="Q954" s="368">
        <f t="shared" si="251"/>
        <v>127.86730194091797</v>
      </c>
      <c r="R954" s="368" t="str">
        <f t="shared" ref="R954:R1017" si="256">IF(K954&lt;1,1,IF(L954&lt;0.666,2,""))</f>
        <v/>
      </c>
      <c r="S954" s="369">
        <f t="shared" ref="S954:S1017" si="257">IF(R954=1,IF(J954=1,$Q$53,P954),P954)</f>
        <v>127.86730194091797</v>
      </c>
      <c r="T954" s="365">
        <f>IF(ISERROR('commented data'!$M908),"",'commented data'!$M908)</f>
        <v>84138.1015625</v>
      </c>
      <c r="U954" s="370">
        <f t="shared" ref="U954:U1017" si="258">IF(J954=1,IF(T954,IF(M954=1,T954,""),""),"")</f>
        <v>84138.1015625</v>
      </c>
      <c r="V954" s="371">
        <f t="shared" ref="V954:V1017" si="259">IF(U954="",IF(J954=1,$U$53,T954),T954)</f>
        <v>84138.1015625</v>
      </c>
      <c r="W954" s="383">
        <f t="shared" ref="W954:W1017" si="260">V954*$W$53</f>
        <v>73200.148359375002</v>
      </c>
      <c r="X954" s="365">
        <f>IF(ISERROR('commented data'!$T908),"",'commented data'!$T908)</f>
        <v>97.952316284179688</v>
      </c>
      <c r="Y954" s="384">
        <f t="shared" ref="Y954:Y1017" si="261">X954*$Y$53</f>
        <v>97.952316284179688</v>
      </c>
      <c r="Z954" s="365">
        <f>IF(ISERROR('commented data'!$U908),"",'commented data'!$U908)</f>
        <v>1012.8270263671875</v>
      </c>
      <c r="AA954" s="385">
        <f t="shared" ref="AA954:AA1017" si="262">Z954*$AA$53</f>
        <v>1022.9552966308594</v>
      </c>
      <c r="AC954" s="427">
        <f t="shared" si="248"/>
        <v>7.0249044133850793</v>
      </c>
      <c r="AD954" s="428">
        <f t="shared" ref="AD954:AD1017" si="263">IFERROR(IF(AC954/H954&gt;0,AC954/H954,""),"")</f>
        <v>0.42211386053406769</v>
      </c>
      <c r="AE954" s="429">
        <f t="shared" si="249"/>
        <v>9.2345861394659323</v>
      </c>
      <c r="AF954" s="430">
        <f t="shared" si="250"/>
        <v>0.95628798031065809</v>
      </c>
    </row>
    <row r="955" spans="1:32" s="5" customFormat="1" x14ac:dyDescent="0.2">
      <c r="A955" s="363">
        <f>'commented data'!$A909</f>
        <v>41218.75</v>
      </c>
      <c r="B955" s="364">
        <f>IF(ISERROR('commented data'!$B909),"",'commented data'!$B909)</f>
        <v>898.0233154296875</v>
      </c>
      <c r="C955" s="364">
        <f>IF(ISERROR('commented data'!$C909),"",'commented data'!$C909)</f>
        <v>499.57150268554688</v>
      </c>
      <c r="D955" s="364">
        <f>IF(ISERROR('commented data'!$D909),"",'commented data'!$D909)</f>
        <v>6262.14892578125</v>
      </c>
      <c r="E955" s="364">
        <f>IF(ISERROR('commented data'!$E909),"",'commented data'!$E909)</f>
        <v>9.9681005477905273</v>
      </c>
      <c r="F955" s="357">
        <f t="shared" si="252"/>
        <v>129.42412719726562</v>
      </c>
      <c r="G955" s="362">
        <f t="shared" si="253"/>
        <v>54400.02732454778</v>
      </c>
      <c r="H955" s="359">
        <f>IF(ISERROR('commented data'!$N909),"",'commented data'!$N909)</f>
        <v>16.390545442642761</v>
      </c>
      <c r="I955" s="359">
        <f>IFERROR('commented data'!O909,"")</f>
        <v>16.822706696088307</v>
      </c>
      <c r="J955" s="358">
        <f>IF(ISERROR('commented data'!$P909),"",'commented data'!$P909)</f>
        <v>1</v>
      </c>
      <c r="K955" s="328">
        <f>IF(ISERROR('commented data'!$Q909),"",'commented data'!$Q909)</f>
        <v>1</v>
      </c>
      <c r="L955" s="328">
        <f>IF(ISERROR('commented data'!$R909),"",'commented data'!$R909)</f>
        <v>1</v>
      </c>
      <c r="M955" s="328">
        <f>IF(ISERROR('commented data'!$S909),"",'commented data'!$S909)</f>
        <v>1</v>
      </c>
      <c r="N955" s="366">
        <f t="shared" si="254"/>
        <v>1</v>
      </c>
      <c r="O955" s="367" t="b">
        <f t="shared" si="255"/>
        <v>1</v>
      </c>
      <c r="P955" s="365">
        <f>IF(ISERROR('commented data'!$J909),"",'commented data'!$J909)</f>
        <v>128.1427001953125</v>
      </c>
      <c r="Q955" s="368">
        <f t="shared" si="251"/>
        <v>128.1427001953125</v>
      </c>
      <c r="R955" s="368" t="str">
        <f t="shared" si="256"/>
        <v/>
      </c>
      <c r="S955" s="369">
        <f t="shared" si="257"/>
        <v>128.1427001953125</v>
      </c>
      <c r="T955" s="365">
        <f>IF(ISERROR('commented data'!$M909),"",'commented data'!$M909)</f>
        <v>84123.03125</v>
      </c>
      <c r="U955" s="370">
        <f t="shared" si="258"/>
        <v>84123.03125</v>
      </c>
      <c r="V955" s="371">
        <f t="shared" si="259"/>
        <v>84123.03125</v>
      </c>
      <c r="W955" s="383">
        <f t="shared" si="260"/>
        <v>73187.037187499998</v>
      </c>
      <c r="X955" s="365">
        <f>IF(ISERROR('commented data'!$T909),"",'commented data'!$T909)</f>
        <v>97.847991943359375</v>
      </c>
      <c r="Y955" s="384">
        <f t="shared" si="261"/>
        <v>97.847991943359375</v>
      </c>
      <c r="Z955" s="365">
        <f>IF(ISERROR('commented data'!$U909),"",'commented data'!$U909)</f>
        <v>1012.8159790039062</v>
      </c>
      <c r="AA955" s="385">
        <f t="shared" si="262"/>
        <v>1022.9441387939453</v>
      </c>
      <c r="AC955" s="427">
        <f t="shared" ref="AC955:AC1018" si="264">IFERROR(IF(J955&lt;1,"",IF(F955*G955*0.000001&lt;=0,"",F955*G955*0.000001)),"")</f>
        <v>7.0406760559869968</v>
      </c>
      <c r="AD955" s="428">
        <f t="shared" si="263"/>
        <v>0.42955715419143364</v>
      </c>
      <c r="AE955" s="429">
        <f t="shared" si="249"/>
        <v>9.2271428458085669</v>
      </c>
      <c r="AF955" s="430">
        <f t="shared" si="250"/>
        <v>0.9555171897033734</v>
      </c>
    </row>
    <row r="956" spans="1:32" s="5" customFormat="1" x14ac:dyDescent="0.2">
      <c r="A956" s="363">
        <f>'commented data'!$A910</f>
        <v>41218.791666666664</v>
      </c>
      <c r="B956" s="364">
        <f>IF(ISERROR('commented data'!$B910),"",'commented data'!$B910)</f>
        <v>897.97021484375</v>
      </c>
      <c r="C956" s="364">
        <f>IF(ISERROR('commented data'!$C910),"",'commented data'!$C910)</f>
        <v>499.28359985351562</v>
      </c>
      <c r="D956" s="364">
        <f>IF(ISERROR('commented data'!$D910),"",'commented data'!$D910)</f>
        <v>6257.5322265625</v>
      </c>
      <c r="E956" s="364">
        <f>IF(ISERROR('commented data'!$E910),"",'commented data'!$E910)</f>
        <v>9.9669246673583984</v>
      </c>
      <c r="F956" s="357">
        <f t="shared" si="252"/>
        <v>129.15495979309082</v>
      </c>
      <c r="G956" s="362">
        <f t="shared" si="253"/>
        <v>54344.182252753184</v>
      </c>
      <c r="H956" s="359">
        <f>IF(ISERROR('commented data'!$N910),"",'commented data'!$N910)</f>
        <v>16.421307285068323</v>
      </c>
      <c r="I956" s="359">
        <f>IFERROR('commented data'!O910,"")</f>
        <v>16.810304343831664</v>
      </c>
      <c r="J956" s="358">
        <f>IF(ISERROR('commented data'!$P910),"",'commented data'!$P910)</f>
        <v>1</v>
      </c>
      <c r="K956" s="328">
        <f>IF(ISERROR('commented data'!$Q910),"",'commented data'!$Q910)</f>
        <v>1</v>
      </c>
      <c r="L956" s="328">
        <f>IF(ISERROR('commented data'!$R910),"",'commented data'!$R910)</f>
        <v>1</v>
      </c>
      <c r="M956" s="328">
        <f>IF(ISERROR('commented data'!$S910),"",'commented data'!$S910)</f>
        <v>1</v>
      </c>
      <c r="N956" s="366">
        <f t="shared" si="254"/>
        <v>1</v>
      </c>
      <c r="O956" s="367" t="b">
        <f t="shared" si="255"/>
        <v>1</v>
      </c>
      <c r="P956" s="365">
        <f>IF(ISERROR('commented data'!$J910),"",'commented data'!$J910)</f>
        <v>127.87619781494141</v>
      </c>
      <c r="Q956" s="368">
        <f t="shared" si="251"/>
        <v>127.87619781494141</v>
      </c>
      <c r="R956" s="368" t="str">
        <f t="shared" si="256"/>
        <v/>
      </c>
      <c r="S956" s="369">
        <f t="shared" si="257"/>
        <v>127.87619781494141</v>
      </c>
      <c r="T956" s="365">
        <f>IF(ISERROR('commented data'!$M910),"",'commented data'!$M910)</f>
        <v>84037.546875</v>
      </c>
      <c r="U956" s="370">
        <f t="shared" si="258"/>
        <v>84037.546875</v>
      </c>
      <c r="V956" s="371">
        <f t="shared" si="259"/>
        <v>84037.546875</v>
      </c>
      <c r="W956" s="383">
        <f t="shared" si="260"/>
        <v>73112.665781250005</v>
      </c>
      <c r="X956" s="365">
        <f>IF(ISERROR('commented data'!$T910),"",'commented data'!$T910)</f>
        <v>97.850013732910156</v>
      </c>
      <c r="Y956" s="384">
        <f t="shared" si="261"/>
        <v>97.850013732910156</v>
      </c>
      <c r="Z956" s="365">
        <f>IF(ISERROR('commented data'!$U910),"",'commented data'!$U910)</f>
        <v>1012.8109741210937</v>
      </c>
      <c r="AA956" s="385">
        <f t="shared" si="262"/>
        <v>1022.9390838623046</v>
      </c>
      <c r="AC956" s="427">
        <f t="shared" si="264"/>
        <v>7.018820673842737</v>
      </c>
      <c r="AD956" s="428">
        <f t="shared" si="263"/>
        <v>0.42742155371666768</v>
      </c>
      <c r="AE956" s="429">
        <f t="shared" si="249"/>
        <v>9.2292784462833328</v>
      </c>
      <c r="AF956" s="430">
        <f t="shared" si="250"/>
        <v>0.95573834190596496</v>
      </c>
    </row>
    <row r="957" spans="1:32" s="5" customFormat="1" x14ac:dyDescent="0.2">
      <c r="A957" s="363">
        <f>'commented data'!$A911</f>
        <v>41218.833333333336</v>
      </c>
      <c r="B957" s="364">
        <f>IF(ISERROR('commented data'!$B911),"",'commented data'!$B911)</f>
        <v>897.99371337890625</v>
      </c>
      <c r="C957" s="364">
        <f>IF(ISERROR('commented data'!$C911),"",'commented data'!$C911)</f>
        <v>499.723388671875</v>
      </c>
      <c r="D957" s="364">
        <f>IF(ISERROR('commented data'!$D911),"",'commented data'!$D911)</f>
        <v>6266.00390625</v>
      </c>
      <c r="E957" s="364">
        <f>IF(ISERROR('commented data'!$E911),"",'commented data'!$E911)</f>
        <v>9.9712963104248047</v>
      </c>
      <c r="F957" s="357">
        <f t="shared" si="252"/>
        <v>129.82226470947265</v>
      </c>
      <c r="G957" s="362">
        <f t="shared" si="253"/>
        <v>54412.324131653368</v>
      </c>
      <c r="H957" s="359">
        <f>IF(ISERROR('commented data'!$N911),"",'commented data'!$N911)</f>
        <v>16.555763978922187</v>
      </c>
      <c r="I957" s="359">
        <f>IFERROR('commented data'!O911,"")</f>
        <v>16.833062758601915</v>
      </c>
      <c r="J957" s="358">
        <f>IF(ISERROR('commented data'!$P911),"",'commented data'!$P911)</f>
        <v>1</v>
      </c>
      <c r="K957" s="328">
        <f>IF(ISERROR('commented data'!$Q911),"",'commented data'!$Q911)</f>
        <v>1</v>
      </c>
      <c r="L957" s="328">
        <f>IF(ISERROR('commented data'!$R911),"",'commented data'!$R911)</f>
        <v>1</v>
      </c>
      <c r="M957" s="328">
        <f>IF(ISERROR('commented data'!$S911),"",'commented data'!$S911)</f>
        <v>1</v>
      </c>
      <c r="N957" s="366">
        <f t="shared" si="254"/>
        <v>1</v>
      </c>
      <c r="O957" s="367" t="b">
        <f t="shared" si="255"/>
        <v>1</v>
      </c>
      <c r="P957" s="365">
        <f>IF(ISERROR('commented data'!$J911),"",'commented data'!$J911)</f>
        <v>128.53689575195312</v>
      </c>
      <c r="Q957" s="368">
        <f t="shared" si="251"/>
        <v>128.53689575195312</v>
      </c>
      <c r="R957" s="368" t="str">
        <f t="shared" si="256"/>
        <v/>
      </c>
      <c r="S957" s="369">
        <f t="shared" si="257"/>
        <v>128.53689575195312</v>
      </c>
      <c r="T957" s="365">
        <f>IF(ISERROR('commented data'!$M911),"",'commented data'!$M911)</f>
        <v>84143.09375</v>
      </c>
      <c r="U957" s="370">
        <f t="shared" si="258"/>
        <v>84143.09375</v>
      </c>
      <c r="V957" s="371">
        <f t="shared" si="259"/>
        <v>84143.09375</v>
      </c>
      <c r="W957" s="383">
        <f t="shared" si="260"/>
        <v>73204.491562499999</v>
      </c>
      <c r="X957" s="365">
        <f>IF(ISERROR('commented data'!$T911),"",'commented data'!$T911)</f>
        <v>97.850059509277344</v>
      </c>
      <c r="Y957" s="384">
        <f t="shared" si="261"/>
        <v>97.850059509277344</v>
      </c>
      <c r="Z957" s="365">
        <f>IF(ISERROR('commented data'!$U911),"",'commented data'!$U911)</f>
        <v>1012.8090209960937</v>
      </c>
      <c r="AA957" s="385">
        <f t="shared" si="262"/>
        <v>1022.9371112060547</v>
      </c>
      <c r="AC957" s="427">
        <f t="shared" si="264"/>
        <v>7.0639311468771293</v>
      </c>
      <c r="AD957" s="428">
        <f t="shared" si="263"/>
        <v>0.42667503329175904</v>
      </c>
      <c r="AE957" s="429">
        <f t="shared" ref="AE957:AE1020" si="265">IFERROR($J$47-AD957,"")</f>
        <v>9.2300249667082426</v>
      </c>
      <c r="AF957" s="430">
        <f t="shared" ref="AF957:AF1020" si="266">IFERROR(AE957/$J$47,"")</f>
        <v>0.95581564786192408</v>
      </c>
    </row>
    <row r="958" spans="1:32" s="5" customFormat="1" x14ac:dyDescent="0.2">
      <c r="A958" s="363">
        <f>'commented data'!$A912</f>
        <v>41218.875</v>
      </c>
      <c r="B958" s="364">
        <f>IF(ISERROR('commented data'!$B912),"",'commented data'!$B912)</f>
        <v>897.9578857421875</v>
      </c>
      <c r="C958" s="364">
        <f>IF(ISERROR('commented data'!$C912),"",'commented data'!$C912)</f>
        <v>499.20230102539062</v>
      </c>
      <c r="D958" s="364">
        <f>IF(ISERROR('commented data'!$D912),"",'commented data'!$D912)</f>
        <v>6259.69677734375</v>
      </c>
      <c r="E958" s="364">
        <f>IF(ISERROR('commented data'!$E912),"",'commented data'!$E912)</f>
        <v>9.9709558486938477</v>
      </c>
      <c r="F958" s="357">
        <f t="shared" si="252"/>
        <v>129.91610458374024</v>
      </c>
      <c r="G958" s="362">
        <f t="shared" si="253"/>
        <v>54345.811020937144</v>
      </c>
      <c r="H958" s="359">
        <f>IF(ISERROR('commented data'!$N912),"",'commented data'!$N912)</f>
        <v>16.653887099752755</v>
      </c>
      <c r="I958" s="359">
        <f>IFERROR('commented data'!O912,"")</f>
        <v>16.816119217184781</v>
      </c>
      <c r="J958" s="358">
        <f>IF(ISERROR('commented data'!$P912),"",'commented data'!$P912)</f>
        <v>1</v>
      </c>
      <c r="K958" s="328">
        <f>IF(ISERROR('commented data'!$Q912),"",'commented data'!$Q912)</f>
        <v>1</v>
      </c>
      <c r="L958" s="328">
        <f>IF(ISERROR('commented data'!$R912),"",'commented data'!$R912)</f>
        <v>1</v>
      </c>
      <c r="M958" s="328">
        <f>IF(ISERROR('commented data'!$S912),"",'commented data'!$S912)</f>
        <v>1</v>
      </c>
      <c r="N958" s="366">
        <f t="shared" si="254"/>
        <v>1</v>
      </c>
      <c r="O958" s="367" t="b">
        <f t="shared" si="255"/>
        <v>1</v>
      </c>
      <c r="P958" s="365">
        <f>IF(ISERROR('commented data'!$J912),"",'commented data'!$J912)</f>
        <v>128.62980651855469</v>
      </c>
      <c r="Q958" s="368">
        <f t="shared" si="251"/>
        <v>128.62980651855469</v>
      </c>
      <c r="R958" s="368" t="str">
        <f t="shared" si="256"/>
        <v/>
      </c>
      <c r="S958" s="369">
        <f t="shared" si="257"/>
        <v>128.62980651855469</v>
      </c>
      <c r="T958" s="365">
        <f>IF(ISERROR('commented data'!$M912),"",'commented data'!$M912)</f>
        <v>84072.9921875</v>
      </c>
      <c r="U958" s="370">
        <f t="shared" si="258"/>
        <v>84072.9921875</v>
      </c>
      <c r="V958" s="371">
        <f t="shared" si="259"/>
        <v>84072.9921875</v>
      </c>
      <c r="W958" s="383">
        <f t="shared" si="260"/>
        <v>73143.503203125001</v>
      </c>
      <c r="X958" s="365">
        <f>IF(ISERROR('commented data'!$T912),"",'commented data'!$T912)</f>
        <v>97.995750427246094</v>
      </c>
      <c r="Y958" s="384">
        <f t="shared" si="261"/>
        <v>97.995750427246094</v>
      </c>
      <c r="Z958" s="365">
        <f>IF(ISERROR('commented data'!$U912),"",'commented data'!$U912)</f>
        <v>1012.81201171875</v>
      </c>
      <c r="AA958" s="385">
        <f t="shared" si="262"/>
        <v>1022.9401318359376</v>
      </c>
      <c r="AC958" s="427">
        <f t="shared" si="264"/>
        <v>7.0603960682842519</v>
      </c>
      <c r="AD958" s="428">
        <f t="shared" si="263"/>
        <v>0.42394883704892361</v>
      </c>
      <c r="AE958" s="429">
        <f t="shared" si="265"/>
        <v>9.232751162951077</v>
      </c>
      <c r="AF958" s="430">
        <f t="shared" si="266"/>
        <v>0.95609795923566809</v>
      </c>
    </row>
    <row r="959" spans="1:32" s="5" customFormat="1" x14ac:dyDescent="0.2">
      <c r="A959" s="363">
        <f>'commented data'!$A913</f>
        <v>41218.916666666664</v>
      </c>
      <c r="B959" s="364">
        <f>IF(ISERROR('commented data'!$B913),"",'commented data'!$B913)</f>
        <v>898.02838134765625</v>
      </c>
      <c r="C959" s="364">
        <f>IF(ISERROR('commented data'!$C913),"",'commented data'!$C913)</f>
        <v>499.67999267578125</v>
      </c>
      <c r="D959" s="364">
        <f>IF(ISERROR('commented data'!$D913),"",'commented data'!$D913)</f>
        <v>6264.9169921875</v>
      </c>
      <c r="E959" s="364">
        <f>IF(ISERROR('commented data'!$E913),"",'commented data'!$E913)</f>
        <v>9.9712285995483398</v>
      </c>
      <c r="F959" s="357">
        <f t="shared" si="252"/>
        <v>130.85196044921875</v>
      </c>
      <c r="G959" s="362">
        <f t="shared" si="253"/>
        <v>54409.964094934105</v>
      </c>
      <c r="H959" s="359">
        <f>IF(ISERROR('commented data'!$N913),"",'commented data'!$N913)</f>
        <v>16.772605617534211</v>
      </c>
      <c r="I959" s="359">
        <f>IFERROR('commented data'!O913,"")</f>
        <v>16.830142860545514</v>
      </c>
      <c r="J959" s="358">
        <f>IF(ISERROR('commented data'!$P913),"",'commented data'!$P913)</f>
        <v>1</v>
      </c>
      <c r="K959" s="328">
        <f>IF(ISERROR('commented data'!$Q913),"",'commented data'!$Q913)</f>
        <v>1</v>
      </c>
      <c r="L959" s="328">
        <f>IF(ISERROR('commented data'!$R913),"",'commented data'!$R913)</f>
        <v>1</v>
      </c>
      <c r="M959" s="328">
        <f>IF(ISERROR('commented data'!$S913),"",'commented data'!$S913)</f>
        <v>1</v>
      </c>
      <c r="N959" s="366">
        <f t="shared" si="254"/>
        <v>1</v>
      </c>
      <c r="O959" s="367" t="b">
        <f t="shared" si="255"/>
        <v>1</v>
      </c>
      <c r="P959" s="365">
        <f>IF(ISERROR('commented data'!$J913),"",'commented data'!$J913)</f>
        <v>129.556396484375</v>
      </c>
      <c r="Q959" s="368">
        <f t="shared" si="251"/>
        <v>129.556396484375</v>
      </c>
      <c r="R959" s="368" t="str">
        <f t="shared" si="256"/>
        <v/>
      </c>
      <c r="S959" s="369">
        <f t="shared" si="257"/>
        <v>129.556396484375</v>
      </c>
      <c r="T959" s="365">
        <f>IF(ISERROR('commented data'!$M913),"",'commented data'!$M913)</f>
        <v>84153.296875</v>
      </c>
      <c r="U959" s="370">
        <f t="shared" si="258"/>
        <v>84153.296875</v>
      </c>
      <c r="V959" s="371">
        <f t="shared" si="259"/>
        <v>84153.296875</v>
      </c>
      <c r="W959" s="383">
        <f t="shared" si="260"/>
        <v>73213.368281250005</v>
      </c>
      <c r="X959" s="365">
        <f>IF(ISERROR('commented data'!$T913),"",'commented data'!$T913)</f>
        <v>97.914070129394531</v>
      </c>
      <c r="Y959" s="384">
        <f t="shared" si="261"/>
        <v>97.914070129394531</v>
      </c>
      <c r="Z959" s="365">
        <f>IF(ISERROR('commented data'!$U913),"",'commented data'!$U913)</f>
        <v>1012.8170166015625</v>
      </c>
      <c r="AA959" s="385">
        <f t="shared" si="262"/>
        <v>1022.9451867675781</v>
      </c>
      <c r="AC959" s="427">
        <f t="shared" si="264"/>
        <v>7.1196504697937293</v>
      </c>
      <c r="AD959" s="428">
        <f t="shared" si="263"/>
        <v>0.42448088461287087</v>
      </c>
      <c r="AE959" s="429">
        <f t="shared" si="265"/>
        <v>9.2322191153871298</v>
      </c>
      <c r="AF959" s="430">
        <f t="shared" si="266"/>
        <v>0.95604286302640951</v>
      </c>
    </row>
    <row r="960" spans="1:32" s="5" customFormat="1" x14ac:dyDescent="0.2">
      <c r="A960" s="363">
        <f>'commented data'!$A914</f>
        <v>41218.958333333336</v>
      </c>
      <c r="B960" s="364">
        <f>IF(ISERROR('commented data'!$B914),"",'commented data'!$B914)</f>
        <v>897.99371337890625</v>
      </c>
      <c r="C960" s="364">
        <f>IF(ISERROR('commented data'!$C914),"",'commented data'!$C914)</f>
        <v>499.71060180664062</v>
      </c>
      <c r="D960" s="364">
        <f>IF(ISERROR('commented data'!$D914),"",'commented data'!$D914)</f>
        <v>6268.4521484375</v>
      </c>
      <c r="E960" s="364">
        <f>IF(ISERROR('commented data'!$E914),"",'commented data'!$E914)</f>
        <v>9.9680328369140625</v>
      </c>
      <c r="F960" s="357">
        <f t="shared" si="252"/>
        <v>132.36030273437501</v>
      </c>
      <c r="G960" s="362">
        <f t="shared" si="253"/>
        <v>54420.231161687734</v>
      </c>
      <c r="H960" s="359">
        <f>IF(ISERROR('commented data'!$N914),"",'commented data'!$N914)</f>
        <v>17.295125575565908</v>
      </c>
      <c r="I960" s="359">
        <f>IFERROR('commented data'!O914,"")</f>
        <v>16.839639743711889</v>
      </c>
      <c r="J960" s="358">
        <f>IF(ISERROR('commented data'!$P914),"",'commented data'!$P914)</f>
        <v>1</v>
      </c>
      <c r="K960" s="328">
        <f>IF(ISERROR('commented data'!$Q914),"",'commented data'!$Q914)</f>
        <v>1</v>
      </c>
      <c r="L960" s="328">
        <f>IF(ISERROR('commented data'!$R914),"",'commented data'!$R914)</f>
        <v>1</v>
      </c>
      <c r="M960" s="328">
        <f>IF(ISERROR('commented data'!$S914),"",'commented data'!$S914)</f>
        <v>1</v>
      </c>
      <c r="N960" s="366">
        <f t="shared" si="254"/>
        <v>1</v>
      </c>
      <c r="O960" s="367" t="b">
        <f t="shared" si="255"/>
        <v>1</v>
      </c>
      <c r="P960" s="365">
        <f>IF(ISERROR('commented data'!$J914),"",'commented data'!$J914)</f>
        <v>131.0498046875</v>
      </c>
      <c r="Q960" s="368">
        <f t="shared" si="251"/>
        <v>131.0498046875</v>
      </c>
      <c r="R960" s="368" t="str">
        <f t="shared" si="256"/>
        <v/>
      </c>
      <c r="S960" s="369">
        <f t="shared" si="257"/>
        <v>131.0498046875</v>
      </c>
      <c r="T960" s="365">
        <f>IF(ISERROR('commented data'!$M914),"",'commented data'!$M914)</f>
        <v>84149.5078125</v>
      </c>
      <c r="U960" s="370">
        <f t="shared" si="258"/>
        <v>84149.5078125</v>
      </c>
      <c r="V960" s="371">
        <f t="shared" si="259"/>
        <v>84149.5078125</v>
      </c>
      <c r="W960" s="383">
        <f t="shared" si="260"/>
        <v>73210.071796874996</v>
      </c>
      <c r="X960" s="365">
        <f>IF(ISERROR('commented data'!$T914),"",'commented data'!$T914)</f>
        <v>97.829193115234375</v>
      </c>
      <c r="Y960" s="384">
        <f t="shared" si="261"/>
        <v>97.829193115234375</v>
      </c>
      <c r="Z960" s="365">
        <f>IF(ISERROR('commented data'!$U914),"",'commented data'!$U914)</f>
        <v>1012.822021484375</v>
      </c>
      <c r="AA960" s="385">
        <f t="shared" si="262"/>
        <v>1022.9502416992187</v>
      </c>
      <c r="AC960" s="427">
        <f t="shared" si="264"/>
        <v>7.2030782714356576</v>
      </c>
      <c r="AD960" s="428">
        <f t="shared" si="263"/>
        <v>0.4164802527720281</v>
      </c>
      <c r="AE960" s="429">
        <f t="shared" si="265"/>
        <v>9.2402197472279735</v>
      </c>
      <c r="AF960" s="430">
        <f t="shared" si="266"/>
        <v>0.95687136881418833</v>
      </c>
    </row>
    <row r="961" spans="1:32" s="5" customFormat="1" x14ac:dyDescent="0.2">
      <c r="A961" s="363">
        <f>'commented data'!$A915</f>
        <v>41219</v>
      </c>
      <c r="B961" s="364">
        <f>IF(ISERROR('commented data'!$B915),"",'commented data'!$B915)</f>
        <v>897.96270751953125</v>
      </c>
      <c r="C961" s="364">
        <f>IF(ISERROR('commented data'!$C915),"",'commented data'!$C915)</f>
        <v>499.86190795898437</v>
      </c>
      <c r="D961" s="364">
        <f>IF(ISERROR('commented data'!$D915),"",'commented data'!$D915)</f>
        <v>6283.037109375</v>
      </c>
      <c r="E961" s="364">
        <f>IF(ISERROR('commented data'!$E915),"",'commented data'!$E915)</f>
        <v>9.977839469909668</v>
      </c>
      <c r="F961" s="357">
        <f t="shared" si="252"/>
        <v>133.14850219726563</v>
      </c>
      <c r="G961" s="362">
        <f t="shared" si="253"/>
        <v>54494.425435933845</v>
      </c>
      <c r="H961" s="359">
        <f>IF(ISERROR('commented data'!$N915),"",'commented data'!$N915)</f>
        <v>17.300173578645918</v>
      </c>
      <c r="I961" s="359">
        <f>IFERROR('commented data'!O915,"")</f>
        <v>16.878820945394164</v>
      </c>
      <c r="J961" s="358">
        <f>IF(ISERROR('commented data'!$P915),"",'commented data'!$P915)</f>
        <v>1</v>
      </c>
      <c r="K961" s="328">
        <f>IF(ISERROR('commented data'!$Q915),"",'commented data'!$Q915)</f>
        <v>1</v>
      </c>
      <c r="L961" s="328">
        <f>IF(ISERROR('commented data'!$R915),"",'commented data'!$R915)</f>
        <v>1</v>
      </c>
      <c r="M961" s="328">
        <f>IF(ISERROR('commented data'!$S915),"",'commented data'!$S915)</f>
        <v>1</v>
      </c>
      <c r="N961" s="366">
        <f t="shared" si="254"/>
        <v>1</v>
      </c>
      <c r="O961" s="367" t="b">
        <f t="shared" si="255"/>
        <v>1</v>
      </c>
      <c r="P961" s="365">
        <f>IF(ISERROR('commented data'!$J915),"",'commented data'!$J915)</f>
        <v>131.8302001953125</v>
      </c>
      <c r="Q961" s="368">
        <f t="shared" si="251"/>
        <v>131.8302001953125</v>
      </c>
      <c r="R961" s="368" t="str">
        <f t="shared" si="256"/>
        <v/>
      </c>
      <c r="S961" s="369">
        <f t="shared" si="257"/>
        <v>131.8302001953125</v>
      </c>
      <c r="T961" s="365">
        <f>IF(ISERROR('commented data'!$M915),"",'commented data'!$M915)</f>
        <v>84256.65625</v>
      </c>
      <c r="U961" s="370">
        <f t="shared" si="258"/>
        <v>84256.65625</v>
      </c>
      <c r="V961" s="371">
        <f t="shared" si="259"/>
        <v>84256.65625</v>
      </c>
      <c r="W961" s="383">
        <f t="shared" si="260"/>
        <v>73303.290937500002</v>
      </c>
      <c r="X961" s="365">
        <f>IF(ISERROR('commented data'!$T915),"",'commented data'!$T915)</f>
        <v>97.794357299804687</v>
      </c>
      <c r="Y961" s="384">
        <f t="shared" si="261"/>
        <v>97.794357299804687</v>
      </c>
      <c r="Z961" s="365">
        <f>IF(ISERROR('commented data'!$U915),"",'commented data'!$U915)</f>
        <v>1012.8179931640625</v>
      </c>
      <c r="AA961" s="385">
        <f t="shared" si="262"/>
        <v>1022.9461730957031</v>
      </c>
      <c r="AC961" s="427">
        <f t="shared" si="264"/>
        <v>7.2558511248951651</v>
      </c>
      <c r="AD961" s="428">
        <f t="shared" si="263"/>
        <v>0.41940915170072413</v>
      </c>
      <c r="AE961" s="429">
        <f t="shared" si="265"/>
        <v>9.2372908482992759</v>
      </c>
      <c r="AF961" s="430">
        <f t="shared" si="266"/>
        <v>0.95656806655475213</v>
      </c>
    </row>
    <row r="962" spans="1:32" s="5" customFormat="1" x14ac:dyDescent="0.2">
      <c r="A962" s="363">
        <f>'commented data'!$A916</f>
        <v>41219.041666666664</v>
      </c>
      <c r="B962" s="364">
        <f>IF(ISERROR('commented data'!$B916),"",'commented data'!$B916)</f>
        <v>898.05560302734375</v>
      </c>
      <c r="C962" s="364">
        <f>IF(ISERROR('commented data'!$C916),"",'commented data'!$C916)</f>
        <v>500.58480834960937</v>
      </c>
      <c r="D962" s="364">
        <f>IF(ISERROR('commented data'!$D916),"",'commented data'!$D916)</f>
        <v>6296.8681640625</v>
      </c>
      <c r="E962" s="364">
        <f>IF(ISERROR('commented data'!$E916),"",'commented data'!$E916)</f>
        <v>9.9786691665649414</v>
      </c>
      <c r="F962" s="357">
        <f t="shared" si="252"/>
        <v>135.00771530151368</v>
      </c>
      <c r="G962" s="362">
        <f t="shared" si="253"/>
        <v>54628.932477853741</v>
      </c>
      <c r="H962" s="359">
        <f>IF(ISERROR('commented data'!$N916),"",'commented data'!$N916)</f>
        <v>16.743298269984372</v>
      </c>
      <c r="I962" s="359">
        <f>IFERROR('commented data'!O916,"")</f>
        <v>16.915976844920515</v>
      </c>
      <c r="J962" s="358">
        <f>IF(ISERROR('commented data'!$P916),"",'commented data'!$P916)</f>
        <v>1</v>
      </c>
      <c r="K962" s="328">
        <f>IF(ISERROR('commented data'!$Q916),"",'commented data'!$Q916)</f>
        <v>1</v>
      </c>
      <c r="L962" s="328">
        <f>IF(ISERROR('commented data'!$R916),"",'commented data'!$R916)</f>
        <v>1</v>
      </c>
      <c r="M962" s="328">
        <f>IF(ISERROR('commented data'!$S916),"",'commented data'!$S916)</f>
        <v>1</v>
      </c>
      <c r="N962" s="366">
        <f t="shared" si="254"/>
        <v>1</v>
      </c>
      <c r="O962" s="367" t="b">
        <f t="shared" si="255"/>
        <v>1</v>
      </c>
      <c r="P962" s="365">
        <f>IF(ISERROR('commented data'!$J916),"",'commented data'!$J916)</f>
        <v>133.67100524902344</v>
      </c>
      <c r="Q962" s="368">
        <f t="shared" si="251"/>
        <v>133.67100524902344</v>
      </c>
      <c r="R962" s="368" t="str">
        <f t="shared" si="256"/>
        <v/>
      </c>
      <c r="S962" s="369">
        <f t="shared" si="257"/>
        <v>133.67100524902344</v>
      </c>
      <c r="T962" s="365">
        <f>IF(ISERROR('commented data'!$M916),"",'commented data'!$M916)</f>
        <v>84450.546875</v>
      </c>
      <c r="U962" s="370">
        <f t="shared" si="258"/>
        <v>84450.546875</v>
      </c>
      <c r="V962" s="371">
        <f t="shared" si="259"/>
        <v>84450.546875</v>
      </c>
      <c r="W962" s="383">
        <f t="shared" si="260"/>
        <v>73471.975781250003</v>
      </c>
      <c r="X962" s="365">
        <f>IF(ISERROR('commented data'!$T916),"",'commented data'!$T916)</f>
        <v>97.733627319335938</v>
      </c>
      <c r="Y962" s="384">
        <f t="shared" si="261"/>
        <v>97.733627319335938</v>
      </c>
      <c r="Z962" s="365">
        <f>IF(ISERROR('commented data'!$U916),"",'commented data'!$U916)</f>
        <v>1012.8209838867187</v>
      </c>
      <c r="AA962" s="385">
        <f t="shared" si="262"/>
        <v>1022.9491937255859</v>
      </c>
      <c r="AC962" s="427">
        <f t="shared" si="264"/>
        <v>7.3753273631956917</v>
      </c>
      <c r="AD962" s="428">
        <f t="shared" si="263"/>
        <v>0.44049429474821006</v>
      </c>
      <c r="AE962" s="429">
        <f t="shared" si="265"/>
        <v>9.2162057052517898</v>
      </c>
      <c r="AF962" s="430">
        <f t="shared" si="266"/>
        <v>0.95438459362430117</v>
      </c>
    </row>
    <row r="963" spans="1:32" s="5" customFormat="1" x14ac:dyDescent="0.2">
      <c r="A963" s="363">
        <f>'commented data'!$A917</f>
        <v>41219.083333333336</v>
      </c>
      <c r="B963" s="364">
        <f>IF(ISERROR('commented data'!$B917),"",'commented data'!$B917)</f>
        <v>898.04351806640625</v>
      </c>
      <c r="C963" s="364">
        <f>IF(ISERROR('commented data'!$C917),"",'commented data'!$C917)</f>
        <v>501.08221435546875</v>
      </c>
      <c r="D963" s="364">
        <f>IF(ISERROR('commented data'!$D917),"",'commented data'!$D917)</f>
        <v>6306.994140625</v>
      </c>
      <c r="E963" s="364">
        <f>IF(ISERROR('commented data'!$E917),"",'commented data'!$E917)</f>
        <v>9.9825782775878906</v>
      </c>
      <c r="F963" s="357">
        <f t="shared" si="252"/>
        <v>135.29687896728515</v>
      </c>
      <c r="G963" s="362">
        <f t="shared" si="253"/>
        <v>54711.08030517646</v>
      </c>
      <c r="H963" s="359">
        <f>IF(ISERROR('commented data'!$N917),"",'commented data'!$N917)</f>
        <v>16.607123146376544</v>
      </c>
      <c r="I963" s="359">
        <f>IFERROR('commented data'!O917,"")</f>
        <v>16.943179381260887</v>
      </c>
      <c r="J963" s="358">
        <f>IF(ISERROR('commented data'!$P917),"",'commented data'!$P917)</f>
        <v>1</v>
      </c>
      <c r="K963" s="328">
        <f>IF(ISERROR('commented data'!$Q917),"",'commented data'!$Q917)</f>
        <v>1</v>
      </c>
      <c r="L963" s="328">
        <f>IF(ISERROR('commented data'!$R917),"",'commented data'!$R917)</f>
        <v>1</v>
      </c>
      <c r="M963" s="328">
        <f>IF(ISERROR('commented data'!$S917),"",'commented data'!$S917)</f>
        <v>1</v>
      </c>
      <c r="N963" s="366">
        <f t="shared" si="254"/>
        <v>1</v>
      </c>
      <c r="O963" s="367" t="b">
        <f t="shared" si="255"/>
        <v>1</v>
      </c>
      <c r="P963" s="365">
        <f>IF(ISERROR('commented data'!$J917),"",'commented data'!$J917)</f>
        <v>133.95730590820312</v>
      </c>
      <c r="Q963" s="368">
        <f t="shared" si="251"/>
        <v>133.95730590820312</v>
      </c>
      <c r="R963" s="368" t="str">
        <f t="shared" si="256"/>
        <v/>
      </c>
      <c r="S963" s="369">
        <f t="shared" si="257"/>
        <v>133.95730590820312</v>
      </c>
      <c r="T963" s="365">
        <f>IF(ISERROR('commented data'!$M917),"",'commented data'!$M917)</f>
        <v>84574.4609375</v>
      </c>
      <c r="U963" s="370">
        <f t="shared" si="258"/>
        <v>84574.4609375</v>
      </c>
      <c r="V963" s="371">
        <f t="shared" si="259"/>
        <v>84574.4609375</v>
      </c>
      <c r="W963" s="383">
        <f t="shared" si="260"/>
        <v>73579.781015625005</v>
      </c>
      <c r="X963" s="365">
        <f>IF(ISERROR('commented data'!$T917),"",'commented data'!$T917)</f>
        <v>97.722343444824219</v>
      </c>
      <c r="Y963" s="384">
        <f t="shared" si="261"/>
        <v>97.722343444824219</v>
      </c>
      <c r="Z963" s="365">
        <f>IF(ISERROR('commented data'!$U917),"",'commented data'!$U917)</f>
        <v>1012.8270263671875</v>
      </c>
      <c r="AA963" s="385">
        <f t="shared" si="262"/>
        <v>1022.9552966308594</v>
      </c>
      <c r="AC963" s="427">
        <f t="shared" si="264"/>
        <v>7.4022384102188772</v>
      </c>
      <c r="AD963" s="428">
        <f t="shared" si="263"/>
        <v>0.44572671286742088</v>
      </c>
      <c r="AE963" s="429">
        <f t="shared" si="265"/>
        <v>9.21097328713258</v>
      </c>
      <c r="AF963" s="430">
        <f t="shared" si="266"/>
        <v>0.95384275033216104</v>
      </c>
    </row>
    <row r="964" spans="1:32" s="5" customFormat="1" x14ac:dyDescent="0.2">
      <c r="A964" s="363">
        <f>'commented data'!$A918</f>
        <v>41219.125</v>
      </c>
      <c r="B964" s="364">
        <f>IF(ISERROR('commented data'!$B918),"",'commented data'!$B918)</f>
        <v>897.9232177734375</v>
      </c>
      <c r="C964" s="364">
        <f>IF(ISERROR('commented data'!$C918),"",'commented data'!$C918)</f>
        <v>500.59149169921875</v>
      </c>
      <c r="D964" s="364">
        <f>IF(ISERROR('commented data'!$D918),"",'commented data'!$D918)</f>
        <v>6294.2490234375</v>
      </c>
      <c r="E964" s="364">
        <f>IF(ISERROR('commented data'!$E918),"",'commented data'!$E918)</f>
        <v>9.975367546081543</v>
      </c>
      <c r="F964" s="357">
        <f t="shared" si="252"/>
        <v>134.30293762207032</v>
      </c>
      <c r="G964" s="362">
        <f t="shared" si="253"/>
        <v>54706.344915579444</v>
      </c>
      <c r="H964" s="359">
        <f>IF(ISERROR('commented data'!$N918),"",'commented data'!$N918)</f>
        <v>16.254399851267006</v>
      </c>
      <c r="I964" s="359">
        <f>IFERROR('commented data'!O918,"")</f>
        <v>16.908940756342552</v>
      </c>
      <c r="J964" s="358">
        <f>IF(ISERROR('commented data'!$P918),"",'commented data'!$P918)</f>
        <v>1</v>
      </c>
      <c r="K964" s="328">
        <f>IF(ISERROR('commented data'!$Q918),"",'commented data'!$Q918)</f>
        <v>1</v>
      </c>
      <c r="L964" s="328">
        <f>IF(ISERROR('commented data'!$R918),"",'commented data'!$R918)</f>
        <v>1</v>
      </c>
      <c r="M964" s="328">
        <f>IF(ISERROR('commented data'!$S918),"",'commented data'!$S918)</f>
        <v>1</v>
      </c>
      <c r="N964" s="366">
        <f t="shared" si="254"/>
        <v>1</v>
      </c>
      <c r="O964" s="367" t="b">
        <f t="shared" si="255"/>
        <v>1</v>
      </c>
      <c r="P964" s="365">
        <f>IF(ISERROR('commented data'!$J918),"",'commented data'!$J918)</f>
        <v>132.97320556640625</v>
      </c>
      <c r="Q964" s="368">
        <f t="shared" si="251"/>
        <v>132.97320556640625</v>
      </c>
      <c r="R964" s="368" t="str">
        <f t="shared" si="256"/>
        <v/>
      </c>
      <c r="S964" s="369">
        <f t="shared" si="257"/>
        <v>132.97320556640625</v>
      </c>
      <c r="T964" s="365">
        <f>IF(ISERROR('commented data'!$M918),"",'commented data'!$M918)</f>
        <v>84578.1328125</v>
      </c>
      <c r="U964" s="370">
        <f t="shared" si="258"/>
        <v>84578.1328125</v>
      </c>
      <c r="V964" s="371">
        <f t="shared" si="259"/>
        <v>84578.1328125</v>
      </c>
      <c r="W964" s="383">
        <f t="shared" si="260"/>
        <v>73582.975546874994</v>
      </c>
      <c r="X964" s="365">
        <f>IF(ISERROR('commented data'!$T918),"",'commented data'!$T918)</f>
        <v>97.774192810058594</v>
      </c>
      <c r="Y964" s="384">
        <f t="shared" si="261"/>
        <v>97.774192810058594</v>
      </c>
      <c r="Z964" s="365">
        <f>IF(ISERROR('commented data'!$U918),"",'commented data'!$U918)</f>
        <v>1012.8369750976562</v>
      </c>
      <c r="AA964" s="385">
        <f t="shared" si="262"/>
        <v>1022.9653448486329</v>
      </c>
      <c r="AC964" s="427">
        <f t="shared" si="264"/>
        <v>7.3472228287285297</v>
      </c>
      <c r="AD964" s="428">
        <f t="shared" si="263"/>
        <v>0.45201440200548682</v>
      </c>
      <c r="AE964" s="429">
        <f t="shared" si="265"/>
        <v>9.2046855979945139</v>
      </c>
      <c r="AF964" s="430">
        <f t="shared" si="266"/>
        <v>0.95319162840250948</v>
      </c>
    </row>
    <row r="965" spans="1:32" s="5" customFormat="1" x14ac:dyDescent="0.2">
      <c r="A965" s="363">
        <f>'commented data'!$A919</f>
        <v>41219.166666666664</v>
      </c>
      <c r="B965" s="364">
        <f>IF(ISERROR('commented data'!$B919),"",'commented data'!$B919)</f>
        <v>898.019775390625</v>
      </c>
      <c r="C965" s="364">
        <f>IF(ISERROR('commented data'!$C919),"",'commented data'!$C919)</f>
        <v>500.37161254882812</v>
      </c>
      <c r="D965" s="364">
        <f>IF(ISERROR('commented data'!$D919),"",'commented data'!$D919)</f>
        <v>6297.35009765625</v>
      </c>
      <c r="E965" s="364">
        <f>IF(ISERROR('commented data'!$E919),"",'commented data'!$E919)</f>
        <v>9.9777193069458008</v>
      </c>
      <c r="F965" s="357">
        <f t="shared" si="252"/>
        <v>133.20244201660157</v>
      </c>
      <c r="G965" s="362">
        <f t="shared" si="253"/>
        <v>54676.691657896976</v>
      </c>
      <c r="H965" s="359">
        <f>IF(ISERROR('commented data'!$N919),"",'commented data'!$N919)</f>
        <v>16.4260671037664</v>
      </c>
      <c r="I965" s="359">
        <f>IFERROR('commented data'!O919,"")</f>
        <v>16.917271516700239</v>
      </c>
      <c r="J965" s="358">
        <f>IF(ISERROR('commented data'!$P919),"",'commented data'!$P919)</f>
        <v>1</v>
      </c>
      <c r="K965" s="328">
        <f>IF(ISERROR('commented data'!$Q919),"",'commented data'!$Q919)</f>
        <v>1</v>
      </c>
      <c r="L965" s="328">
        <f>IF(ISERROR('commented data'!$R919),"",'commented data'!$R919)</f>
        <v>1</v>
      </c>
      <c r="M965" s="328">
        <f>IF(ISERROR('commented data'!$S919),"",'commented data'!$S919)</f>
        <v>1</v>
      </c>
      <c r="N965" s="366">
        <f t="shared" si="254"/>
        <v>1</v>
      </c>
      <c r="O965" s="367" t="b">
        <f t="shared" si="255"/>
        <v>1</v>
      </c>
      <c r="P965" s="365">
        <f>IF(ISERROR('commented data'!$J919),"",'commented data'!$J919)</f>
        <v>131.88360595703125</v>
      </c>
      <c r="Q965" s="368">
        <f t="shared" si="251"/>
        <v>131.88360595703125</v>
      </c>
      <c r="R965" s="368" t="str">
        <f t="shared" si="256"/>
        <v/>
      </c>
      <c r="S965" s="369">
        <f t="shared" si="257"/>
        <v>131.88360595703125</v>
      </c>
      <c r="T965" s="365">
        <f>IF(ISERROR('commented data'!$M919),"",'commented data'!$M919)</f>
        <v>84518.671875</v>
      </c>
      <c r="U965" s="370">
        <f t="shared" si="258"/>
        <v>84518.671875</v>
      </c>
      <c r="V965" s="371">
        <f t="shared" si="259"/>
        <v>84518.671875</v>
      </c>
      <c r="W965" s="383">
        <f t="shared" si="260"/>
        <v>73531.244531250006</v>
      </c>
      <c r="X965" s="365">
        <f>IF(ISERROR('commented data'!$T919),"",'commented data'!$T919)</f>
        <v>97.714447021484375</v>
      </c>
      <c r="Y965" s="384">
        <f t="shared" si="261"/>
        <v>97.714447021484375</v>
      </c>
      <c r="Z965" s="365">
        <f>IF(ISERROR('commented data'!$U919),"",'commented data'!$U919)</f>
        <v>1012.8369750976562</v>
      </c>
      <c r="AA965" s="385">
        <f t="shared" si="262"/>
        <v>1022.9653448486329</v>
      </c>
      <c r="AC965" s="427">
        <f t="shared" si="264"/>
        <v>7.2830688502206238</v>
      </c>
      <c r="AD965" s="428">
        <f t="shared" si="263"/>
        <v>0.44338482268531942</v>
      </c>
      <c r="AE965" s="429">
        <f t="shared" si="265"/>
        <v>9.2133151773146817</v>
      </c>
      <c r="AF965" s="430">
        <f t="shared" si="266"/>
        <v>0.95408526487461354</v>
      </c>
    </row>
    <row r="966" spans="1:32" s="5" customFormat="1" x14ac:dyDescent="0.2">
      <c r="A966" s="363">
        <f>'commented data'!$A920</f>
        <v>41219.208333333336</v>
      </c>
      <c r="B966" s="364">
        <f>IF(ISERROR('commented data'!$B920),"",'commented data'!$B920)</f>
        <v>898.0186767578125</v>
      </c>
      <c r="C966" s="364">
        <f>IF(ISERROR('commented data'!$C920),"",'commented data'!$C920)</f>
        <v>501.12298583984375</v>
      </c>
      <c r="D966" s="364">
        <f>IF(ISERROR('commented data'!$D920),"",'commented data'!$D920)</f>
        <v>6302.10009765625</v>
      </c>
      <c r="E966" s="364">
        <f>IF(ISERROR('commented data'!$E920),"",'commented data'!$E920)</f>
        <v>9.9758424758911133</v>
      </c>
      <c r="F966" s="357">
        <f t="shared" si="252"/>
        <v>132.75541256749469</v>
      </c>
      <c r="G966" s="362">
        <f t="shared" si="253"/>
        <v>54804.773464639446</v>
      </c>
      <c r="H966" s="359">
        <f>IF(ISERROR('commented data'!$N920),"",'commented data'!$N920)</f>
        <v>16.733339356316428</v>
      </c>
      <c r="I966" s="359">
        <f>IFERROR('commented data'!O920,"")</f>
        <v>16.930031969661915</v>
      </c>
      <c r="J966" s="358">
        <f>IF(ISERROR('commented data'!$P920),"",'commented data'!$P920)</f>
        <v>1</v>
      </c>
      <c r="K966" s="328">
        <f>IF(ISERROR('commented data'!$Q920),"",'commented data'!$Q920)</f>
        <v>1</v>
      </c>
      <c r="L966" s="328">
        <f>IF(ISERROR('commented data'!$R920),"",'commented data'!$R920)</f>
        <v>0.72222220897674561</v>
      </c>
      <c r="M966" s="328">
        <f>IF(ISERROR('commented data'!$S920),"",'commented data'!$S920)</f>
        <v>1</v>
      </c>
      <c r="N966" s="366">
        <f t="shared" si="254"/>
        <v>1</v>
      </c>
      <c r="O966" s="367" t="b">
        <f t="shared" si="255"/>
        <v>1</v>
      </c>
      <c r="P966" s="365">
        <f>IF(ISERROR('commented data'!$J920),"",'commented data'!$J920)</f>
        <v>131.44100254207396</v>
      </c>
      <c r="Q966" s="368">
        <f t="shared" si="251"/>
        <v>131.44100254207396</v>
      </c>
      <c r="R966" s="368" t="str">
        <f t="shared" si="256"/>
        <v/>
      </c>
      <c r="S966" s="369">
        <f t="shared" si="257"/>
        <v>131.44100254207396</v>
      </c>
      <c r="T966" s="365">
        <f>IF(ISERROR('commented data'!$M920),"",'commented data'!$M920)</f>
        <v>84695.71875</v>
      </c>
      <c r="U966" s="370">
        <f t="shared" si="258"/>
        <v>84695.71875</v>
      </c>
      <c r="V966" s="371">
        <f t="shared" si="259"/>
        <v>84695.71875</v>
      </c>
      <c r="W966" s="383">
        <f t="shared" si="260"/>
        <v>73685.275312500002</v>
      </c>
      <c r="X966" s="365">
        <f>IF(ISERROR('commented data'!$T920),"",'commented data'!$T920)</f>
        <v>97.621322631835938</v>
      </c>
      <c r="Y966" s="384">
        <f t="shared" si="261"/>
        <v>97.621322631835938</v>
      </c>
      <c r="Z966" s="365">
        <f>IF(ISERROR('commented data'!$U920),"",'commented data'!$U920)</f>
        <v>1012.8330078125</v>
      </c>
      <c r="AA966" s="385">
        <f t="shared" si="262"/>
        <v>1022.961337890625</v>
      </c>
      <c r="AC966" s="427">
        <f t="shared" si="264"/>
        <v>7.2756303119662942</v>
      </c>
      <c r="AD966" s="428">
        <f t="shared" si="263"/>
        <v>0.43479846772006814</v>
      </c>
      <c r="AE966" s="429">
        <f t="shared" si="265"/>
        <v>9.2219015322799329</v>
      </c>
      <c r="AF966" s="430">
        <f t="shared" si="266"/>
        <v>0.95497442524671283</v>
      </c>
    </row>
    <row r="967" spans="1:32" s="5" customFormat="1" x14ac:dyDescent="0.2">
      <c r="A967" s="363">
        <f>'commented data'!$A921</f>
        <v>41219.25</v>
      </c>
      <c r="B967" s="364">
        <f>IF(ISERROR('commented data'!$B921),"",'commented data'!$B921)</f>
        <v>897.930908203125</v>
      </c>
      <c r="C967" s="364">
        <f>IF(ISERROR('commented data'!$C921),"",'commented data'!$C921)</f>
        <v>500.01129150390625</v>
      </c>
      <c r="D967" s="364">
        <f>IF(ISERROR('commented data'!$D921),"",'commented data'!$D921)</f>
        <v>6292.6220703125</v>
      </c>
      <c r="E967" s="364">
        <f>IF(ISERROR('commented data'!$E921),"",'commented data'!$E921)</f>
        <v>9.9781961441040039</v>
      </c>
      <c r="F967" s="357">
        <f t="shared" si="252"/>
        <v>131.92357513427734</v>
      </c>
      <c r="G967" s="362">
        <f t="shared" si="253"/>
        <v>54654.055262928305</v>
      </c>
      <c r="H967" s="359">
        <f>IF(ISERROR('commented data'!$N921),"",'commented data'!$N921)</f>
        <v>17.013290269824211</v>
      </c>
      <c r="I967" s="359">
        <f>IFERROR('commented data'!O921,"")</f>
        <v>16.904570091327308</v>
      </c>
      <c r="J967" s="358">
        <f>IF(ISERROR('commented data'!$P921),"",'commented data'!$P921)</f>
        <v>1</v>
      </c>
      <c r="K967" s="328">
        <f>IF(ISERROR('commented data'!$Q921),"",'commented data'!$Q921)</f>
        <v>1</v>
      </c>
      <c r="L967" s="328">
        <f>IF(ISERROR('commented data'!$R921),"",'commented data'!$R921)</f>
        <v>1</v>
      </c>
      <c r="M967" s="328">
        <f>IF(ISERROR('commented data'!$S921),"",'commented data'!$S921)</f>
        <v>1</v>
      </c>
      <c r="N967" s="366">
        <f t="shared" si="254"/>
        <v>1</v>
      </c>
      <c r="O967" s="367" t="b">
        <f t="shared" si="255"/>
        <v>1</v>
      </c>
      <c r="P967" s="365">
        <f>IF(ISERROR('commented data'!$J921),"",'commented data'!$J921)</f>
        <v>130.61740112304688</v>
      </c>
      <c r="Q967" s="368">
        <f t="shared" si="251"/>
        <v>130.61740112304688</v>
      </c>
      <c r="R967" s="368" t="str">
        <f t="shared" si="256"/>
        <v/>
      </c>
      <c r="S967" s="369">
        <f t="shared" si="257"/>
        <v>130.61740112304688</v>
      </c>
      <c r="T967" s="365">
        <f>IF(ISERROR('commented data'!$M921),"",'commented data'!$M921)</f>
        <v>84482.0390625</v>
      </c>
      <c r="U967" s="370">
        <f t="shared" si="258"/>
        <v>84482.0390625</v>
      </c>
      <c r="V967" s="371">
        <f t="shared" si="259"/>
        <v>84482.0390625</v>
      </c>
      <c r="W967" s="383">
        <f t="shared" si="260"/>
        <v>73499.373984374994</v>
      </c>
      <c r="X967" s="365">
        <f>IF(ISERROR('commented data'!$T921),"",'commented data'!$T921)</f>
        <v>97.705787658691406</v>
      </c>
      <c r="Y967" s="384">
        <f t="shared" si="261"/>
        <v>97.705787658691406</v>
      </c>
      <c r="Z967" s="365">
        <f>IF(ISERROR('commented data'!$U921),"",'commented data'!$U921)</f>
        <v>1012.8330078125</v>
      </c>
      <c r="AA967" s="385">
        <f t="shared" si="262"/>
        <v>1022.961337890625</v>
      </c>
      <c r="AC967" s="427">
        <f t="shared" si="264"/>
        <v>7.2101583658718678</v>
      </c>
      <c r="AD967" s="428">
        <f t="shared" si="263"/>
        <v>0.42379564749213949</v>
      </c>
      <c r="AE967" s="429">
        <f t="shared" si="265"/>
        <v>9.2329043525078607</v>
      </c>
      <c r="AF967" s="430">
        <f t="shared" si="266"/>
        <v>0.95611382278706603</v>
      </c>
    </row>
    <row r="968" spans="1:32" s="5" customFormat="1" x14ac:dyDescent="0.2">
      <c r="A968" s="363">
        <f>'commented data'!$A922</f>
        <v>41219.291666666664</v>
      </c>
      <c r="B968" s="364">
        <f>IF(ISERROR('commented data'!$B922),"",'commented data'!$B922)</f>
        <v>897.99737548828125</v>
      </c>
      <c r="C968" s="364">
        <f>IF(ISERROR('commented data'!$C922),"",'commented data'!$C922)</f>
        <v>500.20401000976563</v>
      </c>
      <c r="D968" s="364">
        <f>IF(ISERROR('commented data'!$D922),"",'commented data'!$D922)</f>
        <v>6307.42822265625</v>
      </c>
      <c r="E968" s="364">
        <f>IF(ISERROR('commented data'!$E922),"",'commented data'!$E922)</f>
        <v>9.9849739074707031</v>
      </c>
      <c r="F968" s="357">
        <f t="shared" si="252"/>
        <v>132.23627197265625</v>
      </c>
      <c r="G968" s="362">
        <f t="shared" si="253"/>
        <v>54703.150308240947</v>
      </c>
      <c r="H968" s="359">
        <f>IF(ISERROR('commented data'!$N922),"",'commented data'!$N922)</f>
        <v>16.906805830306258</v>
      </c>
      <c r="I968" s="359">
        <f>IFERROR('commented data'!O922,"")</f>
        <v>16.944345504069577</v>
      </c>
      <c r="J968" s="358">
        <f>IF(ISERROR('commented data'!$P922),"",'commented data'!$P922)</f>
        <v>1</v>
      </c>
      <c r="K968" s="328">
        <f>IF(ISERROR('commented data'!$Q922),"",'commented data'!$Q922)</f>
        <v>1</v>
      </c>
      <c r="L968" s="328">
        <f>IF(ISERROR('commented data'!$R922),"",'commented data'!$R922)</f>
        <v>1</v>
      </c>
      <c r="M968" s="328">
        <f>IF(ISERROR('commented data'!$S922),"",'commented data'!$S922)</f>
        <v>1</v>
      </c>
      <c r="N968" s="366">
        <f t="shared" si="254"/>
        <v>1</v>
      </c>
      <c r="O968" s="367" t="b">
        <f t="shared" si="255"/>
        <v>1</v>
      </c>
      <c r="P968" s="365">
        <f>IF(ISERROR('commented data'!$J922),"",'commented data'!$J922)</f>
        <v>130.927001953125</v>
      </c>
      <c r="Q968" s="368">
        <f t="shared" si="251"/>
        <v>130.927001953125</v>
      </c>
      <c r="R968" s="368" t="str">
        <f t="shared" si="256"/>
        <v/>
      </c>
      <c r="S968" s="369">
        <f t="shared" si="257"/>
        <v>130.927001953125</v>
      </c>
      <c r="T968" s="365">
        <f>IF(ISERROR('commented data'!$M922),"",'commented data'!$M922)</f>
        <v>84552.703125</v>
      </c>
      <c r="U968" s="370">
        <f t="shared" si="258"/>
        <v>84552.703125</v>
      </c>
      <c r="V968" s="371">
        <f t="shared" si="259"/>
        <v>84552.703125</v>
      </c>
      <c r="W968" s="383">
        <f t="shared" si="260"/>
        <v>73560.851718749997</v>
      </c>
      <c r="X968" s="365">
        <f>IF(ISERROR('commented data'!$T922),"",'commented data'!$T922)</f>
        <v>97.681396484375</v>
      </c>
      <c r="Y968" s="384">
        <f t="shared" si="261"/>
        <v>97.681396484375</v>
      </c>
      <c r="Z968" s="365">
        <f>IF(ISERROR('commented data'!$U922),"",'commented data'!$U922)</f>
        <v>1012.8289794921875</v>
      </c>
      <c r="AA968" s="385">
        <f t="shared" si="262"/>
        <v>1022.9572692871094</v>
      </c>
      <c r="AC968" s="427">
        <f t="shared" si="264"/>
        <v>7.2337406619216447</v>
      </c>
      <c r="AD968" s="428">
        <f t="shared" si="263"/>
        <v>0.42785968766227966</v>
      </c>
      <c r="AE968" s="429">
        <f t="shared" si="265"/>
        <v>9.2288403123377218</v>
      </c>
      <c r="AF968" s="430">
        <f t="shared" si="266"/>
        <v>0.95569297092564964</v>
      </c>
    </row>
    <row r="969" spans="1:32" s="5" customFormat="1" x14ac:dyDescent="0.2">
      <c r="A969" s="363">
        <f>'commented data'!$A923</f>
        <v>41219.333333333336</v>
      </c>
      <c r="B969" s="364">
        <f>IF(ISERROR('commented data'!$B923),"",'commented data'!$B923)</f>
        <v>898.02117919921875</v>
      </c>
      <c r="C969" s="364">
        <f>IF(ISERROR('commented data'!$C923),"",'commented data'!$C923)</f>
        <v>500.39691162109375</v>
      </c>
      <c r="D969" s="364">
        <f>IF(ISERROR('commented data'!$D923),"",'commented data'!$D923)</f>
        <v>6307.93310546875</v>
      </c>
      <c r="E969" s="364">
        <f>IF(ISERROR('commented data'!$E923),"",'commented data'!$E923)</f>
        <v>9.9812469482421875</v>
      </c>
      <c r="F969" s="357">
        <f t="shared" si="252"/>
        <v>132.41877349853516</v>
      </c>
      <c r="G969" s="362">
        <f t="shared" si="253"/>
        <v>54752.874870895932</v>
      </c>
      <c r="H969" s="359">
        <f>IF(ISERROR('commented data'!$N923),"",'commented data'!$N923)</f>
        <v>16.319087992904244</v>
      </c>
      <c r="I969" s="359">
        <f>IFERROR('commented data'!O923,"")</f>
        <v>16.945701826886431</v>
      </c>
      <c r="J969" s="358">
        <f>IF(ISERROR('commented data'!$P923),"",'commented data'!$P923)</f>
        <v>1</v>
      </c>
      <c r="K969" s="328">
        <f>IF(ISERROR('commented data'!$Q923),"",'commented data'!$Q923)</f>
        <v>1</v>
      </c>
      <c r="L969" s="328">
        <f>IF(ISERROR('commented data'!$R923),"",'commented data'!$R923)</f>
        <v>1</v>
      </c>
      <c r="M969" s="328">
        <f>IF(ISERROR('commented data'!$S923),"",'commented data'!$S923)</f>
        <v>1</v>
      </c>
      <c r="N969" s="366">
        <f t="shared" si="254"/>
        <v>1</v>
      </c>
      <c r="O969" s="367" t="b">
        <f t="shared" si="255"/>
        <v>1</v>
      </c>
      <c r="P969" s="365">
        <f>IF(ISERROR('commented data'!$J923),"",'commented data'!$J923)</f>
        <v>131.10769653320312</v>
      </c>
      <c r="Q969" s="368">
        <f t="shared" si="251"/>
        <v>131.10769653320312</v>
      </c>
      <c r="R969" s="368" t="str">
        <f t="shared" si="256"/>
        <v/>
      </c>
      <c r="S969" s="369">
        <f t="shared" si="257"/>
        <v>131.10769653320312</v>
      </c>
      <c r="T969" s="365">
        <f>IF(ISERROR('commented data'!$M923),"",'commented data'!$M923)</f>
        <v>84619.109375</v>
      </c>
      <c r="U969" s="370">
        <f t="shared" si="258"/>
        <v>84619.109375</v>
      </c>
      <c r="V969" s="371">
        <f t="shared" si="259"/>
        <v>84619.109375</v>
      </c>
      <c r="W969" s="383">
        <f t="shared" si="260"/>
        <v>73618.625156249997</v>
      </c>
      <c r="X969" s="365">
        <f>IF(ISERROR('commented data'!$T923),"",'commented data'!$T923)</f>
        <v>97.634506225585938</v>
      </c>
      <c r="Y969" s="384">
        <f t="shared" si="261"/>
        <v>97.634506225585938</v>
      </c>
      <c r="Z969" s="365">
        <f>IF(ISERROR('commented data'!$U923),"",'commented data'!$U923)</f>
        <v>1012.8259887695312</v>
      </c>
      <c r="AA969" s="385">
        <f t="shared" si="262"/>
        <v>1022.9542486572266</v>
      </c>
      <c r="AC969" s="427">
        <f t="shared" si="264"/>
        <v>7.2503085359228052</v>
      </c>
      <c r="AD969" s="428">
        <f t="shared" si="263"/>
        <v>0.44428392929037064</v>
      </c>
      <c r="AE969" s="429">
        <f t="shared" si="265"/>
        <v>9.2124160707096294</v>
      </c>
      <c r="AF969" s="430">
        <f t="shared" si="266"/>
        <v>0.95399215784995173</v>
      </c>
    </row>
    <row r="970" spans="1:32" s="5" customFormat="1" x14ac:dyDescent="0.2">
      <c r="A970" s="363">
        <f>'commented data'!$A924</f>
        <v>41219.375</v>
      </c>
      <c r="B970" s="364">
        <f>IF(ISERROR('commented data'!$B924),"",'commented data'!$B924)</f>
        <v>898.00872802734375</v>
      </c>
      <c r="C970" s="364">
        <f>IF(ISERROR('commented data'!$C924),"",'commented data'!$C924)</f>
        <v>499.39370727539062</v>
      </c>
      <c r="D970" s="364">
        <f>IF(ISERROR('commented data'!$D924),"",'commented data'!$D924)</f>
        <v>6281.80810546875</v>
      </c>
      <c r="E970" s="364">
        <f>IF(ISERROR('commented data'!$E924),"",'commented data'!$E924)</f>
        <v>9.9720945358276367</v>
      </c>
      <c r="F970" s="357">
        <f t="shared" si="252"/>
        <v>131.25919067382813</v>
      </c>
      <c r="G970" s="362">
        <f t="shared" si="253"/>
        <v>54647.518688460761</v>
      </c>
      <c r="H970" s="359">
        <f>IF(ISERROR('commented data'!$N924),"",'commented data'!$N924)</f>
        <v>15.763364092380943</v>
      </c>
      <c r="I970" s="359">
        <f>IFERROR('commented data'!O924,"")</f>
        <v>16.875519335597236</v>
      </c>
      <c r="J970" s="358">
        <f>IF(ISERROR('commented data'!$P924),"",'commented data'!$P924)</f>
        <v>1</v>
      </c>
      <c r="K970" s="328">
        <f>IF(ISERROR('commented data'!$Q924),"",'commented data'!$Q924)</f>
        <v>1</v>
      </c>
      <c r="L970" s="328">
        <f>IF(ISERROR('commented data'!$R924),"",'commented data'!$R924)</f>
        <v>1</v>
      </c>
      <c r="M970" s="328">
        <f>IF(ISERROR('commented data'!$S924),"",'commented data'!$S924)</f>
        <v>1</v>
      </c>
      <c r="N970" s="366">
        <f t="shared" si="254"/>
        <v>1</v>
      </c>
      <c r="O970" s="367" t="b">
        <f t="shared" si="255"/>
        <v>1</v>
      </c>
      <c r="P970" s="365">
        <f>IF(ISERROR('commented data'!$J924),"",'commented data'!$J924)</f>
        <v>129.9595947265625</v>
      </c>
      <c r="Q970" s="368">
        <f t="shared" si="251"/>
        <v>129.9595947265625</v>
      </c>
      <c r="R970" s="368" t="str">
        <f t="shared" si="256"/>
        <v/>
      </c>
      <c r="S970" s="369">
        <f t="shared" si="257"/>
        <v>129.9595947265625</v>
      </c>
      <c r="T970" s="365">
        <f>IF(ISERROR('commented data'!$M924),"",'commented data'!$M924)</f>
        <v>84471.1328125</v>
      </c>
      <c r="U970" s="370">
        <f t="shared" si="258"/>
        <v>84471.1328125</v>
      </c>
      <c r="V970" s="371">
        <f t="shared" si="259"/>
        <v>84471.1328125</v>
      </c>
      <c r="W970" s="383">
        <f t="shared" si="260"/>
        <v>73489.885546874997</v>
      </c>
      <c r="X970" s="365">
        <f>IF(ISERROR('commented data'!$T924),"",'commented data'!$T924)</f>
        <v>97.7030029296875</v>
      </c>
      <c r="Y970" s="384">
        <f t="shared" si="261"/>
        <v>97.7030029296875</v>
      </c>
      <c r="Z970" s="365">
        <f>IF(ISERROR('commented data'!$U924),"",'commented data'!$U924)</f>
        <v>1012.8350219726562</v>
      </c>
      <c r="AA970" s="385">
        <f t="shared" si="262"/>
        <v>1022.9633721923828</v>
      </c>
      <c r="AC970" s="427">
        <f t="shared" si="264"/>
        <v>7.172989075380257</v>
      </c>
      <c r="AD970" s="428">
        <f t="shared" si="263"/>
        <v>0.45504176858080986</v>
      </c>
      <c r="AE970" s="429">
        <f t="shared" si="265"/>
        <v>9.2016582314191915</v>
      </c>
      <c r="AF970" s="430">
        <f t="shared" si="266"/>
        <v>0.95287812932152716</v>
      </c>
    </row>
    <row r="971" spans="1:32" s="5" customFormat="1" x14ac:dyDescent="0.2">
      <c r="A971" s="363">
        <f>'commented data'!$A925</f>
        <v>41219.416666666664</v>
      </c>
      <c r="B971" s="364">
        <f>IF(ISERROR('commented data'!$B925),"",'commented data'!$B925)</f>
        <v>898.042724609375</v>
      </c>
      <c r="C971" s="364">
        <f>IF(ISERROR('commented data'!$C925),"",'commented data'!$C925)</f>
        <v>498.54611206054687</v>
      </c>
      <c r="D971" s="364">
        <f>IF(ISERROR('commented data'!$D925),"",'commented data'!$D925)</f>
        <v>6253.384765625</v>
      </c>
      <c r="E971" s="364">
        <f>IF(ISERROR('commented data'!$E925),"",'commented data'!$E925)</f>
        <v>9.9598407745361328</v>
      </c>
      <c r="F971" s="357">
        <f t="shared" si="252"/>
        <v>130.3405030822754</v>
      </c>
      <c r="G971" s="362">
        <f t="shared" si="253"/>
        <v>54483.26397287444</v>
      </c>
      <c r="H971" s="359">
        <f>IF(ISERROR('commented data'!$N925),"",'commented data'!$N925)</f>
        <v>15.660677558504904</v>
      </c>
      <c r="I971" s="359">
        <f>IFERROR('commented data'!O925,"")</f>
        <v>16.799162558525698</v>
      </c>
      <c r="J971" s="358">
        <f>IF(ISERROR('commented data'!$P925),"",'commented data'!$P925)</f>
        <v>1</v>
      </c>
      <c r="K971" s="328">
        <f>IF(ISERROR('commented data'!$Q925),"",'commented data'!$Q925)</f>
        <v>1</v>
      </c>
      <c r="L971" s="328">
        <f>IF(ISERROR('commented data'!$R925),"",'commented data'!$R925)</f>
        <v>1</v>
      </c>
      <c r="M971" s="328">
        <f>IF(ISERROR('commented data'!$S925),"",'commented data'!$S925)</f>
        <v>1</v>
      </c>
      <c r="N971" s="366">
        <f t="shared" si="254"/>
        <v>1</v>
      </c>
      <c r="O971" s="367" t="b">
        <f t="shared" si="255"/>
        <v>1</v>
      </c>
      <c r="P971" s="365">
        <f>IF(ISERROR('commented data'!$J925),"",'commented data'!$J925)</f>
        <v>129.05000305175781</v>
      </c>
      <c r="Q971" s="368">
        <f t="shared" si="251"/>
        <v>129.05000305175781</v>
      </c>
      <c r="R971" s="368" t="str">
        <f t="shared" si="256"/>
        <v/>
      </c>
      <c r="S971" s="369">
        <f t="shared" si="257"/>
        <v>129.05000305175781</v>
      </c>
      <c r="T971" s="365">
        <f>IF(ISERROR('commented data'!$M925),"",'commented data'!$M925)</f>
        <v>84265.8984375</v>
      </c>
      <c r="U971" s="370">
        <f t="shared" si="258"/>
        <v>84265.8984375</v>
      </c>
      <c r="V971" s="371">
        <f t="shared" si="259"/>
        <v>84265.8984375</v>
      </c>
      <c r="W971" s="383">
        <f t="shared" si="260"/>
        <v>73311.331640624994</v>
      </c>
      <c r="X971" s="365">
        <f>IF(ISERROR('commented data'!$T925),"",'commented data'!$T925)</f>
        <v>97.921310424804688</v>
      </c>
      <c r="Y971" s="384">
        <f t="shared" si="261"/>
        <v>97.921310424804688</v>
      </c>
      <c r="Z971" s="365">
        <f>IF(ISERROR('commented data'!$U925),"",'commented data'!$U925)</f>
        <v>1012.8460083007812</v>
      </c>
      <c r="AA971" s="385">
        <f t="shared" si="262"/>
        <v>1022.974468383789</v>
      </c>
      <c r="AC971" s="427">
        <f t="shared" si="264"/>
        <v>7.1013760357888653</v>
      </c>
      <c r="AD971" s="428">
        <f t="shared" si="263"/>
        <v>0.45345266890654384</v>
      </c>
      <c r="AE971" s="429">
        <f t="shared" si="265"/>
        <v>9.2032473310934577</v>
      </c>
      <c r="AF971" s="430">
        <f t="shared" si="266"/>
        <v>0.95304268860930308</v>
      </c>
    </row>
    <row r="972" spans="1:32" s="5" customFormat="1" x14ac:dyDescent="0.2">
      <c r="A972" s="363">
        <f>'commented data'!$A926</f>
        <v>41219.458333333336</v>
      </c>
      <c r="B972" s="364">
        <f>IF(ISERROR('commented data'!$B926),"",'commented data'!$B926)</f>
        <v>898.0653076171875</v>
      </c>
      <c r="C972" s="364">
        <f>IF(ISERROR('commented data'!$C926),"",'commented data'!$C926)</f>
        <v>497.66290283203125</v>
      </c>
      <c r="D972" s="364">
        <f>IF(ISERROR('commented data'!$D926),"",'commented data'!$D926)</f>
        <v>6228.458984375</v>
      </c>
      <c r="E972" s="364">
        <f>IF(ISERROR('commented data'!$E926),"",'commented data'!$E926)</f>
        <v>9.9496593475341797</v>
      </c>
      <c r="F972" s="357">
        <f t="shared" si="252"/>
        <v>129.73793365478517</v>
      </c>
      <c r="G972" s="362">
        <f t="shared" si="253"/>
        <v>54340.337358221535</v>
      </c>
      <c r="H972" s="359">
        <f>IF(ISERROR('commented data'!$N926),"",'commented data'!$N926)</f>
        <v>15.903173779207282</v>
      </c>
      <c r="I972" s="359">
        <f>IFERROR('commented data'!O926,"")</f>
        <v>16.732201661857577</v>
      </c>
      <c r="J972" s="358">
        <f>IF(ISERROR('commented data'!$P926),"",'commented data'!$P926)</f>
        <v>1</v>
      </c>
      <c r="K972" s="328">
        <f>IF(ISERROR('commented data'!$Q926),"",'commented data'!$Q926)</f>
        <v>1</v>
      </c>
      <c r="L972" s="328">
        <f>IF(ISERROR('commented data'!$R926),"",'commented data'!$R926)</f>
        <v>1</v>
      </c>
      <c r="M972" s="328">
        <f>IF(ISERROR('commented data'!$S926),"",'commented data'!$S926)</f>
        <v>1</v>
      </c>
      <c r="N972" s="366">
        <f t="shared" si="254"/>
        <v>1</v>
      </c>
      <c r="O972" s="367" t="b">
        <f t="shared" si="255"/>
        <v>1</v>
      </c>
      <c r="P972" s="365">
        <f>IF(ISERROR('commented data'!$J926),"",'commented data'!$J926)</f>
        <v>128.45339965820312</v>
      </c>
      <c r="Q972" s="368">
        <f t="shared" si="251"/>
        <v>128.45339965820312</v>
      </c>
      <c r="R972" s="368" t="str">
        <f t="shared" si="256"/>
        <v/>
      </c>
      <c r="S972" s="369">
        <f t="shared" si="257"/>
        <v>128.45339965820312</v>
      </c>
      <c r="T972" s="365">
        <f>IF(ISERROR('commented data'!$M926),"",'commented data'!$M926)</f>
        <v>84076.296875</v>
      </c>
      <c r="U972" s="370">
        <f t="shared" si="258"/>
        <v>84076.296875</v>
      </c>
      <c r="V972" s="371">
        <f t="shared" si="259"/>
        <v>84076.296875</v>
      </c>
      <c r="W972" s="383">
        <f t="shared" si="260"/>
        <v>73146.378281249999</v>
      </c>
      <c r="X972" s="365">
        <f>IF(ISERROR('commented data'!$T926),"",'commented data'!$T926)</f>
        <v>98.0623779296875</v>
      </c>
      <c r="Y972" s="384">
        <f t="shared" si="261"/>
        <v>98.0623779296875</v>
      </c>
      <c r="Z972" s="365">
        <f>IF(ISERROR('commented data'!$U926),"",'commented data'!$U926)</f>
        <v>1012.8519897460937</v>
      </c>
      <c r="AA972" s="385">
        <f t="shared" si="262"/>
        <v>1022.9805096435547</v>
      </c>
      <c r="AC972" s="427">
        <f t="shared" si="264"/>
        <v>7.0500030829595897</v>
      </c>
      <c r="AD972" s="428">
        <f t="shared" si="263"/>
        <v>0.44330793216742476</v>
      </c>
      <c r="AE972" s="429">
        <f t="shared" si="265"/>
        <v>9.2133920678325758</v>
      </c>
      <c r="AF972" s="430">
        <f t="shared" si="266"/>
        <v>0.95409322727562984</v>
      </c>
    </row>
    <row r="973" spans="1:32" s="5" customFormat="1" x14ac:dyDescent="0.2">
      <c r="A973" s="363">
        <f>'commented data'!$A927</f>
        <v>41219.5</v>
      </c>
      <c r="B973" s="364">
        <f>IF(ISERROR('commented data'!$B927),"",'commented data'!$B927)</f>
        <v>897.94122314453125</v>
      </c>
      <c r="C973" s="364">
        <f>IF(ISERROR('commented data'!$C927),"",'commented data'!$C927)</f>
        <v>496.75619506835937</v>
      </c>
      <c r="D973" s="364">
        <f>IF(ISERROR('commented data'!$D927),"",'commented data'!$D927)</f>
        <v>6213.34619140625</v>
      </c>
      <c r="E973" s="364">
        <f>IF(ISERROR('commented data'!$E927),"",'commented data'!$E927)</f>
        <v>9.9419336318969727</v>
      </c>
      <c r="F973" s="357">
        <f t="shared" si="252"/>
        <v>130.08527526855468</v>
      </c>
      <c r="G973" s="362">
        <f t="shared" si="253"/>
        <v>54224.464968893655</v>
      </c>
      <c r="H973" s="359">
        <f>IF(ISERROR('commented data'!$N927),"",'commented data'!$N927)</f>
        <v>17.075889438038867</v>
      </c>
      <c r="I973" s="359">
        <f>IFERROR('commented data'!O927,"")</f>
        <v>16.691602486321319</v>
      </c>
      <c r="J973" s="358">
        <f>IF(ISERROR('commented data'!$P927),"",'commented data'!$P927)</f>
        <v>1</v>
      </c>
      <c r="K973" s="328">
        <f>IF(ISERROR('commented data'!$Q927),"",'commented data'!$Q927)</f>
        <v>1</v>
      </c>
      <c r="L973" s="328">
        <f>IF(ISERROR('commented data'!$R927),"",'commented data'!$R927)</f>
        <v>1</v>
      </c>
      <c r="M973" s="328">
        <f>IF(ISERROR('commented data'!$S927),"",'commented data'!$S927)</f>
        <v>1</v>
      </c>
      <c r="N973" s="366">
        <f t="shared" si="254"/>
        <v>1</v>
      </c>
      <c r="O973" s="367" t="b">
        <f t="shared" si="255"/>
        <v>1</v>
      </c>
      <c r="P973" s="365">
        <f>IF(ISERROR('commented data'!$J927),"",'commented data'!$J927)</f>
        <v>128.79730224609375</v>
      </c>
      <c r="Q973" s="368">
        <f t="shared" si="251"/>
        <v>128.79730224609375</v>
      </c>
      <c r="R973" s="368" t="str">
        <f t="shared" si="256"/>
        <v/>
      </c>
      <c r="S973" s="369">
        <f t="shared" si="257"/>
        <v>128.79730224609375</v>
      </c>
      <c r="T973" s="365">
        <f>IF(ISERROR('commented data'!$M927),"",'commented data'!$M927)</f>
        <v>83877.9765625</v>
      </c>
      <c r="U973" s="370">
        <f t="shared" si="258"/>
        <v>83877.9765625</v>
      </c>
      <c r="V973" s="371">
        <f t="shared" si="259"/>
        <v>83877.9765625</v>
      </c>
      <c r="W973" s="383">
        <f t="shared" si="260"/>
        <v>72973.839609375005</v>
      </c>
      <c r="X973" s="365">
        <f>IF(ISERROR('commented data'!$T927),"",'commented data'!$T927)</f>
        <v>97.976676940917969</v>
      </c>
      <c r="Y973" s="384">
        <f t="shared" si="261"/>
        <v>97.976676940917969</v>
      </c>
      <c r="Z973" s="365">
        <f>IF(ISERROR('commented data'!$U927),"",'commented data'!$U927)</f>
        <v>1012.8480224609375</v>
      </c>
      <c r="AA973" s="385">
        <f t="shared" si="262"/>
        <v>1022.9765026855468</v>
      </c>
      <c r="AC973" s="427">
        <f t="shared" si="264"/>
        <v>7.0538044517686309</v>
      </c>
      <c r="AD973" s="428">
        <f t="shared" si="263"/>
        <v>0.41308562446271885</v>
      </c>
      <c r="AE973" s="429">
        <f t="shared" si="265"/>
        <v>9.2436143755372822</v>
      </c>
      <c r="AF973" s="430">
        <f t="shared" si="266"/>
        <v>0.95722289970044439</v>
      </c>
    </row>
    <row r="974" spans="1:32" s="5" customFormat="1" x14ac:dyDescent="0.2">
      <c r="A974" s="363">
        <f>'commented data'!$A928</f>
        <v>41219.541666666664</v>
      </c>
      <c r="B974" s="364">
        <f>IF(ISERROR('commented data'!$B928),"",'commented data'!$B928)</f>
        <v>898.00677490234375</v>
      </c>
      <c r="C974" s="364">
        <f>IF(ISERROR('commented data'!$C928),"",'commented data'!$C928)</f>
        <v>496.44268798828125</v>
      </c>
      <c r="D974" s="364">
        <f>IF(ISERROR('commented data'!$D928),"",'commented data'!$D928)</f>
        <v>6220.7958984375</v>
      </c>
      <c r="E974" s="364">
        <f>IF(ISERROR('commented data'!$E928),"",'commented data'!$E928)</f>
        <v>9.947601318359375</v>
      </c>
      <c r="F974" s="357">
        <f t="shared" si="252"/>
        <v>131.03204238891601</v>
      </c>
      <c r="G974" s="362">
        <f t="shared" si="253"/>
        <v>54278.465684606897</v>
      </c>
      <c r="H974" s="359">
        <f>IF(ISERROR('commented data'!$N928),"",'commented data'!$N928)</f>
        <v>17.661538906929856</v>
      </c>
      <c r="I974" s="359">
        <f>IFERROR('commented data'!O928,"")</f>
        <v>16.711615462353006</v>
      </c>
      <c r="J974" s="358">
        <f>IF(ISERROR('commented data'!$P928),"",'commented data'!$P928)</f>
        <v>1</v>
      </c>
      <c r="K974" s="328">
        <f>IF(ISERROR('commented data'!$Q928),"",'commented data'!$Q928)</f>
        <v>1</v>
      </c>
      <c r="L974" s="328">
        <f>IF(ISERROR('commented data'!$R928),"",'commented data'!$R928)</f>
        <v>1</v>
      </c>
      <c r="M974" s="328">
        <f>IF(ISERROR('commented data'!$S928),"",'commented data'!$S928)</f>
        <v>1</v>
      </c>
      <c r="N974" s="366">
        <f t="shared" si="254"/>
        <v>1</v>
      </c>
      <c r="O974" s="367" t="b">
        <f t="shared" si="255"/>
        <v>1</v>
      </c>
      <c r="P974" s="365">
        <f>IF(ISERROR('commented data'!$J928),"",'commented data'!$J928)</f>
        <v>129.73469543457031</v>
      </c>
      <c r="Q974" s="368">
        <f t="shared" si="251"/>
        <v>129.73469543457031</v>
      </c>
      <c r="R974" s="368" t="str">
        <f t="shared" si="256"/>
        <v/>
      </c>
      <c r="S974" s="369">
        <f t="shared" si="257"/>
        <v>129.73469543457031</v>
      </c>
      <c r="T974" s="365">
        <f>IF(ISERROR('commented data'!$M928),"",'commented data'!$M928)</f>
        <v>83910.9609375</v>
      </c>
      <c r="U974" s="370">
        <f t="shared" si="258"/>
        <v>83910.9609375</v>
      </c>
      <c r="V974" s="371">
        <f t="shared" si="259"/>
        <v>83910.9609375</v>
      </c>
      <c r="W974" s="383">
        <f t="shared" si="260"/>
        <v>73002.536015624995</v>
      </c>
      <c r="X974" s="365">
        <f>IF(ISERROR('commented data'!$T928),"",'commented data'!$T928)</f>
        <v>97.74993896484375</v>
      </c>
      <c r="Y974" s="384">
        <f t="shared" si="261"/>
        <v>97.74993896484375</v>
      </c>
      <c r="Z974" s="365">
        <f>IF(ISERROR('commented data'!$U928),"",'commented data'!$U928)</f>
        <v>1012.8389892578125</v>
      </c>
      <c r="AA974" s="385">
        <f t="shared" si="262"/>
        <v>1022.9673791503907</v>
      </c>
      <c r="AC974" s="427">
        <f t="shared" si="264"/>
        <v>7.1122182163907341</v>
      </c>
      <c r="AD974" s="428">
        <f t="shared" si="263"/>
        <v>0.40269527213170048</v>
      </c>
      <c r="AE974" s="429">
        <f t="shared" si="265"/>
        <v>9.2540047278683009</v>
      </c>
      <c r="AF974" s="430">
        <f t="shared" si="266"/>
        <v>0.95829887310036554</v>
      </c>
    </row>
    <row r="975" spans="1:32" s="5" customFormat="1" x14ac:dyDescent="0.2">
      <c r="A975" s="363">
        <f>'commented data'!$A929</f>
        <v>41219.583333333336</v>
      </c>
      <c r="B975" s="364">
        <f>IF(ISERROR('commented data'!$B929),"",'commented data'!$B929)</f>
        <v>898.03521728515625</v>
      </c>
      <c r="C975" s="364">
        <f>IF(ISERROR('commented data'!$C929),"",'commented data'!$C929)</f>
        <v>495.47311401367187</v>
      </c>
      <c r="D975" s="364">
        <f>IF(ISERROR('commented data'!$D929),"",'commented data'!$D929)</f>
        <v>6228.02197265625</v>
      </c>
      <c r="E975" s="364">
        <f>IF(ISERROR('commented data'!$E929),"",'commented data'!$E929)</f>
        <v>9.9614591598510742</v>
      </c>
      <c r="F975" s="357">
        <f t="shared" si="252"/>
        <v>131.55613708496094</v>
      </c>
      <c r="G975" s="362">
        <f t="shared" si="253"/>
        <v>54267.620697219027</v>
      </c>
      <c r="H975" s="359">
        <f>IF(ISERROR('commented data'!$N929),"",'commented data'!$N929)</f>
        <v>16.554507774098894</v>
      </c>
      <c r="I975" s="359">
        <f>IFERROR('commented data'!O929,"")</f>
        <v>16.731027668703724</v>
      </c>
      <c r="J975" s="358">
        <f>IF(ISERROR('commented data'!$P929),"",'commented data'!$P929)</f>
        <v>1</v>
      </c>
      <c r="K975" s="328">
        <f>IF(ISERROR('commented data'!$Q929),"",'commented data'!$Q929)</f>
        <v>1</v>
      </c>
      <c r="L975" s="328">
        <f>IF(ISERROR('commented data'!$R929),"",'commented data'!$R929)</f>
        <v>1</v>
      </c>
      <c r="M975" s="328">
        <f>IF(ISERROR('commented data'!$S929),"",'commented data'!$S929)</f>
        <v>1</v>
      </c>
      <c r="N975" s="366">
        <f t="shared" si="254"/>
        <v>1</v>
      </c>
      <c r="O975" s="367" t="b">
        <f t="shared" si="255"/>
        <v>1</v>
      </c>
      <c r="P975" s="365">
        <f>IF(ISERROR('commented data'!$J929),"",'commented data'!$J929)</f>
        <v>130.25360107421875</v>
      </c>
      <c r="Q975" s="368">
        <f t="shared" si="251"/>
        <v>130.25360107421875</v>
      </c>
      <c r="R975" s="368" t="str">
        <f t="shared" si="256"/>
        <v/>
      </c>
      <c r="S975" s="369">
        <f t="shared" si="257"/>
        <v>130.25360107421875</v>
      </c>
      <c r="T975" s="365">
        <f>IF(ISERROR('commented data'!$M929),"",'commented data'!$M929)</f>
        <v>83888.953125</v>
      </c>
      <c r="U975" s="370">
        <f t="shared" si="258"/>
        <v>83888.953125</v>
      </c>
      <c r="V975" s="371">
        <f t="shared" si="259"/>
        <v>83888.953125</v>
      </c>
      <c r="W975" s="383">
        <f t="shared" si="260"/>
        <v>72983.389218750002</v>
      </c>
      <c r="X975" s="365">
        <f>IF(ISERROR('commented data'!$T929),"",'commented data'!$T929)</f>
        <v>97.722740173339844</v>
      </c>
      <c r="Y975" s="384">
        <f t="shared" si="261"/>
        <v>97.722740173339844</v>
      </c>
      <c r="Z975" s="365">
        <f>IF(ISERROR('commented data'!$U929),"",'commented data'!$U929)</f>
        <v>1012.8280029296875</v>
      </c>
      <c r="AA975" s="385">
        <f t="shared" si="262"/>
        <v>1022.9562829589844</v>
      </c>
      <c r="AC975" s="427">
        <f t="shared" si="264"/>
        <v>7.1392385477180094</v>
      </c>
      <c r="AD975" s="428">
        <f t="shared" si="263"/>
        <v>0.43125646773309856</v>
      </c>
      <c r="AE975" s="429">
        <f t="shared" si="265"/>
        <v>9.2254435322669028</v>
      </c>
      <c r="AF975" s="430">
        <f t="shared" si="266"/>
        <v>0.9553412172136343</v>
      </c>
    </row>
    <row r="976" spans="1:32" s="5" customFormat="1" x14ac:dyDescent="0.2">
      <c r="A976" s="363">
        <f>'commented data'!$A930</f>
        <v>41219.625</v>
      </c>
      <c r="B976" s="364">
        <f>IF(ISERROR('commented data'!$B930),"",'commented data'!$B930)</f>
        <v>897.993896484375</v>
      </c>
      <c r="C976" s="364">
        <f>IF(ISERROR('commented data'!$C930),"",'commented data'!$C930)</f>
        <v>497.13238525390625</v>
      </c>
      <c r="D976" s="364">
        <f>IF(ISERROR('commented data'!$D930),"",'commented data'!$D930)</f>
        <v>6239.576171875</v>
      </c>
      <c r="E976" s="364">
        <f>IF(ISERROR('commented data'!$E930),"",'commented data'!$E930)</f>
        <v>9.959080696105957</v>
      </c>
      <c r="F976" s="357">
        <f t="shared" si="252"/>
        <v>131.59360214233399</v>
      </c>
      <c r="G976" s="362">
        <f t="shared" si="253"/>
        <v>54462.771648586247</v>
      </c>
      <c r="H976" s="359">
        <f>IF(ISERROR('commented data'!$N930),"",'commented data'!$N930)</f>
        <v>16.913050831347356</v>
      </c>
      <c r="I976" s="359">
        <f>IFERROR('commented data'!O930,"")</f>
        <v>16.762066998312282</v>
      </c>
      <c r="J976" s="358">
        <f>IF(ISERROR('commented data'!$P930),"",'commented data'!$P930)</f>
        <v>1</v>
      </c>
      <c r="K976" s="328">
        <f>IF(ISERROR('commented data'!$Q930),"",'commented data'!$Q930)</f>
        <v>1</v>
      </c>
      <c r="L976" s="328">
        <f>IF(ISERROR('commented data'!$R930),"",'commented data'!$R930)</f>
        <v>1</v>
      </c>
      <c r="M976" s="328">
        <f>IF(ISERROR('commented data'!$S930),"",'commented data'!$S930)</f>
        <v>1</v>
      </c>
      <c r="N976" s="366">
        <f t="shared" si="254"/>
        <v>1</v>
      </c>
      <c r="O976" s="367" t="b">
        <f t="shared" si="255"/>
        <v>1</v>
      </c>
      <c r="P976" s="365">
        <f>IF(ISERROR('commented data'!$J930),"",'commented data'!$J930)</f>
        <v>130.29069519042969</v>
      </c>
      <c r="Q976" s="368">
        <f t="shared" si="251"/>
        <v>130.29069519042969</v>
      </c>
      <c r="R976" s="368" t="str">
        <f t="shared" si="256"/>
        <v/>
      </c>
      <c r="S976" s="369">
        <f t="shared" si="257"/>
        <v>130.29069519042969</v>
      </c>
      <c r="T976" s="365">
        <f>IF(ISERROR('commented data'!$M930),"",'commented data'!$M930)</f>
        <v>84139.2109375</v>
      </c>
      <c r="U976" s="370">
        <f t="shared" si="258"/>
        <v>84139.2109375</v>
      </c>
      <c r="V976" s="371">
        <f t="shared" si="259"/>
        <v>84139.2109375</v>
      </c>
      <c r="W976" s="383">
        <f t="shared" si="260"/>
        <v>73201.113515624995</v>
      </c>
      <c r="X976" s="365">
        <f>IF(ISERROR('commented data'!$T930),"",'commented data'!$T930)</f>
        <v>97.492233276367188</v>
      </c>
      <c r="Y976" s="384">
        <f t="shared" si="261"/>
        <v>97.492233276367188</v>
      </c>
      <c r="Z976" s="365">
        <f>IF(ISERROR('commented data'!$U930),"",'commented data'!$U930)</f>
        <v>1012.8170166015625</v>
      </c>
      <c r="AA976" s="385">
        <f t="shared" si="262"/>
        <v>1022.9451867675781</v>
      </c>
      <c r="AC976" s="427">
        <f t="shared" si="264"/>
        <v>7.1669523038928462</v>
      </c>
      <c r="AD976" s="428">
        <f t="shared" si="263"/>
        <v>0.42375277975333209</v>
      </c>
      <c r="AE976" s="429">
        <f t="shared" si="265"/>
        <v>9.2329472202466683</v>
      </c>
      <c r="AF976" s="430">
        <f t="shared" si="266"/>
        <v>0.95611826195767369</v>
      </c>
    </row>
    <row r="977" spans="1:32" s="5" customFormat="1" x14ac:dyDescent="0.2">
      <c r="A977" s="363">
        <f>'commented data'!$A931</f>
        <v>41219.666666666664</v>
      </c>
      <c r="B977" s="364">
        <f>IF(ISERROR('commented data'!$B931),"",'commented data'!$B931)</f>
        <v>898.015380859375</v>
      </c>
      <c r="C977" s="364">
        <f>IF(ISERROR('commented data'!$C931),"",'commented data'!$C931)</f>
        <v>495.70040893554687</v>
      </c>
      <c r="D977" s="364">
        <f>IF(ISERROR('commented data'!$D931),"",'commented data'!$D931)</f>
        <v>6202.64208984375</v>
      </c>
      <c r="E977" s="364">
        <f>IF(ISERROR('commented data'!$E931),"",'commented data'!$E931)</f>
        <v>9.9425249099731445</v>
      </c>
      <c r="F977" s="357">
        <f t="shared" si="252"/>
        <v>130.51472869873047</v>
      </c>
      <c r="G977" s="362">
        <f t="shared" si="253"/>
        <v>54267.685084763674</v>
      </c>
      <c r="H977" s="359">
        <f>IF(ISERROR('commented data'!$N931),"",'commented data'!$N931)</f>
        <v>15.011713976884931</v>
      </c>
      <c r="I977" s="359">
        <f>IFERROR('commented data'!O931,"")</f>
        <v>16.662846868534952</v>
      </c>
      <c r="J977" s="358">
        <f>IF(ISERROR('commented data'!$P931),"",'commented data'!$P931)</f>
        <v>1</v>
      </c>
      <c r="K977" s="328">
        <f>IF(ISERROR('commented data'!$Q931),"",'commented data'!$Q931)</f>
        <v>1</v>
      </c>
      <c r="L977" s="328">
        <f>IF(ISERROR('commented data'!$R931),"",'commented data'!$R931)</f>
        <v>1</v>
      </c>
      <c r="M977" s="328">
        <f>IF(ISERROR('commented data'!$S931),"",'commented data'!$S931)</f>
        <v>1</v>
      </c>
      <c r="N977" s="366">
        <f t="shared" si="254"/>
        <v>1</v>
      </c>
      <c r="O977" s="367" t="b">
        <f t="shared" si="255"/>
        <v>1</v>
      </c>
      <c r="P977" s="365">
        <f>IF(ISERROR('commented data'!$J931),"",'commented data'!$J931)</f>
        <v>129.22250366210937</v>
      </c>
      <c r="Q977" s="368">
        <f t="shared" si="251"/>
        <v>129.22250366210937</v>
      </c>
      <c r="R977" s="368" t="str">
        <f t="shared" si="256"/>
        <v/>
      </c>
      <c r="S977" s="369">
        <f t="shared" si="257"/>
        <v>129.22250366210937</v>
      </c>
      <c r="T977" s="365">
        <f>IF(ISERROR('commented data'!$M931),"",'commented data'!$M931)</f>
        <v>83988.7890625</v>
      </c>
      <c r="U977" s="370">
        <f t="shared" si="258"/>
        <v>83988.7890625</v>
      </c>
      <c r="V977" s="371">
        <f t="shared" si="259"/>
        <v>83988.7890625</v>
      </c>
      <c r="W977" s="383">
        <f t="shared" si="260"/>
        <v>73070.246484375006</v>
      </c>
      <c r="X977" s="365">
        <f>IF(ISERROR('commented data'!$T931),"",'commented data'!$T931)</f>
        <v>98.160362243652344</v>
      </c>
      <c r="Y977" s="384">
        <f t="shared" si="261"/>
        <v>98.160362243652344</v>
      </c>
      <c r="Z977" s="365">
        <f>IF(ISERROR('commented data'!$U931),"",'commented data'!$U931)</f>
        <v>1012.8189697265625</v>
      </c>
      <c r="AA977" s="385">
        <f t="shared" si="262"/>
        <v>1022.9471594238281</v>
      </c>
      <c r="AC977" s="427">
        <f t="shared" si="264"/>
        <v>7.0827321959460727</v>
      </c>
      <c r="AD977" s="428">
        <f t="shared" si="263"/>
        <v>0.47181369208420032</v>
      </c>
      <c r="AE977" s="429">
        <f t="shared" si="265"/>
        <v>9.1848863079158001</v>
      </c>
      <c r="AF977" s="430">
        <f t="shared" si="266"/>
        <v>0.95114131203369678</v>
      </c>
    </row>
    <row r="978" spans="1:32" s="5" customFormat="1" x14ac:dyDescent="0.2">
      <c r="A978" s="363">
        <f>'commented data'!$A932</f>
        <v>41219.708333333336</v>
      </c>
      <c r="B978" s="364">
        <f>IF(ISERROR('commented data'!$B932),"",'commented data'!$B932)</f>
        <v>898.06048583984375</v>
      </c>
      <c r="C978" s="364">
        <f>IF(ISERROR('commented data'!$C932),"",'commented data'!$C932)</f>
        <v>496.11370849609375</v>
      </c>
      <c r="D978" s="364">
        <f>IF(ISERROR('commented data'!$D932),"",'commented data'!$D932)</f>
        <v>6186.4970703125</v>
      </c>
      <c r="E978" s="364">
        <f>IF(ISERROR('commented data'!$E932),"",'commented data'!$E932)</f>
        <v>9.9375019073486328</v>
      </c>
      <c r="F978" s="357">
        <f t="shared" si="252"/>
        <v>129.77428909301759</v>
      </c>
      <c r="G978" s="362">
        <f t="shared" si="253"/>
        <v>54208.435556761717</v>
      </c>
      <c r="H978" s="359">
        <f>IF(ISERROR('commented data'!$N932),"",'commented data'!$N932)</f>
        <v>14.652496877261438</v>
      </c>
      <c r="I978" s="359">
        <f>IFERROR('commented data'!O932,"")</f>
        <v>16.619474708052049</v>
      </c>
      <c r="J978" s="358">
        <f>IF(ISERROR('commented data'!$P932),"",'commented data'!$P932)</f>
        <v>1</v>
      </c>
      <c r="K978" s="328">
        <f>IF(ISERROR('commented data'!$Q932),"",'commented data'!$Q932)</f>
        <v>1</v>
      </c>
      <c r="L978" s="328">
        <f>IF(ISERROR('commented data'!$R932),"",'commented data'!$R932)</f>
        <v>1</v>
      </c>
      <c r="M978" s="328">
        <f>IF(ISERROR('commented data'!$S932),"",'commented data'!$S932)</f>
        <v>1</v>
      </c>
      <c r="N978" s="366">
        <f t="shared" si="254"/>
        <v>1</v>
      </c>
      <c r="O978" s="367" t="b">
        <f t="shared" si="255"/>
        <v>1</v>
      </c>
      <c r="P978" s="365">
        <f>IF(ISERROR('commented data'!$J932),"",'commented data'!$J932)</f>
        <v>128.48939514160156</v>
      </c>
      <c r="Q978" s="368">
        <f t="shared" si="251"/>
        <v>128.48939514160156</v>
      </c>
      <c r="R978" s="368" t="str">
        <f t="shared" si="256"/>
        <v/>
      </c>
      <c r="S978" s="369">
        <f t="shared" si="257"/>
        <v>128.48939514160156</v>
      </c>
      <c r="T978" s="365">
        <f>IF(ISERROR('commented data'!$M932),"",'commented data'!$M932)</f>
        <v>83881.40625</v>
      </c>
      <c r="U978" s="370">
        <f t="shared" si="258"/>
        <v>83881.40625</v>
      </c>
      <c r="V978" s="371">
        <f t="shared" si="259"/>
        <v>83881.40625</v>
      </c>
      <c r="W978" s="383">
        <f t="shared" si="260"/>
        <v>72976.823437500003</v>
      </c>
      <c r="X978" s="365">
        <f>IF(ISERROR('commented data'!$T932),"",'commented data'!$T932)</f>
        <v>98.090591430664063</v>
      </c>
      <c r="Y978" s="384">
        <f t="shared" si="261"/>
        <v>98.090591430664063</v>
      </c>
      <c r="Z978" s="365">
        <f>IF(ISERROR('commented data'!$U932),"",'commented data'!$U932)</f>
        <v>1012.8179931640625</v>
      </c>
      <c r="AA978" s="385">
        <f t="shared" si="262"/>
        <v>1022.9461730957031</v>
      </c>
      <c r="AC978" s="427">
        <f t="shared" si="264"/>
        <v>7.0348611872234077</v>
      </c>
      <c r="AD978" s="428">
        <f t="shared" si="263"/>
        <v>0.48011347459425141</v>
      </c>
      <c r="AE978" s="429">
        <f t="shared" si="265"/>
        <v>9.1765865254057495</v>
      </c>
      <c r="AF978" s="430">
        <f t="shared" si="266"/>
        <v>0.95028182768500091</v>
      </c>
    </row>
    <row r="979" spans="1:32" s="5" customFormat="1" x14ac:dyDescent="0.2">
      <c r="A979" s="363">
        <f>'commented data'!$A933</f>
        <v>41219.75</v>
      </c>
      <c r="B979" s="364">
        <f>IF(ISERROR('commented data'!$B933),"",'commented data'!$B933)</f>
        <v>898.0042724609375</v>
      </c>
      <c r="C979" s="364">
        <f>IF(ISERROR('commented data'!$C933),"",'commented data'!$C933)</f>
        <v>495.79470825195312</v>
      </c>
      <c r="D979" s="364">
        <f>IF(ISERROR('commented data'!$D933),"",'commented data'!$D933)</f>
        <v>6174.35205078125</v>
      </c>
      <c r="E979" s="364">
        <f>IF(ISERROR('commented data'!$E933),"",'commented data'!$E933)</f>
        <v>9.9360380172729492</v>
      </c>
      <c r="F979" s="357">
        <f t="shared" si="252"/>
        <v>128.72399604797363</v>
      </c>
      <c r="G979" s="362">
        <f t="shared" si="253"/>
        <v>54093.067174879645</v>
      </c>
      <c r="H979" s="359">
        <f>IF(ISERROR('commented data'!$N933),"",'commented data'!$N933)</f>
        <v>15.713235835566593</v>
      </c>
      <c r="I979" s="359">
        <f>IFERROR('commented data'!O933,"")</f>
        <v>16.586848192168446</v>
      </c>
      <c r="J979" s="358">
        <f>IF(ISERROR('commented data'!$P933),"",'commented data'!$P933)</f>
        <v>1</v>
      </c>
      <c r="K979" s="328">
        <f>IF(ISERROR('commented data'!$Q933),"",'commented data'!$Q933)</f>
        <v>1</v>
      </c>
      <c r="L979" s="328">
        <f>IF(ISERROR('commented data'!$R933),"",'commented data'!$R933)</f>
        <v>1</v>
      </c>
      <c r="M979" s="328">
        <f>IF(ISERROR('commented data'!$S933),"",'commented data'!$S933)</f>
        <v>1</v>
      </c>
      <c r="N979" s="366">
        <f t="shared" si="254"/>
        <v>1</v>
      </c>
      <c r="O979" s="367" t="b">
        <f t="shared" si="255"/>
        <v>1</v>
      </c>
      <c r="P979" s="365">
        <f>IF(ISERROR('commented data'!$J933),"",'commented data'!$J933)</f>
        <v>127.44950103759766</v>
      </c>
      <c r="Q979" s="368">
        <f t="shared" si="251"/>
        <v>127.44950103759766</v>
      </c>
      <c r="R979" s="368" t="str">
        <f t="shared" si="256"/>
        <v/>
      </c>
      <c r="S979" s="369">
        <f t="shared" si="257"/>
        <v>127.44950103759766</v>
      </c>
      <c r="T979" s="365">
        <f>IF(ISERROR('commented data'!$M933),"",'commented data'!$M933)</f>
        <v>83689.90625</v>
      </c>
      <c r="U979" s="370">
        <f t="shared" si="258"/>
        <v>83689.90625</v>
      </c>
      <c r="V979" s="371">
        <f t="shared" si="259"/>
        <v>83689.90625</v>
      </c>
      <c r="W979" s="383">
        <f t="shared" si="260"/>
        <v>72810.218437499992</v>
      </c>
      <c r="X979" s="365">
        <f>IF(ISERROR('commented data'!$T933),"",'commented data'!$T933)</f>
        <v>98.03302001953125</v>
      </c>
      <c r="Y979" s="384">
        <f t="shared" si="261"/>
        <v>98.03302001953125</v>
      </c>
      <c r="Z979" s="365">
        <f>IF(ISERROR('commented data'!$U933),"",'commented data'!$U933)</f>
        <v>1012.8179931640625</v>
      </c>
      <c r="AA979" s="385">
        <f t="shared" si="262"/>
        <v>1022.9461730957031</v>
      </c>
      <c r="AC979" s="427">
        <f t="shared" si="264"/>
        <v>6.963075765241979</v>
      </c>
      <c r="AD979" s="428">
        <f t="shared" si="263"/>
        <v>0.44313442744117654</v>
      </c>
      <c r="AE979" s="429">
        <f t="shared" si="265"/>
        <v>9.2135655725588244</v>
      </c>
      <c r="AF979" s="430">
        <f t="shared" si="266"/>
        <v>0.95411119456530946</v>
      </c>
    </row>
    <row r="980" spans="1:32" s="5" customFormat="1" x14ac:dyDescent="0.2">
      <c r="A980" s="363">
        <f>'commented data'!$A934</f>
        <v>41219.791666666664</v>
      </c>
      <c r="B980" s="364">
        <f>IF(ISERROR('commented data'!$B934),"",'commented data'!$B934)</f>
        <v>898.01617431640625</v>
      </c>
      <c r="C980" s="364">
        <f>IF(ISERROR('commented data'!$C934),"",'commented data'!$C934)</f>
        <v>494.90069580078125</v>
      </c>
      <c r="D980" s="364">
        <f>IF(ISERROR('commented data'!$D934),"",'commented data'!$D934)</f>
        <v>6157.037109375</v>
      </c>
      <c r="E980" s="364">
        <f>IF(ISERROR('commented data'!$E934),"",'commented data'!$E934)</f>
        <v>9.9305419921875</v>
      </c>
      <c r="F980" s="357">
        <f t="shared" si="252"/>
        <v>128.19960083007814</v>
      </c>
      <c r="G980" s="362">
        <f t="shared" si="253"/>
        <v>53940.036527419012</v>
      </c>
      <c r="H980" s="359">
        <f>IF(ISERROR('commented data'!$N934),"",'commented data'!$N934)</f>
        <v>16.04799898659272</v>
      </c>
      <c r="I980" s="359">
        <f>IFERROR('commented data'!O934,"")</f>
        <v>16.540333140516115</v>
      </c>
      <c r="J980" s="358">
        <f>IF(ISERROR('commented data'!$P934),"",'commented data'!$P934)</f>
        <v>1</v>
      </c>
      <c r="K980" s="328">
        <f>IF(ISERROR('commented data'!$Q934),"",'commented data'!$Q934)</f>
        <v>1</v>
      </c>
      <c r="L980" s="328">
        <f>IF(ISERROR('commented data'!$R934),"",'commented data'!$R934)</f>
        <v>1</v>
      </c>
      <c r="M980" s="328">
        <f>IF(ISERROR('commented data'!$S934),"",'commented data'!$S934)</f>
        <v>1</v>
      </c>
      <c r="N980" s="366">
        <f t="shared" si="254"/>
        <v>1</v>
      </c>
      <c r="O980" s="367" t="b">
        <f t="shared" si="255"/>
        <v>1</v>
      </c>
      <c r="P980" s="365">
        <f>IF(ISERROR('commented data'!$J934),"",'commented data'!$J934)</f>
        <v>126.9302978515625</v>
      </c>
      <c r="Q980" s="368">
        <f t="shared" si="251"/>
        <v>126.9302978515625</v>
      </c>
      <c r="R980" s="368" t="str">
        <f t="shared" si="256"/>
        <v/>
      </c>
      <c r="S980" s="369">
        <f t="shared" si="257"/>
        <v>126.9302978515625</v>
      </c>
      <c r="T980" s="365">
        <f>IF(ISERROR('commented data'!$M934),"",'commented data'!$M934)</f>
        <v>83463.6484375</v>
      </c>
      <c r="U980" s="370">
        <f t="shared" si="258"/>
        <v>83463.6484375</v>
      </c>
      <c r="V980" s="371">
        <f t="shared" si="259"/>
        <v>83463.6484375</v>
      </c>
      <c r="W980" s="383">
        <f t="shared" si="260"/>
        <v>72613.374140625005</v>
      </c>
      <c r="X980" s="365">
        <f>IF(ISERROR('commented data'!$T934),"",'commented data'!$T934)</f>
        <v>98.080093383789063</v>
      </c>
      <c r="Y980" s="384">
        <f t="shared" si="261"/>
        <v>98.080093383789063</v>
      </c>
      <c r="Z980" s="365">
        <f>IF(ISERROR('commented data'!$U934),"",'commented data'!$U934)</f>
        <v>1012.8189697265625</v>
      </c>
      <c r="AA980" s="385">
        <f t="shared" si="262"/>
        <v>1022.9471594238281</v>
      </c>
      <c r="AC980" s="427">
        <f t="shared" si="264"/>
        <v>6.9150911515749511</v>
      </c>
      <c r="AD980" s="428">
        <f t="shared" si="263"/>
        <v>0.43090052269769924</v>
      </c>
      <c r="AE980" s="429">
        <f t="shared" si="265"/>
        <v>9.2257994773023011</v>
      </c>
      <c r="AF980" s="430">
        <f t="shared" si="266"/>
        <v>0.95537807711767997</v>
      </c>
    </row>
    <row r="981" spans="1:32" s="5" customFormat="1" x14ac:dyDescent="0.2">
      <c r="A981" s="363">
        <f>'commented data'!$A935</f>
        <v>41219.833333333336</v>
      </c>
      <c r="B981" s="364">
        <f>IF(ISERROR('commented data'!$B935),"",'commented data'!$B935)</f>
        <v>898.002197265625</v>
      </c>
      <c r="C981" s="364">
        <f>IF(ISERROR('commented data'!$C935),"",'commented data'!$C935)</f>
        <v>494.17840576171875</v>
      </c>
      <c r="D981" s="364">
        <f>IF(ISERROR('commented data'!$D935),"",'commented data'!$D935)</f>
        <v>6156.55615234375</v>
      </c>
      <c r="E981" s="364">
        <f>IF(ISERROR('commented data'!$E935),"",'commented data'!$E935)</f>
        <v>9.934478759765625</v>
      </c>
      <c r="F981" s="357">
        <f t="shared" si="252"/>
        <v>126.99952461242675</v>
      </c>
      <c r="G981" s="362">
        <f t="shared" si="253"/>
        <v>53842.391168612463</v>
      </c>
      <c r="H981" s="359">
        <f>IF(ISERROR('commented data'!$N935),"",'commented data'!$N935)</f>
        <v>17.219029478706652</v>
      </c>
      <c r="I981" s="359">
        <f>IFERROR('commented data'!O935,"")</f>
        <v>16.539041092184778</v>
      </c>
      <c r="J981" s="358">
        <f>IF(ISERROR('commented data'!$P935),"",'commented data'!$P935)</f>
        <v>1</v>
      </c>
      <c r="K981" s="328">
        <f>IF(ISERROR('commented data'!$Q935),"",'commented data'!$Q935)</f>
        <v>1</v>
      </c>
      <c r="L981" s="328">
        <f>IF(ISERROR('commented data'!$R935),"",'commented data'!$R935)</f>
        <v>1</v>
      </c>
      <c r="M981" s="328">
        <f>IF(ISERROR('commented data'!$S935),"",'commented data'!$S935)</f>
        <v>1</v>
      </c>
      <c r="N981" s="366">
        <f t="shared" si="254"/>
        <v>1</v>
      </c>
      <c r="O981" s="367" t="b">
        <f t="shared" si="255"/>
        <v>1</v>
      </c>
      <c r="P981" s="365">
        <f>IF(ISERROR('commented data'!$J935),"",'commented data'!$J935)</f>
        <v>125.74210357666016</v>
      </c>
      <c r="Q981" s="368">
        <f t="shared" si="251"/>
        <v>125.74210357666016</v>
      </c>
      <c r="R981" s="368" t="str">
        <f t="shared" si="256"/>
        <v/>
      </c>
      <c r="S981" s="369">
        <f t="shared" si="257"/>
        <v>125.74210357666016</v>
      </c>
      <c r="T981" s="365">
        <f>IF(ISERROR('commented data'!$M935),"",'commented data'!$M935)</f>
        <v>83366.3828125</v>
      </c>
      <c r="U981" s="370">
        <f t="shared" si="258"/>
        <v>83366.3828125</v>
      </c>
      <c r="V981" s="371">
        <f t="shared" si="259"/>
        <v>83366.3828125</v>
      </c>
      <c r="W981" s="383">
        <f t="shared" si="260"/>
        <v>72528.753046875005</v>
      </c>
      <c r="X981" s="365">
        <f>IF(ISERROR('commented data'!$T935),"",'commented data'!$T935)</f>
        <v>98.319931030273437</v>
      </c>
      <c r="Y981" s="384">
        <f t="shared" si="261"/>
        <v>98.319931030273437</v>
      </c>
      <c r="Z981" s="365">
        <f>IF(ISERROR('commented data'!$U935),"",'commented data'!$U935)</f>
        <v>1012.8189697265625</v>
      </c>
      <c r="AA981" s="385">
        <f t="shared" si="262"/>
        <v>1022.9471594238281</v>
      </c>
      <c r="AC981" s="427">
        <f t="shared" si="264"/>
        <v>6.8379580824101067</v>
      </c>
      <c r="AD981" s="428">
        <f t="shared" si="263"/>
        <v>0.39711634682233649</v>
      </c>
      <c r="AE981" s="429">
        <f t="shared" si="265"/>
        <v>9.2595836531776641</v>
      </c>
      <c r="AF981" s="430">
        <f t="shared" si="266"/>
        <v>0.95887659896006538</v>
      </c>
    </row>
    <row r="982" spans="1:32" s="5" customFormat="1" x14ac:dyDescent="0.2">
      <c r="A982" s="363">
        <f>'commented data'!$A936</f>
        <v>41219.875</v>
      </c>
      <c r="B982" s="364">
        <f>IF(ISERROR('commented data'!$B936),"",'commented data'!$B936)</f>
        <v>897.9876708984375</v>
      </c>
      <c r="C982" s="364">
        <f>IF(ISERROR('commented data'!$C936),"",'commented data'!$C936)</f>
        <v>493.77029418945312</v>
      </c>
      <c r="D982" s="364">
        <f>IF(ISERROR('commented data'!$D936),"",'commented data'!$D936)</f>
        <v>6151.58984375</v>
      </c>
      <c r="E982" s="364">
        <f>IF(ISERROR('commented data'!$E936),"",'commented data'!$E936)</f>
        <v>9.9313764572143555</v>
      </c>
      <c r="F982" s="357">
        <f t="shared" si="252"/>
        <v>126.63531524658204</v>
      </c>
      <c r="G982" s="362">
        <f t="shared" si="253"/>
        <v>53831.739647032824</v>
      </c>
      <c r="H982" s="359">
        <f>IF(ISERROR('commented data'!$N936),"",'commented data'!$N936)</f>
        <v>16.595927528494578</v>
      </c>
      <c r="I982" s="359">
        <f>IFERROR('commented data'!O936,"")</f>
        <v>16.52569954540505</v>
      </c>
      <c r="J982" s="358">
        <f>IF(ISERROR('commented data'!$P936),"",'commented data'!$P936)</f>
        <v>1</v>
      </c>
      <c r="K982" s="328">
        <f>IF(ISERROR('commented data'!$Q936),"",'commented data'!$Q936)</f>
        <v>1</v>
      </c>
      <c r="L982" s="328">
        <f>IF(ISERROR('commented data'!$R936),"",'commented data'!$R936)</f>
        <v>1</v>
      </c>
      <c r="M982" s="328">
        <f>IF(ISERROR('commented data'!$S936),"",'commented data'!$S936)</f>
        <v>1</v>
      </c>
      <c r="N982" s="366">
        <f t="shared" si="254"/>
        <v>1</v>
      </c>
      <c r="O982" s="367" t="b">
        <f t="shared" si="255"/>
        <v>1</v>
      </c>
      <c r="P982" s="365">
        <f>IF(ISERROR('commented data'!$J936),"",'commented data'!$J936)</f>
        <v>125.38150024414063</v>
      </c>
      <c r="Q982" s="368">
        <f t="shared" si="251"/>
        <v>125.38150024414063</v>
      </c>
      <c r="R982" s="368" t="str">
        <f t="shared" si="256"/>
        <v/>
      </c>
      <c r="S982" s="369">
        <f t="shared" si="257"/>
        <v>125.38150024414063</v>
      </c>
      <c r="T982" s="365">
        <f>IF(ISERROR('commented data'!$M936),"",'commented data'!$M936)</f>
        <v>83372.40625</v>
      </c>
      <c r="U982" s="370">
        <f t="shared" si="258"/>
        <v>83372.40625</v>
      </c>
      <c r="V982" s="371">
        <f t="shared" si="259"/>
        <v>83372.40625</v>
      </c>
      <c r="W982" s="383">
        <f t="shared" si="260"/>
        <v>72533.993437500001</v>
      </c>
      <c r="X982" s="365">
        <f>IF(ISERROR('commented data'!$T936),"",'commented data'!$T936)</f>
        <v>98.423591613769531</v>
      </c>
      <c r="Y982" s="384">
        <f t="shared" si="261"/>
        <v>98.423591613769531</v>
      </c>
      <c r="Z982" s="365">
        <f>IF(ISERROR('commented data'!$U936),"",'commented data'!$U936)</f>
        <v>1012.8280029296875</v>
      </c>
      <c r="AA982" s="385">
        <f t="shared" si="262"/>
        <v>1022.9562829589844</v>
      </c>
      <c r="AC982" s="427">
        <f t="shared" si="264"/>
        <v>6.8169993204739301</v>
      </c>
      <c r="AD982" s="428">
        <f t="shared" si="263"/>
        <v>0.4107633820869247</v>
      </c>
      <c r="AE982" s="429">
        <f t="shared" si="265"/>
        <v>9.2459366179130758</v>
      </c>
      <c r="AF982" s="430">
        <f t="shared" si="266"/>
        <v>0.95746337961343675</v>
      </c>
    </row>
    <row r="983" spans="1:32" s="5" customFormat="1" x14ac:dyDescent="0.2">
      <c r="A983" s="363">
        <f>'commented data'!$A937</f>
        <v>41219.916666666664</v>
      </c>
      <c r="B983" s="364">
        <f>IF(ISERROR('commented data'!$B937),"",'commented data'!$B937)</f>
        <v>898.02911376953125</v>
      </c>
      <c r="C983" s="364">
        <f>IF(ISERROR('commented data'!$C937),"",'commented data'!$C937)</f>
        <v>494.23080444335937</v>
      </c>
      <c r="D983" s="364">
        <f>IF(ISERROR('commented data'!$D937),"",'commented data'!$D937)</f>
        <v>6150.544921875</v>
      </c>
      <c r="E983" s="364">
        <f>IF(ISERROR('commented data'!$E937),"",'commented data'!$E937)</f>
        <v>9.9272804260253906</v>
      </c>
      <c r="F983" s="357">
        <f t="shared" si="252"/>
        <v>126.63258743286133</v>
      </c>
      <c r="G983" s="362">
        <f t="shared" si="253"/>
        <v>53869.926608173279</v>
      </c>
      <c r="H983" s="359">
        <f>IF(ISERROR('commented data'!$N937),"",'commented data'!$N937)</f>
        <v>16.527172369433103</v>
      </c>
      <c r="I983" s="359">
        <f>IFERROR('commented data'!O937,"")</f>
        <v>16.522892455629357</v>
      </c>
      <c r="J983" s="358">
        <f>IF(ISERROR('commented data'!$P937),"",'commented data'!$P937)</f>
        <v>1</v>
      </c>
      <c r="K983" s="328">
        <f>IF(ISERROR('commented data'!$Q937),"",'commented data'!$Q937)</f>
        <v>1</v>
      </c>
      <c r="L983" s="328">
        <f>IF(ISERROR('commented data'!$R937),"",'commented data'!$R937)</f>
        <v>1</v>
      </c>
      <c r="M983" s="328">
        <f>IF(ISERROR('commented data'!$S937),"",'commented data'!$S937)</f>
        <v>1</v>
      </c>
      <c r="N983" s="366">
        <f t="shared" si="254"/>
        <v>1</v>
      </c>
      <c r="O983" s="367" t="b">
        <f t="shared" si="255"/>
        <v>1</v>
      </c>
      <c r="P983" s="365">
        <f>IF(ISERROR('commented data'!$J937),"",'commented data'!$J937)</f>
        <v>125.37879943847656</v>
      </c>
      <c r="Q983" s="368">
        <f t="shared" si="251"/>
        <v>125.37879943847656</v>
      </c>
      <c r="R983" s="368" t="str">
        <f t="shared" si="256"/>
        <v/>
      </c>
      <c r="S983" s="369">
        <f t="shared" si="257"/>
        <v>125.37879943847656</v>
      </c>
      <c r="T983" s="365">
        <f>IF(ISERROR('commented data'!$M937),"",'commented data'!$M937)</f>
        <v>83452.296875</v>
      </c>
      <c r="U983" s="370">
        <f t="shared" si="258"/>
        <v>83452.296875</v>
      </c>
      <c r="V983" s="371">
        <f t="shared" si="259"/>
        <v>83452.296875</v>
      </c>
      <c r="W983" s="383">
        <f t="shared" si="260"/>
        <v>72603.498281249995</v>
      </c>
      <c r="X983" s="365">
        <f>IF(ISERROR('commented data'!$T937),"",'commented data'!$T937)</f>
        <v>98.520767211914062</v>
      </c>
      <c r="Y983" s="384">
        <f t="shared" si="261"/>
        <v>98.520767211914062</v>
      </c>
      <c r="Z983" s="365">
        <f>IF(ISERROR('commented data'!$U937),"",'commented data'!$U937)</f>
        <v>1012.8410034179687</v>
      </c>
      <c r="AA983" s="385">
        <f t="shared" si="262"/>
        <v>1022.9694134521485</v>
      </c>
      <c r="AC983" s="427">
        <f t="shared" si="264"/>
        <v>6.821688191211325</v>
      </c>
      <c r="AD983" s="428">
        <f t="shared" si="263"/>
        <v>0.41275591726918709</v>
      </c>
      <c r="AE983" s="429">
        <f t="shared" si="265"/>
        <v>9.2439440827308132</v>
      </c>
      <c r="AF983" s="430">
        <f t="shared" si="266"/>
        <v>0.95725704254360311</v>
      </c>
    </row>
    <row r="984" spans="1:32" s="5" customFormat="1" x14ac:dyDescent="0.2">
      <c r="A984" s="363">
        <f>'commented data'!$A938</f>
        <v>41219.958333333336</v>
      </c>
      <c r="B984" s="364">
        <f>IF(ISERROR('commented data'!$B938),"",'commented data'!$B938)</f>
        <v>897.96417236328125</v>
      </c>
      <c r="C984" s="364">
        <f>IF(ISERROR('commented data'!$C938),"",'commented data'!$C938)</f>
        <v>493.93020629882812</v>
      </c>
      <c r="D984" s="364">
        <f>IF(ISERROR('commented data'!$D938),"",'commented data'!$D938)</f>
        <v>6162.044921875</v>
      </c>
      <c r="E984" s="364">
        <f>IF(ISERROR('commented data'!$E938),"",'commented data'!$E938)</f>
        <v>9.9296846389770508</v>
      </c>
      <c r="F984" s="357">
        <f t="shared" si="252"/>
        <v>127.50815399169922</v>
      </c>
      <c r="G984" s="362">
        <f t="shared" si="253"/>
        <v>53923.748389796267</v>
      </c>
      <c r="H984" s="359">
        <f>IF(ISERROR('commented data'!$N938),"",'commented data'!$N938)</f>
        <v>18.148025451028662</v>
      </c>
      <c r="I984" s="359">
        <f>IFERROR('commented data'!O938,"")</f>
        <v>16.553786183852353</v>
      </c>
      <c r="J984" s="358">
        <f>IF(ISERROR('commented data'!$P938),"",'commented data'!$P938)</f>
        <v>1</v>
      </c>
      <c r="K984" s="328">
        <f>IF(ISERROR('commented data'!$Q938),"",'commented data'!$Q938)</f>
        <v>1</v>
      </c>
      <c r="L984" s="328">
        <f>IF(ISERROR('commented data'!$R938),"",'commented data'!$R938)</f>
        <v>1</v>
      </c>
      <c r="M984" s="328">
        <f>IF(ISERROR('commented data'!$S938),"",'commented data'!$S938)</f>
        <v>1</v>
      </c>
      <c r="N984" s="366">
        <f t="shared" si="254"/>
        <v>1</v>
      </c>
      <c r="O984" s="367" t="b">
        <f t="shared" si="255"/>
        <v>1</v>
      </c>
      <c r="P984" s="365">
        <f>IF(ISERROR('commented data'!$J938),"",'commented data'!$J938)</f>
        <v>126.24569702148437</v>
      </c>
      <c r="Q984" s="368">
        <f t="shared" si="251"/>
        <v>126.24569702148437</v>
      </c>
      <c r="R984" s="368" t="str">
        <f t="shared" si="256"/>
        <v/>
      </c>
      <c r="S984" s="369">
        <f t="shared" si="257"/>
        <v>126.24569702148437</v>
      </c>
      <c r="T984" s="365">
        <f>IF(ISERROR('commented data'!$M938),"",'commented data'!$M938)</f>
        <v>83512.4296875</v>
      </c>
      <c r="U984" s="370">
        <f t="shared" si="258"/>
        <v>83512.4296875</v>
      </c>
      <c r="V984" s="371">
        <f t="shared" si="259"/>
        <v>83512.4296875</v>
      </c>
      <c r="W984" s="383">
        <f t="shared" si="260"/>
        <v>72655.813828124999</v>
      </c>
      <c r="X984" s="365">
        <f>IF(ISERROR('commented data'!$T938),"",'commented data'!$T938)</f>
        <v>98.418800354003906</v>
      </c>
      <c r="Y984" s="384">
        <f t="shared" si="261"/>
        <v>98.418800354003906</v>
      </c>
      <c r="Z984" s="365">
        <f>IF(ISERROR('commented data'!$U938),"",'commented data'!$U938)</f>
        <v>1012.844970703125</v>
      </c>
      <c r="AA984" s="385">
        <f t="shared" si="262"/>
        <v>1022.9734204101562</v>
      </c>
      <c r="AC984" s="427">
        <f t="shared" si="264"/>
        <v>6.8757176134957847</v>
      </c>
      <c r="AD984" s="428">
        <f t="shared" si="263"/>
        <v>0.37886863405881199</v>
      </c>
      <c r="AE984" s="429">
        <f t="shared" si="265"/>
        <v>9.2778313659411893</v>
      </c>
      <c r="AF984" s="430">
        <f t="shared" si="266"/>
        <v>0.96076624167067304</v>
      </c>
    </row>
    <row r="985" spans="1:32" s="5" customFormat="1" x14ac:dyDescent="0.2">
      <c r="A985" s="363">
        <f>'commented data'!$A939</f>
        <v>41220</v>
      </c>
      <c r="B985" s="364">
        <f>IF(ISERROR('commented data'!$B939),"",'commented data'!$B939)</f>
        <v>897.97998046875</v>
      </c>
      <c r="C985" s="364">
        <f>IF(ISERROR('commented data'!$C939),"",'commented data'!$C939)</f>
        <v>494.68789672851563</v>
      </c>
      <c r="D985" s="364">
        <f>IF(ISERROR('commented data'!$D939),"",'commented data'!$D939)</f>
        <v>6187.27294921875</v>
      </c>
      <c r="E985" s="364">
        <f>IF(ISERROR('commented data'!$E939),"",'commented data'!$E939)</f>
        <v>9.9389982223510742</v>
      </c>
      <c r="F985" s="357">
        <f t="shared" si="252"/>
        <v>128.09658348083497</v>
      </c>
      <c r="G985" s="362">
        <f t="shared" si="253"/>
        <v>54114.447379774989</v>
      </c>
      <c r="H985" s="359">
        <f>IF(ISERROR('commented data'!$N939),"",'commented data'!$N939)</f>
        <v>16.271919098084471</v>
      </c>
      <c r="I985" s="359">
        <f>IFERROR('commented data'!O939,"")</f>
        <v>16.621559037796711</v>
      </c>
      <c r="J985" s="358">
        <f>IF(ISERROR('commented data'!$P939),"",'commented data'!$P939)</f>
        <v>1</v>
      </c>
      <c r="K985" s="328">
        <f>IF(ISERROR('commented data'!$Q939),"",'commented data'!$Q939)</f>
        <v>1</v>
      </c>
      <c r="L985" s="328">
        <f>IF(ISERROR('commented data'!$R939),"",'commented data'!$R939)</f>
        <v>1</v>
      </c>
      <c r="M985" s="328">
        <f>IF(ISERROR('commented data'!$S939),"",'commented data'!$S939)</f>
        <v>1</v>
      </c>
      <c r="N985" s="366">
        <f t="shared" si="254"/>
        <v>1</v>
      </c>
      <c r="O985" s="367" t="b">
        <f t="shared" si="255"/>
        <v>1</v>
      </c>
      <c r="P985" s="365">
        <f>IF(ISERROR('commented data'!$J939),"",'commented data'!$J939)</f>
        <v>126.82830047607422</v>
      </c>
      <c r="Q985" s="368">
        <f t="shared" si="251"/>
        <v>126.82830047607422</v>
      </c>
      <c r="R985" s="368" t="str">
        <f t="shared" si="256"/>
        <v/>
      </c>
      <c r="S985" s="369">
        <f t="shared" si="257"/>
        <v>126.82830047607422</v>
      </c>
      <c r="T985" s="365">
        <f>IF(ISERROR('commented data'!$M939),"",'commented data'!$M939)</f>
        <v>83762.90625</v>
      </c>
      <c r="U985" s="370">
        <f t="shared" si="258"/>
        <v>83762.90625</v>
      </c>
      <c r="V985" s="371">
        <f t="shared" si="259"/>
        <v>83762.90625</v>
      </c>
      <c r="W985" s="383">
        <f t="shared" si="260"/>
        <v>72873.728437500002</v>
      </c>
      <c r="X985" s="365">
        <f>IF(ISERROR('commented data'!$T939),"",'commented data'!$T939)</f>
        <v>98.220283508300781</v>
      </c>
      <c r="Y985" s="384">
        <f t="shared" si="261"/>
        <v>98.220283508300781</v>
      </c>
      <c r="Z985" s="365">
        <f>IF(ISERROR('commented data'!$U939),"",'commented data'!$U939)</f>
        <v>1012.8460083007812</v>
      </c>
      <c r="AA985" s="385">
        <f t="shared" si="262"/>
        <v>1022.974468383789</v>
      </c>
      <c r="AC985" s="427">
        <f t="shared" si="264"/>
        <v>6.9318758263025977</v>
      </c>
      <c r="AD985" s="428">
        <f t="shared" si="263"/>
        <v>0.42600235316549834</v>
      </c>
      <c r="AE985" s="429">
        <f t="shared" si="265"/>
        <v>9.2306976468345017</v>
      </c>
      <c r="AF985" s="430">
        <f t="shared" si="266"/>
        <v>0.9558853072824568</v>
      </c>
    </row>
    <row r="986" spans="1:32" s="5" customFormat="1" x14ac:dyDescent="0.2">
      <c r="A986" s="363">
        <f>'commented data'!$A940</f>
        <v>41220.041666666664</v>
      </c>
      <c r="B986" s="364">
        <f>IF(ISERROR('commented data'!$B940),"",'commented data'!$B940)</f>
        <v>897.9901123046875</v>
      </c>
      <c r="C986" s="364">
        <f>IF(ISERROR('commented data'!$C940),"",'commented data'!$C940)</f>
        <v>494.8616943359375</v>
      </c>
      <c r="D986" s="364">
        <f>IF(ISERROR('commented data'!$D940),"",'commented data'!$D940)</f>
        <v>6185.4599609375</v>
      </c>
      <c r="E986" s="364">
        <f>IF(ISERROR('commented data'!$E940),"",'commented data'!$E940)</f>
        <v>9.9374780654907227</v>
      </c>
      <c r="F986" s="357">
        <f t="shared" si="252"/>
        <v>127.84307403564453</v>
      </c>
      <c r="G986" s="362">
        <f t="shared" si="253"/>
        <v>54117.242411091349</v>
      </c>
      <c r="H986" s="359">
        <f>IF(ISERROR('commented data'!$N940),"",'commented data'!$N940)</f>
        <v>16.07758074990743</v>
      </c>
      <c r="I986" s="359">
        <f>IFERROR('commented data'!O940,"")</f>
        <v>16.616688605863459</v>
      </c>
      <c r="J986" s="358">
        <f>IF(ISERROR('commented data'!$P940),"",'commented data'!$P940)</f>
        <v>1</v>
      </c>
      <c r="K986" s="328">
        <f>IF(ISERROR('commented data'!$Q940),"",'commented data'!$Q940)</f>
        <v>1</v>
      </c>
      <c r="L986" s="328">
        <f>IF(ISERROR('commented data'!$R940),"",'commented data'!$R940)</f>
        <v>1</v>
      </c>
      <c r="M986" s="328">
        <f>IF(ISERROR('commented data'!$S940),"",'commented data'!$S940)</f>
        <v>1</v>
      </c>
      <c r="N986" s="366">
        <f t="shared" si="254"/>
        <v>1</v>
      </c>
      <c r="O986" s="367" t="b">
        <f t="shared" si="255"/>
        <v>1</v>
      </c>
      <c r="P986" s="365">
        <f>IF(ISERROR('commented data'!$J940),"",'commented data'!$J940)</f>
        <v>126.57730102539062</v>
      </c>
      <c r="Q986" s="368">
        <f t="shared" si="251"/>
        <v>126.57730102539062</v>
      </c>
      <c r="R986" s="368" t="str">
        <f t="shared" si="256"/>
        <v/>
      </c>
      <c r="S986" s="369">
        <f t="shared" si="257"/>
        <v>126.57730102539062</v>
      </c>
      <c r="T986" s="365">
        <f>IF(ISERROR('commented data'!$M940),"",'commented data'!$M940)</f>
        <v>83768.6796875</v>
      </c>
      <c r="U986" s="370">
        <f t="shared" si="258"/>
        <v>83768.6796875</v>
      </c>
      <c r="V986" s="371">
        <f t="shared" si="259"/>
        <v>83768.6796875</v>
      </c>
      <c r="W986" s="383">
        <f t="shared" si="260"/>
        <v>72878.751328124999</v>
      </c>
      <c r="X986" s="365">
        <f>IF(ISERROR('commented data'!$T940),"",'commented data'!$T940)</f>
        <v>98.226318359375</v>
      </c>
      <c r="Y986" s="384">
        <f t="shared" si="261"/>
        <v>98.226318359375</v>
      </c>
      <c r="Z986" s="365">
        <f>IF(ISERROR('commented data'!$U940),"",'commented data'!$U940)</f>
        <v>1012.844970703125</v>
      </c>
      <c r="AA986" s="385">
        <f t="shared" si="262"/>
        <v>1022.9734204101562</v>
      </c>
      <c r="AC986" s="427">
        <f t="shared" si="264"/>
        <v>6.9185146281660739</v>
      </c>
      <c r="AD986" s="428">
        <f t="shared" si="263"/>
        <v>0.43032062695165807</v>
      </c>
      <c r="AE986" s="429">
        <f t="shared" si="265"/>
        <v>9.2263793730483421</v>
      </c>
      <c r="AF986" s="430">
        <f t="shared" si="266"/>
        <v>0.95543812824757335</v>
      </c>
    </row>
    <row r="987" spans="1:32" s="5" customFormat="1" x14ac:dyDescent="0.2">
      <c r="A987" s="363">
        <f>'commented data'!$A941</f>
        <v>41220.083333333336</v>
      </c>
      <c r="B987" s="364">
        <f>IF(ISERROR('commented data'!$B941),"",'commented data'!$B941)</f>
        <v>898.01580810546875</v>
      </c>
      <c r="C987" s="364">
        <f>IF(ISERROR('commented data'!$C941),"",'commented data'!$C941)</f>
        <v>496.22369384765625</v>
      </c>
      <c r="D987" s="364">
        <f>IF(ISERROR('commented data'!$D941),"",'commented data'!$D941)</f>
        <v>6204.77001953125</v>
      </c>
      <c r="E987" s="364">
        <f>IF(ISERROR('commented data'!$E941),"",'commented data'!$E941)</f>
        <v>9.9452972412109375</v>
      </c>
      <c r="F987" s="357">
        <f t="shared" si="252"/>
        <v>128.47482490539551</v>
      </c>
      <c r="G987" s="362">
        <f t="shared" si="253"/>
        <v>54275.48911597296</v>
      </c>
      <c r="H987" s="359">
        <f>IF(ISERROR('commented data'!$N941),"",'commented data'!$N941)</f>
        <v>16.050771268296813</v>
      </c>
      <c r="I987" s="359">
        <f>IFERROR('commented data'!O941,"")</f>
        <v>16.668563362573497</v>
      </c>
      <c r="J987" s="358">
        <f>IF(ISERROR('commented data'!$P941),"",'commented data'!$P941)</f>
        <v>1</v>
      </c>
      <c r="K987" s="328">
        <f>IF(ISERROR('commented data'!$Q941),"",'commented data'!$Q941)</f>
        <v>1</v>
      </c>
      <c r="L987" s="328">
        <f>IF(ISERROR('commented data'!$R941),"",'commented data'!$R941)</f>
        <v>1</v>
      </c>
      <c r="M987" s="328">
        <f>IF(ISERROR('commented data'!$S941),"",'commented data'!$S941)</f>
        <v>1</v>
      </c>
      <c r="N987" s="366">
        <f t="shared" si="254"/>
        <v>1</v>
      </c>
      <c r="O987" s="367" t="b">
        <f t="shared" si="255"/>
        <v>1</v>
      </c>
      <c r="P987" s="365">
        <f>IF(ISERROR('commented data'!$J941),"",'commented data'!$J941)</f>
        <v>127.20279693603516</v>
      </c>
      <c r="Q987" s="368">
        <f t="shared" si="251"/>
        <v>127.20279693603516</v>
      </c>
      <c r="R987" s="368" t="str">
        <f t="shared" si="256"/>
        <v/>
      </c>
      <c r="S987" s="369">
        <f t="shared" si="257"/>
        <v>127.20279693603516</v>
      </c>
      <c r="T987" s="365">
        <f>IF(ISERROR('commented data'!$M941),"",'commented data'!$M941)</f>
        <v>84019.15625</v>
      </c>
      <c r="U987" s="370">
        <f t="shared" si="258"/>
        <v>84019.15625</v>
      </c>
      <c r="V987" s="371">
        <f t="shared" si="259"/>
        <v>84019.15625</v>
      </c>
      <c r="W987" s="383">
        <f t="shared" si="260"/>
        <v>73096.665937500002</v>
      </c>
      <c r="X987" s="365">
        <f>IF(ISERROR('commented data'!$T941),"",'commented data'!$T941)</f>
        <v>98.250740051269531</v>
      </c>
      <c r="Y987" s="384">
        <f t="shared" si="261"/>
        <v>98.250740051269531</v>
      </c>
      <c r="Z987" s="365">
        <f>IF(ISERROR('commented data'!$U941),"",'commented data'!$U941)</f>
        <v>1012.844970703125</v>
      </c>
      <c r="AA987" s="385">
        <f t="shared" si="262"/>
        <v>1022.9734204101562</v>
      </c>
      <c r="AC987" s="427">
        <f t="shared" si="264"/>
        <v>6.9730339608293255</v>
      </c>
      <c r="AD987" s="428">
        <f t="shared" si="263"/>
        <v>0.43443606816591629</v>
      </c>
      <c r="AE987" s="429">
        <f t="shared" si="265"/>
        <v>9.2222639318340853</v>
      </c>
      <c r="AF987" s="430">
        <f t="shared" si="266"/>
        <v>0.95501195354873658</v>
      </c>
    </row>
    <row r="988" spans="1:32" s="5" customFormat="1" x14ac:dyDescent="0.2">
      <c r="A988" s="363">
        <f>'commented data'!$A942</f>
        <v>41220.125</v>
      </c>
      <c r="B988" s="364">
        <f>IF(ISERROR('commented data'!$B942),"",'commented data'!$B942)</f>
        <v>898.0482177734375</v>
      </c>
      <c r="C988" s="364">
        <f>IF(ISERROR('commented data'!$C942),"",'commented data'!$C942)</f>
        <v>497.10580444335937</v>
      </c>
      <c r="D988" s="364">
        <f>IF(ISERROR('commented data'!$D942),"",'commented data'!$D942)</f>
        <v>6221.93603515625</v>
      </c>
      <c r="E988" s="364">
        <f>IF(ISERROR('commented data'!$E942),"",'commented data'!$E942)</f>
        <v>9.9510059356689453</v>
      </c>
      <c r="F988" s="357">
        <f t="shared" si="252"/>
        <v>128.8841819000244</v>
      </c>
      <c r="G988" s="362">
        <f t="shared" si="253"/>
        <v>54396.987794300105</v>
      </c>
      <c r="H988" s="359">
        <f>IF(ISERROR('commented data'!$N942),"",'commented data'!$N942)</f>
        <v>16.559426939785773</v>
      </c>
      <c r="I988" s="359">
        <f>IFERROR('commented data'!O942,"")</f>
        <v>16.71467833834658</v>
      </c>
      <c r="J988" s="358">
        <f>IF(ISERROR('commented data'!$P942),"",'commented data'!$P942)</f>
        <v>1</v>
      </c>
      <c r="K988" s="328">
        <f>IF(ISERROR('commented data'!$Q942),"",'commented data'!$Q942)</f>
        <v>1</v>
      </c>
      <c r="L988" s="328">
        <f>IF(ISERROR('commented data'!$R942),"",'commented data'!$R942)</f>
        <v>1</v>
      </c>
      <c r="M988" s="328">
        <f>IF(ISERROR('commented data'!$S942),"",'commented data'!$S942)</f>
        <v>1</v>
      </c>
      <c r="N988" s="366">
        <f t="shared" si="254"/>
        <v>1</v>
      </c>
      <c r="O988" s="367" t="b">
        <f t="shared" si="255"/>
        <v>1</v>
      </c>
      <c r="P988" s="365">
        <f>IF(ISERROR('commented data'!$J942),"",'commented data'!$J942)</f>
        <v>127.60810089111328</v>
      </c>
      <c r="Q988" s="368">
        <f t="shared" si="251"/>
        <v>127.60810089111328</v>
      </c>
      <c r="R988" s="368" t="str">
        <f t="shared" si="256"/>
        <v/>
      </c>
      <c r="S988" s="369">
        <f t="shared" si="257"/>
        <v>127.60810089111328</v>
      </c>
      <c r="T988" s="365">
        <f>IF(ISERROR('commented data'!$M942),"",'commented data'!$M942)</f>
        <v>84190.9609375</v>
      </c>
      <c r="U988" s="370">
        <f t="shared" si="258"/>
        <v>84190.9609375</v>
      </c>
      <c r="V988" s="371">
        <f t="shared" si="259"/>
        <v>84190.9609375</v>
      </c>
      <c r="W988" s="383">
        <f t="shared" si="260"/>
        <v>73246.136015625001</v>
      </c>
      <c r="X988" s="365">
        <f>IF(ISERROR('commented data'!$T942),"",'commented data'!$T942)</f>
        <v>98.176399230957031</v>
      </c>
      <c r="Y988" s="384">
        <f t="shared" si="261"/>
        <v>98.176399230957031</v>
      </c>
      <c r="Z988" s="365">
        <f>IF(ISERROR('commented data'!$U942),"",'commented data'!$U942)</f>
        <v>1012.8380126953125</v>
      </c>
      <c r="AA988" s="385">
        <f t="shared" si="262"/>
        <v>1022.9663928222657</v>
      </c>
      <c r="AC988" s="427">
        <f t="shared" si="264"/>
        <v>7.0109112696939819</v>
      </c>
      <c r="AD988" s="428">
        <f t="shared" si="263"/>
        <v>0.42337885816866805</v>
      </c>
      <c r="AE988" s="429">
        <f t="shared" si="265"/>
        <v>9.2333211418313326</v>
      </c>
      <c r="AF988" s="430">
        <f t="shared" si="266"/>
        <v>0.95615698342408195</v>
      </c>
    </row>
    <row r="989" spans="1:32" s="5" customFormat="1" x14ac:dyDescent="0.2">
      <c r="A989" s="363">
        <f>'commented data'!$A943</f>
        <v>41220.166666666664</v>
      </c>
      <c r="B989" s="364">
        <f>IF(ISERROR('commented data'!$B943),"",'commented data'!$B943)</f>
        <v>897.96807861328125</v>
      </c>
      <c r="C989" s="364">
        <f>IF(ISERROR('commented data'!$C943),"",'commented data'!$C943)</f>
        <v>498.44720458984375</v>
      </c>
      <c r="D989" s="364">
        <f>IF(ISERROR('commented data'!$D943),"",'commented data'!$D943)</f>
        <v>6245.19189453125</v>
      </c>
      <c r="E989" s="364">
        <f>IF(ISERROR('commented data'!$E943),"",'commented data'!$E943)</f>
        <v>9.9620227813720703</v>
      </c>
      <c r="F989" s="357">
        <f t="shared" si="252"/>
        <v>129.3320133972168</v>
      </c>
      <c r="G989" s="362">
        <f t="shared" si="253"/>
        <v>54520.880186179929</v>
      </c>
      <c r="H989" s="359">
        <f>IF(ISERROR('commented data'!$N943),"",'commented data'!$N943)</f>
        <v>16.424094019874246</v>
      </c>
      <c r="I989" s="359">
        <f>IFERROR('commented data'!O943,"")</f>
        <v>16.777153138270361</v>
      </c>
      <c r="J989" s="358">
        <f>IF(ISERROR('commented data'!$P943),"",'commented data'!$P943)</f>
        <v>1</v>
      </c>
      <c r="K989" s="328">
        <f>IF(ISERROR('commented data'!$Q943),"",'commented data'!$Q943)</f>
        <v>1</v>
      </c>
      <c r="L989" s="328">
        <f>IF(ISERROR('commented data'!$R943),"",'commented data'!$R943)</f>
        <v>1</v>
      </c>
      <c r="M989" s="328">
        <f>IF(ISERROR('commented data'!$S943),"",'commented data'!$S943)</f>
        <v>1</v>
      </c>
      <c r="N989" s="366">
        <f t="shared" si="254"/>
        <v>1</v>
      </c>
      <c r="O989" s="367" t="b">
        <f t="shared" si="255"/>
        <v>1</v>
      </c>
      <c r="P989" s="365">
        <f>IF(ISERROR('commented data'!$J943),"",'commented data'!$J943)</f>
        <v>128.05149841308594</v>
      </c>
      <c r="Q989" s="368">
        <f t="shared" si="251"/>
        <v>128.05149841308594</v>
      </c>
      <c r="R989" s="368" t="str">
        <f t="shared" si="256"/>
        <v/>
      </c>
      <c r="S989" s="369">
        <f t="shared" si="257"/>
        <v>128.05149841308594</v>
      </c>
      <c r="T989" s="365">
        <f>IF(ISERROR('commented data'!$M943),"",'commented data'!$M943)</f>
        <v>84352.2265625</v>
      </c>
      <c r="U989" s="370">
        <f t="shared" si="258"/>
        <v>84352.2265625</v>
      </c>
      <c r="V989" s="371">
        <f t="shared" si="259"/>
        <v>84352.2265625</v>
      </c>
      <c r="W989" s="383">
        <f t="shared" si="260"/>
        <v>73386.437109374994</v>
      </c>
      <c r="X989" s="365">
        <f>IF(ISERROR('commented data'!$T943),"",'commented data'!$T943)</f>
        <v>98.039680480957031</v>
      </c>
      <c r="Y989" s="384">
        <f t="shared" si="261"/>
        <v>98.039680480957031</v>
      </c>
      <c r="Z989" s="365">
        <f>IF(ISERROR('commented data'!$U943),"",'commented data'!$U943)</f>
        <v>1012.8309936523437</v>
      </c>
      <c r="AA989" s="385">
        <f t="shared" si="262"/>
        <v>1022.9593035888672</v>
      </c>
      <c r="AC989" s="427">
        <f t="shared" si="264"/>
        <v>7.0512952066670742</v>
      </c>
      <c r="AD989" s="428">
        <f t="shared" si="263"/>
        <v>0.42932628114126342</v>
      </c>
      <c r="AE989" s="429">
        <f t="shared" si="265"/>
        <v>9.2273737188587379</v>
      </c>
      <c r="AF989" s="430">
        <f t="shared" si="266"/>
        <v>0.95554109777240026</v>
      </c>
    </row>
    <row r="990" spans="1:32" s="5" customFormat="1" x14ac:dyDescent="0.2">
      <c r="A990" s="363">
        <f>'commented data'!$A944</f>
        <v>41220.208333333336</v>
      </c>
      <c r="B990" s="364">
        <f>IF(ISERROR('commented data'!$B944),"",'commented data'!$B944)</f>
        <v>898.0167236328125</v>
      </c>
      <c r="C990" s="364">
        <f>IF(ISERROR('commented data'!$C944),"",'commented data'!$C944)</f>
        <v>498.97079467773437</v>
      </c>
      <c r="D990" s="364">
        <f>IF(ISERROR('commented data'!$D944),"",'commented data'!$D944)</f>
        <v>6251.73779296875</v>
      </c>
      <c r="E990" s="364">
        <f>IF(ISERROR('commented data'!$E944),"",'commented data'!$E944)</f>
        <v>9.9634504318237305</v>
      </c>
      <c r="F990" s="357">
        <f t="shared" si="252"/>
        <v>129.1839547363721</v>
      </c>
      <c r="G990" s="362">
        <f t="shared" si="253"/>
        <v>54593.006218297269</v>
      </c>
      <c r="H990" s="359">
        <f>IF(ISERROR('commented data'!$N944),"",'commented data'!$N944)</f>
        <v>16.674824112953939</v>
      </c>
      <c r="I990" s="359">
        <f>IFERROR('commented data'!O944,"")</f>
        <v>16.794738112818489</v>
      </c>
      <c r="J990" s="358">
        <f>IF(ISERROR('commented data'!$P944),"",'commented data'!$P944)</f>
        <v>1</v>
      </c>
      <c r="K990" s="328">
        <f>IF(ISERROR('commented data'!$Q944),"",'commented data'!$Q944)</f>
        <v>1</v>
      </c>
      <c r="L990" s="328">
        <f>IF(ISERROR('commented data'!$R944),"",'commented data'!$R944)</f>
        <v>0.72166669368743896</v>
      </c>
      <c r="M990" s="328">
        <f>IF(ISERROR('commented data'!$S944),"",'commented data'!$S944)</f>
        <v>1</v>
      </c>
      <c r="N990" s="366">
        <f t="shared" si="254"/>
        <v>1</v>
      </c>
      <c r="O990" s="367" t="b">
        <f t="shared" si="255"/>
        <v>1</v>
      </c>
      <c r="P990" s="365">
        <f>IF(ISERROR('commented data'!$J944),"",'commented data'!$J944)</f>
        <v>127.90490567957634</v>
      </c>
      <c r="Q990" s="368">
        <f t="shared" si="251"/>
        <v>127.90490567957634</v>
      </c>
      <c r="R990" s="368" t="str">
        <f t="shared" si="256"/>
        <v/>
      </c>
      <c r="S990" s="369">
        <f t="shared" si="257"/>
        <v>127.90490567957634</v>
      </c>
      <c r="T990" s="365">
        <f>IF(ISERROR('commented data'!$M944),"",'commented data'!$M944)</f>
        <v>84443.859375</v>
      </c>
      <c r="U990" s="370">
        <f t="shared" si="258"/>
        <v>84443.859375</v>
      </c>
      <c r="V990" s="371">
        <f t="shared" si="259"/>
        <v>84443.859375</v>
      </c>
      <c r="W990" s="383">
        <f t="shared" si="260"/>
        <v>73466.157656249998</v>
      </c>
      <c r="X990" s="365">
        <f>IF(ISERROR('commented data'!$T944),"",'commented data'!$T944)</f>
        <v>97.949783325195313</v>
      </c>
      <c r="Y990" s="384">
        <f t="shared" si="261"/>
        <v>97.949783325195313</v>
      </c>
      <c r="Z990" s="365">
        <f>IF(ISERROR('commented data'!$U944),"",'commented data'!$U944)</f>
        <v>1012.8250122070312</v>
      </c>
      <c r="AA990" s="385">
        <f t="shared" si="262"/>
        <v>1022.9532623291016</v>
      </c>
      <c r="AC990" s="427">
        <f t="shared" si="264"/>
        <v>7.0525404442269952</v>
      </c>
      <c r="AD990" s="428">
        <f t="shared" si="263"/>
        <v>0.42294541738213515</v>
      </c>
      <c r="AE990" s="429">
        <f t="shared" si="265"/>
        <v>9.2337545826178662</v>
      </c>
      <c r="AF990" s="430">
        <f t="shared" si="266"/>
        <v>0.95620186840409926</v>
      </c>
    </row>
    <row r="991" spans="1:32" s="5" customFormat="1" x14ac:dyDescent="0.2">
      <c r="A991" s="363">
        <f>'commented data'!$A945</f>
        <v>41220.25</v>
      </c>
      <c r="B991" s="364">
        <f>IF(ISERROR('commented data'!$B945),"",'commented data'!$B945)</f>
        <v>898.01922607421875</v>
      </c>
      <c r="C991" s="364">
        <f>IF(ISERROR('commented data'!$C945),"",'commented data'!$C945)</f>
        <v>499.73440551757813</v>
      </c>
      <c r="D991" s="364">
        <f>IF(ISERROR('commented data'!$D945),"",'commented data'!$D945)</f>
        <v>6260.7998046875</v>
      </c>
      <c r="E991" s="364">
        <f>IF(ISERROR('commented data'!$E945),"",'commented data'!$E945)</f>
        <v>9.9631109237670898</v>
      </c>
      <c r="F991" s="357">
        <f t="shared" si="252"/>
        <v>128.47199691772462</v>
      </c>
      <c r="G991" s="362">
        <f t="shared" si="253"/>
        <v>54680.468960148784</v>
      </c>
      <c r="H991" s="359">
        <f>IF(ISERROR('commented data'!$N945),"",'commented data'!$N945)</f>
        <v>16.533746908112953</v>
      </c>
      <c r="I991" s="359">
        <f>IFERROR('commented data'!O945,"")</f>
        <v>16.819082402139589</v>
      </c>
      <c r="J991" s="358">
        <f>IF(ISERROR('commented data'!$P945),"",'commented data'!$P945)</f>
        <v>1</v>
      </c>
      <c r="K991" s="328">
        <f>IF(ISERROR('commented data'!$Q945),"",'commented data'!$Q945)</f>
        <v>1</v>
      </c>
      <c r="L991" s="328">
        <f>IF(ISERROR('commented data'!$R945),"",'commented data'!$R945)</f>
        <v>1</v>
      </c>
      <c r="M991" s="328">
        <f>IF(ISERROR('commented data'!$S945),"",'commented data'!$S945)</f>
        <v>1</v>
      </c>
      <c r="N991" s="366">
        <f t="shared" si="254"/>
        <v>1</v>
      </c>
      <c r="O991" s="367" t="b">
        <f t="shared" si="255"/>
        <v>1</v>
      </c>
      <c r="P991" s="365">
        <f>IF(ISERROR('commented data'!$J945),"",'commented data'!$J945)</f>
        <v>127.19999694824219</v>
      </c>
      <c r="Q991" s="368">
        <f t="shared" si="251"/>
        <v>127.19999694824219</v>
      </c>
      <c r="R991" s="368" t="str">
        <f t="shared" si="256"/>
        <v/>
      </c>
      <c r="S991" s="369">
        <f t="shared" si="257"/>
        <v>127.19999694824219</v>
      </c>
      <c r="T991" s="365">
        <f>IF(ISERROR('commented data'!$M945),"",'commented data'!$M945)</f>
        <v>84536.8671875</v>
      </c>
      <c r="U991" s="370">
        <f t="shared" si="258"/>
        <v>84536.8671875</v>
      </c>
      <c r="V991" s="371">
        <f t="shared" si="259"/>
        <v>84536.8671875</v>
      </c>
      <c r="W991" s="383">
        <f t="shared" si="260"/>
        <v>73547.074453124995</v>
      </c>
      <c r="X991" s="365">
        <f>IF(ISERROR('commented data'!$T945),"",'commented data'!$T945)</f>
        <v>97.761711120605469</v>
      </c>
      <c r="Y991" s="384">
        <f t="shared" si="261"/>
        <v>97.761711120605469</v>
      </c>
      <c r="Z991" s="365">
        <f>IF(ISERROR('commented data'!$U945),"",'commented data'!$U945)</f>
        <v>1012.8179931640625</v>
      </c>
      <c r="AA991" s="385">
        <f t="shared" si="262"/>
        <v>1022.9461730957031</v>
      </c>
      <c r="AC991" s="427">
        <f t="shared" si="264"/>
        <v>7.0249090397079712</v>
      </c>
      <c r="AD991" s="428">
        <f t="shared" si="263"/>
        <v>0.42488306363640505</v>
      </c>
      <c r="AE991" s="429">
        <f t="shared" si="265"/>
        <v>9.2318169363635949</v>
      </c>
      <c r="AF991" s="430">
        <f t="shared" si="266"/>
        <v>0.95600121535965643</v>
      </c>
    </row>
    <row r="992" spans="1:32" s="5" customFormat="1" x14ac:dyDescent="0.2">
      <c r="A992" s="363">
        <f>'commented data'!$A946</f>
        <v>41220.291666666664</v>
      </c>
      <c r="B992" s="364">
        <f>IF(ISERROR('commented data'!$B946),"",'commented data'!$B946)</f>
        <v>898.0015869140625</v>
      </c>
      <c r="C992" s="364">
        <f>IF(ISERROR('commented data'!$C946),"",'commented data'!$C946)</f>
        <v>500.45040893554687</v>
      </c>
      <c r="D992" s="364">
        <f>IF(ISERROR('commented data'!$D946),"",'commented data'!$D946)</f>
        <v>6269.173828125</v>
      </c>
      <c r="E992" s="364">
        <f>IF(ISERROR('commented data'!$E946),"",'commented data'!$E946)</f>
        <v>9.9649391174316406</v>
      </c>
      <c r="F992" s="357">
        <f t="shared" si="252"/>
        <v>128.7115744781494</v>
      </c>
      <c r="G992" s="362">
        <f t="shared" si="253"/>
        <v>54710.766862231241</v>
      </c>
      <c r="H992" s="359">
        <f>IF(ISERROR('commented data'!$N946),"",'commented data'!$N946)</f>
        <v>16.43632133504325</v>
      </c>
      <c r="I992" s="359">
        <f>IFERROR('commented data'!O946,"")</f>
        <v>16.841578472070992</v>
      </c>
      <c r="J992" s="358">
        <f>IF(ISERROR('commented data'!$P946),"",'commented data'!$P946)</f>
        <v>1</v>
      </c>
      <c r="K992" s="328">
        <f>IF(ISERROR('commented data'!$Q946),"",'commented data'!$Q946)</f>
        <v>1</v>
      </c>
      <c r="L992" s="328">
        <f>IF(ISERROR('commented data'!$R946),"",'commented data'!$R946)</f>
        <v>1</v>
      </c>
      <c r="M992" s="328">
        <f>IF(ISERROR('commented data'!$S946),"",'commented data'!$S946)</f>
        <v>1</v>
      </c>
      <c r="N992" s="366">
        <f t="shared" si="254"/>
        <v>1</v>
      </c>
      <c r="O992" s="367" t="b">
        <f t="shared" si="255"/>
        <v>1</v>
      </c>
      <c r="P992" s="365">
        <f>IF(ISERROR('commented data'!$J946),"",'commented data'!$J946)</f>
        <v>127.43720245361328</v>
      </c>
      <c r="Q992" s="368">
        <f t="shared" si="251"/>
        <v>127.43720245361328</v>
      </c>
      <c r="R992" s="368" t="str">
        <f t="shared" si="256"/>
        <v/>
      </c>
      <c r="S992" s="369">
        <f t="shared" si="257"/>
        <v>127.43720245361328</v>
      </c>
      <c r="T992" s="365">
        <f>IF(ISERROR('commented data'!$M946),"",'commented data'!$M946)</f>
        <v>84593.609375</v>
      </c>
      <c r="U992" s="370">
        <f t="shared" si="258"/>
        <v>84593.609375</v>
      </c>
      <c r="V992" s="371">
        <f t="shared" si="259"/>
        <v>84593.609375</v>
      </c>
      <c r="W992" s="383">
        <f t="shared" si="260"/>
        <v>73596.440156249999</v>
      </c>
      <c r="X992" s="365">
        <f>IF(ISERROR('commented data'!$T946),"",'commented data'!$T946)</f>
        <v>97.804771423339844</v>
      </c>
      <c r="Y992" s="384">
        <f t="shared" si="261"/>
        <v>97.804771423339844</v>
      </c>
      <c r="Z992" s="365">
        <f>IF(ISERROR('commented data'!$U946),"",'commented data'!$U946)</f>
        <v>1012.8170166015625</v>
      </c>
      <c r="AA992" s="385">
        <f t="shared" si="262"/>
        <v>1022.9451867675781</v>
      </c>
      <c r="AC992" s="427">
        <f t="shared" si="264"/>
        <v>7.0419089437447449</v>
      </c>
      <c r="AD992" s="428">
        <f t="shared" si="263"/>
        <v>0.42843582820025311</v>
      </c>
      <c r="AE992" s="429">
        <f t="shared" si="265"/>
        <v>9.2282641717997471</v>
      </c>
      <c r="AF992" s="430">
        <f t="shared" si="266"/>
        <v>0.95563330866649543</v>
      </c>
    </row>
    <row r="993" spans="1:32" s="5" customFormat="1" x14ac:dyDescent="0.2">
      <c r="A993" s="363">
        <f>'commented data'!$A947</f>
        <v>41220.333333333336</v>
      </c>
      <c r="B993" s="364">
        <f>IF(ISERROR('commented data'!$B947),"",'commented data'!$B947)</f>
        <v>898.01141357421875</v>
      </c>
      <c r="C993" s="364">
        <f>IF(ISERROR('commented data'!$C947),"",'commented data'!$C947)</f>
        <v>500.29031372070312</v>
      </c>
      <c r="D993" s="364">
        <f>IF(ISERROR('commented data'!$D947),"",'commented data'!$D947)</f>
        <v>6252.98779296875</v>
      </c>
      <c r="E993" s="364">
        <f>IF(ISERROR('commented data'!$E947),"",'commented data'!$E947)</f>
        <v>9.9571952819824219</v>
      </c>
      <c r="F993" s="357">
        <f t="shared" si="252"/>
        <v>354.37961975097659</v>
      </c>
      <c r="G993" s="362">
        <f t="shared" si="253"/>
        <v>54695.442486697808</v>
      </c>
      <c r="H993" s="359">
        <f>IF(ISERROR('commented data'!$N947),"",'commented data'!$N947)</f>
        <v>17.816123835872567</v>
      </c>
      <c r="I993" s="359">
        <f>IFERROR('commented data'!O947,"")</f>
        <v>16.79809612675577</v>
      </c>
      <c r="J993" s="358">
        <f>IF(ISERROR('commented data'!$P947),"",'commented data'!$P947)</f>
        <v>1</v>
      </c>
      <c r="K993" s="328">
        <f>IF(ISERROR('commented data'!$Q947),"",'commented data'!$Q947)</f>
        <v>0.21597220003604889</v>
      </c>
      <c r="L993" s="328">
        <f>IF(ISERROR('commented data'!$R947),"",'commented data'!$R947)</f>
        <v>9.097222238779068E-2</v>
      </c>
      <c r="M993" s="328">
        <f>IF(ISERROR('commented data'!$S947),"",'commented data'!$S947)</f>
        <v>1</v>
      </c>
      <c r="N993" s="366">
        <f t="shared" si="254"/>
        <v>1</v>
      </c>
      <c r="O993" s="367" t="b">
        <f t="shared" si="255"/>
        <v>1</v>
      </c>
      <c r="P993" s="365">
        <f>IF(ISERROR('commented data'!$J947),"",'commented data'!$J947)</f>
        <v>128.00335460400152</v>
      </c>
      <c r="Q993" s="368" t="str">
        <f t="shared" si="251"/>
        <v/>
      </c>
      <c r="R993" s="368">
        <f t="shared" si="256"/>
        <v>1</v>
      </c>
      <c r="S993" s="369">
        <f t="shared" si="257"/>
        <v>350.87091064453125</v>
      </c>
      <c r="T993" s="365">
        <f>IF(ISERROR('commented data'!$M947),"",'commented data'!$M947)</f>
        <v>84574.9765625</v>
      </c>
      <c r="U993" s="370">
        <f t="shared" si="258"/>
        <v>84574.9765625</v>
      </c>
      <c r="V993" s="371">
        <f t="shared" si="259"/>
        <v>84574.9765625</v>
      </c>
      <c r="W993" s="383">
        <f t="shared" si="260"/>
        <v>73580.229609375005</v>
      </c>
      <c r="X993" s="365">
        <f>IF(ISERROR('commented data'!$T947),"",'commented data'!$T947)</f>
        <v>97.82733154296875</v>
      </c>
      <c r="Y993" s="384">
        <f t="shared" si="261"/>
        <v>97.82733154296875</v>
      </c>
      <c r="Z993" s="365">
        <f>IF(ISERROR('commented data'!$U947),"",'commented data'!$U947)</f>
        <v>1012.8179931640625</v>
      </c>
      <c r="AA993" s="385">
        <f t="shared" si="262"/>
        <v>1022.9461730957031</v>
      </c>
      <c r="AC993" s="427">
        <f t="shared" si="264"/>
        <v>19.382950110547377</v>
      </c>
      <c r="AD993" s="428">
        <f t="shared" si="263"/>
        <v>1.0879442851379391</v>
      </c>
      <c r="AE993" s="429">
        <f t="shared" si="265"/>
        <v>8.5687557148620623</v>
      </c>
      <c r="AF993" s="430">
        <f t="shared" si="266"/>
        <v>0.88733788093883648</v>
      </c>
    </row>
    <row r="994" spans="1:32" s="5" customFormat="1" x14ac:dyDescent="0.2">
      <c r="A994" s="363">
        <f>'commented data'!$A948</f>
        <v>41220.375</v>
      </c>
      <c r="B994" s="364">
        <f>IF(ISERROR('commented data'!$B948),"",'commented data'!$B948)</f>
        <v>898.024169921875</v>
      </c>
      <c r="C994" s="364">
        <f>IF(ISERROR('commented data'!$C948),"",'commented data'!$C948)</f>
        <v>499.21121215820313</v>
      </c>
      <c r="D994" s="364">
        <f>IF(ISERROR('commented data'!$D948),"",'commented data'!$D948)</f>
        <v>6218.60693359375</v>
      </c>
      <c r="E994" s="364">
        <f>IF(ISERROR('commented data'!$E948),"",'commented data'!$E948)</f>
        <v>9.9399595260620117</v>
      </c>
      <c r="F994" s="357">
        <f t="shared" si="252"/>
        <v>354.37961975097659</v>
      </c>
      <c r="G994" s="362">
        <f t="shared" si="253"/>
        <v>54506.364882790542</v>
      </c>
      <c r="H994" s="359">
        <f>IF(ISERROR('commented data'!$N948),"",'commented data'!$N948)</f>
        <v>17.609198850218672</v>
      </c>
      <c r="I994" s="359">
        <f>IFERROR('commented data'!O948,"")</f>
        <v>16.705735002790181</v>
      </c>
      <c r="J994" s="358">
        <f>IF(ISERROR('commented data'!$P948),"",'commented data'!$P948)</f>
        <v>1</v>
      </c>
      <c r="K994" s="328">
        <f>IF(ISERROR('commented data'!$Q948),"",'commented data'!$Q948)</f>
        <v>0</v>
      </c>
      <c r="L994" s="328">
        <f>IF(ISERROR('commented data'!$R948),"",'commented data'!$R948)</f>
        <v>0</v>
      </c>
      <c r="M994" s="328">
        <f>IF(ISERROR('commented data'!$S948),"",'commented data'!$S948)</f>
        <v>1</v>
      </c>
      <c r="N994" s="366">
        <f t="shared" si="254"/>
        <v>1</v>
      </c>
      <c r="O994" s="367" t="b">
        <f t="shared" si="255"/>
        <v>1</v>
      </c>
      <c r="P994" s="365">
        <f>IF(ISERROR('commented data'!$J948),"",'commented data'!$J948)</f>
        <v>0</v>
      </c>
      <c r="Q994" s="368" t="str">
        <f t="shared" si="251"/>
        <v/>
      </c>
      <c r="R994" s="368">
        <f t="shared" si="256"/>
        <v>1</v>
      </c>
      <c r="S994" s="369">
        <f t="shared" si="257"/>
        <v>350.87091064453125</v>
      </c>
      <c r="T994" s="365">
        <f>IF(ISERROR('commented data'!$M948),"",'commented data'!$M948)</f>
        <v>84347.203125</v>
      </c>
      <c r="U994" s="370">
        <f t="shared" si="258"/>
        <v>84347.203125</v>
      </c>
      <c r="V994" s="371">
        <f t="shared" si="259"/>
        <v>84347.203125</v>
      </c>
      <c r="W994" s="383">
        <f t="shared" si="260"/>
        <v>73382.066718749993</v>
      </c>
      <c r="X994" s="365">
        <f>IF(ISERROR('commented data'!$T948),"",'commented data'!$T948)</f>
        <v>98.117156982421875</v>
      </c>
      <c r="Y994" s="384">
        <f t="shared" si="261"/>
        <v>98.117156982421875</v>
      </c>
      <c r="Z994" s="365">
        <f>IF(ISERROR('commented data'!$U948),"",'commented data'!$U948)</f>
        <v>1012.8330078125</v>
      </c>
      <c r="AA994" s="385">
        <f t="shared" si="262"/>
        <v>1022.961337890625</v>
      </c>
      <c r="AC994" s="427">
        <f t="shared" si="264"/>
        <v>19.315944861171293</v>
      </c>
      <c r="AD994" s="428">
        <f t="shared" si="263"/>
        <v>1.0969235469182874</v>
      </c>
      <c r="AE994" s="429">
        <f t="shared" si="265"/>
        <v>8.5597764530817138</v>
      </c>
      <c r="AF994" s="430">
        <f t="shared" si="266"/>
        <v>0.88640803308394311</v>
      </c>
    </row>
    <row r="995" spans="1:32" s="5" customFormat="1" x14ac:dyDescent="0.2">
      <c r="A995" s="363">
        <f>'commented data'!$A949</f>
        <v>41220.416666666664</v>
      </c>
      <c r="B995" s="364">
        <f>IF(ISERROR('commented data'!$B949),"",'commented data'!$B949)</f>
        <v>897.96612548828125</v>
      </c>
      <c r="C995" s="364">
        <f>IF(ISERROR('commented data'!$C949),"",'commented data'!$C949)</f>
        <v>498.42068481445312</v>
      </c>
      <c r="D995" s="364">
        <f>IF(ISERROR('commented data'!$D949),"",'commented data'!$D949)</f>
        <v>6194.44482421875</v>
      </c>
      <c r="E995" s="364">
        <f>IF(ISERROR('commented data'!$E949),"",'commented data'!$E949)</f>
        <v>9.9311866760253906</v>
      </c>
      <c r="F995" s="357">
        <f t="shared" si="252"/>
        <v>354.37961975097659</v>
      </c>
      <c r="G995" s="362">
        <f t="shared" si="253"/>
        <v>54348.061594416693</v>
      </c>
      <c r="H995" s="359">
        <f>IF(ISERROR('commented data'!$N949),"",'commented data'!$N949)</f>
        <v>15.828109734118916</v>
      </c>
      <c r="I995" s="359">
        <f>IFERROR('commented data'!O949,"")</f>
        <v>16.640825642761868</v>
      </c>
      <c r="J995" s="358">
        <f>IF(ISERROR('commented data'!$P949),"",'commented data'!$P949)</f>
        <v>1</v>
      </c>
      <c r="K995" s="328">
        <f>IF(ISERROR('commented data'!$Q949),"",'commented data'!$Q949)</f>
        <v>0.52013891935348511</v>
      </c>
      <c r="L995" s="328">
        <f>IF(ISERROR('commented data'!$R949),"",'commented data'!$R949)</f>
        <v>0.41013890504837036</v>
      </c>
      <c r="M995" s="328">
        <f>IF(ISERROR('commented data'!$S949),"",'commented data'!$S949)</f>
        <v>1</v>
      </c>
      <c r="N995" s="366">
        <f t="shared" si="254"/>
        <v>1</v>
      </c>
      <c r="O995" s="367" t="b">
        <f t="shared" si="255"/>
        <v>1</v>
      </c>
      <c r="P995" s="365">
        <f>IF(ISERROR('commented data'!$J949),"",'commented data'!$J949)</f>
        <v>124.80900754237508</v>
      </c>
      <c r="Q995" s="368" t="str">
        <f t="shared" si="251"/>
        <v/>
      </c>
      <c r="R995" s="368">
        <f t="shared" si="256"/>
        <v>1</v>
      </c>
      <c r="S995" s="369">
        <f t="shared" si="257"/>
        <v>350.87091064453125</v>
      </c>
      <c r="T995" s="365">
        <f>IF(ISERROR('commented data'!$M949),"",'commented data'!$M949)</f>
        <v>84129.8203125</v>
      </c>
      <c r="U995" s="370">
        <f t="shared" si="258"/>
        <v>84129.8203125</v>
      </c>
      <c r="V995" s="371">
        <f t="shared" si="259"/>
        <v>84129.8203125</v>
      </c>
      <c r="W995" s="383">
        <f t="shared" si="260"/>
        <v>73192.943671874993</v>
      </c>
      <c r="X995" s="365">
        <f>IF(ISERROR('commented data'!$T949),"",'commented data'!$T949)</f>
        <v>98.245162963867188</v>
      </c>
      <c r="Y995" s="384">
        <f t="shared" si="261"/>
        <v>98.245162963867188</v>
      </c>
      <c r="Z995" s="365">
        <f>IF(ISERROR('commented data'!$U949),"",'commented data'!$U949)</f>
        <v>1012.8499755859375</v>
      </c>
      <c r="AA995" s="385">
        <f t="shared" si="262"/>
        <v>1022.9784753417969</v>
      </c>
      <c r="AC995" s="427">
        <f t="shared" si="264"/>
        <v>19.259845402032042</v>
      </c>
      <c r="AD995" s="428">
        <f t="shared" si="263"/>
        <v>1.2168127290977588</v>
      </c>
      <c r="AE995" s="429">
        <f t="shared" si="265"/>
        <v>8.4398872709022417</v>
      </c>
      <c r="AF995" s="430">
        <f t="shared" si="266"/>
        <v>0.87399290346621938</v>
      </c>
    </row>
    <row r="996" spans="1:32" s="5" customFormat="1" x14ac:dyDescent="0.2">
      <c r="A996" s="363">
        <f>'commented data'!$A950</f>
        <v>41220.458333333336</v>
      </c>
      <c r="B996" s="364">
        <f>IF(ISERROR('commented data'!$B950),"",'commented data'!$B950)</f>
        <v>898.0496826171875</v>
      </c>
      <c r="C996" s="364">
        <f>IF(ISERROR('commented data'!$C950),"",'commented data'!$C950)</f>
        <v>497.85379028320312</v>
      </c>
      <c r="D996" s="364">
        <f>IF(ISERROR('commented data'!$D950),"",'commented data'!$D950)</f>
        <v>6174.21923828125</v>
      </c>
      <c r="E996" s="364">
        <f>IF(ISERROR('commented data'!$E950),"",'commented data'!$E950)</f>
        <v>9.9185686111450195</v>
      </c>
      <c r="F996" s="357">
        <f t="shared" si="252"/>
        <v>126.05103141784669</v>
      </c>
      <c r="G996" s="362">
        <f t="shared" si="253"/>
        <v>54228.470001179077</v>
      </c>
      <c r="H996" s="359">
        <f>IF(ISERROR('commented data'!$N950),"",'commented data'!$N950)</f>
        <v>16.440729923975958</v>
      </c>
      <c r="I996" s="359">
        <f>IFERROR('commented data'!O950,"")</f>
        <v>16.586491403187608</v>
      </c>
      <c r="J996" s="358">
        <f>IF(ISERROR('commented data'!$P950),"",'commented data'!$P950)</f>
        <v>1</v>
      </c>
      <c r="K996" s="328">
        <f>IF(ISERROR('commented data'!$Q950),"",'commented data'!$Q950)</f>
        <v>1</v>
      </c>
      <c r="L996" s="328">
        <f>IF(ISERROR('commented data'!$R950),"",'commented data'!$R950)</f>
        <v>1</v>
      </c>
      <c r="M996" s="328">
        <f>IF(ISERROR('commented data'!$S950),"",'commented data'!$S950)</f>
        <v>1</v>
      </c>
      <c r="N996" s="366">
        <f t="shared" si="254"/>
        <v>1</v>
      </c>
      <c r="O996" s="367" t="b">
        <f t="shared" si="255"/>
        <v>1</v>
      </c>
      <c r="P996" s="365">
        <f>IF(ISERROR('commented data'!$J950),"",'commented data'!$J950)</f>
        <v>124.80300140380859</v>
      </c>
      <c r="Q996" s="368">
        <f t="shared" si="251"/>
        <v>124.80300140380859</v>
      </c>
      <c r="R996" s="368" t="str">
        <f t="shared" si="256"/>
        <v/>
      </c>
      <c r="S996" s="369">
        <f t="shared" si="257"/>
        <v>124.80300140380859</v>
      </c>
      <c r="T996" s="365">
        <f>IF(ISERROR('commented data'!$M950),"",'commented data'!$M950)</f>
        <v>83959.4375</v>
      </c>
      <c r="U996" s="370">
        <f t="shared" si="258"/>
        <v>83959.4375</v>
      </c>
      <c r="V996" s="371">
        <f t="shared" si="259"/>
        <v>83959.4375</v>
      </c>
      <c r="W996" s="383">
        <f t="shared" si="260"/>
        <v>73044.710624999992</v>
      </c>
      <c r="X996" s="365">
        <f>IF(ISERROR('commented data'!$T950),"",'commented data'!$T950)</f>
        <v>98.311866760253906</v>
      </c>
      <c r="Y996" s="384">
        <f t="shared" si="261"/>
        <v>98.311866760253906</v>
      </c>
      <c r="Z996" s="365">
        <f>IF(ISERROR('commented data'!$U950),"",'commented data'!$U950)</f>
        <v>1012.85400390625</v>
      </c>
      <c r="AA996" s="385">
        <f t="shared" si="262"/>
        <v>1022.9825439453125</v>
      </c>
      <c r="AC996" s="427">
        <f t="shared" si="264"/>
        <v>6.83555457586038</v>
      </c>
      <c r="AD996" s="428">
        <f t="shared" si="263"/>
        <v>0.41576953136927985</v>
      </c>
      <c r="AE996" s="429">
        <f t="shared" si="265"/>
        <v>9.2409304686307205</v>
      </c>
      <c r="AF996" s="430">
        <f t="shared" si="266"/>
        <v>0.95694496760080772</v>
      </c>
    </row>
    <row r="997" spans="1:32" s="5" customFormat="1" x14ac:dyDescent="0.2">
      <c r="A997" s="363">
        <f>'commented data'!$A951</f>
        <v>41220.5</v>
      </c>
      <c r="B997" s="364">
        <f>IF(ISERROR('commented data'!$B951),"",'commented data'!$B951)</f>
        <v>897.99609375</v>
      </c>
      <c r="C997" s="364">
        <f>IF(ISERROR('commented data'!$C951),"",'commented data'!$C951)</f>
        <v>497.44390869140625</v>
      </c>
      <c r="D997" s="364">
        <f>IF(ISERROR('commented data'!$D951),"",'commented data'!$D951)</f>
        <v>6168.48681640625</v>
      </c>
      <c r="E997" s="364">
        <f>IF(ISERROR('commented data'!$E951),"",'commented data'!$E951)</f>
        <v>9.9117851257324219</v>
      </c>
      <c r="F997" s="357">
        <f t="shared" si="252"/>
        <v>126.50451889038087</v>
      </c>
      <c r="G997" s="362">
        <f t="shared" si="253"/>
        <v>54163.344807863985</v>
      </c>
      <c r="H997" s="359">
        <f>IF(ISERROR('commented data'!$N951),"",'commented data'!$N951)</f>
        <v>17.071500059218089</v>
      </c>
      <c r="I997" s="359">
        <f>IFERROR('commented data'!O951,"")</f>
        <v>16.571091761147102</v>
      </c>
      <c r="J997" s="358">
        <f>IF(ISERROR('commented data'!$P951),"",'commented data'!$P951)</f>
        <v>1</v>
      </c>
      <c r="K997" s="328">
        <f>IF(ISERROR('commented data'!$Q951),"",'commented data'!$Q951)</f>
        <v>1</v>
      </c>
      <c r="L997" s="328">
        <f>IF(ISERROR('commented data'!$R951),"",'commented data'!$R951)</f>
        <v>1</v>
      </c>
      <c r="M997" s="328">
        <f>IF(ISERROR('commented data'!$S951),"",'commented data'!$S951)</f>
        <v>1</v>
      </c>
      <c r="N997" s="366">
        <f t="shared" si="254"/>
        <v>1</v>
      </c>
      <c r="O997" s="367" t="b">
        <f t="shared" si="255"/>
        <v>1</v>
      </c>
      <c r="P997" s="365">
        <f>IF(ISERROR('commented data'!$J951),"",'commented data'!$J951)</f>
        <v>125.25199890136719</v>
      </c>
      <c r="Q997" s="368">
        <f t="shared" si="251"/>
        <v>125.25199890136719</v>
      </c>
      <c r="R997" s="368" t="str">
        <f t="shared" si="256"/>
        <v/>
      </c>
      <c r="S997" s="369">
        <f t="shared" si="257"/>
        <v>125.25199890136719</v>
      </c>
      <c r="T997" s="365">
        <f>IF(ISERROR('commented data'!$M951),"",'commented data'!$M951)</f>
        <v>83837.1171875</v>
      </c>
      <c r="U997" s="370">
        <f t="shared" si="258"/>
        <v>83837.1171875</v>
      </c>
      <c r="V997" s="371">
        <f t="shared" si="259"/>
        <v>83837.1171875</v>
      </c>
      <c r="W997" s="383">
        <f t="shared" si="260"/>
        <v>72938.291953124994</v>
      </c>
      <c r="X997" s="365">
        <f>IF(ISERROR('commented data'!$T951),"",'commented data'!$T951)</f>
        <v>98.216316223144531</v>
      </c>
      <c r="Y997" s="384">
        <f t="shared" si="261"/>
        <v>98.216316223144531</v>
      </c>
      <c r="Z997" s="365">
        <f>IF(ISERROR('commented data'!$U951),"",'commented data'!$U951)</f>
        <v>1012.85302734375</v>
      </c>
      <c r="AA997" s="385">
        <f t="shared" si="262"/>
        <v>1022.9815576171875</v>
      </c>
      <c r="AC997" s="427">
        <f t="shared" si="264"/>
        <v>6.8519078764126418</v>
      </c>
      <c r="AD997" s="428">
        <f t="shared" si="263"/>
        <v>0.40136530783144747</v>
      </c>
      <c r="AE997" s="429">
        <f t="shared" si="265"/>
        <v>9.2553346921685531</v>
      </c>
      <c r="AF997" s="430">
        <f t="shared" si="266"/>
        <v>0.95843659761290634</v>
      </c>
    </row>
    <row r="998" spans="1:32" s="5" customFormat="1" x14ac:dyDescent="0.2">
      <c r="A998" s="363">
        <f>'commented data'!$A952</f>
        <v>41220.541666666664</v>
      </c>
      <c r="B998" s="364">
        <f>IF(ISERROR('commented data'!$B952),"",'commented data'!$B952)</f>
        <v>898.0233154296875</v>
      </c>
      <c r="C998" s="364">
        <f>IF(ISERROR('commented data'!$C952),"",'commented data'!$C952)</f>
        <v>496.8297119140625</v>
      </c>
      <c r="D998" s="364">
        <f>IF(ISERROR('commented data'!$D952),"",'commented data'!$D952)</f>
        <v>6160.423828125</v>
      </c>
      <c r="E998" s="364">
        <f>IF(ISERROR('commented data'!$E952),"",'commented data'!$E952)</f>
        <v>9.9101085662841797</v>
      </c>
      <c r="F998" s="357">
        <f t="shared" si="252"/>
        <v>127.11476318359375</v>
      </c>
      <c r="G998" s="362">
        <f t="shared" si="253"/>
        <v>54104.248429612002</v>
      </c>
      <c r="H998" s="359">
        <f>IF(ISERROR('commented data'!$N952),"",'commented data'!$N952)</f>
        <v>16.827319143283894</v>
      </c>
      <c r="I998" s="359">
        <f>IFERROR('commented data'!O952,"")</f>
        <v>16.549431259527438</v>
      </c>
      <c r="J998" s="358">
        <f>IF(ISERROR('commented data'!$P952),"",'commented data'!$P952)</f>
        <v>1</v>
      </c>
      <c r="K998" s="328">
        <f>IF(ISERROR('commented data'!$Q952),"",'commented data'!$Q952)</f>
        <v>1</v>
      </c>
      <c r="L998" s="328">
        <f>IF(ISERROR('commented data'!$R952),"",'commented data'!$R952)</f>
        <v>1</v>
      </c>
      <c r="M998" s="328">
        <f>IF(ISERROR('commented data'!$S952),"",'commented data'!$S952)</f>
        <v>1</v>
      </c>
      <c r="N998" s="366">
        <f t="shared" si="254"/>
        <v>1</v>
      </c>
      <c r="O998" s="367" t="b">
        <f t="shared" si="255"/>
        <v>1</v>
      </c>
      <c r="P998" s="365">
        <f>IF(ISERROR('commented data'!$J952),"",'commented data'!$J952)</f>
        <v>125.856201171875</v>
      </c>
      <c r="Q998" s="368">
        <f t="shared" si="251"/>
        <v>125.856201171875</v>
      </c>
      <c r="R998" s="368" t="str">
        <f t="shared" si="256"/>
        <v/>
      </c>
      <c r="S998" s="369">
        <f t="shared" si="257"/>
        <v>125.856201171875</v>
      </c>
      <c r="T998" s="365">
        <f>IF(ISERROR('commented data'!$M952),"",'commented data'!$M952)</f>
        <v>83735.4296875</v>
      </c>
      <c r="U998" s="370">
        <f t="shared" si="258"/>
        <v>83735.4296875</v>
      </c>
      <c r="V998" s="371">
        <f t="shared" si="259"/>
        <v>83735.4296875</v>
      </c>
      <c r="W998" s="383">
        <f t="shared" si="260"/>
        <v>72849.823828124994</v>
      </c>
      <c r="X998" s="365">
        <f>IF(ISERROR('commented data'!$T952),"",'commented data'!$T952)</f>
        <v>98.166969299316406</v>
      </c>
      <c r="Y998" s="384">
        <f t="shared" si="261"/>
        <v>98.166969299316406</v>
      </c>
      <c r="Z998" s="365">
        <f>IF(ISERROR('commented data'!$U952),"",'commented data'!$U952)</f>
        <v>1012.8419799804687</v>
      </c>
      <c r="AA998" s="385">
        <f t="shared" si="262"/>
        <v>1022.9703997802734</v>
      </c>
      <c r="AC998" s="427">
        <f t="shared" si="264"/>
        <v>6.8774487263564543</v>
      </c>
      <c r="AD998" s="428">
        <f t="shared" si="263"/>
        <v>0.40870733286718319</v>
      </c>
      <c r="AE998" s="429">
        <f t="shared" si="265"/>
        <v>9.2479926671328183</v>
      </c>
      <c r="AF998" s="430">
        <f t="shared" si="266"/>
        <v>0.95767629388225972</v>
      </c>
    </row>
    <row r="999" spans="1:32" s="5" customFormat="1" x14ac:dyDescent="0.2">
      <c r="A999" s="363">
        <f>'commented data'!$A953</f>
        <v>41220.583333333336</v>
      </c>
      <c r="B999" s="364">
        <f>IF(ISERROR('commented data'!$B953),"",'commented data'!$B953)</f>
        <v>898.01251220703125</v>
      </c>
      <c r="C999" s="364">
        <f>IF(ISERROR('commented data'!$C953),"",'commented data'!$C953)</f>
        <v>495.8616943359375</v>
      </c>
      <c r="D999" s="364">
        <f>IF(ISERROR('commented data'!$D953),"",'commented data'!$D953)</f>
        <v>6167.18701171875</v>
      </c>
      <c r="E999" s="364">
        <f>IF(ISERROR('commented data'!$E953),"",'commented data'!$E953)</f>
        <v>9.9175519943237305</v>
      </c>
      <c r="F999" s="357">
        <f t="shared" si="252"/>
        <v>127.52583084106445</v>
      </c>
      <c r="G999" s="362">
        <f t="shared" si="253"/>
        <v>54053.286843456328</v>
      </c>
      <c r="H999" s="359">
        <f>IF(ISERROR('commented data'!$N953),"",'commented data'!$N953)</f>
        <v>18.139832211361135</v>
      </c>
      <c r="I999" s="359">
        <f>IFERROR('commented data'!O953,"")</f>
        <v>16.567599951342007</v>
      </c>
      <c r="J999" s="358">
        <f>IF(ISERROR('commented data'!$P953),"",'commented data'!$P953)</f>
        <v>1</v>
      </c>
      <c r="K999" s="328">
        <f>IF(ISERROR('commented data'!$Q953),"",'commented data'!$Q953)</f>
        <v>1</v>
      </c>
      <c r="L999" s="328">
        <f>IF(ISERROR('commented data'!$R953),"",'commented data'!$R953)</f>
        <v>1</v>
      </c>
      <c r="M999" s="328">
        <f>IF(ISERROR('commented data'!$S953),"",'commented data'!$S953)</f>
        <v>1</v>
      </c>
      <c r="N999" s="366">
        <f t="shared" si="254"/>
        <v>1</v>
      </c>
      <c r="O999" s="367" t="b">
        <f t="shared" si="255"/>
        <v>1</v>
      </c>
      <c r="P999" s="365">
        <f>IF(ISERROR('commented data'!$J953),"",'commented data'!$J953)</f>
        <v>126.26319885253906</v>
      </c>
      <c r="Q999" s="368">
        <f t="shared" si="251"/>
        <v>126.26319885253906</v>
      </c>
      <c r="R999" s="368" t="str">
        <f t="shared" si="256"/>
        <v/>
      </c>
      <c r="S999" s="369">
        <f t="shared" si="257"/>
        <v>126.26319885253906</v>
      </c>
      <c r="T999" s="365">
        <f>IF(ISERROR('commented data'!$M953),"",'commented data'!$M953)</f>
        <v>83674.1328125</v>
      </c>
      <c r="U999" s="370">
        <f t="shared" si="258"/>
        <v>83674.1328125</v>
      </c>
      <c r="V999" s="371">
        <f t="shared" si="259"/>
        <v>83674.1328125</v>
      </c>
      <c r="W999" s="383">
        <f t="shared" si="260"/>
        <v>72796.495546874998</v>
      </c>
      <c r="X999" s="365">
        <f>IF(ISERROR('commented data'!$T953),"",'commented data'!$T953)</f>
        <v>98.243141174316406</v>
      </c>
      <c r="Y999" s="384">
        <f t="shared" si="261"/>
        <v>98.243141174316406</v>
      </c>
      <c r="Z999" s="365">
        <f>IF(ISERROR('commented data'!$U953),"",'commented data'!$U953)</f>
        <v>1012.8369750976562</v>
      </c>
      <c r="AA999" s="385">
        <f t="shared" si="262"/>
        <v>1022.9653448486329</v>
      </c>
      <c r="AC999" s="427">
        <f t="shared" si="264"/>
        <v>6.8931903144021458</v>
      </c>
      <c r="AD999" s="428">
        <f t="shared" si="263"/>
        <v>0.38000298095838397</v>
      </c>
      <c r="AE999" s="429">
        <f t="shared" si="265"/>
        <v>9.2766970190416167</v>
      </c>
      <c r="AF999" s="430">
        <f t="shared" si="266"/>
        <v>0.96064877432680063</v>
      </c>
    </row>
    <row r="1000" spans="1:32" s="5" customFormat="1" x14ac:dyDescent="0.2">
      <c r="A1000" s="363">
        <f>'commented data'!$A954</f>
        <v>41220.625</v>
      </c>
      <c r="B1000" s="364">
        <f>IF(ISERROR('commented data'!$B954),"",'commented data'!$B954)</f>
        <v>897.9578857421875</v>
      </c>
      <c r="C1000" s="364">
        <f>IF(ISERROR('commented data'!$C954),"",'commented data'!$C954)</f>
        <v>495.59228515625</v>
      </c>
      <c r="D1000" s="364">
        <f>IF(ISERROR('commented data'!$D954),"",'commented data'!$D954)</f>
        <v>6170.31298828125</v>
      </c>
      <c r="E1000" s="364">
        <f>IF(ISERROR('commented data'!$E954),"",'commented data'!$E954)</f>
        <v>9.9171590805053711</v>
      </c>
      <c r="F1000" s="357">
        <f t="shared" si="252"/>
        <v>127.45159423828125</v>
      </c>
      <c r="G1000" s="362">
        <f t="shared" si="253"/>
        <v>54087.090647898753</v>
      </c>
      <c r="H1000" s="359">
        <f>IF(ISERROR('commented data'!$N954),"",'commented data'!$N954)</f>
        <v>16.421587665364349</v>
      </c>
      <c r="I1000" s="359">
        <f>IFERROR('commented data'!O954,"")</f>
        <v>16.575997609633603</v>
      </c>
      <c r="J1000" s="358">
        <f>IF(ISERROR('commented data'!$P954),"",'commented data'!$P954)</f>
        <v>1</v>
      </c>
      <c r="K1000" s="328">
        <f>IF(ISERROR('commented data'!$Q954),"",'commented data'!$Q954)</f>
        <v>1</v>
      </c>
      <c r="L1000" s="328">
        <f>IF(ISERROR('commented data'!$R954),"",'commented data'!$R954)</f>
        <v>1</v>
      </c>
      <c r="M1000" s="328">
        <f>IF(ISERROR('commented data'!$S954),"",'commented data'!$S954)</f>
        <v>1</v>
      </c>
      <c r="N1000" s="366">
        <f t="shared" si="254"/>
        <v>1</v>
      </c>
      <c r="O1000" s="367" t="b">
        <f t="shared" si="255"/>
        <v>1</v>
      </c>
      <c r="P1000" s="365">
        <f>IF(ISERROR('commented data'!$J954),"",'commented data'!$J954)</f>
        <v>126.189697265625</v>
      </c>
      <c r="Q1000" s="368">
        <f t="shared" si="251"/>
        <v>126.189697265625</v>
      </c>
      <c r="R1000" s="368" t="str">
        <f t="shared" si="256"/>
        <v/>
      </c>
      <c r="S1000" s="369">
        <f t="shared" si="257"/>
        <v>126.189697265625</v>
      </c>
      <c r="T1000" s="365">
        <f>IF(ISERROR('commented data'!$M954),"",'commented data'!$M954)</f>
        <v>83722.109375</v>
      </c>
      <c r="U1000" s="370">
        <f t="shared" si="258"/>
        <v>83722.109375</v>
      </c>
      <c r="V1000" s="371">
        <f t="shared" si="259"/>
        <v>83722.109375</v>
      </c>
      <c r="W1000" s="383">
        <f t="shared" si="260"/>
        <v>72838.235156249997</v>
      </c>
      <c r="X1000" s="365">
        <f>IF(ISERROR('commented data'!$T954),"",'commented data'!$T954)</f>
        <v>98.223838806152344</v>
      </c>
      <c r="Y1000" s="384">
        <f t="shared" si="261"/>
        <v>98.223838806152344</v>
      </c>
      <c r="Z1000" s="365">
        <f>IF(ISERROR('commented data'!$U954),"",'commented data'!$U954)</f>
        <v>1012.8369750976562</v>
      </c>
      <c r="AA1000" s="385">
        <f t="shared" si="262"/>
        <v>1022.9653448486329</v>
      </c>
      <c r="AC1000" s="427">
        <f t="shared" si="264"/>
        <v>6.8934859307851273</v>
      </c>
      <c r="AD1000" s="428">
        <f t="shared" si="263"/>
        <v>0.41978194016675674</v>
      </c>
      <c r="AE1000" s="429">
        <f t="shared" si="265"/>
        <v>9.2369180598332434</v>
      </c>
      <c r="AF1000" s="430">
        <f t="shared" si="266"/>
        <v>0.95652946242849446</v>
      </c>
    </row>
    <row r="1001" spans="1:32" s="5" customFormat="1" x14ac:dyDescent="0.2">
      <c r="A1001" s="363">
        <f>'commented data'!$A955</f>
        <v>41220.666666666664</v>
      </c>
      <c r="B1001" s="364">
        <f>IF(ISERROR('commented data'!$B955),"",'commented data'!$B955)</f>
        <v>898.11370849609375</v>
      </c>
      <c r="C1001" s="364">
        <f>IF(ISERROR('commented data'!$C955),"",'commented data'!$C955)</f>
        <v>496.44729614257812</v>
      </c>
      <c r="D1001" s="364">
        <f>IF(ISERROR('commented data'!$D955),"",'commented data'!$D955)</f>
        <v>6194.52587890625</v>
      </c>
      <c r="E1001" s="364">
        <f>IF(ISERROR('commented data'!$E955),"",'commented data'!$E955)</f>
        <v>9.9309005737304687</v>
      </c>
      <c r="F1001" s="357">
        <f t="shared" si="252"/>
        <v>128.27494705200195</v>
      </c>
      <c r="G1001" s="362">
        <f t="shared" si="253"/>
        <v>54199.26718223295</v>
      </c>
      <c r="H1001" s="359">
        <f>IF(ISERROR('commented data'!$N955),"",'commented data'!$N955)</f>
        <v>16.366603443679487</v>
      </c>
      <c r="I1001" s="359">
        <f>IFERROR('commented data'!O955,"")</f>
        <v>16.641043388978115</v>
      </c>
      <c r="J1001" s="358">
        <f>IF(ISERROR('commented data'!$P955),"",'commented data'!$P955)</f>
        <v>1</v>
      </c>
      <c r="K1001" s="328">
        <f>IF(ISERROR('commented data'!$Q955),"",'commented data'!$Q955)</f>
        <v>1</v>
      </c>
      <c r="L1001" s="328">
        <f>IF(ISERROR('commented data'!$R955),"",'commented data'!$R955)</f>
        <v>1</v>
      </c>
      <c r="M1001" s="328">
        <f>IF(ISERROR('commented data'!$S955),"",'commented data'!$S955)</f>
        <v>1</v>
      </c>
      <c r="N1001" s="366">
        <f t="shared" si="254"/>
        <v>1</v>
      </c>
      <c r="O1001" s="367" t="b">
        <f t="shared" si="255"/>
        <v>1</v>
      </c>
      <c r="P1001" s="365">
        <f>IF(ISERROR('commented data'!$J955),"",'commented data'!$J955)</f>
        <v>127.00489807128906</v>
      </c>
      <c r="Q1001" s="368">
        <f t="shared" si="251"/>
        <v>127.00489807128906</v>
      </c>
      <c r="R1001" s="368" t="str">
        <f t="shared" si="256"/>
        <v/>
      </c>
      <c r="S1001" s="369">
        <f t="shared" si="257"/>
        <v>127.00489807128906</v>
      </c>
      <c r="T1001" s="365">
        <f>IF(ISERROR('commented data'!$M955),"",'commented data'!$M955)</f>
        <v>83827.3984375</v>
      </c>
      <c r="U1001" s="370">
        <f t="shared" si="258"/>
        <v>83827.3984375</v>
      </c>
      <c r="V1001" s="371">
        <f t="shared" si="259"/>
        <v>83827.3984375</v>
      </c>
      <c r="W1001" s="383">
        <f t="shared" si="260"/>
        <v>72929.836640624999</v>
      </c>
      <c r="X1001" s="365">
        <f>IF(ISERROR('commented data'!$T955),"",'commented data'!$T955)</f>
        <v>97.917633056640625</v>
      </c>
      <c r="Y1001" s="384">
        <f t="shared" si="261"/>
        <v>97.917633056640625</v>
      </c>
      <c r="Z1001" s="365">
        <f>IF(ISERROR('commented data'!$U955),"",'commented data'!$U955)</f>
        <v>1012.8270263671875</v>
      </c>
      <c r="AA1001" s="385">
        <f t="shared" si="262"/>
        <v>1022.9552966308594</v>
      </c>
      <c r="AC1001" s="427">
        <f t="shared" si="264"/>
        <v>6.9524081280582388</v>
      </c>
      <c r="AD1001" s="428">
        <f t="shared" si="263"/>
        <v>0.42479236159064782</v>
      </c>
      <c r="AE1001" s="429">
        <f t="shared" si="265"/>
        <v>9.2319076384093535</v>
      </c>
      <c r="AF1001" s="430">
        <f t="shared" si="266"/>
        <v>0.95601060801405791</v>
      </c>
    </row>
    <row r="1002" spans="1:32" s="5" customFormat="1" x14ac:dyDescent="0.2">
      <c r="A1002" s="363">
        <f>'commented data'!$A956</f>
        <v>41220.708333333336</v>
      </c>
      <c r="B1002" s="364">
        <f>IF(ISERROR('commented data'!$B956),"",'commented data'!$B956)</f>
        <v>897.91302490234375</v>
      </c>
      <c r="C1002" s="364">
        <f>IF(ISERROR('commented data'!$C956),"",'commented data'!$C956)</f>
        <v>496.19821166992187</v>
      </c>
      <c r="D1002" s="364">
        <f>IF(ISERROR('commented data'!$D956),"",'commented data'!$D956)</f>
        <v>6192.63818359375</v>
      </c>
      <c r="E1002" s="364">
        <f>IF(ISERROR('commented data'!$E956),"",'commented data'!$E956)</f>
        <v>9.933720588684082</v>
      </c>
      <c r="F1002" s="357">
        <f t="shared" si="252"/>
        <v>128.35918563842773</v>
      </c>
      <c r="G1002" s="362">
        <f t="shared" si="253"/>
        <v>54151.690466930981</v>
      </c>
      <c r="H1002" s="359">
        <f>IF(ISERROR('commented data'!$N956),"",'commented data'!$N956)</f>
        <v>16.17417127103079</v>
      </c>
      <c r="I1002" s="359">
        <f>IFERROR('commented data'!O956,"")</f>
        <v>16.635972263243143</v>
      </c>
      <c r="J1002" s="358">
        <f>IF(ISERROR('commented data'!$P956),"",'commented data'!$P956)</f>
        <v>1</v>
      </c>
      <c r="K1002" s="328">
        <f>IF(ISERROR('commented data'!$Q956),"",'commented data'!$Q956)</f>
        <v>1</v>
      </c>
      <c r="L1002" s="328">
        <f>IF(ISERROR('commented data'!$R956),"",'commented data'!$R956)</f>
        <v>1</v>
      </c>
      <c r="M1002" s="328">
        <f>IF(ISERROR('commented data'!$S956),"",'commented data'!$S956)</f>
        <v>1</v>
      </c>
      <c r="N1002" s="366">
        <f t="shared" si="254"/>
        <v>1</v>
      </c>
      <c r="O1002" s="367" t="b">
        <f t="shared" si="255"/>
        <v>1</v>
      </c>
      <c r="P1002" s="365">
        <f>IF(ISERROR('commented data'!$J956),"",'commented data'!$J956)</f>
        <v>127.08830261230469</v>
      </c>
      <c r="Q1002" s="368">
        <f t="shared" si="251"/>
        <v>127.08830261230469</v>
      </c>
      <c r="R1002" s="368" t="str">
        <f t="shared" si="256"/>
        <v/>
      </c>
      <c r="S1002" s="369">
        <f t="shared" si="257"/>
        <v>127.08830261230469</v>
      </c>
      <c r="T1002" s="365">
        <f>IF(ISERROR('commented data'!$M956),"",'commented data'!$M956)</f>
        <v>83793.359375</v>
      </c>
      <c r="U1002" s="370">
        <f t="shared" si="258"/>
        <v>83793.359375</v>
      </c>
      <c r="V1002" s="371">
        <f t="shared" si="259"/>
        <v>83793.359375</v>
      </c>
      <c r="W1002" s="383">
        <f t="shared" si="260"/>
        <v>72900.22265625</v>
      </c>
      <c r="X1002" s="365">
        <f>IF(ISERROR('commented data'!$T956),"",'commented data'!$T956)</f>
        <v>98.09100341796875</v>
      </c>
      <c r="Y1002" s="384">
        <f t="shared" si="261"/>
        <v>98.09100341796875</v>
      </c>
      <c r="Z1002" s="365">
        <f>IF(ISERROR('commented data'!$U956),"",'commented data'!$U956)</f>
        <v>1012.822021484375</v>
      </c>
      <c r="AA1002" s="385">
        <f t="shared" si="262"/>
        <v>1022.9502416992187</v>
      </c>
      <c r="AC1002" s="427">
        <f t="shared" si="264"/>
        <v>6.9508668892794701</v>
      </c>
      <c r="AD1002" s="428">
        <f t="shared" si="263"/>
        <v>0.42975103779994084</v>
      </c>
      <c r="AE1002" s="429">
        <f t="shared" si="265"/>
        <v>9.2269489622000602</v>
      </c>
      <c r="AF1002" s="430">
        <f t="shared" si="266"/>
        <v>0.95549711207763099</v>
      </c>
    </row>
    <row r="1003" spans="1:32" s="5" customFormat="1" x14ac:dyDescent="0.2">
      <c r="A1003" s="363">
        <f>'commented data'!$A957</f>
        <v>41220.75</v>
      </c>
      <c r="B1003" s="364">
        <f>IF(ISERROR('commented data'!$B957),"",'commented data'!$B957)</f>
        <v>897.93499755859375</v>
      </c>
      <c r="C1003" s="364">
        <f>IF(ISERROR('commented data'!$C957),"",'commented data'!$C957)</f>
        <v>496.784912109375</v>
      </c>
      <c r="D1003" s="364">
        <f>IF(ISERROR('commented data'!$D957),"",'commented data'!$D957)</f>
        <v>6204.208984375</v>
      </c>
      <c r="E1003" s="364">
        <f>IF(ISERROR('commented data'!$E957),"",'commented data'!$E957)</f>
        <v>9.9393129348754883</v>
      </c>
      <c r="F1003" s="357">
        <f t="shared" si="252"/>
        <v>128.2561605834961</v>
      </c>
      <c r="G1003" s="362">
        <f t="shared" si="253"/>
        <v>54184.513428616745</v>
      </c>
      <c r="H1003" s="359">
        <f>IF(ISERROR('commented data'!$N957),"",'commented data'!$N957)</f>
        <v>16.529564212469559</v>
      </c>
      <c r="I1003" s="359">
        <f>IFERROR('commented data'!O957,"")</f>
        <v>16.667056191474305</v>
      </c>
      <c r="J1003" s="358">
        <f>IF(ISERROR('commented data'!$P957),"",'commented data'!$P957)</f>
        <v>1</v>
      </c>
      <c r="K1003" s="328">
        <f>IF(ISERROR('commented data'!$Q957),"",'commented data'!$Q957)</f>
        <v>1</v>
      </c>
      <c r="L1003" s="328">
        <f>IF(ISERROR('commented data'!$R957),"",'commented data'!$R957)</f>
        <v>1</v>
      </c>
      <c r="M1003" s="328">
        <f>IF(ISERROR('commented data'!$S957),"",'commented data'!$S957)</f>
        <v>1</v>
      </c>
      <c r="N1003" s="366">
        <f t="shared" si="254"/>
        <v>1</v>
      </c>
      <c r="O1003" s="367" t="b">
        <f t="shared" si="255"/>
        <v>1</v>
      </c>
      <c r="P1003" s="365">
        <f>IF(ISERROR('commented data'!$J957),"",'commented data'!$J957)</f>
        <v>126.98629760742187</v>
      </c>
      <c r="Q1003" s="368">
        <f t="shared" si="251"/>
        <v>126.98629760742187</v>
      </c>
      <c r="R1003" s="368" t="str">
        <f t="shared" si="256"/>
        <v/>
      </c>
      <c r="S1003" s="369">
        <f t="shared" si="257"/>
        <v>126.98629760742187</v>
      </c>
      <c r="T1003" s="365">
        <f>IF(ISERROR('commented data'!$M957),"",'commented data'!$M957)</f>
        <v>83875.5234375</v>
      </c>
      <c r="U1003" s="370">
        <f t="shared" si="258"/>
        <v>83875.5234375</v>
      </c>
      <c r="V1003" s="371">
        <f t="shared" si="259"/>
        <v>83875.5234375</v>
      </c>
      <c r="W1003" s="383">
        <f t="shared" si="260"/>
        <v>72971.705390624993</v>
      </c>
      <c r="X1003" s="365">
        <f>IF(ISERROR('commented data'!$T957),"",'commented data'!$T957)</f>
        <v>98.23101806640625</v>
      </c>
      <c r="Y1003" s="384">
        <f t="shared" si="261"/>
        <v>98.23101806640625</v>
      </c>
      <c r="Z1003" s="365">
        <f>IF(ISERROR('commented data'!$U957),"",'commented data'!$U957)</f>
        <v>1012.8250122070312</v>
      </c>
      <c r="AA1003" s="385">
        <f t="shared" si="262"/>
        <v>1022.9532623291016</v>
      </c>
      <c r="AC1003" s="427">
        <f t="shared" si="264"/>
        <v>6.9494976554392691</v>
      </c>
      <c r="AD1003" s="428">
        <f t="shared" si="263"/>
        <v>0.4204283649654062</v>
      </c>
      <c r="AE1003" s="429">
        <f t="shared" si="265"/>
        <v>9.2362716350345941</v>
      </c>
      <c r="AF1003" s="430">
        <f t="shared" si="266"/>
        <v>0.95646252187958547</v>
      </c>
    </row>
    <row r="1004" spans="1:32" s="5" customFormat="1" x14ac:dyDescent="0.2">
      <c r="A1004" s="363">
        <f>'commented data'!$A958</f>
        <v>41220.791666666664</v>
      </c>
      <c r="B1004" s="364">
        <f>IF(ISERROR('commented data'!$B958),"",'commented data'!$B958)</f>
        <v>898.06561279296875</v>
      </c>
      <c r="C1004" s="364">
        <f>IF(ISERROR('commented data'!$C958),"",'commented data'!$C958)</f>
        <v>496.67388916015625</v>
      </c>
      <c r="D1004" s="364">
        <f>IF(ISERROR('commented data'!$D958),"",'commented data'!$D958)</f>
        <v>6153.47705078125</v>
      </c>
      <c r="E1004" s="364">
        <f>IF(ISERROR('commented data'!$E958),"",'commented data'!$E958)</f>
        <v>9.8544998168945312</v>
      </c>
      <c r="F1004" s="357">
        <f t="shared" si="252"/>
        <v>128.7284422302246</v>
      </c>
      <c r="G1004" s="362">
        <f t="shared" si="253"/>
        <v>54170.019379951023</v>
      </c>
      <c r="H1004" s="359">
        <f>IF(ISERROR('commented data'!$N958),"",'commented data'!$N958)</f>
        <v>16.737677101019653</v>
      </c>
      <c r="I1004" s="359">
        <f>IFERROR('commented data'!O958,"")</f>
        <v>16.530769359415832</v>
      </c>
      <c r="J1004" s="358">
        <f>IF(ISERROR('commented data'!$P958),"",'commented data'!$P958)</f>
        <v>1</v>
      </c>
      <c r="K1004" s="328">
        <f>IF(ISERROR('commented data'!$Q958),"",'commented data'!$Q958)</f>
        <v>1</v>
      </c>
      <c r="L1004" s="328">
        <f>IF(ISERROR('commented data'!$R958),"",'commented data'!$R958)</f>
        <v>1</v>
      </c>
      <c r="M1004" s="328">
        <f>IF(ISERROR('commented data'!$S958),"",'commented data'!$S958)</f>
        <v>1</v>
      </c>
      <c r="N1004" s="366">
        <f t="shared" si="254"/>
        <v>1</v>
      </c>
      <c r="O1004" s="367" t="b">
        <f t="shared" si="255"/>
        <v>1</v>
      </c>
      <c r="P1004" s="365">
        <f>IF(ISERROR('commented data'!$J958),"",'commented data'!$J958)</f>
        <v>127.45390319824219</v>
      </c>
      <c r="Q1004" s="368">
        <f t="shared" si="251"/>
        <v>127.45390319824219</v>
      </c>
      <c r="R1004" s="368" t="str">
        <f t="shared" si="256"/>
        <v/>
      </c>
      <c r="S1004" s="369">
        <f t="shared" si="257"/>
        <v>127.45390319824219</v>
      </c>
      <c r="T1004" s="365">
        <f>IF(ISERROR('commented data'!$M958),"",'commented data'!$M958)</f>
        <v>83829.4609375</v>
      </c>
      <c r="U1004" s="370">
        <f t="shared" si="258"/>
        <v>83829.4609375</v>
      </c>
      <c r="V1004" s="371">
        <f t="shared" si="259"/>
        <v>83829.4609375</v>
      </c>
      <c r="W1004" s="383">
        <f t="shared" si="260"/>
        <v>72931.631015624997</v>
      </c>
      <c r="X1004" s="365">
        <f>IF(ISERROR('commented data'!$T958),"",'commented data'!$T958)</f>
        <v>98.128929138183594</v>
      </c>
      <c r="Y1004" s="384">
        <f t="shared" si="261"/>
        <v>98.128929138183594</v>
      </c>
      <c r="Z1004" s="365">
        <f>IF(ISERROR('commented data'!$U958),"",'commented data'!$U958)</f>
        <v>1012.8319702148437</v>
      </c>
      <c r="AA1004" s="385">
        <f t="shared" si="262"/>
        <v>1022.9602899169922</v>
      </c>
      <c r="AC1004" s="427">
        <f t="shared" si="264"/>
        <v>6.9732222103621719</v>
      </c>
      <c r="AD1004" s="428">
        <f t="shared" si="263"/>
        <v>0.41661827792922151</v>
      </c>
      <c r="AE1004" s="429">
        <f t="shared" si="265"/>
        <v>9.24008172207078</v>
      </c>
      <c r="AF1004" s="430">
        <f t="shared" si="266"/>
        <v>0.9568570756128677</v>
      </c>
    </row>
    <row r="1005" spans="1:32" s="5" customFormat="1" x14ac:dyDescent="0.2">
      <c r="A1005" s="363">
        <f>'commented data'!$A959</f>
        <v>41220.833333333336</v>
      </c>
      <c r="B1005" s="364">
        <f>IF(ISERROR('commented data'!$B959),"",'commented data'!$B959)</f>
        <v>898.25787353515625</v>
      </c>
      <c r="C1005" s="364">
        <f>IF(ISERROR('commented data'!$C959),"",'commented data'!$C959)</f>
        <v>496.8463134765625</v>
      </c>
      <c r="D1005" s="364">
        <f>IF(ISERROR('commented data'!$D959),"",'commented data'!$D959)</f>
        <v>6154.5087890625</v>
      </c>
      <c r="E1005" s="364">
        <f>IF(ISERROR('commented data'!$E959),"",'commented data'!$E959)</f>
        <v>9.8505678176879883</v>
      </c>
      <c r="F1005" s="357">
        <f t="shared" si="252"/>
        <v>128.82236686706543</v>
      </c>
      <c r="G1005" s="362">
        <f t="shared" si="253"/>
        <v>54220.928939944068</v>
      </c>
      <c r="H1005" s="359">
        <f>IF(ISERROR('commented data'!$N959),"",'commented data'!$N959)</f>
        <v>17.173642319665667</v>
      </c>
      <c r="I1005" s="359">
        <f>IFERROR('commented data'!O959,"")</f>
        <v>16.533541032638283</v>
      </c>
      <c r="J1005" s="358">
        <f>IF(ISERROR('commented data'!$P959),"",'commented data'!$P959)</f>
        <v>1</v>
      </c>
      <c r="K1005" s="328">
        <f>IF(ISERROR('commented data'!$Q959),"",'commented data'!$Q959)</f>
        <v>1</v>
      </c>
      <c r="L1005" s="328">
        <f>IF(ISERROR('commented data'!$R959),"",'commented data'!$R959)</f>
        <v>1</v>
      </c>
      <c r="M1005" s="328">
        <f>IF(ISERROR('commented data'!$S959),"",'commented data'!$S959)</f>
        <v>1</v>
      </c>
      <c r="N1005" s="366">
        <f t="shared" si="254"/>
        <v>1</v>
      </c>
      <c r="O1005" s="367" t="b">
        <f t="shared" si="255"/>
        <v>1</v>
      </c>
      <c r="P1005" s="365">
        <f>IF(ISERROR('commented data'!$J959),"",'commented data'!$J959)</f>
        <v>127.54689788818359</v>
      </c>
      <c r="Q1005" s="368">
        <f t="shared" si="251"/>
        <v>127.54689788818359</v>
      </c>
      <c r="R1005" s="368" t="str">
        <f t="shared" si="256"/>
        <v/>
      </c>
      <c r="S1005" s="369">
        <f t="shared" si="257"/>
        <v>127.54689788818359</v>
      </c>
      <c r="T1005" s="365">
        <f>IF(ISERROR('commented data'!$M959),"",'commented data'!$M959)</f>
        <v>83849.046875</v>
      </c>
      <c r="U1005" s="370">
        <f t="shared" si="258"/>
        <v>83849.046875</v>
      </c>
      <c r="V1005" s="371">
        <f t="shared" si="259"/>
        <v>83849.046875</v>
      </c>
      <c r="W1005" s="383">
        <f t="shared" si="260"/>
        <v>72948.670781249995</v>
      </c>
      <c r="X1005" s="365">
        <f>IF(ISERROR('commented data'!$T959),"",'commented data'!$T959)</f>
        <v>97.866989135742188</v>
      </c>
      <c r="Y1005" s="384">
        <f t="shared" si="261"/>
        <v>97.866989135742188</v>
      </c>
      <c r="Z1005" s="365">
        <f>IF(ISERROR('commented data'!$U959),"",'commented data'!$U959)</f>
        <v>1012.8319702148437</v>
      </c>
      <c r="AA1005" s="385">
        <f t="shared" si="262"/>
        <v>1022.9602899169922</v>
      </c>
      <c r="AC1005" s="427">
        <f t="shared" si="264"/>
        <v>6.9848683997745598</v>
      </c>
      <c r="AD1005" s="428">
        <f t="shared" si="263"/>
        <v>0.40672026759146684</v>
      </c>
      <c r="AE1005" s="429">
        <f t="shared" si="265"/>
        <v>9.2499797324085336</v>
      </c>
      <c r="AF1005" s="430">
        <f t="shared" si="266"/>
        <v>0.95788206451567648</v>
      </c>
    </row>
    <row r="1006" spans="1:32" s="5" customFormat="1" x14ac:dyDescent="0.2">
      <c r="A1006" s="363">
        <f>'commented data'!$A960</f>
        <v>41220.875</v>
      </c>
      <c r="B1006" s="364">
        <f>IF(ISERROR('commented data'!$B960),"",'commented data'!$B960)</f>
        <v>897.9359130859375</v>
      </c>
      <c r="C1006" s="364">
        <f>IF(ISERROR('commented data'!$C960),"",'commented data'!$C960)</f>
        <v>497.02081298828125</v>
      </c>
      <c r="D1006" s="364">
        <f>IF(ISERROR('commented data'!$D960),"",'commented data'!$D960)</f>
        <v>6171.22216796875</v>
      </c>
      <c r="E1006" s="364">
        <f>IF(ISERROR('commented data'!$E960),"",'commented data'!$E960)</f>
        <v>9.8682155609130859</v>
      </c>
      <c r="F1006" s="357">
        <f t="shared" si="252"/>
        <v>129.06729217529298</v>
      </c>
      <c r="G1006" s="362">
        <f t="shared" si="253"/>
        <v>54284.965708977979</v>
      </c>
      <c r="H1006" s="359">
        <f>IF(ISERROR('commented data'!$N960),"",'commented data'!$N960)</f>
        <v>17.072964445115066</v>
      </c>
      <c r="I1006" s="359">
        <f>IFERROR('commented data'!O960,"")</f>
        <v>16.578440040083297</v>
      </c>
      <c r="J1006" s="358">
        <f>IF(ISERROR('commented data'!$P960),"",'commented data'!$P960)</f>
        <v>1</v>
      </c>
      <c r="K1006" s="328">
        <f>IF(ISERROR('commented data'!$Q960),"",'commented data'!$Q960)</f>
        <v>1</v>
      </c>
      <c r="L1006" s="328">
        <f>IF(ISERROR('commented data'!$R960),"",'commented data'!$R960)</f>
        <v>1</v>
      </c>
      <c r="M1006" s="328">
        <f>IF(ISERROR('commented data'!$S960),"",'commented data'!$S960)</f>
        <v>1</v>
      </c>
      <c r="N1006" s="366">
        <f t="shared" si="254"/>
        <v>1</v>
      </c>
      <c r="O1006" s="367" t="b">
        <f t="shared" si="255"/>
        <v>1</v>
      </c>
      <c r="P1006" s="365">
        <f>IF(ISERROR('commented data'!$J960),"",'commented data'!$J960)</f>
        <v>127.78939819335938</v>
      </c>
      <c r="Q1006" s="368">
        <f t="shared" si="251"/>
        <v>127.78939819335938</v>
      </c>
      <c r="R1006" s="368" t="str">
        <f t="shared" si="256"/>
        <v/>
      </c>
      <c r="S1006" s="369">
        <f t="shared" si="257"/>
        <v>127.78939819335938</v>
      </c>
      <c r="T1006" s="365">
        <f>IF(ISERROR('commented data'!$M960),"",'commented data'!$M960)</f>
        <v>83958.703125</v>
      </c>
      <c r="U1006" s="370">
        <f t="shared" si="258"/>
        <v>83958.703125</v>
      </c>
      <c r="V1006" s="371">
        <f t="shared" si="259"/>
        <v>83958.703125</v>
      </c>
      <c r="W1006" s="383">
        <f t="shared" si="260"/>
        <v>73044.071718749998</v>
      </c>
      <c r="X1006" s="365">
        <f>IF(ISERROR('commented data'!$T960),"",'commented data'!$T960)</f>
        <v>97.915077209472656</v>
      </c>
      <c r="Y1006" s="384">
        <f t="shared" si="261"/>
        <v>97.915077209472656</v>
      </c>
      <c r="Z1006" s="365">
        <f>IF(ISERROR('commented data'!$U960),"",'commented data'!$U960)</f>
        <v>1012.8350219726562</v>
      </c>
      <c r="AA1006" s="385">
        <f t="shared" si="262"/>
        <v>1022.9633721923828</v>
      </c>
      <c r="AC1006" s="427">
        <f t="shared" si="264"/>
        <v>7.0064135298864203</v>
      </c>
      <c r="AD1006" s="428">
        <f t="shared" si="263"/>
        <v>0.41038060803149523</v>
      </c>
      <c r="AE1006" s="429">
        <f t="shared" si="265"/>
        <v>9.2463193919685054</v>
      </c>
      <c r="AF1006" s="430">
        <f t="shared" si="266"/>
        <v>0.95750301779785063</v>
      </c>
    </row>
    <row r="1007" spans="1:32" s="5" customFormat="1" x14ac:dyDescent="0.2">
      <c r="A1007" s="363">
        <f>'commented data'!$A961</f>
        <v>41220.916666666664</v>
      </c>
      <c r="B1007" s="364">
        <f>IF(ISERROR('commented data'!$B961),"",'commented data'!$B961)</f>
        <v>897.959716796875</v>
      </c>
      <c r="C1007" s="364">
        <f>IF(ISERROR('commented data'!$C961),"",'commented data'!$C961)</f>
        <v>497.01748657226562</v>
      </c>
      <c r="D1007" s="364">
        <f>IF(ISERROR('commented data'!$D961),"",'commented data'!$D961)</f>
        <v>6176.7998046875</v>
      </c>
      <c r="E1007" s="364">
        <f>IF(ISERROR('commented data'!$E961),"",'commented data'!$E961)</f>
        <v>9.8740711212158203</v>
      </c>
      <c r="F1007" s="357">
        <f t="shared" si="252"/>
        <v>128.46916893005371</v>
      </c>
      <c r="G1007" s="362">
        <f t="shared" si="253"/>
        <v>54282.975853638411</v>
      </c>
      <c r="H1007" s="359">
        <f>IF(ISERROR('commented data'!$N961),"",'commented data'!$N961)</f>
        <v>16.506887145727958</v>
      </c>
      <c r="I1007" s="359">
        <f>IFERROR('commented data'!O961,"")</f>
        <v>16.593423865554225</v>
      </c>
      <c r="J1007" s="358">
        <f>IF(ISERROR('commented data'!$P961),"",'commented data'!$P961)</f>
        <v>1</v>
      </c>
      <c r="K1007" s="328">
        <f>IF(ISERROR('commented data'!$Q961),"",'commented data'!$Q961)</f>
        <v>1</v>
      </c>
      <c r="L1007" s="328">
        <f>IF(ISERROR('commented data'!$R961),"",'commented data'!$R961)</f>
        <v>1</v>
      </c>
      <c r="M1007" s="328">
        <f>IF(ISERROR('commented data'!$S961),"",'commented data'!$S961)</f>
        <v>1</v>
      </c>
      <c r="N1007" s="366">
        <f t="shared" si="254"/>
        <v>1</v>
      </c>
      <c r="O1007" s="367" t="b">
        <f t="shared" si="255"/>
        <v>1</v>
      </c>
      <c r="P1007" s="365">
        <f>IF(ISERROR('commented data'!$J961),"",'commented data'!$J961)</f>
        <v>127.19719696044922</v>
      </c>
      <c r="Q1007" s="368">
        <f t="shared" si="251"/>
        <v>127.19719696044922</v>
      </c>
      <c r="R1007" s="368" t="str">
        <f t="shared" si="256"/>
        <v/>
      </c>
      <c r="S1007" s="369">
        <f t="shared" si="257"/>
        <v>127.19719696044922</v>
      </c>
      <c r="T1007" s="365">
        <f>IF(ISERROR('commented data'!$M961),"",'commented data'!$M961)</f>
        <v>83959.046875</v>
      </c>
      <c r="U1007" s="370">
        <f t="shared" si="258"/>
        <v>83959.046875</v>
      </c>
      <c r="V1007" s="371">
        <f t="shared" si="259"/>
        <v>83959.046875</v>
      </c>
      <c r="W1007" s="383">
        <f t="shared" si="260"/>
        <v>73044.370781249992</v>
      </c>
      <c r="X1007" s="365">
        <f>IF(ISERROR('commented data'!$T961),"",'commented data'!$T961)</f>
        <v>97.930198669433594</v>
      </c>
      <c r="Y1007" s="384">
        <f t="shared" si="261"/>
        <v>97.930198669433594</v>
      </c>
      <c r="Z1007" s="365">
        <f>IF(ISERROR('commented data'!$U961),"",'commented data'!$U961)</f>
        <v>1012.8350219726562</v>
      </c>
      <c r="AA1007" s="385">
        <f t="shared" si="262"/>
        <v>1022.9633721923828</v>
      </c>
      <c r="AC1007" s="427">
        <f t="shared" si="264"/>
        <v>6.9736887949670994</v>
      </c>
      <c r="AD1007" s="428">
        <f t="shared" si="263"/>
        <v>0.42247146499525895</v>
      </c>
      <c r="AE1007" s="429">
        <f t="shared" si="265"/>
        <v>9.2342285350047426</v>
      </c>
      <c r="AF1007" s="430">
        <f t="shared" si="266"/>
        <v>0.95625094856470039</v>
      </c>
    </row>
    <row r="1008" spans="1:32" s="5" customFormat="1" x14ac:dyDescent="0.2">
      <c r="A1008" s="363">
        <f>'commented data'!$A962</f>
        <v>41220.958333333336</v>
      </c>
      <c r="B1008" s="364">
        <f>IF(ISERROR('commented data'!$B962),"",'commented data'!$B962)</f>
        <v>898.0662841796875</v>
      </c>
      <c r="C1008" s="364">
        <f>IF(ISERROR('commented data'!$C962),"",'commented data'!$C962)</f>
        <v>496.81161499023437</v>
      </c>
      <c r="D1008" s="364">
        <f>IF(ISERROR('commented data'!$D962),"",'commented data'!$D962)</f>
        <v>6201.2490234375</v>
      </c>
      <c r="E1008" s="364">
        <f>IF(ISERROR('commented data'!$E962),"",'commented data'!$E962)</f>
        <v>9.9133987426757812</v>
      </c>
      <c r="F1008" s="357">
        <f t="shared" si="252"/>
        <v>128.39695892333984</v>
      </c>
      <c r="G1008" s="362">
        <f t="shared" si="253"/>
        <v>54240.15489232431</v>
      </c>
      <c r="H1008" s="359">
        <f>IF(ISERROR('commented data'!$N962),"",'commented data'!$N962)</f>
        <v>16.567263501309718</v>
      </c>
      <c r="I1008" s="359">
        <f>IFERROR('commented data'!O962,"")</f>
        <v>16.659104519408753</v>
      </c>
      <c r="J1008" s="358">
        <f>IF(ISERROR('commented data'!$P962),"",'commented data'!$P962)</f>
        <v>1</v>
      </c>
      <c r="K1008" s="328">
        <f>IF(ISERROR('commented data'!$Q962),"",'commented data'!$Q962)</f>
        <v>1</v>
      </c>
      <c r="L1008" s="328">
        <f>IF(ISERROR('commented data'!$R962),"",'commented data'!$R962)</f>
        <v>1</v>
      </c>
      <c r="M1008" s="328">
        <f>IF(ISERROR('commented data'!$S962),"",'commented data'!$S962)</f>
        <v>1</v>
      </c>
      <c r="N1008" s="366">
        <f t="shared" si="254"/>
        <v>1</v>
      </c>
      <c r="O1008" s="367" t="b">
        <f t="shared" si="255"/>
        <v>1</v>
      </c>
      <c r="P1008" s="365">
        <f>IF(ISERROR('commented data'!$J962),"",'commented data'!$J962)</f>
        <v>127.12570190429688</v>
      </c>
      <c r="Q1008" s="368">
        <f t="shared" si="251"/>
        <v>127.12570190429688</v>
      </c>
      <c r="R1008" s="368" t="str">
        <f t="shared" si="256"/>
        <v/>
      </c>
      <c r="S1008" s="369">
        <f t="shared" si="257"/>
        <v>127.12570190429688</v>
      </c>
      <c r="T1008" s="365">
        <f>IF(ISERROR('commented data'!$M962),"",'commented data'!$M962)</f>
        <v>83886.9375</v>
      </c>
      <c r="U1008" s="370">
        <f t="shared" si="258"/>
        <v>83886.9375</v>
      </c>
      <c r="V1008" s="371">
        <f t="shared" si="259"/>
        <v>83886.9375</v>
      </c>
      <c r="W1008" s="383">
        <f t="shared" si="260"/>
        <v>72981.635624999995</v>
      </c>
      <c r="X1008" s="365">
        <f>IF(ISERROR('commented data'!$T962),"",'commented data'!$T962)</f>
        <v>97.903816223144531</v>
      </c>
      <c r="Y1008" s="384">
        <f t="shared" si="261"/>
        <v>97.903816223144531</v>
      </c>
      <c r="Z1008" s="365">
        <f>IF(ISERROR('commented data'!$U962),"",'commented data'!$U962)</f>
        <v>1012.833984375</v>
      </c>
      <c r="AA1008" s="385">
        <f t="shared" si="262"/>
        <v>1022.96232421875</v>
      </c>
      <c r="AC1008" s="427">
        <f t="shared" si="264"/>
        <v>6.9642709397053544</v>
      </c>
      <c r="AD1008" s="428">
        <f t="shared" si="263"/>
        <v>0.42036338343714985</v>
      </c>
      <c r="AE1008" s="429">
        <f t="shared" si="265"/>
        <v>9.2363366165628502</v>
      </c>
      <c r="AF1008" s="430">
        <f t="shared" si="266"/>
        <v>0.95646925104464775</v>
      </c>
    </row>
    <row r="1009" spans="1:32" s="5" customFormat="1" x14ac:dyDescent="0.2">
      <c r="A1009" s="363">
        <f>'commented data'!$A963</f>
        <v>41221</v>
      </c>
      <c r="B1009" s="364">
        <f>IF(ISERROR('commented data'!$B963),"",'commented data'!$B963)</f>
        <v>897.91400146484375</v>
      </c>
      <c r="C1009" s="364">
        <f>IF(ISERROR('commented data'!$C963),"",'commented data'!$C963)</f>
        <v>496.82369995117187</v>
      </c>
      <c r="D1009" s="364">
        <f>IF(ISERROR('commented data'!$D963),"",'commented data'!$D963)</f>
        <v>6194.76611328125</v>
      </c>
      <c r="E1009" s="364">
        <f>IF(ISERROR('commented data'!$E963),"",'commented data'!$E963)</f>
        <v>9.8990106582641602</v>
      </c>
      <c r="F1009" s="357">
        <f t="shared" si="252"/>
        <v>128.66662719726563</v>
      </c>
      <c r="G1009" s="362">
        <f t="shared" si="253"/>
        <v>54231.353456172801</v>
      </c>
      <c r="H1009" s="359">
        <f>IF(ISERROR('commented data'!$N963),"",'commented data'!$N963)</f>
        <v>16.658332565107994</v>
      </c>
      <c r="I1009" s="359">
        <f>IFERROR('commented data'!O963,"")</f>
        <v>16.641688757281685</v>
      </c>
      <c r="J1009" s="358">
        <f>IF(ISERROR('commented data'!$P963),"",'commented data'!$P963)</f>
        <v>1</v>
      </c>
      <c r="K1009" s="328">
        <f>IF(ISERROR('commented data'!$Q963),"",'commented data'!$Q963)</f>
        <v>1</v>
      </c>
      <c r="L1009" s="328">
        <f>IF(ISERROR('commented data'!$R963),"",'commented data'!$R963)</f>
        <v>1</v>
      </c>
      <c r="M1009" s="328">
        <f>IF(ISERROR('commented data'!$S963),"",'commented data'!$S963)</f>
        <v>1</v>
      </c>
      <c r="N1009" s="366">
        <f t="shared" si="254"/>
        <v>1</v>
      </c>
      <c r="O1009" s="367" t="b">
        <f t="shared" si="255"/>
        <v>1</v>
      </c>
      <c r="P1009" s="365">
        <f>IF(ISERROR('commented data'!$J963),"",'commented data'!$J963)</f>
        <v>127.3927001953125</v>
      </c>
      <c r="Q1009" s="368">
        <f t="shared" si="251"/>
        <v>127.3927001953125</v>
      </c>
      <c r="R1009" s="368" t="str">
        <f t="shared" si="256"/>
        <v/>
      </c>
      <c r="S1009" s="369">
        <f t="shared" si="257"/>
        <v>127.3927001953125</v>
      </c>
      <c r="T1009" s="365">
        <f>IF(ISERROR('commented data'!$M963),"",'commented data'!$M963)</f>
        <v>83860.7265625</v>
      </c>
      <c r="U1009" s="370">
        <f t="shared" si="258"/>
        <v>83860.7265625</v>
      </c>
      <c r="V1009" s="371">
        <f t="shared" si="259"/>
        <v>83860.7265625</v>
      </c>
      <c r="W1009" s="383">
        <f t="shared" si="260"/>
        <v>72958.832109374998</v>
      </c>
      <c r="X1009" s="365">
        <f>IF(ISERROR('commented data'!$T963),"",'commented data'!$T963)</f>
        <v>97.846626281738281</v>
      </c>
      <c r="Y1009" s="384">
        <f t="shared" si="261"/>
        <v>97.846626281738281</v>
      </c>
      <c r="Z1009" s="365">
        <f>IF(ISERROR('commented data'!$U963),"",'commented data'!$U963)</f>
        <v>1012.8300170898437</v>
      </c>
      <c r="AA1009" s="385">
        <f t="shared" si="262"/>
        <v>1022.9583172607422</v>
      </c>
      <c r="AC1009" s="427">
        <f t="shared" si="264"/>
        <v>6.9777653375485285</v>
      </c>
      <c r="AD1009" s="428">
        <f t="shared" si="263"/>
        <v>0.41887537724897694</v>
      </c>
      <c r="AE1009" s="429">
        <f t="shared" si="265"/>
        <v>9.2378246227510239</v>
      </c>
      <c r="AF1009" s="430">
        <f t="shared" si="266"/>
        <v>0.95662334159195406</v>
      </c>
    </row>
    <row r="1010" spans="1:32" s="5" customFormat="1" x14ac:dyDescent="0.2">
      <c r="A1010" s="363">
        <f>'commented data'!$A964</f>
        <v>41221.041666666664</v>
      </c>
      <c r="B1010" s="364">
        <f>IF(ISERROR('commented data'!$B964),"",'commented data'!$B964)</f>
        <v>897.99560546875</v>
      </c>
      <c r="C1010" s="364">
        <f>IF(ISERROR('commented data'!$C964),"",'commented data'!$C964)</f>
        <v>497.27340698242187</v>
      </c>
      <c r="D1010" s="364">
        <f>IF(ISERROR('commented data'!$D964),"",'commented data'!$D964)</f>
        <v>6175.921875</v>
      </c>
      <c r="E1010" s="364">
        <f>IF(ISERROR('commented data'!$E964),"",'commented data'!$E964)</f>
        <v>9.8549108505249023</v>
      </c>
      <c r="F1010" s="357">
        <f t="shared" si="252"/>
        <v>129.19516036987304</v>
      </c>
      <c r="G1010" s="362">
        <f t="shared" si="253"/>
        <v>54294.212396125076</v>
      </c>
      <c r="H1010" s="359">
        <f>IF(ISERROR('commented data'!$N964),"",'commented data'!$N964)</f>
        <v>16.514559919162419</v>
      </c>
      <c r="I1010" s="359">
        <f>IFERROR('commented data'!O964,"")</f>
        <v>16.591065385452961</v>
      </c>
      <c r="J1010" s="358">
        <f>IF(ISERROR('commented data'!$P964),"",'commented data'!$P964)</f>
        <v>1</v>
      </c>
      <c r="K1010" s="328">
        <f>IF(ISERROR('commented data'!$Q964),"",'commented data'!$Q964)</f>
        <v>1</v>
      </c>
      <c r="L1010" s="328">
        <f>IF(ISERROR('commented data'!$R964),"",'commented data'!$R964)</f>
        <v>1</v>
      </c>
      <c r="M1010" s="328">
        <f>IF(ISERROR('commented data'!$S964),"",'commented data'!$S964)</f>
        <v>1</v>
      </c>
      <c r="N1010" s="366">
        <f t="shared" si="254"/>
        <v>1</v>
      </c>
      <c r="O1010" s="367" t="b">
        <f t="shared" si="255"/>
        <v>1</v>
      </c>
      <c r="P1010" s="365">
        <f>IF(ISERROR('commented data'!$J964),"",'commented data'!$J964)</f>
        <v>127.91600036621094</v>
      </c>
      <c r="Q1010" s="368">
        <f t="shared" si="251"/>
        <v>127.91600036621094</v>
      </c>
      <c r="R1010" s="368" t="str">
        <f t="shared" si="256"/>
        <v/>
      </c>
      <c r="S1010" s="369">
        <f t="shared" si="257"/>
        <v>127.91600036621094</v>
      </c>
      <c r="T1010" s="365">
        <f>IF(ISERROR('commented data'!$M964),"",'commented data'!$M964)</f>
        <v>83986.90625</v>
      </c>
      <c r="U1010" s="370">
        <f t="shared" si="258"/>
        <v>83986.90625</v>
      </c>
      <c r="V1010" s="371">
        <f t="shared" si="259"/>
        <v>83986.90625</v>
      </c>
      <c r="W1010" s="383">
        <f t="shared" si="260"/>
        <v>73068.608437500006</v>
      </c>
      <c r="X1010" s="365">
        <f>IF(ISERROR('commented data'!$T964),"",'commented data'!$T964)</f>
        <v>97.973197937011719</v>
      </c>
      <c r="Y1010" s="384">
        <f t="shared" si="261"/>
        <v>97.973197937011719</v>
      </c>
      <c r="Z1010" s="365">
        <f>IF(ISERROR('commented data'!$U964),"",'commented data'!$U964)</f>
        <v>1012.8259887695312</v>
      </c>
      <c r="AA1010" s="385">
        <f t="shared" si="262"/>
        <v>1022.9542486572266</v>
      </c>
      <c r="AC1010" s="427">
        <f t="shared" si="264"/>
        <v>7.0145494776733273</v>
      </c>
      <c r="AD1010" s="428">
        <f t="shared" si="263"/>
        <v>0.42474940367827185</v>
      </c>
      <c r="AE1010" s="429">
        <f t="shared" si="265"/>
        <v>9.2319505963217292</v>
      </c>
      <c r="AF1010" s="430">
        <f t="shared" si="266"/>
        <v>0.95601505652259344</v>
      </c>
    </row>
    <row r="1011" spans="1:32" s="5" customFormat="1" x14ac:dyDescent="0.2">
      <c r="A1011" s="363">
        <f>'commented data'!$A965</f>
        <v>41221.083333333336</v>
      </c>
      <c r="B1011" s="364">
        <f>IF(ISERROR('commented data'!$B965),"",'commented data'!$B965)</f>
        <v>898.08880615234375</v>
      </c>
      <c r="C1011" s="364">
        <f>IF(ISERROR('commented data'!$C965),"",'commented data'!$C965)</f>
        <v>497.91641235351562</v>
      </c>
      <c r="D1011" s="364">
        <f>IF(ISERROR('commented data'!$D965),"",'commented data'!$D965)</f>
        <v>6183.07080078125</v>
      </c>
      <c r="E1011" s="364">
        <f>IF(ISERROR('commented data'!$E965),"",'commented data'!$E965)</f>
        <v>9.8492069244384766</v>
      </c>
      <c r="F1011" s="357">
        <f t="shared" si="252"/>
        <v>129.58855117797853</v>
      </c>
      <c r="G1011" s="362">
        <f t="shared" si="253"/>
        <v>54345.046964975649</v>
      </c>
      <c r="H1011" s="359">
        <f>IF(ISERROR('commented data'!$N965),"",'commented data'!$N965)</f>
        <v>16.539746729768012</v>
      </c>
      <c r="I1011" s="359">
        <f>IFERROR('commented data'!O965,"")</f>
        <v>16.610270339380989</v>
      </c>
      <c r="J1011" s="358">
        <f>IF(ISERROR('commented data'!$P965),"",'commented data'!$P965)</f>
        <v>1</v>
      </c>
      <c r="K1011" s="328">
        <f>IF(ISERROR('commented data'!$Q965),"",'commented data'!$Q965)</f>
        <v>1</v>
      </c>
      <c r="L1011" s="328">
        <f>IF(ISERROR('commented data'!$R965),"",'commented data'!$R965)</f>
        <v>1</v>
      </c>
      <c r="M1011" s="328">
        <f>IF(ISERROR('commented data'!$S965),"",'commented data'!$S965)</f>
        <v>1</v>
      </c>
      <c r="N1011" s="366">
        <f t="shared" si="254"/>
        <v>1</v>
      </c>
      <c r="O1011" s="367" t="b">
        <f t="shared" si="255"/>
        <v>1</v>
      </c>
      <c r="P1011" s="365">
        <f>IF(ISERROR('commented data'!$J965),"",'commented data'!$J965)</f>
        <v>128.30549621582031</v>
      </c>
      <c r="Q1011" s="368">
        <f t="shared" si="251"/>
        <v>128.30549621582031</v>
      </c>
      <c r="R1011" s="368" t="str">
        <f t="shared" si="256"/>
        <v/>
      </c>
      <c r="S1011" s="369">
        <f t="shared" si="257"/>
        <v>128.30549621582031</v>
      </c>
      <c r="T1011" s="365">
        <f>IF(ISERROR('commented data'!$M965),"",'commented data'!$M965)</f>
        <v>84079.1875</v>
      </c>
      <c r="U1011" s="370">
        <f t="shared" si="258"/>
        <v>84079.1875</v>
      </c>
      <c r="V1011" s="371">
        <f t="shared" si="259"/>
        <v>84079.1875</v>
      </c>
      <c r="W1011" s="383">
        <f t="shared" si="260"/>
        <v>73148.893125000002</v>
      </c>
      <c r="X1011" s="365">
        <f>IF(ISERROR('commented data'!$T965),"",'commented data'!$T965)</f>
        <v>98.033821105957031</v>
      </c>
      <c r="Y1011" s="384">
        <f t="shared" si="261"/>
        <v>98.033821105957031</v>
      </c>
      <c r="Z1011" s="365">
        <f>IF(ISERROR('commented data'!$U965),"",'commented data'!$U965)</f>
        <v>1012.8270263671875</v>
      </c>
      <c r="AA1011" s="385">
        <f t="shared" si="262"/>
        <v>1022.9552966308594</v>
      </c>
      <c r="AC1011" s="427">
        <f t="shared" si="264"/>
        <v>7.0424958998903939</v>
      </c>
      <c r="AD1011" s="428">
        <f t="shared" si="263"/>
        <v>0.42579224548918909</v>
      </c>
      <c r="AE1011" s="429">
        <f t="shared" si="265"/>
        <v>9.2309077545108114</v>
      </c>
      <c r="AF1011" s="430">
        <f t="shared" si="266"/>
        <v>0.95590706499226552</v>
      </c>
    </row>
    <row r="1012" spans="1:32" s="5" customFormat="1" x14ac:dyDescent="0.2">
      <c r="A1012" s="363">
        <f>'commented data'!$A966</f>
        <v>41221.125</v>
      </c>
      <c r="B1012" s="364">
        <f>IF(ISERROR('commented data'!$B966),"",'commented data'!$B966)</f>
        <v>897.97967529296875</v>
      </c>
      <c r="C1012" s="364">
        <f>IF(ISERROR('commented data'!$C966),"",'commented data'!$C966)</f>
        <v>500.95050048828125</v>
      </c>
      <c r="D1012" s="364">
        <f>IF(ISERROR('commented data'!$D966),"",'commented data'!$D966)</f>
        <v>6228.10693359375</v>
      </c>
      <c r="E1012" s="364">
        <f>IF(ISERROR('commented data'!$E966),"",'commented data'!$E966)</f>
        <v>9.8598499298095703</v>
      </c>
      <c r="F1012" s="357">
        <f t="shared" si="252"/>
        <v>132.07952285766601</v>
      </c>
      <c r="G1012" s="362">
        <f t="shared" si="253"/>
        <v>54715.457901487971</v>
      </c>
      <c r="H1012" s="359">
        <f>IF(ISERROR('commented data'!$N966),"",'commented data'!$N966)</f>
        <v>16.903117224649758</v>
      </c>
      <c r="I1012" s="359">
        <f>IFERROR('commented data'!O966,"")</f>
        <v>16.731255908713525</v>
      </c>
      <c r="J1012" s="358">
        <f>IF(ISERROR('commented data'!$P966),"",'commented data'!$P966)</f>
        <v>1</v>
      </c>
      <c r="K1012" s="328">
        <f>IF(ISERROR('commented data'!$Q966),"",'commented data'!$Q966)</f>
        <v>1</v>
      </c>
      <c r="L1012" s="328">
        <f>IF(ISERROR('commented data'!$R966),"",'commented data'!$R966)</f>
        <v>1</v>
      </c>
      <c r="M1012" s="328">
        <f>IF(ISERROR('commented data'!$S966),"",'commented data'!$S966)</f>
        <v>1</v>
      </c>
      <c r="N1012" s="366">
        <f t="shared" si="254"/>
        <v>1</v>
      </c>
      <c r="O1012" s="367" t="b">
        <f t="shared" si="255"/>
        <v>1</v>
      </c>
      <c r="P1012" s="365">
        <f>IF(ISERROR('commented data'!$J966),"",'commented data'!$J966)</f>
        <v>130.77180480957031</v>
      </c>
      <c r="Q1012" s="368">
        <f t="shared" si="251"/>
        <v>130.77180480957031</v>
      </c>
      <c r="R1012" s="368" t="str">
        <f t="shared" si="256"/>
        <v/>
      </c>
      <c r="S1012" s="369">
        <f t="shared" si="257"/>
        <v>130.77180480957031</v>
      </c>
      <c r="T1012" s="365">
        <f>IF(ISERROR('commented data'!$M966),"",'commented data'!$M966)</f>
        <v>84624.3515625</v>
      </c>
      <c r="U1012" s="370">
        <f t="shared" si="258"/>
        <v>84624.3515625</v>
      </c>
      <c r="V1012" s="371">
        <f t="shared" si="259"/>
        <v>84624.3515625</v>
      </c>
      <c r="W1012" s="383">
        <f t="shared" si="260"/>
        <v>73623.185859374993</v>
      </c>
      <c r="X1012" s="365">
        <f>IF(ISERROR('commented data'!$T966),"",'commented data'!$T966)</f>
        <v>97.912147521972656</v>
      </c>
      <c r="Y1012" s="384">
        <f t="shared" si="261"/>
        <v>97.912147521972656</v>
      </c>
      <c r="Z1012" s="365">
        <f>IF(ISERROR('commented data'!$U966),"",'commented data'!$U966)</f>
        <v>1012.8289794921875</v>
      </c>
      <c r="AA1012" s="385">
        <f t="shared" si="262"/>
        <v>1022.9572692871094</v>
      </c>
      <c r="AC1012" s="427">
        <f t="shared" si="264"/>
        <v>7.226791572567242</v>
      </c>
      <c r="AD1012" s="428">
        <f t="shared" si="263"/>
        <v>0.42754194250208694</v>
      </c>
      <c r="AE1012" s="429">
        <f t="shared" si="265"/>
        <v>9.229158057497914</v>
      </c>
      <c r="AF1012" s="430">
        <f t="shared" si="266"/>
        <v>0.95572587503991147</v>
      </c>
    </row>
    <row r="1013" spans="1:32" s="5" customFormat="1" x14ac:dyDescent="0.2">
      <c r="A1013" s="363">
        <f>'commented data'!$A967</f>
        <v>41221.166666666664</v>
      </c>
      <c r="B1013" s="364">
        <f>IF(ISERROR('commented data'!$B967),"",'commented data'!$B967)</f>
        <v>898.0015869140625</v>
      </c>
      <c r="C1013" s="364">
        <f>IF(ISERROR('commented data'!$C967),"",'commented data'!$C967)</f>
        <v>502.25149536132812</v>
      </c>
      <c r="D1013" s="364">
        <f>IF(ISERROR('commented data'!$D967),"",'commented data'!$D967)</f>
        <v>6235.630859375</v>
      </c>
      <c r="E1013" s="364">
        <f>IF(ISERROR('commented data'!$E967),"",'commented data'!$E967)</f>
        <v>9.8481512069702148</v>
      </c>
      <c r="F1013" s="357">
        <f t="shared" si="252"/>
        <v>132.67632843017577</v>
      </c>
      <c r="G1013" s="362">
        <f t="shared" si="253"/>
        <v>54875.070419601594</v>
      </c>
      <c r="H1013" s="359">
        <f>IF(ISERROR('commented data'!$N967),"",'commented data'!$N967)</f>
        <v>17.121285627658654</v>
      </c>
      <c r="I1013" s="359">
        <f>IFERROR('commented data'!O967,"")</f>
        <v>16.751468266822734</v>
      </c>
      <c r="J1013" s="358">
        <f>IF(ISERROR('commented data'!$P967),"",'commented data'!$P967)</f>
        <v>1</v>
      </c>
      <c r="K1013" s="328">
        <f>IF(ISERROR('commented data'!$Q967),"",'commented data'!$Q967)</f>
        <v>1</v>
      </c>
      <c r="L1013" s="328">
        <f>IF(ISERROR('commented data'!$R967),"",'commented data'!$R967)</f>
        <v>1</v>
      </c>
      <c r="M1013" s="328">
        <f>IF(ISERROR('commented data'!$S967),"",'commented data'!$S967)</f>
        <v>1</v>
      </c>
      <c r="N1013" s="366">
        <f t="shared" si="254"/>
        <v>1</v>
      </c>
      <c r="O1013" s="367" t="b">
        <f t="shared" si="255"/>
        <v>1</v>
      </c>
      <c r="P1013" s="365">
        <f>IF(ISERROR('commented data'!$J967),"",'commented data'!$J967)</f>
        <v>131.36270141601562</v>
      </c>
      <c r="Q1013" s="368">
        <f t="shared" si="251"/>
        <v>131.36270141601562</v>
      </c>
      <c r="R1013" s="368" t="str">
        <f t="shared" si="256"/>
        <v/>
      </c>
      <c r="S1013" s="369">
        <f t="shared" si="257"/>
        <v>131.36270141601562</v>
      </c>
      <c r="T1013" s="365">
        <f>IF(ISERROR('commented data'!$M967),"",'commented data'!$M967)</f>
        <v>84861.7890625</v>
      </c>
      <c r="U1013" s="370">
        <f t="shared" si="258"/>
        <v>84861.7890625</v>
      </c>
      <c r="V1013" s="371">
        <f t="shared" si="259"/>
        <v>84861.7890625</v>
      </c>
      <c r="W1013" s="383">
        <f t="shared" si="260"/>
        <v>73829.756484375001</v>
      </c>
      <c r="X1013" s="365">
        <f>IF(ISERROR('commented data'!$T967),"",'commented data'!$T967)</f>
        <v>97.870590209960938</v>
      </c>
      <c r="Y1013" s="384">
        <f t="shared" si="261"/>
        <v>97.870590209960938</v>
      </c>
      <c r="Z1013" s="365">
        <f>IF(ISERROR('commented data'!$U967),"",'commented data'!$U967)</f>
        <v>1012.8280029296875</v>
      </c>
      <c r="AA1013" s="385">
        <f t="shared" si="262"/>
        <v>1022.9562829589844</v>
      </c>
      <c r="AC1013" s="427">
        <f t="shared" si="264"/>
        <v>7.2806228656200842</v>
      </c>
      <c r="AD1013" s="428">
        <f t="shared" si="263"/>
        <v>0.42523809391150924</v>
      </c>
      <c r="AE1013" s="429">
        <f t="shared" si="265"/>
        <v>9.2314619060884908</v>
      </c>
      <c r="AF1013" s="430">
        <f t="shared" si="266"/>
        <v>0.95596445018365384</v>
      </c>
    </row>
    <row r="1014" spans="1:32" s="5" customFormat="1" x14ac:dyDescent="0.2">
      <c r="A1014" s="363">
        <f>'commented data'!$A968</f>
        <v>41221.208333333336</v>
      </c>
      <c r="B1014" s="364">
        <f>IF(ISERROR('commented data'!$B968),"",'commented data'!$B968)</f>
        <v>898.055419921875</v>
      </c>
      <c r="C1014" s="364">
        <f>IF(ISERROR('commented data'!$C968),"",'commented data'!$C968)</f>
        <v>502.03271484375</v>
      </c>
      <c r="D1014" s="364">
        <f>IF(ISERROR('commented data'!$D968),"",'commented data'!$D968)</f>
        <v>6234.81396484375</v>
      </c>
      <c r="E1014" s="364">
        <f>IF(ISERROR('commented data'!$E968),"",'commented data'!$E968)</f>
        <v>9.8430099487304687</v>
      </c>
      <c r="F1014" s="357">
        <f t="shared" si="252"/>
        <v>132.97400581725631</v>
      </c>
      <c r="G1014" s="362">
        <f t="shared" si="253"/>
        <v>54885.940550881031</v>
      </c>
      <c r="H1014" s="359">
        <f>IF(ISERROR('commented data'!$N968),"",'commented data'!$N968)</f>
        <v>17.550564357794357</v>
      </c>
      <c r="I1014" s="359">
        <f>IFERROR('commented data'!O968,"")</f>
        <v>16.749273752245756</v>
      </c>
      <c r="J1014" s="358">
        <f>IF(ISERROR('commented data'!$P968),"",'commented data'!$P968)</f>
        <v>1</v>
      </c>
      <c r="K1014" s="328">
        <f>IF(ISERROR('commented data'!$Q968),"",'commented data'!$Q968)</f>
        <v>1</v>
      </c>
      <c r="L1014" s="328">
        <f>IF(ISERROR('commented data'!$R968),"",'commented data'!$R968)</f>
        <v>0.84430557489395142</v>
      </c>
      <c r="M1014" s="328">
        <f>IF(ISERROR('commented data'!$S968),"",'commented data'!$S968)</f>
        <v>1</v>
      </c>
      <c r="N1014" s="366">
        <f t="shared" si="254"/>
        <v>1</v>
      </c>
      <c r="O1014" s="367" t="b">
        <f t="shared" si="255"/>
        <v>1</v>
      </c>
      <c r="P1014" s="365">
        <f>IF(ISERROR('commented data'!$J968),"",'commented data'!$J968)</f>
        <v>131.65743150223398</v>
      </c>
      <c r="Q1014" s="368">
        <f t="shared" si="251"/>
        <v>131.65743150223398</v>
      </c>
      <c r="R1014" s="368" t="str">
        <f t="shared" si="256"/>
        <v/>
      </c>
      <c r="S1014" s="369">
        <f t="shared" si="257"/>
        <v>131.65743150223398</v>
      </c>
      <c r="T1014" s="365">
        <f>IF(ISERROR('commented data'!$M968),"",'commented data'!$M968)</f>
        <v>84864.59375</v>
      </c>
      <c r="U1014" s="370">
        <f t="shared" si="258"/>
        <v>84864.59375</v>
      </c>
      <c r="V1014" s="371">
        <f t="shared" si="259"/>
        <v>84864.59375</v>
      </c>
      <c r="W1014" s="383">
        <f t="shared" si="260"/>
        <v>73832.196562500001</v>
      </c>
      <c r="X1014" s="365">
        <f>IF(ISERROR('commented data'!$T968),"",'commented data'!$T968)</f>
        <v>97.808631896972656</v>
      </c>
      <c r="Y1014" s="384">
        <f t="shared" si="261"/>
        <v>97.808631896972656</v>
      </c>
      <c r="Z1014" s="365">
        <f>IF(ISERROR('commented data'!$U968),"",'commented data'!$U968)</f>
        <v>1012.8259887695312</v>
      </c>
      <c r="AA1014" s="385">
        <f t="shared" si="262"/>
        <v>1022.9542486572266</v>
      </c>
      <c r="AC1014" s="427">
        <f t="shared" si="264"/>
        <v>7.2984033780984383</v>
      </c>
      <c r="AD1014" s="428">
        <f t="shared" si="263"/>
        <v>0.41585006779893974</v>
      </c>
      <c r="AE1014" s="429">
        <f t="shared" si="265"/>
        <v>9.2408499322010602</v>
      </c>
      <c r="AF1014" s="430">
        <f t="shared" si="266"/>
        <v>0.95693662764723553</v>
      </c>
    </row>
    <row r="1015" spans="1:32" s="5" customFormat="1" x14ac:dyDescent="0.2">
      <c r="A1015" s="363">
        <f>'commented data'!$A969</f>
        <v>41221.25</v>
      </c>
      <c r="B1015" s="364">
        <f>IF(ISERROR('commented data'!$B969),"",'commented data'!$B969)</f>
        <v>898.01141357421875</v>
      </c>
      <c r="C1015" s="364">
        <f>IF(ISERROR('commented data'!$C969),"",'commented data'!$C969)</f>
        <v>499.69781494140625</v>
      </c>
      <c r="D1015" s="364">
        <f>IF(ISERROR('commented data'!$D969),"",'commented data'!$D969)</f>
        <v>6195.88916015625</v>
      </c>
      <c r="E1015" s="364">
        <f>IF(ISERROR('commented data'!$E969),"",'commented data'!$E969)</f>
        <v>9.8274335861206055</v>
      </c>
      <c r="F1015" s="357">
        <f t="shared" si="252"/>
        <v>131.5645698837547</v>
      </c>
      <c r="G1015" s="362">
        <f t="shared" si="253"/>
        <v>54659.57610758314</v>
      </c>
      <c r="H1015" s="359">
        <f>IF(ISERROR('commented data'!$N969),"",'commented data'!$N969)</f>
        <v>16.848521663433495</v>
      </c>
      <c r="I1015" s="359">
        <f>IFERROR('commented data'!O969,"")</f>
        <v>16.644705722928464</v>
      </c>
      <c r="J1015" s="358">
        <f>IF(ISERROR('commented data'!$P969),"",'commented data'!$P969)</f>
        <v>1</v>
      </c>
      <c r="K1015" s="328">
        <f>IF(ISERROR('commented data'!$Q969),"",'commented data'!$Q969)</f>
        <v>1</v>
      </c>
      <c r="L1015" s="328">
        <f>IF(ISERROR('commented data'!$R969),"",'commented data'!$R969)</f>
        <v>0.87847220897674561</v>
      </c>
      <c r="M1015" s="328">
        <f>IF(ISERROR('commented data'!$S969),"",'commented data'!$S969)</f>
        <v>1</v>
      </c>
      <c r="N1015" s="366">
        <f t="shared" si="254"/>
        <v>1</v>
      </c>
      <c r="O1015" s="367" t="b">
        <f t="shared" si="255"/>
        <v>1</v>
      </c>
      <c r="P1015" s="365">
        <f>IF(ISERROR('commented data'!$J969),"",'commented data'!$J969)</f>
        <v>130.26195037995515</v>
      </c>
      <c r="Q1015" s="368">
        <f t="shared" si="251"/>
        <v>130.26195037995515</v>
      </c>
      <c r="R1015" s="368" t="str">
        <f t="shared" si="256"/>
        <v/>
      </c>
      <c r="S1015" s="369">
        <f t="shared" si="257"/>
        <v>130.26195037995515</v>
      </c>
      <c r="T1015" s="365">
        <f>IF(ISERROR('commented data'!$M969),"",'commented data'!$M969)</f>
        <v>84544.9375</v>
      </c>
      <c r="U1015" s="370">
        <f t="shared" si="258"/>
        <v>84544.9375</v>
      </c>
      <c r="V1015" s="371">
        <f t="shared" si="259"/>
        <v>84544.9375</v>
      </c>
      <c r="W1015" s="383">
        <f t="shared" si="260"/>
        <v>73554.095625000002</v>
      </c>
      <c r="X1015" s="365">
        <f>IF(ISERROR('commented data'!$T969),"",'commented data'!$T969)</f>
        <v>97.94110107421875</v>
      </c>
      <c r="Y1015" s="384">
        <f t="shared" si="261"/>
        <v>97.94110107421875</v>
      </c>
      <c r="Z1015" s="365">
        <f>IF(ISERROR('commented data'!$U969),"",'commented data'!$U969)</f>
        <v>1012.823974609375</v>
      </c>
      <c r="AA1015" s="385">
        <f t="shared" si="262"/>
        <v>1022.9522143554688</v>
      </c>
      <c r="AC1015" s="427">
        <f t="shared" si="264"/>
        <v>7.1912636206225304</v>
      </c>
      <c r="AD1015" s="428">
        <f t="shared" si="263"/>
        <v>0.42681867075790975</v>
      </c>
      <c r="AE1015" s="429">
        <f t="shared" si="265"/>
        <v>9.2298813292420903</v>
      </c>
      <c r="AF1015" s="430">
        <f t="shared" si="266"/>
        <v>0.95580077347769832</v>
      </c>
    </row>
    <row r="1016" spans="1:32" s="5" customFormat="1" x14ac:dyDescent="0.2">
      <c r="A1016" s="363">
        <f>'commented data'!$A970</f>
        <v>41221.291666666664</v>
      </c>
      <c r="B1016" s="364">
        <f>IF(ISERROR('commented data'!$B970),"",'commented data'!$B970)</f>
        <v>897.92681884765625</v>
      </c>
      <c r="C1016" s="364">
        <f>IF(ISERROR('commented data'!$C970),"",'commented data'!$C970)</f>
        <v>499.15570068359375</v>
      </c>
      <c r="D1016" s="364">
        <f>IF(ISERROR('commented data'!$D970),"",'commented data'!$D970)</f>
        <v>6193.76708984375</v>
      </c>
      <c r="E1016" s="364">
        <f>IF(ISERROR('commented data'!$E970),"",'commented data'!$E970)</f>
        <v>9.8176164627075195</v>
      </c>
      <c r="F1016" s="357">
        <f t="shared" si="252"/>
        <v>131.5645698837547</v>
      </c>
      <c r="G1016" s="362">
        <f t="shared" si="253"/>
        <v>54625.574898360086</v>
      </c>
      <c r="H1016" s="359">
        <f>IF(ISERROR('commented data'!$N970),"",'commented data'!$N970)</f>
        <v>17.001146588895061</v>
      </c>
      <c r="I1016" s="359">
        <f>IFERROR('commented data'!O970,"")</f>
        <v>16.639004969580249</v>
      </c>
      <c r="J1016" s="358">
        <f>IF(ISERROR('commented data'!$P970),"",'commented data'!$P970)</f>
        <v>1</v>
      </c>
      <c r="K1016" s="328">
        <f>IF(ISERROR('commented data'!$Q970),"",'commented data'!$Q970)</f>
        <v>1</v>
      </c>
      <c r="L1016" s="328">
        <f>IF(ISERROR('commented data'!$R970),"",'commented data'!$R970)</f>
        <v>0.44222220778465271</v>
      </c>
      <c r="M1016" s="328">
        <f>IF(ISERROR('commented data'!$S970),"",'commented data'!$S970)</f>
        <v>1</v>
      </c>
      <c r="N1016" s="366">
        <f t="shared" si="254"/>
        <v>1</v>
      </c>
      <c r="O1016" s="367" t="b">
        <f t="shared" si="255"/>
        <v>1</v>
      </c>
      <c r="P1016" s="365">
        <f>IF(ISERROR('commented data'!$J970),"",'commented data'!$J970)</f>
        <v>134.72127635413651</v>
      </c>
      <c r="Q1016" s="368" t="str">
        <f t="shared" si="251"/>
        <v/>
      </c>
      <c r="R1016" s="368">
        <f t="shared" si="256"/>
        <v>2</v>
      </c>
      <c r="S1016" s="369">
        <f>S1015</f>
        <v>130.26195037995515</v>
      </c>
      <c r="T1016" s="365">
        <f>IF(ISERROR('commented data'!$M970),"",'commented data'!$M970)</f>
        <v>84493.171875</v>
      </c>
      <c r="U1016" s="370">
        <f t="shared" si="258"/>
        <v>84493.171875</v>
      </c>
      <c r="V1016" s="371">
        <f t="shared" si="259"/>
        <v>84493.171875</v>
      </c>
      <c r="W1016" s="383">
        <f t="shared" si="260"/>
        <v>73509.059531249994</v>
      </c>
      <c r="X1016" s="365">
        <f>IF(ISERROR('commented data'!$T970),"",'commented data'!$T970)</f>
        <v>97.945846557617188</v>
      </c>
      <c r="Y1016" s="384">
        <f t="shared" si="261"/>
        <v>97.945846557617188</v>
      </c>
      <c r="Z1016" s="365">
        <f>IF(ISERROR('commented data'!$U970),"",'commented data'!$U970)</f>
        <v>1012.8270263671875</v>
      </c>
      <c r="AA1016" s="385">
        <f t="shared" si="262"/>
        <v>1022.9552966308594</v>
      </c>
      <c r="AC1016" s="427">
        <f t="shared" si="264"/>
        <v>7.1867902661555716</v>
      </c>
      <c r="AD1016" s="428">
        <f t="shared" si="263"/>
        <v>0.42272385739264751</v>
      </c>
      <c r="AE1016" s="429">
        <f t="shared" si="265"/>
        <v>9.2339761426073537</v>
      </c>
      <c r="AF1016" s="430">
        <f t="shared" si="266"/>
        <v>0.95622481205871079</v>
      </c>
    </row>
    <row r="1017" spans="1:32" s="5" customFormat="1" x14ac:dyDescent="0.2">
      <c r="A1017" s="363">
        <f>'commented data'!$A971</f>
        <v>41221.333333333336</v>
      </c>
      <c r="B1017" s="364">
        <f>IF(ISERROR('commented data'!$B971),"",'commented data'!$B971)</f>
        <v>898.006591796875</v>
      </c>
      <c r="C1017" s="364">
        <f>IF(ISERROR('commented data'!$C971),"",'commented data'!$C971)</f>
        <v>501.2056884765625</v>
      </c>
      <c r="D1017" s="364">
        <f>IF(ISERROR('commented data'!$D971),"",'commented data'!$D971)</f>
        <v>6219.4501953125</v>
      </c>
      <c r="E1017" s="364">
        <f>IF(ISERROR('commented data'!$E971),"",'commented data'!$E971)</f>
        <v>9.8315973281860352</v>
      </c>
      <c r="F1017" s="357">
        <f t="shared" si="252"/>
        <v>133.61854919433594</v>
      </c>
      <c r="G1017" s="362">
        <f t="shared" si="253"/>
        <v>54874.7955282853</v>
      </c>
      <c r="H1017" s="359">
        <f>IF(ISERROR('commented data'!$N971),"",'commented data'!$N971)</f>
        <v>15.402292181937518</v>
      </c>
      <c r="I1017" s="359">
        <f>IFERROR('commented data'!O971,"")</f>
        <v>16.70800035047365</v>
      </c>
      <c r="J1017" s="358">
        <f>IF(ISERROR('commented data'!$P971),"",'commented data'!$P971)</f>
        <v>1</v>
      </c>
      <c r="K1017" s="328">
        <f>IF(ISERROR('commented data'!$Q971),"",'commented data'!$Q971)</f>
        <v>1</v>
      </c>
      <c r="L1017" s="328">
        <f>IF(ISERROR('commented data'!$R971),"",'commented data'!$R971)</f>
        <v>1</v>
      </c>
      <c r="M1017" s="328">
        <f>IF(ISERROR('commented data'!$S971),"",'commented data'!$S971)</f>
        <v>1</v>
      </c>
      <c r="N1017" s="366">
        <f t="shared" si="254"/>
        <v>1</v>
      </c>
      <c r="O1017" s="367" t="b">
        <f t="shared" si="255"/>
        <v>1</v>
      </c>
      <c r="P1017" s="365">
        <f>IF(ISERROR('commented data'!$J971),"",'commented data'!$J971)</f>
        <v>132.29559326171875</v>
      </c>
      <c r="Q1017" s="368">
        <f t="shared" ref="Q1017:Q1080" si="267">IF($O1017,IF(AND($K1017=1,$L1017&gt;(2/3)),IF($J1017=1,$P1017,""),""),"")</f>
        <v>132.29559326171875</v>
      </c>
      <c r="R1017" s="368" t="str">
        <f t="shared" si="256"/>
        <v/>
      </c>
      <c r="S1017" s="369">
        <f t="shared" si="257"/>
        <v>132.29559326171875</v>
      </c>
      <c r="T1017" s="365">
        <f>IF(ISERROR('commented data'!$M971),"",'commented data'!$M971)</f>
        <v>84861.3125</v>
      </c>
      <c r="U1017" s="370">
        <f t="shared" si="258"/>
        <v>84861.3125</v>
      </c>
      <c r="V1017" s="371">
        <f t="shared" si="259"/>
        <v>84861.3125</v>
      </c>
      <c r="W1017" s="383">
        <f t="shared" si="260"/>
        <v>73829.341874999998</v>
      </c>
      <c r="X1017" s="365">
        <f>IF(ISERROR('commented data'!$T971),"",'commented data'!$T971)</f>
        <v>97.871818542480469</v>
      </c>
      <c r="Y1017" s="384">
        <f t="shared" si="261"/>
        <v>97.871818542480469</v>
      </c>
      <c r="Z1017" s="365">
        <f>IF(ISERROR('commented data'!$U971),"",'commented data'!$U971)</f>
        <v>1012.8319702148437</v>
      </c>
      <c r="AA1017" s="385">
        <f t="shared" si="262"/>
        <v>1022.9602899169922</v>
      </c>
      <c r="AC1017" s="427">
        <f t="shared" si="264"/>
        <v>7.332290565825315</v>
      </c>
      <c r="AD1017" s="428">
        <f t="shared" si="263"/>
        <v>0.47605190702874689</v>
      </c>
      <c r="AE1017" s="429">
        <f t="shared" si="265"/>
        <v>9.1806480929712535</v>
      </c>
      <c r="AF1017" s="430">
        <f t="shared" si="266"/>
        <v>0.95070242349573386</v>
      </c>
    </row>
    <row r="1018" spans="1:32" s="5" customFormat="1" x14ac:dyDescent="0.2">
      <c r="A1018" s="363">
        <f>'commented data'!$A972</f>
        <v>41221.375</v>
      </c>
      <c r="B1018" s="364">
        <f>IF(ISERROR('commented data'!$B972),"",'commented data'!$B972)</f>
        <v>898.01593017578125</v>
      </c>
      <c r="C1018" s="364">
        <f>IF(ISERROR('commented data'!$C972),"",'commented data'!$C972)</f>
        <v>502.15670776367188</v>
      </c>
      <c r="D1018" s="364">
        <f>IF(ISERROR('commented data'!$D972),"",'commented data'!$D972)</f>
        <v>6231.18701171875</v>
      </c>
      <c r="E1018" s="364">
        <f>IF(ISERROR('commented data'!$E972),"",'commented data'!$E972)</f>
        <v>9.8399553298950195</v>
      </c>
      <c r="F1018" s="357">
        <f t="shared" ref="F1018:F1081" si="268">IF(ISERROR(S1018*$F$53),"",S1018*$F$53)</f>
        <v>133.83025527954101</v>
      </c>
      <c r="G1018" s="362">
        <f t="shared" ref="G1018:G1081" si="269">IF(ISERROR(W1018*273.15/(273.15+Y1018)*AA1018/1013.25),"",W1018*273.15/(273.15+Y1018)*AA1018/1013.25)</f>
        <v>54889.946398187283</v>
      </c>
      <c r="H1018" s="359">
        <f>IF(ISERROR('commented data'!$N972),"",'commented data'!$N972)</f>
        <v>16.662060091646708</v>
      </c>
      <c r="I1018" s="359">
        <f>IFERROR('commented data'!O972,"")</f>
        <v>16.73953026493086</v>
      </c>
      <c r="J1018" s="358">
        <f>IF(ISERROR('commented data'!$P972),"",'commented data'!$P972)</f>
        <v>1</v>
      </c>
      <c r="K1018" s="328">
        <f>IF(ISERROR('commented data'!$Q972),"",'commented data'!$Q972)</f>
        <v>1</v>
      </c>
      <c r="L1018" s="328">
        <f>IF(ISERROR('commented data'!$R972),"",'commented data'!$R972)</f>
        <v>1</v>
      </c>
      <c r="M1018" s="328">
        <f>IF(ISERROR('commented data'!$S972),"",'commented data'!$S972)</f>
        <v>1</v>
      </c>
      <c r="N1018" s="366">
        <f t="shared" ref="N1018:N1081" si="270">IF(ISERROR(F1018*G1018/1000/1000/H1018),"",IF(F1018*G1018/1000/1000/H1018&lt;$J$47,1,0))</f>
        <v>1</v>
      </c>
      <c r="O1018" s="367" t="b">
        <f t="shared" ref="O1018:O1081" si="271">AND(P1018&gt;=0,T1018&gt;=0)</f>
        <v>1</v>
      </c>
      <c r="P1018" s="365">
        <f>IF(ISERROR('commented data'!$J972),"",'commented data'!$J972)</f>
        <v>132.50520324707031</v>
      </c>
      <c r="Q1018" s="368">
        <f t="shared" si="267"/>
        <v>132.50520324707031</v>
      </c>
      <c r="R1018" s="368" t="str">
        <f t="shared" ref="R1018:R1081" si="272">IF(K1018&lt;1,1,IF(L1018&lt;0.666,2,""))</f>
        <v/>
      </c>
      <c r="S1018" s="369">
        <f t="shared" ref="S1018:S1081" si="273">IF(R1018=1,IF(J1018=1,$Q$53,P1018),P1018)</f>
        <v>132.50520324707031</v>
      </c>
      <c r="T1018" s="365">
        <f>IF(ISERROR('commented data'!$M972),"",'commented data'!$M972)</f>
        <v>84911.609375</v>
      </c>
      <c r="U1018" s="370">
        <f t="shared" ref="U1018:U1081" si="274">IF(J1018=1,IF(T1018,IF(M1018=1,T1018,""),""),"")</f>
        <v>84911.609375</v>
      </c>
      <c r="V1018" s="371">
        <f t="shared" ref="V1018:V1081" si="275">IF(U1018="",IF(J1018=1,$U$53,T1018),T1018)</f>
        <v>84911.609375</v>
      </c>
      <c r="W1018" s="383">
        <f t="shared" ref="W1018:W1081" si="276">V1018*$W$53</f>
        <v>73873.100156250002</v>
      </c>
      <c r="X1018" s="365">
        <f>IF(ISERROR('commented data'!$T972),"",'commented data'!$T972)</f>
        <v>97.989250183105469</v>
      </c>
      <c r="Y1018" s="384">
        <f t="shared" ref="Y1018:Y1081" si="277">X1018*$Y$53</f>
        <v>97.989250183105469</v>
      </c>
      <c r="Z1018" s="365">
        <f>IF(ISERROR('commented data'!$U972),"",'commented data'!$U972)</f>
        <v>1012.8319702148437</v>
      </c>
      <c r="AA1018" s="385">
        <f t="shared" ref="AA1018:AA1081" si="278">Z1018*$AA$53</f>
        <v>1022.9602899169922</v>
      </c>
      <c r="AC1018" s="427">
        <f t="shared" si="264"/>
        <v>7.3459355387497265</v>
      </c>
      <c r="AD1018" s="428">
        <f t="shared" ref="AD1018:AD1081" si="279">IFERROR(IF(AC1018/H1018&gt;0,AC1018/H1018,""),"")</f>
        <v>0.44087798857672522</v>
      </c>
      <c r="AE1018" s="429">
        <f t="shared" si="265"/>
        <v>9.2158220114232758</v>
      </c>
      <c r="AF1018" s="430">
        <f t="shared" si="266"/>
        <v>0.95434486019274445</v>
      </c>
    </row>
    <row r="1019" spans="1:32" s="5" customFormat="1" x14ac:dyDescent="0.2">
      <c r="A1019" s="363">
        <f>'commented data'!$A973</f>
        <v>41221.416666666664</v>
      </c>
      <c r="B1019" s="364">
        <f>IF(ISERROR('commented data'!$B973),"",'commented data'!$B973)</f>
        <v>898.0272216796875</v>
      </c>
      <c r="C1019" s="364">
        <f>IF(ISERROR('commented data'!$C973),"",'commented data'!$C973)</f>
        <v>501.07681274414062</v>
      </c>
      <c r="D1019" s="364">
        <f>IF(ISERROR('commented data'!$D973),"",'commented data'!$D973)</f>
        <v>6216.39404296875</v>
      </c>
      <c r="E1019" s="364">
        <f>IF(ISERROR('commented data'!$E973),"",'commented data'!$E973)</f>
        <v>9.831294059753418</v>
      </c>
      <c r="F1019" s="357">
        <f t="shared" si="268"/>
        <v>133.8136880493164</v>
      </c>
      <c r="G1019" s="362">
        <f t="shared" si="269"/>
        <v>54824.848540337414</v>
      </c>
      <c r="H1019" s="359">
        <f>IF(ISERROR('commented data'!$N973),"",'commented data'!$N973)</f>
        <v>17.713256638927852</v>
      </c>
      <c r="I1019" s="359">
        <f>IFERROR('commented data'!O973,"")</f>
        <v>16.699790268741836</v>
      </c>
      <c r="J1019" s="358">
        <f>IF(ISERROR('commented data'!$P973),"",'commented data'!$P973)</f>
        <v>1</v>
      </c>
      <c r="K1019" s="328">
        <f>IF(ISERROR('commented data'!$Q973),"",'commented data'!$Q973)</f>
        <v>1</v>
      </c>
      <c r="L1019" s="328">
        <f>IF(ISERROR('commented data'!$R973),"",'commented data'!$R973)</f>
        <v>1</v>
      </c>
      <c r="M1019" s="328">
        <f>IF(ISERROR('commented data'!$S973),"",'commented data'!$S973)</f>
        <v>1</v>
      </c>
      <c r="N1019" s="366">
        <f t="shared" si="270"/>
        <v>1</v>
      </c>
      <c r="O1019" s="367" t="b">
        <f t="shared" si="271"/>
        <v>1</v>
      </c>
      <c r="P1019" s="365">
        <f>IF(ISERROR('commented data'!$J973),"",'commented data'!$J973)</f>
        <v>132.48880004882812</v>
      </c>
      <c r="Q1019" s="368">
        <f t="shared" si="267"/>
        <v>132.48880004882812</v>
      </c>
      <c r="R1019" s="368" t="str">
        <f t="shared" si="272"/>
        <v/>
      </c>
      <c r="S1019" s="369">
        <f t="shared" si="273"/>
        <v>132.48880004882812</v>
      </c>
      <c r="T1019" s="365">
        <f>IF(ISERROR('commented data'!$M973),"",'commented data'!$M973)</f>
        <v>84827.171875</v>
      </c>
      <c r="U1019" s="370">
        <f t="shared" si="274"/>
        <v>84827.171875</v>
      </c>
      <c r="V1019" s="371">
        <f t="shared" si="275"/>
        <v>84827.171875</v>
      </c>
      <c r="W1019" s="383">
        <f t="shared" si="276"/>
        <v>73799.639531249995</v>
      </c>
      <c r="X1019" s="365">
        <f>IF(ISERROR('commented data'!$T973),"",'commented data'!$T973)</f>
        <v>98.061546325683594</v>
      </c>
      <c r="Y1019" s="384">
        <f t="shared" si="277"/>
        <v>98.061546325683594</v>
      </c>
      <c r="Z1019" s="365">
        <f>IF(ISERROR('commented data'!$U973),"",'commented data'!$U973)</f>
        <v>1012.8350219726562</v>
      </c>
      <c r="AA1019" s="385">
        <f t="shared" si="278"/>
        <v>1022.9633721923828</v>
      </c>
      <c r="AC1019" s="427">
        <f t="shared" ref="AC1019:AC1082" si="280">IFERROR(IF(J1019&lt;1,"",IF(F1019*G1019*0.000001&lt;=0,"",F1019*G1019*0.000001)),"")</f>
        <v>7.3363151799277295</v>
      </c>
      <c r="AD1019" s="428">
        <f t="shared" si="279"/>
        <v>0.4141708850875534</v>
      </c>
      <c r="AE1019" s="429">
        <f t="shared" si="265"/>
        <v>9.2425291149124469</v>
      </c>
      <c r="AF1019" s="430">
        <f t="shared" si="266"/>
        <v>0.95711051548794579</v>
      </c>
    </row>
    <row r="1020" spans="1:32" s="5" customFormat="1" x14ac:dyDescent="0.2">
      <c r="A1020" s="363">
        <f>'commented data'!$A974</f>
        <v>41221.458333333336</v>
      </c>
      <c r="B1020" s="364">
        <f>IF(ISERROR('commented data'!$B974),"",'commented data'!$B974)</f>
        <v>897.99462890625</v>
      </c>
      <c r="C1020" s="364">
        <f>IF(ISERROR('commented data'!$C974),"",'commented data'!$C974)</f>
        <v>500.26998901367187</v>
      </c>
      <c r="D1020" s="364">
        <f>IF(ISERROR('commented data'!$D974),"",'commented data'!$D974)</f>
        <v>6210.64697265625</v>
      </c>
      <c r="E1020" s="364">
        <f>IF(ISERROR('commented data'!$E974),"",'commented data'!$E974)</f>
        <v>9.8295135498046875</v>
      </c>
      <c r="F1020" s="357">
        <f t="shared" si="268"/>
        <v>133.41998901367188</v>
      </c>
      <c r="G1020" s="362">
        <f t="shared" si="269"/>
        <v>54766.906924239578</v>
      </c>
      <c r="H1020" s="359">
        <f>IF(ISERROR('commented data'!$N974),"",'commented data'!$N974)</f>
        <v>16.882053669617306</v>
      </c>
      <c r="I1020" s="359">
        <f>IFERROR('commented data'!O974,"")</f>
        <v>16.684351274975501</v>
      </c>
      <c r="J1020" s="358">
        <f>IF(ISERROR('commented data'!$P974),"",'commented data'!$P974)</f>
        <v>1</v>
      </c>
      <c r="K1020" s="328">
        <f>IF(ISERROR('commented data'!$Q974),"",'commented data'!$Q974)</f>
        <v>1</v>
      </c>
      <c r="L1020" s="328">
        <f>IF(ISERROR('commented data'!$R974),"",'commented data'!$R974)</f>
        <v>1</v>
      </c>
      <c r="M1020" s="328">
        <f>IF(ISERROR('commented data'!$S974),"",'commented data'!$S974)</f>
        <v>1</v>
      </c>
      <c r="N1020" s="366">
        <f t="shared" si="270"/>
        <v>1</v>
      </c>
      <c r="O1020" s="367" t="b">
        <f t="shared" si="271"/>
        <v>1</v>
      </c>
      <c r="P1020" s="365">
        <f>IF(ISERROR('commented data'!$J974),"",'commented data'!$J974)</f>
        <v>132.0989990234375</v>
      </c>
      <c r="Q1020" s="368">
        <f t="shared" si="267"/>
        <v>132.0989990234375</v>
      </c>
      <c r="R1020" s="368" t="str">
        <f t="shared" si="272"/>
        <v/>
      </c>
      <c r="S1020" s="369">
        <f t="shared" si="273"/>
        <v>132.0989990234375</v>
      </c>
      <c r="T1020" s="365">
        <f>IF(ISERROR('commented data'!$M974),"",'commented data'!$M974)</f>
        <v>84717.453125</v>
      </c>
      <c r="U1020" s="370">
        <f t="shared" si="274"/>
        <v>84717.453125</v>
      </c>
      <c r="V1020" s="371">
        <f t="shared" si="275"/>
        <v>84717.453125</v>
      </c>
      <c r="W1020" s="383">
        <f t="shared" si="276"/>
        <v>73704.184218750001</v>
      </c>
      <c r="X1020" s="365">
        <f>IF(ISERROR('commented data'!$T974),"",'commented data'!$T974)</f>
        <v>97.972152709960938</v>
      </c>
      <c r="Y1020" s="384">
        <f t="shared" si="277"/>
        <v>97.972152709960938</v>
      </c>
      <c r="Z1020" s="365">
        <f>IF(ISERROR('commented data'!$U974),"",'commented data'!$U974)</f>
        <v>1012.8309936523437</v>
      </c>
      <c r="AA1020" s="385">
        <f t="shared" si="278"/>
        <v>1022.9593035888672</v>
      </c>
      <c r="AC1020" s="427">
        <f t="shared" si="280"/>
        <v>7.307000120144834</v>
      </c>
      <c r="AD1020" s="428">
        <f t="shared" si="279"/>
        <v>0.43282649511387755</v>
      </c>
      <c r="AE1020" s="429">
        <f t="shared" si="265"/>
        <v>9.2238735048861233</v>
      </c>
      <c r="AF1020" s="430">
        <f t="shared" si="266"/>
        <v>0.9551786329580626</v>
      </c>
    </row>
    <row r="1021" spans="1:32" s="5" customFormat="1" x14ac:dyDescent="0.2">
      <c r="A1021" s="363">
        <f>'commented data'!$A975</f>
        <v>41221.5</v>
      </c>
      <c r="B1021" s="364">
        <f>IF(ISERROR('commented data'!$B975),"",'commented data'!$B975)</f>
        <v>898.04852294921875</v>
      </c>
      <c r="C1021" s="364">
        <f>IF(ISERROR('commented data'!$C975),"",'commented data'!$C975)</f>
        <v>499.69940185546875</v>
      </c>
      <c r="D1021" s="364">
        <f>IF(ISERROR('commented data'!$D975),"",'commented data'!$D975)</f>
        <v>6208.5068359375</v>
      </c>
      <c r="E1021" s="364">
        <f>IF(ISERROR('commented data'!$E975),"",'commented data'!$E975)</f>
        <v>9.8314104080200195</v>
      </c>
      <c r="F1021" s="357">
        <f t="shared" si="268"/>
        <v>133.4292820739746</v>
      </c>
      <c r="G1021" s="362">
        <f t="shared" si="269"/>
        <v>54708.368900049551</v>
      </c>
      <c r="H1021" s="359">
        <f>IF(ISERROR('commented data'!$N975),"",'commented data'!$N975)</f>
        <v>16.9515498170536</v>
      </c>
      <c r="I1021" s="359">
        <f>IFERROR('commented data'!O975,"")</f>
        <v>16.678601987832099</v>
      </c>
      <c r="J1021" s="358">
        <f>IF(ISERROR('commented data'!$P975),"",'commented data'!$P975)</f>
        <v>1</v>
      </c>
      <c r="K1021" s="328">
        <f>IF(ISERROR('commented data'!$Q975),"",'commented data'!$Q975)</f>
        <v>1</v>
      </c>
      <c r="L1021" s="328">
        <f>IF(ISERROR('commented data'!$R975),"",'commented data'!$R975)</f>
        <v>1</v>
      </c>
      <c r="M1021" s="328">
        <f>IF(ISERROR('commented data'!$S975),"",'commented data'!$S975)</f>
        <v>1</v>
      </c>
      <c r="N1021" s="366">
        <f t="shared" si="270"/>
        <v>1</v>
      </c>
      <c r="O1021" s="367" t="b">
        <f t="shared" si="271"/>
        <v>1</v>
      </c>
      <c r="P1021" s="365">
        <f>IF(ISERROR('commented data'!$J975),"",'commented data'!$J975)</f>
        <v>132.10820007324219</v>
      </c>
      <c r="Q1021" s="368">
        <f t="shared" si="267"/>
        <v>132.10820007324219</v>
      </c>
      <c r="R1021" s="368" t="str">
        <f t="shared" si="272"/>
        <v/>
      </c>
      <c r="S1021" s="369">
        <f t="shared" si="273"/>
        <v>132.10820007324219</v>
      </c>
      <c r="T1021" s="365">
        <f>IF(ISERROR('commented data'!$M975),"",'commented data'!$M975)</f>
        <v>84636.0078125</v>
      </c>
      <c r="U1021" s="370">
        <f t="shared" si="274"/>
        <v>84636.0078125</v>
      </c>
      <c r="V1021" s="371">
        <f t="shared" si="275"/>
        <v>84636.0078125</v>
      </c>
      <c r="W1021" s="383">
        <f t="shared" si="276"/>
        <v>73633.326796875001</v>
      </c>
      <c r="X1021" s="365">
        <f>IF(ISERROR('commented data'!$T975),"",'commented data'!$T975)</f>
        <v>98.011726379394531</v>
      </c>
      <c r="Y1021" s="384">
        <f t="shared" si="277"/>
        <v>98.011726379394531</v>
      </c>
      <c r="Z1021" s="365">
        <f>IF(ISERROR('commented data'!$U975),"",'commented data'!$U975)</f>
        <v>1012.8300170898437</v>
      </c>
      <c r="AA1021" s="385">
        <f t="shared" si="278"/>
        <v>1022.9583172607422</v>
      </c>
      <c r="AC1021" s="427">
        <f t="shared" si="280"/>
        <v>7.2996983857717703</v>
      </c>
      <c r="AD1021" s="428">
        <f t="shared" si="279"/>
        <v>0.43062129802598503</v>
      </c>
      <c r="AE1021" s="429">
        <f t="shared" ref="AE1021:AE1084" si="281">IFERROR($J$47-AD1021,"")</f>
        <v>9.226078701974016</v>
      </c>
      <c r="AF1021" s="430">
        <f t="shared" ref="AF1021:AF1084" si="282">IFERROR(AE1021/$J$47,"")</f>
        <v>0.95540699224103631</v>
      </c>
    </row>
    <row r="1022" spans="1:32" s="5" customFormat="1" x14ac:dyDescent="0.2">
      <c r="A1022" s="363">
        <f>'commented data'!$A976</f>
        <v>41221.541666666664</v>
      </c>
      <c r="B1022" s="364">
        <f>IF(ISERROR('commented data'!$B976),"",'commented data'!$B976)</f>
        <v>898.0283203125</v>
      </c>
      <c r="C1022" s="364">
        <f>IF(ISERROR('commented data'!$C976),"",'commented data'!$C976)</f>
        <v>498.95721435546875</v>
      </c>
      <c r="D1022" s="364">
        <f>IF(ISERROR('commented data'!$D976),"",'commented data'!$D976)</f>
        <v>6195.708984375</v>
      </c>
      <c r="E1022" s="364">
        <f>IF(ISERROR('commented data'!$E976),"",'commented data'!$E976)</f>
        <v>9.8259344100952148</v>
      </c>
      <c r="F1022" s="357">
        <f t="shared" si="268"/>
        <v>132.98862457275391</v>
      </c>
      <c r="G1022" s="362">
        <f t="shared" si="269"/>
        <v>54611.333824693305</v>
      </c>
      <c r="H1022" s="359">
        <f>IF(ISERROR('commented data'!$N976),"",'commented data'!$N976)</f>
        <v>16.821518003252422</v>
      </c>
      <c r="I1022" s="359">
        <f>IFERROR('commented data'!O976,"")</f>
        <v>16.644221696700786</v>
      </c>
      <c r="J1022" s="358">
        <f>IF(ISERROR('commented data'!$P976),"",'commented data'!$P976)</f>
        <v>1</v>
      </c>
      <c r="K1022" s="328">
        <f>IF(ISERROR('commented data'!$Q976),"",'commented data'!$Q976)</f>
        <v>1</v>
      </c>
      <c r="L1022" s="328">
        <f>IF(ISERROR('commented data'!$R976),"",'commented data'!$R976)</f>
        <v>1</v>
      </c>
      <c r="M1022" s="328">
        <f>IF(ISERROR('commented data'!$S976),"",'commented data'!$S976)</f>
        <v>1</v>
      </c>
      <c r="N1022" s="366">
        <f t="shared" si="270"/>
        <v>1</v>
      </c>
      <c r="O1022" s="367" t="b">
        <f t="shared" si="271"/>
        <v>1</v>
      </c>
      <c r="P1022" s="365">
        <f>IF(ISERROR('commented data'!$J976),"",'commented data'!$J976)</f>
        <v>131.67190551757813</v>
      </c>
      <c r="Q1022" s="368">
        <f t="shared" si="267"/>
        <v>131.67190551757813</v>
      </c>
      <c r="R1022" s="368" t="str">
        <f t="shared" si="272"/>
        <v/>
      </c>
      <c r="S1022" s="369">
        <f t="shared" si="273"/>
        <v>131.67190551757813</v>
      </c>
      <c r="T1022" s="365">
        <f>IF(ISERROR('commented data'!$M976),"",'commented data'!$M976)</f>
        <v>84521.4609375</v>
      </c>
      <c r="U1022" s="370">
        <f t="shared" si="274"/>
        <v>84521.4609375</v>
      </c>
      <c r="V1022" s="371">
        <f t="shared" si="275"/>
        <v>84521.4609375</v>
      </c>
      <c r="W1022" s="383">
        <f t="shared" si="276"/>
        <v>73533.671015625005</v>
      </c>
      <c r="X1022" s="365">
        <f>IF(ISERROR('commented data'!$T976),"",'commented data'!$T976)</f>
        <v>98.168708801269531</v>
      </c>
      <c r="Y1022" s="384">
        <f t="shared" si="277"/>
        <v>98.168708801269531</v>
      </c>
      <c r="Z1022" s="365">
        <f>IF(ISERROR('commented data'!$U976),"",'commented data'!$U976)</f>
        <v>1012.8319702148437</v>
      </c>
      <c r="AA1022" s="385">
        <f t="shared" si="278"/>
        <v>1022.9602899169922</v>
      </c>
      <c r="AC1022" s="427">
        <f t="shared" si="280"/>
        <v>7.2626861714294746</v>
      </c>
      <c r="AD1022" s="428">
        <f t="shared" si="279"/>
        <v>0.43174974874593613</v>
      </c>
      <c r="AE1022" s="429">
        <f t="shared" si="281"/>
        <v>9.2249502512540644</v>
      </c>
      <c r="AF1022" s="430">
        <f t="shared" si="282"/>
        <v>0.95529013547630803</v>
      </c>
    </row>
    <row r="1023" spans="1:32" s="5" customFormat="1" x14ac:dyDescent="0.2">
      <c r="A1023" s="363">
        <f>'commented data'!$A977</f>
        <v>41221.583333333336</v>
      </c>
      <c r="B1023" s="364">
        <f>IF(ISERROR('commented data'!$B977),"",'commented data'!$B977)</f>
        <v>897.9320068359375</v>
      </c>
      <c r="C1023" s="364">
        <f>IF(ISERROR('commented data'!$C977),"",'commented data'!$C977)</f>
        <v>498.17138671875</v>
      </c>
      <c r="D1023" s="364">
        <f>IF(ISERROR('commented data'!$D977),"",'commented data'!$D977)</f>
        <v>6173.35302734375</v>
      </c>
      <c r="E1023" s="364">
        <f>IF(ISERROR('commented data'!$E977),"",'commented data'!$E977)</f>
        <v>9.810063362121582</v>
      </c>
      <c r="F1023" s="357">
        <f t="shared" si="268"/>
        <v>132.65734161376955</v>
      </c>
      <c r="G1023" s="362">
        <f t="shared" si="269"/>
        <v>54509.510367326984</v>
      </c>
      <c r="H1023" s="359">
        <f>IF(ISERROR('commented data'!$N977),"",'commented data'!$N977)</f>
        <v>16.517028268685316</v>
      </c>
      <c r="I1023" s="359">
        <f>IFERROR('commented data'!O977,"")</f>
        <v>16.584164404467007</v>
      </c>
      <c r="J1023" s="358">
        <f>IF(ISERROR('commented data'!$P977),"",'commented data'!$P977)</f>
        <v>1</v>
      </c>
      <c r="K1023" s="328">
        <f>IF(ISERROR('commented data'!$Q977),"",'commented data'!$Q977)</f>
        <v>1</v>
      </c>
      <c r="L1023" s="328">
        <f>IF(ISERROR('commented data'!$R977),"",'commented data'!$R977)</f>
        <v>1</v>
      </c>
      <c r="M1023" s="328">
        <f>IF(ISERROR('commented data'!$S977),"",'commented data'!$S977)</f>
        <v>1</v>
      </c>
      <c r="N1023" s="366">
        <f t="shared" si="270"/>
        <v>1</v>
      </c>
      <c r="O1023" s="367" t="b">
        <f t="shared" si="271"/>
        <v>1</v>
      </c>
      <c r="P1023" s="365">
        <f>IF(ISERROR('commented data'!$J977),"",'commented data'!$J977)</f>
        <v>131.34390258789063</v>
      </c>
      <c r="Q1023" s="368">
        <f t="shared" si="267"/>
        <v>131.34390258789063</v>
      </c>
      <c r="R1023" s="368" t="str">
        <f t="shared" si="272"/>
        <v/>
      </c>
      <c r="S1023" s="369">
        <f t="shared" si="273"/>
        <v>131.34390258789063</v>
      </c>
      <c r="T1023" s="365">
        <f>IF(ISERROR('commented data'!$M977),"",'commented data'!$M977)</f>
        <v>84361.203125</v>
      </c>
      <c r="U1023" s="370">
        <f t="shared" si="274"/>
        <v>84361.203125</v>
      </c>
      <c r="V1023" s="371">
        <f t="shared" si="275"/>
        <v>84361.203125</v>
      </c>
      <c r="W1023" s="383">
        <f t="shared" si="276"/>
        <v>73394.246718750001</v>
      </c>
      <c r="X1023" s="365">
        <f>IF(ISERROR('commented data'!$T977),"",'commented data'!$T977)</f>
        <v>98.159187316894531</v>
      </c>
      <c r="Y1023" s="384">
        <f t="shared" si="277"/>
        <v>98.159187316894531</v>
      </c>
      <c r="Z1023" s="365">
        <f>IF(ISERROR('commented data'!$U977),"",'commented data'!$U977)</f>
        <v>1012.8380126953125</v>
      </c>
      <c r="AA1023" s="385">
        <f t="shared" si="278"/>
        <v>1022.9663928222657</v>
      </c>
      <c r="AC1023" s="427">
        <f t="shared" si="280"/>
        <v>7.2310867379978081</v>
      </c>
      <c r="AD1023" s="428">
        <f t="shared" si="279"/>
        <v>0.43779586862530517</v>
      </c>
      <c r="AE1023" s="429">
        <f t="shared" si="281"/>
        <v>9.2189041313746962</v>
      </c>
      <c r="AF1023" s="430">
        <f t="shared" si="282"/>
        <v>0.9546640292620352</v>
      </c>
    </row>
    <row r="1024" spans="1:32" s="5" customFormat="1" x14ac:dyDescent="0.2">
      <c r="A1024" s="363">
        <f>'commented data'!$A978</f>
        <v>41221.625</v>
      </c>
      <c r="B1024" s="364">
        <f>IF(ISERROR('commented data'!$B978),"",'commented data'!$B978)</f>
        <v>897.96771240234375</v>
      </c>
      <c r="C1024" s="364">
        <f>IF(ISERROR('commented data'!$C978),"",'commented data'!$C978)</f>
        <v>499.2705078125</v>
      </c>
      <c r="D1024" s="364">
        <f>IF(ISERROR('commented data'!$D978),"",'commented data'!$D978)</f>
        <v>6187.43994140625</v>
      </c>
      <c r="E1024" s="364">
        <f>IF(ISERROR('commented data'!$E978),"",'commented data'!$E978)</f>
        <v>9.8138818740844727</v>
      </c>
      <c r="F1024" s="357">
        <f t="shared" si="268"/>
        <v>132.79075790405273</v>
      </c>
      <c r="G1024" s="362">
        <f t="shared" si="269"/>
        <v>54598.20681400843</v>
      </c>
      <c r="H1024" s="359">
        <f>IF(ISERROR('commented data'!$N978),"",'commented data'!$N978)</f>
        <v>16.464509779720391</v>
      </c>
      <c r="I1024" s="359">
        <f>IFERROR('commented data'!O978,"")</f>
        <v>16.622007647471143</v>
      </c>
      <c r="J1024" s="358">
        <f>IF(ISERROR('commented data'!$P978),"",'commented data'!$P978)</f>
        <v>1</v>
      </c>
      <c r="K1024" s="328">
        <f>IF(ISERROR('commented data'!$Q978),"",'commented data'!$Q978)</f>
        <v>1</v>
      </c>
      <c r="L1024" s="328">
        <f>IF(ISERROR('commented data'!$R978),"",'commented data'!$R978)</f>
        <v>1</v>
      </c>
      <c r="M1024" s="328">
        <f>IF(ISERROR('commented data'!$S978),"",'commented data'!$S978)</f>
        <v>1</v>
      </c>
      <c r="N1024" s="366">
        <f t="shared" si="270"/>
        <v>1</v>
      </c>
      <c r="O1024" s="367" t="b">
        <f t="shared" si="271"/>
        <v>1</v>
      </c>
      <c r="P1024" s="365">
        <f>IF(ISERROR('commented data'!$J978),"",'commented data'!$J978)</f>
        <v>131.47599792480469</v>
      </c>
      <c r="Q1024" s="368">
        <f t="shared" si="267"/>
        <v>131.47599792480469</v>
      </c>
      <c r="R1024" s="368" t="str">
        <f t="shared" si="272"/>
        <v/>
      </c>
      <c r="S1024" s="369">
        <f t="shared" si="273"/>
        <v>131.47599792480469</v>
      </c>
      <c r="T1024" s="365">
        <f>IF(ISERROR('commented data'!$M978),"",'commented data'!$M978)</f>
        <v>84484.34375</v>
      </c>
      <c r="U1024" s="370">
        <f t="shared" si="274"/>
        <v>84484.34375</v>
      </c>
      <c r="V1024" s="371">
        <f t="shared" si="275"/>
        <v>84484.34375</v>
      </c>
      <c r="W1024" s="383">
        <f t="shared" si="276"/>
        <v>73501.379062499997</v>
      </c>
      <c r="X1024" s="365">
        <f>IF(ISERROR('commented data'!$T978),"",'commented data'!$T978)</f>
        <v>98.096359252929688</v>
      </c>
      <c r="Y1024" s="384">
        <f t="shared" si="277"/>
        <v>98.096359252929688</v>
      </c>
      <c r="Z1024" s="365">
        <f>IF(ISERROR('commented data'!$U978),"",'commented data'!$U978)</f>
        <v>1012.8359985351562</v>
      </c>
      <c r="AA1024" s="385">
        <f t="shared" si="278"/>
        <v>1022.9643585205079</v>
      </c>
      <c r="AC1024" s="427">
        <f t="shared" si="280"/>
        <v>7.2501372630343948</v>
      </c>
      <c r="AD1024" s="428">
        <f t="shared" si="279"/>
        <v>0.44034941580614256</v>
      </c>
      <c r="AE1024" s="429">
        <f t="shared" si="281"/>
        <v>9.216350584193858</v>
      </c>
      <c r="AF1024" s="430">
        <f t="shared" si="282"/>
        <v>0.95439959656962081</v>
      </c>
    </row>
    <row r="1025" spans="1:32" s="5" customFormat="1" x14ac:dyDescent="0.2">
      <c r="A1025" s="363">
        <f>'commented data'!$A979</f>
        <v>41221.666666666664</v>
      </c>
      <c r="B1025" s="364">
        <f>IF(ISERROR('commented data'!$B979),"",'commented data'!$B979)</f>
        <v>897.98187255859375</v>
      </c>
      <c r="C1025" s="364">
        <f>IF(ISERROR('commented data'!$C979),"",'commented data'!$C979)</f>
        <v>500.64511108398437</v>
      </c>
      <c r="D1025" s="364">
        <f>IF(ISERROR('commented data'!$D979),"",'commented data'!$D979)</f>
        <v>6199.18701171875</v>
      </c>
      <c r="E1025" s="364">
        <f>IF(ISERROR('commented data'!$E979),"",'commented data'!$E979)</f>
        <v>9.8121747970581055</v>
      </c>
      <c r="F1025" s="357">
        <f t="shared" si="268"/>
        <v>133.82692642211913</v>
      </c>
      <c r="G1025" s="362">
        <f t="shared" si="269"/>
        <v>54745.267740527604</v>
      </c>
      <c r="H1025" s="359">
        <f>IF(ISERROR('commented data'!$N979),"",'commented data'!$N979)</f>
        <v>16.826563944960945</v>
      </c>
      <c r="I1025" s="359">
        <f>IFERROR('commented data'!O979,"")</f>
        <v>16.653565108136434</v>
      </c>
      <c r="J1025" s="358">
        <f>IF(ISERROR('commented data'!$P979),"",'commented data'!$P979)</f>
        <v>1</v>
      </c>
      <c r="K1025" s="328">
        <f>IF(ISERROR('commented data'!$Q979),"",'commented data'!$Q979)</f>
        <v>1</v>
      </c>
      <c r="L1025" s="328">
        <f>IF(ISERROR('commented data'!$R979),"",'commented data'!$R979)</f>
        <v>1</v>
      </c>
      <c r="M1025" s="328">
        <f>IF(ISERROR('commented data'!$S979),"",'commented data'!$S979)</f>
        <v>1</v>
      </c>
      <c r="N1025" s="366">
        <f t="shared" si="270"/>
        <v>1</v>
      </c>
      <c r="O1025" s="367" t="b">
        <f t="shared" si="271"/>
        <v>1</v>
      </c>
      <c r="P1025" s="365">
        <f>IF(ISERROR('commented data'!$J979),"",'commented data'!$J979)</f>
        <v>132.50190734863281</v>
      </c>
      <c r="Q1025" s="368">
        <f t="shared" si="267"/>
        <v>132.50190734863281</v>
      </c>
      <c r="R1025" s="368" t="str">
        <f t="shared" si="272"/>
        <v/>
      </c>
      <c r="S1025" s="369">
        <f t="shared" si="273"/>
        <v>132.50190734863281</v>
      </c>
      <c r="T1025" s="365">
        <f>IF(ISERROR('commented data'!$M979),"",'commented data'!$M979)</f>
        <v>84703.328125</v>
      </c>
      <c r="U1025" s="370">
        <f t="shared" si="274"/>
        <v>84703.328125</v>
      </c>
      <c r="V1025" s="371">
        <f t="shared" si="275"/>
        <v>84703.328125</v>
      </c>
      <c r="W1025" s="383">
        <f t="shared" si="276"/>
        <v>73691.895468749994</v>
      </c>
      <c r="X1025" s="365">
        <f>IF(ISERROR('commented data'!$T979),"",'commented data'!$T979)</f>
        <v>98.059516906738281</v>
      </c>
      <c r="Y1025" s="384">
        <f t="shared" si="277"/>
        <v>98.059516906738281</v>
      </c>
      <c r="Z1025" s="365">
        <f>IF(ISERROR('commented data'!$U979),"",'commented data'!$U979)</f>
        <v>1012.8380126953125</v>
      </c>
      <c r="AA1025" s="385">
        <f t="shared" si="278"/>
        <v>1022.9663928222657</v>
      </c>
      <c r="AC1025" s="427">
        <f t="shared" si="280"/>
        <v>7.3263909178707998</v>
      </c>
      <c r="AD1025" s="428">
        <f t="shared" si="279"/>
        <v>0.43540623872081952</v>
      </c>
      <c r="AE1025" s="429">
        <f t="shared" si="281"/>
        <v>9.2212937612791812</v>
      </c>
      <c r="AF1025" s="430">
        <f t="shared" si="282"/>
        <v>0.95491148749357235</v>
      </c>
    </row>
    <row r="1026" spans="1:32" s="5" customFormat="1" x14ac:dyDescent="0.2">
      <c r="A1026" s="363">
        <f>'commented data'!$A980</f>
        <v>41221.708333333336</v>
      </c>
      <c r="B1026" s="364">
        <f>IF(ISERROR('commented data'!$B980),"",'commented data'!$B980)</f>
        <v>898.07452392578125</v>
      </c>
      <c r="C1026" s="364">
        <f>IF(ISERROR('commented data'!$C980),"",'commented data'!$C980)</f>
        <v>500.93869018554687</v>
      </c>
      <c r="D1026" s="364">
        <f>IF(ISERROR('commented data'!$D980),"",'commented data'!$D980)</f>
        <v>6211.171875</v>
      </c>
      <c r="E1026" s="364">
        <f>IF(ISERROR('commented data'!$E980),"",'commented data'!$E980)</f>
        <v>9.8187580108642578</v>
      </c>
      <c r="F1026" s="357">
        <f t="shared" si="268"/>
        <v>135.33949142456055</v>
      </c>
      <c r="G1026" s="362">
        <f t="shared" si="269"/>
        <v>54776.079048087842</v>
      </c>
      <c r="H1026" s="359">
        <f>IF(ISERROR('commented data'!$N980),"",'commented data'!$N980)</f>
        <v>16.596413661121552</v>
      </c>
      <c r="I1026" s="359">
        <f>IFERROR('commented data'!O980,"")</f>
        <v>16.685761378484322</v>
      </c>
      <c r="J1026" s="358">
        <f>IF(ISERROR('commented data'!$P980),"",'commented data'!$P980)</f>
        <v>1</v>
      </c>
      <c r="K1026" s="328">
        <f>IF(ISERROR('commented data'!$Q980),"",'commented data'!$Q980)</f>
        <v>1</v>
      </c>
      <c r="L1026" s="328">
        <f>IF(ISERROR('commented data'!$R980),"",'commented data'!$R980)</f>
        <v>1</v>
      </c>
      <c r="M1026" s="328">
        <f>IF(ISERROR('commented data'!$S980),"",'commented data'!$S980)</f>
        <v>1</v>
      </c>
      <c r="N1026" s="366">
        <f t="shared" si="270"/>
        <v>1</v>
      </c>
      <c r="O1026" s="367" t="b">
        <f t="shared" si="271"/>
        <v>1</v>
      </c>
      <c r="P1026" s="365">
        <f>IF(ISERROR('commented data'!$J980),"",'commented data'!$J980)</f>
        <v>133.99949645996094</v>
      </c>
      <c r="Q1026" s="368">
        <f t="shared" si="267"/>
        <v>133.99949645996094</v>
      </c>
      <c r="R1026" s="368" t="str">
        <f t="shared" si="272"/>
        <v/>
      </c>
      <c r="S1026" s="369">
        <f t="shared" si="273"/>
        <v>133.99949645996094</v>
      </c>
      <c r="T1026" s="365">
        <f>IF(ISERROR('commented data'!$M980),"",'commented data'!$M980)</f>
        <v>84760.921875</v>
      </c>
      <c r="U1026" s="370">
        <f t="shared" si="274"/>
        <v>84760.921875</v>
      </c>
      <c r="V1026" s="371">
        <f t="shared" si="275"/>
        <v>84760.921875</v>
      </c>
      <c r="W1026" s="383">
        <f t="shared" si="276"/>
        <v>73742.002031249998</v>
      </c>
      <c r="X1026" s="365">
        <f>IF(ISERROR('commented data'!$T980),"",'commented data'!$T980)</f>
        <v>98.099662780761719</v>
      </c>
      <c r="Y1026" s="384">
        <f t="shared" si="277"/>
        <v>98.099662780761719</v>
      </c>
      <c r="Z1026" s="365">
        <f>IF(ISERROR('commented data'!$U980),"",'commented data'!$U980)</f>
        <v>1012.8289794921875</v>
      </c>
      <c r="AA1026" s="385">
        <f t="shared" si="278"/>
        <v>1022.9572692871094</v>
      </c>
      <c r="AC1026" s="427">
        <f t="shared" si="280"/>
        <v>7.4133666805997347</v>
      </c>
      <c r="AD1026" s="428">
        <f t="shared" si="279"/>
        <v>0.446684858064616</v>
      </c>
      <c r="AE1026" s="429">
        <f t="shared" si="281"/>
        <v>9.2100151419353846</v>
      </c>
      <c r="AF1026" s="430">
        <f t="shared" si="282"/>
        <v>0.95374352956345165</v>
      </c>
    </row>
    <row r="1027" spans="1:32" s="5" customFormat="1" x14ac:dyDescent="0.2">
      <c r="A1027" s="363">
        <f>'commented data'!$A981</f>
        <v>41221.75</v>
      </c>
      <c r="B1027" s="364">
        <f>IF(ISERROR('commented data'!$B981),"",'commented data'!$B981)</f>
        <v>898.00067138671875</v>
      </c>
      <c r="C1027" s="364">
        <f>IF(ISERROR('commented data'!$C981),"",'commented data'!$C981)</f>
        <v>501.54229736328125</v>
      </c>
      <c r="D1027" s="364">
        <f>IF(ISERROR('commented data'!$D981),"",'commented data'!$D981)</f>
        <v>6209.451171875</v>
      </c>
      <c r="E1027" s="364">
        <f>IF(ISERROR('commented data'!$E981),"",'commented data'!$E981)</f>
        <v>9.8140344619750977</v>
      </c>
      <c r="F1027" s="357">
        <f t="shared" si="268"/>
        <v>136.16466278076172</v>
      </c>
      <c r="G1027" s="362">
        <f t="shared" si="269"/>
        <v>54811.971449193501</v>
      </c>
      <c r="H1027" s="359">
        <f>IF(ISERROR('commented data'!$N981),"",'commented data'!$N981)</f>
        <v>15.958089422629564</v>
      </c>
      <c r="I1027" s="359">
        <f>IFERROR('commented data'!O981,"")</f>
        <v>16.681138862423779</v>
      </c>
      <c r="J1027" s="358">
        <f>IF(ISERROR('commented data'!$P981),"",'commented data'!$P981)</f>
        <v>1</v>
      </c>
      <c r="K1027" s="328">
        <f>IF(ISERROR('commented data'!$Q981),"",'commented data'!$Q981)</f>
        <v>1</v>
      </c>
      <c r="L1027" s="328">
        <f>IF(ISERROR('commented data'!$R981),"",'commented data'!$R981)</f>
        <v>1</v>
      </c>
      <c r="M1027" s="328">
        <f>IF(ISERROR('commented data'!$S981),"",'commented data'!$S981)</f>
        <v>1</v>
      </c>
      <c r="N1027" s="366">
        <f t="shared" si="270"/>
        <v>1</v>
      </c>
      <c r="O1027" s="367" t="b">
        <f t="shared" si="271"/>
        <v>1</v>
      </c>
      <c r="P1027" s="365">
        <f>IF(ISERROR('commented data'!$J981),"",'commented data'!$J981)</f>
        <v>134.81649780273438</v>
      </c>
      <c r="Q1027" s="368">
        <f t="shared" si="267"/>
        <v>134.81649780273438</v>
      </c>
      <c r="R1027" s="368" t="str">
        <f t="shared" si="272"/>
        <v/>
      </c>
      <c r="S1027" s="369">
        <f t="shared" si="273"/>
        <v>134.81649780273438</v>
      </c>
      <c r="T1027" s="365">
        <f>IF(ISERROR('commented data'!$M981),"",'commented data'!$M981)</f>
        <v>84845.9921875</v>
      </c>
      <c r="U1027" s="370">
        <f t="shared" si="274"/>
        <v>84845.9921875</v>
      </c>
      <c r="V1027" s="371">
        <f t="shared" si="275"/>
        <v>84845.9921875</v>
      </c>
      <c r="W1027" s="383">
        <f t="shared" si="276"/>
        <v>73816.013203124996</v>
      </c>
      <c r="X1027" s="365">
        <f>IF(ISERROR('commented data'!$T981),"",'commented data'!$T981)</f>
        <v>98.228202819824219</v>
      </c>
      <c r="Y1027" s="384">
        <f t="shared" si="277"/>
        <v>98.228202819824219</v>
      </c>
      <c r="Z1027" s="365">
        <f>IF(ISERROR('commented data'!$U981),"",'commented data'!$U981)</f>
        <v>1012.8270263671875</v>
      </c>
      <c r="AA1027" s="385">
        <f t="shared" si="278"/>
        <v>1022.9552966308594</v>
      </c>
      <c r="AC1027" s="427">
        <f t="shared" si="280"/>
        <v>7.4634536087281722</v>
      </c>
      <c r="AD1027" s="428">
        <f t="shared" si="279"/>
        <v>0.46769092534000534</v>
      </c>
      <c r="AE1027" s="429">
        <f t="shared" si="281"/>
        <v>9.1890090746599959</v>
      </c>
      <c r="AF1027" s="430">
        <f t="shared" si="282"/>
        <v>0.95156824532811368</v>
      </c>
    </row>
    <row r="1028" spans="1:32" s="5" customFormat="1" x14ac:dyDescent="0.2">
      <c r="A1028" s="363">
        <f>'commented data'!$A982</f>
        <v>41221.791666666664</v>
      </c>
      <c r="B1028" s="364">
        <f>IF(ISERROR('commented data'!$B982),"",'commented data'!$B982)</f>
        <v>897.953125</v>
      </c>
      <c r="C1028" s="364">
        <f>IF(ISERROR('commented data'!$C982),"",'commented data'!$C982)</f>
        <v>502.14608764648438</v>
      </c>
      <c r="D1028" s="364">
        <f>IF(ISERROR('commented data'!$D982),"",'commented data'!$D982)</f>
        <v>6207.81005859375</v>
      </c>
      <c r="E1028" s="364">
        <f>IF(ISERROR('commented data'!$E982),"",'commented data'!$E982)</f>
        <v>9.8158893585205078</v>
      </c>
      <c r="F1028" s="357">
        <f t="shared" si="268"/>
        <v>135.22617156982423</v>
      </c>
      <c r="G1028" s="362">
        <f t="shared" si="269"/>
        <v>54784.654569023674</v>
      </c>
      <c r="H1028" s="359">
        <f>IF(ISERROR('commented data'!$N982),"",'commented data'!$N982)</f>
        <v>15.805925875165121</v>
      </c>
      <c r="I1028" s="359">
        <f>IFERROR('commented data'!O982,"")</f>
        <v>16.676730157406904</v>
      </c>
      <c r="J1028" s="358">
        <f>IF(ISERROR('commented data'!$P982),"",'commented data'!$P982)</f>
        <v>1</v>
      </c>
      <c r="K1028" s="328">
        <f>IF(ISERROR('commented data'!$Q982),"",'commented data'!$Q982)</f>
        <v>1</v>
      </c>
      <c r="L1028" s="328">
        <f>IF(ISERROR('commented data'!$R982),"",'commented data'!$R982)</f>
        <v>1</v>
      </c>
      <c r="M1028" s="328">
        <f>IF(ISERROR('commented data'!$S982),"",'commented data'!$S982)</f>
        <v>1</v>
      </c>
      <c r="N1028" s="366">
        <f t="shared" si="270"/>
        <v>1</v>
      </c>
      <c r="O1028" s="367" t="b">
        <f t="shared" si="271"/>
        <v>1</v>
      </c>
      <c r="P1028" s="365">
        <f>IF(ISERROR('commented data'!$J982),"",'commented data'!$J982)</f>
        <v>133.88729858398437</v>
      </c>
      <c r="Q1028" s="368">
        <f t="shared" si="267"/>
        <v>133.88729858398437</v>
      </c>
      <c r="R1028" s="368" t="str">
        <f t="shared" si="272"/>
        <v/>
      </c>
      <c r="S1028" s="369">
        <f t="shared" si="273"/>
        <v>133.88729858398437</v>
      </c>
      <c r="T1028" s="365">
        <f>IF(ISERROR('commented data'!$M982),"",'commented data'!$M982)</f>
        <v>84838.921875</v>
      </c>
      <c r="U1028" s="370">
        <f t="shared" si="274"/>
        <v>84838.921875</v>
      </c>
      <c r="V1028" s="371">
        <f t="shared" si="275"/>
        <v>84838.921875</v>
      </c>
      <c r="W1028" s="383">
        <f t="shared" si="276"/>
        <v>73809.862031249999</v>
      </c>
      <c r="X1028" s="365">
        <f>IF(ISERROR('commented data'!$T982),"",'commented data'!$T982)</f>
        <v>98.383872985839844</v>
      </c>
      <c r="Y1028" s="384">
        <f t="shared" si="277"/>
        <v>98.383872985839844</v>
      </c>
      <c r="Z1028" s="365">
        <f>IF(ISERROR('commented data'!$U982),"",'commented data'!$U982)</f>
        <v>1012.8309936523437</v>
      </c>
      <c r="AA1028" s="385">
        <f t="shared" si="278"/>
        <v>1022.9593035888672</v>
      </c>
      <c r="AC1028" s="427">
        <f t="shared" si="280"/>
        <v>7.4083190981443501</v>
      </c>
      <c r="AD1028" s="428">
        <f t="shared" si="279"/>
        <v>0.4687051651801421</v>
      </c>
      <c r="AE1028" s="429">
        <f t="shared" si="281"/>
        <v>9.1879948348198592</v>
      </c>
      <c r="AF1028" s="430">
        <f t="shared" si="282"/>
        <v>0.951463215676148</v>
      </c>
    </row>
    <row r="1029" spans="1:32" s="5" customFormat="1" x14ac:dyDescent="0.2">
      <c r="A1029" s="363">
        <f>'commented data'!$A983</f>
        <v>41221.833333333336</v>
      </c>
      <c r="B1029" s="364">
        <f>IF(ISERROR('commented data'!$B983),"",'commented data'!$B983)</f>
        <v>898.0408935546875</v>
      </c>
      <c r="C1029" s="364">
        <f>IF(ISERROR('commented data'!$C983),"",'commented data'!$C983)</f>
        <v>503.94290161132812</v>
      </c>
      <c r="D1029" s="364">
        <f>IF(ISERROR('commented data'!$D983),"",'commented data'!$D983)</f>
        <v>6212.42822265625</v>
      </c>
      <c r="E1029" s="364">
        <f>IF(ISERROR('commented data'!$E983),"",'commented data'!$E983)</f>
        <v>9.8166475296020508</v>
      </c>
      <c r="F1029" s="357">
        <f t="shared" si="268"/>
        <v>135.28182205200196</v>
      </c>
      <c r="G1029" s="362">
        <f t="shared" si="269"/>
        <v>54847.354270189084</v>
      </c>
      <c r="H1029" s="359">
        <f>IF(ISERROR('commented data'!$N983),"",'commented data'!$N983)</f>
        <v>15.119038163714576</v>
      </c>
      <c r="I1029" s="359">
        <f>IFERROR('commented data'!O983,"")</f>
        <v>16.689136444836127</v>
      </c>
      <c r="J1029" s="358">
        <f>IF(ISERROR('commented data'!$P983),"",'commented data'!$P983)</f>
        <v>1</v>
      </c>
      <c r="K1029" s="328">
        <f>IF(ISERROR('commented data'!$Q983),"",'commented data'!$Q983)</f>
        <v>1</v>
      </c>
      <c r="L1029" s="328">
        <f>IF(ISERROR('commented data'!$R983),"",'commented data'!$R983)</f>
        <v>1</v>
      </c>
      <c r="M1029" s="328">
        <f>IF(ISERROR('commented data'!$S983),"",'commented data'!$S983)</f>
        <v>1</v>
      </c>
      <c r="N1029" s="366">
        <f t="shared" si="270"/>
        <v>1</v>
      </c>
      <c r="O1029" s="367" t="b">
        <f t="shared" si="271"/>
        <v>1</v>
      </c>
      <c r="P1029" s="365">
        <f>IF(ISERROR('commented data'!$J983),"",'commented data'!$J983)</f>
        <v>133.94239807128906</v>
      </c>
      <c r="Q1029" s="368">
        <f t="shared" si="267"/>
        <v>133.94239807128906</v>
      </c>
      <c r="R1029" s="368" t="str">
        <f t="shared" si="272"/>
        <v/>
      </c>
      <c r="S1029" s="369">
        <f t="shared" si="273"/>
        <v>133.94239807128906</v>
      </c>
      <c r="T1029" s="365">
        <f>IF(ISERROR('commented data'!$M983),"",'commented data'!$M983)</f>
        <v>84965.1328125</v>
      </c>
      <c r="U1029" s="370">
        <f t="shared" si="274"/>
        <v>84965.1328125</v>
      </c>
      <c r="V1029" s="371">
        <f t="shared" si="275"/>
        <v>84965.1328125</v>
      </c>
      <c r="W1029" s="383">
        <f t="shared" si="276"/>
        <v>73919.665546874996</v>
      </c>
      <c r="X1029" s="365">
        <f>IF(ISERROR('commented data'!$T983),"",'commented data'!$T983)</f>
        <v>98.510490417480469</v>
      </c>
      <c r="Y1029" s="384">
        <f t="shared" si="277"/>
        <v>98.510490417480469</v>
      </c>
      <c r="Z1029" s="365">
        <f>IF(ISERROR('commented data'!$U983),"",'commented data'!$U983)</f>
        <v>1012.8289794921875</v>
      </c>
      <c r="AA1029" s="385">
        <f t="shared" si="278"/>
        <v>1022.9572692871094</v>
      </c>
      <c r="AC1029" s="427">
        <f t="shared" si="280"/>
        <v>7.419850020402829</v>
      </c>
      <c r="AD1029" s="428">
        <f t="shared" si="279"/>
        <v>0.49076204055164951</v>
      </c>
      <c r="AE1029" s="429">
        <f t="shared" si="281"/>
        <v>9.1659379594483514</v>
      </c>
      <c r="AF1029" s="430">
        <f t="shared" si="282"/>
        <v>0.94917911496146212</v>
      </c>
    </row>
    <row r="1030" spans="1:32" s="5" customFormat="1" x14ac:dyDescent="0.2">
      <c r="A1030" s="363">
        <f>'commented data'!$A984</f>
        <v>41221.875</v>
      </c>
      <c r="B1030" s="364">
        <f>IF(ISERROR('commented data'!$B984),"",'commented data'!$B984)</f>
        <v>897.99078369140625</v>
      </c>
      <c r="C1030" s="364">
        <f>IF(ISERROR('commented data'!$C984),"",'commented data'!$C984)</f>
        <v>505.63809204101562</v>
      </c>
      <c r="D1030" s="364">
        <f>IF(ISERROR('commented data'!$D984),"",'commented data'!$D984)</f>
        <v>6216.47998046875</v>
      </c>
      <c r="E1030" s="364">
        <f>IF(ISERROR('commented data'!$E984),"",'commented data'!$E984)</f>
        <v>9.816227912902832</v>
      </c>
      <c r="F1030" s="357">
        <f t="shared" si="268"/>
        <v>135.5488703918457</v>
      </c>
      <c r="G1030" s="362">
        <f t="shared" si="269"/>
        <v>54915.968871433935</v>
      </c>
      <c r="H1030" s="359">
        <f>IF(ISERROR('commented data'!$N984),"",'commented data'!$N984)</f>
        <v>15.377596214022924</v>
      </c>
      <c r="I1030" s="359">
        <f>IFERROR('commented data'!O984,"")</f>
        <v>16.700021132200021</v>
      </c>
      <c r="J1030" s="358">
        <f>IF(ISERROR('commented data'!$P984),"",'commented data'!$P984)</f>
        <v>1</v>
      </c>
      <c r="K1030" s="328">
        <f>IF(ISERROR('commented data'!$Q984),"",'commented data'!$Q984)</f>
        <v>1</v>
      </c>
      <c r="L1030" s="328">
        <f>IF(ISERROR('commented data'!$R984),"",'commented data'!$R984)</f>
        <v>1</v>
      </c>
      <c r="M1030" s="328">
        <f>IF(ISERROR('commented data'!$S984),"",'commented data'!$S984)</f>
        <v>1</v>
      </c>
      <c r="N1030" s="366">
        <f t="shared" si="270"/>
        <v>1</v>
      </c>
      <c r="O1030" s="367" t="b">
        <f t="shared" si="271"/>
        <v>1</v>
      </c>
      <c r="P1030" s="365">
        <f>IF(ISERROR('commented data'!$J984),"",'commented data'!$J984)</f>
        <v>134.20680236816406</v>
      </c>
      <c r="Q1030" s="368">
        <f t="shared" si="267"/>
        <v>134.20680236816406</v>
      </c>
      <c r="R1030" s="368" t="str">
        <f t="shared" si="272"/>
        <v/>
      </c>
      <c r="S1030" s="369">
        <f t="shared" si="273"/>
        <v>134.20680236816406</v>
      </c>
      <c r="T1030" s="365">
        <f>IF(ISERROR('commented data'!$M984),"",'commented data'!$M984)</f>
        <v>85092.3515625</v>
      </c>
      <c r="U1030" s="370">
        <f t="shared" si="274"/>
        <v>85092.3515625</v>
      </c>
      <c r="V1030" s="371">
        <f t="shared" si="275"/>
        <v>85092.3515625</v>
      </c>
      <c r="W1030" s="383">
        <f t="shared" si="276"/>
        <v>74030.345859374997</v>
      </c>
      <c r="X1030" s="365">
        <f>IF(ISERROR('commented data'!$T984),"",'commented data'!$T984)</f>
        <v>98.602653503417969</v>
      </c>
      <c r="Y1030" s="384">
        <f t="shared" si="277"/>
        <v>98.602653503417969</v>
      </c>
      <c r="Z1030" s="365">
        <f>IF(ISERROR('commented data'!$U984),"",'commented data'!$U984)</f>
        <v>1012.8309936523437</v>
      </c>
      <c r="AA1030" s="385">
        <f t="shared" si="278"/>
        <v>1022.9593035888672</v>
      </c>
      <c r="AC1030" s="427">
        <f t="shared" si="280"/>
        <v>7.4437975469966311</v>
      </c>
      <c r="AD1030" s="428">
        <f t="shared" si="279"/>
        <v>0.48406769454699211</v>
      </c>
      <c r="AE1030" s="429">
        <f t="shared" si="281"/>
        <v>9.1726323054530088</v>
      </c>
      <c r="AF1030" s="430">
        <f t="shared" si="282"/>
        <v>0.94987234826110456</v>
      </c>
    </row>
    <row r="1031" spans="1:32" s="5" customFormat="1" x14ac:dyDescent="0.2">
      <c r="A1031" s="363">
        <f>'commented data'!$A985</f>
        <v>41221.916666666664</v>
      </c>
      <c r="B1031" s="364">
        <f>IF(ISERROR('commented data'!$B985),"",'commented data'!$B985)</f>
        <v>897.9998779296875</v>
      </c>
      <c r="C1031" s="364">
        <f>IF(ISERROR('commented data'!$C985),"",'commented data'!$C985)</f>
        <v>507.15829467773437</v>
      </c>
      <c r="D1031" s="364">
        <f>IF(ISERROR('commented data'!$D985),"",'commented data'!$D985)</f>
        <v>6234.34716796875</v>
      </c>
      <c r="E1031" s="364">
        <f>IF(ISERROR('commented data'!$E985),"",'commented data'!$E985)</f>
        <v>9.8256406784057617</v>
      </c>
      <c r="F1031" s="357">
        <f t="shared" si="268"/>
        <v>135.9473161315918</v>
      </c>
      <c r="G1031" s="362">
        <f t="shared" si="269"/>
        <v>54996.377498365408</v>
      </c>
      <c r="H1031" s="359">
        <f>IF(ISERROR('commented data'!$N985),"",'commented data'!$N985)</f>
        <v>17.431353297292297</v>
      </c>
      <c r="I1031" s="359">
        <f>IFERROR('commented data'!O985,"")</f>
        <v>16.74801974391605</v>
      </c>
      <c r="J1031" s="358">
        <f>IF(ISERROR('commented data'!$P985),"",'commented data'!$P985)</f>
        <v>1</v>
      </c>
      <c r="K1031" s="328">
        <f>IF(ISERROR('commented data'!$Q985),"",'commented data'!$Q985)</f>
        <v>1</v>
      </c>
      <c r="L1031" s="328">
        <f>IF(ISERROR('commented data'!$R985),"",'commented data'!$R985)</f>
        <v>1</v>
      </c>
      <c r="M1031" s="328">
        <f>IF(ISERROR('commented data'!$S985),"",'commented data'!$S985)</f>
        <v>1</v>
      </c>
      <c r="N1031" s="366">
        <f t="shared" si="270"/>
        <v>1</v>
      </c>
      <c r="O1031" s="367" t="b">
        <f t="shared" si="271"/>
        <v>1</v>
      </c>
      <c r="P1031" s="365">
        <f>IF(ISERROR('commented data'!$J985),"",'commented data'!$J985)</f>
        <v>134.60130310058594</v>
      </c>
      <c r="Q1031" s="368">
        <f t="shared" si="267"/>
        <v>134.60130310058594</v>
      </c>
      <c r="R1031" s="368" t="str">
        <f t="shared" si="272"/>
        <v/>
      </c>
      <c r="S1031" s="369">
        <f t="shared" si="273"/>
        <v>134.60130310058594</v>
      </c>
      <c r="T1031" s="365">
        <f>IF(ISERROR('commented data'!$M985),"",'commented data'!$M985)</f>
        <v>85203.4375</v>
      </c>
      <c r="U1031" s="370">
        <f t="shared" si="274"/>
        <v>85203.4375</v>
      </c>
      <c r="V1031" s="371">
        <f t="shared" si="275"/>
        <v>85203.4375</v>
      </c>
      <c r="W1031" s="383">
        <f t="shared" si="276"/>
        <v>74126.990625000006</v>
      </c>
      <c r="X1031" s="365">
        <f>IF(ISERROR('commented data'!$T985),"",'commented data'!$T985)</f>
        <v>98.541152954101563</v>
      </c>
      <c r="Y1031" s="384">
        <f t="shared" si="277"/>
        <v>98.541152954101563</v>
      </c>
      <c r="Z1031" s="365">
        <f>IF(ISERROR('commented data'!$U985),"",'commented data'!$U985)</f>
        <v>1012.823974609375</v>
      </c>
      <c r="AA1031" s="385">
        <f t="shared" si="278"/>
        <v>1022.9522143554688</v>
      </c>
      <c r="AC1031" s="427">
        <f t="shared" si="280"/>
        <v>7.4766099178626444</v>
      </c>
      <c r="AD1031" s="428">
        <f t="shared" si="279"/>
        <v>0.42891735313654766</v>
      </c>
      <c r="AE1031" s="429">
        <f t="shared" si="281"/>
        <v>9.227782646863453</v>
      </c>
      <c r="AF1031" s="430">
        <f t="shared" si="282"/>
        <v>0.95558344433020104</v>
      </c>
    </row>
    <row r="1032" spans="1:32" s="5" customFormat="1" x14ac:dyDescent="0.2">
      <c r="A1032" s="363">
        <f>'commented data'!$A986</f>
        <v>41221.958333333336</v>
      </c>
      <c r="B1032" s="364">
        <f>IF(ISERROR('commented data'!$B986),"",'commented data'!$B986)</f>
        <v>898.01678466796875</v>
      </c>
      <c r="C1032" s="364">
        <f>IF(ISERROR('commented data'!$C986),"",'commented data'!$C986)</f>
        <v>508.09420776367187</v>
      </c>
      <c r="D1032" s="364">
        <f>IF(ISERROR('commented data'!$D986),"",'commented data'!$D986)</f>
        <v>6254.17578125</v>
      </c>
      <c r="E1032" s="364">
        <f>IF(ISERROR('commented data'!$E986),"",'commented data'!$E986)</f>
        <v>9.8310384750366211</v>
      </c>
      <c r="F1032" s="357">
        <f t="shared" si="268"/>
        <v>136.78268981933593</v>
      </c>
      <c r="G1032" s="362">
        <f t="shared" si="269"/>
        <v>55119.679898839997</v>
      </c>
      <c r="H1032" s="359">
        <f>IF(ISERROR('commented data'!$N986),"",'commented data'!$N986)</f>
        <v>17.477994933208901</v>
      </c>
      <c r="I1032" s="359">
        <f>IFERROR('commented data'!O986,"")</f>
        <v>16.801287551720385</v>
      </c>
      <c r="J1032" s="358">
        <f>IF(ISERROR('commented data'!$P986),"",'commented data'!$P986)</f>
        <v>1</v>
      </c>
      <c r="K1032" s="328">
        <f>IF(ISERROR('commented data'!$Q986),"",'commented data'!$Q986)</f>
        <v>1</v>
      </c>
      <c r="L1032" s="328">
        <f>IF(ISERROR('commented data'!$R986),"",'commented data'!$R986)</f>
        <v>1</v>
      </c>
      <c r="M1032" s="328">
        <f>IF(ISERROR('commented data'!$S986),"",'commented data'!$S986)</f>
        <v>1</v>
      </c>
      <c r="N1032" s="366">
        <f t="shared" si="270"/>
        <v>1</v>
      </c>
      <c r="O1032" s="367" t="b">
        <f t="shared" si="271"/>
        <v>1</v>
      </c>
      <c r="P1032" s="365">
        <f>IF(ISERROR('commented data'!$J986),"",'commented data'!$J986)</f>
        <v>135.42840576171875</v>
      </c>
      <c r="Q1032" s="368">
        <f t="shared" si="267"/>
        <v>135.42840576171875</v>
      </c>
      <c r="R1032" s="368" t="str">
        <f t="shared" si="272"/>
        <v/>
      </c>
      <c r="S1032" s="369">
        <f t="shared" si="273"/>
        <v>135.42840576171875</v>
      </c>
      <c r="T1032" s="365">
        <f>IF(ISERROR('commented data'!$M986),"",'commented data'!$M986)</f>
        <v>85381.0234375</v>
      </c>
      <c r="U1032" s="370">
        <f t="shared" si="274"/>
        <v>85381.0234375</v>
      </c>
      <c r="V1032" s="371">
        <f t="shared" si="275"/>
        <v>85381.0234375</v>
      </c>
      <c r="W1032" s="383">
        <f t="shared" si="276"/>
        <v>74281.490390624997</v>
      </c>
      <c r="X1032" s="365">
        <f>IF(ISERROR('commented data'!$T986),"",'commented data'!$T986)</f>
        <v>98.481193542480469</v>
      </c>
      <c r="Y1032" s="384">
        <f t="shared" si="277"/>
        <v>98.481193542480469</v>
      </c>
      <c r="Z1032" s="365">
        <f>IF(ISERROR('commented data'!$U986),"",'commented data'!$U986)</f>
        <v>1012.8200073242187</v>
      </c>
      <c r="AA1032" s="385">
        <f t="shared" si="278"/>
        <v>1022.9482073974609</v>
      </c>
      <c r="AC1032" s="427">
        <f t="shared" si="280"/>
        <v>7.5394180785441165</v>
      </c>
      <c r="AD1032" s="428">
        <f t="shared" si="279"/>
        <v>0.43136630416449634</v>
      </c>
      <c r="AE1032" s="429">
        <f t="shared" si="281"/>
        <v>9.2253336958355039</v>
      </c>
      <c r="AF1032" s="430">
        <f t="shared" si="282"/>
        <v>0.95532984309707281</v>
      </c>
    </row>
    <row r="1033" spans="1:32" s="5" customFormat="1" x14ac:dyDescent="0.2">
      <c r="A1033" s="363">
        <f>'commented data'!$A987</f>
        <v>41222</v>
      </c>
      <c r="B1033" s="364">
        <f>IF(ISERROR('commented data'!$B987),"",'commented data'!$B987)</f>
        <v>898.0374755859375</v>
      </c>
      <c r="C1033" s="364">
        <f>IF(ISERROR('commented data'!$C987),"",'commented data'!$C987)</f>
        <v>507.81570434570312</v>
      </c>
      <c r="D1033" s="364">
        <f>IF(ISERROR('commented data'!$D987),"",'commented data'!$D987)</f>
        <v>6256.34521484375</v>
      </c>
      <c r="E1033" s="364">
        <f>IF(ISERROR('commented data'!$E987),"",'commented data'!$E987)</f>
        <v>9.8440256118774414</v>
      </c>
      <c r="F1033" s="357">
        <f t="shared" si="268"/>
        <v>137.28536270141601</v>
      </c>
      <c r="G1033" s="362">
        <f t="shared" si="269"/>
        <v>55058.297492567588</v>
      </c>
      <c r="H1033" s="359">
        <f>IF(ISERROR('commented data'!$N987),"",'commented data'!$N987)</f>
        <v>17.252549888357461</v>
      </c>
      <c r="I1033" s="359">
        <f>IFERROR('commented data'!O987,"")</f>
        <v>16.80711554231544</v>
      </c>
      <c r="J1033" s="358">
        <f>IF(ISERROR('commented data'!$P987),"",'commented data'!$P987)</f>
        <v>1</v>
      </c>
      <c r="K1033" s="328">
        <f>IF(ISERROR('commented data'!$Q987),"",'commented data'!$Q987)</f>
        <v>1</v>
      </c>
      <c r="L1033" s="328">
        <f>IF(ISERROR('commented data'!$R987),"",'commented data'!$R987)</f>
        <v>1</v>
      </c>
      <c r="M1033" s="328">
        <f>IF(ISERROR('commented data'!$S987),"",'commented data'!$S987)</f>
        <v>1</v>
      </c>
      <c r="N1033" s="366">
        <f t="shared" si="270"/>
        <v>1</v>
      </c>
      <c r="O1033" s="367" t="b">
        <f t="shared" si="271"/>
        <v>1</v>
      </c>
      <c r="P1033" s="365">
        <f>IF(ISERROR('commented data'!$J987),"",'commented data'!$J987)</f>
        <v>135.92610168457031</v>
      </c>
      <c r="Q1033" s="368">
        <f t="shared" si="267"/>
        <v>135.92610168457031</v>
      </c>
      <c r="R1033" s="368" t="str">
        <f t="shared" si="272"/>
        <v/>
      </c>
      <c r="S1033" s="369">
        <f t="shared" si="273"/>
        <v>135.92610168457031</v>
      </c>
      <c r="T1033" s="365">
        <f>IF(ISERROR('commented data'!$M987),"",'commented data'!$M987)</f>
        <v>85293.6328125</v>
      </c>
      <c r="U1033" s="370">
        <f t="shared" si="274"/>
        <v>85293.6328125</v>
      </c>
      <c r="V1033" s="371">
        <f t="shared" si="275"/>
        <v>85293.6328125</v>
      </c>
      <c r="W1033" s="383">
        <f t="shared" si="276"/>
        <v>74205.460546874994</v>
      </c>
      <c r="X1033" s="365">
        <f>IF(ISERROR('commented data'!$T987),"",'commented data'!$T987)</f>
        <v>98.514328002929688</v>
      </c>
      <c r="Y1033" s="384">
        <f t="shared" si="277"/>
        <v>98.514328002929688</v>
      </c>
      <c r="Z1033" s="365">
        <f>IF(ISERROR('commented data'!$U987),"",'commented data'!$U987)</f>
        <v>1012.8189697265625</v>
      </c>
      <c r="AA1033" s="385">
        <f t="shared" si="278"/>
        <v>1022.9471594238281</v>
      </c>
      <c r="AC1033" s="427">
        <f t="shared" si="280"/>
        <v>7.5586983409896042</v>
      </c>
      <c r="AD1033" s="428">
        <f t="shared" si="279"/>
        <v>0.43812064824634656</v>
      </c>
      <c r="AE1033" s="429">
        <f t="shared" si="281"/>
        <v>9.2185793517536538</v>
      </c>
      <c r="AF1033" s="430">
        <f t="shared" si="282"/>
        <v>0.95463039669386573</v>
      </c>
    </row>
    <row r="1034" spans="1:32" s="5" customFormat="1" x14ac:dyDescent="0.2">
      <c r="A1034" s="363">
        <f>'commented data'!$A988</f>
        <v>41222.041666666664</v>
      </c>
      <c r="B1034" s="364">
        <f>IF(ISERROR('commented data'!$B988),"",'commented data'!$B988)</f>
        <v>898.0322265625</v>
      </c>
      <c r="C1034" s="364">
        <f>IF(ISERROR('commented data'!$C988),"",'commented data'!$C988)</f>
        <v>507.1072998046875</v>
      </c>
      <c r="D1034" s="364">
        <f>IF(ISERROR('commented data'!$D988),"",'commented data'!$D988)</f>
        <v>6262.376953125</v>
      </c>
      <c r="E1034" s="364">
        <f>IF(ISERROR('commented data'!$E988),"",'commented data'!$E988)</f>
        <v>9.8634452819824219</v>
      </c>
      <c r="F1034" s="357">
        <f t="shared" si="268"/>
        <v>137.28445343017577</v>
      </c>
      <c r="G1034" s="362">
        <f t="shared" si="269"/>
        <v>54970.715981785375</v>
      </c>
      <c r="H1034" s="359">
        <f>IF(ISERROR('commented data'!$N988),"",'commented data'!$N988)</f>
        <v>17.678589857095211</v>
      </c>
      <c r="I1034" s="359">
        <f>IFERROR('commented data'!O988,"")</f>
        <v>16.823319271287023</v>
      </c>
      <c r="J1034" s="358">
        <f>IF(ISERROR('commented data'!$P988),"",'commented data'!$P988)</f>
        <v>1</v>
      </c>
      <c r="K1034" s="328">
        <f>IF(ISERROR('commented data'!$Q988),"",'commented data'!$Q988)</f>
        <v>1</v>
      </c>
      <c r="L1034" s="328">
        <f>IF(ISERROR('commented data'!$R988),"",'commented data'!$R988)</f>
        <v>1</v>
      </c>
      <c r="M1034" s="328">
        <f>IF(ISERROR('commented data'!$S988),"",'commented data'!$S988)</f>
        <v>1</v>
      </c>
      <c r="N1034" s="366">
        <f t="shared" si="270"/>
        <v>1</v>
      </c>
      <c r="O1034" s="367" t="b">
        <f t="shared" si="271"/>
        <v>1</v>
      </c>
      <c r="P1034" s="365">
        <f>IF(ISERROR('commented data'!$J988),"",'commented data'!$J988)</f>
        <v>135.92520141601562</v>
      </c>
      <c r="Q1034" s="368">
        <f t="shared" si="267"/>
        <v>135.92520141601562</v>
      </c>
      <c r="R1034" s="368" t="str">
        <f t="shared" si="272"/>
        <v/>
      </c>
      <c r="S1034" s="369">
        <f t="shared" si="273"/>
        <v>135.92520141601562</v>
      </c>
      <c r="T1034" s="365">
        <f>IF(ISERROR('commented data'!$M988),"",'commented data'!$M988)</f>
        <v>85191.1328125</v>
      </c>
      <c r="U1034" s="370">
        <f t="shared" si="274"/>
        <v>85191.1328125</v>
      </c>
      <c r="V1034" s="371">
        <f t="shared" si="275"/>
        <v>85191.1328125</v>
      </c>
      <c r="W1034" s="383">
        <f t="shared" si="276"/>
        <v>74116.285546875006</v>
      </c>
      <c r="X1034" s="365">
        <f>IF(ISERROR('commented data'!$T988),"",'commented data'!$T988)</f>
        <v>98.658409118652344</v>
      </c>
      <c r="Y1034" s="384">
        <f t="shared" si="277"/>
        <v>98.658409118652344</v>
      </c>
      <c r="Z1034" s="365">
        <f>IF(ISERROR('commented data'!$U988),"",'commented data'!$U988)</f>
        <v>1012.8170166015625</v>
      </c>
      <c r="AA1034" s="385">
        <f t="shared" si="278"/>
        <v>1022.9451867675781</v>
      </c>
      <c r="AC1034" s="427">
        <f t="shared" si="280"/>
        <v>7.5466246982248331</v>
      </c>
      <c r="AD1034" s="428">
        <f t="shared" si="279"/>
        <v>0.42687933592146965</v>
      </c>
      <c r="AE1034" s="429">
        <f t="shared" si="281"/>
        <v>9.229820664078531</v>
      </c>
      <c r="AF1034" s="430">
        <f t="shared" si="282"/>
        <v>0.9557944912939752</v>
      </c>
    </row>
    <row r="1035" spans="1:32" s="5" customFormat="1" x14ac:dyDescent="0.2">
      <c r="A1035" s="363">
        <f>'commented data'!$A989</f>
        <v>41222.083333333336</v>
      </c>
      <c r="B1035" s="364">
        <f>IF(ISERROR('commented data'!$B989),"",'commented data'!$B989)</f>
        <v>897.92510986328125</v>
      </c>
      <c r="C1035" s="364">
        <f>IF(ISERROR('commented data'!$C989),"",'commented data'!$C989)</f>
        <v>505.91860961914062</v>
      </c>
      <c r="D1035" s="364">
        <f>IF(ISERROR('commented data'!$D989),"",'commented data'!$D989)</f>
        <v>6270.59521484375</v>
      </c>
      <c r="E1035" s="364">
        <f>IF(ISERROR('commented data'!$E989),"",'commented data'!$E989)</f>
        <v>9.8646793365478516</v>
      </c>
      <c r="F1035" s="357">
        <f t="shared" si="268"/>
        <v>136.58613311767579</v>
      </c>
      <c r="G1035" s="362">
        <f t="shared" si="269"/>
        <v>54927.745460961894</v>
      </c>
      <c r="H1035" s="359">
        <f>IF(ISERROR('commented data'!$N989),"",'commented data'!$N989)</f>
        <v>18.722054424349846</v>
      </c>
      <c r="I1035" s="359">
        <f>IFERROR('commented data'!O989,"")</f>
        <v>16.845396901200456</v>
      </c>
      <c r="J1035" s="358">
        <f>IF(ISERROR('commented data'!$P989),"",'commented data'!$P989)</f>
        <v>1</v>
      </c>
      <c r="K1035" s="328">
        <f>IF(ISERROR('commented data'!$Q989),"",'commented data'!$Q989)</f>
        <v>1</v>
      </c>
      <c r="L1035" s="328">
        <f>IF(ISERROR('commented data'!$R989),"",'commented data'!$R989)</f>
        <v>1</v>
      </c>
      <c r="M1035" s="328">
        <f>IF(ISERROR('commented data'!$S989),"",'commented data'!$S989)</f>
        <v>1</v>
      </c>
      <c r="N1035" s="366">
        <f t="shared" si="270"/>
        <v>1</v>
      </c>
      <c r="O1035" s="367" t="b">
        <f t="shared" si="271"/>
        <v>1</v>
      </c>
      <c r="P1035" s="365">
        <f>IF(ISERROR('commented data'!$J989),"",'commented data'!$J989)</f>
        <v>135.23379516601562</v>
      </c>
      <c r="Q1035" s="368">
        <f t="shared" si="267"/>
        <v>135.23379516601562</v>
      </c>
      <c r="R1035" s="368" t="str">
        <f t="shared" si="272"/>
        <v/>
      </c>
      <c r="S1035" s="369">
        <f t="shared" si="273"/>
        <v>135.23379516601562</v>
      </c>
      <c r="T1035" s="365">
        <f>IF(ISERROR('commented data'!$M989),"",'commented data'!$M989)</f>
        <v>85147.5</v>
      </c>
      <c r="U1035" s="370">
        <f t="shared" si="274"/>
        <v>85147.5</v>
      </c>
      <c r="V1035" s="371">
        <f t="shared" si="275"/>
        <v>85147.5</v>
      </c>
      <c r="W1035" s="383">
        <f t="shared" si="276"/>
        <v>74078.324999999997</v>
      </c>
      <c r="X1035" s="365">
        <f>IF(ISERROR('commented data'!$T989),"",'commented data'!$T989)</f>
        <v>98.760536193847656</v>
      </c>
      <c r="Y1035" s="384">
        <f t="shared" si="277"/>
        <v>98.760536193847656</v>
      </c>
      <c r="Z1035" s="365">
        <f>IF(ISERROR('commented data'!$U989),"",'commented data'!$U989)</f>
        <v>1012.822021484375</v>
      </c>
      <c r="AA1035" s="385">
        <f t="shared" si="278"/>
        <v>1022.9502416992187</v>
      </c>
      <c r="AC1035" s="427">
        <f t="shared" si="280"/>
        <v>7.5023683533847532</v>
      </c>
      <c r="AD1035" s="428">
        <f t="shared" si="279"/>
        <v>0.40072356288138955</v>
      </c>
      <c r="AE1035" s="429">
        <f t="shared" si="281"/>
        <v>9.255976437118612</v>
      </c>
      <c r="AF1035" s="430">
        <f t="shared" si="282"/>
        <v>0.95850305353988541</v>
      </c>
    </row>
    <row r="1036" spans="1:32" s="5" customFormat="1" x14ac:dyDescent="0.2">
      <c r="A1036" s="363">
        <f>'commented data'!$A990</f>
        <v>41222.125</v>
      </c>
      <c r="B1036" s="364">
        <f>IF(ISERROR('commented data'!$B990),"",'commented data'!$B990)</f>
        <v>898.0374755859375</v>
      </c>
      <c r="C1036" s="364">
        <f>IF(ISERROR('commented data'!$C990),"",'commented data'!$C990)</f>
        <v>507.78021240234375</v>
      </c>
      <c r="D1036" s="364">
        <f>IF(ISERROR('commented data'!$D990),"",'commented data'!$D990)</f>
        <v>6301.69921875</v>
      </c>
      <c r="E1036" s="364">
        <f>IF(ISERROR('commented data'!$E990),"",'commented data'!$E990)</f>
        <v>9.8644695281982422</v>
      </c>
      <c r="F1036" s="357">
        <f t="shared" si="268"/>
        <v>137.06245254516602</v>
      </c>
      <c r="G1036" s="362">
        <f t="shared" si="269"/>
        <v>55224.214274514052</v>
      </c>
      <c r="H1036" s="359">
        <f>IF(ISERROR('commented data'!$N990),"",'commented data'!$N990)</f>
        <v>17.697512965954083</v>
      </c>
      <c r="I1036" s="359">
        <f>IFERROR('commented data'!O990,"")</f>
        <v>16.928955044098434</v>
      </c>
      <c r="J1036" s="358">
        <f>IF(ISERROR('commented data'!$P990),"",'commented data'!$P990)</f>
        <v>1</v>
      </c>
      <c r="K1036" s="328">
        <f>IF(ISERROR('commented data'!$Q990),"",'commented data'!$Q990)</f>
        <v>1</v>
      </c>
      <c r="L1036" s="328">
        <f>IF(ISERROR('commented data'!$R990),"",'commented data'!$R990)</f>
        <v>1</v>
      </c>
      <c r="M1036" s="328">
        <f>IF(ISERROR('commented data'!$S990),"",'commented data'!$S990)</f>
        <v>1</v>
      </c>
      <c r="N1036" s="366">
        <f t="shared" si="270"/>
        <v>1</v>
      </c>
      <c r="O1036" s="367" t="b">
        <f t="shared" si="271"/>
        <v>1</v>
      </c>
      <c r="P1036" s="365">
        <f>IF(ISERROR('commented data'!$J990),"",'commented data'!$J990)</f>
        <v>135.70539855957031</v>
      </c>
      <c r="Q1036" s="368">
        <f t="shared" si="267"/>
        <v>135.70539855957031</v>
      </c>
      <c r="R1036" s="368" t="str">
        <f t="shared" si="272"/>
        <v/>
      </c>
      <c r="S1036" s="369">
        <f t="shared" si="273"/>
        <v>135.70539855957031</v>
      </c>
      <c r="T1036" s="365">
        <f>IF(ISERROR('commented data'!$M990),"",'commented data'!$M990)</f>
        <v>85526.546875</v>
      </c>
      <c r="U1036" s="370">
        <f t="shared" si="274"/>
        <v>85526.546875</v>
      </c>
      <c r="V1036" s="371">
        <f t="shared" si="275"/>
        <v>85526.546875</v>
      </c>
      <c r="W1036" s="383">
        <f t="shared" si="276"/>
        <v>74408.095781249998</v>
      </c>
      <c r="X1036" s="365">
        <f>IF(ISERROR('commented data'!$T990),"",'commented data'!$T990)</f>
        <v>98.412872314453125</v>
      </c>
      <c r="Y1036" s="384">
        <f t="shared" si="277"/>
        <v>98.412872314453125</v>
      </c>
      <c r="Z1036" s="365">
        <f>IF(ISERROR('commented data'!$U990),"",'commented data'!$U990)</f>
        <v>1012.8280029296875</v>
      </c>
      <c r="AA1036" s="385">
        <f t="shared" si="278"/>
        <v>1022.9562829589844</v>
      </c>
      <c r="AC1036" s="427">
        <f t="shared" si="280"/>
        <v>7.5691662483446622</v>
      </c>
      <c r="AD1036" s="428">
        <f t="shared" si="279"/>
        <v>0.42769660702642148</v>
      </c>
      <c r="AE1036" s="429">
        <f t="shared" si="281"/>
        <v>9.2290033929735795</v>
      </c>
      <c r="AF1036" s="430">
        <f t="shared" si="282"/>
        <v>0.95570985874818304</v>
      </c>
    </row>
    <row r="1037" spans="1:32" s="5" customFormat="1" x14ac:dyDescent="0.2">
      <c r="A1037" s="363">
        <f>'commented data'!$A991</f>
        <v>41222.166666666664</v>
      </c>
      <c r="B1037" s="364">
        <f>IF(ISERROR('commented data'!$B991),"",'commented data'!$B991)</f>
        <v>897.97991943359375</v>
      </c>
      <c r="C1037" s="364">
        <f>IF(ISERROR('commented data'!$C991),"",'commented data'!$C991)</f>
        <v>508.48208618164062</v>
      </c>
      <c r="D1037" s="364">
        <f>IF(ISERROR('commented data'!$D991),"",'commented data'!$D991)</f>
        <v>6301.59619140625</v>
      </c>
      <c r="E1037" s="364">
        <f>IF(ISERROR('commented data'!$E991),"",'commented data'!$E991)</f>
        <v>9.8574495315551758</v>
      </c>
      <c r="F1037" s="357">
        <f t="shared" si="268"/>
        <v>136.41554458618165</v>
      </c>
      <c r="G1037" s="362">
        <f t="shared" si="269"/>
        <v>55260.249059307404</v>
      </c>
      <c r="H1037" s="359">
        <f>IF(ISERROR('commented data'!$N991),"",'commented data'!$N991)</f>
        <v>16.696281968466064</v>
      </c>
      <c r="I1037" s="359">
        <f>IFERROR('commented data'!O991,"")</f>
        <v>16.928678270293446</v>
      </c>
      <c r="J1037" s="358">
        <f>IF(ISERROR('commented data'!$P991),"",'commented data'!$P991)</f>
        <v>1</v>
      </c>
      <c r="K1037" s="328">
        <f>IF(ISERROR('commented data'!$Q991),"",'commented data'!$Q991)</f>
        <v>1</v>
      </c>
      <c r="L1037" s="328">
        <f>IF(ISERROR('commented data'!$R991),"",'commented data'!$R991)</f>
        <v>1</v>
      </c>
      <c r="M1037" s="328">
        <f>IF(ISERROR('commented data'!$S991),"",'commented data'!$S991)</f>
        <v>1</v>
      </c>
      <c r="N1037" s="366">
        <f t="shared" si="270"/>
        <v>1</v>
      </c>
      <c r="O1037" s="367" t="b">
        <f t="shared" si="271"/>
        <v>1</v>
      </c>
      <c r="P1037" s="365">
        <f>IF(ISERROR('commented data'!$J991),"",'commented data'!$J991)</f>
        <v>135.06489562988281</v>
      </c>
      <c r="Q1037" s="368">
        <f t="shared" si="267"/>
        <v>135.06489562988281</v>
      </c>
      <c r="R1037" s="368" t="str">
        <f t="shared" si="272"/>
        <v/>
      </c>
      <c r="S1037" s="369">
        <f t="shared" si="273"/>
        <v>135.06489562988281</v>
      </c>
      <c r="T1037" s="365">
        <f>IF(ISERROR('commented data'!$M991),"",'commented data'!$M991)</f>
        <v>85565.3984375</v>
      </c>
      <c r="U1037" s="370">
        <f t="shared" si="274"/>
        <v>85565.3984375</v>
      </c>
      <c r="V1037" s="371">
        <f t="shared" si="275"/>
        <v>85565.3984375</v>
      </c>
      <c r="W1037" s="383">
        <f t="shared" si="276"/>
        <v>74441.896640624997</v>
      </c>
      <c r="X1037" s="365">
        <f>IF(ISERROR('commented data'!$T991),"",'commented data'!$T991)</f>
        <v>98.339256286621094</v>
      </c>
      <c r="Y1037" s="384">
        <f t="shared" si="277"/>
        <v>98.339256286621094</v>
      </c>
      <c r="Z1037" s="365">
        <f>IF(ISERROR('commented data'!$U991),"",'commented data'!$U991)</f>
        <v>1012.8280029296875</v>
      </c>
      <c r="AA1037" s="385">
        <f t="shared" si="278"/>
        <v>1022.9562829589844</v>
      </c>
      <c r="AC1037" s="427">
        <f t="shared" si="280"/>
        <v>7.5383569693934511</v>
      </c>
      <c r="AD1037" s="428">
        <f t="shared" si="279"/>
        <v>0.45149914116394274</v>
      </c>
      <c r="AE1037" s="429">
        <f t="shared" si="281"/>
        <v>9.2052008588360579</v>
      </c>
      <c r="AF1037" s="430">
        <f t="shared" si="282"/>
        <v>0.95324498626197951</v>
      </c>
    </row>
    <row r="1038" spans="1:32" s="5" customFormat="1" x14ac:dyDescent="0.2">
      <c r="A1038" s="363">
        <f>'commented data'!$A992</f>
        <v>41222.208333333336</v>
      </c>
      <c r="B1038" s="364">
        <f>IF(ISERROR('commented data'!$B992),"",'commented data'!$B992)</f>
        <v>898.00787353515625</v>
      </c>
      <c r="C1038" s="364">
        <f>IF(ISERROR('commented data'!$C992),"",'commented data'!$C992)</f>
        <v>508.47409057617187</v>
      </c>
      <c r="D1038" s="364">
        <f>IF(ISERROR('commented data'!$D992),"",'commented data'!$D992)</f>
        <v>6297.85205078125</v>
      </c>
      <c r="E1038" s="364">
        <f>IF(ISERROR('commented data'!$E992),"",'commented data'!$E992)</f>
        <v>9.8591022491455078</v>
      </c>
      <c r="F1038" s="357">
        <f t="shared" si="268"/>
        <v>136.2283629951059</v>
      </c>
      <c r="G1038" s="362">
        <f t="shared" si="269"/>
        <v>55237.029497099167</v>
      </c>
      <c r="H1038" s="359">
        <f>IF(ISERROR('commented data'!$N992),"",'commented data'!$N992)</f>
        <v>16.692762696564024</v>
      </c>
      <c r="I1038" s="359">
        <f>IFERROR('commented data'!O992,"")</f>
        <v>16.918619969171928</v>
      </c>
      <c r="J1038" s="358">
        <f>IF(ISERROR('commented data'!$P992),"",'commented data'!$P992)</f>
        <v>1</v>
      </c>
      <c r="K1038" s="328">
        <f>IF(ISERROR('commented data'!$Q992),"",'commented data'!$Q992)</f>
        <v>1</v>
      </c>
      <c r="L1038" s="328">
        <f>IF(ISERROR('commented data'!$R992),"",'commented data'!$R992)</f>
        <v>0.84486109018325806</v>
      </c>
      <c r="M1038" s="328">
        <f>IF(ISERROR('commented data'!$S992),"",'commented data'!$S992)</f>
        <v>1</v>
      </c>
      <c r="N1038" s="366">
        <f t="shared" si="270"/>
        <v>1</v>
      </c>
      <c r="O1038" s="367" t="b">
        <f t="shared" si="271"/>
        <v>1</v>
      </c>
      <c r="P1038" s="365">
        <f>IF(ISERROR('commented data'!$J992),"",'commented data'!$J992)</f>
        <v>134.87956732188704</v>
      </c>
      <c r="Q1038" s="368">
        <f t="shared" si="267"/>
        <v>134.87956732188704</v>
      </c>
      <c r="R1038" s="368" t="str">
        <f t="shared" si="272"/>
        <v/>
      </c>
      <c r="S1038" s="369">
        <f t="shared" si="273"/>
        <v>134.87956732188704</v>
      </c>
      <c r="T1038" s="365">
        <f>IF(ISERROR('commented data'!$M992),"",'commented data'!$M992)</f>
        <v>85555.1328125</v>
      </c>
      <c r="U1038" s="370">
        <f t="shared" si="274"/>
        <v>85555.1328125</v>
      </c>
      <c r="V1038" s="371">
        <f t="shared" si="275"/>
        <v>85555.1328125</v>
      </c>
      <c r="W1038" s="383">
        <f t="shared" si="276"/>
        <v>74432.965546874999</v>
      </c>
      <c r="X1038" s="365">
        <f>IF(ISERROR('commented data'!$T992),"",'commented data'!$T992)</f>
        <v>98.450828552246094</v>
      </c>
      <c r="Y1038" s="384">
        <f t="shared" si="277"/>
        <v>98.450828552246094</v>
      </c>
      <c r="Z1038" s="365">
        <f>IF(ISERROR('commented data'!$U992),"",'commented data'!$U992)</f>
        <v>1012.8280029296875</v>
      </c>
      <c r="AA1038" s="385">
        <f t="shared" si="278"/>
        <v>1022.9562829589844</v>
      </c>
      <c r="AC1038" s="427">
        <f t="shared" si="280"/>
        <v>7.524850105102197</v>
      </c>
      <c r="AD1038" s="428">
        <f t="shared" si="279"/>
        <v>0.45078518408765755</v>
      </c>
      <c r="AE1038" s="429">
        <f t="shared" si="281"/>
        <v>9.2059148159123438</v>
      </c>
      <c r="AF1038" s="430">
        <f t="shared" si="282"/>
        <v>0.95331892011891672</v>
      </c>
    </row>
    <row r="1039" spans="1:32" s="5" customFormat="1" x14ac:dyDescent="0.2">
      <c r="A1039" s="363">
        <f>'commented data'!$A993</f>
        <v>41222.25</v>
      </c>
      <c r="B1039" s="364">
        <f>IF(ISERROR('commented data'!$B993),"",'commented data'!$B993)</f>
        <v>897.9600830078125</v>
      </c>
      <c r="C1039" s="364">
        <f>IF(ISERROR('commented data'!$C993),"",'commented data'!$C993)</f>
        <v>507.74618530273438</v>
      </c>
      <c r="D1039" s="364">
        <f>IF(ISERROR('commented data'!$D993),"",'commented data'!$D993)</f>
        <v>6312.31103515625</v>
      </c>
      <c r="E1039" s="364">
        <f>IF(ISERROR('commented data'!$E993),"",'commented data'!$E993)</f>
        <v>9.8981485366821289</v>
      </c>
      <c r="F1039" s="357">
        <f t="shared" si="268"/>
        <v>137.57836843838354</v>
      </c>
      <c r="G1039" s="362">
        <f t="shared" si="269"/>
        <v>55117.434961896775</v>
      </c>
      <c r="H1039" s="359">
        <f>IF(ISERROR('commented data'!$N993),"",'commented data'!$N993)</f>
        <v>16.307807479632466</v>
      </c>
      <c r="I1039" s="359">
        <f>IFERROR('commented data'!O993,"")</f>
        <v>16.957462746012087</v>
      </c>
      <c r="J1039" s="358">
        <f>IF(ISERROR('commented data'!$P993),"",'commented data'!$P993)</f>
        <v>1</v>
      </c>
      <c r="K1039" s="328">
        <f>IF(ISERROR('commented data'!$Q993),"",'commented data'!$Q993)</f>
        <v>1</v>
      </c>
      <c r="L1039" s="328">
        <f>IF(ISERROR('commented data'!$R993),"",'commented data'!$R993)</f>
        <v>0.87736111879348755</v>
      </c>
      <c r="M1039" s="328">
        <f>IF(ISERROR('commented data'!$S993),"",'commented data'!$S993)</f>
        <v>1</v>
      </c>
      <c r="N1039" s="366">
        <f t="shared" si="270"/>
        <v>1</v>
      </c>
      <c r="O1039" s="367" t="b">
        <f t="shared" si="271"/>
        <v>1</v>
      </c>
      <c r="P1039" s="365">
        <f>IF(ISERROR('commented data'!$J993),"",'commented data'!$J993)</f>
        <v>136.21620637463715</v>
      </c>
      <c r="Q1039" s="368">
        <f t="shared" si="267"/>
        <v>136.21620637463715</v>
      </c>
      <c r="R1039" s="368" t="str">
        <f t="shared" si="272"/>
        <v/>
      </c>
      <c r="S1039" s="369">
        <f t="shared" si="273"/>
        <v>136.21620637463715</v>
      </c>
      <c r="T1039" s="365">
        <f>IF(ISERROR('commented data'!$M993),"",'commented data'!$M993)</f>
        <v>85461.53125</v>
      </c>
      <c r="U1039" s="370">
        <f t="shared" si="274"/>
        <v>85461.53125</v>
      </c>
      <c r="V1039" s="371">
        <f t="shared" si="275"/>
        <v>85461.53125</v>
      </c>
      <c r="W1039" s="383">
        <f t="shared" si="276"/>
        <v>74351.532187499994</v>
      </c>
      <c r="X1039" s="365">
        <f>IF(ISERROR('commented data'!$T993),"",'commented data'!$T993)</f>
        <v>98.849342346191406</v>
      </c>
      <c r="Y1039" s="384">
        <f t="shared" si="277"/>
        <v>98.849342346191406</v>
      </c>
      <c r="Z1039" s="365">
        <f>IF(ISERROR('commented data'!$U993),"",'commented data'!$U993)</f>
        <v>1012.8270263671875</v>
      </c>
      <c r="AA1039" s="385">
        <f t="shared" si="278"/>
        <v>1022.9552966308594</v>
      </c>
      <c r="AC1039" s="427">
        <f t="shared" si="280"/>
        <v>7.5829667745664757</v>
      </c>
      <c r="AD1039" s="428">
        <f t="shared" si="279"/>
        <v>0.46498996165101747</v>
      </c>
      <c r="AE1039" s="429">
        <f t="shared" si="281"/>
        <v>9.1917100383489831</v>
      </c>
      <c r="AF1039" s="430">
        <f t="shared" si="282"/>
        <v>0.95184794374361659</v>
      </c>
    </row>
    <row r="1040" spans="1:32" s="5" customFormat="1" x14ac:dyDescent="0.2">
      <c r="A1040" s="363">
        <f>'commented data'!$A994</f>
        <v>41222.291666666664</v>
      </c>
      <c r="B1040" s="364">
        <f>IF(ISERROR('commented data'!$B994),"",'commented data'!$B994)</f>
        <v>898.0418701171875</v>
      </c>
      <c r="C1040" s="364">
        <f>IF(ISERROR('commented data'!$C994),"",'commented data'!$C994)</f>
        <v>508.0054931640625</v>
      </c>
      <c r="D1040" s="364">
        <f>IF(ISERROR('commented data'!$D994),"",'commented data'!$D994)</f>
        <v>6316.23291015625</v>
      </c>
      <c r="E1040" s="364">
        <f>IF(ISERROR('commented data'!$E994),"",'commented data'!$E994)</f>
        <v>9.9041719436645508</v>
      </c>
      <c r="F1040" s="357">
        <f t="shared" si="268"/>
        <v>136.96882843017579</v>
      </c>
      <c r="G1040" s="362">
        <f t="shared" si="269"/>
        <v>55064.182079009042</v>
      </c>
      <c r="H1040" s="359">
        <f>IF(ISERROR('commented data'!$N994),"",'commented data'!$N994)</f>
        <v>16.473253627310331</v>
      </c>
      <c r="I1040" s="359">
        <f>IFERROR('commented data'!O994,"")</f>
        <v>16.967998514740309</v>
      </c>
      <c r="J1040" s="358">
        <f>IF(ISERROR('commented data'!$P994),"",'commented data'!$P994)</f>
        <v>1</v>
      </c>
      <c r="K1040" s="328">
        <f>IF(ISERROR('commented data'!$Q994),"",'commented data'!$Q994)</f>
        <v>1</v>
      </c>
      <c r="L1040" s="328">
        <f>IF(ISERROR('commented data'!$R994),"",'commented data'!$R994)</f>
        <v>1</v>
      </c>
      <c r="M1040" s="328">
        <f>IF(ISERROR('commented data'!$S994),"",'commented data'!$S994)</f>
        <v>1</v>
      </c>
      <c r="N1040" s="366">
        <f t="shared" si="270"/>
        <v>1</v>
      </c>
      <c r="O1040" s="367" t="b">
        <f t="shared" si="271"/>
        <v>1</v>
      </c>
      <c r="P1040" s="365">
        <f>IF(ISERROR('commented data'!$J994),"",'commented data'!$J994)</f>
        <v>135.61270141601562</v>
      </c>
      <c r="Q1040" s="368">
        <f t="shared" si="267"/>
        <v>135.61270141601562</v>
      </c>
      <c r="R1040" s="368" t="str">
        <f t="shared" si="272"/>
        <v/>
      </c>
      <c r="S1040" s="369">
        <f t="shared" si="273"/>
        <v>135.61270141601562</v>
      </c>
      <c r="T1040" s="365">
        <f>IF(ISERROR('commented data'!$M994),"",'commented data'!$M994)</f>
        <v>85422.7265625</v>
      </c>
      <c r="U1040" s="370">
        <f t="shared" si="274"/>
        <v>85422.7265625</v>
      </c>
      <c r="V1040" s="371">
        <f t="shared" si="275"/>
        <v>85422.7265625</v>
      </c>
      <c r="W1040" s="383">
        <f t="shared" si="276"/>
        <v>74317.772109375001</v>
      </c>
      <c r="X1040" s="365">
        <f>IF(ISERROR('commented data'!$T994),"",'commented data'!$T994)</f>
        <v>99.039291381835938</v>
      </c>
      <c r="Y1040" s="384">
        <f t="shared" si="277"/>
        <v>99.039291381835938</v>
      </c>
      <c r="Z1040" s="365">
        <f>IF(ISERROR('commented data'!$U994),"",'commented data'!$U994)</f>
        <v>1012.8250122070312</v>
      </c>
      <c r="AA1040" s="385">
        <f t="shared" si="278"/>
        <v>1022.9532623291016</v>
      </c>
      <c r="AC1040" s="427">
        <f t="shared" si="280"/>
        <v>7.5420765078277503</v>
      </c>
      <c r="AD1040" s="428">
        <f t="shared" si="279"/>
        <v>0.45783769730370999</v>
      </c>
      <c r="AE1040" s="429">
        <f t="shared" si="281"/>
        <v>9.1988623026962912</v>
      </c>
      <c r="AF1040" s="430">
        <f t="shared" si="282"/>
        <v>0.95258859679769392</v>
      </c>
    </row>
    <row r="1041" spans="1:32" s="5" customFormat="1" x14ac:dyDescent="0.2">
      <c r="A1041" s="363">
        <f>'commented data'!$A995</f>
        <v>41222.333333333336</v>
      </c>
      <c r="B1041" s="364">
        <f>IF(ISERROR('commented data'!$B995),"",'commented data'!$B995)</f>
        <v>897.919677734375</v>
      </c>
      <c r="C1041" s="364">
        <f>IF(ISERROR('commented data'!$C995),"",'commented data'!$C995)</f>
        <v>507.05648803710937</v>
      </c>
      <c r="D1041" s="364">
        <f>IF(ISERROR('commented data'!$D995),"",'commented data'!$D995)</f>
        <v>6307.85693359375</v>
      </c>
      <c r="E1041" s="364">
        <f>IF(ISERROR('commented data'!$E995),"",'commented data'!$E995)</f>
        <v>9.9096479415893555</v>
      </c>
      <c r="F1041" s="357">
        <f t="shared" si="268"/>
        <v>136.17071945190429</v>
      </c>
      <c r="G1041" s="362">
        <f t="shared" si="269"/>
        <v>54916.339300107102</v>
      </c>
      <c r="H1041" s="359">
        <f>IF(ISERROR('commented data'!$N995),"",'commented data'!$N995)</f>
        <v>17.160120347733756</v>
      </c>
      <c r="I1041" s="359">
        <f>IFERROR('commented data'!O995,"")</f>
        <v>16.945497197912132</v>
      </c>
      <c r="J1041" s="358">
        <f>IF(ISERROR('commented data'!$P995),"",'commented data'!$P995)</f>
        <v>1</v>
      </c>
      <c r="K1041" s="328">
        <f>IF(ISERROR('commented data'!$Q995),"",'commented data'!$Q995)</f>
        <v>1</v>
      </c>
      <c r="L1041" s="328">
        <f>IF(ISERROR('commented data'!$R995),"",'commented data'!$R995)</f>
        <v>1</v>
      </c>
      <c r="M1041" s="328">
        <f>IF(ISERROR('commented data'!$S995),"",'commented data'!$S995)</f>
        <v>1</v>
      </c>
      <c r="N1041" s="366">
        <f t="shared" si="270"/>
        <v>1</v>
      </c>
      <c r="O1041" s="367" t="b">
        <f t="shared" si="271"/>
        <v>1</v>
      </c>
      <c r="P1041" s="365">
        <f>IF(ISERROR('commented data'!$J995),"",'commented data'!$J995)</f>
        <v>134.82249450683594</v>
      </c>
      <c r="Q1041" s="368">
        <f t="shared" si="267"/>
        <v>134.82249450683594</v>
      </c>
      <c r="R1041" s="368" t="str">
        <f t="shared" si="272"/>
        <v/>
      </c>
      <c r="S1041" s="369">
        <f t="shared" si="273"/>
        <v>134.82249450683594</v>
      </c>
      <c r="T1041" s="365">
        <f>IF(ISERROR('commented data'!$M995),"",'commented data'!$M995)</f>
        <v>85278.21875</v>
      </c>
      <c r="U1041" s="370">
        <f t="shared" si="274"/>
        <v>85278.21875</v>
      </c>
      <c r="V1041" s="371">
        <f t="shared" si="275"/>
        <v>85278.21875</v>
      </c>
      <c r="W1041" s="383">
        <f t="shared" si="276"/>
        <v>74192.050312499996</v>
      </c>
      <c r="X1041" s="365">
        <f>IF(ISERROR('commented data'!$T995),"",'commented data'!$T995)</f>
        <v>99.408859252929688</v>
      </c>
      <c r="Y1041" s="384">
        <f t="shared" si="277"/>
        <v>99.408859252929688</v>
      </c>
      <c r="Z1041" s="365">
        <f>IF(ISERROR('commented data'!$U995),"",'commented data'!$U995)</f>
        <v>1012.822021484375</v>
      </c>
      <c r="AA1041" s="385">
        <f t="shared" si="278"/>
        <v>1022.9502416992187</v>
      </c>
      <c r="AC1041" s="427">
        <f t="shared" si="280"/>
        <v>7.4779974321604694</v>
      </c>
      <c r="AD1041" s="428">
        <f t="shared" si="279"/>
        <v>0.43577767991283628</v>
      </c>
      <c r="AE1041" s="429">
        <f t="shared" si="281"/>
        <v>9.2209223200871637</v>
      </c>
      <c r="AF1041" s="430">
        <f t="shared" si="282"/>
        <v>0.95487302288433551</v>
      </c>
    </row>
    <row r="1042" spans="1:32" s="5" customFormat="1" x14ac:dyDescent="0.2">
      <c r="A1042" s="363">
        <f>'commented data'!$A996</f>
        <v>41222.375</v>
      </c>
      <c r="B1042" s="364">
        <f>IF(ISERROR('commented data'!$B996),"",'commented data'!$B996)</f>
        <v>898.11212158203125</v>
      </c>
      <c r="C1042" s="364">
        <f>IF(ISERROR('commented data'!$C996),"",'commented data'!$C996)</f>
        <v>503.57269287109375</v>
      </c>
      <c r="D1042" s="364">
        <f>IF(ISERROR('commented data'!$D996),"",'commented data'!$D996)</f>
        <v>6239.10009765625</v>
      </c>
      <c r="E1042" s="364">
        <f>IF(ISERROR('commented data'!$E996),"",'commented data'!$E996)</f>
        <v>9.8886947631835938</v>
      </c>
      <c r="F1042" s="357">
        <f t="shared" si="268"/>
        <v>134.0085186767578</v>
      </c>
      <c r="G1042" s="362">
        <f t="shared" si="269"/>
        <v>54553.894057746715</v>
      </c>
      <c r="H1042" s="359">
        <f>IF(ISERROR('commented data'!$N996),"",'commented data'!$N996)</f>
        <v>16.671196357557491</v>
      </c>
      <c r="I1042" s="359">
        <f>IFERROR('commented data'!O996,"")</f>
        <v>16.760788067222887</v>
      </c>
      <c r="J1042" s="358">
        <f>IF(ISERROR('commented data'!$P996),"",'commented data'!$P996)</f>
        <v>1</v>
      </c>
      <c r="K1042" s="328">
        <f>IF(ISERROR('commented data'!$Q996),"",'commented data'!$Q996)</f>
        <v>1</v>
      </c>
      <c r="L1042" s="328">
        <f>IF(ISERROR('commented data'!$R996),"",'commented data'!$R996)</f>
        <v>1</v>
      </c>
      <c r="M1042" s="328">
        <f>IF(ISERROR('commented data'!$S996),"",'commented data'!$S996)</f>
        <v>1</v>
      </c>
      <c r="N1042" s="366">
        <f t="shared" si="270"/>
        <v>1</v>
      </c>
      <c r="O1042" s="367" t="b">
        <f t="shared" si="271"/>
        <v>1</v>
      </c>
      <c r="P1042" s="365">
        <f>IF(ISERROR('commented data'!$J996),"",'commented data'!$J996)</f>
        <v>132.68170166015625</v>
      </c>
      <c r="Q1042" s="368">
        <f t="shared" si="267"/>
        <v>132.68170166015625</v>
      </c>
      <c r="R1042" s="368" t="str">
        <f t="shared" si="272"/>
        <v/>
      </c>
      <c r="S1042" s="369">
        <f t="shared" si="273"/>
        <v>132.68170166015625</v>
      </c>
      <c r="T1042" s="365">
        <f>IF(ISERROR('commented data'!$M996),"",'commented data'!$M996)</f>
        <v>84776.5078125</v>
      </c>
      <c r="U1042" s="370">
        <f t="shared" si="274"/>
        <v>84776.5078125</v>
      </c>
      <c r="V1042" s="371">
        <f t="shared" si="275"/>
        <v>84776.5078125</v>
      </c>
      <c r="W1042" s="383">
        <f t="shared" si="276"/>
        <v>73755.561796875001</v>
      </c>
      <c r="X1042" s="365">
        <f>IF(ISERROR('commented data'!$T996),"",'commented data'!$T996)</f>
        <v>99.682060241699219</v>
      </c>
      <c r="Y1042" s="384">
        <f t="shared" si="277"/>
        <v>99.682060241699219</v>
      </c>
      <c r="Z1042" s="365">
        <f>IF(ISERROR('commented data'!$U996),"",'commented data'!$U996)</f>
        <v>1012.833984375</v>
      </c>
      <c r="AA1042" s="385">
        <f t="shared" si="278"/>
        <v>1022.96232421875</v>
      </c>
      <c r="AC1042" s="427">
        <f t="shared" si="280"/>
        <v>7.3106865307274171</v>
      </c>
      <c r="AD1042" s="428">
        <f t="shared" si="279"/>
        <v>0.43852200969448069</v>
      </c>
      <c r="AE1042" s="429">
        <f t="shared" si="281"/>
        <v>9.2181779903055201</v>
      </c>
      <c r="AF1042" s="430">
        <f t="shared" si="282"/>
        <v>0.95458883369116976</v>
      </c>
    </row>
    <row r="1043" spans="1:32" s="5" customFormat="1" x14ac:dyDescent="0.2">
      <c r="A1043" s="363">
        <f>'commented data'!$A997</f>
        <v>41222.416666666664</v>
      </c>
      <c r="B1043" s="364">
        <f>IF(ISERROR('commented data'!$B997),"",'commented data'!$B997)</f>
        <v>897.88421630859375</v>
      </c>
      <c r="C1043" s="364">
        <f>IF(ISERROR('commented data'!$C997),"",'commented data'!$C997)</f>
        <v>500.9906005859375</v>
      </c>
      <c r="D1043" s="364">
        <f>IF(ISERROR('commented data'!$D997),"",'commented data'!$D997)</f>
        <v>6209.46484375</v>
      </c>
      <c r="E1043" s="364">
        <f>IF(ISERROR('commented data'!$E997),"",'commented data'!$E997)</f>
        <v>9.8845462799072266</v>
      </c>
      <c r="F1043" s="357">
        <f t="shared" si="268"/>
        <v>132.53098373413087</v>
      </c>
      <c r="G1043" s="362">
        <f t="shared" si="269"/>
        <v>54274.322553469945</v>
      </c>
      <c r="H1043" s="359">
        <f>IF(ISERROR('commented data'!$N997),"",'commented data'!$N997)</f>
        <v>17.478532389736866</v>
      </c>
      <c r="I1043" s="359">
        <f>IFERROR('commented data'!O997,"")</f>
        <v>16.681175590701219</v>
      </c>
      <c r="J1043" s="358">
        <f>IF(ISERROR('commented data'!$P997),"",'commented data'!$P997)</f>
        <v>1</v>
      </c>
      <c r="K1043" s="328">
        <f>IF(ISERROR('commented data'!$Q997),"",'commented data'!$Q997)</f>
        <v>1</v>
      </c>
      <c r="L1043" s="328">
        <f>IF(ISERROR('commented data'!$R997),"",'commented data'!$R997)</f>
        <v>1</v>
      </c>
      <c r="M1043" s="328">
        <f>IF(ISERROR('commented data'!$S997),"",'commented data'!$S997)</f>
        <v>1</v>
      </c>
      <c r="N1043" s="366">
        <f t="shared" si="270"/>
        <v>1</v>
      </c>
      <c r="O1043" s="367" t="b">
        <f t="shared" si="271"/>
        <v>1</v>
      </c>
      <c r="P1043" s="365">
        <f>IF(ISERROR('commented data'!$J997),"",'commented data'!$J997)</f>
        <v>131.21879577636719</v>
      </c>
      <c r="Q1043" s="368">
        <f t="shared" si="267"/>
        <v>131.21879577636719</v>
      </c>
      <c r="R1043" s="368" t="str">
        <f t="shared" si="272"/>
        <v/>
      </c>
      <c r="S1043" s="369">
        <f t="shared" si="273"/>
        <v>131.21879577636719</v>
      </c>
      <c r="T1043" s="365">
        <f>IF(ISERROR('commented data'!$M997),"",'commented data'!$M997)</f>
        <v>84398.140625</v>
      </c>
      <c r="U1043" s="370">
        <f t="shared" si="274"/>
        <v>84398.140625</v>
      </c>
      <c r="V1043" s="371">
        <f t="shared" si="275"/>
        <v>84398.140625</v>
      </c>
      <c r="W1043" s="383">
        <f t="shared" si="276"/>
        <v>73426.382343749996</v>
      </c>
      <c r="X1043" s="365">
        <f>IF(ISERROR('commented data'!$T997),"",'commented data'!$T997)</f>
        <v>99.935516357421875</v>
      </c>
      <c r="Y1043" s="384">
        <f t="shared" si="277"/>
        <v>99.935516357421875</v>
      </c>
      <c r="Z1043" s="365">
        <f>IF(ISERROR('commented data'!$U997),"",'commented data'!$U997)</f>
        <v>1012.8489990234375</v>
      </c>
      <c r="AA1043" s="385">
        <f t="shared" si="278"/>
        <v>1022.9774890136719</v>
      </c>
      <c r="AC1043" s="427">
        <f t="shared" si="280"/>
        <v>7.1930293595148971</v>
      </c>
      <c r="AD1043" s="428">
        <f t="shared" si="279"/>
        <v>0.41153508767924568</v>
      </c>
      <c r="AE1043" s="429">
        <f t="shared" si="281"/>
        <v>9.2451649123207549</v>
      </c>
      <c r="AF1043" s="430">
        <f t="shared" si="282"/>
        <v>0.95738346560634113</v>
      </c>
    </row>
    <row r="1044" spans="1:32" s="5" customFormat="1" x14ac:dyDescent="0.2">
      <c r="A1044" s="363">
        <f>'commented data'!$A998</f>
        <v>41222.458333333336</v>
      </c>
      <c r="B1044" s="364">
        <f>IF(ISERROR('commented data'!$B998),"",'commented data'!$B998)</f>
        <v>898.0640869140625</v>
      </c>
      <c r="C1044" s="364">
        <f>IF(ISERROR('commented data'!$C998),"",'commented data'!$C998)</f>
        <v>503.23159790039062</v>
      </c>
      <c r="D1044" s="364">
        <f>IF(ISERROR('commented data'!$D998),"",'commented data'!$D998)</f>
        <v>6227.02880859375</v>
      </c>
      <c r="E1044" s="364">
        <f>IF(ISERROR('commented data'!$E998),"",'commented data'!$E998)</f>
        <v>9.8657007217407227</v>
      </c>
      <c r="F1044" s="357">
        <f t="shared" si="268"/>
        <v>133.33605865478515</v>
      </c>
      <c r="G1044" s="362">
        <f t="shared" si="269"/>
        <v>54484.759645231934</v>
      </c>
      <c r="H1044" s="359">
        <f>IF(ISERROR('commented data'!$N998),"",'commented data'!$N998)</f>
        <v>17.37268467331247</v>
      </c>
      <c r="I1044" s="359">
        <f>IFERROR('commented data'!O998,"")</f>
        <v>16.728359621692618</v>
      </c>
      <c r="J1044" s="358">
        <f>IF(ISERROR('commented data'!$P998),"",'commented data'!$P998)</f>
        <v>1</v>
      </c>
      <c r="K1044" s="328">
        <f>IF(ISERROR('commented data'!$Q998),"",'commented data'!$Q998)</f>
        <v>1</v>
      </c>
      <c r="L1044" s="328">
        <f>IF(ISERROR('commented data'!$R998),"",'commented data'!$R998)</f>
        <v>1</v>
      </c>
      <c r="M1044" s="328">
        <f>IF(ISERROR('commented data'!$S998),"",'commented data'!$S998)</f>
        <v>1</v>
      </c>
      <c r="N1044" s="366">
        <f t="shared" si="270"/>
        <v>1</v>
      </c>
      <c r="O1044" s="367" t="b">
        <f t="shared" si="271"/>
        <v>1</v>
      </c>
      <c r="P1044" s="365">
        <f>IF(ISERROR('commented data'!$J998),"",'commented data'!$J998)</f>
        <v>132.01589965820312</v>
      </c>
      <c r="Q1044" s="368">
        <f t="shared" si="267"/>
        <v>132.01589965820312</v>
      </c>
      <c r="R1044" s="368" t="str">
        <f t="shared" si="272"/>
        <v/>
      </c>
      <c r="S1044" s="369">
        <f t="shared" si="273"/>
        <v>132.01589965820312</v>
      </c>
      <c r="T1044" s="365">
        <f>IF(ISERROR('commented data'!$M998),"",'commented data'!$M998)</f>
        <v>84676.96875</v>
      </c>
      <c r="U1044" s="370">
        <f t="shared" si="274"/>
        <v>84676.96875</v>
      </c>
      <c r="V1044" s="371">
        <f t="shared" si="275"/>
        <v>84676.96875</v>
      </c>
      <c r="W1044" s="383">
        <f t="shared" si="276"/>
        <v>73668.962812500002</v>
      </c>
      <c r="X1044" s="365">
        <f>IF(ISERROR('commented data'!$T998),"",'commented data'!$T998)</f>
        <v>99.727882385253906</v>
      </c>
      <c r="Y1044" s="384">
        <f t="shared" si="277"/>
        <v>99.727882385253906</v>
      </c>
      <c r="Z1044" s="365">
        <f>IF(ISERROR('commented data'!$U998),"",'commented data'!$U998)</f>
        <v>1012.864013671875</v>
      </c>
      <c r="AA1044" s="385">
        <f t="shared" si="278"/>
        <v>1022.9926538085938</v>
      </c>
      <c r="AC1044" s="427">
        <f t="shared" si="280"/>
        <v>7.2647831078485154</v>
      </c>
      <c r="AD1044" s="428">
        <f t="shared" si="279"/>
        <v>0.41817273751641348</v>
      </c>
      <c r="AE1044" s="429">
        <f t="shared" si="281"/>
        <v>9.2385272624835864</v>
      </c>
      <c r="AF1044" s="430">
        <f t="shared" si="282"/>
        <v>0.95669610348085632</v>
      </c>
    </row>
    <row r="1045" spans="1:32" s="5" customFormat="1" x14ac:dyDescent="0.2">
      <c r="A1045" s="363">
        <f>'commented data'!$A999</f>
        <v>41222.5</v>
      </c>
      <c r="B1045" s="364">
        <f>IF(ISERROR('commented data'!$B999),"",'commented data'!$B999)</f>
        <v>898.028076171875</v>
      </c>
      <c r="C1045" s="364">
        <f>IF(ISERROR('commented data'!$C999),"",'commented data'!$C999)</f>
        <v>500.631591796875</v>
      </c>
      <c r="D1045" s="364">
        <f>IF(ISERROR('commented data'!$D999),"",'commented data'!$D999)</f>
        <v>6185.8720703125</v>
      </c>
      <c r="E1045" s="364">
        <f>IF(ISERROR('commented data'!$E999),"",'commented data'!$E999)</f>
        <v>9.85833740234375</v>
      </c>
      <c r="F1045" s="357">
        <f t="shared" si="268"/>
        <v>131.51199890136718</v>
      </c>
      <c r="G1045" s="362">
        <f t="shared" si="269"/>
        <v>54224.470761308366</v>
      </c>
      <c r="H1045" s="359">
        <f>IF(ISERROR('commented data'!$N999),"",'commented data'!$N999)</f>
        <v>16.942601469213042</v>
      </c>
      <c r="I1045" s="359">
        <f>IFERROR('commented data'!O999,"")</f>
        <v>16.617795701083406</v>
      </c>
      <c r="J1045" s="358">
        <f>IF(ISERROR('commented data'!$P999),"",'commented data'!$P999)</f>
        <v>1</v>
      </c>
      <c r="K1045" s="328">
        <f>IF(ISERROR('commented data'!$Q999),"",'commented data'!$Q999)</f>
        <v>1</v>
      </c>
      <c r="L1045" s="328">
        <f>IF(ISERROR('commented data'!$R999),"",'commented data'!$R999)</f>
        <v>1</v>
      </c>
      <c r="M1045" s="328">
        <f>IF(ISERROR('commented data'!$S999),"",'commented data'!$S999)</f>
        <v>1</v>
      </c>
      <c r="N1045" s="366">
        <f t="shared" si="270"/>
        <v>1</v>
      </c>
      <c r="O1045" s="367" t="b">
        <f t="shared" si="271"/>
        <v>1</v>
      </c>
      <c r="P1045" s="365">
        <f>IF(ISERROR('commented data'!$J999),"",'commented data'!$J999)</f>
        <v>130.20989990234375</v>
      </c>
      <c r="Q1045" s="368">
        <f t="shared" si="267"/>
        <v>130.20989990234375</v>
      </c>
      <c r="R1045" s="368" t="str">
        <f t="shared" si="272"/>
        <v/>
      </c>
      <c r="S1045" s="369">
        <f t="shared" si="273"/>
        <v>130.20989990234375</v>
      </c>
      <c r="T1045" s="365">
        <f>IF(ISERROR('commented data'!$M999),"",'commented data'!$M999)</f>
        <v>84256.28125</v>
      </c>
      <c r="U1045" s="370">
        <f t="shared" si="274"/>
        <v>84256.28125</v>
      </c>
      <c r="V1045" s="371">
        <f t="shared" si="275"/>
        <v>84256.28125</v>
      </c>
      <c r="W1045" s="383">
        <f t="shared" si="276"/>
        <v>73302.964687500003</v>
      </c>
      <c r="X1045" s="365">
        <f>IF(ISERROR('commented data'!$T999),"",'commented data'!$T999)</f>
        <v>99.657112121582031</v>
      </c>
      <c r="Y1045" s="384">
        <f t="shared" si="277"/>
        <v>99.657112121582031</v>
      </c>
      <c r="Z1045" s="365">
        <f>IF(ISERROR('commented data'!$U999),"",'commented data'!$U999)</f>
        <v>1012.8660278320312</v>
      </c>
      <c r="AA1045" s="385">
        <f t="shared" si="278"/>
        <v>1022.9946881103516</v>
      </c>
      <c r="AC1045" s="427">
        <f t="shared" si="280"/>
        <v>7.1311685391884021</v>
      </c>
      <c r="AD1045" s="428">
        <f t="shared" si="279"/>
        <v>0.42090162789620489</v>
      </c>
      <c r="AE1045" s="429">
        <f t="shared" si="281"/>
        <v>9.2357983721037957</v>
      </c>
      <c r="AF1045" s="430">
        <f t="shared" si="282"/>
        <v>0.95641351311563938</v>
      </c>
    </row>
    <row r="1046" spans="1:32" s="5" customFormat="1" x14ac:dyDescent="0.2">
      <c r="A1046" s="363">
        <f>'commented data'!$A1000</f>
        <v>41222.541666666664</v>
      </c>
      <c r="B1046" s="364">
        <f>IF(ISERROR('commented data'!$B1000),"",'commented data'!$B1000)</f>
        <v>898.06170654296875</v>
      </c>
      <c r="C1046" s="364">
        <f>IF(ISERROR('commented data'!$C1000),"",'commented data'!$C1000)</f>
        <v>502.36679077148437</v>
      </c>
      <c r="D1046" s="364">
        <f>IF(ISERROR('commented data'!$D1000),"",'commented data'!$D1000)</f>
        <v>6198.23095703125</v>
      </c>
      <c r="E1046" s="364">
        <f>IF(ISERROR('commented data'!$E1000),"",'commented data'!$E1000)</f>
        <v>9.8372697830200195</v>
      </c>
      <c r="F1046" s="357">
        <f t="shared" si="268"/>
        <v>132.34211730957031</v>
      </c>
      <c r="G1046" s="362">
        <f t="shared" si="269"/>
        <v>54367.462616265024</v>
      </c>
      <c r="H1046" s="359">
        <f>IF(ISERROR('commented data'!$N1000),"",'commented data'!$N1000)</f>
        <v>17.268124094713421</v>
      </c>
      <c r="I1046" s="359">
        <f>IFERROR('commented data'!O1000,"")</f>
        <v>16.65099675216409</v>
      </c>
      <c r="J1046" s="358">
        <f>IF(ISERROR('commented data'!$P1000),"",'commented data'!$P1000)</f>
        <v>1</v>
      </c>
      <c r="K1046" s="328">
        <f>IF(ISERROR('commented data'!$Q1000),"",'commented data'!$Q1000)</f>
        <v>1</v>
      </c>
      <c r="L1046" s="328">
        <f>IF(ISERROR('commented data'!$R1000),"",'commented data'!$R1000)</f>
        <v>1</v>
      </c>
      <c r="M1046" s="328">
        <f>IF(ISERROR('commented data'!$S1000),"",'commented data'!$S1000)</f>
        <v>1</v>
      </c>
      <c r="N1046" s="366">
        <f t="shared" si="270"/>
        <v>1</v>
      </c>
      <c r="O1046" s="367" t="b">
        <f t="shared" si="271"/>
        <v>1</v>
      </c>
      <c r="P1046" s="365">
        <f>IF(ISERROR('commented data'!$J1000),"",'commented data'!$J1000)</f>
        <v>131.03179931640625</v>
      </c>
      <c r="Q1046" s="368">
        <f t="shared" si="267"/>
        <v>131.03179931640625</v>
      </c>
      <c r="R1046" s="368" t="str">
        <f t="shared" si="272"/>
        <v/>
      </c>
      <c r="S1046" s="369">
        <f t="shared" si="273"/>
        <v>131.03179931640625</v>
      </c>
      <c r="T1046" s="365">
        <f>IF(ISERROR('commented data'!$M1000),"",'commented data'!$M1000)</f>
        <v>84418.9375</v>
      </c>
      <c r="U1046" s="370">
        <f t="shared" si="274"/>
        <v>84418.9375</v>
      </c>
      <c r="V1046" s="371">
        <f t="shared" si="275"/>
        <v>84418.9375</v>
      </c>
      <c r="W1046" s="383">
        <f t="shared" si="276"/>
        <v>73444.475625000006</v>
      </c>
      <c r="X1046" s="365">
        <f>IF(ISERROR('commented data'!$T1000),"",'commented data'!$T1000)</f>
        <v>99.388137817382812</v>
      </c>
      <c r="Y1046" s="384">
        <f t="shared" si="277"/>
        <v>99.388137817382812</v>
      </c>
      <c r="Z1046" s="365">
        <f>IF(ISERROR('commented data'!$U1000),"",'commented data'!$U1000)</f>
        <v>1012.8489990234375</v>
      </c>
      <c r="AA1046" s="385">
        <f t="shared" si="278"/>
        <v>1022.9774890136719</v>
      </c>
      <c r="AC1046" s="427">
        <f t="shared" si="280"/>
        <v>7.1951051153854237</v>
      </c>
      <c r="AD1046" s="428">
        <f t="shared" si="279"/>
        <v>0.41666975960568764</v>
      </c>
      <c r="AE1046" s="429">
        <f t="shared" si="281"/>
        <v>9.2400302403943133</v>
      </c>
      <c r="AF1046" s="430">
        <f t="shared" si="282"/>
        <v>0.95685174442556076</v>
      </c>
    </row>
    <row r="1047" spans="1:32" s="5" customFormat="1" x14ac:dyDescent="0.2">
      <c r="A1047" s="363">
        <f>'commented data'!$A1001</f>
        <v>41222.583333333336</v>
      </c>
      <c r="B1047" s="364">
        <f>IF(ISERROR('commented data'!$B1001),"",'commented data'!$B1001)</f>
        <v>897.9708251953125</v>
      </c>
      <c r="C1047" s="364">
        <f>IF(ISERROR('commented data'!$C1001),"",'commented data'!$C1001)</f>
        <v>503.5067138671875</v>
      </c>
      <c r="D1047" s="364">
        <f>IF(ISERROR('commented data'!$D1001),"",'commented data'!$D1001)</f>
        <v>6221.626953125</v>
      </c>
      <c r="E1047" s="364">
        <f>IF(ISERROR('commented data'!$E1001),"",'commented data'!$E1001)</f>
        <v>9.8427543640136719</v>
      </c>
      <c r="F1047" s="357">
        <f t="shared" si="268"/>
        <v>133.88105117797852</v>
      </c>
      <c r="G1047" s="362">
        <f t="shared" si="269"/>
        <v>54509.437901875972</v>
      </c>
      <c r="H1047" s="359">
        <f>IF(ISERROR('commented data'!$N1001),"",'commented data'!$N1001)</f>
        <v>17.458081322870857</v>
      </c>
      <c r="I1047" s="359">
        <f>IFERROR('commented data'!O1001,"")</f>
        <v>16.713848016931621</v>
      </c>
      <c r="J1047" s="358">
        <f>IF(ISERROR('commented data'!$P1001),"",'commented data'!$P1001)</f>
        <v>1</v>
      </c>
      <c r="K1047" s="328">
        <f>IF(ISERROR('commented data'!$Q1001),"",'commented data'!$Q1001)</f>
        <v>1</v>
      </c>
      <c r="L1047" s="328">
        <f>IF(ISERROR('commented data'!$R1001),"",'commented data'!$R1001)</f>
        <v>1</v>
      </c>
      <c r="M1047" s="328">
        <f>IF(ISERROR('commented data'!$S1001),"",'commented data'!$S1001)</f>
        <v>1</v>
      </c>
      <c r="N1047" s="366">
        <f t="shared" si="270"/>
        <v>1</v>
      </c>
      <c r="O1047" s="367" t="b">
        <f t="shared" si="271"/>
        <v>1</v>
      </c>
      <c r="P1047" s="365">
        <f>IF(ISERROR('commented data'!$J1001),"",'commented data'!$J1001)</f>
        <v>132.55549621582031</v>
      </c>
      <c r="Q1047" s="368">
        <f t="shared" si="267"/>
        <v>132.55549621582031</v>
      </c>
      <c r="R1047" s="368" t="str">
        <f t="shared" si="272"/>
        <v/>
      </c>
      <c r="S1047" s="369">
        <f t="shared" si="273"/>
        <v>132.55549621582031</v>
      </c>
      <c r="T1047" s="365">
        <f>IF(ISERROR('commented data'!$M1001),"",'commented data'!$M1001)</f>
        <v>84576.7265625</v>
      </c>
      <c r="U1047" s="370">
        <f t="shared" si="274"/>
        <v>84576.7265625</v>
      </c>
      <c r="V1047" s="371">
        <f t="shared" si="275"/>
        <v>84576.7265625</v>
      </c>
      <c r="W1047" s="383">
        <f t="shared" si="276"/>
        <v>73581.752109374997</v>
      </c>
      <c r="X1047" s="365">
        <f>IF(ISERROR('commented data'!$T1001),"",'commented data'!$T1001)</f>
        <v>99.108291625976563</v>
      </c>
      <c r="Y1047" s="384">
        <f t="shared" si="277"/>
        <v>99.108291625976563</v>
      </c>
      <c r="Z1047" s="365">
        <f>IF(ISERROR('commented data'!$U1001),"",'commented data'!$U1001)</f>
        <v>1012.8380126953125</v>
      </c>
      <c r="AA1047" s="385">
        <f t="shared" si="278"/>
        <v>1022.9663928222657</v>
      </c>
      <c r="AC1047" s="427">
        <f t="shared" si="280"/>
        <v>7.2977808454238984</v>
      </c>
      <c r="AD1047" s="428">
        <f t="shared" si="279"/>
        <v>0.41801734740824487</v>
      </c>
      <c r="AE1047" s="429">
        <f t="shared" si="281"/>
        <v>9.2386826525917556</v>
      </c>
      <c r="AF1047" s="430">
        <f t="shared" si="282"/>
        <v>0.95671219491045123</v>
      </c>
    </row>
    <row r="1048" spans="1:32" s="5" customFormat="1" x14ac:dyDescent="0.2">
      <c r="A1048" s="363">
        <f>'commented data'!$A1002</f>
        <v>41222.625</v>
      </c>
      <c r="B1048" s="364">
        <f>IF(ISERROR('commented data'!$B1002),"",'commented data'!$B1002)</f>
        <v>898.0286865234375</v>
      </c>
      <c r="C1048" s="364">
        <f>IF(ISERROR('commented data'!$C1002),"",'commented data'!$C1002)</f>
        <v>502.78219604492188</v>
      </c>
      <c r="D1048" s="364">
        <f>IF(ISERROR('commented data'!$D1002),"",'commented data'!$D1002)</f>
        <v>6217.451171875</v>
      </c>
      <c r="E1048" s="364">
        <f>IF(ISERROR('commented data'!$E1002),"",'commented data'!$E1002)</f>
        <v>9.8405494689941406</v>
      </c>
      <c r="F1048" s="357">
        <f t="shared" si="268"/>
        <v>134.26536468505859</v>
      </c>
      <c r="G1048" s="362">
        <f t="shared" si="269"/>
        <v>54486.51147132866</v>
      </c>
      <c r="H1048" s="359">
        <f>IF(ISERROR('commented data'!$N1002),"",'commented data'!$N1002)</f>
        <v>17.144779573810958</v>
      </c>
      <c r="I1048" s="359">
        <f>IFERROR('commented data'!O1002,"")</f>
        <v>16.702630151622387</v>
      </c>
      <c r="J1048" s="358">
        <f>IF(ISERROR('commented data'!$P1002),"",'commented data'!$P1002)</f>
        <v>1</v>
      </c>
      <c r="K1048" s="328">
        <f>IF(ISERROR('commented data'!$Q1002),"",'commented data'!$Q1002)</f>
        <v>1</v>
      </c>
      <c r="L1048" s="328">
        <f>IF(ISERROR('commented data'!$R1002),"",'commented data'!$R1002)</f>
        <v>1</v>
      </c>
      <c r="M1048" s="328">
        <f>IF(ISERROR('commented data'!$S1002),"",'commented data'!$S1002)</f>
        <v>1</v>
      </c>
      <c r="N1048" s="366">
        <f t="shared" si="270"/>
        <v>1</v>
      </c>
      <c r="O1048" s="367" t="b">
        <f t="shared" si="271"/>
        <v>1</v>
      </c>
      <c r="P1048" s="365">
        <f>IF(ISERROR('commented data'!$J1002),"",'commented data'!$J1002)</f>
        <v>132.93600463867187</v>
      </c>
      <c r="Q1048" s="368">
        <f t="shared" si="267"/>
        <v>132.93600463867187</v>
      </c>
      <c r="R1048" s="368" t="str">
        <f t="shared" si="272"/>
        <v/>
      </c>
      <c r="S1048" s="369">
        <f t="shared" si="273"/>
        <v>132.93600463867187</v>
      </c>
      <c r="T1048" s="365">
        <f>IF(ISERROR('commented data'!$M1002),"",'commented data'!$M1002)</f>
        <v>84516.9296875</v>
      </c>
      <c r="U1048" s="370">
        <f t="shared" si="274"/>
        <v>84516.9296875</v>
      </c>
      <c r="V1048" s="371">
        <f t="shared" si="275"/>
        <v>84516.9296875</v>
      </c>
      <c r="W1048" s="383">
        <f t="shared" si="276"/>
        <v>73529.728828124993</v>
      </c>
      <c r="X1048" s="365">
        <f>IF(ISERROR('commented data'!$T1002),"",'commented data'!$T1002)</f>
        <v>98.998306274414063</v>
      </c>
      <c r="Y1048" s="384">
        <f t="shared" si="277"/>
        <v>98.998306274414063</v>
      </c>
      <c r="Z1048" s="365">
        <f>IF(ISERROR('commented data'!$U1002),"",'commented data'!$U1002)</f>
        <v>1012.8289794921875</v>
      </c>
      <c r="AA1048" s="385">
        <f t="shared" si="278"/>
        <v>1022.9572692871094</v>
      </c>
      <c r="AC1048" s="427">
        <f t="shared" si="280"/>
        <v>7.3156513331145705</v>
      </c>
      <c r="AD1048" s="428">
        <f t="shared" si="279"/>
        <v>0.42669847702733926</v>
      </c>
      <c r="AE1048" s="429">
        <f t="shared" si="281"/>
        <v>9.2300015229726622</v>
      </c>
      <c r="AF1048" s="430">
        <f t="shared" si="282"/>
        <v>0.95581322014483849</v>
      </c>
    </row>
    <row r="1049" spans="1:32" s="5" customFormat="1" x14ac:dyDescent="0.2">
      <c r="A1049" s="363">
        <f>'commented data'!$A1003</f>
        <v>41222.666666666664</v>
      </c>
      <c r="B1049" s="364">
        <f>IF(ISERROR('commented data'!$B1003),"",'commented data'!$B1003)</f>
        <v>897.94561767578125</v>
      </c>
      <c r="C1049" s="364">
        <f>IF(ISERROR('commented data'!$C1003),"",'commented data'!$C1003)</f>
        <v>503.00640869140625</v>
      </c>
      <c r="D1049" s="364">
        <f>IF(ISERROR('commented data'!$D1003),"",'commented data'!$D1003)</f>
        <v>6226.77587890625</v>
      </c>
      <c r="E1049" s="364">
        <f>IF(ISERROR('commented data'!$E1003),"",'commented data'!$E1003)</f>
        <v>9.8490266799926758</v>
      </c>
      <c r="F1049" s="357">
        <f t="shared" si="268"/>
        <v>134.62996704101562</v>
      </c>
      <c r="G1049" s="362">
        <f t="shared" si="269"/>
        <v>54527.582799626995</v>
      </c>
      <c r="H1049" s="359">
        <f>IF(ISERROR('commented data'!$N1003),"",'commented data'!$N1003)</f>
        <v>16.943938924182657</v>
      </c>
      <c r="I1049" s="359">
        <f>IFERROR('commented data'!O1003,"")</f>
        <v>16.727680148559998</v>
      </c>
      <c r="J1049" s="358">
        <f>IF(ISERROR('commented data'!$P1003),"",'commented data'!$P1003)</f>
        <v>1</v>
      </c>
      <c r="K1049" s="328">
        <f>IF(ISERROR('commented data'!$Q1003),"",'commented data'!$Q1003)</f>
        <v>1</v>
      </c>
      <c r="L1049" s="328">
        <f>IF(ISERROR('commented data'!$R1003),"",'commented data'!$R1003)</f>
        <v>1</v>
      </c>
      <c r="M1049" s="328">
        <f>IF(ISERROR('commented data'!$S1003),"",'commented data'!$S1003)</f>
        <v>1</v>
      </c>
      <c r="N1049" s="366">
        <f t="shared" si="270"/>
        <v>1</v>
      </c>
      <c r="O1049" s="367" t="b">
        <f t="shared" si="271"/>
        <v>1</v>
      </c>
      <c r="P1049" s="365">
        <f>IF(ISERROR('commented data'!$J1003),"",'commented data'!$J1003)</f>
        <v>133.2969970703125</v>
      </c>
      <c r="Q1049" s="368">
        <f t="shared" si="267"/>
        <v>133.2969970703125</v>
      </c>
      <c r="R1049" s="368" t="str">
        <f t="shared" si="272"/>
        <v/>
      </c>
      <c r="S1049" s="369">
        <f t="shared" si="273"/>
        <v>133.2969970703125</v>
      </c>
      <c r="T1049" s="365">
        <f>IF(ISERROR('commented data'!$M1003),"",'commented data'!$M1003)</f>
        <v>84586.671875</v>
      </c>
      <c r="U1049" s="370">
        <f t="shared" si="274"/>
        <v>84586.671875</v>
      </c>
      <c r="V1049" s="371">
        <f t="shared" si="275"/>
        <v>84586.671875</v>
      </c>
      <c r="W1049" s="383">
        <f t="shared" si="276"/>
        <v>73590.404531249995</v>
      </c>
      <c r="X1049" s="365">
        <f>IF(ISERROR('commented data'!$T1003),"",'commented data'!$T1003)</f>
        <v>99.024856567382813</v>
      </c>
      <c r="Y1049" s="384">
        <f t="shared" si="277"/>
        <v>99.024856567382813</v>
      </c>
      <c r="Z1049" s="365">
        <f>IF(ISERROR('commented data'!$U1003),"",'commented data'!$U1003)</f>
        <v>1012.8289794921875</v>
      </c>
      <c r="AA1049" s="385">
        <f t="shared" si="278"/>
        <v>1022.9572692871094</v>
      </c>
      <c r="AC1049" s="427">
        <f t="shared" si="280"/>
        <v>7.3410466751400323</v>
      </c>
      <c r="AD1049" s="428">
        <f t="shared" si="279"/>
        <v>0.43325502458361526</v>
      </c>
      <c r="AE1049" s="429">
        <f t="shared" si="281"/>
        <v>9.2234449754163848</v>
      </c>
      <c r="AF1049" s="430">
        <f t="shared" si="282"/>
        <v>0.95513425656967532</v>
      </c>
    </row>
    <row r="1050" spans="1:32" s="5" customFormat="1" x14ac:dyDescent="0.2">
      <c r="A1050" s="363">
        <f>'commented data'!$A1004</f>
        <v>41222.708333333336</v>
      </c>
      <c r="B1050" s="364">
        <f>IF(ISERROR('commented data'!$B1004),"",'commented data'!$B1004)</f>
        <v>897.989501953125</v>
      </c>
      <c r="C1050" s="364">
        <f>IF(ISERROR('commented data'!$C1004),"",'commented data'!$C1004)</f>
        <v>502.38470458984375</v>
      </c>
      <c r="D1050" s="364">
        <f>IF(ISERROR('commented data'!$D1004),"",'commented data'!$D1004)</f>
        <v>6215.201171875</v>
      </c>
      <c r="E1050" s="364">
        <f>IF(ISERROR('commented data'!$E1004),"",'commented data'!$E1004)</f>
        <v>9.8430261611938477</v>
      </c>
      <c r="F1050" s="357">
        <f t="shared" si="268"/>
        <v>134.14284423828124</v>
      </c>
      <c r="G1050" s="362">
        <f t="shared" si="269"/>
        <v>54444.078256275192</v>
      </c>
      <c r="H1050" s="359">
        <f>IF(ISERROR('commented data'!$N1004),"",'commented data'!$N1004)</f>
        <v>16.396844061971205</v>
      </c>
      <c r="I1050" s="359">
        <f>IFERROR('commented data'!O1004,"")</f>
        <v>16.696585726535279</v>
      </c>
      <c r="J1050" s="358">
        <f>IF(ISERROR('commented data'!$P1004),"",'commented data'!$P1004)</f>
        <v>1</v>
      </c>
      <c r="K1050" s="328">
        <f>IF(ISERROR('commented data'!$Q1004),"",'commented data'!$Q1004)</f>
        <v>1</v>
      </c>
      <c r="L1050" s="328">
        <f>IF(ISERROR('commented data'!$R1004),"",'commented data'!$R1004)</f>
        <v>1</v>
      </c>
      <c r="M1050" s="328">
        <f>IF(ISERROR('commented data'!$S1004),"",'commented data'!$S1004)</f>
        <v>1</v>
      </c>
      <c r="N1050" s="366">
        <f t="shared" si="270"/>
        <v>1</v>
      </c>
      <c r="O1050" s="367" t="b">
        <f t="shared" si="271"/>
        <v>1</v>
      </c>
      <c r="P1050" s="365">
        <f>IF(ISERROR('commented data'!$J1004),"",'commented data'!$J1004)</f>
        <v>132.814697265625</v>
      </c>
      <c r="Q1050" s="368">
        <f t="shared" si="267"/>
        <v>132.814697265625</v>
      </c>
      <c r="R1050" s="368" t="str">
        <f t="shared" si="272"/>
        <v/>
      </c>
      <c r="S1050" s="369">
        <f t="shared" si="273"/>
        <v>132.814697265625</v>
      </c>
      <c r="T1050" s="365">
        <f>IF(ISERROR('commented data'!$M1004),"",'commented data'!$M1004)</f>
        <v>84467.7890625</v>
      </c>
      <c r="U1050" s="370">
        <f t="shared" si="274"/>
        <v>84467.7890625</v>
      </c>
      <c r="V1050" s="371">
        <f t="shared" si="275"/>
        <v>84467.7890625</v>
      </c>
      <c r="W1050" s="383">
        <f t="shared" si="276"/>
        <v>73486.976484375002</v>
      </c>
      <c r="X1050" s="365">
        <f>IF(ISERROR('commented data'!$T1004),"",'commented data'!$T1004)</f>
        <v>99.070350646972656</v>
      </c>
      <c r="Y1050" s="384">
        <f t="shared" si="277"/>
        <v>99.070350646972656</v>
      </c>
      <c r="Z1050" s="365">
        <f>IF(ISERROR('commented data'!$U1004),"",'commented data'!$U1004)</f>
        <v>1012.8250122070312</v>
      </c>
      <c r="AA1050" s="385">
        <f t="shared" si="278"/>
        <v>1022.9532623291016</v>
      </c>
      <c r="AC1050" s="427">
        <f t="shared" si="280"/>
        <v>7.3032835092283177</v>
      </c>
      <c r="AD1050" s="428">
        <f t="shared" si="279"/>
        <v>0.44540787737114867</v>
      </c>
      <c r="AE1050" s="429">
        <f t="shared" si="281"/>
        <v>9.2112921226288513</v>
      </c>
      <c r="AF1050" s="430">
        <f t="shared" si="282"/>
        <v>0.95387576735622426</v>
      </c>
    </row>
    <row r="1051" spans="1:32" s="5" customFormat="1" x14ac:dyDescent="0.2">
      <c r="A1051" s="363">
        <f>'commented data'!$A1005</f>
        <v>41222.75</v>
      </c>
      <c r="B1051" s="364">
        <f>IF(ISERROR('commented data'!$B1005),"",'commented data'!$B1005)</f>
        <v>897.98077392578125</v>
      </c>
      <c r="C1051" s="364">
        <f>IF(ISERROR('commented data'!$C1005),"",'commented data'!$C1005)</f>
        <v>503.18780517578125</v>
      </c>
      <c r="D1051" s="364">
        <f>IF(ISERROR('commented data'!$D1005),"",'commented data'!$D1005)</f>
        <v>6227.64208984375</v>
      </c>
      <c r="E1051" s="364">
        <f>IF(ISERROR('commented data'!$E1005),"",'commented data'!$E1005)</f>
        <v>9.8523540496826172</v>
      </c>
      <c r="F1051" s="357">
        <f t="shared" si="268"/>
        <v>133.76156677246095</v>
      </c>
      <c r="G1051" s="362">
        <f t="shared" si="269"/>
        <v>54544.029059632172</v>
      </c>
      <c r="H1051" s="359">
        <f>IF(ISERROR('commented data'!$N1005),"",'commented data'!$N1005)</f>
        <v>16.74309406751534</v>
      </c>
      <c r="I1051" s="359">
        <f>IFERROR('commented data'!O1005,"")</f>
        <v>16.730007147280595</v>
      </c>
      <c r="J1051" s="358">
        <f>IF(ISERROR('commented data'!$P1005),"",'commented data'!$P1005)</f>
        <v>1</v>
      </c>
      <c r="K1051" s="328">
        <f>IF(ISERROR('commented data'!$Q1005),"",'commented data'!$Q1005)</f>
        <v>1</v>
      </c>
      <c r="L1051" s="328">
        <f>IF(ISERROR('commented data'!$R1005),"",'commented data'!$R1005)</f>
        <v>1</v>
      </c>
      <c r="M1051" s="328">
        <f>IF(ISERROR('commented data'!$S1005),"",'commented data'!$S1005)</f>
        <v>1</v>
      </c>
      <c r="N1051" s="366">
        <f t="shared" si="270"/>
        <v>1</v>
      </c>
      <c r="O1051" s="367" t="b">
        <f t="shared" si="271"/>
        <v>1</v>
      </c>
      <c r="P1051" s="365">
        <f>IF(ISERROR('commented data'!$J1005),"",'commented data'!$J1005)</f>
        <v>132.43719482421875</v>
      </c>
      <c r="Q1051" s="368">
        <f t="shared" si="267"/>
        <v>132.43719482421875</v>
      </c>
      <c r="R1051" s="368" t="str">
        <f t="shared" si="272"/>
        <v/>
      </c>
      <c r="S1051" s="369">
        <f t="shared" si="273"/>
        <v>132.43719482421875</v>
      </c>
      <c r="T1051" s="365">
        <f>IF(ISERROR('commented data'!$M1005),"",'commented data'!$M1005)</f>
        <v>84611.7578125</v>
      </c>
      <c r="U1051" s="370">
        <f t="shared" si="274"/>
        <v>84611.7578125</v>
      </c>
      <c r="V1051" s="371">
        <f t="shared" si="275"/>
        <v>84611.7578125</v>
      </c>
      <c r="W1051" s="383">
        <f t="shared" si="276"/>
        <v>73612.229296874997</v>
      </c>
      <c r="X1051" s="365">
        <f>IF(ISERROR('commented data'!$T1005),"",'commented data'!$T1005)</f>
        <v>99.021522521972656</v>
      </c>
      <c r="Y1051" s="384">
        <f t="shared" si="277"/>
        <v>99.021522521972656</v>
      </c>
      <c r="Z1051" s="365">
        <f>IF(ISERROR('commented data'!$U1005),"",'commented data'!$U1005)</f>
        <v>1012.8250122070312</v>
      </c>
      <c r="AA1051" s="385">
        <f t="shared" si="278"/>
        <v>1022.9532623291016</v>
      </c>
      <c r="AC1051" s="427">
        <f t="shared" si="280"/>
        <v>7.2958947850990397</v>
      </c>
      <c r="AD1051" s="428">
        <f t="shared" si="279"/>
        <v>0.43575546763811163</v>
      </c>
      <c r="AE1051" s="429">
        <f t="shared" si="281"/>
        <v>9.220944532361889</v>
      </c>
      <c r="AF1051" s="430">
        <f t="shared" si="282"/>
        <v>0.95487532307743728</v>
      </c>
    </row>
    <row r="1052" spans="1:32" s="5" customFormat="1" x14ac:dyDescent="0.2">
      <c r="A1052" s="363">
        <f>'commented data'!$A1006</f>
        <v>41222.791666666664</v>
      </c>
      <c r="B1052" s="364">
        <f>IF(ISERROR('commented data'!$B1006),"",'commented data'!$B1006)</f>
        <v>898.022705078125</v>
      </c>
      <c r="C1052" s="364">
        <f>IF(ISERROR('commented data'!$C1006),"",'commented data'!$C1006)</f>
        <v>502.7838134765625</v>
      </c>
      <c r="D1052" s="364">
        <f>IF(ISERROR('commented data'!$D1006),"",'commented data'!$D1006)</f>
        <v>6222.9580078125</v>
      </c>
      <c r="E1052" s="364">
        <f>IF(ISERROR('commented data'!$E1006),"",'commented data'!$E1006)</f>
        <v>9.8489828109741211</v>
      </c>
      <c r="F1052" s="357">
        <f t="shared" si="268"/>
        <v>133.45887191772462</v>
      </c>
      <c r="G1052" s="362">
        <f t="shared" si="269"/>
        <v>54499.245986646223</v>
      </c>
      <c r="H1052" s="359">
        <f>IF(ISERROR('commented data'!$N1006),"",'commented data'!$N1006)</f>
        <v>17.033821288773325</v>
      </c>
      <c r="I1052" s="359">
        <f>IFERROR('commented data'!O1006,"")</f>
        <v>16.717423777085148</v>
      </c>
      <c r="J1052" s="358">
        <f>IF(ISERROR('commented data'!$P1006),"",'commented data'!$P1006)</f>
        <v>1</v>
      </c>
      <c r="K1052" s="328">
        <f>IF(ISERROR('commented data'!$Q1006),"",'commented data'!$Q1006)</f>
        <v>1</v>
      </c>
      <c r="L1052" s="328">
        <f>IF(ISERROR('commented data'!$R1006),"",'commented data'!$R1006)</f>
        <v>1</v>
      </c>
      <c r="M1052" s="328">
        <f>IF(ISERROR('commented data'!$S1006),"",'commented data'!$S1006)</f>
        <v>1</v>
      </c>
      <c r="N1052" s="366">
        <f t="shared" si="270"/>
        <v>1</v>
      </c>
      <c r="O1052" s="367" t="b">
        <f t="shared" si="271"/>
        <v>1</v>
      </c>
      <c r="P1052" s="365">
        <f>IF(ISERROR('commented data'!$J1006),"",'commented data'!$J1006)</f>
        <v>132.13749694824219</v>
      </c>
      <c r="Q1052" s="368">
        <f t="shared" si="267"/>
        <v>132.13749694824219</v>
      </c>
      <c r="R1052" s="368" t="str">
        <f t="shared" si="272"/>
        <v/>
      </c>
      <c r="S1052" s="369">
        <f t="shared" si="273"/>
        <v>132.13749694824219</v>
      </c>
      <c r="T1052" s="365">
        <f>IF(ISERROR('commented data'!$M1006),"",'commented data'!$M1006)</f>
        <v>84550.5234375</v>
      </c>
      <c r="U1052" s="370">
        <f t="shared" si="274"/>
        <v>84550.5234375</v>
      </c>
      <c r="V1052" s="371">
        <f t="shared" si="275"/>
        <v>84550.5234375</v>
      </c>
      <c r="W1052" s="383">
        <f t="shared" si="276"/>
        <v>73558.955390624993</v>
      </c>
      <c r="X1052" s="365">
        <f>IF(ISERROR('commented data'!$T1006),"",'commented data'!$T1006)</f>
        <v>99.057777404785156</v>
      </c>
      <c r="Y1052" s="384">
        <f t="shared" si="277"/>
        <v>99.057777404785156</v>
      </c>
      <c r="Z1052" s="365">
        <f>IF(ISERROR('commented data'!$U1006),"",'commented data'!$U1006)</f>
        <v>1012.8250122070312</v>
      </c>
      <c r="AA1052" s="385">
        <f t="shared" si="278"/>
        <v>1022.9532623291016</v>
      </c>
      <c r="AC1052" s="427">
        <f t="shared" si="280"/>
        <v>7.2734078897443855</v>
      </c>
      <c r="AD1052" s="428">
        <f t="shared" si="279"/>
        <v>0.42699801567943851</v>
      </c>
      <c r="AE1052" s="429">
        <f t="shared" si="281"/>
        <v>9.2297019843205614</v>
      </c>
      <c r="AF1052" s="430">
        <f t="shared" si="282"/>
        <v>0.95578220140633563</v>
      </c>
    </row>
    <row r="1053" spans="1:32" s="5" customFormat="1" x14ac:dyDescent="0.2">
      <c r="A1053" s="363">
        <f>'commented data'!$A1007</f>
        <v>41222.833333333336</v>
      </c>
      <c r="B1053" s="364">
        <f>IF(ISERROR('commented data'!$B1007),"",'commented data'!$B1007)</f>
        <v>898.00689697265625</v>
      </c>
      <c r="C1053" s="364">
        <f>IF(ISERROR('commented data'!$C1007),"",'commented data'!$C1007)</f>
        <v>502.19281005859375</v>
      </c>
      <c r="D1053" s="364">
        <f>IF(ISERROR('commented data'!$D1007),"",'commented data'!$D1007)</f>
        <v>6212.30078125</v>
      </c>
      <c r="E1053" s="364">
        <f>IF(ISERROR('commented data'!$E1007),"",'commented data'!$E1007)</f>
        <v>9.8467235565185547</v>
      </c>
      <c r="F1053" s="357">
        <f t="shared" si="268"/>
        <v>133.22132095336914</v>
      </c>
      <c r="G1053" s="362">
        <f t="shared" si="269"/>
        <v>54446.691617429045</v>
      </c>
      <c r="H1053" s="359">
        <f>IF(ISERROR('commented data'!$N1007),"",'commented data'!$N1007)</f>
        <v>16.628275919926963</v>
      </c>
      <c r="I1053" s="359">
        <f>IFERROR('commented data'!O1007,"")</f>
        <v>16.688794084821431</v>
      </c>
      <c r="J1053" s="358">
        <f>IF(ISERROR('commented data'!$P1007),"",'commented data'!$P1007)</f>
        <v>1</v>
      </c>
      <c r="K1053" s="328">
        <f>IF(ISERROR('commented data'!$Q1007),"",'commented data'!$Q1007)</f>
        <v>1</v>
      </c>
      <c r="L1053" s="328">
        <f>IF(ISERROR('commented data'!$R1007),"",'commented data'!$R1007)</f>
        <v>1</v>
      </c>
      <c r="M1053" s="328">
        <f>IF(ISERROR('commented data'!$S1007),"",'commented data'!$S1007)</f>
        <v>1</v>
      </c>
      <c r="N1053" s="366">
        <f t="shared" si="270"/>
        <v>1</v>
      </c>
      <c r="O1053" s="367" t="b">
        <f t="shared" si="271"/>
        <v>1</v>
      </c>
      <c r="P1053" s="365">
        <f>IF(ISERROR('commented data'!$J1007),"",'commented data'!$J1007)</f>
        <v>131.90229797363281</v>
      </c>
      <c r="Q1053" s="368">
        <f t="shared" si="267"/>
        <v>131.90229797363281</v>
      </c>
      <c r="R1053" s="368" t="str">
        <f t="shared" si="272"/>
        <v/>
      </c>
      <c r="S1053" s="369">
        <f t="shared" si="273"/>
        <v>131.90229797363281</v>
      </c>
      <c r="T1053" s="365">
        <f>IF(ISERROR('commented data'!$M1007),"",'commented data'!$M1007)</f>
        <v>84484.8828125</v>
      </c>
      <c r="U1053" s="370">
        <f t="shared" si="274"/>
        <v>84484.8828125</v>
      </c>
      <c r="V1053" s="371">
        <f t="shared" si="275"/>
        <v>84484.8828125</v>
      </c>
      <c r="W1053" s="383">
        <f t="shared" si="276"/>
        <v>73501.848046875006</v>
      </c>
      <c r="X1053" s="365">
        <f>IF(ISERROR('commented data'!$T1007),"",'commented data'!$T1007)</f>
        <v>99.128166198730469</v>
      </c>
      <c r="Y1053" s="384">
        <f t="shared" si="277"/>
        <v>99.128166198730469</v>
      </c>
      <c r="Z1053" s="365">
        <f>IF(ISERROR('commented data'!$U1007),"",'commented data'!$U1007)</f>
        <v>1012.8259887695312</v>
      </c>
      <c r="AA1053" s="385">
        <f t="shared" si="278"/>
        <v>1022.9542486572266</v>
      </c>
      <c r="AC1053" s="427">
        <f t="shared" si="280"/>
        <v>7.2534601788146276</v>
      </c>
      <c r="AD1053" s="428">
        <f t="shared" si="279"/>
        <v>0.43621240191968663</v>
      </c>
      <c r="AE1053" s="429">
        <f t="shared" si="281"/>
        <v>9.2204875980803145</v>
      </c>
      <c r="AF1053" s="430">
        <f t="shared" si="282"/>
        <v>0.95482800522749112</v>
      </c>
    </row>
    <row r="1054" spans="1:32" s="5" customFormat="1" x14ac:dyDescent="0.2">
      <c r="A1054" s="363">
        <f>'commented data'!$A1008</f>
        <v>41222.875</v>
      </c>
      <c r="B1054" s="364">
        <f>IF(ISERROR('commented data'!$B1008),"",'commented data'!$B1008)</f>
        <v>897.9219970703125</v>
      </c>
      <c r="C1054" s="364">
        <f>IF(ISERROR('commented data'!$C1008),"",'commented data'!$C1008)</f>
        <v>501.64981079101562</v>
      </c>
      <c r="D1054" s="364">
        <f>IF(ISERROR('commented data'!$D1008),"",'commented data'!$D1008)</f>
        <v>6199.625</v>
      </c>
      <c r="E1054" s="364">
        <f>IF(ISERROR('commented data'!$E1008),"",'commented data'!$E1008)</f>
        <v>9.8456220626831055</v>
      </c>
      <c r="F1054" s="357">
        <f t="shared" si="268"/>
        <v>132.46876800537109</v>
      </c>
      <c r="G1054" s="362">
        <f t="shared" si="269"/>
        <v>54377.16643579716</v>
      </c>
      <c r="H1054" s="359">
        <f>IF(ISERROR('commented data'!$N1008),"",'commented data'!$N1008)</f>
        <v>16.293384978311586</v>
      </c>
      <c r="I1054" s="359">
        <f>IFERROR('commented data'!O1008,"")</f>
        <v>16.654741724738678</v>
      </c>
      <c r="J1054" s="358">
        <f>IF(ISERROR('commented data'!$P1008),"",'commented data'!$P1008)</f>
        <v>1</v>
      </c>
      <c r="K1054" s="328">
        <f>IF(ISERROR('commented data'!$Q1008),"",'commented data'!$Q1008)</f>
        <v>1</v>
      </c>
      <c r="L1054" s="328">
        <f>IF(ISERROR('commented data'!$R1008),"",'commented data'!$R1008)</f>
        <v>1</v>
      </c>
      <c r="M1054" s="328">
        <f>IF(ISERROR('commented data'!$S1008),"",'commented data'!$S1008)</f>
        <v>1</v>
      </c>
      <c r="N1054" s="366">
        <f t="shared" si="270"/>
        <v>1</v>
      </c>
      <c r="O1054" s="367" t="b">
        <f t="shared" si="271"/>
        <v>1</v>
      </c>
      <c r="P1054" s="365">
        <f>IF(ISERROR('commented data'!$J1008),"",'commented data'!$J1008)</f>
        <v>131.15719604492187</v>
      </c>
      <c r="Q1054" s="368">
        <f t="shared" si="267"/>
        <v>131.15719604492187</v>
      </c>
      <c r="R1054" s="368" t="str">
        <f t="shared" si="272"/>
        <v/>
      </c>
      <c r="S1054" s="369">
        <f t="shared" si="273"/>
        <v>131.15719604492187</v>
      </c>
      <c r="T1054" s="365">
        <f>IF(ISERROR('commented data'!$M1008),"",'commented data'!$M1008)</f>
        <v>84401.453125</v>
      </c>
      <c r="U1054" s="370">
        <f t="shared" si="274"/>
        <v>84401.453125</v>
      </c>
      <c r="V1054" s="371">
        <f t="shared" si="275"/>
        <v>84401.453125</v>
      </c>
      <c r="W1054" s="383">
        <f t="shared" si="276"/>
        <v>73429.264218750002</v>
      </c>
      <c r="X1054" s="365">
        <f>IF(ISERROR('commented data'!$T1008),"",'commented data'!$T1008)</f>
        <v>99.237152099609375</v>
      </c>
      <c r="Y1054" s="384">
        <f t="shared" si="277"/>
        <v>99.237152099609375</v>
      </c>
      <c r="Z1054" s="365">
        <f>IF(ISERROR('commented data'!$U1008),"",'commented data'!$U1008)</f>
        <v>1012.8289794921875</v>
      </c>
      <c r="AA1054" s="385">
        <f t="shared" si="278"/>
        <v>1022.9572692871094</v>
      </c>
      <c r="AC1054" s="427">
        <f t="shared" si="280"/>
        <v>7.2032762453730657</v>
      </c>
      <c r="AD1054" s="428">
        <f t="shared" si="279"/>
        <v>0.44209820457575111</v>
      </c>
      <c r="AE1054" s="429">
        <f t="shared" si="281"/>
        <v>9.2146017954242492</v>
      </c>
      <c r="AF1054" s="430">
        <f t="shared" si="282"/>
        <v>0.95421850067044112</v>
      </c>
    </row>
    <row r="1055" spans="1:32" s="5" customFormat="1" x14ac:dyDescent="0.2">
      <c r="A1055" s="363">
        <f>'commented data'!$A1009</f>
        <v>41222.916666666664</v>
      </c>
      <c r="B1055" s="364">
        <f>IF(ISERROR('commented data'!$B1009),"",'commented data'!$B1009)</f>
        <v>897.97662353515625</v>
      </c>
      <c r="C1055" s="364">
        <f>IF(ISERROR('commented data'!$C1009),"",'commented data'!$C1009)</f>
        <v>500.3131103515625</v>
      </c>
      <c r="D1055" s="364">
        <f>IF(ISERROR('commented data'!$D1009),"",'commented data'!$D1009)</f>
        <v>6191.22998046875</v>
      </c>
      <c r="E1055" s="364">
        <f>IF(ISERROR('commented data'!$E1009),"",'commented data'!$E1009)</f>
        <v>9.8610248565673828</v>
      </c>
      <c r="F1055" s="357">
        <f t="shared" si="268"/>
        <v>132.18536819458009</v>
      </c>
      <c r="G1055" s="362">
        <f t="shared" si="269"/>
        <v>54203.841157711657</v>
      </c>
      <c r="H1055" s="359">
        <f>IF(ISERROR('commented data'!$N1009),"",'commented data'!$N1009)</f>
        <v>16.521072532594406</v>
      </c>
      <c r="I1055" s="359">
        <f>IFERROR('commented data'!O1009,"")</f>
        <v>16.632189250666919</v>
      </c>
      <c r="J1055" s="358">
        <f>IF(ISERROR('commented data'!$P1009),"",'commented data'!$P1009)</f>
        <v>1</v>
      </c>
      <c r="K1055" s="328">
        <f>IF(ISERROR('commented data'!$Q1009),"",'commented data'!$Q1009)</f>
        <v>1</v>
      </c>
      <c r="L1055" s="328">
        <f>IF(ISERROR('commented data'!$R1009),"",'commented data'!$R1009)</f>
        <v>1</v>
      </c>
      <c r="M1055" s="328">
        <f>IF(ISERROR('commented data'!$S1009),"",'commented data'!$S1009)</f>
        <v>1</v>
      </c>
      <c r="N1055" s="366">
        <f t="shared" si="270"/>
        <v>1</v>
      </c>
      <c r="O1055" s="367" t="b">
        <f t="shared" si="271"/>
        <v>1</v>
      </c>
      <c r="P1055" s="365">
        <f>IF(ISERROR('commented data'!$J1009),"",'commented data'!$J1009)</f>
        <v>130.87660217285156</v>
      </c>
      <c r="Q1055" s="368">
        <f t="shared" si="267"/>
        <v>130.87660217285156</v>
      </c>
      <c r="R1055" s="368" t="str">
        <f t="shared" si="272"/>
        <v/>
      </c>
      <c r="S1055" s="369">
        <f t="shared" si="273"/>
        <v>130.87660217285156</v>
      </c>
      <c r="T1055" s="365">
        <f>IF(ISERROR('commented data'!$M1009),"",'commented data'!$M1009)</f>
        <v>84159.5625</v>
      </c>
      <c r="U1055" s="370">
        <f t="shared" si="274"/>
        <v>84159.5625</v>
      </c>
      <c r="V1055" s="371">
        <f t="shared" si="275"/>
        <v>84159.5625</v>
      </c>
      <c r="W1055" s="383">
        <f t="shared" si="276"/>
        <v>73218.819375000006</v>
      </c>
      <c r="X1055" s="365">
        <f>IF(ISERROR('commented data'!$T1009),"",'commented data'!$T1009)</f>
        <v>99.357643127441406</v>
      </c>
      <c r="Y1055" s="384">
        <f t="shared" si="277"/>
        <v>99.357643127441406</v>
      </c>
      <c r="Z1055" s="365">
        <f>IF(ISERROR('commented data'!$U1009),"",'commented data'!$U1009)</f>
        <v>1012.8300170898437</v>
      </c>
      <c r="AA1055" s="385">
        <f t="shared" si="278"/>
        <v>1022.9583172607422</v>
      </c>
      <c r="AC1055" s="427">
        <f t="shared" si="280"/>
        <v>7.1649547009926495</v>
      </c>
      <c r="AD1055" s="428">
        <f t="shared" si="279"/>
        <v>0.43368580864571099</v>
      </c>
      <c r="AE1055" s="429">
        <f t="shared" si="281"/>
        <v>9.2230141913542898</v>
      </c>
      <c r="AF1055" s="430">
        <f t="shared" si="282"/>
        <v>0.95508964670687602</v>
      </c>
    </row>
    <row r="1056" spans="1:32" s="5" customFormat="1" x14ac:dyDescent="0.2">
      <c r="A1056" s="363">
        <f>'commented data'!$A1010</f>
        <v>41222.958333333336</v>
      </c>
      <c r="B1056" s="364">
        <f>IF(ISERROR('commented data'!$B1010),"",'commented data'!$B1010)</f>
        <v>897.82598876953125</v>
      </c>
      <c r="C1056" s="364">
        <f>IF(ISERROR('commented data'!$C1010),"",'commented data'!$C1010)</f>
        <v>499.49038696289062</v>
      </c>
      <c r="D1056" s="364">
        <f>IF(ISERROR('commented data'!$D1010),"",'commented data'!$D1010)</f>
        <v>6209.07421875</v>
      </c>
      <c r="E1056" s="364">
        <f>IF(ISERROR('commented data'!$E1010),"",'commented data'!$E1010)</f>
        <v>9.9038572311401367</v>
      </c>
      <c r="F1056" s="357">
        <f t="shared" si="268"/>
        <v>133.07891983032226</v>
      </c>
      <c r="G1056" s="362">
        <f t="shared" si="269"/>
        <v>54104.769400681835</v>
      </c>
      <c r="H1056" s="359">
        <f>IF(ISERROR('commented data'!$N1010),"",'commented data'!$N1010)</f>
        <v>16.979146747336927</v>
      </c>
      <c r="I1056" s="359">
        <f>IFERROR('commented data'!O1010,"")</f>
        <v>16.680126211345819</v>
      </c>
      <c r="J1056" s="358">
        <f>IF(ISERROR('commented data'!$P1010),"",'commented data'!$P1010)</f>
        <v>1</v>
      </c>
      <c r="K1056" s="328">
        <f>IF(ISERROR('commented data'!$Q1010),"",'commented data'!$Q1010)</f>
        <v>1</v>
      </c>
      <c r="L1056" s="328">
        <f>IF(ISERROR('commented data'!$R1010),"",'commented data'!$R1010)</f>
        <v>1</v>
      </c>
      <c r="M1056" s="328">
        <f>IF(ISERROR('commented data'!$S1010),"",'commented data'!$S1010)</f>
        <v>1</v>
      </c>
      <c r="N1056" s="366">
        <f t="shared" si="270"/>
        <v>1</v>
      </c>
      <c r="O1056" s="367" t="b">
        <f t="shared" si="271"/>
        <v>1</v>
      </c>
      <c r="P1056" s="365">
        <f>IF(ISERROR('commented data'!$J1010),"",'commented data'!$J1010)</f>
        <v>131.76130676269531</v>
      </c>
      <c r="Q1056" s="368">
        <f t="shared" si="267"/>
        <v>131.76130676269531</v>
      </c>
      <c r="R1056" s="368" t="str">
        <f t="shared" si="272"/>
        <v/>
      </c>
      <c r="S1056" s="369">
        <f t="shared" si="273"/>
        <v>131.76130676269531</v>
      </c>
      <c r="T1056" s="365">
        <f>IF(ISERROR('commented data'!$M1010),"",'commented data'!$M1010)</f>
        <v>84028.6171875</v>
      </c>
      <c r="U1056" s="370">
        <f t="shared" si="274"/>
        <v>84028.6171875</v>
      </c>
      <c r="V1056" s="371">
        <f t="shared" si="275"/>
        <v>84028.6171875</v>
      </c>
      <c r="W1056" s="383">
        <f t="shared" si="276"/>
        <v>73104.896953125004</v>
      </c>
      <c r="X1056" s="365">
        <f>IF(ISERROR('commented data'!$T1010),"",'commented data'!$T1010)</f>
        <v>99.457611083984375</v>
      </c>
      <c r="Y1056" s="384">
        <f t="shared" si="277"/>
        <v>99.457611083984375</v>
      </c>
      <c r="Z1056" s="365">
        <f>IF(ISERROR('commented data'!$U1010),"",'commented data'!$U1010)</f>
        <v>1012.8259887695312</v>
      </c>
      <c r="AA1056" s="385">
        <f t="shared" si="278"/>
        <v>1022.9542486572266</v>
      </c>
      <c r="AC1056" s="427">
        <f t="shared" si="280"/>
        <v>7.2002042695114108</v>
      </c>
      <c r="AD1056" s="428">
        <f t="shared" si="279"/>
        <v>0.42406160784497127</v>
      </c>
      <c r="AE1056" s="429">
        <f t="shared" si="281"/>
        <v>9.2326383921550299</v>
      </c>
      <c r="AF1056" s="430">
        <f t="shared" si="282"/>
        <v>0.95608628125084438</v>
      </c>
    </row>
    <row r="1057" spans="1:32" s="5" customFormat="1" x14ac:dyDescent="0.2">
      <c r="A1057" s="363">
        <f>'commented data'!$A1011</f>
        <v>41223</v>
      </c>
      <c r="B1057" s="364">
        <f>IF(ISERROR('commented data'!$B1011),"",'commented data'!$B1011)</f>
        <v>897.98968505859375</v>
      </c>
      <c r="C1057" s="364">
        <f>IF(ISERROR('commented data'!$C1011),"",'commented data'!$C1011)</f>
        <v>498.66061401367187</v>
      </c>
      <c r="D1057" s="364">
        <f>IF(ISERROR('commented data'!$D1011),"",'commented data'!$D1011)</f>
        <v>6247.02392578125</v>
      </c>
      <c r="E1057" s="364">
        <f>IF(ISERROR('commented data'!$E1011),"",'commented data'!$E1011)</f>
        <v>9.9705495834350586</v>
      </c>
      <c r="F1057" s="357">
        <f t="shared" si="268"/>
        <v>133.31130798339845</v>
      </c>
      <c r="G1057" s="362">
        <f t="shared" si="269"/>
        <v>54017.465862323428</v>
      </c>
      <c r="H1057" s="359">
        <f>IF(ISERROR('commented data'!$N1011),"",'commented data'!$N1011)</f>
        <v>16.760027300671208</v>
      </c>
      <c r="I1057" s="359">
        <f>IFERROR('commented data'!O1011,"")</f>
        <v>16.782074727447192</v>
      </c>
      <c r="J1057" s="358">
        <f>IF(ISERROR('commented data'!$P1011),"",'commented data'!$P1011)</f>
        <v>1</v>
      </c>
      <c r="K1057" s="328">
        <f>IF(ISERROR('commented data'!$Q1011),"",'commented data'!$Q1011)</f>
        <v>1</v>
      </c>
      <c r="L1057" s="328">
        <f>IF(ISERROR('commented data'!$R1011),"",'commented data'!$R1011)</f>
        <v>1</v>
      </c>
      <c r="M1057" s="328">
        <f>IF(ISERROR('commented data'!$S1011),"",'commented data'!$S1011)</f>
        <v>1</v>
      </c>
      <c r="N1057" s="366">
        <f t="shared" si="270"/>
        <v>1</v>
      </c>
      <c r="O1057" s="367" t="b">
        <f t="shared" si="271"/>
        <v>1</v>
      </c>
      <c r="P1057" s="365">
        <f>IF(ISERROR('commented data'!$J1011),"",'commented data'!$J1011)</f>
        <v>131.99139404296875</v>
      </c>
      <c r="Q1057" s="368">
        <f t="shared" si="267"/>
        <v>131.99139404296875</v>
      </c>
      <c r="R1057" s="368" t="str">
        <f t="shared" si="272"/>
        <v/>
      </c>
      <c r="S1057" s="369">
        <f t="shared" si="273"/>
        <v>131.99139404296875</v>
      </c>
      <c r="T1057" s="365">
        <f>IF(ISERROR('commented data'!$M1011),"",'commented data'!$M1011)</f>
        <v>83913.9609375</v>
      </c>
      <c r="U1057" s="370">
        <f t="shared" si="274"/>
        <v>83913.9609375</v>
      </c>
      <c r="V1057" s="371">
        <f t="shared" si="275"/>
        <v>83913.9609375</v>
      </c>
      <c r="W1057" s="383">
        <f t="shared" si="276"/>
        <v>73005.146015624996</v>
      </c>
      <c r="X1057" s="365">
        <f>IF(ISERROR('commented data'!$T1011),"",'commented data'!$T1011)</f>
        <v>99.551322937011719</v>
      </c>
      <c r="Y1057" s="384">
        <f t="shared" si="277"/>
        <v>99.551322937011719</v>
      </c>
      <c r="Z1057" s="365">
        <f>IF(ISERROR('commented data'!$U1011),"",'commented data'!$U1011)</f>
        <v>1012.8280029296875</v>
      </c>
      <c r="AA1057" s="385">
        <f t="shared" si="278"/>
        <v>1022.9562829589844</v>
      </c>
      <c r="AC1057" s="427">
        <f t="shared" si="280"/>
        <v>7.2011390280549108</v>
      </c>
      <c r="AD1057" s="428">
        <f t="shared" si="279"/>
        <v>0.42966153329395346</v>
      </c>
      <c r="AE1057" s="429">
        <f t="shared" si="281"/>
        <v>9.2270384667060465</v>
      </c>
      <c r="AF1057" s="430">
        <f t="shared" si="282"/>
        <v>0.95550638072074789</v>
      </c>
    </row>
    <row r="1058" spans="1:32" s="5" customFormat="1" x14ac:dyDescent="0.2">
      <c r="A1058" s="363">
        <f>'commented data'!$A1012</f>
        <v>41223.041666666664</v>
      </c>
      <c r="B1058" s="364">
        <f>IF(ISERROR('commented data'!$B1012),"",'commented data'!$B1012)</f>
        <v>898.26287841796875</v>
      </c>
      <c r="C1058" s="364">
        <f>IF(ISERROR('commented data'!$C1012),"",'commented data'!$C1012)</f>
        <v>497.39028930664062</v>
      </c>
      <c r="D1058" s="364">
        <f>IF(ISERROR('commented data'!$D1012),"",'commented data'!$D1012)</f>
        <v>6169.7109375</v>
      </c>
      <c r="E1058" s="364">
        <f>IF(ISERROR('commented data'!$E1012),"",'commented data'!$E1012)</f>
        <v>9.8780174255371094</v>
      </c>
      <c r="F1058" s="357">
        <f t="shared" si="268"/>
        <v>132.92761093139649</v>
      </c>
      <c r="G1058" s="362">
        <f t="shared" si="269"/>
        <v>53923.023123675535</v>
      </c>
      <c r="H1058" s="359">
        <f>IF(ISERROR('commented data'!$N1012),"",'commented data'!$N1012)</f>
        <v>16.660413348881413</v>
      </c>
      <c r="I1058" s="359">
        <f>IFERROR('commented data'!O1012,"")</f>
        <v>16.574380253702088</v>
      </c>
      <c r="J1058" s="358">
        <f>IF(ISERROR('commented data'!$P1012),"",'commented data'!$P1012)</f>
        <v>1</v>
      </c>
      <c r="K1058" s="328">
        <f>IF(ISERROR('commented data'!$Q1012),"",'commented data'!$Q1012)</f>
        <v>1</v>
      </c>
      <c r="L1058" s="328">
        <f>IF(ISERROR('commented data'!$R1012),"",'commented data'!$R1012)</f>
        <v>1</v>
      </c>
      <c r="M1058" s="328">
        <f>IF(ISERROR('commented data'!$S1012),"",'commented data'!$S1012)</f>
        <v>1</v>
      </c>
      <c r="N1058" s="366">
        <f t="shared" si="270"/>
        <v>1</v>
      </c>
      <c r="O1058" s="367" t="b">
        <f t="shared" si="271"/>
        <v>1</v>
      </c>
      <c r="P1058" s="365">
        <f>IF(ISERROR('commented data'!$J1012),"",'commented data'!$J1012)</f>
        <v>131.61149597167969</v>
      </c>
      <c r="Q1058" s="368">
        <f t="shared" si="267"/>
        <v>131.61149597167969</v>
      </c>
      <c r="R1058" s="368" t="str">
        <f t="shared" si="272"/>
        <v/>
      </c>
      <c r="S1058" s="369">
        <f t="shared" si="273"/>
        <v>131.61149597167969</v>
      </c>
      <c r="T1058" s="365">
        <f>IF(ISERROR('commented data'!$M1012),"",'commented data'!$M1012)</f>
        <v>83755.546875</v>
      </c>
      <c r="U1058" s="370">
        <f t="shared" si="274"/>
        <v>83755.546875</v>
      </c>
      <c r="V1058" s="371">
        <f t="shared" si="275"/>
        <v>83755.546875</v>
      </c>
      <c r="W1058" s="383">
        <f t="shared" si="276"/>
        <v>72867.325781249994</v>
      </c>
      <c r="X1058" s="365">
        <f>IF(ISERROR('commented data'!$T1012),"",'commented data'!$T1012)</f>
        <v>99.497779846191406</v>
      </c>
      <c r="Y1058" s="384">
        <f t="shared" si="277"/>
        <v>99.497779846191406</v>
      </c>
      <c r="Z1058" s="365">
        <f>IF(ISERROR('commented data'!$U1012),"",'commented data'!$U1012)</f>
        <v>1012.823974609375</v>
      </c>
      <c r="AA1058" s="385">
        <f t="shared" si="278"/>
        <v>1022.9522143554688</v>
      </c>
      <c r="AC1058" s="427">
        <f t="shared" si="280"/>
        <v>7.1678586380286369</v>
      </c>
      <c r="AD1058" s="428">
        <f t="shared" si="279"/>
        <v>0.43023294127992867</v>
      </c>
      <c r="AE1058" s="429">
        <f t="shared" si="281"/>
        <v>9.2264670587200719</v>
      </c>
      <c r="AF1058" s="430">
        <f t="shared" si="282"/>
        <v>0.95544720854122744</v>
      </c>
    </row>
    <row r="1059" spans="1:32" s="5" customFormat="1" x14ac:dyDescent="0.2">
      <c r="A1059" s="363">
        <f>'commented data'!$A1013</f>
        <v>41223.083333333336</v>
      </c>
      <c r="B1059" s="364">
        <f>IF(ISERROR('commented data'!$B1013),"",'commented data'!$B1013)</f>
        <v>897.98602294921875</v>
      </c>
      <c r="C1059" s="364">
        <f>IF(ISERROR('commented data'!$C1013),"",'commented data'!$C1013)</f>
        <v>496.256103515625</v>
      </c>
      <c r="D1059" s="364">
        <f>IF(ISERROR('commented data'!$D1013),"",'commented data'!$D1013)</f>
        <v>6152.26904296875</v>
      </c>
      <c r="E1059" s="364">
        <f>IF(ISERROR('commented data'!$E1013),"",'commented data'!$E1013)</f>
        <v>9.8684654235839844</v>
      </c>
      <c r="F1059" s="357">
        <f t="shared" si="268"/>
        <v>133.44221221923829</v>
      </c>
      <c r="G1059" s="362">
        <f t="shared" si="269"/>
        <v>53820.397856627511</v>
      </c>
      <c r="H1059" s="359">
        <f>IF(ISERROR('commented data'!$N1013),"",'commented data'!$N1013)</f>
        <v>16.941001141616361</v>
      </c>
      <c r="I1059" s="359">
        <f>IFERROR('commented data'!O1013,"")</f>
        <v>16.527524153759256</v>
      </c>
      <c r="J1059" s="358">
        <f>IF(ISERROR('commented data'!$P1013),"",'commented data'!$P1013)</f>
        <v>1</v>
      </c>
      <c r="K1059" s="328">
        <f>IF(ISERROR('commented data'!$Q1013),"",'commented data'!$Q1013)</f>
        <v>1</v>
      </c>
      <c r="L1059" s="328">
        <f>IF(ISERROR('commented data'!$R1013),"",'commented data'!$R1013)</f>
        <v>1</v>
      </c>
      <c r="M1059" s="328">
        <f>IF(ISERROR('commented data'!$S1013),"",'commented data'!$S1013)</f>
        <v>1</v>
      </c>
      <c r="N1059" s="366">
        <f t="shared" si="270"/>
        <v>1</v>
      </c>
      <c r="O1059" s="367" t="b">
        <f t="shared" si="271"/>
        <v>1</v>
      </c>
      <c r="P1059" s="365">
        <f>IF(ISERROR('commented data'!$J1013),"",'commented data'!$J1013)</f>
        <v>132.12100219726562</v>
      </c>
      <c r="Q1059" s="368">
        <f t="shared" si="267"/>
        <v>132.12100219726562</v>
      </c>
      <c r="R1059" s="368" t="str">
        <f t="shared" si="272"/>
        <v/>
      </c>
      <c r="S1059" s="369">
        <f t="shared" si="273"/>
        <v>132.12100219726562</v>
      </c>
      <c r="T1059" s="365">
        <f>IF(ISERROR('commented data'!$M1013),"",'commented data'!$M1013)</f>
        <v>83550.828125</v>
      </c>
      <c r="U1059" s="370">
        <f t="shared" si="274"/>
        <v>83550.828125</v>
      </c>
      <c r="V1059" s="371">
        <f t="shared" si="275"/>
        <v>83550.828125</v>
      </c>
      <c r="W1059" s="383">
        <f t="shared" si="276"/>
        <v>72689.220468750005</v>
      </c>
      <c r="X1059" s="365">
        <f>IF(ISERROR('commented data'!$T1013),"",'commented data'!$T1013)</f>
        <v>99.293930053710938</v>
      </c>
      <c r="Y1059" s="384">
        <f t="shared" si="277"/>
        <v>99.293930053710938</v>
      </c>
      <c r="Z1059" s="365">
        <f>IF(ISERROR('commented data'!$U1013),"",'commented data'!$U1013)</f>
        <v>1012.8189697265625</v>
      </c>
      <c r="AA1059" s="385">
        <f t="shared" si="278"/>
        <v>1022.9471594238281</v>
      </c>
      <c r="AC1059" s="427">
        <f t="shared" si="280"/>
        <v>7.1819129525079246</v>
      </c>
      <c r="AD1059" s="428">
        <f t="shared" si="279"/>
        <v>0.42393674921992774</v>
      </c>
      <c r="AE1059" s="429">
        <f t="shared" si="281"/>
        <v>9.2327632507800725</v>
      </c>
      <c r="AF1059" s="430">
        <f t="shared" si="282"/>
        <v>0.95609921099133988</v>
      </c>
    </row>
    <row r="1060" spans="1:32" s="5" customFormat="1" x14ac:dyDescent="0.2">
      <c r="A1060" s="363">
        <f>'commented data'!$A1014</f>
        <v>41223.125</v>
      </c>
      <c r="B1060" s="364">
        <f>IF(ISERROR('commented data'!$B1014),"",'commented data'!$B1014)</f>
        <v>897.9412841796875</v>
      </c>
      <c r="C1060" s="364">
        <f>IF(ISERROR('commented data'!$C1014),"",'commented data'!$C1014)</f>
        <v>494.6011962890625</v>
      </c>
      <c r="D1060" s="364">
        <f>IF(ISERROR('commented data'!$D1014),"",'commented data'!$D1014)</f>
        <v>6141.34619140625</v>
      </c>
      <c r="E1060" s="364">
        <f>IF(ISERROR('commented data'!$E1014),"",'commented data'!$E1014)</f>
        <v>9.881317138671875</v>
      </c>
      <c r="F1060" s="357">
        <f t="shared" si="268"/>
        <v>132.20535675048828</v>
      </c>
      <c r="G1060" s="362">
        <f t="shared" si="269"/>
        <v>53653.955643647147</v>
      </c>
      <c r="H1060" s="359">
        <f>IF(ISERROR('commented data'!$N1014),"",'commented data'!$N1014)</f>
        <v>16.632219053033623</v>
      </c>
      <c r="I1060" s="359">
        <f>IFERROR('commented data'!O1014,"")</f>
        <v>16.498180883533866</v>
      </c>
      <c r="J1060" s="358">
        <f>IF(ISERROR('commented data'!$P1014),"",'commented data'!$P1014)</f>
        <v>1</v>
      </c>
      <c r="K1060" s="328">
        <f>IF(ISERROR('commented data'!$Q1014),"",'commented data'!$Q1014)</f>
        <v>1</v>
      </c>
      <c r="L1060" s="328">
        <f>IF(ISERROR('commented data'!$R1014),"",'commented data'!$R1014)</f>
        <v>1</v>
      </c>
      <c r="M1060" s="328">
        <f>IF(ISERROR('commented data'!$S1014),"",'commented data'!$S1014)</f>
        <v>1</v>
      </c>
      <c r="N1060" s="366">
        <f t="shared" si="270"/>
        <v>1</v>
      </c>
      <c r="O1060" s="367" t="b">
        <f t="shared" si="271"/>
        <v>1</v>
      </c>
      <c r="P1060" s="365">
        <f>IF(ISERROR('commented data'!$J1014),"",'commented data'!$J1014)</f>
        <v>130.89639282226562</v>
      </c>
      <c r="Q1060" s="368">
        <f t="shared" si="267"/>
        <v>130.89639282226562</v>
      </c>
      <c r="R1060" s="368" t="str">
        <f t="shared" si="272"/>
        <v/>
      </c>
      <c r="S1060" s="369">
        <f t="shared" si="273"/>
        <v>130.89639282226562</v>
      </c>
      <c r="T1060" s="365">
        <f>IF(ISERROR('commented data'!$M1014),"",'commented data'!$M1014)</f>
        <v>83327.046875</v>
      </c>
      <c r="U1060" s="370">
        <f t="shared" si="274"/>
        <v>83327.046875</v>
      </c>
      <c r="V1060" s="371">
        <f t="shared" si="275"/>
        <v>83327.046875</v>
      </c>
      <c r="W1060" s="383">
        <f t="shared" si="276"/>
        <v>72494.530781249996</v>
      </c>
      <c r="X1060" s="365">
        <f>IF(ISERROR('commented data'!$T1014),"",'commented data'!$T1014)</f>
        <v>99.449043273925781</v>
      </c>
      <c r="Y1060" s="384">
        <f t="shared" si="277"/>
        <v>99.449043273925781</v>
      </c>
      <c r="Z1060" s="365">
        <f>IF(ISERROR('commented data'!$U1014),"",'commented data'!$U1014)</f>
        <v>1012.8200073242187</v>
      </c>
      <c r="AA1060" s="385">
        <f t="shared" si="278"/>
        <v>1022.9482073974609</v>
      </c>
      <c r="AC1060" s="427">
        <f t="shared" si="280"/>
        <v>7.0933403469432452</v>
      </c>
      <c r="AD1060" s="428">
        <f t="shared" si="279"/>
        <v>0.42648189783488089</v>
      </c>
      <c r="AE1060" s="429">
        <f t="shared" si="281"/>
        <v>9.2302181021651197</v>
      </c>
      <c r="AF1060" s="430">
        <f t="shared" si="282"/>
        <v>0.95583564801279097</v>
      </c>
    </row>
    <row r="1061" spans="1:32" s="5" customFormat="1" x14ac:dyDescent="0.2">
      <c r="A1061" s="363">
        <f>'commented data'!$A1015</f>
        <v>41223.166666666664</v>
      </c>
      <c r="B1061" s="364">
        <f>IF(ISERROR('commented data'!$B1015),"",'commented data'!$B1015)</f>
        <v>898.05517578125</v>
      </c>
      <c r="C1061" s="364">
        <f>IF(ISERROR('commented data'!$C1015),"",'commented data'!$C1015)</f>
        <v>493.1033935546875</v>
      </c>
      <c r="D1061" s="364">
        <f>IF(ISERROR('commented data'!$D1015),"",'commented data'!$D1015)</f>
        <v>6119.13623046875</v>
      </c>
      <c r="E1061" s="364">
        <f>IF(ISERROR('commented data'!$E1015),"",'commented data'!$E1015)</f>
        <v>9.8703670501708984</v>
      </c>
      <c r="F1061" s="357">
        <f t="shared" si="268"/>
        <v>131.9524560546875</v>
      </c>
      <c r="G1061" s="362">
        <f t="shared" si="269"/>
        <v>53472.187378812661</v>
      </c>
      <c r="H1061" s="359">
        <f>IF(ISERROR('commented data'!$N1015),"",'commented data'!$N1015)</f>
        <v>16.572006037886968</v>
      </c>
      <c r="I1061" s="359">
        <f>IFERROR('commented data'!O1015,"")</f>
        <v>16.438515796834171</v>
      </c>
      <c r="J1061" s="358">
        <f>IF(ISERROR('commented data'!$P1015),"",'commented data'!$P1015)</f>
        <v>1</v>
      </c>
      <c r="K1061" s="328">
        <f>IF(ISERROR('commented data'!$Q1015),"",'commented data'!$Q1015)</f>
        <v>1</v>
      </c>
      <c r="L1061" s="328">
        <f>IF(ISERROR('commented data'!$R1015),"",'commented data'!$R1015)</f>
        <v>1</v>
      </c>
      <c r="M1061" s="328">
        <f>IF(ISERROR('commented data'!$S1015),"",'commented data'!$S1015)</f>
        <v>1</v>
      </c>
      <c r="N1061" s="366">
        <f t="shared" si="270"/>
        <v>1</v>
      </c>
      <c r="O1061" s="367" t="b">
        <f t="shared" si="271"/>
        <v>1</v>
      </c>
      <c r="P1061" s="365">
        <f>IF(ISERROR('commented data'!$J1015),"",'commented data'!$J1015)</f>
        <v>130.64599609375</v>
      </c>
      <c r="Q1061" s="368">
        <f t="shared" si="267"/>
        <v>130.64599609375</v>
      </c>
      <c r="R1061" s="368" t="str">
        <f t="shared" si="272"/>
        <v/>
      </c>
      <c r="S1061" s="369">
        <f t="shared" si="273"/>
        <v>130.64599609375</v>
      </c>
      <c r="T1061" s="365">
        <f>IF(ISERROR('commented data'!$M1015),"",'commented data'!$M1015)</f>
        <v>83105.65625</v>
      </c>
      <c r="U1061" s="370">
        <f t="shared" si="274"/>
        <v>83105.65625</v>
      </c>
      <c r="V1061" s="371">
        <f t="shared" si="275"/>
        <v>83105.65625</v>
      </c>
      <c r="W1061" s="383">
        <f t="shared" si="276"/>
        <v>72301.920937500006</v>
      </c>
      <c r="X1061" s="365">
        <f>IF(ISERROR('commented data'!$T1015),"",'commented data'!$T1015)</f>
        <v>99.723762512207031</v>
      </c>
      <c r="Y1061" s="384">
        <f t="shared" si="277"/>
        <v>99.723762512207031</v>
      </c>
      <c r="Z1061" s="365">
        <f>IF(ISERROR('commented data'!$U1015),"",'commented data'!$U1015)</f>
        <v>1012.823974609375</v>
      </c>
      <c r="AA1061" s="385">
        <f t="shared" si="278"/>
        <v>1022.9522143554688</v>
      </c>
      <c r="AC1061" s="427">
        <f t="shared" si="280"/>
        <v>7.055786455250793</v>
      </c>
      <c r="AD1061" s="428">
        <f t="shared" si="279"/>
        <v>0.42576538043250972</v>
      </c>
      <c r="AE1061" s="429">
        <f t="shared" si="281"/>
        <v>9.2309346195674902</v>
      </c>
      <c r="AF1061" s="430">
        <f t="shared" si="282"/>
        <v>0.9559098470044104</v>
      </c>
    </row>
    <row r="1062" spans="1:32" s="5" customFormat="1" x14ac:dyDescent="0.2">
      <c r="A1062" s="363">
        <f>'commented data'!$A1016</f>
        <v>41223.208333333336</v>
      </c>
      <c r="B1062" s="364">
        <f>IF(ISERROR('commented data'!$B1016),"",'commented data'!$B1016)</f>
        <v>897.98101806640625</v>
      </c>
      <c r="C1062" s="364">
        <f>IF(ISERROR('commented data'!$C1016),"",'commented data'!$C1016)</f>
        <v>493.19229125976562</v>
      </c>
      <c r="D1062" s="364">
        <f>IF(ISERROR('commented data'!$D1016),"",'commented data'!$D1016)</f>
        <v>6114.69677734375</v>
      </c>
      <c r="E1062" s="364">
        <f>IF(ISERROR('commented data'!$E1016),"",'commented data'!$E1016)</f>
        <v>9.8602180480957031</v>
      </c>
      <c r="F1062" s="357">
        <f t="shared" si="268"/>
        <v>133.17956182804298</v>
      </c>
      <c r="G1062" s="362">
        <f t="shared" si="269"/>
        <v>53510.149646867561</v>
      </c>
      <c r="H1062" s="359">
        <f>IF(ISERROR('commented data'!$N1016),"",'commented data'!$N1016)</f>
        <v>16.675361184948635</v>
      </c>
      <c r="I1062" s="359">
        <f>IFERROR('commented data'!O1016,"")</f>
        <v>16.426589600460041</v>
      </c>
      <c r="J1062" s="358">
        <f>IF(ISERROR('commented data'!$P1016),"",'commented data'!$P1016)</f>
        <v>1</v>
      </c>
      <c r="K1062" s="328">
        <f>IF(ISERROR('commented data'!$Q1016),"",'commented data'!$Q1016)</f>
        <v>1</v>
      </c>
      <c r="L1062" s="328">
        <f>IF(ISERROR('commented data'!$R1016),"",'commented data'!$R1016)</f>
        <v>0.84597218036651611</v>
      </c>
      <c r="M1062" s="328">
        <f>IF(ISERROR('commented data'!$S1016),"",'commented data'!$S1016)</f>
        <v>1</v>
      </c>
      <c r="N1062" s="366">
        <f t="shared" si="270"/>
        <v>1</v>
      </c>
      <c r="O1062" s="367" t="b">
        <f t="shared" si="271"/>
        <v>1</v>
      </c>
      <c r="P1062" s="365">
        <f>IF(ISERROR('commented data'!$J1016),"",'commented data'!$J1016)</f>
        <v>131.86095230499305</v>
      </c>
      <c r="Q1062" s="368">
        <f t="shared" si="267"/>
        <v>131.86095230499305</v>
      </c>
      <c r="R1062" s="368" t="str">
        <f t="shared" si="272"/>
        <v/>
      </c>
      <c r="S1062" s="369">
        <f t="shared" si="273"/>
        <v>131.86095230499305</v>
      </c>
      <c r="T1062" s="365">
        <f>IF(ISERROR('commented data'!$M1016),"",'commented data'!$M1016)</f>
        <v>83133.90625</v>
      </c>
      <c r="U1062" s="370">
        <f t="shared" si="274"/>
        <v>83133.90625</v>
      </c>
      <c r="V1062" s="371">
        <f t="shared" si="275"/>
        <v>83133.90625</v>
      </c>
      <c r="W1062" s="383">
        <f t="shared" si="276"/>
        <v>72326.498437500006</v>
      </c>
      <c r="X1062" s="365">
        <f>IF(ISERROR('commented data'!$T1016),"",'commented data'!$T1016)</f>
        <v>99.586273193359375</v>
      </c>
      <c r="Y1062" s="384">
        <f t="shared" si="277"/>
        <v>99.586273193359375</v>
      </c>
      <c r="Z1062" s="365">
        <f>IF(ISERROR('commented data'!$U1016),"",'commented data'!$U1016)</f>
        <v>1012.8250122070312</v>
      </c>
      <c r="AA1062" s="385">
        <f t="shared" si="278"/>
        <v>1022.9532623291016</v>
      </c>
      <c r="AC1062" s="427">
        <f t="shared" si="280"/>
        <v>7.1264582833228305</v>
      </c>
      <c r="AD1062" s="428">
        <f t="shared" si="279"/>
        <v>0.42736455326408462</v>
      </c>
      <c r="AE1062" s="429">
        <f t="shared" si="281"/>
        <v>9.2293354467359165</v>
      </c>
      <c r="AF1062" s="430">
        <f t="shared" si="282"/>
        <v>0.95574424459037932</v>
      </c>
    </row>
    <row r="1063" spans="1:32" s="5" customFormat="1" x14ac:dyDescent="0.2">
      <c r="A1063" s="363">
        <f>'commented data'!$A1017</f>
        <v>41223.25</v>
      </c>
      <c r="B1063" s="364">
        <f>IF(ISERROR('commented data'!$B1017),"",'commented data'!$B1017)</f>
        <v>897.96087646484375</v>
      </c>
      <c r="C1063" s="364">
        <f>IF(ISERROR('commented data'!$C1017),"",'commented data'!$C1017)</f>
        <v>492.22628784179687</v>
      </c>
      <c r="D1063" s="364">
        <f>IF(ISERROR('commented data'!$D1017),"",'commented data'!$D1017)</f>
        <v>6114.55419921875</v>
      </c>
      <c r="E1063" s="364">
        <f>IF(ISERROR('commented data'!$E1017),"",'commented data'!$E1017)</f>
        <v>9.8772201538085938</v>
      </c>
      <c r="F1063" s="357">
        <f t="shared" si="268"/>
        <v>132.98845363283209</v>
      </c>
      <c r="G1063" s="362">
        <f t="shared" si="269"/>
        <v>53405.37891784199</v>
      </c>
      <c r="H1063" s="359">
        <f>IF(ISERROR('commented data'!$N1017),"",'commented data'!$N1017)</f>
        <v>16.459188567636083</v>
      </c>
      <c r="I1063" s="359">
        <f>IFERROR('commented data'!O1017,"")</f>
        <v>16.426206576995316</v>
      </c>
      <c r="J1063" s="358">
        <f>IF(ISERROR('commented data'!$P1017),"",'commented data'!$P1017)</f>
        <v>1</v>
      </c>
      <c r="K1063" s="328">
        <f>IF(ISERROR('commented data'!$Q1017),"",'commented data'!$Q1017)</f>
        <v>1</v>
      </c>
      <c r="L1063" s="328">
        <f>IF(ISERROR('commented data'!$R1017),"",'commented data'!$R1017)</f>
        <v>0.87680548429489136</v>
      </c>
      <c r="M1063" s="328">
        <f>IF(ISERROR('commented data'!$S1017),"",'commented data'!$S1017)</f>
        <v>1</v>
      </c>
      <c r="N1063" s="366">
        <f t="shared" si="270"/>
        <v>1</v>
      </c>
      <c r="O1063" s="367" t="b">
        <f t="shared" si="271"/>
        <v>1</v>
      </c>
      <c r="P1063" s="365">
        <f>IF(ISERROR('commented data'!$J1017),"",'commented data'!$J1017)</f>
        <v>131.67173627013079</v>
      </c>
      <c r="Q1063" s="368">
        <f t="shared" si="267"/>
        <v>131.67173627013079</v>
      </c>
      <c r="R1063" s="368" t="str">
        <f t="shared" si="272"/>
        <v/>
      </c>
      <c r="S1063" s="369">
        <f t="shared" si="273"/>
        <v>131.67173627013079</v>
      </c>
      <c r="T1063" s="365">
        <f>IF(ISERROR('commented data'!$M1017),"",'commented data'!$M1017)</f>
        <v>82980.8515625</v>
      </c>
      <c r="U1063" s="370">
        <f t="shared" si="274"/>
        <v>82980.8515625</v>
      </c>
      <c r="V1063" s="371">
        <f t="shared" si="275"/>
        <v>82980.8515625</v>
      </c>
      <c r="W1063" s="383">
        <f t="shared" si="276"/>
        <v>72193.340859375006</v>
      </c>
      <c r="X1063" s="365">
        <f>IF(ISERROR('commented data'!$T1017),"",'commented data'!$T1017)</f>
        <v>99.628829956054688</v>
      </c>
      <c r="Y1063" s="384">
        <f t="shared" si="277"/>
        <v>99.628829956054688</v>
      </c>
      <c r="Z1063" s="365">
        <f>IF(ISERROR('commented data'!$U1017),"",'commented data'!$U1017)</f>
        <v>1012.822021484375</v>
      </c>
      <c r="AA1063" s="385">
        <f t="shared" si="278"/>
        <v>1022.9502416992187</v>
      </c>
      <c r="AC1063" s="427">
        <f t="shared" si="280"/>
        <v>7.1022987579592574</v>
      </c>
      <c r="AD1063" s="428">
        <f t="shared" si="279"/>
        <v>0.43150965363654681</v>
      </c>
      <c r="AE1063" s="429">
        <f t="shared" si="281"/>
        <v>9.2251903463634548</v>
      </c>
      <c r="AF1063" s="430">
        <f t="shared" si="282"/>
        <v>0.95531499853608937</v>
      </c>
    </row>
    <row r="1064" spans="1:32" s="5" customFormat="1" x14ac:dyDescent="0.2">
      <c r="A1064" s="363">
        <f>'commented data'!$A1018</f>
        <v>41223.291666666664</v>
      </c>
      <c r="B1064" s="364">
        <f>IF(ISERROR('commented data'!$B1018),"",'commented data'!$B1018)</f>
        <v>897.8231201171875</v>
      </c>
      <c r="C1064" s="364">
        <f>IF(ISERROR('commented data'!$C1018),"",'commented data'!$C1018)</f>
        <v>491.24020385742187</v>
      </c>
      <c r="D1064" s="364">
        <f>IF(ISERROR('commented data'!$D1018),"",'commented data'!$D1018)</f>
        <v>6164.5732421875</v>
      </c>
      <c r="E1064" s="364">
        <f>IF(ISERROR('commented data'!$E1018),"",'commented data'!$E1018)</f>
        <v>9.9677419662475586</v>
      </c>
      <c r="F1064" s="357">
        <f t="shared" si="268"/>
        <v>132.96114608764648</v>
      </c>
      <c r="G1064" s="362">
        <f t="shared" si="269"/>
        <v>53291.53774914972</v>
      </c>
      <c r="H1064" s="359">
        <f>IF(ISERROR('commented data'!$N1018),"",'commented data'!$N1018)</f>
        <v>16.586906238872615</v>
      </c>
      <c r="I1064" s="359">
        <f>IFERROR('commented data'!O1018,"")</f>
        <v>16.560578291730184</v>
      </c>
      <c r="J1064" s="358">
        <f>IF(ISERROR('commented data'!$P1018),"",'commented data'!$P1018)</f>
        <v>1</v>
      </c>
      <c r="K1064" s="328">
        <f>IF(ISERROR('commented data'!$Q1018),"",'commented data'!$Q1018)</f>
        <v>1</v>
      </c>
      <c r="L1064" s="328">
        <f>IF(ISERROR('commented data'!$R1018),"",'commented data'!$R1018)</f>
        <v>1</v>
      </c>
      <c r="M1064" s="328">
        <f>IF(ISERROR('commented data'!$S1018),"",'commented data'!$S1018)</f>
        <v>1</v>
      </c>
      <c r="N1064" s="366">
        <f t="shared" si="270"/>
        <v>1</v>
      </c>
      <c r="O1064" s="367" t="b">
        <f t="shared" si="271"/>
        <v>1</v>
      </c>
      <c r="P1064" s="365">
        <f>IF(ISERROR('commented data'!$J1018),"",'commented data'!$J1018)</f>
        <v>131.64469909667969</v>
      </c>
      <c r="Q1064" s="368">
        <f t="shared" si="267"/>
        <v>131.64469909667969</v>
      </c>
      <c r="R1064" s="368" t="str">
        <f t="shared" si="272"/>
        <v/>
      </c>
      <c r="S1064" s="369">
        <f t="shared" si="273"/>
        <v>131.64469909667969</v>
      </c>
      <c r="T1064" s="365">
        <f>IF(ISERROR('commented data'!$M1018),"",'commented data'!$M1018)</f>
        <v>82782.7890625</v>
      </c>
      <c r="U1064" s="370">
        <f t="shared" si="274"/>
        <v>82782.7890625</v>
      </c>
      <c r="V1064" s="371">
        <f t="shared" si="275"/>
        <v>82782.7890625</v>
      </c>
      <c r="W1064" s="383">
        <f t="shared" si="276"/>
        <v>72021.026484375005</v>
      </c>
      <c r="X1064" s="365">
        <f>IF(ISERROR('commented data'!$T1018),"",'commented data'!$T1018)</f>
        <v>99.533851623535156</v>
      </c>
      <c r="Y1064" s="384">
        <f t="shared" si="277"/>
        <v>99.533851623535156</v>
      </c>
      <c r="Z1064" s="365">
        <f>IF(ISERROR('commented data'!$U1018),"",'commented data'!$U1018)</f>
        <v>1012.822998046875</v>
      </c>
      <c r="AA1064" s="385">
        <f t="shared" si="278"/>
        <v>1022.9512280273437</v>
      </c>
      <c r="AC1064" s="427">
        <f t="shared" si="280"/>
        <v>7.0857039359000229</v>
      </c>
      <c r="AD1064" s="428">
        <f t="shared" si="279"/>
        <v>0.42718659127005632</v>
      </c>
      <c r="AE1064" s="429">
        <f t="shared" si="281"/>
        <v>9.2295134087299449</v>
      </c>
      <c r="AF1064" s="430">
        <f t="shared" si="282"/>
        <v>0.955762673452623</v>
      </c>
    </row>
    <row r="1065" spans="1:32" s="5" customFormat="1" x14ac:dyDescent="0.2">
      <c r="A1065" s="363">
        <f>'commented data'!$A1019</f>
        <v>41223.333333333336</v>
      </c>
      <c r="B1065" s="364">
        <f>IF(ISERROR('commented data'!$B1019),"",'commented data'!$B1019)</f>
        <v>898.01409912109375</v>
      </c>
      <c r="C1065" s="364">
        <f>IF(ISERROR('commented data'!$C1019),"",'commented data'!$C1019)</f>
        <v>490.4547119140625</v>
      </c>
      <c r="D1065" s="364">
        <f>IF(ISERROR('commented data'!$D1019),"",'commented data'!$D1019)</f>
        <v>6164.51708984375</v>
      </c>
      <c r="E1065" s="364">
        <f>IF(ISERROR('commented data'!$E1019),"",'commented data'!$E1019)</f>
        <v>9.976954460144043</v>
      </c>
      <c r="F1065" s="357">
        <f t="shared" si="268"/>
        <v>133.39887542724608</v>
      </c>
      <c r="G1065" s="362">
        <f t="shared" si="269"/>
        <v>53204.756268622143</v>
      </c>
      <c r="H1065" s="359">
        <f>IF(ISERROR('commented data'!$N1019),"",'commented data'!$N1019)</f>
        <v>16.726193537127838</v>
      </c>
      <c r="I1065" s="359">
        <f>IFERROR('commented data'!O1019,"")</f>
        <v>16.560427443447846</v>
      </c>
      <c r="J1065" s="358">
        <f>IF(ISERROR('commented data'!$P1019),"",'commented data'!$P1019)</f>
        <v>1</v>
      </c>
      <c r="K1065" s="328">
        <f>IF(ISERROR('commented data'!$Q1019),"",'commented data'!$Q1019)</f>
        <v>1</v>
      </c>
      <c r="L1065" s="328">
        <f>IF(ISERROR('commented data'!$R1019),"",'commented data'!$R1019)</f>
        <v>1</v>
      </c>
      <c r="M1065" s="328">
        <f>IF(ISERROR('commented data'!$S1019),"",'commented data'!$S1019)</f>
        <v>1</v>
      </c>
      <c r="N1065" s="366">
        <f t="shared" si="270"/>
        <v>1</v>
      </c>
      <c r="O1065" s="367" t="b">
        <f t="shared" si="271"/>
        <v>1</v>
      </c>
      <c r="P1065" s="365">
        <f>IF(ISERROR('commented data'!$J1019),"",'commented data'!$J1019)</f>
        <v>132.07809448242187</v>
      </c>
      <c r="Q1065" s="368">
        <f t="shared" si="267"/>
        <v>132.07809448242187</v>
      </c>
      <c r="R1065" s="368" t="str">
        <f t="shared" si="272"/>
        <v/>
      </c>
      <c r="S1065" s="369">
        <f t="shared" si="273"/>
        <v>132.07809448242187</v>
      </c>
      <c r="T1065" s="365">
        <f>IF(ISERROR('commented data'!$M1019),"",'commented data'!$M1019)</f>
        <v>82621.9375</v>
      </c>
      <c r="U1065" s="370">
        <f t="shared" si="274"/>
        <v>82621.9375</v>
      </c>
      <c r="V1065" s="371">
        <f t="shared" si="275"/>
        <v>82621.9375</v>
      </c>
      <c r="W1065" s="383">
        <f t="shared" si="276"/>
        <v>71881.085624999992</v>
      </c>
      <c r="X1065" s="365">
        <f>IF(ISERROR('commented data'!$T1019),"",'commented data'!$T1019)</f>
        <v>99.416763305664063</v>
      </c>
      <c r="Y1065" s="384">
        <f t="shared" si="277"/>
        <v>99.416763305664063</v>
      </c>
      <c r="Z1065" s="365">
        <f>IF(ISERROR('commented data'!$U1019),"",'commented data'!$U1019)</f>
        <v>1012.823974609375</v>
      </c>
      <c r="AA1065" s="385">
        <f t="shared" si="278"/>
        <v>1022.9522143554688</v>
      </c>
      <c r="AC1065" s="427">
        <f t="shared" si="280"/>
        <v>7.097454653614915</v>
      </c>
      <c r="AD1065" s="428">
        <f t="shared" si="279"/>
        <v>0.424331730818515</v>
      </c>
      <c r="AE1065" s="429">
        <f t="shared" si="281"/>
        <v>9.2323682691814852</v>
      </c>
      <c r="AF1065" s="430">
        <f t="shared" si="282"/>
        <v>0.95605830865424879</v>
      </c>
    </row>
    <row r="1066" spans="1:32" s="5" customFormat="1" x14ac:dyDescent="0.2">
      <c r="A1066" s="363">
        <f>'commented data'!$A1020</f>
        <v>41223.375</v>
      </c>
      <c r="B1066" s="364">
        <f>IF(ISERROR('commented data'!$B1020),"",'commented data'!$B1020)</f>
        <v>897.99578857421875</v>
      </c>
      <c r="C1066" s="364">
        <f>IF(ISERROR('commented data'!$C1020),"",'commented data'!$C1020)</f>
        <v>489.8848876953125</v>
      </c>
      <c r="D1066" s="364">
        <f>IF(ISERROR('commented data'!$D1020),"",'commented data'!$D1020)</f>
        <v>6163.5771484375</v>
      </c>
      <c r="E1066" s="364">
        <f>IF(ISERROR('commented data'!$E1020),"",'commented data'!$E1020)</f>
        <v>9.9748945236206055</v>
      </c>
      <c r="F1066" s="357">
        <f t="shared" si="268"/>
        <v>134.35393386840821</v>
      </c>
      <c r="G1066" s="362">
        <f t="shared" si="269"/>
        <v>53152.63347970965</v>
      </c>
      <c r="H1066" s="359">
        <f>IF(ISERROR('commented data'!$N1020),"",'commented data'!$N1020)</f>
        <v>16.968812477285393</v>
      </c>
      <c r="I1066" s="359">
        <f>IFERROR('commented data'!O1020,"")</f>
        <v>16.55790237437391</v>
      </c>
      <c r="J1066" s="358">
        <f>IF(ISERROR('commented data'!$P1020),"",'commented data'!$P1020)</f>
        <v>1</v>
      </c>
      <c r="K1066" s="328">
        <f>IF(ISERROR('commented data'!$Q1020),"",'commented data'!$Q1020)</f>
        <v>1</v>
      </c>
      <c r="L1066" s="328">
        <f>IF(ISERROR('commented data'!$R1020),"",'commented data'!$R1020)</f>
        <v>1</v>
      </c>
      <c r="M1066" s="328">
        <f>IF(ISERROR('commented data'!$S1020),"",'commented data'!$S1020)</f>
        <v>1</v>
      </c>
      <c r="N1066" s="366">
        <f t="shared" si="270"/>
        <v>1</v>
      </c>
      <c r="O1066" s="367" t="b">
        <f t="shared" si="271"/>
        <v>1</v>
      </c>
      <c r="P1066" s="365">
        <f>IF(ISERROR('commented data'!$J1020),"",'commented data'!$J1020)</f>
        <v>133.02369689941406</v>
      </c>
      <c r="Q1066" s="368">
        <f t="shared" si="267"/>
        <v>133.02369689941406</v>
      </c>
      <c r="R1066" s="368" t="str">
        <f t="shared" si="272"/>
        <v/>
      </c>
      <c r="S1066" s="369">
        <f t="shared" si="273"/>
        <v>133.02369689941406</v>
      </c>
      <c r="T1066" s="365">
        <f>IF(ISERROR('commented data'!$M1020),"",'commented data'!$M1020)</f>
        <v>82523.171875</v>
      </c>
      <c r="U1066" s="370">
        <f t="shared" si="274"/>
        <v>82523.171875</v>
      </c>
      <c r="V1066" s="371">
        <f t="shared" si="275"/>
        <v>82523.171875</v>
      </c>
      <c r="W1066" s="383">
        <f t="shared" si="276"/>
        <v>71795.159531249999</v>
      </c>
      <c r="X1066" s="365">
        <f>IF(ISERROR('commented data'!$T1020),"",'commented data'!$T1020)</f>
        <v>99.336311340332031</v>
      </c>
      <c r="Y1066" s="384">
        <f t="shared" si="277"/>
        <v>99.336311340332031</v>
      </c>
      <c r="Z1066" s="365">
        <f>IF(ISERROR('commented data'!$U1020),"",'commented data'!$U1020)</f>
        <v>1012.823974609375</v>
      </c>
      <c r="AA1066" s="385">
        <f t="shared" si="278"/>
        <v>1022.9522143554688</v>
      </c>
      <c r="AC1066" s="427">
        <f t="shared" si="280"/>
        <v>7.1412654034646499</v>
      </c>
      <c r="AD1066" s="428">
        <f t="shared" si="279"/>
        <v>0.42084650372699989</v>
      </c>
      <c r="AE1066" s="429">
        <f t="shared" si="281"/>
        <v>9.2358534962730001</v>
      </c>
      <c r="AF1066" s="430">
        <f t="shared" si="282"/>
        <v>0.95641922150144454</v>
      </c>
    </row>
    <row r="1067" spans="1:32" s="5" customFormat="1" x14ac:dyDescent="0.2">
      <c r="A1067" s="363">
        <f>'commented data'!$A1021</f>
        <v>41223.416666666664</v>
      </c>
      <c r="B1067" s="364">
        <f>IF(ISERROR('commented data'!$B1021),"",'commented data'!$B1021)</f>
        <v>898.109375</v>
      </c>
      <c r="C1067" s="364">
        <f>IF(ISERROR('commented data'!$C1021),"",'commented data'!$C1021)</f>
        <v>488.8201904296875</v>
      </c>
      <c r="D1067" s="364">
        <f>IF(ISERROR('commented data'!$D1021),"",'commented data'!$D1021)</f>
        <v>6161.51318359375</v>
      </c>
      <c r="E1067" s="364">
        <f>IF(ISERROR('commented data'!$E1021),"",'commented data'!$E1021)</f>
        <v>9.9766464233398437</v>
      </c>
      <c r="F1067" s="357">
        <f t="shared" si="268"/>
        <v>133.82116256713869</v>
      </c>
      <c r="G1067" s="362">
        <f t="shared" si="269"/>
        <v>53142.456291882336</v>
      </c>
      <c r="H1067" s="359">
        <f>IF(ISERROR('commented data'!$N1021),"",'commented data'!$N1021)</f>
        <v>17.318442414617166</v>
      </c>
      <c r="I1067" s="359">
        <f>IFERROR('commented data'!O1021,"")</f>
        <v>16.552357716204813</v>
      </c>
      <c r="J1067" s="358">
        <f>IF(ISERROR('commented data'!$P1021),"",'commented data'!$P1021)</f>
        <v>1</v>
      </c>
      <c r="K1067" s="328">
        <f>IF(ISERROR('commented data'!$Q1021),"",'commented data'!$Q1021)</f>
        <v>1</v>
      </c>
      <c r="L1067" s="328">
        <f>IF(ISERROR('commented data'!$R1021),"",'commented data'!$R1021)</f>
        <v>1</v>
      </c>
      <c r="M1067" s="328">
        <f>IF(ISERROR('commented data'!$S1021),"",'commented data'!$S1021)</f>
        <v>1</v>
      </c>
      <c r="N1067" s="366">
        <f t="shared" si="270"/>
        <v>1</v>
      </c>
      <c r="O1067" s="367" t="b">
        <f t="shared" si="271"/>
        <v>1</v>
      </c>
      <c r="P1067" s="365">
        <f>IF(ISERROR('commented data'!$J1021),"",'commented data'!$J1021)</f>
        <v>132.49620056152344</v>
      </c>
      <c r="Q1067" s="368">
        <f t="shared" si="267"/>
        <v>132.49620056152344</v>
      </c>
      <c r="R1067" s="368" t="str">
        <f t="shared" si="272"/>
        <v/>
      </c>
      <c r="S1067" s="369">
        <f t="shared" si="273"/>
        <v>132.49620056152344</v>
      </c>
      <c r="T1067" s="365">
        <f>IF(ISERROR('commented data'!$M1021),"",'commented data'!$M1021)</f>
        <v>82535.0234375</v>
      </c>
      <c r="U1067" s="370">
        <f t="shared" si="274"/>
        <v>82535.0234375</v>
      </c>
      <c r="V1067" s="371">
        <f t="shared" si="275"/>
        <v>82535.0234375</v>
      </c>
      <c r="W1067" s="383">
        <f t="shared" si="276"/>
        <v>71805.470390624992</v>
      </c>
      <c r="X1067" s="365">
        <f>IF(ISERROR('commented data'!$T1021),"",'commented data'!$T1021)</f>
        <v>99.461891174316406</v>
      </c>
      <c r="Y1067" s="384">
        <f t="shared" si="277"/>
        <v>99.461891174316406</v>
      </c>
      <c r="Z1067" s="365">
        <f>IF(ISERROR('commented data'!$U1021),"",'commented data'!$U1021)</f>
        <v>1012.8259887695312</v>
      </c>
      <c r="AA1067" s="385">
        <f t="shared" si="278"/>
        <v>1022.9542486572266</v>
      </c>
      <c r="AC1067" s="427">
        <f t="shared" si="280"/>
        <v>7.1115852826530475</v>
      </c>
      <c r="AD1067" s="428">
        <f t="shared" si="279"/>
        <v>0.41063654065395078</v>
      </c>
      <c r="AE1067" s="429">
        <f t="shared" si="281"/>
        <v>9.2460634593460505</v>
      </c>
      <c r="AF1067" s="430">
        <f t="shared" si="282"/>
        <v>0.95747651468369632</v>
      </c>
    </row>
    <row r="1068" spans="1:32" s="5" customFormat="1" x14ac:dyDescent="0.2">
      <c r="A1068" s="363">
        <f>'commented data'!$A1022</f>
        <v>41223.458333333336</v>
      </c>
      <c r="B1068" s="364">
        <f>IF(ISERROR('commented data'!$B1022),"",'commented data'!$B1022)</f>
        <v>897.92681884765625</v>
      </c>
      <c r="C1068" s="364">
        <f>IF(ISERROR('commented data'!$C1022),"",'commented data'!$C1022)</f>
        <v>487.810791015625</v>
      </c>
      <c r="D1068" s="364">
        <f>IF(ISERROR('commented data'!$D1022),"",'commented data'!$D1022)</f>
        <v>6148.14892578125</v>
      </c>
      <c r="E1068" s="364">
        <f>IF(ISERROR('commented data'!$E1022),"",'commented data'!$E1022)</f>
        <v>9.9718856811523437</v>
      </c>
      <c r="F1068" s="357">
        <f t="shared" si="268"/>
        <v>133.22728515624999</v>
      </c>
      <c r="G1068" s="362">
        <f t="shared" si="269"/>
        <v>53053.891076266293</v>
      </c>
      <c r="H1068" s="359">
        <f>IF(ISERROR('commented data'!$N1022),"",'commented data'!$N1022)</f>
        <v>15.929243187966495</v>
      </c>
      <c r="I1068" s="359">
        <f>IFERROR('commented data'!O1022,"")</f>
        <v>16.516455825008165</v>
      </c>
      <c r="J1068" s="358">
        <f>IF(ISERROR('commented data'!$P1022),"",'commented data'!$P1022)</f>
        <v>1</v>
      </c>
      <c r="K1068" s="328">
        <f>IF(ISERROR('commented data'!$Q1022),"",'commented data'!$Q1022)</f>
        <v>1</v>
      </c>
      <c r="L1068" s="328">
        <f>IF(ISERROR('commented data'!$R1022),"",'commented data'!$R1022)</f>
        <v>1</v>
      </c>
      <c r="M1068" s="328">
        <f>IF(ISERROR('commented data'!$S1022),"",'commented data'!$S1022)</f>
        <v>1</v>
      </c>
      <c r="N1068" s="366">
        <f t="shared" si="270"/>
        <v>1</v>
      </c>
      <c r="O1068" s="367" t="b">
        <f t="shared" si="271"/>
        <v>1</v>
      </c>
      <c r="P1068" s="365">
        <f>IF(ISERROR('commented data'!$J1022),"",'commented data'!$J1022)</f>
        <v>131.908203125</v>
      </c>
      <c r="Q1068" s="368">
        <f t="shared" si="267"/>
        <v>131.908203125</v>
      </c>
      <c r="R1068" s="368" t="str">
        <f t="shared" si="272"/>
        <v/>
      </c>
      <c r="S1068" s="369">
        <f t="shared" si="273"/>
        <v>131.908203125</v>
      </c>
      <c r="T1068" s="365">
        <f>IF(ISERROR('commented data'!$M1022),"",'commented data'!$M1022)</f>
        <v>82387.65625</v>
      </c>
      <c r="U1068" s="370">
        <f t="shared" si="274"/>
        <v>82387.65625</v>
      </c>
      <c r="V1068" s="371">
        <f t="shared" si="275"/>
        <v>82387.65625</v>
      </c>
      <c r="W1068" s="383">
        <f t="shared" si="276"/>
        <v>71677.260937500003</v>
      </c>
      <c r="X1068" s="365">
        <f>IF(ISERROR('commented data'!$T1022),"",'commented data'!$T1022)</f>
        <v>99.417877197265625</v>
      </c>
      <c r="Y1068" s="384">
        <f t="shared" si="277"/>
        <v>99.417877197265625</v>
      </c>
      <c r="Z1068" s="365">
        <f>IF(ISERROR('commented data'!$U1022),"",'commented data'!$U1022)</f>
        <v>1012.8270263671875</v>
      </c>
      <c r="AA1068" s="385">
        <f t="shared" si="278"/>
        <v>1022.9552966308594</v>
      </c>
      <c r="AC1068" s="427">
        <f t="shared" si="280"/>
        <v>7.0682258750663554</v>
      </c>
      <c r="AD1068" s="428">
        <f t="shared" si="279"/>
        <v>0.44372640882310965</v>
      </c>
      <c r="AE1068" s="429">
        <f t="shared" si="281"/>
        <v>9.2129735911768904</v>
      </c>
      <c r="AF1068" s="430">
        <f t="shared" si="282"/>
        <v>0.95404989190685119</v>
      </c>
    </row>
    <row r="1069" spans="1:32" s="5" customFormat="1" x14ac:dyDescent="0.2">
      <c r="A1069" s="363">
        <f>'commented data'!$A1023</f>
        <v>41223.5</v>
      </c>
      <c r="B1069" s="364">
        <f>IF(ISERROR('commented data'!$B1023),"",'commented data'!$B1023)</f>
        <v>898.2022705078125</v>
      </c>
      <c r="C1069" s="364">
        <f>IF(ISERROR('commented data'!$C1023),"",'commented data'!$C1023)</f>
        <v>486.71881103515625</v>
      </c>
      <c r="D1069" s="364">
        <f>IF(ISERROR('commented data'!$D1023),"",'commented data'!$D1023)</f>
        <v>6069.421875</v>
      </c>
      <c r="E1069" s="364">
        <f>IF(ISERROR('commented data'!$E1023),"",'commented data'!$E1023)</f>
        <v>9.8726119995117187</v>
      </c>
      <c r="F1069" s="357">
        <f t="shared" si="268"/>
        <v>130.95913116455077</v>
      </c>
      <c r="G1069" s="362">
        <f t="shared" si="269"/>
        <v>52906.207552268257</v>
      </c>
      <c r="H1069" s="359">
        <f>IF(ISERROR('commented data'!$N1023),"",'commented data'!$N1023)</f>
        <v>15.876399515813683</v>
      </c>
      <c r="I1069" s="359">
        <f>IFERROR('commented data'!O1023,"")</f>
        <v>16.304962597996518</v>
      </c>
      <c r="J1069" s="358">
        <f>IF(ISERROR('commented data'!$P1023),"",'commented data'!$P1023)</f>
        <v>1</v>
      </c>
      <c r="K1069" s="328">
        <f>IF(ISERROR('commented data'!$Q1023),"",'commented data'!$Q1023)</f>
        <v>1</v>
      </c>
      <c r="L1069" s="328">
        <f>IF(ISERROR('commented data'!$R1023),"",'commented data'!$R1023)</f>
        <v>1</v>
      </c>
      <c r="M1069" s="328">
        <f>IF(ISERROR('commented data'!$S1023),"",'commented data'!$S1023)</f>
        <v>1</v>
      </c>
      <c r="N1069" s="366">
        <f t="shared" si="270"/>
        <v>1</v>
      </c>
      <c r="O1069" s="367" t="b">
        <f t="shared" si="271"/>
        <v>1</v>
      </c>
      <c r="P1069" s="365">
        <f>IF(ISERROR('commented data'!$J1023),"",'commented data'!$J1023)</f>
        <v>129.66250610351562</v>
      </c>
      <c r="Q1069" s="368">
        <f t="shared" si="267"/>
        <v>129.66250610351562</v>
      </c>
      <c r="R1069" s="368" t="str">
        <f t="shared" si="272"/>
        <v/>
      </c>
      <c r="S1069" s="369">
        <f t="shared" si="273"/>
        <v>129.66250610351562</v>
      </c>
      <c r="T1069" s="365">
        <f>IF(ISERROR('commented data'!$M1023),"",'commented data'!$M1023)</f>
        <v>82190.8828125</v>
      </c>
      <c r="U1069" s="370">
        <f t="shared" si="274"/>
        <v>82190.8828125</v>
      </c>
      <c r="V1069" s="371">
        <f t="shared" si="275"/>
        <v>82190.8828125</v>
      </c>
      <c r="W1069" s="383">
        <f t="shared" si="276"/>
        <v>71506.068046874992</v>
      </c>
      <c r="X1069" s="365">
        <f>IF(ISERROR('commented data'!$T1023),"",'commented data'!$T1023)</f>
        <v>99.5655517578125</v>
      </c>
      <c r="Y1069" s="384">
        <f t="shared" si="277"/>
        <v>99.5655517578125</v>
      </c>
      <c r="Z1069" s="365">
        <f>IF(ISERROR('commented data'!$U1023),"",'commented data'!$U1023)</f>
        <v>1012.8270263671875</v>
      </c>
      <c r="AA1069" s="385">
        <f t="shared" si="278"/>
        <v>1022.9552966308594</v>
      </c>
      <c r="AC1069" s="427">
        <f t="shared" si="280"/>
        <v>6.9285509742564448</v>
      </c>
      <c r="AD1069" s="428">
        <f t="shared" si="279"/>
        <v>0.43640568299854537</v>
      </c>
      <c r="AE1069" s="429">
        <f t="shared" si="281"/>
        <v>9.2202943170014553</v>
      </c>
      <c r="AF1069" s="430">
        <f t="shared" si="282"/>
        <v>0.95480798999673333</v>
      </c>
    </row>
    <row r="1070" spans="1:32" s="5" customFormat="1" x14ac:dyDescent="0.2">
      <c r="A1070" s="363">
        <f>'commented data'!$A1024</f>
        <v>41223.541666666664</v>
      </c>
      <c r="B1070" s="364">
        <f>IF(ISERROR('commented data'!$B1024),"",'commented data'!$B1024)</f>
        <v>898.0189208984375</v>
      </c>
      <c r="C1070" s="364">
        <f>IF(ISERROR('commented data'!$C1024),"",'commented data'!$C1024)</f>
        <v>487.31008911132812</v>
      </c>
      <c r="D1070" s="364">
        <f>IF(ISERROR('commented data'!$D1024),"",'commented data'!$D1024)</f>
        <v>6064.3349609375</v>
      </c>
      <c r="E1070" s="364">
        <f>IF(ISERROR('commented data'!$E1024),"",'commented data'!$E1024)</f>
        <v>9.8628196716308594</v>
      </c>
      <c r="F1070" s="357">
        <f t="shared" si="268"/>
        <v>130.88145782470704</v>
      </c>
      <c r="G1070" s="362">
        <f t="shared" si="269"/>
        <v>52982.822031606527</v>
      </c>
      <c r="H1070" s="359">
        <f>IF(ISERROR('commented data'!$N1024),"",'commented data'!$N1024)</f>
        <v>15.544896797941329</v>
      </c>
      <c r="I1070" s="359">
        <f>IFERROR('commented data'!O1024,"")</f>
        <v>16.291297055340809</v>
      </c>
      <c r="J1070" s="358">
        <f>IF(ISERROR('commented data'!$P1024),"",'commented data'!$P1024)</f>
        <v>1</v>
      </c>
      <c r="K1070" s="328">
        <f>IF(ISERROR('commented data'!$Q1024),"",'commented data'!$Q1024)</f>
        <v>1</v>
      </c>
      <c r="L1070" s="328">
        <f>IF(ISERROR('commented data'!$R1024),"",'commented data'!$R1024)</f>
        <v>1</v>
      </c>
      <c r="M1070" s="328">
        <f>IF(ISERROR('commented data'!$S1024),"",'commented data'!$S1024)</f>
        <v>1</v>
      </c>
      <c r="N1070" s="366">
        <f t="shared" si="270"/>
        <v>1</v>
      </c>
      <c r="O1070" s="367" t="b">
        <f t="shared" si="271"/>
        <v>1</v>
      </c>
      <c r="P1070" s="365">
        <f>IF(ISERROR('commented data'!$J1024),"",'commented data'!$J1024)</f>
        <v>129.58560180664062</v>
      </c>
      <c r="Q1070" s="368">
        <f t="shared" si="267"/>
        <v>129.58560180664062</v>
      </c>
      <c r="R1070" s="368" t="str">
        <f t="shared" si="272"/>
        <v/>
      </c>
      <c r="S1070" s="369">
        <f t="shared" si="273"/>
        <v>129.58560180664062</v>
      </c>
      <c r="T1070" s="365">
        <f>IF(ISERROR('commented data'!$M1024),"",'commented data'!$M1024)</f>
        <v>82336.4765625</v>
      </c>
      <c r="U1070" s="370">
        <f t="shared" si="274"/>
        <v>82336.4765625</v>
      </c>
      <c r="V1070" s="371">
        <f t="shared" si="275"/>
        <v>82336.4765625</v>
      </c>
      <c r="W1070" s="383">
        <f t="shared" si="276"/>
        <v>71632.734609374995</v>
      </c>
      <c r="X1070" s="365">
        <f>IF(ISERROR('commented data'!$T1024),"",'commented data'!$T1024)</f>
        <v>99.686592102050781</v>
      </c>
      <c r="Y1070" s="384">
        <f t="shared" si="277"/>
        <v>99.686592102050781</v>
      </c>
      <c r="Z1070" s="365">
        <f>IF(ISERROR('commented data'!$U1024),"",'commented data'!$U1024)</f>
        <v>1012.8289794921875</v>
      </c>
      <c r="AA1070" s="385">
        <f t="shared" si="278"/>
        <v>1022.9572692871094</v>
      </c>
      <c r="AC1070" s="427">
        <f t="shared" si="280"/>
        <v>6.934468987163668</v>
      </c>
      <c r="AD1070" s="428">
        <f t="shared" si="279"/>
        <v>0.44609295753459277</v>
      </c>
      <c r="AE1070" s="429">
        <f t="shared" si="281"/>
        <v>9.2106070424654085</v>
      </c>
      <c r="AF1070" s="430">
        <f t="shared" si="282"/>
        <v>0.95380482384928678</v>
      </c>
    </row>
    <row r="1071" spans="1:32" s="5" customFormat="1" x14ac:dyDescent="0.2">
      <c r="A1071" s="363">
        <f>'commented data'!$A1025</f>
        <v>41223.583333333336</v>
      </c>
      <c r="B1071" s="364">
        <f>IF(ISERROR('commented data'!$B1025),"",'commented data'!$B1025)</f>
        <v>897.984375</v>
      </c>
      <c r="C1071" s="364">
        <f>IF(ISERROR('commented data'!$C1025),"",'commented data'!$C1025)</f>
        <v>487.59780883789062</v>
      </c>
      <c r="D1071" s="364">
        <f>IF(ISERROR('commented data'!$D1025),"",'commented data'!$D1025)</f>
        <v>6065.7900390625</v>
      </c>
      <c r="E1071" s="364">
        <f>IF(ISERROR('commented data'!$E1025),"",'commented data'!$E1025)</f>
        <v>9.862788200378418</v>
      </c>
      <c r="F1071" s="357">
        <f t="shared" si="268"/>
        <v>130.12324890136719</v>
      </c>
      <c r="G1071" s="362">
        <f t="shared" si="269"/>
        <v>52956.966449128886</v>
      </c>
      <c r="H1071" s="359">
        <f>IF(ISERROR('commented data'!$N1025),"",'commented data'!$N1025)</f>
        <v>15.598004322930866</v>
      </c>
      <c r="I1071" s="359">
        <f>IFERROR('commented data'!O1025,"")</f>
        <v>16.295205993439676</v>
      </c>
      <c r="J1071" s="358">
        <f>IF(ISERROR('commented data'!$P1025),"",'commented data'!$P1025)</f>
        <v>1</v>
      </c>
      <c r="K1071" s="328">
        <f>IF(ISERROR('commented data'!$Q1025),"",'commented data'!$Q1025)</f>
        <v>1</v>
      </c>
      <c r="L1071" s="328">
        <f>IF(ISERROR('commented data'!$R1025),"",'commented data'!$R1025)</f>
        <v>1</v>
      </c>
      <c r="M1071" s="328">
        <f>IF(ISERROR('commented data'!$S1025),"",'commented data'!$S1025)</f>
        <v>1</v>
      </c>
      <c r="N1071" s="366">
        <f t="shared" si="270"/>
        <v>1</v>
      </c>
      <c r="O1071" s="367" t="b">
        <f t="shared" si="271"/>
        <v>1</v>
      </c>
      <c r="P1071" s="365">
        <f>IF(ISERROR('commented data'!$J1025),"",'commented data'!$J1025)</f>
        <v>128.83489990234375</v>
      </c>
      <c r="Q1071" s="368">
        <f t="shared" si="267"/>
        <v>128.83489990234375</v>
      </c>
      <c r="R1071" s="368" t="str">
        <f t="shared" si="272"/>
        <v/>
      </c>
      <c r="S1071" s="369">
        <f t="shared" si="273"/>
        <v>128.83489990234375</v>
      </c>
      <c r="T1071" s="365">
        <f>IF(ISERROR('commented data'!$M1025),"",'commented data'!$M1025)</f>
        <v>82341.90625</v>
      </c>
      <c r="U1071" s="370">
        <f t="shared" si="274"/>
        <v>82341.90625</v>
      </c>
      <c r="V1071" s="371">
        <f t="shared" si="275"/>
        <v>82341.90625</v>
      </c>
      <c r="W1071" s="383">
        <f t="shared" si="276"/>
        <v>71637.458437499998</v>
      </c>
      <c r="X1071" s="365">
        <f>IF(ISERROR('commented data'!$T1025),"",'commented data'!$T1025)</f>
        <v>99.891380310058594</v>
      </c>
      <c r="Y1071" s="384">
        <f t="shared" si="277"/>
        <v>99.891380310058594</v>
      </c>
      <c r="Z1071" s="365">
        <f>IF(ISERROR('commented data'!$U1025),"",'commented data'!$U1025)</f>
        <v>1012.823974609375</v>
      </c>
      <c r="AA1071" s="385">
        <f t="shared" si="278"/>
        <v>1022.9522143554688</v>
      </c>
      <c r="AC1071" s="427">
        <f t="shared" si="280"/>
        <v>6.8909325263213494</v>
      </c>
      <c r="AD1071" s="428">
        <f t="shared" si="279"/>
        <v>0.44178296041313975</v>
      </c>
      <c r="AE1071" s="429">
        <f t="shared" si="281"/>
        <v>9.2149170395868616</v>
      </c>
      <c r="AF1071" s="430">
        <f t="shared" si="282"/>
        <v>0.95425114579378678</v>
      </c>
    </row>
    <row r="1072" spans="1:32" s="5" customFormat="1" x14ac:dyDescent="0.2">
      <c r="A1072" s="363">
        <f>'commented data'!$A1026</f>
        <v>41223.625</v>
      </c>
      <c r="B1072" s="364">
        <f>IF(ISERROR('commented data'!$B1026),"",'commented data'!$B1026)</f>
        <v>898.0093994140625</v>
      </c>
      <c r="C1072" s="364">
        <f>IF(ISERROR('commented data'!$C1026),"",'commented data'!$C1026)</f>
        <v>489.2384033203125</v>
      </c>
      <c r="D1072" s="364">
        <f>IF(ISERROR('commented data'!$D1026),"",'commented data'!$D1026)</f>
        <v>6077.05810546875</v>
      </c>
      <c r="E1072" s="364">
        <f>IF(ISERROR('commented data'!$E1026),"",'commented data'!$E1026)</f>
        <v>9.8613872528076172</v>
      </c>
      <c r="F1072" s="357">
        <f t="shared" si="268"/>
        <v>130.47584579467772</v>
      </c>
      <c r="G1072" s="362">
        <f t="shared" si="269"/>
        <v>53088.633592847778</v>
      </c>
      <c r="H1072" s="359">
        <f>IF(ISERROR('commented data'!$N1026),"",'commented data'!$N1026)</f>
        <v>15.508404765533051</v>
      </c>
      <c r="I1072" s="359">
        <f>IFERROR('commented data'!O1026,"")</f>
        <v>16.325476652670407</v>
      </c>
      <c r="J1072" s="358">
        <f>IF(ISERROR('commented data'!$P1026),"",'commented data'!$P1026)</f>
        <v>1</v>
      </c>
      <c r="K1072" s="328">
        <f>IF(ISERROR('commented data'!$Q1026),"",'commented data'!$Q1026)</f>
        <v>1</v>
      </c>
      <c r="L1072" s="328">
        <f>IF(ISERROR('commented data'!$R1026),"",'commented data'!$R1026)</f>
        <v>1</v>
      </c>
      <c r="M1072" s="328">
        <f>IF(ISERROR('commented data'!$S1026),"",'commented data'!$S1026)</f>
        <v>1</v>
      </c>
      <c r="N1072" s="366">
        <f t="shared" si="270"/>
        <v>1</v>
      </c>
      <c r="O1072" s="367" t="b">
        <f t="shared" si="271"/>
        <v>1</v>
      </c>
      <c r="P1072" s="365">
        <f>IF(ISERROR('commented data'!$J1026),"",'commented data'!$J1026)</f>
        <v>129.18400573730469</v>
      </c>
      <c r="Q1072" s="368">
        <f t="shared" si="267"/>
        <v>129.18400573730469</v>
      </c>
      <c r="R1072" s="368" t="str">
        <f t="shared" si="272"/>
        <v/>
      </c>
      <c r="S1072" s="369">
        <f t="shared" si="273"/>
        <v>129.18400573730469</v>
      </c>
      <c r="T1072" s="365">
        <f>IF(ISERROR('commented data'!$M1026),"",'commented data'!$M1026)</f>
        <v>82580.8203125</v>
      </c>
      <c r="U1072" s="370">
        <f t="shared" si="274"/>
        <v>82580.8203125</v>
      </c>
      <c r="V1072" s="371">
        <f t="shared" si="275"/>
        <v>82580.8203125</v>
      </c>
      <c r="W1072" s="383">
        <f t="shared" si="276"/>
        <v>71845.313671875003</v>
      </c>
      <c r="X1072" s="365">
        <f>IF(ISERROR('commented data'!$T1026),"",'commented data'!$T1026)</f>
        <v>100.04810333251953</v>
      </c>
      <c r="Y1072" s="384">
        <f t="shared" si="277"/>
        <v>100.04810333251953</v>
      </c>
      <c r="Z1072" s="365">
        <f>IF(ISERROR('commented data'!$U1026),"",'commented data'!$U1026)</f>
        <v>1012.8300170898437</v>
      </c>
      <c r="AA1072" s="385">
        <f t="shared" si="278"/>
        <v>1022.9583172607422</v>
      </c>
      <c r="AC1072" s="427">
        <f t="shared" si="280"/>
        <v>6.9267843701105543</v>
      </c>
      <c r="AD1072" s="428">
        <f t="shared" si="279"/>
        <v>0.44664712295265324</v>
      </c>
      <c r="AE1072" s="429">
        <f t="shared" si="281"/>
        <v>9.2100528770473478</v>
      </c>
      <c r="AF1072" s="430">
        <f t="shared" si="282"/>
        <v>0.95374743722465716</v>
      </c>
    </row>
    <row r="1073" spans="1:32" s="5" customFormat="1" x14ac:dyDescent="0.2">
      <c r="A1073" s="363">
        <f>'commented data'!$A1027</f>
        <v>41223.666666666664</v>
      </c>
      <c r="B1073" s="364">
        <f>IF(ISERROR('commented data'!$B1027),"",'commented data'!$B1027)</f>
        <v>898.02752685546875</v>
      </c>
      <c r="C1073" s="364">
        <f>IF(ISERROR('commented data'!$C1027),"",'commented data'!$C1027)</f>
        <v>489.93539428710937</v>
      </c>
      <c r="D1073" s="364">
        <f>IF(ISERROR('commented data'!$D1027),"",'commented data'!$D1027)</f>
        <v>6079.9951171875</v>
      </c>
      <c r="E1073" s="364">
        <f>IF(ISERROR('commented data'!$E1027),"",'commented data'!$E1027)</f>
        <v>9.8618936538696289</v>
      </c>
      <c r="F1073" s="357">
        <f t="shared" si="268"/>
        <v>129.85499847412109</v>
      </c>
      <c r="G1073" s="362">
        <f t="shared" si="269"/>
        <v>53156.593710918591</v>
      </c>
      <c r="H1073" s="359">
        <f>IF(ISERROR('commented data'!$N1027),"",'commented data'!$N1027)</f>
        <v>16.008326684870116</v>
      </c>
      <c r="I1073" s="359">
        <f>IFERROR('commented data'!O1027,"")</f>
        <v>16.333366673698823</v>
      </c>
      <c r="J1073" s="358">
        <f>IF(ISERROR('commented data'!$P1027),"",'commented data'!$P1027)</f>
        <v>1</v>
      </c>
      <c r="K1073" s="328">
        <f>IF(ISERROR('commented data'!$Q1027),"",'commented data'!$Q1027)</f>
        <v>1</v>
      </c>
      <c r="L1073" s="328">
        <f>IF(ISERROR('commented data'!$R1027),"",'commented data'!$R1027)</f>
        <v>1</v>
      </c>
      <c r="M1073" s="328">
        <f>IF(ISERROR('commented data'!$S1027),"",'commented data'!$S1027)</f>
        <v>1</v>
      </c>
      <c r="N1073" s="366">
        <f t="shared" si="270"/>
        <v>1</v>
      </c>
      <c r="O1073" s="367" t="b">
        <f t="shared" si="271"/>
        <v>1</v>
      </c>
      <c r="P1073" s="365">
        <f>IF(ISERROR('commented data'!$J1027),"",'commented data'!$J1027)</f>
        <v>128.56930541992187</v>
      </c>
      <c r="Q1073" s="368">
        <f t="shared" si="267"/>
        <v>128.56930541992187</v>
      </c>
      <c r="R1073" s="368" t="str">
        <f t="shared" si="272"/>
        <v/>
      </c>
      <c r="S1073" s="369">
        <f t="shared" si="273"/>
        <v>128.56930541992187</v>
      </c>
      <c r="T1073" s="365">
        <f>IF(ISERROR('commented data'!$M1027),"",'commented data'!$M1027)</f>
        <v>82697.796875</v>
      </c>
      <c r="U1073" s="370">
        <f t="shared" si="274"/>
        <v>82697.796875</v>
      </c>
      <c r="V1073" s="371">
        <f t="shared" si="275"/>
        <v>82697.796875</v>
      </c>
      <c r="W1073" s="383">
        <f t="shared" si="276"/>
        <v>71947.083281250001</v>
      </c>
      <c r="X1073" s="365">
        <f>IF(ISERROR('commented data'!$T1027),"",'commented data'!$T1027)</f>
        <v>100.09929656982422</v>
      </c>
      <c r="Y1073" s="384">
        <f t="shared" si="277"/>
        <v>100.09929656982422</v>
      </c>
      <c r="Z1073" s="365">
        <f>IF(ISERROR('commented data'!$U1027),"",'commented data'!$U1027)</f>
        <v>1012.8309936523437</v>
      </c>
      <c r="AA1073" s="385">
        <f t="shared" si="278"/>
        <v>1022.9593035888672</v>
      </c>
      <c r="AC1073" s="427">
        <f t="shared" si="280"/>
        <v>6.9026493952208083</v>
      </c>
      <c r="AD1073" s="428">
        <f t="shared" si="279"/>
        <v>0.43119118763016506</v>
      </c>
      <c r="AE1073" s="429">
        <f t="shared" si="281"/>
        <v>9.225508812369835</v>
      </c>
      <c r="AF1073" s="430">
        <f t="shared" si="282"/>
        <v>0.95534797729761034</v>
      </c>
    </row>
    <row r="1074" spans="1:32" s="5" customFormat="1" x14ac:dyDescent="0.2">
      <c r="A1074" s="363">
        <f>'commented data'!$A1028</f>
        <v>41223.708333333336</v>
      </c>
      <c r="B1074" s="364">
        <f>IF(ISERROR('commented data'!$B1028),"",'commented data'!$B1028)</f>
        <v>897.9730224609375</v>
      </c>
      <c r="C1074" s="364">
        <f>IF(ISERROR('commented data'!$C1028),"",'commented data'!$C1028)</f>
        <v>489.6925048828125</v>
      </c>
      <c r="D1074" s="364">
        <f>IF(ISERROR('commented data'!$D1028),"",'commented data'!$D1028)</f>
        <v>6070.5390625</v>
      </c>
      <c r="E1074" s="364">
        <f>IF(ISERROR('commented data'!$E1028),"",'commented data'!$E1028)</f>
        <v>9.8579387664794922</v>
      </c>
      <c r="F1074" s="357">
        <f t="shared" si="268"/>
        <v>128.88872825622559</v>
      </c>
      <c r="G1074" s="362">
        <f t="shared" si="269"/>
        <v>53093.895946102959</v>
      </c>
      <c r="H1074" s="359">
        <f>IF(ISERROR('commented data'!$N1028),"",'commented data'!$N1028)</f>
        <v>16.519925255152629</v>
      </c>
      <c r="I1074" s="359">
        <f>IFERROR('commented data'!O1028,"")</f>
        <v>16.307963822952964</v>
      </c>
      <c r="J1074" s="358">
        <f>IF(ISERROR('commented data'!$P1028),"",'commented data'!$P1028)</f>
        <v>1</v>
      </c>
      <c r="K1074" s="328">
        <f>IF(ISERROR('commented data'!$Q1028),"",'commented data'!$Q1028)</f>
        <v>1</v>
      </c>
      <c r="L1074" s="328">
        <f>IF(ISERROR('commented data'!$R1028),"",'commented data'!$R1028)</f>
        <v>1</v>
      </c>
      <c r="M1074" s="328">
        <f>IF(ISERROR('commented data'!$S1028),"",'commented data'!$S1028)</f>
        <v>1</v>
      </c>
      <c r="N1074" s="366">
        <f t="shared" si="270"/>
        <v>1</v>
      </c>
      <c r="O1074" s="367" t="b">
        <f t="shared" si="271"/>
        <v>1</v>
      </c>
      <c r="P1074" s="365">
        <f>IF(ISERROR('commented data'!$J1028),"",'commented data'!$J1028)</f>
        <v>127.61260223388672</v>
      </c>
      <c r="Q1074" s="368">
        <f t="shared" si="267"/>
        <v>127.61260223388672</v>
      </c>
      <c r="R1074" s="368" t="str">
        <f t="shared" si="272"/>
        <v/>
      </c>
      <c r="S1074" s="369">
        <f t="shared" si="273"/>
        <v>127.61260223388672</v>
      </c>
      <c r="T1074" s="365">
        <f>IF(ISERROR('commented data'!$M1028),"",'commented data'!$M1028)</f>
        <v>82622.5625</v>
      </c>
      <c r="U1074" s="370">
        <f t="shared" si="274"/>
        <v>82622.5625</v>
      </c>
      <c r="V1074" s="371">
        <f t="shared" si="275"/>
        <v>82622.5625</v>
      </c>
      <c r="W1074" s="383">
        <f t="shared" si="276"/>
        <v>71881.629375000004</v>
      </c>
      <c r="X1074" s="365">
        <f>IF(ISERROR('commented data'!$T1028),"",'commented data'!$T1028)</f>
        <v>100.20230102539062</v>
      </c>
      <c r="Y1074" s="384">
        <f t="shared" si="277"/>
        <v>100.20230102539062</v>
      </c>
      <c r="Z1074" s="365">
        <f>IF(ISERROR('commented data'!$U1028),"",'commented data'!$U1028)</f>
        <v>1012.8369750976562</v>
      </c>
      <c r="AA1074" s="385">
        <f t="shared" si="278"/>
        <v>1022.9653448486329</v>
      </c>
      <c r="AC1074" s="427">
        <f t="shared" si="280"/>
        <v>6.8432047266615816</v>
      </c>
      <c r="AD1074" s="428">
        <f t="shared" si="279"/>
        <v>0.4142394484821994</v>
      </c>
      <c r="AE1074" s="429">
        <f t="shared" si="281"/>
        <v>9.2424605515178015</v>
      </c>
      <c r="AF1074" s="430">
        <f t="shared" si="282"/>
        <v>0.95710341540254962</v>
      </c>
    </row>
    <row r="1075" spans="1:32" s="5" customFormat="1" x14ac:dyDescent="0.2">
      <c r="A1075" s="363">
        <f>'commented data'!$A1029</f>
        <v>41223.75</v>
      </c>
      <c r="B1075" s="364">
        <f>IF(ISERROR('commented data'!$B1029),"",'commented data'!$B1029)</f>
        <v>898.0413818359375</v>
      </c>
      <c r="C1075" s="364">
        <f>IF(ISERROR('commented data'!$C1029),"",'commented data'!$C1029)</f>
        <v>489.6055908203125</v>
      </c>
      <c r="D1075" s="364">
        <f>IF(ISERROR('commented data'!$D1029),"",'commented data'!$D1029)</f>
        <v>6071.35400390625</v>
      </c>
      <c r="E1075" s="364">
        <f>IF(ISERROR('commented data'!$E1029),"",'commented data'!$E1029)</f>
        <v>9.8610515594482422</v>
      </c>
      <c r="F1075" s="357">
        <f t="shared" si="268"/>
        <v>128.97104042053223</v>
      </c>
      <c r="G1075" s="362">
        <f t="shared" si="269"/>
        <v>53106.335432018226</v>
      </c>
      <c r="H1075" s="359">
        <f>IF(ISERROR('commented data'!$N1029),"",'commented data'!$N1029)</f>
        <v>16.705564120871859</v>
      </c>
      <c r="I1075" s="359">
        <f>IFERROR('commented data'!O1029,"")</f>
        <v>16.310153090633165</v>
      </c>
      <c r="J1075" s="358">
        <f>IF(ISERROR('commented data'!$P1029),"",'commented data'!$P1029)</f>
        <v>1</v>
      </c>
      <c r="K1075" s="328">
        <f>IF(ISERROR('commented data'!$Q1029),"",'commented data'!$Q1029)</f>
        <v>1</v>
      </c>
      <c r="L1075" s="328">
        <f>IF(ISERROR('commented data'!$R1029),"",'commented data'!$R1029)</f>
        <v>1</v>
      </c>
      <c r="M1075" s="328">
        <f>IF(ISERROR('commented data'!$S1029),"",'commented data'!$S1029)</f>
        <v>1</v>
      </c>
      <c r="N1075" s="366">
        <f t="shared" si="270"/>
        <v>1</v>
      </c>
      <c r="O1075" s="367" t="b">
        <f t="shared" si="271"/>
        <v>1</v>
      </c>
      <c r="P1075" s="365">
        <f>IF(ISERROR('commented data'!$J1029),"",'commented data'!$J1029)</f>
        <v>127.69409942626953</v>
      </c>
      <c r="Q1075" s="368">
        <f t="shared" si="267"/>
        <v>127.69409942626953</v>
      </c>
      <c r="R1075" s="368" t="str">
        <f t="shared" si="272"/>
        <v/>
      </c>
      <c r="S1075" s="369">
        <f t="shared" si="273"/>
        <v>127.69409942626953</v>
      </c>
      <c r="T1075" s="365">
        <f>IF(ISERROR('commented data'!$M1029),"",'commented data'!$M1029)</f>
        <v>82638.65625</v>
      </c>
      <c r="U1075" s="370">
        <f t="shared" si="274"/>
        <v>82638.65625</v>
      </c>
      <c r="V1075" s="371">
        <f t="shared" si="275"/>
        <v>82638.65625</v>
      </c>
      <c r="W1075" s="383">
        <f t="shared" si="276"/>
        <v>71895.630937499998</v>
      </c>
      <c r="X1075" s="365">
        <f>IF(ISERROR('commented data'!$T1029),"",'commented data'!$T1029)</f>
        <v>100.18939971923828</v>
      </c>
      <c r="Y1075" s="384">
        <f t="shared" si="277"/>
        <v>100.18939971923828</v>
      </c>
      <c r="Z1075" s="365">
        <f>IF(ISERROR('commented data'!$U1029),"",'commented data'!$U1029)</f>
        <v>1012.8419799804687</v>
      </c>
      <c r="AA1075" s="385">
        <f t="shared" si="278"/>
        <v>1022.9703997802734</v>
      </c>
      <c r="AC1075" s="427">
        <f t="shared" si="280"/>
        <v>6.8491793335891655</v>
      </c>
      <c r="AD1075" s="428">
        <f t="shared" si="279"/>
        <v>0.40999389688563886</v>
      </c>
      <c r="AE1075" s="429">
        <f t="shared" si="281"/>
        <v>9.2467061031143611</v>
      </c>
      <c r="AF1075" s="430">
        <f t="shared" si="282"/>
        <v>0.95754306368783959</v>
      </c>
    </row>
    <row r="1076" spans="1:32" s="5" customFormat="1" x14ac:dyDescent="0.2">
      <c r="A1076" s="363">
        <f>'commented data'!$A1030</f>
        <v>41223.791666666664</v>
      </c>
      <c r="B1076" s="364">
        <f>IF(ISERROR('commented data'!$B1030),"",'commented data'!$B1030)</f>
        <v>898.04510498046875</v>
      </c>
      <c r="C1076" s="364">
        <f>IF(ISERROR('commented data'!$C1030),"",'commented data'!$C1030)</f>
        <v>488.91799926757812</v>
      </c>
      <c r="D1076" s="364">
        <f>IF(ISERROR('commented data'!$D1030),"",'commented data'!$D1030)</f>
        <v>6057.658203125</v>
      </c>
      <c r="E1076" s="364">
        <f>IF(ISERROR('commented data'!$E1030),"",'commented data'!$E1030)</f>
        <v>9.8477516174316406</v>
      </c>
      <c r="F1076" s="357">
        <f t="shared" si="268"/>
        <v>127.87842002868652</v>
      </c>
      <c r="G1076" s="362">
        <f t="shared" si="269"/>
        <v>53055.98955107027</v>
      </c>
      <c r="H1076" s="359">
        <f>IF(ISERROR('commented data'!$N1030),"",'commented data'!$N1030)</f>
        <v>16.657064477361128</v>
      </c>
      <c r="I1076" s="359">
        <f>IFERROR('commented data'!O1030,"")</f>
        <v>16.273360538708623</v>
      </c>
      <c r="J1076" s="358">
        <f>IF(ISERROR('commented data'!$P1030),"",'commented data'!$P1030)</f>
        <v>1</v>
      </c>
      <c r="K1076" s="328">
        <f>IF(ISERROR('commented data'!$Q1030),"",'commented data'!$Q1030)</f>
        <v>1</v>
      </c>
      <c r="L1076" s="328">
        <f>IF(ISERROR('commented data'!$R1030),"",'commented data'!$R1030)</f>
        <v>1</v>
      </c>
      <c r="M1076" s="328">
        <f>IF(ISERROR('commented data'!$S1030),"",'commented data'!$S1030)</f>
        <v>1</v>
      </c>
      <c r="N1076" s="366">
        <f t="shared" si="270"/>
        <v>1</v>
      </c>
      <c r="O1076" s="367" t="b">
        <f t="shared" si="271"/>
        <v>1</v>
      </c>
      <c r="P1076" s="365">
        <f>IF(ISERROR('commented data'!$J1030),"",'commented data'!$J1030)</f>
        <v>126.61229705810547</v>
      </c>
      <c r="Q1076" s="368">
        <f t="shared" si="267"/>
        <v>126.61229705810547</v>
      </c>
      <c r="R1076" s="368" t="str">
        <f t="shared" si="272"/>
        <v/>
      </c>
      <c r="S1076" s="369">
        <f t="shared" si="273"/>
        <v>126.61229705810547</v>
      </c>
      <c r="T1076" s="365">
        <f>IF(ISERROR('commented data'!$M1030),"",'commented data'!$M1030)</f>
        <v>82577.03125</v>
      </c>
      <c r="U1076" s="370">
        <f t="shared" si="274"/>
        <v>82577.03125</v>
      </c>
      <c r="V1076" s="371">
        <f t="shared" si="275"/>
        <v>82577.03125</v>
      </c>
      <c r="W1076" s="383">
        <f t="shared" si="276"/>
        <v>71842.017187499994</v>
      </c>
      <c r="X1076" s="365">
        <f>IF(ISERROR('commented data'!$T1030),"",'commented data'!$T1030)</f>
        <v>100.26499938964844</v>
      </c>
      <c r="Y1076" s="384">
        <f t="shared" si="277"/>
        <v>100.26499938964844</v>
      </c>
      <c r="Z1076" s="365">
        <f>IF(ISERROR('commented data'!$U1030),"",'commented data'!$U1030)</f>
        <v>1012.8419799804687</v>
      </c>
      <c r="AA1076" s="385">
        <f t="shared" si="278"/>
        <v>1022.9703997802734</v>
      </c>
      <c r="AC1076" s="427">
        <f t="shared" si="280"/>
        <v>6.784716116849367</v>
      </c>
      <c r="AD1076" s="428">
        <f t="shared" si="279"/>
        <v>0.40731763547356009</v>
      </c>
      <c r="AE1076" s="429">
        <f t="shared" si="281"/>
        <v>9.2493823645264399</v>
      </c>
      <c r="AF1076" s="430">
        <f t="shared" si="282"/>
        <v>0.95782020405795343</v>
      </c>
    </row>
    <row r="1077" spans="1:32" s="5" customFormat="1" x14ac:dyDescent="0.2">
      <c r="A1077" s="363">
        <f>'commented data'!$A1031</f>
        <v>41223.833333333336</v>
      </c>
      <c r="B1077" s="364">
        <f>IF(ISERROR('commented data'!$B1031),"",'commented data'!$B1031)</f>
        <v>897.9542236328125</v>
      </c>
      <c r="C1077" s="364">
        <f>IF(ISERROR('commented data'!$C1031),"",'commented data'!$C1031)</f>
        <v>488.91488647460937</v>
      </c>
      <c r="D1077" s="364">
        <f>IF(ISERROR('commented data'!$D1031),"",'commented data'!$D1031)</f>
        <v>6053.966796875</v>
      </c>
      <c r="E1077" s="364">
        <f>IF(ISERROR('commented data'!$E1031),"",'commented data'!$E1031)</f>
        <v>9.8396644592285156</v>
      </c>
      <c r="F1077" s="357">
        <f t="shared" si="268"/>
        <v>128.35090202331543</v>
      </c>
      <c r="G1077" s="362">
        <f t="shared" si="269"/>
        <v>53073.536081409162</v>
      </c>
      <c r="H1077" s="359">
        <f>IF(ISERROR('commented data'!$N1031),"",'commented data'!$N1031)</f>
        <v>16.531283344532714</v>
      </c>
      <c r="I1077" s="359">
        <f>IFERROR('commented data'!O1031,"")</f>
        <v>16.263443903800088</v>
      </c>
      <c r="J1077" s="358">
        <f>IF(ISERROR('commented data'!$P1031),"",'commented data'!$P1031)</f>
        <v>1</v>
      </c>
      <c r="K1077" s="328">
        <f>IF(ISERROR('commented data'!$Q1031),"",'commented data'!$Q1031)</f>
        <v>1</v>
      </c>
      <c r="L1077" s="328">
        <f>IF(ISERROR('commented data'!$R1031),"",'commented data'!$R1031)</f>
        <v>1</v>
      </c>
      <c r="M1077" s="328">
        <f>IF(ISERROR('commented data'!$S1031),"",'commented data'!$S1031)</f>
        <v>1</v>
      </c>
      <c r="N1077" s="366">
        <f t="shared" si="270"/>
        <v>1</v>
      </c>
      <c r="O1077" s="367" t="b">
        <f t="shared" si="271"/>
        <v>1</v>
      </c>
      <c r="P1077" s="365">
        <f>IF(ISERROR('commented data'!$J1031),"",'commented data'!$J1031)</f>
        <v>127.08010101318359</v>
      </c>
      <c r="Q1077" s="368">
        <f t="shared" si="267"/>
        <v>127.08010101318359</v>
      </c>
      <c r="R1077" s="368" t="str">
        <f t="shared" si="272"/>
        <v/>
      </c>
      <c r="S1077" s="369">
        <f t="shared" si="273"/>
        <v>127.08010101318359</v>
      </c>
      <c r="T1077" s="365">
        <f>IF(ISERROR('commented data'!$M1031),"",'commented data'!$M1031)</f>
        <v>82548.4765625</v>
      </c>
      <c r="U1077" s="370">
        <f t="shared" si="274"/>
        <v>82548.4765625</v>
      </c>
      <c r="V1077" s="371">
        <f t="shared" si="275"/>
        <v>82548.4765625</v>
      </c>
      <c r="W1077" s="383">
        <f t="shared" si="276"/>
        <v>71817.174609374997</v>
      </c>
      <c r="X1077" s="365">
        <f>IF(ISERROR('commented data'!$T1031),"",'commented data'!$T1031)</f>
        <v>100.01100158691406</v>
      </c>
      <c r="Y1077" s="384">
        <f t="shared" si="277"/>
        <v>100.01100158691406</v>
      </c>
      <c r="Z1077" s="365">
        <f>IF(ISERROR('commented data'!$U1031),"",'commented data'!$U1031)</f>
        <v>1012.8380126953125</v>
      </c>
      <c r="AA1077" s="385">
        <f t="shared" si="278"/>
        <v>1022.9663928222657</v>
      </c>
      <c r="AC1077" s="427">
        <f t="shared" si="280"/>
        <v>6.8120362296158437</v>
      </c>
      <c r="AD1077" s="428">
        <f t="shared" si="279"/>
        <v>0.41206941334465391</v>
      </c>
      <c r="AE1077" s="429">
        <f t="shared" si="281"/>
        <v>9.2446305866553473</v>
      </c>
      <c r="AF1077" s="430">
        <f t="shared" si="282"/>
        <v>0.95732813348818402</v>
      </c>
    </row>
    <row r="1078" spans="1:32" s="5" customFormat="1" x14ac:dyDescent="0.2">
      <c r="A1078" s="363">
        <f>'commented data'!$A1032</f>
        <v>41223.875</v>
      </c>
      <c r="B1078" s="364">
        <f>IF(ISERROR('commented data'!$B1032),"",'commented data'!$B1032)</f>
        <v>897.9730224609375</v>
      </c>
      <c r="C1078" s="364">
        <f>IF(ISERROR('commented data'!$C1032),"",'commented data'!$C1032)</f>
        <v>489.04098510742187</v>
      </c>
      <c r="D1078" s="364">
        <f>IF(ISERROR('commented data'!$D1032),"",'commented data'!$D1032)</f>
        <v>6054.89306640625</v>
      </c>
      <c r="E1078" s="364">
        <f>IF(ISERROR('commented data'!$E1032),"",'commented data'!$E1032)</f>
        <v>9.841954231262207</v>
      </c>
      <c r="F1078" s="357">
        <f t="shared" si="268"/>
        <v>128.30656349182129</v>
      </c>
      <c r="G1078" s="362">
        <f t="shared" si="269"/>
        <v>53111.311616642</v>
      </c>
      <c r="H1078" s="359">
        <f>IF(ISERROR('commented data'!$N1032),"",'commented data'!$N1032)</f>
        <v>16.061809040797232</v>
      </c>
      <c r="I1078" s="359">
        <f>IFERROR('commented data'!O1032,"")</f>
        <v>16.265932244596581</v>
      </c>
      <c r="J1078" s="358">
        <f>IF(ISERROR('commented data'!$P1032),"",'commented data'!$P1032)</f>
        <v>1</v>
      </c>
      <c r="K1078" s="328">
        <f>IF(ISERROR('commented data'!$Q1032),"",'commented data'!$Q1032)</f>
        <v>1</v>
      </c>
      <c r="L1078" s="328">
        <f>IF(ISERROR('commented data'!$R1032),"",'commented data'!$R1032)</f>
        <v>1</v>
      </c>
      <c r="M1078" s="328">
        <f>IF(ISERROR('commented data'!$S1032),"",'commented data'!$S1032)</f>
        <v>1</v>
      </c>
      <c r="N1078" s="366">
        <f t="shared" si="270"/>
        <v>1</v>
      </c>
      <c r="O1078" s="367" t="b">
        <f t="shared" si="271"/>
        <v>1</v>
      </c>
      <c r="P1078" s="365">
        <f>IF(ISERROR('commented data'!$J1032),"",'commented data'!$J1032)</f>
        <v>127.03620147705078</v>
      </c>
      <c r="Q1078" s="368">
        <f t="shared" si="267"/>
        <v>127.03620147705078</v>
      </c>
      <c r="R1078" s="368" t="str">
        <f t="shared" si="272"/>
        <v/>
      </c>
      <c r="S1078" s="369">
        <f t="shared" si="273"/>
        <v>127.03620147705078</v>
      </c>
      <c r="T1078" s="365">
        <f>IF(ISERROR('commented data'!$M1032),"",'commented data'!$M1032)</f>
        <v>82601.671875</v>
      </c>
      <c r="U1078" s="370">
        <f t="shared" si="274"/>
        <v>82601.671875</v>
      </c>
      <c r="V1078" s="371">
        <f t="shared" si="275"/>
        <v>82601.671875</v>
      </c>
      <c r="W1078" s="383">
        <f t="shared" si="276"/>
        <v>71863.454531249998</v>
      </c>
      <c r="X1078" s="365">
        <f>IF(ISERROR('commented data'!$T1032),"",'commented data'!$T1032)</f>
        <v>99.984786987304688</v>
      </c>
      <c r="Y1078" s="384">
        <f t="shared" si="277"/>
        <v>99.984786987304688</v>
      </c>
      <c r="Z1078" s="365">
        <f>IF(ISERROR('commented data'!$U1032),"",'commented data'!$U1032)</f>
        <v>1012.8350219726562</v>
      </c>
      <c r="AA1078" s="385">
        <f t="shared" si="278"/>
        <v>1022.9633721923828</v>
      </c>
      <c r="AC1078" s="427">
        <f t="shared" si="280"/>
        <v>6.814529876074582</v>
      </c>
      <c r="AD1078" s="428">
        <f t="shared" si="279"/>
        <v>0.42426913797602595</v>
      </c>
      <c r="AE1078" s="429">
        <f t="shared" si="281"/>
        <v>9.2324308620239748</v>
      </c>
      <c r="AF1078" s="430">
        <f t="shared" si="282"/>
        <v>0.95606479045884973</v>
      </c>
    </row>
    <row r="1079" spans="1:32" s="5" customFormat="1" x14ac:dyDescent="0.2">
      <c r="A1079" s="363">
        <f>'commented data'!$A1033</f>
        <v>41223.916666666664</v>
      </c>
      <c r="B1079" s="364">
        <f>IF(ISERROR('commented data'!$B1033),"",'commented data'!$B1033)</f>
        <v>897.8306884765625</v>
      </c>
      <c r="C1079" s="364">
        <f>IF(ISERROR('commented data'!$C1033),"",'commented data'!$C1033)</f>
        <v>489.356689453125</v>
      </c>
      <c r="D1079" s="364">
        <f>IF(ISERROR('commented data'!$D1033),"",'commented data'!$D1033)</f>
        <v>6102.89306640625</v>
      </c>
      <c r="E1079" s="364">
        <f>IF(ISERROR('commented data'!$E1033),"",'commented data'!$E1033)</f>
        <v>9.9182901382446289</v>
      </c>
      <c r="F1079" s="357">
        <f t="shared" si="268"/>
        <v>128.15536247253419</v>
      </c>
      <c r="G1079" s="362">
        <f t="shared" si="269"/>
        <v>53080.39282040095</v>
      </c>
      <c r="H1079" s="359">
        <f>IF(ISERROR('commented data'!$N1033),"",'commented data'!$N1033)</f>
        <v>15.920127794630972</v>
      </c>
      <c r="I1079" s="359">
        <f>IFERROR('commented data'!O1033,"")</f>
        <v>16.394879979788218</v>
      </c>
      <c r="J1079" s="358">
        <f>IF(ISERROR('commented data'!$P1033),"",'commented data'!$P1033)</f>
        <v>1</v>
      </c>
      <c r="K1079" s="328">
        <f>IF(ISERROR('commented data'!$Q1033),"",'commented data'!$Q1033)</f>
        <v>1</v>
      </c>
      <c r="L1079" s="328">
        <f>IF(ISERROR('commented data'!$R1033),"",'commented data'!$R1033)</f>
        <v>1</v>
      </c>
      <c r="M1079" s="328">
        <f>IF(ISERROR('commented data'!$S1033),"",'commented data'!$S1033)</f>
        <v>1</v>
      </c>
      <c r="N1079" s="366">
        <f t="shared" si="270"/>
        <v>1</v>
      </c>
      <c r="O1079" s="367" t="b">
        <f t="shared" si="271"/>
        <v>1</v>
      </c>
      <c r="P1079" s="365">
        <f>IF(ISERROR('commented data'!$J1033),"",'commented data'!$J1033)</f>
        <v>126.88649749755859</v>
      </c>
      <c r="Q1079" s="368">
        <f t="shared" si="267"/>
        <v>126.88649749755859</v>
      </c>
      <c r="R1079" s="368" t="str">
        <f t="shared" si="272"/>
        <v/>
      </c>
      <c r="S1079" s="369">
        <f t="shared" si="273"/>
        <v>126.88649749755859</v>
      </c>
      <c r="T1079" s="365">
        <f>IF(ISERROR('commented data'!$M1033),"",'commented data'!$M1033)</f>
        <v>82547.6796875</v>
      </c>
      <c r="U1079" s="370">
        <f t="shared" si="274"/>
        <v>82547.6796875</v>
      </c>
      <c r="V1079" s="371">
        <f t="shared" si="275"/>
        <v>82547.6796875</v>
      </c>
      <c r="W1079" s="383">
        <f t="shared" si="276"/>
        <v>71816.481328124995</v>
      </c>
      <c r="X1079" s="365">
        <f>IF(ISERROR('commented data'!$T1033),"",'commented data'!$T1033)</f>
        <v>99.95697021484375</v>
      </c>
      <c r="Y1079" s="384">
        <f t="shared" si="277"/>
        <v>99.95697021484375</v>
      </c>
      <c r="Z1079" s="365">
        <f>IF(ISERROR('commented data'!$U1033),"",'commented data'!$U1033)</f>
        <v>1012.8319702148437</v>
      </c>
      <c r="AA1079" s="385">
        <f t="shared" si="278"/>
        <v>1022.9602899169922</v>
      </c>
      <c r="AC1079" s="427">
        <f t="shared" si="280"/>
        <v>6.8025369820829846</v>
      </c>
      <c r="AD1079" s="428">
        <f t="shared" si="279"/>
        <v>0.42729160656468634</v>
      </c>
      <c r="AE1079" s="429">
        <f t="shared" si="281"/>
        <v>9.2294083934353139</v>
      </c>
      <c r="AF1079" s="430">
        <f t="shared" si="282"/>
        <v>0.95575179858909498</v>
      </c>
    </row>
    <row r="1080" spans="1:32" s="5" customFormat="1" x14ac:dyDescent="0.2">
      <c r="A1080" s="363">
        <f>'commented data'!$A1034</f>
        <v>41223.958333333336</v>
      </c>
      <c r="B1080" s="364">
        <f>IF(ISERROR('commented data'!$B1034),"",'commented data'!$B1034)</f>
        <v>898.04248046875</v>
      </c>
      <c r="C1080" s="364">
        <f>IF(ISERROR('commented data'!$C1034),"",'commented data'!$C1034)</f>
        <v>489.40838623046875</v>
      </c>
      <c r="D1080" s="364">
        <f>IF(ISERROR('commented data'!$D1034),"",'commented data'!$D1034)</f>
        <v>6129.794921875</v>
      </c>
      <c r="E1080" s="364">
        <f>IF(ISERROR('commented data'!$E1034),"",'commented data'!$E1034)</f>
        <v>9.9589700698852539</v>
      </c>
      <c r="F1080" s="357">
        <f t="shared" si="268"/>
        <v>127.60420539855957</v>
      </c>
      <c r="G1080" s="362">
        <f t="shared" si="269"/>
        <v>53061.704610682704</v>
      </c>
      <c r="H1080" s="359">
        <f>IF(ISERROR('commented data'!$N1034),"",'commented data'!$N1034)</f>
        <v>16.312551353372982</v>
      </c>
      <c r="I1080" s="359">
        <f>IFERROR('commented data'!O1034,"")</f>
        <v>16.46714942427047</v>
      </c>
      <c r="J1080" s="358">
        <f>IF(ISERROR('commented data'!$P1034),"",'commented data'!$P1034)</f>
        <v>1</v>
      </c>
      <c r="K1080" s="328">
        <f>IF(ISERROR('commented data'!$Q1034),"",'commented data'!$Q1034)</f>
        <v>1</v>
      </c>
      <c r="L1080" s="328">
        <f>IF(ISERROR('commented data'!$R1034),"",'commented data'!$R1034)</f>
        <v>1</v>
      </c>
      <c r="M1080" s="328">
        <f>IF(ISERROR('commented data'!$S1034),"",'commented data'!$S1034)</f>
        <v>1</v>
      </c>
      <c r="N1080" s="366">
        <f t="shared" si="270"/>
        <v>1</v>
      </c>
      <c r="O1080" s="367" t="b">
        <f t="shared" si="271"/>
        <v>1</v>
      </c>
      <c r="P1080" s="365">
        <f>IF(ISERROR('commented data'!$J1034),"",'commented data'!$J1034)</f>
        <v>126.34079742431641</v>
      </c>
      <c r="Q1080" s="368">
        <f t="shared" si="267"/>
        <v>126.34079742431641</v>
      </c>
      <c r="R1080" s="368" t="str">
        <f t="shared" si="272"/>
        <v/>
      </c>
      <c r="S1080" s="369">
        <f t="shared" si="273"/>
        <v>126.34079742431641</v>
      </c>
      <c r="T1080" s="365">
        <f>IF(ISERROR('commented data'!$M1034),"",'commented data'!$M1034)</f>
        <v>82547.953125</v>
      </c>
      <c r="U1080" s="370">
        <f t="shared" si="274"/>
        <v>82547.953125</v>
      </c>
      <c r="V1080" s="371">
        <f t="shared" si="275"/>
        <v>82547.953125</v>
      </c>
      <c r="W1080" s="383">
        <f t="shared" si="276"/>
        <v>71816.719218750004</v>
      </c>
      <c r="X1080" s="365">
        <f>IF(ISERROR('commented data'!$T1034),"",'commented data'!$T1034)</f>
        <v>100.08999633789062</v>
      </c>
      <c r="Y1080" s="384">
        <f t="shared" si="277"/>
        <v>100.08999633789062</v>
      </c>
      <c r="Z1080" s="365">
        <f>IF(ISERROR('commented data'!$U1034),"",'commented data'!$U1034)</f>
        <v>1012.8330078125</v>
      </c>
      <c r="AA1080" s="385">
        <f t="shared" si="278"/>
        <v>1022.961337890625</v>
      </c>
      <c r="AC1080" s="427">
        <f t="shared" si="280"/>
        <v>6.7708966539392508</v>
      </c>
      <c r="AD1080" s="428">
        <f t="shared" si="279"/>
        <v>0.41507281768889071</v>
      </c>
      <c r="AE1080" s="429">
        <f t="shared" si="281"/>
        <v>9.2416271823111096</v>
      </c>
      <c r="AF1080" s="430">
        <f t="shared" si="282"/>
        <v>0.95701711581711235</v>
      </c>
    </row>
    <row r="1081" spans="1:32" s="5" customFormat="1" x14ac:dyDescent="0.2">
      <c r="A1081" s="363">
        <f>'commented data'!$A1035</f>
        <v>41224</v>
      </c>
      <c r="B1081" s="364">
        <f>IF(ISERROR('commented data'!$B1035),"",'commented data'!$B1035)</f>
        <v>898.02752685546875</v>
      </c>
      <c r="C1081" s="364">
        <f>IF(ISERROR('commented data'!$C1035),"",'commented data'!$C1035)</f>
        <v>489.25149536132813</v>
      </c>
      <c r="D1081" s="364">
        <f>IF(ISERROR('commented data'!$D1035),"",'commented data'!$D1035)</f>
        <v>6123.4609375</v>
      </c>
      <c r="E1081" s="364">
        <f>IF(ISERROR('commented data'!$E1035),"",'commented data'!$E1035)</f>
        <v>9.9519023895263672</v>
      </c>
      <c r="F1081" s="357">
        <f t="shared" si="268"/>
        <v>128.07759666442871</v>
      </c>
      <c r="G1081" s="362">
        <f t="shared" si="269"/>
        <v>53075.706117536007</v>
      </c>
      <c r="H1081" s="359">
        <f>IF(ISERROR('commented data'!$N1035),"",'commented data'!$N1035)</f>
        <v>16.685835166886246</v>
      </c>
      <c r="I1081" s="359">
        <f>IFERROR('commented data'!O1035,"")</f>
        <v>16.450133738022647</v>
      </c>
      <c r="J1081" s="358">
        <f>IF(ISERROR('commented data'!$P1035),"",'commented data'!$P1035)</f>
        <v>1</v>
      </c>
      <c r="K1081" s="328">
        <f>IF(ISERROR('commented data'!$Q1035),"",'commented data'!$Q1035)</f>
        <v>1</v>
      </c>
      <c r="L1081" s="328">
        <f>IF(ISERROR('commented data'!$R1035),"",'commented data'!$R1035)</f>
        <v>1</v>
      </c>
      <c r="M1081" s="328">
        <f>IF(ISERROR('commented data'!$S1035),"",'commented data'!$S1035)</f>
        <v>1</v>
      </c>
      <c r="N1081" s="366">
        <f t="shared" si="270"/>
        <v>1</v>
      </c>
      <c r="O1081" s="367" t="b">
        <f t="shared" si="271"/>
        <v>1</v>
      </c>
      <c r="P1081" s="365">
        <f>IF(ISERROR('commented data'!$J1035),"",'commented data'!$J1035)</f>
        <v>126.80950164794922</v>
      </c>
      <c r="Q1081" s="368">
        <f t="shared" ref="Q1081:Q1144" si="283">IF($O1081,IF(AND($K1081=1,$L1081&gt;(2/3)),IF($J1081=1,$P1081,""),""),"")</f>
        <v>126.80950164794922</v>
      </c>
      <c r="R1081" s="368" t="str">
        <f t="shared" si="272"/>
        <v/>
      </c>
      <c r="S1081" s="369">
        <f t="shared" si="273"/>
        <v>126.80950164794922</v>
      </c>
      <c r="T1081" s="365">
        <f>IF(ISERROR('commented data'!$M1035),"",'commented data'!$M1035)</f>
        <v>82550.34375</v>
      </c>
      <c r="U1081" s="370">
        <f t="shared" si="274"/>
        <v>82550.34375</v>
      </c>
      <c r="V1081" s="371">
        <f t="shared" si="275"/>
        <v>82550.34375</v>
      </c>
      <c r="W1081" s="383">
        <f t="shared" si="276"/>
        <v>71818.799062499995</v>
      </c>
      <c r="X1081" s="365">
        <f>IF(ISERROR('commented data'!$T1035),"",'commented data'!$T1035)</f>
        <v>100.00270080566406</v>
      </c>
      <c r="Y1081" s="384">
        <f t="shared" si="277"/>
        <v>100.00270080566406</v>
      </c>
      <c r="Z1081" s="365">
        <f>IF(ISERROR('commented data'!$U1035),"",'commented data'!$U1035)</f>
        <v>1012.833984375</v>
      </c>
      <c r="AA1081" s="385">
        <f t="shared" si="278"/>
        <v>1022.96232421875</v>
      </c>
      <c r="AC1081" s="427">
        <f t="shared" si="280"/>
        <v>6.7978088808015276</v>
      </c>
      <c r="AD1081" s="428">
        <f t="shared" si="279"/>
        <v>0.40739997805396461</v>
      </c>
      <c r="AE1081" s="429">
        <f t="shared" si="281"/>
        <v>9.249300021946036</v>
      </c>
      <c r="AF1081" s="430">
        <f t="shared" si="282"/>
        <v>0.95781167706836035</v>
      </c>
    </row>
    <row r="1082" spans="1:32" s="5" customFormat="1" x14ac:dyDescent="0.2">
      <c r="A1082" s="363">
        <f>'commented data'!$A1036</f>
        <v>41224.041666666664</v>
      </c>
      <c r="B1082" s="364">
        <f>IF(ISERROR('commented data'!$B1036),"",'commented data'!$B1036)</f>
        <v>898.00189208984375</v>
      </c>
      <c r="C1082" s="364">
        <f>IF(ISERROR('commented data'!$C1036),"",'commented data'!$C1036)</f>
        <v>489.39291381835937</v>
      </c>
      <c r="D1082" s="364">
        <f>IF(ISERROR('commented data'!$D1036),"",'commented data'!$D1036)</f>
        <v>6144.73193359375</v>
      </c>
      <c r="E1082" s="364">
        <f>IF(ISERROR('commented data'!$E1036),"",'commented data'!$E1036)</f>
        <v>9.9734458923339844</v>
      </c>
      <c r="F1082" s="357">
        <f t="shared" ref="F1082:F1145" si="284">IF(ISERROR(S1082*$F$53),"",S1082*$F$53)</f>
        <v>127.9360971069336</v>
      </c>
      <c r="G1082" s="362">
        <f t="shared" ref="G1082:G1145" si="285">IF(ISERROR(W1082*273.15/(273.15+Y1082)*AA1082/1013.25),"",W1082*273.15/(273.15+Y1082)*AA1082/1013.25)</f>
        <v>53096.250287412578</v>
      </c>
      <c r="H1082" s="359">
        <f>IF(ISERROR('commented data'!$N1036),"",'commented data'!$N1036)</f>
        <v>16.665998307179542</v>
      </c>
      <c r="I1082" s="359">
        <f>IFERROR('commented data'!O1036,"")</f>
        <v>16.507276379096801</v>
      </c>
      <c r="J1082" s="358">
        <f>IF(ISERROR('commented data'!$P1036),"",'commented data'!$P1036)</f>
        <v>1</v>
      </c>
      <c r="K1082" s="328">
        <f>IF(ISERROR('commented data'!$Q1036),"",'commented data'!$Q1036)</f>
        <v>1</v>
      </c>
      <c r="L1082" s="328">
        <f>IF(ISERROR('commented data'!$R1036),"",'commented data'!$R1036)</f>
        <v>1</v>
      </c>
      <c r="M1082" s="328">
        <f>IF(ISERROR('commented data'!$S1036),"",'commented data'!$S1036)</f>
        <v>1</v>
      </c>
      <c r="N1082" s="366">
        <f t="shared" ref="N1082:N1145" si="286">IF(ISERROR(F1082*G1082/1000/1000/H1082),"",IF(F1082*G1082/1000/1000/H1082&lt;$J$47,1,0))</f>
        <v>1</v>
      </c>
      <c r="O1082" s="367" t="b">
        <f t="shared" ref="O1082:O1145" si="287">AND(P1082&gt;=0,T1082&gt;=0)</f>
        <v>1</v>
      </c>
      <c r="P1082" s="365">
        <f>IF(ISERROR('commented data'!$J1036),"",'commented data'!$J1036)</f>
        <v>126.66940307617187</v>
      </c>
      <c r="Q1082" s="368">
        <f t="shared" si="283"/>
        <v>126.66940307617187</v>
      </c>
      <c r="R1082" s="368" t="str">
        <f t="shared" ref="R1082:R1145" si="288">IF(K1082&lt;1,1,IF(L1082&lt;0.666,2,""))</f>
        <v/>
      </c>
      <c r="S1082" s="369">
        <f t="shared" ref="S1082:S1145" si="289">IF(R1082=1,IF(J1082=1,$Q$53,P1082),P1082)</f>
        <v>126.66940307617187</v>
      </c>
      <c r="T1082" s="365">
        <f>IF(ISERROR('commented data'!$M1036),"",'commented data'!$M1036)</f>
        <v>82549.359375</v>
      </c>
      <c r="U1082" s="370">
        <f t="shared" ref="U1082:U1145" si="290">IF(J1082=1,IF(T1082,IF(M1082=1,T1082,""),""),"")</f>
        <v>82549.359375</v>
      </c>
      <c r="V1082" s="371">
        <f t="shared" ref="V1082:V1145" si="291">IF(U1082="",IF(J1082=1,$U$53,T1082),T1082)</f>
        <v>82549.359375</v>
      </c>
      <c r="W1082" s="383">
        <f t="shared" ref="W1082:W1145" si="292">V1082*$W$53</f>
        <v>71817.942656250001</v>
      </c>
      <c r="X1082" s="365">
        <f>IF(ISERROR('commented data'!$T1036),"",'commented data'!$T1036)</f>
        <v>99.854972839355469</v>
      </c>
      <c r="Y1082" s="384">
        <f t="shared" ref="Y1082:Y1145" si="293">X1082*$Y$53</f>
        <v>99.854972839355469</v>
      </c>
      <c r="Z1082" s="365">
        <f>IF(ISERROR('commented data'!$U1036),"",'commented data'!$U1036)</f>
        <v>1012.8369750976562</v>
      </c>
      <c r="AA1082" s="385">
        <f t="shared" ref="AA1082:AA1145" si="294">Z1082*$AA$53</f>
        <v>1022.9653448486329</v>
      </c>
      <c r="AC1082" s="427">
        <f t="shared" si="280"/>
        <v>6.7929270327844664</v>
      </c>
      <c r="AD1082" s="428">
        <f t="shared" ref="AD1082:AD1145" si="295">IFERROR(IF(AC1082/H1082&gt;0,AC1082/H1082,""),"")</f>
        <v>0.40759196704455097</v>
      </c>
      <c r="AE1082" s="429">
        <f t="shared" si="281"/>
        <v>9.2491080329554496</v>
      </c>
      <c r="AF1082" s="430">
        <f t="shared" si="282"/>
        <v>0.95779179563986128</v>
      </c>
    </row>
    <row r="1083" spans="1:32" s="5" customFormat="1" x14ac:dyDescent="0.2">
      <c r="A1083" s="363">
        <f>'commented data'!$A1037</f>
        <v>41224.083333333336</v>
      </c>
      <c r="B1083" s="364">
        <f>IF(ISERROR('commented data'!$B1037),"",'commented data'!$B1037)</f>
        <v>897.9840087890625</v>
      </c>
      <c r="C1083" s="364">
        <f>IF(ISERROR('commented data'!$C1037),"",'commented data'!$C1037)</f>
        <v>489.10791015625</v>
      </c>
      <c r="D1083" s="364">
        <f>IF(ISERROR('commented data'!$D1037),"",'commented data'!$D1037)</f>
        <v>6135.02001953125</v>
      </c>
      <c r="E1083" s="364">
        <f>IF(ISERROR('commented data'!$E1037),"",'commented data'!$E1037)</f>
        <v>9.9540748596191406</v>
      </c>
      <c r="F1083" s="357">
        <f t="shared" si="284"/>
        <v>128.41927459716797</v>
      </c>
      <c r="G1083" s="362">
        <f t="shared" si="285"/>
        <v>53123.292307556781</v>
      </c>
      <c r="H1083" s="359">
        <f>IF(ISERROR('commented data'!$N1037),"",'commented data'!$N1037)</f>
        <v>17.198967626798549</v>
      </c>
      <c r="I1083" s="359">
        <f>IFERROR('commented data'!O1037,"")</f>
        <v>16.481186184873149</v>
      </c>
      <c r="J1083" s="358">
        <f>IF(ISERROR('commented data'!$P1037),"",'commented data'!$P1037)</f>
        <v>1</v>
      </c>
      <c r="K1083" s="328">
        <f>IF(ISERROR('commented data'!$Q1037),"",'commented data'!$Q1037)</f>
        <v>1</v>
      </c>
      <c r="L1083" s="328">
        <f>IF(ISERROR('commented data'!$R1037),"",'commented data'!$R1037)</f>
        <v>1</v>
      </c>
      <c r="M1083" s="328">
        <f>IF(ISERROR('commented data'!$S1037),"",'commented data'!$S1037)</f>
        <v>1</v>
      </c>
      <c r="N1083" s="366">
        <f t="shared" si="286"/>
        <v>1</v>
      </c>
      <c r="O1083" s="367" t="b">
        <f t="shared" si="287"/>
        <v>1</v>
      </c>
      <c r="P1083" s="365">
        <f>IF(ISERROR('commented data'!$J1037),"",'commented data'!$J1037)</f>
        <v>127.14779663085937</v>
      </c>
      <c r="Q1083" s="368">
        <f t="shared" si="283"/>
        <v>127.14779663085937</v>
      </c>
      <c r="R1083" s="368" t="str">
        <f t="shared" si="288"/>
        <v/>
      </c>
      <c r="S1083" s="369">
        <f t="shared" si="289"/>
        <v>127.14779663085937</v>
      </c>
      <c r="T1083" s="365">
        <f>IF(ISERROR('commented data'!$M1037),"",'commented data'!$M1037)</f>
        <v>82527.453125</v>
      </c>
      <c r="U1083" s="370">
        <f t="shared" si="290"/>
        <v>82527.453125</v>
      </c>
      <c r="V1083" s="371">
        <f t="shared" si="291"/>
        <v>82527.453125</v>
      </c>
      <c r="W1083" s="383">
        <f t="shared" si="292"/>
        <v>71798.884218749998</v>
      </c>
      <c r="X1083" s="365">
        <f>IF(ISERROR('commented data'!$T1037),"",'commented data'!$T1037)</f>
        <v>99.565803527832031</v>
      </c>
      <c r="Y1083" s="384">
        <f t="shared" si="293"/>
        <v>99.565803527832031</v>
      </c>
      <c r="Z1083" s="365">
        <f>IF(ISERROR('commented data'!$U1037),"",'commented data'!$U1037)</f>
        <v>1012.8359985351562</v>
      </c>
      <c r="AA1083" s="385">
        <f t="shared" si="294"/>
        <v>1022.9643585205079</v>
      </c>
      <c r="AC1083" s="427">
        <f t="shared" ref="AC1083:AC1146" si="296">IFERROR(IF(J1083&lt;1,"",IF(F1083*G1083*0.000001&lt;=0,"",F1083*G1083*0.000001)),"")</f>
        <v>6.8220546623497542</v>
      </c>
      <c r="AD1083" s="428">
        <f t="shared" si="295"/>
        <v>0.39665489292043199</v>
      </c>
      <c r="AE1083" s="429">
        <f t="shared" si="281"/>
        <v>9.2600451070795682</v>
      </c>
      <c r="AF1083" s="430">
        <f t="shared" si="282"/>
        <v>0.95892438483949671</v>
      </c>
    </row>
    <row r="1084" spans="1:32" s="5" customFormat="1" x14ac:dyDescent="0.2">
      <c r="A1084" s="363">
        <f>'commented data'!$A1038</f>
        <v>41224.125</v>
      </c>
      <c r="B1084" s="364">
        <f>IF(ISERROR('commented data'!$B1038),"",'commented data'!$B1038)</f>
        <v>897.91668701171875</v>
      </c>
      <c r="C1084" s="364">
        <f>IF(ISERROR('commented data'!$C1038),"",'commented data'!$C1038)</f>
        <v>487.82919311523437</v>
      </c>
      <c r="D1084" s="364">
        <f>IF(ISERROR('commented data'!$D1038),"",'commented data'!$D1038)</f>
        <v>6145.6337890625</v>
      </c>
      <c r="E1084" s="364">
        <f>IF(ISERROR('commented data'!$E1038),"",'commented data'!$E1038)</f>
        <v>9.9835309982299805</v>
      </c>
      <c r="F1084" s="357">
        <f t="shared" si="284"/>
        <v>128.25414169311523</v>
      </c>
      <c r="G1084" s="362">
        <f t="shared" si="285"/>
        <v>53070.140642906656</v>
      </c>
      <c r="H1084" s="359">
        <f>IF(ISERROR('commented data'!$N1038),"",'commented data'!$N1038)</f>
        <v>16.873858276248939</v>
      </c>
      <c r="I1084" s="359">
        <f>IFERROR('commented data'!O1038,"")</f>
        <v>16.509699133683579</v>
      </c>
      <c r="J1084" s="358">
        <f>IF(ISERROR('commented data'!$P1038),"",'commented data'!$P1038)</f>
        <v>1</v>
      </c>
      <c r="K1084" s="328">
        <f>IF(ISERROR('commented data'!$Q1038),"",'commented data'!$Q1038)</f>
        <v>1</v>
      </c>
      <c r="L1084" s="328">
        <f>IF(ISERROR('commented data'!$R1038),"",'commented data'!$R1038)</f>
        <v>1</v>
      </c>
      <c r="M1084" s="328">
        <f>IF(ISERROR('commented data'!$S1038),"",'commented data'!$S1038)</f>
        <v>1</v>
      </c>
      <c r="N1084" s="366">
        <f t="shared" si="286"/>
        <v>1</v>
      </c>
      <c r="O1084" s="367" t="b">
        <f t="shared" si="287"/>
        <v>1</v>
      </c>
      <c r="P1084" s="365">
        <f>IF(ISERROR('commented data'!$J1038),"",'commented data'!$J1038)</f>
        <v>126.98429870605469</v>
      </c>
      <c r="Q1084" s="368">
        <f t="shared" si="283"/>
        <v>126.98429870605469</v>
      </c>
      <c r="R1084" s="368" t="str">
        <f t="shared" si="288"/>
        <v/>
      </c>
      <c r="S1084" s="369">
        <f t="shared" si="289"/>
        <v>126.98429870605469</v>
      </c>
      <c r="T1084" s="365">
        <f>IF(ISERROR('commented data'!$M1038),"",'commented data'!$M1038)</f>
        <v>82472.2734375</v>
      </c>
      <c r="U1084" s="370">
        <f t="shared" si="290"/>
        <v>82472.2734375</v>
      </c>
      <c r="V1084" s="371">
        <f t="shared" si="291"/>
        <v>82472.2734375</v>
      </c>
      <c r="W1084" s="383">
        <f t="shared" si="292"/>
        <v>71750.877890624994</v>
      </c>
      <c r="X1084" s="365">
        <f>IF(ISERROR('commented data'!$T1038),"",'commented data'!$T1038)</f>
        <v>99.68963623046875</v>
      </c>
      <c r="Y1084" s="384">
        <f t="shared" si="293"/>
        <v>99.68963623046875</v>
      </c>
      <c r="Z1084" s="365">
        <f>IF(ISERROR('commented data'!$U1038),"",'commented data'!$U1038)</f>
        <v>1012.8359985351562</v>
      </c>
      <c r="AA1084" s="385">
        <f t="shared" si="294"/>
        <v>1022.9643585205079</v>
      </c>
      <c r="AC1084" s="427">
        <f t="shared" si="296"/>
        <v>6.8064653376889028</v>
      </c>
      <c r="AD1084" s="428">
        <f t="shared" si="295"/>
        <v>0.40337338540228518</v>
      </c>
      <c r="AE1084" s="429">
        <f t="shared" si="281"/>
        <v>9.2533266145977162</v>
      </c>
      <c r="AF1084" s="430">
        <f t="shared" si="282"/>
        <v>0.95822865105032939</v>
      </c>
    </row>
    <row r="1085" spans="1:32" s="5" customFormat="1" x14ac:dyDescent="0.2">
      <c r="A1085" s="363">
        <f>'commented data'!$A1039</f>
        <v>41224.166666666664</v>
      </c>
      <c r="B1085" s="364">
        <f>IF(ISERROR('commented data'!$B1039),"",'commented data'!$B1039)</f>
        <v>897.951416015625</v>
      </c>
      <c r="C1085" s="364">
        <f>IF(ISERROR('commented data'!$C1039),"",'commented data'!$C1039)</f>
        <v>487.24868774414062</v>
      </c>
      <c r="D1085" s="364">
        <f>IF(ISERROR('commented data'!$D1039),"",'commented data'!$D1039)</f>
        <v>6151.0859375</v>
      </c>
      <c r="E1085" s="364">
        <f>IF(ISERROR('commented data'!$E1039),"",'commented data'!$E1039)</f>
        <v>9.9886255264282227</v>
      </c>
      <c r="F1085" s="357">
        <f t="shared" si="284"/>
        <v>128.10920539855957</v>
      </c>
      <c r="G1085" s="362">
        <f t="shared" si="285"/>
        <v>53065.927504476131</v>
      </c>
      <c r="H1085" s="359">
        <f>IF(ISERROR('commented data'!$N1039),"",'commented data'!$N1039)</f>
        <v>16.598293350977912</v>
      </c>
      <c r="I1085" s="359">
        <f>IFERROR('commented data'!O1039,"")</f>
        <v>16.524345846036589</v>
      </c>
      <c r="J1085" s="358">
        <f>IF(ISERROR('commented data'!$P1039),"",'commented data'!$P1039)</f>
        <v>1</v>
      </c>
      <c r="K1085" s="328">
        <f>IF(ISERROR('commented data'!$Q1039),"",'commented data'!$Q1039)</f>
        <v>1</v>
      </c>
      <c r="L1085" s="328">
        <f>IF(ISERROR('commented data'!$R1039),"",'commented data'!$R1039)</f>
        <v>1</v>
      </c>
      <c r="M1085" s="328">
        <f>IF(ISERROR('commented data'!$S1039),"",'commented data'!$S1039)</f>
        <v>1</v>
      </c>
      <c r="N1085" s="366">
        <f t="shared" si="286"/>
        <v>1</v>
      </c>
      <c r="O1085" s="367" t="b">
        <f t="shared" si="287"/>
        <v>1</v>
      </c>
      <c r="P1085" s="365">
        <f>IF(ISERROR('commented data'!$J1039),"",'commented data'!$J1039)</f>
        <v>126.84079742431641</v>
      </c>
      <c r="Q1085" s="368">
        <f t="shared" si="283"/>
        <v>126.84079742431641</v>
      </c>
      <c r="R1085" s="368" t="str">
        <f t="shared" si="288"/>
        <v/>
      </c>
      <c r="S1085" s="369">
        <f t="shared" si="289"/>
        <v>126.84079742431641</v>
      </c>
      <c r="T1085" s="365">
        <f>IF(ISERROR('commented data'!$M1039),"",'commented data'!$M1039)</f>
        <v>82465.609375</v>
      </c>
      <c r="U1085" s="370">
        <f t="shared" si="290"/>
        <v>82465.609375</v>
      </c>
      <c r="V1085" s="371">
        <f t="shared" si="291"/>
        <v>82465.609375</v>
      </c>
      <c r="W1085" s="383">
        <f t="shared" si="292"/>
        <v>71745.080156249998</v>
      </c>
      <c r="X1085" s="365">
        <f>IF(ISERROR('commented data'!$T1039),"",'commented data'!$T1039)</f>
        <v>99.689849853515625</v>
      </c>
      <c r="Y1085" s="384">
        <f t="shared" si="293"/>
        <v>99.689849853515625</v>
      </c>
      <c r="Z1085" s="365">
        <f>IF(ISERROR('commented data'!$U1039),"",'commented data'!$U1039)</f>
        <v>1012.8380126953125</v>
      </c>
      <c r="AA1085" s="385">
        <f t="shared" si="294"/>
        <v>1022.9663928222657</v>
      </c>
      <c r="AC1085" s="427">
        <f t="shared" si="296"/>
        <v>6.7982338063360039</v>
      </c>
      <c r="AD1085" s="428">
        <f t="shared" si="295"/>
        <v>0.40957426541298453</v>
      </c>
      <c r="AE1085" s="429">
        <f t="shared" ref="AE1085:AE1148" si="297">IFERROR($J$47-AD1085,"")</f>
        <v>9.2471257345870157</v>
      </c>
      <c r="AF1085" s="430">
        <f t="shared" ref="AF1085:AF1148" si="298">IFERROR(AE1085/$J$47,"")</f>
        <v>0.95758651864374111</v>
      </c>
    </row>
    <row r="1086" spans="1:32" s="5" customFormat="1" x14ac:dyDescent="0.2">
      <c r="A1086" s="363">
        <f>'commented data'!$A1040</f>
        <v>41224.208333333336</v>
      </c>
      <c r="B1086" s="364">
        <f>IF(ISERROR('commented data'!$B1040),"",'commented data'!$B1040)</f>
        <v>898.0667724609375</v>
      </c>
      <c r="C1086" s="364">
        <f>IF(ISERROR('commented data'!$C1040),"",'commented data'!$C1040)</f>
        <v>487.09548950195312</v>
      </c>
      <c r="D1086" s="364">
        <f>IF(ISERROR('commented data'!$D1040),"",'commented data'!$D1040)</f>
        <v>6157.31396484375</v>
      </c>
      <c r="E1086" s="364">
        <f>IF(ISERROR('commented data'!$E1040),"",'commented data'!$E1040)</f>
        <v>9.9964017868041992</v>
      </c>
      <c r="F1086" s="357">
        <f t="shared" si="284"/>
        <v>128.3348459133378</v>
      </c>
      <c r="G1086" s="362">
        <f t="shared" si="285"/>
        <v>53085.535188292721</v>
      </c>
      <c r="H1086" s="359">
        <f>IF(ISERROR('commented data'!$N1040),"",'commented data'!$N1040)</f>
        <v>16.253552857285833</v>
      </c>
      <c r="I1086" s="359">
        <f>IFERROR('commented data'!O1040,"")</f>
        <v>16.541076888134256</v>
      </c>
      <c r="J1086" s="358">
        <f>IF(ISERROR('commented data'!$P1040),"",'commented data'!$P1040)</f>
        <v>1</v>
      </c>
      <c r="K1086" s="328">
        <f>IF(ISERROR('commented data'!$Q1040),"",'commented data'!$Q1040)</f>
        <v>1</v>
      </c>
      <c r="L1086" s="328">
        <f>IF(ISERROR('commented data'!$R1040),"",'commented data'!$R1040)</f>
        <v>0.84541672468185425</v>
      </c>
      <c r="M1086" s="328">
        <f>IF(ISERROR('commented data'!$S1040),"",'commented data'!$S1040)</f>
        <v>1</v>
      </c>
      <c r="N1086" s="366">
        <f t="shared" si="286"/>
        <v>1</v>
      </c>
      <c r="O1086" s="367" t="b">
        <f t="shared" si="287"/>
        <v>1</v>
      </c>
      <c r="P1086" s="365">
        <f>IF(ISERROR('commented data'!$J1040),"",'commented data'!$J1040)</f>
        <v>127.06420387459188</v>
      </c>
      <c r="Q1086" s="368">
        <f t="shared" si="283"/>
        <v>127.06420387459188</v>
      </c>
      <c r="R1086" s="368" t="str">
        <f t="shared" si="288"/>
        <v/>
      </c>
      <c r="S1086" s="369">
        <f t="shared" si="289"/>
        <v>127.06420387459188</v>
      </c>
      <c r="T1086" s="365">
        <f>IF(ISERROR('commented data'!$M1040),"",'commented data'!$M1040)</f>
        <v>82515.1015625</v>
      </c>
      <c r="U1086" s="370">
        <f t="shared" si="290"/>
        <v>82515.1015625</v>
      </c>
      <c r="V1086" s="371">
        <f t="shared" si="291"/>
        <v>82515.1015625</v>
      </c>
      <c r="W1086" s="383">
        <f t="shared" si="292"/>
        <v>71788.138359374992</v>
      </c>
      <c r="X1086" s="365">
        <f>IF(ISERROR('commented data'!$T1040),"",'commented data'!$T1040)</f>
        <v>99.776176452636719</v>
      </c>
      <c r="Y1086" s="384">
        <f t="shared" si="293"/>
        <v>99.776176452636719</v>
      </c>
      <c r="Z1086" s="365">
        <f>IF(ISERROR('commented data'!$U1040),"",'commented data'!$U1040)</f>
        <v>1012.8389892578125</v>
      </c>
      <c r="AA1086" s="385">
        <f t="shared" si="294"/>
        <v>1022.9673791503907</v>
      </c>
      <c r="AC1086" s="427">
        <f t="shared" si="296"/>
        <v>6.812723978616618</v>
      </c>
      <c r="AD1086" s="428">
        <f t="shared" si="295"/>
        <v>0.41915291003977262</v>
      </c>
      <c r="AE1086" s="429">
        <f t="shared" si="297"/>
        <v>9.2375470899602288</v>
      </c>
      <c r="AF1086" s="430">
        <f t="shared" si="298"/>
        <v>0.95659460167140209</v>
      </c>
    </row>
    <row r="1087" spans="1:32" s="5" customFormat="1" x14ac:dyDescent="0.2">
      <c r="A1087" s="363">
        <f>'commented data'!$A1041</f>
        <v>41224.25</v>
      </c>
      <c r="B1087" s="364">
        <f>IF(ISERROR('commented data'!$B1041),"",'commented data'!$B1041)</f>
        <v>897.97772216796875</v>
      </c>
      <c r="C1087" s="364">
        <f>IF(ISERROR('commented data'!$C1041),"",'commented data'!$C1041)</f>
        <v>486.27178955078125</v>
      </c>
      <c r="D1087" s="364">
        <f>IF(ISERROR('commented data'!$D1041),"",'commented data'!$D1041)</f>
        <v>6137.22021484375</v>
      </c>
      <c r="E1087" s="364">
        <f>IF(ISERROR('commented data'!$E1041),"",'commented data'!$E1041)</f>
        <v>9.9774951934814453</v>
      </c>
      <c r="F1087" s="357">
        <f t="shared" si="284"/>
        <v>128.57456656076621</v>
      </c>
      <c r="G1087" s="362">
        <f t="shared" si="285"/>
        <v>53021.373945208921</v>
      </c>
      <c r="H1087" s="359">
        <f>IF(ISERROR('commented data'!$N1041),"",'commented data'!$N1041)</f>
        <v>15.999394036536978</v>
      </c>
      <c r="I1087" s="359">
        <f>IFERROR('commented data'!O1041,"")</f>
        <v>16.487096814092443</v>
      </c>
      <c r="J1087" s="358">
        <f>IF(ISERROR('commented data'!$P1041),"",'commented data'!$P1041)</f>
        <v>1</v>
      </c>
      <c r="K1087" s="328">
        <f>IF(ISERROR('commented data'!$Q1041),"",'commented data'!$Q1041)</f>
        <v>1</v>
      </c>
      <c r="L1087" s="328">
        <f>IF(ISERROR('commented data'!$R1041),"",'commented data'!$R1041)</f>
        <v>0.87680548429489136</v>
      </c>
      <c r="M1087" s="328">
        <f>IF(ISERROR('commented data'!$S1041),"",'commented data'!$S1041)</f>
        <v>1</v>
      </c>
      <c r="N1087" s="366">
        <f t="shared" si="286"/>
        <v>1</v>
      </c>
      <c r="O1087" s="367" t="b">
        <f t="shared" si="287"/>
        <v>1</v>
      </c>
      <c r="P1087" s="365">
        <f>IF(ISERROR('commented data'!$J1041),"",'commented data'!$J1041)</f>
        <v>127.30155105026357</v>
      </c>
      <c r="Q1087" s="368">
        <f t="shared" si="283"/>
        <v>127.30155105026357</v>
      </c>
      <c r="R1087" s="368" t="str">
        <f t="shared" si="288"/>
        <v/>
      </c>
      <c r="S1087" s="369">
        <f t="shared" si="289"/>
        <v>127.30155105026357</v>
      </c>
      <c r="T1087" s="365">
        <f>IF(ISERROR('commented data'!$M1041),"",'commented data'!$M1041)</f>
        <v>82417.140625</v>
      </c>
      <c r="U1087" s="370">
        <f t="shared" si="290"/>
        <v>82417.140625</v>
      </c>
      <c r="V1087" s="371">
        <f t="shared" si="291"/>
        <v>82417.140625</v>
      </c>
      <c r="W1087" s="383">
        <f t="shared" si="292"/>
        <v>71702.912343749995</v>
      </c>
      <c r="X1087" s="365">
        <f>IF(ISERROR('commented data'!$T1041),"",'commented data'!$T1041)</f>
        <v>99.784927368164063</v>
      </c>
      <c r="Y1087" s="384">
        <f t="shared" si="293"/>
        <v>99.784927368164063</v>
      </c>
      <c r="Z1087" s="365">
        <f>IF(ISERROR('commented data'!$U1041),"",'commented data'!$U1041)</f>
        <v>1012.8410034179687</v>
      </c>
      <c r="AA1087" s="385">
        <f t="shared" si="294"/>
        <v>1022.9694134521485</v>
      </c>
      <c r="AC1087" s="427">
        <f t="shared" si="296"/>
        <v>6.8172001734615391</v>
      </c>
      <c r="AD1087" s="428">
        <f t="shared" si="295"/>
        <v>0.42609114807057419</v>
      </c>
      <c r="AE1087" s="429">
        <f t="shared" si="297"/>
        <v>9.2306088519294267</v>
      </c>
      <c r="AF1087" s="430">
        <f t="shared" si="298"/>
        <v>0.95587611212209411</v>
      </c>
    </row>
    <row r="1088" spans="1:32" s="5" customFormat="1" x14ac:dyDescent="0.2">
      <c r="A1088" s="363">
        <f>'commented data'!$A1042</f>
        <v>41224.291666666664</v>
      </c>
      <c r="B1088" s="364">
        <f>IF(ISERROR('commented data'!$B1042),"",'commented data'!$B1042)</f>
        <v>897.97308349609375</v>
      </c>
      <c r="C1088" s="364">
        <f>IF(ISERROR('commented data'!$C1042),"",'commented data'!$C1042)</f>
        <v>485.51980590820312</v>
      </c>
      <c r="D1088" s="364">
        <f>IF(ISERROR('commented data'!$D1042),"",'commented data'!$D1042)</f>
        <v>6133.34423828125</v>
      </c>
      <c r="E1088" s="364">
        <f>IF(ISERROR('commented data'!$E1042),"",'commented data'!$E1042)</f>
        <v>9.9884939193725586</v>
      </c>
      <c r="F1088" s="357">
        <f t="shared" si="284"/>
        <v>127.93932579040528</v>
      </c>
      <c r="G1088" s="362">
        <f t="shared" si="285"/>
        <v>52917.106292261466</v>
      </c>
      <c r="H1088" s="359">
        <f>IF(ISERROR('commented data'!$N1042),"",'commented data'!$N1042)</f>
        <v>15.776134030825924</v>
      </c>
      <c r="I1088" s="359">
        <f>IFERROR('commented data'!O1042,"")</f>
        <v>16.476684347438482</v>
      </c>
      <c r="J1088" s="358">
        <f>IF(ISERROR('commented data'!$P1042),"",'commented data'!$P1042)</f>
        <v>1</v>
      </c>
      <c r="K1088" s="328">
        <f>IF(ISERROR('commented data'!$Q1042),"",'commented data'!$Q1042)</f>
        <v>1</v>
      </c>
      <c r="L1088" s="328">
        <f>IF(ISERROR('commented data'!$R1042),"",'commented data'!$R1042)</f>
        <v>1</v>
      </c>
      <c r="M1088" s="328">
        <f>IF(ISERROR('commented data'!$S1042),"",'commented data'!$S1042)</f>
        <v>1</v>
      </c>
      <c r="N1088" s="366">
        <f t="shared" si="286"/>
        <v>1</v>
      </c>
      <c r="O1088" s="367" t="b">
        <f t="shared" si="287"/>
        <v>1</v>
      </c>
      <c r="P1088" s="365">
        <f>IF(ISERROR('commented data'!$J1042),"",'commented data'!$J1042)</f>
        <v>126.67259979248047</v>
      </c>
      <c r="Q1088" s="368">
        <f t="shared" si="283"/>
        <v>126.67259979248047</v>
      </c>
      <c r="R1088" s="368" t="str">
        <f t="shared" si="288"/>
        <v/>
      </c>
      <c r="S1088" s="369">
        <f t="shared" si="289"/>
        <v>126.67259979248047</v>
      </c>
      <c r="T1088" s="365">
        <f>IF(ISERROR('commented data'!$M1042),"",'commented data'!$M1042)</f>
        <v>82280.8203125</v>
      </c>
      <c r="U1088" s="370">
        <f t="shared" si="290"/>
        <v>82280.8203125</v>
      </c>
      <c r="V1088" s="371">
        <f t="shared" si="291"/>
        <v>82280.8203125</v>
      </c>
      <c r="W1088" s="383">
        <f t="shared" si="292"/>
        <v>71584.313671875003</v>
      </c>
      <c r="X1088" s="365">
        <f>IF(ISERROR('commented data'!$T1042),"",'commented data'!$T1042)</f>
        <v>99.901336669921875</v>
      </c>
      <c r="Y1088" s="384">
        <f t="shared" si="293"/>
        <v>99.901336669921875</v>
      </c>
      <c r="Z1088" s="365">
        <f>IF(ISERROR('commented data'!$U1042),"",'commented data'!$U1042)</f>
        <v>1012.8400268554687</v>
      </c>
      <c r="AA1088" s="385">
        <f t="shared" si="294"/>
        <v>1022.9684271240235</v>
      </c>
      <c r="AC1088" s="427">
        <f t="shared" si="296"/>
        <v>6.7701789018111436</v>
      </c>
      <c r="AD1088" s="428">
        <f t="shared" si="295"/>
        <v>0.42914055424367525</v>
      </c>
      <c r="AE1088" s="429">
        <f t="shared" si="297"/>
        <v>9.2275594457563255</v>
      </c>
      <c r="AF1088" s="430">
        <f t="shared" si="298"/>
        <v>0.95556033072957891</v>
      </c>
    </row>
    <row r="1089" spans="1:32" s="5" customFormat="1" x14ac:dyDescent="0.2">
      <c r="A1089" s="363">
        <f>'commented data'!$A1043</f>
        <v>41224.333333333336</v>
      </c>
      <c r="B1089" s="364">
        <f>IF(ISERROR('commented data'!$B1043),"",'commented data'!$B1043)</f>
        <v>898.01580810546875</v>
      </c>
      <c r="C1089" s="364">
        <f>IF(ISERROR('commented data'!$C1043),"",'commented data'!$C1043)</f>
        <v>484.68780517578125</v>
      </c>
      <c r="D1089" s="364">
        <f>IF(ISERROR('commented data'!$D1043),"",'commented data'!$D1043)</f>
        <v>6119.02099609375</v>
      </c>
      <c r="E1089" s="364">
        <f>IF(ISERROR('commented data'!$E1043),"",'commented data'!$E1043)</f>
        <v>9.9893903732299805</v>
      </c>
      <c r="F1089" s="357">
        <f t="shared" si="284"/>
        <v>127.41372077941895</v>
      </c>
      <c r="G1089" s="362">
        <f t="shared" si="285"/>
        <v>52773.406047758974</v>
      </c>
      <c r="H1089" s="359">
        <f>IF(ISERROR('commented data'!$N1043),"",'commented data'!$N1043)</f>
        <v>15.647873283727822</v>
      </c>
      <c r="I1089" s="359">
        <f>IFERROR('commented data'!O1043,"")</f>
        <v>16.438206229924326</v>
      </c>
      <c r="J1089" s="358">
        <f>IF(ISERROR('commented data'!$P1043),"",'commented data'!$P1043)</f>
        <v>1</v>
      </c>
      <c r="K1089" s="328">
        <f>IF(ISERROR('commented data'!$Q1043),"",'commented data'!$Q1043)</f>
        <v>1</v>
      </c>
      <c r="L1089" s="328">
        <f>IF(ISERROR('commented data'!$R1043),"",'commented data'!$R1043)</f>
        <v>1</v>
      </c>
      <c r="M1089" s="328">
        <f>IF(ISERROR('commented data'!$S1043),"",'commented data'!$S1043)</f>
        <v>1</v>
      </c>
      <c r="N1089" s="366">
        <f t="shared" si="286"/>
        <v>1</v>
      </c>
      <c r="O1089" s="367" t="b">
        <f t="shared" si="287"/>
        <v>1</v>
      </c>
      <c r="P1089" s="365">
        <f>IF(ISERROR('commented data'!$J1043),"",'commented data'!$J1043)</f>
        <v>126.15219879150391</v>
      </c>
      <c r="Q1089" s="368">
        <f t="shared" si="283"/>
        <v>126.15219879150391</v>
      </c>
      <c r="R1089" s="368" t="str">
        <f t="shared" si="288"/>
        <v/>
      </c>
      <c r="S1089" s="369">
        <f t="shared" si="289"/>
        <v>126.15219879150391</v>
      </c>
      <c r="T1089" s="365">
        <f>IF(ISERROR('commented data'!$M1043),"",'commented data'!$M1043)</f>
        <v>82099.671875</v>
      </c>
      <c r="U1089" s="370">
        <f t="shared" si="290"/>
        <v>82099.671875</v>
      </c>
      <c r="V1089" s="371">
        <f t="shared" si="291"/>
        <v>82099.671875</v>
      </c>
      <c r="W1089" s="383">
        <f t="shared" si="292"/>
        <v>71426.714531249992</v>
      </c>
      <c r="X1089" s="365">
        <f>IF(ISERROR('commented data'!$T1043),"",'commented data'!$T1043)</f>
        <v>100.09470367431641</v>
      </c>
      <c r="Y1089" s="384">
        <f t="shared" si="293"/>
        <v>100.09470367431641</v>
      </c>
      <c r="Z1089" s="365">
        <f>IF(ISERROR('commented data'!$U1043),"",'commented data'!$U1043)</f>
        <v>1012.843017578125</v>
      </c>
      <c r="AA1089" s="385">
        <f t="shared" si="294"/>
        <v>1022.9714477539062</v>
      </c>
      <c r="AC1089" s="427">
        <f t="shared" si="296"/>
        <v>6.7240560227480612</v>
      </c>
      <c r="AD1089" s="428">
        <f t="shared" si="295"/>
        <v>0.42971053643055684</v>
      </c>
      <c r="AE1089" s="429">
        <f t="shared" si="297"/>
        <v>9.2269894635694438</v>
      </c>
      <c r="AF1089" s="430">
        <f t="shared" si="298"/>
        <v>0.95550130619874729</v>
      </c>
    </row>
    <row r="1090" spans="1:32" s="5" customFormat="1" x14ac:dyDescent="0.2">
      <c r="A1090" s="363">
        <f>'commented data'!$A1044</f>
        <v>41224.375</v>
      </c>
      <c r="B1090" s="364">
        <f>IF(ISERROR('commented data'!$B1044),"",'commented data'!$B1044)</f>
        <v>897.98248291015625</v>
      </c>
      <c r="C1090" s="364">
        <f>IF(ISERROR('commented data'!$C1044),"",'commented data'!$C1044)</f>
        <v>484.352294921875</v>
      </c>
      <c r="D1090" s="364">
        <f>IF(ISERROR('commented data'!$D1044),"",'commented data'!$D1044)</f>
        <v>6109.455078125</v>
      </c>
      <c r="E1090" s="364">
        <f>IF(ISERROR('commented data'!$E1044),"",'commented data'!$E1044)</f>
        <v>9.9804525375366211</v>
      </c>
      <c r="F1090" s="357">
        <f t="shared" si="284"/>
        <v>127.6879354095459</v>
      </c>
      <c r="G1090" s="362">
        <f t="shared" si="285"/>
        <v>52704.121537169696</v>
      </c>
      <c r="H1090" s="359">
        <f>IF(ISERROR('commented data'!$N1044),"",'commented data'!$N1044)</f>
        <v>15.752369843696579</v>
      </c>
      <c r="I1090" s="359">
        <f>IFERROR('commented data'!O1044,"")</f>
        <v>16.412508241234757</v>
      </c>
      <c r="J1090" s="358">
        <f>IF(ISERROR('commented data'!$P1044),"",'commented data'!$P1044)</f>
        <v>1</v>
      </c>
      <c r="K1090" s="328">
        <f>IF(ISERROR('commented data'!$Q1044),"",'commented data'!$Q1044)</f>
        <v>1</v>
      </c>
      <c r="L1090" s="328">
        <f>IF(ISERROR('commented data'!$R1044),"",'commented data'!$R1044)</f>
        <v>1</v>
      </c>
      <c r="M1090" s="328">
        <f>IF(ISERROR('commented data'!$S1044),"",'commented data'!$S1044)</f>
        <v>1</v>
      </c>
      <c r="N1090" s="366">
        <f t="shared" si="286"/>
        <v>1</v>
      </c>
      <c r="O1090" s="367" t="b">
        <f t="shared" si="287"/>
        <v>1</v>
      </c>
      <c r="P1090" s="365">
        <f>IF(ISERROR('commented data'!$J1044),"",'commented data'!$J1044)</f>
        <v>126.42369842529297</v>
      </c>
      <c r="Q1090" s="368">
        <f t="shared" si="283"/>
        <v>126.42369842529297</v>
      </c>
      <c r="R1090" s="368" t="str">
        <f t="shared" si="288"/>
        <v/>
      </c>
      <c r="S1090" s="369">
        <f t="shared" si="289"/>
        <v>126.42369842529297</v>
      </c>
      <c r="T1090" s="365">
        <f>IF(ISERROR('commented data'!$M1044),"",'commented data'!$M1044)</f>
        <v>81996.4609375</v>
      </c>
      <c r="U1090" s="370">
        <f t="shared" si="290"/>
        <v>81996.4609375</v>
      </c>
      <c r="V1090" s="371">
        <f t="shared" si="291"/>
        <v>81996.4609375</v>
      </c>
      <c r="W1090" s="383">
        <f t="shared" si="292"/>
        <v>71336.921015625005</v>
      </c>
      <c r="X1090" s="365">
        <f>IF(ISERROR('commented data'!$T1044),"",'commented data'!$T1044)</f>
        <v>100.11109924316406</v>
      </c>
      <c r="Y1090" s="384">
        <f t="shared" si="293"/>
        <v>100.11109924316406</v>
      </c>
      <c r="Z1090" s="365">
        <f>IF(ISERROR('commented data'!$U1044),"",'commented data'!$U1044)</f>
        <v>1012.8309936523437</v>
      </c>
      <c r="AA1090" s="385">
        <f t="shared" si="294"/>
        <v>1022.9593035888672</v>
      </c>
      <c r="AC1090" s="427">
        <f t="shared" si="296"/>
        <v>6.7296804666549814</v>
      </c>
      <c r="AD1090" s="428">
        <f t="shared" si="295"/>
        <v>0.42721701772053744</v>
      </c>
      <c r="AE1090" s="429">
        <f t="shared" si="297"/>
        <v>9.229482982279464</v>
      </c>
      <c r="AF1090" s="430">
        <f t="shared" si="298"/>
        <v>0.95575952264018382</v>
      </c>
    </row>
    <row r="1091" spans="1:32" s="5" customFormat="1" x14ac:dyDescent="0.2">
      <c r="A1091" s="363">
        <f>'commented data'!$A1045</f>
        <v>41224.416666666664</v>
      </c>
      <c r="B1091" s="364">
        <f>IF(ISERROR('commented data'!$B1045),"",'commented data'!$B1045)</f>
        <v>898.02532958984375</v>
      </c>
      <c r="C1091" s="364">
        <f>IF(ISERROR('commented data'!$C1045),"",'commented data'!$C1045)</f>
        <v>484.07669067382812</v>
      </c>
      <c r="D1091" s="364">
        <f>IF(ISERROR('commented data'!$D1045),"",'commented data'!$D1045)</f>
        <v>6102.14208984375</v>
      </c>
      <c r="E1091" s="364">
        <f>IF(ISERROR('commented data'!$E1045),"",'commented data'!$E1045)</f>
        <v>9.9835901260375977</v>
      </c>
      <c r="F1091" s="357">
        <f t="shared" si="284"/>
        <v>127.54825439453126</v>
      </c>
      <c r="G1091" s="362">
        <f t="shared" si="285"/>
        <v>52641.784029533337</v>
      </c>
      <c r="H1091" s="359">
        <f>IF(ISERROR('commented data'!$N1045),"",'commented data'!$N1045)</f>
        <v>15.805204703854979</v>
      </c>
      <c r="I1091" s="359">
        <f>IFERROR('commented data'!O1045,"")</f>
        <v>16.392862547977462</v>
      </c>
      <c r="J1091" s="358">
        <f>IF(ISERROR('commented data'!$P1045),"",'commented data'!$P1045)</f>
        <v>1</v>
      </c>
      <c r="K1091" s="328">
        <f>IF(ISERROR('commented data'!$Q1045),"",'commented data'!$Q1045)</f>
        <v>1</v>
      </c>
      <c r="L1091" s="328">
        <f>IF(ISERROR('commented data'!$R1045),"",'commented data'!$R1045)</f>
        <v>1</v>
      </c>
      <c r="M1091" s="328">
        <f>IF(ISERROR('commented data'!$S1045),"",'commented data'!$S1045)</f>
        <v>1</v>
      </c>
      <c r="N1091" s="366">
        <f t="shared" si="286"/>
        <v>1</v>
      </c>
      <c r="O1091" s="367" t="b">
        <f t="shared" si="287"/>
        <v>1</v>
      </c>
      <c r="P1091" s="365">
        <f>IF(ISERROR('commented data'!$J1045),"",'commented data'!$J1045)</f>
        <v>126.285400390625</v>
      </c>
      <c r="Q1091" s="368">
        <f t="shared" si="283"/>
        <v>126.285400390625</v>
      </c>
      <c r="R1091" s="368" t="str">
        <f t="shared" si="288"/>
        <v/>
      </c>
      <c r="S1091" s="369">
        <f t="shared" si="289"/>
        <v>126.285400390625</v>
      </c>
      <c r="T1091" s="365">
        <f>IF(ISERROR('commented data'!$M1045),"",'commented data'!$M1045)</f>
        <v>81903.8984375</v>
      </c>
      <c r="U1091" s="370">
        <f t="shared" si="290"/>
        <v>81903.8984375</v>
      </c>
      <c r="V1091" s="371">
        <f t="shared" si="291"/>
        <v>81903.8984375</v>
      </c>
      <c r="W1091" s="383">
        <f t="shared" si="292"/>
        <v>71256.391640625006</v>
      </c>
      <c r="X1091" s="365">
        <f>IF(ISERROR('commented data'!$T1045),"",'commented data'!$T1045)</f>
        <v>100.12830352783203</v>
      </c>
      <c r="Y1091" s="384">
        <f t="shared" si="293"/>
        <v>100.12830352783203</v>
      </c>
      <c r="Z1091" s="365">
        <f>IF(ISERROR('commented data'!$U1045),"",'commented data'!$U1045)</f>
        <v>1012.822998046875</v>
      </c>
      <c r="AA1091" s="385">
        <f t="shared" si="294"/>
        <v>1022.9512280273437</v>
      </c>
      <c r="AC1091" s="427">
        <f t="shared" si="296"/>
        <v>6.7143676611808907</v>
      </c>
      <c r="AD1091" s="428">
        <f t="shared" si="295"/>
        <v>0.42482003789189887</v>
      </c>
      <c r="AE1091" s="429">
        <f t="shared" si="297"/>
        <v>9.2318799621081027</v>
      </c>
      <c r="AF1091" s="430">
        <f t="shared" si="298"/>
        <v>0.95600774199344518</v>
      </c>
    </row>
    <row r="1092" spans="1:32" s="5" customFormat="1" x14ac:dyDescent="0.2">
      <c r="A1092" s="363">
        <f>'commented data'!$A1046</f>
        <v>41224.458333333336</v>
      </c>
      <c r="B1092" s="364">
        <f>IF(ISERROR('commented data'!$B1046),"",'commented data'!$B1046)</f>
        <v>898.03997802734375</v>
      </c>
      <c r="C1092" s="364">
        <f>IF(ISERROR('commented data'!$C1046),"",'commented data'!$C1046)</f>
        <v>483.08029174804687</v>
      </c>
      <c r="D1092" s="364">
        <f>IF(ISERROR('commented data'!$D1046),"",'commented data'!$D1046)</f>
        <v>6079.298828125</v>
      </c>
      <c r="E1092" s="364">
        <f>IF(ISERROR('commented data'!$E1046),"",'commented data'!$E1046)</f>
        <v>9.9734296798706055</v>
      </c>
      <c r="F1092" s="357">
        <f t="shared" si="284"/>
        <v>126.94690246582032</v>
      </c>
      <c r="G1092" s="362">
        <f t="shared" si="285"/>
        <v>52495.082621855188</v>
      </c>
      <c r="H1092" s="359">
        <f>IF(ISERROR('commented data'!$N1046),"",'commented data'!$N1046)</f>
        <v>15.668606390976347</v>
      </c>
      <c r="I1092" s="359">
        <f>IFERROR('commented data'!O1046,"")</f>
        <v>16.331496154997826</v>
      </c>
      <c r="J1092" s="358">
        <f>IF(ISERROR('commented data'!$P1046),"",'commented data'!$P1046)</f>
        <v>1</v>
      </c>
      <c r="K1092" s="328">
        <f>IF(ISERROR('commented data'!$Q1046),"",'commented data'!$Q1046)</f>
        <v>1</v>
      </c>
      <c r="L1092" s="328">
        <f>IF(ISERROR('commented data'!$R1046),"",'commented data'!$R1046)</f>
        <v>1</v>
      </c>
      <c r="M1092" s="328">
        <f>IF(ISERROR('commented data'!$S1046),"",'commented data'!$S1046)</f>
        <v>1</v>
      </c>
      <c r="N1092" s="366">
        <f t="shared" si="286"/>
        <v>1</v>
      </c>
      <c r="O1092" s="367" t="b">
        <f t="shared" si="287"/>
        <v>1</v>
      </c>
      <c r="P1092" s="365">
        <f>IF(ISERROR('commented data'!$J1046),"",'commented data'!$J1046)</f>
        <v>125.69000244140625</v>
      </c>
      <c r="Q1092" s="368">
        <f t="shared" si="283"/>
        <v>125.69000244140625</v>
      </c>
      <c r="R1092" s="368" t="str">
        <f t="shared" si="288"/>
        <v/>
      </c>
      <c r="S1092" s="369">
        <f t="shared" si="289"/>
        <v>125.69000244140625</v>
      </c>
      <c r="T1092" s="365">
        <f>IF(ISERROR('commented data'!$M1046),"",'commented data'!$M1046)</f>
        <v>81691.2265625</v>
      </c>
      <c r="U1092" s="370">
        <f t="shared" si="290"/>
        <v>81691.2265625</v>
      </c>
      <c r="V1092" s="371">
        <f t="shared" si="291"/>
        <v>81691.2265625</v>
      </c>
      <c r="W1092" s="383">
        <f t="shared" si="292"/>
        <v>71071.367109375002</v>
      </c>
      <c r="X1092" s="365">
        <f>IF(ISERROR('commented data'!$T1046),"",'commented data'!$T1046)</f>
        <v>100.20169830322266</v>
      </c>
      <c r="Y1092" s="384">
        <f t="shared" si="293"/>
        <v>100.20169830322266</v>
      </c>
      <c r="Z1092" s="365">
        <f>IF(ISERROR('commented data'!$U1046),"",'commented data'!$U1046)</f>
        <v>1012.8289794921875</v>
      </c>
      <c r="AA1092" s="385">
        <f t="shared" si="294"/>
        <v>1022.9572692871094</v>
      </c>
      <c r="AC1092" s="427">
        <f t="shared" si="296"/>
        <v>6.6640881335318287</v>
      </c>
      <c r="AD1092" s="428">
        <f t="shared" si="295"/>
        <v>0.42531466853170302</v>
      </c>
      <c r="AE1092" s="429">
        <f t="shared" si="297"/>
        <v>9.2313853314682977</v>
      </c>
      <c r="AF1092" s="430">
        <f t="shared" si="298"/>
        <v>0.95595652049543811</v>
      </c>
    </row>
    <row r="1093" spans="1:32" s="5" customFormat="1" x14ac:dyDescent="0.2">
      <c r="A1093" s="363">
        <f>'commented data'!$A1047</f>
        <v>41224.5</v>
      </c>
      <c r="B1093" s="364">
        <f>IF(ISERROR('commented data'!$B1047),"",'commented data'!$B1047)</f>
        <v>898.00982666015625</v>
      </c>
      <c r="C1093" s="364">
        <f>IF(ISERROR('commented data'!$C1047),"",'commented data'!$C1047)</f>
        <v>482.14898681640625</v>
      </c>
      <c r="D1093" s="364">
        <f>IF(ISERROR('commented data'!$D1047),"",'commented data'!$D1047)</f>
        <v>6059.11083984375</v>
      </c>
      <c r="E1093" s="364">
        <f>IF(ISERROR('commented data'!$E1047),"",'commented data'!$E1047)</f>
        <v>9.9679746627807617</v>
      </c>
      <c r="F1093" s="357">
        <f t="shared" si="284"/>
        <v>126.83044639587402</v>
      </c>
      <c r="G1093" s="362">
        <f t="shared" si="285"/>
        <v>52381.484484994755</v>
      </c>
      <c r="H1093" s="359">
        <f>IF(ISERROR('commented data'!$N1047),"",'commented data'!$N1047)</f>
        <v>16.006739207041974</v>
      </c>
      <c r="I1093" s="359">
        <f>IFERROR('commented data'!O1047,"")</f>
        <v>16.277262918186519</v>
      </c>
      <c r="J1093" s="358">
        <f>IF(ISERROR('commented data'!$P1047),"",'commented data'!$P1047)</f>
        <v>1</v>
      </c>
      <c r="K1093" s="328">
        <f>IF(ISERROR('commented data'!$Q1047),"",'commented data'!$Q1047)</f>
        <v>1</v>
      </c>
      <c r="L1093" s="328">
        <f>IF(ISERROR('commented data'!$R1047),"",'commented data'!$R1047)</f>
        <v>1</v>
      </c>
      <c r="M1093" s="328">
        <f>IF(ISERROR('commented data'!$S1047),"",'commented data'!$S1047)</f>
        <v>1</v>
      </c>
      <c r="N1093" s="366">
        <f t="shared" si="286"/>
        <v>1</v>
      </c>
      <c r="O1093" s="367" t="b">
        <f t="shared" si="287"/>
        <v>1</v>
      </c>
      <c r="P1093" s="365">
        <f>IF(ISERROR('commented data'!$J1047),"",'commented data'!$J1047)</f>
        <v>125.57469940185547</v>
      </c>
      <c r="Q1093" s="368">
        <f t="shared" si="283"/>
        <v>125.57469940185547</v>
      </c>
      <c r="R1093" s="368" t="str">
        <f t="shared" si="288"/>
        <v/>
      </c>
      <c r="S1093" s="369">
        <f t="shared" si="289"/>
        <v>125.57469940185547</v>
      </c>
      <c r="T1093" s="365">
        <f>IF(ISERROR('commented data'!$M1047),"",'commented data'!$M1047)</f>
        <v>81544.359375</v>
      </c>
      <c r="U1093" s="370">
        <f t="shared" si="290"/>
        <v>81544.359375</v>
      </c>
      <c r="V1093" s="371">
        <f t="shared" si="291"/>
        <v>81544.359375</v>
      </c>
      <c r="W1093" s="383">
        <f t="shared" si="292"/>
        <v>70943.592656249995</v>
      </c>
      <c r="X1093" s="365">
        <f>IF(ISERROR('commented data'!$T1047),"",'commented data'!$T1047)</f>
        <v>100.33979797363281</v>
      </c>
      <c r="Y1093" s="384">
        <f t="shared" si="293"/>
        <v>100.33979797363281</v>
      </c>
      <c r="Z1093" s="365">
        <f>IF(ISERROR('commented data'!$U1047),"",'commented data'!$U1047)</f>
        <v>1012.8319702148437</v>
      </c>
      <c r="AA1093" s="385">
        <f t="shared" si="294"/>
        <v>1022.9602899169922</v>
      </c>
      <c r="AC1093" s="427">
        <f t="shared" si="296"/>
        <v>6.643567060110434</v>
      </c>
      <c r="AD1093" s="428">
        <f t="shared" si="295"/>
        <v>0.41504812280490433</v>
      </c>
      <c r="AE1093" s="429">
        <f t="shared" si="297"/>
        <v>9.2416518771950962</v>
      </c>
      <c r="AF1093" s="430">
        <f t="shared" si="298"/>
        <v>0.95701967309692704</v>
      </c>
    </row>
    <row r="1094" spans="1:32" s="5" customFormat="1" x14ac:dyDescent="0.2">
      <c r="A1094" s="363">
        <f>'commented data'!$A1048</f>
        <v>41224.541666666664</v>
      </c>
      <c r="B1094" s="364">
        <f>IF(ISERROR('commented data'!$B1048),"",'commented data'!$B1048)</f>
        <v>898.0128173828125</v>
      </c>
      <c r="C1094" s="364">
        <f>IF(ISERROR('commented data'!$C1048),"",'commented data'!$C1048)</f>
        <v>481.84640502929687</v>
      </c>
      <c r="D1094" s="364">
        <f>IF(ISERROR('commented data'!$D1048),"",'commented data'!$D1048)</f>
        <v>6056.166015625</v>
      </c>
      <c r="E1094" s="364">
        <f>IF(ISERROR('commented data'!$E1048),"",'commented data'!$E1048)</f>
        <v>9.9673404693603516</v>
      </c>
      <c r="F1094" s="357">
        <f t="shared" si="284"/>
        <v>127.68016036987305</v>
      </c>
      <c r="G1094" s="362">
        <f t="shared" si="285"/>
        <v>52307.135993786389</v>
      </c>
      <c r="H1094" s="359">
        <f>IF(ISERROR('commented data'!$N1048),"",'commented data'!$N1048)</f>
        <v>16.186071370431673</v>
      </c>
      <c r="I1094" s="359">
        <f>IFERROR('commented data'!O1048,"")</f>
        <v>16.269351909570993</v>
      </c>
      <c r="J1094" s="358">
        <f>IF(ISERROR('commented data'!$P1048),"",'commented data'!$P1048)</f>
        <v>1</v>
      </c>
      <c r="K1094" s="328">
        <f>IF(ISERROR('commented data'!$Q1048),"",'commented data'!$Q1048)</f>
        <v>1</v>
      </c>
      <c r="L1094" s="328">
        <f>IF(ISERROR('commented data'!$R1048),"",'commented data'!$R1048)</f>
        <v>1</v>
      </c>
      <c r="M1094" s="328">
        <f>IF(ISERROR('commented data'!$S1048),"",'commented data'!$S1048)</f>
        <v>1</v>
      </c>
      <c r="N1094" s="366">
        <f t="shared" si="286"/>
        <v>1</v>
      </c>
      <c r="O1094" s="367" t="b">
        <f t="shared" si="287"/>
        <v>1</v>
      </c>
      <c r="P1094" s="365">
        <f>IF(ISERROR('commented data'!$J1048),"",'commented data'!$J1048)</f>
        <v>126.41600036621094</v>
      </c>
      <c r="Q1094" s="368">
        <f t="shared" si="283"/>
        <v>126.41600036621094</v>
      </c>
      <c r="R1094" s="368" t="str">
        <f t="shared" si="288"/>
        <v/>
      </c>
      <c r="S1094" s="369">
        <f t="shared" si="289"/>
        <v>126.41600036621094</v>
      </c>
      <c r="T1094" s="365">
        <f>IF(ISERROR('commented data'!$M1048),"",'commented data'!$M1048)</f>
        <v>81446.7265625</v>
      </c>
      <c r="U1094" s="370">
        <f t="shared" si="290"/>
        <v>81446.7265625</v>
      </c>
      <c r="V1094" s="371">
        <f t="shared" si="291"/>
        <v>81446.7265625</v>
      </c>
      <c r="W1094" s="383">
        <f t="shared" si="292"/>
        <v>70858.652109375005</v>
      </c>
      <c r="X1094" s="365">
        <f>IF(ISERROR('commented data'!$T1048),"",'commented data'!$T1048)</f>
        <v>100.42359924316406</v>
      </c>
      <c r="Y1094" s="384">
        <f t="shared" si="293"/>
        <v>100.42359924316406</v>
      </c>
      <c r="Z1094" s="365">
        <f>IF(ISERROR('commented data'!$U1048),"",'commented data'!$U1048)</f>
        <v>1012.833984375</v>
      </c>
      <c r="AA1094" s="385">
        <f t="shared" si="294"/>
        <v>1022.96232421875</v>
      </c>
      <c r="AC1094" s="427">
        <f t="shared" si="296"/>
        <v>6.6785835121754049</v>
      </c>
      <c r="AD1094" s="428">
        <f t="shared" si="295"/>
        <v>0.41261300283005553</v>
      </c>
      <c r="AE1094" s="429">
        <f t="shared" si="297"/>
        <v>9.244086997169946</v>
      </c>
      <c r="AF1094" s="430">
        <f t="shared" si="298"/>
        <v>0.95727184205473348</v>
      </c>
    </row>
    <row r="1095" spans="1:32" s="5" customFormat="1" x14ac:dyDescent="0.2">
      <c r="A1095" s="363">
        <f>'commented data'!$A1049</f>
        <v>41224.583333333336</v>
      </c>
      <c r="B1095" s="364">
        <f>IF(ISERROR('commented data'!$B1049),"",'commented data'!$B1049)</f>
        <v>898.02008056640625</v>
      </c>
      <c r="C1095" s="364">
        <f>IF(ISERROR('commented data'!$C1049),"",'commented data'!$C1049)</f>
        <v>481.5220947265625</v>
      </c>
      <c r="D1095" s="364">
        <f>IF(ISERROR('commented data'!$D1049),"",'commented data'!$D1049)</f>
        <v>6048.2412109375</v>
      </c>
      <c r="E1095" s="364">
        <f>IF(ISERROR('commented data'!$E1049),"",'commented data'!$E1049)</f>
        <v>9.9616832733154297</v>
      </c>
      <c r="F1095" s="357">
        <f t="shared" si="284"/>
        <v>127.7341926574707</v>
      </c>
      <c r="G1095" s="362">
        <f t="shared" si="285"/>
        <v>52288.106509756581</v>
      </c>
      <c r="H1095" s="359">
        <f>IF(ISERROR('commented data'!$N1049),"",'commented data'!$N1049)</f>
        <v>15.989555382180551</v>
      </c>
      <c r="I1095" s="359">
        <f>IFERROR('commented data'!O1049,"")</f>
        <v>16.248062625898299</v>
      </c>
      <c r="J1095" s="358">
        <f>IF(ISERROR('commented data'!$P1049),"",'commented data'!$P1049)</f>
        <v>1</v>
      </c>
      <c r="K1095" s="328">
        <f>IF(ISERROR('commented data'!$Q1049),"",'commented data'!$Q1049)</f>
        <v>1</v>
      </c>
      <c r="L1095" s="328">
        <f>IF(ISERROR('commented data'!$R1049),"",'commented data'!$R1049)</f>
        <v>1</v>
      </c>
      <c r="M1095" s="328">
        <f>IF(ISERROR('commented data'!$S1049),"",'commented data'!$S1049)</f>
        <v>1</v>
      </c>
      <c r="N1095" s="366">
        <f t="shared" si="286"/>
        <v>1</v>
      </c>
      <c r="O1095" s="367" t="b">
        <f t="shared" si="287"/>
        <v>1</v>
      </c>
      <c r="P1095" s="365">
        <f>IF(ISERROR('commented data'!$J1049),"",'commented data'!$J1049)</f>
        <v>126.46949768066406</v>
      </c>
      <c r="Q1095" s="368">
        <f t="shared" si="283"/>
        <v>126.46949768066406</v>
      </c>
      <c r="R1095" s="368" t="str">
        <f t="shared" si="288"/>
        <v/>
      </c>
      <c r="S1095" s="369">
        <f t="shared" si="289"/>
        <v>126.46949768066406</v>
      </c>
      <c r="T1095" s="365">
        <f>IF(ISERROR('commented data'!$M1049),"",'commented data'!$M1049)</f>
        <v>81424.0390625</v>
      </c>
      <c r="U1095" s="370">
        <f t="shared" si="290"/>
        <v>81424.0390625</v>
      </c>
      <c r="V1095" s="371">
        <f t="shared" si="291"/>
        <v>81424.0390625</v>
      </c>
      <c r="W1095" s="383">
        <f t="shared" si="292"/>
        <v>70838.913984375002</v>
      </c>
      <c r="X1095" s="365">
        <f>IF(ISERROR('commented data'!$T1049),"",'commented data'!$T1049)</f>
        <v>100.45619964599609</v>
      </c>
      <c r="Y1095" s="384">
        <f t="shared" si="293"/>
        <v>100.45619964599609</v>
      </c>
      <c r="Z1095" s="365">
        <f>IF(ISERROR('commented data'!$U1049),"",'commented data'!$U1049)</f>
        <v>1012.8359985351562</v>
      </c>
      <c r="AA1095" s="385">
        <f t="shared" si="294"/>
        <v>1022.9643585205079</v>
      </c>
      <c r="AC1095" s="427">
        <f t="shared" si="296"/>
        <v>6.6789790706115948</v>
      </c>
      <c r="AD1095" s="428">
        <f t="shared" si="295"/>
        <v>0.41770886750578046</v>
      </c>
      <c r="AE1095" s="429">
        <f t="shared" si="297"/>
        <v>9.2389911324942204</v>
      </c>
      <c r="AF1095" s="430">
        <f t="shared" si="298"/>
        <v>0.95674413956053517</v>
      </c>
    </row>
    <row r="1096" spans="1:32" s="5" customFormat="1" x14ac:dyDescent="0.2">
      <c r="A1096" s="363">
        <f>'commented data'!$A1050</f>
        <v>41224.625</v>
      </c>
      <c r="B1096" s="364">
        <f>IF(ISERROR('commented data'!$B1050),"",'commented data'!$B1050)</f>
        <v>897.94390869140625</v>
      </c>
      <c r="C1096" s="364">
        <f>IF(ISERROR('commented data'!$C1050),"",'commented data'!$C1050)</f>
        <v>480.63699340820312</v>
      </c>
      <c r="D1096" s="364">
        <f>IF(ISERROR('commented data'!$D1050),"",'commented data'!$D1050)</f>
        <v>6030.3291015625</v>
      </c>
      <c r="E1096" s="364">
        <f>IF(ISERROR('commented data'!$E1050),"",'commented data'!$E1050)</f>
        <v>9.9548673629760742</v>
      </c>
      <c r="F1096" s="357">
        <f t="shared" si="284"/>
        <v>127.92872276306153</v>
      </c>
      <c r="G1096" s="362">
        <f t="shared" si="285"/>
        <v>52191.918442619914</v>
      </c>
      <c r="H1096" s="359">
        <f>IF(ISERROR('commented data'!$N1050),"",'commented data'!$N1050)</f>
        <v>15.898948347575788</v>
      </c>
      <c r="I1096" s="359">
        <f>IFERROR('commented data'!O1050,"")</f>
        <v>16.199943335556402</v>
      </c>
      <c r="J1096" s="358">
        <f>IF(ISERROR('commented data'!$P1050),"",'commented data'!$P1050)</f>
        <v>1</v>
      </c>
      <c r="K1096" s="328">
        <f>IF(ISERROR('commented data'!$Q1050),"",'commented data'!$Q1050)</f>
        <v>1</v>
      </c>
      <c r="L1096" s="328">
        <f>IF(ISERROR('commented data'!$R1050),"",'commented data'!$R1050)</f>
        <v>1</v>
      </c>
      <c r="M1096" s="328">
        <f>IF(ISERROR('commented data'!$S1050),"",'commented data'!$S1050)</f>
        <v>1</v>
      </c>
      <c r="N1096" s="366">
        <f t="shared" si="286"/>
        <v>1</v>
      </c>
      <c r="O1096" s="367" t="b">
        <f t="shared" si="287"/>
        <v>1</v>
      </c>
      <c r="P1096" s="365">
        <f>IF(ISERROR('commented data'!$J1050),"",'commented data'!$J1050)</f>
        <v>126.66210174560547</v>
      </c>
      <c r="Q1096" s="368">
        <f t="shared" si="283"/>
        <v>126.66210174560547</v>
      </c>
      <c r="R1096" s="368" t="str">
        <f t="shared" si="288"/>
        <v/>
      </c>
      <c r="S1096" s="369">
        <f t="shared" si="289"/>
        <v>126.66210174560547</v>
      </c>
      <c r="T1096" s="365">
        <f>IF(ISERROR('commented data'!$M1050),"",'commented data'!$M1050)</f>
        <v>81261.8671875</v>
      </c>
      <c r="U1096" s="370">
        <f t="shared" si="290"/>
        <v>81261.8671875</v>
      </c>
      <c r="V1096" s="371">
        <f t="shared" si="291"/>
        <v>81261.8671875</v>
      </c>
      <c r="W1096" s="383">
        <f t="shared" si="292"/>
        <v>70697.824453124995</v>
      </c>
      <c r="X1096" s="365">
        <f>IF(ISERROR('commented data'!$T1050),"",'commented data'!$T1050)</f>
        <v>100.39890289306641</v>
      </c>
      <c r="Y1096" s="384">
        <f t="shared" si="293"/>
        <v>100.39890289306641</v>
      </c>
      <c r="Z1096" s="365">
        <f>IF(ISERROR('commented data'!$U1050),"",'commented data'!$U1050)</f>
        <v>1012.8350219726562</v>
      </c>
      <c r="AA1096" s="385">
        <f t="shared" si="294"/>
        <v>1022.9633721923828</v>
      </c>
      <c r="AC1096" s="427">
        <f t="shared" si="296"/>
        <v>6.6768454649182409</v>
      </c>
      <c r="AD1096" s="428">
        <f t="shared" si="295"/>
        <v>0.4199551642631949</v>
      </c>
      <c r="AE1096" s="429">
        <f t="shared" si="297"/>
        <v>9.2367448357368058</v>
      </c>
      <c r="AF1096" s="430">
        <f t="shared" si="298"/>
        <v>0.95651152419944752</v>
      </c>
    </row>
    <row r="1097" spans="1:32" s="5" customFormat="1" x14ac:dyDescent="0.2">
      <c r="A1097" s="363">
        <f>'commented data'!$A1051</f>
        <v>41224.666666666664</v>
      </c>
      <c r="B1097" s="364">
        <f>IF(ISERROR('commented data'!$B1051),"",'commented data'!$B1051)</f>
        <v>898.013671875</v>
      </c>
      <c r="C1097" s="364">
        <f>IF(ISERROR('commented data'!$C1051),"",'commented data'!$C1051)</f>
        <v>479.96780395507812</v>
      </c>
      <c r="D1097" s="364">
        <f>IF(ISERROR('commented data'!$D1051),"",'commented data'!$D1051)</f>
        <v>6026.4638671875</v>
      </c>
      <c r="E1097" s="364">
        <f>IF(ISERROR('commented data'!$E1051),"",'commented data'!$E1051)</f>
        <v>9.9592113494873047</v>
      </c>
      <c r="F1097" s="357">
        <f t="shared" si="284"/>
        <v>127.93013290405274</v>
      </c>
      <c r="G1097" s="362">
        <f t="shared" si="285"/>
        <v>52116.65696805995</v>
      </c>
      <c r="H1097" s="359">
        <f>IF(ISERROR('commented data'!$N1051),"",'commented data'!$N1051)</f>
        <v>16.093182656074642</v>
      </c>
      <c r="I1097" s="359">
        <f>IFERROR('commented data'!O1051,"")</f>
        <v>16.189559726834712</v>
      </c>
      <c r="J1097" s="358">
        <f>IF(ISERROR('commented data'!$P1051),"",'commented data'!$P1051)</f>
        <v>1</v>
      </c>
      <c r="K1097" s="328">
        <f>IF(ISERROR('commented data'!$Q1051),"",'commented data'!$Q1051)</f>
        <v>1</v>
      </c>
      <c r="L1097" s="328">
        <f>IF(ISERROR('commented data'!$R1051),"",'commented data'!$R1051)</f>
        <v>1</v>
      </c>
      <c r="M1097" s="328">
        <f>IF(ISERROR('commented data'!$S1051),"",'commented data'!$S1051)</f>
        <v>1</v>
      </c>
      <c r="N1097" s="366">
        <f t="shared" si="286"/>
        <v>1</v>
      </c>
      <c r="O1097" s="367" t="b">
        <f t="shared" si="287"/>
        <v>1</v>
      </c>
      <c r="P1097" s="365">
        <f>IF(ISERROR('commented data'!$J1051),"",'commented data'!$J1051)</f>
        <v>126.66349792480469</v>
      </c>
      <c r="Q1097" s="368">
        <f t="shared" si="283"/>
        <v>126.66349792480469</v>
      </c>
      <c r="R1097" s="368" t="str">
        <f t="shared" si="288"/>
        <v/>
      </c>
      <c r="S1097" s="369">
        <f t="shared" si="289"/>
        <v>126.66349792480469</v>
      </c>
      <c r="T1097" s="365">
        <f>IF(ISERROR('commented data'!$M1051),"",'commented data'!$M1051)</f>
        <v>81117.4765625</v>
      </c>
      <c r="U1097" s="370">
        <f t="shared" si="290"/>
        <v>81117.4765625</v>
      </c>
      <c r="V1097" s="371">
        <f t="shared" si="291"/>
        <v>81117.4765625</v>
      </c>
      <c r="W1097" s="383">
        <f t="shared" si="292"/>
        <v>70572.204609374996</v>
      </c>
      <c r="X1097" s="365">
        <f>IF(ISERROR('commented data'!$T1051),"",'commented data'!$T1051)</f>
        <v>100.27179718017578</v>
      </c>
      <c r="Y1097" s="384">
        <f t="shared" si="293"/>
        <v>100.27179718017578</v>
      </c>
      <c r="Z1097" s="365">
        <f>IF(ISERROR('commented data'!$U1051),"",'commented data'!$U1051)</f>
        <v>1012.8300170898437</v>
      </c>
      <c r="AA1097" s="385">
        <f t="shared" si="294"/>
        <v>1022.9583172607422</v>
      </c>
      <c r="AC1097" s="427">
        <f t="shared" si="296"/>
        <v>6.6672908524388355</v>
      </c>
      <c r="AD1097" s="428">
        <f t="shared" si="295"/>
        <v>0.41429287139310222</v>
      </c>
      <c r="AE1097" s="429">
        <f t="shared" si="297"/>
        <v>9.2424071286068994</v>
      </c>
      <c r="AF1097" s="430">
        <f t="shared" si="298"/>
        <v>0.95709788319062394</v>
      </c>
    </row>
    <row r="1098" spans="1:32" s="5" customFormat="1" x14ac:dyDescent="0.2">
      <c r="A1098" s="363">
        <f>'commented data'!$A1052</f>
        <v>41224.708333333336</v>
      </c>
      <c r="B1098" s="364">
        <f>IF(ISERROR('commented data'!$B1052),"",'commented data'!$B1052)</f>
        <v>897.92449951171875</v>
      </c>
      <c r="C1098" s="364">
        <f>IF(ISERROR('commented data'!$C1052),"",'commented data'!$C1052)</f>
        <v>479.67379760742187</v>
      </c>
      <c r="D1098" s="364">
        <f>IF(ISERROR('commented data'!$D1052),"",'commented data'!$D1052)</f>
        <v>6024.9140625</v>
      </c>
      <c r="E1098" s="364">
        <f>IF(ISERROR('commented data'!$E1052),"",'commented data'!$E1052)</f>
        <v>9.9572105407714844</v>
      </c>
      <c r="F1098" s="357">
        <f t="shared" si="284"/>
        <v>127.51562850952149</v>
      </c>
      <c r="G1098" s="362">
        <f t="shared" si="285"/>
        <v>52091.918274717296</v>
      </c>
      <c r="H1098" s="359">
        <f>IF(ISERROR('commented data'!$N1052),"",'commented data'!$N1052)</f>
        <v>16.100608868509298</v>
      </c>
      <c r="I1098" s="359">
        <f>IFERROR('commented data'!O1052,"")</f>
        <v>16.185396314242162</v>
      </c>
      <c r="J1098" s="358">
        <f>IF(ISERROR('commented data'!$P1052),"",'commented data'!$P1052)</f>
        <v>1</v>
      </c>
      <c r="K1098" s="328">
        <f>IF(ISERROR('commented data'!$Q1052),"",'commented data'!$Q1052)</f>
        <v>1</v>
      </c>
      <c r="L1098" s="328">
        <f>IF(ISERROR('commented data'!$R1052),"",'commented data'!$R1052)</f>
        <v>1</v>
      </c>
      <c r="M1098" s="328">
        <f>IF(ISERROR('commented data'!$S1052),"",'commented data'!$S1052)</f>
        <v>1</v>
      </c>
      <c r="N1098" s="366">
        <f t="shared" si="286"/>
        <v>1</v>
      </c>
      <c r="O1098" s="367" t="b">
        <f t="shared" si="287"/>
        <v>1</v>
      </c>
      <c r="P1098" s="365">
        <f>IF(ISERROR('commented data'!$J1052),"",'commented data'!$J1052)</f>
        <v>126.25309753417969</v>
      </c>
      <c r="Q1098" s="368">
        <f t="shared" si="283"/>
        <v>126.25309753417969</v>
      </c>
      <c r="R1098" s="368" t="str">
        <f t="shared" si="288"/>
        <v/>
      </c>
      <c r="S1098" s="369">
        <f t="shared" si="289"/>
        <v>126.25309753417969</v>
      </c>
      <c r="T1098" s="365">
        <f>IF(ISERROR('commented data'!$M1052),"",'commented data'!$M1052)</f>
        <v>81031.90625</v>
      </c>
      <c r="U1098" s="370">
        <f t="shared" si="290"/>
        <v>81031.90625</v>
      </c>
      <c r="V1098" s="371">
        <f t="shared" si="291"/>
        <v>81031.90625</v>
      </c>
      <c r="W1098" s="383">
        <f t="shared" si="292"/>
        <v>70497.758437500001</v>
      </c>
      <c r="X1098" s="365">
        <f>IF(ISERROR('commented data'!$T1052),"",'commented data'!$T1052)</f>
        <v>100.05280303955078</v>
      </c>
      <c r="Y1098" s="384">
        <f t="shared" si="293"/>
        <v>100.05280303955078</v>
      </c>
      <c r="Z1098" s="365">
        <f>IF(ISERROR('commented data'!$U1052),"",'commented data'!$U1052)</f>
        <v>1012.823974609375</v>
      </c>
      <c r="AA1098" s="385">
        <f t="shared" si="294"/>
        <v>1022.9522143554688</v>
      </c>
      <c r="AC1098" s="427">
        <f t="shared" si="296"/>
        <v>6.6425336990672044</v>
      </c>
      <c r="AD1098" s="428">
        <f t="shared" si="295"/>
        <v>0.41256413054410251</v>
      </c>
      <c r="AE1098" s="429">
        <f t="shared" si="297"/>
        <v>9.2441358694558975</v>
      </c>
      <c r="AF1098" s="430">
        <f t="shared" si="298"/>
        <v>0.95727690302648905</v>
      </c>
    </row>
    <row r="1099" spans="1:32" s="5" customFormat="1" x14ac:dyDescent="0.2">
      <c r="A1099" s="363">
        <f>'commented data'!$A1053</f>
        <v>41224.75</v>
      </c>
      <c r="B1099" s="364">
        <f>IF(ISERROR('commented data'!$B1053),"",'commented data'!$B1053)</f>
        <v>898.087890625</v>
      </c>
      <c r="C1099" s="364">
        <f>IF(ISERROR('commented data'!$C1053),"",'commented data'!$C1053)</f>
        <v>483.68450927734375</v>
      </c>
      <c r="D1099" s="364">
        <f>IF(ISERROR('commented data'!$D1053),"",'commented data'!$D1053)</f>
        <v>6069.98876953125</v>
      </c>
      <c r="E1099" s="364">
        <f>IF(ISERROR('commented data'!$E1053),"",'commented data'!$E1053)</f>
        <v>9.9637670516967773</v>
      </c>
      <c r="F1099" s="357">
        <f t="shared" si="284"/>
        <v>129.18697692871095</v>
      </c>
      <c r="G1099" s="362">
        <f t="shared" si="285"/>
        <v>52651.104039749152</v>
      </c>
      <c r="H1099" s="359">
        <f>IF(ISERROR('commented data'!$N1053),"",'commented data'!$N1053)</f>
        <v>16.621417132401255</v>
      </c>
      <c r="I1099" s="359">
        <f>IFERROR('commented data'!O1053,"")</f>
        <v>16.30648550978604</v>
      </c>
      <c r="J1099" s="358">
        <f>IF(ISERROR('commented data'!$P1053),"",'commented data'!$P1053)</f>
        <v>1</v>
      </c>
      <c r="K1099" s="328">
        <f>IF(ISERROR('commented data'!$Q1053),"",'commented data'!$Q1053)</f>
        <v>1</v>
      </c>
      <c r="L1099" s="328">
        <f>IF(ISERROR('commented data'!$R1053),"",'commented data'!$R1053)</f>
        <v>1</v>
      </c>
      <c r="M1099" s="328">
        <f>IF(ISERROR('commented data'!$S1053),"",'commented data'!$S1053)</f>
        <v>1</v>
      </c>
      <c r="N1099" s="366">
        <f t="shared" si="286"/>
        <v>1</v>
      </c>
      <c r="O1099" s="367" t="b">
        <f t="shared" si="287"/>
        <v>1</v>
      </c>
      <c r="P1099" s="365">
        <f>IF(ISERROR('commented data'!$J1053),"",'commented data'!$J1053)</f>
        <v>127.90789794921875</v>
      </c>
      <c r="Q1099" s="368">
        <f t="shared" si="283"/>
        <v>127.90789794921875</v>
      </c>
      <c r="R1099" s="368" t="str">
        <f t="shared" si="288"/>
        <v/>
      </c>
      <c r="S1099" s="369">
        <f t="shared" si="289"/>
        <v>127.90789794921875</v>
      </c>
      <c r="T1099" s="365">
        <f>IF(ISERROR('commented data'!$M1053),"",'commented data'!$M1053)</f>
        <v>81769.7265625</v>
      </c>
      <c r="U1099" s="370">
        <f t="shared" si="290"/>
        <v>81769.7265625</v>
      </c>
      <c r="V1099" s="371">
        <f t="shared" si="291"/>
        <v>81769.7265625</v>
      </c>
      <c r="W1099" s="383">
        <f t="shared" si="292"/>
        <v>71139.662109375</v>
      </c>
      <c r="X1099" s="365">
        <f>IF(ISERROR('commented data'!$T1053),"",'commented data'!$T1053)</f>
        <v>99.449363708496094</v>
      </c>
      <c r="Y1099" s="384">
        <f t="shared" si="293"/>
        <v>99.449363708496094</v>
      </c>
      <c r="Z1099" s="365">
        <f>IF(ISERROR('commented data'!$U1053),"",'commented data'!$U1053)</f>
        <v>1012.8189697265625</v>
      </c>
      <c r="AA1099" s="385">
        <f t="shared" si="294"/>
        <v>1022.9471594238281</v>
      </c>
      <c r="AC1099" s="427">
        <f t="shared" si="296"/>
        <v>6.8018369628542334</v>
      </c>
      <c r="AD1099" s="428">
        <f t="shared" si="295"/>
        <v>0.40922124200799653</v>
      </c>
      <c r="AE1099" s="429">
        <f t="shared" si="297"/>
        <v>9.2474787579920044</v>
      </c>
      <c r="AF1099" s="430">
        <f t="shared" si="298"/>
        <v>0.95762307599821928</v>
      </c>
    </row>
    <row r="1100" spans="1:32" s="5" customFormat="1" x14ac:dyDescent="0.2">
      <c r="A1100" s="363">
        <f>'commented data'!$A1054</f>
        <v>41224.791666666664</v>
      </c>
      <c r="B1100" s="364">
        <f>IF(ISERROR('commented data'!$B1054),"",'commented data'!$B1054)</f>
        <v>898.0308837890625</v>
      </c>
      <c r="C1100" s="364">
        <f>IF(ISERROR('commented data'!$C1054),"",'commented data'!$C1054)</f>
        <v>483.45370483398437</v>
      </c>
      <c r="D1100" s="364">
        <f>IF(ISERROR('commented data'!$D1054),"",'commented data'!$D1054)</f>
        <v>6067.89990234375</v>
      </c>
      <c r="E1100" s="364">
        <f>IF(ISERROR('commented data'!$E1054),"",'commented data'!$E1054)</f>
        <v>9.9658346176147461</v>
      </c>
      <c r="F1100" s="357">
        <f t="shared" si="284"/>
        <v>128.6177423095703</v>
      </c>
      <c r="G1100" s="362">
        <f t="shared" si="285"/>
        <v>52651.607356419561</v>
      </c>
      <c r="H1100" s="359">
        <f>IF(ISERROR('commented data'!$N1054),"",'commented data'!$N1054)</f>
        <v>16.012119694446081</v>
      </c>
      <c r="I1100" s="359">
        <f>IFERROR('commented data'!O1054,"")</f>
        <v>16.300873953683034</v>
      </c>
      <c r="J1100" s="358">
        <f>IF(ISERROR('commented data'!$P1054),"",'commented data'!$P1054)</f>
        <v>1</v>
      </c>
      <c r="K1100" s="328">
        <f>IF(ISERROR('commented data'!$Q1054),"",'commented data'!$Q1054)</f>
        <v>1</v>
      </c>
      <c r="L1100" s="328">
        <f>IF(ISERROR('commented data'!$R1054),"",'commented data'!$R1054)</f>
        <v>1</v>
      </c>
      <c r="M1100" s="328">
        <f>IF(ISERROR('commented data'!$S1054),"",'commented data'!$S1054)</f>
        <v>1</v>
      </c>
      <c r="N1100" s="366">
        <f t="shared" si="286"/>
        <v>1</v>
      </c>
      <c r="O1100" s="367" t="b">
        <f t="shared" si="287"/>
        <v>1</v>
      </c>
      <c r="P1100" s="365">
        <f>IF(ISERROR('commented data'!$J1054),"",'commented data'!$J1054)</f>
        <v>127.34429931640625</v>
      </c>
      <c r="Q1100" s="368">
        <f t="shared" si="283"/>
        <v>127.34429931640625</v>
      </c>
      <c r="R1100" s="368" t="str">
        <f t="shared" si="288"/>
        <v/>
      </c>
      <c r="S1100" s="369">
        <f t="shared" si="289"/>
        <v>127.34429931640625</v>
      </c>
      <c r="T1100" s="365">
        <f>IF(ISERROR('commented data'!$M1054),"",'commented data'!$M1054)</f>
        <v>81736.890625</v>
      </c>
      <c r="U1100" s="370">
        <f t="shared" si="290"/>
        <v>81736.890625</v>
      </c>
      <c r="V1100" s="371">
        <f t="shared" si="291"/>
        <v>81736.890625</v>
      </c>
      <c r="W1100" s="383">
        <f t="shared" si="292"/>
        <v>71111.094843750005</v>
      </c>
      <c r="X1100" s="365">
        <f>IF(ISERROR('commented data'!$T1054),"",'commented data'!$T1054)</f>
        <v>99.296920776367188</v>
      </c>
      <c r="Y1100" s="384">
        <f t="shared" si="293"/>
        <v>99.296920776367188</v>
      </c>
      <c r="Z1100" s="365">
        <f>IF(ISERROR('commented data'!$U1054),"",'commented data'!$U1054)</f>
        <v>1012.8209838867187</v>
      </c>
      <c r="AA1100" s="385">
        <f t="shared" si="294"/>
        <v>1022.9491937255859</v>
      </c>
      <c r="AC1100" s="427">
        <f t="shared" si="296"/>
        <v>6.7719308671526468</v>
      </c>
      <c r="AD1100" s="428">
        <f t="shared" si="295"/>
        <v>0.42292532134277883</v>
      </c>
      <c r="AE1100" s="429">
        <f t="shared" si="297"/>
        <v>9.2337746786572215</v>
      </c>
      <c r="AF1100" s="430">
        <f t="shared" si="298"/>
        <v>0.9562039494503527</v>
      </c>
    </row>
    <row r="1101" spans="1:32" s="5" customFormat="1" x14ac:dyDescent="0.2">
      <c r="A1101" s="363">
        <f>'commented data'!$A1055</f>
        <v>41224.833333333336</v>
      </c>
      <c r="B1101" s="364">
        <f>IF(ISERROR('commented data'!$B1055),"",'commented data'!$B1055)</f>
        <v>898.04632568359375</v>
      </c>
      <c r="C1101" s="364">
        <f>IF(ISERROR('commented data'!$C1055),"",'commented data'!$C1055)</f>
        <v>483.33389282226562</v>
      </c>
      <c r="D1101" s="364">
        <f>IF(ISERROR('commented data'!$D1055),"",'commented data'!$D1055)</f>
        <v>6060.8427734375</v>
      </c>
      <c r="E1101" s="364">
        <f>IF(ISERROR('commented data'!$E1055),"",'commented data'!$E1055)</f>
        <v>9.9586143493652344</v>
      </c>
      <c r="F1101" s="357">
        <f t="shared" si="284"/>
        <v>128.61147758483887</v>
      </c>
      <c r="G1101" s="362">
        <f t="shared" si="285"/>
        <v>52621.940015688706</v>
      </c>
      <c r="H1101" s="359">
        <f>IF(ISERROR('commented data'!$N1055),"",'commented data'!$N1055)</f>
        <v>15.807991653376375</v>
      </c>
      <c r="I1101" s="359">
        <f>IFERROR('commented data'!O1055,"")</f>
        <v>16.281915603903528</v>
      </c>
      <c r="J1101" s="358">
        <f>IF(ISERROR('commented data'!$P1055),"",'commented data'!$P1055)</f>
        <v>1</v>
      </c>
      <c r="K1101" s="328">
        <f>IF(ISERROR('commented data'!$Q1055),"",'commented data'!$Q1055)</f>
        <v>1</v>
      </c>
      <c r="L1101" s="328">
        <f>IF(ISERROR('commented data'!$R1055),"",'commented data'!$R1055)</f>
        <v>1</v>
      </c>
      <c r="M1101" s="328">
        <f>IF(ISERROR('commented data'!$S1055),"",'commented data'!$S1055)</f>
        <v>1</v>
      </c>
      <c r="N1101" s="366">
        <f t="shared" si="286"/>
        <v>1</v>
      </c>
      <c r="O1101" s="367" t="b">
        <f t="shared" si="287"/>
        <v>1</v>
      </c>
      <c r="P1101" s="365">
        <f>IF(ISERROR('commented data'!$J1055),"",'commented data'!$J1055)</f>
        <v>127.33809661865234</v>
      </c>
      <c r="Q1101" s="368">
        <f t="shared" si="283"/>
        <v>127.33809661865234</v>
      </c>
      <c r="R1101" s="368" t="str">
        <f t="shared" si="288"/>
        <v/>
      </c>
      <c r="S1101" s="369">
        <f t="shared" si="289"/>
        <v>127.33809661865234</v>
      </c>
      <c r="T1101" s="365">
        <f>IF(ISERROR('commented data'!$M1055),"",'commented data'!$M1055)</f>
        <v>81681.421875</v>
      </c>
      <c r="U1101" s="370">
        <f t="shared" si="290"/>
        <v>81681.421875</v>
      </c>
      <c r="V1101" s="371">
        <f t="shared" si="291"/>
        <v>81681.421875</v>
      </c>
      <c r="W1101" s="383">
        <f t="shared" si="292"/>
        <v>71062.837031250005</v>
      </c>
      <c r="X1101" s="365">
        <f>IF(ISERROR('commented data'!$T1055),"",'commented data'!$T1055)</f>
        <v>99.254386901855469</v>
      </c>
      <c r="Y1101" s="384">
        <f t="shared" si="293"/>
        <v>99.254386901855469</v>
      </c>
      <c r="Z1101" s="365">
        <f>IF(ISERROR('commented data'!$U1055),"",'commented data'!$U1055)</f>
        <v>1012.822021484375</v>
      </c>
      <c r="AA1101" s="385">
        <f t="shared" si="294"/>
        <v>1022.9502416992187</v>
      </c>
      <c r="AC1101" s="427">
        <f t="shared" si="296"/>
        <v>6.7677854587984827</v>
      </c>
      <c r="AD1101" s="428">
        <f t="shared" si="295"/>
        <v>0.4281243061861672</v>
      </c>
      <c r="AE1101" s="429">
        <f t="shared" si="297"/>
        <v>9.2285756938138341</v>
      </c>
      <c r="AF1101" s="430">
        <f t="shared" si="298"/>
        <v>0.95566556834258432</v>
      </c>
    </row>
    <row r="1102" spans="1:32" s="5" customFormat="1" x14ac:dyDescent="0.2">
      <c r="A1102" s="363">
        <f>'commented data'!$A1056</f>
        <v>41224.875</v>
      </c>
      <c r="B1102" s="364">
        <f>IF(ISERROR('commented data'!$B1056),"",'commented data'!$B1056)</f>
        <v>897.976318359375</v>
      </c>
      <c r="C1102" s="364">
        <f>IF(ISERROR('commented data'!$C1056),"",'commented data'!$C1056)</f>
        <v>484.2550048828125</v>
      </c>
      <c r="D1102" s="364">
        <f>IF(ISERROR('commented data'!$D1056),"",'commented data'!$D1056)</f>
        <v>6070.93212890625</v>
      </c>
      <c r="E1102" s="364">
        <f>IF(ISERROR('commented data'!$E1056),"",'commented data'!$E1056)</f>
        <v>9.9605541229248047</v>
      </c>
      <c r="F1102" s="357">
        <f t="shared" si="284"/>
        <v>129.05093299865723</v>
      </c>
      <c r="G1102" s="362">
        <f t="shared" si="285"/>
        <v>52726.903973512482</v>
      </c>
      <c r="H1102" s="359">
        <f>IF(ISERROR('commented data'!$N1056),"",'commented data'!$N1056)</f>
        <v>16.209505917339339</v>
      </c>
      <c r="I1102" s="359">
        <f>IFERROR('commented data'!O1056,"")</f>
        <v>16.309019760929335</v>
      </c>
      <c r="J1102" s="358">
        <f>IF(ISERROR('commented data'!$P1056),"",'commented data'!$P1056)</f>
        <v>1</v>
      </c>
      <c r="K1102" s="328">
        <f>IF(ISERROR('commented data'!$Q1056),"",'commented data'!$Q1056)</f>
        <v>1</v>
      </c>
      <c r="L1102" s="328">
        <f>IF(ISERROR('commented data'!$R1056),"",'commented data'!$R1056)</f>
        <v>1</v>
      </c>
      <c r="M1102" s="328">
        <f>IF(ISERROR('commented data'!$S1056),"",'commented data'!$S1056)</f>
        <v>1</v>
      </c>
      <c r="N1102" s="366">
        <f t="shared" si="286"/>
        <v>1</v>
      </c>
      <c r="O1102" s="367" t="b">
        <f t="shared" si="287"/>
        <v>1</v>
      </c>
      <c r="P1102" s="365">
        <f>IF(ISERROR('commented data'!$J1056),"",'commented data'!$J1056)</f>
        <v>127.77320098876953</v>
      </c>
      <c r="Q1102" s="368">
        <f t="shared" si="283"/>
        <v>127.77320098876953</v>
      </c>
      <c r="R1102" s="368" t="str">
        <f t="shared" si="288"/>
        <v/>
      </c>
      <c r="S1102" s="369">
        <f t="shared" si="289"/>
        <v>127.77320098876953</v>
      </c>
      <c r="T1102" s="365">
        <f>IF(ISERROR('commented data'!$M1056),"",'commented data'!$M1056)</f>
        <v>81833.453125</v>
      </c>
      <c r="U1102" s="370">
        <f t="shared" si="290"/>
        <v>81833.453125</v>
      </c>
      <c r="V1102" s="371">
        <f t="shared" si="291"/>
        <v>81833.453125</v>
      </c>
      <c r="W1102" s="383">
        <f t="shared" si="292"/>
        <v>71195.104218749999</v>
      </c>
      <c r="X1102" s="365">
        <f>IF(ISERROR('commented data'!$T1056),"",'commented data'!$T1056)</f>
        <v>99.204803466796875</v>
      </c>
      <c r="Y1102" s="384">
        <f t="shared" si="293"/>
        <v>99.204803466796875</v>
      </c>
      <c r="Z1102" s="365">
        <f>IF(ISERROR('commented data'!$U1056),"",'commented data'!$U1056)</f>
        <v>1012.822021484375</v>
      </c>
      <c r="AA1102" s="385">
        <f t="shared" si="294"/>
        <v>1022.9502416992187</v>
      </c>
      <c r="AC1102" s="427">
        <f t="shared" si="296"/>
        <v>6.8044561519123929</v>
      </c>
      <c r="AD1102" s="428">
        <f t="shared" si="295"/>
        <v>0.41978183583212447</v>
      </c>
      <c r="AE1102" s="429">
        <f t="shared" si="297"/>
        <v>9.2369181641678768</v>
      </c>
      <c r="AF1102" s="430">
        <f t="shared" si="298"/>
        <v>0.95652947323287207</v>
      </c>
    </row>
    <row r="1103" spans="1:32" s="5" customFormat="1" x14ac:dyDescent="0.2">
      <c r="A1103" s="363">
        <f>'commented data'!$A1057</f>
        <v>41224.916666666664</v>
      </c>
      <c r="B1103" s="364">
        <f>IF(ISERROR('commented data'!$B1057),"",'commented data'!$B1057)</f>
        <v>897.953125</v>
      </c>
      <c r="C1103" s="364">
        <f>IF(ISERROR('commented data'!$C1057),"",'commented data'!$C1057)</f>
        <v>484.24618530273437</v>
      </c>
      <c r="D1103" s="364">
        <f>IF(ISERROR('commented data'!$D1057),"",'commented data'!$D1057)</f>
        <v>6070.10986328125</v>
      </c>
      <c r="E1103" s="364">
        <f>IF(ISERROR('commented data'!$E1057),"",'commented data'!$E1057)</f>
        <v>9.9581680297851562</v>
      </c>
      <c r="F1103" s="357">
        <f t="shared" si="284"/>
        <v>128.94407051086426</v>
      </c>
      <c r="G1103" s="362">
        <f t="shared" si="285"/>
        <v>52715.174837673017</v>
      </c>
      <c r="H1103" s="359">
        <f>IF(ISERROR('commented data'!$N1057),"",'commented data'!$N1057)</f>
        <v>17.297420611844572</v>
      </c>
      <c r="I1103" s="359">
        <f>IFERROR('commented data'!O1057,"")</f>
        <v>16.306810817386214</v>
      </c>
      <c r="J1103" s="358">
        <f>IF(ISERROR('commented data'!$P1057),"",'commented data'!$P1057)</f>
        <v>1</v>
      </c>
      <c r="K1103" s="328">
        <f>IF(ISERROR('commented data'!$Q1057),"",'commented data'!$Q1057)</f>
        <v>1</v>
      </c>
      <c r="L1103" s="328">
        <f>IF(ISERROR('commented data'!$R1057),"",'commented data'!$R1057)</f>
        <v>1</v>
      </c>
      <c r="M1103" s="328">
        <f>IF(ISERROR('commented data'!$S1057),"",'commented data'!$S1057)</f>
        <v>1</v>
      </c>
      <c r="N1103" s="366">
        <f t="shared" si="286"/>
        <v>1</v>
      </c>
      <c r="O1103" s="367" t="b">
        <f t="shared" si="287"/>
        <v>1</v>
      </c>
      <c r="P1103" s="365">
        <f>IF(ISERROR('commented data'!$J1057),"",'commented data'!$J1057)</f>
        <v>127.66739654541016</v>
      </c>
      <c r="Q1103" s="368">
        <f t="shared" si="283"/>
        <v>127.66739654541016</v>
      </c>
      <c r="R1103" s="368" t="str">
        <f t="shared" si="288"/>
        <v/>
      </c>
      <c r="S1103" s="369">
        <f t="shared" si="289"/>
        <v>127.66739654541016</v>
      </c>
      <c r="T1103" s="365">
        <f>IF(ISERROR('commented data'!$M1057),"",'commented data'!$M1057)</f>
        <v>81817.4921875</v>
      </c>
      <c r="U1103" s="370">
        <f t="shared" si="290"/>
        <v>81817.4921875</v>
      </c>
      <c r="V1103" s="371">
        <f t="shared" si="291"/>
        <v>81817.4921875</v>
      </c>
      <c r="W1103" s="383">
        <f t="shared" si="292"/>
        <v>71181.218203124998</v>
      </c>
      <c r="X1103" s="365">
        <f>IF(ISERROR('commented data'!$T1057),"",'commented data'!$T1057)</f>
        <v>99.215011596679688</v>
      </c>
      <c r="Y1103" s="384">
        <f t="shared" si="293"/>
        <v>99.215011596679688</v>
      </c>
      <c r="Z1103" s="365">
        <f>IF(ISERROR('commented data'!$U1057),"",'commented data'!$U1057)</f>
        <v>1012.822021484375</v>
      </c>
      <c r="AA1103" s="385">
        <f t="shared" si="294"/>
        <v>1022.9502416992187</v>
      </c>
      <c r="AC1103" s="427">
        <f t="shared" si="296"/>
        <v>6.7973092212614468</v>
      </c>
      <c r="AD1103" s="428">
        <f t="shared" si="295"/>
        <v>0.39296663784697039</v>
      </c>
      <c r="AE1103" s="429">
        <f t="shared" si="297"/>
        <v>9.2637333621530296</v>
      </c>
      <c r="AF1103" s="430">
        <f t="shared" si="298"/>
        <v>0.95930632225843493</v>
      </c>
    </row>
    <row r="1104" spans="1:32" s="5" customFormat="1" x14ac:dyDescent="0.2">
      <c r="A1104" s="363">
        <f>'commented data'!$A1058</f>
        <v>41224.958333333336</v>
      </c>
      <c r="B1104" s="364">
        <f>IF(ISERROR('commented data'!$B1058),"",'commented data'!$B1058)</f>
        <v>897.9940185546875</v>
      </c>
      <c r="C1104" s="364">
        <f>IF(ISERROR('commented data'!$C1058),"",'commented data'!$C1058)</f>
        <v>483.80569458007812</v>
      </c>
      <c r="D1104" s="364">
        <f>IF(ISERROR('commented data'!$D1058),"",'commented data'!$D1058)</f>
        <v>6065.92822265625</v>
      </c>
      <c r="E1104" s="364">
        <f>IF(ISERROR('commented data'!$E1058),"",'commented data'!$E1058)</f>
        <v>9.9562444686889648</v>
      </c>
      <c r="F1104" s="357">
        <f t="shared" si="284"/>
        <v>128.43856964111328</v>
      </c>
      <c r="G1104" s="362">
        <f t="shared" si="285"/>
        <v>52640.683605188875</v>
      </c>
      <c r="H1104" s="359">
        <f>IF(ISERROR('commented data'!$N1058),"",'commented data'!$N1058)</f>
        <v>17.519795511150516</v>
      </c>
      <c r="I1104" s="359">
        <f>IFERROR('commented data'!O1058,"")</f>
        <v>16.29557721138665</v>
      </c>
      <c r="J1104" s="358">
        <f>IF(ISERROR('commented data'!$P1058),"",'commented data'!$P1058)</f>
        <v>1</v>
      </c>
      <c r="K1104" s="328">
        <f>IF(ISERROR('commented data'!$Q1058),"",'commented data'!$Q1058)</f>
        <v>1</v>
      </c>
      <c r="L1104" s="328">
        <f>IF(ISERROR('commented data'!$R1058),"",'commented data'!$R1058)</f>
        <v>1</v>
      </c>
      <c r="M1104" s="328">
        <f>IF(ISERROR('commented data'!$S1058),"",'commented data'!$S1058)</f>
        <v>1</v>
      </c>
      <c r="N1104" s="366">
        <f t="shared" si="286"/>
        <v>1</v>
      </c>
      <c r="O1104" s="367" t="b">
        <f t="shared" si="287"/>
        <v>1</v>
      </c>
      <c r="P1104" s="365">
        <f>IF(ISERROR('commented data'!$J1058),"",'commented data'!$J1058)</f>
        <v>127.16690063476562</v>
      </c>
      <c r="Q1104" s="368">
        <f t="shared" si="283"/>
        <v>127.16690063476562</v>
      </c>
      <c r="R1104" s="368" t="str">
        <f t="shared" si="288"/>
        <v/>
      </c>
      <c r="S1104" s="369">
        <f t="shared" si="289"/>
        <v>127.16690063476562</v>
      </c>
      <c r="T1104" s="365">
        <f>IF(ISERROR('commented data'!$M1058),"",'commented data'!$M1058)</f>
        <v>81703.609375</v>
      </c>
      <c r="U1104" s="370">
        <f t="shared" si="290"/>
        <v>81703.609375</v>
      </c>
      <c r="V1104" s="371">
        <f t="shared" si="291"/>
        <v>81703.609375</v>
      </c>
      <c r="W1104" s="383">
        <f t="shared" si="292"/>
        <v>71082.140156249996</v>
      </c>
      <c r="X1104" s="365">
        <f>IF(ISERROR('commented data'!$T1058),"",'commented data'!$T1058)</f>
        <v>99.222526550292969</v>
      </c>
      <c r="Y1104" s="384">
        <f t="shared" si="293"/>
        <v>99.222526550292969</v>
      </c>
      <c r="Z1104" s="365">
        <f>IF(ISERROR('commented data'!$U1058),"",'commented data'!$U1058)</f>
        <v>1012.8209838867187</v>
      </c>
      <c r="AA1104" s="385">
        <f t="shared" si="294"/>
        <v>1022.9491937255859</v>
      </c>
      <c r="AC1104" s="427">
        <f t="shared" si="296"/>
        <v>6.7610941071808606</v>
      </c>
      <c r="AD1104" s="428">
        <f t="shared" si="295"/>
        <v>0.38591170215872361</v>
      </c>
      <c r="AE1104" s="429">
        <f t="shared" si="297"/>
        <v>9.2707882978412766</v>
      </c>
      <c r="AF1104" s="430">
        <f t="shared" si="298"/>
        <v>0.96003689643887413</v>
      </c>
    </row>
    <row r="1105" spans="1:32" s="5" customFormat="1" x14ac:dyDescent="0.2">
      <c r="A1105" s="363">
        <f>'commented data'!$A1059</f>
        <v>41225</v>
      </c>
      <c r="B1105" s="364">
        <f>IF(ISERROR('commented data'!$B1059),"",'commented data'!$B1059)</f>
        <v>898.00299072265625</v>
      </c>
      <c r="C1105" s="364">
        <f>IF(ISERROR('commented data'!$C1059),"",'commented data'!$C1059)</f>
        <v>483.42660522460937</v>
      </c>
      <c r="D1105" s="364">
        <f>IF(ISERROR('commented data'!$D1059),"",'commented data'!$D1059)</f>
        <v>6066.64404296875</v>
      </c>
      <c r="E1105" s="364">
        <f>IF(ISERROR('commented data'!$E1059),"",'commented data'!$E1059)</f>
        <v>9.9550256729125977</v>
      </c>
      <c r="F1105" s="357">
        <f t="shared" si="284"/>
        <v>128.26939125061034</v>
      </c>
      <c r="G1105" s="362">
        <f t="shared" si="285"/>
        <v>52647.058473336801</v>
      </c>
      <c r="H1105" s="359">
        <f>IF(ISERROR('commented data'!$N1059),"",'commented data'!$N1059)</f>
        <v>17.153200618456832</v>
      </c>
      <c r="I1105" s="359">
        <f>IFERROR('commented data'!O1059,"")</f>
        <v>16.297500199055424</v>
      </c>
      <c r="J1105" s="358">
        <f>IF(ISERROR('commented data'!$P1059),"",'commented data'!$P1059)</f>
        <v>1</v>
      </c>
      <c r="K1105" s="328">
        <f>IF(ISERROR('commented data'!$Q1059),"",'commented data'!$Q1059)</f>
        <v>1</v>
      </c>
      <c r="L1105" s="328">
        <f>IF(ISERROR('commented data'!$R1059),"",'commented data'!$R1059)</f>
        <v>1</v>
      </c>
      <c r="M1105" s="328">
        <f>IF(ISERROR('commented data'!$S1059),"",'commented data'!$S1059)</f>
        <v>1</v>
      </c>
      <c r="N1105" s="366">
        <f t="shared" si="286"/>
        <v>1</v>
      </c>
      <c r="O1105" s="367" t="b">
        <f t="shared" si="287"/>
        <v>1</v>
      </c>
      <c r="P1105" s="365">
        <f>IF(ISERROR('commented data'!$J1059),"",'commented data'!$J1059)</f>
        <v>126.99939727783203</v>
      </c>
      <c r="Q1105" s="368">
        <f t="shared" si="283"/>
        <v>126.99939727783203</v>
      </c>
      <c r="R1105" s="368" t="str">
        <f t="shared" si="288"/>
        <v/>
      </c>
      <c r="S1105" s="369">
        <f t="shared" si="289"/>
        <v>126.99939727783203</v>
      </c>
      <c r="T1105" s="365">
        <f>IF(ISERROR('commented data'!$M1059),"",'commented data'!$M1059)</f>
        <v>81715.4375</v>
      </c>
      <c r="U1105" s="370">
        <f t="shared" si="290"/>
        <v>81715.4375</v>
      </c>
      <c r="V1105" s="371">
        <f t="shared" si="291"/>
        <v>81715.4375</v>
      </c>
      <c r="W1105" s="383">
        <f t="shared" si="292"/>
        <v>71092.430624999994</v>
      </c>
      <c r="X1105" s="365">
        <f>IF(ISERROR('commented data'!$T1059),"",'commented data'!$T1059)</f>
        <v>99.231719970703125</v>
      </c>
      <c r="Y1105" s="384">
        <f t="shared" si="293"/>
        <v>99.231719970703125</v>
      </c>
      <c r="Z1105" s="365">
        <f>IF(ISERROR('commented data'!$U1059),"",'commented data'!$U1059)</f>
        <v>1012.822021484375</v>
      </c>
      <c r="AA1105" s="385">
        <f t="shared" si="294"/>
        <v>1022.9502416992187</v>
      </c>
      <c r="AC1105" s="427">
        <f t="shared" si="296"/>
        <v>6.7530061415101983</v>
      </c>
      <c r="AD1105" s="428">
        <f t="shared" si="295"/>
        <v>0.39368781906765365</v>
      </c>
      <c r="AE1105" s="429">
        <f t="shared" si="297"/>
        <v>9.2630121809323462</v>
      </c>
      <c r="AF1105" s="430">
        <f t="shared" si="298"/>
        <v>0.95923164030490182</v>
      </c>
    </row>
    <row r="1106" spans="1:32" s="5" customFormat="1" x14ac:dyDescent="0.2">
      <c r="A1106" s="363">
        <f>'commented data'!$A1060</f>
        <v>41225.041666666664</v>
      </c>
      <c r="B1106" s="364">
        <f>IF(ISERROR('commented data'!$B1060),"",'commented data'!$B1060)</f>
        <v>897.95977783203125</v>
      </c>
      <c r="C1106" s="364">
        <f>IF(ISERROR('commented data'!$C1060),"",'commented data'!$C1060)</f>
        <v>483.3994140625</v>
      </c>
      <c r="D1106" s="364">
        <f>IF(ISERROR('commented data'!$D1060),"",'commented data'!$D1060)</f>
        <v>6080.9990234375</v>
      </c>
      <c r="E1106" s="364">
        <f>IF(ISERROR('commented data'!$E1060),"",'commented data'!$E1060)</f>
        <v>9.958404541015625</v>
      </c>
      <c r="F1106" s="357">
        <f t="shared" si="284"/>
        <v>128.09911094665529</v>
      </c>
      <c r="G1106" s="362">
        <f t="shared" si="285"/>
        <v>52722.320216610067</v>
      </c>
      <c r="H1106" s="359">
        <f>IF(ISERROR('commented data'!$N1060),"",'commented data'!$N1060)</f>
        <v>16.790546546225961</v>
      </c>
      <c r="I1106" s="359">
        <f>IFERROR('commented data'!O1060,"")</f>
        <v>16.336063578642204</v>
      </c>
      <c r="J1106" s="358">
        <f>IF(ISERROR('commented data'!$P1060),"",'commented data'!$P1060)</f>
        <v>1</v>
      </c>
      <c r="K1106" s="328">
        <f>IF(ISERROR('commented data'!$Q1060),"",'commented data'!$Q1060)</f>
        <v>1</v>
      </c>
      <c r="L1106" s="328">
        <f>IF(ISERROR('commented data'!$R1060),"",'commented data'!$R1060)</f>
        <v>1</v>
      </c>
      <c r="M1106" s="328">
        <f>IF(ISERROR('commented data'!$S1060),"",'commented data'!$S1060)</f>
        <v>1</v>
      </c>
      <c r="N1106" s="366">
        <f t="shared" si="286"/>
        <v>1</v>
      </c>
      <c r="O1106" s="367" t="b">
        <f t="shared" si="287"/>
        <v>1</v>
      </c>
      <c r="P1106" s="365">
        <f>IF(ISERROR('commented data'!$J1060),"",'commented data'!$J1060)</f>
        <v>126.83080291748047</v>
      </c>
      <c r="Q1106" s="368">
        <f t="shared" si="283"/>
        <v>126.83080291748047</v>
      </c>
      <c r="R1106" s="368" t="str">
        <f t="shared" si="288"/>
        <v/>
      </c>
      <c r="S1106" s="369">
        <f t="shared" si="289"/>
        <v>126.83080291748047</v>
      </c>
      <c r="T1106" s="365">
        <f>IF(ISERROR('commented data'!$M1060),"",'commented data'!$M1060)</f>
        <v>81833</v>
      </c>
      <c r="U1106" s="370">
        <f t="shared" si="290"/>
        <v>81833</v>
      </c>
      <c r="V1106" s="371">
        <f t="shared" si="291"/>
        <v>81833</v>
      </c>
      <c r="W1106" s="383">
        <f t="shared" si="292"/>
        <v>71194.710000000006</v>
      </c>
      <c r="X1106" s="365">
        <f>IF(ISERROR('commented data'!$T1060),"",'commented data'!$T1060)</f>
        <v>99.2354736328125</v>
      </c>
      <c r="Y1106" s="384">
        <f t="shared" si="293"/>
        <v>99.2354736328125</v>
      </c>
      <c r="Z1106" s="365">
        <f>IF(ISERROR('commented data'!$U1060),"",'commented data'!$U1060)</f>
        <v>1012.822998046875</v>
      </c>
      <c r="AA1106" s="385">
        <f t="shared" si="294"/>
        <v>1022.9512280273437</v>
      </c>
      <c r="AC1106" s="427">
        <f t="shared" si="296"/>
        <v>6.753682346792619</v>
      </c>
      <c r="AD1106" s="428">
        <f t="shared" si="295"/>
        <v>0.4022312393583552</v>
      </c>
      <c r="AE1106" s="429">
        <f t="shared" si="297"/>
        <v>9.2544687606416449</v>
      </c>
      <c r="AF1106" s="430">
        <f t="shared" si="298"/>
        <v>0.95834692603494409</v>
      </c>
    </row>
    <row r="1107" spans="1:32" s="5" customFormat="1" x14ac:dyDescent="0.2">
      <c r="A1107" s="363">
        <f>'commented data'!$A1061</f>
        <v>41225.083333333336</v>
      </c>
      <c r="B1107" s="364">
        <f>IF(ISERROR('commented data'!$B1061),"",'commented data'!$B1061)</f>
        <v>898.0662841796875</v>
      </c>
      <c r="C1107" s="364">
        <f>IF(ISERROR('commented data'!$C1061),"",'commented data'!$C1061)</f>
        <v>485.49209594726562</v>
      </c>
      <c r="D1107" s="364">
        <f>IF(ISERROR('commented data'!$D1061),"",'commented data'!$D1061)</f>
        <v>6110.52001953125</v>
      </c>
      <c r="E1107" s="364">
        <f>IF(ISERROR('commented data'!$E1061),"",'commented data'!$E1061)</f>
        <v>9.95257568359375</v>
      </c>
      <c r="F1107" s="357">
        <f t="shared" si="284"/>
        <v>128.48502723693846</v>
      </c>
      <c r="G1107" s="362">
        <f t="shared" si="285"/>
        <v>52985.059403648098</v>
      </c>
      <c r="H1107" s="359">
        <f>IF(ISERROR('commented data'!$N1061),"",'commented data'!$N1061)</f>
        <v>16.522812790963943</v>
      </c>
      <c r="I1107" s="359">
        <f>IFERROR('commented data'!O1061,"")</f>
        <v>16.415369111702418</v>
      </c>
      <c r="J1107" s="358">
        <f>IF(ISERROR('commented data'!$P1061),"",'commented data'!$P1061)</f>
        <v>1</v>
      </c>
      <c r="K1107" s="328">
        <f>IF(ISERROR('commented data'!$Q1061),"",'commented data'!$Q1061)</f>
        <v>1</v>
      </c>
      <c r="L1107" s="328">
        <f>IF(ISERROR('commented data'!$R1061),"",'commented data'!$R1061)</f>
        <v>1</v>
      </c>
      <c r="M1107" s="328">
        <f>IF(ISERROR('commented data'!$S1061),"",'commented data'!$S1061)</f>
        <v>1</v>
      </c>
      <c r="N1107" s="366">
        <f t="shared" si="286"/>
        <v>1</v>
      </c>
      <c r="O1107" s="367" t="b">
        <f t="shared" si="287"/>
        <v>1</v>
      </c>
      <c r="P1107" s="365">
        <f>IF(ISERROR('commented data'!$J1061),"",'commented data'!$J1061)</f>
        <v>127.21289825439453</v>
      </c>
      <c r="Q1107" s="368">
        <f t="shared" si="283"/>
        <v>127.21289825439453</v>
      </c>
      <c r="R1107" s="368" t="str">
        <f t="shared" si="288"/>
        <v/>
      </c>
      <c r="S1107" s="369">
        <f t="shared" si="289"/>
        <v>127.21289825439453</v>
      </c>
      <c r="T1107" s="365">
        <f>IF(ISERROR('commented data'!$M1061),"",'commented data'!$M1061)</f>
        <v>82177.703125</v>
      </c>
      <c r="U1107" s="370">
        <f t="shared" si="290"/>
        <v>82177.703125</v>
      </c>
      <c r="V1107" s="371">
        <f t="shared" si="291"/>
        <v>82177.703125</v>
      </c>
      <c r="W1107" s="383">
        <f t="shared" si="292"/>
        <v>71494.601718749997</v>
      </c>
      <c r="X1107" s="365">
        <f>IF(ISERROR('commented data'!$T1061),"",'commented data'!$T1061)</f>
        <v>98.948623657226563</v>
      </c>
      <c r="Y1107" s="384">
        <f t="shared" si="293"/>
        <v>98.948623657226563</v>
      </c>
      <c r="Z1107" s="365">
        <f>IF(ISERROR('commented data'!$U1061),"",'commented data'!$U1061)</f>
        <v>1012.8200073242187</v>
      </c>
      <c r="AA1107" s="385">
        <f t="shared" si="294"/>
        <v>1022.9482073974609</v>
      </c>
      <c r="AC1107" s="427">
        <f t="shared" si="296"/>
        <v>6.807786800628528</v>
      </c>
      <c r="AD1107" s="428">
        <f t="shared" si="295"/>
        <v>0.41202347849341947</v>
      </c>
      <c r="AE1107" s="429">
        <f t="shared" si="297"/>
        <v>9.244676521506582</v>
      </c>
      <c r="AF1107" s="430">
        <f t="shared" si="298"/>
        <v>0.95733289027375623</v>
      </c>
    </row>
    <row r="1108" spans="1:32" s="5" customFormat="1" x14ac:dyDescent="0.2">
      <c r="A1108" s="363">
        <f>'commented data'!$A1062</f>
        <v>41225.125</v>
      </c>
      <c r="B1108" s="364">
        <f>IF(ISERROR('commented data'!$B1062),"",'commented data'!$B1062)</f>
        <v>898.0343017578125</v>
      </c>
      <c r="C1108" s="364">
        <f>IF(ISERROR('commented data'!$C1062),"",'commented data'!$C1062)</f>
        <v>487.61358642578125</v>
      </c>
      <c r="D1108" s="364">
        <f>IF(ISERROR('commented data'!$D1062),"",'commented data'!$D1062)</f>
        <v>6121.5791015625</v>
      </c>
      <c r="E1108" s="364">
        <f>IF(ISERROR('commented data'!$E1062),"",'commented data'!$E1062)</f>
        <v>9.9368476867675781</v>
      </c>
      <c r="F1108" s="357">
        <f t="shared" si="284"/>
        <v>128.88003623962402</v>
      </c>
      <c r="G1108" s="362">
        <f t="shared" si="285"/>
        <v>53195.552924106036</v>
      </c>
      <c r="H1108" s="359">
        <f>IF(ISERROR('commented data'!$N1062),"",'commented data'!$N1062)</f>
        <v>15.868416185882525</v>
      </c>
      <c r="I1108" s="359">
        <f>IFERROR('commented data'!O1062,"")</f>
        <v>16.445078352978005</v>
      </c>
      <c r="J1108" s="358">
        <f>IF(ISERROR('commented data'!$P1062),"",'commented data'!$P1062)</f>
        <v>1</v>
      </c>
      <c r="K1108" s="328">
        <f>IF(ISERROR('commented data'!$Q1062),"",'commented data'!$Q1062)</f>
        <v>1</v>
      </c>
      <c r="L1108" s="328">
        <f>IF(ISERROR('commented data'!$R1062),"",'commented data'!$R1062)</f>
        <v>1</v>
      </c>
      <c r="M1108" s="328">
        <f>IF(ISERROR('commented data'!$S1062),"",'commented data'!$S1062)</f>
        <v>1</v>
      </c>
      <c r="N1108" s="366">
        <f t="shared" si="286"/>
        <v>1</v>
      </c>
      <c r="O1108" s="367" t="b">
        <f t="shared" si="287"/>
        <v>1</v>
      </c>
      <c r="P1108" s="365">
        <f>IF(ISERROR('commented data'!$J1062),"",'commented data'!$J1062)</f>
        <v>127.60399627685547</v>
      </c>
      <c r="Q1108" s="368">
        <f t="shared" si="283"/>
        <v>127.60399627685547</v>
      </c>
      <c r="R1108" s="368" t="str">
        <f t="shared" si="288"/>
        <v/>
      </c>
      <c r="S1108" s="369">
        <f t="shared" si="289"/>
        <v>127.60399627685547</v>
      </c>
      <c r="T1108" s="365">
        <f>IF(ISERROR('commented data'!$M1062),"",'commented data'!$M1062)</f>
        <v>82439.390625</v>
      </c>
      <c r="U1108" s="370">
        <f t="shared" si="290"/>
        <v>82439.390625</v>
      </c>
      <c r="V1108" s="371">
        <f t="shared" si="291"/>
        <v>82439.390625</v>
      </c>
      <c r="W1108" s="383">
        <f t="shared" si="292"/>
        <v>71722.269843749993</v>
      </c>
      <c r="X1108" s="365">
        <f>IF(ISERROR('commented data'!$T1062),"",'commented data'!$T1062)</f>
        <v>98.657203674316406</v>
      </c>
      <c r="Y1108" s="384">
        <f t="shared" si="293"/>
        <v>98.657203674316406</v>
      </c>
      <c r="Z1108" s="365">
        <f>IF(ISERROR('commented data'!$U1062),"",'commented data'!$U1062)</f>
        <v>1012.822021484375</v>
      </c>
      <c r="AA1108" s="385">
        <f t="shared" si="294"/>
        <v>1022.9502416992187</v>
      </c>
      <c r="AC1108" s="427">
        <f t="shared" si="296"/>
        <v>6.8558447886456229</v>
      </c>
      <c r="AD1108" s="428">
        <f t="shared" si="295"/>
        <v>0.43204341935176777</v>
      </c>
      <c r="AE1108" s="429">
        <f t="shared" si="297"/>
        <v>9.224656580648233</v>
      </c>
      <c r="AF1108" s="430">
        <f t="shared" si="298"/>
        <v>0.95525972440359874</v>
      </c>
    </row>
    <row r="1109" spans="1:32" s="5" customFormat="1" x14ac:dyDescent="0.2">
      <c r="A1109" s="363">
        <f>'commented data'!$A1063</f>
        <v>41225.166666666664</v>
      </c>
      <c r="B1109" s="364">
        <f>IF(ISERROR('commented data'!$B1063),"",'commented data'!$B1063)</f>
        <v>897.94000244140625</v>
      </c>
      <c r="C1109" s="364">
        <f>IF(ISERROR('commented data'!$C1063),"",'commented data'!$C1063)</f>
        <v>488.51321411132812</v>
      </c>
      <c r="D1109" s="364">
        <f>IF(ISERROR('commented data'!$D1063),"",'commented data'!$D1063)</f>
        <v>6129.02880859375</v>
      </c>
      <c r="E1109" s="364">
        <f>IF(ISERROR('commented data'!$E1063),"",'commented data'!$E1063)</f>
        <v>9.936366081237793</v>
      </c>
      <c r="F1109" s="357">
        <f t="shared" si="284"/>
        <v>129.7080355834961</v>
      </c>
      <c r="G1109" s="362">
        <f t="shared" si="285"/>
        <v>53280.404374855272</v>
      </c>
      <c r="H1109" s="359">
        <f>IF(ISERROR('commented data'!$N1063),"",'commented data'!$N1063)</f>
        <v>15.482950591044501</v>
      </c>
      <c r="I1109" s="359">
        <f>IFERROR('commented data'!O1063,"")</f>
        <v>16.465091329009692</v>
      </c>
      <c r="J1109" s="358">
        <f>IF(ISERROR('commented data'!$P1063),"",'commented data'!$P1063)</f>
        <v>1</v>
      </c>
      <c r="K1109" s="328">
        <f>IF(ISERROR('commented data'!$Q1063),"",'commented data'!$Q1063)</f>
        <v>1</v>
      </c>
      <c r="L1109" s="328">
        <f>IF(ISERROR('commented data'!$R1063),"",'commented data'!$R1063)</f>
        <v>1</v>
      </c>
      <c r="M1109" s="328">
        <f>IF(ISERROR('commented data'!$S1063),"",'commented data'!$S1063)</f>
        <v>1</v>
      </c>
      <c r="N1109" s="366">
        <f t="shared" si="286"/>
        <v>1</v>
      </c>
      <c r="O1109" s="367" t="b">
        <f t="shared" si="287"/>
        <v>1</v>
      </c>
      <c r="P1109" s="365">
        <f>IF(ISERROR('commented data'!$J1063),"",'commented data'!$J1063)</f>
        <v>128.42379760742187</v>
      </c>
      <c r="Q1109" s="368">
        <f t="shared" si="283"/>
        <v>128.42379760742187</v>
      </c>
      <c r="R1109" s="368" t="str">
        <f t="shared" si="288"/>
        <v/>
      </c>
      <c r="S1109" s="369">
        <f t="shared" si="289"/>
        <v>128.42379760742187</v>
      </c>
      <c r="T1109" s="365">
        <f>IF(ISERROR('commented data'!$M1063),"",'commented data'!$M1063)</f>
        <v>82581.78125</v>
      </c>
      <c r="U1109" s="370">
        <f t="shared" si="290"/>
        <v>82581.78125</v>
      </c>
      <c r="V1109" s="371">
        <f t="shared" si="291"/>
        <v>82581.78125</v>
      </c>
      <c r="W1109" s="383">
        <f t="shared" si="292"/>
        <v>71846.149687500001</v>
      </c>
      <c r="X1109" s="365">
        <f>IF(ISERROR('commented data'!$T1063),"",'commented data'!$T1063)</f>
        <v>98.705513000488281</v>
      </c>
      <c r="Y1109" s="384">
        <f t="shared" si="293"/>
        <v>98.705513000488281</v>
      </c>
      <c r="Z1109" s="365">
        <f>IF(ISERROR('commented data'!$U1063),"",'commented data'!$U1063)</f>
        <v>1012.8200073242187</v>
      </c>
      <c r="AA1109" s="385">
        <f t="shared" si="294"/>
        <v>1022.9482073974609</v>
      </c>
      <c r="AC1109" s="427">
        <f t="shared" si="296"/>
        <v>6.9108965865567882</v>
      </c>
      <c r="AD1109" s="428">
        <f t="shared" si="295"/>
        <v>0.44635526968316508</v>
      </c>
      <c r="AE1109" s="429">
        <f t="shared" si="297"/>
        <v>9.2103447303168355</v>
      </c>
      <c r="AF1109" s="430">
        <f t="shared" si="298"/>
        <v>0.95377766010302012</v>
      </c>
    </row>
    <row r="1110" spans="1:32" s="5" customFormat="1" x14ac:dyDescent="0.2">
      <c r="A1110" s="363">
        <f>'commented data'!$A1064</f>
        <v>41225.208333333336</v>
      </c>
      <c r="B1110" s="364">
        <f>IF(ISERROR('commented data'!$B1064),"",'commented data'!$B1064)</f>
        <v>898.00457763671875</v>
      </c>
      <c r="C1110" s="364">
        <f>IF(ISERROR('commented data'!$C1064),"",'commented data'!$C1064)</f>
        <v>489.64138793945312</v>
      </c>
      <c r="D1110" s="364">
        <f>IF(ISERROR('commented data'!$D1064),"",'commented data'!$D1064)</f>
        <v>6145.716796875</v>
      </c>
      <c r="E1110" s="364">
        <f>IF(ISERROR('commented data'!$E1064),"",'commented data'!$E1064)</f>
        <v>9.9447784423828125</v>
      </c>
      <c r="F1110" s="357">
        <f t="shared" si="284"/>
        <v>129.96954516778553</v>
      </c>
      <c r="G1110" s="362">
        <f t="shared" si="285"/>
        <v>53366.247735175872</v>
      </c>
      <c r="H1110" s="359">
        <f>IF(ISERROR('commented data'!$N1064),"",'commented data'!$N1064)</f>
        <v>15.601320817736777</v>
      </c>
      <c r="I1110" s="359">
        <f>IFERROR('commented data'!O1064,"")</f>
        <v>16.509922126796603</v>
      </c>
      <c r="J1110" s="358">
        <f>IF(ISERROR('commented data'!$P1064),"",'commented data'!$P1064)</f>
        <v>1</v>
      </c>
      <c r="K1110" s="328">
        <f>IF(ISERROR('commented data'!$Q1064),"",'commented data'!$Q1064)</f>
        <v>1</v>
      </c>
      <c r="L1110" s="328">
        <f>IF(ISERROR('commented data'!$R1064),"",'commented data'!$R1064)</f>
        <v>0.84597218036651611</v>
      </c>
      <c r="M1110" s="328">
        <f>IF(ISERROR('commented data'!$S1064),"",'commented data'!$S1064)</f>
        <v>1</v>
      </c>
      <c r="N1110" s="366">
        <f t="shared" si="286"/>
        <v>1</v>
      </c>
      <c r="O1110" s="367" t="b">
        <f t="shared" si="287"/>
        <v>1</v>
      </c>
      <c r="P1110" s="365">
        <f>IF(ISERROR('commented data'!$J1064),"",'commented data'!$J1064)</f>
        <v>128.68271798790647</v>
      </c>
      <c r="Q1110" s="368">
        <f t="shared" si="283"/>
        <v>128.68271798790647</v>
      </c>
      <c r="R1110" s="368" t="str">
        <f t="shared" si="288"/>
        <v/>
      </c>
      <c r="S1110" s="369">
        <f t="shared" si="289"/>
        <v>128.68271798790647</v>
      </c>
      <c r="T1110" s="365">
        <f>IF(ISERROR('commented data'!$M1064),"",'commented data'!$M1064)</f>
        <v>82742.703125</v>
      </c>
      <c r="U1110" s="370">
        <f t="shared" si="290"/>
        <v>82742.703125</v>
      </c>
      <c r="V1110" s="371">
        <f t="shared" si="291"/>
        <v>82742.703125</v>
      </c>
      <c r="W1110" s="383">
        <f t="shared" si="292"/>
        <v>71986.151718749999</v>
      </c>
      <c r="X1110" s="365">
        <f>IF(ISERROR('commented data'!$T1064),"",'commented data'!$T1064)</f>
        <v>98.830802917480469</v>
      </c>
      <c r="Y1110" s="384">
        <f t="shared" si="293"/>
        <v>98.830802917480469</v>
      </c>
      <c r="Z1110" s="365">
        <f>IF(ISERROR('commented data'!$U1064),"",'commented data'!$U1064)</f>
        <v>1012.8200073242187</v>
      </c>
      <c r="AA1110" s="385">
        <f t="shared" si="294"/>
        <v>1022.9482073974609</v>
      </c>
      <c r="AC1110" s="427">
        <f t="shared" si="296"/>
        <v>6.9359869454521723</v>
      </c>
      <c r="AD1110" s="428">
        <f t="shared" si="295"/>
        <v>0.44457690643517894</v>
      </c>
      <c r="AE1110" s="429">
        <f t="shared" si="297"/>
        <v>9.2121230935648217</v>
      </c>
      <c r="AF1110" s="430">
        <f t="shared" si="298"/>
        <v>0.95396181858862972</v>
      </c>
    </row>
    <row r="1111" spans="1:32" s="5" customFormat="1" x14ac:dyDescent="0.2">
      <c r="A1111" s="363">
        <f>'commented data'!$A1065</f>
        <v>41225.25</v>
      </c>
      <c r="B1111" s="364">
        <f>IF(ISERROR('commented data'!$B1065),"",'commented data'!$B1065)</f>
        <v>897.9644775390625</v>
      </c>
      <c r="C1111" s="364">
        <f>IF(ISERROR('commented data'!$C1065),"",'commented data'!$C1065)</f>
        <v>490.56228637695312</v>
      </c>
      <c r="D1111" s="364">
        <f>IF(ISERROR('commented data'!$D1065),"",'commented data'!$D1065)</f>
        <v>6148.2919921875</v>
      </c>
      <c r="E1111" s="364">
        <f>IF(ISERROR('commented data'!$E1065),"",'commented data'!$E1065)</f>
        <v>9.9432468414306641</v>
      </c>
      <c r="F1111" s="357">
        <f t="shared" si="284"/>
        <v>130.16971788926986</v>
      </c>
      <c r="G1111" s="362">
        <f t="shared" si="285"/>
        <v>53416.554129024844</v>
      </c>
      <c r="H1111" s="359">
        <f>IF(ISERROR('commented data'!$N1065),"",'commented data'!$N1065)</f>
        <v>15.523758334761659</v>
      </c>
      <c r="I1111" s="359">
        <f>IFERROR('commented data'!O1065,"")</f>
        <v>16.516840160197084</v>
      </c>
      <c r="J1111" s="358">
        <f>IF(ISERROR('commented data'!$P1065),"",'commented data'!$P1065)</f>
        <v>1</v>
      </c>
      <c r="K1111" s="328">
        <f>IF(ISERROR('commented data'!$Q1065),"",'commented data'!$Q1065)</f>
        <v>1</v>
      </c>
      <c r="L1111" s="328">
        <f>IF(ISERROR('commented data'!$R1065),"",'commented data'!$R1065)</f>
        <v>0.87625002861022949</v>
      </c>
      <c r="M1111" s="328">
        <f>IF(ISERROR('commented data'!$S1065),"",'commented data'!$S1065)</f>
        <v>1</v>
      </c>
      <c r="N1111" s="366">
        <f t="shared" si="286"/>
        <v>1</v>
      </c>
      <c r="O1111" s="367" t="b">
        <f t="shared" si="287"/>
        <v>1</v>
      </c>
      <c r="P1111" s="365">
        <f>IF(ISERROR('commented data'!$J1065),"",'commented data'!$J1065)</f>
        <v>128.88090880125728</v>
      </c>
      <c r="Q1111" s="368">
        <f t="shared" si="283"/>
        <v>128.88090880125728</v>
      </c>
      <c r="R1111" s="368" t="str">
        <f t="shared" si="288"/>
        <v/>
      </c>
      <c r="S1111" s="369">
        <f t="shared" si="289"/>
        <v>128.88090880125728</v>
      </c>
      <c r="T1111" s="365">
        <f>IF(ISERROR('commented data'!$M1065),"",'commented data'!$M1065)</f>
        <v>82876.78125</v>
      </c>
      <c r="U1111" s="370">
        <f t="shared" si="290"/>
        <v>82876.78125</v>
      </c>
      <c r="V1111" s="371">
        <f t="shared" si="291"/>
        <v>82876.78125</v>
      </c>
      <c r="W1111" s="383">
        <f t="shared" si="292"/>
        <v>72102.799687499995</v>
      </c>
      <c r="X1111" s="365">
        <f>IF(ISERROR('commented data'!$T1065),"",'commented data'!$T1065)</f>
        <v>99.084136962890625</v>
      </c>
      <c r="Y1111" s="384">
        <f t="shared" si="293"/>
        <v>99.084136962890625</v>
      </c>
      <c r="Z1111" s="365">
        <f>IF(ISERROR('commented data'!$U1065),"",'commented data'!$U1065)</f>
        <v>1012.823974609375</v>
      </c>
      <c r="AA1111" s="385">
        <f t="shared" si="294"/>
        <v>1022.9522143554688</v>
      </c>
      <c r="AC1111" s="427">
        <f t="shared" si="296"/>
        <v>6.9532177815920768</v>
      </c>
      <c r="AD1111" s="428">
        <f t="shared" si="295"/>
        <v>0.44790814386887529</v>
      </c>
      <c r="AE1111" s="429">
        <f t="shared" si="297"/>
        <v>9.2087918561311248</v>
      </c>
      <c r="AF1111" s="430">
        <f t="shared" si="298"/>
        <v>0.95361685214733027</v>
      </c>
    </row>
    <row r="1112" spans="1:32" s="5" customFormat="1" x14ac:dyDescent="0.2">
      <c r="A1112" s="363">
        <f>'commented data'!$A1066</f>
        <v>41225.291666666664</v>
      </c>
      <c r="B1112" s="364">
        <f>IF(ISERROR('commented data'!$B1066),"",'commented data'!$B1066)</f>
        <v>897.9876708984375</v>
      </c>
      <c r="C1112" s="364">
        <f>IF(ISERROR('commented data'!$C1066),"",'commented data'!$C1066)</f>
        <v>492.22479248046875</v>
      </c>
      <c r="D1112" s="364">
        <f>IF(ISERROR('commented data'!$D1066),"",'commented data'!$D1066)</f>
        <v>6165.76513671875</v>
      </c>
      <c r="E1112" s="364">
        <f>IF(ISERROR('commented data'!$E1066),"",'commented data'!$E1066)</f>
        <v>9.945338249206543</v>
      </c>
      <c r="F1112" s="357">
        <f t="shared" si="284"/>
        <v>130.68339080810546</v>
      </c>
      <c r="G1112" s="362">
        <f t="shared" si="285"/>
        <v>53551.483861736386</v>
      </c>
      <c r="H1112" s="359">
        <f>IF(ISERROR('commented data'!$N1066),"",'commented data'!$N1066)</f>
        <v>15.864759206820745</v>
      </c>
      <c r="I1112" s="359">
        <f>IFERROR('commented data'!O1066,"")</f>
        <v>16.56378021048835</v>
      </c>
      <c r="J1112" s="358">
        <f>IF(ISERROR('commented data'!$P1066),"",'commented data'!$P1066)</f>
        <v>1</v>
      </c>
      <c r="K1112" s="328">
        <f>IF(ISERROR('commented data'!$Q1066),"",'commented data'!$Q1066)</f>
        <v>1</v>
      </c>
      <c r="L1112" s="328">
        <f>IF(ISERROR('commented data'!$R1066),"",'commented data'!$R1066)</f>
        <v>1</v>
      </c>
      <c r="M1112" s="328">
        <f>IF(ISERROR('commented data'!$S1066),"",'commented data'!$S1066)</f>
        <v>1</v>
      </c>
      <c r="N1112" s="366">
        <f t="shared" si="286"/>
        <v>1</v>
      </c>
      <c r="O1112" s="367" t="b">
        <f t="shared" si="287"/>
        <v>1</v>
      </c>
      <c r="P1112" s="365">
        <f>IF(ISERROR('commented data'!$J1066),"",'commented data'!$J1066)</f>
        <v>129.38949584960937</v>
      </c>
      <c r="Q1112" s="368">
        <f t="shared" si="283"/>
        <v>129.38949584960937</v>
      </c>
      <c r="R1112" s="368" t="str">
        <f t="shared" si="288"/>
        <v/>
      </c>
      <c r="S1112" s="369">
        <f t="shared" si="289"/>
        <v>129.38949584960937</v>
      </c>
      <c r="T1112" s="365">
        <f>IF(ISERROR('commented data'!$M1066),"",'commented data'!$M1066)</f>
        <v>83093.109375</v>
      </c>
      <c r="U1112" s="370">
        <f t="shared" si="290"/>
        <v>83093.109375</v>
      </c>
      <c r="V1112" s="371">
        <f t="shared" si="291"/>
        <v>83093.109375</v>
      </c>
      <c r="W1112" s="383">
        <f t="shared" si="292"/>
        <v>72291.005156250001</v>
      </c>
      <c r="X1112" s="365">
        <f>IF(ISERROR('commented data'!$T1066),"",'commented data'!$T1066)</f>
        <v>99.115798950195313</v>
      </c>
      <c r="Y1112" s="384">
        <f t="shared" si="293"/>
        <v>99.115798950195313</v>
      </c>
      <c r="Z1112" s="365">
        <f>IF(ISERROR('commented data'!$U1066),"",'commented data'!$U1066)</f>
        <v>1012.8250122070312</v>
      </c>
      <c r="AA1112" s="385">
        <f t="shared" si="294"/>
        <v>1022.9532623291016</v>
      </c>
      <c r="AC1112" s="427">
        <f t="shared" si="296"/>
        <v>6.9982894938572482</v>
      </c>
      <c r="AD1112" s="428">
        <f t="shared" si="295"/>
        <v>0.44112169637270443</v>
      </c>
      <c r="AE1112" s="429">
        <f t="shared" si="297"/>
        <v>9.2155783036272965</v>
      </c>
      <c r="AF1112" s="430">
        <f t="shared" si="298"/>
        <v>0.9543196230210419</v>
      </c>
    </row>
    <row r="1113" spans="1:32" s="5" customFormat="1" x14ac:dyDescent="0.2">
      <c r="A1113" s="363">
        <f>'commented data'!$A1067</f>
        <v>41225.333333333336</v>
      </c>
      <c r="B1113" s="364">
        <f>IF(ISERROR('commented data'!$B1067),"",'commented data'!$B1067)</f>
        <v>897.99591064453125</v>
      </c>
      <c r="C1113" s="364">
        <f>IF(ISERROR('commented data'!$C1067),"",'commented data'!$C1067)</f>
        <v>494.03408813476562</v>
      </c>
      <c r="D1113" s="364">
        <f>IF(ISERROR('commented data'!$D1067),"",'commented data'!$D1067)</f>
        <v>6181.06201171875</v>
      </c>
      <c r="E1113" s="364">
        <f>IF(ISERROR('commented data'!$E1067),"",'commented data'!$E1067)</f>
        <v>9.9505119323730469</v>
      </c>
      <c r="F1113" s="357">
        <f t="shared" si="284"/>
        <v>131.66723770141601</v>
      </c>
      <c r="G1113" s="362">
        <f t="shared" si="285"/>
        <v>53711.234374212792</v>
      </c>
      <c r="H1113" s="359">
        <f>IF(ISERROR('commented data'!$N1067),"",'commented data'!$N1067)</f>
        <v>15.791189677123038</v>
      </c>
      <c r="I1113" s="359">
        <f>IFERROR('commented data'!O1067,"")</f>
        <v>16.604873906045842</v>
      </c>
      <c r="J1113" s="358">
        <f>IF(ISERROR('commented data'!$P1067),"",'commented data'!$P1067)</f>
        <v>1</v>
      </c>
      <c r="K1113" s="328">
        <f>IF(ISERROR('commented data'!$Q1067),"",'commented data'!$Q1067)</f>
        <v>1</v>
      </c>
      <c r="L1113" s="328">
        <f>IF(ISERROR('commented data'!$R1067),"",'commented data'!$R1067)</f>
        <v>1</v>
      </c>
      <c r="M1113" s="328">
        <f>IF(ISERROR('commented data'!$S1067),"",'commented data'!$S1067)</f>
        <v>1</v>
      </c>
      <c r="N1113" s="366">
        <f t="shared" si="286"/>
        <v>1</v>
      </c>
      <c r="O1113" s="367" t="b">
        <f t="shared" si="287"/>
        <v>1</v>
      </c>
      <c r="P1113" s="365">
        <f>IF(ISERROR('commented data'!$J1067),"",'commented data'!$J1067)</f>
        <v>130.36360168457031</v>
      </c>
      <c r="Q1113" s="368">
        <f t="shared" si="283"/>
        <v>130.36360168457031</v>
      </c>
      <c r="R1113" s="368" t="str">
        <f t="shared" si="288"/>
        <v/>
      </c>
      <c r="S1113" s="369">
        <f t="shared" si="289"/>
        <v>130.36360168457031</v>
      </c>
      <c r="T1113" s="365">
        <f>IF(ISERROR('commented data'!$M1067),"",'commented data'!$M1067)</f>
        <v>83328.7890625</v>
      </c>
      <c r="U1113" s="370">
        <f t="shared" si="290"/>
        <v>83328.7890625</v>
      </c>
      <c r="V1113" s="371">
        <f t="shared" si="291"/>
        <v>83328.7890625</v>
      </c>
      <c r="W1113" s="383">
        <f t="shared" si="292"/>
        <v>72496.046484374994</v>
      </c>
      <c r="X1113" s="365">
        <f>IF(ISERROR('commented data'!$T1067),"",'commented data'!$T1067)</f>
        <v>99.061317443847656</v>
      </c>
      <c r="Y1113" s="384">
        <f t="shared" si="293"/>
        <v>99.061317443847656</v>
      </c>
      <c r="Z1113" s="365">
        <f>IF(ISERROR('commented data'!$U1067),"",'commented data'!$U1067)</f>
        <v>1012.8250122070312</v>
      </c>
      <c r="AA1113" s="385">
        <f t="shared" si="294"/>
        <v>1022.9532623291016</v>
      </c>
      <c r="AC1113" s="427">
        <f t="shared" si="296"/>
        <v>7.0720098635859419</v>
      </c>
      <c r="AD1113" s="428">
        <f t="shared" si="295"/>
        <v>0.44784528640240967</v>
      </c>
      <c r="AE1113" s="429">
        <f t="shared" si="297"/>
        <v>9.2088547135975904</v>
      </c>
      <c r="AF1113" s="430">
        <f t="shared" si="298"/>
        <v>0.95362336135507886</v>
      </c>
    </row>
    <row r="1114" spans="1:32" s="5" customFormat="1" x14ac:dyDescent="0.2">
      <c r="A1114" s="363">
        <f>'commented data'!$A1068</f>
        <v>41225.375</v>
      </c>
      <c r="B1114" s="364">
        <f>IF(ISERROR('commented data'!$B1068),"",'commented data'!$B1068)</f>
        <v>898.01068115234375</v>
      </c>
      <c r="C1114" s="364">
        <f>IF(ISERROR('commented data'!$C1068),"",'commented data'!$C1068)</f>
        <v>495.01840209960937</v>
      </c>
      <c r="D1114" s="364">
        <f>IF(ISERROR('commented data'!$D1068),"",'commented data'!$D1068)</f>
        <v>6178.294921875</v>
      </c>
      <c r="E1114" s="364">
        <f>IF(ISERROR('commented data'!$E1068),"",'commented data'!$E1068)</f>
        <v>9.9416131973266602</v>
      </c>
      <c r="F1114" s="357">
        <f t="shared" si="284"/>
        <v>131.51887237548829</v>
      </c>
      <c r="G1114" s="362">
        <f t="shared" si="285"/>
        <v>53758.506500292424</v>
      </c>
      <c r="H1114" s="359">
        <f>IF(ISERROR('commented data'!$N1068),"",'commented data'!$N1068)</f>
        <v>15.634684064126485</v>
      </c>
      <c r="I1114" s="359">
        <f>IFERROR('commented data'!O1068,"")</f>
        <v>16.597440365037023</v>
      </c>
      <c r="J1114" s="358">
        <f>IF(ISERROR('commented data'!$P1068),"",'commented data'!$P1068)</f>
        <v>1</v>
      </c>
      <c r="K1114" s="328">
        <f>IF(ISERROR('commented data'!$Q1068),"",'commented data'!$Q1068)</f>
        <v>1</v>
      </c>
      <c r="L1114" s="328">
        <f>IF(ISERROR('commented data'!$R1068),"",'commented data'!$R1068)</f>
        <v>1</v>
      </c>
      <c r="M1114" s="328">
        <f>IF(ISERROR('commented data'!$S1068),"",'commented data'!$S1068)</f>
        <v>1</v>
      </c>
      <c r="N1114" s="366">
        <f t="shared" si="286"/>
        <v>1</v>
      </c>
      <c r="O1114" s="367" t="b">
        <f t="shared" si="287"/>
        <v>1</v>
      </c>
      <c r="P1114" s="365">
        <f>IF(ISERROR('commented data'!$J1068),"",'commented data'!$J1068)</f>
        <v>130.21670532226562</v>
      </c>
      <c r="Q1114" s="368">
        <f t="shared" si="283"/>
        <v>130.21670532226562</v>
      </c>
      <c r="R1114" s="368" t="str">
        <f t="shared" si="288"/>
        <v/>
      </c>
      <c r="S1114" s="369">
        <f t="shared" si="289"/>
        <v>130.21670532226562</v>
      </c>
      <c r="T1114" s="365">
        <f>IF(ISERROR('commented data'!$M1068),"",'commented data'!$M1068)</f>
        <v>83413.140625</v>
      </c>
      <c r="U1114" s="370">
        <f t="shared" si="290"/>
        <v>83413.140625</v>
      </c>
      <c r="V1114" s="371">
        <f t="shared" si="291"/>
        <v>83413.140625</v>
      </c>
      <c r="W1114" s="383">
        <f t="shared" si="292"/>
        <v>72569.432343749999</v>
      </c>
      <c r="X1114" s="365">
        <f>IF(ISERROR('commented data'!$T1068),"",'commented data'!$T1068)</f>
        <v>99.112663269042969</v>
      </c>
      <c r="Y1114" s="384">
        <f t="shared" si="293"/>
        <v>99.112663269042969</v>
      </c>
      <c r="Z1114" s="365">
        <f>IF(ISERROR('commented data'!$U1068),"",'commented data'!$U1068)</f>
        <v>1012.8309936523437</v>
      </c>
      <c r="AA1114" s="385">
        <f t="shared" si="294"/>
        <v>1022.9593035888672</v>
      </c>
      <c r="AC1114" s="427">
        <f t="shared" si="296"/>
        <v>7.0702581555088164</v>
      </c>
      <c r="AD1114" s="428">
        <f t="shared" si="295"/>
        <v>0.45221624731972693</v>
      </c>
      <c r="AE1114" s="429">
        <f t="shared" si="297"/>
        <v>9.2044837526802734</v>
      </c>
      <c r="AF1114" s="430">
        <f t="shared" si="298"/>
        <v>0.95317072630197408</v>
      </c>
    </row>
    <row r="1115" spans="1:32" s="5" customFormat="1" x14ac:dyDescent="0.2">
      <c r="A1115" s="363">
        <f>'commented data'!$A1069</f>
        <v>41225.416666666664</v>
      </c>
      <c r="B1115" s="364">
        <f>IF(ISERROR('commented data'!$B1069),"",'commented data'!$B1069)</f>
        <v>898.02752685546875</v>
      </c>
      <c r="C1115" s="364">
        <f>IF(ISERROR('commented data'!$C1069),"",'commented data'!$C1069)</f>
        <v>495.43618774414062</v>
      </c>
      <c r="D1115" s="364">
        <f>IF(ISERROR('commented data'!$D1069),"",'commented data'!$D1069)</f>
        <v>6164.27099609375</v>
      </c>
      <c r="E1115" s="364">
        <f>IF(ISERROR('commented data'!$E1069),"",'commented data'!$E1069)</f>
        <v>9.9308395385742187</v>
      </c>
      <c r="F1115" s="357">
        <f t="shared" si="284"/>
        <v>131.24213027954102</v>
      </c>
      <c r="G1115" s="362">
        <f t="shared" si="285"/>
        <v>53736.157284847432</v>
      </c>
      <c r="H1115" s="359">
        <f>IF(ISERROR('commented data'!$N1069),"",'commented data'!$N1069)</f>
        <v>15.722575107052325</v>
      </c>
      <c r="I1115" s="359">
        <f>IFERROR('commented data'!O1069,"")</f>
        <v>16.559766334453943</v>
      </c>
      <c r="J1115" s="358">
        <f>IF(ISERROR('commented data'!$P1069),"",'commented data'!$P1069)</f>
        <v>1</v>
      </c>
      <c r="K1115" s="328">
        <f>IF(ISERROR('commented data'!$Q1069),"",'commented data'!$Q1069)</f>
        <v>1</v>
      </c>
      <c r="L1115" s="328">
        <f>IF(ISERROR('commented data'!$R1069),"",'commented data'!$R1069)</f>
        <v>1</v>
      </c>
      <c r="M1115" s="328">
        <f>IF(ISERROR('commented data'!$S1069),"",'commented data'!$S1069)</f>
        <v>1</v>
      </c>
      <c r="N1115" s="366">
        <f t="shared" si="286"/>
        <v>1</v>
      </c>
      <c r="O1115" s="367" t="b">
        <f t="shared" si="287"/>
        <v>1</v>
      </c>
      <c r="P1115" s="365">
        <f>IF(ISERROR('commented data'!$J1069),"",'commented data'!$J1069)</f>
        <v>129.94270324707031</v>
      </c>
      <c r="Q1115" s="368">
        <f t="shared" si="283"/>
        <v>129.94270324707031</v>
      </c>
      <c r="R1115" s="368" t="str">
        <f t="shared" si="288"/>
        <v/>
      </c>
      <c r="S1115" s="369">
        <f t="shared" si="289"/>
        <v>129.94270324707031</v>
      </c>
      <c r="T1115" s="365">
        <f>IF(ISERROR('commented data'!$M1069),"",'commented data'!$M1069)</f>
        <v>83374.7578125</v>
      </c>
      <c r="U1115" s="370">
        <f t="shared" si="290"/>
        <v>83374.7578125</v>
      </c>
      <c r="V1115" s="371">
        <f t="shared" si="291"/>
        <v>83374.7578125</v>
      </c>
      <c r="W1115" s="383">
        <f t="shared" si="292"/>
        <v>72536.039296874995</v>
      </c>
      <c r="X1115" s="365">
        <f>IF(ISERROR('commented data'!$T1069),"",'commented data'!$T1069)</f>
        <v>99.100898742675781</v>
      </c>
      <c r="Y1115" s="384">
        <f t="shared" si="293"/>
        <v>99.100898742675781</v>
      </c>
      <c r="Z1115" s="365">
        <f>IF(ISERROR('commented data'!$U1069),"",'commented data'!$U1069)</f>
        <v>1012.843994140625</v>
      </c>
      <c r="AA1115" s="385">
        <f t="shared" si="294"/>
        <v>1022.9724340820312</v>
      </c>
      <c r="AC1115" s="427">
        <f t="shared" si="296"/>
        <v>7.0524477550998528</v>
      </c>
      <c r="AD1115" s="428">
        <f t="shared" si="295"/>
        <v>0.44855551378072245</v>
      </c>
      <c r="AE1115" s="429">
        <f t="shared" si="297"/>
        <v>9.2081444862192789</v>
      </c>
      <c r="AF1115" s="430">
        <f t="shared" si="298"/>
        <v>0.95354981372718195</v>
      </c>
    </row>
    <row r="1116" spans="1:32" s="5" customFormat="1" x14ac:dyDescent="0.2">
      <c r="A1116" s="363">
        <f>'commented data'!$A1070</f>
        <v>41225.458333333336</v>
      </c>
      <c r="B1116" s="364">
        <f>IF(ISERROR('commented data'!$B1070),"",'commented data'!$B1070)</f>
        <v>897.99371337890625</v>
      </c>
      <c r="C1116" s="364">
        <f>IF(ISERROR('commented data'!$C1070),"",'commented data'!$C1070)</f>
        <v>495.37069702148437</v>
      </c>
      <c r="D1116" s="364">
        <f>IF(ISERROR('commented data'!$D1070),"",'commented data'!$D1070)</f>
        <v>6148.47216796875</v>
      </c>
      <c r="E1116" s="364">
        <f>IF(ISERROR('commented data'!$E1070),"",'commented data'!$E1070)</f>
        <v>9.9199419021606445</v>
      </c>
      <c r="F1116" s="357">
        <f t="shared" si="284"/>
        <v>130.80742156982421</v>
      </c>
      <c r="G1116" s="362">
        <f t="shared" si="285"/>
        <v>53668.066940604702</v>
      </c>
      <c r="H1116" s="359">
        <f>IF(ISERROR('commented data'!$N1070),"",'commented data'!$N1070)</f>
        <v>15.993601926976989</v>
      </c>
      <c r="I1116" s="359">
        <f>IFERROR('commented data'!O1070,"")</f>
        <v>16.517324186424762</v>
      </c>
      <c r="J1116" s="358">
        <f>IF(ISERROR('commented data'!$P1070),"",'commented data'!$P1070)</f>
        <v>1</v>
      </c>
      <c r="K1116" s="328">
        <f>IF(ISERROR('commented data'!$Q1070),"",'commented data'!$Q1070)</f>
        <v>1</v>
      </c>
      <c r="L1116" s="328">
        <f>IF(ISERROR('commented data'!$R1070),"",'commented data'!$R1070)</f>
        <v>1</v>
      </c>
      <c r="M1116" s="328">
        <f>IF(ISERROR('commented data'!$S1070),"",'commented data'!$S1070)</f>
        <v>1</v>
      </c>
      <c r="N1116" s="366">
        <f t="shared" si="286"/>
        <v>1</v>
      </c>
      <c r="O1116" s="367" t="b">
        <f t="shared" si="287"/>
        <v>1</v>
      </c>
      <c r="P1116" s="365">
        <f>IF(ISERROR('commented data'!$J1070),"",'commented data'!$J1070)</f>
        <v>129.51229858398437</v>
      </c>
      <c r="Q1116" s="368">
        <f t="shared" si="283"/>
        <v>129.51229858398437</v>
      </c>
      <c r="R1116" s="368" t="str">
        <f t="shared" si="288"/>
        <v/>
      </c>
      <c r="S1116" s="369">
        <f t="shared" si="289"/>
        <v>129.51229858398437</v>
      </c>
      <c r="T1116" s="365">
        <f>IF(ISERROR('commented data'!$M1070),"",'commented data'!$M1070)</f>
        <v>83292.8828125</v>
      </c>
      <c r="U1116" s="370">
        <f t="shared" si="290"/>
        <v>83292.8828125</v>
      </c>
      <c r="V1116" s="371">
        <f t="shared" si="291"/>
        <v>83292.8828125</v>
      </c>
      <c r="W1116" s="383">
        <f t="shared" si="292"/>
        <v>72464.808046874998</v>
      </c>
      <c r="X1116" s="365">
        <f>IF(ISERROR('commented data'!$T1070),"",'commented data'!$T1070)</f>
        <v>99.210487365722656</v>
      </c>
      <c r="Y1116" s="384">
        <f t="shared" si="293"/>
        <v>99.210487365722656</v>
      </c>
      <c r="Z1116" s="365">
        <f>IF(ISERROR('commented data'!$U1070),"",'commented data'!$U1070)</f>
        <v>1012.85302734375</v>
      </c>
      <c r="AA1116" s="385">
        <f t="shared" si="294"/>
        <v>1022.9815576171875</v>
      </c>
      <c r="AC1116" s="427">
        <f t="shared" si="296"/>
        <v>7.020181457137225</v>
      </c>
      <c r="AD1116" s="428">
        <f t="shared" si="295"/>
        <v>0.43893686295243034</v>
      </c>
      <c r="AE1116" s="429">
        <f t="shared" si="297"/>
        <v>9.2177631370475712</v>
      </c>
      <c r="AF1116" s="430">
        <f t="shared" si="298"/>
        <v>0.95454587354350562</v>
      </c>
    </row>
    <row r="1117" spans="1:32" s="5" customFormat="1" x14ac:dyDescent="0.2">
      <c r="A1117" s="363">
        <f>'commented data'!$A1071</f>
        <v>41225.5</v>
      </c>
      <c r="B1117" s="364">
        <f>IF(ISERROR('commented data'!$B1071),"",'commented data'!$B1071)</f>
        <v>898.03271484375</v>
      </c>
      <c r="C1117" s="364">
        <f>IF(ISERROR('commented data'!$C1071),"",'commented data'!$C1071)</f>
        <v>495.55349731445312</v>
      </c>
      <c r="D1117" s="364">
        <f>IF(ISERROR('commented data'!$D1071),"",'commented data'!$D1071)</f>
        <v>6147.578125</v>
      </c>
      <c r="E1117" s="364">
        <f>IF(ISERROR('commented data'!$E1071),"",'commented data'!$E1071)</f>
        <v>9.9159345626831055</v>
      </c>
      <c r="F1117" s="357">
        <f t="shared" si="284"/>
        <v>130.7348031616211</v>
      </c>
      <c r="G1117" s="362">
        <f t="shared" si="285"/>
        <v>53668.037076719185</v>
      </c>
      <c r="H1117" s="359">
        <f>IF(ISERROR('commented data'!$N1071),"",'commented data'!$N1071)</f>
        <v>16.678283990147321</v>
      </c>
      <c r="I1117" s="359">
        <f>IFERROR('commented data'!O1071,"")</f>
        <v>16.514922419425087</v>
      </c>
      <c r="J1117" s="358">
        <f>IF(ISERROR('commented data'!$P1071),"",'commented data'!$P1071)</f>
        <v>1</v>
      </c>
      <c r="K1117" s="328">
        <f>IF(ISERROR('commented data'!$Q1071),"",'commented data'!$Q1071)</f>
        <v>1</v>
      </c>
      <c r="L1117" s="328">
        <f>IF(ISERROR('commented data'!$R1071),"",'commented data'!$R1071)</f>
        <v>1</v>
      </c>
      <c r="M1117" s="328">
        <f>IF(ISERROR('commented data'!$S1071),"",'commented data'!$S1071)</f>
        <v>1</v>
      </c>
      <c r="N1117" s="366">
        <f t="shared" si="286"/>
        <v>1</v>
      </c>
      <c r="O1117" s="367" t="b">
        <f t="shared" si="287"/>
        <v>1</v>
      </c>
      <c r="P1117" s="365">
        <f>IF(ISERROR('commented data'!$J1071),"",'commented data'!$J1071)</f>
        <v>129.44039916992187</v>
      </c>
      <c r="Q1117" s="368">
        <f t="shared" si="283"/>
        <v>129.44039916992187</v>
      </c>
      <c r="R1117" s="368" t="str">
        <f t="shared" si="288"/>
        <v/>
      </c>
      <c r="S1117" s="369">
        <f t="shared" si="289"/>
        <v>129.44039916992187</v>
      </c>
      <c r="T1117" s="365">
        <f>IF(ISERROR('commented data'!$M1071),"",'commented data'!$M1071)</f>
        <v>83277.25</v>
      </c>
      <c r="U1117" s="370">
        <f t="shared" si="290"/>
        <v>83277.25</v>
      </c>
      <c r="V1117" s="371">
        <f t="shared" si="291"/>
        <v>83277.25</v>
      </c>
      <c r="W1117" s="383">
        <f t="shared" si="292"/>
        <v>72451.207500000004</v>
      </c>
      <c r="X1117" s="365">
        <f>IF(ISERROR('commented data'!$T1071),"",'commented data'!$T1071)</f>
        <v>99.14080810546875</v>
      </c>
      <c r="Y1117" s="384">
        <f t="shared" si="293"/>
        <v>99.14080810546875</v>
      </c>
      <c r="Z1117" s="365">
        <f>IF(ISERROR('commented data'!$U1071),"",'commented data'!$U1071)</f>
        <v>1012.85302734375</v>
      </c>
      <c r="AA1117" s="385">
        <f t="shared" si="294"/>
        <v>1022.9815576171875</v>
      </c>
      <c r="AC1117" s="427">
        <f t="shared" si="296"/>
        <v>7.0162802632954655</v>
      </c>
      <c r="AD1117" s="428">
        <f t="shared" si="295"/>
        <v>0.42068358276189122</v>
      </c>
      <c r="AE1117" s="429">
        <f t="shared" si="297"/>
        <v>9.2360164172381101</v>
      </c>
      <c r="AF1117" s="430">
        <f t="shared" si="298"/>
        <v>0.95643609278926645</v>
      </c>
    </row>
    <row r="1118" spans="1:32" s="5" customFormat="1" x14ac:dyDescent="0.2">
      <c r="A1118" s="363">
        <f>'commented data'!$A1072</f>
        <v>41225.541666666664</v>
      </c>
      <c r="B1118" s="364">
        <f>IF(ISERROR('commented data'!$B1072),"",'commented data'!$B1072)</f>
        <v>897.9478759765625</v>
      </c>
      <c r="C1118" s="364">
        <f>IF(ISERROR('commented data'!$C1072),"",'commented data'!$C1072)</f>
        <v>495.12930297851562</v>
      </c>
      <c r="D1118" s="364">
        <f>IF(ISERROR('commented data'!$D1072),"",'commented data'!$D1072)</f>
        <v>6154.8759765625</v>
      </c>
      <c r="E1118" s="364">
        <f>IF(ISERROR('commented data'!$E1072),"",'commented data'!$E1072)</f>
        <v>9.9204587936401367</v>
      </c>
      <c r="F1118" s="357">
        <f t="shared" si="284"/>
        <v>130.69975769042969</v>
      </c>
      <c r="G1118" s="362">
        <f t="shared" si="285"/>
        <v>53637.781376524021</v>
      </c>
      <c r="H1118" s="359">
        <f>IF(ISERROR('commented data'!$N1072),"",'commented data'!$N1072)</f>
        <v>17.914437225717993</v>
      </c>
      <c r="I1118" s="359">
        <f>IFERROR('commented data'!O1072,"")</f>
        <v>16.53452744923236</v>
      </c>
      <c r="J1118" s="358">
        <f>IF(ISERROR('commented data'!$P1072),"",'commented data'!$P1072)</f>
        <v>1</v>
      </c>
      <c r="K1118" s="328">
        <f>IF(ISERROR('commented data'!$Q1072),"",'commented data'!$Q1072)</f>
        <v>1</v>
      </c>
      <c r="L1118" s="328">
        <f>IF(ISERROR('commented data'!$R1072),"",'commented data'!$R1072)</f>
        <v>1</v>
      </c>
      <c r="M1118" s="328">
        <f>IF(ISERROR('commented data'!$S1072),"",'commented data'!$S1072)</f>
        <v>1</v>
      </c>
      <c r="N1118" s="366">
        <f t="shared" si="286"/>
        <v>1</v>
      </c>
      <c r="O1118" s="367" t="b">
        <f t="shared" si="287"/>
        <v>1</v>
      </c>
      <c r="P1118" s="365">
        <f>IF(ISERROR('commented data'!$J1072),"",'commented data'!$J1072)</f>
        <v>129.40570068359375</v>
      </c>
      <c r="Q1118" s="368">
        <f t="shared" si="283"/>
        <v>129.40570068359375</v>
      </c>
      <c r="R1118" s="368" t="str">
        <f t="shared" si="288"/>
        <v/>
      </c>
      <c r="S1118" s="369">
        <f t="shared" si="289"/>
        <v>129.40570068359375</v>
      </c>
      <c r="T1118" s="365">
        <f>IF(ISERROR('commented data'!$M1072),"",'commented data'!$M1072)</f>
        <v>83243.90625</v>
      </c>
      <c r="U1118" s="370">
        <f t="shared" si="290"/>
        <v>83243.90625</v>
      </c>
      <c r="V1118" s="371">
        <f t="shared" si="291"/>
        <v>83243.90625</v>
      </c>
      <c r="W1118" s="383">
        <f t="shared" si="292"/>
        <v>72422.198437500003</v>
      </c>
      <c r="X1118" s="365">
        <f>IF(ISERROR('commented data'!$T1072),"",'commented data'!$T1072)</f>
        <v>99.200920104980469</v>
      </c>
      <c r="Y1118" s="384">
        <f t="shared" si="293"/>
        <v>99.200920104980469</v>
      </c>
      <c r="Z1118" s="365">
        <f>IF(ISERROR('commented data'!$U1072),"",'commented data'!$U1072)</f>
        <v>1012.8510131835937</v>
      </c>
      <c r="AA1118" s="385">
        <f t="shared" si="294"/>
        <v>1022.9795233154297</v>
      </c>
      <c r="AC1118" s="427">
        <f t="shared" si="296"/>
        <v>7.0104450289639315</v>
      </c>
      <c r="AD1118" s="428">
        <f t="shared" si="295"/>
        <v>0.39132934742151576</v>
      </c>
      <c r="AE1118" s="429">
        <f t="shared" si="297"/>
        <v>9.2653706525784845</v>
      </c>
      <c r="AF1118" s="430">
        <f t="shared" si="298"/>
        <v>0.95947587194160366</v>
      </c>
    </row>
    <row r="1119" spans="1:32" s="5" customFormat="1" x14ac:dyDescent="0.2">
      <c r="A1119" s="363">
        <f>'commented data'!$A1073</f>
        <v>41225.583333333336</v>
      </c>
      <c r="B1119" s="364">
        <f>IF(ISERROR('commented data'!$B1073),"",'commented data'!$B1073)</f>
        <v>898.017822265625</v>
      </c>
      <c r="C1119" s="364">
        <f>IF(ISERROR('commented data'!$C1073),"",'commented data'!$C1073)</f>
        <v>494.98638916015625</v>
      </c>
      <c r="D1119" s="364">
        <f>IF(ISERROR('commented data'!$D1073),"",'commented data'!$D1073)</f>
        <v>6165.09716796875</v>
      </c>
      <c r="E1119" s="364">
        <f>IF(ISERROR('commented data'!$E1073),"",'commented data'!$E1073)</f>
        <v>9.9240798950195312</v>
      </c>
      <c r="F1119" s="357">
        <f t="shared" si="284"/>
        <v>131.15840026855469</v>
      </c>
      <c r="G1119" s="362">
        <f t="shared" si="285"/>
        <v>53668.226901287533</v>
      </c>
      <c r="H1119" s="359">
        <f>IF(ISERROR('commented data'!$N1073),"",'commented data'!$N1073)</f>
        <v>16.571144826962701</v>
      </c>
      <c r="I1119" s="359">
        <f>IFERROR('commented data'!O1073,"")</f>
        <v>16.561985771790614</v>
      </c>
      <c r="J1119" s="358">
        <f>IF(ISERROR('commented data'!$P1073),"",'commented data'!$P1073)</f>
        <v>1</v>
      </c>
      <c r="K1119" s="328">
        <f>IF(ISERROR('commented data'!$Q1073),"",'commented data'!$Q1073)</f>
        <v>1</v>
      </c>
      <c r="L1119" s="328">
        <f>IF(ISERROR('commented data'!$R1073),"",'commented data'!$R1073)</f>
        <v>1</v>
      </c>
      <c r="M1119" s="328">
        <f>IF(ISERROR('commented data'!$S1073),"",'commented data'!$S1073)</f>
        <v>1</v>
      </c>
      <c r="N1119" s="366">
        <f t="shared" si="286"/>
        <v>1</v>
      </c>
      <c r="O1119" s="367" t="b">
        <f t="shared" si="287"/>
        <v>1</v>
      </c>
      <c r="P1119" s="365">
        <f>IF(ISERROR('commented data'!$J1073),"",'commented data'!$J1073)</f>
        <v>129.85980224609375</v>
      </c>
      <c r="Q1119" s="368">
        <f t="shared" si="283"/>
        <v>129.85980224609375</v>
      </c>
      <c r="R1119" s="368" t="str">
        <f t="shared" si="288"/>
        <v/>
      </c>
      <c r="S1119" s="369">
        <f t="shared" si="289"/>
        <v>129.85980224609375</v>
      </c>
      <c r="T1119" s="365">
        <f>IF(ISERROR('commented data'!$M1073),"",'commented data'!$M1073)</f>
        <v>83301.7890625</v>
      </c>
      <c r="U1119" s="370">
        <f t="shared" si="290"/>
        <v>83301.7890625</v>
      </c>
      <c r="V1119" s="371">
        <f t="shared" si="291"/>
        <v>83301.7890625</v>
      </c>
      <c r="W1119" s="383">
        <f t="shared" si="292"/>
        <v>72472.556484375003</v>
      </c>
      <c r="X1119" s="365">
        <f>IF(ISERROR('commented data'!$T1073),"",'commented data'!$T1073)</f>
        <v>99.247352600097656</v>
      </c>
      <c r="Y1119" s="384">
        <f t="shared" si="293"/>
        <v>99.247352600097656</v>
      </c>
      <c r="Z1119" s="365">
        <f>IF(ISERROR('commented data'!$U1073),"",'commented data'!$U1073)</f>
        <v>1012.8480224609375</v>
      </c>
      <c r="AA1119" s="385">
        <f t="shared" si="294"/>
        <v>1022.9765026855468</v>
      </c>
      <c r="AC1119" s="427">
        <f t="shared" si="296"/>
        <v>7.0390387856226839</v>
      </c>
      <c r="AD1119" s="428">
        <f t="shared" si="295"/>
        <v>0.42477685513734409</v>
      </c>
      <c r="AE1119" s="429">
        <f t="shared" si="297"/>
        <v>9.2319231448626571</v>
      </c>
      <c r="AF1119" s="430">
        <f t="shared" si="298"/>
        <v>0.95601221378552259</v>
      </c>
    </row>
    <row r="1120" spans="1:32" s="5" customFormat="1" x14ac:dyDescent="0.2">
      <c r="A1120" s="363">
        <f>'commented data'!$A1074</f>
        <v>41225.625</v>
      </c>
      <c r="B1120" s="364">
        <f>IF(ISERROR('commented data'!$B1074),"",'commented data'!$B1074)</f>
        <v>897.973388671875</v>
      </c>
      <c r="C1120" s="364">
        <f>IF(ISERROR('commented data'!$C1074),"",'commented data'!$C1074)</f>
        <v>496.47030639648437</v>
      </c>
      <c r="D1120" s="364">
        <f>IF(ISERROR('commented data'!$D1074),"",'commented data'!$D1074)</f>
        <v>6192.02099609375</v>
      </c>
      <c r="E1120" s="364">
        <f>IF(ISERROR('commented data'!$E1074),"",'commented data'!$E1074)</f>
        <v>9.9339027404785156</v>
      </c>
      <c r="F1120" s="357">
        <f t="shared" si="284"/>
        <v>132.64077438354494</v>
      </c>
      <c r="G1120" s="362">
        <f t="shared" si="285"/>
        <v>53811.26233689794</v>
      </c>
      <c r="H1120" s="359">
        <f>IF(ISERROR('commented data'!$N1074),"",'commented data'!$N1074)</f>
        <v>16.327565865049838</v>
      </c>
      <c r="I1120" s="359">
        <f>IFERROR('commented data'!O1074,"")</f>
        <v>16.634314243861606</v>
      </c>
      <c r="J1120" s="358">
        <f>IF(ISERROR('commented data'!$P1074),"",'commented data'!$P1074)</f>
        <v>1</v>
      </c>
      <c r="K1120" s="328">
        <f>IF(ISERROR('commented data'!$Q1074),"",'commented data'!$Q1074)</f>
        <v>1</v>
      </c>
      <c r="L1120" s="328">
        <f>IF(ISERROR('commented data'!$R1074),"",'commented data'!$R1074)</f>
        <v>1</v>
      </c>
      <c r="M1120" s="328">
        <f>IF(ISERROR('commented data'!$S1074),"",'commented data'!$S1074)</f>
        <v>1</v>
      </c>
      <c r="N1120" s="366">
        <f t="shared" si="286"/>
        <v>1</v>
      </c>
      <c r="O1120" s="367" t="b">
        <f t="shared" si="287"/>
        <v>1</v>
      </c>
      <c r="P1120" s="365">
        <f>IF(ISERROR('commented data'!$J1074),"",'commented data'!$J1074)</f>
        <v>131.32749938964844</v>
      </c>
      <c r="Q1120" s="368">
        <f t="shared" si="283"/>
        <v>131.32749938964844</v>
      </c>
      <c r="R1120" s="368" t="str">
        <f t="shared" si="288"/>
        <v/>
      </c>
      <c r="S1120" s="369">
        <f t="shared" si="289"/>
        <v>131.32749938964844</v>
      </c>
      <c r="T1120" s="365">
        <f>IF(ISERROR('commented data'!$M1074),"",'commented data'!$M1074)</f>
        <v>83503.0625</v>
      </c>
      <c r="U1120" s="370">
        <f t="shared" si="290"/>
        <v>83503.0625</v>
      </c>
      <c r="V1120" s="371">
        <f t="shared" si="291"/>
        <v>83503.0625</v>
      </c>
      <c r="W1120" s="383">
        <f t="shared" si="292"/>
        <v>72647.664374999993</v>
      </c>
      <c r="X1120" s="365">
        <f>IF(ISERROR('commented data'!$T1074),"",'commented data'!$T1074)</f>
        <v>99.151557922363281</v>
      </c>
      <c r="Y1120" s="384">
        <f t="shared" si="293"/>
        <v>99.151557922363281</v>
      </c>
      <c r="Z1120" s="365">
        <f>IF(ISERROR('commented data'!$U1074),"",'commented data'!$U1074)</f>
        <v>1012.8389892578125</v>
      </c>
      <c r="AA1120" s="385">
        <f t="shared" si="294"/>
        <v>1022.9673791503907</v>
      </c>
      <c r="AC1120" s="427">
        <f t="shared" si="296"/>
        <v>7.1375675069222293</v>
      </c>
      <c r="AD1120" s="428">
        <f t="shared" si="295"/>
        <v>0.43714829056060545</v>
      </c>
      <c r="AE1120" s="429">
        <f t="shared" si="297"/>
        <v>9.2195517094393953</v>
      </c>
      <c r="AF1120" s="430">
        <f t="shared" si="298"/>
        <v>0.95473108923746153</v>
      </c>
    </row>
    <row r="1121" spans="1:32" s="5" customFormat="1" x14ac:dyDescent="0.2">
      <c r="A1121" s="363">
        <f>'commented data'!$A1075</f>
        <v>41225.666666666664</v>
      </c>
      <c r="B1121" s="364">
        <f>IF(ISERROR('commented data'!$B1075),"",'commented data'!$B1075)</f>
        <v>898.02532958984375</v>
      </c>
      <c r="C1121" s="364">
        <f>IF(ISERROR('commented data'!$C1075),"",'commented data'!$C1075)</f>
        <v>497.877685546875</v>
      </c>
      <c r="D1121" s="364">
        <f>IF(ISERROR('commented data'!$D1075),"",'commented data'!$D1075)</f>
        <v>6204.25390625</v>
      </c>
      <c r="E1121" s="364">
        <f>IF(ISERROR('commented data'!$E1075),"",'commented data'!$E1075)</f>
        <v>9.9241189956665039</v>
      </c>
      <c r="F1121" s="357">
        <f t="shared" si="284"/>
        <v>134.93649932861328</v>
      </c>
      <c r="G1121" s="362">
        <f t="shared" si="285"/>
        <v>53959.367756140797</v>
      </c>
      <c r="H1121" s="359">
        <f>IF(ISERROR('commented data'!$N1075),"",'commented data'!$N1075)</f>
        <v>16.181253716688662</v>
      </c>
      <c r="I1121" s="359">
        <f>IFERROR('commented data'!O1075,"")</f>
        <v>16.667176870100175</v>
      </c>
      <c r="J1121" s="358">
        <f>IF(ISERROR('commented data'!$P1075),"",'commented data'!$P1075)</f>
        <v>1</v>
      </c>
      <c r="K1121" s="328">
        <f>IF(ISERROR('commented data'!$Q1075),"",'commented data'!$Q1075)</f>
        <v>1</v>
      </c>
      <c r="L1121" s="328">
        <f>IF(ISERROR('commented data'!$R1075),"",'commented data'!$R1075)</f>
        <v>1</v>
      </c>
      <c r="M1121" s="328">
        <f>IF(ISERROR('commented data'!$S1075),"",'commented data'!$S1075)</f>
        <v>1</v>
      </c>
      <c r="N1121" s="366">
        <f t="shared" si="286"/>
        <v>1</v>
      </c>
      <c r="O1121" s="367" t="b">
        <f t="shared" si="287"/>
        <v>1</v>
      </c>
      <c r="P1121" s="365">
        <f>IF(ISERROR('commented data'!$J1075),"",'commented data'!$J1075)</f>
        <v>133.60049438476562</v>
      </c>
      <c r="Q1121" s="368">
        <f t="shared" si="283"/>
        <v>133.60049438476562</v>
      </c>
      <c r="R1121" s="368" t="str">
        <f t="shared" si="288"/>
        <v/>
      </c>
      <c r="S1121" s="369">
        <f t="shared" si="289"/>
        <v>133.60049438476562</v>
      </c>
      <c r="T1121" s="365">
        <f>IF(ISERROR('commented data'!$M1075),"",'commented data'!$M1075)</f>
        <v>83735.5234375</v>
      </c>
      <c r="U1121" s="370">
        <f t="shared" si="290"/>
        <v>83735.5234375</v>
      </c>
      <c r="V1121" s="371">
        <f t="shared" si="291"/>
        <v>83735.5234375</v>
      </c>
      <c r="W1121" s="383">
        <f t="shared" si="292"/>
        <v>72849.905390625005</v>
      </c>
      <c r="X1121" s="365">
        <f>IF(ISERROR('commented data'!$T1075),"",'commented data'!$T1075)</f>
        <v>99.15997314453125</v>
      </c>
      <c r="Y1121" s="384">
        <f t="shared" si="293"/>
        <v>99.15997314453125</v>
      </c>
      <c r="Z1121" s="365">
        <f>IF(ISERROR('commented data'!$U1075),"",'commented data'!$U1075)</f>
        <v>1012.8300170898437</v>
      </c>
      <c r="AA1121" s="385">
        <f t="shared" si="294"/>
        <v>1022.9583172607422</v>
      </c>
      <c r="AC1121" s="427">
        <f t="shared" si="296"/>
        <v>7.2810881909988892</v>
      </c>
      <c r="AD1121" s="428">
        <f t="shared" si="295"/>
        <v>0.44997058438614568</v>
      </c>
      <c r="AE1121" s="429">
        <f t="shared" si="297"/>
        <v>9.2067294156138555</v>
      </c>
      <c r="AF1121" s="430">
        <f t="shared" si="298"/>
        <v>0.95340327602740638</v>
      </c>
    </row>
    <row r="1122" spans="1:32" s="5" customFormat="1" x14ac:dyDescent="0.2">
      <c r="A1122" s="363">
        <f>'commented data'!$A1076</f>
        <v>41225.708333333336</v>
      </c>
      <c r="B1122" s="364">
        <f>IF(ISERROR('commented data'!$B1076),"",'commented data'!$B1076)</f>
        <v>897.9884033203125</v>
      </c>
      <c r="C1122" s="364">
        <f>IF(ISERROR('commented data'!$C1076),"",'commented data'!$C1076)</f>
        <v>499.08340454101562</v>
      </c>
      <c r="D1122" s="364">
        <f>IF(ISERROR('commented data'!$D1076),"",'commented data'!$D1076)</f>
        <v>6205.873046875</v>
      </c>
      <c r="E1122" s="364">
        <f>IF(ISERROR('commented data'!$E1076),"",'commented data'!$E1076)</f>
        <v>9.9069404602050781</v>
      </c>
      <c r="F1122" s="357">
        <f t="shared" si="284"/>
        <v>136.78056304931641</v>
      </c>
      <c r="G1122" s="362">
        <f t="shared" si="285"/>
        <v>54053.996315431083</v>
      </c>
      <c r="H1122" s="359">
        <f>IF(ISERROR('commented data'!$N1076),"",'commented data'!$N1076)</f>
        <v>16.303421235587155</v>
      </c>
      <c r="I1122" s="359">
        <f>IFERROR('commented data'!O1076,"")</f>
        <v>16.671526547528313</v>
      </c>
      <c r="J1122" s="358">
        <f>IF(ISERROR('commented data'!$P1076),"",'commented data'!$P1076)</f>
        <v>1</v>
      </c>
      <c r="K1122" s="328">
        <f>IF(ISERROR('commented data'!$Q1076),"",'commented data'!$Q1076)</f>
        <v>1</v>
      </c>
      <c r="L1122" s="328">
        <f>IF(ISERROR('commented data'!$R1076),"",'commented data'!$R1076)</f>
        <v>1</v>
      </c>
      <c r="M1122" s="328">
        <f>IF(ISERROR('commented data'!$S1076),"",'commented data'!$S1076)</f>
        <v>1</v>
      </c>
      <c r="N1122" s="366">
        <f t="shared" si="286"/>
        <v>1</v>
      </c>
      <c r="O1122" s="367" t="b">
        <f t="shared" si="287"/>
        <v>1</v>
      </c>
      <c r="P1122" s="365">
        <f>IF(ISERROR('commented data'!$J1076),"",'commented data'!$J1076)</f>
        <v>135.42630004882812</v>
      </c>
      <c r="Q1122" s="368">
        <f t="shared" si="283"/>
        <v>135.42630004882812</v>
      </c>
      <c r="R1122" s="368" t="str">
        <f t="shared" si="288"/>
        <v/>
      </c>
      <c r="S1122" s="369">
        <f t="shared" si="289"/>
        <v>135.42630004882812</v>
      </c>
      <c r="T1122" s="365">
        <f>IF(ISERROR('commented data'!$M1076),"",'commented data'!$M1076)</f>
        <v>83881.1328125</v>
      </c>
      <c r="U1122" s="370">
        <f t="shared" si="290"/>
        <v>83881.1328125</v>
      </c>
      <c r="V1122" s="371">
        <f t="shared" si="291"/>
        <v>83881.1328125</v>
      </c>
      <c r="W1122" s="383">
        <f t="shared" si="292"/>
        <v>72976.585546874994</v>
      </c>
      <c r="X1122" s="365">
        <f>IF(ISERROR('commented data'!$T1076),"",'commented data'!$T1076)</f>
        <v>99.154098510742187</v>
      </c>
      <c r="Y1122" s="384">
        <f t="shared" si="293"/>
        <v>99.154098510742187</v>
      </c>
      <c r="Z1122" s="365">
        <f>IF(ISERROR('commented data'!$U1076),"",'commented data'!$U1076)</f>
        <v>1012.8289794921875</v>
      </c>
      <c r="AA1122" s="385">
        <f t="shared" si="294"/>
        <v>1022.9572692871094</v>
      </c>
      <c r="AC1122" s="427">
        <f t="shared" si="296"/>
        <v>7.3935360510903383</v>
      </c>
      <c r="AD1122" s="428">
        <f t="shared" si="295"/>
        <v>0.45349598371118</v>
      </c>
      <c r="AE1122" s="429">
        <f t="shared" si="297"/>
        <v>9.2032040162888205</v>
      </c>
      <c r="AF1122" s="430">
        <f t="shared" si="298"/>
        <v>0.95303820314277343</v>
      </c>
    </row>
    <row r="1123" spans="1:32" s="5" customFormat="1" x14ac:dyDescent="0.2">
      <c r="A1123" s="363">
        <f>'commented data'!$A1077</f>
        <v>41225.75</v>
      </c>
      <c r="B1123" s="364">
        <f>IF(ISERROR('commented data'!$B1077),"",'commented data'!$B1077)</f>
        <v>898.361083984375</v>
      </c>
      <c r="C1123" s="364">
        <f>IF(ISERROR('commented data'!$C1077),"",'commented data'!$C1077)</f>
        <v>500.10751342773437</v>
      </c>
      <c r="D1123" s="364">
        <f>IF(ISERROR('commented data'!$D1077),"",'commented data'!$D1077)</f>
        <v>6138.60400390625</v>
      </c>
      <c r="E1123" s="364">
        <f>IF(ISERROR('commented data'!$E1077),"",'commented data'!$E1077)</f>
        <v>9.7892265319824219</v>
      </c>
      <c r="F1123" s="357">
        <f t="shared" si="284"/>
        <v>138.7825779724121</v>
      </c>
      <c r="G1123" s="362">
        <f t="shared" si="285"/>
        <v>54127.083055697374</v>
      </c>
      <c r="H1123" s="359">
        <f>IF(ISERROR('commented data'!$N1077),"",'commented data'!$N1077)</f>
        <v>15.999133426944173</v>
      </c>
      <c r="I1123" s="359">
        <f>IFERROR('commented data'!O1077,"")</f>
        <v>16.490814240458949</v>
      </c>
      <c r="J1123" s="358">
        <f>IF(ISERROR('commented data'!$P1077),"",'commented data'!$P1077)</f>
        <v>1</v>
      </c>
      <c r="K1123" s="328">
        <f>IF(ISERROR('commented data'!$Q1077),"",'commented data'!$Q1077)</f>
        <v>1</v>
      </c>
      <c r="L1123" s="328">
        <f>IF(ISERROR('commented data'!$R1077),"",'commented data'!$R1077)</f>
        <v>1</v>
      </c>
      <c r="M1123" s="328">
        <f>IF(ISERROR('commented data'!$S1077),"",'commented data'!$S1077)</f>
        <v>1</v>
      </c>
      <c r="N1123" s="366">
        <f t="shared" si="286"/>
        <v>1</v>
      </c>
      <c r="O1123" s="367" t="b">
        <f t="shared" si="287"/>
        <v>1</v>
      </c>
      <c r="P1123" s="365">
        <f>IF(ISERROR('commented data'!$J1077),"",'commented data'!$J1077)</f>
        <v>137.40849304199219</v>
      </c>
      <c r="Q1123" s="368">
        <f t="shared" si="283"/>
        <v>137.40849304199219</v>
      </c>
      <c r="R1123" s="368" t="str">
        <f t="shared" si="288"/>
        <v/>
      </c>
      <c r="S1123" s="369">
        <f t="shared" si="289"/>
        <v>137.40849304199219</v>
      </c>
      <c r="T1123" s="365">
        <f>IF(ISERROR('commented data'!$M1077),"",'commented data'!$M1077)</f>
        <v>84001.84375</v>
      </c>
      <c r="U1123" s="370">
        <f t="shared" si="290"/>
        <v>84001.84375</v>
      </c>
      <c r="V1123" s="371">
        <f t="shared" si="291"/>
        <v>84001.84375</v>
      </c>
      <c r="W1123" s="383">
        <f t="shared" si="292"/>
        <v>73081.604062500002</v>
      </c>
      <c r="X1123" s="365">
        <f>IF(ISERROR('commented data'!$T1077),"",'commented data'!$T1077)</f>
        <v>99.186073303222656</v>
      </c>
      <c r="Y1123" s="384">
        <f t="shared" si="293"/>
        <v>99.186073303222656</v>
      </c>
      <c r="Z1123" s="365">
        <f>IF(ISERROR('commented data'!$U1077),"",'commented data'!$U1077)</f>
        <v>1012.8280029296875</v>
      </c>
      <c r="AA1123" s="385">
        <f t="shared" si="294"/>
        <v>1022.9562829589844</v>
      </c>
      <c r="AC1123" s="427">
        <f t="shared" si="296"/>
        <v>7.5118961245965457</v>
      </c>
      <c r="AD1123" s="428">
        <f t="shared" si="295"/>
        <v>0.46951893731605154</v>
      </c>
      <c r="AE1123" s="429">
        <f t="shared" si="297"/>
        <v>9.1871810626839494</v>
      </c>
      <c r="AF1123" s="430">
        <f t="shared" si="298"/>
        <v>0.95137894546625124</v>
      </c>
    </row>
    <row r="1124" spans="1:32" s="5" customFormat="1" x14ac:dyDescent="0.2">
      <c r="A1124" s="363">
        <f>'commented data'!$A1078</f>
        <v>41225.791666666664</v>
      </c>
      <c r="B1124" s="364">
        <f>IF(ISERROR('commented data'!$B1078),"",'commented data'!$B1078)</f>
        <v>897.9766845703125</v>
      </c>
      <c r="C1124" s="364">
        <f>IF(ISERROR('commented data'!$C1078),"",'commented data'!$C1078)</f>
        <v>500.6614990234375</v>
      </c>
      <c r="D1124" s="364">
        <f>IF(ISERROR('commented data'!$D1078),"",'commented data'!$D1078)</f>
        <v>6144.01220703125</v>
      </c>
      <c r="E1124" s="364">
        <f>IF(ISERROR('commented data'!$E1078),"",'commented data'!$E1078)</f>
        <v>9.7815771102905273</v>
      </c>
      <c r="F1124" s="357">
        <f t="shared" si="284"/>
        <v>140.71168167114257</v>
      </c>
      <c r="G1124" s="362">
        <f t="shared" si="285"/>
        <v>54055.721313211972</v>
      </c>
      <c r="H1124" s="359">
        <f>IF(ISERROR('commented data'!$N1078),"",'commented data'!$N1078)</f>
        <v>15.478891030611702</v>
      </c>
      <c r="I1124" s="359">
        <f>IFERROR('commented data'!O1078,"")</f>
        <v>16.505342897634474</v>
      </c>
      <c r="J1124" s="358">
        <f>IF(ISERROR('commented data'!$P1078),"",'commented data'!$P1078)</f>
        <v>1</v>
      </c>
      <c r="K1124" s="328">
        <f>IF(ISERROR('commented data'!$Q1078),"",'commented data'!$Q1078)</f>
        <v>1</v>
      </c>
      <c r="L1124" s="328">
        <f>IF(ISERROR('commented data'!$R1078),"",'commented data'!$R1078)</f>
        <v>1</v>
      </c>
      <c r="M1124" s="328">
        <f>IF(ISERROR('commented data'!$S1078),"",'commented data'!$S1078)</f>
        <v>1</v>
      </c>
      <c r="N1124" s="366">
        <f t="shared" si="286"/>
        <v>1</v>
      </c>
      <c r="O1124" s="367" t="b">
        <f t="shared" si="287"/>
        <v>1</v>
      </c>
      <c r="P1124" s="365">
        <f>IF(ISERROR('commented data'!$J1078),"",'commented data'!$J1078)</f>
        <v>139.31849670410156</v>
      </c>
      <c r="Q1124" s="368">
        <f t="shared" si="283"/>
        <v>139.31849670410156</v>
      </c>
      <c r="R1124" s="368" t="str">
        <f t="shared" si="288"/>
        <v/>
      </c>
      <c r="S1124" s="369">
        <f t="shared" si="289"/>
        <v>139.31849670410156</v>
      </c>
      <c r="T1124" s="365">
        <f>IF(ISERROR('commented data'!$M1078),"",'commented data'!$M1078)</f>
        <v>83942.8515625</v>
      </c>
      <c r="U1124" s="370">
        <f t="shared" si="290"/>
        <v>83942.8515625</v>
      </c>
      <c r="V1124" s="371">
        <f t="shared" si="291"/>
        <v>83942.8515625</v>
      </c>
      <c r="W1124" s="383">
        <f t="shared" si="292"/>
        <v>73030.280859374994</v>
      </c>
      <c r="X1124" s="365">
        <f>IF(ISERROR('commented data'!$T1078),"",'commented data'!$T1078)</f>
        <v>99.415786743164062</v>
      </c>
      <c r="Y1124" s="384">
        <f t="shared" si="293"/>
        <v>99.415786743164062</v>
      </c>
      <c r="Z1124" s="365">
        <f>IF(ISERROR('commented data'!$U1078),"",'commented data'!$U1078)</f>
        <v>1012.8280029296875</v>
      </c>
      <c r="AA1124" s="385">
        <f t="shared" si="294"/>
        <v>1022.9562829589844</v>
      </c>
      <c r="AC1124" s="427">
        <f t="shared" si="296"/>
        <v>7.6062714499286788</v>
      </c>
      <c r="AD1124" s="428">
        <f t="shared" si="295"/>
        <v>0.49139640784899891</v>
      </c>
      <c r="AE1124" s="429">
        <f t="shared" si="297"/>
        <v>9.1653035921510018</v>
      </c>
      <c r="AF1124" s="430">
        <f t="shared" si="298"/>
        <v>0.9491134230276389</v>
      </c>
    </row>
    <row r="1125" spans="1:32" s="5" customFormat="1" x14ac:dyDescent="0.2">
      <c r="A1125" s="363">
        <f>'commented data'!$A1079</f>
        <v>41225.833333333336</v>
      </c>
      <c r="B1125" s="364">
        <f>IF(ISERROR('commented data'!$B1079),"",'commented data'!$B1079)</f>
        <v>897.98712158203125</v>
      </c>
      <c r="C1125" s="364">
        <f>IF(ISERROR('commented data'!$C1079),"",'commented data'!$C1079)</f>
        <v>502.04449462890625</v>
      </c>
      <c r="D1125" s="364">
        <f>IF(ISERROR('commented data'!$D1079),"",'commented data'!$D1079)</f>
        <v>6164.72216796875</v>
      </c>
      <c r="E1125" s="364">
        <f>IF(ISERROR('commented data'!$E1079),"",'commented data'!$E1079)</f>
        <v>9.7904796600341797</v>
      </c>
      <c r="F1125" s="357">
        <f t="shared" si="284"/>
        <v>142.19103515625</v>
      </c>
      <c r="G1125" s="362">
        <f t="shared" si="285"/>
        <v>54105.176336495271</v>
      </c>
      <c r="H1125" s="359">
        <f>IF(ISERROR('commented data'!$N1079),"",'commented data'!$N1079)</f>
        <v>16.684171838854308</v>
      </c>
      <c r="I1125" s="359">
        <f>IFERROR('commented data'!O1079,"")</f>
        <v>16.56097836760943</v>
      </c>
      <c r="J1125" s="358">
        <f>IF(ISERROR('commented data'!$P1079),"",'commented data'!$P1079)</f>
        <v>1</v>
      </c>
      <c r="K1125" s="328">
        <f>IF(ISERROR('commented data'!$Q1079),"",'commented data'!$Q1079)</f>
        <v>1</v>
      </c>
      <c r="L1125" s="328">
        <f>IF(ISERROR('commented data'!$R1079),"",'commented data'!$R1079)</f>
        <v>1</v>
      </c>
      <c r="M1125" s="328">
        <f>IF(ISERROR('commented data'!$S1079),"",'commented data'!$S1079)</f>
        <v>1</v>
      </c>
      <c r="N1125" s="366">
        <f t="shared" si="286"/>
        <v>1</v>
      </c>
      <c r="O1125" s="367" t="b">
        <f t="shared" si="287"/>
        <v>1</v>
      </c>
      <c r="P1125" s="365">
        <f>IF(ISERROR('commented data'!$J1079),"",'commented data'!$J1079)</f>
        <v>140.783203125</v>
      </c>
      <c r="Q1125" s="368">
        <f t="shared" si="283"/>
        <v>140.783203125</v>
      </c>
      <c r="R1125" s="368" t="str">
        <f t="shared" si="288"/>
        <v/>
      </c>
      <c r="S1125" s="369">
        <f t="shared" si="289"/>
        <v>140.783203125</v>
      </c>
      <c r="T1125" s="365">
        <f>IF(ISERROR('commented data'!$M1079),"",'commented data'!$M1079)</f>
        <v>84057.2421875</v>
      </c>
      <c r="U1125" s="370">
        <f t="shared" si="290"/>
        <v>84057.2421875</v>
      </c>
      <c r="V1125" s="371">
        <f t="shared" si="291"/>
        <v>84057.2421875</v>
      </c>
      <c r="W1125" s="383">
        <f t="shared" si="292"/>
        <v>73129.800703125002</v>
      </c>
      <c r="X1125" s="365">
        <f>IF(ISERROR('commented data'!$T1079),"",'commented data'!$T1079)</f>
        <v>99.582839965820313</v>
      </c>
      <c r="Y1125" s="384">
        <f t="shared" si="293"/>
        <v>99.582839965820313</v>
      </c>
      <c r="Z1125" s="365">
        <f>IF(ISERROR('commented data'!$U1079),"",'commented data'!$U1079)</f>
        <v>1012.8289794921875</v>
      </c>
      <c r="AA1125" s="385">
        <f t="shared" si="294"/>
        <v>1022.9572692871094</v>
      </c>
      <c r="AC1125" s="427">
        <f t="shared" si="296"/>
        <v>7.6932710305977041</v>
      </c>
      <c r="AD1125" s="428">
        <f t="shared" si="295"/>
        <v>0.46111195118966097</v>
      </c>
      <c r="AE1125" s="429">
        <f t="shared" si="297"/>
        <v>9.1955880488103396</v>
      </c>
      <c r="AF1125" s="430">
        <f t="shared" si="298"/>
        <v>0.95224953129022738</v>
      </c>
    </row>
    <row r="1126" spans="1:32" s="5" customFormat="1" x14ac:dyDescent="0.2">
      <c r="A1126" s="363">
        <f>'commented data'!$A1080</f>
        <v>41225.875</v>
      </c>
      <c r="B1126" s="364">
        <f>IF(ISERROR('commented data'!$B1080),"",'commented data'!$B1080)</f>
        <v>898.01397705078125</v>
      </c>
      <c r="C1126" s="364">
        <f>IF(ISERROR('commented data'!$C1080),"",'commented data'!$C1080)</f>
        <v>503.02410888671875</v>
      </c>
      <c r="D1126" s="364">
        <f>IF(ISERROR('commented data'!$D1080),"",'commented data'!$D1080)</f>
        <v>6181.2021484375</v>
      </c>
      <c r="E1126" s="364">
        <f>IF(ISERROR('commented data'!$E1080),"",'commented data'!$E1080)</f>
        <v>9.7924365997314453</v>
      </c>
      <c r="F1126" s="357">
        <f t="shared" si="284"/>
        <v>142.61017837524415</v>
      </c>
      <c r="G1126" s="362">
        <f t="shared" si="285"/>
        <v>54214.209105815309</v>
      </c>
      <c r="H1126" s="359">
        <f>IF(ISERROR('commented data'!$N1080),"",'commented data'!$N1080)</f>
        <v>17.633700452324774</v>
      </c>
      <c r="I1126" s="359">
        <f>IFERROR('commented data'!O1080,"")</f>
        <v>16.605250370889593</v>
      </c>
      <c r="J1126" s="358">
        <f>IF(ISERROR('commented data'!$P1080),"",'commented data'!$P1080)</f>
        <v>1</v>
      </c>
      <c r="K1126" s="328">
        <f>IF(ISERROR('commented data'!$Q1080),"",'commented data'!$Q1080)</f>
        <v>1</v>
      </c>
      <c r="L1126" s="328">
        <f>IF(ISERROR('commented data'!$R1080),"",'commented data'!$R1080)</f>
        <v>1</v>
      </c>
      <c r="M1126" s="328">
        <f>IF(ISERROR('commented data'!$S1080),"",'commented data'!$S1080)</f>
        <v>1</v>
      </c>
      <c r="N1126" s="366">
        <f t="shared" si="286"/>
        <v>1</v>
      </c>
      <c r="O1126" s="367" t="b">
        <f t="shared" si="287"/>
        <v>1</v>
      </c>
      <c r="P1126" s="365">
        <f>IF(ISERROR('commented data'!$J1080),"",'commented data'!$J1080)</f>
        <v>141.19819641113281</v>
      </c>
      <c r="Q1126" s="368">
        <f t="shared" si="283"/>
        <v>141.19819641113281</v>
      </c>
      <c r="R1126" s="368" t="str">
        <f t="shared" si="288"/>
        <v/>
      </c>
      <c r="S1126" s="369">
        <f t="shared" si="289"/>
        <v>141.19819641113281</v>
      </c>
      <c r="T1126" s="365">
        <f>IF(ISERROR('commented data'!$M1080),"",'commented data'!$M1080)</f>
        <v>84229.9375</v>
      </c>
      <c r="U1126" s="370">
        <f t="shared" si="290"/>
        <v>84229.9375</v>
      </c>
      <c r="V1126" s="371">
        <f t="shared" si="291"/>
        <v>84229.9375</v>
      </c>
      <c r="W1126" s="383">
        <f t="shared" si="292"/>
        <v>73280.045624999999</v>
      </c>
      <c r="X1126" s="365">
        <f>IF(ISERROR('commented data'!$T1080),"",'commented data'!$T1080)</f>
        <v>99.59783935546875</v>
      </c>
      <c r="Y1126" s="384">
        <f t="shared" si="293"/>
        <v>99.59783935546875</v>
      </c>
      <c r="Z1126" s="365">
        <f>IF(ISERROR('commented data'!$U1080),"",'commented data'!$U1080)</f>
        <v>1012.8300170898437</v>
      </c>
      <c r="AA1126" s="385">
        <f t="shared" si="294"/>
        <v>1022.9583172607422</v>
      </c>
      <c r="AC1126" s="427">
        <f t="shared" si="296"/>
        <v>7.7314980310531061</v>
      </c>
      <c r="AD1126" s="428">
        <f t="shared" si="295"/>
        <v>0.43845011726020378</v>
      </c>
      <c r="AE1126" s="429">
        <f t="shared" si="297"/>
        <v>9.2182498827397978</v>
      </c>
      <c r="AF1126" s="430">
        <f t="shared" si="298"/>
        <v>0.95459627851541384</v>
      </c>
    </row>
    <row r="1127" spans="1:32" s="5" customFormat="1" x14ac:dyDescent="0.2">
      <c r="A1127" s="363">
        <f>'commented data'!$A1081</f>
        <v>41225.916666666664</v>
      </c>
      <c r="B1127" s="364">
        <f>IF(ISERROR('commented data'!$B1081),"",'commented data'!$B1081)</f>
        <v>897.9417724609375</v>
      </c>
      <c r="C1127" s="364">
        <f>IF(ISERROR('commented data'!$C1081),"",'commented data'!$C1081)</f>
        <v>502.72531127929687</v>
      </c>
      <c r="D1127" s="364">
        <f>IF(ISERROR('commented data'!$D1081),"",'commented data'!$D1081)</f>
        <v>6195.02783203125</v>
      </c>
      <c r="E1127" s="364">
        <f>IF(ISERROR('commented data'!$E1081),"",'commented data'!$E1081)</f>
        <v>9.7983779907226562</v>
      </c>
      <c r="F1127" s="357">
        <f t="shared" si="284"/>
        <v>142.0371063232422</v>
      </c>
      <c r="G1127" s="362">
        <f t="shared" si="285"/>
        <v>54226.175386898081</v>
      </c>
      <c r="H1127" s="359">
        <f>IF(ISERROR('commented data'!$N1081),"",'commented data'!$N1081)</f>
        <v>18.51997528924803</v>
      </c>
      <c r="I1127" s="359">
        <f>IFERROR('commented data'!O1081,"")</f>
        <v>16.642391841449808</v>
      </c>
      <c r="J1127" s="358">
        <f>IF(ISERROR('commented data'!$P1081),"",'commented data'!$P1081)</f>
        <v>1</v>
      </c>
      <c r="K1127" s="328">
        <f>IF(ISERROR('commented data'!$Q1081),"",'commented data'!$Q1081)</f>
        <v>1</v>
      </c>
      <c r="L1127" s="328">
        <f>IF(ISERROR('commented data'!$R1081),"",'commented data'!$R1081)</f>
        <v>1</v>
      </c>
      <c r="M1127" s="328">
        <f>IF(ISERROR('commented data'!$S1081),"",'commented data'!$S1081)</f>
        <v>1</v>
      </c>
      <c r="N1127" s="366">
        <f t="shared" si="286"/>
        <v>1</v>
      </c>
      <c r="O1127" s="367" t="b">
        <f t="shared" si="287"/>
        <v>1</v>
      </c>
      <c r="P1127" s="365">
        <f>IF(ISERROR('commented data'!$J1081),"",'commented data'!$J1081)</f>
        <v>140.63079833984375</v>
      </c>
      <c r="Q1127" s="368">
        <f t="shared" si="283"/>
        <v>140.63079833984375</v>
      </c>
      <c r="R1127" s="368" t="str">
        <f t="shared" si="288"/>
        <v/>
      </c>
      <c r="S1127" s="369">
        <f t="shared" si="289"/>
        <v>140.63079833984375</v>
      </c>
      <c r="T1127" s="365">
        <f>IF(ISERROR('commented data'!$M1081),"",'commented data'!$M1081)</f>
        <v>84260.453125</v>
      </c>
      <c r="U1127" s="370">
        <f t="shared" si="290"/>
        <v>84260.453125</v>
      </c>
      <c r="V1127" s="371">
        <f t="shared" si="291"/>
        <v>84260.453125</v>
      </c>
      <c r="W1127" s="383">
        <f t="shared" si="292"/>
        <v>73306.594218750004</v>
      </c>
      <c r="X1127" s="365">
        <f>IF(ISERROR('commented data'!$T1081),"",'commented data'!$T1081)</f>
        <v>99.650596618652344</v>
      </c>
      <c r="Y1127" s="384">
        <f t="shared" si="293"/>
        <v>99.650596618652344</v>
      </c>
      <c r="Z1127" s="365">
        <f>IF(ISERROR('commented data'!$U1081),"",'commented data'!$U1081)</f>
        <v>1012.8300170898437</v>
      </c>
      <c r="AA1127" s="385">
        <f t="shared" si="294"/>
        <v>1022.9583172607422</v>
      </c>
      <c r="AC1127" s="427">
        <f t="shared" si="296"/>
        <v>7.7021290389316217</v>
      </c>
      <c r="AD1127" s="428">
        <f t="shared" si="295"/>
        <v>0.41588225246732241</v>
      </c>
      <c r="AE1127" s="429">
        <f t="shared" si="297"/>
        <v>9.2408177475326791</v>
      </c>
      <c r="AF1127" s="430">
        <f t="shared" si="298"/>
        <v>0.95693329476246325</v>
      </c>
    </row>
    <row r="1128" spans="1:32" s="5" customFormat="1" x14ac:dyDescent="0.2">
      <c r="A1128" s="363">
        <f>'commented data'!$A1082</f>
        <v>41225.958333333336</v>
      </c>
      <c r="B1128" s="364">
        <f>IF(ISERROR('commented data'!$B1082),"",'commented data'!$B1082)</f>
        <v>898.01141357421875</v>
      </c>
      <c r="C1128" s="364">
        <f>IF(ISERROR('commented data'!$C1082),"",'commented data'!$C1082)</f>
        <v>503.79791259765625</v>
      </c>
      <c r="D1128" s="364">
        <f>IF(ISERROR('commented data'!$D1082),"",'commented data'!$D1082)</f>
        <v>6218.58984375</v>
      </c>
      <c r="E1128" s="364">
        <f>IF(ISERROR('commented data'!$E1082),"",'commented data'!$E1082)</f>
        <v>9.8054342269897461</v>
      </c>
      <c r="F1128" s="357">
        <f t="shared" si="284"/>
        <v>142.22557205200195</v>
      </c>
      <c r="G1128" s="362">
        <f t="shared" si="285"/>
        <v>54398.251497728204</v>
      </c>
      <c r="H1128" s="359">
        <f>IF(ISERROR('commented data'!$N1082),"",'commented data'!$N1082)</f>
        <v>17.027460579652107</v>
      </c>
      <c r="I1128" s="359">
        <f>IFERROR('commented data'!O1082,"")</f>
        <v>16.705689092443379</v>
      </c>
      <c r="J1128" s="358">
        <f>IF(ISERROR('commented data'!$P1082),"",'commented data'!$P1082)</f>
        <v>1</v>
      </c>
      <c r="K1128" s="328">
        <f>IF(ISERROR('commented data'!$Q1082),"",'commented data'!$Q1082)</f>
        <v>1</v>
      </c>
      <c r="L1128" s="328">
        <f>IF(ISERROR('commented data'!$R1082),"",'commented data'!$R1082)</f>
        <v>1</v>
      </c>
      <c r="M1128" s="328">
        <f>IF(ISERROR('commented data'!$S1082),"",'commented data'!$S1082)</f>
        <v>1</v>
      </c>
      <c r="N1128" s="366">
        <f t="shared" si="286"/>
        <v>1</v>
      </c>
      <c r="O1128" s="367" t="b">
        <f t="shared" si="287"/>
        <v>1</v>
      </c>
      <c r="P1128" s="365">
        <f>IF(ISERROR('commented data'!$J1082),"",'commented data'!$J1082)</f>
        <v>140.81739807128906</v>
      </c>
      <c r="Q1128" s="368">
        <f t="shared" si="283"/>
        <v>140.81739807128906</v>
      </c>
      <c r="R1128" s="368" t="str">
        <f t="shared" si="288"/>
        <v/>
      </c>
      <c r="S1128" s="369">
        <f t="shared" si="289"/>
        <v>140.81739807128906</v>
      </c>
      <c r="T1128" s="365">
        <f>IF(ISERROR('commented data'!$M1082),"",'commented data'!$M1082)</f>
        <v>84504.5390625</v>
      </c>
      <c r="U1128" s="370">
        <f t="shared" si="290"/>
        <v>84504.5390625</v>
      </c>
      <c r="V1128" s="371">
        <f t="shared" si="291"/>
        <v>84504.5390625</v>
      </c>
      <c r="W1128" s="383">
        <f t="shared" si="292"/>
        <v>73518.948984375005</v>
      </c>
      <c r="X1128" s="365">
        <f>IF(ISERROR('commented data'!$T1082),"",'commented data'!$T1082)</f>
        <v>99.548202514648438</v>
      </c>
      <c r="Y1128" s="384">
        <f t="shared" si="293"/>
        <v>99.548202514648438</v>
      </c>
      <c r="Z1128" s="365">
        <f>IF(ISERROR('commented data'!$U1082),"",'commented data'!$U1082)</f>
        <v>1012.8309936523437</v>
      </c>
      <c r="AA1128" s="385">
        <f t="shared" si="294"/>
        <v>1022.9593035888672</v>
      </c>
      <c r="AC1128" s="427">
        <f t="shared" si="296"/>
        <v>7.736822437893065</v>
      </c>
      <c r="AD1128" s="428">
        <f t="shared" si="295"/>
        <v>0.45437324031386117</v>
      </c>
      <c r="AE1128" s="429">
        <f t="shared" si="297"/>
        <v>9.2023267596861391</v>
      </c>
      <c r="AF1128" s="430">
        <f t="shared" si="298"/>
        <v>0.95294735879608339</v>
      </c>
    </row>
    <row r="1129" spans="1:32" s="5" customFormat="1" x14ac:dyDescent="0.2">
      <c r="A1129" s="363">
        <f>'commented data'!$A1083</f>
        <v>41226</v>
      </c>
      <c r="B1129" s="364">
        <f>IF(ISERROR('commented data'!$B1083),"",'commented data'!$B1083)</f>
        <v>898.005126953125</v>
      </c>
      <c r="C1129" s="364">
        <f>IF(ISERROR('commented data'!$C1083),"",'commented data'!$C1083)</f>
        <v>505.42471313476562</v>
      </c>
      <c r="D1129" s="364">
        <f>IF(ISERROR('commented data'!$D1083),"",'commented data'!$D1083)</f>
        <v>6242.48193359375</v>
      </c>
      <c r="E1129" s="364">
        <f>IF(ISERROR('commented data'!$E1083),"",'commented data'!$E1083)</f>
        <v>9.8154096603393555</v>
      </c>
      <c r="F1129" s="357">
        <f t="shared" si="284"/>
        <v>141.91489410400391</v>
      </c>
      <c r="G1129" s="362">
        <f t="shared" si="285"/>
        <v>54540.236536626224</v>
      </c>
      <c r="H1129" s="359">
        <f>IF(ISERROR('commented data'!$N1083),"",'commented data'!$N1083)</f>
        <v>16.338105316169095</v>
      </c>
      <c r="I1129" s="359">
        <f>IFERROR('commented data'!O1083,"")</f>
        <v>16.769873068992272</v>
      </c>
      <c r="J1129" s="358">
        <f>IF(ISERROR('commented data'!$P1083),"",'commented data'!$P1083)</f>
        <v>1</v>
      </c>
      <c r="K1129" s="328">
        <f>IF(ISERROR('commented data'!$Q1083),"",'commented data'!$Q1083)</f>
        <v>1</v>
      </c>
      <c r="L1129" s="328">
        <f>IF(ISERROR('commented data'!$R1083),"",'commented data'!$R1083)</f>
        <v>1</v>
      </c>
      <c r="M1129" s="328">
        <f>IF(ISERROR('commented data'!$S1083),"",'commented data'!$S1083)</f>
        <v>1</v>
      </c>
      <c r="N1129" s="366">
        <f t="shared" si="286"/>
        <v>1</v>
      </c>
      <c r="O1129" s="367" t="b">
        <f t="shared" si="287"/>
        <v>1</v>
      </c>
      <c r="P1129" s="365">
        <f>IF(ISERROR('commented data'!$J1083),"",'commented data'!$J1083)</f>
        <v>140.50979614257812</v>
      </c>
      <c r="Q1129" s="368">
        <f t="shared" si="283"/>
        <v>140.50979614257812</v>
      </c>
      <c r="R1129" s="368" t="str">
        <f t="shared" si="288"/>
        <v/>
      </c>
      <c r="S1129" s="369">
        <f t="shared" si="289"/>
        <v>140.50979614257812</v>
      </c>
      <c r="T1129" s="365">
        <f>IF(ISERROR('commented data'!$M1083),"",'commented data'!$M1083)</f>
        <v>84718.34375</v>
      </c>
      <c r="U1129" s="370">
        <f t="shared" si="290"/>
        <v>84718.34375</v>
      </c>
      <c r="V1129" s="371">
        <f t="shared" si="291"/>
        <v>84718.34375</v>
      </c>
      <c r="W1129" s="383">
        <f t="shared" si="292"/>
        <v>73704.959062499998</v>
      </c>
      <c r="X1129" s="365">
        <f>IF(ISERROR('commented data'!$T1083),"",'commented data'!$T1083)</f>
        <v>99.519203186035156</v>
      </c>
      <c r="Y1129" s="384">
        <f t="shared" si="293"/>
        <v>99.519203186035156</v>
      </c>
      <c r="Z1129" s="365">
        <f>IF(ISERROR('commented data'!$U1083),"",'commented data'!$U1083)</f>
        <v>1012.8330078125</v>
      </c>
      <c r="AA1129" s="385">
        <f t="shared" si="294"/>
        <v>1022.961337890625</v>
      </c>
      <c r="AC1129" s="427">
        <f t="shared" si="296"/>
        <v>7.7400718925026357</v>
      </c>
      <c r="AD1129" s="428">
        <f t="shared" si="295"/>
        <v>0.47374354263971058</v>
      </c>
      <c r="AE1129" s="429">
        <f t="shared" si="297"/>
        <v>9.1829564573602909</v>
      </c>
      <c r="AF1129" s="430">
        <f t="shared" si="298"/>
        <v>0.95094146627318754</v>
      </c>
    </row>
    <row r="1130" spans="1:32" s="5" customFormat="1" x14ac:dyDescent="0.2">
      <c r="A1130" s="363">
        <f>'commented data'!$A1084</f>
        <v>41226.041666666664</v>
      </c>
      <c r="B1130" s="364">
        <f>IF(ISERROR('commented data'!$B1084),"",'commented data'!$B1084)</f>
        <v>897.915283203125</v>
      </c>
      <c r="C1130" s="364">
        <f>IF(ISERROR('commented data'!$C1084),"",'commented data'!$C1084)</f>
        <v>506.32369995117188</v>
      </c>
      <c r="D1130" s="364">
        <f>IF(ISERROR('commented data'!$D1084),"",'commented data'!$D1084)</f>
        <v>6255.9599609375</v>
      </c>
      <c r="E1130" s="364">
        <f>IF(ISERROR('commented data'!$E1084),"",'commented data'!$E1084)</f>
        <v>9.8195724487304687</v>
      </c>
      <c r="F1130" s="357">
        <f t="shared" si="284"/>
        <v>141.5589683532715</v>
      </c>
      <c r="G1130" s="362">
        <f t="shared" si="285"/>
        <v>54590.349192600763</v>
      </c>
      <c r="H1130" s="359">
        <f>IF(ISERROR('commented data'!$N1084),"",'commented data'!$N1084)</f>
        <v>17.062416762713838</v>
      </c>
      <c r="I1130" s="359">
        <f>IFERROR('commented data'!O1084,"")</f>
        <v>16.806080591926175</v>
      </c>
      <c r="J1130" s="358">
        <f>IF(ISERROR('commented data'!$P1084),"",'commented data'!$P1084)</f>
        <v>1</v>
      </c>
      <c r="K1130" s="328">
        <f>IF(ISERROR('commented data'!$Q1084),"",'commented data'!$Q1084)</f>
        <v>1</v>
      </c>
      <c r="L1130" s="328">
        <f>IF(ISERROR('commented data'!$R1084),"",'commented data'!$R1084)</f>
        <v>1</v>
      </c>
      <c r="M1130" s="328">
        <f>IF(ISERROR('commented data'!$S1084),"",'commented data'!$S1084)</f>
        <v>1</v>
      </c>
      <c r="N1130" s="366">
        <f t="shared" si="286"/>
        <v>1</v>
      </c>
      <c r="O1130" s="367" t="b">
        <f t="shared" si="287"/>
        <v>1</v>
      </c>
      <c r="P1130" s="365">
        <f>IF(ISERROR('commented data'!$J1084),"",'commented data'!$J1084)</f>
        <v>140.15739440917969</v>
      </c>
      <c r="Q1130" s="368">
        <f t="shared" si="283"/>
        <v>140.15739440917969</v>
      </c>
      <c r="R1130" s="368" t="str">
        <f t="shared" si="288"/>
        <v/>
      </c>
      <c r="S1130" s="369">
        <f t="shared" si="289"/>
        <v>140.15739440917969</v>
      </c>
      <c r="T1130" s="365">
        <f>IF(ISERROR('commented data'!$M1084),"",'commented data'!$M1084)</f>
        <v>84825.78125</v>
      </c>
      <c r="U1130" s="370">
        <f t="shared" si="290"/>
        <v>84825.78125</v>
      </c>
      <c r="V1130" s="371">
        <f t="shared" si="291"/>
        <v>84825.78125</v>
      </c>
      <c r="W1130" s="383">
        <f t="shared" si="292"/>
        <v>73798.4296875</v>
      </c>
      <c r="X1130" s="365">
        <f>IF(ISERROR('commented data'!$T1084),"",'commented data'!$T1084)</f>
        <v>99.649276733398438</v>
      </c>
      <c r="Y1130" s="384">
        <f t="shared" si="293"/>
        <v>99.649276733398438</v>
      </c>
      <c r="Z1130" s="365">
        <f>IF(ISERROR('commented data'!$U1084),"",'commented data'!$U1084)</f>
        <v>1012.8330078125</v>
      </c>
      <c r="AA1130" s="385">
        <f t="shared" si="294"/>
        <v>1022.961337890625</v>
      </c>
      <c r="AC1130" s="427">
        <f t="shared" si="296"/>
        <v>7.7277535137494109</v>
      </c>
      <c r="AD1130" s="428">
        <f t="shared" si="295"/>
        <v>0.45291084031171469</v>
      </c>
      <c r="AE1130" s="429">
        <f t="shared" si="297"/>
        <v>9.2037891596882861</v>
      </c>
      <c r="AF1130" s="430">
        <f t="shared" si="298"/>
        <v>0.95309879769365158</v>
      </c>
    </row>
    <row r="1131" spans="1:32" s="5" customFormat="1" x14ac:dyDescent="0.2">
      <c r="A1131" s="363">
        <f>'commented data'!$A1085</f>
        <v>41226.083333333336</v>
      </c>
      <c r="B1131" s="364">
        <f>IF(ISERROR('commented data'!$B1085),"",'commented data'!$B1085)</f>
        <v>898.04278564453125</v>
      </c>
      <c r="C1131" s="364">
        <f>IF(ISERROR('commented data'!$C1085),"",'commented data'!$C1085)</f>
        <v>505.66061401367188</v>
      </c>
      <c r="D1131" s="364">
        <f>IF(ISERROR('commented data'!$D1085),"",'commented data'!$D1085)</f>
        <v>6256.15185546875</v>
      </c>
      <c r="E1131" s="364">
        <f>IF(ISERROR('commented data'!$E1085),"",'commented data'!$E1085)</f>
        <v>9.8352947235107422</v>
      </c>
      <c r="F1131" s="357">
        <f t="shared" si="284"/>
        <v>141.62684005737304</v>
      </c>
      <c r="G1131" s="362">
        <f t="shared" si="285"/>
        <v>54496.374198941769</v>
      </c>
      <c r="H1131" s="359">
        <f>IF(ISERROR('commented data'!$N1085),"",'commented data'!$N1085)</f>
        <v>16.829602110657433</v>
      </c>
      <c r="I1131" s="359">
        <f>IFERROR('commented data'!O1085,"")</f>
        <v>16.806596099534516</v>
      </c>
      <c r="J1131" s="358">
        <f>IF(ISERROR('commented data'!$P1085),"",'commented data'!$P1085)</f>
        <v>1</v>
      </c>
      <c r="K1131" s="328">
        <f>IF(ISERROR('commented data'!$Q1085),"",'commented data'!$Q1085)</f>
        <v>1</v>
      </c>
      <c r="L1131" s="328">
        <f>IF(ISERROR('commented data'!$R1085),"",'commented data'!$R1085)</f>
        <v>1</v>
      </c>
      <c r="M1131" s="328">
        <f>IF(ISERROR('commented data'!$S1085),"",'commented data'!$S1085)</f>
        <v>1</v>
      </c>
      <c r="N1131" s="366">
        <f t="shared" si="286"/>
        <v>1</v>
      </c>
      <c r="O1131" s="367" t="b">
        <f t="shared" si="287"/>
        <v>1</v>
      </c>
      <c r="P1131" s="365">
        <f>IF(ISERROR('commented data'!$J1085),"",'commented data'!$J1085)</f>
        <v>140.22459411621094</v>
      </c>
      <c r="Q1131" s="368">
        <f t="shared" si="283"/>
        <v>140.22459411621094</v>
      </c>
      <c r="R1131" s="368" t="str">
        <f t="shared" si="288"/>
        <v/>
      </c>
      <c r="S1131" s="369">
        <f t="shared" si="289"/>
        <v>140.22459411621094</v>
      </c>
      <c r="T1131" s="365">
        <f>IF(ISERROR('commented data'!$M1085),"",'commented data'!$M1085)</f>
        <v>84701.1015625</v>
      </c>
      <c r="U1131" s="370">
        <f t="shared" si="290"/>
        <v>84701.1015625</v>
      </c>
      <c r="V1131" s="371">
        <f t="shared" si="291"/>
        <v>84701.1015625</v>
      </c>
      <c r="W1131" s="383">
        <f t="shared" si="292"/>
        <v>73689.958359374999</v>
      </c>
      <c r="X1131" s="365">
        <f>IF(ISERROR('commented data'!$T1085),"",'commented data'!$T1085)</f>
        <v>99.741401672363281</v>
      </c>
      <c r="Y1131" s="384">
        <f t="shared" si="293"/>
        <v>99.741401672363281</v>
      </c>
      <c r="Z1131" s="365">
        <f>IF(ISERROR('commented data'!$U1085),"",'commented data'!$U1085)</f>
        <v>1012.8280029296875</v>
      </c>
      <c r="AA1131" s="385">
        <f t="shared" si="294"/>
        <v>1022.9562829589844</v>
      </c>
      <c r="AC1131" s="427">
        <f t="shared" si="296"/>
        <v>7.718149272380276</v>
      </c>
      <c r="AD1131" s="428">
        <f t="shared" si="295"/>
        <v>0.45860557021087967</v>
      </c>
      <c r="AE1131" s="429">
        <f t="shared" si="297"/>
        <v>9.198094429789121</v>
      </c>
      <c r="AF1131" s="430">
        <f t="shared" si="298"/>
        <v>0.95250907968448029</v>
      </c>
    </row>
    <row r="1132" spans="1:32" s="5" customFormat="1" x14ac:dyDescent="0.2">
      <c r="A1132" s="363">
        <f>'commented data'!$A1086</f>
        <v>41226.125</v>
      </c>
      <c r="B1132" s="364">
        <f>IF(ISERROR('commented data'!$B1086),"",'commented data'!$B1086)</f>
        <v>897.9619140625</v>
      </c>
      <c r="C1132" s="364">
        <f>IF(ISERROR('commented data'!$C1086),"",'commented data'!$C1086)</f>
        <v>506.99029541015625</v>
      </c>
      <c r="D1132" s="364">
        <f>IF(ISERROR('commented data'!$D1086),"",'commented data'!$D1086)</f>
        <v>6280.85302734375</v>
      </c>
      <c r="E1132" s="364">
        <f>IF(ISERROR('commented data'!$E1086),"",'commented data'!$E1086)</f>
        <v>9.8431901931762695</v>
      </c>
      <c r="F1132" s="357">
        <f t="shared" si="284"/>
        <v>142.05882095336915</v>
      </c>
      <c r="G1132" s="362">
        <f t="shared" si="285"/>
        <v>54605.28897740574</v>
      </c>
      <c r="H1132" s="359">
        <f>IF(ISERROR('commented data'!$N1086),"",'commented data'!$N1086)</f>
        <v>17.130890671447123</v>
      </c>
      <c r="I1132" s="359">
        <f>IFERROR('commented data'!O1086,"")</f>
        <v>16.872953603073281</v>
      </c>
      <c r="J1132" s="358">
        <f>IF(ISERROR('commented data'!$P1086),"",'commented data'!$P1086)</f>
        <v>1</v>
      </c>
      <c r="K1132" s="328">
        <f>IF(ISERROR('commented data'!$Q1086),"",'commented data'!$Q1086)</f>
        <v>1</v>
      </c>
      <c r="L1132" s="328">
        <f>IF(ISERROR('commented data'!$R1086),"",'commented data'!$R1086)</f>
        <v>1</v>
      </c>
      <c r="M1132" s="328">
        <f>IF(ISERROR('commented data'!$S1086),"",'commented data'!$S1086)</f>
        <v>1</v>
      </c>
      <c r="N1132" s="366">
        <f t="shared" si="286"/>
        <v>1</v>
      </c>
      <c r="O1132" s="367" t="b">
        <f t="shared" si="287"/>
        <v>1</v>
      </c>
      <c r="P1132" s="365">
        <f>IF(ISERROR('commented data'!$J1086),"",'commented data'!$J1086)</f>
        <v>140.65229797363281</v>
      </c>
      <c r="Q1132" s="368">
        <f t="shared" si="283"/>
        <v>140.65229797363281</v>
      </c>
      <c r="R1132" s="368" t="str">
        <f t="shared" si="288"/>
        <v/>
      </c>
      <c r="S1132" s="369">
        <f t="shared" si="289"/>
        <v>140.65229797363281</v>
      </c>
      <c r="T1132" s="365">
        <f>IF(ISERROR('commented data'!$M1086),"",'commented data'!$M1086)</f>
        <v>84853.0703125</v>
      </c>
      <c r="U1132" s="370">
        <f t="shared" si="290"/>
        <v>84853.0703125</v>
      </c>
      <c r="V1132" s="371">
        <f t="shared" si="291"/>
        <v>84853.0703125</v>
      </c>
      <c r="W1132" s="383">
        <f t="shared" si="292"/>
        <v>73822.171171875001</v>
      </c>
      <c r="X1132" s="365">
        <f>IF(ISERROR('commented data'!$T1086),"",'commented data'!$T1086)</f>
        <v>99.66497802734375</v>
      </c>
      <c r="Y1132" s="384">
        <f t="shared" si="293"/>
        <v>99.66497802734375</v>
      </c>
      <c r="Z1132" s="365">
        <f>IF(ISERROR('commented data'!$U1086),"",'commented data'!$U1086)</f>
        <v>1012.8270263671875</v>
      </c>
      <c r="AA1132" s="385">
        <f t="shared" si="294"/>
        <v>1022.9552966308594</v>
      </c>
      <c r="AC1132" s="427">
        <f t="shared" si="296"/>
        <v>7.7571629699482632</v>
      </c>
      <c r="AD1132" s="428">
        <f t="shared" si="295"/>
        <v>0.45281725969318681</v>
      </c>
      <c r="AE1132" s="429">
        <f t="shared" si="297"/>
        <v>9.2038827403068133</v>
      </c>
      <c r="AF1132" s="430">
        <f t="shared" si="298"/>
        <v>0.95310848843878471</v>
      </c>
    </row>
    <row r="1133" spans="1:32" s="5" customFormat="1" x14ac:dyDescent="0.2">
      <c r="A1133" s="363">
        <f>'commented data'!$A1087</f>
        <v>41226.166666666664</v>
      </c>
      <c r="B1133" s="364">
        <f>IF(ISERROR('commented data'!$B1087),"",'commented data'!$B1087)</f>
        <v>898.05548095703125</v>
      </c>
      <c r="C1133" s="364">
        <f>IF(ISERROR('commented data'!$C1087),"",'commented data'!$C1087)</f>
        <v>508.26409912109375</v>
      </c>
      <c r="D1133" s="364">
        <f>IF(ISERROR('commented data'!$D1087),"",'commented data'!$D1087)</f>
        <v>6320.533203125</v>
      </c>
      <c r="E1133" s="364">
        <f>IF(ISERROR('commented data'!$E1087),"",'commented data'!$E1087)</f>
        <v>9.8772201538085938</v>
      </c>
      <c r="F1133" s="357">
        <f t="shared" si="284"/>
        <v>143.74926406860351</v>
      </c>
      <c r="G1133" s="362">
        <f t="shared" si="285"/>
        <v>54768.590564078164</v>
      </c>
      <c r="H1133" s="359">
        <f>IF(ISERROR('commented data'!$N1087),"",'commented data'!$N1087)</f>
        <v>17.456371102363917</v>
      </c>
      <c r="I1133" s="359">
        <f>IFERROR('commented data'!O1087,"")</f>
        <v>16.979550869719077</v>
      </c>
      <c r="J1133" s="358">
        <f>IF(ISERROR('commented data'!$P1087),"",'commented data'!$P1087)</f>
        <v>1</v>
      </c>
      <c r="K1133" s="328">
        <f>IF(ISERROR('commented data'!$Q1087),"",'commented data'!$Q1087)</f>
        <v>1</v>
      </c>
      <c r="L1133" s="328">
        <f>IF(ISERROR('commented data'!$R1087),"",'commented data'!$R1087)</f>
        <v>1</v>
      </c>
      <c r="M1133" s="328">
        <f>IF(ISERROR('commented data'!$S1087),"",'commented data'!$S1087)</f>
        <v>1</v>
      </c>
      <c r="N1133" s="366">
        <f t="shared" si="286"/>
        <v>1</v>
      </c>
      <c r="O1133" s="367" t="b">
        <f t="shared" si="287"/>
        <v>1</v>
      </c>
      <c r="P1133" s="365">
        <f>IF(ISERROR('commented data'!$J1087),"",'commented data'!$J1087)</f>
        <v>142.32600402832031</v>
      </c>
      <c r="Q1133" s="368">
        <f t="shared" si="283"/>
        <v>142.32600402832031</v>
      </c>
      <c r="R1133" s="368" t="str">
        <f t="shared" si="288"/>
        <v/>
      </c>
      <c r="S1133" s="369">
        <f t="shared" si="289"/>
        <v>142.32600402832031</v>
      </c>
      <c r="T1133" s="365">
        <f>IF(ISERROR('commented data'!$M1087),"",'commented data'!$M1087)</f>
        <v>85096.421875</v>
      </c>
      <c r="U1133" s="370">
        <f t="shared" si="290"/>
        <v>85096.421875</v>
      </c>
      <c r="V1133" s="371">
        <f t="shared" si="291"/>
        <v>85096.421875</v>
      </c>
      <c r="W1133" s="383">
        <f t="shared" si="292"/>
        <v>74033.887031249993</v>
      </c>
      <c r="X1133" s="365">
        <f>IF(ISERROR('commented data'!$T1087),"",'commented data'!$T1087)</f>
        <v>99.620101928710938</v>
      </c>
      <c r="Y1133" s="384">
        <f t="shared" si="293"/>
        <v>99.620101928710938</v>
      </c>
      <c r="Z1133" s="365">
        <f>IF(ISERROR('commented data'!$U1087),"",'commented data'!$U1087)</f>
        <v>1012.8289794921875</v>
      </c>
      <c r="AA1133" s="385">
        <f t="shared" si="294"/>
        <v>1022.9572692871094</v>
      </c>
      <c r="AC1133" s="427">
        <f t="shared" si="296"/>
        <v>7.8729445876608981</v>
      </c>
      <c r="AD1133" s="428">
        <f t="shared" si="295"/>
        <v>0.45100694419785536</v>
      </c>
      <c r="AE1133" s="429">
        <f t="shared" si="297"/>
        <v>9.2056930558021453</v>
      </c>
      <c r="AF1133" s="430">
        <f t="shared" si="298"/>
        <v>0.95329595574079595</v>
      </c>
    </row>
    <row r="1134" spans="1:32" s="5" customFormat="1" x14ac:dyDescent="0.2">
      <c r="A1134" s="363">
        <f>'commented data'!$A1088</f>
        <v>41226.208333333336</v>
      </c>
      <c r="B1134" s="364">
        <f>IF(ISERROR('commented data'!$B1088),"",'commented data'!$B1088)</f>
        <v>897.98468017578125</v>
      </c>
      <c r="C1134" s="364">
        <f>IF(ISERROR('commented data'!$C1088),"",'commented data'!$C1088)</f>
        <v>505.26589965820312</v>
      </c>
      <c r="D1134" s="364">
        <f>IF(ISERROR('commented data'!$D1088),"",'commented data'!$D1088)</f>
        <v>6285.865234375</v>
      </c>
      <c r="E1134" s="364">
        <f>IF(ISERROR('commented data'!$E1088),"",'commented data'!$E1088)</f>
        <v>9.8659601211547852</v>
      </c>
      <c r="F1134" s="357">
        <f t="shared" si="284"/>
        <v>141.65223467052706</v>
      </c>
      <c r="G1134" s="362">
        <f t="shared" si="285"/>
        <v>54450.515768338395</v>
      </c>
      <c r="H1134" s="359">
        <f>IF(ISERROR('commented data'!$N1088),"",'commented data'!$N1088)</f>
        <v>17.421651577456434</v>
      </c>
      <c r="I1134" s="359">
        <f>IFERROR('commented data'!O1088,"")</f>
        <v>16.886418451927266</v>
      </c>
      <c r="J1134" s="358">
        <f>IF(ISERROR('commented data'!$P1088),"",'commented data'!$P1088)</f>
        <v>1</v>
      </c>
      <c r="K1134" s="328">
        <f>IF(ISERROR('commented data'!$Q1088),"",'commented data'!$Q1088)</f>
        <v>1</v>
      </c>
      <c r="L1134" s="328">
        <f>IF(ISERROR('commented data'!$R1088),"",'commented data'!$R1088)</f>
        <v>0.8465278148651123</v>
      </c>
      <c r="M1134" s="328">
        <f>IF(ISERROR('commented data'!$S1088),"",'commented data'!$S1088)</f>
        <v>1</v>
      </c>
      <c r="N1134" s="366">
        <f t="shared" si="286"/>
        <v>1</v>
      </c>
      <c r="O1134" s="367" t="b">
        <f t="shared" si="287"/>
        <v>1</v>
      </c>
      <c r="P1134" s="365">
        <f>IF(ISERROR('commented data'!$J1088),"",'commented data'!$J1088)</f>
        <v>140.24973729755155</v>
      </c>
      <c r="Q1134" s="368">
        <f t="shared" si="283"/>
        <v>140.24973729755155</v>
      </c>
      <c r="R1134" s="368" t="str">
        <f t="shared" si="288"/>
        <v/>
      </c>
      <c r="S1134" s="369">
        <f t="shared" si="289"/>
        <v>140.24973729755155</v>
      </c>
      <c r="T1134" s="365">
        <f>IF(ISERROR('commented data'!$M1088),"",'commented data'!$M1088)</f>
        <v>84693.5</v>
      </c>
      <c r="U1134" s="370">
        <f t="shared" si="290"/>
        <v>84693.5</v>
      </c>
      <c r="V1134" s="371">
        <f t="shared" si="291"/>
        <v>84693.5</v>
      </c>
      <c r="W1134" s="383">
        <f t="shared" si="292"/>
        <v>73683.345000000001</v>
      </c>
      <c r="X1134" s="365">
        <f>IF(ISERROR('commented data'!$T1088),"",'commented data'!$T1088)</f>
        <v>100.02159881591797</v>
      </c>
      <c r="Y1134" s="384">
        <f t="shared" si="293"/>
        <v>100.02159881591797</v>
      </c>
      <c r="Z1134" s="365">
        <f>IF(ISERROR('commented data'!$U1088),"",'commented data'!$U1088)</f>
        <v>1012.8270263671875</v>
      </c>
      <c r="AA1134" s="385">
        <f t="shared" si="294"/>
        <v>1022.9552966308594</v>
      </c>
      <c r="AC1134" s="427">
        <f t="shared" si="296"/>
        <v>7.7130372375479039</v>
      </c>
      <c r="AD1134" s="428">
        <f t="shared" si="295"/>
        <v>0.44272709755764783</v>
      </c>
      <c r="AE1134" s="429">
        <f t="shared" si="297"/>
        <v>9.2139729024423538</v>
      </c>
      <c r="AF1134" s="430">
        <f t="shared" si="298"/>
        <v>0.95415337562959945</v>
      </c>
    </row>
    <row r="1135" spans="1:32" s="5" customFormat="1" x14ac:dyDescent="0.2">
      <c r="A1135" s="363">
        <f>'commented data'!$A1089</f>
        <v>41226.25</v>
      </c>
      <c r="B1135" s="364">
        <f>IF(ISERROR('commented data'!$B1089),"",'commented data'!$B1089)</f>
        <v>897.95819091796875</v>
      </c>
      <c r="C1135" s="364">
        <f>IF(ISERROR('commented data'!$C1089),"",'commented data'!$C1089)</f>
        <v>507.97659301757812</v>
      </c>
      <c r="D1135" s="364">
        <f>IF(ISERROR('commented data'!$D1089),"",'commented data'!$D1089)</f>
        <v>6345.9130859375</v>
      </c>
      <c r="E1135" s="364">
        <f>IF(ISERROR('commented data'!$E1089),"",'commented data'!$E1089)</f>
        <v>9.8954076766967773</v>
      </c>
      <c r="F1135" s="357">
        <f t="shared" si="284"/>
        <v>142.42953161124154</v>
      </c>
      <c r="G1135" s="362">
        <f t="shared" si="285"/>
        <v>54766.267738093942</v>
      </c>
      <c r="H1135" s="359">
        <f>IF(ISERROR('commented data'!$N1089),"",'commented data'!$N1089)</f>
        <v>17.920580960594815</v>
      </c>
      <c r="I1135" s="359">
        <f>IFERROR('commented data'!O1089,"")</f>
        <v>17.047731669887849</v>
      </c>
      <c r="J1135" s="358">
        <f>IF(ISERROR('commented data'!$P1089),"",'commented data'!$P1089)</f>
        <v>1</v>
      </c>
      <c r="K1135" s="328">
        <f>IF(ISERROR('commented data'!$Q1089),"",'commented data'!$Q1089)</f>
        <v>1</v>
      </c>
      <c r="L1135" s="328">
        <f>IF(ISERROR('commented data'!$R1089),"",'commented data'!$R1089)</f>
        <v>0.87625002861022949</v>
      </c>
      <c r="M1135" s="328">
        <f>IF(ISERROR('commented data'!$S1089),"",'commented data'!$S1089)</f>
        <v>1</v>
      </c>
      <c r="N1135" s="366">
        <f t="shared" si="286"/>
        <v>1</v>
      </c>
      <c r="O1135" s="367" t="b">
        <f t="shared" si="287"/>
        <v>1</v>
      </c>
      <c r="P1135" s="365">
        <f>IF(ISERROR('commented data'!$J1089),"",'commented data'!$J1089)</f>
        <v>141.01933822895202</v>
      </c>
      <c r="Q1135" s="368">
        <f t="shared" si="283"/>
        <v>141.01933822895202</v>
      </c>
      <c r="R1135" s="368" t="str">
        <f t="shared" si="288"/>
        <v/>
      </c>
      <c r="S1135" s="369">
        <f t="shared" si="289"/>
        <v>141.01933822895202</v>
      </c>
      <c r="T1135" s="365">
        <f>IF(ISERROR('commented data'!$M1089),"",'commented data'!$M1089)</f>
        <v>85158.2265625</v>
      </c>
      <c r="U1135" s="370">
        <f t="shared" si="290"/>
        <v>85158.2265625</v>
      </c>
      <c r="V1135" s="371">
        <f t="shared" si="291"/>
        <v>85158.2265625</v>
      </c>
      <c r="W1135" s="383">
        <f t="shared" si="292"/>
        <v>74087.657109374995</v>
      </c>
      <c r="X1135" s="365">
        <f>IF(ISERROR('commented data'!$T1089),"",'commented data'!$T1089)</f>
        <v>99.906303405761719</v>
      </c>
      <c r="Y1135" s="384">
        <f t="shared" si="293"/>
        <v>99.906303405761719</v>
      </c>
      <c r="Z1135" s="365">
        <f>IF(ISERROR('commented data'!$U1089),"",'commented data'!$U1089)</f>
        <v>1012.8280029296875</v>
      </c>
      <c r="AA1135" s="385">
        <f t="shared" si="294"/>
        <v>1022.9562829589844</v>
      </c>
      <c r="AC1135" s="427">
        <f t="shared" si="296"/>
        <v>7.8003338620325691</v>
      </c>
      <c r="AD1135" s="428">
        <f t="shared" si="295"/>
        <v>0.43527237644720096</v>
      </c>
      <c r="AE1135" s="429">
        <f t="shared" si="297"/>
        <v>9.221427623552799</v>
      </c>
      <c r="AF1135" s="430">
        <f t="shared" si="298"/>
        <v>0.95492534960729836</v>
      </c>
    </row>
    <row r="1136" spans="1:32" s="5" customFormat="1" x14ac:dyDescent="0.2">
      <c r="A1136" s="363">
        <f>'commented data'!$A1090</f>
        <v>41226.291666666664</v>
      </c>
      <c r="B1136" s="364">
        <f>IF(ISERROR('commented data'!$B1090),"",'commented data'!$B1090)</f>
        <v>897.9500732421875</v>
      </c>
      <c r="C1136" s="364">
        <f>IF(ISERROR('commented data'!$C1090),"",'commented data'!$C1090)</f>
        <v>509.48831176757813</v>
      </c>
      <c r="D1136" s="364">
        <f>IF(ISERROR('commented data'!$D1090),"",'commented data'!$D1090)</f>
        <v>6386.21484375</v>
      </c>
      <c r="E1136" s="364">
        <f>IF(ISERROR('commented data'!$E1090),"",'commented data'!$E1090)</f>
        <v>9.920379638671875</v>
      </c>
      <c r="F1136" s="357">
        <f t="shared" si="284"/>
        <v>143.22002197265624</v>
      </c>
      <c r="G1136" s="362">
        <f t="shared" si="285"/>
        <v>54944.582251155916</v>
      </c>
      <c r="H1136" s="359">
        <f>IF(ISERROR('commented data'!$N1090),"",'commented data'!$N1090)</f>
        <v>17.587521248191624</v>
      </c>
      <c r="I1136" s="359">
        <f>IFERROR('commented data'!O1090,"")</f>
        <v>17.155998761432926</v>
      </c>
      <c r="J1136" s="358">
        <f>IF(ISERROR('commented data'!$P1090),"",'commented data'!$P1090)</f>
        <v>1</v>
      </c>
      <c r="K1136" s="328">
        <f>IF(ISERROR('commented data'!$Q1090),"",'commented data'!$Q1090)</f>
        <v>1</v>
      </c>
      <c r="L1136" s="328">
        <f>IF(ISERROR('commented data'!$R1090),"",'commented data'!$R1090)</f>
        <v>1</v>
      </c>
      <c r="M1136" s="328">
        <f>IF(ISERROR('commented data'!$S1090),"",'commented data'!$S1090)</f>
        <v>1</v>
      </c>
      <c r="N1136" s="366">
        <f t="shared" si="286"/>
        <v>1</v>
      </c>
      <c r="O1136" s="367" t="b">
        <f t="shared" si="287"/>
        <v>1</v>
      </c>
      <c r="P1136" s="365">
        <f>IF(ISERROR('commented data'!$J1090),"",'commented data'!$J1090)</f>
        <v>141.802001953125</v>
      </c>
      <c r="Q1136" s="368">
        <f t="shared" si="283"/>
        <v>141.802001953125</v>
      </c>
      <c r="R1136" s="368" t="str">
        <f t="shared" si="288"/>
        <v/>
      </c>
      <c r="S1136" s="369">
        <f t="shared" si="289"/>
        <v>141.802001953125</v>
      </c>
      <c r="T1136" s="365">
        <f>IF(ISERROR('commented data'!$M1090),"",'commented data'!$M1090)</f>
        <v>85417.5078125</v>
      </c>
      <c r="U1136" s="370">
        <f t="shared" si="290"/>
        <v>85417.5078125</v>
      </c>
      <c r="V1136" s="371">
        <f t="shared" si="291"/>
        <v>85417.5078125</v>
      </c>
      <c r="W1136" s="383">
        <f t="shared" si="292"/>
        <v>74313.231796874999</v>
      </c>
      <c r="X1136" s="365">
        <f>IF(ISERROR('commented data'!$T1090),"",'commented data'!$T1090)</f>
        <v>99.8292236328125</v>
      </c>
      <c r="Y1136" s="384">
        <f t="shared" si="293"/>
        <v>99.8292236328125</v>
      </c>
      <c r="Z1136" s="365">
        <f>IF(ISERROR('commented data'!$U1090),"",'commented data'!$U1090)</f>
        <v>1012.8319702148437</v>
      </c>
      <c r="AA1136" s="385">
        <f t="shared" si="294"/>
        <v>1022.9602899169922</v>
      </c>
      <c r="AC1136" s="427">
        <f t="shared" si="296"/>
        <v>7.8691642772889683</v>
      </c>
      <c r="AD1136" s="428">
        <f t="shared" si="295"/>
        <v>0.44742884265729532</v>
      </c>
      <c r="AE1136" s="429">
        <f t="shared" si="297"/>
        <v>9.2092711573427053</v>
      </c>
      <c r="AF1136" s="430">
        <f t="shared" si="298"/>
        <v>0.95366648620571259</v>
      </c>
    </row>
    <row r="1137" spans="1:32" s="5" customFormat="1" x14ac:dyDescent="0.2">
      <c r="A1137" s="363">
        <f>'commented data'!$A1091</f>
        <v>41226.333333333336</v>
      </c>
      <c r="B1137" s="364">
        <f>IF(ISERROR('commented data'!$B1091),"",'commented data'!$B1091)</f>
        <v>898.01812744140625</v>
      </c>
      <c r="C1137" s="364">
        <f>IF(ISERROR('commented data'!$C1091),"",'commented data'!$C1091)</f>
        <v>507.89019775390625</v>
      </c>
      <c r="D1137" s="364">
        <f>IF(ISERROR('commented data'!$D1091),"",'commented data'!$D1091)</f>
        <v>6358.39111328125</v>
      </c>
      <c r="E1137" s="364">
        <f>IF(ISERROR('commented data'!$E1091),"",'commented data'!$E1091)</f>
        <v>9.9033727645874023</v>
      </c>
      <c r="F1137" s="357">
        <f t="shared" si="284"/>
        <v>142.4351513671875</v>
      </c>
      <c r="G1137" s="362">
        <f t="shared" si="285"/>
        <v>54795.974389191215</v>
      </c>
      <c r="H1137" s="359">
        <f>IF(ISERROR('commented data'!$N1091),"",'commented data'!$N1091)</f>
        <v>17.274761002037849</v>
      </c>
      <c r="I1137" s="359">
        <f>IFERROR('commented data'!O1091,"")</f>
        <v>17.081252781671932</v>
      </c>
      <c r="J1137" s="358">
        <f>IF(ISERROR('commented data'!$P1091),"",'commented data'!$P1091)</f>
        <v>1</v>
      </c>
      <c r="K1137" s="328">
        <f>IF(ISERROR('commented data'!$Q1091),"",'commented data'!$Q1091)</f>
        <v>1</v>
      </c>
      <c r="L1137" s="328">
        <f>IF(ISERROR('commented data'!$R1091),"",'commented data'!$R1091)</f>
        <v>1</v>
      </c>
      <c r="M1137" s="328">
        <f>IF(ISERROR('commented data'!$S1091),"",'commented data'!$S1091)</f>
        <v>1</v>
      </c>
      <c r="N1137" s="366">
        <f t="shared" si="286"/>
        <v>1</v>
      </c>
      <c r="O1137" s="367" t="b">
        <f t="shared" si="287"/>
        <v>1</v>
      </c>
      <c r="P1137" s="365">
        <f>IF(ISERROR('commented data'!$J1091),"",'commented data'!$J1091)</f>
        <v>141.02490234375</v>
      </c>
      <c r="Q1137" s="368">
        <f t="shared" si="283"/>
        <v>141.02490234375</v>
      </c>
      <c r="R1137" s="368" t="str">
        <f t="shared" si="288"/>
        <v/>
      </c>
      <c r="S1137" s="369">
        <f t="shared" si="289"/>
        <v>141.02490234375</v>
      </c>
      <c r="T1137" s="365">
        <f>IF(ISERROR('commented data'!$M1091),"",'commented data'!$M1091)</f>
        <v>85231.6328125</v>
      </c>
      <c r="U1137" s="370">
        <f t="shared" si="290"/>
        <v>85231.6328125</v>
      </c>
      <c r="V1137" s="371">
        <f t="shared" si="291"/>
        <v>85231.6328125</v>
      </c>
      <c r="W1137" s="383">
        <f t="shared" si="292"/>
        <v>74151.520546875006</v>
      </c>
      <c r="X1137" s="365">
        <f>IF(ISERROR('commented data'!$T1091),"",'commented data'!$T1091)</f>
        <v>100.02619934082031</v>
      </c>
      <c r="Y1137" s="384">
        <f t="shared" si="293"/>
        <v>100.02619934082031</v>
      </c>
      <c r="Z1137" s="365">
        <f>IF(ISERROR('commented data'!$U1091),"",'commented data'!$U1091)</f>
        <v>1012.8300170898437</v>
      </c>
      <c r="AA1137" s="385">
        <f t="shared" si="294"/>
        <v>1022.9583172607422</v>
      </c>
      <c r="AC1137" s="427">
        <f t="shared" si="296"/>
        <v>7.8048729064369802</v>
      </c>
      <c r="AD1137" s="428">
        <f t="shared" si="295"/>
        <v>0.45180786614160762</v>
      </c>
      <c r="AE1137" s="429">
        <f t="shared" si="297"/>
        <v>9.2048921338583938</v>
      </c>
      <c r="AF1137" s="430">
        <f t="shared" si="298"/>
        <v>0.95321301623312238</v>
      </c>
    </row>
    <row r="1138" spans="1:32" s="5" customFormat="1" x14ac:dyDescent="0.2">
      <c r="A1138" s="363">
        <f>'commented data'!$A1092</f>
        <v>41226.375</v>
      </c>
      <c r="B1138" s="364">
        <f>IF(ISERROR('commented data'!$B1092),"",'commented data'!$B1092)</f>
        <v>898.0435791015625</v>
      </c>
      <c r="C1138" s="364">
        <f>IF(ISERROR('commented data'!$C1092),"",'commented data'!$C1092)</f>
        <v>505.01919555664063</v>
      </c>
      <c r="D1138" s="364">
        <f>IF(ISERROR('commented data'!$D1092),"",'commented data'!$D1092)</f>
        <v>6304.6171875</v>
      </c>
      <c r="E1138" s="364">
        <f>IF(ISERROR('commented data'!$E1092),"",'commented data'!$E1092)</f>
        <v>9.8794784545898437</v>
      </c>
      <c r="F1138" s="357">
        <f t="shared" si="284"/>
        <v>140.847332611084</v>
      </c>
      <c r="G1138" s="362">
        <f t="shared" si="285"/>
        <v>54483.588075190055</v>
      </c>
      <c r="H1138" s="359">
        <f>IF(ISERROR('commented data'!$N1092),"",'commented data'!$N1092)</f>
        <v>16.506075314534755</v>
      </c>
      <c r="I1138" s="359">
        <f>IFERROR('commented data'!O1092,"")</f>
        <v>16.936793907883274</v>
      </c>
      <c r="J1138" s="358">
        <f>IF(ISERROR('commented data'!$P1092),"",'commented data'!$P1092)</f>
        <v>1</v>
      </c>
      <c r="K1138" s="328">
        <f>IF(ISERROR('commented data'!$Q1092),"",'commented data'!$Q1092)</f>
        <v>1</v>
      </c>
      <c r="L1138" s="328">
        <f>IF(ISERROR('commented data'!$R1092),"",'commented data'!$R1092)</f>
        <v>1</v>
      </c>
      <c r="M1138" s="328">
        <f>IF(ISERROR('commented data'!$S1092),"",'commented data'!$S1092)</f>
        <v>1</v>
      </c>
      <c r="N1138" s="366">
        <f t="shared" si="286"/>
        <v>1</v>
      </c>
      <c r="O1138" s="367" t="b">
        <f t="shared" si="287"/>
        <v>1</v>
      </c>
      <c r="P1138" s="365">
        <f>IF(ISERROR('commented data'!$J1092),"",'commented data'!$J1092)</f>
        <v>139.45280456542969</v>
      </c>
      <c r="Q1138" s="368">
        <f t="shared" si="283"/>
        <v>139.45280456542969</v>
      </c>
      <c r="R1138" s="368" t="str">
        <f t="shared" si="288"/>
        <v/>
      </c>
      <c r="S1138" s="369">
        <f t="shared" si="289"/>
        <v>139.45280456542969</v>
      </c>
      <c r="T1138" s="365">
        <f>IF(ISERROR('commented data'!$M1092),"",'commented data'!$M1092)</f>
        <v>84759.2265625</v>
      </c>
      <c r="U1138" s="370">
        <f t="shared" si="290"/>
        <v>84759.2265625</v>
      </c>
      <c r="V1138" s="371">
        <f t="shared" si="291"/>
        <v>84759.2265625</v>
      </c>
      <c r="W1138" s="383">
        <f t="shared" si="292"/>
        <v>73740.527109375005</v>
      </c>
      <c r="X1138" s="365">
        <f>IF(ISERROR('commented data'!$T1092),"",'commented data'!$T1092)</f>
        <v>100.08450317382812</v>
      </c>
      <c r="Y1138" s="384">
        <f t="shared" si="293"/>
        <v>100.08450317382812</v>
      </c>
      <c r="Z1138" s="365">
        <f>IF(ISERROR('commented data'!$U1092),"",'commented data'!$U1092)</f>
        <v>1012.8270263671875</v>
      </c>
      <c r="AA1138" s="385">
        <f t="shared" si="294"/>
        <v>1022.9552966308594</v>
      </c>
      <c r="AC1138" s="427">
        <f t="shared" si="296"/>
        <v>7.6738680514715831</v>
      </c>
      <c r="AD1138" s="428">
        <f t="shared" si="295"/>
        <v>0.46491173130139574</v>
      </c>
      <c r="AE1138" s="429">
        <f t="shared" si="297"/>
        <v>9.1917882686986054</v>
      </c>
      <c r="AF1138" s="430">
        <f t="shared" si="298"/>
        <v>0.95185604489096742</v>
      </c>
    </row>
    <row r="1139" spans="1:32" s="5" customFormat="1" x14ac:dyDescent="0.2">
      <c r="A1139" s="363">
        <f>'commented data'!$A1093</f>
        <v>41226.416666666664</v>
      </c>
      <c r="B1139" s="364">
        <f>IF(ISERROR('commented data'!$B1093),"",'commented data'!$B1093)</f>
        <v>898.01800537109375</v>
      </c>
      <c r="C1139" s="364">
        <f>IF(ISERROR('commented data'!$C1093),"",'commented data'!$C1093)</f>
        <v>503.15420532226562</v>
      </c>
      <c r="D1139" s="364">
        <f>IF(ISERROR('commented data'!$D1093),"",'commented data'!$D1093)</f>
        <v>6267.9482421875</v>
      </c>
      <c r="E1139" s="364">
        <f>IF(ISERROR('commented data'!$E1093),"",'commented data'!$E1093)</f>
        <v>9.8632211685180664</v>
      </c>
      <c r="F1139" s="357">
        <f t="shared" si="284"/>
        <v>141.14184402465821</v>
      </c>
      <c r="G1139" s="362">
        <f t="shared" si="285"/>
        <v>54265.549043766259</v>
      </c>
      <c r="H1139" s="359">
        <f>IF(ISERROR('commented data'!$N1093),"",'commented data'!$N1093)</f>
        <v>16.665269717585396</v>
      </c>
      <c r="I1139" s="359">
        <f>IFERROR('commented data'!O1093,"")</f>
        <v>16.838286044343423</v>
      </c>
      <c r="J1139" s="358">
        <f>IF(ISERROR('commented data'!$P1093),"",'commented data'!$P1093)</f>
        <v>1</v>
      </c>
      <c r="K1139" s="328">
        <f>IF(ISERROR('commented data'!$Q1093),"",'commented data'!$Q1093)</f>
        <v>1</v>
      </c>
      <c r="L1139" s="328">
        <f>IF(ISERROR('commented data'!$R1093),"",'commented data'!$R1093)</f>
        <v>1</v>
      </c>
      <c r="M1139" s="328">
        <f>IF(ISERROR('commented data'!$S1093),"",'commented data'!$S1093)</f>
        <v>1</v>
      </c>
      <c r="N1139" s="366">
        <f t="shared" si="286"/>
        <v>1</v>
      </c>
      <c r="O1139" s="367" t="b">
        <f t="shared" si="287"/>
        <v>1</v>
      </c>
      <c r="P1139" s="365">
        <f>IF(ISERROR('commented data'!$J1093),"",'commented data'!$J1093)</f>
        <v>139.74440002441406</v>
      </c>
      <c r="Q1139" s="368">
        <f t="shared" si="283"/>
        <v>139.74440002441406</v>
      </c>
      <c r="R1139" s="368" t="str">
        <f t="shared" si="288"/>
        <v/>
      </c>
      <c r="S1139" s="369">
        <f t="shared" si="289"/>
        <v>139.74440002441406</v>
      </c>
      <c r="T1139" s="365">
        <f>IF(ISERROR('commented data'!$M1093),"",'commented data'!$M1093)</f>
        <v>84472.7265625</v>
      </c>
      <c r="U1139" s="370">
        <f t="shared" si="290"/>
        <v>84472.7265625</v>
      </c>
      <c r="V1139" s="371">
        <f t="shared" si="291"/>
        <v>84472.7265625</v>
      </c>
      <c r="W1139" s="383">
        <f t="shared" si="292"/>
        <v>73491.272109375001</v>
      </c>
      <c r="X1139" s="365">
        <f>IF(ISERROR('commented data'!$T1093),"",'commented data'!$T1093)</f>
        <v>100.31749725341797</v>
      </c>
      <c r="Y1139" s="384">
        <f t="shared" si="293"/>
        <v>100.31749725341797</v>
      </c>
      <c r="Z1139" s="365">
        <f>IF(ISERROR('commented data'!$U1093),"",'commented data'!$U1093)</f>
        <v>1012.8270263671875</v>
      </c>
      <c r="AA1139" s="385">
        <f t="shared" si="294"/>
        <v>1022.9552966308594</v>
      </c>
      <c r="AC1139" s="427">
        <f t="shared" si="296"/>
        <v>7.659139659047697</v>
      </c>
      <c r="AD1139" s="428">
        <f t="shared" si="295"/>
        <v>0.45958690071278469</v>
      </c>
      <c r="AE1139" s="429">
        <f t="shared" si="297"/>
        <v>9.1971130992872165</v>
      </c>
      <c r="AF1139" s="430">
        <f t="shared" si="298"/>
        <v>0.95240745796050574</v>
      </c>
    </row>
    <row r="1140" spans="1:32" s="5" customFormat="1" x14ac:dyDescent="0.2">
      <c r="A1140" s="363">
        <f>'commented data'!$A1094</f>
        <v>41226.458333333336</v>
      </c>
      <c r="B1140" s="364">
        <f>IF(ISERROR('commented data'!$B1094),"",'commented data'!$B1094)</f>
        <v>898.03179931640625</v>
      </c>
      <c r="C1140" s="364">
        <f>IF(ISERROR('commented data'!$C1094),"",'commented data'!$C1094)</f>
        <v>500.68051147460937</v>
      </c>
      <c r="D1140" s="364">
        <f>IF(ISERROR('commented data'!$D1094),"",'commented data'!$D1094)</f>
        <v>6227.55517578125</v>
      </c>
      <c r="E1140" s="364">
        <f>IF(ISERROR('commented data'!$E1094),"",'commented data'!$E1094)</f>
        <v>9.84832763671875</v>
      </c>
      <c r="F1140" s="357">
        <f t="shared" si="284"/>
        <v>139.57937698364259</v>
      </c>
      <c r="G1140" s="362">
        <f t="shared" si="285"/>
        <v>53992.308663465541</v>
      </c>
      <c r="H1140" s="359">
        <f>IF(ISERROR('commented data'!$N1094),"",'commented data'!$N1094)</f>
        <v>16.856987736516896</v>
      </c>
      <c r="I1140" s="359">
        <f>IFERROR('commented data'!O1094,"")</f>
        <v>16.729773660374018</v>
      </c>
      <c r="J1140" s="358">
        <f>IF(ISERROR('commented data'!$P1094),"",'commented data'!$P1094)</f>
        <v>1</v>
      </c>
      <c r="K1140" s="328">
        <f>IF(ISERROR('commented data'!$Q1094),"",'commented data'!$Q1094)</f>
        <v>1</v>
      </c>
      <c r="L1140" s="328">
        <f>IF(ISERROR('commented data'!$R1094),"",'commented data'!$R1094)</f>
        <v>1</v>
      </c>
      <c r="M1140" s="328">
        <f>IF(ISERROR('commented data'!$S1094),"",'commented data'!$S1094)</f>
        <v>1</v>
      </c>
      <c r="N1140" s="366">
        <f t="shared" si="286"/>
        <v>1</v>
      </c>
      <c r="O1140" s="367" t="b">
        <f t="shared" si="287"/>
        <v>1</v>
      </c>
      <c r="P1140" s="365">
        <f>IF(ISERROR('commented data'!$J1094),"",'commented data'!$J1094)</f>
        <v>138.19740295410156</v>
      </c>
      <c r="Q1140" s="368">
        <f t="shared" si="283"/>
        <v>138.19740295410156</v>
      </c>
      <c r="R1140" s="368" t="str">
        <f t="shared" si="288"/>
        <v/>
      </c>
      <c r="S1140" s="369">
        <f t="shared" si="289"/>
        <v>138.19740295410156</v>
      </c>
      <c r="T1140" s="365">
        <f>IF(ISERROR('commented data'!$M1094),"",'commented data'!$M1094)</f>
        <v>84075.828125</v>
      </c>
      <c r="U1140" s="370">
        <f t="shared" si="290"/>
        <v>84075.828125</v>
      </c>
      <c r="V1140" s="371">
        <f t="shared" si="291"/>
        <v>84075.828125</v>
      </c>
      <c r="W1140" s="383">
        <f t="shared" si="292"/>
        <v>73145.970468750005</v>
      </c>
      <c r="X1140" s="365">
        <f>IF(ISERROR('commented data'!$T1094),"",'commented data'!$T1094)</f>
        <v>100.44460296630859</v>
      </c>
      <c r="Y1140" s="384">
        <f t="shared" si="293"/>
        <v>100.44460296630859</v>
      </c>
      <c r="Z1140" s="365">
        <f>IF(ISERROR('commented data'!$U1094),"",'commented data'!$U1094)</f>
        <v>1012.8289794921875</v>
      </c>
      <c r="AA1140" s="385">
        <f t="shared" si="294"/>
        <v>1022.9572692871094</v>
      </c>
      <c r="AC1140" s="427">
        <f t="shared" si="296"/>
        <v>7.5362128051550474</v>
      </c>
      <c r="AD1140" s="428">
        <f t="shared" si="295"/>
        <v>0.44706758543992575</v>
      </c>
      <c r="AE1140" s="429">
        <f t="shared" si="297"/>
        <v>9.2096324145600743</v>
      </c>
      <c r="AF1140" s="430">
        <f t="shared" si="298"/>
        <v>0.95370389621299967</v>
      </c>
    </row>
    <row r="1141" spans="1:32" s="5" customFormat="1" x14ac:dyDescent="0.2">
      <c r="A1141" s="363">
        <f>'commented data'!$A1095</f>
        <v>41226.5</v>
      </c>
      <c r="B1141" s="364">
        <f>IF(ISERROR('commented data'!$B1095),"",'commented data'!$B1095)</f>
        <v>898.0081787109375</v>
      </c>
      <c r="C1141" s="364">
        <f>IF(ISERROR('commented data'!$C1095),"",'commented data'!$C1095)</f>
        <v>497.61849975585937</v>
      </c>
      <c r="D1141" s="364">
        <f>IF(ISERROR('commented data'!$D1095),"",'commented data'!$D1095)</f>
        <v>6183.05908203125</v>
      </c>
      <c r="E1141" s="364">
        <f>IF(ISERROR('commented data'!$E1095),"",'commented data'!$E1095)</f>
        <v>9.8329133987426758</v>
      </c>
      <c r="F1141" s="357">
        <f t="shared" si="284"/>
        <v>137.78772735595703</v>
      </c>
      <c r="G1141" s="362">
        <f t="shared" si="285"/>
        <v>53659.066909323112</v>
      </c>
      <c r="H1141" s="359">
        <f>IF(ISERROR('commented data'!$N1095),"",'commented data'!$N1095)</f>
        <v>17.4245757855806</v>
      </c>
      <c r="I1141" s="359">
        <f>IFERROR('commented data'!O1095,"")</f>
        <v>16.610238858000329</v>
      </c>
      <c r="J1141" s="358">
        <f>IF(ISERROR('commented data'!$P1095),"",'commented data'!$P1095)</f>
        <v>1</v>
      </c>
      <c r="K1141" s="328">
        <f>IF(ISERROR('commented data'!$Q1095),"",'commented data'!$Q1095)</f>
        <v>1</v>
      </c>
      <c r="L1141" s="328">
        <f>IF(ISERROR('commented data'!$R1095),"",'commented data'!$R1095)</f>
        <v>1</v>
      </c>
      <c r="M1141" s="328">
        <f>IF(ISERROR('commented data'!$S1095),"",'commented data'!$S1095)</f>
        <v>1</v>
      </c>
      <c r="N1141" s="366">
        <f t="shared" si="286"/>
        <v>1</v>
      </c>
      <c r="O1141" s="367" t="b">
        <f t="shared" si="287"/>
        <v>1</v>
      </c>
      <c r="P1141" s="365">
        <f>IF(ISERROR('commented data'!$J1095),"",'commented data'!$J1095)</f>
        <v>136.42349243164062</v>
      </c>
      <c r="Q1141" s="368">
        <f t="shared" si="283"/>
        <v>136.42349243164062</v>
      </c>
      <c r="R1141" s="368" t="str">
        <f t="shared" si="288"/>
        <v/>
      </c>
      <c r="S1141" s="369">
        <f t="shared" si="289"/>
        <v>136.42349243164062</v>
      </c>
      <c r="T1141" s="365">
        <f>IF(ISERROR('commented data'!$M1095),"",'commented data'!$M1095)</f>
        <v>83569.1875</v>
      </c>
      <c r="U1141" s="370">
        <f t="shared" si="290"/>
        <v>83569.1875</v>
      </c>
      <c r="V1141" s="371">
        <f t="shared" si="291"/>
        <v>83569.1875</v>
      </c>
      <c r="W1141" s="383">
        <f t="shared" si="292"/>
        <v>72705.193125000005</v>
      </c>
      <c r="X1141" s="365">
        <f>IF(ISERROR('commented data'!$T1095),"",'commented data'!$T1095)</f>
        <v>100.49949645996094</v>
      </c>
      <c r="Y1141" s="384">
        <f t="shared" si="293"/>
        <v>100.49949645996094</v>
      </c>
      <c r="Z1141" s="365">
        <f>IF(ISERROR('commented data'!$U1095),"",'commented data'!$U1095)</f>
        <v>1012.8289794921875</v>
      </c>
      <c r="AA1141" s="385">
        <f t="shared" si="294"/>
        <v>1022.9572692871094</v>
      </c>
      <c r="AC1141" s="427">
        <f t="shared" si="296"/>
        <v>7.3935608814768683</v>
      </c>
      <c r="AD1141" s="428">
        <f t="shared" si="295"/>
        <v>0.42431798469350851</v>
      </c>
      <c r="AE1141" s="429">
        <f t="shared" si="297"/>
        <v>9.2323820153064915</v>
      </c>
      <c r="AF1141" s="430">
        <f t="shared" si="298"/>
        <v>0.95605973213483808</v>
      </c>
    </row>
    <row r="1142" spans="1:32" s="5" customFormat="1" x14ac:dyDescent="0.2">
      <c r="A1142" s="363">
        <f>'commented data'!$A1096</f>
        <v>41226.541666666664</v>
      </c>
      <c r="B1142" s="364">
        <f>IF(ISERROR('commented data'!$B1096),"",'commented data'!$B1096)</f>
        <v>897.97607421875</v>
      </c>
      <c r="C1142" s="364">
        <f>IF(ISERROR('commented data'!$C1096),"",'commented data'!$C1096)</f>
        <v>494.1708984375</v>
      </c>
      <c r="D1142" s="364">
        <f>IF(ISERROR('commented data'!$D1096),"",'commented data'!$D1096)</f>
        <v>6161.65478515625</v>
      </c>
      <c r="E1142" s="364">
        <f>IF(ISERROR('commented data'!$E1096),"",'commented data'!$E1096)</f>
        <v>9.8513011932373047</v>
      </c>
      <c r="F1142" s="357">
        <f t="shared" si="284"/>
        <v>136.79924163818359</v>
      </c>
      <c r="G1142" s="362">
        <f t="shared" si="285"/>
        <v>53292.607633638785</v>
      </c>
      <c r="H1142" s="359">
        <f>IF(ISERROR('commented data'!$N1096),"",'commented data'!$N1096)</f>
        <v>17.786401655106673</v>
      </c>
      <c r="I1142" s="359">
        <f>IFERROR('commented data'!O1096,"")</f>
        <v>16.552738116221146</v>
      </c>
      <c r="J1142" s="358">
        <f>IF(ISERROR('commented data'!$P1096),"",'commented data'!$P1096)</f>
        <v>1</v>
      </c>
      <c r="K1142" s="328">
        <f>IF(ISERROR('commented data'!$Q1096),"",'commented data'!$Q1096)</f>
        <v>1</v>
      </c>
      <c r="L1142" s="328">
        <f>IF(ISERROR('commented data'!$R1096),"",'commented data'!$R1096)</f>
        <v>1</v>
      </c>
      <c r="M1142" s="328">
        <f>IF(ISERROR('commented data'!$S1096),"",'commented data'!$S1096)</f>
        <v>1</v>
      </c>
      <c r="N1142" s="366">
        <f t="shared" si="286"/>
        <v>1</v>
      </c>
      <c r="O1142" s="367" t="b">
        <f t="shared" si="287"/>
        <v>1</v>
      </c>
      <c r="P1142" s="365">
        <f>IF(ISERROR('commented data'!$J1096),"",'commented data'!$J1096)</f>
        <v>135.44479370117187</v>
      </c>
      <c r="Q1142" s="368">
        <f t="shared" si="283"/>
        <v>135.44479370117187</v>
      </c>
      <c r="R1142" s="368" t="str">
        <f t="shared" si="288"/>
        <v/>
      </c>
      <c r="S1142" s="369">
        <f t="shared" si="289"/>
        <v>135.44479370117187</v>
      </c>
      <c r="T1142" s="365">
        <f>IF(ISERROR('commented data'!$M1096),"",'commented data'!$M1096)</f>
        <v>83059.40625</v>
      </c>
      <c r="U1142" s="370">
        <f t="shared" si="290"/>
        <v>83059.40625</v>
      </c>
      <c r="V1142" s="371">
        <f t="shared" si="291"/>
        <v>83059.40625</v>
      </c>
      <c r="W1142" s="383">
        <f t="shared" si="292"/>
        <v>72261.683437500003</v>
      </c>
      <c r="X1142" s="365">
        <f>IF(ISERROR('commented data'!$T1096),"",'commented data'!$T1096)</f>
        <v>100.77610015869141</v>
      </c>
      <c r="Y1142" s="384">
        <f t="shared" si="293"/>
        <v>100.77610015869141</v>
      </c>
      <c r="Z1142" s="365">
        <f>IF(ISERROR('commented data'!$U1096),"",'commented data'!$U1096)</f>
        <v>1012.8350219726562</v>
      </c>
      <c r="AA1142" s="385">
        <f t="shared" si="294"/>
        <v>1022.9633721923828</v>
      </c>
      <c r="AC1142" s="427">
        <f t="shared" si="296"/>
        <v>7.2903883092030588</v>
      </c>
      <c r="AD1142" s="428">
        <f t="shared" si="295"/>
        <v>0.40988550976019972</v>
      </c>
      <c r="AE1142" s="429">
        <f t="shared" si="297"/>
        <v>9.2468144902398013</v>
      </c>
      <c r="AF1142" s="430">
        <f t="shared" si="298"/>
        <v>0.95755428772145768</v>
      </c>
    </row>
    <row r="1143" spans="1:32" s="5" customFormat="1" x14ac:dyDescent="0.2">
      <c r="A1143" s="363">
        <f>'commented data'!$A1097</f>
        <v>41226.583333333336</v>
      </c>
      <c r="B1143" s="364">
        <f>IF(ISERROR('commented data'!$B1097),"",'commented data'!$B1097)</f>
        <v>897.9757080078125</v>
      </c>
      <c r="C1143" s="364">
        <f>IF(ISERROR('commented data'!$C1097),"",'commented data'!$C1097)</f>
        <v>492.30288696289062</v>
      </c>
      <c r="D1143" s="364">
        <f>IF(ISERROR('commented data'!$D1097),"",'commented data'!$D1097)</f>
        <v>6159.6630859375</v>
      </c>
      <c r="E1143" s="364">
        <f>IF(ISERROR('commented data'!$E1097),"",'commented data'!$E1097)</f>
        <v>9.8627796173095703</v>
      </c>
      <c r="F1143" s="357">
        <f t="shared" si="284"/>
        <v>135.98458084106446</v>
      </c>
      <c r="G1143" s="362">
        <f t="shared" si="285"/>
        <v>53136.432197225084</v>
      </c>
      <c r="H1143" s="359">
        <f>IF(ISERROR('commented data'!$N1097),"",'commented data'!$N1097)</f>
        <v>17.316705467336433</v>
      </c>
      <c r="I1143" s="359">
        <f>IFERROR('commented data'!O1097,"")</f>
        <v>16.547387593232799</v>
      </c>
      <c r="J1143" s="358">
        <f>IF(ISERROR('commented data'!$P1097),"",'commented data'!$P1097)</f>
        <v>1</v>
      </c>
      <c r="K1143" s="328">
        <f>IF(ISERROR('commented data'!$Q1097),"",'commented data'!$Q1097)</f>
        <v>1</v>
      </c>
      <c r="L1143" s="328">
        <f>IF(ISERROR('commented data'!$R1097),"",'commented data'!$R1097)</f>
        <v>1</v>
      </c>
      <c r="M1143" s="328">
        <f>IF(ISERROR('commented data'!$S1097),"",'commented data'!$S1097)</f>
        <v>1</v>
      </c>
      <c r="N1143" s="366">
        <f t="shared" si="286"/>
        <v>1</v>
      </c>
      <c r="O1143" s="367" t="b">
        <f t="shared" si="287"/>
        <v>1</v>
      </c>
      <c r="P1143" s="365">
        <f>IF(ISERROR('commented data'!$J1097),"",'commented data'!$J1097)</f>
        <v>134.63819885253906</v>
      </c>
      <c r="Q1143" s="368">
        <f t="shared" si="283"/>
        <v>134.63819885253906</v>
      </c>
      <c r="R1143" s="368" t="str">
        <f t="shared" si="288"/>
        <v/>
      </c>
      <c r="S1143" s="369">
        <f t="shared" si="289"/>
        <v>134.63819885253906</v>
      </c>
      <c r="T1143" s="365">
        <f>IF(ISERROR('commented data'!$M1097),"",'commented data'!$M1097)</f>
        <v>82806.9921875</v>
      </c>
      <c r="U1143" s="370">
        <f t="shared" si="290"/>
        <v>82806.9921875</v>
      </c>
      <c r="V1143" s="371">
        <f t="shared" si="291"/>
        <v>82806.9921875</v>
      </c>
      <c r="W1143" s="383">
        <f t="shared" si="292"/>
        <v>72042.083203125003</v>
      </c>
      <c r="X1143" s="365">
        <f>IF(ISERROR('commented data'!$T1097),"",'commented data'!$T1097)</f>
        <v>100.73690032958984</v>
      </c>
      <c r="Y1143" s="384">
        <f t="shared" si="293"/>
        <v>100.73690032958984</v>
      </c>
      <c r="Z1143" s="365">
        <f>IF(ISERROR('commented data'!$U1097),"",'commented data'!$U1097)</f>
        <v>1012.8389892578125</v>
      </c>
      <c r="AA1143" s="385">
        <f t="shared" si="294"/>
        <v>1022.9673791503907</v>
      </c>
      <c r="AC1143" s="427">
        <f t="shared" si="296"/>
        <v>7.225735459729294</v>
      </c>
      <c r="AD1143" s="428">
        <f t="shared" si="295"/>
        <v>0.417269640195637</v>
      </c>
      <c r="AE1143" s="429">
        <f t="shared" si="297"/>
        <v>9.2394303598043646</v>
      </c>
      <c r="AF1143" s="430">
        <f t="shared" si="298"/>
        <v>0.95678962376426357</v>
      </c>
    </row>
    <row r="1144" spans="1:32" s="5" customFormat="1" x14ac:dyDescent="0.2">
      <c r="A1144" s="363">
        <f>'commented data'!$A1098</f>
        <v>41226.625</v>
      </c>
      <c r="B1144" s="364">
        <f>IF(ISERROR('commented data'!$B1098),"",'commented data'!$B1098)</f>
        <v>897.97698974609375</v>
      </c>
      <c r="C1144" s="364">
        <f>IF(ISERROR('commented data'!$C1098),"",'commented data'!$C1098)</f>
        <v>491.8505859375</v>
      </c>
      <c r="D1144" s="364">
        <f>IF(ISERROR('commented data'!$D1098),"",'commented data'!$D1098)</f>
        <v>6162.63720703125</v>
      </c>
      <c r="E1144" s="364">
        <f>IF(ISERROR('commented data'!$E1098),"",'commented data'!$E1098)</f>
        <v>9.8694324493408203</v>
      </c>
      <c r="F1144" s="357">
        <f t="shared" si="284"/>
        <v>135.95104568481446</v>
      </c>
      <c r="G1144" s="362">
        <f t="shared" si="285"/>
        <v>53128.086771231057</v>
      </c>
      <c r="H1144" s="359">
        <f>IF(ISERROR('commented data'!$N1098),"",'commented data'!$N1098)</f>
        <v>16.464259316787064</v>
      </c>
      <c r="I1144" s="359">
        <f>IFERROR('commented data'!O1098,"")</f>
        <v>16.555377305299977</v>
      </c>
      <c r="J1144" s="358">
        <f>IF(ISERROR('commented data'!$P1098),"",'commented data'!$P1098)</f>
        <v>1</v>
      </c>
      <c r="K1144" s="328">
        <f>IF(ISERROR('commented data'!$Q1098),"",'commented data'!$Q1098)</f>
        <v>1</v>
      </c>
      <c r="L1144" s="328">
        <f>IF(ISERROR('commented data'!$R1098),"",'commented data'!$R1098)</f>
        <v>1</v>
      </c>
      <c r="M1144" s="328">
        <f>IF(ISERROR('commented data'!$S1098),"",'commented data'!$S1098)</f>
        <v>1</v>
      </c>
      <c r="N1144" s="366">
        <f t="shared" si="286"/>
        <v>1</v>
      </c>
      <c r="O1144" s="367" t="b">
        <f t="shared" si="287"/>
        <v>1</v>
      </c>
      <c r="P1144" s="365">
        <f>IF(ISERROR('commented data'!$J1098),"",'commented data'!$J1098)</f>
        <v>134.60499572753906</v>
      </c>
      <c r="Q1144" s="368">
        <f t="shared" si="283"/>
        <v>134.60499572753906</v>
      </c>
      <c r="R1144" s="368" t="str">
        <f t="shared" si="288"/>
        <v/>
      </c>
      <c r="S1144" s="369">
        <f t="shared" si="289"/>
        <v>134.60499572753906</v>
      </c>
      <c r="T1144" s="365">
        <f>IF(ISERROR('commented data'!$M1098),"",'commented data'!$M1098)</f>
        <v>82775.9375</v>
      </c>
      <c r="U1144" s="370">
        <f t="shared" si="290"/>
        <v>82775.9375</v>
      </c>
      <c r="V1144" s="371">
        <f t="shared" si="291"/>
        <v>82775.9375</v>
      </c>
      <c r="W1144" s="383">
        <f t="shared" si="292"/>
        <v>72015.065625000003</v>
      </c>
      <c r="X1144" s="365">
        <f>IF(ISERROR('commented data'!$T1098),"",'commented data'!$T1098)</f>
        <v>100.65280151367187</v>
      </c>
      <c r="Y1144" s="384">
        <f t="shared" si="293"/>
        <v>100.65280151367187</v>
      </c>
      <c r="Z1144" s="365">
        <f>IF(ISERROR('commented data'!$U1098),"",'commented data'!$U1098)</f>
        <v>1012.8319702148437</v>
      </c>
      <c r="AA1144" s="385">
        <f t="shared" si="294"/>
        <v>1022.9602899169922</v>
      </c>
      <c r="AC1144" s="427">
        <f t="shared" si="296"/>
        <v>7.2228189517824202</v>
      </c>
      <c r="AD1144" s="428">
        <f t="shared" si="295"/>
        <v>0.43869686530131285</v>
      </c>
      <c r="AE1144" s="429">
        <f t="shared" si="297"/>
        <v>9.2180031346986873</v>
      </c>
      <c r="AF1144" s="430">
        <f t="shared" si="298"/>
        <v>0.95457072651099095</v>
      </c>
    </row>
    <row r="1145" spans="1:32" s="5" customFormat="1" x14ac:dyDescent="0.2">
      <c r="A1145" s="363">
        <f>'commented data'!$A1099</f>
        <v>41226.666666666664</v>
      </c>
      <c r="B1145" s="364">
        <f>IF(ISERROR('commented data'!$B1099),"",'commented data'!$B1099)</f>
        <v>898.07977294921875</v>
      </c>
      <c r="C1145" s="364">
        <f>IF(ISERROR('commented data'!$C1099),"",'commented data'!$C1099)</f>
        <v>490.985107421875</v>
      </c>
      <c r="D1145" s="364">
        <f>IF(ISERROR('commented data'!$D1099),"",'commented data'!$D1099)</f>
        <v>6150.115234375</v>
      </c>
      <c r="E1145" s="364">
        <f>IF(ISERROR('commented data'!$E1099),"",'commented data'!$E1099)</f>
        <v>9.865605354309082</v>
      </c>
      <c r="F1145" s="357">
        <f t="shared" si="284"/>
        <v>135.38292068481445</v>
      </c>
      <c r="G1145" s="362">
        <f t="shared" si="285"/>
        <v>53022.266819685457</v>
      </c>
      <c r="H1145" s="359">
        <f>IF(ISERROR('commented data'!$N1099),"",'commented data'!$N1099)</f>
        <v>16.175649223898361</v>
      </c>
      <c r="I1145" s="359">
        <f>IFERROR('commented data'!O1099,"")</f>
        <v>16.521738138338414</v>
      </c>
      <c r="J1145" s="358">
        <f>IF(ISERROR('commented data'!$P1099),"",'commented data'!$P1099)</f>
        <v>1</v>
      </c>
      <c r="K1145" s="328">
        <f>IF(ISERROR('commented data'!$Q1099),"",'commented data'!$Q1099)</f>
        <v>1</v>
      </c>
      <c r="L1145" s="328">
        <f>IF(ISERROR('commented data'!$R1099),"",'commented data'!$R1099)</f>
        <v>1</v>
      </c>
      <c r="M1145" s="328">
        <f>IF(ISERROR('commented data'!$S1099),"",'commented data'!$S1099)</f>
        <v>1</v>
      </c>
      <c r="N1145" s="366">
        <f t="shared" si="286"/>
        <v>1</v>
      </c>
      <c r="O1145" s="367" t="b">
        <f t="shared" si="287"/>
        <v>1</v>
      </c>
      <c r="P1145" s="365">
        <f>IF(ISERROR('commented data'!$J1099),"",'commented data'!$J1099)</f>
        <v>134.04249572753906</v>
      </c>
      <c r="Q1145" s="368">
        <f t="shared" ref="Q1145:Q1208" si="299">IF($O1145,IF(AND($K1145=1,$L1145&gt;(2/3)),IF($J1145=1,$P1145,""),""),"")</f>
        <v>134.04249572753906</v>
      </c>
      <c r="R1145" s="368" t="str">
        <f t="shared" si="288"/>
        <v/>
      </c>
      <c r="S1145" s="369">
        <f t="shared" si="289"/>
        <v>134.04249572753906</v>
      </c>
      <c r="T1145" s="365">
        <f>IF(ISERROR('commented data'!$M1099),"",'commented data'!$M1099)</f>
        <v>82622.0625</v>
      </c>
      <c r="U1145" s="370">
        <f t="shared" si="290"/>
        <v>82622.0625</v>
      </c>
      <c r="V1145" s="371">
        <f t="shared" si="291"/>
        <v>82622.0625</v>
      </c>
      <c r="W1145" s="383">
        <f t="shared" si="292"/>
        <v>71881.194375000006</v>
      </c>
      <c r="X1145" s="365">
        <f>IF(ISERROR('commented data'!$T1099),"",'commented data'!$T1099)</f>
        <v>100.70220184326172</v>
      </c>
      <c r="Y1145" s="384">
        <f t="shared" si="293"/>
        <v>100.70220184326172</v>
      </c>
      <c r="Z1145" s="365">
        <f>IF(ISERROR('commented data'!$U1099),"",'commented data'!$U1099)</f>
        <v>1012.8309936523437</v>
      </c>
      <c r="AA1145" s="385">
        <f t="shared" si="294"/>
        <v>1022.9593035888672</v>
      </c>
      <c r="AC1145" s="427">
        <f t="shared" si="296"/>
        <v>7.1783093433785448</v>
      </c>
      <c r="AD1145" s="428">
        <f t="shared" si="295"/>
        <v>0.44377256479901328</v>
      </c>
      <c r="AE1145" s="429">
        <f t="shared" si="297"/>
        <v>9.2129274352009869</v>
      </c>
      <c r="AF1145" s="430">
        <f t="shared" si="298"/>
        <v>0.95404511222270405</v>
      </c>
    </row>
    <row r="1146" spans="1:32" s="5" customFormat="1" x14ac:dyDescent="0.2">
      <c r="A1146" s="363">
        <f>'commented data'!$A1100</f>
        <v>41226.708333333336</v>
      </c>
      <c r="B1146" s="364">
        <f>IF(ISERROR('commented data'!$B1100),"",'commented data'!$B1100)</f>
        <v>897.9857177734375</v>
      </c>
      <c r="C1146" s="364">
        <f>IF(ISERROR('commented data'!$C1100),"",'commented data'!$C1100)</f>
        <v>490.16610717773437</v>
      </c>
      <c r="D1146" s="364">
        <f>IF(ISERROR('commented data'!$D1100),"",'commented data'!$D1100)</f>
        <v>6097.96484375</v>
      </c>
      <c r="E1146" s="364">
        <f>IF(ISERROR('commented data'!$E1100),"",'commented data'!$E1100)</f>
        <v>9.8010396957397461</v>
      </c>
      <c r="F1146" s="357">
        <f t="shared" ref="F1146:F1209" si="300">IF(ISERROR(S1146*$F$53),"",S1146*$F$53)</f>
        <v>136.27818298339844</v>
      </c>
      <c r="G1146" s="362">
        <f t="shared" ref="G1146:G1209" si="301">IF(ISERROR(W1146*273.15/(273.15+Y1146)*AA1146/1013.25),"",W1146*273.15/(273.15+Y1146)*AA1146/1013.25)</f>
        <v>52932.358255790859</v>
      </c>
      <c r="H1146" s="359">
        <f>IF(ISERROR('commented data'!$N1100),"",'commented data'!$N1100)</f>
        <v>16.192561210235436</v>
      </c>
      <c r="I1146" s="359">
        <f>IFERROR('commented data'!O1100,"")</f>
        <v>16.381640747495645</v>
      </c>
      <c r="J1146" s="358">
        <f>IF(ISERROR('commented data'!$P1100),"",'commented data'!$P1100)</f>
        <v>1</v>
      </c>
      <c r="K1146" s="328">
        <f>IF(ISERROR('commented data'!$Q1100),"",'commented data'!$Q1100)</f>
        <v>1</v>
      </c>
      <c r="L1146" s="328">
        <f>IF(ISERROR('commented data'!$R1100),"",'commented data'!$R1100)</f>
        <v>1</v>
      </c>
      <c r="M1146" s="328">
        <f>IF(ISERROR('commented data'!$S1100),"",'commented data'!$S1100)</f>
        <v>1</v>
      </c>
      <c r="N1146" s="366">
        <f t="shared" ref="N1146:N1209" si="302">IF(ISERROR(F1146*G1146/1000/1000/H1146),"",IF(F1146*G1146/1000/1000/H1146&lt;$J$47,1,0))</f>
        <v>1</v>
      </c>
      <c r="O1146" s="367" t="b">
        <f t="shared" ref="O1146:O1209" si="303">AND(P1146&gt;=0,T1146&gt;=0)</f>
        <v>1</v>
      </c>
      <c r="P1146" s="365">
        <f>IF(ISERROR('commented data'!$J1100),"",'commented data'!$J1100)</f>
        <v>134.92889404296875</v>
      </c>
      <c r="Q1146" s="368">
        <f t="shared" si="299"/>
        <v>134.92889404296875</v>
      </c>
      <c r="R1146" s="368" t="str">
        <f t="shared" ref="R1146:R1209" si="304">IF(K1146&lt;1,1,IF(L1146&lt;0.666,2,""))</f>
        <v/>
      </c>
      <c r="S1146" s="369">
        <f t="shared" ref="S1146:S1209" si="305">IF(R1146=1,IF(J1146=1,$Q$53,P1146),P1146)</f>
        <v>134.92889404296875</v>
      </c>
      <c r="T1146" s="365">
        <f>IF(ISERROR('commented data'!$M1100),"",'commented data'!$M1100)</f>
        <v>82470.546875</v>
      </c>
      <c r="U1146" s="370">
        <f t="shared" ref="U1146:U1209" si="306">IF(J1146=1,IF(T1146,IF(M1146=1,T1146,""),""),"")</f>
        <v>82470.546875</v>
      </c>
      <c r="V1146" s="371">
        <f t="shared" ref="V1146:V1209" si="307">IF(U1146="",IF(J1146=1,$U$53,T1146),T1146)</f>
        <v>82470.546875</v>
      </c>
      <c r="W1146" s="383">
        <f t="shared" ref="W1146:W1209" si="308">V1146*$W$53</f>
        <v>71749.375781249997</v>
      </c>
      <c r="X1146" s="365">
        <f>IF(ISERROR('commented data'!$T1100),"",'commented data'!$T1100)</f>
        <v>100.65010070800781</v>
      </c>
      <c r="Y1146" s="384">
        <f t="shared" ref="Y1146:Y1209" si="309">X1146*$Y$53</f>
        <v>100.65010070800781</v>
      </c>
      <c r="Z1146" s="365">
        <f>IF(ISERROR('commented data'!$U1100),"",'commented data'!$U1100)</f>
        <v>1012.8300170898437</v>
      </c>
      <c r="AA1146" s="385">
        <f t="shared" ref="AA1146:AA1209" si="310">Z1146*$AA$53</f>
        <v>1022.9583172607422</v>
      </c>
      <c r="AC1146" s="427">
        <f t="shared" si="296"/>
        <v>7.2135256041254676</v>
      </c>
      <c r="AD1146" s="428">
        <f t="shared" ref="AD1146:AD1209" si="311">IFERROR(IF(AC1146/H1146&gt;0,AC1146/H1146,""),"")</f>
        <v>0.4454839176130917</v>
      </c>
      <c r="AE1146" s="429">
        <f t="shared" si="297"/>
        <v>9.2112160823869083</v>
      </c>
      <c r="AF1146" s="430">
        <f t="shared" si="298"/>
        <v>0.95386789300557207</v>
      </c>
    </row>
    <row r="1147" spans="1:32" s="5" customFormat="1" x14ac:dyDescent="0.2">
      <c r="A1147" s="363">
        <f>'commented data'!$A1101</f>
        <v>41226.75</v>
      </c>
      <c r="B1147" s="364">
        <f>IF(ISERROR('commented data'!$B1101),"",'commented data'!$B1101)</f>
        <v>898.13641357421875</v>
      </c>
      <c r="C1147" s="364">
        <f>IF(ISERROR('commented data'!$C1101),"",'commented data'!$C1101)</f>
        <v>493.6929931640625</v>
      </c>
      <c r="D1147" s="364">
        <f>IF(ISERROR('commented data'!$D1101),"",'commented data'!$D1101)</f>
        <v>6129.19580078125</v>
      </c>
      <c r="E1147" s="364">
        <f>IF(ISERROR('commented data'!$E1101),"",'commented data'!$E1101)</f>
        <v>9.7847137451171875</v>
      </c>
      <c r="F1147" s="357">
        <f t="shared" si="300"/>
        <v>136.30617004394531</v>
      </c>
      <c r="G1147" s="362">
        <f t="shared" si="301"/>
        <v>53174.908964180519</v>
      </c>
      <c r="H1147" s="359">
        <f>IF(ISERROR('commented data'!$N1101),"",'commented data'!$N1101)</f>
        <v>16.472375362065577</v>
      </c>
      <c r="I1147" s="359">
        <f>IFERROR('commented data'!O1101,"")</f>
        <v>16.465539938684124</v>
      </c>
      <c r="J1147" s="358">
        <f>IF(ISERROR('commented data'!$P1101),"",'commented data'!$P1101)</f>
        <v>1</v>
      </c>
      <c r="K1147" s="328">
        <f>IF(ISERROR('commented data'!$Q1101),"",'commented data'!$Q1101)</f>
        <v>1</v>
      </c>
      <c r="L1147" s="328">
        <f>IF(ISERROR('commented data'!$R1101),"",'commented data'!$R1101)</f>
        <v>1</v>
      </c>
      <c r="M1147" s="328">
        <f>IF(ISERROR('commented data'!$S1101),"",'commented data'!$S1101)</f>
        <v>1</v>
      </c>
      <c r="N1147" s="366">
        <f t="shared" si="302"/>
        <v>1</v>
      </c>
      <c r="O1147" s="367" t="b">
        <f t="shared" si="303"/>
        <v>1</v>
      </c>
      <c r="P1147" s="365">
        <f>IF(ISERROR('commented data'!$J1101),"",'commented data'!$J1101)</f>
        <v>134.95660400390625</v>
      </c>
      <c r="Q1147" s="368">
        <f t="shared" si="299"/>
        <v>134.95660400390625</v>
      </c>
      <c r="R1147" s="368" t="str">
        <f t="shared" si="304"/>
        <v/>
      </c>
      <c r="S1147" s="369">
        <f t="shared" si="305"/>
        <v>134.95660400390625</v>
      </c>
      <c r="T1147" s="365">
        <f>IF(ISERROR('commented data'!$M1101),"",'commented data'!$M1101)</f>
        <v>82751.6328125</v>
      </c>
      <c r="U1147" s="370">
        <f t="shared" si="306"/>
        <v>82751.6328125</v>
      </c>
      <c r="V1147" s="371">
        <f t="shared" si="307"/>
        <v>82751.6328125</v>
      </c>
      <c r="W1147" s="383">
        <f t="shared" si="308"/>
        <v>71993.920546875001</v>
      </c>
      <c r="X1147" s="365">
        <f>IF(ISERROR('commented data'!$T1101),"",'commented data'!$T1101)</f>
        <v>100.21399688720703</v>
      </c>
      <c r="Y1147" s="384">
        <f t="shared" si="309"/>
        <v>100.21399688720703</v>
      </c>
      <c r="Z1147" s="365">
        <f>IF(ISERROR('commented data'!$U1101),"",'commented data'!$U1101)</f>
        <v>1012.8319702148437</v>
      </c>
      <c r="AA1147" s="385">
        <f t="shared" si="310"/>
        <v>1022.9602899169922</v>
      </c>
      <c r="AC1147" s="427">
        <f t="shared" ref="AC1147:AC1210" si="312">IFERROR(IF(J1147&lt;1,"",IF(F1147*G1147*0.000001&lt;=0,"",F1147*G1147*0.000001)),"")</f>
        <v>7.2480681833429017</v>
      </c>
      <c r="AD1147" s="428">
        <f t="shared" si="311"/>
        <v>0.44001353927585707</v>
      </c>
      <c r="AE1147" s="429">
        <f t="shared" si="297"/>
        <v>9.2166864607241443</v>
      </c>
      <c r="AF1147" s="430">
        <f t="shared" si="298"/>
        <v>0.95443437827872291</v>
      </c>
    </row>
    <row r="1148" spans="1:32" s="5" customFormat="1" x14ac:dyDescent="0.2">
      <c r="A1148" s="363">
        <f>'commented data'!$A1102</f>
        <v>41226.791666666664</v>
      </c>
      <c r="B1148" s="364">
        <f>IF(ISERROR('commented data'!$B1102),"",'commented data'!$B1102)</f>
        <v>897.982177734375</v>
      </c>
      <c r="C1148" s="364">
        <f>IF(ISERROR('commented data'!$C1102),"",'commented data'!$C1102)</f>
        <v>494.89810180664062</v>
      </c>
      <c r="D1148" s="364">
        <f>IF(ISERROR('commented data'!$D1102),"",'commented data'!$D1102)</f>
        <v>6126.69091796875</v>
      </c>
      <c r="E1148" s="364">
        <f>IF(ISERROR('commented data'!$E1102),"",'commented data'!$E1102)</f>
        <v>9.7690839767456055</v>
      </c>
      <c r="F1148" s="357">
        <f t="shared" si="300"/>
        <v>136.41079788208009</v>
      </c>
      <c r="G1148" s="362">
        <f t="shared" si="301"/>
        <v>53302.828343617963</v>
      </c>
      <c r="H1148" s="359">
        <f>IF(ISERROR('commented data'!$N1102),"",'commented data'!$N1102)</f>
        <v>16.427272242596374</v>
      </c>
      <c r="I1148" s="359">
        <f>IFERROR('commented data'!O1102,"")</f>
        <v>16.458810793567618</v>
      </c>
      <c r="J1148" s="358">
        <f>IF(ISERROR('commented data'!$P1102),"",'commented data'!$P1102)</f>
        <v>1</v>
      </c>
      <c r="K1148" s="328">
        <f>IF(ISERROR('commented data'!$Q1102),"",'commented data'!$Q1102)</f>
        <v>1</v>
      </c>
      <c r="L1148" s="328">
        <f>IF(ISERROR('commented data'!$R1102),"",'commented data'!$R1102)</f>
        <v>1</v>
      </c>
      <c r="M1148" s="328">
        <f>IF(ISERROR('commented data'!$S1102),"",'commented data'!$S1102)</f>
        <v>1</v>
      </c>
      <c r="N1148" s="366">
        <f t="shared" si="302"/>
        <v>1</v>
      </c>
      <c r="O1148" s="367" t="b">
        <f t="shared" si="303"/>
        <v>1</v>
      </c>
      <c r="P1148" s="365">
        <f>IF(ISERROR('commented data'!$J1102),"",'commented data'!$J1102)</f>
        <v>135.06019592285156</v>
      </c>
      <c r="Q1148" s="368">
        <f t="shared" si="299"/>
        <v>135.06019592285156</v>
      </c>
      <c r="R1148" s="368" t="str">
        <f t="shared" si="304"/>
        <v/>
      </c>
      <c r="S1148" s="369">
        <f t="shared" si="305"/>
        <v>135.06019592285156</v>
      </c>
      <c r="T1148" s="365">
        <f>IF(ISERROR('commented data'!$M1102),"",'commented data'!$M1102)</f>
        <v>82868.6484375</v>
      </c>
      <c r="U1148" s="370">
        <f t="shared" si="306"/>
        <v>82868.6484375</v>
      </c>
      <c r="V1148" s="371">
        <f t="shared" si="307"/>
        <v>82868.6484375</v>
      </c>
      <c r="W1148" s="383">
        <f t="shared" si="308"/>
        <v>72095.724140624996</v>
      </c>
      <c r="X1148" s="365">
        <f>IF(ISERROR('commented data'!$T1102),"",'commented data'!$T1102)</f>
        <v>99.844306945800781</v>
      </c>
      <c r="Y1148" s="384">
        <f t="shared" si="309"/>
        <v>99.844306945800781</v>
      </c>
      <c r="Z1148" s="365">
        <f>IF(ISERROR('commented data'!$U1102),"",'commented data'!$U1102)</f>
        <v>1012.8309936523437</v>
      </c>
      <c r="AA1148" s="385">
        <f t="shared" si="310"/>
        <v>1022.9593035888672</v>
      </c>
      <c r="AC1148" s="427">
        <f t="shared" si="312"/>
        <v>7.2710813437244797</v>
      </c>
      <c r="AD1148" s="428">
        <f t="shared" si="311"/>
        <v>0.44262256303699427</v>
      </c>
      <c r="AE1148" s="429">
        <f t="shared" si="297"/>
        <v>9.2140774369630059</v>
      </c>
      <c r="AF1148" s="430">
        <f t="shared" si="298"/>
        <v>0.95416420070655661</v>
      </c>
    </row>
    <row r="1149" spans="1:32" s="5" customFormat="1" x14ac:dyDescent="0.2">
      <c r="A1149" s="363">
        <f>'commented data'!$A1103</f>
        <v>41226.833333333336</v>
      </c>
      <c r="B1149" s="364">
        <f>IF(ISERROR('commented data'!$B1103),"",'commented data'!$B1103)</f>
        <v>897.9779052734375</v>
      </c>
      <c r="C1149" s="364">
        <f>IF(ISERROR('commented data'!$C1103),"",'commented data'!$C1103)</f>
        <v>495.6593017578125</v>
      </c>
      <c r="D1149" s="364">
        <f>IF(ISERROR('commented data'!$D1103),"",'commented data'!$D1103)</f>
        <v>6143.3349609375</v>
      </c>
      <c r="E1149" s="364">
        <f>IF(ISERROR('commented data'!$E1103),"",'commented data'!$E1103)</f>
        <v>9.7818107604980469</v>
      </c>
      <c r="F1149" s="357">
        <f t="shared" si="300"/>
        <v>136.79491104125978</v>
      </c>
      <c r="G1149" s="362">
        <f t="shared" si="301"/>
        <v>53418.758613463193</v>
      </c>
      <c r="H1149" s="359">
        <f>IF(ISERROR('commented data'!$N1103),"",'commented data'!$N1103)</f>
        <v>16.588388433777727</v>
      </c>
      <c r="I1149" s="359">
        <f>IFERROR('commented data'!O1103,"")</f>
        <v>16.503523536177049</v>
      </c>
      <c r="J1149" s="358">
        <f>IF(ISERROR('commented data'!$P1103),"",'commented data'!$P1103)</f>
        <v>1</v>
      </c>
      <c r="K1149" s="328">
        <f>IF(ISERROR('commented data'!$Q1103),"",'commented data'!$Q1103)</f>
        <v>1</v>
      </c>
      <c r="L1149" s="328">
        <f>IF(ISERROR('commented data'!$R1103),"",'commented data'!$R1103)</f>
        <v>1</v>
      </c>
      <c r="M1149" s="328">
        <f>IF(ISERROR('commented data'!$S1103),"",'commented data'!$S1103)</f>
        <v>1</v>
      </c>
      <c r="N1149" s="366">
        <f t="shared" si="302"/>
        <v>1</v>
      </c>
      <c r="O1149" s="367" t="b">
        <f t="shared" si="303"/>
        <v>1</v>
      </c>
      <c r="P1149" s="365">
        <f>IF(ISERROR('commented data'!$J1103),"",'commented data'!$J1103)</f>
        <v>135.44050598144531</v>
      </c>
      <c r="Q1149" s="368">
        <f t="shared" si="299"/>
        <v>135.44050598144531</v>
      </c>
      <c r="R1149" s="368" t="str">
        <f t="shared" si="304"/>
        <v/>
      </c>
      <c r="S1149" s="369">
        <f t="shared" si="305"/>
        <v>135.44050598144531</v>
      </c>
      <c r="T1149" s="365">
        <f>IF(ISERROR('commented data'!$M1103),"",'commented data'!$M1103)</f>
        <v>83018.1171875</v>
      </c>
      <c r="U1149" s="370">
        <f t="shared" si="306"/>
        <v>83018.1171875</v>
      </c>
      <c r="V1149" s="371">
        <f t="shared" si="307"/>
        <v>83018.1171875</v>
      </c>
      <c r="W1149" s="383">
        <f t="shared" si="308"/>
        <v>72225.761953124995</v>
      </c>
      <c r="X1149" s="365">
        <f>IF(ISERROR('commented data'!$T1103),"",'commented data'!$T1103)</f>
        <v>99.705772399902344</v>
      </c>
      <c r="Y1149" s="384">
        <f t="shared" si="309"/>
        <v>99.705772399902344</v>
      </c>
      <c r="Z1149" s="365">
        <f>IF(ISERROR('commented data'!$U1103),"",'commented data'!$U1103)</f>
        <v>1012.8300170898437</v>
      </c>
      <c r="AA1149" s="385">
        <f t="shared" si="310"/>
        <v>1022.9583172607422</v>
      </c>
      <c r="AC1149" s="427">
        <f t="shared" si="312"/>
        <v>7.3074143324632272</v>
      </c>
      <c r="AD1149" s="428">
        <f t="shared" si="311"/>
        <v>0.44051381854452309</v>
      </c>
      <c r="AE1149" s="429">
        <f t="shared" ref="AE1149:AE1212" si="313">IFERROR($J$47-AD1149,"")</f>
        <v>9.2161861814554769</v>
      </c>
      <c r="AF1149" s="430">
        <f t="shared" ref="AF1149:AF1212" si="314">IFERROR(AE1149/$J$47,"")</f>
        <v>0.95438257183670161</v>
      </c>
    </row>
    <row r="1150" spans="1:32" s="5" customFormat="1" x14ac:dyDescent="0.2">
      <c r="A1150" s="363">
        <f>'commented data'!$A1104</f>
        <v>41226.875</v>
      </c>
      <c r="B1150" s="364">
        <f>IF(ISERROR('commented data'!$B1104),"",'commented data'!$B1104)</f>
        <v>897.9686279296875</v>
      </c>
      <c r="C1150" s="364">
        <f>IF(ISERROR('commented data'!$C1104),"",'commented data'!$C1104)</f>
        <v>495.20968627929687</v>
      </c>
      <c r="D1150" s="364">
        <f>IF(ISERROR('commented data'!$D1104),"",'commented data'!$D1104)</f>
        <v>6146.4482421875</v>
      </c>
      <c r="E1150" s="364">
        <f>IF(ISERROR('commented data'!$E1104),"",'commented data'!$E1104)</f>
        <v>9.7931079864501953</v>
      </c>
      <c r="F1150" s="357">
        <f t="shared" si="300"/>
        <v>136.71249099731446</v>
      </c>
      <c r="G1150" s="362">
        <f t="shared" si="301"/>
        <v>53360.44583862013</v>
      </c>
      <c r="H1150" s="359">
        <f>IF(ISERROR('commented data'!$N1104),"",'commented data'!$N1104)</f>
        <v>16.614184177678545</v>
      </c>
      <c r="I1150" s="359">
        <f>IFERROR('commented data'!O1104,"")</f>
        <v>16.51188708963959</v>
      </c>
      <c r="J1150" s="358">
        <f>IF(ISERROR('commented data'!$P1104),"",'commented data'!$P1104)</f>
        <v>1</v>
      </c>
      <c r="K1150" s="328">
        <f>IF(ISERROR('commented data'!$Q1104),"",'commented data'!$Q1104)</f>
        <v>1</v>
      </c>
      <c r="L1150" s="328">
        <f>IF(ISERROR('commented data'!$R1104),"",'commented data'!$R1104)</f>
        <v>1</v>
      </c>
      <c r="M1150" s="328">
        <f>IF(ISERROR('commented data'!$S1104),"",'commented data'!$S1104)</f>
        <v>1</v>
      </c>
      <c r="N1150" s="366">
        <f t="shared" si="302"/>
        <v>1</v>
      </c>
      <c r="O1150" s="367" t="b">
        <f t="shared" si="303"/>
        <v>1</v>
      </c>
      <c r="P1150" s="365">
        <f>IF(ISERROR('commented data'!$J1104),"",'commented data'!$J1104)</f>
        <v>135.35890197753906</v>
      </c>
      <c r="Q1150" s="368">
        <f t="shared" si="299"/>
        <v>135.35890197753906</v>
      </c>
      <c r="R1150" s="368" t="str">
        <f t="shared" si="304"/>
        <v/>
      </c>
      <c r="S1150" s="369">
        <f t="shared" si="305"/>
        <v>135.35890197753906</v>
      </c>
      <c r="T1150" s="365">
        <f>IF(ISERROR('commented data'!$M1104),"",'commented data'!$M1104)</f>
        <v>82915.796875</v>
      </c>
      <c r="U1150" s="370">
        <f t="shared" si="306"/>
        <v>82915.796875</v>
      </c>
      <c r="V1150" s="371">
        <f t="shared" si="307"/>
        <v>82915.796875</v>
      </c>
      <c r="W1150" s="383">
        <f t="shared" si="308"/>
        <v>72136.743281250005</v>
      </c>
      <c r="X1150" s="365">
        <f>IF(ISERROR('commented data'!$T1104),"",'commented data'!$T1104)</f>
        <v>99.652801513671875</v>
      </c>
      <c r="Y1150" s="384">
        <f t="shared" si="309"/>
        <v>99.652801513671875</v>
      </c>
      <c r="Z1150" s="365">
        <f>IF(ISERROR('commented data'!$U1104),"",'commented data'!$U1104)</f>
        <v>1012.8289794921875</v>
      </c>
      <c r="AA1150" s="385">
        <f t="shared" si="310"/>
        <v>1022.9572692871094</v>
      </c>
      <c r="AC1150" s="427">
        <f t="shared" si="312"/>
        <v>7.2950394713250404</v>
      </c>
      <c r="AD1150" s="428">
        <f t="shared" si="311"/>
        <v>0.43908502477816858</v>
      </c>
      <c r="AE1150" s="429">
        <f t="shared" si="313"/>
        <v>9.2176149752218315</v>
      </c>
      <c r="AF1150" s="430">
        <f t="shared" si="314"/>
        <v>0.95453053063902071</v>
      </c>
    </row>
    <row r="1151" spans="1:32" s="5" customFormat="1" x14ac:dyDescent="0.2">
      <c r="A1151" s="363">
        <f>'commented data'!$A1105</f>
        <v>41226.916666666664</v>
      </c>
      <c r="B1151" s="364">
        <f>IF(ISERROR('commented data'!$B1105),"",'commented data'!$B1105)</f>
        <v>897.9696044921875</v>
      </c>
      <c r="C1151" s="364">
        <f>IF(ISERROR('commented data'!$C1105),"",'commented data'!$C1105)</f>
        <v>495.348388671875</v>
      </c>
      <c r="D1151" s="364">
        <f>IF(ISERROR('commented data'!$D1105),"",'commented data'!$D1105)</f>
        <v>6168.2138671875</v>
      </c>
      <c r="E1151" s="364">
        <f>IF(ISERROR('commented data'!$E1105),"",'commented data'!$E1105)</f>
        <v>9.8188190460205078</v>
      </c>
      <c r="F1151" s="357">
        <f t="shared" si="300"/>
        <v>137.62250198364259</v>
      </c>
      <c r="G1151" s="362">
        <f t="shared" si="301"/>
        <v>53396.087615278833</v>
      </c>
      <c r="H1151" s="359">
        <f>IF(ISERROR('commented data'!$N1105),"",'commented data'!$N1105)</f>
        <v>16.694349426524788</v>
      </c>
      <c r="I1151" s="359">
        <f>IFERROR('commented data'!O1105,"")</f>
        <v>16.570358507322517</v>
      </c>
      <c r="J1151" s="358">
        <f>IF(ISERROR('commented data'!$P1105),"",'commented data'!$P1105)</f>
        <v>1</v>
      </c>
      <c r="K1151" s="328">
        <f>IF(ISERROR('commented data'!$Q1105),"",'commented data'!$Q1105)</f>
        <v>1</v>
      </c>
      <c r="L1151" s="328">
        <f>IF(ISERROR('commented data'!$R1105),"",'commented data'!$R1105)</f>
        <v>1</v>
      </c>
      <c r="M1151" s="328">
        <f>IF(ISERROR('commented data'!$S1105),"",'commented data'!$S1105)</f>
        <v>1</v>
      </c>
      <c r="N1151" s="366">
        <f t="shared" si="302"/>
        <v>1</v>
      </c>
      <c r="O1151" s="367" t="b">
        <f t="shared" si="303"/>
        <v>1</v>
      </c>
      <c r="P1151" s="365">
        <f>IF(ISERROR('commented data'!$J1105),"",'commented data'!$J1105)</f>
        <v>136.25990295410156</v>
      </c>
      <c r="Q1151" s="368">
        <f t="shared" si="299"/>
        <v>136.25990295410156</v>
      </c>
      <c r="R1151" s="368" t="str">
        <f t="shared" si="304"/>
        <v/>
      </c>
      <c r="S1151" s="369">
        <f t="shared" si="305"/>
        <v>136.25990295410156</v>
      </c>
      <c r="T1151" s="365">
        <f>IF(ISERROR('commented data'!$M1105),"",'commented data'!$M1105)</f>
        <v>82968.8671875</v>
      </c>
      <c r="U1151" s="370">
        <f t="shared" si="306"/>
        <v>82968.8671875</v>
      </c>
      <c r="V1151" s="371">
        <f t="shared" si="307"/>
        <v>82968.8671875</v>
      </c>
      <c r="W1151" s="383">
        <f t="shared" si="308"/>
        <v>72182.914453125006</v>
      </c>
      <c r="X1151" s="365">
        <f>IF(ISERROR('commented data'!$T1105),"",'commented data'!$T1105)</f>
        <v>99.642791748046875</v>
      </c>
      <c r="Y1151" s="384">
        <f t="shared" si="309"/>
        <v>99.642791748046875</v>
      </c>
      <c r="Z1151" s="365">
        <f>IF(ISERROR('commented data'!$U1105),"",'commented data'!$U1105)</f>
        <v>1012.8300170898437</v>
      </c>
      <c r="AA1151" s="385">
        <f t="shared" si="310"/>
        <v>1022.9583172607422</v>
      </c>
      <c r="AC1151" s="427">
        <f t="shared" si="312"/>
        <v>7.3485031737524649</v>
      </c>
      <c r="AD1151" s="428">
        <f t="shared" si="311"/>
        <v>0.44017906813887631</v>
      </c>
      <c r="AE1151" s="429">
        <f t="shared" si="313"/>
        <v>9.2165209318611243</v>
      </c>
      <c r="AF1151" s="430">
        <f t="shared" si="314"/>
        <v>0.95441723692991642</v>
      </c>
    </row>
    <row r="1152" spans="1:32" s="5" customFormat="1" x14ac:dyDescent="0.2">
      <c r="A1152" s="363">
        <f>'commented data'!$A1106</f>
        <v>41226.958333333336</v>
      </c>
      <c r="B1152" s="364">
        <f>IF(ISERROR('commented data'!$B1106),"",'commented data'!$B1106)</f>
        <v>898.09918212890625</v>
      </c>
      <c r="C1152" s="364">
        <f>IF(ISERROR('commented data'!$C1106),"",'commented data'!$C1106)</f>
        <v>494.59500122070312</v>
      </c>
      <c r="D1152" s="364">
        <f>IF(ISERROR('commented data'!$D1106),"",'commented data'!$D1106)</f>
        <v>6153.91796875</v>
      </c>
      <c r="E1152" s="364">
        <f>IF(ISERROR('commented data'!$E1106),"",'commented data'!$E1106)</f>
        <v>9.8075990676879883</v>
      </c>
      <c r="F1152" s="357">
        <f t="shared" si="300"/>
        <v>137.03609909057619</v>
      </c>
      <c r="G1152" s="362">
        <f t="shared" si="301"/>
        <v>53302.527086929527</v>
      </c>
      <c r="H1152" s="359">
        <f>IF(ISERROR('commented data'!$N1106),"",'commented data'!$N1106)</f>
        <v>16.669598174794228</v>
      </c>
      <c r="I1152" s="359">
        <f>IFERROR('commented data'!O1106,"")</f>
        <v>16.531953846363241</v>
      </c>
      <c r="J1152" s="358">
        <f>IF(ISERROR('commented data'!$P1106),"",'commented data'!$P1106)</f>
        <v>1</v>
      </c>
      <c r="K1152" s="328">
        <f>IF(ISERROR('commented data'!$Q1106),"",'commented data'!$Q1106)</f>
        <v>1</v>
      </c>
      <c r="L1152" s="328">
        <f>IF(ISERROR('commented data'!$R1106),"",'commented data'!$R1106)</f>
        <v>1</v>
      </c>
      <c r="M1152" s="328">
        <f>IF(ISERROR('commented data'!$S1106),"",'commented data'!$S1106)</f>
        <v>1</v>
      </c>
      <c r="N1152" s="366">
        <f t="shared" si="302"/>
        <v>1</v>
      </c>
      <c r="O1152" s="367" t="b">
        <f t="shared" si="303"/>
        <v>1</v>
      </c>
      <c r="P1152" s="365">
        <f>IF(ISERROR('commented data'!$J1106),"",'commented data'!$J1106)</f>
        <v>135.67930603027344</v>
      </c>
      <c r="Q1152" s="368">
        <f t="shared" si="299"/>
        <v>135.67930603027344</v>
      </c>
      <c r="R1152" s="368" t="str">
        <f t="shared" si="304"/>
        <v/>
      </c>
      <c r="S1152" s="369">
        <f t="shared" si="305"/>
        <v>135.67930603027344</v>
      </c>
      <c r="T1152" s="365">
        <f>IF(ISERROR('commented data'!$M1106),"",'commented data'!$M1106)</f>
        <v>82857.0234375</v>
      </c>
      <c r="U1152" s="370">
        <f t="shared" si="306"/>
        <v>82857.0234375</v>
      </c>
      <c r="V1152" s="371">
        <f t="shared" si="307"/>
        <v>82857.0234375</v>
      </c>
      <c r="W1152" s="383">
        <f t="shared" si="308"/>
        <v>72085.610390625006</v>
      </c>
      <c r="X1152" s="365">
        <f>IF(ISERROR('commented data'!$T1106),"",'commented data'!$T1106)</f>
        <v>99.794090270996094</v>
      </c>
      <c r="Y1152" s="384">
        <f t="shared" si="309"/>
        <v>99.794090270996094</v>
      </c>
      <c r="Z1152" s="365">
        <f>IF(ISERROR('commented data'!$U1106),"",'commented data'!$U1106)</f>
        <v>1012.8309936523437</v>
      </c>
      <c r="AA1152" s="385">
        <f t="shared" si="310"/>
        <v>1022.9593035888672</v>
      </c>
      <c r="AC1152" s="427">
        <f t="shared" si="312"/>
        <v>7.3043703836625964</v>
      </c>
      <c r="AD1152" s="428">
        <f t="shared" si="311"/>
        <v>0.43818515041996581</v>
      </c>
      <c r="AE1152" s="429">
        <f t="shared" si="313"/>
        <v>9.2185148495800355</v>
      </c>
      <c r="AF1152" s="430">
        <f t="shared" si="314"/>
        <v>0.95462371716839445</v>
      </c>
    </row>
    <row r="1153" spans="1:32" s="5" customFormat="1" x14ac:dyDescent="0.2">
      <c r="A1153" s="363">
        <f>'commented data'!$A1107</f>
        <v>41227</v>
      </c>
      <c r="B1153" s="364">
        <f>IF(ISERROR('commented data'!$B1107),"",'commented data'!$B1107)</f>
        <v>897.96112060546875</v>
      </c>
      <c r="C1153" s="364">
        <f>IF(ISERROR('commented data'!$C1107),"",'commented data'!$C1107)</f>
        <v>494.28439331054687</v>
      </c>
      <c r="D1153" s="364">
        <f>IF(ISERROR('commented data'!$D1107),"",'commented data'!$D1107)</f>
        <v>6142.25</v>
      </c>
      <c r="E1153" s="364">
        <f>IF(ISERROR('commented data'!$E1107),"",'commented data'!$E1107)</f>
        <v>9.7964468002319336</v>
      </c>
      <c r="F1153" s="357">
        <f t="shared" si="300"/>
        <v>137.02336929321288</v>
      </c>
      <c r="G1153" s="362">
        <f t="shared" si="301"/>
        <v>53291.42497150386</v>
      </c>
      <c r="H1153" s="359">
        <f>IF(ISERROR('commented data'!$N1107),"",'commented data'!$N1107)</f>
        <v>16.465884448568978</v>
      </c>
      <c r="I1153" s="359">
        <f>IFERROR('commented data'!O1107,"")</f>
        <v>16.500608885017421</v>
      </c>
      <c r="J1153" s="358">
        <f>IF(ISERROR('commented data'!$P1107),"",'commented data'!$P1107)</f>
        <v>1</v>
      </c>
      <c r="K1153" s="328">
        <f>IF(ISERROR('commented data'!$Q1107),"",'commented data'!$Q1107)</f>
        <v>1</v>
      </c>
      <c r="L1153" s="328">
        <f>IF(ISERROR('commented data'!$R1107),"",'commented data'!$R1107)</f>
        <v>1</v>
      </c>
      <c r="M1153" s="328">
        <f>IF(ISERROR('commented data'!$S1107),"",'commented data'!$S1107)</f>
        <v>1</v>
      </c>
      <c r="N1153" s="366">
        <f t="shared" si="302"/>
        <v>1</v>
      </c>
      <c r="O1153" s="367" t="b">
        <f t="shared" si="303"/>
        <v>1</v>
      </c>
      <c r="P1153" s="365">
        <f>IF(ISERROR('commented data'!$J1107),"",'commented data'!$J1107)</f>
        <v>135.66670227050781</v>
      </c>
      <c r="Q1153" s="368">
        <f t="shared" si="299"/>
        <v>135.66670227050781</v>
      </c>
      <c r="R1153" s="368" t="str">
        <f t="shared" si="304"/>
        <v/>
      </c>
      <c r="S1153" s="369">
        <f t="shared" si="305"/>
        <v>135.66670227050781</v>
      </c>
      <c r="T1153" s="365">
        <f>IF(ISERROR('commented data'!$M1107),"",'commented data'!$M1107)</f>
        <v>82812.8828125</v>
      </c>
      <c r="U1153" s="370">
        <f t="shared" si="306"/>
        <v>82812.8828125</v>
      </c>
      <c r="V1153" s="371">
        <f t="shared" si="307"/>
        <v>82812.8828125</v>
      </c>
      <c r="W1153" s="383">
        <f t="shared" si="308"/>
        <v>72047.208046875006</v>
      </c>
      <c r="X1153" s="365">
        <f>IF(ISERROR('commented data'!$T1107),"",'commented data'!$T1107)</f>
        <v>99.673423767089844</v>
      </c>
      <c r="Y1153" s="384">
        <f t="shared" si="309"/>
        <v>99.673423767089844</v>
      </c>
      <c r="Z1153" s="365">
        <f>IF(ISERROR('commented data'!$U1107),"",'commented data'!$U1107)</f>
        <v>1012.8319702148437</v>
      </c>
      <c r="AA1153" s="385">
        <f t="shared" si="310"/>
        <v>1022.9602899169922</v>
      </c>
      <c r="AC1153" s="427">
        <f t="shared" si="312"/>
        <v>7.3021706040319199</v>
      </c>
      <c r="AD1153" s="428">
        <f t="shared" si="311"/>
        <v>0.44347272245473207</v>
      </c>
      <c r="AE1153" s="429">
        <f t="shared" si="313"/>
        <v>9.2132272775452684</v>
      </c>
      <c r="AF1153" s="430">
        <f t="shared" si="314"/>
        <v>0.95407616241006432</v>
      </c>
    </row>
    <row r="1154" spans="1:32" s="5" customFormat="1" x14ac:dyDescent="0.2">
      <c r="A1154" s="363">
        <f>'commented data'!$A1108</f>
        <v>41227.041666666664</v>
      </c>
      <c r="B1154" s="364">
        <f>IF(ISERROR('commented data'!$B1108),"",'commented data'!$B1108)</f>
        <v>898.0128173828125</v>
      </c>
      <c r="C1154" s="364">
        <f>IF(ISERROR('commented data'!$C1108),"",'commented data'!$C1108)</f>
        <v>494.24920654296875</v>
      </c>
      <c r="D1154" s="364">
        <f>IF(ISERROR('commented data'!$D1108),"",'commented data'!$D1108)</f>
        <v>6141.2919921875</v>
      </c>
      <c r="E1154" s="364">
        <f>IF(ISERROR('commented data'!$E1108),"",'commented data'!$E1108)</f>
        <v>9.7964754104614258</v>
      </c>
      <c r="F1154" s="357">
        <f t="shared" si="300"/>
        <v>136.5324090576172</v>
      </c>
      <c r="G1154" s="362">
        <f t="shared" si="301"/>
        <v>53309.915221625059</v>
      </c>
      <c r="H1154" s="359">
        <f>IF(ISERROR('commented data'!$N1108),"",'commented data'!$N1108)</f>
        <v>16.5065321415745</v>
      </c>
      <c r="I1154" s="359">
        <f>IFERROR('commented data'!O1108,"")</f>
        <v>16.498035282148301</v>
      </c>
      <c r="J1154" s="358">
        <f>IF(ISERROR('commented data'!$P1108),"",'commented data'!$P1108)</f>
        <v>1</v>
      </c>
      <c r="K1154" s="328">
        <f>IF(ISERROR('commented data'!$Q1108),"",'commented data'!$Q1108)</f>
        <v>1</v>
      </c>
      <c r="L1154" s="328">
        <f>IF(ISERROR('commented data'!$R1108),"",'commented data'!$R1108)</f>
        <v>1</v>
      </c>
      <c r="M1154" s="328">
        <f>IF(ISERROR('commented data'!$S1108),"",'commented data'!$S1108)</f>
        <v>1</v>
      </c>
      <c r="N1154" s="366">
        <f t="shared" si="302"/>
        <v>1</v>
      </c>
      <c r="O1154" s="367" t="b">
        <f t="shared" si="303"/>
        <v>1</v>
      </c>
      <c r="P1154" s="365">
        <f>IF(ISERROR('commented data'!$J1108),"",'commented data'!$J1108)</f>
        <v>135.18060302734375</v>
      </c>
      <c r="Q1154" s="368">
        <f t="shared" si="299"/>
        <v>135.18060302734375</v>
      </c>
      <c r="R1154" s="368" t="str">
        <f t="shared" si="304"/>
        <v/>
      </c>
      <c r="S1154" s="369">
        <f t="shared" si="305"/>
        <v>135.18060302734375</v>
      </c>
      <c r="T1154" s="365">
        <f>IF(ISERROR('commented data'!$M1108),"",'commented data'!$M1108)</f>
        <v>82853.4609375</v>
      </c>
      <c r="U1154" s="370">
        <f t="shared" si="306"/>
        <v>82853.4609375</v>
      </c>
      <c r="V1154" s="371">
        <f t="shared" si="307"/>
        <v>82853.4609375</v>
      </c>
      <c r="W1154" s="383">
        <f t="shared" si="308"/>
        <v>72082.511015625001</v>
      </c>
      <c r="X1154" s="365">
        <f>IF(ISERROR('commented data'!$T1108),"",'commented data'!$T1108)</f>
        <v>99.726371765136719</v>
      </c>
      <c r="Y1154" s="384">
        <f t="shared" si="309"/>
        <v>99.726371765136719</v>
      </c>
      <c r="Z1154" s="365">
        <f>IF(ISERROR('commented data'!$U1108),"",'commented data'!$U1108)</f>
        <v>1012.8309936523437</v>
      </c>
      <c r="AA1154" s="385">
        <f t="shared" si="310"/>
        <v>1022.9593035888672</v>
      </c>
      <c r="AC1154" s="427">
        <f t="shared" si="312"/>
        <v>7.2785311518658062</v>
      </c>
      <c r="AD1154" s="428">
        <f t="shared" si="311"/>
        <v>0.44094853415840096</v>
      </c>
      <c r="AE1154" s="429">
        <f t="shared" si="313"/>
        <v>9.2157514658415991</v>
      </c>
      <c r="AF1154" s="430">
        <f t="shared" si="314"/>
        <v>0.95433755484188165</v>
      </c>
    </row>
    <row r="1155" spans="1:32" s="5" customFormat="1" x14ac:dyDescent="0.2">
      <c r="A1155" s="363">
        <f>'commented data'!$A1109</f>
        <v>41227.083333333336</v>
      </c>
      <c r="B1155" s="364">
        <f>IF(ISERROR('commented data'!$B1109),"",'commented data'!$B1109)</f>
        <v>897.98358154296875</v>
      </c>
      <c r="C1155" s="364">
        <f>IF(ISERROR('commented data'!$C1109),"",'commented data'!$C1109)</f>
        <v>494.110107421875</v>
      </c>
      <c r="D1155" s="364">
        <f>IF(ISERROR('commented data'!$D1109),"",'commented data'!$D1109)</f>
        <v>6141.31103515625</v>
      </c>
      <c r="E1155" s="364">
        <f>IF(ISERROR('commented data'!$E1109),"",'commented data'!$E1109)</f>
        <v>9.7965879440307617</v>
      </c>
      <c r="F1155" s="357">
        <f t="shared" si="300"/>
        <v>136.55998001098632</v>
      </c>
      <c r="G1155" s="362">
        <f t="shared" si="301"/>
        <v>53284.546541381904</v>
      </c>
      <c r="H1155" s="359">
        <f>IF(ISERROR('commented data'!$N1109),"",'commented data'!$N1109)</f>
        <v>16.232713547594905</v>
      </c>
      <c r="I1155" s="359">
        <f>IFERROR('commented data'!O1109,"")</f>
        <v>16.49808643939188</v>
      </c>
      <c r="J1155" s="358">
        <f>IF(ISERROR('commented data'!$P1109),"",'commented data'!$P1109)</f>
        <v>1</v>
      </c>
      <c r="K1155" s="328">
        <f>IF(ISERROR('commented data'!$Q1109),"",'commented data'!$Q1109)</f>
        <v>1</v>
      </c>
      <c r="L1155" s="328">
        <f>IF(ISERROR('commented data'!$R1109),"",'commented data'!$R1109)</f>
        <v>1</v>
      </c>
      <c r="M1155" s="328">
        <f>IF(ISERROR('commented data'!$S1109),"",'commented data'!$S1109)</f>
        <v>1</v>
      </c>
      <c r="N1155" s="366">
        <f t="shared" si="302"/>
        <v>1</v>
      </c>
      <c r="O1155" s="367" t="b">
        <f t="shared" si="303"/>
        <v>1</v>
      </c>
      <c r="P1155" s="365">
        <f>IF(ISERROR('commented data'!$J1109),"",'commented data'!$J1109)</f>
        <v>135.20790100097656</v>
      </c>
      <c r="Q1155" s="368">
        <f t="shared" si="299"/>
        <v>135.20790100097656</v>
      </c>
      <c r="R1155" s="368" t="str">
        <f t="shared" si="304"/>
        <v/>
      </c>
      <c r="S1155" s="369">
        <f t="shared" si="305"/>
        <v>135.20790100097656</v>
      </c>
      <c r="T1155" s="365">
        <f>IF(ISERROR('commented data'!$M1109),"",'commented data'!$M1109)</f>
        <v>82851.7734375</v>
      </c>
      <c r="U1155" s="370">
        <f t="shared" si="306"/>
        <v>82851.7734375</v>
      </c>
      <c r="V1155" s="371">
        <f t="shared" si="307"/>
        <v>82851.7734375</v>
      </c>
      <c r="W1155" s="383">
        <f t="shared" si="308"/>
        <v>72081.042890625002</v>
      </c>
      <c r="X1155" s="365">
        <f>IF(ISERROR('commented data'!$T1109),"",'commented data'!$T1109)</f>
        <v>99.897041320800781</v>
      </c>
      <c r="Y1155" s="384">
        <f t="shared" si="309"/>
        <v>99.897041320800781</v>
      </c>
      <c r="Z1155" s="365">
        <f>IF(ISERROR('commented data'!$U1109),"",'commented data'!$U1109)</f>
        <v>1012.8330078125</v>
      </c>
      <c r="AA1155" s="385">
        <f t="shared" si="310"/>
        <v>1022.961337890625</v>
      </c>
      <c r="AC1155" s="427">
        <f t="shared" si="312"/>
        <v>7.2765366105855831</v>
      </c>
      <c r="AD1155" s="428">
        <f t="shared" si="311"/>
        <v>0.44826372308305162</v>
      </c>
      <c r="AE1155" s="429">
        <f t="shared" si="313"/>
        <v>9.2084362769169488</v>
      </c>
      <c r="AF1155" s="430">
        <f t="shared" si="314"/>
        <v>0.95358003012591752</v>
      </c>
    </row>
    <row r="1156" spans="1:32" s="5" customFormat="1" x14ac:dyDescent="0.2">
      <c r="A1156" s="363">
        <f>'commented data'!$A1110</f>
        <v>41227.125</v>
      </c>
      <c r="B1156" s="364">
        <f>IF(ISERROR('commented data'!$B1110),"",'commented data'!$B1110)</f>
        <v>898.00970458984375</v>
      </c>
      <c r="C1156" s="364">
        <f>IF(ISERROR('commented data'!$C1110),"",'commented data'!$C1110)</f>
        <v>494.30950927734375</v>
      </c>
      <c r="D1156" s="364">
        <f>IF(ISERROR('commented data'!$D1110),"",'commented data'!$D1110)</f>
        <v>6143.5478515625</v>
      </c>
      <c r="E1156" s="364">
        <f>IF(ISERROR('commented data'!$E1110),"",'commented data'!$E1110)</f>
        <v>9.8014230728149414</v>
      </c>
      <c r="F1156" s="357">
        <f t="shared" si="300"/>
        <v>135.95257141113282</v>
      </c>
      <c r="G1156" s="362">
        <f t="shared" si="301"/>
        <v>53305.765983080222</v>
      </c>
      <c r="H1156" s="359">
        <f>IF(ISERROR('commented data'!$N1110),"",'commented data'!$N1110)</f>
        <v>15.748747136942111</v>
      </c>
      <c r="I1156" s="359">
        <f>IFERROR('commented data'!O1110,"")</f>
        <v>16.504095447925742</v>
      </c>
      <c r="J1156" s="358">
        <f>IF(ISERROR('commented data'!$P1110),"",'commented data'!$P1110)</f>
        <v>1</v>
      </c>
      <c r="K1156" s="328">
        <f>IF(ISERROR('commented data'!$Q1110),"",'commented data'!$Q1110)</f>
        <v>1</v>
      </c>
      <c r="L1156" s="328">
        <f>IF(ISERROR('commented data'!$R1110),"",'commented data'!$R1110)</f>
        <v>1</v>
      </c>
      <c r="M1156" s="328">
        <f>IF(ISERROR('commented data'!$S1110),"",'commented data'!$S1110)</f>
        <v>1</v>
      </c>
      <c r="N1156" s="366">
        <f t="shared" si="302"/>
        <v>1</v>
      </c>
      <c r="O1156" s="367" t="b">
        <f t="shared" si="303"/>
        <v>1</v>
      </c>
      <c r="P1156" s="365">
        <f>IF(ISERROR('commented data'!$J1110),"",'commented data'!$J1110)</f>
        <v>134.60650634765625</v>
      </c>
      <c r="Q1156" s="368">
        <f t="shared" si="299"/>
        <v>134.60650634765625</v>
      </c>
      <c r="R1156" s="368" t="str">
        <f t="shared" si="304"/>
        <v/>
      </c>
      <c r="S1156" s="369">
        <f t="shared" si="305"/>
        <v>134.60650634765625</v>
      </c>
      <c r="T1156" s="365">
        <f>IF(ISERROR('commented data'!$M1110),"",'commented data'!$M1110)</f>
        <v>82902.59375</v>
      </c>
      <c r="U1156" s="370">
        <f t="shared" si="306"/>
        <v>82902.59375</v>
      </c>
      <c r="V1156" s="371">
        <f t="shared" si="307"/>
        <v>82902.59375</v>
      </c>
      <c r="W1156" s="383">
        <f t="shared" si="308"/>
        <v>72125.256562499999</v>
      </c>
      <c r="X1156" s="365">
        <f>IF(ISERROR('commented data'!$T1110),"",'commented data'!$T1110)</f>
        <v>99.976531982421875</v>
      </c>
      <c r="Y1156" s="384">
        <f t="shared" si="309"/>
        <v>99.976531982421875</v>
      </c>
      <c r="Z1156" s="365">
        <f>IF(ISERROR('commented data'!$U1110),"",'commented data'!$U1110)</f>
        <v>1012.8309936523437</v>
      </c>
      <c r="AA1156" s="385">
        <f t="shared" si="310"/>
        <v>1022.9593035888672</v>
      </c>
      <c r="AC1156" s="427">
        <f t="shared" si="312"/>
        <v>7.2470559564398487</v>
      </c>
      <c r="AD1156" s="428">
        <f t="shared" si="311"/>
        <v>0.46016714176839524</v>
      </c>
      <c r="AE1156" s="429">
        <f t="shared" si="313"/>
        <v>9.1965328582316062</v>
      </c>
      <c r="AF1156" s="430">
        <f t="shared" si="314"/>
        <v>0.95234737107206457</v>
      </c>
    </row>
    <row r="1157" spans="1:32" s="5" customFormat="1" x14ac:dyDescent="0.2">
      <c r="A1157" s="363">
        <f>'commented data'!$A1111</f>
        <v>41227.166666666664</v>
      </c>
      <c r="B1157" s="364">
        <f>IF(ISERROR('commented data'!$B1111),"",'commented data'!$B1111)</f>
        <v>897.99432373046875</v>
      </c>
      <c r="C1157" s="364">
        <f>IF(ISERROR('commented data'!$C1111),"",'commented data'!$C1111)</f>
        <v>493.59390258789062</v>
      </c>
      <c r="D1157" s="364">
        <f>IF(ISERROR('commented data'!$D1111),"",'commented data'!$D1111)</f>
        <v>6122.60791015625</v>
      </c>
      <c r="E1157" s="364">
        <f>IF(ISERROR('commented data'!$E1111),"",'commented data'!$E1111)</f>
        <v>9.7968864440917969</v>
      </c>
      <c r="F1157" s="357">
        <f t="shared" si="300"/>
        <v>135.43686050415039</v>
      </c>
      <c r="G1157" s="362">
        <f t="shared" si="301"/>
        <v>53135.986884699421</v>
      </c>
      <c r="H1157" s="359">
        <f>IF(ISERROR('commented data'!$N1111),"",'commented data'!$N1111)</f>
        <v>15.391590684594121</v>
      </c>
      <c r="I1157" s="359">
        <f>IFERROR('commented data'!O1111,"")</f>
        <v>16.447842155855291</v>
      </c>
      <c r="J1157" s="358">
        <f>IF(ISERROR('commented data'!$P1111),"",'commented data'!$P1111)</f>
        <v>1</v>
      </c>
      <c r="K1157" s="328">
        <f>IF(ISERROR('commented data'!$Q1111),"",'commented data'!$Q1111)</f>
        <v>1</v>
      </c>
      <c r="L1157" s="328">
        <f>IF(ISERROR('commented data'!$R1111),"",'commented data'!$R1111)</f>
        <v>1</v>
      </c>
      <c r="M1157" s="328">
        <f>IF(ISERROR('commented data'!$S1111),"",'commented data'!$S1111)</f>
        <v>1</v>
      </c>
      <c r="N1157" s="366">
        <f t="shared" si="302"/>
        <v>1</v>
      </c>
      <c r="O1157" s="367" t="b">
        <f t="shared" si="303"/>
        <v>1</v>
      </c>
      <c r="P1157" s="365">
        <f>IF(ISERROR('commented data'!$J1111),"",'commented data'!$J1111)</f>
        <v>134.09590148925781</v>
      </c>
      <c r="Q1157" s="368">
        <f t="shared" si="299"/>
        <v>134.09590148925781</v>
      </c>
      <c r="R1157" s="368" t="str">
        <f t="shared" si="304"/>
        <v/>
      </c>
      <c r="S1157" s="369">
        <f t="shared" si="305"/>
        <v>134.09590148925781</v>
      </c>
      <c r="T1157" s="365">
        <f>IF(ISERROR('commented data'!$M1111),"",'commented data'!$M1111)</f>
        <v>82676.1484375</v>
      </c>
      <c r="U1157" s="370">
        <f t="shared" si="306"/>
        <v>82676.1484375</v>
      </c>
      <c r="V1157" s="371">
        <f t="shared" si="307"/>
        <v>82676.1484375</v>
      </c>
      <c r="W1157" s="383">
        <f t="shared" si="308"/>
        <v>71928.249140625005</v>
      </c>
      <c r="X1157" s="365">
        <f>IF(ISERROR('commented data'!$T1111),"",'commented data'!$T1111)</f>
        <v>100.14630126953125</v>
      </c>
      <c r="Y1157" s="384">
        <f t="shared" si="309"/>
        <v>100.14630126953125</v>
      </c>
      <c r="Z1157" s="365">
        <f>IF(ISERROR('commented data'!$U1111),"",'commented data'!$U1111)</f>
        <v>1012.8309936523437</v>
      </c>
      <c r="AA1157" s="385">
        <f t="shared" si="310"/>
        <v>1022.9593035888672</v>
      </c>
      <c r="AC1157" s="427">
        <f t="shared" si="312"/>
        <v>7.1965712434534002</v>
      </c>
      <c r="AD1157" s="428">
        <f t="shared" si="311"/>
        <v>0.46756513936253852</v>
      </c>
      <c r="AE1157" s="429">
        <f t="shared" si="313"/>
        <v>9.1891348606374628</v>
      </c>
      <c r="AF1157" s="430">
        <f t="shared" si="314"/>
        <v>0.95158127110063084</v>
      </c>
    </row>
    <row r="1158" spans="1:32" s="5" customFormat="1" x14ac:dyDescent="0.2">
      <c r="A1158" s="363">
        <f>'commented data'!$A1112</f>
        <v>41227.208333333336</v>
      </c>
      <c r="B1158" s="364">
        <f>IF(ISERROR('commented data'!$B1112),"",'commented data'!$B1112)</f>
        <v>898.01251220703125</v>
      </c>
      <c r="C1158" s="364">
        <f>IF(ISERROR('commented data'!$C1112),"",'commented data'!$C1112)</f>
        <v>493.63589477539062</v>
      </c>
      <c r="D1158" s="364">
        <f>IF(ISERROR('commented data'!$D1112),"",'commented data'!$D1112)</f>
        <v>6112.87890625</v>
      </c>
      <c r="E1158" s="364">
        <f>IF(ISERROR('commented data'!$E1112),"",'commented data'!$E1112)</f>
        <v>9.7966518402099609</v>
      </c>
      <c r="F1158" s="357">
        <f t="shared" si="300"/>
        <v>134.7589063798776</v>
      </c>
      <c r="G1158" s="362">
        <f t="shared" si="301"/>
        <v>53051.187913622074</v>
      </c>
      <c r="H1158" s="359">
        <f>IF(ISERROR('commented data'!$N1112),"",'commented data'!$N1112)</f>
        <v>15.342492199093249</v>
      </c>
      <c r="I1158" s="359">
        <f>IFERROR('commented data'!O1112,"")</f>
        <v>16.421706051284843</v>
      </c>
      <c r="J1158" s="358">
        <f>IF(ISERROR('commented data'!$P1112),"",'commented data'!$P1112)</f>
        <v>1</v>
      </c>
      <c r="K1158" s="328">
        <f>IF(ISERROR('commented data'!$Q1112),"",'commented data'!$Q1112)</f>
        <v>1</v>
      </c>
      <c r="L1158" s="328">
        <f>IF(ISERROR('commented data'!$R1112),"",'commented data'!$R1112)</f>
        <v>0.84708327054977417</v>
      </c>
      <c r="M1158" s="328">
        <f>IF(ISERROR('commented data'!$S1112),"",'commented data'!$S1112)</f>
        <v>1</v>
      </c>
      <c r="N1158" s="366">
        <f t="shared" si="302"/>
        <v>1</v>
      </c>
      <c r="O1158" s="367" t="b">
        <f t="shared" si="303"/>
        <v>1</v>
      </c>
      <c r="P1158" s="365">
        <f>IF(ISERROR('commented data'!$J1112),"",'commented data'!$J1112)</f>
        <v>133.42465978205703</v>
      </c>
      <c r="Q1158" s="368">
        <f t="shared" si="299"/>
        <v>133.42465978205703</v>
      </c>
      <c r="R1158" s="368" t="str">
        <f t="shared" si="304"/>
        <v/>
      </c>
      <c r="S1158" s="369">
        <f t="shared" si="305"/>
        <v>133.42465978205703</v>
      </c>
      <c r="T1158" s="365">
        <f>IF(ISERROR('commented data'!$M1112),"",'commented data'!$M1112)</f>
        <v>82596.6484375</v>
      </c>
      <c r="U1158" s="370">
        <f t="shared" si="306"/>
        <v>82596.6484375</v>
      </c>
      <c r="V1158" s="371">
        <f t="shared" si="307"/>
        <v>82596.6484375</v>
      </c>
      <c r="W1158" s="383">
        <f t="shared" si="308"/>
        <v>71859.084140624997</v>
      </c>
      <c r="X1158" s="365">
        <f>IF(ISERROR('commented data'!$T1112),"",'commented data'!$T1112)</f>
        <v>100.38310241699219</v>
      </c>
      <c r="Y1158" s="384">
        <f t="shared" si="309"/>
        <v>100.38310241699219</v>
      </c>
      <c r="Z1158" s="365">
        <f>IF(ISERROR('commented data'!$U1112),"",'commented data'!$U1112)</f>
        <v>1012.8300170898437</v>
      </c>
      <c r="AA1158" s="385">
        <f t="shared" si="310"/>
        <v>1022.9583172607422</v>
      </c>
      <c r="AC1158" s="427">
        <f t="shared" si="312"/>
        <v>7.1491200653930909</v>
      </c>
      <c r="AD1158" s="428">
        <f t="shared" si="311"/>
        <v>0.46596862964777058</v>
      </c>
      <c r="AE1158" s="429">
        <f t="shared" si="313"/>
        <v>9.1907313703522302</v>
      </c>
      <c r="AF1158" s="430">
        <f t="shared" si="314"/>
        <v>0.95174659773548209</v>
      </c>
    </row>
    <row r="1159" spans="1:32" s="5" customFormat="1" x14ac:dyDescent="0.2">
      <c r="A1159" s="363">
        <f>'commented data'!$A1113</f>
        <v>41227.25</v>
      </c>
      <c r="B1159" s="364">
        <f>IF(ISERROR('commented data'!$B1113),"",'commented data'!$B1113)</f>
        <v>897.98248291015625</v>
      </c>
      <c r="C1159" s="364">
        <f>IF(ISERROR('commented data'!$C1113),"",'commented data'!$C1113)</f>
        <v>493.752685546875</v>
      </c>
      <c r="D1159" s="364">
        <f>IF(ISERROR('commented data'!$D1113),"",'commented data'!$D1113)</f>
        <v>6100.23291015625</v>
      </c>
      <c r="E1159" s="364">
        <f>IF(ISERROR('commented data'!$E1113),"",'commented data'!$E1113)</f>
        <v>9.7895231246948242</v>
      </c>
      <c r="F1159" s="357">
        <f t="shared" si="300"/>
        <v>135.62572745620727</v>
      </c>
      <c r="G1159" s="362">
        <f t="shared" si="301"/>
        <v>52995.546193360169</v>
      </c>
      <c r="H1159" s="359">
        <f>IF(ISERROR('commented data'!$N1113),"",'commented data'!$N1113)</f>
        <v>15.736063395099263</v>
      </c>
      <c r="I1159" s="359">
        <f>IFERROR('commented data'!O1113,"")</f>
        <v>16.38773370637794</v>
      </c>
      <c r="J1159" s="358">
        <f>IF(ISERROR('commented data'!$P1113),"",'commented data'!$P1113)</f>
        <v>1</v>
      </c>
      <c r="K1159" s="328">
        <f>IF(ISERROR('commented data'!$Q1113),"",'commented data'!$Q1113)</f>
        <v>1</v>
      </c>
      <c r="L1159" s="328">
        <f>IF(ISERROR('commented data'!$R1113),"",'commented data'!$R1113)</f>
        <v>0.87569451332092285</v>
      </c>
      <c r="M1159" s="328">
        <f>IF(ISERROR('commented data'!$S1113),"",'commented data'!$S1113)</f>
        <v>1</v>
      </c>
      <c r="N1159" s="366">
        <f t="shared" si="302"/>
        <v>1</v>
      </c>
      <c r="O1159" s="367" t="b">
        <f t="shared" si="303"/>
        <v>1</v>
      </c>
      <c r="P1159" s="365">
        <f>IF(ISERROR('commented data'!$J1113),"",'commented data'!$J1113)</f>
        <v>134.28289847149236</v>
      </c>
      <c r="Q1159" s="368">
        <f t="shared" si="299"/>
        <v>134.28289847149236</v>
      </c>
      <c r="R1159" s="368" t="str">
        <f t="shared" si="304"/>
        <v/>
      </c>
      <c r="S1159" s="369">
        <f t="shared" si="305"/>
        <v>134.28289847149236</v>
      </c>
      <c r="T1159" s="365">
        <f>IF(ISERROR('commented data'!$M1113),"",'commented data'!$M1113)</f>
        <v>82525.453125</v>
      </c>
      <c r="U1159" s="370">
        <f t="shared" si="306"/>
        <v>82525.453125</v>
      </c>
      <c r="V1159" s="371">
        <f t="shared" si="307"/>
        <v>82525.453125</v>
      </c>
      <c r="W1159" s="383">
        <f t="shared" si="308"/>
        <v>71797.144218749992</v>
      </c>
      <c r="X1159" s="365">
        <f>IF(ISERROR('commented data'!$T1113),"",'commented data'!$T1113)</f>
        <v>100.45369720458984</v>
      </c>
      <c r="Y1159" s="384">
        <f t="shared" si="309"/>
        <v>100.45369720458984</v>
      </c>
      <c r="Z1159" s="365">
        <f>IF(ISERROR('commented data'!$U1113),"",'commented data'!$U1113)</f>
        <v>1012.8319702148437</v>
      </c>
      <c r="AA1159" s="385">
        <f t="shared" si="310"/>
        <v>1022.9602899169922</v>
      </c>
      <c r="AC1159" s="427">
        <f t="shared" si="312"/>
        <v>7.1875595044135085</v>
      </c>
      <c r="AD1159" s="428">
        <f t="shared" si="311"/>
        <v>0.4567571522781203</v>
      </c>
      <c r="AE1159" s="429">
        <f t="shared" si="313"/>
        <v>9.1999428477218803</v>
      </c>
      <c r="AF1159" s="430">
        <f t="shared" si="314"/>
        <v>0.9527004926861018</v>
      </c>
    </row>
    <row r="1160" spans="1:32" s="5" customFormat="1" x14ac:dyDescent="0.2">
      <c r="A1160" s="363">
        <f>'commented data'!$A1114</f>
        <v>41227.291666666664</v>
      </c>
      <c r="B1160" s="364">
        <f>IF(ISERROR('commented data'!$B1114),"",'commented data'!$B1114)</f>
        <v>898.01611328125</v>
      </c>
      <c r="C1160" s="364">
        <f>IF(ISERROR('commented data'!$C1114),"",'commented data'!$C1114)</f>
        <v>494.17111206054687</v>
      </c>
      <c r="D1160" s="364">
        <f>IF(ISERROR('commented data'!$D1114),"",'commented data'!$D1114)</f>
        <v>6121.05078125</v>
      </c>
      <c r="E1160" s="364">
        <f>IF(ISERROR('commented data'!$E1114),"",'commented data'!$E1114)</f>
        <v>9.8098430633544922</v>
      </c>
      <c r="F1160" s="357">
        <f t="shared" si="300"/>
        <v>136.21707687377929</v>
      </c>
      <c r="G1160" s="362">
        <f t="shared" si="301"/>
        <v>53034.100230089236</v>
      </c>
      <c r="H1160" s="359">
        <f>IF(ISERROR('commented data'!$N1114),"",'commented data'!$N1114)</f>
        <v>16.825754782093647</v>
      </c>
      <c r="I1160" s="359">
        <f>IFERROR('commented data'!O1114,"")</f>
        <v>16.443659067399828</v>
      </c>
      <c r="J1160" s="358">
        <f>IF(ISERROR('commented data'!$P1114),"",'commented data'!$P1114)</f>
        <v>1</v>
      </c>
      <c r="K1160" s="328">
        <f>IF(ISERROR('commented data'!$Q1114),"",'commented data'!$Q1114)</f>
        <v>1</v>
      </c>
      <c r="L1160" s="328">
        <f>IF(ISERROR('commented data'!$R1114),"",'commented data'!$R1114)</f>
        <v>1</v>
      </c>
      <c r="M1160" s="328">
        <f>IF(ISERROR('commented data'!$S1114),"",'commented data'!$S1114)</f>
        <v>1</v>
      </c>
      <c r="N1160" s="366">
        <f t="shared" si="302"/>
        <v>1</v>
      </c>
      <c r="O1160" s="367" t="b">
        <f t="shared" si="303"/>
        <v>1</v>
      </c>
      <c r="P1160" s="365">
        <f>IF(ISERROR('commented data'!$J1114),"",'commented data'!$J1114)</f>
        <v>134.86839294433594</v>
      </c>
      <c r="Q1160" s="368">
        <f t="shared" si="299"/>
        <v>134.86839294433594</v>
      </c>
      <c r="R1160" s="368" t="str">
        <f t="shared" si="304"/>
        <v/>
      </c>
      <c r="S1160" s="369">
        <f t="shared" si="305"/>
        <v>134.86839294433594</v>
      </c>
      <c r="T1160" s="365">
        <f>IF(ISERROR('commented data'!$M1114),"",'commented data'!$M1114)</f>
        <v>82556.6484375</v>
      </c>
      <c r="U1160" s="370">
        <f t="shared" si="306"/>
        <v>82556.6484375</v>
      </c>
      <c r="V1160" s="371">
        <f t="shared" si="307"/>
        <v>82556.6484375</v>
      </c>
      <c r="W1160" s="383">
        <f t="shared" si="308"/>
        <v>71824.284140624994</v>
      </c>
      <c r="X1160" s="365">
        <f>IF(ISERROR('commented data'!$T1114),"",'commented data'!$T1114)</f>
        <v>100.32250213623047</v>
      </c>
      <c r="Y1160" s="384">
        <f t="shared" si="309"/>
        <v>100.32250213623047</v>
      </c>
      <c r="Z1160" s="365">
        <f>IF(ISERROR('commented data'!$U1114),"",'commented data'!$U1114)</f>
        <v>1012.8300170898437</v>
      </c>
      <c r="AA1160" s="385">
        <f t="shared" si="310"/>
        <v>1022.9583172607422</v>
      </c>
      <c r="AC1160" s="427">
        <f t="shared" si="312"/>
        <v>7.2241501079737809</v>
      </c>
      <c r="AD1160" s="428">
        <f t="shared" si="311"/>
        <v>0.42935073056347445</v>
      </c>
      <c r="AE1160" s="429">
        <f t="shared" si="313"/>
        <v>9.2273492694365267</v>
      </c>
      <c r="AF1160" s="430">
        <f t="shared" si="314"/>
        <v>0.95553856591139064</v>
      </c>
    </row>
    <row r="1161" spans="1:32" s="5" customFormat="1" x14ac:dyDescent="0.2">
      <c r="A1161" s="363">
        <f>'commented data'!$A1115</f>
        <v>41227.333333333336</v>
      </c>
      <c r="B1161" s="364">
        <f>IF(ISERROR('commented data'!$B1115),"",'commented data'!$B1115)</f>
        <v>898.024169921875</v>
      </c>
      <c r="C1161" s="364">
        <f>IF(ISERROR('commented data'!$C1115),"",'commented data'!$C1115)</f>
        <v>493.83981323242187</v>
      </c>
      <c r="D1161" s="364">
        <f>IF(ISERROR('commented data'!$D1115),"",'commented data'!$D1115)</f>
        <v>6110.4931640625</v>
      </c>
      <c r="E1161" s="364">
        <f>IF(ISERROR('commented data'!$E1115),"",'commented data'!$E1115)</f>
        <v>9.8031272888183594</v>
      </c>
      <c r="F1161" s="357">
        <f t="shared" si="300"/>
        <v>135.81035522460937</v>
      </c>
      <c r="G1161" s="362">
        <f t="shared" si="301"/>
        <v>52982.47865863359</v>
      </c>
      <c r="H1161" s="359">
        <f>IF(ISERROR('commented data'!$N1115),"",'commented data'!$N1115)</f>
        <v>16.770437461647088</v>
      </c>
      <c r="I1161" s="359">
        <f>IFERROR('commented data'!O1115,"")</f>
        <v>16.415296966871733</v>
      </c>
      <c r="J1161" s="358">
        <f>IF(ISERROR('commented data'!$P1115),"",'commented data'!$P1115)</f>
        <v>1</v>
      </c>
      <c r="K1161" s="328">
        <f>IF(ISERROR('commented data'!$Q1115),"",'commented data'!$Q1115)</f>
        <v>1</v>
      </c>
      <c r="L1161" s="328">
        <f>IF(ISERROR('commented data'!$R1115),"",'commented data'!$R1115)</f>
        <v>1</v>
      </c>
      <c r="M1161" s="328">
        <f>IF(ISERROR('commented data'!$S1115),"",'commented data'!$S1115)</f>
        <v>1</v>
      </c>
      <c r="N1161" s="366">
        <f t="shared" si="302"/>
        <v>1</v>
      </c>
      <c r="O1161" s="367" t="b">
        <f t="shared" si="303"/>
        <v>1</v>
      </c>
      <c r="P1161" s="365">
        <f>IF(ISERROR('commented data'!$J1115),"",'commented data'!$J1115)</f>
        <v>134.4656982421875</v>
      </c>
      <c r="Q1161" s="368">
        <f t="shared" si="299"/>
        <v>134.4656982421875</v>
      </c>
      <c r="R1161" s="368" t="str">
        <f t="shared" si="304"/>
        <v/>
      </c>
      <c r="S1161" s="369">
        <f t="shared" si="305"/>
        <v>134.4656982421875</v>
      </c>
      <c r="T1161" s="365">
        <f>IF(ISERROR('commented data'!$M1115),"",'commented data'!$M1115)</f>
        <v>82483.8828125</v>
      </c>
      <c r="U1161" s="370">
        <f t="shared" si="306"/>
        <v>82483.8828125</v>
      </c>
      <c r="V1161" s="371">
        <f t="shared" si="307"/>
        <v>82483.8828125</v>
      </c>
      <c r="W1161" s="383">
        <f t="shared" si="308"/>
        <v>71760.978046874996</v>
      </c>
      <c r="X1161" s="365">
        <f>IF(ISERROR('commented data'!$T1115),"",'commented data'!$T1115)</f>
        <v>100.35649871826172</v>
      </c>
      <c r="Y1161" s="384">
        <f t="shared" si="309"/>
        <v>100.35649871826172</v>
      </c>
      <c r="Z1161" s="365">
        <f>IF(ISERROR('commented data'!$U1115),"",'commented data'!$U1115)</f>
        <v>1012.8289794921875</v>
      </c>
      <c r="AA1161" s="385">
        <f t="shared" si="310"/>
        <v>1022.9572692871094</v>
      </c>
      <c r="AC1161" s="427">
        <f t="shared" si="312"/>
        <v>7.1955692473093125</v>
      </c>
      <c r="AD1161" s="428">
        <f t="shared" si="311"/>
        <v>0.42906270416410525</v>
      </c>
      <c r="AE1161" s="429">
        <f t="shared" si="313"/>
        <v>9.2276372958358959</v>
      </c>
      <c r="AF1161" s="430">
        <f t="shared" si="314"/>
        <v>0.95556839249804748</v>
      </c>
    </row>
    <row r="1162" spans="1:32" s="5" customFormat="1" x14ac:dyDescent="0.2">
      <c r="A1162" s="363">
        <f>'commented data'!$A1116</f>
        <v>41227.375</v>
      </c>
      <c r="B1162" s="364">
        <f>IF(ISERROR('commented data'!$B1116),"",'commented data'!$B1116)</f>
        <v>897.957275390625</v>
      </c>
      <c r="C1162" s="364">
        <f>IF(ISERROR('commented data'!$C1116),"",'commented data'!$C1116)</f>
        <v>493.9849853515625</v>
      </c>
      <c r="D1162" s="364">
        <f>IF(ISERROR('commented data'!$D1116),"",'commented data'!$D1116)</f>
        <v>6102.9521484375</v>
      </c>
      <c r="E1162" s="364">
        <f>IF(ISERROR('commented data'!$E1116),"",'commented data'!$E1116)</f>
        <v>9.794224739074707</v>
      </c>
      <c r="F1162" s="357">
        <f t="shared" si="300"/>
        <v>136.14911270141602</v>
      </c>
      <c r="G1162" s="362">
        <f t="shared" si="301"/>
        <v>53010.124235394571</v>
      </c>
      <c r="H1162" s="359">
        <f>IF(ISERROR('commented data'!$N1116),"",'commented data'!$N1116)</f>
        <v>16.391543477192318</v>
      </c>
      <c r="I1162" s="359">
        <f>IFERROR('commented data'!O1116,"")</f>
        <v>16.395038698415725</v>
      </c>
      <c r="J1162" s="358">
        <f>IF(ISERROR('commented data'!$P1116),"",'commented data'!$P1116)</f>
        <v>1</v>
      </c>
      <c r="K1162" s="328">
        <f>IF(ISERROR('commented data'!$Q1116),"",'commented data'!$Q1116)</f>
        <v>1</v>
      </c>
      <c r="L1162" s="328">
        <f>IF(ISERROR('commented data'!$R1116),"",'commented data'!$R1116)</f>
        <v>1</v>
      </c>
      <c r="M1162" s="328">
        <f>IF(ISERROR('commented data'!$S1116),"",'commented data'!$S1116)</f>
        <v>1</v>
      </c>
      <c r="N1162" s="366">
        <f t="shared" si="302"/>
        <v>1</v>
      </c>
      <c r="O1162" s="367" t="b">
        <f t="shared" si="303"/>
        <v>1</v>
      </c>
      <c r="P1162" s="365">
        <f>IF(ISERROR('commented data'!$J1116),"",'commented data'!$J1116)</f>
        <v>134.80110168457031</v>
      </c>
      <c r="Q1162" s="368">
        <f t="shared" si="299"/>
        <v>134.80110168457031</v>
      </c>
      <c r="R1162" s="368" t="str">
        <f t="shared" si="304"/>
        <v/>
      </c>
      <c r="S1162" s="369">
        <f t="shared" si="305"/>
        <v>134.80110168457031</v>
      </c>
      <c r="T1162" s="365">
        <f>IF(ISERROR('commented data'!$M1116),"",'commented data'!$M1116)</f>
        <v>82520.859375</v>
      </c>
      <c r="U1162" s="370">
        <f t="shared" si="306"/>
        <v>82520.859375</v>
      </c>
      <c r="V1162" s="371">
        <f t="shared" si="307"/>
        <v>82520.859375</v>
      </c>
      <c r="W1162" s="383">
        <f t="shared" si="308"/>
        <v>71793.147656250003</v>
      </c>
      <c r="X1162" s="365">
        <f>IF(ISERROR('commented data'!$T1116),"",'commented data'!$T1116)</f>
        <v>100.32980346679687</v>
      </c>
      <c r="Y1162" s="384">
        <f t="shared" si="309"/>
        <v>100.32980346679687</v>
      </c>
      <c r="Z1162" s="365">
        <f>IF(ISERROR('commented data'!$U1116),"",'commented data'!$U1116)</f>
        <v>1012.8309936523437</v>
      </c>
      <c r="AA1162" s="385">
        <f t="shared" si="310"/>
        <v>1022.9593035888672</v>
      </c>
      <c r="AC1162" s="427">
        <f t="shared" si="312"/>
        <v>7.2172813788408003</v>
      </c>
      <c r="AD1162" s="428">
        <f t="shared" si="311"/>
        <v>0.44030517253504164</v>
      </c>
      <c r="AE1162" s="429">
        <f t="shared" si="313"/>
        <v>9.2163948274649599</v>
      </c>
      <c r="AF1162" s="430">
        <f t="shared" si="314"/>
        <v>0.95440417818353673</v>
      </c>
    </row>
    <row r="1163" spans="1:32" s="5" customFormat="1" x14ac:dyDescent="0.2">
      <c r="A1163" s="363">
        <f>'commented data'!$A1117</f>
        <v>41227.416666666664</v>
      </c>
      <c r="B1163" s="364">
        <f>IF(ISERROR('commented data'!$B1117),"",'commented data'!$B1117)</f>
        <v>897.97979736328125</v>
      </c>
      <c r="C1163" s="364">
        <f>IF(ISERROR('commented data'!$C1117),"",'commented data'!$C1117)</f>
        <v>493.60549926757812</v>
      </c>
      <c r="D1163" s="364">
        <f>IF(ISERROR('commented data'!$D1117),"",'commented data'!$D1117)</f>
        <v>6101.783203125</v>
      </c>
      <c r="E1163" s="364">
        <f>IF(ISERROR('commented data'!$E1117),"",'commented data'!$E1117)</f>
        <v>9.7992610931396484</v>
      </c>
      <c r="F1163" s="357">
        <f t="shared" si="300"/>
        <v>136.4774674987793</v>
      </c>
      <c r="G1163" s="362">
        <f t="shared" si="301"/>
        <v>52930.700951824605</v>
      </c>
      <c r="H1163" s="359">
        <f>IF(ISERROR('commented data'!$N1117),"",'commented data'!$N1117)</f>
        <v>16.594893758711404</v>
      </c>
      <c r="I1163" s="359">
        <f>IFERROR('commented data'!O1117,"")</f>
        <v>16.391898430694688</v>
      </c>
      <c r="J1163" s="358">
        <f>IF(ISERROR('commented data'!$P1117),"",'commented data'!$P1117)</f>
        <v>1</v>
      </c>
      <c r="K1163" s="328">
        <f>IF(ISERROR('commented data'!$Q1117),"",'commented data'!$Q1117)</f>
        <v>1</v>
      </c>
      <c r="L1163" s="328">
        <f>IF(ISERROR('commented data'!$R1117),"",'commented data'!$R1117)</f>
        <v>1</v>
      </c>
      <c r="M1163" s="328">
        <f>IF(ISERROR('commented data'!$S1117),"",'commented data'!$S1117)</f>
        <v>1</v>
      </c>
      <c r="N1163" s="366">
        <f t="shared" si="302"/>
        <v>1</v>
      </c>
      <c r="O1163" s="367" t="b">
        <f t="shared" si="303"/>
        <v>1</v>
      </c>
      <c r="P1163" s="365">
        <f>IF(ISERROR('commented data'!$J1117),"",'commented data'!$J1117)</f>
        <v>135.12620544433594</v>
      </c>
      <c r="Q1163" s="368">
        <f t="shared" si="299"/>
        <v>135.12620544433594</v>
      </c>
      <c r="R1163" s="368" t="str">
        <f t="shared" si="304"/>
        <v/>
      </c>
      <c r="S1163" s="369">
        <f t="shared" si="305"/>
        <v>135.12620544433594</v>
      </c>
      <c r="T1163" s="365">
        <f>IF(ISERROR('commented data'!$M1117),"",'commented data'!$M1117)</f>
        <v>82391.34375</v>
      </c>
      <c r="U1163" s="370">
        <f t="shared" si="306"/>
        <v>82391.34375</v>
      </c>
      <c r="V1163" s="371">
        <f t="shared" si="307"/>
        <v>82391.34375</v>
      </c>
      <c r="W1163" s="383">
        <f t="shared" si="308"/>
        <v>71680.469062499993</v>
      </c>
      <c r="X1163" s="365">
        <f>IF(ISERROR('commented data'!$T1117),"",'commented data'!$T1117)</f>
        <v>100.30280303955078</v>
      </c>
      <c r="Y1163" s="384">
        <f t="shared" si="309"/>
        <v>100.30280303955078</v>
      </c>
      <c r="Z1163" s="365">
        <f>IF(ISERROR('commented data'!$U1117),"",'commented data'!$U1117)</f>
        <v>1012.8300170898437</v>
      </c>
      <c r="AA1163" s="385">
        <f t="shared" si="310"/>
        <v>1022.9583172607422</v>
      </c>
      <c r="AC1163" s="427">
        <f t="shared" si="312"/>
        <v>7.2238480188402496</v>
      </c>
      <c r="AD1163" s="428">
        <f t="shared" si="311"/>
        <v>0.43530546949408022</v>
      </c>
      <c r="AE1163" s="429">
        <f t="shared" si="313"/>
        <v>9.2213945305059202</v>
      </c>
      <c r="AF1163" s="430">
        <f t="shared" si="314"/>
        <v>0.95492192265535014</v>
      </c>
    </row>
    <row r="1164" spans="1:32" s="5" customFormat="1" x14ac:dyDescent="0.2">
      <c r="A1164" s="363">
        <f>'commented data'!$A1118</f>
        <v>41227.458333333336</v>
      </c>
      <c r="B1164" s="364">
        <f>IF(ISERROR('commented data'!$B1118),"",'commented data'!$B1118)</f>
        <v>897.9171142578125</v>
      </c>
      <c r="C1164" s="364">
        <f>IF(ISERROR('commented data'!$C1118),"",'commented data'!$C1118)</f>
        <v>493.20379638671875</v>
      </c>
      <c r="D1164" s="364">
        <f>IF(ISERROR('commented data'!$D1118),"",'commented data'!$D1118)</f>
        <v>6107.72412109375</v>
      </c>
      <c r="E1164" s="364">
        <f>IF(ISERROR('commented data'!$E1118),"",'commented data'!$E1118)</f>
        <v>9.8182239532470703</v>
      </c>
      <c r="F1164" s="357">
        <f t="shared" si="300"/>
        <v>136.11466827392579</v>
      </c>
      <c r="G1164" s="362">
        <f t="shared" si="301"/>
        <v>52897.155947475687</v>
      </c>
      <c r="H1164" s="359">
        <f>IF(ISERROR('commented data'!$N1118),"",'commented data'!$N1118)</f>
        <v>16.225739442009363</v>
      </c>
      <c r="I1164" s="359">
        <f>IFERROR('commented data'!O1118,"")</f>
        <v>16.407858178966137</v>
      </c>
      <c r="J1164" s="358">
        <f>IF(ISERROR('commented data'!$P1118),"",'commented data'!$P1118)</f>
        <v>1</v>
      </c>
      <c r="K1164" s="328">
        <f>IF(ISERROR('commented data'!$Q1118),"",'commented data'!$Q1118)</f>
        <v>1</v>
      </c>
      <c r="L1164" s="328">
        <f>IF(ISERROR('commented data'!$R1118),"",'commented data'!$R1118)</f>
        <v>1</v>
      </c>
      <c r="M1164" s="328">
        <f>IF(ISERROR('commented data'!$S1118),"",'commented data'!$S1118)</f>
        <v>1</v>
      </c>
      <c r="N1164" s="366">
        <f t="shared" si="302"/>
        <v>1</v>
      </c>
      <c r="O1164" s="367" t="b">
        <f t="shared" si="303"/>
        <v>1</v>
      </c>
      <c r="P1164" s="365">
        <f>IF(ISERROR('commented data'!$J1118),"",'commented data'!$J1118)</f>
        <v>134.76699829101562</v>
      </c>
      <c r="Q1164" s="368">
        <f t="shared" si="299"/>
        <v>134.76699829101562</v>
      </c>
      <c r="R1164" s="368" t="str">
        <f t="shared" si="304"/>
        <v/>
      </c>
      <c r="S1164" s="369">
        <f t="shared" si="305"/>
        <v>134.76699829101562</v>
      </c>
      <c r="T1164" s="365">
        <f>IF(ISERROR('commented data'!$M1118),"",'commented data'!$M1118)</f>
        <v>82357.5234375</v>
      </c>
      <c r="U1164" s="370">
        <f t="shared" si="306"/>
        <v>82357.5234375</v>
      </c>
      <c r="V1164" s="371">
        <f t="shared" si="307"/>
        <v>82357.5234375</v>
      </c>
      <c r="W1164" s="383">
        <f t="shared" si="308"/>
        <v>71651.045390625004</v>
      </c>
      <c r="X1164" s="365">
        <f>IF(ISERROR('commented data'!$T1118),"",'commented data'!$T1118)</f>
        <v>100.3865966796875</v>
      </c>
      <c r="Y1164" s="384">
        <f t="shared" si="309"/>
        <v>100.3865966796875</v>
      </c>
      <c r="Z1164" s="365">
        <f>IF(ISERROR('commented data'!$U1118),"",'commented data'!$U1118)</f>
        <v>1012.8309936523437</v>
      </c>
      <c r="AA1164" s="385">
        <f t="shared" si="310"/>
        <v>1022.9593035888672</v>
      </c>
      <c r="AC1164" s="427">
        <f t="shared" si="312"/>
        <v>7.2000788344247733</v>
      </c>
      <c r="AD1164" s="428">
        <f t="shared" si="311"/>
        <v>0.44374426571792219</v>
      </c>
      <c r="AE1164" s="429">
        <f t="shared" si="313"/>
        <v>9.2129557342820778</v>
      </c>
      <c r="AF1164" s="430">
        <f t="shared" si="314"/>
        <v>0.95404804273531096</v>
      </c>
    </row>
    <row r="1165" spans="1:32" s="5" customFormat="1" x14ac:dyDescent="0.2">
      <c r="A1165" s="363">
        <f>'commented data'!$A1119</f>
        <v>41227.5</v>
      </c>
      <c r="B1165" s="364">
        <f>IF(ISERROR('commented data'!$B1119),"",'commented data'!$B1119)</f>
        <v>897.98150634765625</v>
      </c>
      <c r="C1165" s="364">
        <f>IF(ISERROR('commented data'!$C1119),"",'commented data'!$C1119)</f>
        <v>492.55239868164062</v>
      </c>
      <c r="D1165" s="364">
        <f>IF(ISERROR('commented data'!$D1119),"",'commented data'!$D1119)</f>
        <v>6139.43798828125</v>
      </c>
      <c r="E1165" s="364">
        <f>IF(ISERROR('commented data'!$E1119),"",'commented data'!$E1119)</f>
        <v>9.9041204452514648</v>
      </c>
      <c r="F1165" s="357">
        <f t="shared" si="300"/>
        <v>135.15678955078124</v>
      </c>
      <c r="G1165" s="362">
        <f t="shared" si="301"/>
        <v>52842.419493196488</v>
      </c>
      <c r="H1165" s="359">
        <f>IF(ISERROR('commented data'!$N1119),"",'commented data'!$N1119)</f>
        <v>16.909914386706077</v>
      </c>
      <c r="I1165" s="359">
        <f>IFERROR('commented data'!O1119,"")</f>
        <v>16.493054665382733</v>
      </c>
      <c r="J1165" s="358">
        <f>IF(ISERROR('commented data'!$P1119),"",'commented data'!$P1119)</f>
        <v>1</v>
      </c>
      <c r="K1165" s="328">
        <f>IF(ISERROR('commented data'!$Q1119),"",'commented data'!$Q1119)</f>
        <v>1</v>
      </c>
      <c r="L1165" s="328">
        <f>IF(ISERROR('commented data'!$R1119),"",'commented data'!$R1119)</f>
        <v>1</v>
      </c>
      <c r="M1165" s="328">
        <f>IF(ISERROR('commented data'!$S1119),"",'commented data'!$S1119)</f>
        <v>1</v>
      </c>
      <c r="N1165" s="366">
        <f t="shared" si="302"/>
        <v>1</v>
      </c>
      <c r="O1165" s="367" t="b">
        <f t="shared" si="303"/>
        <v>1</v>
      </c>
      <c r="P1165" s="365">
        <f>IF(ISERROR('commented data'!$J1119),"",'commented data'!$J1119)</f>
        <v>133.818603515625</v>
      </c>
      <c r="Q1165" s="368">
        <f t="shared" si="299"/>
        <v>133.818603515625</v>
      </c>
      <c r="R1165" s="368" t="str">
        <f t="shared" si="304"/>
        <v/>
      </c>
      <c r="S1165" s="369">
        <f t="shared" si="305"/>
        <v>133.818603515625</v>
      </c>
      <c r="T1165" s="365">
        <f>IF(ISERROR('commented data'!$M1119),"",'commented data'!$M1119)</f>
        <v>82212.4375</v>
      </c>
      <c r="U1165" s="370">
        <f t="shared" si="306"/>
        <v>82212.4375</v>
      </c>
      <c r="V1165" s="371">
        <f t="shared" si="307"/>
        <v>82212.4375</v>
      </c>
      <c r="W1165" s="383">
        <f t="shared" si="308"/>
        <v>71524.820624999993</v>
      </c>
      <c r="X1165" s="365">
        <f>IF(ISERROR('commented data'!$T1119),"",'commented data'!$T1119)</f>
        <v>100.11589813232422</v>
      </c>
      <c r="Y1165" s="384">
        <f t="shared" si="309"/>
        <v>100.11589813232422</v>
      </c>
      <c r="Z1165" s="365">
        <f>IF(ISERROR('commented data'!$U1119),"",'commented data'!$U1119)</f>
        <v>1012.833984375</v>
      </c>
      <c r="AA1165" s="385">
        <f t="shared" si="310"/>
        <v>1022.96232421875</v>
      </c>
      <c r="AC1165" s="427">
        <f t="shared" si="312"/>
        <v>7.1420117707960573</v>
      </c>
      <c r="AD1165" s="428">
        <f t="shared" si="311"/>
        <v>0.42235647132612519</v>
      </c>
      <c r="AE1165" s="429">
        <f t="shared" si="313"/>
        <v>9.2343435286738753</v>
      </c>
      <c r="AF1165" s="430">
        <f t="shared" si="314"/>
        <v>0.95626285673924571</v>
      </c>
    </row>
    <row r="1166" spans="1:32" s="5" customFormat="1" x14ac:dyDescent="0.2">
      <c r="A1166" s="363">
        <f>'commented data'!$A1120</f>
        <v>41227.541666666664</v>
      </c>
      <c r="B1166" s="364">
        <f>IF(ISERROR('commented data'!$B1120),"",'commented data'!$B1120)</f>
        <v>897.96417236328125</v>
      </c>
      <c r="C1166" s="364">
        <f>IF(ISERROR('commented data'!$C1120),"",'commented data'!$C1120)</f>
        <v>491.8035888671875</v>
      </c>
      <c r="D1166" s="364">
        <f>IF(ISERROR('commented data'!$D1120),"",'commented data'!$D1120)</f>
        <v>6143.88916015625</v>
      </c>
      <c r="E1166" s="364">
        <f>IF(ISERROR('commented data'!$E1120),"",'commented data'!$E1120)</f>
        <v>9.9059972763061523</v>
      </c>
      <c r="F1166" s="357">
        <f t="shared" si="300"/>
        <v>136.45100616455079</v>
      </c>
      <c r="G1166" s="362">
        <f t="shared" si="301"/>
        <v>52826.950691978855</v>
      </c>
      <c r="H1166" s="359">
        <f>IF(ISERROR('commented data'!$N1120),"",'commented data'!$N1120)</f>
        <v>17.691639455827534</v>
      </c>
      <c r="I1166" s="359">
        <f>IFERROR('commented data'!O1120,"")</f>
        <v>16.505012343137523</v>
      </c>
      <c r="J1166" s="358">
        <f>IF(ISERROR('commented data'!$P1120),"",'commented data'!$P1120)</f>
        <v>1</v>
      </c>
      <c r="K1166" s="328">
        <f>IF(ISERROR('commented data'!$Q1120),"",'commented data'!$Q1120)</f>
        <v>1</v>
      </c>
      <c r="L1166" s="328">
        <f>IF(ISERROR('commented data'!$R1120),"",'commented data'!$R1120)</f>
        <v>1</v>
      </c>
      <c r="M1166" s="328">
        <f>IF(ISERROR('commented data'!$S1120),"",'commented data'!$S1120)</f>
        <v>1</v>
      </c>
      <c r="N1166" s="366">
        <f t="shared" si="302"/>
        <v>1</v>
      </c>
      <c r="O1166" s="367" t="b">
        <f t="shared" si="303"/>
        <v>1</v>
      </c>
      <c r="P1166" s="365">
        <f>IF(ISERROR('commented data'!$J1120),"",'commented data'!$J1120)</f>
        <v>135.10000610351562</v>
      </c>
      <c r="Q1166" s="368">
        <f t="shared" si="299"/>
        <v>135.10000610351562</v>
      </c>
      <c r="R1166" s="368" t="str">
        <f t="shared" si="304"/>
        <v/>
      </c>
      <c r="S1166" s="369">
        <f t="shared" si="305"/>
        <v>135.10000610351562</v>
      </c>
      <c r="T1166" s="365">
        <f>IF(ISERROR('commented data'!$M1120),"",'commented data'!$M1120)</f>
        <v>82152.7421875</v>
      </c>
      <c r="U1166" s="370">
        <f t="shared" si="306"/>
        <v>82152.7421875</v>
      </c>
      <c r="V1166" s="371">
        <f t="shared" si="307"/>
        <v>82152.7421875</v>
      </c>
      <c r="W1166" s="383">
        <f t="shared" si="308"/>
        <v>71472.885703124994</v>
      </c>
      <c r="X1166" s="365">
        <f>IF(ISERROR('commented data'!$T1120),"",'commented data'!$T1120)</f>
        <v>99.954086303710938</v>
      </c>
      <c r="Y1166" s="384">
        <f t="shared" si="309"/>
        <v>99.954086303710938</v>
      </c>
      <c r="Z1166" s="365">
        <f>IF(ISERROR('commented data'!$U1120),"",'commented data'!$U1120)</f>
        <v>1012.833984375</v>
      </c>
      <c r="AA1166" s="385">
        <f t="shared" si="310"/>
        <v>1022.96232421875</v>
      </c>
      <c r="AC1166" s="427">
        <f t="shared" si="312"/>
        <v>7.2082905745256269</v>
      </c>
      <c r="AD1166" s="428">
        <f t="shared" si="311"/>
        <v>0.4074405084120824</v>
      </c>
      <c r="AE1166" s="429">
        <f t="shared" si="313"/>
        <v>9.2492594915879192</v>
      </c>
      <c r="AF1166" s="430">
        <f t="shared" si="314"/>
        <v>0.95780747994531445</v>
      </c>
    </row>
    <row r="1167" spans="1:32" s="5" customFormat="1" x14ac:dyDescent="0.2">
      <c r="A1167" s="363">
        <f>'commented data'!$A1121</f>
        <v>41227.583333333336</v>
      </c>
      <c r="B1167" s="364">
        <f>IF(ISERROR('commented data'!$B1121),"",'commented data'!$B1121)</f>
        <v>898.003173828125</v>
      </c>
      <c r="C1167" s="364">
        <f>IF(ISERROR('commented data'!$C1121),"",'commented data'!$C1121)</f>
        <v>490.7803955078125</v>
      </c>
      <c r="D1167" s="364">
        <f>IF(ISERROR('commented data'!$D1121),"",'commented data'!$D1121)</f>
        <v>6128.37890625</v>
      </c>
      <c r="E1167" s="364">
        <f>IF(ISERROR('commented data'!$E1121),"",'commented data'!$E1121)</f>
        <v>9.8997535705566406</v>
      </c>
      <c r="F1167" s="357">
        <f t="shared" si="300"/>
        <v>136.49645431518556</v>
      </c>
      <c r="G1167" s="362">
        <f t="shared" si="301"/>
        <v>52764.809025848721</v>
      </c>
      <c r="H1167" s="359">
        <f>IF(ISERROR('commented data'!$N1121),"",'commented data'!$N1121)</f>
        <v>16.253134286693239</v>
      </c>
      <c r="I1167" s="359">
        <f>IFERROR('commented data'!O1121,"")</f>
        <v>16.463345424107143</v>
      </c>
      <c r="J1167" s="358">
        <f>IF(ISERROR('commented data'!$P1121),"",'commented data'!$P1121)</f>
        <v>1</v>
      </c>
      <c r="K1167" s="328">
        <f>IF(ISERROR('commented data'!$Q1121),"",'commented data'!$Q1121)</f>
        <v>1</v>
      </c>
      <c r="L1167" s="328">
        <f>IF(ISERROR('commented data'!$R1121),"",'commented data'!$R1121)</f>
        <v>1</v>
      </c>
      <c r="M1167" s="328">
        <f>IF(ISERROR('commented data'!$S1121),"",'commented data'!$S1121)</f>
        <v>1</v>
      </c>
      <c r="N1167" s="366">
        <f t="shared" si="302"/>
        <v>1</v>
      </c>
      <c r="O1167" s="367" t="b">
        <f t="shared" si="303"/>
        <v>1</v>
      </c>
      <c r="P1167" s="365">
        <f>IF(ISERROR('commented data'!$J1121),"",'commented data'!$J1121)</f>
        <v>135.14500427246094</v>
      </c>
      <c r="Q1167" s="368">
        <f t="shared" si="299"/>
        <v>135.14500427246094</v>
      </c>
      <c r="R1167" s="368" t="str">
        <f t="shared" si="304"/>
        <v/>
      </c>
      <c r="S1167" s="369">
        <f t="shared" si="305"/>
        <v>135.14500427246094</v>
      </c>
      <c r="T1167" s="365">
        <f>IF(ISERROR('commented data'!$M1121),"",'commented data'!$M1121)</f>
        <v>82065.65625</v>
      </c>
      <c r="U1167" s="370">
        <f t="shared" si="306"/>
        <v>82065.65625</v>
      </c>
      <c r="V1167" s="371">
        <f t="shared" si="307"/>
        <v>82065.65625</v>
      </c>
      <c r="W1167" s="383">
        <f t="shared" si="308"/>
        <v>71397.120937500003</v>
      </c>
      <c r="X1167" s="365">
        <f>IF(ISERROR('commented data'!$T1121),"",'commented data'!$T1121)</f>
        <v>99.997520446777344</v>
      </c>
      <c r="Y1167" s="384">
        <f t="shared" si="309"/>
        <v>99.997520446777344</v>
      </c>
      <c r="Z1167" s="365">
        <f>IF(ISERROR('commented data'!$U1121),"",'commented data'!$U1121)</f>
        <v>1012.833984375</v>
      </c>
      <c r="AA1167" s="385">
        <f t="shared" si="310"/>
        <v>1022.96232421875</v>
      </c>
      <c r="AC1167" s="427">
        <f t="shared" si="312"/>
        <v>7.2022093446462501</v>
      </c>
      <c r="AD1167" s="428">
        <f t="shared" si="311"/>
        <v>0.44312741269496803</v>
      </c>
      <c r="AE1167" s="429">
        <f t="shared" si="313"/>
        <v>9.2135725873050323</v>
      </c>
      <c r="AF1167" s="430">
        <f t="shared" si="314"/>
        <v>0.95411192097766639</v>
      </c>
    </row>
    <row r="1168" spans="1:32" s="5" customFormat="1" x14ac:dyDescent="0.2">
      <c r="A1168" s="363">
        <f>'commented data'!$A1122</f>
        <v>41227.625</v>
      </c>
      <c r="B1168" s="364">
        <f>IF(ISERROR('commented data'!$B1122),"",'commented data'!$B1122)</f>
        <v>897.99151611328125</v>
      </c>
      <c r="C1168" s="364">
        <f>IF(ISERROR('commented data'!$C1122),"",'commented data'!$C1122)</f>
        <v>490.26168823242187</v>
      </c>
      <c r="D1168" s="364">
        <f>IF(ISERROR('commented data'!$D1122),"",'commented data'!$D1122)</f>
        <v>6113.0810546875</v>
      </c>
      <c r="E1168" s="364">
        <f>IF(ISERROR('commented data'!$E1122),"",'commented data'!$E1122)</f>
        <v>9.8921289443969727</v>
      </c>
      <c r="F1168" s="357">
        <f t="shared" si="300"/>
        <v>136.43847671508789</v>
      </c>
      <c r="G1168" s="362">
        <f t="shared" si="301"/>
        <v>52693.442408460942</v>
      </c>
      <c r="H1168" s="359">
        <f>IF(ISERROR('commented data'!$N1122),"",'commented data'!$N1122)</f>
        <v>16.17617847925343</v>
      </c>
      <c r="I1168" s="359">
        <f>IFERROR('commented data'!O1122,"")</f>
        <v>16.422249105101265</v>
      </c>
      <c r="J1168" s="358">
        <f>IF(ISERROR('commented data'!$P1122),"",'commented data'!$P1122)</f>
        <v>1</v>
      </c>
      <c r="K1168" s="328">
        <f>IF(ISERROR('commented data'!$Q1122),"",'commented data'!$Q1122)</f>
        <v>1</v>
      </c>
      <c r="L1168" s="328">
        <f>IF(ISERROR('commented data'!$R1122),"",'commented data'!$R1122)</f>
        <v>1</v>
      </c>
      <c r="M1168" s="328">
        <f>IF(ISERROR('commented data'!$S1122),"",'commented data'!$S1122)</f>
        <v>1</v>
      </c>
      <c r="N1168" s="366">
        <f t="shared" si="302"/>
        <v>1</v>
      </c>
      <c r="O1168" s="367" t="b">
        <f t="shared" si="303"/>
        <v>1</v>
      </c>
      <c r="P1168" s="365">
        <f>IF(ISERROR('commented data'!$J1122),"",'commented data'!$J1122)</f>
        <v>135.08760070800781</v>
      </c>
      <c r="Q1168" s="368">
        <f t="shared" si="299"/>
        <v>135.08760070800781</v>
      </c>
      <c r="R1168" s="368" t="str">
        <f t="shared" si="304"/>
        <v/>
      </c>
      <c r="S1168" s="369">
        <f t="shared" si="305"/>
        <v>135.08760070800781</v>
      </c>
      <c r="T1168" s="365">
        <f>IF(ISERROR('commented data'!$M1122),"",'commented data'!$M1122)</f>
        <v>81977.046875</v>
      </c>
      <c r="U1168" s="370">
        <f t="shared" si="306"/>
        <v>81977.046875</v>
      </c>
      <c r="V1168" s="371">
        <f t="shared" si="307"/>
        <v>81977.046875</v>
      </c>
      <c r="W1168" s="383">
        <f t="shared" si="308"/>
        <v>71320.030781249996</v>
      </c>
      <c r="X1168" s="365">
        <f>IF(ISERROR('commented data'!$T1122),"",'commented data'!$T1122)</f>
        <v>100.10019683837891</v>
      </c>
      <c r="Y1168" s="384">
        <f t="shared" si="309"/>
        <v>100.10019683837891</v>
      </c>
      <c r="Z1168" s="365">
        <f>IF(ISERROR('commented data'!$U1122),"",'commented data'!$U1122)</f>
        <v>1012.8359985351562</v>
      </c>
      <c r="AA1168" s="385">
        <f t="shared" si="310"/>
        <v>1022.9643585205079</v>
      </c>
      <c r="AC1168" s="427">
        <f t="shared" si="312"/>
        <v>7.1894130150846225</v>
      </c>
      <c r="AD1168" s="428">
        <f t="shared" si="311"/>
        <v>0.44444446655341502</v>
      </c>
      <c r="AE1168" s="429">
        <f t="shared" si="313"/>
        <v>9.2122555334465854</v>
      </c>
      <c r="AF1168" s="430">
        <f t="shared" si="314"/>
        <v>0.95397553340650376</v>
      </c>
    </row>
    <row r="1169" spans="1:32" s="5" customFormat="1" x14ac:dyDescent="0.2">
      <c r="A1169" s="363">
        <f>'commented data'!$A1123</f>
        <v>41227.666666666664</v>
      </c>
      <c r="B1169" s="364">
        <f>IF(ISERROR('commented data'!$B1123),"",'commented data'!$B1123)</f>
        <v>898.07421875</v>
      </c>
      <c r="C1169" s="364">
        <f>IF(ISERROR('commented data'!$C1123),"",'commented data'!$C1123)</f>
        <v>489.51449584960937</v>
      </c>
      <c r="D1169" s="364">
        <f>IF(ISERROR('commented data'!$D1123),"",'commented data'!$D1123)</f>
        <v>6109.34912109375</v>
      </c>
      <c r="E1169" s="364">
        <f>IF(ISERROR('commented data'!$E1123),"",'commented data'!$E1123)</f>
        <v>9.8968181610107422</v>
      </c>
      <c r="F1169" s="357">
        <f t="shared" si="300"/>
        <v>136.9674105834961</v>
      </c>
      <c r="G1169" s="362">
        <f t="shared" si="301"/>
        <v>52635.343641886808</v>
      </c>
      <c r="H1169" s="359">
        <f>IF(ISERROR('commented data'!$N1123),"",'commented data'!$N1123)</f>
        <v>16.297430326039031</v>
      </c>
      <c r="I1169" s="359">
        <f>IFERROR('commented data'!O1123,"")</f>
        <v>16.412223597084605</v>
      </c>
      <c r="J1169" s="358">
        <f>IF(ISERROR('commented data'!$P1123),"",'commented data'!$P1123)</f>
        <v>1</v>
      </c>
      <c r="K1169" s="328">
        <f>IF(ISERROR('commented data'!$Q1123),"",'commented data'!$Q1123)</f>
        <v>1</v>
      </c>
      <c r="L1169" s="328">
        <f>IF(ISERROR('commented data'!$R1123),"",'commented data'!$R1123)</f>
        <v>1</v>
      </c>
      <c r="M1169" s="328">
        <f>IF(ISERROR('commented data'!$S1123),"",'commented data'!$S1123)</f>
        <v>1</v>
      </c>
      <c r="N1169" s="366">
        <f t="shared" si="302"/>
        <v>1</v>
      </c>
      <c r="O1169" s="367" t="b">
        <f t="shared" si="303"/>
        <v>1</v>
      </c>
      <c r="P1169" s="365">
        <f>IF(ISERROR('commented data'!$J1123),"",'commented data'!$J1123)</f>
        <v>135.61129760742187</v>
      </c>
      <c r="Q1169" s="368">
        <f t="shared" si="299"/>
        <v>135.61129760742187</v>
      </c>
      <c r="R1169" s="368" t="str">
        <f t="shared" si="304"/>
        <v/>
      </c>
      <c r="S1169" s="369">
        <f t="shared" si="305"/>
        <v>135.61129760742187</v>
      </c>
      <c r="T1169" s="365">
        <f>IF(ISERROR('commented data'!$M1123),"",'commented data'!$M1123)</f>
        <v>81957.8125</v>
      </c>
      <c r="U1169" s="370">
        <f t="shared" si="306"/>
        <v>81957.8125</v>
      </c>
      <c r="V1169" s="371">
        <f t="shared" si="307"/>
        <v>81957.8125</v>
      </c>
      <c r="W1169" s="383">
        <f t="shared" si="308"/>
        <v>71303.296875</v>
      </c>
      <c r="X1169" s="365">
        <f>IF(ISERROR('commented data'!$T1123),"",'commented data'!$T1123)</f>
        <v>100.42600250244141</v>
      </c>
      <c r="Y1169" s="384">
        <f t="shared" si="309"/>
        <v>100.42600250244141</v>
      </c>
      <c r="Z1169" s="365">
        <f>IF(ISERROR('commented data'!$U1123),"",'commented data'!$U1123)</f>
        <v>1012.8400268554687</v>
      </c>
      <c r="AA1169" s="385">
        <f t="shared" si="310"/>
        <v>1022.9684271240235</v>
      </c>
      <c r="AC1169" s="427">
        <f t="shared" si="312"/>
        <v>7.2093267238017216</v>
      </c>
      <c r="AD1169" s="428">
        <f t="shared" si="311"/>
        <v>0.44235972049428574</v>
      </c>
      <c r="AE1169" s="429">
        <f t="shared" si="313"/>
        <v>9.2143402795057145</v>
      </c>
      <c r="AF1169" s="430">
        <f t="shared" si="314"/>
        <v>0.95419141937781171</v>
      </c>
    </row>
    <row r="1170" spans="1:32" s="5" customFormat="1" x14ac:dyDescent="0.2">
      <c r="A1170" s="363">
        <f>'commented data'!$A1124</f>
        <v>41227.708333333336</v>
      </c>
      <c r="B1170" s="364">
        <f>IF(ISERROR('commented data'!$B1124),"",'commented data'!$B1124)</f>
        <v>897.91021728515625</v>
      </c>
      <c r="C1170" s="364">
        <f>IF(ISERROR('commented data'!$C1124),"",'commented data'!$C1124)</f>
        <v>490.24819946289062</v>
      </c>
      <c r="D1170" s="364">
        <f>IF(ISERROR('commented data'!$D1124),"",'commented data'!$D1124)</f>
        <v>6114.56787109375</v>
      </c>
      <c r="E1170" s="364">
        <f>IF(ISERROR('commented data'!$E1124),"",'commented data'!$E1124)</f>
        <v>9.8951749801635742</v>
      </c>
      <c r="F1170" s="357">
        <f t="shared" si="300"/>
        <v>137.31131546020507</v>
      </c>
      <c r="G1170" s="362">
        <f t="shared" si="301"/>
        <v>52689.412486102119</v>
      </c>
      <c r="H1170" s="359">
        <f>IF(ISERROR('commented data'!$N1124),"",'commented data'!$N1124)</f>
        <v>16.460500028151365</v>
      </c>
      <c r="I1170" s="359">
        <f>IFERROR('commented data'!O1124,"")</f>
        <v>16.426243305272759</v>
      </c>
      <c r="J1170" s="358">
        <f>IF(ISERROR('commented data'!$P1124),"",'commented data'!$P1124)</f>
        <v>1</v>
      </c>
      <c r="K1170" s="328">
        <f>IF(ISERROR('commented data'!$Q1124),"",'commented data'!$Q1124)</f>
        <v>1</v>
      </c>
      <c r="L1170" s="328">
        <f>IF(ISERROR('commented data'!$R1124),"",'commented data'!$R1124)</f>
        <v>1</v>
      </c>
      <c r="M1170" s="328">
        <f>IF(ISERROR('commented data'!$S1124),"",'commented data'!$S1124)</f>
        <v>1</v>
      </c>
      <c r="N1170" s="366">
        <f t="shared" si="302"/>
        <v>1</v>
      </c>
      <c r="O1170" s="367" t="b">
        <f t="shared" si="303"/>
        <v>1</v>
      </c>
      <c r="P1170" s="365">
        <f>IF(ISERROR('commented data'!$J1124),"",'commented data'!$J1124)</f>
        <v>135.95179748535156</v>
      </c>
      <c r="Q1170" s="368">
        <f t="shared" si="299"/>
        <v>135.95179748535156</v>
      </c>
      <c r="R1170" s="368" t="str">
        <f t="shared" si="304"/>
        <v/>
      </c>
      <c r="S1170" s="369">
        <f t="shared" si="305"/>
        <v>135.95179748535156</v>
      </c>
      <c r="T1170" s="365">
        <f>IF(ISERROR('commented data'!$M1124),"",'commented data'!$M1124)</f>
        <v>82007.5625</v>
      </c>
      <c r="U1170" s="370">
        <f t="shared" si="306"/>
        <v>82007.5625</v>
      </c>
      <c r="V1170" s="371">
        <f t="shared" si="307"/>
        <v>82007.5625</v>
      </c>
      <c r="W1170" s="383">
        <f t="shared" si="308"/>
        <v>71346.579375000001</v>
      </c>
      <c r="X1170" s="365">
        <f>IF(ISERROR('commented data'!$T1124),"",'commented data'!$T1124)</f>
        <v>100.268798828125</v>
      </c>
      <c r="Y1170" s="384">
        <f t="shared" si="309"/>
        <v>100.268798828125</v>
      </c>
      <c r="Z1170" s="365">
        <f>IF(ISERROR('commented data'!$U1124),"",'commented data'!$U1124)</f>
        <v>1012.8389892578125</v>
      </c>
      <c r="AA1170" s="385">
        <f t="shared" si="310"/>
        <v>1022.9673791503907</v>
      </c>
      <c r="AC1170" s="427">
        <f t="shared" si="312"/>
        <v>7.2348525392920351</v>
      </c>
      <c r="AD1170" s="428">
        <f t="shared" si="311"/>
        <v>0.43952811439012901</v>
      </c>
      <c r="AE1170" s="429">
        <f t="shared" si="313"/>
        <v>9.2171718856098721</v>
      </c>
      <c r="AF1170" s="430">
        <f t="shared" si="314"/>
        <v>0.95448464647445519</v>
      </c>
    </row>
    <row r="1171" spans="1:32" s="5" customFormat="1" x14ac:dyDescent="0.2">
      <c r="A1171" s="363">
        <f>'commented data'!$A1125</f>
        <v>41227.75</v>
      </c>
      <c r="B1171" s="364">
        <f>IF(ISERROR('commented data'!$B1125),"",'commented data'!$B1125)</f>
        <v>898.00048828125</v>
      </c>
      <c r="C1171" s="364">
        <f>IF(ISERROR('commented data'!$C1125),"",'commented data'!$C1125)</f>
        <v>490.34500122070313</v>
      </c>
      <c r="D1171" s="364">
        <f>IF(ISERROR('commented data'!$D1125),"",'commented data'!$D1125)</f>
        <v>6111.47216796875</v>
      </c>
      <c r="E1171" s="364">
        <f>IF(ISERROR('commented data'!$E1125),"",'commented data'!$E1125)</f>
        <v>9.8897562026977539</v>
      </c>
      <c r="F1171" s="357">
        <f t="shared" si="300"/>
        <v>137.04588531494142</v>
      </c>
      <c r="G1171" s="362">
        <f t="shared" si="301"/>
        <v>52732.612171453526</v>
      </c>
      <c r="H1171" s="359">
        <f>IF(ISERROR('commented data'!$N1125),"",'commented data'!$N1125)</f>
        <v>16.478822962798805</v>
      </c>
      <c r="I1171" s="359">
        <f>IFERROR('commented data'!O1125,"")</f>
        <v>16.417926973881208</v>
      </c>
      <c r="J1171" s="358">
        <f>IF(ISERROR('commented data'!$P1125),"",'commented data'!$P1125)</f>
        <v>1</v>
      </c>
      <c r="K1171" s="328">
        <f>IF(ISERROR('commented data'!$Q1125),"",'commented data'!$Q1125)</f>
        <v>1</v>
      </c>
      <c r="L1171" s="328">
        <f>IF(ISERROR('commented data'!$R1125),"",'commented data'!$R1125)</f>
        <v>1</v>
      </c>
      <c r="M1171" s="328">
        <f>IF(ISERROR('commented data'!$S1125),"",'commented data'!$S1125)</f>
        <v>1</v>
      </c>
      <c r="N1171" s="366">
        <f t="shared" si="302"/>
        <v>1</v>
      </c>
      <c r="O1171" s="367" t="b">
        <f t="shared" si="303"/>
        <v>1</v>
      </c>
      <c r="P1171" s="365">
        <f>IF(ISERROR('commented data'!$J1125),"",'commented data'!$J1125)</f>
        <v>135.68899536132812</v>
      </c>
      <c r="Q1171" s="368">
        <f t="shared" si="299"/>
        <v>135.68899536132812</v>
      </c>
      <c r="R1171" s="368" t="str">
        <f t="shared" si="304"/>
        <v/>
      </c>
      <c r="S1171" s="369">
        <f t="shared" si="305"/>
        <v>135.68899536132812</v>
      </c>
      <c r="T1171" s="365">
        <f>IF(ISERROR('commented data'!$M1125),"",'commented data'!$M1125)</f>
        <v>82059.9765625</v>
      </c>
      <c r="U1171" s="370">
        <f t="shared" si="306"/>
        <v>82059.9765625</v>
      </c>
      <c r="V1171" s="371">
        <f t="shared" si="307"/>
        <v>82059.9765625</v>
      </c>
      <c r="W1171" s="383">
        <f t="shared" si="308"/>
        <v>71392.179609375002</v>
      </c>
      <c r="X1171" s="365">
        <f>IF(ISERROR('commented data'!$T1125),"",'commented data'!$T1125)</f>
        <v>100.20099639892578</v>
      </c>
      <c r="Y1171" s="384">
        <f t="shared" si="309"/>
        <v>100.20099639892578</v>
      </c>
      <c r="Z1171" s="365">
        <f>IF(ISERROR('commented data'!$U1125),"",'commented data'!$U1125)</f>
        <v>1012.8380126953125</v>
      </c>
      <c r="AA1171" s="385">
        <f t="shared" si="310"/>
        <v>1022.9663928222657</v>
      </c>
      <c r="AC1171" s="427">
        <f t="shared" si="312"/>
        <v>7.2267875200063036</v>
      </c>
      <c r="AD1171" s="428">
        <f t="shared" si="311"/>
        <v>0.43854998238168386</v>
      </c>
      <c r="AE1171" s="429">
        <f t="shared" si="313"/>
        <v>9.2181500176183171</v>
      </c>
      <c r="AF1171" s="430">
        <f t="shared" si="314"/>
        <v>0.95458593697829652</v>
      </c>
    </row>
    <row r="1172" spans="1:32" s="5" customFormat="1" x14ac:dyDescent="0.2">
      <c r="A1172" s="363">
        <f>'commented data'!$A1126</f>
        <v>41227.791666666664</v>
      </c>
      <c r="B1172" s="364">
        <f>IF(ISERROR('commented data'!$B1126),"",'commented data'!$B1126)</f>
        <v>898.01708984375</v>
      </c>
      <c r="C1172" s="364">
        <f>IF(ISERROR('commented data'!$C1126),"",'commented data'!$C1126)</f>
        <v>490.11968994140625</v>
      </c>
      <c r="D1172" s="364">
        <f>IF(ISERROR('commented data'!$D1126),"",'commented data'!$D1126)</f>
        <v>6106.5068359375</v>
      </c>
      <c r="E1172" s="364">
        <f>IF(ISERROR('commented data'!$E1126),"",'commented data'!$E1126)</f>
        <v>9.885075569152832</v>
      </c>
      <c r="F1172" s="357">
        <f t="shared" si="300"/>
        <v>135.66309951782227</v>
      </c>
      <c r="G1172" s="362">
        <f t="shared" si="301"/>
        <v>52725.906403730783</v>
      </c>
      <c r="H1172" s="359">
        <f>IF(ISERROR('commented data'!$N1126),"",'commented data'!$N1126)</f>
        <v>16.386740977301816</v>
      </c>
      <c r="I1172" s="359">
        <f>IFERROR('commented data'!O1126,"")</f>
        <v>16.404588050549869</v>
      </c>
      <c r="J1172" s="358">
        <f>IF(ISERROR('commented data'!$P1126),"",'commented data'!$P1126)</f>
        <v>1</v>
      </c>
      <c r="K1172" s="328">
        <f>IF(ISERROR('commented data'!$Q1126),"",'commented data'!$Q1126)</f>
        <v>1</v>
      </c>
      <c r="L1172" s="328">
        <f>IF(ISERROR('commented data'!$R1126),"",'commented data'!$R1126)</f>
        <v>1</v>
      </c>
      <c r="M1172" s="328">
        <f>IF(ISERROR('commented data'!$S1126),"",'commented data'!$S1126)</f>
        <v>1</v>
      </c>
      <c r="N1172" s="366">
        <f t="shared" si="302"/>
        <v>1</v>
      </c>
      <c r="O1172" s="367" t="b">
        <f t="shared" si="303"/>
        <v>1</v>
      </c>
      <c r="P1172" s="365">
        <f>IF(ISERROR('commented data'!$J1126),"",'commented data'!$J1126)</f>
        <v>134.31990051269531</v>
      </c>
      <c r="Q1172" s="368">
        <f t="shared" si="299"/>
        <v>134.31990051269531</v>
      </c>
      <c r="R1172" s="368" t="str">
        <f t="shared" si="304"/>
        <v/>
      </c>
      <c r="S1172" s="369">
        <f t="shared" si="305"/>
        <v>134.31990051269531</v>
      </c>
      <c r="T1172" s="365">
        <f>IF(ISERROR('commented data'!$M1126),"",'commented data'!$M1126)</f>
        <v>82036.2421875</v>
      </c>
      <c r="U1172" s="370">
        <f t="shared" si="306"/>
        <v>82036.2421875</v>
      </c>
      <c r="V1172" s="371">
        <f t="shared" si="307"/>
        <v>82036.2421875</v>
      </c>
      <c r="W1172" s="383">
        <f t="shared" si="308"/>
        <v>71371.530703124998</v>
      </c>
      <c r="X1172" s="365">
        <f>IF(ISERROR('commented data'!$T1126),"",'commented data'!$T1126)</f>
        <v>100.14009857177734</v>
      </c>
      <c r="Y1172" s="384">
        <f t="shared" si="309"/>
        <v>100.14009857177734</v>
      </c>
      <c r="Z1172" s="365">
        <f>IF(ISERROR('commented data'!$U1126),"",'commented data'!$U1126)</f>
        <v>1012.8369750976562</v>
      </c>
      <c r="AA1172" s="385">
        <f t="shared" si="310"/>
        <v>1022.9653448486329</v>
      </c>
      <c r="AC1172" s="427">
        <f t="shared" si="312"/>
        <v>7.1529598876167118</v>
      </c>
      <c r="AD1172" s="428">
        <f t="shared" si="311"/>
        <v>0.43650899819095651</v>
      </c>
      <c r="AE1172" s="429">
        <f t="shared" si="313"/>
        <v>9.2201910018090434</v>
      </c>
      <c r="AF1172" s="430">
        <f t="shared" si="314"/>
        <v>0.95479729118736656</v>
      </c>
    </row>
    <row r="1173" spans="1:32" s="5" customFormat="1" x14ac:dyDescent="0.2">
      <c r="A1173" s="363">
        <f>'commented data'!$A1127</f>
        <v>41227.833333333336</v>
      </c>
      <c r="B1173" s="364">
        <f>IF(ISERROR('commented data'!$B1127),"",'commented data'!$B1127)</f>
        <v>897.94927978515625</v>
      </c>
      <c r="C1173" s="364">
        <f>IF(ISERROR('commented data'!$C1127),"",'commented data'!$C1127)</f>
        <v>489.99679565429687</v>
      </c>
      <c r="D1173" s="364">
        <f>IF(ISERROR('commented data'!$D1127),"",'commented data'!$D1127)</f>
        <v>6110.341796875</v>
      </c>
      <c r="E1173" s="364">
        <f>IF(ISERROR('commented data'!$E1127),"",'commented data'!$E1127)</f>
        <v>9.8900861740112305</v>
      </c>
      <c r="F1173" s="357">
        <f t="shared" si="300"/>
        <v>135.41251052856447</v>
      </c>
      <c r="G1173" s="362">
        <f t="shared" si="301"/>
        <v>52693.308508933878</v>
      </c>
      <c r="H1173" s="359">
        <f>IF(ISERROR('commented data'!$N1127),"",'commented data'!$N1127)</f>
        <v>16.269580537784204</v>
      </c>
      <c r="I1173" s="359">
        <f>IFERROR('commented data'!O1127,"")</f>
        <v>16.414890332371517</v>
      </c>
      <c r="J1173" s="358">
        <f>IF(ISERROR('commented data'!$P1127),"",'commented data'!$P1127)</f>
        <v>1</v>
      </c>
      <c r="K1173" s="328">
        <f>IF(ISERROR('commented data'!$Q1127),"",'commented data'!$Q1127)</f>
        <v>1</v>
      </c>
      <c r="L1173" s="328">
        <f>IF(ISERROR('commented data'!$R1127),"",'commented data'!$R1127)</f>
        <v>1</v>
      </c>
      <c r="M1173" s="328">
        <f>IF(ISERROR('commented data'!$S1127),"",'commented data'!$S1127)</f>
        <v>1</v>
      </c>
      <c r="N1173" s="366">
        <f t="shared" si="302"/>
        <v>1</v>
      </c>
      <c r="O1173" s="367" t="b">
        <f t="shared" si="303"/>
        <v>1</v>
      </c>
      <c r="P1173" s="365">
        <f>IF(ISERROR('commented data'!$J1127),"",'commented data'!$J1127)</f>
        <v>134.07179260253906</v>
      </c>
      <c r="Q1173" s="368">
        <f t="shared" si="299"/>
        <v>134.07179260253906</v>
      </c>
      <c r="R1173" s="368" t="str">
        <f t="shared" si="304"/>
        <v/>
      </c>
      <c r="S1173" s="369">
        <f t="shared" si="305"/>
        <v>134.07179260253906</v>
      </c>
      <c r="T1173" s="365">
        <f>IF(ISERROR('commented data'!$M1127),"",'commented data'!$M1127)</f>
        <v>82020.0390625</v>
      </c>
      <c r="U1173" s="370">
        <f t="shared" si="306"/>
        <v>82020.0390625</v>
      </c>
      <c r="V1173" s="371">
        <f t="shared" si="307"/>
        <v>82020.0390625</v>
      </c>
      <c r="W1173" s="383">
        <f t="shared" si="308"/>
        <v>71357.433984375006</v>
      </c>
      <c r="X1173" s="365">
        <f>IF(ISERROR('commented data'!$T1127),"",'commented data'!$T1127)</f>
        <v>100.29799652099609</v>
      </c>
      <c r="Y1173" s="384">
        <f t="shared" si="309"/>
        <v>100.29799652099609</v>
      </c>
      <c r="Z1173" s="365">
        <f>IF(ISERROR('commented data'!$U1127),"",'commented data'!$U1127)</f>
        <v>1012.8389892578125</v>
      </c>
      <c r="AA1173" s="385">
        <f t="shared" si="310"/>
        <v>1022.9673791503907</v>
      </c>
      <c r="AC1173" s="427">
        <f t="shared" si="312"/>
        <v>7.1353331932509043</v>
      </c>
      <c r="AD1173" s="428">
        <f t="shared" si="311"/>
        <v>0.43856897088894975</v>
      </c>
      <c r="AE1173" s="429">
        <f t="shared" si="313"/>
        <v>9.218131029111051</v>
      </c>
      <c r="AF1173" s="430">
        <f t="shared" si="314"/>
        <v>0.95458397062257816</v>
      </c>
    </row>
    <row r="1174" spans="1:32" s="5" customFormat="1" x14ac:dyDescent="0.2">
      <c r="A1174" s="363">
        <f>'commented data'!$A1128</f>
        <v>41227.875</v>
      </c>
      <c r="B1174" s="364">
        <f>IF(ISERROR('commented data'!$B1128),"",'commented data'!$B1128)</f>
        <v>898.0172119140625</v>
      </c>
      <c r="C1174" s="364">
        <f>IF(ISERROR('commented data'!$C1128),"",'commented data'!$C1128)</f>
        <v>489.92831420898437</v>
      </c>
      <c r="D1174" s="364">
        <f>IF(ISERROR('commented data'!$D1128),"",'commented data'!$D1128)</f>
        <v>6119.501953125</v>
      </c>
      <c r="E1174" s="364">
        <f>IF(ISERROR('commented data'!$E1128),"",'commented data'!$E1128)</f>
        <v>9.9012517929077148</v>
      </c>
      <c r="F1174" s="357">
        <f t="shared" si="300"/>
        <v>134.65602767944335</v>
      </c>
      <c r="G1174" s="362">
        <f t="shared" si="301"/>
        <v>52696.739171200999</v>
      </c>
      <c r="H1174" s="359">
        <f>IF(ISERROR('commented data'!$N1128),"",'commented data'!$N1128)</f>
        <v>16.207274172591859</v>
      </c>
      <c r="I1174" s="359">
        <f>IFERROR('commented data'!O1128,"")</f>
        <v>16.439498278255662</v>
      </c>
      <c r="J1174" s="358">
        <f>IF(ISERROR('commented data'!$P1128),"",'commented data'!$P1128)</f>
        <v>1</v>
      </c>
      <c r="K1174" s="328">
        <f>IF(ISERROR('commented data'!$Q1128),"",'commented data'!$Q1128)</f>
        <v>1</v>
      </c>
      <c r="L1174" s="328">
        <f>IF(ISERROR('commented data'!$R1128),"",'commented data'!$R1128)</f>
        <v>1</v>
      </c>
      <c r="M1174" s="328">
        <f>IF(ISERROR('commented data'!$S1128),"",'commented data'!$S1128)</f>
        <v>1</v>
      </c>
      <c r="N1174" s="366">
        <f t="shared" si="302"/>
        <v>1</v>
      </c>
      <c r="O1174" s="367" t="b">
        <f t="shared" si="303"/>
        <v>1</v>
      </c>
      <c r="P1174" s="365">
        <f>IF(ISERROR('commented data'!$J1128),"",'commented data'!$J1128)</f>
        <v>133.32279968261719</v>
      </c>
      <c r="Q1174" s="368">
        <f t="shared" si="299"/>
        <v>133.32279968261719</v>
      </c>
      <c r="R1174" s="368" t="str">
        <f t="shared" si="304"/>
        <v/>
      </c>
      <c r="S1174" s="369">
        <f t="shared" si="305"/>
        <v>133.32279968261719</v>
      </c>
      <c r="T1174" s="365">
        <f>IF(ISERROR('commented data'!$M1128),"",'commented data'!$M1128)</f>
        <v>81999.8671875</v>
      </c>
      <c r="U1174" s="370">
        <f t="shared" si="306"/>
        <v>81999.8671875</v>
      </c>
      <c r="V1174" s="371">
        <f t="shared" si="307"/>
        <v>81999.8671875</v>
      </c>
      <c r="W1174" s="383">
        <f t="shared" si="308"/>
        <v>71339.884453124992</v>
      </c>
      <c r="X1174" s="365">
        <f>IF(ISERROR('commented data'!$T1128),"",'commented data'!$T1128)</f>
        <v>100.18000030517578</v>
      </c>
      <c r="Y1174" s="384">
        <f t="shared" si="309"/>
        <v>100.18000030517578</v>
      </c>
      <c r="Z1174" s="365">
        <f>IF(ISERROR('commented data'!$U1128),"",'commented data'!$U1128)</f>
        <v>1012.833984375</v>
      </c>
      <c r="AA1174" s="385">
        <f t="shared" si="310"/>
        <v>1022.96232421875</v>
      </c>
      <c r="AC1174" s="427">
        <f t="shared" si="312"/>
        <v>7.0959335684536491</v>
      </c>
      <c r="AD1174" s="428">
        <f t="shared" si="311"/>
        <v>0.4378239976006324</v>
      </c>
      <c r="AE1174" s="429">
        <f t="shared" si="313"/>
        <v>9.2188760023993677</v>
      </c>
      <c r="AF1174" s="430">
        <f t="shared" si="314"/>
        <v>0.95466111636473816</v>
      </c>
    </row>
    <row r="1175" spans="1:32" s="5" customFormat="1" x14ac:dyDescent="0.2">
      <c r="A1175" s="363">
        <f>'commented data'!$A1129</f>
        <v>41227.916666666664</v>
      </c>
      <c r="B1175" s="364">
        <f>IF(ISERROR('commented data'!$B1129),"",'commented data'!$B1129)</f>
        <v>897.98297119140625</v>
      </c>
      <c r="C1175" s="364">
        <f>IF(ISERROR('commented data'!$C1129),"",'commented data'!$C1129)</f>
        <v>490.664306640625</v>
      </c>
      <c r="D1175" s="364">
        <f>IF(ISERROR('commented data'!$D1129),"",'commented data'!$D1129)</f>
        <v>6129.14892578125</v>
      </c>
      <c r="E1175" s="364">
        <f>IF(ISERROR('commented data'!$E1129),"",'commented data'!$E1129)</f>
        <v>9.8998174667358398</v>
      </c>
      <c r="F1175" s="357">
        <f t="shared" si="300"/>
        <v>135.0774055480957</v>
      </c>
      <c r="G1175" s="362">
        <f t="shared" si="301"/>
        <v>52818.564787507356</v>
      </c>
      <c r="H1175" s="359">
        <f>IF(ISERROR('commented data'!$N1129),"",'commented data'!$N1129)</f>
        <v>16.94056784058921</v>
      </c>
      <c r="I1175" s="359">
        <f>IFERROR('commented data'!O1129,"")</f>
        <v>16.465414013161478</v>
      </c>
      <c r="J1175" s="358">
        <f>IF(ISERROR('commented data'!$P1129),"",'commented data'!$P1129)</f>
        <v>1</v>
      </c>
      <c r="K1175" s="328">
        <f>IF(ISERROR('commented data'!$Q1129),"",'commented data'!$Q1129)</f>
        <v>1</v>
      </c>
      <c r="L1175" s="328">
        <f>IF(ISERROR('commented data'!$R1129),"",'commented data'!$R1129)</f>
        <v>1</v>
      </c>
      <c r="M1175" s="328">
        <f>IF(ISERROR('commented data'!$S1129),"",'commented data'!$S1129)</f>
        <v>1</v>
      </c>
      <c r="N1175" s="366">
        <f t="shared" si="302"/>
        <v>1</v>
      </c>
      <c r="O1175" s="367" t="b">
        <f t="shared" si="303"/>
        <v>1</v>
      </c>
      <c r="P1175" s="365">
        <f>IF(ISERROR('commented data'!$J1129),"",'commented data'!$J1129)</f>
        <v>133.74000549316406</v>
      </c>
      <c r="Q1175" s="368">
        <f t="shared" si="299"/>
        <v>133.74000549316406</v>
      </c>
      <c r="R1175" s="368" t="str">
        <f t="shared" si="304"/>
        <v/>
      </c>
      <c r="S1175" s="369">
        <f t="shared" si="305"/>
        <v>133.74000549316406</v>
      </c>
      <c r="T1175" s="365">
        <f>IF(ISERROR('commented data'!$M1129),"",'commented data'!$M1129)</f>
        <v>82103.2265625</v>
      </c>
      <c r="U1175" s="370">
        <f t="shared" si="306"/>
        <v>82103.2265625</v>
      </c>
      <c r="V1175" s="371">
        <f t="shared" si="307"/>
        <v>82103.2265625</v>
      </c>
      <c r="W1175" s="383">
        <f t="shared" si="308"/>
        <v>71429.807109375004</v>
      </c>
      <c r="X1175" s="365">
        <f>IF(ISERROR('commented data'!$T1129),"",'commented data'!$T1129)</f>
        <v>99.787666320800781</v>
      </c>
      <c r="Y1175" s="384">
        <f t="shared" si="309"/>
        <v>99.787666320800781</v>
      </c>
      <c r="Z1175" s="365">
        <f>IF(ISERROR('commented data'!$U1129),"",'commented data'!$U1129)</f>
        <v>1012.8319702148437</v>
      </c>
      <c r="AA1175" s="385">
        <f t="shared" si="310"/>
        <v>1022.9602899169922</v>
      </c>
      <c r="AC1175" s="427">
        <f t="shared" si="312"/>
        <v>7.134594696270498</v>
      </c>
      <c r="AD1175" s="428">
        <f t="shared" si="311"/>
        <v>0.42115440069111343</v>
      </c>
      <c r="AE1175" s="429">
        <f t="shared" si="313"/>
        <v>9.2355455993088871</v>
      </c>
      <c r="AF1175" s="430">
        <f t="shared" si="314"/>
        <v>0.95638733721756775</v>
      </c>
    </row>
    <row r="1176" spans="1:32" s="5" customFormat="1" x14ac:dyDescent="0.2">
      <c r="A1176" s="363">
        <f>'commented data'!$A1130</f>
        <v>41227.958333333336</v>
      </c>
      <c r="B1176" s="364">
        <f>IF(ISERROR('commented data'!$B1130),"",'commented data'!$B1130)</f>
        <v>898.0062255859375</v>
      </c>
      <c r="C1176" s="364">
        <f>IF(ISERROR('commented data'!$C1130),"",'commented data'!$C1130)</f>
        <v>490.56021118164062</v>
      </c>
      <c r="D1176" s="364">
        <f>IF(ISERROR('commented data'!$D1130),"",'commented data'!$D1130)</f>
        <v>6131.1669921875</v>
      </c>
      <c r="E1176" s="364">
        <f>IF(ISERROR('commented data'!$E1130),"",'commented data'!$E1130)</f>
        <v>9.8999290466308594</v>
      </c>
      <c r="F1176" s="357">
        <f t="shared" si="300"/>
        <v>134.89863357543945</v>
      </c>
      <c r="G1176" s="362">
        <f t="shared" si="301"/>
        <v>52900.091442733879</v>
      </c>
      <c r="H1176" s="359">
        <f>IF(ISERROR('commented data'!$N1130),"",'commented data'!$N1130)</f>
        <v>16.986938654192127</v>
      </c>
      <c r="I1176" s="359">
        <f>IFERROR('commented data'!O1130,"")</f>
        <v>16.470835369256317</v>
      </c>
      <c r="J1176" s="358">
        <f>IF(ISERROR('commented data'!$P1130),"",'commented data'!$P1130)</f>
        <v>1</v>
      </c>
      <c r="K1176" s="328">
        <f>IF(ISERROR('commented data'!$Q1130),"",'commented data'!$Q1130)</f>
        <v>1</v>
      </c>
      <c r="L1176" s="328">
        <f>IF(ISERROR('commented data'!$R1130),"",'commented data'!$R1130)</f>
        <v>1</v>
      </c>
      <c r="M1176" s="328">
        <f>IF(ISERROR('commented data'!$S1130),"",'commented data'!$S1130)</f>
        <v>1</v>
      </c>
      <c r="N1176" s="366">
        <f t="shared" si="302"/>
        <v>1</v>
      </c>
      <c r="O1176" s="367" t="b">
        <f t="shared" si="303"/>
        <v>1</v>
      </c>
      <c r="P1176" s="365">
        <f>IF(ISERROR('commented data'!$J1130),"",'commented data'!$J1130)</f>
        <v>133.56300354003906</v>
      </c>
      <c r="Q1176" s="368">
        <f t="shared" si="299"/>
        <v>133.56300354003906</v>
      </c>
      <c r="R1176" s="368" t="str">
        <f t="shared" si="304"/>
        <v/>
      </c>
      <c r="S1176" s="369">
        <f t="shared" si="305"/>
        <v>133.56300354003906</v>
      </c>
      <c r="T1176" s="365">
        <f>IF(ISERROR('commented data'!$M1130),"",'commented data'!$M1130)</f>
        <v>82136.953125</v>
      </c>
      <c r="U1176" s="370">
        <f t="shared" si="306"/>
        <v>82136.953125</v>
      </c>
      <c r="V1176" s="371">
        <f t="shared" si="307"/>
        <v>82136.953125</v>
      </c>
      <c r="W1176" s="383">
        <f t="shared" si="308"/>
        <v>71459.149218749997</v>
      </c>
      <c r="X1176" s="365">
        <f>IF(ISERROR('commented data'!$T1130),"",'commented data'!$T1130)</f>
        <v>99.365516662597656</v>
      </c>
      <c r="Y1176" s="384">
        <f t="shared" si="309"/>
        <v>99.365516662597656</v>
      </c>
      <c r="Z1176" s="365">
        <f>IF(ISERROR('commented data'!$U1130),"",'commented data'!$U1130)</f>
        <v>1012.8309936523437</v>
      </c>
      <c r="AA1176" s="385">
        <f t="shared" si="310"/>
        <v>1022.9593035888672</v>
      </c>
      <c r="AC1176" s="427">
        <f t="shared" si="312"/>
        <v>7.1361500516405965</v>
      </c>
      <c r="AD1176" s="428">
        <f t="shared" si="311"/>
        <v>0.42009629850988478</v>
      </c>
      <c r="AE1176" s="429">
        <f t="shared" si="313"/>
        <v>9.2366037014901163</v>
      </c>
      <c r="AF1176" s="430">
        <f t="shared" si="314"/>
        <v>0.9564969090362252</v>
      </c>
    </row>
    <row r="1177" spans="1:32" s="5" customFormat="1" x14ac:dyDescent="0.2">
      <c r="A1177" s="363">
        <f>'commented data'!$A1131</f>
        <v>41228</v>
      </c>
      <c r="B1177" s="364">
        <f>IF(ISERROR('commented data'!$B1131),"",'commented data'!$B1131)</f>
        <v>897.989013671875</v>
      </c>
      <c r="C1177" s="364">
        <f>IF(ISERROR('commented data'!$C1131),"",'commented data'!$C1131)</f>
        <v>490.70730590820312</v>
      </c>
      <c r="D1177" s="364">
        <f>IF(ISERROR('commented data'!$D1131),"",'commented data'!$D1131)</f>
        <v>6142.48095703125</v>
      </c>
      <c r="E1177" s="364">
        <f>IF(ISERROR('commented data'!$E1131),"",'commented data'!$E1131)</f>
        <v>9.9058713912963867</v>
      </c>
      <c r="F1177" s="357">
        <f t="shared" si="300"/>
        <v>134.27707733154298</v>
      </c>
      <c r="G1177" s="362">
        <f t="shared" si="301"/>
        <v>52998.164341242402</v>
      </c>
      <c r="H1177" s="359">
        <f>IF(ISERROR('commented data'!$N1131),"",'commented data'!$N1131)</f>
        <v>16.95272530090384</v>
      </c>
      <c r="I1177" s="359">
        <f>IFERROR('commented data'!O1131,"")</f>
        <v>16.501229330561301</v>
      </c>
      <c r="J1177" s="358">
        <f>IF(ISERROR('commented data'!$P1131),"",'commented data'!$P1131)</f>
        <v>1</v>
      </c>
      <c r="K1177" s="328">
        <f>IF(ISERROR('commented data'!$Q1131),"",'commented data'!$Q1131)</f>
        <v>1</v>
      </c>
      <c r="L1177" s="328">
        <f>IF(ISERROR('commented data'!$R1131),"",'commented data'!$R1131)</f>
        <v>1</v>
      </c>
      <c r="M1177" s="328">
        <f>IF(ISERROR('commented data'!$S1131),"",'commented data'!$S1131)</f>
        <v>1</v>
      </c>
      <c r="N1177" s="366">
        <f t="shared" si="302"/>
        <v>1</v>
      </c>
      <c r="O1177" s="367" t="b">
        <f t="shared" si="303"/>
        <v>1</v>
      </c>
      <c r="P1177" s="365">
        <f>IF(ISERROR('commented data'!$J1131),"",'commented data'!$J1131)</f>
        <v>132.94760131835937</v>
      </c>
      <c r="Q1177" s="368">
        <f t="shared" si="299"/>
        <v>132.94760131835937</v>
      </c>
      <c r="R1177" s="368" t="str">
        <f t="shared" si="304"/>
        <v/>
      </c>
      <c r="S1177" s="369">
        <f t="shared" si="305"/>
        <v>132.94760131835937</v>
      </c>
      <c r="T1177" s="365">
        <f>IF(ISERROR('commented data'!$M1131),"",'commented data'!$M1131)</f>
        <v>82184.15625</v>
      </c>
      <c r="U1177" s="370">
        <f t="shared" si="306"/>
        <v>82184.15625</v>
      </c>
      <c r="V1177" s="371">
        <f t="shared" si="307"/>
        <v>82184.15625</v>
      </c>
      <c r="W1177" s="383">
        <f t="shared" si="308"/>
        <v>71500.215937500005</v>
      </c>
      <c r="X1177" s="365">
        <f>IF(ISERROR('commented data'!$T1131),"",'commented data'!$T1131)</f>
        <v>98.889503479003906</v>
      </c>
      <c r="Y1177" s="384">
        <f t="shared" si="309"/>
        <v>98.889503479003906</v>
      </c>
      <c r="Z1177" s="365">
        <f>IF(ISERROR('commented data'!$U1131),"",'commented data'!$U1131)</f>
        <v>1012.8300170898437</v>
      </c>
      <c r="AA1177" s="385">
        <f t="shared" si="310"/>
        <v>1022.9583172607422</v>
      </c>
      <c r="AC1177" s="427">
        <f t="shared" si="312"/>
        <v>7.116438611678829</v>
      </c>
      <c r="AD1177" s="428">
        <f t="shared" si="311"/>
        <v>0.4197813912138017</v>
      </c>
      <c r="AE1177" s="429">
        <f t="shared" si="313"/>
        <v>9.2369186087861994</v>
      </c>
      <c r="AF1177" s="430">
        <f t="shared" si="314"/>
        <v>0.95652951927534235</v>
      </c>
    </row>
    <row r="1178" spans="1:32" s="5" customFormat="1" x14ac:dyDescent="0.2">
      <c r="A1178" s="363">
        <f>'commented data'!$A1132</f>
        <v>41228.041666666664</v>
      </c>
      <c r="B1178" s="364">
        <f>IF(ISERROR('commented data'!$B1132),"",'commented data'!$B1132)</f>
        <v>898.2352294921875</v>
      </c>
      <c r="C1178" s="364">
        <f>IF(ISERROR('commented data'!$C1132),"",'commented data'!$C1132)</f>
        <v>490.55621337890625</v>
      </c>
      <c r="D1178" s="364">
        <f>IF(ISERROR('commented data'!$D1132),"",'commented data'!$D1132)</f>
        <v>6137.4609375</v>
      </c>
      <c r="E1178" s="364">
        <f>IF(ISERROR('commented data'!$E1132),"",'commented data'!$E1132)</f>
        <v>9.8902559280395508</v>
      </c>
      <c r="F1178" s="357">
        <f t="shared" si="300"/>
        <v>133.82610961914062</v>
      </c>
      <c r="G1178" s="362">
        <f t="shared" si="301"/>
        <v>53050.62345171452</v>
      </c>
      <c r="H1178" s="359">
        <f>IF(ISERROR('commented data'!$N1132),"",'commented data'!$N1132)</f>
        <v>16.470724820069883</v>
      </c>
      <c r="I1178" s="359">
        <f>IFERROR('commented data'!O1132,"")</f>
        <v>16.48774349412021</v>
      </c>
      <c r="J1178" s="358">
        <f>IF(ISERROR('commented data'!$P1132),"",'commented data'!$P1132)</f>
        <v>1</v>
      </c>
      <c r="K1178" s="328">
        <f>IF(ISERROR('commented data'!$Q1132),"",'commented data'!$Q1132)</f>
        <v>1</v>
      </c>
      <c r="L1178" s="328">
        <f>IF(ISERROR('commented data'!$R1132),"",'commented data'!$R1132)</f>
        <v>1</v>
      </c>
      <c r="M1178" s="328">
        <f>IF(ISERROR('commented data'!$S1132),"",'commented data'!$S1132)</f>
        <v>1</v>
      </c>
      <c r="N1178" s="366">
        <f t="shared" si="302"/>
        <v>1</v>
      </c>
      <c r="O1178" s="367" t="b">
        <f t="shared" si="303"/>
        <v>1</v>
      </c>
      <c r="P1178" s="365">
        <f>IF(ISERROR('commented data'!$J1132),"",'commented data'!$J1132)</f>
        <v>132.5010986328125</v>
      </c>
      <c r="Q1178" s="368">
        <f t="shared" si="299"/>
        <v>132.5010986328125</v>
      </c>
      <c r="R1178" s="368" t="str">
        <f t="shared" si="304"/>
        <v/>
      </c>
      <c r="S1178" s="369">
        <f t="shared" si="305"/>
        <v>132.5010986328125</v>
      </c>
      <c r="T1178" s="365">
        <f>IF(ISERROR('commented data'!$M1132),"",'commented data'!$M1132)</f>
        <v>82223.9765625</v>
      </c>
      <c r="U1178" s="370">
        <f t="shared" si="306"/>
        <v>82223.9765625</v>
      </c>
      <c r="V1178" s="371">
        <f t="shared" si="307"/>
        <v>82223.9765625</v>
      </c>
      <c r="W1178" s="383">
        <f t="shared" si="308"/>
        <v>71534.859609374995</v>
      </c>
      <c r="X1178" s="365">
        <f>IF(ISERROR('commented data'!$T1132),"",'commented data'!$T1132)</f>
        <v>98.699119567871094</v>
      </c>
      <c r="Y1178" s="384">
        <f t="shared" si="309"/>
        <v>98.699119567871094</v>
      </c>
      <c r="Z1178" s="365">
        <f>IF(ISERROR('commented data'!$U1132),"",'commented data'!$U1132)</f>
        <v>1012.822998046875</v>
      </c>
      <c r="AA1178" s="385">
        <f t="shared" si="310"/>
        <v>1022.9512280273437</v>
      </c>
      <c r="AC1178" s="427">
        <f t="shared" si="312"/>
        <v>7.0995585494128992</v>
      </c>
      <c r="AD1178" s="428">
        <f t="shared" si="311"/>
        <v>0.43104105174302687</v>
      </c>
      <c r="AE1178" s="429">
        <f t="shared" si="313"/>
        <v>9.2256589482569744</v>
      </c>
      <c r="AF1178" s="430">
        <f t="shared" si="314"/>
        <v>0.95536352462611174</v>
      </c>
    </row>
    <row r="1179" spans="1:32" s="5" customFormat="1" x14ac:dyDescent="0.2">
      <c r="A1179" s="363">
        <f>'commented data'!$A1133</f>
        <v>41228.083333333336</v>
      </c>
      <c r="B1179" s="364">
        <f>IF(ISERROR('commented data'!$B1133),"",'commented data'!$B1133)</f>
        <v>897.7548828125</v>
      </c>
      <c r="C1179" s="364">
        <f>IF(ISERROR('commented data'!$C1133),"",'commented data'!$C1133)</f>
        <v>490.45590209960937</v>
      </c>
      <c r="D1179" s="364">
        <f>IF(ISERROR('commented data'!$D1133),"",'commented data'!$D1133)</f>
        <v>6143.3662109375</v>
      </c>
      <c r="E1179" s="364">
        <f>IF(ISERROR('commented data'!$E1133),"",'commented data'!$E1133)</f>
        <v>9.9047183990478516</v>
      </c>
      <c r="F1179" s="357">
        <f t="shared" si="300"/>
        <v>133.71369903564454</v>
      </c>
      <c r="G1179" s="362">
        <f t="shared" si="301"/>
        <v>53045.478307096819</v>
      </c>
      <c r="H1179" s="359">
        <f>IF(ISERROR('commented data'!$N1133),"",'commented data'!$N1133)</f>
        <v>15.876053368829234</v>
      </c>
      <c r="I1179" s="359">
        <f>IFERROR('commented data'!O1133,"")</f>
        <v>16.503607486525478</v>
      </c>
      <c r="J1179" s="358">
        <f>IF(ISERROR('commented data'!$P1133),"",'commented data'!$P1133)</f>
        <v>1</v>
      </c>
      <c r="K1179" s="328">
        <f>IF(ISERROR('commented data'!$Q1133),"",'commented data'!$Q1133)</f>
        <v>1</v>
      </c>
      <c r="L1179" s="328">
        <f>IF(ISERROR('commented data'!$R1133),"",'commented data'!$R1133)</f>
        <v>1</v>
      </c>
      <c r="M1179" s="328">
        <f>IF(ISERROR('commented data'!$S1133),"",'commented data'!$S1133)</f>
        <v>1</v>
      </c>
      <c r="N1179" s="366">
        <f t="shared" si="302"/>
        <v>1</v>
      </c>
      <c r="O1179" s="367" t="b">
        <f t="shared" si="303"/>
        <v>1</v>
      </c>
      <c r="P1179" s="365">
        <f>IF(ISERROR('commented data'!$J1133),"",'commented data'!$J1133)</f>
        <v>132.38980102539062</v>
      </c>
      <c r="Q1179" s="368">
        <f t="shared" si="299"/>
        <v>132.38980102539062</v>
      </c>
      <c r="R1179" s="368" t="str">
        <f t="shared" si="304"/>
        <v/>
      </c>
      <c r="S1179" s="369">
        <f t="shared" si="305"/>
        <v>132.38980102539062</v>
      </c>
      <c r="T1179" s="365">
        <f>IF(ISERROR('commented data'!$M1133),"",'commented data'!$M1133)</f>
        <v>82251.453125</v>
      </c>
      <c r="U1179" s="370">
        <f t="shared" si="306"/>
        <v>82251.453125</v>
      </c>
      <c r="V1179" s="371">
        <f t="shared" si="307"/>
        <v>82251.453125</v>
      </c>
      <c r="W1179" s="383">
        <f t="shared" si="308"/>
        <v>71558.764218750002</v>
      </c>
      <c r="X1179" s="365">
        <f>IF(ISERROR('commented data'!$T1133),"",'commented data'!$T1133)</f>
        <v>98.859458923339844</v>
      </c>
      <c r="Y1179" s="384">
        <f t="shared" si="309"/>
        <v>98.859458923339844</v>
      </c>
      <c r="Z1179" s="365">
        <f>IF(ISERROR('commented data'!$U1133),"",'commented data'!$U1133)</f>
        <v>1012.822998046875</v>
      </c>
      <c r="AA1179" s="385">
        <f t="shared" si="310"/>
        <v>1022.9512280273437</v>
      </c>
      <c r="AC1179" s="427">
        <f t="shared" si="312"/>
        <v>7.092907121556955</v>
      </c>
      <c r="AD1179" s="428">
        <f t="shared" si="311"/>
        <v>0.4467676542006998</v>
      </c>
      <c r="AE1179" s="429">
        <f t="shared" si="313"/>
        <v>9.2099323457993005</v>
      </c>
      <c r="AF1179" s="430">
        <f t="shared" si="314"/>
        <v>0.95373495560587984</v>
      </c>
    </row>
    <row r="1180" spans="1:32" s="5" customFormat="1" x14ac:dyDescent="0.2">
      <c r="A1180" s="363">
        <f>'commented data'!$A1134</f>
        <v>41228.125</v>
      </c>
      <c r="B1180" s="364">
        <f>IF(ISERROR('commented data'!$B1134),"",'commented data'!$B1134)</f>
        <v>898.0106201171875</v>
      </c>
      <c r="C1180" s="364">
        <f>IF(ISERROR('commented data'!$C1134),"",'commented data'!$C1134)</f>
        <v>489.652099609375</v>
      </c>
      <c r="D1180" s="364">
        <f>IF(ISERROR('commented data'!$D1134),"",'commented data'!$D1134)</f>
        <v>6135.57177734375</v>
      </c>
      <c r="E1180" s="364">
        <f>IF(ISERROR('commented data'!$E1134),"",'commented data'!$E1134)</f>
        <v>9.9119491577148437</v>
      </c>
      <c r="F1180" s="357">
        <f t="shared" si="300"/>
        <v>132.28788467407227</v>
      </c>
      <c r="G1180" s="362">
        <f t="shared" si="301"/>
        <v>52911.67087577741</v>
      </c>
      <c r="H1180" s="359">
        <f>IF(ISERROR('commented data'!$N1134),"",'commented data'!$N1134)</f>
        <v>15.297513999210059</v>
      </c>
      <c r="I1180" s="359">
        <f>IFERROR('commented data'!O1134,"")</f>
        <v>16.482668433212652</v>
      </c>
      <c r="J1180" s="358">
        <f>IF(ISERROR('commented data'!$P1134),"",'commented data'!$P1134)</f>
        <v>1</v>
      </c>
      <c r="K1180" s="328">
        <f>IF(ISERROR('commented data'!$Q1134),"",'commented data'!$Q1134)</f>
        <v>1</v>
      </c>
      <c r="L1180" s="328">
        <f>IF(ISERROR('commented data'!$R1134),"",'commented data'!$R1134)</f>
        <v>1</v>
      </c>
      <c r="M1180" s="328">
        <f>IF(ISERROR('commented data'!$S1134),"",'commented data'!$S1134)</f>
        <v>1</v>
      </c>
      <c r="N1180" s="366">
        <f t="shared" si="302"/>
        <v>1</v>
      </c>
      <c r="O1180" s="367" t="b">
        <f t="shared" si="303"/>
        <v>1</v>
      </c>
      <c r="P1180" s="365">
        <f>IF(ISERROR('commented data'!$J1134),"",'commented data'!$J1134)</f>
        <v>130.97810363769531</v>
      </c>
      <c r="Q1180" s="368">
        <f t="shared" si="299"/>
        <v>130.97810363769531</v>
      </c>
      <c r="R1180" s="368" t="str">
        <f t="shared" si="304"/>
        <v/>
      </c>
      <c r="S1180" s="369">
        <f t="shared" si="305"/>
        <v>130.97810363769531</v>
      </c>
      <c r="T1180" s="365">
        <f>IF(ISERROR('commented data'!$M1134),"",'commented data'!$M1134)</f>
        <v>82151.6484375</v>
      </c>
      <c r="U1180" s="370">
        <f t="shared" si="306"/>
        <v>82151.6484375</v>
      </c>
      <c r="V1180" s="371">
        <f t="shared" si="307"/>
        <v>82151.6484375</v>
      </c>
      <c r="W1180" s="383">
        <f t="shared" si="308"/>
        <v>71471.934140625002</v>
      </c>
      <c r="X1180" s="365">
        <f>IF(ISERROR('commented data'!$T1134),"",'commented data'!$T1134)</f>
        <v>99.348426818847656</v>
      </c>
      <c r="Y1180" s="384">
        <f t="shared" si="309"/>
        <v>99.348426818847656</v>
      </c>
      <c r="Z1180" s="365">
        <f>IF(ISERROR('commented data'!$U1134),"",'commented data'!$U1134)</f>
        <v>1012.8250122070312</v>
      </c>
      <c r="AA1180" s="385">
        <f t="shared" si="310"/>
        <v>1022.9532623291016</v>
      </c>
      <c r="AC1180" s="427">
        <f t="shared" si="312"/>
        <v>6.9995730147273107</v>
      </c>
      <c r="AD1180" s="428">
        <f t="shared" si="311"/>
        <v>0.45756277883378688</v>
      </c>
      <c r="AE1180" s="429">
        <f t="shared" si="313"/>
        <v>9.1991372211662146</v>
      </c>
      <c r="AF1180" s="430">
        <f t="shared" si="314"/>
        <v>0.95261706599213125</v>
      </c>
    </row>
    <row r="1181" spans="1:32" s="5" customFormat="1" x14ac:dyDescent="0.2">
      <c r="A1181" s="363">
        <f>'commented data'!$A1135</f>
        <v>41228.166666666664</v>
      </c>
      <c r="B1181" s="364">
        <f>IF(ISERROR('commented data'!$B1135),"",'commented data'!$B1135)</f>
        <v>898.0509033203125</v>
      </c>
      <c r="C1181" s="364">
        <f>IF(ISERROR('commented data'!$C1135),"",'commented data'!$C1135)</f>
        <v>489.77590942382812</v>
      </c>
      <c r="D1181" s="364">
        <f>IF(ISERROR('commented data'!$D1135),"",'commented data'!$D1135)</f>
        <v>6120.67919921875</v>
      </c>
      <c r="E1181" s="364">
        <f>IF(ISERROR('commented data'!$E1135),"",'commented data'!$E1135)</f>
        <v>9.9013633728027344</v>
      </c>
      <c r="F1181" s="357">
        <f t="shared" si="300"/>
        <v>132.42231811523439</v>
      </c>
      <c r="G1181" s="362">
        <f t="shared" si="301"/>
        <v>52862.907549958152</v>
      </c>
      <c r="H1181" s="359">
        <f>IF(ISERROR('commented data'!$N1135),"",'commented data'!$N1135)</f>
        <v>15.201007784165558</v>
      </c>
      <c r="I1181" s="359">
        <f>IFERROR('commented data'!O1135,"")</f>
        <v>16.442660845288</v>
      </c>
      <c r="J1181" s="358">
        <f>IF(ISERROR('commented data'!$P1135),"",'commented data'!$P1135)</f>
        <v>1</v>
      </c>
      <c r="K1181" s="328">
        <f>IF(ISERROR('commented data'!$Q1135),"",'commented data'!$Q1135)</f>
        <v>1</v>
      </c>
      <c r="L1181" s="328">
        <f>IF(ISERROR('commented data'!$R1135),"",'commented data'!$R1135)</f>
        <v>1</v>
      </c>
      <c r="M1181" s="328">
        <f>IF(ISERROR('commented data'!$S1135),"",'commented data'!$S1135)</f>
        <v>1</v>
      </c>
      <c r="N1181" s="366">
        <f t="shared" si="302"/>
        <v>1</v>
      </c>
      <c r="O1181" s="367" t="b">
        <f t="shared" si="303"/>
        <v>1</v>
      </c>
      <c r="P1181" s="365">
        <f>IF(ISERROR('commented data'!$J1135),"",'commented data'!$J1135)</f>
        <v>131.1112060546875</v>
      </c>
      <c r="Q1181" s="368">
        <f t="shared" si="299"/>
        <v>131.1112060546875</v>
      </c>
      <c r="R1181" s="368" t="str">
        <f t="shared" si="304"/>
        <v/>
      </c>
      <c r="S1181" s="369">
        <f t="shared" si="305"/>
        <v>131.1112060546875</v>
      </c>
      <c r="T1181" s="365">
        <f>IF(ISERROR('commented data'!$M1135),"",'commented data'!$M1135)</f>
        <v>82143.8828125</v>
      </c>
      <c r="U1181" s="370">
        <f t="shared" si="306"/>
        <v>82143.8828125</v>
      </c>
      <c r="V1181" s="371">
        <f t="shared" si="307"/>
        <v>82143.8828125</v>
      </c>
      <c r="W1181" s="383">
        <f t="shared" si="308"/>
        <v>71465.178046874993</v>
      </c>
      <c r="X1181" s="365">
        <f>IF(ISERROR('commented data'!$T1135),"",'commented data'!$T1135)</f>
        <v>99.659736633300781</v>
      </c>
      <c r="Y1181" s="384">
        <f t="shared" si="309"/>
        <v>99.659736633300781</v>
      </c>
      <c r="Z1181" s="365">
        <f>IF(ISERROR('commented data'!$U1135),"",'commented data'!$U1135)</f>
        <v>1012.8330078125</v>
      </c>
      <c r="AA1181" s="385">
        <f t="shared" si="310"/>
        <v>1022.961337890625</v>
      </c>
      <c r="AC1181" s="427">
        <f t="shared" si="312"/>
        <v>7.0002287600767845</v>
      </c>
      <c r="AD1181" s="428">
        <f t="shared" si="311"/>
        <v>0.46051083319414626</v>
      </c>
      <c r="AE1181" s="429">
        <f t="shared" si="313"/>
        <v>9.1961891668058549</v>
      </c>
      <c r="AF1181" s="430">
        <f t="shared" si="314"/>
        <v>0.95231178009111339</v>
      </c>
    </row>
    <row r="1182" spans="1:32" s="5" customFormat="1" x14ac:dyDescent="0.2">
      <c r="A1182" s="363">
        <f>'commented data'!$A1136</f>
        <v>41228.208333333336</v>
      </c>
      <c r="B1182" s="364">
        <f>IF(ISERROR('commented data'!$B1136),"",'commented data'!$B1136)</f>
        <v>898.1334228515625</v>
      </c>
      <c r="C1182" s="364">
        <f>IF(ISERROR('commented data'!$C1136),"",'commented data'!$C1136)</f>
        <v>489.84161376953125</v>
      </c>
      <c r="D1182" s="364">
        <f>IF(ISERROR('commented data'!$D1136),"",'commented data'!$D1136)</f>
        <v>6047.41796875</v>
      </c>
      <c r="E1182" s="364">
        <f>IF(ISERROR('commented data'!$E1136),"",'commented data'!$E1136)</f>
        <v>9.7971534729003906</v>
      </c>
      <c r="F1182" s="357">
        <f t="shared" si="300"/>
        <v>132.30087653477796</v>
      </c>
      <c r="G1182" s="362">
        <f t="shared" si="301"/>
        <v>52858.871636595912</v>
      </c>
      <c r="H1182" s="359">
        <f>IF(ISERROR('commented data'!$N1136),"",'commented data'!$N1136)</f>
        <v>16.12310079030074</v>
      </c>
      <c r="I1182" s="359">
        <f>IFERROR('commented data'!O1136,"")</f>
        <v>16.245851058906794</v>
      </c>
      <c r="J1182" s="358">
        <f>IF(ISERROR('commented data'!$P1136),"",'commented data'!$P1136)</f>
        <v>1</v>
      </c>
      <c r="K1182" s="328">
        <f>IF(ISERROR('commented data'!$Q1136),"",'commented data'!$Q1136)</f>
        <v>1</v>
      </c>
      <c r="L1182" s="328">
        <f>IF(ISERROR('commented data'!$R1136),"",'commented data'!$R1136)</f>
        <v>0.8465278148651123</v>
      </c>
      <c r="M1182" s="328">
        <f>IF(ISERROR('commented data'!$S1136),"",'commented data'!$S1136)</f>
        <v>1</v>
      </c>
      <c r="N1182" s="366">
        <f t="shared" si="302"/>
        <v>1</v>
      </c>
      <c r="O1182" s="367" t="b">
        <f t="shared" si="303"/>
        <v>1</v>
      </c>
      <c r="P1182" s="365">
        <f>IF(ISERROR('commented data'!$J1136),"",'commented data'!$J1136)</f>
        <v>130.99096686611679</v>
      </c>
      <c r="Q1182" s="368">
        <f t="shared" si="299"/>
        <v>130.99096686611679</v>
      </c>
      <c r="R1182" s="368" t="str">
        <f t="shared" si="304"/>
        <v/>
      </c>
      <c r="S1182" s="369">
        <f t="shared" si="305"/>
        <v>130.99096686611679</v>
      </c>
      <c r="T1182" s="365">
        <f>IF(ISERROR('commented data'!$M1136),"",'commented data'!$M1136)</f>
        <v>82204.2109375</v>
      </c>
      <c r="U1182" s="370">
        <f t="shared" si="306"/>
        <v>82204.2109375</v>
      </c>
      <c r="V1182" s="371">
        <f t="shared" si="307"/>
        <v>82204.2109375</v>
      </c>
      <c r="W1182" s="383">
        <f t="shared" si="308"/>
        <v>71517.663515624998</v>
      </c>
      <c r="X1182" s="365">
        <f>IF(ISERROR('commented data'!$T1136),"",'commented data'!$T1136)</f>
        <v>99.964607238769531</v>
      </c>
      <c r="Y1182" s="384">
        <f t="shared" si="309"/>
        <v>99.964607238769531</v>
      </c>
      <c r="Z1182" s="365">
        <f>IF(ISERROR('commented data'!$U1136),"",'commented data'!$U1136)</f>
        <v>1012.8400268554687</v>
      </c>
      <c r="AA1182" s="385">
        <f t="shared" si="310"/>
        <v>1022.9684271240235</v>
      </c>
      <c r="AC1182" s="427">
        <f t="shared" si="312"/>
        <v>6.9932750501609515</v>
      </c>
      <c r="AD1182" s="428">
        <f t="shared" si="311"/>
        <v>0.43374256237162107</v>
      </c>
      <c r="AE1182" s="429">
        <f t="shared" si="313"/>
        <v>9.2229574376283789</v>
      </c>
      <c r="AF1182" s="430">
        <f t="shared" si="314"/>
        <v>0.95508376957225327</v>
      </c>
    </row>
    <row r="1183" spans="1:32" s="5" customFormat="1" x14ac:dyDescent="0.2">
      <c r="A1183" s="363">
        <f>'commented data'!$A1137</f>
        <v>41228.25</v>
      </c>
      <c r="B1183" s="364">
        <f>IF(ISERROR('commented data'!$B1137),"",'commented data'!$B1137)</f>
        <v>897.92822265625</v>
      </c>
      <c r="C1183" s="364">
        <f>IF(ISERROR('commented data'!$C1137),"",'commented data'!$C1137)</f>
        <v>490.72491455078125</v>
      </c>
      <c r="D1183" s="364">
        <f>IF(ISERROR('commented data'!$D1137),"",'commented data'!$D1137)</f>
        <v>6058.0390625</v>
      </c>
      <c r="E1183" s="364">
        <f>IF(ISERROR('commented data'!$E1137),"",'commented data'!$E1137)</f>
        <v>9.7932834625244141</v>
      </c>
      <c r="F1183" s="357">
        <f t="shared" si="300"/>
        <v>132.37772025541469</v>
      </c>
      <c r="G1183" s="362">
        <f t="shared" si="301"/>
        <v>53018.036888178161</v>
      </c>
      <c r="H1183" s="359">
        <f>IF(ISERROR('commented data'!$N1137),"",'commented data'!$N1137)</f>
        <v>17.267069351628525</v>
      </c>
      <c r="I1183" s="359">
        <f>IFERROR('commented data'!O1137,"")</f>
        <v>16.274383683580137</v>
      </c>
      <c r="J1183" s="358">
        <f>IF(ISERROR('commented data'!$P1137),"",'commented data'!$P1137)</f>
        <v>1</v>
      </c>
      <c r="K1183" s="328">
        <f>IF(ISERROR('commented data'!$Q1137),"",'commented data'!$Q1137)</f>
        <v>1</v>
      </c>
      <c r="L1183" s="328">
        <f>IF(ISERROR('commented data'!$R1137),"",'commented data'!$R1137)</f>
        <v>0.87569451332092285</v>
      </c>
      <c r="M1183" s="328">
        <f>IF(ISERROR('commented data'!$S1137),"",'commented data'!$S1137)</f>
        <v>1</v>
      </c>
      <c r="N1183" s="366">
        <f t="shared" si="302"/>
        <v>1</v>
      </c>
      <c r="O1183" s="367" t="b">
        <f t="shared" si="303"/>
        <v>1</v>
      </c>
      <c r="P1183" s="365">
        <f>IF(ISERROR('commented data'!$J1137),"",'commented data'!$J1137)</f>
        <v>131.06704975783632</v>
      </c>
      <c r="Q1183" s="368">
        <f t="shared" si="299"/>
        <v>131.06704975783632</v>
      </c>
      <c r="R1183" s="368" t="str">
        <f t="shared" si="304"/>
        <v/>
      </c>
      <c r="S1183" s="369">
        <f t="shared" si="305"/>
        <v>131.06704975783632</v>
      </c>
      <c r="T1183" s="365">
        <f>IF(ISERROR('commented data'!$M1137),"",'commented data'!$M1137)</f>
        <v>82392.609375</v>
      </c>
      <c r="U1183" s="370">
        <f t="shared" si="306"/>
        <v>82392.609375</v>
      </c>
      <c r="V1183" s="371">
        <f t="shared" si="307"/>
        <v>82392.609375</v>
      </c>
      <c r="W1183" s="383">
        <f t="shared" si="308"/>
        <v>71681.570156250003</v>
      </c>
      <c r="X1183" s="365">
        <f>IF(ISERROR('commented data'!$T1137),"",'commented data'!$T1137)</f>
        <v>99.695907592773438</v>
      </c>
      <c r="Y1183" s="384">
        <f t="shared" si="309"/>
        <v>99.695907592773438</v>
      </c>
      <c r="Z1183" s="365">
        <f>IF(ISERROR('commented data'!$U1137),"",'commented data'!$U1137)</f>
        <v>1012.8369750976562</v>
      </c>
      <c r="AA1183" s="385">
        <f t="shared" si="310"/>
        <v>1022.9653448486329</v>
      </c>
      <c r="AC1183" s="427">
        <f t="shared" si="312"/>
        <v>7.0184068556745052</v>
      </c>
      <c r="AD1183" s="428">
        <f t="shared" si="311"/>
        <v>0.40646196020592062</v>
      </c>
      <c r="AE1183" s="429">
        <f t="shared" si="313"/>
        <v>9.2502380397940804</v>
      </c>
      <c r="AF1183" s="430">
        <f t="shared" si="314"/>
        <v>0.95790881354852897</v>
      </c>
    </row>
    <row r="1184" spans="1:32" s="5" customFormat="1" x14ac:dyDescent="0.2">
      <c r="A1184" s="363">
        <f>'commented data'!$A1138</f>
        <v>41228.291666666664</v>
      </c>
      <c r="B1184" s="364">
        <f>IF(ISERROR('commented data'!$B1138),"",'commented data'!$B1138)</f>
        <v>898.04998779296875</v>
      </c>
      <c r="C1184" s="364">
        <f>IF(ISERROR('commented data'!$C1138),"",'commented data'!$C1138)</f>
        <v>491.02609252929687</v>
      </c>
      <c r="D1184" s="364">
        <f>IF(ISERROR('commented data'!$D1138),"",'commented data'!$D1138)</f>
        <v>6075.63818359375</v>
      </c>
      <c r="E1184" s="364">
        <f>IF(ISERROR('commented data'!$E1138),"",'commented data'!$E1138)</f>
        <v>9.8010034561157227</v>
      </c>
      <c r="F1184" s="357">
        <f t="shared" si="300"/>
        <v>132.49826538085938</v>
      </c>
      <c r="G1184" s="362">
        <f t="shared" si="301"/>
        <v>53085.107516143718</v>
      </c>
      <c r="H1184" s="359">
        <f>IF(ISERROR('commented data'!$N1138),"",'commented data'!$N1138)</f>
        <v>17.178129374674025</v>
      </c>
      <c r="I1184" s="359">
        <f>IFERROR('commented data'!O1138,"")</f>
        <v>16.321662158713522</v>
      </c>
      <c r="J1184" s="358">
        <f>IF(ISERROR('commented data'!$P1138),"",'commented data'!$P1138)</f>
        <v>1</v>
      </c>
      <c r="K1184" s="328">
        <f>IF(ISERROR('commented data'!$Q1138),"",'commented data'!$Q1138)</f>
        <v>1</v>
      </c>
      <c r="L1184" s="328">
        <f>IF(ISERROR('commented data'!$R1138),"",'commented data'!$R1138)</f>
        <v>1</v>
      </c>
      <c r="M1184" s="328">
        <f>IF(ISERROR('commented data'!$S1138),"",'commented data'!$S1138)</f>
        <v>1</v>
      </c>
      <c r="N1184" s="366">
        <f t="shared" si="302"/>
        <v>1</v>
      </c>
      <c r="O1184" s="367" t="b">
        <f t="shared" si="303"/>
        <v>1</v>
      </c>
      <c r="P1184" s="365">
        <f>IF(ISERROR('commented data'!$J1138),"",'commented data'!$J1138)</f>
        <v>131.1864013671875</v>
      </c>
      <c r="Q1184" s="368">
        <f t="shared" si="299"/>
        <v>131.1864013671875</v>
      </c>
      <c r="R1184" s="368" t="str">
        <f t="shared" si="304"/>
        <v/>
      </c>
      <c r="S1184" s="369">
        <f t="shared" si="305"/>
        <v>131.1864013671875</v>
      </c>
      <c r="T1184" s="365">
        <f>IF(ISERROR('commented data'!$M1138),"",'commented data'!$M1138)</f>
        <v>82470.2578125</v>
      </c>
      <c r="U1184" s="370">
        <f t="shared" si="306"/>
        <v>82470.2578125</v>
      </c>
      <c r="V1184" s="371">
        <f t="shared" si="307"/>
        <v>82470.2578125</v>
      </c>
      <c r="W1184" s="383">
        <f t="shared" si="308"/>
        <v>71749.124296875001</v>
      </c>
      <c r="X1184" s="365">
        <f>IF(ISERROR('commented data'!$T1138),"",'commented data'!$T1138)</f>
        <v>99.576148986816406</v>
      </c>
      <c r="Y1184" s="384">
        <f t="shared" si="309"/>
        <v>99.576148986816406</v>
      </c>
      <c r="Z1184" s="365">
        <f>IF(ISERROR('commented data'!$U1138),"",'commented data'!$U1138)</f>
        <v>1012.8380126953125</v>
      </c>
      <c r="AA1184" s="385">
        <f t="shared" si="310"/>
        <v>1022.9663928222657</v>
      </c>
      <c r="AC1184" s="427">
        <f t="shared" si="312"/>
        <v>7.0336846634454631</v>
      </c>
      <c r="AD1184" s="428">
        <f t="shared" si="311"/>
        <v>0.40945579754541434</v>
      </c>
      <c r="AE1184" s="429">
        <f t="shared" si="313"/>
        <v>9.2472442024545867</v>
      </c>
      <c r="AF1184" s="430">
        <f t="shared" si="314"/>
        <v>0.95759878658906106</v>
      </c>
    </row>
    <row r="1185" spans="1:32" s="5" customFormat="1" x14ac:dyDescent="0.2">
      <c r="A1185" s="363">
        <f>'commented data'!$A1139</f>
        <v>41228.333333333336</v>
      </c>
      <c r="B1185" s="364">
        <f>IF(ISERROR('commented data'!$B1139),"",'commented data'!$B1139)</f>
        <v>897.951171875</v>
      </c>
      <c r="C1185" s="364">
        <f>IF(ISERROR('commented data'!$C1139),"",'commented data'!$C1139)</f>
        <v>491.68618774414062</v>
      </c>
      <c r="D1185" s="364">
        <f>IF(ISERROR('commented data'!$D1139),"",'commented data'!$D1139)</f>
        <v>6084.39990234375</v>
      </c>
      <c r="E1185" s="364">
        <f>IF(ISERROR('commented data'!$E1139),"",'commented data'!$E1139)</f>
        <v>9.7995767593383789</v>
      </c>
      <c r="F1185" s="357">
        <f t="shared" si="300"/>
        <v>132.75480316162108</v>
      </c>
      <c r="G1185" s="362">
        <f t="shared" si="301"/>
        <v>53227.57128401268</v>
      </c>
      <c r="H1185" s="359">
        <f>IF(ISERROR('commented data'!$N1139),"",'commented data'!$N1139)</f>
        <v>16.420782705372986</v>
      </c>
      <c r="I1185" s="359">
        <f>IFERROR('commented data'!O1139,"")</f>
        <v>16.345199737655161</v>
      </c>
      <c r="J1185" s="358">
        <f>IF(ISERROR('commented data'!$P1139),"",'commented data'!$P1139)</f>
        <v>1</v>
      </c>
      <c r="K1185" s="328">
        <f>IF(ISERROR('commented data'!$Q1139),"",'commented data'!$Q1139)</f>
        <v>1</v>
      </c>
      <c r="L1185" s="328">
        <f>IF(ISERROR('commented data'!$R1139),"",'commented data'!$R1139)</f>
        <v>1</v>
      </c>
      <c r="M1185" s="328">
        <f>IF(ISERROR('commented data'!$S1139),"",'commented data'!$S1139)</f>
        <v>1</v>
      </c>
      <c r="N1185" s="366">
        <f t="shared" si="302"/>
        <v>1</v>
      </c>
      <c r="O1185" s="367" t="b">
        <f t="shared" si="303"/>
        <v>1</v>
      </c>
      <c r="P1185" s="365">
        <f>IF(ISERROR('commented data'!$J1139),"",'commented data'!$J1139)</f>
        <v>131.44039916992187</v>
      </c>
      <c r="Q1185" s="368">
        <f t="shared" si="299"/>
        <v>131.44039916992187</v>
      </c>
      <c r="R1185" s="368" t="str">
        <f t="shared" si="304"/>
        <v/>
      </c>
      <c r="S1185" s="369">
        <f t="shared" si="305"/>
        <v>131.44039916992187</v>
      </c>
      <c r="T1185" s="365">
        <f>IF(ISERROR('commented data'!$M1139),"",'commented data'!$M1139)</f>
        <v>82638.7890625</v>
      </c>
      <c r="U1185" s="370">
        <f t="shared" si="306"/>
        <v>82638.7890625</v>
      </c>
      <c r="V1185" s="371">
        <f t="shared" si="307"/>
        <v>82638.7890625</v>
      </c>
      <c r="W1185" s="383">
        <f t="shared" si="308"/>
        <v>71895.746484375006</v>
      </c>
      <c r="X1185" s="365">
        <f>IF(ISERROR('commented data'!$T1139),"",'commented data'!$T1139)</f>
        <v>99.337806701660156</v>
      </c>
      <c r="Y1185" s="384">
        <f t="shared" si="309"/>
        <v>99.337806701660156</v>
      </c>
      <c r="Z1185" s="365">
        <f>IF(ISERROR('commented data'!$U1139),"",'commented data'!$U1139)</f>
        <v>1012.8369750976562</v>
      </c>
      <c r="AA1185" s="385">
        <f t="shared" si="310"/>
        <v>1022.9653448486329</v>
      </c>
      <c r="AC1185" s="427">
        <f t="shared" si="312"/>
        <v>7.0662157485802579</v>
      </c>
      <c r="AD1185" s="428">
        <f t="shared" si="311"/>
        <v>0.4303214941312235</v>
      </c>
      <c r="AE1185" s="429">
        <f t="shared" si="313"/>
        <v>9.2263785058687766</v>
      </c>
      <c r="AF1185" s="430">
        <f t="shared" si="314"/>
        <v>0.95543803844675468</v>
      </c>
    </row>
    <row r="1186" spans="1:32" s="5" customFormat="1" x14ac:dyDescent="0.2">
      <c r="A1186" s="363">
        <f>'commented data'!$A1140</f>
        <v>41228.375</v>
      </c>
      <c r="B1186" s="364">
        <f>IF(ISERROR('commented data'!$B1140),"",'commented data'!$B1140)</f>
        <v>898.0302734375</v>
      </c>
      <c r="C1186" s="364">
        <f>IF(ISERROR('commented data'!$C1140),"",'commented data'!$C1140)</f>
        <v>491.55178833007812</v>
      </c>
      <c r="D1186" s="364">
        <f>IF(ISERROR('commented data'!$D1140),"",'commented data'!$D1140)</f>
        <v>6092.19482421875</v>
      </c>
      <c r="E1186" s="364">
        <f>IF(ISERROR('commented data'!$E1140),"",'commented data'!$E1140)</f>
        <v>9.8156156539916992</v>
      </c>
      <c r="F1186" s="357">
        <f t="shared" si="300"/>
        <v>132.54442245483398</v>
      </c>
      <c r="G1186" s="362">
        <f t="shared" si="301"/>
        <v>53224.611056658257</v>
      </c>
      <c r="H1186" s="359">
        <f>IF(ISERROR('commented data'!$N1140),"",'commented data'!$N1140)</f>
        <v>15.993610635889054</v>
      </c>
      <c r="I1186" s="359">
        <f>IFERROR('commented data'!O1140,"")</f>
        <v>16.366140102692182</v>
      </c>
      <c r="J1186" s="358">
        <f>IF(ISERROR('commented data'!$P1140),"",'commented data'!$P1140)</f>
        <v>1</v>
      </c>
      <c r="K1186" s="328">
        <f>IF(ISERROR('commented data'!$Q1140),"",'commented data'!$Q1140)</f>
        <v>1</v>
      </c>
      <c r="L1186" s="328">
        <f>IF(ISERROR('commented data'!$R1140),"",'commented data'!$R1140)</f>
        <v>1</v>
      </c>
      <c r="M1186" s="328">
        <f>IF(ISERROR('commented data'!$S1140),"",'commented data'!$S1140)</f>
        <v>1</v>
      </c>
      <c r="N1186" s="366">
        <f t="shared" si="302"/>
        <v>1</v>
      </c>
      <c r="O1186" s="367" t="b">
        <f t="shared" si="303"/>
        <v>1</v>
      </c>
      <c r="P1186" s="365">
        <f>IF(ISERROR('commented data'!$J1140),"",'commented data'!$J1140)</f>
        <v>131.23210144042969</v>
      </c>
      <c r="Q1186" s="368">
        <f t="shared" si="299"/>
        <v>131.23210144042969</v>
      </c>
      <c r="R1186" s="368" t="str">
        <f t="shared" si="304"/>
        <v/>
      </c>
      <c r="S1186" s="369">
        <f t="shared" si="305"/>
        <v>131.23210144042969</v>
      </c>
      <c r="T1186" s="365">
        <f>IF(ISERROR('commented data'!$M1140),"",'commented data'!$M1140)</f>
        <v>82680.6015625</v>
      </c>
      <c r="U1186" s="370">
        <f t="shared" si="306"/>
        <v>82680.6015625</v>
      </c>
      <c r="V1186" s="371">
        <f t="shared" si="307"/>
        <v>82680.6015625</v>
      </c>
      <c r="W1186" s="383">
        <f t="shared" si="308"/>
        <v>71932.123359374993</v>
      </c>
      <c r="X1186" s="365">
        <f>IF(ISERROR('commented data'!$T1140),"",'commented data'!$T1140)</f>
        <v>99.549583435058594</v>
      </c>
      <c r="Y1186" s="384">
        <f t="shared" si="309"/>
        <v>99.549583435058594</v>
      </c>
      <c r="Z1186" s="365">
        <f>IF(ISERROR('commented data'!$U1140),"",'commented data'!$U1140)</f>
        <v>1012.843994140625</v>
      </c>
      <c r="AA1186" s="385">
        <f t="shared" si="310"/>
        <v>1022.9724340820312</v>
      </c>
      <c r="AC1186" s="427">
        <f t="shared" si="312"/>
        <v>7.0546253328879391</v>
      </c>
      <c r="AD1186" s="428">
        <f t="shared" si="311"/>
        <v>0.44109022618430066</v>
      </c>
      <c r="AE1186" s="429">
        <f t="shared" si="313"/>
        <v>9.2156097738157001</v>
      </c>
      <c r="AF1186" s="430">
        <f t="shared" si="314"/>
        <v>0.95432288191780834</v>
      </c>
    </row>
    <row r="1187" spans="1:32" s="5" customFormat="1" x14ac:dyDescent="0.2">
      <c r="A1187" s="363">
        <f>'commented data'!$A1141</f>
        <v>41228.416666666664</v>
      </c>
      <c r="B1187" s="364">
        <f>IF(ISERROR('commented data'!$B1141),"",'commented data'!$B1141)</f>
        <v>897.9957275390625</v>
      </c>
      <c r="C1187" s="364">
        <f>IF(ISERROR('commented data'!$C1141),"",'commented data'!$C1141)</f>
        <v>491.868408203125</v>
      </c>
      <c r="D1187" s="364">
        <f>IF(ISERROR('commented data'!$D1141),"",'commented data'!$D1141)</f>
        <v>6080.333984375</v>
      </c>
      <c r="E1187" s="364">
        <f>IF(ISERROR('commented data'!$E1141),"",'commented data'!$E1141)</f>
        <v>9.7959070205688477</v>
      </c>
      <c r="F1187" s="357">
        <f t="shared" si="300"/>
        <v>132.25940444946289</v>
      </c>
      <c r="G1187" s="362">
        <f t="shared" si="301"/>
        <v>53271.199378889607</v>
      </c>
      <c r="H1187" s="359">
        <f>IF(ISERROR('commented data'!$N1141),"",'commented data'!$N1141)</f>
        <v>16.128558148938609</v>
      </c>
      <c r="I1187" s="359">
        <f>IFERROR('commented data'!O1141,"")</f>
        <v>16.334277010289636</v>
      </c>
      <c r="J1187" s="358">
        <f>IF(ISERROR('commented data'!$P1141),"",'commented data'!$P1141)</f>
        <v>1</v>
      </c>
      <c r="K1187" s="328">
        <f>IF(ISERROR('commented data'!$Q1141),"",'commented data'!$Q1141)</f>
        <v>1</v>
      </c>
      <c r="L1187" s="328">
        <f>IF(ISERROR('commented data'!$R1141),"",'commented data'!$R1141)</f>
        <v>1</v>
      </c>
      <c r="M1187" s="328">
        <f>IF(ISERROR('commented data'!$S1141),"",'commented data'!$S1141)</f>
        <v>1</v>
      </c>
      <c r="N1187" s="366">
        <f t="shared" si="302"/>
        <v>1</v>
      </c>
      <c r="O1187" s="367" t="b">
        <f t="shared" si="303"/>
        <v>1</v>
      </c>
      <c r="P1187" s="365">
        <f>IF(ISERROR('commented data'!$J1141),"",'commented data'!$J1141)</f>
        <v>130.94990539550781</v>
      </c>
      <c r="Q1187" s="368">
        <f t="shared" si="299"/>
        <v>130.94990539550781</v>
      </c>
      <c r="R1187" s="368" t="str">
        <f t="shared" si="304"/>
        <v/>
      </c>
      <c r="S1187" s="369">
        <f t="shared" si="305"/>
        <v>130.94990539550781</v>
      </c>
      <c r="T1187" s="365">
        <f>IF(ISERROR('commented data'!$M1141),"",'commented data'!$M1141)</f>
        <v>82737.2734375</v>
      </c>
      <c r="U1187" s="370">
        <f t="shared" si="306"/>
        <v>82737.2734375</v>
      </c>
      <c r="V1187" s="371">
        <f t="shared" si="307"/>
        <v>82737.2734375</v>
      </c>
      <c r="W1187" s="383">
        <f t="shared" si="308"/>
        <v>71981.427890624997</v>
      </c>
      <c r="X1187" s="365">
        <f>IF(ISERROR('commented data'!$T1141),"",'commented data'!$T1141)</f>
        <v>99.483299255371094</v>
      </c>
      <c r="Y1187" s="384">
        <f t="shared" si="309"/>
        <v>99.483299255371094</v>
      </c>
      <c r="Z1187" s="365">
        <f>IF(ISERROR('commented data'!$U1141),"",'commented data'!$U1141)</f>
        <v>1012.8560180664062</v>
      </c>
      <c r="AA1187" s="385">
        <f t="shared" si="310"/>
        <v>1022.9845782470703</v>
      </c>
      <c r="AC1187" s="427">
        <f t="shared" si="312"/>
        <v>7.0456171041605371</v>
      </c>
      <c r="AD1187" s="428">
        <f t="shared" si="311"/>
        <v>0.43684110129982057</v>
      </c>
      <c r="AE1187" s="429">
        <f t="shared" si="313"/>
        <v>9.2198588987001795</v>
      </c>
      <c r="AF1187" s="430">
        <f t="shared" si="314"/>
        <v>0.95476290023508847</v>
      </c>
    </row>
    <row r="1188" spans="1:32" s="5" customFormat="1" x14ac:dyDescent="0.2">
      <c r="A1188" s="363">
        <f>'commented data'!$A1142</f>
        <v>41228.458333333336</v>
      </c>
      <c r="B1188" s="364">
        <f>IF(ISERROR('commented data'!$B1142),"",'commented data'!$B1142)</f>
        <v>898.06707763671875</v>
      </c>
      <c r="C1188" s="364">
        <f>IF(ISERROR('commented data'!$C1142),"",'commented data'!$C1142)</f>
        <v>491.78860473632812</v>
      </c>
      <c r="D1188" s="364">
        <f>IF(ISERROR('commented data'!$D1142),"",'commented data'!$D1142)</f>
        <v>6060.90283203125</v>
      </c>
      <c r="E1188" s="364">
        <f>IF(ISERROR('commented data'!$E1142),"",'commented data'!$E1142)</f>
        <v>9.777618408203125</v>
      </c>
      <c r="F1188" s="357">
        <f t="shared" si="300"/>
        <v>132.20000900268556</v>
      </c>
      <c r="G1188" s="362">
        <f t="shared" si="301"/>
        <v>53226.274125682437</v>
      </c>
      <c r="H1188" s="359">
        <f>IF(ISERROR('commented data'!$N1142),"",'commented data'!$N1142)</f>
        <v>15.960786308345268</v>
      </c>
      <c r="I1188" s="359">
        <f>IFERROR('commented data'!O1142,"")</f>
        <v>16.282076945979423</v>
      </c>
      <c r="J1188" s="358">
        <f>IF(ISERROR('commented data'!$P1142),"",'commented data'!$P1142)</f>
        <v>1</v>
      </c>
      <c r="K1188" s="328">
        <f>IF(ISERROR('commented data'!$Q1142),"",'commented data'!$Q1142)</f>
        <v>1</v>
      </c>
      <c r="L1188" s="328">
        <f>IF(ISERROR('commented data'!$R1142),"",'commented data'!$R1142)</f>
        <v>1</v>
      </c>
      <c r="M1188" s="328">
        <f>IF(ISERROR('commented data'!$S1142),"",'commented data'!$S1142)</f>
        <v>1</v>
      </c>
      <c r="N1188" s="366">
        <f t="shared" si="302"/>
        <v>1</v>
      </c>
      <c r="O1188" s="367" t="b">
        <f t="shared" si="303"/>
        <v>1</v>
      </c>
      <c r="P1188" s="365">
        <f>IF(ISERROR('commented data'!$J1142),"",'commented data'!$J1142)</f>
        <v>130.89109802246094</v>
      </c>
      <c r="Q1188" s="368">
        <f t="shared" si="299"/>
        <v>130.89109802246094</v>
      </c>
      <c r="R1188" s="368" t="str">
        <f t="shared" si="304"/>
        <v/>
      </c>
      <c r="S1188" s="369">
        <f t="shared" si="305"/>
        <v>130.89109802246094</v>
      </c>
      <c r="T1188" s="365">
        <f>IF(ISERROR('commented data'!$M1142),"",'commented data'!$M1142)</f>
        <v>82673.0625</v>
      </c>
      <c r="U1188" s="370">
        <f t="shared" si="306"/>
        <v>82673.0625</v>
      </c>
      <c r="V1188" s="371">
        <f t="shared" si="307"/>
        <v>82673.0625</v>
      </c>
      <c r="W1188" s="383">
        <f t="shared" si="308"/>
        <v>71925.564375000002</v>
      </c>
      <c r="X1188" s="365">
        <f>IF(ISERROR('commented data'!$T1142),"",'commented data'!$T1142)</f>
        <v>99.511680603027344</v>
      </c>
      <c r="Y1188" s="384">
        <f t="shared" si="309"/>
        <v>99.511680603027344</v>
      </c>
      <c r="Z1188" s="365">
        <f>IF(ISERROR('commented data'!$U1142),"",'commented data'!$U1142)</f>
        <v>1012.864990234375</v>
      </c>
      <c r="AA1188" s="385">
        <f t="shared" si="310"/>
        <v>1022.9936401367188</v>
      </c>
      <c r="AC1188" s="427">
        <f t="shared" si="312"/>
        <v>7.0365139185946273</v>
      </c>
      <c r="AD1188" s="428">
        <f t="shared" si="311"/>
        <v>0.44086261056671816</v>
      </c>
      <c r="AE1188" s="429">
        <f t="shared" si="313"/>
        <v>9.2158373894332826</v>
      </c>
      <c r="AF1188" s="430">
        <f t="shared" si="314"/>
        <v>0.95434645266325779</v>
      </c>
    </row>
    <row r="1189" spans="1:32" s="5" customFormat="1" x14ac:dyDescent="0.2">
      <c r="A1189" s="363">
        <f>'commented data'!$A1143</f>
        <v>41228.5</v>
      </c>
      <c r="B1189" s="364">
        <f>IF(ISERROR('commented data'!$B1143),"",'commented data'!$B1143)</f>
        <v>897.9207763671875</v>
      </c>
      <c r="C1189" s="364">
        <f>IF(ISERROR('commented data'!$C1143),"",'commented data'!$C1143)</f>
        <v>491.39239501953125</v>
      </c>
      <c r="D1189" s="364">
        <f>IF(ISERROR('commented data'!$D1143),"",'commented data'!$D1143)</f>
        <v>6051.60986328125</v>
      </c>
      <c r="E1189" s="364">
        <f>IF(ISERROR('commented data'!$E1143),"",'commented data'!$E1143)</f>
        <v>9.7738571166992187</v>
      </c>
      <c r="F1189" s="357">
        <f t="shared" si="300"/>
        <v>132.28990356445311</v>
      </c>
      <c r="G1189" s="362">
        <f t="shared" si="301"/>
        <v>53172.728559799194</v>
      </c>
      <c r="H1189" s="359">
        <f>IF(ISERROR('commented data'!$N1143),"",'commented data'!$N1143)</f>
        <v>16.267245929413477</v>
      </c>
      <c r="I1189" s="359">
        <f>IFERROR('commented data'!O1143,"")</f>
        <v>16.257112211114439</v>
      </c>
      <c r="J1189" s="358">
        <f>IF(ISERROR('commented data'!$P1143),"",'commented data'!$P1143)</f>
        <v>1</v>
      </c>
      <c r="K1189" s="328">
        <f>IF(ISERROR('commented data'!$Q1143),"",'commented data'!$Q1143)</f>
        <v>1</v>
      </c>
      <c r="L1189" s="328">
        <f>IF(ISERROR('commented data'!$R1143),"",'commented data'!$R1143)</f>
        <v>1</v>
      </c>
      <c r="M1189" s="328">
        <f>IF(ISERROR('commented data'!$S1143),"",'commented data'!$S1143)</f>
        <v>1</v>
      </c>
      <c r="N1189" s="366">
        <f t="shared" si="302"/>
        <v>1</v>
      </c>
      <c r="O1189" s="367" t="b">
        <f t="shared" si="303"/>
        <v>1</v>
      </c>
      <c r="P1189" s="365">
        <f>IF(ISERROR('commented data'!$J1143),"",'commented data'!$J1143)</f>
        <v>130.9801025390625</v>
      </c>
      <c r="Q1189" s="368">
        <f t="shared" si="299"/>
        <v>130.9801025390625</v>
      </c>
      <c r="R1189" s="368" t="str">
        <f t="shared" si="304"/>
        <v/>
      </c>
      <c r="S1189" s="369">
        <f t="shared" si="305"/>
        <v>130.9801025390625</v>
      </c>
      <c r="T1189" s="365">
        <f>IF(ISERROR('commented data'!$M1143),"",'commented data'!$M1143)</f>
        <v>82604.09375</v>
      </c>
      <c r="U1189" s="370">
        <f t="shared" si="306"/>
        <v>82604.09375</v>
      </c>
      <c r="V1189" s="371">
        <f t="shared" si="307"/>
        <v>82604.09375</v>
      </c>
      <c r="W1189" s="383">
        <f t="shared" si="308"/>
        <v>71865.561562500006</v>
      </c>
      <c r="X1189" s="365">
        <f>IF(ISERROR('commented data'!$T1143),"",'commented data'!$T1143)</f>
        <v>99.578697204589844</v>
      </c>
      <c r="Y1189" s="384">
        <f t="shared" si="309"/>
        <v>99.578697204589844</v>
      </c>
      <c r="Z1189" s="365">
        <f>IF(ISERROR('commented data'!$U1143),"",'commented data'!$U1143)</f>
        <v>1012.8729858398437</v>
      </c>
      <c r="AA1189" s="385">
        <f t="shared" si="310"/>
        <v>1023.0017156982422</v>
      </c>
      <c r="AC1189" s="427">
        <f t="shared" si="312"/>
        <v>7.0342151334346772</v>
      </c>
      <c r="AD1189" s="428">
        <f t="shared" si="311"/>
        <v>0.43241585969483765</v>
      </c>
      <c r="AE1189" s="429">
        <f t="shared" si="313"/>
        <v>9.2242841403051639</v>
      </c>
      <c r="AF1189" s="430">
        <f t="shared" si="314"/>
        <v>0.95522115632723015</v>
      </c>
    </row>
    <row r="1190" spans="1:32" s="5" customFormat="1" x14ac:dyDescent="0.2">
      <c r="A1190" s="363">
        <f>'commented data'!$A1144</f>
        <v>41228.541666666664</v>
      </c>
      <c r="B1190" s="364">
        <f>IF(ISERROR('commented data'!$B1144),"",'commented data'!$B1144)</f>
        <v>898.08758544921875</v>
      </c>
      <c r="C1190" s="364">
        <f>IF(ISERROR('commented data'!$C1144),"",'commented data'!$C1144)</f>
        <v>489.91241455078125</v>
      </c>
      <c r="D1190" s="364">
        <f>IF(ISERROR('commented data'!$D1144),"",'commented data'!$D1144)</f>
        <v>6043.4912109375</v>
      </c>
      <c r="E1190" s="364">
        <f>IF(ISERROR('commented data'!$E1144),"",'commented data'!$E1144)</f>
        <v>9.7844810485839844</v>
      </c>
      <c r="F1190" s="357">
        <f t="shared" si="300"/>
        <v>131.62997299194336</v>
      </c>
      <c r="G1190" s="362">
        <f t="shared" si="301"/>
        <v>53003.962466402249</v>
      </c>
      <c r="H1190" s="359">
        <f>IF(ISERROR('commented data'!$N1144),"",'commented data'!$N1144)</f>
        <v>16.001977206745796</v>
      </c>
      <c r="I1190" s="359">
        <f>IFERROR('commented data'!O1144,"")</f>
        <v>16.235302172936631</v>
      </c>
      <c r="J1190" s="358">
        <f>IF(ISERROR('commented data'!$P1144),"",'commented data'!$P1144)</f>
        <v>1</v>
      </c>
      <c r="K1190" s="328">
        <f>IF(ISERROR('commented data'!$Q1144),"",'commented data'!$Q1144)</f>
        <v>1</v>
      </c>
      <c r="L1190" s="328">
        <f>IF(ISERROR('commented data'!$R1144),"",'commented data'!$R1144)</f>
        <v>1</v>
      </c>
      <c r="M1190" s="328">
        <f>IF(ISERROR('commented data'!$S1144),"",'commented data'!$S1144)</f>
        <v>1</v>
      </c>
      <c r="N1190" s="366">
        <f t="shared" si="302"/>
        <v>1</v>
      </c>
      <c r="O1190" s="367" t="b">
        <f t="shared" si="303"/>
        <v>1</v>
      </c>
      <c r="P1190" s="365">
        <f>IF(ISERROR('commented data'!$J1144),"",'commented data'!$J1144)</f>
        <v>130.32670593261719</v>
      </c>
      <c r="Q1190" s="368">
        <f t="shared" si="299"/>
        <v>130.32670593261719</v>
      </c>
      <c r="R1190" s="368" t="str">
        <f t="shared" si="304"/>
        <v/>
      </c>
      <c r="S1190" s="369">
        <f t="shared" si="305"/>
        <v>130.32670593261719</v>
      </c>
      <c r="T1190" s="365">
        <f>IF(ISERROR('commented data'!$M1144),"",'commented data'!$M1144)</f>
        <v>82370.59375</v>
      </c>
      <c r="U1190" s="370">
        <f t="shared" si="306"/>
        <v>82370.59375</v>
      </c>
      <c r="V1190" s="371">
        <f t="shared" si="307"/>
        <v>82370.59375</v>
      </c>
      <c r="W1190" s="383">
        <f t="shared" si="308"/>
        <v>71662.416562500002</v>
      </c>
      <c r="X1190" s="365">
        <f>IF(ISERROR('commented data'!$T1144),"",'commented data'!$T1144)</f>
        <v>99.710357666015625</v>
      </c>
      <c r="Y1190" s="384">
        <f t="shared" si="309"/>
        <v>99.710357666015625</v>
      </c>
      <c r="Z1190" s="365">
        <f>IF(ISERROR('commented data'!$U1144),"",'commented data'!$U1144)</f>
        <v>1012.8779907226562</v>
      </c>
      <c r="AA1190" s="385">
        <f t="shared" si="310"/>
        <v>1023.0067706298828</v>
      </c>
      <c r="AC1190" s="427">
        <f t="shared" si="312"/>
        <v>6.9769101479185069</v>
      </c>
      <c r="AD1190" s="428">
        <f t="shared" si="311"/>
        <v>0.43600300498974087</v>
      </c>
      <c r="AE1190" s="429">
        <f t="shared" si="313"/>
        <v>9.2206969950102593</v>
      </c>
      <c r="AF1190" s="430">
        <f t="shared" si="314"/>
        <v>0.95484968933592829</v>
      </c>
    </row>
    <row r="1191" spans="1:32" s="5" customFormat="1" x14ac:dyDescent="0.2">
      <c r="A1191" s="363">
        <f>'commented data'!$A1145</f>
        <v>41228.583333333336</v>
      </c>
      <c r="B1191" s="364">
        <f>IF(ISERROR('commented data'!$B1145),"",'commented data'!$B1145)</f>
        <v>897.9619140625</v>
      </c>
      <c r="C1191" s="364">
        <f>IF(ISERROR('commented data'!$C1145),"",'commented data'!$C1145)</f>
        <v>489.85281372070312</v>
      </c>
      <c r="D1191" s="364">
        <f>IF(ISERROR('commented data'!$D1145),"",'commented data'!$D1145)</f>
        <v>6054.54296875</v>
      </c>
      <c r="E1191" s="364">
        <f>IF(ISERROR('commented data'!$E1145),"",'commented data'!$E1145)</f>
        <v>9.7947998046875</v>
      </c>
      <c r="F1191" s="357">
        <f t="shared" si="300"/>
        <v>132.56290069580078</v>
      </c>
      <c r="G1191" s="362">
        <f t="shared" si="301"/>
        <v>52982.01269738777</v>
      </c>
      <c r="H1191" s="359">
        <f>IF(ISERROR('commented data'!$N1145),"",'commented data'!$N1145)</f>
        <v>16.585317030169389</v>
      </c>
      <c r="I1191" s="359">
        <f>IFERROR('commented data'!O1145,"")</f>
        <v>16.264991738349302</v>
      </c>
      <c r="J1191" s="358">
        <f>IF(ISERROR('commented data'!$P1145),"",'commented data'!$P1145)</f>
        <v>1</v>
      </c>
      <c r="K1191" s="328">
        <f>IF(ISERROR('commented data'!$Q1145),"",'commented data'!$Q1145)</f>
        <v>1</v>
      </c>
      <c r="L1191" s="328">
        <f>IF(ISERROR('commented data'!$R1145),"",'commented data'!$R1145)</f>
        <v>1</v>
      </c>
      <c r="M1191" s="328">
        <f>IF(ISERROR('commented data'!$S1145),"",'commented data'!$S1145)</f>
        <v>1</v>
      </c>
      <c r="N1191" s="366">
        <f t="shared" si="302"/>
        <v>1</v>
      </c>
      <c r="O1191" s="367" t="b">
        <f t="shared" si="303"/>
        <v>1</v>
      </c>
      <c r="P1191" s="365">
        <f>IF(ISERROR('commented data'!$J1145),"",'commented data'!$J1145)</f>
        <v>131.25039672851562</v>
      </c>
      <c r="Q1191" s="368">
        <f t="shared" si="299"/>
        <v>131.25039672851562</v>
      </c>
      <c r="R1191" s="368" t="str">
        <f t="shared" si="304"/>
        <v/>
      </c>
      <c r="S1191" s="369">
        <f t="shared" si="305"/>
        <v>131.25039672851562</v>
      </c>
      <c r="T1191" s="365">
        <f>IF(ISERROR('commented data'!$M1145),"",'commented data'!$M1145)</f>
        <v>82356.65625</v>
      </c>
      <c r="U1191" s="370">
        <f t="shared" si="306"/>
        <v>82356.65625</v>
      </c>
      <c r="V1191" s="371">
        <f t="shared" si="307"/>
        <v>82356.65625</v>
      </c>
      <c r="W1191" s="383">
        <f t="shared" si="308"/>
        <v>71650.290937500002</v>
      </c>
      <c r="X1191" s="365">
        <f>IF(ISERROR('commented data'!$T1145),"",'commented data'!$T1145)</f>
        <v>99.801353454589844</v>
      </c>
      <c r="Y1191" s="384">
        <f t="shared" si="309"/>
        <v>99.801353454589844</v>
      </c>
      <c r="Z1191" s="365">
        <f>IF(ISERROR('commented data'!$U1145),"",'commented data'!$U1145)</f>
        <v>1012.8770141601562</v>
      </c>
      <c r="AA1191" s="385">
        <f t="shared" si="310"/>
        <v>1023.0057843017578</v>
      </c>
      <c r="AC1191" s="427">
        <f t="shared" si="312"/>
        <v>7.0234492878674706</v>
      </c>
      <c r="AD1191" s="428">
        <f t="shared" si="311"/>
        <v>0.42347392426032743</v>
      </c>
      <c r="AE1191" s="429">
        <f t="shared" si="313"/>
        <v>9.2332260757396725</v>
      </c>
      <c r="AF1191" s="430">
        <f t="shared" si="314"/>
        <v>0.95614713885071212</v>
      </c>
    </row>
    <row r="1192" spans="1:32" s="5" customFormat="1" x14ac:dyDescent="0.2">
      <c r="A1192" s="363">
        <f>'commented data'!$A1146</f>
        <v>41228.625</v>
      </c>
      <c r="B1192" s="364">
        <f>IF(ISERROR('commented data'!$B1146),"",'commented data'!$B1146)</f>
        <v>897.9876708984375</v>
      </c>
      <c r="C1192" s="364">
        <f>IF(ISERROR('commented data'!$C1146),"",'commented data'!$C1146)</f>
        <v>490.3251953125</v>
      </c>
      <c r="D1192" s="364">
        <f>IF(ISERROR('commented data'!$D1146),"",'commented data'!$D1146)</f>
        <v>6051.087890625</v>
      </c>
      <c r="E1192" s="364">
        <f>IF(ISERROR('commented data'!$E1146),"",'commented data'!$E1146)</f>
        <v>9.7777156829833984</v>
      </c>
      <c r="F1192" s="357">
        <f t="shared" si="300"/>
        <v>133.83631195068361</v>
      </c>
      <c r="G1192" s="362">
        <f t="shared" si="301"/>
        <v>53027.603143479515</v>
      </c>
      <c r="H1192" s="359">
        <f>IF(ISERROR('commented data'!$N1146),"",'commented data'!$N1146)</f>
        <v>16.557049589788804</v>
      </c>
      <c r="I1192" s="359">
        <f>IFERROR('commented data'!O1146,"")</f>
        <v>16.255709977950787</v>
      </c>
      <c r="J1192" s="358">
        <f>IF(ISERROR('commented data'!$P1146),"",'commented data'!$P1146)</f>
        <v>1</v>
      </c>
      <c r="K1192" s="328">
        <f>IF(ISERROR('commented data'!$Q1146),"",'commented data'!$Q1146)</f>
        <v>1</v>
      </c>
      <c r="L1192" s="328">
        <f>IF(ISERROR('commented data'!$R1146),"",'commented data'!$R1146)</f>
        <v>1</v>
      </c>
      <c r="M1192" s="328">
        <f>IF(ISERROR('commented data'!$S1146),"",'commented data'!$S1146)</f>
        <v>1</v>
      </c>
      <c r="N1192" s="366">
        <f t="shared" si="302"/>
        <v>1</v>
      </c>
      <c r="O1192" s="367" t="b">
        <f t="shared" si="303"/>
        <v>1</v>
      </c>
      <c r="P1192" s="365">
        <f>IF(ISERROR('commented data'!$J1146),"",'commented data'!$J1146)</f>
        <v>132.51119995117187</v>
      </c>
      <c r="Q1192" s="368">
        <f t="shared" si="299"/>
        <v>132.51119995117187</v>
      </c>
      <c r="R1192" s="368" t="str">
        <f t="shared" si="304"/>
        <v/>
      </c>
      <c r="S1192" s="369">
        <f t="shared" si="305"/>
        <v>132.51119995117187</v>
      </c>
      <c r="T1192" s="365">
        <f>IF(ISERROR('commented data'!$M1146),"",'commented data'!$M1146)</f>
        <v>82408.7265625</v>
      </c>
      <c r="U1192" s="370">
        <f t="shared" si="306"/>
        <v>82408.7265625</v>
      </c>
      <c r="V1192" s="371">
        <f t="shared" si="307"/>
        <v>82408.7265625</v>
      </c>
      <c r="W1192" s="383">
        <f t="shared" si="308"/>
        <v>71695.592109374993</v>
      </c>
      <c r="X1192" s="365">
        <f>IF(ISERROR('commented data'!$T1146),"",'commented data'!$T1146)</f>
        <v>99.710037231445313</v>
      </c>
      <c r="Y1192" s="384">
        <f t="shared" si="309"/>
        <v>99.710037231445313</v>
      </c>
      <c r="Z1192" s="365">
        <f>IF(ISERROR('commented data'!$U1146),"",'commented data'!$U1146)</f>
        <v>1012.8599853515625</v>
      </c>
      <c r="AA1192" s="385">
        <f t="shared" si="310"/>
        <v>1022.9885852050782</v>
      </c>
      <c r="AC1192" s="427">
        <f t="shared" si="312"/>
        <v>7.0970188363077753</v>
      </c>
      <c r="AD1192" s="428">
        <f t="shared" si="311"/>
        <v>0.4286403080343919</v>
      </c>
      <c r="AE1192" s="429">
        <f t="shared" si="313"/>
        <v>9.2280596919656084</v>
      </c>
      <c r="AF1192" s="430">
        <f t="shared" si="314"/>
        <v>0.95561213374813425</v>
      </c>
    </row>
    <row r="1193" spans="1:32" s="5" customFormat="1" x14ac:dyDescent="0.2">
      <c r="A1193" s="363">
        <f>'commented data'!$A1147</f>
        <v>41228.666666666664</v>
      </c>
      <c r="B1193" s="364">
        <f>IF(ISERROR('commented data'!$B1147),"",'commented data'!$B1147)</f>
        <v>898.002685546875</v>
      </c>
      <c r="C1193" s="364">
        <f>IF(ISERROR('commented data'!$C1147),"",'commented data'!$C1147)</f>
        <v>491.38409423828125</v>
      </c>
      <c r="D1193" s="364">
        <f>IF(ISERROR('commented data'!$D1147),"",'commented data'!$D1147)</f>
        <v>6064.89794921875</v>
      </c>
      <c r="E1193" s="364">
        <f>IF(ISERROR('commented data'!$E1147),"",'commented data'!$E1147)</f>
        <v>9.7733249664306641</v>
      </c>
      <c r="F1193" s="357">
        <f t="shared" si="300"/>
        <v>133.49726165771486</v>
      </c>
      <c r="G1193" s="362">
        <f t="shared" si="301"/>
        <v>53188.048186037035</v>
      </c>
      <c r="H1193" s="359">
        <f>IF(ISERROR('commented data'!$N1147),"",'commented data'!$N1147)</f>
        <v>16.413931541674536</v>
      </c>
      <c r="I1193" s="359">
        <f>IFERROR('commented data'!O1147,"")</f>
        <v>16.292809473336781</v>
      </c>
      <c r="J1193" s="358">
        <f>IF(ISERROR('commented data'!$P1147),"",'commented data'!$P1147)</f>
        <v>1</v>
      </c>
      <c r="K1193" s="328">
        <f>IF(ISERROR('commented data'!$Q1147),"",'commented data'!$Q1147)</f>
        <v>1</v>
      </c>
      <c r="L1193" s="328">
        <f>IF(ISERROR('commented data'!$R1147),"",'commented data'!$R1147)</f>
        <v>1</v>
      </c>
      <c r="M1193" s="328">
        <f>IF(ISERROR('commented data'!$S1147),"",'commented data'!$S1147)</f>
        <v>1</v>
      </c>
      <c r="N1193" s="366">
        <f t="shared" si="302"/>
        <v>1</v>
      </c>
      <c r="O1193" s="367" t="b">
        <f t="shared" si="303"/>
        <v>1</v>
      </c>
      <c r="P1193" s="365">
        <f>IF(ISERROR('commented data'!$J1147),"",'commented data'!$J1147)</f>
        <v>132.17550659179687</v>
      </c>
      <c r="Q1193" s="368">
        <f t="shared" si="299"/>
        <v>132.17550659179687</v>
      </c>
      <c r="R1193" s="368" t="str">
        <f t="shared" si="304"/>
        <v/>
      </c>
      <c r="S1193" s="369">
        <f t="shared" si="305"/>
        <v>132.17550659179687</v>
      </c>
      <c r="T1193" s="365">
        <f>IF(ISERROR('commented data'!$M1147),"",'commented data'!$M1147)</f>
        <v>82650.890625</v>
      </c>
      <c r="U1193" s="370">
        <f t="shared" si="306"/>
        <v>82650.890625</v>
      </c>
      <c r="V1193" s="371">
        <f t="shared" si="307"/>
        <v>82650.890625</v>
      </c>
      <c r="W1193" s="383">
        <f t="shared" si="308"/>
        <v>71906.274843749998</v>
      </c>
      <c r="X1193" s="365">
        <f>IF(ISERROR('commented data'!$T1147),"",'commented data'!$T1147)</f>
        <v>99.672508239746094</v>
      </c>
      <c r="Y1193" s="384">
        <f t="shared" si="309"/>
        <v>99.672508239746094</v>
      </c>
      <c r="Z1193" s="365">
        <f>IF(ISERROR('commented data'!$U1147),"",'commented data'!$U1147)</f>
        <v>1012.8460083007812</v>
      </c>
      <c r="AA1193" s="385">
        <f t="shared" si="310"/>
        <v>1022.974468383789</v>
      </c>
      <c r="AC1193" s="427">
        <f t="shared" si="312"/>
        <v>7.1004587857545323</v>
      </c>
      <c r="AD1193" s="428">
        <f t="shared" si="311"/>
        <v>0.43258732788830367</v>
      </c>
      <c r="AE1193" s="429">
        <f t="shared" si="313"/>
        <v>9.2241126721116977</v>
      </c>
      <c r="AF1193" s="430">
        <f t="shared" si="314"/>
        <v>0.95520339993079384</v>
      </c>
    </row>
    <row r="1194" spans="1:32" s="5" customFormat="1" x14ac:dyDescent="0.2">
      <c r="A1194" s="363">
        <f>'commented data'!$A1148</f>
        <v>41228.708333333336</v>
      </c>
      <c r="B1194" s="364">
        <f>IF(ISERROR('commented data'!$B1148),"",'commented data'!$B1148)</f>
        <v>897.95428466796875</v>
      </c>
      <c r="C1194" s="364">
        <f>IF(ISERROR('commented data'!$C1148),"",'commented data'!$C1148)</f>
        <v>492.28890991210937</v>
      </c>
      <c r="D1194" s="364">
        <f>IF(ISERROR('commented data'!$D1148),"",'commented data'!$D1148)</f>
        <v>6079.27392578125</v>
      </c>
      <c r="E1194" s="364">
        <f>IF(ISERROR('commented data'!$E1148),"",'commented data'!$E1148)</f>
        <v>9.7764167785644531</v>
      </c>
      <c r="F1194" s="357">
        <f t="shared" si="300"/>
        <v>133.06648284912109</v>
      </c>
      <c r="G1194" s="362">
        <f t="shared" si="301"/>
        <v>53292.646609554817</v>
      </c>
      <c r="H1194" s="359">
        <f>IF(ISERROR('commented data'!$N1148),"",'commented data'!$N1148)</f>
        <v>16.287748165021476</v>
      </c>
      <c r="I1194" s="359">
        <f>IFERROR('commented data'!O1148,"")</f>
        <v>16.331429257063917</v>
      </c>
      <c r="J1194" s="358">
        <f>IF(ISERROR('commented data'!$P1148),"",'commented data'!$P1148)</f>
        <v>1</v>
      </c>
      <c r="K1194" s="328">
        <f>IF(ISERROR('commented data'!$Q1148),"",'commented data'!$Q1148)</f>
        <v>1</v>
      </c>
      <c r="L1194" s="328">
        <f>IF(ISERROR('commented data'!$R1148),"",'commented data'!$R1148)</f>
        <v>1</v>
      </c>
      <c r="M1194" s="328">
        <f>IF(ISERROR('commented data'!$S1148),"",'commented data'!$S1148)</f>
        <v>1</v>
      </c>
      <c r="N1194" s="366">
        <f t="shared" si="302"/>
        <v>1</v>
      </c>
      <c r="O1194" s="367" t="b">
        <f t="shared" si="303"/>
        <v>1</v>
      </c>
      <c r="P1194" s="365">
        <f>IF(ISERROR('commented data'!$J1148),"",'commented data'!$J1148)</f>
        <v>131.74899291992187</v>
      </c>
      <c r="Q1194" s="368">
        <f t="shared" si="299"/>
        <v>131.74899291992187</v>
      </c>
      <c r="R1194" s="368" t="str">
        <f t="shared" si="304"/>
        <v/>
      </c>
      <c r="S1194" s="369">
        <f t="shared" si="305"/>
        <v>131.74899291992187</v>
      </c>
      <c r="T1194" s="365">
        <f>IF(ISERROR('commented data'!$M1148),"",'commented data'!$M1148)</f>
        <v>82815.421875</v>
      </c>
      <c r="U1194" s="370">
        <f t="shared" si="306"/>
        <v>82815.421875</v>
      </c>
      <c r="V1194" s="371">
        <f t="shared" si="307"/>
        <v>82815.421875</v>
      </c>
      <c r="W1194" s="383">
        <f t="shared" si="308"/>
        <v>72049.417031250006</v>
      </c>
      <c r="X1194" s="365">
        <f>IF(ISERROR('commented data'!$T1148),"",'commented data'!$T1148)</f>
        <v>99.67999267578125</v>
      </c>
      <c r="Y1194" s="384">
        <f t="shared" si="309"/>
        <v>99.67999267578125</v>
      </c>
      <c r="Z1194" s="365">
        <f>IF(ISERROR('commented data'!$U1148),"",'commented data'!$U1148)</f>
        <v>1012.8419799804687</v>
      </c>
      <c r="AA1194" s="385">
        <f t="shared" si="310"/>
        <v>1022.9703997802734</v>
      </c>
      <c r="AC1194" s="427">
        <f t="shared" si="312"/>
        <v>7.0914650460545969</v>
      </c>
      <c r="AD1194" s="428">
        <f t="shared" si="311"/>
        <v>0.43538646191029479</v>
      </c>
      <c r="AE1194" s="429">
        <f t="shared" si="313"/>
        <v>9.2213135380897064</v>
      </c>
      <c r="AF1194" s="430">
        <f t="shared" si="314"/>
        <v>0.95491353548207003</v>
      </c>
    </row>
    <row r="1195" spans="1:32" s="5" customFormat="1" x14ac:dyDescent="0.2">
      <c r="A1195" s="363">
        <f>'commented data'!$A1149</f>
        <v>41228.75</v>
      </c>
      <c r="B1195" s="364">
        <f>IF(ISERROR('commented data'!$B1149),"",'commented data'!$B1149)</f>
        <v>898.0103759765625</v>
      </c>
      <c r="C1195" s="364">
        <f>IF(ISERROR('commented data'!$C1149),"",'commented data'!$C1149)</f>
        <v>494.58050537109375</v>
      </c>
      <c r="D1195" s="364">
        <f>IF(ISERROR('commented data'!$D1149),"",'commented data'!$D1149)</f>
        <v>6113.96923828125</v>
      </c>
      <c r="E1195" s="364">
        <f>IF(ISERROR('commented data'!$E1149),"",'commented data'!$E1149)</f>
        <v>9.787440299987793</v>
      </c>
      <c r="F1195" s="357">
        <f t="shared" si="300"/>
        <v>134.45554107666015</v>
      </c>
      <c r="G1195" s="362">
        <f t="shared" si="301"/>
        <v>53593.102186505712</v>
      </c>
      <c r="H1195" s="359">
        <f>IF(ISERROR('commented data'!$N1149),"",'commented data'!$N1149)</f>
        <v>16.224643905988341</v>
      </c>
      <c r="I1195" s="359">
        <f>IFERROR('commented data'!O1149,"")</f>
        <v>16.424635131410604</v>
      </c>
      <c r="J1195" s="358">
        <f>IF(ISERROR('commented data'!$P1149),"",'commented data'!$P1149)</f>
        <v>1</v>
      </c>
      <c r="K1195" s="328">
        <f>IF(ISERROR('commented data'!$Q1149),"",'commented data'!$Q1149)</f>
        <v>1</v>
      </c>
      <c r="L1195" s="328">
        <f>IF(ISERROR('commented data'!$R1149),"",'commented data'!$R1149)</f>
        <v>1</v>
      </c>
      <c r="M1195" s="328">
        <f>IF(ISERROR('commented data'!$S1149),"",'commented data'!$S1149)</f>
        <v>1</v>
      </c>
      <c r="N1195" s="366">
        <f t="shared" si="302"/>
        <v>1</v>
      </c>
      <c r="O1195" s="367" t="b">
        <f t="shared" si="303"/>
        <v>1</v>
      </c>
      <c r="P1195" s="365">
        <f>IF(ISERROR('commented data'!$J1149),"",'commented data'!$J1149)</f>
        <v>133.12429809570312</v>
      </c>
      <c r="Q1195" s="368">
        <f t="shared" si="299"/>
        <v>133.12429809570312</v>
      </c>
      <c r="R1195" s="368" t="str">
        <f t="shared" si="304"/>
        <v/>
      </c>
      <c r="S1195" s="369">
        <f t="shared" si="305"/>
        <v>133.12429809570312</v>
      </c>
      <c r="T1195" s="365">
        <f>IF(ISERROR('commented data'!$M1149),"",'commented data'!$M1149)</f>
        <v>83271.1328125</v>
      </c>
      <c r="U1195" s="370">
        <f t="shared" si="306"/>
        <v>83271.1328125</v>
      </c>
      <c r="V1195" s="371">
        <f t="shared" si="307"/>
        <v>83271.1328125</v>
      </c>
      <c r="W1195" s="383">
        <f t="shared" si="308"/>
        <v>72445.885546874997</v>
      </c>
      <c r="X1195" s="365">
        <f>IF(ISERROR('commented data'!$T1149),"",'commented data'!$T1149)</f>
        <v>99.628440856933594</v>
      </c>
      <c r="Y1195" s="384">
        <f t="shared" si="309"/>
        <v>99.628440856933594</v>
      </c>
      <c r="Z1195" s="365">
        <f>IF(ISERROR('commented data'!$U1149),"",'commented data'!$U1149)</f>
        <v>1012.8380126953125</v>
      </c>
      <c r="AA1195" s="385">
        <f t="shared" si="310"/>
        <v>1022.9663928222657</v>
      </c>
      <c r="AC1195" s="427">
        <f t="shared" si="312"/>
        <v>7.2058895524633639</v>
      </c>
      <c r="AD1195" s="428">
        <f t="shared" si="311"/>
        <v>0.44413237012885981</v>
      </c>
      <c r="AE1195" s="429">
        <f t="shared" si="313"/>
        <v>9.2125676298711401</v>
      </c>
      <c r="AF1195" s="430">
        <f t="shared" si="314"/>
        <v>0.9540078525656942</v>
      </c>
    </row>
    <row r="1196" spans="1:32" s="5" customFormat="1" x14ac:dyDescent="0.2">
      <c r="A1196" s="363">
        <f>'commented data'!$A1150</f>
        <v>41228.791666666664</v>
      </c>
      <c r="B1196" s="364">
        <f>IF(ISERROR('commented data'!$B1150),"",'commented data'!$B1150)</f>
        <v>898.0684814453125</v>
      </c>
      <c r="C1196" s="364">
        <f>IF(ISERROR('commented data'!$C1150),"",'commented data'!$C1150)</f>
        <v>496.87960815429687</v>
      </c>
      <c r="D1196" s="364">
        <f>IF(ISERROR('commented data'!$D1150),"",'commented data'!$D1150)</f>
        <v>6149.26806640625</v>
      </c>
      <c r="E1196" s="364">
        <f>IF(ISERROR('commented data'!$E1150),"",'commented data'!$E1150)</f>
        <v>9.8047552108764648</v>
      </c>
      <c r="F1196" s="357">
        <f t="shared" si="300"/>
        <v>135.80904525756836</v>
      </c>
      <c r="G1196" s="362">
        <f t="shared" si="301"/>
        <v>53846.653281365652</v>
      </c>
      <c r="H1196" s="359">
        <f>IF(ISERROR('commented data'!$N1150),"",'commented data'!$N1150)</f>
        <v>15.613654643501068</v>
      </c>
      <c r="I1196" s="359">
        <f>IFERROR('commented data'!O1150,"")</f>
        <v>16.519462296861391</v>
      </c>
      <c r="J1196" s="358">
        <f>IF(ISERROR('commented data'!$P1150),"",'commented data'!$P1150)</f>
        <v>1</v>
      </c>
      <c r="K1196" s="328">
        <f>IF(ISERROR('commented data'!$Q1150),"",'commented data'!$Q1150)</f>
        <v>1</v>
      </c>
      <c r="L1196" s="328">
        <f>IF(ISERROR('commented data'!$R1150),"",'commented data'!$R1150)</f>
        <v>1</v>
      </c>
      <c r="M1196" s="328">
        <f>IF(ISERROR('commented data'!$S1150),"",'commented data'!$S1150)</f>
        <v>1</v>
      </c>
      <c r="N1196" s="366">
        <f t="shared" si="302"/>
        <v>1</v>
      </c>
      <c r="O1196" s="367" t="b">
        <f t="shared" si="303"/>
        <v>1</v>
      </c>
      <c r="P1196" s="365">
        <f>IF(ISERROR('commented data'!$J1150),"",'commented data'!$J1150)</f>
        <v>134.46440124511719</v>
      </c>
      <c r="Q1196" s="368">
        <f t="shared" si="299"/>
        <v>134.46440124511719</v>
      </c>
      <c r="R1196" s="368" t="str">
        <f t="shared" si="304"/>
        <v/>
      </c>
      <c r="S1196" s="369">
        <f t="shared" si="305"/>
        <v>134.46440124511719</v>
      </c>
      <c r="T1196" s="365">
        <f>IF(ISERROR('commented data'!$M1150),"",'commented data'!$M1150)</f>
        <v>83682.1171875</v>
      </c>
      <c r="U1196" s="370">
        <f t="shared" si="306"/>
        <v>83682.1171875</v>
      </c>
      <c r="V1196" s="371">
        <f t="shared" si="307"/>
        <v>83682.1171875</v>
      </c>
      <c r="W1196" s="383">
        <f t="shared" si="308"/>
        <v>72803.441953125002</v>
      </c>
      <c r="X1196" s="365">
        <f>IF(ISERROR('commented data'!$T1150),"",'commented data'!$T1150)</f>
        <v>99.704658508300781</v>
      </c>
      <c r="Y1196" s="384">
        <f t="shared" si="309"/>
        <v>99.704658508300781</v>
      </c>
      <c r="Z1196" s="365">
        <f>IF(ISERROR('commented data'!$U1150),"",'commented data'!$U1150)</f>
        <v>1012.8389892578125</v>
      </c>
      <c r="AA1196" s="385">
        <f t="shared" si="310"/>
        <v>1022.9673791503907</v>
      </c>
      <c r="AC1196" s="427">
        <f t="shared" si="312"/>
        <v>7.31286257245758</v>
      </c>
      <c r="AD1196" s="428">
        <f t="shared" si="311"/>
        <v>0.46836328453706649</v>
      </c>
      <c r="AE1196" s="429">
        <f t="shared" si="313"/>
        <v>9.1883367154629347</v>
      </c>
      <c r="AF1196" s="430">
        <f t="shared" si="314"/>
        <v>0.95149861914141831</v>
      </c>
    </row>
    <row r="1197" spans="1:32" s="5" customFormat="1" x14ac:dyDescent="0.2">
      <c r="A1197" s="363">
        <f>'commented data'!$A1151</f>
        <v>41228.833333333336</v>
      </c>
      <c r="B1197" s="364">
        <f>IF(ISERROR('commented data'!$B1151),"",'commented data'!$B1151)</f>
        <v>897.98577880859375</v>
      </c>
      <c r="C1197" s="364">
        <f>IF(ISERROR('commented data'!$C1151),"",'commented data'!$C1151)</f>
        <v>496.05841064453125</v>
      </c>
      <c r="D1197" s="364">
        <f>IF(ISERROR('commented data'!$D1151),"",'commented data'!$D1151)</f>
        <v>6123.98876953125</v>
      </c>
      <c r="E1197" s="364">
        <f>IF(ISERROR('commented data'!$E1151),"",'commented data'!$E1151)</f>
        <v>9.7940006256103516</v>
      </c>
      <c r="F1197" s="357">
        <f t="shared" si="300"/>
        <v>135.09668518066405</v>
      </c>
      <c r="G1197" s="362">
        <f t="shared" si="301"/>
        <v>53678.576189237283</v>
      </c>
      <c r="H1197" s="359">
        <f>IF(ISERROR('commented data'!$N1151),"",'commented data'!$N1151)</f>
        <v>16.2499380814936</v>
      </c>
      <c r="I1197" s="359">
        <f>IFERROR('commented data'!O1151,"")</f>
        <v>16.451551711876633</v>
      </c>
      <c r="J1197" s="358">
        <f>IF(ISERROR('commented data'!$P1151),"",'commented data'!$P1151)</f>
        <v>1</v>
      </c>
      <c r="K1197" s="328">
        <f>IF(ISERROR('commented data'!$Q1151),"",'commented data'!$Q1151)</f>
        <v>1</v>
      </c>
      <c r="L1197" s="328">
        <f>IF(ISERROR('commented data'!$R1151),"",'commented data'!$R1151)</f>
        <v>1</v>
      </c>
      <c r="M1197" s="328">
        <f>IF(ISERROR('commented data'!$S1151),"",'commented data'!$S1151)</f>
        <v>1</v>
      </c>
      <c r="N1197" s="366">
        <f t="shared" si="302"/>
        <v>1</v>
      </c>
      <c r="O1197" s="367" t="b">
        <f t="shared" si="303"/>
        <v>1</v>
      </c>
      <c r="P1197" s="365">
        <f>IF(ISERROR('commented data'!$J1151),"",'commented data'!$J1151)</f>
        <v>133.75909423828125</v>
      </c>
      <c r="Q1197" s="368">
        <f t="shared" si="299"/>
        <v>133.75909423828125</v>
      </c>
      <c r="R1197" s="368" t="str">
        <f t="shared" si="304"/>
        <v/>
      </c>
      <c r="S1197" s="369">
        <f t="shared" si="305"/>
        <v>133.75909423828125</v>
      </c>
      <c r="T1197" s="365">
        <f>IF(ISERROR('commented data'!$M1151),"",'commented data'!$M1151)</f>
        <v>83458.5078125</v>
      </c>
      <c r="U1197" s="370">
        <f t="shared" si="306"/>
        <v>83458.5078125</v>
      </c>
      <c r="V1197" s="371">
        <f t="shared" si="307"/>
        <v>83458.5078125</v>
      </c>
      <c r="W1197" s="383">
        <f t="shared" si="308"/>
        <v>72608.901796874998</v>
      </c>
      <c r="X1197" s="365">
        <f>IF(ISERROR('commented data'!$T1151),"",'commented data'!$T1151)</f>
        <v>99.872337341308594</v>
      </c>
      <c r="Y1197" s="384">
        <f t="shared" si="309"/>
        <v>99.872337341308594</v>
      </c>
      <c r="Z1197" s="365">
        <f>IF(ISERROR('commented data'!$U1151),"",'commented data'!$U1151)</f>
        <v>1012.8380126953125</v>
      </c>
      <c r="AA1197" s="385">
        <f t="shared" si="310"/>
        <v>1022.9663928222657</v>
      </c>
      <c r="AC1197" s="427">
        <f t="shared" si="312"/>
        <v>7.2517977083836778</v>
      </c>
      <c r="AD1197" s="428">
        <f t="shared" si="311"/>
        <v>0.44626617480114944</v>
      </c>
      <c r="AE1197" s="429">
        <f t="shared" si="313"/>
        <v>9.2104338251988516</v>
      </c>
      <c r="AF1197" s="430">
        <f t="shared" si="314"/>
        <v>0.95378688632750841</v>
      </c>
    </row>
    <row r="1198" spans="1:32" s="5" customFormat="1" x14ac:dyDescent="0.2">
      <c r="A1198" s="363">
        <f>'commented data'!$A1152</f>
        <v>41228.875</v>
      </c>
      <c r="B1198" s="364">
        <f>IF(ISERROR('commented data'!$B1152),"",'commented data'!$B1152)</f>
        <v>897.94512939453125</v>
      </c>
      <c r="C1198" s="364">
        <f>IF(ISERROR('commented data'!$C1152),"",'commented data'!$C1152)</f>
        <v>499.1494140625</v>
      </c>
      <c r="D1198" s="364">
        <f>IF(ISERROR('commented data'!$D1152),"",'commented data'!$D1152)</f>
        <v>6174.208984375</v>
      </c>
      <c r="E1198" s="364">
        <f>IF(ISERROR('commented data'!$E1152),"",'commented data'!$E1152)</f>
        <v>9.8163671493530273</v>
      </c>
      <c r="F1198" s="357">
        <f t="shared" si="300"/>
        <v>136.28980316162111</v>
      </c>
      <c r="G1198" s="362">
        <f t="shared" si="301"/>
        <v>54015.732002386896</v>
      </c>
      <c r="H1198" s="359">
        <f>IF(ISERROR('commented data'!$N1152),"",'commented data'!$N1152)</f>
        <v>15.992502757174661</v>
      </c>
      <c r="I1198" s="359">
        <f>IFERROR('commented data'!O1152,"")</f>
        <v>16.586463856979531</v>
      </c>
      <c r="J1198" s="358">
        <f>IF(ISERROR('commented data'!$P1152),"",'commented data'!$P1152)</f>
        <v>1</v>
      </c>
      <c r="K1198" s="328">
        <f>IF(ISERROR('commented data'!$Q1152),"",'commented data'!$Q1152)</f>
        <v>1</v>
      </c>
      <c r="L1198" s="328">
        <f>IF(ISERROR('commented data'!$R1152),"",'commented data'!$R1152)</f>
        <v>1</v>
      </c>
      <c r="M1198" s="328">
        <f>IF(ISERROR('commented data'!$S1152),"",'commented data'!$S1152)</f>
        <v>1</v>
      </c>
      <c r="N1198" s="366">
        <f t="shared" si="302"/>
        <v>1</v>
      </c>
      <c r="O1198" s="367" t="b">
        <f t="shared" si="303"/>
        <v>1</v>
      </c>
      <c r="P1198" s="365">
        <f>IF(ISERROR('commented data'!$J1152),"",'commented data'!$J1152)</f>
        <v>134.94039916992187</v>
      </c>
      <c r="Q1198" s="368">
        <f t="shared" si="299"/>
        <v>134.94039916992187</v>
      </c>
      <c r="R1198" s="368" t="str">
        <f t="shared" si="304"/>
        <v/>
      </c>
      <c r="S1198" s="369">
        <f t="shared" si="305"/>
        <v>134.94039916992187</v>
      </c>
      <c r="T1198" s="365">
        <f>IF(ISERROR('commented data'!$M1152),"",'commented data'!$M1152)</f>
        <v>83979.46875</v>
      </c>
      <c r="U1198" s="370">
        <f t="shared" si="306"/>
        <v>83979.46875</v>
      </c>
      <c r="V1198" s="371">
        <f t="shared" si="307"/>
        <v>83979.46875</v>
      </c>
      <c r="W1198" s="383">
        <f t="shared" si="308"/>
        <v>73062.137812500005</v>
      </c>
      <c r="X1198" s="365">
        <f>IF(ISERROR('commented data'!$T1152),"",'commented data'!$T1152)</f>
        <v>99.857933044433594</v>
      </c>
      <c r="Y1198" s="384">
        <f t="shared" si="309"/>
        <v>99.857933044433594</v>
      </c>
      <c r="Z1198" s="365">
        <f>IF(ISERROR('commented data'!$U1152),"",'commented data'!$U1152)</f>
        <v>1012.8380126953125</v>
      </c>
      <c r="AA1198" s="385">
        <f t="shared" si="310"/>
        <v>1022.9663928222657</v>
      </c>
      <c r="AC1198" s="427">
        <f t="shared" si="312"/>
        <v>7.3617934822361875</v>
      </c>
      <c r="AD1198" s="428">
        <f t="shared" si="311"/>
        <v>0.46032779196698853</v>
      </c>
      <c r="AE1198" s="429">
        <f t="shared" si="313"/>
        <v>9.1963722080330115</v>
      </c>
      <c r="AF1198" s="430">
        <f t="shared" si="314"/>
        <v>0.95233073493357057</v>
      </c>
    </row>
    <row r="1199" spans="1:32" s="5" customFormat="1" x14ac:dyDescent="0.2">
      <c r="A1199" s="363">
        <f>'commented data'!$A1153</f>
        <v>41228.916666666664</v>
      </c>
      <c r="B1199" s="364">
        <f>IF(ISERROR('commented data'!$B1153),"",'commented data'!$B1153)</f>
        <v>898.01123046875</v>
      </c>
      <c r="C1199" s="364">
        <f>IF(ISERROR('commented data'!$C1153),"",'commented data'!$C1153)</f>
        <v>499.21218872070312</v>
      </c>
      <c r="D1199" s="364">
        <f>IF(ISERROR('commented data'!$D1153),"",'commented data'!$D1153)</f>
        <v>6162.56005859375</v>
      </c>
      <c r="E1199" s="364">
        <f>IF(ISERROR('commented data'!$E1153),"",'commented data'!$E1153)</f>
        <v>9.8105087280273437</v>
      </c>
      <c r="F1199" s="357">
        <f t="shared" si="300"/>
        <v>136.41756347656249</v>
      </c>
      <c r="G1199" s="362">
        <f t="shared" si="301"/>
        <v>53988.455169441768</v>
      </c>
      <c r="H1199" s="359">
        <f>IF(ISERROR('commented data'!$N1153),"",'commented data'!$N1153)</f>
        <v>16.708571279290698</v>
      </c>
      <c r="I1199" s="359">
        <f>IFERROR('commented data'!O1153,"")</f>
        <v>16.555170052877287</v>
      </c>
      <c r="J1199" s="358">
        <f>IF(ISERROR('commented data'!$P1153),"",'commented data'!$P1153)</f>
        <v>1</v>
      </c>
      <c r="K1199" s="328">
        <f>IF(ISERROR('commented data'!$Q1153),"",'commented data'!$Q1153)</f>
        <v>1</v>
      </c>
      <c r="L1199" s="328">
        <f>IF(ISERROR('commented data'!$R1153),"",'commented data'!$R1153)</f>
        <v>1</v>
      </c>
      <c r="M1199" s="328">
        <f>IF(ISERROR('commented data'!$S1153),"",'commented data'!$S1153)</f>
        <v>1</v>
      </c>
      <c r="N1199" s="366">
        <f t="shared" si="302"/>
        <v>1</v>
      </c>
      <c r="O1199" s="367" t="b">
        <f t="shared" si="303"/>
        <v>1</v>
      </c>
      <c r="P1199" s="365">
        <f>IF(ISERROR('commented data'!$J1153),"",'commented data'!$J1153)</f>
        <v>135.06689453125</v>
      </c>
      <c r="Q1199" s="368">
        <f t="shared" si="299"/>
        <v>135.06689453125</v>
      </c>
      <c r="R1199" s="368" t="str">
        <f t="shared" si="304"/>
        <v/>
      </c>
      <c r="S1199" s="369">
        <f t="shared" si="305"/>
        <v>135.06689453125</v>
      </c>
      <c r="T1199" s="365">
        <f>IF(ISERROR('commented data'!$M1153),"",'commented data'!$M1153)</f>
        <v>83937.390625</v>
      </c>
      <c r="U1199" s="370">
        <f t="shared" si="306"/>
        <v>83937.390625</v>
      </c>
      <c r="V1199" s="371">
        <f t="shared" si="307"/>
        <v>83937.390625</v>
      </c>
      <c r="W1199" s="383">
        <f t="shared" si="308"/>
        <v>73025.529843750002</v>
      </c>
      <c r="X1199" s="365">
        <f>IF(ISERROR('commented data'!$T1153),"",'commented data'!$T1153)</f>
        <v>99.859016418457031</v>
      </c>
      <c r="Y1199" s="384">
        <f t="shared" si="309"/>
        <v>99.859016418457031</v>
      </c>
      <c r="Z1199" s="365">
        <f>IF(ISERROR('commented data'!$U1153),"",'commented data'!$U1153)</f>
        <v>1012.8369750976562</v>
      </c>
      <c r="AA1199" s="385">
        <f t="shared" si="310"/>
        <v>1022.9653448486329</v>
      </c>
      <c r="AC1199" s="427">
        <f t="shared" si="312"/>
        <v>7.3649735100788707</v>
      </c>
      <c r="AD1199" s="428">
        <f t="shared" si="311"/>
        <v>0.4407901421953011</v>
      </c>
      <c r="AE1199" s="429">
        <f t="shared" si="313"/>
        <v>9.2159098578047001</v>
      </c>
      <c r="AF1199" s="430">
        <f t="shared" si="314"/>
        <v>0.95435395712869819</v>
      </c>
    </row>
    <row r="1200" spans="1:32" s="5" customFormat="1" x14ac:dyDescent="0.2">
      <c r="A1200" s="363">
        <f>'commented data'!$A1154</f>
        <v>41228.958333333336</v>
      </c>
      <c r="B1200" s="364">
        <f>IF(ISERROR('commented data'!$B1154),"",'commented data'!$B1154)</f>
        <v>898.0125732421875</v>
      </c>
      <c r="C1200" s="364">
        <f>IF(ISERROR('commented data'!$C1154),"",'commented data'!$C1154)</f>
        <v>496.55960083007812</v>
      </c>
      <c r="D1200" s="364">
        <f>IF(ISERROR('commented data'!$D1154),"",'commented data'!$D1154)</f>
        <v>6115.86279296875</v>
      </c>
      <c r="E1200" s="364">
        <f>IF(ISERROR('commented data'!$E1154),"",'commented data'!$E1154)</f>
        <v>9.7902364730834961</v>
      </c>
      <c r="F1200" s="357">
        <f t="shared" si="300"/>
        <v>135.46715927124023</v>
      </c>
      <c r="G1200" s="362">
        <f t="shared" si="301"/>
        <v>53625.4996897081</v>
      </c>
      <c r="H1200" s="359">
        <f>IF(ISERROR('commented data'!$N1154),"",'commented data'!$N1154)</f>
        <v>16.770678654708316</v>
      </c>
      <c r="I1200" s="359">
        <f>IFERROR('commented data'!O1154,"")</f>
        <v>16.429721997835912</v>
      </c>
      <c r="J1200" s="358">
        <f>IF(ISERROR('commented data'!$P1154),"",'commented data'!$P1154)</f>
        <v>1</v>
      </c>
      <c r="K1200" s="328">
        <f>IF(ISERROR('commented data'!$Q1154),"",'commented data'!$Q1154)</f>
        <v>1</v>
      </c>
      <c r="L1200" s="328">
        <f>IF(ISERROR('commented data'!$R1154),"",'commented data'!$R1154)</f>
        <v>1</v>
      </c>
      <c r="M1200" s="328">
        <f>IF(ISERROR('commented data'!$S1154),"",'commented data'!$S1154)</f>
        <v>1</v>
      </c>
      <c r="N1200" s="366">
        <f t="shared" si="302"/>
        <v>1</v>
      </c>
      <c r="O1200" s="367" t="b">
        <f t="shared" si="303"/>
        <v>1</v>
      </c>
      <c r="P1200" s="365">
        <f>IF(ISERROR('commented data'!$J1154),"",'commented data'!$J1154)</f>
        <v>134.12590026855469</v>
      </c>
      <c r="Q1200" s="368">
        <f t="shared" si="299"/>
        <v>134.12590026855469</v>
      </c>
      <c r="R1200" s="368" t="str">
        <f t="shared" si="304"/>
        <v/>
      </c>
      <c r="S1200" s="369">
        <f t="shared" si="305"/>
        <v>134.12590026855469</v>
      </c>
      <c r="T1200" s="365">
        <f>IF(ISERROR('commented data'!$M1154),"",'commented data'!$M1154)</f>
        <v>83358.796875</v>
      </c>
      <c r="U1200" s="370">
        <f t="shared" si="306"/>
        <v>83358.796875</v>
      </c>
      <c r="V1200" s="371">
        <f t="shared" si="307"/>
        <v>83358.796875</v>
      </c>
      <c r="W1200" s="383">
        <f t="shared" si="308"/>
        <v>72522.153281249994</v>
      </c>
      <c r="X1200" s="365">
        <f>IF(ISERROR('commented data'!$T1154),"",'commented data'!$T1154)</f>
        <v>99.793952941894531</v>
      </c>
      <c r="Y1200" s="384">
        <f t="shared" si="309"/>
        <v>99.793952941894531</v>
      </c>
      <c r="Z1200" s="365">
        <f>IF(ISERROR('commented data'!$U1154),"",'commented data'!$U1154)</f>
        <v>1012.833984375</v>
      </c>
      <c r="AA1200" s="385">
        <f t="shared" si="310"/>
        <v>1022.96232421875</v>
      </c>
      <c r="AC1200" s="427">
        <f t="shared" si="312"/>
        <v>7.2644941074655307</v>
      </c>
      <c r="AD1200" s="428">
        <f t="shared" si="311"/>
        <v>0.4331663766884023</v>
      </c>
      <c r="AE1200" s="429">
        <f t="shared" si="313"/>
        <v>9.2235336233115977</v>
      </c>
      <c r="AF1200" s="430">
        <f t="shared" si="314"/>
        <v>0.9551434365064253</v>
      </c>
    </row>
    <row r="1201" spans="1:32" s="5" customFormat="1" x14ac:dyDescent="0.2">
      <c r="A1201" s="363">
        <f>'commented data'!$A1155</f>
        <v>41229</v>
      </c>
      <c r="B1201" s="364">
        <f>IF(ISERROR('commented data'!$B1155),"",'commented data'!$B1155)</f>
        <v>897.9605712890625</v>
      </c>
      <c r="C1201" s="364">
        <f>IF(ISERROR('commented data'!$C1155),"",'commented data'!$C1155)</f>
        <v>496.26150512695312</v>
      </c>
      <c r="D1201" s="364">
        <f>IF(ISERROR('commented data'!$D1155),"",'commented data'!$D1155)</f>
        <v>6123.9248046875</v>
      </c>
      <c r="E1201" s="364">
        <f>IF(ISERROR('commented data'!$E1155),"",'commented data'!$E1155)</f>
        <v>9.8024969100952148</v>
      </c>
      <c r="F1201" s="357">
        <f t="shared" si="300"/>
        <v>135.90590576171874</v>
      </c>
      <c r="G1201" s="362">
        <f t="shared" si="301"/>
        <v>53581.915496578891</v>
      </c>
      <c r="H1201" s="359">
        <f>IF(ISERROR('commented data'!$N1155),"",'commented data'!$N1155)</f>
        <v>17.046196539280935</v>
      </c>
      <c r="I1201" s="359">
        <f>IFERROR('commented data'!O1155,"")</f>
        <v>16.451379876007184</v>
      </c>
      <c r="J1201" s="358">
        <f>IF(ISERROR('commented data'!$P1155),"",'commented data'!$P1155)</f>
        <v>1</v>
      </c>
      <c r="K1201" s="328">
        <f>IF(ISERROR('commented data'!$Q1155),"",'commented data'!$Q1155)</f>
        <v>1</v>
      </c>
      <c r="L1201" s="328">
        <f>IF(ISERROR('commented data'!$R1155),"",'commented data'!$R1155)</f>
        <v>1</v>
      </c>
      <c r="M1201" s="328">
        <f>IF(ISERROR('commented data'!$S1155),"",'commented data'!$S1155)</f>
        <v>1</v>
      </c>
      <c r="N1201" s="366">
        <f t="shared" si="302"/>
        <v>1</v>
      </c>
      <c r="O1201" s="367" t="b">
        <f t="shared" si="303"/>
        <v>1</v>
      </c>
      <c r="P1201" s="365">
        <f>IF(ISERROR('commented data'!$J1155),"",'commented data'!$J1155)</f>
        <v>134.560302734375</v>
      </c>
      <c r="Q1201" s="368">
        <f t="shared" si="299"/>
        <v>134.560302734375</v>
      </c>
      <c r="R1201" s="368" t="str">
        <f t="shared" si="304"/>
        <v/>
      </c>
      <c r="S1201" s="369">
        <f t="shared" si="305"/>
        <v>134.560302734375</v>
      </c>
      <c r="T1201" s="365">
        <f>IF(ISERROR('commented data'!$M1155),"",'commented data'!$M1155)</f>
        <v>83236.046875</v>
      </c>
      <c r="U1201" s="370">
        <f t="shared" si="306"/>
        <v>83236.046875</v>
      </c>
      <c r="V1201" s="371">
        <f t="shared" si="307"/>
        <v>83236.046875</v>
      </c>
      <c r="W1201" s="383">
        <f t="shared" si="308"/>
        <v>72415.360781249998</v>
      </c>
      <c r="X1201" s="365">
        <f>IF(ISERROR('commented data'!$T1155),"",'commented data'!$T1155)</f>
        <v>99.546943664550781</v>
      </c>
      <c r="Y1201" s="384">
        <f t="shared" si="309"/>
        <v>99.546943664550781</v>
      </c>
      <c r="Z1201" s="365">
        <f>IF(ISERROR('commented data'!$U1155),"",'commented data'!$U1155)</f>
        <v>1012.8319702148437</v>
      </c>
      <c r="AA1201" s="385">
        <f t="shared" si="310"/>
        <v>1022.9602899169922</v>
      </c>
      <c r="AC1201" s="427">
        <f t="shared" si="312"/>
        <v>7.2820987580104273</v>
      </c>
      <c r="AD1201" s="428">
        <f t="shared" si="311"/>
        <v>0.42719786441683316</v>
      </c>
      <c r="AE1201" s="429">
        <f t="shared" si="313"/>
        <v>9.2295021355831679</v>
      </c>
      <c r="AF1201" s="430">
        <f t="shared" si="314"/>
        <v>0.95576150606140475</v>
      </c>
    </row>
    <row r="1202" spans="1:32" s="5" customFormat="1" x14ac:dyDescent="0.2">
      <c r="A1202" s="363">
        <f>'commented data'!$A1156</f>
        <v>41229.041666666664</v>
      </c>
      <c r="B1202" s="364">
        <f>IF(ISERROR('commented data'!$B1156),"",'commented data'!$B1156)</f>
        <v>898.0546875</v>
      </c>
      <c r="C1202" s="364">
        <f>IF(ISERROR('commented data'!$C1156),"",'commented data'!$C1156)</f>
        <v>495.07119750976562</v>
      </c>
      <c r="D1202" s="364">
        <f>IF(ISERROR('commented data'!$D1156),"",'commented data'!$D1156)</f>
        <v>6125.60986328125</v>
      </c>
      <c r="E1202" s="364">
        <f>IF(ISERROR('commented data'!$E1156),"",'commented data'!$E1156)</f>
        <v>9.822880744934082</v>
      </c>
      <c r="F1202" s="357">
        <f t="shared" si="300"/>
        <v>135.30413772583009</v>
      </c>
      <c r="G1202" s="362">
        <f t="shared" si="301"/>
        <v>53448.338983583664</v>
      </c>
      <c r="H1202" s="359">
        <f>IF(ISERROR('commented data'!$N1156),"",'commented data'!$N1156)</f>
        <v>17.400311178270204</v>
      </c>
      <c r="I1202" s="359">
        <f>IFERROR('commented data'!O1156,"")</f>
        <v>16.455906636201547</v>
      </c>
      <c r="J1202" s="358">
        <f>IF(ISERROR('commented data'!$P1156),"",'commented data'!$P1156)</f>
        <v>1</v>
      </c>
      <c r="K1202" s="328">
        <f>IF(ISERROR('commented data'!$Q1156),"",'commented data'!$Q1156)</f>
        <v>1</v>
      </c>
      <c r="L1202" s="328">
        <f>IF(ISERROR('commented data'!$R1156),"",'commented data'!$R1156)</f>
        <v>1</v>
      </c>
      <c r="M1202" s="328">
        <f>IF(ISERROR('commented data'!$S1156),"",'commented data'!$S1156)</f>
        <v>1</v>
      </c>
      <c r="N1202" s="366">
        <f t="shared" si="302"/>
        <v>1</v>
      </c>
      <c r="O1202" s="367" t="b">
        <f t="shared" si="303"/>
        <v>1</v>
      </c>
      <c r="P1202" s="365">
        <f>IF(ISERROR('commented data'!$J1156),"",'commented data'!$J1156)</f>
        <v>133.96449279785156</v>
      </c>
      <c r="Q1202" s="368">
        <f t="shared" si="299"/>
        <v>133.96449279785156</v>
      </c>
      <c r="R1202" s="368" t="str">
        <f t="shared" si="304"/>
        <v/>
      </c>
      <c r="S1202" s="369">
        <f t="shared" si="305"/>
        <v>133.96449279785156</v>
      </c>
      <c r="T1202" s="365">
        <f>IF(ISERROR('commented data'!$M1156),"",'commented data'!$M1156)</f>
        <v>83004.953125</v>
      </c>
      <c r="U1202" s="370">
        <f t="shared" si="306"/>
        <v>83004.953125</v>
      </c>
      <c r="V1202" s="371">
        <f t="shared" si="307"/>
        <v>83004.953125</v>
      </c>
      <c r="W1202" s="383">
        <f t="shared" si="308"/>
        <v>72214.309218750001</v>
      </c>
      <c r="X1202" s="365">
        <f>IF(ISERROR('commented data'!$T1156),"",'commented data'!$T1156)</f>
        <v>99.441047668457031</v>
      </c>
      <c r="Y1202" s="384">
        <f t="shared" si="309"/>
        <v>99.441047668457031</v>
      </c>
      <c r="Z1202" s="365">
        <f>IF(ISERROR('commented data'!$U1156),"",'commented data'!$U1156)</f>
        <v>1012.8319702148437</v>
      </c>
      <c r="AA1202" s="385">
        <f t="shared" si="310"/>
        <v>1022.9602899169922</v>
      </c>
      <c r="AC1202" s="427">
        <f t="shared" si="312"/>
        <v>7.2317814190516572</v>
      </c>
      <c r="AD1202" s="428">
        <f t="shared" si="311"/>
        <v>0.41561218905572361</v>
      </c>
      <c r="AE1202" s="429">
        <f t="shared" si="313"/>
        <v>9.2410878109442773</v>
      </c>
      <c r="AF1202" s="430">
        <f t="shared" si="314"/>
        <v>0.95696126119111879</v>
      </c>
    </row>
    <row r="1203" spans="1:32" s="5" customFormat="1" x14ac:dyDescent="0.2">
      <c r="A1203" s="363">
        <f>'commented data'!$A1157</f>
        <v>41229.083333333336</v>
      </c>
      <c r="B1203" s="364">
        <f>IF(ISERROR('commented data'!$B1157),"",'commented data'!$B1157)</f>
        <v>897.98291015625</v>
      </c>
      <c r="C1203" s="364">
        <f>IF(ISERROR('commented data'!$C1157),"",'commented data'!$C1157)</f>
        <v>494.3345947265625</v>
      </c>
      <c r="D1203" s="364">
        <f>IF(ISERROR('commented data'!$D1157),"",'commented data'!$D1157)</f>
        <v>6118.13916015625</v>
      </c>
      <c r="E1203" s="364">
        <f>IF(ISERROR('commented data'!$E1157),"",'commented data'!$E1157)</f>
        <v>9.8189544677734375</v>
      </c>
      <c r="F1203" s="357">
        <f t="shared" si="300"/>
        <v>135.24213775634766</v>
      </c>
      <c r="G1203" s="362">
        <f t="shared" si="301"/>
        <v>53382.313894537641</v>
      </c>
      <c r="H1203" s="359">
        <f>IF(ISERROR('commented data'!$N1157),"",'commented data'!$N1157)</f>
        <v>16.941414771624405</v>
      </c>
      <c r="I1203" s="359">
        <f>IFERROR('commented data'!O1157,"")</f>
        <v>16.435837256029508</v>
      </c>
      <c r="J1203" s="358">
        <f>IF(ISERROR('commented data'!$P1157),"",'commented data'!$P1157)</f>
        <v>1</v>
      </c>
      <c r="K1203" s="328">
        <f>IF(ISERROR('commented data'!$Q1157),"",'commented data'!$Q1157)</f>
        <v>1</v>
      </c>
      <c r="L1203" s="328">
        <f>IF(ISERROR('commented data'!$R1157),"",'commented data'!$R1157)</f>
        <v>1</v>
      </c>
      <c r="M1203" s="328">
        <f>IF(ISERROR('commented data'!$S1157),"",'commented data'!$S1157)</f>
        <v>1</v>
      </c>
      <c r="N1203" s="366">
        <f t="shared" si="302"/>
        <v>1</v>
      </c>
      <c r="O1203" s="367" t="b">
        <f t="shared" si="303"/>
        <v>1</v>
      </c>
      <c r="P1203" s="365">
        <f>IF(ISERROR('commented data'!$J1157),"",'commented data'!$J1157)</f>
        <v>133.90310668945313</v>
      </c>
      <c r="Q1203" s="368">
        <f t="shared" si="299"/>
        <v>133.90310668945313</v>
      </c>
      <c r="R1203" s="368" t="str">
        <f t="shared" si="304"/>
        <v/>
      </c>
      <c r="S1203" s="369">
        <f t="shared" si="305"/>
        <v>133.90310668945313</v>
      </c>
      <c r="T1203" s="365">
        <f>IF(ISERROR('commented data'!$M1157),"",'commented data'!$M1157)</f>
        <v>82890.5625</v>
      </c>
      <c r="U1203" s="370">
        <f t="shared" si="306"/>
        <v>82890.5625</v>
      </c>
      <c r="V1203" s="371">
        <f t="shared" si="307"/>
        <v>82890.5625</v>
      </c>
      <c r="W1203" s="383">
        <f t="shared" si="308"/>
        <v>72114.789374999993</v>
      </c>
      <c r="X1203" s="365">
        <f>IF(ISERROR('commented data'!$T1157),"",'commented data'!$T1157)</f>
        <v>99.387771606445313</v>
      </c>
      <c r="Y1203" s="384">
        <f t="shared" si="309"/>
        <v>99.387771606445313</v>
      </c>
      <c r="Z1203" s="365">
        <f>IF(ISERROR('commented data'!$U1157),"",'commented data'!$U1157)</f>
        <v>1012.8319702148437</v>
      </c>
      <c r="AA1203" s="385">
        <f t="shared" si="310"/>
        <v>1022.9602899169922</v>
      </c>
      <c r="AC1203" s="427">
        <f t="shared" si="312"/>
        <v>7.219538249477651</v>
      </c>
      <c r="AD1203" s="428">
        <f t="shared" si="311"/>
        <v>0.4261473050981453</v>
      </c>
      <c r="AE1203" s="429">
        <f t="shared" si="313"/>
        <v>9.2305526949018546</v>
      </c>
      <c r="AF1203" s="430">
        <f t="shared" si="314"/>
        <v>0.95587029677859459</v>
      </c>
    </row>
    <row r="1204" spans="1:32" s="5" customFormat="1" x14ac:dyDescent="0.2">
      <c r="A1204" s="363">
        <f>'commented data'!$A1158</f>
        <v>41229.125</v>
      </c>
      <c r="B1204" s="364">
        <f>IF(ISERROR('commented data'!$B1158),"",'commented data'!$B1158)</f>
        <v>898.033203125</v>
      </c>
      <c r="C1204" s="364">
        <f>IF(ISERROR('commented data'!$C1158),"",'commented data'!$C1158)</f>
        <v>494.21029663085937</v>
      </c>
      <c r="D1204" s="364">
        <f>IF(ISERROR('commented data'!$D1158),"",'commented data'!$D1158)</f>
        <v>6115.51708984375</v>
      </c>
      <c r="E1204" s="364">
        <f>IF(ISERROR('commented data'!$E1158),"",'commented data'!$E1158)</f>
        <v>9.8153409957885742</v>
      </c>
      <c r="F1204" s="357">
        <f t="shared" si="300"/>
        <v>136.4032308959961</v>
      </c>
      <c r="G1204" s="362">
        <f t="shared" si="301"/>
        <v>53412.748522069509</v>
      </c>
      <c r="H1204" s="359">
        <f>IF(ISERROR('commented data'!$N1158),"",'commented data'!$N1158)</f>
        <v>16.647667285794014</v>
      </c>
      <c r="I1204" s="359">
        <f>IFERROR('commented data'!O1158,"")</f>
        <v>16.428793297106381</v>
      </c>
      <c r="J1204" s="358">
        <f>IF(ISERROR('commented data'!$P1158),"",'commented data'!$P1158)</f>
        <v>1</v>
      </c>
      <c r="K1204" s="328">
        <f>IF(ISERROR('commented data'!$Q1158),"",'commented data'!$Q1158)</f>
        <v>1</v>
      </c>
      <c r="L1204" s="328">
        <f>IF(ISERROR('commented data'!$R1158),"",'commented data'!$R1158)</f>
        <v>1</v>
      </c>
      <c r="M1204" s="328">
        <f>IF(ISERROR('commented data'!$S1158),"",'commented data'!$S1158)</f>
        <v>1</v>
      </c>
      <c r="N1204" s="366">
        <f t="shared" si="302"/>
        <v>1</v>
      </c>
      <c r="O1204" s="367" t="b">
        <f t="shared" si="303"/>
        <v>1</v>
      </c>
      <c r="P1204" s="365">
        <f>IF(ISERROR('commented data'!$J1158),"",'commented data'!$J1158)</f>
        <v>135.05270385742187</v>
      </c>
      <c r="Q1204" s="368">
        <f t="shared" si="299"/>
        <v>135.05270385742187</v>
      </c>
      <c r="R1204" s="368" t="str">
        <f t="shared" si="304"/>
        <v/>
      </c>
      <c r="S1204" s="369">
        <f t="shared" si="305"/>
        <v>135.05270385742187</v>
      </c>
      <c r="T1204" s="365">
        <f>IF(ISERROR('commented data'!$M1158),"",'commented data'!$M1158)</f>
        <v>82882.3671875</v>
      </c>
      <c r="U1204" s="370">
        <f t="shared" si="306"/>
        <v>82882.3671875</v>
      </c>
      <c r="V1204" s="371">
        <f t="shared" si="307"/>
        <v>82882.3671875</v>
      </c>
      <c r="W1204" s="383">
        <f t="shared" si="308"/>
        <v>72107.659453125001</v>
      </c>
      <c r="X1204" s="365">
        <f>IF(ISERROR('commented data'!$T1158),"",'commented data'!$T1158)</f>
        <v>99.137588500976563</v>
      </c>
      <c r="Y1204" s="384">
        <f t="shared" si="309"/>
        <v>99.137588500976563</v>
      </c>
      <c r="Z1204" s="365">
        <f>IF(ISERROR('commented data'!$U1158),"",'commented data'!$U1158)</f>
        <v>1012.8289794921875</v>
      </c>
      <c r="AA1204" s="385">
        <f t="shared" si="310"/>
        <v>1022.9572692871094</v>
      </c>
      <c r="AC1204" s="427">
        <f t="shared" si="312"/>
        <v>7.2856714694456208</v>
      </c>
      <c r="AD1204" s="428">
        <f t="shared" si="311"/>
        <v>0.43763918057533002</v>
      </c>
      <c r="AE1204" s="429">
        <f t="shared" si="313"/>
        <v>9.219060819424671</v>
      </c>
      <c r="AF1204" s="430">
        <f t="shared" si="314"/>
        <v>0.95468025510005183</v>
      </c>
    </row>
    <row r="1205" spans="1:32" s="5" customFormat="1" x14ac:dyDescent="0.2">
      <c r="A1205" s="363">
        <f>'commented data'!$A1159</f>
        <v>41229.166666666664</v>
      </c>
      <c r="B1205" s="364">
        <f>IF(ISERROR('commented data'!$B1159),"",'commented data'!$B1159)</f>
        <v>898.00537109375</v>
      </c>
      <c r="C1205" s="364">
        <f>IF(ISERROR('commented data'!$C1159),"",'commented data'!$C1159)</f>
        <v>493.63009643554687</v>
      </c>
      <c r="D1205" s="364">
        <f>IF(ISERROR('commented data'!$D1159),"",'commented data'!$D1159)</f>
        <v>6111.4111328125</v>
      </c>
      <c r="E1205" s="364">
        <f>IF(ISERROR('commented data'!$E1159),"",'commented data'!$E1159)</f>
        <v>9.8160905838012695</v>
      </c>
      <c r="F1205" s="357">
        <f t="shared" si="300"/>
        <v>136.56876449584962</v>
      </c>
      <c r="G1205" s="362">
        <f t="shared" si="301"/>
        <v>53371.342998881548</v>
      </c>
      <c r="H1205" s="359">
        <f>IF(ISERROR('commented data'!$N1159),"",'commented data'!$N1159)</f>
        <v>16.588680474170541</v>
      </c>
      <c r="I1205" s="359">
        <f>IFERROR('commented data'!O1159,"")</f>
        <v>16.417763008356925</v>
      </c>
      <c r="J1205" s="358">
        <f>IF(ISERROR('commented data'!$P1159),"",'commented data'!$P1159)</f>
        <v>1</v>
      </c>
      <c r="K1205" s="328">
        <f>IF(ISERROR('commented data'!$Q1159),"",'commented data'!$Q1159)</f>
        <v>1</v>
      </c>
      <c r="L1205" s="328">
        <f>IF(ISERROR('commented data'!$R1159),"",'commented data'!$R1159)</f>
        <v>1</v>
      </c>
      <c r="M1205" s="328">
        <f>IF(ISERROR('commented data'!$S1159),"",'commented data'!$S1159)</f>
        <v>1</v>
      </c>
      <c r="N1205" s="366">
        <f t="shared" si="302"/>
        <v>1</v>
      </c>
      <c r="O1205" s="367" t="b">
        <f t="shared" si="303"/>
        <v>1</v>
      </c>
      <c r="P1205" s="365">
        <f>IF(ISERROR('commented data'!$J1159),"",'commented data'!$J1159)</f>
        <v>135.21659851074219</v>
      </c>
      <c r="Q1205" s="368">
        <f t="shared" si="299"/>
        <v>135.21659851074219</v>
      </c>
      <c r="R1205" s="368" t="str">
        <f t="shared" si="304"/>
        <v/>
      </c>
      <c r="S1205" s="369">
        <f t="shared" si="305"/>
        <v>135.21659851074219</v>
      </c>
      <c r="T1205" s="365">
        <f>IF(ISERROR('commented data'!$M1159),"",'commented data'!$M1159)</f>
        <v>82826.46875</v>
      </c>
      <c r="U1205" s="370">
        <f t="shared" si="306"/>
        <v>82826.46875</v>
      </c>
      <c r="V1205" s="371">
        <f t="shared" si="307"/>
        <v>82826.46875</v>
      </c>
      <c r="W1205" s="383">
        <f t="shared" si="308"/>
        <v>72059.027812500004</v>
      </c>
      <c r="X1205" s="365">
        <f>IF(ISERROR('commented data'!$T1159),"",'commented data'!$T1159)</f>
        <v>99.175872802734375</v>
      </c>
      <c r="Y1205" s="384">
        <f t="shared" si="309"/>
        <v>99.175872802734375</v>
      </c>
      <c r="Z1205" s="365">
        <f>IF(ISERROR('commented data'!$U1159),"",'commented data'!$U1159)</f>
        <v>1012.8309936523437</v>
      </c>
      <c r="AA1205" s="385">
        <f t="shared" si="310"/>
        <v>1022.9593035888672</v>
      </c>
      <c r="AC1205" s="427">
        <f t="shared" si="312"/>
        <v>7.2888583728414655</v>
      </c>
      <c r="AD1205" s="428">
        <f t="shared" si="311"/>
        <v>0.43938747172751963</v>
      </c>
      <c r="AE1205" s="429">
        <f t="shared" si="313"/>
        <v>9.2173125282724815</v>
      </c>
      <c r="AF1205" s="430">
        <f t="shared" si="314"/>
        <v>0.95449921073166621</v>
      </c>
    </row>
    <row r="1206" spans="1:32" s="5" customFormat="1" x14ac:dyDescent="0.2">
      <c r="A1206" s="363">
        <f>'commented data'!$A1160</f>
        <v>41229.208333333336</v>
      </c>
      <c r="B1206" s="364">
        <f>IF(ISERROR('commented data'!$B1160),"",'commented data'!$B1160)</f>
        <v>897.9871826171875</v>
      </c>
      <c r="C1206" s="364">
        <f>IF(ISERROR('commented data'!$C1160),"",'commented data'!$C1160)</f>
        <v>493.71969604492187</v>
      </c>
      <c r="D1206" s="364">
        <f>IF(ISERROR('commented data'!$D1160),"",'commented data'!$D1160)</f>
        <v>6104.23876953125</v>
      </c>
      <c r="E1206" s="364">
        <f>IF(ISERROR('commented data'!$E1160),"",'commented data'!$E1160)</f>
        <v>9.8050508499145508</v>
      </c>
      <c r="F1206" s="357">
        <f t="shared" si="300"/>
        <v>137.51775206127425</v>
      </c>
      <c r="G1206" s="362">
        <f t="shared" si="301"/>
        <v>53415.061430312831</v>
      </c>
      <c r="H1206" s="359">
        <f>IF(ISERROR('commented data'!$N1160),"",'commented data'!$N1160)</f>
        <v>16.309401359293698</v>
      </c>
      <c r="I1206" s="359">
        <f>IFERROR('commented data'!O1160,"")</f>
        <v>16.398495091667574</v>
      </c>
      <c r="J1206" s="358">
        <f>IF(ISERROR('commented data'!$P1160),"",'commented data'!$P1160)</f>
        <v>1</v>
      </c>
      <c r="K1206" s="328">
        <f>IF(ISERROR('commented data'!$Q1160),"",'commented data'!$Q1160)</f>
        <v>1</v>
      </c>
      <c r="L1206" s="328">
        <f>IF(ISERROR('commented data'!$R1160),"",'commented data'!$R1160)</f>
        <v>0.8465278148651123</v>
      </c>
      <c r="M1206" s="328">
        <f>IF(ISERROR('commented data'!$S1160),"",'commented data'!$S1160)</f>
        <v>1</v>
      </c>
      <c r="N1206" s="366">
        <f t="shared" si="302"/>
        <v>1</v>
      </c>
      <c r="O1206" s="367" t="b">
        <f t="shared" si="303"/>
        <v>1</v>
      </c>
      <c r="P1206" s="365">
        <f>IF(ISERROR('commented data'!$J1160),"",'commented data'!$J1160)</f>
        <v>136.15619015967746</v>
      </c>
      <c r="Q1206" s="368">
        <f t="shared" si="299"/>
        <v>136.15619015967746</v>
      </c>
      <c r="R1206" s="368" t="str">
        <f t="shared" si="304"/>
        <v/>
      </c>
      <c r="S1206" s="369">
        <f t="shared" si="305"/>
        <v>136.15619015967746</v>
      </c>
      <c r="T1206" s="365">
        <f>IF(ISERROR('commented data'!$M1160),"",'commented data'!$M1160)</f>
        <v>82875.796875</v>
      </c>
      <c r="U1206" s="370">
        <f t="shared" si="306"/>
        <v>82875.796875</v>
      </c>
      <c r="V1206" s="371">
        <f t="shared" si="307"/>
        <v>82875.796875</v>
      </c>
      <c r="W1206" s="383">
        <f t="shared" si="308"/>
        <v>72101.943281250002</v>
      </c>
      <c r="X1206" s="365">
        <f>IF(ISERROR('commented data'!$T1160),"",'commented data'!$T1160)</f>
        <v>99.092338562011719</v>
      </c>
      <c r="Y1206" s="384">
        <f t="shared" si="309"/>
        <v>99.092338562011719</v>
      </c>
      <c r="Z1206" s="365">
        <f>IF(ISERROR('commented data'!$U1160),"",'commented data'!$U1160)</f>
        <v>1012.8300170898437</v>
      </c>
      <c r="AA1206" s="385">
        <f t="shared" si="310"/>
        <v>1022.9583172607422</v>
      </c>
      <c r="AC1206" s="427">
        <f t="shared" si="312"/>
        <v>7.3455191741114927</v>
      </c>
      <c r="AD1206" s="428">
        <f t="shared" si="311"/>
        <v>0.45038557898544479</v>
      </c>
      <c r="AE1206" s="429">
        <f t="shared" si="313"/>
        <v>9.2063144210145555</v>
      </c>
      <c r="AF1206" s="430">
        <f t="shared" si="314"/>
        <v>0.9533603012431322</v>
      </c>
    </row>
    <row r="1207" spans="1:32" s="5" customFormat="1" x14ac:dyDescent="0.2">
      <c r="A1207" s="363">
        <f>'commented data'!$A1161</f>
        <v>41229.25</v>
      </c>
      <c r="B1207" s="364">
        <f>IF(ISERROR('commented data'!$B1161),"",'commented data'!$B1161)</f>
        <v>898.005126953125</v>
      </c>
      <c r="C1207" s="364">
        <f>IF(ISERROR('commented data'!$C1161),"",'commented data'!$C1161)</f>
        <v>494.33648681640625</v>
      </c>
      <c r="D1207" s="364">
        <f>IF(ISERROR('commented data'!$D1161),"",'commented data'!$D1161)</f>
        <v>6097.3232421875</v>
      </c>
      <c r="E1207" s="364">
        <f>IF(ISERROR('commented data'!$E1161),"",'commented data'!$E1161)</f>
        <v>9.7848367691040039</v>
      </c>
      <c r="F1207" s="357">
        <f t="shared" si="300"/>
        <v>137.48703642243018</v>
      </c>
      <c r="G1207" s="362">
        <f t="shared" si="301"/>
        <v>53497.442066332296</v>
      </c>
      <c r="H1207" s="359">
        <f>IF(ISERROR('commented data'!$N1161),"",'commented data'!$N1161)</f>
        <v>16.240914637594322</v>
      </c>
      <c r="I1207" s="359">
        <f>IFERROR('commented data'!O1161,"")</f>
        <v>16.379917141904397</v>
      </c>
      <c r="J1207" s="358">
        <f>IF(ISERROR('commented data'!$P1161),"",'commented data'!$P1161)</f>
        <v>1</v>
      </c>
      <c r="K1207" s="328">
        <f>IF(ISERROR('commented data'!$Q1161),"",'commented data'!$Q1161)</f>
        <v>1</v>
      </c>
      <c r="L1207" s="328">
        <f>IF(ISERROR('commented data'!$R1161),"",'commented data'!$R1161)</f>
        <v>0.87569451332092285</v>
      </c>
      <c r="M1207" s="328">
        <f>IF(ISERROR('commented data'!$S1161),"",'commented data'!$S1161)</f>
        <v>1</v>
      </c>
      <c r="N1207" s="366">
        <f t="shared" si="302"/>
        <v>1</v>
      </c>
      <c r="O1207" s="367" t="b">
        <f t="shared" si="303"/>
        <v>1</v>
      </c>
      <c r="P1207" s="365">
        <f>IF(ISERROR('commented data'!$J1161),"",'commented data'!$J1161)</f>
        <v>136.12577863606947</v>
      </c>
      <c r="Q1207" s="368">
        <f t="shared" si="299"/>
        <v>136.12577863606947</v>
      </c>
      <c r="R1207" s="368" t="str">
        <f t="shared" si="304"/>
        <v/>
      </c>
      <c r="S1207" s="369">
        <f t="shared" si="305"/>
        <v>136.12577863606947</v>
      </c>
      <c r="T1207" s="365">
        <f>IF(ISERROR('commented data'!$M1161),"",'commented data'!$M1161)</f>
        <v>82987.8828125</v>
      </c>
      <c r="U1207" s="370">
        <f t="shared" si="306"/>
        <v>82987.8828125</v>
      </c>
      <c r="V1207" s="371">
        <f t="shared" si="307"/>
        <v>82987.8828125</v>
      </c>
      <c r="W1207" s="383">
        <f t="shared" si="308"/>
        <v>72199.458046875006</v>
      </c>
      <c r="X1207" s="365">
        <f>IF(ISERROR('commented data'!$T1161),"",'commented data'!$T1161)</f>
        <v>99.02178955078125</v>
      </c>
      <c r="Y1207" s="384">
        <f t="shared" si="309"/>
        <v>99.02178955078125</v>
      </c>
      <c r="Z1207" s="365">
        <f>IF(ISERROR('commented data'!$U1161),"",'commented data'!$U1161)</f>
        <v>1012.8300170898437</v>
      </c>
      <c r="AA1207" s="385">
        <f t="shared" si="310"/>
        <v>1022.9583172607422</v>
      </c>
      <c r="AC1207" s="427">
        <f t="shared" si="312"/>
        <v>7.3552047658806767</v>
      </c>
      <c r="AD1207" s="428">
        <f t="shared" si="311"/>
        <v>0.45288119111561087</v>
      </c>
      <c r="AE1207" s="429">
        <f t="shared" si="313"/>
        <v>9.2038188088843906</v>
      </c>
      <c r="AF1207" s="430">
        <f t="shared" si="314"/>
        <v>0.95310186801747909</v>
      </c>
    </row>
    <row r="1208" spans="1:32" s="5" customFormat="1" x14ac:dyDescent="0.2">
      <c r="A1208" s="363">
        <f>'commented data'!$A1162</f>
        <v>41229.291666666664</v>
      </c>
      <c r="B1208" s="364">
        <f>IF(ISERROR('commented data'!$B1162),"",'commented data'!$B1162)</f>
        <v>898.01019287109375</v>
      </c>
      <c r="C1208" s="364">
        <f>IF(ISERROR('commented data'!$C1162),"",'commented data'!$C1162)</f>
        <v>494.8870849609375</v>
      </c>
      <c r="D1208" s="364">
        <f>IF(ISERROR('commented data'!$D1162),"",'commented data'!$D1162)</f>
        <v>6102.80615234375</v>
      </c>
      <c r="E1208" s="364">
        <f>IF(ISERROR('commented data'!$E1162),"",'commented data'!$E1162)</f>
        <v>9.7807445526123047</v>
      </c>
      <c r="F1208" s="357">
        <f t="shared" si="300"/>
        <v>138.52645629882812</v>
      </c>
      <c r="G1208" s="362">
        <f t="shared" si="301"/>
        <v>53594.508968964867</v>
      </c>
      <c r="H1208" s="359">
        <f>IF(ISERROR('commented data'!$N1162),"",'commented data'!$N1162)</f>
        <v>16.455534520910078</v>
      </c>
      <c r="I1208" s="359">
        <f>IFERROR('commented data'!O1162,"")</f>
        <v>16.394646492881641</v>
      </c>
      <c r="J1208" s="358">
        <f>IF(ISERROR('commented data'!$P1162),"",'commented data'!$P1162)</f>
        <v>1</v>
      </c>
      <c r="K1208" s="328">
        <f>IF(ISERROR('commented data'!$Q1162),"",'commented data'!$Q1162)</f>
        <v>1</v>
      </c>
      <c r="L1208" s="328">
        <f>IF(ISERROR('commented data'!$R1162),"",'commented data'!$R1162)</f>
        <v>1</v>
      </c>
      <c r="M1208" s="328">
        <f>IF(ISERROR('commented data'!$S1162),"",'commented data'!$S1162)</f>
        <v>1</v>
      </c>
      <c r="N1208" s="366">
        <f t="shared" si="302"/>
        <v>1</v>
      </c>
      <c r="O1208" s="367" t="b">
        <f t="shared" si="303"/>
        <v>1</v>
      </c>
      <c r="P1208" s="365">
        <f>IF(ISERROR('commented data'!$J1162),"",'commented data'!$J1162)</f>
        <v>137.1549072265625</v>
      </c>
      <c r="Q1208" s="368">
        <f t="shared" si="299"/>
        <v>137.1549072265625</v>
      </c>
      <c r="R1208" s="368" t="str">
        <f t="shared" si="304"/>
        <v/>
      </c>
      <c r="S1208" s="369">
        <f t="shared" si="305"/>
        <v>137.1549072265625</v>
      </c>
      <c r="T1208" s="365">
        <f>IF(ISERROR('commented data'!$M1162),"",'commented data'!$M1162)</f>
        <v>83139.0390625</v>
      </c>
      <c r="U1208" s="370">
        <f t="shared" si="306"/>
        <v>83139.0390625</v>
      </c>
      <c r="V1208" s="371">
        <f t="shared" si="307"/>
        <v>83139.0390625</v>
      </c>
      <c r="W1208" s="383">
        <f t="shared" si="308"/>
        <v>72330.963984375005</v>
      </c>
      <c r="X1208" s="365">
        <f>IF(ISERROR('commented data'!$T1162),"",'commented data'!$T1162)</f>
        <v>99.022552490234375</v>
      </c>
      <c r="Y1208" s="384">
        <f t="shared" si="309"/>
        <v>99.022552490234375</v>
      </c>
      <c r="Z1208" s="365">
        <f>IF(ISERROR('commented data'!$U1162),"",'commented data'!$U1162)</f>
        <v>1012.8250122070312</v>
      </c>
      <c r="AA1208" s="385">
        <f t="shared" si="310"/>
        <v>1022.9532623291016</v>
      </c>
      <c r="AC1208" s="427">
        <f t="shared" si="312"/>
        <v>7.4242574045464638</v>
      </c>
      <c r="AD1208" s="428">
        <f t="shared" si="311"/>
        <v>0.45117084438141142</v>
      </c>
      <c r="AE1208" s="429">
        <f t="shared" si="313"/>
        <v>9.2055291556185885</v>
      </c>
      <c r="AF1208" s="430">
        <f t="shared" si="314"/>
        <v>0.95327898304996406</v>
      </c>
    </row>
    <row r="1209" spans="1:32" s="5" customFormat="1" x14ac:dyDescent="0.2">
      <c r="A1209" s="363">
        <f>'commented data'!$A1163</f>
        <v>41229.333333333336</v>
      </c>
      <c r="B1209" s="364">
        <f>IF(ISERROR('commented data'!$B1163),"",'commented data'!$B1163)</f>
        <v>898.02142333984375</v>
      </c>
      <c r="C1209" s="364">
        <f>IF(ISERROR('commented data'!$C1163),"",'commented data'!$C1163)</f>
        <v>494.4114990234375</v>
      </c>
      <c r="D1209" s="364">
        <f>IF(ISERROR('commented data'!$D1163),"",'commented data'!$D1163)</f>
        <v>6090.908203125</v>
      </c>
      <c r="E1209" s="364">
        <f>IF(ISERROR('commented data'!$E1163),"",'commented data'!$E1163)</f>
        <v>9.7778940200805664</v>
      </c>
      <c r="F1209" s="357">
        <f t="shared" si="300"/>
        <v>138.86650833129883</v>
      </c>
      <c r="G1209" s="362">
        <f t="shared" si="301"/>
        <v>53511.750499539703</v>
      </c>
      <c r="H1209" s="359">
        <f>IF(ISERROR('commented data'!$N1163),"",'commented data'!$N1163)</f>
        <v>16.256207178791374</v>
      </c>
      <c r="I1209" s="359">
        <f>IFERROR('commented data'!O1163,"")</f>
        <v>16.362683709440329</v>
      </c>
      <c r="J1209" s="358">
        <f>IF(ISERROR('commented data'!$P1163),"",'commented data'!$P1163)</f>
        <v>1</v>
      </c>
      <c r="K1209" s="328">
        <f>IF(ISERROR('commented data'!$Q1163),"",'commented data'!$Q1163)</f>
        <v>1</v>
      </c>
      <c r="L1209" s="328">
        <f>IF(ISERROR('commented data'!$R1163),"",'commented data'!$R1163)</f>
        <v>1</v>
      </c>
      <c r="M1209" s="328">
        <f>IF(ISERROR('commented data'!$S1163),"",'commented data'!$S1163)</f>
        <v>1</v>
      </c>
      <c r="N1209" s="366">
        <f t="shared" si="302"/>
        <v>1</v>
      </c>
      <c r="O1209" s="367" t="b">
        <f t="shared" si="303"/>
        <v>1</v>
      </c>
      <c r="P1209" s="365">
        <f>IF(ISERROR('commented data'!$J1163),"",'commented data'!$J1163)</f>
        <v>137.49159240722656</v>
      </c>
      <c r="Q1209" s="368">
        <f t="shared" ref="Q1209:Q1272" si="315">IF($O1209,IF(AND($K1209=1,$L1209&gt;(2/3)),IF($J1209=1,$P1209,""),""),"")</f>
        <v>137.49159240722656</v>
      </c>
      <c r="R1209" s="368" t="str">
        <f t="shared" si="304"/>
        <v/>
      </c>
      <c r="S1209" s="369">
        <f t="shared" si="305"/>
        <v>137.49159240722656</v>
      </c>
      <c r="T1209" s="365">
        <f>IF(ISERROR('commented data'!$M1163),"",'commented data'!$M1163)</f>
        <v>83027.2421875</v>
      </c>
      <c r="U1209" s="370">
        <f t="shared" si="306"/>
        <v>83027.2421875</v>
      </c>
      <c r="V1209" s="371">
        <f t="shared" si="307"/>
        <v>83027.2421875</v>
      </c>
      <c r="W1209" s="383">
        <f t="shared" si="308"/>
        <v>72233.700703124996</v>
      </c>
      <c r="X1209" s="365">
        <f>IF(ISERROR('commented data'!$T1163),"",'commented data'!$T1163)</f>
        <v>99.095802307128906</v>
      </c>
      <c r="Y1209" s="384">
        <f t="shared" si="309"/>
        <v>99.095802307128906</v>
      </c>
      <c r="Z1209" s="365">
        <f>IF(ISERROR('commented data'!$U1163),"",'commented data'!$U1163)</f>
        <v>1012.822021484375</v>
      </c>
      <c r="AA1209" s="385">
        <f t="shared" si="310"/>
        <v>1022.9502416992187</v>
      </c>
      <c r="AC1209" s="427">
        <f t="shared" si="312"/>
        <v>7.4309899465667142</v>
      </c>
      <c r="AD1209" s="428">
        <f t="shared" si="311"/>
        <v>0.45711707933087486</v>
      </c>
      <c r="AE1209" s="429">
        <f t="shared" si="313"/>
        <v>9.1995829206691262</v>
      </c>
      <c r="AF1209" s="430">
        <f t="shared" si="314"/>
        <v>0.95266322042407092</v>
      </c>
    </row>
    <row r="1210" spans="1:32" s="5" customFormat="1" x14ac:dyDescent="0.2">
      <c r="A1210" s="363">
        <f>'commented data'!$A1164</f>
        <v>41229.375</v>
      </c>
      <c r="B1210" s="364">
        <f>IF(ISERROR('commented data'!$B1164),"",'commented data'!$B1164)</f>
        <v>897.97467041015625</v>
      </c>
      <c r="C1210" s="364">
        <f>IF(ISERROR('commented data'!$C1164),"",'commented data'!$C1164)</f>
        <v>493.45010375976562</v>
      </c>
      <c r="D1210" s="364">
        <f>IF(ISERROR('commented data'!$D1164),"",'commented data'!$D1164)</f>
        <v>6081.2822265625</v>
      </c>
      <c r="E1210" s="364">
        <f>IF(ISERROR('commented data'!$E1164),"",'commented data'!$E1164)</f>
        <v>9.7876014709472656</v>
      </c>
      <c r="F1210" s="357">
        <f t="shared" ref="F1210:F1273" si="316">IF(ISERROR(S1210*$F$53),"",S1210*$F$53)</f>
        <v>137.28778228759765</v>
      </c>
      <c r="G1210" s="362">
        <f t="shared" ref="G1210:G1273" si="317">IF(ISERROR(W1210*273.15/(273.15+Y1210)*AA1210/1013.25),"",W1210*273.15/(273.15+Y1210)*AA1210/1013.25)</f>
        <v>53361.105906524965</v>
      </c>
      <c r="H1210" s="359">
        <f>IF(ISERROR('commented data'!$N1164),"",'commented data'!$N1164)</f>
        <v>15.942509726841381</v>
      </c>
      <c r="I1210" s="359">
        <f>IFERROR('commented data'!O1164,"")</f>
        <v>16.336824378674869</v>
      </c>
      <c r="J1210" s="358">
        <f>IF(ISERROR('commented data'!$P1164),"",'commented data'!$P1164)</f>
        <v>1</v>
      </c>
      <c r="K1210" s="328">
        <f>IF(ISERROR('commented data'!$Q1164),"",'commented data'!$Q1164)</f>
        <v>1</v>
      </c>
      <c r="L1210" s="328">
        <f>IF(ISERROR('commented data'!$R1164),"",'commented data'!$R1164)</f>
        <v>1</v>
      </c>
      <c r="M1210" s="328">
        <f>IF(ISERROR('commented data'!$S1164),"",'commented data'!$S1164)</f>
        <v>1</v>
      </c>
      <c r="N1210" s="366">
        <f t="shared" ref="N1210:N1273" si="318">IF(ISERROR(F1210*G1210/1000/1000/H1210),"",IF(F1210*G1210/1000/1000/H1210&lt;$J$47,1,0))</f>
        <v>1</v>
      </c>
      <c r="O1210" s="367" t="b">
        <f t="shared" ref="O1210:O1273" si="319">AND(P1210&gt;=0,T1210&gt;=0)</f>
        <v>1</v>
      </c>
      <c r="P1210" s="365">
        <f>IF(ISERROR('commented data'!$J1164),"",'commented data'!$J1164)</f>
        <v>135.92849731445312</v>
      </c>
      <c r="Q1210" s="368">
        <f t="shared" si="315"/>
        <v>135.92849731445312</v>
      </c>
      <c r="R1210" s="368" t="str">
        <f t="shared" ref="R1210:R1273" si="320">IF(K1210&lt;1,1,IF(L1210&lt;0.666,2,""))</f>
        <v/>
      </c>
      <c r="S1210" s="369">
        <f t="shared" ref="S1210:S1273" si="321">IF(R1210=1,IF(J1210=1,$Q$53,P1210),P1210)</f>
        <v>135.92849731445312</v>
      </c>
      <c r="T1210" s="365">
        <f>IF(ISERROR('commented data'!$M1164),"",'commented data'!$M1164)</f>
        <v>82837.34375</v>
      </c>
      <c r="U1210" s="370">
        <f t="shared" ref="U1210:U1273" si="322">IF(J1210=1,IF(T1210,IF(M1210=1,T1210,""),""),"")</f>
        <v>82837.34375</v>
      </c>
      <c r="V1210" s="371">
        <f t="shared" ref="V1210:V1273" si="323">IF(U1210="",IF(J1210=1,$U$53,T1210),T1210)</f>
        <v>82837.34375</v>
      </c>
      <c r="W1210" s="383">
        <f t="shared" ref="W1210:W1273" si="324">V1210*$W$53</f>
        <v>72068.489062499997</v>
      </c>
      <c r="X1210" s="365">
        <f>IF(ISERROR('commented data'!$T1164),"",'commented data'!$T1164)</f>
        <v>99.295097351074219</v>
      </c>
      <c r="Y1210" s="384">
        <f t="shared" ref="Y1210:Y1273" si="325">X1210*$Y$53</f>
        <v>99.295097351074219</v>
      </c>
      <c r="Z1210" s="365">
        <f>IF(ISERROR('commented data'!$U1164),"",'commented data'!$U1164)</f>
        <v>1012.8280029296875</v>
      </c>
      <c r="AA1210" s="385">
        <f t="shared" ref="AA1210:AA1273" si="326">Z1210*$AA$53</f>
        <v>1022.9562829589844</v>
      </c>
      <c r="AC1210" s="427">
        <f t="shared" si="312"/>
        <v>7.3258278903204408</v>
      </c>
      <c r="AD1210" s="428">
        <f t="shared" ref="AD1210:AD1273" si="327">IFERROR(IF(AC1210/H1210&gt;0,AC1210/H1210,""),"")</f>
        <v>0.45951534707150998</v>
      </c>
      <c r="AE1210" s="429">
        <f t="shared" si="313"/>
        <v>9.19718465292849</v>
      </c>
      <c r="AF1210" s="430">
        <f t="shared" si="314"/>
        <v>0.95241486770102513</v>
      </c>
    </row>
    <row r="1211" spans="1:32" s="5" customFormat="1" x14ac:dyDescent="0.2">
      <c r="A1211" s="363">
        <f>'commented data'!$A1165</f>
        <v>41229.416666666664</v>
      </c>
      <c r="B1211" s="364">
        <f>IF(ISERROR('commented data'!$B1165),"",'commented data'!$B1165)</f>
        <v>898.0078125</v>
      </c>
      <c r="C1211" s="364">
        <f>IF(ISERROR('commented data'!$C1165),"",'commented data'!$C1165)</f>
        <v>492.2255859375</v>
      </c>
      <c r="D1211" s="364">
        <f>IF(ISERROR('commented data'!$D1165),"",'commented data'!$D1165)</f>
        <v>6069.0087890625</v>
      </c>
      <c r="E1211" s="364">
        <f>IF(ISERROR('commented data'!$E1165),"",'commented data'!$E1165)</f>
        <v>9.7973833084106445</v>
      </c>
      <c r="F1211" s="357">
        <f t="shared" si="316"/>
        <v>135.42221969604492</v>
      </c>
      <c r="G1211" s="362">
        <f t="shared" si="317"/>
        <v>53084.521455881586</v>
      </c>
      <c r="H1211" s="359">
        <f>IF(ISERROR('commented data'!$N1165),"",'commented data'!$N1165)</f>
        <v>15.895498291890835</v>
      </c>
      <c r="I1211" s="359">
        <f>IFERROR('commented data'!O1165,"")</f>
        <v>16.303852879328179</v>
      </c>
      <c r="J1211" s="358">
        <f>IF(ISERROR('commented data'!$P1165),"",'commented data'!$P1165)</f>
        <v>1</v>
      </c>
      <c r="K1211" s="328">
        <f>IF(ISERROR('commented data'!$Q1165),"",'commented data'!$Q1165)</f>
        <v>1</v>
      </c>
      <c r="L1211" s="328">
        <f>IF(ISERROR('commented data'!$R1165),"",'commented data'!$R1165)</f>
        <v>1</v>
      </c>
      <c r="M1211" s="328">
        <f>IF(ISERROR('commented data'!$S1165),"",'commented data'!$S1165)</f>
        <v>1</v>
      </c>
      <c r="N1211" s="366">
        <f t="shared" si="318"/>
        <v>1</v>
      </c>
      <c r="O1211" s="367" t="b">
        <f t="shared" si="319"/>
        <v>1</v>
      </c>
      <c r="P1211" s="365">
        <f>IF(ISERROR('commented data'!$J1165),"",'commented data'!$J1165)</f>
        <v>134.08140563964844</v>
      </c>
      <c r="Q1211" s="368">
        <f t="shared" si="315"/>
        <v>134.08140563964844</v>
      </c>
      <c r="R1211" s="368" t="str">
        <f t="shared" si="320"/>
        <v/>
      </c>
      <c r="S1211" s="369">
        <f t="shared" si="321"/>
        <v>134.08140563964844</v>
      </c>
      <c r="T1211" s="365">
        <f>IF(ISERROR('commented data'!$M1165),"",'commented data'!$M1165)</f>
        <v>82477.5234375</v>
      </c>
      <c r="U1211" s="370">
        <f t="shared" si="322"/>
        <v>82477.5234375</v>
      </c>
      <c r="V1211" s="371">
        <f t="shared" si="323"/>
        <v>82477.5234375</v>
      </c>
      <c r="W1211" s="383">
        <f t="shared" si="324"/>
        <v>71755.445390624998</v>
      </c>
      <c r="X1211" s="365">
        <f>IF(ISERROR('commented data'!$T1165),"",'commented data'!$T1165)</f>
        <v>99.611259460449219</v>
      </c>
      <c r="Y1211" s="384">
        <f t="shared" si="325"/>
        <v>99.611259460449219</v>
      </c>
      <c r="Z1211" s="365">
        <f>IF(ISERROR('commented data'!$U1165),"",'commented data'!$U1165)</f>
        <v>1012.8330078125</v>
      </c>
      <c r="AA1211" s="385">
        <f t="shared" si="326"/>
        <v>1022.961337890625</v>
      </c>
      <c r="AC1211" s="427">
        <f t="shared" ref="AC1211:AC1274" si="328">IFERROR(IF(J1211&lt;1,"",IF(F1211*G1211*0.000001&lt;=0,"",F1211*G1211*0.000001)),"")</f>
        <v>7.1888237270578061</v>
      </c>
      <c r="AD1211" s="428">
        <f t="shared" si="327"/>
        <v>0.4522553238060627</v>
      </c>
      <c r="AE1211" s="429">
        <f t="shared" si="313"/>
        <v>9.2044446761939387</v>
      </c>
      <c r="AF1211" s="430">
        <f t="shared" si="314"/>
        <v>0.95316667973468561</v>
      </c>
    </row>
    <row r="1212" spans="1:32" s="5" customFormat="1" x14ac:dyDescent="0.2">
      <c r="A1212" s="363">
        <f>'commented data'!$A1166</f>
        <v>41229.458333333336</v>
      </c>
      <c r="B1212" s="364">
        <f>IF(ISERROR('commented data'!$B1166),"",'commented data'!$B1166)</f>
        <v>897.95452880859375</v>
      </c>
      <c r="C1212" s="364">
        <f>IF(ISERROR('commented data'!$C1166),"",'commented data'!$C1166)</f>
        <v>491.24740600585937</v>
      </c>
      <c r="D1212" s="364">
        <f>IF(ISERROR('commented data'!$D1166),"",'commented data'!$D1166)</f>
        <v>6051.64111328125</v>
      </c>
      <c r="E1212" s="364">
        <f>IF(ISERROR('commented data'!$E1166),"",'commented data'!$E1166)</f>
        <v>9.7931375503540039</v>
      </c>
      <c r="F1212" s="357">
        <f t="shared" si="316"/>
        <v>134.50118957519533</v>
      </c>
      <c r="G1212" s="362">
        <f t="shared" si="317"/>
        <v>52922.692875634726</v>
      </c>
      <c r="H1212" s="359">
        <f>IF(ISERROR('commented data'!$N1166),"",'commented data'!$N1166)</f>
        <v>16.22402137322846</v>
      </c>
      <c r="I1212" s="359">
        <f>IFERROR('commented data'!O1166,"")</f>
        <v>16.257196161462872</v>
      </c>
      <c r="J1212" s="358">
        <f>IF(ISERROR('commented data'!$P1166),"",'commented data'!$P1166)</f>
        <v>1</v>
      </c>
      <c r="K1212" s="328">
        <f>IF(ISERROR('commented data'!$Q1166),"",'commented data'!$Q1166)</f>
        <v>1</v>
      </c>
      <c r="L1212" s="328">
        <f>IF(ISERROR('commented data'!$R1166),"",'commented data'!$R1166)</f>
        <v>1</v>
      </c>
      <c r="M1212" s="328">
        <f>IF(ISERROR('commented data'!$S1166),"",'commented data'!$S1166)</f>
        <v>1</v>
      </c>
      <c r="N1212" s="366">
        <f t="shared" si="318"/>
        <v>1</v>
      </c>
      <c r="O1212" s="367" t="b">
        <f t="shared" si="319"/>
        <v>1</v>
      </c>
      <c r="P1212" s="365">
        <f>IF(ISERROR('commented data'!$J1166),"",'commented data'!$J1166)</f>
        <v>133.16949462890625</v>
      </c>
      <c r="Q1212" s="368">
        <f t="shared" si="315"/>
        <v>133.16949462890625</v>
      </c>
      <c r="R1212" s="368" t="str">
        <f t="shared" si="320"/>
        <v/>
      </c>
      <c r="S1212" s="369">
        <f t="shared" si="321"/>
        <v>133.16949462890625</v>
      </c>
      <c r="T1212" s="365">
        <f>IF(ISERROR('commented data'!$M1166),"",'commented data'!$M1166)</f>
        <v>82270.453125</v>
      </c>
      <c r="U1212" s="370">
        <f t="shared" si="322"/>
        <v>82270.453125</v>
      </c>
      <c r="V1212" s="371">
        <f t="shared" si="323"/>
        <v>82270.453125</v>
      </c>
      <c r="W1212" s="383">
        <f t="shared" si="324"/>
        <v>71575.294218750001</v>
      </c>
      <c r="X1212" s="365">
        <f>IF(ISERROR('commented data'!$T1166),"",'commented data'!$T1166)</f>
        <v>99.814216613769531</v>
      </c>
      <c r="Y1212" s="384">
        <f t="shared" si="325"/>
        <v>99.814216613769531</v>
      </c>
      <c r="Z1212" s="365">
        <f>IF(ISERROR('commented data'!$U1166),"",'commented data'!$U1166)</f>
        <v>1012.8380126953125</v>
      </c>
      <c r="AA1212" s="385">
        <f t="shared" si="326"/>
        <v>1022.9663928222657</v>
      </c>
      <c r="AC1212" s="427">
        <f t="shared" si="328"/>
        <v>7.1181651472955858</v>
      </c>
      <c r="AD1212" s="428">
        <f t="shared" si="327"/>
        <v>0.43874234282268598</v>
      </c>
      <c r="AE1212" s="429">
        <f t="shared" si="313"/>
        <v>9.2179576571773154</v>
      </c>
      <c r="AF1212" s="430">
        <f t="shared" si="314"/>
        <v>0.95456601708423316</v>
      </c>
    </row>
    <row r="1213" spans="1:32" s="5" customFormat="1" x14ac:dyDescent="0.2">
      <c r="A1213" s="363">
        <f>'commented data'!$A1167</f>
        <v>41229.5</v>
      </c>
      <c r="B1213" s="364">
        <f>IF(ISERROR('commented data'!$B1167),"",'commented data'!$B1167)</f>
        <v>898.01611328125</v>
      </c>
      <c r="C1213" s="364">
        <f>IF(ISERROR('commented data'!$C1167),"",'commented data'!$C1167)</f>
        <v>490.54580688476562</v>
      </c>
      <c r="D1213" s="364">
        <f>IF(ISERROR('commented data'!$D1167),"",'commented data'!$D1167)</f>
        <v>6045.65380859375</v>
      </c>
      <c r="E1213" s="364">
        <f>IF(ISERROR('commented data'!$E1167),"",'commented data'!$E1167)</f>
        <v>9.7965793609619141</v>
      </c>
      <c r="F1213" s="357">
        <f t="shared" si="316"/>
        <v>133.83076385498046</v>
      </c>
      <c r="G1213" s="362">
        <f t="shared" si="317"/>
        <v>52834.924042262988</v>
      </c>
      <c r="H1213" s="359">
        <f>IF(ISERROR('commented data'!$N1167),"",'commented data'!$N1167)</f>
        <v>16.432449926826521</v>
      </c>
      <c r="I1213" s="359">
        <f>IFERROR('commented data'!O1167,"")</f>
        <v>16.241111799392968</v>
      </c>
      <c r="J1213" s="358">
        <f>IF(ISERROR('commented data'!$P1167),"",'commented data'!$P1167)</f>
        <v>1</v>
      </c>
      <c r="K1213" s="328">
        <f>IF(ISERROR('commented data'!$Q1167),"",'commented data'!$Q1167)</f>
        <v>1</v>
      </c>
      <c r="L1213" s="328">
        <f>IF(ISERROR('commented data'!$R1167),"",'commented data'!$R1167)</f>
        <v>1</v>
      </c>
      <c r="M1213" s="328">
        <f>IF(ISERROR('commented data'!$S1167),"",'commented data'!$S1167)</f>
        <v>1</v>
      </c>
      <c r="N1213" s="366">
        <f t="shared" si="318"/>
        <v>1</v>
      </c>
      <c r="O1213" s="367" t="b">
        <f t="shared" si="319"/>
        <v>1</v>
      </c>
      <c r="P1213" s="365">
        <f>IF(ISERROR('commented data'!$J1167),"",'commented data'!$J1167)</f>
        <v>132.50570678710937</v>
      </c>
      <c r="Q1213" s="368">
        <f t="shared" si="315"/>
        <v>132.50570678710937</v>
      </c>
      <c r="R1213" s="368" t="str">
        <f t="shared" si="320"/>
        <v/>
      </c>
      <c r="S1213" s="369">
        <f t="shared" si="321"/>
        <v>132.50570678710937</v>
      </c>
      <c r="T1213" s="365">
        <f>IF(ISERROR('commented data'!$M1167),"",'commented data'!$M1167)</f>
        <v>82152.09375</v>
      </c>
      <c r="U1213" s="370">
        <f t="shared" si="322"/>
        <v>82152.09375</v>
      </c>
      <c r="V1213" s="371">
        <f t="shared" si="323"/>
        <v>82152.09375</v>
      </c>
      <c r="W1213" s="383">
        <f t="shared" si="324"/>
        <v>71472.321562500001</v>
      </c>
      <c r="X1213" s="365">
        <f>IF(ISERROR('commented data'!$T1167),"",'commented data'!$T1167)</f>
        <v>99.897781372070312</v>
      </c>
      <c r="Y1213" s="384">
        <f t="shared" si="325"/>
        <v>99.897781372070312</v>
      </c>
      <c r="Z1213" s="365">
        <f>IF(ISERROR('commented data'!$U1167),"",'commented data'!$U1167)</f>
        <v>1012.8419799804687</v>
      </c>
      <c r="AA1213" s="385">
        <f t="shared" si="326"/>
        <v>1022.9703997802734</v>
      </c>
      <c r="AC1213" s="427">
        <f t="shared" si="328"/>
        <v>7.0709382427959273</v>
      </c>
      <c r="AD1213" s="428">
        <f t="shared" si="327"/>
        <v>0.43030334942645315</v>
      </c>
      <c r="AE1213" s="429">
        <f t="shared" ref="AE1213:AE1276" si="329">IFERROR($J$47-AD1213,"")</f>
        <v>9.2263966505735482</v>
      </c>
      <c r="AF1213" s="430">
        <f t="shared" ref="AF1213:AF1276" si="330">IFERROR(AE1213/$J$47,"")</f>
        <v>0.95543991742246803</v>
      </c>
    </row>
    <row r="1214" spans="1:32" s="5" customFormat="1" x14ac:dyDescent="0.2">
      <c r="A1214" s="363">
        <f>'commented data'!$A1168</f>
        <v>41229.541666666664</v>
      </c>
      <c r="B1214" s="364">
        <f>IF(ISERROR('commented data'!$B1168),"",'commented data'!$B1168)</f>
        <v>897.865478515625</v>
      </c>
      <c r="C1214" s="364">
        <f>IF(ISERROR('commented data'!$C1168),"",'commented data'!$C1168)</f>
        <v>489.66598510742188</v>
      </c>
      <c r="D1214" s="364">
        <f>IF(ISERROR('commented data'!$D1168),"",'commented data'!$D1168)</f>
        <v>6074.4580078125</v>
      </c>
      <c r="E1214" s="364">
        <f>IF(ISERROR('commented data'!$E1168),"",'commented data'!$E1168)</f>
        <v>9.8505392074584961</v>
      </c>
      <c r="F1214" s="357">
        <f t="shared" si="316"/>
        <v>134.01912170410156</v>
      </c>
      <c r="G1214" s="362">
        <f t="shared" si="317"/>
        <v>52730.91828120601</v>
      </c>
      <c r="H1214" s="359">
        <f>IF(ISERROR('commented data'!$N1168),"",'commented data'!$N1168)</f>
        <v>16.633588076396698</v>
      </c>
      <c r="I1214" s="359">
        <f>IFERROR('commented data'!O1168,"")</f>
        <v>16.31849172133602</v>
      </c>
      <c r="J1214" s="358">
        <f>IF(ISERROR('commented data'!$P1168),"",'commented data'!$P1168)</f>
        <v>1</v>
      </c>
      <c r="K1214" s="328">
        <f>IF(ISERROR('commented data'!$Q1168),"",'commented data'!$Q1168)</f>
        <v>1</v>
      </c>
      <c r="L1214" s="328">
        <f>IF(ISERROR('commented data'!$R1168),"",'commented data'!$R1168)</f>
        <v>1</v>
      </c>
      <c r="M1214" s="328">
        <f>IF(ISERROR('commented data'!$S1168),"",'commented data'!$S1168)</f>
        <v>1</v>
      </c>
      <c r="N1214" s="366">
        <f t="shared" si="318"/>
        <v>1</v>
      </c>
      <c r="O1214" s="367" t="b">
        <f t="shared" si="319"/>
        <v>1</v>
      </c>
      <c r="P1214" s="365">
        <f>IF(ISERROR('commented data'!$J1168),"",'commented data'!$J1168)</f>
        <v>132.69219970703125</v>
      </c>
      <c r="Q1214" s="368">
        <f t="shared" si="315"/>
        <v>132.69219970703125</v>
      </c>
      <c r="R1214" s="368" t="str">
        <f t="shared" si="320"/>
        <v/>
      </c>
      <c r="S1214" s="369">
        <f t="shared" si="321"/>
        <v>132.69219970703125</v>
      </c>
      <c r="T1214" s="365">
        <f>IF(ISERROR('commented data'!$M1168),"",'commented data'!$M1168)</f>
        <v>81993.2578125</v>
      </c>
      <c r="U1214" s="370">
        <f t="shared" si="322"/>
        <v>81993.2578125</v>
      </c>
      <c r="V1214" s="371">
        <f t="shared" si="323"/>
        <v>81993.2578125</v>
      </c>
      <c r="W1214" s="383">
        <f t="shared" si="324"/>
        <v>71334.134296874996</v>
      </c>
      <c r="X1214" s="365">
        <f>IF(ISERROR('commented data'!$T1168),"",'commented data'!$T1168)</f>
        <v>99.910888671875</v>
      </c>
      <c r="Y1214" s="384">
        <f t="shared" si="325"/>
        <v>99.910888671875</v>
      </c>
      <c r="Z1214" s="365">
        <f>IF(ISERROR('commented data'!$U1168),"",'commented data'!$U1168)</f>
        <v>1012.8419799804687</v>
      </c>
      <c r="AA1214" s="385">
        <f t="shared" si="326"/>
        <v>1022.9703997802734</v>
      </c>
      <c r="AC1214" s="427">
        <f t="shared" si="328"/>
        <v>7.0669513546979825</v>
      </c>
      <c r="AD1214" s="428">
        <f t="shared" si="327"/>
        <v>0.42486030808506603</v>
      </c>
      <c r="AE1214" s="429">
        <f t="shared" si="329"/>
        <v>9.231839691914935</v>
      </c>
      <c r="AF1214" s="430">
        <f t="shared" si="330"/>
        <v>0.9560035718117923</v>
      </c>
    </row>
    <row r="1215" spans="1:32" s="5" customFormat="1" x14ac:dyDescent="0.2">
      <c r="A1215" s="363">
        <f>'commented data'!$A1169</f>
        <v>41229.583333333336</v>
      </c>
      <c r="B1215" s="364">
        <f>IF(ISERROR('commented data'!$B1169),"",'commented data'!$B1169)</f>
        <v>898.00787353515625</v>
      </c>
      <c r="C1215" s="364">
        <f>IF(ISERROR('commented data'!$C1169),"",'commented data'!$C1169)</f>
        <v>489.68609619140625</v>
      </c>
      <c r="D1215" s="364">
        <f>IF(ISERROR('commented data'!$D1169),"",'commented data'!$D1169)</f>
        <v>6113.17578125</v>
      </c>
      <c r="E1215" s="364">
        <f>IF(ISERROR('commented data'!$E1169),"",'commented data'!$E1169)</f>
        <v>9.9064168930053711</v>
      </c>
      <c r="F1215" s="357">
        <f t="shared" si="316"/>
        <v>134.773184967041</v>
      </c>
      <c r="G1215" s="362">
        <f t="shared" si="317"/>
        <v>52731.394201116957</v>
      </c>
      <c r="H1215" s="359">
        <f>IF(ISERROR('commented data'!$N1169),"",'commented data'!$N1169)</f>
        <v>16.333303099469411</v>
      </c>
      <c r="I1215" s="359">
        <f>IFERROR('commented data'!O1169,"")</f>
        <v>16.422503579594949</v>
      </c>
      <c r="J1215" s="358">
        <f>IF(ISERROR('commented data'!$P1169),"",'commented data'!$P1169)</f>
        <v>1</v>
      </c>
      <c r="K1215" s="328">
        <f>IF(ISERROR('commented data'!$Q1169),"",'commented data'!$Q1169)</f>
        <v>1</v>
      </c>
      <c r="L1215" s="328">
        <f>IF(ISERROR('commented data'!$R1169),"",'commented data'!$R1169)</f>
        <v>1</v>
      </c>
      <c r="M1215" s="328">
        <f>IF(ISERROR('commented data'!$S1169),"",'commented data'!$S1169)</f>
        <v>1</v>
      </c>
      <c r="N1215" s="366">
        <f t="shared" si="318"/>
        <v>1</v>
      </c>
      <c r="O1215" s="367" t="b">
        <f t="shared" si="319"/>
        <v>1</v>
      </c>
      <c r="P1215" s="365">
        <f>IF(ISERROR('commented data'!$J1169),"",'commented data'!$J1169)</f>
        <v>133.43879699707031</v>
      </c>
      <c r="Q1215" s="368">
        <f t="shared" si="315"/>
        <v>133.43879699707031</v>
      </c>
      <c r="R1215" s="368" t="str">
        <f t="shared" si="320"/>
        <v/>
      </c>
      <c r="S1215" s="369">
        <f t="shared" si="321"/>
        <v>133.43879699707031</v>
      </c>
      <c r="T1215" s="365">
        <f>IF(ISERROR('commented data'!$M1169),"",'commented data'!$M1169)</f>
        <v>82013.5390625</v>
      </c>
      <c r="U1215" s="370">
        <f t="shared" si="322"/>
        <v>82013.5390625</v>
      </c>
      <c r="V1215" s="371">
        <f t="shared" si="323"/>
        <v>82013.5390625</v>
      </c>
      <c r="W1215" s="383">
        <f t="shared" si="324"/>
        <v>71351.778984374992</v>
      </c>
      <c r="X1215" s="365">
        <f>IF(ISERROR('commented data'!$T1169),"",'commented data'!$T1169)</f>
        <v>100.00090026855469</v>
      </c>
      <c r="Y1215" s="384">
        <f t="shared" si="325"/>
        <v>100.00090026855469</v>
      </c>
      <c r="Z1215" s="365">
        <f>IF(ISERROR('commented data'!$U1169),"",'commented data'!$U1169)</f>
        <v>1012.844970703125</v>
      </c>
      <c r="AA1215" s="385">
        <f t="shared" si="326"/>
        <v>1022.9734204101562</v>
      </c>
      <c r="AC1215" s="427">
        <f t="shared" si="328"/>
        <v>7.1067779442370886</v>
      </c>
      <c r="AD1215" s="428">
        <f t="shared" si="327"/>
        <v>0.43510965913979477</v>
      </c>
      <c r="AE1215" s="429">
        <f t="shared" si="329"/>
        <v>9.2215903408602067</v>
      </c>
      <c r="AF1215" s="430">
        <f t="shared" si="330"/>
        <v>0.9549421998053379</v>
      </c>
    </row>
    <row r="1216" spans="1:32" s="5" customFormat="1" x14ac:dyDescent="0.2">
      <c r="A1216" s="363">
        <f>'commented data'!$A1170</f>
        <v>41229.625</v>
      </c>
      <c r="B1216" s="364">
        <f>IF(ISERROR('commented data'!$B1170),"",'commented data'!$B1170)</f>
        <v>897.959716796875</v>
      </c>
      <c r="C1216" s="364">
        <f>IF(ISERROR('commented data'!$C1170),"",'commented data'!$C1170)</f>
        <v>489.5150146484375</v>
      </c>
      <c r="D1216" s="364">
        <f>IF(ISERROR('commented data'!$D1170),"",'commented data'!$D1170)</f>
        <v>6079.32177734375</v>
      </c>
      <c r="E1216" s="364">
        <f>IF(ISERROR('commented data'!$E1170),"",'commented data'!$E1170)</f>
        <v>9.8570642471313477</v>
      </c>
      <c r="F1216" s="357">
        <f t="shared" si="316"/>
        <v>135.31646682739259</v>
      </c>
      <c r="G1216" s="362">
        <f t="shared" si="317"/>
        <v>52717.241112447824</v>
      </c>
      <c r="H1216" s="359">
        <f>IF(ISERROR('commented data'!$N1170),"",'commented data'!$N1170)</f>
        <v>16.318803837135057</v>
      </c>
      <c r="I1216" s="359">
        <f>IFERROR('commented data'!O1170,"")</f>
        <v>16.331557806034954</v>
      </c>
      <c r="J1216" s="358">
        <f>IF(ISERROR('commented data'!$P1170),"",'commented data'!$P1170)</f>
        <v>1</v>
      </c>
      <c r="K1216" s="328">
        <f>IF(ISERROR('commented data'!$Q1170),"",'commented data'!$Q1170)</f>
        <v>1</v>
      </c>
      <c r="L1216" s="328">
        <f>IF(ISERROR('commented data'!$R1170),"",'commented data'!$R1170)</f>
        <v>1</v>
      </c>
      <c r="M1216" s="328">
        <f>IF(ISERROR('commented data'!$S1170),"",'commented data'!$S1170)</f>
        <v>1</v>
      </c>
      <c r="N1216" s="366">
        <f t="shared" si="318"/>
        <v>1</v>
      </c>
      <c r="O1216" s="367" t="b">
        <f t="shared" si="319"/>
        <v>1</v>
      </c>
      <c r="P1216" s="365">
        <f>IF(ISERROR('commented data'!$J1170),"",'commented data'!$J1170)</f>
        <v>133.97669982910156</v>
      </c>
      <c r="Q1216" s="368">
        <f t="shared" si="315"/>
        <v>133.97669982910156</v>
      </c>
      <c r="R1216" s="368" t="str">
        <f t="shared" si="320"/>
        <v/>
      </c>
      <c r="S1216" s="369">
        <f t="shared" si="321"/>
        <v>133.97669982910156</v>
      </c>
      <c r="T1216" s="365">
        <f>IF(ISERROR('commented data'!$M1170),"",'commented data'!$M1170)</f>
        <v>81994.59375</v>
      </c>
      <c r="U1216" s="370">
        <f t="shared" si="322"/>
        <v>81994.59375</v>
      </c>
      <c r="V1216" s="371">
        <f t="shared" si="323"/>
        <v>81994.59375</v>
      </c>
      <c r="W1216" s="383">
        <f t="shared" si="324"/>
        <v>71335.296562499992</v>
      </c>
      <c r="X1216" s="365">
        <f>IF(ISERROR('commented data'!$T1170),"",'commented data'!$T1170)</f>
        <v>100.01339721679687</v>
      </c>
      <c r="Y1216" s="384">
        <f t="shared" si="325"/>
        <v>100.01339721679687</v>
      </c>
      <c r="Z1216" s="365">
        <f>IF(ISERROR('commented data'!$U1170),"",'commented data'!$U1170)</f>
        <v>1012.8410034179687</v>
      </c>
      <c r="AA1216" s="385">
        <f t="shared" si="326"/>
        <v>1022.9694134521485</v>
      </c>
      <c r="AC1216" s="427">
        <f t="shared" si="328"/>
        <v>7.1335108082242025</v>
      </c>
      <c r="AD1216" s="428">
        <f t="shared" si="327"/>
        <v>0.43713441741306985</v>
      </c>
      <c r="AE1216" s="429">
        <f t="shared" si="329"/>
        <v>9.2195655825869309</v>
      </c>
      <c r="AF1216" s="430">
        <f t="shared" si="330"/>
        <v>0.95473252587187452</v>
      </c>
    </row>
    <row r="1217" spans="1:32" s="5" customFormat="1" x14ac:dyDescent="0.2">
      <c r="A1217" s="363">
        <f>'commented data'!$A1171</f>
        <v>41229.666666666664</v>
      </c>
      <c r="B1217" s="364">
        <f>IF(ISERROR('commented data'!$B1171),"",'commented data'!$B1171)</f>
        <v>898.05908203125</v>
      </c>
      <c r="C1217" s="364">
        <f>IF(ISERROR('commented data'!$C1171),"",'commented data'!$C1171)</f>
        <v>489.78109741210937</v>
      </c>
      <c r="D1217" s="364">
        <f>IF(ISERROR('commented data'!$D1171),"",'commented data'!$D1171)</f>
        <v>6092.92822265625</v>
      </c>
      <c r="E1217" s="364">
        <f>IF(ISERROR('commented data'!$E1171),"",'commented data'!$E1171)</f>
        <v>9.8699245452880859</v>
      </c>
      <c r="F1217" s="357">
        <f t="shared" si="316"/>
        <v>134.09810501098633</v>
      </c>
      <c r="G1217" s="362">
        <f t="shared" si="317"/>
        <v>52761.2873724237</v>
      </c>
      <c r="H1217" s="359">
        <f>IF(ISERROR('commented data'!$N1171),"",'commented data'!$N1171)</f>
        <v>16.297333547296585</v>
      </c>
      <c r="I1217" s="359">
        <f>IFERROR('commented data'!O1171,"")</f>
        <v>16.368110312431945</v>
      </c>
      <c r="J1217" s="358">
        <f>IF(ISERROR('commented data'!$P1171),"",'commented data'!$P1171)</f>
        <v>1</v>
      </c>
      <c r="K1217" s="328">
        <f>IF(ISERROR('commented data'!$Q1171),"",'commented data'!$Q1171)</f>
        <v>1</v>
      </c>
      <c r="L1217" s="328">
        <f>IF(ISERROR('commented data'!$R1171),"",'commented data'!$R1171)</f>
        <v>1</v>
      </c>
      <c r="M1217" s="328">
        <f>IF(ISERROR('commented data'!$S1171),"",'commented data'!$S1171)</f>
        <v>1</v>
      </c>
      <c r="N1217" s="366">
        <f t="shared" si="318"/>
        <v>1</v>
      </c>
      <c r="O1217" s="367" t="b">
        <f t="shared" si="319"/>
        <v>1</v>
      </c>
      <c r="P1217" s="365">
        <f>IF(ISERROR('commented data'!$J1171),"",'commented data'!$J1171)</f>
        <v>132.77040100097656</v>
      </c>
      <c r="Q1217" s="368">
        <f t="shared" si="315"/>
        <v>132.77040100097656</v>
      </c>
      <c r="R1217" s="368" t="str">
        <f t="shared" si="320"/>
        <v/>
      </c>
      <c r="S1217" s="369">
        <f t="shared" si="321"/>
        <v>132.77040100097656</v>
      </c>
      <c r="T1217" s="365">
        <f>IF(ISERROR('commented data'!$M1171),"",'commented data'!$M1171)</f>
        <v>82039.6015625</v>
      </c>
      <c r="U1217" s="370">
        <f t="shared" si="322"/>
        <v>82039.6015625</v>
      </c>
      <c r="V1217" s="371">
        <f t="shared" si="323"/>
        <v>82039.6015625</v>
      </c>
      <c r="W1217" s="383">
        <f t="shared" si="324"/>
        <v>71374.453359374995</v>
      </c>
      <c r="X1217" s="365">
        <f>IF(ISERROR('commented data'!$T1171),"",'commented data'!$T1171)</f>
        <v>99.905433654785156</v>
      </c>
      <c r="Y1217" s="384">
        <f t="shared" si="325"/>
        <v>99.905433654785156</v>
      </c>
      <c r="Z1217" s="365">
        <f>IF(ISERROR('commented data'!$U1171),"",'commented data'!$U1171)</f>
        <v>1012.8380126953125</v>
      </c>
      <c r="AA1217" s="385">
        <f t="shared" si="326"/>
        <v>1022.9663928222657</v>
      </c>
      <c r="AC1217" s="427">
        <f t="shared" si="328"/>
        <v>7.0751886545820994</v>
      </c>
      <c r="AD1217" s="428">
        <f t="shared" si="327"/>
        <v>0.43413167154302595</v>
      </c>
      <c r="AE1217" s="429">
        <f t="shared" si="329"/>
        <v>9.2225683284569744</v>
      </c>
      <c r="AF1217" s="430">
        <f t="shared" si="330"/>
        <v>0.95504347535462153</v>
      </c>
    </row>
    <row r="1218" spans="1:32" s="5" customFormat="1" x14ac:dyDescent="0.2">
      <c r="A1218" s="363">
        <f>'commented data'!$A1172</f>
        <v>41229.708333333336</v>
      </c>
      <c r="B1218" s="364">
        <f>IF(ISERROR('commented data'!$B1172),"",'commented data'!$B1172)</f>
        <v>898.1021728515625</v>
      </c>
      <c r="C1218" s="364">
        <f>IF(ISERROR('commented data'!$C1172),"",'commented data'!$C1172)</f>
        <v>489.4921875</v>
      </c>
      <c r="D1218" s="364">
        <f>IF(ISERROR('commented data'!$D1172),"",'commented data'!$D1172)</f>
        <v>6073.298828125</v>
      </c>
      <c r="E1218" s="364">
        <f>IF(ISERROR('commented data'!$E1172),"",'commented data'!$E1172)</f>
        <v>9.8473262786865234</v>
      </c>
      <c r="F1218" s="357">
        <f t="shared" si="316"/>
        <v>132.70097122192382</v>
      </c>
      <c r="G1218" s="362">
        <f t="shared" si="317"/>
        <v>52723.616151415263</v>
      </c>
      <c r="H1218" s="359">
        <f>IF(ISERROR('commented data'!$N1172),"",'commented data'!$N1172)</f>
        <v>16.411808388515418</v>
      </c>
      <c r="I1218" s="359">
        <f>IFERROR('commented data'!O1172,"")</f>
        <v>16.31537768809887</v>
      </c>
      <c r="J1218" s="358">
        <f>IF(ISERROR('commented data'!$P1172),"",'commented data'!$P1172)</f>
        <v>1</v>
      </c>
      <c r="K1218" s="328">
        <f>IF(ISERROR('commented data'!$Q1172),"",'commented data'!$Q1172)</f>
        <v>1</v>
      </c>
      <c r="L1218" s="328">
        <f>IF(ISERROR('commented data'!$R1172),"",'commented data'!$R1172)</f>
        <v>1</v>
      </c>
      <c r="M1218" s="328">
        <f>IF(ISERROR('commented data'!$S1172),"",'commented data'!$S1172)</f>
        <v>1</v>
      </c>
      <c r="N1218" s="366">
        <f t="shared" si="318"/>
        <v>1</v>
      </c>
      <c r="O1218" s="367" t="b">
        <f t="shared" si="319"/>
        <v>1</v>
      </c>
      <c r="P1218" s="365">
        <f>IF(ISERROR('commented data'!$J1172),"",'commented data'!$J1172)</f>
        <v>131.38710021972656</v>
      </c>
      <c r="Q1218" s="368">
        <f t="shared" si="315"/>
        <v>131.38710021972656</v>
      </c>
      <c r="R1218" s="368" t="str">
        <f t="shared" si="320"/>
        <v/>
      </c>
      <c r="S1218" s="369">
        <f t="shared" si="321"/>
        <v>131.38710021972656</v>
      </c>
      <c r="T1218" s="365">
        <f>IF(ISERROR('commented data'!$M1172),"",'commented data'!$M1172)</f>
        <v>81972.9375</v>
      </c>
      <c r="U1218" s="370">
        <f t="shared" si="322"/>
        <v>81972.9375</v>
      </c>
      <c r="V1218" s="371">
        <f t="shared" si="323"/>
        <v>81972.9375</v>
      </c>
      <c r="W1218" s="383">
        <f t="shared" si="324"/>
        <v>71316.455625000002</v>
      </c>
      <c r="X1218" s="365">
        <f>IF(ISERROR('commented data'!$T1172),"",'commented data'!$T1172)</f>
        <v>99.869369506835938</v>
      </c>
      <c r="Y1218" s="384">
        <f t="shared" si="325"/>
        <v>99.869369506835938</v>
      </c>
      <c r="Z1218" s="365">
        <f>IF(ISERROR('commented data'!$U1172),"",'commented data'!$U1172)</f>
        <v>1012.8400268554687</v>
      </c>
      <c r="AA1218" s="385">
        <f t="shared" si="326"/>
        <v>1022.9684271240235</v>
      </c>
      <c r="AC1218" s="427">
        <f t="shared" si="328"/>
        <v>6.9964750696247142</v>
      </c>
      <c r="AD1218" s="428">
        <f t="shared" si="327"/>
        <v>0.42630738209938379</v>
      </c>
      <c r="AE1218" s="429">
        <f t="shared" si="329"/>
        <v>9.2303926179006162</v>
      </c>
      <c r="AF1218" s="430">
        <f t="shared" si="330"/>
        <v>0.9558537199975784</v>
      </c>
    </row>
    <row r="1219" spans="1:32" s="5" customFormat="1" x14ac:dyDescent="0.2">
      <c r="A1219" s="363">
        <f>'commented data'!$A1173</f>
        <v>41229.75</v>
      </c>
      <c r="B1219" s="364">
        <f>IF(ISERROR('commented data'!$B1173),"",'commented data'!$B1173)</f>
        <v>898.0238037109375</v>
      </c>
      <c r="C1219" s="364">
        <f>IF(ISERROR('commented data'!$C1173),"",'commented data'!$C1173)</f>
        <v>489.78158569335937</v>
      </c>
      <c r="D1219" s="364">
        <f>IF(ISERROR('commented data'!$D1173),"",'commented data'!$D1173)</f>
        <v>6055.4521484375</v>
      </c>
      <c r="E1219" s="364">
        <f>IF(ISERROR('commented data'!$E1173),"",'commented data'!$E1173)</f>
        <v>9.8156547546386719</v>
      </c>
      <c r="F1219" s="357">
        <f t="shared" si="316"/>
        <v>132.47493255615234</v>
      </c>
      <c r="G1219" s="362">
        <f t="shared" si="317"/>
        <v>52767.886756673819</v>
      </c>
      <c r="H1219" s="359">
        <f>IF(ISERROR('commented data'!$N1173),"",'commented data'!$N1173)</f>
        <v>16.465941814352117</v>
      </c>
      <c r="I1219" s="359">
        <f>IFERROR('commented data'!O1173,"")</f>
        <v>16.267434168798999</v>
      </c>
      <c r="J1219" s="358">
        <f>IF(ISERROR('commented data'!$P1173),"",'commented data'!$P1173)</f>
        <v>1</v>
      </c>
      <c r="K1219" s="328">
        <f>IF(ISERROR('commented data'!$Q1173),"",'commented data'!$Q1173)</f>
        <v>1</v>
      </c>
      <c r="L1219" s="328">
        <f>IF(ISERROR('commented data'!$R1173),"",'commented data'!$R1173)</f>
        <v>1</v>
      </c>
      <c r="M1219" s="328">
        <f>IF(ISERROR('commented data'!$S1173),"",'commented data'!$S1173)</f>
        <v>1</v>
      </c>
      <c r="N1219" s="366">
        <f t="shared" si="318"/>
        <v>1</v>
      </c>
      <c r="O1219" s="367" t="b">
        <f t="shared" si="319"/>
        <v>1</v>
      </c>
      <c r="P1219" s="365">
        <f>IF(ISERROR('commented data'!$J1173),"",'commented data'!$J1173)</f>
        <v>131.16329956054687</v>
      </c>
      <c r="Q1219" s="368">
        <f t="shared" si="315"/>
        <v>131.16329956054687</v>
      </c>
      <c r="R1219" s="368" t="str">
        <f t="shared" si="320"/>
        <v/>
      </c>
      <c r="S1219" s="369">
        <f t="shared" si="321"/>
        <v>131.16329956054687</v>
      </c>
      <c r="T1219" s="365">
        <f>IF(ISERROR('commented data'!$M1173),"",'commented data'!$M1173)</f>
        <v>82028.453125</v>
      </c>
      <c r="U1219" s="370">
        <f t="shared" si="322"/>
        <v>82028.453125</v>
      </c>
      <c r="V1219" s="371">
        <f t="shared" si="323"/>
        <v>82028.453125</v>
      </c>
      <c r="W1219" s="383">
        <f t="shared" si="324"/>
        <v>71364.754218749993</v>
      </c>
      <c r="X1219" s="365">
        <f>IF(ISERROR('commented data'!$T1173),"",'commented data'!$T1173)</f>
        <v>99.808448791503906</v>
      </c>
      <c r="Y1219" s="384">
        <f t="shared" si="325"/>
        <v>99.808448791503906</v>
      </c>
      <c r="Z1219" s="365">
        <f>IF(ISERROR('commented data'!$U1173),"",'commented data'!$U1173)</f>
        <v>1012.8389892578125</v>
      </c>
      <c r="AA1219" s="385">
        <f t="shared" si="326"/>
        <v>1022.9673791503907</v>
      </c>
      <c r="AC1219" s="427">
        <f t="shared" si="328"/>
        <v>6.990422239221048</v>
      </c>
      <c r="AD1219" s="428">
        <f t="shared" si="327"/>
        <v>0.42453825709064663</v>
      </c>
      <c r="AE1219" s="429">
        <f t="shared" si="329"/>
        <v>9.232161742909355</v>
      </c>
      <c r="AF1219" s="430">
        <f t="shared" si="330"/>
        <v>0.95603692181690991</v>
      </c>
    </row>
    <row r="1220" spans="1:32" s="5" customFormat="1" x14ac:dyDescent="0.2">
      <c r="A1220" s="363">
        <f>'commented data'!$A1174</f>
        <v>41229.791666666664</v>
      </c>
      <c r="B1220" s="364">
        <f>IF(ISERROR('commented data'!$B1174),"",'commented data'!$B1174)</f>
        <v>898.03472900390625</v>
      </c>
      <c r="C1220" s="364">
        <f>IF(ISERROR('commented data'!$C1174),"",'commented data'!$C1174)</f>
        <v>490.10321044921875</v>
      </c>
      <c r="D1220" s="364">
        <f>IF(ISERROR('commented data'!$D1174),"",'commented data'!$D1174)</f>
        <v>6045.7529296875</v>
      </c>
      <c r="E1220" s="364">
        <f>IF(ISERROR('commented data'!$E1174),"",'commented data'!$E1174)</f>
        <v>9.7902956008911133</v>
      </c>
      <c r="F1220" s="357">
        <f t="shared" si="316"/>
        <v>132.53947540283204</v>
      </c>
      <c r="G1220" s="362">
        <f t="shared" si="317"/>
        <v>52816.082214576854</v>
      </c>
      <c r="H1220" s="359">
        <f>IF(ISERROR('commented data'!$N1174),"",'commented data'!$N1174)</f>
        <v>16.472992811283621</v>
      </c>
      <c r="I1220" s="359">
        <f>IFERROR('commented data'!O1174,"")</f>
        <v>16.241378079404399</v>
      </c>
      <c r="J1220" s="358">
        <f>IF(ISERROR('commented data'!$P1174),"",'commented data'!$P1174)</f>
        <v>1</v>
      </c>
      <c r="K1220" s="328">
        <f>IF(ISERROR('commented data'!$Q1174),"",'commented data'!$Q1174)</f>
        <v>1</v>
      </c>
      <c r="L1220" s="328">
        <f>IF(ISERROR('commented data'!$R1174),"",'commented data'!$R1174)</f>
        <v>1</v>
      </c>
      <c r="M1220" s="328">
        <f>IF(ISERROR('commented data'!$S1174),"",'commented data'!$S1174)</f>
        <v>1</v>
      </c>
      <c r="N1220" s="366">
        <f t="shared" si="318"/>
        <v>1</v>
      </c>
      <c r="O1220" s="367" t="b">
        <f t="shared" si="319"/>
        <v>1</v>
      </c>
      <c r="P1220" s="365">
        <f>IF(ISERROR('commented data'!$J1174),"",'commented data'!$J1174)</f>
        <v>131.22720336914062</v>
      </c>
      <c r="Q1220" s="368">
        <f t="shared" si="315"/>
        <v>131.22720336914062</v>
      </c>
      <c r="R1220" s="368" t="str">
        <f t="shared" si="320"/>
        <v/>
      </c>
      <c r="S1220" s="369">
        <f t="shared" si="321"/>
        <v>131.22720336914062</v>
      </c>
      <c r="T1220" s="365">
        <f>IF(ISERROR('commented data'!$M1174),"",'commented data'!$M1174)</f>
        <v>82123.25</v>
      </c>
      <c r="U1220" s="370">
        <f t="shared" si="322"/>
        <v>82123.25</v>
      </c>
      <c r="V1220" s="371">
        <f t="shared" si="323"/>
        <v>82123.25</v>
      </c>
      <c r="W1220" s="383">
        <f t="shared" si="324"/>
        <v>71447.227499999994</v>
      </c>
      <c r="X1220" s="365">
        <f>IF(ISERROR('commented data'!$T1174),"",'commented data'!$T1174)</f>
        <v>99.897636413574219</v>
      </c>
      <c r="Y1220" s="384">
        <f t="shared" si="325"/>
        <v>99.897636413574219</v>
      </c>
      <c r="Z1220" s="365">
        <f>IF(ISERROR('commented data'!$U1174),"",'commented data'!$U1174)</f>
        <v>1012.8359985351562</v>
      </c>
      <c r="AA1220" s="385">
        <f t="shared" si="326"/>
        <v>1022.9643585205079</v>
      </c>
      <c r="AC1220" s="427">
        <f t="shared" si="328"/>
        <v>7.0002158295528636</v>
      </c>
      <c r="AD1220" s="428">
        <f t="shared" si="327"/>
        <v>0.42495106443304442</v>
      </c>
      <c r="AE1220" s="429">
        <f t="shared" si="329"/>
        <v>9.2317489355669569</v>
      </c>
      <c r="AF1220" s="430">
        <f t="shared" si="330"/>
        <v>0.95599417353412197</v>
      </c>
    </row>
    <row r="1221" spans="1:32" s="5" customFormat="1" x14ac:dyDescent="0.2">
      <c r="A1221" s="363">
        <f>'commented data'!$A1175</f>
        <v>41229.833333333336</v>
      </c>
      <c r="B1221" s="364">
        <f>IF(ISERROR('commented data'!$B1175),"",'commented data'!$B1175)</f>
        <v>897.997802734375</v>
      </c>
      <c r="C1221" s="364">
        <f>IF(ISERROR('commented data'!$C1175),"",'commented data'!$C1175)</f>
        <v>490.99081420898437</v>
      </c>
      <c r="D1221" s="364">
        <f>IF(ISERROR('commented data'!$D1175),"",'commented data'!$D1175)</f>
        <v>6055.76806640625</v>
      </c>
      <c r="E1221" s="364">
        <f>IF(ISERROR('commented data'!$E1175),"",'commented data'!$E1175)</f>
        <v>9.7846698760986328</v>
      </c>
      <c r="F1221" s="357">
        <f t="shared" si="316"/>
        <v>133.51866806030273</v>
      </c>
      <c r="G1221" s="362">
        <f t="shared" si="317"/>
        <v>52966.459037821362</v>
      </c>
      <c r="H1221" s="359">
        <f>IF(ISERROR('commented data'!$N1175),"",'commented data'!$N1175)</f>
        <v>16.284298066528279</v>
      </c>
      <c r="I1221" s="359">
        <f>IFERROR('commented data'!O1175,"")</f>
        <v>16.26828285435268</v>
      </c>
      <c r="J1221" s="358">
        <f>IF(ISERROR('commented data'!$P1175),"",'commented data'!$P1175)</f>
        <v>1</v>
      </c>
      <c r="K1221" s="328">
        <f>IF(ISERROR('commented data'!$Q1175),"",'commented data'!$Q1175)</f>
        <v>1</v>
      </c>
      <c r="L1221" s="328">
        <f>IF(ISERROR('commented data'!$R1175),"",'commented data'!$R1175)</f>
        <v>1</v>
      </c>
      <c r="M1221" s="328">
        <f>IF(ISERROR('commented data'!$S1175),"",'commented data'!$S1175)</f>
        <v>1</v>
      </c>
      <c r="N1221" s="366">
        <f t="shared" si="318"/>
        <v>1</v>
      </c>
      <c r="O1221" s="367" t="b">
        <f t="shared" si="319"/>
        <v>1</v>
      </c>
      <c r="P1221" s="365">
        <f>IF(ISERROR('commented data'!$J1175),"",'commented data'!$J1175)</f>
        <v>132.19670104980469</v>
      </c>
      <c r="Q1221" s="368">
        <f t="shared" si="315"/>
        <v>132.19670104980469</v>
      </c>
      <c r="R1221" s="368" t="str">
        <f t="shared" si="320"/>
        <v/>
      </c>
      <c r="S1221" s="369">
        <f t="shared" si="321"/>
        <v>132.19670104980469</v>
      </c>
      <c r="T1221" s="365">
        <f>IF(ISERROR('commented data'!$M1175),"",'commented data'!$M1175)</f>
        <v>82346.1875</v>
      </c>
      <c r="U1221" s="370">
        <f t="shared" si="322"/>
        <v>82346.1875</v>
      </c>
      <c r="V1221" s="371">
        <f t="shared" si="323"/>
        <v>82346.1875</v>
      </c>
      <c r="W1221" s="383">
        <f t="shared" si="324"/>
        <v>71641.183124999996</v>
      </c>
      <c r="X1221" s="365">
        <f>IF(ISERROR('commented data'!$T1175),"",'commented data'!$T1175)</f>
        <v>99.847602844238281</v>
      </c>
      <c r="Y1221" s="384">
        <f t="shared" si="325"/>
        <v>99.847602844238281</v>
      </c>
      <c r="Z1221" s="365">
        <f>IF(ISERROR('commented data'!$U1175),"",'commented data'!$U1175)</f>
        <v>1012.833984375</v>
      </c>
      <c r="AA1221" s="385">
        <f t="shared" si="326"/>
        <v>1022.96232421875</v>
      </c>
      <c r="AC1221" s="427">
        <f t="shared" si="328"/>
        <v>7.0720110626004908</v>
      </c>
      <c r="AD1221" s="428">
        <f t="shared" si="327"/>
        <v>0.43428405901859074</v>
      </c>
      <c r="AE1221" s="429">
        <f t="shared" si="329"/>
        <v>9.2224159409814099</v>
      </c>
      <c r="AF1221" s="430">
        <f t="shared" si="330"/>
        <v>0.95502769486278016</v>
      </c>
    </row>
    <row r="1222" spans="1:32" s="5" customFormat="1" x14ac:dyDescent="0.2">
      <c r="A1222" s="363">
        <f>'commented data'!$A1176</f>
        <v>41229.875</v>
      </c>
      <c r="B1222" s="364">
        <f>IF(ISERROR('commented data'!$B1176),"",'commented data'!$B1176)</f>
        <v>898.01007080078125</v>
      </c>
      <c r="C1222" s="364">
        <f>IF(ISERROR('commented data'!$C1176),"",'commented data'!$C1176)</f>
        <v>492.28158569335937</v>
      </c>
      <c r="D1222" s="364">
        <f>IF(ISERROR('commented data'!$D1176),"",'commented data'!$D1176)</f>
        <v>6058.7568359375</v>
      </c>
      <c r="E1222" s="364">
        <f>IF(ISERROR('commented data'!$E1176),"",'commented data'!$E1176)</f>
        <v>9.768763542175293</v>
      </c>
      <c r="F1222" s="357">
        <f t="shared" si="316"/>
        <v>133.58168518066407</v>
      </c>
      <c r="G1222" s="362">
        <f t="shared" si="317"/>
        <v>53140.433855651354</v>
      </c>
      <c r="H1222" s="359">
        <f>IF(ISERROR('commented data'!$N1176),"",'commented data'!$N1176)</f>
        <v>16.664911768251841</v>
      </c>
      <c r="I1222" s="359">
        <f>IFERROR('commented data'!O1176,"")</f>
        <v>16.276311918145687</v>
      </c>
      <c r="J1222" s="358">
        <f>IF(ISERROR('commented data'!$P1176),"",'commented data'!$P1176)</f>
        <v>1</v>
      </c>
      <c r="K1222" s="328">
        <f>IF(ISERROR('commented data'!$Q1176),"",'commented data'!$Q1176)</f>
        <v>1</v>
      </c>
      <c r="L1222" s="328">
        <f>IF(ISERROR('commented data'!$R1176),"",'commented data'!$R1176)</f>
        <v>1</v>
      </c>
      <c r="M1222" s="328">
        <f>IF(ISERROR('commented data'!$S1176),"",'commented data'!$S1176)</f>
        <v>1</v>
      </c>
      <c r="N1222" s="366">
        <f t="shared" si="318"/>
        <v>1</v>
      </c>
      <c r="O1222" s="367" t="b">
        <f t="shared" si="319"/>
        <v>1</v>
      </c>
      <c r="P1222" s="365">
        <f>IF(ISERROR('commented data'!$J1176),"",'commented data'!$J1176)</f>
        <v>132.25909423828125</v>
      </c>
      <c r="Q1222" s="368">
        <f t="shared" si="315"/>
        <v>132.25909423828125</v>
      </c>
      <c r="R1222" s="368" t="str">
        <f t="shared" si="320"/>
        <v/>
      </c>
      <c r="S1222" s="369">
        <f t="shared" si="321"/>
        <v>132.25909423828125</v>
      </c>
      <c r="T1222" s="365">
        <f>IF(ISERROR('commented data'!$M1176),"",'commented data'!$M1176)</f>
        <v>82554.34375</v>
      </c>
      <c r="U1222" s="370">
        <f t="shared" si="322"/>
        <v>82554.34375</v>
      </c>
      <c r="V1222" s="371">
        <f t="shared" si="323"/>
        <v>82554.34375</v>
      </c>
      <c r="W1222" s="383">
        <f t="shared" si="324"/>
        <v>71822.279062500005</v>
      </c>
      <c r="X1222" s="365">
        <f>IF(ISERROR('commented data'!$T1176),"",'commented data'!$T1176)</f>
        <v>99.564781188964844</v>
      </c>
      <c r="Y1222" s="384">
        <f t="shared" si="325"/>
        <v>99.564781188964844</v>
      </c>
      <c r="Z1222" s="365">
        <f>IF(ISERROR('commented data'!$U1176),"",'commented data'!$U1176)</f>
        <v>1012.8300170898437</v>
      </c>
      <c r="AA1222" s="385">
        <f t="shared" si="326"/>
        <v>1022.9583172607422</v>
      </c>
      <c r="AC1222" s="427">
        <f t="shared" si="328"/>
        <v>7.0985887056695214</v>
      </c>
      <c r="AD1222" s="428">
        <f t="shared" si="327"/>
        <v>0.42596017335015074</v>
      </c>
      <c r="AE1222" s="429">
        <f t="shared" si="329"/>
        <v>9.2307398266498506</v>
      </c>
      <c r="AF1222" s="430">
        <f t="shared" si="330"/>
        <v>0.95588967521512003</v>
      </c>
    </row>
    <row r="1223" spans="1:32" s="5" customFormat="1" x14ac:dyDescent="0.2">
      <c r="A1223" s="363">
        <f>'commented data'!$A1177</f>
        <v>41229.916666666664</v>
      </c>
      <c r="B1223" s="364">
        <f>IF(ISERROR('commented data'!$B1177),"",'commented data'!$B1177)</f>
        <v>897.95538330078125</v>
      </c>
      <c r="C1223" s="364">
        <f>IF(ISERROR('commented data'!$C1177),"",'commented data'!$C1177)</f>
        <v>491.85150146484375</v>
      </c>
      <c r="D1223" s="364">
        <f>IF(ISERROR('commented data'!$D1177),"",'commented data'!$D1177)</f>
        <v>6064.0361328125</v>
      </c>
      <c r="E1223" s="364">
        <f>IF(ISERROR('commented data'!$E1177),"",'commented data'!$E1177)</f>
        <v>9.7846469879150391</v>
      </c>
      <c r="F1223" s="357">
        <f t="shared" si="316"/>
        <v>132.49442794799805</v>
      </c>
      <c r="G1223" s="362">
        <f t="shared" si="317"/>
        <v>53031.768182730528</v>
      </c>
      <c r="H1223" s="359">
        <f>IF(ISERROR('commented data'!$N1177),"",'commented data'!$N1177)</f>
        <v>16.476208109022117</v>
      </c>
      <c r="I1223" s="359">
        <f>IFERROR('commented data'!O1177,"")</f>
        <v>16.290494280133927</v>
      </c>
      <c r="J1223" s="358">
        <f>IF(ISERROR('commented data'!$P1177),"",'commented data'!$P1177)</f>
        <v>1</v>
      </c>
      <c r="K1223" s="328">
        <f>IF(ISERROR('commented data'!$Q1177),"",'commented data'!$Q1177)</f>
        <v>1</v>
      </c>
      <c r="L1223" s="328">
        <f>IF(ISERROR('commented data'!$R1177),"",'commented data'!$R1177)</f>
        <v>1</v>
      </c>
      <c r="M1223" s="328">
        <f>IF(ISERROR('commented data'!$S1177),"",'commented data'!$S1177)</f>
        <v>1</v>
      </c>
      <c r="N1223" s="366">
        <f t="shared" si="318"/>
        <v>1</v>
      </c>
      <c r="O1223" s="367" t="b">
        <f t="shared" si="319"/>
        <v>1</v>
      </c>
      <c r="P1223" s="365">
        <f>IF(ISERROR('commented data'!$J1177),"",'commented data'!$J1177)</f>
        <v>131.18260192871094</v>
      </c>
      <c r="Q1223" s="368">
        <f t="shared" si="315"/>
        <v>131.18260192871094</v>
      </c>
      <c r="R1223" s="368" t="str">
        <f t="shared" si="320"/>
        <v/>
      </c>
      <c r="S1223" s="369">
        <f t="shared" si="321"/>
        <v>131.18260192871094</v>
      </c>
      <c r="T1223" s="365">
        <f>IF(ISERROR('commented data'!$M1177),"",'commented data'!$M1177)</f>
        <v>82360.859375</v>
      </c>
      <c r="U1223" s="370">
        <f t="shared" si="322"/>
        <v>82360.859375</v>
      </c>
      <c r="V1223" s="371">
        <f t="shared" si="323"/>
        <v>82360.859375</v>
      </c>
      <c r="W1223" s="383">
        <f t="shared" si="324"/>
        <v>71653.947656250006</v>
      </c>
      <c r="X1223" s="365">
        <f>IF(ISERROR('commented data'!$T1177),"",'commented data'!$T1177)</f>
        <v>99.453887939453125</v>
      </c>
      <c r="Y1223" s="384">
        <f t="shared" si="325"/>
        <v>99.453887939453125</v>
      </c>
      <c r="Z1223" s="365">
        <f>IF(ISERROR('commented data'!$U1177),"",'commented data'!$U1177)</f>
        <v>1012.8319702148437</v>
      </c>
      <c r="AA1223" s="385">
        <f t="shared" si="326"/>
        <v>1022.9602899169922</v>
      </c>
      <c r="AC1223" s="427">
        <f t="shared" si="328"/>
        <v>7.026413788441725</v>
      </c>
      <c r="AD1223" s="428">
        <f t="shared" si="327"/>
        <v>0.42645818394307422</v>
      </c>
      <c r="AE1223" s="429">
        <f t="shared" si="329"/>
        <v>9.2302418160569264</v>
      </c>
      <c r="AF1223" s="430">
        <f t="shared" si="330"/>
        <v>0.95583810370591671</v>
      </c>
    </row>
    <row r="1224" spans="1:32" s="5" customFormat="1" x14ac:dyDescent="0.2">
      <c r="A1224" s="363">
        <f>'commented data'!$A1178</f>
        <v>41229.958333333336</v>
      </c>
      <c r="B1224" s="364">
        <f>IF(ISERROR('commented data'!$B1178),"",'commented data'!$B1178)</f>
        <v>898.001220703125</v>
      </c>
      <c r="C1224" s="364">
        <f>IF(ISERROR('commented data'!$C1178),"",'commented data'!$C1178)</f>
        <v>491.69171142578125</v>
      </c>
      <c r="D1224" s="364">
        <f>IF(ISERROR('commented data'!$D1178),"",'commented data'!$D1178)</f>
        <v>6063.80517578125</v>
      </c>
      <c r="E1224" s="364">
        <f>IF(ISERROR('commented data'!$E1178),"",'commented data'!$E1178)</f>
        <v>9.7834987640380859</v>
      </c>
      <c r="F1224" s="357">
        <f t="shared" si="316"/>
        <v>132.21243057250976</v>
      </c>
      <c r="G1224" s="362">
        <f t="shared" si="317"/>
        <v>53034.11960885294</v>
      </c>
      <c r="H1224" s="359">
        <f>IF(ISERROR('commented data'!$N1178),"",'commented data'!$N1178)</f>
        <v>16.962817707967478</v>
      </c>
      <c r="I1224" s="359">
        <f>IFERROR('commented data'!O1178,"")</f>
        <v>16.289873834590047</v>
      </c>
      <c r="J1224" s="358">
        <f>IF(ISERROR('commented data'!$P1178),"",'commented data'!$P1178)</f>
        <v>1</v>
      </c>
      <c r="K1224" s="328">
        <f>IF(ISERROR('commented data'!$Q1178),"",'commented data'!$Q1178)</f>
        <v>1</v>
      </c>
      <c r="L1224" s="328">
        <f>IF(ISERROR('commented data'!$R1178),"",'commented data'!$R1178)</f>
        <v>1</v>
      </c>
      <c r="M1224" s="328">
        <f>IF(ISERROR('commented data'!$S1178),"",'commented data'!$S1178)</f>
        <v>1</v>
      </c>
      <c r="N1224" s="366">
        <f t="shared" si="318"/>
        <v>1</v>
      </c>
      <c r="O1224" s="367" t="b">
        <f t="shared" si="319"/>
        <v>1</v>
      </c>
      <c r="P1224" s="365">
        <f>IF(ISERROR('commented data'!$J1178),"",'commented data'!$J1178)</f>
        <v>130.90339660644531</v>
      </c>
      <c r="Q1224" s="368">
        <f t="shared" si="315"/>
        <v>130.90339660644531</v>
      </c>
      <c r="R1224" s="368" t="str">
        <f t="shared" si="320"/>
        <v/>
      </c>
      <c r="S1224" s="369">
        <f t="shared" si="321"/>
        <v>130.90339660644531</v>
      </c>
      <c r="T1224" s="365">
        <f>IF(ISERROR('commented data'!$M1178),"",'commented data'!$M1178)</f>
        <v>82332.15625</v>
      </c>
      <c r="U1224" s="370">
        <f t="shared" si="322"/>
        <v>82332.15625</v>
      </c>
      <c r="V1224" s="371">
        <f t="shared" si="323"/>
        <v>82332.15625</v>
      </c>
      <c r="W1224" s="383">
        <f t="shared" si="324"/>
        <v>71628.975937499999</v>
      </c>
      <c r="X1224" s="365">
        <f>IF(ISERROR('commented data'!$T1178),"",'commented data'!$T1178)</f>
        <v>99.306800842285156</v>
      </c>
      <c r="Y1224" s="384">
        <f t="shared" si="325"/>
        <v>99.306800842285156</v>
      </c>
      <c r="Z1224" s="365">
        <f>IF(ISERROR('commented data'!$U1178),"",'commented data'!$U1178)</f>
        <v>1012.8300170898437</v>
      </c>
      <c r="AA1224" s="385">
        <f t="shared" si="326"/>
        <v>1022.9583172607422</v>
      </c>
      <c r="AC1224" s="427">
        <f t="shared" si="328"/>
        <v>7.0117698567596474</v>
      </c>
      <c r="AD1224" s="428">
        <f t="shared" si="327"/>
        <v>0.413361151282443</v>
      </c>
      <c r="AE1224" s="429">
        <f t="shared" si="329"/>
        <v>9.2433388487175581</v>
      </c>
      <c r="AF1224" s="430">
        <f t="shared" si="330"/>
        <v>0.95719436750831621</v>
      </c>
    </row>
    <row r="1225" spans="1:32" s="5" customFormat="1" x14ac:dyDescent="0.2">
      <c r="A1225" s="363">
        <f>'commented data'!$A1179</f>
        <v>41230</v>
      </c>
      <c r="B1225" s="364">
        <f>IF(ISERROR('commented data'!$B1179),"",'commented data'!$B1179)</f>
        <v>897.9951171875</v>
      </c>
      <c r="C1225" s="364">
        <f>IF(ISERROR('commented data'!$C1179),"",'commented data'!$C1179)</f>
        <v>490.74468994140625</v>
      </c>
      <c r="D1225" s="364">
        <f>IF(ISERROR('commented data'!$D1179),"",'commented data'!$D1179)</f>
        <v>6059.669921875</v>
      </c>
      <c r="E1225" s="364">
        <f>IF(ISERROR('commented data'!$E1179),"",'commented data'!$E1179)</f>
        <v>9.7852077484130859</v>
      </c>
      <c r="F1225" s="357">
        <f t="shared" si="316"/>
        <v>132.16345321655274</v>
      </c>
      <c r="G1225" s="362">
        <f t="shared" si="317"/>
        <v>52983.70693863435</v>
      </c>
      <c r="H1225" s="359">
        <f>IF(ISERROR('commented data'!$N1179),"",'commented data'!$N1179)</f>
        <v>16.771834273009155</v>
      </c>
      <c r="I1225" s="359">
        <f>IFERROR('commented data'!O1179,"")</f>
        <v>16.278764842388938</v>
      </c>
      <c r="J1225" s="358">
        <f>IF(ISERROR('commented data'!$P1179),"",'commented data'!$P1179)</f>
        <v>1</v>
      </c>
      <c r="K1225" s="328">
        <f>IF(ISERROR('commented data'!$Q1179),"",'commented data'!$Q1179)</f>
        <v>1</v>
      </c>
      <c r="L1225" s="328">
        <f>IF(ISERROR('commented data'!$R1179),"",'commented data'!$R1179)</f>
        <v>1</v>
      </c>
      <c r="M1225" s="328">
        <f>IF(ISERROR('commented data'!$S1179),"",'commented data'!$S1179)</f>
        <v>1</v>
      </c>
      <c r="N1225" s="366">
        <f t="shared" si="318"/>
        <v>1</v>
      </c>
      <c r="O1225" s="367" t="b">
        <f t="shared" si="319"/>
        <v>1</v>
      </c>
      <c r="P1225" s="365">
        <f>IF(ISERROR('commented data'!$J1179),"",'commented data'!$J1179)</f>
        <v>130.85490417480469</v>
      </c>
      <c r="Q1225" s="368">
        <f t="shared" si="315"/>
        <v>130.85490417480469</v>
      </c>
      <c r="R1225" s="368" t="str">
        <f t="shared" si="320"/>
        <v/>
      </c>
      <c r="S1225" s="369">
        <f t="shared" si="321"/>
        <v>130.85490417480469</v>
      </c>
      <c r="T1225" s="365">
        <f>IF(ISERROR('commented data'!$M1179),"",'commented data'!$M1179)</f>
        <v>82257.921875</v>
      </c>
      <c r="U1225" s="370">
        <f t="shared" si="322"/>
        <v>82257.921875</v>
      </c>
      <c r="V1225" s="371">
        <f t="shared" si="323"/>
        <v>82257.921875</v>
      </c>
      <c r="W1225" s="383">
        <f t="shared" si="324"/>
        <v>71564.392031249998</v>
      </c>
      <c r="X1225" s="365">
        <f>IF(ISERROR('commented data'!$T1179),"",'commented data'!$T1179)</f>
        <v>99.326881408691406</v>
      </c>
      <c r="Y1225" s="384">
        <f t="shared" si="325"/>
        <v>99.326881408691406</v>
      </c>
      <c r="Z1225" s="365">
        <f>IF(ISERROR('commented data'!$U1179),"",'commented data'!$U1179)</f>
        <v>1012.8350219726562</v>
      </c>
      <c r="AA1225" s="385">
        <f t="shared" si="326"/>
        <v>1022.9633721923828</v>
      </c>
      <c r="AC1225" s="427">
        <f t="shared" si="328"/>
        <v>7.0025096732237406</v>
      </c>
      <c r="AD1225" s="428">
        <f t="shared" si="327"/>
        <v>0.41751603069992477</v>
      </c>
      <c r="AE1225" s="429">
        <f t="shared" si="329"/>
        <v>9.2391839693000755</v>
      </c>
      <c r="AF1225" s="430">
        <f t="shared" si="330"/>
        <v>0.95676410878458218</v>
      </c>
    </row>
    <row r="1226" spans="1:32" s="5" customFormat="1" x14ac:dyDescent="0.2">
      <c r="A1226" s="363">
        <f>'commented data'!$A1180</f>
        <v>41230.041666666664</v>
      </c>
      <c r="B1226" s="364">
        <f>IF(ISERROR('commented data'!$B1180),"",'commented data'!$B1180)</f>
        <v>898.02008056640625</v>
      </c>
      <c r="C1226" s="364">
        <f>IF(ISERROR('commented data'!$C1180),"",'commented data'!$C1180)</f>
        <v>490.28399658203125</v>
      </c>
      <c r="D1226" s="364">
        <f>IF(ISERROR('commented data'!$D1180),"",'commented data'!$D1180)</f>
        <v>6067.4912109375</v>
      </c>
      <c r="E1226" s="364">
        <f>IF(ISERROR('commented data'!$E1180),"",'commented data'!$E1180)</f>
        <v>9.7968549728393555</v>
      </c>
      <c r="F1226" s="357">
        <f t="shared" si="316"/>
        <v>132.70904678344726</v>
      </c>
      <c r="G1226" s="362">
        <f t="shared" si="317"/>
        <v>52985.923006444478</v>
      </c>
      <c r="H1226" s="359">
        <f>IF(ISERROR('commented data'!$N1180),"",'commented data'!$N1180)</f>
        <v>16.575099204451543</v>
      </c>
      <c r="I1226" s="359">
        <f>IFERROR('commented data'!O1180,"")</f>
        <v>16.29977604053245</v>
      </c>
      <c r="J1226" s="358">
        <f>IF(ISERROR('commented data'!$P1180),"",'commented data'!$P1180)</f>
        <v>1</v>
      </c>
      <c r="K1226" s="328">
        <f>IF(ISERROR('commented data'!$Q1180),"",'commented data'!$Q1180)</f>
        <v>1</v>
      </c>
      <c r="L1226" s="328">
        <f>IF(ISERROR('commented data'!$R1180),"",'commented data'!$R1180)</f>
        <v>1</v>
      </c>
      <c r="M1226" s="328">
        <f>IF(ISERROR('commented data'!$S1180),"",'commented data'!$S1180)</f>
        <v>1</v>
      </c>
      <c r="N1226" s="366">
        <f t="shared" si="318"/>
        <v>1</v>
      </c>
      <c r="O1226" s="367" t="b">
        <f t="shared" si="319"/>
        <v>1</v>
      </c>
      <c r="P1226" s="365">
        <f>IF(ISERROR('commented data'!$J1180),"",'commented data'!$J1180)</f>
        <v>131.39509582519531</v>
      </c>
      <c r="Q1226" s="368">
        <f t="shared" si="315"/>
        <v>131.39509582519531</v>
      </c>
      <c r="R1226" s="368" t="str">
        <f t="shared" si="320"/>
        <v/>
      </c>
      <c r="S1226" s="369">
        <f t="shared" si="321"/>
        <v>131.39509582519531</v>
      </c>
      <c r="T1226" s="365">
        <f>IF(ISERROR('commented data'!$M1180),"",'commented data'!$M1180)</f>
        <v>82290.78125</v>
      </c>
      <c r="U1226" s="370">
        <f t="shared" si="322"/>
        <v>82290.78125</v>
      </c>
      <c r="V1226" s="371">
        <f t="shared" si="323"/>
        <v>82290.78125</v>
      </c>
      <c r="W1226" s="383">
        <f t="shared" si="324"/>
        <v>71592.979687500003</v>
      </c>
      <c r="X1226" s="365">
        <f>IF(ISERROR('commented data'!$T1180),"",'commented data'!$T1180)</f>
        <v>99.460807800292969</v>
      </c>
      <c r="Y1226" s="384">
        <f t="shared" si="325"/>
        <v>99.460807800292969</v>
      </c>
      <c r="Z1226" s="365">
        <f>IF(ISERROR('commented data'!$U1180),"",'commented data'!$U1180)</f>
        <v>1012.8369750976562</v>
      </c>
      <c r="AA1226" s="385">
        <f t="shared" si="326"/>
        <v>1022.9653448486329</v>
      </c>
      <c r="AC1226" s="427">
        <f t="shared" si="328"/>
        <v>7.0317113351263743</v>
      </c>
      <c r="AD1226" s="428">
        <f t="shared" si="327"/>
        <v>0.42423343887063314</v>
      </c>
      <c r="AE1226" s="429">
        <f t="shared" si="329"/>
        <v>9.2324665611293675</v>
      </c>
      <c r="AF1226" s="430">
        <f t="shared" si="330"/>
        <v>0.95606848728130389</v>
      </c>
    </row>
    <row r="1227" spans="1:32" s="5" customFormat="1" x14ac:dyDescent="0.2">
      <c r="A1227" s="363">
        <f>'commented data'!$A1181</f>
        <v>41230.083333333336</v>
      </c>
      <c r="B1227" s="364">
        <f>IF(ISERROR('commented data'!$B1181),"",'commented data'!$B1181)</f>
        <v>897.851806640625</v>
      </c>
      <c r="C1227" s="364">
        <f>IF(ISERROR('commented data'!$C1181),"",'commented data'!$C1181)</f>
        <v>491.90548706054687</v>
      </c>
      <c r="D1227" s="364">
        <f>IF(ISERROR('commented data'!$D1181),"",'commented data'!$D1181)</f>
        <v>6100.423828125</v>
      </c>
      <c r="E1227" s="364">
        <f>IF(ISERROR('commented data'!$E1181),"",'commented data'!$E1181)</f>
        <v>9.8126029968261719</v>
      </c>
      <c r="F1227" s="357">
        <f t="shared" si="316"/>
        <v>133.39261840820313</v>
      </c>
      <c r="G1227" s="362">
        <f t="shared" si="317"/>
        <v>53175.600350482084</v>
      </c>
      <c r="H1227" s="359">
        <f>IF(ISERROR('commented data'!$N1181),"",'commented data'!$N1181)</f>
        <v>16.173918563392363</v>
      </c>
      <c r="I1227" s="359">
        <f>IFERROR('commented data'!O1181,"")</f>
        <v>16.388246590537893</v>
      </c>
      <c r="J1227" s="358">
        <f>IF(ISERROR('commented data'!$P1181),"",'commented data'!$P1181)</f>
        <v>1</v>
      </c>
      <c r="K1227" s="328">
        <f>IF(ISERROR('commented data'!$Q1181),"",'commented data'!$Q1181)</f>
        <v>1</v>
      </c>
      <c r="L1227" s="328">
        <f>IF(ISERROR('commented data'!$R1181),"",'commented data'!$R1181)</f>
        <v>1</v>
      </c>
      <c r="M1227" s="328">
        <f>IF(ISERROR('commented data'!$S1181),"",'commented data'!$S1181)</f>
        <v>1</v>
      </c>
      <c r="N1227" s="366">
        <f t="shared" si="318"/>
        <v>1</v>
      </c>
      <c r="O1227" s="367" t="b">
        <f t="shared" si="319"/>
        <v>1</v>
      </c>
      <c r="P1227" s="365">
        <f>IF(ISERROR('commented data'!$J1181),"",'commented data'!$J1181)</f>
        <v>132.0718994140625</v>
      </c>
      <c r="Q1227" s="368">
        <f t="shared" si="315"/>
        <v>132.0718994140625</v>
      </c>
      <c r="R1227" s="368" t="str">
        <f t="shared" si="320"/>
        <v/>
      </c>
      <c r="S1227" s="369">
        <f t="shared" si="321"/>
        <v>132.0718994140625</v>
      </c>
      <c r="T1227" s="365">
        <f>IF(ISERROR('commented data'!$M1181),"",'commented data'!$M1181)</f>
        <v>82582.9296875</v>
      </c>
      <c r="U1227" s="370">
        <f t="shared" si="322"/>
        <v>82582.9296875</v>
      </c>
      <c r="V1227" s="371">
        <f t="shared" si="323"/>
        <v>82582.9296875</v>
      </c>
      <c r="W1227" s="383">
        <f t="shared" si="324"/>
        <v>71847.148828125006</v>
      </c>
      <c r="X1227" s="365">
        <f>IF(ISERROR('commented data'!$T1181),"",'commented data'!$T1181)</f>
        <v>99.450569152832031</v>
      </c>
      <c r="Y1227" s="384">
        <f t="shared" si="325"/>
        <v>99.450569152832031</v>
      </c>
      <c r="Z1227" s="365">
        <f>IF(ISERROR('commented data'!$U1181),"",'commented data'!$U1181)</f>
        <v>1012.8389892578125</v>
      </c>
      <c r="AA1227" s="385">
        <f t="shared" si="326"/>
        <v>1022.9673791503907</v>
      </c>
      <c r="AC1227" s="427">
        <f t="shared" si="328"/>
        <v>7.093232566178969</v>
      </c>
      <c r="AD1227" s="428">
        <f t="shared" si="327"/>
        <v>0.4385599283425114</v>
      </c>
      <c r="AE1227" s="429">
        <f t="shared" si="329"/>
        <v>9.2181400716574888</v>
      </c>
      <c r="AF1227" s="430">
        <f t="shared" si="330"/>
        <v>0.95458490702387855</v>
      </c>
    </row>
    <row r="1228" spans="1:32" s="5" customFormat="1" x14ac:dyDescent="0.2">
      <c r="A1228" s="363">
        <f>'commented data'!$A1182</f>
        <v>41230.125</v>
      </c>
      <c r="B1228" s="364">
        <f>IF(ISERROR('commented data'!$B1182),"",'commented data'!$B1182)</f>
        <v>897.9036865234375</v>
      </c>
      <c r="C1228" s="364">
        <f>IF(ISERROR('commented data'!$C1182),"",'commented data'!$C1182)</f>
        <v>491.44610595703125</v>
      </c>
      <c r="D1228" s="364">
        <f>IF(ISERROR('commented data'!$D1182),"",'commented data'!$D1182)</f>
        <v>6164.93017578125</v>
      </c>
      <c r="E1228" s="364">
        <f>IF(ISERROR('commented data'!$E1182),"",'commented data'!$E1182)</f>
        <v>9.9210624694824219</v>
      </c>
      <c r="F1228" s="357">
        <f t="shared" si="316"/>
        <v>133.36868453979491</v>
      </c>
      <c r="G1228" s="362">
        <f t="shared" si="317"/>
        <v>53147.184127082633</v>
      </c>
      <c r="H1228" s="359">
        <f>IF(ISERROR('commented data'!$N1182),"",'commented data'!$N1182)</f>
        <v>16.178558937595518</v>
      </c>
      <c r="I1228" s="359">
        <f>IFERROR('commented data'!O1182,"")</f>
        <v>16.561537162116181</v>
      </c>
      <c r="J1228" s="358">
        <f>IF(ISERROR('commented data'!$P1182),"",'commented data'!$P1182)</f>
        <v>1</v>
      </c>
      <c r="K1228" s="328">
        <f>IF(ISERROR('commented data'!$Q1182),"",'commented data'!$Q1182)</f>
        <v>1</v>
      </c>
      <c r="L1228" s="328">
        <f>IF(ISERROR('commented data'!$R1182),"",'commented data'!$R1182)</f>
        <v>1</v>
      </c>
      <c r="M1228" s="328">
        <f>IF(ISERROR('commented data'!$S1182),"",'commented data'!$S1182)</f>
        <v>1</v>
      </c>
      <c r="N1228" s="366">
        <f t="shared" si="318"/>
        <v>1</v>
      </c>
      <c r="O1228" s="367" t="b">
        <f t="shared" si="319"/>
        <v>1</v>
      </c>
      <c r="P1228" s="365">
        <f>IF(ISERROR('commented data'!$J1182),"",'commented data'!$J1182)</f>
        <v>132.04820251464844</v>
      </c>
      <c r="Q1228" s="368">
        <f t="shared" si="315"/>
        <v>132.04820251464844</v>
      </c>
      <c r="R1228" s="368" t="str">
        <f t="shared" si="320"/>
        <v/>
      </c>
      <c r="S1228" s="369">
        <f t="shared" si="321"/>
        <v>132.04820251464844</v>
      </c>
      <c r="T1228" s="365">
        <f>IF(ISERROR('commented data'!$M1182),"",'commented data'!$M1182)</f>
        <v>82510.0625</v>
      </c>
      <c r="U1228" s="370">
        <f t="shared" si="322"/>
        <v>82510.0625</v>
      </c>
      <c r="V1228" s="371">
        <f t="shared" si="323"/>
        <v>82510.0625</v>
      </c>
      <c r="W1228" s="383">
        <f t="shared" si="324"/>
        <v>71783.754375000004</v>
      </c>
      <c r="X1228" s="365">
        <f>IF(ISERROR('commented data'!$T1182),"",'commented data'!$T1182)</f>
        <v>99.320487976074219</v>
      </c>
      <c r="Y1228" s="384">
        <f t="shared" si="325"/>
        <v>99.320487976074219</v>
      </c>
      <c r="Z1228" s="365">
        <f>IF(ISERROR('commented data'!$U1182),"",'commented data'!$U1182)</f>
        <v>1012.8380126953125</v>
      </c>
      <c r="AA1228" s="385">
        <f t="shared" si="326"/>
        <v>1022.9663928222657</v>
      </c>
      <c r="AC1228" s="427">
        <f t="shared" si="328"/>
        <v>7.0881700340232792</v>
      </c>
      <c r="AD1228" s="428">
        <f t="shared" si="327"/>
        <v>0.4381212233650727</v>
      </c>
      <c r="AE1228" s="429">
        <f t="shared" si="329"/>
        <v>9.2185787766349279</v>
      </c>
      <c r="AF1228" s="430">
        <f t="shared" si="330"/>
        <v>0.9546303371374204</v>
      </c>
    </row>
    <row r="1229" spans="1:32" s="5" customFormat="1" x14ac:dyDescent="0.2">
      <c r="A1229" s="363">
        <f>'commented data'!$A1183</f>
        <v>41230.166666666664</v>
      </c>
      <c r="B1229" s="364">
        <f>IF(ISERROR('commented data'!$B1183),"",'commented data'!$B1183)</f>
        <v>897.99761962890625</v>
      </c>
      <c r="C1229" s="364">
        <f>IF(ISERROR('commented data'!$C1183),"",'commented data'!$C1183)</f>
        <v>491.4967041015625</v>
      </c>
      <c r="D1229" s="364">
        <f>IF(ISERROR('commented data'!$D1183),"",'commented data'!$D1183)</f>
        <v>6171.9580078125</v>
      </c>
      <c r="E1229" s="364">
        <f>IF(ISERROR('commented data'!$E1183),"",'commented data'!$E1183)</f>
        <v>9.9261474609375</v>
      </c>
      <c r="F1229" s="357">
        <f t="shared" si="316"/>
        <v>133.01719726562501</v>
      </c>
      <c r="G1229" s="362">
        <f t="shared" si="317"/>
        <v>53160.657989822423</v>
      </c>
      <c r="H1229" s="359">
        <f>IF(ISERROR('commented data'!$N1183),"",'commented data'!$N1183)</f>
        <v>16.209632406234743</v>
      </c>
      <c r="I1229" s="359">
        <f>IFERROR('commented data'!O1183,"")</f>
        <v>16.580416808444035</v>
      </c>
      <c r="J1229" s="358">
        <f>IF(ISERROR('commented data'!$P1183),"",'commented data'!$P1183)</f>
        <v>1</v>
      </c>
      <c r="K1229" s="328">
        <f>IF(ISERROR('commented data'!$Q1183),"",'commented data'!$Q1183)</f>
        <v>1</v>
      </c>
      <c r="L1229" s="328">
        <f>IF(ISERROR('commented data'!$R1183),"",'commented data'!$R1183)</f>
        <v>1</v>
      </c>
      <c r="M1229" s="328">
        <f>IF(ISERROR('commented data'!$S1183),"",'commented data'!$S1183)</f>
        <v>1</v>
      </c>
      <c r="N1229" s="366">
        <f t="shared" si="318"/>
        <v>1</v>
      </c>
      <c r="O1229" s="367" t="b">
        <f t="shared" si="319"/>
        <v>1</v>
      </c>
      <c r="P1229" s="365">
        <f>IF(ISERROR('commented data'!$J1183),"",'commented data'!$J1183)</f>
        <v>131.7001953125</v>
      </c>
      <c r="Q1229" s="368">
        <f t="shared" si="315"/>
        <v>131.7001953125</v>
      </c>
      <c r="R1229" s="368" t="str">
        <f t="shared" si="320"/>
        <v/>
      </c>
      <c r="S1229" s="369">
        <f t="shared" si="321"/>
        <v>131.7001953125</v>
      </c>
      <c r="T1229" s="365">
        <f>IF(ISERROR('commented data'!$M1183),"",'commented data'!$M1183)</f>
        <v>82553.2734375</v>
      </c>
      <c r="U1229" s="370">
        <f t="shared" si="322"/>
        <v>82553.2734375</v>
      </c>
      <c r="V1229" s="371">
        <f t="shared" si="323"/>
        <v>82553.2734375</v>
      </c>
      <c r="W1229" s="383">
        <f t="shared" si="324"/>
        <v>71821.347890624995</v>
      </c>
      <c r="X1229" s="365">
        <f>IF(ISERROR('commented data'!$T1183),"",'commented data'!$T1183)</f>
        <v>99.41961669921875</v>
      </c>
      <c r="Y1229" s="384">
        <f t="shared" si="325"/>
        <v>99.41961669921875</v>
      </c>
      <c r="Z1229" s="365">
        <f>IF(ISERROR('commented data'!$U1183),"",'commented data'!$U1183)</f>
        <v>1012.833984375</v>
      </c>
      <c r="AA1229" s="385">
        <f t="shared" si="326"/>
        <v>1022.96232421875</v>
      </c>
      <c r="AC1229" s="427">
        <f t="shared" si="328"/>
        <v>7.0712817306026334</v>
      </c>
      <c r="AD1229" s="428">
        <f t="shared" si="327"/>
        <v>0.43623948732377127</v>
      </c>
      <c r="AE1229" s="429">
        <f t="shared" si="329"/>
        <v>9.2204605126762296</v>
      </c>
      <c r="AF1229" s="430">
        <f t="shared" si="330"/>
        <v>0.95482520039726082</v>
      </c>
    </row>
    <row r="1230" spans="1:32" s="5" customFormat="1" x14ac:dyDescent="0.2">
      <c r="A1230" s="363">
        <f>'commented data'!$A1184</f>
        <v>41230.208333333336</v>
      </c>
      <c r="B1230" s="364">
        <f>IF(ISERROR('commented data'!$B1184),"",'commented data'!$B1184)</f>
        <v>898.0203857421875</v>
      </c>
      <c r="C1230" s="364">
        <f>IF(ISERROR('commented data'!$C1184),"",'commented data'!$C1184)</f>
        <v>492.0255126953125</v>
      </c>
      <c r="D1230" s="364">
        <f>IF(ISERROR('commented data'!$D1184),"",'commented data'!$D1184)</f>
        <v>6174.7158203125</v>
      </c>
      <c r="E1230" s="364">
        <f>IF(ISERROR('commented data'!$E1184),"",'commented data'!$E1184)</f>
        <v>9.9283771514892578</v>
      </c>
      <c r="F1230" s="357">
        <f t="shared" si="316"/>
        <v>134.19983040169933</v>
      </c>
      <c r="G1230" s="362">
        <f t="shared" si="317"/>
        <v>53217.619179316425</v>
      </c>
      <c r="H1230" s="359">
        <f>IF(ISERROR('commented data'!$N1184),"",'commented data'!$N1184)</f>
        <v>16.183603453153047</v>
      </c>
      <c r="I1230" s="359">
        <f>IFERROR('commented data'!O1184,"")</f>
        <v>16.587825426693161</v>
      </c>
      <c r="J1230" s="358">
        <f>IF(ISERROR('commented data'!$P1184),"",'commented data'!$P1184)</f>
        <v>1</v>
      </c>
      <c r="K1230" s="328">
        <f>IF(ISERROR('commented data'!$Q1184),"",'commented data'!$Q1184)</f>
        <v>1</v>
      </c>
      <c r="L1230" s="328">
        <f>IF(ISERROR('commented data'!$R1184),"",'commented data'!$R1184)</f>
        <v>0.84708327054977417</v>
      </c>
      <c r="M1230" s="328">
        <f>IF(ISERROR('commented data'!$S1184),"",'commented data'!$S1184)</f>
        <v>1</v>
      </c>
      <c r="N1230" s="366">
        <f t="shared" si="318"/>
        <v>1</v>
      </c>
      <c r="O1230" s="367" t="b">
        <f t="shared" si="319"/>
        <v>1</v>
      </c>
      <c r="P1230" s="365">
        <f>IF(ISERROR('commented data'!$J1184),"",'commented data'!$J1184)</f>
        <v>132.87111920960331</v>
      </c>
      <c r="Q1230" s="368">
        <f t="shared" si="315"/>
        <v>132.87111920960331</v>
      </c>
      <c r="R1230" s="368" t="str">
        <f t="shared" si="320"/>
        <v/>
      </c>
      <c r="S1230" s="369">
        <f t="shared" si="321"/>
        <v>132.87111920960331</v>
      </c>
      <c r="T1230" s="365">
        <f>IF(ISERROR('commented data'!$M1184),"",'commented data'!$M1184)</f>
        <v>82671.40625</v>
      </c>
      <c r="U1230" s="370">
        <f t="shared" si="322"/>
        <v>82671.40625</v>
      </c>
      <c r="V1230" s="371">
        <f t="shared" si="323"/>
        <v>82671.40625</v>
      </c>
      <c r="W1230" s="383">
        <f t="shared" si="324"/>
        <v>71924.123437500006</v>
      </c>
      <c r="X1230" s="365">
        <f>IF(ISERROR('commented data'!$T1184),"",'commented data'!$T1184)</f>
        <v>99.554893493652344</v>
      </c>
      <c r="Y1230" s="384">
        <f t="shared" si="325"/>
        <v>99.554893493652344</v>
      </c>
      <c r="Z1230" s="365">
        <f>IF(ISERROR('commented data'!$U1184),"",'commented data'!$U1184)</f>
        <v>1012.8380126953125</v>
      </c>
      <c r="AA1230" s="385">
        <f t="shared" si="326"/>
        <v>1022.9663928222657</v>
      </c>
      <c r="AC1230" s="427">
        <f t="shared" si="328"/>
        <v>7.1417954682464861</v>
      </c>
      <c r="AD1230" s="428">
        <f t="shared" si="327"/>
        <v>0.44129822439853789</v>
      </c>
      <c r="AE1230" s="429">
        <f t="shared" si="329"/>
        <v>9.2154017756014621</v>
      </c>
      <c r="AF1230" s="430">
        <f t="shared" si="330"/>
        <v>0.95430134265343869</v>
      </c>
    </row>
    <row r="1231" spans="1:32" s="5" customFormat="1" x14ac:dyDescent="0.2">
      <c r="A1231" s="363">
        <f>'commented data'!$A1185</f>
        <v>41230.25</v>
      </c>
      <c r="B1231" s="364">
        <f>IF(ISERROR('commented data'!$B1185),"",'commented data'!$B1185)</f>
        <v>898.03228759765625</v>
      </c>
      <c r="C1231" s="364">
        <f>IF(ISERROR('commented data'!$C1185),"",'commented data'!$C1185)</f>
        <v>492.37579345703125</v>
      </c>
      <c r="D1231" s="364">
        <f>IF(ISERROR('commented data'!$D1185),"",'commented data'!$D1185)</f>
        <v>6171.56884765625</v>
      </c>
      <c r="E1231" s="364">
        <f>IF(ISERROR('commented data'!$E1185),"",'commented data'!$E1185)</f>
        <v>9.9188899993896484</v>
      </c>
      <c r="F1231" s="357">
        <f t="shared" si="316"/>
        <v>133.83885118462291</v>
      </c>
      <c r="G1231" s="362">
        <f t="shared" si="317"/>
        <v>53214.530793558384</v>
      </c>
      <c r="H1231" s="359">
        <f>IF(ISERROR('commented data'!$N1185),"",'commented data'!$N1185)</f>
        <v>15.814162823835213</v>
      </c>
      <c r="I1231" s="359">
        <f>IFERROR('commented data'!O1185,"")</f>
        <v>16.579371364261217</v>
      </c>
      <c r="J1231" s="358">
        <f>IF(ISERROR('commented data'!$P1185),"",'commented data'!$P1185)</f>
        <v>1</v>
      </c>
      <c r="K1231" s="328">
        <f>IF(ISERROR('commented data'!$Q1185),"",'commented data'!$Q1185)</f>
        <v>1</v>
      </c>
      <c r="L1231" s="328">
        <f>IF(ISERROR('commented data'!$R1185),"",'commented data'!$R1185)</f>
        <v>0.87513887882232666</v>
      </c>
      <c r="M1231" s="328">
        <f>IF(ISERROR('commented data'!$S1185),"",'commented data'!$S1185)</f>
        <v>1</v>
      </c>
      <c r="N1231" s="366">
        <f t="shared" si="318"/>
        <v>1</v>
      </c>
      <c r="O1231" s="367" t="b">
        <f t="shared" si="319"/>
        <v>1</v>
      </c>
      <c r="P1231" s="365">
        <f>IF(ISERROR('commented data'!$J1185),"",'commented data'!$J1185)</f>
        <v>132.51371404418109</v>
      </c>
      <c r="Q1231" s="368">
        <f t="shared" si="315"/>
        <v>132.51371404418109</v>
      </c>
      <c r="R1231" s="368" t="str">
        <f t="shared" si="320"/>
        <v/>
      </c>
      <c r="S1231" s="369">
        <f t="shared" si="321"/>
        <v>132.51371404418109</v>
      </c>
      <c r="T1231" s="365">
        <f>IF(ISERROR('commented data'!$M1185),"",'commented data'!$M1185)</f>
        <v>82694.1171875</v>
      </c>
      <c r="U1231" s="370">
        <f t="shared" si="322"/>
        <v>82694.1171875</v>
      </c>
      <c r="V1231" s="371">
        <f t="shared" si="323"/>
        <v>82694.1171875</v>
      </c>
      <c r="W1231" s="383">
        <f t="shared" si="324"/>
        <v>71943.881953125005</v>
      </c>
      <c r="X1231" s="365">
        <f>IF(ISERROR('commented data'!$T1185),"",'commented data'!$T1185)</f>
        <v>99.678916931152344</v>
      </c>
      <c r="Y1231" s="384">
        <f t="shared" si="325"/>
        <v>99.678916931152344</v>
      </c>
      <c r="Z1231" s="365">
        <f>IF(ISERROR('commented data'!$U1185),"",'commented data'!$U1185)</f>
        <v>1012.8380126953125</v>
      </c>
      <c r="AA1231" s="385">
        <f t="shared" si="326"/>
        <v>1022.9663928222657</v>
      </c>
      <c r="AC1231" s="427">
        <f t="shared" si="328"/>
        <v>7.122171667738594</v>
      </c>
      <c r="AD1231" s="428">
        <f t="shared" si="327"/>
        <v>0.45036665848691076</v>
      </c>
      <c r="AE1231" s="429">
        <f t="shared" si="329"/>
        <v>9.2063333415130906</v>
      </c>
      <c r="AF1231" s="430">
        <f t="shared" si="330"/>
        <v>0.95336226055620343</v>
      </c>
    </row>
    <row r="1232" spans="1:32" s="5" customFormat="1" x14ac:dyDescent="0.2">
      <c r="A1232" s="363">
        <f>'commented data'!$A1186</f>
        <v>41230.291666666664</v>
      </c>
      <c r="B1232" s="364">
        <f>IF(ISERROR('commented data'!$B1186),"",'commented data'!$B1186)</f>
        <v>898.209716796875</v>
      </c>
      <c r="C1232" s="364">
        <f>IF(ISERROR('commented data'!$C1186),"",'commented data'!$C1186)</f>
        <v>493.785400390625</v>
      </c>
      <c r="D1232" s="364">
        <f>IF(ISERROR('commented data'!$D1186),"",'commented data'!$D1186)</f>
        <v>6136.13916015625</v>
      </c>
      <c r="E1232" s="364">
        <f>IF(ISERROR('commented data'!$E1186),"",'commented data'!$E1186)</f>
        <v>9.8569555282592773</v>
      </c>
      <c r="F1232" s="357">
        <f t="shared" si="316"/>
        <v>134.00559051513673</v>
      </c>
      <c r="G1232" s="362">
        <f t="shared" si="317"/>
        <v>53382.619680903939</v>
      </c>
      <c r="H1232" s="359">
        <f>IF(ISERROR('commented data'!$N1186),"",'commented data'!$N1186)</f>
        <v>15.081668234629106</v>
      </c>
      <c r="I1232" s="359">
        <f>IFERROR('commented data'!O1186,"")</f>
        <v>16.484192656726375</v>
      </c>
      <c r="J1232" s="358">
        <f>IF(ISERROR('commented data'!$P1186),"",'commented data'!$P1186)</f>
        <v>1</v>
      </c>
      <c r="K1232" s="328">
        <f>IF(ISERROR('commented data'!$Q1186),"",'commented data'!$Q1186)</f>
        <v>1</v>
      </c>
      <c r="L1232" s="328">
        <f>IF(ISERROR('commented data'!$R1186),"",'commented data'!$R1186)</f>
        <v>1</v>
      </c>
      <c r="M1232" s="328">
        <f>IF(ISERROR('commented data'!$S1186),"",'commented data'!$S1186)</f>
        <v>1</v>
      </c>
      <c r="N1232" s="366">
        <f t="shared" si="318"/>
        <v>1</v>
      </c>
      <c r="O1232" s="367" t="b">
        <f t="shared" si="319"/>
        <v>1</v>
      </c>
      <c r="P1232" s="365">
        <f>IF(ISERROR('commented data'!$J1186),"",'commented data'!$J1186)</f>
        <v>132.67880249023437</v>
      </c>
      <c r="Q1232" s="368">
        <f t="shared" si="315"/>
        <v>132.67880249023437</v>
      </c>
      <c r="R1232" s="368" t="str">
        <f t="shared" si="320"/>
        <v/>
      </c>
      <c r="S1232" s="369">
        <f t="shared" si="321"/>
        <v>132.67880249023437</v>
      </c>
      <c r="T1232" s="365">
        <f>IF(ISERROR('commented data'!$M1186),"",'commented data'!$M1186)</f>
        <v>82939.59375</v>
      </c>
      <c r="U1232" s="370">
        <f t="shared" si="322"/>
        <v>82939.59375</v>
      </c>
      <c r="V1232" s="371">
        <f t="shared" si="323"/>
        <v>82939.59375</v>
      </c>
      <c r="W1232" s="383">
        <f t="shared" si="324"/>
        <v>72157.446562500001</v>
      </c>
      <c r="X1232" s="365">
        <f>IF(ISERROR('commented data'!$T1186),"",'commented data'!$T1186)</f>
        <v>99.608222961425781</v>
      </c>
      <c r="Y1232" s="384">
        <f t="shared" si="325"/>
        <v>99.608222961425781</v>
      </c>
      <c r="Z1232" s="365">
        <f>IF(ISERROR('commented data'!$U1186),"",'commented data'!$U1186)</f>
        <v>1012.8380126953125</v>
      </c>
      <c r="AA1232" s="385">
        <f t="shared" si="326"/>
        <v>1022.9663928222657</v>
      </c>
      <c r="AC1232" s="427">
        <f t="shared" si="328"/>
        <v>7.1535694735844926</v>
      </c>
      <c r="AD1232" s="428">
        <f t="shared" si="327"/>
        <v>0.47432216133485422</v>
      </c>
      <c r="AE1232" s="429">
        <f t="shared" si="329"/>
        <v>9.1823778386651469</v>
      </c>
      <c r="AF1232" s="430">
        <f t="shared" si="330"/>
        <v>0.95088154738835695</v>
      </c>
    </row>
    <row r="1233" spans="1:32" s="5" customFormat="1" x14ac:dyDescent="0.2">
      <c r="A1233" s="363">
        <f>'commented data'!$A1187</f>
        <v>41230.333333333336</v>
      </c>
      <c r="B1233" s="364">
        <f>IF(ISERROR('commented data'!$B1187),"",'commented data'!$B1187)</f>
        <v>898.04632568359375</v>
      </c>
      <c r="C1233" s="364">
        <f>IF(ISERROR('commented data'!$C1187),"",'commented data'!$C1187)</f>
        <v>493.71661376953125</v>
      </c>
      <c r="D1233" s="364">
        <f>IF(ISERROR('commented data'!$D1187),"",'commented data'!$D1187)</f>
        <v>6070.44384765625</v>
      </c>
      <c r="E1233" s="364">
        <f>IF(ISERROR('commented data'!$E1187),"",'commented data'!$E1187)</f>
        <v>9.775120735168457</v>
      </c>
      <c r="F1233" s="357">
        <f t="shared" si="316"/>
        <v>133.4193879699707</v>
      </c>
      <c r="G1233" s="362">
        <f t="shared" si="317"/>
        <v>53329.288205893026</v>
      </c>
      <c r="H1233" s="359">
        <f>IF(ISERROR('commented data'!$N1187),"",'commented data'!$N1187)</f>
        <v>16.166891470305345</v>
      </c>
      <c r="I1233" s="359">
        <f>IFERROR('commented data'!O1187,"")</f>
        <v>16.307708036735082</v>
      </c>
      <c r="J1233" s="358">
        <f>IF(ISERROR('commented data'!$P1187),"",'commented data'!$P1187)</f>
        <v>1</v>
      </c>
      <c r="K1233" s="328">
        <f>IF(ISERROR('commented data'!$Q1187),"",'commented data'!$Q1187)</f>
        <v>1</v>
      </c>
      <c r="L1233" s="328">
        <f>IF(ISERROR('commented data'!$R1187),"",'commented data'!$R1187)</f>
        <v>1</v>
      </c>
      <c r="M1233" s="328">
        <f>IF(ISERROR('commented data'!$S1187),"",'commented data'!$S1187)</f>
        <v>1</v>
      </c>
      <c r="N1233" s="366">
        <f t="shared" si="318"/>
        <v>1</v>
      </c>
      <c r="O1233" s="367" t="b">
        <f t="shared" si="319"/>
        <v>1</v>
      </c>
      <c r="P1233" s="365">
        <f>IF(ISERROR('commented data'!$J1187),"",'commented data'!$J1187)</f>
        <v>132.09840393066406</v>
      </c>
      <c r="Q1233" s="368">
        <f t="shared" si="315"/>
        <v>132.09840393066406</v>
      </c>
      <c r="R1233" s="368" t="str">
        <f t="shared" si="320"/>
        <v/>
      </c>
      <c r="S1233" s="369">
        <f t="shared" si="321"/>
        <v>132.09840393066406</v>
      </c>
      <c r="T1233" s="365">
        <f>IF(ISERROR('commented data'!$M1187),"",'commented data'!$M1187)</f>
        <v>82791.8828125</v>
      </c>
      <c r="U1233" s="370">
        <f t="shared" si="322"/>
        <v>82791.8828125</v>
      </c>
      <c r="V1233" s="371">
        <f t="shared" si="323"/>
        <v>82791.8828125</v>
      </c>
      <c r="W1233" s="383">
        <f t="shared" si="324"/>
        <v>72028.938046875002</v>
      </c>
      <c r="X1233" s="365">
        <f>IF(ISERROR('commented data'!$T1187),"",'commented data'!$T1187)</f>
        <v>99.313529968261719</v>
      </c>
      <c r="Y1233" s="384">
        <f t="shared" si="325"/>
        <v>99.313529968261719</v>
      </c>
      <c r="Z1233" s="365">
        <f>IF(ISERROR('commented data'!$U1187),"",'commented data'!$U1187)</f>
        <v>1012.8300170898437</v>
      </c>
      <c r="AA1233" s="385">
        <f t="shared" si="326"/>
        <v>1022.9583172607422</v>
      </c>
      <c r="AC1233" s="427">
        <f t="shared" si="328"/>
        <v>7.115160993304424</v>
      </c>
      <c r="AD1233" s="428">
        <f t="shared" si="327"/>
        <v>0.44010693127823908</v>
      </c>
      <c r="AE1233" s="429">
        <f t="shared" si="329"/>
        <v>9.2165930687217621</v>
      </c>
      <c r="AF1233" s="430">
        <f t="shared" si="330"/>
        <v>0.95442470706574312</v>
      </c>
    </row>
    <row r="1234" spans="1:32" s="5" customFormat="1" x14ac:dyDescent="0.2">
      <c r="A1234" s="363">
        <f>'commented data'!$A1188</f>
        <v>41230.375</v>
      </c>
      <c r="B1234" s="364">
        <f>IF(ISERROR('commented data'!$B1188),"",'commented data'!$B1188)</f>
        <v>897.982421875</v>
      </c>
      <c r="C1234" s="364">
        <f>IF(ISERROR('commented data'!$C1188),"",'commented data'!$C1188)</f>
        <v>494.73348999023437</v>
      </c>
      <c r="D1234" s="364">
        <f>IF(ISERROR('commented data'!$D1188),"",'commented data'!$D1188)</f>
        <v>6071.4267578125</v>
      </c>
      <c r="E1234" s="364">
        <f>IF(ISERROR('commented data'!$E1188),"",'commented data'!$E1188)</f>
        <v>9.7597646713256836</v>
      </c>
      <c r="F1234" s="357">
        <f t="shared" si="316"/>
        <v>134.09870605468751</v>
      </c>
      <c r="G1234" s="362">
        <f t="shared" si="317"/>
        <v>53459.532949856402</v>
      </c>
      <c r="H1234" s="359">
        <f>IF(ISERROR('commented data'!$N1188),"",'commented data'!$N1188)</f>
        <v>16.098188728787498</v>
      </c>
      <c r="I1234" s="359">
        <f>IFERROR('commented data'!O1188,"")</f>
        <v>16.310348537538111</v>
      </c>
      <c r="J1234" s="358">
        <f>IF(ISERROR('commented data'!$P1188),"",'commented data'!$P1188)</f>
        <v>1</v>
      </c>
      <c r="K1234" s="328">
        <f>IF(ISERROR('commented data'!$Q1188),"",'commented data'!$Q1188)</f>
        <v>1</v>
      </c>
      <c r="L1234" s="328">
        <f>IF(ISERROR('commented data'!$R1188),"",'commented data'!$R1188)</f>
        <v>1</v>
      </c>
      <c r="M1234" s="328">
        <f>IF(ISERROR('commented data'!$S1188),"",'commented data'!$S1188)</f>
        <v>1</v>
      </c>
      <c r="N1234" s="366">
        <f t="shared" si="318"/>
        <v>1</v>
      </c>
      <c r="O1234" s="367" t="b">
        <f t="shared" si="319"/>
        <v>1</v>
      </c>
      <c r="P1234" s="365">
        <f>IF(ISERROR('commented data'!$J1188),"",'commented data'!$J1188)</f>
        <v>132.77099609375</v>
      </c>
      <c r="Q1234" s="368">
        <f t="shared" si="315"/>
        <v>132.77099609375</v>
      </c>
      <c r="R1234" s="368" t="str">
        <f t="shared" si="320"/>
        <v/>
      </c>
      <c r="S1234" s="369">
        <f t="shared" si="321"/>
        <v>132.77099609375</v>
      </c>
      <c r="T1234" s="365">
        <f>IF(ISERROR('commented data'!$M1188),"",'commented data'!$M1188)</f>
        <v>82963.09375</v>
      </c>
      <c r="U1234" s="370">
        <f t="shared" si="322"/>
        <v>82963.09375</v>
      </c>
      <c r="V1234" s="371">
        <f t="shared" si="323"/>
        <v>82963.09375</v>
      </c>
      <c r="W1234" s="383">
        <f t="shared" si="324"/>
        <v>72177.891562499994</v>
      </c>
      <c r="X1234" s="365">
        <f>IF(ISERROR('commented data'!$T1188),"",'commented data'!$T1188)</f>
        <v>99.173713684082031</v>
      </c>
      <c r="Y1234" s="384">
        <f t="shared" si="325"/>
        <v>99.173713684082031</v>
      </c>
      <c r="Z1234" s="365">
        <f>IF(ISERROR('commented data'!$U1188),"",'commented data'!$U1188)</f>
        <v>1012.8280029296875</v>
      </c>
      <c r="AA1234" s="385">
        <f t="shared" si="326"/>
        <v>1022.9562829589844</v>
      </c>
      <c r="AC1234" s="427">
        <f t="shared" si="328"/>
        <v>7.168854194863675</v>
      </c>
      <c r="AD1234" s="428">
        <f t="shared" si="327"/>
        <v>0.44532054603410198</v>
      </c>
      <c r="AE1234" s="429">
        <f t="shared" si="329"/>
        <v>9.2113794539658986</v>
      </c>
      <c r="AF1234" s="430">
        <f t="shared" si="330"/>
        <v>0.9538848109567345</v>
      </c>
    </row>
    <row r="1235" spans="1:32" s="5" customFormat="1" x14ac:dyDescent="0.2">
      <c r="A1235" s="363">
        <f>'commented data'!$A1189</f>
        <v>41230.416666666664</v>
      </c>
      <c r="B1235" s="364">
        <f>IF(ISERROR('commented data'!$B1189),"",'commented data'!$B1189)</f>
        <v>897.972412109375</v>
      </c>
      <c r="C1235" s="364">
        <f>IF(ISERROR('commented data'!$C1189),"",'commented data'!$C1189)</f>
        <v>496.201904296875</v>
      </c>
      <c r="D1235" s="364">
        <f>IF(ISERROR('commented data'!$D1189),"",'commented data'!$D1189)</f>
        <v>6087.05810546875</v>
      </c>
      <c r="E1235" s="364">
        <f>IF(ISERROR('commented data'!$E1189),"",'commented data'!$E1189)</f>
        <v>9.7658510208129883</v>
      </c>
      <c r="F1235" s="357">
        <f t="shared" si="316"/>
        <v>134.54007247924804</v>
      </c>
      <c r="G1235" s="362">
        <f t="shared" si="317"/>
        <v>53623.722333810787</v>
      </c>
      <c r="H1235" s="359">
        <f>IF(ISERROR('commented data'!$N1189),"",'commented data'!$N1189)</f>
        <v>16.330344781779424</v>
      </c>
      <c r="I1235" s="359">
        <f>IFERROR('commented data'!O1189,"")</f>
        <v>16.352340764168662</v>
      </c>
      <c r="J1235" s="358">
        <f>IF(ISERROR('commented data'!$P1189),"",'commented data'!$P1189)</f>
        <v>1</v>
      </c>
      <c r="K1235" s="328">
        <f>IF(ISERROR('commented data'!$Q1189),"",'commented data'!$Q1189)</f>
        <v>1</v>
      </c>
      <c r="L1235" s="328">
        <f>IF(ISERROR('commented data'!$R1189),"",'commented data'!$R1189)</f>
        <v>1</v>
      </c>
      <c r="M1235" s="328">
        <f>IF(ISERROR('commented data'!$S1189),"",'commented data'!$S1189)</f>
        <v>1</v>
      </c>
      <c r="N1235" s="366">
        <f t="shared" si="318"/>
        <v>1</v>
      </c>
      <c r="O1235" s="367" t="b">
        <f t="shared" si="319"/>
        <v>1</v>
      </c>
      <c r="P1235" s="365">
        <f>IF(ISERROR('commented data'!$J1189),"",'commented data'!$J1189)</f>
        <v>133.20799255371094</v>
      </c>
      <c r="Q1235" s="368">
        <f t="shared" si="315"/>
        <v>133.20799255371094</v>
      </c>
      <c r="R1235" s="368" t="str">
        <f t="shared" si="320"/>
        <v/>
      </c>
      <c r="S1235" s="369">
        <f t="shared" si="321"/>
        <v>133.20799255371094</v>
      </c>
      <c r="T1235" s="365">
        <f>IF(ISERROR('commented data'!$M1189),"",'commented data'!$M1189)</f>
        <v>83218.7578125</v>
      </c>
      <c r="U1235" s="370">
        <f t="shared" si="322"/>
        <v>83218.7578125</v>
      </c>
      <c r="V1235" s="371">
        <f t="shared" si="323"/>
        <v>83218.7578125</v>
      </c>
      <c r="W1235" s="383">
        <f t="shared" si="324"/>
        <v>72400.319296874994</v>
      </c>
      <c r="X1235" s="365">
        <f>IF(ISERROR('commented data'!$T1189),"",'commented data'!$T1189)</f>
        <v>99.179023742675781</v>
      </c>
      <c r="Y1235" s="384">
        <f t="shared" si="325"/>
        <v>99.179023742675781</v>
      </c>
      <c r="Z1235" s="365">
        <f>IF(ISERROR('commented data'!$U1189),"",'commented data'!$U1189)</f>
        <v>1012.8319702148437</v>
      </c>
      <c r="AA1235" s="385">
        <f t="shared" si="326"/>
        <v>1022.9602899169922</v>
      </c>
      <c r="AC1235" s="427">
        <f t="shared" si="328"/>
        <v>7.214539489397974</v>
      </c>
      <c r="AD1235" s="428">
        <f t="shared" si="327"/>
        <v>0.44178733430341249</v>
      </c>
      <c r="AE1235" s="429">
        <f t="shared" si="329"/>
        <v>9.2149126656965876</v>
      </c>
      <c r="AF1235" s="430">
        <f t="shared" si="330"/>
        <v>0.954250692855384</v>
      </c>
    </row>
    <row r="1236" spans="1:32" s="5" customFormat="1" x14ac:dyDescent="0.2">
      <c r="A1236" s="363">
        <f>'commented data'!$A1190</f>
        <v>41230.458333333336</v>
      </c>
      <c r="B1236" s="364">
        <f>IF(ISERROR('commented data'!$B1190),"",'commented data'!$B1190)</f>
        <v>898.0609130859375</v>
      </c>
      <c r="C1236" s="364">
        <f>IF(ISERROR('commented data'!$C1190),"",'commented data'!$C1190)</f>
        <v>497.2073974609375</v>
      </c>
      <c r="D1236" s="364">
        <f>IF(ISERROR('commented data'!$D1190),"",'commented data'!$D1190)</f>
        <v>6095.22802734375</v>
      </c>
      <c r="E1236" s="364">
        <f>IF(ISERROR('commented data'!$E1190),"",'commented data'!$E1190)</f>
        <v>9.7638349533081055</v>
      </c>
      <c r="F1236" s="357">
        <f t="shared" si="316"/>
        <v>134.56745849609376</v>
      </c>
      <c r="G1236" s="362">
        <f t="shared" si="317"/>
        <v>53779.451111455754</v>
      </c>
      <c r="H1236" s="359">
        <f>IF(ISERROR('commented data'!$N1190),"",'commented data'!$N1190)</f>
        <v>17.022697226206947</v>
      </c>
      <c r="I1236" s="359">
        <f>IFERROR('commented data'!O1190,"")</f>
        <v>16.374288533386867</v>
      </c>
      <c r="J1236" s="358">
        <f>IF(ISERROR('commented data'!$P1190),"",'commented data'!$P1190)</f>
        <v>1</v>
      </c>
      <c r="K1236" s="328">
        <f>IF(ISERROR('commented data'!$Q1190),"",'commented data'!$Q1190)</f>
        <v>1</v>
      </c>
      <c r="L1236" s="328">
        <f>IF(ISERROR('commented data'!$R1190),"",'commented data'!$R1190)</f>
        <v>1</v>
      </c>
      <c r="M1236" s="328">
        <f>IF(ISERROR('commented data'!$S1190),"",'commented data'!$S1190)</f>
        <v>1</v>
      </c>
      <c r="N1236" s="366">
        <f t="shared" si="318"/>
        <v>1</v>
      </c>
      <c r="O1236" s="367" t="b">
        <f t="shared" si="319"/>
        <v>1</v>
      </c>
      <c r="P1236" s="365">
        <f>IF(ISERROR('commented data'!$J1190),"",'commented data'!$J1190)</f>
        <v>133.235107421875</v>
      </c>
      <c r="Q1236" s="368">
        <f t="shared" si="315"/>
        <v>133.235107421875</v>
      </c>
      <c r="R1236" s="368" t="str">
        <f t="shared" si="320"/>
        <v/>
      </c>
      <c r="S1236" s="369">
        <f t="shared" si="321"/>
        <v>133.235107421875</v>
      </c>
      <c r="T1236" s="365">
        <f>IF(ISERROR('commented data'!$M1190),"",'commented data'!$M1190)</f>
        <v>83365.8515625</v>
      </c>
      <c r="U1236" s="370">
        <f t="shared" si="322"/>
        <v>83365.8515625</v>
      </c>
      <c r="V1236" s="371">
        <f t="shared" si="323"/>
        <v>83365.8515625</v>
      </c>
      <c r="W1236" s="383">
        <f t="shared" si="324"/>
        <v>72528.290859375003</v>
      </c>
      <c r="X1236" s="365">
        <f>IF(ISERROR('commented data'!$T1190),"",'commented data'!$T1190)</f>
        <v>98.755622863769531</v>
      </c>
      <c r="Y1236" s="384">
        <f t="shared" si="325"/>
        <v>98.755622863769531</v>
      </c>
      <c r="Z1236" s="365">
        <f>IF(ISERROR('commented data'!$U1190),"",'commented data'!$U1190)</f>
        <v>1012.8280029296875</v>
      </c>
      <c r="AA1236" s="385">
        <f t="shared" si="326"/>
        <v>1022.9562829589844</v>
      </c>
      <c r="AC1236" s="427">
        <f t="shared" si="328"/>
        <v>7.2369640553835257</v>
      </c>
      <c r="AD1236" s="428">
        <f t="shared" si="327"/>
        <v>0.42513615552310974</v>
      </c>
      <c r="AE1236" s="429">
        <f t="shared" si="329"/>
        <v>9.2315638444768915</v>
      </c>
      <c r="AF1236" s="430">
        <f t="shared" si="330"/>
        <v>0.95597500641801969</v>
      </c>
    </row>
    <row r="1237" spans="1:32" s="5" customFormat="1" x14ac:dyDescent="0.2">
      <c r="A1237" s="363">
        <f>'commented data'!$A1191</f>
        <v>41230.5</v>
      </c>
      <c r="B1237" s="364">
        <f>IF(ISERROR('commented data'!$B1191),"",'commented data'!$B1191)</f>
        <v>897.9810791015625</v>
      </c>
      <c r="C1237" s="364">
        <f>IF(ISERROR('commented data'!$C1191),"",'commented data'!$C1191)</f>
        <v>496.48471069335937</v>
      </c>
      <c r="D1237" s="364">
        <f>IF(ISERROR('commented data'!$D1191),"",'commented data'!$D1191)</f>
        <v>6093.0859375</v>
      </c>
      <c r="E1237" s="364">
        <f>IF(ISERROR('commented data'!$E1191),"",'commented data'!$E1191)</f>
        <v>9.7693872451782227</v>
      </c>
      <c r="F1237" s="357">
        <f t="shared" si="316"/>
        <v>135.01346374511718</v>
      </c>
      <c r="G1237" s="362">
        <f t="shared" si="317"/>
        <v>53736.643008436869</v>
      </c>
      <c r="H1237" s="359">
        <f>IF(ISERROR('commented data'!$N1191),"",'commented data'!$N1191)</f>
        <v>17.158682289263815</v>
      </c>
      <c r="I1237" s="359">
        <f>IFERROR('commented data'!O1191,"")</f>
        <v>16.368533999346688</v>
      </c>
      <c r="J1237" s="358">
        <f>IF(ISERROR('commented data'!$P1191),"",'commented data'!$P1191)</f>
        <v>1</v>
      </c>
      <c r="K1237" s="328">
        <f>IF(ISERROR('commented data'!$Q1191),"",'commented data'!$Q1191)</f>
        <v>1</v>
      </c>
      <c r="L1237" s="328">
        <f>IF(ISERROR('commented data'!$R1191),"",'commented data'!$R1191)</f>
        <v>1</v>
      </c>
      <c r="M1237" s="328">
        <f>IF(ISERROR('commented data'!$S1191),"",'commented data'!$S1191)</f>
        <v>1</v>
      </c>
      <c r="N1237" s="366">
        <f t="shared" si="318"/>
        <v>1</v>
      </c>
      <c r="O1237" s="367" t="b">
        <f t="shared" si="319"/>
        <v>1</v>
      </c>
      <c r="P1237" s="365">
        <f>IF(ISERROR('commented data'!$J1191),"",'commented data'!$J1191)</f>
        <v>133.67669677734375</v>
      </c>
      <c r="Q1237" s="368">
        <f t="shared" si="315"/>
        <v>133.67669677734375</v>
      </c>
      <c r="R1237" s="368" t="str">
        <f t="shared" si="320"/>
        <v/>
      </c>
      <c r="S1237" s="369">
        <f t="shared" si="321"/>
        <v>133.67669677734375</v>
      </c>
      <c r="T1237" s="365">
        <f>IF(ISERROR('commented data'!$M1191),"",'commented data'!$M1191)</f>
        <v>83348.640625</v>
      </c>
      <c r="U1237" s="370">
        <f t="shared" si="322"/>
        <v>83348.640625</v>
      </c>
      <c r="V1237" s="371">
        <f t="shared" si="323"/>
        <v>83348.640625</v>
      </c>
      <c r="W1237" s="383">
        <f t="shared" si="324"/>
        <v>72513.317343749994</v>
      </c>
      <c r="X1237" s="365">
        <f>IF(ISERROR('commented data'!$T1191),"",'commented data'!$T1191)</f>
        <v>98.975051879882813</v>
      </c>
      <c r="Y1237" s="384">
        <f t="shared" si="325"/>
        <v>98.975051879882813</v>
      </c>
      <c r="Z1237" s="365">
        <f>IF(ISERROR('commented data'!$U1191),"",'commented data'!$U1191)</f>
        <v>1012.8280029296875</v>
      </c>
      <c r="AA1237" s="385">
        <f t="shared" si="326"/>
        <v>1022.9562829589844</v>
      </c>
      <c r="AC1237" s="427">
        <f t="shared" si="328"/>
        <v>7.2551703026038954</v>
      </c>
      <c r="AD1237" s="428">
        <f t="shared" si="327"/>
        <v>0.42282794099774518</v>
      </c>
      <c r="AE1237" s="429">
        <f t="shared" si="329"/>
        <v>9.2338720590022554</v>
      </c>
      <c r="AF1237" s="430">
        <f t="shared" si="330"/>
        <v>0.95621403367633406</v>
      </c>
    </row>
    <row r="1238" spans="1:32" s="5" customFormat="1" x14ac:dyDescent="0.2">
      <c r="A1238" s="363">
        <f>'commented data'!$A1192</f>
        <v>41230.541666666664</v>
      </c>
      <c r="B1238" s="364">
        <f>IF(ISERROR('commented data'!$B1192),"",'commented data'!$B1192)</f>
        <v>897.97332763671875</v>
      </c>
      <c r="C1238" s="364">
        <f>IF(ISERROR('commented data'!$C1192),"",'commented data'!$C1192)</f>
        <v>496.45001220703125</v>
      </c>
      <c r="D1238" s="364">
        <f>IF(ISERROR('commented data'!$D1192),"",'commented data'!$D1192)</f>
        <v>6099.2412109375</v>
      </c>
      <c r="E1238" s="364">
        <f>IF(ISERROR('commented data'!$E1192),"",'commented data'!$E1192)</f>
        <v>9.7704544067382812</v>
      </c>
      <c r="F1238" s="357">
        <f t="shared" si="316"/>
        <v>135.00791564941406</v>
      </c>
      <c r="G1238" s="362">
        <f t="shared" si="317"/>
        <v>53762.354664774997</v>
      </c>
      <c r="H1238" s="359">
        <f>IF(ISERROR('commented data'!$N1192),"",'commented data'!$N1192)</f>
        <v>16.580502323690162</v>
      </c>
      <c r="I1238" s="359">
        <f>IFERROR('commented data'!O1192,"")</f>
        <v>16.38506959453942</v>
      </c>
      <c r="J1238" s="358">
        <f>IF(ISERROR('commented data'!$P1192),"",'commented data'!$P1192)</f>
        <v>1</v>
      </c>
      <c r="K1238" s="328">
        <f>IF(ISERROR('commented data'!$Q1192),"",'commented data'!$Q1192)</f>
        <v>1</v>
      </c>
      <c r="L1238" s="328">
        <f>IF(ISERROR('commented data'!$R1192),"",'commented data'!$R1192)</f>
        <v>1</v>
      </c>
      <c r="M1238" s="328">
        <f>IF(ISERROR('commented data'!$S1192),"",'commented data'!$S1192)</f>
        <v>1</v>
      </c>
      <c r="N1238" s="366">
        <f t="shared" si="318"/>
        <v>1</v>
      </c>
      <c r="O1238" s="367" t="b">
        <f t="shared" si="319"/>
        <v>1</v>
      </c>
      <c r="P1238" s="365">
        <f>IF(ISERROR('commented data'!$J1192),"",'commented data'!$J1192)</f>
        <v>133.67120361328125</v>
      </c>
      <c r="Q1238" s="368">
        <f t="shared" si="315"/>
        <v>133.67120361328125</v>
      </c>
      <c r="R1238" s="368" t="str">
        <f t="shared" si="320"/>
        <v/>
      </c>
      <c r="S1238" s="369">
        <f t="shared" si="321"/>
        <v>133.67120361328125</v>
      </c>
      <c r="T1238" s="365">
        <f>IF(ISERROR('commented data'!$M1192),"",'commented data'!$M1192)</f>
        <v>83425.859375</v>
      </c>
      <c r="U1238" s="370">
        <f t="shared" si="322"/>
        <v>83425.859375</v>
      </c>
      <c r="V1238" s="371">
        <f t="shared" si="323"/>
        <v>83425.859375</v>
      </c>
      <c r="W1238" s="383">
        <f t="shared" si="324"/>
        <v>72580.497656249994</v>
      </c>
      <c r="X1238" s="365">
        <f>IF(ISERROR('commented data'!$T1192),"",'commented data'!$T1192)</f>
        <v>99.144256591796875</v>
      </c>
      <c r="Y1238" s="384">
        <f t="shared" si="325"/>
        <v>99.144256591796875</v>
      </c>
      <c r="Z1238" s="365">
        <f>IF(ISERROR('commented data'!$U1192),"",'commented data'!$U1192)</f>
        <v>1012.8350219726562</v>
      </c>
      <c r="AA1238" s="385">
        <f t="shared" si="326"/>
        <v>1022.9633721923828</v>
      </c>
      <c r="AC1238" s="427">
        <f t="shared" si="328"/>
        <v>7.258343443695825</v>
      </c>
      <c r="AD1238" s="428">
        <f t="shared" si="327"/>
        <v>0.43776378435321167</v>
      </c>
      <c r="AE1238" s="429">
        <f t="shared" si="329"/>
        <v>9.2189362156467887</v>
      </c>
      <c r="AF1238" s="430">
        <f t="shared" si="330"/>
        <v>0.9546673517502654</v>
      </c>
    </row>
    <row r="1239" spans="1:32" s="5" customFormat="1" x14ac:dyDescent="0.2">
      <c r="A1239" s="363">
        <f>'commented data'!$A1193</f>
        <v>41230.583333333336</v>
      </c>
      <c r="B1239" s="364">
        <f>IF(ISERROR('commented data'!$B1193),"",'commented data'!$B1193)</f>
        <v>898.0177001953125</v>
      </c>
      <c r="C1239" s="364">
        <f>IF(ISERROR('commented data'!$C1193),"",'commented data'!$C1193)</f>
        <v>496.85488891601562</v>
      </c>
      <c r="D1239" s="364">
        <f>IF(ISERROR('commented data'!$D1193),"",'commented data'!$D1193)</f>
        <v>6112.3779296875</v>
      </c>
      <c r="E1239" s="364">
        <f>IF(ISERROR('commented data'!$E1193),"",'commented data'!$E1193)</f>
        <v>9.7809953689575195</v>
      </c>
      <c r="F1239" s="357">
        <f t="shared" si="316"/>
        <v>135.26970870971681</v>
      </c>
      <c r="G1239" s="362">
        <f t="shared" si="317"/>
        <v>53816.374779898346</v>
      </c>
      <c r="H1239" s="359">
        <f>IF(ISERROR('commented data'!$N1193),"",'commented data'!$N1193)</f>
        <v>16.762387010419044</v>
      </c>
      <c r="I1239" s="359">
        <f>IFERROR('commented data'!O1193,"")</f>
        <v>16.420360222261543</v>
      </c>
      <c r="J1239" s="358">
        <f>IF(ISERROR('commented data'!$P1193),"",'commented data'!$P1193)</f>
        <v>1</v>
      </c>
      <c r="K1239" s="328">
        <f>IF(ISERROR('commented data'!$Q1193),"",'commented data'!$Q1193)</f>
        <v>1</v>
      </c>
      <c r="L1239" s="328">
        <f>IF(ISERROR('commented data'!$R1193),"",'commented data'!$R1193)</f>
        <v>1</v>
      </c>
      <c r="M1239" s="328">
        <f>IF(ISERROR('commented data'!$S1193),"",'commented data'!$S1193)</f>
        <v>1</v>
      </c>
      <c r="N1239" s="366">
        <f t="shared" si="318"/>
        <v>1</v>
      </c>
      <c r="O1239" s="367" t="b">
        <f t="shared" si="319"/>
        <v>1</v>
      </c>
      <c r="P1239" s="365">
        <f>IF(ISERROR('commented data'!$J1193),"",'commented data'!$J1193)</f>
        <v>133.93040466308594</v>
      </c>
      <c r="Q1239" s="368">
        <f t="shared" si="315"/>
        <v>133.93040466308594</v>
      </c>
      <c r="R1239" s="368" t="str">
        <f t="shared" si="320"/>
        <v/>
      </c>
      <c r="S1239" s="369">
        <f t="shared" si="321"/>
        <v>133.93040466308594</v>
      </c>
      <c r="T1239" s="365">
        <f>IF(ISERROR('commented data'!$M1193),"",'commented data'!$M1193)</f>
        <v>83538.1875</v>
      </c>
      <c r="U1239" s="370">
        <f t="shared" si="322"/>
        <v>83538.1875</v>
      </c>
      <c r="V1239" s="371">
        <f t="shared" si="323"/>
        <v>83538.1875</v>
      </c>
      <c r="W1239" s="383">
        <f t="shared" si="324"/>
        <v>72678.223125000004</v>
      </c>
      <c r="X1239" s="365">
        <f>IF(ISERROR('commented data'!$T1193),"",'commented data'!$T1193)</f>
        <v>99.273162841796875</v>
      </c>
      <c r="Y1239" s="384">
        <f t="shared" si="325"/>
        <v>99.273162841796875</v>
      </c>
      <c r="Z1239" s="365">
        <f>IF(ISERROR('commented data'!$U1193),"",'commented data'!$U1193)</f>
        <v>1012.8400268554687</v>
      </c>
      <c r="AA1239" s="385">
        <f t="shared" si="326"/>
        <v>1022.9684271240235</v>
      </c>
      <c r="AC1239" s="427">
        <f t="shared" si="328"/>
        <v>7.279725340289799</v>
      </c>
      <c r="AD1239" s="428">
        <f t="shared" si="327"/>
        <v>0.4342893011457688</v>
      </c>
      <c r="AE1239" s="429">
        <f t="shared" si="329"/>
        <v>9.2224106988542314</v>
      </c>
      <c r="AF1239" s="430">
        <f t="shared" si="330"/>
        <v>0.95502715201406596</v>
      </c>
    </row>
    <row r="1240" spans="1:32" s="5" customFormat="1" x14ac:dyDescent="0.2">
      <c r="A1240" s="363">
        <f>'commented data'!$A1194</f>
        <v>41230.625</v>
      </c>
      <c r="B1240" s="364">
        <f>IF(ISERROR('commented data'!$B1194),"",'commented data'!$B1194)</f>
        <v>897.94708251953125</v>
      </c>
      <c r="C1240" s="364">
        <f>IF(ISERROR('commented data'!$C1194),"",'commented data'!$C1194)</f>
        <v>496.55398559570312</v>
      </c>
      <c r="D1240" s="364">
        <f>IF(ISERROR('commented data'!$D1194),"",'commented data'!$D1194)</f>
        <v>6120.81494140625</v>
      </c>
      <c r="E1240" s="364">
        <f>IF(ISERROR('commented data'!$E1194),"",'commented data'!$E1194)</f>
        <v>9.8037567138671875</v>
      </c>
      <c r="F1240" s="357">
        <f t="shared" si="316"/>
        <v>134.71349670410157</v>
      </c>
      <c r="G1240" s="362">
        <f t="shared" si="317"/>
        <v>53777.070033421376</v>
      </c>
      <c r="H1240" s="359">
        <f>IF(ISERROR('commented data'!$N1194),"",'commented data'!$N1194)</f>
        <v>18.289648321045387</v>
      </c>
      <c r="I1240" s="359">
        <f>IFERROR('commented data'!O1194,"")</f>
        <v>16.443025504614003</v>
      </c>
      <c r="J1240" s="358">
        <f>IF(ISERROR('commented data'!$P1194),"",'commented data'!$P1194)</f>
        <v>1</v>
      </c>
      <c r="K1240" s="328">
        <f>IF(ISERROR('commented data'!$Q1194),"",'commented data'!$Q1194)</f>
        <v>1</v>
      </c>
      <c r="L1240" s="328">
        <f>IF(ISERROR('commented data'!$R1194),"",'commented data'!$R1194)</f>
        <v>1</v>
      </c>
      <c r="M1240" s="328">
        <f>IF(ISERROR('commented data'!$S1194),"",'commented data'!$S1194)</f>
        <v>1</v>
      </c>
      <c r="N1240" s="366">
        <f t="shared" si="318"/>
        <v>1</v>
      </c>
      <c r="O1240" s="367" t="b">
        <f t="shared" si="319"/>
        <v>1</v>
      </c>
      <c r="P1240" s="365">
        <f>IF(ISERROR('commented data'!$J1194),"",'commented data'!$J1194)</f>
        <v>133.37969970703125</v>
      </c>
      <c r="Q1240" s="368">
        <f t="shared" si="315"/>
        <v>133.37969970703125</v>
      </c>
      <c r="R1240" s="368" t="str">
        <f t="shared" si="320"/>
        <v/>
      </c>
      <c r="S1240" s="369">
        <f t="shared" si="321"/>
        <v>133.37969970703125</v>
      </c>
      <c r="T1240" s="365">
        <f>IF(ISERROR('commented data'!$M1194),"",'commented data'!$M1194)</f>
        <v>83492.6875</v>
      </c>
      <c r="U1240" s="370">
        <f t="shared" si="322"/>
        <v>83492.6875</v>
      </c>
      <c r="V1240" s="371">
        <f t="shared" si="323"/>
        <v>83492.6875</v>
      </c>
      <c r="W1240" s="383">
        <f t="shared" si="324"/>
        <v>72638.638124999998</v>
      </c>
      <c r="X1240" s="365">
        <f>IF(ISERROR('commented data'!$T1194),"",'commented data'!$T1194)</f>
        <v>99.343086242675781</v>
      </c>
      <c r="Y1240" s="384">
        <f t="shared" si="325"/>
        <v>99.343086242675781</v>
      </c>
      <c r="Z1240" s="365">
        <f>IF(ISERROR('commented data'!$U1194),"",'commented data'!$U1194)</f>
        <v>1012.8419799804687</v>
      </c>
      <c r="AA1240" s="385">
        <f t="shared" si="326"/>
        <v>1022.9703997802734</v>
      </c>
      <c r="AC1240" s="427">
        <f t="shared" si="328"/>
        <v>7.2444971467035497</v>
      </c>
      <c r="AD1240" s="428">
        <f t="shared" si="327"/>
        <v>0.39609822012638207</v>
      </c>
      <c r="AE1240" s="429">
        <f t="shared" si="329"/>
        <v>9.2606017798736193</v>
      </c>
      <c r="AF1240" s="430">
        <f t="shared" si="330"/>
        <v>0.95898203111555902</v>
      </c>
    </row>
    <row r="1241" spans="1:32" s="5" customFormat="1" x14ac:dyDescent="0.2">
      <c r="A1241" s="363">
        <f>'commented data'!$A1195</f>
        <v>41230.666666666664</v>
      </c>
      <c r="B1241" s="364">
        <f>IF(ISERROR('commented data'!$B1195),"",'commented data'!$B1195)</f>
        <v>898.00408935546875</v>
      </c>
      <c r="C1241" s="364">
        <f>IF(ISERROR('commented data'!$C1195),"",'commented data'!$C1195)</f>
        <v>495.95379638671875</v>
      </c>
      <c r="D1241" s="364">
        <f>IF(ISERROR('commented data'!$D1195),"",'commented data'!$D1195)</f>
        <v>6113.494140625</v>
      </c>
      <c r="E1241" s="364">
        <f>IF(ISERROR('commented data'!$E1195),"",'commented data'!$E1195)</f>
        <v>9.8079872131347656</v>
      </c>
      <c r="F1241" s="357">
        <f t="shared" si="316"/>
        <v>133.9522671508789</v>
      </c>
      <c r="G1241" s="362">
        <f t="shared" si="317"/>
        <v>53751.234663773845</v>
      </c>
      <c r="H1241" s="359">
        <f>IF(ISERROR('commented data'!$N1195),"",'commented data'!$N1195)</f>
        <v>17.6453273709934</v>
      </c>
      <c r="I1241" s="359">
        <f>IFERROR('commented data'!O1195,"")</f>
        <v>16.423358823769597</v>
      </c>
      <c r="J1241" s="358">
        <f>IF(ISERROR('commented data'!$P1195),"",'commented data'!$P1195)</f>
        <v>1</v>
      </c>
      <c r="K1241" s="328">
        <f>IF(ISERROR('commented data'!$Q1195),"",'commented data'!$Q1195)</f>
        <v>1</v>
      </c>
      <c r="L1241" s="328">
        <f>IF(ISERROR('commented data'!$R1195),"",'commented data'!$R1195)</f>
        <v>1</v>
      </c>
      <c r="M1241" s="328">
        <f>IF(ISERROR('commented data'!$S1195),"",'commented data'!$S1195)</f>
        <v>1</v>
      </c>
      <c r="N1241" s="366">
        <f t="shared" si="318"/>
        <v>1</v>
      </c>
      <c r="O1241" s="367" t="b">
        <f t="shared" si="319"/>
        <v>1</v>
      </c>
      <c r="P1241" s="365">
        <f>IF(ISERROR('commented data'!$J1195),"",'commented data'!$J1195)</f>
        <v>132.62600708007813</v>
      </c>
      <c r="Q1241" s="368">
        <f t="shared" si="315"/>
        <v>132.62600708007813</v>
      </c>
      <c r="R1241" s="368" t="str">
        <f t="shared" si="320"/>
        <v/>
      </c>
      <c r="S1241" s="369">
        <f t="shared" si="321"/>
        <v>132.62600708007813</v>
      </c>
      <c r="T1241" s="365">
        <f>IF(ISERROR('commented data'!$M1195),"",'commented data'!$M1195)</f>
        <v>83357.9765625</v>
      </c>
      <c r="U1241" s="370">
        <f t="shared" si="322"/>
        <v>83357.9765625</v>
      </c>
      <c r="V1241" s="371">
        <f t="shared" si="323"/>
        <v>83357.9765625</v>
      </c>
      <c r="W1241" s="383">
        <f t="shared" si="324"/>
        <v>72521.439609374997</v>
      </c>
      <c r="X1241" s="365">
        <f>IF(ISERROR('commented data'!$T1195),"",'commented data'!$T1195)</f>
        <v>98.918281555175781</v>
      </c>
      <c r="Y1241" s="384">
        <f t="shared" si="325"/>
        <v>98.918281555175781</v>
      </c>
      <c r="Z1241" s="365">
        <f>IF(ISERROR('commented data'!$U1195),"",'commented data'!$U1195)</f>
        <v>1012.8350219726562</v>
      </c>
      <c r="AA1241" s="385">
        <f t="shared" si="326"/>
        <v>1022.9633721923828</v>
      </c>
      <c r="AC1241" s="427">
        <f t="shared" si="328"/>
        <v>7.2000997453714159</v>
      </c>
      <c r="AD1241" s="428">
        <f t="shared" si="327"/>
        <v>0.40804568790304419</v>
      </c>
      <c r="AE1241" s="429">
        <f t="shared" si="329"/>
        <v>9.2486543120969564</v>
      </c>
      <c r="AF1241" s="430">
        <f t="shared" si="330"/>
        <v>0.95774481055608596</v>
      </c>
    </row>
    <row r="1242" spans="1:32" s="5" customFormat="1" x14ac:dyDescent="0.2">
      <c r="A1242" s="363">
        <f>'commented data'!$A1196</f>
        <v>41230.708333333336</v>
      </c>
      <c r="B1242" s="364">
        <f>IF(ISERROR('commented data'!$B1196),"",'commented data'!$B1196)</f>
        <v>898.03582763671875</v>
      </c>
      <c r="C1242" s="364">
        <f>IF(ISERROR('commented data'!$C1196),"",'commented data'!$C1196)</f>
        <v>495.6173095703125</v>
      </c>
      <c r="D1242" s="364">
        <f>IF(ISERROR('commented data'!$D1196),"",'commented data'!$D1196)</f>
        <v>6109.751953125</v>
      </c>
      <c r="E1242" s="364">
        <f>IF(ISERROR('commented data'!$E1196),"",'commented data'!$E1196)</f>
        <v>9.8034706115722656</v>
      </c>
      <c r="F1242" s="357">
        <f t="shared" si="316"/>
        <v>134.05265686035156</v>
      </c>
      <c r="G1242" s="362">
        <f t="shared" si="317"/>
        <v>53710.637545047524</v>
      </c>
      <c r="H1242" s="359">
        <f>IF(ISERROR('commented data'!$N1196),"",'commented data'!$N1196)</f>
        <v>16.631538842579321</v>
      </c>
      <c r="I1242" s="359">
        <f>IFERROR('commented data'!O1196,"")</f>
        <v>16.413305769544859</v>
      </c>
      <c r="J1242" s="358">
        <f>IF(ISERROR('commented data'!$P1196),"",'commented data'!$P1196)</f>
        <v>1</v>
      </c>
      <c r="K1242" s="328">
        <f>IF(ISERROR('commented data'!$Q1196),"",'commented data'!$Q1196)</f>
        <v>1</v>
      </c>
      <c r="L1242" s="328">
        <f>IF(ISERROR('commented data'!$R1196),"",'commented data'!$R1196)</f>
        <v>1</v>
      </c>
      <c r="M1242" s="328">
        <f>IF(ISERROR('commented data'!$S1196),"",'commented data'!$S1196)</f>
        <v>1</v>
      </c>
      <c r="N1242" s="366">
        <f t="shared" si="318"/>
        <v>1</v>
      </c>
      <c r="O1242" s="367" t="b">
        <f t="shared" si="319"/>
        <v>1</v>
      </c>
      <c r="P1242" s="365">
        <f>IF(ISERROR('commented data'!$J1196),"",'commented data'!$J1196)</f>
        <v>132.72540283203125</v>
      </c>
      <c r="Q1242" s="368">
        <f t="shared" si="315"/>
        <v>132.72540283203125</v>
      </c>
      <c r="R1242" s="368" t="str">
        <f t="shared" si="320"/>
        <v/>
      </c>
      <c r="S1242" s="369">
        <f t="shared" si="321"/>
        <v>132.72540283203125</v>
      </c>
      <c r="T1242" s="365">
        <f>IF(ISERROR('commented data'!$M1196),"",'commented data'!$M1196)</f>
        <v>83266.7265625</v>
      </c>
      <c r="U1242" s="370">
        <f t="shared" si="322"/>
        <v>83266.7265625</v>
      </c>
      <c r="V1242" s="371">
        <f t="shared" si="323"/>
        <v>83266.7265625</v>
      </c>
      <c r="W1242" s="383">
        <f t="shared" si="324"/>
        <v>72442.052109374999</v>
      </c>
      <c r="X1242" s="365">
        <f>IF(ISERROR('commented data'!$T1196),"",'commented data'!$T1196)</f>
        <v>98.788589477539063</v>
      </c>
      <c r="Y1242" s="384">
        <f t="shared" si="325"/>
        <v>98.788589477539063</v>
      </c>
      <c r="Z1242" s="365">
        <f>IF(ISERROR('commented data'!$U1196),"",'commented data'!$U1196)</f>
        <v>1012.8259887695312</v>
      </c>
      <c r="AA1242" s="385">
        <f t="shared" si="326"/>
        <v>1022.9542486572266</v>
      </c>
      <c r="AC1242" s="427">
        <f t="shared" si="328"/>
        <v>7.2000536645769708</v>
      </c>
      <c r="AD1242" s="428">
        <f t="shared" si="327"/>
        <v>0.43291566298986811</v>
      </c>
      <c r="AE1242" s="429">
        <f t="shared" si="329"/>
        <v>9.223784337010132</v>
      </c>
      <c r="AF1242" s="430">
        <f t="shared" si="330"/>
        <v>0.95516939917467991</v>
      </c>
    </row>
    <row r="1243" spans="1:32" s="5" customFormat="1" x14ac:dyDescent="0.2">
      <c r="A1243" s="363">
        <f>'commented data'!$A1197</f>
        <v>41230.75</v>
      </c>
      <c r="B1243" s="364">
        <f>IF(ISERROR('commented data'!$B1197),"",'commented data'!$B1197)</f>
        <v>897.99822998046875</v>
      </c>
      <c r="C1243" s="364">
        <f>IF(ISERROR('commented data'!$C1197),"",'commented data'!$C1197)</f>
        <v>496.07449340820312</v>
      </c>
      <c r="D1243" s="364">
        <f>IF(ISERROR('commented data'!$D1197),"",'commented data'!$D1197)</f>
        <v>6103.44580078125</v>
      </c>
      <c r="E1243" s="364">
        <f>IF(ISERROR('commented data'!$E1197),"",'commented data'!$E1197)</f>
        <v>9.7906160354614258</v>
      </c>
      <c r="F1243" s="357">
        <f t="shared" si="316"/>
        <v>134.8616616821289</v>
      </c>
      <c r="G1243" s="362">
        <f t="shared" si="317"/>
        <v>53780.113740507863</v>
      </c>
      <c r="H1243" s="359">
        <f>IF(ISERROR('commented data'!$N1197),"",'commented data'!$N1197)</f>
        <v>16.331549009095397</v>
      </c>
      <c r="I1243" s="359">
        <f>IFERROR('commented data'!O1197,"")</f>
        <v>16.396364851576109</v>
      </c>
      <c r="J1243" s="358">
        <f>IF(ISERROR('commented data'!$P1197),"",'commented data'!$P1197)</f>
        <v>1</v>
      </c>
      <c r="K1243" s="328">
        <f>IF(ISERROR('commented data'!$Q1197),"",'commented data'!$Q1197)</f>
        <v>1</v>
      </c>
      <c r="L1243" s="328">
        <f>IF(ISERROR('commented data'!$R1197),"",'commented data'!$R1197)</f>
        <v>1</v>
      </c>
      <c r="M1243" s="328">
        <f>IF(ISERROR('commented data'!$S1197),"",'commented data'!$S1197)</f>
        <v>1</v>
      </c>
      <c r="N1243" s="366">
        <f t="shared" si="318"/>
        <v>1</v>
      </c>
      <c r="O1243" s="367" t="b">
        <f t="shared" si="319"/>
        <v>1</v>
      </c>
      <c r="P1243" s="365">
        <f>IF(ISERROR('commented data'!$J1197),"",'commented data'!$J1197)</f>
        <v>133.52639770507812</v>
      </c>
      <c r="Q1243" s="368">
        <f t="shared" si="315"/>
        <v>133.52639770507812</v>
      </c>
      <c r="R1243" s="368" t="str">
        <f t="shared" si="320"/>
        <v/>
      </c>
      <c r="S1243" s="369">
        <f t="shared" si="321"/>
        <v>133.52639770507812</v>
      </c>
      <c r="T1243" s="365">
        <f>IF(ISERROR('commented data'!$M1197),"",'commented data'!$M1197)</f>
        <v>83346.7734375</v>
      </c>
      <c r="U1243" s="370">
        <f t="shared" si="322"/>
        <v>83346.7734375</v>
      </c>
      <c r="V1243" s="371">
        <f t="shared" si="323"/>
        <v>83346.7734375</v>
      </c>
      <c r="W1243" s="383">
        <f t="shared" si="324"/>
        <v>72511.692890624996</v>
      </c>
      <c r="X1243" s="365">
        <f>IF(ISERROR('commented data'!$T1197),"",'commented data'!$T1197)</f>
        <v>98.665931701660156</v>
      </c>
      <c r="Y1243" s="384">
        <f t="shared" si="325"/>
        <v>98.665931701660156</v>
      </c>
      <c r="Z1243" s="365">
        <f>IF(ISERROR('commented data'!$U1197),"",'commented data'!$U1197)</f>
        <v>1012.8280029296875</v>
      </c>
      <c r="AA1243" s="385">
        <f t="shared" si="326"/>
        <v>1022.9562829589844</v>
      </c>
      <c r="AC1243" s="427">
        <f t="shared" si="328"/>
        <v>7.2528755044987818</v>
      </c>
      <c r="AD1243" s="428">
        <f t="shared" si="327"/>
        <v>0.44410211795950871</v>
      </c>
      <c r="AE1243" s="429">
        <f t="shared" si="329"/>
        <v>9.2125978820404928</v>
      </c>
      <c r="AF1243" s="430">
        <f t="shared" si="330"/>
        <v>0.95401098533044337</v>
      </c>
    </row>
    <row r="1244" spans="1:32" s="5" customFormat="1" x14ac:dyDescent="0.2">
      <c r="A1244" s="363">
        <f>'commented data'!$A1198</f>
        <v>41230.791666666664</v>
      </c>
      <c r="B1244" s="364">
        <f>IF(ISERROR('commented data'!$B1198),"",'commented data'!$B1198)</f>
        <v>897.9769287109375</v>
      </c>
      <c r="C1244" s="364">
        <f>IF(ISERROR('commented data'!$C1198),"",'commented data'!$C1198)</f>
        <v>496.78610229492187</v>
      </c>
      <c r="D1244" s="364">
        <f>IF(ISERROR('commented data'!$D1198),"",'commented data'!$D1198)</f>
        <v>6129.453125</v>
      </c>
      <c r="E1244" s="364">
        <f>IF(ISERROR('commented data'!$E1198),"",'commented data'!$E1198)</f>
        <v>9.813746452331543</v>
      </c>
      <c r="F1244" s="357">
        <f t="shared" si="316"/>
        <v>137.22011093139648</v>
      </c>
      <c r="G1244" s="362">
        <f t="shared" si="317"/>
        <v>53870.970129206427</v>
      </c>
      <c r="H1244" s="359">
        <f>IF(ISERROR('commented data'!$N1198),"",'commented data'!$N1198)</f>
        <v>16.597240715820227</v>
      </c>
      <c r="I1244" s="359">
        <f>IFERROR('commented data'!O1198,"")</f>
        <v>16.466231217334492</v>
      </c>
      <c r="J1244" s="358">
        <f>IF(ISERROR('commented data'!$P1198),"",'commented data'!$P1198)</f>
        <v>1</v>
      </c>
      <c r="K1244" s="328">
        <f>IF(ISERROR('commented data'!$Q1198),"",'commented data'!$Q1198)</f>
        <v>1</v>
      </c>
      <c r="L1244" s="328">
        <f>IF(ISERROR('commented data'!$R1198),"",'commented data'!$R1198)</f>
        <v>1</v>
      </c>
      <c r="M1244" s="328">
        <f>IF(ISERROR('commented data'!$S1198),"",'commented data'!$S1198)</f>
        <v>1</v>
      </c>
      <c r="N1244" s="366">
        <f t="shared" si="318"/>
        <v>1</v>
      </c>
      <c r="O1244" s="367" t="b">
        <f t="shared" si="319"/>
        <v>1</v>
      </c>
      <c r="P1244" s="365">
        <f>IF(ISERROR('commented data'!$J1198),"",'commented data'!$J1198)</f>
        <v>135.86149597167969</v>
      </c>
      <c r="Q1244" s="368">
        <f t="shared" si="315"/>
        <v>135.86149597167969</v>
      </c>
      <c r="R1244" s="368" t="str">
        <f t="shared" si="320"/>
        <v/>
      </c>
      <c r="S1244" s="369">
        <f t="shared" si="321"/>
        <v>135.86149597167969</v>
      </c>
      <c r="T1244" s="365">
        <f>IF(ISERROR('commented data'!$M1198),"",'commented data'!$M1198)</f>
        <v>83506.1328125</v>
      </c>
      <c r="U1244" s="370">
        <f t="shared" si="322"/>
        <v>83506.1328125</v>
      </c>
      <c r="V1244" s="371">
        <f t="shared" si="323"/>
        <v>83506.1328125</v>
      </c>
      <c r="W1244" s="383">
        <f t="shared" si="324"/>
        <v>72650.335546874994</v>
      </c>
      <c r="X1244" s="365">
        <f>IF(ISERROR('commented data'!$T1198),"",'commented data'!$T1198)</f>
        <v>98.748199462890625</v>
      </c>
      <c r="Y1244" s="384">
        <f t="shared" si="325"/>
        <v>98.748199462890625</v>
      </c>
      <c r="Z1244" s="365">
        <f>IF(ISERROR('commented data'!$U1198),"",'commented data'!$U1198)</f>
        <v>1012.8270263671875</v>
      </c>
      <c r="AA1244" s="385">
        <f t="shared" si="326"/>
        <v>1022.9552966308594</v>
      </c>
      <c r="AC1244" s="427">
        <f t="shared" si="328"/>
        <v>7.392180497111652</v>
      </c>
      <c r="AD1244" s="428">
        <f t="shared" si="327"/>
        <v>0.44538611108203924</v>
      </c>
      <c r="AE1244" s="429">
        <f t="shared" si="329"/>
        <v>9.211313888917962</v>
      </c>
      <c r="AF1244" s="430">
        <f t="shared" si="330"/>
        <v>0.95387802136526567</v>
      </c>
    </row>
    <row r="1245" spans="1:32" s="5" customFormat="1" x14ac:dyDescent="0.2">
      <c r="A1245" s="363">
        <f>'commented data'!$A1199</f>
        <v>41230.833333333336</v>
      </c>
      <c r="B1245" s="364">
        <f>IF(ISERROR('commented data'!$B1199),"",'commented data'!$B1199)</f>
        <v>897.95751953125</v>
      </c>
      <c r="C1245" s="364">
        <f>IF(ISERROR('commented data'!$C1199),"",'commented data'!$C1199)</f>
        <v>497.39450073242187</v>
      </c>
      <c r="D1245" s="364">
        <f>IF(ISERROR('commented data'!$D1199),"",'commented data'!$D1199)</f>
        <v>6138.0390625</v>
      </c>
      <c r="E1245" s="364">
        <f>IF(ISERROR('commented data'!$E1199),"",'commented data'!$E1199)</f>
        <v>9.8175020217895508</v>
      </c>
      <c r="F1245" s="357">
        <f t="shared" si="316"/>
        <v>139.78753845214842</v>
      </c>
      <c r="G1245" s="362">
        <f t="shared" si="317"/>
        <v>53944.87959586885</v>
      </c>
      <c r="H1245" s="359">
        <f>IF(ISERROR('commented data'!$N1199),"",'commented data'!$N1199)</f>
        <v>16.567165931336714</v>
      </c>
      <c r="I1245" s="359">
        <f>IFERROR('commented data'!O1199,"")</f>
        <v>16.4892965755662</v>
      </c>
      <c r="J1245" s="358">
        <f>IF(ISERROR('commented data'!$P1199),"",'commented data'!$P1199)</f>
        <v>1</v>
      </c>
      <c r="K1245" s="328">
        <f>IF(ISERROR('commented data'!$Q1199),"",'commented data'!$Q1199)</f>
        <v>1</v>
      </c>
      <c r="L1245" s="328">
        <f>IF(ISERROR('commented data'!$R1199),"",'commented data'!$R1199)</f>
        <v>1</v>
      </c>
      <c r="M1245" s="328">
        <f>IF(ISERROR('commented data'!$S1199),"",'commented data'!$S1199)</f>
        <v>1</v>
      </c>
      <c r="N1245" s="366">
        <f t="shared" si="318"/>
        <v>1</v>
      </c>
      <c r="O1245" s="367" t="b">
        <f t="shared" si="319"/>
        <v>1</v>
      </c>
      <c r="P1245" s="365">
        <f>IF(ISERROR('commented data'!$J1199),"",'commented data'!$J1199)</f>
        <v>138.40350341796875</v>
      </c>
      <c r="Q1245" s="368">
        <f t="shared" si="315"/>
        <v>138.40350341796875</v>
      </c>
      <c r="R1245" s="368" t="str">
        <f t="shared" si="320"/>
        <v/>
      </c>
      <c r="S1245" s="369">
        <f t="shared" si="321"/>
        <v>138.40350341796875</v>
      </c>
      <c r="T1245" s="365">
        <f>IF(ISERROR('commented data'!$M1199),"",'commented data'!$M1199)</f>
        <v>83623.0390625</v>
      </c>
      <c r="U1245" s="370">
        <f t="shared" si="322"/>
        <v>83623.0390625</v>
      </c>
      <c r="V1245" s="371">
        <f t="shared" si="323"/>
        <v>83623.0390625</v>
      </c>
      <c r="W1245" s="383">
        <f t="shared" si="324"/>
        <v>72752.043984375006</v>
      </c>
      <c r="X1245" s="365">
        <f>IF(ISERROR('commented data'!$T1199),"",'commented data'!$T1199)</f>
        <v>98.758598327636719</v>
      </c>
      <c r="Y1245" s="384">
        <f t="shared" si="325"/>
        <v>98.758598327636719</v>
      </c>
      <c r="Z1245" s="365">
        <f>IF(ISERROR('commented data'!$U1199),"",'commented data'!$U1199)</f>
        <v>1012.8270263671875</v>
      </c>
      <c r="AA1245" s="385">
        <f t="shared" si="326"/>
        <v>1022.9552966308594</v>
      </c>
      <c r="AC1245" s="427">
        <f t="shared" si="328"/>
        <v>7.5408219308040332</v>
      </c>
      <c r="AD1245" s="428">
        <f t="shared" si="327"/>
        <v>0.45516668101576779</v>
      </c>
      <c r="AE1245" s="429">
        <f t="shared" si="329"/>
        <v>9.2015333189842323</v>
      </c>
      <c r="AF1245" s="430">
        <f t="shared" si="330"/>
        <v>0.95286519400874337</v>
      </c>
    </row>
    <row r="1246" spans="1:32" s="5" customFormat="1" x14ac:dyDescent="0.2">
      <c r="A1246" s="363">
        <f>'commented data'!$A1200</f>
        <v>41230.875</v>
      </c>
      <c r="B1246" s="364">
        <f>IF(ISERROR('commented data'!$B1200),"",'commented data'!$B1200)</f>
        <v>898.076416015625</v>
      </c>
      <c r="C1246" s="364">
        <f>IF(ISERROR('commented data'!$C1200),"",'commented data'!$C1200)</f>
        <v>497.25399780273437</v>
      </c>
      <c r="D1246" s="364">
        <f>IF(ISERROR('commented data'!$D1200),"",'commented data'!$D1200)</f>
        <v>6135.18017578125</v>
      </c>
      <c r="E1246" s="364">
        <f>IF(ISERROR('commented data'!$E1200),"",'commented data'!$E1200)</f>
        <v>9.8167591094970703</v>
      </c>
      <c r="F1246" s="357">
        <f t="shared" si="316"/>
        <v>139.32626052856446</v>
      </c>
      <c r="G1246" s="362">
        <f t="shared" si="317"/>
        <v>53931.441780803973</v>
      </c>
      <c r="H1246" s="359">
        <f>IF(ISERROR('commented data'!$N1200),"",'commented data'!$N1200)</f>
        <v>16.71080970550247</v>
      </c>
      <c r="I1246" s="359">
        <f>IFERROR('commented data'!O1200,"")</f>
        <v>16.481616430408863</v>
      </c>
      <c r="J1246" s="358">
        <f>IF(ISERROR('commented data'!$P1200),"",'commented data'!$P1200)</f>
        <v>1</v>
      </c>
      <c r="K1246" s="328">
        <f>IF(ISERROR('commented data'!$Q1200),"",'commented data'!$Q1200)</f>
        <v>1</v>
      </c>
      <c r="L1246" s="328">
        <f>IF(ISERROR('commented data'!$R1200),"",'commented data'!$R1200)</f>
        <v>1</v>
      </c>
      <c r="M1246" s="328">
        <f>IF(ISERROR('commented data'!$S1200),"",'commented data'!$S1200)</f>
        <v>1</v>
      </c>
      <c r="N1246" s="366">
        <f t="shared" si="318"/>
        <v>1</v>
      </c>
      <c r="O1246" s="367" t="b">
        <f t="shared" si="319"/>
        <v>1</v>
      </c>
      <c r="P1246" s="365">
        <f>IF(ISERROR('commented data'!$J1200),"",'commented data'!$J1200)</f>
        <v>137.94679260253906</v>
      </c>
      <c r="Q1246" s="368">
        <f t="shared" si="315"/>
        <v>137.94679260253906</v>
      </c>
      <c r="R1246" s="368" t="str">
        <f t="shared" si="320"/>
        <v/>
      </c>
      <c r="S1246" s="369">
        <f t="shared" si="321"/>
        <v>137.94679260253906</v>
      </c>
      <c r="T1246" s="365">
        <f>IF(ISERROR('commented data'!$M1200),"",'commented data'!$M1200)</f>
        <v>83608.140625</v>
      </c>
      <c r="U1246" s="370">
        <f t="shared" si="322"/>
        <v>83608.140625</v>
      </c>
      <c r="V1246" s="371">
        <f t="shared" si="323"/>
        <v>83608.140625</v>
      </c>
      <c r="W1246" s="383">
        <f t="shared" si="324"/>
        <v>72739.082343749993</v>
      </c>
      <c r="X1246" s="365">
        <f>IF(ISERROR('commented data'!$T1200),"",'commented data'!$T1200)</f>
        <v>98.784988403320313</v>
      </c>
      <c r="Y1246" s="384">
        <f t="shared" si="325"/>
        <v>98.784988403320313</v>
      </c>
      <c r="Z1246" s="365">
        <f>IF(ISERROR('commented data'!$U1200),"",'commented data'!$U1200)</f>
        <v>1012.8270263671875</v>
      </c>
      <c r="AA1246" s="385">
        <f t="shared" si="326"/>
        <v>1022.9552966308594</v>
      </c>
      <c r="AC1246" s="427">
        <f t="shared" si="328"/>
        <v>7.5140661082334006</v>
      </c>
      <c r="AD1246" s="428">
        <f t="shared" si="327"/>
        <v>0.44965302344141939</v>
      </c>
      <c r="AE1246" s="429">
        <f t="shared" si="329"/>
        <v>9.2070469765585816</v>
      </c>
      <c r="AF1246" s="430">
        <f t="shared" si="330"/>
        <v>0.95343616106522733</v>
      </c>
    </row>
    <row r="1247" spans="1:32" s="5" customFormat="1" x14ac:dyDescent="0.2">
      <c r="A1247" s="363">
        <f>'commented data'!$A1201</f>
        <v>41230.916666666664</v>
      </c>
      <c r="B1247" s="364">
        <f>IF(ISERROR('commented data'!$B1201),"",'commented data'!$B1201)</f>
        <v>897.98638916015625</v>
      </c>
      <c r="C1247" s="364">
        <f>IF(ISERROR('commented data'!$C1201),"",'commented data'!$C1201)</f>
        <v>497.07699584960937</v>
      </c>
      <c r="D1247" s="364">
        <f>IF(ISERROR('commented data'!$D1201),"",'commented data'!$D1201)</f>
        <v>6140.6669921875</v>
      </c>
      <c r="E1247" s="364">
        <f>IF(ISERROR('commented data'!$E1201),"",'commented data'!$E1201)</f>
        <v>9.8188562393188477</v>
      </c>
      <c r="F1247" s="357">
        <f t="shared" si="316"/>
        <v>138.70784820556642</v>
      </c>
      <c r="G1247" s="362">
        <f t="shared" si="317"/>
        <v>53962.196912056796</v>
      </c>
      <c r="H1247" s="359">
        <f>IF(ISERROR('commented data'!$N1201),"",'commented data'!$N1201)</f>
        <v>17.372748967449734</v>
      </c>
      <c r="I1247" s="359">
        <f>IFERROR('commented data'!O1201,"")</f>
        <v>16.496356275179661</v>
      </c>
      <c r="J1247" s="358">
        <f>IF(ISERROR('commented data'!$P1201),"",'commented data'!$P1201)</f>
        <v>1</v>
      </c>
      <c r="K1247" s="328">
        <f>IF(ISERROR('commented data'!$Q1201),"",'commented data'!$Q1201)</f>
        <v>1</v>
      </c>
      <c r="L1247" s="328">
        <f>IF(ISERROR('commented data'!$R1201),"",'commented data'!$R1201)</f>
        <v>1</v>
      </c>
      <c r="M1247" s="328">
        <f>IF(ISERROR('commented data'!$S1201),"",'commented data'!$S1201)</f>
        <v>1</v>
      </c>
      <c r="N1247" s="366">
        <f t="shared" si="318"/>
        <v>1</v>
      </c>
      <c r="O1247" s="367" t="b">
        <f t="shared" si="319"/>
        <v>1</v>
      </c>
      <c r="P1247" s="365">
        <f>IF(ISERROR('commented data'!$J1201),"",'commented data'!$J1201)</f>
        <v>137.33450317382812</v>
      </c>
      <c r="Q1247" s="368">
        <f t="shared" si="315"/>
        <v>137.33450317382812</v>
      </c>
      <c r="R1247" s="368" t="str">
        <f t="shared" si="320"/>
        <v/>
      </c>
      <c r="S1247" s="369">
        <f t="shared" si="321"/>
        <v>137.33450317382812</v>
      </c>
      <c r="T1247" s="365">
        <f>IF(ISERROR('commented data'!$M1201),"",'commented data'!$M1201)</f>
        <v>83609.0234375</v>
      </c>
      <c r="U1247" s="370">
        <f t="shared" si="322"/>
        <v>83609.0234375</v>
      </c>
      <c r="V1247" s="371">
        <f t="shared" si="323"/>
        <v>83609.0234375</v>
      </c>
      <c r="W1247" s="383">
        <f t="shared" si="324"/>
        <v>72739.850390624997</v>
      </c>
      <c r="X1247" s="365">
        <f>IF(ISERROR('commented data'!$T1201),"",'commented data'!$T1201)</f>
        <v>98.575813293457031</v>
      </c>
      <c r="Y1247" s="384">
        <f t="shared" si="325"/>
        <v>98.575813293457031</v>
      </c>
      <c r="Z1247" s="365">
        <f>IF(ISERROR('commented data'!$U1201),"",'commented data'!$U1201)</f>
        <v>1012.823974609375</v>
      </c>
      <c r="AA1247" s="385">
        <f t="shared" si="326"/>
        <v>1022.9522143554688</v>
      </c>
      <c r="AC1247" s="427">
        <f t="shared" si="328"/>
        <v>7.4849802181164593</v>
      </c>
      <c r="AD1247" s="428">
        <f t="shared" si="327"/>
        <v>0.43084604699812407</v>
      </c>
      <c r="AE1247" s="429">
        <f t="shared" si="329"/>
        <v>9.2258539530018773</v>
      </c>
      <c r="AF1247" s="430">
        <f t="shared" si="330"/>
        <v>0.95538371835118385</v>
      </c>
    </row>
    <row r="1248" spans="1:32" s="5" customFormat="1" x14ac:dyDescent="0.2">
      <c r="A1248" s="363">
        <f>'commented data'!$A1202</f>
        <v>41230.958333333336</v>
      </c>
      <c r="B1248" s="364">
        <f>IF(ISERROR('commented data'!$B1202),"",'commented data'!$B1202)</f>
        <v>897.97967529296875</v>
      </c>
      <c r="C1248" s="364">
        <f>IF(ISERROR('commented data'!$C1202),"",'commented data'!$C1202)</f>
        <v>496.79840087890625</v>
      </c>
      <c r="D1248" s="364">
        <f>IF(ISERROR('commented data'!$D1202),"",'commented data'!$D1202)</f>
        <v>6140.1708984375</v>
      </c>
      <c r="E1248" s="364">
        <f>IF(ISERROR('commented data'!$E1202),"",'commented data'!$E1202)</f>
        <v>9.8125495910644531</v>
      </c>
      <c r="F1248" s="357">
        <f t="shared" si="316"/>
        <v>137.75208084106444</v>
      </c>
      <c r="G1248" s="362">
        <f t="shared" si="317"/>
        <v>53991.07052307517</v>
      </c>
      <c r="H1248" s="359">
        <f>IF(ISERROR('commented data'!$N1202),"",'commented data'!$N1202)</f>
        <v>17.110609564997432</v>
      </c>
      <c r="I1248" s="359">
        <f>IFERROR('commented data'!O1202,"")</f>
        <v>16.495023563398302</v>
      </c>
      <c r="J1248" s="358">
        <f>IF(ISERROR('commented data'!$P1202),"",'commented data'!$P1202)</f>
        <v>1</v>
      </c>
      <c r="K1248" s="328">
        <f>IF(ISERROR('commented data'!$Q1202),"",'commented data'!$Q1202)</f>
        <v>1</v>
      </c>
      <c r="L1248" s="328">
        <f>IF(ISERROR('commented data'!$R1202),"",'commented data'!$R1202)</f>
        <v>1</v>
      </c>
      <c r="M1248" s="328">
        <f>IF(ISERROR('commented data'!$S1202),"",'commented data'!$S1202)</f>
        <v>1</v>
      </c>
      <c r="N1248" s="366">
        <f t="shared" si="318"/>
        <v>1</v>
      </c>
      <c r="O1248" s="367" t="b">
        <f t="shared" si="319"/>
        <v>1</v>
      </c>
      <c r="P1248" s="365">
        <f>IF(ISERROR('commented data'!$J1202),"",'commented data'!$J1202)</f>
        <v>136.38819885253906</v>
      </c>
      <c r="Q1248" s="368">
        <f t="shared" si="315"/>
        <v>136.38819885253906</v>
      </c>
      <c r="R1248" s="368" t="str">
        <f t="shared" si="320"/>
        <v/>
      </c>
      <c r="S1248" s="369">
        <f t="shared" si="321"/>
        <v>136.38819885253906</v>
      </c>
      <c r="T1248" s="365">
        <f>IF(ISERROR('commented data'!$M1202),"",'commented data'!$M1202)</f>
        <v>83631.4296875</v>
      </c>
      <c r="U1248" s="370">
        <f t="shared" si="322"/>
        <v>83631.4296875</v>
      </c>
      <c r="V1248" s="371">
        <f t="shared" si="323"/>
        <v>83631.4296875</v>
      </c>
      <c r="W1248" s="383">
        <f t="shared" si="324"/>
        <v>72759.343828124998</v>
      </c>
      <c r="X1248" s="365">
        <f>IF(ISERROR('commented data'!$T1202),"",'commented data'!$T1202)</f>
        <v>98.475868225097656</v>
      </c>
      <c r="Y1248" s="384">
        <f t="shared" si="325"/>
        <v>98.475868225097656</v>
      </c>
      <c r="Z1248" s="365">
        <f>IF(ISERROR('commented data'!$U1202),"",'commented data'!$U1202)</f>
        <v>1012.822021484375</v>
      </c>
      <c r="AA1248" s="385">
        <f t="shared" si="326"/>
        <v>1022.9502416992187</v>
      </c>
      <c r="AC1248" s="427">
        <f t="shared" si="328"/>
        <v>7.4373823113902615</v>
      </c>
      <c r="AD1248" s="428">
        <f t="shared" si="327"/>
        <v>0.43466495352711754</v>
      </c>
      <c r="AE1248" s="429">
        <f t="shared" si="329"/>
        <v>9.2220350464728824</v>
      </c>
      <c r="AF1248" s="430">
        <f t="shared" si="330"/>
        <v>0.9549882513149297</v>
      </c>
    </row>
    <row r="1249" spans="1:32" s="5" customFormat="1" x14ac:dyDescent="0.2">
      <c r="A1249" s="363">
        <f>'commented data'!$A1203</f>
        <v>41231</v>
      </c>
      <c r="B1249" s="364">
        <f>IF(ISERROR('commented data'!$B1203),"",'commented data'!$B1203)</f>
        <v>897.99017333984375</v>
      </c>
      <c r="C1249" s="364">
        <f>IF(ISERROR('commented data'!$C1203),"",'commented data'!$C1203)</f>
        <v>496.56350708007812</v>
      </c>
      <c r="D1249" s="364">
        <f>IF(ISERROR('commented data'!$D1203),"",'commented data'!$D1203)</f>
        <v>6148.115234375</v>
      </c>
      <c r="E1249" s="364">
        <f>IF(ISERROR('commented data'!$E1203),"",'commented data'!$E1203)</f>
        <v>9.8224020004272461</v>
      </c>
      <c r="F1249" s="357">
        <f t="shared" si="316"/>
        <v>135.74430206298828</v>
      </c>
      <c r="G1249" s="362">
        <f t="shared" si="317"/>
        <v>53997.027700096449</v>
      </c>
      <c r="H1249" s="359">
        <f>IF(ISERROR('commented data'!$N1203),"",'commented data'!$N1203)</f>
        <v>16.550237838157045</v>
      </c>
      <c r="I1249" s="359">
        <f>IFERROR('commented data'!O1203,"")</f>
        <v>16.516365316038765</v>
      </c>
      <c r="J1249" s="358">
        <f>IF(ISERROR('commented data'!$P1203),"",'commented data'!$P1203)</f>
        <v>1</v>
      </c>
      <c r="K1249" s="328">
        <f>IF(ISERROR('commented data'!$Q1203),"",'commented data'!$Q1203)</f>
        <v>1</v>
      </c>
      <c r="L1249" s="328">
        <f>IF(ISERROR('commented data'!$R1203),"",'commented data'!$R1203)</f>
        <v>1</v>
      </c>
      <c r="M1249" s="328">
        <f>IF(ISERROR('commented data'!$S1203),"",'commented data'!$S1203)</f>
        <v>1</v>
      </c>
      <c r="N1249" s="366">
        <f t="shared" si="318"/>
        <v>1</v>
      </c>
      <c r="O1249" s="367" t="b">
        <f t="shared" si="319"/>
        <v>1</v>
      </c>
      <c r="P1249" s="365">
        <f>IF(ISERROR('commented data'!$J1203),"",'commented data'!$J1203)</f>
        <v>134.40029907226562</v>
      </c>
      <c r="Q1249" s="368">
        <f t="shared" si="315"/>
        <v>134.40029907226562</v>
      </c>
      <c r="R1249" s="368" t="str">
        <f t="shared" si="320"/>
        <v/>
      </c>
      <c r="S1249" s="369">
        <f t="shared" si="321"/>
        <v>134.40029907226562</v>
      </c>
      <c r="T1249" s="365">
        <f>IF(ISERROR('commented data'!$M1203),"",'commented data'!$M1203)</f>
        <v>83667.7109375</v>
      </c>
      <c r="U1249" s="370">
        <f t="shared" si="322"/>
        <v>83667.7109375</v>
      </c>
      <c r="V1249" s="371">
        <f t="shared" si="323"/>
        <v>83667.7109375</v>
      </c>
      <c r="W1249" s="383">
        <f t="shared" si="324"/>
        <v>72790.908515624993</v>
      </c>
      <c r="X1249" s="365">
        <f>IF(ISERROR('commented data'!$T1203),"",'commented data'!$T1203)</f>
        <v>98.597908020019531</v>
      </c>
      <c r="Y1249" s="384">
        <f t="shared" si="325"/>
        <v>98.597908020019531</v>
      </c>
      <c r="Z1249" s="365">
        <f>IF(ISERROR('commented data'!$U1203),"",'commented data'!$U1203)</f>
        <v>1012.8270263671875</v>
      </c>
      <c r="AA1249" s="385">
        <f t="shared" si="326"/>
        <v>1022.9552966308594</v>
      </c>
      <c r="AC1249" s="427">
        <f t="shared" si="328"/>
        <v>7.3297888386254373</v>
      </c>
      <c r="AD1249" s="428">
        <f t="shared" si="327"/>
        <v>0.44288117852460102</v>
      </c>
      <c r="AE1249" s="429">
        <f t="shared" si="329"/>
        <v>9.2138188214753995</v>
      </c>
      <c r="AF1249" s="430">
        <f t="shared" si="330"/>
        <v>0.95413741976818156</v>
      </c>
    </row>
    <row r="1250" spans="1:32" s="5" customFormat="1" x14ac:dyDescent="0.2">
      <c r="A1250" s="363">
        <f>'commented data'!$A1204</f>
        <v>41231.041666666664</v>
      </c>
      <c r="B1250" s="364">
        <f>IF(ISERROR('commented data'!$B1204),"",'commented data'!$B1204)</f>
        <v>897.9542236328125</v>
      </c>
      <c r="C1250" s="364">
        <f>IF(ISERROR('commented data'!$C1204),"",'commented data'!$C1204)</f>
        <v>496.5426025390625</v>
      </c>
      <c r="D1250" s="364">
        <f>IF(ISERROR('commented data'!$D1204),"",'commented data'!$D1204)</f>
        <v>6157.96484375</v>
      </c>
      <c r="E1250" s="364">
        <f>IF(ISERROR('commented data'!$E1204),"",'commented data'!$E1204)</f>
        <v>9.8382053375244141</v>
      </c>
      <c r="F1250" s="357">
        <f t="shared" si="316"/>
        <v>134.93327835083008</v>
      </c>
      <c r="G1250" s="362">
        <f t="shared" si="317"/>
        <v>54026.394419053133</v>
      </c>
      <c r="H1250" s="359">
        <f>IF(ISERROR('commented data'!$N1204),"",'commented data'!$N1204)</f>
        <v>16.446297927506386</v>
      </c>
      <c r="I1250" s="359">
        <f>IFERROR('commented data'!O1204,"")</f>
        <v>16.542825416485194</v>
      </c>
      <c r="J1250" s="358">
        <f>IF(ISERROR('commented data'!$P1204),"",'commented data'!$P1204)</f>
        <v>1</v>
      </c>
      <c r="K1250" s="328">
        <f>IF(ISERROR('commented data'!$Q1204),"",'commented data'!$Q1204)</f>
        <v>1</v>
      </c>
      <c r="L1250" s="328">
        <f>IF(ISERROR('commented data'!$R1204),"",'commented data'!$R1204)</f>
        <v>1</v>
      </c>
      <c r="M1250" s="328">
        <f>IF(ISERROR('commented data'!$S1204),"",'commented data'!$S1204)</f>
        <v>1</v>
      </c>
      <c r="N1250" s="366">
        <f t="shared" si="318"/>
        <v>1</v>
      </c>
      <c r="O1250" s="367" t="b">
        <f t="shared" si="319"/>
        <v>1</v>
      </c>
      <c r="P1250" s="365">
        <f>IF(ISERROR('commented data'!$J1204),"",'commented data'!$J1204)</f>
        <v>133.59730529785156</v>
      </c>
      <c r="Q1250" s="368">
        <f t="shared" si="315"/>
        <v>133.59730529785156</v>
      </c>
      <c r="R1250" s="368" t="str">
        <f t="shared" si="320"/>
        <v/>
      </c>
      <c r="S1250" s="369">
        <f t="shared" si="321"/>
        <v>133.59730529785156</v>
      </c>
      <c r="T1250" s="365">
        <f>IF(ISERROR('commented data'!$M1204),"",'commented data'!$M1204)</f>
        <v>83714.9375</v>
      </c>
      <c r="U1250" s="370">
        <f t="shared" si="322"/>
        <v>83714.9375</v>
      </c>
      <c r="V1250" s="371">
        <f t="shared" si="323"/>
        <v>83714.9375</v>
      </c>
      <c r="W1250" s="383">
        <f t="shared" si="324"/>
        <v>72831.995624999996</v>
      </c>
      <c r="X1250" s="365">
        <f>IF(ISERROR('commented data'!$T1204),"",'commented data'!$T1204)</f>
        <v>98.605560302734375</v>
      </c>
      <c r="Y1250" s="384">
        <f t="shared" si="325"/>
        <v>98.605560302734375</v>
      </c>
      <c r="Z1250" s="365">
        <f>IF(ISERROR('commented data'!$U1204),"",'commented data'!$U1204)</f>
        <v>1012.8270263671875</v>
      </c>
      <c r="AA1250" s="385">
        <f t="shared" si="326"/>
        <v>1022.9552966308594</v>
      </c>
      <c r="AC1250" s="427">
        <f t="shared" si="328"/>
        <v>7.2899585164378289</v>
      </c>
      <c r="AD1250" s="428">
        <f t="shared" si="327"/>
        <v>0.44325832771431156</v>
      </c>
      <c r="AE1250" s="429">
        <f t="shared" si="329"/>
        <v>9.2134416722856898</v>
      </c>
      <c r="AF1250" s="430">
        <f t="shared" si="330"/>
        <v>0.95409836406698867</v>
      </c>
    </row>
    <row r="1251" spans="1:32" s="5" customFormat="1" x14ac:dyDescent="0.2">
      <c r="A1251" s="363">
        <f>'commented data'!$A1205</f>
        <v>41231.083333333336</v>
      </c>
      <c r="B1251" s="364">
        <f>IF(ISERROR('commented data'!$B1205),"",'commented data'!$B1205)</f>
        <v>897.99041748046875</v>
      </c>
      <c r="C1251" s="364">
        <f>IF(ISERROR('commented data'!$C1205),"",'commented data'!$C1205)</f>
        <v>496.6405029296875</v>
      </c>
      <c r="D1251" s="364">
        <f>IF(ISERROR('commented data'!$D1205),"",'commented data'!$D1205)</f>
        <v>6185.46484375</v>
      </c>
      <c r="E1251" s="364">
        <f>IF(ISERROR('commented data'!$E1205),"",'commented data'!$E1205)</f>
        <v>9.8743782043457031</v>
      </c>
      <c r="F1251" s="357">
        <f t="shared" si="316"/>
        <v>134.86509841918945</v>
      </c>
      <c r="G1251" s="362">
        <f t="shared" si="317"/>
        <v>54050.670343360187</v>
      </c>
      <c r="H1251" s="359">
        <f>IF(ISERROR('commented data'!$N1205),"",'commented data'!$N1205)</f>
        <v>16.392478314516776</v>
      </c>
      <c r="I1251" s="359">
        <f>IFERROR('commented data'!O1205,"")</f>
        <v>16.616701723105404</v>
      </c>
      <c r="J1251" s="358">
        <f>IF(ISERROR('commented data'!$P1205),"",'commented data'!$P1205)</f>
        <v>1</v>
      </c>
      <c r="K1251" s="328">
        <f>IF(ISERROR('commented data'!$Q1205),"",'commented data'!$Q1205)</f>
        <v>1</v>
      </c>
      <c r="L1251" s="328">
        <f>IF(ISERROR('commented data'!$R1205),"",'commented data'!$R1205)</f>
        <v>1</v>
      </c>
      <c r="M1251" s="328">
        <f>IF(ISERROR('commented data'!$S1205),"",'commented data'!$S1205)</f>
        <v>1</v>
      </c>
      <c r="N1251" s="366">
        <f t="shared" si="318"/>
        <v>1</v>
      </c>
      <c r="O1251" s="367" t="b">
        <f t="shared" si="319"/>
        <v>1</v>
      </c>
      <c r="P1251" s="365">
        <f>IF(ISERROR('commented data'!$J1205),"",'commented data'!$J1205)</f>
        <v>133.52980041503906</v>
      </c>
      <c r="Q1251" s="368">
        <f t="shared" si="315"/>
        <v>133.52980041503906</v>
      </c>
      <c r="R1251" s="368" t="str">
        <f t="shared" si="320"/>
        <v/>
      </c>
      <c r="S1251" s="369">
        <f t="shared" si="321"/>
        <v>133.52980041503906</v>
      </c>
      <c r="T1251" s="365">
        <f>IF(ISERROR('commented data'!$M1205),"",'commented data'!$M1205)</f>
        <v>83729.703125</v>
      </c>
      <c r="U1251" s="370">
        <f t="shared" si="322"/>
        <v>83729.703125</v>
      </c>
      <c r="V1251" s="371">
        <f t="shared" si="323"/>
        <v>83729.703125</v>
      </c>
      <c r="W1251" s="383">
        <f t="shared" si="324"/>
        <v>72844.841718750002</v>
      </c>
      <c r="X1251" s="365">
        <f>IF(ISERROR('commented data'!$T1205),"",'commented data'!$T1205)</f>
        <v>98.503013610839844</v>
      </c>
      <c r="Y1251" s="384">
        <f t="shared" si="325"/>
        <v>98.503013610839844</v>
      </c>
      <c r="Z1251" s="365">
        <f>IF(ISERROR('commented data'!$U1205),"",'commented data'!$U1205)</f>
        <v>1012.823974609375</v>
      </c>
      <c r="AA1251" s="385">
        <f t="shared" si="326"/>
        <v>1022.9522143554688</v>
      </c>
      <c r="AC1251" s="427">
        <f t="shared" si="328"/>
        <v>7.2895489754804359</v>
      </c>
      <c r="AD1251" s="428">
        <f t="shared" si="327"/>
        <v>0.44468864534199143</v>
      </c>
      <c r="AE1251" s="429">
        <f t="shared" si="329"/>
        <v>9.21201135465801</v>
      </c>
      <c r="AF1251" s="430">
        <f t="shared" si="330"/>
        <v>0.95395024746114199</v>
      </c>
    </row>
    <row r="1252" spans="1:32" s="5" customFormat="1" x14ac:dyDescent="0.2">
      <c r="A1252" s="363">
        <f>'commented data'!$A1206</f>
        <v>41231.125</v>
      </c>
      <c r="B1252" s="364">
        <f>IF(ISERROR('commented data'!$B1206),"",'commented data'!$B1206)</f>
        <v>898.0302734375</v>
      </c>
      <c r="C1252" s="364">
        <f>IF(ISERROR('commented data'!$C1206),"",'commented data'!$C1206)</f>
        <v>496.98190307617187</v>
      </c>
      <c r="D1252" s="364">
        <f>IF(ISERROR('commented data'!$D1206),"",'commented data'!$D1206)</f>
        <v>6162.86279296875</v>
      </c>
      <c r="E1252" s="364">
        <f>IF(ISERROR('commented data'!$E1206),"",'commented data'!$E1206)</f>
        <v>9.8334846496582031</v>
      </c>
      <c r="F1252" s="357">
        <f t="shared" si="316"/>
        <v>134.37959381103516</v>
      </c>
      <c r="G1252" s="362">
        <f t="shared" si="317"/>
        <v>54096.169401988765</v>
      </c>
      <c r="H1252" s="359">
        <f>IF(ISERROR('commented data'!$N1206),"",'commented data'!$N1206)</f>
        <v>16.40803034231525</v>
      </c>
      <c r="I1252" s="359">
        <f>IFERROR('commented data'!O1206,"")</f>
        <v>16.555983321877722</v>
      </c>
      <c r="J1252" s="358">
        <f>IF(ISERROR('commented data'!$P1206),"",'commented data'!$P1206)</f>
        <v>1</v>
      </c>
      <c r="K1252" s="328">
        <f>IF(ISERROR('commented data'!$Q1206),"",'commented data'!$Q1206)</f>
        <v>1</v>
      </c>
      <c r="L1252" s="328">
        <f>IF(ISERROR('commented data'!$R1206),"",'commented data'!$R1206)</f>
        <v>1</v>
      </c>
      <c r="M1252" s="328">
        <f>IF(ISERROR('commented data'!$S1206),"",'commented data'!$S1206)</f>
        <v>1</v>
      </c>
      <c r="N1252" s="366">
        <f t="shared" si="318"/>
        <v>1</v>
      </c>
      <c r="O1252" s="367" t="b">
        <f t="shared" si="319"/>
        <v>1</v>
      </c>
      <c r="P1252" s="365">
        <f>IF(ISERROR('commented data'!$J1206),"",'commented data'!$J1206)</f>
        <v>133.04910278320312</v>
      </c>
      <c r="Q1252" s="368">
        <f t="shared" si="315"/>
        <v>133.04910278320312</v>
      </c>
      <c r="R1252" s="368" t="str">
        <f t="shared" si="320"/>
        <v/>
      </c>
      <c r="S1252" s="369">
        <f t="shared" si="321"/>
        <v>133.04910278320312</v>
      </c>
      <c r="T1252" s="365">
        <f>IF(ISERROR('commented data'!$M1206),"",'commented data'!$M1206)</f>
        <v>83857.5</v>
      </c>
      <c r="U1252" s="370">
        <f t="shared" si="322"/>
        <v>83857.5</v>
      </c>
      <c r="V1252" s="371">
        <f t="shared" si="323"/>
        <v>83857.5</v>
      </c>
      <c r="W1252" s="383">
        <f t="shared" si="324"/>
        <v>72956.024999999994</v>
      </c>
      <c r="X1252" s="365">
        <f>IF(ISERROR('commented data'!$T1206),"",'commented data'!$T1206)</f>
        <v>98.757583618164062</v>
      </c>
      <c r="Y1252" s="384">
        <f t="shared" si="325"/>
        <v>98.757583618164062</v>
      </c>
      <c r="Z1252" s="365">
        <f>IF(ISERROR('commented data'!$U1206),"",'commented data'!$U1206)</f>
        <v>1012.8250122070312</v>
      </c>
      <c r="AA1252" s="385">
        <f t="shared" si="326"/>
        <v>1022.9532623291016</v>
      </c>
      <c r="AC1252" s="427">
        <f t="shared" si="328"/>
        <v>7.2694212709721997</v>
      </c>
      <c r="AD1252" s="428">
        <f t="shared" si="327"/>
        <v>0.44304045758769911</v>
      </c>
      <c r="AE1252" s="429">
        <f t="shared" si="329"/>
        <v>9.2136595424123016</v>
      </c>
      <c r="AF1252" s="430">
        <f t="shared" si="330"/>
        <v>0.95412092561768524</v>
      </c>
    </row>
    <row r="1253" spans="1:32" s="5" customFormat="1" x14ac:dyDescent="0.2">
      <c r="A1253" s="363">
        <f>'commented data'!$A1207</f>
        <v>41231.166666666664</v>
      </c>
      <c r="B1253" s="364">
        <f>IF(ISERROR('commented data'!$B1207),"",'commented data'!$B1207)</f>
        <v>897.95587158203125</v>
      </c>
      <c r="C1253" s="364">
        <f>IF(ISERROR('commented data'!$C1207),"",'commented data'!$C1207)</f>
        <v>497.39279174804687</v>
      </c>
      <c r="D1253" s="364">
        <f>IF(ISERROR('commented data'!$D1207),"",'commented data'!$D1207)</f>
        <v>6180.3388671875</v>
      </c>
      <c r="E1253" s="364">
        <f>IF(ISERROR('commented data'!$E1207),"",'commented data'!$E1207)</f>
        <v>9.8511905670166016</v>
      </c>
      <c r="F1253" s="357">
        <f t="shared" si="316"/>
        <v>134.70642288208009</v>
      </c>
      <c r="G1253" s="362">
        <f t="shared" si="317"/>
        <v>54160.185414664389</v>
      </c>
      <c r="H1253" s="359">
        <f>IF(ISERROR('commented data'!$N1207),"",'commented data'!$N1207)</f>
        <v>16.26601505401646</v>
      </c>
      <c r="I1253" s="359">
        <f>IFERROR('commented data'!O1207,"")</f>
        <v>16.602931242514156</v>
      </c>
      <c r="J1253" s="358">
        <f>IF(ISERROR('commented data'!$P1207),"",'commented data'!$P1207)</f>
        <v>1</v>
      </c>
      <c r="K1253" s="328">
        <f>IF(ISERROR('commented data'!$Q1207),"",'commented data'!$Q1207)</f>
        <v>1</v>
      </c>
      <c r="L1253" s="328">
        <f>IF(ISERROR('commented data'!$R1207),"",'commented data'!$R1207)</f>
        <v>1</v>
      </c>
      <c r="M1253" s="328">
        <f>IF(ISERROR('commented data'!$S1207),"",'commented data'!$S1207)</f>
        <v>1</v>
      </c>
      <c r="N1253" s="366">
        <f t="shared" si="318"/>
        <v>1</v>
      </c>
      <c r="O1253" s="367" t="b">
        <f t="shared" si="319"/>
        <v>1</v>
      </c>
      <c r="P1253" s="365">
        <f>IF(ISERROR('commented data'!$J1207),"",'commented data'!$J1207)</f>
        <v>133.37269592285156</v>
      </c>
      <c r="Q1253" s="368">
        <f t="shared" si="315"/>
        <v>133.37269592285156</v>
      </c>
      <c r="R1253" s="368" t="str">
        <f t="shared" si="320"/>
        <v/>
      </c>
      <c r="S1253" s="369">
        <f t="shared" si="321"/>
        <v>133.37269592285156</v>
      </c>
      <c r="T1253" s="365">
        <f>IF(ISERROR('commented data'!$M1207),"",'commented data'!$M1207)</f>
        <v>83944.890625</v>
      </c>
      <c r="U1253" s="370">
        <f t="shared" si="322"/>
        <v>83944.890625</v>
      </c>
      <c r="V1253" s="371">
        <f t="shared" si="323"/>
        <v>83944.890625</v>
      </c>
      <c r="W1253" s="383">
        <f t="shared" si="324"/>
        <v>73032.054843749997</v>
      </c>
      <c r="X1253" s="365">
        <f>IF(ISERROR('commented data'!$T1207),"",'commented data'!$T1207)</f>
        <v>98.705856323242188</v>
      </c>
      <c r="Y1253" s="384">
        <f t="shared" si="325"/>
        <v>98.705856323242188</v>
      </c>
      <c r="Z1253" s="365">
        <f>IF(ISERROR('commented data'!$U1207),"",'commented data'!$U1207)</f>
        <v>1012.8270263671875</v>
      </c>
      <c r="AA1253" s="385">
        <f t="shared" si="326"/>
        <v>1022.9552966308594</v>
      </c>
      <c r="AC1253" s="427">
        <f t="shared" si="328"/>
        <v>7.2957248398396475</v>
      </c>
      <c r="AD1253" s="428">
        <f t="shared" si="327"/>
        <v>0.44852564168985948</v>
      </c>
      <c r="AE1253" s="429">
        <f t="shared" si="329"/>
        <v>9.2081743583101421</v>
      </c>
      <c r="AF1253" s="430">
        <f t="shared" si="330"/>
        <v>0.9535529071328861</v>
      </c>
    </row>
    <row r="1254" spans="1:32" s="5" customFormat="1" x14ac:dyDescent="0.2">
      <c r="A1254" s="363">
        <f>'commented data'!$A1208</f>
        <v>41231.208333333336</v>
      </c>
      <c r="B1254" s="364">
        <f>IF(ISERROR('commented data'!$B1208),"",'commented data'!$B1208)</f>
        <v>898.05682373046875</v>
      </c>
      <c r="C1254" s="364">
        <f>IF(ISERROR('commented data'!$C1208),"",'commented data'!$C1208)</f>
        <v>497.28781127929687</v>
      </c>
      <c r="D1254" s="364">
        <f>IF(ISERROR('commented data'!$D1208),"",'commented data'!$D1208)</f>
        <v>6166.19189453125</v>
      </c>
      <c r="E1254" s="364">
        <f>IF(ISERROR('commented data'!$E1208),"",'commented data'!$E1208)</f>
        <v>9.8389835357666016</v>
      </c>
      <c r="F1254" s="357">
        <f t="shared" si="316"/>
        <v>134.84642602689519</v>
      </c>
      <c r="G1254" s="362">
        <f t="shared" si="317"/>
        <v>54139.539523039202</v>
      </c>
      <c r="H1254" s="359">
        <f>IF(ISERROR('commented data'!$N1208),"",'commented data'!$N1208)</f>
        <v>16.266040611476637</v>
      </c>
      <c r="I1254" s="359">
        <f>IFERROR('commented data'!O1208,"")</f>
        <v>16.564926657434125</v>
      </c>
      <c r="J1254" s="358">
        <f>IF(ISERROR('commented data'!$P1208),"",'commented data'!$P1208)</f>
        <v>1</v>
      </c>
      <c r="K1254" s="328">
        <f>IF(ISERROR('commented data'!$Q1208),"",'commented data'!$Q1208)</f>
        <v>1</v>
      </c>
      <c r="L1254" s="328">
        <f>IF(ISERROR('commented data'!$R1208),"",'commented data'!$R1208)</f>
        <v>0.84708327054977417</v>
      </c>
      <c r="M1254" s="328">
        <f>IF(ISERROR('commented data'!$S1208),"",'commented data'!$S1208)</f>
        <v>1</v>
      </c>
      <c r="N1254" s="366">
        <f t="shared" si="318"/>
        <v>1</v>
      </c>
      <c r="O1254" s="367" t="b">
        <f t="shared" si="319"/>
        <v>1</v>
      </c>
      <c r="P1254" s="365">
        <f>IF(ISERROR('commented data'!$J1208),"",'commented data'!$J1208)</f>
        <v>133.51131289791601</v>
      </c>
      <c r="Q1254" s="368">
        <f t="shared" si="315"/>
        <v>133.51131289791601</v>
      </c>
      <c r="R1254" s="368" t="str">
        <f t="shared" si="320"/>
        <v/>
      </c>
      <c r="S1254" s="369">
        <f t="shared" si="321"/>
        <v>133.51131289791601</v>
      </c>
      <c r="T1254" s="365">
        <f>IF(ISERROR('commented data'!$M1208),"",'commented data'!$M1208)</f>
        <v>83914.4609375</v>
      </c>
      <c r="U1254" s="370">
        <f t="shared" si="322"/>
        <v>83914.4609375</v>
      </c>
      <c r="V1254" s="371">
        <f t="shared" si="323"/>
        <v>83914.4609375</v>
      </c>
      <c r="W1254" s="383">
        <f t="shared" si="324"/>
        <v>73005.581015624994</v>
      </c>
      <c r="X1254" s="365">
        <f>IF(ISERROR('commented data'!$T1208),"",'commented data'!$T1208)</f>
        <v>98.713172912597656</v>
      </c>
      <c r="Y1254" s="384">
        <f t="shared" si="325"/>
        <v>98.713172912597656</v>
      </c>
      <c r="Z1254" s="365">
        <f>IF(ISERROR('commented data'!$U1208),"",'commented data'!$U1208)</f>
        <v>1012.8280029296875</v>
      </c>
      <c r="AA1254" s="385">
        <f t="shared" si="326"/>
        <v>1022.9562829589844</v>
      </c>
      <c r="AC1254" s="427">
        <f t="shared" si="328"/>
        <v>7.3005234114236739</v>
      </c>
      <c r="AD1254" s="428">
        <f t="shared" si="327"/>
        <v>0.44881994246791257</v>
      </c>
      <c r="AE1254" s="429">
        <f t="shared" si="329"/>
        <v>9.2078800575320887</v>
      </c>
      <c r="AF1254" s="430">
        <f t="shared" si="330"/>
        <v>0.9535224308026643</v>
      </c>
    </row>
    <row r="1255" spans="1:32" s="5" customFormat="1" x14ac:dyDescent="0.2">
      <c r="A1255" s="363">
        <f>'commented data'!$A1209</f>
        <v>41231.25</v>
      </c>
      <c r="B1255" s="364">
        <f>IF(ISERROR('commented data'!$B1209),"",'commented data'!$B1209)</f>
        <v>898.007080078125</v>
      </c>
      <c r="C1255" s="364">
        <f>IF(ISERROR('commented data'!$C1209),"",'commented data'!$C1209)</f>
        <v>496.68838500976562</v>
      </c>
      <c r="D1255" s="364">
        <f>IF(ISERROR('commented data'!$D1209),"",'commented data'!$D1209)</f>
        <v>6147.71923828125</v>
      </c>
      <c r="E1255" s="364">
        <f>IF(ISERROR('commented data'!$E1209),"",'commented data'!$E1209)</f>
        <v>9.8275699615478516</v>
      </c>
      <c r="F1255" s="357">
        <f t="shared" si="316"/>
        <v>133.80179930875033</v>
      </c>
      <c r="G1255" s="362">
        <f t="shared" si="317"/>
        <v>54036.540631157673</v>
      </c>
      <c r="H1255" s="359">
        <f>IF(ISERROR('commented data'!$N1209),"",'commented data'!$N1209)</f>
        <v>16.400354464068513</v>
      </c>
      <c r="I1255" s="359">
        <f>IFERROR('commented data'!O1209,"")</f>
        <v>16.515301507717229</v>
      </c>
      <c r="J1255" s="358">
        <f>IF(ISERROR('commented data'!$P1209),"",'commented data'!$P1209)</f>
        <v>1</v>
      </c>
      <c r="K1255" s="328">
        <f>IF(ISERROR('commented data'!$Q1209),"",'commented data'!$Q1209)</f>
        <v>1</v>
      </c>
      <c r="L1255" s="328">
        <f>IF(ISERROR('commented data'!$R1209),"",'commented data'!$R1209)</f>
        <v>0.87513887882232666</v>
      </c>
      <c r="M1255" s="328">
        <f>IF(ISERROR('commented data'!$S1209),"",'commented data'!$S1209)</f>
        <v>1</v>
      </c>
      <c r="N1255" s="366">
        <f t="shared" si="318"/>
        <v>1</v>
      </c>
      <c r="O1255" s="367" t="b">
        <f t="shared" si="319"/>
        <v>1</v>
      </c>
      <c r="P1255" s="365">
        <f>IF(ISERROR('commented data'!$J1209),"",'commented data'!$J1209)</f>
        <v>132.47702901856468</v>
      </c>
      <c r="Q1255" s="368">
        <f t="shared" si="315"/>
        <v>132.47702901856468</v>
      </c>
      <c r="R1255" s="368" t="str">
        <f t="shared" si="320"/>
        <v/>
      </c>
      <c r="S1255" s="369">
        <f t="shared" si="321"/>
        <v>132.47702901856468</v>
      </c>
      <c r="T1255" s="365">
        <f>IF(ISERROR('commented data'!$M1209),"",'commented data'!$M1209)</f>
        <v>83770.2265625</v>
      </c>
      <c r="U1255" s="370">
        <f t="shared" si="322"/>
        <v>83770.2265625</v>
      </c>
      <c r="V1255" s="371">
        <f t="shared" si="323"/>
        <v>83770.2265625</v>
      </c>
      <c r="W1255" s="383">
        <f t="shared" si="324"/>
        <v>72880.097109374998</v>
      </c>
      <c r="X1255" s="365">
        <f>IF(ISERROR('commented data'!$T1209),"",'commented data'!$T1209)</f>
        <v>98.782333374023438</v>
      </c>
      <c r="Y1255" s="384">
        <f t="shared" si="325"/>
        <v>98.782333374023438</v>
      </c>
      <c r="Z1255" s="365">
        <f>IF(ISERROR('commented data'!$U1209),"",'commented data'!$U1209)</f>
        <v>1012.8300170898437</v>
      </c>
      <c r="AA1255" s="385">
        <f t="shared" si="326"/>
        <v>1022.9583172607422</v>
      </c>
      <c r="AC1255" s="427">
        <f t="shared" si="328"/>
        <v>7.2301863648692919</v>
      </c>
      <c r="AD1255" s="428">
        <f t="shared" si="327"/>
        <v>0.44085549374617999</v>
      </c>
      <c r="AE1255" s="429">
        <f t="shared" si="329"/>
        <v>9.2158445062538199</v>
      </c>
      <c r="AF1255" s="430">
        <f t="shared" si="330"/>
        <v>0.95434718964592657</v>
      </c>
    </row>
    <row r="1256" spans="1:32" s="5" customFormat="1" x14ac:dyDescent="0.2">
      <c r="A1256" s="363">
        <f>'commented data'!$A1210</f>
        <v>41231.291666666664</v>
      </c>
      <c r="B1256" s="364">
        <f>IF(ISERROR('commented data'!$B1210),"",'commented data'!$B1210)</f>
        <v>898.0447998046875</v>
      </c>
      <c r="C1256" s="364">
        <f>IF(ISERROR('commented data'!$C1210),"",'commented data'!$C1210)</f>
        <v>495.79330444335937</v>
      </c>
      <c r="D1256" s="364">
        <f>IF(ISERROR('commented data'!$D1210),"",'commented data'!$D1210)</f>
        <v>6124.8662109375</v>
      </c>
      <c r="E1256" s="364">
        <f>IF(ISERROR('commented data'!$E1210),"",'commented data'!$E1210)</f>
        <v>9.8092021942138672</v>
      </c>
      <c r="F1256" s="357">
        <f t="shared" si="316"/>
        <v>133.23576141357421</v>
      </c>
      <c r="G1256" s="362">
        <f t="shared" si="317"/>
        <v>53937.202365542616</v>
      </c>
      <c r="H1256" s="359">
        <f>IF(ISERROR('commented data'!$N1210),"",'commented data'!$N1210)</f>
        <v>16.471846363241639</v>
      </c>
      <c r="I1256" s="359">
        <f>IFERROR('commented data'!O1210,"")</f>
        <v>16.453908880253699</v>
      </c>
      <c r="J1256" s="358">
        <f>IF(ISERROR('commented data'!$P1210),"",'commented data'!$P1210)</f>
        <v>1</v>
      </c>
      <c r="K1256" s="328">
        <f>IF(ISERROR('commented data'!$Q1210),"",'commented data'!$Q1210)</f>
        <v>1</v>
      </c>
      <c r="L1256" s="328">
        <f>IF(ISERROR('commented data'!$R1210),"",'commented data'!$R1210)</f>
        <v>1</v>
      </c>
      <c r="M1256" s="328">
        <f>IF(ISERROR('commented data'!$S1210),"",'commented data'!$S1210)</f>
        <v>1</v>
      </c>
      <c r="N1256" s="366">
        <f t="shared" si="318"/>
        <v>1</v>
      </c>
      <c r="O1256" s="367" t="b">
        <f t="shared" si="319"/>
        <v>1</v>
      </c>
      <c r="P1256" s="365">
        <f>IF(ISERROR('commented data'!$J1210),"",'commented data'!$J1210)</f>
        <v>131.91659545898437</v>
      </c>
      <c r="Q1256" s="368">
        <f t="shared" si="315"/>
        <v>131.91659545898437</v>
      </c>
      <c r="R1256" s="368" t="str">
        <f t="shared" si="320"/>
        <v/>
      </c>
      <c r="S1256" s="369">
        <f t="shared" si="321"/>
        <v>131.91659545898437</v>
      </c>
      <c r="T1256" s="365">
        <f>IF(ISERROR('commented data'!$M1210),"",'commented data'!$M1210)</f>
        <v>83595.25</v>
      </c>
      <c r="U1256" s="370">
        <f t="shared" si="322"/>
        <v>83595.25</v>
      </c>
      <c r="V1256" s="371">
        <f t="shared" si="323"/>
        <v>83595.25</v>
      </c>
      <c r="W1256" s="383">
        <f t="shared" si="324"/>
        <v>72727.867499999993</v>
      </c>
      <c r="X1256" s="365">
        <f>IF(ISERROR('commented data'!$T1210),"",'commented data'!$T1210)</f>
        <v>98.687187194824219</v>
      </c>
      <c r="Y1256" s="384">
        <f t="shared" si="325"/>
        <v>98.687187194824219</v>
      </c>
      <c r="Z1256" s="365">
        <f>IF(ISERROR('commented data'!$U1210),"",'commented data'!$U1210)</f>
        <v>1012.8250122070312</v>
      </c>
      <c r="AA1256" s="385">
        <f t="shared" si="326"/>
        <v>1022.9532623291016</v>
      </c>
      <c r="AC1256" s="427">
        <f t="shared" si="328"/>
        <v>7.186364225691106</v>
      </c>
      <c r="AD1256" s="428">
        <f t="shared" si="327"/>
        <v>0.43628164488761284</v>
      </c>
      <c r="AE1256" s="429">
        <f t="shared" si="329"/>
        <v>9.2204183551123879</v>
      </c>
      <c r="AF1256" s="430">
        <f t="shared" si="330"/>
        <v>0.95482083476885349</v>
      </c>
    </row>
    <row r="1257" spans="1:32" s="5" customFormat="1" x14ac:dyDescent="0.2">
      <c r="A1257" s="363">
        <f>'commented data'!$A1211</f>
        <v>41231.333333333336</v>
      </c>
      <c r="B1257" s="364">
        <f>IF(ISERROR('commented data'!$B1211),"",'commented data'!$B1211)</f>
        <v>897.98358154296875</v>
      </c>
      <c r="C1257" s="364">
        <f>IF(ISERROR('commented data'!$C1211),"",'commented data'!$C1211)</f>
        <v>494.64358520507812</v>
      </c>
      <c r="D1257" s="364">
        <f>IF(ISERROR('commented data'!$D1211),"",'commented data'!$D1211)</f>
        <v>6109.6650390625</v>
      </c>
      <c r="E1257" s="364">
        <f>IF(ISERROR('commented data'!$E1211),"",'commented data'!$E1211)</f>
        <v>9.8092851638793945</v>
      </c>
      <c r="F1257" s="357">
        <f t="shared" si="316"/>
        <v>132.99710083007812</v>
      </c>
      <c r="G1257" s="362">
        <f t="shared" si="317"/>
        <v>53776.873728661703</v>
      </c>
      <c r="H1257" s="359">
        <f>IF(ISERROR('commented data'!$N1211),"",'commented data'!$N1211)</f>
        <v>16.5150096659243</v>
      </c>
      <c r="I1257" s="359">
        <f>IFERROR('commented data'!O1211,"")</f>
        <v>16.413072282638282</v>
      </c>
      <c r="J1257" s="358">
        <f>IF(ISERROR('commented data'!$P1211),"",'commented data'!$P1211)</f>
        <v>1</v>
      </c>
      <c r="K1257" s="328">
        <f>IF(ISERROR('commented data'!$Q1211),"",'commented data'!$Q1211)</f>
        <v>1</v>
      </c>
      <c r="L1257" s="328">
        <f>IF(ISERROR('commented data'!$R1211),"",'commented data'!$R1211)</f>
        <v>1</v>
      </c>
      <c r="M1257" s="328">
        <f>IF(ISERROR('commented data'!$S1211),"",'commented data'!$S1211)</f>
        <v>1</v>
      </c>
      <c r="N1257" s="366">
        <f t="shared" si="318"/>
        <v>1</v>
      </c>
      <c r="O1257" s="367" t="b">
        <f t="shared" si="319"/>
        <v>1</v>
      </c>
      <c r="P1257" s="365">
        <f>IF(ISERROR('commented data'!$J1211),"",'commented data'!$J1211)</f>
        <v>131.6802978515625</v>
      </c>
      <c r="Q1257" s="368">
        <f t="shared" si="315"/>
        <v>131.6802978515625</v>
      </c>
      <c r="R1257" s="368" t="str">
        <f t="shared" si="320"/>
        <v/>
      </c>
      <c r="S1257" s="369">
        <f t="shared" si="321"/>
        <v>131.6802978515625</v>
      </c>
      <c r="T1257" s="365">
        <f>IF(ISERROR('commented data'!$M1211),"",'commented data'!$M1211)</f>
        <v>83367.703125</v>
      </c>
      <c r="U1257" s="370">
        <f t="shared" si="322"/>
        <v>83367.703125</v>
      </c>
      <c r="V1257" s="371">
        <f t="shared" si="323"/>
        <v>83367.703125</v>
      </c>
      <c r="W1257" s="383">
        <f t="shared" si="324"/>
        <v>72529.901718749999</v>
      </c>
      <c r="X1257" s="365">
        <f>IF(ISERROR('commented data'!$T1211),"",'commented data'!$T1211)</f>
        <v>98.781707763671875</v>
      </c>
      <c r="Y1257" s="384">
        <f t="shared" si="325"/>
        <v>98.781707763671875</v>
      </c>
      <c r="Z1257" s="365">
        <f>IF(ISERROR('commented data'!$U1211),"",'commented data'!$U1211)</f>
        <v>1012.8280029296875</v>
      </c>
      <c r="AA1257" s="385">
        <f t="shared" si="326"/>
        <v>1022.9562829589844</v>
      </c>
      <c r="AC1257" s="427">
        <f t="shared" si="328"/>
        <v>7.1521682976171999</v>
      </c>
      <c r="AD1257" s="428">
        <f t="shared" si="327"/>
        <v>0.43307079089238382</v>
      </c>
      <c r="AE1257" s="429">
        <f t="shared" si="329"/>
        <v>9.2236292091076173</v>
      </c>
      <c r="AF1257" s="430">
        <f t="shared" si="330"/>
        <v>0.9551533348978033</v>
      </c>
    </row>
    <row r="1258" spans="1:32" s="5" customFormat="1" x14ac:dyDescent="0.2">
      <c r="A1258" s="363">
        <f>'commented data'!$A1212</f>
        <v>41231.375</v>
      </c>
      <c r="B1258" s="364">
        <f>IF(ISERROR('commented data'!$B1212),"",'commented data'!$B1212)</f>
        <v>898.022216796875</v>
      </c>
      <c r="C1258" s="364">
        <f>IF(ISERROR('commented data'!$C1212),"",'commented data'!$C1212)</f>
        <v>494.21429443359375</v>
      </c>
      <c r="D1258" s="364">
        <f>IF(ISERROR('commented data'!$D1212),"",'commented data'!$D1212)</f>
        <v>6086.11279296875</v>
      </c>
      <c r="E1258" s="364">
        <f>IF(ISERROR('commented data'!$E1212),"",'commented data'!$E1212)</f>
        <v>9.7836570739746094</v>
      </c>
      <c r="F1258" s="357">
        <f t="shared" si="316"/>
        <v>133.52836181640626</v>
      </c>
      <c r="G1258" s="362">
        <f t="shared" si="317"/>
        <v>53729.832502489808</v>
      </c>
      <c r="H1258" s="359">
        <f>IF(ISERROR('commented data'!$N1212),"",'commented data'!$N1212)</f>
        <v>16.087359761929765</v>
      </c>
      <c r="I1258" s="359">
        <f>IFERROR('commented data'!O1212,"")</f>
        <v>16.349801266128594</v>
      </c>
      <c r="J1258" s="358">
        <f>IF(ISERROR('commented data'!$P1212),"",'commented data'!$P1212)</f>
        <v>1</v>
      </c>
      <c r="K1258" s="328">
        <f>IF(ISERROR('commented data'!$Q1212),"",'commented data'!$Q1212)</f>
        <v>1</v>
      </c>
      <c r="L1258" s="328">
        <f>IF(ISERROR('commented data'!$R1212),"",'commented data'!$R1212)</f>
        <v>1</v>
      </c>
      <c r="M1258" s="328">
        <f>IF(ISERROR('commented data'!$S1212),"",'commented data'!$S1212)</f>
        <v>1</v>
      </c>
      <c r="N1258" s="366">
        <f t="shared" si="318"/>
        <v>1</v>
      </c>
      <c r="O1258" s="367" t="b">
        <f t="shared" si="319"/>
        <v>1</v>
      </c>
      <c r="P1258" s="365">
        <f>IF(ISERROR('commented data'!$J1212),"",'commented data'!$J1212)</f>
        <v>132.206298828125</v>
      </c>
      <c r="Q1258" s="368">
        <f t="shared" si="315"/>
        <v>132.206298828125</v>
      </c>
      <c r="R1258" s="368" t="str">
        <f t="shared" si="320"/>
        <v/>
      </c>
      <c r="S1258" s="369">
        <f t="shared" si="321"/>
        <v>132.206298828125</v>
      </c>
      <c r="T1258" s="365">
        <f>IF(ISERROR('commented data'!$M1212),"",'commented data'!$M1212)</f>
        <v>83264.3828125</v>
      </c>
      <c r="U1258" s="370">
        <f t="shared" si="322"/>
        <v>83264.3828125</v>
      </c>
      <c r="V1258" s="371">
        <f t="shared" si="323"/>
        <v>83264.3828125</v>
      </c>
      <c r="W1258" s="383">
        <f t="shared" si="324"/>
        <v>72440.013046874999</v>
      </c>
      <c r="X1258" s="365">
        <f>IF(ISERROR('commented data'!$T1212),"",'commented data'!$T1212)</f>
        <v>98.646347045898438</v>
      </c>
      <c r="Y1258" s="384">
        <f t="shared" si="325"/>
        <v>98.646347045898438</v>
      </c>
      <c r="Z1258" s="365">
        <f>IF(ISERROR('commented data'!$U1212),"",'commented data'!$U1212)</f>
        <v>1012.8289794921875</v>
      </c>
      <c r="AA1258" s="385">
        <f t="shared" si="326"/>
        <v>1022.9572692871094</v>
      </c>
      <c r="AC1258" s="427">
        <f t="shared" si="328"/>
        <v>7.174456514727364</v>
      </c>
      <c r="AD1258" s="428">
        <f t="shared" si="327"/>
        <v>0.44596855052035894</v>
      </c>
      <c r="AE1258" s="429">
        <f t="shared" si="329"/>
        <v>9.210731449479642</v>
      </c>
      <c r="AF1258" s="430">
        <f t="shared" si="330"/>
        <v>0.95381770682320477</v>
      </c>
    </row>
    <row r="1259" spans="1:32" s="5" customFormat="1" x14ac:dyDescent="0.2">
      <c r="A1259" s="363">
        <f>'commented data'!$A1213</f>
        <v>41231.416666666664</v>
      </c>
      <c r="B1259" s="364">
        <f>IF(ISERROR('commented data'!$B1213),"",'commented data'!$B1213)</f>
        <v>897.98101806640625</v>
      </c>
      <c r="C1259" s="364">
        <f>IF(ISERROR('commented data'!$C1213),"",'commented data'!$C1213)</f>
        <v>494.08029174804687</v>
      </c>
      <c r="D1259" s="364">
        <f>IF(ISERROR('commented data'!$D1213),"",'commented data'!$D1213)</f>
        <v>6088.63623046875</v>
      </c>
      <c r="E1259" s="364">
        <f>IF(ISERROR('commented data'!$E1213),"",'commented data'!$E1213)</f>
        <v>9.7870016098022461</v>
      </c>
      <c r="F1259" s="357">
        <f t="shared" si="316"/>
        <v>133.35484512329103</v>
      </c>
      <c r="G1259" s="362">
        <f t="shared" si="317"/>
        <v>53679.039245992091</v>
      </c>
      <c r="H1259" s="359">
        <f>IF(ISERROR('commented data'!$N1213),"",'commented data'!$N1213)</f>
        <v>16.265774073003559</v>
      </c>
      <c r="I1259" s="359">
        <f>IFERROR('commented data'!O1213,"")</f>
        <v>16.356580256764481</v>
      </c>
      <c r="J1259" s="358">
        <f>IF(ISERROR('commented data'!$P1213),"",'commented data'!$P1213)</f>
        <v>1</v>
      </c>
      <c r="K1259" s="328">
        <f>IF(ISERROR('commented data'!$Q1213),"",'commented data'!$Q1213)</f>
        <v>1</v>
      </c>
      <c r="L1259" s="328">
        <f>IF(ISERROR('commented data'!$R1213),"",'commented data'!$R1213)</f>
        <v>1</v>
      </c>
      <c r="M1259" s="328">
        <f>IF(ISERROR('commented data'!$S1213),"",'commented data'!$S1213)</f>
        <v>1</v>
      </c>
      <c r="N1259" s="366">
        <f t="shared" si="318"/>
        <v>1</v>
      </c>
      <c r="O1259" s="367" t="b">
        <f t="shared" si="319"/>
        <v>1</v>
      </c>
      <c r="P1259" s="365">
        <f>IF(ISERROR('commented data'!$J1213),"",'commented data'!$J1213)</f>
        <v>132.03450012207031</v>
      </c>
      <c r="Q1259" s="368">
        <f t="shared" si="315"/>
        <v>132.03450012207031</v>
      </c>
      <c r="R1259" s="368" t="str">
        <f t="shared" si="320"/>
        <v/>
      </c>
      <c r="S1259" s="369">
        <f t="shared" si="321"/>
        <v>132.03450012207031</v>
      </c>
      <c r="T1259" s="365">
        <f>IF(ISERROR('commented data'!$M1213),"",'commented data'!$M1213)</f>
        <v>83210.25</v>
      </c>
      <c r="U1259" s="370">
        <f t="shared" si="322"/>
        <v>83210.25</v>
      </c>
      <c r="V1259" s="371">
        <f t="shared" si="323"/>
        <v>83210.25</v>
      </c>
      <c r="W1259" s="383">
        <f t="shared" si="324"/>
        <v>72392.917499999996</v>
      </c>
      <c r="X1259" s="365">
        <f>IF(ISERROR('commented data'!$T1213),"",'commented data'!$T1213)</f>
        <v>98.755851745605469</v>
      </c>
      <c r="Y1259" s="384">
        <f t="shared" si="325"/>
        <v>98.755851745605469</v>
      </c>
      <c r="Z1259" s="365">
        <f>IF(ISERROR('commented data'!$U1213),"",'commented data'!$U1213)</f>
        <v>1012.8280029296875</v>
      </c>
      <c r="AA1259" s="385">
        <f t="shared" si="326"/>
        <v>1022.9562829589844</v>
      </c>
      <c r="AC1259" s="427">
        <f t="shared" si="328"/>
        <v>7.1583599650163361</v>
      </c>
      <c r="AD1259" s="428">
        <f t="shared" si="327"/>
        <v>0.44008726131866827</v>
      </c>
      <c r="AE1259" s="429">
        <f t="shared" si="329"/>
        <v>9.2166127386813326</v>
      </c>
      <c r="AF1259" s="430">
        <f t="shared" si="330"/>
        <v>0.9544267439892854</v>
      </c>
    </row>
    <row r="1260" spans="1:32" s="5" customFormat="1" x14ac:dyDescent="0.2">
      <c r="A1260" s="363">
        <f>'commented data'!$A1214</f>
        <v>41231.458333333336</v>
      </c>
      <c r="B1260" s="364">
        <f>IF(ISERROR('commented data'!$B1214),"",'commented data'!$B1214)</f>
        <v>898.04302978515625</v>
      </c>
      <c r="C1260" s="364">
        <f>IF(ISERROR('commented data'!$C1214),"",'commented data'!$C1214)</f>
        <v>494.39208984375</v>
      </c>
      <c r="D1260" s="364">
        <f>IF(ISERROR('commented data'!$D1214),"",'commented data'!$D1214)</f>
        <v>6092.86083984375</v>
      </c>
      <c r="E1260" s="364">
        <f>IF(ISERROR('commented data'!$E1214),"",'commented data'!$E1214)</f>
        <v>9.7851076126098633</v>
      </c>
      <c r="F1260" s="357">
        <f t="shared" si="316"/>
        <v>133.52594223022462</v>
      </c>
      <c r="G1260" s="362">
        <f t="shared" si="317"/>
        <v>53710.851695651596</v>
      </c>
      <c r="H1260" s="359">
        <f>IF(ISERROR('commented data'!$N1214),"",'commented data'!$N1214)</f>
        <v>16.650382631109824</v>
      </c>
      <c r="I1260" s="359">
        <f>IFERROR('commented data'!O1214,"")</f>
        <v>16.367929294493141</v>
      </c>
      <c r="J1260" s="358">
        <f>IF(ISERROR('commented data'!$P1214),"",'commented data'!$P1214)</f>
        <v>1</v>
      </c>
      <c r="K1260" s="328">
        <f>IF(ISERROR('commented data'!$Q1214),"",'commented data'!$Q1214)</f>
        <v>1</v>
      </c>
      <c r="L1260" s="328">
        <f>IF(ISERROR('commented data'!$R1214),"",'commented data'!$R1214)</f>
        <v>1</v>
      </c>
      <c r="M1260" s="328">
        <f>IF(ISERROR('commented data'!$S1214),"",'commented data'!$S1214)</f>
        <v>1</v>
      </c>
      <c r="N1260" s="366">
        <f t="shared" si="318"/>
        <v>1</v>
      </c>
      <c r="O1260" s="367" t="b">
        <f t="shared" si="319"/>
        <v>1</v>
      </c>
      <c r="P1260" s="365">
        <f>IF(ISERROR('commented data'!$J1214),"",'commented data'!$J1214)</f>
        <v>132.20390319824219</v>
      </c>
      <c r="Q1260" s="368">
        <f t="shared" si="315"/>
        <v>132.20390319824219</v>
      </c>
      <c r="R1260" s="368" t="str">
        <f t="shared" si="320"/>
        <v/>
      </c>
      <c r="S1260" s="369">
        <f t="shared" si="321"/>
        <v>132.20390319824219</v>
      </c>
      <c r="T1260" s="365">
        <f>IF(ISERROR('commented data'!$M1214),"",'commented data'!$M1214)</f>
        <v>83282.3828125</v>
      </c>
      <c r="U1260" s="370">
        <f t="shared" si="322"/>
        <v>83282.3828125</v>
      </c>
      <c r="V1260" s="371">
        <f t="shared" si="323"/>
        <v>83282.3828125</v>
      </c>
      <c r="W1260" s="383">
        <f t="shared" si="324"/>
        <v>72455.673046875003</v>
      </c>
      <c r="X1260" s="365">
        <f>IF(ISERROR('commented data'!$T1214),"",'commented data'!$T1214)</f>
        <v>98.854843139648437</v>
      </c>
      <c r="Y1260" s="384">
        <f t="shared" si="325"/>
        <v>98.854843139648437</v>
      </c>
      <c r="Z1260" s="365">
        <f>IF(ISERROR('commented data'!$U1214),"",'commented data'!$U1214)</f>
        <v>1012.8200073242187</v>
      </c>
      <c r="AA1260" s="385">
        <f t="shared" si="326"/>
        <v>1022.9482073974609</v>
      </c>
      <c r="AC1260" s="427">
        <f t="shared" si="328"/>
        <v>7.1717920806497366</v>
      </c>
      <c r="AD1260" s="428">
        <f t="shared" si="327"/>
        <v>0.43072836459925268</v>
      </c>
      <c r="AE1260" s="429">
        <f t="shared" si="329"/>
        <v>9.2259716354007484</v>
      </c>
      <c r="AF1260" s="430">
        <f t="shared" si="330"/>
        <v>0.95539590495725746</v>
      </c>
    </row>
    <row r="1261" spans="1:32" s="5" customFormat="1" x14ac:dyDescent="0.2">
      <c r="A1261" s="363">
        <f>'commented data'!$A1215</f>
        <v>41231.5</v>
      </c>
      <c r="B1261" s="364">
        <f>IF(ISERROR('commented data'!$B1215),"",'commented data'!$B1215)</f>
        <v>897.96832275390625</v>
      </c>
      <c r="C1261" s="364">
        <f>IF(ISERROR('commented data'!$C1215),"",'commented data'!$C1215)</f>
        <v>493.62020874023437</v>
      </c>
      <c r="D1261" s="364">
        <f>IF(ISERROR('commented data'!$D1215),"",'commented data'!$D1215)</f>
        <v>6086.82421875</v>
      </c>
      <c r="E1261" s="364">
        <f>IF(ISERROR('commented data'!$E1215),"",'commented data'!$E1215)</f>
        <v>9.7890720367431641</v>
      </c>
      <c r="F1261" s="357">
        <f t="shared" si="316"/>
        <v>131.97467926025391</v>
      </c>
      <c r="G1261" s="362">
        <f t="shared" si="317"/>
        <v>53615.548406280963</v>
      </c>
      <c r="H1261" s="359">
        <f>IF(ISERROR('commented data'!$N1215),"",'commented data'!$N1215)</f>
        <v>16.701036054245197</v>
      </c>
      <c r="I1261" s="359">
        <f>IFERROR('commented data'!O1215,"")</f>
        <v>16.351712448279617</v>
      </c>
      <c r="J1261" s="358">
        <f>IF(ISERROR('commented data'!$P1215),"",'commented data'!$P1215)</f>
        <v>1</v>
      </c>
      <c r="K1261" s="328">
        <f>IF(ISERROR('commented data'!$Q1215),"",'commented data'!$Q1215)</f>
        <v>1</v>
      </c>
      <c r="L1261" s="328">
        <f>IF(ISERROR('commented data'!$R1215),"",'commented data'!$R1215)</f>
        <v>1</v>
      </c>
      <c r="M1261" s="328">
        <f>IF(ISERROR('commented data'!$S1215),"",'commented data'!$S1215)</f>
        <v>1</v>
      </c>
      <c r="N1261" s="366">
        <f t="shared" si="318"/>
        <v>1</v>
      </c>
      <c r="O1261" s="367" t="b">
        <f t="shared" si="319"/>
        <v>1</v>
      </c>
      <c r="P1261" s="365">
        <f>IF(ISERROR('commented data'!$J1215),"",'commented data'!$J1215)</f>
        <v>130.66799926757812</v>
      </c>
      <c r="Q1261" s="368">
        <f t="shared" si="315"/>
        <v>130.66799926757812</v>
      </c>
      <c r="R1261" s="368" t="str">
        <f t="shared" si="320"/>
        <v/>
      </c>
      <c r="S1261" s="369">
        <f t="shared" si="321"/>
        <v>130.66799926757812</v>
      </c>
      <c r="T1261" s="365">
        <f>IF(ISERROR('commented data'!$M1215),"",'commented data'!$M1215)</f>
        <v>83162.90625</v>
      </c>
      <c r="U1261" s="370">
        <f t="shared" si="322"/>
        <v>83162.90625</v>
      </c>
      <c r="V1261" s="371">
        <f t="shared" si="323"/>
        <v>83162.90625</v>
      </c>
      <c r="W1261" s="383">
        <f t="shared" si="324"/>
        <v>72351.728437500002</v>
      </c>
      <c r="X1261" s="365">
        <f>IF(ISERROR('commented data'!$T1215),"",'commented data'!$T1215)</f>
        <v>98.981826782226563</v>
      </c>
      <c r="Y1261" s="384">
        <f t="shared" si="325"/>
        <v>98.981826782226563</v>
      </c>
      <c r="Z1261" s="365">
        <f>IF(ISERROR('commented data'!$U1215),"",'commented data'!$U1215)</f>
        <v>1012.8209838867187</v>
      </c>
      <c r="AA1261" s="385">
        <f t="shared" si="326"/>
        <v>1022.9491937255859</v>
      </c>
      <c r="AC1261" s="427">
        <f t="shared" si="328"/>
        <v>7.075894804281547</v>
      </c>
      <c r="AD1261" s="428">
        <f t="shared" si="327"/>
        <v>0.42367999094780362</v>
      </c>
      <c r="AE1261" s="429">
        <f t="shared" si="329"/>
        <v>9.233020009052197</v>
      </c>
      <c r="AF1261" s="430">
        <f t="shared" si="330"/>
        <v>0.95612579960568267</v>
      </c>
    </row>
    <row r="1262" spans="1:32" s="5" customFormat="1" x14ac:dyDescent="0.2">
      <c r="A1262" s="363">
        <f>'commented data'!$A1216</f>
        <v>41231.541666666664</v>
      </c>
      <c r="B1262" s="364">
        <f>IF(ISERROR('commented data'!$B1216),"",'commented data'!$B1216)</f>
        <v>898.01580810546875</v>
      </c>
      <c r="C1262" s="364">
        <f>IF(ISERROR('commented data'!$C1216),"",'commented data'!$C1216)</f>
        <v>492.419189453125</v>
      </c>
      <c r="D1262" s="364">
        <f>IF(ISERROR('commented data'!$D1216),"",'commented data'!$D1216)</f>
        <v>6073.89892578125</v>
      </c>
      <c r="E1262" s="364">
        <f>IF(ISERROR('commented data'!$E1216),"",'commented data'!$E1216)</f>
        <v>9.786372184753418</v>
      </c>
      <c r="F1262" s="357">
        <f t="shared" si="316"/>
        <v>131.70642883300781</v>
      </c>
      <c r="G1262" s="362">
        <f t="shared" si="317"/>
        <v>53466.790656510995</v>
      </c>
      <c r="H1262" s="359">
        <f>IF(ISERROR('commented data'!$N1216),"",'commented data'!$N1216)</f>
        <v>16.815345979748383</v>
      </c>
      <c r="I1262" s="359">
        <f>IFERROR('commented data'!O1216,"")</f>
        <v>16.316989797133605</v>
      </c>
      <c r="J1262" s="358">
        <f>IF(ISERROR('commented data'!$P1216),"",'commented data'!$P1216)</f>
        <v>1</v>
      </c>
      <c r="K1262" s="328">
        <f>IF(ISERROR('commented data'!$Q1216),"",'commented data'!$Q1216)</f>
        <v>1</v>
      </c>
      <c r="L1262" s="328">
        <f>IF(ISERROR('commented data'!$R1216),"",'commented data'!$R1216)</f>
        <v>1</v>
      </c>
      <c r="M1262" s="328">
        <f>IF(ISERROR('commented data'!$S1216),"",'commented data'!$S1216)</f>
        <v>1</v>
      </c>
      <c r="N1262" s="366">
        <f t="shared" si="318"/>
        <v>1</v>
      </c>
      <c r="O1262" s="367" t="b">
        <f t="shared" si="319"/>
        <v>1</v>
      </c>
      <c r="P1262" s="365">
        <f>IF(ISERROR('commented data'!$J1216),"",'commented data'!$J1216)</f>
        <v>130.40240478515625</v>
      </c>
      <c r="Q1262" s="368">
        <f t="shared" si="315"/>
        <v>130.40240478515625</v>
      </c>
      <c r="R1262" s="368" t="str">
        <f t="shared" si="320"/>
        <v/>
      </c>
      <c r="S1262" s="369">
        <f t="shared" si="321"/>
        <v>130.40240478515625</v>
      </c>
      <c r="T1262" s="365">
        <f>IF(ISERROR('commented data'!$M1216),"",'commented data'!$M1216)</f>
        <v>82942.140625</v>
      </c>
      <c r="U1262" s="370">
        <f t="shared" si="322"/>
        <v>82942.140625</v>
      </c>
      <c r="V1262" s="371">
        <f t="shared" si="323"/>
        <v>82942.140625</v>
      </c>
      <c r="W1262" s="383">
        <f t="shared" si="324"/>
        <v>72159.662343749995</v>
      </c>
      <c r="X1262" s="365">
        <f>IF(ISERROR('commented data'!$T1216),"",'commented data'!$T1216)</f>
        <v>99.026573181152344</v>
      </c>
      <c r="Y1262" s="384">
        <f t="shared" si="325"/>
        <v>99.026573181152344</v>
      </c>
      <c r="Z1262" s="365">
        <f>IF(ISERROR('commented data'!$U1216),"",'commented data'!$U1216)</f>
        <v>1012.8209838867187</v>
      </c>
      <c r="AA1262" s="385">
        <f t="shared" si="326"/>
        <v>1022.9491937255859</v>
      </c>
      <c r="AC1262" s="427">
        <f t="shared" si="328"/>
        <v>7.0419200585310922</v>
      </c>
      <c r="AD1262" s="428">
        <f t="shared" si="327"/>
        <v>0.41877937373468566</v>
      </c>
      <c r="AE1262" s="429">
        <f t="shared" si="329"/>
        <v>9.2379206262653142</v>
      </c>
      <c r="AF1262" s="430">
        <f t="shared" si="330"/>
        <v>0.95663328324016628</v>
      </c>
    </row>
    <row r="1263" spans="1:32" s="5" customFormat="1" x14ac:dyDescent="0.2">
      <c r="A1263" s="363">
        <f>'commented data'!$A1217</f>
        <v>41231.583333333336</v>
      </c>
      <c r="B1263" s="364">
        <f>IF(ISERROR('commented data'!$B1217),"",'commented data'!$B1217)</f>
        <v>897.92852783203125</v>
      </c>
      <c r="C1263" s="364">
        <f>IF(ISERROR('commented data'!$C1217),"",'commented data'!$C1217)</f>
        <v>491.09869384765625</v>
      </c>
      <c r="D1263" s="364">
        <f>IF(ISERROR('commented data'!$D1217),"",'commented data'!$D1217)</f>
        <v>6061.19091796875</v>
      </c>
      <c r="E1263" s="364">
        <f>IF(ISERROR('commented data'!$E1217),"",'commented data'!$E1217)</f>
        <v>9.7913675308227539</v>
      </c>
      <c r="F1263" s="357">
        <f t="shared" si="316"/>
        <v>131.22516235351563</v>
      </c>
      <c r="G1263" s="362">
        <f t="shared" si="317"/>
        <v>53333.370229069857</v>
      </c>
      <c r="H1263" s="359">
        <f>IF(ISERROR('commented data'!$N1217),"",'commented data'!$N1217)</f>
        <v>16.626625555098506</v>
      </c>
      <c r="I1263" s="359">
        <f>IFERROR('commented data'!O1217,"")</f>
        <v>16.28285086325403</v>
      </c>
      <c r="J1263" s="358">
        <f>IF(ISERROR('commented data'!$P1217),"",'commented data'!$P1217)</f>
        <v>1</v>
      </c>
      <c r="K1263" s="328">
        <f>IF(ISERROR('commented data'!$Q1217),"",'commented data'!$Q1217)</f>
        <v>1</v>
      </c>
      <c r="L1263" s="328">
        <f>IF(ISERROR('commented data'!$R1217),"",'commented data'!$R1217)</f>
        <v>1</v>
      </c>
      <c r="M1263" s="328">
        <f>IF(ISERROR('commented data'!$S1217),"",'commented data'!$S1217)</f>
        <v>1</v>
      </c>
      <c r="N1263" s="366">
        <f t="shared" si="318"/>
        <v>1</v>
      </c>
      <c r="O1263" s="367" t="b">
        <f t="shared" si="319"/>
        <v>1</v>
      </c>
      <c r="P1263" s="365">
        <f>IF(ISERROR('commented data'!$J1217),"",'commented data'!$J1217)</f>
        <v>129.9259033203125</v>
      </c>
      <c r="Q1263" s="368">
        <f t="shared" si="315"/>
        <v>129.9259033203125</v>
      </c>
      <c r="R1263" s="368" t="str">
        <f t="shared" si="320"/>
        <v/>
      </c>
      <c r="S1263" s="369">
        <f t="shared" si="321"/>
        <v>129.9259033203125</v>
      </c>
      <c r="T1263" s="365">
        <f>IF(ISERROR('commented data'!$M1217),"",'commented data'!$M1217)</f>
        <v>82738.296875</v>
      </c>
      <c r="U1263" s="370">
        <f t="shared" si="322"/>
        <v>82738.296875</v>
      </c>
      <c r="V1263" s="371">
        <f t="shared" si="323"/>
        <v>82738.296875</v>
      </c>
      <c r="W1263" s="383">
        <f t="shared" si="324"/>
        <v>71982.318281250002</v>
      </c>
      <c r="X1263" s="365">
        <f>IF(ISERROR('commented data'!$T1217),"",'commented data'!$T1217)</f>
        <v>99.041389465332031</v>
      </c>
      <c r="Y1263" s="384">
        <f t="shared" si="325"/>
        <v>99.041389465332031</v>
      </c>
      <c r="Z1263" s="365">
        <f>IF(ISERROR('commented data'!$U1217),"",'commented data'!$U1217)</f>
        <v>1012.822998046875</v>
      </c>
      <c r="AA1263" s="385">
        <f t="shared" si="326"/>
        <v>1022.9512280273437</v>
      </c>
      <c r="AC1263" s="427">
        <f t="shared" si="328"/>
        <v>6.9986801671698489</v>
      </c>
      <c r="AD1263" s="428">
        <f t="shared" si="327"/>
        <v>0.4209320853457077</v>
      </c>
      <c r="AE1263" s="429">
        <f t="shared" si="329"/>
        <v>9.2357679146542928</v>
      </c>
      <c r="AF1263" s="430">
        <f t="shared" si="330"/>
        <v>0.95641035909309513</v>
      </c>
    </row>
    <row r="1264" spans="1:32" s="5" customFormat="1" x14ac:dyDescent="0.2">
      <c r="A1264" s="363">
        <f>'commented data'!$A1218</f>
        <v>41231.625</v>
      </c>
      <c r="B1264" s="364">
        <f>IF(ISERROR('commented data'!$B1218),"",'commented data'!$B1218)</f>
        <v>898.00701904296875</v>
      </c>
      <c r="C1264" s="364">
        <f>IF(ISERROR('commented data'!$C1218),"",'commented data'!$C1218)</f>
        <v>491.04110717773437</v>
      </c>
      <c r="D1264" s="364">
        <f>IF(ISERROR('commented data'!$D1218),"",'commented data'!$D1218)</f>
        <v>6063.43115234375</v>
      </c>
      <c r="E1264" s="364">
        <f>IF(ISERROR('commented data'!$E1218),"",'commented data'!$E1218)</f>
        <v>9.7967519760131836</v>
      </c>
      <c r="F1264" s="357">
        <f t="shared" si="316"/>
        <v>131.19333786010742</v>
      </c>
      <c r="G1264" s="362">
        <f t="shared" si="317"/>
        <v>53332.474694606412</v>
      </c>
      <c r="H1264" s="359">
        <f>IF(ISERROR('commented data'!$N1218),"",'commented data'!$N1218)</f>
        <v>15.947211146748595</v>
      </c>
      <c r="I1264" s="359">
        <f>IFERROR('commented data'!O1218,"")</f>
        <v>16.288869053857251</v>
      </c>
      <c r="J1264" s="358">
        <f>IF(ISERROR('commented data'!$P1218),"",'commented data'!$P1218)</f>
        <v>1</v>
      </c>
      <c r="K1264" s="328">
        <f>IF(ISERROR('commented data'!$Q1218),"",'commented data'!$Q1218)</f>
        <v>1</v>
      </c>
      <c r="L1264" s="328">
        <f>IF(ISERROR('commented data'!$R1218),"",'commented data'!$R1218)</f>
        <v>1</v>
      </c>
      <c r="M1264" s="328">
        <f>IF(ISERROR('commented data'!$S1218),"",'commented data'!$S1218)</f>
        <v>1</v>
      </c>
      <c r="N1264" s="366">
        <f t="shared" si="318"/>
        <v>1</v>
      </c>
      <c r="O1264" s="367" t="b">
        <f t="shared" si="319"/>
        <v>1</v>
      </c>
      <c r="P1264" s="365">
        <f>IF(ISERROR('commented data'!$J1218),"",'commented data'!$J1218)</f>
        <v>129.89439392089844</v>
      </c>
      <c r="Q1264" s="368">
        <f t="shared" si="315"/>
        <v>129.89439392089844</v>
      </c>
      <c r="R1264" s="368" t="str">
        <f t="shared" si="320"/>
        <v/>
      </c>
      <c r="S1264" s="369">
        <f t="shared" si="321"/>
        <v>129.89439392089844</v>
      </c>
      <c r="T1264" s="365">
        <f>IF(ISERROR('commented data'!$M1218),"",'commented data'!$M1218)</f>
        <v>82738.0234375</v>
      </c>
      <c r="U1264" s="370">
        <f t="shared" si="322"/>
        <v>82738.0234375</v>
      </c>
      <c r="V1264" s="371">
        <f t="shared" si="323"/>
        <v>82738.0234375</v>
      </c>
      <c r="W1264" s="383">
        <f t="shared" si="324"/>
        <v>71982.080390624993</v>
      </c>
      <c r="X1264" s="365">
        <f>IF(ISERROR('commented data'!$T1218),"",'commented data'!$T1218)</f>
        <v>99.048248291015625</v>
      </c>
      <c r="Y1264" s="384">
        <f t="shared" si="325"/>
        <v>99.048248291015625</v>
      </c>
      <c r="Z1264" s="365">
        <f>IF(ISERROR('commented data'!$U1218),"",'commented data'!$U1218)</f>
        <v>1012.8280029296875</v>
      </c>
      <c r="AA1264" s="385">
        <f t="shared" si="326"/>
        <v>1022.9562829589844</v>
      </c>
      <c r="AC1264" s="427">
        <f t="shared" si="328"/>
        <v>6.9968653715251277</v>
      </c>
      <c r="AD1264" s="428">
        <f t="shared" si="327"/>
        <v>0.4387516605341798</v>
      </c>
      <c r="AE1264" s="429">
        <f t="shared" si="329"/>
        <v>9.2179483394658206</v>
      </c>
      <c r="AF1264" s="430">
        <f t="shared" si="330"/>
        <v>0.95456505218820298</v>
      </c>
    </row>
    <row r="1265" spans="1:32" s="5" customFormat="1" x14ac:dyDescent="0.2">
      <c r="A1265" s="363">
        <f>'commented data'!$A1219</f>
        <v>41231.666666666664</v>
      </c>
      <c r="B1265" s="364">
        <f>IF(ISERROR('commented data'!$B1219),"",'commented data'!$B1219)</f>
        <v>898.0081787109375</v>
      </c>
      <c r="C1265" s="364">
        <f>IF(ISERROR('commented data'!$C1219),"",'commented data'!$C1219)</f>
        <v>492.21200561523437</v>
      </c>
      <c r="D1265" s="364">
        <f>IF(ISERROR('commented data'!$D1219),"",'commented data'!$D1219)</f>
        <v>6067.787109375</v>
      </c>
      <c r="E1265" s="364">
        <f>IF(ISERROR('commented data'!$E1219),"",'commented data'!$E1219)</f>
        <v>9.7878589630126953</v>
      </c>
      <c r="F1265" s="357">
        <f t="shared" si="316"/>
        <v>132.10052856445313</v>
      </c>
      <c r="G1265" s="362">
        <f t="shared" si="317"/>
        <v>53444.255861097714</v>
      </c>
      <c r="H1265" s="359">
        <f>IF(ISERROR('commented data'!$N1219),"",'commented data'!$N1219)</f>
        <v>16.194574013825623</v>
      </c>
      <c r="I1265" s="359">
        <f>IFERROR('commented data'!O1219,"")</f>
        <v>16.300570945394163</v>
      </c>
      <c r="J1265" s="358">
        <f>IF(ISERROR('commented data'!$P1219),"",'commented data'!$P1219)</f>
        <v>1</v>
      </c>
      <c r="K1265" s="328">
        <f>IF(ISERROR('commented data'!$Q1219),"",'commented data'!$Q1219)</f>
        <v>1</v>
      </c>
      <c r="L1265" s="328">
        <f>IF(ISERROR('commented data'!$R1219),"",'commented data'!$R1219)</f>
        <v>1</v>
      </c>
      <c r="M1265" s="328">
        <f>IF(ISERROR('commented data'!$S1219),"",'commented data'!$S1219)</f>
        <v>1</v>
      </c>
      <c r="N1265" s="366">
        <f t="shared" si="318"/>
        <v>1</v>
      </c>
      <c r="O1265" s="367" t="b">
        <f t="shared" si="319"/>
        <v>1</v>
      </c>
      <c r="P1265" s="365">
        <f>IF(ISERROR('commented data'!$J1219),"",'commented data'!$J1219)</f>
        <v>130.7926025390625</v>
      </c>
      <c r="Q1265" s="368">
        <f t="shared" si="315"/>
        <v>130.7926025390625</v>
      </c>
      <c r="R1265" s="368" t="str">
        <f t="shared" si="320"/>
        <v/>
      </c>
      <c r="S1265" s="369">
        <f t="shared" si="321"/>
        <v>130.7926025390625</v>
      </c>
      <c r="T1265" s="365">
        <f>IF(ISERROR('commented data'!$M1219),"",'commented data'!$M1219)</f>
        <v>82929.21875</v>
      </c>
      <c r="U1265" s="370">
        <f t="shared" si="322"/>
        <v>82929.21875</v>
      </c>
      <c r="V1265" s="371">
        <f t="shared" si="323"/>
        <v>82929.21875</v>
      </c>
      <c r="W1265" s="383">
        <f t="shared" si="324"/>
        <v>72148.420312500006</v>
      </c>
      <c r="X1265" s="365">
        <f>IF(ISERROR('commented data'!$T1219),"",'commented data'!$T1219)</f>
        <v>99.128433227539063</v>
      </c>
      <c r="Y1265" s="384">
        <f t="shared" si="325"/>
        <v>99.128433227539063</v>
      </c>
      <c r="Z1265" s="365">
        <f>IF(ISERROR('commented data'!$U1219),"",'commented data'!$U1219)</f>
        <v>1012.8289794921875</v>
      </c>
      <c r="AA1265" s="385">
        <f t="shared" si="326"/>
        <v>1022.9572692871094</v>
      </c>
      <c r="AC1265" s="427">
        <f t="shared" si="328"/>
        <v>7.0600144479848792</v>
      </c>
      <c r="AD1265" s="428">
        <f t="shared" si="327"/>
        <v>0.4359493767454215</v>
      </c>
      <c r="AE1265" s="429">
        <f t="shared" si="329"/>
        <v>9.2207506232545793</v>
      </c>
      <c r="AF1265" s="430">
        <f t="shared" si="330"/>
        <v>0.95485524281116518</v>
      </c>
    </row>
    <row r="1266" spans="1:32" s="5" customFormat="1" x14ac:dyDescent="0.2">
      <c r="A1266" s="363">
        <f>'commented data'!$A1220</f>
        <v>41231.708333333336</v>
      </c>
      <c r="B1266" s="364">
        <f>IF(ISERROR('commented data'!$B1220),"",'commented data'!$B1220)</f>
        <v>898.04412841796875</v>
      </c>
      <c r="C1266" s="364">
        <f>IF(ISERROR('commented data'!$C1220),"",'commented data'!$C1220)</f>
        <v>491.52081298828125</v>
      </c>
      <c r="D1266" s="364">
        <f>IF(ISERROR('commented data'!$D1220),"",'commented data'!$D1220)</f>
        <v>6058.64404296875</v>
      </c>
      <c r="E1266" s="364">
        <f>IF(ISERROR('commented data'!$E1220),"",'commented data'!$E1220)</f>
        <v>9.7860021591186523</v>
      </c>
      <c r="F1266" s="357">
        <f t="shared" si="316"/>
        <v>132.66470825195313</v>
      </c>
      <c r="G1266" s="362">
        <f t="shared" si="317"/>
        <v>53324.695780831411</v>
      </c>
      <c r="H1266" s="359">
        <f>IF(ISERROR('commented data'!$N1220),"",'commented data'!$N1220)</f>
        <v>16.666603917758401</v>
      </c>
      <c r="I1266" s="359">
        <f>IFERROR('commented data'!O1220,"")</f>
        <v>16.276008909856817</v>
      </c>
      <c r="J1266" s="358">
        <f>IF(ISERROR('commented data'!$P1220),"",'commented data'!$P1220)</f>
        <v>1</v>
      </c>
      <c r="K1266" s="328">
        <f>IF(ISERROR('commented data'!$Q1220),"",'commented data'!$Q1220)</f>
        <v>1</v>
      </c>
      <c r="L1266" s="328">
        <f>IF(ISERROR('commented data'!$R1220),"",'commented data'!$R1220)</f>
        <v>1</v>
      </c>
      <c r="M1266" s="328">
        <f>IF(ISERROR('commented data'!$S1220),"",'commented data'!$S1220)</f>
        <v>1</v>
      </c>
      <c r="N1266" s="366">
        <f t="shared" si="318"/>
        <v>1</v>
      </c>
      <c r="O1266" s="367" t="b">
        <f t="shared" si="319"/>
        <v>1</v>
      </c>
      <c r="P1266" s="365">
        <f>IF(ISERROR('commented data'!$J1220),"",'commented data'!$J1220)</f>
        <v>131.3511962890625</v>
      </c>
      <c r="Q1266" s="368">
        <f t="shared" si="315"/>
        <v>131.3511962890625</v>
      </c>
      <c r="R1266" s="368" t="str">
        <f t="shared" si="320"/>
        <v/>
      </c>
      <c r="S1266" s="369">
        <f t="shared" si="321"/>
        <v>131.3511962890625</v>
      </c>
      <c r="T1266" s="365">
        <f>IF(ISERROR('commented data'!$M1220),"",'commented data'!$M1220)</f>
        <v>82743.2265625</v>
      </c>
      <c r="U1266" s="370">
        <f t="shared" si="322"/>
        <v>82743.2265625</v>
      </c>
      <c r="V1266" s="371">
        <f t="shared" si="323"/>
        <v>82743.2265625</v>
      </c>
      <c r="W1266" s="383">
        <f t="shared" si="324"/>
        <v>71986.607109374992</v>
      </c>
      <c r="X1266" s="365">
        <f>IF(ISERROR('commented data'!$T1220),"",'commented data'!$T1220)</f>
        <v>99.125953674316406</v>
      </c>
      <c r="Y1266" s="384">
        <f t="shared" si="325"/>
        <v>99.125953674316406</v>
      </c>
      <c r="Z1266" s="365">
        <f>IF(ISERROR('commented data'!$U1220),"",'commented data'!$U1220)</f>
        <v>1012.8280029296875</v>
      </c>
      <c r="AA1266" s="385">
        <f t="shared" si="326"/>
        <v>1022.9562829589844</v>
      </c>
      <c r="AC1266" s="427">
        <f t="shared" si="328"/>
        <v>7.0743052083881546</v>
      </c>
      <c r="AD1266" s="428">
        <f t="shared" si="327"/>
        <v>0.42445991056704868</v>
      </c>
      <c r="AE1266" s="429">
        <f t="shared" si="329"/>
        <v>9.2322400894329526</v>
      </c>
      <c r="AF1266" s="430">
        <f t="shared" si="330"/>
        <v>0.95604503499466198</v>
      </c>
    </row>
    <row r="1267" spans="1:32" s="5" customFormat="1" x14ac:dyDescent="0.2">
      <c r="A1267" s="363">
        <f>'commented data'!$A1221</f>
        <v>41231.75</v>
      </c>
      <c r="B1267" s="364">
        <f>IF(ISERROR('commented data'!$B1221),"",'commented data'!$B1221)</f>
        <v>897.98876953125</v>
      </c>
      <c r="C1267" s="364">
        <f>IF(ISERROR('commented data'!$C1221),"",'commented data'!$C1221)</f>
        <v>491.82400512695312</v>
      </c>
      <c r="D1267" s="364">
        <f>IF(ISERROR('commented data'!$D1221),"",'commented data'!$D1221)</f>
        <v>6067.6728515625</v>
      </c>
      <c r="E1267" s="364">
        <f>IF(ISERROR('commented data'!$E1221),"",'commented data'!$E1221)</f>
        <v>9.7846012115478516</v>
      </c>
      <c r="F1267" s="357">
        <f t="shared" si="316"/>
        <v>133.57622955322265</v>
      </c>
      <c r="G1267" s="362">
        <f t="shared" si="317"/>
        <v>53407.802059954083</v>
      </c>
      <c r="H1267" s="359">
        <f>IF(ISERROR('commented data'!$N1221),"",'commented data'!$N1221)</f>
        <v>17.417637614281556</v>
      </c>
      <c r="I1267" s="359">
        <f>IFERROR('commented data'!O1221,"")</f>
        <v>16.300264001932707</v>
      </c>
      <c r="J1267" s="358">
        <f>IF(ISERROR('commented data'!$P1221),"",'commented data'!$P1221)</f>
        <v>1</v>
      </c>
      <c r="K1267" s="328">
        <f>IF(ISERROR('commented data'!$Q1221),"",'commented data'!$Q1221)</f>
        <v>1</v>
      </c>
      <c r="L1267" s="328">
        <f>IF(ISERROR('commented data'!$R1221),"",'commented data'!$R1221)</f>
        <v>1</v>
      </c>
      <c r="M1267" s="328">
        <f>IF(ISERROR('commented data'!$S1221),"",'commented data'!$S1221)</f>
        <v>1</v>
      </c>
      <c r="N1267" s="366">
        <f t="shared" si="318"/>
        <v>1</v>
      </c>
      <c r="O1267" s="367" t="b">
        <f t="shared" si="319"/>
        <v>1</v>
      </c>
      <c r="P1267" s="365">
        <f>IF(ISERROR('commented data'!$J1221),"",'commented data'!$J1221)</f>
        <v>132.25369262695312</v>
      </c>
      <c r="Q1267" s="368">
        <f t="shared" si="315"/>
        <v>132.25369262695312</v>
      </c>
      <c r="R1267" s="368" t="str">
        <f t="shared" si="320"/>
        <v/>
      </c>
      <c r="S1267" s="369">
        <f t="shared" si="321"/>
        <v>132.25369262695312</v>
      </c>
      <c r="T1267" s="365">
        <f>IF(ISERROR('commented data'!$M1221),"",'commented data'!$M1221)</f>
        <v>82845.65625</v>
      </c>
      <c r="U1267" s="370">
        <f t="shared" si="322"/>
        <v>82845.65625</v>
      </c>
      <c r="V1267" s="371">
        <f t="shared" si="323"/>
        <v>82845.65625</v>
      </c>
      <c r="W1267" s="383">
        <f t="shared" si="324"/>
        <v>72075.720937499995</v>
      </c>
      <c r="X1267" s="365">
        <f>IF(ISERROR('commented data'!$T1221),"",'commented data'!$T1221)</f>
        <v>99.006057739257813</v>
      </c>
      <c r="Y1267" s="384">
        <f t="shared" si="325"/>
        <v>99.006057739257813</v>
      </c>
      <c r="Z1267" s="365">
        <f>IF(ISERROR('commented data'!$U1221),"",'commented data'!$U1221)</f>
        <v>1012.8259887695312</v>
      </c>
      <c r="AA1267" s="385">
        <f t="shared" si="326"/>
        <v>1022.9542486572266</v>
      </c>
      <c r="AC1267" s="427">
        <f t="shared" si="328"/>
        <v>7.1340128278935033</v>
      </c>
      <c r="AD1267" s="428">
        <f t="shared" si="327"/>
        <v>0.4095855583792824</v>
      </c>
      <c r="AE1267" s="429">
        <f t="shared" si="329"/>
        <v>9.2471144416207185</v>
      </c>
      <c r="AF1267" s="430">
        <f t="shared" si="330"/>
        <v>0.95758534920011162</v>
      </c>
    </row>
    <row r="1268" spans="1:32" s="5" customFormat="1" x14ac:dyDescent="0.2">
      <c r="A1268" s="363">
        <f>'commented data'!$A1222</f>
        <v>41231.791666666664</v>
      </c>
      <c r="B1268" s="364">
        <f>IF(ISERROR('commented data'!$B1222),"",'commented data'!$B1222)</f>
        <v>897.9896240234375</v>
      </c>
      <c r="C1268" s="364">
        <f>IF(ISERROR('commented data'!$C1222),"",'commented data'!$C1222)</f>
        <v>492.1610107421875</v>
      </c>
      <c r="D1268" s="364">
        <f>IF(ISERROR('commented data'!$D1222),"",'commented data'!$D1222)</f>
        <v>6076.3798828125</v>
      </c>
      <c r="E1268" s="364">
        <f>IF(ISERROR('commented data'!$E1222),"",'commented data'!$E1222)</f>
        <v>9.7794609069824219</v>
      </c>
      <c r="F1268" s="357">
        <f t="shared" si="316"/>
        <v>134.07153579711914</v>
      </c>
      <c r="G1268" s="362">
        <f t="shared" si="317"/>
        <v>53469.735305578732</v>
      </c>
      <c r="H1268" s="359">
        <f>IF(ISERROR('commented data'!$N1222),"",'commented data'!$N1222)</f>
        <v>16.890046491492978</v>
      </c>
      <c r="I1268" s="359">
        <f>IFERROR('commented data'!O1222,"")</f>
        <v>16.32365466776459</v>
      </c>
      <c r="J1268" s="358">
        <f>IF(ISERROR('commented data'!$P1222),"",'commented data'!$P1222)</f>
        <v>1</v>
      </c>
      <c r="K1268" s="328">
        <f>IF(ISERROR('commented data'!$Q1222),"",'commented data'!$Q1222)</f>
        <v>1</v>
      </c>
      <c r="L1268" s="328">
        <f>IF(ISERROR('commented data'!$R1222),"",'commented data'!$R1222)</f>
        <v>1</v>
      </c>
      <c r="M1268" s="328">
        <f>IF(ISERROR('commented data'!$S1222),"",'commented data'!$S1222)</f>
        <v>1</v>
      </c>
      <c r="N1268" s="366">
        <f t="shared" si="318"/>
        <v>1</v>
      </c>
      <c r="O1268" s="367" t="b">
        <f t="shared" si="319"/>
        <v>1</v>
      </c>
      <c r="P1268" s="365">
        <f>IF(ISERROR('commented data'!$J1222),"",'commented data'!$J1222)</f>
        <v>132.74409484863281</v>
      </c>
      <c r="Q1268" s="368">
        <f t="shared" si="315"/>
        <v>132.74409484863281</v>
      </c>
      <c r="R1268" s="368" t="str">
        <f t="shared" si="320"/>
        <v/>
      </c>
      <c r="S1268" s="369">
        <f t="shared" si="321"/>
        <v>132.74409484863281</v>
      </c>
      <c r="T1268" s="365">
        <f>IF(ISERROR('commented data'!$M1222),"",'commented data'!$M1222)</f>
        <v>82930.9921875</v>
      </c>
      <c r="U1268" s="370">
        <f t="shared" si="322"/>
        <v>82930.9921875</v>
      </c>
      <c r="V1268" s="371">
        <f t="shared" si="323"/>
        <v>82930.9921875</v>
      </c>
      <c r="W1268" s="383">
        <f t="shared" si="324"/>
        <v>72149.963203124993</v>
      </c>
      <c r="X1268" s="365">
        <f>IF(ISERROR('commented data'!$T1222),"",'commented data'!$T1222)</f>
        <v>98.957893371582031</v>
      </c>
      <c r="Y1268" s="384">
        <f t="shared" si="325"/>
        <v>98.957893371582031</v>
      </c>
      <c r="Z1268" s="365">
        <f>IF(ISERROR('commented data'!$U1222),"",'commented data'!$U1222)</f>
        <v>1012.8259887695312</v>
      </c>
      <c r="AA1268" s="385">
        <f t="shared" si="326"/>
        <v>1022.9542486572266</v>
      </c>
      <c r="AC1268" s="427">
        <f t="shared" si="328"/>
        <v>7.1687695310843838</v>
      </c>
      <c r="AD1268" s="428">
        <f t="shared" si="327"/>
        <v>0.42443752506513721</v>
      </c>
      <c r="AE1268" s="429">
        <f t="shared" si="329"/>
        <v>9.2322624749348634</v>
      </c>
      <c r="AF1268" s="430">
        <f t="shared" si="330"/>
        <v>0.95604735312631262</v>
      </c>
    </row>
    <row r="1269" spans="1:32" s="5" customFormat="1" x14ac:dyDescent="0.2">
      <c r="A1269" s="363">
        <f>'commented data'!$A1223</f>
        <v>41231.833333333336</v>
      </c>
      <c r="B1269" s="364">
        <f>IF(ISERROR('commented data'!$B1223),"",'commented data'!$B1223)</f>
        <v>898.01617431640625</v>
      </c>
      <c r="C1269" s="364">
        <f>IF(ISERROR('commented data'!$C1223),"",'commented data'!$C1223)</f>
        <v>493.0609130859375</v>
      </c>
      <c r="D1269" s="364">
        <f>IF(ISERROR('commented data'!$D1223),"",'commented data'!$D1223)</f>
        <v>6087.796875</v>
      </c>
      <c r="E1269" s="364">
        <f>IF(ISERROR('commented data'!$E1223),"",'commented data'!$E1223)</f>
        <v>9.7834157943725586</v>
      </c>
      <c r="F1269" s="357">
        <f t="shared" si="316"/>
        <v>133.80813995361328</v>
      </c>
      <c r="G1269" s="362">
        <f t="shared" si="317"/>
        <v>53586.776729308469</v>
      </c>
      <c r="H1269" s="359">
        <f>IF(ISERROR('commented data'!$N1223),"",'commented data'!$N1223)</f>
        <v>16.368289903778496</v>
      </c>
      <c r="I1269" s="359">
        <f>IFERROR('commented data'!O1223,"")</f>
        <v>16.354325402874565</v>
      </c>
      <c r="J1269" s="358">
        <f>IF(ISERROR('commented data'!$P1223),"",'commented data'!$P1223)</f>
        <v>1</v>
      </c>
      <c r="K1269" s="328">
        <f>IF(ISERROR('commented data'!$Q1223),"",'commented data'!$Q1223)</f>
        <v>1</v>
      </c>
      <c r="L1269" s="328">
        <f>IF(ISERROR('commented data'!$R1223),"",'commented data'!$R1223)</f>
        <v>1</v>
      </c>
      <c r="M1269" s="328">
        <f>IF(ISERROR('commented data'!$S1223),"",'commented data'!$S1223)</f>
        <v>1</v>
      </c>
      <c r="N1269" s="366">
        <f t="shared" si="318"/>
        <v>1</v>
      </c>
      <c r="O1269" s="367" t="b">
        <f t="shared" si="319"/>
        <v>1</v>
      </c>
      <c r="P1269" s="365">
        <f>IF(ISERROR('commented data'!$J1223),"",'commented data'!$J1223)</f>
        <v>132.48330688476562</v>
      </c>
      <c r="Q1269" s="368">
        <f t="shared" si="315"/>
        <v>132.48330688476562</v>
      </c>
      <c r="R1269" s="368" t="str">
        <f t="shared" si="320"/>
        <v/>
      </c>
      <c r="S1269" s="369">
        <f t="shared" si="321"/>
        <v>132.48330688476562</v>
      </c>
      <c r="T1269" s="365">
        <f>IF(ISERROR('commented data'!$M1223),"",'commented data'!$M1223)</f>
        <v>83104.65625</v>
      </c>
      <c r="U1269" s="370">
        <f t="shared" si="322"/>
        <v>83104.65625</v>
      </c>
      <c r="V1269" s="371">
        <f t="shared" si="323"/>
        <v>83104.65625</v>
      </c>
      <c r="W1269" s="383">
        <f t="shared" si="324"/>
        <v>72301.050937499997</v>
      </c>
      <c r="X1269" s="365">
        <f>IF(ISERROR('commented data'!$T1223),"",'commented data'!$T1223)</f>
        <v>98.921218872070312</v>
      </c>
      <c r="Y1269" s="384">
        <f t="shared" si="325"/>
        <v>98.921218872070312</v>
      </c>
      <c r="Z1269" s="365">
        <f>IF(ISERROR('commented data'!$U1223),"",'commented data'!$U1223)</f>
        <v>1012.822021484375</v>
      </c>
      <c r="AA1269" s="385">
        <f t="shared" si="326"/>
        <v>1022.9502416992187</v>
      </c>
      <c r="AC1269" s="427">
        <f t="shared" si="328"/>
        <v>7.1703469202583348</v>
      </c>
      <c r="AD1269" s="428">
        <f t="shared" si="327"/>
        <v>0.4380632895928312</v>
      </c>
      <c r="AE1269" s="429">
        <f t="shared" si="329"/>
        <v>9.2186367104071696</v>
      </c>
      <c r="AF1269" s="430">
        <f t="shared" si="330"/>
        <v>0.95463633647179358</v>
      </c>
    </row>
    <row r="1270" spans="1:32" s="5" customFormat="1" x14ac:dyDescent="0.2">
      <c r="A1270" s="363">
        <f>'commented data'!$A1224</f>
        <v>41231.875</v>
      </c>
      <c r="B1270" s="364">
        <f>IF(ISERROR('commented data'!$B1224),"",'commented data'!$B1224)</f>
        <v>898.03228759765625</v>
      </c>
      <c r="C1270" s="364">
        <f>IF(ISERROR('commented data'!$C1224),"",'commented data'!$C1224)</f>
        <v>493.47821044921875</v>
      </c>
      <c r="D1270" s="364">
        <f>IF(ISERROR('commented data'!$D1224),"",'commented data'!$D1224)</f>
        <v>6093.791015625</v>
      </c>
      <c r="E1270" s="364">
        <f>IF(ISERROR('commented data'!$E1224),"",'commented data'!$E1224)</f>
        <v>9.7846107482910156</v>
      </c>
      <c r="F1270" s="357">
        <f t="shared" si="316"/>
        <v>133.80359359741212</v>
      </c>
      <c r="G1270" s="362">
        <f t="shared" si="317"/>
        <v>53655.088162697561</v>
      </c>
      <c r="H1270" s="359">
        <f>IF(ISERROR('commented data'!$N1224),"",'commented data'!$N1224)</f>
        <v>16.58677501584636</v>
      </c>
      <c r="I1270" s="359">
        <f>IFERROR('commented data'!O1224,"")</f>
        <v>16.370428129083187</v>
      </c>
      <c r="J1270" s="358">
        <f>IF(ISERROR('commented data'!$P1224),"",'commented data'!$P1224)</f>
        <v>1</v>
      </c>
      <c r="K1270" s="328">
        <f>IF(ISERROR('commented data'!$Q1224),"",'commented data'!$Q1224)</f>
        <v>1</v>
      </c>
      <c r="L1270" s="328">
        <f>IF(ISERROR('commented data'!$R1224),"",'commented data'!$R1224)</f>
        <v>1</v>
      </c>
      <c r="M1270" s="328">
        <f>IF(ISERROR('commented data'!$S1224),"",'commented data'!$S1224)</f>
        <v>1</v>
      </c>
      <c r="N1270" s="366">
        <f t="shared" si="318"/>
        <v>1</v>
      </c>
      <c r="O1270" s="367" t="b">
        <f t="shared" si="319"/>
        <v>1</v>
      </c>
      <c r="P1270" s="365">
        <f>IF(ISERROR('commented data'!$J1224),"",'commented data'!$J1224)</f>
        <v>132.47880554199219</v>
      </c>
      <c r="Q1270" s="368">
        <f t="shared" si="315"/>
        <v>132.47880554199219</v>
      </c>
      <c r="R1270" s="368" t="str">
        <f t="shared" si="320"/>
        <v/>
      </c>
      <c r="S1270" s="369">
        <f t="shared" si="321"/>
        <v>132.47880554199219</v>
      </c>
      <c r="T1270" s="365">
        <f>IF(ISERROR('commented data'!$M1224),"",'commented data'!$M1224)</f>
        <v>83208.5234375</v>
      </c>
      <c r="U1270" s="370">
        <f t="shared" si="322"/>
        <v>83208.5234375</v>
      </c>
      <c r="V1270" s="371">
        <f t="shared" si="323"/>
        <v>83208.5234375</v>
      </c>
      <c r="W1270" s="383">
        <f t="shared" si="324"/>
        <v>72391.415390624999</v>
      </c>
      <c r="X1270" s="365">
        <f>IF(ISERROR('commented data'!$T1224),"",'commented data'!$T1224)</f>
        <v>98.911949157714844</v>
      </c>
      <c r="Y1270" s="384">
        <f t="shared" si="325"/>
        <v>98.911949157714844</v>
      </c>
      <c r="Z1270" s="365">
        <f>IF(ISERROR('commented data'!$U1224),"",'commented data'!$U1224)</f>
        <v>1012.822021484375</v>
      </c>
      <c r="AA1270" s="385">
        <f t="shared" si="326"/>
        <v>1022.9502416992187</v>
      </c>
      <c r="AC1270" s="427">
        <f t="shared" si="328"/>
        <v>7.1792436109549014</v>
      </c>
      <c r="AD1270" s="428">
        <f t="shared" si="327"/>
        <v>0.43282938389748044</v>
      </c>
      <c r="AE1270" s="429">
        <f t="shared" si="329"/>
        <v>9.2238706161025199</v>
      </c>
      <c r="AF1270" s="430">
        <f t="shared" si="330"/>
        <v>0.95517833380994743</v>
      </c>
    </row>
    <row r="1271" spans="1:32" s="5" customFormat="1" x14ac:dyDescent="0.2">
      <c r="A1271" s="363">
        <f>'commented data'!$A1225</f>
        <v>41231.916666666664</v>
      </c>
      <c r="B1271" s="364">
        <f>IF(ISERROR('commented data'!$B1225),"",'commented data'!$B1225)</f>
        <v>898.0050048828125</v>
      </c>
      <c r="C1271" s="364">
        <f>IF(ISERROR('commented data'!$C1225),"",'commented data'!$C1225)</f>
        <v>493.52841186523437</v>
      </c>
      <c r="D1271" s="364">
        <f>IF(ISERROR('commented data'!$D1225),"",'commented data'!$D1225)</f>
        <v>6094.0048828125</v>
      </c>
      <c r="E1271" s="364">
        <f>IF(ISERROR('commented data'!$E1225),"",'commented data'!$E1225)</f>
        <v>9.7844476699829102</v>
      </c>
      <c r="F1271" s="357">
        <f t="shared" si="316"/>
        <v>133.86490005493164</v>
      </c>
      <c r="G1271" s="362">
        <f t="shared" si="317"/>
        <v>53633.184005471376</v>
      </c>
      <c r="H1271" s="359">
        <f>IF(ISERROR('commented data'!$N1225),"",'commented data'!$N1225)</f>
        <v>16.409352692383692</v>
      </c>
      <c r="I1271" s="359">
        <f>IFERROR('commented data'!O1225,"")</f>
        <v>16.371002664280269</v>
      </c>
      <c r="J1271" s="358">
        <f>IF(ISERROR('commented data'!$P1225),"",'commented data'!$P1225)</f>
        <v>1</v>
      </c>
      <c r="K1271" s="328">
        <f>IF(ISERROR('commented data'!$Q1225),"",'commented data'!$Q1225)</f>
        <v>1</v>
      </c>
      <c r="L1271" s="328">
        <f>IF(ISERROR('commented data'!$R1225),"",'commented data'!$R1225)</f>
        <v>1</v>
      </c>
      <c r="M1271" s="328">
        <f>IF(ISERROR('commented data'!$S1225),"",'commented data'!$S1225)</f>
        <v>1</v>
      </c>
      <c r="N1271" s="366">
        <f t="shared" si="318"/>
        <v>1</v>
      </c>
      <c r="O1271" s="367" t="b">
        <f t="shared" si="319"/>
        <v>1</v>
      </c>
      <c r="P1271" s="365">
        <f>IF(ISERROR('commented data'!$J1225),"",'commented data'!$J1225)</f>
        <v>132.53950500488281</v>
      </c>
      <c r="Q1271" s="368">
        <f t="shared" si="315"/>
        <v>132.53950500488281</v>
      </c>
      <c r="R1271" s="368" t="str">
        <f t="shared" si="320"/>
        <v/>
      </c>
      <c r="S1271" s="369">
        <f t="shared" si="321"/>
        <v>132.53950500488281</v>
      </c>
      <c r="T1271" s="365">
        <f>IF(ISERROR('commented data'!$M1225),"",'commented data'!$M1225)</f>
        <v>83200.0625</v>
      </c>
      <c r="U1271" s="370">
        <f t="shared" si="322"/>
        <v>83200.0625</v>
      </c>
      <c r="V1271" s="371">
        <f t="shared" si="323"/>
        <v>83200.0625</v>
      </c>
      <c r="W1271" s="383">
        <f t="shared" si="324"/>
        <v>72384.054374999992</v>
      </c>
      <c r="X1271" s="365">
        <f>IF(ISERROR('commented data'!$T1225),"",'commented data'!$T1225)</f>
        <v>99.027511596679688</v>
      </c>
      <c r="Y1271" s="384">
        <f t="shared" si="325"/>
        <v>99.027511596679688</v>
      </c>
      <c r="Z1271" s="365">
        <f>IF(ISERROR('commented data'!$U1225),"",'commented data'!$U1225)</f>
        <v>1012.8259887695312</v>
      </c>
      <c r="AA1271" s="385">
        <f t="shared" si="326"/>
        <v>1022.9542486572266</v>
      </c>
      <c r="AC1271" s="427">
        <f t="shared" si="328"/>
        <v>7.1796008165201837</v>
      </c>
      <c r="AD1271" s="428">
        <f t="shared" si="327"/>
        <v>0.43753101972465708</v>
      </c>
      <c r="AE1271" s="429">
        <f t="shared" si="329"/>
        <v>9.2191689802753434</v>
      </c>
      <c r="AF1271" s="430">
        <f t="shared" si="330"/>
        <v>0.95469145570177627</v>
      </c>
    </row>
    <row r="1272" spans="1:32" s="5" customFormat="1" x14ac:dyDescent="0.2">
      <c r="A1272" s="363">
        <f>'commented data'!$A1226</f>
        <v>41231.958333333336</v>
      </c>
      <c r="B1272" s="364">
        <f>IF(ISERROR('commented data'!$B1226),"",'commented data'!$B1226)</f>
        <v>898.02398681640625</v>
      </c>
      <c r="C1272" s="364">
        <f>IF(ISERROR('commented data'!$C1226),"",'commented data'!$C1226)</f>
        <v>494.53619384765625</v>
      </c>
      <c r="D1272" s="364">
        <f>IF(ISERROR('commented data'!$D1226),"",'commented data'!$D1226)</f>
        <v>6101.7900390625</v>
      </c>
      <c r="E1272" s="364">
        <f>IF(ISERROR('commented data'!$E1226),"",'commented data'!$E1226)</f>
        <v>9.7813644409179687</v>
      </c>
      <c r="F1272" s="357">
        <f t="shared" si="316"/>
        <v>134.75834381103516</v>
      </c>
      <c r="G1272" s="362">
        <f t="shared" si="317"/>
        <v>53736.602006683126</v>
      </c>
      <c r="H1272" s="359">
        <f>IF(ISERROR('commented data'!$N1226),"",'commented data'!$N1226)</f>
        <v>16.275986348252626</v>
      </c>
      <c r="I1272" s="359">
        <f>IFERROR('commented data'!O1226,"")</f>
        <v>16.391916794833406</v>
      </c>
      <c r="J1272" s="358">
        <f>IF(ISERROR('commented data'!$P1226),"",'commented data'!$P1226)</f>
        <v>1</v>
      </c>
      <c r="K1272" s="328">
        <f>IF(ISERROR('commented data'!$Q1226),"",'commented data'!$Q1226)</f>
        <v>1</v>
      </c>
      <c r="L1272" s="328">
        <f>IF(ISERROR('commented data'!$R1226),"",'commented data'!$R1226)</f>
        <v>1</v>
      </c>
      <c r="M1272" s="328">
        <f>IF(ISERROR('commented data'!$S1226),"",'commented data'!$S1226)</f>
        <v>1</v>
      </c>
      <c r="N1272" s="366">
        <f t="shared" si="318"/>
        <v>1</v>
      </c>
      <c r="O1272" s="367" t="b">
        <f t="shared" si="319"/>
        <v>1</v>
      </c>
      <c r="P1272" s="365">
        <f>IF(ISERROR('commented data'!$J1226),"",'commented data'!$J1226)</f>
        <v>133.42410278320312</v>
      </c>
      <c r="Q1272" s="368">
        <f t="shared" si="315"/>
        <v>133.42410278320312</v>
      </c>
      <c r="R1272" s="368" t="str">
        <f t="shared" si="320"/>
        <v/>
      </c>
      <c r="S1272" s="369">
        <f t="shared" si="321"/>
        <v>133.42410278320312</v>
      </c>
      <c r="T1272" s="365">
        <f>IF(ISERROR('commented data'!$M1226),"",'commented data'!$M1226)</f>
        <v>83355.359375</v>
      </c>
      <c r="U1272" s="370">
        <f t="shared" si="322"/>
        <v>83355.359375</v>
      </c>
      <c r="V1272" s="371">
        <f t="shared" si="323"/>
        <v>83355.359375</v>
      </c>
      <c r="W1272" s="383">
        <f t="shared" si="324"/>
        <v>72519.162656250002</v>
      </c>
      <c r="X1272" s="365">
        <f>IF(ISERROR('commented data'!$T1226),"",'commented data'!$T1226)</f>
        <v>99.006072998046875</v>
      </c>
      <c r="Y1272" s="384">
        <f t="shared" si="325"/>
        <v>99.006072998046875</v>
      </c>
      <c r="Z1272" s="365">
        <f>IF(ISERROR('commented data'!$U1226),"",'commented data'!$U1226)</f>
        <v>1012.8300170898437</v>
      </c>
      <c r="AA1272" s="385">
        <f t="shared" si="326"/>
        <v>1022.9583172607422</v>
      </c>
      <c r="AC1272" s="427">
        <f t="shared" si="328"/>
        <v>7.2414554884533668</v>
      </c>
      <c r="AD1272" s="428">
        <f t="shared" si="327"/>
        <v>0.44491653737659975</v>
      </c>
      <c r="AE1272" s="429">
        <f t="shared" si="329"/>
        <v>9.2117834626234014</v>
      </c>
      <c r="AF1272" s="430">
        <f t="shared" si="330"/>
        <v>0.95392664809131489</v>
      </c>
    </row>
    <row r="1273" spans="1:32" s="5" customFormat="1" x14ac:dyDescent="0.2">
      <c r="A1273" s="363">
        <f>'commented data'!$A1227</f>
        <v>41232</v>
      </c>
      <c r="B1273" s="364">
        <f>IF(ISERROR('commented data'!$B1227),"",'commented data'!$B1227)</f>
        <v>898.00018310546875</v>
      </c>
      <c r="C1273" s="364">
        <f>IF(ISERROR('commented data'!$C1227),"",'commented data'!$C1227)</f>
        <v>494.30999755859375</v>
      </c>
      <c r="D1273" s="364">
        <f>IF(ISERROR('commented data'!$D1227),"",'commented data'!$D1227)</f>
        <v>6096.3671875</v>
      </c>
      <c r="E1273" s="364">
        <f>IF(ISERROR('commented data'!$E1227),"",'commented data'!$E1227)</f>
        <v>9.7773723602294922</v>
      </c>
      <c r="F1273" s="357">
        <f t="shared" si="316"/>
        <v>134.93166015624999</v>
      </c>
      <c r="G1273" s="362">
        <f t="shared" si="317"/>
        <v>53707.209044469157</v>
      </c>
      <c r="H1273" s="359">
        <f>IF(ISERROR('commented data'!$N1227),"",'commented data'!$N1227)</f>
        <v>16.498242017058363</v>
      </c>
      <c r="I1273" s="359">
        <f>IFERROR('commented data'!O1227,"")</f>
        <v>16.377348785932057</v>
      </c>
      <c r="J1273" s="358">
        <f>IF(ISERROR('commented data'!$P1227),"",'commented data'!$P1227)</f>
        <v>1</v>
      </c>
      <c r="K1273" s="328">
        <f>IF(ISERROR('commented data'!$Q1227),"",'commented data'!$Q1227)</f>
        <v>1</v>
      </c>
      <c r="L1273" s="328">
        <f>IF(ISERROR('commented data'!$R1227),"",'commented data'!$R1227)</f>
        <v>1</v>
      </c>
      <c r="M1273" s="328">
        <f>IF(ISERROR('commented data'!$S1227),"",'commented data'!$S1227)</f>
        <v>1</v>
      </c>
      <c r="N1273" s="366">
        <f t="shared" si="318"/>
        <v>1</v>
      </c>
      <c r="O1273" s="367" t="b">
        <f t="shared" si="319"/>
        <v>1</v>
      </c>
      <c r="P1273" s="365">
        <f>IF(ISERROR('commented data'!$J1227),"",'commented data'!$J1227)</f>
        <v>133.595703125</v>
      </c>
      <c r="Q1273" s="368">
        <f t="shared" ref="Q1273:Q1336" si="331">IF($O1273,IF(AND($K1273=1,$L1273&gt;(2/3)),IF($J1273=1,$P1273,""),""),"")</f>
        <v>133.595703125</v>
      </c>
      <c r="R1273" s="368" t="str">
        <f t="shared" si="320"/>
        <v/>
      </c>
      <c r="S1273" s="369">
        <f t="shared" si="321"/>
        <v>133.595703125</v>
      </c>
      <c r="T1273" s="365">
        <f>IF(ISERROR('commented data'!$M1227),"",'commented data'!$M1227)</f>
        <v>83287.6328125</v>
      </c>
      <c r="U1273" s="370">
        <f t="shared" si="322"/>
        <v>83287.6328125</v>
      </c>
      <c r="V1273" s="371">
        <f t="shared" si="323"/>
        <v>83287.6328125</v>
      </c>
      <c r="W1273" s="383">
        <f t="shared" si="324"/>
        <v>72460.240546874993</v>
      </c>
      <c r="X1273" s="365">
        <f>IF(ISERROR('commented data'!$T1227),"",'commented data'!$T1227)</f>
        <v>98.905723571777344</v>
      </c>
      <c r="Y1273" s="384">
        <f t="shared" si="325"/>
        <v>98.905723571777344</v>
      </c>
      <c r="Z1273" s="365">
        <f>IF(ISERROR('commented data'!$U1227),"",'commented data'!$U1227)</f>
        <v>1012.8259887695312</v>
      </c>
      <c r="AA1273" s="385">
        <f t="shared" si="326"/>
        <v>1022.9542486572266</v>
      </c>
      <c r="AC1273" s="427">
        <f t="shared" si="328"/>
        <v>7.2468028787289871</v>
      </c>
      <c r="AD1273" s="428">
        <f t="shared" si="327"/>
        <v>0.43924697378279171</v>
      </c>
      <c r="AE1273" s="429">
        <f t="shared" si="329"/>
        <v>9.2174530262172087</v>
      </c>
      <c r="AF1273" s="430">
        <f t="shared" si="330"/>
        <v>0.95451376000261046</v>
      </c>
    </row>
    <row r="1274" spans="1:32" s="5" customFormat="1" x14ac:dyDescent="0.2">
      <c r="A1274" s="363">
        <f>'commented data'!$A1228</f>
        <v>41232.041666666664</v>
      </c>
      <c r="B1274" s="364">
        <f>IF(ISERROR('commented data'!$B1228),"",'commented data'!$B1228)</f>
        <v>897.981201171875</v>
      </c>
      <c r="C1274" s="364">
        <f>IF(ISERROR('commented data'!$C1228),"",'commented data'!$C1228)</f>
        <v>495.04940795898437</v>
      </c>
      <c r="D1274" s="364">
        <f>IF(ISERROR('commented data'!$D1228),"",'commented data'!$D1228)</f>
        <v>6109.54296875</v>
      </c>
      <c r="E1274" s="364">
        <f>IF(ISERROR('commented data'!$E1228),"",'commented data'!$E1228)</f>
        <v>9.7853431701660156</v>
      </c>
      <c r="F1274" s="357">
        <f t="shared" ref="F1274:F1337" si="332">IF(ISERROR(S1274*$F$53),"",S1274*$F$53)</f>
        <v>135.6318914794922</v>
      </c>
      <c r="G1274" s="362">
        <f t="shared" ref="G1274:G1337" si="333">IF(ISERROR(W1274*273.15/(273.15+Y1274)*AA1274/1013.25),"",W1274*273.15/(273.15+Y1274)*AA1274/1013.25)</f>
        <v>53790.686879067282</v>
      </c>
      <c r="H1274" s="359">
        <f>IF(ISERROR('commented data'!$N1228),"",'commented data'!$N1228)</f>
        <v>16.452209540706825</v>
      </c>
      <c r="I1274" s="359">
        <f>IFERROR('commented data'!O1228,"")</f>
        <v>16.412744351589719</v>
      </c>
      <c r="J1274" s="358">
        <f>IF(ISERROR('commented data'!$P1228),"",'commented data'!$P1228)</f>
        <v>1</v>
      </c>
      <c r="K1274" s="328">
        <f>IF(ISERROR('commented data'!$Q1228),"",'commented data'!$Q1228)</f>
        <v>1</v>
      </c>
      <c r="L1274" s="328">
        <f>IF(ISERROR('commented data'!$R1228),"",'commented data'!$R1228)</f>
        <v>1</v>
      </c>
      <c r="M1274" s="328">
        <f>IF(ISERROR('commented data'!$S1228),"",'commented data'!$S1228)</f>
        <v>1</v>
      </c>
      <c r="N1274" s="366">
        <f t="shared" ref="N1274:N1337" si="334">IF(ISERROR(F1274*G1274/1000/1000/H1274),"",IF(F1274*G1274/1000/1000/H1274&lt;$J$47,1,0))</f>
        <v>1</v>
      </c>
      <c r="O1274" s="367" t="b">
        <f t="shared" ref="O1274:O1337" si="335">AND(P1274&gt;=0,T1274&gt;=0)</f>
        <v>1</v>
      </c>
      <c r="P1274" s="365">
        <f>IF(ISERROR('commented data'!$J1228),"",'commented data'!$J1228)</f>
        <v>134.28900146484375</v>
      </c>
      <c r="Q1274" s="368">
        <f t="shared" si="331"/>
        <v>134.28900146484375</v>
      </c>
      <c r="R1274" s="368" t="str">
        <f t="shared" ref="R1274:R1337" si="336">IF(K1274&lt;1,1,IF(L1274&lt;0.666,2,""))</f>
        <v/>
      </c>
      <c r="S1274" s="369">
        <f t="shared" ref="S1274:S1337" si="337">IF(R1274=1,IF(J1274=1,$Q$53,P1274),P1274)</f>
        <v>134.28900146484375</v>
      </c>
      <c r="T1274" s="365">
        <f>IF(ISERROR('commented data'!$M1228),"",'commented data'!$M1228)</f>
        <v>83431.9765625</v>
      </c>
      <c r="U1274" s="370">
        <f t="shared" ref="U1274:U1337" si="338">IF(J1274=1,IF(T1274,IF(M1274=1,T1274,""),""),"")</f>
        <v>83431.9765625</v>
      </c>
      <c r="V1274" s="371">
        <f t="shared" ref="V1274:V1337" si="339">IF(U1274="",IF(J1274=1,$U$53,T1274),T1274)</f>
        <v>83431.9765625</v>
      </c>
      <c r="W1274" s="383">
        <f t="shared" ref="W1274:W1337" si="340">V1274*$W$53</f>
        <v>72585.819609375001</v>
      </c>
      <c r="X1274" s="365">
        <f>IF(ISERROR('commented data'!$T1228),"",'commented data'!$T1228)</f>
        <v>98.971389770507813</v>
      </c>
      <c r="Y1274" s="384">
        <f t="shared" ref="Y1274:Y1337" si="341">X1274*$Y$53</f>
        <v>98.971389770507813</v>
      </c>
      <c r="Z1274" s="365">
        <f>IF(ISERROR('commented data'!$U1228),"",'commented data'!$U1228)</f>
        <v>1012.823974609375</v>
      </c>
      <c r="AA1274" s="385">
        <f t="shared" ref="AA1274:AA1337" si="342">Z1274*$AA$53</f>
        <v>1022.9522143554688</v>
      </c>
      <c r="AC1274" s="427">
        <f t="shared" si="328"/>
        <v>7.2957326053889977</v>
      </c>
      <c r="AD1274" s="428">
        <f t="shared" ref="AD1274:AD1337" si="343">IFERROR(IF(AC1274/H1274&gt;0,AC1274/H1274,""),"")</f>
        <v>0.44345001729631239</v>
      </c>
      <c r="AE1274" s="429">
        <f t="shared" si="329"/>
        <v>9.2132499827036884</v>
      </c>
      <c r="AF1274" s="430">
        <f t="shared" si="330"/>
        <v>0.95407851364375906</v>
      </c>
    </row>
    <row r="1275" spans="1:32" s="5" customFormat="1" x14ac:dyDescent="0.2">
      <c r="A1275" s="363">
        <f>'commented data'!$A1229</f>
        <v>41232.083333333336</v>
      </c>
      <c r="B1275" s="364">
        <f>IF(ISERROR('commented data'!$B1229),"",'commented data'!$B1229)</f>
        <v>898.015380859375</v>
      </c>
      <c r="C1275" s="364">
        <f>IF(ISERROR('commented data'!$C1229),"",'commented data'!$C1229)</f>
        <v>495.72390747070312</v>
      </c>
      <c r="D1275" s="364">
        <f>IF(ISERROR('commented data'!$D1229),"",'commented data'!$D1229)</f>
        <v>6112.64599609375</v>
      </c>
      <c r="E1275" s="364">
        <f>IF(ISERROR('commented data'!$E1229),"",'commented data'!$E1229)</f>
        <v>9.78118896484375</v>
      </c>
      <c r="F1275" s="357">
        <f t="shared" si="332"/>
        <v>138.10215026855468</v>
      </c>
      <c r="G1275" s="362">
        <f t="shared" si="333"/>
        <v>53824.471110478124</v>
      </c>
      <c r="H1275" s="359">
        <f>IF(ISERROR('commented data'!$N1229),"",'commented data'!$N1229)</f>
        <v>16.447873676394373</v>
      </c>
      <c r="I1275" s="359">
        <f>IFERROR('commented data'!O1229,"")</f>
        <v>16.421080358844186</v>
      </c>
      <c r="J1275" s="358">
        <f>IF(ISERROR('commented data'!$P1229),"",'commented data'!$P1229)</f>
        <v>1</v>
      </c>
      <c r="K1275" s="328">
        <f>IF(ISERROR('commented data'!$Q1229),"",'commented data'!$Q1229)</f>
        <v>1</v>
      </c>
      <c r="L1275" s="328">
        <f>IF(ISERROR('commented data'!$R1229),"",'commented data'!$R1229)</f>
        <v>1</v>
      </c>
      <c r="M1275" s="328">
        <f>IF(ISERROR('commented data'!$S1229),"",'commented data'!$S1229)</f>
        <v>1</v>
      </c>
      <c r="N1275" s="366">
        <f t="shared" si="334"/>
        <v>1</v>
      </c>
      <c r="O1275" s="367" t="b">
        <f t="shared" si="335"/>
        <v>1</v>
      </c>
      <c r="P1275" s="365">
        <f>IF(ISERROR('commented data'!$J1229),"",'commented data'!$J1229)</f>
        <v>136.73480224609375</v>
      </c>
      <c r="Q1275" s="368">
        <f t="shared" si="331"/>
        <v>136.73480224609375</v>
      </c>
      <c r="R1275" s="368" t="str">
        <f t="shared" si="336"/>
        <v/>
      </c>
      <c r="S1275" s="369">
        <f t="shared" si="337"/>
        <v>136.73480224609375</v>
      </c>
      <c r="T1275" s="365">
        <f>IF(ISERROR('commented data'!$M1229),"",'commented data'!$M1229)</f>
        <v>83474.7890625</v>
      </c>
      <c r="U1275" s="370">
        <f t="shared" si="338"/>
        <v>83474.7890625</v>
      </c>
      <c r="V1275" s="371">
        <f t="shared" si="339"/>
        <v>83474.7890625</v>
      </c>
      <c r="W1275" s="383">
        <f t="shared" si="340"/>
        <v>72623.066484374998</v>
      </c>
      <c r="X1275" s="365">
        <f>IF(ISERROR('commented data'!$T1229),"",'commented data'!$T1229)</f>
        <v>98.927932739257813</v>
      </c>
      <c r="Y1275" s="384">
        <f t="shared" si="341"/>
        <v>98.927932739257813</v>
      </c>
      <c r="Z1275" s="365">
        <f>IF(ISERROR('commented data'!$U1229),"",'commented data'!$U1229)</f>
        <v>1012.822021484375</v>
      </c>
      <c r="AA1275" s="385">
        <f t="shared" si="342"/>
        <v>1022.9502416992187</v>
      </c>
      <c r="AC1275" s="427">
        <f t="shared" ref="AC1275:AC1338" si="344">IFERROR(IF(J1275&lt;1,"",IF(F1275*G1275*0.000001&lt;=0,"",F1275*G1275*0.000001)),"")</f>
        <v>7.43327519742473</v>
      </c>
      <c r="AD1275" s="428">
        <f t="shared" si="343"/>
        <v>0.45192924895166259</v>
      </c>
      <c r="AE1275" s="429">
        <f t="shared" si="329"/>
        <v>9.2047707510483381</v>
      </c>
      <c r="AF1275" s="430">
        <f t="shared" si="330"/>
        <v>0.95320044643080326</v>
      </c>
    </row>
    <row r="1276" spans="1:32" s="5" customFormat="1" x14ac:dyDescent="0.2">
      <c r="A1276" s="363">
        <f>'commented data'!$A1230</f>
        <v>41232.125</v>
      </c>
      <c r="B1276" s="364">
        <f>IF(ISERROR('commented data'!$B1230),"",'commented data'!$B1230)</f>
        <v>898.01300048828125</v>
      </c>
      <c r="C1276" s="364">
        <f>IF(ISERROR('commented data'!$C1230),"",'commented data'!$C1230)</f>
        <v>496.572509765625</v>
      </c>
      <c r="D1276" s="364">
        <f>IF(ISERROR('commented data'!$D1230),"",'commented data'!$D1230)</f>
        <v>6128.01904296875</v>
      </c>
      <c r="E1276" s="364">
        <f>IF(ISERROR('commented data'!$E1230),"",'commented data'!$E1230)</f>
        <v>9.7881965637207031</v>
      </c>
      <c r="F1276" s="357">
        <f t="shared" si="332"/>
        <v>139.59907272338867</v>
      </c>
      <c r="G1276" s="362">
        <f t="shared" si="333"/>
        <v>53900.361335038899</v>
      </c>
      <c r="H1276" s="359">
        <f>IF(ISERROR('commented data'!$N1230),"",'commented data'!$N1230)</f>
        <v>16.478823319360089</v>
      </c>
      <c r="I1276" s="359">
        <f>IFERROR('commented data'!O1230,"")</f>
        <v>16.462378683375981</v>
      </c>
      <c r="J1276" s="358">
        <f>IF(ISERROR('commented data'!$P1230),"",'commented data'!$P1230)</f>
        <v>1</v>
      </c>
      <c r="K1276" s="328">
        <f>IF(ISERROR('commented data'!$Q1230),"",'commented data'!$Q1230)</f>
        <v>1</v>
      </c>
      <c r="L1276" s="328">
        <f>IF(ISERROR('commented data'!$R1230),"",'commented data'!$R1230)</f>
        <v>1</v>
      </c>
      <c r="M1276" s="328">
        <f>IF(ISERROR('commented data'!$S1230),"",'commented data'!$S1230)</f>
        <v>1</v>
      </c>
      <c r="N1276" s="366">
        <f t="shared" si="334"/>
        <v>1</v>
      </c>
      <c r="O1276" s="367" t="b">
        <f t="shared" si="335"/>
        <v>1</v>
      </c>
      <c r="P1276" s="365">
        <f>IF(ISERROR('commented data'!$J1230),"",'commented data'!$J1230)</f>
        <v>138.21690368652344</v>
      </c>
      <c r="Q1276" s="368">
        <f t="shared" si="331"/>
        <v>138.21690368652344</v>
      </c>
      <c r="R1276" s="368" t="str">
        <f t="shared" si="336"/>
        <v/>
      </c>
      <c r="S1276" s="369">
        <f t="shared" si="337"/>
        <v>138.21690368652344</v>
      </c>
      <c r="T1276" s="365">
        <f>IF(ISERROR('commented data'!$M1230),"",'commented data'!$M1230)</f>
        <v>83580.921875</v>
      </c>
      <c r="U1276" s="370">
        <f t="shared" si="338"/>
        <v>83580.921875</v>
      </c>
      <c r="V1276" s="371">
        <f t="shared" si="339"/>
        <v>83580.921875</v>
      </c>
      <c r="W1276" s="383">
        <f t="shared" si="340"/>
        <v>72715.402031249992</v>
      </c>
      <c r="X1276" s="365">
        <f>IF(ISERROR('commented data'!$T1230),"",'commented data'!$T1230)</f>
        <v>98.875343322753906</v>
      </c>
      <c r="Y1276" s="384">
        <f t="shared" si="341"/>
        <v>98.875343322753906</v>
      </c>
      <c r="Z1276" s="365">
        <f>IF(ISERROR('commented data'!$U1230),"",'commented data'!$U1230)</f>
        <v>1012.8189697265625</v>
      </c>
      <c r="AA1276" s="385">
        <f t="shared" si="342"/>
        <v>1022.9471594238281</v>
      </c>
      <c r="AC1276" s="427">
        <f t="shared" si="344"/>
        <v>7.5244404618270213</v>
      </c>
      <c r="AD1276" s="428">
        <f t="shared" si="343"/>
        <v>0.45661272749899312</v>
      </c>
      <c r="AE1276" s="429">
        <f t="shared" si="329"/>
        <v>9.2000872725010083</v>
      </c>
      <c r="AF1276" s="430">
        <f t="shared" si="330"/>
        <v>0.9527154486005579</v>
      </c>
    </row>
    <row r="1277" spans="1:32" s="5" customFormat="1" x14ac:dyDescent="0.2">
      <c r="A1277" s="363">
        <f>'commented data'!$A1231</f>
        <v>41232.166666666664</v>
      </c>
      <c r="B1277" s="364">
        <f>IF(ISERROR('commented data'!$B1231),"",'commented data'!$B1231)</f>
        <v>898.02227783203125</v>
      </c>
      <c r="C1277" s="364">
        <f>IF(ISERROR('commented data'!$C1231),"",'commented data'!$C1231)</f>
        <v>496.45440673828125</v>
      </c>
      <c r="D1277" s="364">
        <f>IF(ISERROR('commented data'!$D1231),"",'commented data'!$D1231)</f>
        <v>6123.171875</v>
      </c>
      <c r="E1277" s="364">
        <f>IF(ISERROR('commented data'!$E1231),"",'commented data'!$E1231)</f>
        <v>9.7874174118041992</v>
      </c>
      <c r="F1277" s="357">
        <f t="shared" si="332"/>
        <v>139.96114761352538</v>
      </c>
      <c r="G1277" s="362">
        <f t="shared" si="333"/>
        <v>53887.374537933647</v>
      </c>
      <c r="H1277" s="359">
        <f>IF(ISERROR('commented data'!$N1231),"",'commented data'!$N1231)</f>
        <v>16.492899109901483</v>
      </c>
      <c r="I1277" s="359">
        <f>IFERROR('commented data'!O1231,"")</f>
        <v>16.449357197299651</v>
      </c>
      <c r="J1277" s="358">
        <f>IF(ISERROR('commented data'!$P1231),"",'commented data'!$P1231)</f>
        <v>1</v>
      </c>
      <c r="K1277" s="328">
        <f>IF(ISERROR('commented data'!$Q1231),"",'commented data'!$Q1231)</f>
        <v>1</v>
      </c>
      <c r="L1277" s="328">
        <f>IF(ISERROR('commented data'!$R1231),"",'commented data'!$R1231)</f>
        <v>1</v>
      </c>
      <c r="M1277" s="328">
        <f>IF(ISERROR('commented data'!$S1231),"",'commented data'!$S1231)</f>
        <v>1</v>
      </c>
      <c r="N1277" s="366">
        <f t="shared" si="334"/>
        <v>1</v>
      </c>
      <c r="O1277" s="367" t="b">
        <f t="shared" si="335"/>
        <v>1</v>
      </c>
      <c r="P1277" s="365">
        <f>IF(ISERROR('commented data'!$J1231),"",'commented data'!$J1231)</f>
        <v>138.57539367675781</v>
      </c>
      <c r="Q1277" s="368">
        <f t="shared" si="331"/>
        <v>138.57539367675781</v>
      </c>
      <c r="R1277" s="368" t="str">
        <f t="shared" si="336"/>
        <v/>
      </c>
      <c r="S1277" s="369">
        <f t="shared" si="337"/>
        <v>138.57539367675781</v>
      </c>
      <c r="T1277" s="365">
        <f>IF(ISERROR('commented data'!$M1231),"",'commented data'!$M1231)</f>
        <v>83551.84375</v>
      </c>
      <c r="U1277" s="370">
        <f t="shared" si="338"/>
        <v>83551.84375</v>
      </c>
      <c r="V1277" s="371">
        <f t="shared" si="339"/>
        <v>83551.84375</v>
      </c>
      <c r="W1277" s="383">
        <f t="shared" si="340"/>
        <v>72690.104062500002</v>
      </c>
      <c r="X1277" s="365">
        <f>IF(ISERROR('commented data'!$T1231),"",'commented data'!$T1231)</f>
        <v>98.835540771484375</v>
      </c>
      <c r="Y1277" s="384">
        <f t="shared" si="341"/>
        <v>98.835540771484375</v>
      </c>
      <c r="Z1277" s="365">
        <f>IF(ISERROR('commented data'!$U1231),"",'commented data'!$U1231)</f>
        <v>1012.8189697265625</v>
      </c>
      <c r="AA1277" s="385">
        <f t="shared" si="342"/>
        <v>1022.9471594238281</v>
      </c>
      <c r="AC1277" s="427">
        <f t="shared" si="344"/>
        <v>7.5421387822090598</v>
      </c>
      <c r="AD1277" s="428">
        <f t="shared" si="343"/>
        <v>0.45729612070937548</v>
      </c>
      <c r="AE1277" s="429">
        <f t="shared" ref="AE1277:AE1340" si="345">IFERROR($J$47-AD1277,"")</f>
        <v>9.1994038792906245</v>
      </c>
      <c r="AF1277" s="430">
        <f t="shared" ref="AF1277:AF1340" si="346">IFERROR(AE1277/$J$47,"")</f>
        <v>0.95264467978611989</v>
      </c>
    </row>
    <row r="1278" spans="1:32" s="5" customFormat="1" x14ac:dyDescent="0.2">
      <c r="A1278" s="363">
        <f>'commented data'!$A1232</f>
        <v>41232.208333333336</v>
      </c>
      <c r="B1278" s="364">
        <f>IF(ISERROR('commented data'!$B1232),"",'commented data'!$B1232)</f>
        <v>898.0103759765625</v>
      </c>
      <c r="C1278" s="364">
        <f>IF(ISERROR('commented data'!$C1232),"",'commented data'!$C1232)</f>
        <v>496.5216064453125</v>
      </c>
      <c r="D1278" s="364">
        <f>IF(ISERROR('commented data'!$D1232),"",'commented data'!$D1232)</f>
        <v>6119.958984375</v>
      </c>
      <c r="E1278" s="364">
        <f>IF(ISERROR('commented data'!$E1232),"",'commented data'!$E1232)</f>
        <v>9.7818727493286133</v>
      </c>
      <c r="F1278" s="357">
        <f t="shared" si="332"/>
        <v>140.30658196403644</v>
      </c>
      <c r="G1278" s="362">
        <f t="shared" si="333"/>
        <v>53869.379599343731</v>
      </c>
      <c r="H1278" s="359">
        <f>IF(ISERROR('commented data'!$N1232),"",'commented data'!$N1232)</f>
        <v>16.435496049838839</v>
      </c>
      <c r="I1278" s="359">
        <f>IFERROR('commented data'!O1232,"")</f>
        <v>16.440726052101482</v>
      </c>
      <c r="J1278" s="358">
        <f>IF(ISERROR('commented data'!$P1232),"",'commented data'!$P1232)</f>
        <v>1</v>
      </c>
      <c r="K1278" s="328">
        <f>IF(ISERROR('commented data'!$Q1232),"",'commented data'!$Q1232)</f>
        <v>1</v>
      </c>
      <c r="L1278" s="328">
        <f>IF(ISERROR('commented data'!$R1232),"",'commented data'!$R1232)</f>
        <v>0.84541672468185425</v>
      </c>
      <c r="M1278" s="328">
        <f>IF(ISERROR('commented data'!$S1232),"",'commented data'!$S1232)</f>
        <v>1</v>
      </c>
      <c r="N1278" s="366">
        <f t="shared" si="334"/>
        <v>1</v>
      </c>
      <c r="O1278" s="367" t="b">
        <f t="shared" si="335"/>
        <v>1</v>
      </c>
      <c r="P1278" s="365">
        <f>IF(ISERROR('commented data'!$J1232),"",'commented data'!$J1232)</f>
        <v>138.91740788518459</v>
      </c>
      <c r="Q1278" s="368">
        <f t="shared" si="331"/>
        <v>138.91740788518459</v>
      </c>
      <c r="R1278" s="368" t="str">
        <f t="shared" si="336"/>
        <v/>
      </c>
      <c r="S1278" s="369">
        <f t="shared" si="337"/>
        <v>138.91740788518459</v>
      </c>
      <c r="T1278" s="365">
        <f>IF(ISERROR('commented data'!$M1232),"",'commented data'!$M1232)</f>
        <v>83551.703125</v>
      </c>
      <c r="U1278" s="370">
        <f t="shared" si="338"/>
        <v>83551.703125</v>
      </c>
      <c r="V1278" s="371">
        <f t="shared" si="339"/>
        <v>83551.703125</v>
      </c>
      <c r="W1278" s="383">
        <f t="shared" si="340"/>
        <v>72689.981718750001</v>
      </c>
      <c r="X1278" s="365">
        <f>IF(ISERROR('commented data'!$T1232),"",'commented data'!$T1232)</f>
        <v>98.959556579589844</v>
      </c>
      <c r="Y1278" s="384">
        <f t="shared" si="341"/>
        <v>98.959556579589844</v>
      </c>
      <c r="Z1278" s="365">
        <f>IF(ISERROR('commented data'!$U1232),"",'commented data'!$U1232)</f>
        <v>1012.8200073242187</v>
      </c>
      <c r="AA1278" s="385">
        <f t="shared" si="342"/>
        <v>1022.9482073974609</v>
      </c>
      <c r="AC1278" s="427">
        <f t="shared" si="344"/>
        <v>7.558228524107113</v>
      </c>
      <c r="AD1278" s="428">
        <f t="shared" si="343"/>
        <v>0.45987224852767533</v>
      </c>
      <c r="AE1278" s="429">
        <f t="shared" si="345"/>
        <v>9.1968277514723251</v>
      </c>
      <c r="AF1278" s="430">
        <f t="shared" si="346"/>
        <v>0.95237790875478423</v>
      </c>
    </row>
    <row r="1279" spans="1:32" s="5" customFormat="1" x14ac:dyDescent="0.2">
      <c r="A1279" s="363">
        <f>'commented data'!$A1233</f>
        <v>41232.25</v>
      </c>
      <c r="B1279" s="364">
        <f>IF(ISERROR('commented data'!$B1233),"",'commented data'!$B1233)</f>
        <v>897.97900390625</v>
      </c>
      <c r="C1279" s="364">
        <f>IF(ISERROR('commented data'!$C1233),"",'commented data'!$C1233)</f>
        <v>497.643798828125</v>
      </c>
      <c r="D1279" s="364">
        <f>IF(ISERROR('commented data'!$D1233),"",'commented data'!$D1233)</f>
        <v>6134.0390625</v>
      </c>
      <c r="E1279" s="364">
        <f>IF(ISERROR('commented data'!$E1233),"",'commented data'!$E1233)</f>
        <v>9.7871026992797852</v>
      </c>
      <c r="F1279" s="357">
        <f t="shared" si="332"/>
        <v>139.90773718785169</v>
      </c>
      <c r="G1279" s="362">
        <f t="shared" si="333"/>
        <v>53961.936036312327</v>
      </c>
      <c r="H1279" s="359">
        <f>IF(ISERROR('commented data'!$N1233),"",'commented data'!$N1233)</f>
        <v>16.362083722873358</v>
      </c>
      <c r="I1279" s="359">
        <f>IFERROR('commented data'!O1233,"")</f>
        <v>16.4785509309669</v>
      </c>
      <c r="J1279" s="358">
        <f>IF(ISERROR('commented data'!$P1233),"",'commented data'!$P1233)</f>
        <v>1</v>
      </c>
      <c r="K1279" s="328">
        <f>IF(ISERROR('commented data'!$Q1233),"",'commented data'!$Q1233)</f>
        <v>1</v>
      </c>
      <c r="L1279" s="328">
        <f>IF(ISERROR('commented data'!$R1233),"",'commented data'!$R1233)</f>
        <v>0.87680548429489136</v>
      </c>
      <c r="M1279" s="328">
        <f>IF(ISERROR('commented data'!$S1233),"",'commented data'!$S1233)</f>
        <v>1</v>
      </c>
      <c r="N1279" s="366">
        <f t="shared" si="334"/>
        <v>1</v>
      </c>
      <c r="O1279" s="367" t="b">
        <f t="shared" si="335"/>
        <v>1</v>
      </c>
      <c r="P1279" s="365">
        <f>IF(ISERROR('commented data'!$J1233),"",'commented data'!$J1233)</f>
        <v>138.52251206717989</v>
      </c>
      <c r="Q1279" s="368">
        <f t="shared" si="331"/>
        <v>138.52251206717989</v>
      </c>
      <c r="R1279" s="368" t="str">
        <f t="shared" si="336"/>
        <v/>
      </c>
      <c r="S1279" s="369">
        <f t="shared" si="337"/>
        <v>138.52251206717989</v>
      </c>
      <c r="T1279" s="365">
        <f>IF(ISERROR('commented data'!$M1233),"",'commented data'!$M1233)</f>
        <v>83708.2265625</v>
      </c>
      <c r="U1279" s="370">
        <f t="shared" si="338"/>
        <v>83708.2265625</v>
      </c>
      <c r="V1279" s="371">
        <f t="shared" si="339"/>
        <v>83708.2265625</v>
      </c>
      <c r="W1279" s="383">
        <f t="shared" si="340"/>
        <v>72826.157109374995</v>
      </c>
      <c r="X1279" s="365">
        <f>IF(ISERROR('commented data'!$T1233),"",'commented data'!$T1233)</f>
        <v>99.0172119140625</v>
      </c>
      <c r="Y1279" s="384">
        <f t="shared" si="341"/>
        <v>99.0172119140625</v>
      </c>
      <c r="Z1279" s="365">
        <f>IF(ISERROR('commented data'!$U1233),"",'commented data'!$U1233)</f>
        <v>1012.8200073242187</v>
      </c>
      <c r="AA1279" s="385">
        <f t="shared" si="342"/>
        <v>1022.9482073974609</v>
      </c>
      <c r="AC1279" s="427">
        <f t="shared" si="344"/>
        <v>7.5496923651160479</v>
      </c>
      <c r="AD1279" s="428">
        <f t="shared" si="343"/>
        <v>0.46141386958935821</v>
      </c>
      <c r="AE1279" s="429">
        <f t="shared" si="345"/>
        <v>9.1952861304106417</v>
      </c>
      <c r="AF1279" s="430">
        <f t="shared" si="346"/>
        <v>0.95221826611685578</v>
      </c>
    </row>
    <row r="1280" spans="1:32" s="5" customFormat="1" x14ac:dyDescent="0.2">
      <c r="A1280" s="363">
        <f>'commented data'!$A1234</f>
        <v>41232.291666666664</v>
      </c>
      <c r="B1280" s="364">
        <f>IF(ISERROR('commented data'!$B1234),"",'commented data'!$B1234)</f>
        <v>897.9708251953125</v>
      </c>
      <c r="C1280" s="364">
        <f>IF(ISERROR('commented data'!$C1234),"",'commented data'!$C1234)</f>
        <v>497.67910766601562</v>
      </c>
      <c r="D1280" s="364">
        <f>IF(ISERROR('commented data'!$D1234),"",'commented data'!$D1234)</f>
        <v>6135.7412109375</v>
      </c>
      <c r="E1280" s="364">
        <f>IF(ISERROR('commented data'!$E1234),"",'commented data'!$E1234)</f>
        <v>9.7961435317993164</v>
      </c>
      <c r="F1280" s="357">
        <f t="shared" si="332"/>
        <v>139.81389190673829</v>
      </c>
      <c r="G1280" s="362">
        <f t="shared" si="333"/>
        <v>53900.08490842129</v>
      </c>
      <c r="H1280" s="359">
        <f>IF(ISERROR('commented data'!$N1234),"",'commented data'!$N1234)</f>
        <v>16.177994343813772</v>
      </c>
      <c r="I1280" s="359">
        <f>IFERROR('commented data'!O1234,"")</f>
        <v>16.483123601508058</v>
      </c>
      <c r="J1280" s="358">
        <f>IF(ISERROR('commented data'!$P1234),"",'commented data'!$P1234)</f>
        <v>1</v>
      </c>
      <c r="K1280" s="328">
        <f>IF(ISERROR('commented data'!$Q1234),"",'commented data'!$Q1234)</f>
        <v>1</v>
      </c>
      <c r="L1280" s="328">
        <f>IF(ISERROR('commented data'!$R1234),"",'commented data'!$R1234)</f>
        <v>1</v>
      </c>
      <c r="M1280" s="328">
        <f>IF(ISERROR('commented data'!$S1234),"",'commented data'!$S1234)</f>
        <v>1</v>
      </c>
      <c r="N1280" s="366">
        <f t="shared" si="334"/>
        <v>1</v>
      </c>
      <c r="O1280" s="367" t="b">
        <f t="shared" si="335"/>
        <v>1</v>
      </c>
      <c r="P1280" s="365">
        <f>IF(ISERROR('commented data'!$J1234),"",'commented data'!$J1234)</f>
        <v>138.42959594726562</v>
      </c>
      <c r="Q1280" s="368">
        <f t="shared" si="331"/>
        <v>138.42959594726562</v>
      </c>
      <c r="R1280" s="368" t="str">
        <f t="shared" si="336"/>
        <v/>
      </c>
      <c r="S1280" s="369">
        <f t="shared" si="337"/>
        <v>138.42959594726562</v>
      </c>
      <c r="T1280" s="365">
        <f>IF(ISERROR('commented data'!$M1234),"",'commented data'!$M1234)</f>
        <v>83635.53125</v>
      </c>
      <c r="U1280" s="370">
        <f t="shared" si="338"/>
        <v>83635.53125</v>
      </c>
      <c r="V1280" s="371">
        <f t="shared" si="339"/>
        <v>83635.53125</v>
      </c>
      <c r="W1280" s="383">
        <f t="shared" si="340"/>
        <v>72762.912187499998</v>
      </c>
      <c r="X1280" s="365">
        <f>IF(ISERROR('commented data'!$T1234),"",'commented data'!$T1234)</f>
        <v>99.120323181152344</v>
      </c>
      <c r="Y1280" s="384">
        <f t="shared" si="341"/>
        <v>99.120323181152344</v>
      </c>
      <c r="Z1280" s="365">
        <f>IF(ISERROR('commented data'!$U1234),"",'commented data'!$U1234)</f>
        <v>1012.8189697265625</v>
      </c>
      <c r="AA1280" s="385">
        <f t="shared" si="342"/>
        <v>1022.9471594238281</v>
      </c>
      <c r="AC1280" s="427">
        <f t="shared" si="344"/>
        <v>7.5359806451500297</v>
      </c>
      <c r="AD1280" s="428">
        <f t="shared" si="343"/>
        <v>0.46581674371963655</v>
      </c>
      <c r="AE1280" s="429">
        <f t="shared" si="345"/>
        <v>9.1908832562803635</v>
      </c>
      <c r="AF1280" s="430">
        <f t="shared" si="346"/>
        <v>0.95176232628955681</v>
      </c>
    </row>
    <row r="1281" spans="1:32" s="5" customFormat="1" x14ac:dyDescent="0.2">
      <c r="A1281" s="363">
        <f>'commented data'!$A1235</f>
        <v>41232.333333333336</v>
      </c>
      <c r="B1281" s="364">
        <f>IF(ISERROR('commented data'!$B1235),"",'commented data'!$B1235)</f>
        <v>898.02642822265625</v>
      </c>
      <c r="C1281" s="364">
        <f>IF(ISERROR('commented data'!$C1235),"",'commented data'!$C1235)</f>
        <v>497.18728637695312</v>
      </c>
      <c r="D1281" s="364">
        <f>IF(ISERROR('commented data'!$D1235),"",'commented data'!$D1235)</f>
        <v>6130.041015625</v>
      </c>
      <c r="E1281" s="364">
        <f>IF(ISERROR('commented data'!$E1235),"",'commented data'!$E1235)</f>
        <v>9.8009376525878906</v>
      </c>
      <c r="F1281" s="357">
        <f t="shared" si="332"/>
        <v>138.84884689331054</v>
      </c>
      <c r="G1281" s="362">
        <f t="shared" si="333"/>
        <v>53783.167915972917</v>
      </c>
      <c r="H1281" s="359">
        <f>IF(ISERROR('commented data'!$N1235),"",'commented data'!$N1235)</f>
        <v>16.248020613848055</v>
      </c>
      <c r="I1281" s="359">
        <f>IFERROR('commented data'!O1235,"")</f>
        <v>16.467810533264373</v>
      </c>
      <c r="J1281" s="358">
        <f>IF(ISERROR('commented data'!$P1235),"",'commented data'!$P1235)</f>
        <v>1</v>
      </c>
      <c r="K1281" s="328">
        <f>IF(ISERROR('commented data'!$Q1235),"",'commented data'!$Q1235)</f>
        <v>1</v>
      </c>
      <c r="L1281" s="328">
        <f>IF(ISERROR('commented data'!$R1235),"",'commented data'!$R1235)</f>
        <v>1</v>
      </c>
      <c r="M1281" s="328">
        <f>IF(ISERROR('commented data'!$S1235),"",'commented data'!$S1235)</f>
        <v>1</v>
      </c>
      <c r="N1281" s="366">
        <f t="shared" si="334"/>
        <v>1</v>
      </c>
      <c r="O1281" s="367" t="b">
        <f t="shared" si="335"/>
        <v>1</v>
      </c>
      <c r="P1281" s="365">
        <f>IF(ISERROR('commented data'!$J1235),"",'commented data'!$J1235)</f>
        <v>137.47410583496094</v>
      </c>
      <c r="Q1281" s="368">
        <f t="shared" si="331"/>
        <v>137.47410583496094</v>
      </c>
      <c r="R1281" s="368" t="str">
        <f t="shared" si="336"/>
        <v/>
      </c>
      <c r="S1281" s="369">
        <f t="shared" si="337"/>
        <v>137.47410583496094</v>
      </c>
      <c r="T1281" s="365">
        <f>IF(ISERROR('commented data'!$M1235),"",'commented data'!$M1235)</f>
        <v>83493.09375</v>
      </c>
      <c r="U1281" s="370">
        <f t="shared" si="338"/>
        <v>83493.09375</v>
      </c>
      <c r="V1281" s="371">
        <f t="shared" si="339"/>
        <v>83493.09375</v>
      </c>
      <c r="W1281" s="383">
        <f t="shared" si="340"/>
        <v>72638.991562499999</v>
      </c>
      <c r="X1281" s="365">
        <f>IF(ISERROR('commented data'!$T1235),"",'commented data'!$T1235)</f>
        <v>99.295326232910156</v>
      </c>
      <c r="Y1281" s="384">
        <f t="shared" si="341"/>
        <v>99.295326232910156</v>
      </c>
      <c r="Z1281" s="365">
        <f>IF(ISERROR('commented data'!$U1235),"",'commented data'!$U1235)</f>
        <v>1012.822021484375</v>
      </c>
      <c r="AA1281" s="385">
        <f t="shared" si="342"/>
        <v>1022.9502416992187</v>
      </c>
      <c r="AC1281" s="427">
        <f t="shared" si="344"/>
        <v>7.4677308474021347</v>
      </c>
      <c r="AD1281" s="428">
        <f t="shared" si="343"/>
        <v>0.45960865171708659</v>
      </c>
      <c r="AE1281" s="429">
        <f t="shared" si="345"/>
        <v>9.197091348282914</v>
      </c>
      <c r="AF1281" s="430">
        <f t="shared" si="346"/>
        <v>0.95240520553428332</v>
      </c>
    </row>
    <row r="1282" spans="1:32" s="5" customFormat="1" x14ac:dyDescent="0.2">
      <c r="A1282" s="363">
        <f>'commented data'!$A1236</f>
        <v>41232.375</v>
      </c>
      <c r="B1282" s="364">
        <f>IF(ISERROR('commented data'!$B1236),"",'commented data'!$B1236)</f>
        <v>898.00341796875</v>
      </c>
      <c r="C1282" s="364">
        <f>IF(ISERROR('commented data'!$C1236),"",'commented data'!$C1236)</f>
        <v>496.49591064453125</v>
      </c>
      <c r="D1282" s="364">
        <f>IF(ISERROR('commented data'!$D1236),"",'commented data'!$D1236)</f>
        <v>6122.10205078125</v>
      </c>
      <c r="E1282" s="364">
        <f>IF(ISERROR('commented data'!$E1236),"",'commented data'!$E1236)</f>
        <v>9.8087625503540039</v>
      </c>
      <c r="F1282" s="357">
        <f t="shared" si="332"/>
        <v>137.9873046875</v>
      </c>
      <c r="G1282" s="362">
        <f t="shared" si="333"/>
        <v>53653.384141155286</v>
      </c>
      <c r="H1282" s="359">
        <f>IF(ISERROR('commented data'!$N1236),"",'commented data'!$N1236)</f>
        <v>16.462385103149064</v>
      </c>
      <c r="I1282" s="359">
        <f>IFERROR('commented data'!O1236,"")</f>
        <v>16.446483209590049</v>
      </c>
      <c r="J1282" s="358">
        <f>IF(ISERROR('commented data'!$P1236),"",'commented data'!$P1236)</f>
        <v>1</v>
      </c>
      <c r="K1282" s="328">
        <f>IF(ISERROR('commented data'!$Q1236),"",'commented data'!$Q1236)</f>
        <v>1</v>
      </c>
      <c r="L1282" s="328">
        <f>IF(ISERROR('commented data'!$R1236),"",'commented data'!$R1236)</f>
        <v>1</v>
      </c>
      <c r="M1282" s="328">
        <f>IF(ISERROR('commented data'!$S1236),"",'commented data'!$S1236)</f>
        <v>1</v>
      </c>
      <c r="N1282" s="366">
        <f t="shared" si="334"/>
        <v>1</v>
      </c>
      <c r="O1282" s="367" t="b">
        <f t="shared" si="335"/>
        <v>1</v>
      </c>
      <c r="P1282" s="365">
        <f>IF(ISERROR('commented data'!$J1236),"",'commented data'!$J1236)</f>
        <v>136.62109375</v>
      </c>
      <c r="Q1282" s="368">
        <f t="shared" si="331"/>
        <v>136.62109375</v>
      </c>
      <c r="R1282" s="368" t="str">
        <f t="shared" si="336"/>
        <v/>
      </c>
      <c r="S1282" s="369">
        <f t="shared" si="337"/>
        <v>136.62109375</v>
      </c>
      <c r="T1282" s="365">
        <f>IF(ISERROR('commented data'!$M1236),"",'commented data'!$M1236)</f>
        <v>83269.7109375</v>
      </c>
      <c r="U1282" s="370">
        <f t="shared" si="338"/>
        <v>83269.7109375</v>
      </c>
      <c r="V1282" s="371">
        <f t="shared" si="339"/>
        <v>83269.7109375</v>
      </c>
      <c r="W1282" s="383">
        <f t="shared" si="340"/>
        <v>72444.648515624998</v>
      </c>
      <c r="X1282" s="365">
        <f>IF(ISERROR('commented data'!$T1236),"",'commented data'!$T1236)</f>
        <v>99.199569702148438</v>
      </c>
      <c r="Y1282" s="384">
        <f t="shared" si="341"/>
        <v>99.199569702148438</v>
      </c>
      <c r="Z1282" s="365">
        <f>IF(ISERROR('commented data'!$U1236),"",'commented data'!$U1236)</f>
        <v>1012.8280029296875</v>
      </c>
      <c r="AA1282" s="385">
        <f t="shared" si="342"/>
        <v>1022.9562829589844</v>
      </c>
      <c r="AC1282" s="427">
        <f t="shared" si="344"/>
        <v>7.4034858650010742</v>
      </c>
      <c r="AD1282" s="428">
        <f t="shared" si="343"/>
        <v>0.44972133859174956</v>
      </c>
      <c r="AE1282" s="429">
        <f t="shared" si="345"/>
        <v>9.2069786614082503</v>
      </c>
      <c r="AF1282" s="430">
        <f t="shared" si="346"/>
        <v>0.95342908668678217</v>
      </c>
    </row>
    <row r="1283" spans="1:32" s="5" customFormat="1" x14ac:dyDescent="0.2">
      <c r="A1283" s="363">
        <f>'commented data'!$A1237</f>
        <v>41232.416666666664</v>
      </c>
      <c r="B1283" s="364">
        <f>IF(ISERROR('commented data'!$B1237),"",'commented data'!$B1237)</f>
        <v>897.96441650390625</v>
      </c>
      <c r="C1283" s="364">
        <f>IF(ISERROR('commented data'!$C1237),"",'commented data'!$C1237)</f>
        <v>497.3828125</v>
      </c>
      <c r="D1283" s="364">
        <f>IF(ISERROR('commented data'!$D1237),"",'commented data'!$D1237)</f>
        <v>6130.89599609375</v>
      </c>
      <c r="E1283" s="364">
        <f>IF(ISERROR('commented data'!$E1237),"",'commented data'!$E1237)</f>
        <v>9.8052854537963867</v>
      </c>
      <c r="F1283" s="357">
        <f t="shared" si="332"/>
        <v>138.87783569335937</v>
      </c>
      <c r="G1283" s="362">
        <f t="shared" si="333"/>
        <v>53794.911743212724</v>
      </c>
      <c r="H1283" s="359">
        <f>IF(ISERROR('commented data'!$N1237),"",'commented data'!$N1237)</f>
        <v>17.220155729799735</v>
      </c>
      <c r="I1283" s="359">
        <f>IFERROR('commented data'!O1237,"")</f>
        <v>16.470107362328509</v>
      </c>
      <c r="J1283" s="358">
        <f>IF(ISERROR('commented data'!$P1237),"",'commented data'!$P1237)</f>
        <v>1</v>
      </c>
      <c r="K1283" s="328">
        <f>IF(ISERROR('commented data'!$Q1237),"",'commented data'!$Q1237)</f>
        <v>1</v>
      </c>
      <c r="L1283" s="328">
        <f>IF(ISERROR('commented data'!$R1237),"",'commented data'!$R1237)</f>
        <v>1</v>
      </c>
      <c r="M1283" s="328">
        <f>IF(ISERROR('commented data'!$S1237),"",'commented data'!$S1237)</f>
        <v>1</v>
      </c>
      <c r="N1283" s="366">
        <f t="shared" si="334"/>
        <v>1</v>
      </c>
      <c r="O1283" s="367" t="b">
        <f t="shared" si="335"/>
        <v>1</v>
      </c>
      <c r="P1283" s="365">
        <f>IF(ISERROR('commented data'!$J1237),"",'commented data'!$J1237)</f>
        <v>137.5028076171875</v>
      </c>
      <c r="Q1283" s="368">
        <f t="shared" si="331"/>
        <v>137.5028076171875</v>
      </c>
      <c r="R1283" s="368" t="str">
        <f t="shared" si="336"/>
        <v/>
      </c>
      <c r="S1283" s="369">
        <f t="shared" si="337"/>
        <v>137.5028076171875</v>
      </c>
      <c r="T1283" s="365">
        <f>IF(ISERROR('commented data'!$M1237),"",'commented data'!$M1237)</f>
        <v>83466.796875</v>
      </c>
      <c r="U1283" s="370">
        <f t="shared" si="338"/>
        <v>83466.796875</v>
      </c>
      <c r="V1283" s="371">
        <f t="shared" si="339"/>
        <v>83466.796875</v>
      </c>
      <c r="W1283" s="383">
        <f t="shared" si="340"/>
        <v>72616.11328125</v>
      </c>
      <c r="X1283" s="365">
        <f>IF(ISERROR('commented data'!$T1237),"",'commented data'!$T1237)</f>
        <v>99.099678039550781</v>
      </c>
      <c r="Y1283" s="384">
        <f t="shared" si="341"/>
        <v>99.099678039550781</v>
      </c>
      <c r="Z1283" s="365">
        <f>IF(ISERROR('commented data'!$U1237),"",'commented data'!$U1237)</f>
        <v>1012.8300170898437</v>
      </c>
      <c r="AA1283" s="385">
        <f t="shared" si="342"/>
        <v>1022.9583172607422</v>
      </c>
      <c r="AC1283" s="427">
        <f t="shared" si="344"/>
        <v>7.4709209142126651</v>
      </c>
      <c r="AD1283" s="428">
        <f t="shared" si="343"/>
        <v>0.43384746522844303</v>
      </c>
      <c r="AE1283" s="429">
        <f t="shared" si="345"/>
        <v>9.2228525347715582</v>
      </c>
      <c r="AF1283" s="430">
        <f t="shared" si="346"/>
        <v>0.95507290635222775</v>
      </c>
    </row>
    <row r="1284" spans="1:32" s="5" customFormat="1" x14ac:dyDescent="0.2">
      <c r="A1284" s="363">
        <f>'commented data'!$A1238</f>
        <v>41232.458333333336</v>
      </c>
      <c r="B1284" s="364">
        <f>IF(ISERROR('commented data'!$B1238),"",'commented data'!$B1238)</f>
        <v>897.994873046875</v>
      </c>
      <c r="C1284" s="364">
        <f>IF(ISERROR('commented data'!$C1238),"",'commented data'!$C1238)</f>
        <v>496.38101196289062</v>
      </c>
      <c r="D1284" s="364">
        <f>IF(ISERROR('commented data'!$D1238),"",'commented data'!$D1238)</f>
        <v>6124.40380859375</v>
      </c>
      <c r="E1284" s="364">
        <f>IF(ISERROR('commented data'!$E1238),"",'commented data'!$E1238)</f>
        <v>9.8178310394287109</v>
      </c>
      <c r="F1284" s="357">
        <f t="shared" si="332"/>
        <v>138.12679306030273</v>
      </c>
      <c r="G1284" s="362">
        <f t="shared" si="333"/>
        <v>53653.67146010141</v>
      </c>
      <c r="H1284" s="359">
        <f>IF(ISERROR('commented data'!$N1238),"",'commented data'!$N1238)</f>
        <v>16.624656129851356</v>
      </c>
      <c r="I1284" s="359">
        <f>IFERROR('commented data'!O1238,"")</f>
        <v>16.452666677441748</v>
      </c>
      <c r="J1284" s="358">
        <f>IF(ISERROR('commented data'!$P1238),"",'commented data'!$P1238)</f>
        <v>1</v>
      </c>
      <c r="K1284" s="328">
        <f>IF(ISERROR('commented data'!$Q1238),"",'commented data'!$Q1238)</f>
        <v>1</v>
      </c>
      <c r="L1284" s="328">
        <f>IF(ISERROR('commented data'!$R1238),"",'commented data'!$R1238)</f>
        <v>1</v>
      </c>
      <c r="M1284" s="328">
        <f>IF(ISERROR('commented data'!$S1238),"",'commented data'!$S1238)</f>
        <v>1</v>
      </c>
      <c r="N1284" s="366">
        <f t="shared" si="334"/>
        <v>1</v>
      </c>
      <c r="O1284" s="367" t="b">
        <f t="shared" si="335"/>
        <v>1</v>
      </c>
      <c r="P1284" s="365">
        <f>IF(ISERROR('commented data'!$J1238),"",'commented data'!$J1238)</f>
        <v>136.75920104980469</v>
      </c>
      <c r="Q1284" s="368">
        <f t="shared" si="331"/>
        <v>136.75920104980469</v>
      </c>
      <c r="R1284" s="368" t="str">
        <f t="shared" si="336"/>
        <v/>
      </c>
      <c r="S1284" s="369">
        <f t="shared" si="337"/>
        <v>136.75920104980469</v>
      </c>
      <c r="T1284" s="365">
        <f>IF(ISERROR('commented data'!$M1238),"",'commented data'!$M1238)</f>
        <v>83272.6171875</v>
      </c>
      <c r="U1284" s="370">
        <f t="shared" si="338"/>
        <v>83272.6171875</v>
      </c>
      <c r="V1284" s="371">
        <f t="shared" si="339"/>
        <v>83272.6171875</v>
      </c>
      <c r="W1284" s="383">
        <f t="shared" si="340"/>
        <v>72447.176953125003</v>
      </c>
      <c r="X1284" s="365">
        <f>IF(ISERROR('commented data'!$T1238),"",'commented data'!$T1238)</f>
        <v>99.2105712890625</v>
      </c>
      <c r="Y1284" s="384">
        <f t="shared" si="341"/>
        <v>99.2105712890625</v>
      </c>
      <c r="Z1284" s="365">
        <f>IF(ISERROR('commented data'!$U1238),"",'commented data'!$U1238)</f>
        <v>1012.8280029296875</v>
      </c>
      <c r="AA1284" s="385">
        <f t="shared" si="342"/>
        <v>1022.9562829589844</v>
      </c>
      <c r="AC1284" s="427">
        <f t="shared" si="344"/>
        <v>7.4110095746948979</v>
      </c>
      <c r="AD1284" s="428">
        <f t="shared" si="343"/>
        <v>0.44578423257655442</v>
      </c>
      <c r="AE1284" s="429">
        <f t="shared" si="345"/>
        <v>9.2109157674234456</v>
      </c>
      <c r="AF1284" s="430">
        <f t="shared" si="346"/>
        <v>0.95383679387611142</v>
      </c>
    </row>
    <row r="1285" spans="1:32" s="5" customFormat="1" x14ac:dyDescent="0.2">
      <c r="A1285" s="363">
        <f>'commented data'!$A1239</f>
        <v>41232.5</v>
      </c>
      <c r="B1285" s="364">
        <f>IF(ISERROR('commented data'!$B1239),"",'commented data'!$B1239)</f>
        <v>897.9959716796875</v>
      </c>
      <c r="C1285" s="364">
        <f>IF(ISERROR('commented data'!$C1239),"",'commented data'!$C1239)</f>
        <v>495.8424072265625</v>
      </c>
      <c r="D1285" s="364">
        <f>IF(ISERROR('commented data'!$D1239),"",'commented data'!$D1239)</f>
        <v>6109.8349609375</v>
      </c>
      <c r="E1285" s="364">
        <f>IF(ISERROR('commented data'!$E1239),"",'commented data'!$E1239)</f>
        <v>9.8112478256225586</v>
      </c>
      <c r="F1285" s="357">
        <f t="shared" si="332"/>
        <v>136.8495443725586</v>
      </c>
      <c r="G1285" s="362">
        <f t="shared" si="333"/>
        <v>53547.746106368519</v>
      </c>
      <c r="H1285" s="359">
        <f>IF(ISERROR('commented data'!$N1239),"",'commented data'!$N1239)</f>
        <v>16.523691172001346</v>
      </c>
      <c r="I1285" s="359">
        <f>IFERROR('commented data'!O1239,"")</f>
        <v>16.413528762657883</v>
      </c>
      <c r="J1285" s="358">
        <f>IF(ISERROR('commented data'!$P1239),"",'commented data'!$P1239)</f>
        <v>1</v>
      </c>
      <c r="K1285" s="328">
        <f>IF(ISERROR('commented data'!$Q1239),"",'commented data'!$Q1239)</f>
        <v>1</v>
      </c>
      <c r="L1285" s="328">
        <f>IF(ISERROR('commented data'!$R1239),"",'commented data'!$R1239)</f>
        <v>1</v>
      </c>
      <c r="M1285" s="328">
        <f>IF(ISERROR('commented data'!$S1239),"",'commented data'!$S1239)</f>
        <v>1</v>
      </c>
      <c r="N1285" s="366">
        <f t="shared" si="334"/>
        <v>1</v>
      </c>
      <c r="O1285" s="367" t="b">
        <f t="shared" si="335"/>
        <v>1</v>
      </c>
      <c r="P1285" s="365">
        <f>IF(ISERROR('commented data'!$J1239),"",'commented data'!$J1239)</f>
        <v>135.49459838867187</v>
      </c>
      <c r="Q1285" s="368">
        <f t="shared" si="331"/>
        <v>135.49459838867187</v>
      </c>
      <c r="R1285" s="368" t="str">
        <f t="shared" si="336"/>
        <v/>
      </c>
      <c r="S1285" s="369">
        <f t="shared" si="337"/>
        <v>135.49459838867187</v>
      </c>
      <c r="T1285" s="365">
        <f>IF(ISERROR('commented data'!$M1239),"",'commented data'!$M1239)</f>
        <v>83155.2890625</v>
      </c>
      <c r="U1285" s="370">
        <f t="shared" si="338"/>
        <v>83155.2890625</v>
      </c>
      <c r="V1285" s="371">
        <f t="shared" si="339"/>
        <v>83155.2890625</v>
      </c>
      <c r="W1285" s="383">
        <f t="shared" si="340"/>
        <v>72345.101484375002</v>
      </c>
      <c r="X1285" s="365">
        <f>IF(ISERROR('commented data'!$T1239),"",'commented data'!$T1239)</f>
        <v>99.424057006835938</v>
      </c>
      <c r="Y1285" s="384">
        <f t="shared" si="341"/>
        <v>99.424057006835938</v>
      </c>
      <c r="Z1285" s="365">
        <f>IF(ISERROR('commented data'!$U1239),"",'commented data'!$U1239)</f>
        <v>1012.8350219726562</v>
      </c>
      <c r="AA1285" s="385">
        <f t="shared" si="342"/>
        <v>1022.9633721923828</v>
      </c>
      <c r="AC1285" s="427">
        <f t="shared" si="344"/>
        <v>7.3279846568339799</v>
      </c>
      <c r="AD1285" s="428">
        <f t="shared" si="343"/>
        <v>0.44348351591386082</v>
      </c>
      <c r="AE1285" s="429">
        <f t="shared" si="345"/>
        <v>9.2132164840861392</v>
      </c>
      <c r="AF1285" s="430">
        <f t="shared" si="346"/>
        <v>0.95407504469292181</v>
      </c>
    </row>
    <row r="1286" spans="1:32" s="5" customFormat="1" x14ac:dyDescent="0.2">
      <c r="A1286" s="363">
        <f>'commented data'!$A1240</f>
        <v>41232.541666666664</v>
      </c>
      <c r="B1286" s="364">
        <f>IF(ISERROR('commented data'!$B1240),"",'commented data'!$B1240)</f>
        <v>898.03662109375</v>
      </c>
      <c r="C1286" s="364">
        <f>IF(ISERROR('commented data'!$C1240),"",'commented data'!$C1240)</f>
        <v>494.84619140625</v>
      </c>
      <c r="D1286" s="364">
        <f>IF(ISERROR('commented data'!$D1240),"",'commented data'!$D1240)</f>
        <v>6109.77783203125</v>
      </c>
      <c r="E1286" s="364">
        <f>IF(ISERROR('commented data'!$E1240),"",'commented data'!$E1240)</f>
        <v>9.8152503967285156</v>
      </c>
      <c r="F1286" s="357">
        <f t="shared" si="332"/>
        <v>137.02225967407227</v>
      </c>
      <c r="G1286" s="362">
        <f t="shared" si="333"/>
        <v>53460.851456091361</v>
      </c>
      <c r="H1286" s="359">
        <f>IF(ISERROR('commented data'!$N1240),"",'commented data'!$N1240)</f>
        <v>18.300641281582649</v>
      </c>
      <c r="I1286" s="359">
        <f>IFERROR('commented data'!O1240,"")</f>
        <v>16.413375290927156</v>
      </c>
      <c r="J1286" s="358">
        <f>IF(ISERROR('commented data'!$P1240),"",'commented data'!$P1240)</f>
        <v>1</v>
      </c>
      <c r="K1286" s="328">
        <f>IF(ISERROR('commented data'!$Q1240),"",'commented data'!$Q1240)</f>
        <v>1</v>
      </c>
      <c r="L1286" s="328">
        <f>IF(ISERROR('commented data'!$R1240),"",'commented data'!$R1240)</f>
        <v>1</v>
      </c>
      <c r="M1286" s="328">
        <f>IF(ISERROR('commented data'!$S1240),"",'commented data'!$S1240)</f>
        <v>1</v>
      </c>
      <c r="N1286" s="366">
        <f t="shared" si="334"/>
        <v>1</v>
      </c>
      <c r="O1286" s="367" t="b">
        <f t="shared" si="335"/>
        <v>1</v>
      </c>
      <c r="P1286" s="365">
        <f>IF(ISERROR('commented data'!$J1240),"",'commented data'!$J1240)</f>
        <v>135.66560363769531</v>
      </c>
      <c r="Q1286" s="368">
        <f t="shared" si="331"/>
        <v>135.66560363769531</v>
      </c>
      <c r="R1286" s="368" t="str">
        <f t="shared" si="336"/>
        <v/>
      </c>
      <c r="S1286" s="369">
        <f t="shared" si="337"/>
        <v>135.66560363769531</v>
      </c>
      <c r="T1286" s="365">
        <f>IF(ISERROR('commented data'!$M1240),"",'commented data'!$M1240)</f>
        <v>83035.6328125</v>
      </c>
      <c r="U1286" s="370">
        <f t="shared" si="338"/>
        <v>83035.6328125</v>
      </c>
      <c r="V1286" s="371">
        <f t="shared" si="339"/>
        <v>83035.6328125</v>
      </c>
      <c r="W1286" s="383">
        <f t="shared" si="340"/>
        <v>72241.000546875002</v>
      </c>
      <c r="X1286" s="365">
        <f>IF(ISERROR('commented data'!$T1240),"",'commented data'!$T1240)</f>
        <v>99.490806579589844</v>
      </c>
      <c r="Y1286" s="384">
        <f t="shared" si="341"/>
        <v>99.490806579589844</v>
      </c>
      <c r="Z1286" s="365">
        <f>IF(ISERROR('commented data'!$U1240),"",'commented data'!$U1240)</f>
        <v>1012.8300170898437</v>
      </c>
      <c r="AA1286" s="385">
        <f t="shared" si="342"/>
        <v>1022.9583172607422</v>
      </c>
      <c r="AC1286" s="427">
        <f t="shared" si="344"/>
        <v>7.3253266706135545</v>
      </c>
      <c r="AD1286" s="428">
        <f t="shared" si="343"/>
        <v>0.40027704810462555</v>
      </c>
      <c r="AE1286" s="429">
        <f t="shared" si="345"/>
        <v>9.2564229518953756</v>
      </c>
      <c r="AF1286" s="430">
        <f t="shared" si="346"/>
        <v>0.95854929239754516</v>
      </c>
    </row>
    <row r="1287" spans="1:32" s="5" customFormat="1" x14ac:dyDescent="0.2">
      <c r="A1287" s="363">
        <f>'commented data'!$A1241</f>
        <v>41232.583333333336</v>
      </c>
      <c r="B1287" s="364">
        <f>IF(ISERROR('commented data'!$B1241),"",'commented data'!$B1241)</f>
        <v>897.92742919921875</v>
      </c>
      <c r="C1287" s="364">
        <f>IF(ISERROR('commented data'!$C1241),"",'commented data'!$C1241)</f>
        <v>493.59140014648437</v>
      </c>
      <c r="D1287" s="364">
        <f>IF(ISERROR('commented data'!$D1241),"",'commented data'!$D1241)</f>
        <v>6087.27099609375</v>
      </c>
      <c r="E1287" s="364">
        <f>IF(ISERROR('commented data'!$E1241),"",'commented data'!$E1241)</f>
        <v>9.7957897186279297</v>
      </c>
      <c r="F1287" s="357">
        <f t="shared" si="332"/>
        <v>136.16769882202149</v>
      </c>
      <c r="G1287" s="362">
        <f t="shared" si="333"/>
        <v>53321.122890950988</v>
      </c>
      <c r="H1287" s="359">
        <f>IF(ISERROR('commented data'!$N1241),"",'commented data'!$N1241)</f>
        <v>16.550953581755749</v>
      </c>
      <c r="I1287" s="359">
        <f>IFERROR('commented data'!O1241,"")</f>
        <v>16.352912675917356</v>
      </c>
      <c r="J1287" s="358">
        <f>IF(ISERROR('commented data'!$P1241),"",'commented data'!$P1241)</f>
        <v>1</v>
      </c>
      <c r="K1287" s="328">
        <f>IF(ISERROR('commented data'!$Q1241),"",'commented data'!$Q1241)</f>
        <v>1</v>
      </c>
      <c r="L1287" s="328">
        <f>IF(ISERROR('commented data'!$R1241),"",'commented data'!$R1241)</f>
        <v>1</v>
      </c>
      <c r="M1287" s="328">
        <f>IF(ISERROR('commented data'!$S1241),"",'commented data'!$S1241)</f>
        <v>1</v>
      </c>
      <c r="N1287" s="366">
        <f t="shared" si="334"/>
        <v>1</v>
      </c>
      <c r="O1287" s="367" t="b">
        <f t="shared" si="335"/>
        <v>1</v>
      </c>
      <c r="P1287" s="365">
        <f>IF(ISERROR('commented data'!$J1241),"",'commented data'!$J1241)</f>
        <v>134.81950378417969</v>
      </c>
      <c r="Q1287" s="368">
        <f t="shared" si="331"/>
        <v>134.81950378417969</v>
      </c>
      <c r="R1287" s="368" t="str">
        <f t="shared" si="336"/>
        <v/>
      </c>
      <c r="S1287" s="369">
        <f t="shared" si="337"/>
        <v>134.81950378417969</v>
      </c>
      <c r="T1287" s="365">
        <f>IF(ISERROR('commented data'!$M1241),"",'commented data'!$M1241)</f>
        <v>82828.109375</v>
      </c>
      <c r="U1287" s="370">
        <f t="shared" si="338"/>
        <v>82828.109375</v>
      </c>
      <c r="V1287" s="371">
        <f t="shared" si="339"/>
        <v>82828.109375</v>
      </c>
      <c r="W1287" s="383">
        <f t="shared" si="340"/>
        <v>72060.455156249998</v>
      </c>
      <c r="X1287" s="365">
        <f>IF(ISERROR('commented data'!$T1241),"",'commented data'!$T1241)</f>
        <v>99.534286499023438</v>
      </c>
      <c r="Y1287" s="384">
        <f t="shared" si="341"/>
        <v>99.534286499023438</v>
      </c>
      <c r="Z1287" s="365">
        <f>IF(ISERROR('commented data'!$U1241),"",'commented data'!$U1241)</f>
        <v>1012.8319702148437</v>
      </c>
      <c r="AA1287" s="385">
        <f t="shared" si="342"/>
        <v>1022.9602899169922</v>
      </c>
      <c r="AC1287" s="427">
        <f t="shared" si="344"/>
        <v>7.26061460266701</v>
      </c>
      <c r="AD1287" s="428">
        <f t="shared" si="343"/>
        <v>0.43868255486321012</v>
      </c>
      <c r="AE1287" s="429">
        <f t="shared" si="345"/>
        <v>9.2180174451367911</v>
      </c>
      <c r="AF1287" s="430">
        <f t="shared" si="346"/>
        <v>0.95457220842904822</v>
      </c>
    </row>
    <row r="1288" spans="1:32" s="5" customFormat="1" x14ac:dyDescent="0.2">
      <c r="A1288" s="363">
        <f>'commented data'!$A1242</f>
        <v>41232.625</v>
      </c>
      <c r="B1288" s="364">
        <f>IF(ISERROR('commented data'!$B1242),"",'commented data'!$B1242)</f>
        <v>897.96197509765625</v>
      </c>
      <c r="C1288" s="364">
        <f>IF(ISERROR('commented data'!$C1242),"",'commented data'!$C1242)</f>
        <v>494.9276123046875</v>
      </c>
      <c r="D1288" s="364">
        <f>IF(ISERROR('commented data'!$D1242),"",'commented data'!$D1242)</f>
        <v>6113.43017578125</v>
      </c>
      <c r="E1288" s="364">
        <f>IF(ISERROR('commented data'!$E1242),"",'commented data'!$E1242)</f>
        <v>9.8161888122558594</v>
      </c>
      <c r="F1288" s="357">
        <f t="shared" si="332"/>
        <v>137.19012039184571</v>
      </c>
      <c r="G1288" s="362">
        <f t="shared" si="333"/>
        <v>53462.677014043358</v>
      </c>
      <c r="H1288" s="359">
        <f>IF(ISERROR('commented data'!$N1242),"",'commented data'!$N1242)</f>
        <v>16.090307455740984</v>
      </c>
      <c r="I1288" s="359">
        <f>IFERROR('commented data'!O1242,"")</f>
        <v>16.423186987900152</v>
      </c>
      <c r="J1288" s="358">
        <f>IF(ISERROR('commented data'!$P1242),"",'commented data'!$P1242)</f>
        <v>1</v>
      </c>
      <c r="K1288" s="328">
        <f>IF(ISERROR('commented data'!$Q1242),"",'commented data'!$Q1242)</f>
        <v>1</v>
      </c>
      <c r="L1288" s="328">
        <f>IF(ISERROR('commented data'!$R1242),"",'commented data'!$R1242)</f>
        <v>1</v>
      </c>
      <c r="M1288" s="328">
        <f>IF(ISERROR('commented data'!$S1242),"",'commented data'!$S1242)</f>
        <v>1</v>
      </c>
      <c r="N1288" s="366">
        <f t="shared" si="334"/>
        <v>1</v>
      </c>
      <c r="O1288" s="367" t="b">
        <f t="shared" si="335"/>
        <v>1</v>
      </c>
      <c r="P1288" s="365">
        <f>IF(ISERROR('commented data'!$J1242),"",'commented data'!$J1242)</f>
        <v>135.83180236816406</v>
      </c>
      <c r="Q1288" s="368">
        <f t="shared" si="331"/>
        <v>135.83180236816406</v>
      </c>
      <c r="R1288" s="368" t="str">
        <f t="shared" si="336"/>
        <v/>
      </c>
      <c r="S1288" s="369">
        <f t="shared" si="337"/>
        <v>135.83180236816406</v>
      </c>
      <c r="T1288" s="365">
        <f>IF(ISERROR('commented data'!$M1242),"",'commented data'!$M1242)</f>
        <v>83025.71875</v>
      </c>
      <c r="U1288" s="370">
        <f t="shared" si="338"/>
        <v>83025.71875</v>
      </c>
      <c r="V1288" s="371">
        <f t="shared" si="339"/>
        <v>83025.71875</v>
      </c>
      <c r="W1288" s="383">
        <f t="shared" si="340"/>
        <v>72232.375312499993</v>
      </c>
      <c r="X1288" s="365">
        <f>IF(ISERROR('commented data'!$T1242),"",'commented data'!$T1242)</f>
        <v>99.4346923828125</v>
      </c>
      <c r="Y1288" s="384">
        <f t="shared" si="341"/>
        <v>99.4346923828125</v>
      </c>
      <c r="Z1288" s="365">
        <f>IF(ISERROR('commented data'!$U1242),"",'commented data'!$U1242)</f>
        <v>1012.8330078125</v>
      </c>
      <c r="AA1288" s="385">
        <f t="shared" si="342"/>
        <v>1022.961337890625</v>
      </c>
      <c r="AC1288" s="427">
        <f t="shared" si="344"/>
        <v>7.3345510960269706</v>
      </c>
      <c r="AD1288" s="428">
        <f t="shared" si="343"/>
        <v>0.45583660325956171</v>
      </c>
      <c r="AE1288" s="429">
        <f t="shared" si="345"/>
        <v>9.2008633967404396</v>
      </c>
      <c r="AF1288" s="430">
        <f t="shared" si="346"/>
        <v>0.95279582018085252</v>
      </c>
    </row>
    <row r="1289" spans="1:32" s="5" customFormat="1" x14ac:dyDescent="0.2">
      <c r="A1289" s="363">
        <f>'commented data'!$A1243</f>
        <v>41232.666666666664</v>
      </c>
      <c r="B1289" s="364">
        <f>IF(ISERROR('commented data'!$B1243),"",'commented data'!$B1243)</f>
        <v>898.05621337890625</v>
      </c>
      <c r="C1289" s="364">
        <f>IF(ISERROR('commented data'!$C1243),"",'commented data'!$C1243)</f>
        <v>496.06228637695312</v>
      </c>
      <c r="D1289" s="364">
        <f>IF(ISERROR('commented data'!$D1243),"",'commented data'!$D1243)</f>
        <v>6120.53076171875</v>
      </c>
      <c r="E1289" s="364">
        <f>IF(ISERROR('commented data'!$E1243),"",'commented data'!$E1243)</f>
        <v>9.8140468597412109</v>
      </c>
      <c r="F1289" s="357">
        <f t="shared" si="332"/>
        <v>137.50694747924805</v>
      </c>
      <c r="G1289" s="362">
        <f t="shared" si="333"/>
        <v>53571.568941527701</v>
      </c>
      <c r="H1289" s="359">
        <f>IF(ISERROR('commented data'!$N1243),"",'commented data'!$N1243)</f>
        <v>16.152401718401379</v>
      </c>
      <c r="I1289" s="359">
        <f>IFERROR('commented data'!O1243,"")</f>
        <v>16.442262081132949</v>
      </c>
      <c r="J1289" s="358">
        <f>IF(ISERROR('commented data'!$P1243),"",'commented data'!$P1243)</f>
        <v>1</v>
      </c>
      <c r="K1289" s="328">
        <f>IF(ISERROR('commented data'!$Q1243),"",'commented data'!$Q1243)</f>
        <v>1</v>
      </c>
      <c r="L1289" s="328">
        <f>IF(ISERROR('commented data'!$R1243),"",'commented data'!$R1243)</f>
        <v>1</v>
      </c>
      <c r="M1289" s="328">
        <f>IF(ISERROR('commented data'!$S1243),"",'commented data'!$S1243)</f>
        <v>1</v>
      </c>
      <c r="N1289" s="366">
        <f t="shared" si="334"/>
        <v>1</v>
      </c>
      <c r="O1289" s="367" t="b">
        <f t="shared" si="335"/>
        <v>1</v>
      </c>
      <c r="P1289" s="365">
        <f>IF(ISERROR('commented data'!$J1243),"",'commented data'!$J1243)</f>
        <v>136.14549255371094</v>
      </c>
      <c r="Q1289" s="368">
        <f t="shared" si="331"/>
        <v>136.14549255371094</v>
      </c>
      <c r="R1289" s="368" t="str">
        <f t="shared" si="336"/>
        <v/>
      </c>
      <c r="S1289" s="369">
        <f t="shared" si="337"/>
        <v>136.14549255371094</v>
      </c>
      <c r="T1289" s="365">
        <f>IF(ISERROR('commented data'!$M1243),"",'commented data'!$M1243)</f>
        <v>83166.453125</v>
      </c>
      <c r="U1289" s="370">
        <f t="shared" si="338"/>
        <v>83166.453125</v>
      </c>
      <c r="V1289" s="371">
        <f t="shared" si="339"/>
        <v>83166.453125</v>
      </c>
      <c r="W1289" s="383">
        <f t="shared" si="340"/>
        <v>72354.814218750005</v>
      </c>
      <c r="X1289" s="365">
        <f>IF(ISERROR('commented data'!$T1243),"",'commented data'!$T1243)</f>
        <v>99.306533813476563</v>
      </c>
      <c r="Y1289" s="384">
        <f t="shared" si="341"/>
        <v>99.306533813476563</v>
      </c>
      <c r="Z1289" s="365">
        <f>IF(ISERROR('commented data'!$U1243),"",'commented data'!$U1243)</f>
        <v>1012.8300170898437</v>
      </c>
      <c r="AA1289" s="385">
        <f t="shared" si="342"/>
        <v>1022.9583172607422</v>
      </c>
      <c r="AC1289" s="427">
        <f t="shared" si="344"/>
        <v>7.3664629168235658</v>
      </c>
      <c r="AD1289" s="428">
        <f t="shared" si="343"/>
        <v>0.45605991265258311</v>
      </c>
      <c r="AE1289" s="429">
        <f t="shared" si="345"/>
        <v>9.2006400873474181</v>
      </c>
      <c r="AF1289" s="430">
        <f t="shared" si="346"/>
        <v>0.95277269536667986</v>
      </c>
    </row>
    <row r="1290" spans="1:32" s="5" customFormat="1" x14ac:dyDescent="0.2">
      <c r="A1290" s="363">
        <f>'commented data'!$A1244</f>
        <v>41232.708333333336</v>
      </c>
      <c r="B1290" s="364">
        <f>IF(ISERROR('commented data'!$B1244),"",'commented data'!$B1244)</f>
        <v>897.93212890625</v>
      </c>
      <c r="C1290" s="364">
        <f>IF(ISERROR('commented data'!$C1244),"",'commented data'!$C1244)</f>
        <v>496.58151245117187</v>
      </c>
      <c r="D1290" s="364">
        <f>IF(ISERROR('commented data'!$D1244),"",'commented data'!$D1244)</f>
        <v>6120.6220703125</v>
      </c>
      <c r="E1290" s="364">
        <f>IF(ISERROR('commented data'!$E1244),"",'commented data'!$E1244)</f>
        <v>9.8052196502685547</v>
      </c>
      <c r="F1290" s="357">
        <f t="shared" si="332"/>
        <v>137.96649932861328</v>
      </c>
      <c r="G1290" s="362">
        <f t="shared" si="333"/>
        <v>53634.019404410828</v>
      </c>
      <c r="H1290" s="359">
        <f>IF(ISERROR('commented data'!$N1244),"",'commented data'!$N1244)</f>
        <v>16.80093163021731</v>
      </c>
      <c r="I1290" s="359">
        <f>IFERROR('commented data'!O1244,"")</f>
        <v>16.442507373557273</v>
      </c>
      <c r="J1290" s="358">
        <f>IF(ISERROR('commented data'!$P1244),"",'commented data'!$P1244)</f>
        <v>1</v>
      </c>
      <c r="K1290" s="328">
        <f>IF(ISERROR('commented data'!$Q1244),"",'commented data'!$Q1244)</f>
        <v>1</v>
      </c>
      <c r="L1290" s="328">
        <f>IF(ISERROR('commented data'!$R1244),"",'commented data'!$R1244)</f>
        <v>1</v>
      </c>
      <c r="M1290" s="328">
        <f>IF(ISERROR('commented data'!$S1244),"",'commented data'!$S1244)</f>
        <v>1</v>
      </c>
      <c r="N1290" s="366">
        <f t="shared" si="334"/>
        <v>1</v>
      </c>
      <c r="O1290" s="367" t="b">
        <f t="shared" si="335"/>
        <v>1</v>
      </c>
      <c r="P1290" s="365">
        <f>IF(ISERROR('commented data'!$J1244),"",'commented data'!$J1244)</f>
        <v>136.60049438476562</v>
      </c>
      <c r="Q1290" s="368">
        <f t="shared" si="331"/>
        <v>136.60049438476562</v>
      </c>
      <c r="R1290" s="368" t="str">
        <f t="shared" si="336"/>
        <v/>
      </c>
      <c r="S1290" s="369">
        <f t="shared" si="337"/>
        <v>136.60049438476562</v>
      </c>
      <c r="T1290" s="365">
        <f>IF(ISERROR('commented data'!$M1244),"",'commented data'!$M1244)</f>
        <v>83237.953125</v>
      </c>
      <c r="U1290" s="370">
        <f t="shared" si="338"/>
        <v>83237.953125</v>
      </c>
      <c r="V1290" s="371">
        <f t="shared" si="339"/>
        <v>83237.953125</v>
      </c>
      <c r="W1290" s="383">
        <f t="shared" si="340"/>
        <v>72417.019218749992</v>
      </c>
      <c r="X1290" s="365">
        <f>IF(ISERROR('commented data'!$T1244),"",'commented data'!$T1244)</f>
        <v>99.191947937011719</v>
      </c>
      <c r="Y1290" s="384">
        <f t="shared" si="341"/>
        <v>99.191947937011719</v>
      </c>
      <c r="Z1290" s="365">
        <f>IF(ISERROR('commented data'!$U1244),"",'commented data'!$U1244)</f>
        <v>1012.8280029296875</v>
      </c>
      <c r="AA1290" s="385">
        <f t="shared" si="342"/>
        <v>1022.9562829589844</v>
      </c>
      <c r="AC1290" s="427">
        <f t="shared" si="344"/>
        <v>7.3996979021494775</v>
      </c>
      <c r="AD1290" s="428">
        <f t="shared" si="343"/>
        <v>0.44043378456708637</v>
      </c>
      <c r="AE1290" s="429">
        <f t="shared" si="345"/>
        <v>9.2162662154329151</v>
      </c>
      <c r="AF1290" s="430">
        <f t="shared" si="346"/>
        <v>0.95439085975881144</v>
      </c>
    </row>
    <row r="1291" spans="1:32" s="5" customFormat="1" x14ac:dyDescent="0.2">
      <c r="A1291" s="363">
        <f>'commented data'!$A1245</f>
        <v>41232.75</v>
      </c>
      <c r="B1291" s="364">
        <f>IF(ISERROR('commented data'!$B1245),"",'commented data'!$B1245)</f>
        <v>898.0496826171875</v>
      </c>
      <c r="C1291" s="364">
        <f>IF(ISERROR('commented data'!$C1245),"",'commented data'!$C1245)</f>
        <v>496.21359252929687</v>
      </c>
      <c r="D1291" s="364">
        <f>IF(ISERROR('commented data'!$D1245),"",'commented data'!$D1245)</f>
        <v>6124.3271484375</v>
      </c>
      <c r="E1291" s="364">
        <f>IF(ISERROR('commented data'!$E1245),"",'commented data'!$E1245)</f>
        <v>9.8148908615112305</v>
      </c>
      <c r="F1291" s="357">
        <f t="shared" si="332"/>
        <v>137.03064346313477</v>
      </c>
      <c r="G1291" s="362">
        <f t="shared" si="333"/>
        <v>53605.160619013528</v>
      </c>
      <c r="H1291" s="359">
        <f>IF(ISERROR('commented data'!$N1245),"",'commented data'!$N1245)</f>
        <v>17.005758278725406</v>
      </c>
      <c r="I1291" s="359">
        <f>IFERROR('commented data'!O1245,"")</f>
        <v>16.452460736743252</v>
      </c>
      <c r="J1291" s="358">
        <f>IF(ISERROR('commented data'!$P1245),"",'commented data'!$P1245)</f>
        <v>1</v>
      </c>
      <c r="K1291" s="328">
        <f>IF(ISERROR('commented data'!$Q1245),"",'commented data'!$Q1245)</f>
        <v>1</v>
      </c>
      <c r="L1291" s="328">
        <f>IF(ISERROR('commented data'!$R1245),"",'commented data'!$R1245)</f>
        <v>1</v>
      </c>
      <c r="M1291" s="328">
        <f>IF(ISERROR('commented data'!$S1245),"",'commented data'!$S1245)</f>
        <v>1</v>
      </c>
      <c r="N1291" s="366">
        <f t="shared" si="334"/>
        <v>1</v>
      </c>
      <c r="O1291" s="367" t="b">
        <f t="shared" si="335"/>
        <v>1</v>
      </c>
      <c r="P1291" s="365">
        <f>IF(ISERROR('commented data'!$J1245),"",'commented data'!$J1245)</f>
        <v>135.67390441894531</v>
      </c>
      <c r="Q1291" s="368">
        <f t="shared" si="331"/>
        <v>135.67390441894531</v>
      </c>
      <c r="R1291" s="368" t="str">
        <f t="shared" si="336"/>
        <v/>
      </c>
      <c r="S1291" s="369">
        <f t="shared" si="337"/>
        <v>135.67390441894531</v>
      </c>
      <c r="T1291" s="365">
        <f>IF(ISERROR('commented data'!$M1245),"",'commented data'!$M1245)</f>
        <v>83204.296875</v>
      </c>
      <c r="U1291" s="370">
        <f t="shared" si="338"/>
        <v>83204.296875</v>
      </c>
      <c r="V1291" s="371">
        <f t="shared" si="339"/>
        <v>83204.296875</v>
      </c>
      <c r="W1291" s="383">
        <f t="shared" si="340"/>
        <v>72387.73828125</v>
      </c>
      <c r="X1291" s="365">
        <f>IF(ISERROR('commented data'!$T1245),"",'commented data'!$T1245)</f>
        <v>99.241409301757813</v>
      </c>
      <c r="Y1291" s="384">
        <f t="shared" si="341"/>
        <v>99.241409301757813</v>
      </c>
      <c r="Z1291" s="365">
        <f>IF(ISERROR('commented data'!$U1245),"",'commented data'!$U1245)</f>
        <v>1012.8270263671875</v>
      </c>
      <c r="AA1291" s="385">
        <f t="shared" si="342"/>
        <v>1022.9552966308594</v>
      </c>
      <c r="AC1291" s="427">
        <f t="shared" si="344"/>
        <v>7.3455496525681143</v>
      </c>
      <c r="AD1291" s="428">
        <f t="shared" si="343"/>
        <v>0.43194484669099203</v>
      </c>
      <c r="AE1291" s="429">
        <f t="shared" si="345"/>
        <v>9.2247551533090082</v>
      </c>
      <c r="AF1291" s="430">
        <f t="shared" si="346"/>
        <v>0.95526993209988997</v>
      </c>
    </row>
    <row r="1292" spans="1:32" s="5" customFormat="1" x14ac:dyDescent="0.2">
      <c r="A1292" s="363">
        <f>'commented data'!$A1246</f>
        <v>41232.791666666664</v>
      </c>
      <c r="B1292" s="364">
        <f>IF(ISERROR('commented data'!$B1246),"",'commented data'!$B1246)</f>
        <v>897.70672607421875</v>
      </c>
      <c r="C1292" s="364">
        <f>IF(ISERROR('commented data'!$C1246),"",'commented data'!$C1246)</f>
        <v>496.58050537109375</v>
      </c>
      <c r="D1292" s="364">
        <f>IF(ISERROR('commented data'!$D1246),"",'commented data'!$D1246)</f>
        <v>6156.2451171875</v>
      </c>
      <c r="E1292" s="364">
        <f>IF(ISERROR('commented data'!$E1246),"",'commented data'!$E1246)</f>
        <v>9.8567276000976563</v>
      </c>
      <c r="F1292" s="357">
        <f t="shared" si="332"/>
        <v>136.63714477539062</v>
      </c>
      <c r="G1292" s="362">
        <f t="shared" si="333"/>
        <v>53657.320268432377</v>
      </c>
      <c r="H1292" s="359">
        <f>IF(ISERROR('commented data'!$N1246),"",'commented data'!$N1246)</f>
        <v>16.684190445342391</v>
      </c>
      <c r="I1292" s="359">
        <f>IFERROR('commented data'!O1246,"")</f>
        <v>16.538205523873042</v>
      </c>
      <c r="J1292" s="358">
        <f>IF(ISERROR('commented data'!$P1246),"",'commented data'!$P1246)</f>
        <v>1</v>
      </c>
      <c r="K1292" s="328">
        <f>IF(ISERROR('commented data'!$Q1246),"",'commented data'!$Q1246)</f>
        <v>1</v>
      </c>
      <c r="L1292" s="328">
        <f>IF(ISERROR('commented data'!$R1246),"",'commented data'!$R1246)</f>
        <v>1</v>
      </c>
      <c r="M1292" s="328">
        <f>IF(ISERROR('commented data'!$S1246),"",'commented data'!$S1246)</f>
        <v>1</v>
      </c>
      <c r="N1292" s="366">
        <f t="shared" si="334"/>
        <v>1</v>
      </c>
      <c r="O1292" s="367" t="b">
        <f t="shared" si="335"/>
        <v>1</v>
      </c>
      <c r="P1292" s="365">
        <f>IF(ISERROR('commented data'!$J1246),"",'commented data'!$J1246)</f>
        <v>135.2843017578125</v>
      </c>
      <c r="Q1292" s="368">
        <f t="shared" si="331"/>
        <v>135.2843017578125</v>
      </c>
      <c r="R1292" s="368" t="str">
        <f t="shared" si="336"/>
        <v/>
      </c>
      <c r="S1292" s="369">
        <f t="shared" si="337"/>
        <v>135.2843017578125</v>
      </c>
      <c r="T1292" s="365">
        <f>IF(ISERROR('commented data'!$M1246),"",'commented data'!$M1246)</f>
        <v>83256.5078125</v>
      </c>
      <c r="U1292" s="370">
        <f t="shared" si="338"/>
        <v>83256.5078125</v>
      </c>
      <c r="V1292" s="371">
        <f t="shared" si="339"/>
        <v>83256.5078125</v>
      </c>
      <c r="W1292" s="383">
        <f t="shared" si="340"/>
        <v>72433.161796874992</v>
      </c>
      <c r="X1292" s="365">
        <f>IF(ISERROR('commented data'!$T1246),"",'commented data'!$T1246)</f>
        <v>99.112480163574219</v>
      </c>
      <c r="Y1292" s="384">
        <f t="shared" si="341"/>
        <v>99.112480163574219</v>
      </c>
      <c r="Z1292" s="365">
        <f>IF(ISERROR('commented data'!$U1246),"",'commented data'!$U1246)</f>
        <v>1012.8259887695312</v>
      </c>
      <c r="AA1292" s="385">
        <f t="shared" si="342"/>
        <v>1022.9542486572266</v>
      </c>
      <c r="AC1292" s="427">
        <f t="shared" si="344"/>
        <v>7.3315830377772961</v>
      </c>
      <c r="AD1292" s="428">
        <f t="shared" si="343"/>
        <v>0.43943295072036309</v>
      </c>
      <c r="AE1292" s="429">
        <f t="shared" si="345"/>
        <v>9.2172670492796378</v>
      </c>
      <c r="AF1292" s="430">
        <f t="shared" si="346"/>
        <v>0.95449450115253009</v>
      </c>
    </row>
    <row r="1293" spans="1:32" s="5" customFormat="1" x14ac:dyDescent="0.2">
      <c r="A1293" s="363">
        <f>'commented data'!$A1247</f>
        <v>41232.833333333336</v>
      </c>
      <c r="B1293" s="364">
        <f>IF(ISERROR('commented data'!$B1247),"",'commented data'!$B1247)</f>
        <v>898.090087890625</v>
      </c>
      <c r="C1293" s="364">
        <f>IF(ISERROR('commented data'!$C1247),"",'commented data'!$C1247)</f>
        <v>496.98309326171875</v>
      </c>
      <c r="D1293" s="364">
        <f>IF(ISERROR('commented data'!$D1247),"",'commented data'!$D1247)</f>
        <v>6224.55322265625</v>
      </c>
      <c r="E1293" s="364">
        <f>IF(ISERROR('commented data'!$E1247),"",'commented data'!$E1247)</f>
        <v>9.9463815689086914</v>
      </c>
      <c r="F1293" s="357">
        <f t="shared" si="332"/>
        <v>135.50927856445313</v>
      </c>
      <c r="G1293" s="362">
        <f t="shared" si="333"/>
        <v>53694.371512751</v>
      </c>
      <c r="H1293" s="359">
        <f>IF(ISERROR('commented data'!$N1247),"",'commented data'!$N1247)</f>
        <v>16.917775437264062</v>
      </c>
      <c r="I1293" s="359">
        <f>IFERROR('commented data'!O1247,"")</f>
        <v>16.721709180027766</v>
      </c>
      <c r="J1293" s="358">
        <f>IF(ISERROR('commented data'!$P1247),"",'commented data'!$P1247)</f>
        <v>1</v>
      </c>
      <c r="K1293" s="328">
        <f>IF(ISERROR('commented data'!$Q1247),"",'commented data'!$Q1247)</f>
        <v>1</v>
      </c>
      <c r="L1293" s="328">
        <f>IF(ISERROR('commented data'!$R1247),"",'commented data'!$R1247)</f>
        <v>1</v>
      </c>
      <c r="M1293" s="328">
        <f>IF(ISERROR('commented data'!$S1247),"",'commented data'!$S1247)</f>
        <v>1</v>
      </c>
      <c r="N1293" s="366">
        <f t="shared" si="334"/>
        <v>1</v>
      </c>
      <c r="O1293" s="367" t="b">
        <f t="shared" si="335"/>
        <v>1</v>
      </c>
      <c r="P1293" s="365">
        <f>IF(ISERROR('commented data'!$J1247),"",'commented data'!$J1247)</f>
        <v>134.1676025390625</v>
      </c>
      <c r="Q1293" s="368">
        <f t="shared" si="331"/>
        <v>134.1676025390625</v>
      </c>
      <c r="R1293" s="368" t="str">
        <f t="shared" si="336"/>
        <v/>
      </c>
      <c r="S1293" s="369">
        <f t="shared" si="337"/>
        <v>134.1676025390625</v>
      </c>
      <c r="T1293" s="365">
        <f>IF(ISERROR('commented data'!$M1247),"",'commented data'!$M1247)</f>
        <v>83297.7578125</v>
      </c>
      <c r="U1293" s="370">
        <f t="shared" si="338"/>
        <v>83297.7578125</v>
      </c>
      <c r="V1293" s="371">
        <f t="shared" si="339"/>
        <v>83297.7578125</v>
      </c>
      <c r="W1293" s="383">
        <f t="shared" si="340"/>
        <v>72469.049296875004</v>
      </c>
      <c r="X1293" s="365">
        <f>IF(ISERROR('commented data'!$T1247),"",'commented data'!$T1247)</f>
        <v>99.0399169921875</v>
      </c>
      <c r="Y1293" s="384">
        <f t="shared" si="341"/>
        <v>99.0399169921875</v>
      </c>
      <c r="Z1293" s="365">
        <f>IF(ISERROR('commented data'!$U1247),"",'commented data'!$U1247)</f>
        <v>1012.8259887695312</v>
      </c>
      <c r="AA1293" s="385">
        <f t="shared" si="342"/>
        <v>1022.9542486572266</v>
      </c>
      <c r="AC1293" s="427">
        <f t="shared" si="344"/>
        <v>7.2760855466646115</v>
      </c>
      <c r="AD1293" s="428">
        <f t="shared" si="343"/>
        <v>0.43008524221440414</v>
      </c>
      <c r="AE1293" s="429">
        <f t="shared" si="345"/>
        <v>9.2266147577855975</v>
      </c>
      <c r="AF1293" s="430">
        <f t="shared" si="346"/>
        <v>0.95546250352455775</v>
      </c>
    </row>
    <row r="1294" spans="1:32" s="5" customFormat="1" x14ac:dyDescent="0.2">
      <c r="A1294" s="363">
        <f>'commented data'!$A1248</f>
        <v>41232.875</v>
      </c>
      <c r="B1294" s="364">
        <f>IF(ISERROR('commented data'!$B1248),"",'commented data'!$B1248)</f>
        <v>897.92626953125</v>
      </c>
      <c r="C1294" s="364">
        <f>IF(ISERROR('commented data'!$C1248),"",'commented data'!$C1248)</f>
        <v>496.60739135742187</v>
      </c>
      <c r="D1294" s="364">
        <f>IF(ISERROR('commented data'!$D1248),"",'commented data'!$D1248)</f>
        <v>6228.35400390625</v>
      </c>
      <c r="E1294" s="364">
        <f>IF(ISERROR('commented data'!$E1248),"",'commented data'!$E1248)</f>
        <v>9.9528064727783203</v>
      </c>
      <c r="F1294" s="357">
        <f t="shared" si="332"/>
        <v>135.09457382202149</v>
      </c>
      <c r="G1294" s="362">
        <f t="shared" si="333"/>
        <v>53702.951857149776</v>
      </c>
      <c r="H1294" s="359">
        <f>IF(ISERROR('commented data'!$N1248),"",'commented data'!$N1248)</f>
        <v>17.502816137191257</v>
      </c>
      <c r="I1294" s="359">
        <f>IFERROR('commented data'!O1248,"")</f>
        <v>16.731919641155816</v>
      </c>
      <c r="J1294" s="358">
        <f>IF(ISERROR('commented data'!$P1248),"",'commented data'!$P1248)</f>
        <v>1</v>
      </c>
      <c r="K1294" s="328">
        <f>IF(ISERROR('commented data'!$Q1248),"",'commented data'!$Q1248)</f>
        <v>1</v>
      </c>
      <c r="L1294" s="328">
        <f>IF(ISERROR('commented data'!$R1248),"",'commented data'!$R1248)</f>
        <v>1</v>
      </c>
      <c r="M1294" s="328">
        <f>IF(ISERROR('commented data'!$S1248),"",'commented data'!$S1248)</f>
        <v>1</v>
      </c>
      <c r="N1294" s="366">
        <f t="shared" si="334"/>
        <v>1</v>
      </c>
      <c r="O1294" s="367" t="b">
        <f t="shared" si="335"/>
        <v>1</v>
      </c>
      <c r="P1294" s="365">
        <f>IF(ISERROR('commented data'!$J1248),"",'commented data'!$J1248)</f>
        <v>133.75700378417969</v>
      </c>
      <c r="Q1294" s="368">
        <f t="shared" si="331"/>
        <v>133.75700378417969</v>
      </c>
      <c r="R1294" s="368" t="str">
        <f t="shared" si="336"/>
        <v/>
      </c>
      <c r="S1294" s="369">
        <f t="shared" si="337"/>
        <v>133.75700378417969</v>
      </c>
      <c r="T1294" s="365">
        <f>IF(ISERROR('commented data'!$M1248),"",'commented data'!$M1248)</f>
        <v>83297.2734375</v>
      </c>
      <c r="U1294" s="370">
        <f t="shared" si="338"/>
        <v>83297.2734375</v>
      </c>
      <c r="V1294" s="371">
        <f t="shared" si="339"/>
        <v>83297.2734375</v>
      </c>
      <c r="W1294" s="383">
        <f t="shared" si="340"/>
        <v>72468.627890624994</v>
      </c>
      <c r="X1294" s="365">
        <f>IF(ISERROR('commented data'!$T1248),"",'commented data'!$T1248)</f>
        <v>98.977546691894531</v>
      </c>
      <c r="Y1294" s="384">
        <f t="shared" si="341"/>
        <v>98.977546691894531</v>
      </c>
      <c r="Z1294" s="365">
        <f>IF(ISERROR('commented data'!$U1248),"",'commented data'!$U1248)</f>
        <v>1012.823974609375</v>
      </c>
      <c r="AA1294" s="385">
        <f t="shared" si="342"/>
        <v>1022.9522143554688</v>
      </c>
      <c r="AC1294" s="427">
        <f t="shared" si="344"/>
        <v>7.2549773941261861</v>
      </c>
      <c r="AD1294" s="428">
        <f t="shared" si="343"/>
        <v>0.41450343403369716</v>
      </c>
      <c r="AE1294" s="429">
        <f t="shared" si="345"/>
        <v>9.242196565966303</v>
      </c>
      <c r="AF1294" s="430">
        <f t="shared" si="346"/>
        <v>0.95707607836696829</v>
      </c>
    </row>
    <row r="1295" spans="1:32" s="5" customFormat="1" x14ac:dyDescent="0.2">
      <c r="A1295" s="363">
        <f>'commented data'!$A1249</f>
        <v>41232.916666666664</v>
      </c>
      <c r="B1295" s="364">
        <f>IF(ISERROR('commented data'!$B1249),"",'commented data'!$B1249)</f>
        <v>897.9852294921875</v>
      </c>
      <c r="C1295" s="364">
        <f>IF(ISERROR('commented data'!$C1249),"",'commented data'!$C1249)</f>
        <v>496.40811157226562</v>
      </c>
      <c r="D1295" s="364">
        <f>IF(ISERROR('commented data'!$D1249),"",'commented data'!$D1249)</f>
        <v>6238.56982421875</v>
      </c>
      <c r="E1295" s="364">
        <f>IF(ISERROR('commented data'!$E1249),"",'commented data'!$E1249)</f>
        <v>9.9554109573364258</v>
      </c>
      <c r="F1295" s="357">
        <f t="shared" si="332"/>
        <v>135.50129547119141</v>
      </c>
      <c r="G1295" s="362">
        <f t="shared" si="333"/>
        <v>53728.668121914961</v>
      </c>
      <c r="H1295" s="359">
        <f>IF(ISERROR('commented data'!$N1249),"",'commented data'!$N1249)</f>
        <v>17.645182808839671</v>
      </c>
      <c r="I1295" s="359">
        <f>IFERROR('commented data'!O1249,"")</f>
        <v>16.75936353474793</v>
      </c>
      <c r="J1295" s="358">
        <f>IF(ISERROR('commented data'!$P1249),"",'commented data'!$P1249)</f>
        <v>1</v>
      </c>
      <c r="K1295" s="328">
        <f>IF(ISERROR('commented data'!$Q1249),"",'commented data'!$Q1249)</f>
        <v>1</v>
      </c>
      <c r="L1295" s="328">
        <f>IF(ISERROR('commented data'!$R1249),"",'commented data'!$R1249)</f>
        <v>1</v>
      </c>
      <c r="M1295" s="328">
        <f>IF(ISERROR('commented data'!$S1249),"",'commented data'!$S1249)</f>
        <v>1</v>
      </c>
      <c r="N1295" s="366">
        <f t="shared" si="334"/>
        <v>1</v>
      </c>
      <c r="O1295" s="367" t="b">
        <f t="shared" si="335"/>
        <v>1</v>
      </c>
      <c r="P1295" s="365">
        <f>IF(ISERROR('commented data'!$J1249),"",'commented data'!$J1249)</f>
        <v>134.15969848632812</v>
      </c>
      <c r="Q1295" s="368">
        <f t="shared" si="331"/>
        <v>134.15969848632812</v>
      </c>
      <c r="R1295" s="368" t="str">
        <f t="shared" si="336"/>
        <v/>
      </c>
      <c r="S1295" s="369">
        <f t="shared" si="337"/>
        <v>134.15969848632812</v>
      </c>
      <c r="T1295" s="365">
        <f>IF(ISERROR('commented data'!$M1249),"",'commented data'!$M1249)</f>
        <v>83319.9609375</v>
      </c>
      <c r="U1295" s="370">
        <f t="shared" si="338"/>
        <v>83319.9609375</v>
      </c>
      <c r="V1295" s="371">
        <f t="shared" si="339"/>
        <v>83319.9609375</v>
      </c>
      <c r="W1295" s="383">
        <f t="shared" si="340"/>
        <v>72488.366015624997</v>
      </c>
      <c r="X1295" s="365">
        <f>IF(ISERROR('commented data'!$T1249),"",'commented data'!$T1249)</f>
        <v>98.900741577148438</v>
      </c>
      <c r="Y1295" s="384">
        <f t="shared" si="341"/>
        <v>98.900741577148438</v>
      </c>
      <c r="Z1295" s="365">
        <f>IF(ISERROR('commented data'!$U1249),"",'commented data'!$U1249)</f>
        <v>1012.823974609375</v>
      </c>
      <c r="AA1295" s="385">
        <f t="shared" si="342"/>
        <v>1022.9522143554688</v>
      </c>
      <c r="AC1295" s="427">
        <f t="shared" si="344"/>
        <v>7.2803041344611819</v>
      </c>
      <c r="AD1295" s="428">
        <f t="shared" si="343"/>
        <v>0.41259442950140379</v>
      </c>
      <c r="AE1295" s="429">
        <f t="shared" si="345"/>
        <v>9.244105570498597</v>
      </c>
      <c r="AF1295" s="430">
        <f t="shared" si="346"/>
        <v>0.95727376541661191</v>
      </c>
    </row>
    <row r="1296" spans="1:32" s="5" customFormat="1" x14ac:dyDescent="0.2">
      <c r="A1296" s="363">
        <f>'commented data'!$A1250</f>
        <v>41232.958333333336</v>
      </c>
      <c r="B1296" s="364">
        <f>IF(ISERROR('commented data'!$B1250),"",'commented data'!$B1250)</f>
        <v>898.047607421875</v>
      </c>
      <c r="C1296" s="364">
        <f>IF(ISERROR('commented data'!$C1250),"",'commented data'!$C1250)</f>
        <v>496.29638671875</v>
      </c>
      <c r="D1296" s="364">
        <f>IF(ISERROR('commented data'!$D1250),"",'commented data'!$D1250)</f>
        <v>6247.2431640625</v>
      </c>
      <c r="E1296" s="364">
        <f>IF(ISERROR('commented data'!$E1250),"",'commented data'!$E1250)</f>
        <v>9.9584150314331055</v>
      </c>
      <c r="F1296" s="357">
        <f t="shared" si="332"/>
        <v>135.88469970703125</v>
      </c>
      <c r="G1296" s="362">
        <f t="shared" si="333"/>
        <v>53808.993981894419</v>
      </c>
      <c r="H1296" s="359">
        <f>IF(ISERROR('commented data'!$N1250),"",'commented data'!$N1250)</f>
        <v>16.903666082437486</v>
      </c>
      <c r="I1296" s="359">
        <f>IFERROR('commented data'!O1250,"")</f>
        <v>16.782663691610409</v>
      </c>
      <c r="J1296" s="358">
        <f>IF(ISERROR('commented data'!$P1250),"",'commented data'!$P1250)</f>
        <v>1</v>
      </c>
      <c r="K1296" s="328">
        <f>IF(ISERROR('commented data'!$Q1250),"",'commented data'!$Q1250)</f>
        <v>1</v>
      </c>
      <c r="L1296" s="328">
        <f>IF(ISERROR('commented data'!$R1250),"",'commented data'!$R1250)</f>
        <v>1</v>
      </c>
      <c r="M1296" s="328">
        <f>IF(ISERROR('commented data'!$S1250),"",'commented data'!$S1250)</f>
        <v>1</v>
      </c>
      <c r="N1296" s="366">
        <f t="shared" si="334"/>
        <v>1</v>
      </c>
      <c r="O1296" s="367" t="b">
        <f t="shared" si="335"/>
        <v>1</v>
      </c>
      <c r="P1296" s="365">
        <f>IF(ISERROR('commented data'!$J1250),"",'commented data'!$J1250)</f>
        <v>134.539306640625</v>
      </c>
      <c r="Q1296" s="368">
        <f t="shared" si="331"/>
        <v>134.539306640625</v>
      </c>
      <c r="R1296" s="368" t="str">
        <f t="shared" si="336"/>
        <v/>
      </c>
      <c r="S1296" s="369">
        <f t="shared" si="337"/>
        <v>134.539306640625</v>
      </c>
      <c r="T1296" s="365">
        <f>IF(ISERROR('commented data'!$M1250),"",'commented data'!$M1250)</f>
        <v>83399.59375</v>
      </c>
      <c r="U1296" s="370">
        <f t="shared" si="338"/>
        <v>83399.59375</v>
      </c>
      <c r="V1296" s="371">
        <f t="shared" si="339"/>
        <v>83399.59375</v>
      </c>
      <c r="W1296" s="383">
        <f t="shared" si="340"/>
        <v>72557.646562499998</v>
      </c>
      <c r="X1296" s="365">
        <f>IF(ISERROR('commented data'!$T1250),"",'commented data'!$T1250)</f>
        <v>98.700042724609375</v>
      </c>
      <c r="Y1296" s="384">
        <f t="shared" si="341"/>
        <v>98.700042724609375</v>
      </c>
      <c r="Z1296" s="365">
        <f>IF(ISERROR('commented data'!$U1250),"",'commented data'!$U1250)</f>
        <v>1012.822998046875</v>
      </c>
      <c r="AA1296" s="385">
        <f t="shared" si="342"/>
        <v>1022.9512280273437</v>
      </c>
      <c r="AC1296" s="427">
        <f t="shared" si="344"/>
        <v>7.3118189887671745</v>
      </c>
      <c r="AD1296" s="428">
        <f t="shared" si="343"/>
        <v>0.43255817720890638</v>
      </c>
      <c r="AE1296" s="429">
        <f t="shared" si="345"/>
        <v>9.2241418227910952</v>
      </c>
      <c r="AF1296" s="430">
        <f t="shared" si="346"/>
        <v>0.95520641863070144</v>
      </c>
    </row>
    <row r="1297" spans="1:32" s="5" customFormat="1" x14ac:dyDescent="0.2">
      <c r="A1297" s="363">
        <f>'commented data'!$A1251</f>
        <v>41233</v>
      </c>
      <c r="B1297" s="364">
        <f>IF(ISERROR('commented data'!$B1251),"",'commented data'!$B1251)</f>
        <v>897.99871826171875</v>
      </c>
      <c r="C1297" s="364">
        <f>IF(ISERROR('commented data'!$C1251),"",'commented data'!$C1251)</f>
        <v>496.56979370117187</v>
      </c>
      <c r="D1297" s="364">
        <f>IF(ISERROR('commented data'!$D1251),"",'commented data'!$D1251)</f>
        <v>6251.0048828125</v>
      </c>
      <c r="E1297" s="364">
        <f>IF(ISERROR('commented data'!$E1251),"",'commented data'!$E1251)</f>
        <v>9.9569635391235352</v>
      </c>
      <c r="F1297" s="357">
        <f t="shared" si="332"/>
        <v>135.96661117553711</v>
      </c>
      <c r="G1297" s="362">
        <f t="shared" si="333"/>
        <v>53852.114753449379</v>
      </c>
      <c r="H1297" s="359">
        <f>IF(ISERROR('commented data'!$N1251),"",'commented data'!$N1251)</f>
        <v>16.42571826493986</v>
      </c>
      <c r="I1297" s="359">
        <f>IFERROR('commented data'!O1251,"")</f>
        <v>16.79276921480292</v>
      </c>
      <c r="J1297" s="358">
        <f>IF(ISERROR('commented data'!$P1251),"",'commented data'!$P1251)</f>
        <v>1</v>
      </c>
      <c r="K1297" s="328">
        <f>IF(ISERROR('commented data'!$Q1251),"",'commented data'!$Q1251)</f>
        <v>1</v>
      </c>
      <c r="L1297" s="328">
        <f>IF(ISERROR('commented data'!$R1251),"",'commented data'!$R1251)</f>
        <v>1</v>
      </c>
      <c r="M1297" s="328">
        <f>IF(ISERROR('commented data'!$S1251),"",'commented data'!$S1251)</f>
        <v>1</v>
      </c>
      <c r="N1297" s="366">
        <f t="shared" si="334"/>
        <v>1</v>
      </c>
      <c r="O1297" s="367" t="b">
        <f t="shared" si="335"/>
        <v>1</v>
      </c>
      <c r="P1297" s="365">
        <f>IF(ISERROR('commented data'!$J1251),"",'commented data'!$J1251)</f>
        <v>134.62040710449219</v>
      </c>
      <c r="Q1297" s="368">
        <f t="shared" si="331"/>
        <v>134.62040710449219</v>
      </c>
      <c r="R1297" s="368" t="str">
        <f t="shared" si="336"/>
        <v/>
      </c>
      <c r="S1297" s="369">
        <f t="shared" si="337"/>
        <v>134.62040710449219</v>
      </c>
      <c r="T1297" s="365">
        <f>IF(ISERROR('commented data'!$M1251),"",'commented data'!$M1251)</f>
        <v>83465.4375</v>
      </c>
      <c r="U1297" s="370">
        <f t="shared" si="338"/>
        <v>83465.4375</v>
      </c>
      <c r="V1297" s="371">
        <f t="shared" si="339"/>
        <v>83465.4375</v>
      </c>
      <c r="W1297" s="383">
        <f t="shared" si="340"/>
        <v>72614.930624999994</v>
      </c>
      <c r="X1297" s="365">
        <f>IF(ISERROR('commented data'!$T1251),"",'commented data'!$T1251)</f>
        <v>98.694892883300781</v>
      </c>
      <c r="Y1297" s="384">
        <f t="shared" si="341"/>
        <v>98.694892883300781</v>
      </c>
      <c r="Z1297" s="365">
        <f>IF(ISERROR('commented data'!$U1251),"",'commented data'!$U1251)</f>
        <v>1012.8209838867187</v>
      </c>
      <c r="AA1297" s="385">
        <f t="shared" si="342"/>
        <v>1022.9491937255859</v>
      </c>
      <c r="AC1297" s="427">
        <f t="shared" si="344"/>
        <v>7.3220895476626575</v>
      </c>
      <c r="AD1297" s="428">
        <f t="shared" si="343"/>
        <v>0.44576982446432251</v>
      </c>
      <c r="AE1297" s="429">
        <f t="shared" si="345"/>
        <v>9.2109301755356778</v>
      </c>
      <c r="AF1297" s="430">
        <f t="shared" si="346"/>
        <v>0.95383828590881736</v>
      </c>
    </row>
    <row r="1298" spans="1:32" s="5" customFormat="1" x14ac:dyDescent="0.2">
      <c r="A1298" s="363">
        <f>'commented data'!$A1252</f>
        <v>41233.041666666664</v>
      </c>
      <c r="B1298" s="364">
        <f>IF(ISERROR('commented data'!$B1252),"",'commented data'!$B1252)</f>
        <v>898.0081787109375</v>
      </c>
      <c r="C1298" s="364">
        <f>IF(ISERROR('commented data'!$C1252),"",'commented data'!$C1252)</f>
        <v>496.635986328125</v>
      </c>
      <c r="D1298" s="364">
        <f>IF(ISERROR('commented data'!$D1252),"",'commented data'!$D1252)</f>
        <v>6248.8759765625</v>
      </c>
      <c r="E1298" s="364">
        <f>IF(ISERROR('commented data'!$E1252),"",'commented data'!$E1252)</f>
        <v>9.9574508666992187</v>
      </c>
      <c r="F1298" s="357">
        <f t="shared" si="332"/>
        <v>135.3861570739746</v>
      </c>
      <c r="G1298" s="362">
        <f t="shared" si="333"/>
        <v>53885.557571018595</v>
      </c>
      <c r="H1298" s="359">
        <f>IF(ISERROR('commented data'!$N1252),"",'commented data'!$N1252)</f>
        <v>16.320584965364251</v>
      </c>
      <c r="I1298" s="359">
        <f>IFERROR('commented data'!O1252,"")</f>
        <v>16.787050097315984</v>
      </c>
      <c r="J1298" s="358">
        <f>IF(ISERROR('commented data'!$P1252),"",'commented data'!$P1252)</f>
        <v>1</v>
      </c>
      <c r="K1298" s="328">
        <f>IF(ISERROR('commented data'!$Q1252),"",'commented data'!$Q1252)</f>
        <v>1</v>
      </c>
      <c r="L1298" s="328">
        <f>IF(ISERROR('commented data'!$R1252),"",'commented data'!$R1252)</f>
        <v>1</v>
      </c>
      <c r="M1298" s="328">
        <f>IF(ISERROR('commented data'!$S1252),"",'commented data'!$S1252)</f>
        <v>1</v>
      </c>
      <c r="N1298" s="366">
        <f t="shared" si="334"/>
        <v>1</v>
      </c>
      <c r="O1298" s="367" t="b">
        <f t="shared" si="335"/>
        <v>1</v>
      </c>
      <c r="P1298" s="365">
        <f>IF(ISERROR('commented data'!$J1252),"",'commented data'!$J1252)</f>
        <v>134.04570007324219</v>
      </c>
      <c r="Q1298" s="368">
        <f t="shared" si="331"/>
        <v>134.04570007324219</v>
      </c>
      <c r="R1298" s="368" t="str">
        <f t="shared" si="336"/>
        <v/>
      </c>
      <c r="S1298" s="369">
        <f t="shared" si="337"/>
        <v>134.04570007324219</v>
      </c>
      <c r="T1298" s="365">
        <f>IF(ISERROR('commented data'!$M1252),"",'commented data'!$M1252)</f>
        <v>83514.0234375</v>
      </c>
      <c r="U1298" s="370">
        <f t="shared" si="338"/>
        <v>83514.0234375</v>
      </c>
      <c r="V1298" s="371">
        <f t="shared" si="339"/>
        <v>83514.0234375</v>
      </c>
      <c r="W1298" s="383">
        <f t="shared" si="340"/>
        <v>72657.200390625003</v>
      </c>
      <c r="X1298" s="365">
        <f>IF(ISERROR('commented data'!$T1252),"",'commented data'!$T1252)</f>
        <v>98.680816650390625</v>
      </c>
      <c r="Y1298" s="384">
        <f t="shared" si="341"/>
        <v>98.680816650390625</v>
      </c>
      <c r="Z1298" s="365">
        <f>IF(ISERROR('commented data'!$U1252),"",'commented data'!$U1252)</f>
        <v>1012.822021484375</v>
      </c>
      <c r="AA1298" s="385">
        <f t="shared" si="342"/>
        <v>1022.9502416992187</v>
      </c>
      <c r="AC1298" s="427">
        <f t="shared" si="344"/>
        <v>7.2953585613286238</v>
      </c>
      <c r="AD1298" s="428">
        <f t="shared" si="343"/>
        <v>0.44700349753461194</v>
      </c>
      <c r="AE1298" s="429">
        <f t="shared" si="345"/>
        <v>9.2096965024653894</v>
      </c>
      <c r="AF1298" s="430">
        <f t="shared" si="346"/>
        <v>0.95371053283889828</v>
      </c>
    </row>
    <row r="1299" spans="1:32" s="5" customFormat="1" x14ac:dyDescent="0.2">
      <c r="A1299" s="363">
        <f>'commented data'!$A1253</f>
        <v>41233.083333333336</v>
      </c>
      <c r="B1299" s="364">
        <f>IF(ISERROR('commented data'!$B1253),"",'commented data'!$B1253)</f>
        <v>898.18572998046875</v>
      </c>
      <c r="C1299" s="364">
        <f>IF(ISERROR('commented data'!$C1253),"",'commented data'!$C1253)</f>
        <v>497.19790649414063</v>
      </c>
      <c r="D1299" s="364">
        <f>IF(ISERROR('commented data'!$D1253),"",'commented data'!$D1253)</f>
        <v>6207.98876953125</v>
      </c>
      <c r="E1299" s="364">
        <f>IF(ISERROR('commented data'!$E1253),"",'commented data'!$E1253)</f>
        <v>9.8885889053344727</v>
      </c>
      <c r="F1299" s="357">
        <f t="shared" si="332"/>
        <v>135.01922760009765</v>
      </c>
      <c r="G1299" s="362">
        <f t="shared" si="333"/>
        <v>53949.026071411412</v>
      </c>
      <c r="H1299" s="359">
        <f>IF(ISERROR('commented data'!$N1253),"",'commented data'!$N1253)</f>
        <v>16.102311496864786</v>
      </c>
      <c r="I1299" s="359">
        <f>IFERROR('commented data'!O1253,"")</f>
        <v>16.677210248462</v>
      </c>
      <c r="J1299" s="358">
        <f>IF(ISERROR('commented data'!$P1253),"",'commented data'!$P1253)</f>
        <v>1</v>
      </c>
      <c r="K1299" s="328">
        <f>IF(ISERROR('commented data'!$Q1253),"",'commented data'!$Q1253)</f>
        <v>1</v>
      </c>
      <c r="L1299" s="328">
        <f>IF(ISERROR('commented data'!$R1253),"",'commented data'!$R1253)</f>
        <v>1</v>
      </c>
      <c r="M1299" s="328">
        <f>IF(ISERROR('commented data'!$S1253),"",'commented data'!$S1253)</f>
        <v>1</v>
      </c>
      <c r="N1299" s="366">
        <f t="shared" si="334"/>
        <v>1</v>
      </c>
      <c r="O1299" s="367" t="b">
        <f t="shared" si="335"/>
        <v>1</v>
      </c>
      <c r="P1299" s="365">
        <f>IF(ISERROR('commented data'!$J1253),"",'commented data'!$J1253)</f>
        <v>133.68240356445312</v>
      </c>
      <c r="Q1299" s="368">
        <f t="shared" si="331"/>
        <v>133.68240356445312</v>
      </c>
      <c r="R1299" s="368" t="str">
        <f t="shared" si="336"/>
        <v/>
      </c>
      <c r="S1299" s="369">
        <f t="shared" si="337"/>
        <v>133.68240356445312</v>
      </c>
      <c r="T1299" s="365">
        <f>IF(ISERROR('commented data'!$M1253),"",'commented data'!$M1253)</f>
        <v>83611.859375</v>
      </c>
      <c r="U1299" s="370">
        <f t="shared" si="338"/>
        <v>83611.859375</v>
      </c>
      <c r="V1299" s="371">
        <f t="shared" si="339"/>
        <v>83611.859375</v>
      </c>
      <c r="W1299" s="383">
        <f t="shared" si="340"/>
        <v>72742.317656250001</v>
      </c>
      <c r="X1299" s="365">
        <f>IF(ISERROR('commented data'!$T1253),"",'commented data'!$T1253)</f>
        <v>98.678459167480469</v>
      </c>
      <c r="Y1299" s="384">
        <f t="shared" si="341"/>
        <v>98.678459167480469</v>
      </c>
      <c r="Z1299" s="365">
        <f>IF(ISERROR('commented data'!$U1253),"",'commented data'!$U1253)</f>
        <v>1012.822021484375</v>
      </c>
      <c r="AA1299" s="385">
        <f t="shared" si="342"/>
        <v>1022.9502416992187</v>
      </c>
      <c r="AC1299" s="427">
        <f t="shared" si="344"/>
        <v>7.2841558299394995</v>
      </c>
      <c r="AD1299" s="428">
        <f t="shared" si="343"/>
        <v>0.45236709222509869</v>
      </c>
      <c r="AE1299" s="429">
        <f t="shared" si="345"/>
        <v>9.2043329077749014</v>
      </c>
      <c r="AF1299" s="430">
        <f t="shared" si="346"/>
        <v>0.95315510555105787</v>
      </c>
    </row>
    <row r="1300" spans="1:32" s="5" customFormat="1" x14ac:dyDescent="0.2">
      <c r="A1300" s="363">
        <f>'commented data'!$A1254</f>
        <v>41233.125</v>
      </c>
      <c r="B1300" s="364">
        <f>IF(ISERROR('commented data'!$B1254),"",'commented data'!$B1254)</f>
        <v>898.0452880859375</v>
      </c>
      <c r="C1300" s="364">
        <f>IF(ISERROR('commented data'!$C1254),"",'commented data'!$C1254)</f>
        <v>497.62020874023437</v>
      </c>
      <c r="D1300" s="364">
        <f>IF(ISERROR('commented data'!$D1254),"",'commented data'!$D1254)</f>
        <v>6179.81103515625</v>
      </c>
      <c r="E1300" s="364">
        <f>IF(ISERROR('commented data'!$E1254),"",'commented data'!$E1254)</f>
        <v>9.8453683853149414</v>
      </c>
      <c r="F1300" s="357">
        <f t="shared" si="332"/>
        <v>135.59360961914064</v>
      </c>
      <c r="G1300" s="362">
        <f t="shared" si="333"/>
        <v>54003.639508965891</v>
      </c>
      <c r="H1300" s="359">
        <f>IF(ISERROR('commented data'!$N1254),"",'commented data'!$N1254)</f>
        <v>16.220341530899603</v>
      </c>
      <c r="I1300" s="359">
        <f>IFERROR('commented data'!O1254,"")</f>
        <v>16.60151326866017</v>
      </c>
      <c r="J1300" s="358">
        <f>IF(ISERROR('commented data'!$P1254),"",'commented data'!$P1254)</f>
        <v>1</v>
      </c>
      <c r="K1300" s="328">
        <f>IF(ISERROR('commented data'!$Q1254),"",'commented data'!$Q1254)</f>
        <v>1</v>
      </c>
      <c r="L1300" s="328">
        <f>IF(ISERROR('commented data'!$R1254),"",'commented data'!$R1254)</f>
        <v>1</v>
      </c>
      <c r="M1300" s="328">
        <f>IF(ISERROR('commented data'!$S1254),"",'commented data'!$S1254)</f>
        <v>1</v>
      </c>
      <c r="N1300" s="366">
        <f t="shared" si="334"/>
        <v>1</v>
      </c>
      <c r="O1300" s="367" t="b">
        <f t="shared" si="335"/>
        <v>1</v>
      </c>
      <c r="P1300" s="365">
        <f>IF(ISERROR('commented data'!$J1254),"",'commented data'!$J1254)</f>
        <v>134.2510986328125</v>
      </c>
      <c r="Q1300" s="368">
        <f t="shared" si="331"/>
        <v>134.2510986328125</v>
      </c>
      <c r="R1300" s="368" t="str">
        <f t="shared" si="336"/>
        <v/>
      </c>
      <c r="S1300" s="369">
        <f t="shared" si="337"/>
        <v>134.2510986328125</v>
      </c>
      <c r="T1300" s="365">
        <f>IF(ISERROR('commented data'!$M1254),"",'commented data'!$M1254)</f>
        <v>83671.8671875</v>
      </c>
      <c r="U1300" s="370">
        <f t="shared" si="338"/>
        <v>83671.8671875</v>
      </c>
      <c r="V1300" s="371">
        <f t="shared" si="339"/>
        <v>83671.8671875</v>
      </c>
      <c r="W1300" s="383">
        <f t="shared" si="340"/>
        <v>72794.524453125006</v>
      </c>
      <c r="X1300" s="365">
        <f>IF(ISERROR('commented data'!$T1254),"",'commented data'!$T1254)</f>
        <v>98.567901611328125</v>
      </c>
      <c r="Y1300" s="384">
        <f t="shared" si="341"/>
        <v>98.567901611328125</v>
      </c>
      <c r="Z1300" s="365">
        <f>IF(ISERROR('commented data'!$U1254),"",'commented data'!$U1254)</f>
        <v>1012.8189697265625</v>
      </c>
      <c r="AA1300" s="385">
        <f t="shared" si="342"/>
        <v>1022.9471594238281</v>
      </c>
      <c r="AC1300" s="427">
        <f t="shared" si="344"/>
        <v>7.3225484135915204</v>
      </c>
      <c r="AD1300" s="428">
        <f t="shared" si="343"/>
        <v>0.45144230777398442</v>
      </c>
      <c r="AE1300" s="429">
        <f t="shared" si="345"/>
        <v>9.2052576922260165</v>
      </c>
      <c r="AF1300" s="430">
        <f t="shared" si="346"/>
        <v>0.95325087164621614</v>
      </c>
    </row>
    <row r="1301" spans="1:32" s="5" customFormat="1" x14ac:dyDescent="0.2">
      <c r="A1301" s="363">
        <f>'commented data'!$A1255</f>
        <v>41233.166666666664</v>
      </c>
      <c r="B1301" s="364">
        <f>IF(ISERROR('commented data'!$B1255),"",'commented data'!$B1255)</f>
        <v>897.942626953125</v>
      </c>
      <c r="C1301" s="364">
        <f>IF(ISERROR('commented data'!$C1255),"",'commented data'!$C1255)</f>
        <v>497.79660034179687</v>
      </c>
      <c r="D1301" s="364">
        <f>IF(ISERROR('commented data'!$D1255),"",'commented data'!$D1255)</f>
        <v>6192.3251953125</v>
      </c>
      <c r="E1301" s="364">
        <f>IF(ISERROR('commented data'!$E1255),"",'commented data'!$E1255)</f>
        <v>9.8632097244262695</v>
      </c>
      <c r="F1301" s="357">
        <f t="shared" si="332"/>
        <v>135.81702835083007</v>
      </c>
      <c r="G1301" s="362">
        <f t="shared" si="333"/>
        <v>54030.547504819908</v>
      </c>
      <c r="H1301" s="359">
        <f>IF(ISERROR('commented data'!$N1255),"",'commented data'!$N1255)</f>
        <v>16.375218639287485</v>
      </c>
      <c r="I1301" s="359">
        <f>IFERROR('commented data'!O1255,"")</f>
        <v>16.635131448034624</v>
      </c>
      <c r="J1301" s="358">
        <f>IF(ISERROR('commented data'!$P1255),"",'commented data'!$P1255)</f>
        <v>1</v>
      </c>
      <c r="K1301" s="328">
        <f>IF(ISERROR('commented data'!$Q1255),"",'commented data'!$Q1255)</f>
        <v>1</v>
      </c>
      <c r="L1301" s="328">
        <f>IF(ISERROR('commented data'!$R1255),"",'commented data'!$R1255)</f>
        <v>1</v>
      </c>
      <c r="M1301" s="328">
        <f>IF(ISERROR('commented data'!$S1255),"",'commented data'!$S1255)</f>
        <v>1</v>
      </c>
      <c r="N1301" s="366">
        <f t="shared" si="334"/>
        <v>1</v>
      </c>
      <c r="O1301" s="367" t="b">
        <f t="shared" si="335"/>
        <v>1</v>
      </c>
      <c r="P1301" s="365">
        <f>IF(ISERROR('commented data'!$J1255),"",'commented data'!$J1255)</f>
        <v>134.47230529785156</v>
      </c>
      <c r="Q1301" s="368">
        <f t="shared" si="331"/>
        <v>134.47230529785156</v>
      </c>
      <c r="R1301" s="368" t="str">
        <f t="shared" si="336"/>
        <v/>
      </c>
      <c r="S1301" s="369">
        <f t="shared" si="337"/>
        <v>134.47230529785156</v>
      </c>
      <c r="T1301" s="365">
        <f>IF(ISERROR('commented data'!$M1255),"",'commented data'!$M1255)</f>
        <v>83704.5234375</v>
      </c>
      <c r="U1301" s="370">
        <f t="shared" si="338"/>
        <v>83704.5234375</v>
      </c>
      <c r="V1301" s="371">
        <f t="shared" si="339"/>
        <v>83704.5234375</v>
      </c>
      <c r="W1301" s="383">
        <f t="shared" si="340"/>
        <v>72822.935390625003</v>
      </c>
      <c r="X1301" s="365">
        <f>IF(ISERROR('commented data'!$T1255),"",'commented data'!$T1255)</f>
        <v>98.527427673339844</v>
      </c>
      <c r="Y1301" s="384">
        <f t="shared" si="341"/>
        <v>98.527427673339844</v>
      </c>
      <c r="Z1301" s="365">
        <f>IF(ISERROR('commented data'!$U1255),"",'commented data'!$U1255)</f>
        <v>1012.8179931640625</v>
      </c>
      <c r="AA1301" s="385">
        <f t="shared" si="342"/>
        <v>1022.9461730957031</v>
      </c>
      <c r="AC1301" s="427">
        <f t="shared" si="344"/>
        <v>7.3382684022729965</v>
      </c>
      <c r="AD1301" s="428">
        <f t="shared" si="343"/>
        <v>0.44813254490947657</v>
      </c>
      <c r="AE1301" s="429">
        <f t="shared" si="345"/>
        <v>9.2085674550905239</v>
      </c>
      <c r="AF1301" s="430">
        <f t="shared" si="346"/>
        <v>0.95359361428754374</v>
      </c>
    </row>
    <row r="1302" spans="1:32" s="5" customFormat="1" x14ac:dyDescent="0.2">
      <c r="A1302" s="363">
        <f>'commented data'!$A1256</f>
        <v>41233.208333333336</v>
      </c>
      <c r="B1302" s="364">
        <f>IF(ISERROR('commented data'!$B1256),"",'commented data'!$B1256)</f>
        <v>898.0126953125</v>
      </c>
      <c r="C1302" s="364">
        <f>IF(ISERROR('commented data'!$C1256),"",'commented data'!$C1256)</f>
        <v>497.73660278320312</v>
      </c>
      <c r="D1302" s="364">
        <f>IF(ISERROR('commented data'!$D1256),"",'commented data'!$D1256)</f>
        <v>6174.38818359375</v>
      </c>
      <c r="E1302" s="364">
        <f>IF(ISERROR('commented data'!$E1256),"",'commented data'!$E1256)</f>
        <v>9.8426942825317383</v>
      </c>
      <c r="F1302" s="357">
        <f t="shared" si="332"/>
        <v>135.99593052056869</v>
      </c>
      <c r="G1302" s="362">
        <f t="shared" si="333"/>
        <v>53995.776490427503</v>
      </c>
      <c r="H1302" s="359">
        <f>IF(ISERROR('commented data'!$N1256),"",'commented data'!$N1256)</f>
        <v>16.57510034576044</v>
      </c>
      <c r="I1302" s="359">
        <f>IFERROR('commented data'!O1256,"")</f>
        <v>16.586945259758817</v>
      </c>
      <c r="J1302" s="358">
        <f>IF(ISERROR('commented data'!$P1256),"",'commented data'!$P1256)</f>
        <v>1</v>
      </c>
      <c r="K1302" s="328">
        <f>IF(ISERROR('commented data'!$Q1256),"",'commented data'!$Q1256)</f>
        <v>1</v>
      </c>
      <c r="L1302" s="328">
        <f>IF(ISERROR('commented data'!$R1256),"",'commented data'!$R1256)</f>
        <v>0.848194420337677</v>
      </c>
      <c r="M1302" s="328">
        <f>IF(ISERROR('commented data'!$S1256),"",'commented data'!$S1256)</f>
        <v>1</v>
      </c>
      <c r="N1302" s="366">
        <f t="shared" si="334"/>
        <v>1</v>
      </c>
      <c r="O1302" s="367" t="b">
        <f t="shared" si="335"/>
        <v>1</v>
      </c>
      <c r="P1302" s="365">
        <f>IF(ISERROR('commented data'!$J1256),"",'commented data'!$J1256)</f>
        <v>134.64943615897892</v>
      </c>
      <c r="Q1302" s="368">
        <f t="shared" si="331"/>
        <v>134.64943615897892</v>
      </c>
      <c r="R1302" s="368" t="str">
        <f t="shared" si="336"/>
        <v/>
      </c>
      <c r="S1302" s="369">
        <f t="shared" si="337"/>
        <v>134.64943615897892</v>
      </c>
      <c r="T1302" s="365">
        <f>IF(ISERROR('commented data'!$M1256),"",'commented data'!$M1256)</f>
        <v>83670.53125</v>
      </c>
      <c r="U1302" s="370">
        <f t="shared" si="338"/>
        <v>83670.53125</v>
      </c>
      <c r="V1302" s="371">
        <f t="shared" si="339"/>
        <v>83670.53125</v>
      </c>
      <c r="W1302" s="383">
        <f t="shared" si="340"/>
        <v>72793.362187499995</v>
      </c>
      <c r="X1302" s="365">
        <f>IF(ISERROR('commented data'!$T1256),"",'commented data'!$T1256)</f>
        <v>98.615737915039063</v>
      </c>
      <c r="Y1302" s="384">
        <f t="shared" si="341"/>
        <v>98.615737915039063</v>
      </c>
      <c r="Z1302" s="365">
        <f>IF(ISERROR('commented data'!$U1256),"",'commented data'!$U1256)</f>
        <v>1012.8179931640625</v>
      </c>
      <c r="AA1302" s="385">
        <f t="shared" si="342"/>
        <v>1022.9461730957031</v>
      </c>
      <c r="AC1302" s="427">
        <f t="shared" si="344"/>
        <v>7.3432058679963346</v>
      </c>
      <c r="AD1302" s="428">
        <f t="shared" si="343"/>
        <v>0.44302632954343296</v>
      </c>
      <c r="AE1302" s="429">
        <f t="shared" si="345"/>
        <v>9.2136736704565685</v>
      </c>
      <c r="AF1302" s="430">
        <f t="shared" si="346"/>
        <v>0.95412238864794063</v>
      </c>
    </row>
    <row r="1303" spans="1:32" s="5" customFormat="1" x14ac:dyDescent="0.2">
      <c r="A1303" s="363">
        <f>'commented data'!$A1257</f>
        <v>41233.25</v>
      </c>
      <c r="B1303" s="364">
        <f>IF(ISERROR('commented data'!$B1257),"",'commented data'!$B1257)</f>
        <v>898.011474609375</v>
      </c>
      <c r="C1303" s="364">
        <f>IF(ISERROR('commented data'!$C1257),"",'commented data'!$C1257)</f>
        <v>496.90560913085937</v>
      </c>
      <c r="D1303" s="364">
        <f>IF(ISERROR('commented data'!$D1257),"",'commented data'!$D1257)</f>
        <v>6162.494140625</v>
      </c>
      <c r="E1303" s="364">
        <f>IF(ISERROR('commented data'!$E1257),"",'commented data'!$E1257)</f>
        <v>9.8408584594726563</v>
      </c>
      <c r="F1303" s="357">
        <f t="shared" si="332"/>
        <v>135.23886453897578</v>
      </c>
      <c r="G1303" s="362">
        <f t="shared" si="333"/>
        <v>53889.175757469187</v>
      </c>
      <c r="H1303" s="359">
        <f>IF(ISERROR('commented data'!$N1257),"",'commented data'!$N1257)</f>
        <v>16.591923342534137</v>
      </c>
      <c r="I1303" s="359">
        <f>IFERROR('commented data'!O1257,"")</f>
        <v>16.554992970111062</v>
      </c>
      <c r="J1303" s="358">
        <f>IF(ISERROR('commented data'!$P1257),"",'commented data'!$P1257)</f>
        <v>1</v>
      </c>
      <c r="K1303" s="328">
        <f>IF(ISERROR('commented data'!$Q1257),"",'commented data'!$Q1257)</f>
        <v>1</v>
      </c>
      <c r="L1303" s="328">
        <f>IF(ISERROR('commented data'!$R1257),"",'commented data'!$R1257)</f>
        <v>0.8740277886390686</v>
      </c>
      <c r="M1303" s="328">
        <f>IF(ISERROR('commented data'!$S1257),"",'commented data'!$S1257)</f>
        <v>1</v>
      </c>
      <c r="N1303" s="366">
        <f t="shared" si="334"/>
        <v>1</v>
      </c>
      <c r="O1303" s="367" t="b">
        <f t="shared" si="335"/>
        <v>1</v>
      </c>
      <c r="P1303" s="365">
        <f>IF(ISERROR('commented data'!$J1257),"",'commented data'!$J1257)</f>
        <v>133.89986588017405</v>
      </c>
      <c r="Q1303" s="368">
        <f t="shared" si="331"/>
        <v>133.89986588017405</v>
      </c>
      <c r="R1303" s="368" t="str">
        <f t="shared" si="336"/>
        <v/>
      </c>
      <c r="S1303" s="369">
        <f t="shared" si="337"/>
        <v>133.89986588017405</v>
      </c>
      <c r="T1303" s="365">
        <f>IF(ISERROR('commented data'!$M1257),"",'commented data'!$M1257)</f>
        <v>83516.0234375</v>
      </c>
      <c r="U1303" s="370">
        <f t="shared" si="338"/>
        <v>83516.0234375</v>
      </c>
      <c r="V1303" s="371">
        <f t="shared" si="339"/>
        <v>83516.0234375</v>
      </c>
      <c r="W1303" s="383">
        <f t="shared" si="340"/>
        <v>72658.940390624994</v>
      </c>
      <c r="X1303" s="365">
        <f>IF(ISERROR('commented data'!$T1257),"",'commented data'!$T1257)</f>
        <v>98.663276672363281</v>
      </c>
      <c r="Y1303" s="384">
        <f t="shared" si="341"/>
        <v>98.663276672363281</v>
      </c>
      <c r="Z1303" s="365">
        <f>IF(ISERROR('commented data'!$U1257),"",'commented data'!$U1257)</f>
        <v>1012.8179931640625</v>
      </c>
      <c r="AA1303" s="385">
        <f t="shared" si="342"/>
        <v>1022.9461730957031</v>
      </c>
      <c r="AC1303" s="427">
        <f t="shared" si="344"/>
        <v>7.2879109403814324</v>
      </c>
      <c r="AD1303" s="428">
        <f t="shared" si="343"/>
        <v>0.43924449202935667</v>
      </c>
      <c r="AE1303" s="429">
        <f t="shared" si="345"/>
        <v>9.2174555079706444</v>
      </c>
      <c r="AF1303" s="430">
        <f t="shared" si="346"/>
        <v>0.95451401700069838</v>
      </c>
    </row>
    <row r="1304" spans="1:32" s="5" customFormat="1" x14ac:dyDescent="0.2">
      <c r="A1304" s="363">
        <f>'commented data'!$A1258</f>
        <v>41233.291666666664</v>
      </c>
      <c r="B1304" s="364">
        <f>IF(ISERROR('commented data'!$B1258),"",'commented data'!$B1258)</f>
        <v>898.02667236328125</v>
      </c>
      <c r="C1304" s="364">
        <f>IF(ISERROR('commented data'!$C1258),"",'commented data'!$C1258)</f>
        <v>496.17098999023437</v>
      </c>
      <c r="D1304" s="364">
        <f>IF(ISERROR('commented data'!$D1258),"",'commented data'!$D1258)</f>
        <v>6148.119140625</v>
      </c>
      <c r="E1304" s="364">
        <f>IF(ISERROR('commented data'!$E1258),"",'commented data'!$E1258)</f>
        <v>9.8250465393066406</v>
      </c>
      <c r="F1304" s="357">
        <f t="shared" si="332"/>
        <v>135.67451934814454</v>
      </c>
      <c r="G1304" s="362">
        <f t="shared" si="333"/>
        <v>53802.623810278485</v>
      </c>
      <c r="H1304" s="359">
        <f>IF(ISERROR('commented data'!$N1258),"",'commented data'!$N1258)</f>
        <v>16.646591154421913</v>
      </c>
      <c r="I1304" s="359">
        <f>IFERROR('commented data'!O1258,"")</f>
        <v>16.516375809832319</v>
      </c>
      <c r="J1304" s="358">
        <f>IF(ISERROR('commented data'!$P1258),"",'commented data'!$P1258)</f>
        <v>1</v>
      </c>
      <c r="K1304" s="328">
        <f>IF(ISERROR('commented data'!$Q1258),"",'commented data'!$Q1258)</f>
        <v>1</v>
      </c>
      <c r="L1304" s="328">
        <f>IF(ISERROR('commented data'!$R1258),"",'commented data'!$R1258)</f>
        <v>1</v>
      </c>
      <c r="M1304" s="328">
        <f>IF(ISERROR('commented data'!$S1258),"",'commented data'!$S1258)</f>
        <v>1</v>
      </c>
      <c r="N1304" s="366">
        <f t="shared" si="334"/>
        <v>1</v>
      </c>
      <c r="O1304" s="367" t="b">
        <f t="shared" si="335"/>
        <v>1</v>
      </c>
      <c r="P1304" s="365">
        <f>IF(ISERROR('commented data'!$J1258),"",'commented data'!$J1258)</f>
        <v>134.33120727539062</v>
      </c>
      <c r="Q1304" s="368">
        <f t="shared" si="331"/>
        <v>134.33120727539062</v>
      </c>
      <c r="R1304" s="368" t="str">
        <f t="shared" si="336"/>
        <v/>
      </c>
      <c r="S1304" s="369">
        <f t="shared" si="337"/>
        <v>134.33120727539062</v>
      </c>
      <c r="T1304" s="365">
        <f>IF(ISERROR('commented data'!$M1258),"",'commented data'!$M1258)</f>
        <v>83411.546875</v>
      </c>
      <c r="U1304" s="370">
        <f t="shared" si="338"/>
        <v>83411.546875</v>
      </c>
      <c r="V1304" s="371">
        <f t="shared" si="339"/>
        <v>83411.546875</v>
      </c>
      <c r="W1304" s="383">
        <f t="shared" si="340"/>
        <v>72568.045781249995</v>
      </c>
      <c r="X1304" s="365">
        <f>IF(ISERROR('commented data'!$T1258),"",'commented data'!$T1258)</f>
        <v>98.796630859375</v>
      </c>
      <c r="Y1304" s="384">
        <f t="shared" si="341"/>
        <v>98.796630859375</v>
      </c>
      <c r="Z1304" s="365">
        <f>IF(ISERROR('commented data'!$U1258),"",'commented data'!$U1258)</f>
        <v>1012.8209838867187</v>
      </c>
      <c r="AA1304" s="385">
        <f t="shared" si="342"/>
        <v>1022.9491937255859</v>
      </c>
      <c r="AC1304" s="427">
        <f t="shared" si="344"/>
        <v>7.2996451251285706</v>
      </c>
      <c r="AD1304" s="428">
        <f t="shared" si="343"/>
        <v>0.43850690254920638</v>
      </c>
      <c r="AE1304" s="429">
        <f t="shared" si="345"/>
        <v>9.2181930974507935</v>
      </c>
      <c r="AF1304" s="430">
        <f t="shared" si="346"/>
        <v>0.95459039811227364</v>
      </c>
    </row>
    <row r="1305" spans="1:32" s="5" customFormat="1" x14ac:dyDescent="0.2">
      <c r="A1305" s="363">
        <f>'commented data'!$A1259</f>
        <v>41233.333333333336</v>
      </c>
      <c r="B1305" s="364">
        <f>IF(ISERROR('commented data'!$B1259),"",'commented data'!$B1259)</f>
        <v>898.010009765625</v>
      </c>
      <c r="C1305" s="364">
        <f>IF(ISERROR('commented data'!$C1259),"",'commented data'!$C1259)</f>
        <v>495.86788940429688</v>
      </c>
      <c r="D1305" s="364">
        <f>IF(ISERROR('commented data'!$D1259),"",'commented data'!$D1259)</f>
        <v>6140.955078125</v>
      </c>
      <c r="E1305" s="364">
        <f>IF(ISERROR('commented data'!$E1259),"",'commented data'!$E1259)</f>
        <v>9.8199434280395508</v>
      </c>
      <c r="F1305" s="357">
        <f t="shared" si="332"/>
        <v>136.21394836425782</v>
      </c>
      <c r="G1305" s="362">
        <f t="shared" si="333"/>
        <v>53752.92333960141</v>
      </c>
      <c r="H1305" s="359">
        <f>IF(ISERROR('commented data'!$N1259),"",'commented data'!$N1259)</f>
        <v>16.605730496444739</v>
      </c>
      <c r="I1305" s="359">
        <f>IFERROR('commented data'!O1259,"")</f>
        <v>16.497130192454268</v>
      </c>
      <c r="J1305" s="358">
        <f>IF(ISERROR('commented data'!$P1259),"",'commented data'!$P1259)</f>
        <v>1</v>
      </c>
      <c r="K1305" s="328">
        <f>IF(ISERROR('commented data'!$Q1259),"",'commented data'!$Q1259)</f>
        <v>1</v>
      </c>
      <c r="L1305" s="328">
        <f>IF(ISERROR('commented data'!$R1259),"",'commented data'!$R1259)</f>
        <v>1</v>
      </c>
      <c r="M1305" s="328">
        <f>IF(ISERROR('commented data'!$S1259),"",'commented data'!$S1259)</f>
        <v>1</v>
      </c>
      <c r="N1305" s="366">
        <f t="shared" si="334"/>
        <v>1</v>
      </c>
      <c r="O1305" s="367" t="b">
        <f t="shared" si="335"/>
        <v>1</v>
      </c>
      <c r="P1305" s="365">
        <f>IF(ISERROR('commented data'!$J1259),"",'commented data'!$J1259)</f>
        <v>134.86529541015625</v>
      </c>
      <c r="Q1305" s="368">
        <f t="shared" si="331"/>
        <v>134.86529541015625</v>
      </c>
      <c r="R1305" s="368" t="str">
        <f t="shared" si="336"/>
        <v/>
      </c>
      <c r="S1305" s="369">
        <f t="shared" si="337"/>
        <v>134.86529541015625</v>
      </c>
      <c r="T1305" s="365">
        <f>IF(ISERROR('commented data'!$M1259),"",'commented data'!$M1259)</f>
        <v>83345.8828125</v>
      </c>
      <c r="U1305" s="370">
        <f t="shared" si="338"/>
        <v>83345.8828125</v>
      </c>
      <c r="V1305" s="371">
        <f t="shared" si="339"/>
        <v>83345.8828125</v>
      </c>
      <c r="W1305" s="383">
        <f t="shared" si="340"/>
        <v>72510.918046874998</v>
      </c>
      <c r="X1305" s="365">
        <f>IF(ISERROR('commented data'!$T1259),"",'commented data'!$T1259)</f>
        <v>98.848556518554688</v>
      </c>
      <c r="Y1305" s="384">
        <f t="shared" si="341"/>
        <v>98.848556518554688</v>
      </c>
      <c r="Z1305" s="365">
        <f>IF(ISERROR('commented data'!$U1259),"",'commented data'!$U1259)</f>
        <v>1012.823974609375</v>
      </c>
      <c r="AA1305" s="385">
        <f t="shared" si="342"/>
        <v>1022.9522143554688</v>
      </c>
      <c r="AC1305" s="427">
        <f t="shared" si="344"/>
        <v>7.3218979242083755</v>
      </c>
      <c r="AD1305" s="428">
        <f t="shared" si="343"/>
        <v>0.44092597587176202</v>
      </c>
      <c r="AE1305" s="429">
        <f t="shared" si="345"/>
        <v>9.2157740241282387</v>
      </c>
      <c r="AF1305" s="430">
        <f t="shared" si="346"/>
        <v>0.95433989086626259</v>
      </c>
    </row>
    <row r="1306" spans="1:32" s="5" customFormat="1" x14ac:dyDescent="0.2">
      <c r="A1306" s="363">
        <f>'commented data'!$A1260</f>
        <v>41233.375</v>
      </c>
      <c r="B1306" s="364">
        <f>IF(ISERROR('commented data'!$B1260),"",'commented data'!$B1260)</f>
        <v>897.72027587890625</v>
      </c>
      <c r="C1306" s="364">
        <f>IF(ISERROR('commented data'!$C1260),"",'commented data'!$C1260)</f>
        <v>495.4652099609375</v>
      </c>
      <c r="D1306" s="364">
        <f>IF(ISERROR('commented data'!$D1260),"",'commented data'!$D1260)</f>
        <v>6204.71923828125</v>
      </c>
      <c r="E1306" s="364">
        <f>IF(ISERROR('commented data'!$E1260),"",'commented data'!$E1260)</f>
        <v>9.9198465347290039</v>
      </c>
      <c r="F1306" s="357">
        <f t="shared" si="332"/>
        <v>136.34070693969727</v>
      </c>
      <c r="G1306" s="362">
        <f t="shared" si="333"/>
        <v>53667.032181232687</v>
      </c>
      <c r="H1306" s="359">
        <f>IF(ISERROR('commented data'!$N1260),"",'commented data'!$N1260)</f>
        <v>16.571402647793001</v>
      </c>
      <c r="I1306" s="359">
        <f>IFERROR('commented data'!O1260,"")</f>
        <v>16.668426943257295</v>
      </c>
      <c r="J1306" s="358">
        <f>IF(ISERROR('commented data'!$P1260),"",'commented data'!$P1260)</f>
        <v>1</v>
      </c>
      <c r="K1306" s="328">
        <f>IF(ISERROR('commented data'!$Q1260),"",'commented data'!$Q1260)</f>
        <v>1</v>
      </c>
      <c r="L1306" s="328">
        <f>IF(ISERROR('commented data'!$R1260),"",'commented data'!$R1260)</f>
        <v>1</v>
      </c>
      <c r="M1306" s="328">
        <f>IF(ISERROR('commented data'!$S1260),"",'commented data'!$S1260)</f>
        <v>1</v>
      </c>
      <c r="N1306" s="366">
        <f t="shared" si="334"/>
        <v>1</v>
      </c>
      <c r="O1306" s="367" t="b">
        <f t="shared" si="335"/>
        <v>1</v>
      </c>
      <c r="P1306" s="365">
        <f>IF(ISERROR('commented data'!$J1260),"",'commented data'!$J1260)</f>
        <v>134.99079895019531</v>
      </c>
      <c r="Q1306" s="368">
        <f t="shared" si="331"/>
        <v>134.99079895019531</v>
      </c>
      <c r="R1306" s="368" t="str">
        <f t="shared" si="336"/>
        <v/>
      </c>
      <c r="S1306" s="369">
        <f t="shared" si="337"/>
        <v>134.99079895019531</v>
      </c>
      <c r="T1306" s="365">
        <f>IF(ISERROR('commented data'!$M1260),"",'commented data'!$M1260)</f>
        <v>83228.921875</v>
      </c>
      <c r="U1306" s="370">
        <f t="shared" si="338"/>
        <v>83228.921875</v>
      </c>
      <c r="V1306" s="371">
        <f t="shared" si="339"/>
        <v>83228.921875</v>
      </c>
      <c r="W1306" s="383">
        <f t="shared" si="340"/>
        <v>72409.162031250002</v>
      </c>
      <c r="X1306" s="365">
        <f>IF(ISERROR('commented data'!$T1260),"",'commented data'!$T1260)</f>
        <v>98.922172546386719</v>
      </c>
      <c r="Y1306" s="384">
        <f t="shared" si="341"/>
        <v>98.922172546386719</v>
      </c>
      <c r="Z1306" s="365">
        <f>IF(ISERROR('commented data'!$U1260),"",'commented data'!$U1260)</f>
        <v>1012.8270263671875</v>
      </c>
      <c r="AA1306" s="385">
        <f t="shared" si="342"/>
        <v>1022.9552966308594</v>
      </c>
      <c r="AC1306" s="427">
        <f t="shared" si="344"/>
        <v>7.3170011069447476</v>
      </c>
      <c r="AD1306" s="428">
        <f t="shared" si="343"/>
        <v>0.44154386097903636</v>
      </c>
      <c r="AE1306" s="429">
        <f t="shared" si="345"/>
        <v>9.215156139020964</v>
      </c>
      <c r="AF1306" s="430">
        <f t="shared" si="346"/>
        <v>0.95427590574636922</v>
      </c>
    </row>
    <row r="1307" spans="1:32" s="5" customFormat="1" x14ac:dyDescent="0.2">
      <c r="A1307" s="363">
        <f>'commented data'!$A1261</f>
        <v>41233.416666666664</v>
      </c>
      <c r="B1307" s="364">
        <f>IF(ISERROR('commented data'!$B1261),"",'commented data'!$B1261)</f>
        <v>898.01007080078125</v>
      </c>
      <c r="C1307" s="364">
        <f>IF(ISERROR('commented data'!$C1261),"",'commented data'!$C1261)</f>
        <v>495.2755126953125</v>
      </c>
      <c r="D1307" s="364">
        <f>IF(ISERROR('commented data'!$D1261),"",'commented data'!$D1261)</f>
        <v>6223.412109375</v>
      </c>
      <c r="E1307" s="364">
        <f>IF(ISERROR('commented data'!$E1261),"",'commented data'!$E1261)</f>
        <v>9.9474849700927734</v>
      </c>
      <c r="F1307" s="357">
        <f t="shared" si="332"/>
        <v>136.37777130126952</v>
      </c>
      <c r="G1307" s="362">
        <f t="shared" si="333"/>
        <v>53595.208973556044</v>
      </c>
      <c r="H1307" s="359">
        <f>IF(ISERROR('commented data'!$N1261),"",'commented data'!$N1261)</f>
        <v>16.500285966704542</v>
      </c>
      <c r="I1307" s="359">
        <f>IFERROR('commented data'!O1261,"")</f>
        <v>16.718643680585799</v>
      </c>
      <c r="J1307" s="358">
        <f>IF(ISERROR('commented data'!$P1261),"",'commented data'!$P1261)</f>
        <v>1</v>
      </c>
      <c r="K1307" s="328">
        <f>IF(ISERROR('commented data'!$Q1261),"",'commented data'!$Q1261)</f>
        <v>1</v>
      </c>
      <c r="L1307" s="328">
        <f>IF(ISERROR('commented data'!$R1261),"",'commented data'!$R1261)</f>
        <v>1</v>
      </c>
      <c r="M1307" s="328">
        <f>IF(ISERROR('commented data'!$S1261),"",'commented data'!$S1261)</f>
        <v>1</v>
      </c>
      <c r="N1307" s="366">
        <f t="shared" si="334"/>
        <v>1</v>
      </c>
      <c r="O1307" s="367" t="b">
        <f t="shared" si="335"/>
        <v>1</v>
      </c>
      <c r="P1307" s="365">
        <f>IF(ISERROR('commented data'!$J1261),"",'commented data'!$J1261)</f>
        <v>135.02749633789062</v>
      </c>
      <c r="Q1307" s="368">
        <f t="shared" si="331"/>
        <v>135.02749633789062</v>
      </c>
      <c r="R1307" s="368" t="str">
        <f t="shared" si="336"/>
        <v/>
      </c>
      <c r="S1307" s="369">
        <f t="shared" si="337"/>
        <v>135.02749633789062</v>
      </c>
      <c r="T1307" s="365">
        <f>IF(ISERROR('commented data'!$M1261),"",'commented data'!$M1261)</f>
        <v>83141.5703125</v>
      </c>
      <c r="U1307" s="370">
        <f t="shared" si="338"/>
        <v>83141.5703125</v>
      </c>
      <c r="V1307" s="371">
        <f t="shared" si="339"/>
        <v>83141.5703125</v>
      </c>
      <c r="W1307" s="383">
        <f t="shared" si="340"/>
        <v>72333.166171874997</v>
      </c>
      <c r="X1307" s="365">
        <f>IF(ISERROR('commented data'!$T1261),"",'commented data'!$T1261)</f>
        <v>99.027923583984375</v>
      </c>
      <c r="Y1307" s="384">
        <f t="shared" si="341"/>
        <v>99.027923583984375</v>
      </c>
      <c r="Z1307" s="365">
        <f>IF(ISERROR('commented data'!$U1261),"",'commented data'!$U1261)</f>
        <v>1012.822021484375</v>
      </c>
      <c r="AA1307" s="385">
        <f t="shared" si="342"/>
        <v>1022.9502416992187</v>
      </c>
      <c r="AC1307" s="427">
        <f t="shared" si="344"/>
        <v>7.3091951522393739</v>
      </c>
      <c r="AD1307" s="428">
        <f t="shared" si="343"/>
        <v>0.44297384705867465</v>
      </c>
      <c r="AE1307" s="429">
        <f t="shared" si="345"/>
        <v>9.2137261529413266</v>
      </c>
      <c r="AF1307" s="430">
        <f t="shared" si="346"/>
        <v>0.95412782347399483</v>
      </c>
    </row>
    <row r="1308" spans="1:32" s="5" customFormat="1" x14ac:dyDescent="0.2">
      <c r="A1308" s="363">
        <f>'commented data'!$A1262</f>
        <v>41233.458333333336</v>
      </c>
      <c r="B1308" s="364">
        <f>IF(ISERROR('commented data'!$B1262),"",'commented data'!$B1262)</f>
        <v>897.99627685546875</v>
      </c>
      <c r="C1308" s="364">
        <f>IF(ISERROR('commented data'!$C1262),"",'commented data'!$C1262)</f>
        <v>494.75070190429688</v>
      </c>
      <c r="D1308" s="364">
        <f>IF(ISERROR('commented data'!$D1262),"",'commented data'!$D1262)</f>
        <v>6218.19091796875</v>
      </c>
      <c r="E1308" s="364">
        <f>IF(ISERROR('commented data'!$E1262),"",'commented data'!$E1262)</f>
        <v>9.9480190277099609</v>
      </c>
      <c r="F1308" s="357">
        <f t="shared" si="332"/>
        <v>135.3121208190918</v>
      </c>
      <c r="G1308" s="362">
        <f t="shared" si="333"/>
        <v>53544.937470589037</v>
      </c>
      <c r="H1308" s="359">
        <f>IF(ISERROR('commented data'!$N1262),"",'commented data'!$N1262)</f>
        <v>16.450305694686833</v>
      </c>
      <c r="I1308" s="359">
        <f>IFERROR('commented data'!O1262,"")</f>
        <v>16.704617413776678</v>
      </c>
      <c r="J1308" s="358">
        <f>IF(ISERROR('commented data'!$P1262),"",'commented data'!$P1262)</f>
        <v>1</v>
      </c>
      <c r="K1308" s="328">
        <f>IF(ISERROR('commented data'!$Q1262),"",'commented data'!$Q1262)</f>
        <v>1</v>
      </c>
      <c r="L1308" s="328">
        <f>IF(ISERROR('commented data'!$R1262),"",'commented data'!$R1262)</f>
        <v>1</v>
      </c>
      <c r="M1308" s="328">
        <f>IF(ISERROR('commented data'!$S1262),"",'commented data'!$S1262)</f>
        <v>1</v>
      </c>
      <c r="N1308" s="366">
        <f t="shared" si="334"/>
        <v>1</v>
      </c>
      <c r="O1308" s="367" t="b">
        <f t="shared" si="335"/>
        <v>1</v>
      </c>
      <c r="P1308" s="365">
        <f>IF(ISERROR('commented data'!$J1262),"",'commented data'!$J1262)</f>
        <v>133.97239685058594</v>
      </c>
      <c r="Q1308" s="368">
        <f t="shared" si="331"/>
        <v>133.97239685058594</v>
      </c>
      <c r="R1308" s="368" t="str">
        <f t="shared" si="336"/>
        <v/>
      </c>
      <c r="S1308" s="369">
        <f t="shared" si="337"/>
        <v>133.97239685058594</v>
      </c>
      <c r="T1308" s="365">
        <f>IF(ISERROR('commented data'!$M1262),"",'commented data'!$M1262)</f>
        <v>83096.6484375</v>
      </c>
      <c r="U1308" s="370">
        <f t="shared" si="338"/>
        <v>83096.6484375</v>
      </c>
      <c r="V1308" s="371">
        <f t="shared" si="339"/>
        <v>83096.6484375</v>
      </c>
      <c r="W1308" s="383">
        <f t="shared" si="340"/>
        <v>72294.084140624997</v>
      </c>
      <c r="X1308" s="365">
        <f>IF(ISERROR('commented data'!$T1262),"",'commented data'!$T1262)</f>
        <v>99.177528381347656</v>
      </c>
      <c r="Y1308" s="384">
        <f t="shared" si="341"/>
        <v>99.177528381347656</v>
      </c>
      <c r="Z1308" s="365">
        <f>IF(ISERROR('commented data'!$U1262),"",'commented data'!$U1262)</f>
        <v>1012.8259887695312</v>
      </c>
      <c r="AA1308" s="385">
        <f t="shared" si="342"/>
        <v>1022.9542486572266</v>
      </c>
      <c r="AC1308" s="427">
        <f t="shared" si="344"/>
        <v>7.2452790482710601</v>
      </c>
      <c r="AD1308" s="428">
        <f t="shared" si="343"/>
        <v>0.44043431062871746</v>
      </c>
      <c r="AE1308" s="429">
        <f t="shared" si="345"/>
        <v>9.2162656893712835</v>
      </c>
      <c r="AF1308" s="430">
        <f t="shared" si="346"/>
        <v>0.95439080528247566</v>
      </c>
    </row>
    <row r="1309" spans="1:32" s="5" customFormat="1" x14ac:dyDescent="0.2">
      <c r="A1309" s="363">
        <f>'commented data'!$A1263</f>
        <v>41233.5</v>
      </c>
      <c r="B1309" s="364">
        <f>IF(ISERROR('commented data'!$B1263),"",'commented data'!$B1263)</f>
        <v>898.0032958984375</v>
      </c>
      <c r="C1309" s="364">
        <f>IF(ISERROR('commented data'!$C1263),"",'commented data'!$C1263)</f>
        <v>494.12478637695312</v>
      </c>
      <c r="D1309" s="364">
        <f>IF(ISERROR('commented data'!$D1263),"",'commented data'!$D1263)</f>
        <v>6206.85791015625</v>
      </c>
      <c r="E1309" s="364">
        <f>IF(ISERROR('commented data'!$E1263),"",'commented data'!$E1263)</f>
        <v>9.9446372985839844</v>
      </c>
      <c r="F1309" s="357">
        <f t="shared" si="332"/>
        <v>134.66239257812501</v>
      </c>
      <c r="G1309" s="362">
        <f t="shared" si="333"/>
        <v>53461.622496723066</v>
      </c>
      <c r="H1309" s="359">
        <f>IF(ISERROR('commented data'!$N1263),"",'commented data'!$N1263)</f>
        <v>16.664302123336967</v>
      </c>
      <c r="I1309" s="359">
        <f>IFERROR('commented data'!O1263,"")</f>
        <v>16.674172295228114</v>
      </c>
      <c r="J1309" s="358">
        <f>IF(ISERROR('commented data'!$P1263),"",'commented data'!$P1263)</f>
        <v>1</v>
      </c>
      <c r="K1309" s="328">
        <f>IF(ISERROR('commented data'!$Q1263),"",'commented data'!$Q1263)</f>
        <v>1</v>
      </c>
      <c r="L1309" s="328">
        <f>IF(ISERROR('commented data'!$R1263),"",'commented data'!$R1263)</f>
        <v>1</v>
      </c>
      <c r="M1309" s="328">
        <f>IF(ISERROR('commented data'!$S1263),"",'commented data'!$S1263)</f>
        <v>1</v>
      </c>
      <c r="N1309" s="366">
        <f t="shared" si="334"/>
        <v>1</v>
      </c>
      <c r="O1309" s="367" t="b">
        <f t="shared" si="335"/>
        <v>1</v>
      </c>
      <c r="P1309" s="365">
        <f>IF(ISERROR('commented data'!$J1263),"",'commented data'!$J1263)</f>
        <v>133.3291015625</v>
      </c>
      <c r="Q1309" s="368">
        <f t="shared" si="331"/>
        <v>133.3291015625</v>
      </c>
      <c r="R1309" s="368" t="str">
        <f t="shared" si="336"/>
        <v/>
      </c>
      <c r="S1309" s="369">
        <f t="shared" si="337"/>
        <v>133.3291015625</v>
      </c>
      <c r="T1309" s="365">
        <f>IF(ISERROR('commented data'!$M1263),"",'commented data'!$M1263)</f>
        <v>82985.40625</v>
      </c>
      <c r="U1309" s="370">
        <f t="shared" si="338"/>
        <v>82985.40625</v>
      </c>
      <c r="V1309" s="371">
        <f t="shared" si="339"/>
        <v>82985.40625</v>
      </c>
      <c r="W1309" s="383">
        <f t="shared" si="340"/>
        <v>72197.303437499999</v>
      </c>
      <c r="X1309" s="365">
        <f>IF(ISERROR('commented data'!$T1263),"",'commented data'!$T1263)</f>
        <v>99.260032653808594</v>
      </c>
      <c r="Y1309" s="384">
        <f t="shared" si="341"/>
        <v>99.260032653808594</v>
      </c>
      <c r="Z1309" s="365">
        <f>IF(ISERROR('commented data'!$U1263),"",'commented data'!$U1263)</f>
        <v>1012.8300170898437</v>
      </c>
      <c r="AA1309" s="385">
        <f t="shared" si="342"/>
        <v>1022.9583172607422</v>
      </c>
      <c r="AC1309" s="427">
        <f t="shared" si="344"/>
        <v>7.1992699965172404</v>
      </c>
      <c r="AD1309" s="428">
        <f t="shared" si="343"/>
        <v>0.43201749123566735</v>
      </c>
      <c r="AE1309" s="429">
        <f t="shared" si="345"/>
        <v>9.2246825087643334</v>
      </c>
      <c r="AF1309" s="430">
        <f t="shared" si="346"/>
        <v>0.95526240939082008</v>
      </c>
    </row>
    <row r="1310" spans="1:32" s="5" customFormat="1" x14ac:dyDescent="0.2">
      <c r="A1310" s="363">
        <f>'commented data'!$A1264</f>
        <v>41233.541666666664</v>
      </c>
      <c r="B1310" s="364">
        <f>IF(ISERROR('commented data'!$B1264),"",'commented data'!$B1264)</f>
        <v>898.0120849609375</v>
      </c>
      <c r="C1310" s="364">
        <f>IF(ISERROR('commented data'!$C1264),"",'commented data'!$C1264)</f>
        <v>493.84588623046875</v>
      </c>
      <c r="D1310" s="364">
        <f>IF(ISERROR('commented data'!$D1264),"",'commented data'!$D1264)</f>
        <v>6201.23095703125</v>
      </c>
      <c r="E1310" s="364">
        <f>IF(ISERROR('commented data'!$E1264),"",'commented data'!$E1264)</f>
        <v>9.9392452239990234</v>
      </c>
      <c r="F1310" s="357">
        <f t="shared" si="332"/>
        <v>134.40483764648437</v>
      </c>
      <c r="G1310" s="362">
        <f t="shared" si="333"/>
        <v>53395.673074452417</v>
      </c>
      <c r="H1310" s="359">
        <f>IF(ISERROR('commented data'!$N1264),"",'commented data'!$N1264)</f>
        <v>16.595535668053127</v>
      </c>
      <c r="I1310" s="359">
        <f>IFERROR('commented data'!O1264,"")</f>
        <v>16.65905598561357</v>
      </c>
      <c r="J1310" s="358">
        <f>IF(ISERROR('commented data'!$P1264),"",'commented data'!$P1264)</f>
        <v>1</v>
      </c>
      <c r="K1310" s="328">
        <f>IF(ISERROR('commented data'!$Q1264),"",'commented data'!$Q1264)</f>
        <v>1</v>
      </c>
      <c r="L1310" s="328">
        <f>IF(ISERROR('commented data'!$R1264),"",'commented data'!$R1264)</f>
        <v>1</v>
      </c>
      <c r="M1310" s="328">
        <f>IF(ISERROR('commented data'!$S1264),"",'commented data'!$S1264)</f>
        <v>1</v>
      </c>
      <c r="N1310" s="366">
        <f t="shared" si="334"/>
        <v>1</v>
      </c>
      <c r="O1310" s="367" t="b">
        <f t="shared" si="335"/>
        <v>1</v>
      </c>
      <c r="P1310" s="365">
        <f>IF(ISERROR('commented data'!$J1264),"",'commented data'!$J1264)</f>
        <v>133.0740966796875</v>
      </c>
      <c r="Q1310" s="368">
        <f t="shared" si="331"/>
        <v>133.0740966796875</v>
      </c>
      <c r="R1310" s="368" t="str">
        <f t="shared" si="336"/>
        <v/>
      </c>
      <c r="S1310" s="369">
        <f t="shared" si="337"/>
        <v>133.0740966796875</v>
      </c>
      <c r="T1310" s="365">
        <f>IF(ISERROR('commented data'!$M1264),"",'commented data'!$M1264)</f>
        <v>82912.953125</v>
      </c>
      <c r="U1310" s="370">
        <f t="shared" si="338"/>
        <v>82912.953125</v>
      </c>
      <c r="V1310" s="371">
        <f t="shared" si="339"/>
        <v>82912.953125</v>
      </c>
      <c r="W1310" s="383">
        <f t="shared" si="340"/>
        <v>72134.269218749992</v>
      </c>
      <c r="X1310" s="365">
        <f>IF(ISERROR('commented data'!$T1264),"",'commented data'!$T1264)</f>
        <v>99.395912170410156</v>
      </c>
      <c r="Y1310" s="384">
        <f t="shared" si="341"/>
        <v>99.395912170410156</v>
      </c>
      <c r="Z1310" s="365">
        <f>IF(ISERROR('commented data'!$U1264),"",'commented data'!$U1264)</f>
        <v>1012.833984375</v>
      </c>
      <c r="AA1310" s="385">
        <f t="shared" si="342"/>
        <v>1022.96232421875</v>
      </c>
      <c r="AC1310" s="427">
        <f t="shared" si="344"/>
        <v>7.1766367705965335</v>
      </c>
      <c r="AD1310" s="428">
        <f t="shared" si="343"/>
        <v>0.43244381586379044</v>
      </c>
      <c r="AE1310" s="429">
        <f t="shared" si="345"/>
        <v>9.2242561841362107</v>
      </c>
      <c r="AF1310" s="430">
        <f t="shared" si="346"/>
        <v>0.95521826132490495</v>
      </c>
    </row>
    <row r="1311" spans="1:32" s="5" customFormat="1" x14ac:dyDescent="0.2">
      <c r="A1311" s="363">
        <f>'commented data'!$A1265</f>
        <v>41233.583333333336</v>
      </c>
      <c r="B1311" s="364">
        <f>IF(ISERROR('commented data'!$B1265),"",'commented data'!$B1265)</f>
        <v>898.04718017578125</v>
      </c>
      <c r="C1311" s="364">
        <f>IF(ISERROR('commented data'!$C1265),"",'commented data'!$C1265)</f>
        <v>492.91189575195312</v>
      </c>
      <c r="D1311" s="364">
        <f>IF(ISERROR('commented data'!$D1265),"",'commented data'!$D1265)</f>
        <v>6187.02197265625</v>
      </c>
      <c r="E1311" s="364">
        <f>IF(ISERROR('commented data'!$E1265),"",'commented data'!$E1265)</f>
        <v>9.9334688186645508</v>
      </c>
      <c r="F1311" s="357">
        <f t="shared" si="332"/>
        <v>133.92055053710936</v>
      </c>
      <c r="G1311" s="362">
        <f t="shared" si="333"/>
        <v>53312.311454205352</v>
      </c>
      <c r="H1311" s="359">
        <f>IF(ISERROR('commented data'!$N1265),"",'commented data'!$N1265)</f>
        <v>16.783227470863494</v>
      </c>
      <c r="I1311" s="359">
        <f>IFERROR('commented data'!O1265,"")</f>
        <v>16.620884811560867</v>
      </c>
      <c r="J1311" s="358">
        <f>IF(ISERROR('commented data'!$P1265),"",'commented data'!$P1265)</f>
        <v>1</v>
      </c>
      <c r="K1311" s="328">
        <f>IF(ISERROR('commented data'!$Q1265),"",'commented data'!$Q1265)</f>
        <v>1</v>
      </c>
      <c r="L1311" s="328">
        <f>IF(ISERROR('commented data'!$R1265),"",'commented data'!$R1265)</f>
        <v>1</v>
      </c>
      <c r="M1311" s="328">
        <f>IF(ISERROR('commented data'!$S1265),"",'commented data'!$S1265)</f>
        <v>1</v>
      </c>
      <c r="N1311" s="366">
        <f t="shared" si="334"/>
        <v>1</v>
      </c>
      <c r="O1311" s="367" t="b">
        <f t="shared" si="335"/>
        <v>1</v>
      </c>
      <c r="P1311" s="365">
        <f>IF(ISERROR('commented data'!$J1265),"",'commented data'!$J1265)</f>
        <v>132.5946044921875</v>
      </c>
      <c r="Q1311" s="368">
        <f t="shared" si="331"/>
        <v>132.5946044921875</v>
      </c>
      <c r="R1311" s="368" t="str">
        <f t="shared" si="336"/>
        <v/>
      </c>
      <c r="S1311" s="369">
        <f t="shared" si="337"/>
        <v>132.5946044921875</v>
      </c>
      <c r="T1311" s="365">
        <f>IF(ISERROR('commented data'!$M1265),"",'commented data'!$M1265)</f>
        <v>82789.15625</v>
      </c>
      <c r="U1311" s="370">
        <f t="shared" si="338"/>
        <v>82789.15625</v>
      </c>
      <c r="V1311" s="371">
        <f t="shared" si="339"/>
        <v>82789.15625</v>
      </c>
      <c r="W1311" s="383">
        <f t="shared" si="340"/>
        <v>72026.565937499996</v>
      </c>
      <c r="X1311" s="365">
        <f>IF(ISERROR('commented data'!$T1265),"",'commented data'!$T1265)</f>
        <v>99.420967102050781</v>
      </c>
      <c r="Y1311" s="384">
        <f t="shared" si="341"/>
        <v>99.420967102050781</v>
      </c>
      <c r="Z1311" s="365">
        <f>IF(ISERROR('commented data'!$U1265),"",'commented data'!$U1265)</f>
        <v>1012.8330078125</v>
      </c>
      <c r="AA1311" s="385">
        <f t="shared" si="342"/>
        <v>1022.961337890625</v>
      </c>
      <c r="AC1311" s="427">
        <f t="shared" si="344"/>
        <v>7.1396141003530218</v>
      </c>
      <c r="AD1311" s="428">
        <f t="shared" si="343"/>
        <v>0.42540173591448616</v>
      </c>
      <c r="AE1311" s="429">
        <f t="shared" si="345"/>
        <v>9.231298264085515</v>
      </c>
      <c r="AF1311" s="430">
        <f t="shared" si="346"/>
        <v>0.95594750422872354</v>
      </c>
    </row>
    <row r="1312" spans="1:32" s="5" customFormat="1" x14ac:dyDescent="0.2">
      <c r="A1312" s="363">
        <f>'commented data'!$A1266</f>
        <v>41233.625</v>
      </c>
      <c r="B1312" s="364">
        <f>IF(ISERROR('commented data'!$B1266),"",'commented data'!$B1266)</f>
        <v>898.0322265625</v>
      </c>
      <c r="C1312" s="364">
        <f>IF(ISERROR('commented data'!$C1266),"",'commented data'!$C1266)</f>
        <v>492.04299926757812</v>
      </c>
      <c r="D1312" s="364">
        <f>IF(ISERROR('commented data'!$D1266),"",'commented data'!$D1266)</f>
        <v>6181.48291015625</v>
      </c>
      <c r="E1312" s="364">
        <f>IF(ISERROR('commented data'!$E1266),"",'commented data'!$E1266)</f>
        <v>9.9340829849243164</v>
      </c>
      <c r="F1312" s="357">
        <f t="shared" si="332"/>
        <v>134.05638641357422</v>
      </c>
      <c r="G1312" s="362">
        <f t="shared" si="333"/>
        <v>53200.964992379595</v>
      </c>
      <c r="H1312" s="359">
        <f>IF(ISERROR('commented data'!$N1266),"",'commented data'!$N1266)</f>
        <v>16.567922856637161</v>
      </c>
      <c r="I1312" s="359">
        <f>IFERROR('commented data'!O1266,"")</f>
        <v>16.606004612301284</v>
      </c>
      <c r="J1312" s="358">
        <f>IF(ISERROR('commented data'!$P1266),"",'commented data'!$P1266)</f>
        <v>1</v>
      </c>
      <c r="K1312" s="328">
        <f>IF(ISERROR('commented data'!$Q1266),"",'commented data'!$Q1266)</f>
        <v>1</v>
      </c>
      <c r="L1312" s="328">
        <f>IF(ISERROR('commented data'!$R1266),"",'commented data'!$R1266)</f>
        <v>1</v>
      </c>
      <c r="M1312" s="328">
        <f>IF(ISERROR('commented data'!$S1266),"",'commented data'!$S1266)</f>
        <v>1</v>
      </c>
      <c r="N1312" s="366">
        <f t="shared" si="334"/>
        <v>1</v>
      </c>
      <c r="O1312" s="367" t="b">
        <f t="shared" si="335"/>
        <v>1</v>
      </c>
      <c r="P1312" s="365">
        <f>IF(ISERROR('commented data'!$J1266),"",'commented data'!$J1266)</f>
        <v>132.72909545898437</v>
      </c>
      <c r="Q1312" s="368">
        <f t="shared" si="331"/>
        <v>132.72909545898437</v>
      </c>
      <c r="R1312" s="368" t="str">
        <f t="shared" si="336"/>
        <v/>
      </c>
      <c r="S1312" s="369">
        <f t="shared" si="337"/>
        <v>132.72909545898437</v>
      </c>
      <c r="T1312" s="365">
        <f>IF(ISERROR('commented data'!$M1266),"",'commented data'!$M1266)</f>
        <v>82635.15625</v>
      </c>
      <c r="U1312" s="370">
        <f t="shared" si="338"/>
        <v>82635.15625</v>
      </c>
      <c r="V1312" s="371">
        <f t="shared" si="339"/>
        <v>82635.15625</v>
      </c>
      <c r="W1312" s="383">
        <f t="shared" si="340"/>
        <v>71892.5859375</v>
      </c>
      <c r="X1312" s="365">
        <f>IF(ISERROR('commented data'!$T1266),"",'commented data'!$T1266)</f>
        <v>99.505867004394531</v>
      </c>
      <c r="Y1312" s="384">
        <f t="shared" si="341"/>
        <v>99.505867004394531</v>
      </c>
      <c r="Z1312" s="365">
        <f>IF(ISERROR('commented data'!$U1266),"",'commented data'!$U1266)</f>
        <v>1012.8319702148437</v>
      </c>
      <c r="AA1312" s="385">
        <f t="shared" si="342"/>
        <v>1022.9602899169922</v>
      </c>
      <c r="AC1312" s="427">
        <f t="shared" si="344"/>
        <v>7.1319291205934734</v>
      </c>
      <c r="AD1312" s="428">
        <f t="shared" si="343"/>
        <v>0.4304660989978234</v>
      </c>
      <c r="AE1312" s="429">
        <f t="shared" si="345"/>
        <v>9.2262339010021766</v>
      </c>
      <c r="AF1312" s="430">
        <f t="shared" si="346"/>
        <v>0.95542306388333242</v>
      </c>
    </row>
    <row r="1313" spans="1:32" s="5" customFormat="1" x14ac:dyDescent="0.2">
      <c r="A1313" s="363">
        <f>'commented data'!$A1267</f>
        <v>41233.666666666664</v>
      </c>
      <c r="B1313" s="364">
        <f>IF(ISERROR('commented data'!$B1267),"",'commented data'!$B1267)</f>
        <v>898.18701171875</v>
      </c>
      <c r="C1313" s="364">
        <f>IF(ISERROR('commented data'!$C1267),"",'commented data'!$C1267)</f>
        <v>491.19488525390625</v>
      </c>
      <c r="D1313" s="364">
        <f>IF(ISERROR('commented data'!$D1267),"",'commented data'!$D1267)</f>
        <v>6142.2578125</v>
      </c>
      <c r="E1313" s="364">
        <f>IF(ISERROR('commented data'!$E1267),"",'commented data'!$E1267)</f>
        <v>9.8851785659790039</v>
      </c>
      <c r="F1313" s="357">
        <f t="shared" si="332"/>
        <v>133.77580688476561</v>
      </c>
      <c r="G1313" s="362">
        <f t="shared" si="333"/>
        <v>53084.648841486087</v>
      </c>
      <c r="H1313" s="359">
        <f>IF(ISERROR('commented data'!$N1267),"",'commented data'!$N1267)</f>
        <v>16.276055586919028</v>
      </c>
      <c r="I1313" s="359">
        <f>IFERROR('commented data'!O1267,"")</f>
        <v>16.500629872604527</v>
      </c>
      <c r="J1313" s="358">
        <f>IF(ISERROR('commented data'!$P1267),"",'commented data'!$P1267)</f>
        <v>1</v>
      </c>
      <c r="K1313" s="328">
        <f>IF(ISERROR('commented data'!$Q1267),"",'commented data'!$Q1267)</f>
        <v>1</v>
      </c>
      <c r="L1313" s="328">
        <f>IF(ISERROR('commented data'!$R1267),"",'commented data'!$R1267)</f>
        <v>1</v>
      </c>
      <c r="M1313" s="328">
        <f>IF(ISERROR('commented data'!$S1267),"",'commented data'!$S1267)</f>
        <v>1</v>
      </c>
      <c r="N1313" s="366">
        <f t="shared" si="334"/>
        <v>1</v>
      </c>
      <c r="O1313" s="367" t="b">
        <f t="shared" si="335"/>
        <v>1</v>
      </c>
      <c r="P1313" s="365">
        <f>IF(ISERROR('commented data'!$J1267),"",'commented data'!$J1267)</f>
        <v>132.4512939453125</v>
      </c>
      <c r="Q1313" s="368">
        <f t="shared" si="331"/>
        <v>132.4512939453125</v>
      </c>
      <c r="R1313" s="368" t="str">
        <f t="shared" si="336"/>
        <v/>
      </c>
      <c r="S1313" s="369">
        <f t="shared" si="337"/>
        <v>132.4512939453125</v>
      </c>
      <c r="T1313" s="365">
        <f>IF(ISERROR('commented data'!$M1267),"",'commented data'!$M1267)</f>
        <v>82477.8203125</v>
      </c>
      <c r="U1313" s="370">
        <f t="shared" si="338"/>
        <v>82477.8203125</v>
      </c>
      <c r="V1313" s="371">
        <f t="shared" si="339"/>
        <v>82477.8203125</v>
      </c>
      <c r="W1313" s="383">
        <f t="shared" si="340"/>
        <v>71755.703671875002</v>
      </c>
      <c r="X1313" s="365">
        <f>IF(ISERROR('commented data'!$T1267),"",'commented data'!$T1267)</f>
        <v>99.613166809082031</v>
      </c>
      <c r="Y1313" s="384">
        <f t="shared" si="341"/>
        <v>99.613166809082031</v>
      </c>
      <c r="Z1313" s="365">
        <f>IF(ISERROR('commented data'!$U1267),"",'commented data'!$U1267)</f>
        <v>1012.8369750976562</v>
      </c>
      <c r="AA1313" s="385">
        <f t="shared" si="342"/>
        <v>1022.9653448486329</v>
      </c>
      <c r="AC1313" s="427">
        <f t="shared" si="344"/>
        <v>7.1014417319642398</v>
      </c>
      <c r="AD1313" s="428">
        <f t="shared" si="343"/>
        <v>0.43631220685137173</v>
      </c>
      <c r="AE1313" s="429">
        <f t="shared" si="345"/>
        <v>9.2203877931486282</v>
      </c>
      <c r="AF1313" s="430">
        <f t="shared" si="346"/>
        <v>0.95481766992333073</v>
      </c>
    </row>
    <row r="1314" spans="1:32" s="5" customFormat="1" x14ac:dyDescent="0.2">
      <c r="A1314" s="363">
        <f>'commented data'!$A1268</f>
        <v>41233.708333333336</v>
      </c>
      <c r="B1314" s="364">
        <f>IF(ISERROR('commented data'!$B1268),"",'commented data'!$B1268)</f>
        <v>898.00018310546875</v>
      </c>
      <c r="C1314" s="364">
        <f>IF(ISERROR('commented data'!$C1268),"",'commented data'!$C1268)</f>
        <v>491.74560546875</v>
      </c>
      <c r="D1314" s="364">
        <f>IF(ISERROR('commented data'!$D1268),"",'commented data'!$D1268)</f>
        <v>6083.05908203125</v>
      </c>
      <c r="E1314" s="364">
        <f>IF(ISERROR('commented data'!$E1268),"",'commented data'!$E1268)</f>
        <v>9.7895336151123047</v>
      </c>
      <c r="F1314" s="357">
        <f t="shared" si="332"/>
        <v>135.3242495727539</v>
      </c>
      <c r="G1314" s="362">
        <f t="shared" si="333"/>
        <v>53169.501902118551</v>
      </c>
      <c r="H1314" s="359">
        <f>IF(ISERROR('commented data'!$N1268),"",'commented data'!$N1268)</f>
        <v>16.116455333482008</v>
      </c>
      <c r="I1314" s="359">
        <f>IFERROR('commented data'!O1268,"")</f>
        <v>16.341597743017747</v>
      </c>
      <c r="J1314" s="358">
        <f>IF(ISERROR('commented data'!$P1268),"",'commented data'!$P1268)</f>
        <v>1</v>
      </c>
      <c r="K1314" s="328">
        <f>IF(ISERROR('commented data'!$Q1268),"",'commented data'!$Q1268)</f>
        <v>1</v>
      </c>
      <c r="L1314" s="328">
        <f>IF(ISERROR('commented data'!$R1268),"",'commented data'!$R1268)</f>
        <v>1</v>
      </c>
      <c r="M1314" s="328">
        <f>IF(ISERROR('commented data'!$S1268),"",'commented data'!$S1268)</f>
        <v>1</v>
      </c>
      <c r="N1314" s="366">
        <f t="shared" si="334"/>
        <v>1</v>
      </c>
      <c r="O1314" s="367" t="b">
        <f t="shared" si="335"/>
        <v>1</v>
      </c>
      <c r="P1314" s="365">
        <f>IF(ISERROR('commented data'!$J1268),"",'commented data'!$J1268)</f>
        <v>133.98440551757812</v>
      </c>
      <c r="Q1314" s="368">
        <f t="shared" si="331"/>
        <v>133.98440551757812</v>
      </c>
      <c r="R1314" s="368" t="str">
        <f t="shared" si="336"/>
        <v/>
      </c>
      <c r="S1314" s="369">
        <f t="shared" si="337"/>
        <v>133.98440551757812</v>
      </c>
      <c r="T1314" s="365">
        <f>IF(ISERROR('commented data'!$M1268),"",'commented data'!$M1268)</f>
        <v>82582.3828125</v>
      </c>
      <c r="U1314" s="370">
        <f t="shared" si="338"/>
        <v>82582.3828125</v>
      </c>
      <c r="V1314" s="371">
        <f t="shared" si="339"/>
        <v>82582.3828125</v>
      </c>
      <c r="W1314" s="383">
        <f t="shared" si="340"/>
        <v>71846.673046875003</v>
      </c>
      <c r="X1314" s="365">
        <f>IF(ISERROR('commented data'!$T1268),"",'commented data'!$T1268)</f>
        <v>99.490097045898437</v>
      </c>
      <c r="Y1314" s="384">
        <f t="shared" si="341"/>
        <v>99.490097045898437</v>
      </c>
      <c r="Z1314" s="365">
        <f>IF(ISERROR('commented data'!$U1268),"",'commented data'!$U1268)</f>
        <v>1012.8369750976562</v>
      </c>
      <c r="AA1314" s="385">
        <f t="shared" si="342"/>
        <v>1022.9653448486329</v>
      </c>
      <c r="AC1314" s="427">
        <f t="shared" si="344"/>
        <v>7.1951229450613035</v>
      </c>
      <c r="AD1314" s="428">
        <f t="shared" si="343"/>
        <v>0.44644574729242126</v>
      </c>
      <c r="AE1314" s="429">
        <f t="shared" si="345"/>
        <v>9.2102542527075801</v>
      </c>
      <c r="AF1314" s="430">
        <f t="shared" si="346"/>
        <v>0.95376829069015079</v>
      </c>
    </row>
    <row r="1315" spans="1:32" s="5" customFormat="1" x14ac:dyDescent="0.2">
      <c r="A1315" s="363">
        <f>'commented data'!$A1269</f>
        <v>41233.75</v>
      </c>
      <c r="B1315" s="364">
        <f>IF(ISERROR('commented data'!$B1269),"",'commented data'!$B1269)</f>
        <v>897.97210693359375</v>
      </c>
      <c r="C1315" s="364">
        <f>IF(ISERROR('commented data'!$C1269),"",'commented data'!$C1269)</f>
        <v>492.04611206054687</v>
      </c>
      <c r="D1315" s="364">
        <f>IF(ISERROR('commented data'!$D1269),"",'commented data'!$D1269)</f>
        <v>6088.48193359375</v>
      </c>
      <c r="E1315" s="364">
        <f>IF(ISERROR('commented data'!$E1269),"",'commented data'!$E1269)</f>
        <v>9.7973918914794922</v>
      </c>
      <c r="F1315" s="357">
        <f t="shared" si="332"/>
        <v>135.94135192871093</v>
      </c>
      <c r="G1315" s="362">
        <f t="shared" si="333"/>
        <v>53164.551091278423</v>
      </c>
      <c r="H1315" s="359">
        <f>IF(ISERROR('commented data'!$N1269),"",'commented data'!$N1269)</f>
        <v>16.49186081368309</v>
      </c>
      <c r="I1315" s="359">
        <f>IFERROR('commented data'!O1269,"")</f>
        <v>16.356165751919097</v>
      </c>
      <c r="J1315" s="358">
        <f>IF(ISERROR('commented data'!$P1269),"",'commented data'!$P1269)</f>
        <v>1</v>
      </c>
      <c r="K1315" s="328">
        <f>IF(ISERROR('commented data'!$Q1269),"",'commented data'!$Q1269)</f>
        <v>1</v>
      </c>
      <c r="L1315" s="328">
        <f>IF(ISERROR('commented data'!$R1269),"",'commented data'!$R1269)</f>
        <v>1</v>
      </c>
      <c r="M1315" s="328">
        <f>IF(ISERROR('commented data'!$S1269),"",'commented data'!$S1269)</f>
        <v>1</v>
      </c>
      <c r="N1315" s="366">
        <f t="shared" si="334"/>
        <v>1</v>
      </c>
      <c r="O1315" s="367" t="b">
        <f t="shared" si="335"/>
        <v>1</v>
      </c>
      <c r="P1315" s="365">
        <f>IF(ISERROR('commented data'!$J1269),"",'commented data'!$J1269)</f>
        <v>134.59539794921875</v>
      </c>
      <c r="Q1315" s="368">
        <f t="shared" si="331"/>
        <v>134.59539794921875</v>
      </c>
      <c r="R1315" s="368" t="str">
        <f t="shared" si="336"/>
        <v/>
      </c>
      <c r="S1315" s="369">
        <f t="shared" si="337"/>
        <v>134.59539794921875</v>
      </c>
      <c r="T1315" s="365">
        <f>IF(ISERROR('commented data'!$M1269),"",'commented data'!$M1269)</f>
        <v>82564</v>
      </c>
      <c r="U1315" s="370">
        <f t="shared" si="338"/>
        <v>82564</v>
      </c>
      <c r="V1315" s="371">
        <f t="shared" si="339"/>
        <v>82564</v>
      </c>
      <c r="W1315" s="383">
        <f t="shared" si="340"/>
        <v>71830.679999999993</v>
      </c>
      <c r="X1315" s="365">
        <f>IF(ISERROR('commented data'!$T1269),"",'commented data'!$T1269)</f>
        <v>99.442222595214844</v>
      </c>
      <c r="Y1315" s="384">
        <f t="shared" si="341"/>
        <v>99.442222595214844</v>
      </c>
      <c r="Z1315" s="365">
        <f>IF(ISERROR('commented data'!$U1269),"",'commented data'!$U1269)</f>
        <v>1012.8380126953125</v>
      </c>
      <c r="AA1315" s="385">
        <f t="shared" si="342"/>
        <v>1022.9663928222657</v>
      </c>
      <c r="AC1315" s="427">
        <f t="shared" si="344"/>
        <v>7.227260950031412</v>
      </c>
      <c r="AD1315" s="428">
        <f t="shared" si="343"/>
        <v>0.43823198798979945</v>
      </c>
      <c r="AE1315" s="429">
        <f t="shared" si="345"/>
        <v>9.2184680120102005</v>
      </c>
      <c r="AF1315" s="430">
        <f t="shared" si="346"/>
        <v>0.95461886690175735</v>
      </c>
    </row>
    <row r="1316" spans="1:32" s="5" customFormat="1" x14ac:dyDescent="0.2">
      <c r="A1316" s="363">
        <f>'commented data'!$A1270</f>
        <v>41233.791666666664</v>
      </c>
      <c r="B1316" s="364">
        <f>IF(ISERROR('commented data'!$B1270),"",'commented data'!$B1270)</f>
        <v>897.961181640625</v>
      </c>
      <c r="C1316" s="364">
        <f>IF(ISERROR('commented data'!$C1270),"",'commented data'!$C1270)</f>
        <v>491.69329833984375</v>
      </c>
      <c r="D1316" s="364">
        <f>IF(ISERROR('commented data'!$D1270),"",'commented data'!$D1270)</f>
        <v>6084.40380859375</v>
      </c>
      <c r="E1316" s="364">
        <f>IF(ISERROR('commented data'!$E1270),"",'commented data'!$E1270)</f>
        <v>9.7930240631103516</v>
      </c>
      <c r="F1316" s="357">
        <f t="shared" si="332"/>
        <v>136.61391983032226</v>
      </c>
      <c r="G1316" s="362">
        <f t="shared" si="333"/>
        <v>53117.293856327531</v>
      </c>
      <c r="H1316" s="359">
        <f>IF(ISERROR('commented data'!$N1270),"",'commented data'!$N1270)</f>
        <v>16.974390659334311</v>
      </c>
      <c r="I1316" s="359">
        <f>IFERROR('commented data'!O1270,"")</f>
        <v>16.345210231448718</v>
      </c>
      <c r="J1316" s="358">
        <f>IF(ISERROR('commented data'!$P1270),"",'commented data'!$P1270)</f>
        <v>1</v>
      </c>
      <c r="K1316" s="328">
        <f>IF(ISERROR('commented data'!$Q1270),"",'commented data'!$Q1270)</f>
        <v>1</v>
      </c>
      <c r="L1316" s="328">
        <f>IF(ISERROR('commented data'!$R1270),"",'commented data'!$R1270)</f>
        <v>1</v>
      </c>
      <c r="M1316" s="328">
        <f>IF(ISERROR('commented data'!$S1270),"",'commented data'!$S1270)</f>
        <v>1</v>
      </c>
      <c r="N1316" s="366">
        <f t="shared" si="334"/>
        <v>1</v>
      </c>
      <c r="O1316" s="367" t="b">
        <f t="shared" si="335"/>
        <v>1</v>
      </c>
      <c r="P1316" s="365">
        <f>IF(ISERROR('commented data'!$J1270),"",'commented data'!$J1270)</f>
        <v>135.26130676269531</v>
      </c>
      <c r="Q1316" s="368">
        <f t="shared" si="331"/>
        <v>135.26130676269531</v>
      </c>
      <c r="R1316" s="368" t="str">
        <f t="shared" si="336"/>
        <v/>
      </c>
      <c r="S1316" s="369">
        <f t="shared" si="337"/>
        <v>135.26130676269531</v>
      </c>
      <c r="T1316" s="365">
        <f>IF(ISERROR('commented data'!$M1270),"",'commented data'!$M1270)</f>
        <v>82545.5234375</v>
      </c>
      <c r="U1316" s="370">
        <f t="shared" si="338"/>
        <v>82545.5234375</v>
      </c>
      <c r="V1316" s="371">
        <f t="shared" si="339"/>
        <v>82545.5234375</v>
      </c>
      <c r="W1316" s="383">
        <f t="shared" si="340"/>
        <v>71814.605390625002</v>
      </c>
      <c r="X1316" s="365">
        <f>IF(ISERROR('commented data'!$T1270),"",'commented data'!$T1270)</f>
        <v>99.689872741699219</v>
      </c>
      <c r="Y1316" s="384">
        <f t="shared" si="341"/>
        <v>99.689872741699219</v>
      </c>
      <c r="Z1316" s="365">
        <f>IF(ISERROR('commented data'!$U1270),"",'commented data'!$U1270)</f>
        <v>1012.8369750976562</v>
      </c>
      <c r="AA1316" s="385">
        <f t="shared" si="342"/>
        <v>1022.9653448486329</v>
      </c>
      <c r="AC1316" s="427">
        <f t="shared" si="344"/>
        <v>7.2565617244919984</v>
      </c>
      <c r="AD1316" s="428">
        <f t="shared" si="343"/>
        <v>0.42750057248750634</v>
      </c>
      <c r="AE1316" s="429">
        <f t="shared" si="345"/>
        <v>9.2291994275124942</v>
      </c>
      <c r="AF1316" s="430">
        <f t="shared" si="346"/>
        <v>0.95573015911361991</v>
      </c>
    </row>
    <row r="1317" spans="1:32" s="5" customFormat="1" x14ac:dyDescent="0.2">
      <c r="A1317" s="363">
        <f>'commented data'!$A1271</f>
        <v>41233.833333333336</v>
      </c>
      <c r="B1317" s="364">
        <f>IF(ISERROR('commented data'!$B1271),"",'commented data'!$B1271)</f>
        <v>898.01568603515625</v>
      </c>
      <c r="C1317" s="364">
        <f>IF(ISERROR('commented data'!$C1271),"",'commented data'!$C1271)</f>
        <v>491.6597900390625</v>
      </c>
      <c r="D1317" s="364">
        <f>IF(ISERROR('commented data'!$D1271),"",'commented data'!$D1271)</f>
        <v>6083.01611328125</v>
      </c>
      <c r="E1317" s="364">
        <f>IF(ISERROR('commented data'!$E1271),"",'commented data'!$E1271)</f>
        <v>9.7885780334472656</v>
      </c>
      <c r="F1317" s="357">
        <f t="shared" si="332"/>
        <v>136.9390382385254</v>
      </c>
      <c r="G1317" s="362">
        <f t="shared" si="333"/>
        <v>53115.600371621986</v>
      </c>
      <c r="H1317" s="359">
        <f>IF(ISERROR('commented data'!$N1271),"",'commented data'!$N1271)</f>
        <v>16.864516518780366</v>
      </c>
      <c r="I1317" s="359">
        <f>IFERROR('commented data'!O1271,"")</f>
        <v>16.341482311288654</v>
      </c>
      <c r="J1317" s="358">
        <f>IF(ISERROR('commented data'!$P1271),"",'commented data'!$P1271)</f>
        <v>1</v>
      </c>
      <c r="K1317" s="328">
        <f>IF(ISERROR('commented data'!$Q1271),"",'commented data'!$Q1271)</f>
        <v>1</v>
      </c>
      <c r="L1317" s="328">
        <f>IF(ISERROR('commented data'!$R1271),"",'commented data'!$R1271)</f>
        <v>1</v>
      </c>
      <c r="M1317" s="328">
        <f>IF(ISERROR('commented data'!$S1271),"",'commented data'!$S1271)</f>
        <v>1</v>
      </c>
      <c r="N1317" s="366">
        <f t="shared" si="334"/>
        <v>1</v>
      </c>
      <c r="O1317" s="367" t="b">
        <f t="shared" si="335"/>
        <v>1</v>
      </c>
      <c r="P1317" s="365">
        <f>IF(ISERROR('commented data'!$J1271),"",'commented data'!$J1271)</f>
        <v>135.58320617675781</v>
      </c>
      <c r="Q1317" s="368">
        <f t="shared" si="331"/>
        <v>135.58320617675781</v>
      </c>
      <c r="R1317" s="368" t="str">
        <f t="shared" si="336"/>
        <v/>
      </c>
      <c r="S1317" s="369">
        <f t="shared" si="337"/>
        <v>135.58320617675781</v>
      </c>
      <c r="T1317" s="365">
        <f>IF(ISERROR('commented data'!$M1271),"",'commented data'!$M1271)</f>
        <v>82533.203125</v>
      </c>
      <c r="U1317" s="370">
        <f t="shared" si="338"/>
        <v>82533.203125</v>
      </c>
      <c r="V1317" s="371">
        <f t="shared" si="339"/>
        <v>82533.203125</v>
      </c>
      <c r="W1317" s="383">
        <f t="shared" si="340"/>
        <v>71803.88671875</v>
      </c>
      <c r="X1317" s="365">
        <f>IF(ISERROR('commented data'!$T1271),"",'commented data'!$T1271)</f>
        <v>99.646492004394531</v>
      </c>
      <c r="Y1317" s="384">
        <f t="shared" si="341"/>
        <v>99.646492004394531</v>
      </c>
      <c r="Z1317" s="365">
        <f>IF(ISERROR('commented data'!$U1271),"",'commented data'!$U1271)</f>
        <v>1012.8380126953125</v>
      </c>
      <c r="AA1317" s="385">
        <f t="shared" si="342"/>
        <v>1022.9663928222657</v>
      </c>
      <c r="AC1317" s="427">
        <f t="shared" si="344"/>
        <v>7.2735992303517767</v>
      </c>
      <c r="AD1317" s="428">
        <f t="shared" si="343"/>
        <v>0.43129604232957874</v>
      </c>
      <c r="AE1317" s="429">
        <f t="shared" si="345"/>
        <v>9.2254039576704212</v>
      </c>
      <c r="AF1317" s="430">
        <f t="shared" si="346"/>
        <v>0.95533711906452723</v>
      </c>
    </row>
    <row r="1318" spans="1:32" s="5" customFormat="1" x14ac:dyDescent="0.2">
      <c r="A1318" s="363">
        <f>'commented data'!$A1272</f>
        <v>41233.875</v>
      </c>
      <c r="B1318" s="364">
        <f>IF(ISERROR('commented data'!$B1272),"",'commented data'!$B1272)</f>
        <v>898.00177001953125</v>
      </c>
      <c r="C1318" s="364">
        <f>IF(ISERROR('commented data'!$C1272),"",'commented data'!$C1272)</f>
        <v>492.16140747070312</v>
      </c>
      <c r="D1318" s="364">
        <f>IF(ISERROR('commented data'!$D1272),"",'commented data'!$D1272)</f>
        <v>6093.19384765625</v>
      </c>
      <c r="E1318" s="364">
        <f>IF(ISERROR('commented data'!$E1272),"",'commented data'!$E1272)</f>
        <v>9.7976531982421875</v>
      </c>
      <c r="F1318" s="357">
        <f t="shared" si="332"/>
        <v>137.21749099731446</v>
      </c>
      <c r="G1318" s="362">
        <f t="shared" si="333"/>
        <v>53170.896068549431</v>
      </c>
      <c r="H1318" s="359">
        <f>IF(ISERROR('commented data'!$N1272),"",'commented data'!$N1272)</f>
        <v>16.769800734003365</v>
      </c>
      <c r="I1318" s="359">
        <f>IFERROR('commented data'!O1272,"")</f>
        <v>16.368823890393621</v>
      </c>
      <c r="J1318" s="358">
        <f>IF(ISERROR('commented data'!$P1272),"",'commented data'!$P1272)</f>
        <v>1</v>
      </c>
      <c r="K1318" s="328">
        <f>IF(ISERROR('commented data'!$Q1272),"",'commented data'!$Q1272)</f>
        <v>1</v>
      </c>
      <c r="L1318" s="328">
        <f>IF(ISERROR('commented data'!$R1272),"",'commented data'!$R1272)</f>
        <v>1</v>
      </c>
      <c r="M1318" s="328">
        <f>IF(ISERROR('commented data'!$S1272),"",'commented data'!$S1272)</f>
        <v>1</v>
      </c>
      <c r="N1318" s="366">
        <f t="shared" si="334"/>
        <v>1</v>
      </c>
      <c r="O1318" s="367" t="b">
        <f t="shared" si="335"/>
        <v>1</v>
      </c>
      <c r="P1318" s="365">
        <f>IF(ISERROR('commented data'!$J1272),"",'commented data'!$J1272)</f>
        <v>135.85890197753906</v>
      </c>
      <c r="Q1318" s="368">
        <f t="shared" si="331"/>
        <v>135.85890197753906</v>
      </c>
      <c r="R1318" s="368" t="str">
        <f t="shared" si="336"/>
        <v/>
      </c>
      <c r="S1318" s="369">
        <f t="shared" si="337"/>
        <v>135.85890197753906</v>
      </c>
      <c r="T1318" s="365">
        <f>IF(ISERROR('commented data'!$M1272),"",'commented data'!$M1272)</f>
        <v>82611.2734375</v>
      </c>
      <c r="U1318" s="370">
        <f t="shared" si="338"/>
        <v>82611.2734375</v>
      </c>
      <c r="V1318" s="371">
        <f t="shared" si="339"/>
        <v>82611.2734375</v>
      </c>
      <c r="W1318" s="383">
        <f t="shared" si="340"/>
        <v>71871.807890625001</v>
      </c>
      <c r="X1318" s="365">
        <f>IF(ISERROR('commented data'!$T1272),"",'commented data'!$T1272)</f>
        <v>99.610687255859375</v>
      </c>
      <c r="Y1318" s="384">
        <f t="shared" si="341"/>
        <v>99.610687255859375</v>
      </c>
      <c r="Z1318" s="365">
        <f>IF(ISERROR('commented data'!$U1272),"",'commented data'!$U1272)</f>
        <v>1012.8369750976562</v>
      </c>
      <c r="AA1318" s="385">
        <f t="shared" si="342"/>
        <v>1022.9653448486329</v>
      </c>
      <c r="AC1318" s="427">
        <f t="shared" si="344"/>
        <v>7.295976952605324</v>
      </c>
      <c r="AD1318" s="428">
        <f t="shared" si="343"/>
        <v>0.43506640706896427</v>
      </c>
      <c r="AE1318" s="429">
        <f t="shared" si="345"/>
        <v>9.2216335929310365</v>
      </c>
      <c r="AF1318" s="430">
        <f t="shared" si="346"/>
        <v>0.95494667877546535</v>
      </c>
    </row>
    <row r="1319" spans="1:32" s="5" customFormat="1" x14ac:dyDescent="0.2">
      <c r="A1319" s="363">
        <f>'commented data'!$A1273</f>
        <v>41233.916666666664</v>
      </c>
      <c r="B1319" s="364">
        <f>IF(ISERROR('commented data'!$B1273),"",'commented data'!$B1273)</f>
        <v>897.94989013671875</v>
      </c>
      <c r="C1319" s="364">
        <f>IF(ISERROR('commented data'!$C1273),"",'commented data'!$C1273)</f>
        <v>492.38198852539062</v>
      </c>
      <c r="D1319" s="364">
        <f>IF(ISERROR('commented data'!$D1273),"",'commented data'!$D1273)</f>
        <v>6090.55078125</v>
      </c>
      <c r="E1319" s="364">
        <f>IF(ISERROR('commented data'!$E1273),"",'commented data'!$E1273)</f>
        <v>9.7928962707519531</v>
      </c>
      <c r="F1319" s="357">
        <f t="shared" si="332"/>
        <v>137.00336532592775</v>
      </c>
      <c r="G1319" s="362">
        <f t="shared" si="333"/>
        <v>53217.930127958418</v>
      </c>
      <c r="H1319" s="359">
        <f>IF(ISERROR('commented data'!$N1273),"",'commented data'!$N1273)</f>
        <v>16.462147135758133</v>
      </c>
      <c r="I1319" s="359">
        <f>IFERROR('commented data'!O1273,"")</f>
        <v>16.361723527330138</v>
      </c>
      <c r="J1319" s="358">
        <f>IF(ISERROR('commented data'!$P1273),"",'commented data'!$P1273)</f>
        <v>1</v>
      </c>
      <c r="K1319" s="328">
        <f>IF(ISERROR('commented data'!$Q1273),"",'commented data'!$Q1273)</f>
        <v>1</v>
      </c>
      <c r="L1319" s="328">
        <f>IF(ISERROR('commented data'!$R1273),"",'commented data'!$R1273)</f>
        <v>1</v>
      </c>
      <c r="M1319" s="328">
        <f>IF(ISERROR('commented data'!$S1273),"",'commented data'!$S1273)</f>
        <v>1</v>
      </c>
      <c r="N1319" s="366">
        <f t="shared" si="334"/>
        <v>1</v>
      </c>
      <c r="O1319" s="367" t="b">
        <f t="shared" si="335"/>
        <v>1</v>
      </c>
      <c r="P1319" s="365">
        <f>IF(ISERROR('commented data'!$J1273),"",'commented data'!$J1273)</f>
        <v>135.64689636230469</v>
      </c>
      <c r="Q1319" s="368">
        <f t="shared" si="331"/>
        <v>135.64689636230469</v>
      </c>
      <c r="R1319" s="368" t="str">
        <f t="shared" si="336"/>
        <v/>
      </c>
      <c r="S1319" s="369">
        <f t="shared" si="337"/>
        <v>135.64689636230469</v>
      </c>
      <c r="T1319" s="365">
        <f>IF(ISERROR('commented data'!$M1273),"",'commented data'!$M1273)</f>
        <v>82652.1875</v>
      </c>
      <c r="U1319" s="370">
        <f t="shared" si="338"/>
        <v>82652.1875</v>
      </c>
      <c r="V1319" s="371">
        <f t="shared" si="339"/>
        <v>82652.1875</v>
      </c>
      <c r="W1319" s="383">
        <f t="shared" si="340"/>
        <v>71907.403124999997</v>
      </c>
      <c r="X1319" s="365">
        <f>IF(ISERROR('commented data'!$T1273),"",'commented data'!$T1273)</f>
        <v>99.46533203125</v>
      </c>
      <c r="Y1319" s="384">
        <f t="shared" si="341"/>
        <v>99.46533203125</v>
      </c>
      <c r="Z1319" s="365">
        <f>IF(ISERROR('commented data'!$U1273),"",'commented data'!$U1273)</f>
        <v>1012.8359985351562</v>
      </c>
      <c r="AA1319" s="385">
        <f t="shared" si="342"/>
        <v>1022.9643585205079</v>
      </c>
      <c r="AC1319" s="427">
        <f t="shared" si="344"/>
        <v>7.2910355232103834</v>
      </c>
      <c r="AD1319" s="428">
        <f t="shared" si="343"/>
        <v>0.44289699655114934</v>
      </c>
      <c r="AE1319" s="429">
        <f t="shared" si="345"/>
        <v>9.2138030034488523</v>
      </c>
      <c r="AF1319" s="430">
        <f t="shared" si="346"/>
        <v>0.95413578173173563</v>
      </c>
    </row>
    <row r="1320" spans="1:32" s="5" customFormat="1" x14ac:dyDescent="0.2">
      <c r="A1320" s="363">
        <f>'commented data'!$A1274</f>
        <v>41233.958333333336</v>
      </c>
      <c r="B1320" s="364">
        <f>IF(ISERROR('commented data'!$B1274),"",'commented data'!$B1274)</f>
        <v>898.06011962890625</v>
      </c>
      <c r="C1320" s="364">
        <f>IF(ISERROR('commented data'!$C1274),"",'commented data'!$C1274)</f>
        <v>492.92709350585937</v>
      </c>
      <c r="D1320" s="364">
        <f>IF(ISERROR('commented data'!$D1274),"",'commented data'!$D1274)</f>
        <v>6094.259765625</v>
      </c>
      <c r="E1320" s="364">
        <f>IF(ISERROR('commented data'!$E1274),"",'commented data'!$E1274)</f>
        <v>9.7999382019042969</v>
      </c>
      <c r="F1320" s="357">
        <f t="shared" si="332"/>
        <v>136.86964080810546</v>
      </c>
      <c r="G1320" s="362">
        <f t="shared" si="333"/>
        <v>53217.640909840025</v>
      </c>
      <c r="H1320" s="359">
        <f>IF(ISERROR('commented data'!$N1274),"",'commented data'!$N1274)</f>
        <v>16.141896580199244</v>
      </c>
      <c r="I1320" s="359">
        <f>IFERROR('commented data'!O1274,"")</f>
        <v>16.37168738430967</v>
      </c>
      <c r="J1320" s="358">
        <f>IF(ISERROR('commented data'!$P1274),"",'commented data'!$P1274)</f>
        <v>1</v>
      </c>
      <c r="K1320" s="328">
        <f>IF(ISERROR('commented data'!$Q1274),"",'commented data'!$Q1274)</f>
        <v>1</v>
      </c>
      <c r="L1320" s="328">
        <f>IF(ISERROR('commented data'!$R1274),"",'commented data'!$R1274)</f>
        <v>1</v>
      </c>
      <c r="M1320" s="328">
        <f>IF(ISERROR('commented data'!$S1274),"",'commented data'!$S1274)</f>
        <v>1</v>
      </c>
      <c r="N1320" s="366">
        <f t="shared" si="334"/>
        <v>1</v>
      </c>
      <c r="O1320" s="367" t="b">
        <f t="shared" si="335"/>
        <v>1</v>
      </c>
      <c r="P1320" s="365">
        <f>IF(ISERROR('commented data'!$J1274),"",'commented data'!$J1274)</f>
        <v>135.51449584960937</v>
      </c>
      <c r="Q1320" s="368">
        <f t="shared" si="331"/>
        <v>135.51449584960937</v>
      </c>
      <c r="R1320" s="368" t="str">
        <f t="shared" si="336"/>
        <v/>
      </c>
      <c r="S1320" s="369">
        <f t="shared" si="337"/>
        <v>135.51449584960937</v>
      </c>
      <c r="T1320" s="365">
        <f>IF(ISERROR('commented data'!$M1274),"",'commented data'!$M1274)</f>
        <v>82632.84375</v>
      </c>
      <c r="U1320" s="370">
        <f t="shared" si="338"/>
        <v>82632.84375</v>
      </c>
      <c r="V1320" s="371">
        <f t="shared" si="339"/>
        <v>82632.84375</v>
      </c>
      <c r="W1320" s="383">
        <f t="shared" si="340"/>
        <v>71890.574062500003</v>
      </c>
      <c r="X1320" s="365">
        <f>IF(ISERROR('commented data'!$T1274),"",'commented data'!$T1274)</f>
        <v>99.379791259765625</v>
      </c>
      <c r="Y1320" s="384">
        <f t="shared" si="341"/>
        <v>99.379791259765625</v>
      </c>
      <c r="Z1320" s="365">
        <f>IF(ISERROR('commented data'!$U1274),"",'commented data'!$U1274)</f>
        <v>1012.8350219726562</v>
      </c>
      <c r="AA1320" s="385">
        <f t="shared" si="342"/>
        <v>1022.9633721923828</v>
      </c>
      <c r="AC1320" s="427">
        <f t="shared" si="344"/>
        <v>7.2838793959845418</v>
      </c>
      <c r="AD1320" s="428">
        <f t="shared" si="343"/>
        <v>0.45124061846111979</v>
      </c>
      <c r="AE1320" s="429">
        <f t="shared" si="345"/>
        <v>9.2054593815388817</v>
      </c>
      <c r="AF1320" s="430">
        <f t="shared" si="346"/>
        <v>0.95327175759202221</v>
      </c>
    </row>
    <row r="1321" spans="1:32" s="5" customFormat="1" x14ac:dyDescent="0.2">
      <c r="A1321" s="363">
        <f>'commented data'!$A1275</f>
        <v>41234</v>
      </c>
      <c r="B1321" s="364">
        <f>IF(ISERROR('commented data'!$B1275),"",'commented data'!$B1275)</f>
        <v>897.95318603515625</v>
      </c>
      <c r="C1321" s="364">
        <f>IF(ISERROR('commented data'!$C1275),"",'commented data'!$C1275)</f>
        <v>491.92630004882812</v>
      </c>
      <c r="D1321" s="364">
        <f>IF(ISERROR('commented data'!$D1275),"",'commented data'!$D1275)</f>
        <v>6089.9931640625</v>
      </c>
      <c r="E1321" s="364">
        <f>IF(ISERROR('commented data'!$E1275),"",'commented data'!$E1275)</f>
        <v>9.807154655456543</v>
      </c>
      <c r="F1321" s="357">
        <f t="shared" si="332"/>
        <v>137.17153427124023</v>
      </c>
      <c r="G1321" s="362">
        <f t="shared" si="333"/>
        <v>53112.333327708679</v>
      </c>
      <c r="H1321" s="359">
        <f>IF(ISERROR('commented data'!$N1275),"",'commented data'!$N1275)</f>
        <v>16.564073839048071</v>
      </c>
      <c r="I1321" s="359">
        <f>IFERROR('commented data'!O1275,"")</f>
        <v>16.360225538300305</v>
      </c>
      <c r="J1321" s="358">
        <f>IF(ISERROR('commented data'!$P1275),"",'commented data'!$P1275)</f>
        <v>1</v>
      </c>
      <c r="K1321" s="328">
        <f>IF(ISERROR('commented data'!$Q1275),"",'commented data'!$Q1275)</f>
        <v>1</v>
      </c>
      <c r="L1321" s="328">
        <f>IF(ISERROR('commented data'!$R1275),"",'commented data'!$R1275)</f>
        <v>1</v>
      </c>
      <c r="M1321" s="328">
        <f>IF(ISERROR('commented data'!$S1275),"",'commented data'!$S1275)</f>
        <v>1</v>
      </c>
      <c r="N1321" s="366">
        <f t="shared" si="334"/>
        <v>1</v>
      </c>
      <c r="O1321" s="367" t="b">
        <f t="shared" si="335"/>
        <v>1</v>
      </c>
      <c r="P1321" s="365">
        <f>IF(ISERROR('commented data'!$J1275),"",'commented data'!$J1275)</f>
        <v>135.81340026855469</v>
      </c>
      <c r="Q1321" s="368">
        <f t="shared" si="331"/>
        <v>135.81340026855469</v>
      </c>
      <c r="R1321" s="368" t="str">
        <f t="shared" si="336"/>
        <v/>
      </c>
      <c r="S1321" s="369">
        <f t="shared" si="337"/>
        <v>135.81340026855469</v>
      </c>
      <c r="T1321" s="365">
        <f>IF(ISERROR('commented data'!$M1275),"",'commented data'!$M1275)</f>
        <v>82568.5625</v>
      </c>
      <c r="U1321" s="370">
        <f t="shared" si="338"/>
        <v>82568.5625</v>
      </c>
      <c r="V1321" s="371">
        <f t="shared" si="339"/>
        <v>82568.5625</v>
      </c>
      <c r="W1321" s="383">
        <f t="shared" si="340"/>
        <v>71834.649374999994</v>
      </c>
      <c r="X1321" s="365">
        <f>IF(ISERROR('commented data'!$T1275),"",'commented data'!$T1275)</f>
        <v>99.828407287597656</v>
      </c>
      <c r="Y1321" s="384">
        <f t="shared" si="341"/>
        <v>99.828407287597656</v>
      </c>
      <c r="Z1321" s="365">
        <f>IF(ISERROR('commented data'!$U1275),"",'commented data'!$U1275)</f>
        <v>1012.8359985351562</v>
      </c>
      <c r="AA1321" s="385">
        <f t="shared" si="342"/>
        <v>1022.9643585205079</v>
      </c>
      <c r="AC1321" s="427">
        <f t="shared" si="344"/>
        <v>7.2855002512873259</v>
      </c>
      <c r="AD1321" s="428">
        <f t="shared" si="343"/>
        <v>0.43983746523228612</v>
      </c>
      <c r="AE1321" s="429">
        <f t="shared" si="345"/>
        <v>9.2168625347677153</v>
      </c>
      <c r="AF1321" s="430">
        <f t="shared" si="346"/>
        <v>0.95445261163417261</v>
      </c>
    </row>
    <row r="1322" spans="1:32" s="5" customFormat="1" x14ac:dyDescent="0.2">
      <c r="A1322" s="363">
        <f>'commented data'!$A1276</f>
        <v>41234.041666666664</v>
      </c>
      <c r="B1322" s="364">
        <f>IF(ISERROR('commented data'!$B1276),"",'commented data'!$B1276)</f>
        <v>897.98809814453125</v>
      </c>
      <c r="C1322" s="364">
        <f>IF(ISERROR('commented data'!$C1276),"",'commented data'!$C1276)</f>
        <v>491.65438842773437</v>
      </c>
      <c r="D1322" s="364">
        <f>IF(ISERROR('commented data'!$D1276),"",'commented data'!$D1276)</f>
        <v>6107.39306640625</v>
      </c>
      <c r="E1322" s="364">
        <f>IF(ISERROR('commented data'!$E1276),"",'commented data'!$E1276)</f>
        <v>9.8315925598144531</v>
      </c>
      <c r="F1322" s="357">
        <f t="shared" si="332"/>
        <v>136.90104919433594</v>
      </c>
      <c r="G1322" s="362">
        <f t="shared" si="333"/>
        <v>53066.142437818264</v>
      </c>
      <c r="H1322" s="359">
        <f>IF(ISERROR('commented data'!$N1276),"",'commented data'!$N1276)</f>
        <v>16.945367291739458</v>
      </c>
      <c r="I1322" s="359">
        <f>IFERROR('commented data'!O1276,"")</f>
        <v>16.406968829962434</v>
      </c>
      <c r="J1322" s="358">
        <f>IF(ISERROR('commented data'!$P1276),"",'commented data'!$P1276)</f>
        <v>1</v>
      </c>
      <c r="K1322" s="328">
        <f>IF(ISERROR('commented data'!$Q1276),"",'commented data'!$Q1276)</f>
        <v>1</v>
      </c>
      <c r="L1322" s="328">
        <f>IF(ISERROR('commented data'!$R1276),"",'commented data'!$R1276)</f>
        <v>1</v>
      </c>
      <c r="M1322" s="328">
        <f>IF(ISERROR('commented data'!$S1276),"",'commented data'!$S1276)</f>
        <v>1</v>
      </c>
      <c r="N1322" s="366">
        <f t="shared" si="334"/>
        <v>1</v>
      </c>
      <c r="O1322" s="367" t="b">
        <f t="shared" si="335"/>
        <v>1</v>
      </c>
      <c r="P1322" s="365">
        <f>IF(ISERROR('commented data'!$J1276),"",'commented data'!$J1276)</f>
        <v>135.54559326171875</v>
      </c>
      <c r="Q1322" s="368">
        <f t="shared" si="331"/>
        <v>135.54559326171875</v>
      </c>
      <c r="R1322" s="368" t="str">
        <f t="shared" si="336"/>
        <v/>
      </c>
      <c r="S1322" s="369">
        <f t="shared" si="337"/>
        <v>135.54559326171875</v>
      </c>
      <c r="T1322" s="365">
        <f>IF(ISERROR('commented data'!$M1276),"",'commented data'!$M1276)</f>
        <v>82527.5234375</v>
      </c>
      <c r="U1322" s="370">
        <f t="shared" si="338"/>
        <v>82527.5234375</v>
      </c>
      <c r="V1322" s="371">
        <f t="shared" si="339"/>
        <v>82527.5234375</v>
      </c>
      <c r="W1322" s="383">
        <f t="shared" si="340"/>
        <v>71798.945390624998</v>
      </c>
      <c r="X1322" s="365">
        <f>IF(ISERROR('commented data'!$T1276),"",'commented data'!$T1276)</f>
        <v>99.96826171875</v>
      </c>
      <c r="Y1322" s="384">
        <f t="shared" si="341"/>
        <v>99.96826171875</v>
      </c>
      <c r="Z1322" s="365">
        <f>IF(ISERROR('commented data'!$U1276),"",'commented data'!$U1276)</f>
        <v>1012.8380126953125</v>
      </c>
      <c r="AA1322" s="385">
        <f t="shared" si="342"/>
        <v>1022.9663928222657</v>
      </c>
      <c r="AC1322" s="427">
        <f t="shared" si="344"/>
        <v>7.2648105764333959</v>
      </c>
      <c r="AD1322" s="428">
        <f t="shared" si="343"/>
        <v>0.42871956985994936</v>
      </c>
      <c r="AE1322" s="429">
        <f t="shared" si="345"/>
        <v>9.2279804301400521</v>
      </c>
      <c r="AF1322" s="430">
        <f t="shared" si="346"/>
        <v>0.95560392578624698</v>
      </c>
    </row>
    <row r="1323" spans="1:32" s="5" customFormat="1" x14ac:dyDescent="0.2">
      <c r="A1323" s="363">
        <f>'commented data'!$A1277</f>
        <v>41234.083333333336</v>
      </c>
      <c r="B1323" s="364">
        <f>IF(ISERROR('commented data'!$B1277),"",'commented data'!$B1277)</f>
        <v>898.0172119140625</v>
      </c>
      <c r="C1323" s="364">
        <f>IF(ISERROR('commented data'!$C1277),"",'commented data'!$C1277)</f>
        <v>491.16571044921875</v>
      </c>
      <c r="D1323" s="364">
        <f>IF(ISERROR('commented data'!$D1277),"",'commented data'!$D1277)</f>
        <v>6071.92822265625</v>
      </c>
      <c r="E1323" s="364">
        <f>IF(ISERROR('commented data'!$E1277),"",'commented data'!$E1277)</f>
        <v>9.7818756103515625</v>
      </c>
      <c r="F1323" s="357">
        <f t="shared" si="332"/>
        <v>136.57845825195312</v>
      </c>
      <c r="G1323" s="362">
        <f t="shared" si="333"/>
        <v>53046.628165748836</v>
      </c>
      <c r="H1323" s="359">
        <f>IF(ISERROR('commented data'!$N1277),"",'commented data'!$N1277)</f>
        <v>16.700849358217528</v>
      </c>
      <c r="I1323" s="359">
        <f>IFERROR('commented data'!O1277,"")</f>
        <v>16.311695678285606</v>
      </c>
      <c r="J1323" s="358">
        <f>IF(ISERROR('commented data'!$P1277),"",'commented data'!$P1277)</f>
        <v>1</v>
      </c>
      <c r="K1323" s="328">
        <f>IF(ISERROR('commented data'!$Q1277),"",'commented data'!$Q1277)</f>
        <v>1</v>
      </c>
      <c r="L1323" s="328">
        <f>IF(ISERROR('commented data'!$R1277),"",'commented data'!$R1277)</f>
        <v>1</v>
      </c>
      <c r="M1323" s="328">
        <f>IF(ISERROR('commented data'!$S1277),"",'commented data'!$S1277)</f>
        <v>1</v>
      </c>
      <c r="N1323" s="366">
        <f t="shared" si="334"/>
        <v>1</v>
      </c>
      <c r="O1323" s="367" t="b">
        <f t="shared" si="335"/>
        <v>1</v>
      </c>
      <c r="P1323" s="365">
        <f>IF(ISERROR('commented data'!$J1277),"",'commented data'!$J1277)</f>
        <v>135.2261962890625</v>
      </c>
      <c r="Q1323" s="368">
        <f t="shared" si="331"/>
        <v>135.2261962890625</v>
      </c>
      <c r="R1323" s="368" t="str">
        <f t="shared" si="336"/>
        <v/>
      </c>
      <c r="S1323" s="369">
        <f t="shared" si="337"/>
        <v>135.2261962890625</v>
      </c>
      <c r="T1323" s="365">
        <f>IF(ISERROR('commented data'!$M1277),"",'commented data'!$M1277)</f>
        <v>82453.21875</v>
      </c>
      <c r="U1323" s="370">
        <f t="shared" si="338"/>
        <v>82453.21875</v>
      </c>
      <c r="V1323" s="371">
        <f t="shared" si="339"/>
        <v>82453.21875</v>
      </c>
      <c r="W1323" s="383">
        <f t="shared" si="340"/>
        <v>71734.300312499996</v>
      </c>
      <c r="X1323" s="365">
        <f>IF(ISERROR('commented data'!$T1277),"",'commented data'!$T1277)</f>
        <v>99.769073486328125</v>
      </c>
      <c r="Y1323" s="384">
        <f t="shared" si="341"/>
        <v>99.769073486328125</v>
      </c>
      <c r="Z1323" s="365">
        <f>IF(ISERROR('commented data'!$U1277),"",'commented data'!$U1277)</f>
        <v>1012.8369750976562</v>
      </c>
      <c r="AA1323" s="385">
        <f t="shared" si="342"/>
        <v>1022.9653448486329</v>
      </c>
      <c r="AC1323" s="427">
        <f t="shared" si="344"/>
        <v>7.2450266903426073</v>
      </c>
      <c r="AD1323" s="428">
        <f t="shared" si="343"/>
        <v>0.43381186997999871</v>
      </c>
      <c r="AE1323" s="429">
        <f t="shared" si="345"/>
        <v>9.2228881300200012</v>
      </c>
      <c r="AF1323" s="430">
        <f t="shared" si="346"/>
        <v>0.95507659241977083</v>
      </c>
    </row>
    <row r="1324" spans="1:32" s="5" customFormat="1" x14ac:dyDescent="0.2">
      <c r="A1324" s="363">
        <f>'commented data'!$A1278</f>
        <v>41234.125</v>
      </c>
      <c r="B1324" s="364">
        <f>IF(ISERROR('commented data'!$B1278),"",'commented data'!$B1278)</f>
        <v>897.9857177734375</v>
      </c>
      <c r="C1324" s="364">
        <f>IF(ISERROR('commented data'!$C1278),"",'commented data'!$C1278)</f>
        <v>491.14199829101562</v>
      </c>
      <c r="D1324" s="364">
        <f>IF(ISERROR('commented data'!$D1278),"",'commented data'!$D1278)</f>
        <v>6076.2119140625</v>
      </c>
      <c r="E1324" s="364">
        <f>IF(ISERROR('commented data'!$E1278),"",'commented data'!$E1278)</f>
        <v>9.7846956253051758</v>
      </c>
      <c r="F1324" s="357">
        <f t="shared" si="332"/>
        <v>136.59673614501952</v>
      </c>
      <c r="G1324" s="362">
        <f t="shared" si="333"/>
        <v>53052.020364432916</v>
      </c>
      <c r="H1324" s="359">
        <f>IF(ISERROR('commented data'!$N1278),"",'commented data'!$N1278)</f>
        <v>16.588027068422743</v>
      </c>
      <c r="I1324" s="359">
        <f>IFERROR('commented data'!O1278,"")</f>
        <v>16.323203434641769</v>
      </c>
      <c r="J1324" s="358">
        <f>IF(ISERROR('commented data'!$P1278),"",'commented data'!$P1278)</f>
        <v>1</v>
      </c>
      <c r="K1324" s="328">
        <f>IF(ISERROR('commented data'!$Q1278),"",'commented data'!$Q1278)</f>
        <v>1</v>
      </c>
      <c r="L1324" s="328">
        <f>IF(ISERROR('commented data'!$R1278),"",'commented data'!$R1278)</f>
        <v>1</v>
      </c>
      <c r="M1324" s="328">
        <f>IF(ISERROR('commented data'!$S1278),"",'commented data'!$S1278)</f>
        <v>1</v>
      </c>
      <c r="N1324" s="366">
        <f t="shared" si="334"/>
        <v>1</v>
      </c>
      <c r="O1324" s="367" t="b">
        <f t="shared" si="335"/>
        <v>1</v>
      </c>
      <c r="P1324" s="365">
        <f>IF(ISERROR('commented data'!$J1278),"",'commented data'!$J1278)</f>
        <v>135.24429321289062</v>
      </c>
      <c r="Q1324" s="368">
        <f t="shared" si="331"/>
        <v>135.24429321289062</v>
      </c>
      <c r="R1324" s="368" t="str">
        <f t="shared" si="336"/>
        <v/>
      </c>
      <c r="S1324" s="369">
        <f t="shared" si="337"/>
        <v>135.24429321289062</v>
      </c>
      <c r="T1324" s="365">
        <f>IF(ISERROR('commented data'!$M1278),"",'commented data'!$M1278)</f>
        <v>82461.9765625</v>
      </c>
      <c r="U1324" s="370">
        <f t="shared" si="338"/>
        <v>82461.9765625</v>
      </c>
      <c r="V1324" s="371">
        <f t="shared" si="339"/>
        <v>82461.9765625</v>
      </c>
      <c r="W1324" s="383">
        <f t="shared" si="340"/>
        <v>71741.919609374992</v>
      </c>
      <c r="X1324" s="365">
        <f>IF(ISERROR('commented data'!$T1278),"",'commented data'!$T1278)</f>
        <v>99.770416259765625</v>
      </c>
      <c r="Y1324" s="384">
        <f t="shared" si="341"/>
        <v>99.770416259765625</v>
      </c>
      <c r="Z1324" s="365">
        <f>IF(ISERROR('commented data'!$U1278),"",'commented data'!$U1278)</f>
        <v>1012.8359985351562</v>
      </c>
      <c r="AA1324" s="385">
        <f t="shared" si="342"/>
        <v>1022.9643585205079</v>
      </c>
      <c r="AC1324" s="427">
        <f t="shared" si="344"/>
        <v>7.2467328276806455</v>
      </c>
      <c r="AD1324" s="428">
        <f t="shared" si="343"/>
        <v>0.43686526419260868</v>
      </c>
      <c r="AE1324" s="429">
        <f t="shared" si="345"/>
        <v>9.2198347358073924</v>
      </c>
      <c r="AF1324" s="430">
        <f t="shared" si="346"/>
        <v>0.95476039804564616</v>
      </c>
    </row>
    <row r="1325" spans="1:32" s="5" customFormat="1" x14ac:dyDescent="0.2">
      <c r="A1325" s="363">
        <f>'commented data'!$A1279</f>
        <v>41234.166666666664</v>
      </c>
      <c r="B1325" s="364">
        <f>IF(ISERROR('commented data'!$B1279),"",'commented data'!$B1279)</f>
        <v>898.05987548828125</v>
      </c>
      <c r="C1325" s="364">
        <f>IF(ISERROR('commented data'!$C1279),"",'commented data'!$C1279)</f>
        <v>491.38958740234375</v>
      </c>
      <c r="D1325" s="364">
        <f>IF(ISERROR('commented data'!$D1279),"",'commented data'!$D1279)</f>
        <v>6070.89794921875</v>
      </c>
      <c r="E1325" s="364">
        <f>IF(ISERROR('commented data'!$E1279),"",'commented data'!$E1279)</f>
        <v>9.7681198120117187</v>
      </c>
      <c r="F1325" s="357">
        <f t="shared" si="332"/>
        <v>136.52755447387696</v>
      </c>
      <c r="G1325" s="362">
        <f t="shared" si="333"/>
        <v>53110.12937543849</v>
      </c>
      <c r="H1325" s="359">
        <f>IF(ISERROR('commented data'!$N1279),"",'commented data'!$N1279)</f>
        <v>16.578625915509473</v>
      </c>
      <c r="I1325" s="359">
        <f>IFERROR('commented data'!O1279,"")</f>
        <v>16.308927940235737</v>
      </c>
      <c r="J1325" s="358">
        <f>IF(ISERROR('commented data'!$P1279),"",'commented data'!$P1279)</f>
        <v>1</v>
      </c>
      <c r="K1325" s="328">
        <f>IF(ISERROR('commented data'!$Q1279),"",'commented data'!$Q1279)</f>
        <v>1</v>
      </c>
      <c r="L1325" s="328">
        <f>IF(ISERROR('commented data'!$R1279),"",'commented data'!$R1279)</f>
        <v>1</v>
      </c>
      <c r="M1325" s="328">
        <f>IF(ISERROR('commented data'!$S1279),"",'commented data'!$S1279)</f>
        <v>1</v>
      </c>
      <c r="N1325" s="366">
        <f t="shared" si="334"/>
        <v>1</v>
      </c>
      <c r="O1325" s="367" t="b">
        <f t="shared" si="335"/>
        <v>1</v>
      </c>
      <c r="P1325" s="365">
        <f>IF(ISERROR('commented data'!$J1279),"",'commented data'!$J1279)</f>
        <v>135.17579650878906</v>
      </c>
      <c r="Q1325" s="368">
        <f t="shared" si="331"/>
        <v>135.17579650878906</v>
      </c>
      <c r="R1325" s="368" t="str">
        <f t="shared" si="336"/>
        <v/>
      </c>
      <c r="S1325" s="369">
        <f t="shared" si="337"/>
        <v>135.17579650878906</v>
      </c>
      <c r="T1325" s="365">
        <f>IF(ISERROR('commented data'!$M1279),"",'commented data'!$M1279)</f>
        <v>82536.15625</v>
      </c>
      <c r="U1325" s="370">
        <f t="shared" si="338"/>
        <v>82536.15625</v>
      </c>
      <c r="V1325" s="371">
        <f t="shared" si="339"/>
        <v>82536.15625</v>
      </c>
      <c r="W1325" s="383">
        <f t="shared" si="340"/>
        <v>71806.455937499995</v>
      </c>
      <c r="X1325" s="365">
        <f>IF(ISERROR('commented data'!$T1279),"",'commented data'!$T1279)</f>
        <v>99.697853088378906</v>
      </c>
      <c r="Y1325" s="384">
        <f t="shared" si="341"/>
        <v>99.697853088378906</v>
      </c>
      <c r="Z1325" s="365">
        <f>IF(ISERROR('commented data'!$U1279),"",'commented data'!$U1279)</f>
        <v>1012.8369750976562</v>
      </c>
      <c r="AA1325" s="385">
        <f t="shared" si="342"/>
        <v>1022.9653448486329</v>
      </c>
      <c r="AC1325" s="427">
        <f t="shared" si="344"/>
        <v>7.2509960814198307</v>
      </c>
      <c r="AD1325" s="428">
        <f t="shared" si="343"/>
        <v>0.43737014867055118</v>
      </c>
      <c r="AE1325" s="429">
        <f t="shared" si="345"/>
        <v>9.2193298513294497</v>
      </c>
      <c r="AF1325" s="430">
        <f t="shared" si="346"/>
        <v>0.95470811471097261</v>
      </c>
    </row>
    <row r="1326" spans="1:32" s="5" customFormat="1" x14ac:dyDescent="0.2">
      <c r="A1326" s="363">
        <f>'commented data'!$A1280</f>
        <v>41234.208333333336</v>
      </c>
      <c r="B1326" s="364">
        <f>IF(ISERROR('commented data'!$B1280),"",'commented data'!$B1280)</f>
        <v>898.0458984375</v>
      </c>
      <c r="C1326" s="364">
        <f>IF(ISERROR('commented data'!$C1280),"",'commented data'!$C1280)</f>
        <v>491.1343994140625</v>
      </c>
      <c r="D1326" s="364">
        <f>IF(ISERROR('commented data'!$D1280),"",'commented data'!$D1280)</f>
        <v>6066.466796875</v>
      </c>
      <c r="E1326" s="364">
        <f>IF(ISERROR('commented data'!$E1280),"",'commented data'!$E1280)</f>
        <v>9.7642240524291992</v>
      </c>
      <c r="F1326" s="357">
        <f t="shared" si="332"/>
        <v>136.17980894882515</v>
      </c>
      <c r="G1326" s="362">
        <f t="shared" si="333"/>
        <v>53104.237699718695</v>
      </c>
      <c r="H1326" s="359">
        <f>IF(ISERROR('commented data'!$N1280),"",'commented data'!$N1280)</f>
        <v>16.536604382109218</v>
      </c>
      <c r="I1326" s="359">
        <f>IFERROR('commented data'!O1280,"")</f>
        <v>16.297024043172911</v>
      </c>
      <c r="J1326" s="358">
        <f>IF(ISERROR('commented data'!$P1280),"",'commented data'!$P1280)</f>
        <v>1</v>
      </c>
      <c r="K1326" s="328">
        <f>IF(ISERROR('commented data'!$Q1280),"",'commented data'!$Q1280)</f>
        <v>1</v>
      </c>
      <c r="L1326" s="328">
        <f>IF(ISERROR('commented data'!$R1280),"",'commented data'!$R1280)</f>
        <v>0.84541672468185425</v>
      </c>
      <c r="M1326" s="328">
        <f>IF(ISERROR('commented data'!$S1280),"",'commented data'!$S1280)</f>
        <v>1</v>
      </c>
      <c r="N1326" s="366">
        <f t="shared" si="334"/>
        <v>1</v>
      </c>
      <c r="O1326" s="367" t="b">
        <f t="shared" si="335"/>
        <v>1</v>
      </c>
      <c r="P1326" s="365">
        <f>IF(ISERROR('commented data'!$J1280),"",'commented data'!$J1280)</f>
        <v>134.83149400873776</v>
      </c>
      <c r="Q1326" s="368">
        <f t="shared" si="331"/>
        <v>134.83149400873776</v>
      </c>
      <c r="R1326" s="368" t="str">
        <f t="shared" si="336"/>
        <v/>
      </c>
      <c r="S1326" s="369">
        <f t="shared" si="337"/>
        <v>134.83149400873776</v>
      </c>
      <c r="T1326" s="365">
        <f>IF(ISERROR('commented data'!$M1280),"",'commented data'!$M1280)</f>
        <v>82526.3671875</v>
      </c>
      <c r="U1326" s="370">
        <f t="shared" si="338"/>
        <v>82526.3671875</v>
      </c>
      <c r="V1326" s="371">
        <f t="shared" si="339"/>
        <v>82526.3671875</v>
      </c>
      <c r="W1326" s="383">
        <f t="shared" si="340"/>
        <v>71797.939453125</v>
      </c>
      <c r="X1326" s="365">
        <f>IF(ISERROR('commented data'!$T1280),"",'commented data'!$T1280)</f>
        <v>99.694633483886719</v>
      </c>
      <c r="Y1326" s="384">
        <f t="shared" si="341"/>
        <v>99.694633483886719</v>
      </c>
      <c r="Z1326" s="365">
        <f>IF(ISERROR('commented data'!$U1280),"",'commented data'!$U1280)</f>
        <v>1012.8359985351562</v>
      </c>
      <c r="AA1326" s="385">
        <f t="shared" si="342"/>
        <v>1022.9643585205079</v>
      </c>
      <c r="AC1326" s="427">
        <f t="shared" si="344"/>
        <v>7.2317249443206899</v>
      </c>
      <c r="AD1326" s="428">
        <f t="shared" si="343"/>
        <v>0.43731619728078025</v>
      </c>
      <c r="AE1326" s="429">
        <f t="shared" si="345"/>
        <v>9.2193838027192196</v>
      </c>
      <c r="AF1326" s="430">
        <f t="shared" si="346"/>
        <v>0.95471370164955094</v>
      </c>
    </row>
    <row r="1327" spans="1:32" s="5" customFormat="1" x14ac:dyDescent="0.2">
      <c r="A1327" s="363">
        <f>'commented data'!$A1281</f>
        <v>41234.25</v>
      </c>
      <c r="B1327" s="364">
        <f>IF(ISERROR('commented data'!$B1281),"",'commented data'!$B1281)</f>
        <v>897.934326171875</v>
      </c>
      <c r="C1327" s="364">
        <f>IF(ISERROR('commented data'!$C1281),"",'commented data'!$C1281)</f>
        <v>491.47979736328125</v>
      </c>
      <c r="D1327" s="364">
        <f>IF(ISERROR('commented data'!$D1281),"",'commented data'!$D1281)</f>
        <v>6072.00390625</v>
      </c>
      <c r="E1327" s="364">
        <f>IF(ISERROR('commented data'!$E1281),"",'commented data'!$E1281)</f>
        <v>9.7643957138061523</v>
      </c>
      <c r="F1327" s="357">
        <f t="shared" si="332"/>
        <v>136.62906107160569</v>
      </c>
      <c r="G1327" s="362">
        <f t="shared" si="333"/>
        <v>53149.804634621476</v>
      </c>
      <c r="H1327" s="359">
        <f>IF(ISERROR('commented data'!$N1281),"",'commented data'!$N1281)</f>
        <v>16.515488918979827</v>
      </c>
      <c r="I1327" s="359">
        <f>IFERROR('commented data'!O1281,"")</f>
        <v>16.311898995535717</v>
      </c>
      <c r="J1327" s="358">
        <f>IF(ISERROR('commented data'!$P1281),"",'commented data'!$P1281)</f>
        <v>1</v>
      </c>
      <c r="K1327" s="328">
        <f>IF(ISERROR('commented data'!$Q1281),"",'commented data'!$Q1281)</f>
        <v>1</v>
      </c>
      <c r="L1327" s="328">
        <f>IF(ISERROR('commented data'!$R1281),"",'commented data'!$R1281)</f>
        <v>0.87680548429489136</v>
      </c>
      <c r="M1327" s="328">
        <f>IF(ISERROR('commented data'!$S1281),"",'commented data'!$S1281)</f>
        <v>1</v>
      </c>
      <c r="N1327" s="366">
        <f t="shared" si="334"/>
        <v>1</v>
      </c>
      <c r="O1327" s="367" t="b">
        <f t="shared" si="335"/>
        <v>1</v>
      </c>
      <c r="P1327" s="365">
        <f>IF(ISERROR('commented data'!$J1281),"",'commented data'!$J1281)</f>
        <v>135.2762980906987</v>
      </c>
      <c r="Q1327" s="368">
        <f t="shared" si="331"/>
        <v>135.2762980906987</v>
      </c>
      <c r="R1327" s="368" t="str">
        <f t="shared" si="336"/>
        <v/>
      </c>
      <c r="S1327" s="369">
        <f t="shared" si="337"/>
        <v>135.2762980906987</v>
      </c>
      <c r="T1327" s="365">
        <f>IF(ISERROR('commented data'!$M1281),"",'commented data'!$M1281)</f>
        <v>82553.2109375</v>
      </c>
      <c r="U1327" s="370">
        <f t="shared" si="338"/>
        <v>82553.2109375</v>
      </c>
      <c r="V1327" s="371">
        <f t="shared" si="339"/>
        <v>82553.2109375</v>
      </c>
      <c r="W1327" s="383">
        <f t="shared" si="340"/>
        <v>71821.293515625002</v>
      </c>
      <c r="X1327" s="365">
        <f>IF(ISERROR('commented data'!$T1281),"",'commented data'!$T1281)</f>
        <v>99.495796203613281</v>
      </c>
      <c r="Y1327" s="384">
        <f t="shared" si="341"/>
        <v>99.495796203613281</v>
      </c>
      <c r="Z1327" s="365">
        <f>IF(ISERROR('commented data'!$U1281),"",'commented data'!$U1281)</f>
        <v>1012.8350219726562</v>
      </c>
      <c r="AA1327" s="385">
        <f t="shared" si="342"/>
        <v>1022.9633721923828</v>
      </c>
      <c r="AC1327" s="427">
        <f t="shared" si="344"/>
        <v>7.2618079033676084</v>
      </c>
      <c r="AD1327" s="428">
        <f t="shared" si="343"/>
        <v>0.43969681666658011</v>
      </c>
      <c r="AE1327" s="429">
        <f t="shared" si="345"/>
        <v>9.2170031833334214</v>
      </c>
      <c r="AF1327" s="430">
        <f t="shared" si="346"/>
        <v>0.95446717650267909</v>
      </c>
    </row>
    <row r="1328" spans="1:32" s="5" customFormat="1" x14ac:dyDescent="0.2">
      <c r="A1328" s="363">
        <f>'commented data'!$A1282</f>
        <v>41234.291666666664</v>
      </c>
      <c r="B1328" s="364">
        <f>IF(ISERROR('commented data'!$B1282),"",'commented data'!$B1282)</f>
        <v>898.0491943359375</v>
      </c>
      <c r="C1328" s="364">
        <f>IF(ISERROR('commented data'!$C1282),"",'commented data'!$C1282)</f>
        <v>491.69378662109375</v>
      </c>
      <c r="D1328" s="364">
        <f>IF(ISERROR('commented data'!$D1282),"",'commented data'!$D1282)</f>
        <v>6076.740234375</v>
      </c>
      <c r="E1328" s="364">
        <f>IF(ISERROR('commented data'!$E1282),"",'commented data'!$E1282)</f>
        <v>9.7639274597167969</v>
      </c>
      <c r="F1328" s="357">
        <f t="shared" si="332"/>
        <v>136.42665618896484</v>
      </c>
      <c r="G1328" s="362">
        <f t="shared" si="333"/>
        <v>53162.918773610982</v>
      </c>
      <c r="H1328" s="359">
        <f>IF(ISERROR('commented data'!$N1282),"",'commented data'!$N1282)</f>
        <v>16.446213654785534</v>
      </c>
      <c r="I1328" s="359">
        <f>IFERROR('commented data'!O1282,"")</f>
        <v>16.324622720219949</v>
      </c>
      <c r="J1328" s="358">
        <f>IF(ISERROR('commented data'!$P1282),"",'commented data'!$P1282)</f>
        <v>1</v>
      </c>
      <c r="K1328" s="328">
        <f>IF(ISERROR('commented data'!$Q1282),"",'commented data'!$Q1282)</f>
        <v>1</v>
      </c>
      <c r="L1328" s="328">
        <f>IF(ISERROR('commented data'!$R1282),"",'commented data'!$R1282)</f>
        <v>1</v>
      </c>
      <c r="M1328" s="328">
        <f>IF(ISERROR('commented data'!$S1282),"",'commented data'!$S1282)</f>
        <v>1</v>
      </c>
      <c r="N1328" s="366">
        <f t="shared" si="334"/>
        <v>1</v>
      </c>
      <c r="O1328" s="367" t="b">
        <f t="shared" si="335"/>
        <v>1</v>
      </c>
      <c r="P1328" s="365">
        <f>IF(ISERROR('commented data'!$J1282),"",'commented data'!$J1282)</f>
        <v>135.07589721679688</v>
      </c>
      <c r="Q1328" s="368">
        <f t="shared" si="331"/>
        <v>135.07589721679688</v>
      </c>
      <c r="R1328" s="368" t="str">
        <f t="shared" si="336"/>
        <v/>
      </c>
      <c r="S1328" s="369">
        <f t="shared" si="337"/>
        <v>135.07589721679688</v>
      </c>
      <c r="T1328" s="365">
        <f>IF(ISERROR('commented data'!$M1282),"",'commented data'!$M1282)</f>
        <v>82603.2734375</v>
      </c>
      <c r="U1328" s="370">
        <f t="shared" si="338"/>
        <v>82603.2734375</v>
      </c>
      <c r="V1328" s="371">
        <f t="shared" si="339"/>
        <v>82603.2734375</v>
      </c>
      <c r="W1328" s="383">
        <f t="shared" si="340"/>
        <v>71864.847890624995</v>
      </c>
      <c r="X1328" s="365">
        <f>IF(ISERROR('commented data'!$T1282),"",'commented data'!$T1282)</f>
        <v>99.629417419433594</v>
      </c>
      <c r="Y1328" s="384">
        <f t="shared" si="341"/>
        <v>99.629417419433594</v>
      </c>
      <c r="Z1328" s="365">
        <f>IF(ISERROR('commented data'!$U1282),"",'commented data'!$U1282)</f>
        <v>1012.833984375</v>
      </c>
      <c r="AA1328" s="385">
        <f t="shared" si="342"/>
        <v>1022.96232421875</v>
      </c>
      <c r="AC1328" s="427">
        <f t="shared" si="344"/>
        <v>7.2528392415292897</v>
      </c>
      <c r="AD1328" s="428">
        <f t="shared" si="343"/>
        <v>0.44100358865390588</v>
      </c>
      <c r="AE1328" s="429">
        <f t="shared" si="345"/>
        <v>9.2156964113460944</v>
      </c>
      <c r="AF1328" s="430">
        <f t="shared" si="346"/>
        <v>0.9543318536711396</v>
      </c>
    </row>
    <row r="1329" spans="1:32" s="5" customFormat="1" x14ac:dyDescent="0.2">
      <c r="A1329" s="363">
        <f>'commented data'!$A1283</f>
        <v>41234.333333333336</v>
      </c>
      <c r="B1329" s="364">
        <f>IF(ISERROR('commented data'!$B1283),"",'commented data'!$B1283)</f>
        <v>897.955078125</v>
      </c>
      <c r="C1329" s="364">
        <f>IF(ISERROR('commented data'!$C1283),"",'commented data'!$C1283)</f>
        <v>491.68930053710937</v>
      </c>
      <c r="D1329" s="364">
        <f>IF(ISERROR('commented data'!$D1283),"",'commented data'!$D1283)</f>
        <v>6066.64501953125</v>
      </c>
      <c r="E1329" s="364">
        <f>IF(ISERROR('commented data'!$E1283),"",'commented data'!$E1283)</f>
        <v>9.7562856674194336</v>
      </c>
      <c r="F1329" s="357">
        <f t="shared" si="332"/>
        <v>136.67329986572267</v>
      </c>
      <c r="G1329" s="362">
        <f t="shared" si="333"/>
        <v>53180.657765756776</v>
      </c>
      <c r="H1329" s="359">
        <f>IF(ISERROR('commented data'!$N1283),"",'commented data'!$N1283)</f>
        <v>16.157569432527236</v>
      </c>
      <c r="I1329" s="359">
        <f>IFERROR('commented data'!O1283,"")</f>
        <v>16.297502822503809</v>
      </c>
      <c r="J1329" s="358">
        <f>IF(ISERROR('commented data'!$P1283),"",'commented data'!$P1283)</f>
        <v>1</v>
      </c>
      <c r="K1329" s="328">
        <f>IF(ISERROR('commented data'!$Q1283),"",'commented data'!$Q1283)</f>
        <v>1</v>
      </c>
      <c r="L1329" s="328">
        <f>IF(ISERROR('commented data'!$R1283),"",'commented data'!$R1283)</f>
        <v>1</v>
      </c>
      <c r="M1329" s="328">
        <f>IF(ISERROR('commented data'!$S1283),"",'commented data'!$S1283)</f>
        <v>1</v>
      </c>
      <c r="N1329" s="366">
        <f t="shared" si="334"/>
        <v>1</v>
      </c>
      <c r="O1329" s="367" t="b">
        <f t="shared" si="335"/>
        <v>1</v>
      </c>
      <c r="P1329" s="365">
        <f>IF(ISERROR('commented data'!$J1283),"",'commented data'!$J1283)</f>
        <v>135.32009887695312</v>
      </c>
      <c r="Q1329" s="368">
        <f t="shared" si="331"/>
        <v>135.32009887695312</v>
      </c>
      <c r="R1329" s="368" t="str">
        <f t="shared" si="336"/>
        <v/>
      </c>
      <c r="S1329" s="369">
        <f t="shared" si="337"/>
        <v>135.32009887695312</v>
      </c>
      <c r="T1329" s="365">
        <f>IF(ISERROR('commented data'!$M1283),"",'commented data'!$M1283)</f>
        <v>82591.7890625</v>
      </c>
      <c r="U1329" s="370">
        <f t="shared" si="338"/>
        <v>82591.7890625</v>
      </c>
      <c r="V1329" s="371">
        <f t="shared" si="339"/>
        <v>82591.7890625</v>
      </c>
      <c r="W1329" s="383">
        <f t="shared" si="340"/>
        <v>71854.856484375006</v>
      </c>
      <c r="X1329" s="365">
        <f>IF(ISERROR('commented data'!$T1283),"",'commented data'!$T1283)</f>
        <v>99.453262329101563</v>
      </c>
      <c r="Y1329" s="384">
        <f t="shared" si="341"/>
        <v>99.453262329101563</v>
      </c>
      <c r="Z1329" s="365">
        <f>IF(ISERROR('commented data'!$U1283),"",'commented data'!$U1283)</f>
        <v>1012.833984375</v>
      </c>
      <c r="AA1329" s="385">
        <f t="shared" si="342"/>
        <v>1022.96232421875</v>
      </c>
      <c r="AC1329" s="427">
        <f t="shared" si="344"/>
        <v>7.2683759858756485</v>
      </c>
      <c r="AD1329" s="428">
        <f t="shared" si="343"/>
        <v>0.44984340102809561</v>
      </c>
      <c r="AE1329" s="429">
        <f t="shared" si="345"/>
        <v>9.2068565989719051</v>
      </c>
      <c r="AF1329" s="430">
        <f t="shared" si="346"/>
        <v>0.95341644650573221</v>
      </c>
    </row>
    <row r="1330" spans="1:32" s="5" customFormat="1" x14ac:dyDescent="0.2">
      <c r="A1330" s="363">
        <f>'commented data'!$A1284</f>
        <v>41234.375</v>
      </c>
      <c r="B1330" s="364">
        <f>IF(ISERROR('commented data'!$B1284),"",'commented data'!$B1284)</f>
        <v>898.01220703125</v>
      </c>
      <c r="C1330" s="364">
        <f>IF(ISERROR('commented data'!$C1284),"",'commented data'!$C1284)</f>
        <v>491.339111328125</v>
      </c>
      <c r="D1330" s="364">
        <f>IF(ISERROR('commented data'!$D1284),"",'commented data'!$D1284)</f>
        <v>6055.89306640625</v>
      </c>
      <c r="E1330" s="364">
        <f>IF(ISERROR('commented data'!$E1284),"",'commented data'!$E1284)</f>
        <v>9.7517337799072266</v>
      </c>
      <c r="F1330" s="357">
        <f t="shared" si="332"/>
        <v>136.07820495605469</v>
      </c>
      <c r="G1330" s="362">
        <f t="shared" si="333"/>
        <v>53125.855166959613</v>
      </c>
      <c r="H1330" s="359">
        <f>IF(ISERROR('commented data'!$N1284),"",'commented data'!$N1284)</f>
        <v>16.19860102015933</v>
      </c>
      <c r="I1330" s="359">
        <f>IFERROR('commented data'!O1284,"")</f>
        <v>16.268618655746405</v>
      </c>
      <c r="J1330" s="358">
        <f>IF(ISERROR('commented data'!$P1284),"",'commented data'!$P1284)</f>
        <v>1</v>
      </c>
      <c r="K1330" s="328">
        <f>IF(ISERROR('commented data'!$Q1284),"",'commented data'!$Q1284)</f>
        <v>1</v>
      </c>
      <c r="L1330" s="328">
        <f>IF(ISERROR('commented data'!$R1284),"",'commented data'!$R1284)</f>
        <v>1</v>
      </c>
      <c r="M1330" s="328">
        <f>IF(ISERROR('commented data'!$S1284),"",'commented data'!$S1284)</f>
        <v>1</v>
      </c>
      <c r="N1330" s="366">
        <f t="shared" si="334"/>
        <v>1</v>
      </c>
      <c r="O1330" s="367" t="b">
        <f t="shared" si="335"/>
        <v>1</v>
      </c>
      <c r="P1330" s="365">
        <f>IF(ISERROR('commented data'!$J1284),"",'commented data'!$J1284)</f>
        <v>134.73089599609375</v>
      </c>
      <c r="Q1330" s="368">
        <f t="shared" si="331"/>
        <v>134.73089599609375</v>
      </c>
      <c r="R1330" s="368" t="str">
        <f t="shared" si="336"/>
        <v/>
      </c>
      <c r="S1330" s="369">
        <f t="shared" si="337"/>
        <v>134.73089599609375</v>
      </c>
      <c r="T1330" s="365">
        <f>IF(ISERROR('commented data'!$M1284),"",'commented data'!$M1284)</f>
        <v>82548.7578125</v>
      </c>
      <c r="U1330" s="370">
        <f t="shared" si="338"/>
        <v>82548.7578125</v>
      </c>
      <c r="V1330" s="371">
        <f t="shared" si="339"/>
        <v>82548.7578125</v>
      </c>
      <c r="W1330" s="383">
        <f t="shared" si="340"/>
        <v>71817.419296874999</v>
      </c>
      <c r="X1330" s="365">
        <f>IF(ISERROR('commented data'!$T1284),"",'commented data'!$T1284)</f>
        <v>99.6436767578125</v>
      </c>
      <c r="Y1330" s="384">
        <f t="shared" si="341"/>
        <v>99.6436767578125</v>
      </c>
      <c r="Z1330" s="365">
        <f>IF(ISERROR('commented data'!$U1284),"",'commented data'!$U1284)</f>
        <v>1012.8350219726562</v>
      </c>
      <c r="AA1330" s="385">
        <f t="shared" si="342"/>
        <v>1022.9633721923828</v>
      </c>
      <c r="AC1330" s="427">
        <f t="shared" si="344"/>
        <v>7.2292710078752069</v>
      </c>
      <c r="AD1330" s="428">
        <f t="shared" si="343"/>
        <v>0.44628983693581331</v>
      </c>
      <c r="AE1330" s="429">
        <f t="shared" si="345"/>
        <v>9.2104101630641875</v>
      </c>
      <c r="AF1330" s="430">
        <f t="shared" si="346"/>
        <v>0.95378443599409601</v>
      </c>
    </row>
    <row r="1331" spans="1:32" s="5" customFormat="1" x14ac:dyDescent="0.2">
      <c r="A1331" s="363">
        <f>'commented data'!$A1285</f>
        <v>41234.416666666664</v>
      </c>
      <c r="B1331" s="364">
        <f>IF(ISERROR('commented data'!$B1285),"",'commented data'!$B1285)</f>
        <v>898.01849365234375</v>
      </c>
      <c r="C1331" s="364">
        <f>IF(ISERROR('commented data'!$C1285),"",'commented data'!$C1285)</f>
        <v>491.06781005859375</v>
      </c>
      <c r="D1331" s="364">
        <f>IF(ISERROR('commented data'!$D1285),"",'commented data'!$D1285)</f>
        <v>6046.9521484375</v>
      </c>
      <c r="E1331" s="364">
        <f>IF(ISERROR('commented data'!$E1285),"",'commented data'!$E1285)</f>
        <v>9.7485275268554687</v>
      </c>
      <c r="F1331" s="357">
        <f t="shared" si="332"/>
        <v>136.25848724365235</v>
      </c>
      <c r="G1331" s="362">
        <f t="shared" si="333"/>
        <v>53075.446214010459</v>
      </c>
      <c r="H1331" s="359">
        <f>IF(ISERROR('commented data'!$N1285),"",'commented data'!$N1285)</f>
        <v>16.518161816118955</v>
      </c>
      <c r="I1331" s="359">
        <f>IFERROR('commented data'!O1285,"")</f>
        <v>16.24459967402548</v>
      </c>
      <c r="J1331" s="358">
        <f>IF(ISERROR('commented data'!$P1285),"",'commented data'!$P1285)</f>
        <v>1</v>
      </c>
      <c r="K1331" s="328">
        <f>IF(ISERROR('commented data'!$Q1285),"",'commented data'!$Q1285)</f>
        <v>1</v>
      </c>
      <c r="L1331" s="328">
        <f>IF(ISERROR('commented data'!$R1285),"",'commented data'!$R1285)</f>
        <v>1</v>
      </c>
      <c r="M1331" s="328">
        <f>IF(ISERROR('commented data'!$S1285),"",'commented data'!$S1285)</f>
        <v>1</v>
      </c>
      <c r="N1331" s="366">
        <f t="shared" si="334"/>
        <v>1</v>
      </c>
      <c r="O1331" s="367" t="b">
        <f t="shared" si="335"/>
        <v>1</v>
      </c>
      <c r="P1331" s="365">
        <f>IF(ISERROR('commented data'!$J1285),"",'commented data'!$J1285)</f>
        <v>134.90939331054687</v>
      </c>
      <c r="Q1331" s="368">
        <f t="shared" si="331"/>
        <v>134.90939331054687</v>
      </c>
      <c r="R1331" s="368" t="str">
        <f t="shared" si="336"/>
        <v/>
      </c>
      <c r="S1331" s="369">
        <f t="shared" si="337"/>
        <v>134.90939331054687</v>
      </c>
      <c r="T1331" s="365">
        <f>IF(ISERROR('commented data'!$M1285),"",'commented data'!$M1285)</f>
        <v>82454.3203125</v>
      </c>
      <c r="U1331" s="370">
        <f t="shared" si="338"/>
        <v>82454.3203125</v>
      </c>
      <c r="V1331" s="371">
        <f t="shared" si="339"/>
        <v>82454.3203125</v>
      </c>
      <c r="W1331" s="383">
        <f t="shared" si="340"/>
        <v>71735.258671874995</v>
      </c>
      <c r="X1331" s="365">
        <f>IF(ISERROR('commented data'!$T1285),"",'commented data'!$T1285)</f>
        <v>99.571571350097656</v>
      </c>
      <c r="Y1331" s="384">
        <f t="shared" si="341"/>
        <v>99.571571350097656</v>
      </c>
      <c r="Z1331" s="365">
        <f>IF(ISERROR('commented data'!$U1285),"",'commented data'!$U1285)</f>
        <v>1012.8369750976562</v>
      </c>
      <c r="AA1331" s="385">
        <f t="shared" si="342"/>
        <v>1022.9653448486329</v>
      </c>
      <c r="AC1331" s="427">
        <f t="shared" si="344"/>
        <v>7.2319800109029009</v>
      </c>
      <c r="AD1331" s="428">
        <f t="shared" si="343"/>
        <v>0.4378199034135688</v>
      </c>
      <c r="AE1331" s="429">
        <f t="shared" si="345"/>
        <v>9.2188800965864317</v>
      </c>
      <c r="AF1331" s="430">
        <f t="shared" si="346"/>
        <v>0.95466154033846251</v>
      </c>
    </row>
    <row r="1332" spans="1:32" s="5" customFormat="1" x14ac:dyDescent="0.2">
      <c r="A1332" s="363">
        <f>'commented data'!$A1286</f>
        <v>41234.458333333336</v>
      </c>
      <c r="B1332" s="364">
        <f>IF(ISERROR('commented data'!$B1286),"",'commented data'!$B1286)</f>
        <v>898.03118896484375</v>
      </c>
      <c r="C1332" s="364">
        <f>IF(ISERROR('commented data'!$C1286),"",'commented data'!$C1286)</f>
        <v>490.38519287109375</v>
      </c>
      <c r="D1332" s="364">
        <f>IF(ISERROR('commented data'!$D1286),"",'commented data'!$D1286)</f>
        <v>6041.884765625</v>
      </c>
      <c r="E1332" s="364">
        <f>IF(ISERROR('commented data'!$E1286),"",'commented data'!$E1286)</f>
        <v>9.748173713684082</v>
      </c>
      <c r="F1332" s="357">
        <f t="shared" si="332"/>
        <v>135.82883346557617</v>
      </c>
      <c r="G1332" s="362">
        <f t="shared" si="333"/>
        <v>53015.435276644203</v>
      </c>
      <c r="H1332" s="359">
        <f>IF(ISERROR('commented data'!$N1286),"",'commented data'!$N1286)</f>
        <v>16.594960861028085</v>
      </c>
      <c r="I1332" s="359">
        <f>IFERROR('commented data'!O1286,"")</f>
        <v>16.230986600337545</v>
      </c>
      <c r="J1332" s="358">
        <f>IF(ISERROR('commented data'!$P1286),"",'commented data'!$P1286)</f>
        <v>1</v>
      </c>
      <c r="K1332" s="328">
        <f>IF(ISERROR('commented data'!$Q1286),"",'commented data'!$Q1286)</f>
        <v>1</v>
      </c>
      <c r="L1332" s="328">
        <f>IF(ISERROR('commented data'!$R1286),"",'commented data'!$R1286)</f>
        <v>1</v>
      </c>
      <c r="M1332" s="328">
        <f>IF(ISERROR('commented data'!$S1286),"",'commented data'!$S1286)</f>
        <v>1</v>
      </c>
      <c r="N1332" s="366">
        <f t="shared" si="334"/>
        <v>1</v>
      </c>
      <c r="O1332" s="367" t="b">
        <f t="shared" si="335"/>
        <v>1</v>
      </c>
      <c r="P1332" s="365">
        <f>IF(ISERROR('commented data'!$J1286),"",'commented data'!$J1286)</f>
        <v>134.48399353027344</v>
      </c>
      <c r="Q1332" s="368">
        <f t="shared" si="331"/>
        <v>134.48399353027344</v>
      </c>
      <c r="R1332" s="368" t="str">
        <f t="shared" si="336"/>
        <v/>
      </c>
      <c r="S1332" s="369">
        <f t="shared" si="337"/>
        <v>134.48399353027344</v>
      </c>
      <c r="T1332" s="365">
        <f>IF(ISERROR('commented data'!$M1286),"",'commented data'!$M1286)</f>
        <v>82386.7734375</v>
      </c>
      <c r="U1332" s="370">
        <f t="shared" si="338"/>
        <v>82386.7734375</v>
      </c>
      <c r="V1332" s="371">
        <f t="shared" si="339"/>
        <v>82386.7734375</v>
      </c>
      <c r="W1332" s="383">
        <f t="shared" si="340"/>
        <v>71676.492890624999</v>
      </c>
      <c r="X1332" s="365">
        <f>IF(ISERROR('commented data'!$T1286),"",'commented data'!$T1286)</f>
        <v>99.68963623046875</v>
      </c>
      <c r="Y1332" s="384">
        <f t="shared" si="341"/>
        <v>99.68963623046875</v>
      </c>
      <c r="Z1332" s="365">
        <f>IF(ISERROR('commented data'!$U1286),"",'commented data'!$U1286)</f>
        <v>1012.8419799804687</v>
      </c>
      <c r="AA1332" s="385">
        <f t="shared" si="342"/>
        <v>1022.9703997802734</v>
      </c>
      <c r="AC1332" s="427">
        <f t="shared" si="344"/>
        <v>7.2010247292963374</v>
      </c>
      <c r="AD1332" s="428">
        <f t="shared" si="343"/>
        <v>0.4339283948663813</v>
      </c>
      <c r="AE1332" s="429">
        <f t="shared" si="345"/>
        <v>9.2227716051336195</v>
      </c>
      <c r="AF1332" s="430">
        <f t="shared" si="346"/>
        <v>0.9550645256799547</v>
      </c>
    </row>
    <row r="1333" spans="1:32" s="5" customFormat="1" x14ac:dyDescent="0.2">
      <c r="A1333" s="363">
        <f>'commented data'!$A1287</f>
        <v>41234.5</v>
      </c>
      <c r="B1333" s="364">
        <f>IF(ISERROR('commented data'!$B1287),"",'commented data'!$B1287)</f>
        <v>898.0582275390625</v>
      </c>
      <c r="C1333" s="364">
        <f>IF(ISERROR('commented data'!$C1287),"",'commented data'!$C1287)</f>
        <v>490.37298583984375</v>
      </c>
      <c r="D1333" s="364">
        <f>IF(ISERROR('commented data'!$D1287),"",'commented data'!$D1287)</f>
        <v>6042.72705078125</v>
      </c>
      <c r="E1333" s="364">
        <f>IF(ISERROR('commented data'!$E1287),"",'commented data'!$E1287)</f>
        <v>9.7496528625488281</v>
      </c>
      <c r="F1333" s="357">
        <f t="shared" si="332"/>
        <v>136.18466674804688</v>
      </c>
      <c r="G1333" s="362">
        <f t="shared" si="333"/>
        <v>53031.189680876691</v>
      </c>
      <c r="H1333" s="359">
        <f>IF(ISERROR('commented data'!$N1287),"",'commented data'!$N1287)</f>
        <v>16.407411665548569</v>
      </c>
      <c r="I1333" s="359">
        <f>IFERROR('commented data'!O1287,"")</f>
        <v>16.233249324572625</v>
      </c>
      <c r="J1333" s="358">
        <f>IF(ISERROR('commented data'!$P1287),"",'commented data'!$P1287)</f>
        <v>1</v>
      </c>
      <c r="K1333" s="328">
        <f>IF(ISERROR('commented data'!$Q1287),"",'commented data'!$Q1287)</f>
        <v>1</v>
      </c>
      <c r="L1333" s="328">
        <f>IF(ISERROR('commented data'!$R1287),"",'commented data'!$R1287)</f>
        <v>1</v>
      </c>
      <c r="M1333" s="328">
        <f>IF(ISERROR('commented data'!$S1287),"",'commented data'!$S1287)</f>
        <v>1</v>
      </c>
      <c r="N1333" s="366">
        <f t="shared" si="334"/>
        <v>1</v>
      </c>
      <c r="O1333" s="367" t="b">
        <f t="shared" si="335"/>
        <v>1</v>
      </c>
      <c r="P1333" s="365">
        <f>IF(ISERROR('commented data'!$J1287),"",'commented data'!$J1287)</f>
        <v>134.8363037109375</v>
      </c>
      <c r="Q1333" s="368">
        <f t="shared" si="331"/>
        <v>134.8363037109375</v>
      </c>
      <c r="R1333" s="368" t="str">
        <f t="shared" si="336"/>
        <v/>
      </c>
      <c r="S1333" s="369">
        <f t="shared" si="337"/>
        <v>134.8363037109375</v>
      </c>
      <c r="T1333" s="365">
        <f>IF(ISERROR('commented data'!$M1287),"",'commented data'!$M1287)</f>
        <v>82437.046875</v>
      </c>
      <c r="U1333" s="370">
        <f t="shared" si="338"/>
        <v>82437.046875</v>
      </c>
      <c r="V1333" s="371">
        <f t="shared" si="339"/>
        <v>82437.046875</v>
      </c>
      <c r="W1333" s="383">
        <f t="shared" si="340"/>
        <v>71720.230781249993</v>
      </c>
      <c r="X1333" s="365">
        <f>IF(ISERROR('commented data'!$T1287),"",'commented data'!$T1287)</f>
        <v>99.807418823242188</v>
      </c>
      <c r="Y1333" s="384">
        <f t="shared" si="341"/>
        <v>99.807418823242188</v>
      </c>
      <c r="Z1333" s="365">
        <f>IF(ISERROR('commented data'!$U1287),"",'commented data'!$U1287)</f>
        <v>1012.844970703125</v>
      </c>
      <c r="AA1333" s="385">
        <f t="shared" si="342"/>
        <v>1022.9734204101562</v>
      </c>
      <c r="AC1333" s="427">
        <f t="shared" si="344"/>
        <v>7.2220348939426549</v>
      </c>
      <c r="AD1333" s="428">
        <f t="shared" si="343"/>
        <v>0.44016905537313411</v>
      </c>
      <c r="AE1333" s="429">
        <f t="shared" si="345"/>
        <v>9.2165309446268662</v>
      </c>
      <c r="AF1333" s="430">
        <f t="shared" si="346"/>
        <v>0.95441827380232025</v>
      </c>
    </row>
    <row r="1334" spans="1:32" s="5" customFormat="1" x14ac:dyDescent="0.2">
      <c r="A1334" s="363">
        <f>'commented data'!$A1288</f>
        <v>41234.541666666664</v>
      </c>
      <c r="B1334" s="364">
        <f>IF(ISERROR('commented data'!$B1288),"",'commented data'!$B1288)</f>
        <v>897.96990966796875</v>
      </c>
      <c r="C1334" s="364">
        <f>IF(ISERROR('commented data'!$C1288),"",'commented data'!$C1288)</f>
        <v>489.54739379882813</v>
      </c>
      <c r="D1334" s="364">
        <f>IF(ISERROR('commented data'!$D1288),"",'commented data'!$D1288)</f>
        <v>6031.3388671875</v>
      </c>
      <c r="E1334" s="364">
        <f>IF(ISERROR('commented data'!$E1288),"",'commented data'!$E1288)</f>
        <v>9.7490978240966797</v>
      </c>
      <c r="F1334" s="357">
        <f t="shared" si="332"/>
        <v>135.4228207397461</v>
      </c>
      <c r="G1334" s="362">
        <f t="shared" si="333"/>
        <v>52901.17046584269</v>
      </c>
      <c r="H1334" s="359">
        <f>IF(ISERROR('commented data'!$N1288),"",'commented data'!$N1288)</f>
        <v>15.823222012087426</v>
      </c>
      <c r="I1334" s="359">
        <f>IFERROR('commented data'!O1288,"")</f>
        <v>16.202655981190116</v>
      </c>
      <c r="J1334" s="358">
        <f>IF(ISERROR('commented data'!$P1288),"",'commented data'!$P1288)</f>
        <v>1</v>
      </c>
      <c r="K1334" s="328">
        <f>IF(ISERROR('commented data'!$Q1288),"",'commented data'!$Q1288)</f>
        <v>1</v>
      </c>
      <c r="L1334" s="328">
        <f>IF(ISERROR('commented data'!$R1288),"",'commented data'!$R1288)</f>
        <v>1</v>
      </c>
      <c r="M1334" s="328">
        <f>IF(ISERROR('commented data'!$S1288),"",'commented data'!$S1288)</f>
        <v>1</v>
      </c>
      <c r="N1334" s="366">
        <f t="shared" si="334"/>
        <v>1</v>
      </c>
      <c r="O1334" s="367" t="b">
        <f t="shared" si="335"/>
        <v>1</v>
      </c>
      <c r="P1334" s="365">
        <f>IF(ISERROR('commented data'!$J1288),"",'commented data'!$J1288)</f>
        <v>134.08200073242187</v>
      </c>
      <c r="Q1334" s="368">
        <f t="shared" si="331"/>
        <v>134.08200073242187</v>
      </c>
      <c r="R1334" s="368" t="str">
        <f t="shared" si="336"/>
        <v/>
      </c>
      <c r="S1334" s="369">
        <f t="shared" si="337"/>
        <v>134.08200073242187</v>
      </c>
      <c r="T1334" s="365">
        <f>IF(ISERROR('commented data'!$M1288),"",'commented data'!$M1288)</f>
        <v>82282.2265625</v>
      </c>
      <c r="U1334" s="370">
        <f t="shared" si="338"/>
        <v>82282.2265625</v>
      </c>
      <c r="V1334" s="371">
        <f t="shared" si="339"/>
        <v>82282.2265625</v>
      </c>
      <c r="W1334" s="383">
        <f t="shared" si="340"/>
        <v>71585.537109375</v>
      </c>
      <c r="X1334" s="365">
        <f>IF(ISERROR('commented data'!$T1288),"",'commented data'!$T1288)</f>
        <v>100.02670288085937</v>
      </c>
      <c r="Y1334" s="384">
        <f t="shared" si="341"/>
        <v>100.02670288085937</v>
      </c>
      <c r="Z1334" s="365">
        <f>IF(ISERROR('commented data'!$U1288),"",'commented data'!$U1288)</f>
        <v>1012.8579711914062</v>
      </c>
      <c r="AA1334" s="385">
        <f t="shared" si="342"/>
        <v>1022.9865509033203</v>
      </c>
      <c r="AC1334" s="427">
        <f t="shared" si="344"/>
        <v>7.1640257249185657</v>
      </c>
      <c r="AD1334" s="428">
        <f t="shared" si="343"/>
        <v>0.45275391569719092</v>
      </c>
      <c r="AE1334" s="429">
        <f t="shared" si="345"/>
        <v>9.2039460843028102</v>
      </c>
      <c r="AF1334" s="430">
        <f t="shared" si="346"/>
        <v>0.95311504802912062</v>
      </c>
    </row>
    <row r="1335" spans="1:32" s="5" customFormat="1" x14ac:dyDescent="0.2">
      <c r="A1335" s="363">
        <f>'commented data'!$A1289</f>
        <v>41234.583333333336</v>
      </c>
      <c r="B1335" s="364">
        <f>IF(ISERROR('commented data'!$B1289),"",'commented data'!$B1289)</f>
        <v>897.9617919921875</v>
      </c>
      <c r="C1335" s="364">
        <f>IF(ISERROR('commented data'!$C1289),"",'commented data'!$C1289)</f>
        <v>491.1995849609375</v>
      </c>
      <c r="D1335" s="364">
        <f>IF(ISERROR('commented data'!$D1289),"",'commented data'!$D1289)</f>
        <v>6049.09521484375</v>
      </c>
      <c r="E1335" s="364">
        <f>IF(ISERROR('commented data'!$E1289),"",'commented data'!$E1289)</f>
        <v>9.747654914855957</v>
      </c>
      <c r="F1335" s="357">
        <f t="shared" si="332"/>
        <v>136.57129196166991</v>
      </c>
      <c r="G1335" s="362">
        <f t="shared" si="333"/>
        <v>53100.597798728471</v>
      </c>
      <c r="H1335" s="359">
        <f>IF(ISERROR('commented data'!$N1289),"",'commented data'!$N1289)</f>
        <v>16.242532213060187</v>
      </c>
      <c r="I1335" s="359">
        <f>IFERROR('commented data'!O1289,"")</f>
        <v>16.250356831514047</v>
      </c>
      <c r="J1335" s="358">
        <f>IF(ISERROR('commented data'!$P1289),"",'commented data'!$P1289)</f>
        <v>1</v>
      </c>
      <c r="K1335" s="328">
        <f>IF(ISERROR('commented data'!$Q1289),"",'commented data'!$Q1289)</f>
        <v>1</v>
      </c>
      <c r="L1335" s="328">
        <f>IF(ISERROR('commented data'!$R1289),"",'commented data'!$R1289)</f>
        <v>1</v>
      </c>
      <c r="M1335" s="328">
        <f>IF(ISERROR('commented data'!$S1289),"",'commented data'!$S1289)</f>
        <v>1</v>
      </c>
      <c r="N1335" s="366">
        <f t="shared" si="334"/>
        <v>1</v>
      </c>
      <c r="O1335" s="367" t="b">
        <f t="shared" si="335"/>
        <v>1</v>
      </c>
      <c r="P1335" s="365">
        <f>IF(ISERROR('commented data'!$J1289),"",'commented data'!$J1289)</f>
        <v>135.21910095214844</v>
      </c>
      <c r="Q1335" s="368">
        <f t="shared" si="331"/>
        <v>135.21910095214844</v>
      </c>
      <c r="R1335" s="368" t="str">
        <f t="shared" si="336"/>
        <v/>
      </c>
      <c r="S1335" s="369">
        <f t="shared" si="337"/>
        <v>135.21910095214844</v>
      </c>
      <c r="T1335" s="365">
        <f>IF(ISERROR('commented data'!$M1289),"",'commented data'!$M1289)</f>
        <v>82531.8515625</v>
      </c>
      <c r="U1335" s="370">
        <f t="shared" si="338"/>
        <v>82531.8515625</v>
      </c>
      <c r="V1335" s="371">
        <f t="shared" si="339"/>
        <v>82531.8515625</v>
      </c>
      <c r="W1335" s="383">
        <f t="shared" si="340"/>
        <v>71802.710859375002</v>
      </c>
      <c r="X1335" s="365">
        <f>IF(ISERROR('commented data'!$T1289),"",'commented data'!$T1289)</f>
        <v>99.749397277832031</v>
      </c>
      <c r="Y1335" s="384">
        <f t="shared" si="341"/>
        <v>99.749397277832031</v>
      </c>
      <c r="Z1335" s="365">
        <f>IF(ISERROR('commented data'!$U1289),"",'commented data'!$U1289)</f>
        <v>1012.8480224609375</v>
      </c>
      <c r="AA1335" s="385">
        <f t="shared" si="342"/>
        <v>1022.9765026855468</v>
      </c>
      <c r="AC1335" s="427">
        <f t="shared" si="344"/>
        <v>7.2520172453093528</v>
      </c>
      <c r="AD1335" s="428">
        <f t="shared" si="343"/>
        <v>0.44648316839896424</v>
      </c>
      <c r="AE1335" s="429">
        <f t="shared" si="345"/>
        <v>9.210216831601036</v>
      </c>
      <c r="AF1335" s="430">
        <f t="shared" si="346"/>
        <v>0.9537644155457905</v>
      </c>
    </row>
    <row r="1336" spans="1:32" s="5" customFormat="1" x14ac:dyDescent="0.2">
      <c r="A1336" s="363">
        <f>'commented data'!$A1290</f>
        <v>41234.625</v>
      </c>
      <c r="B1336" s="364">
        <f>IF(ISERROR('commented data'!$B1290),"",'commented data'!$B1290)</f>
        <v>897.97021484375</v>
      </c>
      <c r="C1336" s="364">
        <f>IF(ISERROR('commented data'!$C1290),"",'commented data'!$C1290)</f>
        <v>493.10089111328125</v>
      </c>
      <c r="D1336" s="364">
        <f>IF(ISERROR('commented data'!$D1290),"",'commented data'!$D1290)</f>
        <v>6086.46484375</v>
      </c>
      <c r="E1336" s="364">
        <f>IF(ISERROR('commented data'!$E1290),"",'commented data'!$E1290)</f>
        <v>9.7642793655395508</v>
      </c>
      <c r="F1336" s="357">
        <f t="shared" si="332"/>
        <v>137.82893737792969</v>
      </c>
      <c r="G1336" s="362">
        <f t="shared" si="333"/>
        <v>53355.326321671302</v>
      </c>
      <c r="H1336" s="359">
        <f>IF(ISERROR('commented data'!$N1290),"",'commented data'!$N1290)</f>
        <v>16.713723000700703</v>
      </c>
      <c r="I1336" s="359">
        <f>IFERROR('commented data'!O1290,"")</f>
        <v>16.350747019272646</v>
      </c>
      <c r="J1336" s="358">
        <f>IF(ISERROR('commented data'!$P1290),"",'commented data'!$P1290)</f>
        <v>1</v>
      </c>
      <c r="K1336" s="328">
        <f>IF(ISERROR('commented data'!$Q1290),"",'commented data'!$Q1290)</f>
        <v>1</v>
      </c>
      <c r="L1336" s="328">
        <f>IF(ISERROR('commented data'!$R1290),"",'commented data'!$R1290)</f>
        <v>1</v>
      </c>
      <c r="M1336" s="328">
        <f>IF(ISERROR('commented data'!$S1290),"",'commented data'!$S1290)</f>
        <v>1</v>
      </c>
      <c r="N1336" s="366">
        <f t="shared" si="334"/>
        <v>1</v>
      </c>
      <c r="O1336" s="367" t="b">
        <f t="shared" si="335"/>
        <v>1</v>
      </c>
      <c r="P1336" s="365">
        <f>IF(ISERROR('commented data'!$J1290),"",'commented data'!$J1290)</f>
        <v>136.46429443359375</v>
      </c>
      <c r="Q1336" s="368">
        <f t="shared" si="331"/>
        <v>136.46429443359375</v>
      </c>
      <c r="R1336" s="368" t="str">
        <f t="shared" si="336"/>
        <v/>
      </c>
      <c r="S1336" s="369">
        <f t="shared" si="337"/>
        <v>136.46429443359375</v>
      </c>
      <c r="T1336" s="365">
        <f>IF(ISERROR('commented data'!$M1290),"",'commented data'!$M1290)</f>
        <v>82916.21875</v>
      </c>
      <c r="U1336" s="370">
        <f t="shared" si="338"/>
        <v>82916.21875</v>
      </c>
      <c r="V1336" s="371">
        <f t="shared" si="339"/>
        <v>82916.21875</v>
      </c>
      <c r="W1336" s="383">
        <f t="shared" si="340"/>
        <v>72137.110312499994</v>
      </c>
      <c r="X1336" s="365">
        <f>IF(ISERROR('commented data'!$T1290),"",'commented data'!$T1290)</f>
        <v>99.693412780761719</v>
      </c>
      <c r="Y1336" s="384">
        <f t="shared" si="341"/>
        <v>99.693412780761719</v>
      </c>
      <c r="Z1336" s="365">
        <f>IF(ISERROR('commented data'!$U1290),"",'commented data'!$U1290)</f>
        <v>1012.8369750976562</v>
      </c>
      <c r="AA1336" s="385">
        <f t="shared" si="342"/>
        <v>1022.9653448486329</v>
      </c>
      <c r="AC1336" s="427">
        <f t="shared" si="344"/>
        <v>7.3539079303686377</v>
      </c>
      <c r="AD1336" s="428">
        <f t="shared" si="343"/>
        <v>0.4399922105960673</v>
      </c>
      <c r="AE1336" s="429">
        <f t="shared" si="345"/>
        <v>9.2167077894039338</v>
      </c>
      <c r="AF1336" s="430">
        <f t="shared" si="346"/>
        <v>0.95443658697111156</v>
      </c>
    </row>
    <row r="1337" spans="1:32" s="5" customFormat="1" x14ac:dyDescent="0.2">
      <c r="A1337" s="363">
        <f>'commented data'!$A1291</f>
        <v>41234.666666666664</v>
      </c>
      <c r="B1337" s="364">
        <f>IF(ISERROR('commented data'!$B1291),"",'commented data'!$B1291)</f>
        <v>897.9949951171875</v>
      </c>
      <c r="C1337" s="364">
        <f>IF(ISERROR('commented data'!$C1291),"",'commented data'!$C1291)</f>
        <v>493.82830810546875</v>
      </c>
      <c r="D1337" s="364">
        <f>IF(ISERROR('commented data'!$D1291),"",'commented data'!$D1291)</f>
        <v>6097.2861328125</v>
      </c>
      <c r="E1337" s="364">
        <f>IF(ISERROR('commented data'!$E1291),"",'commented data'!$E1291)</f>
        <v>9.7693357467651367</v>
      </c>
      <c r="F1337" s="357">
        <f t="shared" si="332"/>
        <v>138.06315948486329</v>
      </c>
      <c r="G1337" s="362">
        <f t="shared" si="333"/>
        <v>53464.957640798799</v>
      </c>
      <c r="H1337" s="359">
        <f>IF(ISERROR('commented data'!$N1291),"",'commented data'!$N1291)</f>
        <v>16.46957124577515</v>
      </c>
      <c r="I1337" s="359">
        <f>IFERROR('commented data'!O1291,"")</f>
        <v>16.379817450865637</v>
      </c>
      <c r="J1337" s="358">
        <f>IF(ISERROR('commented data'!$P1291),"",'commented data'!$P1291)</f>
        <v>1</v>
      </c>
      <c r="K1337" s="328">
        <f>IF(ISERROR('commented data'!$Q1291),"",'commented data'!$Q1291)</f>
        <v>1</v>
      </c>
      <c r="L1337" s="328">
        <f>IF(ISERROR('commented data'!$R1291),"",'commented data'!$R1291)</f>
        <v>1</v>
      </c>
      <c r="M1337" s="328">
        <f>IF(ISERROR('commented data'!$S1291),"",'commented data'!$S1291)</f>
        <v>1</v>
      </c>
      <c r="N1337" s="366">
        <f t="shared" si="334"/>
        <v>1</v>
      </c>
      <c r="O1337" s="367" t="b">
        <f t="shared" si="335"/>
        <v>1</v>
      </c>
      <c r="P1337" s="365">
        <f>IF(ISERROR('commented data'!$J1291),"",'commented data'!$J1291)</f>
        <v>136.69619750976562</v>
      </c>
      <c r="Q1337" s="368">
        <f t="shared" ref="Q1337:Q1400" si="347">IF($O1337,IF(AND($K1337=1,$L1337&gt;(2/3)),IF($J1337=1,$P1337,""),""),"")</f>
        <v>136.69619750976562</v>
      </c>
      <c r="R1337" s="368" t="str">
        <f t="shared" si="336"/>
        <v/>
      </c>
      <c r="S1337" s="369">
        <f t="shared" si="337"/>
        <v>136.69619750976562</v>
      </c>
      <c r="T1337" s="365">
        <f>IF(ISERROR('commented data'!$M1291),"",'commented data'!$M1291)</f>
        <v>83047.75</v>
      </c>
      <c r="U1337" s="370">
        <f t="shared" si="338"/>
        <v>83047.75</v>
      </c>
      <c r="V1337" s="371">
        <f t="shared" si="339"/>
        <v>83047.75</v>
      </c>
      <c r="W1337" s="383">
        <f t="shared" si="340"/>
        <v>72251.542499999996</v>
      </c>
      <c r="X1337" s="365">
        <f>IF(ISERROR('commented data'!$T1291),"",'commented data'!$T1291)</f>
        <v>99.517662048339844</v>
      </c>
      <c r="Y1337" s="384">
        <f t="shared" si="341"/>
        <v>99.517662048339844</v>
      </c>
      <c r="Z1337" s="365">
        <f>IF(ISERROR('commented data'!$U1291),"",'commented data'!$U1291)</f>
        <v>1012.8330078125</v>
      </c>
      <c r="AA1337" s="385">
        <f t="shared" si="342"/>
        <v>1022.961337890625</v>
      </c>
      <c r="AC1337" s="427">
        <f t="shared" si="344"/>
        <v>7.3815409736130642</v>
      </c>
      <c r="AD1337" s="428">
        <f t="shared" si="343"/>
        <v>0.44819266169461519</v>
      </c>
      <c r="AE1337" s="429">
        <f t="shared" si="345"/>
        <v>9.2085073383053864</v>
      </c>
      <c r="AF1337" s="430">
        <f t="shared" si="346"/>
        <v>0.95358738889117256</v>
      </c>
    </row>
    <row r="1338" spans="1:32" s="5" customFormat="1" x14ac:dyDescent="0.2">
      <c r="A1338" s="363">
        <f>'commented data'!$A1292</f>
        <v>41234.708333333336</v>
      </c>
      <c r="B1338" s="364">
        <f>IF(ISERROR('commented data'!$B1292),"",'commented data'!$B1292)</f>
        <v>898.05767822265625</v>
      </c>
      <c r="C1338" s="364">
        <f>IF(ISERROR('commented data'!$C1292),"",'commented data'!$C1292)</f>
        <v>493.86898803710938</v>
      </c>
      <c r="D1338" s="364">
        <f>IF(ISERROR('commented data'!$D1292),"",'commented data'!$D1292)</f>
        <v>6104.8779296875</v>
      </c>
      <c r="E1338" s="364">
        <f>IF(ISERROR('commented data'!$E1292),"",'commented data'!$E1292)</f>
        <v>9.77569580078125</v>
      </c>
      <c r="F1338" s="357">
        <f t="shared" ref="F1338:F1401" si="348">IF(ISERROR(S1338*$F$53),"",S1338*$F$53)</f>
        <v>137.35738006591797</v>
      </c>
      <c r="G1338" s="362">
        <f t="shared" ref="G1338:G1401" si="349">IF(ISERROR(W1338*273.15/(273.15+Y1338)*AA1338/1013.25),"",W1338*273.15/(273.15+Y1338)*AA1338/1013.25)</f>
        <v>53453.849637097803</v>
      </c>
      <c r="H1338" s="359">
        <f>IF(ISERROR('commented data'!$N1292),"",'commented data'!$N1292)</f>
        <v>16.533057978552971</v>
      </c>
      <c r="I1338" s="359">
        <f>IFERROR('commented data'!O1292,"")</f>
        <v>16.400212138637848</v>
      </c>
      <c r="J1338" s="358">
        <f>IF(ISERROR('commented data'!$P1292),"",'commented data'!$P1292)</f>
        <v>1</v>
      </c>
      <c r="K1338" s="328">
        <f>IF(ISERROR('commented data'!$Q1292),"",'commented data'!$Q1292)</f>
        <v>1</v>
      </c>
      <c r="L1338" s="328">
        <f>IF(ISERROR('commented data'!$R1292),"",'commented data'!$R1292)</f>
        <v>1</v>
      </c>
      <c r="M1338" s="328">
        <f>IF(ISERROR('commented data'!$S1292),"",'commented data'!$S1292)</f>
        <v>1</v>
      </c>
      <c r="N1338" s="366">
        <f t="shared" ref="N1338:N1401" si="350">IF(ISERROR(F1338*G1338/1000/1000/H1338),"",IF(F1338*G1338/1000/1000/H1338&lt;$J$47,1,0))</f>
        <v>1</v>
      </c>
      <c r="O1338" s="367" t="b">
        <f t="shared" ref="O1338:O1401" si="351">AND(P1338&gt;=0,T1338&gt;=0)</f>
        <v>1</v>
      </c>
      <c r="P1338" s="365">
        <f>IF(ISERROR('commented data'!$J1292),"",'commented data'!$J1292)</f>
        <v>135.99740600585937</v>
      </c>
      <c r="Q1338" s="368">
        <f t="shared" si="347"/>
        <v>135.99740600585937</v>
      </c>
      <c r="R1338" s="368" t="str">
        <f t="shared" ref="R1338:R1401" si="352">IF(K1338&lt;1,1,IF(L1338&lt;0.666,2,""))</f>
        <v/>
      </c>
      <c r="S1338" s="369">
        <f t="shared" ref="S1338:S1401" si="353">IF(R1338=1,IF(J1338=1,$Q$53,P1338),P1338)</f>
        <v>135.99740600585937</v>
      </c>
      <c r="T1338" s="365">
        <f>IF(ISERROR('commented data'!$M1292),"",'commented data'!$M1292)</f>
        <v>83024.796875</v>
      </c>
      <c r="U1338" s="370">
        <f t="shared" ref="U1338:U1401" si="354">IF(J1338=1,IF(T1338,IF(M1338=1,T1338,""),""),"")</f>
        <v>83024.796875</v>
      </c>
      <c r="V1338" s="371">
        <f t="shared" ref="V1338:V1401" si="355">IF(U1338="",IF(J1338=1,$U$53,T1338),T1338)</f>
        <v>83024.796875</v>
      </c>
      <c r="W1338" s="383">
        <f t="shared" ref="W1338:W1401" si="356">V1338*$W$53</f>
        <v>72231.573281250006</v>
      </c>
      <c r="X1338" s="365">
        <f>IF(ISERROR('commented data'!$T1292),"",'commented data'!$T1292)</f>
        <v>99.490242004394531</v>
      </c>
      <c r="Y1338" s="384">
        <f t="shared" ref="Y1338:Y1401" si="357">X1338*$Y$53</f>
        <v>99.490242004394531</v>
      </c>
      <c r="Z1338" s="365">
        <f>IF(ISERROR('commented data'!$U1292),"",'commented data'!$U1292)</f>
        <v>1012.8280029296875</v>
      </c>
      <c r="AA1338" s="385">
        <f t="shared" ref="AA1338:AA1401" si="358">Z1338*$AA$53</f>
        <v>1022.9562829589844</v>
      </c>
      <c r="AC1338" s="427">
        <f t="shared" si="344"/>
        <v>7.342280740589274</v>
      </c>
      <c r="AD1338" s="428">
        <f t="shared" ref="AD1338:AD1401" si="359">IFERROR(IF(AC1338/H1338&gt;0,AC1338/H1338,""),"")</f>
        <v>0.44409695714572794</v>
      </c>
      <c r="AE1338" s="429">
        <f t="shared" si="345"/>
        <v>9.2126030428542727</v>
      </c>
      <c r="AF1338" s="430">
        <f t="shared" si="346"/>
        <v>0.95401151975874487</v>
      </c>
    </row>
    <row r="1339" spans="1:32" s="5" customFormat="1" x14ac:dyDescent="0.2">
      <c r="A1339" s="363">
        <f>'commented data'!$A1293</f>
        <v>41234.75</v>
      </c>
      <c r="B1339" s="364">
        <f>IF(ISERROR('commented data'!$B1293),"",'commented data'!$B1293)</f>
        <v>897.94451904296875</v>
      </c>
      <c r="C1339" s="364">
        <f>IF(ISERROR('commented data'!$C1293),"",'commented data'!$C1293)</f>
        <v>494.15411376953125</v>
      </c>
      <c r="D1339" s="364">
        <f>IF(ISERROR('commented data'!$D1293),"",'commented data'!$D1293)</f>
        <v>6102.8017578125</v>
      </c>
      <c r="E1339" s="364">
        <f>IF(ISERROR('commented data'!$E1293),"",'commented data'!$E1293)</f>
        <v>9.7711544036865234</v>
      </c>
      <c r="F1339" s="357">
        <f t="shared" si="348"/>
        <v>137.41928756713867</v>
      </c>
      <c r="G1339" s="362">
        <f t="shared" si="349"/>
        <v>53471.132544349632</v>
      </c>
      <c r="H1339" s="359">
        <f>IF(ISERROR('commented data'!$N1293),"",'commented data'!$N1293)</f>
        <v>16.251423315260617</v>
      </c>
      <c r="I1339" s="359">
        <f>IFERROR('commented data'!O1293,"")</f>
        <v>16.394634687363894</v>
      </c>
      <c r="J1339" s="358">
        <f>IF(ISERROR('commented data'!$P1293),"",'commented data'!$P1293)</f>
        <v>1</v>
      </c>
      <c r="K1339" s="328">
        <f>IF(ISERROR('commented data'!$Q1293),"",'commented data'!$Q1293)</f>
        <v>1</v>
      </c>
      <c r="L1339" s="328">
        <f>IF(ISERROR('commented data'!$R1293),"",'commented data'!$R1293)</f>
        <v>1</v>
      </c>
      <c r="M1339" s="328">
        <f>IF(ISERROR('commented data'!$S1293),"",'commented data'!$S1293)</f>
        <v>1</v>
      </c>
      <c r="N1339" s="366">
        <f t="shared" si="350"/>
        <v>1</v>
      </c>
      <c r="O1339" s="367" t="b">
        <f t="shared" si="351"/>
        <v>1</v>
      </c>
      <c r="P1339" s="365">
        <f>IF(ISERROR('commented data'!$J1293),"",'commented data'!$J1293)</f>
        <v>136.05870056152344</v>
      </c>
      <c r="Q1339" s="368">
        <f t="shared" si="347"/>
        <v>136.05870056152344</v>
      </c>
      <c r="R1339" s="368" t="str">
        <f t="shared" si="352"/>
        <v/>
      </c>
      <c r="S1339" s="369">
        <f t="shared" si="353"/>
        <v>136.05870056152344</v>
      </c>
      <c r="T1339" s="365">
        <f>IF(ISERROR('commented data'!$M1293),"",'commented data'!$M1293)</f>
        <v>83083.359375</v>
      </c>
      <c r="U1339" s="370">
        <f t="shared" si="354"/>
        <v>83083.359375</v>
      </c>
      <c r="V1339" s="371">
        <f t="shared" si="355"/>
        <v>83083.359375</v>
      </c>
      <c r="W1339" s="383">
        <f t="shared" si="356"/>
        <v>72282.522656250003</v>
      </c>
      <c r="X1339" s="365">
        <f>IF(ISERROR('commented data'!$T1293),"",'commented data'!$T1293)</f>
        <v>99.633659362792969</v>
      </c>
      <c r="Y1339" s="384">
        <f t="shared" si="357"/>
        <v>99.633659362792969</v>
      </c>
      <c r="Z1339" s="365">
        <f>IF(ISERROR('commented data'!$U1293),"",'commented data'!$U1293)</f>
        <v>1012.8309936523437</v>
      </c>
      <c r="AA1339" s="385">
        <f t="shared" si="358"/>
        <v>1022.9593035888672</v>
      </c>
      <c r="AC1339" s="427">
        <f t="shared" ref="AC1339:AC1402" si="360">IFERROR(IF(J1339&lt;1,"",IF(F1339*G1339*0.000001&lt;=0,"",F1339*G1339*0.000001)),"")</f>
        <v>7.3479649396525684</v>
      </c>
      <c r="AD1339" s="428">
        <f t="shared" si="359"/>
        <v>0.4521428552508745</v>
      </c>
      <c r="AE1339" s="429">
        <f t="shared" si="345"/>
        <v>9.2045571447491259</v>
      </c>
      <c r="AF1339" s="430">
        <f t="shared" si="346"/>
        <v>0.95317832642094347</v>
      </c>
    </row>
    <row r="1340" spans="1:32" s="5" customFormat="1" x14ac:dyDescent="0.2">
      <c r="A1340" s="363">
        <f>'commented data'!$A1294</f>
        <v>41234.791666666664</v>
      </c>
      <c r="B1340" s="364">
        <f>IF(ISERROR('commented data'!$B1294),"",'commented data'!$B1294)</f>
        <v>898.005126953125</v>
      </c>
      <c r="C1340" s="364">
        <f>IF(ISERROR('commented data'!$C1294),"",'commented data'!$C1294)</f>
        <v>495.24609375</v>
      </c>
      <c r="D1340" s="364">
        <f>IF(ISERROR('commented data'!$D1294),"",'commented data'!$D1294)</f>
        <v>6120.9990234375</v>
      </c>
      <c r="E1340" s="364">
        <f>IF(ISERROR('commented data'!$E1294),"",'commented data'!$E1294)</f>
        <v>9.7797260284423828</v>
      </c>
      <c r="F1340" s="357">
        <f t="shared" si="348"/>
        <v>137.86792816162111</v>
      </c>
      <c r="G1340" s="362">
        <f t="shared" si="349"/>
        <v>53586.795965699785</v>
      </c>
      <c r="H1340" s="359">
        <f>IF(ISERROR('commented data'!$N1294),"",'commented data'!$N1294)</f>
        <v>16.171430953179151</v>
      </c>
      <c r="I1340" s="359">
        <f>IFERROR('commented data'!O1294,"")</f>
        <v>16.443520024635237</v>
      </c>
      <c r="J1340" s="358">
        <f>IF(ISERROR('commented data'!$P1294),"",'commented data'!$P1294)</f>
        <v>1</v>
      </c>
      <c r="K1340" s="328">
        <f>IF(ISERROR('commented data'!$Q1294),"",'commented data'!$Q1294)</f>
        <v>1</v>
      </c>
      <c r="L1340" s="328">
        <f>IF(ISERROR('commented data'!$R1294),"",'commented data'!$R1294)</f>
        <v>1</v>
      </c>
      <c r="M1340" s="328">
        <f>IF(ISERROR('commented data'!$S1294),"",'commented data'!$S1294)</f>
        <v>1</v>
      </c>
      <c r="N1340" s="366">
        <f t="shared" si="350"/>
        <v>1</v>
      </c>
      <c r="O1340" s="367" t="b">
        <f t="shared" si="351"/>
        <v>1</v>
      </c>
      <c r="P1340" s="365">
        <f>IF(ISERROR('commented data'!$J1294),"",'commented data'!$J1294)</f>
        <v>136.50289916992187</v>
      </c>
      <c r="Q1340" s="368">
        <f t="shared" si="347"/>
        <v>136.50289916992187</v>
      </c>
      <c r="R1340" s="368" t="str">
        <f t="shared" si="352"/>
        <v/>
      </c>
      <c r="S1340" s="369">
        <f t="shared" si="353"/>
        <v>136.50289916992187</v>
      </c>
      <c r="T1340" s="365">
        <f>IF(ISERROR('commented data'!$M1294),"",'commented data'!$M1294)</f>
        <v>83285.328125</v>
      </c>
      <c r="U1340" s="370">
        <f t="shared" si="354"/>
        <v>83285.328125</v>
      </c>
      <c r="V1340" s="371">
        <f t="shared" si="355"/>
        <v>83285.328125</v>
      </c>
      <c r="W1340" s="383">
        <f t="shared" si="356"/>
        <v>72458.235468750005</v>
      </c>
      <c r="X1340" s="365">
        <f>IF(ISERROR('commented data'!$T1294),"",'commented data'!$T1294)</f>
        <v>99.734382629394531</v>
      </c>
      <c r="Y1340" s="384">
        <f t="shared" si="357"/>
        <v>99.734382629394531</v>
      </c>
      <c r="Z1340" s="365">
        <f>IF(ISERROR('commented data'!$U1294),"",'commented data'!$U1294)</f>
        <v>1012.833984375</v>
      </c>
      <c r="AA1340" s="385">
        <f t="shared" si="358"/>
        <v>1022.96232421875</v>
      </c>
      <c r="AC1340" s="427">
        <f t="shared" si="360"/>
        <v>7.3879005366105455</v>
      </c>
      <c r="AD1340" s="428">
        <f t="shared" si="359"/>
        <v>0.4568489058266148</v>
      </c>
      <c r="AE1340" s="429">
        <f t="shared" si="345"/>
        <v>9.1998510941733862</v>
      </c>
      <c r="AF1340" s="430">
        <f t="shared" si="346"/>
        <v>0.95269099114328759</v>
      </c>
    </row>
    <row r="1341" spans="1:32" s="5" customFormat="1" x14ac:dyDescent="0.2">
      <c r="A1341" s="363">
        <f>'commented data'!$A1295</f>
        <v>41234.833333333336</v>
      </c>
      <c r="B1341" s="364">
        <f>IF(ISERROR('commented data'!$B1295),"",'commented data'!$B1295)</f>
        <v>898.01092529296875</v>
      </c>
      <c r="C1341" s="364">
        <f>IF(ISERROR('commented data'!$C1295),"",'commented data'!$C1295)</f>
        <v>495.89559936523437</v>
      </c>
      <c r="D1341" s="364">
        <f>IF(ISERROR('commented data'!$D1295),"",'commented data'!$D1295)</f>
        <v>6131.64794921875</v>
      </c>
      <c r="E1341" s="364">
        <f>IF(ISERROR('commented data'!$E1295),"",'commented data'!$E1295)</f>
        <v>9.7877664566040039</v>
      </c>
      <c r="F1341" s="357">
        <f t="shared" si="348"/>
        <v>137.64805404663085</v>
      </c>
      <c r="G1341" s="362">
        <f t="shared" si="349"/>
        <v>53666.661849573167</v>
      </c>
      <c r="H1341" s="359">
        <f>IF(ISERROR('commented data'!$N1295),"",'commented data'!$N1295)</f>
        <v>16.460797012897238</v>
      </c>
      <c r="I1341" s="359">
        <f>IFERROR('commented data'!O1295,"")</f>
        <v>16.472127417587654</v>
      </c>
      <c r="J1341" s="358">
        <f>IF(ISERROR('commented data'!$P1295),"",'commented data'!$P1295)</f>
        <v>1</v>
      </c>
      <c r="K1341" s="328">
        <f>IF(ISERROR('commented data'!$Q1295),"",'commented data'!$Q1295)</f>
        <v>1</v>
      </c>
      <c r="L1341" s="328">
        <f>IF(ISERROR('commented data'!$R1295),"",'commented data'!$R1295)</f>
        <v>1</v>
      </c>
      <c r="M1341" s="328">
        <f>IF(ISERROR('commented data'!$S1295),"",'commented data'!$S1295)</f>
        <v>1</v>
      </c>
      <c r="N1341" s="366">
        <f t="shared" si="350"/>
        <v>1</v>
      </c>
      <c r="O1341" s="367" t="b">
        <f t="shared" si="351"/>
        <v>1</v>
      </c>
      <c r="P1341" s="365">
        <f>IF(ISERROR('commented data'!$J1295),"",'commented data'!$J1295)</f>
        <v>136.28520202636719</v>
      </c>
      <c r="Q1341" s="368">
        <f t="shared" si="347"/>
        <v>136.28520202636719</v>
      </c>
      <c r="R1341" s="368" t="str">
        <f t="shared" si="352"/>
        <v/>
      </c>
      <c r="S1341" s="369">
        <f t="shared" si="353"/>
        <v>136.28520202636719</v>
      </c>
      <c r="T1341" s="365">
        <f>IF(ISERROR('commented data'!$M1295),"",'commented data'!$M1295)</f>
        <v>83399.2890625</v>
      </c>
      <c r="U1341" s="370">
        <f t="shared" si="354"/>
        <v>83399.2890625</v>
      </c>
      <c r="V1341" s="371">
        <f t="shared" si="355"/>
        <v>83399.2890625</v>
      </c>
      <c r="W1341" s="383">
        <f t="shared" si="356"/>
        <v>72557.381484375001</v>
      </c>
      <c r="X1341" s="365">
        <f>IF(ISERROR('commented data'!$T1295),"",'commented data'!$T1295)</f>
        <v>99.688568115234375</v>
      </c>
      <c r="Y1341" s="384">
        <f t="shared" si="357"/>
        <v>99.688568115234375</v>
      </c>
      <c r="Z1341" s="365">
        <f>IF(ISERROR('commented data'!$U1295),"",'commented data'!$U1295)</f>
        <v>1012.8330078125</v>
      </c>
      <c r="AA1341" s="385">
        <f t="shared" si="358"/>
        <v>1022.961337890625</v>
      </c>
      <c r="AC1341" s="427">
        <f t="shared" si="360"/>
        <v>7.3871115707723085</v>
      </c>
      <c r="AD1341" s="428">
        <f t="shared" si="359"/>
        <v>0.44876998148901387</v>
      </c>
      <c r="AE1341" s="429">
        <f t="shared" ref="AE1341:AE1404" si="361">IFERROR($J$47-AD1341,"")</f>
        <v>9.2079300185109876</v>
      </c>
      <c r="AF1341" s="430">
        <f t="shared" ref="AF1341:AF1404" si="362">IFERROR(AE1341/$J$47,"")</f>
        <v>0.9535276045140666</v>
      </c>
    </row>
    <row r="1342" spans="1:32" s="5" customFormat="1" x14ac:dyDescent="0.2">
      <c r="A1342" s="363">
        <f>'commented data'!$A1296</f>
        <v>41234.875</v>
      </c>
      <c r="B1342" s="364">
        <f>IF(ISERROR('commented data'!$B1296),"",'commented data'!$B1296)</f>
        <v>898.0391845703125</v>
      </c>
      <c r="C1342" s="364">
        <f>IF(ISERROR('commented data'!$C1296),"",'commented data'!$C1296)</f>
        <v>496.34109497070312</v>
      </c>
      <c r="D1342" s="364">
        <f>IF(ISERROR('commented data'!$D1296),"",'commented data'!$D1296)</f>
        <v>6137.62890625</v>
      </c>
      <c r="E1342" s="364">
        <f>IF(ISERROR('commented data'!$E1296),"",'commented data'!$E1296)</f>
        <v>9.7888212203979492</v>
      </c>
      <c r="F1342" s="357">
        <f t="shared" si="348"/>
        <v>138.30212829589843</v>
      </c>
      <c r="G1342" s="362">
        <f t="shared" si="349"/>
        <v>53750.473439267334</v>
      </c>
      <c r="H1342" s="359">
        <f>IF(ISERROR('commented data'!$N1296),"",'commented data'!$N1296)</f>
        <v>16.67176136727867</v>
      </c>
      <c r="I1342" s="359">
        <f>IFERROR('commented data'!O1296,"")</f>
        <v>16.48819472724303</v>
      </c>
      <c r="J1342" s="358">
        <f>IF(ISERROR('commented data'!$P1296),"",'commented data'!$P1296)</f>
        <v>1</v>
      </c>
      <c r="K1342" s="328">
        <f>IF(ISERROR('commented data'!$Q1296),"",'commented data'!$Q1296)</f>
        <v>1</v>
      </c>
      <c r="L1342" s="328">
        <f>IF(ISERROR('commented data'!$R1296),"",'commented data'!$R1296)</f>
        <v>1</v>
      </c>
      <c r="M1342" s="328">
        <f>IF(ISERROR('commented data'!$S1296),"",'commented data'!$S1296)</f>
        <v>1</v>
      </c>
      <c r="N1342" s="366">
        <f t="shared" si="350"/>
        <v>1</v>
      </c>
      <c r="O1342" s="367" t="b">
        <f t="shared" si="351"/>
        <v>1</v>
      </c>
      <c r="P1342" s="365">
        <f>IF(ISERROR('commented data'!$J1296),"",'commented data'!$J1296)</f>
        <v>136.93280029296875</v>
      </c>
      <c r="Q1342" s="368">
        <f t="shared" si="347"/>
        <v>136.93280029296875</v>
      </c>
      <c r="R1342" s="368" t="str">
        <f t="shared" si="352"/>
        <v/>
      </c>
      <c r="S1342" s="369">
        <f t="shared" si="353"/>
        <v>136.93280029296875</v>
      </c>
      <c r="T1342" s="365">
        <f>IF(ISERROR('commented data'!$M1296),"",'commented data'!$M1296)</f>
        <v>83481.5078125</v>
      </c>
      <c r="U1342" s="370">
        <f t="shared" si="354"/>
        <v>83481.5078125</v>
      </c>
      <c r="V1342" s="371">
        <f t="shared" si="355"/>
        <v>83481.5078125</v>
      </c>
      <c r="W1342" s="383">
        <f t="shared" si="356"/>
        <v>72628.911796874992</v>
      </c>
      <c r="X1342" s="365">
        <f>IF(ISERROR('commented data'!$T1296),"",'commented data'!$T1296)</f>
        <v>99.47271728515625</v>
      </c>
      <c r="Y1342" s="384">
        <f t="shared" si="357"/>
        <v>99.47271728515625</v>
      </c>
      <c r="Z1342" s="365">
        <f>IF(ISERROR('commented data'!$U1296),"",'commented data'!$U1296)</f>
        <v>1012.8289794921875</v>
      </c>
      <c r="AA1342" s="385">
        <f t="shared" si="358"/>
        <v>1022.9572692871094</v>
      </c>
      <c r="AC1342" s="427">
        <f t="shared" si="360"/>
        <v>7.4338048735628313</v>
      </c>
      <c r="AD1342" s="428">
        <f t="shared" si="359"/>
        <v>0.4458919912417299</v>
      </c>
      <c r="AE1342" s="429">
        <f t="shared" si="361"/>
        <v>9.2108080087582707</v>
      </c>
      <c r="AF1342" s="430">
        <f t="shared" si="362"/>
        <v>0.9538256349227241</v>
      </c>
    </row>
    <row r="1343" spans="1:32" s="5" customFormat="1" x14ac:dyDescent="0.2">
      <c r="A1343" s="363">
        <f>'commented data'!$A1297</f>
        <v>41234.916666666664</v>
      </c>
      <c r="B1343" s="364">
        <f>IF(ISERROR('commented data'!$B1297),"",'commented data'!$B1297)</f>
        <v>898.01123046875</v>
      </c>
      <c r="C1343" s="364">
        <f>IF(ISERROR('commented data'!$C1297),"",'commented data'!$C1297)</f>
        <v>496.05538940429687</v>
      </c>
      <c r="D1343" s="364">
        <f>IF(ISERROR('commented data'!$D1297),"",'commented data'!$D1297)</f>
        <v>6129.81201171875</v>
      </c>
      <c r="E1343" s="364">
        <f>IF(ISERROR('commented data'!$E1297),"",'commented data'!$E1297)</f>
        <v>9.7847843170166016</v>
      </c>
      <c r="F1343" s="357">
        <f t="shared" si="348"/>
        <v>138.64815994262696</v>
      </c>
      <c r="G1343" s="362">
        <f t="shared" si="349"/>
        <v>53707.59370716448</v>
      </c>
      <c r="H1343" s="359">
        <f>IF(ISERROR('commented data'!$N1297),"",'commented data'!$N1297)</f>
        <v>16.554364628156474</v>
      </c>
      <c r="I1343" s="359">
        <f>IFERROR('commented data'!O1297,"")</f>
        <v>16.467195334617269</v>
      </c>
      <c r="J1343" s="358">
        <f>IF(ISERROR('commented data'!$P1297),"",'commented data'!$P1297)</f>
        <v>1</v>
      </c>
      <c r="K1343" s="328">
        <f>IF(ISERROR('commented data'!$Q1297),"",'commented data'!$Q1297)</f>
        <v>1</v>
      </c>
      <c r="L1343" s="328">
        <f>IF(ISERROR('commented data'!$R1297),"",'commented data'!$R1297)</f>
        <v>1</v>
      </c>
      <c r="M1343" s="328">
        <f>IF(ISERROR('commented data'!$S1297),"",'commented data'!$S1297)</f>
        <v>1</v>
      </c>
      <c r="N1343" s="366">
        <f t="shared" si="350"/>
        <v>1</v>
      </c>
      <c r="O1343" s="367" t="b">
        <f t="shared" si="351"/>
        <v>1</v>
      </c>
      <c r="P1343" s="365">
        <f>IF(ISERROR('commented data'!$J1297),"",'commented data'!$J1297)</f>
        <v>137.27540588378906</v>
      </c>
      <c r="Q1343" s="368">
        <f t="shared" si="347"/>
        <v>137.27540588378906</v>
      </c>
      <c r="R1343" s="368" t="str">
        <f t="shared" si="352"/>
        <v/>
      </c>
      <c r="S1343" s="369">
        <f t="shared" si="353"/>
        <v>137.27540588378906</v>
      </c>
      <c r="T1343" s="365">
        <f>IF(ISERROR('commented data'!$M1297),"",'commented data'!$M1297)</f>
        <v>83416.828125</v>
      </c>
      <c r="U1343" s="370">
        <f t="shared" si="354"/>
        <v>83416.828125</v>
      </c>
      <c r="V1343" s="371">
        <f t="shared" si="355"/>
        <v>83416.828125</v>
      </c>
      <c r="W1343" s="383">
        <f t="shared" si="356"/>
        <v>72572.640468750003</v>
      </c>
      <c r="X1343" s="365">
        <f>IF(ISERROR('commented data'!$T1297),"",'commented data'!$T1297)</f>
        <v>99.480926513671875</v>
      </c>
      <c r="Y1343" s="384">
        <f t="shared" si="357"/>
        <v>99.480926513671875</v>
      </c>
      <c r="Z1343" s="365">
        <f>IF(ISERROR('commented data'!$U1297),"",'commented data'!$U1297)</f>
        <v>1012.8280029296875</v>
      </c>
      <c r="AA1343" s="385">
        <f t="shared" si="358"/>
        <v>1022.9562829589844</v>
      </c>
      <c r="AC1343" s="427">
        <f t="shared" si="360"/>
        <v>7.446459042444566</v>
      </c>
      <c r="AD1343" s="428">
        <f t="shared" si="359"/>
        <v>0.44981847444505746</v>
      </c>
      <c r="AE1343" s="429">
        <f t="shared" si="361"/>
        <v>9.2068815255549428</v>
      </c>
      <c r="AF1343" s="430">
        <f t="shared" si="362"/>
        <v>0.95341902777915255</v>
      </c>
    </row>
    <row r="1344" spans="1:32" s="5" customFormat="1" x14ac:dyDescent="0.2">
      <c r="A1344" s="363">
        <f>'commented data'!$A1298</f>
        <v>41234.958333333336</v>
      </c>
      <c r="B1344" s="364">
        <f>IF(ISERROR('commented data'!$B1298),"",'commented data'!$B1298)</f>
        <v>898.0228271484375</v>
      </c>
      <c r="C1344" s="364">
        <f>IF(ISERROR('commented data'!$C1298),"",'commented data'!$C1298)</f>
        <v>496.7384033203125</v>
      </c>
      <c r="D1344" s="364">
        <f>IF(ISERROR('commented data'!$D1298),"",'commented data'!$D1298)</f>
        <v>6139.78076171875</v>
      </c>
      <c r="E1344" s="364">
        <f>IF(ISERROR('commented data'!$E1298),"",'commented data'!$E1298)</f>
        <v>9.7910251617431641</v>
      </c>
      <c r="F1344" s="357">
        <f t="shared" si="348"/>
        <v>138.75793518066408</v>
      </c>
      <c r="G1344" s="362">
        <f t="shared" si="349"/>
        <v>53777.344761293876</v>
      </c>
      <c r="H1344" s="359">
        <f>IF(ISERROR('commented data'!$N1298),"",'commented data'!$N1298)</f>
        <v>16.236478552202389</v>
      </c>
      <c r="I1344" s="359">
        <f>IFERROR('commented data'!O1298,"")</f>
        <v>16.493975495767096</v>
      </c>
      <c r="J1344" s="358">
        <f>IF(ISERROR('commented data'!$P1298),"",'commented data'!$P1298)</f>
        <v>1</v>
      </c>
      <c r="K1344" s="328">
        <f>IF(ISERROR('commented data'!$Q1298),"",'commented data'!$Q1298)</f>
        <v>1</v>
      </c>
      <c r="L1344" s="328">
        <f>IF(ISERROR('commented data'!$R1298),"",'commented data'!$R1298)</f>
        <v>1</v>
      </c>
      <c r="M1344" s="328">
        <f>IF(ISERROR('commented data'!$S1298),"",'commented data'!$S1298)</f>
        <v>1</v>
      </c>
      <c r="N1344" s="366">
        <f t="shared" si="350"/>
        <v>1</v>
      </c>
      <c r="O1344" s="367" t="b">
        <f t="shared" si="351"/>
        <v>1</v>
      </c>
      <c r="P1344" s="365">
        <f>IF(ISERROR('commented data'!$J1298),"",'commented data'!$J1298)</f>
        <v>137.38409423828125</v>
      </c>
      <c r="Q1344" s="368">
        <f t="shared" si="347"/>
        <v>137.38409423828125</v>
      </c>
      <c r="R1344" s="368" t="str">
        <f t="shared" si="352"/>
        <v/>
      </c>
      <c r="S1344" s="369">
        <f t="shared" si="353"/>
        <v>137.38409423828125</v>
      </c>
      <c r="T1344" s="365">
        <f>IF(ISERROR('commented data'!$M1298),"",'commented data'!$M1298)</f>
        <v>83564.203125</v>
      </c>
      <c r="U1344" s="370">
        <f t="shared" si="354"/>
        <v>83564.203125</v>
      </c>
      <c r="V1344" s="371">
        <f t="shared" si="355"/>
        <v>83564.203125</v>
      </c>
      <c r="W1344" s="383">
        <f t="shared" si="356"/>
        <v>72700.856718750001</v>
      </c>
      <c r="X1344" s="365">
        <f>IF(ISERROR('commented data'!$T1298),"",'commented data'!$T1298)</f>
        <v>99.656196594238281</v>
      </c>
      <c r="Y1344" s="384">
        <f t="shared" si="357"/>
        <v>99.656196594238281</v>
      </c>
      <c r="Z1344" s="365">
        <f>IF(ISERROR('commented data'!$U1298),"",'commented data'!$U1298)</f>
        <v>1012.8309936523437</v>
      </c>
      <c r="AA1344" s="385">
        <f t="shared" si="358"/>
        <v>1022.9593035888672</v>
      </c>
      <c r="AC1344" s="427">
        <f t="shared" si="360"/>
        <v>7.4620333185758403</v>
      </c>
      <c r="AD1344" s="428">
        <f t="shared" si="359"/>
        <v>0.45958446559606098</v>
      </c>
      <c r="AE1344" s="429">
        <f t="shared" si="361"/>
        <v>9.1971155344039399</v>
      </c>
      <c r="AF1344" s="430">
        <f t="shared" si="362"/>
        <v>0.95240771012912684</v>
      </c>
    </row>
    <row r="1345" spans="1:32" s="5" customFormat="1" x14ac:dyDescent="0.2">
      <c r="A1345" s="363">
        <f>'commented data'!$A1299</f>
        <v>41235</v>
      </c>
      <c r="B1345" s="364">
        <f>IF(ISERROR('commented data'!$B1299),"",'commented data'!$B1299)</f>
        <v>898.04248046875</v>
      </c>
      <c r="C1345" s="364">
        <f>IF(ISERROR('commented data'!$C1299),"",'commented data'!$C1299)</f>
        <v>497.05630493164062</v>
      </c>
      <c r="D1345" s="364">
        <f>IF(ISERROR('commented data'!$D1299),"",'commented data'!$D1299)</f>
        <v>6133.60986328125</v>
      </c>
      <c r="E1345" s="364">
        <f>IF(ISERROR('commented data'!$E1299),"",'commented data'!$E1299)</f>
        <v>9.7883701324462891</v>
      </c>
      <c r="F1345" s="357">
        <f t="shared" si="348"/>
        <v>139.18213333129884</v>
      </c>
      <c r="G1345" s="362">
        <f t="shared" si="349"/>
        <v>53759.402196362797</v>
      </c>
      <c r="H1345" s="359">
        <f>IF(ISERROR('commented data'!$N1299),"",'commented data'!$N1299)</f>
        <v>15.528192866495374</v>
      </c>
      <c r="I1345" s="359">
        <f>IFERROR('commented data'!O1299,"")</f>
        <v>16.477397925400151</v>
      </c>
      <c r="J1345" s="358">
        <f>IF(ISERROR('commented data'!$P1299),"",'commented data'!$P1299)</f>
        <v>1</v>
      </c>
      <c r="K1345" s="328">
        <f>IF(ISERROR('commented data'!$Q1299),"",'commented data'!$Q1299)</f>
        <v>1</v>
      </c>
      <c r="L1345" s="328">
        <f>IF(ISERROR('commented data'!$R1299),"",'commented data'!$R1299)</f>
        <v>1</v>
      </c>
      <c r="M1345" s="328">
        <f>IF(ISERROR('commented data'!$S1299),"",'commented data'!$S1299)</f>
        <v>1</v>
      </c>
      <c r="N1345" s="366">
        <f t="shared" si="350"/>
        <v>1</v>
      </c>
      <c r="O1345" s="367" t="b">
        <f t="shared" si="351"/>
        <v>1</v>
      </c>
      <c r="P1345" s="365">
        <f>IF(ISERROR('commented data'!$J1299),"",'commented data'!$J1299)</f>
        <v>137.80409240722656</v>
      </c>
      <c r="Q1345" s="368">
        <f t="shared" si="347"/>
        <v>137.80409240722656</v>
      </c>
      <c r="R1345" s="368" t="str">
        <f t="shared" si="352"/>
        <v/>
      </c>
      <c r="S1345" s="369">
        <f t="shared" si="353"/>
        <v>137.80409240722656</v>
      </c>
      <c r="T1345" s="365">
        <f>IF(ISERROR('commented data'!$M1299),"",'commented data'!$M1299)</f>
        <v>83567.0703125</v>
      </c>
      <c r="U1345" s="370">
        <f t="shared" si="354"/>
        <v>83567.0703125</v>
      </c>
      <c r="V1345" s="371">
        <f t="shared" si="355"/>
        <v>83567.0703125</v>
      </c>
      <c r="W1345" s="383">
        <f t="shared" si="356"/>
        <v>72703.351171874994</v>
      </c>
      <c r="X1345" s="365">
        <f>IF(ISERROR('commented data'!$T1299),"",'commented data'!$T1299)</f>
        <v>99.793418884277344</v>
      </c>
      <c r="Y1345" s="384">
        <f t="shared" si="357"/>
        <v>99.793418884277344</v>
      </c>
      <c r="Z1345" s="365">
        <f>IF(ISERROR('commented data'!$U1299),"",'commented data'!$U1299)</f>
        <v>1012.8309936523437</v>
      </c>
      <c r="AA1345" s="385">
        <f t="shared" si="358"/>
        <v>1022.9593035888672</v>
      </c>
      <c r="AC1345" s="427">
        <f t="shared" si="360"/>
        <v>7.4823482843050861</v>
      </c>
      <c r="AD1345" s="428">
        <f t="shared" si="359"/>
        <v>0.48185570263294975</v>
      </c>
      <c r="AE1345" s="429">
        <f t="shared" si="361"/>
        <v>9.1748442973670503</v>
      </c>
      <c r="AF1345" s="430">
        <f t="shared" si="362"/>
        <v>0.95010141118260372</v>
      </c>
    </row>
    <row r="1346" spans="1:32" s="5" customFormat="1" x14ac:dyDescent="0.2">
      <c r="A1346" s="363">
        <f>'commented data'!$A1300</f>
        <v>41235.041666666664</v>
      </c>
      <c r="B1346" s="364">
        <f>IF(ISERROR('commented data'!$B1300),"",'commented data'!$B1300)</f>
        <v>897.97113037109375</v>
      </c>
      <c r="C1346" s="364">
        <f>IF(ISERROR('commented data'!$C1300),"",'commented data'!$C1300)</f>
        <v>497.53829956054687</v>
      </c>
      <c r="D1346" s="364">
        <f>IF(ISERROR('commented data'!$D1300),"",'commented data'!$D1300)</f>
        <v>6129.46484375</v>
      </c>
      <c r="E1346" s="364">
        <f>IF(ISERROR('commented data'!$E1300),"",'commented data'!$E1300)</f>
        <v>9.7867431640625</v>
      </c>
      <c r="F1346" s="357">
        <f t="shared" si="348"/>
        <v>138.09416717529297</v>
      </c>
      <c r="G1346" s="362">
        <f t="shared" si="349"/>
        <v>53740.071015686117</v>
      </c>
      <c r="H1346" s="359">
        <f>IF(ISERROR('commented data'!$N1300),"",'commented data'!$N1300)</f>
        <v>15.606840894525158</v>
      </c>
      <c r="I1346" s="359">
        <f>IFERROR('commented data'!O1300,"")</f>
        <v>16.466262698715155</v>
      </c>
      <c r="J1346" s="358">
        <f>IF(ISERROR('commented data'!$P1300),"",'commented data'!$P1300)</f>
        <v>1</v>
      </c>
      <c r="K1346" s="328">
        <f>IF(ISERROR('commented data'!$Q1300),"",'commented data'!$Q1300)</f>
        <v>1</v>
      </c>
      <c r="L1346" s="328">
        <f>IF(ISERROR('commented data'!$R1300),"",'commented data'!$R1300)</f>
        <v>1</v>
      </c>
      <c r="M1346" s="328">
        <f>IF(ISERROR('commented data'!$S1300),"",'commented data'!$S1300)</f>
        <v>1</v>
      </c>
      <c r="N1346" s="366">
        <f t="shared" si="350"/>
        <v>1</v>
      </c>
      <c r="O1346" s="367" t="b">
        <f t="shared" si="351"/>
        <v>1</v>
      </c>
      <c r="P1346" s="365">
        <f>IF(ISERROR('commented data'!$J1300),"",'commented data'!$J1300)</f>
        <v>136.72689819335938</v>
      </c>
      <c r="Q1346" s="368">
        <f t="shared" si="347"/>
        <v>136.72689819335938</v>
      </c>
      <c r="R1346" s="368" t="str">
        <f t="shared" si="352"/>
        <v/>
      </c>
      <c r="S1346" s="369">
        <f t="shared" si="353"/>
        <v>136.72689819335938</v>
      </c>
      <c r="T1346" s="365">
        <f>IF(ISERROR('commented data'!$M1300),"",'commented data'!$M1300)</f>
        <v>83538.78125</v>
      </c>
      <c r="U1346" s="370">
        <f t="shared" si="354"/>
        <v>83538.78125</v>
      </c>
      <c r="V1346" s="371">
        <f t="shared" si="355"/>
        <v>83538.78125</v>
      </c>
      <c r="W1346" s="383">
        <f t="shared" si="356"/>
        <v>72678.739687499998</v>
      </c>
      <c r="X1346" s="365">
        <f>IF(ISERROR('commented data'!$T1300),"",'commented data'!$T1300)</f>
        <v>99.800537109375</v>
      </c>
      <c r="Y1346" s="384">
        <f t="shared" si="357"/>
        <v>99.800537109375</v>
      </c>
      <c r="Z1346" s="365">
        <f>IF(ISERROR('commented data'!$U1300),"",'commented data'!$U1300)</f>
        <v>1012.8289794921875</v>
      </c>
      <c r="AA1346" s="385">
        <f t="shared" si="358"/>
        <v>1022.9572692871094</v>
      </c>
      <c r="AC1346" s="427">
        <f t="shared" si="360"/>
        <v>7.4211903508522736</v>
      </c>
      <c r="AD1346" s="428">
        <f t="shared" si="359"/>
        <v>0.47550881059187378</v>
      </c>
      <c r="AE1346" s="429">
        <f t="shared" si="361"/>
        <v>9.1811911894081266</v>
      </c>
      <c r="AF1346" s="430">
        <f t="shared" si="362"/>
        <v>0.95075866387152197</v>
      </c>
    </row>
    <row r="1347" spans="1:32" s="5" customFormat="1" x14ac:dyDescent="0.2">
      <c r="A1347" s="363">
        <f>'commented data'!$A1301</f>
        <v>41235.083333333336</v>
      </c>
      <c r="B1347" s="364">
        <f>IF(ISERROR('commented data'!$B1301),"",'commented data'!$B1301)</f>
        <v>897.99212646484375</v>
      </c>
      <c r="C1347" s="364">
        <f>IF(ISERROR('commented data'!$C1301),"",'commented data'!$C1301)</f>
        <v>496.96859741210937</v>
      </c>
      <c r="D1347" s="364">
        <f>IF(ISERROR('commented data'!$D1301),"",'commented data'!$D1301)</f>
        <v>6108.51123046875</v>
      </c>
      <c r="E1347" s="364">
        <f>IF(ISERROR('commented data'!$E1301),"",'commented data'!$E1301)</f>
        <v>9.7767572402954102</v>
      </c>
      <c r="F1347" s="357">
        <f t="shared" si="348"/>
        <v>137.8116766357422</v>
      </c>
      <c r="G1347" s="362">
        <f t="shared" si="349"/>
        <v>53606.715626873127</v>
      </c>
      <c r="H1347" s="359">
        <f>IF(ISERROR('commented data'!$N1301),"",'commented data'!$N1301)</f>
        <v>16.432343435196671</v>
      </c>
      <c r="I1347" s="359">
        <f>IFERROR('commented data'!O1301,"")</f>
        <v>16.409972678367268</v>
      </c>
      <c r="J1347" s="358">
        <f>IF(ISERROR('commented data'!$P1301),"",'commented data'!$P1301)</f>
        <v>1</v>
      </c>
      <c r="K1347" s="328">
        <f>IF(ISERROR('commented data'!$Q1301),"",'commented data'!$Q1301)</f>
        <v>1</v>
      </c>
      <c r="L1347" s="328">
        <f>IF(ISERROR('commented data'!$R1301),"",'commented data'!$R1301)</f>
        <v>1</v>
      </c>
      <c r="M1347" s="328">
        <f>IF(ISERROR('commented data'!$S1301),"",'commented data'!$S1301)</f>
        <v>1</v>
      </c>
      <c r="N1347" s="366">
        <f t="shared" si="350"/>
        <v>1</v>
      </c>
      <c r="O1347" s="367" t="b">
        <f t="shared" si="351"/>
        <v>1</v>
      </c>
      <c r="P1347" s="365">
        <f>IF(ISERROR('commented data'!$J1301),"",'commented data'!$J1301)</f>
        <v>136.44720458984375</v>
      </c>
      <c r="Q1347" s="368">
        <f t="shared" si="347"/>
        <v>136.44720458984375</v>
      </c>
      <c r="R1347" s="368" t="str">
        <f t="shared" si="352"/>
        <v/>
      </c>
      <c r="S1347" s="369">
        <f t="shared" si="353"/>
        <v>136.44720458984375</v>
      </c>
      <c r="T1347" s="365">
        <f>IF(ISERROR('commented data'!$M1301),"",'commented data'!$M1301)</f>
        <v>83320.5234375</v>
      </c>
      <c r="U1347" s="370">
        <f t="shared" si="354"/>
        <v>83320.5234375</v>
      </c>
      <c r="V1347" s="371">
        <f t="shared" si="355"/>
        <v>83320.5234375</v>
      </c>
      <c r="W1347" s="383">
        <f t="shared" si="356"/>
        <v>72488.855390625002</v>
      </c>
      <c r="X1347" s="365">
        <f>IF(ISERROR('commented data'!$T1301),"",'commented data'!$T1301)</f>
        <v>99.750396728515625</v>
      </c>
      <c r="Y1347" s="384">
        <f t="shared" si="357"/>
        <v>99.750396728515625</v>
      </c>
      <c r="Z1347" s="365">
        <f>IF(ISERROR('commented data'!$U1301),"",'commented data'!$U1301)</f>
        <v>1012.8259887695312</v>
      </c>
      <c r="AA1347" s="385">
        <f t="shared" si="358"/>
        <v>1022.9542486572266</v>
      </c>
      <c r="AC1347" s="427">
        <f t="shared" si="360"/>
        <v>7.3876313594748275</v>
      </c>
      <c r="AD1347" s="428">
        <f t="shared" si="359"/>
        <v>0.44957868539012852</v>
      </c>
      <c r="AE1347" s="429">
        <f t="shared" si="361"/>
        <v>9.2071213146098714</v>
      </c>
      <c r="AF1347" s="430">
        <f t="shared" si="362"/>
        <v>0.95344385914545038</v>
      </c>
    </row>
    <row r="1348" spans="1:32" s="5" customFormat="1" x14ac:dyDescent="0.2">
      <c r="A1348" s="363">
        <f>'commented data'!$A1302</f>
        <v>41235.125</v>
      </c>
      <c r="B1348" s="364">
        <f>IF(ISERROR('commented data'!$B1302),"",'commented data'!$B1302)</f>
        <v>898.003173828125</v>
      </c>
      <c r="C1348" s="364">
        <f>IF(ISERROR('commented data'!$C1302),"",'commented data'!$C1302)</f>
        <v>497.49758911132812</v>
      </c>
      <c r="D1348" s="364">
        <f>IF(ISERROR('commented data'!$D1302),"",'commented data'!$D1302)</f>
        <v>6108.85693359375</v>
      </c>
      <c r="E1348" s="364">
        <f>IF(ISERROR('commented data'!$E1302),"",'commented data'!$E1302)</f>
        <v>9.7762203216552734</v>
      </c>
      <c r="F1348" s="357">
        <f t="shared" si="348"/>
        <v>137.63694244384766</v>
      </c>
      <c r="G1348" s="362">
        <f t="shared" si="349"/>
        <v>53572.0074118513</v>
      </c>
      <c r="H1348" s="359">
        <f>IF(ISERROR('commented data'!$N1302),"",'commented data'!$N1302)</f>
        <v>16.063534425747203</v>
      </c>
      <c r="I1348" s="359">
        <f>IFERROR('commented data'!O1302,"")</f>
        <v>16.410901379096799</v>
      </c>
      <c r="J1348" s="358">
        <f>IF(ISERROR('commented data'!$P1302),"",'commented data'!$P1302)</f>
        <v>1</v>
      </c>
      <c r="K1348" s="328">
        <f>IF(ISERROR('commented data'!$Q1302),"",'commented data'!$Q1302)</f>
        <v>1</v>
      </c>
      <c r="L1348" s="328">
        <f>IF(ISERROR('commented data'!$R1302),"",'commented data'!$R1302)</f>
        <v>1</v>
      </c>
      <c r="M1348" s="328">
        <f>IF(ISERROR('commented data'!$S1302),"",'commented data'!$S1302)</f>
        <v>1</v>
      </c>
      <c r="N1348" s="366">
        <f t="shared" si="350"/>
        <v>1</v>
      </c>
      <c r="O1348" s="367" t="b">
        <f t="shared" si="351"/>
        <v>1</v>
      </c>
      <c r="P1348" s="365">
        <f>IF(ISERROR('commented data'!$J1302),"",'commented data'!$J1302)</f>
        <v>136.27420043945313</v>
      </c>
      <c r="Q1348" s="368">
        <f t="shared" si="347"/>
        <v>136.27420043945313</v>
      </c>
      <c r="R1348" s="368" t="str">
        <f t="shared" si="352"/>
        <v/>
      </c>
      <c r="S1348" s="369">
        <f t="shared" si="353"/>
        <v>136.27420043945313</v>
      </c>
      <c r="T1348" s="365">
        <f>IF(ISERROR('commented data'!$M1302),"",'commented data'!$M1302)</f>
        <v>83274.046875</v>
      </c>
      <c r="U1348" s="370">
        <f t="shared" si="354"/>
        <v>83274.046875</v>
      </c>
      <c r="V1348" s="371">
        <f t="shared" si="355"/>
        <v>83274.046875</v>
      </c>
      <c r="W1348" s="383">
        <f t="shared" si="356"/>
        <v>72448.420781249995</v>
      </c>
      <c r="X1348" s="365">
        <f>IF(ISERROR('commented data'!$T1302),"",'commented data'!$T1302)</f>
        <v>99.784233093261719</v>
      </c>
      <c r="Y1348" s="384">
        <f t="shared" si="357"/>
        <v>99.784233093261719</v>
      </c>
      <c r="Z1348" s="365">
        <f>IF(ISERROR('commented data'!$U1302),"",'commented data'!$U1302)</f>
        <v>1012.8270263671875</v>
      </c>
      <c r="AA1348" s="385">
        <f t="shared" si="358"/>
        <v>1022.9552966308594</v>
      </c>
      <c r="AC1348" s="427">
        <f t="shared" si="360"/>
        <v>7.3734873007463575</v>
      </c>
      <c r="AD1348" s="428">
        <f t="shared" si="359"/>
        <v>0.45902023211827342</v>
      </c>
      <c r="AE1348" s="429">
        <f t="shared" si="361"/>
        <v>9.197679767881727</v>
      </c>
      <c r="AF1348" s="430">
        <f t="shared" si="362"/>
        <v>0.95246613935213131</v>
      </c>
    </row>
    <row r="1349" spans="1:32" s="5" customFormat="1" x14ac:dyDescent="0.2">
      <c r="A1349" s="363">
        <f>'commented data'!$A1303</f>
        <v>41235.166666666664</v>
      </c>
      <c r="B1349" s="364">
        <f>IF(ISERROR('commented data'!$B1303),"",'commented data'!$B1303)</f>
        <v>898.014404296875</v>
      </c>
      <c r="C1349" s="364">
        <f>IF(ISERROR('commented data'!$C1303),"",'commented data'!$C1303)</f>
        <v>498.139892578125</v>
      </c>
      <c r="D1349" s="364">
        <f>IF(ISERROR('commented data'!$D1303),"",'commented data'!$D1303)</f>
        <v>6125.59716796875</v>
      </c>
      <c r="E1349" s="364">
        <f>IF(ISERROR('commented data'!$E1303),"",'commented data'!$E1303)</f>
        <v>9.7842130661010742</v>
      </c>
      <c r="F1349" s="357">
        <f t="shared" si="348"/>
        <v>137.97902877807618</v>
      </c>
      <c r="G1349" s="362">
        <f t="shared" si="349"/>
        <v>53666.74860269692</v>
      </c>
      <c r="H1349" s="359">
        <f>IF(ISERROR('commented data'!$N1303),"",'commented data'!$N1303)</f>
        <v>17.308236148652067</v>
      </c>
      <c r="I1349" s="359">
        <f>IFERROR('commented data'!O1303,"")</f>
        <v>16.455872531372496</v>
      </c>
      <c r="J1349" s="358">
        <f>IF(ISERROR('commented data'!$P1303),"",'commented data'!$P1303)</f>
        <v>1</v>
      </c>
      <c r="K1349" s="328">
        <f>IF(ISERROR('commented data'!$Q1303),"",'commented data'!$Q1303)</f>
        <v>1</v>
      </c>
      <c r="L1349" s="328">
        <f>IF(ISERROR('commented data'!$R1303),"",'commented data'!$R1303)</f>
        <v>1</v>
      </c>
      <c r="M1349" s="328">
        <f>IF(ISERROR('commented data'!$S1303),"",'commented data'!$S1303)</f>
        <v>1</v>
      </c>
      <c r="N1349" s="366">
        <f t="shared" si="350"/>
        <v>1</v>
      </c>
      <c r="O1349" s="367" t="b">
        <f t="shared" si="351"/>
        <v>1</v>
      </c>
      <c r="P1349" s="365">
        <f>IF(ISERROR('commented data'!$J1303),"",'commented data'!$J1303)</f>
        <v>136.61289978027344</v>
      </c>
      <c r="Q1349" s="368">
        <f t="shared" si="347"/>
        <v>136.61289978027344</v>
      </c>
      <c r="R1349" s="368" t="str">
        <f t="shared" si="352"/>
        <v/>
      </c>
      <c r="S1349" s="369">
        <f t="shared" si="353"/>
        <v>136.61289978027344</v>
      </c>
      <c r="T1349" s="365">
        <f>IF(ISERROR('commented data'!$M1303),"",'commented data'!$M1303)</f>
        <v>83435.78125</v>
      </c>
      <c r="U1349" s="370">
        <f t="shared" si="354"/>
        <v>83435.78125</v>
      </c>
      <c r="V1349" s="371">
        <f t="shared" si="355"/>
        <v>83435.78125</v>
      </c>
      <c r="W1349" s="383">
        <f t="shared" si="356"/>
        <v>72589.129687499997</v>
      </c>
      <c r="X1349" s="365">
        <f>IF(ISERROR('commented data'!$T1303),"",'commented data'!$T1303)</f>
        <v>99.848159790039063</v>
      </c>
      <c r="Y1349" s="384">
        <f t="shared" si="357"/>
        <v>99.848159790039063</v>
      </c>
      <c r="Z1349" s="365">
        <f>IF(ISERROR('commented data'!$U1303),"",'commented data'!$U1303)</f>
        <v>1012.8250122070312</v>
      </c>
      <c r="AA1349" s="385">
        <f t="shared" si="358"/>
        <v>1022.9532623291016</v>
      </c>
      <c r="AC1349" s="427">
        <f t="shared" si="360"/>
        <v>7.4048858498772976</v>
      </c>
      <c r="AD1349" s="428">
        <f t="shared" si="359"/>
        <v>0.4278244060388543</v>
      </c>
      <c r="AE1349" s="429">
        <f t="shared" si="361"/>
        <v>9.2288755939611455</v>
      </c>
      <c r="AF1349" s="430">
        <f t="shared" si="362"/>
        <v>0.95569662451573978</v>
      </c>
    </row>
    <row r="1350" spans="1:32" s="5" customFormat="1" x14ac:dyDescent="0.2">
      <c r="A1350" s="363">
        <f>'commented data'!$A1304</f>
        <v>41235.208333333336</v>
      </c>
      <c r="B1350" s="364">
        <f>IF(ISERROR('commented data'!$B1304),"",'commented data'!$B1304)</f>
        <v>897.9874267578125</v>
      </c>
      <c r="C1350" s="364">
        <f>IF(ISERROR('commented data'!$C1304),"",'commented data'!$C1304)</f>
        <v>498.597412109375</v>
      </c>
      <c r="D1350" s="364">
        <f>IF(ISERROR('commented data'!$D1304),"",'commented data'!$D1304)</f>
        <v>6125.93115234375</v>
      </c>
      <c r="E1350" s="364">
        <f>IF(ISERROR('commented data'!$E1304),"",'commented data'!$E1304)</f>
        <v>9.7825660705566406</v>
      </c>
      <c r="F1350" s="357">
        <f t="shared" si="348"/>
        <v>138.68028631578474</v>
      </c>
      <c r="G1350" s="362">
        <f t="shared" si="349"/>
        <v>53729.855967495496</v>
      </c>
      <c r="H1350" s="359">
        <f>IF(ISERROR('commented data'!$N1304),"",'commented data'!$N1304)</f>
        <v>16.607778356259224</v>
      </c>
      <c r="I1350" s="359">
        <f>IFERROR('commented data'!O1304,"")</f>
        <v>16.456769750721364</v>
      </c>
      <c r="J1350" s="358">
        <f>IF(ISERROR('commented data'!$P1304),"",'commented data'!$P1304)</f>
        <v>1</v>
      </c>
      <c r="K1350" s="328">
        <f>IF(ISERROR('commented data'!$Q1304),"",'commented data'!$Q1304)</f>
        <v>1</v>
      </c>
      <c r="L1350" s="328">
        <f>IF(ISERROR('commented data'!$R1304),"",'commented data'!$R1304)</f>
        <v>0.84874999523162842</v>
      </c>
      <c r="M1350" s="328">
        <f>IF(ISERROR('commented data'!$S1304),"",'commented data'!$S1304)</f>
        <v>1</v>
      </c>
      <c r="N1350" s="366">
        <f t="shared" si="350"/>
        <v>1</v>
      </c>
      <c r="O1350" s="367" t="b">
        <f t="shared" si="351"/>
        <v>1</v>
      </c>
      <c r="P1350" s="365">
        <f>IF(ISERROR('commented data'!$J1304),"",'commented data'!$J1304)</f>
        <v>137.3072141740443</v>
      </c>
      <c r="Q1350" s="368">
        <f t="shared" si="347"/>
        <v>137.3072141740443</v>
      </c>
      <c r="R1350" s="368" t="str">
        <f t="shared" si="352"/>
        <v/>
      </c>
      <c r="S1350" s="369">
        <f t="shared" si="353"/>
        <v>137.3072141740443</v>
      </c>
      <c r="T1350" s="365">
        <f>IF(ISERROR('commented data'!$M1304),"",'commented data'!$M1304)</f>
        <v>83539.359375</v>
      </c>
      <c r="U1350" s="370">
        <f t="shared" si="354"/>
        <v>83539.359375</v>
      </c>
      <c r="V1350" s="371">
        <f t="shared" si="355"/>
        <v>83539.359375</v>
      </c>
      <c r="W1350" s="383">
        <f t="shared" si="356"/>
        <v>72679.242656250004</v>
      </c>
      <c r="X1350" s="365">
        <f>IF(ISERROR('commented data'!$T1304),"",'commented data'!$T1304)</f>
        <v>99.8740234375</v>
      </c>
      <c r="Y1350" s="384">
        <f t="shared" si="357"/>
        <v>99.8740234375</v>
      </c>
      <c r="Z1350" s="365">
        <f>IF(ISERROR('commented data'!$U1304),"",'commented data'!$U1304)</f>
        <v>1012.8289794921875</v>
      </c>
      <c r="AA1350" s="385">
        <f t="shared" si="358"/>
        <v>1022.9572692871094</v>
      </c>
      <c r="AC1350" s="427">
        <f t="shared" si="360"/>
        <v>7.4512718092781505</v>
      </c>
      <c r="AD1350" s="428">
        <f t="shared" si="359"/>
        <v>0.44866156384305772</v>
      </c>
      <c r="AE1350" s="429">
        <f t="shared" si="361"/>
        <v>9.2080384361569436</v>
      </c>
      <c r="AF1350" s="430">
        <f t="shared" si="362"/>
        <v>0.95353883170823805</v>
      </c>
    </row>
    <row r="1351" spans="1:32" s="5" customFormat="1" x14ac:dyDescent="0.2">
      <c r="A1351" s="363">
        <f>'commented data'!$A1305</f>
        <v>41235.25</v>
      </c>
      <c r="B1351" s="364">
        <f>IF(ISERROR('commented data'!$B1305),"",'commented data'!$B1305)</f>
        <v>897.9310302734375</v>
      </c>
      <c r="C1351" s="364">
        <f>IF(ISERROR('commented data'!$C1305),"",'commented data'!$C1305)</f>
        <v>498.9375</v>
      </c>
      <c r="D1351" s="364">
        <f>IF(ISERROR('commented data'!$D1305),"",'commented data'!$D1305)</f>
        <v>6143.19921875</v>
      </c>
      <c r="E1351" s="364">
        <f>IF(ISERROR('commented data'!$E1305),"",'commented data'!$E1305)</f>
        <v>9.7946290969848633</v>
      </c>
      <c r="F1351" s="357">
        <f t="shared" si="348"/>
        <v>139.33736814637373</v>
      </c>
      <c r="G1351" s="362">
        <f t="shared" si="349"/>
        <v>53804.102862406973</v>
      </c>
      <c r="H1351" s="359">
        <f>IF(ISERROR('commented data'!$N1305),"",'commented data'!$N1305)</f>
        <v>17.842889531899129</v>
      </c>
      <c r="I1351" s="359">
        <f>IFERROR('commented data'!O1305,"")</f>
        <v>16.503158876851042</v>
      </c>
      <c r="J1351" s="358">
        <f>IF(ISERROR('commented data'!$P1305),"",'commented data'!$P1305)</f>
        <v>1</v>
      </c>
      <c r="K1351" s="328">
        <f>IF(ISERROR('commented data'!$Q1305),"",'commented data'!$Q1305)</f>
        <v>1</v>
      </c>
      <c r="L1351" s="328">
        <f>IF(ISERROR('commented data'!$R1305),"",'commented data'!$R1305)</f>
        <v>0.87347221374511719</v>
      </c>
      <c r="M1351" s="328">
        <f>IF(ISERROR('commented data'!$S1305),"",'commented data'!$S1305)</f>
        <v>1</v>
      </c>
      <c r="N1351" s="366">
        <f t="shared" si="350"/>
        <v>1</v>
      </c>
      <c r="O1351" s="367" t="b">
        <f t="shared" si="351"/>
        <v>1</v>
      </c>
      <c r="P1351" s="365">
        <f>IF(ISERROR('commented data'!$J1305),"",'commented data'!$J1305)</f>
        <v>137.9577902439344</v>
      </c>
      <c r="Q1351" s="368">
        <f t="shared" si="347"/>
        <v>137.9577902439344</v>
      </c>
      <c r="R1351" s="368" t="str">
        <f t="shared" si="352"/>
        <v/>
      </c>
      <c r="S1351" s="369">
        <f t="shared" si="353"/>
        <v>137.9577902439344</v>
      </c>
      <c r="T1351" s="365">
        <f>IF(ISERROR('commented data'!$M1305),"",'commented data'!$M1305)</f>
        <v>83669.84375</v>
      </c>
      <c r="U1351" s="370">
        <f t="shared" si="354"/>
        <v>83669.84375</v>
      </c>
      <c r="V1351" s="371">
        <f t="shared" si="355"/>
        <v>83669.84375</v>
      </c>
      <c r="W1351" s="383">
        <f t="shared" si="356"/>
        <v>72792.764062500006</v>
      </c>
      <c r="X1351" s="365">
        <f>IF(ISERROR('commented data'!$T1305),"",'commented data'!$T1305)</f>
        <v>99.943336486816406</v>
      </c>
      <c r="Y1351" s="384">
        <f t="shared" si="357"/>
        <v>99.943336486816406</v>
      </c>
      <c r="Z1351" s="365">
        <f>IF(ISERROR('commented data'!$U1305),"",'commented data'!$U1305)</f>
        <v>1012.8350219726562</v>
      </c>
      <c r="AA1351" s="385">
        <f t="shared" si="358"/>
        <v>1022.9633721923828</v>
      </c>
      <c r="AC1351" s="427">
        <f t="shared" si="360"/>
        <v>7.4969220883245606</v>
      </c>
      <c r="AD1351" s="428">
        <f t="shared" si="359"/>
        <v>0.42016300526446271</v>
      </c>
      <c r="AE1351" s="429">
        <f t="shared" si="361"/>
        <v>9.2365369947355376</v>
      </c>
      <c r="AF1351" s="430">
        <f t="shared" si="362"/>
        <v>0.95649000121527405</v>
      </c>
    </row>
    <row r="1352" spans="1:32" s="5" customFormat="1" x14ac:dyDescent="0.2">
      <c r="A1352" s="363">
        <f>'commented data'!$A1306</f>
        <v>41235.291666666664</v>
      </c>
      <c r="B1352" s="364">
        <f>IF(ISERROR('commented data'!$B1306),"",'commented data'!$B1306)</f>
        <v>898.048828125</v>
      </c>
      <c r="C1352" s="364">
        <f>IF(ISERROR('commented data'!$C1306),"",'commented data'!$C1306)</f>
        <v>498.10250854492188</v>
      </c>
      <c r="D1352" s="364">
        <f>IF(ISERROR('commented data'!$D1306),"",'commented data'!$D1306)</f>
        <v>6149.78076171875</v>
      </c>
      <c r="E1352" s="364">
        <f>IF(ISERROR('commented data'!$E1306),"",'commented data'!$E1306)</f>
        <v>9.7962064743041992</v>
      </c>
      <c r="F1352" s="357">
        <f t="shared" si="348"/>
        <v>140.37061248779298</v>
      </c>
      <c r="G1352" s="362">
        <f t="shared" si="349"/>
        <v>53856.802936329972</v>
      </c>
      <c r="H1352" s="359">
        <f>IF(ISERROR('commented data'!$N1306),"",'commented data'!$N1306)</f>
        <v>17.910177728444978</v>
      </c>
      <c r="I1352" s="359">
        <f>IFERROR('commented data'!O1306,"")</f>
        <v>16.520839607265351</v>
      </c>
      <c r="J1352" s="358">
        <f>IF(ISERROR('commented data'!$P1306),"",'commented data'!$P1306)</f>
        <v>1</v>
      </c>
      <c r="K1352" s="328">
        <f>IF(ISERROR('commented data'!$Q1306),"",'commented data'!$Q1306)</f>
        <v>1</v>
      </c>
      <c r="L1352" s="328">
        <f>IF(ISERROR('commented data'!$R1306),"",'commented data'!$R1306)</f>
        <v>1</v>
      </c>
      <c r="M1352" s="328">
        <f>IF(ISERROR('commented data'!$S1306),"",'commented data'!$S1306)</f>
        <v>1</v>
      </c>
      <c r="N1352" s="366">
        <f t="shared" si="350"/>
        <v>1</v>
      </c>
      <c r="O1352" s="367" t="b">
        <f t="shared" si="351"/>
        <v>1</v>
      </c>
      <c r="P1352" s="365">
        <f>IF(ISERROR('commented data'!$J1306),"",'commented data'!$J1306)</f>
        <v>138.98080444335937</v>
      </c>
      <c r="Q1352" s="368">
        <f t="shared" si="347"/>
        <v>138.98080444335937</v>
      </c>
      <c r="R1352" s="368" t="str">
        <f t="shared" si="352"/>
        <v/>
      </c>
      <c r="S1352" s="369">
        <f t="shared" si="353"/>
        <v>138.98080444335937</v>
      </c>
      <c r="T1352" s="365">
        <f>IF(ISERROR('commented data'!$M1306),"",'commented data'!$M1306)</f>
        <v>83715.7421875</v>
      </c>
      <c r="U1352" s="370">
        <f t="shared" si="354"/>
        <v>83715.7421875</v>
      </c>
      <c r="V1352" s="371">
        <f t="shared" si="355"/>
        <v>83715.7421875</v>
      </c>
      <c r="W1352" s="383">
        <f t="shared" si="356"/>
        <v>72832.695703125006</v>
      </c>
      <c r="X1352" s="365">
        <f>IF(ISERROR('commented data'!$T1306),"",'commented data'!$T1306)</f>
        <v>99.782722473144531</v>
      </c>
      <c r="Y1352" s="384">
        <f t="shared" si="357"/>
        <v>99.782722473144531</v>
      </c>
      <c r="Z1352" s="365">
        <f>IF(ISERROR('commented data'!$U1306),"",'commented data'!$U1306)</f>
        <v>1012.8350219726562</v>
      </c>
      <c r="AA1352" s="385">
        <f t="shared" si="358"/>
        <v>1022.9633721923828</v>
      </c>
      <c r="AC1352" s="427">
        <f t="shared" si="360"/>
        <v>7.5599124148070054</v>
      </c>
      <c r="AD1352" s="428">
        <f t="shared" si="359"/>
        <v>0.42210147377824947</v>
      </c>
      <c r="AE1352" s="429">
        <f t="shared" si="361"/>
        <v>9.2345985262217507</v>
      </c>
      <c r="AF1352" s="430">
        <f t="shared" si="362"/>
        <v>0.95628926302171036</v>
      </c>
    </row>
    <row r="1353" spans="1:32" s="5" customFormat="1" x14ac:dyDescent="0.2">
      <c r="A1353" s="363">
        <f>'commented data'!$A1307</f>
        <v>41235.333333333336</v>
      </c>
      <c r="B1353" s="364">
        <f>IF(ISERROR('commented data'!$B1307),"",'commented data'!$B1307)</f>
        <v>898.03497314453125</v>
      </c>
      <c r="C1353" s="364">
        <f>IF(ISERROR('commented data'!$C1307),"",'commented data'!$C1307)</f>
        <v>497.36309814453125</v>
      </c>
      <c r="D1353" s="364">
        <f>IF(ISERROR('commented data'!$D1307),"",'commented data'!$D1307)</f>
        <v>6143.32421875</v>
      </c>
      <c r="E1353" s="364">
        <f>IF(ISERROR('commented data'!$E1307),"",'commented data'!$E1307)</f>
        <v>9.7944822311401367</v>
      </c>
      <c r="F1353" s="357">
        <f t="shared" si="348"/>
        <v>141.13295166015624</v>
      </c>
      <c r="G1353" s="362">
        <f t="shared" si="349"/>
        <v>53822.284955417621</v>
      </c>
      <c r="H1353" s="359">
        <f>IF(ISERROR('commented data'!$N1307),"",'commented data'!$N1307)</f>
        <v>16.805651867795969</v>
      </c>
      <c r="I1353" s="359">
        <f>IFERROR('commented data'!O1307,"")</f>
        <v>16.503494678244774</v>
      </c>
      <c r="J1353" s="358">
        <f>IF(ISERROR('commented data'!$P1307),"",'commented data'!$P1307)</f>
        <v>1</v>
      </c>
      <c r="K1353" s="328">
        <f>IF(ISERROR('commented data'!$Q1307),"",'commented data'!$Q1307)</f>
        <v>1</v>
      </c>
      <c r="L1353" s="328">
        <f>IF(ISERROR('commented data'!$R1307),"",'commented data'!$R1307)</f>
        <v>1</v>
      </c>
      <c r="M1353" s="328">
        <f>IF(ISERROR('commented data'!$S1307),"",'commented data'!$S1307)</f>
        <v>1</v>
      </c>
      <c r="N1353" s="366">
        <f t="shared" si="350"/>
        <v>1</v>
      </c>
      <c r="O1353" s="367" t="b">
        <f t="shared" si="351"/>
        <v>1</v>
      </c>
      <c r="P1353" s="365">
        <f>IF(ISERROR('commented data'!$J1307),"",'commented data'!$J1307)</f>
        <v>139.735595703125</v>
      </c>
      <c r="Q1353" s="368">
        <f t="shared" si="347"/>
        <v>139.735595703125</v>
      </c>
      <c r="R1353" s="368" t="str">
        <f t="shared" si="352"/>
        <v/>
      </c>
      <c r="S1353" s="369">
        <f t="shared" si="353"/>
        <v>139.735595703125</v>
      </c>
      <c r="T1353" s="365">
        <f>IF(ISERROR('commented data'!$M1307),"",'commented data'!$M1307)</f>
        <v>83631.953125</v>
      </c>
      <c r="U1353" s="370">
        <f t="shared" si="354"/>
        <v>83631.953125</v>
      </c>
      <c r="V1353" s="371">
        <f t="shared" si="355"/>
        <v>83631.953125</v>
      </c>
      <c r="W1353" s="383">
        <f t="shared" si="356"/>
        <v>72759.799218750006</v>
      </c>
      <c r="X1353" s="365">
        <f>IF(ISERROR('commented data'!$T1307),"",'commented data'!$T1307)</f>
        <v>99.649116516113281</v>
      </c>
      <c r="Y1353" s="384">
        <f t="shared" si="357"/>
        <v>99.649116516113281</v>
      </c>
      <c r="Z1353" s="365">
        <f>IF(ISERROR('commented data'!$U1307),"",'commented data'!$U1307)</f>
        <v>1012.8369750976562</v>
      </c>
      <c r="AA1353" s="385">
        <f t="shared" si="358"/>
        <v>1022.9653448486329</v>
      </c>
      <c r="AC1353" s="427">
        <f t="shared" si="360"/>
        <v>7.5960979408521094</v>
      </c>
      <c r="AD1353" s="428">
        <f t="shared" si="359"/>
        <v>0.45199662593322087</v>
      </c>
      <c r="AE1353" s="429">
        <f t="shared" si="361"/>
        <v>9.2047033740667796</v>
      </c>
      <c r="AF1353" s="430">
        <f t="shared" si="362"/>
        <v>0.95319346920446724</v>
      </c>
    </row>
    <row r="1354" spans="1:32" s="5" customFormat="1" x14ac:dyDescent="0.2">
      <c r="A1354" s="363">
        <f>'commented data'!$A1308</f>
        <v>41235.375</v>
      </c>
      <c r="B1354" s="364">
        <f>IF(ISERROR('commented data'!$B1308),"",'commented data'!$B1308)</f>
        <v>897.9552001953125</v>
      </c>
      <c r="C1354" s="364">
        <f>IF(ISERROR('commented data'!$C1308),"",'commented data'!$C1308)</f>
        <v>497.38790893554687</v>
      </c>
      <c r="D1354" s="364">
        <f>IF(ISERROR('commented data'!$D1308),"",'commented data'!$D1308)</f>
        <v>6146.94921875</v>
      </c>
      <c r="E1354" s="364">
        <f>IF(ISERROR('commented data'!$E1308),"",'commented data'!$E1308)</f>
        <v>9.7968454360961914</v>
      </c>
      <c r="F1354" s="357">
        <f t="shared" si="348"/>
        <v>141.35038329037533</v>
      </c>
      <c r="G1354" s="362">
        <f t="shared" si="349"/>
        <v>53808.616794646929</v>
      </c>
      <c r="H1354" s="359">
        <f>IF(ISERROR('commented data'!$N1308),"",'commented data'!$N1308)</f>
        <v>16.651080310140387</v>
      </c>
      <c r="I1354" s="359">
        <f>IFERROR('commented data'!O1308,"")</f>
        <v>16.513232918662894</v>
      </c>
      <c r="J1354" s="358">
        <f>IF(ISERROR('commented data'!$P1308),"",'commented data'!$P1308)</f>
        <v>1</v>
      </c>
      <c r="K1354" s="328">
        <f>IF(ISERROR('commented data'!$Q1308),"",'commented data'!$Q1308)</f>
        <v>1</v>
      </c>
      <c r="L1354" s="328">
        <f>IF(ISERROR('commented data'!$R1308),"",'commented data'!$R1308)</f>
        <v>0.83875000476837158</v>
      </c>
      <c r="M1354" s="328">
        <f>IF(ISERROR('commented data'!$S1308),"",'commented data'!$S1308)</f>
        <v>1</v>
      </c>
      <c r="N1354" s="366">
        <f t="shared" si="350"/>
        <v>1</v>
      </c>
      <c r="O1354" s="367" t="b">
        <f t="shared" si="351"/>
        <v>1</v>
      </c>
      <c r="P1354" s="365">
        <f>IF(ISERROR('commented data'!$J1308),"",'commented data'!$J1308)</f>
        <v>139.95087454492608</v>
      </c>
      <c r="Q1354" s="368">
        <f t="shared" si="347"/>
        <v>139.95087454492608</v>
      </c>
      <c r="R1354" s="368" t="str">
        <f t="shared" si="352"/>
        <v/>
      </c>
      <c r="S1354" s="369">
        <f t="shared" si="353"/>
        <v>139.95087454492608</v>
      </c>
      <c r="T1354" s="365">
        <f>IF(ISERROR('commented data'!$M1308),"",'commented data'!$M1308)</f>
        <v>83605.25</v>
      </c>
      <c r="U1354" s="370">
        <f t="shared" si="354"/>
        <v>83605.25</v>
      </c>
      <c r="V1354" s="371">
        <f t="shared" si="355"/>
        <v>83605.25</v>
      </c>
      <c r="W1354" s="383">
        <f t="shared" si="356"/>
        <v>72736.567500000005</v>
      </c>
      <c r="X1354" s="365">
        <f>IF(ISERROR('commented data'!$T1308),"",'commented data'!$T1308)</f>
        <v>99.623649597167969</v>
      </c>
      <c r="Y1354" s="384">
        <f t="shared" si="357"/>
        <v>99.623649597167969</v>
      </c>
      <c r="Z1354" s="365">
        <f>IF(ISERROR('commented data'!$U1308),"",'commented data'!$U1308)</f>
        <v>1012.833984375</v>
      </c>
      <c r="AA1354" s="385">
        <f t="shared" si="358"/>
        <v>1022.96232421875</v>
      </c>
      <c r="AC1354" s="427">
        <f t="shared" si="360"/>
        <v>7.6058686082482705</v>
      </c>
      <c r="AD1354" s="428">
        <f t="shared" si="359"/>
        <v>0.45677928798507755</v>
      </c>
      <c r="AE1354" s="429">
        <f t="shared" si="361"/>
        <v>9.199920712014924</v>
      </c>
      <c r="AF1354" s="430">
        <f t="shared" si="362"/>
        <v>0.95269820042197884</v>
      </c>
    </row>
    <row r="1355" spans="1:32" s="5" customFormat="1" x14ac:dyDescent="0.2">
      <c r="A1355" s="363">
        <f>'commented data'!$A1309</f>
        <v>41235.416666666664</v>
      </c>
      <c r="B1355" s="364">
        <f>IF(ISERROR('commented data'!$B1309),"",'commented data'!$B1309)</f>
        <v>897.9583740234375</v>
      </c>
      <c r="C1355" s="364">
        <f>IF(ISERROR('commented data'!$C1309),"",'commented data'!$C1309)</f>
        <v>495.67059326171875</v>
      </c>
      <c r="D1355" s="364">
        <f>IF(ISERROR('commented data'!$D1309),"",'commented data'!$D1309)</f>
        <v>6134.98779296875</v>
      </c>
      <c r="E1355" s="364">
        <f>IF(ISERROR('commented data'!$E1309),"",'commented data'!$E1309)</f>
        <v>9.8081302642822266</v>
      </c>
      <c r="F1355" s="357">
        <f t="shared" si="348"/>
        <v>141.35038329037533</v>
      </c>
      <c r="G1355" s="362">
        <f t="shared" si="349"/>
        <v>53683.591783526877</v>
      </c>
      <c r="H1355" s="359">
        <f>IF(ISERROR('commented data'!$N1309),"",'commented data'!$N1309)</f>
        <v>16.594741324583229</v>
      </c>
      <c r="I1355" s="359">
        <f>IFERROR('commented data'!O1309,"")</f>
        <v>16.481099611076328</v>
      </c>
      <c r="J1355" s="358">
        <f>IF(ISERROR('commented data'!$P1309),"",'commented data'!$P1309)</f>
        <v>1</v>
      </c>
      <c r="K1355" s="328">
        <f>IF(ISERROR('commented data'!$Q1309),"",'commented data'!$Q1309)</f>
        <v>1</v>
      </c>
      <c r="L1355" s="328">
        <f>IF(ISERROR('commented data'!$R1309),"",'commented data'!$R1309)</f>
        <v>0.59624999761581421</v>
      </c>
      <c r="M1355" s="328">
        <f>IF(ISERROR('commented data'!$S1309),"",'commented data'!$S1309)</f>
        <v>1</v>
      </c>
      <c r="N1355" s="366">
        <f t="shared" si="350"/>
        <v>1</v>
      </c>
      <c r="O1355" s="367" t="b">
        <f t="shared" si="351"/>
        <v>1</v>
      </c>
      <c r="P1355" s="365">
        <f>IF(ISERROR('commented data'!$J1309),"",'commented data'!$J1309)</f>
        <v>138.91490296063895</v>
      </c>
      <c r="Q1355" s="368" t="str">
        <f t="shared" si="347"/>
        <v/>
      </c>
      <c r="R1355" s="368">
        <f t="shared" si="352"/>
        <v>2</v>
      </c>
      <c r="S1355" s="369">
        <f>S1354</f>
        <v>139.95087454492608</v>
      </c>
      <c r="T1355" s="365">
        <f>IF(ISERROR('commented data'!$M1309),"",'commented data'!$M1309)</f>
        <v>83458.171875</v>
      </c>
      <c r="U1355" s="370">
        <f t="shared" si="354"/>
        <v>83458.171875</v>
      </c>
      <c r="V1355" s="371">
        <f t="shared" si="355"/>
        <v>83458.171875</v>
      </c>
      <c r="W1355" s="383">
        <f t="shared" si="356"/>
        <v>72608.609531249997</v>
      </c>
      <c r="X1355" s="365">
        <f>IF(ISERROR('commented data'!$T1309),"",'commented data'!$T1309)</f>
        <v>99.835243225097656</v>
      </c>
      <c r="Y1355" s="384">
        <f t="shared" si="357"/>
        <v>99.835243225097656</v>
      </c>
      <c r="Z1355" s="365">
        <f>IF(ISERROR('commented data'!$U1309),"",'commented data'!$U1309)</f>
        <v>1012.8359985351562</v>
      </c>
      <c r="AA1355" s="385">
        <f t="shared" si="358"/>
        <v>1022.9643585205079</v>
      </c>
      <c r="AC1355" s="427">
        <f t="shared" si="360"/>
        <v>7.5881962750055676</v>
      </c>
      <c r="AD1355" s="428">
        <f t="shared" si="359"/>
        <v>0.45726511348293902</v>
      </c>
      <c r="AE1355" s="429">
        <f t="shared" si="361"/>
        <v>9.1994348865170625</v>
      </c>
      <c r="AF1355" s="430">
        <f t="shared" si="362"/>
        <v>0.95264789074083922</v>
      </c>
    </row>
    <row r="1356" spans="1:32" s="5" customFormat="1" x14ac:dyDescent="0.2">
      <c r="A1356" s="363">
        <f>'commented data'!$A1310</f>
        <v>41235.458333333336</v>
      </c>
      <c r="B1356" s="364">
        <f>IF(ISERROR('commented data'!$B1310),"",'commented data'!$B1310)</f>
        <v>897.97418212890625</v>
      </c>
      <c r="C1356" s="364">
        <f>IF(ISERROR('commented data'!$C1310),"",'commented data'!$C1310)</f>
        <v>495.99209594726562</v>
      </c>
      <c r="D1356" s="364">
        <f>IF(ISERROR('commented data'!$D1310),"",'commented data'!$D1310)</f>
        <v>6134.52099609375</v>
      </c>
      <c r="E1356" s="364">
        <f>IF(ISERROR('commented data'!$E1310),"",'commented data'!$E1310)</f>
        <v>9.8011808395385742</v>
      </c>
      <c r="F1356" s="357">
        <f t="shared" si="348"/>
        <v>140.74581787109375</v>
      </c>
      <c r="G1356" s="362">
        <f t="shared" si="349"/>
        <v>53730.088812874885</v>
      </c>
      <c r="H1356" s="359">
        <f>IF(ISERROR('commented data'!$N1310),"",'commented data'!$N1310)</f>
        <v>16.804854500015136</v>
      </c>
      <c r="I1356" s="359">
        <f>IFERROR('commented data'!O1310,"")</f>
        <v>16.479845602746625</v>
      </c>
      <c r="J1356" s="358">
        <f>IF(ISERROR('commented data'!$P1310),"",'commented data'!$P1310)</f>
        <v>1</v>
      </c>
      <c r="K1356" s="328">
        <f>IF(ISERROR('commented data'!$Q1310),"",'commented data'!$Q1310)</f>
        <v>1</v>
      </c>
      <c r="L1356" s="328">
        <f>IF(ISERROR('commented data'!$R1310),"",'commented data'!$R1310)</f>
        <v>1</v>
      </c>
      <c r="M1356" s="328">
        <f>IF(ISERROR('commented data'!$S1310),"",'commented data'!$S1310)</f>
        <v>1</v>
      </c>
      <c r="N1356" s="366">
        <f t="shared" si="350"/>
        <v>1</v>
      </c>
      <c r="O1356" s="367" t="b">
        <f t="shared" si="351"/>
        <v>1</v>
      </c>
      <c r="P1356" s="365">
        <f>IF(ISERROR('commented data'!$J1310),"",'commented data'!$J1310)</f>
        <v>139.352294921875</v>
      </c>
      <c r="Q1356" s="368">
        <f t="shared" si="347"/>
        <v>139.352294921875</v>
      </c>
      <c r="R1356" s="368" t="str">
        <f t="shared" si="352"/>
        <v/>
      </c>
      <c r="S1356" s="369">
        <f t="shared" si="353"/>
        <v>139.352294921875</v>
      </c>
      <c r="T1356" s="365">
        <f>IF(ISERROR('commented data'!$M1310),"",'commented data'!$M1310)</f>
        <v>83481.859375</v>
      </c>
      <c r="U1356" s="370">
        <f t="shared" si="354"/>
        <v>83481.859375</v>
      </c>
      <c r="V1356" s="371">
        <f t="shared" si="355"/>
        <v>83481.859375</v>
      </c>
      <c r="W1356" s="383">
        <f t="shared" si="356"/>
        <v>72629.217656249995</v>
      </c>
      <c r="X1356" s="365">
        <f>IF(ISERROR('commented data'!$T1310),"",'commented data'!$T1310)</f>
        <v>99.618598937988281</v>
      </c>
      <c r="Y1356" s="384">
        <f t="shared" si="357"/>
        <v>99.618598937988281</v>
      </c>
      <c r="Z1356" s="365">
        <f>IF(ISERROR('commented data'!$U1310),"",'commented data'!$U1310)</f>
        <v>1012.8369750976562</v>
      </c>
      <c r="AA1356" s="385">
        <f t="shared" si="358"/>
        <v>1022.9653448486329</v>
      </c>
      <c r="AC1356" s="427">
        <f t="shared" si="360"/>
        <v>7.56228529425458</v>
      </c>
      <c r="AD1356" s="428">
        <f t="shared" si="359"/>
        <v>0.45000599643678968</v>
      </c>
      <c r="AE1356" s="429">
        <f t="shared" si="361"/>
        <v>9.2066940035632108</v>
      </c>
      <c r="AF1356" s="430">
        <f t="shared" si="362"/>
        <v>0.95339960893091946</v>
      </c>
    </row>
    <row r="1357" spans="1:32" s="5" customFormat="1" x14ac:dyDescent="0.2">
      <c r="A1357" s="363">
        <f>'commented data'!$A1311</f>
        <v>41235.5</v>
      </c>
      <c r="B1357" s="364">
        <f>IF(ISERROR('commented data'!$B1311),"",'commented data'!$B1311)</f>
        <v>898.040771484375</v>
      </c>
      <c r="C1357" s="364">
        <f>IF(ISERROR('commented data'!$C1311),"",'commented data'!$C1311)</f>
        <v>495.24639892578125</v>
      </c>
      <c r="D1357" s="364">
        <f>IF(ISERROR('commented data'!$D1311),"",'commented data'!$D1311)</f>
        <v>6127.966796875</v>
      </c>
      <c r="E1357" s="364">
        <f>IF(ISERROR('commented data'!$E1311),"",'commented data'!$E1311)</f>
        <v>9.8010320663452148</v>
      </c>
      <c r="F1357" s="357">
        <f t="shared" si="348"/>
        <v>139.59634490966798</v>
      </c>
      <c r="G1357" s="362">
        <f t="shared" si="349"/>
        <v>53646.328036917854</v>
      </c>
      <c r="H1357" s="359">
        <f>IF(ISERROR('commented data'!$N1311),"",'commented data'!$N1311)</f>
        <v>16.71183404763331</v>
      </c>
      <c r="I1357" s="359">
        <f>IFERROR('commented data'!O1311,"")</f>
        <v>16.462238328887196</v>
      </c>
      <c r="J1357" s="358">
        <f>IF(ISERROR('commented data'!$P1311),"",'commented data'!$P1311)</f>
        <v>1</v>
      </c>
      <c r="K1357" s="328">
        <f>IF(ISERROR('commented data'!$Q1311),"",'commented data'!$Q1311)</f>
        <v>1</v>
      </c>
      <c r="L1357" s="328">
        <f>IF(ISERROR('commented data'!$R1311),"",'commented data'!$R1311)</f>
        <v>1</v>
      </c>
      <c r="M1357" s="328">
        <f>IF(ISERROR('commented data'!$S1311),"",'commented data'!$S1311)</f>
        <v>1</v>
      </c>
      <c r="N1357" s="366">
        <f t="shared" si="350"/>
        <v>1</v>
      </c>
      <c r="O1357" s="367" t="b">
        <f t="shared" si="351"/>
        <v>1</v>
      </c>
      <c r="P1357" s="365">
        <f>IF(ISERROR('commented data'!$J1311),"",'commented data'!$J1311)</f>
        <v>138.21420288085937</v>
      </c>
      <c r="Q1357" s="368">
        <f t="shared" si="347"/>
        <v>138.21420288085937</v>
      </c>
      <c r="R1357" s="368" t="str">
        <f t="shared" si="352"/>
        <v/>
      </c>
      <c r="S1357" s="369">
        <f t="shared" si="353"/>
        <v>138.21420288085937</v>
      </c>
      <c r="T1357" s="365">
        <f>IF(ISERROR('commented data'!$M1311),"",'commented data'!$M1311)</f>
        <v>83327.2265625</v>
      </c>
      <c r="U1357" s="370">
        <f t="shared" si="354"/>
        <v>83327.2265625</v>
      </c>
      <c r="V1357" s="371">
        <f t="shared" si="355"/>
        <v>83327.2265625</v>
      </c>
      <c r="W1357" s="383">
        <f t="shared" si="356"/>
        <v>72494.687109374994</v>
      </c>
      <c r="X1357" s="365">
        <f>IF(ISERROR('commented data'!$T1311),"",'commented data'!$T1311)</f>
        <v>99.506866455078125</v>
      </c>
      <c r="Y1357" s="384">
        <f t="shared" si="357"/>
        <v>99.506866455078125</v>
      </c>
      <c r="Z1357" s="365">
        <f>IF(ISERROR('commented data'!$U1311),"",'commented data'!$U1311)</f>
        <v>1012.8309936523437</v>
      </c>
      <c r="AA1357" s="385">
        <f t="shared" si="358"/>
        <v>1022.9593035888672</v>
      </c>
      <c r="AC1357" s="427">
        <f t="shared" si="360"/>
        <v>7.4888313117787764</v>
      </c>
      <c r="AD1357" s="428">
        <f t="shared" si="359"/>
        <v>0.4481154665869439</v>
      </c>
      <c r="AE1357" s="429">
        <f t="shared" si="361"/>
        <v>9.2085845334130561</v>
      </c>
      <c r="AF1357" s="430">
        <f t="shared" si="362"/>
        <v>0.95359538283399659</v>
      </c>
    </row>
    <row r="1358" spans="1:32" s="5" customFormat="1" x14ac:dyDescent="0.2">
      <c r="A1358" s="363">
        <f>'commented data'!$A1312</f>
        <v>41235.541666666664</v>
      </c>
      <c r="B1358" s="364">
        <f>IF(ISERROR('commented data'!$B1312),"",'commented data'!$B1312)</f>
        <v>898.12347412109375</v>
      </c>
      <c r="C1358" s="364">
        <f>IF(ISERROR('commented data'!$C1312),"",'commented data'!$C1312)</f>
        <v>493.91400146484375</v>
      </c>
      <c r="D1358" s="364">
        <f>IF(ISERROR('commented data'!$D1312),"",'commented data'!$D1312)</f>
        <v>6106.8681640625</v>
      </c>
      <c r="E1358" s="364">
        <f>IF(ISERROR('commented data'!$E1312),"",'commented data'!$E1312)</f>
        <v>9.7967605590820312</v>
      </c>
      <c r="F1358" s="357">
        <f t="shared" si="348"/>
        <v>138.40817398071289</v>
      </c>
      <c r="G1358" s="362">
        <f t="shared" si="349"/>
        <v>53472.733159575204</v>
      </c>
      <c r="H1358" s="359">
        <f>IF(ISERROR('commented data'!$N1312),"",'commented data'!$N1312)</f>
        <v>16.386519852538985</v>
      </c>
      <c r="I1358" s="359">
        <f>IFERROR('commented data'!O1312,"")</f>
        <v>16.405558726453616</v>
      </c>
      <c r="J1358" s="358">
        <f>IF(ISERROR('commented data'!$P1312),"",'commented data'!$P1312)</f>
        <v>1</v>
      </c>
      <c r="K1358" s="328">
        <f>IF(ISERROR('commented data'!$Q1312),"",'commented data'!$Q1312)</f>
        <v>1</v>
      </c>
      <c r="L1358" s="328">
        <f>IF(ISERROR('commented data'!$R1312),"",'commented data'!$R1312)</f>
        <v>1</v>
      </c>
      <c r="M1358" s="328">
        <f>IF(ISERROR('commented data'!$S1312),"",'commented data'!$S1312)</f>
        <v>1</v>
      </c>
      <c r="N1358" s="366">
        <f t="shared" si="350"/>
        <v>1</v>
      </c>
      <c r="O1358" s="367" t="b">
        <f t="shared" si="351"/>
        <v>1</v>
      </c>
      <c r="P1358" s="365">
        <f>IF(ISERROR('commented data'!$J1312),"",'commented data'!$J1312)</f>
        <v>137.03779602050781</v>
      </c>
      <c r="Q1358" s="368">
        <f t="shared" si="347"/>
        <v>137.03779602050781</v>
      </c>
      <c r="R1358" s="368" t="str">
        <f t="shared" si="352"/>
        <v/>
      </c>
      <c r="S1358" s="369">
        <f t="shared" si="353"/>
        <v>137.03779602050781</v>
      </c>
      <c r="T1358" s="365">
        <f>IF(ISERROR('commented data'!$M1312),"",'commented data'!$M1312)</f>
        <v>83057.3828125</v>
      </c>
      <c r="U1358" s="370">
        <f t="shared" si="354"/>
        <v>83057.3828125</v>
      </c>
      <c r="V1358" s="371">
        <f t="shared" si="355"/>
        <v>83057.3828125</v>
      </c>
      <c r="W1358" s="383">
        <f t="shared" si="356"/>
        <v>72259.923046875003</v>
      </c>
      <c r="X1358" s="365">
        <f>IF(ISERROR('commented data'!$T1312),"",'commented data'!$T1312)</f>
        <v>99.505950927734375</v>
      </c>
      <c r="Y1358" s="384">
        <f t="shared" si="357"/>
        <v>99.505950927734375</v>
      </c>
      <c r="Z1358" s="365">
        <f>IF(ISERROR('commented data'!$U1312),"",'commented data'!$U1312)</f>
        <v>1012.8309936523437</v>
      </c>
      <c r="AA1358" s="385">
        <f t="shared" si="358"/>
        <v>1022.9593035888672</v>
      </c>
      <c r="AC1358" s="427">
        <f t="shared" si="360"/>
        <v>7.4010633543747195</v>
      </c>
      <c r="AD1358" s="428">
        <f t="shared" si="359"/>
        <v>0.45165559380370646</v>
      </c>
      <c r="AE1358" s="429">
        <f t="shared" si="361"/>
        <v>9.2050444061962935</v>
      </c>
      <c r="AF1358" s="430">
        <f t="shared" si="362"/>
        <v>0.95322878480187778</v>
      </c>
    </row>
    <row r="1359" spans="1:32" s="5" customFormat="1" x14ac:dyDescent="0.2">
      <c r="A1359" s="363">
        <f>'commented data'!$A1313</f>
        <v>41235.583333333336</v>
      </c>
      <c r="B1359" s="364">
        <f>IF(ISERROR('commented data'!$B1313),"",'commented data'!$B1313)</f>
        <v>897.85089111328125</v>
      </c>
      <c r="C1359" s="364">
        <f>IF(ISERROR('commented data'!$C1313),"",'commented data'!$C1313)</f>
        <v>493.66390991210937</v>
      </c>
      <c r="D1359" s="364">
        <f>IF(ISERROR('commented data'!$D1313),"",'commented data'!$D1313)</f>
        <v>6123.7958984375</v>
      </c>
      <c r="E1359" s="364">
        <f>IF(ISERROR('commented data'!$E1313),"",'commented data'!$E1313)</f>
        <v>9.8301362991333008</v>
      </c>
      <c r="F1359" s="357">
        <f t="shared" si="348"/>
        <v>138.09729568481444</v>
      </c>
      <c r="G1359" s="362">
        <f t="shared" si="349"/>
        <v>53460.387860211056</v>
      </c>
      <c r="H1359" s="359">
        <f>IF(ISERROR('commented data'!$N1313),"",'commented data'!$N1313)</f>
        <v>16.483473521301057</v>
      </c>
      <c r="I1359" s="359">
        <f>IFERROR('commented data'!O1313,"")</f>
        <v>16.451033580819903</v>
      </c>
      <c r="J1359" s="358">
        <f>IF(ISERROR('commented data'!$P1313),"",'commented data'!$P1313)</f>
        <v>1</v>
      </c>
      <c r="K1359" s="328">
        <f>IF(ISERROR('commented data'!$Q1313),"",'commented data'!$Q1313)</f>
        <v>1</v>
      </c>
      <c r="L1359" s="328">
        <f>IF(ISERROR('commented data'!$R1313),"",'commented data'!$R1313)</f>
        <v>1</v>
      </c>
      <c r="M1359" s="328">
        <f>IF(ISERROR('commented data'!$S1313),"",'commented data'!$S1313)</f>
        <v>1</v>
      </c>
      <c r="N1359" s="366">
        <f t="shared" si="350"/>
        <v>1</v>
      </c>
      <c r="O1359" s="367" t="b">
        <f t="shared" si="351"/>
        <v>1</v>
      </c>
      <c r="P1359" s="365">
        <f>IF(ISERROR('commented data'!$J1313),"",'commented data'!$J1313)</f>
        <v>136.72999572753906</v>
      </c>
      <c r="Q1359" s="368">
        <f t="shared" si="347"/>
        <v>136.72999572753906</v>
      </c>
      <c r="R1359" s="368" t="str">
        <f t="shared" si="352"/>
        <v/>
      </c>
      <c r="S1359" s="369">
        <f t="shared" si="353"/>
        <v>136.72999572753906</v>
      </c>
      <c r="T1359" s="365">
        <f>IF(ISERROR('commented data'!$M1313),"",'commented data'!$M1313)</f>
        <v>83065.5390625</v>
      </c>
      <c r="U1359" s="370">
        <f t="shared" si="354"/>
        <v>83065.5390625</v>
      </c>
      <c r="V1359" s="371">
        <f t="shared" si="355"/>
        <v>83065.5390625</v>
      </c>
      <c r="W1359" s="383">
        <f t="shared" si="356"/>
        <v>72267.018984374998</v>
      </c>
      <c r="X1359" s="365">
        <f>IF(ISERROR('commented data'!$T1313),"",'commented data'!$T1313)</f>
        <v>99.628250122070313</v>
      </c>
      <c r="Y1359" s="384">
        <f t="shared" si="357"/>
        <v>99.628250122070313</v>
      </c>
      <c r="Z1359" s="365">
        <f>IF(ISERROR('commented data'!$U1313),"",'commented data'!$U1313)</f>
        <v>1012.8300170898437</v>
      </c>
      <c r="AA1359" s="385">
        <f t="shared" si="358"/>
        <v>1022.9583172607422</v>
      </c>
      <c r="AC1359" s="427">
        <f t="shared" si="360"/>
        <v>7.3827349897564298</v>
      </c>
      <c r="AD1359" s="428">
        <f t="shared" si="359"/>
        <v>0.44788709007333688</v>
      </c>
      <c r="AE1359" s="429">
        <f t="shared" si="361"/>
        <v>9.2088129099266638</v>
      </c>
      <c r="AF1359" s="430">
        <f t="shared" si="362"/>
        <v>0.95361903237406809</v>
      </c>
    </row>
    <row r="1360" spans="1:32" s="5" customFormat="1" x14ac:dyDescent="0.2">
      <c r="A1360" s="363">
        <f>'commented data'!$A1314</f>
        <v>41235.625</v>
      </c>
      <c r="B1360" s="364">
        <f>IF(ISERROR('commented data'!$B1314),"",'commented data'!$B1314)</f>
        <v>898.02337646484375</v>
      </c>
      <c r="C1360" s="364">
        <f>IF(ISERROR('commented data'!$C1314),"",'commented data'!$C1314)</f>
        <v>493.40640258789062</v>
      </c>
      <c r="D1360" s="364">
        <f>IF(ISERROR('commented data'!$D1314),"",'commented data'!$D1314)</f>
        <v>6122.93310546875</v>
      </c>
      <c r="E1360" s="364">
        <f>IF(ISERROR('commented data'!$E1314),"",'commented data'!$E1314)</f>
        <v>9.8341426849365234</v>
      </c>
      <c r="F1360" s="357">
        <f t="shared" si="348"/>
        <v>137.74673309326172</v>
      </c>
      <c r="G1360" s="362">
        <f t="shared" si="349"/>
        <v>53385.912100182475</v>
      </c>
      <c r="H1360" s="359">
        <f>IF(ISERROR('commented data'!$N1314),"",'commented data'!$N1314)</f>
        <v>16.276532462881004</v>
      </c>
      <c r="I1360" s="359">
        <f>IFERROR('commented data'!O1314,"")</f>
        <v>16.448715764168664</v>
      </c>
      <c r="J1360" s="358">
        <f>IF(ISERROR('commented data'!$P1314),"",'commented data'!$P1314)</f>
        <v>1</v>
      </c>
      <c r="K1360" s="328">
        <f>IF(ISERROR('commented data'!$Q1314),"",'commented data'!$Q1314)</f>
        <v>1</v>
      </c>
      <c r="L1360" s="328">
        <f>IF(ISERROR('commented data'!$R1314),"",'commented data'!$R1314)</f>
        <v>1</v>
      </c>
      <c r="M1360" s="328">
        <f>IF(ISERROR('commented data'!$S1314),"",'commented data'!$S1314)</f>
        <v>1</v>
      </c>
      <c r="N1360" s="366">
        <f t="shared" si="350"/>
        <v>1</v>
      </c>
      <c r="O1360" s="367" t="b">
        <f t="shared" si="351"/>
        <v>1</v>
      </c>
      <c r="P1360" s="365">
        <f>IF(ISERROR('commented data'!$J1314),"",'commented data'!$J1314)</f>
        <v>136.38290405273437</v>
      </c>
      <c r="Q1360" s="368">
        <f t="shared" si="347"/>
        <v>136.38290405273437</v>
      </c>
      <c r="R1360" s="368" t="str">
        <f t="shared" si="352"/>
        <v/>
      </c>
      <c r="S1360" s="369">
        <f t="shared" si="353"/>
        <v>136.38290405273437</v>
      </c>
      <c r="T1360" s="365">
        <f>IF(ISERROR('commented data'!$M1314),"",'commented data'!$M1314)</f>
        <v>83003.796875</v>
      </c>
      <c r="U1360" s="370">
        <f t="shared" si="354"/>
        <v>83003.796875</v>
      </c>
      <c r="V1360" s="371">
        <f t="shared" si="355"/>
        <v>83003.796875</v>
      </c>
      <c r="W1360" s="383">
        <f t="shared" si="356"/>
        <v>72213.303281250002</v>
      </c>
      <c r="X1360" s="365">
        <f>IF(ISERROR('commented data'!$T1314),"",'commented data'!$T1314)</f>
        <v>99.869720458984375</v>
      </c>
      <c r="Y1360" s="384">
        <f t="shared" si="357"/>
        <v>99.869720458984375</v>
      </c>
      <c r="Z1360" s="365">
        <f>IF(ISERROR('commented data'!$U1314),"",'commented data'!$U1314)</f>
        <v>1012.8270263671875</v>
      </c>
      <c r="AA1360" s="385">
        <f t="shared" si="358"/>
        <v>1022.9552966308594</v>
      </c>
      <c r="AC1360" s="427">
        <f t="shared" si="360"/>
        <v>7.3537349850041664</v>
      </c>
      <c r="AD1360" s="428">
        <f t="shared" si="359"/>
        <v>0.45179985367119951</v>
      </c>
      <c r="AE1360" s="429">
        <f t="shared" si="361"/>
        <v>9.2049001463288018</v>
      </c>
      <c r="AF1360" s="430">
        <f t="shared" si="362"/>
        <v>0.95321384596485359</v>
      </c>
    </row>
    <row r="1361" spans="1:32" s="5" customFormat="1" x14ac:dyDescent="0.2">
      <c r="A1361" s="363">
        <f>'commented data'!$A1315</f>
        <v>41235.666666666664</v>
      </c>
      <c r="B1361" s="364">
        <f>IF(ISERROR('commented data'!$B1315),"",'commented data'!$B1315)</f>
        <v>898.107421875</v>
      </c>
      <c r="C1361" s="364">
        <f>IF(ISERROR('commented data'!$C1315),"",'commented data'!$C1315)</f>
        <v>492.8843994140625</v>
      </c>
      <c r="D1361" s="364">
        <f>IF(ISERROR('commented data'!$D1315),"",'commented data'!$D1315)</f>
        <v>6108.94189453125</v>
      </c>
      <c r="E1361" s="364">
        <f>IF(ISERROR('commented data'!$E1315),"",'commented data'!$E1315)</f>
        <v>9.8236093521118164</v>
      </c>
      <c r="F1361" s="357">
        <f t="shared" si="348"/>
        <v>137.78541564941406</v>
      </c>
      <c r="G1361" s="362">
        <f t="shared" si="349"/>
        <v>53286.817611919614</v>
      </c>
      <c r="H1361" s="359">
        <f>IF(ISERROR('commented data'!$N1315),"",'commented data'!$N1315)</f>
        <v>16.441838962127804</v>
      </c>
      <c r="I1361" s="359">
        <f>IFERROR('commented data'!O1315,"")</f>
        <v>16.4111296191066</v>
      </c>
      <c r="J1361" s="358">
        <f>IF(ISERROR('commented data'!$P1315),"",'commented data'!$P1315)</f>
        <v>1</v>
      </c>
      <c r="K1361" s="328">
        <f>IF(ISERROR('commented data'!$Q1315),"",'commented data'!$Q1315)</f>
        <v>1</v>
      </c>
      <c r="L1361" s="328">
        <f>IF(ISERROR('commented data'!$R1315),"",'commented data'!$R1315)</f>
        <v>1</v>
      </c>
      <c r="M1361" s="328">
        <f>IF(ISERROR('commented data'!$S1315),"",'commented data'!$S1315)</f>
        <v>1</v>
      </c>
      <c r="N1361" s="366">
        <f t="shared" si="350"/>
        <v>1</v>
      </c>
      <c r="O1361" s="367" t="b">
        <f t="shared" si="351"/>
        <v>1</v>
      </c>
      <c r="P1361" s="365">
        <f>IF(ISERROR('commented data'!$J1315),"",'commented data'!$J1315)</f>
        <v>136.42120361328125</v>
      </c>
      <c r="Q1361" s="368">
        <f t="shared" si="347"/>
        <v>136.42120361328125</v>
      </c>
      <c r="R1361" s="368" t="str">
        <f t="shared" si="352"/>
        <v/>
      </c>
      <c r="S1361" s="369">
        <f t="shared" si="353"/>
        <v>136.42120361328125</v>
      </c>
      <c r="T1361" s="365">
        <f>IF(ISERROR('commented data'!$M1315),"",'commented data'!$M1315)</f>
        <v>82839.90625</v>
      </c>
      <c r="U1361" s="370">
        <f t="shared" si="354"/>
        <v>82839.90625</v>
      </c>
      <c r="V1361" s="371">
        <f t="shared" si="355"/>
        <v>82839.90625</v>
      </c>
      <c r="W1361" s="383">
        <f t="shared" si="356"/>
        <v>72070.718437499992</v>
      </c>
      <c r="X1361" s="365">
        <f>IF(ISERROR('commented data'!$T1315),"",'commented data'!$T1315)</f>
        <v>99.825126647949219</v>
      </c>
      <c r="Y1361" s="384">
        <f t="shared" si="357"/>
        <v>99.825126647949219</v>
      </c>
      <c r="Z1361" s="365">
        <f>IF(ISERROR('commented data'!$U1315),"",'commented data'!$U1315)</f>
        <v>1012.8259887695312</v>
      </c>
      <c r="AA1361" s="385">
        <f t="shared" si="358"/>
        <v>1022.9542486572266</v>
      </c>
      <c r="AC1361" s="427">
        <f t="shared" si="360"/>
        <v>7.3421463132928615</v>
      </c>
      <c r="AD1361" s="428">
        <f t="shared" si="359"/>
        <v>0.4465526228668697</v>
      </c>
      <c r="AE1361" s="429">
        <f t="shared" si="361"/>
        <v>9.210147377133131</v>
      </c>
      <c r="AF1361" s="430">
        <f t="shared" si="362"/>
        <v>0.95375722318526313</v>
      </c>
    </row>
    <row r="1362" spans="1:32" s="5" customFormat="1" x14ac:dyDescent="0.2">
      <c r="A1362" s="363">
        <f>'commented data'!$A1316</f>
        <v>41235.708333333336</v>
      </c>
      <c r="B1362" s="364">
        <f>IF(ISERROR('commented data'!$B1316),"",'commented data'!$B1316)</f>
        <v>897.94097900390625</v>
      </c>
      <c r="C1362" s="364">
        <f>IF(ISERROR('commented data'!$C1316),"",'commented data'!$C1316)</f>
        <v>491.86819458007812</v>
      </c>
      <c r="D1362" s="364">
        <f>IF(ISERROR('commented data'!$D1316),"",'commented data'!$D1316)</f>
        <v>6088.42578125</v>
      </c>
      <c r="E1362" s="364">
        <f>IF(ISERROR('commented data'!$E1316),"",'commented data'!$E1316)</f>
        <v>9.8125753402709961</v>
      </c>
      <c r="F1362" s="357">
        <f t="shared" si="348"/>
        <v>136.9239813232422</v>
      </c>
      <c r="G1362" s="362">
        <f t="shared" si="349"/>
        <v>53165.329778461135</v>
      </c>
      <c r="H1362" s="359">
        <f>IF(ISERROR('commented data'!$N1316),"",'commented data'!$N1316)</f>
        <v>16.561986741466534</v>
      </c>
      <c r="I1362" s="359">
        <f>IFERROR('commented data'!O1316,"")</f>
        <v>16.356014903636762</v>
      </c>
      <c r="J1362" s="358">
        <f>IF(ISERROR('commented data'!$P1316),"",'commented data'!$P1316)</f>
        <v>1</v>
      </c>
      <c r="K1362" s="328">
        <f>IF(ISERROR('commented data'!$Q1316),"",'commented data'!$Q1316)</f>
        <v>1</v>
      </c>
      <c r="L1362" s="328">
        <f>IF(ISERROR('commented data'!$R1316),"",'commented data'!$R1316)</f>
        <v>1</v>
      </c>
      <c r="M1362" s="328">
        <f>IF(ISERROR('commented data'!$S1316),"",'commented data'!$S1316)</f>
        <v>1</v>
      </c>
      <c r="N1362" s="366">
        <f t="shared" si="350"/>
        <v>1</v>
      </c>
      <c r="O1362" s="367" t="b">
        <f t="shared" si="351"/>
        <v>1</v>
      </c>
      <c r="P1362" s="365">
        <f>IF(ISERROR('commented data'!$J1316),"",'commented data'!$J1316)</f>
        <v>135.56829833984375</v>
      </c>
      <c r="Q1362" s="368">
        <f t="shared" si="347"/>
        <v>135.56829833984375</v>
      </c>
      <c r="R1362" s="368" t="str">
        <f t="shared" si="352"/>
        <v/>
      </c>
      <c r="S1362" s="369">
        <f t="shared" si="353"/>
        <v>135.56829833984375</v>
      </c>
      <c r="T1362" s="365">
        <f>IF(ISERROR('commented data'!$M1316),"",'commented data'!$M1316)</f>
        <v>82685.546875</v>
      </c>
      <c r="U1362" s="370">
        <f t="shared" si="354"/>
        <v>82685.546875</v>
      </c>
      <c r="V1362" s="371">
        <f t="shared" si="355"/>
        <v>82685.546875</v>
      </c>
      <c r="W1362" s="383">
        <f t="shared" si="356"/>
        <v>71936.42578125</v>
      </c>
      <c r="X1362" s="365">
        <f>IF(ISERROR('commented data'!$T1316),"",'commented data'!$T1316)</f>
        <v>99.981582641601563</v>
      </c>
      <c r="Y1362" s="384">
        <f t="shared" si="357"/>
        <v>99.981582641601563</v>
      </c>
      <c r="Z1362" s="365">
        <f>IF(ISERROR('commented data'!$U1316),"",'commented data'!$U1316)</f>
        <v>1012.8280029296875</v>
      </c>
      <c r="AA1362" s="385">
        <f t="shared" si="358"/>
        <v>1022.9562829589844</v>
      </c>
      <c r="AC1362" s="427">
        <f t="shared" si="360"/>
        <v>7.2796086216300244</v>
      </c>
      <c r="AD1362" s="428">
        <f t="shared" si="359"/>
        <v>0.43953716032171081</v>
      </c>
      <c r="AE1362" s="429">
        <f t="shared" si="361"/>
        <v>9.2171628396782896</v>
      </c>
      <c r="AF1362" s="430">
        <f t="shared" si="362"/>
        <v>0.95448370972260599</v>
      </c>
    </row>
    <row r="1363" spans="1:32" s="5" customFormat="1" x14ac:dyDescent="0.2">
      <c r="A1363" s="363">
        <f>'commented data'!$A1317</f>
        <v>41235.75</v>
      </c>
      <c r="B1363" s="364">
        <f>IF(ISERROR('commented data'!$B1317),"",'commented data'!$B1317)</f>
        <v>897.95257568359375</v>
      </c>
      <c r="C1363" s="364">
        <f>IF(ISERROR('commented data'!$C1317),"",'commented data'!$C1317)</f>
        <v>491.35818481445312</v>
      </c>
      <c r="D1363" s="364">
        <f>IF(ISERROR('commented data'!$D1317),"",'commented data'!$D1317)</f>
        <v>6081.26123046875</v>
      </c>
      <c r="E1363" s="364">
        <f>IF(ISERROR('commented data'!$E1317),"",'commented data'!$E1317)</f>
        <v>9.8082008361816406</v>
      </c>
      <c r="F1363" s="357">
        <f t="shared" si="348"/>
        <v>136.92751052856445</v>
      </c>
      <c r="G1363" s="362">
        <f t="shared" si="349"/>
        <v>53123.726853004075</v>
      </c>
      <c r="H1363" s="359">
        <f>IF(ISERROR('commented data'!$N1317),"",'commented data'!$N1317)</f>
        <v>16.47956710280225</v>
      </c>
      <c r="I1363" s="359">
        <f>IFERROR('commented data'!O1317,"")</f>
        <v>16.336767974534517</v>
      </c>
      <c r="J1363" s="358">
        <f>IF(ISERROR('commented data'!$P1317),"",'commented data'!$P1317)</f>
        <v>1</v>
      </c>
      <c r="K1363" s="328">
        <f>IF(ISERROR('commented data'!$Q1317),"",'commented data'!$Q1317)</f>
        <v>1</v>
      </c>
      <c r="L1363" s="328">
        <f>IF(ISERROR('commented data'!$R1317),"",'commented data'!$R1317)</f>
        <v>1</v>
      </c>
      <c r="M1363" s="328">
        <f>IF(ISERROR('commented data'!$S1317),"",'commented data'!$S1317)</f>
        <v>1</v>
      </c>
      <c r="N1363" s="366">
        <f t="shared" si="350"/>
        <v>1</v>
      </c>
      <c r="O1363" s="367" t="b">
        <f t="shared" si="351"/>
        <v>1</v>
      </c>
      <c r="P1363" s="365">
        <f>IF(ISERROR('commented data'!$J1317),"",'commented data'!$J1317)</f>
        <v>135.57179260253906</v>
      </c>
      <c r="Q1363" s="368">
        <f t="shared" si="347"/>
        <v>135.57179260253906</v>
      </c>
      <c r="R1363" s="368" t="str">
        <f t="shared" si="352"/>
        <v/>
      </c>
      <c r="S1363" s="369">
        <f t="shared" si="353"/>
        <v>135.57179260253906</v>
      </c>
      <c r="T1363" s="365">
        <f>IF(ISERROR('commented data'!$M1317),"",'commented data'!$M1317)</f>
        <v>82587.0625</v>
      </c>
      <c r="U1363" s="370">
        <f t="shared" si="354"/>
        <v>82587.0625</v>
      </c>
      <c r="V1363" s="371">
        <f t="shared" si="355"/>
        <v>82587.0625</v>
      </c>
      <c r="W1363" s="383">
        <f t="shared" si="356"/>
        <v>71850.744374999995</v>
      </c>
      <c r="X1363" s="365">
        <f>IF(ISERROR('commented data'!$T1317),"",'commented data'!$T1317)</f>
        <v>99.831222534179688</v>
      </c>
      <c r="Y1363" s="384">
        <f t="shared" si="357"/>
        <v>99.831222534179688</v>
      </c>
      <c r="Z1363" s="365">
        <f>IF(ISERROR('commented data'!$U1317),"",'commented data'!$U1317)</f>
        <v>1012.833984375</v>
      </c>
      <c r="AA1363" s="385">
        <f t="shared" si="358"/>
        <v>1022.96232421875</v>
      </c>
      <c r="AC1363" s="427">
        <f t="shared" si="360"/>
        <v>7.2740996679812975</v>
      </c>
      <c r="AD1363" s="428">
        <f t="shared" si="359"/>
        <v>0.44140113770005412</v>
      </c>
      <c r="AE1363" s="429">
        <f t="shared" si="361"/>
        <v>9.2152988622999459</v>
      </c>
      <c r="AF1363" s="430">
        <f t="shared" si="362"/>
        <v>0.95429068546190166</v>
      </c>
    </row>
    <row r="1364" spans="1:32" s="5" customFormat="1" x14ac:dyDescent="0.2">
      <c r="A1364" s="363">
        <f>'commented data'!$A1318</f>
        <v>41235.791666666664</v>
      </c>
      <c r="B1364" s="364">
        <f>IF(ISERROR('commented data'!$B1318),"",'commented data'!$B1318)</f>
        <v>898.03851318359375</v>
      </c>
      <c r="C1364" s="364">
        <f>IF(ISERROR('commented data'!$C1318),"",'commented data'!$C1318)</f>
        <v>490.86959838867187</v>
      </c>
      <c r="D1364" s="364">
        <f>IF(ISERROR('commented data'!$D1318),"",'commented data'!$D1318)</f>
        <v>6076.97216796875</v>
      </c>
      <c r="E1364" s="364">
        <f>IF(ISERROR('commented data'!$E1318),"",'commented data'!$E1318)</f>
        <v>9.8098363876342773</v>
      </c>
      <c r="F1364" s="357">
        <f t="shared" si="348"/>
        <v>137.44998703002929</v>
      </c>
      <c r="G1364" s="362">
        <f t="shared" si="349"/>
        <v>53073.52490838321</v>
      </c>
      <c r="H1364" s="359">
        <f>IF(ISERROR('commented data'!$N1318),"",'commented data'!$N1318)</f>
        <v>16.397782388172345</v>
      </c>
      <c r="I1364" s="359">
        <f>IFERROR('commented data'!O1318,"")</f>
        <v>16.325245789212218</v>
      </c>
      <c r="J1364" s="358">
        <f>IF(ISERROR('commented data'!$P1318),"",'commented data'!$P1318)</f>
        <v>1</v>
      </c>
      <c r="K1364" s="328">
        <f>IF(ISERROR('commented data'!$Q1318),"",'commented data'!$Q1318)</f>
        <v>1</v>
      </c>
      <c r="L1364" s="328">
        <f>IF(ISERROR('commented data'!$R1318),"",'commented data'!$R1318)</f>
        <v>1</v>
      </c>
      <c r="M1364" s="328">
        <f>IF(ISERROR('commented data'!$S1318),"",'commented data'!$S1318)</f>
        <v>1</v>
      </c>
      <c r="N1364" s="366">
        <f t="shared" si="350"/>
        <v>1</v>
      </c>
      <c r="O1364" s="367" t="b">
        <f t="shared" si="351"/>
        <v>1</v>
      </c>
      <c r="P1364" s="365">
        <f>IF(ISERROR('commented data'!$J1318),"",'commented data'!$J1318)</f>
        <v>136.08909606933594</v>
      </c>
      <c r="Q1364" s="368">
        <f t="shared" si="347"/>
        <v>136.08909606933594</v>
      </c>
      <c r="R1364" s="368" t="str">
        <f t="shared" si="352"/>
        <v/>
      </c>
      <c r="S1364" s="369">
        <f t="shared" si="353"/>
        <v>136.08909606933594</v>
      </c>
      <c r="T1364" s="365">
        <f>IF(ISERROR('commented data'!$M1318),"",'commented data'!$M1318)</f>
        <v>82526.640625</v>
      </c>
      <c r="U1364" s="370">
        <f t="shared" si="354"/>
        <v>82526.640625</v>
      </c>
      <c r="V1364" s="371">
        <f t="shared" si="355"/>
        <v>82526.640625</v>
      </c>
      <c r="W1364" s="383">
        <f t="shared" si="356"/>
        <v>71798.177343749994</v>
      </c>
      <c r="X1364" s="365">
        <f>IF(ISERROR('commented data'!$T1318),"",'commented data'!$T1318)</f>
        <v>99.911628723144531</v>
      </c>
      <c r="Y1364" s="384">
        <f t="shared" si="357"/>
        <v>99.911628723144531</v>
      </c>
      <c r="Z1364" s="365">
        <f>IF(ISERROR('commented data'!$U1318),"",'commented data'!$U1318)</f>
        <v>1012.8359985351562</v>
      </c>
      <c r="AA1364" s="385">
        <f t="shared" si="358"/>
        <v>1022.9643585205079</v>
      </c>
      <c r="AC1364" s="427">
        <f t="shared" si="360"/>
        <v>7.2949553102952081</v>
      </c>
      <c r="AD1364" s="428">
        <f t="shared" si="359"/>
        <v>0.4448745042230241</v>
      </c>
      <c r="AE1364" s="429">
        <f t="shared" si="361"/>
        <v>9.2118254957769761</v>
      </c>
      <c r="AF1364" s="430">
        <f t="shared" si="362"/>
        <v>0.95393100083641158</v>
      </c>
    </row>
    <row r="1365" spans="1:32" s="5" customFormat="1" x14ac:dyDescent="0.2">
      <c r="A1365" s="363">
        <f>'commented data'!$A1319</f>
        <v>41235.833333333336</v>
      </c>
      <c r="B1365" s="364">
        <f>IF(ISERROR('commented data'!$B1319),"",'commented data'!$B1319)</f>
        <v>897.9716796875</v>
      </c>
      <c r="C1365" s="364">
        <f>IF(ISERROR('commented data'!$C1319),"",'commented data'!$C1319)</f>
        <v>491.23910522460937</v>
      </c>
      <c r="D1365" s="364">
        <f>IF(ISERROR('commented data'!$D1319),"",'commented data'!$D1319)</f>
        <v>6083.5869140625</v>
      </c>
      <c r="E1365" s="364">
        <f>IF(ISERROR('commented data'!$E1319),"",'commented data'!$E1319)</f>
        <v>9.8111534118652344</v>
      </c>
      <c r="F1365" s="357">
        <f t="shared" si="348"/>
        <v>138.84561050415039</v>
      </c>
      <c r="G1365" s="362">
        <f t="shared" si="349"/>
        <v>53115.732513431591</v>
      </c>
      <c r="H1365" s="359">
        <f>IF(ISERROR('commented data'!$N1319),"",'commented data'!$N1319)</f>
        <v>16.485861418702552</v>
      </c>
      <c r="I1365" s="359">
        <f>IFERROR('commented data'!O1319,"")</f>
        <v>16.343015716871733</v>
      </c>
      <c r="J1365" s="358">
        <f>IF(ISERROR('commented data'!$P1319),"",'commented data'!$P1319)</f>
        <v>1</v>
      </c>
      <c r="K1365" s="328">
        <f>IF(ISERROR('commented data'!$Q1319),"",'commented data'!$Q1319)</f>
        <v>1</v>
      </c>
      <c r="L1365" s="328">
        <f>IF(ISERROR('commented data'!$R1319),"",'commented data'!$R1319)</f>
        <v>1</v>
      </c>
      <c r="M1365" s="328">
        <f>IF(ISERROR('commented data'!$S1319),"",'commented data'!$S1319)</f>
        <v>1</v>
      </c>
      <c r="N1365" s="366">
        <f t="shared" si="350"/>
        <v>1</v>
      </c>
      <c r="O1365" s="367" t="b">
        <f t="shared" si="351"/>
        <v>1</v>
      </c>
      <c r="P1365" s="365">
        <f>IF(ISERROR('commented data'!$J1319),"",'commented data'!$J1319)</f>
        <v>137.47090148925781</v>
      </c>
      <c r="Q1365" s="368">
        <f t="shared" si="347"/>
        <v>137.47090148925781</v>
      </c>
      <c r="R1365" s="368" t="str">
        <f t="shared" si="352"/>
        <v/>
      </c>
      <c r="S1365" s="369">
        <f t="shared" si="353"/>
        <v>137.47090148925781</v>
      </c>
      <c r="T1365" s="365">
        <f>IF(ISERROR('commented data'!$M1319),"",'commented data'!$M1319)</f>
        <v>82595.328125</v>
      </c>
      <c r="U1365" s="370">
        <f t="shared" si="354"/>
        <v>82595.328125</v>
      </c>
      <c r="V1365" s="371">
        <f t="shared" si="355"/>
        <v>82595.328125</v>
      </c>
      <c r="W1365" s="383">
        <f t="shared" si="356"/>
        <v>71857.935468750002</v>
      </c>
      <c r="X1365" s="365">
        <f>IF(ISERROR('commented data'!$T1319),"",'commented data'!$T1319)</f>
        <v>99.926177978515625</v>
      </c>
      <c r="Y1365" s="384">
        <f t="shared" si="357"/>
        <v>99.926177978515625</v>
      </c>
      <c r="Z1365" s="365">
        <f>IF(ISERROR('commented data'!$U1319),"",'commented data'!$U1319)</f>
        <v>1012.8380126953125</v>
      </c>
      <c r="AA1365" s="385">
        <f t="shared" si="358"/>
        <v>1022.9663928222657</v>
      </c>
      <c r="AC1365" s="427">
        <f t="shared" si="360"/>
        <v>7.3748863082025586</v>
      </c>
      <c r="AD1365" s="428">
        <f t="shared" si="359"/>
        <v>0.44734613017164176</v>
      </c>
      <c r="AE1365" s="429">
        <f t="shared" si="361"/>
        <v>9.2093538698283588</v>
      </c>
      <c r="AF1365" s="430">
        <f t="shared" si="362"/>
        <v>0.95367505150086029</v>
      </c>
    </row>
    <row r="1366" spans="1:32" s="5" customFormat="1" x14ac:dyDescent="0.2">
      <c r="A1366" s="363">
        <f>'commented data'!$A1320</f>
        <v>41235.875</v>
      </c>
      <c r="B1366" s="364">
        <f>IF(ISERROR('commented data'!$B1320),"",'commented data'!$B1320)</f>
        <v>898.0037841796875</v>
      </c>
      <c r="C1366" s="364">
        <f>IF(ISERROR('commented data'!$C1320),"",'commented data'!$C1320)</f>
        <v>490.49798583984375</v>
      </c>
      <c r="D1366" s="364">
        <f>IF(ISERROR('commented data'!$D1320),"",'commented data'!$D1320)</f>
        <v>6073.3779296875</v>
      </c>
      <c r="E1366" s="364">
        <f>IF(ISERROR('commented data'!$E1320),"",'commented data'!$E1320)</f>
        <v>9.8107023239135742</v>
      </c>
      <c r="F1366" s="357">
        <f t="shared" si="348"/>
        <v>138.74673110961913</v>
      </c>
      <c r="G1366" s="362">
        <f t="shared" si="349"/>
        <v>53021.823928209538</v>
      </c>
      <c r="H1366" s="359">
        <f>IF(ISERROR('commented data'!$N1320),"",'commented data'!$N1320)</f>
        <v>16.466420728897209</v>
      </c>
      <c r="I1366" s="359">
        <f>IFERROR('commented data'!O1320,"")</f>
        <v>16.315590187418337</v>
      </c>
      <c r="J1366" s="358">
        <f>IF(ISERROR('commented data'!$P1320),"",'commented data'!$P1320)</f>
        <v>1</v>
      </c>
      <c r="K1366" s="328">
        <f>IF(ISERROR('commented data'!$Q1320),"",'commented data'!$Q1320)</f>
        <v>1</v>
      </c>
      <c r="L1366" s="328">
        <f>IF(ISERROR('commented data'!$R1320),"",'commented data'!$R1320)</f>
        <v>1</v>
      </c>
      <c r="M1366" s="328">
        <f>IF(ISERROR('commented data'!$S1320),"",'commented data'!$S1320)</f>
        <v>1</v>
      </c>
      <c r="N1366" s="366">
        <f t="shared" si="350"/>
        <v>1</v>
      </c>
      <c r="O1366" s="367" t="b">
        <f t="shared" si="351"/>
        <v>1</v>
      </c>
      <c r="P1366" s="365">
        <f>IF(ISERROR('commented data'!$J1320),"",'commented data'!$J1320)</f>
        <v>137.37300109863281</v>
      </c>
      <c r="Q1366" s="368">
        <f t="shared" si="347"/>
        <v>137.37300109863281</v>
      </c>
      <c r="R1366" s="368" t="str">
        <f t="shared" si="352"/>
        <v/>
      </c>
      <c r="S1366" s="369">
        <f t="shared" si="353"/>
        <v>137.37300109863281</v>
      </c>
      <c r="T1366" s="365">
        <f>IF(ISERROR('commented data'!$M1320),"",'commented data'!$M1320)</f>
        <v>82450.796875</v>
      </c>
      <c r="U1366" s="370">
        <f t="shared" si="354"/>
        <v>82450.796875</v>
      </c>
      <c r="V1366" s="371">
        <f t="shared" si="355"/>
        <v>82450.796875</v>
      </c>
      <c r="W1366" s="383">
        <f t="shared" si="356"/>
        <v>71732.193281250002</v>
      </c>
      <c r="X1366" s="365">
        <f>IF(ISERROR('commented data'!$T1320),"",'commented data'!$T1320)</f>
        <v>99.932952880859375</v>
      </c>
      <c r="Y1366" s="384">
        <f t="shared" si="357"/>
        <v>99.932952880859375</v>
      </c>
      <c r="Z1366" s="365">
        <f>IF(ISERROR('commented data'!$U1320),"",'commented data'!$U1320)</f>
        <v>1012.8380126953125</v>
      </c>
      <c r="AA1366" s="385">
        <f t="shared" si="358"/>
        <v>1022.9663928222657</v>
      </c>
      <c r="AC1366" s="427">
        <f t="shared" si="360"/>
        <v>7.3566047475088583</v>
      </c>
      <c r="AD1366" s="428">
        <f t="shared" si="359"/>
        <v>0.44676404597136427</v>
      </c>
      <c r="AE1366" s="429">
        <f t="shared" si="361"/>
        <v>9.2099359540286372</v>
      </c>
      <c r="AF1366" s="430">
        <f t="shared" si="362"/>
        <v>0.95373532925623006</v>
      </c>
    </row>
    <row r="1367" spans="1:32" s="5" customFormat="1" x14ac:dyDescent="0.2">
      <c r="A1367" s="363">
        <f>'commented data'!$A1321</f>
        <v>41235.916666666664</v>
      </c>
      <c r="B1367" s="364">
        <f>IF(ISERROR('commented data'!$B1321),"",'commented data'!$B1321)</f>
        <v>897.9957275390625</v>
      </c>
      <c r="C1367" s="364">
        <f>IF(ISERROR('commented data'!$C1321),"",'commented data'!$C1321)</f>
        <v>489.0968017578125</v>
      </c>
      <c r="D1367" s="364">
        <f>IF(ISERROR('commented data'!$D1321),"",'commented data'!$D1321)</f>
        <v>6057.666015625</v>
      </c>
      <c r="E1367" s="364">
        <f>IF(ISERROR('commented data'!$E1321),"",'commented data'!$E1321)</f>
        <v>9.8081245422363281</v>
      </c>
      <c r="F1367" s="357">
        <f t="shared" si="348"/>
        <v>138.42948791503906</v>
      </c>
      <c r="G1367" s="362">
        <f t="shared" si="349"/>
        <v>52865.689237195453</v>
      </c>
      <c r="H1367" s="359">
        <f>IF(ISERROR('commented data'!$N1321),"",'commented data'!$N1321)</f>
        <v>16.494833133777867</v>
      </c>
      <c r="I1367" s="359">
        <f>IFERROR('commented data'!O1321,"")</f>
        <v>16.273381526295729</v>
      </c>
      <c r="J1367" s="358">
        <f>IF(ISERROR('commented data'!$P1321),"",'commented data'!$P1321)</f>
        <v>1</v>
      </c>
      <c r="K1367" s="328">
        <f>IF(ISERROR('commented data'!$Q1321),"",'commented data'!$Q1321)</f>
        <v>1</v>
      </c>
      <c r="L1367" s="328">
        <f>IF(ISERROR('commented data'!$R1321),"",'commented data'!$R1321)</f>
        <v>1</v>
      </c>
      <c r="M1367" s="328">
        <f>IF(ISERROR('commented data'!$S1321),"",'commented data'!$S1321)</f>
        <v>1</v>
      </c>
      <c r="N1367" s="366">
        <f t="shared" si="350"/>
        <v>1</v>
      </c>
      <c r="O1367" s="367" t="b">
        <f t="shared" si="351"/>
        <v>1</v>
      </c>
      <c r="P1367" s="365">
        <f>IF(ISERROR('commented data'!$J1321),"",'commented data'!$J1321)</f>
        <v>137.05889892578125</v>
      </c>
      <c r="Q1367" s="368">
        <f t="shared" si="347"/>
        <v>137.05889892578125</v>
      </c>
      <c r="R1367" s="368" t="str">
        <f t="shared" si="352"/>
        <v/>
      </c>
      <c r="S1367" s="369">
        <f t="shared" si="353"/>
        <v>137.05889892578125</v>
      </c>
      <c r="T1367" s="365">
        <f>IF(ISERROR('commented data'!$M1321),"",'commented data'!$M1321)</f>
        <v>82233.3515625</v>
      </c>
      <c r="U1367" s="370">
        <f t="shared" si="354"/>
        <v>82233.3515625</v>
      </c>
      <c r="V1367" s="371">
        <f t="shared" si="355"/>
        <v>82233.3515625</v>
      </c>
      <c r="W1367" s="383">
        <f t="shared" si="356"/>
        <v>71543.015859374995</v>
      </c>
      <c r="X1367" s="365">
        <f>IF(ISERROR('commented data'!$T1321),"",'commented data'!$T1321)</f>
        <v>100.04799652099609</v>
      </c>
      <c r="Y1367" s="384">
        <f t="shared" si="357"/>
        <v>100.04799652099609</v>
      </c>
      <c r="Z1367" s="365">
        <f>IF(ISERROR('commented data'!$U1321),"",'commented data'!$U1321)</f>
        <v>1012.8380126953125</v>
      </c>
      <c r="AA1367" s="385">
        <f t="shared" si="358"/>
        <v>1022.9663928222657</v>
      </c>
      <c r="AC1367" s="427">
        <f t="shared" si="360"/>
        <v>7.318170289380558</v>
      </c>
      <c r="AD1367" s="428">
        <f t="shared" si="359"/>
        <v>0.44366440266646412</v>
      </c>
      <c r="AE1367" s="429">
        <f t="shared" si="361"/>
        <v>9.2130355973335369</v>
      </c>
      <c r="AF1367" s="430">
        <f t="shared" si="362"/>
        <v>0.95405631295717341</v>
      </c>
    </row>
    <row r="1368" spans="1:32" s="5" customFormat="1" x14ac:dyDescent="0.2">
      <c r="A1368" s="363">
        <f>'commented data'!$A1322</f>
        <v>41235.958333333336</v>
      </c>
      <c r="B1368" s="364">
        <f>IF(ISERROR('commented data'!$B1322),"",'commented data'!$B1322)</f>
        <v>898.01123046875</v>
      </c>
      <c r="C1368" s="364">
        <f>IF(ISERROR('commented data'!$C1322),"",'commented data'!$C1322)</f>
        <v>489.09869384765625</v>
      </c>
      <c r="D1368" s="364">
        <f>IF(ISERROR('commented data'!$D1322),"",'commented data'!$D1322)</f>
        <v>6060.06298828125</v>
      </c>
      <c r="E1368" s="364">
        <f>IF(ISERROR('commented data'!$E1322),"",'commented data'!$E1322)</f>
        <v>9.8085136413574219</v>
      </c>
      <c r="F1368" s="357">
        <f t="shared" si="348"/>
        <v>138.05144683837889</v>
      </c>
      <c r="G1368" s="362">
        <f t="shared" si="349"/>
        <v>52849.718765264362</v>
      </c>
      <c r="H1368" s="359">
        <f>IF(ISERROR('commented data'!$N1322),"",'commented data'!$N1322)</f>
        <v>16.635078338549647</v>
      </c>
      <c r="I1368" s="359">
        <f>IFERROR('commented data'!O1322,"")</f>
        <v>16.279820780365309</v>
      </c>
      <c r="J1368" s="358">
        <f>IF(ISERROR('commented data'!$P1322),"",'commented data'!$P1322)</f>
        <v>1</v>
      </c>
      <c r="K1368" s="328">
        <f>IF(ISERROR('commented data'!$Q1322),"",'commented data'!$Q1322)</f>
        <v>1</v>
      </c>
      <c r="L1368" s="328">
        <f>IF(ISERROR('commented data'!$R1322),"",'commented data'!$R1322)</f>
        <v>1</v>
      </c>
      <c r="M1368" s="328">
        <f>IF(ISERROR('commented data'!$S1322),"",'commented data'!$S1322)</f>
        <v>1</v>
      </c>
      <c r="N1368" s="366">
        <f t="shared" si="350"/>
        <v>1</v>
      </c>
      <c r="O1368" s="367" t="b">
        <f t="shared" si="351"/>
        <v>1</v>
      </c>
      <c r="P1368" s="365">
        <f>IF(ISERROR('commented data'!$J1322),"",'commented data'!$J1322)</f>
        <v>136.68460083007812</v>
      </c>
      <c r="Q1368" s="368">
        <f t="shared" si="347"/>
        <v>136.68460083007812</v>
      </c>
      <c r="R1368" s="368" t="str">
        <f t="shared" si="352"/>
        <v/>
      </c>
      <c r="S1368" s="369">
        <f t="shared" si="353"/>
        <v>136.68460083007812</v>
      </c>
      <c r="T1368" s="365">
        <f>IF(ISERROR('commented data'!$M1322),"",'commented data'!$M1322)</f>
        <v>82200.5234375</v>
      </c>
      <c r="U1368" s="370">
        <f t="shared" si="354"/>
        <v>82200.5234375</v>
      </c>
      <c r="V1368" s="371">
        <f t="shared" si="355"/>
        <v>82200.5234375</v>
      </c>
      <c r="W1368" s="383">
        <f t="shared" si="356"/>
        <v>71514.455390624993</v>
      </c>
      <c r="X1368" s="365">
        <f>IF(ISERROR('commented data'!$T1322),"",'commented data'!$T1322)</f>
        <v>100.01100158691406</v>
      </c>
      <c r="Y1368" s="384">
        <f t="shared" si="357"/>
        <v>100.01100158691406</v>
      </c>
      <c r="Z1368" s="365">
        <f>IF(ISERROR('commented data'!$U1322),"",'commented data'!$U1322)</f>
        <v>1012.8359985351562</v>
      </c>
      <c r="AA1368" s="385">
        <f t="shared" si="358"/>
        <v>1022.9643585205079</v>
      </c>
      <c r="AC1368" s="427">
        <f t="shared" si="360"/>
        <v>7.2959801405461677</v>
      </c>
      <c r="AD1368" s="428">
        <f t="shared" si="359"/>
        <v>0.43859006805147865</v>
      </c>
      <c r="AE1368" s="429">
        <f t="shared" si="361"/>
        <v>9.218109931948522</v>
      </c>
      <c r="AF1368" s="430">
        <f t="shared" si="362"/>
        <v>0.95458178590496978</v>
      </c>
    </row>
    <row r="1369" spans="1:32" s="5" customFormat="1" x14ac:dyDescent="0.2">
      <c r="A1369" s="363">
        <f>'commented data'!$A1323</f>
        <v>41236</v>
      </c>
      <c r="B1369" s="364">
        <f>IF(ISERROR('commented data'!$B1323),"",'commented data'!$B1323)</f>
        <v>898.048828125</v>
      </c>
      <c r="C1369" s="364">
        <f>IF(ISERROR('commented data'!$C1323),"",'commented data'!$C1323)</f>
        <v>489.60330200195313</v>
      </c>
      <c r="D1369" s="364">
        <f>IF(ISERROR('commented data'!$D1323),"",'commented data'!$D1323)</f>
        <v>6064.18603515625</v>
      </c>
      <c r="E1369" s="364">
        <f>IF(ISERROR('commented data'!$E1323),"",'commented data'!$E1323)</f>
        <v>9.8017921447753906</v>
      </c>
      <c r="F1369" s="357">
        <f t="shared" si="348"/>
        <v>137.469482421875</v>
      </c>
      <c r="G1369" s="362">
        <f t="shared" si="349"/>
        <v>52948.008232714761</v>
      </c>
      <c r="H1369" s="359">
        <f>IF(ISERROR('commented data'!$N1323),"",'commented data'!$N1323)</f>
        <v>16.696805564677998</v>
      </c>
      <c r="I1369" s="359">
        <f>IFERROR('commented data'!O1323,"")</f>
        <v>16.290896979461564</v>
      </c>
      <c r="J1369" s="358">
        <f>IF(ISERROR('commented data'!$P1323),"",'commented data'!$P1323)</f>
        <v>1</v>
      </c>
      <c r="K1369" s="328">
        <f>IF(ISERROR('commented data'!$Q1323),"",'commented data'!$Q1323)</f>
        <v>1</v>
      </c>
      <c r="L1369" s="328">
        <f>IF(ISERROR('commented data'!$R1323),"",'commented data'!$R1323)</f>
        <v>1</v>
      </c>
      <c r="M1369" s="328">
        <f>IF(ISERROR('commented data'!$S1323),"",'commented data'!$S1323)</f>
        <v>1</v>
      </c>
      <c r="N1369" s="366">
        <f t="shared" si="350"/>
        <v>1</v>
      </c>
      <c r="O1369" s="367" t="b">
        <f t="shared" si="351"/>
        <v>1</v>
      </c>
      <c r="P1369" s="365">
        <f>IF(ISERROR('commented data'!$J1323),"",'commented data'!$J1323)</f>
        <v>136.1083984375</v>
      </c>
      <c r="Q1369" s="368">
        <f t="shared" si="347"/>
        <v>136.1083984375</v>
      </c>
      <c r="R1369" s="368" t="str">
        <f t="shared" si="352"/>
        <v/>
      </c>
      <c r="S1369" s="369">
        <f t="shared" si="353"/>
        <v>136.1083984375</v>
      </c>
      <c r="T1369" s="365">
        <f>IF(ISERROR('commented data'!$M1323),"",'commented data'!$M1323)</f>
        <v>82323.4375</v>
      </c>
      <c r="U1369" s="370">
        <f t="shared" si="354"/>
        <v>82323.4375</v>
      </c>
      <c r="V1369" s="371">
        <f t="shared" si="355"/>
        <v>82323.4375</v>
      </c>
      <c r="W1369" s="383">
        <f t="shared" si="356"/>
        <v>71621.390625</v>
      </c>
      <c r="X1369" s="365">
        <f>IF(ISERROR('commented data'!$T1323),"",'commented data'!$T1323)</f>
        <v>99.874496459960938</v>
      </c>
      <c r="Y1369" s="384">
        <f t="shared" si="357"/>
        <v>99.874496459960938</v>
      </c>
      <c r="Z1369" s="365">
        <f>IF(ISERROR('commented data'!$U1323),"",'commented data'!$U1323)</f>
        <v>1012.833984375</v>
      </c>
      <c r="AA1369" s="385">
        <f t="shared" si="358"/>
        <v>1022.96232421875</v>
      </c>
      <c r="AC1369" s="427">
        <f t="shared" si="360"/>
        <v>7.2787352870204742</v>
      </c>
      <c r="AD1369" s="428">
        <f t="shared" si="359"/>
        <v>0.43593579974474872</v>
      </c>
      <c r="AE1369" s="429">
        <f t="shared" si="361"/>
        <v>9.2207642002552515</v>
      </c>
      <c r="AF1369" s="430">
        <f t="shared" si="362"/>
        <v>0.95485664877807641</v>
      </c>
    </row>
    <row r="1370" spans="1:32" s="5" customFormat="1" x14ac:dyDescent="0.2">
      <c r="A1370" s="363">
        <f>'commented data'!$A1324</f>
        <v>41236.041666666664</v>
      </c>
      <c r="B1370" s="364">
        <f>IF(ISERROR('commented data'!$B1324),"",'commented data'!$B1324)</f>
        <v>897.75872802734375</v>
      </c>
      <c r="C1370" s="364">
        <f>IF(ISERROR('commented data'!$C1324),"",'commented data'!$C1324)</f>
        <v>490.14529418945312</v>
      </c>
      <c r="D1370" s="364">
        <f>IF(ISERROR('commented data'!$D1324),"",'commented data'!$D1324)</f>
        <v>6122.48291015625</v>
      </c>
      <c r="E1370" s="364">
        <f>IF(ISERROR('commented data'!$E1324),"",'commented data'!$E1324)</f>
        <v>9.8745355606079102</v>
      </c>
      <c r="F1370" s="357">
        <f t="shared" si="348"/>
        <v>135.80197143554688</v>
      </c>
      <c r="G1370" s="362">
        <f t="shared" si="349"/>
        <v>53023.42588503872</v>
      </c>
      <c r="H1370" s="359">
        <f>IF(ISERROR('commented data'!$N1324),"",'commented data'!$N1324)</f>
        <v>16.474818729702239</v>
      </c>
      <c r="I1370" s="359">
        <f>IFERROR('commented data'!O1324,"")</f>
        <v>16.447506354461567</v>
      </c>
      <c r="J1370" s="358">
        <f>IF(ISERROR('commented data'!$P1324),"",'commented data'!$P1324)</f>
        <v>1</v>
      </c>
      <c r="K1370" s="328">
        <f>IF(ISERROR('commented data'!$Q1324),"",'commented data'!$Q1324)</f>
        <v>1</v>
      </c>
      <c r="L1370" s="328">
        <f>IF(ISERROR('commented data'!$R1324),"",'commented data'!$R1324)</f>
        <v>1</v>
      </c>
      <c r="M1370" s="328">
        <f>IF(ISERROR('commented data'!$S1324),"",'commented data'!$S1324)</f>
        <v>1</v>
      </c>
      <c r="N1370" s="366">
        <f t="shared" si="350"/>
        <v>1</v>
      </c>
      <c r="O1370" s="367" t="b">
        <f t="shared" si="351"/>
        <v>1</v>
      </c>
      <c r="P1370" s="365">
        <f>IF(ISERROR('commented data'!$J1324),"",'commented data'!$J1324)</f>
        <v>134.4573974609375</v>
      </c>
      <c r="Q1370" s="368">
        <f t="shared" si="347"/>
        <v>134.4573974609375</v>
      </c>
      <c r="R1370" s="368" t="str">
        <f t="shared" si="352"/>
        <v/>
      </c>
      <c r="S1370" s="369">
        <f t="shared" si="353"/>
        <v>134.4573974609375</v>
      </c>
      <c r="T1370" s="365">
        <f>IF(ISERROR('commented data'!$M1324),"",'commented data'!$M1324)</f>
        <v>82454.1796875</v>
      </c>
      <c r="U1370" s="370">
        <f t="shared" si="354"/>
        <v>82454.1796875</v>
      </c>
      <c r="V1370" s="371">
        <f t="shared" si="355"/>
        <v>82454.1796875</v>
      </c>
      <c r="W1370" s="383">
        <f t="shared" si="356"/>
        <v>71735.136328124994</v>
      </c>
      <c r="X1370" s="365">
        <f>IF(ISERROR('commented data'!$T1324),"",'commented data'!$T1324)</f>
        <v>99.937347412109375</v>
      </c>
      <c r="Y1370" s="384">
        <f t="shared" si="357"/>
        <v>99.937347412109375</v>
      </c>
      <c r="Z1370" s="365">
        <f>IF(ISERROR('commented data'!$U1324),"",'commented data'!$U1324)</f>
        <v>1012.8389892578125</v>
      </c>
      <c r="AA1370" s="385">
        <f t="shared" si="358"/>
        <v>1022.9673791503907</v>
      </c>
      <c r="AC1370" s="427">
        <f t="shared" si="360"/>
        <v>7.200685767454865</v>
      </c>
      <c r="AD1370" s="428">
        <f t="shared" si="359"/>
        <v>0.43707223038957271</v>
      </c>
      <c r="AE1370" s="429">
        <f t="shared" si="361"/>
        <v>9.2196277696104278</v>
      </c>
      <c r="AF1370" s="430">
        <f t="shared" si="362"/>
        <v>0.95473896565187144</v>
      </c>
    </row>
    <row r="1371" spans="1:32" s="5" customFormat="1" x14ac:dyDescent="0.2">
      <c r="A1371" s="363">
        <f>'commented data'!$A1325</f>
        <v>41236.083333333336</v>
      </c>
      <c r="B1371" s="364">
        <f>IF(ISERROR('commented data'!$B1325),"",'commented data'!$B1325)</f>
        <v>898.0325927734375</v>
      </c>
      <c r="C1371" s="364">
        <f>IF(ISERROR('commented data'!$C1325),"",'commented data'!$C1325)</f>
        <v>490.20159912109375</v>
      </c>
      <c r="D1371" s="364">
        <f>IF(ISERROR('commented data'!$D1325),"",'commented data'!$D1325)</f>
        <v>6171.65283203125</v>
      </c>
      <c r="E1371" s="364">
        <f>IF(ISERROR('commented data'!$E1325),"",'commented data'!$E1325)</f>
        <v>9.9453954696655273</v>
      </c>
      <c r="F1371" s="357">
        <f t="shared" si="348"/>
        <v>135.19243606567383</v>
      </c>
      <c r="G1371" s="362">
        <f t="shared" si="349"/>
        <v>53015.226001743722</v>
      </c>
      <c r="H1371" s="359">
        <f>IF(ISERROR('commented data'!$N1325),"",'commented data'!$N1325)</f>
        <v>16.358962503724179</v>
      </c>
      <c r="I1371" s="359">
        <f>IFERROR('commented data'!O1325,"")</f>
        <v>16.579596980822625</v>
      </c>
      <c r="J1371" s="358">
        <f>IF(ISERROR('commented data'!$P1325),"",'commented data'!$P1325)</f>
        <v>1</v>
      </c>
      <c r="K1371" s="328">
        <f>IF(ISERROR('commented data'!$Q1325),"",'commented data'!$Q1325)</f>
        <v>1</v>
      </c>
      <c r="L1371" s="328">
        <f>IF(ISERROR('commented data'!$R1325),"",'commented data'!$R1325)</f>
        <v>1</v>
      </c>
      <c r="M1371" s="328">
        <f>IF(ISERROR('commented data'!$S1325),"",'commented data'!$S1325)</f>
        <v>1</v>
      </c>
      <c r="N1371" s="366">
        <f t="shared" si="350"/>
        <v>1</v>
      </c>
      <c r="O1371" s="367" t="b">
        <f t="shared" si="351"/>
        <v>1</v>
      </c>
      <c r="P1371" s="365">
        <f>IF(ISERROR('commented data'!$J1325),"",'commented data'!$J1325)</f>
        <v>133.85389709472656</v>
      </c>
      <c r="Q1371" s="368">
        <f t="shared" si="347"/>
        <v>133.85389709472656</v>
      </c>
      <c r="R1371" s="368" t="str">
        <f t="shared" si="352"/>
        <v/>
      </c>
      <c r="S1371" s="369">
        <f t="shared" si="353"/>
        <v>133.85389709472656</v>
      </c>
      <c r="T1371" s="365">
        <f>IF(ISERROR('commented data'!$M1325),"",'commented data'!$M1325)</f>
        <v>82449.140625</v>
      </c>
      <c r="U1371" s="370">
        <f t="shared" si="354"/>
        <v>82449.140625</v>
      </c>
      <c r="V1371" s="371">
        <f t="shared" si="355"/>
        <v>82449.140625</v>
      </c>
      <c r="W1371" s="383">
        <f t="shared" si="356"/>
        <v>71730.752343750006</v>
      </c>
      <c r="X1371" s="365">
        <f>IF(ISERROR('commented data'!$T1325),"",'commented data'!$T1325)</f>
        <v>99.973350524902344</v>
      </c>
      <c r="Y1371" s="384">
        <f t="shared" si="357"/>
        <v>99.973350524902344</v>
      </c>
      <c r="Z1371" s="365">
        <f>IF(ISERROR('commented data'!$U1325),"",'commented data'!$U1325)</f>
        <v>1012.8419799804687</v>
      </c>
      <c r="AA1371" s="385">
        <f t="shared" si="358"/>
        <v>1022.9703997802734</v>
      </c>
      <c r="AC1371" s="427">
        <f t="shared" si="360"/>
        <v>7.1672575517479871</v>
      </c>
      <c r="AD1371" s="428">
        <f t="shared" si="359"/>
        <v>0.43812421173508614</v>
      </c>
      <c r="AE1371" s="429">
        <f t="shared" si="361"/>
        <v>9.2185757882649142</v>
      </c>
      <c r="AF1371" s="430">
        <f t="shared" si="362"/>
        <v>0.95463002767663008</v>
      </c>
    </row>
    <row r="1372" spans="1:32" s="5" customFormat="1" x14ac:dyDescent="0.2">
      <c r="A1372" s="363">
        <f>'commented data'!$A1326</f>
        <v>41236.125</v>
      </c>
      <c r="B1372" s="364">
        <f>IF(ISERROR('commented data'!$B1326),"",'commented data'!$B1326)</f>
        <v>898.03082275390625</v>
      </c>
      <c r="C1372" s="364">
        <f>IF(ISERROR('commented data'!$C1326),"",'commented data'!$C1326)</f>
        <v>489.9827880859375</v>
      </c>
      <c r="D1372" s="364">
        <f>IF(ISERROR('commented data'!$D1326),"",'commented data'!$D1326)</f>
        <v>6165.13623046875</v>
      </c>
      <c r="E1372" s="364">
        <f>IF(ISERROR('commented data'!$E1326),"",'commented data'!$E1326)</f>
        <v>9.9380311965942383</v>
      </c>
      <c r="F1372" s="357">
        <f t="shared" si="348"/>
        <v>135.37564651489257</v>
      </c>
      <c r="G1372" s="362">
        <f t="shared" si="349"/>
        <v>52993.917308629905</v>
      </c>
      <c r="H1372" s="359">
        <f>IF(ISERROR('commented data'!$N1326),"",'commented data'!$N1326)</f>
        <v>16.376806065863931</v>
      </c>
      <c r="I1372" s="359">
        <f>IFERROR('commented data'!O1326,"")</f>
        <v>16.562090709726153</v>
      </c>
      <c r="J1372" s="358">
        <f>IF(ISERROR('commented data'!$P1326),"",'commented data'!$P1326)</f>
        <v>1</v>
      </c>
      <c r="K1372" s="328">
        <f>IF(ISERROR('commented data'!$Q1326),"",'commented data'!$Q1326)</f>
        <v>1</v>
      </c>
      <c r="L1372" s="328">
        <f>IF(ISERROR('commented data'!$R1326),"",'commented data'!$R1326)</f>
        <v>1</v>
      </c>
      <c r="M1372" s="328">
        <f>IF(ISERROR('commented data'!$S1326),"",'commented data'!$S1326)</f>
        <v>1</v>
      </c>
      <c r="N1372" s="366">
        <f t="shared" si="350"/>
        <v>1</v>
      </c>
      <c r="O1372" s="367" t="b">
        <f t="shared" si="351"/>
        <v>1</v>
      </c>
      <c r="P1372" s="365">
        <f>IF(ISERROR('commented data'!$J1326),"",'commented data'!$J1326)</f>
        <v>134.03529357910156</v>
      </c>
      <c r="Q1372" s="368">
        <f t="shared" si="347"/>
        <v>134.03529357910156</v>
      </c>
      <c r="R1372" s="368" t="str">
        <f t="shared" si="352"/>
        <v/>
      </c>
      <c r="S1372" s="369">
        <f t="shared" si="353"/>
        <v>134.03529357910156</v>
      </c>
      <c r="T1372" s="365">
        <f>IF(ISERROR('commented data'!$M1326),"",'commented data'!$M1326)</f>
        <v>82393.7421875</v>
      </c>
      <c r="U1372" s="370">
        <f t="shared" si="354"/>
        <v>82393.7421875</v>
      </c>
      <c r="V1372" s="371">
        <f t="shared" si="355"/>
        <v>82393.7421875</v>
      </c>
      <c r="W1372" s="383">
        <f t="shared" si="356"/>
        <v>71682.555703125006</v>
      </c>
      <c r="X1372" s="365">
        <f>IF(ISERROR('commented data'!$T1326),"",'commented data'!$T1326)</f>
        <v>99.871856689453125</v>
      </c>
      <c r="Y1372" s="384">
        <f t="shared" si="357"/>
        <v>99.871856689453125</v>
      </c>
      <c r="Z1372" s="365">
        <f>IF(ISERROR('commented data'!$U1326),"",'commented data'!$U1326)</f>
        <v>1012.8400268554687</v>
      </c>
      <c r="AA1372" s="385">
        <f t="shared" si="358"/>
        <v>1022.9684271240235</v>
      </c>
      <c r="AC1372" s="427">
        <f t="shared" si="360"/>
        <v>7.1740858170125286</v>
      </c>
      <c r="AD1372" s="428">
        <f t="shared" si="359"/>
        <v>0.4380637951112033</v>
      </c>
      <c r="AE1372" s="429">
        <f t="shared" si="361"/>
        <v>9.2186362048887975</v>
      </c>
      <c r="AF1372" s="430">
        <f t="shared" si="362"/>
        <v>0.95463628412281598</v>
      </c>
    </row>
    <row r="1373" spans="1:32" s="5" customFormat="1" x14ac:dyDescent="0.2">
      <c r="A1373" s="363">
        <f>'commented data'!$A1327</f>
        <v>41236.166666666664</v>
      </c>
      <c r="B1373" s="364">
        <f>IF(ISERROR('commented data'!$B1327),"",'commented data'!$B1327)</f>
        <v>898.04449462890625</v>
      </c>
      <c r="C1373" s="364">
        <f>IF(ISERROR('commented data'!$C1327),"",'commented data'!$C1327)</f>
        <v>489.67800903320312</v>
      </c>
      <c r="D1373" s="364">
        <f>IF(ISERROR('commented data'!$D1327),"",'commented data'!$D1327)</f>
        <v>6163.498046875</v>
      </c>
      <c r="E1373" s="364">
        <f>IF(ISERROR('commented data'!$E1327),"",'commented data'!$E1327)</f>
        <v>9.9396829605102539</v>
      </c>
      <c r="F1373" s="357">
        <f t="shared" si="348"/>
        <v>135.34605667114258</v>
      </c>
      <c r="G1373" s="362">
        <f t="shared" si="349"/>
        <v>52980.683134612409</v>
      </c>
      <c r="H1373" s="359">
        <f>IF(ISERROR('commented data'!$N1327),"",'commented data'!$N1327)</f>
        <v>16.345178384857135</v>
      </c>
      <c r="I1373" s="359">
        <f>IFERROR('commented data'!O1327,"")</f>
        <v>16.557689875054443</v>
      </c>
      <c r="J1373" s="358">
        <f>IF(ISERROR('commented data'!$P1327),"",'commented data'!$P1327)</f>
        <v>1</v>
      </c>
      <c r="K1373" s="328">
        <f>IF(ISERROR('commented data'!$Q1327),"",'commented data'!$Q1327)</f>
        <v>1</v>
      </c>
      <c r="L1373" s="328">
        <f>IF(ISERROR('commented data'!$R1327),"",'commented data'!$R1327)</f>
        <v>1</v>
      </c>
      <c r="M1373" s="328">
        <f>IF(ISERROR('commented data'!$S1327),"",'commented data'!$S1327)</f>
        <v>1</v>
      </c>
      <c r="N1373" s="366">
        <f t="shared" si="350"/>
        <v>1</v>
      </c>
      <c r="O1373" s="367" t="b">
        <f t="shared" si="351"/>
        <v>1</v>
      </c>
      <c r="P1373" s="365">
        <f>IF(ISERROR('commented data'!$J1327),"",'commented data'!$J1327)</f>
        <v>134.00599670410156</v>
      </c>
      <c r="Q1373" s="368">
        <f t="shared" si="347"/>
        <v>134.00599670410156</v>
      </c>
      <c r="R1373" s="368" t="str">
        <f t="shared" si="352"/>
        <v/>
      </c>
      <c r="S1373" s="369">
        <f t="shared" si="353"/>
        <v>134.00599670410156</v>
      </c>
      <c r="T1373" s="365">
        <f>IF(ISERROR('commented data'!$M1327),"",'commented data'!$M1327)</f>
        <v>82406.75</v>
      </c>
      <c r="U1373" s="370">
        <f t="shared" si="354"/>
        <v>82406.75</v>
      </c>
      <c r="V1373" s="371">
        <f t="shared" si="355"/>
        <v>82406.75</v>
      </c>
      <c r="W1373" s="383">
        <f t="shared" si="356"/>
        <v>71693.872499999998</v>
      </c>
      <c r="X1373" s="365">
        <f>IF(ISERROR('commented data'!$T1327),"",'commented data'!$T1327)</f>
        <v>100.02429962158203</v>
      </c>
      <c r="Y1373" s="384">
        <f t="shared" si="357"/>
        <v>100.02429962158203</v>
      </c>
      <c r="Z1373" s="365">
        <f>IF(ISERROR('commented data'!$U1327),"",'commented data'!$U1327)</f>
        <v>1012.8410034179687</v>
      </c>
      <c r="AA1373" s="385">
        <f t="shared" si="358"/>
        <v>1022.9694134521485</v>
      </c>
      <c r="AC1373" s="427">
        <f t="shared" si="360"/>
        <v>7.1707265420130986</v>
      </c>
      <c r="AD1373" s="428">
        <f t="shared" si="359"/>
        <v>0.43870592129213853</v>
      </c>
      <c r="AE1373" s="429">
        <f t="shared" si="361"/>
        <v>9.2179940787078625</v>
      </c>
      <c r="AF1373" s="430">
        <f t="shared" si="362"/>
        <v>0.95456978871745646</v>
      </c>
    </row>
    <row r="1374" spans="1:32" s="5" customFormat="1" x14ac:dyDescent="0.2">
      <c r="A1374" s="363">
        <f>'commented data'!$A1328</f>
        <v>41236.208333333336</v>
      </c>
      <c r="B1374" s="364">
        <f>IF(ISERROR('commented data'!$B1328),"",'commented data'!$B1328)</f>
        <v>898.0950927734375</v>
      </c>
      <c r="C1374" s="364">
        <f>IF(ISERROR('commented data'!$C1328),"",'commented data'!$C1328)</f>
        <v>491.29400634765625</v>
      </c>
      <c r="D1374" s="364">
        <f>IF(ISERROR('commented data'!$D1328),"",'commented data'!$D1328)</f>
        <v>6186.05419921875</v>
      </c>
      <c r="E1374" s="364">
        <f>IF(ISERROR('commented data'!$E1328),"",'commented data'!$E1328)</f>
        <v>9.9388618469238281</v>
      </c>
      <c r="F1374" s="357">
        <f t="shared" si="348"/>
        <v>136.34684495179732</v>
      </c>
      <c r="G1374" s="362">
        <f t="shared" si="349"/>
        <v>53185.035629488193</v>
      </c>
      <c r="H1374" s="359">
        <f>IF(ISERROR('commented data'!$N1328),"",'commented data'!$N1328)</f>
        <v>16.109328835464328</v>
      </c>
      <c r="I1374" s="359">
        <f>IFERROR('commented data'!O1328,"")</f>
        <v>16.61828497420786</v>
      </c>
      <c r="J1374" s="358">
        <f>IF(ISERROR('commented data'!$P1328),"",'commented data'!$P1328)</f>
        <v>1</v>
      </c>
      <c r="K1374" s="328">
        <f>IF(ISERROR('commented data'!$Q1328),"",'commented data'!$Q1328)</f>
        <v>1</v>
      </c>
      <c r="L1374" s="328">
        <f>IF(ISERROR('commented data'!$R1328),"",'commented data'!$R1328)</f>
        <v>0.84874999523162842</v>
      </c>
      <c r="M1374" s="328">
        <f>IF(ISERROR('commented data'!$S1328),"",'commented data'!$S1328)</f>
        <v>1</v>
      </c>
      <c r="N1374" s="366">
        <f t="shared" si="350"/>
        <v>1</v>
      </c>
      <c r="O1374" s="367" t="b">
        <f t="shared" si="351"/>
        <v>1</v>
      </c>
      <c r="P1374" s="365">
        <f>IF(ISERROR('commented data'!$J1328),"",'commented data'!$J1328)</f>
        <v>134.99687618989833</v>
      </c>
      <c r="Q1374" s="368">
        <f t="shared" si="347"/>
        <v>134.99687618989833</v>
      </c>
      <c r="R1374" s="368" t="str">
        <f t="shared" si="352"/>
        <v/>
      </c>
      <c r="S1374" s="369">
        <f t="shared" si="353"/>
        <v>134.99687618989833</v>
      </c>
      <c r="T1374" s="365">
        <f>IF(ISERROR('commented data'!$M1328),"",'commented data'!$M1328)</f>
        <v>82743.84375</v>
      </c>
      <c r="U1374" s="370">
        <f t="shared" si="354"/>
        <v>82743.84375</v>
      </c>
      <c r="V1374" s="371">
        <f t="shared" si="355"/>
        <v>82743.84375</v>
      </c>
      <c r="W1374" s="383">
        <f t="shared" si="356"/>
        <v>71987.144062499996</v>
      </c>
      <c r="X1374" s="365">
        <f>IF(ISERROR('commented data'!$T1328),"",'commented data'!$T1328)</f>
        <v>100.11109924316406</v>
      </c>
      <c r="Y1374" s="384">
        <f t="shared" si="357"/>
        <v>100.11109924316406</v>
      </c>
      <c r="Z1374" s="365">
        <f>IF(ISERROR('commented data'!$U1328),"",'commented data'!$U1328)</f>
        <v>1012.8410034179687</v>
      </c>
      <c r="AA1374" s="385">
        <f t="shared" si="358"/>
        <v>1022.9694134521485</v>
      </c>
      <c r="AC1374" s="427">
        <f t="shared" si="360"/>
        <v>7.2516118067296427</v>
      </c>
      <c r="AD1374" s="428">
        <f t="shared" si="359"/>
        <v>0.45014984055483309</v>
      </c>
      <c r="AE1374" s="429">
        <f t="shared" si="361"/>
        <v>9.2065501594451682</v>
      </c>
      <c r="AF1374" s="430">
        <f t="shared" si="362"/>
        <v>0.95338471314684803</v>
      </c>
    </row>
    <row r="1375" spans="1:32" s="5" customFormat="1" x14ac:dyDescent="0.2">
      <c r="A1375" s="363">
        <f>'commented data'!$A1329</f>
        <v>41236.25</v>
      </c>
      <c r="B1375" s="364">
        <f>IF(ISERROR('commented data'!$B1329),"",'commented data'!$B1329)</f>
        <v>897.9417724609375</v>
      </c>
      <c r="C1375" s="364">
        <f>IF(ISERROR('commented data'!$C1329),"",'commented data'!$C1329)</f>
        <v>491.7041015625</v>
      </c>
      <c r="D1375" s="364">
        <f>IF(ISERROR('commented data'!$D1329),"",'commented data'!$D1329)</f>
        <v>6172.4189453125</v>
      </c>
      <c r="E1375" s="364">
        <f>IF(ISERROR('commented data'!$E1329),"",'commented data'!$E1329)</f>
        <v>9.919621467590332</v>
      </c>
      <c r="F1375" s="357">
        <f t="shared" si="348"/>
        <v>136.78119633357164</v>
      </c>
      <c r="G1375" s="362">
        <f t="shared" si="349"/>
        <v>53226.68235118399</v>
      </c>
      <c r="H1375" s="359">
        <f>IF(ISERROR('commented data'!$N1329),"",'commented data'!$N1329)</f>
        <v>16.349697015290147</v>
      </c>
      <c r="I1375" s="359">
        <f>IFERROR('commented data'!O1329,"")</f>
        <v>16.581655076083404</v>
      </c>
      <c r="J1375" s="358">
        <f>IF(ISERROR('commented data'!$P1329),"",'commented data'!$P1329)</f>
        <v>1</v>
      </c>
      <c r="K1375" s="328">
        <f>IF(ISERROR('commented data'!$Q1329),"",'commented data'!$Q1329)</f>
        <v>1</v>
      </c>
      <c r="L1375" s="328">
        <f>IF(ISERROR('commented data'!$R1329),"",'commented data'!$R1329)</f>
        <v>0.8740277886390686</v>
      </c>
      <c r="M1375" s="328">
        <f>IF(ISERROR('commented data'!$S1329),"",'commented data'!$S1329)</f>
        <v>1</v>
      </c>
      <c r="N1375" s="366">
        <f t="shared" si="350"/>
        <v>1</v>
      </c>
      <c r="O1375" s="367" t="b">
        <f t="shared" si="351"/>
        <v>1</v>
      </c>
      <c r="P1375" s="365">
        <f>IF(ISERROR('commented data'!$J1329),"",'commented data'!$J1329)</f>
        <v>135.42692706294221</v>
      </c>
      <c r="Q1375" s="368">
        <f t="shared" si="347"/>
        <v>135.42692706294221</v>
      </c>
      <c r="R1375" s="368" t="str">
        <f t="shared" si="352"/>
        <v/>
      </c>
      <c r="S1375" s="369">
        <f t="shared" si="353"/>
        <v>135.42692706294221</v>
      </c>
      <c r="T1375" s="365">
        <f>IF(ISERROR('commented data'!$M1329),"",'commented data'!$M1329)</f>
        <v>82792.1875</v>
      </c>
      <c r="U1375" s="370">
        <f t="shared" si="354"/>
        <v>82792.1875</v>
      </c>
      <c r="V1375" s="371">
        <f t="shared" si="355"/>
        <v>82792.1875</v>
      </c>
      <c r="W1375" s="383">
        <f t="shared" si="356"/>
        <v>72029.203125</v>
      </c>
      <c r="X1375" s="365">
        <f>IF(ISERROR('commented data'!$T1329),"",'commented data'!$T1329)</f>
        <v>100.03769683837891</v>
      </c>
      <c r="Y1375" s="384">
        <f t="shared" si="357"/>
        <v>100.03769683837891</v>
      </c>
      <c r="Z1375" s="365">
        <f>IF(ISERROR('commented data'!$U1329),"",'commented data'!$U1329)</f>
        <v>1012.843017578125</v>
      </c>
      <c r="AA1375" s="385">
        <f t="shared" si="358"/>
        <v>1022.9714477539062</v>
      </c>
      <c r="AC1375" s="427">
        <f t="shared" si="360"/>
        <v>7.2804092888619492</v>
      </c>
      <c r="AD1375" s="428">
        <f t="shared" si="359"/>
        <v>0.44529322360245271</v>
      </c>
      <c r="AE1375" s="429">
        <f t="shared" si="361"/>
        <v>9.2114067763975473</v>
      </c>
      <c r="AF1375" s="430">
        <f t="shared" si="362"/>
        <v>0.95388764033236473</v>
      </c>
    </row>
    <row r="1376" spans="1:32" s="5" customFormat="1" x14ac:dyDescent="0.2">
      <c r="A1376" s="363">
        <f>'commented data'!$A1330</f>
        <v>41236.291666666664</v>
      </c>
      <c r="B1376" s="364">
        <f>IF(ISERROR('commented data'!$B1330),"",'commented data'!$B1330)</f>
        <v>898.12957763671875</v>
      </c>
      <c r="C1376" s="364">
        <f>IF(ISERROR('commented data'!$C1330),"",'commented data'!$C1330)</f>
        <v>491.79598999023437</v>
      </c>
      <c r="D1376" s="364">
        <f>IF(ISERROR('commented data'!$D1330),"",'commented data'!$D1330)</f>
        <v>6153.2158203125</v>
      </c>
      <c r="E1376" s="364">
        <f>IF(ISERROR('commented data'!$E1330),"",'commented data'!$E1330)</f>
        <v>9.8869695663452148</v>
      </c>
      <c r="F1376" s="357">
        <f t="shared" si="348"/>
        <v>136.53351867675781</v>
      </c>
      <c r="G1376" s="362">
        <f t="shared" si="349"/>
        <v>53198.041458826301</v>
      </c>
      <c r="H1376" s="359">
        <f>IF(ISERROR('commented data'!$N1330),"",'commented data'!$N1330)</f>
        <v>16.385888794956262</v>
      </c>
      <c r="I1376" s="359">
        <f>IFERROR('commented data'!O1330,"")</f>
        <v>16.53006758697191</v>
      </c>
      <c r="J1376" s="358">
        <f>IF(ISERROR('commented data'!$P1330),"",'commented data'!$P1330)</f>
        <v>1</v>
      </c>
      <c r="K1376" s="328">
        <f>IF(ISERROR('commented data'!$Q1330),"",'commented data'!$Q1330)</f>
        <v>1</v>
      </c>
      <c r="L1376" s="328">
        <f>IF(ISERROR('commented data'!$R1330),"",'commented data'!$R1330)</f>
        <v>1</v>
      </c>
      <c r="M1376" s="328">
        <f>IF(ISERROR('commented data'!$S1330),"",'commented data'!$S1330)</f>
        <v>1</v>
      </c>
      <c r="N1376" s="366">
        <f t="shared" si="350"/>
        <v>1</v>
      </c>
      <c r="O1376" s="367" t="b">
        <f t="shared" si="351"/>
        <v>1</v>
      </c>
      <c r="P1376" s="365">
        <f>IF(ISERROR('commented data'!$J1330),"",'commented data'!$J1330)</f>
        <v>135.18170166015625</v>
      </c>
      <c r="Q1376" s="368">
        <f t="shared" si="347"/>
        <v>135.18170166015625</v>
      </c>
      <c r="R1376" s="368" t="str">
        <f t="shared" si="352"/>
        <v/>
      </c>
      <c r="S1376" s="369">
        <f t="shared" si="353"/>
        <v>135.18170166015625</v>
      </c>
      <c r="T1376" s="365">
        <f>IF(ISERROR('commented data'!$M1330),"",'commented data'!$M1330)</f>
        <v>82778.6328125</v>
      </c>
      <c r="U1376" s="370">
        <f t="shared" si="354"/>
        <v>82778.6328125</v>
      </c>
      <c r="V1376" s="371">
        <f t="shared" si="355"/>
        <v>82778.6328125</v>
      </c>
      <c r="W1376" s="383">
        <f t="shared" si="356"/>
        <v>72017.410546875006</v>
      </c>
      <c r="X1376" s="365">
        <f>IF(ISERROR('commented data'!$T1330),"",'commented data'!$T1330)</f>
        <v>100.17710113525391</v>
      </c>
      <c r="Y1376" s="384">
        <f t="shared" si="357"/>
        <v>100.17710113525391</v>
      </c>
      <c r="Z1376" s="365">
        <f>IF(ISERROR('commented data'!$U1330),"",'commented data'!$U1330)</f>
        <v>1012.8419799804687</v>
      </c>
      <c r="AA1376" s="385">
        <f t="shared" si="358"/>
        <v>1022.9703997802734</v>
      </c>
      <c r="AC1376" s="427">
        <f t="shared" si="360"/>
        <v>7.2633157870855971</v>
      </c>
      <c r="AD1376" s="428">
        <f t="shared" si="359"/>
        <v>0.44326651291087227</v>
      </c>
      <c r="AE1376" s="429">
        <f t="shared" si="361"/>
        <v>9.2134334870891283</v>
      </c>
      <c r="AF1376" s="430">
        <f t="shared" si="362"/>
        <v>0.95409751644859297</v>
      </c>
    </row>
    <row r="1377" spans="1:32" s="5" customFormat="1" x14ac:dyDescent="0.2">
      <c r="A1377" s="363">
        <f>'commented data'!$A1331</f>
        <v>41236.333333333336</v>
      </c>
      <c r="B1377" s="364">
        <f>IF(ISERROR('commented data'!$B1331),"",'commented data'!$B1331)</f>
        <v>898.006103515625</v>
      </c>
      <c r="C1377" s="364">
        <f>IF(ISERROR('commented data'!$C1331),"",'commented data'!$C1331)</f>
        <v>493.01510620117187</v>
      </c>
      <c r="D1377" s="364">
        <f>IF(ISERROR('commented data'!$D1331),"",'commented data'!$D1331)</f>
        <v>6124.34423828125</v>
      </c>
      <c r="E1377" s="364">
        <f>IF(ISERROR('commented data'!$E1331),"",'commented data'!$E1331)</f>
        <v>9.8276815414428711</v>
      </c>
      <c r="F1377" s="357">
        <f t="shared" si="348"/>
        <v>137.60229766845703</v>
      </c>
      <c r="G1377" s="362">
        <f t="shared" si="349"/>
        <v>53351.23545358039</v>
      </c>
      <c r="H1377" s="359">
        <f>IF(ISERROR('commented data'!$N1331),"",'commented data'!$N1331)</f>
        <v>16.462476883762282</v>
      </c>
      <c r="I1377" s="359">
        <f>IFERROR('commented data'!O1331,"")</f>
        <v>16.452506647090047</v>
      </c>
      <c r="J1377" s="358">
        <f>IF(ISERROR('commented data'!$P1331),"",'commented data'!$P1331)</f>
        <v>1</v>
      </c>
      <c r="K1377" s="328">
        <f>IF(ISERROR('commented data'!$Q1331),"",'commented data'!$Q1331)</f>
        <v>1</v>
      </c>
      <c r="L1377" s="328">
        <f>IF(ISERROR('commented data'!$R1331),"",'commented data'!$R1331)</f>
        <v>1</v>
      </c>
      <c r="M1377" s="328">
        <f>IF(ISERROR('commented data'!$S1331),"",'commented data'!$S1331)</f>
        <v>1</v>
      </c>
      <c r="N1377" s="366">
        <f t="shared" si="350"/>
        <v>1</v>
      </c>
      <c r="O1377" s="367" t="b">
        <f t="shared" si="351"/>
        <v>1</v>
      </c>
      <c r="P1377" s="365">
        <f>IF(ISERROR('commented data'!$J1331),"",'commented data'!$J1331)</f>
        <v>136.23989868164062</v>
      </c>
      <c r="Q1377" s="368">
        <f t="shared" si="347"/>
        <v>136.23989868164062</v>
      </c>
      <c r="R1377" s="368" t="str">
        <f t="shared" si="352"/>
        <v/>
      </c>
      <c r="S1377" s="369">
        <f t="shared" si="353"/>
        <v>136.23989868164062</v>
      </c>
      <c r="T1377" s="365">
        <f>IF(ISERROR('commented data'!$M1331),"",'commented data'!$M1331)</f>
        <v>83003.703125</v>
      </c>
      <c r="U1377" s="370">
        <f t="shared" si="354"/>
        <v>83003.703125</v>
      </c>
      <c r="V1377" s="371">
        <f t="shared" si="355"/>
        <v>83003.703125</v>
      </c>
      <c r="W1377" s="383">
        <f t="shared" si="356"/>
        <v>72213.221718750006</v>
      </c>
      <c r="X1377" s="365">
        <f>IF(ISERROR('commented data'!$T1331),"",'commented data'!$T1331)</f>
        <v>100.11579895019531</v>
      </c>
      <c r="Y1377" s="384">
        <f t="shared" si="357"/>
        <v>100.11579895019531</v>
      </c>
      <c r="Z1377" s="365">
        <f>IF(ISERROR('commented data'!$U1331),"",'commented data'!$U1331)</f>
        <v>1012.8380126953125</v>
      </c>
      <c r="AA1377" s="385">
        <f t="shared" si="358"/>
        <v>1022.9663928222657</v>
      </c>
      <c r="AC1377" s="427">
        <f t="shared" si="360"/>
        <v>7.3412525818635066</v>
      </c>
      <c r="AD1377" s="428">
        <f t="shared" si="359"/>
        <v>0.44593852029062109</v>
      </c>
      <c r="AE1377" s="429">
        <f t="shared" si="361"/>
        <v>9.2107614797093795</v>
      </c>
      <c r="AF1377" s="430">
        <f t="shared" si="362"/>
        <v>0.95382081660498708</v>
      </c>
    </row>
    <row r="1378" spans="1:32" s="5" customFormat="1" x14ac:dyDescent="0.2">
      <c r="A1378" s="363">
        <f>'commented data'!$A1332</f>
        <v>41236.375</v>
      </c>
      <c r="B1378" s="364">
        <f>IF(ISERROR('commented data'!$B1332),"",'commented data'!$B1332)</f>
        <v>898.00079345703125</v>
      </c>
      <c r="C1378" s="364">
        <f>IF(ISERROR('commented data'!$C1332),"",'commented data'!$C1332)</f>
        <v>491.98080444335937</v>
      </c>
      <c r="D1378" s="364">
        <f>IF(ISERROR('commented data'!$D1332),"",'commented data'!$D1332)</f>
        <v>6108.5009765625</v>
      </c>
      <c r="E1378" s="364">
        <f>IF(ISERROR('commented data'!$E1332),"",'commented data'!$E1332)</f>
        <v>9.8218574523925781</v>
      </c>
      <c r="F1378" s="357">
        <f t="shared" si="348"/>
        <v>136.73380493164063</v>
      </c>
      <c r="G1378" s="362">
        <f t="shared" si="349"/>
        <v>53228.039476073245</v>
      </c>
      <c r="H1378" s="359">
        <f>IF(ISERROR('commented data'!$N1332),"",'commented data'!$N1332)</f>
        <v>16.40121338303652</v>
      </c>
      <c r="I1378" s="359">
        <f>IFERROR('commented data'!O1332,"")</f>
        <v>16.409945132159191</v>
      </c>
      <c r="J1378" s="358">
        <f>IF(ISERROR('commented data'!$P1332),"",'commented data'!$P1332)</f>
        <v>1</v>
      </c>
      <c r="K1378" s="328">
        <f>IF(ISERROR('commented data'!$Q1332),"",'commented data'!$Q1332)</f>
        <v>1</v>
      </c>
      <c r="L1378" s="328">
        <f>IF(ISERROR('commented data'!$R1332),"",'commented data'!$R1332)</f>
        <v>1</v>
      </c>
      <c r="M1378" s="328">
        <f>IF(ISERROR('commented data'!$S1332),"",'commented data'!$S1332)</f>
        <v>1</v>
      </c>
      <c r="N1378" s="366">
        <f t="shared" si="350"/>
        <v>1</v>
      </c>
      <c r="O1378" s="367" t="b">
        <f t="shared" si="351"/>
        <v>1</v>
      </c>
      <c r="P1378" s="365">
        <f>IF(ISERROR('commented data'!$J1332),"",'commented data'!$J1332)</f>
        <v>135.3800048828125</v>
      </c>
      <c r="Q1378" s="368">
        <f t="shared" si="347"/>
        <v>135.3800048828125</v>
      </c>
      <c r="R1378" s="368" t="str">
        <f t="shared" si="352"/>
        <v/>
      </c>
      <c r="S1378" s="369">
        <f t="shared" si="353"/>
        <v>135.3800048828125</v>
      </c>
      <c r="T1378" s="365">
        <f>IF(ISERROR('commented data'!$M1332),"",'commented data'!$M1332)</f>
        <v>82797.46875</v>
      </c>
      <c r="U1378" s="370">
        <f t="shared" si="354"/>
        <v>82797.46875</v>
      </c>
      <c r="V1378" s="371">
        <f t="shared" si="355"/>
        <v>82797.46875</v>
      </c>
      <c r="W1378" s="383">
        <f t="shared" si="356"/>
        <v>72033.797812499994</v>
      </c>
      <c r="X1378" s="365">
        <f>IF(ISERROR('commented data'!$T1332),"",'commented data'!$T1332)</f>
        <v>100.04940032958984</v>
      </c>
      <c r="Y1378" s="384">
        <f t="shared" si="357"/>
        <v>100.04940032958984</v>
      </c>
      <c r="Z1378" s="365">
        <f>IF(ISERROR('commented data'!$U1332),"",'commented data'!$U1332)</f>
        <v>1012.8359985351562</v>
      </c>
      <c r="AA1378" s="385">
        <f t="shared" si="358"/>
        <v>1022.9643585205079</v>
      </c>
      <c r="AC1378" s="427">
        <f t="shared" si="360"/>
        <v>7.2780723666150662</v>
      </c>
      <c r="AD1378" s="428">
        <f t="shared" si="359"/>
        <v>0.44375206862088906</v>
      </c>
      <c r="AE1378" s="429">
        <f t="shared" si="361"/>
        <v>9.2129479313791123</v>
      </c>
      <c r="AF1378" s="430">
        <f t="shared" si="362"/>
        <v>0.95404723470534569</v>
      </c>
    </row>
    <row r="1379" spans="1:32" s="5" customFormat="1" x14ac:dyDescent="0.2">
      <c r="A1379" s="363">
        <f>'commented data'!$A1333</f>
        <v>41236.416666666664</v>
      </c>
      <c r="B1379" s="364">
        <f>IF(ISERROR('commented data'!$B1333),"",'commented data'!$B1333)</f>
        <v>898.0377197265625</v>
      </c>
      <c r="C1379" s="364">
        <f>IF(ISERROR('commented data'!$C1333),"",'commented data'!$C1333)</f>
        <v>491.38861083984375</v>
      </c>
      <c r="D1379" s="364">
        <f>IF(ISERROR('commented data'!$D1333),"",'commented data'!$D1333)</f>
        <v>6095.2900390625</v>
      </c>
      <c r="E1379" s="364">
        <f>IF(ISERROR('commented data'!$E1333),"",'commented data'!$E1333)</f>
        <v>9.8199300765991211</v>
      </c>
      <c r="F1379" s="357">
        <f t="shared" si="348"/>
        <v>136.25879547119141</v>
      </c>
      <c r="G1379" s="362">
        <f t="shared" si="349"/>
        <v>53131.620999152277</v>
      </c>
      <c r="H1379" s="359">
        <f>IF(ISERROR('commented data'!$N1333),"",'commented data'!$N1333)</f>
        <v>16.133887118040438</v>
      </c>
      <c r="I1379" s="359">
        <f>IFERROR('commented data'!O1333,"")</f>
        <v>16.374455122359539</v>
      </c>
      <c r="J1379" s="358">
        <f>IF(ISERROR('commented data'!$P1333),"",'commented data'!$P1333)</f>
        <v>1</v>
      </c>
      <c r="K1379" s="328">
        <f>IF(ISERROR('commented data'!$Q1333),"",'commented data'!$Q1333)</f>
        <v>1</v>
      </c>
      <c r="L1379" s="328">
        <f>IF(ISERROR('commented data'!$R1333),"",'commented data'!$R1333)</f>
        <v>1</v>
      </c>
      <c r="M1379" s="328">
        <f>IF(ISERROR('commented data'!$S1333),"",'commented data'!$S1333)</f>
        <v>1</v>
      </c>
      <c r="N1379" s="366">
        <f t="shared" si="350"/>
        <v>1</v>
      </c>
      <c r="O1379" s="367" t="b">
        <f t="shared" si="351"/>
        <v>1</v>
      </c>
      <c r="P1379" s="365">
        <f>IF(ISERROR('commented data'!$J1333),"",'commented data'!$J1333)</f>
        <v>134.90969848632812</v>
      </c>
      <c r="Q1379" s="368">
        <f t="shared" si="347"/>
        <v>134.90969848632812</v>
      </c>
      <c r="R1379" s="368" t="str">
        <f t="shared" si="352"/>
        <v/>
      </c>
      <c r="S1379" s="369">
        <f t="shared" si="353"/>
        <v>134.90969848632812</v>
      </c>
      <c r="T1379" s="365">
        <f>IF(ISERROR('commented data'!$M1333),"",'commented data'!$M1333)</f>
        <v>82634.2734375</v>
      </c>
      <c r="U1379" s="370">
        <f t="shared" si="354"/>
        <v>82634.2734375</v>
      </c>
      <c r="V1379" s="371">
        <f t="shared" si="355"/>
        <v>82634.2734375</v>
      </c>
      <c r="W1379" s="383">
        <f t="shared" si="356"/>
        <v>71891.817890624996</v>
      </c>
      <c r="X1379" s="365">
        <f>IF(ISERROR('commented data'!$T1333),"",'commented data'!$T1333)</f>
        <v>99.992317199707031</v>
      </c>
      <c r="Y1379" s="384">
        <f t="shared" si="357"/>
        <v>99.992317199707031</v>
      </c>
      <c r="Z1379" s="365">
        <f>IF(ISERROR('commented data'!$U1333),"",'commented data'!$U1333)</f>
        <v>1012.843017578125</v>
      </c>
      <c r="AA1379" s="385">
        <f t="shared" si="358"/>
        <v>1022.9714477539062</v>
      </c>
      <c r="AC1379" s="427">
        <f t="shared" si="360"/>
        <v>7.239650678776349</v>
      </c>
      <c r="AD1379" s="428">
        <f t="shared" si="359"/>
        <v>0.44872327578647708</v>
      </c>
      <c r="AE1379" s="429">
        <f t="shared" si="361"/>
        <v>9.2079767242135233</v>
      </c>
      <c r="AF1379" s="430">
        <f t="shared" si="362"/>
        <v>0.95353244112517965</v>
      </c>
    </row>
    <row r="1380" spans="1:32" s="5" customFormat="1" x14ac:dyDescent="0.2">
      <c r="A1380" s="363">
        <f>'commented data'!$A1334</f>
        <v>41236.458333333336</v>
      </c>
      <c r="B1380" s="364">
        <f>IF(ISERROR('commented data'!$B1334),"",'commented data'!$B1334)</f>
        <v>897.97998046875</v>
      </c>
      <c r="C1380" s="364">
        <f>IF(ISERROR('commented data'!$C1334),"",'commented data'!$C1334)</f>
        <v>491.4342041015625</v>
      </c>
      <c r="D1380" s="364">
        <f>IF(ISERROR('commented data'!$D1334),"",'commented data'!$D1334)</f>
        <v>6103.11376953125</v>
      </c>
      <c r="E1380" s="364">
        <f>IF(ISERROR('commented data'!$E1334),"",'commented data'!$E1334)</f>
        <v>9.8339242935180664</v>
      </c>
      <c r="F1380" s="357">
        <f t="shared" si="348"/>
        <v>136.00922363281251</v>
      </c>
      <c r="G1380" s="362">
        <f t="shared" si="349"/>
        <v>53126.509942008466</v>
      </c>
      <c r="H1380" s="359">
        <f>IF(ISERROR('commented data'!$N1334),"",'commented data'!$N1334)</f>
        <v>16.193615097163711</v>
      </c>
      <c r="I1380" s="359">
        <f>IFERROR('commented data'!O1334,"")</f>
        <v>16.395472879124021</v>
      </c>
      <c r="J1380" s="358">
        <f>IF(ISERROR('commented data'!$P1334),"",'commented data'!$P1334)</f>
        <v>1</v>
      </c>
      <c r="K1380" s="328">
        <f>IF(ISERROR('commented data'!$Q1334),"",'commented data'!$Q1334)</f>
        <v>1</v>
      </c>
      <c r="L1380" s="328">
        <f>IF(ISERROR('commented data'!$R1334),"",'commented data'!$R1334)</f>
        <v>1</v>
      </c>
      <c r="M1380" s="328">
        <f>IF(ISERROR('commented data'!$S1334),"",'commented data'!$S1334)</f>
        <v>1</v>
      </c>
      <c r="N1380" s="366">
        <f t="shared" si="350"/>
        <v>1</v>
      </c>
      <c r="O1380" s="367" t="b">
        <f t="shared" si="351"/>
        <v>1</v>
      </c>
      <c r="P1380" s="365">
        <f>IF(ISERROR('commented data'!$J1334),"",'commented data'!$J1334)</f>
        <v>134.66259765625</v>
      </c>
      <c r="Q1380" s="368">
        <f t="shared" si="347"/>
        <v>134.66259765625</v>
      </c>
      <c r="R1380" s="368" t="str">
        <f t="shared" si="352"/>
        <v/>
      </c>
      <c r="S1380" s="369">
        <f t="shared" si="353"/>
        <v>134.66259765625</v>
      </c>
      <c r="T1380" s="365">
        <f>IF(ISERROR('commented data'!$M1334),"",'commented data'!$M1334)</f>
        <v>82633.7734375</v>
      </c>
      <c r="U1380" s="370">
        <f t="shared" si="354"/>
        <v>82633.7734375</v>
      </c>
      <c r="V1380" s="371">
        <f t="shared" si="355"/>
        <v>82633.7734375</v>
      </c>
      <c r="W1380" s="383">
        <f t="shared" si="356"/>
        <v>71891.382890624998</v>
      </c>
      <c r="X1380" s="365">
        <f>IF(ISERROR('commented data'!$T1334),"",'commented data'!$T1334)</f>
        <v>100.02780151367187</v>
      </c>
      <c r="Y1380" s="384">
        <f t="shared" si="357"/>
        <v>100.02780151367187</v>
      </c>
      <c r="Z1380" s="365">
        <f>IF(ISERROR('commented data'!$U1334),"",'commented data'!$U1334)</f>
        <v>1012.8480224609375</v>
      </c>
      <c r="AA1380" s="385">
        <f t="shared" si="358"/>
        <v>1022.9765026855468</v>
      </c>
      <c r="AC1380" s="427">
        <f t="shared" si="360"/>
        <v>7.2256953715334662</v>
      </c>
      <c r="AD1380" s="428">
        <f t="shared" si="359"/>
        <v>0.44620644174746604</v>
      </c>
      <c r="AE1380" s="429">
        <f t="shared" si="361"/>
        <v>9.2104935582525354</v>
      </c>
      <c r="AF1380" s="430">
        <f t="shared" si="362"/>
        <v>0.95379307198655183</v>
      </c>
    </row>
    <row r="1381" spans="1:32" s="5" customFormat="1" x14ac:dyDescent="0.2">
      <c r="A1381" s="363">
        <f>'commented data'!$A1335</f>
        <v>41236.5</v>
      </c>
      <c r="B1381" s="364">
        <f>IF(ISERROR('commented data'!$B1335),"",'commented data'!$B1335)</f>
        <v>897.8594970703125</v>
      </c>
      <c r="C1381" s="364">
        <f>IF(ISERROR('commented data'!$C1335),"",'commented data'!$C1335)</f>
        <v>491.61859130859375</v>
      </c>
      <c r="D1381" s="364">
        <f>IF(ISERROR('commented data'!$D1335),"",'commented data'!$D1335)</f>
        <v>6119.68994140625</v>
      </c>
      <c r="E1381" s="364">
        <f>IF(ISERROR('commented data'!$E1335),"",'commented data'!$E1335)</f>
        <v>9.8639354705810547</v>
      </c>
      <c r="F1381" s="357">
        <f t="shared" si="348"/>
        <v>135.73824539184571</v>
      </c>
      <c r="G1381" s="362">
        <f t="shared" si="349"/>
        <v>53163.593062951899</v>
      </c>
      <c r="H1381" s="359">
        <f>IF(ISERROR('commented data'!$N1335),"",'commented data'!$N1335)</f>
        <v>16.357054878008128</v>
      </c>
      <c r="I1381" s="359">
        <f>IFERROR('commented data'!O1335,"")</f>
        <v>16.440003292070447</v>
      </c>
      <c r="J1381" s="358">
        <f>IF(ISERROR('commented data'!$P1335),"",'commented data'!$P1335)</f>
        <v>1</v>
      </c>
      <c r="K1381" s="328">
        <f>IF(ISERROR('commented data'!$Q1335),"",'commented data'!$Q1335)</f>
        <v>1</v>
      </c>
      <c r="L1381" s="328">
        <f>IF(ISERROR('commented data'!$R1335),"",'commented data'!$R1335)</f>
        <v>1</v>
      </c>
      <c r="M1381" s="328">
        <f>IF(ISERROR('commented data'!$S1335),"",'commented data'!$S1335)</f>
        <v>1</v>
      </c>
      <c r="N1381" s="366">
        <f t="shared" si="350"/>
        <v>1</v>
      </c>
      <c r="O1381" s="367" t="b">
        <f t="shared" si="351"/>
        <v>1</v>
      </c>
      <c r="P1381" s="365">
        <f>IF(ISERROR('commented data'!$J1335),"",'commented data'!$J1335)</f>
        <v>134.39430236816406</v>
      </c>
      <c r="Q1381" s="368">
        <f t="shared" si="347"/>
        <v>134.39430236816406</v>
      </c>
      <c r="R1381" s="368" t="str">
        <f t="shared" si="352"/>
        <v/>
      </c>
      <c r="S1381" s="369">
        <f t="shared" si="353"/>
        <v>134.39430236816406</v>
      </c>
      <c r="T1381" s="365">
        <f>IF(ISERROR('commented data'!$M1335),"",'commented data'!$M1335)</f>
        <v>82713.5</v>
      </c>
      <c r="U1381" s="370">
        <f t="shared" si="354"/>
        <v>82713.5</v>
      </c>
      <c r="V1381" s="371">
        <f t="shared" si="355"/>
        <v>82713.5</v>
      </c>
      <c r="W1381" s="383">
        <f t="shared" si="356"/>
        <v>71960.744999999995</v>
      </c>
      <c r="X1381" s="365">
        <f>IF(ISERROR('commented data'!$T1335),"",'commented data'!$T1335)</f>
        <v>100.12950134277344</v>
      </c>
      <c r="Y1381" s="384">
        <f t="shared" si="357"/>
        <v>100.12950134277344</v>
      </c>
      <c r="Z1381" s="365">
        <f>IF(ISERROR('commented data'!$U1335),"",'commented data'!$U1335)</f>
        <v>1012.85400390625</v>
      </c>
      <c r="AA1381" s="385">
        <f t="shared" si="358"/>
        <v>1022.9825439453125</v>
      </c>
      <c r="AC1381" s="427">
        <f t="shared" si="360"/>
        <v>7.2163328410911909</v>
      </c>
      <c r="AD1381" s="428">
        <f t="shared" si="359"/>
        <v>0.44117555971481559</v>
      </c>
      <c r="AE1381" s="429">
        <f t="shared" si="361"/>
        <v>9.2155244402851846</v>
      </c>
      <c r="AF1381" s="430">
        <f t="shared" si="362"/>
        <v>0.95431404520024277</v>
      </c>
    </row>
    <row r="1382" spans="1:32" s="5" customFormat="1" x14ac:dyDescent="0.2">
      <c r="A1382" s="363">
        <f>'commented data'!$A1336</f>
        <v>41236.541666666664</v>
      </c>
      <c r="B1382" s="364">
        <f>IF(ISERROR('commented data'!$B1336),"",'commented data'!$B1336)</f>
        <v>897.9049072265625</v>
      </c>
      <c r="C1382" s="364">
        <f>IF(ISERROR('commented data'!$C1336),"",'commented data'!$C1336)</f>
        <v>492.135009765625</v>
      </c>
      <c r="D1382" s="364">
        <f>IF(ISERROR('commented data'!$D1336),"",'commented data'!$D1336)</f>
        <v>6171.4990234375</v>
      </c>
      <c r="E1382" s="364">
        <f>IF(ISERROR('commented data'!$E1336),"",'commented data'!$E1336)</f>
        <v>9.9329071044921875</v>
      </c>
      <c r="F1382" s="357">
        <f t="shared" si="348"/>
        <v>136.00154876708984</v>
      </c>
      <c r="G1382" s="362">
        <f t="shared" si="349"/>
        <v>53204.89466380149</v>
      </c>
      <c r="H1382" s="359">
        <f>IF(ISERROR('commented data'!$N1336),"",'commented data'!$N1336)</f>
        <v>16.361932462455879</v>
      </c>
      <c r="I1382" s="359">
        <f>IFERROR('commented data'!O1336,"")</f>
        <v>16.579183787701439</v>
      </c>
      <c r="J1382" s="358">
        <f>IF(ISERROR('commented data'!$P1336),"",'commented data'!$P1336)</f>
        <v>1</v>
      </c>
      <c r="K1382" s="328">
        <f>IF(ISERROR('commented data'!$Q1336),"",'commented data'!$Q1336)</f>
        <v>1</v>
      </c>
      <c r="L1382" s="328">
        <f>IF(ISERROR('commented data'!$R1336),"",'commented data'!$R1336)</f>
        <v>1</v>
      </c>
      <c r="M1382" s="328">
        <f>IF(ISERROR('commented data'!$S1336),"",'commented data'!$S1336)</f>
        <v>1</v>
      </c>
      <c r="N1382" s="366">
        <f t="shared" si="350"/>
        <v>1</v>
      </c>
      <c r="O1382" s="367" t="b">
        <f t="shared" si="351"/>
        <v>1</v>
      </c>
      <c r="P1382" s="365">
        <f>IF(ISERROR('commented data'!$J1336),"",'commented data'!$J1336)</f>
        <v>134.65499877929687</v>
      </c>
      <c r="Q1382" s="368">
        <f t="shared" si="347"/>
        <v>134.65499877929687</v>
      </c>
      <c r="R1382" s="368" t="str">
        <f t="shared" si="352"/>
        <v/>
      </c>
      <c r="S1382" s="369">
        <f t="shared" si="353"/>
        <v>134.65499877929687</v>
      </c>
      <c r="T1382" s="365">
        <f>IF(ISERROR('commented data'!$M1336),"",'commented data'!$M1336)</f>
        <v>82775.796875</v>
      </c>
      <c r="U1382" s="370">
        <f t="shared" si="354"/>
        <v>82775.796875</v>
      </c>
      <c r="V1382" s="371">
        <f t="shared" si="355"/>
        <v>82775.796875</v>
      </c>
      <c r="W1382" s="383">
        <f t="shared" si="356"/>
        <v>72014.943281250002</v>
      </c>
      <c r="X1382" s="365">
        <f>IF(ISERROR('commented data'!$T1336),"",'commented data'!$T1336)</f>
        <v>100.12139892578125</v>
      </c>
      <c r="Y1382" s="384">
        <f t="shared" si="357"/>
        <v>100.12139892578125</v>
      </c>
      <c r="Z1382" s="365">
        <f>IF(ISERROR('commented data'!$U1336),"",'commented data'!$U1336)</f>
        <v>1012.8560180664062</v>
      </c>
      <c r="AA1382" s="385">
        <f t="shared" si="358"/>
        <v>1022.9845782470703</v>
      </c>
      <c r="AC1382" s="427">
        <f t="shared" si="360"/>
        <v>7.235948076266876</v>
      </c>
      <c r="AD1382" s="428">
        <f t="shared" si="359"/>
        <v>0.44224287643715043</v>
      </c>
      <c r="AE1382" s="429">
        <f t="shared" si="361"/>
        <v>9.2144571235628501</v>
      </c>
      <c r="AF1382" s="430">
        <f t="shared" si="362"/>
        <v>0.95420351916936941</v>
      </c>
    </row>
    <row r="1383" spans="1:32" s="5" customFormat="1" x14ac:dyDescent="0.2">
      <c r="A1383" s="363">
        <f>'commented data'!$A1337</f>
        <v>41236.583333333336</v>
      </c>
      <c r="B1383" s="364">
        <f>IF(ISERROR('commented data'!$B1337),"",'commented data'!$B1337)</f>
        <v>897.97210693359375</v>
      </c>
      <c r="C1383" s="364">
        <f>IF(ISERROR('commented data'!$C1337),"",'commented data'!$C1337)</f>
        <v>493.77828979492187</v>
      </c>
      <c r="D1383" s="364">
        <f>IF(ISERROR('commented data'!$D1337),"",'commented data'!$D1337)</f>
        <v>6201.97900390625</v>
      </c>
      <c r="E1383" s="364">
        <f>IF(ISERROR('commented data'!$E1337),"",'commented data'!$E1337)</f>
        <v>9.9472866058349609</v>
      </c>
      <c r="F1383" s="357">
        <f t="shared" si="348"/>
        <v>137.8058203125</v>
      </c>
      <c r="G1383" s="362">
        <f t="shared" si="349"/>
        <v>53439.344980254929</v>
      </c>
      <c r="H1383" s="359">
        <f>IF(ISERROR('commented data'!$N1337),"",'commented data'!$N1337)</f>
        <v>16.632603496300291</v>
      </c>
      <c r="I1383" s="359">
        <f>IFERROR('commented data'!O1337,"")</f>
        <v>16.661065547079158</v>
      </c>
      <c r="J1383" s="358">
        <f>IF(ISERROR('commented data'!$P1337),"",'commented data'!$P1337)</f>
        <v>1</v>
      </c>
      <c r="K1383" s="328">
        <f>IF(ISERROR('commented data'!$Q1337),"",'commented data'!$Q1337)</f>
        <v>1</v>
      </c>
      <c r="L1383" s="328">
        <f>IF(ISERROR('commented data'!$R1337),"",'commented data'!$R1337)</f>
        <v>1</v>
      </c>
      <c r="M1383" s="328">
        <f>IF(ISERROR('commented data'!$S1337),"",'commented data'!$S1337)</f>
        <v>1</v>
      </c>
      <c r="N1383" s="366">
        <f t="shared" si="350"/>
        <v>1</v>
      </c>
      <c r="O1383" s="367" t="b">
        <f t="shared" si="351"/>
        <v>1</v>
      </c>
      <c r="P1383" s="365">
        <f>IF(ISERROR('commented data'!$J1337),"",'commented data'!$J1337)</f>
        <v>136.44140625</v>
      </c>
      <c r="Q1383" s="368">
        <f t="shared" si="347"/>
        <v>136.44140625</v>
      </c>
      <c r="R1383" s="368" t="str">
        <f t="shared" si="352"/>
        <v/>
      </c>
      <c r="S1383" s="369">
        <f t="shared" si="353"/>
        <v>136.44140625</v>
      </c>
      <c r="T1383" s="365">
        <f>IF(ISERROR('commented data'!$M1337),"",'commented data'!$M1337)</f>
        <v>83107.4609375</v>
      </c>
      <c r="U1383" s="370">
        <f t="shared" si="354"/>
        <v>83107.4609375</v>
      </c>
      <c r="V1383" s="371">
        <f t="shared" si="355"/>
        <v>83107.4609375</v>
      </c>
      <c r="W1383" s="383">
        <f t="shared" si="356"/>
        <v>72303.491015624997</v>
      </c>
      <c r="X1383" s="365">
        <f>IF(ISERROR('commented data'!$T1337),"",'commented data'!$T1337)</f>
        <v>99.968757629394531</v>
      </c>
      <c r="Y1383" s="384">
        <f t="shared" si="357"/>
        <v>99.968757629394531</v>
      </c>
      <c r="Z1383" s="365">
        <f>IF(ISERROR('commented data'!$U1337),"",'commented data'!$U1337)</f>
        <v>1012.844970703125</v>
      </c>
      <c r="AA1383" s="385">
        <f t="shared" si="358"/>
        <v>1022.9734204101562</v>
      </c>
      <c r="AC1383" s="427">
        <f t="shared" si="360"/>
        <v>7.3642527719667097</v>
      </c>
      <c r="AD1383" s="428">
        <f t="shared" si="359"/>
        <v>0.44276007503003323</v>
      </c>
      <c r="AE1383" s="429">
        <f t="shared" si="361"/>
        <v>9.2139399249699672</v>
      </c>
      <c r="AF1383" s="430">
        <f t="shared" si="362"/>
        <v>0.95414996064597291</v>
      </c>
    </row>
    <row r="1384" spans="1:32" s="5" customFormat="1" x14ac:dyDescent="0.2">
      <c r="A1384" s="363">
        <f>'commented data'!$A1338</f>
        <v>41236.625</v>
      </c>
      <c r="B1384" s="364">
        <f>IF(ISERROR('commented data'!$B1338),"",'commented data'!$B1338)</f>
        <v>897.94671630859375</v>
      </c>
      <c r="C1384" s="364">
        <f>IF(ISERROR('commented data'!$C1338),"",'commented data'!$C1338)</f>
        <v>495.22219848632812</v>
      </c>
      <c r="D1384" s="364">
        <f>IF(ISERROR('commented data'!$D1338),"",'commented data'!$D1338)</f>
        <v>6238.64404296875</v>
      </c>
      <c r="E1384" s="364">
        <f>IF(ISERROR('commented data'!$E1338),"",'commented data'!$E1338)</f>
        <v>9.9670991897583008</v>
      </c>
      <c r="F1384" s="357">
        <f t="shared" si="348"/>
        <v>138.45827636718749</v>
      </c>
      <c r="G1384" s="362">
        <f t="shared" si="349"/>
        <v>53642.28896192502</v>
      </c>
      <c r="H1384" s="359">
        <f>IF(ISERROR('commented data'!$N1338),"",'commented data'!$N1338)</f>
        <v>16.732121662460049</v>
      </c>
      <c r="I1384" s="359">
        <f>IFERROR('commented data'!O1338,"")</f>
        <v>16.759562916825459</v>
      </c>
      <c r="J1384" s="358">
        <f>IF(ISERROR('commented data'!$P1338),"",'commented data'!$P1338)</f>
        <v>1</v>
      </c>
      <c r="K1384" s="328">
        <f>IF(ISERROR('commented data'!$Q1338),"",'commented data'!$Q1338)</f>
        <v>1</v>
      </c>
      <c r="L1384" s="328">
        <f>IF(ISERROR('commented data'!$R1338),"",'commented data'!$R1338)</f>
        <v>1</v>
      </c>
      <c r="M1384" s="328">
        <f>IF(ISERROR('commented data'!$S1338),"",'commented data'!$S1338)</f>
        <v>1</v>
      </c>
      <c r="N1384" s="366">
        <f t="shared" si="350"/>
        <v>1</v>
      </c>
      <c r="O1384" s="367" t="b">
        <f t="shared" si="351"/>
        <v>1</v>
      </c>
      <c r="P1384" s="365">
        <f>IF(ISERROR('commented data'!$J1338),"",'commented data'!$J1338)</f>
        <v>137.08740234375</v>
      </c>
      <c r="Q1384" s="368">
        <f t="shared" si="347"/>
        <v>137.08740234375</v>
      </c>
      <c r="R1384" s="368" t="str">
        <f t="shared" si="352"/>
        <v/>
      </c>
      <c r="S1384" s="369">
        <f t="shared" si="353"/>
        <v>137.08740234375</v>
      </c>
      <c r="T1384" s="365">
        <f>IF(ISERROR('commented data'!$M1338),"",'commented data'!$M1338)</f>
        <v>83409.1171875</v>
      </c>
      <c r="U1384" s="370">
        <f t="shared" si="354"/>
        <v>83409.1171875</v>
      </c>
      <c r="V1384" s="371">
        <f t="shared" si="355"/>
        <v>83409.1171875</v>
      </c>
      <c r="W1384" s="383">
        <f t="shared" si="356"/>
        <v>72565.931953124993</v>
      </c>
      <c r="X1384" s="365">
        <f>IF(ISERROR('commented data'!$T1338),"",'commented data'!$T1338)</f>
        <v>99.903388977050781</v>
      </c>
      <c r="Y1384" s="384">
        <f t="shared" si="357"/>
        <v>99.903388977050781</v>
      </c>
      <c r="Z1384" s="365">
        <f>IF(ISERROR('commented data'!$U1338),"",'commented data'!$U1338)</f>
        <v>1012.8369750976562</v>
      </c>
      <c r="AA1384" s="385">
        <f t="shared" si="358"/>
        <v>1022.9653448486329</v>
      </c>
      <c r="AC1384" s="427">
        <f t="shared" si="360"/>
        <v>7.4272188700587449</v>
      </c>
      <c r="AD1384" s="428">
        <f t="shared" si="359"/>
        <v>0.44388984373227142</v>
      </c>
      <c r="AE1384" s="429">
        <f t="shared" si="361"/>
        <v>9.2128101562677287</v>
      </c>
      <c r="AF1384" s="430">
        <f t="shared" si="362"/>
        <v>0.95403296739752996</v>
      </c>
    </row>
    <row r="1385" spans="1:32" s="5" customFormat="1" x14ac:dyDescent="0.2">
      <c r="A1385" s="363">
        <f>'commented data'!$A1339</f>
        <v>41236.666666666664</v>
      </c>
      <c r="B1385" s="364">
        <f>IF(ISERROR('commented data'!$B1339),"",'commented data'!$B1339)</f>
        <v>898.0380859375</v>
      </c>
      <c r="C1385" s="364">
        <f>IF(ISERROR('commented data'!$C1339),"",'commented data'!$C1339)</f>
        <v>496.46939086914062</v>
      </c>
      <c r="D1385" s="364">
        <f>IF(ISERROR('commented data'!$D1339),"",'commented data'!$D1339)</f>
        <v>6261.63623046875</v>
      </c>
      <c r="E1385" s="364">
        <f>IF(ISERROR('commented data'!$E1339),"",'commented data'!$E1339)</f>
        <v>9.9737777709960937</v>
      </c>
      <c r="F1385" s="357">
        <f t="shared" si="348"/>
        <v>139.35657470703126</v>
      </c>
      <c r="G1385" s="362">
        <f t="shared" si="349"/>
        <v>53801.860332662749</v>
      </c>
      <c r="H1385" s="359">
        <f>IF(ISERROR('commented data'!$N1339),"",'commented data'!$N1339)</f>
        <v>16.749783854531707</v>
      </c>
      <c r="I1385" s="359">
        <f>IFERROR('commented data'!O1339,"")</f>
        <v>16.82132938568434</v>
      </c>
      <c r="J1385" s="358">
        <f>IF(ISERROR('commented data'!$P1339),"",'commented data'!$P1339)</f>
        <v>1</v>
      </c>
      <c r="K1385" s="328">
        <f>IF(ISERROR('commented data'!$Q1339),"",'commented data'!$Q1339)</f>
        <v>1</v>
      </c>
      <c r="L1385" s="328">
        <f>IF(ISERROR('commented data'!$R1339),"",'commented data'!$R1339)</f>
        <v>1</v>
      </c>
      <c r="M1385" s="328">
        <f>IF(ISERROR('commented data'!$S1339),"",'commented data'!$S1339)</f>
        <v>1</v>
      </c>
      <c r="N1385" s="366">
        <f t="shared" si="350"/>
        <v>1</v>
      </c>
      <c r="O1385" s="367" t="b">
        <f t="shared" si="351"/>
        <v>1</v>
      </c>
      <c r="P1385" s="365">
        <f>IF(ISERROR('commented data'!$J1339),"",'commented data'!$J1339)</f>
        <v>137.976806640625</v>
      </c>
      <c r="Q1385" s="368">
        <f t="shared" si="347"/>
        <v>137.976806640625</v>
      </c>
      <c r="R1385" s="368" t="str">
        <f t="shared" si="352"/>
        <v/>
      </c>
      <c r="S1385" s="369">
        <f t="shared" si="353"/>
        <v>137.976806640625</v>
      </c>
      <c r="T1385" s="365">
        <f>IF(ISERROR('commented data'!$M1339),"",'commented data'!$M1339)</f>
        <v>83670.7734375</v>
      </c>
      <c r="U1385" s="370">
        <f t="shared" si="354"/>
        <v>83670.7734375</v>
      </c>
      <c r="V1385" s="371">
        <f t="shared" si="355"/>
        <v>83670.7734375</v>
      </c>
      <c r="W1385" s="383">
        <f t="shared" si="356"/>
        <v>72793.572890625001</v>
      </c>
      <c r="X1385" s="365">
        <f>IF(ISERROR('commented data'!$T1339),"",'commented data'!$T1339)</f>
        <v>99.963752746582031</v>
      </c>
      <c r="Y1385" s="384">
        <f t="shared" si="357"/>
        <v>99.963752746582031</v>
      </c>
      <c r="Z1385" s="365">
        <f>IF(ISERROR('commented data'!$U1339),"",'commented data'!$U1339)</f>
        <v>1012.8369750976562</v>
      </c>
      <c r="AA1385" s="385">
        <f t="shared" si="358"/>
        <v>1022.9653448486329</v>
      </c>
      <c r="AC1385" s="427">
        <f t="shared" si="360"/>
        <v>7.4976429688259776</v>
      </c>
      <c r="AD1385" s="428">
        <f t="shared" si="359"/>
        <v>0.44762625201264711</v>
      </c>
      <c r="AE1385" s="429">
        <f t="shared" si="361"/>
        <v>9.2090737479873539</v>
      </c>
      <c r="AF1385" s="430">
        <f t="shared" si="362"/>
        <v>0.95364604347109816</v>
      </c>
    </row>
    <row r="1386" spans="1:32" s="5" customFormat="1" x14ac:dyDescent="0.2">
      <c r="A1386" s="363">
        <f>'commented data'!$A1340</f>
        <v>41236.708333333336</v>
      </c>
      <c r="B1386" s="364">
        <f>IF(ISERROR('commented data'!$B1340),"",'commented data'!$B1340)</f>
        <v>898.013916015625</v>
      </c>
      <c r="C1386" s="364">
        <f>IF(ISERROR('commented data'!$C1340),"",'commented data'!$C1340)</f>
        <v>497.03628540039062</v>
      </c>
      <c r="D1386" s="364">
        <f>IF(ISERROR('commented data'!$D1340),"",'commented data'!$D1340)</f>
        <v>6273.6650390625</v>
      </c>
      <c r="E1386" s="364">
        <f>IF(ISERROR('commented data'!$E1340),"",'commented data'!$E1340)</f>
        <v>9.9777259826660156</v>
      </c>
      <c r="F1386" s="357">
        <f t="shared" si="348"/>
        <v>139.04528030395508</v>
      </c>
      <c r="G1386" s="362">
        <f t="shared" si="349"/>
        <v>53963.236310977438</v>
      </c>
      <c r="H1386" s="359">
        <f>IF(ISERROR('commented data'!$N1340),"",'commented data'!$N1340)</f>
        <v>16.617029255480738</v>
      </c>
      <c r="I1386" s="359">
        <f>IFERROR('commented data'!O1340,"")</f>
        <v>16.853643711209713</v>
      </c>
      <c r="J1386" s="358">
        <f>IF(ISERROR('commented data'!$P1340),"",'commented data'!$P1340)</f>
        <v>1</v>
      </c>
      <c r="K1386" s="328">
        <f>IF(ISERROR('commented data'!$Q1340),"",'commented data'!$Q1340)</f>
        <v>1</v>
      </c>
      <c r="L1386" s="328">
        <f>IF(ISERROR('commented data'!$R1340),"",'commented data'!$R1340)</f>
        <v>1</v>
      </c>
      <c r="M1386" s="328">
        <f>IF(ISERROR('commented data'!$S1340),"",'commented data'!$S1340)</f>
        <v>1</v>
      </c>
      <c r="N1386" s="366">
        <f t="shared" si="350"/>
        <v>1</v>
      </c>
      <c r="O1386" s="367" t="b">
        <f t="shared" si="351"/>
        <v>1</v>
      </c>
      <c r="P1386" s="365">
        <f>IF(ISERROR('commented data'!$J1340),"",'commented data'!$J1340)</f>
        <v>137.66859436035156</v>
      </c>
      <c r="Q1386" s="368">
        <f t="shared" si="347"/>
        <v>137.66859436035156</v>
      </c>
      <c r="R1386" s="368" t="str">
        <f t="shared" si="352"/>
        <v/>
      </c>
      <c r="S1386" s="369">
        <f t="shared" si="353"/>
        <v>137.66859436035156</v>
      </c>
      <c r="T1386" s="365">
        <f>IF(ISERROR('commented data'!$M1340),"",'commented data'!$M1340)</f>
        <v>83877.109375</v>
      </c>
      <c r="U1386" s="370">
        <f t="shared" si="354"/>
        <v>83877.109375</v>
      </c>
      <c r="V1386" s="371">
        <f t="shared" si="355"/>
        <v>83877.109375</v>
      </c>
      <c r="W1386" s="383">
        <f t="shared" si="356"/>
        <v>72973.085156250003</v>
      </c>
      <c r="X1386" s="365">
        <f>IF(ISERROR('commented data'!$T1340),"",'commented data'!$T1340)</f>
        <v>99.765327453613281</v>
      </c>
      <c r="Y1386" s="384">
        <f t="shared" si="357"/>
        <v>99.765327453613281</v>
      </c>
      <c r="Z1386" s="365">
        <f>IF(ISERROR('commented data'!$U1340),"",'commented data'!$U1340)</f>
        <v>1012.8369750976562</v>
      </c>
      <c r="AA1386" s="385">
        <f t="shared" si="358"/>
        <v>1022.9653448486329</v>
      </c>
      <c r="AC1386" s="427">
        <f t="shared" si="360"/>
        <v>7.5033333189684246</v>
      </c>
      <c r="AD1386" s="428">
        <f t="shared" si="359"/>
        <v>0.45154481006246205</v>
      </c>
      <c r="AE1386" s="429">
        <f t="shared" si="361"/>
        <v>9.205155189937539</v>
      </c>
      <c r="AF1386" s="430">
        <f t="shared" si="362"/>
        <v>0.95324025701715265</v>
      </c>
    </row>
    <row r="1387" spans="1:32" s="5" customFormat="1" x14ac:dyDescent="0.2">
      <c r="A1387" s="363">
        <f>'commented data'!$A1341</f>
        <v>41236.75</v>
      </c>
      <c r="B1387" s="364">
        <f>IF(ISERROR('commented data'!$B1341),"",'commented data'!$B1341)</f>
        <v>898.13031005859375</v>
      </c>
      <c r="C1387" s="364">
        <f>IF(ISERROR('commented data'!$C1341),"",'commented data'!$C1341)</f>
        <v>497.49880981445312</v>
      </c>
      <c r="D1387" s="364">
        <f>IF(ISERROR('commented data'!$D1341),"",'commented data'!$D1341)</f>
        <v>6223.412109375</v>
      </c>
      <c r="E1387" s="364">
        <f>IF(ISERROR('commented data'!$E1341),"",'commented data'!$E1341)</f>
        <v>9.8906421661376953</v>
      </c>
      <c r="F1387" s="357">
        <f t="shared" si="348"/>
        <v>138.34111907958984</v>
      </c>
      <c r="G1387" s="362">
        <f t="shared" si="349"/>
        <v>54033.233387500783</v>
      </c>
      <c r="H1387" s="359">
        <f>IF(ISERROR('commented data'!$N1341),"",'commented data'!$N1341)</f>
        <v>16.6831807008748</v>
      </c>
      <c r="I1387" s="359">
        <f>IFERROR('commented data'!O1341,"")</f>
        <v>16.718643680585799</v>
      </c>
      <c r="J1387" s="358">
        <f>IF(ISERROR('commented data'!$P1341),"",'commented data'!$P1341)</f>
        <v>1</v>
      </c>
      <c r="K1387" s="328">
        <f>IF(ISERROR('commented data'!$Q1341),"",'commented data'!$Q1341)</f>
        <v>1</v>
      </c>
      <c r="L1387" s="328">
        <f>IF(ISERROR('commented data'!$R1341),"",'commented data'!$R1341)</f>
        <v>1</v>
      </c>
      <c r="M1387" s="328">
        <f>IF(ISERROR('commented data'!$S1341),"",'commented data'!$S1341)</f>
        <v>1</v>
      </c>
      <c r="N1387" s="366">
        <f t="shared" si="350"/>
        <v>1</v>
      </c>
      <c r="O1387" s="367" t="b">
        <f t="shared" si="351"/>
        <v>1</v>
      </c>
      <c r="P1387" s="365">
        <f>IF(ISERROR('commented data'!$J1341),"",'commented data'!$J1341)</f>
        <v>136.97140502929687</v>
      </c>
      <c r="Q1387" s="368">
        <f t="shared" si="347"/>
        <v>136.97140502929687</v>
      </c>
      <c r="R1387" s="368" t="str">
        <f t="shared" si="352"/>
        <v/>
      </c>
      <c r="S1387" s="369">
        <f t="shared" si="353"/>
        <v>136.97140502929687</v>
      </c>
      <c r="T1387" s="365">
        <f>IF(ISERROR('commented data'!$M1341),"",'commented data'!$M1341)</f>
        <v>83960.5</v>
      </c>
      <c r="U1387" s="370">
        <f t="shared" si="354"/>
        <v>83960.5</v>
      </c>
      <c r="V1387" s="371">
        <f t="shared" si="355"/>
        <v>83960.5</v>
      </c>
      <c r="W1387" s="383">
        <f t="shared" si="356"/>
        <v>73045.634999999995</v>
      </c>
      <c r="X1387" s="365">
        <f>IF(ISERROR('commented data'!$T1341),"",'commented data'!$T1341)</f>
        <v>99.650306701660156</v>
      </c>
      <c r="Y1387" s="384">
        <f t="shared" si="357"/>
        <v>99.650306701660156</v>
      </c>
      <c r="Z1387" s="365">
        <f>IF(ISERROR('commented data'!$U1341),"",'commented data'!$U1341)</f>
        <v>1012.8309936523437</v>
      </c>
      <c r="AA1387" s="385">
        <f t="shared" si="358"/>
        <v>1022.9593035888672</v>
      </c>
      <c r="AC1387" s="427">
        <f t="shared" si="360"/>
        <v>7.4750179743155156</v>
      </c>
      <c r="AD1387" s="428">
        <f t="shared" si="359"/>
        <v>0.44805712461794261</v>
      </c>
      <c r="AE1387" s="429">
        <f t="shared" si="361"/>
        <v>9.2086428753820577</v>
      </c>
      <c r="AF1387" s="430">
        <f t="shared" si="362"/>
        <v>0.95360142443920359</v>
      </c>
    </row>
    <row r="1388" spans="1:32" s="5" customFormat="1" x14ac:dyDescent="0.2">
      <c r="A1388" s="363">
        <f>'commented data'!$A1342</f>
        <v>41236.791666666664</v>
      </c>
      <c r="B1388" s="364">
        <f>IF(ISERROR('commented data'!$B1342),"",'commented data'!$B1342)</f>
        <v>898.0584716796875</v>
      </c>
      <c r="C1388" s="364">
        <f>IF(ISERROR('commented data'!$C1342),"",'commented data'!$C1342)</f>
        <v>498.43728637695312</v>
      </c>
      <c r="D1388" s="364">
        <f>IF(ISERROR('commented data'!$D1342),"",'commented data'!$D1342)</f>
        <v>6203.06005859375</v>
      </c>
      <c r="E1388" s="364">
        <f>IF(ISERROR('commented data'!$E1342),"",'commented data'!$E1342)</f>
        <v>9.8419942855834961</v>
      </c>
      <c r="F1388" s="357">
        <f t="shared" si="348"/>
        <v>139.30960083007812</v>
      </c>
      <c r="G1388" s="362">
        <f t="shared" si="349"/>
        <v>54159.798319755166</v>
      </c>
      <c r="H1388" s="359">
        <f>IF(ISERROR('commented data'!$N1342),"",'commented data'!$N1342)</f>
        <v>16.625344359867302</v>
      </c>
      <c r="I1388" s="359">
        <f>IFERROR('commented data'!O1342,"")</f>
        <v>16.663969704445233</v>
      </c>
      <c r="J1388" s="358">
        <f>IF(ISERROR('commented data'!$P1342),"",'commented data'!$P1342)</f>
        <v>1</v>
      </c>
      <c r="K1388" s="328">
        <f>IF(ISERROR('commented data'!$Q1342),"",'commented data'!$Q1342)</f>
        <v>1</v>
      </c>
      <c r="L1388" s="328">
        <f>IF(ISERROR('commented data'!$R1342),"",'commented data'!$R1342)</f>
        <v>1</v>
      </c>
      <c r="M1388" s="328">
        <f>IF(ISERROR('commented data'!$S1342),"",'commented data'!$S1342)</f>
        <v>1</v>
      </c>
      <c r="N1388" s="366">
        <f t="shared" si="350"/>
        <v>1</v>
      </c>
      <c r="O1388" s="367" t="b">
        <f t="shared" si="351"/>
        <v>1</v>
      </c>
      <c r="P1388" s="365">
        <f>IF(ISERROR('commented data'!$J1342),"",'commented data'!$J1342)</f>
        <v>137.9302978515625</v>
      </c>
      <c r="Q1388" s="368">
        <f t="shared" si="347"/>
        <v>137.9302978515625</v>
      </c>
      <c r="R1388" s="368" t="str">
        <f t="shared" si="352"/>
        <v/>
      </c>
      <c r="S1388" s="369">
        <f t="shared" si="353"/>
        <v>137.9302978515625</v>
      </c>
      <c r="T1388" s="365">
        <f>IF(ISERROR('commented data'!$M1342),"",'commented data'!$M1342)</f>
        <v>84067.3828125</v>
      </c>
      <c r="U1388" s="370">
        <f t="shared" si="354"/>
        <v>84067.3828125</v>
      </c>
      <c r="V1388" s="371">
        <f t="shared" si="355"/>
        <v>84067.3828125</v>
      </c>
      <c r="W1388" s="383">
        <f t="shared" si="356"/>
        <v>73138.623046875</v>
      </c>
      <c r="X1388" s="365">
        <f>IF(ISERROR('commented data'!$T1342),"",'commented data'!$T1342)</f>
        <v>99.251129150390625</v>
      </c>
      <c r="Y1388" s="384">
        <f t="shared" si="357"/>
        <v>99.251129150390625</v>
      </c>
      <c r="Z1388" s="365">
        <f>IF(ISERROR('commented data'!$U1342),"",'commented data'!$U1342)</f>
        <v>1012.8270263671875</v>
      </c>
      <c r="AA1388" s="385">
        <f t="shared" si="358"/>
        <v>1022.9552966308594</v>
      </c>
      <c r="AC1388" s="427">
        <f t="shared" si="360"/>
        <v>7.5449798849626273</v>
      </c>
      <c r="AD1388" s="428">
        <f t="shared" si="359"/>
        <v>0.45382397631268367</v>
      </c>
      <c r="AE1388" s="429">
        <f t="shared" si="361"/>
        <v>9.2028760236873168</v>
      </c>
      <c r="AF1388" s="430">
        <f t="shared" si="362"/>
        <v>0.95300423785426869</v>
      </c>
    </row>
    <row r="1389" spans="1:32" s="5" customFormat="1" x14ac:dyDescent="0.2">
      <c r="A1389" s="363">
        <f>'commented data'!$A1343</f>
        <v>41236.833333333336</v>
      </c>
      <c r="B1389" s="364">
        <f>IF(ISERROR('commented data'!$B1343),"",'commented data'!$B1343)</f>
        <v>897.98138427734375</v>
      </c>
      <c r="C1389" s="364">
        <f>IF(ISERROR('commented data'!$C1343),"",'commented data'!$C1343)</f>
        <v>499.08889770507812</v>
      </c>
      <c r="D1389" s="364">
        <f>IF(ISERROR('commented data'!$D1343),"",'commented data'!$D1343)</f>
        <v>6210.63916015625</v>
      </c>
      <c r="E1389" s="364">
        <f>IF(ISERROR('commented data'!$E1343),"",'commented data'!$E1343)</f>
        <v>9.8480825424194336</v>
      </c>
      <c r="F1389" s="357">
        <f t="shared" si="348"/>
        <v>140.5667530822754</v>
      </c>
      <c r="G1389" s="362">
        <f t="shared" si="349"/>
        <v>54213.52347503967</v>
      </c>
      <c r="H1389" s="359">
        <f>IF(ISERROR('commented data'!$N1343),"",'commented data'!$N1343)</f>
        <v>16.603063027064781</v>
      </c>
      <c r="I1389" s="359">
        <f>IFERROR('commented data'!O1343,"")</f>
        <v>16.684330287388391</v>
      </c>
      <c r="J1389" s="358">
        <f>IF(ISERROR('commented data'!$P1343),"",'commented data'!$P1343)</f>
        <v>1</v>
      </c>
      <c r="K1389" s="328">
        <f>IF(ISERROR('commented data'!$Q1343),"",'commented data'!$Q1343)</f>
        <v>1</v>
      </c>
      <c r="L1389" s="328">
        <f>IF(ISERROR('commented data'!$R1343),"",'commented data'!$R1343)</f>
        <v>1</v>
      </c>
      <c r="M1389" s="328">
        <f>IF(ISERROR('commented data'!$S1343),"",'commented data'!$S1343)</f>
        <v>1</v>
      </c>
      <c r="N1389" s="366">
        <f t="shared" si="350"/>
        <v>1</v>
      </c>
      <c r="O1389" s="367" t="b">
        <f t="shared" si="351"/>
        <v>1</v>
      </c>
      <c r="P1389" s="365">
        <f>IF(ISERROR('commented data'!$J1343),"",'commented data'!$J1343)</f>
        <v>139.17500305175781</v>
      </c>
      <c r="Q1389" s="368">
        <f t="shared" si="347"/>
        <v>139.17500305175781</v>
      </c>
      <c r="R1389" s="368" t="str">
        <f t="shared" si="352"/>
        <v/>
      </c>
      <c r="S1389" s="369">
        <f t="shared" si="353"/>
        <v>139.17500305175781</v>
      </c>
      <c r="T1389" s="365">
        <f>IF(ISERROR('commented data'!$M1343),"",'commented data'!$M1343)</f>
        <v>84172.96875</v>
      </c>
      <c r="U1389" s="370">
        <f t="shared" si="354"/>
        <v>84172.96875</v>
      </c>
      <c r="V1389" s="371">
        <f t="shared" si="355"/>
        <v>84172.96875</v>
      </c>
      <c r="W1389" s="383">
        <f t="shared" si="356"/>
        <v>73230.482812500006</v>
      </c>
      <c r="X1389" s="365">
        <f>IF(ISERROR('commented data'!$T1343),"",'commented data'!$T1343)</f>
        <v>99.348602294921875</v>
      </c>
      <c r="Y1389" s="384">
        <f t="shared" si="357"/>
        <v>99.348602294921875</v>
      </c>
      <c r="Z1389" s="365">
        <f>IF(ISERROR('commented data'!$U1343),"",'commented data'!$U1343)</f>
        <v>1012.8250122070312</v>
      </c>
      <c r="AA1389" s="385">
        <f t="shared" si="358"/>
        <v>1022.9532623291016</v>
      </c>
      <c r="AC1389" s="427">
        <f t="shared" si="360"/>
        <v>7.6206189680360419</v>
      </c>
      <c r="AD1389" s="428">
        <f t="shared" si="359"/>
        <v>0.45898873934367485</v>
      </c>
      <c r="AE1389" s="429">
        <f t="shared" si="361"/>
        <v>9.1977112606563267</v>
      </c>
      <c r="AF1389" s="430">
        <f t="shared" si="362"/>
        <v>0.95246940058781215</v>
      </c>
    </row>
    <row r="1390" spans="1:32" s="5" customFormat="1" x14ac:dyDescent="0.2">
      <c r="A1390" s="363">
        <f>'commented data'!$A1344</f>
        <v>41236.875</v>
      </c>
      <c r="B1390" s="364">
        <f>IF(ISERROR('commented data'!$B1344),"",'commented data'!$B1344)</f>
        <v>898.01947021484375</v>
      </c>
      <c r="C1390" s="364">
        <f>IF(ISERROR('commented data'!$C1344),"",'commented data'!$C1344)</f>
        <v>498.794189453125</v>
      </c>
      <c r="D1390" s="364">
        <f>IF(ISERROR('commented data'!$D1344),"",'commented data'!$D1344)</f>
        <v>6213.7998046875</v>
      </c>
      <c r="E1390" s="364">
        <f>IF(ISERROR('commented data'!$E1344),"",'commented data'!$E1344)</f>
        <v>9.8593225479125977</v>
      </c>
      <c r="F1390" s="357">
        <f t="shared" si="348"/>
        <v>139.76167816162109</v>
      </c>
      <c r="G1390" s="362">
        <f t="shared" si="349"/>
        <v>54147.716248149001</v>
      </c>
      <c r="H1390" s="359">
        <f>IF(ISERROR('commented data'!$N1344),"",'commented data'!$N1344)</f>
        <v>16.580906756766272</v>
      </c>
      <c r="I1390" s="359">
        <f>IFERROR('commented data'!O1344,"")</f>
        <v>16.692821078097779</v>
      </c>
      <c r="J1390" s="358">
        <f>IF(ISERROR('commented data'!$P1344),"",'commented data'!$P1344)</f>
        <v>1</v>
      </c>
      <c r="K1390" s="328">
        <f>IF(ISERROR('commented data'!$Q1344),"",'commented data'!$Q1344)</f>
        <v>1</v>
      </c>
      <c r="L1390" s="328">
        <f>IF(ISERROR('commented data'!$R1344),"",'commented data'!$R1344)</f>
        <v>1</v>
      </c>
      <c r="M1390" s="328">
        <f>IF(ISERROR('commented data'!$S1344),"",'commented data'!$S1344)</f>
        <v>1</v>
      </c>
      <c r="N1390" s="366">
        <f t="shared" si="350"/>
        <v>1</v>
      </c>
      <c r="O1390" s="367" t="b">
        <f t="shared" si="351"/>
        <v>1</v>
      </c>
      <c r="P1390" s="365">
        <f>IF(ISERROR('commented data'!$J1344),"",'commented data'!$J1344)</f>
        <v>138.37789916992187</v>
      </c>
      <c r="Q1390" s="368">
        <f t="shared" si="347"/>
        <v>138.37789916992187</v>
      </c>
      <c r="R1390" s="368" t="str">
        <f t="shared" si="352"/>
        <v/>
      </c>
      <c r="S1390" s="369">
        <f t="shared" si="353"/>
        <v>138.37789916992187</v>
      </c>
      <c r="T1390" s="365">
        <f>IF(ISERROR('commented data'!$M1344),"",'commented data'!$M1344)</f>
        <v>84118.1015625</v>
      </c>
      <c r="U1390" s="370">
        <f t="shared" si="354"/>
        <v>84118.1015625</v>
      </c>
      <c r="V1390" s="371">
        <f t="shared" si="355"/>
        <v>84118.1015625</v>
      </c>
      <c r="W1390" s="383">
        <f t="shared" si="356"/>
        <v>73182.748359374993</v>
      </c>
      <c r="X1390" s="365">
        <f>IF(ISERROR('commented data'!$T1344),"",'commented data'!$T1344)</f>
        <v>99.5618896484375</v>
      </c>
      <c r="Y1390" s="384">
        <f t="shared" si="357"/>
        <v>99.5618896484375</v>
      </c>
      <c r="Z1390" s="365">
        <f>IF(ISERROR('commented data'!$U1344),"",'commented data'!$U1344)</f>
        <v>1012.8350219726562</v>
      </c>
      <c r="AA1390" s="385">
        <f t="shared" si="358"/>
        <v>1022.9633721923828</v>
      </c>
      <c r="AC1390" s="427">
        <f t="shared" si="360"/>
        <v>7.5677756914605814</v>
      </c>
      <c r="AD1390" s="428">
        <f t="shared" si="359"/>
        <v>0.45641506839620538</v>
      </c>
      <c r="AE1390" s="429">
        <f t="shared" si="361"/>
        <v>9.2002849316037949</v>
      </c>
      <c r="AF1390" s="430">
        <f t="shared" si="362"/>
        <v>0.95273591719777917</v>
      </c>
    </row>
    <row r="1391" spans="1:32" s="5" customFormat="1" x14ac:dyDescent="0.2">
      <c r="A1391" s="363">
        <f>'commented data'!$A1345</f>
        <v>41236.916666666664</v>
      </c>
      <c r="B1391" s="364">
        <f>IF(ISERROR('commented data'!$B1345),"",'commented data'!$B1345)</f>
        <v>898.09320068359375</v>
      </c>
      <c r="C1391" s="364">
        <f>IF(ISERROR('commented data'!$C1345),"",'commented data'!$C1345)</f>
        <v>497.6466064453125</v>
      </c>
      <c r="D1391" s="364">
        <f>IF(ISERROR('commented data'!$D1345),"",'commented data'!$D1345)</f>
        <v>6181.6240234375</v>
      </c>
      <c r="E1391" s="364">
        <f>IF(ISERROR('commented data'!$E1345),"",'commented data'!$E1345)</f>
        <v>9.8390293121337891</v>
      </c>
      <c r="F1391" s="357">
        <f t="shared" si="348"/>
        <v>138.16467422485351</v>
      </c>
      <c r="G1391" s="362">
        <f t="shared" si="349"/>
        <v>53923.086553174326</v>
      </c>
      <c r="H1391" s="359">
        <f>IF(ISERROR('commented data'!$N1345),"",'commented data'!$N1345)</f>
        <v>16.636892674237824</v>
      </c>
      <c r="I1391" s="359">
        <f>IFERROR('commented data'!O1345,"")</f>
        <v>16.606383700593423</v>
      </c>
      <c r="J1391" s="358">
        <f>IF(ISERROR('commented data'!$P1345),"",'commented data'!$P1345)</f>
        <v>1</v>
      </c>
      <c r="K1391" s="328">
        <f>IF(ISERROR('commented data'!$Q1345),"",'commented data'!$Q1345)</f>
        <v>1</v>
      </c>
      <c r="L1391" s="328">
        <f>IF(ISERROR('commented data'!$R1345),"",'commented data'!$R1345)</f>
        <v>1</v>
      </c>
      <c r="M1391" s="328">
        <f>IF(ISERROR('commented data'!$S1345),"",'commented data'!$S1345)</f>
        <v>1</v>
      </c>
      <c r="N1391" s="366">
        <f t="shared" si="350"/>
        <v>1</v>
      </c>
      <c r="O1391" s="367" t="b">
        <f t="shared" si="351"/>
        <v>1</v>
      </c>
      <c r="P1391" s="365">
        <f>IF(ISERROR('commented data'!$J1345),"",'commented data'!$J1345)</f>
        <v>136.79670715332031</v>
      </c>
      <c r="Q1391" s="368">
        <f t="shared" si="347"/>
        <v>136.79670715332031</v>
      </c>
      <c r="R1391" s="368" t="str">
        <f t="shared" si="352"/>
        <v/>
      </c>
      <c r="S1391" s="369">
        <f t="shared" si="353"/>
        <v>136.79670715332031</v>
      </c>
      <c r="T1391" s="365">
        <f>IF(ISERROR('commented data'!$M1345),"",'commented data'!$M1345)</f>
        <v>83719.5625</v>
      </c>
      <c r="U1391" s="370">
        <f t="shared" si="354"/>
        <v>83719.5625</v>
      </c>
      <c r="V1391" s="371">
        <f t="shared" si="355"/>
        <v>83719.5625</v>
      </c>
      <c r="W1391" s="383">
        <f t="shared" si="356"/>
        <v>72836.019375000003</v>
      </c>
      <c r="X1391" s="365">
        <f>IF(ISERROR('commented data'!$T1345),"",'commented data'!$T1345)</f>
        <v>99.340179443359375</v>
      </c>
      <c r="Y1391" s="384">
        <f t="shared" si="357"/>
        <v>99.340179443359375</v>
      </c>
      <c r="Z1391" s="365">
        <f>IF(ISERROR('commented data'!$U1345),"",'commented data'!$U1345)</f>
        <v>1012.8319702148437</v>
      </c>
      <c r="AA1391" s="385">
        <f t="shared" si="358"/>
        <v>1022.9602899169922</v>
      </c>
      <c r="AC1391" s="427">
        <f t="shared" si="360"/>
        <v>7.4502656868179091</v>
      </c>
      <c r="AD1391" s="428">
        <f t="shared" si="359"/>
        <v>0.44781593730869118</v>
      </c>
      <c r="AE1391" s="429">
        <f t="shared" si="361"/>
        <v>9.2088840626913093</v>
      </c>
      <c r="AF1391" s="430">
        <f t="shared" si="362"/>
        <v>0.95362640060179027</v>
      </c>
    </row>
    <row r="1392" spans="1:32" s="5" customFormat="1" x14ac:dyDescent="0.2">
      <c r="A1392" s="363">
        <f>'commented data'!$A1346</f>
        <v>41236.958333333336</v>
      </c>
      <c r="B1392" s="364">
        <f>IF(ISERROR('commented data'!$B1346),"",'commented data'!$B1346)</f>
        <v>898.02532958984375</v>
      </c>
      <c r="C1392" s="364">
        <f>IF(ISERROR('commented data'!$C1346),"",'commented data'!$C1346)</f>
        <v>497.32110595703125</v>
      </c>
      <c r="D1392" s="364">
        <f>IF(ISERROR('commented data'!$D1346),"",'commented data'!$D1346)</f>
        <v>6162.740234375</v>
      </c>
      <c r="E1392" s="364">
        <f>IF(ISERROR('commented data'!$E1346),"",'commented data'!$E1346)</f>
        <v>9.8167448043823242</v>
      </c>
      <c r="F1392" s="357">
        <f t="shared" si="348"/>
        <v>138.9463084411621</v>
      </c>
      <c r="G1392" s="362">
        <f t="shared" si="349"/>
        <v>53882.42712442558</v>
      </c>
      <c r="H1392" s="359">
        <f>IF(ISERROR('commented data'!$N1346),"",'commented data'!$N1346)</f>
        <v>16.749585816040053</v>
      </c>
      <c r="I1392" s="359">
        <f>IFERROR('commented data'!O1346,"")</f>
        <v>16.555654079104968</v>
      </c>
      <c r="J1392" s="358">
        <f>IF(ISERROR('commented data'!$P1346),"",'commented data'!$P1346)</f>
        <v>1</v>
      </c>
      <c r="K1392" s="328">
        <f>IF(ISERROR('commented data'!$Q1346),"",'commented data'!$Q1346)</f>
        <v>1</v>
      </c>
      <c r="L1392" s="328">
        <f>IF(ISERROR('commented data'!$R1346),"",'commented data'!$R1346)</f>
        <v>1</v>
      </c>
      <c r="M1392" s="328">
        <f>IF(ISERROR('commented data'!$S1346),"",'commented data'!$S1346)</f>
        <v>1</v>
      </c>
      <c r="N1392" s="366">
        <f t="shared" si="350"/>
        <v>1</v>
      </c>
      <c r="O1392" s="367" t="b">
        <f t="shared" si="351"/>
        <v>1</v>
      </c>
      <c r="P1392" s="365">
        <f>IF(ISERROR('commented data'!$J1346),"",'commented data'!$J1346)</f>
        <v>137.57060241699219</v>
      </c>
      <c r="Q1392" s="368">
        <f t="shared" si="347"/>
        <v>137.57060241699219</v>
      </c>
      <c r="R1392" s="368" t="str">
        <f t="shared" si="352"/>
        <v/>
      </c>
      <c r="S1392" s="369">
        <f t="shared" si="353"/>
        <v>137.57060241699219</v>
      </c>
      <c r="T1392" s="365">
        <f>IF(ISERROR('commented data'!$M1346),"",'commented data'!$M1346)</f>
        <v>83643.0078125</v>
      </c>
      <c r="U1392" s="370">
        <f t="shared" si="354"/>
        <v>83643.0078125</v>
      </c>
      <c r="V1392" s="371">
        <f t="shared" si="355"/>
        <v>83643.0078125</v>
      </c>
      <c r="W1392" s="383">
        <f t="shared" si="356"/>
        <v>72769.416796874997</v>
      </c>
      <c r="X1392" s="365">
        <f>IF(ISERROR('commented data'!$T1346),"",'commented data'!$T1346)</f>
        <v>99.278572082519531</v>
      </c>
      <c r="Y1392" s="384">
        <f t="shared" si="357"/>
        <v>99.278572082519531</v>
      </c>
      <c r="Z1392" s="365">
        <f>IF(ISERROR('commented data'!$U1346),"",'commented data'!$U1346)</f>
        <v>1012.8270263671875</v>
      </c>
      <c r="AA1392" s="385">
        <f t="shared" si="358"/>
        <v>1022.9552966308594</v>
      </c>
      <c r="AC1392" s="427">
        <f t="shared" si="360"/>
        <v>7.4867643387888752</v>
      </c>
      <c r="AD1392" s="428">
        <f t="shared" si="359"/>
        <v>0.44698205800523494</v>
      </c>
      <c r="AE1392" s="429">
        <f t="shared" si="361"/>
        <v>9.2097179419947661</v>
      </c>
      <c r="AF1392" s="430">
        <f t="shared" si="362"/>
        <v>0.95371275301032088</v>
      </c>
    </row>
    <row r="1393" spans="1:32" s="5" customFormat="1" x14ac:dyDescent="0.2">
      <c r="A1393" s="363">
        <f>'commented data'!$A1347</f>
        <v>41237</v>
      </c>
      <c r="B1393" s="364">
        <f>IF(ISERROR('commented data'!$B1347),"",'commented data'!$B1347)</f>
        <v>897.95343017578125</v>
      </c>
      <c r="C1393" s="364">
        <f>IF(ISERROR('commented data'!$C1347),"",'commented data'!$C1347)</f>
        <v>498.38330078125</v>
      </c>
      <c r="D1393" s="364">
        <f>IF(ISERROR('commented data'!$D1347),"",'commented data'!$D1347)</f>
        <v>6182.35888671875</v>
      </c>
      <c r="E1393" s="364">
        <f>IF(ISERROR('commented data'!$E1347),"",'commented data'!$E1347)</f>
        <v>9.8290653228759766</v>
      </c>
      <c r="F1393" s="357">
        <f t="shared" si="348"/>
        <v>141.58633895874024</v>
      </c>
      <c r="G1393" s="362">
        <f t="shared" si="349"/>
        <v>54032.867585398322</v>
      </c>
      <c r="H1393" s="359">
        <f>IF(ISERROR('commented data'!$N1347),"",'commented data'!$N1347)</f>
        <v>16.665851562627431</v>
      </c>
      <c r="I1393" s="359">
        <f>IFERROR('commented data'!O1347,"")</f>
        <v>16.608357845505772</v>
      </c>
      <c r="J1393" s="358">
        <f>IF(ISERROR('commented data'!$P1347),"",'commented data'!$P1347)</f>
        <v>1</v>
      </c>
      <c r="K1393" s="328">
        <f>IF(ISERROR('commented data'!$Q1347),"",'commented data'!$Q1347)</f>
        <v>1</v>
      </c>
      <c r="L1393" s="328">
        <f>IF(ISERROR('commented data'!$R1347),"",'commented data'!$R1347)</f>
        <v>1</v>
      </c>
      <c r="M1393" s="328">
        <f>IF(ISERROR('commented data'!$S1347),"",'commented data'!$S1347)</f>
        <v>1</v>
      </c>
      <c r="N1393" s="366">
        <f t="shared" si="350"/>
        <v>1</v>
      </c>
      <c r="O1393" s="367" t="b">
        <f t="shared" si="351"/>
        <v>1</v>
      </c>
      <c r="P1393" s="365">
        <f>IF(ISERROR('commented data'!$J1347),"",'commented data'!$J1347)</f>
        <v>140.18449401855469</v>
      </c>
      <c r="Q1393" s="368">
        <f t="shared" si="347"/>
        <v>140.18449401855469</v>
      </c>
      <c r="R1393" s="368" t="str">
        <f t="shared" si="352"/>
        <v/>
      </c>
      <c r="S1393" s="369">
        <f t="shared" si="353"/>
        <v>140.18449401855469</v>
      </c>
      <c r="T1393" s="365">
        <f>IF(ISERROR('commented data'!$M1347),"",'commented data'!$M1347)</f>
        <v>83900.6328125</v>
      </c>
      <c r="U1393" s="370">
        <f t="shared" si="354"/>
        <v>83900.6328125</v>
      </c>
      <c r="V1393" s="371">
        <f t="shared" si="355"/>
        <v>83900.6328125</v>
      </c>
      <c r="W1393" s="383">
        <f t="shared" si="356"/>
        <v>72993.550546875005</v>
      </c>
      <c r="X1393" s="365">
        <f>IF(ISERROR('commented data'!$T1347),"",'commented data'!$T1347)</f>
        <v>99.388107299804688</v>
      </c>
      <c r="Y1393" s="384">
        <f t="shared" si="357"/>
        <v>99.388107299804688</v>
      </c>
      <c r="Z1393" s="365">
        <f>IF(ISERROR('commented data'!$U1347),"",'commented data'!$U1347)</f>
        <v>1012.833984375</v>
      </c>
      <c r="AA1393" s="385">
        <f t="shared" si="358"/>
        <v>1022.96232421875</v>
      </c>
      <c r="AC1393" s="427">
        <f t="shared" si="360"/>
        <v>7.6503159048589353</v>
      </c>
      <c r="AD1393" s="428">
        <f t="shared" si="359"/>
        <v>0.45904140428170453</v>
      </c>
      <c r="AE1393" s="429">
        <f t="shared" si="361"/>
        <v>9.1976585957182966</v>
      </c>
      <c r="AF1393" s="430">
        <f t="shared" si="362"/>
        <v>0.95246394686780123</v>
      </c>
    </row>
    <row r="1394" spans="1:32" s="5" customFormat="1" x14ac:dyDescent="0.2">
      <c r="A1394" s="363">
        <f>'commented data'!$A1348</f>
        <v>41237.041666666664</v>
      </c>
      <c r="B1394" s="364">
        <f>IF(ISERROR('commented data'!$B1348),"",'commented data'!$B1348)</f>
        <v>898.01702880859375</v>
      </c>
      <c r="C1394" s="364">
        <f>IF(ISERROR('commented data'!$C1348),"",'commented data'!$C1348)</f>
        <v>498.1044921875</v>
      </c>
      <c r="D1394" s="364">
        <f>IF(ISERROR('commented data'!$D1348),"",'commented data'!$D1348)</f>
        <v>6177.34912109375</v>
      </c>
      <c r="E1394" s="364">
        <f>IF(ISERROR('commented data'!$E1348),"",'commented data'!$E1348)</f>
        <v>9.8250961303710937</v>
      </c>
      <c r="F1394" s="357">
        <f t="shared" si="348"/>
        <v>141.47847473144532</v>
      </c>
      <c r="G1394" s="362">
        <f t="shared" si="349"/>
        <v>53978.129190340958</v>
      </c>
      <c r="H1394" s="359">
        <f>IF(ISERROR('commented data'!$N1348),"",'commented data'!$N1348)</f>
        <v>16.646818115274435</v>
      </c>
      <c r="I1394" s="359">
        <f>IFERROR('commented data'!O1348,"")</f>
        <v>16.594899555272757</v>
      </c>
      <c r="J1394" s="358">
        <f>IF(ISERROR('commented data'!$P1348),"",'commented data'!$P1348)</f>
        <v>1</v>
      </c>
      <c r="K1394" s="328">
        <f>IF(ISERROR('commented data'!$Q1348),"",'commented data'!$Q1348)</f>
        <v>1</v>
      </c>
      <c r="L1394" s="328">
        <f>IF(ISERROR('commented data'!$R1348),"",'commented data'!$R1348)</f>
        <v>1</v>
      </c>
      <c r="M1394" s="328">
        <f>IF(ISERROR('commented data'!$S1348),"",'commented data'!$S1348)</f>
        <v>1</v>
      </c>
      <c r="N1394" s="366">
        <f t="shared" si="350"/>
        <v>1</v>
      </c>
      <c r="O1394" s="367" t="b">
        <f t="shared" si="351"/>
        <v>1</v>
      </c>
      <c r="P1394" s="365">
        <f>IF(ISERROR('commented data'!$J1348),"",'commented data'!$J1348)</f>
        <v>140.07769775390625</v>
      </c>
      <c r="Q1394" s="368">
        <f t="shared" si="347"/>
        <v>140.07769775390625</v>
      </c>
      <c r="R1394" s="368" t="str">
        <f t="shared" si="352"/>
        <v/>
      </c>
      <c r="S1394" s="369">
        <f t="shared" si="353"/>
        <v>140.07769775390625</v>
      </c>
      <c r="T1394" s="365">
        <f>IF(ISERROR('commented data'!$M1348),"",'commented data'!$M1348)</f>
        <v>83830.0703125</v>
      </c>
      <c r="U1394" s="370">
        <f t="shared" si="354"/>
        <v>83830.0703125</v>
      </c>
      <c r="V1394" s="371">
        <f t="shared" si="355"/>
        <v>83830.0703125</v>
      </c>
      <c r="W1394" s="383">
        <f t="shared" si="356"/>
        <v>72932.161171875006</v>
      </c>
      <c r="X1394" s="365">
        <f>IF(ISERROR('commented data'!$T1348),"",'commented data'!$T1348)</f>
        <v>99.453742980957031</v>
      </c>
      <c r="Y1394" s="384">
        <f t="shared" si="357"/>
        <v>99.453742980957031</v>
      </c>
      <c r="Z1394" s="365">
        <f>IF(ISERROR('commented data'!$U1348),"",'commented data'!$U1348)</f>
        <v>1012.8380126953125</v>
      </c>
      <c r="AA1394" s="385">
        <f t="shared" si="358"/>
        <v>1022.9663928222657</v>
      </c>
      <c r="AC1394" s="427">
        <f t="shared" si="360"/>
        <v>7.6367433867063435</v>
      </c>
      <c r="AD1394" s="428">
        <f t="shared" si="359"/>
        <v>0.45875093569378173</v>
      </c>
      <c r="AE1394" s="429">
        <f t="shared" si="361"/>
        <v>9.1979490643062185</v>
      </c>
      <c r="AF1394" s="430">
        <f t="shared" si="362"/>
        <v>0.95249402635540281</v>
      </c>
    </row>
    <row r="1395" spans="1:32" s="5" customFormat="1" x14ac:dyDescent="0.2">
      <c r="A1395" s="363">
        <f>'commented data'!$A1349</f>
        <v>41237.083333333336</v>
      </c>
      <c r="B1395" s="364">
        <f>IF(ISERROR('commented data'!$B1349),"",'commented data'!$B1349)</f>
        <v>897.98101806640625</v>
      </c>
      <c r="C1395" s="364">
        <f>IF(ISERROR('commented data'!$C1349),"",'commented data'!$C1349)</f>
        <v>497.87188720703125</v>
      </c>
      <c r="D1395" s="364">
        <f>IF(ISERROR('commented data'!$D1349),"",'commented data'!$D1349)</f>
        <v>6172.0322265625</v>
      </c>
      <c r="E1395" s="364">
        <f>IF(ISERROR('commented data'!$E1349),"",'commented data'!$E1349)</f>
        <v>9.8238706588745117</v>
      </c>
      <c r="F1395" s="357">
        <f t="shared" si="348"/>
        <v>141.95883193969726</v>
      </c>
      <c r="G1395" s="362">
        <f t="shared" si="349"/>
        <v>53951.534476711669</v>
      </c>
      <c r="H1395" s="359">
        <f>IF(ISERROR('commented data'!$N1349),"",'commented data'!$N1349)</f>
        <v>16.729840855160802</v>
      </c>
      <c r="I1395" s="359">
        <f>IFERROR('commented data'!O1349,"")</f>
        <v>16.58061619052156</v>
      </c>
      <c r="J1395" s="358">
        <f>IF(ISERROR('commented data'!$P1349),"",'commented data'!$P1349)</f>
        <v>1</v>
      </c>
      <c r="K1395" s="328">
        <f>IF(ISERROR('commented data'!$Q1349),"",'commented data'!$Q1349)</f>
        <v>1</v>
      </c>
      <c r="L1395" s="328">
        <f>IF(ISERROR('commented data'!$R1349),"",'commented data'!$R1349)</f>
        <v>1</v>
      </c>
      <c r="M1395" s="328">
        <f>IF(ISERROR('commented data'!$S1349),"",'commented data'!$S1349)</f>
        <v>1</v>
      </c>
      <c r="N1395" s="366">
        <f t="shared" si="350"/>
        <v>1</v>
      </c>
      <c r="O1395" s="367" t="b">
        <f t="shared" si="351"/>
        <v>1</v>
      </c>
      <c r="P1395" s="365">
        <f>IF(ISERROR('commented data'!$J1349),"",'commented data'!$J1349)</f>
        <v>140.55329895019531</v>
      </c>
      <c r="Q1395" s="368">
        <f t="shared" si="347"/>
        <v>140.55329895019531</v>
      </c>
      <c r="R1395" s="368" t="str">
        <f t="shared" si="352"/>
        <v/>
      </c>
      <c r="S1395" s="369">
        <f t="shared" si="353"/>
        <v>140.55329895019531</v>
      </c>
      <c r="T1395" s="365">
        <f>IF(ISERROR('commented data'!$M1349),"",'commented data'!$M1349)</f>
        <v>83741.1328125</v>
      </c>
      <c r="U1395" s="370">
        <f t="shared" si="354"/>
        <v>83741.1328125</v>
      </c>
      <c r="V1395" s="371">
        <f t="shared" si="355"/>
        <v>83741.1328125</v>
      </c>
      <c r="W1395" s="383">
        <f t="shared" si="356"/>
        <v>72854.785546875006</v>
      </c>
      <c r="X1395" s="365">
        <f>IF(ISERROR('commented data'!$T1349),"",'commented data'!$T1349)</f>
        <v>99.241172790527344</v>
      </c>
      <c r="Y1395" s="384">
        <f t="shared" si="357"/>
        <v>99.241172790527344</v>
      </c>
      <c r="Z1395" s="365">
        <f>IF(ISERROR('commented data'!$U1349),"",'commented data'!$U1349)</f>
        <v>1012.8359985351562</v>
      </c>
      <c r="AA1395" s="385">
        <f t="shared" si="358"/>
        <v>1022.9643585205079</v>
      </c>
      <c r="AC1395" s="427">
        <f t="shared" si="360"/>
        <v>7.6588968156682942</v>
      </c>
      <c r="AD1395" s="428">
        <f t="shared" si="359"/>
        <v>0.45779854584245411</v>
      </c>
      <c r="AE1395" s="429">
        <f t="shared" si="361"/>
        <v>9.1989014541575465</v>
      </c>
      <c r="AF1395" s="430">
        <f t="shared" si="362"/>
        <v>0.95259265112901359</v>
      </c>
    </row>
    <row r="1396" spans="1:32" s="5" customFormat="1" x14ac:dyDescent="0.2">
      <c r="A1396" s="363">
        <f>'commented data'!$A1350</f>
        <v>41237.125</v>
      </c>
      <c r="B1396" s="364">
        <f>IF(ISERROR('commented data'!$B1350),"",'commented data'!$B1350)</f>
        <v>898.02642822265625</v>
      </c>
      <c r="C1396" s="364">
        <f>IF(ISERROR('commented data'!$C1350),"",'commented data'!$C1350)</f>
        <v>496.63839721679687</v>
      </c>
      <c r="D1396" s="364">
        <f>IF(ISERROR('commented data'!$D1350),"",'commented data'!$D1350)</f>
        <v>6154.97021484375</v>
      </c>
      <c r="E1396" s="364">
        <f>IF(ISERROR('commented data'!$E1350),"",'commented data'!$E1350)</f>
        <v>9.826171875</v>
      </c>
      <c r="F1396" s="357">
        <f t="shared" si="348"/>
        <v>140.87974273681641</v>
      </c>
      <c r="G1396" s="362">
        <f t="shared" si="349"/>
        <v>53816.887933941391</v>
      </c>
      <c r="H1396" s="359">
        <f>IF(ISERROR('commented data'!$N1350),"",'commented data'!$N1350)</f>
        <v>16.696073358104186</v>
      </c>
      <c r="I1396" s="359">
        <f>IFERROR('commented data'!O1350,"")</f>
        <v>16.534780612001853</v>
      </c>
      <c r="J1396" s="358">
        <f>IF(ISERROR('commented data'!$P1350),"",'commented data'!$P1350)</f>
        <v>1</v>
      </c>
      <c r="K1396" s="328">
        <f>IF(ISERROR('commented data'!$Q1350),"",'commented data'!$Q1350)</f>
        <v>1</v>
      </c>
      <c r="L1396" s="328">
        <f>IF(ISERROR('commented data'!$R1350),"",'commented data'!$R1350)</f>
        <v>1</v>
      </c>
      <c r="M1396" s="328">
        <f>IF(ISERROR('commented data'!$S1350),"",'commented data'!$S1350)</f>
        <v>1</v>
      </c>
      <c r="N1396" s="366">
        <f t="shared" si="350"/>
        <v>1</v>
      </c>
      <c r="O1396" s="367" t="b">
        <f t="shared" si="351"/>
        <v>1</v>
      </c>
      <c r="P1396" s="365">
        <f>IF(ISERROR('commented data'!$J1350),"",'commented data'!$J1350)</f>
        <v>139.48489379882813</v>
      </c>
      <c r="Q1396" s="368">
        <f t="shared" si="347"/>
        <v>139.48489379882813</v>
      </c>
      <c r="R1396" s="368" t="str">
        <f t="shared" si="352"/>
        <v/>
      </c>
      <c r="S1396" s="369">
        <f t="shared" si="353"/>
        <v>139.48489379882813</v>
      </c>
      <c r="T1396" s="365">
        <f>IF(ISERROR('commented data'!$M1350),"",'commented data'!$M1350)</f>
        <v>83549.1484375</v>
      </c>
      <c r="U1396" s="370">
        <f t="shared" si="354"/>
        <v>83549.1484375</v>
      </c>
      <c r="V1396" s="371">
        <f t="shared" si="355"/>
        <v>83549.1484375</v>
      </c>
      <c r="W1396" s="383">
        <f t="shared" si="356"/>
        <v>72687.759140624999</v>
      </c>
      <c r="X1396" s="365">
        <f>IF(ISERROR('commented data'!$T1350),"",'commented data'!$T1350)</f>
        <v>99.315513610839844</v>
      </c>
      <c r="Y1396" s="384">
        <f t="shared" si="357"/>
        <v>99.315513610839844</v>
      </c>
      <c r="Z1396" s="365">
        <f>IF(ISERROR('commented data'!$U1350),"",'commented data'!$U1350)</f>
        <v>1012.8319702148437</v>
      </c>
      <c r="AA1396" s="385">
        <f t="shared" si="358"/>
        <v>1022.9602899169922</v>
      </c>
      <c r="AC1396" s="427">
        <f t="shared" si="360"/>
        <v>7.581709327029742</v>
      </c>
      <c r="AD1396" s="428">
        <f t="shared" si="359"/>
        <v>0.45410134253810164</v>
      </c>
      <c r="AE1396" s="429">
        <f t="shared" si="361"/>
        <v>9.2025986574618983</v>
      </c>
      <c r="AF1396" s="430">
        <f t="shared" si="362"/>
        <v>0.95297551518240164</v>
      </c>
    </row>
    <row r="1397" spans="1:32" s="5" customFormat="1" x14ac:dyDescent="0.2">
      <c r="A1397" s="363">
        <f>'commented data'!$A1351</f>
        <v>41237.166666666664</v>
      </c>
      <c r="B1397" s="364">
        <f>IF(ISERROR('commented data'!$B1351),"",'commented data'!$B1351)</f>
        <v>898.00518798828125</v>
      </c>
      <c r="C1397" s="364">
        <f>IF(ISERROR('commented data'!$C1351),"",'commented data'!$C1351)</f>
        <v>495.40390014648437</v>
      </c>
      <c r="D1397" s="364">
        <f>IF(ISERROR('commented data'!$D1351),"",'commented data'!$D1351)</f>
        <v>6138.5380859375</v>
      </c>
      <c r="E1397" s="364">
        <f>IF(ISERROR('commented data'!$E1351),"",'commented data'!$E1351)</f>
        <v>9.8185710906982422</v>
      </c>
      <c r="F1397" s="357">
        <f t="shared" si="348"/>
        <v>139.36585235595703</v>
      </c>
      <c r="G1397" s="362">
        <f t="shared" si="349"/>
        <v>53645.369470887657</v>
      </c>
      <c r="H1397" s="359">
        <f>IF(ISERROR('commented data'!$N1351),"",'commented data'!$N1351)</f>
        <v>16.579274051952233</v>
      </c>
      <c r="I1397" s="359">
        <f>IFERROR('commented data'!O1351,"")</f>
        <v>16.490637157692724</v>
      </c>
      <c r="J1397" s="358">
        <f>IF(ISERROR('commented data'!$P1351),"",'commented data'!$P1351)</f>
        <v>1</v>
      </c>
      <c r="K1397" s="328">
        <f>IF(ISERROR('commented data'!$Q1351),"",'commented data'!$Q1351)</f>
        <v>1</v>
      </c>
      <c r="L1397" s="328">
        <f>IF(ISERROR('commented data'!$R1351),"",'commented data'!$R1351)</f>
        <v>1</v>
      </c>
      <c r="M1397" s="328">
        <f>IF(ISERROR('commented data'!$S1351),"",'commented data'!$S1351)</f>
        <v>1</v>
      </c>
      <c r="N1397" s="366">
        <f t="shared" si="350"/>
        <v>1</v>
      </c>
      <c r="O1397" s="367" t="b">
        <f t="shared" si="351"/>
        <v>1</v>
      </c>
      <c r="P1397" s="365">
        <f>IF(ISERROR('commented data'!$J1351),"",'commented data'!$J1351)</f>
        <v>137.98599243164062</v>
      </c>
      <c r="Q1397" s="368">
        <f t="shared" si="347"/>
        <v>137.98599243164062</v>
      </c>
      <c r="R1397" s="368" t="str">
        <f t="shared" si="352"/>
        <v/>
      </c>
      <c r="S1397" s="369">
        <f t="shared" si="353"/>
        <v>137.98599243164062</v>
      </c>
      <c r="T1397" s="365">
        <f>IF(ISERROR('commented data'!$M1351),"",'commented data'!$M1351)</f>
        <v>83282.7109375</v>
      </c>
      <c r="U1397" s="370">
        <f t="shared" si="354"/>
        <v>83282.7109375</v>
      </c>
      <c r="V1397" s="371">
        <f t="shared" si="355"/>
        <v>83282.7109375</v>
      </c>
      <c r="W1397" s="383">
        <f t="shared" si="356"/>
        <v>72455.958515624996</v>
      </c>
      <c r="X1397" s="365">
        <f>IF(ISERROR('commented data'!$T1351),"",'commented data'!$T1351)</f>
        <v>99.313697814941406</v>
      </c>
      <c r="Y1397" s="384">
        <f t="shared" si="357"/>
        <v>99.313697814941406</v>
      </c>
      <c r="Z1397" s="365">
        <f>IF(ISERROR('commented data'!$U1351),"",'commented data'!$U1351)</f>
        <v>1012.8289794921875</v>
      </c>
      <c r="AA1397" s="385">
        <f t="shared" si="358"/>
        <v>1022.9572692871094</v>
      </c>
      <c r="AC1397" s="427">
        <f t="shared" si="360"/>
        <v>7.4763326412604938</v>
      </c>
      <c r="AD1397" s="428">
        <f t="shared" si="359"/>
        <v>0.45094451167360644</v>
      </c>
      <c r="AE1397" s="429">
        <f t="shared" si="361"/>
        <v>9.2057554883263943</v>
      </c>
      <c r="AF1397" s="430">
        <f t="shared" si="362"/>
        <v>0.95330242094363438</v>
      </c>
    </row>
    <row r="1398" spans="1:32" s="5" customFormat="1" x14ac:dyDescent="0.2">
      <c r="A1398" s="363">
        <f>'commented data'!$A1352</f>
        <v>41237.208333333336</v>
      </c>
      <c r="B1398" s="364">
        <f>IF(ISERROR('commented data'!$B1352),"",'commented data'!$B1352)</f>
        <v>898.01641845703125</v>
      </c>
      <c r="C1398" s="364">
        <f>IF(ISERROR('commented data'!$C1352),"",'commented data'!$C1352)</f>
        <v>495.0177001953125</v>
      </c>
      <c r="D1398" s="364">
        <f>IF(ISERROR('commented data'!$D1352),"",'commented data'!$D1352)</f>
        <v>6134.89013671875</v>
      </c>
      <c r="E1398" s="364">
        <f>IF(ISERROR('commented data'!$E1352),"",'commented data'!$E1352)</f>
        <v>9.8185176849365234</v>
      </c>
      <c r="F1398" s="357">
        <f t="shared" si="348"/>
        <v>139.69853808949443</v>
      </c>
      <c r="G1398" s="362">
        <f t="shared" si="349"/>
        <v>53577.143760028433</v>
      </c>
      <c r="H1398" s="359">
        <f>IF(ISERROR('commented data'!$N1352),"",'commented data'!$N1352)</f>
        <v>16.444793982740521</v>
      </c>
      <c r="I1398" s="359">
        <f>IFERROR('commented data'!O1352,"")</f>
        <v>16.480837266237479</v>
      </c>
      <c r="J1398" s="358">
        <f>IF(ISERROR('commented data'!$P1352),"",'commented data'!$P1352)</f>
        <v>1</v>
      </c>
      <c r="K1398" s="328">
        <f>IF(ISERROR('commented data'!$Q1352),"",'commented data'!$Q1352)</f>
        <v>1</v>
      </c>
      <c r="L1398" s="328">
        <f>IF(ISERROR('commented data'!$R1352),"",'commented data'!$R1352)</f>
        <v>0.84763890504837036</v>
      </c>
      <c r="M1398" s="328">
        <f>IF(ISERROR('commented data'!$S1352),"",'commented data'!$S1352)</f>
        <v>1</v>
      </c>
      <c r="N1398" s="366">
        <f t="shared" si="350"/>
        <v>1</v>
      </c>
      <c r="O1398" s="367" t="b">
        <f t="shared" si="351"/>
        <v>1</v>
      </c>
      <c r="P1398" s="365">
        <f>IF(ISERROR('commented data'!$J1352),"",'commented data'!$J1352)</f>
        <v>138.31538424702418</v>
      </c>
      <c r="Q1398" s="368">
        <f t="shared" si="347"/>
        <v>138.31538424702418</v>
      </c>
      <c r="R1398" s="368" t="str">
        <f t="shared" si="352"/>
        <v/>
      </c>
      <c r="S1398" s="369">
        <f t="shared" si="353"/>
        <v>138.31538424702418</v>
      </c>
      <c r="T1398" s="365">
        <f>IF(ISERROR('commented data'!$M1352),"",'commented data'!$M1352)</f>
        <v>83192.4609375</v>
      </c>
      <c r="U1398" s="370">
        <f t="shared" si="354"/>
        <v>83192.4609375</v>
      </c>
      <c r="V1398" s="371">
        <f t="shared" si="355"/>
        <v>83192.4609375</v>
      </c>
      <c r="W1398" s="383">
        <f t="shared" si="356"/>
        <v>72377.441015624994</v>
      </c>
      <c r="X1398" s="365">
        <f>IF(ISERROR('commented data'!$T1352),"",'commented data'!$T1352)</f>
        <v>99.382400512695313</v>
      </c>
      <c r="Y1398" s="384">
        <f t="shared" si="357"/>
        <v>99.382400512695313</v>
      </c>
      <c r="Z1398" s="365">
        <f>IF(ISERROR('commented data'!$U1352),"",'commented data'!$U1352)</f>
        <v>1012.8250122070312</v>
      </c>
      <c r="AA1398" s="385">
        <f t="shared" si="358"/>
        <v>1022.9532623291016</v>
      </c>
      <c r="AC1398" s="427">
        <f t="shared" si="360"/>
        <v>7.4846486582866509</v>
      </c>
      <c r="AD1398" s="428">
        <f t="shared" si="359"/>
        <v>0.45513787926696397</v>
      </c>
      <c r="AE1398" s="429">
        <f t="shared" si="361"/>
        <v>9.2015621207330369</v>
      </c>
      <c r="AF1398" s="430">
        <f t="shared" si="362"/>
        <v>0.95286817657512779</v>
      </c>
    </row>
    <row r="1399" spans="1:32" s="5" customFormat="1" x14ac:dyDescent="0.2">
      <c r="A1399" s="363">
        <f>'commented data'!$A1353</f>
        <v>41237.25</v>
      </c>
      <c r="B1399" s="364">
        <f>IF(ISERROR('commented data'!$B1353),"",'commented data'!$B1353)</f>
        <v>897.97491455078125</v>
      </c>
      <c r="C1399" s="364">
        <f>IF(ISERROR('commented data'!$C1353),"",'commented data'!$C1353)</f>
        <v>495.27389526367187</v>
      </c>
      <c r="D1399" s="364">
        <f>IF(ISERROR('commented data'!$D1353),"",'commented data'!$D1353)</f>
        <v>6142.06005859375</v>
      </c>
      <c r="E1399" s="364">
        <f>IF(ISERROR('commented data'!$E1353),"",'commented data'!$E1353)</f>
        <v>9.8189506530761719</v>
      </c>
      <c r="F1399" s="357">
        <f t="shared" si="348"/>
        <v>139.58164312547208</v>
      </c>
      <c r="G1399" s="362">
        <f t="shared" si="349"/>
        <v>53599.244759489775</v>
      </c>
      <c r="H1399" s="359">
        <f>IF(ISERROR('commented data'!$N1353),"",'commented data'!$N1353)</f>
        <v>16.742901095548586</v>
      </c>
      <c r="I1399" s="359">
        <f>IFERROR('commented data'!O1353,"")</f>
        <v>16.50009862430586</v>
      </c>
      <c r="J1399" s="358">
        <f>IF(ISERROR('commented data'!$P1353),"",'commented data'!$P1353)</f>
        <v>1</v>
      </c>
      <c r="K1399" s="328">
        <f>IF(ISERROR('commented data'!$Q1353),"",'commented data'!$Q1353)</f>
        <v>1</v>
      </c>
      <c r="L1399" s="328">
        <f>IF(ISERROR('commented data'!$R1353),"",'commented data'!$R1353)</f>
        <v>0.87458330392837524</v>
      </c>
      <c r="M1399" s="328">
        <f>IF(ISERROR('commented data'!$S1353),"",'commented data'!$S1353)</f>
        <v>1</v>
      </c>
      <c r="N1399" s="366">
        <f t="shared" si="350"/>
        <v>1</v>
      </c>
      <c r="O1399" s="367" t="b">
        <f t="shared" si="351"/>
        <v>1</v>
      </c>
      <c r="P1399" s="365">
        <f>IF(ISERROR('commented data'!$J1353),"",'commented data'!$J1353)</f>
        <v>138.19964665888324</v>
      </c>
      <c r="Q1399" s="368">
        <f t="shared" si="347"/>
        <v>138.19964665888324</v>
      </c>
      <c r="R1399" s="368" t="str">
        <f t="shared" si="352"/>
        <v/>
      </c>
      <c r="S1399" s="369">
        <f t="shared" si="353"/>
        <v>138.19964665888324</v>
      </c>
      <c r="T1399" s="365">
        <f>IF(ISERROR('commented data'!$M1353),"",'commented data'!$M1353)</f>
        <v>83237.40625</v>
      </c>
      <c r="U1399" s="370">
        <f t="shared" si="354"/>
        <v>83237.40625</v>
      </c>
      <c r="V1399" s="371">
        <f t="shared" si="355"/>
        <v>83237.40625</v>
      </c>
      <c r="W1399" s="383">
        <f t="shared" si="356"/>
        <v>72416.543437500004</v>
      </c>
      <c r="X1399" s="365">
        <f>IF(ISERROR('commented data'!$T1353),"",'commented data'!$T1353)</f>
        <v>99.428489685058594</v>
      </c>
      <c r="Y1399" s="384">
        <f t="shared" si="357"/>
        <v>99.428489685058594</v>
      </c>
      <c r="Z1399" s="365">
        <f>IF(ISERROR('commented data'!$U1353),"",'commented data'!$U1353)</f>
        <v>1012.8209838867187</v>
      </c>
      <c r="AA1399" s="385">
        <f t="shared" si="358"/>
        <v>1022.9491937255859</v>
      </c>
      <c r="AC1399" s="427">
        <f t="shared" si="360"/>
        <v>7.4814706538139308</v>
      </c>
      <c r="AD1399" s="428">
        <f t="shared" si="359"/>
        <v>0.44684434382778621</v>
      </c>
      <c r="AE1399" s="429">
        <f t="shared" si="361"/>
        <v>9.2098556561722145</v>
      </c>
      <c r="AF1399" s="430">
        <f t="shared" si="362"/>
        <v>0.9537270140081201</v>
      </c>
    </row>
    <row r="1400" spans="1:32" s="5" customFormat="1" x14ac:dyDescent="0.2">
      <c r="A1400" s="363">
        <f>'commented data'!$A1354</f>
        <v>41237.291666666664</v>
      </c>
      <c r="B1400" s="364">
        <f>IF(ISERROR('commented data'!$B1354),"",'commented data'!$B1354)</f>
        <v>898.0155029296875</v>
      </c>
      <c r="C1400" s="364">
        <f>IF(ISERROR('commented data'!$C1354),"",'commented data'!$C1354)</f>
        <v>496.19281005859375</v>
      </c>
      <c r="D1400" s="364">
        <f>IF(ISERROR('commented data'!$D1354),"",'commented data'!$D1354)</f>
        <v>6158.0830078125</v>
      </c>
      <c r="E1400" s="364">
        <f>IF(ISERROR('commented data'!$E1354),"",'commented data'!$E1354)</f>
        <v>9.8253993988037109</v>
      </c>
      <c r="F1400" s="357">
        <f t="shared" si="348"/>
        <v>139.8275309753418</v>
      </c>
      <c r="G1400" s="362">
        <f t="shared" si="349"/>
        <v>53739.945675953204</v>
      </c>
      <c r="H1400" s="359">
        <f>IF(ISERROR('commented data'!$N1354),"",'commented data'!$N1354)</f>
        <v>16.643495974029648</v>
      </c>
      <c r="I1400" s="359">
        <f>IFERROR('commented data'!O1354,"")</f>
        <v>16.5431428537402</v>
      </c>
      <c r="J1400" s="358">
        <f>IF(ISERROR('commented data'!$P1354),"",'commented data'!$P1354)</f>
        <v>1</v>
      </c>
      <c r="K1400" s="328">
        <f>IF(ISERROR('commented data'!$Q1354),"",'commented data'!$Q1354)</f>
        <v>1</v>
      </c>
      <c r="L1400" s="328">
        <f>IF(ISERROR('commented data'!$R1354),"",'commented data'!$R1354)</f>
        <v>1</v>
      </c>
      <c r="M1400" s="328">
        <f>IF(ISERROR('commented data'!$S1354),"",'commented data'!$S1354)</f>
        <v>1</v>
      </c>
      <c r="N1400" s="366">
        <f t="shared" si="350"/>
        <v>1</v>
      </c>
      <c r="O1400" s="367" t="b">
        <f t="shared" si="351"/>
        <v>1</v>
      </c>
      <c r="P1400" s="365">
        <f>IF(ISERROR('commented data'!$J1354),"",'commented data'!$J1354)</f>
        <v>138.44309997558594</v>
      </c>
      <c r="Q1400" s="368">
        <f t="shared" si="347"/>
        <v>138.44309997558594</v>
      </c>
      <c r="R1400" s="368" t="str">
        <f t="shared" si="352"/>
        <v/>
      </c>
      <c r="S1400" s="369">
        <f t="shared" si="353"/>
        <v>138.44309997558594</v>
      </c>
      <c r="T1400" s="365">
        <f>IF(ISERROR('commented data'!$M1354),"",'commented data'!$M1354)</f>
        <v>83502.703125</v>
      </c>
      <c r="U1400" s="370">
        <f t="shared" si="354"/>
        <v>83502.703125</v>
      </c>
      <c r="V1400" s="371">
        <f t="shared" si="355"/>
        <v>83502.703125</v>
      </c>
      <c r="W1400" s="383">
        <f t="shared" si="356"/>
        <v>72647.351718749997</v>
      </c>
      <c r="X1400" s="365">
        <f>IF(ISERROR('commented data'!$T1354),"",'commented data'!$T1354)</f>
        <v>99.638137817382813</v>
      </c>
      <c r="Y1400" s="384">
        <f t="shared" si="357"/>
        <v>99.638137817382813</v>
      </c>
      <c r="Z1400" s="365">
        <f>IF(ISERROR('commented data'!$U1354),"",'commented data'!$U1354)</f>
        <v>1012.822998046875</v>
      </c>
      <c r="AA1400" s="385">
        <f t="shared" si="358"/>
        <v>1022.9512280273437</v>
      </c>
      <c r="AC1400" s="427">
        <f t="shared" si="360"/>
        <v>7.5143239186175323</v>
      </c>
      <c r="AD1400" s="428">
        <f t="shared" si="359"/>
        <v>0.45148711126212976</v>
      </c>
      <c r="AE1400" s="429">
        <f t="shared" si="361"/>
        <v>9.2052128887378704</v>
      </c>
      <c r="AF1400" s="430">
        <f t="shared" si="362"/>
        <v>0.95324623201899916</v>
      </c>
    </row>
    <row r="1401" spans="1:32" s="5" customFormat="1" x14ac:dyDescent="0.2">
      <c r="A1401" s="363">
        <f>'commented data'!$A1355</f>
        <v>41237.333333333336</v>
      </c>
      <c r="B1401" s="364">
        <f>IF(ISERROR('commented data'!$B1355),"",'commented data'!$B1355)</f>
        <v>897.99627685546875</v>
      </c>
      <c r="C1401" s="364">
        <f>IF(ISERROR('commented data'!$C1355),"",'commented data'!$C1355)</f>
        <v>496.34390258789062</v>
      </c>
      <c r="D1401" s="364">
        <f>IF(ISERROR('commented data'!$D1355),"",'commented data'!$D1355)</f>
        <v>6161.4482421875</v>
      </c>
      <c r="E1401" s="364">
        <f>IF(ISERROR('commented data'!$E1355),"",'commented data'!$E1355)</f>
        <v>9.8270578384399414</v>
      </c>
      <c r="F1401" s="357">
        <f t="shared" si="348"/>
        <v>139.20284622192383</v>
      </c>
      <c r="G1401" s="362">
        <f t="shared" si="349"/>
        <v>53746.447707700208</v>
      </c>
      <c r="H1401" s="359">
        <f>IF(ISERROR('commented data'!$N1355),"",'commented data'!$N1355)</f>
        <v>16.556259814189687</v>
      </c>
      <c r="I1401" s="359">
        <f>IFERROR('commented data'!O1355,"")</f>
        <v>16.552183256886977</v>
      </c>
      <c r="J1401" s="358">
        <f>IF(ISERROR('commented data'!$P1355),"",'commented data'!$P1355)</f>
        <v>1</v>
      </c>
      <c r="K1401" s="328">
        <f>IF(ISERROR('commented data'!$Q1355),"",'commented data'!$Q1355)</f>
        <v>1</v>
      </c>
      <c r="L1401" s="328">
        <f>IF(ISERROR('commented data'!$R1355),"",'commented data'!$R1355)</f>
        <v>1</v>
      </c>
      <c r="M1401" s="328">
        <f>IF(ISERROR('commented data'!$S1355),"",'commented data'!$S1355)</f>
        <v>1</v>
      </c>
      <c r="N1401" s="366">
        <f t="shared" si="350"/>
        <v>1</v>
      </c>
      <c r="O1401" s="367" t="b">
        <f t="shared" si="351"/>
        <v>1</v>
      </c>
      <c r="P1401" s="365">
        <f>IF(ISERROR('commented data'!$J1355),"",'commented data'!$J1355)</f>
        <v>137.82460021972656</v>
      </c>
      <c r="Q1401" s="368">
        <f t="shared" ref="Q1401:Q1464" si="363">IF($O1401,IF(AND($K1401=1,$L1401&gt;(2/3)),IF($J1401=1,$P1401,""),""),"")</f>
        <v>137.82460021972656</v>
      </c>
      <c r="R1401" s="368" t="str">
        <f t="shared" si="352"/>
        <v/>
      </c>
      <c r="S1401" s="369">
        <f t="shared" si="353"/>
        <v>137.82460021972656</v>
      </c>
      <c r="T1401" s="365">
        <f>IF(ISERROR('commented data'!$M1355),"",'commented data'!$M1355)</f>
        <v>83537.421875</v>
      </c>
      <c r="U1401" s="370">
        <f t="shared" si="354"/>
        <v>83537.421875</v>
      </c>
      <c r="V1401" s="371">
        <f t="shared" si="355"/>
        <v>83537.421875</v>
      </c>
      <c r="W1401" s="383">
        <f t="shared" si="356"/>
        <v>72677.557031250006</v>
      </c>
      <c r="X1401" s="365">
        <f>IF(ISERROR('commented data'!$T1355),"",'commented data'!$T1355)</f>
        <v>99.750602722167969</v>
      </c>
      <c r="Y1401" s="384">
        <f t="shared" si="357"/>
        <v>99.750602722167969</v>
      </c>
      <c r="Z1401" s="365">
        <f>IF(ISERROR('commented data'!$U1355),"",'commented data'!$U1355)</f>
        <v>1012.8300170898437</v>
      </c>
      <c r="AA1401" s="385">
        <f t="shared" si="358"/>
        <v>1022.9583172607422</v>
      </c>
      <c r="AC1401" s="427">
        <f t="shared" si="360"/>
        <v>7.481658495229663</v>
      </c>
      <c r="AD1401" s="428">
        <f t="shared" si="359"/>
        <v>0.45189303497263567</v>
      </c>
      <c r="AE1401" s="429">
        <f t="shared" si="361"/>
        <v>9.2048069650273643</v>
      </c>
      <c r="AF1401" s="430">
        <f t="shared" si="362"/>
        <v>0.9532041965710194</v>
      </c>
    </row>
    <row r="1402" spans="1:32" s="5" customFormat="1" x14ac:dyDescent="0.2">
      <c r="A1402" s="363">
        <f>'commented data'!$A1356</f>
        <v>41237.375</v>
      </c>
      <c r="B1402" s="364">
        <f>IF(ISERROR('commented data'!$B1356),"",'commented data'!$B1356)</f>
        <v>898.03448486328125</v>
      </c>
      <c r="C1402" s="364">
        <f>IF(ISERROR('commented data'!$C1356),"",'commented data'!$C1356)</f>
        <v>495.08920288085937</v>
      </c>
      <c r="D1402" s="364">
        <f>IF(ISERROR('commented data'!$D1356),"",'commented data'!$D1356)</f>
        <v>6138.9677734375</v>
      </c>
      <c r="E1402" s="364">
        <f>IF(ISERROR('commented data'!$E1356),"",'commented data'!$E1356)</f>
        <v>9.8197669982910156</v>
      </c>
      <c r="F1402" s="357">
        <f t="shared" ref="F1402:F1465" si="364">IF(ISERROR(S1402*$F$53),"",S1402*$F$53)</f>
        <v>137.8427767944336</v>
      </c>
      <c r="G1402" s="362">
        <f t="shared" ref="G1402:G1465" si="365">IF(ISERROR(W1402*273.15/(273.15+Y1402)*AA1402/1013.25),"",W1402*273.15/(273.15+Y1402)*AA1402/1013.25)</f>
        <v>53593.200602033663</v>
      </c>
      <c r="H1402" s="359">
        <f>IF(ISERROR('commented data'!$N1356),"",'commented data'!$N1356)</f>
        <v>16.752536227009912</v>
      </c>
      <c r="I1402" s="359">
        <f>IFERROR('commented data'!O1356,"")</f>
        <v>16.491791474983668</v>
      </c>
      <c r="J1402" s="358">
        <f>IF(ISERROR('commented data'!$P1356),"",'commented data'!$P1356)</f>
        <v>1</v>
      </c>
      <c r="K1402" s="328">
        <f>IF(ISERROR('commented data'!$Q1356),"",'commented data'!$Q1356)</f>
        <v>1</v>
      </c>
      <c r="L1402" s="328">
        <f>IF(ISERROR('commented data'!$R1356),"",'commented data'!$R1356)</f>
        <v>1</v>
      </c>
      <c r="M1402" s="328">
        <f>IF(ISERROR('commented data'!$S1356),"",'commented data'!$S1356)</f>
        <v>1</v>
      </c>
      <c r="N1402" s="366">
        <f t="shared" ref="N1402:N1465" si="366">IF(ISERROR(F1402*G1402/1000/1000/H1402),"",IF(F1402*G1402/1000/1000/H1402&lt;$J$47,1,0))</f>
        <v>1</v>
      </c>
      <c r="O1402" s="367" t="b">
        <f t="shared" ref="O1402:O1465" si="367">AND(P1402&gt;=0,T1402&gt;=0)</f>
        <v>1</v>
      </c>
      <c r="P1402" s="365">
        <f>IF(ISERROR('commented data'!$J1356),"",'commented data'!$J1356)</f>
        <v>136.47799682617187</v>
      </c>
      <c r="Q1402" s="368">
        <f t="shared" si="363"/>
        <v>136.47799682617187</v>
      </c>
      <c r="R1402" s="368" t="str">
        <f t="shared" ref="R1402:R1465" si="368">IF(K1402&lt;1,1,IF(L1402&lt;0.666,2,""))</f>
        <v/>
      </c>
      <c r="S1402" s="369">
        <f t="shared" ref="S1402:S1465" si="369">IF(R1402=1,IF(J1402=1,$Q$53,P1402),P1402)</f>
        <v>136.47799682617187</v>
      </c>
      <c r="T1402" s="365">
        <f>IF(ISERROR('commented data'!$M1356),"",'commented data'!$M1356)</f>
        <v>83328.203125</v>
      </c>
      <c r="U1402" s="370">
        <f t="shared" ref="U1402:U1465" si="370">IF(J1402=1,IF(T1402,IF(M1402=1,T1402,""),""),"")</f>
        <v>83328.203125</v>
      </c>
      <c r="V1402" s="371">
        <f t="shared" ref="V1402:V1465" si="371">IF(U1402="",IF(J1402=1,$U$53,T1402),T1402)</f>
        <v>83328.203125</v>
      </c>
      <c r="W1402" s="383">
        <f t="shared" ref="W1402:W1465" si="372">V1402*$W$53</f>
        <v>72495.536718749994</v>
      </c>
      <c r="X1402" s="365">
        <f>IF(ISERROR('commented data'!$T1356),"",'commented data'!$T1356)</f>
        <v>99.882499694824219</v>
      </c>
      <c r="Y1402" s="384">
        <f t="shared" ref="Y1402:Y1465" si="373">X1402*$Y$53</f>
        <v>99.882499694824219</v>
      </c>
      <c r="Z1402" s="365">
        <f>IF(ISERROR('commented data'!$U1356),"",'commented data'!$U1356)</f>
        <v>1012.8359985351562</v>
      </c>
      <c r="AA1402" s="385">
        <f t="shared" ref="AA1402:AA1465" si="374">Z1402*$AA$53</f>
        <v>1022.9643585205079</v>
      </c>
      <c r="AC1402" s="427">
        <f t="shared" si="360"/>
        <v>7.387435588285431</v>
      </c>
      <c r="AD1402" s="428">
        <f t="shared" ref="AD1402:AD1465" si="375">IFERROR(IF(AC1402/H1402&gt;0,AC1402/H1402,""),"")</f>
        <v>0.44097415986331417</v>
      </c>
      <c r="AE1402" s="429">
        <f t="shared" si="361"/>
        <v>9.2157258401366864</v>
      </c>
      <c r="AF1402" s="430">
        <f t="shared" si="362"/>
        <v>0.95433490117086439</v>
      </c>
    </row>
    <row r="1403" spans="1:32" s="5" customFormat="1" x14ac:dyDescent="0.2">
      <c r="A1403" s="363">
        <f>'commented data'!$A1357</f>
        <v>41237.416666666664</v>
      </c>
      <c r="B1403" s="364">
        <f>IF(ISERROR('commented data'!$B1357),"",'commented data'!$B1357)</f>
        <v>897.96588134765625</v>
      </c>
      <c r="C1403" s="364">
        <f>IF(ISERROR('commented data'!$C1357),"",'commented data'!$C1357)</f>
        <v>495.74240112304688</v>
      </c>
      <c r="D1403" s="364">
        <f>IF(ISERROR('commented data'!$D1357),"",'commented data'!$D1357)</f>
        <v>6149.36181640625</v>
      </c>
      <c r="E1403" s="364">
        <f>IF(ISERROR('commented data'!$E1357),"",'commented data'!$E1357)</f>
        <v>9.8205318450927734</v>
      </c>
      <c r="F1403" s="357">
        <f t="shared" si="364"/>
        <v>137.7597557067871</v>
      </c>
      <c r="G1403" s="362">
        <f t="shared" si="365"/>
        <v>53622.083038997022</v>
      </c>
      <c r="H1403" s="359">
        <f>IF(ISERROR('commented data'!$N1357),"",'commented data'!$N1357)</f>
        <v>16.487850089864878</v>
      </c>
      <c r="I1403" s="359">
        <f>IFERROR('commented data'!O1357,"")</f>
        <v>16.519714147906686</v>
      </c>
      <c r="J1403" s="358">
        <f>IF(ISERROR('commented data'!$P1357),"",'commented data'!$P1357)</f>
        <v>1</v>
      </c>
      <c r="K1403" s="328">
        <f>IF(ISERROR('commented data'!$Q1357),"",'commented data'!$Q1357)</f>
        <v>1</v>
      </c>
      <c r="L1403" s="328">
        <f>IF(ISERROR('commented data'!$R1357),"",'commented data'!$R1357)</f>
        <v>1</v>
      </c>
      <c r="M1403" s="328">
        <f>IF(ISERROR('commented data'!$S1357),"",'commented data'!$S1357)</f>
        <v>1</v>
      </c>
      <c r="N1403" s="366">
        <f t="shared" si="366"/>
        <v>1</v>
      </c>
      <c r="O1403" s="367" t="b">
        <f t="shared" si="367"/>
        <v>1</v>
      </c>
      <c r="P1403" s="365">
        <f>IF(ISERROR('commented data'!$J1357),"",'commented data'!$J1357)</f>
        <v>136.39579772949219</v>
      </c>
      <c r="Q1403" s="368">
        <f t="shared" si="363"/>
        <v>136.39579772949219</v>
      </c>
      <c r="R1403" s="368" t="str">
        <f t="shared" si="368"/>
        <v/>
      </c>
      <c r="S1403" s="369">
        <f t="shared" si="369"/>
        <v>136.39579772949219</v>
      </c>
      <c r="T1403" s="365">
        <f>IF(ISERROR('commented data'!$M1357),"",'commented data'!$M1357)</f>
        <v>83388.78125</v>
      </c>
      <c r="U1403" s="370">
        <f t="shared" si="370"/>
        <v>83388.78125</v>
      </c>
      <c r="V1403" s="371">
        <f t="shared" si="371"/>
        <v>83388.78125</v>
      </c>
      <c r="W1403" s="383">
        <f t="shared" si="372"/>
        <v>72548.239687499998</v>
      </c>
      <c r="X1403" s="365">
        <f>IF(ISERROR('commented data'!$T1357),"",'commented data'!$T1357)</f>
        <v>99.954818725585937</v>
      </c>
      <c r="Y1403" s="384">
        <f t="shared" si="373"/>
        <v>99.954818725585937</v>
      </c>
      <c r="Z1403" s="365">
        <f>IF(ISERROR('commented data'!$U1357),"",'commented data'!$U1357)</f>
        <v>1012.8419799804687</v>
      </c>
      <c r="AA1403" s="385">
        <f t="shared" si="374"/>
        <v>1022.9703997802734</v>
      </c>
      <c r="AC1403" s="427">
        <f t="shared" ref="AC1403:AC1466" si="376">IFERROR(IF(J1403&lt;1,"",IF(F1403*G1403*0.000001&lt;=0,"",F1403*G1403*0.000001)),"")</f>
        <v>7.3869650599412813</v>
      </c>
      <c r="AD1403" s="428">
        <f t="shared" si="375"/>
        <v>0.44802475881813525</v>
      </c>
      <c r="AE1403" s="429">
        <f t="shared" si="361"/>
        <v>9.2086752411818651</v>
      </c>
      <c r="AF1403" s="430">
        <f t="shared" si="362"/>
        <v>0.95360477608104888</v>
      </c>
    </row>
    <row r="1404" spans="1:32" s="5" customFormat="1" x14ac:dyDescent="0.2">
      <c r="A1404" s="363">
        <f>'commented data'!$A1358</f>
        <v>41237.458333333336</v>
      </c>
      <c r="B1404" s="364">
        <f>IF(ISERROR('commented data'!$B1358),"",'commented data'!$B1358)</f>
        <v>898.006103515625</v>
      </c>
      <c r="C1404" s="364">
        <f>IF(ISERROR('commented data'!$C1358),"",'commented data'!$C1358)</f>
        <v>493.9661865234375</v>
      </c>
      <c r="D1404" s="364">
        <f>IF(ISERROR('commented data'!$D1358),"",'commented data'!$D1358)</f>
        <v>6113.73193359375</v>
      </c>
      <c r="E1404" s="364">
        <f>IF(ISERROR('commented data'!$E1358),"",'commented data'!$E1358)</f>
        <v>9.806513786315918</v>
      </c>
      <c r="F1404" s="357">
        <f t="shared" si="364"/>
        <v>136.36373153686523</v>
      </c>
      <c r="G1404" s="362">
        <f t="shared" si="365"/>
        <v>53397.874171682575</v>
      </c>
      <c r="H1404" s="359">
        <f>IF(ISERROR('commented data'!$N1358),"",'commented data'!$N1358)</f>
        <v>16.582862981725484</v>
      </c>
      <c r="I1404" s="359">
        <f>IFERROR('commented data'!O1358,"")</f>
        <v>16.423997633452199</v>
      </c>
      <c r="J1404" s="358">
        <f>IF(ISERROR('commented data'!$P1358),"",'commented data'!$P1358)</f>
        <v>1</v>
      </c>
      <c r="K1404" s="328">
        <f>IF(ISERROR('commented data'!$Q1358),"",'commented data'!$Q1358)</f>
        <v>1</v>
      </c>
      <c r="L1404" s="328">
        <f>IF(ISERROR('commented data'!$R1358),"",'commented data'!$R1358)</f>
        <v>1</v>
      </c>
      <c r="M1404" s="328">
        <f>IF(ISERROR('commented data'!$S1358),"",'commented data'!$S1358)</f>
        <v>1</v>
      </c>
      <c r="N1404" s="366">
        <f t="shared" si="366"/>
        <v>1</v>
      </c>
      <c r="O1404" s="367" t="b">
        <f t="shared" si="367"/>
        <v>1</v>
      </c>
      <c r="P1404" s="365">
        <f>IF(ISERROR('commented data'!$J1358),"",'commented data'!$J1358)</f>
        <v>135.01359558105469</v>
      </c>
      <c r="Q1404" s="368">
        <f t="shared" si="363"/>
        <v>135.01359558105469</v>
      </c>
      <c r="R1404" s="368" t="str">
        <f t="shared" si="368"/>
        <v/>
      </c>
      <c r="S1404" s="369">
        <f t="shared" si="369"/>
        <v>135.01359558105469</v>
      </c>
      <c r="T1404" s="365">
        <f>IF(ISERROR('commented data'!$M1358),"",'commented data'!$M1358)</f>
        <v>83034.84375</v>
      </c>
      <c r="U1404" s="370">
        <f t="shared" si="370"/>
        <v>83034.84375</v>
      </c>
      <c r="V1404" s="371">
        <f t="shared" si="371"/>
        <v>83034.84375</v>
      </c>
      <c r="W1404" s="383">
        <f t="shared" si="372"/>
        <v>72240.314062499994</v>
      </c>
      <c r="X1404" s="365">
        <f>IF(ISERROR('commented data'!$T1358),"",'commented data'!$T1358)</f>
        <v>99.931541442871094</v>
      </c>
      <c r="Y1404" s="384">
        <f t="shared" si="373"/>
        <v>99.931541442871094</v>
      </c>
      <c r="Z1404" s="365">
        <f>IF(ISERROR('commented data'!$U1358),"",'commented data'!$U1358)</f>
        <v>1012.843017578125</v>
      </c>
      <c r="AA1404" s="385">
        <f t="shared" si="374"/>
        <v>1022.9714477539062</v>
      </c>
      <c r="AC1404" s="427">
        <f t="shared" si="376"/>
        <v>7.2815333781866327</v>
      </c>
      <c r="AD1404" s="428">
        <f t="shared" si="375"/>
        <v>0.43909989404187749</v>
      </c>
      <c r="AE1404" s="429">
        <f t="shared" si="361"/>
        <v>9.2176001059581232</v>
      </c>
      <c r="AF1404" s="430">
        <f t="shared" si="362"/>
        <v>0.95452899085175291</v>
      </c>
    </row>
    <row r="1405" spans="1:32" s="5" customFormat="1" x14ac:dyDescent="0.2">
      <c r="A1405" s="363">
        <f>'commented data'!$A1359</f>
        <v>41237.5</v>
      </c>
      <c r="B1405" s="364">
        <f>IF(ISERROR('commented data'!$B1359),"",'commented data'!$B1359)</f>
        <v>897.99810791015625</v>
      </c>
      <c r="C1405" s="364">
        <f>IF(ISERROR('commented data'!$C1359),"",'commented data'!$C1359)</f>
        <v>493.10009765625</v>
      </c>
      <c r="D1405" s="364">
        <f>IF(ISERROR('commented data'!$D1359),"",'commented data'!$D1359)</f>
        <v>6103.22900390625</v>
      </c>
      <c r="E1405" s="364">
        <f>IF(ISERROR('commented data'!$E1359),"",'commented data'!$E1359)</f>
        <v>9.802800178527832</v>
      </c>
      <c r="F1405" s="357">
        <f t="shared" si="364"/>
        <v>136.11699539184571</v>
      </c>
      <c r="G1405" s="362">
        <f t="shared" si="365"/>
        <v>53302.711637401866</v>
      </c>
      <c r="H1405" s="359">
        <f>IF(ISERROR('commented data'!$N1359),"",'commented data'!$N1359)</f>
        <v>16.236890025823232</v>
      </c>
      <c r="I1405" s="359">
        <f>IFERROR('commented data'!O1359,"")</f>
        <v>16.395782446033863</v>
      </c>
      <c r="J1405" s="358">
        <f>IF(ISERROR('commented data'!$P1359),"",'commented data'!$P1359)</f>
        <v>1</v>
      </c>
      <c r="K1405" s="328">
        <f>IF(ISERROR('commented data'!$Q1359),"",'commented data'!$Q1359)</f>
        <v>1</v>
      </c>
      <c r="L1405" s="328">
        <f>IF(ISERROR('commented data'!$R1359),"",'commented data'!$R1359)</f>
        <v>1</v>
      </c>
      <c r="M1405" s="328">
        <f>IF(ISERROR('commented data'!$S1359),"",'commented data'!$S1359)</f>
        <v>1</v>
      </c>
      <c r="N1405" s="366">
        <f t="shared" si="366"/>
        <v>1</v>
      </c>
      <c r="O1405" s="367" t="b">
        <f t="shared" si="367"/>
        <v>1</v>
      </c>
      <c r="P1405" s="365">
        <f>IF(ISERROR('commented data'!$J1359),"",'commented data'!$J1359)</f>
        <v>134.76930236816406</v>
      </c>
      <c r="Q1405" s="368">
        <f t="shared" si="363"/>
        <v>134.76930236816406</v>
      </c>
      <c r="R1405" s="368" t="str">
        <f t="shared" si="368"/>
        <v/>
      </c>
      <c r="S1405" s="369">
        <f t="shared" si="369"/>
        <v>134.76930236816406</v>
      </c>
      <c r="T1405" s="365">
        <f>IF(ISERROR('commented data'!$M1359),"",'commented data'!$M1359)</f>
        <v>82872.6328125</v>
      </c>
      <c r="U1405" s="370">
        <f t="shared" si="370"/>
        <v>82872.6328125</v>
      </c>
      <c r="V1405" s="371">
        <f t="shared" si="371"/>
        <v>82872.6328125</v>
      </c>
      <c r="W1405" s="383">
        <f t="shared" si="372"/>
        <v>72099.190546875005</v>
      </c>
      <c r="X1405" s="365">
        <f>IF(ISERROR('commented data'!$T1359),"",'commented data'!$T1359)</f>
        <v>99.867103576660156</v>
      </c>
      <c r="Y1405" s="384">
        <f t="shared" si="373"/>
        <v>99.867103576660156</v>
      </c>
      <c r="Z1405" s="365">
        <f>IF(ISERROR('commented data'!$U1359),"",'commented data'!$U1359)</f>
        <v>1012.8419799804687</v>
      </c>
      <c r="AA1405" s="385">
        <f t="shared" si="374"/>
        <v>1022.9703997802734</v>
      </c>
      <c r="AC1405" s="427">
        <f t="shared" si="376"/>
        <v>7.2554049543211105</v>
      </c>
      <c r="AD1405" s="428">
        <f t="shared" si="375"/>
        <v>0.4468469603958688</v>
      </c>
      <c r="AE1405" s="429">
        <f t="shared" ref="AE1405:AE1468" si="377">IFERROR($J$47-AD1405,"")</f>
        <v>9.2098530396041323</v>
      </c>
      <c r="AF1405" s="430">
        <f t="shared" ref="AF1405:AF1468" si="378">IFERROR(AE1405/$J$47,"")</f>
        <v>0.9537267430492955</v>
      </c>
    </row>
    <row r="1406" spans="1:32" s="5" customFormat="1" x14ac:dyDescent="0.2">
      <c r="A1406" s="363">
        <f>'commented data'!$A1360</f>
        <v>41237.541666666664</v>
      </c>
      <c r="B1406" s="364">
        <f>IF(ISERROR('commented data'!$B1360),"",'commented data'!$B1360)</f>
        <v>897.978271484375</v>
      </c>
      <c r="C1406" s="364">
        <f>IF(ISERROR('commented data'!$C1360),"",'commented data'!$C1360)</f>
        <v>492.6282958984375</v>
      </c>
      <c r="D1406" s="364">
        <f>IF(ISERROR('commented data'!$D1360),"",'commented data'!$D1360)</f>
        <v>6088.56884765625</v>
      </c>
      <c r="E1406" s="364">
        <f>IF(ISERROR('commented data'!$E1360),"",'commented data'!$E1360)</f>
        <v>9.7947978973388672</v>
      </c>
      <c r="F1406" s="357">
        <f t="shared" si="364"/>
        <v>136.44776977539064</v>
      </c>
      <c r="G1406" s="362">
        <f t="shared" si="365"/>
        <v>53192.758569964513</v>
      </c>
      <c r="H1406" s="359">
        <f>IF(ISERROR('commented data'!$N1360),"",'commented data'!$N1360)</f>
        <v>16.297637690928603</v>
      </c>
      <c r="I1406" s="359">
        <f>IFERROR('commented data'!O1360,"")</f>
        <v>16.356399238825674</v>
      </c>
      <c r="J1406" s="358">
        <f>IF(ISERROR('commented data'!$P1360),"",'commented data'!$P1360)</f>
        <v>1</v>
      </c>
      <c r="K1406" s="328">
        <f>IF(ISERROR('commented data'!$Q1360),"",'commented data'!$Q1360)</f>
        <v>1</v>
      </c>
      <c r="L1406" s="328">
        <f>IF(ISERROR('commented data'!$R1360),"",'commented data'!$R1360)</f>
        <v>1</v>
      </c>
      <c r="M1406" s="328">
        <f>IF(ISERROR('commented data'!$S1360),"",'commented data'!$S1360)</f>
        <v>1</v>
      </c>
      <c r="N1406" s="366">
        <f t="shared" si="366"/>
        <v>1</v>
      </c>
      <c r="O1406" s="367" t="b">
        <f t="shared" si="367"/>
        <v>1</v>
      </c>
      <c r="P1406" s="365">
        <f>IF(ISERROR('commented data'!$J1360),"",'commented data'!$J1360)</f>
        <v>135.0968017578125</v>
      </c>
      <c r="Q1406" s="368">
        <f t="shared" si="363"/>
        <v>135.0968017578125</v>
      </c>
      <c r="R1406" s="368" t="str">
        <f t="shared" si="368"/>
        <v/>
      </c>
      <c r="S1406" s="369">
        <f t="shared" si="369"/>
        <v>135.0968017578125</v>
      </c>
      <c r="T1406" s="365">
        <f>IF(ISERROR('commented data'!$M1360),"",'commented data'!$M1360)</f>
        <v>82705.09375</v>
      </c>
      <c r="U1406" s="370">
        <f t="shared" si="370"/>
        <v>82705.09375</v>
      </c>
      <c r="V1406" s="371">
        <f t="shared" si="371"/>
        <v>82705.09375</v>
      </c>
      <c r="W1406" s="383">
        <f t="shared" si="372"/>
        <v>71953.431562500002</v>
      </c>
      <c r="X1406" s="365">
        <f>IF(ISERROR('commented data'!$T1360),"",'commented data'!$T1360)</f>
        <v>99.881027221679688</v>
      </c>
      <c r="Y1406" s="384">
        <f t="shared" si="373"/>
        <v>99.881027221679688</v>
      </c>
      <c r="Z1406" s="365">
        <f>IF(ISERROR('commented data'!$U1360),"",'commented data'!$U1360)</f>
        <v>1012.8380126953125</v>
      </c>
      <c r="AA1406" s="385">
        <f t="shared" si="374"/>
        <v>1022.9663928222657</v>
      </c>
      <c r="AC1406" s="427">
        <f t="shared" si="376"/>
        <v>7.2580332750724548</v>
      </c>
      <c r="AD1406" s="428">
        <f t="shared" si="375"/>
        <v>0.44534265718229427</v>
      </c>
      <c r="AE1406" s="429">
        <f t="shared" si="377"/>
        <v>9.2113573428177062</v>
      </c>
      <c r="AF1406" s="430">
        <f t="shared" si="378"/>
        <v>0.95388252123579542</v>
      </c>
    </row>
    <row r="1407" spans="1:32" s="5" customFormat="1" x14ac:dyDescent="0.2">
      <c r="A1407" s="363">
        <f>'commented data'!$A1361</f>
        <v>41237.583333333336</v>
      </c>
      <c r="B1407" s="364">
        <f>IF(ISERROR('commented data'!$B1361),"",'commented data'!$B1361)</f>
        <v>897.99029541015625</v>
      </c>
      <c r="C1407" s="364">
        <f>IF(ISERROR('commented data'!$C1361),"",'commented data'!$C1361)</f>
        <v>492.70840454101562</v>
      </c>
      <c r="D1407" s="364">
        <f>IF(ISERROR('commented data'!$D1361),"",'commented data'!$D1361)</f>
        <v>6087.81494140625</v>
      </c>
      <c r="E1407" s="364">
        <f>IF(ISERROR('commented data'!$E1361),"",'commented data'!$E1361)</f>
        <v>9.7934379577636719</v>
      </c>
      <c r="F1407" s="357">
        <f t="shared" si="364"/>
        <v>136.94185852050782</v>
      </c>
      <c r="G1407" s="362">
        <f t="shared" si="365"/>
        <v>53199.315775928488</v>
      </c>
      <c r="H1407" s="359">
        <f>IF(ISERROR('commented data'!$N1361),"",'commented data'!$N1361)</f>
        <v>16.634370883928931</v>
      </c>
      <c r="I1407" s="359">
        <f>IFERROR('commented data'!O1361,"")</f>
        <v>16.354373936669752</v>
      </c>
      <c r="J1407" s="358">
        <f>IF(ISERROR('commented data'!$P1361),"",'commented data'!$P1361)</f>
        <v>1</v>
      </c>
      <c r="K1407" s="328">
        <f>IF(ISERROR('commented data'!$Q1361),"",'commented data'!$Q1361)</f>
        <v>1</v>
      </c>
      <c r="L1407" s="328">
        <f>IF(ISERROR('commented data'!$R1361),"",'commented data'!$R1361)</f>
        <v>1</v>
      </c>
      <c r="M1407" s="328">
        <f>IF(ISERROR('commented data'!$S1361),"",'commented data'!$S1361)</f>
        <v>1</v>
      </c>
      <c r="N1407" s="366">
        <f t="shared" si="366"/>
        <v>1</v>
      </c>
      <c r="O1407" s="367" t="b">
        <f t="shared" si="367"/>
        <v>1</v>
      </c>
      <c r="P1407" s="365">
        <f>IF(ISERROR('commented data'!$J1361),"",'commented data'!$J1361)</f>
        <v>135.58599853515625</v>
      </c>
      <c r="Q1407" s="368">
        <f t="shared" si="363"/>
        <v>135.58599853515625</v>
      </c>
      <c r="R1407" s="368" t="str">
        <f t="shared" si="368"/>
        <v/>
      </c>
      <c r="S1407" s="369">
        <f t="shared" si="369"/>
        <v>135.58599853515625</v>
      </c>
      <c r="T1407" s="365">
        <f>IF(ISERROR('commented data'!$M1361),"",'commented data'!$M1361)</f>
        <v>82705.7578125</v>
      </c>
      <c r="U1407" s="370">
        <f t="shared" si="370"/>
        <v>82705.7578125</v>
      </c>
      <c r="V1407" s="371">
        <f t="shared" si="371"/>
        <v>82705.7578125</v>
      </c>
      <c r="W1407" s="383">
        <f t="shared" si="372"/>
        <v>71954.009296874996</v>
      </c>
      <c r="X1407" s="365">
        <f>IF(ISERROR('commented data'!$T1361),"",'commented data'!$T1361)</f>
        <v>99.838043212890625</v>
      </c>
      <c r="Y1407" s="384">
        <f t="shared" si="373"/>
        <v>99.838043212890625</v>
      </c>
      <c r="Z1407" s="365">
        <f>IF(ISERROR('commented data'!$U1361),"",'commented data'!$U1361)</f>
        <v>1012.8380126953125</v>
      </c>
      <c r="AA1407" s="385">
        <f t="shared" si="374"/>
        <v>1022.9663928222657</v>
      </c>
      <c r="AC1407" s="427">
        <f t="shared" si="376"/>
        <v>7.285213174375019</v>
      </c>
      <c r="AD1407" s="428">
        <f t="shared" si="375"/>
        <v>0.43796144893063121</v>
      </c>
      <c r="AE1407" s="429">
        <f t="shared" si="377"/>
        <v>9.2187385510693698</v>
      </c>
      <c r="AF1407" s="430">
        <f t="shared" si="378"/>
        <v>0.95464688258611841</v>
      </c>
    </row>
    <row r="1408" spans="1:32" s="5" customFormat="1" x14ac:dyDescent="0.2">
      <c r="A1408" s="363">
        <f>'commented data'!$A1362</f>
        <v>41237.625</v>
      </c>
      <c r="B1408" s="364">
        <f>IF(ISERROR('commented data'!$B1362),"",'commented data'!$B1362)</f>
        <v>898.00482177734375</v>
      </c>
      <c r="C1408" s="364">
        <f>IF(ISERROR('commented data'!$C1362),"",'commented data'!$C1362)</f>
        <v>492.6409912109375</v>
      </c>
      <c r="D1408" s="364">
        <f>IF(ISERROR('commented data'!$D1362),"",'commented data'!$D1362)</f>
        <v>6088.2080078125</v>
      </c>
      <c r="E1408" s="364">
        <f>IF(ISERROR('commented data'!$E1362),"",'commented data'!$E1362)</f>
        <v>9.7947320938110352</v>
      </c>
      <c r="F1408" s="357">
        <f t="shared" si="364"/>
        <v>138.15012588500977</v>
      </c>
      <c r="G1408" s="362">
        <f t="shared" si="365"/>
        <v>53200.115280330218</v>
      </c>
      <c r="H1408" s="359">
        <f>IF(ISERROR('commented data'!$N1362),"",'commented data'!$N1362)</f>
        <v>16.582515823332653</v>
      </c>
      <c r="I1408" s="359">
        <f>IFERROR('commented data'!O1362,"")</f>
        <v>16.355429874646124</v>
      </c>
      <c r="J1408" s="358">
        <f>IF(ISERROR('commented data'!$P1362),"",'commented data'!$P1362)</f>
        <v>1</v>
      </c>
      <c r="K1408" s="328">
        <f>IF(ISERROR('commented data'!$Q1362),"",'commented data'!$Q1362)</f>
        <v>1</v>
      </c>
      <c r="L1408" s="328">
        <f>IF(ISERROR('commented data'!$R1362),"",'commented data'!$R1362)</f>
        <v>1</v>
      </c>
      <c r="M1408" s="328">
        <f>IF(ISERROR('commented data'!$S1362),"",'commented data'!$S1362)</f>
        <v>1</v>
      </c>
      <c r="N1408" s="366">
        <f t="shared" si="366"/>
        <v>1</v>
      </c>
      <c r="O1408" s="367" t="b">
        <f t="shared" si="367"/>
        <v>1</v>
      </c>
      <c r="P1408" s="365">
        <f>IF(ISERROR('commented data'!$J1362),"",'commented data'!$J1362)</f>
        <v>136.78230285644531</v>
      </c>
      <c r="Q1408" s="368">
        <f t="shared" si="363"/>
        <v>136.78230285644531</v>
      </c>
      <c r="R1408" s="368" t="str">
        <f t="shared" si="368"/>
        <v/>
      </c>
      <c r="S1408" s="369">
        <f t="shared" si="369"/>
        <v>136.78230285644531</v>
      </c>
      <c r="T1408" s="365">
        <f>IF(ISERROR('commented data'!$M1362),"",'commented data'!$M1362)</f>
        <v>82715</v>
      </c>
      <c r="U1408" s="370">
        <f t="shared" si="370"/>
        <v>82715</v>
      </c>
      <c r="V1408" s="371">
        <f t="shared" si="371"/>
        <v>82715</v>
      </c>
      <c r="W1408" s="383">
        <f t="shared" si="372"/>
        <v>71962.05</v>
      </c>
      <c r="X1408" s="365">
        <f>IF(ISERROR('commented data'!$T1362),"",'commented data'!$T1362)</f>
        <v>99.873016357421875</v>
      </c>
      <c r="Y1408" s="384">
        <f t="shared" si="373"/>
        <v>99.873016357421875</v>
      </c>
      <c r="Z1408" s="365">
        <f>IF(ISERROR('commented data'!$U1362),"",'commented data'!$U1362)</f>
        <v>1012.8350219726562</v>
      </c>
      <c r="AA1408" s="385">
        <f t="shared" si="374"/>
        <v>1022.9633721923828</v>
      </c>
      <c r="AC1408" s="427">
        <f t="shared" si="376"/>
        <v>7.3496026230746514</v>
      </c>
      <c r="AD1408" s="428">
        <f t="shared" si="375"/>
        <v>0.44321396713116917</v>
      </c>
      <c r="AE1408" s="429">
        <f t="shared" si="377"/>
        <v>9.2134860328688308</v>
      </c>
      <c r="AF1408" s="430">
        <f t="shared" si="378"/>
        <v>0.95410295782915799</v>
      </c>
    </row>
    <row r="1409" spans="1:32" s="5" customFormat="1" x14ac:dyDescent="0.2">
      <c r="A1409" s="363">
        <f>'commented data'!$A1363</f>
        <v>41237.666666666664</v>
      </c>
      <c r="B1409" s="364">
        <f>IF(ISERROR('commented data'!$B1363),"",'commented data'!$B1363)</f>
        <v>897.97442626953125</v>
      </c>
      <c r="C1409" s="364">
        <f>IF(ISERROR('commented data'!$C1363),"",'commented data'!$C1363)</f>
        <v>493.17730712890625</v>
      </c>
      <c r="D1409" s="364">
        <f>IF(ISERROR('commented data'!$D1363),"",'commented data'!$D1363)</f>
        <v>6096.90576171875</v>
      </c>
      <c r="E1409" s="364">
        <f>IF(ISERROR('commented data'!$E1363),"",'commented data'!$E1363)</f>
        <v>9.7957868576049805</v>
      </c>
      <c r="F1409" s="357">
        <f t="shared" si="364"/>
        <v>138.76540969848634</v>
      </c>
      <c r="G1409" s="362">
        <f t="shared" si="365"/>
        <v>53272.11560029081</v>
      </c>
      <c r="H1409" s="359">
        <f>IF(ISERROR('commented data'!$N1363),"",'commented data'!$N1363)</f>
        <v>16.55277273808635</v>
      </c>
      <c r="I1409" s="359">
        <f>IFERROR('commented data'!O1363,"")</f>
        <v>16.378795617718318</v>
      </c>
      <c r="J1409" s="358">
        <f>IF(ISERROR('commented data'!$P1363),"",'commented data'!$P1363)</f>
        <v>1</v>
      </c>
      <c r="K1409" s="328">
        <f>IF(ISERROR('commented data'!$Q1363),"",'commented data'!$Q1363)</f>
        <v>1</v>
      </c>
      <c r="L1409" s="328">
        <f>IF(ISERROR('commented data'!$R1363),"",'commented data'!$R1363)</f>
        <v>1</v>
      </c>
      <c r="M1409" s="328">
        <f>IF(ISERROR('commented data'!$S1363),"",'commented data'!$S1363)</f>
        <v>1</v>
      </c>
      <c r="N1409" s="366">
        <f t="shared" si="366"/>
        <v>1</v>
      </c>
      <c r="O1409" s="367" t="b">
        <f t="shared" si="367"/>
        <v>1</v>
      </c>
      <c r="P1409" s="365">
        <f>IF(ISERROR('commented data'!$J1363),"",'commented data'!$J1363)</f>
        <v>137.39149475097656</v>
      </c>
      <c r="Q1409" s="368">
        <f t="shared" si="363"/>
        <v>137.39149475097656</v>
      </c>
      <c r="R1409" s="368" t="str">
        <f t="shared" si="368"/>
        <v/>
      </c>
      <c r="S1409" s="369">
        <f t="shared" si="369"/>
        <v>137.39149475097656</v>
      </c>
      <c r="T1409" s="365">
        <f>IF(ISERROR('commented data'!$M1363),"",'commented data'!$M1363)</f>
        <v>82799.84375</v>
      </c>
      <c r="U1409" s="370">
        <f t="shared" si="370"/>
        <v>82799.84375</v>
      </c>
      <c r="V1409" s="371">
        <f t="shared" si="371"/>
        <v>82799.84375</v>
      </c>
      <c r="W1409" s="383">
        <f t="shared" si="372"/>
        <v>72035.864062499997</v>
      </c>
      <c r="X1409" s="365">
        <f>IF(ISERROR('commented data'!$T1363),"",'commented data'!$T1363)</f>
        <v>99.751319885253906</v>
      </c>
      <c r="Y1409" s="384">
        <f t="shared" si="373"/>
        <v>99.751319885253906</v>
      </c>
      <c r="Z1409" s="365">
        <f>IF(ISERROR('commented data'!$U1363),"",'commented data'!$U1363)</f>
        <v>1012.8359985351562</v>
      </c>
      <c r="AA1409" s="385">
        <f t="shared" si="374"/>
        <v>1022.9643585205079</v>
      </c>
      <c r="AC1409" s="427">
        <f t="shared" si="376"/>
        <v>7.3923269467794785</v>
      </c>
      <c r="AD1409" s="428">
        <f t="shared" si="375"/>
        <v>0.44659146015884332</v>
      </c>
      <c r="AE1409" s="429">
        <f t="shared" si="377"/>
        <v>9.2101085398411566</v>
      </c>
      <c r="AF1409" s="430">
        <f t="shared" si="378"/>
        <v>0.95375320138775732</v>
      </c>
    </row>
    <row r="1410" spans="1:32" s="5" customFormat="1" x14ac:dyDescent="0.2">
      <c r="A1410" s="363">
        <f>'commented data'!$A1364</f>
        <v>41237.708333333336</v>
      </c>
      <c r="B1410" s="364">
        <f>IF(ISERROR('commented data'!$B1364),"",'commented data'!$B1364)</f>
        <v>897.9384765625</v>
      </c>
      <c r="C1410" s="364">
        <f>IF(ISERROR('commented data'!$C1364),"",'commented data'!$C1364)</f>
        <v>494.04330444335937</v>
      </c>
      <c r="D1410" s="364">
        <f>IF(ISERROR('commented data'!$D1364),"",'commented data'!$D1364)</f>
        <v>6110.22412109375</v>
      </c>
      <c r="E1410" s="364">
        <f>IF(ISERROR('commented data'!$E1364),"",'commented data'!$E1364)</f>
        <v>9.8000354766845703</v>
      </c>
      <c r="F1410" s="357">
        <f t="shared" si="364"/>
        <v>138.32969924926758</v>
      </c>
      <c r="G1410" s="362">
        <f t="shared" si="365"/>
        <v>53378.095146749234</v>
      </c>
      <c r="H1410" s="359">
        <f>IF(ISERROR('commented data'!$N1364),"",'commented data'!$N1364)</f>
        <v>16.501249298201291</v>
      </c>
      <c r="I1410" s="359">
        <f>IFERROR('commented data'!O1364,"")</f>
        <v>16.414574206840701</v>
      </c>
      <c r="J1410" s="358">
        <f>IF(ISERROR('commented data'!$P1364),"",'commented data'!$P1364)</f>
        <v>1</v>
      </c>
      <c r="K1410" s="328">
        <f>IF(ISERROR('commented data'!$Q1364),"",'commented data'!$Q1364)</f>
        <v>1</v>
      </c>
      <c r="L1410" s="328">
        <f>IF(ISERROR('commented data'!$R1364),"",'commented data'!$R1364)</f>
        <v>1</v>
      </c>
      <c r="M1410" s="328">
        <f>IF(ISERROR('commented data'!$S1364),"",'commented data'!$S1364)</f>
        <v>1</v>
      </c>
      <c r="N1410" s="366">
        <f t="shared" si="366"/>
        <v>1</v>
      </c>
      <c r="O1410" s="367" t="b">
        <f t="shared" si="367"/>
        <v>1</v>
      </c>
      <c r="P1410" s="365">
        <f>IF(ISERROR('commented data'!$J1364),"",'commented data'!$J1364)</f>
        <v>136.96009826660156</v>
      </c>
      <c r="Q1410" s="368">
        <f t="shared" si="363"/>
        <v>136.96009826660156</v>
      </c>
      <c r="R1410" s="368" t="str">
        <f t="shared" si="368"/>
        <v/>
      </c>
      <c r="S1410" s="369">
        <f t="shared" si="369"/>
        <v>136.96009826660156</v>
      </c>
      <c r="T1410" s="365">
        <f>IF(ISERROR('commented data'!$M1364),"",'commented data'!$M1364)</f>
        <v>82976.4375</v>
      </c>
      <c r="U1410" s="370">
        <f t="shared" si="370"/>
        <v>82976.4375</v>
      </c>
      <c r="V1410" s="371">
        <f t="shared" si="371"/>
        <v>82976.4375</v>
      </c>
      <c r="W1410" s="383">
        <f t="shared" si="372"/>
        <v>72189.500625000001</v>
      </c>
      <c r="X1410" s="365">
        <f>IF(ISERROR('commented data'!$T1364),"",'commented data'!$T1364)</f>
        <v>99.804679870605469</v>
      </c>
      <c r="Y1410" s="384">
        <f t="shared" si="373"/>
        <v>99.804679870605469</v>
      </c>
      <c r="Z1410" s="365">
        <f>IF(ISERROR('commented data'!$U1364),"",'commented data'!$U1364)</f>
        <v>1012.8359985351562</v>
      </c>
      <c r="AA1410" s="385">
        <f t="shared" si="374"/>
        <v>1022.9643585205079</v>
      </c>
      <c r="AC1410" s="427">
        <f t="shared" si="376"/>
        <v>7.38377584814861</v>
      </c>
      <c r="AD1410" s="428">
        <f t="shared" si="375"/>
        <v>0.44746768651955787</v>
      </c>
      <c r="AE1410" s="429">
        <f t="shared" si="377"/>
        <v>9.2092323134804435</v>
      </c>
      <c r="AF1410" s="430">
        <f t="shared" si="378"/>
        <v>0.95366246372782038</v>
      </c>
    </row>
    <row r="1411" spans="1:32" s="5" customFormat="1" x14ac:dyDescent="0.2">
      <c r="A1411" s="363">
        <f>'commented data'!$A1365</f>
        <v>41237.75</v>
      </c>
      <c r="B1411" s="364">
        <f>IF(ISERROR('commented data'!$B1365),"",'commented data'!$B1365)</f>
        <v>898.10870361328125</v>
      </c>
      <c r="C1411" s="364">
        <f>IF(ISERROR('commented data'!$C1365),"",'commented data'!$C1365)</f>
        <v>494.87890625</v>
      </c>
      <c r="D1411" s="364">
        <f>IF(ISERROR('commented data'!$D1365),"",'commented data'!$D1365)</f>
        <v>6122.5458984375</v>
      </c>
      <c r="E1411" s="364">
        <f>IF(ISERROR('commented data'!$E1365),"",'commented data'!$E1365)</f>
        <v>9.8028974533081055</v>
      </c>
      <c r="F1411" s="357">
        <f t="shared" si="364"/>
        <v>138.19759292602538</v>
      </c>
      <c r="G1411" s="362">
        <f t="shared" si="365"/>
        <v>53480.546925322815</v>
      </c>
      <c r="H1411" s="359">
        <f>IF(ISERROR('commented data'!$N1365),"",'commented data'!$N1365)</f>
        <v>16.922402600474669</v>
      </c>
      <c r="I1411" s="359">
        <f>IFERROR('commented data'!O1365,"")</f>
        <v>16.447675566882623</v>
      </c>
      <c r="J1411" s="358">
        <f>IF(ISERROR('commented data'!$P1365),"",'commented data'!$P1365)</f>
        <v>1</v>
      </c>
      <c r="K1411" s="328">
        <f>IF(ISERROR('commented data'!$Q1365),"",'commented data'!$Q1365)</f>
        <v>1</v>
      </c>
      <c r="L1411" s="328">
        <f>IF(ISERROR('commented data'!$R1365),"",'commented data'!$R1365)</f>
        <v>1</v>
      </c>
      <c r="M1411" s="328">
        <f>IF(ISERROR('commented data'!$S1365),"",'commented data'!$S1365)</f>
        <v>1</v>
      </c>
      <c r="N1411" s="366">
        <f t="shared" si="366"/>
        <v>1</v>
      </c>
      <c r="O1411" s="367" t="b">
        <f t="shared" si="367"/>
        <v>1</v>
      </c>
      <c r="P1411" s="365">
        <f>IF(ISERROR('commented data'!$J1365),"",'commented data'!$J1365)</f>
        <v>136.82929992675781</v>
      </c>
      <c r="Q1411" s="368">
        <f t="shared" si="363"/>
        <v>136.82929992675781</v>
      </c>
      <c r="R1411" s="368" t="str">
        <f t="shared" si="368"/>
        <v/>
      </c>
      <c r="S1411" s="369">
        <f t="shared" si="369"/>
        <v>136.82929992675781</v>
      </c>
      <c r="T1411" s="365">
        <f>IF(ISERROR('commented data'!$M1365),"",'commented data'!$M1365)</f>
        <v>83138.609375</v>
      </c>
      <c r="U1411" s="370">
        <f t="shared" si="370"/>
        <v>83138.609375</v>
      </c>
      <c r="V1411" s="371">
        <f t="shared" si="371"/>
        <v>83138.609375</v>
      </c>
      <c r="W1411" s="383">
        <f t="shared" si="372"/>
        <v>72330.590156249993</v>
      </c>
      <c r="X1411" s="365">
        <f>IF(ISERROR('commented data'!$T1365),"",'commented data'!$T1365)</f>
        <v>99.816993713378906</v>
      </c>
      <c r="Y1411" s="384">
        <f t="shared" si="373"/>
        <v>99.816993713378906</v>
      </c>
      <c r="Z1411" s="365">
        <f>IF(ISERROR('commented data'!$U1365),"",'commented data'!$U1365)</f>
        <v>1012.833984375</v>
      </c>
      <c r="AA1411" s="385">
        <f t="shared" si="374"/>
        <v>1022.96232421875</v>
      </c>
      <c r="AC1411" s="427">
        <f t="shared" si="376"/>
        <v>7.3908828534469597</v>
      </c>
      <c r="AD1411" s="428">
        <f t="shared" si="375"/>
        <v>0.43675138973703692</v>
      </c>
      <c r="AE1411" s="429">
        <f t="shared" si="377"/>
        <v>9.2199486102629642</v>
      </c>
      <c r="AF1411" s="430">
        <f t="shared" si="378"/>
        <v>0.95477219031998128</v>
      </c>
    </row>
    <row r="1412" spans="1:32" s="5" customFormat="1" x14ac:dyDescent="0.2">
      <c r="A1412" s="363">
        <f>'commented data'!$A1366</f>
        <v>41237.791666666664</v>
      </c>
      <c r="B1412" s="364">
        <f>IF(ISERROR('commented data'!$B1366),"",'commented data'!$B1366)</f>
        <v>897.986328125</v>
      </c>
      <c r="C1412" s="364">
        <f>IF(ISERROR('commented data'!$C1366),"",'commented data'!$C1366)</f>
        <v>495.6162109375</v>
      </c>
      <c r="D1412" s="364">
        <f>IF(ISERROR('commented data'!$D1366),"",'commented data'!$D1366)</f>
        <v>6119.48583984375</v>
      </c>
      <c r="E1412" s="364">
        <f>IF(ISERROR('commented data'!$E1366),"",'commented data'!$E1366)</f>
        <v>9.7821292877197266</v>
      </c>
      <c r="F1412" s="357">
        <f t="shared" si="364"/>
        <v>138.92670516967775</v>
      </c>
      <c r="G1412" s="362">
        <f t="shared" si="365"/>
        <v>53553.754388091686</v>
      </c>
      <c r="H1412" s="359">
        <f>IF(ISERROR('commented data'!$N1366),"",'commented data'!$N1366)</f>
        <v>16.920884221108064</v>
      </c>
      <c r="I1412" s="359">
        <f>IFERROR('commented data'!O1366,"")</f>
        <v>16.439454991357252</v>
      </c>
      <c r="J1412" s="358">
        <f>IF(ISERROR('commented data'!$P1366),"",'commented data'!$P1366)</f>
        <v>1</v>
      </c>
      <c r="K1412" s="328">
        <f>IF(ISERROR('commented data'!$Q1366),"",'commented data'!$Q1366)</f>
        <v>1</v>
      </c>
      <c r="L1412" s="328">
        <f>IF(ISERROR('commented data'!$R1366),"",'commented data'!$R1366)</f>
        <v>1</v>
      </c>
      <c r="M1412" s="328">
        <f>IF(ISERROR('commented data'!$S1366),"",'commented data'!$S1366)</f>
        <v>1</v>
      </c>
      <c r="N1412" s="366">
        <f t="shared" si="366"/>
        <v>1</v>
      </c>
      <c r="O1412" s="367" t="b">
        <f t="shared" si="367"/>
        <v>1</v>
      </c>
      <c r="P1412" s="365">
        <f>IF(ISERROR('commented data'!$J1366),"",'commented data'!$J1366)</f>
        <v>137.55119323730469</v>
      </c>
      <c r="Q1412" s="368">
        <f t="shared" si="363"/>
        <v>137.55119323730469</v>
      </c>
      <c r="R1412" s="368" t="str">
        <f t="shared" si="368"/>
        <v/>
      </c>
      <c r="S1412" s="369">
        <f t="shared" si="369"/>
        <v>137.55119323730469</v>
      </c>
      <c r="T1412" s="365">
        <f>IF(ISERROR('commented data'!$M1366),"",'commented data'!$M1366)</f>
        <v>83243.3515625</v>
      </c>
      <c r="U1412" s="370">
        <f t="shared" si="370"/>
        <v>83243.3515625</v>
      </c>
      <c r="V1412" s="371">
        <f t="shared" si="371"/>
        <v>83243.3515625</v>
      </c>
      <c r="W1412" s="383">
        <f t="shared" si="372"/>
        <v>72421.715859375006</v>
      </c>
      <c r="X1412" s="365">
        <f>IF(ISERROR('commented data'!$T1366),"",'commented data'!$T1366)</f>
        <v>99.775650024414063</v>
      </c>
      <c r="Y1412" s="384">
        <f t="shared" si="373"/>
        <v>99.775650024414063</v>
      </c>
      <c r="Z1412" s="365">
        <f>IF(ISERROR('commented data'!$U1366),"",'commented data'!$U1366)</f>
        <v>1012.8319702148437</v>
      </c>
      <c r="AA1412" s="385">
        <f t="shared" si="374"/>
        <v>1022.9602899169922</v>
      </c>
      <c r="AC1412" s="427">
        <f t="shared" si="376"/>
        <v>7.4400466466037489</v>
      </c>
      <c r="AD1412" s="428">
        <f t="shared" si="375"/>
        <v>0.43969609090065254</v>
      </c>
      <c r="AE1412" s="429">
        <f t="shared" si="377"/>
        <v>9.2170039090993487</v>
      </c>
      <c r="AF1412" s="430">
        <f t="shared" si="378"/>
        <v>0.95446725165940205</v>
      </c>
    </row>
    <row r="1413" spans="1:32" s="5" customFormat="1" x14ac:dyDescent="0.2">
      <c r="A1413" s="363">
        <f>'commented data'!$A1367</f>
        <v>41237.833333333336</v>
      </c>
      <c r="B1413" s="364">
        <f>IF(ISERROR('commented data'!$B1367),"",'commented data'!$B1367)</f>
        <v>897.967529296875</v>
      </c>
      <c r="C1413" s="364">
        <f>IF(ISERROR('commented data'!$C1367),"",'commented data'!$C1367)</f>
        <v>497.14248657226562</v>
      </c>
      <c r="D1413" s="364">
        <f>IF(ISERROR('commented data'!$D1367),"",'commented data'!$D1367)</f>
        <v>6150.8408203125</v>
      </c>
      <c r="E1413" s="364">
        <f>IF(ISERROR('commented data'!$E1367),"",'commented data'!$E1367)</f>
        <v>9.7961845397949219</v>
      </c>
      <c r="F1413" s="357">
        <f t="shared" si="364"/>
        <v>139.23667419433593</v>
      </c>
      <c r="G1413" s="362">
        <f t="shared" si="365"/>
        <v>53756.7977225508</v>
      </c>
      <c r="H1413" s="359">
        <f>IF(ISERROR('commented data'!$N1367),"",'commented data'!$N1367)</f>
        <v>16.811792039634746</v>
      </c>
      <c r="I1413" s="359">
        <f>IFERROR('commented data'!O1367,"")</f>
        <v>16.523687360491071</v>
      </c>
      <c r="J1413" s="358">
        <f>IF(ISERROR('commented data'!$P1367),"",'commented data'!$P1367)</f>
        <v>1</v>
      </c>
      <c r="K1413" s="328">
        <f>IF(ISERROR('commented data'!$Q1367),"",'commented data'!$Q1367)</f>
        <v>1</v>
      </c>
      <c r="L1413" s="328">
        <f>IF(ISERROR('commented data'!$R1367),"",'commented data'!$R1367)</f>
        <v>1</v>
      </c>
      <c r="M1413" s="328">
        <f>IF(ISERROR('commented data'!$S1367),"",'commented data'!$S1367)</f>
        <v>1</v>
      </c>
      <c r="N1413" s="366">
        <f t="shared" si="366"/>
        <v>1</v>
      </c>
      <c r="O1413" s="367" t="b">
        <f t="shared" si="367"/>
        <v>1</v>
      </c>
      <c r="P1413" s="365">
        <f>IF(ISERROR('commented data'!$J1367),"",'commented data'!$J1367)</f>
        <v>137.85809326171875</v>
      </c>
      <c r="Q1413" s="368">
        <f t="shared" si="363"/>
        <v>137.85809326171875</v>
      </c>
      <c r="R1413" s="368" t="str">
        <f t="shared" si="368"/>
        <v/>
      </c>
      <c r="S1413" s="369">
        <f t="shared" si="369"/>
        <v>137.85809326171875</v>
      </c>
      <c r="T1413" s="365">
        <f>IF(ISERROR('commented data'!$M1367),"",'commented data'!$M1367)</f>
        <v>83555.1015625</v>
      </c>
      <c r="U1413" s="370">
        <f t="shared" si="370"/>
        <v>83555.1015625</v>
      </c>
      <c r="V1413" s="371">
        <f t="shared" si="371"/>
        <v>83555.1015625</v>
      </c>
      <c r="W1413" s="383">
        <f t="shared" si="372"/>
        <v>72692.938359374995</v>
      </c>
      <c r="X1413" s="365">
        <f>IF(ISERROR('commented data'!$T1367),"",'commented data'!$T1367)</f>
        <v>99.758430480957031</v>
      </c>
      <c r="Y1413" s="384">
        <f t="shared" si="373"/>
        <v>99.758430480957031</v>
      </c>
      <c r="Z1413" s="365">
        <f>IF(ISERROR('commented data'!$U1367),"",'commented data'!$U1367)</f>
        <v>1012.8319702148437</v>
      </c>
      <c r="AA1413" s="385">
        <f t="shared" si="374"/>
        <v>1022.9602899169922</v>
      </c>
      <c r="AC1413" s="427">
        <f t="shared" si="376"/>
        <v>7.4849177302256251</v>
      </c>
      <c r="AD1413" s="428">
        <f t="shared" si="375"/>
        <v>0.44521831536932593</v>
      </c>
      <c r="AE1413" s="429">
        <f t="shared" si="377"/>
        <v>9.2114816846306748</v>
      </c>
      <c r="AF1413" s="430">
        <f t="shared" si="378"/>
        <v>0.9538953974577935</v>
      </c>
    </row>
    <row r="1414" spans="1:32" s="5" customFormat="1" x14ac:dyDescent="0.2">
      <c r="A1414" s="363">
        <f>'commented data'!$A1368</f>
        <v>41237.875</v>
      </c>
      <c r="B1414" s="364">
        <f>IF(ISERROR('commented data'!$B1368),"",'commented data'!$B1368)</f>
        <v>898.05621337890625</v>
      </c>
      <c r="C1414" s="364">
        <f>IF(ISERROR('commented data'!$C1368),"",'commented data'!$C1368)</f>
        <v>499.45660400390625</v>
      </c>
      <c r="D1414" s="364">
        <f>IF(ISERROR('commented data'!$D1368),"",'commented data'!$D1368)</f>
        <v>6180.61376953125</v>
      </c>
      <c r="E1414" s="364">
        <f>IF(ISERROR('commented data'!$E1368),"",'commented data'!$E1368)</f>
        <v>9.8075017929077148</v>
      </c>
      <c r="F1414" s="357">
        <f t="shared" si="364"/>
        <v>140.82379943847656</v>
      </c>
      <c r="G1414" s="362">
        <f t="shared" si="365"/>
        <v>54041.723070077511</v>
      </c>
      <c r="H1414" s="359">
        <f>IF(ISERROR('commented data'!$N1368),"",'commented data'!$N1368)</f>
        <v>16.825929606748542</v>
      </c>
      <c r="I1414" s="359">
        <f>IFERROR('commented data'!O1368,"")</f>
        <v>16.603669743235518</v>
      </c>
      <c r="J1414" s="358">
        <f>IF(ISERROR('commented data'!$P1368),"",'commented data'!$P1368)</f>
        <v>1</v>
      </c>
      <c r="K1414" s="328">
        <f>IF(ISERROR('commented data'!$Q1368),"",'commented data'!$Q1368)</f>
        <v>1</v>
      </c>
      <c r="L1414" s="328">
        <f>IF(ISERROR('commented data'!$R1368),"",'commented data'!$R1368)</f>
        <v>1</v>
      </c>
      <c r="M1414" s="328">
        <f>IF(ISERROR('commented data'!$S1368),"",'commented data'!$S1368)</f>
        <v>1</v>
      </c>
      <c r="N1414" s="366">
        <f t="shared" si="366"/>
        <v>1</v>
      </c>
      <c r="O1414" s="367" t="b">
        <f t="shared" si="367"/>
        <v>1</v>
      </c>
      <c r="P1414" s="365">
        <f>IF(ISERROR('commented data'!$J1368),"",'commented data'!$J1368)</f>
        <v>139.42950439453125</v>
      </c>
      <c r="Q1414" s="368">
        <f t="shared" si="363"/>
        <v>139.42950439453125</v>
      </c>
      <c r="R1414" s="368" t="str">
        <f t="shared" si="368"/>
        <v/>
      </c>
      <c r="S1414" s="369">
        <f t="shared" si="369"/>
        <v>139.42950439453125</v>
      </c>
      <c r="T1414" s="365">
        <f>IF(ISERROR('commented data'!$M1368),"",'commented data'!$M1368)</f>
        <v>83983.6015625</v>
      </c>
      <c r="U1414" s="370">
        <f t="shared" si="370"/>
        <v>83983.6015625</v>
      </c>
      <c r="V1414" s="371">
        <f t="shared" si="371"/>
        <v>83983.6015625</v>
      </c>
      <c r="W1414" s="383">
        <f t="shared" si="372"/>
        <v>73065.733359374994</v>
      </c>
      <c r="X1414" s="365">
        <f>IF(ISERROR('commented data'!$T1368),"",'commented data'!$T1368)</f>
        <v>99.696502685546875</v>
      </c>
      <c r="Y1414" s="384">
        <f t="shared" si="373"/>
        <v>99.696502685546875</v>
      </c>
      <c r="Z1414" s="365">
        <f>IF(ISERROR('commented data'!$U1368),"",'commented data'!$U1368)</f>
        <v>1012.8369750976562</v>
      </c>
      <c r="AA1414" s="385">
        <f t="shared" si="374"/>
        <v>1022.9653448486329</v>
      </c>
      <c r="AC1414" s="427">
        <f t="shared" si="376"/>
        <v>7.6103607709302858</v>
      </c>
      <c r="AD1414" s="428">
        <f t="shared" si="375"/>
        <v>0.45229957267133242</v>
      </c>
      <c r="AE1414" s="429">
        <f t="shared" si="377"/>
        <v>9.2044004273286681</v>
      </c>
      <c r="AF1414" s="430">
        <f t="shared" si="378"/>
        <v>0.95316209754146519</v>
      </c>
    </row>
    <row r="1415" spans="1:32" s="5" customFormat="1" x14ac:dyDescent="0.2">
      <c r="A1415" s="363">
        <f>'commented data'!$A1369</f>
        <v>41237.916666666664</v>
      </c>
      <c r="B1415" s="364">
        <f>IF(ISERROR('commented data'!$B1369),"",'commented data'!$B1369)</f>
        <v>898.03167724609375</v>
      </c>
      <c r="C1415" s="364">
        <f>IF(ISERROR('commented data'!$C1369),"",'commented data'!$C1369)</f>
        <v>497.772705078125</v>
      </c>
      <c r="D1415" s="364">
        <f>IF(ISERROR('commented data'!$D1369),"",'commented data'!$D1369)</f>
        <v>6155.23291015625</v>
      </c>
      <c r="E1415" s="364">
        <f>IF(ISERROR('commented data'!$E1369),"",'commented data'!$E1369)</f>
        <v>9.8010988235473633</v>
      </c>
      <c r="F1415" s="357">
        <f t="shared" si="364"/>
        <v>139.31403930664064</v>
      </c>
      <c r="G1415" s="362">
        <f t="shared" si="365"/>
        <v>53801.701751067507</v>
      </c>
      <c r="H1415" s="359">
        <f>IF(ISERROR('commented data'!$N1369),"",'commented data'!$N1369)</f>
        <v>16.7174876639423</v>
      </c>
      <c r="I1415" s="359">
        <f>IFERROR('commented data'!O1369,"")</f>
        <v>16.535486319618361</v>
      </c>
      <c r="J1415" s="358">
        <f>IF(ISERROR('commented data'!$P1369),"",'commented data'!$P1369)</f>
        <v>1</v>
      </c>
      <c r="K1415" s="328">
        <f>IF(ISERROR('commented data'!$Q1369),"",'commented data'!$Q1369)</f>
        <v>1</v>
      </c>
      <c r="L1415" s="328">
        <f>IF(ISERROR('commented data'!$R1369),"",'commented data'!$R1369)</f>
        <v>1</v>
      </c>
      <c r="M1415" s="328">
        <f>IF(ISERROR('commented data'!$S1369),"",'commented data'!$S1369)</f>
        <v>1</v>
      </c>
      <c r="N1415" s="366">
        <f t="shared" si="366"/>
        <v>1</v>
      </c>
      <c r="O1415" s="367" t="b">
        <f t="shared" si="367"/>
        <v>1</v>
      </c>
      <c r="P1415" s="365">
        <f>IF(ISERROR('commented data'!$J1369),"",'commented data'!$J1369)</f>
        <v>137.9346923828125</v>
      </c>
      <c r="Q1415" s="368">
        <f t="shared" si="363"/>
        <v>137.9346923828125</v>
      </c>
      <c r="R1415" s="368" t="str">
        <f t="shared" si="368"/>
        <v/>
      </c>
      <c r="S1415" s="369">
        <f t="shared" si="369"/>
        <v>137.9346923828125</v>
      </c>
      <c r="T1415" s="365">
        <f>IF(ISERROR('commented data'!$M1369),"",'commented data'!$M1369)</f>
        <v>83613.953125</v>
      </c>
      <c r="U1415" s="370">
        <f t="shared" si="370"/>
        <v>83613.953125</v>
      </c>
      <c r="V1415" s="371">
        <f t="shared" si="371"/>
        <v>83613.953125</v>
      </c>
      <c r="W1415" s="383">
        <f t="shared" si="372"/>
        <v>72744.139218750002</v>
      </c>
      <c r="X1415" s="365">
        <f>IF(ISERROR('commented data'!$T1369),"",'commented data'!$T1369)</f>
        <v>99.711112976074219</v>
      </c>
      <c r="Y1415" s="384">
        <f t="shared" si="373"/>
        <v>99.711112976074219</v>
      </c>
      <c r="Z1415" s="365">
        <f>IF(ISERROR('commented data'!$U1369),"",'commented data'!$U1369)</f>
        <v>1012.8359985351562</v>
      </c>
      <c r="AA1415" s="385">
        <f t="shared" si="374"/>
        <v>1022.9643585205079</v>
      </c>
      <c r="AC1415" s="427">
        <f t="shared" si="376"/>
        <v>7.4953323925123749</v>
      </c>
      <c r="AD1415" s="428">
        <f t="shared" si="375"/>
        <v>0.44835279936703321</v>
      </c>
      <c r="AE1415" s="429">
        <f t="shared" si="377"/>
        <v>9.2083472006329679</v>
      </c>
      <c r="AF1415" s="430">
        <f t="shared" si="378"/>
        <v>0.95357080582734965</v>
      </c>
    </row>
    <row r="1416" spans="1:32" s="5" customFormat="1" x14ac:dyDescent="0.2">
      <c r="A1416" s="363">
        <f>'commented data'!$A1370</f>
        <v>41237.958333333336</v>
      </c>
      <c r="B1416" s="364">
        <f>IF(ISERROR('commented data'!$B1370),"",'commented data'!$B1370)</f>
        <v>898.00848388671875</v>
      </c>
      <c r="C1416" s="364">
        <f>IF(ISERROR('commented data'!$C1370),"",'commented data'!$C1370)</f>
        <v>498.56039428710937</v>
      </c>
      <c r="D1416" s="364">
        <f>IF(ISERROR('commented data'!$D1370),"",'commented data'!$D1370)</f>
        <v>6167.9111328125</v>
      </c>
      <c r="E1416" s="364">
        <f>IF(ISERROR('commented data'!$E1370),"",'commented data'!$E1370)</f>
        <v>9.8029689788818359</v>
      </c>
      <c r="F1416" s="357">
        <f t="shared" si="364"/>
        <v>139.81318298339843</v>
      </c>
      <c r="G1416" s="362">
        <f t="shared" si="365"/>
        <v>53923.877354643846</v>
      </c>
      <c r="H1416" s="359">
        <f>IF(ISERROR('commented data'!$N1370),"",'commented data'!$N1370)</f>
        <v>16.46972135148302</v>
      </c>
      <c r="I1416" s="359">
        <f>IFERROR('commented data'!O1370,"")</f>
        <v>16.569545238322082</v>
      </c>
      <c r="J1416" s="358">
        <f>IF(ISERROR('commented data'!$P1370),"",'commented data'!$P1370)</f>
        <v>1</v>
      </c>
      <c r="K1416" s="328">
        <f>IF(ISERROR('commented data'!$Q1370),"",'commented data'!$Q1370)</f>
        <v>1</v>
      </c>
      <c r="L1416" s="328">
        <f>IF(ISERROR('commented data'!$R1370),"",'commented data'!$R1370)</f>
        <v>1</v>
      </c>
      <c r="M1416" s="328">
        <f>IF(ISERROR('commented data'!$S1370),"",'commented data'!$S1370)</f>
        <v>1</v>
      </c>
      <c r="N1416" s="366">
        <f t="shared" si="366"/>
        <v>1</v>
      </c>
      <c r="O1416" s="367" t="b">
        <f t="shared" si="367"/>
        <v>1</v>
      </c>
      <c r="P1416" s="365">
        <f>IF(ISERROR('commented data'!$J1370),"",'commented data'!$J1370)</f>
        <v>138.42889404296875</v>
      </c>
      <c r="Q1416" s="368">
        <f t="shared" si="363"/>
        <v>138.42889404296875</v>
      </c>
      <c r="R1416" s="368" t="str">
        <f t="shared" si="368"/>
        <v/>
      </c>
      <c r="S1416" s="369">
        <f t="shared" si="369"/>
        <v>138.42889404296875</v>
      </c>
      <c r="T1416" s="365">
        <f>IF(ISERROR('commented data'!$M1370),"",'commented data'!$M1370)</f>
        <v>83821.109375</v>
      </c>
      <c r="U1416" s="370">
        <f t="shared" si="370"/>
        <v>83821.109375</v>
      </c>
      <c r="V1416" s="371">
        <f t="shared" si="371"/>
        <v>83821.109375</v>
      </c>
      <c r="W1416" s="383">
        <f t="shared" si="372"/>
        <v>72924.365156250002</v>
      </c>
      <c r="X1416" s="365">
        <f>IF(ISERROR('commented data'!$T1370),"",'commented data'!$T1370)</f>
        <v>99.788002014160156</v>
      </c>
      <c r="Y1416" s="384">
        <f t="shared" si="373"/>
        <v>99.788002014160156</v>
      </c>
      <c r="Z1416" s="365">
        <f>IF(ISERROR('commented data'!$U1370),"",'commented data'!$U1370)</f>
        <v>1012.8359985351562</v>
      </c>
      <c r="AA1416" s="385">
        <f t="shared" si="374"/>
        <v>1022.9643585205079</v>
      </c>
      <c r="AC1416" s="427">
        <f t="shared" si="376"/>
        <v>7.539268931759155</v>
      </c>
      <c r="AD1416" s="428">
        <f t="shared" si="375"/>
        <v>0.45776542121523384</v>
      </c>
      <c r="AE1416" s="429">
        <f t="shared" si="377"/>
        <v>9.1989345787847672</v>
      </c>
      <c r="AF1416" s="430">
        <f t="shared" si="378"/>
        <v>0.95259608135126561</v>
      </c>
    </row>
    <row r="1417" spans="1:32" s="5" customFormat="1" x14ac:dyDescent="0.2">
      <c r="A1417" s="363">
        <f>'commented data'!$A1371</f>
        <v>41238</v>
      </c>
      <c r="B1417" s="364">
        <f>IF(ISERROR('commented data'!$B1371),"",'commented data'!$B1371)</f>
        <v>898.00701904296875</v>
      </c>
      <c r="C1417" s="364">
        <f>IF(ISERROR('commented data'!$C1371),"",'commented data'!$C1371)</f>
        <v>499.64669799804687</v>
      </c>
      <c r="D1417" s="364">
        <f>IF(ISERROR('commented data'!$D1371),"",'commented data'!$D1371)</f>
        <v>6182.22900390625</v>
      </c>
      <c r="E1417" s="364">
        <f>IF(ISERROR('commented data'!$E1371),"",'commented data'!$E1371)</f>
        <v>9.8046503067016602</v>
      </c>
      <c r="F1417" s="357">
        <f t="shared" si="364"/>
        <v>140.83460281372069</v>
      </c>
      <c r="G1417" s="362">
        <f t="shared" si="365"/>
        <v>54025.458842764019</v>
      </c>
      <c r="H1417" s="359">
        <f>IF(ISERROR('commented data'!$N1371),"",'commented data'!$N1371)</f>
        <v>17.118603225365369</v>
      </c>
      <c r="I1417" s="359">
        <f>IFERROR('commented data'!O1371,"")</f>
        <v>16.608008926870099</v>
      </c>
      <c r="J1417" s="358">
        <f>IF(ISERROR('commented data'!$P1371),"",'commented data'!$P1371)</f>
        <v>1</v>
      </c>
      <c r="K1417" s="328">
        <f>IF(ISERROR('commented data'!$Q1371),"",'commented data'!$Q1371)</f>
        <v>1</v>
      </c>
      <c r="L1417" s="328">
        <f>IF(ISERROR('commented data'!$R1371),"",'commented data'!$R1371)</f>
        <v>1</v>
      </c>
      <c r="M1417" s="328">
        <f>IF(ISERROR('commented data'!$S1371),"",'commented data'!$S1371)</f>
        <v>1</v>
      </c>
      <c r="N1417" s="366">
        <f t="shared" si="366"/>
        <v>1</v>
      </c>
      <c r="O1417" s="367" t="b">
        <f t="shared" si="367"/>
        <v>1</v>
      </c>
      <c r="P1417" s="365">
        <f>IF(ISERROR('commented data'!$J1371),"",'commented data'!$J1371)</f>
        <v>139.44020080566406</v>
      </c>
      <c r="Q1417" s="368">
        <f t="shared" si="363"/>
        <v>139.44020080566406</v>
      </c>
      <c r="R1417" s="368" t="str">
        <f t="shared" si="368"/>
        <v/>
      </c>
      <c r="S1417" s="369">
        <f t="shared" si="369"/>
        <v>139.44020080566406</v>
      </c>
      <c r="T1417" s="365">
        <f>IF(ISERROR('commented data'!$M1371),"",'commented data'!$M1371)</f>
        <v>83956.34375</v>
      </c>
      <c r="U1417" s="370">
        <f t="shared" si="370"/>
        <v>83956.34375</v>
      </c>
      <c r="V1417" s="371">
        <f t="shared" si="371"/>
        <v>83956.34375</v>
      </c>
      <c r="W1417" s="383">
        <f t="shared" si="372"/>
        <v>73042.019062499996</v>
      </c>
      <c r="X1417" s="365">
        <f>IF(ISERROR('commented data'!$T1371),"",'commented data'!$T1371)</f>
        <v>99.687339782714844</v>
      </c>
      <c r="Y1417" s="384">
        <f t="shared" si="373"/>
        <v>99.687339782714844</v>
      </c>
      <c r="Z1417" s="365">
        <f>IF(ISERROR('commented data'!$U1371),"",'commented data'!$U1371)</f>
        <v>1012.8359985351562</v>
      </c>
      <c r="AA1417" s="385">
        <f t="shared" si="374"/>
        <v>1022.9643585205079</v>
      </c>
      <c r="AC1417" s="427">
        <f t="shared" si="376"/>
        <v>7.6086540379496848</v>
      </c>
      <c r="AD1417" s="428">
        <f t="shared" si="375"/>
        <v>0.44446698937887735</v>
      </c>
      <c r="AE1417" s="429">
        <f t="shared" si="377"/>
        <v>9.212233010621123</v>
      </c>
      <c r="AF1417" s="430">
        <f t="shared" si="378"/>
        <v>0.95397320105430661</v>
      </c>
    </row>
    <row r="1418" spans="1:32" s="5" customFormat="1" x14ac:dyDescent="0.2">
      <c r="A1418" s="363">
        <f>'commented data'!$A1372</f>
        <v>41238.041666666664</v>
      </c>
      <c r="B1418" s="364">
        <f>IF(ISERROR('commented data'!$B1372),"",'commented data'!$B1372)</f>
        <v>898.04949951171875</v>
      </c>
      <c r="C1418" s="364">
        <f>IF(ISERROR('commented data'!$C1372),"",'commented data'!$C1372)</f>
        <v>501.23419189453125</v>
      </c>
      <c r="D1418" s="364">
        <f>IF(ISERROR('commented data'!$D1372),"",'commented data'!$D1372)</f>
        <v>6203.9189453125</v>
      </c>
      <c r="E1418" s="364">
        <f>IF(ISERROR('commented data'!$E1372),"",'commented data'!$E1372)</f>
        <v>9.8134737014770508</v>
      </c>
      <c r="F1418" s="357">
        <f t="shared" si="364"/>
        <v>142.03801559448243</v>
      </c>
      <c r="G1418" s="362">
        <f t="shared" si="365"/>
        <v>54264.805646605731</v>
      </c>
      <c r="H1418" s="359">
        <f>IF(ISERROR('commented data'!$N1372),"",'commented data'!$N1372)</f>
        <v>16.277635944531067</v>
      </c>
      <c r="I1418" s="359">
        <f>IFERROR('commented data'!O1372,"")</f>
        <v>16.666277027302918</v>
      </c>
      <c r="J1418" s="358">
        <f>IF(ISERROR('commented data'!$P1372),"",'commented data'!$P1372)</f>
        <v>1</v>
      </c>
      <c r="K1418" s="328">
        <f>IF(ISERROR('commented data'!$Q1372),"",'commented data'!$Q1372)</f>
        <v>1</v>
      </c>
      <c r="L1418" s="328">
        <f>IF(ISERROR('commented data'!$R1372),"",'commented data'!$R1372)</f>
        <v>1</v>
      </c>
      <c r="M1418" s="328">
        <f>IF(ISERROR('commented data'!$S1372),"",'commented data'!$S1372)</f>
        <v>1</v>
      </c>
      <c r="N1418" s="366">
        <f t="shared" si="366"/>
        <v>1</v>
      </c>
      <c r="O1418" s="367" t="b">
        <f t="shared" si="367"/>
        <v>1</v>
      </c>
      <c r="P1418" s="365">
        <f>IF(ISERROR('commented data'!$J1372),"",'commented data'!$J1372)</f>
        <v>140.63169860839844</v>
      </c>
      <c r="Q1418" s="368">
        <f t="shared" si="363"/>
        <v>140.63169860839844</v>
      </c>
      <c r="R1418" s="368" t="str">
        <f t="shared" si="368"/>
        <v/>
      </c>
      <c r="S1418" s="369">
        <f t="shared" si="369"/>
        <v>140.63169860839844</v>
      </c>
      <c r="T1418" s="365">
        <f>IF(ISERROR('commented data'!$M1372),"",'commented data'!$M1372)</f>
        <v>84325.2890625</v>
      </c>
      <c r="U1418" s="370">
        <f t="shared" si="370"/>
        <v>84325.2890625</v>
      </c>
      <c r="V1418" s="371">
        <f t="shared" si="371"/>
        <v>84325.2890625</v>
      </c>
      <c r="W1418" s="383">
        <f t="shared" si="372"/>
        <v>73363.001484374996</v>
      </c>
      <c r="X1418" s="365">
        <f>IF(ISERROR('commented data'!$T1372),"",'commented data'!$T1372)</f>
        <v>99.675163269042969</v>
      </c>
      <c r="Y1418" s="384">
        <f t="shared" si="373"/>
        <v>99.675163269042969</v>
      </c>
      <c r="Z1418" s="365">
        <f>IF(ISERROR('commented data'!$U1372),"",'commented data'!$U1372)</f>
        <v>1012.8389892578125</v>
      </c>
      <c r="AA1418" s="385">
        <f t="shared" si="374"/>
        <v>1022.9673791503907</v>
      </c>
      <c r="AC1418" s="427">
        <f t="shared" si="376"/>
        <v>7.7076653106641428</v>
      </c>
      <c r="AD1418" s="428">
        <f t="shared" si="375"/>
        <v>0.47351257497890847</v>
      </c>
      <c r="AE1418" s="429">
        <f t="shared" si="377"/>
        <v>9.1831874250210923</v>
      </c>
      <c r="AF1418" s="430">
        <f t="shared" si="378"/>
        <v>0.95096538413962239</v>
      </c>
    </row>
    <row r="1419" spans="1:32" s="5" customFormat="1" x14ac:dyDescent="0.2">
      <c r="A1419" s="363">
        <f>'commented data'!$A1373</f>
        <v>41238.083333333336</v>
      </c>
      <c r="B1419" s="364">
        <f>IF(ISERROR('commented data'!$B1373),"",'commented data'!$B1373)</f>
        <v>897.906982421875</v>
      </c>
      <c r="C1419" s="364">
        <f>IF(ISERROR('commented data'!$C1373),"",'commented data'!$C1373)</f>
        <v>499.6588134765625</v>
      </c>
      <c r="D1419" s="364">
        <f>IF(ISERROR('commented data'!$D1373),"",'commented data'!$D1373)</f>
        <v>6180.09814453125</v>
      </c>
      <c r="E1419" s="364">
        <f>IF(ISERROR('commented data'!$E1373),"",'commented data'!$E1373)</f>
        <v>9.8107147216796875</v>
      </c>
      <c r="F1419" s="357">
        <f t="shared" si="364"/>
        <v>141.12467575073242</v>
      </c>
      <c r="G1419" s="362">
        <f t="shared" si="365"/>
        <v>54052.396151559107</v>
      </c>
      <c r="H1419" s="359">
        <f>IF(ISERROR('commented data'!$N1373),"",'commented data'!$N1373)</f>
        <v>16.827298976578167</v>
      </c>
      <c r="I1419" s="359">
        <f>IFERROR('commented data'!O1373,"")</f>
        <v>16.602284562486389</v>
      </c>
      <c r="J1419" s="358">
        <f>IF(ISERROR('commented data'!$P1373),"",'commented data'!$P1373)</f>
        <v>1</v>
      </c>
      <c r="K1419" s="328">
        <f>IF(ISERROR('commented data'!$Q1373),"",'commented data'!$Q1373)</f>
        <v>1</v>
      </c>
      <c r="L1419" s="328">
        <f>IF(ISERROR('commented data'!$R1373),"",'commented data'!$R1373)</f>
        <v>1</v>
      </c>
      <c r="M1419" s="328">
        <f>IF(ISERROR('commented data'!$S1373),"",'commented data'!$S1373)</f>
        <v>1</v>
      </c>
      <c r="N1419" s="366">
        <f t="shared" si="366"/>
        <v>1</v>
      </c>
      <c r="O1419" s="367" t="b">
        <f t="shared" si="367"/>
        <v>1</v>
      </c>
      <c r="P1419" s="365">
        <f>IF(ISERROR('commented data'!$J1373),"",'commented data'!$J1373)</f>
        <v>139.72740173339844</v>
      </c>
      <c r="Q1419" s="368">
        <f t="shared" si="363"/>
        <v>139.72740173339844</v>
      </c>
      <c r="R1419" s="368" t="str">
        <f t="shared" si="368"/>
        <v/>
      </c>
      <c r="S1419" s="369">
        <f t="shared" si="369"/>
        <v>139.72740173339844</v>
      </c>
      <c r="T1419" s="365">
        <f>IF(ISERROR('commented data'!$M1373),"",'commented data'!$M1373)</f>
        <v>83987.6171875</v>
      </c>
      <c r="U1419" s="370">
        <f t="shared" si="370"/>
        <v>83987.6171875</v>
      </c>
      <c r="V1419" s="371">
        <f t="shared" si="371"/>
        <v>83987.6171875</v>
      </c>
      <c r="W1419" s="383">
        <f t="shared" si="372"/>
        <v>73069.226953125006</v>
      </c>
      <c r="X1419" s="365">
        <f>IF(ISERROR('commented data'!$T1373),"",'commented data'!$T1373)</f>
        <v>99.642929077148438</v>
      </c>
      <c r="Y1419" s="384">
        <f t="shared" si="373"/>
        <v>99.642929077148438</v>
      </c>
      <c r="Z1419" s="365">
        <f>IF(ISERROR('commented data'!$U1373),"",'commented data'!$U1373)</f>
        <v>1012.843017578125</v>
      </c>
      <c r="AA1419" s="385">
        <f t="shared" si="374"/>
        <v>1022.9714477539062</v>
      </c>
      <c r="AC1419" s="427">
        <f t="shared" si="376"/>
        <v>7.6281268804389164</v>
      </c>
      <c r="AD1419" s="428">
        <f t="shared" si="375"/>
        <v>0.45331855641576629</v>
      </c>
      <c r="AE1419" s="429">
        <f t="shared" si="377"/>
        <v>9.2033814435842345</v>
      </c>
      <c r="AF1419" s="430">
        <f t="shared" si="378"/>
        <v>0.95305657663427812</v>
      </c>
    </row>
    <row r="1420" spans="1:32" s="5" customFormat="1" x14ac:dyDescent="0.2">
      <c r="A1420" s="363">
        <f>'commented data'!$A1374</f>
        <v>41238.125</v>
      </c>
      <c r="B1420" s="364">
        <f>IF(ISERROR('commented data'!$B1374),"",'commented data'!$B1374)</f>
        <v>897.988525390625</v>
      </c>
      <c r="C1420" s="364">
        <f>IF(ISERROR('commented data'!$C1374),"",'commented data'!$C1374)</f>
        <v>499.44619750976562</v>
      </c>
      <c r="D1420" s="364">
        <f>IF(ISERROR('commented data'!$D1374),"",'commented data'!$D1374)</f>
        <v>6181.1650390625</v>
      </c>
      <c r="E1420" s="364">
        <f>IF(ISERROR('commented data'!$E1374),"",'commented data'!$E1374)</f>
        <v>9.8100500106811523</v>
      </c>
      <c r="F1420" s="357">
        <f t="shared" si="364"/>
        <v>141.14770034790038</v>
      </c>
      <c r="G1420" s="362">
        <f t="shared" si="365"/>
        <v>54040.566257351762</v>
      </c>
      <c r="H1420" s="359">
        <f>IF(ISERROR('commented data'!$N1374),"",'commented data'!$N1374)</f>
        <v>17.010981792869281</v>
      </c>
      <c r="I1420" s="359">
        <f>IFERROR('commented data'!O1374,"")</f>
        <v>16.605150679850826</v>
      </c>
      <c r="J1420" s="358">
        <f>IF(ISERROR('commented data'!$P1374),"",'commented data'!$P1374)</f>
        <v>1</v>
      </c>
      <c r="K1420" s="328">
        <f>IF(ISERROR('commented data'!$Q1374),"",'commented data'!$Q1374)</f>
        <v>1</v>
      </c>
      <c r="L1420" s="328">
        <f>IF(ISERROR('commented data'!$R1374),"",'commented data'!$R1374)</f>
        <v>1</v>
      </c>
      <c r="M1420" s="328">
        <f>IF(ISERROR('commented data'!$S1374),"",'commented data'!$S1374)</f>
        <v>1</v>
      </c>
      <c r="N1420" s="366">
        <f t="shared" si="366"/>
        <v>1</v>
      </c>
      <c r="O1420" s="367" t="b">
        <f t="shared" si="367"/>
        <v>1</v>
      </c>
      <c r="P1420" s="365">
        <f>IF(ISERROR('commented data'!$J1374),"",'commented data'!$J1374)</f>
        <v>139.75019836425781</v>
      </c>
      <c r="Q1420" s="368">
        <f t="shared" si="363"/>
        <v>139.75019836425781</v>
      </c>
      <c r="R1420" s="368" t="str">
        <f t="shared" si="368"/>
        <v/>
      </c>
      <c r="S1420" s="369">
        <f t="shared" si="369"/>
        <v>139.75019836425781</v>
      </c>
      <c r="T1420" s="365">
        <f>IF(ISERROR('commented data'!$M1374),"",'commented data'!$M1374)</f>
        <v>83969.203125</v>
      </c>
      <c r="U1420" s="370">
        <f t="shared" si="370"/>
        <v>83969.203125</v>
      </c>
      <c r="V1420" s="371">
        <f t="shared" si="371"/>
        <v>83969.203125</v>
      </c>
      <c r="W1420" s="383">
        <f t="shared" si="372"/>
        <v>73053.206718749992</v>
      </c>
      <c r="X1420" s="365">
        <f>IF(ISERROR('commented data'!$T1374),"",'commented data'!$T1374)</f>
        <v>99.642402648925781</v>
      </c>
      <c r="Y1420" s="384">
        <f t="shared" si="373"/>
        <v>99.642402648925781</v>
      </c>
      <c r="Z1420" s="365">
        <f>IF(ISERROR('commented data'!$U1374),"",'commented data'!$U1374)</f>
        <v>1012.8419799804687</v>
      </c>
      <c r="AA1420" s="385">
        <f t="shared" si="374"/>
        <v>1022.9703997802734</v>
      </c>
      <c r="AC1420" s="427">
        <f t="shared" si="376"/>
        <v>7.6277016527235428</v>
      </c>
      <c r="AD1420" s="428">
        <f t="shared" si="375"/>
        <v>0.4483986724341183</v>
      </c>
      <c r="AE1420" s="429">
        <f t="shared" si="377"/>
        <v>9.2083013275658825</v>
      </c>
      <c r="AF1420" s="430">
        <f t="shared" si="378"/>
        <v>0.95356605543983786</v>
      </c>
    </row>
    <row r="1421" spans="1:32" s="5" customFormat="1" x14ac:dyDescent="0.2">
      <c r="A1421" s="363">
        <f>'commented data'!$A1375</f>
        <v>41238.166666666664</v>
      </c>
      <c r="B1421" s="364">
        <f>IF(ISERROR('commented data'!$B1375),"",'commented data'!$B1375)</f>
        <v>897.87579345703125</v>
      </c>
      <c r="C1421" s="364">
        <f>IF(ISERROR('commented data'!$C1375),"",'commented data'!$C1375)</f>
        <v>500.78048706054687</v>
      </c>
      <c r="D1421" s="364">
        <f>IF(ISERROR('commented data'!$D1375),"",'commented data'!$D1375)</f>
        <v>6218.8408203125</v>
      </c>
      <c r="E1421" s="364">
        <f>IF(ISERROR('commented data'!$E1375),"",'commented data'!$E1375)</f>
        <v>9.829707145690918</v>
      </c>
      <c r="F1421" s="357">
        <f t="shared" si="364"/>
        <v>142.82914321899415</v>
      </c>
      <c r="G1421" s="362">
        <f t="shared" si="365"/>
        <v>54310.43856484037</v>
      </c>
      <c r="H1421" s="359">
        <f>IF(ISERROR('commented data'!$N1375),"",'commented data'!$N1375)</f>
        <v>16.728842849275534</v>
      </c>
      <c r="I1421" s="359">
        <f>IFERROR('commented data'!O1375,"")</f>
        <v>16.706363318679223</v>
      </c>
      <c r="J1421" s="358">
        <f>IF(ISERROR('commented data'!$P1375),"",'commented data'!$P1375)</f>
        <v>1</v>
      </c>
      <c r="K1421" s="328">
        <f>IF(ISERROR('commented data'!$Q1375),"",'commented data'!$Q1375)</f>
        <v>1</v>
      </c>
      <c r="L1421" s="328">
        <f>IF(ISERROR('commented data'!$R1375),"",'commented data'!$R1375)</f>
        <v>1</v>
      </c>
      <c r="M1421" s="328">
        <f>IF(ISERROR('commented data'!$S1375),"",'commented data'!$S1375)</f>
        <v>1</v>
      </c>
      <c r="N1421" s="366">
        <f t="shared" si="366"/>
        <v>1</v>
      </c>
      <c r="O1421" s="367" t="b">
        <f t="shared" si="367"/>
        <v>1</v>
      </c>
      <c r="P1421" s="365">
        <f>IF(ISERROR('commented data'!$J1375),"",'commented data'!$J1375)</f>
        <v>141.41499328613281</v>
      </c>
      <c r="Q1421" s="368">
        <f t="shared" si="363"/>
        <v>141.41499328613281</v>
      </c>
      <c r="R1421" s="368" t="str">
        <f t="shared" si="368"/>
        <v/>
      </c>
      <c r="S1421" s="369">
        <f t="shared" si="369"/>
        <v>141.41499328613281</v>
      </c>
      <c r="T1421" s="365">
        <f>IF(ISERROR('commented data'!$M1375),"",'commented data'!$M1375)</f>
        <v>84361.796875</v>
      </c>
      <c r="U1421" s="370">
        <f t="shared" si="370"/>
        <v>84361.796875</v>
      </c>
      <c r="V1421" s="371">
        <f t="shared" si="371"/>
        <v>84361.796875</v>
      </c>
      <c r="W1421" s="383">
        <f t="shared" si="372"/>
        <v>73394.763281249994</v>
      </c>
      <c r="X1421" s="365">
        <f>IF(ISERROR('commented data'!$T1375),"",'commented data'!$T1375)</f>
        <v>99.525382995605469</v>
      </c>
      <c r="Y1421" s="384">
        <f t="shared" si="373"/>
        <v>99.525382995605469</v>
      </c>
      <c r="Z1421" s="365">
        <f>IF(ISERROR('commented data'!$U1375),"",'commented data'!$U1375)</f>
        <v>1012.844970703125</v>
      </c>
      <c r="AA1421" s="385">
        <f t="shared" si="374"/>
        <v>1022.9734204101562</v>
      </c>
      <c r="AC1421" s="427">
        <f t="shared" si="376"/>
        <v>7.757113408063967</v>
      </c>
      <c r="AD1421" s="428">
        <f t="shared" si="375"/>
        <v>0.46369695010912843</v>
      </c>
      <c r="AE1421" s="429">
        <f t="shared" si="377"/>
        <v>9.1930030498908728</v>
      </c>
      <c r="AF1421" s="430">
        <f t="shared" si="378"/>
        <v>0.95198184161161392</v>
      </c>
    </row>
    <row r="1422" spans="1:32" s="5" customFormat="1" x14ac:dyDescent="0.2">
      <c r="A1422" s="363">
        <f>'commented data'!$A1376</f>
        <v>41238.208333333336</v>
      </c>
      <c r="B1422" s="364">
        <f>IF(ISERROR('commented data'!$B1376),"",'commented data'!$B1376)</f>
        <v>898.0928955078125</v>
      </c>
      <c r="C1422" s="364">
        <f>IF(ISERROR('commented data'!$C1376),"",'commented data'!$C1376)</f>
        <v>501.650390625</v>
      </c>
      <c r="D1422" s="364">
        <f>IF(ISERROR('commented data'!$D1376),"",'commented data'!$D1376)</f>
        <v>6237.89501953125</v>
      </c>
      <c r="E1422" s="364">
        <f>IF(ISERROR('commented data'!$E1376),"",'commented data'!$E1376)</f>
        <v>9.8437433242797852</v>
      </c>
      <c r="F1422" s="357">
        <f t="shared" si="364"/>
        <v>142.23268253093866</v>
      </c>
      <c r="G1422" s="362">
        <f t="shared" si="365"/>
        <v>54408.875963624014</v>
      </c>
      <c r="H1422" s="359">
        <f>IF(ISERROR('commented data'!$N1376),"",'commented data'!$N1376)</f>
        <v>16.655540597257787</v>
      </c>
      <c r="I1422" s="359">
        <f>IFERROR('commented data'!O1376,"")</f>
        <v>16.757550731911476</v>
      </c>
      <c r="J1422" s="358">
        <f>IF(ISERROR('commented data'!$P1376),"",'commented data'!$P1376)</f>
        <v>1</v>
      </c>
      <c r="K1422" s="328">
        <f>IF(ISERROR('commented data'!$Q1376),"",'commented data'!$Q1376)</f>
        <v>1</v>
      </c>
      <c r="L1422" s="328">
        <f>IF(ISERROR('commented data'!$R1376),"",'commented data'!$R1376)</f>
        <v>0.848194420337677</v>
      </c>
      <c r="M1422" s="328">
        <f>IF(ISERROR('commented data'!$S1376),"",'commented data'!$S1376)</f>
        <v>1</v>
      </c>
      <c r="N1422" s="366">
        <f t="shared" si="366"/>
        <v>1</v>
      </c>
      <c r="O1422" s="367" t="b">
        <f t="shared" si="367"/>
        <v>1</v>
      </c>
      <c r="P1422" s="365">
        <f>IF(ISERROR('commented data'!$J1376),"",'commented data'!$J1376)</f>
        <v>140.82443814944421</v>
      </c>
      <c r="Q1422" s="368">
        <f t="shared" si="363"/>
        <v>140.82443814944421</v>
      </c>
      <c r="R1422" s="368" t="str">
        <f t="shared" si="368"/>
        <v/>
      </c>
      <c r="S1422" s="369">
        <f t="shared" si="369"/>
        <v>140.82443814944421</v>
      </c>
      <c r="T1422" s="365">
        <f>IF(ISERROR('commented data'!$M1376),"",'commented data'!$M1376)</f>
        <v>84558.21875</v>
      </c>
      <c r="U1422" s="370">
        <f t="shared" si="370"/>
        <v>84558.21875</v>
      </c>
      <c r="V1422" s="371">
        <f t="shared" si="371"/>
        <v>84558.21875</v>
      </c>
      <c r="W1422" s="383">
        <f t="shared" si="372"/>
        <v>73565.650312500002</v>
      </c>
      <c r="X1422" s="365">
        <f>IF(ISERROR('commented data'!$T1376),"",'commented data'!$T1376)</f>
        <v>99.715812683105469</v>
      </c>
      <c r="Y1422" s="384">
        <f t="shared" si="373"/>
        <v>99.715812683105469</v>
      </c>
      <c r="Z1422" s="365">
        <f>IF(ISERROR('commented data'!$U1376),"",'commented data'!$U1376)</f>
        <v>1012.8410034179687</v>
      </c>
      <c r="AA1422" s="385">
        <f t="shared" si="374"/>
        <v>1022.9694134521485</v>
      </c>
      <c r="AC1422" s="427">
        <f t="shared" si="376"/>
        <v>7.7387203817993528</v>
      </c>
      <c r="AD1422" s="428">
        <f t="shared" si="375"/>
        <v>0.46463339551245048</v>
      </c>
      <c r="AE1422" s="429">
        <f t="shared" si="377"/>
        <v>9.1920666044875503</v>
      </c>
      <c r="AF1422" s="430">
        <f t="shared" si="378"/>
        <v>0.95188486796602878</v>
      </c>
    </row>
    <row r="1423" spans="1:32" s="5" customFormat="1" x14ac:dyDescent="0.2">
      <c r="A1423" s="363">
        <f>'commented data'!$A1377</f>
        <v>41238.25</v>
      </c>
      <c r="B1423" s="364">
        <f>IF(ISERROR('commented data'!$B1377),"",'commented data'!$B1377)</f>
        <v>898.03778076171875</v>
      </c>
      <c r="C1423" s="364">
        <f>IF(ISERROR('commented data'!$C1377),"",'commented data'!$C1377)</f>
        <v>502.74798583984375</v>
      </c>
      <c r="D1423" s="364">
        <f>IF(ISERROR('commented data'!$D1377),"",'commented data'!$D1377)</f>
        <v>6246.880859375</v>
      </c>
      <c r="E1423" s="364">
        <f>IF(ISERROR('commented data'!$E1377),"",'commented data'!$E1377)</f>
        <v>9.8389120101928711</v>
      </c>
      <c r="F1423" s="357">
        <f t="shared" si="364"/>
        <v>143.05942787035818</v>
      </c>
      <c r="G1423" s="362">
        <f t="shared" si="365"/>
        <v>54524.626914787521</v>
      </c>
      <c r="H1423" s="359">
        <f>IF(ISERROR('commented data'!$N1377),"",'commented data'!$N1377)</f>
        <v>16.95835417941089</v>
      </c>
      <c r="I1423" s="359">
        <f>IFERROR('commented data'!O1377,"")</f>
        <v>16.781690392258277</v>
      </c>
      <c r="J1423" s="358">
        <f>IF(ISERROR('commented data'!$P1377),"",'commented data'!$P1377)</f>
        <v>1</v>
      </c>
      <c r="K1423" s="328">
        <f>IF(ISERROR('commented data'!$Q1377),"",'commented data'!$Q1377)</f>
        <v>1</v>
      </c>
      <c r="L1423" s="328">
        <f>IF(ISERROR('commented data'!$R1377),"",'commented data'!$R1377)</f>
        <v>0.87458330392837524</v>
      </c>
      <c r="M1423" s="328">
        <f>IF(ISERROR('commented data'!$S1377),"",'commented data'!$S1377)</f>
        <v>1</v>
      </c>
      <c r="N1423" s="366">
        <f t="shared" si="366"/>
        <v>1</v>
      </c>
      <c r="O1423" s="367" t="b">
        <f t="shared" si="367"/>
        <v>1</v>
      </c>
      <c r="P1423" s="365">
        <f>IF(ISERROR('commented data'!$J1377),"",'commented data'!$J1377)</f>
        <v>141.64299789144374</v>
      </c>
      <c r="Q1423" s="368">
        <f t="shared" si="363"/>
        <v>141.64299789144374</v>
      </c>
      <c r="R1423" s="368" t="str">
        <f t="shared" si="368"/>
        <v/>
      </c>
      <c r="S1423" s="369">
        <f t="shared" si="369"/>
        <v>141.64299789144374</v>
      </c>
      <c r="T1423" s="365">
        <f>IF(ISERROR('commented data'!$M1377),"",'commented data'!$M1377)</f>
        <v>84693.453125</v>
      </c>
      <c r="U1423" s="370">
        <f t="shared" si="370"/>
        <v>84693.453125</v>
      </c>
      <c r="V1423" s="371">
        <f t="shared" si="371"/>
        <v>84693.453125</v>
      </c>
      <c r="W1423" s="383">
        <f t="shared" si="372"/>
        <v>73683.304218749996</v>
      </c>
      <c r="X1423" s="365">
        <f>IF(ISERROR('commented data'!$T1377),"",'commented data'!$T1377)</f>
        <v>99.518211364746094</v>
      </c>
      <c r="Y1423" s="384">
        <f t="shared" si="373"/>
        <v>99.518211364746094</v>
      </c>
      <c r="Z1423" s="365">
        <f>IF(ISERROR('commented data'!$U1377),"",'commented data'!$U1377)</f>
        <v>1012.8380126953125</v>
      </c>
      <c r="AA1423" s="385">
        <f t="shared" si="374"/>
        <v>1022.9663928222657</v>
      </c>
      <c r="AC1423" s="427">
        <f t="shared" si="376"/>
        <v>7.8002619312742345</v>
      </c>
      <c r="AD1423" s="428">
        <f t="shared" si="375"/>
        <v>0.45996574011554259</v>
      </c>
      <c r="AE1423" s="429">
        <f t="shared" si="377"/>
        <v>9.1967342598844581</v>
      </c>
      <c r="AF1423" s="430">
        <f t="shared" si="378"/>
        <v>0.95236822722922509</v>
      </c>
    </row>
    <row r="1424" spans="1:32" s="5" customFormat="1" x14ac:dyDescent="0.2">
      <c r="A1424" s="363">
        <f>'commented data'!$A1378</f>
        <v>41238.291666666664</v>
      </c>
      <c r="B1424" s="364">
        <f>IF(ISERROR('commented data'!$B1378),"",'commented data'!$B1378)</f>
        <v>897.904296875</v>
      </c>
      <c r="C1424" s="364">
        <f>IF(ISERROR('commented data'!$C1378),"",'commented data'!$C1378)</f>
        <v>503.15609741210937</v>
      </c>
      <c r="D1424" s="364">
        <f>IF(ISERROR('commented data'!$D1378),"",'commented data'!$D1378)</f>
        <v>6259.4912109375</v>
      </c>
      <c r="E1424" s="364">
        <f>IF(ISERROR('commented data'!$E1378),"",'commented data'!$E1378)</f>
        <v>9.8456268310546875</v>
      </c>
      <c r="F1424" s="357">
        <f t="shared" si="364"/>
        <v>143.84592422485352</v>
      </c>
      <c r="G1424" s="362">
        <f t="shared" si="365"/>
        <v>54607.444400204302</v>
      </c>
      <c r="H1424" s="359">
        <f>IF(ISERROR('commented data'!$N1378),"",'commented data'!$N1378)</f>
        <v>17.097035062482391</v>
      </c>
      <c r="I1424" s="359">
        <f>IFERROR('commented data'!O1378,"")</f>
        <v>16.815566981299</v>
      </c>
      <c r="J1424" s="358">
        <f>IF(ISERROR('commented data'!$P1378),"",'commented data'!$P1378)</f>
        <v>1</v>
      </c>
      <c r="K1424" s="328">
        <f>IF(ISERROR('commented data'!$Q1378),"",'commented data'!$Q1378)</f>
        <v>1</v>
      </c>
      <c r="L1424" s="328">
        <f>IF(ISERROR('commented data'!$R1378),"",'commented data'!$R1378)</f>
        <v>1</v>
      </c>
      <c r="M1424" s="328">
        <f>IF(ISERROR('commented data'!$S1378),"",'commented data'!$S1378)</f>
        <v>1</v>
      </c>
      <c r="N1424" s="366">
        <f t="shared" si="366"/>
        <v>1</v>
      </c>
      <c r="O1424" s="367" t="b">
        <f t="shared" si="367"/>
        <v>1</v>
      </c>
      <c r="P1424" s="365">
        <f>IF(ISERROR('commented data'!$J1378),"",'commented data'!$J1378)</f>
        <v>142.42170715332031</v>
      </c>
      <c r="Q1424" s="368">
        <f t="shared" si="363"/>
        <v>142.42170715332031</v>
      </c>
      <c r="R1424" s="368" t="str">
        <f t="shared" si="368"/>
        <v/>
      </c>
      <c r="S1424" s="369">
        <f t="shared" si="369"/>
        <v>142.42170715332031</v>
      </c>
      <c r="T1424" s="365">
        <f>IF(ISERROR('commented data'!$M1378),"",'commented data'!$M1378)</f>
        <v>84805.546875</v>
      </c>
      <c r="U1424" s="370">
        <f t="shared" si="370"/>
        <v>84805.546875</v>
      </c>
      <c r="V1424" s="371">
        <f t="shared" si="371"/>
        <v>84805.546875</v>
      </c>
      <c r="W1424" s="383">
        <f t="shared" si="372"/>
        <v>73780.825781249994</v>
      </c>
      <c r="X1424" s="365">
        <f>IF(ISERROR('commented data'!$T1378),"",'commented data'!$T1378)</f>
        <v>99.445510864257813</v>
      </c>
      <c r="Y1424" s="384">
        <f t="shared" si="373"/>
        <v>99.445510864257813</v>
      </c>
      <c r="Z1424" s="365">
        <f>IF(ISERROR('commented data'!$U1378),"",'commented data'!$U1378)</f>
        <v>1012.8380126953125</v>
      </c>
      <c r="AA1424" s="385">
        <f t="shared" si="374"/>
        <v>1022.9663928222657</v>
      </c>
      <c r="AC1424" s="427">
        <f t="shared" si="376"/>
        <v>7.85505830930469</v>
      </c>
      <c r="AD1424" s="428">
        <f t="shared" si="375"/>
        <v>0.45943979646750405</v>
      </c>
      <c r="AE1424" s="429">
        <f t="shared" si="377"/>
        <v>9.1972602035324975</v>
      </c>
      <c r="AF1424" s="430">
        <f t="shared" si="378"/>
        <v>0.95242269134719904</v>
      </c>
    </row>
    <row r="1425" spans="1:32" s="5" customFormat="1" x14ac:dyDescent="0.2">
      <c r="A1425" s="363">
        <f>'commented data'!$A1379</f>
        <v>41238.333333333336</v>
      </c>
      <c r="B1425" s="364">
        <f>IF(ISERROR('commented data'!$B1379),"",'commented data'!$B1379)</f>
        <v>898.01348876953125</v>
      </c>
      <c r="C1425" s="364">
        <f>IF(ISERROR('commented data'!$C1379),"",'commented data'!$C1379)</f>
        <v>503.73388671875</v>
      </c>
      <c r="D1425" s="364">
        <f>IF(ISERROR('commented data'!$D1379),"",'commented data'!$D1379)</f>
        <v>6275.8779296875</v>
      </c>
      <c r="E1425" s="364">
        <f>IF(ISERROR('commented data'!$E1379),"",'commented data'!$E1379)</f>
        <v>9.8509283065795898</v>
      </c>
      <c r="F1425" s="357">
        <f t="shared" si="364"/>
        <v>144.70845275878906</v>
      </c>
      <c r="G1425" s="362">
        <f t="shared" si="365"/>
        <v>54683.926056531149</v>
      </c>
      <c r="H1425" s="359">
        <f>IF(ISERROR('commented data'!$N1379),"",'commented data'!$N1379)</f>
        <v>17.420211408361794</v>
      </c>
      <c r="I1425" s="359">
        <f>IFERROR('commented data'!O1379,"")</f>
        <v>16.859588445258058</v>
      </c>
      <c r="J1425" s="358">
        <f>IF(ISERROR('commented data'!$P1379),"",'commented data'!$P1379)</f>
        <v>1</v>
      </c>
      <c r="K1425" s="328">
        <f>IF(ISERROR('commented data'!$Q1379),"",'commented data'!$Q1379)</f>
        <v>1</v>
      </c>
      <c r="L1425" s="328">
        <f>IF(ISERROR('commented data'!$R1379),"",'commented data'!$R1379)</f>
        <v>1</v>
      </c>
      <c r="M1425" s="328">
        <f>IF(ISERROR('commented data'!$S1379),"",'commented data'!$S1379)</f>
        <v>1</v>
      </c>
      <c r="N1425" s="366">
        <f t="shared" si="366"/>
        <v>1</v>
      </c>
      <c r="O1425" s="367" t="b">
        <f t="shared" si="367"/>
        <v>1</v>
      </c>
      <c r="P1425" s="365">
        <f>IF(ISERROR('commented data'!$J1379),"",'commented data'!$J1379)</f>
        <v>143.27569580078125</v>
      </c>
      <c r="Q1425" s="368">
        <f t="shared" si="363"/>
        <v>143.27569580078125</v>
      </c>
      <c r="R1425" s="368" t="str">
        <f t="shared" si="368"/>
        <v/>
      </c>
      <c r="S1425" s="369">
        <f t="shared" si="369"/>
        <v>143.27569580078125</v>
      </c>
      <c r="T1425" s="365">
        <f>IF(ISERROR('commented data'!$M1379),"",'commented data'!$M1379)</f>
        <v>84913.796875</v>
      </c>
      <c r="U1425" s="370">
        <f t="shared" si="370"/>
        <v>84913.796875</v>
      </c>
      <c r="V1425" s="371">
        <f t="shared" si="371"/>
        <v>84913.796875</v>
      </c>
      <c r="W1425" s="383">
        <f t="shared" si="372"/>
        <v>73875.003281249999</v>
      </c>
      <c r="X1425" s="365">
        <f>IF(ISERROR('commented data'!$T1379),"",'commented data'!$T1379)</f>
        <v>99.400787353515625</v>
      </c>
      <c r="Y1425" s="384">
        <f t="shared" si="373"/>
        <v>99.400787353515625</v>
      </c>
      <c r="Z1425" s="365">
        <f>IF(ISERROR('commented data'!$U1379),"",'commented data'!$U1379)</f>
        <v>1012.8419799804687</v>
      </c>
      <c r="AA1425" s="385">
        <f t="shared" si="374"/>
        <v>1022.9703997802734</v>
      </c>
      <c r="AC1425" s="427">
        <f t="shared" si="376"/>
        <v>7.9132263304166521</v>
      </c>
      <c r="AD1425" s="428">
        <f t="shared" si="375"/>
        <v>0.45425547055176729</v>
      </c>
      <c r="AE1425" s="429">
        <f t="shared" si="377"/>
        <v>9.2024445294482327</v>
      </c>
      <c r="AF1425" s="430">
        <f t="shared" si="378"/>
        <v>0.95295955444905944</v>
      </c>
    </row>
    <row r="1426" spans="1:32" s="5" customFormat="1" x14ac:dyDescent="0.2">
      <c r="A1426" s="363">
        <f>'commented data'!$A1380</f>
        <v>41238.375</v>
      </c>
      <c r="B1426" s="364">
        <f>IF(ISERROR('commented data'!$B1380),"",'commented data'!$B1380)</f>
        <v>898.017578125</v>
      </c>
      <c r="C1426" s="364">
        <f>IF(ISERROR('commented data'!$C1380),"",'commented data'!$C1380)</f>
        <v>503.3037109375</v>
      </c>
      <c r="D1426" s="364">
        <f>IF(ISERROR('commented data'!$D1380),"",'commented data'!$D1380)</f>
        <v>6276.708984375</v>
      </c>
      <c r="E1426" s="364">
        <f>IF(ISERROR('commented data'!$E1380),"",'commented data'!$E1380)</f>
        <v>9.8520984649658203</v>
      </c>
      <c r="F1426" s="357">
        <f t="shared" si="364"/>
        <v>145.0639778137207</v>
      </c>
      <c r="G1426" s="362">
        <f t="shared" si="365"/>
        <v>54715.821134851416</v>
      </c>
      <c r="H1426" s="359">
        <f>IF(ISERROR('commented data'!$N1380),"",'commented data'!$N1380)</f>
        <v>17.212480373180007</v>
      </c>
      <c r="I1426" s="359">
        <f>IFERROR('commented data'!O1380,"")</f>
        <v>16.861820999836674</v>
      </c>
      <c r="J1426" s="358">
        <f>IF(ISERROR('commented data'!$P1380),"",'commented data'!$P1380)</f>
        <v>1</v>
      </c>
      <c r="K1426" s="328">
        <f>IF(ISERROR('commented data'!$Q1380),"",'commented data'!$Q1380)</f>
        <v>1</v>
      </c>
      <c r="L1426" s="328">
        <f>IF(ISERROR('commented data'!$R1380),"",'commented data'!$R1380)</f>
        <v>1</v>
      </c>
      <c r="M1426" s="328">
        <f>IF(ISERROR('commented data'!$S1380),"",'commented data'!$S1380)</f>
        <v>1</v>
      </c>
      <c r="N1426" s="366">
        <f t="shared" si="366"/>
        <v>1</v>
      </c>
      <c r="O1426" s="367" t="b">
        <f t="shared" si="367"/>
        <v>1</v>
      </c>
      <c r="P1426" s="365">
        <f>IF(ISERROR('commented data'!$J1380),"",'commented data'!$J1380)</f>
        <v>143.62770080566406</v>
      </c>
      <c r="Q1426" s="368">
        <f t="shared" si="363"/>
        <v>143.62770080566406</v>
      </c>
      <c r="R1426" s="368" t="str">
        <f t="shared" si="368"/>
        <v/>
      </c>
      <c r="S1426" s="369">
        <f t="shared" si="369"/>
        <v>143.62770080566406</v>
      </c>
      <c r="T1426" s="365">
        <f>IF(ISERROR('commented data'!$M1380),"",'commented data'!$M1380)</f>
        <v>84949.5625</v>
      </c>
      <c r="U1426" s="370">
        <f t="shared" si="370"/>
        <v>84949.5625</v>
      </c>
      <c r="V1426" s="371">
        <f t="shared" si="371"/>
        <v>84949.5625</v>
      </c>
      <c r="W1426" s="383">
        <f t="shared" si="372"/>
        <v>73906.119374999995</v>
      </c>
      <c r="X1426" s="365">
        <f>IF(ISERROR('commented data'!$T1380),"",'commented data'!$T1380)</f>
        <v>99.3411865234375</v>
      </c>
      <c r="Y1426" s="384">
        <f t="shared" si="373"/>
        <v>99.3411865234375</v>
      </c>
      <c r="Z1426" s="365">
        <f>IF(ISERROR('commented data'!$U1380),"",'commented data'!$U1380)</f>
        <v>1012.843994140625</v>
      </c>
      <c r="AA1426" s="385">
        <f t="shared" si="374"/>
        <v>1022.9724340820312</v>
      </c>
      <c r="AC1426" s="427">
        <f t="shared" si="376"/>
        <v>7.937294663165595</v>
      </c>
      <c r="AD1426" s="428">
        <f t="shared" si="375"/>
        <v>0.46113601823089134</v>
      </c>
      <c r="AE1426" s="429">
        <f t="shared" si="377"/>
        <v>9.1955639817691086</v>
      </c>
      <c r="AF1426" s="430">
        <f t="shared" si="378"/>
        <v>0.95224703902669727</v>
      </c>
    </row>
    <row r="1427" spans="1:32" s="5" customFormat="1" x14ac:dyDescent="0.2">
      <c r="A1427" s="363">
        <f>'commented data'!$A1381</f>
        <v>41238.416666666664</v>
      </c>
      <c r="B1427" s="364">
        <f>IF(ISERROR('commented data'!$B1381),"",'commented data'!$B1381)</f>
        <v>898.0814208984375</v>
      </c>
      <c r="C1427" s="364">
        <f>IF(ISERROR('commented data'!$C1381),"",'commented data'!$C1381)</f>
        <v>503.2056884765625</v>
      </c>
      <c r="D1427" s="364">
        <f>IF(ISERROR('commented data'!$D1381),"",'commented data'!$D1381)</f>
        <v>6280.4619140625</v>
      </c>
      <c r="E1427" s="364">
        <f>IF(ISERROR('commented data'!$E1381),"",'commented data'!$E1381)</f>
        <v>9.8522520065307617</v>
      </c>
      <c r="F1427" s="357">
        <f t="shared" si="364"/>
        <v>145.86379745483399</v>
      </c>
      <c r="G1427" s="362">
        <f t="shared" si="365"/>
        <v>54725.75067920889</v>
      </c>
      <c r="H1427" s="359">
        <f>IF(ISERROR('commented data'!$N1381),"",'commented data'!$N1381)</f>
        <v>17.003328804916237</v>
      </c>
      <c r="I1427" s="359">
        <f>IFERROR('commented data'!O1381,"")</f>
        <v>16.871902911993686</v>
      </c>
      <c r="J1427" s="358">
        <f>IF(ISERROR('commented data'!$P1381),"",'commented data'!$P1381)</f>
        <v>1</v>
      </c>
      <c r="K1427" s="328">
        <f>IF(ISERROR('commented data'!$Q1381),"",'commented data'!$Q1381)</f>
        <v>1</v>
      </c>
      <c r="L1427" s="328">
        <f>IF(ISERROR('commented data'!$R1381),"",'commented data'!$R1381)</f>
        <v>1</v>
      </c>
      <c r="M1427" s="328">
        <f>IF(ISERROR('commented data'!$S1381),"",'commented data'!$S1381)</f>
        <v>1</v>
      </c>
      <c r="N1427" s="366">
        <f t="shared" si="366"/>
        <v>1</v>
      </c>
      <c r="O1427" s="367" t="b">
        <f t="shared" si="367"/>
        <v>1</v>
      </c>
      <c r="P1427" s="365">
        <f>IF(ISERROR('commented data'!$J1381),"",'commented data'!$J1381)</f>
        <v>144.41960144042969</v>
      </c>
      <c r="Q1427" s="368">
        <f t="shared" si="363"/>
        <v>144.41960144042969</v>
      </c>
      <c r="R1427" s="368" t="str">
        <f t="shared" si="368"/>
        <v/>
      </c>
      <c r="S1427" s="369">
        <f t="shared" si="369"/>
        <v>144.41960144042969</v>
      </c>
      <c r="T1427" s="365">
        <f>IF(ISERROR('commented data'!$M1381),"",'commented data'!$M1381)</f>
        <v>84942.546875</v>
      </c>
      <c r="U1427" s="370">
        <f t="shared" si="370"/>
        <v>84942.546875</v>
      </c>
      <c r="V1427" s="371">
        <f t="shared" si="371"/>
        <v>84942.546875</v>
      </c>
      <c r="W1427" s="383">
        <f t="shared" si="372"/>
        <v>73900.015781249997</v>
      </c>
      <c r="X1427" s="365">
        <f>IF(ISERROR('commented data'!$T1381),"",'commented data'!$T1381)</f>
        <v>99.242103576660156</v>
      </c>
      <c r="Y1427" s="384">
        <f t="shared" si="373"/>
        <v>99.242103576660156</v>
      </c>
      <c r="Z1427" s="365">
        <f>IF(ISERROR('commented data'!$U1381),"",'commented data'!$U1381)</f>
        <v>1012.8419799804687</v>
      </c>
      <c r="AA1427" s="385">
        <f t="shared" si="374"/>
        <v>1022.9703997802734</v>
      </c>
      <c r="AC1427" s="427">
        <f t="shared" si="376"/>
        <v>7.9825058126358686</v>
      </c>
      <c r="AD1427" s="428">
        <f t="shared" si="375"/>
        <v>0.46946723810503838</v>
      </c>
      <c r="AE1427" s="429">
        <f t="shared" si="377"/>
        <v>9.187232761894963</v>
      </c>
      <c r="AF1427" s="430">
        <f t="shared" si="378"/>
        <v>0.95138429918035794</v>
      </c>
    </row>
    <row r="1428" spans="1:32" s="5" customFormat="1" x14ac:dyDescent="0.2">
      <c r="A1428" s="363">
        <f>'commented data'!$A1382</f>
        <v>41238.458333333336</v>
      </c>
      <c r="B1428" s="364">
        <f>IF(ISERROR('commented data'!$B1382),"",'commented data'!$B1382)</f>
        <v>897.94610595703125</v>
      </c>
      <c r="C1428" s="364">
        <f>IF(ISERROR('commented data'!$C1382),"",'commented data'!$C1382)</f>
        <v>502.8428955078125</v>
      </c>
      <c r="D1428" s="364">
        <f>IF(ISERROR('commented data'!$D1382),"",'commented data'!$D1382)</f>
        <v>6275.06103515625</v>
      </c>
      <c r="E1428" s="364">
        <f>IF(ISERROR('commented data'!$E1382),"",'commented data'!$E1382)</f>
        <v>9.8504257202148438</v>
      </c>
      <c r="F1428" s="357">
        <f t="shared" si="364"/>
        <v>145.49746902465822</v>
      </c>
      <c r="G1428" s="362">
        <f t="shared" si="365"/>
        <v>54707.99379065739</v>
      </c>
      <c r="H1428" s="359">
        <f>IF(ISERROR('commented data'!$N1382),"",'commented data'!$N1382)</f>
        <v>16.840896727175714</v>
      </c>
      <c r="I1428" s="359">
        <f>IFERROR('commented data'!O1382,"")</f>
        <v>16.857393930681077</v>
      </c>
      <c r="J1428" s="358">
        <f>IF(ISERROR('commented data'!$P1382),"",'commented data'!$P1382)</f>
        <v>1</v>
      </c>
      <c r="K1428" s="328">
        <f>IF(ISERROR('commented data'!$Q1382),"",'commented data'!$Q1382)</f>
        <v>1</v>
      </c>
      <c r="L1428" s="328">
        <f>IF(ISERROR('commented data'!$R1382),"",'commented data'!$R1382)</f>
        <v>1</v>
      </c>
      <c r="M1428" s="328">
        <f>IF(ISERROR('commented data'!$S1382),"",'commented data'!$S1382)</f>
        <v>1</v>
      </c>
      <c r="N1428" s="366">
        <f t="shared" si="366"/>
        <v>1</v>
      </c>
      <c r="O1428" s="367" t="b">
        <f t="shared" si="367"/>
        <v>1</v>
      </c>
      <c r="P1428" s="365">
        <f>IF(ISERROR('commented data'!$J1382),"",'commented data'!$J1382)</f>
        <v>144.05690002441406</v>
      </c>
      <c r="Q1428" s="368">
        <f t="shared" si="363"/>
        <v>144.05690002441406</v>
      </c>
      <c r="R1428" s="368" t="str">
        <f t="shared" si="368"/>
        <v/>
      </c>
      <c r="S1428" s="369">
        <f t="shared" si="369"/>
        <v>144.05690002441406</v>
      </c>
      <c r="T1428" s="365">
        <f>IF(ISERROR('commented data'!$M1382),"",'commented data'!$M1382)</f>
        <v>84926.7578125</v>
      </c>
      <c r="U1428" s="370">
        <f t="shared" si="370"/>
        <v>84926.7578125</v>
      </c>
      <c r="V1428" s="371">
        <f t="shared" si="371"/>
        <v>84926.7578125</v>
      </c>
      <c r="W1428" s="383">
        <f t="shared" si="372"/>
        <v>73886.279296875</v>
      </c>
      <c r="X1428" s="365">
        <f>IF(ISERROR('commented data'!$T1382),"",'commented data'!$T1382)</f>
        <v>99.294830322265625</v>
      </c>
      <c r="Y1428" s="384">
        <f t="shared" si="373"/>
        <v>99.294830322265625</v>
      </c>
      <c r="Z1428" s="365">
        <f>IF(ISERROR('commented data'!$U1382),"",'commented data'!$U1382)</f>
        <v>1012.844970703125</v>
      </c>
      <c r="AA1428" s="385">
        <f t="shared" si="374"/>
        <v>1022.9734204101562</v>
      </c>
      <c r="AC1428" s="427">
        <f t="shared" si="376"/>
        <v>7.9598746319573674</v>
      </c>
      <c r="AD1428" s="428">
        <f t="shared" si="375"/>
        <v>0.47265147224094822</v>
      </c>
      <c r="AE1428" s="429">
        <f t="shared" si="377"/>
        <v>9.1840485277590531</v>
      </c>
      <c r="AF1428" s="430">
        <f t="shared" si="378"/>
        <v>0.95105455567212949</v>
      </c>
    </row>
    <row r="1429" spans="1:32" s="5" customFormat="1" x14ac:dyDescent="0.2">
      <c r="A1429" s="363">
        <f>'commented data'!$A1383</f>
        <v>41238.5</v>
      </c>
      <c r="B1429" s="364">
        <f>IF(ISERROR('commented data'!$B1383),"",'commented data'!$B1383)</f>
        <v>898.00250244140625</v>
      </c>
      <c r="C1429" s="364">
        <f>IF(ISERROR('commented data'!$C1383),"",'commented data'!$C1383)</f>
        <v>502.89480590820313</v>
      </c>
      <c r="D1429" s="364">
        <f>IF(ISERROR('commented data'!$D1383),"",'commented data'!$D1383)</f>
        <v>6277.783203125</v>
      </c>
      <c r="E1429" s="364">
        <f>IF(ISERROR('commented data'!$E1383),"",'commented data'!$E1383)</f>
        <v>9.8515863418579102</v>
      </c>
      <c r="F1429" s="357">
        <f t="shared" si="364"/>
        <v>146.80218078613282</v>
      </c>
      <c r="G1429" s="362">
        <f t="shared" si="365"/>
        <v>54749.603685681373</v>
      </c>
      <c r="H1429" s="359">
        <f>IF(ISERROR('commented data'!$N1383),"",'commented data'!$N1383)</f>
        <v>16.791329814514029</v>
      </c>
      <c r="I1429" s="359">
        <f>IFERROR('commented data'!O1383,"")</f>
        <v>16.864706793064023</v>
      </c>
      <c r="J1429" s="358">
        <f>IF(ISERROR('commented data'!$P1383),"",'commented data'!$P1383)</f>
        <v>1</v>
      </c>
      <c r="K1429" s="328">
        <f>IF(ISERROR('commented data'!$Q1383),"",'commented data'!$Q1383)</f>
        <v>1</v>
      </c>
      <c r="L1429" s="328">
        <f>IF(ISERROR('commented data'!$R1383),"",'commented data'!$R1383)</f>
        <v>1</v>
      </c>
      <c r="M1429" s="328">
        <f>IF(ISERROR('commented data'!$S1383),"",'commented data'!$S1383)</f>
        <v>1</v>
      </c>
      <c r="N1429" s="366">
        <f t="shared" si="366"/>
        <v>1</v>
      </c>
      <c r="O1429" s="367" t="b">
        <f t="shared" si="367"/>
        <v>1</v>
      </c>
      <c r="P1429" s="365">
        <f>IF(ISERROR('commented data'!$J1383),"",'commented data'!$J1383)</f>
        <v>145.34869384765625</v>
      </c>
      <c r="Q1429" s="368">
        <f t="shared" si="363"/>
        <v>145.34869384765625</v>
      </c>
      <c r="R1429" s="368" t="str">
        <f t="shared" si="368"/>
        <v/>
      </c>
      <c r="S1429" s="369">
        <f t="shared" si="369"/>
        <v>145.34869384765625</v>
      </c>
      <c r="T1429" s="365">
        <f>IF(ISERROR('commented data'!$M1383),"",'commented data'!$M1383)</f>
        <v>84950.6328125</v>
      </c>
      <c r="U1429" s="370">
        <f t="shared" si="370"/>
        <v>84950.6328125</v>
      </c>
      <c r="V1429" s="371">
        <f t="shared" si="371"/>
        <v>84950.6328125</v>
      </c>
      <c r="W1429" s="383">
        <f t="shared" si="372"/>
        <v>73907.050546875005</v>
      </c>
      <c r="X1429" s="365">
        <f>IF(ISERROR('commented data'!$T1383),"",'commented data'!$T1383)</f>
        <v>99.115676879882813</v>
      </c>
      <c r="Y1429" s="384">
        <f t="shared" si="373"/>
        <v>99.115676879882813</v>
      </c>
      <c r="Z1429" s="365">
        <f>IF(ISERROR('commented data'!$U1383),"",'commented data'!$U1383)</f>
        <v>1012.843017578125</v>
      </c>
      <c r="AA1429" s="385">
        <f t="shared" si="374"/>
        <v>1022.9714477539062</v>
      </c>
      <c r="AC1429" s="427">
        <f t="shared" si="376"/>
        <v>8.0373612182345209</v>
      </c>
      <c r="AD1429" s="428">
        <f t="shared" si="375"/>
        <v>0.47866138697884519</v>
      </c>
      <c r="AE1429" s="429">
        <f t="shared" si="377"/>
        <v>9.1780386130211546</v>
      </c>
      <c r="AF1429" s="430">
        <f t="shared" si="378"/>
        <v>0.9504321986828993</v>
      </c>
    </row>
    <row r="1430" spans="1:32" s="5" customFormat="1" x14ac:dyDescent="0.2">
      <c r="A1430" s="363">
        <f>'commented data'!$A1384</f>
        <v>41238.541666666664</v>
      </c>
      <c r="B1430" s="364">
        <f>IF(ISERROR('commented data'!$B1384),"",'commented data'!$B1384)</f>
        <v>897.98687744140625</v>
      </c>
      <c r="C1430" s="364">
        <f>IF(ISERROR('commented data'!$C1384),"",'commented data'!$C1384)</f>
        <v>503.06289672851563</v>
      </c>
      <c r="D1430" s="364">
        <f>IF(ISERROR('commented data'!$D1384),"",'commented data'!$D1384)</f>
        <v>6291.751953125</v>
      </c>
      <c r="E1430" s="364">
        <f>IF(ISERROR('commented data'!$E1384),"",'commented data'!$E1384)</f>
        <v>9.8640975952148437</v>
      </c>
      <c r="F1430" s="357">
        <f t="shared" si="364"/>
        <v>146.85481063842772</v>
      </c>
      <c r="G1430" s="362">
        <f t="shared" si="365"/>
        <v>54801.984824802516</v>
      </c>
      <c r="H1430" s="359">
        <f>IF(ISERROR('commented data'!$N1384),"",'commented data'!$N1384)</f>
        <v>16.825047708400962</v>
      </c>
      <c r="I1430" s="359">
        <f>IFERROR('commented data'!O1384,"")</f>
        <v>16.902232598813153</v>
      </c>
      <c r="J1430" s="358">
        <f>IF(ISERROR('commented data'!$P1384),"",'commented data'!$P1384)</f>
        <v>1</v>
      </c>
      <c r="K1430" s="328">
        <f>IF(ISERROR('commented data'!$Q1384),"",'commented data'!$Q1384)</f>
        <v>1</v>
      </c>
      <c r="L1430" s="328">
        <f>IF(ISERROR('commented data'!$R1384),"",'commented data'!$R1384)</f>
        <v>1</v>
      </c>
      <c r="M1430" s="328">
        <f>IF(ISERROR('commented data'!$S1384),"",'commented data'!$S1384)</f>
        <v>1</v>
      </c>
      <c r="N1430" s="366">
        <f t="shared" si="366"/>
        <v>1</v>
      </c>
      <c r="O1430" s="367" t="b">
        <f t="shared" si="367"/>
        <v>1</v>
      </c>
      <c r="P1430" s="365">
        <f>IF(ISERROR('commented data'!$J1384),"",'commented data'!$J1384)</f>
        <v>145.40080261230469</v>
      </c>
      <c r="Q1430" s="368">
        <f t="shared" si="363"/>
        <v>145.40080261230469</v>
      </c>
      <c r="R1430" s="368" t="str">
        <f t="shared" si="368"/>
        <v/>
      </c>
      <c r="S1430" s="369">
        <f t="shared" si="369"/>
        <v>145.40080261230469</v>
      </c>
      <c r="T1430" s="365">
        <f>IF(ISERROR('commented data'!$M1384),"",'commented data'!$M1384)</f>
        <v>85042.5703125</v>
      </c>
      <c r="U1430" s="370">
        <f t="shared" si="370"/>
        <v>85042.5703125</v>
      </c>
      <c r="V1430" s="371">
        <f t="shared" si="371"/>
        <v>85042.5703125</v>
      </c>
      <c r="W1430" s="383">
        <f t="shared" si="372"/>
        <v>73987.036171875006</v>
      </c>
      <c r="X1430" s="365">
        <f>IF(ISERROR('commented data'!$T1384),"",'commented data'!$T1384)</f>
        <v>99.161613464355469</v>
      </c>
      <c r="Y1430" s="384">
        <f t="shared" si="373"/>
        <v>99.161613464355469</v>
      </c>
      <c r="Z1430" s="365">
        <f>IF(ISERROR('commented data'!$U1384),"",'commented data'!$U1384)</f>
        <v>1012.8410034179687</v>
      </c>
      <c r="AA1430" s="385">
        <f t="shared" si="374"/>
        <v>1022.9694134521485</v>
      </c>
      <c r="AC1430" s="427">
        <f t="shared" si="376"/>
        <v>8.0479351040563625</v>
      </c>
      <c r="AD1430" s="428">
        <f t="shared" si="375"/>
        <v>0.47833059635473874</v>
      </c>
      <c r="AE1430" s="429">
        <f t="shared" si="377"/>
        <v>9.1783694036452612</v>
      </c>
      <c r="AF1430" s="430">
        <f t="shared" si="378"/>
        <v>0.95046645372075977</v>
      </c>
    </row>
    <row r="1431" spans="1:32" s="5" customFormat="1" x14ac:dyDescent="0.2">
      <c r="A1431" s="363">
        <f>'commented data'!$A1385</f>
        <v>41238.583333333336</v>
      </c>
      <c r="B1431" s="364">
        <f>IF(ISERROR('commented data'!$B1385),"",'commented data'!$B1385)</f>
        <v>897.97222900390625</v>
      </c>
      <c r="C1431" s="364">
        <f>IF(ISERROR('commented data'!$C1385),"",'commented data'!$C1385)</f>
        <v>503.337890625</v>
      </c>
      <c r="D1431" s="364">
        <f>IF(ISERROR('commented data'!$D1385),"",'commented data'!$D1385)</f>
        <v>6297.68701171875</v>
      </c>
      <c r="E1431" s="364">
        <f>IF(ISERROR('commented data'!$E1385),"",'commented data'!$E1385)</f>
        <v>9.8691329956054687</v>
      </c>
      <c r="F1431" s="357">
        <f t="shared" si="364"/>
        <v>147.32001846313477</v>
      </c>
      <c r="G1431" s="362">
        <f t="shared" si="365"/>
        <v>54848.076504551689</v>
      </c>
      <c r="H1431" s="359">
        <f>IF(ISERROR('commented data'!$N1385),"",'commented data'!$N1385)</f>
        <v>16.897756905014102</v>
      </c>
      <c r="I1431" s="359">
        <f>IFERROR('commented data'!O1385,"")</f>
        <v>16.918176606394272</v>
      </c>
      <c r="J1431" s="358">
        <f>IF(ISERROR('commented data'!$P1385),"",'commented data'!$P1385)</f>
        <v>1</v>
      </c>
      <c r="K1431" s="328">
        <f>IF(ISERROR('commented data'!$Q1385),"",'commented data'!$Q1385)</f>
        <v>1</v>
      </c>
      <c r="L1431" s="328">
        <f>IF(ISERROR('commented data'!$R1385),"",'commented data'!$R1385)</f>
        <v>1</v>
      </c>
      <c r="M1431" s="328">
        <f>IF(ISERROR('commented data'!$S1385),"",'commented data'!$S1385)</f>
        <v>1</v>
      </c>
      <c r="N1431" s="366">
        <f t="shared" si="366"/>
        <v>1</v>
      </c>
      <c r="O1431" s="367" t="b">
        <f t="shared" si="367"/>
        <v>1</v>
      </c>
      <c r="P1431" s="365">
        <f>IF(ISERROR('commented data'!$J1385),"",'commented data'!$J1385)</f>
        <v>145.86140441894531</v>
      </c>
      <c r="Q1431" s="368">
        <f t="shared" si="363"/>
        <v>145.86140441894531</v>
      </c>
      <c r="R1431" s="368" t="str">
        <f t="shared" si="368"/>
        <v/>
      </c>
      <c r="S1431" s="369">
        <f t="shared" si="369"/>
        <v>145.86140441894531</v>
      </c>
      <c r="T1431" s="365">
        <f>IF(ISERROR('commented data'!$M1385),"",'commented data'!$M1385)</f>
        <v>85071.40625</v>
      </c>
      <c r="U1431" s="370">
        <f t="shared" si="370"/>
        <v>85071.40625</v>
      </c>
      <c r="V1431" s="371">
        <f t="shared" si="371"/>
        <v>85071.40625</v>
      </c>
      <c r="W1431" s="383">
        <f t="shared" si="372"/>
        <v>74012.123437500006</v>
      </c>
      <c r="X1431" s="365">
        <f>IF(ISERROR('commented data'!$T1385),"",'commented data'!$T1385)</f>
        <v>98.972679138183594</v>
      </c>
      <c r="Y1431" s="384">
        <f t="shared" si="373"/>
        <v>98.972679138183594</v>
      </c>
      <c r="Z1431" s="365">
        <f>IF(ISERROR('commented data'!$U1385),"",'commented data'!$U1385)</f>
        <v>1012.8350219726562</v>
      </c>
      <c r="AA1431" s="385">
        <f t="shared" si="374"/>
        <v>1022.9633721923828</v>
      </c>
      <c r="AC1431" s="427">
        <f t="shared" si="376"/>
        <v>8.0802196433179834</v>
      </c>
      <c r="AD1431" s="428">
        <f t="shared" si="375"/>
        <v>0.47818297355907191</v>
      </c>
      <c r="AE1431" s="429">
        <f t="shared" si="377"/>
        <v>9.1785170264409288</v>
      </c>
      <c r="AF1431" s="430">
        <f t="shared" si="378"/>
        <v>0.95048174080596148</v>
      </c>
    </row>
    <row r="1432" spans="1:32" s="5" customFormat="1" x14ac:dyDescent="0.2">
      <c r="A1432" s="363">
        <f>'commented data'!$A1386</f>
        <v>41238.625</v>
      </c>
      <c r="B1432" s="364">
        <f>IF(ISERROR('commented data'!$B1386),"",'commented data'!$B1386)</f>
        <v>897.98577880859375</v>
      </c>
      <c r="C1432" s="364">
        <f>IF(ISERROR('commented data'!$C1386),"",'commented data'!$C1386)</f>
        <v>504.0797119140625</v>
      </c>
      <c r="D1432" s="364">
        <f>IF(ISERROR('commented data'!$D1386),"",'commented data'!$D1386)</f>
        <v>6315.001953125</v>
      </c>
      <c r="E1432" s="364">
        <f>IF(ISERROR('commented data'!$E1386),"",'commented data'!$E1386)</f>
        <v>9.8814268112182617</v>
      </c>
      <c r="F1432" s="357">
        <f t="shared" si="364"/>
        <v>147.56595321655274</v>
      </c>
      <c r="G1432" s="362">
        <f t="shared" si="365"/>
        <v>54978.956355525472</v>
      </c>
      <c r="H1432" s="359">
        <f>IF(ISERROR('commented data'!$N1386),"",'commented data'!$N1386)</f>
        <v>16.937123058240033</v>
      </c>
      <c r="I1432" s="359">
        <f>IFERROR('commented data'!O1386,"")</f>
        <v>16.964691658046604</v>
      </c>
      <c r="J1432" s="358">
        <f>IF(ISERROR('commented data'!$P1386),"",'commented data'!$P1386)</f>
        <v>1</v>
      </c>
      <c r="K1432" s="328">
        <f>IF(ISERROR('commented data'!$Q1386),"",'commented data'!$Q1386)</f>
        <v>1</v>
      </c>
      <c r="L1432" s="328">
        <f>IF(ISERROR('commented data'!$R1386),"",'commented data'!$R1386)</f>
        <v>1</v>
      </c>
      <c r="M1432" s="328">
        <f>IF(ISERROR('commented data'!$S1386),"",'commented data'!$S1386)</f>
        <v>1</v>
      </c>
      <c r="N1432" s="366">
        <f t="shared" si="366"/>
        <v>1</v>
      </c>
      <c r="O1432" s="367" t="b">
        <f t="shared" si="367"/>
        <v>1</v>
      </c>
      <c r="P1432" s="365">
        <f>IF(ISERROR('commented data'!$J1386),"",'commented data'!$J1386)</f>
        <v>146.10490417480469</v>
      </c>
      <c r="Q1432" s="368">
        <f t="shared" si="363"/>
        <v>146.10490417480469</v>
      </c>
      <c r="R1432" s="368" t="str">
        <f t="shared" si="368"/>
        <v/>
      </c>
      <c r="S1432" s="369">
        <f t="shared" si="369"/>
        <v>146.10490417480469</v>
      </c>
      <c r="T1432" s="365">
        <f>IF(ISERROR('commented data'!$M1386),"",'commented data'!$M1386)</f>
        <v>85254.9765625</v>
      </c>
      <c r="U1432" s="370">
        <f t="shared" si="370"/>
        <v>85254.9765625</v>
      </c>
      <c r="V1432" s="371">
        <f t="shared" si="371"/>
        <v>85254.9765625</v>
      </c>
      <c r="W1432" s="383">
        <f t="shared" si="372"/>
        <v>74171.829609374996</v>
      </c>
      <c r="X1432" s="365">
        <f>IF(ISERROR('commented data'!$T1386),"",'commented data'!$T1386)</f>
        <v>98.887153625488281</v>
      </c>
      <c r="Y1432" s="384">
        <f t="shared" si="373"/>
        <v>98.887153625488281</v>
      </c>
      <c r="Z1432" s="365">
        <f>IF(ISERROR('commented data'!$U1386),"",'commented data'!$U1386)</f>
        <v>1012.8330078125</v>
      </c>
      <c r="AA1432" s="385">
        <f t="shared" si="374"/>
        <v>1022.961337890625</v>
      </c>
      <c r="AC1432" s="427">
        <f t="shared" si="376"/>
        <v>8.1130221014543658</v>
      </c>
      <c r="AD1432" s="428">
        <f t="shared" si="375"/>
        <v>0.479008275110059</v>
      </c>
      <c r="AE1432" s="429">
        <f t="shared" si="377"/>
        <v>9.1776917248899412</v>
      </c>
      <c r="AF1432" s="430">
        <f t="shared" si="378"/>
        <v>0.95039627666697113</v>
      </c>
    </row>
    <row r="1433" spans="1:32" s="5" customFormat="1" x14ac:dyDescent="0.2">
      <c r="A1433" s="363">
        <f>'commented data'!$A1387</f>
        <v>41238.666666666664</v>
      </c>
      <c r="B1433" s="364">
        <f>IF(ISERROR('commented data'!$B1387),"",'commented data'!$B1387)</f>
        <v>898.0352783203125</v>
      </c>
      <c r="C1433" s="364">
        <f>IF(ISERROR('commented data'!$C1387),"",'commented data'!$C1387)</f>
        <v>503.77371215820312</v>
      </c>
      <c r="D1433" s="364">
        <f>IF(ISERROR('commented data'!$D1387),"",'commented data'!$D1387)</f>
        <v>6319.619140625</v>
      </c>
      <c r="E1433" s="364">
        <f>IF(ISERROR('commented data'!$E1387),"",'commented data'!$E1387)</f>
        <v>9.8835000991821289</v>
      </c>
      <c r="F1433" s="357">
        <f t="shared" si="364"/>
        <v>146.94448944091798</v>
      </c>
      <c r="G1433" s="362">
        <f t="shared" si="365"/>
        <v>54971.801932952301</v>
      </c>
      <c r="H1433" s="359">
        <f>IF(ISERROR('commented data'!$N1387),"",'commented data'!$N1387)</f>
        <v>17.338838827212456</v>
      </c>
      <c r="I1433" s="359">
        <f>IFERROR('commented data'!O1387,"")</f>
        <v>16.977095322027438</v>
      </c>
      <c r="J1433" s="358">
        <f>IF(ISERROR('commented data'!$P1387),"",'commented data'!$P1387)</f>
        <v>1</v>
      </c>
      <c r="K1433" s="328">
        <f>IF(ISERROR('commented data'!$Q1387),"",'commented data'!$Q1387)</f>
        <v>1</v>
      </c>
      <c r="L1433" s="328">
        <f>IF(ISERROR('commented data'!$R1387),"",'commented data'!$R1387)</f>
        <v>1</v>
      </c>
      <c r="M1433" s="328">
        <f>IF(ISERROR('commented data'!$S1387),"",'commented data'!$S1387)</f>
        <v>1</v>
      </c>
      <c r="N1433" s="366">
        <f t="shared" si="366"/>
        <v>1</v>
      </c>
      <c r="O1433" s="367" t="b">
        <f t="shared" si="367"/>
        <v>1</v>
      </c>
      <c r="P1433" s="365">
        <f>IF(ISERROR('commented data'!$J1387),"",'commented data'!$J1387)</f>
        <v>145.48959350585938</v>
      </c>
      <c r="Q1433" s="368">
        <f t="shared" si="363"/>
        <v>145.48959350585938</v>
      </c>
      <c r="R1433" s="368" t="str">
        <f t="shared" si="368"/>
        <v/>
      </c>
      <c r="S1433" s="369">
        <f t="shared" si="369"/>
        <v>145.48959350585938</v>
      </c>
      <c r="T1433" s="365">
        <f>IF(ISERROR('commented data'!$M1387),"",'commented data'!$M1387)</f>
        <v>85227.0078125</v>
      </c>
      <c r="U1433" s="370">
        <f t="shared" si="370"/>
        <v>85227.0078125</v>
      </c>
      <c r="V1433" s="371">
        <f t="shared" si="371"/>
        <v>85227.0078125</v>
      </c>
      <c r="W1433" s="383">
        <f t="shared" si="372"/>
        <v>74147.496796874999</v>
      </c>
      <c r="X1433" s="365">
        <f>IF(ISERROR('commented data'!$T1387),"",'commented data'!$T1387)</f>
        <v>98.812408447265625</v>
      </c>
      <c r="Y1433" s="384">
        <f t="shared" si="373"/>
        <v>98.812408447265625</v>
      </c>
      <c r="Z1433" s="365">
        <f>IF(ISERROR('commented data'!$U1387),"",'commented data'!$U1387)</f>
        <v>1012.8300170898437</v>
      </c>
      <c r="AA1433" s="385">
        <f t="shared" si="374"/>
        <v>1022.9583172607422</v>
      </c>
      <c r="AC1433" s="427">
        <f t="shared" si="376"/>
        <v>8.0778033686849433</v>
      </c>
      <c r="AD1433" s="428">
        <f t="shared" si="375"/>
        <v>0.46587914272593778</v>
      </c>
      <c r="AE1433" s="429">
        <f t="shared" si="377"/>
        <v>9.1908208572740637</v>
      </c>
      <c r="AF1433" s="430">
        <f t="shared" si="378"/>
        <v>0.95175586455767114</v>
      </c>
    </row>
    <row r="1434" spans="1:32" s="5" customFormat="1" x14ac:dyDescent="0.2">
      <c r="A1434" s="363">
        <f>'commented data'!$A1388</f>
        <v>41238.708333333336</v>
      </c>
      <c r="B1434" s="364">
        <f>IF(ISERROR('commented data'!$B1388),"",'commented data'!$B1388)</f>
        <v>897.9959716796875</v>
      </c>
      <c r="C1434" s="364">
        <f>IF(ISERROR('commented data'!$C1388),"",'commented data'!$C1388)</f>
        <v>502.752685546875</v>
      </c>
      <c r="D1434" s="364">
        <f>IF(ISERROR('commented data'!$D1388),"",'commented data'!$D1388)</f>
        <v>6308.40283203125</v>
      </c>
      <c r="E1434" s="364">
        <f>IF(ISERROR('commented data'!$E1388),"",'commented data'!$E1388)</f>
        <v>9.8770065307617187</v>
      </c>
      <c r="F1434" s="357">
        <f t="shared" si="364"/>
        <v>146.7532958984375</v>
      </c>
      <c r="G1434" s="362">
        <f t="shared" si="365"/>
        <v>54920.872864901787</v>
      </c>
      <c r="H1434" s="359">
        <f>IF(ISERROR('commented data'!$N1388),"",'commented data'!$N1388)</f>
        <v>17.3995535281123</v>
      </c>
      <c r="I1434" s="359">
        <f>IFERROR('commented data'!O1388,"")</f>
        <v>16.946963705561302</v>
      </c>
      <c r="J1434" s="358">
        <f>IF(ISERROR('commented data'!$P1388),"",'commented data'!$P1388)</f>
        <v>1</v>
      </c>
      <c r="K1434" s="328">
        <f>IF(ISERROR('commented data'!$Q1388),"",'commented data'!$Q1388)</f>
        <v>1</v>
      </c>
      <c r="L1434" s="328">
        <f>IF(ISERROR('commented data'!$R1388),"",'commented data'!$R1388)</f>
        <v>1</v>
      </c>
      <c r="M1434" s="328">
        <f>IF(ISERROR('commented data'!$S1388),"",'commented data'!$S1388)</f>
        <v>1</v>
      </c>
      <c r="N1434" s="366">
        <f t="shared" si="366"/>
        <v>1</v>
      </c>
      <c r="O1434" s="367" t="b">
        <f t="shared" si="367"/>
        <v>1</v>
      </c>
      <c r="P1434" s="365">
        <f>IF(ISERROR('commented data'!$J1388),"",'commented data'!$J1388)</f>
        <v>145.30029296875</v>
      </c>
      <c r="Q1434" s="368">
        <f t="shared" si="363"/>
        <v>145.30029296875</v>
      </c>
      <c r="R1434" s="368" t="str">
        <f t="shared" si="368"/>
        <v/>
      </c>
      <c r="S1434" s="369">
        <f t="shared" si="369"/>
        <v>145.30029296875</v>
      </c>
      <c r="T1434" s="365">
        <f>IF(ISERROR('commented data'!$M1388),"",'commented data'!$M1388)</f>
        <v>85145.71875</v>
      </c>
      <c r="U1434" s="370">
        <f t="shared" si="370"/>
        <v>85145.71875</v>
      </c>
      <c r="V1434" s="371">
        <f t="shared" si="371"/>
        <v>85145.71875</v>
      </c>
      <c r="W1434" s="383">
        <f t="shared" si="372"/>
        <v>74076.775312500002</v>
      </c>
      <c r="X1434" s="365">
        <f>IF(ISERROR('commented data'!$T1388),"",'commented data'!$T1388)</f>
        <v>98.802230834960938</v>
      </c>
      <c r="Y1434" s="384">
        <f t="shared" si="373"/>
        <v>98.802230834960938</v>
      </c>
      <c r="Z1434" s="365">
        <f>IF(ISERROR('commented data'!$U1388),"",'commented data'!$U1388)</f>
        <v>1012.8300170898437</v>
      </c>
      <c r="AA1434" s="385">
        <f t="shared" si="374"/>
        <v>1022.9583172607422</v>
      </c>
      <c r="AC1434" s="427">
        <f t="shared" si="376"/>
        <v>8.0598191065433973</v>
      </c>
      <c r="AD1434" s="428">
        <f t="shared" si="375"/>
        <v>0.46321988052861363</v>
      </c>
      <c r="AE1434" s="429">
        <f t="shared" si="377"/>
        <v>9.1934801194713867</v>
      </c>
      <c r="AF1434" s="430">
        <f t="shared" si="378"/>
        <v>0.95203124457334143</v>
      </c>
    </row>
    <row r="1435" spans="1:32" s="5" customFormat="1" x14ac:dyDescent="0.2">
      <c r="A1435" s="363">
        <f>'commented data'!$A1389</f>
        <v>41238.75</v>
      </c>
      <c r="B1435" s="364">
        <f>IF(ISERROR('commented data'!$B1389),"",'commented data'!$B1389)</f>
        <v>898.01727294921875</v>
      </c>
      <c r="C1435" s="364">
        <f>IF(ISERROR('commented data'!$C1389),"",'commented data'!$C1389)</f>
        <v>501.68121337890625</v>
      </c>
      <c r="D1435" s="364">
        <f>IF(ISERROR('commented data'!$D1389),"",'commented data'!$D1389)</f>
        <v>6303.6279296875</v>
      </c>
      <c r="E1435" s="364">
        <f>IF(ISERROR('commented data'!$E1389),"",'commented data'!$E1389)</f>
        <v>9.8791751861572266</v>
      </c>
      <c r="F1435" s="357">
        <f t="shared" si="364"/>
        <v>145.79663467407227</v>
      </c>
      <c r="G1435" s="362">
        <f t="shared" si="365"/>
        <v>54830.168036702315</v>
      </c>
      <c r="H1435" s="359">
        <f>IF(ISERROR('commented data'!$N1389),"",'commented data'!$N1389)</f>
        <v>17.134759937198542</v>
      </c>
      <c r="I1435" s="359">
        <f>IFERROR('commented data'!O1389,"")</f>
        <v>16.934136354665721</v>
      </c>
      <c r="J1435" s="358">
        <f>IF(ISERROR('commented data'!$P1389),"",'commented data'!$P1389)</f>
        <v>1</v>
      </c>
      <c r="K1435" s="328">
        <f>IF(ISERROR('commented data'!$Q1389),"",'commented data'!$Q1389)</f>
        <v>1</v>
      </c>
      <c r="L1435" s="328">
        <f>IF(ISERROR('commented data'!$R1389),"",'commented data'!$R1389)</f>
        <v>1</v>
      </c>
      <c r="M1435" s="328">
        <f>IF(ISERROR('commented data'!$S1389),"",'commented data'!$S1389)</f>
        <v>1</v>
      </c>
      <c r="N1435" s="366">
        <f t="shared" si="366"/>
        <v>1</v>
      </c>
      <c r="O1435" s="367" t="b">
        <f t="shared" si="367"/>
        <v>1</v>
      </c>
      <c r="P1435" s="365">
        <f>IF(ISERROR('commented data'!$J1389),"",'commented data'!$J1389)</f>
        <v>144.35310363769531</v>
      </c>
      <c r="Q1435" s="368">
        <f t="shared" si="363"/>
        <v>144.35310363769531</v>
      </c>
      <c r="R1435" s="368" t="str">
        <f t="shared" si="368"/>
        <v/>
      </c>
      <c r="S1435" s="369">
        <f t="shared" si="369"/>
        <v>144.35310363769531</v>
      </c>
      <c r="T1435" s="365">
        <f>IF(ISERROR('commented data'!$M1389),"",'commented data'!$M1389)</f>
        <v>85014.6875</v>
      </c>
      <c r="U1435" s="370">
        <f t="shared" si="370"/>
        <v>85014.6875</v>
      </c>
      <c r="V1435" s="371">
        <f t="shared" si="371"/>
        <v>85014.6875</v>
      </c>
      <c r="W1435" s="383">
        <f t="shared" si="372"/>
        <v>73962.778124999997</v>
      </c>
      <c r="X1435" s="365">
        <f>IF(ISERROR('commented data'!$T1389),"",'commented data'!$T1389)</f>
        <v>98.844200134277344</v>
      </c>
      <c r="Y1435" s="384">
        <f t="shared" si="373"/>
        <v>98.844200134277344</v>
      </c>
      <c r="Z1435" s="365">
        <f>IF(ISERROR('commented data'!$U1389),"",'commented data'!$U1389)</f>
        <v>1012.8300170898437</v>
      </c>
      <c r="AA1435" s="385">
        <f t="shared" si="374"/>
        <v>1022.9583172607422</v>
      </c>
      <c r="AC1435" s="427">
        <f t="shared" si="376"/>
        <v>7.9940539783650806</v>
      </c>
      <c r="AD1435" s="428">
        <f t="shared" si="375"/>
        <v>0.46654017959192218</v>
      </c>
      <c r="AE1435" s="429">
        <f t="shared" si="377"/>
        <v>9.1901598204080788</v>
      </c>
      <c r="AF1435" s="430">
        <f t="shared" si="378"/>
        <v>0.95168741085547626</v>
      </c>
    </row>
    <row r="1436" spans="1:32" s="5" customFormat="1" x14ac:dyDescent="0.2">
      <c r="A1436" s="363">
        <f>'commented data'!$A1390</f>
        <v>41238.791666666664</v>
      </c>
      <c r="B1436" s="364">
        <f>IF(ISERROR('commented data'!$B1390),"",'commented data'!$B1390)</f>
        <v>897.9583740234375</v>
      </c>
      <c r="C1436" s="364">
        <f>IF(ISERROR('commented data'!$C1390),"",'commented data'!$C1390)</f>
        <v>500.9552001953125</v>
      </c>
      <c r="D1436" s="364">
        <f>IF(ISERROR('commented data'!$D1390),"",'commented data'!$D1390)</f>
        <v>6298.240234375</v>
      </c>
      <c r="E1436" s="364">
        <f>IF(ISERROR('commented data'!$E1390),"",'commented data'!$E1390)</f>
        <v>9.8826484680175781</v>
      </c>
      <c r="F1436" s="357">
        <f t="shared" si="364"/>
        <v>145.96347824096679</v>
      </c>
      <c r="G1436" s="362">
        <f t="shared" si="365"/>
        <v>54796.215890524523</v>
      </c>
      <c r="H1436" s="359">
        <f>IF(ISERROR('commented data'!$N1390),"",'commented data'!$N1390)</f>
        <v>16.562924270883741</v>
      </c>
      <c r="I1436" s="359">
        <f>IFERROR('commented data'!O1390,"")</f>
        <v>16.919662789906358</v>
      </c>
      <c r="J1436" s="358">
        <f>IF(ISERROR('commented data'!$P1390),"",'commented data'!$P1390)</f>
        <v>1</v>
      </c>
      <c r="K1436" s="328">
        <f>IF(ISERROR('commented data'!$Q1390),"",'commented data'!$Q1390)</f>
        <v>1</v>
      </c>
      <c r="L1436" s="328">
        <f>IF(ISERROR('commented data'!$R1390),"",'commented data'!$R1390)</f>
        <v>1</v>
      </c>
      <c r="M1436" s="328">
        <f>IF(ISERROR('commented data'!$S1390),"",'commented data'!$S1390)</f>
        <v>1</v>
      </c>
      <c r="N1436" s="366">
        <f t="shared" si="366"/>
        <v>1</v>
      </c>
      <c r="O1436" s="367" t="b">
        <f t="shared" si="367"/>
        <v>1</v>
      </c>
      <c r="P1436" s="365">
        <f>IF(ISERROR('commented data'!$J1390),"",'commented data'!$J1390)</f>
        <v>144.51829528808594</v>
      </c>
      <c r="Q1436" s="368">
        <f t="shared" si="363"/>
        <v>144.51829528808594</v>
      </c>
      <c r="R1436" s="368" t="str">
        <f t="shared" si="368"/>
        <v/>
      </c>
      <c r="S1436" s="369">
        <f t="shared" si="369"/>
        <v>144.51829528808594</v>
      </c>
      <c r="T1436" s="365">
        <f>IF(ISERROR('commented data'!$M1390),"",'commented data'!$M1390)</f>
        <v>84945.296875</v>
      </c>
      <c r="U1436" s="370">
        <f t="shared" si="370"/>
        <v>84945.296875</v>
      </c>
      <c r="V1436" s="371">
        <f t="shared" si="371"/>
        <v>84945.296875</v>
      </c>
      <c r="W1436" s="383">
        <f t="shared" si="372"/>
        <v>73902.408281249998</v>
      </c>
      <c r="X1436" s="365">
        <f>IF(ISERROR('commented data'!$T1390),"",'commented data'!$T1390)</f>
        <v>98.770492553710938</v>
      </c>
      <c r="Y1436" s="384">
        <f t="shared" si="373"/>
        <v>98.770492553710938</v>
      </c>
      <c r="Z1436" s="365">
        <f>IF(ISERROR('commented data'!$U1390),"",'commented data'!$U1390)</f>
        <v>1012.8289794921875</v>
      </c>
      <c r="AA1436" s="385">
        <f t="shared" si="374"/>
        <v>1022.9572692871094</v>
      </c>
      <c r="AC1436" s="427">
        <f t="shared" si="376"/>
        <v>7.9982462658238944</v>
      </c>
      <c r="AD1436" s="428">
        <f t="shared" si="375"/>
        <v>0.48290061193385719</v>
      </c>
      <c r="AE1436" s="429">
        <f t="shared" si="377"/>
        <v>9.1737993880661435</v>
      </c>
      <c r="AF1436" s="430">
        <f t="shared" si="378"/>
        <v>0.94999320555325761</v>
      </c>
    </row>
    <row r="1437" spans="1:32" s="5" customFormat="1" x14ac:dyDescent="0.2">
      <c r="A1437" s="363">
        <f>'commented data'!$A1391</f>
        <v>41238.833333333336</v>
      </c>
      <c r="B1437" s="364">
        <f>IF(ISERROR('commented data'!$B1391),"",'commented data'!$B1391)</f>
        <v>898.0404052734375</v>
      </c>
      <c r="C1437" s="364">
        <f>IF(ISERROR('commented data'!$C1391),"",'commented data'!$C1391)</f>
        <v>500.71578979492187</v>
      </c>
      <c r="D1437" s="364">
        <f>IF(ISERROR('commented data'!$D1391),"",'commented data'!$D1391)</f>
        <v>6290.01318359375</v>
      </c>
      <c r="E1437" s="364">
        <f>IF(ISERROR('commented data'!$E1391),"",'commented data'!$E1391)</f>
        <v>9.876948356628418</v>
      </c>
      <c r="F1437" s="357">
        <f t="shared" si="364"/>
        <v>145.47200942993163</v>
      </c>
      <c r="G1437" s="362">
        <f t="shared" si="365"/>
        <v>54744.32390487563</v>
      </c>
      <c r="H1437" s="359">
        <f>IF(ISERROR('commented data'!$N1391),"",'commented data'!$N1391)</f>
        <v>16.276871614674455</v>
      </c>
      <c r="I1437" s="359">
        <f>IFERROR('commented data'!O1391,"")</f>
        <v>16.897561548957427</v>
      </c>
      <c r="J1437" s="358">
        <f>IF(ISERROR('commented data'!$P1391),"",'commented data'!$P1391)</f>
        <v>1</v>
      </c>
      <c r="K1437" s="328">
        <f>IF(ISERROR('commented data'!$Q1391),"",'commented data'!$Q1391)</f>
        <v>1</v>
      </c>
      <c r="L1437" s="328">
        <f>IF(ISERROR('commented data'!$R1391),"",'commented data'!$R1391)</f>
        <v>1</v>
      </c>
      <c r="M1437" s="328">
        <f>IF(ISERROR('commented data'!$S1391),"",'commented data'!$S1391)</f>
        <v>1</v>
      </c>
      <c r="N1437" s="366">
        <f t="shared" si="366"/>
        <v>1</v>
      </c>
      <c r="O1437" s="367" t="b">
        <f t="shared" si="367"/>
        <v>1</v>
      </c>
      <c r="P1437" s="365">
        <f>IF(ISERROR('commented data'!$J1391),"",'commented data'!$J1391)</f>
        <v>144.03169250488281</v>
      </c>
      <c r="Q1437" s="368">
        <f t="shared" si="363"/>
        <v>144.03169250488281</v>
      </c>
      <c r="R1437" s="368" t="str">
        <f t="shared" si="368"/>
        <v/>
      </c>
      <c r="S1437" s="369">
        <f t="shared" si="369"/>
        <v>144.03169250488281</v>
      </c>
      <c r="T1437" s="365">
        <f>IF(ISERROR('commented data'!$M1391),"",'commented data'!$M1391)</f>
        <v>84891.9609375</v>
      </c>
      <c r="U1437" s="370">
        <f t="shared" si="370"/>
        <v>84891.9609375</v>
      </c>
      <c r="V1437" s="371">
        <f t="shared" si="371"/>
        <v>84891.9609375</v>
      </c>
      <c r="W1437" s="383">
        <f t="shared" si="372"/>
        <v>73856.006015624997</v>
      </c>
      <c r="X1437" s="365">
        <f>IF(ISERROR('commented data'!$T1391),"",'commented data'!$T1391)</f>
        <v>98.888931274414063</v>
      </c>
      <c r="Y1437" s="384">
        <f t="shared" si="373"/>
        <v>98.888931274414063</v>
      </c>
      <c r="Z1437" s="365">
        <f>IF(ISERROR('commented data'!$U1391),"",'commented data'!$U1391)</f>
        <v>1012.8280029296875</v>
      </c>
      <c r="AA1437" s="385">
        <f t="shared" si="374"/>
        <v>1022.9562829589844</v>
      </c>
      <c r="AC1437" s="427">
        <f t="shared" si="376"/>
        <v>7.9637668033252984</v>
      </c>
      <c r="AD1437" s="428">
        <f t="shared" si="375"/>
        <v>0.48926888359465487</v>
      </c>
      <c r="AE1437" s="429">
        <f t="shared" si="377"/>
        <v>9.1674311164053464</v>
      </c>
      <c r="AF1437" s="430">
        <f t="shared" si="378"/>
        <v>0.9493337388968639</v>
      </c>
    </row>
    <row r="1438" spans="1:32" s="5" customFormat="1" x14ac:dyDescent="0.2">
      <c r="A1438" s="363">
        <f>'commented data'!$A1392</f>
        <v>41238.875</v>
      </c>
      <c r="B1438" s="364">
        <f>IF(ISERROR('commented data'!$B1392),"",'commented data'!$B1392)</f>
        <v>898.07012939453125</v>
      </c>
      <c r="C1438" s="364">
        <f>IF(ISERROR('commented data'!$C1392),"",'commented data'!$C1392)</f>
        <v>500.64450073242187</v>
      </c>
      <c r="D1438" s="364">
        <f>IF(ISERROR('commented data'!$D1392),"",'commented data'!$D1392)</f>
        <v>6287.658203125</v>
      </c>
      <c r="E1438" s="364">
        <f>IF(ISERROR('commented data'!$E1392),"",'commented data'!$E1392)</f>
        <v>9.8782386779785156</v>
      </c>
      <c r="F1438" s="357">
        <f t="shared" si="364"/>
        <v>145.53604370117188</v>
      </c>
      <c r="G1438" s="362">
        <f t="shared" si="365"/>
        <v>54705.385319772467</v>
      </c>
      <c r="H1438" s="359">
        <f>IF(ISERROR('commented data'!$N1392),"",'commented data'!$N1392)</f>
        <v>16.60349511093591</v>
      </c>
      <c r="I1438" s="359">
        <f>IFERROR('commented data'!O1392,"")</f>
        <v>16.891235103168555</v>
      </c>
      <c r="J1438" s="358">
        <f>IF(ISERROR('commented data'!$P1392),"",'commented data'!$P1392)</f>
        <v>1</v>
      </c>
      <c r="K1438" s="328">
        <f>IF(ISERROR('commented data'!$Q1392),"",'commented data'!$Q1392)</f>
        <v>1</v>
      </c>
      <c r="L1438" s="328">
        <f>IF(ISERROR('commented data'!$R1392),"",'commented data'!$R1392)</f>
        <v>1</v>
      </c>
      <c r="M1438" s="328">
        <f>IF(ISERROR('commented data'!$S1392),"",'commented data'!$S1392)</f>
        <v>1</v>
      </c>
      <c r="N1438" s="366">
        <f t="shared" si="366"/>
        <v>1</v>
      </c>
      <c r="O1438" s="367" t="b">
        <f t="shared" si="367"/>
        <v>1</v>
      </c>
      <c r="P1438" s="365">
        <f>IF(ISERROR('commented data'!$J1392),"",'commented data'!$J1392)</f>
        <v>144.0950927734375</v>
      </c>
      <c r="Q1438" s="368">
        <f t="shared" si="363"/>
        <v>144.0950927734375</v>
      </c>
      <c r="R1438" s="368" t="str">
        <f t="shared" si="368"/>
        <v/>
      </c>
      <c r="S1438" s="369">
        <f t="shared" si="369"/>
        <v>144.0950927734375</v>
      </c>
      <c r="T1438" s="365">
        <f>IF(ISERROR('commented data'!$M1392),"",'commented data'!$M1392)</f>
        <v>84831.203125</v>
      </c>
      <c r="U1438" s="370">
        <f t="shared" si="370"/>
        <v>84831.203125</v>
      </c>
      <c r="V1438" s="371">
        <f t="shared" si="371"/>
        <v>84831.203125</v>
      </c>
      <c r="W1438" s="383">
        <f t="shared" si="372"/>
        <v>73803.146718749995</v>
      </c>
      <c r="X1438" s="365">
        <f>IF(ISERROR('commented data'!$T1392),"",'commented data'!$T1392)</f>
        <v>98.887641906738281</v>
      </c>
      <c r="Y1438" s="384">
        <f t="shared" si="373"/>
        <v>98.887641906738281</v>
      </c>
      <c r="Z1438" s="365">
        <f>IF(ISERROR('commented data'!$U1392),"",'commented data'!$U1392)</f>
        <v>1012.8289794921875</v>
      </c>
      <c r="AA1438" s="385">
        <f t="shared" si="374"/>
        <v>1022.9572692871094</v>
      </c>
      <c r="AC1438" s="427">
        <f t="shared" si="376"/>
        <v>7.9616053485878515</v>
      </c>
      <c r="AD1438" s="428">
        <f t="shared" si="375"/>
        <v>0.47951381895152495</v>
      </c>
      <c r="AE1438" s="429">
        <f t="shared" si="377"/>
        <v>9.1771861810484765</v>
      </c>
      <c r="AF1438" s="430">
        <f t="shared" si="378"/>
        <v>0.95034392505187859</v>
      </c>
    </row>
    <row r="1439" spans="1:32" s="5" customFormat="1" x14ac:dyDescent="0.2">
      <c r="A1439" s="363">
        <f>'commented data'!$A1393</f>
        <v>41238.916666666664</v>
      </c>
      <c r="B1439" s="364">
        <f>IF(ISERROR('commented data'!$B1393),"",'commented data'!$B1393)</f>
        <v>898.00390625</v>
      </c>
      <c r="C1439" s="364">
        <f>IF(ISERROR('commented data'!$C1393),"",'commented data'!$C1393)</f>
        <v>500.10089111328125</v>
      </c>
      <c r="D1439" s="364">
        <f>IF(ISERROR('commented data'!$D1393),"",'commented data'!$D1393)</f>
        <v>6268.875</v>
      </c>
      <c r="E1439" s="364">
        <f>IF(ISERROR('commented data'!$E1393),"",'commented data'!$E1393)</f>
        <v>9.8709850311279297</v>
      </c>
      <c r="F1439" s="357">
        <f t="shared" si="364"/>
        <v>145.56908569335937</v>
      </c>
      <c r="G1439" s="362">
        <f t="shared" si="365"/>
        <v>54623.215015524635</v>
      </c>
      <c r="H1439" s="359">
        <f>IF(ISERROR('commented data'!$N1393),"",'commented data'!$N1393)</f>
        <v>16.0883077295126</v>
      </c>
      <c r="I1439" s="359">
        <f>IFERROR('commented data'!O1393,"")</f>
        <v>16.840775696864114</v>
      </c>
      <c r="J1439" s="358">
        <f>IF(ISERROR('commented data'!$P1393),"",'commented data'!$P1393)</f>
        <v>1</v>
      </c>
      <c r="K1439" s="328">
        <f>IF(ISERROR('commented data'!$Q1393),"",'commented data'!$Q1393)</f>
        <v>1</v>
      </c>
      <c r="L1439" s="328">
        <f>IF(ISERROR('commented data'!$R1393),"",'commented data'!$R1393)</f>
        <v>1</v>
      </c>
      <c r="M1439" s="328">
        <f>IF(ISERROR('commented data'!$S1393),"",'commented data'!$S1393)</f>
        <v>1</v>
      </c>
      <c r="N1439" s="366">
        <f t="shared" si="366"/>
        <v>1</v>
      </c>
      <c r="O1439" s="367" t="b">
        <f t="shared" si="367"/>
        <v>1</v>
      </c>
      <c r="P1439" s="365">
        <f>IF(ISERROR('commented data'!$J1393),"",'commented data'!$J1393)</f>
        <v>144.1278076171875</v>
      </c>
      <c r="Q1439" s="368">
        <f t="shared" si="363"/>
        <v>144.1278076171875</v>
      </c>
      <c r="R1439" s="368" t="str">
        <f t="shared" si="368"/>
        <v/>
      </c>
      <c r="S1439" s="369">
        <f t="shared" si="369"/>
        <v>144.1278076171875</v>
      </c>
      <c r="T1439" s="365">
        <f>IF(ISERROR('commented data'!$M1393),"",'commented data'!$M1393)</f>
        <v>84705.0625</v>
      </c>
      <c r="U1439" s="370">
        <f t="shared" si="370"/>
        <v>84705.0625</v>
      </c>
      <c r="V1439" s="371">
        <f t="shared" si="371"/>
        <v>84705.0625</v>
      </c>
      <c r="W1439" s="383">
        <f t="shared" si="372"/>
        <v>73693.404374999998</v>
      </c>
      <c r="X1439" s="365">
        <f>IF(ISERROR('commented data'!$T1393),"",'commented data'!$T1393)</f>
        <v>98.891807556152344</v>
      </c>
      <c r="Y1439" s="384">
        <f t="shared" si="373"/>
        <v>98.891807556152344</v>
      </c>
      <c r="Z1439" s="365">
        <f>IF(ISERROR('commented data'!$U1393),"",'commented data'!$U1393)</f>
        <v>1012.8250122070312</v>
      </c>
      <c r="AA1439" s="385">
        <f t="shared" si="374"/>
        <v>1022.9532623291016</v>
      </c>
      <c r="AC1439" s="427">
        <f t="shared" si="376"/>
        <v>7.9514514674416992</v>
      </c>
      <c r="AD1439" s="428">
        <f t="shared" si="375"/>
        <v>0.49423790252690492</v>
      </c>
      <c r="AE1439" s="429">
        <f t="shared" si="377"/>
        <v>9.1624620974730959</v>
      </c>
      <c r="AF1439" s="430">
        <f t="shared" si="378"/>
        <v>0.9488191719192991</v>
      </c>
    </row>
    <row r="1440" spans="1:32" s="5" customFormat="1" x14ac:dyDescent="0.2">
      <c r="A1440" s="363">
        <f>'commented data'!$A1394</f>
        <v>41238.958333333336</v>
      </c>
      <c r="B1440" s="364">
        <f>IF(ISERROR('commented data'!$B1394),"",'commented data'!$B1394)</f>
        <v>898.0206298828125</v>
      </c>
      <c r="C1440" s="364">
        <f>IF(ISERROR('commented data'!$C1394),"",'commented data'!$C1394)</f>
        <v>500.60031127929687</v>
      </c>
      <c r="D1440" s="364">
        <f>IF(ISERROR('commented data'!$D1394),"",'commented data'!$D1394)</f>
        <v>6266.5341796875</v>
      </c>
      <c r="E1440" s="364">
        <f>IF(ISERROR('commented data'!$E1394),"",'commented data'!$E1394)</f>
        <v>9.8687295913696289</v>
      </c>
      <c r="F1440" s="357">
        <f t="shared" si="364"/>
        <v>144.90410018920898</v>
      </c>
      <c r="G1440" s="362">
        <f t="shared" si="365"/>
        <v>54637.707442436127</v>
      </c>
      <c r="H1440" s="359">
        <f>IF(ISERROR('commented data'!$N1394),"",'commented data'!$N1394)</f>
        <v>16.477511803087911</v>
      </c>
      <c r="I1440" s="359">
        <f>IFERROR('commented data'!O1394,"")</f>
        <v>16.834487291076872</v>
      </c>
      <c r="J1440" s="358">
        <f>IF(ISERROR('commented data'!$P1394),"",'commented data'!$P1394)</f>
        <v>1</v>
      </c>
      <c r="K1440" s="328">
        <f>IF(ISERROR('commented data'!$Q1394),"",'commented data'!$Q1394)</f>
        <v>1</v>
      </c>
      <c r="L1440" s="328">
        <f>IF(ISERROR('commented data'!$R1394),"",'commented data'!$R1394)</f>
        <v>1</v>
      </c>
      <c r="M1440" s="328">
        <f>IF(ISERROR('commented data'!$S1394),"",'commented data'!$S1394)</f>
        <v>1</v>
      </c>
      <c r="N1440" s="366">
        <f t="shared" si="366"/>
        <v>1</v>
      </c>
      <c r="O1440" s="367" t="b">
        <f t="shared" si="367"/>
        <v>1</v>
      </c>
      <c r="P1440" s="365">
        <f>IF(ISERROR('commented data'!$J1394),"",'commented data'!$J1394)</f>
        <v>143.46940612792969</v>
      </c>
      <c r="Q1440" s="368">
        <f t="shared" si="363"/>
        <v>143.46940612792969</v>
      </c>
      <c r="R1440" s="368" t="str">
        <f t="shared" si="368"/>
        <v/>
      </c>
      <c r="S1440" s="369">
        <f t="shared" si="369"/>
        <v>143.46940612792969</v>
      </c>
      <c r="T1440" s="365">
        <f>IF(ISERROR('commented data'!$M1394),"",'commented data'!$M1394)</f>
        <v>84747.671875</v>
      </c>
      <c r="U1440" s="370">
        <f t="shared" si="370"/>
        <v>84747.671875</v>
      </c>
      <c r="V1440" s="371">
        <f t="shared" si="371"/>
        <v>84747.671875</v>
      </c>
      <c r="W1440" s="383">
        <f t="shared" si="372"/>
        <v>73730.474531250002</v>
      </c>
      <c r="X1440" s="365">
        <f>IF(ISERROR('commented data'!$T1394),"",'commented data'!$T1394)</f>
        <v>98.979843139648438</v>
      </c>
      <c r="Y1440" s="384">
        <f t="shared" si="373"/>
        <v>98.979843139648438</v>
      </c>
      <c r="Z1440" s="365">
        <f>IF(ISERROR('commented data'!$U1394),"",'commented data'!$U1394)</f>
        <v>1012.823974609375</v>
      </c>
      <c r="AA1440" s="385">
        <f t="shared" si="374"/>
        <v>1022.9522143554688</v>
      </c>
      <c r="AC1440" s="427">
        <f t="shared" si="376"/>
        <v>7.9172278333474537</v>
      </c>
      <c r="AD1440" s="428">
        <f t="shared" si="375"/>
        <v>0.48048685553748188</v>
      </c>
      <c r="AE1440" s="429">
        <f t="shared" si="377"/>
        <v>9.176213144462519</v>
      </c>
      <c r="AF1440" s="430">
        <f t="shared" si="378"/>
        <v>0.95024316220474059</v>
      </c>
    </row>
    <row r="1441" spans="1:32" s="5" customFormat="1" x14ac:dyDescent="0.2">
      <c r="A1441" s="363">
        <f>'commented data'!$A1395</f>
        <v>41239</v>
      </c>
      <c r="B1441" s="364">
        <f>IF(ISERROR('commented data'!$B1395),"",'commented data'!$B1395)</f>
        <v>897.94659423828125</v>
      </c>
      <c r="C1441" s="364">
        <f>IF(ISERROR('commented data'!$C1395),"",'commented data'!$C1395)</f>
        <v>503.13619995117188</v>
      </c>
      <c r="D1441" s="364">
        <f>IF(ISERROR('commented data'!$D1395),"",'commented data'!$D1395)</f>
        <v>6273.041015625</v>
      </c>
      <c r="E1441" s="364">
        <f>IF(ISERROR('commented data'!$E1395),"",'commented data'!$E1395)</f>
        <v>9.8543167114257813</v>
      </c>
      <c r="F1441" s="357">
        <f t="shared" si="364"/>
        <v>144.96045959472656</v>
      </c>
      <c r="G1441" s="362">
        <f t="shared" si="365"/>
        <v>54878.853593007989</v>
      </c>
      <c r="H1441" s="359">
        <f>IF(ISERROR('commented data'!$N1395),"",'commented data'!$N1395)</f>
        <v>16.275647387119825</v>
      </c>
      <c r="I1441" s="359">
        <f>IFERROR('commented data'!O1395,"")</f>
        <v>16.851967327689461</v>
      </c>
      <c r="J1441" s="358">
        <f>IF(ISERROR('commented data'!$P1395),"",'commented data'!$P1395)</f>
        <v>1</v>
      </c>
      <c r="K1441" s="328">
        <f>IF(ISERROR('commented data'!$Q1395),"",'commented data'!$Q1395)</f>
        <v>1</v>
      </c>
      <c r="L1441" s="328">
        <f>IF(ISERROR('commented data'!$R1395),"",'commented data'!$R1395)</f>
        <v>1</v>
      </c>
      <c r="M1441" s="328">
        <f>IF(ISERROR('commented data'!$S1395),"",'commented data'!$S1395)</f>
        <v>1</v>
      </c>
      <c r="N1441" s="366">
        <f t="shared" si="366"/>
        <v>1</v>
      </c>
      <c r="O1441" s="367" t="b">
        <f t="shared" si="367"/>
        <v>1</v>
      </c>
      <c r="P1441" s="365">
        <f>IF(ISERROR('commented data'!$J1395),"",'commented data'!$J1395)</f>
        <v>143.52520751953125</v>
      </c>
      <c r="Q1441" s="368">
        <f t="shared" si="363"/>
        <v>143.52520751953125</v>
      </c>
      <c r="R1441" s="368" t="str">
        <f t="shared" si="368"/>
        <v/>
      </c>
      <c r="S1441" s="369">
        <f t="shared" si="369"/>
        <v>143.52520751953125</v>
      </c>
      <c r="T1441" s="365">
        <f>IF(ISERROR('commented data'!$M1395),"",'commented data'!$M1395)</f>
        <v>85114.2265625</v>
      </c>
      <c r="U1441" s="370">
        <f t="shared" si="370"/>
        <v>85114.2265625</v>
      </c>
      <c r="V1441" s="371">
        <f t="shared" si="371"/>
        <v>85114.2265625</v>
      </c>
      <c r="W1441" s="383">
        <f t="shared" si="372"/>
        <v>74049.377109374997</v>
      </c>
      <c r="X1441" s="365">
        <f>IF(ISERROR('commented data'!$T1395),"",'commented data'!$T1395)</f>
        <v>98.947868347167969</v>
      </c>
      <c r="Y1441" s="384">
        <f t="shared" si="373"/>
        <v>98.947868347167969</v>
      </c>
      <c r="Z1441" s="365">
        <f>IF(ISERROR('commented data'!$U1395),"",'commented data'!$U1395)</f>
        <v>1012.8259887695312</v>
      </c>
      <c r="AA1441" s="385">
        <f t="shared" si="374"/>
        <v>1022.9542486572266</v>
      </c>
      <c r="AC1441" s="427">
        <f t="shared" si="376"/>
        <v>7.9552638388741483</v>
      </c>
      <c r="AD1441" s="428">
        <f t="shared" si="375"/>
        <v>0.48878325080756924</v>
      </c>
      <c r="AE1441" s="429">
        <f t="shared" si="377"/>
        <v>9.1679167491924307</v>
      </c>
      <c r="AF1441" s="430">
        <f t="shared" si="378"/>
        <v>0.94938402862183047</v>
      </c>
    </row>
    <row r="1442" spans="1:32" s="5" customFormat="1" x14ac:dyDescent="0.2">
      <c r="A1442" s="363">
        <f>'commented data'!$A1396</f>
        <v>41239.041666666664</v>
      </c>
      <c r="B1442" s="364">
        <f>IF(ISERROR('commented data'!$B1396),"",'commented data'!$B1396)</f>
        <v>897.98748779296875</v>
      </c>
      <c r="C1442" s="364">
        <f>IF(ISERROR('commented data'!$C1396),"",'commented data'!$C1396)</f>
        <v>503.89459228515625</v>
      </c>
      <c r="D1442" s="364">
        <f>IF(ISERROR('commented data'!$D1396),"",'commented data'!$D1396)</f>
        <v>6281.03515625</v>
      </c>
      <c r="E1442" s="364">
        <f>IF(ISERROR('commented data'!$E1396),"",'commented data'!$E1396)</f>
        <v>9.8775815963745117</v>
      </c>
      <c r="F1442" s="357">
        <f t="shared" si="364"/>
        <v>144.22132995605469</v>
      </c>
      <c r="G1442" s="362">
        <f t="shared" si="365"/>
        <v>54838.854293418495</v>
      </c>
      <c r="H1442" s="359">
        <f>IF(ISERROR('commented data'!$N1396),"",'commented data'!$N1396)</f>
        <v>14.817430455925278</v>
      </c>
      <c r="I1442" s="359">
        <f>IFERROR('commented data'!O1396,"")</f>
        <v>16.873442876197736</v>
      </c>
      <c r="J1442" s="358">
        <f>IF(ISERROR('commented data'!$P1396),"",'commented data'!$P1396)</f>
        <v>1</v>
      </c>
      <c r="K1442" s="328">
        <f>IF(ISERROR('commented data'!$Q1396),"",'commented data'!$Q1396)</f>
        <v>1</v>
      </c>
      <c r="L1442" s="328">
        <f>IF(ISERROR('commented data'!$R1396),"",'commented data'!$R1396)</f>
        <v>1</v>
      </c>
      <c r="M1442" s="328">
        <f>IF(ISERROR('commented data'!$S1396),"",'commented data'!$S1396)</f>
        <v>1</v>
      </c>
      <c r="N1442" s="366">
        <f t="shared" si="366"/>
        <v>1</v>
      </c>
      <c r="O1442" s="367" t="b">
        <f t="shared" si="367"/>
        <v>1</v>
      </c>
      <c r="P1442" s="365">
        <f>IF(ISERROR('commented data'!$J1396),"",'commented data'!$J1396)</f>
        <v>142.79339599609375</v>
      </c>
      <c r="Q1442" s="368">
        <f t="shared" si="363"/>
        <v>142.79339599609375</v>
      </c>
      <c r="R1442" s="368" t="str">
        <f t="shared" si="368"/>
        <v/>
      </c>
      <c r="S1442" s="369">
        <f t="shared" si="369"/>
        <v>142.79339599609375</v>
      </c>
      <c r="T1442" s="365">
        <f>IF(ISERROR('commented data'!$M1396),"",'commented data'!$M1396)</f>
        <v>85101.96875</v>
      </c>
      <c r="U1442" s="370">
        <f t="shared" si="370"/>
        <v>85101.96875</v>
      </c>
      <c r="V1442" s="371">
        <f t="shared" si="371"/>
        <v>85101.96875</v>
      </c>
      <c r="W1442" s="383">
        <f t="shared" si="372"/>
        <v>74038.712812500002</v>
      </c>
      <c r="X1442" s="365">
        <f>IF(ISERROR('commented data'!$T1396),"",'commented data'!$T1396)</f>
        <v>99.167488098144531</v>
      </c>
      <c r="Y1442" s="384">
        <f t="shared" si="373"/>
        <v>99.167488098144531</v>
      </c>
      <c r="Z1442" s="365">
        <f>IF(ISERROR('commented data'!$U1396),"",'commented data'!$U1396)</f>
        <v>1012.8309936523437</v>
      </c>
      <c r="AA1442" s="385">
        <f t="shared" si="374"/>
        <v>1022.9593035888672</v>
      </c>
      <c r="AC1442" s="427">
        <f t="shared" si="376"/>
        <v>7.9089324994631145</v>
      </c>
      <c r="AD1442" s="428">
        <f t="shared" si="375"/>
        <v>0.53375870553186544</v>
      </c>
      <c r="AE1442" s="429">
        <f t="shared" si="377"/>
        <v>9.1229412944681361</v>
      </c>
      <c r="AF1442" s="430">
        <f t="shared" si="378"/>
        <v>0.94472659339817278</v>
      </c>
    </row>
    <row r="1443" spans="1:32" s="5" customFormat="1" x14ac:dyDescent="0.2">
      <c r="A1443" s="363">
        <f>'commented data'!$A1397</f>
        <v>41239.083333333336</v>
      </c>
      <c r="B1443" s="364">
        <f>IF(ISERROR('commented data'!$B1397),"",'commented data'!$B1397)</f>
        <v>897.95721435546875</v>
      </c>
      <c r="C1443" s="364">
        <f>IF(ISERROR('commented data'!$C1397),"",'commented data'!$C1397)</f>
        <v>505.01998901367188</v>
      </c>
      <c r="D1443" s="364">
        <f>IF(ISERROR('commented data'!$D1397),"",'commented data'!$D1397)</f>
        <v>6276.01708984375</v>
      </c>
      <c r="E1443" s="364">
        <f>IF(ISERROR('commented data'!$E1397),"",'commented data'!$E1397)</f>
        <v>9.8778095245361328</v>
      </c>
      <c r="F1443" s="357">
        <f t="shared" si="364"/>
        <v>143.70450942993165</v>
      </c>
      <c r="G1443" s="362">
        <f t="shared" si="365"/>
        <v>54874.216576717008</v>
      </c>
      <c r="H1443" s="359">
        <f>IF(ISERROR('commented data'!$N1397),"",'commented data'!$N1397)</f>
        <v>15.626211783894687</v>
      </c>
      <c r="I1443" s="359">
        <f>IFERROR('commented data'!O1397,"")</f>
        <v>16.85996228665342</v>
      </c>
      <c r="J1443" s="358">
        <f>IF(ISERROR('commented data'!$P1397),"",'commented data'!$P1397)</f>
        <v>1</v>
      </c>
      <c r="K1443" s="328">
        <f>IF(ISERROR('commented data'!$Q1397),"",'commented data'!$Q1397)</f>
        <v>1</v>
      </c>
      <c r="L1443" s="328">
        <f>IF(ISERROR('commented data'!$R1397),"",'commented data'!$R1397)</f>
        <v>1</v>
      </c>
      <c r="M1443" s="328">
        <f>IF(ISERROR('commented data'!$S1397),"",'commented data'!$S1397)</f>
        <v>1</v>
      </c>
      <c r="N1443" s="366">
        <f t="shared" si="366"/>
        <v>1</v>
      </c>
      <c r="O1443" s="367" t="b">
        <f t="shared" si="367"/>
        <v>1</v>
      </c>
      <c r="P1443" s="365">
        <f>IF(ISERROR('commented data'!$J1397),"",'commented data'!$J1397)</f>
        <v>142.28169250488281</v>
      </c>
      <c r="Q1443" s="368">
        <f t="shared" si="363"/>
        <v>142.28169250488281</v>
      </c>
      <c r="R1443" s="368" t="str">
        <f t="shared" si="368"/>
        <v/>
      </c>
      <c r="S1443" s="369">
        <f t="shared" si="369"/>
        <v>142.28169250488281</v>
      </c>
      <c r="T1443" s="365">
        <f>IF(ISERROR('commented data'!$M1397),"",'commented data'!$M1397)</f>
        <v>85159.3203125</v>
      </c>
      <c r="U1443" s="370">
        <f t="shared" si="370"/>
        <v>85159.3203125</v>
      </c>
      <c r="V1443" s="371">
        <f t="shared" si="371"/>
        <v>85159.3203125</v>
      </c>
      <c r="W1443" s="383">
        <f t="shared" si="372"/>
        <v>74088.608671875001</v>
      </c>
      <c r="X1443" s="365">
        <f>IF(ISERROR('commented data'!$T1397),"",'commented data'!$T1397)</f>
        <v>99.178306579589844</v>
      </c>
      <c r="Y1443" s="384">
        <f t="shared" si="373"/>
        <v>99.178306579589844</v>
      </c>
      <c r="Z1443" s="365">
        <f>IF(ISERROR('commented data'!$U1397),"",'commented data'!$U1397)</f>
        <v>1012.8309936523437</v>
      </c>
      <c r="AA1443" s="385">
        <f t="shared" si="374"/>
        <v>1022.9593035888672</v>
      </c>
      <c r="AC1443" s="427">
        <f t="shared" si="376"/>
        <v>7.8856723735089398</v>
      </c>
      <c r="AD1443" s="428">
        <f t="shared" si="375"/>
        <v>0.50464389466654913</v>
      </c>
      <c r="AE1443" s="429">
        <f t="shared" si="377"/>
        <v>9.1520561053334522</v>
      </c>
      <c r="AF1443" s="430">
        <f t="shared" si="378"/>
        <v>0.94774157893829691</v>
      </c>
    </row>
    <row r="1444" spans="1:32" s="5" customFormat="1" x14ac:dyDescent="0.2">
      <c r="A1444" s="363">
        <f>'commented data'!$A1398</f>
        <v>41239.125</v>
      </c>
      <c r="B1444" s="364">
        <f>IF(ISERROR('commented data'!$B1398),"",'commented data'!$B1398)</f>
        <v>898.03961181640625</v>
      </c>
      <c r="C1444" s="364">
        <f>IF(ISERROR('commented data'!$C1398),"",'commented data'!$C1398)</f>
        <v>505.46380615234375</v>
      </c>
      <c r="D1444" s="364">
        <f>IF(ISERROR('commented data'!$D1398),"",'commented data'!$D1398)</f>
        <v>6275.86279296875</v>
      </c>
      <c r="E1444" s="364">
        <f>IF(ISERROR('commented data'!$E1398),"",'commented data'!$E1398)</f>
        <v>9.8808250427246094</v>
      </c>
      <c r="F1444" s="357">
        <f t="shared" si="364"/>
        <v>143.25426605224609</v>
      </c>
      <c r="G1444" s="362">
        <f t="shared" si="365"/>
        <v>54819.538389513604</v>
      </c>
      <c r="H1444" s="359">
        <f>IF(ISERROR('commented data'!$N1398),"",'commented data'!$N1398)</f>
        <v>16.508843211518617</v>
      </c>
      <c r="I1444" s="359">
        <f>IFERROR('commented data'!O1398,"")</f>
        <v>16.859547781808036</v>
      </c>
      <c r="J1444" s="358">
        <f>IF(ISERROR('commented data'!$P1398),"",'commented data'!$P1398)</f>
        <v>1</v>
      </c>
      <c r="K1444" s="328">
        <f>IF(ISERROR('commented data'!$Q1398),"",'commented data'!$Q1398)</f>
        <v>1</v>
      </c>
      <c r="L1444" s="328">
        <f>IF(ISERROR('commented data'!$R1398),"",'commented data'!$R1398)</f>
        <v>1</v>
      </c>
      <c r="M1444" s="328">
        <f>IF(ISERROR('commented data'!$S1398),"",'commented data'!$S1398)</f>
        <v>1</v>
      </c>
      <c r="N1444" s="366">
        <f t="shared" si="366"/>
        <v>1</v>
      </c>
      <c r="O1444" s="367" t="b">
        <f t="shared" si="367"/>
        <v>1</v>
      </c>
      <c r="P1444" s="365">
        <f>IF(ISERROR('commented data'!$J1398),"",'commented data'!$J1398)</f>
        <v>141.83590698242187</v>
      </c>
      <c r="Q1444" s="368">
        <f t="shared" si="363"/>
        <v>141.83590698242187</v>
      </c>
      <c r="R1444" s="368" t="str">
        <f t="shared" si="368"/>
        <v/>
      </c>
      <c r="S1444" s="369">
        <f t="shared" si="369"/>
        <v>141.83590698242187</v>
      </c>
      <c r="T1444" s="365">
        <f>IF(ISERROR('commented data'!$M1398),"",'commented data'!$M1398)</f>
        <v>85096.9375</v>
      </c>
      <c r="U1444" s="370">
        <f t="shared" si="370"/>
        <v>85096.9375</v>
      </c>
      <c r="V1444" s="371">
        <f t="shared" si="371"/>
        <v>85096.9375</v>
      </c>
      <c r="W1444" s="383">
        <f t="shared" si="372"/>
        <v>74034.335624999992</v>
      </c>
      <c r="X1444" s="365">
        <f>IF(ISERROR('commented data'!$T1398),"",'commented data'!$T1398)</f>
        <v>99.277397155761719</v>
      </c>
      <c r="Y1444" s="384">
        <f t="shared" si="373"/>
        <v>99.277397155761719</v>
      </c>
      <c r="Z1444" s="365">
        <f>IF(ISERROR('commented data'!$U1398),"",'commented data'!$U1398)</f>
        <v>1012.8330078125</v>
      </c>
      <c r="AA1444" s="385">
        <f t="shared" si="374"/>
        <v>1022.961337890625</v>
      </c>
      <c r="AC1444" s="427">
        <f t="shared" si="376"/>
        <v>7.8531327373127002</v>
      </c>
      <c r="AD1444" s="428">
        <f t="shared" si="375"/>
        <v>0.47569249018207288</v>
      </c>
      <c r="AE1444" s="429">
        <f t="shared" si="377"/>
        <v>9.1810075098179276</v>
      </c>
      <c r="AF1444" s="430">
        <f t="shared" si="378"/>
        <v>0.95073964292335134</v>
      </c>
    </row>
    <row r="1445" spans="1:32" s="5" customFormat="1" x14ac:dyDescent="0.2">
      <c r="A1445" s="363">
        <f>'commented data'!$A1399</f>
        <v>41239.166666666664</v>
      </c>
      <c r="B1445" s="364">
        <f>IF(ISERROR('commented data'!$B1399),"",'commented data'!$B1399)</f>
        <v>897.97711181640625</v>
      </c>
      <c r="C1445" s="364">
        <f>IF(ISERROR('commented data'!$C1399),"",'commented data'!$C1399)</f>
        <v>505.60330200195312</v>
      </c>
      <c r="D1445" s="364">
        <f>IF(ISERROR('commented data'!$D1399),"",'commented data'!$D1399)</f>
        <v>6273.0888671875</v>
      </c>
      <c r="E1445" s="364">
        <f>IF(ISERROR('commented data'!$E1399),"",'commented data'!$E1399)</f>
        <v>9.8823938369750977</v>
      </c>
      <c r="F1445" s="357">
        <f t="shared" si="364"/>
        <v>144.47251998901368</v>
      </c>
      <c r="G1445" s="362">
        <f t="shared" si="365"/>
        <v>54813.880258436329</v>
      </c>
      <c r="H1445" s="359">
        <f>IF(ISERROR('commented data'!$N1399),"",'commented data'!$N1399)</f>
        <v>17.495376258444594</v>
      </c>
      <c r="I1445" s="359">
        <f>IFERROR('commented data'!O1399,"")</f>
        <v>16.852095876660499</v>
      </c>
      <c r="J1445" s="358">
        <f>IF(ISERROR('commented data'!$P1399),"",'commented data'!$P1399)</f>
        <v>1</v>
      </c>
      <c r="K1445" s="328">
        <f>IF(ISERROR('commented data'!$Q1399),"",'commented data'!$Q1399)</f>
        <v>1</v>
      </c>
      <c r="L1445" s="328">
        <f>IF(ISERROR('commented data'!$R1399),"",'commented data'!$R1399)</f>
        <v>1</v>
      </c>
      <c r="M1445" s="328">
        <f>IF(ISERROR('commented data'!$S1399),"",'commented data'!$S1399)</f>
        <v>1</v>
      </c>
      <c r="N1445" s="366">
        <f t="shared" si="366"/>
        <v>1</v>
      </c>
      <c r="O1445" s="367" t="b">
        <f t="shared" si="367"/>
        <v>1</v>
      </c>
      <c r="P1445" s="365">
        <f>IF(ISERROR('commented data'!$J1399),"",'commented data'!$J1399)</f>
        <v>143.04209899902344</v>
      </c>
      <c r="Q1445" s="368">
        <f t="shared" si="363"/>
        <v>143.04209899902344</v>
      </c>
      <c r="R1445" s="368" t="str">
        <f t="shared" si="368"/>
        <v/>
      </c>
      <c r="S1445" s="369">
        <f t="shared" si="369"/>
        <v>143.04209899902344</v>
      </c>
      <c r="T1445" s="365">
        <f>IF(ISERROR('commented data'!$M1399),"",'commented data'!$M1399)</f>
        <v>85064.1484375</v>
      </c>
      <c r="U1445" s="370">
        <f t="shared" si="370"/>
        <v>85064.1484375</v>
      </c>
      <c r="V1445" s="371">
        <f t="shared" si="371"/>
        <v>85064.1484375</v>
      </c>
      <c r="W1445" s="383">
        <f t="shared" si="372"/>
        <v>74005.809140625002</v>
      </c>
      <c r="X1445" s="365">
        <f>IF(ISERROR('commented data'!$T1399),"",'commented data'!$T1399)</f>
        <v>99.173423767089844</v>
      </c>
      <c r="Y1445" s="384">
        <f t="shared" si="373"/>
        <v>99.173423767089844</v>
      </c>
      <c r="Z1445" s="365">
        <f>IF(ISERROR('commented data'!$U1399),"",'commented data'!$U1399)</f>
        <v>1012.8359985351562</v>
      </c>
      <c r="AA1445" s="385">
        <f t="shared" si="374"/>
        <v>1022.9643585205079</v>
      </c>
      <c r="AC1445" s="427">
        <f t="shared" si="376"/>
        <v>7.9190994113123443</v>
      </c>
      <c r="AD1445" s="428">
        <f t="shared" si="375"/>
        <v>0.45263955998031119</v>
      </c>
      <c r="AE1445" s="429">
        <f t="shared" si="377"/>
        <v>9.2040604400196901</v>
      </c>
      <c r="AF1445" s="430">
        <f t="shared" si="378"/>
        <v>0.95312689014049201</v>
      </c>
    </row>
    <row r="1446" spans="1:32" s="5" customFormat="1" x14ac:dyDescent="0.2">
      <c r="A1446" s="363">
        <f>'commented data'!$A1400</f>
        <v>41239.208333333336</v>
      </c>
      <c r="B1446" s="364">
        <f>IF(ISERROR('commented data'!$B1400),"",'commented data'!$B1400)</f>
        <v>897.9832763671875</v>
      </c>
      <c r="C1446" s="364">
        <f>IF(ISERROR('commented data'!$C1400),"",'commented data'!$C1400)</f>
        <v>504.7401123046875</v>
      </c>
      <c r="D1446" s="364">
        <f>IF(ISERROR('commented data'!$D1400),"",'commented data'!$D1400)</f>
        <v>6269.19189453125</v>
      </c>
      <c r="E1446" s="364">
        <f>IF(ISERROR('commented data'!$E1400),"",'commented data'!$E1400)</f>
        <v>9.8803825378417969</v>
      </c>
      <c r="F1446" s="357">
        <f t="shared" si="364"/>
        <v>145.34276855649114</v>
      </c>
      <c r="G1446" s="362">
        <f t="shared" si="365"/>
        <v>54781.517726459228</v>
      </c>
      <c r="H1446" s="359">
        <f>IF(ISERROR('commented data'!$N1400),"",'commented data'!$N1400)</f>
        <v>18.260975708537661</v>
      </c>
      <c r="I1446" s="359">
        <f>IFERROR('commented data'!O1400,"")</f>
        <v>16.841627005866179</v>
      </c>
      <c r="J1446" s="358">
        <f>IF(ISERROR('commented data'!$P1400),"",'commented data'!$P1400)</f>
        <v>1</v>
      </c>
      <c r="K1446" s="328">
        <f>IF(ISERROR('commented data'!$Q1400),"",'commented data'!$Q1400)</f>
        <v>1</v>
      </c>
      <c r="L1446" s="328">
        <f>IF(ISERROR('commented data'!$R1400),"",'commented data'!$R1400)</f>
        <v>0.84763890504837036</v>
      </c>
      <c r="M1446" s="328">
        <f>IF(ISERROR('commented data'!$S1400),"",'commented data'!$S1400)</f>
        <v>1</v>
      </c>
      <c r="N1446" s="366">
        <f t="shared" si="366"/>
        <v>1</v>
      </c>
      <c r="O1446" s="367" t="b">
        <f t="shared" si="367"/>
        <v>1</v>
      </c>
      <c r="P1446" s="365">
        <f>IF(ISERROR('commented data'!$J1400),"",'commented data'!$J1400)</f>
        <v>143.90373124405062</v>
      </c>
      <c r="Q1446" s="368">
        <f t="shared" si="363"/>
        <v>143.90373124405062</v>
      </c>
      <c r="R1446" s="368" t="str">
        <f t="shared" si="368"/>
        <v/>
      </c>
      <c r="S1446" s="369">
        <f t="shared" si="369"/>
        <v>143.90373124405062</v>
      </c>
      <c r="T1446" s="365">
        <f>IF(ISERROR('commented data'!$M1400),"",'commented data'!$M1400)</f>
        <v>84971.453125</v>
      </c>
      <c r="U1446" s="370">
        <f t="shared" si="370"/>
        <v>84971.453125</v>
      </c>
      <c r="V1446" s="371">
        <f t="shared" si="371"/>
        <v>84971.453125</v>
      </c>
      <c r="W1446" s="383">
        <f t="shared" si="372"/>
        <v>73925.164218749997</v>
      </c>
      <c r="X1446" s="365">
        <f>IF(ISERROR('commented data'!$T1400),"",'commented data'!$T1400)</f>
        <v>98.984832763671875</v>
      </c>
      <c r="Y1446" s="384">
        <f t="shared" si="373"/>
        <v>98.984832763671875</v>
      </c>
      <c r="Z1446" s="365">
        <f>IF(ISERROR('commented data'!$U1400),"",'commented data'!$U1400)</f>
        <v>1012.8289794921875</v>
      </c>
      <c r="AA1446" s="385">
        <f t="shared" si="374"/>
        <v>1022.9572692871094</v>
      </c>
      <c r="AC1446" s="427">
        <f t="shared" si="376"/>
        <v>7.9620974520900791</v>
      </c>
      <c r="AD1446" s="428">
        <f t="shared" si="375"/>
        <v>0.43601708797890321</v>
      </c>
      <c r="AE1446" s="429">
        <f t="shared" si="377"/>
        <v>9.2206829120210969</v>
      </c>
      <c r="AF1446" s="430">
        <f t="shared" si="378"/>
        <v>0.95484823097135629</v>
      </c>
    </row>
    <row r="1447" spans="1:32" s="5" customFormat="1" x14ac:dyDescent="0.2">
      <c r="A1447" s="363">
        <f>'commented data'!$A1401</f>
        <v>41239.25</v>
      </c>
      <c r="B1447" s="364">
        <f>IF(ISERROR('commented data'!$B1401),"",'commented data'!$B1401)</f>
        <v>898.04058837890625</v>
      </c>
      <c r="C1447" s="364">
        <f>IF(ISERROR('commented data'!$C1401),"",'commented data'!$C1401)</f>
        <v>503.71148681640625</v>
      </c>
      <c r="D1447" s="364">
        <f>IF(ISERROR('commented data'!$D1401),"",'commented data'!$D1401)</f>
        <v>6265.36181640625</v>
      </c>
      <c r="E1447" s="364">
        <f>IF(ISERROR('commented data'!$E1401),"",'commented data'!$E1401)</f>
        <v>9.8763055801391602</v>
      </c>
      <c r="F1447" s="357">
        <f t="shared" si="364"/>
        <v>146.5347803525774</v>
      </c>
      <c r="G1447" s="362">
        <f t="shared" si="365"/>
        <v>54764.274197841209</v>
      </c>
      <c r="H1447" s="359">
        <f>IF(ISERROR('commented data'!$N1401),"",'commented data'!$N1401)</f>
        <v>18.384747636318206</v>
      </c>
      <c r="I1447" s="359">
        <f>IFERROR('commented data'!O1401,"")</f>
        <v>16.831337841286476</v>
      </c>
      <c r="J1447" s="358">
        <f>IF(ISERROR('commented data'!$P1401),"",'commented data'!$P1401)</f>
        <v>1</v>
      </c>
      <c r="K1447" s="328">
        <f>IF(ISERROR('commented data'!$Q1401),"",'commented data'!$Q1401)</f>
        <v>1</v>
      </c>
      <c r="L1447" s="328">
        <f>IF(ISERROR('commented data'!$R1401),"",'commented data'!$R1401)</f>
        <v>0.87513887882232666</v>
      </c>
      <c r="M1447" s="328">
        <f>IF(ISERROR('commented data'!$S1401),"",'commented data'!$S1401)</f>
        <v>1</v>
      </c>
      <c r="N1447" s="366">
        <f t="shared" si="366"/>
        <v>1</v>
      </c>
      <c r="O1447" s="367" t="b">
        <f t="shared" si="367"/>
        <v>1</v>
      </c>
      <c r="P1447" s="365">
        <f>IF(ISERROR('commented data'!$J1401),"",'commented data'!$J1401)</f>
        <v>145.08394094314593</v>
      </c>
      <c r="Q1447" s="368">
        <f t="shared" si="363"/>
        <v>145.08394094314593</v>
      </c>
      <c r="R1447" s="368" t="str">
        <f t="shared" si="368"/>
        <v/>
      </c>
      <c r="S1447" s="369">
        <f t="shared" si="369"/>
        <v>145.08394094314593</v>
      </c>
      <c r="T1447" s="365">
        <f>IF(ISERROR('commented data'!$M1401),"",'commented data'!$M1401)</f>
        <v>84910.2109375</v>
      </c>
      <c r="U1447" s="370">
        <f t="shared" si="370"/>
        <v>84910.2109375</v>
      </c>
      <c r="V1447" s="371">
        <f t="shared" si="371"/>
        <v>84910.2109375</v>
      </c>
      <c r="W1447" s="383">
        <f t="shared" si="372"/>
        <v>73871.883515624999</v>
      </c>
      <c r="X1447" s="365">
        <f>IF(ISERROR('commented data'!$T1401),"",'commented data'!$T1401)</f>
        <v>98.832992553710937</v>
      </c>
      <c r="Y1447" s="384">
        <f t="shared" si="373"/>
        <v>98.832992553710937</v>
      </c>
      <c r="Z1447" s="365">
        <f>IF(ISERROR('commented data'!$U1401),"",'commented data'!$U1401)</f>
        <v>1012.8270263671875</v>
      </c>
      <c r="AA1447" s="385">
        <f t="shared" si="374"/>
        <v>1022.9552966308594</v>
      </c>
      <c r="AC1447" s="427">
        <f t="shared" si="376"/>
        <v>8.0248708907489821</v>
      </c>
      <c r="AD1447" s="428">
        <f t="shared" si="375"/>
        <v>0.43649611349008816</v>
      </c>
      <c r="AE1447" s="429">
        <f t="shared" si="377"/>
        <v>9.2202038865099123</v>
      </c>
      <c r="AF1447" s="430">
        <f t="shared" si="378"/>
        <v>0.95479862546314076</v>
      </c>
    </row>
    <row r="1448" spans="1:32" s="5" customFormat="1" x14ac:dyDescent="0.2">
      <c r="A1448" s="363">
        <f>'commented data'!$A1402</f>
        <v>41239.291666666664</v>
      </c>
      <c r="B1448" s="364">
        <f>IF(ISERROR('commented data'!$B1402),"",'commented data'!$B1402)</f>
        <v>897.971923828125</v>
      </c>
      <c r="C1448" s="364">
        <f>IF(ISERROR('commented data'!$C1402),"",'commented data'!$C1402)</f>
        <v>502.39801025390625</v>
      </c>
      <c r="D1448" s="364">
        <f>IF(ISERROR('commented data'!$D1402),"",'commented data'!$D1402)</f>
        <v>6284.9228515625</v>
      </c>
      <c r="E1448" s="364">
        <f>IF(ISERROR('commented data'!$E1402),"",'commented data'!$E1402)</f>
        <v>9.8933658599853516</v>
      </c>
      <c r="F1448" s="357">
        <f t="shared" si="364"/>
        <v>148.60725372314454</v>
      </c>
      <c r="G1448" s="362">
        <f t="shared" si="365"/>
        <v>54761.739776507398</v>
      </c>
      <c r="H1448" s="359">
        <f>IF(ISERROR('commented data'!$N1402),"",'commented data'!$N1402)</f>
        <v>18.533186690779257</v>
      </c>
      <c r="I1448" s="359">
        <f>IFERROR('commented data'!O1402,"")</f>
        <v>16.883886824232359</v>
      </c>
      <c r="J1448" s="358">
        <f>IF(ISERROR('commented data'!$P1402),"",'commented data'!$P1402)</f>
        <v>1</v>
      </c>
      <c r="K1448" s="328">
        <f>IF(ISERROR('commented data'!$Q1402),"",'commented data'!$Q1402)</f>
        <v>1</v>
      </c>
      <c r="L1448" s="328">
        <f>IF(ISERROR('commented data'!$R1402),"",'commented data'!$R1402)</f>
        <v>1</v>
      </c>
      <c r="M1448" s="328">
        <f>IF(ISERROR('commented data'!$S1402),"",'commented data'!$S1402)</f>
        <v>1</v>
      </c>
      <c r="N1448" s="366">
        <f t="shared" si="366"/>
        <v>1</v>
      </c>
      <c r="O1448" s="367" t="b">
        <f t="shared" si="367"/>
        <v>1</v>
      </c>
      <c r="P1448" s="365">
        <f>IF(ISERROR('commented data'!$J1402),"",'commented data'!$J1402)</f>
        <v>147.13589477539062</v>
      </c>
      <c r="Q1448" s="368">
        <f t="shared" si="363"/>
        <v>147.13589477539062</v>
      </c>
      <c r="R1448" s="368" t="str">
        <f t="shared" si="368"/>
        <v/>
      </c>
      <c r="S1448" s="369">
        <f t="shared" si="369"/>
        <v>147.13589477539062</v>
      </c>
      <c r="T1448" s="365">
        <f>IF(ISERROR('commented data'!$M1402),"",'commented data'!$M1402)</f>
        <v>84880.3828125</v>
      </c>
      <c r="U1448" s="370">
        <f t="shared" si="370"/>
        <v>84880.3828125</v>
      </c>
      <c r="V1448" s="371">
        <f t="shared" si="371"/>
        <v>84880.3828125</v>
      </c>
      <c r="W1448" s="383">
        <f t="shared" si="372"/>
        <v>73845.933046874998</v>
      </c>
      <c r="X1448" s="365">
        <f>IF(ISERROR('commented data'!$T1402),"",'commented data'!$T1402)</f>
        <v>98.719886779785156</v>
      </c>
      <c r="Y1448" s="384">
        <f t="shared" si="373"/>
        <v>98.719886779785156</v>
      </c>
      <c r="Z1448" s="365">
        <f>IF(ISERROR('commented data'!$U1402),"",'commented data'!$U1402)</f>
        <v>1012.8280029296875</v>
      </c>
      <c r="AA1448" s="385">
        <f t="shared" si="374"/>
        <v>1022.9562829589844</v>
      </c>
      <c r="AC1448" s="427">
        <f t="shared" si="376"/>
        <v>8.1379917572882512</v>
      </c>
      <c r="AD1448" s="428">
        <f t="shared" si="375"/>
        <v>0.43910374902429028</v>
      </c>
      <c r="AE1448" s="429">
        <f t="shared" si="377"/>
        <v>9.2175962509757099</v>
      </c>
      <c r="AF1448" s="430">
        <f t="shared" si="378"/>
        <v>0.95452859164887682</v>
      </c>
    </row>
    <row r="1449" spans="1:32" s="5" customFormat="1" x14ac:dyDescent="0.2">
      <c r="A1449" s="363">
        <f>'commented data'!$A1403</f>
        <v>41239.333333333336</v>
      </c>
      <c r="B1449" s="364">
        <f>IF(ISERROR('commented data'!$B1403),"",'commented data'!$B1403)</f>
        <v>898.060302734375</v>
      </c>
      <c r="C1449" s="364">
        <f>IF(ISERROR('commented data'!$C1403),"",'commented data'!$C1403)</f>
        <v>501.21170043945312</v>
      </c>
      <c r="D1449" s="364">
        <f>IF(ISERROR('commented data'!$D1403),"",'commented data'!$D1403)</f>
        <v>6281.30419921875</v>
      </c>
      <c r="E1449" s="364">
        <f>IF(ISERROR('commented data'!$E1403),"",'commented data'!$E1403)</f>
        <v>9.8914947509765625</v>
      </c>
      <c r="F1449" s="357">
        <f t="shared" si="364"/>
        <v>149.44868408203126</v>
      </c>
      <c r="G1449" s="362">
        <f t="shared" si="365"/>
        <v>54752.318423170072</v>
      </c>
      <c r="H1449" s="359">
        <f>IF(ISERROR('commented data'!$N1403),"",'commented data'!$N1403)</f>
        <v>16.222072936641052</v>
      </c>
      <c r="I1449" s="359">
        <f>IFERROR('commented data'!O1403,"")</f>
        <v>16.874165636228767</v>
      </c>
      <c r="J1449" s="358">
        <f>IF(ISERROR('commented data'!$P1403),"",'commented data'!$P1403)</f>
        <v>1</v>
      </c>
      <c r="K1449" s="328">
        <f>IF(ISERROR('commented data'!$Q1403),"",'commented data'!$Q1403)</f>
        <v>1</v>
      </c>
      <c r="L1449" s="328">
        <f>IF(ISERROR('commented data'!$R1403),"",'commented data'!$R1403)</f>
        <v>1</v>
      </c>
      <c r="M1449" s="328">
        <f>IF(ISERROR('commented data'!$S1403),"",'commented data'!$S1403)</f>
        <v>1</v>
      </c>
      <c r="N1449" s="366">
        <f t="shared" si="366"/>
        <v>1</v>
      </c>
      <c r="O1449" s="367" t="b">
        <f t="shared" si="367"/>
        <v>1</v>
      </c>
      <c r="P1449" s="365">
        <f>IF(ISERROR('commented data'!$J1403),"",'commented data'!$J1403)</f>
        <v>147.968994140625</v>
      </c>
      <c r="Q1449" s="368">
        <f t="shared" si="363"/>
        <v>147.968994140625</v>
      </c>
      <c r="R1449" s="368" t="str">
        <f t="shared" si="368"/>
        <v/>
      </c>
      <c r="S1449" s="369">
        <f t="shared" si="369"/>
        <v>147.968994140625</v>
      </c>
      <c r="T1449" s="365">
        <f>IF(ISERROR('commented data'!$M1403),"",'commented data'!$M1403)</f>
        <v>84836.71875</v>
      </c>
      <c r="U1449" s="370">
        <f t="shared" si="370"/>
        <v>84836.71875</v>
      </c>
      <c r="V1449" s="371">
        <f t="shared" si="371"/>
        <v>84836.71875</v>
      </c>
      <c r="W1449" s="383">
        <f t="shared" si="372"/>
        <v>73807.9453125</v>
      </c>
      <c r="X1449" s="365">
        <f>IF(ISERROR('commented data'!$T1403),"",'commented data'!$T1403)</f>
        <v>98.593643188476562</v>
      </c>
      <c r="Y1449" s="384">
        <f t="shared" si="373"/>
        <v>98.593643188476562</v>
      </c>
      <c r="Z1449" s="365">
        <f>IF(ISERROR('commented data'!$U1403),"",'commented data'!$U1403)</f>
        <v>1012.8309936523437</v>
      </c>
      <c r="AA1449" s="385">
        <f t="shared" si="374"/>
        <v>1022.9593035888672</v>
      </c>
      <c r="AC1449" s="427">
        <f t="shared" si="376"/>
        <v>8.1826619387831236</v>
      </c>
      <c r="AD1449" s="428">
        <f t="shared" si="375"/>
        <v>0.50441530935918899</v>
      </c>
      <c r="AE1449" s="429">
        <f t="shared" si="377"/>
        <v>9.152284690640812</v>
      </c>
      <c r="AF1449" s="430">
        <f t="shared" si="378"/>
        <v>0.94776525010001467</v>
      </c>
    </row>
    <row r="1450" spans="1:32" s="5" customFormat="1" x14ac:dyDescent="0.2">
      <c r="A1450" s="363">
        <f>'commented data'!$A1404</f>
        <v>41239.375</v>
      </c>
      <c r="B1450" s="364">
        <f>IF(ISERROR('commented data'!$B1404),"",'commented data'!$B1404)</f>
        <v>898.08251953125</v>
      </c>
      <c r="C1450" s="364">
        <f>IF(ISERROR('commented data'!$C1404),"",'commented data'!$C1404)</f>
        <v>501.039306640625</v>
      </c>
      <c r="D1450" s="364">
        <f>IF(ISERROR('commented data'!$D1404),"",'commented data'!$D1404)</f>
        <v>6255.35888671875</v>
      </c>
      <c r="E1450" s="364">
        <f>IF(ISERROR('commented data'!$E1404),"",'commented data'!$E1404)</f>
        <v>9.8575000762939453</v>
      </c>
      <c r="F1450" s="357">
        <f t="shared" si="364"/>
        <v>147.63169815063478</v>
      </c>
      <c r="G1450" s="362">
        <f t="shared" si="365"/>
        <v>54749.824620440639</v>
      </c>
      <c r="H1450" s="359">
        <f>IF(ISERROR('commented data'!$N1404),"",'commented data'!$N1404)</f>
        <v>17.172119219317175</v>
      </c>
      <c r="I1450" s="359">
        <f>IFERROR('commented data'!O1404,"")</f>
        <v>16.804465859443052</v>
      </c>
      <c r="J1450" s="358">
        <f>IF(ISERROR('commented data'!$P1404),"",'commented data'!$P1404)</f>
        <v>1</v>
      </c>
      <c r="K1450" s="328">
        <f>IF(ISERROR('commented data'!$Q1404),"",'commented data'!$Q1404)</f>
        <v>1</v>
      </c>
      <c r="L1450" s="328">
        <f>IF(ISERROR('commented data'!$R1404),"",'commented data'!$R1404)</f>
        <v>1</v>
      </c>
      <c r="M1450" s="328">
        <f>IF(ISERROR('commented data'!$S1404),"",'commented data'!$S1404)</f>
        <v>1</v>
      </c>
      <c r="N1450" s="366">
        <f t="shared" si="366"/>
        <v>1</v>
      </c>
      <c r="O1450" s="367" t="b">
        <f t="shared" si="367"/>
        <v>1</v>
      </c>
      <c r="P1450" s="365">
        <f>IF(ISERROR('commented data'!$J1404),"",'commented data'!$J1404)</f>
        <v>146.16999816894531</v>
      </c>
      <c r="Q1450" s="368">
        <f t="shared" si="363"/>
        <v>146.16999816894531</v>
      </c>
      <c r="R1450" s="368" t="str">
        <f t="shared" si="368"/>
        <v/>
      </c>
      <c r="S1450" s="369">
        <f t="shared" si="369"/>
        <v>146.16999816894531</v>
      </c>
      <c r="T1450" s="365">
        <f>IF(ISERROR('commented data'!$M1404),"",'commented data'!$M1404)</f>
        <v>84830.4609375</v>
      </c>
      <c r="U1450" s="370">
        <f t="shared" si="370"/>
        <v>84830.4609375</v>
      </c>
      <c r="V1450" s="371">
        <f t="shared" si="371"/>
        <v>84830.4609375</v>
      </c>
      <c r="W1450" s="383">
        <f t="shared" si="372"/>
        <v>73802.501015625006</v>
      </c>
      <c r="X1450" s="365">
        <f>IF(ISERROR('commented data'!$T1404),"",'commented data'!$T1404)</f>
        <v>98.583892822265625</v>
      </c>
      <c r="Y1450" s="384">
        <f t="shared" si="373"/>
        <v>98.583892822265625</v>
      </c>
      <c r="Z1450" s="365">
        <f>IF(ISERROR('commented data'!$U1404),"",'commented data'!$U1404)</f>
        <v>1012.8330078125</v>
      </c>
      <c r="AA1450" s="385">
        <f t="shared" si="374"/>
        <v>1022.961337890625</v>
      </c>
      <c r="AC1450" s="427">
        <f t="shared" si="376"/>
        <v>8.0828095821650852</v>
      </c>
      <c r="AD1450" s="428">
        <f t="shared" si="375"/>
        <v>0.47069377279145669</v>
      </c>
      <c r="AE1450" s="429">
        <f t="shared" si="377"/>
        <v>9.1860062272085443</v>
      </c>
      <c r="AF1450" s="430">
        <f t="shared" si="378"/>
        <v>0.95125728532609932</v>
      </c>
    </row>
    <row r="1451" spans="1:32" s="5" customFormat="1" x14ac:dyDescent="0.2">
      <c r="A1451" s="363">
        <f>'commented data'!$A1405</f>
        <v>41239.416666666664</v>
      </c>
      <c r="B1451" s="364">
        <f>IF(ISERROR('commented data'!$B1405),"",'commented data'!$B1405)</f>
        <v>897.9522705078125</v>
      </c>
      <c r="C1451" s="364">
        <f>IF(ISERROR('commented data'!$C1405),"",'commented data'!$C1405)</f>
        <v>500.51278686523437</v>
      </c>
      <c r="D1451" s="364">
        <f>IF(ISERROR('commented data'!$D1405),"",'commented data'!$D1405)</f>
        <v>6233.875</v>
      </c>
      <c r="E1451" s="364">
        <f>IF(ISERROR('commented data'!$E1405),"",'commented data'!$E1405)</f>
        <v>9.8351068496704102</v>
      </c>
      <c r="F1451" s="357">
        <f t="shared" si="364"/>
        <v>146.36455932617187</v>
      </c>
      <c r="G1451" s="362">
        <f t="shared" si="365"/>
        <v>54683.411220424729</v>
      </c>
      <c r="H1451" s="359">
        <f>IF(ISERROR('commented data'!$N1405),"",'commented data'!$N1405)</f>
        <v>16.491795974063134</v>
      </c>
      <c r="I1451" s="359">
        <f>IFERROR('commented data'!O1405,"")</f>
        <v>16.746751306620208</v>
      </c>
      <c r="J1451" s="358">
        <f>IF(ISERROR('commented data'!$P1405),"",'commented data'!$P1405)</f>
        <v>1</v>
      </c>
      <c r="K1451" s="328">
        <f>IF(ISERROR('commented data'!$Q1405),"",'commented data'!$Q1405)</f>
        <v>1</v>
      </c>
      <c r="L1451" s="328">
        <f>IF(ISERROR('commented data'!$R1405),"",'commented data'!$R1405)</f>
        <v>1</v>
      </c>
      <c r="M1451" s="328">
        <f>IF(ISERROR('commented data'!$S1405),"",'commented data'!$S1405)</f>
        <v>1</v>
      </c>
      <c r="N1451" s="366">
        <f t="shared" si="366"/>
        <v>1</v>
      </c>
      <c r="O1451" s="367" t="b">
        <f t="shared" si="367"/>
        <v>1</v>
      </c>
      <c r="P1451" s="365">
        <f>IF(ISERROR('commented data'!$J1405),"",'commented data'!$J1405)</f>
        <v>144.9154052734375</v>
      </c>
      <c r="Q1451" s="368">
        <f t="shared" si="363"/>
        <v>144.9154052734375</v>
      </c>
      <c r="R1451" s="368" t="str">
        <f t="shared" si="368"/>
        <v/>
      </c>
      <c r="S1451" s="369">
        <f t="shared" si="369"/>
        <v>144.9154052734375</v>
      </c>
      <c r="T1451" s="365">
        <f>IF(ISERROR('commented data'!$M1405),"",'commented data'!$M1405)</f>
        <v>84730.140625</v>
      </c>
      <c r="U1451" s="370">
        <f t="shared" si="370"/>
        <v>84730.140625</v>
      </c>
      <c r="V1451" s="371">
        <f t="shared" si="371"/>
        <v>84730.140625</v>
      </c>
      <c r="W1451" s="383">
        <f t="shared" si="372"/>
        <v>73715.222343749992</v>
      </c>
      <c r="X1451" s="365">
        <f>IF(ISERROR('commented data'!$T1405),"",'commented data'!$T1405)</f>
        <v>98.5933837890625</v>
      </c>
      <c r="Y1451" s="384">
        <f t="shared" si="373"/>
        <v>98.5933837890625</v>
      </c>
      <c r="Z1451" s="365">
        <f>IF(ISERROR('commented data'!$U1405),"",'commented data'!$U1405)</f>
        <v>1012.8280029296875</v>
      </c>
      <c r="AA1451" s="385">
        <f t="shared" si="374"/>
        <v>1022.9562829589844</v>
      </c>
      <c r="AC1451" s="427">
        <f t="shared" si="376"/>
        <v>8.0037133857293075</v>
      </c>
      <c r="AD1451" s="428">
        <f t="shared" si="375"/>
        <v>0.48531484371482969</v>
      </c>
      <c r="AE1451" s="429">
        <f t="shared" si="377"/>
        <v>9.1713851562851705</v>
      </c>
      <c r="AF1451" s="430">
        <f t="shared" si="378"/>
        <v>0.94974319967330145</v>
      </c>
    </row>
    <row r="1452" spans="1:32" s="5" customFormat="1" x14ac:dyDescent="0.2">
      <c r="A1452" s="363">
        <f>'commented data'!$A1406</f>
        <v>41239.458333333336</v>
      </c>
      <c r="B1452" s="364">
        <f>IF(ISERROR('commented data'!$B1406),"",'commented data'!$B1406)</f>
        <v>898.03558349609375</v>
      </c>
      <c r="C1452" s="364">
        <f>IF(ISERROR('commented data'!$C1406),"",'commented data'!$C1406)</f>
        <v>500.15130615234375</v>
      </c>
      <c r="D1452" s="364">
        <f>IF(ISERROR('commented data'!$D1406),"",'commented data'!$D1406)</f>
        <v>6230.81494140625</v>
      </c>
      <c r="E1452" s="364">
        <f>IF(ISERROR('commented data'!$E1406),"",'commented data'!$E1406)</f>
        <v>9.8387603759765625</v>
      </c>
      <c r="F1452" s="357">
        <f t="shared" si="364"/>
        <v>145.04438995361329</v>
      </c>
      <c r="G1452" s="362">
        <f t="shared" si="365"/>
        <v>54623.136700381183</v>
      </c>
      <c r="H1452" s="359">
        <f>IF(ISERROR('commented data'!$N1406),"",'commented data'!$N1406)</f>
        <v>16.888507374429537</v>
      </c>
      <c r="I1452" s="359">
        <f>IFERROR('commented data'!O1406,"")</f>
        <v>16.738530731094841</v>
      </c>
      <c r="J1452" s="358">
        <f>IF(ISERROR('commented data'!$P1406),"",'commented data'!$P1406)</f>
        <v>1</v>
      </c>
      <c r="K1452" s="328">
        <f>IF(ISERROR('commented data'!$Q1406),"",'commented data'!$Q1406)</f>
        <v>1</v>
      </c>
      <c r="L1452" s="328">
        <f>IF(ISERROR('commented data'!$R1406),"",'commented data'!$R1406)</f>
        <v>1</v>
      </c>
      <c r="M1452" s="328">
        <f>IF(ISERROR('commented data'!$S1406),"",'commented data'!$S1406)</f>
        <v>1</v>
      </c>
      <c r="N1452" s="366">
        <f t="shared" si="366"/>
        <v>1</v>
      </c>
      <c r="O1452" s="367" t="b">
        <f t="shared" si="367"/>
        <v>1</v>
      </c>
      <c r="P1452" s="365">
        <f>IF(ISERROR('commented data'!$J1406),"",'commented data'!$J1406)</f>
        <v>143.60830688476562</v>
      </c>
      <c r="Q1452" s="368">
        <f t="shared" si="363"/>
        <v>143.60830688476562</v>
      </c>
      <c r="R1452" s="368" t="str">
        <f t="shared" si="368"/>
        <v/>
      </c>
      <c r="S1452" s="369">
        <f t="shared" si="369"/>
        <v>143.60830688476562</v>
      </c>
      <c r="T1452" s="365">
        <f>IF(ISERROR('commented data'!$M1406),"",'commented data'!$M1406)</f>
        <v>84646.8984375</v>
      </c>
      <c r="U1452" s="370">
        <f t="shared" si="370"/>
        <v>84646.8984375</v>
      </c>
      <c r="V1452" s="371">
        <f t="shared" si="371"/>
        <v>84646.8984375</v>
      </c>
      <c r="W1452" s="383">
        <f t="shared" si="372"/>
        <v>73642.801640624995</v>
      </c>
      <c r="X1452" s="365">
        <f>IF(ISERROR('commented data'!$T1406),"",'commented data'!$T1406)</f>
        <v>98.638328552246094</v>
      </c>
      <c r="Y1452" s="384">
        <f t="shared" si="373"/>
        <v>98.638328552246094</v>
      </c>
      <c r="Z1452" s="365">
        <f>IF(ISERROR('commented data'!$U1406),"",'commented data'!$U1406)</f>
        <v>1012.8289794921875</v>
      </c>
      <c r="AA1452" s="385">
        <f t="shared" si="374"/>
        <v>1022.9572692871094</v>
      </c>
      <c r="AC1452" s="427">
        <f t="shared" si="376"/>
        <v>7.9227795400596133</v>
      </c>
      <c r="AD1452" s="428">
        <f t="shared" si="375"/>
        <v>0.46912254377525953</v>
      </c>
      <c r="AE1452" s="429">
        <f t="shared" si="377"/>
        <v>9.1875774562247408</v>
      </c>
      <c r="AF1452" s="430">
        <f t="shared" si="378"/>
        <v>0.95141999401708033</v>
      </c>
    </row>
    <row r="1453" spans="1:32" s="5" customFormat="1" x14ac:dyDescent="0.2">
      <c r="A1453" s="363">
        <f>'commented data'!$A1407</f>
        <v>41239.5</v>
      </c>
      <c r="B1453" s="364">
        <f>IF(ISERROR('commented data'!$B1407),"",'commented data'!$B1407)</f>
        <v>897.99969482421875</v>
      </c>
      <c r="C1453" s="364">
        <f>IF(ISERROR('commented data'!$C1407),"",'commented data'!$C1407)</f>
        <v>499.9512939453125</v>
      </c>
      <c r="D1453" s="364">
        <f>IF(ISERROR('commented data'!$D1407),"",'commented data'!$D1407)</f>
        <v>6216.8349609375</v>
      </c>
      <c r="E1453" s="364">
        <f>IF(ISERROR('commented data'!$E1407),"",'commented data'!$E1407)</f>
        <v>9.8321075439453125</v>
      </c>
      <c r="F1453" s="357">
        <f t="shared" si="364"/>
        <v>143.36394882202148</v>
      </c>
      <c r="G1453" s="362">
        <f t="shared" si="365"/>
        <v>54573.345574679093</v>
      </c>
      <c r="H1453" s="359">
        <f>IF(ISERROR('commented data'!$N1407),"",'commented data'!$N1407)</f>
        <v>15.291279967677838</v>
      </c>
      <c r="I1453" s="359">
        <f>IFERROR('commented data'!O1407,"")</f>
        <v>16.700974755689241</v>
      </c>
      <c r="J1453" s="358">
        <f>IF(ISERROR('commented data'!$P1407),"",'commented data'!$P1407)</f>
        <v>1</v>
      </c>
      <c r="K1453" s="328">
        <f>IF(ISERROR('commented data'!$Q1407),"",'commented data'!$Q1407)</f>
        <v>1</v>
      </c>
      <c r="L1453" s="328">
        <f>IF(ISERROR('commented data'!$R1407),"",'commented data'!$R1407)</f>
        <v>1</v>
      </c>
      <c r="M1453" s="328">
        <f>IF(ISERROR('commented data'!$S1407),"",'commented data'!$S1407)</f>
        <v>1</v>
      </c>
      <c r="N1453" s="366">
        <f t="shared" si="366"/>
        <v>1</v>
      </c>
      <c r="O1453" s="367" t="b">
        <f t="shared" si="367"/>
        <v>1</v>
      </c>
      <c r="P1453" s="365">
        <f>IF(ISERROR('commented data'!$J1407),"",'commented data'!$J1407)</f>
        <v>141.94450378417969</v>
      </c>
      <c r="Q1453" s="368">
        <f t="shared" si="363"/>
        <v>141.94450378417969</v>
      </c>
      <c r="R1453" s="368" t="str">
        <f t="shared" si="368"/>
        <v/>
      </c>
      <c r="S1453" s="369">
        <f t="shared" si="369"/>
        <v>141.94450378417969</v>
      </c>
      <c r="T1453" s="365">
        <f>IF(ISERROR('commented data'!$M1407),"",'commented data'!$M1407)</f>
        <v>84587.359375</v>
      </c>
      <c r="U1453" s="370">
        <f t="shared" si="370"/>
        <v>84587.359375</v>
      </c>
      <c r="V1453" s="371">
        <f t="shared" si="371"/>
        <v>84587.359375</v>
      </c>
      <c r="W1453" s="383">
        <f t="shared" si="372"/>
        <v>73591.002656249999</v>
      </c>
      <c r="X1453" s="365">
        <f>IF(ISERROR('commented data'!$T1407),"",'commented data'!$T1407)</f>
        <v>98.715072631835938</v>
      </c>
      <c r="Y1453" s="384">
        <f t="shared" si="373"/>
        <v>98.715072631835938</v>
      </c>
      <c r="Z1453" s="365">
        <f>IF(ISERROR('commented data'!$U1407),"",'commented data'!$U1407)</f>
        <v>1012.8270263671875</v>
      </c>
      <c r="AA1453" s="385">
        <f t="shared" si="374"/>
        <v>1022.9552966308594</v>
      </c>
      <c r="AC1453" s="427">
        <f t="shared" si="376"/>
        <v>7.8238503220147857</v>
      </c>
      <c r="AD1453" s="428">
        <f t="shared" si="375"/>
        <v>0.51165437677895909</v>
      </c>
      <c r="AE1453" s="429">
        <f t="shared" si="377"/>
        <v>9.1450456232210424</v>
      </c>
      <c r="AF1453" s="430">
        <f t="shared" si="378"/>
        <v>0.94701560814988994</v>
      </c>
    </row>
    <row r="1454" spans="1:32" s="5" customFormat="1" x14ac:dyDescent="0.2">
      <c r="A1454" s="363">
        <f>'commented data'!$A1408</f>
        <v>41239.541666666664</v>
      </c>
      <c r="B1454" s="364">
        <f>IF(ISERROR('commented data'!$B1408),"",'commented data'!$B1408)</f>
        <v>898.02532958984375</v>
      </c>
      <c r="C1454" s="364">
        <f>IF(ISERROR('commented data'!$C1408),"",'commented data'!$C1408)</f>
        <v>500.585205078125</v>
      </c>
      <c r="D1454" s="364">
        <f>IF(ISERROR('commented data'!$D1408),"",'commented data'!$D1408)</f>
        <v>6206.9208984375</v>
      </c>
      <c r="E1454" s="364">
        <f>IF(ISERROR('commented data'!$E1408),"",'commented data'!$E1408)</f>
        <v>9.831416130065918</v>
      </c>
      <c r="F1454" s="357">
        <f t="shared" si="364"/>
        <v>141.23163070678712</v>
      </c>
      <c r="G1454" s="362">
        <f t="shared" si="365"/>
        <v>54502.09970869917</v>
      </c>
      <c r="H1454" s="359">
        <f>IF(ISERROR('commented data'!$N1408),"",'commented data'!$N1408)</f>
        <v>15.314309324855857</v>
      </c>
      <c r="I1454" s="359">
        <f>IFERROR('commented data'!O1408,"")</f>
        <v>16.674341507649174</v>
      </c>
      <c r="J1454" s="358">
        <f>IF(ISERROR('commented data'!$P1408),"",'commented data'!$P1408)</f>
        <v>1</v>
      </c>
      <c r="K1454" s="328">
        <f>IF(ISERROR('commented data'!$Q1408),"",'commented data'!$Q1408)</f>
        <v>1</v>
      </c>
      <c r="L1454" s="328">
        <f>IF(ISERROR('commented data'!$R1408),"",'commented data'!$R1408)</f>
        <v>1</v>
      </c>
      <c r="M1454" s="328">
        <f>IF(ISERROR('commented data'!$S1408),"",'commented data'!$S1408)</f>
        <v>1</v>
      </c>
      <c r="N1454" s="366">
        <f t="shared" si="366"/>
        <v>1</v>
      </c>
      <c r="O1454" s="367" t="b">
        <f t="shared" si="367"/>
        <v>1</v>
      </c>
      <c r="P1454" s="365">
        <f>IF(ISERROR('commented data'!$J1408),"",'commented data'!$J1408)</f>
        <v>139.83329772949219</v>
      </c>
      <c r="Q1454" s="368">
        <f t="shared" si="363"/>
        <v>139.83329772949219</v>
      </c>
      <c r="R1454" s="368" t="str">
        <f t="shared" si="368"/>
        <v/>
      </c>
      <c r="S1454" s="369">
        <f t="shared" si="369"/>
        <v>139.83329772949219</v>
      </c>
      <c r="T1454" s="365">
        <f>IF(ISERROR('commented data'!$M1408),"",'commented data'!$M1408)</f>
        <v>84515.546875</v>
      </c>
      <c r="U1454" s="370">
        <f t="shared" si="370"/>
        <v>84515.546875</v>
      </c>
      <c r="V1454" s="371">
        <f t="shared" si="371"/>
        <v>84515.546875</v>
      </c>
      <c r="W1454" s="383">
        <f t="shared" si="372"/>
        <v>73528.525781250006</v>
      </c>
      <c r="X1454" s="365">
        <f>IF(ISERROR('commented data'!$T1408),"",'commented data'!$T1408)</f>
        <v>98.884323120117187</v>
      </c>
      <c r="Y1454" s="384">
        <f t="shared" si="373"/>
        <v>98.884323120117187</v>
      </c>
      <c r="Z1454" s="365">
        <f>IF(ISERROR('commented data'!$U1408),"",'commented data'!$U1408)</f>
        <v>1012.8250122070312</v>
      </c>
      <c r="AA1454" s="385">
        <f t="shared" si="374"/>
        <v>1022.9532623291016</v>
      </c>
      <c r="AC1454" s="427">
        <f t="shared" si="376"/>
        <v>7.6974204188034907</v>
      </c>
      <c r="AD1454" s="428">
        <f t="shared" si="375"/>
        <v>0.50262928973951237</v>
      </c>
      <c r="AE1454" s="429">
        <f t="shared" si="377"/>
        <v>9.1540707102604877</v>
      </c>
      <c r="AF1454" s="430">
        <f t="shared" si="378"/>
        <v>0.94795020144153663</v>
      </c>
    </row>
    <row r="1455" spans="1:32" s="5" customFormat="1" x14ac:dyDescent="0.2">
      <c r="A1455" s="363">
        <f>'commented data'!$A1409</f>
        <v>41239.583333333336</v>
      </c>
      <c r="B1455" s="364">
        <f>IF(ISERROR('commented data'!$B1409),"",'commented data'!$B1409)</f>
        <v>898.03167724609375</v>
      </c>
      <c r="C1455" s="364">
        <f>IF(ISERROR('commented data'!$C1409),"",'commented data'!$C1409)</f>
        <v>500.50579833984375</v>
      </c>
      <c r="D1455" s="364">
        <f>IF(ISERROR('commented data'!$D1409),"",'commented data'!$D1409)</f>
        <v>6192.39990234375</v>
      </c>
      <c r="E1455" s="364">
        <f>IF(ISERROR('commented data'!$E1409),"",'commented data'!$E1409)</f>
        <v>9.8291864395141602</v>
      </c>
      <c r="F1455" s="357">
        <f t="shared" si="364"/>
        <v>140.66572494506835</v>
      </c>
      <c r="G1455" s="362">
        <f t="shared" si="365"/>
        <v>54391.944595447902</v>
      </c>
      <c r="H1455" s="359">
        <f>IF(ISERROR('commented data'!$N1409),"",'commented data'!$N1409)</f>
        <v>16.130214753266117</v>
      </c>
      <c r="I1455" s="359">
        <f>IFERROR('commented data'!O1409,"")</f>
        <v>16.635332141836344</v>
      </c>
      <c r="J1455" s="358">
        <f>IF(ISERROR('commented data'!$P1409),"",'commented data'!$P1409)</f>
        <v>1</v>
      </c>
      <c r="K1455" s="328">
        <f>IF(ISERROR('commented data'!$Q1409),"",'commented data'!$Q1409)</f>
        <v>1</v>
      </c>
      <c r="L1455" s="328">
        <f>IF(ISERROR('commented data'!$R1409),"",'commented data'!$R1409)</f>
        <v>1</v>
      </c>
      <c r="M1455" s="328">
        <f>IF(ISERROR('commented data'!$S1409),"",'commented data'!$S1409)</f>
        <v>1</v>
      </c>
      <c r="N1455" s="366">
        <f t="shared" si="366"/>
        <v>1</v>
      </c>
      <c r="O1455" s="367" t="b">
        <f t="shared" si="367"/>
        <v>1</v>
      </c>
      <c r="P1455" s="365">
        <f>IF(ISERROR('commented data'!$J1409),"",'commented data'!$J1409)</f>
        <v>139.27299499511719</v>
      </c>
      <c r="Q1455" s="368">
        <f t="shared" si="363"/>
        <v>139.27299499511719</v>
      </c>
      <c r="R1455" s="368" t="str">
        <f t="shared" si="368"/>
        <v/>
      </c>
      <c r="S1455" s="369">
        <f t="shared" si="369"/>
        <v>139.27299499511719</v>
      </c>
      <c r="T1455" s="365">
        <f>IF(ISERROR('commented data'!$M1409),"",'commented data'!$M1409)</f>
        <v>84372.296875</v>
      </c>
      <c r="U1455" s="370">
        <f t="shared" si="370"/>
        <v>84372.296875</v>
      </c>
      <c r="V1455" s="371">
        <f t="shared" si="371"/>
        <v>84372.296875</v>
      </c>
      <c r="W1455" s="383">
        <f t="shared" si="372"/>
        <v>73403.898281250003</v>
      </c>
      <c r="X1455" s="365">
        <f>IF(ISERROR('commented data'!$T1409),"",'commented data'!$T1409)</f>
        <v>99.007011413574219</v>
      </c>
      <c r="Y1455" s="384">
        <f t="shared" si="373"/>
        <v>99.007011413574219</v>
      </c>
      <c r="Z1455" s="365">
        <f>IF(ISERROR('commented data'!$U1409),"",'commented data'!$U1409)</f>
        <v>1012.8280029296875</v>
      </c>
      <c r="AA1455" s="385">
        <f t="shared" si="374"/>
        <v>1022.9562829589844</v>
      </c>
      <c r="AC1455" s="427">
        <f t="shared" si="376"/>
        <v>7.6510823176906708</v>
      </c>
      <c r="AD1455" s="428">
        <f t="shared" si="375"/>
        <v>0.47433232816329651</v>
      </c>
      <c r="AE1455" s="429">
        <f t="shared" si="377"/>
        <v>9.1823676718367047</v>
      </c>
      <c r="AF1455" s="430">
        <f t="shared" si="378"/>
        <v>0.95088049456198331</v>
      </c>
    </row>
    <row r="1456" spans="1:32" s="5" customFormat="1" x14ac:dyDescent="0.2">
      <c r="A1456" s="363">
        <f>'commented data'!$A1410</f>
        <v>41239.625</v>
      </c>
      <c r="B1456" s="364">
        <f>IF(ISERROR('commented data'!$B1410),"",'commented data'!$B1410)</f>
        <v>898.02117919921875</v>
      </c>
      <c r="C1456" s="364">
        <f>IF(ISERROR('commented data'!$C1410),"",'commented data'!$C1410)</f>
        <v>500.52841186523437</v>
      </c>
      <c r="D1456" s="364">
        <f>IF(ISERROR('commented data'!$D1410),"",'commented data'!$D1410)</f>
        <v>6193.39697265625</v>
      </c>
      <c r="E1456" s="364">
        <f>IF(ISERROR('commented data'!$E1410),"",'commented data'!$E1410)</f>
        <v>9.8298864364624023</v>
      </c>
      <c r="F1456" s="357">
        <f t="shared" si="364"/>
        <v>139.81632690429689</v>
      </c>
      <c r="G1456" s="362">
        <f t="shared" si="365"/>
        <v>54375.980311770611</v>
      </c>
      <c r="H1456" s="359">
        <f>IF(ISERROR('commented data'!$N1410),"",'commented data'!$N1410)</f>
        <v>16.859173557368923</v>
      </c>
      <c r="I1456" s="359">
        <f>IFERROR('commented data'!O1410,"")</f>
        <v>16.638010682641006</v>
      </c>
      <c r="J1456" s="358">
        <f>IF(ISERROR('commented data'!$P1410),"",'commented data'!$P1410)</f>
        <v>1</v>
      </c>
      <c r="K1456" s="328">
        <f>IF(ISERROR('commented data'!$Q1410),"",'commented data'!$Q1410)</f>
        <v>1</v>
      </c>
      <c r="L1456" s="328">
        <f>IF(ISERROR('commented data'!$R1410),"",'commented data'!$R1410)</f>
        <v>1</v>
      </c>
      <c r="M1456" s="328">
        <f>IF(ISERROR('commented data'!$S1410),"",'commented data'!$S1410)</f>
        <v>1</v>
      </c>
      <c r="N1456" s="366">
        <f t="shared" si="366"/>
        <v>1</v>
      </c>
      <c r="O1456" s="367" t="b">
        <f t="shared" si="367"/>
        <v>1</v>
      </c>
      <c r="P1456" s="365">
        <f>IF(ISERROR('commented data'!$J1410),"",'commented data'!$J1410)</f>
        <v>138.4320068359375</v>
      </c>
      <c r="Q1456" s="368">
        <f t="shared" si="363"/>
        <v>138.4320068359375</v>
      </c>
      <c r="R1456" s="368" t="str">
        <f t="shared" si="368"/>
        <v/>
      </c>
      <c r="S1456" s="369">
        <f t="shared" si="369"/>
        <v>138.4320068359375</v>
      </c>
      <c r="T1456" s="365">
        <f>IF(ISERROR('commented data'!$M1410),"",'commented data'!$M1410)</f>
        <v>84356.8828125</v>
      </c>
      <c r="U1456" s="370">
        <f t="shared" si="370"/>
        <v>84356.8828125</v>
      </c>
      <c r="V1456" s="371">
        <f t="shared" si="371"/>
        <v>84356.8828125</v>
      </c>
      <c r="W1456" s="383">
        <f t="shared" si="372"/>
        <v>73390.488046875005</v>
      </c>
      <c r="X1456" s="365">
        <f>IF(ISERROR('commented data'!$T1410),"",'commented data'!$T1410)</f>
        <v>99.048263549804688</v>
      </c>
      <c r="Y1456" s="384">
        <f t="shared" si="373"/>
        <v>99.048263549804688</v>
      </c>
      <c r="Z1456" s="365">
        <f>IF(ISERROR('commented data'!$U1410),"",'commented data'!$U1410)</f>
        <v>1012.8280029296875</v>
      </c>
      <c r="AA1456" s="385">
        <f t="shared" si="374"/>
        <v>1022.9562829589844</v>
      </c>
      <c r="AC1456" s="427">
        <f t="shared" si="376"/>
        <v>7.6026498390121304</v>
      </c>
      <c r="AD1456" s="428">
        <f t="shared" si="375"/>
        <v>0.45095032761490922</v>
      </c>
      <c r="AE1456" s="429">
        <f t="shared" si="377"/>
        <v>9.2057496723850907</v>
      </c>
      <c r="AF1456" s="430">
        <f t="shared" si="378"/>
        <v>0.95330181867357278</v>
      </c>
    </row>
    <row r="1457" spans="1:32" s="5" customFormat="1" x14ac:dyDescent="0.2">
      <c r="A1457" s="363">
        <f>'commented data'!$A1411</f>
        <v>41239.666666666664</v>
      </c>
      <c r="B1457" s="364">
        <f>IF(ISERROR('commented data'!$B1411),"",'commented data'!$B1411)</f>
        <v>897.982177734375</v>
      </c>
      <c r="C1457" s="364">
        <f>IF(ISERROR('commented data'!$C1411),"",'commented data'!$C1411)</f>
        <v>500.4674072265625</v>
      </c>
      <c r="D1457" s="364">
        <f>IF(ISERROR('commented data'!$D1411),"",'commented data'!$D1411)</f>
        <v>6194.5908203125</v>
      </c>
      <c r="E1457" s="364">
        <f>IF(ISERROR('commented data'!$E1411),"",'commented data'!$E1411)</f>
        <v>9.8285913467407227</v>
      </c>
      <c r="F1457" s="357">
        <f t="shared" si="364"/>
        <v>140.36373901367187</v>
      </c>
      <c r="G1457" s="362">
        <f t="shared" si="365"/>
        <v>54409.850988545601</v>
      </c>
      <c r="H1457" s="359">
        <f>IF(ISERROR('commented data'!$N1411),"",'commented data'!$N1411)</f>
        <v>18.085564647666178</v>
      </c>
      <c r="I1457" s="359">
        <f>IFERROR('commented data'!O1411,"")</f>
        <v>16.641217848295948</v>
      </c>
      <c r="J1457" s="358">
        <f>IF(ISERROR('commented data'!$P1411),"",'commented data'!$P1411)</f>
        <v>1</v>
      </c>
      <c r="K1457" s="328">
        <f>IF(ISERROR('commented data'!$Q1411),"",'commented data'!$Q1411)</f>
        <v>1</v>
      </c>
      <c r="L1457" s="328">
        <f>IF(ISERROR('commented data'!$R1411),"",'commented data'!$R1411)</f>
        <v>1</v>
      </c>
      <c r="M1457" s="328">
        <f>IF(ISERROR('commented data'!$S1411),"",'commented data'!$S1411)</f>
        <v>1</v>
      </c>
      <c r="N1457" s="366">
        <f t="shared" si="366"/>
        <v>1</v>
      </c>
      <c r="O1457" s="367" t="b">
        <f t="shared" si="367"/>
        <v>1</v>
      </c>
      <c r="P1457" s="365">
        <f>IF(ISERROR('commented data'!$J1411),"",'commented data'!$J1411)</f>
        <v>138.9739990234375</v>
      </c>
      <c r="Q1457" s="368">
        <f t="shared" si="363"/>
        <v>138.9739990234375</v>
      </c>
      <c r="R1457" s="368" t="str">
        <f t="shared" si="368"/>
        <v/>
      </c>
      <c r="S1457" s="369">
        <f t="shared" si="369"/>
        <v>138.9739990234375</v>
      </c>
      <c r="T1457" s="365">
        <f>IF(ISERROR('commented data'!$M1411),"",'commented data'!$M1411)</f>
        <v>84392.46875</v>
      </c>
      <c r="U1457" s="370">
        <f t="shared" si="370"/>
        <v>84392.46875</v>
      </c>
      <c r="V1457" s="371">
        <f t="shared" si="371"/>
        <v>84392.46875</v>
      </c>
      <c r="W1457" s="383">
        <f t="shared" si="372"/>
        <v>73421.447812500002</v>
      </c>
      <c r="X1457" s="365">
        <f>IF(ISERROR('commented data'!$T1411),"",'commented data'!$T1411)</f>
        <v>98.973121643066406</v>
      </c>
      <c r="Y1457" s="384">
        <f t="shared" si="373"/>
        <v>98.973121643066406</v>
      </c>
      <c r="Z1457" s="365">
        <f>IF(ISERROR('commented data'!$U1411),"",'commented data'!$U1411)</f>
        <v>1012.8270263671875</v>
      </c>
      <c r="AA1457" s="385">
        <f t="shared" si="374"/>
        <v>1022.9552966308594</v>
      </c>
      <c r="AC1457" s="427">
        <f t="shared" si="376"/>
        <v>7.6371701239289909</v>
      </c>
      <c r="AD1457" s="428">
        <f t="shared" si="375"/>
        <v>0.4222798830289502</v>
      </c>
      <c r="AE1457" s="429">
        <f t="shared" si="377"/>
        <v>9.2344201169710498</v>
      </c>
      <c r="AF1457" s="430">
        <f t="shared" si="378"/>
        <v>0.95627078784378194</v>
      </c>
    </row>
    <row r="1458" spans="1:32" s="5" customFormat="1" x14ac:dyDescent="0.2">
      <c r="A1458" s="363">
        <f>'commented data'!$A1412</f>
        <v>41239.708333333336</v>
      </c>
      <c r="B1458" s="364">
        <f>IF(ISERROR('commented data'!$B1412),"",'commented data'!$B1412)</f>
        <v>898.03509521484375</v>
      </c>
      <c r="C1458" s="364">
        <f>IF(ISERROR('commented data'!$C1412),"",'commented data'!$C1412)</f>
        <v>499.94509887695312</v>
      </c>
      <c r="D1458" s="364">
        <f>IF(ISERROR('commented data'!$D1412),"",'commented data'!$D1412)</f>
        <v>6201.76123046875</v>
      </c>
      <c r="E1458" s="364">
        <f>IF(ISERROR('commented data'!$E1412),"",'commented data'!$E1412)</f>
        <v>9.8276395797729492</v>
      </c>
      <c r="F1458" s="357">
        <f t="shared" si="364"/>
        <v>140.78359115600585</v>
      </c>
      <c r="G1458" s="362">
        <f t="shared" si="365"/>
        <v>54411.585163011121</v>
      </c>
      <c r="H1458" s="359">
        <f>IF(ISERROR('commented data'!$N1412),"",'commented data'!$N1412)</f>
        <v>18.327936637297679</v>
      </c>
      <c r="I1458" s="359">
        <f>IFERROR('commented data'!O1412,"")</f>
        <v>16.660480518088526</v>
      </c>
      <c r="J1458" s="358">
        <f>IF(ISERROR('commented data'!$P1412),"",'commented data'!$P1412)</f>
        <v>1</v>
      </c>
      <c r="K1458" s="328">
        <f>IF(ISERROR('commented data'!$Q1412),"",'commented data'!$Q1412)</f>
        <v>1</v>
      </c>
      <c r="L1458" s="328">
        <f>IF(ISERROR('commented data'!$R1412),"",'commented data'!$R1412)</f>
        <v>1</v>
      </c>
      <c r="M1458" s="328">
        <f>IF(ISERROR('commented data'!$S1412),"",'commented data'!$S1412)</f>
        <v>1</v>
      </c>
      <c r="N1458" s="366">
        <f t="shared" si="366"/>
        <v>1</v>
      </c>
      <c r="O1458" s="367" t="b">
        <f t="shared" si="367"/>
        <v>1</v>
      </c>
      <c r="P1458" s="365">
        <f>IF(ISERROR('commented data'!$J1412),"",'commented data'!$J1412)</f>
        <v>139.38969421386719</v>
      </c>
      <c r="Q1458" s="368">
        <f t="shared" si="363"/>
        <v>139.38969421386719</v>
      </c>
      <c r="R1458" s="368" t="str">
        <f t="shared" si="368"/>
        <v/>
      </c>
      <c r="S1458" s="369">
        <f t="shared" si="369"/>
        <v>139.38969421386719</v>
      </c>
      <c r="T1458" s="365">
        <f>IF(ISERROR('commented data'!$M1412),"",'commented data'!$M1412)</f>
        <v>84350.796875</v>
      </c>
      <c r="U1458" s="370">
        <f t="shared" si="370"/>
        <v>84350.796875</v>
      </c>
      <c r="V1458" s="371">
        <f t="shared" si="371"/>
        <v>84350.796875</v>
      </c>
      <c r="W1458" s="383">
        <f t="shared" si="372"/>
        <v>73385.193281250002</v>
      </c>
      <c r="X1458" s="365">
        <f>IF(ISERROR('commented data'!$T1412),"",'commented data'!$T1412)</f>
        <v>98.775299072265625</v>
      </c>
      <c r="Y1458" s="384">
        <f t="shared" si="373"/>
        <v>98.775299072265625</v>
      </c>
      <c r="Z1458" s="365">
        <f>IF(ISERROR('commented data'!$U1412),"",'commented data'!$U1412)</f>
        <v>1012.8209838867187</v>
      </c>
      <c r="AA1458" s="385">
        <f t="shared" si="374"/>
        <v>1022.9491937255859</v>
      </c>
      <c r="AC1458" s="427">
        <f t="shared" si="376"/>
        <v>7.6602583597395517</v>
      </c>
      <c r="AD1458" s="428">
        <f t="shared" si="375"/>
        <v>0.41795530568077088</v>
      </c>
      <c r="AE1458" s="429">
        <f t="shared" si="377"/>
        <v>9.2387446943192302</v>
      </c>
      <c r="AF1458" s="430">
        <f t="shared" si="378"/>
        <v>0.95671861964431215</v>
      </c>
    </row>
    <row r="1459" spans="1:32" s="5" customFormat="1" x14ac:dyDescent="0.2">
      <c r="A1459" s="363">
        <f>'commented data'!$A1413</f>
        <v>41239.75</v>
      </c>
      <c r="B1459" s="364">
        <f>IF(ISERROR('commented data'!$B1413),"",'commented data'!$B1413)</f>
        <v>897.95172119140625</v>
      </c>
      <c r="C1459" s="364">
        <f>IF(ISERROR('commented data'!$C1413),"",'commented data'!$C1413)</f>
        <v>500.5242919921875</v>
      </c>
      <c r="D1459" s="364">
        <f>IF(ISERROR('commented data'!$D1413),"",'commented data'!$D1413)</f>
        <v>6210.34521484375</v>
      </c>
      <c r="E1459" s="364">
        <f>IF(ISERROR('commented data'!$E1413),"",'commented data'!$E1413)</f>
        <v>9.817133903503418</v>
      </c>
      <c r="F1459" s="357">
        <f t="shared" si="364"/>
        <v>140.73916015624999</v>
      </c>
      <c r="G1459" s="362">
        <f t="shared" si="365"/>
        <v>54566.187839679304</v>
      </c>
      <c r="H1459" s="359">
        <f>IF(ISERROR('commented data'!$N1413),"",'commented data'!$N1413)</f>
        <v>17.729405443426948</v>
      </c>
      <c r="I1459" s="359">
        <f>IFERROR('commented data'!O1413,"")</f>
        <v>16.683540629423455</v>
      </c>
      <c r="J1459" s="358">
        <f>IF(ISERROR('commented data'!$P1413),"",'commented data'!$P1413)</f>
        <v>1</v>
      </c>
      <c r="K1459" s="328">
        <f>IF(ISERROR('commented data'!$Q1413),"",'commented data'!$Q1413)</f>
        <v>1</v>
      </c>
      <c r="L1459" s="328">
        <f>IF(ISERROR('commented data'!$R1413),"",'commented data'!$R1413)</f>
        <v>1</v>
      </c>
      <c r="M1459" s="328">
        <f>IF(ISERROR('commented data'!$S1413),"",'commented data'!$S1413)</f>
        <v>1</v>
      </c>
      <c r="N1459" s="366">
        <f t="shared" si="366"/>
        <v>1</v>
      </c>
      <c r="O1459" s="367" t="b">
        <f t="shared" si="367"/>
        <v>1</v>
      </c>
      <c r="P1459" s="365">
        <f>IF(ISERROR('commented data'!$J1413),"",'commented data'!$J1413)</f>
        <v>139.345703125</v>
      </c>
      <c r="Q1459" s="368">
        <f t="shared" si="363"/>
        <v>139.345703125</v>
      </c>
      <c r="R1459" s="368" t="str">
        <f t="shared" si="368"/>
        <v/>
      </c>
      <c r="S1459" s="369">
        <f t="shared" si="369"/>
        <v>139.345703125</v>
      </c>
      <c r="T1459" s="365">
        <f>IF(ISERROR('commented data'!$M1413),"",'commented data'!$M1413)</f>
        <v>84534.046875</v>
      </c>
      <c r="U1459" s="370">
        <f t="shared" si="370"/>
        <v>84534.046875</v>
      </c>
      <c r="V1459" s="371">
        <f t="shared" si="371"/>
        <v>84534.046875</v>
      </c>
      <c r="W1459" s="383">
        <f t="shared" si="372"/>
        <v>73544.620781249992</v>
      </c>
      <c r="X1459" s="365">
        <f>IF(ISERROR('commented data'!$T1413),"",'commented data'!$T1413)</f>
        <v>98.527969360351563</v>
      </c>
      <c r="Y1459" s="384">
        <f t="shared" si="373"/>
        <v>98.527969360351563</v>
      </c>
      <c r="Z1459" s="365">
        <f>IF(ISERROR('commented data'!$U1413),"",'commented data'!$U1413)</f>
        <v>1012.822998046875</v>
      </c>
      <c r="AA1459" s="385">
        <f t="shared" si="374"/>
        <v>1022.9512280273437</v>
      </c>
      <c r="AC1459" s="427">
        <f t="shared" si="376"/>
        <v>7.6795994494846456</v>
      </c>
      <c r="AD1459" s="428">
        <f t="shared" si="375"/>
        <v>0.43315606233889825</v>
      </c>
      <c r="AE1459" s="429">
        <f t="shared" si="377"/>
        <v>9.2235439376611019</v>
      </c>
      <c r="AF1459" s="430">
        <f t="shared" si="378"/>
        <v>0.95514450460934908</v>
      </c>
    </row>
    <row r="1460" spans="1:32" s="5" customFormat="1" x14ac:dyDescent="0.2">
      <c r="A1460" s="363">
        <f>'commented data'!$A1414</f>
        <v>41239.791666666664</v>
      </c>
      <c r="B1460" s="364">
        <f>IF(ISERROR('commented data'!$B1414),"",'commented data'!$B1414)</f>
        <v>897.98291015625</v>
      </c>
      <c r="C1460" s="364">
        <f>IF(ISERROR('commented data'!$C1414),"",'commented data'!$C1414)</f>
        <v>500.25228881835938</v>
      </c>
      <c r="D1460" s="364">
        <f>IF(ISERROR('commented data'!$D1414),"",'commented data'!$D1414)</f>
        <v>6218.3408203125</v>
      </c>
      <c r="E1460" s="364">
        <f>IF(ISERROR('commented data'!$E1414),"",'commented data'!$E1414)</f>
        <v>9.823481559753418</v>
      </c>
      <c r="F1460" s="357">
        <f t="shared" si="364"/>
        <v>141.15426559448241</v>
      </c>
      <c r="G1460" s="362">
        <f t="shared" si="365"/>
        <v>54578.595512275286</v>
      </c>
      <c r="H1460" s="359">
        <f>IF(ISERROR('commented data'!$N1414),"",'commented data'!$N1414)</f>
        <v>16.996088528577676</v>
      </c>
      <c r="I1460" s="359">
        <f>IFERROR('commented data'!O1414,"")</f>
        <v>16.705020113104315</v>
      </c>
      <c r="J1460" s="358">
        <f>IF(ISERROR('commented data'!$P1414),"",'commented data'!$P1414)</f>
        <v>1</v>
      </c>
      <c r="K1460" s="328">
        <f>IF(ISERROR('commented data'!$Q1414),"",'commented data'!$Q1414)</f>
        <v>1</v>
      </c>
      <c r="L1460" s="328">
        <f>IF(ISERROR('commented data'!$R1414),"",'commented data'!$R1414)</f>
        <v>1</v>
      </c>
      <c r="M1460" s="328">
        <f>IF(ISERROR('commented data'!$S1414),"",'commented data'!$S1414)</f>
        <v>1</v>
      </c>
      <c r="N1460" s="366">
        <f t="shared" si="366"/>
        <v>1</v>
      </c>
      <c r="O1460" s="367" t="b">
        <f t="shared" si="367"/>
        <v>1</v>
      </c>
      <c r="P1460" s="365">
        <f>IF(ISERROR('commented data'!$J1414),"",'commented data'!$J1414)</f>
        <v>139.75669860839844</v>
      </c>
      <c r="Q1460" s="368">
        <f t="shared" si="363"/>
        <v>139.75669860839844</v>
      </c>
      <c r="R1460" s="368" t="str">
        <f t="shared" si="368"/>
        <v/>
      </c>
      <c r="S1460" s="369">
        <f t="shared" si="369"/>
        <v>139.75669860839844</v>
      </c>
      <c r="T1460" s="365">
        <f>IF(ISERROR('commented data'!$M1414),"",'commented data'!$M1414)</f>
        <v>84529.1171875</v>
      </c>
      <c r="U1460" s="370">
        <f t="shared" si="370"/>
        <v>84529.1171875</v>
      </c>
      <c r="V1460" s="371">
        <f t="shared" si="371"/>
        <v>84529.1171875</v>
      </c>
      <c r="W1460" s="383">
        <f t="shared" si="372"/>
        <v>73540.331953125002</v>
      </c>
      <c r="X1460" s="365">
        <f>IF(ISERROR('commented data'!$T1414),"",'commented data'!$T1414)</f>
        <v>98.419967651367188</v>
      </c>
      <c r="Y1460" s="384">
        <f t="shared" si="373"/>
        <v>98.419967651367188</v>
      </c>
      <c r="Z1460" s="365">
        <f>IF(ISERROR('commented data'!$U1414),"",'commented data'!$U1414)</f>
        <v>1012.8179931640625</v>
      </c>
      <c r="AA1460" s="385">
        <f t="shared" si="374"/>
        <v>1022.9461730957031</v>
      </c>
      <c r="AC1460" s="427">
        <f t="shared" si="376"/>
        <v>7.7040015667135311</v>
      </c>
      <c r="AD1460" s="428">
        <f t="shared" si="375"/>
        <v>0.45328085657825434</v>
      </c>
      <c r="AE1460" s="429">
        <f t="shared" si="377"/>
        <v>9.2034191434217458</v>
      </c>
      <c r="AF1460" s="430">
        <f t="shared" si="378"/>
        <v>0.95306048064263627</v>
      </c>
    </row>
    <row r="1461" spans="1:32" s="5" customFormat="1" x14ac:dyDescent="0.2">
      <c r="A1461" s="363">
        <f>'commented data'!$A1415</f>
        <v>41239.833333333336</v>
      </c>
      <c r="B1461" s="364">
        <f>IF(ISERROR('commented data'!$B1415),"",'commented data'!$B1415)</f>
        <v>898.05902099609375</v>
      </c>
      <c r="C1461" s="364">
        <f>IF(ISERROR('commented data'!$C1415),"",'commented data'!$C1415)</f>
        <v>499.839111328125</v>
      </c>
      <c r="D1461" s="364">
        <f>IF(ISERROR('commented data'!$D1415),"",'commented data'!$D1415)</f>
        <v>6224.708984375</v>
      </c>
      <c r="E1461" s="364">
        <f>IF(ISERROR('commented data'!$E1415),"",'commented data'!$E1415)</f>
        <v>9.8288087844848633</v>
      </c>
      <c r="F1461" s="357">
        <f t="shared" si="364"/>
        <v>141.4083837890625</v>
      </c>
      <c r="G1461" s="362">
        <f t="shared" si="365"/>
        <v>54559.242848862341</v>
      </c>
      <c r="H1461" s="359">
        <f>IF(ISERROR('commented data'!$N1415),"",'commented data'!$N1415)</f>
        <v>17.589526626467414</v>
      </c>
      <c r="I1461" s="359">
        <f>IFERROR('commented data'!O1415,"")</f>
        <v>16.722127620045732</v>
      </c>
      <c r="J1461" s="358">
        <f>IF(ISERROR('commented data'!$P1415),"",'commented data'!$P1415)</f>
        <v>1</v>
      </c>
      <c r="K1461" s="328">
        <f>IF(ISERROR('commented data'!$Q1415),"",'commented data'!$Q1415)</f>
        <v>1</v>
      </c>
      <c r="L1461" s="328">
        <f>IF(ISERROR('commented data'!$R1415),"",'commented data'!$R1415)</f>
        <v>1</v>
      </c>
      <c r="M1461" s="328">
        <f>IF(ISERROR('commented data'!$S1415),"",'commented data'!$S1415)</f>
        <v>1</v>
      </c>
      <c r="N1461" s="366">
        <f t="shared" si="366"/>
        <v>1</v>
      </c>
      <c r="O1461" s="367" t="b">
        <f t="shared" si="367"/>
        <v>1</v>
      </c>
      <c r="P1461" s="365">
        <f>IF(ISERROR('commented data'!$J1415),"",'commented data'!$J1415)</f>
        <v>140.00830078125</v>
      </c>
      <c r="Q1461" s="368">
        <f t="shared" si="363"/>
        <v>140.00830078125</v>
      </c>
      <c r="R1461" s="368" t="str">
        <f t="shared" si="368"/>
        <v/>
      </c>
      <c r="S1461" s="369">
        <f t="shared" si="369"/>
        <v>140.00830078125</v>
      </c>
      <c r="T1461" s="365">
        <f>IF(ISERROR('commented data'!$M1415),"",'commented data'!$M1415)</f>
        <v>84502.9921875</v>
      </c>
      <c r="U1461" s="370">
        <f t="shared" si="370"/>
        <v>84502.9921875</v>
      </c>
      <c r="V1461" s="371">
        <f t="shared" si="371"/>
        <v>84502.9921875</v>
      </c>
      <c r="W1461" s="383">
        <f t="shared" si="372"/>
        <v>73517.603203124992</v>
      </c>
      <c r="X1461" s="365">
        <f>IF(ISERROR('commented data'!$T1415),"",'commented data'!$T1415)</f>
        <v>98.4346923828125</v>
      </c>
      <c r="Y1461" s="384">
        <f t="shared" si="373"/>
        <v>98.4346923828125</v>
      </c>
      <c r="Z1461" s="365">
        <f>IF(ISERROR('commented data'!$U1415),"",'commented data'!$U1415)</f>
        <v>1012.81201171875</v>
      </c>
      <c r="AA1461" s="385">
        <f t="shared" si="374"/>
        <v>1022.9401318359376</v>
      </c>
      <c r="AC1461" s="427">
        <f t="shared" si="376"/>
        <v>7.7151343520125888</v>
      </c>
      <c r="AD1461" s="428">
        <f t="shared" si="375"/>
        <v>0.43862092004246589</v>
      </c>
      <c r="AE1461" s="429">
        <f t="shared" si="377"/>
        <v>9.2180790799575352</v>
      </c>
      <c r="AF1461" s="430">
        <f t="shared" si="378"/>
        <v>0.95457859102566456</v>
      </c>
    </row>
    <row r="1462" spans="1:32" s="5" customFormat="1" x14ac:dyDescent="0.2">
      <c r="A1462" s="363">
        <f>'commented data'!$A1416</f>
        <v>41239.875</v>
      </c>
      <c r="B1462" s="364">
        <f>IF(ISERROR('commented data'!$B1416),"",'commented data'!$B1416)</f>
        <v>897.944580078125</v>
      </c>
      <c r="C1462" s="364">
        <f>IF(ISERROR('commented data'!$C1416),"",'commented data'!$C1416)</f>
        <v>500.4910888671875</v>
      </c>
      <c r="D1462" s="364">
        <f>IF(ISERROR('commented data'!$D1416),"",'commented data'!$D1416)</f>
        <v>6233.248046875</v>
      </c>
      <c r="E1462" s="364">
        <f>IF(ISERROR('commented data'!$E1416),"",'commented data'!$E1416)</f>
        <v>9.8266134262084961</v>
      </c>
      <c r="F1462" s="357">
        <f t="shared" si="364"/>
        <v>141.76814697265624</v>
      </c>
      <c r="G1462" s="362">
        <f t="shared" si="365"/>
        <v>54687.628309370062</v>
      </c>
      <c r="H1462" s="359">
        <f>IF(ISERROR('commented data'!$N1416),"",'commented data'!$N1416)</f>
        <v>16.639853633206805</v>
      </c>
      <c r="I1462" s="359">
        <f>IFERROR('commented data'!O1416,"")</f>
        <v>16.745067052754791</v>
      </c>
      <c r="J1462" s="358">
        <f>IF(ISERROR('commented data'!$P1416),"",'commented data'!$P1416)</f>
        <v>1</v>
      </c>
      <c r="K1462" s="328">
        <f>IF(ISERROR('commented data'!$Q1416),"",'commented data'!$Q1416)</f>
        <v>1</v>
      </c>
      <c r="L1462" s="328">
        <f>IF(ISERROR('commented data'!$R1416),"",'commented data'!$R1416)</f>
        <v>1</v>
      </c>
      <c r="M1462" s="328">
        <f>IF(ISERROR('commented data'!$S1416),"",'commented data'!$S1416)</f>
        <v>1</v>
      </c>
      <c r="N1462" s="366">
        <f t="shared" si="366"/>
        <v>1</v>
      </c>
      <c r="O1462" s="367" t="b">
        <f t="shared" si="367"/>
        <v>1</v>
      </c>
      <c r="P1462" s="365">
        <f>IF(ISERROR('commented data'!$J1416),"",'commented data'!$J1416)</f>
        <v>140.364501953125</v>
      </c>
      <c r="Q1462" s="368">
        <f t="shared" si="363"/>
        <v>140.364501953125</v>
      </c>
      <c r="R1462" s="368" t="str">
        <f t="shared" si="368"/>
        <v/>
      </c>
      <c r="S1462" s="369">
        <f t="shared" si="369"/>
        <v>140.364501953125</v>
      </c>
      <c r="T1462" s="365">
        <f>IF(ISERROR('commented data'!$M1416),"",'commented data'!$M1416)</f>
        <v>84674.7421875</v>
      </c>
      <c r="U1462" s="370">
        <f t="shared" si="370"/>
        <v>84674.7421875</v>
      </c>
      <c r="V1462" s="371">
        <f t="shared" si="371"/>
        <v>84674.7421875</v>
      </c>
      <c r="W1462" s="383">
        <f t="shared" si="372"/>
        <v>73667.025703124993</v>
      </c>
      <c r="X1462" s="365">
        <f>IF(ISERROR('commented data'!$T1416),"",'commented data'!$T1416)</f>
        <v>98.315078735351563</v>
      </c>
      <c r="Y1462" s="384">
        <f t="shared" si="373"/>
        <v>98.315078735351563</v>
      </c>
      <c r="Z1462" s="365">
        <f>IF(ISERROR('commented data'!$U1416),"",'commented data'!$U1416)</f>
        <v>1012.8099975585937</v>
      </c>
      <c r="AA1462" s="385">
        <f t="shared" si="374"/>
        <v>1022.9380975341797</v>
      </c>
      <c r="AC1462" s="427">
        <f t="shared" si="376"/>
        <v>7.7529637277487709</v>
      </c>
      <c r="AD1462" s="428">
        <f t="shared" si="375"/>
        <v>0.46592739928173471</v>
      </c>
      <c r="AE1462" s="429">
        <f t="shared" si="377"/>
        <v>9.1907726007182653</v>
      </c>
      <c r="AF1462" s="430">
        <f t="shared" si="378"/>
        <v>0.95175086734787917</v>
      </c>
    </row>
    <row r="1463" spans="1:32" s="5" customFormat="1" x14ac:dyDescent="0.2">
      <c r="A1463" s="363">
        <f>'commented data'!$A1417</f>
        <v>41239.916666666664</v>
      </c>
      <c r="B1463" s="364">
        <f>IF(ISERROR('commented data'!$B1417),"",'commented data'!$B1417)</f>
        <v>898.02520751953125</v>
      </c>
      <c r="C1463" s="364">
        <f>IF(ISERROR('commented data'!$C1417),"",'commented data'!$C1417)</f>
        <v>499.01638793945313</v>
      </c>
      <c r="D1463" s="364">
        <f>IF(ISERROR('commented data'!$D1417),"",'commented data'!$D1417)</f>
        <v>6221.3251953125</v>
      </c>
      <c r="E1463" s="364">
        <f>IF(ISERROR('commented data'!$E1417),"",'commented data'!$E1417)</f>
        <v>9.8339776992797852</v>
      </c>
      <c r="F1463" s="357">
        <f t="shared" si="364"/>
        <v>141.76440200805663</v>
      </c>
      <c r="G1463" s="362">
        <f t="shared" si="365"/>
        <v>54546.936497590315</v>
      </c>
      <c r="H1463" s="359">
        <f>IF(ISERROR('commented data'!$N1417),"",'commented data'!$N1417)</f>
        <v>16.901310911451873</v>
      </c>
      <c r="I1463" s="359">
        <f>IFERROR('commented data'!O1417,"")</f>
        <v>16.713037371379574</v>
      </c>
      <c r="J1463" s="358">
        <f>IF(ISERROR('commented data'!$P1417),"",'commented data'!$P1417)</f>
        <v>1</v>
      </c>
      <c r="K1463" s="328">
        <f>IF(ISERROR('commented data'!$Q1417),"",'commented data'!$Q1417)</f>
        <v>1</v>
      </c>
      <c r="L1463" s="328">
        <f>IF(ISERROR('commented data'!$R1417),"",'commented data'!$R1417)</f>
        <v>1</v>
      </c>
      <c r="M1463" s="328">
        <f>IF(ISERROR('commented data'!$S1417),"",'commented data'!$S1417)</f>
        <v>1</v>
      </c>
      <c r="N1463" s="366">
        <f t="shared" si="366"/>
        <v>1</v>
      </c>
      <c r="O1463" s="367" t="b">
        <f t="shared" si="367"/>
        <v>1</v>
      </c>
      <c r="P1463" s="365">
        <f>IF(ISERROR('commented data'!$J1417),"",'commented data'!$J1417)</f>
        <v>140.36079406738281</v>
      </c>
      <c r="Q1463" s="368">
        <f t="shared" si="363"/>
        <v>140.36079406738281</v>
      </c>
      <c r="R1463" s="368" t="str">
        <f t="shared" si="368"/>
        <v/>
      </c>
      <c r="S1463" s="369">
        <f t="shared" si="369"/>
        <v>140.36079406738281</v>
      </c>
      <c r="T1463" s="365">
        <f>IF(ISERROR('commented data'!$M1417),"",'commented data'!$M1417)</f>
        <v>84496.2265625</v>
      </c>
      <c r="U1463" s="370">
        <f t="shared" si="370"/>
        <v>84496.2265625</v>
      </c>
      <c r="V1463" s="371">
        <f t="shared" si="371"/>
        <v>84496.2265625</v>
      </c>
      <c r="W1463" s="383">
        <f t="shared" si="372"/>
        <v>73511.717109374993</v>
      </c>
      <c r="X1463" s="365">
        <f>IF(ISERROR('commented data'!$T1417),"",'commented data'!$T1417)</f>
        <v>98.488029479980469</v>
      </c>
      <c r="Y1463" s="384">
        <f t="shared" si="373"/>
        <v>98.488029479980469</v>
      </c>
      <c r="Z1463" s="365">
        <f>IF(ISERROR('commented data'!$U1417),"",'commented data'!$U1417)</f>
        <v>1012.8099975585937</v>
      </c>
      <c r="AA1463" s="385">
        <f t="shared" si="374"/>
        <v>1022.9380975341797</v>
      </c>
      <c r="AC1463" s="427">
        <f t="shared" si="376"/>
        <v>7.7328138339523296</v>
      </c>
      <c r="AD1463" s="428">
        <f t="shared" si="375"/>
        <v>0.45752745893295077</v>
      </c>
      <c r="AE1463" s="429">
        <f t="shared" si="377"/>
        <v>9.1991725410670497</v>
      </c>
      <c r="AF1463" s="430">
        <f t="shared" si="378"/>
        <v>0.95262072354604044</v>
      </c>
    </row>
    <row r="1464" spans="1:32" s="5" customFormat="1" x14ac:dyDescent="0.2">
      <c r="A1464" s="363">
        <f>'commented data'!$A1418</f>
        <v>41239.958333333336</v>
      </c>
      <c r="B1464" s="364">
        <f>IF(ISERROR('commented data'!$B1418),"",'commented data'!$B1418)</f>
        <v>898.024169921875</v>
      </c>
      <c r="C1464" s="364">
        <f>IF(ISERROR('commented data'!$C1418),"",'commented data'!$C1418)</f>
        <v>498.77349853515625</v>
      </c>
      <c r="D1464" s="364">
        <f>IF(ISERROR('commented data'!$D1418),"",'commented data'!$D1418)</f>
        <v>6222.576171875</v>
      </c>
      <c r="E1464" s="364">
        <f>IF(ISERROR('commented data'!$E1418),"",'commented data'!$E1418)</f>
        <v>9.834172248840332</v>
      </c>
      <c r="F1464" s="357">
        <f t="shared" si="364"/>
        <v>141.77965927124023</v>
      </c>
      <c r="G1464" s="362">
        <f t="shared" si="365"/>
        <v>54518.090379084628</v>
      </c>
      <c r="H1464" s="359">
        <f>IF(ISERROR('commented data'!$N1418),"",'commented data'!$N1418)</f>
        <v>16.752685355975554</v>
      </c>
      <c r="I1464" s="359">
        <f>IFERROR('commented data'!O1418,"")</f>
        <v>16.716398008765243</v>
      </c>
      <c r="J1464" s="358">
        <f>IF(ISERROR('commented data'!$P1418),"",'commented data'!$P1418)</f>
        <v>1</v>
      </c>
      <c r="K1464" s="328">
        <f>IF(ISERROR('commented data'!$Q1418),"",'commented data'!$Q1418)</f>
        <v>1</v>
      </c>
      <c r="L1464" s="328">
        <f>IF(ISERROR('commented data'!$R1418),"",'commented data'!$R1418)</f>
        <v>1</v>
      </c>
      <c r="M1464" s="328">
        <f>IF(ISERROR('commented data'!$S1418),"",'commented data'!$S1418)</f>
        <v>1</v>
      </c>
      <c r="N1464" s="366">
        <f t="shared" si="366"/>
        <v>1</v>
      </c>
      <c r="O1464" s="367" t="b">
        <f t="shared" si="367"/>
        <v>1</v>
      </c>
      <c r="P1464" s="365">
        <f>IF(ISERROR('commented data'!$J1418),"",'commented data'!$J1418)</f>
        <v>140.37590026855469</v>
      </c>
      <c r="Q1464" s="368">
        <f t="shared" si="363"/>
        <v>140.37590026855469</v>
      </c>
      <c r="R1464" s="368" t="str">
        <f t="shared" si="368"/>
        <v/>
      </c>
      <c r="S1464" s="369">
        <f t="shared" si="369"/>
        <v>140.37590026855469</v>
      </c>
      <c r="T1464" s="365">
        <f>IF(ISERROR('commented data'!$M1418),"",'commented data'!$M1418)</f>
        <v>84483.546875</v>
      </c>
      <c r="U1464" s="370">
        <f t="shared" si="370"/>
        <v>84483.546875</v>
      </c>
      <c r="V1464" s="371">
        <f t="shared" si="371"/>
        <v>84483.546875</v>
      </c>
      <c r="W1464" s="383">
        <f t="shared" si="372"/>
        <v>73500.685781249995</v>
      </c>
      <c r="X1464" s="365">
        <f>IF(ISERROR('commented data'!$T1418),"",'commented data'!$T1418)</f>
        <v>98.629966735839844</v>
      </c>
      <c r="Y1464" s="384">
        <f t="shared" si="373"/>
        <v>98.629966735839844</v>
      </c>
      <c r="Z1464" s="365">
        <f>IF(ISERROR('commented data'!$U1418),"",'commented data'!$U1418)</f>
        <v>1012.81298828125</v>
      </c>
      <c r="AA1464" s="385">
        <f t="shared" si="374"/>
        <v>1022.9411181640625</v>
      </c>
      <c r="AC1464" s="427">
        <f t="shared" si="376"/>
        <v>7.7295562780652984</v>
      </c>
      <c r="AD1464" s="428">
        <f t="shared" si="375"/>
        <v>0.46139207618486222</v>
      </c>
      <c r="AE1464" s="429">
        <f t="shared" si="377"/>
        <v>9.1953079238151378</v>
      </c>
      <c r="AF1464" s="430">
        <f t="shared" si="378"/>
        <v>0.95222052293383219</v>
      </c>
    </row>
    <row r="1465" spans="1:32" s="5" customFormat="1" x14ac:dyDescent="0.2">
      <c r="A1465" s="363">
        <f>'commented data'!$A1419</f>
        <v>41240</v>
      </c>
      <c r="B1465" s="364">
        <f>IF(ISERROR('commented data'!$B1419),"",'commented data'!$B1419)</f>
        <v>898.014404296875</v>
      </c>
      <c r="C1465" s="364">
        <f>IF(ISERROR('commented data'!$C1419),"",'commented data'!$C1419)</f>
        <v>498.71798706054687</v>
      </c>
      <c r="D1465" s="364">
        <f>IF(ISERROR('commented data'!$D1419),"",'commented data'!$D1419)</f>
        <v>6220.31591796875</v>
      </c>
      <c r="E1465" s="364">
        <f>IF(ISERROR('commented data'!$E1419),"",'commented data'!$E1419)</f>
        <v>9.8361015319824219</v>
      </c>
      <c r="F1465" s="357">
        <f t="shared" si="364"/>
        <v>141.09003097534179</v>
      </c>
      <c r="G1465" s="362">
        <f t="shared" si="365"/>
        <v>54480.14887801931</v>
      </c>
      <c r="H1465" s="359">
        <f>IF(ISERROR('commented data'!$N1419),"",'commented data'!$N1419)</f>
        <v>16.246179888711922</v>
      </c>
      <c r="I1465" s="359">
        <f>IFERROR('commented data'!O1419,"")</f>
        <v>16.710326037470058</v>
      </c>
      <c r="J1465" s="358">
        <f>IF(ISERROR('commented data'!$P1419),"",'commented data'!$P1419)</f>
        <v>1</v>
      </c>
      <c r="K1465" s="328">
        <f>IF(ISERROR('commented data'!$Q1419),"",'commented data'!$Q1419)</f>
        <v>1</v>
      </c>
      <c r="L1465" s="328">
        <f>IF(ISERROR('commented data'!$R1419),"",'commented data'!$R1419)</f>
        <v>1</v>
      </c>
      <c r="M1465" s="328">
        <f>IF(ISERROR('commented data'!$S1419),"",'commented data'!$S1419)</f>
        <v>1</v>
      </c>
      <c r="N1465" s="366">
        <f t="shared" si="366"/>
        <v>1</v>
      </c>
      <c r="O1465" s="367" t="b">
        <f t="shared" si="367"/>
        <v>1</v>
      </c>
      <c r="P1465" s="365">
        <f>IF(ISERROR('commented data'!$J1419),"",'commented data'!$J1419)</f>
        <v>139.69309997558594</v>
      </c>
      <c r="Q1465" s="368">
        <f t="shared" ref="Q1465:Q1528" si="379">IF($O1465,IF(AND($K1465=1,$L1465&gt;(2/3)),IF($J1465=1,$P1465,""),""),"")</f>
        <v>139.69309997558594</v>
      </c>
      <c r="R1465" s="368" t="str">
        <f t="shared" si="368"/>
        <v/>
      </c>
      <c r="S1465" s="369">
        <f t="shared" si="369"/>
        <v>139.69309997558594</v>
      </c>
      <c r="T1465" s="365">
        <f>IF(ISERROR('commented data'!$M1419),"",'commented data'!$M1419)</f>
        <v>84436.1875</v>
      </c>
      <c r="U1465" s="370">
        <f t="shared" si="370"/>
        <v>84436.1875</v>
      </c>
      <c r="V1465" s="371">
        <f t="shared" si="371"/>
        <v>84436.1875</v>
      </c>
      <c r="W1465" s="383">
        <f t="shared" si="372"/>
        <v>73459.483124999999</v>
      </c>
      <c r="X1465" s="365">
        <f>IF(ISERROR('commented data'!$T1419),"",'commented data'!$T1419)</f>
        <v>98.681068420410156</v>
      </c>
      <c r="Y1465" s="384">
        <f t="shared" si="373"/>
        <v>98.681068420410156</v>
      </c>
      <c r="Z1465" s="365">
        <f>IF(ISERROR('commented data'!$U1419),"",'commented data'!$U1419)</f>
        <v>1012.8150024414062</v>
      </c>
      <c r="AA1465" s="385">
        <f t="shared" si="374"/>
        <v>1022.9431524658203</v>
      </c>
      <c r="AC1465" s="427">
        <f t="shared" si="376"/>
        <v>7.6866058927409764</v>
      </c>
      <c r="AD1465" s="428">
        <f t="shared" si="375"/>
        <v>0.47313312701170696</v>
      </c>
      <c r="AE1465" s="429">
        <f t="shared" si="377"/>
        <v>9.183566872988294</v>
      </c>
      <c r="AF1465" s="430">
        <f t="shared" si="378"/>
        <v>0.95100467789082122</v>
      </c>
    </row>
    <row r="1466" spans="1:32" s="5" customFormat="1" x14ac:dyDescent="0.2">
      <c r="A1466" s="363">
        <f>'commented data'!$A1420</f>
        <v>41240.041666666664</v>
      </c>
      <c r="B1466" s="364">
        <f>IF(ISERROR('commented data'!$B1420),"",'commented data'!$B1420)</f>
        <v>897.98748779296875</v>
      </c>
      <c r="C1466" s="364">
        <f>IF(ISERROR('commented data'!$C1420),"",'commented data'!$C1420)</f>
        <v>498.88888549804687</v>
      </c>
      <c r="D1466" s="364">
        <f>IF(ISERROR('commented data'!$D1420),"",'commented data'!$D1420)</f>
        <v>6222.98193359375</v>
      </c>
      <c r="E1466" s="364">
        <f>IF(ISERROR('commented data'!$E1420),"",'commented data'!$E1420)</f>
        <v>9.8373231887817383</v>
      </c>
      <c r="F1466" s="357">
        <f t="shared" ref="F1466:F1529" si="380">IF(ISERROR(S1466*$F$53),"",S1466*$F$53)</f>
        <v>141.92236862182617</v>
      </c>
      <c r="G1466" s="362">
        <f t="shared" ref="G1466:G1529" si="381">IF(ISERROR(W1466*273.15/(273.15+Y1466)*AA1466/1013.25),"",W1466*273.15/(273.15+Y1466)*AA1466/1013.25)</f>
        <v>54474.342354381399</v>
      </c>
      <c r="H1466" s="359">
        <f>IF(ISERROR('commented data'!$N1420),"",'commented data'!$N1420)</f>
        <v>16.811087373345945</v>
      </c>
      <c r="I1466" s="359">
        <f>IFERROR('commented data'!O1420,"")</f>
        <v>16.717488051570669</v>
      </c>
      <c r="J1466" s="358">
        <f>IF(ISERROR('commented data'!$P1420),"",'commented data'!$P1420)</f>
        <v>1</v>
      </c>
      <c r="K1466" s="328">
        <f>IF(ISERROR('commented data'!$Q1420),"",'commented data'!$Q1420)</f>
        <v>1</v>
      </c>
      <c r="L1466" s="328">
        <f>IF(ISERROR('commented data'!$R1420),"",'commented data'!$R1420)</f>
        <v>1</v>
      </c>
      <c r="M1466" s="328">
        <f>IF(ISERROR('commented data'!$S1420),"",'commented data'!$S1420)</f>
        <v>1</v>
      </c>
      <c r="N1466" s="366">
        <f t="shared" ref="N1466:N1529" si="382">IF(ISERROR(F1466*G1466/1000/1000/H1466),"",IF(F1466*G1466/1000/1000/H1466&lt;$J$47,1,0))</f>
        <v>1</v>
      </c>
      <c r="O1466" s="367" t="b">
        <f t="shared" ref="O1466:O1529" si="383">AND(P1466&gt;=0,T1466&gt;=0)</f>
        <v>1</v>
      </c>
      <c r="P1466" s="365">
        <f>IF(ISERROR('commented data'!$J1420),"",'commented data'!$J1420)</f>
        <v>140.51719665527344</v>
      </c>
      <c r="Q1466" s="368">
        <f t="shared" si="379"/>
        <v>140.51719665527344</v>
      </c>
      <c r="R1466" s="368" t="str">
        <f t="shared" ref="R1466:R1529" si="384">IF(K1466&lt;1,1,IF(L1466&lt;0.666,2,""))</f>
        <v/>
      </c>
      <c r="S1466" s="369">
        <f t="shared" ref="S1466:S1529" si="385">IF(R1466=1,IF(J1466=1,$Q$53,P1466),P1466)</f>
        <v>140.51719665527344</v>
      </c>
      <c r="T1466" s="365">
        <f>IF(ISERROR('commented data'!$M1420),"",'commented data'!$M1420)</f>
        <v>84440.203125</v>
      </c>
      <c r="U1466" s="370">
        <f t="shared" ref="U1466:U1529" si="386">IF(J1466=1,IF(T1466,IF(M1466=1,T1466,""),""),"")</f>
        <v>84440.203125</v>
      </c>
      <c r="V1466" s="371">
        <f t="shared" ref="V1466:V1529" si="387">IF(U1466="",IF(J1466=1,$U$53,T1466),T1466)</f>
        <v>84440.203125</v>
      </c>
      <c r="W1466" s="383">
        <f t="shared" ref="W1466:W1529" si="388">V1466*$W$53</f>
        <v>73462.976718749997</v>
      </c>
      <c r="X1466" s="365">
        <f>IF(ISERROR('commented data'!$T1420),"",'commented data'!$T1420)</f>
        <v>98.738746643066406</v>
      </c>
      <c r="Y1466" s="384">
        <f t="shared" ref="Y1466:Y1529" si="389">X1466*$Y$53</f>
        <v>98.738746643066406</v>
      </c>
      <c r="Z1466" s="365">
        <f>IF(ISERROR('commented data'!$U1420),"",'commented data'!$U1420)</f>
        <v>1012.8159790039062</v>
      </c>
      <c r="AA1466" s="385">
        <f t="shared" ref="AA1466:AA1529" si="390">Z1466*$AA$53</f>
        <v>1022.9441387939453</v>
      </c>
      <c r="AC1466" s="427">
        <f t="shared" si="376"/>
        <v>7.7311276960500743</v>
      </c>
      <c r="AD1466" s="428">
        <f t="shared" ref="AD1466:AD1529" si="391">IFERROR(IF(AC1466/H1466&gt;0,AC1466/H1466,""),"")</f>
        <v>0.45988266697773589</v>
      </c>
      <c r="AE1466" s="429">
        <f t="shared" si="377"/>
        <v>9.1968173330222651</v>
      </c>
      <c r="AF1466" s="430">
        <f t="shared" si="378"/>
        <v>0.95237682987172267</v>
      </c>
    </row>
    <row r="1467" spans="1:32" s="5" customFormat="1" x14ac:dyDescent="0.2">
      <c r="A1467" s="363">
        <f>'commented data'!$A1421</f>
        <v>41240.083333333336</v>
      </c>
      <c r="B1467" s="364">
        <f>IF(ISERROR('commented data'!$B1421),"",'commented data'!$B1421)</f>
        <v>897.994384765625</v>
      </c>
      <c r="C1467" s="364">
        <f>IF(ISERROR('commented data'!$C1421),"",'commented data'!$C1421)</f>
        <v>498.76119995117187</v>
      </c>
      <c r="D1467" s="364">
        <f>IF(ISERROR('commented data'!$D1421),"",'commented data'!$D1421)</f>
        <v>6220.5361328125</v>
      </c>
      <c r="E1467" s="364">
        <f>IF(ISERROR('commented data'!$E1421),"",'commented data'!$E1421)</f>
        <v>9.8355846405029297</v>
      </c>
      <c r="F1467" s="357">
        <f t="shared" si="380"/>
        <v>142.00811752319336</v>
      </c>
      <c r="G1467" s="362">
        <f t="shared" si="381"/>
        <v>54490.070732576598</v>
      </c>
      <c r="H1467" s="359">
        <f>IF(ISERROR('commented data'!$N1421),"",'commented data'!$N1421)</f>
        <v>16.412349328272104</v>
      </c>
      <c r="I1467" s="359">
        <f>IFERROR('commented data'!O1421,"")</f>
        <v>16.710917625081663</v>
      </c>
      <c r="J1467" s="358">
        <f>IF(ISERROR('commented data'!$P1421),"",'commented data'!$P1421)</f>
        <v>1</v>
      </c>
      <c r="K1467" s="328">
        <f>IF(ISERROR('commented data'!$Q1421),"",'commented data'!$Q1421)</f>
        <v>1</v>
      </c>
      <c r="L1467" s="328">
        <f>IF(ISERROR('commented data'!$R1421),"",'commented data'!$R1421)</f>
        <v>1</v>
      </c>
      <c r="M1467" s="328">
        <f>IF(ISERROR('commented data'!$S1421),"",'commented data'!$S1421)</f>
        <v>1</v>
      </c>
      <c r="N1467" s="366">
        <f t="shared" si="382"/>
        <v>1</v>
      </c>
      <c r="O1467" s="367" t="b">
        <f t="shared" si="383"/>
        <v>1</v>
      </c>
      <c r="P1467" s="365">
        <f>IF(ISERROR('commented data'!$J1421),"",'commented data'!$J1421)</f>
        <v>140.60209655761719</v>
      </c>
      <c r="Q1467" s="368">
        <f t="shared" si="379"/>
        <v>140.60209655761719</v>
      </c>
      <c r="R1467" s="368" t="str">
        <f t="shared" si="384"/>
        <v/>
      </c>
      <c r="S1467" s="369">
        <f t="shared" si="385"/>
        <v>140.60209655761719</v>
      </c>
      <c r="T1467" s="365">
        <f>IF(ISERROR('commented data'!$M1421),"",'commented data'!$M1421)</f>
        <v>84478.390625</v>
      </c>
      <c r="U1467" s="370">
        <f t="shared" si="386"/>
        <v>84478.390625</v>
      </c>
      <c r="V1467" s="371">
        <f t="shared" si="387"/>
        <v>84478.390625</v>
      </c>
      <c r="W1467" s="383">
        <f t="shared" si="388"/>
        <v>73496.199843750001</v>
      </c>
      <c r="X1467" s="365">
        <f>IF(ISERROR('commented data'!$T1421),"",'commented data'!$T1421)</f>
        <v>98.798820495605469</v>
      </c>
      <c r="Y1467" s="384">
        <f t="shared" si="389"/>
        <v>98.798820495605469</v>
      </c>
      <c r="Z1467" s="365">
        <f>IF(ISERROR('commented data'!$U1421),"",'commented data'!$U1421)</f>
        <v>1012.8140258789062</v>
      </c>
      <c r="AA1467" s="385">
        <f t="shared" si="390"/>
        <v>1022.9421661376953</v>
      </c>
      <c r="AC1467" s="427">
        <f t="shared" ref="AC1467:AC1530" si="392">IFERROR(IF(J1467&lt;1,"",IF(F1467*G1467*0.000001&lt;=0,"",F1467*G1467*0.000001)),"")</f>
        <v>7.7380323684388559</v>
      </c>
      <c r="AD1467" s="428">
        <f t="shared" si="391"/>
        <v>0.47147621669916756</v>
      </c>
      <c r="AE1467" s="429">
        <f t="shared" si="377"/>
        <v>9.1852237833008328</v>
      </c>
      <c r="AF1467" s="430">
        <f t="shared" si="378"/>
        <v>0.95117625931227356</v>
      </c>
    </row>
    <row r="1468" spans="1:32" s="5" customFormat="1" x14ac:dyDescent="0.2">
      <c r="A1468" s="363">
        <f>'commented data'!$A1422</f>
        <v>41240.125</v>
      </c>
      <c r="B1468" s="364">
        <f>IF(ISERROR('commented data'!$B1422),"",'commented data'!$B1422)</f>
        <v>897.95379638671875</v>
      </c>
      <c r="C1468" s="364">
        <f>IF(ISERROR('commented data'!$C1422),"",'commented data'!$C1422)</f>
        <v>498.4578857421875</v>
      </c>
      <c r="D1468" s="364">
        <f>IF(ISERROR('commented data'!$D1422),"",'commented data'!$D1422)</f>
        <v>6210.01416015625</v>
      </c>
      <c r="E1468" s="364">
        <f>IF(ISERROR('commented data'!$E1422),"",'commented data'!$E1422)</f>
        <v>9.8349218368530273</v>
      </c>
      <c r="F1468" s="357">
        <f t="shared" si="380"/>
        <v>141.92773178100586</v>
      </c>
      <c r="G1468" s="362">
        <f t="shared" si="381"/>
        <v>54407.719979326561</v>
      </c>
      <c r="H1468" s="359">
        <f>IF(ISERROR('commented data'!$N1422),"",'commented data'!$N1422)</f>
        <v>16.119723349846172</v>
      </c>
      <c r="I1468" s="359">
        <f>IFERROR('commented data'!O1422,"")</f>
        <v>16.682651280419755</v>
      </c>
      <c r="J1468" s="358">
        <f>IF(ISERROR('commented data'!$P1422),"",'commented data'!$P1422)</f>
        <v>1</v>
      </c>
      <c r="K1468" s="328">
        <f>IF(ISERROR('commented data'!$Q1422),"",'commented data'!$Q1422)</f>
        <v>1</v>
      </c>
      <c r="L1468" s="328">
        <f>IF(ISERROR('commented data'!$R1422),"",'commented data'!$R1422)</f>
        <v>1</v>
      </c>
      <c r="M1468" s="328">
        <f>IF(ISERROR('commented data'!$S1422),"",'commented data'!$S1422)</f>
        <v>1</v>
      </c>
      <c r="N1468" s="366">
        <f t="shared" si="382"/>
        <v>1</v>
      </c>
      <c r="O1468" s="367" t="b">
        <f t="shared" si="383"/>
        <v>1</v>
      </c>
      <c r="P1468" s="365">
        <f>IF(ISERROR('commented data'!$J1422),"",'commented data'!$J1422)</f>
        <v>140.52250671386719</v>
      </c>
      <c r="Q1468" s="368">
        <f t="shared" si="379"/>
        <v>140.52250671386719</v>
      </c>
      <c r="R1468" s="368" t="str">
        <f t="shared" si="384"/>
        <v/>
      </c>
      <c r="S1468" s="369">
        <f t="shared" si="385"/>
        <v>140.52250671386719</v>
      </c>
      <c r="T1468" s="365">
        <f>IF(ISERROR('commented data'!$M1422),"",'commented data'!$M1422)</f>
        <v>84368.953125</v>
      </c>
      <c r="U1468" s="370">
        <f t="shared" si="386"/>
        <v>84368.953125</v>
      </c>
      <c r="V1468" s="371">
        <f t="shared" si="387"/>
        <v>84368.953125</v>
      </c>
      <c r="W1468" s="383">
        <f t="shared" si="388"/>
        <v>73400.989218749994</v>
      </c>
      <c r="X1468" s="365">
        <f>IF(ISERROR('commented data'!$T1422),"",'commented data'!$T1422)</f>
        <v>98.879226684570313</v>
      </c>
      <c r="Y1468" s="384">
        <f t="shared" si="389"/>
        <v>98.879226684570313</v>
      </c>
      <c r="Z1468" s="365">
        <f>IF(ISERROR('commented data'!$U1422),"",'commented data'!$U1422)</f>
        <v>1012.8140258789062</v>
      </c>
      <c r="AA1468" s="385">
        <f t="shared" si="390"/>
        <v>1022.9421661376953</v>
      </c>
      <c r="AC1468" s="427">
        <f t="shared" si="392"/>
        <v>7.7219642880419332</v>
      </c>
      <c r="AD1468" s="428">
        <f t="shared" si="391"/>
        <v>0.47903826389896592</v>
      </c>
      <c r="AE1468" s="429">
        <f t="shared" si="377"/>
        <v>9.1776617361010349</v>
      </c>
      <c r="AF1468" s="430">
        <f t="shared" si="378"/>
        <v>0.95039317117659594</v>
      </c>
    </row>
    <row r="1469" spans="1:32" s="5" customFormat="1" x14ac:dyDescent="0.2">
      <c r="A1469" s="363">
        <f>'commented data'!$A1423</f>
        <v>41240.166666666664</v>
      </c>
      <c r="B1469" s="364">
        <f>IF(ISERROR('commented data'!$B1423),"",'commented data'!$B1423)</f>
        <v>898.0302734375</v>
      </c>
      <c r="C1469" s="364">
        <f>IF(ISERROR('commented data'!$C1423),"",'commented data'!$C1423)</f>
        <v>498.62948608398437</v>
      </c>
      <c r="D1469" s="364">
        <f>IF(ISERROR('commented data'!$D1423),"",'commented data'!$D1423)</f>
        <v>6209.951171875</v>
      </c>
      <c r="E1469" s="364">
        <f>IF(ISERROR('commented data'!$E1423),"",'commented data'!$E1423)</f>
        <v>9.8369169235229492</v>
      </c>
      <c r="F1469" s="357">
        <f t="shared" si="380"/>
        <v>141.76127349853516</v>
      </c>
      <c r="G1469" s="362">
        <f t="shared" si="381"/>
        <v>54387.304252766524</v>
      </c>
      <c r="H1469" s="359">
        <f>IF(ISERROR('commented data'!$N1423),"",'commented data'!$N1423)</f>
        <v>16.598559949106786</v>
      </c>
      <c r="I1469" s="359">
        <f>IFERROR('commented data'!O1423,"")</f>
        <v>16.682482067998695</v>
      </c>
      <c r="J1469" s="358">
        <f>IF(ISERROR('commented data'!$P1423),"",'commented data'!$P1423)</f>
        <v>1</v>
      </c>
      <c r="K1469" s="328">
        <f>IF(ISERROR('commented data'!$Q1423),"",'commented data'!$Q1423)</f>
        <v>1</v>
      </c>
      <c r="L1469" s="328">
        <f>IF(ISERROR('commented data'!$R1423),"",'commented data'!$R1423)</f>
        <v>1</v>
      </c>
      <c r="M1469" s="328">
        <f>IF(ISERROR('commented data'!$S1423),"",'commented data'!$S1423)</f>
        <v>1</v>
      </c>
      <c r="N1469" s="366">
        <f t="shared" si="382"/>
        <v>1</v>
      </c>
      <c r="O1469" s="367" t="b">
        <f t="shared" si="383"/>
        <v>1</v>
      </c>
      <c r="P1469" s="365">
        <f>IF(ISERROR('commented data'!$J1423),"",'commented data'!$J1423)</f>
        <v>140.35769653320312</v>
      </c>
      <c r="Q1469" s="368">
        <f t="shared" si="379"/>
        <v>140.35769653320312</v>
      </c>
      <c r="R1469" s="368" t="str">
        <f t="shared" si="384"/>
        <v/>
      </c>
      <c r="S1469" s="369">
        <f t="shared" si="385"/>
        <v>140.35769653320312</v>
      </c>
      <c r="T1469" s="365">
        <f>IF(ISERROR('commented data'!$M1423),"",'commented data'!$M1423)</f>
        <v>84358.9296875</v>
      </c>
      <c r="U1469" s="370">
        <f t="shared" si="386"/>
        <v>84358.9296875</v>
      </c>
      <c r="V1469" s="371">
        <f t="shared" si="387"/>
        <v>84358.9296875</v>
      </c>
      <c r="W1469" s="383">
        <f t="shared" si="388"/>
        <v>73392.268828125001</v>
      </c>
      <c r="X1469" s="365">
        <f>IF(ISERROR('commented data'!$T1423),"",'commented data'!$T1423)</f>
        <v>98.975379943847656</v>
      </c>
      <c r="Y1469" s="384">
        <f t="shared" si="389"/>
        <v>98.975379943847656</v>
      </c>
      <c r="Z1469" s="365">
        <f>IF(ISERROR('commented data'!$U1423),"",'commented data'!$U1423)</f>
        <v>1012.8159790039062</v>
      </c>
      <c r="AA1469" s="385">
        <f t="shared" si="390"/>
        <v>1022.9441387939453</v>
      </c>
      <c r="AC1469" s="427">
        <f t="shared" si="392"/>
        <v>7.7100135130244798</v>
      </c>
      <c r="AD1469" s="428">
        <f t="shared" si="391"/>
        <v>0.46449894067101749</v>
      </c>
      <c r="AE1469" s="429">
        <f t="shared" ref="AE1469:AE1532" si="393">IFERROR($J$47-AD1469,"")</f>
        <v>9.1922010593289833</v>
      </c>
      <c r="AF1469" s="430">
        <f t="shared" ref="AF1469:AF1532" si="394">IFERROR(AE1469/$J$47,"")</f>
        <v>0.95189879144314127</v>
      </c>
    </row>
    <row r="1470" spans="1:32" s="5" customFormat="1" x14ac:dyDescent="0.2">
      <c r="A1470" s="363">
        <f>'commented data'!$A1424</f>
        <v>41240.208333333336</v>
      </c>
      <c r="B1470" s="364">
        <f>IF(ISERROR('commented data'!$B1424),"",'commented data'!$B1424)</f>
        <v>898.01739501953125</v>
      </c>
      <c r="C1470" s="364">
        <f>IF(ISERROR('commented data'!$C1424),"",'commented data'!$C1424)</f>
        <v>498.77139282226562</v>
      </c>
      <c r="D1470" s="364">
        <f>IF(ISERROR('commented data'!$D1424),"",'commented data'!$D1424)</f>
        <v>6209.576171875</v>
      </c>
      <c r="E1470" s="364">
        <f>IF(ISERROR('commented data'!$E1424),"",'commented data'!$E1424)</f>
        <v>9.8330831527709961</v>
      </c>
      <c r="F1470" s="357">
        <f t="shared" si="380"/>
        <v>142.94721770783605</v>
      </c>
      <c r="G1470" s="362">
        <f t="shared" si="381"/>
        <v>54412.382843600535</v>
      </c>
      <c r="H1470" s="359">
        <f>IF(ISERROR('commented data'!$N1424),"",'commented data'!$N1424)</f>
        <v>17.112931705983065</v>
      </c>
      <c r="I1470" s="359">
        <f>IFERROR('commented data'!O1424,"")</f>
        <v>16.681474663817507</v>
      </c>
      <c r="J1470" s="358">
        <f>IF(ISERROR('commented data'!$P1424),"",'commented data'!$P1424)</f>
        <v>1</v>
      </c>
      <c r="K1470" s="328">
        <f>IF(ISERROR('commented data'!$Q1424),"",'commented data'!$Q1424)</f>
        <v>1</v>
      </c>
      <c r="L1470" s="328">
        <f>IF(ISERROR('commented data'!$R1424),"",'commented data'!$R1424)</f>
        <v>0.84874999523162842</v>
      </c>
      <c r="M1470" s="328">
        <f>IF(ISERROR('commented data'!$S1424),"",'commented data'!$S1424)</f>
        <v>1</v>
      </c>
      <c r="N1470" s="366">
        <f t="shared" si="382"/>
        <v>1</v>
      </c>
      <c r="O1470" s="367" t="b">
        <f t="shared" si="383"/>
        <v>1</v>
      </c>
      <c r="P1470" s="365">
        <f>IF(ISERROR('commented data'!$J1424),"",'commented data'!$J1424)</f>
        <v>141.53189872062975</v>
      </c>
      <c r="Q1470" s="368">
        <f t="shared" si="379"/>
        <v>141.53189872062975</v>
      </c>
      <c r="R1470" s="368" t="str">
        <f t="shared" si="384"/>
        <v/>
      </c>
      <c r="S1470" s="369">
        <f t="shared" si="385"/>
        <v>141.53189872062975</v>
      </c>
      <c r="T1470" s="365">
        <f>IF(ISERROR('commented data'!$M1424),"",'commented data'!$M1424)</f>
        <v>84389.109375</v>
      </c>
      <c r="U1470" s="370">
        <f t="shared" si="386"/>
        <v>84389.109375</v>
      </c>
      <c r="V1470" s="371">
        <f t="shared" si="387"/>
        <v>84389.109375</v>
      </c>
      <c r="W1470" s="383">
        <f t="shared" si="388"/>
        <v>73418.525156250005</v>
      </c>
      <c r="X1470" s="365">
        <f>IF(ISERROR('commented data'!$T1424),"",'commented data'!$T1424)</f>
        <v>98.936576843261719</v>
      </c>
      <c r="Y1470" s="384">
        <f t="shared" si="389"/>
        <v>98.936576843261719</v>
      </c>
      <c r="Z1470" s="365">
        <f>IF(ISERROR('commented data'!$U1424),"",'commented data'!$U1424)</f>
        <v>1012.8150024414062</v>
      </c>
      <c r="AA1470" s="385">
        <f t="shared" si="390"/>
        <v>1022.9431524658203</v>
      </c>
      <c r="AC1470" s="427">
        <f t="shared" si="392"/>
        <v>7.7780987363462879</v>
      </c>
      <c r="AD1470" s="428">
        <f t="shared" si="391"/>
        <v>0.45451585210422418</v>
      </c>
      <c r="AE1470" s="429">
        <f t="shared" si="393"/>
        <v>9.2021841478957764</v>
      </c>
      <c r="AF1470" s="430">
        <f t="shared" si="394"/>
        <v>0.95293259062575986</v>
      </c>
    </row>
    <row r="1471" spans="1:32" s="5" customFormat="1" x14ac:dyDescent="0.2">
      <c r="A1471" s="363">
        <f>'commented data'!$A1425</f>
        <v>41240.25</v>
      </c>
      <c r="B1471" s="364">
        <f>IF(ISERROR('commented data'!$B1425),"",'commented data'!$B1425)</f>
        <v>898.00531005859375</v>
      </c>
      <c r="C1471" s="364">
        <f>IF(ISERROR('commented data'!$C1425),"",'commented data'!$C1425)</f>
        <v>498.57861328125</v>
      </c>
      <c r="D1471" s="364">
        <f>IF(ISERROR('commented data'!$D1425),"",'commented data'!$D1425)</f>
        <v>6208.02685546875</v>
      </c>
      <c r="E1471" s="364">
        <f>IF(ISERROR('commented data'!$E1425),"",'commented data'!$E1425)</f>
        <v>9.8339776992797852</v>
      </c>
      <c r="F1471" s="357">
        <f t="shared" si="380"/>
        <v>142.51328808388959</v>
      </c>
      <c r="G1471" s="362">
        <f t="shared" si="381"/>
        <v>54411.254805374796</v>
      </c>
      <c r="H1471" s="359">
        <f>IF(ISERROR('commented data'!$N1425),"",'commented data'!$N1425)</f>
        <v>16.804758907918877</v>
      </c>
      <c r="I1471" s="359">
        <f>IFERROR('commented data'!O1425,"")</f>
        <v>16.677312562949151</v>
      </c>
      <c r="J1471" s="358">
        <f>IF(ISERROR('commented data'!$P1425),"",'commented data'!$P1425)</f>
        <v>1</v>
      </c>
      <c r="K1471" s="328">
        <f>IF(ISERROR('commented data'!$Q1425),"",'commented data'!$Q1425)</f>
        <v>1</v>
      </c>
      <c r="L1471" s="328">
        <f>IF(ISERROR('commented data'!$R1425),"",'commented data'!$R1425)</f>
        <v>0.8740277886390686</v>
      </c>
      <c r="M1471" s="328">
        <f>IF(ISERROR('commented data'!$S1425),"",'commented data'!$S1425)</f>
        <v>1</v>
      </c>
      <c r="N1471" s="366">
        <f t="shared" si="382"/>
        <v>1</v>
      </c>
      <c r="O1471" s="367" t="b">
        <f t="shared" si="383"/>
        <v>1</v>
      </c>
      <c r="P1471" s="365">
        <f>IF(ISERROR('commented data'!$J1425),"",'commented data'!$J1425)</f>
        <v>141.10226542959364</v>
      </c>
      <c r="Q1471" s="368">
        <f t="shared" si="379"/>
        <v>141.10226542959364</v>
      </c>
      <c r="R1471" s="368" t="str">
        <f t="shared" si="384"/>
        <v/>
      </c>
      <c r="S1471" s="369">
        <f t="shared" si="385"/>
        <v>141.10226542959364</v>
      </c>
      <c r="T1471" s="365">
        <f>IF(ISERROR('commented data'!$M1425),"",'commented data'!$M1425)</f>
        <v>84396.296875</v>
      </c>
      <c r="U1471" s="370">
        <f t="shared" si="386"/>
        <v>84396.296875</v>
      </c>
      <c r="V1471" s="371">
        <f t="shared" si="387"/>
        <v>84396.296875</v>
      </c>
      <c r="W1471" s="383">
        <f t="shared" si="388"/>
        <v>73424.778281249994</v>
      </c>
      <c r="X1471" s="365">
        <f>IF(ISERROR('commented data'!$T1425),"",'commented data'!$T1425)</f>
        <v>98.977081298828125</v>
      </c>
      <c r="Y1471" s="384">
        <f t="shared" si="389"/>
        <v>98.977081298828125</v>
      </c>
      <c r="Z1471" s="365">
        <f>IF(ISERROR('commented data'!$U1425),"",'commented data'!$U1425)</f>
        <v>1012.8179931640625</v>
      </c>
      <c r="AA1471" s="385">
        <f t="shared" si="390"/>
        <v>1022.9461730957031</v>
      </c>
      <c r="AC1471" s="427">
        <f t="shared" si="392"/>
        <v>7.7543268310842999</v>
      </c>
      <c r="AD1471" s="428">
        <f t="shared" si="391"/>
        <v>0.46143636297157714</v>
      </c>
      <c r="AE1471" s="429">
        <f t="shared" si="393"/>
        <v>9.1952636370284235</v>
      </c>
      <c r="AF1471" s="430">
        <f t="shared" si="394"/>
        <v>0.95221593681365502</v>
      </c>
    </row>
    <row r="1472" spans="1:32" s="5" customFormat="1" x14ac:dyDescent="0.2">
      <c r="A1472" s="363">
        <f>'commented data'!$A1426</f>
        <v>41240.291666666664</v>
      </c>
      <c r="B1472" s="364">
        <f>IF(ISERROR('commented data'!$B1426),"",'commented data'!$B1426)</f>
        <v>897.9810791015625</v>
      </c>
      <c r="C1472" s="364">
        <f>IF(ISERROR('commented data'!$C1426),"",'commented data'!$C1426)</f>
        <v>498.15460205078125</v>
      </c>
      <c r="D1472" s="364">
        <f>IF(ISERROR('commented data'!$D1426),"",'commented data'!$D1426)</f>
        <v>6212.56103515625</v>
      </c>
      <c r="E1472" s="364">
        <f>IF(ISERROR('commented data'!$E1426),"",'commented data'!$E1426)</f>
        <v>9.8368330001831055</v>
      </c>
      <c r="F1472" s="357">
        <f t="shared" si="380"/>
        <v>141.95146530151368</v>
      </c>
      <c r="G1472" s="362">
        <f t="shared" si="381"/>
        <v>54411.696574877897</v>
      </c>
      <c r="H1472" s="359">
        <f>IF(ISERROR('commented data'!$N1426),"",'commented data'!$N1426)</f>
        <v>17.667619304630716</v>
      </c>
      <c r="I1472" s="359">
        <f>IFERROR('commented data'!O1426,"")</f>
        <v>16.689493233816965</v>
      </c>
      <c r="J1472" s="358">
        <f>IF(ISERROR('commented data'!$P1426),"",'commented data'!$P1426)</f>
        <v>1</v>
      </c>
      <c r="K1472" s="328">
        <f>IF(ISERROR('commented data'!$Q1426),"",'commented data'!$Q1426)</f>
        <v>1</v>
      </c>
      <c r="L1472" s="328">
        <f>IF(ISERROR('commented data'!$R1426),"",'commented data'!$R1426)</f>
        <v>1</v>
      </c>
      <c r="M1472" s="328">
        <f>IF(ISERROR('commented data'!$S1426),"",'commented data'!$S1426)</f>
        <v>1</v>
      </c>
      <c r="N1472" s="366">
        <f t="shared" si="382"/>
        <v>1</v>
      </c>
      <c r="O1472" s="367" t="b">
        <f t="shared" si="383"/>
        <v>1</v>
      </c>
      <c r="P1472" s="365">
        <f>IF(ISERROR('commented data'!$J1426),"",'commented data'!$J1426)</f>
        <v>140.54600524902344</v>
      </c>
      <c r="Q1472" s="368">
        <f t="shared" si="379"/>
        <v>140.54600524902344</v>
      </c>
      <c r="R1472" s="368" t="str">
        <f t="shared" si="384"/>
        <v/>
      </c>
      <c r="S1472" s="369">
        <f t="shared" si="385"/>
        <v>140.54600524902344</v>
      </c>
      <c r="T1472" s="365">
        <f>IF(ISERROR('commented data'!$M1426),"",'commented data'!$M1426)</f>
        <v>84371.40625</v>
      </c>
      <c r="U1472" s="370">
        <f t="shared" si="386"/>
        <v>84371.40625</v>
      </c>
      <c r="V1472" s="371">
        <f t="shared" si="387"/>
        <v>84371.40625</v>
      </c>
      <c r="W1472" s="383">
        <f t="shared" si="388"/>
        <v>73403.123437500006</v>
      </c>
      <c r="X1472" s="365">
        <f>IF(ISERROR('commented data'!$T1426),"",'commented data'!$T1426)</f>
        <v>98.863212585449219</v>
      </c>
      <c r="Y1472" s="384">
        <f t="shared" si="389"/>
        <v>98.863212585449219</v>
      </c>
      <c r="Z1472" s="365">
        <f>IF(ISERROR('commented data'!$U1426),"",'commented data'!$U1426)</f>
        <v>1012.8150024414062</v>
      </c>
      <c r="AA1472" s="385">
        <f t="shared" si="390"/>
        <v>1022.9431524658203</v>
      </c>
      <c r="AC1472" s="427">
        <f t="shared" si="392"/>
        <v>7.7238200583452699</v>
      </c>
      <c r="AD1472" s="428">
        <f t="shared" si="391"/>
        <v>0.43717378811308449</v>
      </c>
      <c r="AE1472" s="429">
        <f t="shared" si="393"/>
        <v>9.219526211886917</v>
      </c>
      <c r="AF1472" s="430">
        <f t="shared" si="394"/>
        <v>0.95472844883727526</v>
      </c>
    </row>
    <row r="1473" spans="1:32" s="5" customFormat="1" x14ac:dyDescent="0.2">
      <c r="A1473" s="363">
        <f>'commented data'!$A1427</f>
        <v>41240.333333333336</v>
      </c>
      <c r="B1473" s="364">
        <f>IF(ISERROR('commented data'!$B1427),"",'commented data'!$B1427)</f>
        <v>898.02008056640625</v>
      </c>
      <c r="C1473" s="364">
        <f>IF(ISERROR('commented data'!$C1427),"",'commented data'!$C1427)</f>
        <v>498.60708618164062</v>
      </c>
      <c r="D1473" s="364">
        <f>IF(ISERROR('commented data'!$D1427),"",'commented data'!$D1427)</f>
        <v>6221.02978515625</v>
      </c>
      <c r="E1473" s="364">
        <f>IF(ISERROR('commented data'!$E1427),"",'commented data'!$E1427)</f>
        <v>9.8358078002929687</v>
      </c>
      <c r="F1473" s="357">
        <f t="shared" si="380"/>
        <v>142.27687652587892</v>
      </c>
      <c r="G1473" s="362">
        <f t="shared" si="381"/>
        <v>54474.819894537955</v>
      </c>
      <c r="H1473" s="359">
        <f>IF(ISERROR('commented data'!$N1427),"",'commented data'!$N1427)</f>
        <v>17.442797487035278</v>
      </c>
      <c r="I1473" s="359">
        <f>IFERROR('commented data'!O1427,"")</f>
        <v>16.712243778242051</v>
      </c>
      <c r="J1473" s="358">
        <f>IF(ISERROR('commented data'!$P1427),"",'commented data'!$P1427)</f>
        <v>1</v>
      </c>
      <c r="K1473" s="328">
        <f>IF(ISERROR('commented data'!$Q1427),"",'commented data'!$Q1427)</f>
        <v>1</v>
      </c>
      <c r="L1473" s="328">
        <f>IF(ISERROR('commented data'!$R1427),"",'commented data'!$R1427)</f>
        <v>1</v>
      </c>
      <c r="M1473" s="328">
        <f>IF(ISERROR('commented data'!$S1427),"",'commented data'!$S1427)</f>
        <v>1</v>
      </c>
      <c r="N1473" s="366">
        <f t="shared" si="382"/>
        <v>1</v>
      </c>
      <c r="O1473" s="367" t="b">
        <f t="shared" si="383"/>
        <v>1</v>
      </c>
      <c r="P1473" s="365">
        <f>IF(ISERROR('commented data'!$J1427),"",'commented data'!$J1427)</f>
        <v>140.86819458007812</v>
      </c>
      <c r="Q1473" s="368">
        <f t="shared" si="379"/>
        <v>140.86819458007812</v>
      </c>
      <c r="R1473" s="368" t="str">
        <f t="shared" si="384"/>
        <v/>
      </c>
      <c r="S1473" s="369">
        <f t="shared" si="385"/>
        <v>140.86819458007812</v>
      </c>
      <c r="T1473" s="365">
        <f>IF(ISERROR('commented data'!$M1427),"",'commented data'!$M1427)</f>
        <v>84459.9296875</v>
      </c>
      <c r="U1473" s="370">
        <f t="shared" si="386"/>
        <v>84459.9296875</v>
      </c>
      <c r="V1473" s="371">
        <f t="shared" si="387"/>
        <v>84459.9296875</v>
      </c>
      <c r="W1473" s="383">
        <f t="shared" si="388"/>
        <v>73480.138828124997</v>
      </c>
      <c r="X1473" s="365">
        <f>IF(ISERROR('commented data'!$T1427),"",'commented data'!$T1427)</f>
        <v>98.822006225585938</v>
      </c>
      <c r="Y1473" s="384">
        <f t="shared" si="389"/>
        <v>98.822006225585938</v>
      </c>
      <c r="Z1473" s="365">
        <f>IF(ISERROR('commented data'!$U1427),"",'commented data'!$U1427)</f>
        <v>1012.8150024414062</v>
      </c>
      <c r="AA1473" s="385">
        <f t="shared" si="390"/>
        <v>1022.9431524658203</v>
      </c>
      <c r="AC1473" s="427">
        <f t="shared" si="392"/>
        <v>7.7505072239046688</v>
      </c>
      <c r="AD1473" s="428">
        <f t="shared" si="391"/>
        <v>0.4443385431531493</v>
      </c>
      <c r="AE1473" s="429">
        <f t="shared" si="393"/>
        <v>9.2123614568468515</v>
      </c>
      <c r="AF1473" s="430">
        <f t="shared" si="394"/>
        <v>0.95398650230895143</v>
      </c>
    </row>
    <row r="1474" spans="1:32" s="5" customFormat="1" x14ac:dyDescent="0.2">
      <c r="A1474" s="363">
        <f>'commented data'!$A1428</f>
        <v>41240.375</v>
      </c>
      <c r="B1474" s="364">
        <f>IF(ISERROR('commented data'!$B1428),"",'commented data'!$B1428)</f>
        <v>897.95428466796875</v>
      </c>
      <c r="C1474" s="364">
        <f>IF(ISERROR('commented data'!$C1428),"",'commented data'!$C1428)</f>
        <v>497.42001342773437</v>
      </c>
      <c r="D1474" s="364">
        <f>IF(ISERROR('commented data'!$D1428),"",'commented data'!$D1428)</f>
        <v>6213.255859375</v>
      </c>
      <c r="E1474" s="364">
        <f>IF(ISERROR('commented data'!$E1428),"",'commented data'!$E1428)</f>
        <v>9.839360237121582</v>
      </c>
      <c r="F1474" s="357">
        <f t="shared" si="380"/>
        <v>142.07164321899415</v>
      </c>
      <c r="G1474" s="362">
        <f t="shared" si="381"/>
        <v>54393.660605433965</v>
      </c>
      <c r="H1474" s="359">
        <f>IF(ISERROR('commented data'!$N1428),"",'commented data'!$N1428)</f>
        <v>16.941838250781146</v>
      </c>
      <c r="I1474" s="359">
        <f>IFERROR('commented data'!O1428,"")</f>
        <v>16.691359817345383</v>
      </c>
      <c r="J1474" s="358">
        <f>IF(ISERROR('commented data'!$P1428),"",'commented data'!$P1428)</f>
        <v>1</v>
      </c>
      <c r="K1474" s="328">
        <f>IF(ISERROR('commented data'!$Q1428),"",'commented data'!$Q1428)</f>
        <v>1</v>
      </c>
      <c r="L1474" s="328">
        <f>IF(ISERROR('commented data'!$R1428),"",'commented data'!$R1428)</f>
        <v>1</v>
      </c>
      <c r="M1474" s="328">
        <f>IF(ISERROR('commented data'!$S1428),"",'commented data'!$S1428)</f>
        <v>1</v>
      </c>
      <c r="N1474" s="366">
        <f t="shared" si="382"/>
        <v>1</v>
      </c>
      <c r="O1474" s="367" t="b">
        <f t="shared" si="383"/>
        <v>1</v>
      </c>
      <c r="P1474" s="365">
        <f>IF(ISERROR('commented data'!$J1428),"",'commented data'!$J1428)</f>
        <v>140.66499328613281</v>
      </c>
      <c r="Q1474" s="368">
        <f t="shared" si="379"/>
        <v>140.66499328613281</v>
      </c>
      <c r="R1474" s="368" t="str">
        <f t="shared" si="384"/>
        <v/>
      </c>
      <c r="S1474" s="369">
        <f t="shared" si="385"/>
        <v>140.66499328613281</v>
      </c>
      <c r="T1474" s="365">
        <f>IF(ISERROR('commented data'!$M1428),"",'commented data'!$M1428)</f>
        <v>84326.0625</v>
      </c>
      <c r="U1474" s="370">
        <f t="shared" si="386"/>
        <v>84326.0625</v>
      </c>
      <c r="V1474" s="371">
        <f t="shared" si="387"/>
        <v>84326.0625</v>
      </c>
      <c r="W1474" s="383">
        <f t="shared" si="388"/>
        <v>73363.674375000002</v>
      </c>
      <c r="X1474" s="365">
        <f>IF(ISERROR('commented data'!$T1428),"",'commented data'!$T1428)</f>
        <v>98.787307739257813</v>
      </c>
      <c r="Y1474" s="384">
        <f t="shared" si="389"/>
        <v>98.787307739257813</v>
      </c>
      <c r="Z1474" s="365">
        <f>IF(ISERROR('commented data'!$U1428),"",'commented data'!$U1428)</f>
        <v>1012.8170166015625</v>
      </c>
      <c r="AA1474" s="385">
        <f t="shared" si="390"/>
        <v>1022.9451867675781</v>
      </c>
      <c r="AC1474" s="427">
        <f t="shared" si="392"/>
        <v>7.7277967429102707</v>
      </c>
      <c r="AD1474" s="428">
        <f t="shared" si="391"/>
        <v>0.45613685058963194</v>
      </c>
      <c r="AE1474" s="429">
        <f t="shared" si="393"/>
        <v>9.2005631494103692</v>
      </c>
      <c r="AF1474" s="430">
        <f t="shared" si="394"/>
        <v>0.95276472805517087</v>
      </c>
    </row>
    <row r="1475" spans="1:32" s="5" customFormat="1" x14ac:dyDescent="0.2">
      <c r="A1475" s="363">
        <f>'commented data'!$A1429</f>
        <v>41240.416666666664</v>
      </c>
      <c r="B1475" s="364">
        <f>IF(ISERROR('commented data'!$B1429),"",'commented data'!$B1429)</f>
        <v>897.93218994140625</v>
      </c>
      <c r="C1475" s="364">
        <f>IF(ISERROR('commented data'!$C1429),"",'commented data'!$C1429)</f>
        <v>493.79791259765625</v>
      </c>
      <c r="D1475" s="364">
        <f>IF(ISERROR('commented data'!$D1429),"",'commented data'!$D1429)</f>
        <v>6200.908203125</v>
      </c>
      <c r="E1475" s="364">
        <f>IF(ISERROR('commented data'!$E1429),"",'commented data'!$E1429)</f>
        <v>9.8732061386108398</v>
      </c>
      <c r="F1475" s="357">
        <f t="shared" si="380"/>
        <v>141.5600779724121</v>
      </c>
      <c r="G1475" s="362">
        <f t="shared" si="381"/>
        <v>54131.179346168552</v>
      </c>
      <c r="H1475" s="359">
        <f>IF(ISERROR('commented data'!$N1429),"",'commented data'!$N1429)</f>
        <v>16.220143821472739</v>
      </c>
      <c r="I1475" s="359">
        <f>IFERROR('commented data'!O1429,"")</f>
        <v>16.658188935921167</v>
      </c>
      <c r="J1475" s="358">
        <f>IF(ISERROR('commented data'!$P1429),"",'commented data'!$P1429)</f>
        <v>1</v>
      </c>
      <c r="K1475" s="328">
        <f>IF(ISERROR('commented data'!$Q1429),"",'commented data'!$Q1429)</f>
        <v>1</v>
      </c>
      <c r="L1475" s="328">
        <f>IF(ISERROR('commented data'!$R1429),"",'commented data'!$R1429)</f>
        <v>1</v>
      </c>
      <c r="M1475" s="328">
        <f>IF(ISERROR('commented data'!$S1429),"",'commented data'!$S1429)</f>
        <v>1</v>
      </c>
      <c r="N1475" s="366">
        <f t="shared" si="382"/>
        <v>1</v>
      </c>
      <c r="O1475" s="367" t="b">
        <f t="shared" si="383"/>
        <v>1</v>
      </c>
      <c r="P1475" s="365">
        <f>IF(ISERROR('commented data'!$J1429),"",'commented data'!$J1429)</f>
        <v>140.15849304199219</v>
      </c>
      <c r="Q1475" s="368">
        <f t="shared" si="379"/>
        <v>140.15849304199219</v>
      </c>
      <c r="R1475" s="368" t="str">
        <f t="shared" si="384"/>
        <v/>
      </c>
      <c r="S1475" s="369">
        <f t="shared" si="385"/>
        <v>140.15849304199219</v>
      </c>
      <c r="T1475" s="365">
        <f>IF(ISERROR('commented data'!$M1429),"",'commented data'!$M1429)</f>
        <v>84007.046875</v>
      </c>
      <c r="U1475" s="370">
        <f t="shared" si="386"/>
        <v>84007.046875</v>
      </c>
      <c r="V1475" s="371">
        <f t="shared" si="387"/>
        <v>84007.046875</v>
      </c>
      <c r="W1475" s="383">
        <f t="shared" si="388"/>
        <v>73086.130781250002</v>
      </c>
      <c r="X1475" s="365">
        <f>IF(ISERROR('commented data'!$T1429),"",'commented data'!$T1429)</f>
        <v>99.174339294433594</v>
      </c>
      <c r="Y1475" s="384">
        <f t="shared" si="389"/>
        <v>99.174339294433594</v>
      </c>
      <c r="Z1475" s="365">
        <f>IF(ISERROR('commented data'!$U1429),"",'commented data'!$U1429)</f>
        <v>1012.8099975585937</v>
      </c>
      <c r="AA1475" s="385">
        <f t="shared" si="390"/>
        <v>1022.9380975341797</v>
      </c>
      <c r="AC1475" s="427">
        <f t="shared" si="392"/>
        <v>7.6628139689822437</v>
      </c>
      <c r="AD1475" s="428">
        <f t="shared" si="391"/>
        <v>0.4724257721339048</v>
      </c>
      <c r="AE1475" s="429">
        <f t="shared" si="393"/>
        <v>9.184274227866096</v>
      </c>
      <c r="AF1475" s="430">
        <f t="shared" si="394"/>
        <v>0.95107792805679947</v>
      </c>
    </row>
    <row r="1476" spans="1:32" s="5" customFormat="1" x14ac:dyDescent="0.2">
      <c r="A1476" s="363">
        <f>'commented data'!$A1430</f>
        <v>41240.458333333336</v>
      </c>
      <c r="B1476" s="364">
        <f>IF(ISERROR('commented data'!$B1430),"",'commented data'!$B1430)</f>
        <v>897.96551513671875</v>
      </c>
      <c r="C1476" s="364">
        <f>IF(ISERROR('commented data'!$C1430),"",'commented data'!$C1430)</f>
        <v>495.37728881835937</v>
      </c>
      <c r="D1476" s="364">
        <f>IF(ISERROR('commented data'!$D1430),"",'commented data'!$D1430)</f>
        <v>6217.8359375</v>
      </c>
      <c r="E1476" s="364">
        <f>IF(ISERROR('commented data'!$E1430),"",'commented data'!$E1430)</f>
        <v>9.8778724670410156</v>
      </c>
      <c r="F1476" s="357">
        <f t="shared" si="380"/>
        <v>142.68026931762697</v>
      </c>
      <c r="G1476" s="362">
        <f t="shared" si="381"/>
        <v>54276.833113397603</v>
      </c>
      <c r="H1476" s="359">
        <f>IF(ISERROR('commented data'!$N1430),"",'commented data'!$N1430)</f>
        <v>16.139331976348767</v>
      </c>
      <c r="I1476" s="359">
        <f>IFERROR('commented data'!O1430,"")</f>
        <v>16.703663790287457</v>
      </c>
      <c r="J1476" s="358">
        <f>IF(ISERROR('commented data'!$P1430),"",'commented data'!$P1430)</f>
        <v>1</v>
      </c>
      <c r="K1476" s="328">
        <f>IF(ISERROR('commented data'!$Q1430),"",'commented data'!$Q1430)</f>
        <v>1</v>
      </c>
      <c r="L1476" s="328">
        <f>IF(ISERROR('commented data'!$R1430),"",'commented data'!$R1430)</f>
        <v>1</v>
      </c>
      <c r="M1476" s="328">
        <f>IF(ISERROR('commented data'!$S1430),"",'commented data'!$S1430)</f>
        <v>1</v>
      </c>
      <c r="N1476" s="366">
        <f t="shared" si="382"/>
        <v>1</v>
      </c>
      <c r="O1476" s="367" t="b">
        <f t="shared" si="383"/>
        <v>1</v>
      </c>
      <c r="P1476" s="365">
        <f>IF(ISERROR('commented data'!$J1430),"",'commented data'!$J1430)</f>
        <v>141.26759338378906</v>
      </c>
      <c r="Q1476" s="368">
        <f t="shared" si="379"/>
        <v>141.26759338378906</v>
      </c>
      <c r="R1476" s="368" t="str">
        <f t="shared" si="384"/>
        <v/>
      </c>
      <c r="S1476" s="369">
        <f t="shared" si="385"/>
        <v>141.26759338378906</v>
      </c>
      <c r="T1476" s="365">
        <f>IF(ISERROR('commented data'!$M1430),"",'commented data'!$M1430)</f>
        <v>84214.5</v>
      </c>
      <c r="U1476" s="370">
        <f t="shared" si="386"/>
        <v>84214.5</v>
      </c>
      <c r="V1476" s="371">
        <f t="shared" si="387"/>
        <v>84214.5</v>
      </c>
      <c r="W1476" s="383">
        <f t="shared" si="388"/>
        <v>73266.615000000005</v>
      </c>
      <c r="X1476" s="365">
        <f>IF(ISERROR('commented data'!$T1430),"",'commented data'!$T1430)</f>
        <v>99.09033203125</v>
      </c>
      <c r="Y1476" s="384">
        <f t="shared" si="389"/>
        <v>99.09033203125</v>
      </c>
      <c r="Z1476" s="365">
        <f>IF(ISERROR('commented data'!$U1430),"",'commented data'!$U1430)</f>
        <v>1012.8049926757812</v>
      </c>
      <c r="AA1476" s="385">
        <f t="shared" si="390"/>
        <v>1022.9330426025391</v>
      </c>
      <c r="AC1476" s="427">
        <f t="shared" si="392"/>
        <v>7.7442331663274633</v>
      </c>
      <c r="AD1476" s="428">
        <f t="shared" si="391"/>
        <v>0.47983604139726332</v>
      </c>
      <c r="AE1476" s="429">
        <f t="shared" si="393"/>
        <v>9.1768639586027376</v>
      </c>
      <c r="AF1476" s="430">
        <f t="shared" si="394"/>
        <v>0.95031055729211189</v>
      </c>
    </row>
    <row r="1477" spans="1:32" s="5" customFormat="1" x14ac:dyDescent="0.2">
      <c r="A1477" s="363">
        <f>'commented data'!$A1431</f>
        <v>41240.5</v>
      </c>
      <c r="B1477" s="364">
        <f>IF(ISERROR('commented data'!$B1431),"",'commented data'!$B1431)</f>
        <v>898.05450439453125</v>
      </c>
      <c r="C1477" s="364">
        <f>IF(ISERROR('commented data'!$C1431),"",'commented data'!$C1431)</f>
        <v>495.1702880859375</v>
      </c>
      <c r="D1477" s="364">
        <f>IF(ISERROR('commented data'!$D1431),"",'commented data'!$D1431)</f>
        <v>6211.2568359375</v>
      </c>
      <c r="E1477" s="364">
        <f>IF(ISERROR('commented data'!$E1431),"",'commented data'!$E1431)</f>
        <v>9.8820924758911133</v>
      </c>
      <c r="F1477" s="357">
        <f t="shared" si="380"/>
        <v>142.52564697265626</v>
      </c>
      <c r="G1477" s="362">
        <f t="shared" si="381"/>
        <v>54196.196101387373</v>
      </c>
      <c r="H1477" s="359">
        <f>IF(ISERROR('commented data'!$N1431),"",'commented data'!$N1431)</f>
        <v>15.820215841191748</v>
      </c>
      <c r="I1477" s="359">
        <f>IFERROR('commented data'!O1431,"")</f>
        <v>16.685989618494123</v>
      </c>
      <c r="J1477" s="358">
        <f>IF(ISERROR('commented data'!$P1431),"",'commented data'!$P1431)</f>
        <v>1</v>
      </c>
      <c r="K1477" s="328">
        <f>IF(ISERROR('commented data'!$Q1431),"",'commented data'!$Q1431)</f>
        <v>1</v>
      </c>
      <c r="L1477" s="328">
        <f>IF(ISERROR('commented data'!$R1431),"",'commented data'!$R1431)</f>
        <v>1</v>
      </c>
      <c r="M1477" s="328">
        <f>IF(ISERROR('commented data'!$S1431),"",'commented data'!$S1431)</f>
        <v>1</v>
      </c>
      <c r="N1477" s="366">
        <f t="shared" si="382"/>
        <v>1</v>
      </c>
      <c r="O1477" s="367" t="b">
        <f t="shared" si="383"/>
        <v>1</v>
      </c>
      <c r="P1477" s="365">
        <f>IF(ISERROR('commented data'!$J1431),"",'commented data'!$J1431)</f>
        <v>141.114501953125</v>
      </c>
      <c r="Q1477" s="368">
        <f t="shared" si="379"/>
        <v>141.114501953125</v>
      </c>
      <c r="R1477" s="368" t="str">
        <f t="shared" si="384"/>
        <v/>
      </c>
      <c r="S1477" s="369">
        <f t="shared" si="385"/>
        <v>141.114501953125</v>
      </c>
      <c r="T1477" s="365">
        <f>IF(ISERROR('commented data'!$M1431),"",'commented data'!$M1431)</f>
        <v>84148.203125</v>
      </c>
      <c r="U1477" s="370">
        <f t="shared" si="386"/>
        <v>84148.203125</v>
      </c>
      <c r="V1477" s="371">
        <f t="shared" si="387"/>
        <v>84148.203125</v>
      </c>
      <c r="W1477" s="383">
        <f t="shared" si="388"/>
        <v>73208.936718750003</v>
      </c>
      <c r="X1477" s="365">
        <f>IF(ISERROR('commented data'!$T1431),"",'commented data'!$T1431)</f>
        <v>99.351081848144531</v>
      </c>
      <c r="Y1477" s="384">
        <f t="shared" si="389"/>
        <v>99.351081848144531</v>
      </c>
      <c r="Z1477" s="365">
        <f>IF(ISERROR('commented data'!$U1431),"",'commented data'!$U1431)</f>
        <v>1012.8060302734375</v>
      </c>
      <c r="AA1477" s="385">
        <f t="shared" si="390"/>
        <v>1022.9340905761719</v>
      </c>
      <c r="AC1477" s="427">
        <f t="shared" si="392"/>
        <v>7.7243479128071861</v>
      </c>
      <c r="AD1477" s="428">
        <f t="shared" si="391"/>
        <v>0.48825806110021475</v>
      </c>
      <c r="AE1477" s="429">
        <f t="shared" si="393"/>
        <v>9.168441938899786</v>
      </c>
      <c r="AF1477" s="430">
        <f t="shared" si="394"/>
        <v>0.94943841466544321</v>
      </c>
    </row>
    <row r="1478" spans="1:32" s="5" customFormat="1" x14ac:dyDescent="0.2">
      <c r="A1478" s="363">
        <f>'commented data'!$A1432</f>
        <v>41240.541666666664</v>
      </c>
      <c r="B1478" s="364">
        <f>IF(ISERROR('commented data'!$B1432),"",'commented data'!$B1432)</f>
        <v>897.98431396484375</v>
      </c>
      <c r="C1478" s="364">
        <f>IF(ISERROR('commented data'!$C1432),"",'commented data'!$C1432)</f>
        <v>496.50390625</v>
      </c>
      <c r="D1478" s="364">
        <f>IF(ISERROR('commented data'!$D1432),"",'commented data'!$D1432)</f>
        <v>6221.81201171875</v>
      </c>
      <c r="E1478" s="364">
        <f>IF(ISERROR('commented data'!$E1432),"",'commented data'!$E1432)</f>
        <v>9.8828954696655273</v>
      </c>
      <c r="F1478" s="357">
        <f t="shared" si="380"/>
        <v>142.17719573974608</v>
      </c>
      <c r="G1478" s="362">
        <f t="shared" si="381"/>
        <v>54266.928643881809</v>
      </c>
      <c r="H1478" s="359">
        <f>IF(ISERROR('commented data'!$N1432),"",'commented data'!$N1432)</f>
        <v>16.364044736628422</v>
      </c>
      <c r="I1478" s="359">
        <f>IFERROR('commented data'!O1432,"")</f>
        <v>16.714345160401241</v>
      </c>
      <c r="J1478" s="358">
        <f>IF(ISERROR('commented data'!$P1432),"",'commented data'!$P1432)</f>
        <v>1</v>
      </c>
      <c r="K1478" s="328">
        <f>IF(ISERROR('commented data'!$Q1432),"",'commented data'!$Q1432)</f>
        <v>1</v>
      </c>
      <c r="L1478" s="328">
        <f>IF(ISERROR('commented data'!$R1432),"",'commented data'!$R1432)</f>
        <v>1</v>
      </c>
      <c r="M1478" s="328">
        <f>IF(ISERROR('commented data'!$S1432),"",'commented data'!$S1432)</f>
        <v>1</v>
      </c>
      <c r="N1478" s="366">
        <f t="shared" si="382"/>
        <v>1</v>
      </c>
      <c r="O1478" s="367" t="b">
        <f t="shared" si="383"/>
        <v>1</v>
      </c>
      <c r="P1478" s="365">
        <f>IF(ISERROR('commented data'!$J1432),"",'commented data'!$J1432)</f>
        <v>140.76950073242187</v>
      </c>
      <c r="Q1478" s="368">
        <f t="shared" si="379"/>
        <v>140.76950073242187</v>
      </c>
      <c r="R1478" s="368" t="str">
        <f t="shared" si="384"/>
        <v/>
      </c>
      <c r="S1478" s="369">
        <f t="shared" si="385"/>
        <v>140.76950073242187</v>
      </c>
      <c r="T1478" s="365">
        <f>IF(ISERROR('commented data'!$M1432),"",'commented data'!$M1432)</f>
        <v>84276</v>
      </c>
      <c r="U1478" s="370">
        <f t="shared" si="386"/>
        <v>84276</v>
      </c>
      <c r="V1478" s="371">
        <f t="shared" si="387"/>
        <v>84276</v>
      </c>
      <c r="W1478" s="383">
        <f t="shared" si="388"/>
        <v>73320.12</v>
      </c>
      <c r="X1478" s="365">
        <f>IF(ISERROR('commented data'!$T1432),"",'commented data'!$T1432)</f>
        <v>99.430900573730469</v>
      </c>
      <c r="Y1478" s="384">
        <f t="shared" si="389"/>
        <v>99.430900573730469</v>
      </c>
      <c r="Z1478" s="365">
        <f>IF(ISERROR('commented data'!$U1432),"",'commented data'!$U1432)</f>
        <v>1012.8070068359375</v>
      </c>
      <c r="AA1478" s="385">
        <f t="shared" si="390"/>
        <v>1022.9350769042969</v>
      </c>
      <c r="AC1478" s="427">
        <f t="shared" si="392"/>
        <v>7.7155197359960166</v>
      </c>
      <c r="AD1478" s="428">
        <f t="shared" si="391"/>
        <v>0.47149221724663221</v>
      </c>
      <c r="AE1478" s="429">
        <f t="shared" si="393"/>
        <v>9.185207782753368</v>
      </c>
      <c r="AF1478" s="430">
        <f t="shared" si="394"/>
        <v>0.95117460237486584</v>
      </c>
    </row>
    <row r="1479" spans="1:32" s="5" customFormat="1" x14ac:dyDescent="0.2">
      <c r="A1479" s="363">
        <f>'commented data'!$A1433</f>
        <v>41240.583333333336</v>
      </c>
      <c r="B1479" s="364">
        <f>IF(ISERROR('commented data'!$B1433),"",'commented data'!$B1433)</f>
        <v>897.20941162109375</v>
      </c>
      <c r="C1479" s="364">
        <f>IF(ISERROR('commented data'!$C1433),"",'commented data'!$C1433)</f>
        <v>490.0994873046875</v>
      </c>
      <c r="D1479" s="364">
        <f>IF(ISERROR('commented data'!$D1433),"",'commented data'!$D1433)</f>
        <v>6146.80419921875</v>
      </c>
      <c r="E1479" s="364">
        <f>IF(ISERROR('commented data'!$E1433),"",'commented data'!$E1433)</f>
        <v>9.9202852249145508</v>
      </c>
      <c r="F1479" s="357">
        <f t="shared" si="380"/>
        <v>141.59250350952149</v>
      </c>
      <c r="G1479" s="362">
        <f t="shared" si="381"/>
        <v>53749.927140419568</v>
      </c>
      <c r="H1479" s="359">
        <f>IF(ISERROR('commented data'!$N1433),"",'commented data'!$N1433)</f>
        <v>16.111049275786645</v>
      </c>
      <c r="I1479" s="359">
        <f>IFERROR('commented data'!O1433,"")</f>
        <v>16.512843336577202</v>
      </c>
      <c r="J1479" s="358">
        <f>IF(ISERROR('commented data'!$P1433),"",'commented data'!$P1433)</f>
        <v>1</v>
      </c>
      <c r="K1479" s="328">
        <f>IF(ISERROR('commented data'!$Q1433),"",'commented data'!$Q1433)</f>
        <v>1</v>
      </c>
      <c r="L1479" s="328">
        <f>IF(ISERROR('commented data'!$R1433),"",'commented data'!$R1433)</f>
        <v>1</v>
      </c>
      <c r="M1479" s="328">
        <f>IF(ISERROR('commented data'!$S1433),"",'commented data'!$S1433)</f>
        <v>1</v>
      </c>
      <c r="N1479" s="366">
        <f t="shared" si="382"/>
        <v>1</v>
      </c>
      <c r="O1479" s="367" t="b">
        <f t="shared" si="383"/>
        <v>1</v>
      </c>
      <c r="P1479" s="365">
        <f>IF(ISERROR('commented data'!$J1433),"",'commented data'!$J1433)</f>
        <v>140.19059753417969</v>
      </c>
      <c r="Q1479" s="368">
        <f t="shared" si="379"/>
        <v>140.19059753417969</v>
      </c>
      <c r="R1479" s="368" t="str">
        <f t="shared" si="384"/>
        <v/>
      </c>
      <c r="S1479" s="369">
        <f t="shared" si="385"/>
        <v>140.19059753417969</v>
      </c>
      <c r="T1479" s="365">
        <f>IF(ISERROR('commented data'!$M1433),"",'commented data'!$M1433)</f>
        <v>83615.9375</v>
      </c>
      <c r="U1479" s="370">
        <f t="shared" si="386"/>
        <v>83615.9375</v>
      </c>
      <c r="V1479" s="371">
        <f t="shared" si="387"/>
        <v>83615.9375</v>
      </c>
      <c r="W1479" s="383">
        <f t="shared" si="388"/>
        <v>72745.865625000006</v>
      </c>
      <c r="X1479" s="365">
        <f>IF(ISERROR('commented data'!$T1433),"",'commented data'!$T1433)</f>
        <v>100.06770324707031</v>
      </c>
      <c r="Y1479" s="384">
        <f t="shared" si="389"/>
        <v>100.06770324707031</v>
      </c>
      <c r="Z1479" s="365">
        <f>IF(ISERROR('commented data'!$U1433),"",'commented data'!$U1433)</f>
        <v>1012.8049926757812</v>
      </c>
      <c r="AA1479" s="385">
        <f t="shared" si="390"/>
        <v>1022.9330426025391</v>
      </c>
      <c r="AC1479" s="427">
        <f t="shared" si="392"/>
        <v>7.6105867472663817</v>
      </c>
      <c r="AD1479" s="428">
        <f t="shared" si="391"/>
        <v>0.47238305941403586</v>
      </c>
      <c r="AE1479" s="429">
        <f t="shared" si="393"/>
        <v>9.1843169405859655</v>
      </c>
      <c r="AF1479" s="430">
        <f t="shared" si="394"/>
        <v>0.95108235117441409</v>
      </c>
    </row>
    <row r="1480" spans="1:32" s="5" customFormat="1" x14ac:dyDescent="0.2">
      <c r="A1480" s="363">
        <f>'commented data'!$A1434</f>
        <v>41240.625</v>
      </c>
      <c r="B1480" s="364">
        <f>IF(ISERROR('commented data'!$B1434),"",'commented data'!$B1434)</f>
        <v>896.8511962890625</v>
      </c>
      <c r="C1480" s="364">
        <f>IF(ISERROR('commented data'!$C1434),"",'commented data'!$C1434)</f>
        <v>472.11520385742187</v>
      </c>
      <c r="D1480" s="364">
        <f>IF(ISERROR('commented data'!$D1434),"",'commented data'!$D1434)</f>
        <v>6045.73486328125</v>
      </c>
      <c r="E1480" s="364">
        <f>IF(ISERROR('commented data'!$E1434),"",'commented data'!$E1434)</f>
        <v>10.062359809875488</v>
      </c>
      <c r="F1480" s="357">
        <f t="shared" si="380"/>
        <v>138.28334182739258</v>
      </c>
      <c r="G1480" s="362">
        <f t="shared" si="381"/>
        <v>52090.288423204467</v>
      </c>
      <c r="H1480" s="359">
        <f>IF(ISERROR('commented data'!$N1434),"",'commented data'!$N1434)</f>
        <v>15.934180126922147</v>
      </c>
      <c r="I1480" s="359">
        <f>IFERROR('commented data'!O1434,"")</f>
        <v>16.241329545609211</v>
      </c>
      <c r="J1480" s="358">
        <f>IF(ISERROR('commented data'!$P1434),"",'commented data'!$P1434)</f>
        <v>1</v>
      </c>
      <c r="K1480" s="328">
        <f>IF(ISERROR('commented data'!$Q1434),"",'commented data'!$Q1434)</f>
        <v>1</v>
      </c>
      <c r="L1480" s="328">
        <f>IF(ISERROR('commented data'!$R1434),"",'commented data'!$R1434)</f>
        <v>1</v>
      </c>
      <c r="M1480" s="328">
        <f>IF(ISERROR('commented data'!$S1434),"",'commented data'!$S1434)</f>
        <v>1</v>
      </c>
      <c r="N1480" s="366">
        <f t="shared" si="382"/>
        <v>1</v>
      </c>
      <c r="O1480" s="367" t="b">
        <f t="shared" si="383"/>
        <v>1</v>
      </c>
      <c r="P1480" s="365">
        <f>IF(ISERROR('commented data'!$J1434),"",'commented data'!$J1434)</f>
        <v>136.91419982910156</v>
      </c>
      <c r="Q1480" s="368">
        <f t="shared" si="379"/>
        <v>136.91419982910156</v>
      </c>
      <c r="R1480" s="368" t="str">
        <f t="shared" si="384"/>
        <v/>
      </c>
      <c r="S1480" s="369">
        <f t="shared" si="385"/>
        <v>136.91419982910156</v>
      </c>
      <c r="T1480" s="365">
        <f>IF(ISERROR('commented data'!$M1434),"",'commented data'!$M1434)</f>
        <v>81694.5390625</v>
      </c>
      <c r="U1480" s="370">
        <f t="shared" si="386"/>
        <v>81694.5390625</v>
      </c>
      <c r="V1480" s="371">
        <f t="shared" si="387"/>
        <v>81694.5390625</v>
      </c>
      <c r="W1480" s="383">
        <f t="shared" si="388"/>
        <v>71074.248984374994</v>
      </c>
      <c r="X1480" s="365">
        <f>IF(ISERROR('commented data'!$T1434),"",'commented data'!$T1434)</f>
        <v>103.10900115966797</v>
      </c>
      <c r="Y1480" s="384">
        <f t="shared" si="389"/>
        <v>103.10900115966797</v>
      </c>
      <c r="Z1480" s="365">
        <f>IF(ISERROR('commented data'!$U1434),"",'commented data'!$U1434)</f>
        <v>1012.8040161132812</v>
      </c>
      <c r="AA1480" s="385">
        <f t="shared" si="390"/>
        <v>1022.9320562744141</v>
      </c>
      <c r="AC1480" s="427">
        <f t="shared" si="392"/>
        <v>7.203219159913453</v>
      </c>
      <c r="AD1480" s="428">
        <f t="shared" si="391"/>
        <v>0.45206085926837264</v>
      </c>
      <c r="AE1480" s="429">
        <f t="shared" si="393"/>
        <v>9.2046391407316275</v>
      </c>
      <c r="AF1480" s="430">
        <f t="shared" si="394"/>
        <v>0.95318681751857537</v>
      </c>
    </row>
    <row r="1481" spans="1:32" s="5" customFormat="1" x14ac:dyDescent="0.2">
      <c r="A1481" s="363">
        <f>'commented data'!$A1435</f>
        <v>41240.666666666664</v>
      </c>
      <c r="B1481" s="364">
        <f>IF(ISERROR('commented data'!$B1435),"",'commented data'!$B1435)</f>
        <v>896.68450927734375</v>
      </c>
      <c r="C1481" s="364">
        <f>IF(ISERROR('commented data'!$C1435),"",'commented data'!$C1435)</f>
        <v>453.0408935546875</v>
      </c>
      <c r="D1481" s="364">
        <f>IF(ISERROR('commented data'!$D1435),"",'commented data'!$D1435)</f>
        <v>5975.376953125</v>
      </c>
      <c r="E1481" s="364">
        <f>IF(ISERROR('commented data'!$E1435),"",'commented data'!$E1435)</f>
        <v>10.282979965209961</v>
      </c>
      <c r="F1481" s="357">
        <f t="shared" si="380"/>
        <v>133.54098373413086</v>
      </c>
      <c r="G1481" s="362">
        <f t="shared" si="381"/>
        <v>50154.923986578142</v>
      </c>
      <c r="H1481" s="359">
        <f>IF(ISERROR('commented data'!$N1435),"",'commented data'!$N1435)</f>
        <v>16.307175235971808</v>
      </c>
      <c r="I1481" s="359">
        <f>IFERROR('commented data'!O1435,"")</f>
        <v>16.052319271287022</v>
      </c>
      <c r="J1481" s="358">
        <f>IF(ISERROR('commented data'!$P1435),"",'commented data'!$P1435)</f>
        <v>1</v>
      </c>
      <c r="K1481" s="328">
        <f>IF(ISERROR('commented data'!$Q1435),"",'commented data'!$Q1435)</f>
        <v>1</v>
      </c>
      <c r="L1481" s="328">
        <f>IF(ISERROR('commented data'!$R1435),"",'commented data'!$R1435)</f>
        <v>1</v>
      </c>
      <c r="M1481" s="328">
        <f>IF(ISERROR('commented data'!$S1435),"",'commented data'!$S1435)</f>
        <v>1</v>
      </c>
      <c r="N1481" s="366">
        <f t="shared" si="382"/>
        <v>1</v>
      </c>
      <c r="O1481" s="367" t="b">
        <f t="shared" si="383"/>
        <v>1</v>
      </c>
      <c r="P1481" s="365">
        <f>IF(ISERROR('commented data'!$J1435),"",'commented data'!$J1435)</f>
        <v>132.21879577636719</v>
      </c>
      <c r="Q1481" s="368">
        <f t="shared" si="379"/>
        <v>132.21879577636719</v>
      </c>
      <c r="R1481" s="368" t="str">
        <f t="shared" si="384"/>
        <v/>
      </c>
      <c r="S1481" s="369">
        <f t="shared" si="385"/>
        <v>132.21879577636719</v>
      </c>
      <c r="T1481" s="365">
        <f>IF(ISERROR('commented data'!$M1435),"",'commented data'!$M1435)</f>
        <v>79370.7421875</v>
      </c>
      <c r="U1481" s="370">
        <f t="shared" si="386"/>
        <v>79370.7421875</v>
      </c>
      <c r="V1481" s="371">
        <f t="shared" si="387"/>
        <v>79370.7421875</v>
      </c>
      <c r="W1481" s="383">
        <f t="shared" si="388"/>
        <v>69052.545703124997</v>
      </c>
      <c r="X1481" s="365">
        <f>IF(ISERROR('commented data'!$T1435),"",'commented data'!$T1435)</f>
        <v>106.51119995117187</v>
      </c>
      <c r="Y1481" s="384">
        <f t="shared" si="389"/>
        <v>106.51119995117187</v>
      </c>
      <c r="Z1481" s="365">
        <f>IF(ISERROR('commented data'!$U1435),"",'commented data'!$U1435)</f>
        <v>1012.801025390625</v>
      </c>
      <c r="AA1481" s="385">
        <f t="shared" si="390"/>
        <v>1022.9290356445313</v>
      </c>
      <c r="AC1481" s="427">
        <f t="shared" si="392"/>
        <v>6.6977378882782013</v>
      </c>
      <c r="AD1481" s="428">
        <f t="shared" si="391"/>
        <v>0.41072336510518015</v>
      </c>
      <c r="AE1481" s="429">
        <f t="shared" si="393"/>
        <v>9.24597663489482</v>
      </c>
      <c r="AF1481" s="430">
        <f t="shared" si="394"/>
        <v>0.95746752357376941</v>
      </c>
    </row>
    <row r="1482" spans="1:32" s="5" customFormat="1" x14ac:dyDescent="0.2">
      <c r="A1482" s="363">
        <f>'commented data'!$A1436</f>
        <v>41240.708333333336</v>
      </c>
      <c r="B1482" s="364">
        <f>IF(ISERROR('commented data'!$B1436),"",'commented data'!$B1436)</f>
        <v>896.92449951171875</v>
      </c>
      <c r="C1482" s="364">
        <f>IF(ISERROR('commented data'!$C1436),"",'commented data'!$C1436)</f>
        <v>441.306884765625</v>
      </c>
      <c r="D1482" s="364">
        <f>IF(ISERROR('commented data'!$D1436),"",'commented data'!$D1436)</f>
        <v>5872.8232421875</v>
      </c>
      <c r="E1482" s="364">
        <f>IF(ISERROR('commented data'!$E1436),"",'commented data'!$E1436)</f>
        <v>10.343279838562012</v>
      </c>
      <c r="F1482" s="357">
        <f t="shared" si="380"/>
        <v>130.01154724121093</v>
      </c>
      <c r="G1482" s="362">
        <f t="shared" si="381"/>
        <v>48979.687979438597</v>
      </c>
      <c r="H1482" s="359">
        <f>IF(ISERROR('commented data'!$N1436),"",'commented data'!$N1436)</f>
        <v>16.711967541494232</v>
      </c>
      <c r="I1482" s="359">
        <f>IFERROR('commented data'!O1436,"")</f>
        <v>15.776817838768512</v>
      </c>
      <c r="J1482" s="358">
        <f>IF(ISERROR('commented data'!$P1436),"",'commented data'!$P1436)</f>
        <v>1</v>
      </c>
      <c r="K1482" s="328">
        <f>IF(ISERROR('commented data'!$Q1436),"",'commented data'!$Q1436)</f>
        <v>1</v>
      </c>
      <c r="L1482" s="328">
        <f>IF(ISERROR('commented data'!$R1436),"",'commented data'!$R1436)</f>
        <v>1</v>
      </c>
      <c r="M1482" s="328">
        <f>IF(ISERROR('commented data'!$S1436),"",'commented data'!$S1436)</f>
        <v>1</v>
      </c>
      <c r="N1482" s="366">
        <f t="shared" si="382"/>
        <v>1</v>
      </c>
      <c r="O1482" s="367" t="b">
        <f t="shared" si="383"/>
        <v>1</v>
      </c>
      <c r="P1482" s="365">
        <f>IF(ISERROR('commented data'!$J1436),"",'commented data'!$J1436)</f>
        <v>128.72430419921875</v>
      </c>
      <c r="Q1482" s="368">
        <f t="shared" si="379"/>
        <v>128.72430419921875</v>
      </c>
      <c r="R1482" s="368" t="str">
        <f t="shared" si="384"/>
        <v/>
      </c>
      <c r="S1482" s="369">
        <f t="shared" si="385"/>
        <v>128.72430419921875</v>
      </c>
      <c r="T1482" s="365">
        <f>IF(ISERROR('commented data'!$M1436),"",'commented data'!$M1436)</f>
        <v>77981.7265625</v>
      </c>
      <c r="U1482" s="370">
        <f t="shared" si="386"/>
        <v>77981.7265625</v>
      </c>
      <c r="V1482" s="371">
        <f t="shared" si="387"/>
        <v>77981.7265625</v>
      </c>
      <c r="W1482" s="383">
        <f t="shared" si="388"/>
        <v>67844.102109375002</v>
      </c>
      <c r="X1482" s="365">
        <f>IF(ISERROR('commented data'!$T1436),"",'commented data'!$T1436)</f>
        <v>108.81729888916016</v>
      </c>
      <c r="Y1482" s="384">
        <f t="shared" si="389"/>
        <v>108.81729888916016</v>
      </c>
      <c r="Z1482" s="365">
        <f>IF(ISERROR('commented data'!$U1436),"",'commented data'!$U1436)</f>
        <v>1012.801025390625</v>
      </c>
      <c r="AA1482" s="385">
        <f t="shared" si="390"/>
        <v>1022.9290356445313</v>
      </c>
      <c r="AC1482" s="427">
        <f t="shared" si="392"/>
        <v>6.3679250175985525</v>
      </c>
      <c r="AD1482" s="428">
        <f t="shared" si="391"/>
        <v>0.381039814838534</v>
      </c>
      <c r="AE1482" s="429">
        <f t="shared" si="393"/>
        <v>9.2756601851614668</v>
      </c>
      <c r="AF1482" s="430">
        <f t="shared" si="394"/>
        <v>0.96054140494801188</v>
      </c>
    </row>
    <row r="1483" spans="1:32" s="5" customFormat="1" x14ac:dyDescent="0.2">
      <c r="A1483" s="363">
        <f>'commented data'!$A1437</f>
        <v>41240.75</v>
      </c>
      <c r="B1483" s="364">
        <f>IF(ISERROR('commented data'!$B1437),"",'commented data'!$B1437)</f>
        <v>896.94451904296875</v>
      </c>
      <c r="C1483" s="364">
        <f>IF(ISERROR('commented data'!$C1437),"",'commented data'!$C1437)</f>
        <v>438.8599853515625</v>
      </c>
      <c r="D1483" s="364">
        <f>IF(ISERROR('commented data'!$D1437),"",'commented data'!$D1437)</f>
        <v>5860.23291015625</v>
      </c>
      <c r="E1483" s="364">
        <f>IF(ISERROR('commented data'!$E1437),"",'commented data'!$E1437)</f>
        <v>10.351019859313965</v>
      </c>
      <c r="F1483" s="357">
        <f t="shared" si="380"/>
        <v>128.61653251647948</v>
      </c>
      <c r="G1483" s="362">
        <f t="shared" si="381"/>
        <v>48695.198395537926</v>
      </c>
      <c r="H1483" s="359">
        <f>IF(ISERROR('commented data'!$N1437),"",'commented data'!$N1437)</f>
        <v>17.188606175322786</v>
      </c>
      <c r="I1483" s="359">
        <f>IFERROR('commented data'!O1437,"")</f>
        <v>15.742995030419751</v>
      </c>
      <c r="J1483" s="358">
        <f>IF(ISERROR('commented data'!$P1437),"",'commented data'!$P1437)</f>
        <v>1</v>
      </c>
      <c r="K1483" s="328">
        <f>IF(ISERROR('commented data'!$Q1437),"",'commented data'!$Q1437)</f>
        <v>1</v>
      </c>
      <c r="L1483" s="328">
        <f>IF(ISERROR('commented data'!$R1437),"",'commented data'!$R1437)</f>
        <v>1</v>
      </c>
      <c r="M1483" s="328">
        <f>IF(ISERROR('commented data'!$S1437),"",'commented data'!$S1437)</f>
        <v>1</v>
      </c>
      <c r="N1483" s="366">
        <f t="shared" si="382"/>
        <v>1</v>
      </c>
      <c r="O1483" s="367" t="b">
        <f t="shared" si="383"/>
        <v>1</v>
      </c>
      <c r="P1483" s="365">
        <f>IF(ISERROR('commented data'!$J1437),"",'commented data'!$J1437)</f>
        <v>127.34310150146484</v>
      </c>
      <c r="Q1483" s="368">
        <f t="shared" si="379"/>
        <v>127.34310150146484</v>
      </c>
      <c r="R1483" s="368" t="str">
        <f t="shared" si="384"/>
        <v/>
      </c>
      <c r="S1483" s="369">
        <f t="shared" si="385"/>
        <v>127.34310150146484</v>
      </c>
      <c r="T1483" s="365">
        <f>IF(ISERROR('commented data'!$M1437),"",'commented data'!$M1437)</f>
        <v>77732.1015625</v>
      </c>
      <c r="U1483" s="370">
        <f t="shared" si="386"/>
        <v>77732.1015625</v>
      </c>
      <c r="V1483" s="371">
        <f t="shared" si="387"/>
        <v>77732.1015625</v>
      </c>
      <c r="W1483" s="383">
        <f t="shared" si="388"/>
        <v>67626.928359375001</v>
      </c>
      <c r="X1483" s="365">
        <f>IF(ISERROR('commented data'!$T1437),"",'commented data'!$T1437)</f>
        <v>109.81900024414062</v>
      </c>
      <c r="Y1483" s="384">
        <f t="shared" si="389"/>
        <v>109.81900024414062</v>
      </c>
      <c r="Z1483" s="365">
        <f>IF(ISERROR('commented data'!$U1437),"",'commented data'!$U1437)</f>
        <v>1012.801025390625</v>
      </c>
      <c r="AA1483" s="385">
        <f t="shared" si="390"/>
        <v>1022.9290356445313</v>
      </c>
      <c r="AC1483" s="427">
        <f t="shared" si="392"/>
        <v>6.2630075678361221</v>
      </c>
      <c r="AD1483" s="428">
        <f t="shared" si="391"/>
        <v>0.36436971700635923</v>
      </c>
      <c r="AE1483" s="429">
        <f t="shared" si="393"/>
        <v>9.2923302829936407</v>
      </c>
      <c r="AF1483" s="430">
        <f t="shared" si="394"/>
        <v>0.96226767767390931</v>
      </c>
    </row>
    <row r="1484" spans="1:32" s="5" customFormat="1" x14ac:dyDescent="0.2">
      <c r="A1484" s="363">
        <f>'commented data'!$A1438</f>
        <v>41240.791666666664</v>
      </c>
      <c r="B1484" s="364">
        <f>IF(ISERROR('commented data'!$B1438),"",'commented data'!$B1438)</f>
        <v>897.02587890625</v>
      </c>
      <c r="C1484" s="364">
        <f>IF(ISERROR('commented data'!$C1438),"",'commented data'!$C1438)</f>
        <v>438.52468872070312</v>
      </c>
      <c r="D1484" s="364">
        <f>IF(ISERROR('commented data'!$D1438),"",'commented data'!$D1438)</f>
        <v>5874.39404296875</v>
      </c>
      <c r="E1484" s="364">
        <f>IF(ISERROR('commented data'!$E1438),"",'commented data'!$E1438)</f>
        <v>10.360400199890137</v>
      </c>
      <c r="F1484" s="357">
        <f t="shared" si="380"/>
        <v>128.57633193969727</v>
      </c>
      <c r="G1484" s="362">
        <f t="shared" si="381"/>
        <v>48697.515285526635</v>
      </c>
      <c r="H1484" s="359">
        <f>IF(ISERROR('commented data'!$N1438),"",'commented data'!$N1438)</f>
        <v>17.366639674205871</v>
      </c>
      <c r="I1484" s="359">
        <f>IFERROR('commented data'!O1438,"")</f>
        <v>15.781037655501414</v>
      </c>
      <c r="J1484" s="358">
        <f>IF(ISERROR('commented data'!$P1438),"",'commented data'!$P1438)</f>
        <v>1</v>
      </c>
      <c r="K1484" s="328">
        <f>IF(ISERROR('commented data'!$Q1438),"",'commented data'!$Q1438)</f>
        <v>1</v>
      </c>
      <c r="L1484" s="328">
        <f>IF(ISERROR('commented data'!$R1438),"",'commented data'!$R1438)</f>
        <v>1</v>
      </c>
      <c r="M1484" s="328">
        <f>IF(ISERROR('commented data'!$S1438),"",'commented data'!$S1438)</f>
        <v>1</v>
      </c>
      <c r="N1484" s="366">
        <f t="shared" si="382"/>
        <v>1</v>
      </c>
      <c r="O1484" s="367" t="b">
        <f t="shared" si="383"/>
        <v>1</v>
      </c>
      <c r="P1484" s="365">
        <f>IF(ISERROR('commented data'!$J1438),"",'commented data'!$J1438)</f>
        <v>127.30329895019531</v>
      </c>
      <c r="Q1484" s="368">
        <f t="shared" si="379"/>
        <v>127.30329895019531</v>
      </c>
      <c r="R1484" s="368" t="str">
        <f t="shared" si="384"/>
        <v/>
      </c>
      <c r="S1484" s="369">
        <f t="shared" si="385"/>
        <v>127.30329895019531</v>
      </c>
      <c r="T1484" s="365">
        <f>IF(ISERROR('commented data'!$M1438),"",'commented data'!$M1438)</f>
        <v>77744.453125</v>
      </c>
      <c r="U1484" s="370">
        <f t="shared" si="386"/>
        <v>77744.453125</v>
      </c>
      <c r="V1484" s="371">
        <f t="shared" si="387"/>
        <v>77744.453125</v>
      </c>
      <c r="W1484" s="383">
        <f t="shared" si="388"/>
        <v>67637.674218750006</v>
      </c>
      <c r="X1484" s="365">
        <f>IF(ISERROR('commented data'!$T1438),"",'commented data'!$T1438)</f>
        <v>109.86199951171875</v>
      </c>
      <c r="Y1484" s="384">
        <f t="shared" si="389"/>
        <v>109.86199951171875</v>
      </c>
      <c r="Z1484" s="365">
        <f>IF(ISERROR('commented data'!$U1438),"",'commented data'!$U1438)</f>
        <v>1012.802001953125</v>
      </c>
      <c r="AA1484" s="385">
        <f t="shared" si="390"/>
        <v>1022.9300219726563</v>
      </c>
      <c r="AC1484" s="427">
        <f t="shared" si="392"/>
        <v>6.2613478899903541</v>
      </c>
      <c r="AD1484" s="428">
        <f t="shared" si="391"/>
        <v>0.36053882659235104</v>
      </c>
      <c r="AE1484" s="429">
        <f t="shared" si="393"/>
        <v>9.2961611734076506</v>
      </c>
      <c r="AF1484" s="430">
        <f t="shared" si="394"/>
        <v>0.9626643857019116</v>
      </c>
    </row>
    <row r="1485" spans="1:32" s="5" customFormat="1" x14ac:dyDescent="0.2">
      <c r="A1485" s="363">
        <f>'commented data'!$A1439</f>
        <v>41240.833333333336</v>
      </c>
      <c r="B1485" s="364">
        <f>IF(ISERROR('commented data'!$B1439),"",'commented data'!$B1439)</f>
        <v>896.97247314453125</v>
      </c>
      <c r="C1485" s="364">
        <f>IF(ISERROR('commented data'!$C1439),"",'commented data'!$C1439)</f>
        <v>438.91110229492187</v>
      </c>
      <c r="D1485" s="364">
        <f>IF(ISERROR('commented data'!$D1439),"",'commented data'!$D1439)</f>
        <v>5889.69091796875</v>
      </c>
      <c r="E1485" s="364">
        <f>IF(ISERROR('commented data'!$E1439),"",'commented data'!$E1439)</f>
        <v>10.366990089416504</v>
      </c>
      <c r="F1485" s="357">
        <f t="shared" si="380"/>
        <v>129.43856765747071</v>
      </c>
      <c r="G1485" s="362">
        <f t="shared" si="381"/>
        <v>48818.7132218568</v>
      </c>
      <c r="H1485" s="359">
        <f>IF(ISERROR('commented data'!$N1439),"",'commented data'!$N1439)</f>
        <v>16.431909315171652</v>
      </c>
      <c r="I1485" s="359">
        <f>IFERROR('commented data'!O1439,"")</f>
        <v>15.822131351058905</v>
      </c>
      <c r="J1485" s="358">
        <f>IF(ISERROR('commented data'!$P1439),"",'commented data'!$P1439)</f>
        <v>1</v>
      </c>
      <c r="K1485" s="328">
        <f>IF(ISERROR('commented data'!$Q1439),"",'commented data'!$Q1439)</f>
        <v>1</v>
      </c>
      <c r="L1485" s="328">
        <f>IF(ISERROR('commented data'!$R1439),"",'commented data'!$R1439)</f>
        <v>1</v>
      </c>
      <c r="M1485" s="328">
        <f>IF(ISERROR('commented data'!$S1439),"",'commented data'!$S1439)</f>
        <v>1</v>
      </c>
      <c r="N1485" s="366">
        <f t="shared" si="382"/>
        <v>1</v>
      </c>
      <c r="O1485" s="367" t="b">
        <f t="shared" si="383"/>
        <v>1</v>
      </c>
      <c r="P1485" s="365">
        <f>IF(ISERROR('commented data'!$J1439),"",'commented data'!$J1439)</f>
        <v>128.15699768066406</v>
      </c>
      <c r="Q1485" s="368">
        <f t="shared" si="379"/>
        <v>128.15699768066406</v>
      </c>
      <c r="R1485" s="368" t="str">
        <f t="shared" si="384"/>
        <v/>
      </c>
      <c r="S1485" s="369">
        <f t="shared" si="385"/>
        <v>128.15699768066406</v>
      </c>
      <c r="T1485" s="365">
        <f>IF(ISERROR('commented data'!$M1439),"",'commented data'!$M1439)</f>
        <v>77871.5390625</v>
      </c>
      <c r="U1485" s="370">
        <f t="shared" si="386"/>
        <v>77871.5390625</v>
      </c>
      <c r="V1485" s="371">
        <f t="shared" si="387"/>
        <v>77871.5390625</v>
      </c>
      <c r="W1485" s="383">
        <f t="shared" si="388"/>
        <v>67748.238984374999</v>
      </c>
      <c r="X1485" s="365">
        <f>IF(ISERROR('commented data'!$T1439),"",'commented data'!$T1439)</f>
        <v>109.53530120849609</v>
      </c>
      <c r="Y1485" s="384">
        <f t="shared" si="389"/>
        <v>109.53530120849609</v>
      </c>
      <c r="Z1485" s="365">
        <f>IF(ISERROR('commented data'!$U1439),"",'commented data'!$U1439)</f>
        <v>1012.801025390625</v>
      </c>
      <c r="AA1485" s="385">
        <f t="shared" si="390"/>
        <v>1022.9290356445313</v>
      </c>
      <c r="AC1485" s="427">
        <f t="shared" si="392"/>
        <v>6.3190243143179714</v>
      </c>
      <c r="AD1485" s="428">
        <f t="shared" si="391"/>
        <v>0.38455812974111225</v>
      </c>
      <c r="AE1485" s="429">
        <f t="shared" si="393"/>
        <v>9.2721418702588885</v>
      </c>
      <c r="AF1485" s="430">
        <f t="shared" si="394"/>
        <v>0.96017706569106298</v>
      </c>
    </row>
    <row r="1486" spans="1:32" s="5" customFormat="1" x14ac:dyDescent="0.2">
      <c r="A1486" s="363">
        <f>'commented data'!$A1440</f>
        <v>41240.875</v>
      </c>
      <c r="B1486" s="364">
        <f>IF(ISERROR('commented data'!$B1440),"",'commented data'!$B1440)</f>
        <v>896.9791259765625</v>
      </c>
      <c r="C1486" s="364">
        <f>IF(ISERROR('commented data'!$C1440),"",'commented data'!$C1440)</f>
        <v>439.10299682617187</v>
      </c>
      <c r="D1486" s="364">
        <f>IF(ISERROR('commented data'!$D1440),"",'commented data'!$D1440)</f>
        <v>5891.43603515625</v>
      </c>
      <c r="E1486" s="364">
        <f>IF(ISERROR('commented data'!$E1440),"",'commented data'!$E1440)</f>
        <v>10.369230270385742</v>
      </c>
      <c r="F1486" s="357">
        <f t="shared" si="380"/>
        <v>129.15809600830079</v>
      </c>
      <c r="G1486" s="362">
        <f t="shared" si="381"/>
        <v>48823.97105801398</v>
      </c>
      <c r="H1486" s="359">
        <f>IF(ISERROR('commented data'!$N1440),"",'commented data'!$N1440)</f>
        <v>15.751063523017802</v>
      </c>
      <c r="I1486" s="359">
        <f>IFERROR('commented data'!O1440,"")</f>
        <v>15.826819453329161</v>
      </c>
      <c r="J1486" s="358">
        <f>IF(ISERROR('commented data'!$P1440),"",'commented data'!$P1440)</f>
        <v>1</v>
      </c>
      <c r="K1486" s="328">
        <f>IF(ISERROR('commented data'!$Q1440),"",'commented data'!$Q1440)</f>
        <v>1</v>
      </c>
      <c r="L1486" s="328">
        <f>IF(ISERROR('commented data'!$R1440),"",'commented data'!$R1440)</f>
        <v>1</v>
      </c>
      <c r="M1486" s="328">
        <f>IF(ISERROR('commented data'!$S1440),"",'commented data'!$S1440)</f>
        <v>1</v>
      </c>
      <c r="N1486" s="366">
        <f t="shared" si="382"/>
        <v>1</v>
      </c>
      <c r="O1486" s="367" t="b">
        <f t="shared" si="383"/>
        <v>1</v>
      </c>
      <c r="P1486" s="365">
        <f>IF(ISERROR('commented data'!$J1440),"",'commented data'!$J1440)</f>
        <v>127.87930297851563</v>
      </c>
      <c r="Q1486" s="368">
        <f t="shared" si="379"/>
        <v>127.87930297851563</v>
      </c>
      <c r="R1486" s="368" t="str">
        <f t="shared" si="384"/>
        <v/>
      </c>
      <c r="S1486" s="369">
        <f t="shared" si="385"/>
        <v>127.87930297851563</v>
      </c>
      <c r="T1486" s="365">
        <f>IF(ISERROR('commented data'!$M1440),"",'commented data'!$M1440)</f>
        <v>77859.2265625</v>
      </c>
      <c r="U1486" s="370">
        <f t="shared" si="386"/>
        <v>77859.2265625</v>
      </c>
      <c r="V1486" s="371">
        <f t="shared" si="387"/>
        <v>77859.2265625</v>
      </c>
      <c r="W1486" s="383">
        <f t="shared" si="388"/>
        <v>67737.527109375005</v>
      </c>
      <c r="X1486" s="365">
        <f>IF(ISERROR('commented data'!$T1440),"",'commented data'!$T1440)</f>
        <v>109.43319702148437</v>
      </c>
      <c r="Y1486" s="384">
        <f t="shared" si="389"/>
        <v>109.43319702148437</v>
      </c>
      <c r="Z1486" s="365">
        <f>IF(ISERROR('commented data'!$U1440),"",'commented data'!$U1440)</f>
        <v>1012.7999877929687</v>
      </c>
      <c r="AA1486" s="385">
        <f t="shared" si="390"/>
        <v>1022.9279876708985</v>
      </c>
      <c r="AC1486" s="427">
        <f t="shared" si="392"/>
        <v>6.3060111414174687</v>
      </c>
      <c r="AD1486" s="428">
        <f t="shared" si="391"/>
        <v>0.40035462571795138</v>
      </c>
      <c r="AE1486" s="429">
        <f t="shared" si="393"/>
        <v>9.2563453742820485</v>
      </c>
      <c r="AF1486" s="430">
        <f t="shared" si="394"/>
        <v>0.95854125884433061</v>
      </c>
    </row>
    <row r="1487" spans="1:32" s="5" customFormat="1" x14ac:dyDescent="0.2">
      <c r="A1487" s="363">
        <f>'commented data'!$A1441</f>
        <v>41240.916666666664</v>
      </c>
      <c r="B1487" s="364">
        <f>IF(ISERROR('commented data'!$B1441),"",'commented data'!$B1441)</f>
        <v>896.89288330078125</v>
      </c>
      <c r="C1487" s="364">
        <f>IF(ISERROR('commented data'!$C1441),"",'commented data'!$C1441)</f>
        <v>435.77371215820313</v>
      </c>
      <c r="D1487" s="364">
        <f>IF(ISERROR('commented data'!$D1441),"",'commented data'!$D1441)</f>
        <v>5829.10791015625</v>
      </c>
      <c r="E1487" s="364">
        <f>IF(ISERROR('commented data'!$E1441),"",'commented data'!$E1441)</f>
        <v>10.37578010559082</v>
      </c>
      <c r="F1487" s="357">
        <f t="shared" si="380"/>
        <v>128.56411071777345</v>
      </c>
      <c r="G1487" s="362">
        <f t="shared" si="381"/>
        <v>48562.264329046608</v>
      </c>
      <c r="H1487" s="359">
        <f>IF(ISERROR('commented data'!$N1441),"",'commented data'!$N1441)</f>
        <v>15.281675181433092</v>
      </c>
      <c r="I1487" s="359">
        <f>IFERROR('commented data'!O1441,"")</f>
        <v>15.659380483381424</v>
      </c>
      <c r="J1487" s="358">
        <f>IF(ISERROR('commented data'!$P1441),"",'commented data'!$P1441)</f>
        <v>1</v>
      </c>
      <c r="K1487" s="328">
        <f>IF(ISERROR('commented data'!$Q1441),"",'commented data'!$Q1441)</f>
        <v>1</v>
      </c>
      <c r="L1487" s="328">
        <f>IF(ISERROR('commented data'!$R1441),"",'commented data'!$R1441)</f>
        <v>1</v>
      </c>
      <c r="M1487" s="328">
        <f>IF(ISERROR('commented data'!$S1441),"",'commented data'!$S1441)</f>
        <v>1</v>
      </c>
      <c r="N1487" s="366">
        <f t="shared" si="382"/>
        <v>1</v>
      </c>
      <c r="O1487" s="367" t="b">
        <f t="shared" si="383"/>
        <v>1</v>
      </c>
      <c r="P1487" s="365">
        <f>IF(ISERROR('commented data'!$J1441),"",'commented data'!$J1441)</f>
        <v>127.29119873046875</v>
      </c>
      <c r="Q1487" s="368">
        <f t="shared" si="379"/>
        <v>127.29119873046875</v>
      </c>
      <c r="R1487" s="368" t="str">
        <f t="shared" si="384"/>
        <v/>
      </c>
      <c r="S1487" s="369">
        <f t="shared" si="385"/>
        <v>127.29119873046875</v>
      </c>
      <c r="T1487" s="365">
        <f>IF(ISERROR('commented data'!$M1441),"",'commented data'!$M1441)</f>
        <v>77497.4296875</v>
      </c>
      <c r="U1487" s="370">
        <f t="shared" si="386"/>
        <v>77497.4296875</v>
      </c>
      <c r="V1487" s="371">
        <f t="shared" si="387"/>
        <v>77497.4296875</v>
      </c>
      <c r="W1487" s="383">
        <f t="shared" si="388"/>
        <v>67422.763828124997</v>
      </c>
      <c r="X1487" s="365">
        <f>IF(ISERROR('commented data'!$T1441),"",'commented data'!$T1441)</f>
        <v>109.70760345458984</v>
      </c>
      <c r="Y1487" s="384">
        <f t="shared" si="389"/>
        <v>109.70760345458984</v>
      </c>
      <c r="Z1487" s="365">
        <f>IF(ISERROR('commented data'!$U1441),"",'commented data'!$U1441)</f>
        <v>1012.7999877929687</v>
      </c>
      <c r="AA1487" s="385">
        <f t="shared" si="390"/>
        <v>1022.9279876708985</v>
      </c>
      <c r="AC1487" s="427">
        <f t="shared" si="392"/>
        <v>6.2433643279053275</v>
      </c>
      <c r="AD1487" s="428">
        <f t="shared" si="391"/>
        <v>0.40855235134763768</v>
      </c>
      <c r="AE1487" s="429">
        <f t="shared" si="393"/>
        <v>9.2481476486523633</v>
      </c>
      <c r="AF1487" s="430">
        <f t="shared" si="394"/>
        <v>0.95769234300044137</v>
      </c>
    </row>
    <row r="1488" spans="1:32" s="5" customFormat="1" x14ac:dyDescent="0.2">
      <c r="A1488" s="363">
        <f>'commented data'!$A1442</f>
        <v>41240.958333333336</v>
      </c>
      <c r="B1488" s="364">
        <f>IF(ISERROR('commented data'!$B1442),"",'commented data'!$B1442)</f>
        <v>897.01141357421875</v>
      </c>
      <c r="C1488" s="364">
        <f>IF(ISERROR('commented data'!$C1442),"",'commented data'!$C1442)</f>
        <v>417.20999145507812</v>
      </c>
      <c r="D1488" s="364">
        <f>IF(ISERROR('commented data'!$D1442),"",'commented data'!$D1442)</f>
        <v>5670.1162109375</v>
      </c>
      <c r="E1488" s="364">
        <f>IF(ISERROR('commented data'!$E1442),"",'commented data'!$E1442)</f>
        <v>10.456290245056152</v>
      </c>
      <c r="F1488" s="357">
        <f t="shared" si="380"/>
        <v>122.33554107666016</v>
      </c>
      <c r="G1488" s="362">
        <f t="shared" si="381"/>
        <v>46785.499619529372</v>
      </c>
      <c r="H1488" s="359">
        <f>IF(ISERROR('commented data'!$N1442),"",'commented data'!$N1442)</f>
        <v>14.790239273898042</v>
      </c>
      <c r="I1488" s="359">
        <f>IFERROR('commented data'!O1442,"")</f>
        <v>15.232263409870429</v>
      </c>
      <c r="J1488" s="358">
        <f>IF(ISERROR('commented data'!$P1442),"",'commented data'!$P1442)</f>
        <v>1</v>
      </c>
      <c r="K1488" s="328">
        <f>IF(ISERROR('commented data'!$Q1442),"",'commented data'!$Q1442)</f>
        <v>1</v>
      </c>
      <c r="L1488" s="328">
        <f>IF(ISERROR('commented data'!$R1442),"",'commented data'!$R1442)</f>
        <v>1</v>
      </c>
      <c r="M1488" s="328">
        <f>IF(ISERROR('commented data'!$S1442),"",'commented data'!$S1442)</f>
        <v>1</v>
      </c>
      <c r="N1488" s="366">
        <f t="shared" si="382"/>
        <v>1</v>
      </c>
      <c r="O1488" s="367" t="b">
        <f t="shared" si="383"/>
        <v>1</v>
      </c>
      <c r="P1488" s="365">
        <f>IF(ISERROR('commented data'!$J1442),"",'commented data'!$J1442)</f>
        <v>121.12429809570312</v>
      </c>
      <c r="Q1488" s="368">
        <f t="shared" si="379"/>
        <v>121.12429809570312</v>
      </c>
      <c r="R1488" s="368" t="str">
        <f t="shared" si="384"/>
        <v/>
      </c>
      <c r="S1488" s="369">
        <f t="shared" si="385"/>
        <v>121.12429809570312</v>
      </c>
      <c r="T1488" s="365">
        <f>IF(ISERROR('commented data'!$M1442),"",'commented data'!$M1442)</f>
        <v>75331.421875</v>
      </c>
      <c r="U1488" s="370">
        <f t="shared" si="386"/>
        <v>75331.421875</v>
      </c>
      <c r="V1488" s="371">
        <f t="shared" si="387"/>
        <v>75331.421875</v>
      </c>
      <c r="W1488" s="383">
        <f t="shared" si="388"/>
        <v>65538.337031250005</v>
      </c>
      <c r="X1488" s="365">
        <f>IF(ISERROR('commented data'!$T1442),"",'commented data'!$T1442)</f>
        <v>113.14029693603516</v>
      </c>
      <c r="Y1488" s="384">
        <f t="shared" si="389"/>
        <v>113.14029693603516</v>
      </c>
      <c r="Z1488" s="365">
        <f>IF(ISERROR('commented data'!$U1442),"",'commented data'!$U1442)</f>
        <v>1012.7999877929687</v>
      </c>
      <c r="AA1488" s="385">
        <f t="shared" si="390"/>
        <v>1022.9279876708985</v>
      </c>
      <c r="AC1488" s="427">
        <f t="shared" si="392"/>
        <v>5.7235294104970036</v>
      </c>
      <c r="AD1488" s="428">
        <f t="shared" si="391"/>
        <v>0.38698017689260406</v>
      </c>
      <c r="AE1488" s="429">
        <f t="shared" si="393"/>
        <v>9.2697198231073958</v>
      </c>
      <c r="AF1488" s="430">
        <f t="shared" si="394"/>
        <v>0.95992625049006342</v>
      </c>
    </row>
    <row r="1489" spans="1:32" s="5" customFormat="1" x14ac:dyDescent="0.2">
      <c r="A1489" s="363">
        <f>'commented data'!$A1443</f>
        <v>41241</v>
      </c>
      <c r="B1489" s="364">
        <f>IF(ISERROR('commented data'!$B1443),"",'commented data'!$B1443)</f>
        <v>896.91949462890625</v>
      </c>
      <c r="C1489" s="364">
        <f>IF(ISERROR('commented data'!$C1443),"",'commented data'!$C1443)</f>
        <v>414.56979370117187</v>
      </c>
      <c r="D1489" s="364">
        <f>IF(ISERROR('commented data'!$D1443),"",'commented data'!$D1443)</f>
        <v>5630.67919921875</v>
      </c>
      <c r="E1489" s="364">
        <f>IF(ISERROR('commented data'!$E1443),"",'commented data'!$E1443)</f>
        <v>10.468489646911621</v>
      </c>
      <c r="F1489" s="357">
        <f t="shared" si="380"/>
        <v>121.10667640686036</v>
      </c>
      <c r="G1489" s="362">
        <f t="shared" si="381"/>
        <v>46557.092787142043</v>
      </c>
      <c r="H1489" s="359">
        <f>IF(ISERROR('commented data'!$N1443),"",'commented data'!$N1443)</f>
        <v>15.341190326111974</v>
      </c>
      <c r="I1489" s="359">
        <f>IFERROR('commented data'!O1443,"")</f>
        <v>15.126319381873367</v>
      </c>
      <c r="J1489" s="358">
        <f>IF(ISERROR('commented data'!$P1443),"",'commented data'!$P1443)</f>
        <v>1</v>
      </c>
      <c r="K1489" s="328">
        <f>IF(ISERROR('commented data'!$Q1443),"",'commented data'!$Q1443)</f>
        <v>1</v>
      </c>
      <c r="L1489" s="328">
        <f>IF(ISERROR('commented data'!$R1443),"",'commented data'!$R1443)</f>
        <v>1</v>
      </c>
      <c r="M1489" s="328">
        <f>IF(ISERROR('commented data'!$S1443),"",'commented data'!$S1443)</f>
        <v>1</v>
      </c>
      <c r="N1489" s="366">
        <f t="shared" si="382"/>
        <v>1</v>
      </c>
      <c r="O1489" s="367" t="b">
        <f t="shared" si="383"/>
        <v>1</v>
      </c>
      <c r="P1489" s="365">
        <f>IF(ISERROR('commented data'!$J1443),"",'commented data'!$J1443)</f>
        <v>119.90760040283203</v>
      </c>
      <c r="Q1489" s="368">
        <f t="shared" si="379"/>
        <v>119.90760040283203</v>
      </c>
      <c r="R1489" s="368" t="str">
        <f t="shared" si="384"/>
        <v/>
      </c>
      <c r="S1489" s="369">
        <f t="shared" si="385"/>
        <v>119.90760040283203</v>
      </c>
      <c r="T1489" s="365">
        <f>IF(ISERROR('commented data'!$M1443),"",'commented data'!$M1443)</f>
        <v>75147.46875</v>
      </c>
      <c r="U1489" s="370">
        <f t="shared" si="386"/>
        <v>75147.46875</v>
      </c>
      <c r="V1489" s="371">
        <f t="shared" si="387"/>
        <v>75147.46875</v>
      </c>
      <c r="W1489" s="383">
        <f t="shared" si="388"/>
        <v>65378.297812500001</v>
      </c>
      <c r="X1489" s="365">
        <f>IF(ISERROR('commented data'!$T1443),"",'commented data'!$T1443)</f>
        <v>114.08789825439453</v>
      </c>
      <c r="Y1489" s="384">
        <f t="shared" si="389"/>
        <v>114.08789825439453</v>
      </c>
      <c r="Z1489" s="365">
        <f>IF(ISERROR('commented data'!$U1443),"",'commented data'!$U1443)</f>
        <v>1012.801025390625</v>
      </c>
      <c r="AA1489" s="385">
        <f t="shared" si="390"/>
        <v>1022.9290356445313</v>
      </c>
      <c r="AC1489" s="427">
        <f t="shared" si="392"/>
        <v>5.6383747706165837</v>
      </c>
      <c r="AD1489" s="428">
        <f t="shared" si="391"/>
        <v>0.36753176583824815</v>
      </c>
      <c r="AE1489" s="429">
        <f t="shared" si="393"/>
        <v>9.2891682341617532</v>
      </c>
      <c r="AF1489" s="430">
        <f t="shared" si="394"/>
        <v>0.96194023156583019</v>
      </c>
    </row>
    <row r="1490" spans="1:32" s="5" customFormat="1" x14ac:dyDescent="0.2">
      <c r="A1490" s="363">
        <f>'commented data'!$A1444</f>
        <v>41241.041666666664</v>
      </c>
      <c r="B1490" s="364">
        <f>IF(ISERROR('commented data'!$B1444),"",'commented data'!$B1444)</f>
        <v>896.96978759765625</v>
      </c>
      <c r="C1490" s="364">
        <f>IF(ISERROR('commented data'!$C1444),"",'commented data'!$C1444)</f>
        <v>406.037109375</v>
      </c>
      <c r="D1490" s="364">
        <f>IF(ISERROR('commented data'!$D1444),"",'commented data'!$D1444)</f>
        <v>5538.89990234375</v>
      </c>
      <c r="E1490" s="364">
        <f>IF(ISERROR('commented data'!$E1444),"",'commented data'!$E1444)</f>
        <v>10.504329681396484</v>
      </c>
      <c r="F1490" s="357">
        <f t="shared" si="380"/>
        <v>117.10606788635253</v>
      </c>
      <c r="G1490" s="362">
        <f t="shared" si="381"/>
        <v>45884.092472757766</v>
      </c>
      <c r="H1490" s="359">
        <f>IF(ISERROR('commented data'!$N1444),"",'commented data'!$N1444)</f>
        <v>14.408744526224472</v>
      </c>
      <c r="I1490" s="359">
        <f>IFERROR('commented data'!O1444,"")</f>
        <v>14.879762455425194</v>
      </c>
      <c r="J1490" s="358">
        <f>IF(ISERROR('commented data'!$P1444),"",'commented data'!$P1444)</f>
        <v>1</v>
      </c>
      <c r="K1490" s="328">
        <f>IF(ISERROR('commented data'!$Q1444),"",'commented data'!$Q1444)</f>
        <v>1</v>
      </c>
      <c r="L1490" s="328">
        <f>IF(ISERROR('commented data'!$R1444),"",'commented data'!$R1444)</f>
        <v>1</v>
      </c>
      <c r="M1490" s="328">
        <f>IF(ISERROR('commented data'!$S1444),"",'commented data'!$S1444)</f>
        <v>1</v>
      </c>
      <c r="N1490" s="366">
        <f t="shared" si="382"/>
        <v>1</v>
      </c>
      <c r="O1490" s="367" t="b">
        <f t="shared" si="383"/>
        <v>1</v>
      </c>
      <c r="P1490" s="365">
        <f>IF(ISERROR('commented data'!$J1444),"",'commented data'!$J1444)</f>
        <v>115.94660186767578</v>
      </c>
      <c r="Q1490" s="368">
        <f t="shared" si="379"/>
        <v>115.94660186767578</v>
      </c>
      <c r="R1490" s="368" t="str">
        <f t="shared" si="384"/>
        <v/>
      </c>
      <c r="S1490" s="369">
        <f t="shared" si="385"/>
        <v>115.94660186767578</v>
      </c>
      <c r="T1490" s="365">
        <f>IF(ISERROR('commented data'!$M1444),"",'commented data'!$M1444)</f>
        <v>74408.359375</v>
      </c>
      <c r="U1490" s="370">
        <f t="shared" si="386"/>
        <v>74408.359375</v>
      </c>
      <c r="V1490" s="371">
        <f t="shared" si="387"/>
        <v>74408.359375</v>
      </c>
      <c r="W1490" s="383">
        <f t="shared" si="388"/>
        <v>64735.272656250003</v>
      </c>
      <c r="X1490" s="365">
        <f>IF(ISERROR('commented data'!$T1444),"",'commented data'!$T1444)</f>
        <v>115.904296875</v>
      </c>
      <c r="Y1490" s="384">
        <f t="shared" si="389"/>
        <v>115.904296875</v>
      </c>
      <c r="Z1490" s="365">
        <f>IF(ISERROR('commented data'!$U1444),"",'commented data'!$U1444)</f>
        <v>1012.8040161132812</v>
      </c>
      <c r="AA1490" s="385">
        <f t="shared" si="390"/>
        <v>1022.9320562744141</v>
      </c>
      <c r="AC1490" s="427">
        <f t="shared" si="392"/>
        <v>5.373305648018448</v>
      </c>
      <c r="AD1490" s="428">
        <f t="shared" si="391"/>
        <v>0.37291976675961075</v>
      </c>
      <c r="AE1490" s="429">
        <f t="shared" si="393"/>
        <v>9.2837802332403907</v>
      </c>
      <c r="AF1490" s="430">
        <f t="shared" si="394"/>
        <v>0.96138227688966105</v>
      </c>
    </row>
    <row r="1491" spans="1:32" s="5" customFormat="1" x14ac:dyDescent="0.2">
      <c r="A1491" s="363">
        <f>'commented data'!$A1445</f>
        <v>41241.083333333336</v>
      </c>
      <c r="B1491" s="364">
        <f>IF(ISERROR('commented data'!$B1445),"",'commented data'!$B1445)</f>
        <v>896.96337890625</v>
      </c>
      <c r="C1491" s="364">
        <f>IF(ISERROR('commented data'!$C1445),"",'commented data'!$C1445)</f>
        <v>406.29168701171875</v>
      </c>
      <c r="D1491" s="364">
        <f>IF(ISERROR('commented data'!$D1445),"",'commented data'!$D1445)</f>
        <v>5510.2587890625</v>
      </c>
      <c r="E1491" s="364">
        <f>IF(ISERROR('commented data'!$E1445),"",'commented data'!$E1445)</f>
        <v>10.501279830932617</v>
      </c>
      <c r="F1491" s="357">
        <f t="shared" si="380"/>
        <v>115.23585105895997</v>
      </c>
      <c r="G1491" s="362">
        <f t="shared" si="381"/>
        <v>46022.892504276737</v>
      </c>
      <c r="H1491" s="359">
        <f>IF(ISERROR('commented data'!$N1445),"",'commented data'!$N1445)</f>
        <v>14.292100547083974</v>
      </c>
      <c r="I1491" s="359">
        <f>IFERROR('commented data'!O1445,"")</f>
        <v>14.802820649363024</v>
      </c>
      <c r="J1491" s="358">
        <f>IF(ISERROR('commented data'!$P1445),"",'commented data'!$P1445)</f>
        <v>1</v>
      </c>
      <c r="K1491" s="328">
        <f>IF(ISERROR('commented data'!$Q1445),"",'commented data'!$Q1445)</f>
        <v>1</v>
      </c>
      <c r="L1491" s="328">
        <f>IF(ISERROR('commented data'!$R1445),"",'commented data'!$R1445)</f>
        <v>1</v>
      </c>
      <c r="M1491" s="328">
        <f>IF(ISERROR('commented data'!$S1445),"",'commented data'!$S1445)</f>
        <v>1</v>
      </c>
      <c r="N1491" s="366">
        <f t="shared" si="382"/>
        <v>1</v>
      </c>
      <c r="O1491" s="367" t="b">
        <f t="shared" si="383"/>
        <v>1</v>
      </c>
      <c r="P1491" s="365">
        <f>IF(ISERROR('commented data'!$J1445),"",'commented data'!$J1445)</f>
        <v>114.09490203857422</v>
      </c>
      <c r="Q1491" s="368">
        <f t="shared" si="379"/>
        <v>114.09490203857422</v>
      </c>
      <c r="R1491" s="368" t="str">
        <f t="shared" si="384"/>
        <v/>
      </c>
      <c r="S1491" s="369">
        <f t="shared" si="385"/>
        <v>114.09490203857422</v>
      </c>
      <c r="T1491" s="365">
        <f>IF(ISERROR('commented data'!$M1445),"",'commented data'!$M1445)</f>
        <v>74389.953125</v>
      </c>
      <c r="U1491" s="370">
        <f t="shared" si="386"/>
        <v>74389.953125</v>
      </c>
      <c r="V1491" s="371">
        <f t="shared" si="387"/>
        <v>74389.953125</v>
      </c>
      <c r="W1491" s="383">
        <f t="shared" si="388"/>
        <v>64719.259218749998</v>
      </c>
      <c r="X1491" s="365">
        <f>IF(ISERROR('commented data'!$T1445),"",'commented data'!$T1445)</f>
        <v>114.63500213623047</v>
      </c>
      <c r="Y1491" s="384">
        <f t="shared" si="389"/>
        <v>114.63500213623047</v>
      </c>
      <c r="Z1491" s="365">
        <f>IF(ISERROR('commented data'!$U1445),"",'commented data'!$U1445)</f>
        <v>1012.8040161132812</v>
      </c>
      <c r="AA1491" s="385">
        <f t="shared" si="390"/>
        <v>1022.9320562744141</v>
      </c>
      <c r="AC1491" s="427">
        <f t="shared" si="392"/>
        <v>5.3034871859253583</v>
      </c>
      <c r="AD1491" s="428">
        <f t="shared" si="391"/>
        <v>0.37107821684108094</v>
      </c>
      <c r="AE1491" s="429">
        <f t="shared" si="393"/>
        <v>9.2856217831589198</v>
      </c>
      <c r="AF1491" s="430">
        <f t="shared" si="394"/>
        <v>0.96157297867376212</v>
      </c>
    </row>
    <row r="1492" spans="1:32" s="5" customFormat="1" x14ac:dyDescent="0.2">
      <c r="A1492" s="363">
        <f>'commented data'!$A1446</f>
        <v>41241.125</v>
      </c>
      <c r="B1492" s="364">
        <f>IF(ISERROR('commented data'!$B1446),"",'commented data'!$B1446)</f>
        <v>896.9857177734375</v>
      </c>
      <c r="C1492" s="364">
        <f>IF(ISERROR('commented data'!$C1446),"",'commented data'!$C1446)</f>
        <v>406.36480712890625</v>
      </c>
      <c r="D1492" s="364">
        <f>IF(ISERROR('commented data'!$D1446),"",'commented data'!$D1446)</f>
        <v>5498.369140625</v>
      </c>
      <c r="E1492" s="364">
        <f>IF(ISERROR('commented data'!$E1446),"",'commented data'!$E1446)</f>
        <v>10.504730224609375</v>
      </c>
      <c r="F1492" s="357">
        <f t="shared" si="380"/>
        <v>114.03819442749024</v>
      </c>
      <c r="G1492" s="362">
        <f t="shared" si="381"/>
        <v>46122.554496622943</v>
      </c>
      <c r="H1492" s="359">
        <f>IF(ISERROR('commented data'!$N1446),"",'commented data'!$N1446)</f>
        <v>14.378137531727843</v>
      </c>
      <c r="I1492" s="359">
        <f>IFERROR('commented data'!O1446,"")</f>
        <v>14.770880165233013</v>
      </c>
      <c r="J1492" s="358">
        <f>IF(ISERROR('commented data'!$P1446),"",'commented data'!$P1446)</f>
        <v>1</v>
      </c>
      <c r="K1492" s="328">
        <f>IF(ISERROR('commented data'!$Q1446),"",'commented data'!$Q1446)</f>
        <v>1</v>
      </c>
      <c r="L1492" s="328">
        <f>IF(ISERROR('commented data'!$R1446),"",'commented data'!$R1446)</f>
        <v>1</v>
      </c>
      <c r="M1492" s="328">
        <f>IF(ISERROR('commented data'!$S1446),"",'commented data'!$S1446)</f>
        <v>1</v>
      </c>
      <c r="N1492" s="366">
        <f t="shared" si="382"/>
        <v>1</v>
      </c>
      <c r="O1492" s="367" t="b">
        <f t="shared" si="383"/>
        <v>1</v>
      </c>
      <c r="P1492" s="365">
        <f>IF(ISERROR('commented data'!$J1446),"",'commented data'!$J1446)</f>
        <v>112.90910339355469</v>
      </c>
      <c r="Q1492" s="368">
        <f t="shared" si="379"/>
        <v>112.90910339355469</v>
      </c>
      <c r="R1492" s="368" t="str">
        <f t="shared" si="384"/>
        <v/>
      </c>
      <c r="S1492" s="369">
        <f t="shared" si="385"/>
        <v>112.90910339355469</v>
      </c>
      <c r="T1492" s="365">
        <f>IF(ISERROR('commented data'!$M1446),"",'commented data'!$M1446)</f>
        <v>74268.7734375</v>
      </c>
      <c r="U1492" s="370">
        <f t="shared" si="386"/>
        <v>74268.7734375</v>
      </c>
      <c r="V1492" s="371">
        <f t="shared" si="387"/>
        <v>74268.7734375</v>
      </c>
      <c r="W1492" s="383">
        <f t="shared" si="388"/>
        <v>64613.832890625003</v>
      </c>
      <c r="X1492" s="365">
        <f>IF(ISERROR('commented data'!$T1446),"",'commented data'!$T1446)</f>
        <v>113.16560363769531</v>
      </c>
      <c r="Y1492" s="384">
        <f t="shared" si="389"/>
        <v>113.16560363769531</v>
      </c>
      <c r="Z1492" s="365">
        <f>IF(ISERROR('commented data'!$U1446),"",'commented data'!$U1446)</f>
        <v>1012.801025390625</v>
      </c>
      <c r="AA1492" s="385">
        <f t="shared" si="390"/>
        <v>1022.9290356445313</v>
      </c>
      <c r="AC1492" s="427">
        <f t="shared" si="392"/>
        <v>5.2597328371784018</v>
      </c>
      <c r="AD1492" s="428">
        <f t="shared" si="391"/>
        <v>0.36581461441524626</v>
      </c>
      <c r="AE1492" s="429">
        <f t="shared" si="393"/>
        <v>9.2908853855847546</v>
      </c>
      <c r="AF1492" s="430">
        <f t="shared" si="394"/>
        <v>0.96211805125816829</v>
      </c>
    </row>
    <row r="1493" spans="1:32" s="5" customFormat="1" x14ac:dyDescent="0.2">
      <c r="A1493" s="363">
        <f>'commented data'!$A1447</f>
        <v>41241.166666666664</v>
      </c>
      <c r="B1493" s="364">
        <f>IF(ISERROR('commented data'!$B1447),"",'commented data'!$B1447)</f>
        <v>897.02392578125</v>
      </c>
      <c r="C1493" s="364">
        <f>IF(ISERROR('commented data'!$C1447),"",'commented data'!$C1447)</f>
        <v>406.59420776367187</v>
      </c>
      <c r="D1493" s="364">
        <f>IF(ISERROR('commented data'!$D1447),"",'commented data'!$D1447)</f>
        <v>5505.28076171875</v>
      </c>
      <c r="E1493" s="364">
        <f>IF(ISERROR('commented data'!$E1447),"",'commented data'!$E1447)</f>
        <v>10.508020401000977</v>
      </c>
      <c r="F1493" s="357">
        <f t="shared" si="380"/>
        <v>113.65247077941895</v>
      </c>
      <c r="G1493" s="362">
        <f t="shared" si="381"/>
        <v>46169.931295323673</v>
      </c>
      <c r="H1493" s="359">
        <f>IF(ISERROR('commented data'!$N1447),"",'commented data'!$N1447)</f>
        <v>14.97586055459964</v>
      </c>
      <c r="I1493" s="359">
        <f>IFERROR('commented data'!O1447,"")</f>
        <v>14.789447621202635</v>
      </c>
      <c r="J1493" s="358">
        <f>IF(ISERROR('commented data'!$P1447),"",'commented data'!$P1447)</f>
        <v>1</v>
      </c>
      <c r="K1493" s="328">
        <f>IF(ISERROR('commented data'!$Q1447),"",'commented data'!$Q1447)</f>
        <v>1</v>
      </c>
      <c r="L1493" s="328">
        <f>IF(ISERROR('commented data'!$R1447),"",'commented data'!$R1447)</f>
        <v>1</v>
      </c>
      <c r="M1493" s="328">
        <f>IF(ISERROR('commented data'!$S1447),"",'commented data'!$S1447)</f>
        <v>1</v>
      </c>
      <c r="N1493" s="366">
        <f t="shared" si="382"/>
        <v>1</v>
      </c>
      <c r="O1493" s="367" t="b">
        <f t="shared" si="383"/>
        <v>1</v>
      </c>
      <c r="P1493" s="365">
        <f>IF(ISERROR('commented data'!$J1447),"",'commented data'!$J1447)</f>
        <v>112.52719879150391</v>
      </c>
      <c r="Q1493" s="368">
        <f t="shared" si="379"/>
        <v>112.52719879150391</v>
      </c>
      <c r="R1493" s="368" t="str">
        <f t="shared" si="384"/>
        <v/>
      </c>
      <c r="S1493" s="369">
        <f t="shared" si="385"/>
        <v>112.52719879150391</v>
      </c>
      <c r="T1493" s="365">
        <f>IF(ISERROR('commented data'!$M1447),"",'commented data'!$M1447)</f>
        <v>74347.0234375</v>
      </c>
      <c r="U1493" s="370">
        <f t="shared" si="386"/>
        <v>74347.0234375</v>
      </c>
      <c r="V1493" s="371">
        <f t="shared" si="387"/>
        <v>74347.0234375</v>
      </c>
      <c r="W1493" s="383">
        <f t="shared" si="388"/>
        <v>64681.910390625002</v>
      </c>
      <c r="X1493" s="365">
        <f>IF(ISERROR('commented data'!$T1447),"",'commented data'!$T1447)</f>
        <v>113.17579650878906</v>
      </c>
      <c r="Y1493" s="384">
        <f t="shared" si="389"/>
        <v>113.17579650878906</v>
      </c>
      <c r="Z1493" s="365">
        <f>IF(ISERROR('commented data'!$U1447),"",'commented data'!$U1447)</f>
        <v>1012.801025390625</v>
      </c>
      <c r="AA1493" s="385">
        <f t="shared" si="390"/>
        <v>1022.9290356445313</v>
      </c>
      <c r="AC1493" s="427">
        <f t="shared" si="392"/>
        <v>5.2473267674295538</v>
      </c>
      <c r="AD1493" s="428">
        <f t="shared" si="391"/>
        <v>0.35038565886071277</v>
      </c>
      <c r="AE1493" s="429">
        <f t="shared" si="393"/>
        <v>9.3063143411392879</v>
      </c>
      <c r="AF1493" s="430">
        <f t="shared" si="394"/>
        <v>0.96371579744004543</v>
      </c>
    </row>
    <row r="1494" spans="1:32" s="5" customFormat="1" x14ac:dyDescent="0.2">
      <c r="A1494" s="363">
        <f>'commented data'!$A1448</f>
        <v>41241.208333333336</v>
      </c>
      <c r="B1494" s="364">
        <f>IF(ISERROR('commented data'!$B1448),"",'commented data'!$B1448)</f>
        <v>896.9542236328125</v>
      </c>
      <c r="C1494" s="364">
        <f>IF(ISERROR('commented data'!$C1448),"",'commented data'!$C1448)</f>
        <v>407.29510498046875</v>
      </c>
      <c r="D1494" s="364">
        <f>IF(ISERROR('commented data'!$D1448),"",'commented data'!$D1448)</f>
        <v>5513.01318359375</v>
      </c>
      <c r="E1494" s="364">
        <f>IF(ISERROR('commented data'!$E1448),"",'commented data'!$E1448)</f>
        <v>10.507809638977051</v>
      </c>
      <c r="F1494" s="357">
        <f t="shared" si="380"/>
        <v>114.2523013626796</v>
      </c>
      <c r="G1494" s="362">
        <f t="shared" si="381"/>
        <v>46246.561146656357</v>
      </c>
      <c r="H1494" s="359">
        <f>IF(ISERROR('commented data'!$N1448),"",'commented data'!$N1448)</f>
        <v>14.646396776284091</v>
      </c>
      <c r="I1494" s="359">
        <f>IFERROR('commented data'!O1448,"")</f>
        <v>14.810220085542792</v>
      </c>
      <c r="J1494" s="358">
        <f>IF(ISERROR('commented data'!$P1448),"",'commented data'!$P1448)</f>
        <v>1</v>
      </c>
      <c r="K1494" s="328">
        <f>IF(ISERROR('commented data'!$Q1448),"",'commented data'!$Q1448)</f>
        <v>1</v>
      </c>
      <c r="L1494" s="328">
        <f>IF(ISERROR('commented data'!$R1448),"",'commented data'!$R1448)</f>
        <v>0.84930562973022461</v>
      </c>
      <c r="M1494" s="328">
        <f>IF(ISERROR('commented data'!$S1448),"",'commented data'!$S1448)</f>
        <v>1</v>
      </c>
      <c r="N1494" s="366">
        <f t="shared" si="382"/>
        <v>1</v>
      </c>
      <c r="O1494" s="367" t="b">
        <f t="shared" si="383"/>
        <v>1</v>
      </c>
      <c r="P1494" s="365">
        <f>IF(ISERROR('commented data'!$J1448),"",'commented data'!$J1448)</f>
        <v>113.12109045809862</v>
      </c>
      <c r="Q1494" s="368">
        <f t="shared" si="379"/>
        <v>113.12109045809862</v>
      </c>
      <c r="R1494" s="368" t="str">
        <f t="shared" si="384"/>
        <v/>
      </c>
      <c r="S1494" s="369">
        <f t="shared" si="385"/>
        <v>113.12109045809862</v>
      </c>
      <c r="T1494" s="365">
        <f>IF(ISERROR('commented data'!$M1448),"",'commented data'!$M1448)</f>
        <v>74444.203125</v>
      </c>
      <c r="U1494" s="370">
        <f t="shared" si="386"/>
        <v>74444.203125</v>
      </c>
      <c r="V1494" s="371">
        <f t="shared" si="387"/>
        <v>74444.203125</v>
      </c>
      <c r="W1494" s="383">
        <f t="shared" si="388"/>
        <v>64766.45671875</v>
      </c>
      <c r="X1494" s="365">
        <f>IF(ISERROR('commented data'!$T1448),"",'commented data'!$T1448)</f>
        <v>113.03939819335937</v>
      </c>
      <c r="Y1494" s="384">
        <f t="shared" si="389"/>
        <v>113.03939819335937</v>
      </c>
      <c r="Z1494" s="365">
        <f>IF(ISERROR('commented data'!$U1448),"",'commented data'!$U1448)</f>
        <v>1012.7999877929687</v>
      </c>
      <c r="AA1494" s="385">
        <f t="shared" si="390"/>
        <v>1022.9279876708985</v>
      </c>
      <c r="AC1494" s="427">
        <f t="shared" si="392"/>
        <v>5.2837760411153711</v>
      </c>
      <c r="AD1494" s="428">
        <f t="shared" si="391"/>
        <v>0.3607560358921198</v>
      </c>
      <c r="AE1494" s="429">
        <f t="shared" si="393"/>
        <v>9.2959439641078809</v>
      </c>
      <c r="AF1494" s="430">
        <f t="shared" si="394"/>
        <v>0.96264189258316823</v>
      </c>
    </row>
    <row r="1495" spans="1:32" s="5" customFormat="1" x14ac:dyDescent="0.2">
      <c r="A1495" s="363">
        <f>'commented data'!$A1449</f>
        <v>41241.25</v>
      </c>
      <c r="B1495" s="364">
        <f>IF(ISERROR('commented data'!$B1449),"",'commented data'!$B1449)</f>
        <v>897.048828125</v>
      </c>
      <c r="C1495" s="364">
        <f>IF(ISERROR('commented data'!$C1449),"",'commented data'!$C1449)</f>
        <v>407.55010986328125</v>
      </c>
      <c r="D1495" s="364">
        <f>IF(ISERROR('commented data'!$D1449),"",'commented data'!$D1449)</f>
        <v>5515.32421875</v>
      </c>
      <c r="E1495" s="364">
        <f>IF(ISERROR('commented data'!$E1449),"",'commented data'!$E1449)</f>
        <v>10.510390281677246</v>
      </c>
      <c r="F1495" s="357">
        <f t="shared" si="380"/>
        <v>113.79886055618564</v>
      </c>
      <c r="G1495" s="362">
        <f t="shared" si="381"/>
        <v>46245.915594730148</v>
      </c>
      <c r="H1495" s="359">
        <f>IF(ISERROR('commented data'!$N1449),"",'commented data'!$N1449)</f>
        <v>14.246817095162987</v>
      </c>
      <c r="I1495" s="359">
        <f>IFERROR('commented data'!O1449,"")</f>
        <v>14.816428476154179</v>
      </c>
      <c r="J1495" s="358">
        <f>IF(ISERROR('commented data'!$P1449),"",'commented data'!$P1449)</f>
        <v>1</v>
      </c>
      <c r="K1495" s="328">
        <f>IF(ISERROR('commented data'!$Q1449),"",'commented data'!$Q1449)</f>
        <v>1</v>
      </c>
      <c r="L1495" s="328">
        <f>IF(ISERROR('commented data'!$R1449),"",'commented data'!$R1449)</f>
        <v>0.872916579246521</v>
      </c>
      <c r="M1495" s="328">
        <f>IF(ISERROR('commented data'!$S1449),"",'commented data'!$S1449)</f>
        <v>1</v>
      </c>
      <c r="N1495" s="366">
        <f t="shared" si="382"/>
        <v>1</v>
      </c>
      <c r="O1495" s="367" t="b">
        <f t="shared" si="383"/>
        <v>1</v>
      </c>
      <c r="P1495" s="365">
        <f>IF(ISERROR('commented data'!$J1449),"",'commented data'!$J1449)</f>
        <v>112.67213916454024</v>
      </c>
      <c r="Q1495" s="368">
        <f t="shared" si="379"/>
        <v>112.67213916454024</v>
      </c>
      <c r="R1495" s="368" t="str">
        <f t="shared" si="384"/>
        <v/>
      </c>
      <c r="S1495" s="369">
        <f t="shared" si="385"/>
        <v>112.67213916454024</v>
      </c>
      <c r="T1495" s="365">
        <f>IF(ISERROR('commented data'!$M1449),"",'commented data'!$M1449)</f>
        <v>74461.8828125</v>
      </c>
      <c r="U1495" s="370">
        <f t="shared" si="386"/>
        <v>74461.8828125</v>
      </c>
      <c r="V1495" s="371">
        <f t="shared" si="387"/>
        <v>74461.8828125</v>
      </c>
      <c r="W1495" s="383">
        <f t="shared" si="388"/>
        <v>64781.838046874997</v>
      </c>
      <c r="X1495" s="365">
        <f>IF(ISERROR('commented data'!$T1449),"",'commented data'!$T1449)</f>
        <v>113.13690185546875</v>
      </c>
      <c r="Y1495" s="384">
        <f t="shared" si="389"/>
        <v>113.13690185546875</v>
      </c>
      <c r="Z1495" s="365">
        <f>IF(ISERROR('commented data'!$U1449),"",'commented data'!$U1449)</f>
        <v>1012.801025390625</v>
      </c>
      <c r="AA1495" s="385">
        <f t="shared" si="390"/>
        <v>1022.9290356445313</v>
      </c>
      <c r="AC1495" s="427">
        <f t="shared" si="392"/>
        <v>5.2627325000578269</v>
      </c>
      <c r="AD1495" s="428">
        <f t="shared" si="391"/>
        <v>0.36939707058109178</v>
      </c>
      <c r="AE1495" s="429">
        <f t="shared" si="393"/>
        <v>9.2873029294189084</v>
      </c>
      <c r="AF1495" s="430">
        <f t="shared" si="394"/>
        <v>0.9617470698498356</v>
      </c>
    </row>
    <row r="1496" spans="1:32" s="5" customFormat="1" x14ac:dyDescent="0.2">
      <c r="A1496" s="363">
        <f>'commented data'!$A1450</f>
        <v>41241.291666666664</v>
      </c>
      <c r="B1496" s="364">
        <f>IF(ISERROR('commented data'!$B1450),"",'commented data'!$B1450)</f>
        <v>897.0308837890625</v>
      </c>
      <c r="C1496" s="364">
        <f>IF(ISERROR('commented data'!$C1450),"",'commented data'!$C1450)</f>
        <v>407.91241455078125</v>
      </c>
      <c r="D1496" s="364">
        <f>IF(ISERROR('commented data'!$D1450),"",'commented data'!$D1450)</f>
        <v>5512.59814453125</v>
      </c>
      <c r="E1496" s="364">
        <f>IF(ISERROR('commented data'!$E1450),"",'commented data'!$E1450)</f>
        <v>10.50432014465332</v>
      </c>
      <c r="F1496" s="357">
        <f t="shared" si="380"/>
        <v>114.37047912597656</v>
      </c>
      <c r="G1496" s="362">
        <f t="shared" si="381"/>
        <v>46261.556238019955</v>
      </c>
      <c r="H1496" s="359">
        <f>IF(ISERROR('commented data'!$N1450),"",'commented data'!$N1450)</f>
        <v>14.149961939283239</v>
      </c>
      <c r="I1496" s="359">
        <f>IFERROR('commented data'!O1450,"")</f>
        <v>14.80910511997768</v>
      </c>
      <c r="J1496" s="358">
        <f>IF(ISERROR('commented data'!$P1450),"",'commented data'!$P1450)</f>
        <v>1</v>
      </c>
      <c r="K1496" s="328">
        <f>IF(ISERROR('commented data'!$Q1450),"",'commented data'!$Q1450)</f>
        <v>1</v>
      </c>
      <c r="L1496" s="328">
        <f>IF(ISERROR('commented data'!$R1450),"",'commented data'!$R1450)</f>
        <v>1</v>
      </c>
      <c r="M1496" s="328">
        <f>IF(ISERROR('commented data'!$S1450),"",'commented data'!$S1450)</f>
        <v>1</v>
      </c>
      <c r="N1496" s="366">
        <f t="shared" si="382"/>
        <v>1</v>
      </c>
      <c r="O1496" s="367" t="b">
        <f t="shared" si="383"/>
        <v>1</v>
      </c>
      <c r="P1496" s="365">
        <f>IF(ISERROR('commented data'!$J1450),"",'commented data'!$J1450)</f>
        <v>113.23809814453125</v>
      </c>
      <c r="Q1496" s="368">
        <f t="shared" si="379"/>
        <v>113.23809814453125</v>
      </c>
      <c r="R1496" s="368" t="str">
        <f t="shared" si="384"/>
        <v/>
      </c>
      <c r="S1496" s="369">
        <f t="shared" si="385"/>
        <v>113.23809814453125</v>
      </c>
      <c r="T1496" s="365">
        <f>IF(ISERROR('commented data'!$M1450),"",'commented data'!$M1450)</f>
        <v>74489.0234375</v>
      </c>
      <c r="U1496" s="370">
        <f t="shared" si="386"/>
        <v>74489.0234375</v>
      </c>
      <c r="V1496" s="371">
        <f t="shared" si="387"/>
        <v>74489.0234375</v>
      </c>
      <c r="W1496" s="383">
        <f t="shared" si="388"/>
        <v>64805.450390625003</v>
      </c>
      <c r="X1496" s="365">
        <f>IF(ISERROR('commented data'!$T1450),"",'commented data'!$T1450)</f>
        <v>113.14779663085937</v>
      </c>
      <c r="Y1496" s="384">
        <f t="shared" si="389"/>
        <v>113.14779663085937</v>
      </c>
      <c r="Z1496" s="365">
        <f>IF(ISERROR('commented data'!$U1450),"",'commented data'!$U1450)</f>
        <v>1012.802978515625</v>
      </c>
      <c r="AA1496" s="385">
        <f t="shared" si="390"/>
        <v>1022.9310083007813</v>
      </c>
      <c r="AC1496" s="427">
        <f t="shared" si="392"/>
        <v>5.2909563520556517</v>
      </c>
      <c r="AD1496" s="428">
        <f t="shared" si="391"/>
        <v>0.37392018259546378</v>
      </c>
      <c r="AE1496" s="429">
        <f t="shared" si="393"/>
        <v>9.2827798174045366</v>
      </c>
      <c r="AF1496" s="430">
        <f t="shared" si="394"/>
        <v>0.9612786787830766</v>
      </c>
    </row>
    <row r="1497" spans="1:32" s="5" customFormat="1" x14ac:dyDescent="0.2">
      <c r="A1497" s="363">
        <f>'commented data'!$A1451</f>
        <v>41241.333333333336</v>
      </c>
      <c r="B1497" s="364">
        <f>IF(ISERROR('commented data'!$B1451),"",'commented data'!$B1451)</f>
        <v>897.01251220703125</v>
      </c>
      <c r="C1497" s="364">
        <f>IF(ISERROR('commented data'!$C1451),"",'commented data'!$C1451)</f>
        <v>407.88558959960937</v>
      </c>
      <c r="D1497" s="364">
        <f>IF(ISERROR('commented data'!$D1451),"",'commented data'!$D1451)</f>
        <v>5514.4677734375</v>
      </c>
      <c r="E1497" s="364">
        <f>IF(ISERROR('commented data'!$E1451),"",'commented data'!$E1451)</f>
        <v>10.508079528808594</v>
      </c>
      <c r="F1497" s="357">
        <f t="shared" si="380"/>
        <v>114.03263862609863</v>
      </c>
      <c r="G1497" s="362">
        <f t="shared" si="381"/>
        <v>46263.415678743157</v>
      </c>
      <c r="H1497" s="359">
        <f>IF(ISERROR('commented data'!$N1451),"",'commented data'!$N1451)</f>
        <v>14.880235333676465</v>
      </c>
      <c r="I1497" s="359">
        <f>IFERROR('commented data'!O1451,"")</f>
        <v>14.814127711917466</v>
      </c>
      <c r="J1497" s="358">
        <f>IF(ISERROR('commented data'!$P1451),"",'commented data'!$P1451)</f>
        <v>1</v>
      </c>
      <c r="K1497" s="328">
        <f>IF(ISERROR('commented data'!$Q1451),"",'commented data'!$Q1451)</f>
        <v>1</v>
      </c>
      <c r="L1497" s="328">
        <f>IF(ISERROR('commented data'!$R1451),"",'commented data'!$R1451)</f>
        <v>1</v>
      </c>
      <c r="M1497" s="328">
        <f>IF(ISERROR('commented data'!$S1451),"",'commented data'!$S1451)</f>
        <v>1</v>
      </c>
      <c r="N1497" s="366">
        <f t="shared" si="382"/>
        <v>1</v>
      </c>
      <c r="O1497" s="367" t="b">
        <f t="shared" si="383"/>
        <v>1</v>
      </c>
      <c r="P1497" s="365">
        <f>IF(ISERROR('commented data'!$J1451),"",'commented data'!$J1451)</f>
        <v>112.90360260009766</v>
      </c>
      <c r="Q1497" s="368">
        <f t="shared" si="379"/>
        <v>112.90360260009766</v>
      </c>
      <c r="R1497" s="368" t="str">
        <f t="shared" si="384"/>
        <v/>
      </c>
      <c r="S1497" s="369">
        <f t="shared" si="385"/>
        <v>112.90360260009766</v>
      </c>
      <c r="T1497" s="365">
        <f>IF(ISERROR('commented data'!$M1451),"",'commented data'!$M1451)</f>
        <v>74507.078125</v>
      </c>
      <c r="U1497" s="370">
        <f t="shared" si="386"/>
        <v>74507.078125</v>
      </c>
      <c r="V1497" s="371">
        <f t="shared" si="387"/>
        <v>74507.078125</v>
      </c>
      <c r="W1497" s="383">
        <f t="shared" si="388"/>
        <v>64821.157968749998</v>
      </c>
      <c r="X1497" s="365">
        <f>IF(ISERROR('commented data'!$T1451),"",'commented data'!$T1451)</f>
        <v>113.22820281982422</v>
      </c>
      <c r="Y1497" s="384">
        <f t="shared" si="389"/>
        <v>113.22820281982422</v>
      </c>
      <c r="Z1497" s="365">
        <f>IF(ISERROR('commented data'!$U1451),"",'commented data'!$U1451)</f>
        <v>1012.8090209960937</v>
      </c>
      <c r="AA1497" s="385">
        <f t="shared" si="390"/>
        <v>1022.9371112060547</v>
      </c>
      <c r="AC1497" s="427">
        <f t="shared" si="392"/>
        <v>5.2755393617031041</v>
      </c>
      <c r="AD1497" s="428">
        <f t="shared" si="391"/>
        <v>0.35453332849942737</v>
      </c>
      <c r="AE1497" s="429">
        <f t="shared" si="393"/>
        <v>9.302166671500574</v>
      </c>
      <c r="AF1497" s="430">
        <f t="shared" si="394"/>
        <v>0.96328628532527394</v>
      </c>
    </row>
    <row r="1498" spans="1:32" s="5" customFormat="1" x14ac:dyDescent="0.2">
      <c r="A1498" s="363">
        <f>'commented data'!$A1452</f>
        <v>41241.375</v>
      </c>
      <c r="B1498" s="364">
        <f>IF(ISERROR('commented data'!$B1452),"",'commented data'!$B1452)</f>
        <v>896.906494140625</v>
      </c>
      <c r="C1498" s="364">
        <f>IF(ISERROR('commented data'!$C1452),"",'commented data'!$C1452)</f>
        <v>407.95709228515625</v>
      </c>
      <c r="D1498" s="364">
        <f>IF(ISERROR('commented data'!$D1452),"",'commented data'!$D1452)</f>
        <v>5513.59716796875</v>
      </c>
      <c r="E1498" s="364">
        <f>IF(ISERROR('commented data'!$E1452),"",'commented data'!$E1452)</f>
        <v>10.505220413208008</v>
      </c>
      <c r="F1498" s="357">
        <f t="shared" si="380"/>
        <v>114.13272781372071</v>
      </c>
      <c r="G1498" s="362">
        <f t="shared" si="381"/>
        <v>46259.946641613446</v>
      </c>
      <c r="H1498" s="359">
        <f>IF(ISERROR('commented data'!$N1452),"",'commented data'!$N1452)</f>
        <v>14.262800290587474</v>
      </c>
      <c r="I1498" s="359">
        <f>IFERROR('commented data'!O1452,"")</f>
        <v>14.811788907679116</v>
      </c>
      <c r="J1498" s="358">
        <f>IF(ISERROR('commented data'!$P1452),"",'commented data'!$P1452)</f>
        <v>1</v>
      </c>
      <c r="K1498" s="328">
        <f>IF(ISERROR('commented data'!$Q1452),"",'commented data'!$Q1452)</f>
        <v>1</v>
      </c>
      <c r="L1498" s="328">
        <f>IF(ISERROR('commented data'!$R1452),"",'commented data'!$R1452)</f>
        <v>1</v>
      </c>
      <c r="M1498" s="328">
        <f>IF(ISERROR('commented data'!$S1452),"",'commented data'!$S1452)</f>
        <v>1</v>
      </c>
      <c r="N1498" s="366">
        <f t="shared" si="382"/>
        <v>1</v>
      </c>
      <c r="O1498" s="367" t="b">
        <f t="shared" si="383"/>
        <v>1</v>
      </c>
      <c r="P1498" s="365">
        <f>IF(ISERROR('commented data'!$J1452),"",'commented data'!$J1452)</f>
        <v>113.00270080566406</v>
      </c>
      <c r="Q1498" s="368">
        <f t="shared" si="379"/>
        <v>113.00270080566406</v>
      </c>
      <c r="R1498" s="368" t="str">
        <f t="shared" si="384"/>
        <v/>
      </c>
      <c r="S1498" s="369">
        <f t="shared" si="385"/>
        <v>113.00270080566406</v>
      </c>
      <c r="T1498" s="365">
        <f>IF(ISERROR('commented data'!$M1452),"",'commented data'!$M1452)</f>
        <v>74500.21875</v>
      </c>
      <c r="U1498" s="370">
        <f t="shared" si="386"/>
        <v>74500.21875</v>
      </c>
      <c r="V1498" s="371">
        <f t="shared" si="387"/>
        <v>74500.21875</v>
      </c>
      <c r="W1498" s="383">
        <f t="shared" si="388"/>
        <v>64815.190312500003</v>
      </c>
      <c r="X1498" s="365">
        <f>IF(ISERROR('commented data'!$T1452),"",'commented data'!$T1452)</f>
        <v>113.22160339355469</v>
      </c>
      <c r="Y1498" s="384">
        <f t="shared" si="389"/>
        <v>113.22160339355469</v>
      </c>
      <c r="Z1498" s="365">
        <f>IF(ISERROR('commented data'!$U1452),"",'commented data'!$U1452)</f>
        <v>1012.8090209960937</v>
      </c>
      <c r="AA1498" s="385">
        <f t="shared" si="390"/>
        <v>1022.9371112060547</v>
      </c>
      <c r="AC1498" s="427">
        <f t="shared" si="392"/>
        <v>5.2797738987245104</v>
      </c>
      <c r="AD1498" s="428">
        <f t="shared" si="391"/>
        <v>0.3701779307818549</v>
      </c>
      <c r="AE1498" s="429">
        <f t="shared" si="393"/>
        <v>9.2865220692181456</v>
      </c>
      <c r="AF1498" s="430">
        <f t="shared" si="394"/>
        <v>0.96166620783685364</v>
      </c>
    </row>
    <row r="1499" spans="1:32" s="5" customFormat="1" x14ac:dyDescent="0.2">
      <c r="A1499" s="363">
        <f>'commented data'!$A1453</f>
        <v>41241.416666666664</v>
      </c>
      <c r="B1499" s="364">
        <f>IF(ISERROR('commented data'!$B1453),"",'commented data'!$B1453)</f>
        <v>897.18658447265625</v>
      </c>
      <c r="C1499" s="364">
        <f>IF(ISERROR('commented data'!$C1453),"",'commented data'!$C1453)</f>
        <v>424.05331420898437</v>
      </c>
      <c r="D1499" s="364">
        <f>IF(ISERROR('commented data'!$D1453),"",'commented data'!$D1453)</f>
        <v>5712.09716796875</v>
      </c>
      <c r="E1499" s="364">
        <f>IF(ISERROR('commented data'!$E1453),"",'commented data'!$E1453)</f>
        <v>10.442350387573242</v>
      </c>
      <c r="F1499" s="357">
        <f t="shared" si="380"/>
        <v>120.79925816249454</v>
      </c>
      <c r="G1499" s="362">
        <f t="shared" si="381"/>
        <v>47529.652690661271</v>
      </c>
      <c r="H1499" s="359">
        <f>IF(ISERROR('commented data'!$N1453),"",'commented data'!$N1453)</f>
        <v>14.483889475076431</v>
      </c>
      <c r="I1499" s="359">
        <f>IFERROR('commented data'!O1453,"")</f>
        <v>15.345041520919533</v>
      </c>
      <c r="J1499" s="358">
        <f>IF(ISERROR('commented data'!$P1453),"",'commented data'!$P1453)</f>
        <v>1</v>
      </c>
      <c r="K1499" s="328">
        <f>IF(ISERROR('commented data'!$Q1453),"",'commented data'!$Q1453)</f>
        <v>1</v>
      </c>
      <c r="L1499" s="328">
        <f>IF(ISERROR('commented data'!$R1453),"",'commented data'!$R1453)</f>
        <v>0.6738889217376709</v>
      </c>
      <c r="M1499" s="328">
        <f>IF(ISERROR('commented data'!$S1453),"",'commented data'!$S1453)</f>
        <v>1</v>
      </c>
      <c r="N1499" s="366">
        <f t="shared" si="382"/>
        <v>1</v>
      </c>
      <c r="O1499" s="367" t="b">
        <f t="shared" si="383"/>
        <v>1</v>
      </c>
      <c r="P1499" s="365">
        <f>IF(ISERROR('commented data'!$J1453),"",'commented data'!$J1453)</f>
        <v>119.60322590345994</v>
      </c>
      <c r="Q1499" s="368">
        <f t="shared" si="379"/>
        <v>119.60322590345994</v>
      </c>
      <c r="R1499" s="368" t="str">
        <f t="shared" si="384"/>
        <v/>
      </c>
      <c r="S1499" s="369">
        <f t="shared" si="385"/>
        <v>119.60322590345994</v>
      </c>
      <c r="T1499" s="365">
        <f>IF(ISERROR('commented data'!$M1453),"",'commented data'!$M1453)</f>
        <v>76229.40625</v>
      </c>
      <c r="U1499" s="370">
        <f t="shared" si="386"/>
        <v>76229.40625</v>
      </c>
      <c r="V1499" s="371">
        <f t="shared" si="387"/>
        <v>76229.40625</v>
      </c>
      <c r="W1499" s="383">
        <f t="shared" si="388"/>
        <v>66319.583437499998</v>
      </c>
      <c r="X1499" s="365">
        <f>IF(ISERROR('commented data'!$T1453),"",'commented data'!$T1453)</f>
        <v>111.62799835205078</v>
      </c>
      <c r="Y1499" s="384">
        <f t="shared" si="389"/>
        <v>111.62799835205078</v>
      </c>
      <c r="Z1499" s="365">
        <f>IF(ISERROR('commented data'!$U1453),"",'commented data'!$U1453)</f>
        <v>1012.8079833984375</v>
      </c>
      <c r="AA1499" s="385">
        <f t="shared" si="390"/>
        <v>1022.9360632324219</v>
      </c>
      <c r="AC1499" s="427">
        <f t="shared" si="392"/>
        <v>5.7415467857528943</v>
      </c>
      <c r="AD1499" s="428">
        <f t="shared" si="391"/>
        <v>0.3964091824666866</v>
      </c>
      <c r="AE1499" s="429">
        <f t="shared" si="393"/>
        <v>9.2602908175333134</v>
      </c>
      <c r="AF1499" s="430">
        <f t="shared" si="394"/>
        <v>0.95894982939651363</v>
      </c>
    </row>
    <row r="1500" spans="1:32" s="5" customFormat="1" x14ac:dyDescent="0.2">
      <c r="A1500" s="363">
        <f>'commented data'!$A1454</f>
        <v>41241.458333333336</v>
      </c>
      <c r="B1500" s="364">
        <f>IF(ISERROR('commented data'!$B1454),"",'commented data'!$B1454)</f>
        <v>897.067626953125</v>
      </c>
      <c r="C1500" s="364">
        <f>IF(ISERROR('commented data'!$C1454),"",'commented data'!$C1454)</f>
        <v>443.44241333007812</v>
      </c>
      <c r="D1500" s="364">
        <f>IF(ISERROR('commented data'!$D1454),"",'commented data'!$D1454)</f>
        <v>5867.31201171875</v>
      </c>
      <c r="E1500" s="364">
        <f>IF(ISERROR('commented data'!$E1454),"",'commented data'!$E1454)</f>
        <v>10.343020439147949</v>
      </c>
      <c r="F1500" s="357">
        <f t="shared" si="380"/>
        <v>125.33352394104004</v>
      </c>
      <c r="G1500" s="362">
        <f t="shared" si="381"/>
        <v>49381.287299583222</v>
      </c>
      <c r="H1500" s="359">
        <f>IF(ISERROR('commented data'!$N1454),"",'commented data'!$N1454)</f>
        <v>14.923283665602794</v>
      </c>
      <c r="I1500" s="359">
        <f>IFERROR('commented data'!O1454,"")</f>
        <v>15.762012407788001</v>
      </c>
      <c r="J1500" s="358">
        <f>IF(ISERROR('commented data'!$P1454),"",'commented data'!$P1454)</f>
        <v>1</v>
      </c>
      <c r="K1500" s="328">
        <f>IF(ISERROR('commented data'!$Q1454),"",'commented data'!$Q1454)</f>
        <v>1</v>
      </c>
      <c r="L1500" s="328">
        <f>IF(ISERROR('commented data'!$R1454),"",'commented data'!$R1454)</f>
        <v>1</v>
      </c>
      <c r="M1500" s="328">
        <f>IF(ISERROR('commented data'!$S1454),"",'commented data'!$S1454)</f>
        <v>1</v>
      </c>
      <c r="N1500" s="366">
        <f t="shared" si="382"/>
        <v>1</v>
      </c>
      <c r="O1500" s="367" t="b">
        <f t="shared" si="383"/>
        <v>1</v>
      </c>
      <c r="P1500" s="365">
        <f>IF(ISERROR('commented data'!$J1454),"",'commented data'!$J1454)</f>
        <v>124.09259796142578</v>
      </c>
      <c r="Q1500" s="368">
        <f t="shared" si="379"/>
        <v>124.09259796142578</v>
      </c>
      <c r="R1500" s="368" t="str">
        <f t="shared" si="384"/>
        <v/>
      </c>
      <c r="S1500" s="369">
        <f t="shared" si="385"/>
        <v>124.09259796142578</v>
      </c>
      <c r="T1500" s="365">
        <f>IF(ISERROR('commented data'!$M1454),"",'commented data'!$M1454)</f>
        <v>78467.90625</v>
      </c>
      <c r="U1500" s="370">
        <f t="shared" si="386"/>
        <v>78467.90625</v>
      </c>
      <c r="V1500" s="371">
        <f t="shared" si="387"/>
        <v>78467.90625</v>
      </c>
      <c r="W1500" s="383">
        <f t="shared" si="388"/>
        <v>68267.078437499993</v>
      </c>
      <c r="X1500" s="365">
        <f>IF(ISERROR('commented data'!$T1454),"",'commented data'!$T1454)</f>
        <v>108.07630157470703</v>
      </c>
      <c r="Y1500" s="384">
        <f t="shared" si="389"/>
        <v>108.07630157470703</v>
      </c>
      <c r="Z1500" s="365">
        <f>IF(ISERROR('commented data'!$U1454),"",'commented data'!$U1454)</f>
        <v>1012.8099975585937</v>
      </c>
      <c r="AA1500" s="385">
        <f t="shared" si="390"/>
        <v>1022.9380975341797</v>
      </c>
      <c r="AC1500" s="427">
        <f t="shared" si="392"/>
        <v>6.18913075400169</v>
      </c>
      <c r="AD1500" s="428">
        <f t="shared" si="391"/>
        <v>0.41472982037239142</v>
      </c>
      <c r="AE1500" s="429">
        <f t="shared" si="393"/>
        <v>9.241970179627609</v>
      </c>
      <c r="AF1500" s="430">
        <f t="shared" si="394"/>
        <v>0.95705263491954895</v>
      </c>
    </row>
    <row r="1501" spans="1:32" s="5" customFormat="1" x14ac:dyDescent="0.2">
      <c r="A1501" s="363">
        <f>'commented data'!$A1455</f>
        <v>41241.5</v>
      </c>
      <c r="B1501" s="364">
        <f>IF(ISERROR('commented data'!$B1455),"",'commented data'!$B1455)</f>
        <v>896.98089599609375</v>
      </c>
      <c r="C1501" s="364">
        <f>IF(ISERROR('commented data'!$C1455),"",'commented data'!$C1455)</f>
        <v>446.131103515625</v>
      </c>
      <c r="D1501" s="364">
        <f>IF(ISERROR('commented data'!$D1455),"",'commented data'!$D1455)</f>
        <v>5888.23193359375</v>
      </c>
      <c r="E1501" s="364">
        <f>IF(ISERROR('commented data'!$E1455),"",'commented data'!$E1455)</f>
        <v>10.339389801025391</v>
      </c>
      <c r="F1501" s="357">
        <f t="shared" si="380"/>
        <v>127.15637390136719</v>
      </c>
      <c r="G1501" s="362">
        <f t="shared" si="381"/>
        <v>49567.295352717898</v>
      </c>
      <c r="H1501" s="359">
        <f>IF(ISERROR('commented data'!$N1455),"",'commented data'!$N1455)</f>
        <v>14.357426189583057</v>
      </c>
      <c r="I1501" s="359">
        <f>IFERROR('commented data'!O1455,"")</f>
        <v>15.818211919166485</v>
      </c>
      <c r="J1501" s="358">
        <f>IF(ISERROR('commented data'!$P1455),"",'commented data'!$P1455)</f>
        <v>1</v>
      </c>
      <c r="K1501" s="328">
        <f>IF(ISERROR('commented data'!$Q1455),"",'commented data'!$Q1455)</f>
        <v>1</v>
      </c>
      <c r="L1501" s="328">
        <f>IF(ISERROR('commented data'!$R1455),"",'commented data'!$R1455)</f>
        <v>1</v>
      </c>
      <c r="M1501" s="328">
        <f>IF(ISERROR('commented data'!$S1455),"",'commented data'!$S1455)</f>
        <v>1</v>
      </c>
      <c r="N1501" s="366">
        <f t="shared" si="382"/>
        <v>1</v>
      </c>
      <c r="O1501" s="367" t="b">
        <f t="shared" si="383"/>
        <v>1</v>
      </c>
      <c r="P1501" s="365">
        <f>IF(ISERROR('commented data'!$J1455),"",'commented data'!$J1455)</f>
        <v>125.89739990234375</v>
      </c>
      <c r="Q1501" s="368">
        <f t="shared" si="379"/>
        <v>125.89739990234375</v>
      </c>
      <c r="R1501" s="368" t="str">
        <f t="shared" si="384"/>
        <v/>
      </c>
      <c r="S1501" s="369">
        <f t="shared" si="385"/>
        <v>125.89739990234375</v>
      </c>
      <c r="T1501" s="365">
        <f>IF(ISERROR('commented data'!$M1455),"",'commented data'!$M1455)</f>
        <v>78713.7265625</v>
      </c>
      <c r="U1501" s="370">
        <f t="shared" si="386"/>
        <v>78713.7265625</v>
      </c>
      <c r="V1501" s="371">
        <f t="shared" si="387"/>
        <v>78713.7265625</v>
      </c>
      <c r="W1501" s="383">
        <f t="shared" si="388"/>
        <v>68480.942109374999</v>
      </c>
      <c r="X1501" s="365">
        <f>IF(ISERROR('commented data'!$T1455),"",'commented data'!$T1455)</f>
        <v>107.83550262451172</v>
      </c>
      <c r="Y1501" s="384">
        <f t="shared" si="389"/>
        <v>107.83550262451172</v>
      </c>
      <c r="Z1501" s="365">
        <f>IF(ISERROR('commented data'!$U1455),"",'commented data'!$U1455)</f>
        <v>1012.8099975585937</v>
      </c>
      <c r="AA1501" s="385">
        <f t="shared" si="390"/>
        <v>1022.9380975341797</v>
      </c>
      <c r="AC1501" s="427">
        <f t="shared" si="392"/>
        <v>6.3027975411496966</v>
      </c>
      <c r="AD1501" s="428">
        <f t="shared" si="391"/>
        <v>0.4389921604279361</v>
      </c>
      <c r="AE1501" s="429">
        <f t="shared" si="393"/>
        <v>9.2177078395720642</v>
      </c>
      <c r="AF1501" s="430">
        <f t="shared" si="394"/>
        <v>0.95454014721095859</v>
      </c>
    </row>
    <row r="1502" spans="1:32" s="5" customFormat="1" x14ac:dyDescent="0.2">
      <c r="A1502" s="363">
        <f>'commented data'!$A1456</f>
        <v>41241.541666666664</v>
      </c>
      <c r="B1502" s="364">
        <f>IF(ISERROR('commented data'!$B1456),"",'commented data'!$B1456)</f>
        <v>897.0889892578125</v>
      </c>
      <c r="C1502" s="364">
        <f>IF(ISERROR('commented data'!$C1456),"",'commented data'!$C1456)</f>
        <v>447.19369506835937</v>
      </c>
      <c r="D1502" s="364">
        <f>IF(ISERROR('commented data'!$D1456),"",'commented data'!$D1456)</f>
        <v>5896.8330078125</v>
      </c>
      <c r="E1502" s="364">
        <f>IF(ISERROR('commented data'!$E1456),"",'commented data'!$E1456)</f>
        <v>10.339920043945312</v>
      </c>
      <c r="F1502" s="357">
        <f t="shared" si="380"/>
        <v>127.23676734924317</v>
      </c>
      <c r="G1502" s="362">
        <f t="shared" si="381"/>
        <v>49651.688053655998</v>
      </c>
      <c r="H1502" s="359">
        <f>IF(ISERROR('commented data'!$N1456),"",'commented data'!$N1456)</f>
        <v>15.458798094989033</v>
      </c>
      <c r="I1502" s="359">
        <f>IFERROR('commented data'!O1456,"")</f>
        <v>15.841317940848215</v>
      </c>
      <c r="J1502" s="358">
        <f>IF(ISERROR('commented data'!$P1456),"",'commented data'!$P1456)</f>
        <v>1</v>
      </c>
      <c r="K1502" s="328">
        <f>IF(ISERROR('commented data'!$Q1456),"",'commented data'!$Q1456)</f>
        <v>1</v>
      </c>
      <c r="L1502" s="328">
        <f>IF(ISERROR('commented data'!$R1456),"",'commented data'!$R1456)</f>
        <v>1</v>
      </c>
      <c r="M1502" s="328">
        <f>IF(ISERROR('commented data'!$S1456),"",'commented data'!$S1456)</f>
        <v>1</v>
      </c>
      <c r="N1502" s="366">
        <f t="shared" si="382"/>
        <v>1</v>
      </c>
      <c r="O1502" s="367" t="b">
        <f t="shared" si="383"/>
        <v>1</v>
      </c>
      <c r="P1502" s="365">
        <f>IF(ISERROR('commented data'!$J1456),"",'commented data'!$J1456)</f>
        <v>125.97699737548828</v>
      </c>
      <c r="Q1502" s="368">
        <f t="shared" si="379"/>
        <v>125.97699737548828</v>
      </c>
      <c r="R1502" s="368" t="str">
        <f t="shared" si="384"/>
        <v/>
      </c>
      <c r="S1502" s="369">
        <f t="shared" si="385"/>
        <v>125.97699737548828</v>
      </c>
      <c r="T1502" s="365">
        <f>IF(ISERROR('commented data'!$M1456),"",'commented data'!$M1456)</f>
        <v>78860.296875</v>
      </c>
      <c r="U1502" s="370">
        <f t="shared" si="386"/>
        <v>78860.296875</v>
      </c>
      <c r="V1502" s="371">
        <f t="shared" si="387"/>
        <v>78860.296875</v>
      </c>
      <c r="W1502" s="383">
        <f t="shared" si="388"/>
        <v>68608.458281250001</v>
      </c>
      <c r="X1502" s="365">
        <f>IF(ISERROR('commented data'!$T1456),"",'commented data'!$T1456)</f>
        <v>107.89540100097656</v>
      </c>
      <c r="Y1502" s="384">
        <f t="shared" si="389"/>
        <v>107.89540100097656</v>
      </c>
      <c r="Z1502" s="365">
        <f>IF(ISERROR('commented data'!$U1456),"",'commented data'!$U1456)</f>
        <v>1012.8079833984375</v>
      </c>
      <c r="AA1502" s="385">
        <f t="shared" si="390"/>
        <v>1022.9360632324219</v>
      </c>
      <c r="AC1502" s="427">
        <f t="shared" si="392"/>
        <v>6.3175202813802249</v>
      </c>
      <c r="AD1502" s="428">
        <f t="shared" si="391"/>
        <v>0.40866827049303711</v>
      </c>
      <c r="AE1502" s="429">
        <f t="shared" si="393"/>
        <v>9.2480317295069643</v>
      </c>
      <c r="AF1502" s="430">
        <f t="shared" si="394"/>
        <v>0.95768033898815985</v>
      </c>
    </row>
    <row r="1503" spans="1:32" s="5" customFormat="1" x14ac:dyDescent="0.2">
      <c r="A1503" s="363">
        <f>'commented data'!$A1457</f>
        <v>41241.583333333336</v>
      </c>
      <c r="B1503" s="364">
        <f>IF(ISERROR('commented data'!$B1457),"",'commented data'!$B1457)</f>
        <v>897.0142822265625</v>
      </c>
      <c r="C1503" s="364">
        <f>IF(ISERROR('commented data'!$C1457),"",'commented data'!$C1457)</f>
        <v>450.88180541992187</v>
      </c>
      <c r="D1503" s="364">
        <f>IF(ISERROR('commented data'!$D1457),"",'commented data'!$D1457)</f>
        <v>5924.43505859375</v>
      </c>
      <c r="E1503" s="364">
        <f>IF(ISERROR('commented data'!$E1457),"",'commented data'!$E1457)</f>
        <v>10.313909530639648</v>
      </c>
      <c r="F1503" s="357">
        <f t="shared" si="380"/>
        <v>128.02558326721191</v>
      </c>
      <c r="G1503" s="362">
        <f t="shared" si="381"/>
        <v>49955.356790641221</v>
      </c>
      <c r="H1503" s="359">
        <f>IF(ISERROR('commented data'!$N1457),"",'commented data'!$N1457)</f>
        <v>14.997806039674906</v>
      </c>
      <c r="I1503" s="359">
        <f>IFERROR('commented data'!O1457,"")</f>
        <v>15.915468397825022</v>
      </c>
      <c r="J1503" s="358">
        <f>IF(ISERROR('commented data'!$P1457),"",'commented data'!$P1457)</f>
        <v>1</v>
      </c>
      <c r="K1503" s="328">
        <f>IF(ISERROR('commented data'!$Q1457),"",'commented data'!$Q1457)</f>
        <v>1</v>
      </c>
      <c r="L1503" s="328">
        <f>IF(ISERROR('commented data'!$R1457),"",'commented data'!$R1457)</f>
        <v>1</v>
      </c>
      <c r="M1503" s="328">
        <f>IF(ISERROR('commented data'!$S1457),"",'commented data'!$S1457)</f>
        <v>1</v>
      </c>
      <c r="N1503" s="366">
        <f t="shared" si="382"/>
        <v>1</v>
      </c>
      <c r="O1503" s="367" t="b">
        <f t="shared" si="383"/>
        <v>1</v>
      </c>
      <c r="P1503" s="365">
        <f>IF(ISERROR('commented data'!$J1457),"",'commented data'!$J1457)</f>
        <v>126.75800323486328</v>
      </c>
      <c r="Q1503" s="368">
        <f t="shared" si="379"/>
        <v>126.75800323486328</v>
      </c>
      <c r="R1503" s="368" t="str">
        <f t="shared" si="384"/>
        <v/>
      </c>
      <c r="S1503" s="369">
        <f t="shared" si="385"/>
        <v>126.75800323486328</v>
      </c>
      <c r="T1503" s="365">
        <f>IF(ISERROR('commented data'!$M1457),"",'commented data'!$M1457)</f>
        <v>79269.2265625</v>
      </c>
      <c r="U1503" s="370">
        <f t="shared" si="386"/>
        <v>79269.2265625</v>
      </c>
      <c r="V1503" s="371">
        <f t="shared" si="387"/>
        <v>79269.2265625</v>
      </c>
      <c r="W1503" s="383">
        <f t="shared" si="388"/>
        <v>68964.227109375002</v>
      </c>
      <c r="X1503" s="365">
        <f>IF(ISERROR('commented data'!$T1457),"",'commented data'!$T1457)</f>
        <v>107.54299926757812</v>
      </c>
      <c r="Y1503" s="384">
        <f t="shared" si="389"/>
        <v>107.54299926757812</v>
      </c>
      <c r="Z1503" s="365">
        <f>IF(ISERROR('commented data'!$U1457),"",'commented data'!$U1457)</f>
        <v>1012.8079833984375</v>
      </c>
      <c r="AA1503" s="385">
        <f t="shared" si="390"/>
        <v>1022.9360632324219</v>
      </c>
      <c r="AC1503" s="427">
        <f t="shared" si="392"/>
        <v>6.3955636904435176</v>
      </c>
      <c r="AD1503" s="428">
        <f t="shared" si="391"/>
        <v>0.42643328454340701</v>
      </c>
      <c r="AE1503" s="429">
        <f t="shared" si="393"/>
        <v>9.2302667154565938</v>
      </c>
      <c r="AF1503" s="430">
        <f t="shared" si="394"/>
        <v>0.95584068216436191</v>
      </c>
    </row>
    <row r="1504" spans="1:32" s="5" customFormat="1" x14ac:dyDescent="0.2">
      <c r="A1504" s="363">
        <f>'commented data'!$A1458</f>
        <v>41241.625</v>
      </c>
      <c r="B1504" s="364">
        <f>IF(ISERROR('commented data'!$B1458),"",'commented data'!$B1458)</f>
        <v>897.07098388671875</v>
      </c>
      <c r="C1504" s="364">
        <f>IF(ISERROR('commented data'!$C1458),"",'commented data'!$C1458)</f>
        <v>453.2156982421875</v>
      </c>
      <c r="D1504" s="364">
        <f>IF(ISERROR('commented data'!$D1458),"",'commented data'!$D1458)</f>
        <v>5942.39794921875</v>
      </c>
      <c r="E1504" s="364">
        <f>IF(ISERROR('commented data'!$E1458),"",'commented data'!$E1458)</f>
        <v>10.307720184326172</v>
      </c>
      <c r="F1504" s="357">
        <f t="shared" si="380"/>
        <v>128.5054319000244</v>
      </c>
      <c r="G1504" s="362">
        <f t="shared" si="381"/>
        <v>50175.647605916616</v>
      </c>
      <c r="H1504" s="359">
        <f>IF(ISERROR('commented data'!$N1458),"",'commented data'!$N1458)</f>
        <v>16.334378639763454</v>
      </c>
      <c r="I1504" s="359">
        <f>IFERROR('commented data'!O1458,"")</f>
        <v>15.963724107483124</v>
      </c>
      <c r="J1504" s="358">
        <f>IF(ISERROR('commented data'!$P1458),"",'commented data'!$P1458)</f>
        <v>1</v>
      </c>
      <c r="K1504" s="328">
        <f>IF(ISERROR('commented data'!$Q1458),"",'commented data'!$Q1458)</f>
        <v>1</v>
      </c>
      <c r="L1504" s="328">
        <f>IF(ISERROR('commented data'!$R1458),"",'commented data'!$R1458)</f>
        <v>1</v>
      </c>
      <c r="M1504" s="328">
        <f>IF(ISERROR('commented data'!$S1458),"",'commented data'!$S1458)</f>
        <v>1</v>
      </c>
      <c r="N1504" s="366">
        <f t="shared" si="382"/>
        <v>1</v>
      </c>
      <c r="O1504" s="367" t="b">
        <f t="shared" si="383"/>
        <v>1</v>
      </c>
      <c r="P1504" s="365">
        <f>IF(ISERROR('commented data'!$J1458),"",'commented data'!$J1458)</f>
        <v>127.23310089111328</v>
      </c>
      <c r="Q1504" s="368">
        <f t="shared" si="379"/>
        <v>127.23310089111328</v>
      </c>
      <c r="R1504" s="368" t="str">
        <f t="shared" si="384"/>
        <v/>
      </c>
      <c r="S1504" s="369">
        <f t="shared" si="385"/>
        <v>127.23310089111328</v>
      </c>
      <c r="T1504" s="365">
        <f>IF(ISERROR('commented data'!$M1458),"",'commented data'!$M1458)</f>
        <v>79516.203125</v>
      </c>
      <c r="U1504" s="370">
        <f t="shared" si="386"/>
        <v>79516.203125</v>
      </c>
      <c r="V1504" s="371">
        <f t="shared" si="387"/>
        <v>79516.203125</v>
      </c>
      <c r="W1504" s="383">
        <f t="shared" si="388"/>
        <v>69179.096718750006</v>
      </c>
      <c r="X1504" s="365">
        <f>IF(ISERROR('commented data'!$T1458),"",'commented data'!$T1458)</f>
        <v>107.05290222167969</v>
      </c>
      <c r="Y1504" s="384">
        <f t="shared" si="389"/>
        <v>107.05290222167969</v>
      </c>
      <c r="Z1504" s="365">
        <f>IF(ISERROR('commented data'!$U1458),"",'commented data'!$U1458)</f>
        <v>1012.8090209960937</v>
      </c>
      <c r="AA1504" s="385">
        <f t="shared" si="390"/>
        <v>1022.9371112060547</v>
      </c>
      <c r="AC1504" s="427">
        <f t="shared" si="392"/>
        <v>6.4478432664617396</v>
      </c>
      <c r="AD1504" s="428">
        <f t="shared" si="391"/>
        <v>0.39474065152166166</v>
      </c>
      <c r="AE1504" s="429">
        <f t="shared" si="393"/>
        <v>9.2619593484783387</v>
      </c>
      <c r="AF1504" s="430">
        <f t="shared" si="394"/>
        <v>0.95912261419308231</v>
      </c>
    </row>
    <row r="1505" spans="1:32" s="5" customFormat="1" x14ac:dyDescent="0.2">
      <c r="A1505" s="363">
        <f>'commented data'!$A1459</f>
        <v>41241.666666666664</v>
      </c>
      <c r="B1505" s="364">
        <f>IF(ISERROR('commented data'!$B1459),"",'commented data'!$B1459)</f>
        <v>896.97808837890625</v>
      </c>
      <c r="C1505" s="364">
        <f>IF(ISERROR('commented data'!$C1459),"",'commented data'!$C1459)</f>
        <v>453.5592041015625</v>
      </c>
      <c r="D1505" s="364">
        <f>IF(ISERROR('commented data'!$D1459),"",'commented data'!$D1459)</f>
        <v>5950.98779296875</v>
      </c>
      <c r="E1505" s="364">
        <f>IF(ISERROR('commented data'!$E1459),"",'commented data'!$E1459)</f>
        <v>10.312219619750977</v>
      </c>
      <c r="F1505" s="357">
        <f t="shared" si="380"/>
        <v>128.85590202331542</v>
      </c>
      <c r="G1505" s="362">
        <f t="shared" si="381"/>
        <v>50230.874300407566</v>
      </c>
      <c r="H1505" s="359">
        <f>IF(ISERROR('commented data'!$N1459),"",'commented data'!$N1459)</f>
        <v>15.979970356216581</v>
      </c>
      <c r="I1505" s="359">
        <f>IFERROR('commented data'!O1459,"")</f>
        <v>15.986799959508385</v>
      </c>
      <c r="J1505" s="358">
        <f>IF(ISERROR('commented data'!$P1459),"",'commented data'!$P1459)</f>
        <v>1</v>
      </c>
      <c r="K1505" s="328">
        <f>IF(ISERROR('commented data'!$Q1459),"",'commented data'!$Q1459)</f>
        <v>1</v>
      </c>
      <c r="L1505" s="328">
        <f>IF(ISERROR('commented data'!$R1459),"",'commented data'!$R1459)</f>
        <v>1</v>
      </c>
      <c r="M1505" s="328">
        <f>IF(ISERROR('commented data'!$S1459),"",'commented data'!$S1459)</f>
        <v>1</v>
      </c>
      <c r="N1505" s="366">
        <f t="shared" si="382"/>
        <v>1</v>
      </c>
      <c r="O1505" s="367" t="b">
        <f t="shared" si="383"/>
        <v>1</v>
      </c>
      <c r="P1505" s="365">
        <f>IF(ISERROR('commented data'!$J1459),"",'commented data'!$J1459)</f>
        <v>127.58010101318359</v>
      </c>
      <c r="Q1505" s="368">
        <f t="shared" si="379"/>
        <v>127.58010101318359</v>
      </c>
      <c r="R1505" s="368" t="str">
        <f t="shared" si="384"/>
        <v/>
      </c>
      <c r="S1505" s="369">
        <f t="shared" si="385"/>
        <v>127.58010101318359</v>
      </c>
      <c r="T1505" s="365">
        <f>IF(ISERROR('commented data'!$M1459),"",'commented data'!$M1459)</f>
        <v>79586.953125</v>
      </c>
      <c r="U1505" s="370">
        <f t="shared" si="386"/>
        <v>79586.953125</v>
      </c>
      <c r="V1505" s="371">
        <f t="shared" si="387"/>
        <v>79586.953125</v>
      </c>
      <c r="W1505" s="383">
        <f t="shared" si="388"/>
        <v>69240.649218749997</v>
      </c>
      <c r="X1505" s="365">
        <f>IF(ISERROR('commented data'!$T1459),"",'commented data'!$T1459)</f>
        <v>106.97280120849609</v>
      </c>
      <c r="Y1505" s="384">
        <f t="shared" si="389"/>
        <v>106.97280120849609</v>
      </c>
      <c r="Z1505" s="365">
        <f>IF(ISERROR('commented data'!$U1459),"",'commented data'!$U1459)</f>
        <v>1012.8090209960937</v>
      </c>
      <c r="AA1505" s="385">
        <f t="shared" si="390"/>
        <v>1022.9371112060547</v>
      </c>
      <c r="AC1505" s="427">
        <f t="shared" si="392"/>
        <v>6.4725446173987899</v>
      </c>
      <c r="AD1505" s="428">
        <f t="shared" si="391"/>
        <v>0.40504109038480279</v>
      </c>
      <c r="AE1505" s="429">
        <f t="shared" si="393"/>
        <v>9.2516589096151982</v>
      </c>
      <c r="AF1505" s="430">
        <f t="shared" si="394"/>
        <v>0.95805595178634495</v>
      </c>
    </row>
    <row r="1506" spans="1:32" s="5" customFormat="1" x14ac:dyDescent="0.2">
      <c r="A1506" s="363">
        <f>'commented data'!$A1460</f>
        <v>41241.708333333336</v>
      </c>
      <c r="B1506" s="364">
        <f>IF(ISERROR('commented data'!$B1460),"",'commented data'!$B1460)</f>
        <v>896.9893798828125</v>
      </c>
      <c r="C1506" s="364">
        <f>IF(ISERROR('commented data'!$C1460),"",'commented data'!$C1460)</f>
        <v>454.26419067382812</v>
      </c>
      <c r="D1506" s="364">
        <f>IF(ISERROR('commented data'!$D1460),"",'commented data'!$D1460)</f>
        <v>5956.3837890625</v>
      </c>
      <c r="E1506" s="364">
        <f>IF(ISERROR('commented data'!$E1460),"",'commented data'!$E1460)</f>
        <v>10.311160087585449</v>
      </c>
      <c r="F1506" s="357">
        <f t="shared" si="380"/>
        <v>129.46068298339844</v>
      </c>
      <c r="G1506" s="362">
        <f t="shared" si="381"/>
        <v>50291.41858664967</v>
      </c>
      <c r="H1506" s="359">
        <f>IF(ISERROR('commented data'!$N1460),"",'commented data'!$N1460)</f>
        <v>15.109643420980865</v>
      </c>
      <c r="I1506" s="359">
        <f>IFERROR('commented data'!O1460,"")</f>
        <v>16.001295823579053</v>
      </c>
      <c r="J1506" s="358">
        <f>IF(ISERROR('commented data'!$P1460),"",'commented data'!$P1460)</f>
        <v>1</v>
      </c>
      <c r="K1506" s="328">
        <f>IF(ISERROR('commented data'!$Q1460),"",'commented data'!$Q1460)</f>
        <v>1</v>
      </c>
      <c r="L1506" s="328">
        <f>IF(ISERROR('commented data'!$R1460),"",'commented data'!$R1460)</f>
        <v>1</v>
      </c>
      <c r="M1506" s="328">
        <f>IF(ISERROR('commented data'!$S1460),"",'commented data'!$S1460)</f>
        <v>1</v>
      </c>
      <c r="N1506" s="366">
        <f t="shared" si="382"/>
        <v>1</v>
      </c>
      <c r="O1506" s="367" t="b">
        <f t="shared" si="383"/>
        <v>1</v>
      </c>
      <c r="P1506" s="365">
        <f>IF(ISERROR('commented data'!$J1460),"",'commented data'!$J1460)</f>
        <v>128.17889404296875</v>
      </c>
      <c r="Q1506" s="368">
        <f t="shared" si="379"/>
        <v>128.17889404296875</v>
      </c>
      <c r="R1506" s="368" t="str">
        <f t="shared" si="384"/>
        <v/>
      </c>
      <c r="S1506" s="369">
        <f t="shared" si="385"/>
        <v>128.17889404296875</v>
      </c>
      <c r="T1506" s="365">
        <f>IF(ISERROR('commented data'!$M1460),"",'commented data'!$M1460)</f>
        <v>79707.328125</v>
      </c>
      <c r="U1506" s="370">
        <f t="shared" si="386"/>
        <v>79707.328125</v>
      </c>
      <c r="V1506" s="371">
        <f t="shared" si="387"/>
        <v>79707.328125</v>
      </c>
      <c r="W1506" s="383">
        <f t="shared" si="388"/>
        <v>69345.375468750004</v>
      </c>
      <c r="X1506" s="365">
        <f>IF(ISERROR('commented data'!$T1460),"",'commented data'!$T1460)</f>
        <v>107.08830261230469</v>
      </c>
      <c r="Y1506" s="384">
        <f t="shared" si="389"/>
        <v>107.08830261230469</v>
      </c>
      <c r="Z1506" s="365">
        <f>IF(ISERROR('commented data'!$U1460),"",'commented data'!$U1460)</f>
        <v>1012.8060302734375</v>
      </c>
      <c r="AA1506" s="385">
        <f t="shared" si="390"/>
        <v>1022.9340905761719</v>
      </c>
      <c r="AC1506" s="427">
        <f t="shared" si="392"/>
        <v>6.5107613984316446</v>
      </c>
      <c r="AD1506" s="428">
        <f t="shared" si="391"/>
        <v>0.43090106212506429</v>
      </c>
      <c r="AE1506" s="429">
        <f t="shared" si="393"/>
        <v>9.2257989378749361</v>
      </c>
      <c r="AF1506" s="430">
        <f t="shared" si="394"/>
        <v>0.95537802125725513</v>
      </c>
    </row>
    <row r="1507" spans="1:32" s="5" customFormat="1" x14ac:dyDescent="0.2">
      <c r="A1507" s="363">
        <f>'commented data'!$A1461</f>
        <v>41241.75</v>
      </c>
      <c r="B1507" s="364">
        <f>IF(ISERROR('commented data'!$B1461),"",'commented data'!$B1461)</f>
        <v>896.99322509765625</v>
      </c>
      <c r="C1507" s="364">
        <f>IF(ISERROR('commented data'!$C1461),"",'commented data'!$C1461)</f>
        <v>455.42608642578125</v>
      </c>
      <c r="D1507" s="364">
        <f>IF(ISERROR('commented data'!$D1461),"",'commented data'!$D1461)</f>
        <v>5958.47216796875</v>
      </c>
      <c r="E1507" s="364">
        <f>IF(ISERROR('commented data'!$E1461),"",'commented data'!$E1461)</f>
        <v>10.310259819030762</v>
      </c>
      <c r="F1507" s="357">
        <f t="shared" si="380"/>
        <v>129.72400177001953</v>
      </c>
      <c r="G1507" s="362">
        <f t="shared" si="381"/>
        <v>50328.213579126066</v>
      </c>
      <c r="H1507" s="359">
        <f>IF(ISERROR('commented data'!$N1461),"",'commented data'!$N1461)</f>
        <v>15.872589294736972</v>
      </c>
      <c r="I1507" s="359">
        <f>IFERROR('commented data'!O1461,"")</f>
        <v>16.006906067957864</v>
      </c>
      <c r="J1507" s="358">
        <f>IF(ISERROR('commented data'!$P1461),"",'commented data'!$P1461)</f>
        <v>1</v>
      </c>
      <c r="K1507" s="328">
        <f>IF(ISERROR('commented data'!$Q1461),"",'commented data'!$Q1461)</f>
        <v>1</v>
      </c>
      <c r="L1507" s="328">
        <f>IF(ISERROR('commented data'!$R1461),"",'commented data'!$R1461)</f>
        <v>1</v>
      </c>
      <c r="M1507" s="328">
        <f>IF(ISERROR('commented data'!$S1461),"",'commented data'!$S1461)</f>
        <v>1</v>
      </c>
      <c r="N1507" s="366">
        <f t="shared" si="382"/>
        <v>1</v>
      </c>
      <c r="O1507" s="367" t="b">
        <f t="shared" si="383"/>
        <v>1</v>
      </c>
      <c r="P1507" s="365">
        <f>IF(ISERROR('commented data'!$J1461),"",'commented data'!$J1461)</f>
        <v>128.43960571289062</v>
      </c>
      <c r="Q1507" s="368">
        <f t="shared" si="379"/>
        <v>128.43960571289062</v>
      </c>
      <c r="R1507" s="368" t="str">
        <f t="shared" si="384"/>
        <v/>
      </c>
      <c r="S1507" s="369">
        <f t="shared" si="385"/>
        <v>128.43960571289062</v>
      </c>
      <c r="T1507" s="365">
        <f>IF(ISERROR('commented data'!$M1461),"",'commented data'!$M1461)</f>
        <v>79765.7265625</v>
      </c>
      <c r="U1507" s="370">
        <f t="shared" si="386"/>
        <v>79765.7265625</v>
      </c>
      <c r="V1507" s="371">
        <f t="shared" si="387"/>
        <v>79765.7265625</v>
      </c>
      <c r="W1507" s="383">
        <f t="shared" si="388"/>
        <v>69396.182109375004</v>
      </c>
      <c r="X1507" s="365">
        <f>IF(ISERROR('commented data'!$T1461),"",'commented data'!$T1461)</f>
        <v>107.08830261230469</v>
      </c>
      <c r="Y1507" s="384">
        <f t="shared" si="389"/>
        <v>107.08830261230469</v>
      </c>
      <c r="Z1507" s="365">
        <f>IF(ISERROR('commented data'!$U1461),"",'commented data'!$U1461)</f>
        <v>1012.8049926757812</v>
      </c>
      <c r="AA1507" s="385">
        <f t="shared" si="390"/>
        <v>1022.9330426025391</v>
      </c>
      <c r="AC1507" s="427">
        <f t="shared" si="392"/>
        <v>6.5287772674204705</v>
      </c>
      <c r="AD1507" s="428">
        <f t="shared" si="391"/>
        <v>0.41132402194677087</v>
      </c>
      <c r="AE1507" s="429">
        <f t="shared" si="393"/>
        <v>9.2453759780532305</v>
      </c>
      <c r="AF1507" s="430">
        <f t="shared" si="394"/>
        <v>0.95740532252769883</v>
      </c>
    </row>
    <row r="1508" spans="1:32" s="5" customFormat="1" x14ac:dyDescent="0.2">
      <c r="A1508" s="363">
        <f>'commented data'!$A1462</f>
        <v>41241.791666666664</v>
      </c>
      <c r="B1508" s="364">
        <f>IF(ISERROR('commented data'!$B1462),"",'commented data'!$B1462)</f>
        <v>897.0189208984375</v>
      </c>
      <c r="C1508" s="364">
        <f>IF(ISERROR('commented data'!$C1462),"",'commented data'!$C1462)</f>
        <v>454.96051025390625</v>
      </c>
      <c r="D1508" s="364">
        <f>IF(ISERROR('commented data'!$D1462),"",'commented data'!$D1462)</f>
        <v>5962.875</v>
      </c>
      <c r="E1508" s="364">
        <f>IF(ISERROR('commented data'!$E1462),"",'commented data'!$E1462)</f>
        <v>10.310310363769531</v>
      </c>
      <c r="F1508" s="357">
        <f t="shared" si="380"/>
        <v>130.4727018737793</v>
      </c>
      <c r="G1508" s="362">
        <f t="shared" si="381"/>
        <v>50312.496884597364</v>
      </c>
      <c r="H1508" s="359">
        <f>IF(ISERROR('commented data'!$N1462),"",'commented data'!$N1462)</f>
        <v>15.778162327914615</v>
      </c>
      <c r="I1508" s="359">
        <f>IFERROR('commented data'!O1462,"")</f>
        <v>16.018733885017422</v>
      </c>
      <c r="J1508" s="358">
        <f>IF(ISERROR('commented data'!$P1462),"",'commented data'!$P1462)</f>
        <v>1</v>
      </c>
      <c r="K1508" s="328">
        <f>IF(ISERROR('commented data'!$Q1462),"",'commented data'!$Q1462)</f>
        <v>1</v>
      </c>
      <c r="L1508" s="328">
        <f>IF(ISERROR('commented data'!$R1462),"",'commented data'!$R1462)</f>
        <v>1</v>
      </c>
      <c r="M1508" s="328">
        <f>IF(ISERROR('commented data'!$S1462),"",'commented data'!$S1462)</f>
        <v>1</v>
      </c>
      <c r="N1508" s="366">
        <f t="shared" si="382"/>
        <v>1</v>
      </c>
      <c r="O1508" s="367" t="b">
        <f t="shared" si="383"/>
        <v>1</v>
      </c>
      <c r="P1508" s="365">
        <f>IF(ISERROR('commented data'!$J1462),"",'commented data'!$J1462)</f>
        <v>129.18089294433594</v>
      </c>
      <c r="Q1508" s="368">
        <f t="shared" si="379"/>
        <v>129.18089294433594</v>
      </c>
      <c r="R1508" s="368" t="str">
        <f t="shared" si="384"/>
        <v/>
      </c>
      <c r="S1508" s="369">
        <f t="shared" si="385"/>
        <v>129.18089294433594</v>
      </c>
      <c r="T1508" s="365">
        <f>IF(ISERROR('commented data'!$M1462),"",'commented data'!$M1462)</f>
        <v>79749.5</v>
      </c>
      <c r="U1508" s="370">
        <f t="shared" si="386"/>
        <v>79749.5</v>
      </c>
      <c r="V1508" s="371">
        <f t="shared" si="387"/>
        <v>79749.5</v>
      </c>
      <c r="W1508" s="383">
        <f t="shared" si="388"/>
        <v>69382.065000000002</v>
      </c>
      <c r="X1508" s="365">
        <f>IF(ISERROR('commented data'!$T1462),"",'commented data'!$T1462)</f>
        <v>107.13009643554687</v>
      </c>
      <c r="Y1508" s="384">
        <f t="shared" si="389"/>
        <v>107.13009643554687</v>
      </c>
      <c r="Z1508" s="365">
        <f>IF(ISERROR('commented data'!$U1462),"",'commented data'!$U1462)</f>
        <v>1012.8060302734375</v>
      </c>
      <c r="AA1508" s="385">
        <f t="shared" si="390"/>
        <v>1022.9340905761719</v>
      </c>
      <c r="AC1508" s="427">
        <f t="shared" si="392"/>
        <v>6.5644074065495213</v>
      </c>
      <c r="AD1508" s="428">
        <f t="shared" si="391"/>
        <v>0.41604385036246061</v>
      </c>
      <c r="AE1508" s="429">
        <f t="shared" si="393"/>
        <v>9.240656149637541</v>
      </c>
      <c r="AF1508" s="430">
        <f t="shared" si="394"/>
        <v>0.95691656048521134</v>
      </c>
    </row>
    <row r="1509" spans="1:32" s="5" customFormat="1" x14ac:dyDescent="0.2">
      <c r="A1509" s="363">
        <f>'commented data'!$A1463</f>
        <v>41241.833333333336</v>
      </c>
      <c r="B1509" s="364">
        <f>IF(ISERROR('commented data'!$B1463),"",'commented data'!$B1463)</f>
        <v>896.994384765625</v>
      </c>
      <c r="C1509" s="364">
        <f>IF(ISERROR('commented data'!$C1463),"",'commented data'!$C1463)</f>
        <v>455.28030395507812</v>
      </c>
      <c r="D1509" s="364">
        <f>IF(ISERROR('commented data'!$D1463),"",'commented data'!$D1463)</f>
        <v>5970.36376953125</v>
      </c>
      <c r="E1509" s="364">
        <f>IF(ISERROR('commented data'!$E1463),"",'commented data'!$E1463)</f>
        <v>10.314780235290527</v>
      </c>
      <c r="F1509" s="357">
        <f t="shared" si="380"/>
        <v>130.98741104125978</v>
      </c>
      <c r="G1509" s="362">
        <f t="shared" si="381"/>
        <v>50359.153257566337</v>
      </c>
      <c r="H1509" s="359">
        <f>IF(ISERROR('commented data'!$N1463),"",'commented data'!$N1463)</f>
        <v>16.980336606641213</v>
      </c>
      <c r="I1509" s="359">
        <f>IFERROR('commented data'!O1463,"")</f>
        <v>16.038851798984645</v>
      </c>
      <c r="J1509" s="358">
        <f>IF(ISERROR('commented data'!$P1463),"",'commented data'!$P1463)</f>
        <v>1</v>
      </c>
      <c r="K1509" s="328">
        <f>IF(ISERROR('commented data'!$Q1463),"",'commented data'!$Q1463)</f>
        <v>1</v>
      </c>
      <c r="L1509" s="328">
        <f>IF(ISERROR('commented data'!$R1463),"",'commented data'!$R1463)</f>
        <v>1</v>
      </c>
      <c r="M1509" s="328">
        <f>IF(ISERROR('commented data'!$S1463),"",'commented data'!$S1463)</f>
        <v>1</v>
      </c>
      <c r="N1509" s="366">
        <f t="shared" si="382"/>
        <v>1</v>
      </c>
      <c r="O1509" s="367" t="b">
        <f t="shared" si="383"/>
        <v>1</v>
      </c>
      <c r="P1509" s="365">
        <f>IF(ISERROR('commented data'!$J1463),"",'commented data'!$J1463)</f>
        <v>129.69050598144531</v>
      </c>
      <c r="Q1509" s="368">
        <f t="shared" si="379"/>
        <v>129.69050598144531</v>
      </c>
      <c r="R1509" s="368" t="str">
        <f t="shared" si="384"/>
        <v/>
      </c>
      <c r="S1509" s="369">
        <f t="shared" si="385"/>
        <v>129.69050598144531</v>
      </c>
      <c r="T1509" s="365">
        <f>IF(ISERROR('commented data'!$M1463),"",'commented data'!$M1463)</f>
        <v>79786.9921875</v>
      </c>
      <c r="U1509" s="370">
        <f t="shared" si="386"/>
        <v>79786.9921875</v>
      </c>
      <c r="V1509" s="371">
        <f t="shared" si="387"/>
        <v>79786.9921875</v>
      </c>
      <c r="W1509" s="383">
        <f t="shared" si="388"/>
        <v>69414.683203124994</v>
      </c>
      <c r="X1509" s="365">
        <f>IF(ISERROR('commented data'!$T1463),"",'commented data'!$T1463)</f>
        <v>106.95600128173828</v>
      </c>
      <c r="Y1509" s="384">
        <f t="shared" si="389"/>
        <v>106.95600128173828</v>
      </c>
      <c r="Z1509" s="365">
        <f>IF(ISERROR('commented data'!$U1463),"",'commented data'!$U1463)</f>
        <v>1012.8049926757812</v>
      </c>
      <c r="AA1509" s="385">
        <f t="shared" si="390"/>
        <v>1022.9330426025391</v>
      </c>
      <c r="AC1509" s="427">
        <f t="shared" si="392"/>
        <v>6.5964151074386379</v>
      </c>
      <c r="AD1509" s="428">
        <f t="shared" si="391"/>
        <v>0.38847375409853185</v>
      </c>
      <c r="AE1509" s="429">
        <f t="shared" si="393"/>
        <v>9.2682262459014684</v>
      </c>
      <c r="AF1509" s="430">
        <f t="shared" si="394"/>
        <v>0.9597715830357646</v>
      </c>
    </row>
    <row r="1510" spans="1:32" s="5" customFormat="1" x14ac:dyDescent="0.2">
      <c r="A1510" s="363">
        <f>'commented data'!$A1464</f>
        <v>41241.875</v>
      </c>
      <c r="B1510" s="364">
        <f>IF(ISERROR('commented data'!$B1464),"",'commented data'!$B1464)</f>
        <v>897.0150146484375</v>
      </c>
      <c r="C1510" s="364">
        <f>IF(ISERROR('commented data'!$C1464),"",'commented data'!$C1464)</f>
        <v>455.21530151367187</v>
      </c>
      <c r="D1510" s="364">
        <f>IF(ISERROR('commented data'!$D1464),"",'commented data'!$D1464)</f>
        <v>5973.58984375</v>
      </c>
      <c r="E1510" s="364">
        <f>IF(ISERROR('commented data'!$E1464),"",'commented data'!$E1464)</f>
        <v>10.313759803771973</v>
      </c>
      <c r="F1510" s="357">
        <f t="shared" si="380"/>
        <v>131.23354614257812</v>
      </c>
      <c r="G1510" s="362">
        <f t="shared" si="381"/>
        <v>50404.935443111208</v>
      </c>
      <c r="H1510" s="359">
        <f>IF(ISERROR('commented data'!$N1464),"",'commented data'!$N1464)</f>
        <v>16.384080447367452</v>
      </c>
      <c r="I1510" s="359">
        <f>IFERROR('commented data'!O1464,"")</f>
        <v>16.047518360736063</v>
      </c>
      <c r="J1510" s="358">
        <f>IF(ISERROR('commented data'!$P1464),"",'commented data'!$P1464)</f>
        <v>1</v>
      </c>
      <c r="K1510" s="328">
        <f>IF(ISERROR('commented data'!$Q1464),"",'commented data'!$Q1464)</f>
        <v>1</v>
      </c>
      <c r="L1510" s="328">
        <f>IF(ISERROR('commented data'!$R1464),"",'commented data'!$R1464)</f>
        <v>1</v>
      </c>
      <c r="M1510" s="328">
        <f>IF(ISERROR('commented data'!$S1464),"",'commented data'!$S1464)</f>
        <v>1</v>
      </c>
      <c r="N1510" s="366">
        <f t="shared" si="382"/>
        <v>1</v>
      </c>
      <c r="O1510" s="367" t="b">
        <f t="shared" si="383"/>
        <v>1</v>
      </c>
      <c r="P1510" s="365">
        <f>IF(ISERROR('commented data'!$J1464),"",'commented data'!$J1464)</f>
        <v>129.9342041015625</v>
      </c>
      <c r="Q1510" s="368">
        <f t="shared" si="379"/>
        <v>129.9342041015625</v>
      </c>
      <c r="R1510" s="368" t="str">
        <f t="shared" si="384"/>
        <v/>
      </c>
      <c r="S1510" s="369">
        <f t="shared" si="385"/>
        <v>129.9342041015625</v>
      </c>
      <c r="T1510" s="365">
        <f>IF(ISERROR('commented data'!$M1464),"",'commented data'!$M1464)</f>
        <v>79847.28125</v>
      </c>
      <c r="U1510" s="370">
        <f t="shared" si="386"/>
        <v>79847.28125</v>
      </c>
      <c r="V1510" s="371">
        <f t="shared" si="387"/>
        <v>79847.28125</v>
      </c>
      <c r="W1510" s="383">
        <f t="shared" si="388"/>
        <v>69467.134687500002</v>
      </c>
      <c r="X1510" s="365">
        <f>IF(ISERROR('commented data'!$T1464),"",'commented data'!$T1464)</f>
        <v>106.89810180664062</v>
      </c>
      <c r="Y1510" s="384">
        <f t="shared" si="389"/>
        <v>106.89810180664062</v>
      </c>
      <c r="Z1510" s="365">
        <f>IF(ISERROR('commented data'!$U1464),"",'commented data'!$U1464)</f>
        <v>1012.8060302734375</v>
      </c>
      <c r="AA1510" s="385">
        <f t="shared" si="390"/>
        <v>1022.9340905761719</v>
      </c>
      <c r="AC1510" s="427">
        <f t="shared" si="392"/>
        <v>6.6148184212872057</v>
      </c>
      <c r="AD1510" s="428">
        <f t="shared" si="391"/>
        <v>0.40373449352478341</v>
      </c>
      <c r="AE1510" s="429">
        <f t="shared" si="393"/>
        <v>9.252965506475217</v>
      </c>
      <c r="AF1510" s="430">
        <f t="shared" si="394"/>
        <v>0.9581912564825682</v>
      </c>
    </row>
    <row r="1511" spans="1:32" s="5" customFormat="1" x14ac:dyDescent="0.2">
      <c r="A1511" s="363">
        <f>'commented data'!$A1465</f>
        <v>41241.916666666664</v>
      </c>
      <c r="B1511" s="364">
        <f>IF(ISERROR('commented data'!$B1465),"",'commented data'!$B1465)</f>
        <v>896.9688720703125</v>
      </c>
      <c r="C1511" s="364">
        <f>IF(ISERROR('commented data'!$C1465),"",'commented data'!$C1465)</f>
        <v>455.34091186523437</v>
      </c>
      <c r="D1511" s="364">
        <f>IF(ISERROR('commented data'!$D1465),"",'commented data'!$D1465)</f>
        <v>5975.27978515625</v>
      </c>
      <c r="E1511" s="364">
        <f>IF(ISERROR('commented data'!$E1465),"",'commented data'!$E1465)</f>
        <v>10.312729835510254</v>
      </c>
      <c r="F1511" s="357">
        <f t="shared" si="380"/>
        <v>131.33939147949218</v>
      </c>
      <c r="G1511" s="362">
        <f t="shared" si="381"/>
        <v>50438.932400403341</v>
      </c>
      <c r="H1511" s="359">
        <f>IF(ISERROR('commented data'!$N1465),"",'commented data'!$N1465)</f>
        <v>16.071536107452122</v>
      </c>
      <c r="I1511" s="359">
        <f>IFERROR('commented data'!O1465,"")</f>
        <v>16.052058238172364</v>
      </c>
      <c r="J1511" s="358">
        <f>IF(ISERROR('commented data'!$P1465),"",'commented data'!$P1465)</f>
        <v>1</v>
      </c>
      <c r="K1511" s="328">
        <f>IF(ISERROR('commented data'!$Q1465),"",'commented data'!$Q1465)</f>
        <v>1</v>
      </c>
      <c r="L1511" s="328">
        <f>IF(ISERROR('commented data'!$R1465),"",'commented data'!$R1465)</f>
        <v>1</v>
      </c>
      <c r="M1511" s="328">
        <f>IF(ISERROR('commented data'!$S1465),"",'commented data'!$S1465)</f>
        <v>1</v>
      </c>
      <c r="N1511" s="366">
        <f t="shared" si="382"/>
        <v>1</v>
      </c>
      <c r="O1511" s="367" t="b">
        <f t="shared" si="383"/>
        <v>1</v>
      </c>
      <c r="P1511" s="365">
        <f>IF(ISERROR('commented data'!$J1465),"",'commented data'!$J1465)</f>
        <v>130.03900146484375</v>
      </c>
      <c r="Q1511" s="368">
        <f t="shared" si="379"/>
        <v>130.03900146484375</v>
      </c>
      <c r="R1511" s="368" t="str">
        <f t="shared" si="384"/>
        <v/>
      </c>
      <c r="S1511" s="369">
        <f t="shared" si="385"/>
        <v>130.03900146484375</v>
      </c>
      <c r="T1511" s="365">
        <f>IF(ISERROR('commented data'!$M1465),"",'commented data'!$M1465)</f>
        <v>79876.1171875</v>
      </c>
      <c r="U1511" s="370">
        <f t="shared" si="386"/>
        <v>79876.1171875</v>
      </c>
      <c r="V1511" s="371">
        <f t="shared" si="387"/>
        <v>79876.1171875</v>
      </c>
      <c r="W1511" s="383">
        <f t="shared" si="388"/>
        <v>69492.221953125001</v>
      </c>
      <c r="X1511" s="365">
        <f>IF(ISERROR('commented data'!$T1465),"",'commented data'!$T1465)</f>
        <v>106.77909851074219</v>
      </c>
      <c r="Y1511" s="384">
        <f t="shared" si="389"/>
        <v>106.77909851074219</v>
      </c>
      <c r="Z1511" s="365">
        <f>IF(ISERROR('commented data'!$U1465),"",'commented data'!$U1465)</f>
        <v>1012.8060302734375</v>
      </c>
      <c r="AA1511" s="385">
        <f t="shared" si="390"/>
        <v>1022.9340905761719</v>
      </c>
      <c r="AC1511" s="427">
        <f t="shared" si="392"/>
        <v>6.6246186883442162</v>
      </c>
      <c r="AD1511" s="428">
        <f t="shared" si="391"/>
        <v>0.41219573810822496</v>
      </c>
      <c r="AE1511" s="429">
        <f t="shared" si="393"/>
        <v>9.244504261891775</v>
      </c>
      <c r="AF1511" s="430">
        <f t="shared" si="394"/>
        <v>0.95731505192164756</v>
      </c>
    </row>
    <row r="1512" spans="1:32" s="5" customFormat="1" x14ac:dyDescent="0.2">
      <c r="A1512" s="363">
        <f>'commented data'!$A1466</f>
        <v>41241.958333333336</v>
      </c>
      <c r="B1512" s="364">
        <f>IF(ISERROR('commented data'!$B1466),"",'commented data'!$B1466)</f>
        <v>896.98321533203125</v>
      </c>
      <c r="C1512" s="364">
        <f>IF(ISERROR('commented data'!$C1466),"",'commented data'!$C1466)</f>
        <v>455.48361206054687</v>
      </c>
      <c r="D1512" s="364">
        <f>IF(ISERROR('commented data'!$D1466),"",'commented data'!$D1466)</f>
        <v>5974.537109375</v>
      </c>
      <c r="E1512" s="364">
        <f>IF(ISERROR('commented data'!$E1466),"",'commented data'!$E1466)</f>
        <v>10.312069892883301</v>
      </c>
      <c r="F1512" s="357">
        <f t="shared" si="380"/>
        <v>130.06072494506836</v>
      </c>
      <c r="G1512" s="362">
        <f t="shared" si="381"/>
        <v>50456.567143477936</v>
      </c>
      <c r="H1512" s="359">
        <f>IF(ISERROR('commented data'!$N1466),"",'commented data'!$N1466)</f>
        <v>15.760206271087736</v>
      </c>
      <c r="I1512" s="359">
        <f>IFERROR('commented data'!O1466,"")</f>
        <v>16.050063105672912</v>
      </c>
      <c r="J1512" s="358">
        <f>IF(ISERROR('commented data'!$P1466),"",'commented data'!$P1466)</f>
        <v>1</v>
      </c>
      <c r="K1512" s="328">
        <f>IF(ISERROR('commented data'!$Q1466),"",'commented data'!$Q1466)</f>
        <v>1</v>
      </c>
      <c r="L1512" s="328">
        <f>IF(ISERROR('commented data'!$R1466),"",'commented data'!$R1466)</f>
        <v>1</v>
      </c>
      <c r="M1512" s="328">
        <f>IF(ISERROR('commented data'!$S1466),"",'commented data'!$S1466)</f>
        <v>1</v>
      </c>
      <c r="N1512" s="366">
        <f t="shared" si="382"/>
        <v>1</v>
      </c>
      <c r="O1512" s="367" t="b">
        <f t="shared" si="383"/>
        <v>1</v>
      </c>
      <c r="P1512" s="365">
        <f>IF(ISERROR('commented data'!$J1466),"",'commented data'!$J1466)</f>
        <v>128.77299499511719</v>
      </c>
      <c r="Q1512" s="368">
        <f t="shared" si="379"/>
        <v>128.77299499511719</v>
      </c>
      <c r="R1512" s="368" t="str">
        <f t="shared" si="384"/>
        <v/>
      </c>
      <c r="S1512" s="369">
        <f t="shared" si="385"/>
        <v>128.77299499511719</v>
      </c>
      <c r="T1512" s="365">
        <f>IF(ISERROR('commented data'!$M1466),"",'commented data'!$M1466)</f>
        <v>79911.96875</v>
      </c>
      <c r="U1512" s="370">
        <f t="shared" si="386"/>
        <v>79911.96875</v>
      </c>
      <c r="V1512" s="371">
        <f t="shared" si="387"/>
        <v>79911.96875</v>
      </c>
      <c r="W1512" s="383">
        <f t="shared" si="388"/>
        <v>69523.412812499999</v>
      </c>
      <c r="X1512" s="365">
        <f>IF(ISERROR('commented data'!$T1466),"",'commented data'!$T1466)</f>
        <v>106.81790161132812</v>
      </c>
      <c r="Y1512" s="384">
        <f t="shared" si="389"/>
        <v>106.81790161132812</v>
      </c>
      <c r="Z1512" s="365">
        <f>IF(ISERROR('commented data'!$U1466),"",'commented data'!$U1466)</f>
        <v>1012.8090209960937</v>
      </c>
      <c r="AA1512" s="385">
        <f t="shared" si="390"/>
        <v>1022.9371112060547</v>
      </c>
      <c r="AC1512" s="427">
        <f t="shared" si="392"/>
        <v>6.5624177009202578</v>
      </c>
      <c r="AD1512" s="428">
        <f t="shared" si="391"/>
        <v>0.41639161239653838</v>
      </c>
      <c r="AE1512" s="429">
        <f t="shared" si="393"/>
        <v>9.2403083876034628</v>
      </c>
      <c r="AF1512" s="430">
        <f t="shared" si="394"/>
        <v>0.95688054797223299</v>
      </c>
    </row>
    <row r="1513" spans="1:32" s="5" customFormat="1" x14ac:dyDescent="0.2">
      <c r="A1513" s="363">
        <f>'commented data'!$A1467</f>
        <v>41242</v>
      </c>
      <c r="B1513" s="364">
        <f>IF(ISERROR('commented data'!$B1467),"",'commented data'!$B1467)</f>
        <v>897.0142822265625</v>
      </c>
      <c r="C1513" s="364">
        <f>IF(ISERROR('commented data'!$C1467),"",'commented data'!$C1467)</f>
        <v>455.82418823242187</v>
      </c>
      <c r="D1513" s="364">
        <f>IF(ISERROR('commented data'!$D1467),"",'commented data'!$D1467)</f>
        <v>5976.27490234375</v>
      </c>
      <c r="E1513" s="364">
        <f>IF(ISERROR('commented data'!$E1467),"",'commented data'!$E1467)</f>
        <v>10.312760353088379</v>
      </c>
      <c r="F1513" s="357">
        <f t="shared" si="380"/>
        <v>129.81913619995117</v>
      </c>
      <c r="G1513" s="362">
        <f t="shared" si="381"/>
        <v>50460.209206207503</v>
      </c>
      <c r="H1513" s="359">
        <f>IF(ISERROR('commented data'!$N1467),"",'commented data'!$N1467)</f>
        <v>15.742364236313733</v>
      </c>
      <c r="I1513" s="359">
        <f>IFERROR('commented data'!O1467,"")</f>
        <v>16.05473153208025</v>
      </c>
      <c r="J1513" s="358">
        <f>IF(ISERROR('commented data'!$P1467),"",'commented data'!$P1467)</f>
        <v>1</v>
      </c>
      <c r="K1513" s="328">
        <f>IF(ISERROR('commented data'!$Q1467),"",'commented data'!$Q1467)</f>
        <v>1</v>
      </c>
      <c r="L1513" s="328">
        <f>IF(ISERROR('commented data'!$R1467),"",'commented data'!$R1467)</f>
        <v>1</v>
      </c>
      <c r="M1513" s="328">
        <f>IF(ISERROR('commented data'!$S1467),"",'commented data'!$S1467)</f>
        <v>1</v>
      </c>
      <c r="N1513" s="366">
        <f t="shared" si="382"/>
        <v>1</v>
      </c>
      <c r="O1513" s="367" t="b">
        <f t="shared" si="383"/>
        <v>1</v>
      </c>
      <c r="P1513" s="365">
        <f>IF(ISERROR('commented data'!$J1467),"",'commented data'!$J1467)</f>
        <v>128.53379821777344</v>
      </c>
      <c r="Q1513" s="368">
        <f t="shared" si="379"/>
        <v>128.53379821777344</v>
      </c>
      <c r="R1513" s="368" t="str">
        <f t="shared" si="384"/>
        <v/>
      </c>
      <c r="S1513" s="369">
        <f t="shared" si="385"/>
        <v>128.53379821777344</v>
      </c>
      <c r="T1513" s="365">
        <f>IF(ISERROR('commented data'!$M1467),"",'commented data'!$M1467)</f>
        <v>79904.0234375</v>
      </c>
      <c r="U1513" s="370">
        <f t="shared" si="386"/>
        <v>79904.0234375</v>
      </c>
      <c r="V1513" s="371">
        <f t="shared" si="387"/>
        <v>79904.0234375</v>
      </c>
      <c r="W1513" s="383">
        <f t="shared" si="388"/>
        <v>69516.500390625006</v>
      </c>
      <c r="X1513" s="365">
        <f>IF(ISERROR('commented data'!$T1467),"",'commented data'!$T1467)</f>
        <v>106.75270080566406</v>
      </c>
      <c r="Y1513" s="384">
        <f t="shared" si="389"/>
        <v>106.75270080566406</v>
      </c>
      <c r="Z1513" s="365">
        <f>IF(ISERROR('commented data'!$U1467),"",'commented data'!$U1467)</f>
        <v>1012.8090209960937</v>
      </c>
      <c r="AA1513" s="385">
        <f t="shared" si="390"/>
        <v>1022.9371112060547</v>
      </c>
      <c r="AC1513" s="427">
        <f t="shared" si="392"/>
        <v>6.5507007716186818</v>
      </c>
      <c r="AD1513" s="428">
        <f t="shared" si="391"/>
        <v>0.41611924824530727</v>
      </c>
      <c r="AE1513" s="429">
        <f t="shared" si="393"/>
        <v>9.2405807517546936</v>
      </c>
      <c r="AF1513" s="430">
        <f t="shared" si="394"/>
        <v>0.95690875265408404</v>
      </c>
    </row>
    <row r="1514" spans="1:32" s="5" customFormat="1" x14ac:dyDescent="0.2">
      <c r="A1514" s="363">
        <f>'commented data'!$A1468</f>
        <v>41242.041666666664</v>
      </c>
      <c r="B1514" s="364">
        <f>IF(ISERROR('commented data'!$B1468),"",'commented data'!$B1468)</f>
        <v>897.0145263671875</v>
      </c>
      <c r="C1514" s="364">
        <f>IF(ISERROR('commented data'!$C1468),"",'commented data'!$C1468)</f>
        <v>455.99270629882812</v>
      </c>
      <c r="D1514" s="364">
        <f>IF(ISERROR('commented data'!$D1468),"",'commented data'!$D1468)</f>
        <v>5976.9501953125</v>
      </c>
      <c r="E1514" s="364">
        <f>IF(ISERROR('commented data'!$E1468),"",'commented data'!$E1468)</f>
        <v>10.310890197753906</v>
      </c>
      <c r="F1514" s="357">
        <f t="shared" si="380"/>
        <v>129.46391937255859</v>
      </c>
      <c r="G1514" s="362">
        <f t="shared" si="381"/>
        <v>50491.706294064541</v>
      </c>
      <c r="H1514" s="359">
        <f>IF(ISERROR('commented data'!$N1468),"",'commented data'!$N1468)</f>
        <v>16.008715842661331</v>
      </c>
      <c r="I1514" s="359">
        <f>IFERROR('commented data'!O1468,"")</f>
        <v>16.056545646640899</v>
      </c>
      <c r="J1514" s="358">
        <f>IF(ISERROR('commented data'!$P1468),"",'commented data'!$P1468)</f>
        <v>1</v>
      </c>
      <c r="K1514" s="328">
        <f>IF(ISERROR('commented data'!$Q1468),"",'commented data'!$Q1468)</f>
        <v>1</v>
      </c>
      <c r="L1514" s="328">
        <f>IF(ISERROR('commented data'!$R1468),"",'commented data'!$R1468)</f>
        <v>1</v>
      </c>
      <c r="M1514" s="328">
        <f>IF(ISERROR('commented data'!$S1468),"",'commented data'!$S1468)</f>
        <v>1</v>
      </c>
      <c r="N1514" s="366">
        <f t="shared" si="382"/>
        <v>1</v>
      </c>
      <c r="O1514" s="367" t="b">
        <f t="shared" si="383"/>
        <v>1</v>
      </c>
      <c r="P1514" s="365">
        <f>IF(ISERROR('commented data'!$J1468),"",'commented data'!$J1468)</f>
        <v>128.18209838867187</v>
      </c>
      <c r="Q1514" s="368">
        <f t="shared" si="379"/>
        <v>128.18209838867187</v>
      </c>
      <c r="R1514" s="368" t="str">
        <f t="shared" si="384"/>
        <v/>
      </c>
      <c r="S1514" s="369">
        <f t="shared" si="385"/>
        <v>128.18209838867187</v>
      </c>
      <c r="T1514" s="365">
        <f>IF(ISERROR('commented data'!$M1468),"",'commented data'!$M1468)</f>
        <v>79955.9609375</v>
      </c>
      <c r="U1514" s="370">
        <f t="shared" si="386"/>
        <v>79955.9609375</v>
      </c>
      <c r="V1514" s="371">
        <f t="shared" si="387"/>
        <v>79955.9609375</v>
      </c>
      <c r="W1514" s="383">
        <f t="shared" si="388"/>
        <v>69561.686015625004</v>
      </c>
      <c r="X1514" s="365">
        <f>IF(ISERROR('commented data'!$T1468),"",'commented data'!$T1468)</f>
        <v>106.76249694824219</v>
      </c>
      <c r="Y1514" s="384">
        <f t="shared" si="389"/>
        <v>106.76249694824219</v>
      </c>
      <c r="Z1514" s="365">
        <f>IF(ISERROR('commented data'!$U1468),"",'commented data'!$U1468)</f>
        <v>1012.8090209960937</v>
      </c>
      <c r="AA1514" s="385">
        <f t="shared" si="390"/>
        <v>1022.9371112060547</v>
      </c>
      <c r="AC1514" s="427">
        <f t="shared" si="392"/>
        <v>6.5368541926376809</v>
      </c>
      <c r="AD1514" s="428">
        <f t="shared" si="391"/>
        <v>0.40833095276872483</v>
      </c>
      <c r="AE1514" s="429">
        <f t="shared" si="393"/>
        <v>9.2483690472312752</v>
      </c>
      <c r="AF1514" s="430">
        <f t="shared" si="394"/>
        <v>0.95771526994017364</v>
      </c>
    </row>
    <row r="1515" spans="1:32" s="5" customFormat="1" x14ac:dyDescent="0.2">
      <c r="A1515" s="363">
        <f>'commented data'!$A1469</f>
        <v>41242.083333333336</v>
      </c>
      <c r="B1515" s="364">
        <f>IF(ISERROR('commented data'!$B1469),"",'commented data'!$B1469)</f>
        <v>897.00579833984375</v>
      </c>
      <c r="C1515" s="364">
        <f>IF(ISERROR('commented data'!$C1469),"",'commented data'!$C1469)</f>
        <v>456.08511352539062</v>
      </c>
      <c r="D1515" s="364">
        <f>IF(ISERROR('commented data'!$D1469),"",'commented data'!$D1469)</f>
        <v>5980.32421875</v>
      </c>
      <c r="E1515" s="364">
        <f>IF(ISERROR('commented data'!$E1469),"",'commented data'!$E1469)</f>
        <v>10.315409660339355</v>
      </c>
      <c r="F1515" s="357">
        <f t="shared" si="380"/>
        <v>129.82024581909181</v>
      </c>
      <c r="G1515" s="362">
        <f t="shared" si="381"/>
        <v>50504.47153695891</v>
      </c>
      <c r="H1515" s="359">
        <f>IF(ISERROR('commented data'!$N1469),"",'commented data'!$N1469)</f>
        <v>16.495319762475411</v>
      </c>
      <c r="I1515" s="359">
        <f>IFERROR('commented data'!O1469,"")</f>
        <v>16.065609660823171</v>
      </c>
      <c r="J1515" s="358">
        <f>IF(ISERROR('commented data'!$P1469),"",'commented data'!$P1469)</f>
        <v>1</v>
      </c>
      <c r="K1515" s="328">
        <f>IF(ISERROR('commented data'!$Q1469),"",'commented data'!$Q1469)</f>
        <v>1</v>
      </c>
      <c r="L1515" s="328">
        <f>IF(ISERROR('commented data'!$R1469),"",'commented data'!$R1469)</f>
        <v>1</v>
      </c>
      <c r="M1515" s="328">
        <f>IF(ISERROR('commented data'!$S1469),"",'commented data'!$S1469)</f>
        <v>1</v>
      </c>
      <c r="N1515" s="366">
        <f t="shared" si="382"/>
        <v>1</v>
      </c>
      <c r="O1515" s="367" t="b">
        <f t="shared" si="383"/>
        <v>1</v>
      </c>
      <c r="P1515" s="365">
        <f>IF(ISERROR('commented data'!$J1469),"",'commented data'!$J1469)</f>
        <v>128.53489685058594</v>
      </c>
      <c r="Q1515" s="368">
        <f t="shared" si="379"/>
        <v>128.53489685058594</v>
      </c>
      <c r="R1515" s="368" t="str">
        <f t="shared" si="384"/>
        <v/>
      </c>
      <c r="S1515" s="369">
        <f t="shared" si="385"/>
        <v>128.53489685058594</v>
      </c>
      <c r="T1515" s="365">
        <f>IF(ISERROR('commented data'!$M1469),"",'commented data'!$M1469)</f>
        <v>79971.84375</v>
      </c>
      <c r="U1515" s="370">
        <f t="shared" si="386"/>
        <v>79971.84375</v>
      </c>
      <c r="V1515" s="371">
        <f t="shared" si="387"/>
        <v>79971.84375</v>
      </c>
      <c r="W1515" s="383">
        <f t="shared" si="388"/>
        <v>69575.504062499997</v>
      </c>
      <c r="X1515" s="365">
        <f>IF(ISERROR('commented data'!$T1469),"",'commented data'!$T1469)</f>
        <v>106.74079895019531</v>
      </c>
      <c r="Y1515" s="384">
        <f t="shared" si="389"/>
        <v>106.74079895019531</v>
      </c>
      <c r="Z1515" s="365">
        <f>IF(ISERROR('commented data'!$U1469),"",'commented data'!$U1469)</f>
        <v>1012.8060302734375</v>
      </c>
      <c r="AA1515" s="385">
        <f t="shared" si="390"/>
        <v>1022.9340905761719</v>
      </c>
      <c r="AC1515" s="427">
        <f t="shared" si="392"/>
        <v>6.5565029098913312</v>
      </c>
      <c r="AD1515" s="428">
        <f t="shared" si="391"/>
        <v>0.39747655724786102</v>
      </c>
      <c r="AE1515" s="429">
        <f t="shared" si="393"/>
        <v>9.2592234427521394</v>
      </c>
      <c r="AF1515" s="430">
        <f t="shared" si="394"/>
        <v>0.95883929735335449</v>
      </c>
    </row>
    <row r="1516" spans="1:32" s="5" customFormat="1" x14ac:dyDescent="0.2">
      <c r="A1516" s="363">
        <f>'commented data'!$A1470</f>
        <v>41242.125</v>
      </c>
      <c r="B1516" s="364">
        <f>IF(ISERROR('commented data'!$B1470),"",'commented data'!$B1470)</f>
        <v>896.96588134765625</v>
      </c>
      <c r="C1516" s="364">
        <f>IF(ISERROR('commented data'!$C1470),"",'commented data'!$C1470)</f>
        <v>455.55191040039062</v>
      </c>
      <c r="D1516" s="364">
        <f>IF(ISERROR('commented data'!$D1470),"",'commented data'!$D1470)</f>
        <v>5978.76416015625</v>
      </c>
      <c r="E1516" s="364">
        <f>IF(ISERROR('commented data'!$E1470),"",'commented data'!$E1470)</f>
        <v>10.317549705505371</v>
      </c>
      <c r="F1516" s="357">
        <f t="shared" si="380"/>
        <v>129.50654724121094</v>
      </c>
      <c r="G1516" s="362">
        <f t="shared" si="381"/>
        <v>50472.432735201815</v>
      </c>
      <c r="H1516" s="359">
        <f>IF(ISERROR('commented data'!$N1470),"",'commented data'!$N1470)</f>
        <v>16.116004339225402</v>
      </c>
      <c r="I1516" s="359">
        <f>IFERROR('commented data'!O1470,"")</f>
        <v>16.061418702022539</v>
      </c>
      <c r="J1516" s="358">
        <f>IF(ISERROR('commented data'!$P1470),"",'commented data'!$P1470)</f>
        <v>1</v>
      </c>
      <c r="K1516" s="328">
        <f>IF(ISERROR('commented data'!$Q1470),"",'commented data'!$Q1470)</f>
        <v>1</v>
      </c>
      <c r="L1516" s="328">
        <f>IF(ISERROR('commented data'!$R1470),"",'commented data'!$R1470)</f>
        <v>1</v>
      </c>
      <c r="M1516" s="328">
        <f>IF(ISERROR('commented data'!$S1470),"",'commented data'!$S1470)</f>
        <v>1</v>
      </c>
      <c r="N1516" s="366">
        <f t="shared" si="382"/>
        <v>1</v>
      </c>
      <c r="O1516" s="367" t="b">
        <f t="shared" si="383"/>
        <v>1</v>
      </c>
      <c r="P1516" s="365">
        <f>IF(ISERROR('commented data'!$J1470),"",'commented data'!$J1470)</f>
        <v>128.22430419921875</v>
      </c>
      <c r="Q1516" s="368">
        <f t="shared" si="379"/>
        <v>128.22430419921875</v>
      </c>
      <c r="R1516" s="368" t="str">
        <f t="shared" si="384"/>
        <v/>
      </c>
      <c r="S1516" s="369">
        <f t="shared" si="385"/>
        <v>128.22430419921875</v>
      </c>
      <c r="T1516" s="365">
        <f>IF(ISERROR('commented data'!$M1470),"",'commented data'!$M1470)</f>
        <v>79917.0234375</v>
      </c>
      <c r="U1516" s="370">
        <f t="shared" si="386"/>
        <v>79917.0234375</v>
      </c>
      <c r="V1516" s="371">
        <f t="shared" si="387"/>
        <v>79917.0234375</v>
      </c>
      <c r="W1516" s="383">
        <f t="shared" si="388"/>
        <v>69527.810390625003</v>
      </c>
      <c r="X1516" s="365">
        <f>IF(ISERROR('commented data'!$T1470),"",'commented data'!$T1470)</f>
        <v>106.72209930419922</v>
      </c>
      <c r="Y1516" s="384">
        <f t="shared" si="389"/>
        <v>106.72209930419922</v>
      </c>
      <c r="Z1516" s="365">
        <f>IF(ISERROR('commented data'!$U1470),"",'commented data'!$U1470)</f>
        <v>1012.8079833984375</v>
      </c>
      <c r="AA1516" s="385">
        <f t="shared" si="390"/>
        <v>1022.9360632324219</v>
      </c>
      <c r="AC1516" s="427">
        <f t="shared" si="392"/>
        <v>6.5365104944002548</v>
      </c>
      <c r="AD1516" s="428">
        <f t="shared" si="391"/>
        <v>0.40559125927329115</v>
      </c>
      <c r="AE1516" s="429">
        <f t="shared" si="393"/>
        <v>9.2511087407267087</v>
      </c>
      <c r="AF1516" s="430">
        <f t="shared" si="394"/>
        <v>0.95799897902251374</v>
      </c>
    </row>
    <row r="1517" spans="1:32" s="5" customFormat="1" x14ac:dyDescent="0.2">
      <c r="A1517" s="363">
        <f>'commented data'!$A1471</f>
        <v>41242.166666666664</v>
      </c>
      <c r="B1517" s="364">
        <f>IF(ISERROR('commented data'!$B1471),"",'commented data'!$B1471)</f>
        <v>896.98101806640625</v>
      </c>
      <c r="C1517" s="364">
        <f>IF(ISERROR('commented data'!$C1471),"",'commented data'!$C1471)</f>
        <v>455.85720825195312</v>
      </c>
      <c r="D1517" s="364">
        <f>IF(ISERROR('commented data'!$D1471),"",'commented data'!$D1471)</f>
        <v>5972.31298828125</v>
      </c>
      <c r="E1517" s="364">
        <f>IF(ISERROR('commented data'!$E1471),"",'commented data'!$E1471)</f>
        <v>10.311849594116211</v>
      </c>
      <c r="F1517" s="357">
        <f t="shared" si="380"/>
        <v>130.00507446289063</v>
      </c>
      <c r="G1517" s="362">
        <f t="shared" si="381"/>
        <v>50488.405165033677</v>
      </c>
      <c r="H1517" s="359">
        <f>IF(ISERROR('commented data'!$N1471),"",'commented data'!$N1471)</f>
        <v>15.420203033648722</v>
      </c>
      <c r="I1517" s="359">
        <f>IFERROR('commented data'!O1471,"")</f>
        <v>16.044088201968098</v>
      </c>
      <c r="J1517" s="358">
        <f>IF(ISERROR('commented data'!$P1471),"",'commented data'!$P1471)</f>
        <v>1</v>
      </c>
      <c r="K1517" s="328">
        <f>IF(ISERROR('commented data'!$Q1471),"",'commented data'!$Q1471)</f>
        <v>1</v>
      </c>
      <c r="L1517" s="328">
        <f>IF(ISERROR('commented data'!$R1471),"",'commented data'!$R1471)</f>
        <v>1</v>
      </c>
      <c r="M1517" s="328">
        <f>IF(ISERROR('commented data'!$S1471),"",'commented data'!$S1471)</f>
        <v>1</v>
      </c>
      <c r="N1517" s="366">
        <f t="shared" si="382"/>
        <v>1</v>
      </c>
      <c r="O1517" s="367" t="b">
        <f t="shared" si="383"/>
        <v>1</v>
      </c>
      <c r="P1517" s="365">
        <f>IF(ISERROR('commented data'!$J1471),"",'commented data'!$J1471)</f>
        <v>128.7178955078125</v>
      </c>
      <c r="Q1517" s="368">
        <f t="shared" si="379"/>
        <v>128.7178955078125</v>
      </c>
      <c r="R1517" s="368" t="str">
        <f t="shared" si="384"/>
        <v/>
      </c>
      <c r="S1517" s="369">
        <f t="shared" si="385"/>
        <v>128.7178955078125</v>
      </c>
      <c r="T1517" s="365">
        <f>IF(ISERROR('commented data'!$M1471),"",'commented data'!$M1471)</f>
        <v>79940.6328125</v>
      </c>
      <c r="U1517" s="370">
        <f t="shared" si="386"/>
        <v>79940.6328125</v>
      </c>
      <c r="V1517" s="371">
        <f t="shared" si="387"/>
        <v>79940.6328125</v>
      </c>
      <c r="W1517" s="383">
        <f t="shared" si="388"/>
        <v>69548.350546874994</v>
      </c>
      <c r="X1517" s="365">
        <f>IF(ISERROR('commented data'!$T1471),"",'commented data'!$T1471)</f>
        <v>106.71450042724609</v>
      </c>
      <c r="Y1517" s="384">
        <f t="shared" si="389"/>
        <v>106.71450042724609</v>
      </c>
      <c r="Z1517" s="365">
        <f>IF(ISERROR('commented data'!$U1471),"",'commented data'!$U1471)</f>
        <v>1012.8090209960937</v>
      </c>
      <c r="AA1517" s="385">
        <f t="shared" si="390"/>
        <v>1022.9371112060547</v>
      </c>
      <c r="AC1517" s="427">
        <f t="shared" si="392"/>
        <v>6.5637488729927949</v>
      </c>
      <c r="AD1517" s="428">
        <f t="shared" si="391"/>
        <v>0.42565904344254818</v>
      </c>
      <c r="AE1517" s="429">
        <f t="shared" si="393"/>
        <v>9.231040956557452</v>
      </c>
      <c r="AF1517" s="430">
        <f t="shared" si="394"/>
        <v>0.9559208587361574</v>
      </c>
    </row>
    <row r="1518" spans="1:32" s="5" customFormat="1" x14ac:dyDescent="0.2">
      <c r="A1518" s="363">
        <f>'commented data'!$A1472</f>
        <v>41242.208333333336</v>
      </c>
      <c r="B1518" s="364">
        <f>IF(ISERROR('commented data'!$B1472),"",'commented data'!$B1472)</f>
        <v>896.9210205078125</v>
      </c>
      <c r="C1518" s="364">
        <f>IF(ISERROR('commented data'!$C1472),"",'commented data'!$C1472)</f>
        <v>456.18930053710937</v>
      </c>
      <c r="D1518" s="364">
        <f>IF(ISERROR('commented data'!$D1472),"",'commented data'!$D1472)</f>
        <v>5979.64990234375</v>
      </c>
      <c r="E1518" s="364">
        <f>IF(ISERROR('commented data'!$E1472),"",'commented data'!$E1472)</f>
        <v>10.314990043640137</v>
      </c>
      <c r="F1518" s="357">
        <f t="shared" si="380"/>
        <v>130.06298783188635</v>
      </c>
      <c r="G1518" s="362">
        <f t="shared" si="381"/>
        <v>50498.93847396216</v>
      </c>
      <c r="H1518" s="359">
        <f>IF(ISERROR('commented data'!$N1472),"",'commented data'!$N1472)</f>
        <v>16.211066042844323</v>
      </c>
      <c r="I1518" s="359">
        <f>IFERROR('commented data'!O1472,"")</f>
        <v>16.06379816971091</v>
      </c>
      <c r="J1518" s="358">
        <f>IF(ISERROR('commented data'!$P1472),"",'commented data'!$P1472)</f>
        <v>1</v>
      </c>
      <c r="K1518" s="328">
        <f>IF(ISERROR('commented data'!$Q1472),"",'commented data'!$Q1472)</f>
        <v>1</v>
      </c>
      <c r="L1518" s="328">
        <f>IF(ISERROR('commented data'!$R1472),"",'commented data'!$R1472)</f>
        <v>0.84763890504837036</v>
      </c>
      <c r="M1518" s="328">
        <f>IF(ISERROR('commented data'!$S1472),"",'commented data'!$S1472)</f>
        <v>1</v>
      </c>
      <c r="N1518" s="366">
        <f t="shared" si="382"/>
        <v>1</v>
      </c>
      <c r="O1518" s="367" t="b">
        <f t="shared" si="383"/>
        <v>1</v>
      </c>
      <c r="P1518" s="365">
        <f>IF(ISERROR('commented data'!$J1472),"",'commented data'!$J1472)</f>
        <v>128.77523547711519</v>
      </c>
      <c r="Q1518" s="368">
        <f t="shared" si="379"/>
        <v>128.77523547711519</v>
      </c>
      <c r="R1518" s="368" t="str">
        <f t="shared" si="384"/>
        <v/>
      </c>
      <c r="S1518" s="369">
        <f t="shared" si="385"/>
        <v>128.77523547711519</v>
      </c>
      <c r="T1518" s="365">
        <f>IF(ISERROR('commented data'!$M1472),"",'commented data'!$M1472)</f>
        <v>79955.296875</v>
      </c>
      <c r="U1518" s="370">
        <f t="shared" si="386"/>
        <v>79955.296875</v>
      </c>
      <c r="V1518" s="371">
        <f t="shared" si="387"/>
        <v>79955.296875</v>
      </c>
      <c r="W1518" s="383">
        <f t="shared" si="388"/>
        <v>69561.108281249995</v>
      </c>
      <c r="X1518" s="365">
        <f>IF(ISERROR('commented data'!$T1472),"",'commented data'!$T1472)</f>
        <v>106.70529937744141</v>
      </c>
      <c r="Y1518" s="384">
        <f t="shared" si="389"/>
        <v>106.70529937744141</v>
      </c>
      <c r="Z1518" s="365">
        <f>IF(ISERROR('commented data'!$U1472),"",'commented data'!$U1472)</f>
        <v>1012.8099975585937</v>
      </c>
      <c r="AA1518" s="385">
        <f t="shared" si="390"/>
        <v>1022.9380975341797</v>
      </c>
      <c r="AC1518" s="427">
        <f t="shared" si="392"/>
        <v>6.5680428202621171</v>
      </c>
      <c r="AD1518" s="428">
        <f t="shared" si="391"/>
        <v>0.40515798300391831</v>
      </c>
      <c r="AE1518" s="429">
        <f t="shared" si="393"/>
        <v>9.2515420169960816</v>
      </c>
      <c r="AF1518" s="430">
        <f t="shared" si="394"/>
        <v>0.95804384696594913</v>
      </c>
    </row>
    <row r="1519" spans="1:32" s="5" customFormat="1" x14ac:dyDescent="0.2">
      <c r="A1519" s="363">
        <f>'commented data'!$A1473</f>
        <v>41242.25</v>
      </c>
      <c r="B1519" s="364">
        <f>IF(ISERROR('commented data'!$B1473),"",'commented data'!$B1473)</f>
        <v>896.9849853515625</v>
      </c>
      <c r="C1519" s="364">
        <f>IF(ISERROR('commented data'!$C1473),"",'commented data'!$C1473)</f>
        <v>456.20480346679687</v>
      </c>
      <c r="D1519" s="364">
        <f>IF(ISERROR('commented data'!$D1473),"",'commented data'!$D1473)</f>
        <v>5977.05908203125</v>
      </c>
      <c r="E1519" s="364">
        <f>IF(ISERROR('commented data'!$E1473),"",'commented data'!$E1473)</f>
        <v>10.312990188598633</v>
      </c>
      <c r="F1519" s="357">
        <f t="shared" si="380"/>
        <v>129.61679521200696</v>
      </c>
      <c r="G1519" s="362">
        <f t="shared" si="381"/>
        <v>50483.904599094152</v>
      </c>
      <c r="H1519" s="359">
        <f>IF(ISERROR('commented data'!$N1473),"",'commented data'!$N1473)</f>
        <v>16.066197814349362</v>
      </c>
      <c r="I1519" s="359">
        <f>IFERROR('commented data'!O1473,"")</f>
        <v>16.056838161136216</v>
      </c>
      <c r="J1519" s="358">
        <f>IF(ISERROR('commented data'!$P1473),"",'commented data'!$P1473)</f>
        <v>1</v>
      </c>
      <c r="K1519" s="328">
        <f>IF(ISERROR('commented data'!$Q1473),"",'commented data'!$Q1473)</f>
        <v>1</v>
      </c>
      <c r="L1519" s="328">
        <f>IF(ISERROR('commented data'!$R1473),"",'commented data'!$R1473)</f>
        <v>0.87513887882232666</v>
      </c>
      <c r="M1519" s="328">
        <f>IF(ISERROR('commented data'!$S1473),"",'commented data'!$S1473)</f>
        <v>1</v>
      </c>
      <c r="N1519" s="366">
        <f t="shared" si="382"/>
        <v>1</v>
      </c>
      <c r="O1519" s="367" t="b">
        <f t="shared" si="383"/>
        <v>1</v>
      </c>
      <c r="P1519" s="365">
        <f>IF(ISERROR('commented data'!$J1473),"",'commented data'!$J1473)</f>
        <v>128.33346060594749</v>
      </c>
      <c r="Q1519" s="368">
        <f t="shared" si="379"/>
        <v>128.33346060594749</v>
      </c>
      <c r="R1519" s="368" t="str">
        <f t="shared" si="384"/>
        <v/>
      </c>
      <c r="S1519" s="369">
        <f t="shared" si="385"/>
        <v>128.33346060594749</v>
      </c>
      <c r="T1519" s="365">
        <f>IF(ISERROR('commented data'!$M1473),"",'commented data'!$M1473)</f>
        <v>79936.5234375</v>
      </c>
      <c r="U1519" s="370">
        <f t="shared" si="386"/>
        <v>79936.5234375</v>
      </c>
      <c r="V1519" s="371">
        <f t="shared" si="387"/>
        <v>79936.5234375</v>
      </c>
      <c r="W1519" s="383">
        <f t="shared" si="388"/>
        <v>69544.775390625</v>
      </c>
      <c r="X1519" s="365">
        <f>IF(ISERROR('commented data'!$T1473),"",'commented data'!$T1473)</f>
        <v>106.72920227050781</v>
      </c>
      <c r="Y1519" s="384">
        <f t="shared" si="389"/>
        <v>106.72920227050781</v>
      </c>
      <c r="Z1519" s="365">
        <f>IF(ISERROR('commented data'!$U1473),"",'commented data'!$U1473)</f>
        <v>1012.8099975585937</v>
      </c>
      <c r="AA1519" s="385">
        <f t="shared" si="390"/>
        <v>1022.9380975341797</v>
      </c>
      <c r="AC1519" s="427">
        <f t="shared" si="392"/>
        <v>6.5435619239232823</v>
      </c>
      <c r="AD1519" s="428">
        <f t="shared" si="391"/>
        <v>0.40728752375244415</v>
      </c>
      <c r="AE1519" s="429">
        <f t="shared" si="393"/>
        <v>9.2494124762475565</v>
      </c>
      <c r="AF1519" s="430">
        <f t="shared" si="394"/>
        <v>0.95782332227857925</v>
      </c>
    </row>
    <row r="1520" spans="1:32" s="5" customFormat="1" x14ac:dyDescent="0.2">
      <c r="A1520" s="363">
        <f>'commented data'!$A1474</f>
        <v>41242.291666666664</v>
      </c>
      <c r="B1520" s="364">
        <f>IF(ISERROR('commented data'!$B1474),"",'commented data'!$B1474)</f>
        <v>896.94512939453125</v>
      </c>
      <c r="C1520" s="364">
        <f>IF(ISERROR('commented data'!$C1474),"",'commented data'!$C1474)</f>
        <v>457.006591796875</v>
      </c>
      <c r="D1520" s="364">
        <f>IF(ISERROR('commented data'!$D1474),"",'commented data'!$D1474)</f>
        <v>5981.64599609375</v>
      </c>
      <c r="E1520" s="364">
        <f>IF(ISERROR('commented data'!$E1474),"",'commented data'!$E1474)</f>
        <v>10.319470405578613</v>
      </c>
      <c r="F1520" s="357">
        <f t="shared" si="380"/>
        <v>129.11658546447754</v>
      </c>
      <c r="G1520" s="362">
        <f t="shared" si="381"/>
        <v>50506.609709112228</v>
      </c>
      <c r="H1520" s="359">
        <f>IF(ISERROR('commented data'!$N1474),"",'commented data'!$N1474)</f>
        <v>15.024223724860276</v>
      </c>
      <c r="I1520" s="359">
        <f>IFERROR('commented data'!O1474,"")</f>
        <v>16.069160498217009</v>
      </c>
      <c r="J1520" s="358">
        <f>IF(ISERROR('commented data'!$P1474),"",'commented data'!$P1474)</f>
        <v>1</v>
      </c>
      <c r="K1520" s="328">
        <f>IF(ISERROR('commented data'!$Q1474),"",'commented data'!$Q1474)</f>
        <v>1</v>
      </c>
      <c r="L1520" s="328">
        <f>IF(ISERROR('commented data'!$R1474),"",'commented data'!$R1474)</f>
        <v>1</v>
      </c>
      <c r="M1520" s="328">
        <f>IF(ISERROR('commented data'!$S1474),"",'commented data'!$S1474)</f>
        <v>1</v>
      </c>
      <c r="N1520" s="366">
        <f t="shared" si="382"/>
        <v>1</v>
      </c>
      <c r="O1520" s="367" t="b">
        <f t="shared" si="383"/>
        <v>1</v>
      </c>
      <c r="P1520" s="365">
        <f>IF(ISERROR('commented data'!$J1474),"",'commented data'!$J1474)</f>
        <v>127.83820343017578</v>
      </c>
      <c r="Q1520" s="368">
        <f t="shared" si="379"/>
        <v>127.83820343017578</v>
      </c>
      <c r="R1520" s="368" t="str">
        <f t="shared" si="384"/>
        <v/>
      </c>
      <c r="S1520" s="369">
        <f t="shared" si="385"/>
        <v>127.83820343017578</v>
      </c>
      <c r="T1520" s="365">
        <f>IF(ISERROR('commented data'!$M1474),"",'commented data'!$M1474)</f>
        <v>79992.71875</v>
      </c>
      <c r="U1520" s="370">
        <f t="shared" si="386"/>
        <v>79992.71875</v>
      </c>
      <c r="V1520" s="371">
        <f t="shared" si="387"/>
        <v>79992.71875</v>
      </c>
      <c r="W1520" s="383">
        <f t="shared" si="388"/>
        <v>69593.665312500001</v>
      </c>
      <c r="X1520" s="365">
        <f>IF(ISERROR('commented data'!$T1474),"",'commented data'!$T1474)</f>
        <v>106.82499694824219</v>
      </c>
      <c r="Y1520" s="384">
        <f t="shared" si="389"/>
        <v>106.82499694824219</v>
      </c>
      <c r="Z1520" s="365">
        <f>IF(ISERROR('commented data'!$U1474),"",'commented data'!$U1474)</f>
        <v>1012.8090209960937</v>
      </c>
      <c r="AA1520" s="385">
        <f t="shared" si="390"/>
        <v>1022.9371112060547</v>
      </c>
      <c r="AC1520" s="427">
        <f t="shared" si="392"/>
        <v>6.5212409890275991</v>
      </c>
      <c r="AD1520" s="428">
        <f t="shared" si="391"/>
        <v>0.43404844792327174</v>
      </c>
      <c r="AE1520" s="429">
        <f t="shared" si="393"/>
        <v>9.2226515520767283</v>
      </c>
      <c r="AF1520" s="430">
        <f t="shared" si="394"/>
        <v>0.95505209358028387</v>
      </c>
    </row>
    <row r="1521" spans="1:32" s="5" customFormat="1" x14ac:dyDescent="0.2">
      <c r="A1521" s="363">
        <f>'commented data'!$A1475</f>
        <v>41242.333333333336</v>
      </c>
      <c r="B1521" s="364">
        <f>IF(ISERROR('commented data'!$B1475),"",'commented data'!$B1475)</f>
        <v>896.992919921875</v>
      </c>
      <c r="C1521" s="364">
        <f>IF(ISERROR('commented data'!$C1475),"",'commented data'!$C1475)</f>
        <v>457.3280029296875</v>
      </c>
      <c r="D1521" s="364">
        <f>IF(ISERROR('commented data'!$D1475),"",'commented data'!$D1475)</f>
        <v>5988.1572265625</v>
      </c>
      <c r="E1521" s="364">
        <f>IF(ISERROR('commented data'!$E1475),"",'commented data'!$E1475)</f>
        <v>10.318670272827148</v>
      </c>
      <c r="F1521" s="357">
        <f t="shared" si="380"/>
        <v>129.60229812622072</v>
      </c>
      <c r="G1521" s="362">
        <f t="shared" si="381"/>
        <v>50567.311545862336</v>
      </c>
      <c r="H1521" s="359">
        <f>IF(ISERROR('commented data'!$N1475),"",'commented data'!$N1475)</f>
        <v>16.756546404399707</v>
      </c>
      <c r="I1521" s="359">
        <f>IFERROR('commented data'!O1475,"")</f>
        <v>16.086652340347346</v>
      </c>
      <c r="J1521" s="358">
        <f>IF(ISERROR('commented data'!$P1475),"",'commented data'!$P1475)</f>
        <v>1</v>
      </c>
      <c r="K1521" s="328">
        <f>IF(ISERROR('commented data'!$Q1475),"",'commented data'!$Q1475)</f>
        <v>1</v>
      </c>
      <c r="L1521" s="328">
        <f>IF(ISERROR('commented data'!$R1475),"",'commented data'!$R1475)</f>
        <v>1</v>
      </c>
      <c r="M1521" s="328">
        <f>IF(ISERROR('commented data'!$S1475),"",'commented data'!$S1475)</f>
        <v>1</v>
      </c>
      <c r="N1521" s="366">
        <f t="shared" si="382"/>
        <v>1</v>
      </c>
      <c r="O1521" s="367" t="b">
        <f t="shared" si="383"/>
        <v>1</v>
      </c>
      <c r="P1521" s="365">
        <f>IF(ISERROR('commented data'!$J1475),"",'commented data'!$J1475)</f>
        <v>128.31910705566406</v>
      </c>
      <c r="Q1521" s="368">
        <f t="shared" si="379"/>
        <v>128.31910705566406</v>
      </c>
      <c r="R1521" s="368" t="str">
        <f t="shared" si="384"/>
        <v/>
      </c>
      <c r="S1521" s="369">
        <f t="shared" si="385"/>
        <v>128.31910705566406</v>
      </c>
      <c r="T1521" s="365">
        <f>IF(ISERROR('commented data'!$M1475),"",'commented data'!$M1475)</f>
        <v>80074.6015625</v>
      </c>
      <c r="U1521" s="370">
        <f t="shared" si="386"/>
        <v>80074.6015625</v>
      </c>
      <c r="V1521" s="371">
        <f t="shared" si="387"/>
        <v>80074.6015625</v>
      </c>
      <c r="W1521" s="383">
        <f t="shared" si="388"/>
        <v>69664.903359375006</v>
      </c>
      <c r="X1521" s="365">
        <f>IF(ISERROR('commented data'!$T1475),"",'commented data'!$T1475)</f>
        <v>106.75659942626953</v>
      </c>
      <c r="Y1521" s="384">
        <f t="shared" si="389"/>
        <v>106.75659942626953</v>
      </c>
      <c r="Z1521" s="365">
        <f>IF(ISERROR('commented data'!$U1475),"",'commented data'!$U1475)</f>
        <v>1012.8070068359375</v>
      </c>
      <c r="AA1521" s="385">
        <f t="shared" si="390"/>
        <v>1022.9350769042969</v>
      </c>
      <c r="AC1521" s="427">
        <f t="shared" si="392"/>
        <v>6.5536397864083327</v>
      </c>
      <c r="AD1521" s="428">
        <f t="shared" si="391"/>
        <v>0.39110921953986694</v>
      </c>
      <c r="AE1521" s="429">
        <f t="shared" si="393"/>
        <v>9.2655907804601334</v>
      </c>
      <c r="AF1521" s="430">
        <f t="shared" si="394"/>
        <v>0.95949866729422395</v>
      </c>
    </row>
    <row r="1522" spans="1:32" s="5" customFormat="1" x14ac:dyDescent="0.2">
      <c r="A1522" s="363">
        <f>'commented data'!$A1476</f>
        <v>41242.375</v>
      </c>
      <c r="B1522" s="364">
        <f>IF(ISERROR('commented data'!$B1476),"",'commented data'!$B1476)</f>
        <v>896.99652099609375</v>
      </c>
      <c r="C1522" s="364">
        <f>IF(ISERROR('commented data'!$C1476),"",'commented data'!$C1476)</f>
        <v>456.89260864257812</v>
      </c>
      <c r="D1522" s="364">
        <f>IF(ISERROR('commented data'!$D1476),"",'commented data'!$D1476)</f>
        <v>5984.2958984375</v>
      </c>
      <c r="E1522" s="364">
        <f>IF(ISERROR('commented data'!$E1476),"",'commented data'!$E1476)</f>
        <v>10.319129943847656</v>
      </c>
      <c r="F1522" s="357">
        <f t="shared" si="380"/>
        <v>129.77206985473632</v>
      </c>
      <c r="G1522" s="362">
        <f t="shared" si="381"/>
        <v>50526.91273395998</v>
      </c>
      <c r="H1522" s="359">
        <f>IF(ISERROR('commented data'!$N1476),"",'commented data'!$N1476)</f>
        <v>16.024906736828417</v>
      </c>
      <c r="I1522" s="359">
        <f>IFERROR('commented data'!O1476,"")</f>
        <v>16.076279225419206</v>
      </c>
      <c r="J1522" s="358">
        <f>IF(ISERROR('commented data'!$P1476),"",'commented data'!$P1476)</f>
        <v>1</v>
      </c>
      <c r="K1522" s="328">
        <f>IF(ISERROR('commented data'!$Q1476),"",'commented data'!$Q1476)</f>
        <v>1</v>
      </c>
      <c r="L1522" s="328">
        <f>IF(ISERROR('commented data'!$R1476),"",'commented data'!$R1476)</f>
        <v>1</v>
      </c>
      <c r="M1522" s="328">
        <f>IF(ISERROR('commented data'!$S1476),"",'commented data'!$S1476)</f>
        <v>1</v>
      </c>
      <c r="N1522" s="366">
        <f t="shared" si="382"/>
        <v>1</v>
      </c>
      <c r="O1522" s="367" t="b">
        <f t="shared" si="383"/>
        <v>1</v>
      </c>
      <c r="P1522" s="365">
        <f>IF(ISERROR('commented data'!$J1476),"",'commented data'!$J1476)</f>
        <v>128.48719787597656</v>
      </c>
      <c r="Q1522" s="368">
        <f t="shared" si="379"/>
        <v>128.48719787597656</v>
      </c>
      <c r="R1522" s="368" t="str">
        <f t="shared" si="384"/>
        <v/>
      </c>
      <c r="S1522" s="369">
        <f t="shared" si="385"/>
        <v>128.48719787597656</v>
      </c>
      <c r="T1522" s="365">
        <f>IF(ISERROR('commented data'!$M1476),"",'commented data'!$M1476)</f>
        <v>80022.671875</v>
      </c>
      <c r="U1522" s="370">
        <f t="shared" si="386"/>
        <v>80022.671875</v>
      </c>
      <c r="V1522" s="371">
        <f t="shared" si="387"/>
        <v>80022.671875</v>
      </c>
      <c r="W1522" s="383">
        <f t="shared" si="388"/>
        <v>69619.724531250002</v>
      </c>
      <c r="X1522" s="365">
        <f>IF(ISERROR('commented data'!$T1476),"",'commented data'!$T1476)</f>
        <v>106.81490325927734</v>
      </c>
      <c r="Y1522" s="384">
        <f t="shared" si="389"/>
        <v>106.81490325927734</v>
      </c>
      <c r="Z1522" s="365">
        <f>IF(ISERROR('commented data'!$U1476),"",'commented data'!$U1476)</f>
        <v>1012.8099975585937</v>
      </c>
      <c r="AA1522" s="385">
        <f t="shared" si="390"/>
        <v>1022.9380975341797</v>
      </c>
      <c r="AC1522" s="427">
        <f t="shared" si="392"/>
        <v>6.5569820488556205</v>
      </c>
      <c r="AD1522" s="428">
        <f t="shared" si="391"/>
        <v>0.40917442806617865</v>
      </c>
      <c r="AE1522" s="429">
        <f t="shared" si="393"/>
        <v>9.2475255719338225</v>
      </c>
      <c r="AF1522" s="430">
        <f t="shared" si="394"/>
        <v>0.95762792381805606</v>
      </c>
    </row>
    <row r="1523" spans="1:32" s="5" customFormat="1" x14ac:dyDescent="0.2">
      <c r="A1523" s="363">
        <f>'commented data'!$A1477</f>
        <v>41242.416666666664</v>
      </c>
      <c r="B1523" s="364">
        <f>IF(ISERROR('commented data'!$B1477),"",'commented data'!$B1477)</f>
        <v>897.01031494140625</v>
      </c>
      <c r="C1523" s="364">
        <f>IF(ISERROR('commented data'!$C1477),"",'commented data'!$C1477)</f>
        <v>456.7744140625</v>
      </c>
      <c r="D1523" s="364">
        <f>IF(ISERROR('commented data'!$D1477),"",'commented data'!$D1477)</f>
        <v>5979.6298828125</v>
      </c>
      <c r="E1523" s="364">
        <f>IF(ISERROR('commented data'!$E1477),"",'commented data'!$E1477)</f>
        <v>10.315019607543945</v>
      </c>
      <c r="F1523" s="357">
        <f t="shared" si="380"/>
        <v>129.57058151245118</v>
      </c>
      <c r="G1523" s="362">
        <f t="shared" si="381"/>
        <v>50530.012575037188</v>
      </c>
      <c r="H1523" s="359">
        <f>IF(ISERROR('commented data'!$N1477),"",'commented data'!$N1477)</f>
        <v>15.98129311929959</v>
      </c>
      <c r="I1523" s="359">
        <f>IFERROR('commented data'!O1477,"")</f>
        <v>16.063744389018947</v>
      </c>
      <c r="J1523" s="358">
        <f>IF(ISERROR('commented data'!$P1477),"",'commented data'!$P1477)</f>
        <v>1</v>
      </c>
      <c r="K1523" s="328">
        <f>IF(ISERROR('commented data'!$Q1477),"",'commented data'!$Q1477)</f>
        <v>1</v>
      </c>
      <c r="L1523" s="328">
        <f>IF(ISERROR('commented data'!$R1477),"",'commented data'!$R1477)</f>
        <v>1</v>
      </c>
      <c r="M1523" s="328">
        <f>IF(ISERROR('commented data'!$S1477),"",'commented data'!$S1477)</f>
        <v>1</v>
      </c>
      <c r="N1523" s="366">
        <f t="shared" si="382"/>
        <v>1</v>
      </c>
      <c r="O1523" s="367" t="b">
        <f t="shared" si="383"/>
        <v>1</v>
      </c>
      <c r="P1523" s="365">
        <f>IF(ISERROR('commented data'!$J1477),"",'commented data'!$J1477)</f>
        <v>128.28770446777344</v>
      </c>
      <c r="Q1523" s="368">
        <f t="shared" si="379"/>
        <v>128.28770446777344</v>
      </c>
      <c r="R1523" s="368" t="str">
        <f t="shared" si="384"/>
        <v/>
      </c>
      <c r="S1523" s="369">
        <f t="shared" si="385"/>
        <v>128.28770446777344</v>
      </c>
      <c r="T1523" s="365">
        <f>IF(ISERROR('commented data'!$M1477),"",'commented data'!$M1477)</f>
        <v>80015.4765625</v>
      </c>
      <c r="U1523" s="370">
        <f t="shared" si="386"/>
        <v>80015.4765625</v>
      </c>
      <c r="V1523" s="371">
        <f t="shared" si="387"/>
        <v>80015.4765625</v>
      </c>
      <c r="W1523" s="383">
        <f t="shared" si="388"/>
        <v>69613.464609375005</v>
      </c>
      <c r="X1523" s="365">
        <f>IF(ISERROR('commented data'!$T1477),"",'commented data'!$T1477)</f>
        <v>106.75779724121094</v>
      </c>
      <c r="Y1523" s="384">
        <f t="shared" si="389"/>
        <v>106.75779724121094</v>
      </c>
      <c r="Z1523" s="365">
        <f>IF(ISERROR('commented data'!$U1477),"",'commented data'!$U1477)</f>
        <v>1012.8109741210937</v>
      </c>
      <c r="AA1523" s="385">
        <f t="shared" si="390"/>
        <v>1022.9390838623046</v>
      </c>
      <c r="AC1523" s="427">
        <f t="shared" si="392"/>
        <v>6.5472031131790391</v>
      </c>
      <c r="AD1523" s="428">
        <f t="shared" si="391"/>
        <v>0.40967918329915359</v>
      </c>
      <c r="AE1523" s="429">
        <f t="shared" si="393"/>
        <v>9.2470208167008465</v>
      </c>
      <c r="AF1523" s="430">
        <f t="shared" si="394"/>
        <v>0.95757565386735077</v>
      </c>
    </row>
    <row r="1524" spans="1:32" s="5" customFormat="1" x14ac:dyDescent="0.2">
      <c r="A1524" s="363">
        <f>'commented data'!$A1478</f>
        <v>41242.458333333336</v>
      </c>
      <c r="B1524" s="364">
        <f>IF(ISERROR('commented data'!$B1478),"",'commented data'!$B1478)</f>
        <v>896.9813232421875</v>
      </c>
      <c r="C1524" s="364">
        <f>IF(ISERROR('commented data'!$C1478),"",'commented data'!$C1478)</f>
        <v>456.779296875</v>
      </c>
      <c r="D1524" s="364">
        <f>IF(ISERROR('commented data'!$D1478),"",'commented data'!$D1478)</f>
        <v>5973.68603515625</v>
      </c>
      <c r="E1524" s="364">
        <f>IF(ISERROR('commented data'!$E1478),"",'commented data'!$E1478)</f>
        <v>10.314410209655762</v>
      </c>
      <c r="F1524" s="357">
        <f t="shared" si="380"/>
        <v>129.51078536987305</v>
      </c>
      <c r="G1524" s="362">
        <f t="shared" si="381"/>
        <v>50500.627090124712</v>
      </c>
      <c r="H1524" s="359">
        <f>IF(ISERROR('commented data'!$N1478),"",'commented data'!$N1478)</f>
        <v>15.66902055364204</v>
      </c>
      <c r="I1524" s="359">
        <f>IFERROR('commented data'!O1478,"")</f>
        <v>16.047776770402333</v>
      </c>
      <c r="J1524" s="358">
        <f>IF(ISERROR('commented data'!$P1478),"",'commented data'!$P1478)</f>
        <v>1</v>
      </c>
      <c r="K1524" s="328">
        <f>IF(ISERROR('commented data'!$Q1478),"",'commented data'!$Q1478)</f>
        <v>1</v>
      </c>
      <c r="L1524" s="328">
        <f>IF(ISERROR('commented data'!$R1478),"",'commented data'!$R1478)</f>
        <v>1</v>
      </c>
      <c r="M1524" s="328">
        <f>IF(ISERROR('commented data'!$S1478),"",'commented data'!$S1478)</f>
        <v>1</v>
      </c>
      <c r="N1524" s="366">
        <f t="shared" si="382"/>
        <v>1</v>
      </c>
      <c r="O1524" s="367" t="b">
        <f t="shared" si="383"/>
        <v>1</v>
      </c>
      <c r="P1524" s="365">
        <f>IF(ISERROR('commented data'!$J1478),"",'commented data'!$J1478)</f>
        <v>128.22850036621094</v>
      </c>
      <c r="Q1524" s="368">
        <f t="shared" si="379"/>
        <v>128.22850036621094</v>
      </c>
      <c r="R1524" s="368" t="str">
        <f t="shared" si="384"/>
        <v/>
      </c>
      <c r="S1524" s="369">
        <f t="shared" si="385"/>
        <v>128.22850036621094</v>
      </c>
      <c r="T1524" s="365">
        <f>IF(ISERROR('commented data'!$M1478),"",'commented data'!$M1478)</f>
        <v>79982.796875</v>
      </c>
      <c r="U1524" s="370">
        <f t="shared" si="386"/>
        <v>79982.796875</v>
      </c>
      <c r="V1524" s="371">
        <f t="shared" si="387"/>
        <v>79982.796875</v>
      </c>
      <c r="W1524" s="383">
        <f t="shared" si="388"/>
        <v>69585.033281249998</v>
      </c>
      <c r="X1524" s="365">
        <f>IF(ISERROR('commented data'!$T1478),"",'commented data'!$T1478)</f>
        <v>106.82399749755859</v>
      </c>
      <c r="Y1524" s="384">
        <f t="shared" si="389"/>
        <v>106.82399749755859</v>
      </c>
      <c r="Z1524" s="365">
        <f>IF(ISERROR('commented data'!$U1478),"",'commented data'!$U1478)</f>
        <v>1012.81201171875</v>
      </c>
      <c r="AA1524" s="385">
        <f t="shared" si="390"/>
        <v>1022.9401318359376</v>
      </c>
      <c r="AC1524" s="427">
        <f t="shared" si="392"/>
        <v>6.5403758761131376</v>
      </c>
      <c r="AD1524" s="428">
        <f t="shared" si="391"/>
        <v>0.41740808582913758</v>
      </c>
      <c r="AE1524" s="429">
        <f t="shared" si="393"/>
        <v>9.2392919141708632</v>
      </c>
      <c r="AF1524" s="430">
        <f t="shared" si="394"/>
        <v>0.95677528702049996</v>
      </c>
    </row>
    <row r="1525" spans="1:32" s="5" customFormat="1" x14ac:dyDescent="0.2">
      <c r="A1525" s="363">
        <f>'commented data'!$A1479</f>
        <v>41242.5</v>
      </c>
      <c r="B1525" s="364">
        <f>IF(ISERROR('commented data'!$B1479),"",'commented data'!$B1479)</f>
        <v>897.02252197265625</v>
      </c>
      <c r="C1525" s="364">
        <f>IF(ISERROR('commented data'!$C1479),"",'commented data'!$C1479)</f>
        <v>456.65121459960937</v>
      </c>
      <c r="D1525" s="364">
        <f>IF(ISERROR('commented data'!$D1479),"",'commented data'!$D1479)</f>
        <v>5976.81396484375</v>
      </c>
      <c r="E1525" s="364">
        <f>IF(ISERROR('commented data'!$E1479),"",'commented data'!$E1479)</f>
        <v>10.314720153808594</v>
      </c>
      <c r="F1525" s="357">
        <f t="shared" si="380"/>
        <v>129.46948287963866</v>
      </c>
      <c r="G1525" s="362">
        <f t="shared" si="381"/>
        <v>50512.850613970513</v>
      </c>
      <c r="H1525" s="359">
        <f>IF(ISERROR('commented data'!$N1479),"",'commented data'!$N1479)</f>
        <v>16.744208077870791</v>
      </c>
      <c r="I1525" s="359">
        <f>IFERROR('commented data'!O1479,"")</f>
        <v>16.056179675590702</v>
      </c>
      <c r="J1525" s="358">
        <f>IF(ISERROR('commented data'!$P1479),"",'commented data'!$P1479)</f>
        <v>1</v>
      </c>
      <c r="K1525" s="328">
        <f>IF(ISERROR('commented data'!$Q1479),"",'commented data'!$Q1479)</f>
        <v>1</v>
      </c>
      <c r="L1525" s="328">
        <f>IF(ISERROR('commented data'!$R1479),"",'commented data'!$R1479)</f>
        <v>1</v>
      </c>
      <c r="M1525" s="328">
        <f>IF(ISERROR('commented data'!$S1479),"",'commented data'!$S1479)</f>
        <v>1</v>
      </c>
      <c r="N1525" s="366">
        <f t="shared" si="382"/>
        <v>1</v>
      </c>
      <c r="O1525" s="367" t="b">
        <f t="shared" si="383"/>
        <v>1</v>
      </c>
      <c r="P1525" s="365">
        <f>IF(ISERROR('commented data'!$J1479),"",'commented data'!$J1479)</f>
        <v>128.18760681152344</v>
      </c>
      <c r="Q1525" s="368">
        <f t="shared" si="379"/>
        <v>128.18760681152344</v>
      </c>
      <c r="R1525" s="368" t="str">
        <f t="shared" si="384"/>
        <v/>
      </c>
      <c r="S1525" s="369">
        <f t="shared" si="385"/>
        <v>128.18760681152344</v>
      </c>
      <c r="T1525" s="365">
        <f>IF(ISERROR('commented data'!$M1479),"",'commented data'!$M1479)</f>
        <v>79988.0078125</v>
      </c>
      <c r="U1525" s="370">
        <f t="shared" si="386"/>
        <v>79988.0078125</v>
      </c>
      <c r="V1525" s="371">
        <f t="shared" si="387"/>
        <v>79988.0078125</v>
      </c>
      <c r="W1525" s="383">
        <f t="shared" si="388"/>
        <v>69589.566796875006</v>
      </c>
      <c r="X1525" s="365">
        <f>IF(ISERROR('commented data'!$T1479),"",'commented data'!$T1479)</f>
        <v>106.75679779052734</v>
      </c>
      <c r="Y1525" s="384">
        <f t="shared" si="389"/>
        <v>106.75679779052734</v>
      </c>
      <c r="Z1525" s="365">
        <f>IF(ISERROR('commented data'!$U1479),"",'commented data'!$U1479)</f>
        <v>1012.81201171875</v>
      </c>
      <c r="AA1525" s="385">
        <f t="shared" si="390"/>
        <v>1022.9401318359376</v>
      </c>
      <c r="AC1525" s="427">
        <f t="shared" si="392"/>
        <v>6.5398726477672007</v>
      </c>
      <c r="AD1525" s="428">
        <f t="shared" si="391"/>
        <v>0.39057521367106762</v>
      </c>
      <c r="AE1525" s="429">
        <f t="shared" si="393"/>
        <v>9.266124786328934</v>
      </c>
      <c r="AF1525" s="430">
        <f t="shared" si="394"/>
        <v>0.95955396629582912</v>
      </c>
    </row>
    <row r="1526" spans="1:32" s="5" customFormat="1" x14ac:dyDescent="0.2">
      <c r="A1526" s="363">
        <f>'commented data'!$A1480</f>
        <v>41242.541666666664</v>
      </c>
      <c r="B1526" s="364">
        <f>IF(ISERROR('commented data'!$B1480),"",'commented data'!$B1480)</f>
        <v>896.98602294921875</v>
      </c>
      <c r="C1526" s="364">
        <f>IF(ISERROR('commented data'!$C1480),"",'commented data'!$C1480)</f>
        <v>456.50399780273437</v>
      </c>
      <c r="D1526" s="364">
        <f>IF(ISERROR('commented data'!$D1480),"",'commented data'!$D1480)</f>
        <v>5979.22119140625</v>
      </c>
      <c r="E1526" s="364">
        <f>IF(ISERROR('commented data'!$E1480),"",'commented data'!$E1480)</f>
        <v>10.316860198974609</v>
      </c>
      <c r="F1526" s="357">
        <f t="shared" si="380"/>
        <v>129.94316696166993</v>
      </c>
      <c r="G1526" s="362">
        <f t="shared" si="381"/>
        <v>50504.58986671608</v>
      </c>
      <c r="H1526" s="359">
        <f>IF(ISERROR('commented data'!$N1480),"",'commented data'!$N1480)</f>
        <v>16.151145546582629</v>
      </c>
      <c r="I1526" s="359">
        <f>IFERROR('commented data'!O1480,"")</f>
        <v>16.062646475868359</v>
      </c>
      <c r="J1526" s="358">
        <f>IF(ISERROR('commented data'!$P1480),"",'commented data'!$P1480)</f>
        <v>1</v>
      </c>
      <c r="K1526" s="328">
        <f>IF(ISERROR('commented data'!$Q1480),"",'commented data'!$Q1480)</f>
        <v>1</v>
      </c>
      <c r="L1526" s="328">
        <f>IF(ISERROR('commented data'!$R1480),"",'commented data'!$R1480)</f>
        <v>1</v>
      </c>
      <c r="M1526" s="328">
        <f>IF(ISERROR('commented data'!$S1480),"",'commented data'!$S1480)</f>
        <v>1</v>
      </c>
      <c r="N1526" s="366">
        <f t="shared" si="382"/>
        <v>1</v>
      </c>
      <c r="O1526" s="367" t="b">
        <f t="shared" si="383"/>
        <v>1</v>
      </c>
      <c r="P1526" s="365">
        <f>IF(ISERROR('commented data'!$J1480),"",'commented data'!$J1480)</f>
        <v>128.65660095214844</v>
      </c>
      <c r="Q1526" s="368">
        <f t="shared" si="379"/>
        <v>128.65660095214844</v>
      </c>
      <c r="R1526" s="368" t="str">
        <f t="shared" si="384"/>
        <v/>
      </c>
      <c r="S1526" s="369">
        <f t="shared" si="385"/>
        <v>128.65660095214844</v>
      </c>
      <c r="T1526" s="365">
        <f>IF(ISERROR('commented data'!$M1480),"",'commented data'!$M1480)</f>
        <v>79941.75</v>
      </c>
      <c r="U1526" s="370">
        <f t="shared" si="386"/>
        <v>79941.75</v>
      </c>
      <c r="V1526" s="371">
        <f t="shared" si="387"/>
        <v>79941.75</v>
      </c>
      <c r="W1526" s="383">
        <f t="shared" si="388"/>
        <v>69549.322499999995</v>
      </c>
      <c r="X1526" s="365">
        <f>IF(ISERROR('commented data'!$T1480),"",'commented data'!$T1480)</f>
        <v>106.59919738769531</v>
      </c>
      <c r="Y1526" s="384">
        <f t="shared" si="389"/>
        <v>106.59919738769531</v>
      </c>
      <c r="Z1526" s="365">
        <f>IF(ISERROR('commented data'!$U1480),"",'commented data'!$U1480)</f>
        <v>1012.81201171875</v>
      </c>
      <c r="AA1526" s="385">
        <f t="shared" si="390"/>
        <v>1022.9401318359376</v>
      </c>
      <c r="AC1526" s="427">
        <f t="shared" si="392"/>
        <v>6.5627263533813505</v>
      </c>
      <c r="AD1526" s="428">
        <f t="shared" si="391"/>
        <v>0.40633194310913368</v>
      </c>
      <c r="AE1526" s="429">
        <f t="shared" si="393"/>
        <v>9.2503680568908671</v>
      </c>
      <c r="AF1526" s="430">
        <f t="shared" si="394"/>
        <v>0.95792227747479641</v>
      </c>
    </row>
    <row r="1527" spans="1:32" s="5" customFormat="1" x14ac:dyDescent="0.2">
      <c r="A1527" s="363">
        <f>'commented data'!$A1481</f>
        <v>41242.583333333336</v>
      </c>
      <c r="B1527" s="364">
        <f>IF(ISERROR('commented data'!$B1481),"",'commented data'!$B1481)</f>
        <v>897.0430908203125</v>
      </c>
      <c r="C1527" s="364">
        <f>IF(ISERROR('commented data'!$C1481),"",'commented data'!$C1481)</f>
        <v>457.28109741210937</v>
      </c>
      <c r="D1527" s="364">
        <f>IF(ISERROR('commented data'!$D1481),"",'commented data'!$D1481)</f>
        <v>5988.97998046875</v>
      </c>
      <c r="E1527" s="364">
        <f>IF(ISERROR('commented data'!$E1481),"",'commented data'!$E1481)</f>
        <v>10.319660186767578</v>
      </c>
      <c r="F1527" s="357">
        <f t="shared" si="380"/>
        <v>129.7331869506836</v>
      </c>
      <c r="G1527" s="362">
        <f t="shared" si="381"/>
        <v>50575.822243989809</v>
      </c>
      <c r="H1527" s="359">
        <f>IF(ISERROR('commented data'!$N1481),"",'commented data'!$N1481)</f>
        <v>16.19296255986599</v>
      </c>
      <c r="I1527" s="359">
        <f>IFERROR('commented data'!O1481,"")</f>
        <v>16.088862595614657</v>
      </c>
      <c r="J1527" s="358">
        <f>IF(ISERROR('commented data'!$P1481),"",'commented data'!$P1481)</f>
        <v>1</v>
      </c>
      <c r="K1527" s="328">
        <f>IF(ISERROR('commented data'!$Q1481),"",'commented data'!$Q1481)</f>
        <v>1</v>
      </c>
      <c r="L1527" s="328">
        <f>IF(ISERROR('commented data'!$R1481),"",'commented data'!$R1481)</f>
        <v>1</v>
      </c>
      <c r="M1527" s="328">
        <f>IF(ISERROR('commented data'!$S1481),"",'commented data'!$S1481)</f>
        <v>1</v>
      </c>
      <c r="N1527" s="366">
        <f t="shared" si="382"/>
        <v>1</v>
      </c>
      <c r="O1527" s="367" t="b">
        <f t="shared" si="383"/>
        <v>1</v>
      </c>
      <c r="P1527" s="365">
        <f>IF(ISERROR('commented data'!$J1481),"",'commented data'!$J1481)</f>
        <v>128.44869995117187</v>
      </c>
      <c r="Q1527" s="368">
        <f t="shared" si="379"/>
        <v>128.44869995117187</v>
      </c>
      <c r="R1527" s="368" t="str">
        <f t="shared" si="384"/>
        <v/>
      </c>
      <c r="S1527" s="369">
        <f t="shared" si="385"/>
        <v>128.44869995117187</v>
      </c>
      <c r="T1527" s="365">
        <f>IF(ISERROR('commented data'!$M1481),"",'commented data'!$M1481)</f>
        <v>80026.953125</v>
      </c>
      <c r="U1527" s="370">
        <f t="shared" si="386"/>
        <v>80026.953125</v>
      </c>
      <c r="V1527" s="371">
        <f t="shared" si="387"/>
        <v>80026.953125</v>
      </c>
      <c r="W1527" s="383">
        <f t="shared" si="388"/>
        <v>69623.44921875</v>
      </c>
      <c r="X1527" s="365">
        <f>IF(ISERROR('commented data'!$T1481),"",'commented data'!$T1481)</f>
        <v>106.46739959716797</v>
      </c>
      <c r="Y1527" s="384">
        <f t="shared" si="389"/>
        <v>106.46739959716797</v>
      </c>
      <c r="Z1527" s="365">
        <f>IF(ISERROR('commented data'!$U1481),"",'commented data'!$U1481)</f>
        <v>1012.8090209960937</v>
      </c>
      <c r="AA1527" s="385">
        <f t="shared" si="390"/>
        <v>1022.9371112060547</v>
      </c>
      <c r="AC1527" s="427">
        <f t="shared" si="392"/>
        <v>6.5613626023640723</v>
      </c>
      <c r="AD1527" s="428">
        <f t="shared" si="391"/>
        <v>0.40519840505444688</v>
      </c>
      <c r="AE1527" s="429">
        <f t="shared" si="393"/>
        <v>9.2515015949455535</v>
      </c>
      <c r="AF1527" s="430">
        <f t="shared" si="394"/>
        <v>0.95803966105870042</v>
      </c>
    </row>
    <row r="1528" spans="1:32" s="5" customFormat="1" x14ac:dyDescent="0.2">
      <c r="A1528" s="363">
        <f>'commented data'!$A1482</f>
        <v>41242.625</v>
      </c>
      <c r="B1528" s="364">
        <f>IF(ISERROR('commented data'!$B1482),"",'commented data'!$B1482)</f>
        <v>897.010498046875</v>
      </c>
      <c r="C1528" s="364">
        <f>IF(ISERROR('commented data'!$C1482),"",'commented data'!$C1482)</f>
        <v>458.14349365234375</v>
      </c>
      <c r="D1528" s="364">
        <f>IF(ISERROR('commented data'!$D1482),"",'commented data'!$D1482)</f>
        <v>6000.72509765625</v>
      </c>
      <c r="E1528" s="364">
        <f>IF(ISERROR('commented data'!$E1482),"",'commented data'!$E1482)</f>
        <v>10.323010444641113</v>
      </c>
      <c r="F1528" s="357">
        <f t="shared" si="380"/>
        <v>130.23656875610351</v>
      </c>
      <c r="G1528" s="362">
        <f t="shared" si="381"/>
        <v>50662.789034279485</v>
      </c>
      <c r="H1528" s="359">
        <f>IF(ISERROR('commented data'!$N1482),"",'commented data'!$N1482)</f>
        <v>16.265022716772947</v>
      </c>
      <c r="I1528" s="359">
        <f>IFERROR('commented data'!O1482,"")</f>
        <v>16.120414809383167</v>
      </c>
      <c r="J1528" s="358">
        <f>IF(ISERROR('commented data'!$P1482),"",'commented data'!$P1482)</f>
        <v>1</v>
      </c>
      <c r="K1528" s="328">
        <f>IF(ISERROR('commented data'!$Q1482),"",'commented data'!$Q1482)</f>
        <v>1</v>
      </c>
      <c r="L1528" s="328">
        <f>IF(ISERROR('commented data'!$R1482),"",'commented data'!$R1482)</f>
        <v>1</v>
      </c>
      <c r="M1528" s="328">
        <f>IF(ISERROR('commented data'!$S1482),"",'commented data'!$S1482)</f>
        <v>1</v>
      </c>
      <c r="N1528" s="366">
        <f t="shared" si="382"/>
        <v>1</v>
      </c>
      <c r="O1528" s="367" t="b">
        <f t="shared" si="383"/>
        <v>1</v>
      </c>
      <c r="P1528" s="365">
        <f>IF(ISERROR('commented data'!$J1482),"",'commented data'!$J1482)</f>
        <v>128.94709777832031</v>
      </c>
      <c r="Q1528" s="368">
        <f t="shared" si="379"/>
        <v>128.94709777832031</v>
      </c>
      <c r="R1528" s="368" t="str">
        <f t="shared" si="384"/>
        <v/>
      </c>
      <c r="S1528" s="369">
        <f t="shared" si="385"/>
        <v>128.94709777832031</v>
      </c>
      <c r="T1528" s="365">
        <f>IF(ISERROR('commented data'!$M1482),"",'commented data'!$M1482)</f>
        <v>80127.25</v>
      </c>
      <c r="U1528" s="370">
        <f t="shared" si="386"/>
        <v>80127.25</v>
      </c>
      <c r="V1528" s="371">
        <f t="shared" si="387"/>
        <v>80127.25</v>
      </c>
      <c r="W1528" s="383">
        <f t="shared" si="388"/>
        <v>69710.707500000004</v>
      </c>
      <c r="X1528" s="365">
        <f>IF(ISERROR('commented data'!$T1482),"",'commented data'!$T1482)</f>
        <v>106.28919982910156</v>
      </c>
      <c r="Y1528" s="384">
        <f t="shared" si="389"/>
        <v>106.28919982910156</v>
      </c>
      <c r="Z1528" s="365">
        <f>IF(ISERROR('commented data'!$U1482),"",'commented data'!$U1482)</f>
        <v>1012.8049926757812</v>
      </c>
      <c r="AA1528" s="385">
        <f t="shared" si="390"/>
        <v>1022.9330426025391</v>
      </c>
      <c r="AC1528" s="427">
        <f t="shared" si="392"/>
        <v>6.5981478074389068</v>
      </c>
      <c r="AD1528" s="428">
        <f t="shared" si="391"/>
        <v>0.40566483812129644</v>
      </c>
      <c r="AE1528" s="429">
        <f t="shared" si="393"/>
        <v>9.2510351618787041</v>
      </c>
      <c r="AF1528" s="430">
        <f t="shared" si="394"/>
        <v>0.95799135956162074</v>
      </c>
    </row>
    <row r="1529" spans="1:32" s="5" customFormat="1" x14ac:dyDescent="0.2">
      <c r="A1529" s="363">
        <f>'commented data'!$A1483</f>
        <v>41242.666666666664</v>
      </c>
      <c r="B1529" s="364">
        <f>IF(ISERROR('commented data'!$B1483),"",'commented data'!$B1483)</f>
        <v>896.9915771484375</v>
      </c>
      <c r="C1529" s="364">
        <f>IF(ISERROR('commented data'!$C1483),"",'commented data'!$C1483)</f>
        <v>458.0863037109375</v>
      </c>
      <c r="D1529" s="364">
        <f>IF(ISERROR('commented data'!$D1483),"",'commented data'!$D1483)</f>
        <v>6000.73876953125</v>
      </c>
      <c r="E1529" s="364">
        <f>IF(ISERROR('commented data'!$E1483),"",'commented data'!$E1483)</f>
        <v>10.325160026550293</v>
      </c>
      <c r="F1529" s="357">
        <f t="shared" si="380"/>
        <v>130.14910919189452</v>
      </c>
      <c r="G1529" s="362">
        <f t="shared" si="381"/>
        <v>50671.360197724913</v>
      </c>
      <c r="H1529" s="359">
        <f>IF(ISERROR('commented data'!$N1483),"",'commented data'!$N1483)</f>
        <v>16.405373549048672</v>
      </c>
      <c r="I1529" s="359">
        <f>IFERROR('commented data'!O1483,"")</f>
        <v>16.120451537660607</v>
      </c>
      <c r="J1529" s="358">
        <f>IF(ISERROR('commented data'!$P1483),"",'commented data'!$P1483)</f>
        <v>1</v>
      </c>
      <c r="K1529" s="328">
        <f>IF(ISERROR('commented data'!$Q1483),"",'commented data'!$Q1483)</f>
        <v>1</v>
      </c>
      <c r="L1529" s="328">
        <f>IF(ISERROR('commented data'!$R1483),"",'commented data'!$R1483)</f>
        <v>1</v>
      </c>
      <c r="M1529" s="328">
        <f>IF(ISERROR('commented data'!$S1483),"",'commented data'!$S1483)</f>
        <v>1</v>
      </c>
      <c r="N1529" s="366">
        <f t="shared" si="382"/>
        <v>1</v>
      </c>
      <c r="O1529" s="367" t="b">
        <f t="shared" si="383"/>
        <v>1</v>
      </c>
      <c r="P1529" s="365">
        <f>IF(ISERROR('commented data'!$J1483),"",'commented data'!$J1483)</f>
        <v>128.86050415039063</v>
      </c>
      <c r="Q1529" s="368">
        <f t="shared" ref="Q1529:Q1592" si="395">IF($O1529,IF(AND($K1529=1,$L1529&gt;(2/3)),IF($J1529=1,$P1529,""),""),"")</f>
        <v>128.86050415039063</v>
      </c>
      <c r="R1529" s="368" t="str">
        <f t="shared" si="384"/>
        <v/>
      </c>
      <c r="S1529" s="369">
        <f t="shared" si="385"/>
        <v>128.86050415039063</v>
      </c>
      <c r="T1529" s="365">
        <f>IF(ISERROR('commented data'!$M1483),"",'commented data'!$M1483)</f>
        <v>80137.828125</v>
      </c>
      <c r="U1529" s="370">
        <f t="shared" si="386"/>
        <v>80137.828125</v>
      </c>
      <c r="V1529" s="371">
        <f t="shared" si="387"/>
        <v>80137.828125</v>
      </c>
      <c r="W1529" s="383">
        <f t="shared" si="388"/>
        <v>69719.910468749993</v>
      </c>
      <c r="X1529" s="365">
        <f>IF(ISERROR('commented data'!$T1483),"",'commented data'!$T1483)</f>
        <v>106.27510070800781</v>
      </c>
      <c r="Y1529" s="384">
        <f t="shared" si="389"/>
        <v>106.27510070800781</v>
      </c>
      <c r="Z1529" s="365">
        <f>IF(ISERROR('commented data'!$U1483),"",'commented data'!$U1483)</f>
        <v>1012.8049926757812</v>
      </c>
      <c r="AA1529" s="385">
        <f t="shared" si="390"/>
        <v>1022.9330426025391</v>
      </c>
      <c r="AC1529" s="427">
        <f t="shared" si="392"/>
        <v>6.5948323912755171</v>
      </c>
      <c r="AD1529" s="428">
        <f t="shared" si="391"/>
        <v>0.40199221136649727</v>
      </c>
      <c r="AE1529" s="429">
        <f t="shared" si="393"/>
        <v>9.2547077886335032</v>
      </c>
      <c r="AF1529" s="430">
        <f t="shared" si="394"/>
        <v>0.95837167858932171</v>
      </c>
    </row>
    <row r="1530" spans="1:32" s="5" customFormat="1" x14ac:dyDescent="0.2">
      <c r="A1530" s="363">
        <f>'commented data'!$A1484</f>
        <v>41242.708333333336</v>
      </c>
      <c r="B1530" s="364">
        <f>IF(ISERROR('commented data'!$B1484),"",'commented data'!$B1484)</f>
        <v>897.01239013671875</v>
      </c>
      <c r="C1530" s="364">
        <f>IF(ISERROR('commented data'!$C1484),"",'commented data'!$C1484)</f>
        <v>458.18411254882812</v>
      </c>
      <c r="D1530" s="364">
        <f>IF(ISERROR('commented data'!$D1484),"",'commented data'!$D1484)</f>
        <v>6006.0478515625</v>
      </c>
      <c r="E1530" s="364">
        <f>IF(ISERROR('commented data'!$E1484),"",'commented data'!$E1484)</f>
        <v>10.32804012298584</v>
      </c>
      <c r="F1530" s="357">
        <f t="shared" ref="F1530:F1593" si="396">IF(ISERROR(S1530*$F$53),"",S1530*$F$53)</f>
        <v>130.56926956176758</v>
      </c>
      <c r="G1530" s="362">
        <f t="shared" ref="G1530:G1593" si="397">IF(ISERROR(W1530*273.15/(273.15+Y1530)*AA1530/1013.25),"",W1530*273.15/(273.15+Y1530)*AA1530/1013.25)</f>
        <v>50705.899004638355</v>
      </c>
      <c r="H1530" s="359">
        <f>IF(ISERROR('commented data'!$N1484),"",'commented data'!$N1484)</f>
        <v>16.069745046603639</v>
      </c>
      <c r="I1530" s="359">
        <f>IFERROR('commented data'!O1484,"")</f>
        <v>16.134713914824697</v>
      </c>
      <c r="J1530" s="358">
        <f>IF(ISERROR('commented data'!$P1484),"",'commented data'!$P1484)</f>
        <v>1</v>
      </c>
      <c r="K1530" s="328">
        <f>IF(ISERROR('commented data'!$Q1484),"",'commented data'!$Q1484)</f>
        <v>1</v>
      </c>
      <c r="L1530" s="328">
        <f>IF(ISERROR('commented data'!$R1484),"",'commented data'!$R1484)</f>
        <v>1</v>
      </c>
      <c r="M1530" s="328">
        <f>IF(ISERROR('commented data'!$S1484),"",'commented data'!$S1484)</f>
        <v>1</v>
      </c>
      <c r="N1530" s="366">
        <f t="shared" ref="N1530:N1593" si="398">IF(ISERROR(F1530*G1530/1000/1000/H1530),"",IF(F1530*G1530/1000/1000/H1530&lt;$J$47,1,0))</f>
        <v>1</v>
      </c>
      <c r="O1530" s="367" t="b">
        <f t="shared" ref="O1530:O1593" si="399">AND(P1530&gt;=0,T1530&gt;=0)</f>
        <v>1</v>
      </c>
      <c r="P1530" s="365">
        <f>IF(ISERROR('commented data'!$J1484),"",'commented data'!$J1484)</f>
        <v>129.27650451660156</v>
      </c>
      <c r="Q1530" s="368">
        <f t="shared" si="395"/>
        <v>129.27650451660156</v>
      </c>
      <c r="R1530" s="368" t="str">
        <f t="shared" ref="R1530:R1593" si="400">IF(K1530&lt;1,1,IF(L1530&lt;0.666,2,""))</f>
        <v/>
      </c>
      <c r="S1530" s="369">
        <f t="shared" ref="S1530:S1593" si="401">IF(R1530=1,IF(J1530=1,$Q$53,P1530),P1530)</f>
        <v>129.27650451660156</v>
      </c>
      <c r="T1530" s="365">
        <f>IF(ISERROR('commented data'!$M1484),"",'commented data'!$M1484)</f>
        <v>80178.9375</v>
      </c>
      <c r="U1530" s="370">
        <f t="shared" ref="U1530:U1593" si="402">IF(J1530=1,IF(T1530,IF(M1530=1,T1530,""),""),"")</f>
        <v>80178.9375</v>
      </c>
      <c r="V1530" s="371">
        <f t="shared" ref="V1530:V1593" si="403">IF(U1530="",IF(J1530=1,$U$53,T1530),T1530)</f>
        <v>80178.9375</v>
      </c>
      <c r="W1530" s="383">
        <f t="shared" ref="W1530:W1593" si="404">V1530*$W$53</f>
        <v>69755.675625000003</v>
      </c>
      <c r="X1530" s="365">
        <f>IF(ISERROR('commented data'!$T1484),"",'commented data'!$T1484)</f>
        <v>106.21040344238281</v>
      </c>
      <c r="Y1530" s="384">
        <f t="shared" ref="Y1530:Y1593" si="405">X1530*$Y$53</f>
        <v>106.21040344238281</v>
      </c>
      <c r="Z1530" s="365">
        <f>IF(ISERROR('commented data'!$U1484),"",'commented data'!$U1484)</f>
        <v>1012.802978515625</v>
      </c>
      <c r="AA1530" s="385">
        <f t="shared" ref="AA1530:AA1593" si="406">Z1530*$AA$53</f>
        <v>1022.9310083007813</v>
      </c>
      <c r="AC1530" s="427">
        <f t="shared" si="392"/>
        <v>6.6206321955083878</v>
      </c>
      <c r="AD1530" s="428">
        <f t="shared" ref="AD1530:AD1593" si="407">IFERROR(IF(AC1530/H1530&gt;0,AC1530/H1530,""),"")</f>
        <v>0.41199360514482253</v>
      </c>
      <c r="AE1530" s="429">
        <f t="shared" si="393"/>
        <v>9.2447063948551786</v>
      </c>
      <c r="AF1530" s="430">
        <f t="shared" si="394"/>
        <v>0.95733598380970497</v>
      </c>
    </row>
    <row r="1531" spans="1:32" s="5" customFormat="1" x14ac:dyDescent="0.2">
      <c r="A1531" s="363">
        <f>'commented data'!$A1485</f>
        <v>41242.75</v>
      </c>
      <c r="B1531" s="364">
        <f>IF(ISERROR('commented data'!$B1485),"",'commented data'!$B1485)</f>
        <v>897.0037841796875</v>
      </c>
      <c r="C1531" s="364">
        <f>IF(ISERROR('commented data'!$C1485),"",'commented data'!$C1485)</f>
        <v>457.37051391601562</v>
      </c>
      <c r="D1531" s="364">
        <f>IF(ISERROR('commented data'!$D1485),"",'commented data'!$D1485)</f>
        <v>5999.408203125</v>
      </c>
      <c r="E1531" s="364">
        <f>IF(ISERROR('commented data'!$E1485),"",'commented data'!$E1485)</f>
        <v>10.327509880065918</v>
      </c>
      <c r="F1531" s="357">
        <f t="shared" si="396"/>
        <v>130.66905822753907</v>
      </c>
      <c r="G1531" s="362">
        <f t="shared" si="397"/>
        <v>50661.249075520711</v>
      </c>
      <c r="H1531" s="359">
        <f>IF(ISERROR('commented data'!$N1485),"",'commented data'!$N1485)</f>
        <v>16.602783917763954</v>
      </c>
      <c r="I1531" s="359">
        <f>IFERROR('commented data'!O1485,"")</f>
        <v>16.116877089231274</v>
      </c>
      <c r="J1531" s="358">
        <f>IF(ISERROR('commented data'!$P1485),"",'commented data'!$P1485)</f>
        <v>1</v>
      </c>
      <c r="K1531" s="328">
        <f>IF(ISERROR('commented data'!$Q1485),"",'commented data'!$Q1485)</f>
        <v>1</v>
      </c>
      <c r="L1531" s="328">
        <f>IF(ISERROR('commented data'!$R1485),"",'commented data'!$R1485)</f>
        <v>1</v>
      </c>
      <c r="M1531" s="328">
        <f>IF(ISERROR('commented data'!$S1485),"",'commented data'!$S1485)</f>
        <v>1</v>
      </c>
      <c r="N1531" s="366">
        <f t="shared" si="398"/>
        <v>1</v>
      </c>
      <c r="O1531" s="367" t="b">
        <f t="shared" si="399"/>
        <v>1</v>
      </c>
      <c r="P1531" s="365">
        <f>IF(ISERROR('commented data'!$J1485),"",'commented data'!$J1485)</f>
        <v>129.37530517578125</v>
      </c>
      <c r="Q1531" s="368">
        <f t="shared" si="395"/>
        <v>129.37530517578125</v>
      </c>
      <c r="R1531" s="368" t="str">
        <f t="shared" si="400"/>
        <v/>
      </c>
      <c r="S1531" s="369">
        <f t="shared" si="401"/>
        <v>129.37530517578125</v>
      </c>
      <c r="T1531" s="365">
        <f>IF(ISERROR('commented data'!$M1485),"",'commented data'!$M1485)</f>
        <v>80105.9921875</v>
      </c>
      <c r="U1531" s="370">
        <f t="shared" si="402"/>
        <v>80105.9921875</v>
      </c>
      <c r="V1531" s="371">
        <f t="shared" si="403"/>
        <v>80105.9921875</v>
      </c>
      <c r="W1531" s="383">
        <f t="shared" si="404"/>
        <v>69692.213203124993</v>
      </c>
      <c r="X1531" s="365">
        <f>IF(ISERROR('commented data'!$T1485),"",'commented data'!$T1485)</f>
        <v>106.19969940185547</v>
      </c>
      <c r="Y1531" s="384">
        <f t="shared" si="405"/>
        <v>106.19969940185547</v>
      </c>
      <c r="Z1531" s="365">
        <f>IF(ISERROR('commented data'!$U1485),"",'commented data'!$U1485)</f>
        <v>1012.8040161132812</v>
      </c>
      <c r="AA1531" s="385">
        <f t="shared" si="406"/>
        <v>1022.9320562744141</v>
      </c>
      <c r="AC1531" s="427">
        <f t="shared" ref="AC1531:AC1594" si="408">IFERROR(IF(J1531&lt;1,"",IF(F1531*G1531*0.000001&lt;=0,"",F1531*G1531*0.000001)),"")</f>
        <v>6.6198577053290748</v>
      </c>
      <c r="AD1531" s="428">
        <f t="shared" si="407"/>
        <v>0.39871974110596209</v>
      </c>
      <c r="AE1531" s="429">
        <f t="shared" si="393"/>
        <v>9.2579802588940385</v>
      </c>
      <c r="AF1531" s="430">
        <f t="shared" si="394"/>
        <v>0.95871055939337846</v>
      </c>
    </row>
    <row r="1532" spans="1:32" s="5" customFormat="1" x14ac:dyDescent="0.2">
      <c r="A1532" s="363">
        <f>'commented data'!$A1486</f>
        <v>41242.791666666664</v>
      </c>
      <c r="B1532" s="364">
        <f>IF(ISERROR('commented data'!$B1486),"",'commented data'!$B1486)</f>
        <v>896.96942138671875</v>
      </c>
      <c r="C1532" s="364">
        <f>IF(ISERROR('commented data'!$C1486),"",'commented data'!$C1486)</f>
        <v>457.1282958984375</v>
      </c>
      <c r="D1532" s="364">
        <f>IF(ISERROR('commented data'!$D1486),"",'commented data'!$D1486)</f>
        <v>5995.80322265625</v>
      </c>
      <c r="E1532" s="364">
        <f>IF(ISERROR('commented data'!$E1486),"",'commented data'!$E1486)</f>
        <v>10.327839851379395</v>
      </c>
      <c r="F1532" s="357">
        <f t="shared" si="396"/>
        <v>130.91186447143554</v>
      </c>
      <c r="G1532" s="362">
        <f t="shared" si="397"/>
        <v>50643.946280229597</v>
      </c>
      <c r="H1532" s="359">
        <f>IF(ISERROR('commented data'!$N1486),"",'commented data'!$N1486)</f>
        <v>15.597124005266524</v>
      </c>
      <c r="I1532" s="359">
        <f>IFERROR('commented data'!O1486,"")</f>
        <v>16.107192629505118</v>
      </c>
      <c r="J1532" s="358">
        <f>IF(ISERROR('commented data'!$P1486),"",'commented data'!$P1486)</f>
        <v>1</v>
      </c>
      <c r="K1532" s="328">
        <f>IF(ISERROR('commented data'!$Q1486),"",'commented data'!$Q1486)</f>
        <v>1</v>
      </c>
      <c r="L1532" s="328">
        <f>IF(ISERROR('commented data'!$R1486),"",'commented data'!$R1486)</f>
        <v>1</v>
      </c>
      <c r="M1532" s="328">
        <f>IF(ISERROR('commented data'!$S1486),"",'commented data'!$S1486)</f>
        <v>1</v>
      </c>
      <c r="N1532" s="366">
        <f t="shared" si="398"/>
        <v>1</v>
      </c>
      <c r="O1532" s="367" t="b">
        <f t="shared" si="399"/>
        <v>1</v>
      </c>
      <c r="P1532" s="365">
        <f>IF(ISERROR('commented data'!$J1486),"",'commented data'!$J1486)</f>
        <v>129.61570739746094</v>
      </c>
      <c r="Q1532" s="368">
        <f t="shared" si="395"/>
        <v>129.61570739746094</v>
      </c>
      <c r="R1532" s="368" t="str">
        <f t="shared" si="400"/>
        <v/>
      </c>
      <c r="S1532" s="369">
        <f t="shared" si="401"/>
        <v>129.61570739746094</v>
      </c>
      <c r="T1532" s="365">
        <f>IF(ISERROR('commented data'!$M1486),"",'commented data'!$M1486)</f>
        <v>80093.09375</v>
      </c>
      <c r="U1532" s="370">
        <f t="shared" si="402"/>
        <v>80093.09375</v>
      </c>
      <c r="V1532" s="371">
        <f t="shared" si="403"/>
        <v>80093.09375</v>
      </c>
      <c r="W1532" s="383">
        <f t="shared" si="404"/>
        <v>69680.991562499999</v>
      </c>
      <c r="X1532" s="365">
        <f>IF(ISERROR('commented data'!$T1486),"",'commented data'!$T1486)</f>
        <v>106.26820373535156</v>
      </c>
      <c r="Y1532" s="384">
        <f t="shared" si="405"/>
        <v>106.26820373535156</v>
      </c>
      <c r="Z1532" s="365">
        <f>IF(ISERROR('commented data'!$U1486),"",'commented data'!$U1486)</f>
        <v>1012.8040161132812</v>
      </c>
      <c r="AA1532" s="385">
        <f t="shared" si="406"/>
        <v>1022.9320562744141</v>
      </c>
      <c r="AC1532" s="427">
        <f t="shared" si="408"/>
        <v>6.6298934317360789</v>
      </c>
      <c r="AD1532" s="428">
        <f t="shared" si="407"/>
        <v>0.42507153430962202</v>
      </c>
      <c r="AE1532" s="429">
        <f t="shared" si="393"/>
        <v>9.2316284656903793</v>
      </c>
      <c r="AF1532" s="430">
        <f t="shared" si="394"/>
        <v>0.95598169827066992</v>
      </c>
    </row>
    <row r="1533" spans="1:32" s="5" customFormat="1" x14ac:dyDescent="0.2">
      <c r="A1533" s="363">
        <f>'commented data'!$A1487</f>
        <v>41242.833333333336</v>
      </c>
      <c r="B1533" s="364">
        <f>IF(ISERROR('commented data'!$B1487),"",'commented data'!$B1487)</f>
        <v>897.06317138671875</v>
      </c>
      <c r="C1533" s="364">
        <f>IF(ISERROR('commented data'!$C1487),"",'commented data'!$C1487)</f>
        <v>456.855712890625</v>
      </c>
      <c r="D1533" s="364">
        <f>IF(ISERROR('commented data'!$D1487),"",'commented data'!$D1487)</f>
        <v>5993.18408203125</v>
      </c>
      <c r="E1533" s="364">
        <f>IF(ISERROR('commented data'!$E1487),"",'commented data'!$E1487)</f>
        <v>10.326800346374512</v>
      </c>
      <c r="F1533" s="357">
        <f t="shared" si="396"/>
        <v>130.01467575073244</v>
      </c>
      <c r="G1533" s="362">
        <f t="shared" si="397"/>
        <v>50626.228859372757</v>
      </c>
      <c r="H1533" s="359">
        <f>IF(ISERROR('commented data'!$N1487),"",'commented data'!$N1487)</f>
        <v>16.526480686033175</v>
      </c>
      <c r="I1533" s="359">
        <f>IFERROR('commented data'!O1487,"")</f>
        <v>16.100156540927156</v>
      </c>
      <c r="J1533" s="358">
        <f>IF(ISERROR('commented data'!$P1487),"",'commented data'!$P1487)</f>
        <v>1</v>
      </c>
      <c r="K1533" s="328">
        <f>IF(ISERROR('commented data'!$Q1487),"",'commented data'!$Q1487)</f>
        <v>1</v>
      </c>
      <c r="L1533" s="328">
        <f>IF(ISERROR('commented data'!$R1487),"",'commented data'!$R1487)</f>
        <v>1</v>
      </c>
      <c r="M1533" s="328">
        <f>IF(ISERROR('commented data'!$S1487),"",'commented data'!$S1487)</f>
        <v>1</v>
      </c>
      <c r="N1533" s="366">
        <f t="shared" si="398"/>
        <v>1</v>
      </c>
      <c r="O1533" s="367" t="b">
        <f t="shared" si="399"/>
        <v>1</v>
      </c>
      <c r="P1533" s="365">
        <f>IF(ISERROR('commented data'!$J1487),"",'commented data'!$J1487)</f>
        <v>128.72740173339844</v>
      </c>
      <c r="Q1533" s="368">
        <f t="shared" si="395"/>
        <v>128.72740173339844</v>
      </c>
      <c r="R1533" s="368" t="str">
        <f t="shared" si="400"/>
        <v/>
      </c>
      <c r="S1533" s="369">
        <f t="shared" si="401"/>
        <v>128.72740173339844</v>
      </c>
      <c r="T1533" s="365">
        <f>IF(ISERROR('commented data'!$M1487),"",'commented data'!$M1487)</f>
        <v>80061.453125</v>
      </c>
      <c r="U1533" s="370">
        <f t="shared" si="402"/>
        <v>80061.453125</v>
      </c>
      <c r="V1533" s="371">
        <f t="shared" si="403"/>
        <v>80061.453125</v>
      </c>
      <c r="W1533" s="383">
        <f t="shared" si="404"/>
        <v>69653.464218749999</v>
      </c>
      <c r="X1533" s="365">
        <f>IF(ISERROR('commented data'!$T1487),"",'commented data'!$T1487)</f>
        <v>106.25180053710937</v>
      </c>
      <c r="Y1533" s="384">
        <f t="shared" si="405"/>
        <v>106.25180053710937</v>
      </c>
      <c r="Z1533" s="365">
        <f>IF(ISERROR('commented data'!$U1487),"",'commented data'!$U1487)</f>
        <v>1012.8060302734375</v>
      </c>
      <c r="AA1533" s="385">
        <f t="shared" si="406"/>
        <v>1022.9340905761719</v>
      </c>
      <c r="AC1533" s="427">
        <f t="shared" si="408"/>
        <v>6.5821527296337212</v>
      </c>
      <c r="AD1533" s="428">
        <f t="shared" si="407"/>
        <v>0.39827915299573835</v>
      </c>
      <c r="AE1533" s="429">
        <f t="shared" ref="AE1533:AE1596" si="409">IFERROR($J$47-AD1533,"")</f>
        <v>9.2584208470042633</v>
      </c>
      <c r="AF1533" s="430">
        <f t="shared" ref="AF1533:AF1596" si="410">IFERROR(AE1533/$J$47,"")</f>
        <v>0.95875618451482003</v>
      </c>
    </row>
    <row r="1534" spans="1:32" s="5" customFormat="1" x14ac:dyDescent="0.2">
      <c r="A1534" s="363">
        <f>'commented data'!$A1488</f>
        <v>41242.875</v>
      </c>
      <c r="B1534" s="364">
        <f>IF(ISERROR('commented data'!$B1488),"",'commented data'!$B1488)</f>
        <v>896.98248291015625</v>
      </c>
      <c r="C1534" s="364">
        <f>IF(ISERROR('commented data'!$C1488),"",'commented data'!$C1488)</f>
        <v>456.57589721679687</v>
      </c>
      <c r="D1534" s="364">
        <f>IF(ISERROR('commented data'!$D1488),"",'commented data'!$D1488)</f>
        <v>5990.2998046875</v>
      </c>
      <c r="E1534" s="364">
        <f>IF(ISERROR('commented data'!$E1488),"",'commented data'!$E1488)</f>
        <v>10.325810432434082</v>
      </c>
      <c r="F1534" s="357">
        <f t="shared" si="396"/>
        <v>129.67935501098634</v>
      </c>
      <c r="G1534" s="362">
        <f t="shared" si="397"/>
        <v>50590.118521453049</v>
      </c>
      <c r="H1534" s="359">
        <f>IF(ISERROR('commented data'!$N1488),"",'commented data'!$N1488)</f>
        <v>15.923801366138651</v>
      </c>
      <c r="I1534" s="359">
        <f>IFERROR('commented data'!O1488,"")</f>
        <v>16.092408186111715</v>
      </c>
      <c r="J1534" s="358">
        <f>IF(ISERROR('commented data'!$P1488),"",'commented data'!$P1488)</f>
        <v>1</v>
      </c>
      <c r="K1534" s="328">
        <f>IF(ISERROR('commented data'!$Q1488),"",'commented data'!$Q1488)</f>
        <v>1</v>
      </c>
      <c r="L1534" s="328">
        <f>IF(ISERROR('commented data'!$R1488),"",'commented data'!$R1488)</f>
        <v>1</v>
      </c>
      <c r="M1534" s="328">
        <f>IF(ISERROR('commented data'!$S1488),"",'commented data'!$S1488)</f>
        <v>1</v>
      </c>
      <c r="N1534" s="366">
        <f t="shared" si="398"/>
        <v>1</v>
      </c>
      <c r="O1534" s="367" t="b">
        <f t="shared" si="399"/>
        <v>1</v>
      </c>
      <c r="P1534" s="365">
        <f>IF(ISERROR('commented data'!$J1488),"",'commented data'!$J1488)</f>
        <v>128.39540100097656</v>
      </c>
      <c r="Q1534" s="368">
        <f t="shared" si="395"/>
        <v>128.39540100097656</v>
      </c>
      <c r="R1534" s="368" t="str">
        <f t="shared" si="400"/>
        <v/>
      </c>
      <c r="S1534" s="369">
        <f t="shared" si="401"/>
        <v>128.39540100097656</v>
      </c>
      <c r="T1534" s="365">
        <f>IF(ISERROR('commented data'!$M1488),"",'commented data'!$M1488)</f>
        <v>79990.546875</v>
      </c>
      <c r="U1534" s="370">
        <f t="shared" si="402"/>
        <v>79990.546875</v>
      </c>
      <c r="V1534" s="371">
        <f t="shared" si="403"/>
        <v>79990.546875</v>
      </c>
      <c r="W1534" s="383">
        <f t="shared" si="404"/>
        <v>69591.775781250006</v>
      </c>
      <c r="X1534" s="365">
        <f>IF(ISERROR('commented data'!$T1488),"",'commented data'!$T1488)</f>
        <v>106.18560028076172</v>
      </c>
      <c r="Y1534" s="384">
        <f t="shared" si="405"/>
        <v>106.18560028076172</v>
      </c>
      <c r="Z1534" s="365">
        <f>IF(ISERROR('commented data'!$U1488),"",'commented data'!$U1488)</f>
        <v>1012.8040161132812</v>
      </c>
      <c r="AA1534" s="385">
        <f t="shared" si="406"/>
        <v>1022.9320562744141</v>
      </c>
      <c r="AC1534" s="427">
        <f t="shared" si="408"/>
        <v>6.5604939397913844</v>
      </c>
      <c r="AD1534" s="428">
        <f t="shared" si="407"/>
        <v>0.41199295249575402</v>
      </c>
      <c r="AE1534" s="429">
        <f t="shared" si="409"/>
        <v>9.2447070475042459</v>
      </c>
      <c r="AF1534" s="430">
        <f t="shared" si="410"/>
        <v>0.95733605139480826</v>
      </c>
    </row>
    <row r="1535" spans="1:32" s="5" customFormat="1" x14ac:dyDescent="0.2">
      <c r="A1535" s="363">
        <f>'commented data'!$A1489</f>
        <v>41242.916666666664</v>
      </c>
      <c r="B1535" s="364">
        <f>IF(ISERROR('commented data'!$B1489),"",'commented data'!$B1489)</f>
        <v>896.97137451171875</v>
      </c>
      <c r="C1535" s="364">
        <f>IF(ISERROR('commented data'!$C1489),"",'commented data'!$C1489)</f>
        <v>456.37161254882812</v>
      </c>
      <c r="D1535" s="364">
        <f>IF(ISERROR('commented data'!$D1489),"",'commented data'!$D1489)</f>
        <v>5983.4990234375</v>
      </c>
      <c r="E1535" s="364">
        <f>IF(ISERROR('commented data'!$E1489),"",'commented data'!$E1489)</f>
        <v>10.324569702148437</v>
      </c>
      <c r="F1535" s="357">
        <f t="shared" si="396"/>
        <v>129.27565399169922</v>
      </c>
      <c r="G1535" s="362">
        <f t="shared" si="397"/>
        <v>50546.986053126799</v>
      </c>
      <c r="H1535" s="359">
        <f>IF(ISERROR('commented data'!$N1489),"",'commented data'!$N1489)</f>
        <v>15.700464476563502</v>
      </c>
      <c r="I1535" s="359">
        <f>IFERROR('commented data'!O1489,"")</f>
        <v>16.074138491534189</v>
      </c>
      <c r="J1535" s="358">
        <f>IF(ISERROR('commented data'!$P1489),"",'commented data'!$P1489)</f>
        <v>1</v>
      </c>
      <c r="K1535" s="328">
        <f>IF(ISERROR('commented data'!$Q1489),"",'commented data'!$Q1489)</f>
        <v>1</v>
      </c>
      <c r="L1535" s="328">
        <f>IF(ISERROR('commented data'!$R1489),"",'commented data'!$R1489)</f>
        <v>1</v>
      </c>
      <c r="M1535" s="328">
        <f>IF(ISERROR('commented data'!$S1489),"",'commented data'!$S1489)</f>
        <v>1</v>
      </c>
      <c r="N1535" s="366">
        <f t="shared" si="398"/>
        <v>1</v>
      </c>
      <c r="O1535" s="367" t="b">
        <f t="shared" si="399"/>
        <v>1</v>
      </c>
      <c r="P1535" s="365">
        <f>IF(ISERROR('commented data'!$J1489),"",'commented data'!$J1489)</f>
        <v>127.99569702148437</v>
      </c>
      <c r="Q1535" s="368">
        <f t="shared" si="395"/>
        <v>127.99569702148437</v>
      </c>
      <c r="R1535" s="368" t="str">
        <f t="shared" si="400"/>
        <v/>
      </c>
      <c r="S1535" s="369">
        <f t="shared" si="401"/>
        <v>127.99569702148437</v>
      </c>
      <c r="T1535" s="365">
        <f>IF(ISERROR('commented data'!$M1489),"",'commented data'!$M1489)</f>
        <v>79957.40625</v>
      </c>
      <c r="U1535" s="370">
        <f t="shared" si="402"/>
        <v>79957.40625</v>
      </c>
      <c r="V1535" s="371">
        <f t="shared" si="403"/>
        <v>79957.40625</v>
      </c>
      <c r="W1535" s="383">
        <f t="shared" si="404"/>
        <v>69562.943437499998</v>
      </c>
      <c r="X1535" s="365">
        <f>IF(ISERROR('commented data'!$T1489),"",'commented data'!$T1489)</f>
        <v>106.35199737548828</v>
      </c>
      <c r="Y1535" s="384">
        <f t="shared" si="405"/>
        <v>106.35199737548828</v>
      </c>
      <c r="Z1535" s="365">
        <f>IF(ISERROR('commented data'!$U1489),"",'commented data'!$U1489)</f>
        <v>1012.8040161132812</v>
      </c>
      <c r="AA1535" s="385">
        <f t="shared" si="406"/>
        <v>1022.9320562744141</v>
      </c>
      <c r="AC1535" s="427">
        <f t="shared" si="408"/>
        <v>6.534494679327266</v>
      </c>
      <c r="AD1535" s="428">
        <f t="shared" si="407"/>
        <v>0.41619753919264485</v>
      </c>
      <c r="AE1535" s="429">
        <f t="shared" si="409"/>
        <v>9.240502460807356</v>
      </c>
      <c r="AF1535" s="430">
        <f t="shared" si="410"/>
        <v>0.95690064523153406</v>
      </c>
    </row>
    <row r="1536" spans="1:32" s="5" customFormat="1" x14ac:dyDescent="0.2">
      <c r="A1536" s="363">
        <f>'commented data'!$A1490</f>
        <v>41242.958333333336</v>
      </c>
      <c r="B1536" s="364">
        <f>IF(ISERROR('commented data'!$B1490),"",'commented data'!$B1490)</f>
        <v>897.01788330078125</v>
      </c>
      <c r="C1536" s="364">
        <f>IF(ISERROR('commented data'!$C1490),"",'commented data'!$C1490)</f>
        <v>456.3236083984375</v>
      </c>
      <c r="D1536" s="364">
        <f>IF(ISERROR('commented data'!$D1490),"",'commented data'!$D1490)</f>
        <v>5982.34423828125</v>
      </c>
      <c r="E1536" s="364">
        <f>IF(ISERROR('commented data'!$E1490),"",'commented data'!$E1490)</f>
        <v>10.325260162353516</v>
      </c>
      <c r="F1536" s="357">
        <f t="shared" si="396"/>
        <v>128.87811752319337</v>
      </c>
      <c r="G1536" s="362">
        <f t="shared" si="397"/>
        <v>50537.474959795276</v>
      </c>
      <c r="H1536" s="359">
        <f>IF(ISERROR('commented data'!$N1490),"",'commented data'!$N1490)</f>
        <v>16.182849841398856</v>
      </c>
      <c r="I1536" s="359">
        <f>IFERROR('commented data'!O1490,"")</f>
        <v>16.071036263814786</v>
      </c>
      <c r="J1536" s="358">
        <f>IF(ISERROR('commented data'!$P1490),"",'commented data'!$P1490)</f>
        <v>1</v>
      </c>
      <c r="K1536" s="328">
        <f>IF(ISERROR('commented data'!$Q1490),"",'commented data'!$Q1490)</f>
        <v>1</v>
      </c>
      <c r="L1536" s="328">
        <f>IF(ISERROR('commented data'!$R1490),"",'commented data'!$R1490)</f>
        <v>1</v>
      </c>
      <c r="M1536" s="328">
        <f>IF(ISERROR('commented data'!$S1490),"",'commented data'!$S1490)</f>
        <v>1</v>
      </c>
      <c r="N1536" s="366">
        <f t="shared" si="398"/>
        <v>1</v>
      </c>
      <c r="O1536" s="367" t="b">
        <f t="shared" si="399"/>
        <v>1</v>
      </c>
      <c r="P1536" s="365">
        <f>IF(ISERROR('commented data'!$J1490),"",'commented data'!$J1490)</f>
        <v>127.60209655761719</v>
      </c>
      <c r="Q1536" s="368">
        <f t="shared" si="395"/>
        <v>127.60209655761719</v>
      </c>
      <c r="R1536" s="368" t="str">
        <f t="shared" si="400"/>
        <v/>
      </c>
      <c r="S1536" s="369">
        <f t="shared" si="401"/>
        <v>127.60209655761719</v>
      </c>
      <c r="T1536" s="365">
        <f>IF(ISERROR('commented data'!$M1490),"",'commented data'!$M1490)</f>
        <v>79938.8125</v>
      </c>
      <c r="U1536" s="370">
        <f t="shared" si="402"/>
        <v>79938.8125</v>
      </c>
      <c r="V1536" s="371">
        <f t="shared" si="403"/>
        <v>79938.8125</v>
      </c>
      <c r="W1536" s="383">
        <f t="shared" si="404"/>
        <v>69546.766875000001</v>
      </c>
      <c r="X1536" s="365">
        <f>IF(ISERROR('commented data'!$T1490),"",'commented data'!$T1490)</f>
        <v>106.33439636230469</v>
      </c>
      <c r="Y1536" s="384">
        <f t="shared" si="405"/>
        <v>106.33439636230469</v>
      </c>
      <c r="Z1536" s="365">
        <f>IF(ISERROR('commented data'!$U1490),"",'commented data'!$U1490)</f>
        <v>1012.802001953125</v>
      </c>
      <c r="AA1536" s="385">
        <f t="shared" si="406"/>
        <v>1022.9300219726563</v>
      </c>
      <c r="AC1536" s="427">
        <f t="shared" si="408"/>
        <v>6.5131746371939379</v>
      </c>
      <c r="AD1536" s="428">
        <f t="shared" si="407"/>
        <v>0.40247389681216589</v>
      </c>
      <c r="AE1536" s="429">
        <f t="shared" si="409"/>
        <v>9.2542261031878343</v>
      </c>
      <c r="AF1536" s="430">
        <f t="shared" si="410"/>
        <v>0.95832179763147174</v>
      </c>
    </row>
    <row r="1537" spans="1:32" s="5" customFormat="1" x14ac:dyDescent="0.2">
      <c r="A1537" s="363">
        <f>'commented data'!$A1491</f>
        <v>41243</v>
      </c>
      <c r="B1537" s="364">
        <f>IF(ISERROR('commented data'!$B1491),"",'commented data'!$B1491)</f>
        <v>896.97308349609375</v>
      </c>
      <c r="C1537" s="364">
        <f>IF(ISERROR('commented data'!$C1491),"",'commented data'!$C1491)</f>
        <v>455.78350830078125</v>
      </c>
      <c r="D1537" s="364">
        <f>IF(ISERROR('commented data'!$D1491),"",'commented data'!$D1491)</f>
        <v>5974.625</v>
      </c>
      <c r="E1537" s="364">
        <f>IF(ISERROR('commented data'!$E1491),"",'commented data'!$E1491)</f>
        <v>10.323329925537109</v>
      </c>
      <c r="F1537" s="357">
        <f t="shared" si="396"/>
        <v>128.5662297821045</v>
      </c>
      <c r="G1537" s="362">
        <f t="shared" si="397"/>
        <v>50486.162106106007</v>
      </c>
      <c r="H1537" s="359">
        <f>IF(ISERROR('commented data'!$N1491),"",'commented data'!$N1491)</f>
        <v>16.065111989288052</v>
      </c>
      <c r="I1537" s="359">
        <f>IFERROR('commented data'!O1491,"")</f>
        <v>16.050299216027874</v>
      </c>
      <c r="J1537" s="358">
        <f>IF(ISERROR('commented data'!$P1491),"",'commented data'!$P1491)</f>
        <v>1</v>
      </c>
      <c r="K1537" s="328">
        <f>IF(ISERROR('commented data'!$Q1491),"",'commented data'!$Q1491)</f>
        <v>1</v>
      </c>
      <c r="L1537" s="328">
        <f>IF(ISERROR('commented data'!$R1491),"",'commented data'!$R1491)</f>
        <v>1</v>
      </c>
      <c r="M1537" s="328">
        <f>IF(ISERROR('commented data'!$S1491),"",'commented data'!$S1491)</f>
        <v>1</v>
      </c>
      <c r="N1537" s="366">
        <f t="shared" si="398"/>
        <v>1</v>
      </c>
      <c r="O1537" s="367" t="b">
        <f t="shared" si="399"/>
        <v>1</v>
      </c>
      <c r="P1537" s="365">
        <f>IF(ISERROR('commented data'!$J1491),"",'commented data'!$J1491)</f>
        <v>127.29329681396484</v>
      </c>
      <c r="Q1537" s="368">
        <f t="shared" si="395"/>
        <v>127.29329681396484</v>
      </c>
      <c r="R1537" s="368" t="str">
        <f t="shared" si="400"/>
        <v/>
      </c>
      <c r="S1537" s="369">
        <f t="shared" si="401"/>
        <v>127.29329681396484</v>
      </c>
      <c r="T1537" s="365">
        <f>IF(ISERROR('commented data'!$M1491),"",'commented data'!$M1491)</f>
        <v>79865.2734375</v>
      </c>
      <c r="U1537" s="370">
        <f t="shared" si="402"/>
        <v>79865.2734375</v>
      </c>
      <c r="V1537" s="371">
        <f t="shared" si="403"/>
        <v>79865.2734375</v>
      </c>
      <c r="W1537" s="383">
        <f t="shared" si="404"/>
        <v>69482.787890624997</v>
      </c>
      <c r="X1537" s="365">
        <f>IF(ISERROR('commented data'!$T1491),"",'commented data'!$T1491)</f>
        <v>106.37100219726562</v>
      </c>
      <c r="Y1537" s="384">
        <f t="shared" si="405"/>
        <v>106.37100219726562</v>
      </c>
      <c r="Z1537" s="365">
        <f>IF(ISERROR('commented data'!$U1491),"",'commented data'!$U1491)</f>
        <v>1012.802978515625</v>
      </c>
      <c r="AA1537" s="385">
        <f t="shared" si="406"/>
        <v>1022.9310083007813</v>
      </c>
      <c r="AC1537" s="427">
        <f t="shared" si="408"/>
        <v>6.4908155181502014</v>
      </c>
      <c r="AD1537" s="428">
        <f t="shared" si="407"/>
        <v>0.40403176289578113</v>
      </c>
      <c r="AE1537" s="429">
        <f t="shared" si="409"/>
        <v>9.2526682371042188</v>
      </c>
      <c r="AF1537" s="430">
        <f t="shared" si="410"/>
        <v>0.95816047273957128</v>
      </c>
    </row>
    <row r="1538" spans="1:32" s="5" customFormat="1" x14ac:dyDescent="0.2">
      <c r="A1538" s="363">
        <f>'commented data'!$A1492</f>
        <v>41243.041666666664</v>
      </c>
      <c r="B1538" s="364">
        <f>IF(ISERROR('commented data'!$B1492),"",'commented data'!$B1492)</f>
        <v>897.021728515625</v>
      </c>
      <c r="C1538" s="364">
        <f>IF(ISERROR('commented data'!$C1492),"",'commented data'!$C1492)</f>
        <v>455.34921264648437</v>
      </c>
      <c r="D1538" s="364">
        <f>IF(ISERROR('commented data'!$D1492),"",'commented data'!$D1492)</f>
        <v>5971.39306640625</v>
      </c>
      <c r="E1538" s="364">
        <f>IF(ISERROR('commented data'!$E1492),"",'commented data'!$E1492)</f>
        <v>10.325229644775391</v>
      </c>
      <c r="F1538" s="357">
        <f t="shared" si="396"/>
        <v>128.24959533691407</v>
      </c>
      <c r="G1538" s="362">
        <f t="shared" si="397"/>
        <v>50480.060655357956</v>
      </c>
      <c r="H1538" s="359">
        <f>IF(ISERROR('commented data'!$N1492),"",'commented data'!$N1492)</f>
        <v>16.106645541876787</v>
      </c>
      <c r="I1538" s="359">
        <f>IFERROR('commented data'!O1492,"")</f>
        <v>16.041616913586129</v>
      </c>
      <c r="J1538" s="358">
        <f>IF(ISERROR('commented data'!$P1492),"",'commented data'!$P1492)</f>
        <v>1</v>
      </c>
      <c r="K1538" s="328">
        <f>IF(ISERROR('commented data'!$Q1492),"",'commented data'!$Q1492)</f>
        <v>1</v>
      </c>
      <c r="L1538" s="328">
        <f>IF(ISERROR('commented data'!$R1492),"",'commented data'!$R1492)</f>
        <v>1</v>
      </c>
      <c r="M1538" s="328">
        <f>IF(ISERROR('commented data'!$S1492),"",'commented data'!$S1492)</f>
        <v>1</v>
      </c>
      <c r="N1538" s="366">
        <f t="shared" si="398"/>
        <v>1</v>
      </c>
      <c r="O1538" s="367" t="b">
        <f t="shared" si="399"/>
        <v>1</v>
      </c>
      <c r="P1538" s="365">
        <f>IF(ISERROR('commented data'!$J1492),"",'commented data'!$J1492)</f>
        <v>126.97979736328125</v>
      </c>
      <c r="Q1538" s="368">
        <f t="shared" si="395"/>
        <v>126.97979736328125</v>
      </c>
      <c r="R1538" s="368" t="str">
        <f t="shared" si="400"/>
        <v/>
      </c>
      <c r="S1538" s="369">
        <f t="shared" si="401"/>
        <v>126.97979736328125</v>
      </c>
      <c r="T1538" s="365">
        <f>IF(ISERROR('commented data'!$M1492),"",'commented data'!$M1492)</f>
        <v>79856.6328125</v>
      </c>
      <c r="U1538" s="370">
        <f t="shared" si="402"/>
        <v>79856.6328125</v>
      </c>
      <c r="V1538" s="371">
        <f t="shared" si="403"/>
        <v>79856.6328125</v>
      </c>
      <c r="W1538" s="383">
        <f t="shared" si="404"/>
        <v>69475.270546875006</v>
      </c>
      <c r="X1538" s="365">
        <f>IF(ISERROR('commented data'!$T1492),"",'commented data'!$T1492)</f>
        <v>106.37619781494141</v>
      </c>
      <c r="Y1538" s="384">
        <f t="shared" si="405"/>
        <v>106.37619781494141</v>
      </c>
      <c r="Z1538" s="365">
        <f>IF(ISERROR('commented data'!$U1492),"",'commented data'!$U1492)</f>
        <v>1012.8040161132812</v>
      </c>
      <c r="AA1538" s="385">
        <f t="shared" si="406"/>
        <v>1022.9320562744141</v>
      </c>
      <c r="AC1538" s="427">
        <f t="shared" si="408"/>
        <v>6.4740473516325352</v>
      </c>
      <c r="AD1538" s="428">
        <f t="shared" si="407"/>
        <v>0.40194883129452436</v>
      </c>
      <c r="AE1538" s="429">
        <f t="shared" si="409"/>
        <v>9.2547511687054769</v>
      </c>
      <c r="AF1538" s="430">
        <f t="shared" si="410"/>
        <v>0.95837617081461324</v>
      </c>
    </row>
    <row r="1539" spans="1:32" s="5" customFormat="1" x14ac:dyDescent="0.2">
      <c r="A1539" s="363">
        <f>'commented data'!$A1493</f>
        <v>41243.083333333336</v>
      </c>
      <c r="B1539" s="364">
        <f>IF(ISERROR('commented data'!$B1493),"",'commented data'!$B1493)</f>
        <v>897.0482177734375</v>
      </c>
      <c r="C1539" s="364">
        <f>IF(ISERROR('commented data'!$C1493),"",'commented data'!$C1493)</f>
        <v>455.24468994140625</v>
      </c>
      <c r="D1539" s="364">
        <f>IF(ISERROR('commented data'!$D1493),"",'commented data'!$D1493)</f>
        <v>5961.27099609375</v>
      </c>
      <c r="E1539" s="364">
        <f>IF(ISERROR('commented data'!$E1493),"",'commented data'!$E1493)</f>
        <v>10.315509796142578</v>
      </c>
      <c r="F1539" s="357">
        <f t="shared" si="396"/>
        <v>129.01033172607421</v>
      </c>
      <c r="G1539" s="362">
        <f t="shared" si="397"/>
        <v>50441.87049136751</v>
      </c>
      <c r="H1539" s="359">
        <f>IF(ISERROR('commented data'!$N1493),"",'commented data'!$N1493)</f>
        <v>15.626532961207705</v>
      </c>
      <c r="I1539" s="359">
        <f>IFERROR('commented data'!O1493,"")</f>
        <v>16.014424871039306</v>
      </c>
      <c r="J1539" s="358">
        <f>IF(ISERROR('commented data'!$P1493),"",'commented data'!$P1493)</f>
        <v>1</v>
      </c>
      <c r="K1539" s="328">
        <f>IF(ISERROR('commented data'!$Q1493),"",'commented data'!$Q1493)</f>
        <v>1</v>
      </c>
      <c r="L1539" s="328">
        <f>IF(ISERROR('commented data'!$R1493),"",'commented data'!$R1493)</f>
        <v>1</v>
      </c>
      <c r="M1539" s="328">
        <f>IF(ISERROR('commented data'!$S1493),"",'commented data'!$S1493)</f>
        <v>1</v>
      </c>
      <c r="N1539" s="366">
        <f t="shared" si="398"/>
        <v>1</v>
      </c>
      <c r="O1539" s="367" t="b">
        <f t="shared" si="399"/>
        <v>1</v>
      </c>
      <c r="P1539" s="365">
        <f>IF(ISERROR('commented data'!$J1493),"",'commented data'!$J1493)</f>
        <v>127.73300170898437</v>
      </c>
      <c r="Q1539" s="368">
        <f t="shared" si="395"/>
        <v>127.73300170898437</v>
      </c>
      <c r="R1539" s="368" t="str">
        <f t="shared" si="400"/>
        <v/>
      </c>
      <c r="S1539" s="369">
        <f t="shared" si="401"/>
        <v>127.73300170898437</v>
      </c>
      <c r="T1539" s="365">
        <f>IF(ISERROR('commented data'!$M1493),"",'commented data'!$M1493)</f>
        <v>79789.1328125</v>
      </c>
      <c r="U1539" s="370">
        <f t="shared" si="402"/>
        <v>79789.1328125</v>
      </c>
      <c r="V1539" s="371">
        <f t="shared" si="403"/>
        <v>79789.1328125</v>
      </c>
      <c r="W1539" s="383">
        <f t="shared" si="404"/>
        <v>69416.545546875001</v>
      </c>
      <c r="X1539" s="365">
        <f>IF(ISERROR('commented data'!$T1493),"",'commented data'!$T1493)</f>
        <v>106.34249877929687</v>
      </c>
      <c r="Y1539" s="384">
        <f t="shared" si="405"/>
        <v>106.34249877929687</v>
      </c>
      <c r="Z1539" s="365">
        <f>IF(ISERROR('commented data'!$U1493),"",'commented data'!$U1493)</f>
        <v>1012.8040161132812</v>
      </c>
      <c r="AA1539" s="385">
        <f t="shared" si="406"/>
        <v>1022.9320562744141</v>
      </c>
      <c r="AC1539" s="427">
        <f t="shared" si="408"/>
        <v>6.5075224449749962</v>
      </c>
      <c r="AD1539" s="428">
        <f t="shared" si="407"/>
        <v>0.41644057969414472</v>
      </c>
      <c r="AE1539" s="429">
        <f t="shared" si="409"/>
        <v>9.2402594203058559</v>
      </c>
      <c r="AF1539" s="430">
        <f t="shared" si="410"/>
        <v>0.9568754771615412</v>
      </c>
    </row>
    <row r="1540" spans="1:32" s="5" customFormat="1" x14ac:dyDescent="0.2">
      <c r="A1540" s="363">
        <f>'commented data'!$A1494</f>
        <v>41243.125</v>
      </c>
      <c r="B1540" s="364">
        <f>IF(ISERROR('commented data'!$B1494),"",'commented data'!$B1494)</f>
        <v>896.98321533203125</v>
      </c>
      <c r="C1540" s="364">
        <f>IF(ISERROR('commented data'!$C1494),"",'commented data'!$C1494)</f>
        <v>454.87188720703125</v>
      </c>
      <c r="D1540" s="364">
        <f>IF(ISERROR('commented data'!$D1494),"",'commented data'!$D1494)</f>
        <v>5956.9521484375</v>
      </c>
      <c r="E1540" s="364">
        <f>IF(ISERROR('commented data'!$E1494),"",'commented data'!$E1494)</f>
        <v>10.316530227661133</v>
      </c>
      <c r="F1540" s="357">
        <f t="shared" si="396"/>
        <v>129.41978118896483</v>
      </c>
      <c r="G1540" s="362">
        <f t="shared" si="397"/>
        <v>50410.201161216108</v>
      </c>
      <c r="H1540" s="359">
        <f>IF(ISERROR('commented data'!$N1494),"",'commented data'!$N1494)</f>
        <v>16.144448920488212</v>
      </c>
      <c r="I1540" s="359">
        <f>IFERROR('commented data'!O1494,"")</f>
        <v>16.002822670541157</v>
      </c>
      <c r="J1540" s="358">
        <f>IF(ISERROR('commented data'!$P1494),"",'commented data'!$P1494)</f>
        <v>1</v>
      </c>
      <c r="K1540" s="328">
        <f>IF(ISERROR('commented data'!$Q1494),"",'commented data'!$Q1494)</f>
        <v>1</v>
      </c>
      <c r="L1540" s="328">
        <f>IF(ISERROR('commented data'!$R1494),"",'commented data'!$R1494)</f>
        <v>1</v>
      </c>
      <c r="M1540" s="328">
        <f>IF(ISERROR('commented data'!$S1494),"",'commented data'!$S1494)</f>
        <v>1</v>
      </c>
      <c r="N1540" s="366">
        <f t="shared" si="398"/>
        <v>1</v>
      </c>
      <c r="O1540" s="367" t="b">
        <f t="shared" si="399"/>
        <v>1</v>
      </c>
      <c r="P1540" s="365">
        <f>IF(ISERROR('commented data'!$J1494),"",'commented data'!$J1494)</f>
        <v>128.13839721679687</v>
      </c>
      <c r="Q1540" s="368">
        <f t="shared" si="395"/>
        <v>128.13839721679687</v>
      </c>
      <c r="R1540" s="368" t="str">
        <f t="shared" si="400"/>
        <v/>
      </c>
      <c r="S1540" s="369">
        <f t="shared" si="401"/>
        <v>128.13839721679687</v>
      </c>
      <c r="T1540" s="365">
        <f>IF(ISERROR('commented data'!$M1494),"",'commented data'!$M1494)</f>
        <v>79737.34375</v>
      </c>
      <c r="U1540" s="370">
        <f t="shared" si="402"/>
        <v>79737.34375</v>
      </c>
      <c r="V1540" s="371">
        <f t="shared" si="403"/>
        <v>79737.34375</v>
      </c>
      <c r="W1540" s="383">
        <f t="shared" si="404"/>
        <v>69371.489062499997</v>
      </c>
      <c r="X1540" s="365">
        <f>IF(ISERROR('commented data'!$T1494),"",'commented data'!$T1494)</f>
        <v>106.33480072021484</v>
      </c>
      <c r="Y1540" s="384">
        <f t="shared" si="405"/>
        <v>106.33480072021484</v>
      </c>
      <c r="Z1540" s="365">
        <f>IF(ISERROR('commented data'!$U1494),"",'commented data'!$U1494)</f>
        <v>1012.8049926757812</v>
      </c>
      <c r="AA1540" s="385">
        <f t="shared" si="406"/>
        <v>1022.9330426025391</v>
      </c>
      <c r="AC1540" s="427">
        <f t="shared" si="408"/>
        <v>6.5240772039762893</v>
      </c>
      <c r="AD1540" s="428">
        <f t="shared" si="407"/>
        <v>0.40410652826290461</v>
      </c>
      <c r="AE1540" s="429">
        <f t="shared" si="409"/>
        <v>9.2525934717370966</v>
      </c>
      <c r="AF1540" s="430">
        <f t="shared" si="410"/>
        <v>0.95815273040863813</v>
      </c>
    </row>
    <row r="1541" spans="1:32" s="5" customFormat="1" x14ac:dyDescent="0.2">
      <c r="A1541" s="363">
        <f>'commented data'!$A1495</f>
        <v>41243.166666666664</v>
      </c>
      <c r="B1541" s="364">
        <f>IF(ISERROR('commented data'!$B1495),"",'commented data'!$B1495)</f>
        <v>897.02850341796875</v>
      </c>
      <c r="C1541" s="364">
        <f>IF(ISERROR('commented data'!$C1495),"",'commented data'!$C1495)</f>
        <v>454.47430419921875</v>
      </c>
      <c r="D1541" s="364">
        <f>IF(ISERROR('commented data'!$D1495),"",'commented data'!$D1495)</f>
        <v>5953.9541015625</v>
      </c>
      <c r="E1541" s="364">
        <f>IF(ISERROR('commented data'!$E1495),"",'commented data'!$E1495)</f>
        <v>10.319939613342285</v>
      </c>
      <c r="F1541" s="357">
        <f t="shared" si="396"/>
        <v>129.17971046447755</v>
      </c>
      <c r="G1541" s="362">
        <f t="shared" si="397"/>
        <v>50384.885406337322</v>
      </c>
      <c r="H1541" s="359">
        <f>IF(ISERROR('commented data'!$N1495),"",'commented data'!$N1495)</f>
        <v>15.906526179840148</v>
      </c>
      <c r="I1541" s="359">
        <f>IFERROR('commented data'!O1495,"")</f>
        <v>15.994768683988458</v>
      </c>
      <c r="J1541" s="358">
        <f>IF(ISERROR('commented data'!$P1495),"",'commented data'!$P1495)</f>
        <v>1</v>
      </c>
      <c r="K1541" s="328">
        <f>IF(ISERROR('commented data'!$Q1495),"",'commented data'!$Q1495)</f>
        <v>1</v>
      </c>
      <c r="L1541" s="328">
        <f>IF(ISERROR('commented data'!$R1495),"",'commented data'!$R1495)</f>
        <v>1</v>
      </c>
      <c r="M1541" s="328">
        <f>IF(ISERROR('commented data'!$S1495),"",'commented data'!$S1495)</f>
        <v>1</v>
      </c>
      <c r="N1541" s="366">
        <f t="shared" si="398"/>
        <v>1</v>
      </c>
      <c r="O1541" s="367" t="b">
        <f t="shared" si="399"/>
        <v>1</v>
      </c>
      <c r="P1541" s="365">
        <f>IF(ISERROR('commented data'!$J1495),"",'commented data'!$J1495)</f>
        <v>127.90070343017578</v>
      </c>
      <c r="Q1541" s="368">
        <f t="shared" si="395"/>
        <v>127.90070343017578</v>
      </c>
      <c r="R1541" s="368" t="str">
        <f t="shared" si="400"/>
        <v/>
      </c>
      <c r="S1541" s="369">
        <f t="shared" si="401"/>
        <v>127.90070343017578</v>
      </c>
      <c r="T1541" s="365">
        <f>IF(ISERROR('commented data'!$M1495),"",'commented data'!$M1495)</f>
        <v>79695.9765625</v>
      </c>
      <c r="U1541" s="370">
        <f t="shared" si="402"/>
        <v>79695.9765625</v>
      </c>
      <c r="V1541" s="371">
        <f t="shared" si="403"/>
        <v>79695.9765625</v>
      </c>
      <c r="W1541" s="383">
        <f t="shared" si="404"/>
        <v>69335.499609374994</v>
      </c>
      <c r="X1541" s="365">
        <f>IF(ISERROR('commented data'!$T1495),"",'commented data'!$T1495)</f>
        <v>106.32849884033203</v>
      </c>
      <c r="Y1541" s="384">
        <f t="shared" si="405"/>
        <v>106.32849884033203</v>
      </c>
      <c r="Z1541" s="365">
        <f>IF(ISERROR('commented data'!$U1495),"",'commented data'!$U1495)</f>
        <v>1012.8049926757812</v>
      </c>
      <c r="AA1541" s="385">
        <f t="shared" si="406"/>
        <v>1022.9330426025391</v>
      </c>
      <c r="AC1541" s="427">
        <f t="shared" si="408"/>
        <v>6.5087049085765356</v>
      </c>
      <c r="AD1541" s="428">
        <f t="shared" si="407"/>
        <v>0.40918455953164906</v>
      </c>
      <c r="AE1541" s="429">
        <f t="shared" si="409"/>
        <v>9.2475154404683515</v>
      </c>
      <c r="AF1541" s="430">
        <f t="shared" si="410"/>
        <v>0.95762687465369645</v>
      </c>
    </row>
    <row r="1542" spans="1:32" s="5" customFormat="1" x14ac:dyDescent="0.2">
      <c r="A1542" s="363">
        <f>'commented data'!$A1496</f>
        <v>41243.208333333336</v>
      </c>
      <c r="B1542" s="364">
        <f>IF(ISERROR('commented data'!$B1496),"",'commented data'!$B1496)</f>
        <v>896.97161865234375</v>
      </c>
      <c r="C1542" s="364">
        <f>IF(ISERROR('commented data'!$C1496),"",'commented data'!$C1496)</f>
        <v>454.36550903320312</v>
      </c>
      <c r="D1542" s="364">
        <f>IF(ISERROR('commented data'!$D1496),"",'commented data'!$D1496)</f>
        <v>5956.30810546875</v>
      </c>
      <c r="E1542" s="364">
        <f>IF(ISERROR('commented data'!$E1496),"",'commented data'!$E1496)</f>
        <v>10.322460174560547</v>
      </c>
      <c r="F1542" s="357">
        <f t="shared" si="396"/>
        <v>128.78556489332402</v>
      </c>
      <c r="G1542" s="362">
        <f t="shared" si="397"/>
        <v>50389.254708011256</v>
      </c>
      <c r="H1542" s="359">
        <f>IF(ISERROR('commented data'!$N1496),"",'commented data'!$N1496)</f>
        <v>16.201635957059988</v>
      </c>
      <c r="I1542" s="359">
        <f>IFERROR('commented data'!O1496,"")</f>
        <v>16.001092506328941</v>
      </c>
      <c r="J1542" s="358">
        <f>IF(ISERROR('commented data'!$P1496),"",'commented data'!$P1496)</f>
        <v>1</v>
      </c>
      <c r="K1542" s="328">
        <f>IF(ISERROR('commented data'!$Q1496),"",'commented data'!$Q1496)</f>
        <v>1</v>
      </c>
      <c r="L1542" s="328">
        <f>IF(ISERROR('commented data'!$R1496),"",'commented data'!$R1496)</f>
        <v>0.84874999523162842</v>
      </c>
      <c r="M1542" s="328">
        <f>IF(ISERROR('commented data'!$S1496),"",'commented data'!$S1496)</f>
        <v>1</v>
      </c>
      <c r="N1542" s="366">
        <f t="shared" si="398"/>
        <v>1</v>
      </c>
      <c r="O1542" s="367" t="b">
        <f t="shared" si="399"/>
        <v>1</v>
      </c>
      <c r="P1542" s="365">
        <f>IF(ISERROR('commented data'!$J1496),"",'commented data'!$J1496)</f>
        <v>127.51046029041981</v>
      </c>
      <c r="Q1542" s="368">
        <f t="shared" si="395"/>
        <v>127.51046029041981</v>
      </c>
      <c r="R1542" s="368" t="str">
        <f t="shared" si="400"/>
        <v/>
      </c>
      <c r="S1542" s="369">
        <f t="shared" si="401"/>
        <v>127.51046029041981</v>
      </c>
      <c r="T1542" s="365">
        <f>IF(ISERROR('commented data'!$M1496),"",'commented data'!$M1496)</f>
        <v>79711.65625</v>
      </c>
      <c r="U1542" s="370">
        <f t="shared" si="402"/>
        <v>79711.65625</v>
      </c>
      <c r="V1542" s="371">
        <f t="shared" si="403"/>
        <v>79711.65625</v>
      </c>
      <c r="W1542" s="383">
        <f t="shared" si="404"/>
        <v>69349.140937499993</v>
      </c>
      <c r="X1542" s="365">
        <f>IF(ISERROR('commented data'!$T1496),"",'commented data'!$T1496)</f>
        <v>106.37100219726562</v>
      </c>
      <c r="Y1542" s="384">
        <f t="shared" si="405"/>
        <v>106.37100219726562</v>
      </c>
      <c r="Z1542" s="365">
        <f>IF(ISERROR('commented data'!$U1496),"",'commented data'!$U1496)</f>
        <v>1012.8070068359375</v>
      </c>
      <c r="AA1542" s="385">
        <f t="shared" si="406"/>
        <v>1022.9350769042969</v>
      </c>
      <c r="AC1542" s="427">
        <f t="shared" si="408"/>
        <v>6.4894086321248166</v>
      </c>
      <c r="AD1542" s="428">
        <f t="shared" si="407"/>
        <v>0.40054033119396232</v>
      </c>
      <c r="AE1542" s="429">
        <f t="shared" si="409"/>
        <v>9.2561596688060384</v>
      </c>
      <c r="AF1542" s="430">
        <f t="shared" si="410"/>
        <v>0.95852202810546439</v>
      </c>
    </row>
    <row r="1543" spans="1:32" s="5" customFormat="1" x14ac:dyDescent="0.2">
      <c r="A1543" s="363">
        <f>'commented data'!$A1497</f>
        <v>41243.25</v>
      </c>
      <c r="B1543" s="364">
        <f>IF(ISERROR('commented data'!$B1497),"",'commented data'!$B1497)</f>
        <v>897.0447998046875</v>
      </c>
      <c r="C1543" s="364">
        <f>IF(ISERROR('commented data'!$C1497),"",'commented data'!$C1497)</f>
        <v>455.026611328125</v>
      </c>
      <c r="D1543" s="364">
        <f>IF(ISERROR('commented data'!$D1497),"",'commented data'!$D1497)</f>
        <v>5964.7568359375</v>
      </c>
      <c r="E1543" s="364">
        <f>IF(ISERROR('commented data'!$E1497),"",'commented data'!$E1497)</f>
        <v>10.323539733886719</v>
      </c>
      <c r="F1543" s="357">
        <f t="shared" si="396"/>
        <v>129.09053777978937</v>
      </c>
      <c r="G1543" s="362">
        <f t="shared" si="397"/>
        <v>50478.29138641031</v>
      </c>
      <c r="H1543" s="359">
        <f>IF(ISERROR('commented data'!$N1497),"",'commented data'!$N1497)</f>
        <v>15.943051203166542</v>
      </c>
      <c r="I1543" s="359">
        <f>IFERROR('commented data'!O1497,"")</f>
        <v>16.023789270062064</v>
      </c>
      <c r="J1543" s="358">
        <f>IF(ISERROR('commented data'!$P1497),"",'commented data'!$P1497)</f>
        <v>1</v>
      </c>
      <c r="K1543" s="328">
        <f>IF(ISERROR('commented data'!$Q1497),"",'commented data'!$Q1497)</f>
        <v>1</v>
      </c>
      <c r="L1543" s="328">
        <f>IF(ISERROR('commented data'!$R1497),"",'commented data'!$R1497)</f>
        <v>0.8740277886390686</v>
      </c>
      <c r="M1543" s="328">
        <f>IF(ISERROR('commented data'!$S1497),"",'commented data'!$S1497)</f>
        <v>1</v>
      </c>
      <c r="N1543" s="366">
        <f t="shared" si="398"/>
        <v>1</v>
      </c>
      <c r="O1543" s="367" t="b">
        <f t="shared" si="399"/>
        <v>1</v>
      </c>
      <c r="P1543" s="365">
        <f>IF(ISERROR('commented data'!$J1497),"",'commented data'!$J1497)</f>
        <v>127.81241364335582</v>
      </c>
      <c r="Q1543" s="368">
        <f t="shared" si="395"/>
        <v>127.81241364335582</v>
      </c>
      <c r="R1543" s="368" t="str">
        <f t="shared" si="400"/>
        <v/>
      </c>
      <c r="S1543" s="369">
        <f t="shared" si="401"/>
        <v>127.81241364335582</v>
      </c>
      <c r="T1543" s="365">
        <f>IF(ISERROR('commented data'!$M1497),"",'commented data'!$M1497)</f>
        <v>79842.5234375</v>
      </c>
      <c r="U1543" s="370">
        <f t="shared" si="402"/>
        <v>79842.5234375</v>
      </c>
      <c r="V1543" s="371">
        <f t="shared" si="403"/>
        <v>79842.5234375</v>
      </c>
      <c r="W1543" s="383">
        <f t="shared" si="404"/>
        <v>69462.995390625001</v>
      </c>
      <c r="X1543" s="365">
        <f>IF(ISERROR('commented data'!$T1497),"",'commented data'!$T1497)</f>
        <v>106.32319641113281</v>
      </c>
      <c r="Y1543" s="384">
        <f t="shared" si="405"/>
        <v>106.32319641113281</v>
      </c>
      <c r="Z1543" s="365">
        <f>IF(ISERROR('commented data'!$U1497),"",'commented data'!$U1497)</f>
        <v>1012.8060302734375</v>
      </c>
      <c r="AA1543" s="385">
        <f t="shared" si="406"/>
        <v>1022.9340905761719</v>
      </c>
      <c r="AC1543" s="427">
        <f t="shared" si="408"/>
        <v>6.5162697812766162</v>
      </c>
      <c r="AD1543" s="428">
        <f t="shared" si="407"/>
        <v>0.40872162412564927</v>
      </c>
      <c r="AE1543" s="429">
        <f t="shared" si="409"/>
        <v>9.2479783758743519</v>
      </c>
      <c r="AF1543" s="430">
        <f t="shared" si="410"/>
        <v>0.9576748139503507</v>
      </c>
    </row>
    <row r="1544" spans="1:32" s="5" customFormat="1" x14ac:dyDescent="0.2">
      <c r="A1544" s="363">
        <f>'commented data'!$A1498</f>
        <v>41243.291666666664</v>
      </c>
      <c r="B1544" s="364">
        <f>IF(ISERROR('commented data'!$B1498),"",'commented data'!$B1498)</f>
        <v>897</v>
      </c>
      <c r="C1544" s="364">
        <f>IF(ISERROR('commented data'!$C1498),"",'commented data'!$C1498)</f>
        <v>454.84109497070312</v>
      </c>
      <c r="D1544" s="364">
        <f>IF(ISERROR('commented data'!$D1498),"",'commented data'!$D1498)</f>
        <v>5972.8740234375</v>
      </c>
      <c r="E1544" s="364">
        <f>IF(ISERROR('commented data'!$E1498),"",'commented data'!$E1498)</f>
        <v>10.330109596252441</v>
      </c>
      <c r="F1544" s="357">
        <f t="shared" si="396"/>
        <v>129.21475593566893</v>
      </c>
      <c r="G1544" s="362">
        <f t="shared" si="397"/>
        <v>50472.186794834393</v>
      </c>
      <c r="H1544" s="359">
        <f>IF(ISERROR('commented data'!$N1498),"",'commented data'!$N1498)</f>
        <v>16.972790462581397</v>
      </c>
      <c r="I1544" s="359">
        <f>IFERROR('commented data'!O1498,"")</f>
        <v>16.045595373067293</v>
      </c>
      <c r="J1544" s="358">
        <f>IF(ISERROR('commented data'!$P1498),"",'commented data'!$P1498)</f>
        <v>1</v>
      </c>
      <c r="K1544" s="328">
        <f>IF(ISERROR('commented data'!$Q1498),"",'commented data'!$Q1498)</f>
        <v>1</v>
      </c>
      <c r="L1544" s="328">
        <f>IF(ISERROR('commented data'!$R1498),"",'commented data'!$R1498)</f>
        <v>1</v>
      </c>
      <c r="M1544" s="328">
        <f>IF(ISERROR('commented data'!$S1498),"",'commented data'!$S1498)</f>
        <v>1</v>
      </c>
      <c r="N1544" s="366">
        <f t="shared" si="398"/>
        <v>1</v>
      </c>
      <c r="O1544" s="367" t="b">
        <f t="shared" si="399"/>
        <v>1</v>
      </c>
      <c r="P1544" s="365">
        <f>IF(ISERROR('commented data'!$J1498),"",'commented data'!$J1498)</f>
        <v>127.93540191650391</v>
      </c>
      <c r="Q1544" s="368">
        <f t="shared" si="395"/>
        <v>127.93540191650391</v>
      </c>
      <c r="R1544" s="368" t="str">
        <f t="shared" si="400"/>
        <v/>
      </c>
      <c r="S1544" s="369">
        <f t="shared" si="401"/>
        <v>127.93540191650391</v>
      </c>
      <c r="T1544" s="365">
        <f>IF(ISERROR('commented data'!$M1498),"",'commented data'!$M1498)</f>
        <v>79839.859375</v>
      </c>
      <c r="U1544" s="370">
        <f t="shared" si="402"/>
        <v>79839.859375</v>
      </c>
      <c r="V1544" s="371">
        <f t="shared" si="403"/>
        <v>79839.859375</v>
      </c>
      <c r="W1544" s="383">
        <f t="shared" si="404"/>
        <v>69460.677656250002</v>
      </c>
      <c r="X1544" s="365">
        <f>IF(ISERROR('commented data'!$T1498),"",'commented data'!$T1498)</f>
        <v>106.35679626464844</v>
      </c>
      <c r="Y1544" s="384">
        <f t="shared" si="405"/>
        <v>106.35679626464844</v>
      </c>
      <c r="Z1544" s="365">
        <f>IF(ISERROR('commented data'!$U1498),"",'commented data'!$U1498)</f>
        <v>1012.8070068359375</v>
      </c>
      <c r="AA1544" s="385">
        <f t="shared" si="406"/>
        <v>1022.9350769042969</v>
      </c>
      <c r="AC1544" s="427">
        <f t="shared" si="408"/>
        <v>6.521751298234018</v>
      </c>
      <c r="AD1544" s="428">
        <f t="shared" si="407"/>
        <v>0.38424744078541595</v>
      </c>
      <c r="AE1544" s="429">
        <f t="shared" si="409"/>
        <v>9.2724525592145852</v>
      </c>
      <c r="AF1544" s="430">
        <f t="shared" si="410"/>
        <v>0.96020923909975298</v>
      </c>
    </row>
    <row r="1545" spans="1:32" s="5" customFormat="1" x14ac:dyDescent="0.2">
      <c r="A1545" s="363">
        <f>'commented data'!$A1499</f>
        <v>41243.333333333336</v>
      </c>
      <c r="B1545" s="364">
        <f>IF(ISERROR('commented data'!$B1499),"",'commented data'!$B1499)</f>
        <v>896.98541259765625</v>
      </c>
      <c r="C1545" s="364">
        <f>IF(ISERROR('commented data'!$C1499),"",'commented data'!$C1499)</f>
        <v>454.38540649414062</v>
      </c>
      <c r="D1545" s="364">
        <f>IF(ISERROR('commented data'!$D1499),"",'commented data'!$D1499)</f>
        <v>5972.65380859375</v>
      </c>
      <c r="E1545" s="364">
        <f>IF(ISERROR('commented data'!$E1499),"",'commented data'!$E1499)</f>
        <v>10.327890396118164</v>
      </c>
      <c r="F1545" s="357">
        <f t="shared" si="396"/>
        <v>130.4261441040039</v>
      </c>
      <c r="G1545" s="362">
        <f t="shared" si="397"/>
        <v>50505.754709350207</v>
      </c>
      <c r="H1545" s="359">
        <f>IF(ISERROR('commented data'!$N1499),"",'commented data'!$N1499)</f>
        <v>16.39890915830787</v>
      </c>
      <c r="I1545" s="359">
        <f>IFERROR('commented data'!O1499,"")</f>
        <v>16.045003785455684</v>
      </c>
      <c r="J1545" s="358">
        <f>IF(ISERROR('commented data'!$P1499),"",'commented data'!$P1499)</f>
        <v>1</v>
      </c>
      <c r="K1545" s="328">
        <f>IF(ISERROR('commented data'!$Q1499),"",'commented data'!$Q1499)</f>
        <v>1</v>
      </c>
      <c r="L1545" s="328">
        <f>IF(ISERROR('commented data'!$R1499),"",'commented data'!$R1499)</f>
        <v>1</v>
      </c>
      <c r="M1545" s="328">
        <f>IF(ISERROR('commented data'!$S1499),"",'commented data'!$S1499)</f>
        <v>1</v>
      </c>
      <c r="N1545" s="366">
        <f t="shared" si="398"/>
        <v>1</v>
      </c>
      <c r="O1545" s="367" t="b">
        <f t="shared" si="399"/>
        <v>1</v>
      </c>
      <c r="P1545" s="365">
        <f>IF(ISERROR('commented data'!$J1499),"",'commented data'!$J1499)</f>
        <v>129.13479614257812</v>
      </c>
      <c r="Q1545" s="368">
        <f t="shared" si="395"/>
        <v>129.13479614257812</v>
      </c>
      <c r="R1545" s="368" t="str">
        <f t="shared" si="400"/>
        <v/>
      </c>
      <c r="S1545" s="369">
        <f t="shared" si="401"/>
        <v>129.13479614257812</v>
      </c>
      <c r="T1545" s="365">
        <f>IF(ISERROR('commented data'!$M1499),"",'commented data'!$M1499)</f>
        <v>79855.703125</v>
      </c>
      <c r="U1545" s="370">
        <f t="shared" si="402"/>
        <v>79855.703125</v>
      </c>
      <c r="V1545" s="371">
        <f t="shared" si="403"/>
        <v>79855.703125</v>
      </c>
      <c r="W1545" s="383">
        <f t="shared" si="404"/>
        <v>69474.461718749997</v>
      </c>
      <c r="X1545" s="365">
        <f>IF(ISERROR('commented data'!$T1499),"",'commented data'!$T1499)</f>
        <v>106.17870330810547</v>
      </c>
      <c r="Y1545" s="384">
        <f t="shared" si="405"/>
        <v>106.17870330810547</v>
      </c>
      <c r="Z1545" s="365">
        <f>IF(ISERROR('commented data'!$U1499),"",'commented data'!$U1499)</f>
        <v>1012.8040161132812</v>
      </c>
      <c r="AA1545" s="385">
        <f t="shared" si="406"/>
        <v>1022.9320562744141</v>
      </c>
      <c r="AC1545" s="427">
        <f t="shared" si="408"/>
        <v>6.5872708418031838</v>
      </c>
      <c r="AD1545" s="428">
        <f t="shared" si="407"/>
        <v>0.40168957448404419</v>
      </c>
      <c r="AE1545" s="429">
        <f t="shared" si="409"/>
        <v>9.2550104255159571</v>
      </c>
      <c r="AF1545" s="430">
        <f t="shared" si="410"/>
        <v>0.95840301816520723</v>
      </c>
    </row>
    <row r="1546" spans="1:32" s="5" customFormat="1" x14ac:dyDescent="0.2">
      <c r="A1546" s="363">
        <f>'commented data'!$A1500</f>
        <v>41243.375</v>
      </c>
      <c r="B1546" s="364">
        <f>IF(ISERROR('commented data'!$B1500),"",'commented data'!$B1500)</f>
        <v>896.98370361328125</v>
      </c>
      <c r="C1546" s="364">
        <f>IF(ISERROR('commented data'!$C1500),"",'commented data'!$C1500)</f>
        <v>455.05569458007813</v>
      </c>
      <c r="D1546" s="364">
        <f>IF(ISERROR('commented data'!$D1500),"",'commented data'!$D1500)</f>
        <v>5985.7548828125</v>
      </c>
      <c r="E1546" s="364">
        <f>IF(ISERROR('commented data'!$E1500),"",'commented data'!$E1500)</f>
        <v>10.334989547729492</v>
      </c>
      <c r="F1546" s="357">
        <f t="shared" si="396"/>
        <v>130.08376495361327</v>
      </c>
      <c r="G1546" s="362">
        <f t="shared" si="397"/>
        <v>50561.148548697398</v>
      </c>
      <c r="H1546" s="359">
        <f>IF(ISERROR('commented data'!$N1500),"",'commented data'!$N1500)</f>
        <v>15.689217387396784</v>
      </c>
      <c r="I1546" s="359">
        <f>IFERROR('commented data'!O1500,"")</f>
        <v>16.08019865731163</v>
      </c>
      <c r="J1546" s="358">
        <f>IF(ISERROR('commented data'!$P1500),"",'commented data'!$P1500)</f>
        <v>1</v>
      </c>
      <c r="K1546" s="328">
        <f>IF(ISERROR('commented data'!$Q1500),"",'commented data'!$Q1500)</f>
        <v>1</v>
      </c>
      <c r="L1546" s="328">
        <f>IF(ISERROR('commented data'!$R1500),"",'commented data'!$R1500)</f>
        <v>1</v>
      </c>
      <c r="M1546" s="328">
        <f>IF(ISERROR('commented data'!$S1500),"",'commented data'!$S1500)</f>
        <v>1</v>
      </c>
      <c r="N1546" s="366">
        <f t="shared" si="398"/>
        <v>1</v>
      </c>
      <c r="O1546" s="367" t="b">
        <f t="shared" si="399"/>
        <v>1</v>
      </c>
      <c r="P1546" s="365">
        <f>IF(ISERROR('commented data'!$J1500),"",'commented data'!$J1500)</f>
        <v>128.79580688476562</v>
      </c>
      <c r="Q1546" s="368">
        <f t="shared" si="395"/>
        <v>128.79580688476562</v>
      </c>
      <c r="R1546" s="368" t="str">
        <f t="shared" si="400"/>
        <v/>
      </c>
      <c r="S1546" s="369">
        <f t="shared" si="401"/>
        <v>128.79580688476562</v>
      </c>
      <c r="T1546" s="365">
        <f>IF(ISERROR('commented data'!$M1500),"",'commented data'!$M1500)</f>
        <v>79925.078125</v>
      </c>
      <c r="U1546" s="370">
        <f t="shared" si="402"/>
        <v>79925.078125</v>
      </c>
      <c r="V1546" s="371">
        <f t="shared" si="403"/>
        <v>79925.078125</v>
      </c>
      <c r="W1546" s="383">
        <f t="shared" si="404"/>
        <v>69534.817968749994</v>
      </c>
      <c r="X1546" s="365">
        <f>IF(ISERROR('commented data'!$T1500),"",'commented data'!$T1500)</f>
        <v>106.09230041503906</v>
      </c>
      <c r="Y1546" s="384">
        <f t="shared" si="405"/>
        <v>106.09230041503906</v>
      </c>
      <c r="Z1546" s="365">
        <f>IF(ISERROR('commented data'!$U1500),"",'commented data'!$U1500)</f>
        <v>1012.8040161132812</v>
      </c>
      <c r="AA1546" s="385">
        <f t="shared" si="406"/>
        <v>1022.9320562744141</v>
      </c>
      <c r="AC1546" s="427">
        <f t="shared" si="408"/>
        <v>6.5771845635934767</v>
      </c>
      <c r="AD1546" s="428">
        <f t="shared" si="407"/>
        <v>0.41921686730384383</v>
      </c>
      <c r="AE1546" s="429">
        <f t="shared" si="409"/>
        <v>9.2374831326961573</v>
      </c>
      <c r="AF1546" s="430">
        <f t="shared" si="410"/>
        <v>0.9565879785740633</v>
      </c>
    </row>
    <row r="1547" spans="1:32" s="5" customFormat="1" x14ac:dyDescent="0.2">
      <c r="A1547" s="363">
        <f>'commented data'!$A1501</f>
        <v>41243.416666666664</v>
      </c>
      <c r="B1547" s="364">
        <f>IF(ISERROR('commented data'!$B1501),"",'commented data'!$B1501)</f>
        <v>897.02691650390625</v>
      </c>
      <c r="C1547" s="364">
        <f>IF(ISERROR('commented data'!$C1501),"",'commented data'!$C1501)</f>
        <v>454.51568603515625</v>
      </c>
      <c r="D1547" s="364">
        <f>IF(ISERROR('commented data'!$D1501),"",'commented data'!$D1501)</f>
        <v>5981.84423828125</v>
      </c>
      <c r="E1547" s="364">
        <f>IF(ISERROR('commented data'!$E1501),"",'commented data'!$E1501)</f>
        <v>10.337160110473633</v>
      </c>
      <c r="F1547" s="357">
        <f t="shared" si="396"/>
        <v>129.77227020263672</v>
      </c>
      <c r="G1547" s="362">
        <f t="shared" si="397"/>
        <v>50510.082963796143</v>
      </c>
      <c r="H1547" s="359">
        <f>IF(ISERROR('commented data'!$N1501),"",'commented data'!$N1501)</f>
        <v>15.981939881557482</v>
      </c>
      <c r="I1547" s="359">
        <f>IFERROR('commented data'!O1501,"")</f>
        <v>16.069693058239874</v>
      </c>
      <c r="J1547" s="358">
        <f>IF(ISERROR('commented data'!$P1501),"",'commented data'!$P1501)</f>
        <v>1</v>
      </c>
      <c r="K1547" s="328">
        <f>IF(ISERROR('commented data'!$Q1501),"",'commented data'!$Q1501)</f>
        <v>1</v>
      </c>
      <c r="L1547" s="328">
        <f>IF(ISERROR('commented data'!$R1501),"",'commented data'!$R1501)</f>
        <v>1</v>
      </c>
      <c r="M1547" s="328">
        <f>IF(ISERROR('commented data'!$S1501),"",'commented data'!$S1501)</f>
        <v>1</v>
      </c>
      <c r="N1547" s="366">
        <f t="shared" si="398"/>
        <v>1</v>
      </c>
      <c r="O1547" s="367" t="b">
        <f t="shared" si="399"/>
        <v>1</v>
      </c>
      <c r="P1547" s="365">
        <f>IF(ISERROR('commented data'!$J1501),"",'commented data'!$J1501)</f>
        <v>128.48739624023437</v>
      </c>
      <c r="Q1547" s="368">
        <f t="shared" si="395"/>
        <v>128.48739624023437</v>
      </c>
      <c r="R1547" s="368" t="str">
        <f t="shared" si="400"/>
        <v/>
      </c>
      <c r="S1547" s="369">
        <f t="shared" si="401"/>
        <v>128.48739624023437</v>
      </c>
      <c r="T1547" s="365">
        <f>IF(ISERROR('commented data'!$M1501),"",'commented data'!$M1501)</f>
        <v>79871.3203125</v>
      </c>
      <c r="U1547" s="370">
        <f t="shared" si="402"/>
        <v>79871.3203125</v>
      </c>
      <c r="V1547" s="371">
        <f t="shared" si="403"/>
        <v>79871.3203125</v>
      </c>
      <c r="W1547" s="383">
        <f t="shared" si="404"/>
        <v>69488.048671875003</v>
      </c>
      <c r="X1547" s="365">
        <f>IF(ISERROR('commented data'!$T1501),"",'commented data'!$T1501)</f>
        <v>106.22149658203125</v>
      </c>
      <c r="Y1547" s="384">
        <f t="shared" si="405"/>
        <v>106.22149658203125</v>
      </c>
      <c r="Z1547" s="365">
        <f>IF(ISERROR('commented data'!$U1501),"",'commented data'!$U1501)</f>
        <v>1012.8070068359375</v>
      </c>
      <c r="AA1547" s="385">
        <f t="shared" si="406"/>
        <v>1022.9350769042969</v>
      </c>
      <c r="AC1547" s="427">
        <f t="shared" si="408"/>
        <v>6.5548081343353513</v>
      </c>
      <c r="AD1547" s="428">
        <f t="shared" si="407"/>
        <v>0.41013845521339604</v>
      </c>
      <c r="AE1547" s="429">
        <f t="shared" si="409"/>
        <v>9.246561544786605</v>
      </c>
      <c r="AF1547" s="430">
        <f t="shared" si="410"/>
        <v>0.95752809394374938</v>
      </c>
    </row>
    <row r="1548" spans="1:32" s="5" customFormat="1" x14ac:dyDescent="0.2">
      <c r="A1548" s="363">
        <f>'commented data'!$A1502</f>
        <v>41243.458333333336</v>
      </c>
      <c r="B1548" s="364">
        <f>IF(ISERROR('commented data'!$B1502),"",'commented data'!$B1502)</f>
        <v>897.00311279296875</v>
      </c>
      <c r="C1548" s="364">
        <f>IF(ISERROR('commented data'!$C1502),"",'commented data'!$C1502)</f>
        <v>454.42691040039062</v>
      </c>
      <c r="D1548" s="364">
        <f>IF(ISERROR('commented data'!$D1502),"",'commented data'!$D1502)</f>
        <v>5969.1162109375</v>
      </c>
      <c r="E1548" s="364">
        <f>IF(ISERROR('commented data'!$E1502),"",'commented data'!$E1502)</f>
        <v>10.32975959777832</v>
      </c>
      <c r="F1548" s="357">
        <f t="shared" si="396"/>
        <v>129.21667465209961</v>
      </c>
      <c r="G1548" s="362">
        <f t="shared" si="397"/>
        <v>50466.105186941939</v>
      </c>
      <c r="H1548" s="359">
        <f>IF(ISERROR('commented data'!$N1502),"",'commented data'!$N1502)</f>
        <v>15.454739923922608</v>
      </c>
      <c r="I1548" s="359">
        <f>IFERROR('commented data'!O1502,"")</f>
        <v>16.035500343668335</v>
      </c>
      <c r="J1548" s="358">
        <f>IF(ISERROR('commented data'!$P1502),"",'commented data'!$P1502)</f>
        <v>1</v>
      </c>
      <c r="K1548" s="328">
        <f>IF(ISERROR('commented data'!$Q1502),"",'commented data'!$Q1502)</f>
        <v>1</v>
      </c>
      <c r="L1548" s="328">
        <f>IF(ISERROR('commented data'!$R1502),"",'commented data'!$R1502)</f>
        <v>1</v>
      </c>
      <c r="M1548" s="328">
        <f>IF(ISERROR('commented data'!$S1502),"",'commented data'!$S1502)</f>
        <v>1</v>
      </c>
      <c r="N1548" s="366">
        <f t="shared" si="398"/>
        <v>1</v>
      </c>
      <c r="O1548" s="367" t="b">
        <f t="shared" si="399"/>
        <v>1</v>
      </c>
      <c r="P1548" s="365">
        <f>IF(ISERROR('commented data'!$J1502),"",'commented data'!$J1502)</f>
        <v>127.93730163574219</v>
      </c>
      <c r="Q1548" s="368">
        <f t="shared" si="395"/>
        <v>127.93730163574219</v>
      </c>
      <c r="R1548" s="368" t="str">
        <f t="shared" si="400"/>
        <v/>
      </c>
      <c r="S1548" s="369">
        <f t="shared" si="401"/>
        <v>127.93730163574219</v>
      </c>
      <c r="T1548" s="365">
        <f>IF(ISERROR('commented data'!$M1502),"",'commented data'!$M1502)</f>
        <v>79813.890625</v>
      </c>
      <c r="U1548" s="370">
        <f t="shared" si="402"/>
        <v>79813.890625</v>
      </c>
      <c r="V1548" s="371">
        <f t="shared" si="403"/>
        <v>79813.890625</v>
      </c>
      <c r="W1548" s="383">
        <f t="shared" si="404"/>
        <v>69438.084843749995</v>
      </c>
      <c r="X1548" s="365">
        <f>IF(ISERROR('commented data'!$T1502),"",'commented data'!$T1502)</f>
        <v>106.28019714355469</v>
      </c>
      <c r="Y1548" s="384">
        <f t="shared" si="405"/>
        <v>106.28019714355469</v>
      </c>
      <c r="Z1548" s="365">
        <f>IF(ISERROR('commented data'!$U1502),"",'commented data'!$U1502)</f>
        <v>1012.8099975585937</v>
      </c>
      <c r="AA1548" s="385">
        <f t="shared" si="406"/>
        <v>1022.9380975341797</v>
      </c>
      <c r="AC1548" s="427">
        <f t="shared" si="408"/>
        <v>6.5210622948997132</v>
      </c>
      <c r="AD1548" s="428">
        <f t="shared" si="407"/>
        <v>0.42194578019431239</v>
      </c>
      <c r="AE1548" s="429">
        <f t="shared" si="409"/>
        <v>9.2347542198056889</v>
      </c>
      <c r="AF1548" s="430">
        <f t="shared" si="410"/>
        <v>0.95630538587775205</v>
      </c>
    </row>
    <row r="1549" spans="1:32" s="5" customFormat="1" x14ac:dyDescent="0.2">
      <c r="A1549" s="363">
        <f>'commented data'!$A1503</f>
        <v>41243.5</v>
      </c>
      <c r="B1549" s="364">
        <f>IF(ISERROR('commented data'!$B1503),"",'commented data'!$B1503)</f>
        <v>896.99700927734375</v>
      </c>
      <c r="C1549" s="364">
        <f>IF(ISERROR('commented data'!$C1503),"",'commented data'!$C1503)</f>
        <v>454.74139404296875</v>
      </c>
      <c r="D1549" s="364">
        <f>IF(ISERROR('commented data'!$D1503),"",'commented data'!$D1503)</f>
        <v>5976.2509765625</v>
      </c>
      <c r="E1549" s="364">
        <f>IF(ISERROR('commented data'!$E1503),"",'commented data'!$E1503)</f>
        <v>10.331609725952148</v>
      </c>
      <c r="F1549" s="357">
        <f t="shared" si="396"/>
        <v>128.56673835754395</v>
      </c>
      <c r="G1549" s="362">
        <f t="shared" si="397"/>
        <v>50524.380143723683</v>
      </c>
      <c r="H1549" s="359">
        <f>IF(ISERROR('commented data'!$N1503),"",'commented data'!$N1503)</f>
        <v>15.942016479545273</v>
      </c>
      <c r="I1549" s="359">
        <f>IFERROR('commented data'!O1503,"")</f>
        <v>16.05466725759473</v>
      </c>
      <c r="J1549" s="358">
        <f>IF(ISERROR('commented data'!$P1503),"",'commented data'!$P1503)</f>
        <v>1</v>
      </c>
      <c r="K1549" s="328">
        <f>IF(ISERROR('commented data'!$Q1503),"",'commented data'!$Q1503)</f>
        <v>1</v>
      </c>
      <c r="L1549" s="328">
        <f>IF(ISERROR('commented data'!$R1503),"",'commented data'!$R1503)</f>
        <v>1</v>
      </c>
      <c r="M1549" s="328">
        <f>IF(ISERROR('commented data'!$S1503),"",'commented data'!$S1503)</f>
        <v>1</v>
      </c>
      <c r="N1549" s="366">
        <f t="shared" si="398"/>
        <v>1</v>
      </c>
      <c r="O1549" s="367" t="b">
        <f t="shared" si="399"/>
        <v>1</v>
      </c>
      <c r="P1549" s="365">
        <f>IF(ISERROR('commented data'!$J1503),"",'commented data'!$J1503)</f>
        <v>127.29380035400391</v>
      </c>
      <c r="Q1549" s="368">
        <f t="shared" si="395"/>
        <v>127.29380035400391</v>
      </c>
      <c r="R1549" s="368" t="str">
        <f t="shared" si="400"/>
        <v/>
      </c>
      <c r="S1549" s="369">
        <f t="shared" si="401"/>
        <v>127.29380035400391</v>
      </c>
      <c r="T1549" s="365">
        <f>IF(ISERROR('commented data'!$M1503),"",'commented data'!$M1503)</f>
        <v>79898.171875</v>
      </c>
      <c r="U1549" s="370">
        <f t="shared" si="402"/>
        <v>79898.171875</v>
      </c>
      <c r="V1549" s="371">
        <f t="shared" si="403"/>
        <v>79898.171875</v>
      </c>
      <c r="W1549" s="383">
        <f t="shared" si="404"/>
        <v>69511.409531249999</v>
      </c>
      <c r="X1549" s="365">
        <f>IF(ISERROR('commented data'!$T1503),"",'commented data'!$T1503)</f>
        <v>106.24240112304687</v>
      </c>
      <c r="Y1549" s="384">
        <f t="shared" si="405"/>
        <v>106.24240112304687</v>
      </c>
      <c r="Z1549" s="365">
        <f>IF(ISERROR('commented data'!$U1503),"",'commented data'!$U1503)</f>
        <v>1012.8090209960937</v>
      </c>
      <c r="AA1549" s="385">
        <f t="shared" si="406"/>
        <v>1022.9371112060547</v>
      </c>
      <c r="AC1549" s="427">
        <f t="shared" si="408"/>
        <v>6.4957547626152117</v>
      </c>
      <c r="AD1549" s="428">
        <f t="shared" si="407"/>
        <v>0.4074613002031281</v>
      </c>
      <c r="AE1549" s="429">
        <f t="shared" si="409"/>
        <v>9.249238699796873</v>
      </c>
      <c r="AF1549" s="430">
        <f t="shared" si="410"/>
        <v>0.9578053268504636</v>
      </c>
    </row>
    <row r="1550" spans="1:32" s="5" customFormat="1" x14ac:dyDescent="0.2">
      <c r="A1550" s="363">
        <f>'commented data'!$A1504</f>
        <v>41243.541666666664</v>
      </c>
      <c r="B1550" s="364">
        <f>IF(ISERROR('commented data'!$B1504),"",'commented data'!$B1504)</f>
        <v>896.98358154296875</v>
      </c>
      <c r="C1550" s="364">
        <f>IF(ISERROR('commented data'!$C1504),"",'commented data'!$C1504)</f>
        <v>454.47900390625</v>
      </c>
      <c r="D1550" s="364">
        <f>IF(ISERROR('commented data'!$D1504),"",'commented data'!$D1504)</f>
        <v>5988.7158203125</v>
      </c>
      <c r="E1550" s="364">
        <f>IF(ISERROR('commented data'!$E1504),"",'commented data'!$E1504)</f>
        <v>10.330650329589844</v>
      </c>
      <c r="F1550" s="357">
        <f t="shared" si="396"/>
        <v>128.96760368347168</v>
      </c>
      <c r="G1550" s="362">
        <f t="shared" si="397"/>
        <v>50476.978973690486</v>
      </c>
      <c r="H1550" s="359">
        <f>IF(ISERROR('commented data'!$N1504),"",'commented data'!$N1504)</f>
        <v>16.13572850206867</v>
      </c>
      <c r="I1550" s="359">
        <f>IFERROR('commented data'!O1504,"")</f>
        <v>16.088152952825567</v>
      </c>
      <c r="J1550" s="358">
        <f>IF(ISERROR('commented data'!$P1504),"",'commented data'!$P1504)</f>
        <v>1</v>
      </c>
      <c r="K1550" s="328">
        <f>IF(ISERROR('commented data'!$Q1504),"",'commented data'!$Q1504)</f>
        <v>1</v>
      </c>
      <c r="L1550" s="328">
        <f>IF(ISERROR('commented data'!$R1504),"",'commented data'!$R1504)</f>
        <v>1</v>
      </c>
      <c r="M1550" s="328">
        <f>IF(ISERROR('commented data'!$S1504),"",'commented data'!$S1504)</f>
        <v>1</v>
      </c>
      <c r="N1550" s="366">
        <f t="shared" si="398"/>
        <v>1</v>
      </c>
      <c r="O1550" s="367" t="b">
        <f t="shared" si="399"/>
        <v>1</v>
      </c>
      <c r="P1550" s="365">
        <f>IF(ISERROR('commented data'!$J1504),"",'commented data'!$J1504)</f>
        <v>127.69069671630859</v>
      </c>
      <c r="Q1550" s="368">
        <f t="shared" si="395"/>
        <v>127.69069671630859</v>
      </c>
      <c r="R1550" s="368" t="str">
        <f t="shared" si="400"/>
        <v/>
      </c>
      <c r="S1550" s="369">
        <f t="shared" si="401"/>
        <v>127.69069671630859</v>
      </c>
      <c r="T1550" s="365">
        <f>IF(ISERROR('commented data'!$M1504),"",'commented data'!$M1504)</f>
        <v>79871.6015625</v>
      </c>
      <c r="U1550" s="370">
        <f t="shared" si="402"/>
        <v>79871.6015625</v>
      </c>
      <c r="V1550" s="371">
        <f t="shared" si="403"/>
        <v>79871.6015625</v>
      </c>
      <c r="W1550" s="383">
        <f t="shared" si="404"/>
        <v>69488.293359375006</v>
      </c>
      <c r="X1550" s="365">
        <f>IF(ISERROR('commented data'!$T1504),"",'commented data'!$T1504)</f>
        <v>106.47200012207031</v>
      </c>
      <c r="Y1550" s="384">
        <f t="shared" si="405"/>
        <v>106.47200012207031</v>
      </c>
      <c r="Z1550" s="365">
        <f>IF(ISERROR('commented data'!$U1504),"",'commented data'!$U1504)</f>
        <v>1012.8079833984375</v>
      </c>
      <c r="AA1550" s="385">
        <f t="shared" si="406"/>
        <v>1022.9360632324219</v>
      </c>
      <c r="AC1550" s="427">
        <f t="shared" si="408"/>
        <v>6.5098950194178471</v>
      </c>
      <c r="AD1550" s="428">
        <f t="shared" si="407"/>
        <v>0.40344599368929951</v>
      </c>
      <c r="AE1550" s="429">
        <f t="shared" si="409"/>
        <v>9.2532540063107014</v>
      </c>
      <c r="AF1550" s="430">
        <f t="shared" si="410"/>
        <v>0.95822113209592308</v>
      </c>
    </row>
    <row r="1551" spans="1:32" s="5" customFormat="1" x14ac:dyDescent="0.2">
      <c r="A1551" s="363">
        <f>'commented data'!$A1505</f>
        <v>41243.583333333336</v>
      </c>
      <c r="B1551" s="364">
        <f>IF(ISERROR('commented data'!$B1505),"",'commented data'!$B1505)</f>
        <v>897.04241943359375</v>
      </c>
      <c r="C1551" s="364">
        <f>IF(ISERROR('commented data'!$C1505),"",'commented data'!$C1505)</f>
        <v>454.77481079101562</v>
      </c>
      <c r="D1551" s="364">
        <f>IF(ISERROR('commented data'!$D1505),"",'commented data'!$D1505)</f>
        <v>5998.9541015625</v>
      </c>
      <c r="E1551" s="364">
        <f>IF(ISERROR('commented data'!$E1505),"",'commented data'!$E1505)</f>
        <v>10.332320213317871</v>
      </c>
      <c r="F1551" s="357">
        <f t="shared" si="396"/>
        <v>129.70379745483399</v>
      </c>
      <c r="G1551" s="362">
        <f t="shared" si="397"/>
        <v>50489.569237508869</v>
      </c>
      <c r="H1551" s="359">
        <f>IF(ISERROR('commented data'!$N1505),"",'commented data'!$N1505)</f>
        <v>15.832189173494553</v>
      </c>
      <c r="I1551" s="359">
        <f>IFERROR('commented data'!O1505,"")</f>
        <v>16.115657185730619</v>
      </c>
      <c r="J1551" s="358">
        <f>IF(ISERROR('commented data'!$P1505),"",'commented data'!$P1505)</f>
        <v>1</v>
      </c>
      <c r="K1551" s="328">
        <f>IF(ISERROR('commented data'!$Q1505),"",'commented data'!$Q1505)</f>
        <v>1</v>
      </c>
      <c r="L1551" s="328">
        <f>IF(ISERROR('commented data'!$R1505),"",'commented data'!$R1505)</f>
        <v>1</v>
      </c>
      <c r="M1551" s="328">
        <f>IF(ISERROR('commented data'!$S1505),"",'commented data'!$S1505)</f>
        <v>1</v>
      </c>
      <c r="N1551" s="366">
        <f t="shared" si="398"/>
        <v>1</v>
      </c>
      <c r="O1551" s="367" t="b">
        <f t="shared" si="399"/>
        <v>1</v>
      </c>
      <c r="P1551" s="365">
        <f>IF(ISERROR('commented data'!$J1505),"",'commented data'!$J1505)</f>
        <v>128.41960144042969</v>
      </c>
      <c r="Q1551" s="368">
        <f t="shared" si="395"/>
        <v>128.41960144042969</v>
      </c>
      <c r="R1551" s="368" t="str">
        <f t="shared" si="400"/>
        <v/>
      </c>
      <c r="S1551" s="369">
        <f t="shared" si="401"/>
        <v>128.41960144042969</v>
      </c>
      <c r="T1551" s="365">
        <f>IF(ISERROR('commented data'!$M1505),"",'commented data'!$M1505)</f>
        <v>79960.65625</v>
      </c>
      <c r="U1551" s="370">
        <f t="shared" si="402"/>
        <v>79960.65625</v>
      </c>
      <c r="V1551" s="371">
        <f t="shared" si="403"/>
        <v>79960.65625</v>
      </c>
      <c r="W1551" s="383">
        <f t="shared" si="404"/>
        <v>69565.770937499998</v>
      </c>
      <c r="X1551" s="365">
        <f>IF(ISERROR('commented data'!$T1505),"",'commented data'!$T1505)</f>
        <v>106.80049896240234</v>
      </c>
      <c r="Y1551" s="384">
        <f t="shared" si="405"/>
        <v>106.80049896240234</v>
      </c>
      <c r="Z1551" s="365">
        <f>IF(ISERROR('commented data'!$U1505),"",'commented data'!$U1505)</f>
        <v>1012.8079833984375</v>
      </c>
      <c r="AA1551" s="385">
        <f t="shared" si="406"/>
        <v>1022.9360632324219</v>
      </c>
      <c r="AC1551" s="427">
        <f t="shared" si="408"/>
        <v>6.548688861963667</v>
      </c>
      <c r="AD1551" s="428">
        <f t="shared" si="407"/>
        <v>0.41363129193321851</v>
      </c>
      <c r="AE1551" s="429">
        <f t="shared" si="409"/>
        <v>9.243068708066783</v>
      </c>
      <c r="AF1551" s="430">
        <f t="shared" si="410"/>
        <v>0.95716639308115425</v>
      </c>
    </row>
    <row r="1552" spans="1:32" s="5" customFormat="1" x14ac:dyDescent="0.2">
      <c r="A1552" s="363">
        <f>'commented data'!$A1506</f>
        <v>41243.625</v>
      </c>
      <c r="B1552" s="364">
        <f>IF(ISERROR('commented data'!$B1506),"",'commented data'!$B1506)</f>
        <v>896.97991943359375</v>
      </c>
      <c r="C1552" s="364">
        <f>IF(ISERROR('commented data'!$C1506),"",'commented data'!$C1506)</f>
        <v>454.77261352539062</v>
      </c>
      <c r="D1552" s="364">
        <f>IF(ISERROR('commented data'!$D1506),"",'commented data'!$D1506)</f>
        <v>5990.16015625</v>
      </c>
      <c r="E1552" s="364">
        <f>IF(ISERROR('commented data'!$E1506),"",'commented data'!$E1506)</f>
        <v>10.328370094299316</v>
      </c>
      <c r="F1552" s="357">
        <f t="shared" si="396"/>
        <v>129.07294815063477</v>
      </c>
      <c r="G1552" s="362">
        <f t="shared" si="397"/>
        <v>50414.53217163455</v>
      </c>
      <c r="H1552" s="359">
        <f>IF(ISERROR('commented data'!$N1506),"",'commented data'!$N1506)</f>
        <v>14.950093141774778</v>
      </c>
      <c r="I1552" s="359">
        <f>IFERROR('commented data'!O1506,"")</f>
        <v>16.092033032992159</v>
      </c>
      <c r="J1552" s="358">
        <f>IF(ISERROR('commented data'!$P1506),"",'commented data'!$P1506)</f>
        <v>1</v>
      </c>
      <c r="K1552" s="328">
        <f>IF(ISERROR('commented data'!$Q1506),"",'commented data'!$Q1506)</f>
        <v>1</v>
      </c>
      <c r="L1552" s="328">
        <f>IF(ISERROR('commented data'!$R1506),"",'commented data'!$R1506)</f>
        <v>1</v>
      </c>
      <c r="M1552" s="328">
        <f>IF(ISERROR('commented data'!$S1506),"",'commented data'!$S1506)</f>
        <v>1</v>
      </c>
      <c r="N1552" s="366">
        <f t="shared" si="398"/>
        <v>1</v>
      </c>
      <c r="O1552" s="367" t="b">
        <f t="shared" si="399"/>
        <v>1</v>
      </c>
      <c r="P1552" s="365">
        <f>IF(ISERROR('commented data'!$J1506),"",'commented data'!$J1506)</f>
        <v>127.79499816894531</v>
      </c>
      <c r="Q1552" s="368">
        <f t="shared" si="395"/>
        <v>127.79499816894531</v>
      </c>
      <c r="R1552" s="368" t="str">
        <f t="shared" si="400"/>
        <v/>
      </c>
      <c r="S1552" s="369">
        <f t="shared" si="401"/>
        <v>127.79499816894531</v>
      </c>
      <c r="T1552" s="365">
        <f>IF(ISERROR('commented data'!$M1506),"",'commented data'!$M1506)</f>
        <v>79871.0078125</v>
      </c>
      <c r="U1552" s="370">
        <f t="shared" si="402"/>
        <v>79871.0078125</v>
      </c>
      <c r="V1552" s="371">
        <f t="shared" si="403"/>
        <v>79871.0078125</v>
      </c>
      <c r="W1552" s="383">
        <f t="shared" si="404"/>
        <v>69487.776796874998</v>
      </c>
      <c r="X1552" s="365">
        <f>IF(ISERROR('commented data'!$T1506),"",'commented data'!$T1506)</f>
        <v>106.93939971923828</v>
      </c>
      <c r="Y1552" s="384">
        <f t="shared" si="405"/>
        <v>106.93939971923828</v>
      </c>
      <c r="Z1552" s="365">
        <f>IF(ISERROR('commented data'!$U1506),"",'commented data'!$U1506)</f>
        <v>1012.8079833984375</v>
      </c>
      <c r="AA1552" s="385">
        <f t="shared" si="406"/>
        <v>1022.9360632324219</v>
      </c>
      <c r="AC1552" s="427">
        <f t="shared" si="408"/>
        <v>6.5071522970278952</v>
      </c>
      <c r="AD1552" s="428">
        <f t="shared" si="407"/>
        <v>0.43525831145794508</v>
      </c>
      <c r="AE1552" s="429">
        <f t="shared" si="409"/>
        <v>9.2214416885420558</v>
      </c>
      <c r="AF1552" s="430">
        <f t="shared" si="410"/>
        <v>0.95492680610788938</v>
      </c>
    </row>
    <row r="1553" spans="1:32" s="5" customFormat="1" x14ac:dyDescent="0.2">
      <c r="A1553" s="363">
        <f>'commented data'!$A1507</f>
        <v>41243.666666666664</v>
      </c>
      <c r="B1553" s="364">
        <f>IF(ISERROR('commented data'!$B1507),"",'commented data'!$B1507)</f>
        <v>897.081298828125</v>
      </c>
      <c r="C1553" s="364">
        <f>IF(ISERROR('commented data'!$C1507),"",'commented data'!$C1507)</f>
        <v>456.635009765625</v>
      </c>
      <c r="D1553" s="364">
        <f>IF(ISERROR('commented data'!$D1507),"",'commented data'!$D1507)</f>
        <v>6013.48388671875</v>
      </c>
      <c r="E1553" s="364">
        <f>IF(ISERROR('commented data'!$E1507),"",'commented data'!$E1507)</f>
        <v>10.339449882507324</v>
      </c>
      <c r="F1553" s="357">
        <f t="shared" si="396"/>
        <v>129.35494552612306</v>
      </c>
      <c r="G1553" s="362">
        <f t="shared" si="397"/>
        <v>50545.25377885958</v>
      </c>
      <c r="H1553" s="359">
        <f>IF(ISERROR('commented data'!$N1507),"",'commented data'!$N1507)</f>
        <v>15.248100505711045</v>
      </c>
      <c r="I1553" s="359">
        <f>IFERROR('commented data'!O1507,"")</f>
        <v>16.154690162578945</v>
      </c>
      <c r="J1553" s="358">
        <f>IF(ISERROR('commented data'!$P1507),"",'commented data'!$P1507)</f>
        <v>1</v>
      </c>
      <c r="K1553" s="328">
        <f>IF(ISERROR('commented data'!$Q1507),"",'commented data'!$Q1507)</f>
        <v>1</v>
      </c>
      <c r="L1553" s="328">
        <f>IF(ISERROR('commented data'!$R1507),"",'commented data'!$R1507)</f>
        <v>1</v>
      </c>
      <c r="M1553" s="328">
        <f>IF(ISERROR('commented data'!$S1507),"",'commented data'!$S1507)</f>
        <v>1</v>
      </c>
      <c r="N1553" s="366">
        <f t="shared" si="398"/>
        <v>1</v>
      </c>
      <c r="O1553" s="367" t="b">
        <f t="shared" si="399"/>
        <v>1</v>
      </c>
      <c r="P1553" s="365">
        <f>IF(ISERROR('commented data'!$J1507),"",'commented data'!$J1507)</f>
        <v>128.07420349121094</v>
      </c>
      <c r="Q1553" s="368">
        <f t="shared" si="395"/>
        <v>128.07420349121094</v>
      </c>
      <c r="R1553" s="368" t="str">
        <f t="shared" si="400"/>
        <v/>
      </c>
      <c r="S1553" s="369">
        <f t="shared" si="401"/>
        <v>128.07420349121094</v>
      </c>
      <c r="T1553" s="365">
        <f>IF(ISERROR('commented data'!$M1507),"",'commented data'!$M1507)</f>
        <v>80091.359375</v>
      </c>
      <c r="U1553" s="370">
        <f t="shared" si="402"/>
        <v>80091.359375</v>
      </c>
      <c r="V1553" s="371">
        <f t="shared" si="403"/>
        <v>80091.359375</v>
      </c>
      <c r="W1553" s="383">
        <f t="shared" si="404"/>
        <v>69679.482656249995</v>
      </c>
      <c r="X1553" s="365">
        <f>IF(ISERROR('commented data'!$T1507),"",'commented data'!$T1507)</f>
        <v>107.00229644775391</v>
      </c>
      <c r="Y1553" s="384">
        <f t="shared" si="405"/>
        <v>107.00229644775391</v>
      </c>
      <c r="Z1553" s="365">
        <f>IF(ISERROR('commented data'!$U1507),"",'commented data'!$U1507)</f>
        <v>1012.8079833984375</v>
      </c>
      <c r="AA1553" s="385">
        <f t="shared" si="406"/>
        <v>1022.9360632324219</v>
      </c>
      <c r="AC1553" s="427">
        <f t="shared" si="408"/>
        <v>6.5382785491684468</v>
      </c>
      <c r="AD1553" s="428">
        <f t="shared" si="407"/>
        <v>0.42879298616372513</v>
      </c>
      <c r="AE1553" s="429">
        <f t="shared" si="409"/>
        <v>9.2279070138362762</v>
      </c>
      <c r="AF1553" s="430">
        <f t="shared" si="410"/>
        <v>0.95559632315762899</v>
      </c>
    </row>
    <row r="1554" spans="1:32" s="5" customFormat="1" x14ac:dyDescent="0.2">
      <c r="A1554" s="363">
        <f>'commented data'!$A1508</f>
        <v>41243.708333333336</v>
      </c>
      <c r="B1554" s="364">
        <f>IF(ISERROR('commented data'!$B1508),"",'commented data'!$B1508)</f>
        <v>896.93017578125</v>
      </c>
      <c r="C1554" s="364">
        <f>IF(ISERROR('commented data'!$C1508),"",'commented data'!$C1508)</f>
        <v>457.07040405273437</v>
      </c>
      <c r="D1554" s="364">
        <f>IF(ISERROR('commented data'!$D1508),"",'commented data'!$D1508)</f>
        <v>6014.10009765625</v>
      </c>
      <c r="E1554" s="364">
        <f>IF(ISERROR('commented data'!$E1508),"",'commented data'!$E1508)</f>
        <v>10.340999603271484</v>
      </c>
      <c r="F1554" s="357">
        <f t="shared" si="396"/>
        <v>129.96579086303711</v>
      </c>
      <c r="G1554" s="362">
        <f t="shared" si="397"/>
        <v>50577.704528012684</v>
      </c>
      <c r="H1554" s="359">
        <f>IF(ISERROR('commented data'!$N1508),"",'commented data'!$N1508)</f>
        <v>16.453244309010334</v>
      </c>
      <c r="I1554" s="359">
        <f>IFERROR('commented data'!O1508,"")</f>
        <v>16.156345558512086</v>
      </c>
      <c r="J1554" s="358">
        <f>IF(ISERROR('commented data'!$P1508),"",'commented data'!$P1508)</f>
        <v>1</v>
      </c>
      <c r="K1554" s="328">
        <f>IF(ISERROR('commented data'!$Q1508),"",'commented data'!$Q1508)</f>
        <v>1</v>
      </c>
      <c r="L1554" s="328">
        <f>IF(ISERROR('commented data'!$R1508),"",'commented data'!$R1508)</f>
        <v>1</v>
      </c>
      <c r="M1554" s="328">
        <f>IF(ISERROR('commented data'!$S1508),"",'commented data'!$S1508)</f>
        <v>1</v>
      </c>
      <c r="N1554" s="366">
        <f t="shared" si="398"/>
        <v>1</v>
      </c>
      <c r="O1554" s="367" t="b">
        <f t="shared" si="399"/>
        <v>1</v>
      </c>
      <c r="P1554" s="365">
        <f>IF(ISERROR('commented data'!$J1508),"",'commented data'!$J1508)</f>
        <v>128.67900085449219</v>
      </c>
      <c r="Q1554" s="368">
        <f t="shared" si="395"/>
        <v>128.67900085449219</v>
      </c>
      <c r="R1554" s="368" t="str">
        <f t="shared" si="400"/>
        <v/>
      </c>
      <c r="S1554" s="369">
        <f t="shared" si="401"/>
        <v>128.67900085449219</v>
      </c>
      <c r="T1554" s="365">
        <f>IF(ISERROR('commented data'!$M1508),"",'commented data'!$M1508)</f>
        <v>80143.84375</v>
      </c>
      <c r="U1554" s="370">
        <f t="shared" si="402"/>
        <v>80143.84375</v>
      </c>
      <c r="V1554" s="371">
        <f t="shared" si="403"/>
        <v>80143.84375</v>
      </c>
      <c r="W1554" s="383">
        <f t="shared" si="404"/>
        <v>69725.144062499996</v>
      </c>
      <c r="X1554" s="365">
        <f>IF(ISERROR('commented data'!$T1508),"",'commented data'!$T1508)</f>
        <v>107.00810241699219</v>
      </c>
      <c r="Y1554" s="384">
        <f t="shared" si="405"/>
        <v>107.00810241699219</v>
      </c>
      <c r="Z1554" s="365">
        <f>IF(ISERROR('commented data'!$U1508),"",'commented data'!$U1508)</f>
        <v>1012.8099975585937</v>
      </c>
      <c r="AA1554" s="385">
        <f t="shared" si="406"/>
        <v>1022.9380975341797</v>
      </c>
      <c r="AC1554" s="427">
        <f t="shared" si="408"/>
        <v>6.5733713690201814</v>
      </c>
      <c r="AD1554" s="428">
        <f t="shared" si="407"/>
        <v>0.3995182497484942</v>
      </c>
      <c r="AE1554" s="429">
        <f t="shared" si="409"/>
        <v>9.2571817502515064</v>
      </c>
      <c r="AF1554" s="430">
        <f t="shared" si="410"/>
        <v>0.95862786979522052</v>
      </c>
    </row>
    <row r="1555" spans="1:32" s="5" customFormat="1" x14ac:dyDescent="0.2">
      <c r="A1555" s="363">
        <f>'commented data'!$A1509</f>
        <v>41243.75</v>
      </c>
      <c r="B1555" s="364">
        <f>IF(ISERROR('commented data'!$B1509),"",'commented data'!$B1509)</f>
        <v>896.99658203125</v>
      </c>
      <c r="C1555" s="364">
        <f>IF(ISERROR('commented data'!$C1509),"",'commented data'!$C1509)</f>
        <v>457.35409545898437</v>
      </c>
      <c r="D1555" s="364">
        <f>IF(ISERROR('commented data'!$D1509),"",'commented data'!$D1509)</f>
        <v>6015.6171875</v>
      </c>
      <c r="E1555" s="364">
        <f>IF(ISERROR('commented data'!$E1509),"",'commented data'!$E1509)</f>
        <v>10.330169677734375</v>
      </c>
      <c r="F1555" s="357">
        <f t="shared" si="396"/>
        <v>130.20868957519531</v>
      </c>
      <c r="G1555" s="362">
        <f t="shared" si="397"/>
        <v>50662.705585572156</v>
      </c>
      <c r="H1555" s="359">
        <f>IF(ISERROR('commented data'!$N1509),"",'commented data'!$N1509)</f>
        <v>16.125566442331547</v>
      </c>
      <c r="I1555" s="359">
        <f>IFERROR('commented data'!O1509,"")</f>
        <v>16.160421085583625</v>
      </c>
      <c r="J1555" s="358">
        <f>IF(ISERROR('commented data'!$P1509),"",'commented data'!$P1509)</f>
        <v>1</v>
      </c>
      <c r="K1555" s="328">
        <f>IF(ISERROR('commented data'!$Q1509),"",'commented data'!$Q1509)</f>
        <v>1</v>
      </c>
      <c r="L1555" s="328">
        <f>IF(ISERROR('commented data'!$R1509),"",'commented data'!$R1509)</f>
        <v>1</v>
      </c>
      <c r="M1555" s="328">
        <f>IF(ISERROR('commented data'!$S1509),"",'commented data'!$S1509)</f>
        <v>1</v>
      </c>
      <c r="N1555" s="366">
        <f t="shared" si="398"/>
        <v>1</v>
      </c>
      <c r="O1555" s="367" t="b">
        <f t="shared" si="399"/>
        <v>1</v>
      </c>
      <c r="P1555" s="365">
        <f>IF(ISERROR('commented data'!$J1509),"",'commented data'!$J1509)</f>
        <v>128.91949462890625</v>
      </c>
      <c r="Q1555" s="368">
        <f t="shared" si="395"/>
        <v>128.91949462890625</v>
      </c>
      <c r="R1555" s="368" t="str">
        <f t="shared" si="400"/>
        <v/>
      </c>
      <c r="S1555" s="369">
        <f t="shared" si="401"/>
        <v>128.91949462890625</v>
      </c>
      <c r="T1555" s="365">
        <f>IF(ISERROR('commented data'!$M1509),"",'commented data'!$M1509)</f>
        <v>80250.5390625</v>
      </c>
      <c r="U1555" s="370">
        <f t="shared" si="402"/>
        <v>80250.5390625</v>
      </c>
      <c r="V1555" s="371">
        <f t="shared" si="403"/>
        <v>80250.5390625</v>
      </c>
      <c r="W1555" s="383">
        <f t="shared" si="404"/>
        <v>69817.968984374995</v>
      </c>
      <c r="X1555" s="365">
        <f>IF(ISERROR('commented data'!$T1509),"",'commented data'!$T1509)</f>
        <v>106.87590026855469</v>
      </c>
      <c r="Y1555" s="384">
        <f t="shared" si="405"/>
        <v>106.87590026855469</v>
      </c>
      <c r="Z1555" s="365">
        <f>IF(ISERROR('commented data'!$U1509),"",'commented data'!$U1509)</f>
        <v>1012.8109741210937</v>
      </c>
      <c r="AA1555" s="385">
        <f t="shared" si="406"/>
        <v>1022.9390838623046</v>
      </c>
      <c r="AC1555" s="427">
        <f t="shared" si="408"/>
        <v>6.5967245046312781</v>
      </c>
      <c r="AD1555" s="428">
        <f t="shared" si="407"/>
        <v>0.40908482366945481</v>
      </c>
      <c r="AE1555" s="429">
        <f t="shared" si="409"/>
        <v>9.2476151763305463</v>
      </c>
      <c r="AF1555" s="430">
        <f t="shared" si="410"/>
        <v>0.95763720280536269</v>
      </c>
    </row>
    <row r="1556" spans="1:32" s="5" customFormat="1" x14ac:dyDescent="0.2">
      <c r="A1556" s="363">
        <f>'commented data'!$A1510</f>
        <v>41243.791666666664</v>
      </c>
      <c r="B1556" s="364">
        <f>IF(ISERROR('commented data'!$B1510),"",'commented data'!$B1510)</f>
        <v>897.21099853515625</v>
      </c>
      <c r="C1556" s="364">
        <f>IF(ISERROR('commented data'!$C1510),"",'commented data'!$C1510)</f>
        <v>457.63461303710937</v>
      </c>
      <c r="D1556" s="364">
        <f>IF(ISERROR('commented data'!$D1510),"",'commented data'!$D1510)</f>
        <v>5989.23388671875</v>
      </c>
      <c r="E1556" s="364">
        <f>IF(ISERROR('commented data'!$E1510),"",'commented data'!$E1510)</f>
        <v>10.27849006652832</v>
      </c>
      <c r="F1556" s="357">
        <f t="shared" si="396"/>
        <v>130.12001251220704</v>
      </c>
      <c r="G1556" s="362">
        <f t="shared" si="397"/>
        <v>50679.974240259085</v>
      </c>
      <c r="H1556" s="359">
        <f>IF(ISERROR('commented data'!$N1510),"",'commented data'!$N1510)</f>
        <v>16.33939493825492</v>
      </c>
      <c r="I1556" s="359">
        <f>IFERROR('commented data'!O1510,"")</f>
        <v>16.089544692195666</v>
      </c>
      <c r="J1556" s="358">
        <f>IF(ISERROR('commented data'!$P1510),"",'commented data'!$P1510)</f>
        <v>1</v>
      </c>
      <c r="K1556" s="328">
        <f>IF(ISERROR('commented data'!$Q1510),"",'commented data'!$Q1510)</f>
        <v>1</v>
      </c>
      <c r="L1556" s="328">
        <f>IF(ISERROR('commented data'!$R1510),"",'commented data'!$R1510)</f>
        <v>1</v>
      </c>
      <c r="M1556" s="328">
        <f>IF(ISERROR('commented data'!$S1510),"",'commented data'!$S1510)</f>
        <v>1</v>
      </c>
      <c r="N1556" s="366">
        <f t="shared" si="398"/>
        <v>1</v>
      </c>
      <c r="O1556" s="367" t="b">
        <f t="shared" si="399"/>
        <v>1</v>
      </c>
      <c r="P1556" s="365">
        <f>IF(ISERROR('commented data'!$J1510),"",'commented data'!$J1510)</f>
        <v>128.83169555664062</v>
      </c>
      <c r="Q1556" s="368">
        <f t="shared" si="395"/>
        <v>128.83169555664062</v>
      </c>
      <c r="R1556" s="368" t="str">
        <f t="shared" si="400"/>
        <v/>
      </c>
      <c r="S1556" s="369">
        <f t="shared" si="401"/>
        <v>128.83169555664062</v>
      </c>
      <c r="T1556" s="365">
        <f>IF(ISERROR('commented data'!$M1510),"",'commented data'!$M1510)</f>
        <v>80264.90625</v>
      </c>
      <c r="U1556" s="370">
        <f t="shared" si="402"/>
        <v>80264.90625</v>
      </c>
      <c r="V1556" s="371">
        <f t="shared" si="403"/>
        <v>80264.90625</v>
      </c>
      <c r="W1556" s="383">
        <f t="shared" si="404"/>
        <v>69830.468437499992</v>
      </c>
      <c r="X1556" s="365">
        <f>IF(ISERROR('commented data'!$T1510),"",'commented data'!$T1510)</f>
        <v>106.81330108642578</v>
      </c>
      <c r="Y1556" s="384">
        <f t="shared" si="405"/>
        <v>106.81330108642578</v>
      </c>
      <c r="Z1556" s="365">
        <f>IF(ISERROR('commented data'!$U1510),"",'commented data'!$U1510)</f>
        <v>1012.8079833984375</v>
      </c>
      <c r="AA1556" s="385">
        <f t="shared" si="406"/>
        <v>1022.9360632324219</v>
      </c>
      <c r="AC1556" s="427">
        <f t="shared" si="408"/>
        <v>6.5944788822608418</v>
      </c>
      <c r="AD1556" s="428">
        <f t="shared" si="407"/>
        <v>0.40359382383379405</v>
      </c>
      <c r="AE1556" s="429">
        <f t="shared" si="409"/>
        <v>9.2531061761662059</v>
      </c>
      <c r="AF1556" s="430">
        <f t="shared" si="410"/>
        <v>0.9582058235387042</v>
      </c>
    </row>
    <row r="1557" spans="1:32" s="5" customFormat="1" x14ac:dyDescent="0.2">
      <c r="A1557" s="363">
        <f>'commented data'!$A1511</f>
        <v>41243.833333333336</v>
      </c>
      <c r="B1557" s="364">
        <f>IF(ISERROR('commented data'!$B1511),"",'commented data'!$B1511)</f>
        <v>897.01898193359375</v>
      </c>
      <c r="C1557" s="364">
        <f>IF(ISERROR('commented data'!$C1511),"",'commented data'!$C1511)</f>
        <v>458.09161376953125</v>
      </c>
      <c r="D1557" s="364">
        <f>IF(ISERROR('commented data'!$D1511),"",'commented data'!$D1511)</f>
        <v>5964.93505859375</v>
      </c>
      <c r="E1557" s="364">
        <f>IF(ISERROR('commented data'!$E1511),"",'commented data'!$E1511)</f>
        <v>10.22976016998291</v>
      </c>
      <c r="F1557" s="357">
        <f t="shared" si="396"/>
        <v>130.50856414794922</v>
      </c>
      <c r="G1557" s="362">
        <f t="shared" si="397"/>
        <v>50742.815513603367</v>
      </c>
      <c r="H1557" s="359">
        <f>IF(ISERROR('commented data'!$N1511),"",'commented data'!$N1511)</f>
        <v>16.230768610449594</v>
      </c>
      <c r="I1557" s="359">
        <f>IFERROR('commented data'!O1511,"")</f>
        <v>16.024268049392969</v>
      </c>
      <c r="J1557" s="358">
        <f>IF(ISERROR('commented data'!$P1511),"",'commented data'!$P1511)</f>
        <v>1</v>
      </c>
      <c r="K1557" s="328">
        <f>IF(ISERROR('commented data'!$Q1511),"",'commented data'!$Q1511)</f>
        <v>1</v>
      </c>
      <c r="L1557" s="328">
        <f>IF(ISERROR('commented data'!$R1511),"",'commented data'!$R1511)</f>
        <v>1</v>
      </c>
      <c r="M1557" s="328">
        <f>IF(ISERROR('commented data'!$S1511),"",'commented data'!$S1511)</f>
        <v>1</v>
      </c>
      <c r="N1557" s="366">
        <f t="shared" si="398"/>
        <v>1</v>
      </c>
      <c r="O1557" s="367" t="b">
        <f t="shared" si="399"/>
        <v>1</v>
      </c>
      <c r="P1557" s="365">
        <f>IF(ISERROR('commented data'!$J1511),"",'commented data'!$J1511)</f>
        <v>129.21640014648437</v>
      </c>
      <c r="Q1557" s="368">
        <f t="shared" si="395"/>
        <v>129.21640014648437</v>
      </c>
      <c r="R1557" s="368" t="str">
        <f t="shared" si="400"/>
        <v/>
      </c>
      <c r="S1557" s="369">
        <f t="shared" si="401"/>
        <v>129.21640014648437</v>
      </c>
      <c r="T1557" s="365">
        <f>IF(ISERROR('commented data'!$M1511),"",'commented data'!$M1511)</f>
        <v>80338.1484375</v>
      </c>
      <c r="U1557" s="370">
        <f t="shared" si="402"/>
        <v>80338.1484375</v>
      </c>
      <c r="V1557" s="371">
        <f t="shared" si="403"/>
        <v>80338.1484375</v>
      </c>
      <c r="W1557" s="383">
        <f t="shared" si="404"/>
        <v>69894.189140624992</v>
      </c>
      <c r="X1557" s="365">
        <f>IF(ISERROR('commented data'!$T1511),"",'commented data'!$T1511)</f>
        <v>106.68830108642578</v>
      </c>
      <c r="Y1557" s="384">
        <f t="shared" si="405"/>
        <v>106.68830108642578</v>
      </c>
      <c r="Z1557" s="365">
        <f>IF(ISERROR('commented data'!$U1511),"",'commented data'!$U1511)</f>
        <v>1012.8060302734375</v>
      </c>
      <c r="AA1557" s="385">
        <f t="shared" si="406"/>
        <v>1022.9340905761719</v>
      </c>
      <c r="AC1557" s="427">
        <f t="shared" si="408"/>
        <v>6.6223719935046574</v>
      </c>
      <c r="AD1557" s="428">
        <f t="shared" si="407"/>
        <v>0.40801345595186922</v>
      </c>
      <c r="AE1557" s="429">
        <f t="shared" si="409"/>
        <v>9.2486865440481321</v>
      </c>
      <c r="AF1557" s="430">
        <f t="shared" si="410"/>
        <v>0.95774814833723021</v>
      </c>
    </row>
    <row r="1558" spans="1:32" s="5" customFormat="1" x14ac:dyDescent="0.2">
      <c r="A1558" s="363">
        <f>'commented data'!$A1512</f>
        <v>41243.875</v>
      </c>
      <c r="B1558" s="364">
        <f>IF(ISERROR('commented data'!$B1512),"",'commented data'!$B1512)</f>
        <v>896.89569091796875</v>
      </c>
      <c r="C1558" s="364">
        <f>IF(ISERROR('commented data'!$C1512),"",'commented data'!$C1512)</f>
        <v>458.38650512695312</v>
      </c>
      <c r="D1558" s="364">
        <f>IF(ISERROR('commented data'!$D1512),"",'commented data'!$D1512)</f>
        <v>5987.7412109375</v>
      </c>
      <c r="E1558" s="364">
        <f>IF(ISERROR('commented data'!$E1512),"",'commented data'!$E1512)</f>
        <v>10.258910179138184</v>
      </c>
      <c r="F1558" s="357">
        <f t="shared" si="396"/>
        <v>131.60047561645507</v>
      </c>
      <c r="G1558" s="362">
        <f t="shared" si="397"/>
        <v>50759.743031928876</v>
      </c>
      <c r="H1558" s="359">
        <f>IF(ISERROR('commented data'!$N1512),"",'commented data'!$N1512)</f>
        <v>16.202363440215994</v>
      </c>
      <c r="I1558" s="359">
        <f>IFERROR('commented data'!O1512,"")</f>
        <v>16.085534751333842</v>
      </c>
      <c r="J1558" s="358">
        <f>IF(ISERROR('commented data'!$P1512),"",'commented data'!$P1512)</f>
        <v>1</v>
      </c>
      <c r="K1558" s="328">
        <f>IF(ISERROR('commented data'!$Q1512),"",'commented data'!$Q1512)</f>
        <v>1</v>
      </c>
      <c r="L1558" s="328">
        <f>IF(ISERROR('commented data'!$R1512),"",'commented data'!$R1512)</f>
        <v>1</v>
      </c>
      <c r="M1558" s="328">
        <f>IF(ISERROR('commented data'!$S1512),"",'commented data'!$S1512)</f>
        <v>1</v>
      </c>
      <c r="N1558" s="366">
        <f t="shared" si="398"/>
        <v>1</v>
      </c>
      <c r="O1558" s="367" t="b">
        <f t="shared" si="399"/>
        <v>1</v>
      </c>
      <c r="P1558" s="365">
        <f>IF(ISERROR('commented data'!$J1512),"",'commented data'!$J1512)</f>
        <v>130.29750061035156</v>
      </c>
      <c r="Q1558" s="368">
        <f t="shared" si="395"/>
        <v>130.29750061035156</v>
      </c>
      <c r="R1558" s="368" t="str">
        <f t="shared" si="400"/>
        <v/>
      </c>
      <c r="S1558" s="369">
        <f t="shared" si="401"/>
        <v>130.29750061035156</v>
      </c>
      <c r="T1558" s="365">
        <f>IF(ISERROR('commented data'!$M1512),"",'commented data'!$M1512)</f>
        <v>80334.3515625</v>
      </c>
      <c r="U1558" s="370">
        <f t="shared" si="402"/>
        <v>80334.3515625</v>
      </c>
      <c r="V1558" s="371">
        <f t="shared" si="403"/>
        <v>80334.3515625</v>
      </c>
      <c r="W1558" s="383">
        <f t="shared" si="404"/>
        <v>69890.885859375005</v>
      </c>
      <c r="X1558" s="365">
        <f>IF(ISERROR('commented data'!$T1512),"",'commented data'!$T1512)</f>
        <v>106.54329681396484</v>
      </c>
      <c r="Y1558" s="384">
        <f t="shared" si="405"/>
        <v>106.54329681396484</v>
      </c>
      <c r="Z1558" s="365">
        <f>IF(ISERROR('commented data'!$U1512),"",'commented data'!$U1512)</f>
        <v>1012.8049926757812</v>
      </c>
      <c r="AA1558" s="385">
        <f t="shared" si="406"/>
        <v>1022.9330426025391</v>
      </c>
      <c r="AC1558" s="427">
        <f t="shared" si="408"/>
        <v>6.680006325170881</v>
      </c>
      <c r="AD1558" s="428">
        <f t="shared" si="407"/>
        <v>0.41228592049665996</v>
      </c>
      <c r="AE1558" s="429">
        <f t="shared" si="409"/>
        <v>9.2444140795033416</v>
      </c>
      <c r="AF1558" s="430">
        <f t="shared" si="410"/>
        <v>0.9573057130803837</v>
      </c>
    </row>
    <row r="1559" spans="1:32" s="5" customFormat="1" x14ac:dyDescent="0.2">
      <c r="A1559" s="363">
        <f>'commented data'!$A1513</f>
        <v>41243.916666666664</v>
      </c>
      <c r="B1559" s="364">
        <f>IF(ISERROR('commented data'!$B1513),"",'commented data'!$B1513)</f>
        <v>897.1160888671875</v>
      </c>
      <c r="C1559" s="364">
        <f>IF(ISERROR('commented data'!$C1513),"",'commented data'!$C1513)</f>
        <v>459.46539306640625</v>
      </c>
      <c r="D1559" s="364">
        <f>IF(ISERROR('commented data'!$D1513),"",'commented data'!$D1513)</f>
        <v>5991.09716796875</v>
      </c>
      <c r="E1559" s="364">
        <f>IF(ISERROR('commented data'!$E1513),"",'commented data'!$E1513)</f>
        <v>10.241950035095215</v>
      </c>
      <c r="F1559" s="357">
        <f t="shared" si="396"/>
        <v>131.53473068237304</v>
      </c>
      <c r="G1559" s="362">
        <f t="shared" si="397"/>
        <v>50853.555799159258</v>
      </c>
      <c r="H1559" s="359">
        <f>IF(ISERROR('commented data'!$N1513),"",'commented data'!$N1513)</f>
        <v>15.981133374452838</v>
      </c>
      <c r="I1559" s="359">
        <f>IFERROR('commented data'!O1513,"")</f>
        <v>16.09455023172093</v>
      </c>
      <c r="J1559" s="358">
        <f>IF(ISERROR('commented data'!$P1513),"",'commented data'!$P1513)</f>
        <v>1</v>
      </c>
      <c r="K1559" s="328">
        <f>IF(ISERROR('commented data'!$Q1513),"",'commented data'!$Q1513)</f>
        <v>1</v>
      </c>
      <c r="L1559" s="328">
        <f>IF(ISERROR('commented data'!$R1513),"",'commented data'!$R1513)</f>
        <v>1</v>
      </c>
      <c r="M1559" s="328">
        <f>IF(ISERROR('commented data'!$S1513),"",'commented data'!$S1513)</f>
        <v>1</v>
      </c>
      <c r="N1559" s="366">
        <f t="shared" si="398"/>
        <v>1</v>
      </c>
      <c r="O1559" s="367" t="b">
        <f t="shared" si="399"/>
        <v>1</v>
      </c>
      <c r="P1559" s="365">
        <f>IF(ISERROR('commented data'!$J1513),"",'commented data'!$J1513)</f>
        <v>130.23240661621094</v>
      </c>
      <c r="Q1559" s="368">
        <f t="shared" si="395"/>
        <v>130.23240661621094</v>
      </c>
      <c r="R1559" s="368" t="str">
        <f t="shared" si="400"/>
        <v/>
      </c>
      <c r="S1559" s="369">
        <f t="shared" si="401"/>
        <v>130.23240661621094</v>
      </c>
      <c r="T1559" s="365">
        <f>IF(ISERROR('commented data'!$M1513),"",'commented data'!$M1513)</f>
        <v>80467.1171875</v>
      </c>
      <c r="U1559" s="370">
        <f t="shared" si="402"/>
        <v>80467.1171875</v>
      </c>
      <c r="V1559" s="371">
        <f t="shared" si="403"/>
        <v>80467.1171875</v>
      </c>
      <c r="W1559" s="383">
        <f t="shared" si="404"/>
        <v>70006.391953124999</v>
      </c>
      <c r="X1559" s="365">
        <f>IF(ISERROR('commented data'!$T1513),"",'commented data'!$T1513)</f>
        <v>106.46920013427734</v>
      </c>
      <c r="Y1559" s="384">
        <f t="shared" si="405"/>
        <v>106.46920013427734</v>
      </c>
      <c r="Z1559" s="365">
        <f>IF(ISERROR('commented data'!$U1513),"",'commented data'!$U1513)</f>
        <v>1012.8049926757812</v>
      </c>
      <c r="AA1559" s="385">
        <f t="shared" si="406"/>
        <v>1022.9330426025391</v>
      </c>
      <c r="AC1559" s="427">
        <f t="shared" si="408"/>
        <v>6.6890087662834423</v>
      </c>
      <c r="AD1559" s="428">
        <f t="shared" si="407"/>
        <v>0.41855659480174134</v>
      </c>
      <c r="AE1559" s="429">
        <f t="shared" si="409"/>
        <v>9.2381434051982598</v>
      </c>
      <c r="AF1559" s="430">
        <f t="shared" si="410"/>
        <v>0.95665635312252206</v>
      </c>
    </row>
    <row r="1560" spans="1:32" s="5" customFormat="1" x14ac:dyDescent="0.2">
      <c r="A1560" s="363">
        <f>'commented data'!$A1514</f>
        <v>41243.958333333336</v>
      </c>
      <c r="B1560" s="364">
        <f>IF(ISERROR('commented data'!$B1514),"",'commented data'!$B1514)</f>
        <v>896.82940673828125</v>
      </c>
      <c r="C1560" s="364">
        <f>IF(ISERROR('commented data'!$C1514),"",'commented data'!$C1514)</f>
        <v>459.68328857421875</v>
      </c>
      <c r="D1560" s="364">
        <f>IF(ISERROR('commented data'!$D1514),"",'commented data'!$D1514)</f>
        <v>6019.45703125</v>
      </c>
      <c r="E1560" s="364">
        <f>IF(ISERROR('commented data'!$E1514),"",'commented data'!$E1514)</f>
        <v>10.284139633178711</v>
      </c>
      <c r="F1560" s="357">
        <f t="shared" si="396"/>
        <v>132.62542465209961</v>
      </c>
      <c r="G1560" s="362">
        <f t="shared" si="397"/>
        <v>50869.423480741862</v>
      </c>
      <c r="H1560" s="359">
        <f>IF(ISERROR('commented data'!$N1514),"",'commented data'!$N1514)</f>
        <v>16.128467251505352</v>
      </c>
      <c r="I1560" s="359">
        <f>IFERROR('commented data'!O1514,"")</f>
        <v>16.170736484647215</v>
      </c>
      <c r="J1560" s="358">
        <f>IF(ISERROR('commented data'!$P1514),"",'commented data'!$P1514)</f>
        <v>1</v>
      </c>
      <c r="K1560" s="328">
        <f>IF(ISERROR('commented data'!$Q1514),"",'commented data'!$Q1514)</f>
        <v>1</v>
      </c>
      <c r="L1560" s="328">
        <f>IF(ISERROR('commented data'!$R1514),"",'commented data'!$R1514)</f>
        <v>1</v>
      </c>
      <c r="M1560" s="328">
        <f>IF(ISERROR('commented data'!$S1514),"",'commented data'!$S1514)</f>
        <v>1</v>
      </c>
      <c r="N1560" s="366">
        <f t="shared" si="398"/>
        <v>1</v>
      </c>
      <c r="O1560" s="367" t="b">
        <f t="shared" si="399"/>
        <v>1</v>
      </c>
      <c r="P1560" s="365">
        <f>IF(ISERROR('commented data'!$J1514),"",'commented data'!$J1514)</f>
        <v>131.31230163574219</v>
      </c>
      <c r="Q1560" s="368">
        <f t="shared" si="395"/>
        <v>131.31230163574219</v>
      </c>
      <c r="R1560" s="368" t="str">
        <f t="shared" si="400"/>
        <v/>
      </c>
      <c r="S1560" s="369">
        <f t="shared" si="401"/>
        <v>131.31230163574219</v>
      </c>
      <c r="T1560" s="365">
        <f>IF(ISERROR('commented data'!$M1514),"",'commented data'!$M1514)</f>
        <v>80471.5234375</v>
      </c>
      <c r="U1560" s="370">
        <f t="shared" si="402"/>
        <v>80471.5234375</v>
      </c>
      <c r="V1560" s="371">
        <f t="shared" si="403"/>
        <v>80471.5234375</v>
      </c>
      <c r="W1560" s="383">
        <f t="shared" si="404"/>
        <v>70010.225390624997</v>
      </c>
      <c r="X1560" s="365">
        <f>IF(ISERROR('commented data'!$T1514),"",'commented data'!$T1514)</f>
        <v>106.37120056152344</v>
      </c>
      <c r="Y1560" s="384">
        <f t="shared" si="405"/>
        <v>106.37120056152344</v>
      </c>
      <c r="Z1560" s="365">
        <f>IF(ISERROR('commented data'!$U1514),"",'commented data'!$U1514)</f>
        <v>1012.8040161132812</v>
      </c>
      <c r="AA1560" s="385">
        <f t="shared" si="406"/>
        <v>1022.9320562744141</v>
      </c>
      <c r="AC1560" s="427">
        <f t="shared" si="408"/>
        <v>6.7465788909408761</v>
      </c>
      <c r="AD1560" s="428">
        <f t="shared" si="407"/>
        <v>0.41830254454658011</v>
      </c>
      <c r="AE1560" s="429">
        <f t="shared" si="409"/>
        <v>9.2383974554534198</v>
      </c>
      <c r="AF1560" s="430">
        <f t="shared" si="410"/>
        <v>0.95668266130804713</v>
      </c>
    </row>
    <row r="1561" spans="1:32" s="5" customFormat="1" x14ac:dyDescent="0.2">
      <c r="A1561" s="363">
        <f>'commented data'!$A1515</f>
        <v>41244</v>
      </c>
      <c r="B1561" s="364">
        <f>IF(ISERROR('commented data'!$B1515),"",'commented data'!$B1515)</f>
        <v>896.9498291015625</v>
      </c>
      <c r="C1561" s="364">
        <f>IF(ISERROR('commented data'!$C1515),"",'commented data'!$C1515)</f>
        <v>460.49600219726562</v>
      </c>
      <c r="D1561" s="364">
        <f>IF(ISERROR('commented data'!$D1515),"",'commented data'!$D1515)</f>
        <v>6072.31494140625</v>
      </c>
      <c r="E1561" s="364">
        <f>IF(ISERROR('commented data'!$E1515),"",'commented data'!$E1515)</f>
        <v>10.34829044342041</v>
      </c>
      <c r="F1561" s="357">
        <f t="shared" si="396"/>
        <v>133.48413116455077</v>
      </c>
      <c r="G1561" s="362">
        <f t="shared" si="397"/>
        <v>50944.026647931809</v>
      </c>
      <c r="H1561" s="359">
        <f>IF(ISERROR('commented data'!$N1515),"",'commented data'!$N1515)</f>
        <v>16.15660399803426</v>
      </c>
      <c r="I1561" s="359">
        <f>IFERROR('commented data'!O1515,"")</f>
        <v>16.312734563847449</v>
      </c>
      <c r="J1561" s="358">
        <f>IF(ISERROR('commented data'!$P1515),"",'commented data'!$P1515)</f>
        <v>1</v>
      </c>
      <c r="K1561" s="328">
        <f>IF(ISERROR('commented data'!$Q1515),"",'commented data'!$Q1515)</f>
        <v>1</v>
      </c>
      <c r="L1561" s="328">
        <f>IF(ISERROR('commented data'!$R1515),"",'commented data'!$R1515)</f>
        <v>1</v>
      </c>
      <c r="M1561" s="328">
        <f>IF(ISERROR('commented data'!$S1515),"",'commented data'!$S1515)</f>
        <v>1</v>
      </c>
      <c r="N1561" s="366">
        <f t="shared" si="398"/>
        <v>1</v>
      </c>
      <c r="O1561" s="367" t="b">
        <f t="shared" si="399"/>
        <v>1</v>
      </c>
      <c r="P1561" s="365">
        <f>IF(ISERROR('commented data'!$J1515),"",'commented data'!$J1515)</f>
        <v>132.16250610351562</v>
      </c>
      <c r="Q1561" s="368">
        <f t="shared" si="395"/>
        <v>132.16250610351562</v>
      </c>
      <c r="R1561" s="368" t="str">
        <f t="shared" si="400"/>
        <v/>
      </c>
      <c r="S1561" s="369">
        <f t="shared" si="401"/>
        <v>132.16250610351562</v>
      </c>
      <c r="T1561" s="365">
        <f>IF(ISERROR('commented data'!$M1515),"",'commented data'!$M1515)</f>
        <v>80584.28125</v>
      </c>
      <c r="U1561" s="370">
        <f t="shared" si="402"/>
        <v>80584.28125</v>
      </c>
      <c r="V1561" s="371">
        <f t="shared" si="403"/>
        <v>80584.28125</v>
      </c>
      <c r="W1561" s="383">
        <f t="shared" si="404"/>
        <v>70108.324687500004</v>
      </c>
      <c r="X1561" s="365">
        <f>IF(ISERROR('commented data'!$T1515),"",'commented data'!$T1515)</f>
        <v>106.3468017578125</v>
      </c>
      <c r="Y1561" s="384">
        <f t="shared" si="405"/>
        <v>106.3468017578125</v>
      </c>
      <c r="Z1561" s="365">
        <f>IF(ISERROR('commented data'!$U1515),"",'commented data'!$U1515)</f>
        <v>1012.8049926757812</v>
      </c>
      <c r="AA1561" s="385">
        <f t="shared" si="406"/>
        <v>1022.9330426025391</v>
      </c>
      <c r="AC1561" s="427">
        <f t="shared" si="408"/>
        <v>6.8002191351228998</v>
      </c>
      <c r="AD1561" s="428">
        <f t="shared" si="407"/>
        <v>0.42089408986877863</v>
      </c>
      <c r="AE1561" s="429">
        <f t="shared" si="409"/>
        <v>9.2358059101312229</v>
      </c>
      <c r="AF1561" s="430">
        <f t="shared" si="410"/>
        <v>0.95641429371640641</v>
      </c>
    </row>
    <row r="1562" spans="1:32" s="5" customFormat="1" x14ac:dyDescent="0.2">
      <c r="A1562" s="363">
        <f>'commented data'!$A1516</f>
        <v>41244.041666666664</v>
      </c>
      <c r="B1562" s="364">
        <f>IF(ISERROR('commented data'!$B1516),"",'commented data'!$B1516)</f>
        <v>896.9884033203125</v>
      </c>
      <c r="C1562" s="364">
        <f>IF(ISERROR('commented data'!$C1516),"",'commented data'!$C1516)</f>
        <v>460.327392578125</v>
      </c>
      <c r="D1562" s="364">
        <f>IF(ISERROR('commented data'!$D1516),"",'commented data'!$D1516)</f>
        <v>6072.58203125</v>
      </c>
      <c r="E1562" s="364">
        <f>IF(ISERROR('commented data'!$E1516),"",'commented data'!$E1516)</f>
        <v>10.351739883422852</v>
      </c>
      <c r="F1562" s="357">
        <f t="shared" si="396"/>
        <v>133.36403030395508</v>
      </c>
      <c r="G1562" s="362">
        <f t="shared" si="397"/>
        <v>50900.541046827013</v>
      </c>
      <c r="H1562" s="359">
        <f>IF(ISERROR('commented data'!$N1516),"",'commented data'!$N1516)</f>
        <v>15.91489823615877</v>
      </c>
      <c r="I1562" s="359">
        <f>IFERROR('commented data'!O1516,"")</f>
        <v>16.313452076981708</v>
      </c>
      <c r="J1562" s="358">
        <f>IF(ISERROR('commented data'!$P1516),"",'commented data'!$P1516)</f>
        <v>1</v>
      </c>
      <c r="K1562" s="328">
        <f>IF(ISERROR('commented data'!$Q1516),"",'commented data'!$Q1516)</f>
        <v>1</v>
      </c>
      <c r="L1562" s="328">
        <f>IF(ISERROR('commented data'!$R1516),"",'commented data'!$R1516)</f>
        <v>1</v>
      </c>
      <c r="M1562" s="328">
        <f>IF(ISERROR('commented data'!$S1516),"",'commented data'!$S1516)</f>
        <v>1</v>
      </c>
      <c r="N1562" s="366">
        <f t="shared" si="398"/>
        <v>1</v>
      </c>
      <c r="O1562" s="367" t="b">
        <f t="shared" si="399"/>
        <v>1</v>
      </c>
      <c r="P1562" s="365">
        <f>IF(ISERROR('commented data'!$J1516),"",'commented data'!$J1516)</f>
        <v>132.04359436035156</v>
      </c>
      <c r="Q1562" s="368">
        <f t="shared" si="395"/>
        <v>132.04359436035156</v>
      </c>
      <c r="R1562" s="368" t="str">
        <f t="shared" si="400"/>
        <v/>
      </c>
      <c r="S1562" s="369">
        <f t="shared" si="401"/>
        <v>132.04359436035156</v>
      </c>
      <c r="T1562" s="365">
        <f>IF(ISERROR('commented data'!$M1516),"",'commented data'!$M1516)</f>
        <v>80551.390625</v>
      </c>
      <c r="U1562" s="370">
        <f t="shared" si="402"/>
        <v>80551.390625</v>
      </c>
      <c r="V1562" s="371">
        <f t="shared" si="403"/>
        <v>80551.390625</v>
      </c>
      <c r="W1562" s="383">
        <f t="shared" si="404"/>
        <v>70079.709843749995</v>
      </c>
      <c r="X1562" s="365">
        <f>IF(ISERROR('commented data'!$T1516),"",'commented data'!$T1516)</f>
        <v>106.51450347900391</v>
      </c>
      <c r="Y1562" s="384">
        <f t="shared" si="405"/>
        <v>106.51450347900391</v>
      </c>
      <c r="Z1562" s="365">
        <f>IF(ISERROR('commented data'!$U1516),"",'commented data'!$U1516)</f>
        <v>1012.801025390625</v>
      </c>
      <c r="AA1562" s="385">
        <f t="shared" si="406"/>
        <v>1022.9290356445313</v>
      </c>
      <c r="AC1562" s="427">
        <f t="shared" si="408"/>
        <v>6.7883012986567461</v>
      </c>
      <c r="AD1562" s="428">
        <f t="shared" si="407"/>
        <v>0.42653752464679129</v>
      </c>
      <c r="AE1562" s="429">
        <f t="shared" si="409"/>
        <v>9.2301624753532092</v>
      </c>
      <c r="AF1562" s="430">
        <f t="shared" si="410"/>
        <v>0.95582988757579801</v>
      </c>
    </row>
    <row r="1563" spans="1:32" s="5" customFormat="1" x14ac:dyDescent="0.2">
      <c r="A1563" s="363">
        <f>'commented data'!$A1517</f>
        <v>41244.083333333336</v>
      </c>
      <c r="B1563" s="364">
        <f>IF(ISERROR('commented data'!$B1517),"",'commented data'!$B1517)</f>
        <v>897.06787109375</v>
      </c>
      <c r="C1563" s="364">
        <f>IF(ISERROR('commented data'!$C1517),"",'commented data'!$C1517)</f>
        <v>460.881591796875</v>
      </c>
      <c r="D1563" s="364">
        <f>IF(ISERROR('commented data'!$D1517),"",'commented data'!$D1517)</f>
        <v>6080.64404296875</v>
      </c>
      <c r="E1563" s="364">
        <f>IF(ISERROR('commented data'!$E1517),"",'commented data'!$E1517)</f>
        <v>10.355870246887207</v>
      </c>
      <c r="F1563" s="357">
        <f t="shared" si="396"/>
        <v>132.77026077270509</v>
      </c>
      <c r="G1563" s="362">
        <f t="shared" si="397"/>
        <v>50940.896647924666</v>
      </c>
      <c r="H1563" s="359">
        <f>IF(ISERROR('commented data'!$N1517),"",'commented data'!$N1517)</f>
        <v>16.44279079985732</v>
      </c>
      <c r="I1563" s="359">
        <f>IFERROR('commented data'!O1517,"")</f>
        <v>16.335109955152983</v>
      </c>
      <c r="J1563" s="358">
        <f>IF(ISERROR('commented data'!$P1517),"",'commented data'!$P1517)</f>
        <v>1</v>
      </c>
      <c r="K1563" s="328">
        <f>IF(ISERROR('commented data'!$Q1517),"",'commented data'!$Q1517)</f>
        <v>1</v>
      </c>
      <c r="L1563" s="328">
        <f>IF(ISERROR('commented data'!$R1517),"",'commented data'!$R1517)</f>
        <v>1</v>
      </c>
      <c r="M1563" s="328">
        <f>IF(ISERROR('commented data'!$S1517),"",'commented data'!$S1517)</f>
        <v>1</v>
      </c>
      <c r="N1563" s="366">
        <f t="shared" si="398"/>
        <v>1</v>
      </c>
      <c r="O1563" s="367" t="b">
        <f t="shared" si="399"/>
        <v>1</v>
      </c>
      <c r="P1563" s="365">
        <f>IF(ISERROR('commented data'!$J1517),"",'commented data'!$J1517)</f>
        <v>131.45570373535156</v>
      </c>
      <c r="Q1563" s="368">
        <f t="shared" si="395"/>
        <v>131.45570373535156</v>
      </c>
      <c r="R1563" s="368" t="str">
        <f t="shared" si="400"/>
        <v/>
      </c>
      <c r="S1563" s="369">
        <f t="shared" si="401"/>
        <v>131.45570373535156</v>
      </c>
      <c r="T1563" s="365">
        <f>IF(ISERROR('commented data'!$M1517),"",'commented data'!$M1517)</f>
        <v>80600.15625</v>
      </c>
      <c r="U1563" s="370">
        <f t="shared" si="402"/>
        <v>80600.15625</v>
      </c>
      <c r="V1563" s="371">
        <f t="shared" si="403"/>
        <v>80600.15625</v>
      </c>
      <c r="W1563" s="383">
        <f t="shared" si="404"/>
        <v>70122.135937500003</v>
      </c>
      <c r="X1563" s="365">
        <f>IF(ISERROR('commented data'!$T1517),"",'commented data'!$T1517)</f>
        <v>106.44339752197266</v>
      </c>
      <c r="Y1563" s="384">
        <f t="shared" si="405"/>
        <v>106.44339752197266</v>
      </c>
      <c r="Z1563" s="365">
        <f>IF(ISERROR('commented data'!$U1517),"",'commented data'!$U1517)</f>
        <v>1012.801025390625</v>
      </c>
      <c r="AA1563" s="385">
        <f t="shared" si="406"/>
        <v>1022.9290356445313</v>
      </c>
      <c r="AC1563" s="427">
        <f t="shared" si="408"/>
        <v>6.7634361319403755</v>
      </c>
      <c r="AD1563" s="428">
        <f t="shared" si="407"/>
        <v>0.41133139831707061</v>
      </c>
      <c r="AE1563" s="429">
        <f t="shared" si="409"/>
        <v>9.2453686016829302</v>
      </c>
      <c r="AF1563" s="430">
        <f t="shared" si="410"/>
        <v>0.95740455866734286</v>
      </c>
    </row>
    <row r="1564" spans="1:32" s="5" customFormat="1" x14ac:dyDescent="0.2">
      <c r="A1564" s="363">
        <f>'commented data'!$A1518</f>
        <v>41244.125</v>
      </c>
      <c r="B1564" s="364">
        <f>IF(ISERROR('commented data'!$B1518),"",'commented data'!$B1518)</f>
        <v>896.94610595703125</v>
      </c>
      <c r="C1564" s="364">
        <f>IF(ISERROR('commented data'!$C1518),"",'commented data'!$C1518)</f>
        <v>460.16448974609375</v>
      </c>
      <c r="D1564" s="364">
        <f>IF(ISERROR('commented data'!$D1518),"",'commented data'!$D1518)</f>
        <v>6069.7578125</v>
      </c>
      <c r="E1564" s="364">
        <f>IF(ISERROR('commented data'!$E1518),"",'commented data'!$E1518)</f>
        <v>10.354339599609375</v>
      </c>
      <c r="F1564" s="357">
        <f t="shared" si="396"/>
        <v>132.28666717529296</v>
      </c>
      <c r="G1564" s="362">
        <f t="shared" si="397"/>
        <v>50886.753526593078</v>
      </c>
      <c r="H1564" s="359">
        <f>IF(ISERROR('commented data'!$N1518),"",'commented data'!$N1518)</f>
        <v>16.244325327528642</v>
      </c>
      <c r="I1564" s="359">
        <f>IFERROR('commented data'!O1518,"")</f>
        <v>16.305865064242159</v>
      </c>
      <c r="J1564" s="358">
        <f>IF(ISERROR('commented data'!$P1518),"",'commented data'!$P1518)</f>
        <v>1</v>
      </c>
      <c r="K1564" s="328">
        <f>IF(ISERROR('commented data'!$Q1518),"",'commented data'!$Q1518)</f>
        <v>1</v>
      </c>
      <c r="L1564" s="328">
        <f>IF(ISERROR('commented data'!$R1518),"",'commented data'!$R1518)</f>
        <v>1</v>
      </c>
      <c r="M1564" s="328">
        <f>IF(ISERROR('commented data'!$S1518),"",'commented data'!$S1518)</f>
        <v>1</v>
      </c>
      <c r="N1564" s="366">
        <f t="shared" si="398"/>
        <v>1</v>
      </c>
      <c r="O1564" s="367" t="b">
        <f t="shared" si="399"/>
        <v>1</v>
      </c>
      <c r="P1564" s="365">
        <f>IF(ISERROR('commented data'!$J1518),"",'commented data'!$J1518)</f>
        <v>130.97689819335938</v>
      </c>
      <c r="Q1564" s="368">
        <f t="shared" si="395"/>
        <v>130.97689819335938</v>
      </c>
      <c r="R1564" s="368" t="str">
        <f t="shared" si="400"/>
        <v/>
      </c>
      <c r="S1564" s="369">
        <f t="shared" si="401"/>
        <v>130.97689819335938</v>
      </c>
      <c r="T1564" s="365">
        <f>IF(ISERROR('commented data'!$M1518),"",'commented data'!$M1518)</f>
        <v>80541.328125</v>
      </c>
      <c r="U1564" s="370">
        <f t="shared" si="402"/>
        <v>80541.328125</v>
      </c>
      <c r="V1564" s="371">
        <f t="shared" si="403"/>
        <v>80541.328125</v>
      </c>
      <c r="W1564" s="383">
        <f t="shared" si="404"/>
        <v>70070.955468750006</v>
      </c>
      <c r="X1564" s="365">
        <f>IF(ISERROR('commented data'!$T1518),"",'commented data'!$T1518)</f>
        <v>106.57029724121094</v>
      </c>
      <c r="Y1564" s="384">
        <f t="shared" si="405"/>
        <v>106.57029724121094</v>
      </c>
      <c r="Z1564" s="365">
        <f>IF(ISERROR('commented data'!$U1518),"",'commented data'!$U1518)</f>
        <v>1012.802001953125</v>
      </c>
      <c r="AA1564" s="385">
        <f t="shared" si="406"/>
        <v>1022.9300219726563</v>
      </c>
      <c r="AC1564" s="427">
        <f t="shared" si="408"/>
        <v>6.7316390274035838</v>
      </c>
      <c r="AD1564" s="428">
        <f t="shared" si="407"/>
        <v>0.41439942205514257</v>
      </c>
      <c r="AE1564" s="429">
        <f t="shared" si="409"/>
        <v>9.2423005779448584</v>
      </c>
      <c r="AF1564" s="430">
        <f t="shared" si="410"/>
        <v>0.95708684933205523</v>
      </c>
    </row>
    <row r="1565" spans="1:32" s="5" customFormat="1" x14ac:dyDescent="0.2">
      <c r="A1565" s="363">
        <f>'commented data'!$A1519</f>
        <v>41244.166666666664</v>
      </c>
      <c r="B1565" s="364">
        <f>IF(ISERROR('commented data'!$B1519),"",'commented data'!$B1519)</f>
        <v>897.0205078125</v>
      </c>
      <c r="C1565" s="364">
        <f>IF(ISERROR('commented data'!$C1519),"",'commented data'!$C1519)</f>
        <v>460.83950805664062</v>
      </c>
      <c r="D1565" s="364">
        <f>IF(ISERROR('commented data'!$D1519),"",'commented data'!$D1519)</f>
        <v>6077.453125</v>
      </c>
      <c r="E1565" s="364">
        <f>IF(ISERROR('commented data'!$E1519),"",'commented data'!$E1519)</f>
        <v>10.35159969329834</v>
      </c>
      <c r="F1565" s="357">
        <f t="shared" si="396"/>
        <v>133.14628295898439</v>
      </c>
      <c r="G1565" s="362">
        <f t="shared" si="397"/>
        <v>50945.503948992817</v>
      </c>
      <c r="H1565" s="359">
        <f>IF(ISERROR('commented data'!$N1519),"",'commented data'!$N1519)</f>
        <v>16.198452862099511</v>
      </c>
      <c r="I1565" s="359">
        <f>IFERROR('commented data'!O1519,"")</f>
        <v>16.326537837543555</v>
      </c>
      <c r="J1565" s="358">
        <f>IF(ISERROR('commented data'!$P1519),"",'commented data'!$P1519)</f>
        <v>1</v>
      </c>
      <c r="K1565" s="328">
        <f>IF(ISERROR('commented data'!$Q1519),"",'commented data'!$Q1519)</f>
        <v>1</v>
      </c>
      <c r="L1565" s="328">
        <f>IF(ISERROR('commented data'!$R1519),"",'commented data'!$R1519)</f>
        <v>1</v>
      </c>
      <c r="M1565" s="328">
        <f>IF(ISERROR('commented data'!$S1519),"",'commented data'!$S1519)</f>
        <v>1</v>
      </c>
      <c r="N1565" s="366">
        <f t="shared" si="398"/>
        <v>1</v>
      </c>
      <c r="O1565" s="367" t="b">
        <f t="shared" si="399"/>
        <v>1</v>
      </c>
      <c r="P1565" s="365">
        <f>IF(ISERROR('commented data'!$J1519),"",'commented data'!$J1519)</f>
        <v>131.8280029296875</v>
      </c>
      <c r="Q1565" s="368">
        <f t="shared" si="395"/>
        <v>131.8280029296875</v>
      </c>
      <c r="R1565" s="368" t="str">
        <f t="shared" si="400"/>
        <v/>
      </c>
      <c r="S1565" s="369">
        <f t="shared" si="401"/>
        <v>131.8280029296875</v>
      </c>
      <c r="T1565" s="365">
        <f>IF(ISERROR('commented data'!$M1519),"",'commented data'!$M1519)</f>
        <v>80596.6171875</v>
      </c>
      <c r="U1565" s="370">
        <f t="shared" si="402"/>
        <v>80596.6171875</v>
      </c>
      <c r="V1565" s="371">
        <f t="shared" si="403"/>
        <v>80596.6171875</v>
      </c>
      <c r="W1565" s="383">
        <f t="shared" si="404"/>
        <v>70119.056953124993</v>
      </c>
      <c r="X1565" s="365">
        <f>IF(ISERROR('commented data'!$T1519),"",'commented data'!$T1519)</f>
        <v>106.39240264892578</v>
      </c>
      <c r="Y1565" s="384">
        <f t="shared" si="405"/>
        <v>106.39240264892578</v>
      </c>
      <c r="Z1565" s="365">
        <f>IF(ISERROR('commented data'!$U1519),"",'commented data'!$U1519)</f>
        <v>1012.801025390625</v>
      </c>
      <c r="AA1565" s="385">
        <f t="shared" si="406"/>
        <v>1022.9290356445313</v>
      </c>
      <c r="AC1565" s="427">
        <f t="shared" si="408"/>
        <v>6.7832044842806543</v>
      </c>
      <c r="AD1565" s="428">
        <f t="shared" si="407"/>
        <v>0.41875631839826649</v>
      </c>
      <c r="AE1565" s="429">
        <f t="shared" si="409"/>
        <v>9.2379436816017346</v>
      </c>
      <c r="AF1565" s="430">
        <f t="shared" si="410"/>
        <v>0.95663567073655953</v>
      </c>
    </row>
    <row r="1566" spans="1:32" s="5" customFormat="1" x14ac:dyDescent="0.2">
      <c r="A1566" s="363">
        <f>'commented data'!$A1520</f>
        <v>41244.208333333336</v>
      </c>
      <c r="B1566" s="364">
        <f>IF(ISERROR('commented data'!$B1520),"",'commented data'!$B1520)</f>
        <v>896.98760986328125</v>
      </c>
      <c r="C1566" s="364">
        <f>IF(ISERROR('commented data'!$C1520),"",'commented data'!$C1520)</f>
        <v>461.63861083984375</v>
      </c>
      <c r="D1566" s="364">
        <f>IF(ISERROR('commented data'!$D1520),"",'commented data'!$D1520)</f>
        <v>6091.1171875</v>
      </c>
      <c r="E1566" s="364">
        <f>IF(ISERROR('commented data'!$E1520),"",'commented data'!$E1520)</f>
        <v>10.355429649353027</v>
      </c>
      <c r="F1566" s="357">
        <f t="shared" si="396"/>
        <v>133.55418540692889</v>
      </c>
      <c r="G1566" s="362">
        <f t="shared" si="397"/>
        <v>51042.20849257354</v>
      </c>
      <c r="H1566" s="359">
        <f>IF(ISERROR('commented data'!$N1520),"",'commented data'!$N1520)</f>
        <v>16.101406487176863</v>
      </c>
      <c r="I1566" s="359">
        <f>IFERROR('commented data'!O1520,"")</f>
        <v>16.363245127395473</v>
      </c>
      <c r="J1566" s="358">
        <f>IF(ISERROR('commented data'!$P1520),"",'commented data'!$P1520)</f>
        <v>1</v>
      </c>
      <c r="K1566" s="328">
        <f>IF(ISERROR('commented data'!$Q1520),"",'commented data'!$Q1520)</f>
        <v>1</v>
      </c>
      <c r="L1566" s="328">
        <f>IF(ISERROR('commented data'!$R1520),"",'commented data'!$R1520)</f>
        <v>0.84874999523162842</v>
      </c>
      <c r="M1566" s="328">
        <f>IF(ISERROR('commented data'!$S1520),"",'commented data'!$S1520)</f>
        <v>1</v>
      </c>
      <c r="N1566" s="366">
        <f t="shared" si="398"/>
        <v>1</v>
      </c>
      <c r="O1566" s="367" t="b">
        <f t="shared" si="399"/>
        <v>1</v>
      </c>
      <c r="P1566" s="365">
        <f>IF(ISERROR('commented data'!$J1520),"",'commented data'!$J1520)</f>
        <v>132.23186673953356</v>
      </c>
      <c r="Q1566" s="368">
        <f t="shared" si="395"/>
        <v>132.23186673953356</v>
      </c>
      <c r="R1566" s="368" t="str">
        <f t="shared" si="400"/>
        <v/>
      </c>
      <c r="S1566" s="369">
        <f t="shared" si="401"/>
        <v>132.23186673953356</v>
      </c>
      <c r="T1566" s="365">
        <f>IF(ISERROR('commented data'!$M1520),"",'commented data'!$M1520)</f>
        <v>80726.7734375</v>
      </c>
      <c r="U1566" s="370">
        <f t="shared" si="402"/>
        <v>80726.7734375</v>
      </c>
      <c r="V1566" s="371">
        <f t="shared" si="403"/>
        <v>80726.7734375</v>
      </c>
      <c r="W1566" s="383">
        <f t="shared" si="404"/>
        <v>70232.292890625002</v>
      </c>
      <c r="X1566" s="365">
        <f>IF(ISERROR('commented data'!$T1520),"",'commented data'!$T1520)</f>
        <v>106.28469848632812</v>
      </c>
      <c r="Y1566" s="384">
        <f t="shared" si="405"/>
        <v>106.28469848632812</v>
      </c>
      <c r="Z1566" s="365">
        <f>IF(ISERROR('commented data'!$U1520),"",'commented data'!$U1520)</f>
        <v>1012.7999877929687</v>
      </c>
      <c r="AA1566" s="385">
        <f t="shared" si="406"/>
        <v>1022.9279876708985</v>
      </c>
      <c r="AC1566" s="427">
        <f t="shared" si="408"/>
        <v>6.8169005765962867</v>
      </c>
      <c r="AD1566" s="428">
        <f t="shared" si="407"/>
        <v>0.4233729880694122</v>
      </c>
      <c r="AE1566" s="429">
        <f t="shared" si="409"/>
        <v>9.233327011930589</v>
      </c>
      <c r="AF1566" s="430">
        <f t="shared" si="410"/>
        <v>0.95615759130247269</v>
      </c>
    </row>
    <row r="1567" spans="1:32" s="5" customFormat="1" x14ac:dyDescent="0.2">
      <c r="A1567" s="363">
        <f>'commented data'!$A1521</f>
        <v>41244.25</v>
      </c>
      <c r="B1567" s="364">
        <f>IF(ISERROR('commented data'!$B1521),"",'commented data'!$B1521)</f>
        <v>896.9854736328125</v>
      </c>
      <c r="C1567" s="364">
        <f>IF(ISERROR('commented data'!$C1521),"",'commented data'!$C1521)</f>
        <v>461.90829467773437</v>
      </c>
      <c r="D1567" s="364">
        <f>IF(ISERROR('commented data'!$D1521),"",'commented data'!$D1521)</f>
        <v>6098.4921875</v>
      </c>
      <c r="E1567" s="364">
        <f>IF(ISERROR('commented data'!$E1521),"",'commented data'!$E1521)</f>
        <v>10.359609603881836</v>
      </c>
      <c r="F1567" s="357">
        <f t="shared" si="396"/>
        <v>133.14589328939189</v>
      </c>
      <c r="G1567" s="362">
        <f t="shared" si="397"/>
        <v>51059.260918242901</v>
      </c>
      <c r="H1567" s="359">
        <f>IF(ISERROR('commented data'!$N1521),"",'commented data'!$N1521)</f>
        <v>16.895717157333273</v>
      </c>
      <c r="I1567" s="359">
        <f>IFERROR('commented data'!O1521,"")</f>
        <v>16.383057409625433</v>
      </c>
      <c r="J1567" s="358">
        <f>IF(ISERROR('commented data'!$P1521),"",'commented data'!$P1521)</f>
        <v>1</v>
      </c>
      <c r="K1567" s="328">
        <f>IF(ISERROR('commented data'!$Q1521),"",'commented data'!$Q1521)</f>
        <v>1</v>
      </c>
      <c r="L1567" s="328">
        <f>IF(ISERROR('commented data'!$R1521),"",'commented data'!$R1521)</f>
        <v>0.8740277886390686</v>
      </c>
      <c r="M1567" s="328">
        <f>IF(ISERROR('commented data'!$S1521),"",'commented data'!$S1521)</f>
        <v>1</v>
      </c>
      <c r="N1567" s="366">
        <f t="shared" si="398"/>
        <v>1</v>
      </c>
      <c r="O1567" s="367" t="b">
        <f t="shared" si="399"/>
        <v>1</v>
      </c>
      <c r="P1567" s="365">
        <f>IF(ISERROR('commented data'!$J1521),"",'commented data'!$J1521)</f>
        <v>131.82761711820979</v>
      </c>
      <c r="Q1567" s="368">
        <f t="shared" si="395"/>
        <v>131.82761711820979</v>
      </c>
      <c r="R1567" s="368" t="str">
        <f t="shared" si="400"/>
        <v/>
      </c>
      <c r="S1567" s="369">
        <f t="shared" si="401"/>
        <v>131.82761711820979</v>
      </c>
      <c r="T1567" s="365">
        <f>IF(ISERROR('commented data'!$M1521),"",'commented data'!$M1521)</f>
        <v>80743.5703125</v>
      </c>
      <c r="U1567" s="370">
        <f t="shared" si="402"/>
        <v>80743.5703125</v>
      </c>
      <c r="V1567" s="371">
        <f t="shared" si="403"/>
        <v>80743.5703125</v>
      </c>
      <c r="W1567" s="383">
        <f t="shared" si="404"/>
        <v>70246.906171875002</v>
      </c>
      <c r="X1567" s="365">
        <f>IF(ISERROR('commented data'!$T1521),"",'commented data'!$T1521)</f>
        <v>106.23690032958984</v>
      </c>
      <c r="Y1567" s="384">
        <f t="shared" si="405"/>
        <v>106.23690032958984</v>
      </c>
      <c r="Z1567" s="365">
        <f>IF(ISERROR('commented data'!$U1521),"",'commented data'!$U1521)</f>
        <v>1012.7999877929687</v>
      </c>
      <c r="AA1567" s="385">
        <f t="shared" si="406"/>
        <v>1022.9279876708985</v>
      </c>
      <c r="AC1567" s="427">
        <f t="shared" si="408"/>
        <v>6.798330905655587</v>
      </c>
      <c r="AD1567" s="428">
        <f t="shared" si="407"/>
        <v>0.40237007061312563</v>
      </c>
      <c r="AE1567" s="429">
        <f t="shared" si="409"/>
        <v>9.2543299293868753</v>
      </c>
      <c r="AF1567" s="430">
        <f t="shared" si="410"/>
        <v>0.95833254935815282</v>
      </c>
    </row>
    <row r="1568" spans="1:32" s="5" customFormat="1" x14ac:dyDescent="0.2">
      <c r="A1568" s="363">
        <f>'commented data'!$A1522</f>
        <v>41244.291666666664</v>
      </c>
      <c r="B1568" s="364">
        <f>IF(ISERROR('commented data'!$B1522),"",'commented data'!$B1522)</f>
        <v>896.98809814453125</v>
      </c>
      <c r="C1568" s="364">
        <f>IF(ISERROR('commented data'!$C1522),"",'commented data'!$C1522)</f>
        <v>462.63870239257812</v>
      </c>
      <c r="D1568" s="364">
        <f>IF(ISERROR('commented data'!$D1522),"",'commented data'!$D1522)</f>
        <v>6117.15185546875</v>
      </c>
      <c r="E1568" s="364">
        <f>IF(ISERROR('commented data'!$E1522),"",'commented data'!$E1522)</f>
        <v>10.366909980773926</v>
      </c>
      <c r="F1568" s="357">
        <f t="shared" si="396"/>
        <v>133.62411270141601</v>
      </c>
      <c r="G1568" s="362">
        <f t="shared" si="397"/>
        <v>51124.459195636126</v>
      </c>
      <c r="H1568" s="359">
        <f>IF(ISERROR('commented data'!$N1522),"",'commented data'!$N1522)</f>
        <v>16.126618356707478</v>
      </c>
      <c r="I1568" s="359">
        <f>IFERROR('commented data'!O1522,"")</f>
        <v>16.433184949708732</v>
      </c>
      <c r="J1568" s="358">
        <f>IF(ISERROR('commented data'!$P1522),"",'commented data'!$P1522)</f>
        <v>1</v>
      </c>
      <c r="K1568" s="328">
        <f>IF(ISERROR('commented data'!$Q1522),"",'commented data'!$Q1522)</f>
        <v>1</v>
      </c>
      <c r="L1568" s="328">
        <f>IF(ISERROR('commented data'!$R1522),"",'commented data'!$R1522)</f>
        <v>1</v>
      </c>
      <c r="M1568" s="328">
        <f>IF(ISERROR('commented data'!$S1522),"",'commented data'!$S1522)</f>
        <v>1</v>
      </c>
      <c r="N1568" s="366">
        <f t="shared" si="398"/>
        <v>1</v>
      </c>
      <c r="O1568" s="367" t="b">
        <f t="shared" si="399"/>
        <v>1</v>
      </c>
      <c r="P1568" s="365">
        <f>IF(ISERROR('commented data'!$J1522),"",'commented data'!$J1522)</f>
        <v>132.30110168457031</v>
      </c>
      <c r="Q1568" s="368">
        <f t="shared" si="395"/>
        <v>132.30110168457031</v>
      </c>
      <c r="R1568" s="368" t="str">
        <f t="shared" si="400"/>
        <v/>
      </c>
      <c r="S1568" s="369">
        <f t="shared" si="401"/>
        <v>132.30110168457031</v>
      </c>
      <c r="T1568" s="365">
        <f>IF(ISERROR('commented data'!$M1522),"",'commented data'!$M1522)</f>
        <v>80836.9765625</v>
      </c>
      <c r="U1568" s="370">
        <f t="shared" si="402"/>
        <v>80836.9765625</v>
      </c>
      <c r="V1568" s="371">
        <f t="shared" si="403"/>
        <v>80836.9765625</v>
      </c>
      <c r="W1568" s="383">
        <f t="shared" si="404"/>
        <v>70328.169609374992</v>
      </c>
      <c r="X1568" s="365">
        <f>IF(ISERROR('commented data'!$T1522),"",'commented data'!$T1522)</f>
        <v>106.19139862060547</v>
      </c>
      <c r="Y1568" s="384">
        <f t="shared" si="405"/>
        <v>106.19139862060547</v>
      </c>
      <c r="Z1568" s="365">
        <f>IF(ISERROR('commented data'!$U1522),"",'commented data'!$U1522)</f>
        <v>1012.7999877929687</v>
      </c>
      <c r="AA1568" s="385">
        <f t="shared" si="406"/>
        <v>1022.9279876708985</v>
      </c>
      <c r="AC1568" s="427">
        <f t="shared" si="408"/>
        <v>6.8314604973566251</v>
      </c>
      <c r="AD1568" s="428">
        <f t="shared" si="407"/>
        <v>0.42361394969796901</v>
      </c>
      <c r="AE1568" s="429">
        <f t="shared" si="409"/>
        <v>9.2330860503020311</v>
      </c>
      <c r="AF1568" s="430">
        <f t="shared" si="410"/>
        <v>0.95613263851026031</v>
      </c>
    </row>
    <row r="1569" spans="1:32" s="5" customFormat="1" x14ac:dyDescent="0.2">
      <c r="A1569" s="363">
        <f>'commented data'!$A1523</f>
        <v>41244.333333333336</v>
      </c>
      <c r="B1569" s="364">
        <f>IF(ISERROR('commented data'!$B1523),"",'commented data'!$B1523)</f>
        <v>897.06072998046875</v>
      </c>
      <c r="C1569" s="364">
        <f>IF(ISERROR('commented data'!$C1523),"",'commented data'!$C1523)</f>
        <v>462.83871459960937</v>
      </c>
      <c r="D1569" s="364">
        <f>IF(ISERROR('commented data'!$D1523),"",'commented data'!$D1523)</f>
        <v>6108.96923828125</v>
      </c>
      <c r="E1569" s="364">
        <f>IF(ISERROR('commented data'!$E1523),"",'commented data'!$E1523)</f>
        <v>10.35476016998291</v>
      </c>
      <c r="F1569" s="357">
        <f t="shared" si="396"/>
        <v>134.27414916992188</v>
      </c>
      <c r="G1569" s="362">
        <f t="shared" si="397"/>
        <v>51154.096274652664</v>
      </c>
      <c r="H1569" s="359">
        <f>IF(ISERROR('commented data'!$N1523),"",'commented data'!$N1523)</f>
        <v>16.231440529784596</v>
      </c>
      <c r="I1569" s="359">
        <f>IFERROR('commented data'!O1523,"")</f>
        <v>16.411203075661476</v>
      </c>
      <c r="J1569" s="358">
        <f>IF(ISERROR('commented data'!$P1523),"",'commented data'!$P1523)</f>
        <v>1</v>
      </c>
      <c r="K1569" s="328">
        <f>IF(ISERROR('commented data'!$Q1523),"",'commented data'!$Q1523)</f>
        <v>1</v>
      </c>
      <c r="L1569" s="328">
        <f>IF(ISERROR('commented data'!$R1523),"",'commented data'!$R1523)</f>
        <v>1</v>
      </c>
      <c r="M1569" s="328">
        <f>IF(ISERROR('commented data'!$S1523),"",'commented data'!$S1523)</f>
        <v>1</v>
      </c>
      <c r="N1569" s="366">
        <f t="shared" si="398"/>
        <v>1</v>
      </c>
      <c r="O1569" s="367" t="b">
        <f t="shared" si="399"/>
        <v>1</v>
      </c>
      <c r="P1569" s="365">
        <f>IF(ISERROR('commented data'!$J1523),"",'commented data'!$J1523)</f>
        <v>132.9447021484375</v>
      </c>
      <c r="Q1569" s="368">
        <f t="shared" si="395"/>
        <v>132.9447021484375</v>
      </c>
      <c r="R1569" s="368" t="str">
        <f t="shared" si="400"/>
        <v/>
      </c>
      <c r="S1569" s="369">
        <f t="shared" si="401"/>
        <v>132.9447021484375</v>
      </c>
      <c r="T1569" s="365">
        <f>IF(ISERROR('commented data'!$M1523),"",'commented data'!$M1523)</f>
        <v>80885.5234375</v>
      </c>
      <c r="U1569" s="370">
        <f t="shared" si="402"/>
        <v>80885.5234375</v>
      </c>
      <c r="V1569" s="371">
        <f t="shared" si="403"/>
        <v>80885.5234375</v>
      </c>
      <c r="W1569" s="383">
        <f t="shared" si="404"/>
        <v>70370.405390625005</v>
      </c>
      <c r="X1569" s="365">
        <f>IF(ISERROR('commented data'!$T1523),"",'commented data'!$T1523)</f>
        <v>106.19930267333984</v>
      </c>
      <c r="Y1569" s="384">
        <f t="shared" si="405"/>
        <v>106.19930267333984</v>
      </c>
      <c r="Z1569" s="365">
        <f>IF(ISERROR('commented data'!$U1523),"",'commented data'!$U1523)</f>
        <v>1012.7999877929687</v>
      </c>
      <c r="AA1569" s="385">
        <f t="shared" si="406"/>
        <v>1022.9279876708985</v>
      </c>
      <c r="AC1569" s="427">
        <f t="shared" si="408"/>
        <v>6.8686727538352566</v>
      </c>
      <c r="AD1569" s="428">
        <f t="shared" si="407"/>
        <v>0.42317086651867303</v>
      </c>
      <c r="AE1569" s="429">
        <f t="shared" si="409"/>
        <v>9.2335291334813281</v>
      </c>
      <c r="AF1569" s="430">
        <f t="shared" si="410"/>
        <v>0.95617852200869113</v>
      </c>
    </row>
    <row r="1570" spans="1:32" s="5" customFormat="1" x14ac:dyDescent="0.2">
      <c r="A1570" s="363">
        <f>'commented data'!$A1524</f>
        <v>41244.375</v>
      </c>
      <c r="B1570" s="364">
        <f>IF(ISERROR('commented data'!$B1524),"",'commented data'!$B1524)</f>
        <v>896.9259033203125</v>
      </c>
      <c r="C1570" s="364">
        <f>IF(ISERROR('commented data'!$C1524),"",'commented data'!$C1524)</f>
        <v>462.74020385742187</v>
      </c>
      <c r="D1570" s="364">
        <f>IF(ISERROR('commented data'!$D1524),"",'commented data'!$D1524)</f>
        <v>6105.4951171875</v>
      </c>
      <c r="E1570" s="364">
        <f>IF(ISERROR('commented data'!$E1524),"",'commented data'!$E1524)</f>
        <v>10.347990036010742</v>
      </c>
      <c r="F1570" s="357">
        <f t="shared" si="396"/>
        <v>134.53645080566406</v>
      </c>
      <c r="G1570" s="362">
        <f t="shared" si="397"/>
        <v>51147.243830440282</v>
      </c>
      <c r="H1570" s="359">
        <f>IF(ISERROR('commented data'!$N1524),"",'commented data'!$N1524)</f>
        <v>16.278211327909958</v>
      </c>
      <c r="I1570" s="359">
        <f>IFERROR('commented data'!O1524,"")</f>
        <v>16.401870158019381</v>
      </c>
      <c r="J1570" s="358">
        <f>IF(ISERROR('commented data'!$P1524),"",'commented data'!$P1524)</f>
        <v>1</v>
      </c>
      <c r="K1570" s="328">
        <f>IF(ISERROR('commented data'!$Q1524),"",'commented data'!$Q1524)</f>
        <v>1</v>
      </c>
      <c r="L1570" s="328">
        <f>IF(ISERROR('commented data'!$R1524),"",'commented data'!$R1524)</f>
        <v>1</v>
      </c>
      <c r="M1570" s="328">
        <f>IF(ISERROR('commented data'!$S1524),"",'commented data'!$S1524)</f>
        <v>1</v>
      </c>
      <c r="N1570" s="366">
        <f t="shared" si="398"/>
        <v>1</v>
      </c>
      <c r="O1570" s="367" t="b">
        <f t="shared" si="399"/>
        <v>1</v>
      </c>
      <c r="P1570" s="365">
        <f>IF(ISERROR('commented data'!$J1524),"",'commented data'!$J1524)</f>
        <v>133.20440673828125</v>
      </c>
      <c r="Q1570" s="368">
        <f t="shared" si="395"/>
        <v>133.20440673828125</v>
      </c>
      <c r="R1570" s="368" t="str">
        <f t="shared" si="400"/>
        <v/>
      </c>
      <c r="S1570" s="369">
        <f t="shared" si="401"/>
        <v>133.20440673828125</v>
      </c>
      <c r="T1570" s="365">
        <f>IF(ISERROR('commented data'!$M1524),"",'commented data'!$M1524)</f>
        <v>80881.296875</v>
      </c>
      <c r="U1570" s="370">
        <f t="shared" si="402"/>
        <v>80881.296875</v>
      </c>
      <c r="V1570" s="371">
        <f t="shared" si="403"/>
        <v>80881.296875</v>
      </c>
      <c r="W1570" s="383">
        <f t="shared" si="404"/>
        <v>70366.728281250005</v>
      </c>
      <c r="X1570" s="365">
        <f>IF(ISERROR('commented data'!$T1524),"",'commented data'!$T1524)</f>
        <v>106.23030090332031</v>
      </c>
      <c r="Y1570" s="384">
        <f t="shared" si="405"/>
        <v>106.23030090332031</v>
      </c>
      <c r="Z1570" s="365">
        <f>IF(ISERROR('commented data'!$U1524),"",'commented data'!$U1524)</f>
        <v>1012.7999877929687</v>
      </c>
      <c r="AA1570" s="385">
        <f t="shared" si="406"/>
        <v>1022.9279876708985</v>
      </c>
      <c r="AC1570" s="427">
        <f t="shared" si="408"/>
        <v>6.8811686534393335</v>
      </c>
      <c r="AD1570" s="428">
        <f t="shared" si="407"/>
        <v>0.42272265145256849</v>
      </c>
      <c r="AE1570" s="429">
        <f t="shared" si="409"/>
        <v>9.2339773485474321</v>
      </c>
      <c r="AF1570" s="430">
        <f t="shared" si="410"/>
        <v>0.95622493693988952</v>
      </c>
    </row>
    <row r="1571" spans="1:32" s="5" customFormat="1" x14ac:dyDescent="0.2">
      <c r="A1571" s="363">
        <f>'commented data'!$A1525</f>
        <v>41244.416666666664</v>
      </c>
      <c r="B1571" s="364">
        <f>IF(ISERROR('commented data'!$B1525),"",'commented data'!$B1525)</f>
        <v>897.08441162109375</v>
      </c>
      <c r="C1571" s="364">
        <f>IF(ISERROR('commented data'!$C1525),"",'commented data'!$C1525)</f>
        <v>462.74081420898437</v>
      </c>
      <c r="D1571" s="364">
        <f>IF(ISERROR('commented data'!$D1525),"",'commented data'!$D1525)</f>
        <v>6070.671875</v>
      </c>
      <c r="E1571" s="364">
        <f>IF(ISERROR('commented data'!$E1525),"",'commented data'!$E1525)</f>
        <v>10.300919532775879</v>
      </c>
      <c r="F1571" s="357">
        <f t="shared" si="396"/>
        <v>134.72077087402343</v>
      </c>
      <c r="G1571" s="362">
        <f t="shared" si="397"/>
        <v>51133.133074945785</v>
      </c>
      <c r="H1571" s="359">
        <f>IF(ISERROR('commented data'!$N1525),"",'commented data'!$N1525)</f>
        <v>16.612251222573978</v>
      </c>
      <c r="I1571" s="359">
        <f>IFERROR('commented data'!O1525,"")</f>
        <v>16.308320611933798</v>
      </c>
      <c r="J1571" s="358">
        <f>IF(ISERROR('commented data'!$P1525),"",'commented data'!$P1525)</f>
        <v>1</v>
      </c>
      <c r="K1571" s="328">
        <f>IF(ISERROR('commented data'!$Q1525),"",'commented data'!$Q1525)</f>
        <v>1</v>
      </c>
      <c r="L1571" s="328">
        <f>IF(ISERROR('commented data'!$R1525),"",'commented data'!$R1525)</f>
        <v>1</v>
      </c>
      <c r="M1571" s="328">
        <f>IF(ISERROR('commented data'!$S1525),"",'commented data'!$S1525)</f>
        <v>1</v>
      </c>
      <c r="N1571" s="366">
        <f t="shared" si="398"/>
        <v>1</v>
      </c>
      <c r="O1571" s="367" t="b">
        <f t="shared" si="399"/>
        <v>1</v>
      </c>
      <c r="P1571" s="365">
        <f>IF(ISERROR('commented data'!$J1525),"",'commented data'!$J1525)</f>
        <v>133.38690185546875</v>
      </c>
      <c r="Q1571" s="368">
        <f t="shared" si="395"/>
        <v>133.38690185546875</v>
      </c>
      <c r="R1571" s="368" t="str">
        <f t="shared" si="400"/>
        <v/>
      </c>
      <c r="S1571" s="369">
        <f t="shared" si="401"/>
        <v>133.38690185546875</v>
      </c>
      <c r="T1571" s="365">
        <f>IF(ISERROR('commented data'!$M1525),"",'commented data'!$M1525)</f>
        <v>80874.8828125</v>
      </c>
      <c r="U1571" s="370">
        <f t="shared" si="402"/>
        <v>80874.8828125</v>
      </c>
      <c r="V1571" s="371">
        <f t="shared" si="403"/>
        <v>80874.8828125</v>
      </c>
      <c r="W1571" s="383">
        <f t="shared" si="404"/>
        <v>70361.148046874994</v>
      </c>
      <c r="X1571" s="365">
        <f>IF(ISERROR('commented data'!$T1525),"",'commented data'!$T1525)</f>
        <v>106.30490112304687</v>
      </c>
      <c r="Y1571" s="384">
        <f t="shared" si="405"/>
        <v>106.30490112304687</v>
      </c>
      <c r="Z1571" s="365">
        <f>IF(ISERROR('commented data'!$U1525),"",'commented data'!$U1525)</f>
        <v>1012.7999877929687</v>
      </c>
      <c r="AA1571" s="385">
        <f t="shared" si="406"/>
        <v>1022.9279876708985</v>
      </c>
      <c r="AC1571" s="427">
        <f t="shared" si="408"/>
        <v>6.8886951050607195</v>
      </c>
      <c r="AD1571" s="428">
        <f t="shared" si="407"/>
        <v>0.41467559169222301</v>
      </c>
      <c r="AE1571" s="429">
        <f t="shared" si="409"/>
        <v>9.2420244083077776</v>
      </c>
      <c r="AF1571" s="430">
        <f t="shared" si="410"/>
        <v>0.95705825057294691</v>
      </c>
    </row>
    <row r="1572" spans="1:32" s="5" customFormat="1" x14ac:dyDescent="0.2">
      <c r="A1572" s="363">
        <f>'commented data'!$A1526</f>
        <v>41244.458333333336</v>
      </c>
      <c r="B1572" s="364">
        <f>IF(ISERROR('commented data'!$B1526),"",'commented data'!$B1526)</f>
        <v>897.10162353515625</v>
      </c>
      <c r="C1572" s="364">
        <f>IF(ISERROR('commented data'!$C1526),"",'commented data'!$C1526)</f>
        <v>463.04708862304688</v>
      </c>
      <c r="D1572" s="364">
        <f>IF(ISERROR('commented data'!$D1526),"",'commented data'!$D1526)</f>
        <v>6041.64892578125</v>
      </c>
      <c r="E1572" s="364">
        <f>IF(ISERROR('commented data'!$E1526),"",'commented data'!$E1526)</f>
        <v>10.254210472106934</v>
      </c>
      <c r="F1572" s="357">
        <f t="shared" si="396"/>
        <v>134.66592178344726</v>
      </c>
      <c r="G1572" s="362">
        <f t="shared" si="397"/>
        <v>51167.714468299499</v>
      </c>
      <c r="H1572" s="359">
        <f>IF(ISERROR('commented data'!$N1526),"",'commented data'!$N1526)</f>
        <v>15.518038467527367</v>
      </c>
      <c r="I1572" s="359">
        <f>IFERROR('commented data'!O1526,"")</f>
        <v>16.230353037551719</v>
      </c>
      <c r="J1572" s="358">
        <f>IF(ISERROR('commented data'!$P1526),"",'commented data'!$P1526)</f>
        <v>1</v>
      </c>
      <c r="K1572" s="328">
        <f>IF(ISERROR('commented data'!$Q1526),"",'commented data'!$Q1526)</f>
        <v>1</v>
      </c>
      <c r="L1572" s="328">
        <f>IF(ISERROR('commented data'!$R1526),"",'commented data'!$R1526)</f>
        <v>1</v>
      </c>
      <c r="M1572" s="328">
        <f>IF(ISERROR('commented data'!$S1526),"",'commented data'!$S1526)</f>
        <v>1</v>
      </c>
      <c r="N1572" s="366">
        <f t="shared" si="398"/>
        <v>1</v>
      </c>
      <c r="O1572" s="367" t="b">
        <f t="shared" si="399"/>
        <v>1</v>
      </c>
      <c r="P1572" s="365">
        <f>IF(ISERROR('commented data'!$J1526),"",'commented data'!$J1526)</f>
        <v>133.33259582519531</v>
      </c>
      <c r="Q1572" s="368">
        <f t="shared" si="395"/>
        <v>133.33259582519531</v>
      </c>
      <c r="R1572" s="368" t="str">
        <f t="shared" si="400"/>
        <v/>
      </c>
      <c r="S1572" s="369">
        <f t="shared" si="401"/>
        <v>133.33259582519531</v>
      </c>
      <c r="T1572" s="365">
        <f>IF(ISERROR('commented data'!$M1526),"",'commented data'!$M1526)</f>
        <v>80928.421875</v>
      </c>
      <c r="U1572" s="370">
        <f t="shared" si="402"/>
        <v>80928.421875</v>
      </c>
      <c r="V1572" s="371">
        <f t="shared" si="403"/>
        <v>80928.421875</v>
      </c>
      <c r="W1572" s="383">
        <f t="shared" si="404"/>
        <v>70407.727031250004</v>
      </c>
      <c r="X1572" s="365">
        <f>IF(ISERROR('commented data'!$T1526),"",'commented data'!$T1526)</f>
        <v>106.30059814453125</v>
      </c>
      <c r="Y1572" s="384">
        <f t="shared" si="405"/>
        <v>106.30059814453125</v>
      </c>
      <c r="Z1572" s="365">
        <f>IF(ISERROR('commented data'!$U1526),"",'commented data'!$U1526)</f>
        <v>1012.802978515625</v>
      </c>
      <c r="AA1572" s="385">
        <f t="shared" si="406"/>
        <v>1022.9310083007813</v>
      </c>
      <c r="AC1572" s="427">
        <f t="shared" si="408"/>
        <v>6.8905474344257831</v>
      </c>
      <c r="AD1572" s="428">
        <f t="shared" si="407"/>
        <v>0.44403469219674629</v>
      </c>
      <c r="AE1572" s="429">
        <f t="shared" si="409"/>
        <v>9.2126653078032543</v>
      </c>
      <c r="AF1572" s="430">
        <f t="shared" si="410"/>
        <v>0.95401796760831892</v>
      </c>
    </row>
    <row r="1573" spans="1:32" s="5" customFormat="1" x14ac:dyDescent="0.2">
      <c r="A1573" s="363">
        <f>'commented data'!$A1527</f>
        <v>41244.5</v>
      </c>
      <c r="B1573" s="364">
        <f>IF(ISERROR('commented data'!$B1527),"",'commented data'!$B1527)</f>
        <v>897.0750732421875</v>
      </c>
      <c r="C1573" s="364">
        <f>IF(ISERROR('commented data'!$C1527),"",'commented data'!$C1527)</f>
        <v>463.3411865234375</v>
      </c>
      <c r="D1573" s="364">
        <f>IF(ISERROR('commented data'!$D1527),"",'commented data'!$D1527)</f>
        <v>6029.53076171875</v>
      </c>
      <c r="E1573" s="364">
        <f>IF(ISERROR('commented data'!$E1527),"",'commented data'!$E1527)</f>
        <v>10.228489875793457</v>
      </c>
      <c r="F1573" s="357">
        <f t="shared" si="396"/>
        <v>134.48382095336913</v>
      </c>
      <c r="G1573" s="362">
        <f t="shared" si="397"/>
        <v>51201.21731295067</v>
      </c>
      <c r="H1573" s="359">
        <f>IF(ISERROR('commented data'!$N1527),"",'commented data'!$N1527)</f>
        <v>16.198856889899179</v>
      </c>
      <c r="I1573" s="359">
        <f>IFERROR('commented data'!O1527,"")</f>
        <v>16.197798666498802</v>
      </c>
      <c r="J1573" s="358">
        <f>IF(ISERROR('commented data'!$P1527),"",'commented data'!$P1527)</f>
        <v>1</v>
      </c>
      <c r="K1573" s="328">
        <f>IF(ISERROR('commented data'!$Q1527),"",'commented data'!$Q1527)</f>
        <v>1</v>
      </c>
      <c r="L1573" s="328">
        <f>IF(ISERROR('commented data'!$R1527),"",'commented data'!$R1527)</f>
        <v>1</v>
      </c>
      <c r="M1573" s="328">
        <f>IF(ISERROR('commented data'!$S1527),"",'commented data'!$S1527)</f>
        <v>1</v>
      </c>
      <c r="N1573" s="366">
        <f t="shared" si="398"/>
        <v>1</v>
      </c>
      <c r="O1573" s="367" t="b">
        <f t="shared" si="399"/>
        <v>1</v>
      </c>
      <c r="P1573" s="365">
        <f>IF(ISERROR('commented data'!$J1527),"",'commented data'!$J1527)</f>
        <v>133.15229797363281</v>
      </c>
      <c r="Q1573" s="368">
        <f t="shared" si="395"/>
        <v>133.15229797363281</v>
      </c>
      <c r="R1573" s="368" t="str">
        <f t="shared" si="400"/>
        <v/>
      </c>
      <c r="S1573" s="369">
        <f t="shared" si="401"/>
        <v>133.15229797363281</v>
      </c>
      <c r="T1573" s="365">
        <f>IF(ISERROR('commented data'!$M1527),"",'commented data'!$M1527)</f>
        <v>80984.0390625</v>
      </c>
      <c r="U1573" s="370">
        <f t="shared" si="402"/>
        <v>80984.0390625</v>
      </c>
      <c r="V1573" s="371">
        <f t="shared" si="403"/>
        <v>80984.0390625</v>
      </c>
      <c r="W1573" s="383">
        <f t="shared" si="404"/>
        <v>70456.113984374999</v>
      </c>
      <c r="X1573" s="365">
        <f>IF(ISERROR('commented data'!$T1527),"",'commented data'!$T1527)</f>
        <v>106.31330108642578</v>
      </c>
      <c r="Y1573" s="384">
        <f t="shared" si="405"/>
        <v>106.31330108642578</v>
      </c>
      <c r="Z1573" s="365">
        <f>IF(ISERROR('commented data'!$U1527),"",'commented data'!$U1527)</f>
        <v>1012.8040161132812</v>
      </c>
      <c r="AA1573" s="385">
        <f t="shared" si="406"/>
        <v>1022.9320562744141</v>
      </c>
      <c r="AC1573" s="427">
        <f t="shared" si="408"/>
        <v>6.8857353417094007</v>
      </c>
      <c r="AD1573" s="428">
        <f t="shared" si="407"/>
        <v>0.42507538578249993</v>
      </c>
      <c r="AE1573" s="429">
        <f t="shared" si="409"/>
        <v>9.2316246142175</v>
      </c>
      <c r="AF1573" s="430">
        <f t="shared" si="410"/>
        <v>0.9559812994312239</v>
      </c>
    </row>
    <row r="1574" spans="1:32" s="5" customFormat="1" x14ac:dyDescent="0.2">
      <c r="A1574" s="363">
        <f>'commented data'!$A1528</f>
        <v>41244.541666666664</v>
      </c>
      <c r="B1574" s="364">
        <f>IF(ISERROR('commented data'!$B1528),"",'commented data'!$B1528)</f>
        <v>896.96051025390625</v>
      </c>
      <c r="C1574" s="364">
        <f>IF(ISERROR('commented data'!$C1528),"",'commented data'!$C1528)</f>
        <v>463.06381225585937</v>
      </c>
      <c r="D1574" s="364">
        <f>IF(ISERROR('commented data'!$D1528),"",'commented data'!$D1528)</f>
        <v>6021.77978515625</v>
      </c>
      <c r="E1574" s="364">
        <f>IF(ISERROR('commented data'!$E1528),"",'commented data'!$E1528)</f>
        <v>10.227609634399414</v>
      </c>
      <c r="F1574" s="357">
        <f t="shared" si="396"/>
        <v>133.38958236694336</v>
      </c>
      <c r="G1574" s="362">
        <f t="shared" si="397"/>
        <v>51124.504968685862</v>
      </c>
      <c r="H1574" s="359">
        <f>IF(ISERROR('commented data'!$N1528),"",'commented data'!$N1528)</f>
        <v>16.087647515366552</v>
      </c>
      <c r="I1574" s="359">
        <f>IFERROR('commented data'!O1528,"")</f>
        <v>16.176976356639265</v>
      </c>
      <c r="J1574" s="358">
        <f>IF(ISERROR('commented data'!$P1528),"",'commented data'!$P1528)</f>
        <v>1</v>
      </c>
      <c r="K1574" s="328">
        <f>IF(ISERROR('commented data'!$Q1528),"",'commented data'!$Q1528)</f>
        <v>1</v>
      </c>
      <c r="L1574" s="328">
        <f>IF(ISERROR('commented data'!$R1528),"",'commented data'!$R1528)</f>
        <v>1</v>
      </c>
      <c r="M1574" s="328">
        <f>IF(ISERROR('commented data'!$S1528),"",'commented data'!$S1528)</f>
        <v>1</v>
      </c>
      <c r="N1574" s="366">
        <f t="shared" si="398"/>
        <v>1</v>
      </c>
      <c r="O1574" s="367" t="b">
        <f t="shared" si="399"/>
        <v>1</v>
      </c>
      <c r="P1574" s="365">
        <f>IF(ISERROR('commented data'!$J1528),"",'commented data'!$J1528)</f>
        <v>132.06889343261719</v>
      </c>
      <c r="Q1574" s="368">
        <f t="shared" si="395"/>
        <v>132.06889343261719</v>
      </c>
      <c r="R1574" s="368" t="str">
        <f t="shared" si="400"/>
        <v/>
      </c>
      <c r="S1574" s="369">
        <f t="shared" si="401"/>
        <v>132.06889343261719</v>
      </c>
      <c r="T1574" s="365">
        <f>IF(ISERROR('commented data'!$M1528),"",'commented data'!$M1528)</f>
        <v>80861.4296875</v>
      </c>
      <c r="U1574" s="370">
        <f t="shared" si="402"/>
        <v>80861.4296875</v>
      </c>
      <c r="V1574" s="371">
        <f t="shared" si="403"/>
        <v>80861.4296875</v>
      </c>
      <c r="W1574" s="383">
        <f t="shared" si="404"/>
        <v>70349.443828125004</v>
      </c>
      <c r="X1574" s="365">
        <f>IF(ISERROR('commented data'!$T1528),"",'commented data'!$T1528)</f>
        <v>106.30619812011719</v>
      </c>
      <c r="Y1574" s="384">
        <f t="shared" si="405"/>
        <v>106.30619812011719</v>
      </c>
      <c r="Z1574" s="365">
        <f>IF(ISERROR('commented data'!$U1528),"",'commented data'!$U1528)</f>
        <v>1012.801025390625</v>
      </c>
      <c r="AA1574" s="385">
        <f t="shared" si="406"/>
        <v>1022.9290356445313</v>
      </c>
      <c r="AC1574" s="427">
        <f t="shared" si="408"/>
        <v>6.8194763664897273</v>
      </c>
      <c r="AD1574" s="428">
        <f t="shared" si="407"/>
        <v>0.42389518790587127</v>
      </c>
      <c r="AE1574" s="429">
        <f t="shared" si="409"/>
        <v>9.2328048120941286</v>
      </c>
      <c r="AF1574" s="430">
        <f t="shared" si="410"/>
        <v>0.95610351487507406</v>
      </c>
    </row>
    <row r="1575" spans="1:32" s="5" customFormat="1" x14ac:dyDescent="0.2">
      <c r="A1575" s="363">
        <f>'commented data'!$A1529</f>
        <v>41244.583333333336</v>
      </c>
      <c r="B1575" s="364">
        <f>IF(ISERROR('commented data'!$B1529),"",'commented data'!$B1529)</f>
        <v>897.0645751953125</v>
      </c>
      <c r="C1575" s="364">
        <f>IF(ISERROR('commented data'!$C1529),"",'commented data'!$C1529)</f>
        <v>463.41940307617187</v>
      </c>
      <c r="D1575" s="364">
        <f>IF(ISERROR('commented data'!$D1529),"",'commented data'!$D1529)</f>
        <v>6019.626953125</v>
      </c>
      <c r="E1575" s="364">
        <f>IF(ISERROR('commented data'!$E1529),"",'commented data'!$E1529)</f>
        <v>10.223739624023437</v>
      </c>
      <c r="F1575" s="357">
        <f t="shared" si="396"/>
        <v>133.31687149047852</v>
      </c>
      <c r="G1575" s="362">
        <f t="shared" si="397"/>
        <v>51120.411859289205</v>
      </c>
      <c r="H1575" s="359">
        <f>IF(ISERROR('commented data'!$N1529),"",'commented data'!$N1529)</f>
        <v>15.993504508107581</v>
      </c>
      <c r="I1575" s="359">
        <f>IFERROR('commented data'!O1529,"")</f>
        <v>16.171192964666812</v>
      </c>
      <c r="J1575" s="358">
        <f>IF(ISERROR('commented data'!$P1529),"",'commented data'!$P1529)</f>
        <v>1</v>
      </c>
      <c r="K1575" s="328">
        <f>IF(ISERROR('commented data'!$Q1529),"",'commented data'!$Q1529)</f>
        <v>1</v>
      </c>
      <c r="L1575" s="328">
        <f>IF(ISERROR('commented data'!$R1529),"",'commented data'!$R1529)</f>
        <v>1</v>
      </c>
      <c r="M1575" s="328">
        <f>IF(ISERROR('commented data'!$S1529),"",'commented data'!$S1529)</f>
        <v>1</v>
      </c>
      <c r="N1575" s="366">
        <f t="shared" si="398"/>
        <v>1</v>
      </c>
      <c r="O1575" s="367" t="b">
        <f t="shared" si="399"/>
        <v>1</v>
      </c>
      <c r="P1575" s="365">
        <f>IF(ISERROR('commented data'!$J1529),"",'commented data'!$J1529)</f>
        <v>131.99690246582031</v>
      </c>
      <c r="Q1575" s="368">
        <f t="shared" si="395"/>
        <v>131.99690246582031</v>
      </c>
      <c r="R1575" s="368" t="str">
        <f t="shared" si="400"/>
        <v/>
      </c>
      <c r="S1575" s="369">
        <f t="shared" si="401"/>
        <v>131.99690246582031</v>
      </c>
      <c r="T1575" s="365">
        <f>IF(ISERROR('commented data'!$M1529),"",'commented data'!$M1529)</f>
        <v>80877.2421875</v>
      </c>
      <c r="U1575" s="370">
        <f t="shared" si="402"/>
        <v>80877.2421875</v>
      </c>
      <c r="V1575" s="371">
        <f t="shared" si="403"/>
        <v>80877.2421875</v>
      </c>
      <c r="W1575" s="383">
        <f t="shared" si="404"/>
        <v>70363.200703124996</v>
      </c>
      <c r="X1575" s="365">
        <f>IF(ISERROR('commented data'!$T1529),"",'commented data'!$T1529)</f>
        <v>106.410400390625</v>
      </c>
      <c r="Y1575" s="384">
        <f t="shared" si="405"/>
        <v>106.410400390625</v>
      </c>
      <c r="Z1575" s="365">
        <f>IF(ISERROR('commented data'!$U1529),"",'commented data'!$U1529)</f>
        <v>1012.7999877929687</v>
      </c>
      <c r="AA1575" s="385">
        <f t="shared" si="406"/>
        <v>1022.9279876708985</v>
      </c>
      <c r="AC1575" s="427">
        <f t="shared" si="408"/>
        <v>6.8152133783851925</v>
      </c>
      <c r="AD1575" s="428">
        <f t="shared" si="407"/>
        <v>0.42612382889130768</v>
      </c>
      <c r="AE1575" s="429">
        <f t="shared" si="409"/>
        <v>9.2305761711086927</v>
      </c>
      <c r="AF1575" s="430">
        <f t="shared" si="410"/>
        <v>0.95587272785824262</v>
      </c>
    </row>
    <row r="1576" spans="1:32" s="5" customFormat="1" x14ac:dyDescent="0.2">
      <c r="A1576" s="363">
        <f>'commented data'!$A1530</f>
        <v>41244.625</v>
      </c>
      <c r="B1576" s="364">
        <f>IF(ISERROR('commented data'!$B1530),"",'commented data'!$B1530)</f>
        <v>896.95550537109375</v>
      </c>
      <c r="C1576" s="364">
        <f>IF(ISERROR('commented data'!$C1530),"",'commented data'!$C1530)</f>
        <v>464.00070190429688</v>
      </c>
      <c r="D1576" s="364">
        <f>IF(ISERROR('commented data'!$D1530),"",'commented data'!$D1530)</f>
        <v>6016.451171875</v>
      </c>
      <c r="E1576" s="364">
        <f>IF(ISERROR('commented data'!$E1530),"",'commented data'!$E1530)</f>
        <v>10.217049598693848</v>
      </c>
      <c r="F1576" s="357">
        <f t="shared" si="396"/>
        <v>133.75460083007812</v>
      </c>
      <c r="G1576" s="362">
        <f t="shared" si="397"/>
        <v>51143.258589109515</v>
      </c>
      <c r="H1576" s="359">
        <f>IF(ISERROR('commented data'!$N1530),"",'commented data'!$N1530)</f>
        <v>15.911570957288131</v>
      </c>
      <c r="I1576" s="359">
        <f>IFERROR('commented data'!O1530,"")</f>
        <v>16.162661510507405</v>
      </c>
      <c r="J1576" s="358">
        <f>IF(ISERROR('commented data'!$P1530),"",'commented data'!$P1530)</f>
        <v>1</v>
      </c>
      <c r="K1576" s="328">
        <f>IF(ISERROR('commented data'!$Q1530),"",'commented data'!$Q1530)</f>
        <v>1</v>
      </c>
      <c r="L1576" s="328">
        <f>IF(ISERROR('commented data'!$R1530),"",'commented data'!$R1530)</f>
        <v>1</v>
      </c>
      <c r="M1576" s="328">
        <f>IF(ISERROR('commented data'!$S1530),"",'commented data'!$S1530)</f>
        <v>1</v>
      </c>
      <c r="N1576" s="366">
        <f t="shared" si="398"/>
        <v>1</v>
      </c>
      <c r="O1576" s="367" t="b">
        <f t="shared" si="399"/>
        <v>1</v>
      </c>
      <c r="P1576" s="365">
        <f>IF(ISERROR('commented data'!$J1530),"",'commented data'!$J1530)</f>
        <v>132.4302978515625</v>
      </c>
      <c r="Q1576" s="368">
        <f t="shared" si="395"/>
        <v>132.4302978515625</v>
      </c>
      <c r="R1576" s="368" t="str">
        <f t="shared" si="400"/>
        <v/>
      </c>
      <c r="S1576" s="369">
        <f t="shared" si="401"/>
        <v>132.4302978515625</v>
      </c>
      <c r="T1576" s="365">
        <f>IF(ISERROR('commented data'!$M1530),"",'commented data'!$M1530)</f>
        <v>80914.09375</v>
      </c>
      <c r="U1576" s="370">
        <f t="shared" si="402"/>
        <v>80914.09375</v>
      </c>
      <c r="V1576" s="371">
        <f t="shared" si="403"/>
        <v>80914.09375</v>
      </c>
      <c r="W1576" s="383">
        <f t="shared" si="404"/>
        <v>70395.261562500003</v>
      </c>
      <c r="X1576" s="365">
        <f>IF(ISERROR('commented data'!$T1530),"",'commented data'!$T1530)</f>
        <v>106.41410064697266</v>
      </c>
      <c r="Y1576" s="384">
        <f t="shared" si="405"/>
        <v>106.41410064697266</v>
      </c>
      <c r="Z1576" s="365">
        <f>IF(ISERROR('commented data'!$U1530),"",'commented data'!$U1530)</f>
        <v>1012.801025390625</v>
      </c>
      <c r="AA1576" s="385">
        <f t="shared" si="406"/>
        <v>1022.9290356445313</v>
      </c>
      <c r="AC1576" s="427">
        <f t="shared" si="408"/>
        <v>6.8406461377358072</v>
      </c>
      <c r="AD1576" s="428">
        <f t="shared" si="407"/>
        <v>0.42991645237911091</v>
      </c>
      <c r="AE1576" s="429">
        <f t="shared" si="409"/>
        <v>9.2267835476208901</v>
      </c>
      <c r="AF1576" s="430">
        <f t="shared" si="410"/>
        <v>0.95547998256349365</v>
      </c>
    </row>
    <row r="1577" spans="1:32" s="5" customFormat="1" x14ac:dyDescent="0.2">
      <c r="A1577" s="363">
        <f>'commented data'!$A1531</f>
        <v>41244.666666666664</v>
      </c>
      <c r="B1577" s="364">
        <f>IF(ISERROR('commented data'!$B1531),"",'commented data'!$B1531)</f>
        <v>897.048583984375</v>
      </c>
      <c r="C1577" s="364">
        <f>IF(ISERROR('commented data'!$C1531),"",'commented data'!$C1531)</f>
        <v>465.35250854492187</v>
      </c>
      <c r="D1577" s="364">
        <f>IF(ISERROR('commented data'!$D1531),"",'commented data'!$D1531)</f>
        <v>6026.39697265625</v>
      </c>
      <c r="E1577" s="364">
        <f>IF(ISERROR('commented data'!$E1531),"",'commented data'!$E1531)</f>
        <v>10.216250419616699</v>
      </c>
      <c r="F1577" s="357">
        <f t="shared" si="396"/>
        <v>134.30050262451172</v>
      </c>
      <c r="G1577" s="362">
        <f t="shared" si="397"/>
        <v>51217.995525815815</v>
      </c>
      <c r="H1577" s="359">
        <f>IF(ISERROR('commented data'!$N1531),"",'commented data'!$N1531)</f>
        <v>15.810492520519983</v>
      </c>
      <c r="I1577" s="359">
        <f>IFERROR('commented data'!O1531,"")</f>
        <v>16.189380020620099</v>
      </c>
      <c r="J1577" s="358">
        <f>IF(ISERROR('commented data'!$P1531),"",'commented data'!$P1531)</f>
        <v>1</v>
      </c>
      <c r="K1577" s="328">
        <f>IF(ISERROR('commented data'!$Q1531),"",'commented data'!$Q1531)</f>
        <v>1</v>
      </c>
      <c r="L1577" s="328">
        <f>IF(ISERROR('commented data'!$R1531),"",'commented data'!$R1531)</f>
        <v>1</v>
      </c>
      <c r="M1577" s="328">
        <f>IF(ISERROR('commented data'!$S1531),"",'commented data'!$S1531)</f>
        <v>1</v>
      </c>
      <c r="N1577" s="366">
        <f t="shared" si="398"/>
        <v>1</v>
      </c>
      <c r="O1577" s="367" t="b">
        <f t="shared" si="399"/>
        <v>1</v>
      </c>
      <c r="P1577" s="365">
        <f>IF(ISERROR('commented data'!$J1531),"",'commented data'!$J1531)</f>
        <v>132.97079467773437</v>
      </c>
      <c r="Q1577" s="368">
        <f t="shared" si="395"/>
        <v>132.97079467773437</v>
      </c>
      <c r="R1577" s="368" t="str">
        <f t="shared" si="400"/>
        <v/>
      </c>
      <c r="S1577" s="369">
        <f t="shared" si="401"/>
        <v>132.97079467773437</v>
      </c>
      <c r="T1577" s="365">
        <f>IF(ISERROR('commented data'!$M1531),"",'commented data'!$M1531)</f>
        <v>81062.5625</v>
      </c>
      <c r="U1577" s="370">
        <f t="shared" si="402"/>
        <v>81062.5625</v>
      </c>
      <c r="V1577" s="371">
        <f t="shared" si="403"/>
        <v>81062.5625</v>
      </c>
      <c r="W1577" s="383">
        <f t="shared" si="404"/>
        <v>70524.429374999992</v>
      </c>
      <c r="X1577" s="365">
        <f>IF(ISERROR('commented data'!$T1531),"",'commented data'!$T1531)</f>
        <v>106.5552978515625</v>
      </c>
      <c r="Y1577" s="384">
        <f t="shared" si="405"/>
        <v>106.5552978515625</v>
      </c>
      <c r="Z1577" s="365">
        <f>IF(ISERROR('commented data'!$U1531),"",'commented data'!$U1531)</f>
        <v>1012.7999877929687</v>
      </c>
      <c r="AA1577" s="385">
        <f t="shared" si="406"/>
        <v>1022.9279876708985</v>
      </c>
      <c r="AC1577" s="427">
        <f t="shared" si="408"/>
        <v>6.8786025425370569</v>
      </c>
      <c r="AD1577" s="428">
        <f t="shared" si="407"/>
        <v>0.4350656713324722</v>
      </c>
      <c r="AE1577" s="429">
        <f t="shared" si="409"/>
        <v>9.2216343286675286</v>
      </c>
      <c r="AF1577" s="430">
        <f t="shared" si="410"/>
        <v>0.95494675496469061</v>
      </c>
    </row>
    <row r="1578" spans="1:32" s="5" customFormat="1" x14ac:dyDescent="0.2">
      <c r="A1578" s="363">
        <f>'commented data'!$A1532</f>
        <v>41244.708333333336</v>
      </c>
      <c r="B1578" s="364">
        <f>IF(ISERROR('commented data'!$B1532),"",'commented data'!$B1532)</f>
        <v>896.98577880859375</v>
      </c>
      <c r="C1578" s="364">
        <f>IF(ISERROR('commented data'!$C1532),"",'commented data'!$C1532)</f>
        <v>466.1942138671875</v>
      </c>
      <c r="D1578" s="364">
        <f>IF(ISERROR('commented data'!$D1532),"",'commented data'!$D1532)</f>
        <v>6045.2138671875</v>
      </c>
      <c r="E1578" s="364">
        <f>IF(ISERROR('commented data'!$E1532),"",'commented data'!$E1532)</f>
        <v>10.219470024108887</v>
      </c>
      <c r="F1578" s="357">
        <f t="shared" si="396"/>
        <v>135.28445739746093</v>
      </c>
      <c r="G1578" s="362">
        <f t="shared" si="397"/>
        <v>51308.41870068069</v>
      </c>
      <c r="H1578" s="359">
        <f>IF(ISERROR('commented data'!$N1532),"",'commented data'!$N1532)</f>
        <v>17.512776555382953</v>
      </c>
      <c r="I1578" s="359">
        <f>IFERROR('commented data'!O1532,"")</f>
        <v>16.239929935893947</v>
      </c>
      <c r="J1578" s="358">
        <f>IF(ISERROR('commented data'!$P1532),"",'commented data'!$P1532)</f>
        <v>1</v>
      </c>
      <c r="K1578" s="328">
        <f>IF(ISERROR('commented data'!$Q1532),"",'commented data'!$Q1532)</f>
        <v>1</v>
      </c>
      <c r="L1578" s="328">
        <f>IF(ISERROR('commented data'!$R1532),"",'commented data'!$R1532)</f>
        <v>1</v>
      </c>
      <c r="M1578" s="328">
        <f>IF(ISERROR('commented data'!$S1532),"",'commented data'!$S1532)</f>
        <v>1</v>
      </c>
      <c r="N1578" s="366">
        <f t="shared" si="398"/>
        <v>1</v>
      </c>
      <c r="O1578" s="367" t="b">
        <f t="shared" si="399"/>
        <v>1</v>
      </c>
      <c r="P1578" s="365">
        <f>IF(ISERROR('commented data'!$J1532),"",'commented data'!$J1532)</f>
        <v>133.94500732421875</v>
      </c>
      <c r="Q1578" s="368">
        <f t="shared" si="395"/>
        <v>133.94500732421875</v>
      </c>
      <c r="R1578" s="368" t="str">
        <f t="shared" si="400"/>
        <v/>
      </c>
      <c r="S1578" s="369">
        <f t="shared" si="401"/>
        <v>133.94500732421875</v>
      </c>
      <c r="T1578" s="365">
        <f>IF(ISERROR('commented data'!$M1532),"",'commented data'!$M1532)</f>
        <v>81209.140625</v>
      </c>
      <c r="U1578" s="370">
        <f t="shared" si="402"/>
        <v>81209.140625</v>
      </c>
      <c r="V1578" s="371">
        <f t="shared" si="403"/>
        <v>81209.140625</v>
      </c>
      <c r="W1578" s="383">
        <f t="shared" si="404"/>
        <v>70651.952343750003</v>
      </c>
      <c r="X1578" s="365">
        <f>IF(ISERROR('commented data'!$T1532),"",'commented data'!$T1532)</f>
        <v>106.57150268554687</v>
      </c>
      <c r="Y1578" s="384">
        <f t="shared" si="405"/>
        <v>106.57150268554687</v>
      </c>
      <c r="Z1578" s="365">
        <f>IF(ISERROR('commented data'!$U1532),"",'commented data'!$U1532)</f>
        <v>1012.7999877929687</v>
      </c>
      <c r="AA1578" s="385">
        <f t="shared" si="406"/>
        <v>1022.9279876708985</v>
      </c>
      <c r="AC1578" s="427">
        <f t="shared" si="408"/>
        <v>6.9412315838433241</v>
      </c>
      <c r="AD1578" s="428">
        <f t="shared" si="407"/>
        <v>0.39635243228805872</v>
      </c>
      <c r="AE1578" s="429">
        <f t="shared" si="409"/>
        <v>9.2603475677119427</v>
      </c>
      <c r="AF1578" s="430">
        <f t="shared" si="410"/>
        <v>0.95895570616379733</v>
      </c>
    </row>
    <row r="1579" spans="1:32" s="5" customFormat="1" x14ac:dyDescent="0.2">
      <c r="A1579" s="363">
        <f>'commented data'!$A1533</f>
        <v>41244.75</v>
      </c>
      <c r="B1579" s="364">
        <f>IF(ISERROR('commented data'!$B1533),"",'commented data'!$B1533)</f>
        <v>896.95538330078125</v>
      </c>
      <c r="C1579" s="364">
        <f>IF(ISERROR('commented data'!$C1533),"",'commented data'!$C1533)</f>
        <v>466.87271118164062</v>
      </c>
      <c r="D1579" s="364">
        <f>IF(ISERROR('commented data'!$D1533),"",'commented data'!$D1533)</f>
        <v>6063.6171875</v>
      </c>
      <c r="E1579" s="364">
        <f>IF(ISERROR('commented data'!$E1533),"",'commented data'!$E1533)</f>
        <v>10.221269607543945</v>
      </c>
      <c r="F1579" s="357">
        <f t="shared" si="396"/>
        <v>136.83055755615234</v>
      </c>
      <c r="G1579" s="362">
        <f t="shared" si="397"/>
        <v>51439.935030970868</v>
      </c>
      <c r="H1579" s="359">
        <f>IF(ISERROR('commented data'!$N1533),"",'commented data'!$N1533)</f>
        <v>17.008904304169118</v>
      </c>
      <c r="I1579" s="359">
        <f>IFERROR('commented data'!O1533,"")</f>
        <v>16.289368820775262</v>
      </c>
      <c r="J1579" s="358">
        <f>IF(ISERROR('commented data'!$P1533),"",'commented data'!$P1533)</f>
        <v>1</v>
      </c>
      <c r="K1579" s="328">
        <f>IF(ISERROR('commented data'!$Q1533),"",'commented data'!$Q1533)</f>
        <v>1</v>
      </c>
      <c r="L1579" s="328">
        <f>IF(ISERROR('commented data'!$R1533),"",'commented data'!$R1533)</f>
        <v>1</v>
      </c>
      <c r="M1579" s="328">
        <f>IF(ISERROR('commented data'!$S1533),"",'commented data'!$S1533)</f>
        <v>1</v>
      </c>
      <c r="N1579" s="366">
        <f t="shared" si="398"/>
        <v>1</v>
      </c>
      <c r="O1579" s="367" t="b">
        <f t="shared" si="399"/>
        <v>1</v>
      </c>
      <c r="P1579" s="365">
        <f>IF(ISERROR('commented data'!$J1533),"",'commented data'!$J1533)</f>
        <v>135.47579956054687</v>
      </c>
      <c r="Q1579" s="368">
        <f t="shared" si="395"/>
        <v>135.47579956054687</v>
      </c>
      <c r="R1579" s="368" t="str">
        <f t="shared" si="400"/>
        <v/>
      </c>
      <c r="S1579" s="369">
        <f t="shared" si="401"/>
        <v>135.47579956054687</v>
      </c>
      <c r="T1579" s="365">
        <f>IF(ISERROR('commented data'!$M1533),"",'commented data'!$M1533)</f>
        <v>81366.9765625</v>
      </c>
      <c r="U1579" s="370">
        <f t="shared" si="402"/>
        <v>81366.9765625</v>
      </c>
      <c r="V1579" s="371">
        <f t="shared" si="403"/>
        <v>81366.9765625</v>
      </c>
      <c r="W1579" s="383">
        <f t="shared" si="404"/>
        <v>70789.269609374998</v>
      </c>
      <c r="X1579" s="365">
        <f>IF(ISERROR('commented data'!$T1533),"",'commented data'!$T1533)</f>
        <v>106.33679962158203</v>
      </c>
      <c r="Y1579" s="384">
        <f t="shared" si="405"/>
        <v>106.33679962158203</v>
      </c>
      <c r="Z1579" s="365">
        <f>IF(ISERROR('commented data'!$U1533),"",'commented data'!$U1533)</f>
        <v>1012.7999877929687</v>
      </c>
      <c r="AA1579" s="385">
        <f t="shared" si="406"/>
        <v>1022.9279876708985</v>
      </c>
      <c r="AC1579" s="427">
        <f t="shared" si="408"/>
        <v>7.0385549909399963</v>
      </c>
      <c r="AD1579" s="428">
        <f t="shared" si="407"/>
        <v>0.41381589696020271</v>
      </c>
      <c r="AE1579" s="429">
        <f t="shared" si="409"/>
        <v>9.2428841030397972</v>
      </c>
      <c r="AF1579" s="430">
        <f t="shared" si="410"/>
        <v>0.95714727629933583</v>
      </c>
    </row>
    <row r="1580" spans="1:32" s="5" customFormat="1" x14ac:dyDescent="0.2">
      <c r="A1580" s="363">
        <f>'commented data'!$A1534</f>
        <v>41244.791666666664</v>
      </c>
      <c r="B1580" s="364">
        <f>IF(ISERROR('commented data'!$B1534),"",'commented data'!$B1534)</f>
        <v>896.97027587890625</v>
      </c>
      <c r="C1580" s="364">
        <f>IF(ISERROR('commented data'!$C1534),"",'commented data'!$C1534)</f>
        <v>467.34991455078125</v>
      </c>
      <c r="D1580" s="364">
        <f>IF(ISERROR('commented data'!$D1534),"",'commented data'!$D1534)</f>
        <v>6077.10400390625</v>
      </c>
      <c r="E1580" s="364">
        <f>IF(ISERROR('commented data'!$E1534),"",'commented data'!$E1534)</f>
        <v>10.227519989013672</v>
      </c>
      <c r="F1580" s="357">
        <f t="shared" si="396"/>
        <v>137.60129592895507</v>
      </c>
      <c r="G1580" s="362">
        <f t="shared" si="397"/>
        <v>51516.300226604661</v>
      </c>
      <c r="H1580" s="359">
        <f>IF(ISERROR('commented data'!$N1534),"",'commented data'!$N1534)</f>
        <v>16.590527577320827</v>
      </c>
      <c r="I1580" s="359">
        <f>IFERROR('commented data'!O1534,"")</f>
        <v>16.325599954744664</v>
      </c>
      <c r="J1580" s="358">
        <f>IF(ISERROR('commented data'!$P1534),"",'commented data'!$P1534)</f>
        <v>1</v>
      </c>
      <c r="K1580" s="328">
        <f>IF(ISERROR('commented data'!$Q1534),"",'commented data'!$Q1534)</f>
        <v>1</v>
      </c>
      <c r="L1580" s="328">
        <f>IF(ISERROR('commented data'!$R1534),"",'commented data'!$R1534)</f>
        <v>1</v>
      </c>
      <c r="M1580" s="328">
        <f>IF(ISERROR('commented data'!$S1534),"",'commented data'!$S1534)</f>
        <v>1</v>
      </c>
      <c r="N1580" s="366">
        <f t="shared" si="398"/>
        <v>1</v>
      </c>
      <c r="O1580" s="367" t="b">
        <f t="shared" si="399"/>
        <v>1</v>
      </c>
      <c r="P1580" s="365">
        <f>IF(ISERROR('commented data'!$J1534),"",'commented data'!$J1534)</f>
        <v>136.23890686035156</v>
      </c>
      <c r="Q1580" s="368">
        <f t="shared" si="395"/>
        <v>136.23890686035156</v>
      </c>
      <c r="R1580" s="368" t="str">
        <f t="shared" si="400"/>
        <v/>
      </c>
      <c r="S1580" s="369">
        <f t="shared" si="401"/>
        <v>136.23890686035156</v>
      </c>
      <c r="T1580" s="365">
        <f>IF(ISERROR('commented data'!$M1534),"",'commented data'!$M1534)</f>
        <v>81457.40625</v>
      </c>
      <c r="U1580" s="370">
        <f t="shared" si="402"/>
        <v>81457.40625</v>
      </c>
      <c r="V1580" s="371">
        <f t="shared" si="403"/>
        <v>81457.40625</v>
      </c>
      <c r="W1580" s="383">
        <f t="shared" si="404"/>
        <v>70867.943437499998</v>
      </c>
      <c r="X1580" s="365">
        <f>IF(ISERROR('commented data'!$T1534),"",'commented data'!$T1534)</f>
        <v>106.19539642333984</v>
      </c>
      <c r="Y1580" s="384">
        <f t="shared" si="405"/>
        <v>106.19539642333984</v>
      </c>
      <c r="Z1580" s="365">
        <f>IF(ISERROR('commented data'!$U1534),"",'commented data'!$U1534)</f>
        <v>1012.7999877929687</v>
      </c>
      <c r="AA1580" s="385">
        <f t="shared" si="406"/>
        <v>1022.9279876708985</v>
      </c>
      <c r="AC1580" s="427">
        <f t="shared" si="408"/>
        <v>7.0887096726459227</v>
      </c>
      <c r="AD1580" s="428">
        <f t="shared" si="407"/>
        <v>0.42727451792046417</v>
      </c>
      <c r="AE1580" s="429">
        <f t="shared" si="409"/>
        <v>9.2294254820795363</v>
      </c>
      <c r="AF1580" s="430">
        <f t="shared" si="410"/>
        <v>0.95575356820441104</v>
      </c>
    </row>
    <row r="1581" spans="1:32" s="5" customFormat="1" x14ac:dyDescent="0.2">
      <c r="A1581" s="363">
        <f>'commented data'!$A1535</f>
        <v>41244.833333333336</v>
      </c>
      <c r="B1581" s="364">
        <f>IF(ISERROR('commented data'!$B1535),"",'commented data'!$B1535)</f>
        <v>897.0416259765625</v>
      </c>
      <c r="C1581" s="364">
        <f>IF(ISERROR('commented data'!$C1535),"",'commented data'!$C1535)</f>
        <v>468.40060424804687</v>
      </c>
      <c r="D1581" s="364">
        <f>IF(ISERROR('commented data'!$D1535),"",'commented data'!$D1535)</f>
        <v>6093.296875</v>
      </c>
      <c r="E1581" s="364">
        <f>IF(ISERROR('commented data'!$E1535),"",'commented data'!$E1535)</f>
        <v>10.233030319213867</v>
      </c>
      <c r="F1581" s="357">
        <f t="shared" si="396"/>
        <v>139.01154479980468</v>
      </c>
      <c r="G1581" s="362">
        <f t="shared" si="397"/>
        <v>51621.982984518421</v>
      </c>
      <c r="H1581" s="359">
        <f>IF(ISERROR('commented data'!$N1535),"",'commented data'!$N1535)</f>
        <v>16.997749892497524</v>
      </c>
      <c r="I1581" s="359">
        <f>IFERROR('commented data'!O1535,"")</f>
        <v>16.369100664198605</v>
      </c>
      <c r="J1581" s="358">
        <f>IF(ISERROR('commented data'!$P1535),"",'commented data'!$P1535)</f>
        <v>1</v>
      </c>
      <c r="K1581" s="328">
        <f>IF(ISERROR('commented data'!$Q1535),"",'commented data'!$Q1535)</f>
        <v>1</v>
      </c>
      <c r="L1581" s="328">
        <f>IF(ISERROR('commented data'!$R1535),"",'commented data'!$R1535)</f>
        <v>1</v>
      </c>
      <c r="M1581" s="328">
        <f>IF(ISERROR('commented data'!$S1535),"",'commented data'!$S1535)</f>
        <v>1</v>
      </c>
      <c r="N1581" s="366">
        <f t="shared" si="398"/>
        <v>1</v>
      </c>
      <c r="O1581" s="367" t="b">
        <f t="shared" si="399"/>
        <v>1</v>
      </c>
      <c r="P1581" s="365">
        <f>IF(ISERROR('commented data'!$J1535),"",'commented data'!$J1535)</f>
        <v>137.63519287109375</v>
      </c>
      <c r="Q1581" s="368">
        <f t="shared" si="395"/>
        <v>137.63519287109375</v>
      </c>
      <c r="R1581" s="368" t="str">
        <f t="shared" si="400"/>
        <v/>
      </c>
      <c r="S1581" s="369">
        <f t="shared" si="401"/>
        <v>137.63519287109375</v>
      </c>
      <c r="T1581" s="365">
        <f>IF(ISERROR('commented data'!$M1535),"",'commented data'!$M1535)</f>
        <v>81619.9296875</v>
      </c>
      <c r="U1581" s="370">
        <f t="shared" si="402"/>
        <v>81619.9296875</v>
      </c>
      <c r="V1581" s="371">
        <f t="shared" si="403"/>
        <v>81619.9296875</v>
      </c>
      <c r="W1581" s="383">
        <f t="shared" si="404"/>
        <v>71009.338828124994</v>
      </c>
      <c r="X1581" s="365">
        <f>IF(ISERROR('commented data'!$T1535),"",'commented data'!$T1535)</f>
        <v>106.17410278320312</v>
      </c>
      <c r="Y1581" s="384">
        <f t="shared" si="405"/>
        <v>106.17410278320312</v>
      </c>
      <c r="Z1581" s="365">
        <f>IF(ISERROR('commented data'!$U1535),"",'commented data'!$U1535)</f>
        <v>1012.7999877929687</v>
      </c>
      <c r="AA1581" s="385">
        <f t="shared" si="406"/>
        <v>1022.9279876708985</v>
      </c>
      <c r="AC1581" s="427">
        <f t="shared" si="408"/>
        <v>7.1760516003071375</v>
      </c>
      <c r="AD1581" s="428">
        <f t="shared" si="407"/>
        <v>0.42217656135030596</v>
      </c>
      <c r="AE1581" s="429">
        <f t="shared" si="409"/>
        <v>9.2345234386496955</v>
      </c>
      <c r="AF1581" s="430">
        <f t="shared" si="410"/>
        <v>0.95628148732483087</v>
      </c>
    </row>
    <row r="1582" spans="1:32" s="5" customFormat="1" x14ac:dyDescent="0.2">
      <c r="A1582" s="363">
        <f>'commented data'!$A1536</f>
        <v>41244.875</v>
      </c>
      <c r="B1582" s="364">
        <f>IF(ISERROR('commented data'!$B1536),"",'commented data'!$B1536)</f>
        <v>897.01068115234375</v>
      </c>
      <c r="C1582" s="364">
        <f>IF(ISERROR('commented data'!$C1536),"",'commented data'!$C1536)</f>
        <v>468.6282958984375</v>
      </c>
      <c r="D1582" s="364">
        <f>IF(ISERROR('commented data'!$D1536),"",'commented data'!$D1536)</f>
        <v>6102.31982421875</v>
      </c>
      <c r="E1582" s="364">
        <f>IF(ISERROR('commented data'!$E1536),"",'commented data'!$E1536)</f>
        <v>10.236149787902832</v>
      </c>
      <c r="F1582" s="357">
        <f t="shared" si="396"/>
        <v>139.61624099731446</v>
      </c>
      <c r="G1582" s="362">
        <f t="shared" si="397"/>
        <v>51676.838363840099</v>
      </c>
      <c r="H1582" s="359">
        <f>IF(ISERROR('commented data'!$N1536),"",'commented data'!$N1536)</f>
        <v>17.270753068667108</v>
      </c>
      <c r="I1582" s="359">
        <f>IFERROR('commented data'!O1536,"")</f>
        <v>16.393340015584169</v>
      </c>
      <c r="J1582" s="358">
        <f>IF(ISERROR('commented data'!$P1536),"",'commented data'!$P1536)</f>
        <v>1</v>
      </c>
      <c r="K1582" s="328">
        <f>IF(ISERROR('commented data'!$Q1536),"",'commented data'!$Q1536)</f>
        <v>1</v>
      </c>
      <c r="L1582" s="328">
        <f>IF(ISERROR('commented data'!$R1536),"",'commented data'!$R1536)</f>
        <v>1</v>
      </c>
      <c r="M1582" s="328">
        <f>IF(ISERROR('commented data'!$S1536),"",'commented data'!$S1536)</f>
        <v>1</v>
      </c>
      <c r="N1582" s="366">
        <f t="shared" si="398"/>
        <v>1</v>
      </c>
      <c r="O1582" s="367" t="b">
        <f t="shared" si="399"/>
        <v>1</v>
      </c>
      <c r="P1582" s="365">
        <f>IF(ISERROR('commented data'!$J1536),"",'commented data'!$J1536)</f>
        <v>138.23390197753906</v>
      </c>
      <c r="Q1582" s="368">
        <f t="shared" si="395"/>
        <v>138.23390197753906</v>
      </c>
      <c r="R1582" s="368" t="str">
        <f t="shared" si="400"/>
        <v/>
      </c>
      <c r="S1582" s="369">
        <f t="shared" si="401"/>
        <v>138.23390197753906</v>
      </c>
      <c r="T1582" s="365">
        <f>IF(ISERROR('commented data'!$M1536),"",'commented data'!$M1536)</f>
        <v>81692.703125</v>
      </c>
      <c r="U1582" s="370">
        <f t="shared" si="402"/>
        <v>81692.703125</v>
      </c>
      <c r="V1582" s="371">
        <f t="shared" si="403"/>
        <v>81692.703125</v>
      </c>
      <c r="W1582" s="383">
        <f t="shared" si="404"/>
        <v>71072.651718749999</v>
      </c>
      <c r="X1582" s="365">
        <f>IF(ISERROR('commented data'!$T1536),"",'commented data'!$T1536)</f>
        <v>106.10929870605469</v>
      </c>
      <c r="Y1582" s="384">
        <f t="shared" si="405"/>
        <v>106.10929870605469</v>
      </c>
      <c r="Z1582" s="365">
        <f>IF(ISERROR('commented data'!$U1536),"",'commented data'!$U1536)</f>
        <v>1012.7999877929687</v>
      </c>
      <c r="AA1582" s="385">
        <f t="shared" si="406"/>
        <v>1022.9279876708985</v>
      </c>
      <c r="AC1582" s="427">
        <f t="shared" si="408"/>
        <v>7.2149259189851644</v>
      </c>
      <c r="AD1582" s="428">
        <f t="shared" si="407"/>
        <v>0.41775398503465405</v>
      </c>
      <c r="AE1582" s="429">
        <f t="shared" si="409"/>
        <v>9.2389460149653466</v>
      </c>
      <c r="AF1582" s="430">
        <f t="shared" si="410"/>
        <v>0.95673946741281657</v>
      </c>
    </row>
    <row r="1583" spans="1:32" s="5" customFormat="1" x14ac:dyDescent="0.2">
      <c r="A1583" s="363">
        <f>'commented data'!$A1537</f>
        <v>41244.916666666664</v>
      </c>
      <c r="B1583" s="364">
        <f>IF(ISERROR('commented data'!$B1537),"",'commented data'!$B1537)</f>
        <v>896.9666748046875</v>
      </c>
      <c r="C1583" s="364">
        <f>IF(ISERROR('commented data'!$C1537),"",'commented data'!$C1537)</f>
        <v>468.68350219726562</v>
      </c>
      <c r="D1583" s="364">
        <f>IF(ISERROR('commented data'!$D1537),"",'commented data'!$D1537)</f>
        <v>6116.46923828125</v>
      </c>
      <c r="E1583" s="364">
        <f>IF(ISERROR('commented data'!$E1537),"",'commented data'!$E1537)</f>
        <v>10.243860244750977</v>
      </c>
      <c r="F1583" s="357">
        <f t="shared" si="396"/>
        <v>139.80126998901366</v>
      </c>
      <c r="G1583" s="362">
        <f t="shared" si="397"/>
        <v>51717.724110135918</v>
      </c>
      <c r="H1583" s="359">
        <f>IF(ISERROR('commented data'!$N1537),"",'commented data'!$N1537)</f>
        <v>16.872676775283907</v>
      </c>
      <c r="I1583" s="359">
        <f>IFERROR('commented data'!O1537,"")</f>
        <v>16.431351159285171</v>
      </c>
      <c r="J1583" s="358">
        <f>IF(ISERROR('commented data'!$P1537),"",'commented data'!$P1537)</f>
        <v>1</v>
      </c>
      <c r="K1583" s="328">
        <f>IF(ISERROR('commented data'!$Q1537),"",'commented data'!$Q1537)</f>
        <v>1</v>
      </c>
      <c r="L1583" s="328">
        <f>IF(ISERROR('commented data'!$R1537),"",'commented data'!$R1537)</f>
        <v>1</v>
      </c>
      <c r="M1583" s="328">
        <f>IF(ISERROR('commented data'!$S1537),"",'commented data'!$S1537)</f>
        <v>1</v>
      </c>
      <c r="N1583" s="366">
        <f t="shared" si="398"/>
        <v>1</v>
      </c>
      <c r="O1583" s="367" t="b">
        <f t="shared" si="399"/>
        <v>1</v>
      </c>
      <c r="P1583" s="365">
        <f>IF(ISERROR('commented data'!$J1537),"",'commented data'!$J1537)</f>
        <v>138.41709899902344</v>
      </c>
      <c r="Q1583" s="368">
        <f t="shared" si="395"/>
        <v>138.41709899902344</v>
      </c>
      <c r="R1583" s="368" t="str">
        <f t="shared" si="400"/>
        <v/>
      </c>
      <c r="S1583" s="369">
        <f t="shared" si="401"/>
        <v>138.41709899902344</v>
      </c>
      <c r="T1583" s="365">
        <f>IF(ISERROR('commented data'!$M1537),"",'commented data'!$M1537)</f>
        <v>81748.84375</v>
      </c>
      <c r="U1583" s="370">
        <f t="shared" si="402"/>
        <v>81748.84375</v>
      </c>
      <c r="V1583" s="371">
        <f t="shared" si="403"/>
        <v>81748.84375</v>
      </c>
      <c r="W1583" s="383">
        <f t="shared" si="404"/>
        <v>71121.494062500002</v>
      </c>
      <c r="X1583" s="365">
        <f>IF(ISERROR('commented data'!$T1537),"",'commented data'!$T1537)</f>
        <v>106.06990051269531</v>
      </c>
      <c r="Y1583" s="384">
        <f t="shared" si="405"/>
        <v>106.06990051269531</v>
      </c>
      <c r="Z1583" s="365">
        <f>IF(ISERROR('commented data'!$U1537),"",'commented data'!$U1537)</f>
        <v>1012.7999877929687</v>
      </c>
      <c r="AA1583" s="385">
        <f t="shared" si="406"/>
        <v>1022.9279876708985</v>
      </c>
      <c r="AC1583" s="427">
        <f t="shared" si="408"/>
        <v>7.2302035115384324</v>
      </c>
      <c r="AD1583" s="428">
        <f t="shared" si="407"/>
        <v>0.42851549921999699</v>
      </c>
      <c r="AE1583" s="429">
        <f t="shared" si="409"/>
        <v>9.228184500780003</v>
      </c>
      <c r="AF1583" s="430">
        <f t="shared" si="410"/>
        <v>0.95562505833048583</v>
      </c>
    </row>
    <row r="1584" spans="1:32" s="5" customFormat="1" x14ac:dyDescent="0.2">
      <c r="A1584" s="363">
        <f>'commented data'!$A1538</f>
        <v>41244.958333333336</v>
      </c>
      <c r="B1584" s="364">
        <f>IF(ISERROR('commented data'!$B1538),"",'commented data'!$B1538)</f>
        <v>897.006591796875</v>
      </c>
      <c r="C1584" s="364">
        <f>IF(ISERROR('commented data'!$C1538),"",'commented data'!$C1538)</f>
        <v>469.10101318359375</v>
      </c>
      <c r="D1584" s="364">
        <f>IF(ISERROR('commented data'!$D1538),"",'commented data'!$D1538)</f>
        <v>6122.4248046875</v>
      </c>
      <c r="E1584" s="364">
        <f>IF(ISERROR('commented data'!$E1538),"",'commented data'!$E1538)</f>
        <v>10.248660087585449</v>
      </c>
      <c r="F1584" s="357">
        <f t="shared" si="396"/>
        <v>139.61553207397461</v>
      </c>
      <c r="G1584" s="362">
        <f t="shared" si="397"/>
        <v>51730.832808795443</v>
      </c>
      <c r="H1584" s="359">
        <f>IF(ISERROR('commented data'!$N1538),"",'commented data'!$N1538)</f>
        <v>16.058875610200701</v>
      </c>
      <c r="I1584" s="359">
        <f>IFERROR('commented data'!O1538,"")</f>
        <v>16.447350259282448</v>
      </c>
      <c r="J1584" s="358">
        <f>IF(ISERROR('commented data'!$P1538),"",'commented data'!$P1538)</f>
        <v>1</v>
      </c>
      <c r="K1584" s="328">
        <f>IF(ISERROR('commented data'!$Q1538),"",'commented data'!$Q1538)</f>
        <v>1</v>
      </c>
      <c r="L1584" s="328">
        <f>IF(ISERROR('commented data'!$R1538),"",'commented data'!$R1538)</f>
        <v>1</v>
      </c>
      <c r="M1584" s="328">
        <f>IF(ISERROR('commented data'!$S1538),"",'commented data'!$S1538)</f>
        <v>1</v>
      </c>
      <c r="N1584" s="366">
        <f t="shared" si="398"/>
        <v>1</v>
      </c>
      <c r="O1584" s="367" t="b">
        <f t="shared" si="399"/>
        <v>1</v>
      </c>
      <c r="P1584" s="365">
        <f>IF(ISERROR('commented data'!$J1538),"",'commented data'!$J1538)</f>
        <v>138.23320007324219</v>
      </c>
      <c r="Q1584" s="368">
        <f t="shared" si="395"/>
        <v>138.23320007324219</v>
      </c>
      <c r="R1584" s="368" t="str">
        <f t="shared" si="400"/>
        <v/>
      </c>
      <c r="S1584" s="369">
        <f t="shared" si="401"/>
        <v>138.23320007324219</v>
      </c>
      <c r="T1584" s="365">
        <f>IF(ISERROR('commented data'!$M1538),"",'commented data'!$M1538)</f>
        <v>81738.40625</v>
      </c>
      <c r="U1584" s="370">
        <f t="shared" si="402"/>
        <v>81738.40625</v>
      </c>
      <c r="V1584" s="371">
        <f t="shared" si="403"/>
        <v>81738.40625</v>
      </c>
      <c r="W1584" s="383">
        <f t="shared" si="404"/>
        <v>71112.413437499999</v>
      </c>
      <c r="X1584" s="365">
        <f>IF(ISERROR('commented data'!$T1538),"",'commented data'!$T1538)</f>
        <v>105.92539978027344</v>
      </c>
      <c r="Y1584" s="384">
        <f t="shared" si="405"/>
        <v>105.92539978027344</v>
      </c>
      <c r="Z1584" s="365">
        <f>IF(ISERROR('commented data'!$U1538),"",'commented data'!$U1538)</f>
        <v>1012.7999877929687</v>
      </c>
      <c r="AA1584" s="385">
        <f t="shared" si="406"/>
        <v>1022.9279876708985</v>
      </c>
      <c r="AC1584" s="427">
        <f t="shared" si="408"/>
        <v>7.2224277472297977</v>
      </c>
      <c r="AD1584" s="428">
        <f t="shared" si="407"/>
        <v>0.44974678941046564</v>
      </c>
      <c r="AE1584" s="429">
        <f t="shared" si="409"/>
        <v>9.2069532105895355</v>
      </c>
      <c r="AF1584" s="430">
        <f t="shared" si="410"/>
        <v>0.95342645112611291</v>
      </c>
    </row>
    <row r="1585" spans="1:32" s="5" customFormat="1" x14ac:dyDescent="0.2">
      <c r="A1585" s="363">
        <f>'commented data'!$A1539</f>
        <v>41245</v>
      </c>
      <c r="B1585" s="364">
        <f>IF(ISERROR('commented data'!$B1539),"",'commented data'!$B1539)</f>
        <v>897.00970458984375</v>
      </c>
      <c r="C1585" s="364">
        <f>IF(ISERROR('commented data'!$C1539),"",'commented data'!$C1539)</f>
        <v>469.7322998046875</v>
      </c>
      <c r="D1585" s="364">
        <f>IF(ISERROR('commented data'!$D1539),"",'commented data'!$D1539)</f>
        <v>6128.64892578125</v>
      </c>
      <c r="E1585" s="364">
        <f>IF(ISERROR('commented data'!$E1539),"",'commented data'!$E1539)</f>
        <v>10.2535400390625</v>
      </c>
      <c r="F1585" s="357">
        <f t="shared" si="396"/>
        <v>139.42646530151367</v>
      </c>
      <c r="G1585" s="362">
        <f t="shared" si="397"/>
        <v>51766.582186676489</v>
      </c>
      <c r="H1585" s="359">
        <f>IF(ISERROR('commented data'!$N1539),"",'commented data'!$N1539)</f>
        <v>15.602003970987571</v>
      </c>
      <c r="I1585" s="359">
        <f>IFERROR('commented data'!O1539,"")</f>
        <v>16.464070807586562</v>
      </c>
      <c r="J1585" s="358">
        <f>IF(ISERROR('commented data'!$P1539),"",'commented data'!$P1539)</f>
        <v>1</v>
      </c>
      <c r="K1585" s="328">
        <f>IF(ISERROR('commented data'!$Q1539),"",'commented data'!$Q1539)</f>
        <v>1</v>
      </c>
      <c r="L1585" s="328">
        <f>IF(ISERROR('commented data'!$R1539),"",'commented data'!$R1539)</f>
        <v>1</v>
      </c>
      <c r="M1585" s="328">
        <f>IF(ISERROR('commented data'!$S1539),"",'commented data'!$S1539)</f>
        <v>1</v>
      </c>
      <c r="N1585" s="366">
        <f t="shared" si="398"/>
        <v>1</v>
      </c>
      <c r="O1585" s="367" t="b">
        <f t="shared" si="399"/>
        <v>1</v>
      </c>
      <c r="P1585" s="365">
        <f>IF(ISERROR('commented data'!$J1539),"",'commented data'!$J1539)</f>
        <v>138.04600524902344</v>
      </c>
      <c r="Q1585" s="368">
        <f t="shared" si="395"/>
        <v>138.04600524902344</v>
      </c>
      <c r="R1585" s="368" t="str">
        <f t="shared" si="400"/>
        <v/>
      </c>
      <c r="S1585" s="369">
        <f t="shared" si="401"/>
        <v>138.04600524902344</v>
      </c>
      <c r="T1585" s="365">
        <f>IF(ISERROR('commented data'!$M1539),"",'commented data'!$M1539)</f>
        <v>81792.0234375</v>
      </c>
      <c r="U1585" s="370">
        <f t="shared" si="402"/>
        <v>81792.0234375</v>
      </c>
      <c r="V1585" s="371">
        <f t="shared" si="403"/>
        <v>81792.0234375</v>
      </c>
      <c r="W1585" s="383">
        <f t="shared" si="404"/>
        <v>71159.060390625003</v>
      </c>
      <c r="X1585" s="365">
        <f>IF(ISERROR('commented data'!$T1539),"",'commented data'!$T1539)</f>
        <v>105.91210174560547</v>
      </c>
      <c r="Y1585" s="384">
        <f t="shared" si="405"/>
        <v>105.91210174560547</v>
      </c>
      <c r="Z1585" s="365">
        <f>IF(ISERROR('commented data'!$U1539),"",'commented data'!$U1539)</f>
        <v>1012.7999877929687</v>
      </c>
      <c r="AA1585" s="385">
        <f t="shared" si="406"/>
        <v>1022.9279876708985</v>
      </c>
      <c r="AC1585" s="427">
        <f t="shared" si="408"/>
        <v>7.2176315750286051</v>
      </c>
      <c r="AD1585" s="428">
        <f t="shared" si="407"/>
        <v>0.46260926406954028</v>
      </c>
      <c r="AE1585" s="429">
        <f t="shared" si="409"/>
        <v>9.1940907359304607</v>
      </c>
      <c r="AF1585" s="430">
        <f t="shared" si="410"/>
        <v>0.95209447698804561</v>
      </c>
    </row>
    <row r="1586" spans="1:32" s="5" customFormat="1" x14ac:dyDescent="0.2">
      <c r="A1586" s="363">
        <f>'commented data'!$A1540</f>
        <v>41245.041666666664</v>
      </c>
      <c r="B1586" s="364">
        <f>IF(ISERROR('commented data'!$B1540),"",'commented data'!$B1540)</f>
        <v>897.00262451171875</v>
      </c>
      <c r="C1586" s="364">
        <f>IF(ISERROR('commented data'!$C1540),"",'commented data'!$C1540)</f>
        <v>470.4639892578125</v>
      </c>
      <c r="D1586" s="364">
        <f>IF(ISERROR('commented data'!$D1540),"",'commented data'!$D1540)</f>
        <v>6140.119140625</v>
      </c>
      <c r="E1586" s="364">
        <f>IF(ISERROR('commented data'!$E1540),"",'commented data'!$E1540)</f>
        <v>10.259739875793457</v>
      </c>
      <c r="F1586" s="357">
        <f t="shared" si="396"/>
        <v>138.85783172607421</v>
      </c>
      <c r="G1586" s="362">
        <f t="shared" si="397"/>
        <v>51796.332700884348</v>
      </c>
      <c r="H1586" s="359">
        <f>IF(ISERROR('commented data'!$N1540),"",'commented data'!$N1540)</f>
        <v>15.799365053672227</v>
      </c>
      <c r="I1586" s="359">
        <f>IFERROR('commented data'!O1540,"")</f>
        <v>16.494884520633711</v>
      </c>
      <c r="J1586" s="358">
        <f>IF(ISERROR('commented data'!$P1540),"",'commented data'!$P1540)</f>
        <v>1</v>
      </c>
      <c r="K1586" s="328">
        <f>IF(ISERROR('commented data'!$Q1540),"",'commented data'!$Q1540)</f>
        <v>1</v>
      </c>
      <c r="L1586" s="328">
        <f>IF(ISERROR('commented data'!$R1540),"",'commented data'!$R1540)</f>
        <v>1</v>
      </c>
      <c r="M1586" s="328">
        <f>IF(ISERROR('commented data'!$S1540),"",'commented data'!$S1540)</f>
        <v>1</v>
      </c>
      <c r="N1586" s="366">
        <f t="shared" si="398"/>
        <v>1</v>
      </c>
      <c r="O1586" s="367" t="b">
        <f t="shared" si="399"/>
        <v>1</v>
      </c>
      <c r="P1586" s="365">
        <f>IF(ISERROR('commented data'!$J1540),"",'commented data'!$J1540)</f>
        <v>137.48300170898437</v>
      </c>
      <c r="Q1586" s="368">
        <f t="shared" si="395"/>
        <v>137.48300170898437</v>
      </c>
      <c r="R1586" s="368" t="str">
        <f t="shared" si="400"/>
        <v/>
      </c>
      <c r="S1586" s="369">
        <f t="shared" si="401"/>
        <v>137.48300170898437</v>
      </c>
      <c r="T1586" s="365">
        <f>IF(ISERROR('commented data'!$M1540),"",'commented data'!$M1540)</f>
        <v>81828.7890625</v>
      </c>
      <c r="U1586" s="370">
        <f t="shared" si="402"/>
        <v>81828.7890625</v>
      </c>
      <c r="V1586" s="371">
        <f t="shared" si="403"/>
        <v>81828.7890625</v>
      </c>
      <c r="W1586" s="383">
        <f t="shared" si="404"/>
        <v>71191.046484374994</v>
      </c>
      <c r="X1586" s="365">
        <f>IF(ISERROR('commented data'!$T1540),"",'commented data'!$T1540)</f>
        <v>105.86430358886719</v>
      </c>
      <c r="Y1586" s="384">
        <f t="shared" si="405"/>
        <v>105.86430358886719</v>
      </c>
      <c r="Z1586" s="365">
        <f>IF(ISERROR('commented data'!$U1540),"",'commented data'!$U1540)</f>
        <v>1012.7990112304687</v>
      </c>
      <c r="AA1586" s="385">
        <f t="shared" si="406"/>
        <v>1022.9270013427735</v>
      </c>
      <c r="AC1586" s="427">
        <f t="shared" si="408"/>
        <v>7.1923264502071529</v>
      </c>
      <c r="AD1586" s="428">
        <f t="shared" si="407"/>
        <v>0.45522882886584415</v>
      </c>
      <c r="AE1586" s="429">
        <f t="shared" si="409"/>
        <v>9.2014711711341572</v>
      </c>
      <c r="AF1586" s="430">
        <f t="shared" si="410"/>
        <v>0.95285875828535183</v>
      </c>
    </row>
    <row r="1587" spans="1:32" s="5" customFormat="1" x14ac:dyDescent="0.2">
      <c r="A1587" s="363">
        <f>'commented data'!$A1541</f>
        <v>41245.083333333336</v>
      </c>
      <c r="B1587" s="364">
        <f>IF(ISERROR('commented data'!$B1541),"",'commented data'!$B1541)</f>
        <v>896.95758056640625</v>
      </c>
      <c r="C1587" s="364">
        <f>IF(ISERROR('commented data'!$C1541),"",'commented data'!$C1541)</f>
        <v>470.860595703125</v>
      </c>
      <c r="D1587" s="364">
        <f>IF(ISERROR('commented data'!$D1541),"",'commented data'!$D1541)</f>
        <v>6130.27294921875</v>
      </c>
      <c r="E1587" s="364">
        <f>IF(ISERROR('commented data'!$E1541),"",'commented data'!$E1541)</f>
        <v>10.248760223388672</v>
      </c>
      <c r="F1587" s="357">
        <f t="shared" si="396"/>
        <v>138.36414367675781</v>
      </c>
      <c r="G1587" s="362">
        <f t="shared" si="397"/>
        <v>51797.095263731113</v>
      </c>
      <c r="H1587" s="359">
        <f>IF(ISERROR('commented data'!$N1541),"",'commented data'!$N1541)</f>
        <v>16.760858301227273</v>
      </c>
      <c r="I1587" s="359">
        <f>IFERROR('commented data'!O1541,"")</f>
        <v>16.468433602256642</v>
      </c>
      <c r="J1587" s="358">
        <f>IF(ISERROR('commented data'!$P1541),"",'commented data'!$P1541)</f>
        <v>1</v>
      </c>
      <c r="K1587" s="328">
        <f>IF(ISERROR('commented data'!$Q1541),"",'commented data'!$Q1541)</f>
        <v>1</v>
      </c>
      <c r="L1587" s="328">
        <f>IF(ISERROR('commented data'!$R1541),"",'commented data'!$R1541)</f>
        <v>1</v>
      </c>
      <c r="M1587" s="328">
        <f>IF(ISERROR('commented data'!$S1541),"",'commented data'!$S1541)</f>
        <v>1</v>
      </c>
      <c r="N1587" s="366">
        <f t="shared" si="398"/>
        <v>1</v>
      </c>
      <c r="O1587" s="367" t="b">
        <f t="shared" si="399"/>
        <v>1</v>
      </c>
      <c r="P1587" s="365">
        <f>IF(ISERROR('commented data'!$J1541),"",'commented data'!$J1541)</f>
        <v>136.99420166015625</v>
      </c>
      <c r="Q1587" s="368">
        <f t="shared" si="395"/>
        <v>136.99420166015625</v>
      </c>
      <c r="R1587" s="368" t="str">
        <f t="shared" si="400"/>
        <v/>
      </c>
      <c r="S1587" s="369">
        <f t="shared" si="401"/>
        <v>136.99420166015625</v>
      </c>
      <c r="T1587" s="365">
        <f>IF(ISERROR('commented data'!$M1541),"",'commented data'!$M1541)</f>
        <v>81854.9375</v>
      </c>
      <c r="U1587" s="370">
        <f t="shared" si="402"/>
        <v>81854.9375</v>
      </c>
      <c r="V1587" s="371">
        <f t="shared" si="403"/>
        <v>81854.9375</v>
      </c>
      <c r="W1587" s="383">
        <f t="shared" si="404"/>
        <v>71213.795624999999</v>
      </c>
      <c r="X1587" s="365">
        <f>IF(ISERROR('commented data'!$T1541),"",'commented data'!$T1541)</f>
        <v>105.98020172119141</v>
      </c>
      <c r="Y1587" s="384">
        <f t="shared" si="405"/>
        <v>105.98020172119141</v>
      </c>
      <c r="Z1587" s="365">
        <f>IF(ISERROR('commented data'!$U1541),"",'commented data'!$U1541)</f>
        <v>1012.7999877929687</v>
      </c>
      <c r="AA1587" s="385">
        <f t="shared" si="406"/>
        <v>1022.9279876708985</v>
      </c>
      <c r="AC1587" s="427">
        <f t="shared" si="408"/>
        <v>7.1668607311096029</v>
      </c>
      <c r="AD1587" s="428">
        <f t="shared" si="407"/>
        <v>0.42759509103330506</v>
      </c>
      <c r="AE1587" s="429">
        <f t="shared" si="409"/>
        <v>9.2291049089666952</v>
      </c>
      <c r="AF1587" s="430">
        <f t="shared" si="410"/>
        <v>0.9557203712413862</v>
      </c>
    </row>
    <row r="1588" spans="1:32" s="5" customFormat="1" x14ac:dyDescent="0.2">
      <c r="A1588" s="363">
        <f>'commented data'!$A1542</f>
        <v>41245.125</v>
      </c>
      <c r="B1588" s="364">
        <f>IF(ISERROR('commented data'!$B1542),"",'commented data'!$B1542)</f>
        <v>897.0460205078125</v>
      </c>
      <c r="C1588" s="364">
        <f>IF(ISERROR('commented data'!$C1542),"",'commented data'!$C1542)</f>
        <v>471.22378540039062</v>
      </c>
      <c r="D1588" s="364">
        <f>IF(ISERROR('commented data'!$D1542),"",'commented data'!$D1542)</f>
        <v>6138.9140625</v>
      </c>
      <c r="E1588" s="364">
        <f>IF(ISERROR('commented data'!$E1542),"",'commented data'!$E1542)</f>
        <v>10.260029792785645</v>
      </c>
      <c r="F1588" s="357">
        <f t="shared" si="396"/>
        <v>138.59553009033203</v>
      </c>
      <c r="G1588" s="362">
        <f t="shared" si="397"/>
        <v>51787.327425675889</v>
      </c>
      <c r="H1588" s="359">
        <f>IF(ISERROR('commented data'!$N1542),"",'commented data'!$N1542)</f>
        <v>16.110589431943954</v>
      </c>
      <c r="I1588" s="359">
        <f>IFERROR('commented data'!O1542,"")</f>
        <v>16.4916471853223</v>
      </c>
      <c r="J1588" s="358">
        <f>IF(ISERROR('commented data'!$P1542),"",'commented data'!$P1542)</f>
        <v>1</v>
      </c>
      <c r="K1588" s="328">
        <f>IF(ISERROR('commented data'!$Q1542),"",'commented data'!$Q1542)</f>
        <v>1</v>
      </c>
      <c r="L1588" s="328">
        <f>IF(ISERROR('commented data'!$R1542),"",'commented data'!$R1542)</f>
        <v>1</v>
      </c>
      <c r="M1588" s="328">
        <f>IF(ISERROR('commented data'!$S1542),"",'commented data'!$S1542)</f>
        <v>1</v>
      </c>
      <c r="N1588" s="366">
        <f t="shared" si="398"/>
        <v>1</v>
      </c>
      <c r="O1588" s="367" t="b">
        <f t="shared" si="399"/>
        <v>1</v>
      </c>
      <c r="P1588" s="365">
        <f>IF(ISERROR('commented data'!$J1542),"",'commented data'!$J1542)</f>
        <v>137.22329711914062</v>
      </c>
      <c r="Q1588" s="368">
        <f t="shared" si="395"/>
        <v>137.22329711914062</v>
      </c>
      <c r="R1588" s="368" t="str">
        <f t="shared" si="400"/>
        <v/>
      </c>
      <c r="S1588" s="369">
        <f t="shared" si="401"/>
        <v>137.22329711914062</v>
      </c>
      <c r="T1588" s="365">
        <f>IF(ISERROR('commented data'!$M1542),"",'commented data'!$M1542)</f>
        <v>81885.609375</v>
      </c>
      <c r="U1588" s="370">
        <f t="shared" si="402"/>
        <v>81885.609375</v>
      </c>
      <c r="V1588" s="371">
        <f t="shared" si="403"/>
        <v>81885.609375</v>
      </c>
      <c r="W1588" s="383">
        <f t="shared" si="404"/>
        <v>71240.480156249992</v>
      </c>
      <c r="X1588" s="365">
        <f>IF(ISERROR('commented data'!$T1542),"",'commented data'!$T1542)</f>
        <v>106.19380187988281</v>
      </c>
      <c r="Y1588" s="384">
        <f t="shared" si="405"/>
        <v>106.19380187988281</v>
      </c>
      <c r="Z1588" s="365">
        <f>IF(ISERROR('commented data'!$U1542),"",'commented data'!$U1542)</f>
        <v>1012.7999877929687</v>
      </c>
      <c r="AA1588" s="385">
        <f t="shared" si="406"/>
        <v>1022.9279876708985</v>
      </c>
      <c r="AC1588" s="427">
        <f t="shared" si="408"/>
        <v>7.1774920965231397</v>
      </c>
      <c r="AD1588" s="428">
        <f t="shared" si="407"/>
        <v>0.44551393521900962</v>
      </c>
      <c r="AE1588" s="429">
        <f t="shared" si="409"/>
        <v>9.2111860647809909</v>
      </c>
      <c r="AF1588" s="430">
        <f t="shared" si="410"/>
        <v>0.95386478453104995</v>
      </c>
    </row>
    <row r="1589" spans="1:32" s="5" customFormat="1" x14ac:dyDescent="0.2">
      <c r="A1589" s="363">
        <f>'commented data'!$A1543</f>
        <v>41245.166666666664</v>
      </c>
      <c r="B1589" s="364">
        <f>IF(ISERROR('commented data'!$B1543),"",'commented data'!$B1543)</f>
        <v>897.02789306640625</v>
      </c>
      <c r="C1589" s="364">
        <f>IF(ISERROR('commented data'!$C1543),"",'commented data'!$C1543)</f>
        <v>470.28179931640625</v>
      </c>
      <c r="D1589" s="364">
        <f>IF(ISERROR('commented data'!$D1543),"",'commented data'!$D1543)</f>
        <v>6117.68017578125</v>
      </c>
      <c r="E1589" s="364">
        <f>IF(ISERROR('commented data'!$E1543),"",'commented data'!$E1543)</f>
        <v>10.242090225219727</v>
      </c>
      <c r="F1589" s="357">
        <f t="shared" si="396"/>
        <v>138.06488555908203</v>
      </c>
      <c r="G1589" s="362">
        <f t="shared" si="397"/>
        <v>51720.642882728091</v>
      </c>
      <c r="H1589" s="359">
        <f>IF(ISERROR('commented data'!$N1543),"",'commented data'!$N1543)</f>
        <v>16.851367808990108</v>
      </c>
      <c r="I1589" s="359">
        <f>IFERROR('commented data'!O1543,"")</f>
        <v>16.434604235286912</v>
      </c>
      <c r="J1589" s="358">
        <f>IF(ISERROR('commented data'!$P1543),"",'commented data'!$P1543)</f>
        <v>1</v>
      </c>
      <c r="K1589" s="328">
        <f>IF(ISERROR('commented data'!$Q1543),"",'commented data'!$Q1543)</f>
        <v>1</v>
      </c>
      <c r="L1589" s="328">
        <f>IF(ISERROR('commented data'!$R1543),"",'commented data'!$R1543)</f>
        <v>1</v>
      </c>
      <c r="M1589" s="328">
        <f>IF(ISERROR('commented data'!$S1543),"",'commented data'!$S1543)</f>
        <v>1</v>
      </c>
      <c r="N1589" s="366">
        <f t="shared" si="398"/>
        <v>1</v>
      </c>
      <c r="O1589" s="367" t="b">
        <f t="shared" si="399"/>
        <v>1</v>
      </c>
      <c r="P1589" s="365">
        <f>IF(ISERROR('commented data'!$J1543),"",'commented data'!$J1543)</f>
        <v>136.69790649414062</v>
      </c>
      <c r="Q1589" s="368">
        <f t="shared" si="395"/>
        <v>136.69790649414062</v>
      </c>
      <c r="R1589" s="368" t="str">
        <f t="shared" si="400"/>
        <v/>
      </c>
      <c r="S1589" s="369">
        <f t="shared" si="401"/>
        <v>136.69790649414062</v>
      </c>
      <c r="T1589" s="365">
        <f>IF(ISERROR('commented data'!$M1543),"",'commented data'!$M1543)</f>
        <v>81826.21875</v>
      </c>
      <c r="U1589" s="370">
        <f t="shared" si="402"/>
        <v>81826.21875</v>
      </c>
      <c r="V1589" s="371">
        <f t="shared" si="403"/>
        <v>81826.21875</v>
      </c>
      <c r="W1589" s="383">
        <f t="shared" si="404"/>
        <v>71188.810312500005</v>
      </c>
      <c r="X1589" s="365">
        <f>IF(ISERROR('commented data'!$T1543),"",'commented data'!$T1543)</f>
        <v>106.40779876708984</v>
      </c>
      <c r="Y1589" s="384">
        <f t="shared" si="405"/>
        <v>106.40779876708984</v>
      </c>
      <c r="Z1589" s="365">
        <f>IF(ISERROR('commented data'!$U1543),"",'commented data'!$U1543)</f>
        <v>1012.801025390625</v>
      </c>
      <c r="AA1589" s="385">
        <f t="shared" si="406"/>
        <v>1022.9290356445313</v>
      </c>
      <c r="AC1589" s="427">
        <f t="shared" si="408"/>
        <v>7.140804640646004</v>
      </c>
      <c r="AD1589" s="428">
        <f t="shared" si="407"/>
        <v>0.42375222721305894</v>
      </c>
      <c r="AE1589" s="429">
        <f t="shared" si="409"/>
        <v>9.2329477727869413</v>
      </c>
      <c r="AF1589" s="430">
        <f t="shared" si="410"/>
        <v>0.95611831917600631</v>
      </c>
    </row>
    <row r="1590" spans="1:32" s="5" customFormat="1" x14ac:dyDescent="0.2">
      <c r="A1590" s="363">
        <f>'commented data'!$A1544</f>
        <v>41245.208333333336</v>
      </c>
      <c r="B1590" s="364">
        <f>IF(ISERROR('commented data'!$B1544),"",'commented data'!$B1544)</f>
        <v>896.93548583984375</v>
      </c>
      <c r="C1590" s="364">
        <f>IF(ISERROR('commented data'!$C1544),"",'commented data'!$C1544)</f>
        <v>470.33590698242187</v>
      </c>
      <c r="D1590" s="364">
        <f>IF(ISERROR('commented data'!$D1544),"",'commented data'!$D1544)</f>
        <v>6119.93798828125</v>
      </c>
      <c r="E1590" s="364">
        <f>IF(ISERROR('commented data'!$E1544),"",'commented data'!$E1544)</f>
        <v>10.239780426025391</v>
      </c>
      <c r="F1590" s="357">
        <f t="shared" si="396"/>
        <v>138.55270064046192</v>
      </c>
      <c r="G1590" s="362">
        <f t="shared" si="397"/>
        <v>51722.002296726547</v>
      </c>
      <c r="H1590" s="359">
        <f>IF(ISERROR('commented data'!$N1544),"",'commented data'!$N1544)</f>
        <v>16.496772478403511</v>
      </c>
      <c r="I1590" s="359">
        <f>IFERROR('commented data'!O1544,"")</f>
        <v>16.440669647961126</v>
      </c>
      <c r="J1590" s="358">
        <f>IF(ISERROR('commented data'!$P1544),"",'commented data'!$P1544)</f>
        <v>1</v>
      </c>
      <c r="K1590" s="328">
        <f>IF(ISERROR('commented data'!$Q1544),"",'commented data'!$Q1544)</f>
        <v>1</v>
      </c>
      <c r="L1590" s="328">
        <f>IF(ISERROR('commented data'!$R1544),"",'commented data'!$R1544)</f>
        <v>0.84986108541488647</v>
      </c>
      <c r="M1590" s="328">
        <f>IF(ISERROR('commented data'!$S1544),"",'commented data'!$S1544)</f>
        <v>1</v>
      </c>
      <c r="N1590" s="366">
        <f t="shared" si="398"/>
        <v>1</v>
      </c>
      <c r="O1590" s="367" t="b">
        <f t="shared" si="399"/>
        <v>1</v>
      </c>
      <c r="P1590" s="365">
        <f>IF(ISERROR('commented data'!$J1544),"",'commented data'!$J1544)</f>
        <v>137.18089172322962</v>
      </c>
      <c r="Q1590" s="368">
        <f t="shared" si="395"/>
        <v>137.18089172322962</v>
      </c>
      <c r="R1590" s="368" t="str">
        <f t="shared" si="400"/>
        <v/>
      </c>
      <c r="S1590" s="369">
        <f t="shared" si="401"/>
        <v>137.18089172322962</v>
      </c>
      <c r="T1590" s="365">
        <f>IF(ISERROR('commented data'!$M1544),"",'commented data'!$M1544)</f>
        <v>81807.21875</v>
      </c>
      <c r="U1590" s="370">
        <f t="shared" si="402"/>
        <v>81807.21875</v>
      </c>
      <c r="V1590" s="371">
        <f t="shared" si="403"/>
        <v>81807.21875</v>
      </c>
      <c r="W1590" s="383">
        <f t="shared" si="404"/>
        <v>71172.280312500006</v>
      </c>
      <c r="X1590" s="365">
        <f>IF(ISERROR('commented data'!$T1544),"",'commented data'!$T1544)</f>
        <v>106.30930328369141</v>
      </c>
      <c r="Y1590" s="384">
        <f t="shared" si="405"/>
        <v>106.30930328369141</v>
      </c>
      <c r="Z1590" s="365">
        <f>IF(ISERROR('commented data'!$U1544),"",'commented data'!$U1544)</f>
        <v>1012.7999877929687</v>
      </c>
      <c r="AA1590" s="385">
        <f t="shared" si="406"/>
        <v>1022.9279876708985</v>
      </c>
      <c r="AC1590" s="427">
        <f t="shared" si="408"/>
        <v>7.166223100743637</v>
      </c>
      <c r="AD1590" s="428">
        <f t="shared" si="407"/>
        <v>0.43440152369957125</v>
      </c>
      <c r="AE1590" s="429">
        <f t="shared" si="409"/>
        <v>9.2222984763004288</v>
      </c>
      <c r="AF1590" s="430">
        <f t="shared" si="410"/>
        <v>0.95501553080249235</v>
      </c>
    </row>
    <row r="1591" spans="1:32" s="5" customFormat="1" x14ac:dyDescent="0.2">
      <c r="A1591" s="363">
        <f>'commented data'!$A1545</f>
        <v>41245.25</v>
      </c>
      <c r="B1591" s="364">
        <f>IF(ISERROR('commented data'!$B1545),"",'commented data'!$B1545)</f>
        <v>897.02679443359375</v>
      </c>
      <c r="C1591" s="364">
        <f>IF(ISERROR('commented data'!$C1545),"",'commented data'!$C1545)</f>
        <v>471.20748901367187</v>
      </c>
      <c r="D1591" s="364">
        <f>IF(ISERROR('commented data'!$D1545),"",'commented data'!$D1545)</f>
        <v>6141.203125</v>
      </c>
      <c r="E1591" s="364">
        <f>IF(ISERROR('commented data'!$E1545),"",'commented data'!$E1545)</f>
        <v>10.256919860839844</v>
      </c>
      <c r="F1591" s="357">
        <f t="shared" si="396"/>
        <v>139.25619318286249</v>
      </c>
      <c r="G1591" s="362">
        <f t="shared" si="397"/>
        <v>51788.003463740308</v>
      </c>
      <c r="H1591" s="359">
        <f>IF(ISERROR('commented data'!$N1545),"",'commented data'!$N1545)</f>
        <v>16.606444633278151</v>
      </c>
      <c r="I1591" s="359">
        <f>IFERROR('commented data'!O1545,"")</f>
        <v>16.497796548344947</v>
      </c>
      <c r="J1591" s="358">
        <f>IF(ISERROR('commented data'!$P1545),"",'commented data'!$P1545)</f>
        <v>1</v>
      </c>
      <c r="K1591" s="328">
        <f>IF(ISERROR('commented data'!$Q1545),"",'commented data'!$Q1545)</f>
        <v>1</v>
      </c>
      <c r="L1591" s="328">
        <f>IF(ISERROR('commented data'!$R1545),"",'commented data'!$R1545)</f>
        <v>0.87236112356185913</v>
      </c>
      <c r="M1591" s="328">
        <f>IF(ISERROR('commented data'!$S1545),"",'commented data'!$S1545)</f>
        <v>1</v>
      </c>
      <c r="N1591" s="366">
        <f t="shared" si="398"/>
        <v>1</v>
      </c>
      <c r="O1591" s="367" t="b">
        <f t="shared" si="399"/>
        <v>1</v>
      </c>
      <c r="P1591" s="365">
        <f>IF(ISERROR('commented data'!$J1545),"",'commented data'!$J1545)</f>
        <v>137.87741899293314</v>
      </c>
      <c r="Q1591" s="368">
        <f t="shared" si="395"/>
        <v>137.87741899293314</v>
      </c>
      <c r="R1591" s="368" t="str">
        <f t="shared" si="400"/>
        <v/>
      </c>
      <c r="S1591" s="369">
        <f t="shared" si="401"/>
        <v>137.87741899293314</v>
      </c>
      <c r="T1591" s="365">
        <f>IF(ISERROR('commented data'!$M1545),"",'commented data'!$M1545)</f>
        <v>81871.5234375</v>
      </c>
      <c r="U1591" s="370">
        <f t="shared" si="402"/>
        <v>81871.5234375</v>
      </c>
      <c r="V1591" s="371">
        <f t="shared" si="403"/>
        <v>81871.5234375</v>
      </c>
      <c r="W1591" s="383">
        <f t="shared" si="404"/>
        <v>71228.225390624997</v>
      </c>
      <c r="X1591" s="365">
        <f>IF(ISERROR('commented data'!$T1545),"",'commented data'!$T1545)</f>
        <v>106.12359619140625</v>
      </c>
      <c r="Y1591" s="384">
        <f t="shared" si="405"/>
        <v>106.12359619140625</v>
      </c>
      <c r="Z1591" s="365">
        <f>IF(ISERROR('commented data'!$U1545),"",'commented data'!$U1545)</f>
        <v>1012.7999877929687</v>
      </c>
      <c r="AA1591" s="385">
        <f t="shared" si="406"/>
        <v>1022.9279876708985</v>
      </c>
      <c r="AC1591" s="427">
        <f t="shared" si="408"/>
        <v>7.2118002149013716</v>
      </c>
      <c r="AD1591" s="428">
        <f t="shared" si="407"/>
        <v>0.43427719624280259</v>
      </c>
      <c r="AE1591" s="429">
        <f t="shared" si="409"/>
        <v>9.2224228037571976</v>
      </c>
      <c r="AF1591" s="430">
        <f t="shared" si="410"/>
        <v>0.95502840553783352</v>
      </c>
    </row>
    <row r="1592" spans="1:32" s="5" customFormat="1" x14ac:dyDescent="0.2">
      <c r="A1592" s="363">
        <f>'commented data'!$A1546</f>
        <v>41245.291666666664</v>
      </c>
      <c r="B1592" s="364">
        <f>IF(ISERROR('commented data'!$B1546),"",'commented data'!$B1546)</f>
        <v>897.0665283203125</v>
      </c>
      <c r="C1592" s="364">
        <f>IF(ISERROR('commented data'!$C1546),"",'commented data'!$C1546)</f>
        <v>471.31939697265625</v>
      </c>
      <c r="D1592" s="364">
        <f>IF(ISERROR('commented data'!$D1546),"",'commented data'!$D1546)</f>
        <v>6146.005859375</v>
      </c>
      <c r="E1592" s="364">
        <f>IF(ISERROR('commented data'!$E1546),"",'commented data'!$E1546)</f>
        <v>10.25652027130127</v>
      </c>
      <c r="F1592" s="357">
        <f t="shared" si="396"/>
        <v>139.10507644653322</v>
      </c>
      <c r="G1592" s="362">
        <f t="shared" si="397"/>
        <v>51797.539343346951</v>
      </c>
      <c r="H1592" s="359">
        <f>IF(ISERROR('commented data'!$N1546),"",'commented data'!$N1546)</f>
        <v>16.958612408554181</v>
      </c>
      <c r="I1592" s="359">
        <f>IFERROR('commented data'!O1546,"")</f>
        <v>16.510698667519598</v>
      </c>
      <c r="J1592" s="358">
        <f>IF(ISERROR('commented data'!$P1546),"",'commented data'!$P1546)</f>
        <v>1</v>
      </c>
      <c r="K1592" s="328">
        <f>IF(ISERROR('commented data'!$Q1546),"",'commented data'!$Q1546)</f>
        <v>1</v>
      </c>
      <c r="L1592" s="328">
        <f>IF(ISERROR('commented data'!$R1546),"",'commented data'!$R1546)</f>
        <v>1</v>
      </c>
      <c r="M1592" s="328">
        <f>IF(ISERROR('commented data'!$S1546),"",'commented data'!$S1546)</f>
        <v>1</v>
      </c>
      <c r="N1592" s="366">
        <f t="shared" si="398"/>
        <v>1</v>
      </c>
      <c r="O1592" s="367" t="b">
        <f t="shared" si="399"/>
        <v>1</v>
      </c>
      <c r="P1592" s="365">
        <f>IF(ISERROR('commented data'!$J1546),"",'commented data'!$J1546)</f>
        <v>137.72779846191406</v>
      </c>
      <c r="Q1592" s="368">
        <f t="shared" si="395"/>
        <v>137.72779846191406</v>
      </c>
      <c r="R1592" s="368" t="str">
        <f t="shared" si="400"/>
        <v/>
      </c>
      <c r="S1592" s="369">
        <f t="shared" si="401"/>
        <v>137.72779846191406</v>
      </c>
      <c r="T1592" s="365">
        <f>IF(ISERROR('commented data'!$M1546),"",'commented data'!$M1546)</f>
        <v>81895.34375</v>
      </c>
      <c r="U1592" s="370">
        <f t="shared" si="402"/>
        <v>81895.34375</v>
      </c>
      <c r="V1592" s="371">
        <f t="shared" si="403"/>
        <v>81895.34375</v>
      </c>
      <c r="W1592" s="383">
        <f t="shared" si="404"/>
        <v>71248.949062500003</v>
      </c>
      <c r="X1592" s="365">
        <f>IF(ISERROR('commented data'!$T1546),"",'commented data'!$T1546)</f>
        <v>106.16410064697266</v>
      </c>
      <c r="Y1592" s="384">
        <f t="shared" si="405"/>
        <v>106.16410064697266</v>
      </c>
      <c r="Z1592" s="365">
        <f>IF(ISERROR('commented data'!$U1546),"",'commented data'!$U1546)</f>
        <v>1012.7999877929687</v>
      </c>
      <c r="AA1592" s="385">
        <f t="shared" si="406"/>
        <v>1022.9279876708985</v>
      </c>
      <c r="AC1592" s="427">
        <f t="shared" si="408"/>
        <v>7.2053006700985893</v>
      </c>
      <c r="AD1592" s="428">
        <f t="shared" si="407"/>
        <v>0.42487560282137982</v>
      </c>
      <c r="AE1592" s="429">
        <f t="shared" si="409"/>
        <v>9.2318243971786202</v>
      </c>
      <c r="AF1592" s="430">
        <f t="shared" si="410"/>
        <v>0.95600198796468971</v>
      </c>
    </row>
    <row r="1593" spans="1:32" s="5" customFormat="1" x14ac:dyDescent="0.2">
      <c r="A1593" s="363">
        <f>'commented data'!$A1547</f>
        <v>41245.333333333336</v>
      </c>
      <c r="B1593" s="364">
        <f>IF(ISERROR('commented data'!$B1547),"",'commented data'!$B1547)</f>
        <v>896.93267822265625</v>
      </c>
      <c r="C1593" s="364">
        <f>IF(ISERROR('commented data'!$C1547),"",'commented data'!$C1547)</f>
        <v>472.45230102539062</v>
      </c>
      <c r="D1593" s="364">
        <f>IF(ISERROR('commented data'!$D1547),"",'commented data'!$D1547)</f>
        <v>6157.8369140625</v>
      </c>
      <c r="E1593" s="364">
        <f>IF(ISERROR('commented data'!$E1547),"",'commented data'!$E1547)</f>
        <v>10.25115966796875</v>
      </c>
      <c r="F1593" s="357">
        <f t="shared" si="396"/>
        <v>139.93721374511719</v>
      </c>
      <c r="G1593" s="362">
        <f t="shared" si="397"/>
        <v>51901.167295714316</v>
      </c>
      <c r="H1593" s="359">
        <f>IF(ISERROR('commented data'!$N1547),"",'commented data'!$N1547)</f>
        <v>16.627276876441247</v>
      </c>
      <c r="I1593" s="359">
        <f>IFERROR('commented data'!O1547,"")</f>
        <v>16.542481744746297</v>
      </c>
      <c r="J1593" s="358">
        <f>IF(ISERROR('commented data'!$P1547),"",'commented data'!$P1547)</f>
        <v>1</v>
      </c>
      <c r="K1593" s="328">
        <f>IF(ISERROR('commented data'!$Q1547),"",'commented data'!$Q1547)</f>
        <v>1</v>
      </c>
      <c r="L1593" s="328">
        <f>IF(ISERROR('commented data'!$R1547),"",'commented data'!$R1547)</f>
        <v>1</v>
      </c>
      <c r="M1593" s="328">
        <f>IF(ISERROR('commented data'!$S1547),"",'commented data'!$S1547)</f>
        <v>1</v>
      </c>
      <c r="N1593" s="366">
        <f t="shared" si="398"/>
        <v>1</v>
      </c>
      <c r="O1593" s="367" t="b">
        <f t="shared" si="399"/>
        <v>1</v>
      </c>
      <c r="P1593" s="365">
        <f>IF(ISERROR('commented data'!$J1547),"",'commented data'!$J1547)</f>
        <v>138.55169677734375</v>
      </c>
      <c r="Q1593" s="368">
        <f t="shared" ref="Q1593:Q1656" si="411">IF($O1593,IF(AND($K1593=1,$L1593&gt;(2/3)),IF($J1593=1,$P1593,""),""),"")</f>
        <v>138.55169677734375</v>
      </c>
      <c r="R1593" s="368" t="str">
        <f t="shared" si="400"/>
        <v/>
      </c>
      <c r="S1593" s="369">
        <f t="shared" si="401"/>
        <v>138.55169677734375</v>
      </c>
      <c r="T1593" s="365">
        <f>IF(ISERROR('commented data'!$M1547),"",'commented data'!$M1547)</f>
        <v>82039.8671875</v>
      </c>
      <c r="U1593" s="370">
        <f t="shared" si="402"/>
        <v>82039.8671875</v>
      </c>
      <c r="V1593" s="371">
        <f t="shared" si="403"/>
        <v>82039.8671875</v>
      </c>
      <c r="W1593" s="383">
        <f t="shared" si="404"/>
        <v>71374.684453124995</v>
      </c>
      <c r="X1593" s="365">
        <f>IF(ISERROR('commented data'!$T1547),"",'commented data'!$T1547)</f>
        <v>106.07479858398437</v>
      </c>
      <c r="Y1593" s="384">
        <f t="shared" si="405"/>
        <v>106.07479858398437</v>
      </c>
      <c r="Z1593" s="365">
        <f>IF(ISERROR('commented data'!$U1547),"",'commented data'!$U1547)</f>
        <v>1012.7999877929687</v>
      </c>
      <c r="AA1593" s="385">
        <f t="shared" si="406"/>
        <v>1022.9279876708985</v>
      </c>
      <c r="AC1593" s="427">
        <f t="shared" si="408"/>
        <v>7.26290474148146</v>
      </c>
      <c r="AD1593" s="428">
        <f t="shared" si="407"/>
        <v>0.4368066277751157</v>
      </c>
      <c r="AE1593" s="429">
        <f t="shared" si="409"/>
        <v>9.2198933722248846</v>
      </c>
      <c r="AF1593" s="430">
        <f t="shared" si="410"/>
        <v>0.95476647014247973</v>
      </c>
    </row>
    <row r="1594" spans="1:32" s="5" customFormat="1" x14ac:dyDescent="0.2">
      <c r="A1594" s="363">
        <f>'commented data'!$A1548</f>
        <v>41245.375</v>
      </c>
      <c r="B1594" s="364">
        <f>IF(ISERROR('commented data'!$B1548),"",'commented data'!$B1548)</f>
        <v>897.03363037109375</v>
      </c>
      <c r="C1594" s="364">
        <f>IF(ISERROR('commented data'!$C1548),"",'commented data'!$C1548)</f>
        <v>473.21450805664062</v>
      </c>
      <c r="D1594" s="364">
        <f>IF(ISERROR('commented data'!$D1548),"",'commented data'!$D1548)</f>
        <v>6165.22705078125</v>
      </c>
      <c r="E1594" s="364">
        <f>IF(ISERROR('commented data'!$E1548),"",'commented data'!$E1548)</f>
        <v>10.254400253295898</v>
      </c>
      <c r="F1594" s="357">
        <f t="shared" ref="F1594:F1657" si="412">IF(ISERROR(S1594*$F$53),"",S1594*$F$53)</f>
        <v>139.78057250976562</v>
      </c>
      <c r="G1594" s="362">
        <f t="shared" ref="G1594:G1657" si="413">IF(ISERROR(W1594*273.15/(273.15+Y1594)*AA1594/1013.25),"",W1594*273.15/(273.15+Y1594)*AA1594/1013.25)</f>
        <v>51942.451365243833</v>
      </c>
      <c r="H1594" s="359">
        <f>IF(ISERROR('commented data'!$N1548),"",'commented data'!$N1548)</f>
        <v>16.501924172106737</v>
      </c>
      <c r="I1594" s="359">
        <f>IFERROR('commented data'!O1548,"")</f>
        <v>16.562334690426287</v>
      </c>
      <c r="J1594" s="358">
        <f>IF(ISERROR('commented data'!$P1548),"",'commented data'!$P1548)</f>
        <v>1</v>
      </c>
      <c r="K1594" s="328">
        <f>IF(ISERROR('commented data'!$Q1548),"",'commented data'!$Q1548)</f>
        <v>1</v>
      </c>
      <c r="L1594" s="328">
        <f>IF(ISERROR('commented data'!$R1548),"",'commented data'!$R1548)</f>
        <v>1</v>
      </c>
      <c r="M1594" s="328">
        <f>IF(ISERROR('commented data'!$S1548),"",'commented data'!$S1548)</f>
        <v>1</v>
      </c>
      <c r="N1594" s="366">
        <f t="shared" ref="N1594:N1657" si="414">IF(ISERROR(F1594*G1594/1000/1000/H1594),"",IF(F1594*G1594/1000/1000/H1594&lt;$J$47,1,0))</f>
        <v>1</v>
      </c>
      <c r="O1594" s="367" t="b">
        <f t="shared" ref="O1594:O1657" si="415">AND(P1594&gt;=0,T1594&gt;=0)</f>
        <v>1</v>
      </c>
      <c r="P1594" s="365">
        <f>IF(ISERROR('commented data'!$J1548),"",'commented data'!$J1548)</f>
        <v>138.3966064453125</v>
      </c>
      <c r="Q1594" s="368">
        <f t="shared" si="411"/>
        <v>138.3966064453125</v>
      </c>
      <c r="R1594" s="368" t="str">
        <f t="shared" ref="R1594:R1657" si="416">IF(K1594&lt;1,1,IF(L1594&lt;0.666,2,""))</f>
        <v/>
      </c>
      <c r="S1594" s="369">
        <f t="shared" ref="S1594:S1657" si="417">IF(R1594=1,IF(J1594=1,$Q$53,P1594),P1594)</f>
        <v>138.3966064453125</v>
      </c>
      <c r="T1594" s="365">
        <f>IF(ISERROR('commented data'!$M1548),"",'commented data'!$M1548)</f>
        <v>82130.1484375</v>
      </c>
      <c r="U1594" s="370">
        <f t="shared" ref="U1594:U1657" si="418">IF(J1594=1,IF(T1594,IF(M1594=1,T1594,""),""),"")</f>
        <v>82130.1484375</v>
      </c>
      <c r="V1594" s="371">
        <f t="shared" ref="V1594:V1657" si="419">IF(U1594="",IF(J1594=1,$U$53,T1594),T1594)</f>
        <v>82130.1484375</v>
      </c>
      <c r="W1594" s="383">
        <f t="shared" ref="W1594:W1657" si="420">V1594*$W$53</f>
        <v>71453.229140625001</v>
      </c>
      <c r="X1594" s="365">
        <f>IF(ISERROR('commented data'!$T1548),"",'commented data'!$T1548)</f>
        <v>106.19149780273437</v>
      </c>
      <c r="Y1594" s="384">
        <f t="shared" ref="Y1594:Y1657" si="421">X1594*$Y$53</f>
        <v>106.19149780273437</v>
      </c>
      <c r="Z1594" s="365">
        <f>IF(ISERROR('commented data'!$U1548),"",'commented data'!$U1548)</f>
        <v>1012.802978515625</v>
      </c>
      <c r="AA1594" s="385">
        <f t="shared" ref="AA1594:AA1657" si="422">Z1594*$AA$53</f>
        <v>1022.9310083007813</v>
      </c>
      <c r="AC1594" s="427">
        <f t="shared" si="408"/>
        <v>7.2605455893944395</v>
      </c>
      <c r="AD1594" s="428">
        <f t="shared" ref="AD1594:AD1657" si="423">IFERROR(IF(AC1594/H1594&gt;0,AC1594/H1594,""),"")</f>
        <v>0.43998175689517266</v>
      </c>
      <c r="AE1594" s="429">
        <f t="shared" si="409"/>
        <v>9.2167182431048289</v>
      </c>
      <c r="AF1594" s="430">
        <f t="shared" si="410"/>
        <v>0.95443766950457487</v>
      </c>
    </row>
    <row r="1595" spans="1:32" s="5" customFormat="1" x14ac:dyDescent="0.2">
      <c r="A1595" s="363">
        <f>'commented data'!$A1549</f>
        <v>41245.416666666664</v>
      </c>
      <c r="B1595" s="364">
        <f>IF(ISERROR('commented data'!$B1549),"",'commented data'!$B1549)</f>
        <v>896.99652099609375</v>
      </c>
      <c r="C1595" s="364">
        <f>IF(ISERROR('commented data'!$C1549),"",'commented data'!$C1549)</f>
        <v>473.24758911132812</v>
      </c>
      <c r="D1595" s="364">
        <f>IF(ISERROR('commented data'!$D1549),"",'commented data'!$D1549)</f>
        <v>6163.48095703125</v>
      </c>
      <c r="E1595" s="364">
        <f>IF(ISERROR('commented data'!$E1549),"",'commented data'!$E1549)</f>
        <v>10.256620407104492</v>
      </c>
      <c r="F1595" s="357">
        <f t="shared" si="412"/>
        <v>138.87641784667969</v>
      </c>
      <c r="G1595" s="362">
        <f t="shared" si="413"/>
        <v>51925.7914985725</v>
      </c>
      <c r="H1595" s="359">
        <f>IF(ISERROR('commented data'!$N1549),"",'commented data'!$N1549)</f>
        <v>16.50823334100518</v>
      </c>
      <c r="I1595" s="359">
        <f>IFERROR('commented data'!O1549,"")</f>
        <v>16.557643964707644</v>
      </c>
      <c r="J1595" s="358">
        <f>IF(ISERROR('commented data'!$P1549),"",'commented data'!$P1549)</f>
        <v>1</v>
      </c>
      <c r="K1595" s="328">
        <f>IF(ISERROR('commented data'!$Q1549),"",'commented data'!$Q1549)</f>
        <v>1</v>
      </c>
      <c r="L1595" s="328">
        <f>IF(ISERROR('commented data'!$R1549),"",'commented data'!$R1549)</f>
        <v>1</v>
      </c>
      <c r="M1595" s="328">
        <f>IF(ISERROR('commented data'!$S1549),"",'commented data'!$S1549)</f>
        <v>1</v>
      </c>
      <c r="N1595" s="366">
        <f t="shared" si="414"/>
        <v>1</v>
      </c>
      <c r="O1595" s="367" t="b">
        <f t="shared" si="415"/>
        <v>1</v>
      </c>
      <c r="P1595" s="365">
        <f>IF(ISERROR('commented data'!$J1549),"",'commented data'!$J1549)</f>
        <v>137.50140380859375</v>
      </c>
      <c r="Q1595" s="368">
        <f t="shared" si="411"/>
        <v>137.50140380859375</v>
      </c>
      <c r="R1595" s="368" t="str">
        <f t="shared" si="416"/>
        <v/>
      </c>
      <c r="S1595" s="369">
        <f t="shared" si="417"/>
        <v>137.50140380859375</v>
      </c>
      <c r="T1595" s="365">
        <f>IF(ISERROR('commented data'!$M1549),"",'commented data'!$M1549)</f>
        <v>82122.421875</v>
      </c>
      <c r="U1595" s="370">
        <f t="shared" si="418"/>
        <v>82122.421875</v>
      </c>
      <c r="V1595" s="371">
        <f t="shared" si="419"/>
        <v>82122.421875</v>
      </c>
      <c r="W1595" s="383">
        <f t="shared" si="420"/>
        <v>71446.507031250003</v>
      </c>
      <c r="X1595" s="365">
        <f>IF(ISERROR('commented data'!$T1549),"",'commented data'!$T1549)</f>
        <v>106.28050231933594</v>
      </c>
      <c r="Y1595" s="384">
        <f t="shared" si="421"/>
        <v>106.28050231933594</v>
      </c>
      <c r="Z1595" s="365">
        <f>IF(ISERROR('commented data'!$U1549),"",'commented data'!$U1549)</f>
        <v>1012.8109741210937</v>
      </c>
      <c r="AA1595" s="385">
        <f t="shared" si="422"/>
        <v>1022.9390838623046</v>
      </c>
      <c r="AC1595" s="427">
        <f t="shared" ref="AC1595:AC1658" si="424">IFERROR(IF(J1595&lt;1,"",IF(F1595*G1595*0.000001&lt;=0,"",F1595*G1595*0.000001)),"")</f>
        <v>7.2112679171753218</v>
      </c>
      <c r="AD1595" s="428">
        <f t="shared" si="423"/>
        <v>0.43682856718914237</v>
      </c>
      <c r="AE1595" s="429">
        <f t="shared" si="409"/>
        <v>9.2198714328108586</v>
      </c>
      <c r="AF1595" s="430">
        <f t="shared" si="410"/>
        <v>0.95476419820547997</v>
      </c>
    </row>
    <row r="1596" spans="1:32" s="5" customFormat="1" x14ac:dyDescent="0.2">
      <c r="A1596" s="363">
        <f>'commented data'!$A1550</f>
        <v>41245.458333333336</v>
      </c>
      <c r="B1596" s="364">
        <f>IF(ISERROR('commented data'!$B1550),"",'commented data'!$B1550)</f>
        <v>896.99658203125</v>
      </c>
      <c r="C1596" s="364">
        <f>IF(ISERROR('commented data'!$C1550),"",'commented data'!$C1550)</f>
        <v>473.29559326171875</v>
      </c>
      <c r="D1596" s="364">
        <f>IF(ISERROR('commented data'!$D1550),"",'commented data'!$D1550)</f>
        <v>6161.2587890625</v>
      </c>
      <c r="E1596" s="364">
        <f>IF(ISERROR('commented data'!$E1550),"",'commented data'!$E1550)</f>
        <v>10.255359649658203</v>
      </c>
      <c r="F1596" s="357">
        <f t="shared" si="412"/>
        <v>138.69360809326173</v>
      </c>
      <c r="G1596" s="362">
        <f t="shared" si="413"/>
        <v>51929.821339194503</v>
      </c>
      <c r="H1596" s="359">
        <f>IF(ISERROR('commented data'!$N1550),"",'commented data'!$N1550)</f>
        <v>16.650927974747539</v>
      </c>
      <c r="I1596" s="359">
        <f>IFERROR('commented data'!O1550,"")</f>
        <v>16.551674307899606</v>
      </c>
      <c r="J1596" s="358">
        <f>IF(ISERROR('commented data'!$P1550),"",'commented data'!$P1550)</f>
        <v>1</v>
      </c>
      <c r="K1596" s="328">
        <f>IF(ISERROR('commented data'!$Q1550),"",'commented data'!$Q1550)</f>
        <v>1</v>
      </c>
      <c r="L1596" s="328">
        <f>IF(ISERROR('commented data'!$R1550),"",'commented data'!$R1550)</f>
        <v>1</v>
      </c>
      <c r="M1596" s="328">
        <f>IF(ISERROR('commented data'!$S1550),"",'commented data'!$S1550)</f>
        <v>1</v>
      </c>
      <c r="N1596" s="366">
        <f t="shared" si="414"/>
        <v>1</v>
      </c>
      <c r="O1596" s="367" t="b">
        <f t="shared" si="415"/>
        <v>1</v>
      </c>
      <c r="P1596" s="365">
        <f>IF(ISERROR('commented data'!$J1550),"",'commented data'!$J1550)</f>
        <v>137.32040405273437</v>
      </c>
      <c r="Q1596" s="368">
        <f t="shared" si="411"/>
        <v>137.32040405273437</v>
      </c>
      <c r="R1596" s="368" t="str">
        <f t="shared" si="416"/>
        <v/>
      </c>
      <c r="S1596" s="369">
        <f t="shared" si="417"/>
        <v>137.32040405273437</v>
      </c>
      <c r="T1596" s="365">
        <f>IF(ISERROR('commented data'!$M1550),"",'commented data'!$M1550)</f>
        <v>82123.953125</v>
      </c>
      <c r="U1596" s="370">
        <f t="shared" si="418"/>
        <v>82123.953125</v>
      </c>
      <c r="V1596" s="371">
        <f t="shared" si="419"/>
        <v>82123.953125</v>
      </c>
      <c r="W1596" s="383">
        <f t="shared" si="420"/>
        <v>71447.839218749999</v>
      </c>
      <c r="X1596" s="365">
        <f>IF(ISERROR('commented data'!$T1550),"",'commented data'!$T1550)</f>
        <v>106.25740051269531</v>
      </c>
      <c r="Y1596" s="384">
        <f t="shared" si="421"/>
        <v>106.25740051269531</v>
      </c>
      <c r="Z1596" s="365">
        <f>IF(ISERROR('commented data'!$U1550),"",'commented data'!$U1550)</f>
        <v>1012.8090209960937</v>
      </c>
      <c r="AA1596" s="385">
        <f t="shared" si="422"/>
        <v>1022.9371112060547</v>
      </c>
      <c r="AC1596" s="427">
        <f t="shared" si="424"/>
        <v>7.2023342891713424</v>
      </c>
      <c r="AD1596" s="428">
        <f t="shared" si="423"/>
        <v>0.43254852222616402</v>
      </c>
      <c r="AE1596" s="429">
        <f t="shared" si="409"/>
        <v>9.2241514777738374</v>
      </c>
      <c r="AF1596" s="430">
        <f t="shared" si="410"/>
        <v>0.95520741845287072</v>
      </c>
    </row>
    <row r="1597" spans="1:32" s="5" customFormat="1" x14ac:dyDescent="0.2">
      <c r="A1597" s="363">
        <f>'commented data'!$A1551</f>
        <v>41245.5</v>
      </c>
      <c r="B1597" s="364">
        <f>IF(ISERROR('commented data'!$B1551),"",'commented data'!$B1551)</f>
        <v>897.0426025390625</v>
      </c>
      <c r="C1597" s="364">
        <f>IF(ISERROR('commented data'!$C1551),"",'commented data'!$C1551)</f>
        <v>474.30551147460938</v>
      </c>
      <c r="D1597" s="364">
        <f>IF(ISERROR('commented data'!$D1551),"",'commented data'!$D1551)</f>
        <v>6193.02392578125</v>
      </c>
      <c r="E1597" s="364">
        <f>IF(ISERROR('commented data'!$E1551),"",'commented data'!$E1551)</f>
        <v>10.280489921569824</v>
      </c>
      <c r="F1597" s="357">
        <f t="shared" si="412"/>
        <v>139.57381347656249</v>
      </c>
      <c r="G1597" s="362">
        <f t="shared" si="413"/>
        <v>51996.63327339838</v>
      </c>
      <c r="H1597" s="359">
        <f>IF(ISERROR('commented data'!$N1551),"",'commented data'!$N1551)</f>
        <v>16.931016857905341</v>
      </c>
      <c r="I1597" s="359">
        <f>IFERROR('commented data'!O1551,"")</f>
        <v>16.637008525356599</v>
      </c>
      <c r="J1597" s="358">
        <f>IF(ISERROR('commented data'!$P1551),"",'commented data'!$P1551)</f>
        <v>1</v>
      </c>
      <c r="K1597" s="328">
        <f>IF(ISERROR('commented data'!$Q1551),"",'commented data'!$Q1551)</f>
        <v>1</v>
      </c>
      <c r="L1597" s="328">
        <f>IF(ISERROR('commented data'!$R1551),"",'commented data'!$R1551)</f>
        <v>1</v>
      </c>
      <c r="M1597" s="328">
        <f>IF(ISERROR('commented data'!$S1551),"",'commented data'!$S1551)</f>
        <v>1</v>
      </c>
      <c r="N1597" s="366">
        <f t="shared" si="414"/>
        <v>1</v>
      </c>
      <c r="O1597" s="367" t="b">
        <f t="shared" si="415"/>
        <v>1</v>
      </c>
      <c r="P1597" s="365">
        <f>IF(ISERROR('commented data'!$J1551),"",'commented data'!$J1551)</f>
        <v>138.19189453125</v>
      </c>
      <c r="Q1597" s="368">
        <f t="shared" si="411"/>
        <v>138.19189453125</v>
      </c>
      <c r="R1597" s="368" t="str">
        <f t="shared" si="416"/>
        <v/>
      </c>
      <c r="S1597" s="369">
        <f t="shared" si="417"/>
        <v>138.19189453125</v>
      </c>
      <c r="T1597" s="365">
        <f>IF(ISERROR('commented data'!$M1551),"",'commented data'!$M1551)</f>
        <v>82188.5</v>
      </c>
      <c r="U1597" s="370">
        <f t="shared" si="418"/>
        <v>82188.5</v>
      </c>
      <c r="V1597" s="371">
        <f t="shared" si="419"/>
        <v>82188.5</v>
      </c>
      <c r="W1597" s="383">
        <f t="shared" si="420"/>
        <v>71503.994999999995</v>
      </c>
      <c r="X1597" s="365">
        <f>IF(ISERROR('commented data'!$T1551),"",'commented data'!$T1551)</f>
        <v>106.06620025634766</v>
      </c>
      <c r="Y1597" s="384">
        <f t="shared" si="421"/>
        <v>106.06620025634766</v>
      </c>
      <c r="Z1597" s="365">
        <f>IF(ISERROR('commented data'!$U1551),"",'commented data'!$U1551)</f>
        <v>1012.8049926757812</v>
      </c>
      <c r="AA1597" s="385">
        <f t="shared" si="422"/>
        <v>1022.9330426025391</v>
      </c>
      <c r="AC1597" s="427">
        <f t="shared" si="424"/>
        <v>7.2573683939105278</v>
      </c>
      <c r="AD1597" s="428">
        <f t="shared" si="423"/>
        <v>0.42864338597134855</v>
      </c>
      <c r="AE1597" s="429">
        <f t="shared" ref="AE1597:AE1660" si="425">IFERROR($J$47-AD1597,"")</f>
        <v>9.2280566140286524</v>
      </c>
      <c r="AF1597" s="430">
        <f t="shared" ref="AF1597:AF1660" si="426">IFERROR(AE1597/$J$47,"")</f>
        <v>0.95561181501223524</v>
      </c>
    </row>
    <row r="1598" spans="1:32" s="5" customFormat="1" x14ac:dyDescent="0.2">
      <c r="A1598" s="363">
        <f>'commented data'!$A1552</f>
        <v>41245.541666666664</v>
      </c>
      <c r="B1598" s="364">
        <f>IF(ISERROR('commented data'!$B1552),"",'commented data'!$B1552)</f>
        <v>896.97589111328125</v>
      </c>
      <c r="C1598" s="364">
        <f>IF(ISERROR('commented data'!$C1552),"",'commented data'!$C1552)</f>
        <v>473.87240600585937</v>
      </c>
      <c r="D1598" s="364">
        <f>IF(ISERROR('commented data'!$D1552),"",'commented data'!$D1552)</f>
        <v>6182.77783203125</v>
      </c>
      <c r="E1598" s="364">
        <f>IF(ISERROR('commented data'!$E1552),"",'commented data'!$E1552)</f>
        <v>10.268059730529785</v>
      </c>
      <c r="F1598" s="357">
        <f t="shared" si="412"/>
        <v>139.50917816162109</v>
      </c>
      <c r="G1598" s="362">
        <f t="shared" si="413"/>
        <v>51959.524745310919</v>
      </c>
      <c r="H1598" s="359">
        <f>IF(ISERROR('commented data'!$N1552),"",'commented data'!$N1552)</f>
        <v>17.221087106695123</v>
      </c>
      <c r="I1598" s="359">
        <f>IFERROR('commented data'!O1552,"")</f>
        <v>16.609483304864437</v>
      </c>
      <c r="J1598" s="358">
        <f>IF(ISERROR('commented data'!$P1552),"",'commented data'!$P1552)</f>
        <v>1</v>
      </c>
      <c r="K1598" s="328">
        <f>IF(ISERROR('commented data'!$Q1552),"",'commented data'!$Q1552)</f>
        <v>1</v>
      </c>
      <c r="L1598" s="328">
        <f>IF(ISERROR('commented data'!$R1552),"",'commented data'!$R1552)</f>
        <v>1</v>
      </c>
      <c r="M1598" s="328">
        <f>IF(ISERROR('commented data'!$S1552),"",'commented data'!$S1552)</f>
        <v>1</v>
      </c>
      <c r="N1598" s="366">
        <f t="shared" si="414"/>
        <v>1</v>
      </c>
      <c r="O1598" s="367" t="b">
        <f t="shared" si="415"/>
        <v>1</v>
      </c>
      <c r="P1598" s="365">
        <f>IF(ISERROR('commented data'!$J1552),"",'commented data'!$J1552)</f>
        <v>138.12789916992187</v>
      </c>
      <c r="Q1598" s="368">
        <f t="shared" si="411"/>
        <v>138.12789916992187</v>
      </c>
      <c r="R1598" s="368" t="str">
        <f t="shared" si="416"/>
        <v/>
      </c>
      <c r="S1598" s="369">
        <f t="shared" si="417"/>
        <v>138.12789916992187</v>
      </c>
      <c r="T1598" s="365">
        <f>IF(ISERROR('commented data'!$M1552),"",'commented data'!$M1552)</f>
        <v>82153.7734375</v>
      </c>
      <c r="U1598" s="370">
        <f t="shared" si="418"/>
        <v>82153.7734375</v>
      </c>
      <c r="V1598" s="371">
        <f t="shared" si="419"/>
        <v>82153.7734375</v>
      </c>
      <c r="W1598" s="383">
        <f t="shared" si="420"/>
        <v>71473.782890624992</v>
      </c>
      <c r="X1598" s="365">
        <f>IF(ISERROR('commented data'!$T1552),"",'commented data'!$T1552)</f>
        <v>106.17520141601562</v>
      </c>
      <c r="Y1598" s="384">
        <f t="shared" si="421"/>
        <v>106.17520141601562</v>
      </c>
      <c r="Z1598" s="365">
        <f>IF(ISERROR('commented data'!$U1552),"",'commented data'!$U1552)</f>
        <v>1012.801025390625</v>
      </c>
      <c r="AA1598" s="385">
        <f t="shared" si="422"/>
        <v>1022.9290356445313</v>
      </c>
      <c r="AC1598" s="427">
        <f t="shared" si="424"/>
        <v>7.2488305948867406</v>
      </c>
      <c r="AD1598" s="428">
        <f t="shared" si="423"/>
        <v>0.42092758430265292</v>
      </c>
      <c r="AE1598" s="429">
        <f t="shared" si="425"/>
        <v>9.2357724156973475</v>
      </c>
      <c r="AF1598" s="430">
        <f t="shared" si="426"/>
        <v>0.95641082519880982</v>
      </c>
    </row>
    <row r="1599" spans="1:32" s="5" customFormat="1" x14ac:dyDescent="0.2">
      <c r="A1599" s="363">
        <f>'commented data'!$A1553</f>
        <v>41245.583333333336</v>
      </c>
      <c r="B1599" s="364">
        <f>IF(ISERROR('commented data'!$B1553),"",'commented data'!$B1553)</f>
        <v>896.965087890625</v>
      </c>
      <c r="C1599" s="364">
        <f>IF(ISERROR('commented data'!$C1553),"",'commented data'!$C1553)</f>
        <v>474.55218505859375</v>
      </c>
      <c r="D1599" s="364">
        <f>IF(ISERROR('commented data'!$D1553),"",'commented data'!$D1553)</f>
        <v>6201.89990234375</v>
      </c>
      <c r="E1599" s="364">
        <f>IF(ISERROR('commented data'!$E1553),"",'commented data'!$E1553)</f>
        <v>10.281209945678711</v>
      </c>
      <c r="F1599" s="357">
        <f t="shared" si="412"/>
        <v>140.22981414794921</v>
      </c>
      <c r="G1599" s="362">
        <f t="shared" si="413"/>
        <v>52013.598903786158</v>
      </c>
      <c r="H1599" s="359">
        <f>IF(ISERROR('commented data'!$N1553),"",'commented data'!$N1553)</f>
        <v>17.030232610724052</v>
      </c>
      <c r="I1599" s="359">
        <f>IFERROR('commented data'!O1553,"")</f>
        <v>16.660853047759691</v>
      </c>
      <c r="J1599" s="358">
        <f>IF(ISERROR('commented data'!$P1553),"",'commented data'!$P1553)</f>
        <v>1</v>
      </c>
      <c r="K1599" s="328">
        <f>IF(ISERROR('commented data'!$Q1553),"",'commented data'!$Q1553)</f>
        <v>1</v>
      </c>
      <c r="L1599" s="328">
        <f>IF(ISERROR('commented data'!$R1553),"",'commented data'!$R1553)</f>
        <v>1</v>
      </c>
      <c r="M1599" s="328">
        <f>IF(ISERROR('commented data'!$S1553),"",'commented data'!$S1553)</f>
        <v>1</v>
      </c>
      <c r="N1599" s="366">
        <f t="shared" si="414"/>
        <v>1</v>
      </c>
      <c r="O1599" s="367" t="b">
        <f t="shared" si="415"/>
        <v>1</v>
      </c>
      <c r="P1599" s="365">
        <f>IF(ISERROR('commented data'!$J1553),"",'commented data'!$J1553)</f>
        <v>138.84140014648437</v>
      </c>
      <c r="Q1599" s="368">
        <f t="shared" si="411"/>
        <v>138.84140014648437</v>
      </c>
      <c r="R1599" s="368" t="str">
        <f t="shared" si="416"/>
        <v/>
      </c>
      <c r="S1599" s="369">
        <f t="shared" si="417"/>
        <v>138.84140014648437</v>
      </c>
      <c r="T1599" s="365">
        <f>IF(ISERROR('commented data'!$M1553),"",'commented data'!$M1553)</f>
        <v>82225.3515625</v>
      </c>
      <c r="U1599" s="370">
        <f t="shared" si="418"/>
        <v>82225.3515625</v>
      </c>
      <c r="V1599" s="371">
        <f t="shared" si="419"/>
        <v>82225.3515625</v>
      </c>
      <c r="W1599" s="383">
        <f t="shared" si="420"/>
        <v>71536.055859375003</v>
      </c>
      <c r="X1599" s="365">
        <f>IF(ISERROR('commented data'!$T1553),"",'commented data'!$T1553)</f>
        <v>106.11100006103516</v>
      </c>
      <c r="Y1599" s="384">
        <f t="shared" si="421"/>
        <v>106.11100006103516</v>
      </c>
      <c r="Z1599" s="365">
        <f>IF(ISERROR('commented data'!$U1553),"",'commented data'!$U1553)</f>
        <v>1012.801025390625</v>
      </c>
      <c r="AA1599" s="385">
        <f t="shared" si="422"/>
        <v>1022.9290356445313</v>
      </c>
      <c r="AC1599" s="427">
        <f t="shared" si="424"/>
        <v>7.2938573074439068</v>
      </c>
      <c r="AD1599" s="428">
        <f t="shared" si="423"/>
        <v>0.4282887658769215</v>
      </c>
      <c r="AE1599" s="429">
        <f t="shared" si="425"/>
        <v>9.2284112341230795</v>
      </c>
      <c r="AF1599" s="430">
        <f t="shared" si="426"/>
        <v>0.95564853771195946</v>
      </c>
    </row>
    <row r="1600" spans="1:32" s="5" customFormat="1" x14ac:dyDescent="0.2">
      <c r="A1600" s="363">
        <f>'commented data'!$A1554</f>
        <v>41245.625</v>
      </c>
      <c r="B1600" s="364">
        <f>IF(ISERROR('commented data'!$B1554),"",'commented data'!$B1554)</f>
        <v>896.99981689453125</v>
      </c>
      <c r="C1600" s="364">
        <f>IF(ISERROR('commented data'!$C1554),"",'commented data'!$C1554)</f>
        <v>475.47531127929687</v>
      </c>
      <c r="D1600" s="364">
        <f>IF(ISERROR('commented data'!$D1554),"",'commented data'!$D1554)</f>
        <v>6217.79296875</v>
      </c>
      <c r="E1600" s="364">
        <f>IF(ISERROR('commented data'!$E1554),"",'commented data'!$E1554)</f>
        <v>10.286239624023437</v>
      </c>
      <c r="F1600" s="357">
        <f t="shared" si="412"/>
        <v>141.79833786010741</v>
      </c>
      <c r="G1600" s="362">
        <f t="shared" si="413"/>
        <v>52065.78419030278</v>
      </c>
      <c r="H1600" s="359">
        <f>IF(ISERROR('commented data'!$N1554),"",'commented data'!$N1554)</f>
        <v>16.775573145310844</v>
      </c>
      <c r="I1600" s="359">
        <f>IFERROR('commented data'!O1554,"")</f>
        <v>16.703548358558361</v>
      </c>
      <c r="J1600" s="358">
        <f>IF(ISERROR('commented data'!$P1554),"",'commented data'!$P1554)</f>
        <v>1</v>
      </c>
      <c r="K1600" s="328">
        <f>IF(ISERROR('commented data'!$Q1554),"",'commented data'!$Q1554)</f>
        <v>1</v>
      </c>
      <c r="L1600" s="328">
        <f>IF(ISERROR('commented data'!$R1554),"",'commented data'!$R1554)</f>
        <v>1</v>
      </c>
      <c r="M1600" s="328">
        <f>IF(ISERROR('commented data'!$S1554),"",'commented data'!$S1554)</f>
        <v>1</v>
      </c>
      <c r="N1600" s="366">
        <f t="shared" si="414"/>
        <v>1</v>
      </c>
      <c r="O1600" s="367" t="b">
        <f t="shared" si="415"/>
        <v>1</v>
      </c>
      <c r="P1600" s="365">
        <f>IF(ISERROR('commented data'!$J1554),"",'commented data'!$J1554)</f>
        <v>140.39439392089844</v>
      </c>
      <c r="Q1600" s="368">
        <f t="shared" si="411"/>
        <v>140.39439392089844</v>
      </c>
      <c r="R1600" s="368" t="str">
        <f t="shared" si="416"/>
        <v/>
      </c>
      <c r="S1600" s="369">
        <f t="shared" si="417"/>
        <v>140.39439392089844</v>
      </c>
      <c r="T1600" s="365">
        <f>IF(ISERROR('commented data'!$M1554),"",'commented data'!$M1554)</f>
        <v>82280.5234375</v>
      </c>
      <c r="U1600" s="370">
        <f t="shared" si="418"/>
        <v>82280.5234375</v>
      </c>
      <c r="V1600" s="371">
        <f t="shared" si="419"/>
        <v>82280.5234375</v>
      </c>
      <c r="W1600" s="383">
        <f t="shared" si="420"/>
        <v>71584.055390624999</v>
      </c>
      <c r="X1600" s="365">
        <f>IF(ISERROR('commented data'!$T1554),"",'commented data'!$T1554)</f>
        <v>105.98470306396484</v>
      </c>
      <c r="Y1600" s="384">
        <f t="shared" si="421"/>
        <v>105.98470306396484</v>
      </c>
      <c r="Z1600" s="365">
        <f>IF(ISERROR('commented data'!$U1554),"",'commented data'!$U1554)</f>
        <v>1012.7999877929687</v>
      </c>
      <c r="AA1600" s="385">
        <f t="shared" si="422"/>
        <v>1022.9279876708985</v>
      </c>
      <c r="AC1600" s="427">
        <f t="shared" si="424"/>
        <v>7.382841657567992</v>
      </c>
      <c r="AD1600" s="428">
        <f t="shared" si="423"/>
        <v>0.4400947492891869</v>
      </c>
      <c r="AE1600" s="429">
        <f t="shared" si="425"/>
        <v>9.2166052507108134</v>
      </c>
      <c r="AF1600" s="430">
        <f t="shared" si="426"/>
        <v>0.95442596857216366</v>
      </c>
    </row>
    <row r="1601" spans="1:32" s="5" customFormat="1" x14ac:dyDescent="0.2">
      <c r="A1601" s="363">
        <f>'commented data'!$A1555</f>
        <v>41245.666666666664</v>
      </c>
      <c r="B1601" s="364">
        <f>IF(ISERROR('commented data'!$B1555),"",'commented data'!$B1555)</f>
        <v>896.965087890625</v>
      </c>
      <c r="C1601" s="364">
        <f>IF(ISERROR('commented data'!$C1555),"",'commented data'!$C1555)</f>
        <v>476.55511474609375</v>
      </c>
      <c r="D1601" s="364">
        <f>IF(ISERROR('commented data'!$D1555),"",'commented data'!$D1555)</f>
        <v>6234.27099609375</v>
      </c>
      <c r="E1601" s="364">
        <f>IF(ISERROR('commented data'!$E1555),"",'commented data'!$E1555)</f>
        <v>10.294619560241699</v>
      </c>
      <c r="F1601" s="357">
        <f t="shared" si="412"/>
        <v>141.66977615356444</v>
      </c>
      <c r="G1601" s="362">
        <f t="shared" si="413"/>
        <v>52130.637663422742</v>
      </c>
      <c r="H1601" s="359">
        <f>IF(ISERROR('commented data'!$N1555),"",'commented data'!$N1555)</f>
        <v>17.063254900894755</v>
      </c>
      <c r="I1601" s="359">
        <f>IFERROR('commented data'!O1555,"")</f>
        <v>16.747815114941748</v>
      </c>
      <c r="J1601" s="358">
        <f>IF(ISERROR('commented data'!$P1555),"",'commented data'!$P1555)</f>
        <v>1</v>
      </c>
      <c r="K1601" s="328">
        <f>IF(ISERROR('commented data'!$Q1555),"",'commented data'!$Q1555)</f>
        <v>1</v>
      </c>
      <c r="L1601" s="328">
        <f>IF(ISERROR('commented data'!$R1555),"",'commented data'!$R1555)</f>
        <v>1</v>
      </c>
      <c r="M1601" s="328">
        <f>IF(ISERROR('commented data'!$S1555),"",'commented data'!$S1555)</f>
        <v>1</v>
      </c>
      <c r="N1601" s="366">
        <f t="shared" si="414"/>
        <v>1</v>
      </c>
      <c r="O1601" s="367" t="b">
        <f t="shared" si="415"/>
        <v>1</v>
      </c>
      <c r="P1601" s="365">
        <f>IF(ISERROR('commented data'!$J1555),"",'commented data'!$J1555)</f>
        <v>140.26710510253906</v>
      </c>
      <c r="Q1601" s="368">
        <f t="shared" si="411"/>
        <v>140.26710510253906</v>
      </c>
      <c r="R1601" s="368" t="str">
        <f t="shared" si="416"/>
        <v/>
      </c>
      <c r="S1601" s="369">
        <f t="shared" si="417"/>
        <v>140.26710510253906</v>
      </c>
      <c r="T1601" s="365">
        <f>IF(ISERROR('commented data'!$M1555),"",'commented data'!$M1555)</f>
        <v>82401.546875</v>
      </c>
      <c r="U1601" s="370">
        <f t="shared" si="418"/>
        <v>82401.546875</v>
      </c>
      <c r="V1601" s="371">
        <f t="shared" si="419"/>
        <v>82401.546875</v>
      </c>
      <c r="W1601" s="383">
        <f t="shared" si="420"/>
        <v>71689.345781249998</v>
      </c>
      <c r="X1601" s="365">
        <f>IF(ISERROR('commented data'!$T1555),"",'commented data'!$T1555)</f>
        <v>106.06999969482422</v>
      </c>
      <c r="Y1601" s="384">
        <f t="shared" si="421"/>
        <v>106.06999969482422</v>
      </c>
      <c r="Z1601" s="365">
        <f>IF(ISERROR('commented data'!$U1555),"",'commented data'!$U1555)</f>
        <v>1012.7999877929687</v>
      </c>
      <c r="AA1601" s="385">
        <f t="shared" si="422"/>
        <v>1022.9279876708985</v>
      </c>
      <c r="AC1601" s="427">
        <f t="shared" si="424"/>
        <v>7.385335768519675</v>
      </c>
      <c r="AD1601" s="428">
        <f t="shared" si="423"/>
        <v>0.43282104214081724</v>
      </c>
      <c r="AE1601" s="429">
        <f t="shared" si="425"/>
        <v>9.2238789578591831</v>
      </c>
      <c r="AF1601" s="430">
        <f t="shared" si="426"/>
        <v>0.9551791976409314</v>
      </c>
    </row>
    <row r="1602" spans="1:32" s="5" customFormat="1" x14ac:dyDescent="0.2">
      <c r="A1602" s="363">
        <f>'commented data'!$A1556</f>
        <v>41245.708333333336</v>
      </c>
      <c r="B1602" s="364">
        <f>IF(ISERROR('commented data'!$B1556),"",'commented data'!$B1556)</f>
        <v>896.99212646484375</v>
      </c>
      <c r="C1602" s="364">
        <f>IF(ISERROR('commented data'!$C1556),"",'commented data'!$C1556)</f>
        <v>477.360595703125</v>
      </c>
      <c r="D1602" s="364">
        <f>IF(ISERROR('commented data'!$D1556),"",'commented data'!$D1556)</f>
        <v>6253.44921875</v>
      </c>
      <c r="E1602" s="364">
        <f>IF(ISERROR('commented data'!$E1556),"",'commented data'!$E1556)</f>
        <v>10.299289703369141</v>
      </c>
      <c r="F1602" s="357">
        <f t="shared" si="412"/>
        <v>142.31132095336915</v>
      </c>
      <c r="G1602" s="362">
        <f t="shared" si="413"/>
        <v>52152.308682136172</v>
      </c>
      <c r="H1602" s="359">
        <f>IF(ISERROR('commented data'!$N1556),"",'commented data'!$N1556)</f>
        <v>17.960474868849268</v>
      </c>
      <c r="I1602" s="359">
        <f>IFERROR('commented data'!O1556,"")</f>
        <v>16.79933570611934</v>
      </c>
      <c r="J1602" s="358">
        <f>IF(ISERROR('commented data'!$P1556),"",'commented data'!$P1556)</f>
        <v>1</v>
      </c>
      <c r="K1602" s="328">
        <f>IF(ISERROR('commented data'!$Q1556),"",'commented data'!$Q1556)</f>
        <v>1</v>
      </c>
      <c r="L1602" s="328">
        <f>IF(ISERROR('commented data'!$R1556),"",'commented data'!$R1556)</f>
        <v>1</v>
      </c>
      <c r="M1602" s="328">
        <f>IF(ISERROR('commented data'!$S1556),"",'commented data'!$S1556)</f>
        <v>1</v>
      </c>
      <c r="N1602" s="366">
        <f t="shared" si="414"/>
        <v>1</v>
      </c>
      <c r="O1602" s="367" t="b">
        <f t="shared" si="415"/>
        <v>1</v>
      </c>
      <c r="P1602" s="365">
        <f>IF(ISERROR('commented data'!$J1556),"",'commented data'!$J1556)</f>
        <v>140.90229797363281</v>
      </c>
      <c r="Q1602" s="368">
        <f t="shared" si="411"/>
        <v>140.90229797363281</v>
      </c>
      <c r="R1602" s="368" t="str">
        <f t="shared" si="416"/>
        <v/>
      </c>
      <c r="S1602" s="369">
        <f t="shared" si="417"/>
        <v>140.90229797363281</v>
      </c>
      <c r="T1602" s="365">
        <f>IF(ISERROR('commented data'!$M1556),"",'commented data'!$M1556)</f>
        <v>82430.5625</v>
      </c>
      <c r="U1602" s="370">
        <f t="shared" si="418"/>
        <v>82430.5625</v>
      </c>
      <c r="V1602" s="371">
        <f t="shared" si="419"/>
        <v>82430.5625</v>
      </c>
      <c r="W1602" s="383">
        <f t="shared" si="420"/>
        <v>71714.589374999996</v>
      </c>
      <c r="X1602" s="365">
        <f>IF(ISERROR('commented data'!$T1556),"",'commented data'!$T1556)</f>
        <v>106.0458984375</v>
      </c>
      <c r="Y1602" s="384">
        <f t="shared" si="421"/>
        <v>106.0458984375</v>
      </c>
      <c r="Z1602" s="365">
        <f>IF(ISERROR('commented data'!$U1556),"",'commented data'!$U1556)</f>
        <v>1012.7999877929687</v>
      </c>
      <c r="AA1602" s="385">
        <f t="shared" si="422"/>
        <v>1022.9279876708985</v>
      </c>
      <c r="AC1602" s="427">
        <f t="shared" si="424"/>
        <v>7.4218639393226606</v>
      </c>
      <c r="AD1602" s="428">
        <f t="shared" si="423"/>
        <v>0.41323316858370912</v>
      </c>
      <c r="AE1602" s="429">
        <f t="shared" si="425"/>
        <v>9.243466831416292</v>
      </c>
      <c r="AF1602" s="430">
        <f t="shared" si="426"/>
        <v>0.9572076207624024</v>
      </c>
    </row>
    <row r="1603" spans="1:32" s="5" customFormat="1" x14ac:dyDescent="0.2">
      <c r="A1603" s="363">
        <f>'commented data'!$A1557</f>
        <v>41245.75</v>
      </c>
      <c r="B1603" s="364">
        <f>IF(ISERROR('commented data'!$B1557),"",'commented data'!$B1557)</f>
        <v>897.08978271484375</v>
      </c>
      <c r="C1603" s="364">
        <f>IF(ISERROR('commented data'!$C1557),"",'commented data'!$C1557)</f>
        <v>477.49771118164062</v>
      </c>
      <c r="D1603" s="364">
        <f>IF(ISERROR('commented data'!$D1557),"",'commented data'!$D1557)</f>
        <v>6250.88818359375</v>
      </c>
      <c r="E1603" s="364">
        <f>IF(ISERROR('commented data'!$E1557),"",'commented data'!$E1557)</f>
        <v>10.279910087585449</v>
      </c>
      <c r="F1603" s="357">
        <f t="shared" si="412"/>
        <v>142.6260366821289</v>
      </c>
      <c r="G1603" s="362">
        <f t="shared" si="413"/>
        <v>52170.852169887126</v>
      </c>
      <c r="H1603" s="359">
        <f>IF(ISERROR('commented data'!$N1557),"",'commented data'!$N1557)</f>
        <v>17.215448729140917</v>
      </c>
      <c r="I1603" s="359">
        <f>IFERROR('commented data'!O1557,"")</f>
        <v>16.792455712720493</v>
      </c>
      <c r="J1603" s="358">
        <f>IF(ISERROR('commented data'!$P1557),"",'commented data'!$P1557)</f>
        <v>1</v>
      </c>
      <c r="K1603" s="328">
        <f>IF(ISERROR('commented data'!$Q1557),"",'commented data'!$Q1557)</f>
        <v>1</v>
      </c>
      <c r="L1603" s="328">
        <f>IF(ISERROR('commented data'!$R1557),"",'commented data'!$R1557)</f>
        <v>1</v>
      </c>
      <c r="M1603" s="328">
        <f>IF(ISERROR('commented data'!$S1557),"",'commented data'!$S1557)</f>
        <v>1</v>
      </c>
      <c r="N1603" s="366">
        <f t="shared" si="414"/>
        <v>1</v>
      </c>
      <c r="O1603" s="367" t="b">
        <f t="shared" si="415"/>
        <v>1</v>
      </c>
      <c r="P1603" s="365">
        <f>IF(ISERROR('commented data'!$J1557),"",'commented data'!$J1557)</f>
        <v>141.21389770507812</v>
      </c>
      <c r="Q1603" s="368">
        <f t="shared" si="411"/>
        <v>141.21389770507812</v>
      </c>
      <c r="R1603" s="368" t="str">
        <f t="shared" si="416"/>
        <v/>
      </c>
      <c r="S1603" s="369">
        <f t="shared" si="417"/>
        <v>141.21389770507812</v>
      </c>
      <c r="T1603" s="365">
        <f>IF(ISERROR('commented data'!$M1557),"",'commented data'!$M1557)</f>
        <v>82423.7734375</v>
      </c>
      <c r="U1603" s="370">
        <f t="shared" si="418"/>
        <v>82423.7734375</v>
      </c>
      <c r="V1603" s="371">
        <f t="shared" si="419"/>
        <v>82423.7734375</v>
      </c>
      <c r="W1603" s="383">
        <f t="shared" si="420"/>
        <v>71708.682890625001</v>
      </c>
      <c r="X1603" s="365">
        <f>IF(ISERROR('commented data'!$T1557),"",'commented data'!$T1557)</f>
        <v>105.87989807128906</v>
      </c>
      <c r="Y1603" s="384">
        <f t="shared" si="421"/>
        <v>105.87989807128906</v>
      </c>
      <c r="Z1603" s="365">
        <f>IF(ISERROR('commented data'!$U1557),"",'commented data'!$U1557)</f>
        <v>1012.7999877929687</v>
      </c>
      <c r="AA1603" s="385">
        <f t="shared" si="422"/>
        <v>1022.9279876708985</v>
      </c>
      <c r="AC1603" s="427">
        <f t="shared" si="424"/>
        <v>7.4409218753202451</v>
      </c>
      <c r="AD1603" s="428">
        <f t="shared" si="423"/>
        <v>0.43222352158180199</v>
      </c>
      <c r="AE1603" s="429">
        <f t="shared" si="425"/>
        <v>9.2244764784181985</v>
      </c>
      <c r="AF1603" s="430">
        <f t="shared" si="426"/>
        <v>0.95524107390911983</v>
      </c>
    </row>
    <row r="1604" spans="1:32" s="5" customFormat="1" x14ac:dyDescent="0.2">
      <c r="A1604" s="363">
        <f>'commented data'!$A1558</f>
        <v>41245.791666666664</v>
      </c>
      <c r="B1604" s="364">
        <f>IF(ISERROR('commented data'!$B1558),"",'commented data'!$B1558)</f>
        <v>896.924072265625</v>
      </c>
      <c r="C1604" s="364">
        <f>IF(ISERROR('commented data'!$C1558),"",'commented data'!$C1558)</f>
        <v>477.4407958984375</v>
      </c>
      <c r="D1604" s="364">
        <f>IF(ISERROR('commented data'!$D1558),"",'commented data'!$D1558)</f>
        <v>6243.09814453125</v>
      </c>
      <c r="E1604" s="364">
        <f>IF(ISERROR('commented data'!$E1558),"",'commented data'!$E1558)</f>
        <v>10.266079902648926</v>
      </c>
      <c r="F1604" s="357">
        <f t="shared" si="412"/>
        <v>142.45857666015624</v>
      </c>
      <c r="G1604" s="362">
        <f t="shared" si="413"/>
        <v>52171.583759143614</v>
      </c>
      <c r="H1604" s="359">
        <f>IF(ISERROR('commented data'!$N1558),"",'commented data'!$N1558)</f>
        <v>16.479881360165891</v>
      </c>
      <c r="I1604" s="359">
        <f>IFERROR('commented data'!O1558,"")</f>
        <v>16.771528464925414</v>
      </c>
      <c r="J1604" s="358">
        <f>IF(ISERROR('commented data'!$P1558),"",'commented data'!$P1558)</f>
        <v>1</v>
      </c>
      <c r="K1604" s="328">
        <f>IF(ISERROR('commented data'!$Q1558),"",'commented data'!$Q1558)</f>
        <v>1</v>
      </c>
      <c r="L1604" s="328">
        <f>IF(ISERROR('commented data'!$R1558),"",'commented data'!$R1558)</f>
        <v>1</v>
      </c>
      <c r="M1604" s="328">
        <f>IF(ISERROR('commented data'!$S1558),"",'commented data'!$S1558)</f>
        <v>1</v>
      </c>
      <c r="N1604" s="366">
        <f t="shared" si="414"/>
        <v>1</v>
      </c>
      <c r="O1604" s="367" t="b">
        <f t="shared" si="415"/>
        <v>1</v>
      </c>
      <c r="P1604" s="365">
        <f>IF(ISERROR('commented data'!$J1558),"",'commented data'!$J1558)</f>
        <v>141.048095703125</v>
      </c>
      <c r="Q1604" s="368">
        <f t="shared" si="411"/>
        <v>141.048095703125</v>
      </c>
      <c r="R1604" s="368" t="str">
        <f t="shared" si="416"/>
        <v/>
      </c>
      <c r="S1604" s="369">
        <f t="shared" si="417"/>
        <v>141.048095703125</v>
      </c>
      <c r="T1604" s="365">
        <f>IF(ISERROR('commented data'!$M1558),"",'commented data'!$M1558)</f>
        <v>82424.6171875</v>
      </c>
      <c r="U1604" s="370">
        <f t="shared" si="418"/>
        <v>82424.6171875</v>
      </c>
      <c r="V1604" s="371">
        <f t="shared" si="419"/>
        <v>82424.6171875</v>
      </c>
      <c r="W1604" s="383">
        <f t="shared" si="420"/>
        <v>71709.416953124994</v>
      </c>
      <c r="X1604" s="365">
        <f>IF(ISERROR('commented data'!$T1558),"",'commented data'!$T1558)</f>
        <v>105.87809753417969</v>
      </c>
      <c r="Y1604" s="384">
        <f t="shared" si="421"/>
        <v>105.87809753417969</v>
      </c>
      <c r="Z1604" s="365">
        <f>IF(ISERROR('commented data'!$U1558),"",'commented data'!$U1558)</f>
        <v>1012.7990112304687</v>
      </c>
      <c r="AA1604" s="385">
        <f t="shared" si="422"/>
        <v>1022.9270013427735</v>
      </c>
      <c r="AC1604" s="427">
        <f t="shared" si="424"/>
        <v>7.4322895644337228</v>
      </c>
      <c r="AD1604" s="428">
        <f t="shared" si="423"/>
        <v>0.45099169114157428</v>
      </c>
      <c r="AE1604" s="429">
        <f t="shared" si="425"/>
        <v>9.2057083088584264</v>
      </c>
      <c r="AF1604" s="430">
        <f t="shared" si="426"/>
        <v>0.95329753527172079</v>
      </c>
    </row>
    <row r="1605" spans="1:32" s="5" customFormat="1" x14ac:dyDescent="0.2">
      <c r="A1605" s="363">
        <f>'commented data'!$A1559</f>
        <v>41245.833333333336</v>
      </c>
      <c r="B1605" s="364">
        <f>IF(ISERROR('commented data'!$B1559),"",'commented data'!$B1559)</f>
        <v>897.0421142578125</v>
      </c>
      <c r="C1605" s="364">
        <f>IF(ISERROR('commented data'!$C1559),"",'commented data'!$C1559)</f>
        <v>478.50009155273438</v>
      </c>
      <c r="D1605" s="364">
        <f>IF(ISERROR('commented data'!$D1559),"",'commented data'!$D1559)</f>
        <v>6262.11376953125</v>
      </c>
      <c r="E1605" s="364">
        <f>IF(ISERROR('commented data'!$E1559),"",'commented data'!$E1559)</f>
        <v>10.288629531860352</v>
      </c>
      <c r="F1605" s="357">
        <f t="shared" si="412"/>
        <v>143.31990310668945</v>
      </c>
      <c r="G1605" s="362">
        <f t="shared" si="413"/>
        <v>52167.454710079568</v>
      </c>
      <c r="H1605" s="359">
        <f>IF(ISERROR('commented data'!$N1559),"",'commented data'!$N1559)</f>
        <v>16.456238992530416</v>
      </c>
      <c r="I1605" s="359">
        <f>IFERROR('commented data'!O1559,"")</f>
        <v>16.822612251946321</v>
      </c>
      <c r="J1605" s="358">
        <f>IF(ISERROR('commented data'!$P1559),"",'commented data'!$P1559)</f>
        <v>1</v>
      </c>
      <c r="K1605" s="328">
        <f>IF(ISERROR('commented data'!$Q1559),"",'commented data'!$Q1559)</f>
        <v>1</v>
      </c>
      <c r="L1605" s="328">
        <f>IF(ISERROR('commented data'!$R1559),"",'commented data'!$R1559)</f>
        <v>1</v>
      </c>
      <c r="M1605" s="328">
        <f>IF(ISERROR('commented data'!$S1559),"",'commented data'!$S1559)</f>
        <v>1</v>
      </c>
      <c r="N1605" s="366">
        <f t="shared" si="414"/>
        <v>1</v>
      </c>
      <c r="O1605" s="367" t="b">
        <f t="shared" si="415"/>
        <v>1</v>
      </c>
      <c r="P1605" s="365">
        <f>IF(ISERROR('commented data'!$J1559),"",'commented data'!$J1559)</f>
        <v>141.90089416503906</v>
      </c>
      <c r="Q1605" s="368">
        <f t="shared" si="411"/>
        <v>141.90089416503906</v>
      </c>
      <c r="R1605" s="368" t="str">
        <f t="shared" si="416"/>
        <v/>
      </c>
      <c r="S1605" s="369">
        <f t="shared" si="417"/>
        <v>141.90089416503906</v>
      </c>
      <c r="T1605" s="365">
        <f>IF(ISERROR('commented data'!$M1559),"",'commented data'!$M1559)</f>
        <v>82432.359375</v>
      </c>
      <c r="U1605" s="370">
        <f t="shared" si="418"/>
        <v>82432.359375</v>
      </c>
      <c r="V1605" s="371">
        <f t="shared" si="419"/>
        <v>82432.359375</v>
      </c>
      <c r="W1605" s="383">
        <f t="shared" si="420"/>
        <v>71716.152656249993</v>
      </c>
      <c r="X1605" s="365">
        <f>IF(ISERROR('commented data'!$T1559),"",'commented data'!$T1559)</f>
        <v>105.94370269775391</v>
      </c>
      <c r="Y1605" s="384">
        <f t="shared" si="421"/>
        <v>105.94370269775391</v>
      </c>
      <c r="Z1605" s="365">
        <f>IF(ISERROR('commented data'!$U1559),"",'commented data'!$U1559)</f>
        <v>1012.7990112304687</v>
      </c>
      <c r="AA1605" s="385">
        <f t="shared" si="422"/>
        <v>1022.9270013427735</v>
      </c>
      <c r="AC1605" s="427">
        <f t="shared" si="424"/>
        <v>7.4766345543712136</v>
      </c>
      <c r="AD1605" s="428">
        <f t="shared" si="423"/>
        <v>0.45433434442492615</v>
      </c>
      <c r="AE1605" s="429">
        <f t="shared" si="425"/>
        <v>9.2023656555750755</v>
      </c>
      <c r="AF1605" s="430">
        <f t="shared" si="426"/>
        <v>0.95295138666160017</v>
      </c>
    </row>
    <row r="1606" spans="1:32" s="5" customFormat="1" x14ac:dyDescent="0.2">
      <c r="A1606" s="363">
        <f>'commented data'!$A1560</f>
        <v>41245.875</v>
      </c>
      <c r="B1606" s="364">
        <f>IF(ISERROR('commented data'!$B1560),"",'commented data'!$B1560)</f>
        <v>896.98712158203125</v>
      </c>
      <c r="C1606" s="364">
        <f>IF(ISERROR('commented data'!$C1560),"",'commented data'!$C1560)</f>
        <v>477.45730590820312</v>
      </c>
      <c r="D1606" s="364">
        <f>IF(ISERROR('commented data'!$D1560),"",'commented data'!$D1560)</f>
        <v>6233.12109375</v>
      </c>
      <c r="E1606" s="364">
        <f>IF(ISERROR('commented data'!$E1560),"",'commented data'!$E1560)</f>
        <v>10.263669967651367</v>
      </c>
      <c r="F1606" s="357">
        <f t="shared" si="412"/>
        <v>141.37555755615236</v>
      </c>
      <c r="G1606" s="362">
        <f t="shared" si="413"/>
        <v>52158.775932830482</v>
      </c>
      <c r="H1606" s="359">
        <f>IF(ISERROR('commented data'!$N1560),"",'commented data'!$N1560)</f>
        <v>16.062658607603808</v>
      </c>
      <c r="I1606" s="359">
        <f>IFERROR('commented data'!O1560,"")</f>
        <v>16.744726004464287</v>
      </c>
      <c r="J1606" s="358">
        <f>IF(ISERROR('commented data'!$P1560),"",'commented data'!$P1560)</f>
        <v>1</v>
      </c>
      <c r="K1606" s="328">
        <f>IF(ISERROR('commented data'!$Q1560),"",'commented data'!$Q1560)</f>
        <v>1</v>
      </c>
      <c r="L1606" s="328">
        <f>IF(ISERROR('commented data'!$R1560),"",'commented data'!$R1560)</f>
        <v>1</v>
      </c>
      <c r="M1606" s="328">
        <f>IF(ISERROR('commented data'!$S1560),"",'commented data'!$S1560)</f>
        <v>1</v>
      </c>
      <c r="N1606" s="366">
        <f t="shared" si="414"/>
        <v>1</v>
      </c>
      <c r="O1606" s="367" t="b">
        <f t="shared" si="415"/>
        <v>1</v>
      </c>
      <c r="P1606" s="365">
        <f>IF(ISERROR('commented data'!$J1560),"",'commented data'!$J1560)</f>
        <v>139.97579956054687</v>
      </c>
      <c r="Q1606" s="368">
        <f t="shared" si="411"/>
        <v>139.97579956054687</v>
      </c>
      <c r="R1606" s="368" t="str">
        <f t="shared" si="416"/>
        <v/>
      </c>
      <c r="S1606" s="369">
        <f t="shared" si="417"/>
        <v>139.97579956054687</v>
      </c>
      <c r="T1606" s="365">
        <f>IF(ISERROR('commented data'!$M1560),"",'commented data'!$M1560)</f>
        <v>82437.796875</v>
      </c>
      <c r="U1606" s="370">
        <f t="shared" si="418"/>
        <v>82437.796875</v>
      </c>
      <c r="V1606" s="371">
        <f t="shared" si="419"/>
        <v>82437.796875</v>
      </c>
      <c r="W1606" s="383">
        <f t="shared" si="420"/>
        <v>71720.883281250004</v>
      </c>
      <c r="X1606" s="365">
        <f>IF(ISERROR('commented data'!$T1560),"",'commented data'!$T1560)</f>
        <v>106.03140258789062</v>
      </c>
      <c r="Y1606" s="384">
        <f t="shared" si="421"/>
        <v>106.03140258789062</v>
      </c>
      <c r="Z1606" s="365">
        <f>IF(ISERROR('commented data'!$U1560),"",'commented data'!$U1560)</f>
        <v>1012.7979736328125</v>
      </c>
      <c r="AA1606" s="385">
        <f t="shared" si="422"/>
        <v>1022.9259533691406</v>
      </c>
      <c r="AC1606" s="427">
        <f t="shared" si="424"/>
        <v>7.3739760289503291</v>
      </c>
      <c r="AD1606" s="428">
        <f t="shared" si="423"/>
        <v>0.45907568660269016</v>
      </c>
      <c r="AE1606" s="429">
        <f t="shared" si="425"/>
        <v>9.197624313397311</v>
      </c>
      <c r="AF1606" s="430">
        <f t="shared" si="426"/>
        <v>0.95246039676051963</v>
      </c>
    </row>
    <row r="1607" spans="1:32" s="5" customFormat="1" x14ac:dyDescent="0.2">
      <c r="A1607" s="363">
        <f>'commented data'!$A1561</f>
        <v>41245.916666666664</v>
      </c>
      <c r="B1607" s="364">
        <f>IF(ISERROR('commented data'!$B1561),"",'commented data'!$B1561)</f>
        <v>896.94873046875</v>
      </c>
      <c r="C1607" s="364">
        <f>IF(ISERROR('commented data'!$C1561),"",'commented data'!$C1561)</f>
        <v>478.35809326171875</v>
      </c>
      <c r="D1607" s="364">
        <f>IF(ISERROR('commented data'!$D1561),"",'commented data'!$D1561)</f>
        <v>6256.31298828125</v>
      </c>
      <c r="E1607" s="364">
        <f>IF(ISERROR('commented data'!$E1561),"",'commented data'!$E1561)</f>
        <v>10.295049667358398</v>
      </c>
      <c r="F1607" s="357">
        <f t="shared" si="412"/>
        <v>142.0285221862793</v>
      </c>
      <c r="G1607" s="362">
        <f t="shared" si="413"/>
        <v>52175.233222711729</v>
      </c>
      <c r="H1607" s="359">
        <f>IF(ISERROR('commented data'!$N1561),"",'commented data'!$N1561)</f>
        <v>16.769394070648996</v>
      </c>
      <c r="I1607" s="359">
        <f>IFERROR('commented data'!O1561,"")</f>
        <v>16.807028968518619</v>
      </c>
      <c r="J1607" s="358">
        <f>IF(ISERROR('commented data'!$P1561),"",'commented data'!$P1561)</f>
        <v>1</v>
      </c>
      <c r="K1607" s="328">
        <f>IF(ISERROR('commented data'!$Q1561),"",'commented data'!$Q1561)</f>
        <v>1</v>
      </c>
      <c r="L1607" s="328">
        <f>IF(ISERROR('commented data'!$R1561),"",'commented data'!$R1561)</f>
        <v>1</v>
      </c>
      <c r="M1607" s="328">
        <f>IF(ISERROR('commented data'!$S1561),"",'commented data'!$S1561)</f>
        <v>1</v>
      </c>
      <c r="N1607" s="366">
        <f t="shared" si="414"/>
        <v>1</v>
      </c>
      <c r="O1607" s="367" t="b">
        <f t="shared" si="415"/>
        <v>1</v>
      </c>
      <c r="P1607" s="365">
        <f>IF(ISERROR('commented data'!$J1561),"",'commented data'!$J1561)</f>
        <v>140.62229919433594</v>
      </c>
      <c r="Q1607" s="368">
        <f t="shared" si="411"/>
        <v>140.62229919433594</v>
      </c>
      <c r="R1607" s="368" t="str">
        <f t="shared" si="416"/>
        <v/>
      </c>
      <c r="S1607" s="369">
        <f t="shared" si="417"/>
        <v>140.62229919433594</v>
      </c>
      <c r="T1607" s="365">
        <f>IF(ISERROR('commented data'!$M1561),"",'commented data'!$M1561)</f>
        <v>82453.3828125</v>
      </c>
      <c r="U1607" s="370">
        <f t="shared" si="418"/>
        <v>82453.3828125</v>
      </c>
      <c r="V1607" s="371">
        <f t="shared" si="419"/>
        <v>82453.3828125</v>
      </c>
      <c r="W1607" s="383">
        <f t="shared" si="420"/>
        <v>71734.443046874992</v>
      </c>
      <c r="X1607" s="365">
        <f>IF(ISERROR('commented data'!$T1561),"",'commented data'!$T1561)</f>
        <v>105.98310089111328</v>
      </c>
      <c r="Y1607" s="384">
        <f t="shared" si="421"/>
        <v>105.98310089111328</v>
      </c>
      <c r="Z1607" s="365">
        <f>IF(ISERROR('commented data'!$U1561),"",'commented data'!$U1561)</f>
        <v>1012.7969970703125</v>
      </c>
      <c r="AA1607" s="385">
        <f t="shared" si="422"/>
        <v>1022.9249670410156</v>
      </c>
      <c r="AC1607" s="427">
        <f t="shared" si="424"/>
        <v>7.4103712693462098</v>
      </c>
      <c r="AD1607" s="428">
        <f t="shared" si="423"/>
        <v>0.4418985705820091</v>
      </c>
      <c r="AE1607" s="429">
        <f t="shared" si="425"/>
        <v>9.2148014294179923</v>
      </c>
      <c r="AF1607" s="430">
        <f t="shared" si="426"/>
        <v>0.9542391737775836</v>
      </c>
    </row>
    <row r="1608" spans="1:32" s="5" customFormat="1" x14ac:dyDescent="0.2">
      <c r="A1608" s="363">
        <f>'commented data'!$A1562</f>
        <v>41245.958333333336</v>
      </c>
      <c r="B1608" s="364">
        <f>IF(ISERROR('commented data'!$B1562),"",'commented data'!$B1562)</f>
        <v>897.0133056640625</v>
      </c>
      <c r="C1608" s="364">
        <f>IF(ISERROR('commented data'!$C1562),"",'commented data'!$C1562)</f>
        <v>478.627197265625</v>
      </c>
      <c r="D1608" s="364">
        <f>IF(ISERROR('commented data'!$D1562),"",'commented data'!$D1562)</f>
        <v>6252.52099609375</v>
      </c>
      <c r="E1608" s="364">
        <f>IF(ISERROR('commented data'!$E1562),"",'commented data'!$E1562)</f>
        <v>10.290550231933594</v>
      </c>
      <c r="F1608" s="357">
        <f t="shared" si="412"/>
        <v>141.92034973144533</v>
      </c>
      <c r="G1608" s="362">
        <f t="shared" si="413"/>
        <v>52174.906038800036</v>
      </c>
      <c r="H1608" s="359">
        <f>IF(ISERROR('commented data'!$N1562),"",'commented data'!$N1562)</f>
        <v>16.493628495541781</v>
      </c>
      <c r="I1608" s="359">
        <f>IFERROR('commented data'!O1562,"")</f>
        <v>16.796842118426067</v>
      </c>
      <c r="J1608" s="358">
        <f>IF(ISERROR('commented data'!$P1562),"",'commented data'!$P1562)</f>
        <v>1</v>
      </c>
      <c r="K1608" s="328">
        <f>IF(ISERROR('commented data'!$Q1562),"",'commented data'!$Q1562)</f>
        <v>1</v>
      </c>
      <c r="L1608" s="328">
        <f>IF(ISERROR('commented data'!$R1562),"",'commented data'!$R1562)</f>
        <v>1</v>
      </c>
      <c r="M1608" s="328">
        <f>IF(ISERROR('commented data'!$S1562),"",'commented data'!$S1562)</f>
        <v>1</v>
      </c>
      <c r="N1608" s="366">
        <f t="shared" si="414"/>
        <v>1</v>
      </c>
      <c r="O1608" s="367" t="b">
        <f t="shared" si="415"/>
        <v>1</v>
      </c>
      <c r="P1608" s="365">
        <f>IF(ISERROR('commented data'!$J1562),"",'commented data'!$J1562)</f>
        <v>140.51519775390625</v>
      </c>
      <c r="Q1608" s="368">
        <f t="shared" si="411"/>
        <v>140.51519775390625</v>
      </c>
      <c r="R1608" s="368" t="str">
        <f t="shared" si="416"/>
        <v/>
      </c>
      <c r="S1608" s="369">
        <f t="shared" si="417"/>
        <v>140.51519775390625</v>
      </c>
      <c r="T1608" s="365">
        <f>IF(ISERROR('commented data'!$M1562),"",'commented data'!$M1562)</f>
        <v>82468.96875</v>
      </c>
      <c r="U1608" s="370">
        <f t="shared" si="418"/>
        <v>82468.96875</v>
      </c>
      <c r="V1608" s="371">
        <f t="shared" si="419"/>
        <v>82468.96875</v>
      </c>
      <c r="W1608" s="383">
        <f t="shared" si="420"/>
        <v>71748.002812499995</v>
      </c>
      <c r="X1608" s="365">
        <f>IF(ISERROR('commented data'!$T1562),"",'commented data'!$T1562)</f>
        <v>106.05789947509766</v>
      </c>
      <c r="Y1608" s="384">
        <f t="shared" si="421"/>
        <v>106.05789947509766</v>
      </c>
      <c r="Z1608" s="365">
        <f>IF(ISERROR('commented data'!$U1562),"",'commented data'!$U1562)</f>
        <v>1012.7990112304687</v>
      </c>
      <c r="AA1608" s="385">
        <f t="shared" si="422"/>
        <v>1022.9270013427735</v>
      </c>
      <c r="AC1608" s="427">
        <f t="shared" si="424"/>
        <v>7.4046809122318002</v>
      </c>
      <c r="AD1608" s="428">
        <f t="shared" si="423"/>
        <v>0.44894189985140515</v>
      </c>
      <c r="AE1608" s="429">
        <f t="shared" si="425"/>
        <v>9.2077581001485953</v>
      </c>
      <c r="AF1608" s="430">
        <f t="shared" si="426"/>
        <v>0.95350980150036702</v>
      </c>
    </row>
    <row r="1609" spans="1:32" s="5" customFormat="1" x14ac:dyDescent="0.2">
      <c r="A1609" s="363">
        <f>'commented data'!$A1563</f>
        <v>41246</v>
      </c>
      <c r="B1609" s="364">
        <f>IF(ISERROR('commented data'!$B1563),"",'commented data'!$B1563)</f>
        <v>897.07098388671875</v>
      </c>
      <c r="C1609" s="364">
        <f>IF(ISERROR('commented data'!$C1563),"",'commented data'!$C1563)</f>
        <v>479.1317138671875</v>
      </c>
      <c r="D1609" s="364">
        <f>IF(ISERROR('commented data'!$D1563),"",'commented data'!$D1563)</f>
        <v>6244.80810546875</v>
      </c>
      <c r="E1609" s="364">
        <f>IF(ISERROR('commented data'!$E1563),"",'commented data'!$E1563)</f>
        <v>10.27025032043457</v>
      </c>
      <c r="F1609" s="357">
        <f t="shared" si="412"/>
        <v>143.05559799194336</v>
      </c>
      <c r="G1609" s="362">
        <f t="shared" si="413"/>
        <v>52179.387936772939</v>
      </c>
      <c r="H1609" s="359">
        <f>IF(ISERROR('commented data'!$N1563),"",'commented data'!$N1563)</f>
        <v>17.404753384801733</v>
      </c>
      <c r="I1609" s="359">
        <f>IFERROR('commented data'!O1563,"")</f>
        <v>16.776122123053682</v>
      </c>
      <c r="J1609" s="358">
        <f>IF(ISERROR('commented data'!$P1563),"",'commented data'!$P1563)</f>
        <v>1</v>
      </c>
      <c r="K1609" s="328">
        <f>IF(ISERROR('commented data'!$Q1563),"",'commented data'!$Q1563)</f>
        <v>1</v>
      </c>
      <c r="L1609" s="328">
        <f>IF(ISERROR('commented data'!$R1563),"",'commented data'!$R1563)</f>
        <v>1</v>
      </c>
      <c r="M1609" s="328">
        <f>IF(ISERROR('commented data'!$S1563),"",'commented data'!$S1563)</f>
        <v>1</v>
      </c>
      <c r="N1609" s="366">
        <f t="shared" si="414"/>
        <v>1</v>
      </c>
      <c r="O1609" s="367" t="b">
        <f t="shared" si="415"/>
        <v>1</v>
      </c>
      <c r="P1609" s="365">
        <f>IF(ISERROR('commented data'!$J1563),"",'commented data'!$J1563)</f>
        <v>141.63920593261719</v>
      </c>
      <c r="Q1609" s="368">
        <f t="shared" si="411"/>
        <v>141.63920593261719</v>
      </c>
      <c r="R1609" s="368" t="str">
        <f t="shared" si="416"/>
        <v/>
      </c>
      <c r="S1609" s="369">
        <f t="shared" si="417"/>
        <v>141.63920593261719</v>
      </c>
      <c r="T1609" s="365">
        <f>IF(ISERROR('commented data'!$M1563),"",'commented data'!$M1563)</f>
        <v>82462.75</v>
      </c>
      <c r="U1609" s="370">
        <f t="shared" si="418"/>
        <v>82462.75</v>
      </c>
      <c r="V1609" s="371">
        <f t="shared" si="419"/>
        <v>82462.75</v>
      </c>
      <c r="W1609" s="383">
        <f t="shared" si="420"/>
        <v>71742.592499999999</v>
      </c>
      <c r="X1609" s="365">
        <f>IF(ISERROR('commented data'!$T1563),"",'commented data'!$T1563)</f>
        <v>105.99710083007812</v>
      </c>
      <c r="Y1609" s="384">
        <f t="shared" si="421"/>
        <v>105.99710083007812</v>
      </c>
      <c r="Z1609" s="365">
        <f>IF(ISERROR('commented data'!$U1563),"",'commented data'!$U1563)</f>
        <v>1012.7999877929687</v>
      </c>
      <c r="AA1609" s="385">
        <f t="shared" si="422"/>
        <v>1022.9279876708985</v>
      </c>
      <c r="AC1609" s="427">
        <f t="shared" si="424"/>
        <v>7.4645535441486475</v>
      </c>
      <c r="AD1609" s="428">
        <f t="shared" si="423"/>
        <v>0.42888016733789991</v>
      </c>
      <c r="AE1609" s="429">
        <f t="shared" si="425"/>
        <v>9.2278198326621013</v>
      </c>
      <c r="AF1609" s="430">
        <f t="shared" si="426"/>
        <v>0.95558729510724161</v>
      </c>
    </row>
    <row r="1610" spans="1:32" s="5" customFormat="1" x14ac:dyDescent="0.2">
      <c r="A1610" s="363">
        <f>'commented data'!$A1564</f>
        <v>41246.041666666664</v>
      </c>
      <c r="B1610" s="364">
        <f>IF(ISERROR('commented data'!$B1564),"",'commented data'!$B1564)</f>
        <v>896.99627685546875</v>
      </c>
      <c r="C1610" s="364">
        <f>IF(ISERROR('commented data'!$C1564),"",'commented data'!$C1564)</f>
        <v>478.11691284179687</v>
      </c>
      <c r="D1610" s="364">
        <f>IF(ISERROR('commented data'!$D1564),"",'commented data'!$D1564)</f>
        <v>6232.61279296875</v>
      </c>
      <c r="E1610" s="364">
        <f>IF(ISERROR('commented data'!$E1564),"",'commented data'!$E1564)</f>
        <v>10.267270088195801</v>
      </c>
      <c r="F1610" s="357">
        <f t="shared" si="412"/>
        <v>142.79702590942384</v>
      </c>
      <c r="G1610" s="362">
        <f t="shared" si="413"/>
        <v>52159.556858593212</v>
      </c>
      <c r="H1610" s="359">
        <f>IF(ISERROR('commented data'!$N1564),"",'commented data'!$N1564)</f>
        <v>16.904463507393086</v>
      </c>
      <c r="I1610" s="359">
        <f>IFERROR('commented data'!O1564,"")</f>
        <v>16.743360499578074</v>
      </c>
      <c r="J1610" s="358">
        <f>IF(ISERROR('commented data'!$P1564),"",'commented data'!$P1564)</f>
        <v>1</v>
      </c>
      <c r="K1610" s="328">
        <f>IF(ISERROR('commented data'!$Q1564),"",'commented data'!$Q1564)</f>
        <v>1</v>
      </c>
      <c r="L1610" s="328">
        <f>IF(ISERROR('commented data'!$R1564),"",'commented data'!$R1564)</f>
        <v>1</v>
      </c>
      <c r="M1610" s="328">
        <f>IF(ISERROR('commented data'!$S1564),"",'commented data'!$S1564)</f>
        <v>1</v>
      </c>
      <c r="N1610" s="366">
        <f t="shared" si="414"/>
        <v>1</v>
      </c>
      <c r="O1610" s="367" t="b">
        <f t="shared" si="415"/>
        <v>1</v>
      </c>
      <c r="P1610" s="365">
        <f>IF(ISERROR('commented data'!$J1564),"",'commented data'!$J1564)</f>
        <v>141.38319396972656</v>
      </c>
      <c r="Q1610" s="368">
        <f t="shared" si="411"/>
        <v>141.38319396972656</v>
      </c>
      <c r="R1610" s="368" t="str">
        <f t="shared" si="416"/>
        <v/>
      </c>
      <c r="S1610" s="369">
        <f t="shared" si="417"/>
        <v>141.38319396972656</v>
      </c>
      <c r="T1610" s="365">
        <f>IF(ISERROR('commented data'!$M1564),"",'commented data'!$M1564)</f>
        <v>82424.8125</v>
      </c>
      <c r="U1610" s="370">
        <f t="shared" si="418"/>
        <v>82424.8125</v>
      </c>
      <c r="V1610" s="371">
        <f t="shared" si="419"/>
        <v>82424.8125</v>
      </c>
      <c r="W1610" s="383">
        <f t="shared" si="420"/>
        <v>71709.586874999994</v>
      </c>
      <c r="X1610" s="365">
        <f>IF(ISERROR('commented data'!$T1564),"",'commented data'!$T1564)</f>
        <v>105.96600341796875</v>
      </c>
      <c r="Y1610" s="384">
        <f t="shared" si="421"/>
        <v>105.96600341796875</v>
      </c>
      <c r="Z1610" s="365">
        <f>IF(ISERROR('commented data'!$U1564),"",'commented data'!$U1564)</f>
        <v>1012.7979736328125</v>
      </c>
      <c r="AA1610" s="385">
        <f t="shared" si="422"/>
        <v>1022.9259533691406</v>
      </c>
      <c r="AC1610" s="427">
        <f t="shared" si="424"/>
        <v>7.448229592160601</v>
      </c>
      <c r="AD1610" s="428">
        <f t="shared" si="423"/>
        <v>0.44060727445761017</v>
      </c>
      <c r="AE1610" s="429">
        <f t="shared" si="425"/>
        <v>9.2160927255423903</v>
      </c>
      <c r="AF1610" s="430">
        <f t="shared" si="426"/>
        <v>0.95437289400544589</v>
      </c>
    </row>
    <row r="1611" spans="1:32" s="5" customFormat="1" x14ac:dyDescent="0.2">
      <c r="A1611" s="363">
        <f>'commented data'!$A1565</f>
        <v>41246.083333333336</v>
      </c>
      <c r="B1611" s="364">
        <f>IF(ISERROR('commented data'!$B1565),"",'commented data'!$B1565)</f>
        <v>896.99151611328125</v>
      </c>
      <c r="C1611" s="364">
        <f>IF(ISERROR('commented data'!$C1565),"",'commented data'!$C1565)</f>
        <v>477.75399780273437</v>
      </c>
      <c r="D1611" s="364">
        <f>IF(ISERROR('commented data'!$D1565),"",'commented data'!$D1565)</f>
        <v>6234.13623046875</v>
      </c>
      <c r="E1611" s="364">
        <f>IF(ISERROR('commented data'!$E1565),"",'commented data'!$E1565)</f>
        <v>10.281169891357422</v>
      </c>
      <c r="F1611" s="357">
        <f t="shared" si="412"/>
        <v>142.07407821655275</v>
      </c>
      <c r="G1611" s="362">
        <f t="shared" si="413"/>
        <v>52126.621698254945</v>
      </c>
      <c r="H1611" s="359">
        <f>IF(ISERROR('commented data'!$N1565),"",'commented data'!$N1565)</f>
        <v>17.085078085190762</v>
      </c>
      <c r="I1611" s="359">
        <f>IFERROR('commented data'!O1565,"")</f>
        <v>16.747453079064133</v>
      </c>
      <c r="J1611" s="358">
        <f>IF(ISERROR('commented data'!$P1565),"",'commented data'!$P1565)</f>
        <v>1</v>
      </c>
      <c r="K1611" s="328">
        <f>IF(ISERROR('commented data'!$Q1565),"",'commented data'!$Q1565)</f>
        <v>1</v>
      </c>
      <c r="L1611" s="328">
        <f>IF(ISERROR('commented data'!$R1565),"",'commented data'!$R1565)</f>
        <v>1</v>
      </c>
      <c r="M1611" s="328">
        <f>IF(ISERROR('commented data'!$S1565),"",'commented data'!$S1565)</f>
        <v>1</v>
      </c>
      <c r="N1611" s="366">
        <f t="shared" si="414"/>
        <v>1</v>
      </c>
      <c r="O1611" s="367" t="b">
        <f t="shared" si="415"/>
        <v>1</v>
      </c>
      <c r="P1611" s="365">
        <f>IF(ISERROR('commented data'!$J1565),"",'commented data'!$J1565)</f>
        <v>140.66740417480469</v>
      </c>
      <c r="Q1611" s="368">
        <f t="shared" si="411"/>
        <v>140.66740417480469</v>
      </c>
      <c r="R1611" s="368" t="str">
        <f t="shared" si="416"/>
        <v/>
      </c>
      <c r="S1611" s="369">
        <f t="shared" si="417"/>
        <v>140.66740417480469</v>
      </c>
      <c r="T1611" s="365">
        <f>IF(ISERROR('commented data'!$M1565),"",'commented data'!$M1565)</f>
        <v>82382.65625</v>
      </c>
      <c r="U1611" s="370">
        <f t="shared" si="418"/>
        <v>82382.65625</v>
      </c>
      <c r="V1611" s="371">
        <f t="shared" si="419"/>
        <v>82382.65625</v>
      </c>
      <c r="W1611" s="383">
        <f t="shared" si="420"/>
        <v>71672.910937499997</v>
      </c>
      <c r="X1611" s="365">
        <f>IF(ISERROR('commented data'!$T1565),"",'commented data'!$T1565)</f>
        <v>106.01039886474609</v>
      </c>
      <c r="Y1611" s="384">
        <f t="shared" si="421"/>
        <v>106.01039886474609</v>
      </c>
      <c r="Z1611" s="365">
        <f>IF(ISERROR('commented data'!$U1565),"",'commented data'!$U1565)</f>
        <v>1012.7949829101562</v>
      </c>
      <c r="AA1611" s="385">
        <f t="shared" si="422"/>
        <v>1022.9229327392578</v>
      </c>
      <c r="AC1611" s="427">
        <f t="shared" si="424"/>
        <v>7.4058417283225282</v>
      </c>
      <c r="AD1611" s="428">
        <f t="shared" si="423"/>
        <v>0.4334684156194677</v>
      </c>
      <c r="AE1611" s="429">
        <f t="shared" si="425"/>
        <v>9.2232315843805335</v>
      </c>
      <c r="AF1611" s="430">
        <f t="shared" si="426"/>
        <v>0.95511215885142264</v>
      </c>
    </row>
    <row r="1612" spans="1:32" s="5" customFormat="1" x14ac:dyDescent="0.2">
      <c r="A1612" s="363">
        <f>'commented data'!$A1566</f>
        <v>41246.125</v>
      </c>
      <c r="B1612" s="364">
        <f>IF(ISERROR('commented data'!$B1566),"",'commented data'!$B1566)</f>
        <v>896.97979736328125</v>
      </c>
      <c r="C1612" s="364">
        <f>IF(ISERROR('commented data'!$C1566),"",'commented data'!$C1566)</f>
        <v>478.63650512695312</v>
      </c>
      <c r="D1612" s="364">
        <f>IF(ISERROR('commented data'!$D1566),"",'commented data'!$D1566)</f>
        <v>6255.68212890625</v>
      </c>
      <c r="E1612" s="364">
        <f>IF(ISERROR('commented data'!$E1566),"",'commented data'!$E1566)</f>
        <v>10.299770355224609</v>
      </c>
      <c r="F1612" s="357">
        <f t="shared" si="412"/>
        <v>143.51473373413086</v>
      </c>
      <c r="G1612" s="362">
        <f t="shared" si="413"/>
        <v>52153.624348804813</v>
      </c>
      <c r="H1612" s="359">
        <f>IF(ISERROR('commented data'!$N1566),"",'commented data'!$N1566)</f>
        <v>16.930070867900504</v>
      </c>
      <c r="I1612" s="359">
        <f>IFERROR('commented data'!O1566,"")</f>
        <v>16.805334220859649</v>
      </c>
      <c r="J1612" s="358">
        <f>IF(ISERROR('commented data'!$P1566),"",'commented data'!$P1566)</f>
        <v>1</v>
      </c>
      <c r="K1612" s="328">
        <f>IF(ISERROR('commented data'!$Q1566),"",'commented data'!$Q1566)</f>
        <v>1</v>
      </c>
      <c r="L1612" s="328">
        <f>IF(ISERROR('commented data'!$R1566),"",'commented data'!$R1566)</f>
        <v>1</v>
      </c>
      <c r="M1612" s="328">
        <f>IF(ISERROR('commented data'!$S1566),"",'commented data'!$S1566)</f>
        <v>1</v>
      </c>
      <c r="N1612" s="366">
        <f t="shared" si="414"/>
        <v>1</v>
      </c>
      <c r="O1612" s="367" t="b">
        <f t="shared" si="415"/>
        <v>1</v>
      </c>
      <c r="P1612" s="365">
        <f>IF(ISERROR('commented data'!$J1566),"",'commented data'!$J1566)</f>
        <v>142.09379577636719</v>
      </c>
      <c r="Q1612" s="368">
        <f t="shared" si="411"/>
        <v>142.09379577636719</v>
      </c>
      <c r="R1612" s="368" t="str">
        <f t="shared" si="416"/>
        <v/>
      </c>
      <c r="S1612" s="369">
        <f t="shared" si="417"/>
        <v>142.09379577636719</v>
      </c>
      <c r="T1612" s="365">
        <f>IF(ISERROR('commented data'!$M1566),"",'commented data'!$M1566)</f>
        <v>82430.1171875</v>
      </c>
      <c r="U1612" s="370">
        <f t="shared" si="418"/>
        <v>82430.1171875</v>
      </c>
      <c r="V1612" s="371">
        <f t="shared" si="419"/>
        <v>82430.1171875</v>
      </c>
      <c r="W1612" s="383">
        <f t="shared" si="420"/>
        <v>71714.201953124997</v>
      </c>
      <c r="X1612" s="365">
        <f>IF(ISERROR('commented data'!$T1566),"",'commented data'!$T1566)</f>
        <v>106.03279876708984</v>
      </c>
      <c r="Y1612" s="384">
        <f t="shared" si="421"/>
        <v>106.03279876708984</v>
      </c>
      <c r="Z1612" s="365">
        <f>IF(ISERROR('commented data'!$U1566),"",'commented data'!$U1566)</f>
        <v>1012.7960205078125</v>
      </c>
      <c r="AA1612" s="385">
        <f t="shared" si="422"/>
        <v>1022.9239807128906</v>
      </c>
      <c r="AC1612" s="427">
        <f t="shared" si="424"/>
        <v>7.4848135116886061</v>
      </c>
      <c r="AD1612" s="428">
        <f t="shared" si="423"/>
        <v>0.44210172361888034</v>
      </c>
      <c r="AE1612" s="429">
        <f t="shared" si="425"/>
        <v>9.2145982763811212</v>
      </c>
      <c r="AF1612" s="430">
        <f t="shared" si="426"/>
        <v>0.95421813625577268</v>
      </c>
    </row>
    <row r="1613" spans="1:32" s="5" customFormat="1" x14ac:dyDescent="0.2">
      <c r="A1613" s="363">
        <f>'commented data'!$A1567</f>
        <v>41246.166666666664</v>
      </c>
      <c r="B1613" s="364">
        <f>IF(ISERROR('commented data'!$B1567),"",'commented data'!$B1567)</f>
        <v>897.0418701171875</v>
      </c>
      <c r="C1613" s="364">
        <f>IF(ISERROR('commented data'!$C1567),"",'commented data'!$C1567)</f>
        <v>478.9202880859375</v>
      </c>
      <c r="D1613" s="364">
        <f>IF(ISERROR('commented data'!$D1567),"",'commented data'!$D1567)</f>
        <v>6265.97802734375</v>
      </c>
      <c r="E1613" s="364">
        <f>IF(ISERROR('commented data'!$E1567),"",'commented data'!$E1567)</f>
        <v>10.311100006103516</v>
      </c>
      <c r="F1613" s="357">
        <f t="shared" si="412"/>
        <v>144.31688049316406</v>
      </c>
      <c r="G1613" s="362">
        <f t="shared" si="413"/>
        <v>52158.165531878796</v>
      </c>
      <c r="H1613" s="359">
        <f>IF(ISERROR('commented data'!$N1567),"",'commented data'!$N1567)</f>
        <v>17.208872860607954</v>
      </c>
      <c r="I1613" s="359">
        <f>IFERROR('commented data'!O1567,"")</f>
        <v>16.832993237219622</v>
      </c>
      <c r="J1613" s="358">
        <f>IF(ISERROR('commented data'!$P1567),"",'commented data'!$P1567)</f>
        <v>1</v>
      </c>
      <c r="K1613" s="328">
        <f>IF(ISERROR('commented data'!$Q1567),"",'commented data'!$Q1567)</f>
        <v>1</v>
      </c>
      <c r="L1613" s="328">
        <f>IF(ISERROR('commented data'!$R1567),"",'commented data'!$R1567)</f>
        <v>1</v>
      </c>
      <c r="M1613" s="328">
        <f>IF(ISERROR('commented data'!$S1567),"",'commented data'!$S1567)</f>
        <v>1</v>
      </c>
      <c r="N1613" s="366">
        <f t="shared" si="414"/>
        <v>1</v>
      </c>
      <c r="O1613" s="367" t="b">
        <f t="shared" si="415"/>
        <v>1</v>
      </c>
      <c r="P1613" s="365">
        <f>IF(ISERROR('commented data'!$J1567),"",'commented data'!$J1567)</f>
        <v>142.88800048828125</v>
      </c>
      <c r="Q1613" s="368">
        <f t="shared" si="411"/>
        <v>142.88800048828125</v>
      </c>
      <c r="R1613" s="368" t="str">
        <f t="shared" si="416"/>
        <v/>
      </c>
      <c r="S1613" s="369">
        <f t="shared" si="417"/>
        <v>142.88800048828125</v>
      </c>
      <c r="T1613" s="365">
        <f>IF(ISERROR('commented data'!$M1567),"",'commented data'!$M1567)</f>
        <v>82434.7109375</v>
      </c>
      <c r="U1613" s="370">
        <f t="shared" si="418"/>
        <v>82434.7109375</v>
      </c>
      <c r="V1613" s="371">
        <f t="shared" si="419"/>
        <v>82434.7109375</v>
      </c>
      <c r="W1613" s="383">
        <f t="shared" si="420"/>
        <v>71718.198515625001</v>
      </c>
      <c r="X1613" s="365">
        <f>IF(ISERROR('commented data'!$T1567),"",'commented data'!$T1567)</f>
        <v>106.02239990234375</v>
      </c>
      <c r="Y1613" s="384">
        <f t="shared" si="421"/>
        <v>106.02239990234375</v>
      </c>
      <c r="Z1613" s="365">
        <f>IF(ISERROR('commented data'!$U1567),"",'commented data'!$U1567)</f>
        <v>1012.7999877929687</v>
      </c>
      <c r="AA1613" s="385">
        <f t="shared" si="422"/>
        <v>1022.9279876708985</v>
      </c>
      <c r="AC1613" s="427">
        <f t="shared" si="424"/>
        <v>7.5273037418068203</v>
      </c>
      <c r="AD1613" s="428">
        <f t="shared" si="423"/>
        <v>0.43740829528918351</v>
      </c>
      <c r="AE1613" s="429">
        <f t="shared" si="425"/>
        <v>9.2192917047108178</v>
      </c>
      <c r="AF1613" s="430">
        <f t="shared" si="426"/>
        <v>0.95470416443617567</v>
      </c>
    </row>
    <row r="1614" spans="1:32" s="5" customFormat="1" x14ac:dyDescent="0.2">
      <c r="A1614" s="363">
        <f>'commented data'!$A1568</f>
        <v>41246.208333333336</v>
      </c>
      <c r="B1614" s="364">
        <f>IF(ISERROR('commented data'!$B1568),"",'commented data'!$B1568)</f>
        <v>896.956787109375</v>
      </c>
      <c r="C1614" s="364">
        <f>IF(ISERROR('commented data'!$C1568),"",'commented data'!$C1568)</f>
        <v>476.04830932617187</v>
      </c>
      <c r="D1614" s="364">
        <f>IF(ISERROR('commented data'!$D1568),"",'commented data'!$D1568)</f>
        <v>6235.55517578125</v>
      </c>
      <c r="E1614" s="364">
        <f>IF(ISERROR('commented data'!$E1568),"",'commented data'!$E1568)</f>
        <v>10.309630393981934</v>
      </c>
      <c r="F1614" s="357">
        <f t="shared" si="412"/>
        <v>144.63144791235644</v>
      </c>
      <c r="G1614" s="362">
        <f t="shared" si="413"/>
        <v>52029.259586672997</v>
      </c>
      <c r="H1614" s="359">
        <f>IF(ISERROR('commented data'!$N1568),"",'commented data'!$N1568)</f>
        <v>17.658224687890542</v>
      </c>
      <c r="I1614" s="359">
        <f>IFERROR('commented data'!O1568,"")</f>
        <v>16.751264949572629</v>
      </c>
      <c r="J1614" s="358">
        <f>IF(ISERROR('commented data'!$P1568),"",'commented data'!$P1568)</f>
        <v>1</v>
      </c>
      <c r="K1614" s="328">
        <f>IF(ISERROR('commented data'!$Q1568),"",'commented data'!$Q1568)</f>
        <v>1</v>
      </c>
      <c r="L1614" s="328">
        <f>IF(ISERROR('commented data'!$R1568),"",'commented data'!$R1568)</f>
        <v>0.84930562973022461</v>
      </c>
      <c r="M1614" s="328">
        <f>IF(ISERROR('commented data'!$S1568),"",'commented data'!$S1568)</f>
        <v>1</v>
      </c>
      <c r="N1614" s="366">
        <f t="shared" si="414"/>
        <v>1</v>
      </c>
      <c r="O1614" s="367" t="b">
        <f t="shared" si="415"/>
        <v>1</v>
      </c>
      <c r="P1614" s="365">
        <f>IF(ISERROR('commented data'!$J1568),"",'commented data'!$J1568)</f>
        <v>143.19945337857072</v>
      </c>
      <c r="Q1614" s="368">
        <f t="shared" si="411"/>
        <v>143.19945337857072</v>
      </c>
      <c r="R1614" s="368" t="str">
        <f t="shared" si="416"/>
        <v/>
      </c>
      <c r="S1614" s="369">
        <f t="shared" si="417"/>
        <v>143.19945337857072</v>
      </c>
      <c r="T1614" s="365">
        <f>IF(ISERROR('commented data'!$M1568),"",'commented data'!$M1568)</f>
        <v>82248.5234375</v>
      </c>
      <c r="U1614" s="370">
        <f t="shared" si="418"/>
        <v>82248.5234375</v>
      </c>
      <c r="V1614" s="371">
        <f t="shared" si="419"/>
        <v>82248.5234375</v>
      </c>
      <c r="W1614" s="383">
        <f t="shared" si="420"/>
        <v>71556.215390625002</v>
      </c>
      <c r="X1614" s="365">
        <f>IF(ISERROR('commented data'!$T1568),"",'commented data'!$T1568)</f>
        <v>106.10330200195312</v>
      </c>
      <c r="Y1614" s="384">
        <f t="shared" si="421"/>
        <v>106.10330200195312</v>
      </c>
      <c r="Z1614" s="365">
        <f>IF(ISERROR('commented data'!$U1568),"",'commented data'!$U1568)</f>
        <v>1012.7999877929687</v>
      </c>
      <c r="AA1614" s="385">
        <f t="shared" si="422"/>
        <v>1022.9279876708985</v>
      </c>
      <c r="AC1614" s="427">
        <f t="shared" si="424"/>
        <v>7.5250671478283673</v>
      </c>
      <c r="AD1614" s="428">
        <f t="shared" si="423"/>
        <v>0.42615083230812117</v>
      </c>
      <c r="AE1614" s="429">
        <f t="shared" si="425"/>
        <v>9.2305491676918798</v>
      </c>
      <c r="AF1614" s="430">
        <f t="shared" si="426"/>
        <v>0.95586993151820798</v>
      </c>
    </row>
    <row r="1615" spans="1:32" s="5" customFormat="1" x14ac:dyDescent="0.2">
      <c r="A1615" s="363">
        <f>'commented data'!$A1569</f>
        <v>41246.25</v>
      </c>
      <c r="B1615" s="364">
        <f>IF(ISERROR('commented data'!$B1569),"",'commented data'!$B1569)</f>
        <v>896.9290771484375</v>
      </c>
      <c r="C1615" s="364">
        <f>IF(ISERROR('commented data'!$C1569),"",'commented data'!$C1569)</f>
        <v>475.9136962890625</v>
      </c>
      <c r="D1615" s="364">
        <f>IF(ISERROR('commented data'!$D1569),"",'commented data'!$D1569)</f>
        <v>6239.57421875</v>
      </c>
      <c r="E1615" s="364">
        <f>IF(ISERROR('commented data'!$E1569),"",'commented data'!$E1569)</f>
        <v>10.302680015563965</v>
      </c>
      <c r="F1615" s="357">
        <f t="shared" si="412"/>
        <v>144.38186548342506</v>
      </c>
      <c r="G1615" s="362">
        <f t="shared" si="413"/>
        <v>52051.309759553777</v>
      </c>
      <c r="H1615" s="359">
        <f>IF(ISERROR('commented data'!$N1569),"",'commented data'!$N1569)</f>
        <v>17.691602061125451</v>
      </c>
      <c r="I1615" s="359">
        <f>IFERROR('commented data'!O1569,"")</f>
        <v>16.762061751415509</v>
      </c>
      <c r="J1615" s="358">
        <f>IF(ISERROR('commented data'!$P1569),"",'commented data'!$P1569)</f>
        <v>1</v>
      </c>
      <c r="K1615" s="328">
        <f>IF(ISERROR('commented data'!$Q1569),"",'commented data'!$Q1569)</f>
        <v>1</v>
      </c>
      <c r="L1615" s="328">
        <f>IF(ISERROR('commented data'!$R1569),"",'commented data'!$R1569)</f>
        <v>0.87347221374511719</v>
      </c>
      <c r="M1615" s="328">
        <f>IF(ISERROR('commented data'!$S1569),"",'commented data'!$S1569)</f>
        <v>1</v>
      </c>
      <c r="N1615" s="366">
        <f t="shared" si="414"/>
        <v>1</v>
      </c>
      <c r="O1615" s="367" t="b">
        <f t="shared" si="415"/>
        <v>1</v>
      </c>
      <c r="P1615" s="365">
        <f>IF(ISERROR('commented data'!$J1569),"",'commented data'!$J1569)</f>
        <v>142.9523420627971</v>
      </c>
      <c r="Q1615" s="368">
        <f t="shared" si="411"/>
        <v>142.9523420627971</v>
      </c>
      <c r="R1615" s="368" t="str">
        <f t="shared" si="416"/>
        <v/>
      </c>
      <c r="S1615" s="369">
        <f t="shared" si="417"/>
        <v>142.9523420627971</v>
      </c>
      <c r="T1615" s="365">
        <f>IF(ISERROR('commented data'!$M1569),"",'commented data'!$M1569)</f>
        <v>82260.4296875</v>
      </c>
      <c r="U1615" s="370">
        <f t="shared" si="418"/>
        <v>82260.4296875</v>
      </c>
      <c r="V1615" s="371">
        <f t="shared" si="419"/>
        <v>82260.4296875</v>
      </c>
      <c r="W1615" s="383">
        <f t="shared" si="420"/>
        <v>71566.573828124994</v>
      </c>
      <c r="X1615" s="365">
        <f>IF(ISERROR('commented data'!$T1569),"",'commented data'!$T1569)</f>
        <v>105.99639892578125</v>
      </c>
      <c r="Y1615" s="384">
        <f t="shared" si="421"/>
        <v>105.99639892578125</v>
      </c>
      <c r="Z1615" s="365">
        <f>IF(ISERROR('commented data'!$U1569),"",'commented data'!$U1569)</f>
        <v>1012.7969970703125</v>
      </c>
      <c r="AA1615" s="385">
        <f t="shared" si="422"/>
        <v>1022.9249670410156</v>
      </c>
      <c r="AC1615" s="427">
        <f t="shared" si="424"/>
        <v>7.5152652039399834</v>
      </c>
      <c r="AD1615" s="428">
        <f t="shared" si="423"/>
        <v>0.42479280157751298</v>
      </c>
      <c r="AE1615" s="429">
        <f t="shared" si="425"/>
        <v>9.231907198422487</v>
      </c>
      <c r="AF1615" s="430">
        <f t="shared" si="426"/>
        <v>0.95601056245119831</v>
      </c>
    </row>
    <row r="1616" spans="1:32" s="5" customFormat="1" x14ac:dyDescent="0.2">
      <c r="A1616" s="363">
        <f>'commented data'!$A1570</f>
        <v>41246.291666666664</v>
      </c>
      <c r="B1616" s="364">
        <f>IF(ISERROR('commented data'!$B1570),"",'commented data'!$B1570)</f>
        <v>897.08270263671875</v>
      </c>
      <c r="C1616" s="364">
        <f>IF(ISERROR('commented data'!$C1570),"",'commented data'!$C1570)</f>
        <v>477.18508911132812</v>
      </c>
      <c r="D1616" s="364">
        <f>IF(ISERROR('commented data'!$D1570),"",'commented data'!$D1570)</f>
        <v>6262.97998046875</v>
      </c>
      <c r="E1616" s="364">
        <f>IF(ISERROR('commented data'!$E1570),"",'commented data'!$E1570)</f>
        <v>10.311149597167969</v>
      </c>
      <c r="F1616" s="357">
        <f t="shared" si="412"/>
        <v>143.11245056152345</v>
      </c>
      <c r="G1616" s="362">
        <f t="shared" si="413"/>
        <v>52097.833443614429</v>
      </c>
      <c r="H1616" s="359">
        <f>IF(ISERROR('commented data'!$N1570),"",'commented data'!$N1570)</f>
        <v>16.677998928320012</v>
      </c>
      <c r="I1616" s="359">
        <f>IFERROR('commented data'!O1570,"")</f>
        <v>16.824939250666922</v>
      </c>
      <c r="J1616" s="358">
        <f>IF(ISERROR('commented data'!$P1570),"",'commented data'!$P1570)</f>
        <v>1</v>
      </c>
      <c r="K1616" s="328">
        <f>IF(ISERROR('commented data'!$Q1570),"",'commented data'!$Q1570)</f>
        <v>1</v>
      </c>
      <c r="L1616" s="328">
        <f>IF(ISERROR('commented data'!$R1570),"",'commented data'!$R1570)</f>
        <v>1</v>
      </c>
      <c r="M1616" s="328">
        <f>IF(ISERROR('commented data'!$S1570),"",'commented data'!$S1570)</f>
        <v>1</v>
      </c>
      <c r="N1616" s="366">
        <f t="shared" si="414"/>
        <v>1</v>
      </c>
      <c r="O1616" s="367" t="b">
        <f t="shared" si="415"/>
        <v>1</v>
      </c>
      <c r="P1616" s="365">
        <f>IF(ISERROR('commented data'!$J1570),"",'commented data'!$J1570)</f>
        <v>141.69549560546875</v>
      </c>
      <c r="Q1616" s="368">
        <f t="shared" si="411"/>
        <v>141.69549560546875</v>
      </c>
      <c r="R1616" s="368" t="str">
        <f t="shared" si="416"/>
        <v/>
      </c>
      <c r="S1616" s="369">
        <f t="shared" si="417"/>
        <v>141.69549560546875</v>
      </c>
      <c r="T1616" s="365">
        <f>IF(ISERROR('commented data'!$M1570),"",'commented data'!$M1570)</f>
        <v>82304.7109375</v>
      </c>
      <c r="U1616" s="370">
        <f t="shared" si="418"/>
        <v>82304.7109375</v>
      </c>
      <c r="V1616" s="371">
        <f t="shared" si="419"/>
        <v>82304.7109375</v>
      </c>
      <c r="W1616" s="383">
        <f t="shared" si="420"/>
        <v>71605.098515624995</v>
      </c>
      <c r="X1616" s="365">
        <f>IF(ISERROR('commented data'!$T1570),"",'commented data'!$T1570)</f>
        <v>105.86209869384766</v>
      </c>
      <c r="Y1616" s="384">
        <f t="shared" si="421"/>
        <v>105.86209869384766</v>
      </c>
      <c r="Z1616" s="365">
        <f>IF(ISERROR('commented data'!$U1570),"",'commented data'!$U1570)</f>
        <v>1012.7979736328125</v>
      </c>
      <c r="AA1616" s="385">
        <f t="shared" si="422"/>
        <v>1022.9259533691406</v>
      </c>
      <c r="AC1616" s="427">
        <f t="shared" si="424"/>
        <v>7.4558486130617529</v>
      </c>
      <c r="AD1616" s="428">
        <f t="shared" si="423"/>
        <v>0.4470469536007331</v>
      </c>
      <c r="AE1616" s="429">
        <f t="shared" si="425"/>
        <v>9.2096530463992679</v>
      </c>
      <c r="AF1616" s="430">
        <f t="shared" si="426"/>
        <v>0.95370603274402921</v>
      </c>
    </row>
    <row r="1617" spans="1:32" s="5" customFormat="1" x14ac:dyDescent="0.2">
      <c r="A1617" s="363">
        <f>'commented data'!$A1571</f>
        <v>41246.333333333336</v>
      </c>
      <c r="B1617" s="364">
        <f>IF(ISERROR('commented data'!$B1571),"",'commented data'!$B1571)</f>
        <v>896.9384765625</v>
      </c>
      <c r="C1617" s="364">
        <f>IF(ISERROR('commented data'!$C1571),"",'commented data'!$C1571)</f>
        <v>477.92718505859375</v>
      </c>
      <c r="D1617" s="364">
        <f>IF(ISERROR('commented data'!$D1571),"",'commented data'!$D1571)</f>
        <v>6264.39501953125</v>
      </c>
      <c r="E1617" s="364">
        <f>IF(ISERROR('commented data'!$E1571),"",'commented data'!$E1571)</f>
        <v>10.312069892883301</v>
      </c>
      <c r="F1617" s="357">
        <f t="shared" si="412"/>
        <v>142.7059292602539</v>
      </c>
      <c r="G1617" s="362">
        <f t="shared" si="413"/>
        <v>52158.585996959278</v>
      </c>
      <c r="H1617" s="359">
        <f>IF(ISERROR('commented data'!$N1571),"",'commented data'!$N1571)</f>
        <v>16.777250437682959</v>
      </c>
      <c r="I1617" s="359">
        <f>IFERROR('commented data'!O1571,"")</f>
        <v>16.828740627381858</v>
      </c>
      <c r="J1617" s="358">
        <f>IF(ISERROR('commented data'!$P1571),"",'commented data'!$P1571)</f>
        <v>1</v>
      </c>
      <c r="K1617" s="328">
        <f>IF(ISERROR('commented data'!$Q1571),"",'commented data'!$Q1571)</f>
        <v>1</v>
      </c>
      <c r="L1617" s="328">
        <f>IF(ISERROR('commented data'!$R1571),"",'commented data'!$R1571)</f>
        <v>1</v>
      </c>
      <c r="M1617" s="328">
        <f>IF(ISERROR('commented data'!$S1571),"",'commented data'!$S1571)</f>
        <v>1</v>
      </c>
      <c r="N1617" s="366">
        <f t="shared" si="414"/>
        <v>1</v>
      </c>
      <c r="O1617" s="367" t="b">
        <f t="shared" si="415"/>
        <v>1</v>
      </c>
      <c r="P1617" s="365">
        <f>IF(ISERROR('commented data'!$J1571),"",'commented data'!$J1571)</f>
        <v>141.29299926757813</v>
      </c>
      <c r="Q1617" s="368">
        <f t="shared" si="411"/>
        <v>141.29299926757813</v>
      </c>
      <c r="R1617" s="368" t="str">
        <f t="shared" si="416"/>
        <v/>
      </c>
      <c r="S1617" s="369">
        <f t="shared" si="417"/>
        <v>141.29299926757813</v>
      </c>
      <c r="T1617" s="365">
        <f>IF(ISERROR('commented data'!$M1571),"",'commented data'!$M1571)</f>
        <v>82375.1015625</v>
      </c>
      <c r="U1617" s="370">
        <f t="shared" si="418"/>
        <v>82375.1015625</v>
      </c>
      <c r="V1617" s="371">
        <f t="shared" si="419"/>
        <v>82375.1015625</v>
      </c>
      <c r="W1617" s="383">
        <f t="shared" si="420"/>
        <v>71666.338359375004</v>
      </c>
      <c r="X1617" s="365">
        <f>IF(ISERROR('commented data'!$T1571),"",'commented data'!$T1571)</f>
        <v>105.74479675292969</v>
      </c>
      <c r="Y1617" s="384">
        <f t="shared" si="421"/>
        <v>105.74479675292969</v>
      </c>
      <c r="Z1617" s="365">
        <f>IF(ISERROR('commented data'!$U1571),"",'commented data'!$U1571)</f>
        <v>1012.7990112304687</v>
      </c>
      <c r="AA1617" s="385">
        <f t="shared" si="422"/>
        <v>1022.9270013427735</v>
      </c>
      <c r="AC1617" s="427">
        <f t="shared" si="424"/>
        <v>7.4433394835969402</v>
      </c>
      <c r="AD1617" s="428">
        <f t="shared" si="423"/>
        <v>0.44365669519235662</v>
      </c>
      <c r="AE1617" s="429">
        <f t="shared" si="425"/>
        <v>9.2130433048076448</v>
      </c>
      <c r="AF1617" s="430">
        <f t="shared" si="426"/>
        <v>0.95405711110499902</v>
      </c>
    </row>
    <row r="1618" spans="1:32" s="5" customFormat="1" x14ac:dyDescent="0.2">
      <c r="A1618" s="363">
        <f>'commented data'!$A1572</f>
        <v>41246.375</v>
      </c>
      <c r="B1618" s="364">
        <f>IF(ISERROR('commented data'!$B1572),"",'commented data'!$B1572)</f>
        <v>897.08349609375</v>
      </c>
      <c r="C1618" s="364">
        <f>IF(ISERROR('commented data'!$C1572),"",'commented data'!$C1572)</f>
        <v>472.21728515625</v>
      </c>
      <c r="D1618" s="364">
        <f>IF(ISERROR('commented data'!$D1572),"",'commented data'!$D1572)</f>
        <v>6181.7998046875</v>
      </c>
      <c r="E1618" s="364">
        <f>IF(ISERROR('commented data'!$E1572),"",'commented data'!$E1572)</f>
        <v>10.299070358276367</v>
      </c>
      <c r="F1618" s="357">
        <f t="shared" si="412"/>
        <v>137.16416763305665</v>
      </c>
      <c r="G1618" s="362">
        <f t="shared" si="413"/>
        <v>51799.104110969558</v>
      </c>
      <c r="H1618" s="359">
        <f>IF(ISERROR('commented data'!$N1572),"",'commented data'!$N1572)</f>
        <v>16.404966460043362</v>
      </c>
      <c r="I1618" s="359">
        <f>IFERROR('commented data'!O1572,"")</f>
        <v>16.606855921303357</v>
      </c>
      <c r="J1618" s="358">
        <f>IF(ISERROR('commented data'!$P1572),"",'commented data'!$P1572)</f>
        <v>1</v>
      </c>
      <c r="K1618" s="328">
        <f>IF(ISERROR('commented data'!$Q1572),"",'commented data'!$Q1572)</f>
        <v>1</v>
      </c>
      <c r="L1618" s="328">
        <f>IF(ISERROR('commented data'!$R1572),"",'commented data'!$R1572)</f>
        <v>1</v>
      </c>
      <c r="M1618" s="328">
        <f>IF(ISERROR('commented data'!$S1572),"",'commented data'!$S1572)</f>
        <v>1</v>
      </c>
      <c r="N1618" s="366">
        <f t="shared" si="414"/>
        <v>1</v>
      </c>
      <c r="O1618" s="367" t="b">
        <f t="shared" si="415"/>
        <v>1</v>
      </c>
      <c r="P1618" s="365">
        <f>IF(ISERROR('commented data'!$J1572),"",'commented data'!$J1572)</f>
        <v>135.80610656738281</v>
      </c>
      <c r="Q1618" s="368">
        <f t="shared" si="411"/>
        <v>135.80610656738281</v>
      </c>
      <c r="R1618" s="368" t="str">
        <f t="shared" si="416"/>
        <v/>
      </c>
      <c r="S1618" s="369">
        <f t="shared" si="417"/>
        <v>135.80610656738281</v>
      </c>
      <c r="T1618" s="365">
        <f>IF(ISERROR('commented data'!$M1572),"",'commented data'!$M1572)</f>
        <v>81918.2421875</v>
      </c>
      <c r="U1618" s="370">
        <f t="shared" si="418"/>
        <v>81918.2421875</v>
      </c>
      <c r="V1618" s="371">
        <f t="shared" si="419"/>
        <v>81918.2421875</v>
      </c>
      <c r="W1618" s="383">
        <f t="shared" si="420"/>
        <v>71268.870703124994</v>
      </c>
      <c r="X1618" s="365">
        <f>IF(ISERROR('commented data'!$T1572),"",'commented data'!$T1572)</f>
        <v>106.25869750976562</v>
      </c>
      <c r="Y1618" s="384">
        <f t="shared" si="421"/>
        <v>106.25869750976562</v>
      </c>
      <c r="Z1618" s="365">
        <f>IF(ISERROR('commented data'!$U1572),"",'commented data'!$U1572)</f>
        <v>1012.7999877929687</v>
      </c>
      <c r="AA1618" s="385">
        <f t="shared" si="422"/>
        <v>1022.9279876708985</v>
      </c>
      <c r="AC1618" s="427">
        <f t="shared" si="424"/>
        <v>7.1049809995191824</v>
      </c>
      <c r="AD1618" s="428">
        <f t="shared" si="423"/>
        <v>0.43309939199353914</v>
      </c>
      <c r="AE1618" s="429">
        <f t="shared" si="425"/>
        <v>9.2236006080064623</v>
      </c>
      <c r="AF1618" s="430">
        <f t="shared" si="426"/>
        <v>0.95515037310949513</v>
      </c>
    </row>
    <row r="1619" spans="1:32" s="5" customFormat="1" x14ac:dyDescent="0.2">
      <c r="A1619" s="363">
        <f>'commented data'!$A1573</f>
        <v>41246.416666666664</v>
      </c>
      <c r="B1619" s="364">
        <f>IF(ISERROR('commented data'!$B1573),"",'commented data'!$B1573)</f>
        <v>897.04461669921875</v>
      </c>
      <c r="C1619" s="364">
        <f>IF(ISERROR('commented data'!$C1573),"",'commented data'!$C1573)</f>
        <v>470.31539916992187</v>
      </c>
      <c r="D1619" s="364">
        <f>IF(ISERROR('commented data'!$D1573),"",'commented data'!$D1573)</f>
        <v>6141.52099609375</v>
      </c>
      <c r="E1619" s="364">
        <f>IF(ISERROR('commented data'!$E1573),"",'commented data'!$E1573)</f>
        <v>10.276740074157715</v>
      </c>
      <c r="F1619" s="357">
        <f t="shared" si="412"/>
        <v>136.66744354248047</v>
      </c>
      <c r="G1619" s="362">
        <f t="shared" si="413"/>
        <v>51685.987683537125</v>
      </c>
      <c r="H1619" s="359">
        <f>IF(ISERROR('commented data'!$N1573),"",'commented data'!$N1573)</f>
        <v>16.811341163124379</v>
      </c>
      <c r="I1619" s="359">
        <f>IFERROR('commented data'!O1573,"")</f>
        <v>16.498650480795405</v>
      </c>
      <c r="J1619" s="358">
        <f>IF(ISERROR('commented data'!$P1573),"",'commented data'!$P1573)</f>
        <v>1</v>
      </c>
      <c r="K1619" s="328">
        <f>IF(ISERROR('commented data'!$Q1573),"",'commented data'!$Q1573)</f>
        <v>1</v>
      </c>
      <c r="L1619" s="328">
        <f>IF(ISERROR('commented data'!$R1573),"",'commented data'!$R1573)</f>
        <v>1</v>
      </c>
      <c r="M1619" s="328">
        <f>IF(ISERROR('commented data'!$S1573),"",'commented data'!$S1573)</f>
        <v>1</v>
      </c>
      <c r="N1619" s="366">
        <f t="shared" si="414"/>
        <v>1</v>
      </c>
      <c r="O1619" s="367" t="b">
        <f t="shared" si="415"/>
        <v>1</v>
      </c>
      <c r="P1619" s="365">
        <f>IF(ISERROR('commented data'!$J1573),"",'commented data'!$J1573)</f>
        <v>135.31430053710937</v>
      </c>
      <c r="Q1619" s="368">
        <f t="shared" si="411"/>
        <v>135.31430053710937</v>
      </c>
      <c r="R1619" s="368" t="str">
        <f t="shared" si="416"/>
        <v/>
      </c>
      <c r="S1619" s="369">
        <f t="shared" si="417"/>
        <v>135.31430053710937</v>
      </c>
      <c r="T1619" s="365">
        <f>IF(ISERROR('commented data'!$M1573),"",'commented data'!$M1573)</f>
        <v>81760.203125</v>
      </c>
      <c r="U1619" s="370">
        <f t="shared" si="418"/>
        <v>81760.203125</v>
      </c>
      <c r="V1619" s="371">
        <f t="shared" si="419"/>
        <v>81760.203125</v>
      </c>
      <c r="W1619" s="383">
        <f t="shared" si="420"/>
        <v>71131.376718750005</v>
      </c>
      <c r="X1619" s="365">
        <f>IF(ISERROR('commented data'!$T1573),"",'commented data'!$T1573)</f>
        <v>106.35659790039062</v>
      </c>
      <c r="Y1619" s="384">
        <f t="shared" si="421"/>
        <v>106.35659790039062</v>
      </c>
      <c r="Z1619" s="365">
        <f>IF(ISERROR('commented data'!$U1573),"",'commented data'!$U1573)</f>
        <v>1012.802978515625</v>
      </c>
      <c r="AA1619" s="385">
        <f t="shared" si="422"/>
        <v>1022.9310083007813</v>
      </c>
      <c r="AC1619" s="427">
        <f t="shared" si="424"/>
        <v>7.0637918036771508</v>
      </c>
      <c r="AD1619" s="428">
        <f t="shared" si="423"/>
        <v>0.42018014714801905</v>
      </c>
      <c r="AE1619" s="429">
        <f t="shared" si="425"/>
        <v>9.2365198528519823</v>
      </c>
      <c r="AF1619" s="430">
        <f t="shared" si="426"/>
        <v>0.95648822608675654</v>
      </c>
    </row>
    <row r="1620" spans="1:32" s="5" customFormat="1" x14ac:dyDescent="0.2">
      <c r="A1620" s="363">
        <f>'commented data'!$A1574</f>
        <v>41246.458333333336</v>
      </c>
      <c r="B1620" s="364">
        <f>IF(ISERROR('commented data'!$B1574),"",'commented data'!$B1574)</f>
        <v>896.99127197265625</v>
      </c>
      <c r="C1620" s="364">
        <f>IF(ISERROR('commented data'!$C1574),"",'commented data'!$C1574)</f>
        <v>469.07708740234375</v>
      </c>
      <c r="D1620" s="364">
        <f>IF(ISERROR('commented data'!$D1574),"",'commented data'!$D1574)</f>
        <v>6118.72705078125</v>
      </c>
      <c r="E1620" s="364">
        <f>IF(ISERROR('commented data'!$E1574),"",'commented data'!$E1574)</f>
        <v>10.270350456237793</v>
      </c>
      <c r="F1620" s="357">
        <f t="shared" si="412"/>
        <v>135.73198837280273</v>
      </c>
      <c r="G1620" s="362">
        <f t="shared" si="413"/>
        <v>51576.412142812202</v>
      </c>
      <c r="H1620" s="359">
        <f>IF(ISERROR('commented data'!$N1574),"",'commented data'!$N1574)</f>
        <v>16.197750178966089</v>
      </c>
      <c r="I1620" s="359">
        <f>IFERROR('commented data'!O1574,"")</f>
        <v>16.437416571959385</v>
      </c>
      <c r="J1620" s="358">
        <f>IF(ISERROR('commented data'!$P1574),"",'commented data'!$P1574)</f>
        <v>1</v>
      </c>
      <c r="K1620" s="328">
        <f>IF(ISERROR('commented data'!$Q1574),"",'commented data'!$Q1574)</f>
        <v>1</v>
      </c>
      <c r="L1620" s="328">
        <f>IF(ISERROR('commented data'!$R1574),"",'commented data'!$R1574)</f>
        <v>1</v>
      </c>
      <c r="M1620" s="328">
        <f>IF(ISERROR('commented data'!$S1574),"",'commented data'!$S1574)</f>
        <v>1</v>
      </c>
      <c r="N1620" s="366">
        <f t="shared" si="414"/>
        <v>1</v>
      </c>
      <c r="O1620" s="367" t="b">
        <f t="shared" si="415"/>
        <v>1</v>
      </c>
      <c r="P1620" s="365">
        <f>IF(ISERROR('commented data'!$J1574),"",'commented data'!$J1574)</f>
        <v>134.38810729980469</v>
      </c>
      <c r="Q1620" s="368">
        <f t="shared" si="411"/>
        <v>134.38810729980469</v>
      </c>
      <c r="R1620" s="368" t="str">
        <f t="shared" si="416"/>
        <v/>
      </c>
      <c r="S1620" s="369">
        <f t="shared" si="417"/>
        <v>134.38810729980469</v>
      </c>
      <c r="T1620" s="365">
        <f>IF(ISERROR('commented data'!$M1574),"",'commented data'!$M1574)</f>
        <v>81628.6484375</v>
      </c>
      <c r="U1620" s="370">
        <f t="shared" si="418"/>
        <v>81628.6484375</v>
      </c>
      <c r="V1620" s="371">
        <f t="shared" si="419"/>
        <v>81628.6484375</v>
      </c>
      <c r="W1620" s="383">
        <f t="shared" si="420"/>
        <v>71016.924140624993</v>
      </c>
      <c r="X1620" s="365">
        <f>IF(ISERROR('commented data'!$T1574),"",'commented data'!$T1574)</f>
        <v>106.55619812011719</v>
      </c>
      <c r="Y1620" s="384">
        <f t="shared" si="421"/>
        <v>106.55619812011719</v>
      </c>
      <c r="Z1620" s="365">
        <f>IF(ISERROR('commented data'!$U1574),"",'commented data'!$U1574)</f>
        <v>1012.8170166015625</v>
      </c>
      <c r="AA1620" s="385">
        <f t="shared" si="422"/>
        <v>1022.9451867675781</v>
      </c>
      <c r="AC1620" s="427">
        <f t="shared" si="424"/>
        <v>7.0005689732790666</v>
      </c>
      <c r="AD1620" s="428">
        <f t="shared" si="423"/>
        <v>0.43219390939673802</v>
      </c>
      <c r="AE1620" s="429">
        <f t="shared" si="425"/>
        <v>9.2245060906032634</v>
      </c>
      <c r="AF1620" s="430">
        <f t="shared" si="426"/>
        <v>0.95524414040026751</v>
      </c>
    </row>
    <row r="1621" spans="1:32" s="5" customFormat="1" x14ac:dyDescent="0.2">
      <c r="A1621" s="363">
        <f>'commented data'!$A1575</f>
        <v>41246.5</v>
      </c>
      <c r="B1621" s="364">
        <f>IF(ISERROR('commented data'!$B1575),"",'commented data'!$B1575)</f>
        <v>896.8328857421875</v>
      </c>
      <c r="C1621" s="364">
        <f>IF(ISERROR('commented data'!$C1575),"",'commented data'!$C1575)</f>
        <v>468.12451171875</v>
      </c>
      <c r="D1621" s="364">
        <f>IF(ISERROR('commented data'!$D1575),"",'commented data'!$D1575)</f>
        <v>6155.5068359375</v>
      </c>
      <c r="E1621" s="364">
        <f>IF(ISERROR('commented data'!$E1575),"",'commented data'!$E1575)</f>
        <v>10.357959747314453</v>
      </c>
      <c r="F1621" s="357">
        <f t="shared" si="412"/>
        <v>135.77056304931639</v>
      </c>
      <c r="G1621" s="362">
        <f t="shared" si="413"/>
        <v>51481.22164070492</v>
      </c>
      <c r="H1621" s="359">
        <f>IF(ISERROR('commented data'!$N1575),"",'commented data'!$N1575)</f>
        <v>16.182402562727948</v>
      </c>
      <c r="I1621" s="359">
        <f>IFERROR('commented data'!O1575,"")</f>
        <v>16.536222196891334</v>
      </c>
      <c r="J1621" s="358">
        <f>IF(ISERROR('commented data'!$P1575),"",'commented data'!$P1575)</f>
        <v>1</v>
      </c>
      <c r="K1621" s="328">
        <f>IF(ISERROR('commented data'!$Q1575),"",'commented data'!$Q1575)</f>
        <v>1</v>
      </c>
      <c r="L1621" s="328">
        <f>IF(ISERROR('commented data'!$R1575),"",'commented data'!$R1575)</f>
        <v>1</v>
      </c>
      <c r="M1621" s="328">
        <f>IF(ISERROR('commented data'!$S1575),"",'commented data'!$S1575)</f>
        <v>1</v>
      </c>
      <c r="N1621" s="366">
        <f t="shared" si="414"/>
        <v>1</v>
      </c>
      <c r="O1621" s="367" t="b">
        <f t="shared" si="415"/>
        <v>1</v>
      </c>
      <c r="P1621" s="365">
        <f>IF(ISERROR('commented data'!$J1575),"",'commented data'!$J1575)</f>
        <v>134.42630004882812</v>
      </c>
      <c r="Q1621" s="368">
        <f t="shared" si="411"/>
        <v>134.42630004882812</v>
      </c>
      <c r="R1621" s="368" t="str">
        <f t="shared" si="416"/>
        <v/>
      </c>
      <c r="S1621" s="369">
        <f t="shared" si="417"/>
        <v>134.42630004882812</v>
      </c>
      <c r="T1621" s="365">
        <f>IF(ISERROR('commented data'!$M1575),"",'commented data'!$M1575)</f>
        <v>81499.46875</v>
      </c>
      <c r="U1621" s="370">
        <f t="shared" si="418"/>
        <v>81499.46875</v>
      </c>
      <c r="V1621" s="371">
        <f t="shared" si="419"/>
        <v>81499.46875</v>
      </c>
      <c r="W1621" s="383">
        <f t="shared" si="420"/>
        <v>70904.537812499999</v>
      </c>
      <c r="X1621" s="365">
        <f>IF(ISERROR('commented data'!$T1575),"",'commented data'!$T1575)</f>
        <v>106.65740203857422</v>
      </c>
      <c r="Y1621" s="384">
        <f t="shared" si="421"/>
        <v>106.65740203857422</v>
      </c>
      <c r="Z1621" s="365">
        <f>IF(ISERROR('commented data'!$U1575),"",'commented data'!$U1575)</f>
        <v>1012.8200073242187</v>
      </c>
      <c r="AA1621" s="385">
        <f t="shared" si="422"/>
        <v>1022.9482073974609</v>
      </c>
      <c r="AC1621" s="427">
        <f t="shared" si="424"/>
        <v>6.989634448625158</v>
      </c>
      <c r="AD1621" s="428">
        <f t="shared" si="423"/>
        <v>0.43192810347729238</v>
      </c>
      <c r="AE1621" s="429">
        <f t="shared" si="425"/>
        <v>9.224771896522709</v>
      </c>
      <c r="AF1621" s="430">
        <f t="shared" si="426"/>
        <v>0.95527166594413293</v>
      </c>
    </row>
    <row r="1622" spans="1:32" s="5" customFormat="1" x14ac:dyDescent="0.2">
      <c r="A1622" s="363">
        <f>'commented data'!$A1576</f>
        <v>41246.541666666664</v>
      </c>
      <c r="B1622" s="364">
        <f>IF(ISERROR('commented data'!$B1576),"",'commented data'!$B1576)</f>
        <v>896.955322265625</v>
      </c>
      <c r="C1622" s="364">
        <f>IF(ISERROR('commented data'!$C1576),"",'commented data'!$C1576)</f>
        <v>464.10488891601562</v>
      </c>
      <c r="D1622" s="364">
        <f>IF(ISERROR('commented data'!$D1576),"",'commented data'!$D1576)</f>
        <v>6130.23291015625</v>
      </c>
      <c r="E1622" s="364">
        <f>IF(ISERROR('commented data'!$E1576),"",'commented data'!$E1576)</f>
        <v>10.388190269470215</v>
      </c>
      <c r="F1622" s="357">
        <f t="shared" si="412"/>
        <v>134.86489807128908</v>
      </c>
      <c r="G1622" s="362">
        <f t="shared" si="413"/>
        <v>51096.801687274696</v>
      </c>
      <c r="H1622" s="359">
        <f>IF(ISERROR('commented data'!$N1576),"",'commented data'!$N1576)</f>
        <v>16.589777773784007</v>
      </c>
      <c r="I1622" s="359">
        <f>IFERROR('commented data'!O1576,"")</f>
        <v>16.468326040872714</v>
      </c>
      <c r="J1622" s="358">
        <f>IF(ISERROR('commented data'!$P1576),"",'commented data'!$P1576)</f>
        <v>1</v>
      </c>
      <c r="K1622" s="328">
        <f>IF(ISERROR('commented data'!$Q1576),"",'commented data'!$Q1576)</f>
        <v>1</v>
      </c>
      <c r="L1622" s="328">
        <f>IF(ISERROR('commented data'!$R1576),"",'commented data'!$R1576)</f>
        <v>1</v>
      </c>
      <c r="M1622" s="328">
        <f>IF(ISERROR('commented data'!$S1576),"",'commented data'!$S1576)</f>
        <v>1</v>
      </c>
      <c r="N1622" s="366">
        <f t="shared" si="414"/>
        <v>1</v>
      </c>
      <c r="O1622" s="367" t="b">
        <f t="shared" si="415"/>
        <v>1</v>
      </c>
      <c r="P1622" s="365">
        <f>IF(ISERROR('commented data'!$J1576),"",'commented data'!$J1576)</f>
        <v>133.52960205078125</v>
      </c>
      <c r="Q1622" s="368">
        <f t="shared" si="411"/>
        <v>133.52960205078125</v>
      </c>
      <c r="R1622" s="368" t="str">
        <f t="shared" si="416"/>
        <v/>
      </c>
      <c r="S1622" s="369">
        <f t="shared" si="417"/>
        <v>133.52960205078125</v>
      </c>
      <c r="T1622" s="365">
        <f>IF(ISERROR('commented data'!$M1576),"",'commented data'!$M1576)</f>
        <v>80936.8671875</v>
      </c>
      <c r="U1622" s="370">
        <f t="shared" si="418"/>
        <v>80936.8671875</v>
      </c>
      <c r="V1622" s="371">
        <f t="shared" si="419"/>
        <v>80936.8671875</v>
      </c>
      <c r="W1622" s="383">
        <f t="shared" si="420"/>
        <v>70415.074453124995</v>
      </c>
      <c r="X1622" s="365">
        <f>IF(ISERROR('commented data'!$T1576),"",'commented data'!$T1576)</f>
        <v>106.87100219726562</v>
      </c>
      <c r="Y1622" s="384">
        <f t="shared" si="421"/>
        <v>106.87100219726562</v>
      </c>
      <c r="Z1622" s="365">
        <f>IF(ISERROR('commented data'!$U1576),"",'commented data'!$U1576)</f>
        <v>1012.8140258789062</v>
      </c>
      <c r="AA1622" s="385">
        <f t="shared" si="422"/>
        <v>1022.9421661376953</v>
      </c>
      <c r="AC1622" s="427">
        <f t="shared" si="424"/>
        <v>6.8911649513231739</v>
      </c>
      <c r="AD1622" s="428">
        <f t="shared" si="423"/>
        <v>0.41538621223805272</v>
      </c>
      <c r="AE1622" s="429">
        <f t="shared" si="425"/>
        <v>9.241313787761948</v>
      </c>
      <c r="AF1622" s="430">
        <f t="shared" si="426"/>
        <v>0.95698466223057022</v>
      </c>
    </row>
    <row r="1623" spans="1:32" s="5" customFormat="1" x14ac:dyDescent="0.2">
      <c r="A1623" s="363">
        <f>'commented data'!$A1577</f>
        <v>41246.583333333336</v>
      </c>
      <c r="B1623" s="364">
        <f>IF(ISERROR('commented data'!$B1577),"",'commented data'!$B1577)</f>
        <v>896.9688720703125</v>
      </c>
      <c r="C1623" s="364">
        <f>IF(ISERROR('commented data'!$C1577),"",'commented data'!$C1577)</f>
        <v>466.01150512695312</v>
      </c>
      <c r="D1623" s="364">
        <f>IF(ISERROR('commented data'!$D1577),"",'commented data'!$D1577)</f>
        <v>6122.216796875</v>
      </c>
      <c r="E1623" s="364">
        <f>IF(ISERROR('commented data'!$E1577),"",'commented data'!$E1577)</f>
        <v>10.339150428771973</v>
      </c>
      <c r="F1623" s="357">
        <f t="shared" si="412"/>
        <v>136.27869155883789</v>
      </c>
      <c r="G1623" s="362">
        <f t="shared" si="413"/>
        <v>51263.02026915997</v>
      </c>
      <c r="H1623" s="359">
        <f>IF(ISERROR('commented data'!$N1577),"",'commented data'!$N1577)</f>
        <v>16.458991709191032</v>
      </c>
      <c r="I1623" s="359">
        <f>IFERROR('commented data'!O1577,"")</f>
        <v>16.4467914647757</v>
      </c>
      <c r="J1623" s="358">
        <f>IF(ISERROR('commented data'!$P1577),"",'commented data'!$P1577)</f>
        <v>1</v>
      </c>
      <c r="K1623" s="328">
        <f>IF(ISERROR('commented data'!$Q1577),"",'commented data'!$Q1577)</f>
        <v>1</v>
      </c>
      <c r="L1623" s="328">
        <f>IF(ISERROR('commented data'!$R1577),"",'commented data'!$R1577)</f>
        <v>1</v>
      </c>
      <c r="M1623" s="328">
        <f>IF(ISERROR('commented data'!$S1577),"",'commented data'!$S1577)</f>
        <v>1</v>
      </c>
      <c r="N1623" s="366">
        <f t="shared" si="414"/>
        <v>1</v>
      </c>
      <c r="O1623" s="367" t="b">
        <f t="shared" si="415"/>
        <v>1</v>
      </c>
      <c r="P1623" s="365">
        <f>IF(ISERROR('commented data'!$J1577),"",'commented data'!$J1577)</f>
        <v>134.92939758300781</v>
      </c>
      <c r="Q1623" s="368">
        <f t="shared" si="411"/>
        <v>134.92939758300781</v>
      </c>
      <c r="R1623" s="368" t="str">
        <f t="shared" si="416"/>
        <v/>
      </c>
      <c r="S1623" s="369">
        <f t="shared" si="417"/>
        <v>134.92939758300781</v>
      </c>
      <c r="T1623" s="365">
        <f>IF(ISERROR('commented data'!$M1577),"",'commented data'!$M1577)</f>
        <v>81175.4765625</v>
      </c>
      <c r="U1623" s="370">
        <f t="shared" si="418"/>
        <v>81175.4765625</v>
      </c>
      <c r="V1623" s="371">
        <f t="shared" si="419"/>
        <v>81175.4765625</v>
      </c>
      <c r="W1623" s="383">
        <f t="shared" si="420"/>
        <v>70622.664609375002</v>
      </c>
      <c r="X1623" s="365">
        <f>IF(ISERROR('commented data'!$T1577),"",'commented data'!$T1577)</f>
        <v>106.75250244140625</v>
      </c>
      <c r="Y1623" s="384">
        <f t="shared" si="421"/>
        <v>106.75250244140625</v>
      </c>
      <c r="Z1623" s="365">
        <f>IF(ISERROR('commented data'!$U1577),"",'commented data'!$U1577)</f>
        <v>1012.8060302734375</v>
      </c>
      <c r="AA1623" s="385">
        <f t="shared" si="422"/>
        <v>1022.9340905761719</v>
      </c>
      <c r="AC1623" s="427">
        <f t="shared" si="424"/>
        <v>6.9860573276353062</v>
      </c>
      <c r="AD1623" s="428">
        <f t="shared" si="423"/>
        <v>0.42445232679315048</v>
      </c>
      <c r="AE1623" s="429">
        <f t="shared" si="425"/>
        <v>9.2322476732068495</v>
      </c>
      <c r="AF1623" s="430">
        <f t="shared" si="426"/>
        <v>0.95604582033270669</v>
      </c>
    </row>
    <row r="1624" spans="1:32" s="5" customFormat="1" x14ac:dyDescent="0.2">
      <c r="A1624" s="363">
        <f>'commented data'!$A1578</f>
        <v>41246.625</v>
      </c>
      <c r="B1624" s="364">
        <f>IF(ISERROR('commented data'!$B1578),"",'commented data'!$B1578)</f>
        <v>897.05902099609375</v>
      </c>
      <c r="C1624" s="364">
        <f>IF(ISERROR('commented data'!$C1578),"",'commented data'!$C1578)</f>
        <v>466.56961059570312</v>
      </c>
      <c r="D1624" s="364">
        <f>IF(ISERROR('commented data'!$D1578),"",'commented data'!$D1578)</f>
        <v>6164.35302734375</v>
      </c>
      <c r="E1624" s="364">
        <f>IF(ISERROR('commented data'!$E1578),"",'commented data'!$E1578)</f>
        <v>10.388810157775879</v>
      </c>
      <c r="F1624" s="357">
        <f t="shared" si="412"/>
        <v>136.87267684936523</v>
      </c>
      <c r="G1624" s="362">
        <f t="shared" si="413"/>
        <v>51328.37888474427</v>
      </c>
      <c r="H1624" s="359">
        <f>IF(ISERROR('commented data'!$N1578),"",'commented data'!$N1578)</f>
        <v>16.980234641702264</v>
      </c>
      <c r="I1624" s="359">
        <f>IFERROR('commented data'!O1578,"")</f>
        <v>16.559986704118579</v>
      </c>
      <c r="J1624" s="358">
        <f>IF(ISERROR('commented data'!$P1578),"",'commented data'!$P1578)</f>
        <v>1</v>
      </c>
      <c r="K1624" s="328">
        <f>IF(ISERROR('commented data'!$Q1578),"",'commented data'!$Q1578)</f>
        <v>1</v>
      </c>
      <c r="L1624" s="328">
        <f>IF(ISERROR('commented data'!$R1578),"",'commented data'!$R1578)</f>
        <v>1</v>
      </c>
      <c r="M1624" s="328">
        <f>IF(ISERROR('commented data'!$S1578),"",'commented data'!$S1578)</f>
        <v>1</v>
      </c>
      <c r="N1624" s="366">
        <f t="shared" si="414"/>
        <v>1</v>
      </c>
      <c r="O1624" s="367" t="b">
        <f t="shared" si="415"/>
        <v>1</v>
      </c>
      <c r="P1624" s="365">
        <f>IF(ISERROR('commented data'!$J1578),"",'commented data'!$J1578)</f>
        <v>135.51750183105469</v>
      </c>
      <c r="Q1624" s="368">
        <f t="shared" si="411"/>
        <v>135.51750183105469</v>
      </c>
      <c r="R1624" s="368" t="str">
        <f t="shared" si="416"/>
        <v/>
      </c>
      <c r="S1624" s="369">
        <f t="shared" si="417"/>
        <v>135.51750183105469</v>
      </c>
      <c r="T1624" s="365">
        <f>IF(ISERROR('commented data'!$M1578),"",'commented data'!$M1578)</f>
        <v>81256.9921875</v>
      </c>
      <c r="U1624" s="370">
        <f t="shared" si="418"/>
        <v>81256.9921875</v>
      </c>
      <c r="V1624" s="371">
        <f t="shared" si="419"/>
        <v>81256.9921875</v>
      </c>
      <c r="W1624" s="383">
        <f t="shared" si="420"/>
        <v>70693.583203125003</v>
      </c>
      <c r="X1624" s="365">
        <f>IF(ISERROR('commented data'!$T1578),"",'commented data'!$T1578)</f>
        <v>106.64749908447266</v>
      </c>
      <c r="Y1624" s="384">
        <f t="shared" si="421"/>
        <v>106.64749908447266</v>
      </c>
      <c r="Z1624" s="365">
        <f>IF(ISERROR('commented data'!$U1578),"",'commented data'!$U1578)</f>
        <v>1012.7999877929687</v>
      </c>
      <c r="AA1624" s="385">
        <f t="shared" si="422"/>
        <v>1022.9279876708985</v>
      </c>
      <c r="AC1624" s="427">
        <f t="shared" si="424"/>
        <v>7.0254526162933848</v>
      </c>
      <c r="AD1624" s="428">
        <f t="shared" si="423"/>
        <v>0.41374296436630897</v>
      </c>
      <c r="AE1624" s="429">
        <f t="shared" si="425"/>
        <v>9.2429570356336921</v>
      </c>
      <c r="AF1624" s="430">
        <f t="shared" si="426"/>
        <v>0.95715482883735559</v>
      </c>
    </row>
    <row r="1625" spans="1:32" s="5" customFormat="1" x14ac:dyDescent="0.2">
      <c r="A1625" s="363">
        <f>'commented data'!$A1579</f>
        <v>41246.666666666664</v>
      </c>
      <c r="B1625" s="364">
        <f>IF(ISERROR('commented data'!$B1579),"",'commented data'!$B1579)</f>
        <v>897.19268798828125</v>
      </c>
      <c r="C1625" s="364">
        <f>IF(ISERROR('commented data'!$C1579),"",'commented data'!$C1579)</f>
        <v>467.63470458984375</v>
      </c>
      <c r="D1625" s="364">
        <f>IF(ISERROR('commented data'!$D1579),"",'commented data'!$D1579)</f>
        <v>6122.02099609375</v>
      </c>
      <c r="E1625" s="364">
        <f>IF(ISERROR('commented data'!$E1579),"",'commented data'!$E1579)</f>
        <v>10.295849800109863</v>
      </c>
      <c r="F1625" s="357">
        <f t="shared" si="412"/>
        <v>138.99872253417968</v>
      </c>
      <c r="G1625" s="362">
        <f t="shared" si="413"/>
        <v>51461.488986327357</v>
      </c>
      <c r="H1625" s="359">
        <f>IF(ISERROR('commented data'!$N1579),"",'commented data'!$N1579)</f>
        <v>17.887467585703416</v>
      </c>
      <c r="I1625" s="359">
        <f>IFERROR('commented data'!O1579,"")</f>
        <v>16.446265463373802</v>
      </c>
      <c r="J1625" s="358">
        <f>IF(ISERROR('commented data'!$P1579),"",'commented data'!$P1579)</f>
        <v>1</v>
      </c>
      <c r="K1625" s="328">
        <f>IF(ISERROR('commented data'!$Q1579),"",'commented data'!$Q1579)</f>
        <v>1</v>
      </c>
      <c r="L1625" s="328">
        <f>IF(ISERROR('commented data'!$R1579),"",'commented data'!$R1579)</f>
        <v>1</v>
      </c>
      <c r="M1625" s="328">
        <f>IF(ISERROR('commented data'!$S1579),"",'commented data'!$S1579)</f>
        <v>1</v>
      </c>
      <c r="N1625" s="366">
        <f t="shared" si="414"/>
        <v>1</v>
      </c>
      <c r="O1625" s="367" t="b">
        <f t="shared" si="415"/>
        <v>1</v>
      </c>
      <c r="P1625" s="365">
        <f>IF(ISERROR('commented data'!$J1579),"",'commented data'!$J1579)</f>
        <v>137.62249755859375</v>
      </c>
      <c r="Q1625" s="368">
        <f t="shared" si="411"/>
        <v>137.62249755859375</v>
      </c>
      <c r="R1625" s="368" t="str">
        <f t="shared" si="416"/>
        <v/>
      </c>
      <c r="S1625" s="369">
        <f t="shared" si="417"/>
        <v>137.62249755859375</v>
      </c>
      <c r="T1625" s="365">
        <f>IF(ISERROR('commented data'!$M1579),"",'commented data'!$M1579)</f>
        <v>81435.9921875</v>
      </c>
      <c r="U1625" s="370">
        <f t="shared" si="418"/>
        <v>81435.9921875</v>
      </c>
      <c r="V1625" s="371">
        <f t="shared" si="419"/>
        <v>81435.9921875</v>
      </c>
      <c r="W1625" s="383">
        <f t="shared" si="420"/>
        <v>70849.313203124999</v>
      </c>
      <c r="X1625" s="365">
        <f>IF(ISERROR('commented data'!$T1579),"",'commented data'!$T1579)</f>
        <v>106.49960327148437</v>
      </c>
      <c r="Y1625" s="384">
        <f t="shared" si="421"/>
        <v>106.49960327148437</v>
      </c>
      <c r="Z1625" s="365">
        <f>IF(ISERROR('commented data'!$U1579),"",'commented data'!$U1579)</f>
        <v>1012.7999877929687</v>
      </c>
      <c r="AA1625" s="385">
        <f t="shared" si="422"/>
        <v>1022.9279876708985</v>
      </c>
      <c r="AC1625" s="427">
        <f t="shared" si="424"/>
        <v>7.1530812288062595</v>
      </c>
      <c r="AD1625" s="428">
        <f t="shared" si="423"/>
        <v>0.39989345582509234</v>
      </c>
      <c r="AE1625" s="429">
        <f t="shared" si="425"/>
        <v>9.2568065441749088</v>
      </c>
      <c r="AF1625" s="430">
        <f t="shared" si="426"/>
        <v>0.95858901531319274</v>
      </c>
    </row>
    <row r="1626" spans="1:32" s="5" customFormat="1" x14ac:dyDescent="0.2">
      <c r="A1626" s="363">
        <f>'commented data'!$A1580</f>
        <v>41246.708333333336</v>
      </c>
      <c r="B1626" s="364">
        <f>IF(ISERROR('commented data'!$B1580),"",'commented data'!$B1580)</f>
        <v>896.9752197265625</v>
      </c>
      <c r="C1626" s="364">
        <f>IF(ISERROR('commented data'!$C1580),"",'commented data'!$C1580)</f>
        <v>468.0552978515625</v>
      </c>
      <c r="D1626" s="364">
        <f>IF(ISERROR('commented data'!$D1580),"",'commented data'!$D1580)</f>
        <v>6134.07421875</v>
      </c>
      <c r="E1626" s="364">
        <f>IF(ISERROR('commented data'!$E1580),"",'commented data'!$E1580)</f>
        <v>10.288220405578613</v>
      </c>
      <c r="F1626" s="357">
        <f t="shared" si="412"/>
        <v>139.02105361938476</v>
      </c>
      <c r="G1626" s="362">
        <f t="shared" si="413"/>
        <v>51555.905525660499</v>
      </c>
      <c r="H1626" s="359">
        <f>IF(ISERROR('commented data'!$N1580),"",'commented data'!$N1580)</f>
        <v>17.016846151148638</v>
      </c>
      <c r="I1626" s="359">
        <f>IFERROR('commented data'!O1580,"")</f>
        <v>16.478645375108886</v>
      </c>
      <c r="J1626" s="358">
        <f>IF(ISERROR('commented data'!$P1580),"",'commented data'!$P1580)</f>
        <v>1</v>
      </c>
      <c r="K1626" s="328">
        <f>IF(ISERROR('commented data'!$Q1580),"",'commented data'!$Q1580)</f>
        <v>1</v>
      </c>
      <c r="L1626" s="328">
        <f>IF(ISERROR('commented data'!$R1580),"",'commented data'!$R1580)</f>
        <v>1</v>
      </c>
      <c r="M1626" s="328">
        <f>IF(ISERROR('commented data'!$S1580),"",'commented data'!$S1580)</f>
        <v>1</v>
      </c>
      <c r="N1626" s="366">
        <f t="shared" si="414"/>
        <v>1</v>
      </c>
      <c r="O1626" s="367" t="b">
        <f t="shared" si="415"/>
        <v>1</v>
      </c>
      <c r="P1626" s="365">
        <f>IF(ISERROR('commented data'!$J1580),"",'commented data'!$J1580)</f>
        <v>137.64460754394531</v>
      </c>
      <c r="Q1626" s="368">
        <f t="shared" si="411"/>
        <v>137.64460754394531</v>
      </c>
      <c r="R1626" s="368" t="str">
        <f t="shared" si="416"/>
        <v/>
      </c>
      <c r="S1626" s="369">
        <f t="shared" si="417"/>
        <v>137.64460754394531</v>
      </c>
      <c r="T1626" s="365">
        <f>IF(ISERROR('commented data'!$M1580),"",'commented data'!$M1580)</f>
        <v>81539.84375</v>
      </c>
      <c r="U1626" s="370">
        <f t="shared" si="418"/>
        <v>81539.84375</v>
      </c>
      <c r="V1626" s="371">
        <f t="shared" si="419"/>
        <v>81539.84375</v>
      </c>
      <c r="W1626" s="383">
        <f t="shared" si="420"/>
        <v>70939.6640625</v>
      </c>
      <c r="X1626" s="365">
        <f>IF(ISERROR('commented data'!$T1580),"",'commented data'!$T1580)</f>
        <v>106.28759765625</v>
      </c>
      <c r="Y1626" s="384">
        <f t="shared" si="421"/>
        <v>106.28759765625</v>
      </c>
      <c r="Z1626" s="365">
        <f>IF(ISERROR('commented data'!$U1580),"",'commented data'!$U1580)</f>
        <v>1012.7999877929687</v>
      </c>
      <c r="AA1626" s="385">
        <f t="shared" si="422"/>
        <v>1022.9279876708985</v>
      </c>
      <c r="AC1626" s="427">
        <f t="shared" si="424"/>
        <v>7.1673563064787835</v>
      </c>
      <c r="AD1626" s="428">
        <f t="shared" si="423"/>
        <v>0.42119181444177228</v>
      </c>
      <c r="AE1626" s="429">
        <f t="shared" si="425"/>
        <v>9.2355081855582277</v>
      </c>
      <c r="AF1626" s="430">
        <f t="shared" si="426"/>
        <v>0.95638346283494646</v>
      </c>
    </row>
    <row r="1627" spans="1:32" s="5" customFormat="1" x14ac:dyDescent="0.2">
      <c r="A1627" s="363">
        <f>'commented data'!$A1581</f>
        <v>41246.75</v>
      </c>
      <c r="B1627" s="364">
        <f>IF(ISERROR('commented data'!$B1581),"",'commented data'!$B1581)</f>
        <v>897.01629638671875</v>
      </c>
      <c r="C1627" s="364">
        <f>IF(ISERROR('commented data'!$C1581),"",'commented data'!$C1581)</f>
        <v>468.95950317382812</v>
      </c>
      <c r="D1627" s="364">
        <f>IF(ISERROR('commented data'!$D1581),"",'commented data'!$D1581)</f>
        <v>6140.27001953125</v>
      </c>
      <c r="E1627" s="364">
        <f>IF(ISERROR('commented data'!$E1581),"",'commented data'!$E1581)</f>
        <v>10.289130210876465</v>
      </c>
      <c r="F1627" s="357">
        <f t="shared" si="412"/>
        <v>138.52916870117187</v>
      </c>
      <c r="G1627" s="362">
        <f t="shared" si="413"/>
        <v>51646.842164809859</v>
      </c>
      <c r="H1627" s="359">
        <f>IF(ISERROR('commented data'!$N1581),"",'commented data'!$N1581)</f>
        <v>16.086399698501335</v>
      </c>
      <c r="I1627" s="359">
        <f>IFERROR('commented data'!O1581,"")</f>
        <v>16.495289843409736</v>
      </c>
      <c r="J1627" s="358">
        <f>IF(ISERROR('commented data'!$P1581),"",'commented data'!$P1581)</f>
        <v>1</v>
      </c>
      <c r="K1627" s="328">
        <f>IF(ISERROR('commented data'!$Q1581),"",'commented data'!$Q1581)</f>
        <v>1</v>
      </c>
      <c r="L1627" s="328">
        <f>IF(ISERROR('commented data'!$R1581),"",'commented data'!$R1581)</f>
        <v>1</v>
      </c>
      <c r="M1627" s="328">
        <f>IF(ISERROR('commented data'!$S1581),"",'commented data'!$S1581)</f>
        <v>1</v>
      </c>
      <c r="N1627" s="366">
        <f t="shared" si="414"/>
        <v>1</v>
      </c>
      <c r="O1627" s="367" t="b">
        <f t="shared" si="415"/>
        <v>1</v>
      </c>
      <c r="P1627" s="365">
        <f>IF(ISERROR('commented data'!$J1581),"",'commented data'!$J1581)</f>
        <v>137.1575927734375</v>
      </c>
      <c r="Q1627" s="368">
        <f t="shared" si="411"/>
        <v>137.1575927734375</v>
      </c>
      <c r="R1627" s="368" t="str">
        <f t="shared" si="416"/>
        <v/>
      </c>
      <c r="S1627" s="369">
        <f t="shared" si="417"/>
        <v>137.1575927734375</v>
      </c>
      <c r="T1627" s="365">
        <f>IF(ISERROR('commented data'!$M1581),"",'commented data'!$M1581)</f>
        <v>81661.0234375</v>
      </c>
      <c r="U1627" s="370">
        <f t="shared" si="418"/>
        <v>81661.0234375</v>
      </c>
      <c r="V1627" s="371">
        <f t="shared" si="419"/>
        <v>81661.0234375</v>
      </c>
      <c r="W1627" s="383">
        <f t="shared" si="420"/>
        <v>71045.090390625002</v>
      </c>
      <c r="X1627" s="365">
        <f>IF(ISERROR('commented data'!$T1581),"",'commented data'!$T1581)</f>
        <v>106.18280029296875</v>
      </c>
      <c r="Y1627" s="384">
        <f t="shared" si="421"/>
        <v>106.18280029296875</v>
      </c>
      <c r="Z1627" s="365">
        <f>IF(ISERROR('commented data'!$U1581),"",'commented data'!$U1581)</f>
        <v>1012.801025390625</v>
      </c>
      <c r="AA1627" s="385">
        <f t="shared" si="422"/>
        <v>1022.9290356445313</v>
      </c>
      <c r="AC1627" s="427">
        <f t="shared" si="424"/>
        <v>7.1545941111317415</v>
      </c>
      <c r="AD1627" s="428">
        <f t="shared" si="423"/>
        <v>0.44476043398314219</v>
      </c>
      <c r="AE1627" s="429">
        <f t="shared" si="425"/>
        <v>9.2119395660168593</v>
      </c>
      <c r="AF1627" s="430">
        <f t="shared" si="426"/>
        <v>0.95394281338519982</v>
      </c>
    </row>
    <row r="1628" spans="1:32" s="5" customFormat="1" x14ac:dyDescent="0.2">
      <c r="A1628" s="363">
        <f>'commented data'!$A1582</f>
        <v>41246.791666666664</v>
      </c>
      <c r="B1628" s="364">
        <f>IF(ISERROR('commented data'!$B1582),"",'commented data'!$B1582)</f>
        <v>897.04132080078125</v>
      </c>
      <c r="C1628" s="364">
        <f>IF(ISERROR('commented data'!$C1582),"",'commented data'!$C1582)</f>
        <v>468.8966064453125</v>
      </c>
      <c r="D1628" s="364">
        <f>IF(ISERROR('commented data'!$D1582),"",'commented data'!$D1582)</f>
        <v>6145.97119140625</v>
      </c>
      <c r="E1628" s="364">
        <f>IF(ISERROR('commented data'!$E1582),"",'commented data'!$E1582)</f>
        <v>10.289850234985352</v>
      </c>
      <c r="F1628" s="357">
        <f t="shared" si="412"/>
        <v>137.56381546020509</v>
      </c>
      <c r="G1628" s="362">
        <f t="shared" si="413"/>
        <v>51677.176760011323</v>
      </c>
      <c r="H1628" s="359">
        <f>IF(ISERROR('commented data'!$N1582),"",'commented data'!$N1582)</f>
        <v>16.432451361765562</v>
      </c>
      <c r="I1628" s="359">
        <f>IFERROR('commented data'!O1582,"")</f>
        <v>16.510605535101806</v>
      </c>
      <c r="J1628" s="358">
        <f>IF(ISERROR('commented data'!$P1582),"",'commented data'!$P1582)</f>
        <v>1</v>
      </c>
      <c r="K1628" s="328">
        <f>IF(ISERROR('commented data'!$Q1582),"",'commented data'!$Q1582)</f>
        <v>1</v>
      </c>
      <c r="L1628" s="328">
        <f>IF(ISERROR('commented data'!$R1582),"",'commented data'!$R1582)</f>
        <v>1</v>
      </c>
      <c r="M1628" s="328">
        <f>IF(ISERROR('commented data'!$S1582),"",'commented data'!$S1582)</f>
        <v>1</v>
      </c>
      <c r="N1628" s="366">
        <f t="shared" si="414"/>
        <v>1</v>
      </c>
      <c r="O1628" s="367" t="b">
        <f t="shared" si="415"/>
        <v>1</v>
      </c>
      <c r="P1628" s="365">
        <f>IF(ISERROR('commented data'!$J1582),"",'commented data'!$J1582)</f>
        <v>136.20179748535156</v>
      </c>
      <c r="Q1628" s="368">
        <f t="shared" si="411"/>
        <v>136.20179748535156</v>
      </c>
      <c r="R1628" s="368" t="str">
        <f t="shared" si="416"/>
        <v/>
      </c>
      <c r="S1628" s="369">
        <f t="shared" si="417"/>
        <v>136.20179748535156</v>
      </c>
      <c r="T1628" s="365">
        <f>IF(ISERROR('commented data'!$M1582),"",'commented data'!$M1582)</f>
        <v>81713</v>
      </c>
      <c r="U1628" s="370">
        <f t="shared" si="418"/>
        <v>81713</v>
      </c>
      <c r="V1628" s="371">
        <f t="shared" si="419"/>
        <v>81713</v>
      </c>
      <c r="W1628" s="383">
        <f t="shared" si="420"/>
        <v>71090.31</v>
      </c>
      <c r="X1628" s="365">
        <f>IF(ISERROR('commented data'!$T1582),"",'commented data'!$T1582)</f>
        <v>106.20179748535156</v>
      </c>
      <c r="Y1628" s="384">
        <f t="shared" si="421"/>
        <v>106.20179748535156</v>
      </c>
      <c r="Z1628" s="365">
        <f>IF(ISERROR('commented data'!$U1582),"",'commented data'!$U1582)</f>
        <v>1012.802001953125</v>
      </c>
      <c r="AA1628" s="385">
        <f t="shared" si="422"/>
        <v>1022.9300219726563</v>
      </c>
      <c r="AC1628" s="427">
        <f t="shared" si="424"/>
        <v>7.1089096073185969</v>
      </c>
      <c r="AD1628" s="428">
        <f t="shared" si="423"/>
        <v>0.43261406656948048</v>
      </c>
      <c r="AE1628" s="429">
        <f t="shared" si="425"/>
        <v>9.224085933430521</v>
      </c>
      <c r="AF1628" s="430">
        <f t="shared" si="426"/>
        <v>0.95520063100546981</v>
      </c>
    </row>
    <row r="1629" spans="1:32" s="5" customFormat="1" x14ac:dyDescent="0.2">
      <c r="A1629" s="363">
        <f>'commented data'!$A1583</f>
        <v>41246.833333333336</v>
      </c>
      <c r="B1629" s="364">
        <f>IF(ISERROR('commented data'!$B1583),"",'commented data'!$B1583)</f>
        <v>896.96630859375</v>
      </c>
      <c r="C1629" s="364">
        <f>IF(ISERROR('commented data'!$C1583),"",'commented data'!$C1583)</f>
        <v>469.96340942382812</v>
      </c>
      <c r="D1629" s="364">
        <f>IF(ISERROR('commented data'!$D1583),"",'commented data'!$D1583)</f>
        <v>6166.548828125</v>
      </c>
      <c r="E1629" s="364">
        <f>IF(ISERROR('commented data'!$E1583),"",'commented data'!$E1583)</f>
        <v>10.305270195007324</v>
      </c>
      <c r="F1629" s="357">
        <f t="shared" si="412"/>
        <v>137.19384994506837</v>
      </c>
      <c r="G1629" s="362">
        <f t="shared" si="413"/>
        <v>51756.868961774941</v>
      </c>
      <c r="H1629" s="359">
        <f>IF(ISERROR('commented data'!$N1583),"",'commented data'!$N1583)</f>
        <v>16.895191134914057</v>
      </c>
      <c r="I1629" s="359">
        <f>IFERROR('commented data'!O1583,"")</f>
        <v>16.565885527820122</v>
      </c>
      <c r="J1629" s="358">
        <f>IF(ISERROR('commented data'!$P1583),"",'commented data'!$P1583)</f>
        <v>1</v>
      </c>
      <c r="K1629" s="328">
        <f>IF(ISERROR('commented data'!$Q1583),"",'commented data'!$Q1583)</f>
        <v>1</v>
      </c>
      <c r="L1629" s="328">
        <f>IF(ISERROR('commented data'!$R1583),"",'commented data'!$R1583)</f>
        <v>1</v>
      </c>
      <c r="M1629" s="328">
        <f>IF(ISERROR('commented data'!$S1583),"",'commented data'!$S1583)</f>
        <v>1</v>
      </c>
      <c r="N1629" s="366">
        <f t="shared" si="414"/>
        <v>1</v>
      </c>
      <c r="O1629" s="367" t="b">
        <f t="shared" si="415"/>
        <v>1</v>
      </c>
      <c r="P1629" s="365">
        <f>IF(ISERROR('commented data'!$J1583),"",'commented data'!$J1583)</f>
        <v>135.83549499511719</v>
      </c>
      <c r="Q1629" s="368">
        <f t="shared" si="411"/>
        <v>135.83549499511719</v>
      </c>
      <c r="R1629" s="368" t="str">
        <f t="shared" si="416"/>
        <v/>
      </c>
      <c r="S1629" s="369">
        <f t="shared" si="417"/>
        <v>135.83549499511719</v>
      </c>
      <c r="T1629" s="365">
        <f>IF(ISERROR('commented data'!$M1583),"",'commented data'!$M1583)</f>
        <v>81833.09375</v>
      </c>
      <c r="U1629" s="370">
        <f t="shared" si="418"/>
        <v>81833.09375</v>
      </c>
      <c r="V1629" s="371">
        <f t="shared" si="419"/>
        <v>81833.09375</v>
      </c>
      <c r="W1629" s="383">
        <f t="shared" si="420"/>
        <v>71194.791562500002</v>
      </c>
      <c r="X1629" s="365">
        <f>IF(ISERROR('commented data'!$T1583),"",'commented data'!$T1583)</f>
        <v>106.17400360107422</v>
      </c>
      <c r="Y1629" s="384">
        <f t="shared" si="421"/>
        <v>106.17400360107422</v>
      </c>
      <c r="Z1629" s="365">
        <f>IF(ISERROR('commented data'!$U1583),"",'commented data'!$U1583)</f>
        <v>1012.801025390625</v>
      </c>
      <c r="AA1629" s="385">
        <f t="shared" si="422"/>
        <v>1022.9290356445313</v>
      </c>
      <c r="AC1629" s="427">
        <f t="shared" si="424"/>
        <v>7.100724113968317</v>
      </c>
      <c r="AD1629" s="428">
        <f t="shared" si="423"/>
        <v>0.42028078032775906</v>
      </c>
      <c r="AE1629" s="429">
        <f t="shared" si="425"/>
        <v>9.236419219672241</v>
      </c>
      <c r="AF1629" s="430">
        <f t="shared" si="426"/>
        <v>0.95647780501333168</v>
      </c>
    </row>
    <row r="1630" spans="1:32" s="5" customFormat="1" x14ac:dyDescent="0.2">
      <c r="A1630" s="363">
        <f>'commented data'!$A1584</f>
        <v>41246.875</v>
      </c>
      <c r="B1630" s="364">
        <f>IF(ISERROR('commented data'!$B1584),"",'commented data'!$B1584)</f>
        <v>897.0142822265625</v>
      </c>
      <c r="C1630" s="364">
        <f>IF(ISERROR('commented data'!$C1584),"",'commented data'!$C1584)</f>
        <v>469.118896484375</v>
      </c>
      <c r="D1630" s="364">
        <f>IF(ISERROR('commented data'!$D1584),"",'commented data'!$D1584)</f>
        <v>6154.2529296875</v>
      </c>
      <c r="E1630" s="364">
        <f>IF(ISERROR('commented data'!$E1584),"",'commented data'!$E1584)</f>
        <v>10.307889938354492</v>
      </c>
      <c r="F1630" s="357">
        <f t="shared" si="412"/>
        <v>135.89357666015624</v>
      </c>
      <c r="G1630" s="362">
        <f t="shared" si="413"/>
        <v>51696.808231711642</v>
      </c>
      <c r="H1630" s="359">
        <f>IF(ISERROR('commented data'!$N1584),"",'commented data'!$N1584)</f>
        <v>16.559554633342341</v>
      </c>
      <c r="I1630" s="359">
        <f>IFERROR('commented data'!O1584,"")</f>
        <v>16.532853689160497</v>
      </c>
      <c r="J1630" s="358">
        <f>IF(ISERROR('commented data'!$P1584),"",'commented data'!$P1584)</f>
        <v>1</v>
      </c>
      <c r="K1630" s="328">
        <f>IF(ISERROR('commented data'!$Q1584),"",'commented data'!$Q1584)</f>
        <v>1</v>
      </c>
      <c r="L1630" s="328">
        <f>IF(ISERROR('commented data'!$R1584),"",'commented data'!$R1584)</f>
        <v>1</v>
      </c>
      <c r="M1630" s="328">
        <f>IF(ISERROR('commented data'!$S1584),"",'commented data'!$S1584)</f>
        <v>1</v>
      </c>
      <c r="N1630" s="366">
        <f t="shared" si="414"/>
        <v>1</v>
      </c>
      <c r="O1630" s="367" t="b">
        <f t="shared" si="415"/>
        <v>1</v>
      </c>
      <c r="P1630" s="365">
        <f>IF(ISERROR('commented data'!$J1584),"",'commented data'!$J1584)</f>
        <v>134.548095703125</v>
      </c>
      <c r="Q1630" s="368">
        <f t="shared" si="411"/>
        <v>134.548095703125</v>
      </c>
      <c r="R1630" s="368" t="str">
        <f t="shared" si="416"/>
        <v/>
      </c>
      <c r="S1630" s="369">
        <f t="shared" si="417"/>
        <v>134.548095703125</v>
      </c>
      <c r="T1630" s="365">
        <f>IF(ISERROR('commented data'!$M1584),"",'commented data'!$M1584)</f>
        <v>81754.203125</v>
      </c>
      <c r="U1630" s="370">
        <f t="shared" si="418"/>
        <v>81754.203125</v>
      </c>
      <c r="V1630" s="371">
        <f t="shared" si="419"/>
        <v>81754.203125</v>
      </c>
      <c r="W1630" s="383">
        <f t="shared" si="420"/>
        <v>71126.156718750004</v>
      </c>
      <c r="X1630" s="365">
        <f>IF(ISERROR('commented data'!$T1584),"",'commented data'!$T1584)</f>
        <v>106.24819946289062</v>
      </c>
      <c r="Y1630" s="384">
        <f t="shared" si="421"/>
        <v>106.24819946289062</v>
      </c>
      <c r="Z1630" s="365">
        <f>IF(ISERROR('commented data'!$U1584),"",'commented data'!$U1584)</f>
        <v>1012.7999877929687</v>
      </c>
      <c r="AA1630" s="385">
        <f t="shared" si="422"/>
        <v>1022.9279876708985</v>
      </c>
      <c r="AC1630" s="427">
        <f t="shared" si="424"/>
        <v>7.0252641725215028</v>
      </c>
      <c r="AD1630" s="428">
        <f t="shared" si="423"/>
        <v>0.42424233791748661</v>
      </c>
      <c r="AE1630" s="429">
        <f t="shared" si="425"/>
        <v>9.2324576620825134</v>
      </c>
      <c r="AF1630" s="430">
        <f t="shared" si="426"/>
        <v>0.9560675657401092</v>
      </c>
    </row>
    <row r="1631" spans="1:32" s="5" customFormat="1" x14ac:dyDescent="0.2">
      <c r="A1631" s="363">
        <f>'commented data'!$A1585</f>
        <v>41246.916666666664</v>
      </c>
      <c r="B1631" s="364">
        <f>IF(ISERROR('commented data'!$B1585),"",'commented data'!$B1585)</f>
        <v>897.0211181640625</v>
      </c>
      <c r="C1631" s="364">
        <f>IF(ISERROR('commented data'!$C1585),"",'commented data'!$C1585)</f>
        <v>469.19180297851562</v>
      </c>
      <c r="D1631" s="364">
        <f>IF(ISERROR('commented data'!$D1585),"",'commented data'!$D1585)</f>
        <v>6155.52490234375</v>
      </c>
      <c r="E1631" s="364">
        <f>IF(ISERROR('commented data'!$E1585),"",'commented data'!$E1585)</f>
        <v>10.310839653015137</v>
      </c>
      <c r="F1631" s="357">
        <f t="shared" si="412"/>
        <v>136.0148796081543</v>
      </c>
      <c r="G1631" s="362">
        <f t="shared" si="413"/>
        <v>51729.170666456237</v>
      </c>
      <c r="H1631" s="359">
        <f>IF(ISERROR('commented data'!$N1585),"",'commented data'!$N1585)</f>
        <v>16.601332590053715</v>
      </c>
      <c r="I1631" s="359">
        <f>IFERROR('commented data'!O1585,"")</f>
        <v>16.536270730686518</v>
      </c>
      <c r="J1631" s="358">
        <f>IF(ISERROR('commented data'!$P1585),"",'commented data'!$P1585)</f>
        <v>1</v>
      </c>
      <c r="K1631" s="328">
        <f>IF(ISERROR('commented data'!$Q1585),"",'commented data'!$Q1585)</f>
        <v>1</v>
      </c>
      <c r="L1631" s="328">
        <f>IF(ISERROR('commented data'!$R1585),"",'commented data'!$R1585)</f>
        <v>1</v>
      </c>
      <c r="M1631" s="328">
        <f>IF(ISERROR('commented data'!$S1585),"",'commented data'!$S1585)</f>
        <v>1</v>
      </c>
      <c r="N1631" s="366">
        <f t="shared" si="414"/>
        <v>1</v>
      </c>
      <c r="O1631" s="367" t="b">
        <f t="shared" si="415"/>
        <v>1</v>
      </c>
      <c r="P1631" s="365">
        <f>IF(ISERROR('commented data'!$J1585),"",'commented data'!$J1585)</f>
        <v>134.66819763183594</v>
      </c>
      <c r="Q1631" s="368">
        <f t="shared" si="411"/>
        <v>134.66819763183594</v>
      </c>
      <c r="R1631" s="368" t="str">
        <f t="shared" si="416"/>
        <v/>
      </c>
      <c r="S1631" s="369">
        <f t="shared" si="417"/>
        <v>134.66819763183594</v>
      </c>
      <c r="T1631" s="365">
        <f>IF(ISERROR('commented data'!$M1585),"",'commented data'!$M1585)</f>
        <v>81798.4609375</v>
      </c>
      <c r="U1631" s="370">
        <f t="shared" si="418"/>
        <v>81798.4609375</v>
      </c>
      <c r="V1631" s="371">
        <f t="shared" si="419"/>
        <v>81798.4609375</v>
      </c>
      <c r="W1631" s="383">
        <f t="shared" si="420"/>
        <v>71164.661015624995</v>
      </c>
      <c r="X1631" s="365">
        <f>IF(ISERROR('commented data'!$T1585),"",'commented data'!$T1585)</f>
        <v>106.21610260009766</v>
      </c>
      <c r="Y1631" s="384">
        <f t="shared" si="421"/>
        <v>106.21610260009766</v>
      </c>
      <c r="Z1631" s="365">
        <f>IF(ISERROR('commented data'!$U1585),"",'commented data'!$U1585)</f>
        <v>1012.7999877929687</v>
      </c>
      <c r="AA1631" s="385">
        <f t="shared" si="422"/>
        <v>1022.9279876708985</v>
      </c>
      <c r="AC1631" s="427">
        <f t="shared" si="424"/>
        <v>7.0359369204277122</v>
      </c>
      <c r="AD1631" s="428">
        <f t="shared" si="423"/>
        <v>0.42381759911509287</v>
      </c>
      <c r="AE1631" s="429">
        <f t="shared" si="425"/>
        <v>9.2328824008849075</v>
      </c>
      <c r="AF1631" s="430">
        <f t="shared" si="426"/>
        <v>0.95611154958577016</v>
      </c>
    </row>
    <row r="1632" spans="1:32" s="5" customFormat="1" x14ac:dyDescent="0.2">
      <c r="A1632" s="363">
        <f>'commented data'!$A1586</f>
        <v>41246.958333333336</v>
      </c>
      <c r="B1632" s="364">
        <f>IF(ISERROR('commented data'!$B1586),"",'commented data'!$B1586)</f>
        <v>897.04052734375</v>
      </c>
      <c r="C1632" s="364">
        <f>IF(ISERROR('commented data'!$C1586),"",'commented data'!$C1586)</f>
        <v>467.52639770507812</v>
      </c>
      <c r="D1632" s="364">
        <f>IF(ISERROR('commented data'!$D1586),"",'commented data'!$D1586)</f>
        <v>6168.32177734375</v>
      </c>
      <c r="E1632" s="364">
        <f>IF(ISERROR('commented data'!$E1586),"",'commented data'!$E1586)</f>
        <v>10.364250183105469</v>
      </c>
      <c r="F1632" s="357">
        <f t="shared" si="412"/>
        <v>134.73642883300781</v>
      </c>
      <c r="G1632" s="362">
        <f t="shared" si="413"/>
        <v>51559.803685838669</v>
      </c>
      <c r="H1632" s="359">
        <f>IF(ISERROR('commented data'!$N1586),"",'commented data'!$N1586)</f>
        <v>16.163982967801712</v>
      </c>
      <c r="I1632" s="359">
        <f>IFERROR('commented data'!O1586,"")</f>
        <v>16.570648398369446</v>
      </c>
      <c r="J1632" s="358">
        <f>IF(ISERROR('commented data'!$P1586),"",'commented data'!$P1586)</f>
        <v>1</v>
      </c>
      <c r="K1632" s="328">
        <f>IF(ISERROR('commented data'!$Q1586),"",'commented data'!$Q1586)</f>
        <v>1</v>
      </c>
      <c r="L1632" s="328">
        <f>IF(ISERROR('commented data'!$R1586),"",'commented data'!$R1586)</f>
        <v>1</v>
      </c>
      <c r="M1632" s="328">
        <f>IF(ISERROR('commented data'!$S1586),"",'commented data'!$S1586)</f>
        <v>1</v>
      </c>
      <c r="N1632" s="366">
        <f t="shared" si="414"/>
        <v>1</v>
      </c>
      <c r="O1632" s="367" t="b">
        <f t="shared" si="415"/>
        <v>1</v>
      </c>
      <c r="P1632" s="365">
        <f>IF(ISERROR('commented data'!$J1586),"",'commented data'!$J1586)</f>
        <v>133.40240478515625</v>
      </c>
      <c r="Q1632" s="368">
        <f t="shared" si="411"/>
        <v>133.40240478515625</v>
      </c>
      <c r="R1632" s="368" t="str">
        <f t="shared" si="416"/>
        <v/>
      </c>
      <c r="S1632" s="369">
        <f t="shared" si="417"/>
        <v>133.40240478515625</v>
      </c>
      <c r="T1632" s="365">
        <f>IF(ISERROR('commented data'!$M1586),"",'commented data'!$M1586)</f>
        <v>81556.4765625</v>
      </c>
      <c r="U1632" s="370">
        <f t="shared" si="418"/>
        <v>81556.4765625</v>
      </c>
      <c r="V1632" s="371">
        <f t="shared" si="419"/>
        <v>81556.4765625</v>
      </c>
      <c r="W1632" s="383">
        <f t="shared" si="420"/>
        <v>70954.134609375003</v>
      </c>
      <c r="X1632" s="365">
        <f>IF(ISERROR('commented data'!$T1586),"",'commented data'!$T1586)</f>
        <v>106.3363037109375</v>
      </c>
      <c r="Y1632" s="384">
        <f t="shared" si="421"/>
        <v>106.3363037109375</v>
      </c>
      <c r="Z1632" s="365">
        <f>IF(ISERROR('commented data'!$U1586),"",'commented data'!$U1586)</f>
        <v>1012.7999877929687</v>
      </c>
      <c r="AA1632" s="385">
        <f t="shared" si="422"/>
        <v>1022.9279876708985</v>
      </c>
      <c r="AC1632" s="427">
        <f t="shared" si="424"/>
        <v>6.9469838199608551</v>
      </c>
      <c r="AD1632" s="428">
        <f t="shared" si="423"/>
        <v>0.42978168399453831</v>
      </c>
      <c r="AE1632" s="429">
        <f t="shared" si="425"/>
        <v>9.2269183160054631</v>
      </c>
      <c r="AF1632" s="430">
        <f t="shared" si="426"/>
        <v>0.95549393850958009</v>
      </c>
    </row>
    <row r="1633" spans="1:32" s="5" customFormat="1" x14ac:dyDescent="0.2">
      <c r="A1633" s="363">
        <f>'commented data'!$A1587</f>
        <v>41247</v>
      </c>
      <c r="B1633" s="364">
        <f>IF(ISERROR('commented data'!$B1587),"",'commented data'!$B1587)</f>
        <v>896.99261474609375</v>
      </c>
      <c r="C1633" s="364">
        <f>IF(ISERROR('commented data'!$C1587),"",'commented data'!$C1587)</f>
        <v>467.16119384765625</v>
      </c>
      <c r="D1633" s="364">
        <f>IF(ISERROR('commented data'!$D1587),"",'commented data'!$D1587)</f>
        <v>6121.89990234375</v>
      </c>
      <c r="E1633" s="364">
        <f>IF(ISERROR('commented data'!$E1587),"",'commented data'!$E1587)</f>
        <v>10.305150032043457</v>
      </c>
      <c r="F1633" s="357">
        <f t="shared" si="412"/>
        <v>134.21142486572265</v>
      </c>
      <c r="G1633" s="362">
        <f t="shared" si="413"/>
        <v>51522.362997989578</v>
      </c>
      <c r="H1633" s="359">
        <f>IF(ISERROR('commented data'!$N1587),"",'commented data'!$N1587)</f>
        <v>16.259487361831344</v>
      </c>
      <c r="I1633" s="359">
        <f>IFERROR('commented data'!O1587,"")</f>
        <v>16.445940155773627</v>
      </c>
      <c r="J1633" s="358">
        <f>IF(ISERROR('commented data'!$P1587),"",'commented data'!$P1587)</f>
        <v>1</v>
      </c>
      <c r="K1633" s="328">
        <f>IF(ISERROR('commented data'!$Q1587),"",'commented data'!$Q1587)</f>
        <v>1</v>
      </c>
      <c r="L1633" s="328">
        <f>IF(ISERROR('commented data'!$R1587),"",'commented data'!$R1587)</f>
        <v>1</v>
      </c>
      <c r="M1633" s="328">
        <f>IF(ISERROR('commented data'!$S1587),"",'commented data'!$S1587)</f>
        <v>1</v>
      </c>
      <c r="N1633" s="366">
        <f t="shared" si="414"/>
        <v>1</v>
      </c>
      <c r="O1633" s="367" t="b">
        <f t="shared" si="415"/>
        <v>1</v>
      </c>
      <c r="P1633" s="365">
        <f>IF(ISERROR('commented data'!$J1587),"",'commented data'!$J1587)</f>
        <v>132.88259887695312</v>
      </c>
      <c r="Q1633" s="368">
        <f t="shared" si="411"/>
        <v>132.88259887695312</v>
      </c>
      <c r="R1633" s="368" t="str">
        <f t="shared" si="416"/>
        <v/>
      </c>
      <c r="S1633" s="369">
        <f t="shared" si="417"/>
        <v>132.88259887695312</v>
      </c>
      <c r="T1633" s="365">
        <f>IF(ISERROR('commented data'!$M1587),"",'commented data'!$M1587)</f>
        <v>81525.453125</v>
      </c>
      <c r="U1633" s="370">
        <f t="shared" si="418"/>
        <v>81525.453125</v>
      </c>
      <c r="V1633" s="371">
        <f t="shared" si="419"/>
        <v>81525.453125</v>
      </c>
      <c r="W1633" s="383">
        <f t="shared" si="420"/>
        <v>70927.144218749992</v>
      </c>
      <c r="X1633" s="365">
        <f>IF(ISERROR('commented data'!$T1587),"",'commented data'!$T1587)</f>
        <v>106.46800231933594</v>
      </c>
      <c r="Y1633" s="384">
        <f t="shared" si="421"/>
        <v>106.46800231933594</v>
      </c>
      <c r="Z1633" s="365">
        <f>IF(ISERROR('commented data'!$U1587),"",'commented data'!$U1587)</f>
        <v>1012.801025390625</v>
      </c>
      <c r="AA1633" s="385">
        <f t="shared" si="422"/>
        <v>1022.9290356445313</v>
      </c>
      <c r="AC1633" s="427">
        <f t="shared" si="424"/>
        <v>6.9148897504091673</v>
      </c>
      <c r="AD1633" s="428">
        <f t="shared" si="423"/>
        <v>0.4252833804983091</v>
      </c>
      <c r="AE1633" s="429">
        <f t="shared" si="425"/>
        <v>9.231416619501692</v>
      </c>
      <c r="AF1633" s="430">
        <f t="shared" si="426"/>
        <v>0.95595976052913434</v>
      </c>
    </row>
    <row r="1634" spans="1:32" s="5" customFormat="1" x14ac:dyDescent="0.2">
      <c r="A1634" s="363">
        <f>'commented data'!$A1588</f>
        <v>41247.041666666664</v>
      </c>
      <c r="B1634" s="364">
        <f>IF(ISERROR('commented data'!$B1588),"",'commented data'!$B1588)</f>
        <v>896.92822265625</v>
      </c>
      <c r="C1634" s="364">
        <f>IF(ISERROR('commented data'!$C1588),"",'commented data'!$C1588)</f>
        <v>465.1549072265625</v>
      </c>
      <c r="D1634" s="364">
        <f>IF(ISERROR('commented data'!$D1588),"",'commented data'!$D1588)</f>
        <v>6100.93798828125</v>
      </c>
      <c r="E1634" s="364">
        <f>IF(ISERROR('commented data'!$E1588),"",'commented data'!$E1588)</f>
        <v>10.314909934997559</v>
      </c>
      <c r="F1634" s="357">
        <f t="shared" si="412"/>
        <v>133.58168518066407</v>
      </c>
      <c r="G1634" s="362">
        <f t="shared" si="413"/>
        <v>51370.947324838366</v>
      </c>
      <c r="H1634" s="359">
        <f>IF(ISERROR('commented data'!$N1588),"",'commented data'!$N1588)</f>
        <v>16.541402987839611</v>
      </c>
      <c r="I1634" s="359">
        <f>IFERROR('commented data'!O1588,"")</f>
        <v>16.389627836114439</v>
      </c>
      <c r="J1634" s="358">
        <f>IF(ISERROR('commented data'!$P1588),"",'commented data'!$P1588)</f>
        <v>1</v>
      </c>
      <c r="K1634" s="328">
        <f>IF(ISERROR('commented data'!$Q1588),"",'commented data'!$Q1588)</f>
        <v>1</v>
      </c>
      <c r="L1634" s="328">
        <f>IF(ISERROR('commented data'!$R1588),"",'commented data'!$R1588)</f>
        <v>1</v>
      </c>
      <c r="M1634" s="328">
        <f>IF(ISERROR('commented data'!$S1588),"",'commented data'!$S1588)</f>
        <v>1</v>
      </c>
      <c r="N1634" s="366">
        <f t="shared" si="414"/>
        <v>1</v>
      </c>
      <c r="O1634" s="367" t="b">
        <f t="shared" si="415"/>
        <v>1</v>
      </c>
      <c r="P1634" s="365">
        <f>IF(ISERROR('commented data'!$J1588),"",'commented data'!$J1588)</f>
        <v>132.25909423828125</v>
      </c>
      <c r="Q1634" s="368">
        <f t="shared" si="411"/>
        <v>132.25909423828125</v>
      </c>
      <c r="R1634" s="368" t="str">
        <f t="shared" si="416"/>
        <v/>
      </c>
      <c r="S1634" s="369">
        <f t="shared" si="417"/>
        <v>132.25909423828125</v>
      </c>
      <c r="T1634" s="365">
        <f>IF(ISERROR('commented data'!$M1588),"",'commented data'!$M1588)</f>
        <v>81296.140625</v>
      </c>
      <c r="U1634" s="370">
        <f t="shared" si="418"/>
        <v>81296.140625</v>
      </c>
      <c r="V1634" s="371">
        <f t="shared" si="419"/>
        <v>81296.140625</v>
      </c>
      <c r="W1634" s="383">
        <f t="shared" si="420"/>
        <v>70727.642343750005</v>
      </c>
      <c r="X1634" s="365">
        <f>IF(ISERROR('commented data'!$T1588),"",'commented data'!$T1588)</f>
        <v>106.51599884033203</v>
      </c>
      <c r="Y1634" s="384">
        <f t="shared" si="421"/>
        <v>106.51599884033203</v>
      </c>
      <c r="Z1634" s="365">
        <f>IF(ISERROR('commented data'!$U1588),"",'commented data'!$U1588)</f>
        <v>1012.801025390625</v>
      </c>
      <c r="AA1634" s="385">
        <f t="shared" si="422"/>
        <v>1022.9290356445313</v>
      </c>
      <c r="AC1634" s="427">
        <f t="shared" si="424"/>
        <v>6.8622177129790352</v>
      </c>
      <c r="AD1634" s="428">
        <f t="shared" si="423"/>
        <v>0.41485100858879898</v>
      </c>
      <c r="AE1634" s="429">
        <f t="shared" si="425"/>
        <v>9.2418489914112012</v>
      </c>
      <c r="AF1634" s="430">
        <f t="shared" si="426"/>
        <v>0.95704008526838369</v>
      </c>
    </row>
    <row r="1635" spans="1:32" s="5" customFormat="1" x14ac:dyDescent="0.2">
      <c r="A1635" s="363">
        <f>'commented data'!$A1589</f>
        <v>41247.083333333336</v>
      </c>
      <c r="B1635" s="364">
        <f>IF(ISERROR('commented data'!$B1589),"",'commented data'!$B1589)</f>
        <v>896.83648681640625</v>
      </c>
      <c r="C1635" s="364">
        <f>IF(ISERROR('commented data'!$C1589),"",'commented data'!$C1589)</f>
        <v>464.23489379882812</v>
      </c>
      <c r="D1635" s="364">
        <f>IF(ISERROR('commented data'!$D1589),"",'commented data'!$D1589)</f>
        <v>6148.705078125</v>
      </c>
      <c r="E1635" s="364">
        <f>IF(ISERROR('commented data'!$E1589),"",'commented data'!$E1589)</f>
        <v>10.408749580383301</v>
      </c>
      <c r="F1635" s="357">
        <f t="shared" si="412"/>
        <v>132.5895623779297</v>
      </c>
      <c r="G1635" s="362">
        <f t="shared" si="413"/>
        <v>51298.659876753234</v>
      </c>
      <c r="H1635" s="359">
        <f>IF(ISERROR('commented data'!$N1589),"",'commented data'!$N1589)</f>
        <v>16.384546318777648</v>
      </c>
      <c r="I1635" s="359">
        <f>IFERROR('commented data'!O1589,"")</f>
        <v>16.517949878865416</v>
      </c>
      <c r="J1635" s="358">
        <f>IF(ISERROR('commented data'!$P1589),"",'commented data'!$P1589)</f>
        <v>1</v>
      </c>
      <c r="K1635" s="328">
        <f>IF(ISERROR('commented data'!$Q1589),"",'commented data'!$Q1589)</f>
        <v>1</v>
      </c>
      <c r="L1635" s="328">
        <f>IF(ISERROR('commented data'!$R1589),"",'commented data'!$R1589)</f>
        <v>1</v>
      </c>
      <c r="M1635" s="328">
        <f>IF(ISERROR('commented data'!$S1589),"",'commented data'!$S1589)</f>
        <v>1</v>
      </c>
      <c r="N1635" s="366">
        <f t="shared" si="414"/>
        <v>1</v>
      </c>
      <c r="O1635" s="367" t="b">
        <f t="shared" si="415"/>
        <v>1</v>
      </c>
      <c r="P1635" s="365">
        <f>IF(ISERROR('commented data'!$J1589),"",'commented data'!$J1589)</f>
        <v>131.27679443359375</v>
      </c>
      <c r="Q1635" s="368">
        <f t="shared" si="411"/>
        <v>131.27679443359375</v>
      </c>
      <c r="R1635" s="368" t="str">
        <f t="shared" si="416"/>
        <v/>
      </c>
      <c r="S1635" s="369">
        <f t="shared" si="417"/>
        <v>131.27679443359375</v>
      </c>
      <c r="T1635" s="365">
        <f>IF(ISERROR('commented data'!$M1589),"",'commented data'!$M1589)</f>
        <v>81180.453125</v>
      </c>
      <c r="U1635" s="370">
        <f t="shared" si="418"/>
        <v>81180.453125</v>
      </c>
      <c r="V1635" s="371">
        <f t="shared" si="419"/>
        <v>81180.453125</v>
      </c>
      <c r="W1635" s="383">
        <f t="shared" si="420"/>
        <v>70626.994218749998</v>
      </c>
      <c r="X1635" s="365">
        <f>IF(ISERROR('commented data'!$T1589),"",'commented data'!$T1589)</f>
        <v>106.51069641113281</v>
      </c>
      <c r="Y1635" s="384">
        <f t="shared" si="421"/>
        <v>106.51069641113281</v>
      </c>
      <c r="Z1635" s="365">
        <f>IF(ISERROR('commented data'!$U1589),"",'commented data'!$U1589)</f>
        <v>1012.802978515625</v>
      </c>
      <c r="AA1635" s="385">
        <f t="shared" si="422"/>
        <v>1022.9310083007813</v>
      </c>
      <c r="AC1635" s="427">
        <f t="shared" si="424"/>
        <v>6.8016668636329722</v>
      </c>
      <c r="AD1635" s="428">
        <f t="shared" si="423"/>
        <v>0.41512695751836987</v>
      </c>
      <c r="AE1635" s="429">
        <f t="shared" si="425"/>
        <v>9.2415730424816314</v>
      </c>
      <c r="AF1635" s="430">
        <f t="shared" si="426"/>
        <v>0.95701150936465151</v>
      </c>
    </row>
    <row r="1636" spans="1:32" s="5" customFormat="1" x14ac:dyDescent="0.2">
      <c r="A1636" s="363">
        <f>'commented data'!$A1590</f>
        <v>41247.125</v>
      </c>
      <c r="B1636" s="364">
        <f>IF(ISERROR('commented data'!$B1590),"",'commented data'!$B1590)</f>
        <v>896.95928955078125</v>
      </c>
      <c r="C1636" s="364">
        <f>IF(ISERROR('commented data'!$C1590),"",'commented data'!$C1590)</f>
        <v>462.46868896484375</v>
      </c>
      <c r="D1636" s="364">
        <f>IF(ISERROR('commented data'!$D1590),"",'commented data'!$D1590)</f>
        <v>6134.77001953125</v>
      </c>
      <c r="E1636" s="364">
        <f>IF(ISERROR('commented data'!$E1590),"",'commented data'!$E1590)</f>
        <v>10.420149803161621</v>
      </c>
      <c r="F1636" s="357">
        <f t="shared" si="412"/>
        <v>131.80500000000001</v>
      </c>
      <c r="G1636" s="362">
        <f t="shared" si="413"/>
        <v>51101.507185191214</v>
      </c>
      <c r="H1636" s="359">
        <f>IF(ISERROR('commented data'!$N1590),"",'commented data'!$N1590)</f>
        <v>16.31764741916486</v>
      </c>
      <c r="I1636" s="359">
        <f>IFERROR('commented data'!O1590,"")</f>
        <v>16.480514582085693</v>
      </c>
      <c r="J1636" s="358">
        <f>IF(ISERROR('commented data'!$P1590),"",'commented data'!$P1590)</f>
        <v>1</v>
      </c>
      <c r="K1636" s="328">
        <f>IF(ISERROR('commented data'!$Q1590),"",'commented data'!$Q1590)</f>
        <v>1</v>
      </c>
      <c r="L1636" s="328">
        <f>IF(ISERROR('commented data'!$R1590),"",'commented data'!$R1590)</f>
        <v>1</v>
      </c>
      <c r="M1636" s="328">
        <f>IF(ISERROR('commented data'!$S1590),"",'commented data'!$S1590)</f>
        <v>1</v>
      </c>
      <c r="N1636" s="366">
        <f t="shared" si="414"/>
        <v>1</v>
      </c>
      <c r="O1636" s="367" t="b">
        <f t="shared" si="415"/>
        <v>1</v>
      </c>
      <c r="P1636" s="365">
        <f>IF(ISERROR('commented data'!$J1590),"",'commented data'!$J1590)</f>
        <v>130.5</v>
      </c>
      <c r="Q1636" s="368">
        <f t="shared" si="411"/>
        <v>130.5</v>
      </c>
      <c r="R1636" s="368" t="str">
        <f t="shared" si="416"/>
        <v/>
      </c>
      <c r="S1636" s="369">
        <f t="shared" si="417"/>
        <v>130.5</v>
      </c>
      <c r="T1636" s="365">
        <f>IF(ISERROR('commented data'!$M1590),"",'commented data'!$M1590)</f>
        <v>80882.296875</v>
      </c>
      <c r="U1636" s="370">
        <f t="shared" si="418"/>
        <v>80882.296875</v>
      </c>
      <c r="V1636" s="371">
        <f t="shared" si="419"/>
        <v>80882.296875</v>
      </c>
      <c r="W1636" s="383">
        <f t="shared" si="420"/>
        <v>70367.598281250001</v>
      </c>
      <c r="X1636" s="365">
        <f>IF(ISERROR('commented data'!$T1590),"",'commented data'!$T1590)</f>
        <v>106.57530212402344</v>
      </c>
      <c r="Y1636" s="384">
        <f t="shared" si="421"/>
        <v>106.57530212402344</v>
      </c>
      <c r="Z1636" s="365">
        <f>IF(ISERROR('commented data'!$U1590),"",'commented data'!$U1590)</f>
        <v>1012.802001953125</v>
      </c>
      <c r="AA1636" s="385">
        <f t="shared" si="422"/>
        <v>1022.9300219726563</v>
      </c>
      <c r="AC1636" s="427">
        <f t="shared" si="424"/>
        <v>6.7354341545441274</v>
      </c>
      <c r="AD1636" s="428">
        <f t="shared" si="423"/>
        <v>0.41276992825776154</v>
      </c>
      <c r="AE1636" s="429">
        <f t="shared" si="425"/>
        <v>9.2439300717422395</v>
      </c>
      <c r="AF1636" s="430">
        <f t="shared" si="426"/>
        <v>0.95725559163505536</v>
      </c>
    </row>
    <row r="1637" spans="1:32" s="5" customFormat="1" x14ac:dyDescent="0.2">
      <c r="A1637" s="363">
        <f>'commented data'!$A1591</f>
        <v>41247.166666666664</v>
      </c>
      <c r="B1637" s="364">
        <f>IF(ISERROR('commented data'!$B1591),"",'commented data'!$B1591)</f>
        <v>897.0419921875</v>
      </c>
      <c r="C1637" s="364">
        <f>IF(ISERROR('commented data'!$C1591),"",'commented data'!$C1591)</f>
        <v>462.12838745117187</v>
      </c>
      <c r="D1637" s="364">
        <f>IF(ISERROR('commented data'!$D1591),"",'commented data'!$D1591)</f>
        <v>6127.64990234375</v>
      </c>
      <c r="E1637" s="364">
        <f>IF(ISERROR('commented data'!$E1591),"",'commented data'!$E1591)</f>
        <v>10.416040420532227</v>
      </c>
      <c r="F1637" s="357">
        <f t="shared" si="412"/>
        <v>132.02549057006837</v>
      </c>
      <c r="G1637" s="362">
        <f t="shared" si="413"/>
        <v>51102.829961370422</v>
      </c>
      <c r="H1637" s="359">
        <f>IF(ISERROR('commented data'!$N1591),"",'commented data'!$N1591)</f>
        <v>16.434614370779308</v>
      </c>
      <c r="I1637" s="359">
        <f>IFERROR('commented data'!O1591,"")</f>
        <v>16.461387019885127</v>
      </c>
      <c r="J1637" s="358">
        <f>IF(ISERROR('commented data'!$P1591),"",'commented data'!$P1591)</f>
        <v>1</v>
      </c>
      <c r="K1637" s="328">
        <f>IF(ISERROR('commented data'!$Q1591),"",'commented data'!$Q1591)</f>
        <v>1</v>
      </c>
      <c r="L1637" s="328">
        <f>IF(ISERROR('commented data'!$R1591),"",'commented data'!$R1591)</f>
        <v>1</v>
      </c>
      <c r="M1637" s="328">
        <f>IF(ISERROR('commented data'!$S1591),"",'commented data'!$S1591)</f>
        <v>1</v>
      </c>
      <c r="N1637" s="366">
        <f t="shared" si="414"/>
        <v>1</v>
      </c>
      <c r="O1637" s="367" t="b">
        <f t="shared" si="415"/>
        <v>1</v>
      </c>
      <c r="P1637" s="365">
        <f>IF(ISERROR('commented data'!$J1591),"",'commented data'!$J1591)</f>
        <v>130.71830749511719</v>
      </c>
      <c r="Q1637" s="368">
        <f t="shared" si="411"/>
        <v>130.71830749511719</v>
      </c>
      <c r="R1637" s="368" t="str">
        <f t="shared" si="416"/>
        <v/>
      </c>
      <c r="S1637" s="369">
        <f t="shared" si="417"/>
        <v>130.71830749511719</v>
      </c>
      <c r="T1637" s="365">
        <f>IF(ISERROR('commented data'!$M1591),"",'commented data'!$M1591)</f>
        <v>80863.6328125</v>
      </c>
      <c r="U1637" s="370">
        <f t="shared" si="418"/>
        <v>80863.6328125</v>
      </c>
      <c r="V1637" s="371">
        <f t="shared" si="419"/>
        <v>80863.6328125</v>
      </c>
      <c r="W1637" s="383">
        <f t="shared" si="420"/>
        <v>70351.360546875003</v>
      </c>
      <c r="X1637" s="365">
        <f>IF(ISERROR('commented data'!$T1591),"",'commented data'!$T1591)</f>
        <v>106.47709655761719</v>
      </c>
      <c r="Y1637" s="384">
        <f t="shared" si="421"/>
        <v>106.47709655761719</v>
      </c>
      <c r="Z1637" s="365">
        <f>IF(ISERROR('commented data'!$U1591),"",'commented data'!$U1591)</f>
        <v>1012.7999877929687</v>
      </c>
      <c r="AA1637" s="385">
        <f t="shared" si="422"/>
        <v>1022.9279876708985</v>
      </c>
      <c r="AC1637" s="427">
        <f t="shared" si="424"/>
        <v>6.7468761951687171</v>
      </c>
      <c r="AD1637" s="428">
        <f t="shared" si="423"/>
        <v>0.41052841538920692</v>
      </c>
      <c r="AE1637" s="429">
        <f t="shared" si="425"/>
        <v>9.2461715846107939</v>
      </c>
      <c r="AF1637" s="430">
        <f t="shared" si="426"/>
        <v>0.9574877116003182</v>
      </c>
    </row>
    <row r="1638" spans="1:32" s="5" customFormat="1" x14ac:dyDescent="0.2">
      <c r="A1638" s="363">
        <f>'commented data'!$A1592</f>
        <v>41247.208333333336</v>
      </c>
      <c r="B1638" s="364">
        <f>IF(ISERROR('commented data'!$B1592),"",'commented data'!$B1592)</f>
        <v>897.00762939453125</v>
      </c>
      <c r="C1638" s="364">
        <f>IF(ISERROR('commented data'!$C1592),"",'commented data'!$C1592)</f>
        <v>461.97189331054687</v>
      </c>
      <c r="D1638" s="364">
        <f>IF(ISERROR('commented data'!$D1592),"",'commented data'!$D1592)</f>
        <v>6094.59814453125</v>
      </c>
      <c r="E1638" s="364">
        <f>IF(ISERROR('commented data'!$E1592),"",'commented data'!$E1592)</f>
        <v>10.368590354919434</v>
      </c>
      <c r="F1638" s="357">
        <f t="shared" si="412"/>
        <v>132.35421089311961</v>
      </c>
      <c r="G1638" s="362">
        <f t="shared" si="413"/>
        <v>51091.223399544986</v>
      </c>
      <c r="H1638" s="359">
        <f>IF(ISERROR('commented data'!$N1592),"",'commented data'!$N1592)</f>
        <v>16.444289264170365</v>
      </c>
      <c r="I1638" s="359">
        <f>IFERROR('commented data'!O1592,"")</f>
        <v>16.372596409176285</v>
      </c>
      <c r="J1638" s="358">
        <f>IF(ISERROR('commented data'!$P1592),"",'commented data'!$P1592)</f>
        <v>1</v>
      </c>
      <c r="K1638" s="328">
        <f>IF(ISERROR('commented data'!$Q1592),"",'commented data'!$Q1592)</f>
        <v>1</v>
      </c>
      <c r="L1638" s="328">
        <f>IF(ISERROR('commented data'!$R1592),"",'commented data'!$R1592)</f>
        <v>0.84986108541488647</v>
      </c>
      <c r="M1638" s="328">
        <f>IF(ISERROR('commented data'!$S1592),"",'commented data'!$S1592)</f>
        <v>1</v>
      </c>
      <c r="N1638" s="366">
        <f t="shared" si="414"/>
        <v>1</v>
      </c>
      <c r="O1638" s="367" t="b">
        <f t="shared" si="415"/>
        <v>1</v>
      </c>
      <c r="P1638" s="365">
        <f>IF(ISERROR('commented data'!$J1592),"",'commented data'!$J1592)</f>
        <v>131.04377316150456</v>
      </c>
      <c r="Q1638" s="368">
        <f t="shared" si="411"/>
        <v>131.04377316150456</v>
      </c>
      <c r="R1638" s="368" t="str">
        <f t="shared" si="416"/>
        <v/>
      </c>
      <c r="S1638" s="369">
        <f t="shared" si="417"/>
        <v>131.04377316150456</v>
      </c>
      <c r="T1638" s="365">
        <f>IF(ISERROR('commented data'!$M1592),"",'commented data'!$M1592)</f>
        <v>80819.2578125</v>
      </c>
      <c r="U1638" s="370">
        <f t="shared" si="418"/>
        <v>80819.2578125</v>
      </c>
      <c r="V1638" s="371">
        <f t="shared" si="419"/>
        <v>80819.2578125</v>
      </c>
      <c r="W1638" s="383">
        <f t="shared" si="420"/>
        <v>70312.754296875006</v>
      </c>
      <c r="X1638" s="365">
        <f>IF(ISERROR('commented data'!$T1592),"",'commented data'!$T1592)</f>
        <v>106.35459899902344</v>
      </c>
      <c r="Y1638" s="384">
        <f t="shared" si="421"/>
        <v>106.35459899902344</v>
      </c>
      <c r="Z1638" s="365">
        <f>IF(ISERROR('commented data'!$U1592),"",'commented data'!$U1592)</f>
        <v>1012.7990112304687</v>
      </c>
      <c r="AA1638" s="385">
        <f t="shared" si="422"/>
        <v>1022.9270013427735</v>
      </c>
      <c r="AC1638" s="427">
        <f t="shared" si="424"/>
        <v>6.7621385566108643</v>
      </c>
      <c r="AD1638" s="428">
        <f t="shared" si="423"/>
        <v>0.41121500892985069</v>
      </c>
      <c r="AE1638" s="429">
        <f t="shared" si="425"/>
        <v>9.2454849910701498</v>
      </c>
      <c r="AF1638" s="430">
        <f t="shared" si="426"/>
        <v>0.95741661137553713</v>
      </c>
    </row>
    <row r="1639" spans="1:32" s="5" customFormat="1" x14ac:dyDescent="0.2">
      <c r="A1639" s="363">
        <f>'commented data'!$A1593</f>
        <v>41247.25</v>
      </c>
      <c r="B1639" s="364">
        <f>IF(ISERROR('commented data'!$B1593),"",'commented data'!$B1593)</f>
        <v>897.07470703125</v>
      </c>
      <c r="C1639" s="364">
        <f>IF(ISERROR('commented data'!$C1593),"",'commented data'!$C1593)</f>
        <v>460.6151123046875</v>
      </c>
      <c r="D1639" s="364">
        <f>IF(ISERROR('commented data'!$D1593),"",'commented data'!$D1593)</f>
        <v>6066.03076171875</v>
      </c>
      <c r="E1639" s="364">
        <f>IF(ISERROR('commented data'!$E1593),"",'commented data'!$E1593)</f>
        <v>10.348730087280273</v>
      </c>
      <c r="F1639" s="357">
        <f t="shared" si="412"/>
        <v>131.0065698314495</v>
      </c>
      <c r="G1639" s="362">
        <f t="shared" si="413"/>
        <v>50992.014484810978</v>
      </c>
      <c r="H1639" s="359">
        <f>IF(ISERROR('commented data'!$N1593),"",'commented data'!$N1593)</f>
        <v>16.492762508454035</v>
      </c>
      <c r="I1639" s="359">
        <f>IFERROR('commented data'!O1593,"")</f>
        <v>16.295852673467444</v>
      </c>
      <c r="J1639" s="358">
        <f>IF(ISERROR('commented data'!$P1593),"",'commented data'!$P1593)</f>
        <v>1</v>
      </c>
      <c r="K1639" s="328">
        <f>IF(ISERROR('commented data'!$Q1593),"",'commented data'!$Q1593)</f>
        <v>1</v>
      </c>
      <c r="L1639" s="328">
        <f>IF(ISERROR('commented data'!$R1593),"",'commented data'!$R1593)</f>
        <v>0.87236112356185913</v>
      </c>
      <c r="M1639" s="328">
        <f>IF(ISERROR('commented data'!$S1593),"",'commented data'!$S1593)</f>
        <v>1</v>
      </c>
      <c r="N1639" s="366">
        <f t="shared" si="414"/>
        <v>1</v>
      </c>
      <c r="O1639" s="367" t="b">
        <f t="shared" si="415"/>
        <v>1</v>
      </c>
      <c r="P1639" s="365">
        <f>IF(ISERROR('commented data'!$J1593),"",'commented data'!$J1593)</f>
        <v>129.70947508064307</v>
      </c>
      <c r="Q1639" s="368">
        <f t="shared" si="411"/>
        <v>129.70947508064307</v>
      </c>
      <c r="R1639" s="368" t="str">
        <f t="shared" si="416"/>
        <v/>
      </c>
      <c r="S1639" s="369">
        <f t="shared" si="417"/>
        <v>129.70947508064307</v>
      </c>
      <c r="T1639" s="365">
        <f>IF(ISERROR('commented data'!$M1593),"",'commented data'!$M1593)</f>
        <v>80663.4921875</v>
      </c>
      <c r="U1639" s="370">
        <f t="shared" si="418"/>
        <v>80663.4921875</v>
      </c>
      <c r="V1639" s="371">
        <f t="shared" si="419"/>
        <v>80663.4921875</v>
      </c>
      <c r="W1639" s="383">
        <f t="shared" si="420"/>
        <v>70177.238203125002</v>
      </c>
      <c r="X1639" s="365">
        <f>IF(ISERROR('commented data'!$T1593),"",'commented data'!$T1593)</f>
        <v>106.36009979248047</v>
      </c>
      <c r="Y1639" s="384">
        <f t="shared" si="421"/>
        <v>106.36009979248047</v>
      </c>
      <c r="Z1639" s="365">
        <f>IF(ISERROR('commented data'!$U1593),"",'commented data'!$U1593)</f>
        <v>1012.7990112304687</v>
      </c>
      <c r="AA1639" s="385">
        <f t="shared" si="422"/>
        <v>1022.9270013427735</v>
      </c>
      <c r="AC1639" s="427">
        <f t="shared" si="424"/>
        <v>6.6802889064506736</v>
      </c>
      <c r="AD1639" s="428">
        <f t="shared" si="423"/>
        <v>0.40504366100138894</v>
      </c>
      <c r="AE1639" s="429">
        <f t="shared" si="425"/>
        <v>9.2516563389986111</v>
      </c>
      <c r="AF1639" s="430">
        <f t="shared" si="426"/>
        <v>0.95805568558602938</v>
      </c>
    </row>
    <row r="1640" spans="1:32" s="5" customFormat="1" x14ac:dyDescent="0.2">
      <c r="A1640" s="363">
        <f>'commented data'!$A1594</f>
        <v>41247.291666666664</v>
      </c>
      <c r="B1640" s="364">
        <f>IF(ISERROR('commented data'!$B1594),"",'commented data'!$B1594)</f>
        <v>896.8494873046875</v>
      </c>
      <c r="C1640" s="364">
        <f>IF(ISERROR('commented data'!$C1594),"",'commented data'!$C1594)</f>
        <v>460.14990234375</v>
      </c>
      <c r="D1640" s="364">
        <f>IF(ISERROR('commented data'!$D1594),"",'commented data'!$D1594)</f>
        <v>6069.4921875</v>
      </c>
      <c r="E1640" s="364">
        <f>IF(ISERROR('commented data'!$E1594),"",'commented data'!$E1594)</f>
        <v>10.359149932861328</v>
      </c>
      <c r="F1640" s="357">
        <f t="shared" si="412"/>
        <v>130.86832733154296</v>
      </c>
      <c r="G1640" s="362">
        <f t="shared" si="413"/>
        <v>50941.629117689517</v>
      </c>
      <c r="H1640" s="359">
        <f>IF(ISERROR('commented data'!$N1594),"",'commented data'!$N1594)</f>
        <v>16.754259853686744</v>
      </c>
      <c r="I1640" s="359">
        <f>IFERROR('commented data'!O1594,"")</f>
        <v>16.30515148628049</v>
      </c>
      <c r="J1640" s="358">
        <f>IF(ISERROR('commented data'!$P1594),"",'commented data'!$P1594)</f>
        <v>1</v>
      </c>
      <c r="K1640" s="328">
        <f>IF(ISERROR('commented data'!$Q1594),"",'commented data'!$Q1594)</f>
        <v>1</v>
      </c>
      <c r="L1640" s="328">
        <f>IF(ISERROR('commented data'!$R1594),"",'commented data'!$R1594)</f>
        <v>1</v>
      </c>
      <c r="M1640" s="328">
        <f>IF(ISERROR('commented data'!$S1594),"",'commented data'!$S1594)</f>
        <v>1</v>
      </c>
      <c r="N1640" s="366">
        <f t="shared" si="414"/>
        <v>1</v>
      </c>
      <c r="O1640" s="367" t="b">
        <f t="shared" si="415"/>
        <v>1</v>
      </c>
      <c r="P1640" s="365">
        <f>IF(ISERROR('commented data'!$J1594),"",'commented data'!$J1594)</f>
        <v>129.57260131835937</v>
      </c>
      <c r="Q1640" s="368">
        <f t="shared" si="411"/>
        <v>129.57260131835937</v>
      </c>
      <c r="R1640" s="368" t="str">
        <f t="shared" si="416"/>
        <v/>
      </c>
      <c r="S1640" s="369">
        <f t="shared" si="417"/>
        <v>129.57260131835937</v>
      </c>
      <c r="T1640" s="365">
        <f>IF(ISERROR('commented data'!$M1594),"",'commented data'!$M1594)</f>
        <v>80603.046875</v>
      </c>
      <c r="U1640" s="370">
        <f t="shared" si="418"/>
        <v>80603.046875</v>
      </c>
      <c r="V1640" s="371">
        <f t="shared" si="419"/>
        <v>80603.046875</v>
      </c>
      <c r="W1640" s="383">
        <f t="shared" si="420"/>
        <v>70124.650781250006</v>
      </c>
      <c r="X1640" s="365">
        <f>IF(ISERROR('commented data'!$T1594),"",'commented data'!$T1594)</f>
        <v>106.45079803466797</v>
      </c>
      <c r="Y1640" s="384">
        <f t="shared" si="421"/>
        <v>106.45079803466797</v>
      </c>
      <c r="Z1640" s="365">
        <f>IF(ISERROR('commented data'!$U1594),"",'commented data'!$U1594)</f>
        <v>1012.7990112304687</v>
      </c>
      <c r="AA1640" s="385">
        <f t="shared" si="422"/>
        <v>1022.9270013427735</v>
      </c>
      <c r="AC1640" s="427">
        <f t="shared" si="424"/>
        <v>6.6666457941758521</v>
      </c>
      <c r="AD1640" s="428">
        <f t="shared" si="423"/>
        <v>0.39790750844233019</v>
      </c>
      <c r="AE1640" s="429">
        <f t="shared" si="425"/>
        <v>9.2587924915576707</v>
      </c>
      <c r="AF1640" s="430">
        <f t="shared" si="426"/>
        <v>0.95879467018315467</v>
      </c>
    </row>
    <row r="1641" spans="1:32" s="5" customFormat="1" x14ac:dyDescent="0.2">
      <c r="A1641" s="363">
        <f>'commented data'!$A1595</f>
        <v>41247.333333333336</v>
      </c>
      <c r="B1641" s="364">
        <f>IF(ISERROR('commented data'!$B1595),"",'commented data'!$B1595)</f>
        <v>897.051513671875</v>
      </c>
      <c r="C1641" s="364">
        <f>IF(ISERROR('commented data'!$C1595),"",'commented data'!$C1595)</f>
        <v>459.243896484375</v>
      </c>
      <c r="D1641" s="364">
        <f>IF(ISERROR('commented data'!$D1595),"",'commented data'!$D1595)</f>
        <v>6063.5771484375</v>
      </c>
      <c r="E1641" s="364">
        <f>IF(ISERROR('commented data'!$E1595),"",'commented data'!$E1595)</f>
        <v>10.367400169372559</v>
      </c>
      <c r="F1641" s="357">
        <f t="shared" si="412"/>
        <v>130.85045013427734</v>
      </c>
      <c r="G1641" s="362">
        <f t="shared" si="413"/>
        <v>50895.886922249418</v>
      </c>
      <c r="H1641" s="359">
        <f>IF(ISERROR('commented data'!$N1595),"",'commented data'!$N1595)</f>
        <v>16.163764388552373</v>
      </c>
      <c r="I1641" s="359">
        <f>IFERROR('commented data'!O1595,"")</f>
        <v>16.289261259391331</v>
      </c>
      <c r="J1641" s="358">
        <f>IF(ISERROR('commented data'!$P1595),"",'commented data'!$P1595)</f>
        <v>1</v>
      </c>
      <c r="K1641" s="328">
        <f>IF(ISERROR('commented data'!$Q1595),"",'commented data'!$Q1595)</f>
        <v>1</v>
      </c>
      <c r="L1641" s="328">
        <f>IF(ISERROR('commented data'!$R1595),"",'commented data'!$R1595)</f>
        <v>1</v>
      </c>
      <c r="M1641" s="328">
        <f>IF(ISERROR('commented data'!$S1595),"",'commented data'!$S1595)</f>
        <v>1</v>
      </c>
      <c r="N1641" s="366">
        <f t="shared" si="414"/>
        <v>1</v>
      </c>
      <c r="O1641" s="367" t="b">
        <f t="shared" si="415"/>
        <v>1</v>
      </c>
      <c r="P1641" s="365">
        <f>IF(ISERROR('commented data'!$J1595),"",'commented data'!$J1595)</f>
        <v>129.55490112304687</v>
      </c>
      <c r="Q1641" s="368">
        <f t="shared" si="411"/>
        <v>129.55490112304687</v>
      </c>
      <c r="R1641" s="368" t="str">
        <f t="shared" si="416"/>
        <v/>
      </c>
      <c r="S1641" s="369">
        <f t="shared" si="417"/>
        <v>129.55490112304687</v>
      </c>
      <c r="T1641" s="365">
        <f>IF(ISERROR('commented data'!$M1595),"",'commented data'!$M1595)</f>
        <v>80521.2734375</v>
      </c>
      <c r="U1641" s="370">
        <f t="shared" si="418"/>
        <v>80521.2734375</v>
      </c>
      <c r="V1641" s="371">
        <f t="shared" si="419"/>
        <v>80521.2734375</v>
      </c>
      <c r="W1641" s="383">
        <f t="shared" si="420"/>
        <v>70053.507890624998</v>
      </c>
      <c r="X1641" s="365">
        <f>IF(ISERROR('commented data'!$T1595),"",'commented data'!$T1595)</f>
        <v>106.40650177001953</v>
      </c>
      <c r="Y1641" s="384">
        <f t="shared" si="421"/>
        <v>106.40650177001953</v>
      </c>
      <c r="Z1641" s="365">
        <f>IF(ISERROR('commented data'!$U1595),"",'commented data'!$U1595)</f>
        <v>1012.7990112304687</v>
      </c>
      <c r="AA1641" s="385">
        <f t="shared" si="422"/>
        <v>1022.9270013427735</v>
      </c>
      <c r="AC1641" s="427">
        <f t="shared" si="424"/>
        <v>6.6597497137596147</v>
      </c>
      <c r="AD1641" s="428">
        <f t="shared" si="423"/>
        <v>0.41201724757113106</v>
      </c>
      <c r="AE1641" s="429">
        <f t="shared" si="425"/>
        <v>9.2446827524288704</v>
      </c>
      <c r="AF1641" s="430">
        <f t="shared" si="426"/>
        <v>0.95733353551719214</v>
      </c>
    </row>
    <row r="1642" spans="1:32" s="5" customFormat="1" x14ac:dyDescent="0.2">
      <c r="A1642" s="363">
        <f>'commented data'!$A1596</f>
        <v>41247.375</v>
      </c>
      <c r="B1642" s="364">
        <f>IF(ISERROR('commented data'!$B1596),"",'commented data'!$B1596)</f>
        <v>896.98040771484375</v>
      </c>
      <c r="C1642" s="364">
        <f>IF(ISERROR('commented data'!$C1596),"",'commented data'!$C1596)</f>
        <v>457.79058837890625</v>
      </c>
      <c r="D1642" s="364">
        <f>IF(ISERROR('commented data'!$D1596),"",'commented data'!$D1596)</f>
        <v>6072.08984375</v>
      </c>
      <c r="E1642" s="364">
        <f>IF(ISERROR('commented data'!$E1596),"",'commented data'!$E1596)</f>
        <v>10.397459983825684</v>
      </c>
      <c r="F1642" s="357">
        <f t="shared" si="412"/>
        <v>130.14880096435547</v>
      </c>
      <c r="G1642" s="362">
        <f t="shared" si="413"/>
        <v>50796.78567625225</v>
      </c>
      <c r="H1642" s="359">
        <f>IF(ISERROR('commented data'!$N1596),"",'commented data'!$N1596)</f>
        <v>16.631573223783271</v>
      </c>
      <c r="I1642" s="359">
        <f>IFERROR('commented data'!O1596,"")</f>
        <v>16.312129858993902</v>
      </c>
      <c r="J1642" s="358">
        <f>IF(ISERROR('commented data'!$P1596),"",'commented data'!$P1596)</f>
        <v>1</v>
      </c>
      <c r="K1642" s="328">
        <f>IF(ISERROR('commented data'!$Q1596),"",'commented data'!$Q1596)</f>
        <v>1</v>
      </c>
      <c r="L1642" s="328">
        <f>IF(ISERROR('commented data'!$R1596),"",'commented data'!$R1596)</f>
        <v>1</v>
      </c>
      <c r="M1642" s="328">
        <f>IF(ISERROR('commented data'!$S1596),"",'commented data'!$S1596)</f>
        <v>1</v>
      </c>
      <c r="N1642" s="366">
        <f t="shared" si="414"/>
        <v>1</v>
      </c>
      <c r="O1642" s="367" t="b">
        <f t="shared" si="415"/>
        <v>1</v>
      </c>
      <c r="P1642" s="365">
        <f>IF(ISERROR('commented data'!$J1596),"",'commented data'!$J1596)</f>
        <v>128.86019897460937</v>
      </c>
      <c r="Q1642" s="368">
        <f t="shared" si="411"/>
        <v>128.86019897460937</v>
      </c>
      <c r="R1642" s="368" t="str">
        <f t="shared" si="416"/>
        <v/>
      </c>
      <c r="S1642" s="369">
        <f t="shared" si="417"/>
        <v>128.86019897460937</v>
      </c>
      <c r="T1642" s="365">
        <f>IF(ISERROR('commented data'!$M1596),"",'commented data'!$M1596)</f>
        <v>80369.2578125</v>
      </c>
      <c r="U1642" s="370">
        <f t="shared" si="418"/>
        <v>80369.2578125</v>
      </c>
      <c r="V1642" s="371">
        <f t="shared" si="419"/>
        <v>80369.2578125</v>
      </c>
      <c r="W1642" s="383">
        <f t="shared" si="420"/>
        <v>69921.254296875006</v>
      </c>
      <c r="X1642" s="365">
        <f>IF(ISERROR('commented data'!$T1596),"",'commented data'!$T1596)</f>
        <v>106.42939758300781</v>
      </c>
      <c r="Y1642" s="384">
        <f t="shared" si="421"/>
        <v>106.42939758300781</v>
      </c>
      <c r="Z1642" s="365">
        <f>IF(ISERROR('commented data'!$U1596),"",'commented data'!$U1596)</f>
        <v>1012.7999877929687</v>
      </c>
      <c r="AA1642" s="385">
        <f t="shared" si="422"/>
        <v>1022.9279876708985</v>
      </c>
      <c r="AC1642" s="427">
        <f t="shared" si="424"/>
        <v>6.6111407486075766</v>
      </c>
      <c r="AD1642" s="428">
        <f t="shared" si="423"/>
        <v>0.39750543497313878</v>
      </c>
      <c r="AE1642" s="429">
        <f t="shared" si="425"/>
        <v>9.2591945650268617</v>
      </c>
      <c r="AF1642" s="430">
        <f t="shared" si="426"/>
        <v>0.95883630691922306</v>
      </c>
    </row>
    <row r="1643" spans="1:32" s="5" customFormat="1" x14ac:dyDescent="0.2">
      <c r="A1643" s="363">
        <f>'commented data'!$A1597</f>
        <v>41247.416666666664</v>
      </c>
      <c r="B1643" s="364">
        <f>IF(ISERROR('commented data'!$B1597),"",'commented data'!$B1597)</f>
        <v>897.10699462890625</v>
      </c>
      <c r="C1643" s="364">
        <f>IF(ISERROR('commented data'!$C1597),"",'commented data'!$C1597)</f>
        <v>456.76470947265625</v>
      </c>
      <c r="D1643" s="364">
        <f>IF(ISERROR('commented data'!$D1597),"",'commented data'!$D1597)</f>
        <v>6057.966796875</v>
      </c>
      <c r="E1643" s="364">
        <f>IF(ISERROR('commented data'!$E1597),"",'commented data'!$E1597)</f>
        <v>10.383930206298828</v>
      </c>
      <c r="F1643" s="357">
        <f t="shared" si="412"/>
        <v>129.91357711791991</v>
      </c>
      <c r="G1643" s="362">
        <f t="shared" si="413"/>
        <v>50742.268099127912</v>
      </c>
      <c r="H1643" s="359">
        <f>IF(ISERROR('commented data'!$N1597),"",'commented data'!$N1597)</f>
        <v>17.687396821349974</v>
      </c>
      <c r="I1643" s="359">
        <f>IFERROR('commented data'!O1597,"")</f>
        <v>16.274189548399391</v>
      </c>
      <c r="J1643" s="358">
        <f>IF(ISERROR('commented data'!$P1597),"",'commented data'!$P1597)</f>
        <v>1</v>
      </c>
      <c r="K1643" s="328">
        <f>IF(ISERROR('commented data'!$Q1597),"",'commented data'!$Q1597)</f>
        <v>1</v>
      </c>
      <c r="L1643" s="328">
        <f>IF(ISERROR('commented data'!$R1597),"",'commented data'!$R1597)</f>
        <v>1</v>
      </c>
      <c r="M1643" s="328">
        <f>IF(ISERROR('commented data'!$S1597),"",'commented data'!$S1597)</f>
        <v>1</v>
      </c>
      <c r="N1643" s="366">
        <f t="shared" si="414"/>
        <v>1</v>
      </c>
      <c r="O1643" s="367" t="b">
        <f t="shared" si="415"/>
        <v>1</v>
      </c>
      <c r="P1643" s="365">
        <f>IF(ISERROR('commented data'!$J1597),"",'commented data'!$J1597)</f>
        <v>128.62730407714844</v>
      </c>
      <c r="Q1643" s="368">
        <f t="shared" si="411"/>
        <v>128.62730407714844</v>
      </c>
      <c r="R1643" s="368" t="str">
        <f t="shared" si="416"/>
        <v/>
      </c>
      <c r="S1643" s="369">
        <f t="shared" si="417"/>
        <v>128.62730407714844</v>
      </c>
      <c r="T1643" s="365">
        <f>IF(ISERROR('commented data'!$M1597),"",'commented data'!$M1597)</f>
        <v>80280.9296875</v>
      </c>
      <c r="U1643" s="370">
        <f t="shared" si="418"/>
        <v>80280.9296875</v>
      </c>
      <c r="V1643" s="371">
        <f t="shared" si="419"/>
        <v>80280.9296875</v>
      </c>
      <c r="W1643" s="383">
        <f t="shared" si="420"/>
        <v>69844.408828125001</v>
      </c>
      <c r="X1643" s="365">
        <f>IF(ISERROR('commented data'!$T1597),"",'commented data'!$T1597)</f>
        <v>106.41960144042969</v>
      </c>
      <c r="Y1643" s="384">
        <f t="shared" si="421"/>
        <v>106.41960144042969</v>
      </c>
      <c r="Z1643" s="365">
        <f>IF(ISERROR('commented data'!$U1597),"",'commented data'!$U1597)</f>
        <v>1012.7999877929687</v>
      </c>
      <c r="AA1643" s="385">
        <f t="shared" si="422"/>
        <v>1022.9279876708985</v>
      </c>
      <c r="AC1643" s="427">
        <f t="shared" si="424"/>
        <v>6.5921095598342214</v>
      </c>
      <c r="AD1643" s="428">
        <f t="shared" si="423"/>
        <v>0.37270094782274948</v>
      </c>
      <c r="AE1643" s="429">
        <f t="shared" si="425"/>
        <v>9.2839990521772506</v>
      </c>
      <c r="AF1643" s="430">
        <f t="shared" si="426"/>
        <v>0.96140493669444527</v>
      </c>
    </row>
    <row r="1644" spans="1:32" s="5" customFormat="1" x14ac:dyDescent="0.2">
      <c r="A1644" s="363">
        <f>'commented data'!$A1598</f>
        <v>41247.458333333336</v>
      </c>
      <c r="B1644" s="364">
        <f>IF(ISERROR('commented data'!$B1598),"",'commented data'!$B1598)</f>
        <v>896.92779541015625</v>
      </c>
      <c r="C1644" s="364">
        <f>IF(ISERROR('commented data'!$C1598),"",'commented data'!$C1598)</f>
        <v>456.25100708007813</v>
      </c>
      <c r="D1644" s="364">
        <f>IF(ISERROR('commented data'!$D1598),"",'commented data'!$D1598)</f>
        <v>6048.59716796875</v>
      </c>
      <c r="E1644" s="364">
        <f>IF(ISERROR('commented data'!$E1598),"",'commented data'!$E1598)</f>
        <v>10.385680198669434</v>
      </c>
      <c r="F1644" s="357">
        <f t="shared" si="412"/>
        <v>129.50523727416993</v>
      </c>
      <c r="G1644" s="362">
        <f t="shared" si="413"/>
        <v>50727.255674345317</v>
      </c>
      <c r="H1644" s="359">
        <f>IF(ISERROR('commented data'!$N1598),"",'commented data'!$N1598)</f>
        <v>16.385582418080812</v>
      </c>
      <c r="I1644" s="359">
        <f>IFERROR('commented data'!O1598,"")</f>
        <v>16.249018872835912</v>
      </c>
      <c r="J1644" s="358">
        <f>IF(ISERROR('commented data'!$P1598),"",'commented data'!$P1598)</f>
        <v>1</v>
      </c>
      <c r="K1644" s="328">
        <f>IF(ISERROR('commented data'!$Q1598),"",'commented data'!$Q1598)</f>
        <v>1</v>
      </c>
      <c r="L1644" s="328">
        <f>IF(ISERROR('commented data'!$R1598),"",'commented data'!$R1598)</f>
        <v>1</v>
      </c>
      <c r="M1644" s="328">
        <f>IF(ISERROR('commented data'!$S1598),"",'commented data'!$S1598)</f>
        <v>1</v>
      </c>
      <c r="N1644" s="366">
        <f t="shared" si="414"/>
        <v>1</v>
      </c>
      <c r="O1644" s="367" t="b">
        <f t="shared" si="415"/>
        <v>1</v>
      </c>
      <c r="P1644" s="365">
        <f>IF(ISERROR('commented data'!$J1598),"",'commented data'!$J1598)</f>
        <v>128.22300720214844</v>
      </c>
      <c r="Q1644" s="368">
        <f t="shared" si="411"/>
        <v>128.22300720214844</v>
      </c>
      <c r="R1644" s="368" t="str">
        <f t="shared" si="416"/>
        <v/>
      </c>
      <c r="S1644" s="369">
        <f t="shared" si="417"/>
        <v>128.22300720214844</v>
      </c>
      <c r="T1644" s="365">
        <f>IF(ISERROR('commented data'!$M1598),"",'commented data'!$M1598)</f>
        <v>80221.8671875</v>
      </c>
      <c r="U1644" s="370">
        <f t="shared" si="418"/>
        <v>80221.8671875</v>
      </c>
      <c r="V1644" s="371">
        <f t="shared" si="419"/>
        <v>80221.8671875</v>
      </c>
      <c r="W1644" s="383">
        <f t="shared" si="420"/>
        <v>69793.024453125006</v>
      </c>
      <c r="X1644" s="365">
        <f>IF(ISERROR('commented data'!$T1598),"",'commented data'!$T1598)</f>
        <v>106.25260162353516</v>
      </c>
      <c r="Y1644" s="384">
        <f t="shared" si="421"/>
        <v>106.25260162353516</v>
      </c>
      <c r="Z1644" s="365">
        <f>IF(ISERROR('commented data'!$U1598),"",'commented data'!$U1598)</f>
        <v>1012.7999877929687</v>
      </c>
      <c r="AA1644" s="385">
        <f t="shared" si="422"/>
        <v>1022.9279876708985</v>
      </c>
      <c r="AC1644" s="427">
        <f t="shared" si="424"/>
        <v>6.5694452823735725</v>
      </c>
      <c r="AD1644" s="428">
        <f t="shared" si="423"/>
        <v>0.40092839636413907</v>
      </c>
      <c r="AE1644" s="429">
        <f t="shared" si="425"/>
        <v>9.2557716036358624</v>
      </c>
      <c r="AF1644" s="430">
        <f t="shared" si="426"/>
        <v>0.95848184199942643</v>
      </c>
    </row>
    <row r="1645" spans="1:32" s="5" customFormat="1" x14ac:dyDescent="0.2">
      <c r="A1645" s="363">
        <f>'commented data'!$A1599</f>
        <v>41247.5</v>
      </c>
      <c r="B1645" s="364">
        <f>IF(ISERROR('commented data'!$B1599),"",'commented data'!$B1599)</f>
        <v>897.08282470703125</v>
      </c>
      <c r="C1645" s="364">
        <f>IF(ISERROR('commented data'!$C1599),"",'commented data'!$C1599)</f>
        <v>456.0596923828125</v>
      </c>
      <c r="D1645" s="364">
        <f>IF(ISERROR('commented data'!$D1599),"",'commented data'!$D1599)</f>
        <v>6056.06982421875</v>
      </c>
      <c r="E1645" s="364">
        <f>IF(ISERROR('commented data'!$E1599),"",'commented data'!$E1599)</f>
        <v>10.394339561462402</v>
      </c>
      <c r="F1645" s="357">
        <f t="shared" si="412"/>
        <v>130.07618255615233</v>
      </c>
      <c r="G1645" s="362">
        <f t="shared" si="413"/>
        <v>50726.407594759614</v>
      </c>
      <c r="H1645" s="359">
        <f>IF(ISERROR('commented data'!$N1599),"",'commented data'!$N1599)</f>
        <v>15.901414681693131</v>
      </c>
      <c r="I1645" s="359">
        <f>IFERROR('commented data'!O1599,"")</f>
        <v>16.269093499904724</v>
      </c>
      <c r="J1645" s="358">
        <f>IF(ISERROR('commented data'!$P1599),"",'commented data'!$P1599)</f>
        <v>1</v>
      </c>
      <c r="K1645" s="328">
        <f>IF(ISERROR('commented data'!$Q1599),"",'commented data'!$Q1599)</f>
        <v>1</v>
      </c>
      <c r="L1645" s="328">
        <f>IF(ISERROR('commented data'!$R1599),"",'commented data'!$R1599)</f>
        <v>1</v>
      </c>
      <c r="M1645" s="328">
        <f>IF(ISERROR('commented data'!$S1599),"",'commented data'!$S1599)</f>
        <v>1</v>
      </c>
      <c r="N1645" s="366">
        <f t="shared" si="414"/>
        <v>1</v>
      </c>
      <c r="O1645" s="367" t="b">
        <f t="shared" si="415"/>
        <v>1</v>
      </c>
      <c r="P1645" s="365">
        <f>IF(ISERROR('commented data'!$J1599),"",'commented data'!$J1599)</f>
        <v>128.78829956054687</v>
      </c>
      <c r="Q1645" s="368">
        <f t="shared" si="411"/>
        <v>128.78829956054687</v>
      </c>
      <c r="R1645" s="368" t="str">
        <f t="shared" si="416"/>
        <v/>
      </c>
      <c r="S1645" s="369">
        <f t="shared" si="417"/>
        <v>128.78829956054687</v>
      </c>
      <c r="T1645" s="365">
        <f>IF(ISERROR('commented data'!$M1599),"",'commented data'!$M1599)</f>
        <v>80187.203125</v>
      </c>
      <c r="U1645" s="370">
        <f t="shared" si="418"/>
        <v>80187.203125</v>
      </c>
      <c r="V1645" s="371">
        <f t="shared" si="419"/>
        <v>80187.203125</v>
      </c>
      <c r="W1645" s="383">
        <f t="shared" si="420"/>
        <v>69762.866718749996</v>
      </c>
      <c r="X1645" s="365">
        <f>IF(ISERROR('commented data'!$T1599),"",'commented data'!$T1599)</f>
        <v>106.09500122070312</v>
      </c>
      <c r="Y1645" s="384">
        <f t="shared" si="421"/>
        <v>106.09500122070312</v>
      </c>
      <c r="Z1645" s="365">
        <f>IF(ISERROR('commented data'!$U1599),"",'commented data'!$U1599)</f>
        <v>1012.7999877929687</v>
      </c>
      <c r="AA1645" s="385">
        <f t="shared" si="422"/>
        <v>1022.9279876708985</v>
      </c>
      <c r="AC1645" s="427">
        <f t="shared" si="424"/>
        <v>6.5982974547137436</v>
      </c>
      <c r="AD1645" s="428">
        <f t="shared" si="423"/>
        <v>0.41495034163911121</v>
      </c>
      <c r="AE1645" s="429">
        <f t="shared" si="425"/>
        <v>9.2417496583608898</v>
      </c>
      <c r="AF1645" s="430">
        <f t="shared" si="426"/>
        <v>0.95702979882992012</v>
      </c>
    </row>
    <row r="1646" spans="1:32" s="5" customFormat="1" x14ac:dyDescent="0.2">
      <c r="A1646" s="363">
        <f>'commented data'!$A1600</f>
        <v>41247.541666666664</v>
      </c>
      <c r="B1646" s="364">
        <f>IF(ISERROR('commented data'!$B1600),"",'commented data'!$B1600)</f>
        <v>896.96868896484375</v>
      </c>
      <c r="C1646" s="364">
        <f>IF(ISERROR('commented data'!$C1600),"",'commented data'!$C1600)</f>
        <v>455.72250366210937</v>
      </c>
      <c r="D1646" s="364">
        <f>IF(ISERROR('commented data'!$D1600),"",'commented data'!$D1600)</f>
        <v>6039.7177734375</v>
      </c>
      <c r="E1646" s="364">
        <f>IF(ISERROR('commented data'!$E1600),"",'commented data'!$E1600)</f>
        <v>10.383130073547363</v>
      </c>
      <c r="F1646" s="357">
        <f t="shared" si="412"/>
        <v>129.24293563842772</v>
      </c>
      <c r="G1646" s="362">
        <f t="shared" si="413"/>
        <v>50678.716612341857</v>
      </c>
      <c r="H1646" s="359">
        <f>IF(ISERROR('commented data'!$N1600),"",'commented data'!$N1600)</f>
        <v>15.523143581273326</v>
      </c>
      <c r="I1646" s="359">
        <f>IFERROR('commented data'!O1600,"")</f>
        <v>16.225165168363457</v>
      </c>
      <c r="J1646" s="358">
        <f>IF(ISERROR('commented data'!$P1600),"",'commented data'!$P1600)</f>
        <v>1</v>
      </c>
      <c r="K1646" s="328">
        <f>IF(ISERROR('commented data'!$Q1600),"",'commented data'!$Q1600)</f>
        <v>1</v>
      </c>
      <c r="L1646" s="328">
        <f>IF(ISERROR('commented data'!$R1600),"",'commented data'!$R1600)</f>
        <v>1</v>
      </c>
      <c r="M1646" s="328">
        <f>IF(ISERROR('commented data'!$S1600),"",'commented data'!$S1600)</f>
        <v>1</v>
      </c>
      <c r="N1646" s="366">
        <f t="shared" si="414"/>
        <v>1</v>
      </c>
      <c r="O1646" s="367" t="b">
        <f t="shared" si="415"/>
        <v>1</v>
      </c>
      <c r="P1646" s="365">
        <f>IF(ISERROR('commented data'!$J1600),"",'commented data'!$J1600)</f>
        <v>127.96330261230469</v>
      </c>
      <c r="Q1646" s="368">
        <f t="shared" si="411"/>
        <v>127.96330261230469</v>
      </c>
      <c r="R1646" s="368" t="str">
        <f t="shared" si="416"/>
        <v/>
      </c>
      <c r="S1646" s="369">
        <f t="shared" si="417"/>
        <v>127.96330261230469</v>
      </c>
      <c r="T1646" s="365">
        <f>IF(ISERROR('commented data'!$M1600),"",'commented data'!$M1600)</f>
        <v>80148.3515625</v>
      </c>
      <c r="U1646" s="370">
        <f t="shared" si="418"/>
        <v>80148.3515625</v>
      </c>
      <c r="V1646" s="371">
        <f t="shared" si="419"/>
        <v>80148.3515625</v>
      </c>
      <c r="W1646" s="383">
        <f t="shared" si="420"/>
        <v>69729.065859374998</v>
      </c>
      <c r="X1646" s="365">
        <f>IF(ISERROR('commented data'!$T1600),"",'commented data'!$T1600)</f>
        <v>106.26760101318359</v>
      </c>
      <c r="Y1646" s="384">
        <f t="shared" si="421"/>
        <v>106.26760101318359</v>
      </c>
      <c r="Z1646" s="365">
        <f>IF(ISERROR('commented data'!$U1600),"",'commented data'!$U1600)</f>
        <v>1012.7990112304687</v>
      </c>
      <c r="AA1646" s="385">
        <f t="shared" si="422"/>
        <v>1022.9270013427735</v>
      </c>
      <c r="AC1646" s="427">
        <f t="shared" si="424"/>
        <v>6.5498661093670165</v>
      </c>
      <c r="AD1646" s="428">
        <f t="shared" si="423"/>
        <v>0.42194199100680785</v>
      </c>
      <c r="AE1646" s="429">
        <f t="shared" si="425"/>
        <v>9.2347580089931931</v>
      </c>
      <c r="AF1646" s="430">
        <f t="shared" si="426"/>
        <v>0.9563057782672334</v>
      </c>
    </row>
    <row r="1647" spans="1:32" s="5" customFormat="1" x14ac:dyDescent="0.2">
      <c r="A1647" s="363">
        <f>'commented data'!$A1601</f>
        <v>41247.583333333336</v>
      </c>
      <c r="B1647" s="364">
        <f>IF(ISERROR('commented data'!$B1601),"",'commented data'!$B1601)</f>
        <v>896.96527099609375</v>
      </c>
      <c r="C1647" s="364">
        <f>IF(ISERROR('commented data'!$C1601),"",'commented data'!$C1601)</f>
        <v>456.24868774414062</v>
      </c>
      <c r="D1647" s="364">
        <f>IF(ISERROR('commented data'!$D1601),"",'commented data'!$D1601)</f>
        <v>6029.30712890625</v>
      </c>
      <c r="E1647" s="364">
        <f>IF(ISERROR('commented data'!$E1601),"",'commented data'!$E1601)</f>
        <v>10.37300968170166</v>
      </c>
      <c r="F1647" s="357">
        <f t="shared" si="412"/>
        <v>129.52118804931641</v>
      </c>
      <c r="G1647" s="362">
        <f t="shared" si="413"/>
        <v>50705.26302979824</v>
      </c>
      <c r="H1647" s="359">
        <f>IF(ISERROR('commented data'!$N1601),"",'commented data'!$N1601)</f>
        <v>15.662453402454993</v>
      </c>
      <c r="I1647" s="359">
        <f>IFERROR('commented data'!O1601,"")</f>
        <v>16.197197896817833</v>
      </c>
      <c r="J1647" s="358">
        <f>IF(ISERROR('commented data'!$P1601),"",'commented data'!$P1601)</f>
        <v>1</v>
      </c>
      <c r="K1647" s="328">
        <f>IF(ISERROR('commented data'!$Q1601),"",'commented data'!$Q1601)</f>
        <v>1</v>
      </c>
      <c r="L1647" s="328">
        <f>IF(ISERROR('commented data'!$R1601),"",'commented data'!$R1601)</f>
        <v>1</v>
      </c>
      <c r="M1647" s="328">
        <f>IF(ISERROR('commented data'!$S1601),"",'commented data'!$S1601)</f>
        <v>1</v>
      </c>
      <c r="N1647" s="366">
        <f t="shared" si="414"/>
        <v>1</v>
      </c>
      <c r="O1647" s="367" t="b">
        <f t="shared" si="415"/>
        <v>1</v>
      </c>
      <c r="P1647" s="365">
        <f>IF(ISERROR('commented data'!$J1601),"",'commented data'!$J1601)</f>
        <v>128.23880004882812</v>
      </c>
      <c r="Q1647" s="368">
        <f t="shared" si="411"/>
        <v>128.23880004882812</v>
      </c>
      <c r="R1647" s="368" t="str">
        <f t="shared" si="416"/>
        <v/>
      </c>
      <c r="S1647" s="369">
        <f t="shared" si="417"/>
        <v>128.23880004882812</v>
      </c>
      <c r="T1647" s="365">
        <f>IF(ISERROR('commented data'!$M1601),"",'commented data'!$M1601)</f>
        <v>80201.7734375</v>
      </c>
      <c r="U1647" s="370">
        <f t="shared" si="418"/>
        <v>80201.7734375</v>
      </c>
      <c r="V1647" s="371">
        <f t="shared" si="419"/>
        <v>80201.7734375</v>
      </c>
      <c r="W1647" s="383">
        <f t="shared" si="420"/>
        <v>69775.542890625002</v>
      </c>
      <c r="X1647" s="365">
        <f>IF(ISERROR('commented data'!$T1601),"",'commented data'!$T1601)</f>
        <v>106.32060241699219</v>
      </c>
      <c r="Y1647" s="384">
        <f t="shared" si="421"/>
        <v>106.32060241699219</v>
      </c>
      <c r="Z1647" s="365">
        <f>IF(ISERROR('commented data'!$U1601),"",'commented data'!$U1601)</f>
        <v>1012.7960205078125</v>
      </c>
      <c r="AA1647" s="385">
        <f t="shared" si="422"/>
        <v>1022.9239807128906</v>
      </c>
      <c r="AC1647" s="427">
        <f t="shared" si="424"/>
        <v>6.5674059079725486</v>
      </c>
      <c r="AD1647" s="428">
        <f t="shared" si="423"/>
        <v>0.41930888726175863</v>
      </c>
      <c r="AE1647" s="429">
        <f t="shared" si="425"/>
        <v>9.2373911127382424</v>
      </c>
      <c r="AF1647" s="430">
        <f t="shared" si="426"/>
        <v>0.95657844944320958</v>
      </c>
    </row>
    <row r="1648" spans="1:32" s="5" customFormat="1" x14ac:dyDescent="0.2">
      <c r="A1648" s="363">
        <f>'commented data'!$A1602</f>
        <v>41247.625</v>
      </c>
      <c r="B1648" s="364">
        <f>IF(ISERROR('commented data'!$B1602),"",'commented data'!$B1602)</f>
        <v>897.010498046875</v>
      </c>
      <c r="C1648" s="364">
        <f>IF(ISERROR('commented data'!$C1602),"",'commented data'!$C1602)</f>
        <v>455.90679931640625</v>
      </c>
      <c r="D1648" s="364">
        <f>IF(ISERROR('commented data'!$D1602),"",'commented data'!$D1602)</f>
        <v>6017.916015625</v>
      </c>
      <c r="E1648" s="364">
        <f>IF(ISERROR('commented data'!$E1602),"",'commented data'!$E1602)</f>
        <v>10.369379997253418</v>
      </c>
      <c r="F1648" s="357">
        <f t="shared" si="412"/>
        <v>128.71914916992188</v>
      </c>
      <c r="G1648" s="362">
        <f t="shared" si="413"/>
        <v>50635.483418589785</v>
      </c>
      <c r="H1648" s="359">
        <f>IF(ISERROR('commented data'!$N1602),"",'commented data'!$N1602)</f>
        <v>16.059645734782897</v>
      </c>
      <c r="I1648" s="359">
        <f>IFERROR('commented data'!O1602,"")</f>
        <v>16.166596683090155</v>
      </c>
      <c r="J1648" s="358">
        <f>IF(ISERROR('commented data'!$P1602),"",'commented data'!$P1602)</f>
        <v>1</v>
      </c>
      <c r="K1648" s="328">
        <f>IF(ISERROR('commented data'!$Q1602),"",'commented data'!$Q1602)</f>
        <v>1</v>
      </c>
      <c r="L1648" s="328">
        <f>IF(ISERROR('commented data'!$R1602),"",'commented data'!$R1602)</f>
        <v>1</v>
      </c>
      <c r="M1648" s="328">
        <f>IF(ISERROR('commented data'!$S1602),"",'commented data'!$S1602)</f>
        <v>1</v>
      </c>
      <c r="N1648" s="366">
        <f t="shared" si="414"/>
        <v>1</v>
      </c>
      <c r="O1648" s="367" t="b">
        <f t="shared" si="415"/>
        <v>1</v>
      </c>
      <c r="P1648" s="365">
        <f>IF(ISERROR('commented data'!$J1602),"",'commented data'!$J1602)</f>
        <v>127.4447021484375</v>
      </c>
      <c r="Q1648" s="368">
        <f t="shared" si="411"/>
        <v>127.4447021484375</v>
      </c>
      <c r="R1648" s="368" t="str">
        <f t="shared" si="416"/>
        <v/>
      </c>
      <c r="S1648" s="369">
        <f t="shared" si="417"/>
        <v>127.4447021484375</v>
      </c>
      <c r="T1648" s="365">
        <f>IF(ISERROR('commented data'!$M1602),"",'commented data'!$M1602)</f>
        <v>80123.328125</v>
      </c>
      <c r="U1648" s="370">
        <f t="shared" si="418"/>
        <v>80123.328125</v>
      </c>
      <c r="V1648" s="371">
        <f t="shared" si="419"/>
        <v>80123.328125</v>
      </c>
      <c r="W1648" s="383">
        <f t="shared" si="420"/>
        <v>69707.295468750002</v>
      </c>
      <c r="X1648" s="365">
        <f>IF(ISERROR('commented data'!$T1602),"",'commented data'!$T1602)</f>
        <v>106.47260284423828</v>
      </c>
      <c r="Y1648" s="384">
        <f t="shared" si="421"/>
        <v>106.47260284423828</v>
      </c>
      <c r="Z1648" s="365">
        <f>IF(ISERROR('commented data'!$U1602),"",'commented data'!$U1602)</f>
        <v>1012.7979736328125</v>
      </c>
      <c r="AA1648" s="385">
        <f t="shared" si="422"/>
        <v>1022.9259533691406</v>
      </c>
      <c r="AC1648" s="427">
        <f t="shared" si="424"/>
        <v>6.5177563434485641</v>
      </c>
      <c r="AD1648" s="428">
        <f t="shared" si="423"/>
        <v>0.40584683193428328</v>
      </c>
      <c r="AE1648" s="429">
        <f t="shared" si="425"/>
        <v>9.2508531680657171</v>
      </c>
      <c r="AF1648" s="430">
        <f t="shared" si="426"/>
        <v>0.95797251318418475</v>
      </c>
    </row>
    <row r="1649" spans="1:32" s="5" customFormat="1" x14ac:dyDescent="0.2">
      <c r="A1649" s="363">
        <f>'commented data'!$A1603</f>
        <v>41247.666666666664</v>
      </c>
      <c r="B1649" s="364">
        <f>IF(ISERROR('commented data'!$B1603),"",'commented data'!$B1603)</f>
        <v>896.9835205078125</v>
      </c>
      <c r="C1649" s="364">
        <f>IF(ISERROR('commented data'!$C1603),"",'commented data'!$C1603)</f>
        <v>456.23330688476562</v>
      </c>
      <c r="D1649" s="364">
        <f>IF(ISERROR('commented data'!$D1603),"",'commented data'!$D1603)</f>
        <v>6016.51513671875</v>
      </c>
      <c r="E1649" s="364">
        <f>IF(ISERROR('commented data'!$E1603),"",'commented data'!$E1603)</f>
        <v>10.370940208435059</v>
      </c>
      <c r="F1649" s="357">
        <f t="shared" si="412"/>
        <v>128.32009468078613</v>
      </c>
      <c r="G1649" s="362">
        <f t="shared" si="413"/>
        <v>50645.451786079662</v>
      </c>
      <c r="H1649" s="359">
        <f>IF(ISERROR('commented data'!$N1603),"",'commented data'!$N1603)</f>
        <v>16.020340430584767</v>
      </c>
      <c r="I1649" s="359">
        <f>IFERROR('commented data'!O1603,"")</f>
        <v>16.16283334637685</v>
      </c>
      <c r="J1649" s="358">
        <f>IF(ISERROR('commented data'!$P1603),"",'commented data'!$P1603)</f>
        <v>1</v>
      </c>
      <c r="K1649" s="328">
        <f>IF(ISERROR('commented data'!$Q1603),"",'commented data'!$Q1603)</f>
        <v>1</v>
      </c>
      <c r="L1649" s="328">
        <f>IF(ISERROR('commented data'!$R1603),"",'commented data'!$R1603)</f>
        <v>1</v>
      </c>
      <c r="M1649" s="328">
        <f>IF(ISERROR('commented data'!$S1603),"",'commented data'!$S1603)</f>
        <v>1</v>
      </c>
      <c r="N1649" s="366">
        <f t="shared" si="414"/>
        <v>1</v>
      </c>
      <c r="O1649" s="367" t="b">
        <f t="shared" si="415"/>
        <v>1</v>
      </c>
      <c r="P1649" s="365">
        <f>IF(ISERROR('commented data'!$J1603),"",'commented data'!$J1603)</f>
        <v>127.04959869384766</v>
      </c>
      <c r="Q1649" s="368">
        <f t="shared" si="411"/>
        <v>127.04959869384766</v>
      </c>
      <c r="R1649" s="368" t="str">
        <f t="shared" si="416"/>
        <v/>
      </c>
      <c r="S1649" s="369">
        <f t="shared" si="417"/>
        <v>127.04959869384766</v>
      </c>
      <c r="T1649" s="365">
        <f>IF(ISERROR('commented data'!$M1603),"",'commented data'!$M1603)</f>
        <v>80166.421875</v>
      </c>
      <c r="U1649" s="370">
        <f t="shared" si="418"/>
        <v>80166.421875</v>
      </c>
      <c r="V1649" s="371">
        <f t="shared" si="419"/>
        <v>80166.421875</v>
      </c>
      <c r="W1649" s="383">
        <f t="shared" si="420"/>
        <v>69744.787031250002</v>
      </c>
      <c r="X1649" s="365">
        <f>IF(ISERROR('commented data'!$T1603),"",'commented data'!$T1603)</f>
        <v>106.60089874267578</v>
      </c>
      <c r="Y1649" s="384">
        <f t="shared" si="421"/>
        <v>106.60089874267578</v>
      </c>
      <c r="Z1649" s="365">
        <f>IF(ISERROR('commented data'!$U1603),"",'commented data'!$U1603)</f>
        <v>1012.7949829101562</v>
      </c>
      <c r="AA1649" s="385">
        <f t="shared" si="422"/>
        <v>1022.9229327392578</v>
      </c>
      <c r="AC1649" s="427">
        <f t="shared" si="424"/>
        <v>6.4988291683409303</v>
      </c>
      <c r="AD1649" s="428">
        <f t="shared" si="423"/>
        <v>0.4056611154113729</v>
      </c>
      <c r="AE1649" s="429">
        <f t="shared" si="425"/>
        <v>9.2510388845886276</v>
      </c>
      <c r="AF1649" s="430">
        <f t="shared" si="426"/>
        <v>0.95799174506701323</v>
      </c>
    </row>
    <row r="1650" spans="1:32" s="5" customFormat="1" x14ac:dyDescent="0.2">
      <c r="A1650" s="363">
        <f>'commented data'!$A1604</f>
        <v>41247.708333333336</v>
      </c>
      <c r="B1650" s="364">
        <f>IF(ISERROR('commented data'!$B1604),"",'commented data'!$B1604)</f>
        <v>896.982177734375</v>
      </c>
      <c r="C1650" s="364">
        <f>IF(ISERROR('commented data'!$C1604),"",'commented data'!$C1604)</f>
        <v>456.19970703125</v>
      </c>
      <c r="D1650" s="364">
        <f>IF(ISERROR('commented data'!$D1604),"",'commented data'!$D1604)</f>
        <v>6011.48779296875</v>
      </c>
      <c r="E1650" s="364">
        <f>IF(ISERROR('commented data'!$E1604),"",'commented data'!$E1604)</f>
        <v>10.366169929504395</v>
      </c>
      <c r="F1650" s="357">
        <f t="shared" si="412"/>
        <v>128.48907272338866</v>
      </c>
      <c r="G1650" s="362">
        <f t="shared" si="413"/>
        <v>50649.303794982305</v>
      </c>
      <c r="H1650" s="359">
        <f>IF(ISERROR('commented data'!$N1604),"",'commented data'!$N1604)</f>
        <v>15.893613760391018</v>
      </c>
      <c r="I1650" s="359">
        <f>IFERROR('commented data'!O1604,"")</f>
        <v>16.149327834072842</v>
      </c>
      <c r="J1650" s="358">
        <f>IF(ISERROR('commented data'!$P1604),"",'commented data'!$P1604)</f>
        <v>1</v>
      </c>
      <c r="K1650" s="328">
        <f>IF(ISERROR('commented data'!$Q1604),"",'commented data'!$Q1604)</f>
        <v>1</v>
      </c>
      <c r="L1650" s="328">
        <f>IF(ISERROR('commented data'!$R1604),"",'commented data'!$R1604)</f>
        <v>1</v>
      </c>
      <c r="M1650" s="328">
        <f>IF(ISERROR('commented data'!$S1604),"",'commented data'!$S1604)</f>
        <v>1</v>
      </c>
      <c r="N1650" s="366">
        <f t="shared" si="414"/>
        <v>1</v>
      </c>
      <c r="O1650" s="367" t="b">
        <f t="shared" si="415"/>
        <v>1</v>
      </c>
      <c r="P1650" s="365">
        <f>IF(ISERROR('commented data'!$J1604),"",'commented data'!$J1604)</f>
        <v>127.21690368652344</v>
      </c>
      <c r="Q1650" s="368">
        <f t="shared" si="411"/>
        <v>127.21690368652344</v>
      </c>
      <c r="R1650" s="368" t="str">
        <f t="shared" si="416"/>
        <v/>
      </c>
      <c r="S1650" s="369">
        <f t="shared" si="417"/>
        <v>127.21690368652344</v>
      </c>
      <c r="T1650" s="365">
        <f>IF(ISERROR('commented data'!$M1604),"",'commented data'!$M1604)</f>
        <v>80187.3828125</v>
      </c>
      <c r="U1650" s="370">
        <f t="shared" si="418"/>
        <v>80187.3828125</v>
      </c>
      <c r="V1650" s="371">
        <f t="shared" si="419"/>
        <v>80187.3828125</v>
      </c>
      <c r="W1650" s="383">
        <f t="shared" si="420"/>
        <v>69763.023046874994</v>
      </c>
      <c r="X1650" s="365">
        <f>IF(ISERROR('commented data'!$T1604),"",'commented data'!$T1604)</f>
        <v>106.67130279541016</v>
      </c>
      <c r="Y1650" s="384">
        <f t="shared" si="421"/>
        <v>106.67130279541016</v>
      </c>
      <c r="Z1650" s="365">
        <f>IF(ISERROR('commented data'!$U1604),"",'commented data'!$U1604)</f>
        <v>1012.7949829101562</v>
      </c>
      <c r="AA1650" s="385">
        <f t="shared" si="422"/>
        <v>1022.9229327392578</v>
      </c>
      <c r="AC1650" s="427">
        <f t="shared" si="424"/>
        <v>6.5078820787024858</v>
      </c>
      <c r="AD1650" s="428">
        <f t="shared" si="423"/>
        <v>0.40946522149172809</v>
      </c>
      <c r="AE1650" s="429">
        <f t="shared" si="425"/>
        <v>9.2472347785082718</v>
      </c>
      <c r="AF1650" s="430">
        <f t="shared" si="426"/>
        <v>0.95759781069187933</v>
      </c>
    </row>
    <row r="1651" spans="1:32" s="5" customFormat="1" x14ac:dyDescent="0.2">
      <c r="A1651" s="363">
        <f>'commented data'!$A1605</f>
        <v>41247.75</v>
      </c>
      <c r="B1651" s="364">
        <f>IF(ISERROR('commented data'!$B1605),"",'commented data'!$B1605)</f>
        <v>897.01580810546875</v>
      </c>
      <c r="C1651" s="364">
        <f>IF(ISERROR('commented data'!$C1605),"",'commented data'!$C1605)</f>
        <v>455.41558837890625</v>
      </c>
      <c r="D1651" s="364">
        <f>IF(ISERROR('commented data'!$D1605),"",'commented data'!$D1605)</f>
        <v>5987.06201171875</v>
      </c>
      <c r="E1651" s="364">
        <f>IF(ISERROR('commented data'!$E1605),"",'commented data'!$E1605)</f>
        <v>10.353540420532227</v>
      </c>
      <c r="F1651" s="357">
        <f t="shared" si="412"/>
        <v>128.5576456451416</v>
      </c>
      <c r="G1651" s="362">
        <f t="shared" si="413"/>
        <v>50516.985458481096</v>
      </c>
      <c r="H1651" s="359">
        <f>IF(ISERROR('commented data'!$N1605),"",'commented data'!$N1605)</f>
        <v>14.258131818076436</v>
      </c>
      <c r="I1651" s="359">
        <f>IFERROR('commented data'!O1605,"")</f>
        <v>16.083710142979641</v>
      </c>
      <c r="J1651" s="358">
        <f>IF(ISERROR('commented data'!$P1605),"",'commented data'!$P1605)</f>
        <v>1</v>
      </c>
      <c r="K1651" s="328">
        <f>IF(ISERROR('commented data'!$Q1605),"",'commented data'!$Q1605)</f>
        <v>1</v>
      </c>
      <c r="L1651" s="328">
        <f>IF(ISERROR('commented data'!$R1605),"",'commented data'!$R1605)</f>
        <v>1</v>
      </c>
      <c r="M1651" s="328">
        <f>IF(ISERROR('commented data'!$S1605),"",'commented data'!$S1605)</f>
        <v>1</v>
      </c>
      <c r="N1651" s="366">
        <f t="shared" si="414"/>
        <v>1</v>
      </c>
      <c r="O1651" s="367" t="b">
        <f t="shared" si="415"/>
        <v>1</v>
      </c>
      <c r="P1651" s="365">
        <f>IF(ISERROR('commented data'!$J1605),"",'commented data'!$J1605)</f>
        <v>127.28479766845703</v>
      </c>
      <c r="Q1651" s="368">
        <f t="shared" si="411"/>
        <v>127.28479766845703</v>
      </c>
      <c r="R1651" s="368" t="str">
        <f t="shared" si="416"/>
        <v/>
      </c>
      <c r="S1651" s="369">
        <f t="shared" si="417"/>
        <v>127.28479766845703</v>
      </c>
      <c r="T1651" s="365">
        <f>IF(ISERROR('commented data'!$M1605),"",'commented data'!$M1605)</f>
        <v>79990.296875</v>
      </c>
      <c r="U1651" s="370">
        <f t="shared" si="418"/>
        <v>79990.296875</v>
      </c>
      <c r="V1651" s="371">
        <f t="shared" si="419"/>
        <v>79990.296875</v>
      </c>
      <c r="W1651" s="383">
        <f t="shared" si="420"/>
        <v>69591.558281249992</v>
      </c>
      <c r="X1651" s="365">
        <f>IF(ISERROR('commented data'!$T1605),"",'commented data'!$T1605)</f>
        <v>106.73169708251953</v>
      </c>
      <c r="Y1651" s="384">
        <f t="shared" si="421"/>
        <v>106.73169708251953</v>
      </c>
      <c r="Z1651" s="365">
        <f>IF(ISERROR('commented data'!$U1605),"",'commented data'!$U1605)</f>
        <v>1012.7990112304687</v>
      </c>
      <c r="AA1651" s="385">
        <f t="shared" si="422"/>
        <v>1022.9270013427735</v>
      </c>
      <c r="AC1651" s="427">
        <f t="shared" si="424"/>
        <v>6.4943447156321845</v>
      </c>
      <c r="AD1651" s="428">
        <f t="shared" si="423"/>
        <v>0.4554835653432987</v>
      </c>
      <c r="AE1651" s="429">
        <f t="shared" si="425"/>
        <v>9.2012164346567022</v>
      </c>
      <c r="AF1651" s="430">
        <f t="shared" si="426"/>
        <v>0.9528323790380463</v>
      </c>
    </row>
    <row r="1652" spans="1:32" s="5" customFormat="1" x14ac:dyDescent="0.2">
      <c r="A1652" s="363">
        <f>'commented data'!$A1606</f>
        <v>41247.791666666664</v>
      </c>
      <c r="B1652" s="364">
        <f>IF(ISERROR('commented data'!$B1606),"",'commented data'!$B1606)</f>
        <v>897.0228271484375</v>
      </c>
      <c r="C1652" s="364">
        <f>IF(ISERROR('commented data'!$C1606),"",'commented data'!$C1606)</f>
        <v>454.25350952148437</v>
      </c>
      <c r="D1652" s="364">
        <f>IF(ISERROR('commented data'!$D1606),"",'commented data'!$D1606)</f>
        <v>5965.48291015625</v>
      </c>
      <c r="E1652" s="364">
        <f>IF(ISERROR('commented data'!$E1606),"",'commented data'!$E1606)</f>
        <v>10.349539756774902</v>
      </c>
      <c r="F1652" s="357">
        <f t="shared" si="412"/>
        <v>128.78459358215332</v>
      </c>
      <c r="G1652" s="362">
        <f t="shared" si="413"/>
        <v>50388.93628960981</v>
      </c>
      <c r="H1652" s="359">
        <f>IF(ISERROR('commented data'!$N1606),"",'commented data'!$N1606)</f>
        <v>15.439846804279149</v>
      </c>
      <c r="I1652" s="359">
        <f>IFERROR('commented data'!O1606,"")</f>
        <v>16.025739803938915</v>
      </c>
      <c r="J1652" s="358">
        <f>IF(ISERROR('commented data'!$P1606),"",'commented data'!$P1606)</f>
        <v>1</v>
      </c>
      <c r="K1652" s="328">
        <f>IF(ISERROR('commented data'!$Q1606),"",'commented data'!$Q1606)</f>
        <v>1</v>
      </c>
      <c r="L1652" s="328">
        <f>IF(ISERROR('commented data'!$R1606),"",'commented data'!$R1606)</f>
        <v>1</v>
      </c>
      <c r="M1652" s="328">
        <f>IF(ISERROR('commented data'!$S1606),"",'commented data'!$S1606)</f>
        <v>1</v>
      </c>
      <c r="N1652" s="366">
        <f t="shared" si="414"/>
        <v>1</v>
      </c>
      <c r="O1652" s="367" t="b">
        <f t="shared" si="415"/>
        <v>1</v>
      </c>
      <c r="P1652" s="365">
        <f>IF(ISERROR('commented data'!$J1606),"",'commented data'!$J1606)</f>
        <v>127.50949859619141</v>
      </c>
      <c r="Q1652" s="368">
        <f t="shared" si="411"/>
        <v>127.50949859619141</v>
      </c>
      <c r="R1652" s="368" t="str">
        <f t="shared" si="416"/>
        <v/>
      </c>
      <c r="S1652" s="369">
        <f t="shared" si="417"/>
        <v>127.50949859619141</v>
      </c>
      <c r="T1652" s="365">
        <f>IF(ISERROR('commented data'!$M1606),"",'commented data'!$M1606)</f>
        <v>79742.9921875</v>
      </c>
      <c r="U1652" s="370">
        <f t="shared" si="418"/>
        <v>79742.9921875</v>
      </c>
      <c r="V1652" s="371">
        <f t="shared" si="419"/>
        <v>79742.9921875</v>
      </c>
      <c r="W1652" s="383">
        <f t="shared" si="420"/>
        <v>69376.403203124995</v>
      </c>
      <c r="X1652" s="365">
        <f>IF(ISERROR('commented data'!$T1606),"",'commented data'!$T1606)</f>
        <v>106.51959991455078</v>
      </c>
      <c r="Y1652" s="384">
        <f t="shared" si="421"/>
        <v>106.51959991455078</v>
      </c>
      <c r="Z1652" s="365">
        <f>IF(ISERROR('commented data'!$U1606),"",'commented data'!$U1606)</f>
        <v>1012.7990112304687</v>
      </c>
      <c r="AA1652" s="385">
        <f t="shared" si="422"/>
        <v>1022.9270013427735</v>
      </c>
      <c r="AC1652" s="427">
        <f t="shared" si="424"/>
        <v>6.4893186810944163</v>
      </c>
      <c r="AD1652" s="428">
        <f t="shared" si="423"/>
        <v>0.42029683087891151</v>
      </c>
      <c r="AE1652" s="429">
        <f t="shared" si="425"/>
        <v>9.2364031691210897</v>
      </c>
      <c r="AF1652" s="430">
        <f t="shared" si="426"/>
        <v>0.95647614289779004</v>
      </c>
    </row>
    <row r="1653" spans="1:32" s="5" customFormat="1" x14ac:dyDescent="0.2">
      <c r="A1653" s="363">
        <f>'commented data'!$A1607</f>
        <v>41247.833333333336</v>
      </c>
      <c r="B1653" s="364">
        <f>IF(ISERROR('commented data'!$B1607),"",'commented data'!$B1607)</f>
        <v>897.07659912109375</v>
      </c>
      <c r="C1653" s="364">
        <f>IF(ISERROR('commented data'!$C1607),"",'commented data'!$C1607)</f>
        <v>452.94009399414062</v>
      </c>
      <c r="D1653" s="364">
        <f>IF(ISERROR('commented data'!$D1607),"",'commented data'!$D1607)</f>
        <v>5947.3349609375</v>
      </c>
      <c r="E1653" s="364">
        <f>IF(ISERROR('commented data'!$E1607),"",'commented data'!$E1607)</f>
        <v>10.345179557800293</v>
      </c>
      <c r="F1653" s="357">
        <f t="shared" si="412"/>
        <v>128.78419288635254</v>
      </c>
      <c r="G1653" s="362">
        <f t="shared" si="413"/>
        <v>50227.348825194902</v>
      </c>
      <c r="H1653" s="359">
        <f>IF(ISERROR('commented data'!$N1607),"",'commented data'!$N1607)</f>
        <v>16.431709593823324</v>
      </c>
      <c r="I1653" s="359">
        <f>IFERROR('commented data'!O1607,"")</f>
        <v>15.976986950811195</v>
      </c>
      <c r="J1653" s="358">
        <f>IF(ISERROR('commented data'!$P1607),"",'commented data'!$P1607)</f>
        <v>1</v>
      </c>
      <c r="K1653" s="328">
        <f>IF(ISERROR('commented data'!$Q1607),"",'commented data'!$Q1607)</f>
        <v>1</v>
      </c>
      <c r="L1653" s="328">
        <f>IF(ISERROR('commented data'!$R1607),"",'commented data'!$R1607)</f>
        <v>1</v>
      </c>
      <c r="M1653" s="328">
        <f>IF(ISERROR('commented data'!$S1607),"",'commented data'!$S1607)</f>
        <v>1</v>
      </c>
      <c r="N1653" s="366">
        <f t="shared" si="414"/>
        <v>1</v>
      </c>
      <c r="O1653" s="367" t="b">
        <f t="shared" si="415"/>
        <v>1</v>
      </c>
      <c r="P1653" s="365">
        <f>IF(ISERROR('commented data'!$J1607),"",'commented data'!$J1607)</f>
        <v>127.50910186767578</v>
      </c>
      <c r="Q1653" s="368">
        <f t="shared" si="411"/>
        <v>127.50910186767578</v>
      </c>
      <c r="R1653" s="368" t="str">
        <f t="shared" si="416"/>
        <v/>
      </c>
      <c r="S1653" s="369">
        <f t="shared" si="417"/>
        <v>127.50910186767578</v>
      </c>
      <c r="T1653" s="365">
        <f>IF(ISERROR('commented data'!$M1607),"",'commented data'!$M1607)</f>
        <v>79493.8671875</v>
      </c>
      <c r="U1653" s="370">
        <f t="shared" si="418"/>
        <v>79493.8671875</v>
      </c>
      <c r="V1653" s="371">
        <f t="shared" si="419"/>
        <v>79493.8671875</v>
      </c>
      <c r="W1653" s="383">
        <f t="shared" si="420"/>
        <v>69159.664453125006</v>
      </c>
      <c r="X1653" s="365">
        <f>IF(ISERROR('commented data'!$T1607),"",'commented data'!$T1607)</f>
        <v>106.55110168457031</v>
      </c>
      <c r="Y1653" s="384">
        <f t="shared" si="421"/>
        <v>106.55110168457031</v>
      </c>
      <c r="Z1653" s="365">
        <f>IF(ISERROR('commented data'!$U1607),"",'commented data'!$U1607)</f>
        <v>1012.7990112304687</v>
      </c>
      <c r="AA1653" s="385">
        <f t="shared" si="422"/>
        <v>1022.9270013427735</v>
      </c>
      <c r="AC1653" s="427">
        <f t="shared" si="424"/>
        <v>6.4684885792740126</v>
      </c>
      <c r="AD1653" s="428">
        <f t="shared" si="423"/>
        <v>0.39365889120298936</v>
      </c>
      <c r="AE1653" s="429">
        <f t="shared" si="425"/>
        <v>9.2630411087970117</v>
      </c>
      <c r="AF1653" s="430">
        <f t="shared" si="426"/>
        <v>0.95923463593121983</v>
      </c>
    </row>
    <row r="1654" spans="1:32" s="5" customFormat="1" x14ac:dyDescent="0.2">
      <c r="A1654" s="363">
        <f>'commented data'!$A1608</f>
        <v>41247.875</v>
      </c>
      <c r="B1654" s="364">
        <f>IF(ISERROR('commented data'!$B1608),"",'commented data'!$B1608)</f>
        <v>897.05419921875</v>
      </c>
      <c r="C1654" s="364">
        <f>IF(ISERROR('commented data'!$C1608),"",'commented data'!$C1608)</f>
        <v>451.13571166992187</v>
      </c>
      <c r="D1654" s="364">
        <f>IF(ISERROR('commented data'!$D1608),"",'commented data'!$D1608)</f>
        <v>5916.27880859375</v>
      </c>
      <c r="E1654" s="364">
        <f>IF(ISERROR('commented data'!$E1608),"",'commented data'!$E1608)</f>
        <v>10.331259727478027</v>
      </c>
      <c r="F1654" s="357">
        <f t="shared" si="412"/>
        <v>128.08698989868165</v>
      </c>
      <c r="G1654" s="362">
        <f t="shared" si="413"/>
        <v>50066.56215663952</v>
      </c>
      <c r="H1654" s="359">
        <f>IF(ISERROR('commented data'!$N1608),"",'commented data'!$N1608)</f>
        <v>16.70035471418916</v>
      </c>
      <c r="I1654" s="359">
        <f>IFERROR('commented data'!O1608,"")</f>
        <v>15.893557356884255</v>
      </c>
      <c r="J1654" s="358">
        <f>IF(ISERROR('commented data'!$P1608),"",'commented data'!$P1608)</f>
        <v>1</v>
      </c>
      <c r="K1654" s="328">
        <f>IF(ISERROR('commented data'!$Q1608),"",'commented data'!$Q1608)</f>
        <v>1</v>
      </c>
      <c r="L1654" s="328">
        <f>IF(ISERROR('commented data'!$R1608),"",'commented data'!$R1608)</f>
        <v>1</v>
      </c>
      <c r="M1654" s="328">
        <f>IF(ISERROR('commented data'!$S1608),"",'commented data'!$S1608)</f>
        <v>1</v>
      </c>
      <c r="N1654" s="366">
        <f t="shared" si="414"/>
        <v>1</v>
      </c>
      <c r="O1654" s="367" t="b">
        <f t="shared" si="415"/>
        <v>1</v>
      </c>
      <c r="P1654" s="365">
        <f>IF(ISERROR('commented data'!$J1608),"",'commented data'!$J1608)</f>
        <v>126.81880187988281</v>
      </c>
      <c r="Q1654" s="368">
        <f t="shared" si="411"/>
        <v>126.81880187988281</v>
      </c>
      <c r="R1654" s="368" t="str">
        <f t="shared" si="416"/>
        <v/>
      </c>
      <c r="S1654" s="369">
        <f t="shared" si="417"/>
        <v>126.81880187988281</v>
      </c>
      <c r="T1654" s="365">
        <f>IF(ISERROR('commented data'!$M1608),"",'commented data'!$M1608)</f>
        <v>79265.5</v>
      </c>
      <c r="U1654" s="370">
        <f t="shared" si="418"/>
        <v>79265.5</v>
      </c>
      <c r="V1654" s="371">
        <f t="shared" si="419"/>
        <v>79265.5</v>
      </c>
      <c r="W1654" s="383">
        <f t="shared" si="420"/>
        <v>68960.985000000001</v>
      </c>
      <c r="X1654" s="365">
        <f>IF(ISERROR('commented data'!$T1608),"",'commented data'!$T1608)</f>
        <v>106.67620086669922</v>
      </c>
      <c r="Y1654" s="384">
        <f t="shared" si="421"/>
        <v>106.67620086669922</v>
      </c>
      <c r="Z1654" s="365">
        <f>IF(ISERROR('commented data'!$U1608),"",'commented data'!$U1608)</f>
        <v>1012.7990112304687</v>
      </c>
      <c r="AA1654" s="385">
        <f t="shared" si="422"/>
        <v>1022.9270013427735</v>
      </c>
      <c r="AC1654" s="427">
        <f t="shared" si="424"/>
        <v>6.4128752412192025</v>
      </c>
      <c r="AD1654" s="428">
        <f t="shared" si="423"/>
        <v>0.38399634923745762</v>
      </c>
      <c r="AE1654" s="429">
        <f t="shared" si="425"/>
        <v>9.2727036507625424</v>
      </c>
      <c r="AF1654" s="430">
        <f t="shared" si="426"/>
        <v>0.96023524089622148</v>
      </c>
    </row>
    <row r="1655" spans="1:32" s="5" customFormat="1" x14ac:dyDescent="0.2">
      <c r="A1655" s="363">
        <f>'commented data'!$A1609</f>
        <v>41247.916666666664</v>
      </c>
      <c r="B1655" s="364">
        <f>IF(ISERROR('commented data'!$B1609),"",'commented data'!$B1609)</f>
        <v>896.94952392578125</v>
      </c>
      <c r="C1655" s="364">
        <f>IF(ISERROR('commented data'!$C1609),"",'commented data'!$C1609)</f>
        <v>448.91070556640625</v>
      </c>
      <c r="D1655" s="364">
        <f>IF(ISERROR('commented data'!$D1609),"",'commented data'!$D1609)</f>
        <v>5896.13720703125</v>
      </c>
      <c r="E1655" s="364">
        <f>IF(ISERROR('commented data'!$E1609),"",'commented data'!$E1609)</f>
        <v>10.325200080871582</v>
      </c>
      <c r="F1655" s="357">
        <f t="shared" si="412"/>
        <v>127.03214279174804</v>
      </c>
      <c r="G1655" s="362">
        <f t="shared" si="413"/>
        <v>49911.163398238503</v>
      </c>
      <c r="H1655" s="359">
        <f>IF(ISERROR('commented data'!$N1609),"",'commented data'!$N1609)</f>
        <v>17.332044060081024</v>
      </c>
      <c r="I1655" s="359">
        <f>IFERROR('commented data'!O1609,"")</f>
        <v>15.839448733871407</v>
      </c>
      <c r="J1655" s="358">
        <f>IF(ISERROR('commented data'!$P1609),"",'commented data'!$P1609)</f>
        <v>1</v>
      </c>
      <c r="K1655" s="328">
        <f>IF(ISERROR('commented data'!$Q1609),"",'commented data'!$Q1609)</f>
        <v>1</v>
      </c>
      <c r="L1655" s="328">
        <f>IF(ISERROR('commented data'!$R1609),"",'commented data'!$R1609)</f>
        <v>1</v>
      </c>
      <c r="M1655" s="328">
        <f>IF(ISERROR('commented data'!$S1609),"",'commented data'!$S1609)</f>
        <v>1</v>
      </c>
      <c r="N1655" s="366">
        <f t="shared" si="414"/>
        <v>1</v>
      </c>
      <c r="O1655" s="367" t="b">
        <f t="shared" si="415"/>
        <v>1</v>
      </c>
      <c r="P1655" s="365">
        <f>IF(ISERROR('commented data'!$J1609),"",'commented data'!$J1609)</f>
        <v>125.77439880371094</v>
      </c>
      <c r="Q1655" s="368">
        <f t="shared" si="411"/>
        <v>125.77439880371094</v>
      </c>
      <c r="R1655" s="368" t="str">
        <f t="shared" si="416"/>
        <v/>
      </c>
      <c r="S1655" s="369">
        <f t="shared" si="417"/>
        <v>125.77439880371094</v>
      </c>
      <c r="T1655" s="365">
        <f>IF(ISERROR('commented data'!$M1609),"",'commented data'!$M1609)</f>
        <v>79045.421875</v>
      </c>
      <c r="U1655" s="370">
        <f t="shared" si="418"/>
        <v>79045.421875</v>
      </c>
      <c r="V1655" s="371">
        <f t="shared" si="419"/>
        <v>79045.421875</v>
      </c>
      <c r="W1655" s="383">
        <f t="shared" si="420"/>
        <v>68769.517031249998</v>
      </c>
      <c r="X1655" s="365">
        <f>IF(ISERROR('commented data'!$T1609),"",'commented data'!$T1609)</f>
        <v>106.80130004882812</v>
      </c>
      <c r="Y1655" s="384">
        <f t="shared" si="421"/>
        <v>106.80130004882812</v>
      </c>
      <c r="Z1655" s="365">
        <f>IF(ISERROR('commented data'!$U1609),"",'commented data'!$U1609)</f>
        <v>1012.7999877929687</v>
      </c>
      <c r="AA1655" s="385">
        <f t="shared" si="422"/>
        <v>1022.9279876708985</v>
      </c>
      <c r="AC1655" s="427">
        <f t="shared" si="424"/>
        <v>6.3403220357073025</v>
      </c>
      <c r="AD1655" s="428">
        <f t="shared" si="423"/>
        <v>0.36581501949387857</v>
      </c>
      <c r="AE1655" s="429">
        <f t="shared" si="425"/>
        <v>9.2908849805061227</v>
      </c>
      <c r="AF1655" s="430">
        <f t="shared" si="426"/>
        <v>0.9621180093102325</v>
      </c>
    </row>
    <row r="1656" spans="1:32" s="5" customFormat="1" x14ac:dyDescent="0.2">
      <c r="A1656" s="363">
        <f>'commented data'!$A1610</f>
        <v>41247.958333333336</v>
      </c>
      <c r="B1656" s="364">
        <f>IF(ISERROR('commented data'!$B1610),"",'commented data'!$B1610)</f>
        <v>897.05718994140625</v>
      </c>
      <c r="C1656" s="364">
        <f>IF(ISERROR('commented data'!$C1610),"",'commented data'!$C1610)</f>
        <v>448.16900634765625</v>
      </c>
      <c r="D1656" s="364">
        <f>IF(ISERROR('commented data'!$D1610),"",'commented data'!$D1610)</f>
        <v>5896.0830078125</v>
      </c>
      <c r="E1656" s="364">
        <f>IF(ISERROR('commented data'!$E1610),"",'commented data'!$E1610)</f>
        <v>10.321209907531738</v>
      </c>
      <c r="F1656" s="357">
        <f t="shared" si="412"/>
        <v>127.99750373840332</v>
      </c>
      <c r="G1656" s="362">
        <f t="shared" si="413"/>
        <v>49894.354400176744</v>
      </c>
      <c r="H1656" s="359">
        <f>IF(ISERROR('commented data'!$N1610),"",'commented data'!$N1610)</f>
        <v>16.320837674973447</v>
      </c>
      <c r="I1656" s="359">
        <f>IFERROR('commented data'!O1610,"")</f>
        <v>15.839303132485846</v>
      </c>
      <c r="J1656" s="358">
        <f>IF(ISERROR('commented data'!$P1610),"",'commented data'!$P1610)</f>
        <v>1</v>
      </c>
      <c r="K1656" s="328">
        <f>IF(ISERROR('commented data'!$Q1610),"",'commented data'!$Q1610)</f>
        <v>1</v>
      </c>
      <c r="L1656" s="328">
        <f>IF(ISERROR('commented data'!$R1610),"",'commented data'!$R1610)</f>
        <v>1</v>
      </c>
      <c r="M1656" s="328">
        <f>IF(ISERROR('commented data'!$S1610),"",'commented data'!$S1610)</f>
        <v>1</v>
      </c>
      <c r="N1656" s="366">
        <f t="shared" si="414"/>
        <v>1</v>
      </c>
      <c r="O1656" s="367" t="b">
        <f t="shared" si="415"/>
        <v>1</v>
      </c>
      <c r="P1656" s="365">
        <f>IF(ISERROR('commented data'!$J1610),"",'commented data'!$J1610)</f>
        <v>126.73020172119141</v>
      </c>
      <c r="Q1656" s="368">
        <f t="shared" si="411"/>
        <v>126.73020172119141</v>
      </c>
      <c r="R1656" s="368" t="str">
        <f t="shared" si="416"/>
        <v/>
      </c>
      <c r="S1656" s="369">
        <f t="shared" si="417"/>
        <v>126.73020172119141</v>
      </c>
      <c r="T1656" s="365">
        <f>IF(ISERROR('commented data'!$M1610),"",'commented data'!$M1610)</f>
        <v>78960.0078125</v>
      </c>
      <c r="U1656" s="370">
        <f t="shared" si="418"/>
        <v>78960.0078125</v>
      </c>
      <c r="V1656" s="371">
        <f t="shared" si="419"/>
        <v>78960.0078125</v>
      </c>
      <c r="W1656" s="383">
        <f t="shared" si="420"/>
        <v>68695.206796875005</v>
      </c>
      <c r="X1656" s="365">
        <f>IF(ISERROR('commented data'!$T1610),"",'commented data'!$T1610)</f>
        <v>106.51860046386719</v>
      </c>
      <c r="Y1656" s="384">
        <f t="shared" si="421"/>
        <v>106.51860046386719</v>
      </c>
      <c r="Z1656" s="365">
        <f>IF(ISERROR('commented data'!$U1610),"",'commented data'!$U1610)</f>
        <v>1012.7999877929687</v>
      </c>
      <c r="AA1656" s="385">
        <f t="shared" si="422"/>
        <v>1022.9279876708985</v>
      </c>
      <c r="AC1656" s="427">
        <f t="shared" si="424"/>
        <v>6.3863528138618433</v>
      </c>
      <c r="AD1656" s="428">
        <f t="shared" si="423"/>
        <v>0.39130055338119973</v>
      </c>
      <c r="AE1656" s="429">
        <f t="shared" si="425"/>
        <v>9.265399446618801</v>
      </c>
      <c r="AF1656" s="430">
        <f t="shared" si="426"/>
        <v>0.95947885370973529</v>
      </c>
    </row>
    <row r="1657" spans="1:32" s="5" customFormat="1" x14ac:dyDescent="0.2">
      <c r="A1657" s="363">
        <f>'commented data'!$A1611</f>
        <v>41248</v>
      </c>
      <c r="B1657" s="364">
        <f>IF(ISERROR('commented data'!$B1611),"",'commented data'!$B1611)</f>
        <v>897.04510498046875</v>
      </c>
      <c r="C1657" s="364">
        <f>IF(ISERROR('commented data'!$C1611),"",'commented data'!$C1611)</f>
        <v>448.52740478515625</v>
      </c>
      <c r="D1657" s="364">
        <f>IF(ISERROR('commented data'!$D1611),"",'commented data'!$D1611)</f>
        <v>5910.40087890625</v>
      </c>
      <c r="E1657" s="364">
        <f>IF(ISERROR('commented data'!$E1611),"",'commented data'!$E1611)</f>
        <v>10.329549789428711</v>
      </c>
      <c r="F1657" s="357">
        <f t="shared" si="412"/>
        <v>128.43665092468262</v>
      </c>
      <c r="G1657" s="362">
        <f t="shared" si="413"/>
        <v>49977.206180828471</v>
      </c>
      <c r="H1657" s="359">
        <f>IF(ISERROR('commented data'!$N1611),"",'commented data'!$N1611)</f>
        <v>16.030222376357415</v>
      </c>
      <c r="I1657" s="359">
        <f>IFERROR('commented data'!O1611,"")</f>
        <v>15.877766821033862</v>
      </c>
      <c r="J1657" s="358">
        <f>IF(ISERROR('commented data'!$P1611),"",'commented data'!$P1611)</f>
        <v>1</v>
      </c>
      <c r="K1657" s="328">
        <f>IF(ISERROR('commented data'!$Q1611),"",'commented data'!$Q1611)</f>
        <v>1</v>
      </c>
      <c r="L1657" s="328">
        <f>IF(ISERROR('commented data'!$R1611),"",'commented data'!$R1611)</f>
        <v>1</v>
      </c>
      <c r="M1657" s="328">
        <f>IF(ISERROR('commented data'!$S1611),"",'commented data'!$S1611)</f>
        <v>1</v>
      </c>
      <c r="N1657" s="366">
        <f t="shared" si="414"/>
        <v>1</v>
      </c>
      <c r="O1657" s="367" t="b">
        <f t="shared" si="415"/>
        <v>1</v>
      </c>
      <c r="P1657" s="365">
        <f>IF(ISERROR('commented data'!$J1611),"",'commented data'!$J1611)</f>
        <v>127.16500091552734</v>
      </c>
      <c r="Q1657" s="368">
        <f t="shared" ref="Q1657:Q1720" si="427">IF($O1657,IF(AND($K1657=1,$L1657&gt;(2/3)),IF($J1657=1,$P1657,""),""),"")</f>
        <v>127.16500091552734</v>
      </c>
      <c r="R1657" s="368" t="str">
        <f t="shared" si="416"/>
        <v/>
      </c>
      <c r="S1657" s="369">
        <f t="shared" si="417"/>
        <v>127.16500091552734</v>
      </c>
      <c r="T1657" s="365">
        <f>IF(ISERROR('commented data'!$M1611),"",'commented data'!$M1611)</f>
        <v>79045.5234375</v>
      </c>
      <c r="U1657" s="370">
        <f t="shared" si="418"/>
        <v>79045.5234375</v>
      </c>
      <c r="V1657" s="371">
        <f t="shared" si="419"/>
        <v>79045.5234375</v>
      </c>
      <c r="W1657" s="383">
        <f t="shared" si="420"/>
        <v>68769.605390625002</v>
      </c>
      <c r="X1657" s="365">
        <f>IF(ISERROR('commented data'!$T1611),"",'commented data'!$T1611)</f>
        <v>106.29969787597656</v>
      </c>
      <c r="Y1657" s="384">
        <f t="shared" si="421"/>
        <v>106.29969787597656</v>
      </c>
      <c r="Z1657" s="365">
        <f>IF(ISERROR('commented data'!$U1611),"",'commented data'!$U1611)</f>
        <v>1012.7999877929687</v>
      </c>
      <c r="AA1657" s="385">
        <f t="shared" si="422"/>
        <v>1022.9279876708985</v>
      </c>
      <c r="AC1657" s="427">
        <f t="shared" si="424"/>
        <v>6.4189049844379573</v>
      </c>
      <c r="AD1657" s="428">
        <f t="shared" si="423"/>
        <v>0.4004251989607483</v>
      </c>
      <c r="AE1657" s="429">
        <f t="shared" si="425"/>
        <v>9.2562748010392522</v>
      </c>
      <c r="AF1657" s="430">
        <f t="shared" si="426"/>
        <v>0.95853395062901936</v>
      </c>
    </row>
    <row r="1658" spans="1:32" s="5" customFormat="1" x14ac:dyDescent="0.2">
      <c r="A1658" s="363">
        <f>'commented data'!$A1612</f>
        <v>41248.041666666664</v>
      </c>
      <c r="B1658" s="364">
        <f>IF(ISERROR('commented data'!$B1612),"",'commented data'!$B1612)</f>
        <v>896.93310546875</v>
      </c>
      <c r="C1658" s="364">
        <f>IF(ISERROR('commented data'!$C1612),"",'commented data'!$C1612)</f>
        <v>448.65008544921875</v>
      </c>
      <c r="D1658" s="364">
        <f>IF(ISERROR('commented data'!$D1612),"",'commented data'!$D1612)</f>
        <v>5921.7099609375</v>
      </c>
      <c r="E1658" s="364">
        <f>IF(ISERROR('commented data'!$E1612),"",'commented data'!$E1612)</f>
        <v>10.34453010559082</v>
      </c>
      <c r="F1658" s="357">
        <f t="shared" ref="F1658:F1721" si="428">IF(ISERROR(S1658*$F$53),"",S1658*$F$53)</f>
        <v>128.35181129455566</v>
      </c>
      <c r="G1658" s="362">
        <f t="shared" ref="G1658:G1721" si="429">IF(ISERROR(W1658*273.15/(273.15+Y1658)*AA1658/1013.25),"",W1658*273.15/(273.15+Y1658)*AA1658/1013.25)</f>
        <v>49998.129317941166</v>
      </c>
      <c r="H1658" s="359">
        <f>IF(ISERROR('commented data'!$N1612),"",'commented data'!$N1612)</f>
        <v>15.648924254843733</v>
      </c>
      <c r="I1658" s="359">
        <f>IFERROR('commented data'!O1612,"")</f>
        <v>15.908147665096909</v>
      </c>
      <c r="J1658" s="358">
        <f>IF(ISERROR('commented data'!$P1612),"",'commented data'!$P1612)</f>
        <v>1</v>
      </c>
      <c r="K1658" s="328">
        <f>IF(ISERROR('commented data'!$Q1612),"",'commented data'!$Q1612)</f>
        <v>1</v>
      </c>
      <c r="L1658" s="328">
        <f>IF(ISERROR('commented data'!$R1612),"",'commented data'!$R1612)</f>
        <v>1</v>
      </c>
      <c r="M1658" s="328">
        <f>IF(ISERROR('commented data'!$S1612),"",'commented data'!$S1612)</f>
        <v>1</v>
      </c>
      <c r="N1658" s="366">
        <f t="shared" ref="N1658:N1721" si="430">IF(ISERROR(F1658*G1658/1000/1000/H1658),"",IF(F1658*G1658/1000/1000/H1658&lt;$J$47,1,0))</f>
        <v>1</v>
      </c>
      <c r="O1658" s="367" t="b">
        <f t="shared" ref="O1658:O1721" si="431">AND(P1658&gt;=0,T1658&gt;=0)</f>
        <v>1</v>
      </c>
      <c r="P1658" s="365">
        <f>IF(ISERROR('commented data'!$J1612),"",'commented data'!$J1612)</f>
        <v>127.08100128173828</v>
      </c>
      <c r="Q1658" s="368">
        <f t="shared" si="427"/>
        <v>127.08100128173828</v>
      </c>
      <c r="R1658" s="368" t="str">
        <f t="shared" ref="R1658:R1721" si="432">IF(K1658&lt;1,1,IF(L1658&lt;0.666,2,""))</f>
        <v/>
      </c>
      <c r="S1658" s="369">
        <f t="shared" ref="S1658:S1721" si="433">IF(R1658=1,IF(J1658=1,$Q$53,P1658),P1658)</f>
        <v>127.08100128173828</v>
      </c>
      <c r="T1658" s="365">
        <f>IF(ISERROR('commented data'!$M1612),"",'commented data'!$M1612)</f>
        <v>79081.1171875</v>
      </c>
      <c r="U1658" s="370">
        <f t="shared" ref="U1658:U1721" si="434">IF(J1658=1,IF(T1658,IF(M1658=1,T1658,""),""),"")</f>
        <v>79081.1171875</v>
      </c>
      <c r="V1658" s="371">
        <f t="shared" ref="V1658:V1721" si="435">IF(U1658="",IF(J1658=1,$U$53,T1658),T1658)</f>
        <v>79081.1171875</v>
      </c>
      <c r="W1658" s="383">
        <f t="shared" ref="W1658:W1687" si="436">V1658*$W$53</f>
        <v>68800.571953124992</v>
      </c>
      <c r="X1658" s="365">
        <f>IF(ISERROR('commented data'!$T1612),"",'commented data'!$T1612)</f>
        <v>106.31169891357422</v>
      </c>
      <c r="Y1658" s="384">
        <f t="shared" ref="Y1658:Y1687" si="437">X1658*$Y$53</f>
        <v>106.31169891357422</v>
      </c>
      <c r="Z1658" s="365">
        <f>IF(ISERROR('commented data'!$U1612),"",'commented data'!$U1612)</f>
        <v>1012.7999877929687</v>
      </c>
      <c r="AA1658" s="385">
        <f t="shared" ref="AA1658:AA1687" si="438">Z1658*$AA$53</f>
        <v>1022.9279876708985</v>
      </c>
      <c r="AC1658" s="427">
        <f t="shared" si="424"/>
        <v>6.4173504592971753</v>
      </c>
      <c r="AD1658" s="428">
        <f t="shared" ref="AD1658:AD1721" si="439">IFERROR(IF(AC1658/H1658&gt;0,AC1658/H1658,""),"")</f>
        <v>0.41008253058102989</v>
      </c>
      <c r="AE1658" s="429">
        <f t="shared" si="425"/>
        <v>9.24661746941897</v>
      </c>
      <c r="AF1658" s="430">
        <f t="shared" si="426"/>
        <v>0.95753388522155281</v>
      </c>
    </row>
    <row r="1659" spans="1:32" s="5" customFormat="1" x14ac:dyDescent="0.2">
      <c r="A1659" s="363">
        <f>'commented data'!$A1613</f>
        <v>41248.083333333336</v>
      </c>
      <c r="B1659" s="364">
        <f>IF(ISERROR('commented data'!$B1613),"",'commented data'!$B1613)</f>
        <v>897.00018310546875</v>
      </c>
      <c r="C1659" s="364">
        <f>IF(ISERROR('commented data'!$C1613),"",'commented data'!$C1613)</f>
        <v>448.91128540039062</v>
      </c>
      <c r="D1659" s="364">
        <f>IF(ISERROR('commented data'!$D1613),"",'commented data'!$D1613)</f>
        <v>5932.43798828125</v>
      </c>
      <c r="E1659" s="364">
        <f>IF(ISERROR('commented data'!$E1613),"",'commented data'!$E1613)</f>
        <v>10.353630065917969</v>
      </c>
      <c r="F1659" s="357">
        <f t="shared" si="428"/>
        <v>127.39574340820313</v>
      </c>
      <c r="G1659" s="362">
        <f t="shared" si="429"/>
        <v>50024.88069049074</v>
      </c>
      <c r="H1659" s="359">
        <f>IF(ISERROR('commented data'!$N1613),"",'commented data'!$N1613)</f>
        <v>15.802350744267606</v>
      </c>
      <c r="I1659" s="359">
        <f>IFERROR('commented data'!O1613,"")</f>
        <v>15.936967557368792</v>
      </c>
      <c r="J1659" s="358">
        <f>IF(ISERROR('commented data'!$P1613),"",'commented data'!$P1613)</f>
        <v>1</v>
      </c>
      <c r="K1659" s="328">
        <f>IF(ISERROR('commented data'!$Q1613),"",'commented data'!$Q1613)</f>
        <v>1</v>
      </c>
      <c r="L1659" s="328">
        <f>IF(ISERROR('commented data'!$R1613),"",'commented data'!$R1613)</f>
        <v>1</v>
      </c>
      <c r="M1659" s="328">
        <f>IF(ISERROR('commented data'!$S1613),"",'commented data'!$S1613)</f>
        <v>1</v>
      </c>
      <c r="N1659" s="366">
        <f t="shared" si="430"/>
        <v>1</v>
      </c>
      <c r="O1659" s="367" t="b">
        <f t="shared" si="431"/>
        <v>1</v>
      </c>
      <c r="P1659" s="365">
        <f>IF(ISERROR('commented data'!$J1613),"",'commented data'!$J1613)</f>
        <v>126.1343994140625</v>
      </c>
      <c r="Q1659" s="368">
        <f t="shared" si="427"/>
        <v>126.1343994140625</v>
      </c>
      <c r="R1659" s="368" t="str">
        <f t="shared" si="432"/>
        <v/>
      </c>
      <c r="S1659" s="369">
        <f t="shared" si="433"/>
        <v>126.1343994140625</v>
      </c>
      <c r="T1659" s="365">
        <f>IF(ISERROR('commented data'!$M1613),"",'commented data'!$M1613)</f>
        <v>79147.7421875</v>
      </c>
      <c r="U1659" s="370">
        <f t="shared" si="434"/>
        <v>79147.7421875</v>
      </c>
      <c r="V1659" s="371">
        <f t="shared" si="435"/>
        <v>79147.7421875</v>
      </c>
      <c r="W1659" s="383">
        <f t="shared" si="436"/>
        <v>68858.535703125002</v>
      </c>
      <c r="X1659" s="365">
        <f>IF(ISERROR('commented data'!$T1613),"",'commented data'!$T1613)</f>
        <v>106.42829895019531</v>
      </c>
      <c r="Y1659" s="384">
        <f t="shared" si="437"/>
        <v>106.42829895019531</v>
      </c>
      <c r="Z1659" s="365">
        <f>IF(ISERROR('commented data'!$U1613),"",'commented data'!$U1613)</f>
        <v>1012.7999877929687</v>
      </c>
      <c r="AA1659" s="385">
        <f t="shared" si="438"/>
        <v>1022.9279876708985</v>
      </c>
      <c r="AC1659" s="427">
        <f t="shared" ref="AC1659:AC1722" si="440">IFERROR(IF(J1659&lt;1,"",IF(F1659*G1659*0.000001&lt;=0,"",F1659*G1659*0.000001)),"")</f>
        <v>6.3729568644717336</v>
      </c>
      <c r="AD1659" s="428">
        <f t="shared" si="439"/>
        <v>0.40329169802686227</v>
      </c>
      <c r="AE1659" s="429">
        <f t="shared" si="425"/>
        <v>9.2534083019731384</v>
      </c>
      <c r="AF1659" s="430">
        <f t="shared" si="426"/>
        <v>0.95823711019014135</v>
      </c>
    </row>
    <row r="1660" spans="1:32" s="5" customFormat="1" x14ac:dyDescent="0.2">
      <c r="A1660" s="363">
        <f>'commented data'!$A1614</f>
        <v>41248.125</v>
      </c>
      <c r="B1660" s="364">
        <f>IF(ISERROR('commented data'!$B1614),"",'commented data'!$B1614)</f>
        <v>897.0853271484375</v>
      </c>
      <c r="C1660" s="364">
        <f>IF(ISERROR('commented data'!$C1614),"",'commented data'!$C1614)</f>
        <v>449.56600952148437</v>
      </c>
      <c r="D1660" s="364">
        <f>IF(ISERROR('commented data'!$D1614),"",'commented data'!$D1614)</f>
        <v>5950.12890625</v>
      </c>
      <c r="E1660" s="364">
        <f>IF(ISERROR('commented data'!$E1614),"",'commented data'!$E1614)</f>
        <v>10.36553955078125</v>
      </c>
      <c r="F1660" s="357">
        <f t="shared" si="428"/>
        <v>127.7371208190918</v>
      </c>
      <c r="G1660" s="362">
        <f t="shared" si="429"/>
        <v>50103.498839571643</v>
      </c>
      <c r="H1660" s="359">
        <f>IF(ISERROR('commented data'!$N1614),"",'commented data'!$N1614)</f>
        <v>15.933123242332295</v>
      </c>
      <c r="I1660" s="359">
        <f>IFERROR('commented data'!O1614,"")</f>
        <v>15.984492636650696</v>
      </c>
      <c r="J1660" s="358">
        <f>IF(ISERROR('commented data'!$P1614),"",'commented data'!$P1614)</f>
        <v>1</v>
      </c>
      <c r="K1660" s="328">
        <f>IF(ISERROR('commented data'!$Q1614),"",'commented data'!$Q1614)</f>
        <v>1</v>
      </c>
      <c r="L1660" s="328">
        <f>IF(ISERROR('commented data'!$R1614),"",'commented data'!$R1614)</f>
        <v>1</v>
      </c>
      <c r="M1660" s="328">
        <f>IF(ISERROR('commented data'!$S1614),"",'commented data'!$S1614)</f>
        <v>1</v>
      </c>
      <c r="N1660" s="366">
        <f t="shared" si="430"/>
        <v>1</v>
      </c>
      <c r="O1660" s="367" t="b">
        <f t="shared" si="431"/>
        <v>1</v>
      </c>
      <c r="P1660" s="365">
        <f>IF(ISERROR('commented data'!$J1614),"",'commented data'!$J1614)</f>
        <v>126.47239685058594</v>
      </c>
      <c r="Q1660" s="368">
        <f t="shared" si="427"/>
        <v>126.47239685058594</v>
      </c>
      <c r="R1660" s="368" t="str">
        <f t="shared" si="432"/>
        <v/>
      </c>
      <c r="S1660" s="369">
        <f t="shared" si="433"/>
        <v>126.47239685058594</v>
      </c>
      <c r="T1660" s="365">
        <f>IF(ISERROR('commented data'!$M1614),"",'commented data'!$M1614)</f>
        <v>79268.84375</v>
      </c>
      <c r="U1660" s="370">
        <f t="shared" si="434"/>
        <v>79268.84375</v>
      </c>
      <c r="V1660" s="371">
        <f t="shared" si="435"/>
        <v>79268.84375</v>
      </c>
      <c r="W1660" s="383">
        <f t="shared" si="436"/>
        <v>68963.894062499996</v>
      </c>
      <c r="X1660" s="365">
        <f>IF(ISERROR('commented data'!$T1614),"",'commented data'!$T1614)</f>
        <v>106.41220092773437</v>
      </c>
      <c r="Y1660" s="384">
        <f t="shared" si="437"/>
        <v>106.41220092773437</v>
      </c>
      <c r="Z1660" s="365">
        <f>IF(ISERROR('commented data'!$U1614),"",'commented data'!$U1614)</f>
        <v>1012.7990112304687</v>
      </c>
      <c r="AA1660" s="385">
        <f t="shared" si="438"/>
        <v>1022.9270013427735</v>
      </c>
      <c r="AC1660" s="427">
        <f t="shared" si="440"/>
        <v>6.4000766847295889</v>
      </c>
      <c r="AD1660" s="428">
        <f t="shared" si="439"/>
        <v>0.40168374946886709</v>
      </c>
      <c r="AE1660" s="429">
        <f t="shared" si="425"/>
        <v>9.2550162505311331</v>
      </c>
      <c r="AF1660" s="430">
        <f t="shared" si="426"/>
        <v>0.95840362137491408</v>
      </c>
    </row>
    <row r="1661" spans="1:32" s="5" customFormat="1" x14ac:dyDescent="0.2">
      <c r="A1661" s="363">
        <f>'commented data'!$A1615</f>
        <v>41248.166666666664</v>
      </c>
      <c r="B1661" s="364">
        <f>IF(ISERROR('commented data'!$B1615),"",'commented data'!$B1615)</f>
        <v>896.85467529296875</v>
      </c>
      <c r="C1661" s="364">
        <f>IF(ISERROR('commented data'!$C1615),"",'commented data'!$C1615)</f>
        <v>450.23480224609375</v>
      </c>
      <c r="D1661" s="364">
        <f>IF(ISERROR('commented data'!$D1615),"",'commented data'!$D1615)</f>
        <v>5961.07080078125</v>
      </c>
      <c r="E1661" s="364">
        <f>IF(ISERROR('commented data'!$E1615),"",'commented data'!$E1615)</f>
        <v>10.364089965820312</v>
      </c>
      <c r="F1661" s="357">
        <f t="shared" si="428"/>
        <v>126.81226867675781</v>
      </c>
      <c r="G1661" s="362">
        <f t="shared" si="429"/>
        <v>50182.998540768283</v>
      </c>
      <c r="H1661" s="359">
        <f>IF(ISERROR('commented data'!$N1615),"",'commented data'!$N1615)</f>
        <v>15.77121027698464</v>
      </c>
      <c r="I1661" s="359">
        <f>IFERROR('commented data'!O1615,"")</f>
        <v>16.013887064119665</v>
      </c>
      <c r="J1661" s="358">
        <f>IF(ISERROR('commented data'!$P1615),"",'commented data'!$P1615)</f>
        <v>1</v>
      </c>
      <c r="K1661" s="328">
        <f>IF(ISERROR('commented data'!$Q1615),"",'commented data'!$Q1615)</f>
        <v>1</v>
      </c>
      <c r="L1661" s="328">
        <f>IF(ISERROR('commented data'!$R1615),"",'commented data'!$R1615)</f>
        <v>1</v>
      </c>
      <c r="M1661" s="328">
        <f>IF(ISERROR('commented data'!$S1615),"",'commented data'!$S1615)</f>
        <v>1</v>
      </c>
      <c r="N1661" s="366">
        <f t="shared" si="430"/>
        <v>1</v>
      </c>
      <c r="O1661" s="367" t="b">
        <f t="shared" si="431"/>
        <v>1</v>
      </c>
      <c r="P1661" s="365">
        <f>IF(ISERROR('commented data'!$J1615),"",'commented data'!$J1615)</f>
        <v>125.55670166015625</v>
      </c>
      <c r="Q1661" s="368">
        <f t="shared" si="427"/>
        <v>125.55670166015625</v>
      </c>
      <c r="R1661" s="368" t="str">
        <f t="shared" si="432"/>
        <v/>
      </c>
      <c r="S1661" s="369">
        <f t="shared" si="433"/>
        <v>125.55670166015625</v>
      </c>
      <c r="T1661" s="365">
        <f>IF(ISERROR('commented data'!$M1615),"",'commented data'!$M1615)</f>
        <v>79360.7734375</v>
      </c>
      <c r="U1661" s="370">
        <f t="shared" si="434"/>
        <v>79360.7734375</v>
      </c>
      <c r="V1661" s="371">
        <f t="shared" si="435"/>
        <v>79360.7734375</v>
      </c>
      <c r="W1661" s="383">
        <f t="shared" si="436"/>
        <v>69043.872890625003</v>
      </c>
      <c r="X1661" s="365">
        <f>IF(ISERROR('commented data'!$T1615),"",'commented data'!$T1615)</f>
        <v>106.25</v>
      </c>
      <c r="Y1661" s="384">
        <f t="shared" si="437"/>
        <v>106.25</v>
      </c>
      <c r="Z1661" s="365">
        <f>IF(ISERROR('commented data'!$U1615),"",'commented data'!$U1615)</f>
        <v>1012.7979736328125</v>
      </c>
      <c r="AA1661" s="385">
        <f t="shared" si="438"/>
        <v>1022.9259533691406</v>
      </c>
      <c r="AC1661" s="427">
        <f t="shared" si="440"/>
        <v>6.3638198939572526</v>
      </c>
      <c r="AD1661" s="428">
        <f t="shared" si="439"/>
        <v>0.40350865800351099</v>
      </c>
      <c r="AE1661" s="429">
        <f t="shared" ref="AE1661:AE1724" si="441">IFERROR($J$47-AD1661,"")</f>
        <v>9.2531913419964891</v>
      </c>
      <c r="AF1661" s="430">
        <f t="shared" ref="AF1661:AF1724" si="442">IFERROR(AE1661/$J$47,"")</f>
        <v>0.95821464289006475</v>
      </c>
    </row>
    <row r="1662" spans="1:32" s="5" customFormat="1" x14ac:dyDescent="0.2">
      <c r="A1662" s="363">
        <f>'commented data'!$A1616</f>
        <v>41248.208333333336</v>
      </c>
      <c r="B1662" s="364">
        <f>IF(ISERROR('commented data'!$B1616),"",'commented data'!$B1616)</f>
        <v>897.07830810546875</v>
      </c>
      <c r="C1662" s="364">
        <f>IF(ISERROR('commented data'!$C1616),"",'commented data'!$C1616)</f>
        <v>450.72738647460938</v>
      </c>
      <c r="D1662" s="364">
        <f>IF(ISERROR('commented data'!$D1616),"",'commented data'!$D1616)</f>
        <v>5953.4951171875</v>
      </c>
      <c r="E1662" s="364">
        <f>IF(ISERROR('commented data'!$E1616),"",'commented data'!$E1616)</f>
        <v>10.347729682922363</v>
      </c>
      <c r="F1662" s="357">
        <f t="shared" si="428"/>
        <v>126.93795076477031</v>
      </c>
      <c r="G1662" s="362">
        <f t="shared" si="429"/>
        <v>50223.500943451283</v>
      </c>
      <c r="H1662" s="359">
        <f>IF(ISERROR('commented data'!$N1616),"",'commented data'!$N1616)</f>
        <v>15.594418708876473</v>
      </c>
      <c r="I1662" s="359">
        <f>IFERROR('commented data'!O1616,"")</f>
        <v>15.993535663245861</v>
      </c>
      <c r="J1662" s="358">
        <f>IF(ISERROR('commented data'!$P1616),"",'commented data'!$P1616)</f>
        <v>1</v>
      </c>
      <c r="K1662" s="328">
        <f>IF(ISERROR('commented data'!$Q1616),"",'commented data'!$Q1616)</f>
        <v>1</v>
      </c>
      <c r="L1662" s="328">
        <f>IF(ISERROR('commented data'!$R1616),"",'commented data'!$R1616)</f>
        <v>0.84930562973022461</v>
      </c>
      <c r="M1662" s="328">
        <f>IF(ISERROR('commented data'!$S1616),"",'commented data'!$S1616)</f>
        <v>1</v>
      </c>
      <c r="N1662" s="366">
        <f t="shared" si="430"/>
        <v>1</v>
      </c>
      <c r="O1662" s="367" t="b">
        <f t="shared" si="431"/>
        <v>1</v>
      </c>
      <c r="P1662" s="365">
        <f>IF(ISERROR('commented data'!$J1616),"",'commented data'!$J1616)</f>
        <v>125.68113937105971</v>
      </c>
      <c r="Q1662" s="368">
        <f t="shared" si="427"/>
        <v>125.68113937105971</v>
      </c>
      <c r="R1662" s="368" t="str">
        <f t="shared" si="432"/>
        <v/>
      </c>
      <c r="S1662" s="369">
        <f t="shared" si="433"/>
        <v>125.68113937105971</v>
      </c>
      <c r="T1662" s="365">
        <f>IF(ISERROR('commented data'!$M1616),"",'commented data'!$M1616)</f>
        <v>79388.7734375</v>
      </c>
      <c r="U1662" s="370">
        <f t="shared" si="434"/>
        <v>79388.7734375</v>
      </c>
      <c r="V1662" s="371">
        <f t="shared" si="435"/>
        <v>79388.7734375</v>
      </c>
      <c r="W1662" s="383">
        <f t="shared" si="436"/>
        <v>69068.232890625004</v>
      </c>
      <c r="X1662" s="365">
        <f>IF(ISERROR('commented data'!$T1616),"",'commented data'!$T1616)</f>
        <v>106.07630157470703</v>
      </c>
      <c r="Y1662" s="384">
        <f t="shared" si="437"/>
        <v>106.07630157470703</v>
      </c>
      <c r="Z1662" s="365">
        <f>IF(ISERROR('commented data'!$U1616),"",'commented data'!$U1616)</f>
        <v>1012.7940063476562</v>
      </c>
      <c r="AA1662" s="385">
        <f t="shared" si="438"/>
        <v>1022.9219464111328</v>
      </c>
      <c r="AC1662" s="427">
        <f t="shared" si="440"/>
        <v>6.3752682899942137</v>
      </c>
      <c r="AD1662" s="428">
        <f t="shared" si="439"/>
        <v>0.4088173088725236</v>
      </c>
      <c r="AE1662" s="429">
        <f t="shared" si="441"/>
        <v>9.2478826911274776</v>
      </c>
      <c r="AF1662" s="430">
        <f t="shared" si="442"/>
        <v>0.95766490531211257</v>
      </c>
    </row>
    <row r="1663" spans="1:32" s="5" customFormat="1" x14ac:dyDescent="0.2">
      <c r="A1663" s="363">
        <f>'commented data'!$A1617</f>
        <v>41248.25</v>
      </c>
      <c r="B1663" s="364">
        <f>IF(ISERROR('commented data'!$B1617),"",'commented data'!$B1617)</f>
        <v>896.97772216796875</v>
      </c>
      <c r="C1663" s="364">
        <f>IF(ISERROR('commented data'!$C1617),"",'commented data'!$C1617)</f>
        <v>450.784912109375</v>
      </c>
      <c r="D1663" s="364">
        <f>IF(ISERROR('commented data'!$D1617),"",'commented data'!$D1617)</f>
        <v>5949.43701171875</v>
      </c>
      <c r="E1663" s="364">
        <f>IF(ISERROR('commented data'!$E1617),"",'commented data'!$E1617)</f>
        <v>10.344289779663086</v>
      </c>
      <c r="F1663" s="357">
        <f t="shared" si="428"/>
        <v>126.88455297619177</v>
      </c>
      <c r="G1663" s="362">
        <f t="shared" si="429"/>
        <v>50246.922056896154</v>
      </c>
      <c r="H1663" s="359">
        <f>IF(ISERROR('commented data'!$N1617),"",'commented data'!$N1617)</f>
        <v>15.559212869994299</v>
      </c>
      <c r="I1663" s="359">
        <f>IFERROR('commented data'!O1617,"")</f>
        <v>15.982633923467443</v>
      </c>
      <c r="J1663" s="358">
        <f>IF(ISERROR('commented data'!$P1617),"",'commented data'!$P1617)</f>
        <v>1</v>
      </c>
      <c r="K1663" s="328">
        <f>IF(ISERROR('commented data'!$Q1617),"",'commented data'!$Q1617)</f>
        <v>1</v>
      </c>
      <c r="L1663" s="328">
        <f>IF(ISERROR('commented data'!$R1617),"",'commented data'!$R1617)</f>
        <v>0.87347221374511719</v>
      </c>
      <c r="M1663" s="328">
        <f>IF(ISERROR('commented data'!$S1617),"",'commented data'!$S1617)</f>
        <v>1</v>
      </c>
      <c r="N1663" s="366">
        <f t="shared" si="430"/>
        <v>1</v>
      </c>
      <c r="O1663" s="367" t="b">
        <f t="shared" si="431"/>
        <v>1</v>
      </c>
      <c r="P1663" s="365">
        <f>IF(ISERROR('commented data'!$J1617),"",'commented data'!$J1617)</f>
        <v>125.6282702734572</v>
      </c>
      <c r="Q1663" s="368">
        <f t="shared" si="427"/>
        <v>125.6282702734572</v>
      </c>
      <c r="R1663" s="368" t="str">
        <f t="shared" si="432"/>
        <v/>
      </c>
      <c r="S1663" s="369">
        <f t="shared" si="433"/>
        <v>125.6282702734572</v>
      </c>
      <c r="T1663" s="365">
        <f>IF(ISERROR('commented data'!$M1617),"",'commented data'!$M1617)</f>
        <v>79431.7734375</v>
      </c>
      <c r="U1663" s="370">
        <f t="shared" si="434"/>
        <v>79431.7734375</v>
      </c>
      <c r="V1663" s="371">
        <f t="shared" si="435"/>
        <v>79431.7734375</v>
      </c>
      <c r="W1663" s="383">
        <f t="shared" si="436"/>
        <v>69105.642890624993</v>
      </c>
      <c r="X1663" s="365">
        <f>IF(ISERROR('commented data'!$T1617),"",'commented data'!$T1617)</f>
        <v>106.10559844970703</v>
      </c>
      <c r="Y1663" s="384">
        <f t="shared" si="437"/>
        <v>106.10559844970703</v>
      </c>
      <c r="Z1663" s="365">
        <f>IF(ISERROR('commented data'!$U1617),"",'commented data'!$U1617)</f>
        <v>1012.7960205078125</v>
      </c>
      <c r="AA1663" s="385">
        <f t="shared" si="438"/>
        <v>1022.9239807128906</v>
      </c>
      <c r="AC1663" s="427">
        <f t="shared" si="440"/>
        <v>6.3755582436188183</v>
      </c>
      <c r="AD1663" s="428">
        <f t="shared" si="439"/>
        <v>0.40976097549985857</v>
      </c>
      <c r="AE1663" s="429">
        <f t="shared" si="441"/>
        <v>9.2469390245001417</v>
      </c>
      <c r="AF1663" s="430">
        <f t="shared" si="442"/>
        <v>0.95756718387235196</v>
      </c>
    </row>
    <row r="1664" spans="1:32" s="5" customFormat="1" x14ac:dyDescent="0.2">
      <c r="A1664" s="363">
        <f>'commented data'!$A1618</f>
        <v>41248.291666666664</v>
      </c>
      <c r="B1664" s="364">
        <f>IF(ISERROR('commented data'!$B1618),"",'commented data'!$B1618)</f>
        <v>896.9813232421875</v>
      </c>
      <c r="C1664" s="364">
        <f>IF(ISERROR('commented data'!$C1618),"",'commented data'!$C1618)</f>
        <v>451.44241333007812</v>
      </c>
      <c r="D1664" s="364">
        <f>IF(ISERROR('commented data'!$D1618),"",'commented data'!$D1618)</f>
        <v>5963.05908203125</v>
      </c>
      <c r="E1664" s="364">
        <f>IF(ISERROR('commented data'!$E1618),"",'commented data'!$E1618)</f>
        <v>10.350130081176758</v>
      </c>
      <c r="F1664" s="357">
        <f t="shared" si="428"/>
        <v>126.52603317260743</v>
      </c>
      <c r="G1664" s="362">
        <f t="shared" si="429"/>
        <v>50305.833359378979</v>
      </c>
      <c r="H1664" s="359">
        <f>IF(ISERROR('commented data'!$N1618),"",'commented data'!$N1618)</f>
        <v>15.583173196281859</v>
      </c>
      <c r="I1664" s="359">
        <f>IFERROR('commented data'!O1618,"")</f>
        <v>16.019228405038657</v>
      </c>
      <c r="J1664" s="358">
        <f>IF(ISERROR('commented data'!$P1618),"",'commented data'!$P1618)</f>
        <v>1</v>
      </c>
      <c r="K1664" s="328">
        <f>IF(ISERROR('commented data'!$Q1618),"",'commented data'!$Q1618)</f>
        <v>1</v>
      </c>
      <c r="L1664" s="328">
        <f>IF(ISERROR('commented data'!$R1618),"",'commented data'!$R1618)</f>
        <v>1</v>
      </c>
      <c r="M1664" s="328">
        <f>IF(ISERROR('commented data'!$S1618),"",'commented data'!$S1618)</f>
        <v>1</v>
      </c>
      <c r="N1664" s="366">
        <f t="shared" si="430"/>
        <v>1</v>
      </c>
      <c r="O1664" s="367" t="b">
        <f t="shared" si="431"/>
        <v>1</v>
      </c>
      <c r="P1664" s="365">
        <f>IF(ISERROR('commented data'!$J1618),"",'commented data'!$J1618)</f>
        <v>125.27330017089844</v>
      </c>
      <c r="Q1664" s="368">
        <f t="shared" si="427"/>
        <v>125.27330017089844</v>
      </c>
      <c r="R1664" s="368" t="str">
        <f t="shared" si="432"/>
        <v/>
      </c>
      <c r="S1664" s="369">
        <f t="shared" si="433"/>
        <v>125.27330017089844</v>
      </c>
      <c r="T1664" s="365">
        <f>IF(ISERROR('commented data'!$M1618),"",'commented data'!$M1618)</f>
        <v>79527.171875</v>
      </c>
      <c r="U1664" s="370">
        <f t="shared" si="434"/>
        <v>79527.171875</v>
      </c>
      <c r="V1664" s="371">
        <f t="shared" si="435"/>
        <v>79527.171875</v>
      </c>
      <c r="W1664" s="383">
        <f t="shared" si="436"/>
        <v>69188.639531249995</v>
      </c>
      <c r="X1664" s="365">
        <f>IF(ISERROR('commented data'!$T1618),"",'commented data'!$T1618)</f>
        <v>106.11530303955078</v>
      </c>
      <c r="Y1664" s="384">
        <f t="shared" si="437"/>
        <v>106.11530303955078</v>
      </c>
      <c r="Z1664" s="365">
        <f>IF(ISERROR('commented data'!$U1618),"",'commented data'!$U1618)</f>
        <v>1012.7930297851562</v>
      </c>
      <c r="AA1664" s="385">
        <f t="shared" si="438"/>
        <v>1022.9209600830078</v>
      </c>
      <c r="AC1664" s="427">
        <f t="shared" si="440"/>
        <v>6.3649975404044463</v>
      </c>
      <c r="AD1664" s="428">
        <f t="shared" si="439"/>
        <v>0.40845323736266587</v>
      </c>
      <c r="AE1664" s="429">
        <f t="shared" si="441"/>
        <v>9.2482467626373346</v>
      </c>
      <c r="AF1664" s="430">
        <f t="shared" si="442"/>
        <v>0.95770260675358387</v>
      </c>
    </row>
    <row r="1665" spans="1:32" s="5" customFormat="1" x14ac:dyDescent="0.2">
      <c r="A1665" s="363">
        <f>'commented data'!$A1619</f>
        <v>41248.333333333336</v>
      </c>
      <c r="B1665" s="364">
        <f>IF(ISERROR('commented data'!$B1619),"",'commented data'!$B1619)</f>
        <v>897.0078125</v>
      </c>
      <c r="C1665" s="364">
        <f>IF(ISERROR('commented data'!$C1619),"",'commented data'!$C1619)</f>
        <v>452.4932861328125</v>
      </c>
      <c r="D1665" s="364">
        <f>IF(ISERROR('commented data'!$D1619),"",'commented data'!$D1619)</f>
        <v>5973.4482421875</v>
      </c>
      <c r="E1665" s="364">
        <f>IF(ISERROR('commented data'!$E1619),"",'commented data'!$E1619)</f>
        <v>10.349249839782715</v>
      </c>
      <c r="F1665" s="357">
        <f t="shared" si="428"/>
        <v>127.89973396301269</v>
      </c>
      <c r="G1665" s="362">
        <f t="shared" si="429"/>
        <v>50397.880686999357</v>
      </c>
      <c r="H1665" s="359">
        <f>IF(ISERROR('commented data'!$N1619),"",'commented data'!$N1619)</f>
        <v>16.010994284763001</v>
      </c>
      <c r="I1665" s="359">
        <f>IFERROR('commented data'!O1619,"")</f>
        <v>16.047137960719731</v>
      </c>
      <c r="J1665" s="358">
        <f>IF(ISERROR('commented data'!$P1619),"",'commented data'!$P1619)</f>
        <v>1</v>
      </c>
      <c r="K1665" s="328">
        <f>IF(ISERROR('commented data'!$Q1619),"",'commented data'!$Q1619)</f>
        <v>1</v>
      </c>
      <c r="L1665" s="328">
        <f>IF(ISERROR('commented data'!$R1619),"",'commented data'!$R1619)</f>
        <v>1</v>
      </c>
      <c r="M1665" s="328">
        <f>IF(ISERROR('commented data'!$S1619),"",'commented data'!$S1619)</f>
        <v>1</v>
      </c>
      <c r="N1665" s="366">
        <f t="shared" si="430"/>
        <v>1</v>
      </c>
      <c r="O1665" s="367" t="b">
        <f t="shared" si="431"/>
        <v>1</v>
      </c>
      <c r="P1665" s="365">
        <f>IF(ISERROR('commented data'!$J1619),"",'commented data'!$J1619)</f>
        <v>126.63339996337891</v>
      </c>
      <c r="Q1665" s="368">
        <f t="shared" si="427"/>
        <v>126.63339996337891</v>
      </c>
      <c r="R1665" s="368" t="str">
        <f t="shared" si="432"/>
        <v/>
      </c>
      <c r="S1665" s="369">
        <f t="shared" si="433"/>
        <v>126.63339996337891</v>
      </c>
      <c r="T1665" s="365">
        <f>IF(ISERROR('commented data'!$M1619),"",'commented data'!$M1619)</f>
        <v>79643.453125</v>
      </c>
      <c r="U1665" s="370">
        <f t="shared" si="434"/>
        <v>79643.453125</v>
      </c>
      <c r="V1665" s="371">
        <f t="shared" si="435"/>
        <v>79643.453125</v>
      </c>
      <c r="W1665" s="383">
        <f t="shared" si="436"/>
        <v>69289.804218749996</v>
      </c>
      <c r="X1665" s="365">
        <f>IF(ISERROR('commented data'!$T1619),"",'commented data'!$T1619)</f>
        <v>105.97499847412109</v>
      </c>
      <c r="Y1665" s="384">
        <f t="shared" si="437"/>
        <v>105.97499847412109</v>
      </c>
      <c r="Z1665" s="365">
        <f>IF(ISERROR('commented data'!$U1619),"",'commented data'!$U1619)</f>
        <v>1012.7899780273437</v>
      </c>
      <c r="AA1665" s="385">
        <f t="shared" si="438"/>
        <v>1022.9178778076172</v>
      </c>
      <c r="AC1665" s="427">
        <f t="shared" si="440"/>
        <v>6.4458755321668733</v>
      </c>
      <c r="AD1665" s="428">
        <f t="shared" si="439"/>
        <v>0.4025905835405329</v>
      </c>
      <c r="AE1665" s="429">
        <f t="shared" si="441"/>
        <v>9.2541094164594675</v>
      </c>
      <c r="AF1665" s="430">
        <f t="shared" si="442"/>
        <v>0.95830971413210175</v>
      </c>
    </row>
    <row r="1666" spans="1:32" s="5" customFormat="1" x14ac:dyDescent="0.2">
      <c r="A1666" s="363">
        <f>'commented data'!$A1620</f>
        <v>41248.375</v>
      </c>
      <c r="B1666" s="364">
        <f>IF(ISERROR('commented data'!$B1620),"",'commented data'!$B1620)</f>
        <v>896.97637939453125</v>
      </c>
      <c r="C1666" s="364">
        <f>IF(ISERROR('commented data'!$C1620),"",'commented data'!$C1620)</f>
        <v>453.64749145507812</v>
      </c>
      <c r="D1666" s="364">
        <f>IF(ISERROR('commented data'!$D1620),"",'commented data'!$D1620)</f>
        <v>5992.4228515625</v>
      </c>
      <c r="E1666" s="364">
        <f>IF(ISERROR('commented data'!$E1620),"",'commented data'!$E1620)</f>
        <v>10.354169845581055</v>
      </c>
      <c r="F1666" s="357">
        <f t="shared" si="428"/>
        <v>128.61825088500976</v>
      </c>
      <c r="G1666" s="362">
        <f t="shared" si="429"/>
        <v>50499.675398331972</v>
      </c>
      <c r="H1666" s="359">
        <f>IF(ISERROR('commented data'!$N1620),"",'commented data'!$N1620)</f>
        <v>16.003678732459083</v>
      </c>
      <c r="I1666" s="359">
        <f>IFERROR('commented data'!O1620,"")</f>
        <v>16.098111562908318</v>
      </c>
      <c r="J1666" s="358">
        <f>IF(ISERROR('commented data'!$P1620),"",'commented data'!$P1620)</f>
        <v>1</v>
      </c>
      <c r="K1666" s="328">
        <f>IF(ISERROR('commented data'!$Q1620),"",'commented data'!$Q1620)</f>
        <v>1</v>
      </c>
      <c r="L1666" s="328">
        <f>IF(ISERROR('commented data'!$R1620),"",'commented data'!$R1620)</f>
        <v>1</v>
      </c>
      <c r="M1666" s="328">
        <f>IF(ISERROR('commented data'!$S1620),"",'commented data'!$S1620)</f>
        <v>1</v>
      </c>
      <c r="N1666" s="366">
        <f t="shared" si="430"/>
        <v>1</v>
      </c>
      <c r="O1666" s="367" t="b">
        <f t="shared" si="431"/>
        <v>1</v>
      </c>
      <c r="P1666" s="365">
        <f>IF(ISERROR('commented data'!$J1620),"",'commented data'!$J1620)</f>
        <v>127.34480285644531</v>
      </c>
      <c r="Q1666" s="368">
        <f t="shared" si="427"/>
        <v>127.34480285644531</v>
      </c>
      <c r="R1666" s="368" t="str">
        <f t="shared" si="432"/>
        <v/>
      </c>
      <c r="S1666" s="369">
        <f t="shared" si="433"/>
        <v>127.34480285644531</v>
      </c>
      <c r="T1666" s="365">
        <f>IF(ISERROR('commented data'!$M1620),"",'commented data'!$M1620)</f>
        <v>79751.046875</v>
      </c>
      <c r="U1666" s="370">
        <f t="shared" si="434"/>
        <v>79751.046875</v>
      </c>
      <c r="V1666" s="371">
        <f t="shared" si="435"/>
        <v>79751.046875</v>
      </c>
      <c r="W1666" s="383">
        <f t="shared" si="436"/>
        <v>69383.410781250001</v>
      </c>
      <c r="X1666" s="365">
        <f>IF(ISERROR('commented data'!$T1620),"",'commented data'!$T1620)</f>
        <v>105.72080230712891</v>
      </c>
      <c r="Y1666" s="384">
        <f t="shared" si="437"/>
        <v>105.72080230712891</v>
      </c>
      <c r="Z1666" s="365">
        <f>IF(ISERROR('commented data'!$U1620),"",'commented data'!$U1620)</f>
        <v>1012.7869873046875</v>
      </c>
      <c r="AA1666" s="385">
        <f t="shared" si="438"/>
        <v>1022.9148571777343</v>
      </c>
      <c r="AC1666" s="427">
        <f t="shared" si="440"/>
        <v>6.4951799199942162</v>
      </c>
      <c r="AD1666" s="428">
        <f t="shared" si="439"/>
        <v>0.40585543040304362</v>
      </c>
      <c r="AE1666" s="429">
        <f t="shared" si="441"/>
        <v>9.250844569596957</v>
      </c>
      <c r="AF1666" s="430">
        <f t="shared" si="442"/>
        <v>0.95797162276936798</v>
      </c>
    </row>
    <row r="1667" spans="1:32" s="5" customFormat="1" x14ac:dyDescent="0.2">
      <c r="A1667" s="363">
        <f>'commented data'!$A1621</f>
        <v>41248.416666666664</v>
      </c>
      <c r="B1667" s="364">
        <f>IF(ISERROR('commented data'!$B1621),"",'commented data'!$B1621)</f>
        <v>897.2454833984375</v>
      </c>
      <c r="C1667" s="364">
        <f>IF(ISERROR('commented data'!$C1621),"",'commented data'!$C1621)</f>
        <v>449.85031127929687</v>
      </c>
      <c r="D1667" s="364">
        <f>IF(ISERROR('commented data'!$D1621),"",'commented data'!$D1621)</f>
        <v>5919.21484375</v>
      </c>
      <c r="E1667" s="364">
        <f>IF(ISERROR('commented data'!$E1621),"",'commented data'!$E1621)</f>
        <v>10.343560218811035</v>
      </c>
      <c r="F1667" s="357">
        <f t="shared" si="428"/>
        <v>126.91609512329102</v>
      </c>
      <c r="G1667" s="362">
        <f t="shared" si="429"/>
        <v>50162.148823608586</v>
      </c>
      <c r="H1667" s="359">
        <f>IF(ISERROR('commented data'!$N1621),"",'commented data'!$N1621)</f>
        <v>15.677689880828257</v>
      </c>
      <c r="I1667" s="359">
        <f>IFERROR('commented data'!O1621,"")</f>
        <v>15.901444754464286</v>
      </c>
      <c r="J1667" s="358">
        <f>IF(ISERROR('commented data'!$P1621),"",'commented data'!$P1621)</f>
        <v>1</v>
      </c>
      <c r="K1667" s="328">
        <f>IF(ISERROR('commented data'!$Q1621),"",'commented data'!$Q1621)</f>
        <v>1</v>
      </c>
      <c r="L1667" s="328">
        <f>IF(ISERROR('commented data'!$R1621),"",'commented data'!$R1621)</f>
        <v>1</v>
      </c>
      <c r="M1667" s="328">
        <f>IF(ISERROR('commented data'!$S1621),"",'commented data'!$S1621)</f>
        <v>1</v>
      </c>
      <c r="N1667" s="366">
        <f t="shared" si="430"/>
        <v>1</v>
      </c>
      <c r="O1667" s="367" t="b">
        <f t="shared" si="431"/>
        <v>1</v>
      </c>
      <c r="P1667" s="365">
        <f>IF(ISERROR('commented data'!$J1621),"",'commented data'!$J1621)</f>
        <v>125.65950012207031</v>
      </c>
      <c r="Q1667" s="368">
        <f t="shared" si="427"/>
        <v>125.65950012207031</v>
      </c>
      <c r="R1667" s="368" t="str">
        <f t="shared" si="432"/>
        <v/>
      </c>
      <c r="S1667" s="369">
        <f t="shared" si="433"/>
        <v>125.65950012207031</v>
      </c>
      <c r="T1667" s="365">
        <f>IF(ISERROR('commented data'!$M1621),"",'commented data'!$M1621)</f>
        <v>79256.0703125</v>
      </c>
      <c r="U1667" s="370">
        <f t="shared" si="434"/>
        <v>79256.0703125</v>
      </c>
      <c r="V1667" s="371">
        <f t="shared" si="435"/>
        <v>79256.0703125</v>
      </c>
      <c r="W1667" s="383">
        <f t="shared" si="436"/>
        <v>68952.781171875002</v>
      </c>
      <c r="X1667" s="365">
        <f>IF(ISERROR('commented data'!$T1621),"",'commented data'!$T1621)</f>
        <v>105.90170288085937</v>
      </c>
      <c r="Y1667" s="384">
        <f t="shared" si="437"/>
        <v>105.90170288085937</v>
      </c>
      <c r="Z1667" s="365">
        <f>IF(ISERROR('commented data'!$U1621),"",'commented data'!$U1621)</f>
        <v>1012.7839965820312</v>
      </c>
      <c r="AA1667" s="385">
        <f t="shared" si="438"/>
        <v>1022.9118365478515</v>
      </c>
      <c r="AC1667" s="427">
        <f t="shared" si="440"/>
        <v>6.3663840516857872</v>
      </c>
      <c r="AD1667" s="428">
        <f t="shared" si="439"/>
        <v>0.40607921830824284</v>
      </c>
      <c r="AE1667" s="429">
        <f t="shared" si="441"/>
        <v>9.2506207816917581</v>
      </c>
      <c r="AF1667" s="430">
        <f t="shared" si="442"/>
        <v>0.95794844840284543</v>
      </c>
    </row>
    <row r="1668" spans="1:32" s="5" customFormat="1" x14ac:dyDescent="0.2">
      <c r="A1668" s="363">
        <f>'commented data'!$A1622</f>
        <v>41248.458333333336</v>
      </c>
      <c r="B1668" s="364">
        <f>IF(ISERROR('commented data'!$B1622),"",'commented data'!$B1622)</f>
        <v>896.94122314453125</v>
      </c>
      <c r="C1668" s="364">
        <f>IF(ISERROR('commented data'!$C1622),"",'commented data'!$C1622)</f>
        <v>433.61318969726562</v>
      </c>
      <c r="D1668" s="364">
        <f>IF(ISERROR('commented data'!$D1622),"",'commented data'!$D1622)</f>
        <v>5684.84619140625</v>
      </c>
      <c r="E1668" s="364">
        <f>IF(ISERROR('commented data'!$E1622),"",'commented data'!$E1622)</f>
        <v>10.268199920654297</v>
      </c>
      <c r="F1668" s="357">
        <f t="shared" si="428"/>
        <v>117.55622650146485</v>
      </c>
      <c r="G1668" s="362">
        <f t="shared" si="429"/>
        <v>48269.196621800547</v>
      </c>
      <c r="H1668" s="359">
        <f>IF(ISERROR('commented data'!$N1622),"",'commented data'!$N1622)</f>
        <v>14.752215118434396</v>
      </c>
      <c r="I1668" s="359">
        <f>IFERROR('commented data'!O1622,"")</f>
        <v>15.271834193638393</v>
      </c>
      <c r="J1668" s="358">
        <f>IF(ISERROR('commented data'!$P1622),"",'commented data'!$P1622)</f>
        <v>1</v>
      </c>
      <c r="K1668" s="328">
        <f>IF(ISERROR('commented data'!$Q1622),"",'commented data'!$Q1622)</f>
        <v>1</v>
      </c>
      <c r="L1668" s="328">
        <f>IF(ISERROR('commented data'!$R1622),"",'commented data'!$R1622)</f>
        <v>1</v>
      </c>
      <c r="M1668" s="328">
        <f>IF(ISERROR('commented data'!$S1622),"",'commented data'!$S1622)</f>
        <v>1</v>
      </c>
      <c r="N1668" s="366">
        <f t="shared" si="430"/>
        <v>1</v>
      </c>
      <c r="O1668" s="367" t="b">
        <f t="shared" si="431"/>
        <v>1</v>
      </c>
      <c r="P1668" s="365">
        <f>IF(ISERROR('commented data'!$J1622),"",'commented data'!$J1622)</f>
        <v>116.39230346679687</v>
      </c>
      <c r="Q1668" s="368">
        <f t="shared" si="427"/>
        <v>116.39230346679687</v>
      </c>
      <c r="R1668" s="368" t="str">
        <f t="shared" si="432"/>
        <v/>
      </c>
      <c r="S1668" s="369">
        <f t="shared" si="433"/>
        <v>116.39230346679687</v>
      </c>
      <c r="T1668" s="365">
        <f>IF(ISERROR('commented data'!$M1622),"",'commented data'!$M1622)</f>
        <v>76495.90625</v>
      </c>
      <c r="U1668" s="370">
        <f t="shared" si="434"/>
        <v>76495.90625</v>
      </c>
      <c r="V1668" s="371">
        <f t="shared" si="435"/>
        <v>76495.90625</v>
      </c>
      <c r="W1668" s="383">
        <f t="shared" si="436"/>
        <v>66551.438437499994</v>
      </c>
      <c r="X1668" s="365">
        <f>IF(ISERROR('commented data'!$T1622),"",'commented data'!$T1622)</f>
        <v>107.04830169677734</v>
      </c>
      <c r="Y1668" s="384">
        <f t="shared" si="437"/>
        <v>107.04830169677734</v>
      </c>
      <c r="Z1668" s="365">
        <f>IF(ISERROR('commented data'!$U1622),"",'commented data'!$U1622)</f>
        <v>1012.7839965820312</v>
      </c>
      <c r="AA1668" s="385">
        <f t="shared" si="438"/>
        <v>1022.9118365478515</v>
      </c>
      <c r="AC1668" s="427">
        <f t="shared" si="440"/>
        <v>5.6743446111161271</v>
      </c>
      <c r="AD1668" s="428">
        <f t="shared" si="439"/>
        <v>0.38464356475018152</v>
      </c>
      <c r="AE1668" s="429">
        <f t="shared" si="441"/>
        <v>9.2720564352498194</v>
      </c>
      <c r="AF1668" s="430">
        <f t="shared" si="442"/>
        <v>0.96016821846488121</v>
      </c>
    </row>
    <row r="1669" spans="1:32" s="5" customFormat="1" x14ac:dyDescent="0.2">
      <c r="A1669" s="363">
        <f>'commented data'!$A1623</f>
        <v>41248.5</v>
      </c>
      <c r="B1669" s="364">
        <f>IF(ISERROR('commented data'!$B1623),"",'commented data'!$B1623)</f>
        <v>897.019287109375</v>
      </c>
      <c r="C1669" s="364">
        <f>IF(ISERROR('commented data'!$C1623),"",'commented data'!$C1623)</f>
        <v>432.3876953125</v>
      </c>
      <c r="D1669" s="364">
        <f>IF(ISERROR('commented data'!$D1623),"",'commented data'!$D1623)</f>
        <v>5669.27490234375</v>
      </c>
      <c r="E1669" s="364">
        <f>IF(ISERROR('commented data'!$E1623),"",'commented data'!$E1623)</f>
        <v>10.259590148925781</v>
      </c>
      <c r="F1669" s="357">
        <f t="shared" si="428"/>
        <v>118.50107490539551</v>
      </c>
      <c r="G1669" s="362">
        <f t="shared" si="429"/>
        <v>48140.185673690779</v>
      </c>
      <c r="H1669" s="359">
        <f>IF(ISERROR('commented data'!$N1623),"",'commented data'!$N1623)</f>
        <v>15.353968771790097</v>
      </c>
      <c r="I1669" s="359">
        <f>IFERROR('commented data'!O1623,"")</f>
        <v>15.230003309083735</v>
      </c>
      <c r="J1669" s="358">
        <f>IF(ISERROR('commented data'!$P1623),"",'commented data'!$P1623)</f>
        <v>1</v>
      </c>
      <c r="K1669" s="328">
        <f>IF(ISERROR('commented data'!$Q1623),"",'commented data'!$Q1623)</f>
        <v>1</v>
      </c>
      <c r="L1669" s="328">
        <f>IF(ISERROR('commented data'!$R1623),"",'commented data'!$R1623)</f>
        <v>1</v>
      </c>
      <c r="M1669" s="328">
        <f>IF(ISERROR('commented data'!$S1623),"",'commented data'!$S1623)</f>
        <v>1</v>
      </c>
      <c r="N1669" s="366">
        <f t="shared" si="430"/>
        <v>1</v>
      </c>
      <c r="O1669" s="367" t="b">
        <f t="shared" si="431"/>
        <v>1</v>
      </c>
      <c r="P1669" s="365">
        <f>IF(ISERROR('commented data'!$J1623),"",'commented data'!$J1623)</f>
        <v>117.32779693603516</v>
      </c>
      <c r="Q1669" s="368">
        <f t="shared" si="427"/>
        <v>117.32779693603516</v>
      </c>
      <c r="R1669" s="368" t="str">
        <f t="shared" si="432"/>
        <v/>
      </c>
      <c r="S1669" s="369">
        <f t="shared" si="433"/>
        <v>117.32779693603516</v>
      </c>
      <c r="T1669" s="365">
        <f>IF(ISERROR('commented data'!$M1623),"",'commented data'!$M1623)</f>
        <v>76257.328125</v>
      </c>
      <c r="U1669" s="370">
        <f t="shared" si="434"/>
        <v>76257.328125</v>
      </c>
      <c r="V1669" s="371">
        <f t="shared" si="435"/>
        <v>76257.328125</v>
      </c>
      <c r="W1669" s="383">
        <f t="shared" si="436"/>
        <v>66343.875468750004</v>
      </c>
      <c r="X1669" s="365">
        <f>IF(ISERROR('commented data'!$T1623),"",'commented data'!$T1623)</f>
        <v>106.87899780273437</v>
      </c>
      <c r="Y1669" s="384">
        <f t="shared" si="437"/>
        <v>106.87899780273437</v>
      </c>
      <c r="Z1669" s="365">
        <f>IF(ISERROR('commented data'!$U1623),"",'commented data'!$U1623)</f>
        <v>1012.7860107421875</v>
      </c>
      <c r="AA1669" s="385">
        <f t="shared" si="438"/>
        <v>1022.9138708496093</v>
      </c>
      <c r="AC1669" s="427">
        <f t="shared" si="440"/>
        <v>5.7046637484776781</v>
      </c>
      <c r="AD1669" s="428">
        <f t="shared" si="439"/>
        <v>0.37154326892724165</v>
      </c>
      <c r="AE1669" s="429">
        <f t="shared" si="441"/>
        <v>9.2851567310727585</v>
      </c>
      <c r="AF1669" s="430">
        <f t="shared" si="442"/>
        <v>0.96152482018419938</v>
      </c>
    </row>
    <row r="1670" spans="1:32" s="5" customFormat="1" x14ac:dyDescent="0.2">
      <c r="A1670" s="363">
        <f>'commented data'!$A1624</f>
        <v>41248.541666666664</v>
      </c>
      <c r="B1670" s="364">
        <f>IF(ISERROR('commented data'!$B1624),"",'commented data'!$B1624)</f>
        <v>896.9271240234375</v>
      </c>
      <c r="C1670" s="364">
        <f>IF(ISERROR('commented data'!$C1624),"",'commented data'!$C1624)</f>
        <v>433.3743896484375</v>
      </c>
      <c r="D1670" s="364">
        <f>IF(ISERROR('commented data'!$D1624),"",'commented data'!$D1624)</f>
        <v>5688.5908203125</v>
      </c>
      <c r="E1670" s="364">
        <f>IF(ISERROR('commented data'!$E1624),"",'commented data'!$E1624)</f>
        <v>10.26731014251709</v>
      </c>
      <c r="F1670" s="357">
        <f t="shared" si="428"/>
        <v>120.68823440551758</v>
      </c>
      <c r="G1670" s="362">
        <f t="shared" si="429"/>
        <v>48255.734907211139</v>
      </c>
      <c r="H1670" s="359">
        <f>IF(ISERROR('commented data'!$N1624),"",'commented data'!$N1624)</f>
        <v>15.569441422785166</v>
      </c>
      <c r="I1670" s="359">
        <f>IFERROR('commented data'!O1624,"")</f>
        <v>15.281893806484105</v>
      </c>
      <c r="J1670" s="358">
        <f>IF(ISERROR('commented data'!$P1624),"",'commented data'!$P1624)</f>
        <v>1</v>
      </c>
      <c r="K1670" s="328">
        <f>IF(ISERROR('commented data'!$Q1624),"",'commented data'!$Q1624)</f>
        <v>1</v>
      </c>
      <c r="L1670" s="328">
        <f>IF(ISERROR('commented data'!$R1624),"",'commented data'!$R1624)</f>
        <v>1</v>
      </c>
      <c r="M1670" s="328">
        <f>IF(ISERROR('commented data'!$S1624),"",'commented data'!$S1624)</f>
        <v>1</v>
      </c>
      <c r="N1670" s="366">
        <f t="shared" si="430"/>
        <v>1</v>
      </c>
      <c r="O1670" s="367" t="b">
        <f t="shared" si="431"/>
        <v>1</v>
      </c>
      <c r="P1670" s="365">
        <f>IF(ISERROR('commented data'!$J1624),"",'commented data'!$J1624)</f>
        <v>119.49330139160156</v>
      </c>
      <c r="Q1670" s="368">
        <f t="shared" si="427"/>
        <v>119.49330139160156</v>
      </c>
      <c r="R1670" s="368" t="str">
        <f t="shared" si="432"/>
        <v/>
      </c>
      <c r="S1670" s="369">
        <f t="shared" si="433"/>
        <v>119.49330139160156</v>
      </c>
      <c r="T1670" s="365">
        <f>IF(ISERROR('commented data'!$M1624),"",'commented data'!$M1624)</f>
        <v>76387.5234375</v>
      </c>
      <c r="U1670" s="370">
        <f t="shared" si="434"/>
        <v>76387.5234375</v>
      </c>
      <c r="V1670" s="371">
        <f t="shared" si="435"/>
        <v>76387.5234375</v>
      </c>
      <c r="W1670" s="383">
        <f t="shared" si="436"/>
        <v>66457.145390624995</v>
      </c>
      <c r="X1670" s="365">
        <f>IF(ISERROR('commented data'!$T1624),"",'commented data'!$T1624)</f>
        <v>106.61589813232422</v>
      </c>
      <c r="Y1670" s="384">
        <f t="shared" si="437"/>
        <v>106.61589813232422</v>
      </c>
      <c r="Z1670" s="365">
        <f>IF(ISERROR('commented data'!$U1624),"",'commented data'!$U1624)</f>
        <v>1012.7849731445312</v>
      </c>
      <c r="AA1670" s="385">
        <f t="shared" si="438"/>
        <v>1022.9128228759765</v>
      </c>
      <c r="AC1670" s="427">
        <f t="shared" si="440"/>
        <v>5.8238994458920139</v>
      </c>
      <c r="AD1670" s="428">
        <f t="shared" si="439"/>
        <v>0.37405962665873183</v>
      </c>
      <c r="AE1670" s="429">
        <f t="shared" si="441"/>
        <v>9.2826403733412697</v>
      </c>
      <c r="AF1670" s="430">
        <f t="shared" si="442"/>
        <v>0.96126423864687405</v>
      </c>
    </row>
    <row r="1671" spans="1:32" s="5" customFormat="1" x14ac:dyDescent="0.2">
      <c r="A1671" s="363">
        <f>'commented data'!$A1625</f>
        <v>41248.583333333336</v>
      </c>
      <c r="B1671" s="364">
        <f>IF(ISERROR('commented data'!$B1625),"",'commented data'!$B1625)</f>
        <v>897.0570068359375</v>
      </c>
      <c r="C1671" s="364">
        <f>IF(ISERROR('commented data'!$C1625),"",'commented data'!$C1625)</f>
        <v>433.86859130859375</v>
      </c>
      <c r="D1671" s="364">
        <f>IF(ISERROR('commented data'!$D1625),"",'commented data'!$D1625)</f>
        <v>5696.06494140625</v>
      </c>
      <c r="E1671" s="364">
        <f>IF(ISERROR('commented data'!$E1625),"",'commented data'!$E1625)</f>
        <v>10.271180152893066</v>
      </c>
      <c r="F1671" s="357">
        <f t="shared" si="428"/>
        <v>121.82327461242676</v>
      </c>
      <c r="G1671" s="362">
        <f t="shared" si="429"/>
        <v>48352.664757029153</v>
      </c>
      <c r="H1671" s="359">
        <f>IF(ISERROR('commented data'!$N1625),"",'commented data'!$N1625)</f>
        <v>15.843458978053532</v>
      </c>
      <c r="I1671" s="359">
        <f>IFERROR('commented data'!O1625,"")</f>
        <v>15.301972368725501</v>
      </c>
      <c r="J1671" s="358">
        <f>IF(ISERROR('commented data'!$P1625),"",'commented data'!$P1625)</f>
        <v>1</v>
      </c>
      <c r="K1671" s="328">
        <f>IF(ISERROR('commented data'!$Q1625),"",'commented data'!$Q1625)</f>
        <v>1</v>
      </c>
      <c r="L1671" s="328">
        <f>IF(ISERROR('commented data'!$R1625),"",'commented data'!$R1625)</f>
        <v>1</v>
      </c>
      <c r="M1671" s="328">
        <f>IF(ISERROR('commented data'!$S1625),"",'commented data'!$S1625)</f>
        <v>1</v>
      </c>
      <c r="N1671" s="366">
        <f t="shared" si="430"/>
        <v>1</v>
      </c>
      <c r="O1671" s="367" t="b">
        <f t="shared" si="431"/>
        <v>1</v>
      </c>
      <c r="P1671" s="365">
        <f>IF(ISERROR('commented data'!$J1625),"",'commented data'!$J1625)</f>
        <v>120.61710357666016</v>
      </c>
      <c r="Q1671" s="368">
        <f t="shared" si="427"/>
        <v>120.61710357666016</v>
      </c>
      <c r="R1671" s="368" t="str">
        <f t="shared" si="432"/>
        <v/>
      </c>
      <c r="S1671" s="369">
        <f t="shared" si="433"/>
        <v>120.61710357666016</v>
      </c>
      <c r="T1671" s="365">
        <f>IF(ISERROR('commented data'!$M1625),"",'commented data'!$M1625)</f>
        <v>76536.8828125</v>
      </c>
      <c r="U1671" s="370">
        <f t="shared" si="434"/>
        <v>76536.8828125</v>
      </c>
      <c r="V1671" s="371">
        <f t="shared" si="435"/>
        <v>76536.8828125</v>
      </c>
      <c r="W1671" s="383">
        <f t="shared" si="436"/>
        <v>66587.088046874997</v>
      </c>
      <c r="X1671" s="365">
        <f>IF(ISERROR('commented data'!$T1625),"",'commented data'!$T1625)</f>
        <v>106.59529876708984</v>
      </c>
      <c r="Y1671" s="384">
        <f t="shared" si="437"/>
        <v>106.59529876708984</v>
      </c>
      <c r="Z1671" s="365">
        <f>IF(ISERROR('commented data'!$U1625),"",'commented data'!$U1625)</f>
        <v>1012.7839965820312</v>
      </c>
      <c r="AA1671" s="385">
        <f t="shared" si="438"/>
        <v>1022.9118365478515</v>
      </c>
      <c r="AC1671" s="427">
        <f t="shared" si="440"/>
        <v>5.8904799569381714</v>
      </c>
      <c r="AD1671" s="428">
        <f t="shared" si="439"/>
        <v>0.37179254638129872</v>
      </c>
      <c r="AE1671" s="429">
        <f t="shared" si="441"/>
        <v>9.2849074536187022</v>
      </c>
      <c r="AF1671" s="430">
        <f t="shared" si="442"/>
        <v>0.9614990062463058</v>
      </c>
    </row>
    <row r="1672" spans="1:32" s="5" customFormat="1" x14ac:dyDescent="0.2">
      <c r="A1672" s="363">
        <f>'commented data'!$A1626</f>
        <v>41248.625</v>
      </c>
      <c r="B1672" s="364">
        <f>IF(ISERROR('commented data'!$B1626),"",'commented data'!$B1626)</f>
        <v>896.8701171875</v>
      </c>
      <c r="C1672" s="364">
        <f>IF(ISERROR('commented data'!$C1626),"",'commented data'!$C1626)</f>
        <v>433.52801513671875</v>
      </c>
      <c r="D1672" s="364">
        <f>IF(ISERROR('commented data'!$D1626),"",'commented data'!$D1626)</f>
        <v>5693.5322265625</v>
      </c>
      <c r="E1672" s="364">
        <f>IF(ISERROR('commented data'!$E1626),"",'commented data'!$E1626)</f>
        <v>10.269140243530273</v>
      </c>
      <c r="F1672" s="357">
        <f t="shared" si="428"/>
        <v>120.67591300964355</v>
      </c>
      <c r="G1672" s="362">
        <f t="shared" si="429"/>
        <v>48281.058390540296</v>
      </c>
      <c r="H1672" s="359">
        <f>IF(ISERROR('commented data'!$N1626),"",'commented data'!$N1626)</f>
        <v>15.194145900248987</v>
      </c>
      <c r="I1672" s="359">
        <f>IFERROR('commented data'!O1626,"")</f>
        <v>15.295168455329922</v>
      </c>
      <c r="J1672" s="358">
        <f>IF(ISERROR('commented data'!$P1626),"",'commented data'!$P1626)</f>
        <v>1</v>
      </c>
      <c r="K1672" s="328">
        <f>IF(ISERROR('commented data'!$Q1626),"",'commented data'!$Q1626)</f>
        <v>1</v>
      </c>
      <c r="L1672" s="328">
        <f>IF(ISERROR('commented data'!$R1626),"",'commented data'!$R1626)</f>
        <v>1</v>
      </c>
      <c r="M1672" s="328">
        <f>IF(ISERROR('commented data'!$S1626),"",'commented data'!$S1626)</f>
        <v>1</v>
      </c>
      <c r="N1672" s="366">
        <f t="shared" si="430"/>
        <v>1</v>
      </c>
      <c r="O1672" s="367" t="b">
        <f t="shared" si="431"/>
        <v>1</v>
      </c>
      <c r="P1672" s="365">
        <f>IF(ISERROR('commented data'!$J1626),"",'commented data'!$J1626)</f>
        <v>119.48110198974609</v>
      </c>
      <c r="Q1672" s="368">
        <f t="shared" si="427"/>
        <v>119.48110198974609</v>
      </c>
      <c r="R1672" s="368" t="str">
        <f t="shared" si="432"/>
        <v/>
      </c>
      <c r="S1672" s="369">
        <f t="shared" si="433"/>
        <v>119.48110198974609</v>
      </c>
      <c r="T1672" s="365">
        <f>IF(ISERROR('commented data'!$M1626),"",'commented data'!$M1626)</f>
        <v>76437.8203125</v>
      </c>
      <c r="U1672" s="370">
        <f t="shared" si="434"/>
        <v>76437.8203125</v>
      </c>
      <c r="V1672" s="371">
        <f t="shared" si="435"/>
        <v>76437.8203125</v>
      </c>
      <c r="W1672" s="383">
        <f t="shared" si="436"/>
        <v>66500.903671874999</v>
      </c>
      <c r="X1672" s="365">
        <f>IF(ISERROR('commented data'!$T1626),"",'commented data'!$T1626)</f>
        <v>106.66590118408203</v>
      </c>
      <c r="Y1672" s="384">
        <f t="shared" si="437"/>
        <v>106.66590118408203</v>
      </c>
      <c r="Z1672" s="365">
        <f>IF(ISERROR('commented data'!$U1626),"",'commented data'!$U1626)</f>
        <v>1012.7830200195312</v>
      </c>
      <c r="AA1672" s="385">
        <f t="shared" si="438"/>
        <v>1022.9108502197266</v>
      </c>
      <c r="AC1672" s="427">
        <f t="shared" si="440"/>
        <v>5.8263608023503615</v>
      </c>
      <c r="AD1672" s="428">
        <f t="shared" si="439"/>
        <v>0.38346089609781125</v>
      </c>
      <c r="AE1672" s="429">
        <f t="shared" si="441"/>
        <v>9.2732391039021902</v>
      </c>
      <c r="AF1672" s="430">
        <f t="shared" si="442"/>
        <v>0.96029068977002385</v>
      </c>
    </row>
    <row r="1673" spans="1:32" s="5" customFormat="1" x14ac:dyDescent="0.2">
      <c r="A1673" s="363">
        <f>'commented data'!$A1627</f>
        <v>41248.666666666664</v>
      </c>
      <c r="B1673" s="364">
        <f>IF(ISERROR('commented data'!$B1627),"",'commented data'!$B1627)</f>
        <v>897.0416259765625</v>
      </c>
      <c r="C1673" s="364">
        <f>IF(ISERROR('commented data'!$C1627),"",'commented data'!$C1627)</f>
        <v>432.38070678710937</v>
      </c>
      <c r="D1673" s="364">
        <f>IF(ISERROR('commented data'!$D1627),"",'commented data'!$D1627)</f>
        <v>5679.6318359375</v>
      </c>
      <c r="E1673" s="364">
        <f>IF(ISERROR('commented data'!$E1627),"",'commented data'!$E1627)</f>
        <v>10.267020225524902</v>
      </c>
      <c r="F1673" s="357">
        <f t="shared" si="428"/>
        <v>119.17959930419921</v>
      </c>
      <c r="G1673" s="362">
        <f t="shared" si="429"/>
        <v>48159.531251546774</v>
      </c>
      <c r="H1673" s="359">
        <f>IF(ISERROR('commented data'!$N1627),"",'commented data'!$N1627)</f>
        <v>15.003557670664449</v>
      </c>
      <c r="I1673" s="359">
        <f>IFERROR('commented data'!O1627,"")</f>
        <v>15.257826290967989</v>
      </c>
      <c r="J1673" s="358">
        <f>IF(ISERROR('commented data'!$P1627),"",'commented data'!$P1627)</f>
        <v>1</v>
      </c>
      <c r="K1673" s="328">
        <f>IF(ISERROR('commented data'!$Q1627),"",'commented data'!$Q1627)</f>
        <v>1</v>
      </c>
      <c r="L1673" s="328">
        <f>IF(ISERROR('commented data'!$R1627),"",'commented data'!$R1627)</f>
        <v>1</v>
      </c>
      <c r="M1673" s="328">
        <f>IF(ISERROR('commented data'!$S1627),"",'commented data'!$S1627)</f>
        <v>1</v>
      </c>
      <c r="N1673" s="366">
        <f t="shared" si="430"/>
        <v>1</v>
      </c>
      <c r="O1673" s="367" t="b">
        <f t="shared" si="431"/>
        <v>1</v>
      </c>
      <c r="P1673" s="365">
        <f>IF(ISERROR('commented data'!$J1627),"",'commented data'!$J1627)</f>
        <v>117.99960327148437</v>
      </c>
      <c r="Q1673" s="368">
        <f t="shared" si="427"/>
        <v>117.99960327148437</v>
      </c>
      <c r="R1673" s="368" t="str">
        <f t="shared" si="432"/>
        <v/>
      </c>
      <c r="S1673" s="369">
        <f t="shared" si="433"/>
        <v>117.99960327148437</v>
      </c>
      <c r="T1673" s="365">
        <f>IF(ISERROR('commented data'!$M1627),"",'commented data'!$M1627)</f>
        <v>76280.7578125</v>
      </c>
      <c r="U1673" s="370">
        <f t="shared" si="434"/>
        <v>76280.7578125</v>
      </c>
      <c r="V1673" s="371">
        <f t="shared" si="435"/>
        <v>76280.7578125</v>
      </c>
      <c r="W1673" s="383">
        <f t="shared" si="436"/>
        <v>66364.259296874996</v>
      </c>
      <c r="X1673" s="365">
        <f>IF(ISERROR('commented data'!$T1627),"",'commented data'!$T1627)</f>
        <v>106.84230041503906</v>
      </c>
      <c r="Y1673" s="384">
        <f t="shared" si="437"/>
        <v>106.84230041503906</v>
      </c>
      <c r="Z1673" s="365">
        <f>IF(ISERROR('commented data'!$U1627),"",'commented data'!$U1627)</f>
        <v>1012.7839965820312</v>
      </c>
      <c r="AA1673" s="385">
        <f t="shared" si="438"/>
        <v>1022.9118365478515</v>
      </c>
      <c r="AC1673" s="427">
        <f t="shared" si="440"/>
        <v>5.7396336372374046</v>
      </c>
      <c r="AD1673" s="428">
        <f t="shared" si="439"/>
        <v>0.38255150966358892</v>
      </c>
      <c r="AE1673" s="429">
        <f t="shared" si="441"/>
        <v>9.2741484903364118</v>
      </c>
      <c r="AF1673" s="430">
        <f t="shared" si="442"/>
        <v>0.96038486132285472</v>
      </c>
    </row>
    <row r="1674" spans="1:32" s="5" customFormat="1" x14ac:dyDescent="0.2">
      <c r="A1674" s="363">
        <f>'commented data'!$A1628</f>
        <v>41248.708333333336</v>
      </c>
      <c r="B1674" s="364">
        <f>IF(ISERROR('commented data'!$B1628),"",'commented data'!$B1628)</f>
        <v>897.15582275390625</v>
      </c>
      <c r="C1674" s="364">
        <f>IF(ISERROR('commented data'!$C1628),"",'commented data'!$C1628)</f>
        <v>430.45120239257812</v>
      </c>
      <c r="D1674" s="364">
        <f>IF(ISERROR('commented data'!$D1628),"",'commented data'!$D1628)</f>
        <v>5642.34912109375</v>
      </c>
      <c r="E1674" s="364">
        <f>IF(ISERROR('commented data'!$E1628),"",'commented data'!$E1628)</f>
        <v>10.254090309143066</v>
      </c>
      <c r="F1674" s="357">
        <f t="shared" si="428"/>
        <v>117.43088577270508</v>
      </c>
      <c r="G1674" s="362">
        <f t="shared" si="429"/>
        <v>47967.033580331343</v>
      </c>
      <c r="H1674" s="359">
        <f>IF(ISERROR('commented data'!$N1628),"",'commented data'!$N1628)</f>
        <v>15.313350246115807</v>
      </c>
      <c r="I1674" s="359">
        <f>IFERROR('commented data'!O1628,"")</f>
        <v>15.157669590115963</v>
      </c>
      <c r="J1674" s="358">
        <f>IF(ISERROR('commented data'!$P1628),"",'commented data'!$P1628)</f>
        <v>1</v>
      </c>
      <c r="K1674" s="328">
        <f>IF(ISERROR('commented data'!$Q1628),"",'commented data'!$Q1628)</f>
        <v>1</v>
      </c>
      <c r="L1674" s="328">
        <f>IF(ISERROR('commented data'!$R1628),"",'commented data'!$R1628)</f>
        <v>1</v>
      </c>
      <c r="M1674" s="328">
        <f>IF(ISERROR('commented data'!$S1628),"",'commented data'!$S1628)</f>
        <v>1</v>
      </c>
      <c r="N1674" s="366">
        <f t="shared" si="430"/>
        <v>1</v>
      </c>
      <c r="O1674" s="367" t="b">
        <f t="shared" si="431"/>
        <v>1</v>
      </c>
      <c r="P1674" s="365">
        <f>IF(ISERROR('commented data'!$J1628),"",'commented data'!$J1628)</f>
        <v>116.26820373535156</v>
      </c>
      <c r="Q1674" s="368">
        <f t="shared" si="427"/>
        <v>116.26820373535156</v>
      </c>
      <c r="R1674" s="368" t="str">
        <f t="shared" si="432"/>
        <v/>
      </c>
      <c r="S1674" s="369">
        <f t="shared" si="433"/>
        <v>116.26820373535156</v>
      </c>
      <c r="T1674" s="365">
        <f>IF(ISERROR('commented data'!$M1628),"",'commented data'!$M1628)</f>
        <v>76020.296875</v>
      </c>
      <c r="U1674" s="370">
        <f t="shared" si="434"/>
        <v>76020.296875</v>
      </c>
      <c r="V1674" s="371">
        <f t="shared" si="435"/>
        <v>76020.296875</v>
      </c>
      <c r="W1674" s="383">
        <f t="shared" si="436"/>
        <v>66137.658281249998</v>
      </c>
      <c r="X1674" s="365">
        <f>IF(ISERROR('commented data'!$T1628),"",'commented data'!$T1628)</f>
        <v>107.06719970703125</v>
      </c>
      <c r="Y1674" s="384">
        <f t="shared" si="437"/>
        <v>107.06719970703125</v>
      </c>
      <c r="Z1674" s="365">
        <f>IF(ISERROR('commented data'!$U1628),"",'commented data'!$U1628)</f>
        <v>1012.791015625</v>
      </c>
      <c r="AA1674" s="385">
        <f t="shared" si="438"/>
        <v>1022.91892578125</v>
      </c>
      <c r="AC1674" s="427">
        <f t="shared" si="440"/>
        <v>5.6328112412273983</v>
      </c>
      <c r="AD1674" s="428">
        <f t="shared" si="439"/>
        <v>0.36783663605265915</v>
      </c>
      <c r="AE1674" s="429">
        <f t="shared" si="441"/>
        <v>9.2888633639473408</v>
      </c>
      <c r="AF1674" s="430">
        <f t="shared" si="442"/>
        <v>0.96190866071715386</v>
      </c>
    </row>
    <row r="1675" spans="1:32" s="5" customFormat="1" x14ac:dyDescent="0.2">
      <c r="A1675" s="363">
        <f>'commented data'!$A1629</f>
        <v>41248.75</v>
      </c>
      <c r="B1675" s="364">
        <f>IF(ISERROR('commented data'!$B1629),"",'commented data'!$B1629)</f>
        <v>896.9384765625</v>
      </c>
      <c r="C1675" s="364">
        <f>IF(ISERROR('commented data'!$C1629),"",'commented data'!$C1629)</f>
        <v>429.86859130859375</v>
      </c>
      <c r="D1675" s="364">
        <f>IF(ISERROR('commented data'!$D1629),"",'commented data'!$D1629)</f>
        <v>5631.58984375</v>
      </c>
      <c r="E1675" s="364">
        <f>IF(ISERROR('commented data'!$E1629),"",'commented data'!$E1629)</f>
        <v>10.242119789123535</v>
      </c>
      <c r="F1675" s="357">
        <f t="shared" si="428"/>
        <v>117.8767985534668</v>
      </c>
      <c r="G1675" s="362">
        <f t="shared" si="429"/>
        <v>47920.530615063471</v>
      </c>
      <c r="H1675" s="359">
        <f>IF(ISERROR('commented data'!$N1629),"",'commented data'!$N1629)</f>
        <v>15.111427609951933</v>
      </c>
      <c r="I1675" s="359">
        <f>IFERROR('commented data'!O1629,"")</f>
        <v>15.128765747495647</v>
      </c>
      <c r="J1675" s="358">
        <f>IF(ISERROR('commented data'!$P1629),"",'commented data'!$P1629)</f>
        <v>1</v>
      </c>
      <c r="K1675" s="328">
        <f>IF(ISERROR('commented data'!$Q1629),"",'commented data'!$Q1629)</f>
        <v>1</v>
      </c>
      <c r="L1675" s="328">
        <f>IF(ISERROR('commented data'!$R1629),"",'commented data'!$R1629)</f>
        <v>1</v>
      </c>
      <c r="M1675" s="328">
        <f>IF(ISERROR('commented data'!$S1629),"",'commented data'!$S1629)</f>
        <v>1</v>
      </c>
      <c r="N1675" s="366">
        <f t="shared" si="430"/>
        <v>1</v>
      </c>
      <c r="O1675" s="367" t="b">
        <f t="shared" si="431"/>
        <v>1</v>
      </c>
      <c r="P1675" s="365">
        <f>IF(ISERROR('commented data'!$J1629),"",'commented data'!$J1629)</f>
        <v>116.70970153808594</v>
      </c>
      <c r="Q1675" s="368">
        <f t="shared" si="427"/>
        <v>116.70970153808594</v>
      </c>
      <c r="R1675" s="368" t="str">
        <f t="shared" si="432"/>
        <v/>
      </c>
      <c r="S1675" s="369">
        <f t="shared" si="433"/>
        <v>116.70970153808594</v>
      </c>
      <c r="T1675" s="365">
        <f>IF(ISERROR('commented data'!$M1629),"",'commented data'!$M1629)</f>
        <v>75937.8828125</v>
      </c>
      <c r="U1675" s="370">
        <f t="shared" si="434"/>
        <v>75937.8828125</v>
      </c>
      <c r="V1675" s="371">
        <f t="shared" si="435"/>
        <v>75937.8828125</v>
      </c>
      <c r="W1675" s="383">
        <f t="shared" si="436"/>
        <v>66065.958046875006</v>
      </c>
      <c r="X1675" s="365">
        <f>IF(ISERROR('commented data'!$T1629),"",'commented data'!$T1629)</f>
        <v>107.02469635009766</v>
      </c>
      <c r="Y1675" s="384">
        <f t="shared" si="437"/>
        <v>107.02469635009766</v>
      </c>
      <c r="Z1675" s="365">
        <f>IF(ISERROR('commented data'!$U1629),"",'commented data'!$U1629)</f>
        <v>1012.7940063476562</v>
      </c>
      <c r="AA1675" s="385">
        <f t="shared" si="438"/>
        <v>1022.9219464111328</v>
      </c>
      <c r="AC1675" s="427">
        <f t="shared" si="440"/>
        <v>5.6487187338870752</v>
      </c>
      <c r="AD1675" s="428">
        <f t="shared" si="439"/>
        <v>0.37380443990394385</v>
      </c>
      <c r="AE1675" s="429">
        <f t="shared" si="441"/>
        <v>9.2828955600960565</v>
      </c>
      <c r="AF1675" s="430">
        <f t="shared" si="442"/>
        <v>0.96129066452266876</v>
      </c>
    </row>
    <row r="1676" spans="1:32" s="5" customFormat="1" x14ac:dyDescent="0.2">
      <c r="A1676" s="363">
        <f>'commented data'!$A1630</f>
        <v>41248.791666666664</v>
      </c>
      <c r="B1676" s="364">
        <f>IF(ISERROR('commented data'!$B1630),"",'commented data'!$B1630)</f>
        <v>897.0634765625</v>
      </c>
      <c r="C1676" s="364">
        <f>IF(ISERROR('commented data'!$C1630),"",'commented data'!$C1630)</f>
        <v>429.13088989257812</v>
      </c>
      <c r="D1676" s="364">
        <f>IF(ISERROR('commented data'!$D1630),"",'commented data'!$D1630)</f>
        <v>5627.9169921875</v>
      </c>
      <c r="E1676" s="364">
        <f>IF(ISERROR('commented data'!$E1630),"",'commented data'!$E1630)</f>
        <v>10.246109962463379</v>
      </c>
      <c r="F1676" s="357">
        <f t="shared" si="428"/>
        <v>117.70085456848145</v>
      </c>
      <c r="G1676" s="362">
        <f t="shared" si="429"/>
        <v>47837.179920401373</v>
      </c>
      <c r="H1676" s="359">
        <f>IF(ISERROR('commented data'!$N1630),"",'commented data'!$N1630)</f>
        <v>15.015181605306426</v>
      </c>
      <c r="I1676" s="359">
        <f>IFERROR('commented data'!O1630,"")</f>
        <v>15.11889895810649</v>
      </c>
      <c r="J1676" s="358">
        <f>IF(ISERROR('commented data'!$P1630),"",'commented data'!$P1630)</f>
        <v>1</v>
      </c>
      <c r="K1676" s="328">
        <f>IF(ISERROR('commented data'!$Q1630),"",'commented data'!$Q1630)</f>
        <v>1</v>
      </c>
      <c r="L1676" s="328">
        <f>IF(ISERROR('commented data'!$R1630),"",'commented data'!$R1630)</f>
        <v>1</v>
      </c>
      <c r="M1676" s="328">
        <f>IF(ISERROR('commented data'!$S1630),"",'commented data'!$S1630)</f>
        <v>1</v>
      </c>
      <c r="N1676" s="366">
        <f t="shared" si="430"/>
        <v>1</v>
      </c>
      <c r="O1676" s="367" t="b">
        <f t="shared" si="431"/>
        <v>1</v>
      </c>
      <c r="P1676" s="365">
        <f>IF(ISERROR('commented data'!$J1630),"",'commented data'!$J1630)</f>
        <v>116.53549957275391</v>
      </c>
      <c r="Q1676" s="368">
        <f t="shared" si="427"/>
        <v>116.53549957275391</v>
      </c>
      <c r="R1676" s="368" t="str">
        <f t="shared" si="432"/>
        <v/>
      </c>
      <c r="S1676" s="369">
        <f t="shared" si="433"/>
        <v>116.53549957275391</v>
      </c>
      <c r="T1676" s="365">
        <f>IF(ISERROR('commented data'!$M1630),"",'commented data'!$M1630)</f>
        <v>75828.4765625</v>
      </c>
      <c r="U1676" s="370">
        <f t="shared" si="434"/>
        <v>75828.4765625</v>
      </c>
      <c r="V1676" s="371">
        <f t="shared" si="435"/>
        <v>75828.4765625</v>
      </c>
      <c r="W1676" s="383">
        <f t="shared" si="436"/>
        <v>65970.774609375003</v>
      </c>
      <c r="X1676" s="365">
        <f>IF(ISERROR('commented data'!$T1630),"",'commented data'!$T1630)</f>
        <v>107.13729858398437</v>
      </c>
      <c r="Y1676" s="384">
        <f t="shared" si="437"/>
        <v>107.13729858398437</v>
      </c>
      <c r="Z1676" s="365">
        <f>IF(ISERROR('commented data'!$U1630),"",'commented data'!$U1630)</f>
        <v>1012.791015625</v>
      </c>
      <c r="AA1676" s="385">
        <f t="shared" si="438"/>
        <v>1022.91892578125</v>
      </c>
      <c r="AC1676" s="427">
        <f t="shared" si="440"/>
        <v>5.6304769567774429</v>
      </c>
      <c r="AD1676" s="428">
        <f t="shared" si="439"/>
        <v>0.37498560488856225</v>
      </c>
      <c r="AE1676" s="429">
        <f t="shared" si="441"/>
        <v>9.2817143951114378</v>
      </c>
      <c r="AF1676" s="430">
        <f t="shared" si="442"/>
        <v>0.96116834892990743</v>
      </c>
    </row>
    <row r="1677" spans="1:32" s="5" customFormat="1" x14ac:dyDescent="0.2">
      <c r="A1677" s="363">
        <f>'commented data'!$A1631</f>
        <v>41248.833333333336</v>
      </c>
      <c r="B1677" s="364">
        <f>IF(ISERROR('commented data'!$B1631),"",'commented data'!$B1631)</f>
        <v>897.078125</v>
      </c>
      <c r="C1677" s="364">
        <f>IF(ISERROR('commented data'!$C1631),"",'commented data'!$C1631)</f>
        <v>427.91259765625</v>
      </c>
      <c r="D1677" s="364">
        <f>IF(ISERROR('commented data'!$D1631),"",'commented data'!$D1631)</f>
        <v>5600.72802734375</v>
      </c>
      <c r="E1677" s="364">
        <f>IF(ISERROR('commented data'!$E1631),"",'commented data'!$E1631)</f>
        <v>10.227760314941406</v>
      </c>
      <c r="F1677" s="357">
        <f t="shared" si="428"/>
        <v>118.12303382873536</v>
      </c>
      <c r="G1677" s="362">
        <f t="shared" si="429"/>
        <v>47771.288085896391</v>
      </c>
      <c r="H1677" s="359">
        <f>IF(ISERROR('commented data'!$N1631),"",'commented data'!$N1631)</f>
        <v>14.945547882722021</v>
      </c>
      <c r="I1677" s="359">
        <f>IFERROR('commented data'!O1631,"")</f>
        <v>15.045858219798017</v>
      </c>
      <c r="J1677" s="358">
        <f>IF(ISERROR('commented data'!$P1631),"",'commented data'!$P1631)</f>
        <v>1</v>
      </c>
      <c r="K1677" s="328">
        <f>IF(ISERROR('commented data'!$Q1631),"",'commented data'!$Q1631)</f>
        <v>1</v>
      </c>
      <c r="L1677" s="328">
        <f>IF(ISERROR('commented data'!$R1631),"",'commented data'!$R1631)</f>
        <v>1</v>
      </c>
      <c r="M1677" s="328">
        <f>IF(ISERROR('commented data'!$S1631),"",'commented data'!$S1631)</f>
        <v>1</v>
      </c>
      <c r="N1677" s="366">
        <f t="shared" si="430"/>
        <v>1</v>
      </c>
      <c r="O1677" s="367" t="b">
        <f t="shared" si="431"/>
        <v>1</v>
      </c>
      <c r="P1677" s="365">
        <f>IF(ISERROR('commented data'!$J1631),"",'commented data'!$J1631)</f>
        <v>116.95349884033203</v>
      </c>
      <c r="Q1677" s="368">
        <f t="shared" si="427"/>
        <v>116.95349884033203</v>
      </c>
      <c r="R1677" s="368" t="str">
        <f t="shared" si="432"/>
        <v/>
      </c>
      <c r="S1677" s="369">
        <f t="shared" si="433"/>
        <v>116.95349884033203</v>
      </c>
      <c r="T1677" s="365">
        <f>IF(ISERROR('commented data'!$M1631),"",'commented data'!$M1631)</f>
        <v>75746.96875</v>
      </c>
      <c r="U1677" s="370">
        <f t="shared" si="434"/>
        <v>75746.96875</v>
      </c>
      <c r="V1677" s="371">
        <f t="shared" si="435"/>
        <v>75746.96875</v>
      </c>
      <c r="W1677" s="383">
        <f t="shared" si="436"/>
        <v>65899.862812499996</v>
      </c>
      <c r="X1677" s="365">
        <f>IF(ISERROR('commented data'!$T1631),"",'commented data'!$T1631)</f>
        <v>107.25250244140625</v>
      </c>
      <c r="Y1677" s="384">
        <f t="shared" si="437"/>
        <v>107.25250244140625</v>
      </c>
      <c r="Z1677" s="365">
        <f>IF(ISERROR('commented data'!$U1631),"",'commented data'!$U1631)</f>
        <v>1012.791015625</v>
      </c>
      <c r="AA1677" s="385">
        <f t="shared" si="438"/>
        <v>1022.91892578125</v>
      </c>
      <c r="AC1677" s="427">
        <f t="shared" si="440"/>
        <v>5.6428894786126014</v>
      </c>
      <c r="AD1677" s="428">
        <f t="shared" si="439"/>
        <v>0.37756323976159689</v>
      </c>
      <c r="AE1677" s="429">
        <f t="shared" si="441"/>
        <v>9.2791367602384032</v>
      </c>
      <c r="AF1677" s="430">
        <f t="shared" si="442"/>
        <v>0.96090142183545124</v>
      </c>
    </row>
    <row r="1678" spans="1:32" s="5" customFormat="1" x14ac:dyDescent="0.2">
      <c r="A1678" s="363">
        <f>'commented data'!$A1632</f>
        <v>41248.875</v>
      </c>
      <c r="B1678" s="364">
        <f>IF(ISERROR('commented data'!$B1632),"",'commented data'!$B1632)</f>
        <v>896.85430908203125</v>
      </c>
      <c r="C1678" s="364">
        <f>IF(ISERROR('commented data'!$C1632),"",'commented data'!$C1632)</f>
        <v>426.406005859375</v>
      </c>
      <c r="D1678" s="364">
        <f>IF(ISERROR('commented data'!$D1632),"",'commented data'!$D1632)</f>
        <v>5584.13623046875</v>
      </c>
      <c r="E1678" s="364">
        <f>IF(ISERROR('commented data'!$E1632),"",'commented data'!$E1632)</f>
        <v>10.227439880371094</v>
      </c>
      <c r="F1678" s="357">
        <f t="shared" si="428"/>
        <v>117.95588203430177</v>
      </c>
      <c r="G1678" s="362">
        <f t="shared" si="429"/>
        <v>47684.812222138593</v>
      </c>
      <c r="H1678" s="359">
        <f>IF(ISERROR('commented data'!$N1632),"",'commented data'!$N1632)</f>
        <v>15.061790702152647</v>
      </c>
      <c r="I1678" s="359">
        <f>IFERROR('commented data'!O1632,"")</f>
        <v>15.001285831677373</v>
      </c>
      <c r="J1678" s="358">
        <f>IF(ISERROR('commented data'!$P1632),"",'commented data'!$P1632)</f>
        <v>1</v>
      </c>
      <c r="K1678" s="328">
        <f>IF(ISERROR('commented data'!$Q1632),"",'commented data'!$Q1632)</f>
        <v>1</v>
      </c>
      <c r="L1678" s="328">
        <f>IF(ISERROR('commented data'!$R1632),"",'commented data'!$R1632)</f>
        <v>1</v>
      </c>
      <c r="M1678" s="328">
        <f>IF(ISERROR('commented data'!$S1632),"",'commented data'!$S1632)</f>
        <v>1</v>
      </c>
      <c r="N1678" s="366">
        <f t="shared" si="430"/>
        <v>1</v>
      </c>
      <c r="O1678" s="367" t="b">
        <f t="shared" si="431"/>
        <v>1</v>
      </c>
      <c r="P1678" s="365">
        <f>IF(ISERROR('commented data'!$J1632),"",'commented data'!$J1632)</f>
        <v>116.78800201416016</v>
      </c>
      <c r="Q1678" s="368">
        <f t="shared" si="427"/>
        <v>116.78800201416016</v>
      </c>
      <c r="R1678" s="368" t="str">
        <f t="shared" si="432"/>
        <v/>
      </c>
      <c r="S1678" s="369">
        <f t="shared" si="433"/>
        <v>116.78800201416016</v>
      </c>
      <c r="T1678" s="365">
        <f>IF(ISERROR('commented data'!$M1632),"",'commented data'!$M1632)</f>
        <v>75664</v>
      </c>
      <c r="U1678" s="370">
        <f t="shared" si="434"/>
        <v>75664</v>
      </c>
      <c r="V1678" s="371">
        <f t="shared" si="435"/>
        <v>75664</v>
      </c>
      <c r="W1678" s="383">
        <f t="shared" si="436"/>
        <v>65827.679999999993</v>
      </c>
      <c r="X1678" s="365">
        <f>IF(ISERROR('commented data'!$T1632),"",'commented data'!$T1632)</f>
        <v>107.52529907226562</v>
      </c>
      <c r="Y1678" s="384">
        <f t="shared" si="437"/>
        <v>107.52529907226562</v>
      </c>
      <c r="Z1678" s="365">
        <f>IF(ISERROR('commented data'!$U1632),"",'commented data'!$U1632)</f>
        <v>1012.7919921875</v>
      </c>
      <c r="AA1678" s="385">
        <f t="shared" si="438"/>
        <v>1022.919912109375</v>
      </c>
      <c r="AC1678" s="427">
        <f t="shared" si="440"/>
        <v>5.62470408530241</v>
      </c>
      <c r="AD1678" s="428">
        <f t="shared" si="439"/>
        <v>0.37344192311067775</v>
      </c>
      <c r="AE1678" s="429">
        <f t="shared" si="441"/>
        <v>9.2832580768893234</v>
      </c>
      <c r="AF1678" s="430">
        <f t="shared" si="442"/>
        <v>0.96132820496539428</v>
      </c>
    </row>
    <row r="1679" spans="1:32" s="5" customFormat="1" x14ac:dyDescent="0.2">
      <c r="A1679" s="363">
        <f>'commented data'!$A1633</f>
        <v>41248.916666666664</v>
      </c>
      <c r="B1679" s="364">
        <f>IF(ISERROR('commented data'!$B1633),"",'commented data'!$B1633)</f>
        <v>896.8607177734375</v>
      </c>
      <c r="C1679" s="364">
        <f>IF(ISERROR('commented data'!$C1633),"",'commented data'!$C1633)</f>
        <v>411.89181518554687</v>
      </c>
      <c r="D1679" s="364">
        <f>IF(ISERROR('commented data'!$D1633),"",'commented data'!$D1633)</f>
        <v>5388.1201171875</v>
      </c>
      <c r="E1679" s="364">
        <f>IF(ISERROR('commented data'!$E1633),"",'commented data'!$E1633)</f>
        <v>10.299619674682617</v>
      </c>
      <c r="F1679" s="357">
        <f t="shared" si="428"/>
        <v>115.17706436157226</v>
      </c>
      <c r="G1679" s="362">
        <f t="shared" si="429"/>
        <v>46614.023476420909</v>
      </c>
      <c r="H1679" s="359">
        <f>IF(ISERROR('commented data'!$N1633),"",'commented data'!$N1633)</f>
        <v>14.503254213934415</v>
      </c>
      <c r="I1679" s="359">
        <f>IFERROR('commented data'!O1633,"")</f>
        <v>14.474705959413109</v>
      </c>
      <c r="J1679" s="358">
        <f>IF(ISERROR('commented data'!$P1633),"",'commented data'!$P1633)</f>
        <v>1</v>
      </c>
      <c r="K1679" s="328">
        <f>IF(ISERROR('commented data'!$Q1633),"",'commented data'!$Q1633)</f>
        <v>1</v>
      </c>
      <c r="L1679" s="328">
        <f>IF(ISERROR('commented data'!$R1633),"",'commented data'!$R1633)</f>
        <v>1</v>
      </c>
      <c r="M1679" s="328">
        <f>IF(ISERROR('commented data'!$S1633),"",'commented data'!$S1633)</f>
        <v>1</v>
      </c>
      <c r="N1679" s="366">
        <f t="shared" si="430"/>
        <v>1</v>
      </c>
      <c r="O1679" s="367" t="b">
        <f t="shared" si="431"/>
        <v>1</v>
      </c>
      <c r="P1679" s="365">
        <f>IF(ISERROR('commented data'!$J1633),"",'commented data'!$J1633)</f>
        <v>114.03669738769531</v>
      </c>
      <c r="Q1679" s="368">
        <f t="shared" si="427"/>
        <v>114.03669738769531</v>
      </c>
      <c r="R1679" s="368" t="str">
        <f t="shared" si="432"/>
        <v/>
      </c>
      <c r="S1679" s="369">
        <f t="shared" si="433"/>
        <v>114.03669738769531</v>
      </c>
      <c r="T1679" s="365">
        <f>IF(ISERROR('commented data'!$M1633),"",'commented data'!$M1633)</f>
        <v>74245.7265625</v>
      </c>
      <c r="U1679" s="370">
        <f t="shared" si="434"/>
        <v>74245.7265625</v>
      </c>
      <c r="V1679" s="371">
        <f t="shared" si="435"/>
        <v>74245.7265625</v>
      </c>
      <c r="W1679" s="383">
        <f t="shared" si="436"/>
        <v>64593.782109375003</v>
      </c>
      <c r="X1679" s="365">
        <f>IF(ISERROR('commented data'!$T1633),"",'commented data'!$T1633)</f>
        <v>108.97090148925781</v>
      </c>
      <c r="Y1679" s="384">
        <f t="shared" si="437"/>
        <v>108.97090148925781</v>
      </c>
      <c r="Z1679" s="365">
        <f>IF(ISERROR('commented data'!$U1633),"",'commented data'!$U1633)</f>
        <v>1012.7930297851562</v>
      </c>
      <c r="AA1679" s="385">
        <f t="shared" si="438"/>
        <v>1022.9209600830078</v>
      </c>
      <c r="AC1679" s="427">
        <f t="shared" si="440"/>
        <v>5.3688663820955718</v>
      </c>
      <c r="AD1679" s="428">
        <f t="shared" si="439"/>
        <v>0.37018356728087137</v>
      </c>
      <c r="AE1679" s="429">
        <f t="shared" si="441"/>
        <v>9.2865164327191287</v>
      </c>
      <c r="AF1679" s="430">
        <f t="shared" si="442"/>
        <v>0.96166562414894607</v>
      </c>
    </row>
    <row r="1680" spans="1:32" s="5" customFormat="1" x14ac:dyDescent="0.2">
      <c r="A1680" s="363">
        <f>'commented data'!$A1634</f>
        <v>41248.958333333336</v>
      </c>
      <c r="B1680" s="364">
        <f>IF(ISERROR('commented data'!$B1634),"",'commented data'!$B1634)</f>
        <v>896.30108642578125</v>
      </c>
      <c r="C1680" s="364">
        <f>IF(ISERROR('commented data'!$C1634),"",'commented data'!$C1634)</f>
        <v>331.63088989257812</v>
      </c>
      <c r="D1680" s="364">
        <f>IF(ISERROR('commented data'!$D1634),"",'commented data'!$D1634)</f>
        <v>4594.31689453125</v>
      </c>
      <c r="E1680" s="364">
        <f>IF(ISERROR('commented data'!$E1634),"",'commented data'!$E1634)</f>
        <v>10.677630424499512</v>
      </c>
      <c r="F1680" s="357">
        <f t="shared" si="428"/>
        <v>92.939426040649408</v>
      </c>
      <c r="G1680" s="362">
        <f t="shared" si="429"/>
        <v>39294.038813940453</v>
      </c>
      <c r="H1680" s="359">
        <f>IF(ISERROR('commented data'!$N1634),"",'commented data'!$N1634)</f>
        <v>11.563007251017698</v>
      </c>
      <c r="I1680" s="359">
        <f>IFERROR('commented data'!O1634,"")</f>
        <v>12.342224131301721</v>
      </c>
      <c r="J1680" s="358">
        <f>IF(ISERROR('commented data'!$P1634),"",'commented data'!$P1634)</f>
        <v>1</v>
      </c>
      <c r="K1680" s="328">
        <f>IF(ISERROR('commented data'!$Q1634),"",'commented data'!$Q1634)</f>
        <v>1</v>
      </c>
      <c r="L1680" s="328">
        <f>IF(ISERROR('commented data'!$R1634),"",'commented data'!$R1634)</f>
        <v>1</v>
      </c>
      <c r="M1680" s="328">
        <f>IF(ISERROR('commented data'!$S1634),"",'commented data'!$S1634)</f>
        <v>1</v>
      </c>
      <c r="N1680" s="366">
        <f t="shared" si="430"/>
        <v>1</v>
      </c>
      <c r="O1680" s="367" t="b">
        <f t="shared" si="431"/>
        <v>1</v>
      </c>
      <c r="P1680" s="365">
        <f>IF(ISERROR('commented data'!$J1634),"",'commented data'!$J1634)</f>
        <v>92.019233703613281</v>
      </c>
      <c r="Q1680" s="368">
        <f t="shared" si="427"/>
        <v>92.019233703613281</v>
      </c>
      <c r="R1680" s="368" t="str">
        <f t="shared" si="432"/>
        <v/>
      </c>
      <c r="S1680" s="369">
        <f t="shared" si="433"/>
        <v>92.019233703613281</v>
      </c>
      <c r="T1680" s="365">
        <f>IF(ISERROR('commented data'!$M1634),"",'commented data'!$M1634)</f>
        <v>64239.75</v>
      </c>
      <c r="U1680" s="370">
        <f t="shared" si="434"/>
        <v>64239.75</v>
      </c>
      <c r="V1680" s="371">
        <f t="shared" si="435"/>
        <v>64239.75</v>
      </c>
      <c r="W1680" s="383">
        <f t="shared" si="436"/>
        <v>55888.582499999997</v>
      </c>
      <c r="X1680" s="365">
        <f>IF(ISERROR('commented data'!$T1634),"",'commented data'!$T1634)</f>
        <v>119.06400299072266</v>
      </c>
      <c r="Y1680" s="384">
        <f t="shared" si="437"/>
        <v>119.06400299072266</v>
      </c>
      <c r="Z1680" s="365">
        <f>IF(ISERROR('commented data'!$U1634),"",'commented data'!$U1634)</f>
        <v>1012.7930297851562</v>
      </c>
      <c r="AA1680" s="385">
        <f t="shared" si="438"/>
        <v>1022.9209600830078</v>
      </c>
      <c r="AC1680" s="427">
        <f t="shared" si="440"/>
        <v>3.6519654141866256</v>
      </c>
      <c r="AD1680" s="428">
        <f t="shared" si="439"/>
        <v>0.31583180178886461</v>
      </c>
      <c r="AE1680" s="429">
        <f t="shared" si="441"/>
        <v>9.3408681982111368</v>
      </c>
      <c r="AF1680" s="430">
        <f t="shared" si="442"/>
        <v>0.96729402365312545</v>
      </c>
    </row>
    <row r="1681" spans="1:32" s="5" customFormat="1" x14ac:dyDescent="0.2">
      <c r="A1681" s="363">
        <f>'commented data'!$A1635</f>
        <v>41249</v>
      </c>
      <c r="B1681" s="364">
        <f>IF(ISERROR('commented data'!$B1635),"",'commented data'!$B1635)</f>
        <v>381.976806640625</v>
      </c>
      <c r="C1681" s="364">
        <f>IF(ISERROR('commented data'!$C1635),"",'commented data'!$C1635)</f>
        <v>66.028053283691406</v>
      </c>
      <c r="D1681" s="364">
        <f>IF(ISERROR('commented data'!$D1635),"",'commented data'!$D1635)</f>
        <v>479.01168823242187</v>
      </c>
      <c r="E1681" s="364">
        <f>IF(ISERROR('commented data'!$E1635),"",'commented data'!$E1635)</f>
        <v>2.1345338821411133</v>
      </c>
      <c r="F1681" s="357">
        <f t="shared" si="428"/>
        <v>43.618558197021486</v>
      </c>
      <c r="G1681" s="362">
        <f t="shared" si="429"/>
        <v>15563.02951811932</v>
      </c>
      <c r="H1681" s="359">
        <f>IF(ISERROR('commented data'!$N1635),"",'commented data'!$N1635)</f>
        <v>1.577354427815044</v>
      </c>
      <c r="I1681" s="359">
        <f>IFERROR('commented data'!O1635,"")</f>
        <v>1.2868223401644505</v>
      </c>
      <c r="J1681" s="358">
        <f>IF(ISERROR('commented data'!$P1635),"",'commented data'!$P1635)</f>
        <v>0.11041670292615891</v>
      </c>
      <c r="K1681" s="328">
        <f>IF(ISERROR('commented data'!$Q1635),"",'commented data'!$Q1635)</f>
        <v>1</v>
      </c>
      <c r="L1681" s="328">
        <f>IF(ISERROR('commented data'!$R1635),"",'commented data'!$R1635)</f>
        <v>1</v>
      </c>
      <c r="M1681" s="328">
        <f>IF(ISERROR('commented data'!$S1635),"",'commented data'!$S1635)</f>
        <v>1</v>
      </c>
      <c r="N1681" s="366">
        <f t="shared" si="430"/>
        <v>1</v>
      </c>
      <c r="O1681" s="367" t="b">
        <f t="shared" si="431"/>
        <v>1</v>
      </c>
      <c r="P1681" s="365">
        <f>IF(ISERROR('commented data'!$J1635),"",'commented data'!$J1635)</f>
        <v>43.186691284179688</v>
      </c>
      <c r="Q1681" s="368" t="str">
        <f t="shared" si="427"/>
        <v/>
      </c>
      <c r="R1681" s="368" t="str">
        <f t="shared" si="432"/>
        <v/>
      </c>
      <c r="S1681" s="369">
        <f t="shared" si="433"/>
        <v>43.186691284179688</v>
      </c>
      <c r="T1681" s="365">
        <f>IF(ISERROR('commented data'!$M1635),"",'commented data'!$M1635)</f>
        <v>22938.859375</v>
      </c>
      <c r="U1681" s="370" t="str">
        <f t="shared" si="434"/>
        <v/>
      </c>
      <c r="V1681" s="371">
        <f t="shared" si="435"/>
        <v>22938.859375</v>
      </c>
      <c r="W1681" s="383">
        <f t="shared" si="436"/>
        <v>19956.807656249999</v>
      </c>
      <c r="X1681" s="365">
        <f>IF(ISERROR('commented data'!$T1635),"",'commented data'!$T1635)</f>
        <v>80.457489013671875</v>
      </c>
      <c r="Y1681" s="384">
        <f t="shared" si="437"/>
        <v>80.457489013671875</v>
      </c>
      <c r="Z1681" s="365">
        <f>IF(ISERROR('commented data'!$U1635),"",'commented data'!$U1635)</f>
        <v>1012.7880249023437</v>
      </c>
      <c r="AA1681" s="385">
        <f t="shared" si="438"/>
        <v>1022.9159051513672</v>
      </c>
      <c r="AC1681" s="427" t="str">
        <f t="shared" si="440"/>
        <v/>
      </c>
      <c r="AD1681" s="428" t="str">
        <f t="shared" si="439"/>
        <v/>
      </c>
      <c r="AE1681" s="429" t="str">
        <f t="shared" si="441"/>
        <v/>
      </c>
      <c r="AF1681" s="430" t="str">
        <f t="shared" si="442"/>
        <v/>
      </c>
    </row>
    <row r="1682" spans="1:32" s="5" customFormat="1" x14ac:dyDescent="0.2">
      <c r="A1682" s="363">
        <f>'commented data'!$A1636</f>
        <v>41249.041666666664</v>
      </c>
      <c r="B1682" s="364">
        <f>IF(ISERROR('commented data'!$B1636),"",'commented data'!$B1636)</f>
        <v>114.62079620361328</v>
      </c>
      <c r="C1682" s="364">
        <f>IF(ISERROR('commented data'!$C1636),"",'commented data'!$C1636)</f>
        <v>19.300079345703125</v>
      </c>
      <c r="D1682" s="364">
        <f>IF(ISERROR('commented data'!$D1636),"",'commented data'!$D1636)</f>
        <v>1.8948420286178589</v>
      </c>
      <c r="E1682" s="364">
        <f>IF(ISERROR('commented data'!$E1636),"",'commented data'!$E1636)</f>
        <v>2.7227590084075928</v>
      </c>
      <c r="F1682" s="357">
        <f t="shared" si="428"/>
        <v>-0.45332496076822282</v>
      </c>
      <c r="G1682" s="362">
        <f t="shared" si="429"/>
        <v>4996.8580185724277</v>
      </c>
      <c r="H1682" s="359">
        <f>IF(ISERROR('commented data'!$N1636),"",'commented data'!$N1636)</f>
        <v>1.1981583478356584E-2</v>
      </c>
      <c r="I1682" s="359">
        <f>IFERROR('commented data'!O1636,"")</f>
        <v>5.0903247528375235E-3</v>
      </c>
      <c r="J1682" s="358">
        <f>IF(ISERROR('commented data'!$P1636),"",'commented data'!$P1636)</f>
        <v>0</v>
      </c>
      <c r="K1682" s="328">
        <f>IF(ISERROR('commented data'!$Q1636),"",'commented data'!$Q1636)</f>
        <v>1</v>
      </c>
      <c r="L1682" s="328">
        <f>IF(ISERROR('commented data'!$R1636),"",'commented data'!$R1636)</f>
        <v>1</v>
      </c>
      <c r="M1682" s="328">
        <f>IF(ISERROR('commented data'!$S1636),"",'commented data'!$S1636)</f>
        <v>1</v>
      </c>
      <c r="N1682" s="366">
        <f t="shared" si="430"/>
        <v>1</v>
      </c>
      <c r="O1682" s="367" t="b">
        <f t="shared" si="431"/>
        <v>0</v>
      </c>
      <c r="P1682" s="365">
        <f>IF(ISERROR('commented data'!$J1636),"",'commented data'!$J1636)</f>
        <v>-0.44883659482002258</v>
      </c>
      <c r="Q1682" s="368" t="str">
        <f t="shared" si="427"/>
        <v/>
      </c>
      <c r="R1682" s="368" t="str">
        <f t="shared" si="432"/>
        <v/>
      </c>
      <c r="S1682" s="369">
        <f t="shared" si="433"/>
        <v>-0.44883659482002258</v>
      </c>
      <c r="T1682" s="365">
        <f>IF(ISERROR('commented data'!$M1636),"",'commented data'!$M1636)</f>
        <v>7436.634765625</v>
      </c>
      <c r="U1682" s="370" t="str">
        <f t="shared" si="434"/>
        <v/>
      </c>
      <c r="V1682" s="371">
        <f t="shared" si="435"/>
        <v>7436.634765625</v>
      </c>
      <c r="W1682" s="383">
        <f t="shared" si="436"/>
        <v>6469.8722460937497</v>
      </c>
      <c r="X1682" s="365">
        <f>IF(ISERROR('commented data'!$T1636),"",'commented data'!$T1636)</f>
        <v>83.895561218261719</v>
      </c>
      <c r="Y1682" s="384">
        <f t="shared" si="437"/>
        <v>83.895561218261719</v>
      </c>
      <c r="Z1682" s="365">
        <f>IF(ISERROR('commented data'!$U1636),"",'commented data'!$U1636)</f>
        <v>1012.7890014648437</v>
      </c>
      <c r="AA1682" s="385">
        <f t="shared" si="438"/>
        <v>1022.9168914794922</v>
      </c>
      <c r="AC1682" s="427" t="str">
        <f t="shared" si="440"/>
        <v/>
      </c>
      <c r="AD1682" s="428" t="str">
        <f t="shared" si="439"/>
        <v/>
      </c>
      <c r="AE1682" s="429" t="str">
        <f t="shared" si="441"/>
        <v/>
      </c>
      <c r="AF1682" s="430" t="str">
        <f t="shared" si="442"/>
        <v/>
      </c>
    </row>
    <row r="1683" spans="1:32" s="5" customFormat="1" x14ac:dyDescent="0.2">
      <c r="A1683" s="363">
        <f>'commented data'!$A1637</f>
        <v>41249.083333333336</v>
      </c>
      <c r="B1683" s="364">
        <f>IF(ISERROR('commented data'!$B1637),"",'commented data'!$B1637)</f>
        <v>119.50360107421875</v>
      </c>
      <c r="C1683" s="364">
        <f>IF(ISERROR('commented data'!$C1637),"",'commented data'!$C1637)</f>
        <v>0.36767929792404175</v>
      </c>
      <c r="D1683" s="364">
        <f>IF(ISERROR('commented data'!$D1637),"",'commented data'!$D1637)</f>
        <v>1.6662900447845459</v>
      </c>
      <c r="E1683" s="364">
        <f>IF(ISERROR('commented data'!$E1637),"",'commented data'!$E1637)</f>
        <v>3.2543380260467529</v>
      </c>
      <c r="F1683" s="357">
        <f t="shared" si="428"/>
        <v>-0.45063817381858828</v>
      </c>
      <c r="G1683" s="362">
        <f t="shared" si="429"/>
        <v>-62.157432739917098</v>
      </c>
      <c r="H1683" s="359">
        <f>IF(ISERROR('commented data'!$N1637),"",'commented data'!$N1637)</f>
        <v>-2.0475843945227368E-3</v>
      </c>
      <c r="I1683" s="359">
        <f>IFERROR('commented data'!O1637,"")</f>
        <v>4.4763401551529093E-3</v>
      </c>
      <c r="J1683" s="358">
        <f>IF(ISERROR('commented data'!$P1637),"",'commented data'!$P1637)</f>
        <v>0</v>
      </c>
      <c r="K1683" s="328">
        <f>IF(ISERROR('commented data'!$Q1637),"",'commented data'!$Q1637)</f>
        <v>1</v>
      </c>
      <c r="L1683" s="328">
        <f>IF(ISERROR('commented data'!$R1637),"",'commented data'!$R1637)</f>
        <v>1</v>
      </c>
      <c r="M1683" s="328">
        <f>IF(ISERROR('commented data'!$S1637),"",'commented data'!$S1637)</f>
        <v>1</v>
      </c>
      <c r="N1683" s="366">
        <f t="shared" si="430"/>
        <v>1</v>
      </c>
      <c r="O1683" s="367" t="b">
        <f t="shared" si="431"/>
        <v>0</v>
      </c>
      <c r="P1683" s="365">
        <f>IF(ISERROR('commented data'!$J1637),"",'commented data'!$J1637)</f>
        <v>-0.44617640972137451</v>
      </c>
      <c r="Q1683" s="368" t="str">
        <f t="shared" si="427"/>
        <v/>
      </c>
      <c r="R1683" s="368" t="str">
        <f t="shared" si="432"/>
        <v/>
      </c>
      <c r="S1683" s="369">
        <f t="shared" si="433"/>
        <v>-0.44617640972137451</v>
      </c>
      <c r="T1683" s="365">
        <f>IF(ISERROR('commented data'!$M1637),"",'commented data'!$M1637)</f>
        <v>-79.226219177246094</v>
      </c>
      <c r="U1683" s="370" t="str">
        <f t="shared" si="434"/>
        <v/>
      </c>
      <c r="V1683" s="371">
        <f t="shared" si="435"/>
        <v>-79.226219177246094</v>
      </c>
      <c r="W1683" s="383">
        <f t="shared" si="436"/>
        <v>-68.926810684204099</v>
      </c>
      <c r="X1683" s="365">
        <f>IF(ISERROR('commented data'!$T1637),"",'commented data'!$T1637)</f>
        <v>32.638339996337891</v>
      </c>
      <c r="Y1683" s="384">
        <f t="shared" si="437"/>
        <v>32.638339996337891</v>
      </c>
      <c r="Z1683" s="365">
        <f>IF(ISERROR('commented data'!$U1637),"",'commented data'!$U1637)</f>
        <v>1012.791015625</v>
      </c>
      <c r="AA1683" s="385">
        <f t="shared" si="438"/>
        <v>1022.91892578125</v>
      </c>
      <c r="AC1683" s="427" t="str">
        <f t="shared" si="440"/>
        <v/>
      </c>
      <c r="AD1683" s="428" t="str">
        <f t="shared" si="439"/>
        <v/>
      </c>
      <c r="AE1683" s="429" t="str">
        <f t="shared" si="441"/>
        <v/>
      </c>
      <c r="AF1683" s="430" t="str">
        <f t="shared" si="442"/>
        <v/>
      </c>
    </row>
    <row r="1684" spans="1:32" s="5" customFormat="1" x14ac:dyDescent="0.2">
      <c r="A1684" s="363">
        <f>'commented data'!$A1638</f>
        <v>41249.125</v>
      </c>
      <c r="B1684" s="364">
        <f>IF(ISERROR('commented data'!$B1638),"",'commented data'!$B1638)</f>
        <v>123.53949737548828</v>
      </c>
      <c r="C1684" s="364">
        <f>IF(ISERROR('commented data'!$C1638),"",'commented data'!$C1638)</f>
        <v>0.35370790958404541</v>
      </c>
      <c r="D1684" s="364">
        <f>IF(ISERROR('commented data'!$D1638),"",'commented data'!$D1638)</f>
        <v>1.7203079462051392</v>
      </c>
      <c r="E1684" s="364">
        <f>IF(ISERROR('commented data'!$E1638),"",'commented data'!$E1638)</f>
        <v>3.6584570407867432</v>
      </c>
      <c r="F1684" s="357">
        <f t="shared" si="428"/>
        <v>-0.45025981247425079</v>
      </c>
      <c r="G1684" s="362">
        <f t="shared" si="429"/>
        <v>-64.396259869662231</v>
      </c>
      <c r="H1684" s="359">
        <f>IF(ISERROR('commented data'!$N1638),"",'commented data'!$N1638)</f>
        <v>-2.0036237792204494E-3</v>
      </c>
      <c r="I1684" s="359">
        <f>IFERROR('commented data'!O1638,"")</f>
        <v>4.6214544478193802E-3</v>
      </c>
      <c r="J1684" s="358">
        <f>IF(ISERROR('commented data'!$P1638),"",'commented data'!$P1638)</f>
        <v>0</v>
      </c>
      <c r="K1684" s="328">
        <f>IF(ISERROR('commented data'!$Q1638),"",'commented data'!$Q1638)</f>
        <v>1</v>
      </c>
      <c r="L1684" s="328">
        <f>IF(ISERROR('commented data'!$R1638),"",'commented data'!$R1638)</f>
        <v>1</v>
      </c>
      <c r="M1684" s="328">
        <f>IF(ISERROR('commented data'!$S1638),"",'commented data'!$S1638)</f>
        <v>1</v>
      </c>
      <c r="N1684" s="366">
        <f t="shared" si="430"/>
        <v>1</v>
      </c>
      <c r="O1684" s="367" t="b">
        <f t="shared" si="431"/>
        <v>0</v>
      </c>
      <c r="P1684" s="365">
        <f>IF(ISERROR('commented data'!$J1638),"",'commented data'!$J1638)</f>
        <v>-0.44580179452896118</v>
      </c>
      <c r="Q1684" s="368" t="str">
        <f t="shared" si="427"/>
        <v/>
      </c>
      <c r="R1684" s="368" t="str">
        <f t="shared" si="432"/>
        <v/>
      </c>
      <c r="S1684" s="369">
        <f t="shared" si="433"/>
        <v>-0.44580179452896118</v>
      </c>
      <c r="T1684" s="365">
        <f>IF(ISERROR('commented data'!$M1638),"",'commented data'!$M1638)</f>
        <v>-78.911331176757812</v>
      </c>
      <c r="U1684" s="370" t="str">
        <f t="shared" si="434"/>
        <v/>
      </c>
      <c r="V1684" s="371">
        <f t="shared" si="435"/>
        <v>-78.911331176757812</v>
      </c>
      <c r="W1684" s="383">
        <f t="shared" si="436"/>
        <v>-68.652858123779296</v>
      </c>
      <c r="X1684" s="365">
        <f>IF(ISERROR('commented data'!$T1638),"",'commented data'!$T1638)</f>
        <v>20.834060668945313</v>
      </c>
      <c r="Y1684" s="384">
        <f t="shared" si="437"/>
        <v>20.834060668945313</v>
      </c>
      <c r="Z1684" s="365">
        <f>IF(ISERROR('commented data'!$U1638),"",'commented data'!$U1638)</f>
        <v>1012.791015625</v>
      </c>
      <c r="AA1684" s="385">
        <f t="shared" si="438"/>
        <v>1022.91892578125</v>
      </c>
      <c r="AC1684" s="427" t="str">
        <f t="shared" si="440"/>
        <v/>
      </c>
      <c r="AD1684" s="428" t="str">
        <f t="shared" si="439"/>
        <v/>
      </c>
      <c r="AE1684" s="429" t="str">
        <f t="shared" si="441"/>
        <v/>
      </c>
      <c r="AF1684" s="430" t="str">
        <f t="shared" si="442"/>
        <v/>
      </c>
    </row>
    <row r="1685" spans="1:32" s="5" customFormat="1" x14ac:dyDescent="0.2">
      <c r="A1685" s="363">
        <f>'commented data'!$A1639</f>
        <v>41249.166666666664</v>
      </c>
      <c r="B1685" s="364">
        <f>IF(ISERROR('commented data'!$B1639),"",'commented data'!$B1639)</f>
        <v>126.66269683837891</v>
      </c>
      <c r="C1685" s="364">
        <f>IF(ISERROR('commented data'!$C1639),"",'commented data'!$C1639)</f>
        <v>0.36269959807395935</v>
      </c>
      <c r="D1685" s="364">
        <f>IF(ISERROR('commented data'!$D1639),"",'commented data'!$D1639)</f>
        <v>1.4924880266189575</v>
      </c>
      <c r="E1685" s="364">
        <f>IF(ISERROR('commented data'!$E1639),"",'commented data'!$E1639)</f>
        <v>2.7350659370422363</v>
      </c>
      <c r="F1685" s="357">
        <f t="shared" si="428"/>
        <v>-0.45054886609315875</v>
      </c>
      <c r="G1685" s="362">
        <f t="shared" si="429"/>
        <v>-65.297117334545959</v>
      </c>
      <c r="H1685" s="359">
        <f>IF(ISERROR('commented data'!$N1639),"",'commented data'!$N1639)</f>
        <v>-2.0386581864980258E-3</v>
      </c>
      <c r="I1685" s="359">
        <f>IFERROR('commented data'!O1639,"")</f>
        <v>4.0094364756906491E-3</v>
      </c>
      <c r="J1685" s="358">
        <f>IF(ISERROR('commented data'!$P1639),"",'commented data'!$P1639)</f>
        <v>0</v>
      </c>
      <c r="K1685" s="328">
        <f>IF(ISERROR('commented data'!$Q1639),"",'commented data'!$Q1639)</f>
        <v>1</v>
      </c>
      <c r="L1685" s="328">
        <f>IF(ISERROR('commented data'!$R1639),"",'commented data'!$R1639)</f>
        <v>1</v>
      </c>
      <c r="M1685" s="328">
        <f>IF(ISERROR('commented data'!$S1639),"",'commented data'!$S1639)</f>
        <v>1</v>
      </c>
      <c r="N1685" s="366">
        <f t="shared" si="430"/>
        <v>1</v>
      </c>
      <c r="O1685" s="367" t="b">
        <f t="shared" si="431"/>
        <v>0</v>
      </c>
      <c r="P1685" s="365">
        <f>IF(ISERROR('commented data'!$J1639),"",'commented data'!$J1639)</f>
        <v>-0.44608798623085022</v>
      </c>
      <c r="Q1685" s="368" t="str">
        <f t="shared" si="427"/>
        <v/>
      </c>
      <c r="R1685" s="368" t="str">
        <f t="shared" si="432"/>
        <v/>
      </c>
      <c r="S1685" s="369">
        <f t="shared" si="433"/>
        <v>-0.44608798623085022</v>
      </c>
      <c r="T1685" s="365">
        <f>IF(ISERROR('commented data'!$M1639),"",'commented data'!$M1639)</f>
        <v>-78.408699035644531</v>
      </c>
      <c r="U1685" s="370" t="str">
        <f t="shared" si="434"/>
        <v/>
      </c>
      <c r="V1685" s="371">
        <f t="shared" si="435"/>
        <v>-78.408699035644531</v>
      </c>
      <c r="W1685" s="383">
        <f t="shared" si="436"/>
        <v>-68.215568161010737</v>
      </c>
      <c r="X1685" s="365">
        <f>IF(ISERROR('commented data'!$T1639),"",'commented data'!$T1639)</f>
        <v>14.931730270385742</v>
      </c>
      <c r="Y1685" s="384">
        <f t="shared" si="437"/>
        <v>14.931730270385742</v>
      </c>
      <c r="Z1685" s="365">
        <f>IF(ISERROR('commented data'!$U1639),"",'commented data'!$U1639)</f>
        <v>1012.7919921875</v>
      </c>
      <c r="AA1685" s="385">
        <f t="shared" si="438"/>
        <v>1022.919912109375</v>
      </c>
      <c r="AC1685" s="427" t="str">
        <f t="shared" si="440"/>
        <v/>
      </c>
      <c r="AD1685" s="428" t="str">
        <f t="shared" si="439"/>
        <v/>
      </c>
      <c r="AE1685" s="429" t="str">
        <f t="shared" si="441"/>
        <v/>
      </c>
      <c r="AF1685" s="430" t="str">
        <f t="shared" si="442"/>
        <v/>
      </c>
    </row>
    <row r="1686" spans="1:32" s="5" customFormat="1" x14ac:dyDescent="0.2">
      <c r="A1686" s="363">
        <f>'commented data'!$A1640</f>
        <v>41249.208333333336</v>
      </c>
      <c r="B1686" s="364">
        <f>IF(ISERROR('commented data'!$B1640),"",'commented data'!$B1640)</f>
        <v>127.77980041503906</v>
      </c>
      <c r="C1686" s="364">
        <f>IF(ISERROR('commented data'!$C1640),"",'commented data'!$C1640)</f>
        <v>0.32271501421928406</v>
      </c>
      <c r="D1686" s="364">
        <f>IF(ISERROR('commented data'!$D1640),"",'commented data'!$D1640)</f>
        <v>1.4010640382766724</v>
      </c>
      <c r="E1686" s="364">
        <f>IF(ISERROR('commented data'!$E1640),"",'commented data'!$E1640)</f>
        <v>2.1128818988800049</v>
      </c>
      <c r="F1686" s="357">
        <f t="shared" si="428"/>
        <v>-0.45178856221690716</v>
      </c>
      <c r="G1686" s="362">
        <f t="shared" si="429"/>
        <v>-65.565040463425689</v>
      </c>
      <c r="H1686" s="359">
        <f>IF(ISERROR('commented data'!$N1640),"",'commented data'!$N1640)</f>
        <v>-2.0066714222883421E-3</v>
      </c>
      <c r="I1686" s="359">
        <f>IFERROR('commented data'!O1640,"")</f>
        <v>3.7638340540463921E-3</v>
      </c>
      <c r="J1686" s="358">
        <f>IF(ISERROR('commented data'!$P1640),"",'commented data'!$P1640)</f>
        <v>0</v>
      </c>
      <c r="K1686" s="328">
        <f>IF(ISERROR('commented data'!$Q1640),"",'commented data'!$Q1640)</f>
        <v>1</v>
      </c>
      <c r="L1686" s="328">
        <f>IF(ISERROR('commented data'!$R1640),"",'commented data'!$R1640)</f>
        <v>0.85041671991348267</v>
      </c>
      <c r="M1686" s="328">
        <f>IF(ISERROR('commented data'!$S1640),"",'commented data'!$S1640)</f>
        <v>1</v>
      </c>
      <c r="N1686" s="366">
        <f t="shared" si="430"/>
        <v>1</v>
      </c>
      <c r="O1686" s="367" t="b">
        <f t="shared" si="431"/>
        <v>0</v>
      </c>
      <c r="P1686" s="365">
        <f>IF(ISERROR('commented data'!$J1640),"",'commented data'!$J1640)</f>
        <v>-0.44731540813555165</v>
      </c>
      <c r="Q1686" s="368" t="str">
        <f t="shared" si="427"/>
        <v/>
      </c>
      <c r="R1686" s="368" t="str">
        <f t="shared" si="432"/>
        <v/>
      </c>
      <c r="S1686" s="369">
        <f t="shared" si="433"/>
        <v>-0.44731540813555165</v>
      </c>
      <c r="T1686" s="365">
        <f>IF(ISERROR('commented data'!$M1640),"",'commented data'!$M1640)</f>
        <v>-77.730857849121094</v>
      </c>
      <c r="U1686" s="370" t="str">
        <f t="shared" si="434"/>
        <v/>
      </c>
      <c r="V1686" s="371">
        <f t="shared" si="435"/>
        <v>-77.730857849121094</v>
      </c>
      <c r="W1686" s="383">
        <f t="shared" si="436"/>
        <v>-67.625846328735349</v>
      </c>
      <c r="X1686" s="365">
        <f>IF(ISERROR('commented data'!$T1640),"",'commented data'!$T1640)</f>
        <v>11.274530410766602</v>
      </c>
      <c r="Y1686" s="384">
        <f t="shared" si="437"/>
        <v>11.274530410766602</v>
      </c>
      <c r="Z1686" s="365">
        <f>IF(ISERROR('commented data'!$U1640),"",'commented data'!$U1640)</f>
        <v>1012.7930297851562</v>
      </c>
      <c r="AA1686" s="385">
        <f t="shared" si="438"/>
        <v>1022.9209600830078</v>
      </c>
      <c r="AC1686" s="427" t="str">
        <f t="shared" si="440"/>
        <v/>
      </c>
      <c r="AD1686" s="428" t="str">
        <f t="shared" si="439"/>
        <v/>
      </c>
      <c r="AE1686" s="429" t="str">
        <f t="shared" si="441"/>
        <v/>
      </c>
      <c r="AF1686" s="430" t="str">
        <f t="shared" si="442"/>
        <v/>
      </c>
    </row>
    <row r="1687" spans="1:32" s="5" customFormat="1" x14ac:dyDescent="0.2">
      <c r="A1687" s="363">
        <f>'commented data'!$A1641</f>
        <v>41249.25</v>
      </c>
      <c r="B1687" s="364">
        <f>IF(ISERROR('commented data'!$B1641),"",'commented data'!$B1641)</f>
        <v>129.75360107421875</v>
      </c>
      <c r="C1687" s="364">
        <f>IF(ISERROR('commented data'!$C1641),"",'commented data'!$C1641)</f>
        <v>0.33412790298461914</v>
      </c>
      <c r="D1687" s="364">
        <f>IF(ISERROR('commented data'!$D1641),"",'commented data'!$D1641)</f>
        <v>1.4543009996414185</v>
      </c>
      <c r="E1687" s="364">
        <f>IF(ISERROR('commented data'!$E1641),"",'commented data'!$E1641)</f>
        <v>2.2393190860748291</v>
      </c>
      <c r="F1687" s="357">
        <f t="shared" si="428"/>
        <v>-0.4502038191854475</v>
      </c>
      <c r="G1687" s="362">
        <f t="shared" si="429"/>
        <v>-65.760466357808568</v>
      </c>
      <c r="H1687" s="359">
        <f>IF(ISERROR('commented data'!$N1641),"",'commented data'!$N1641)</f>
        <v>-1.9957328607483672E-3</v>
      </c>
      <c r="I1687" s="359">
        <f>IFERROR('commented data'!O1641,"")</f>
        <v>3.9068504206394902E-3</v>
      </c>
      <c r="J1687" s="358">
        <f>IF(ISERROR('commented data'!$P1641),"",'commented data'!$P1641)</f>
        <v>0</v>
      </c>
      <c r="K1687" s="328">
        <f>IF(ISERROR('commented data'!$Q1641),"",'commented data'!$Q1641)</f>
        <v>1</v>
      </c>
      <c r="L1687" s="328">
        <f>IF(ISERROR('commented data'!$R1641),"",'commented data'!$R1641)</f>
        <v>0.87236112356185913</v>
      </c>
      <c r="M1687" s="328">
        <f>IF(ISERROR('commented data'!$S1641),"",'commented data'!$S1641)</f>
        <v>1</v>
      </c>
      <c r="N1687" s="366">
        <f t="shared" si="430"/>
        <v>1</v>
      </c>
      <c r="O1687" s="367" t="b">
        <f t="shared" si="431"/>
        <v>0</v>
      </c>
      <c r="P1687" s="365">
        <f>IF(ISERROR('commented data'!$J1641),"",'commented data'!$J1641)</f>
        <v>-0.44574635562915593</v>
      </c>
      <c r="Q1687" s="368" t="str">
        <f t="shared" si="427"/>
        <v/>
      </c>
      <c r="R1687" s="368" t="str">
        <f t="shared" si="432"/>
        <v/>
      </c>
      <c r="S1687" s="369">
        <f t="shared" si="433"/>
        <v>-0.44574635562915593</v>
      </c>
      <c r="T1687" s="365">
        <f>IF(ISERROR('commented data'!$M1641),"",'commented data'!$M1641)</f>
        <v>-77.257476806640625</v>
      </c>
      <c r="U1687" s="370" t="str">
        <f t="shared" si="434"/>
        <v/>
      </c>
      <c r="V1687" s="371">
        <f t="shared" si="435"/>
        <v>-77.257476806640625</v>
      </c>
      <c r="W1687" s="383">
        <f t="shared" si="436"/>
        <v>-67.214004821777337</v>
      </c>
      <c r="X1687" s="365">
        <f>IF(ISERROR('commented data'!$T1641),"",'commented data'!$T1641)</f>
        <v>8.7028274536132812</v>
      </c>
      <c r="Y1687" s="384">
        <f t="shared" si="437"/>
        <v>8.7028274536132812</v>
      </c>
      <c r="Z1687" s="365">
        <f>IF(ISERROR('commented data'!$U1641),"",'commented data'!$U1641)</f>
        <v>1012.7949829101562</v>
      </c>
      <c r="AA1687" s="385">
        <f t="shared" si="438"/>
        <v>1022.9229327392578</v>
      </c>
      <c r="AC1687" s="427" t="str">
        <f t="shared" si="440"/>
        <v/>
      </c>
      <c r="AD1687" s="428" t="str">
        <f t="shared" si="439"/>
        <v/>
      </c>
      <c r="AE1687" s="429" t="str">
        <f t="shared" si="441"/>
        <v/>
      </c>
      <c r="AF1687" s="430" t="str">
        <f t="shared" si="442"/>
        <v/>
      </c>
    </row>
    <row r="1688" spans="1:32" s="5" customFormat="1" x14ac:dyDescent="0.2">
      <c r="A1688" s="363">
        <f>'commented data'!$A1642</f>
        <v>41249.291666666664</v>
      </c>
      <c r="B1688" s="364">
        <f>IF(ISERROR('commented data'!$B1642),"",'commented data'!$B1642)</f>
        <v>132.8291015625</v>
      </c>
      <c r="C1688" s="364">
        <f>IF(ISERROR('commented data'!$C1642),"",'commented data'!$C1642)</f>
        <v>0.37845641374588013</v>
      </c>
      <c r="D1688" s="364">
        <f>IF(ISERROR('commented data'!$D1642),"",'commented data'!$D1642)</f>
        <v>1.5164769887924194</v>
      </c>
      <c r="E1688" s="364">
        <f>IF(ISERROR('commented data'!$E1642),"",'commented data'!$E1642)</f>
        <v>2.6586370468139648</v>
      </c>
      <c r="F1688" s="357">
        <f t="shared" si="428"/>
        <v>-0.4501810398697853</v>
      </c>
      <c r="G1688" s="362">
        <f t="shared" si="429"/>
        <v>-66.377717342325553</v>
      </c>
      <c r="H1688" s="359">
        <f>IF(ISERROR('commented data'!$N1642),"",'commented data'!$N1642)</f>
        <v>-2.0203779682517187E-3</v>
      </c>
      <c r="I1688" s="359">
        <f>IFERROR('commented data'!O1642,"")</f>
        <v>4.0738806911461865E-3</v>
      </c>
      <c r="J1688" s="358">
        <f>IF(ISERROR('commented data'!$P1642),"",'commented data'!$P1642)</f>
        <v>0</v>
      </c>
      <c r="K1688" s="328">
        <f>IF(ISERROR('commented data'!$Q1642),"",'commented data'!$Q1642)</f>
        <v>1</v>
      </c>
      <c r="L1688" s="328">
        <f>IF(ISERROR('commented data'!$R1642),"",'commented data'!$R1642)</f>
        <v>1</v>
      </c>
      <c r="M1688" s="328">
        <f>IF(ISERROR('commented data'!$S1642),"",'commented data'!$S1642)</f>
        <v>1</v>
      </c>
      <c r="N1688" s="366">
        <f t="shared" si="430"/>
        <v>1</v>
      </c>
      <c r="O1688" s="367" t="b">
        <f t="shared" si="431"/>
        <v>0</v>
      </c>
      <c r="P1688" s="365">
        <f>IF(ISERROR('commented data'!$J1642),"",'commented data'!$J1642)</f>
        <v>-0.44572380185127258</v>
      </c>
      <c r="Q1688" s="368" t="str">
        <f t="shared" si="427"/>
        <v/>
      </c>
      <c r="R1688" s="368" t="str">
        <f t="shared" si="432"/>
        <v/>
      </c>
      <c r="S1688" s="369">
        <f t="shared" si="433"/>
        <v>-0.44572380185127258</v>
      </c>
      <c r="T1688" s="365">
        <f>IF(ISERROR('commented data'!$M1642),"",'commented data'!$M1642)</f>
        <v>-77.487716674804688</v>
      </c>
      <c r="U1688" s="370" t="str">
        <f t="shared" si="434"/>
        <v/>
      </c>
      <c r="V1688" s="371">
        <f t="shared" si="435"/>
        <v>-77.487716674804688</v>
      </c>
      <c r="W1688" s="383">
        <f>V1688*$W$53</f>
        <v>-67.414313507080081</v>
      </c>
      <c r="X1688" s="365">
        <f>IF(ISERROR('commented data'!$T1642),"",'commented data'!$T1642)</f>
        <v>6.914301872253418</v>
      </c>
      <c r="Y1688" s="384">
        <f>X1688*$Y$53</f>
        <v>6.914301872253418</v>
      </c>
      <c r="Z1688" s="365">
        <f>IF(ISERROR('commented data'!$U1642),"",'commented data'!$U1642)</f>
        <v>1012.7960205078125</v>
      </c>
      <c r="AA1688" s="385">
        <f>Z1688*$AA$53</f>
        <v>1022.9239807128906</v>
      </c>
      <c r="AC1688" s="427" t="str">
        <f t="shared" si="440"/>
        <v/>
      </c>
      <c r="AD1688" s="428" t="str">
        <f t="shared" si="439"/>
        <v/>
      </c>
      <c r="AE1688" s="429" t="str">
        <f t="shared" si="441"/>
        <v/>
      </c>
      <c r="AF1688" s="430" t="str">
        <f t="shared" si="442"/>
        <v/>
      </c>
    </row>
    <row r="1689" spans="1:32" s="5" customFormat="1" x14ac:dyDescent="0.2">
      <c r="A1689" s="363">
        <f>'commented data'!$A1643</f>
        <v>41249.333333333336</v>
      </c>
      <c r="B1689" s="364">
        <f>IF(ISERROR('commented data'!$B1643),"",'commented data'!$B1643)</f>
        <v>132.64230346679687</v>
      </c>
      <c r="C1689" s="364">
        <f>IF(ISERROR('commented data'!$C1643),"",'commented data'!$C1643)</f>
        <v>0.37071061134338379</v>
      </c>
      <c r="D1689" s="364">
        <f>IF(ISERROR('commented data'!$D1643),"",'commented data'!$D1643)</f>
        <v>1.3388890027999878</v>
      </c>
      <c r="E1689" s="364">
        <f>IF(ISERROR('commented data'!$E1643),"",'commented data'!$E1643)</f>
        <v>2.0006849765777588</v>
      </c>
      <c r="F1689" s="357">
        <f t="shared" si="428"/>
        <v>-0.4501810398697853</v>
      </c>
      <c r="G1689" s="362">
        <f t="shared" si="429"/>
        <v>-66.193356962668361</v>
      </c>
      <c r="H1689" s="359">
        <f>IF(ISERROR('commented data'!$N1643),"",'commented data'!$N1643)</f>
        <v>-1.9955771521217346E-3</v>
      </c>
      <c r="I1689" s="359">
        <f>IFERROR('commented data'!O1643,"")</f>
        <v>3.5968063455010125E-3</v>
      </c>
      <c r="J1689" s="358">
        <f>IF(ISERROR('commented data'!$P1643),"",'commented data'!$P1643)</f>
        <v>0</v>
      </c>
      <c r="K1689" s="328">
        <f>IF(ISERROR('commented data'!$Q1643),"",'commented data'!$Q1643)</f>
        <v>1</v>
      </c>
      <c r="L1689" s="328">
        <f>IF(ISERROR('commented data'!$R1643),"",'commented data'!$R1643)</f>
        <v>0.52444452047348022</v>
      </c>
      <c r="M1689" s="328">
        <f>IF(ISERROR('commented data'!$S1643),"",'commented data'!$S1643)</f>
        <v>1</v>
      </c>
      <c r="N1689" s="366">
        <f t="shared" si="430"/>
        <v>1</v>
      </c>
      <c r="O1689" s="367" t="b">
        <f t="shared" si="431"/>
        <v>0</v>
      </c>
      <c r="P1689" s="365">
        <f>IF(ISERROR('commented data'!$J1643),"",'commented data'!$J1643)</f>
        <v>-0.22772989738619906</v>
      </c>
      <c r="Q1689" s="368" t="str">
        <f t="shared" si="427"/>
        <v/>
      </c>
      <c r="R1689" s="368">
        <f t="shared" si="432"/>
        <v>2</v>
      </c>
      <c r="S1689" s="369">
        <f>S1688</f>
        <v>-0.44572380185127258</v>
      </c>
      <c r="T1689" s="365">
        <f>IF(ISERROR('commented data'!$M1643),"",'commented data'!$M1643)</f>
        <v>-76.916130065917969</v>
      </c>
      <c r="U1689" s="370" t="str">
        <f t="shared" si="434"/>
        <v/>
      </c>
      <c r="V1689" s="371">
        <f t="shared" si="435"/>
        <v>-76.916130065917969</v>
      </c>
      <c r="W1689" s="383">
        <f t="shared" ref="W1689:W1752" si="443">V1689*$W$53</f>
        <v>-66.917033157348627</v>
      </c>
      <c r="X1689" s="365">
        <f>IF(ISERROR('commented data'!$T1643),"",'commented data'!$T1643)</f>
        <v>5.6232261657714844</v>
      </c>
      <c r="Y1689" s="384">
        <f t="shared" ref="Y1689:Y1752" si="444">X1689*$Y$53</f>
        <v>5.6232261657714844</v>
      </c>
      <c r="Z1689" s="365">
        <f>IF(ISERROR('commented data'!$U1643),"",'commented data'!$U1643)</f>
        <v>1012.7979736328125</v>
      </c>
      <c r="AA1689" s="385">
        <f t="shared" ref="AA1689:AA1752" si="445">Z1689*$AA$53</f>
        <v>1022.9259533691406</v>
      </c>
      <c r="AC1689" s="427" t="str">
        <f t="shared" si="440"/>
        <v/>
      </c>
      <c r="AD1689" s="428" t="str">
        <f t="shared" si="439"/>
        <v/>
      </c>
      <c r="AE1689" s="429" t="str">
        <f t="shared" si="441"/>
        <v/>
      </c>
      <c r="AF1689" s="430" t="str">
        <f t="shared" si="442"/>
        <v/>
      </c>
    </row>
    <row r="1690" spans="1:32" s="5" customFormat="1" x14ac:dyDescent="0.2">
      <c r="A1690" s="363">
        <f>'commented data'!$A1644</f>
        <v>41249.375</v>
      </c>
      <c r="B1690" s="364">
        <f>IF(ISERROR('commented data'!$B1644),"",'commented data'!$B1644)</f>
        <v>128.92599487304687</v>
      </c>
      <c r="C1690" s="364">
        <f>IF(ISERROR('commented data'!$C1644),"",'commented data'!$C1644)</f>
        <v>0.37072131037712097</v>
      </c>
      <c r="D1690" s="364">
        <f>IF(ISERROR('commented data'!$D1644),"",'commented data'!$D1644)</f>
        <v>1.2113909721374512</v>
      </c>
      <c r="E1690" s="364">
        <f>IF(ISERROR('commented data'!$E1644),"",'commented data'!$E1644)</f>
        <v>1.1912670135498047</v>
      </c>
      <c r="F1690" s="357">
        <f t="shared" si="428"/>
        <v>-0.44970804303884504</v>
      </c>
      <c r="G1690" s="362">
        <f t="shared" si="429"/>
        <v>-66.849590622727803</v>
      </c>
      <c r="H1690" s="359">
        <f>IF(ISERROR('commented data'!$N1644),"",'commented data'!$N1644)</f>
        <v>-2.0199360025440426E-3</v>
      </c>
      <c r="I1690" s="359">
        <f>IFERROR('commented data'!O1644,"")</f>
        <v>3.2542942143483447E-3</v>
      </c>
      <c r="J1690" s="358">
        <f>IF(ISERROR('commented data'!$P1644),"",'commented data'!$P1644)</f>
        <v>0</v>
      </c>
      <c r="K1690" s="328">
        <f>IF(ISERROR('commented data'!$Q1644),"",'commented data'!$Q1644)</f>
        <v>1</v>
      </c>
      <c r="L1690" s="328">
        <f>IF(ISERROR('commented data'!$R1644),"",'commented data'!$R1644)</f>
        <v>1</v>
      </c>
      <c r="M1690" s="328">
        <f>IF(ISERROR('commented data'!$S1644),"",'commented data'!$S1644)</f>
        <v>1</v>
      </c>
      <c r="N1690" s="366">
        <f t="shared" si="430"/>
        <v>1</v>
      </c>
      <c r="O1690" s="367" t="b">
        <f t="shared" si="431"/>
        <v>0</v>
      </c>
      <c r="P1690" s="365">
        <f>IF(ISERROR('commented data'!$J1644),"",'commented data'!$J1644)</f>
        <v>-0.44525548815727234</v>
      </c>
      <c r="Q1690" s="368" t="str">
        <f t="shared" si="427"/>
        <v/>
      </c>
      <c r="R1690" s="368" t="str">
        <f t="shared" si="432"/>
        <v/>
      </c>
      <c r="S1690" s="369">
        <f t="shared" si="433"/>
        <v>-0.44525548815727234</v>
      </c>
      <c r="T1690" s="365">
        <f>IF(ISERROR('commented data'!$M1644),"",'commented data'!$M1644)</f>
        <v>-77.382881164550781</v>
      </c>
      <c r="U1690" s="370" t="str">
        <f t="shared" si="434"/>
        <v/>
      </c>
      <c r="V1690" s="371">
        <f t="shared" si="435"/>
        <v>-77.382881164550781</v>
      </c>
      <c r="W1690" s="383">
        <f t="shared" si="443"/>
        <v>-67.323106613159183</v>
      </c>
      <c r="X1690" s="365">
        <f>IF(ISERROR('commented data'!$T1644),"",'commented data'!$T1644)</f>
        <v>4.5614380836486816</v>
      </c>
      <c r="Y1690" s="384">
        <f t="shared" si="444"/>
        <v>4.5614380836486816</v>
      </c>
      <c r="Z1690" s="365">
        <f>IF(ISERROR('commented data'!$U1644),"",'commented data'!$U1644)</f>
        <v>1012.7969970703125</v>
      </c>
      <c r="AA1690" s="385">
        <f t="shared" si="445"/>
        <v>1022.9249670410156</v>
      </c>
      <c r="AC1690" s="427" t="str">
        <f t="shared" si="440"/>
        <v/>
      </c>
      <c r="AD1690" s="428" t="str">
        <f t="shared" si="439"/>
        <v/>
      </c>
      <c r="AE1690" s="429" t="str">
        <f t="shared" si="441"/>
        <v/>
      </c>
      <c r="AF1690" s="430" t="str">
        <f t="shared" si="442"/>
        <v/>
      </c>
    </row>
    <row r="1691" spans="1:32" s="5" customFormat="1" x14ac:dyDescent="0.2">
      <c r="A1691" s="363">
        <f>'commented data'!$A1645</f>
        <v>41249.416666666664</v>
      </c>
      <c r="B1691" s="364">
        <f>IF(ISERROR('commented data'!$B1645),"",'commented data'!$B1645)</f>
        <v>134.72920227050781</v>
      </c>
      <c r="C1691" s="364">
        <f>IF(ISERROR('commented data'!$C1645),"",'commented data'!$C1645)</f>
        <v>0.96581947803497314</v>
      </c>
      <c r="D1691" s="364">
        <f>IF(ISERROR('commented data'!$D1645),"",'commented data'!$D1645)</f>
        <v>1.0540790557861328</v>
      </c>
      <c r="E1691" s="364">
        <f>IF(ISERROR('commented data'!$E1645),"",'commented data'!$E1645)</f>
        <v>0.29040798544883728</v>
      </c>
      <c r="F1691" s="357">
        <f t="shared" si="428"/>
        <v>-0.44923507630825044</v>
      </c>
      <c r="G1691" s="362">
        <f t="shared" si="429"/>
        <v>-66.261806665680368</v>
      </c>
      <c r="H1691" s="359">
        <f>IF(ISERROR('commented data'!$N1645),"",'commented data'!$N1645)</f>
        <v>-2.0038423731489896E-3</v>
      </c>
      <c r="I1691" s="359">
        <f>IFERROR('commented data'!O1645,"")</f>
        <v>2.8316897282617019E-3</v>
      </c>
      <c r="J1691" s="358">
        <f>IF(ISERROR('commented data'!$P1645),"",'commented data'!$P1645)</f>
        <v>0</v>
      </c>
      <c r="K1691" s="328">
        <f>IF(ISERROR('commented data'!$Q1645),"",'commented data'!$Q1645)</f>
        <v>1</v>
      </c>
      <c r="L1691" s="328">
        <f>IF(ISERROR('commented data'!$R1645),"",'commented data'!$R1645)</f>
        <v>1</v>
      </c>
      <c r="M1691" s="328">
        <f>IF(ISERROR('commented data'!$S1645),"",'commented data'!$S1645)</f>
        <v>1</v>
      </c>
      <c r="N1691" s="366">
        <f t="shared" si="430"/>
        <v>1</v>
      </c>
      <c r="O1691" s="367" t="b">
        <f t="shared" si="431"/>
        <v>0</v>
      </c>
      <c r="P1691" s="365">
        <f>IF(ISERROR('commented data'!$J1645),"",'commented data'!$J1645)</f>
        <v>-0.44478720426559448</v>
      </c>
      <c r="Q1691" s="368" t="str">
        <f t="shared" si="427"/>
        <v/>
      </c>
      <c r="R1691" s="368" t="str">
        <f t="shared" si="432"/>
        <v/>
      </c>
      <c r="S1691" s="369">
        <f t="shared" si="433"/>
        <v>-0.44478720426559448</v>
      </c>
      <c r="T1691" s="365">
        <f>IF(ISERROR('commented data'!$M1645),"",'commented data'!$M1645)</f>
        <v>-78.056892395019531</v>
      </c>
      <c r="U1691" s="370" t="str">
        <f t="shared" si="434"/>
        <v/>
      </c>
      <c r="V1691" s="371">
        <f t="shared" si="435"/>
        <v>-78.056892395019531</v>
      </c>
      <c r="W1691" s="383">
        <f t="shared" si="443"/>
        <v>-67.90949638366699</v>
      </c>
      <c r="X1691" s="365">
        <f>IF(ISERROR('commented data'!$T1645),"",'commented data'!$T1645)</f>
        <v>9.4646978378295898</v>
      </c>
      <c r="Y1691" s="384">
        <f t="shared" si="444"/>
        <v>9.4646978378295898</v>
      </c>
      <c r="Z1691" s="365">
        <f>IF(ISERROR('commented data'!$U1645),"",'commented data'!$U1645)</f>
        <v>1012.7949829101562</v>
      </c>
      <c r="AA1691" s="385">
        <f t="shared" si="445"/>
        <v>1022.9229327392578</v>
      </c>
      <c r="AC1691" s="427" t="str">
        <f t="shared" si="440"/>
        <v/>
      </c>
      <c r="AD1691" s="428" t="str">
        <f t="shared" si="439"/>
        <v/>
      </c>
      <c r="AE1691" s="429" t="str">
        <f t="shared" si="441"/>
        <v/>
      </c>
      <c r="AF1691" s="430" t="str">
        <f t="shared" si="442"/>
        <v/>
      </c>
    </row>
    <row r="1692" spans="1:32" s="5" customFormat="1" x14ac:dyDescent="0.2">
      <c r="A1692" s="363">
        <f>'commented data'!$A1646</f>
        <v>41249.458333333336</v>
      </c>
      <c r="B1692" s="364">
        <f>IF(ISERROR('commented data'!$B1646),"",'commented data'!$B1646)</f>
        <v>150.156005859375</v>
      </c>
      <c r="C1692" s="364">
        <f>IF(ISERROR('commented data'!$C1646),"",'commented data'!$C1646)</f>
        <v>1.0772769451141357</v>
      </c>
      <c r="D1692" s="364">
        <f>IF(ISERROR('commented data'!$D1646),"",'commented data'!$D1646)</f>
        <v>1.136775016784668</v>
      </c>
      <c r="E1692" s="364">
        <f>IF(ISERROR('commented data'!$E1646),"",'commented data'!$E1646)</f>
        <v>0.46846169233322144</v>
      </c>
      <c r="F1692" s="357">
        <f t="shared" si="428"/>
        <v>-0.45017577230930328</v>
      </c>
      <c r="G1692" s="362">
        <f t="shared" si="429"/>
        <v>-65.351374221146699</v>
      </c>
      <c r="H1692" s="359">
        <f>IF(ISERROR('commented data'!$N1646),"",'commented data'!$N1646)</f>
        <v>-1.9897684409233563E-3</v>
      </c>
      <c r="I1692" s="359">
        <f>IFERROR('commented data'!O1646,"")</f>
        <v>3.0538450799337249E-3</v>
      </c>
      <c r="J1692" s="358">
        <f>IF(ISERROR('commented data'!$P1646),"",'commented data'!$P1646)</f>
        <v>0</v>
      </c>
      <c r="K1692" s="328">
        <f>IF(ISERROR('commented data'!$Q1646),"",'commented data'!$Q1646)</f>
        <v>1</v>
      </c>
      <c r="L1692" s="328">
        <f>IF(ISERROR('commented data'!$R1646),"",'commented data'!$R1646)</f>
        <v>1</v>
      </c>
      <c r="M1692" s="328">
        <f>IF(ISERROR('commented data'!$S1646),"",'commented data'!$S1646)</f>
        <v>1</v>
      </c>
      <c r="N1692" s="366">
        <f t="shared" si="430"/>
        <v>1</v>
      </c>
      <c r="O1692" s="367" t="b">
        <f t="shared" si="431"/>
        <v>0</v>
      </c>
      <c r="P1692" s="365">
        <f>IF(ISERROR('commented data'!$J1646),"",'commented data'!$J1646)</f>
        <v>-0.44571858644485474</v>
      </c>
      <c r="Q1692" s="368" t="str">
        <f t="shared" si="427"/>
        <v/>
      </c>
      <c r="R1692" s="368" t="str">
        <f t="shared" si="432"/>
        <v/>
      </c>
      <c r="S1692" s="369">
        <f t="shared" si="433"/>
        <v>-0.44571858644485474</v>
      </c>
      <c r="T1692" s="365">
        <f>IF(ISERROR('commented data'!$M1646),"",'commented data'!$M1646)</f>
        <v>-78.575546264648437</v>
      </c>
      <c r="U1692" s="370" t="str">
        <f t="shared" si="434"/>
        <v/>
      </c>
      <c r="V1692" s="371">
        <f t="shared" si="435"/>
        <v>-78.575546264648437</v>
      </c>
      <c r="W1692" s="383">
        <f t="shared" si="443"/>
        <v>-68.360725250244144</v>
      </c>
      <c r="X1692" s="365">
        <f>IF(ISERROR('commented data'!$T1646),"",'commented data'!$T1646)</f>
        <v>15.305060386657715</v>
      </c>
      <c r="Y1692" s="384">
        <f t="shared" si="444"/>
        <v>15.305060386657715</v>
      </c>
      <c r="Z1692" s="365">
        <f>IF(ISERROR('commented data'!$U1646),"",'commented data'!$U1646)</f>
        <v>1012.7919921875</v>
      </c>
      <c r="AA1692" s="385">
        <f t="shared" si="445"/>
        <v>1022.919912109375</v>
      </c>
      <c r="AC1692" s="427" t="str">
        <f t="shared" si="440"/>
        <v/>
      </c>
      <c r="AD1692" s="428" t="str">
        <f t="shared" si="439"/>
        <v/>
      </c>
      <c r="AE1692" s="429" t="str">
        <f t="shared" si="441"/>
        <v/>
      </c>
      <c r="AF1692" s="430" t="str">
        <f t="shared" si="442"/>
        <v/>
      </c>
    </row>
    <row r="1693" spans="1:32" s="5" customFormat="1" x14ac:dyDescent="0.2">
      <c r="A1693" s="363">
        <f>'commented data'!$A1647</f>
        <v>41249.5</v>
      </c>
      <c r="B1693" s="364">
        <f>IF(ISERROR('commented data'!$B1647),"",'commented data'!$B1647)</f>
        <v>162.63189697265625</v>
      </c>
      <c r="C1693" s="364">
        <f>IF(ISERROR('commented data'!$C1647),"",'commented data'!$C1647)</f>
        <v>1.1404589414596558</v>
      </c>
      <c r="D1693" s="364">
        <f>IF(ISERROR('commented data'!$D1647),"",'commented data'!$D1647)</f>
        <v>1.0786939859390259</v>
      </c>
      <c r="E1693" s="364">
        <f>IF(ISERROR('commented data'!$E1647),"",'commented data'!$E1647)</f>
        <v>-1.6029659658670425E-2</v>
      </c>
      <c r="F1693" s="357">
        <f t="shared" si="428"/>
        <v>-0.45001286923885347</v>
      </c>
      <c r="G1693" s="362">
        <f t="shared" si="429"/>
        <v>-65.084351937309435</v>
      </c>
      <c r="H1693" s="359">
        <f>IF(ISERROR('commented data'!$N1647),"",'commented data'!$N1647)</f>
        <v>-1.9848492994542434E-3</v>
      </c>
      <c r="I1693" s="359">
        <f>IFERROR('commented data'!O1647,"")</f>
        <v>2.8978155510766164E-3</v>
      </c>
      <c r="J1693" s="358">
        <f>IF(ISERROR('commented data'!$P1647),"",'commented data'!$P1647)</f>
        <v>0</v>
      </c>
      <c r="K1693" s="328">
        <f>IF(ISERROR('commented data'!$Q1647),"",'commented data'!$Q1647)</f>
        <v>1</v>
      </c>
      <c r="L1693" s="328">
        <f>IF(ISERROR('commented data'!$R1647),"",'commented data'!$R1647)</f>
        <v>1</v>
      </c>
      <c r="M1693" s="328">
        <f>IF(ISERROR('commented data'!$S1647),"",'commented data'!$S1647)</f>
        <v>1</v>
      </c>
      <c r="N1693" s="366">
        <f t="shared" si="430"/>
        <v>1</v>
      </c>
      <c r="O1693" s="367" t="b">
        <f t="shared" si="431"/>
        <v>0</v>
      </c>
      <c r="P1693" s="365">
        <f>IF(ISERROR('commented data'!$J1647),"",'commented data'!$J1647)</f>
        <v>-0.44555729627609253</v>
      </c>
      <c r="Q1693" s="368" t="str">
        <f t="shared" si="427"/>
        <v/>
      </c>
      <c r="R1693" s="368" t="str">
        <f t="shared" si="432"/>
        <v/>
      </c>
      <c r="S1693" s="369">
        <f t="shared" si="433"/>
        <v>-0.44555729627609253</v>
      </c>
      <c r="T1693" s="365">
        <f>IF(ISERROR('commented data'!$M1647),"",'commented data'!$M1647)</f>
        <v>-78.659141540527344</v>
      </c>
      <c r="U1693" s="370" t="str">
        <f t="shared" si="434"/>
        <v/>
      </c>
      <c r="V1693" s="371">
        <f t="shared" si="435"/>
        <v>-78.659141540527344</v>
      </c>
      <c r="W1693" s="383">
        <f t="shared" si="443"/>
        <v>-68.433453140258791</v>
      </c>
      <c r="X1693" s="365">
        <f>IF(ISERROR('commented data'!$T1647),"",'commented data'!$T1647)</f>
        <v>16.796649932861328</v>
      </c>
      <c r="Y1693" s="384">
        <f t="shared" si="444"/>
        <v>16.796649932861328</v>
      </c>
      <c r="Z1693" s="365">
        <f>IF(ISERROR('commented data'!$U1647),"",'commented data'!$U1647)</f>
        <v>1012.7919921875</v>
      </c>
      <c r="AA1693" s="385">
        <f t="shared" si="445"/>
        <v>1022.919912109375</v>
      </c>
      <c r="AC1693" s="427" t="str">
        <f t="shared" si="440"/>
        <v/>
      </c>
      <c r="AD1693" s="428" t="str">
        <f t="shared" si="439"/>
        <v/>
      </c>
      <c r="AE1693" s="429" t="str">
        <f t="shared" si="441"/>
        <v/>
      </c>
      <c r="AF1693" s="430" t="str">
        <f t="shared" si="442"/>
        <v/>
      </c>
    </row>
    <row r="1694" spans="1:32" s="5" customFormat="1" x14ac:dyDescent="0.2">
      <c r="A1694" s="363">
        <f>'commented data'!$A1648</f>
        <v>41249.541666666664</v>
      </c>
      <c r="B1694" s="364">
        <f>IF(ISERROR('commented data'!$B1648),"",'commented data'!$B1648)</f>
        <v>113.71420288085937</v>
      </c>
      <c r="C1694" s="364">
        <f>IF(ISERROR('commented data'!$C1648),"",'commented data'!$C1648)</f>
        <v>14.418430328369141</v>
      </c>
      <c r="D1694" s="364">
        <f>IF(ISERROR('commented data'!$D1648),"",'commented data'!$D1648)</f>
        <v>1.2328560352325439</v>
      </c>
      <c r="E1694" s="364">
        <f>IF(ISERROR('commented data'!$E1648),"",'commented data'!$E1648)</f>
        <v>0.78748500347137451</v>
      </c>
      <c r="F1694" s="357">
        <f t="shared" si="428"/>
        <v>-0.4026869085431099</v>
      </c>
      <c r="G1694" s="362">
        <f t="shared" si="429"/>
        <v>3817.2507528306201</v>
      </c>
      <c r="H1694" s="359">
        <f>IF(ISERROR('commented data'!$N1648),"",'commented data'!$N1648)</f>
        <v>2.3952421144427659E-2</v>
      </c>
      <c r="I1694" s="359">
        <f>IFERROR('commented data'!O1648,"")</f>
        <v>3.3119581991787159E-3</v>
      </c>
      <c r="J1694" s="358">
        <f>IF(ISERROR('commented data'!$P1648),"",'commented data'!$P1648)</f>
        <v>0</v>
      </c>
      <c r="K1694" s="328">
        <f>IF(ISERROR('commented data'!$Q1648),"",'commented data'!$Q1648)</f>
        <v>1</v>
      </c>
      <c r="L1694" s="328">
        <f>IF(ISERROR('commented data'!$R1648),"",'commented data'!$R1648)</f>
        <v>1</v>
      </c>
      <c r="M1694" s="328">
        <f>IF(ISERROR('commented data'!$S1648),"",'commented data'!$S1648)</f>
        <v>1</v>
      </c>
      <c r="N1694" s="366">
        <f t="shared" si="430"/>
        <v>1</v>
      </c>
      <c r="O1694" s="367" t="b">
        <f t="shared" si="431"/>
        <v>0</v>
      </c>
      <c r="P1694" s="365">
        <f>IF(ISERROR('commented data'!$J1648),"",'commented data'!$J1648)</f>
        <v>-0.39869990944862366</v>
      </c>
      <c r="Q1694" s="368" t="str">
        <f t="shared" si="427"/>
        <v/>
      </c>
      <c r="R1694" s="368" t="str">
        <f t="shared" si="432"/>
        <v/>
      </c>
      <c r="S1694" s="369">
        <f t="shared" si="433"/>
        <v>-0.39869990944862366</v>
      </c>
      <c r="T1694" s="365">
        <f>IF(ISERROR('commented data'!$M1648),"",'commented data'!$M1648)</f>
        <v>5142.73388671875</v>
      </c>
      <c r="U1694" s="370" t="str">
        <f t="shared" si="434"/>
        <v/>
      </c>
      <c r="V1694" s="371">
        <f t="shared" si="435"/>
        <v>5142.73388671875</v>
      </c>
      <c r="W1694" s="383">
        <f t="shared" si="443"/>
        <v>4474.1784814453122</v>
      </c>
      <c r="X1694" s="365">
        <f>IF(ISERROR('commented data'!$T1648),"",'commented data'!$T1648)</f>
        <v>50.064300537109375</v>
      </c>
      <c r="Y1694" s="384">
        <f t="shared" si="444"/>
        <v>50.064300537109375</v>
      </c>
      <c r="Z1694" s="365">
        <f>IF(ISERROR('commented data'!$U1648),"",'commented data'!$U1648)</f>
        <v>1012.7960205078125</v>
      </c>
      <c r="AA1694" s="385">
        <f t="shared" si="445"/>
        <v>1022.9239807128906</v>
      </c>
      <c r="AC1694" s="427" t="str">
        <f t="shared" si="440"/>
        <v/>
      </c>
      <c r="AD1694" s="428" t="str">
        <f t="shared" si="439"/>
        <v/>
      </c>
      <c r="AE1694" s="429" t="str">
        <f t="shared" si="441"/>
        <v/>
      </c>
      <c r="AF1694" s="430" t="str">
        <f t="shared" si="442"/>
        <v/>
      </c>
    </row>
    <row r="1695" spans="1:32" s="5" customFormat="1" x14ac:dyDescent="0.2">
      <c r="A1695" s="363">
        <f>'commented data'!$A1649</f>
        <v>41249.583333333336</v>
      </c>
      <c r="B1695" s="364">
        <f>IF(ISERROR('commented data'!$B1649),"",'commented data'!$B1649)</f>
        <v>121.97609710693359</v>
      </c>
      <c r="C1695" s="364">
        <f>IF(ISERROR('commented data'!$C1649),"",'commented data'!$C1649)</f>
        <v>159.63749694824219</v>
      </c>
      <c r="D1695" s="364">
        <f>IF(ISERROR('commented data'!$D1649),"",'commented data'!$D1649)</f>
        <v>1.4039340019226074</v>
      </c>
      <c r="E1695" s="364">
        <f>IF(ISERROR('commented data'!$E1649),"",'commented data'!$E1649)</f>
        <v>7.270406000316143E-3</v>
      </c>
      <c r="F1695" s="357">
        <f t="shared" si="428"/>
        <v>-0.4490406581759453</v>
      </c>
      <c r="G1695" s="362">
        <f t="shared" si="429"/>
        <v>27825.516800934882</v>
      </c>
      <c r="H1695" s="359">
        <f>IF(ISERROR('commented data'!$N1649),"",'commented data'!$N1649)</f>
        <v>0.10679192323205314</v>
      </c>
      <c r="I1695" s="359">
        <f>IFERROR('commented data'!O1649,"")</f>
        <v>3.7715439563844261E-3</v>
      </c>
      <c r="J1695" s="358">
        <f>IF(ISERROR('commented data'!$P1649),"",'commented data'!$P1649)</f>
        <v>0</v>
      </c>
      <c r="K1695" s="328">
        <f>IF(ISERROR('commented data'!$Q1649),"",'commented data'!$Q1649)</f>
        <v>1</v>
      </c>
      <c r="L1695" s="328">
        <f>IF(ISERROR('commented data'!$R1649),"",'commented data'!$R1649)</f>
        <v>1</v>
      </c>
      <c r="M1695" s="328">
        <f>IF(ISERROR('commented data'!$S1649),"",'commented data'!$S1649)</f>
        <v>1</v>
      </c>
      <c r="N1695" s="366">
        <f t="shared" si="430"/>
        <v>1</v>
      </c>
      <c r="O1695" s="367" t="b">
        <f t="shared" si="431"/>
        <v>0</v>
      </c>
      <c r="P1695" s="365">
        <f>IF(ISERROR('commented data'!$J1649),"",'commented data'!$J1649)</f>
        <v>-0.44459471106529236</v>
      </c>
      <c r="Q1695" s="368" t="str">
        <f t="shared" si="427"/>
        <v/>
      </c>
      <c r="R1695" s="368" t="str">
        <f t="shared" si="432"/>
        <v/>
      </c>
      <c r="S1695" s="369">
        <f t="shared" si="433"/>
        <v>-0.44459471106529236</v>
      </c>
      <c r="T1695" s="365">
        <f>IF(ISERROR('commented data'!$M1649),"",'commented data'!$M1649)</f>
        <v>41208.87109375</v>
      </c>
      <c r="U1695" s="370" t="str">
        <f t="shared" si="434"/>
        <v/>
      </c>
      <c r="V1695" s="371">
        <f t="shared" si="435"/>
        <v>41208.87109375</v>
      </c>
      <c r="W1695" s="383">
        <f t="shared" si="443"/>
        <v>35851.717851562498</v>
      </c>
      <c r="X1695" s="365">
        <f>IF(ISERROR('commented data'!$T1649),"",'commented data'!$T1649)</f>
        <v>82.150962829589844</v>
      </c>
      <c r="Y1695" s="384">
        <f t="shared" si="444"/>
        <v>82.150962829589844</v>
      </c>
      <c r="Z1695" s="365">
        <f>IF(ISERROR('commented data'!$U1649),"",'commented data'!$U1649)</f>
        <v>1012.7999877929687</v>
      </c>
      <c r="AA1695" s="385">
        <f t="shared" si="445"/>
        <v>1022.9279876708985</v>
      </c>
      <c r="AC1695" s="427" t="str">
        <f t="shared" si="440"/>
        <v/>
      </c>
      <c r="AD1695" s="428" t="str">
        <f t="shared" si="439"/>
        <v/>
      </c>
      <c r="AE1695" s="429" t="str">
        <f t="shared" si="441"/>
        <v/>
      </c>
      <c r="AF1695" s="430" t="str">
        <f t="shared" si="442"/>
        <v/>
      </c>
    </row>
    <row r="1696" spans="1:32" s="5" customFormat="1" x14ac:dyDescent="0.2">
      <c r="A1696" s="363">
        <f>'commented data'!$A1650</f>
        <v>41249.625</v>
      </c>
      <c r="B1696" s="364">
        <f>IF(ISERROR('commented data'!$B1650),"",'commented data'!$B1650)</f>
        <v>167.36250305175781</v>
      </c>
      <c r="C1696" s="364">
        <f>IF(ISERROR('commented data'!$C1650),"",'commented data'!$C1650)</f>
        <v>241.73399353027344</v>
      </c>
      <c r="D1696" s="364">
        <f>IF(ISERROR('commented data'!$D1650),"",'commented data'!$D1650)</f>
        <v>1.1673569679260254</v>
      </c>
      <c r="E1696" s="364">
        <f>IF(ISERROR('commented data'!$E1650),"",'commented data'!$E1650)</f>
        <v>4.2273672297596931E-3</v>
      </c>
      <c r="F1696" s="357">
        <f t="shared" si="428"/>
        <v>-0.45231455236673357</v>
      </c>
      <c r="G1696" s="362">
        <f t="shared" si="429"/>
        <v>36397.366733205185</v>
      </c>
      <c r="H1696" s="359">
        <f>IF(ISERROR('commented data'!$N1650),"",'commented data'!$N1650)</f>
        <v>-0.20286745013081828</v>
      </c>
      <c r="I1696" s="359">
        <f>IFERROR('commented data'!O1650,"")</f>
        <v>3.1360007744632946E-3</v>
      </c>
      <c r="J1696" s="358">
        <f>IF(ISERROR('commented data'!$P1650),"",'commented data'!$P1650)</f>
        <v>0</v>
      </c>
      <c r="K1696" s="328">
        <f>IF(ISERROR('commented data'!$Q1650),"",'commented data'!$Q1650)</f>
        <v>1</v>
      </c>
      <c r="L1696" s="328">
        <f>IF(ISERROR('commented data'!$R1650),"",'commented data'!$R1650)</f>
        <v>1</v>
      </c>
      <c r="M1696" s="328">
        <f>IF(ISERROR('commented data'!$S1650),"",'commented data'!$S1650)</f>
        <v>1</v>
      </c>
      <c r="N1696" s="366">
        <f t="shared" si="430"/>
        <v>1</v>
      </c>
      <c r="O1696" s="367" t="b">
        <f t="shared" si="431"/>
        <v>0</v>
      </c>
      <c r="P1696" s="365">
        <f>IF(ISERROR('commented data'!$J1650),"",'commented data'!$J1650)</f>
        <v>-0.44783619046211243</v>
      </c>
      <c r="Q1696" s="368" t="str">
        <f t="shared" si="427"/>
        <v/>
      </c>
      <c r="R1696" s="368" t="str">
        <f t="shared" si="432"/>
        <v/>
      </c>
      <c r="S1696" s="369">
        <f t="shared" si="433"/>
        <v>-0.44783619046211243</v>
      </c>
      <c r="T1696" s="365">
        <f>IF(ISERROR('commented data'!$M1650),"",'commented data'!$M1650)</f>
        <v>52292.921875</v>
      </c>
      <c r="U1696" s="370" t="str">
        <f t="shared" si="434"/>
        <v/>
      </c>
      <c r="V1696" s="371">
        <f t="shared" si="435"/>
        <v>52292.921875</v>
      </c>
      <c r="W1696" s="383">
        <f t="shared" si="443"/>
        <v>45494.842031250002</v>
      </c>
      <c r="X1696" s="365">
        <f>IF(ISERROR('commented data'!$T1650),"",'commented data'!$T1650)</f>
        <v>71.534576416015625</v>
      </c>
      <c r="Y1696" s="384">
        <f t="shared" si="444"/>
        <v>71.534576416015625</v>
      </c>
      <c r="Z1696" s="365">
        <f>IF(ISERROR('commented data'!$U1650),"",'commented data'!$U1650)</f>
        <v>1012.7999877929687</v>
      </c>
      <c r="AA1696" s="385">
        <f t="shared" si="445"/>
        <v>1022.9279876708985</v>
      </c>
      <c r="AC1696" s="427" t="str">
        <f t="shared" si="440"/>
        <v/>
      </c>
      <c r="AD1696" s="428" t="str">
        <f t="shared" si="439"/>
        <v/>
      </c>
      <c r="AE1696" s="429" t="str">
        <f t="shared" si="441"/>
        <v/>
      </c>
      <c r="AF1696" s="430" t="str">
        <f t="shared" si="442"/>
        <v/>
      </c>
    </row>
    <row r="1697" spans="1:32" s="5" customFormat="1" x14ac:dyDescent="0.2">
      <c r="A1697" s="363">
        <f>'commented data'!$A1651</f>
        <v>41249.666666666664</v>
      </c>
      <c r="B1697" s="364">
        <f>IF(ISERROR('commented data'!$B1651),"",'commented data'!$B1651)</f>
        <v>402.53689575195312</v>
      </c>
      <c r="C1697" s="364">
        <f>IF(ISERROR('commented data'!$C1651),"",'commented data'!$C1651)</f>
        <v>285.93978881835937</v>
      </c>
      <c r="D1697" s="364">
        <f>IF(ISERROR('commented data'!$D1651),"",'commented data'!$D1651)</f>
        <v>1474.342041015625</v>
      </c>
      <c r="E1697" s="364">
        <f>IF(ISERROR('commented data'!$E1651),"",'commented data'!$E1651)</f>
        <v>3.5712490081787109</v>
      </c>
      <c r="F1697" s="357">
        <f t="shared" si="428"/>
        <v>373.82674316406252</v>
      </c>
      <c r="G1697" s="362">
        <f t="shared" si="429"/>
        <v>37458.862400365055</v>
      </c>
      <c r="H1697" s="359">
        <f>IF(ISERROR('commented data'!$N1651),"",'commented data'!$N1651)</f>
        <v>2.2115789870146729</v>
      </c>
      <c r="I1697" s="359">
        <f>IFERROR('commented data'!O1651,"")</f>
        <v>3.9606888976412784</v>
      </c>
      <c r="J1697" s="358">
        <f>IF(ISERROR('commented data'!$P1651),"",'commented data'!$P1651)</f>
        <v>0.59791672229766846</v>
      </c>
      <c r="K1697" s="328">
        <f>IF(ISERROR('commented data'!$Q1651),"",'commented data'!$Q1651)</f>
        <v>1</v>
      </c>
      <c r="L1697" s="328">
        <f>IF(ISERROR('commented data'!$R1651),"",'commented data'!$R1651)</f>
        <v>1</v>
      </c>
      <c r="M1697" s="328">
        <f>IF(ISERROR('commented data'!$S1651),"",'commented data'!$S1651)</f>
        <v>1</v>
      </c>
      <c r="N1697" s="366">
        <f t="shared" si="430"/>
        <v>1</v>
      </c>
      <c r="O1697" s="367" t="b">
        <f t="shared" si="431"/>
        <v>1</v>
      </c>
      <c r="P1697" s="365">
        <f>IF(ISERROR('commented data'!$J1651),"",'commented data'!$J1651)</f>
        <v>370.12548828125</v>
      </c>
      <c r="Q1697" s="368" t="str">
        <f t="shared" si="427"/>
        <v/>
      </c>
      <c r="R1697" s="368" t="str">
        <f t="shared" si="432"/>
        <v/>
      </c>
      <c r="S1697" s="369">
        <f t="shared" si="433"/>
        <v>370.12548828125</v>
      </c>
      <c r="T1697" s="365">
        <f>IF(ISERROR('commented data'!$M1651),"",'commented data'!$M1651)</f>
        <v>54171.51171875</v>
      </c>
      <c r="U1697" s="370" t="str">
        <f t="shared" si="434"/>
        <v/>
      </c>
      <c r="V1697" s="371">
        <f t="shared" si="435"/>
        <v>54171.51171875</v>
      </c>
      <c r="W1697" s="383">
        <f t="shared" si="443"/>
        <v>47129.215195312499</v>
      </c>
      <c r="X1697" s="365">
        <f>IF(ISERROR('commented data'!$T1651),"",'commented data'!$T1651)</f>
        <v>73.799400329589844</v>
      </c>
      <c r="Y1697" s="384">
        <f t="shared" si="444"/>
        <v>73.799400329589844</v>
      </c>
      <c r="Z1697" s="365">
        <f>IF(ISERROR('commented data'!$U1651),"",'commented data'!$U1651)</f>
        <v>1012.802001953125</v>
      </c>
      <c r="AA1697" s="385">
        <f t="shared" si="445"/>
        <v>1022.9300219726563</v>
      </c>
      <c r="AC1697" s="427" t="str">
        <f t="shared" si="440"/>
        <v/>
      </c>
      <c r="AD1697" s="428" t="str">
        <f t="shared" si="439"/>
        <v/>
      </c>
      <c r="AE1697" s="429" t="str">
        <f t="shared" si="441"/>
        <v/>
      </c>
      <c r="AF1697" s="430" t="str">
        <f t="shared" si="442"/>
        <v/>
      </c>
    </row>
    <row r="1698" spans="1:32" s="5" customFormat="1" x14ac:dyDescent="0.2">
      <c r="A1698" s="363">
        <f>'commented data'!$A1652</f>
        <v>41249.708333333336</v>
      </c>
      <c r="B1698" s="364">
        <f>IF(ISERROR('commented data'!$B1652),"",'commented data'!$B1652)</f>
        <v>896.72271728515625</v>
      </c>
      <c r="C1698" s="364">
        <f>IF(ISERROR('commented data'!$C1652),"",'commented data'!$C1652)</f>
        <v>314.20541381835937</v>
      </c>
      <c r="D1698" s="364">
        <f>IF(ISERROR('commented data'!$D1652),"",'commented data'!$D1652)</f>
        <v>4515.12890625</v>
      </c>
      <c r="E1698" s="364">
        <f>IF(ISERROR('commented data'!$E1652),"",'commented data'!$E1652)</f>
        <v>10.728879928588867</v>
      </c>
      <c r="F1698" s="357">
        <f t="shared" si="428"/>
        <v>85.925076522827155</v>
      </c>
      <c r="G1698" s="362">
        <f t="shared" si="429"/>
        <v>36780.741949579824</v>
      </c>
      <c r="H1698" s="359">
        <f>IF(ISERROR('commented data'!$N1652),"",'commented data'!$N1652)</f>
        <v>13.446491610584417</v>
      </c>
      <c r="I1698" s="359">
        <f>IFERROR('commented data'!O1652,"")</f>
        <v>12.129492636650697</v>
      </c>
      <c r="J1698" s="358">
        <f>IF(ISERROR('commented data'!$P1652),"",'commented data'!$P1652)</f>
        <v>1</v>
      </c>
      <c r="K1698" s="328">
        <f>IF(ISERROR('commented data'!$Q1652),"",'commented data'!$Q1652)</f>
        <v>1</v>
      </c>
      <c r="L1698" s="328">
        <f>IF(ISERROR('commented data'!$R1652),"",'commented data'!$R1652)</f>
        <v>1</v>
      </c>
      <c r="M1698" s="328">
        <f>IF(ISERROR('commented data'!$S1652),"",'commented data'!$S1652)</f>
        <v>1</v>
      </c>
      <c r="N1698" s="366">
        <f t="shared" si="430"/>
        <v>1</v>
      </c>
      <c r="O1698" s="367" t="b">
        <f t="shared" si="431"/>
        <v>1</v>
      </c>
      <c r="P1698" s="365">
        <f>IF(ISERROR('commented data'!$J1652),"",'commented data'!$J1652)</f>
        <v>85.074333190917969</v>
      </c>
      <c r="Q1698" s="368">
        <f t="shared" si="427"/>
        <v>85.074333190917969</v>
      </c>
      <c r="R1698" s="368" t="str">
        <f t="shared" si="432"/>
        <v/>
      </c>
      <c r="S1698" s="369">
        <f t="shared" si="433"/>
        <v>85.074333190917969</v>
      </c>
      <c r="T1698" s="365">
        <f>IF(ISERROR('commented data'!$M1652),"",'commented data'!$M1652)</f>
        <v>59239.1015625</v>
      </c>
      <c r="U1698" s="370">
        <f t="shared" si="434"/>
        <v>59239.1015625</v>
      </c>
      <c r="V1698" s="371">
        <f t="shared" si="435"/>
        <v>59239.1015625</v>
      </c>
      <c r="W1698" s="383">
        <f t="shared" si="443"/>
        <v>51538.018359374997</v>
      </c>
      <c r="X1698" s="365">
        <f>IF(ISERROR('commented data'!$T1652),"",'commented data'!$T1652)</f>
        <v>113.25170135498047</v>
      </c>
      <c r="Y1698" s="384">
        <f t="shared" si="444"/>
        <v>113.25170135498047</v>
      </c>
      <c r="Z1698" s="365">
        <f>IF(ISERROR('commented data'!$U1652),"",'commented data'!$U1652)</f>
        <v>1012.8049926757812</v>
      </c>
      <c r="AA1698" s="385">
        <f t="shared" si="445"/>
        <v>1022.9330426025391</v>
      </c>
      <c r="AC1698" s="427">
        <f t="shared" si="440"/>
        <v>3.1603880665840047</v>
      </c>
      <c r="AD1698" s="428">
        <f t="shared" si="439"/>
        <v>0.23503439842228457</v>
      </c>
      <c r="AE1698" s="429">
        <f t="shared" si="441"/>
        <v>9.4216656015777165</v>
      </c>
      <c r="AF1698" s="430">
        <f t="shared" si="442"/>
        <v>0.97566100236910291</v>
      </c>
    </row>
    <row r="1699" spans="1:32" s="5" customFormat="1" x14ac:dyDescent="0.2">
      <c r="A1699" s="363">
        <f>'commented data'!$A1653</f>
        <v>41249.75</v>
      </c>
      <c r="B1699" s="364">
        <f>IF(ISERROR('commented data'!$B1653),"",'commented data'!$B1653)</f>
        <v>321.198486328125</v>
      </c>
      <c r="C1699" s="364">
        <f>IF(ISERROR('commented data'!$C1653),"",'commented data'!$C1653)</f>
        <v>70.69879150390625</v>
      </c>
      <c r="D1699" s="364">
        <f>IF(ISERROR('commented data'!$D1653),"",'commented data'!$D1653)</f>
        <v>634.44561767578125</v>
      </c>
      <c r="E1699" s="364">
        <f>IF(ISERROR('commented data'!$E1653),"",'commented data'!$E1653)</f>
        <v>2.4893989562988281</v>
      </c>
      <c r="F1699" s="357">
        <f t="shared" si="428"/>
        <v>31.701971035003663</v>
      </c>
      <c r="G1699" s="362">
        <f t="shared" si="429"/>
        <v>13442.421766575428</v>
      </c>
      <c r="H1699" s="359">
        <f>IF(ISERROR('commented data'!$N1653),"",'commented data'!$N1653)</f>
        <v>2.044715314189216</v>
      </c>
      <c r="I1699" s="359">
        <f>IFERROR('commented data'!O1653,"")</f>
        <v>1.7043817812823252</v>
      </c>
      <c r="J1699" s="358">
        <f>IF(ISERROR('commented data'!$P1653),"",'commented data'!$P1653)</f>
        <v>0.12708330154418945</v>
      </c>
      <c r="K1699" s="328">
        <f>IF(ISERROR('commented data'!$Q1653),"",'commented data'!$Q1653)</f>
        <v>1</v>
      </c>
      <c r="L1699" s="328">
        <f>IF(ISERROR('commented data'!$R1653),"",'commented data'!$R1653)</f>
        <v>1</v>
      </c>
      <c r="M1699" s="328">
        <f>IF(ISERROR('commented data'!$S1653),"",'commented data'!$S1653)</f>
        <v>1</v>
      </c>
      <c r="N1699" s="366">
        <f t="shared" si="430"/>
        <v>1</v>
      </c>
      <c r="O1699" s="367" t="b">
        <f t="shared" si="431"/>
        <v>1</v>
      </c>
      <c r="P1699" s="365">
        <f>IF(ISERROR('commented data'!$J1653),"",'commented data'!$J1653)</f>
        <v>31.388090133666992</v>
      </c>
      <c r="Q1699" s="368" t="str">
        <f t="shared" si="427"/>
        <v/>
      </c>
      <c r="R1699" s="368" t="str">
        <f t="shared" si="432"/>
        <v/>
      </c>
      <c r="S1699" s="369">
        <f t="shared" si="433"/>
        <v>31.388090133666992</v>
      </c>
      <c r="T1699" s="365">
        <f>IF(ISERROR('commented data'!$M1653),"",'commented data'!$M1653)</f>
        <v>18411.9609375</v>
      </c>
      <c r="U1699" s="370" t="str">
        <f t="shared" si="434"/>
        <v/>
      </c>
      <c r="V1699" s="371">
        <f t="shared" si="435"/>
        <v>18411.9609375</v>
      </c>
      <c r="W1699" s="383">
        <f t="shared" si="443"/>
        <v>16018.406015625</v>
      </c>
      <c r="X1699" s="365">
        <f>IF(ISERROR('commented data'!$T1653),"",'commented data'!$T1653)</f>
        <v>55.457149505615234</v>
      </c>
      <c r="Y1699" s="384">
        <f t="shared" si="444"/>
        <v>55.457149505615234</v>
      </c>
      <c r="Z1699" s="365">
        <f>IF(ISERROR('commented data'!$U1653),"",'commented data'!$U1653)</f>
        <v>1012.81298828125</v>
      </c>
      <c r="AA1699" s="385">
        <f t="shared" si="445"/>
        <v>1022.9411181640625</v>
      </c>
      <c r="AC1699" s="427" t="str">
        <f t="shared" si="440"/>
        <v/>
      </c>
      <c r="AD1699" s="428" t="str">
        <f t="shared" si="439"/>
        <v/>
      </c>
      <c r="AE1699" s="429" t="str">
        <f t="shared" si="441"/>
        <v/>
      </c>
      <c r="AF1699" s="430" t="str">
        <f t="shared" si="442"/>
        <v/>
      </c>
    </row>
    <row r="1700" spans="1:32" s="5" customFormat="1" x14ac:dyDescent="0.2">
      <c r="A1700" s="363">
        <f>'commented data'!$A1654</f>
        <v>41249.791666666664</v>
      </c>
      <c r="B1700" s="364">
        <f>IF(ISERROR('commented data'!$B1654),"",'commented data'!$B1654)</f>
        <v>211.61199951171875</v>
      </c>
      <c r="C1700" s="364">
        <f>IF(ISERROR('commented data'!$C1654),"",'commented data'!$C1654)</f>
        <v>0.38284999132156372</v>
      </c>
      <c r="D1700" s="364">
        <f>IF(ISERROR('commented data'!$D1654),"",'commented data'!$D1654)</f>
        <v>1.3568030595779419</v>
      </c>
      <c r="E1700" s="364">
        <f>IF(ISERROR('commented data'!$E1654),"",'commented data'!$E1654)</f>
        <v>2.5902969837188721</v>
      </c>
      <c r="F1700" s="357">
        <f t="shared" si="428"/>
        <v>9.0275039768218992</v>
      </c>
      <c r="G1700" s="362">
        <f t="shared" si="429"/>
        <v>-56.46663078388476</v>
      </c>
      <c r="H1700" s="359">
        <f>IF(ISERROR('commented data'!$N1654),"",'commented data'!$N1654)</f>
        <v>-1.8725424514008805E-3</v>
      </c>
      <c r="I1700" s="359">
        <f>IFERROR('commented data'!O1654,"")</f>
        <v>3.6449308673679208E-3</v>
      </c>
      <c r="J1700" s="358">
        <f>IF(ISERROR('commented data'!$P1654),"",'commented data'!$P1654)</f>
        <v>0</v>
      </c>
      <c r="K1700" s="328">
        <f>IF(ISERROR('commented data'!$Q1654),"",'commented data'!$Q1654)</f>
        <v>1</v>
      </c>
      <c r="L1700" s="328">
        <f>IF(ISERROR('commented data'!$R1654),"",'commented data'!$R1654)</f>
        <v>1</v>
      </c>
      <c r="M1700" s="328">
        <f>IF(ISERROR('commented data'!$S1654),"",'commented data'!$S1654)</f>
        <v>1</v>
      </c>
      <c r="N1700" s="366">
        <f t="shared" si="430"/>
        <v>1</v>
      </c>
      <c r="O1700" s="367" t="b">
        <f t="shared" si="431"/>
        <v>0</v>
      </c>
      <c r="P1700" s="365">
        <f>IF(ISERROR('commented data'!$J1654),"",'commented data'!$J1654)</f>
        <v>8.9381227493286133</v>
      </c>
      <c r="Q1700" s="368" t="str">
        <f t="shared" si="427"/>
        <v/>
      </c>
      <c r="R1700" s="368" t="str">
        <f t="shared" si="432"/>
        <v/>
      </c>
      <c r="S1700" s="369">
        <f t="shared" si="433"/>
        <v>8.9381227493286133</v>
      </c>
      <c r="T1700" s="365">
        <f>IF(ISERROR('commented data'!$M1654),"",'commented data'!$M1654)</f>
        <v>-71.995643615722656</v>
      </c>
      <c r="U1700" s="370" t="str">
        <f t="shared" si="434"/>
        <v/>
      </c>
      <c r="V1700" s="371">
        <f t="shared" si="435"/>
        <v>-71.995643615722656</v>
      </c>
      <c r="W1700" s="383">
        <f t="shared" si="443"/>
        <v>-62.636209945678708</v>
      </c>
      <c r="X1700" s="365">
        <f>IF(ISERROR('commented data'!$T1654),"",'commented data'!$T1654)</f>
        <v>32.740081787109375</v>
      </c>
      <c r="Y1700" s="384">
        <f t="shared" si="444"/>
        <v>32.740081787109375</v>
      </c>
      <c r="Z1700" s="365">
        <f>IF(ISERROR('commented data'!$U1654),"",'commented data'!$U1654)</f>
        <v>1012.8049926757812</v>
      </c>
      <c r="AA1700" s="385">
        <f t="shared" si="445"/>
        <v>1022.9330426025391</v>
      </c>
      <c r="AC1700" s="427" t="str">
        <f t="shared" si="440"/>
        <v/>
      </c>
      <c r="AD1700" s="428" t="str">
        <f t="shared" si="439"/>
        <v/>
      </c>
      <c r="AE1700" s="429" t="str">
        <f t="shared" si="441"/>
        <v/>
      </c>
      <c r="AF1700" s="430" t="str">
        <f t="shared" si="442"/>
        <v/>
      </c>
    </row>
    <row r="1701" spans="1:32" s="5" customFormat="1" x14ac:dyDescent="0.2">
      <c r="A1701" s="363">
        <f>'commented data'!$A1655</f>
        <v>41249.833333333336</v>
      </c>
      <c r="B1701" s="364">
        <f>IF(ISERROR('commented data'!$B1655),"",'commented data'!$B1655)</f>
        <v>196.75929260253906</v>
      </c>
      <c r="C1701" s="364">
        <f>IF(ISERROR('commented data'!$C1655),"",'commented data'!$C1655)</f>
        <v>0.35811561346054077</v>
      </c>
      <c r="D1701" s="364">
        <f>IF(ISERROR('commented data'!$D1655),"",'commented data'!$D1655)</f>
        <v>1.4979820251464844</v>
      </c>
      <c r="E1701" s="364">
        <f>IF(ISERROR('commented data'!$E1655),"",'commented data'!$E1655)</f>
        <v>3.1777739524841309</v>
      </c>
      <c r="F1701" s="357">
        <f t="shared" si="428"/>
        <v>9.675017795562745</v>
      </c>
      <c r="G1701" s="362">
        <f t="shared" si="429"/>
        <v>-61.226810538612376</v>
      </c>
      <c r="H1701" s="359">
        <f>IF(ISERROR('commented data'!$N1655),"",'commented data'!$N1655)</f>
        <v>-1.9877433835685742E-3</v>
      </c>
      <c r="I1701" s="359">
        <f>IFERROR('commented data'!O1655,"")</f>
        <v>4.0241956145921241E-3</v>
      </c>
      <c r="J1701" s="358">
        <f>IF(ISERROR('commented data'!$P1655),"",'commented data'!$P1655)</f>
        <v>0</v>
      </c>
      <c r="K1701" s="328">
        <f>IF(ISERROR('commented data'!$Q1655),"",'commented data'!$Q1655)</f>
        <v>1</v>
      </c>
      <c r="L1701" s="328">
        <f>IF(ISERROR('commented data'!$R1655),"",'commented data'!$R1655)</f>
        <v>1</v>
      </c>
      <c r="M1701" s="328">
        <f>IF(ISERROR('commented data'!$S1655),"",'commented data'!$S1655)</f>
        <v>1</v>
      </c>
      <c r="N1701" s="366">
        <f t="shared" si="430"/>
        <v>1</v>
      </c>
      <c r="O1701" s="367" t="b">
        <f t="shared" si="431"/>
        <v>0</v>
      </c>
      <c r="P1701" s="365">
        <f>IF(ISERROR('commented data'!$J1655),"",'commented data'!$J1655)</f>
        <v>9.5792255401611328</v>
      </c>
      <c r="Q1701" s="368" t="str">
        <f t="shared" si="427"/>
        <v/>
      </c>
      <c r="R1701" s="368" t="str">
        <f t="shared" si="432"/>
        <v/>
      </c>
      <c r="S1701" s="369">
        <f t="shared" si="433"/>
        <v>9.5792255401611328</v>
      </c>
      <c r="T1701" s="365">
        <f>IF(ISERROR('commented data'!$M1655),"",'commented data'!$M1655)</f>
        <v>-74.568458557128906</v>
      </c>
      <c r="U1701" s="370" t="str">
        <f t="shared" si="434"/>
        <v/>
      </c>
      <c r="V1701" s="371">
        <f t="shared" si="435"/>
        <v>-74.568458557128906</v>
      </c>
      <c r="W1701" s="383">
        <f t="shared" si="443"/>
        <v>-64.874558944702144</v>
      </c>
      <c r="X1701" s="365">
        <f>IF(ISERROR('commented data'!$T1655),"",'commented data'!$T1655)</f>
        <v>19.038040161132812</v>
      </c>
      <c r="Y1701" s="384">
        <f t="shared" si="444"/>
        <v>19.038040161132812</v>
      </c>
      <c r="Z1701" s="365">
        <f>IF(ISERROR('commented data'!$U1655),"",'commented data'!$U1655)</f>
        <v>1012.7999877929687</v>
      </c>
      <c r="AA1701" s="385">
        <f t="shared" si="445"/>
        <v>1022.9279876708985</v>
      </c>
      <c r="AC1701" s="427" t="str">
        <f t="shared" si="440"/>
        <v/>
      </c>
      <c r="AD1701" s="428" t="str">
        <f t="shared" si="439"/>
        <v/>
      </c>
      <c r="AE1701" s="429" t="str">
        <f t="shared" si="441"/>
        <v/>
      </c>
      <c r="AF1701" s="430" t="str">
        <f t="shared" si="442"/>
        <v/>
      </c>
    </row>
    <row r="1702" spans="1:32" s="5" customFormat="1" x14ac:dyDescent="0.2">
      <c r="A1702" s="363">
        <f>'commented data'!$A1656</f>
        <v>41249.875</v>
      </c>
      <c r="B1702" s="364">
        <f>IF(ISERROR('commented data'!$B1656),"",'commented data'!$B1656)</f>
        <v>190.0177001953125</v>
      </c>
      <c r="C1702" s="364">
        <f>IF(ISERROR('commented data'!$C1656),"",'commented data'!$C1656)</f>
        <v>0.35657548904418945</v>
      </c>
      <c r="D1702" s="364">
        <f>IF(ISERROR('commented data'!$D1656),"",'commented data'!$D1656)</f>
        <v>1.6336489915847778</v>
      </c>
      <c r="E1702" s="364">
        <f>IF(ISERROR('commented data'!$E1656),"",'commented data'!$E1656)</f>
        <v>3.5904369354248047</v>
      </c>
      <c r="F1702" s="357">
        <f t="shared" si="428"/>
        <v>13.022980508804322</v>
      </c>
      <c r="G1702" s="362">
        <f t="shared" si="429"/>
        <v>-61.122358464917014</v>
      </c>
      <c r="H1702" s="359">
        <f>IF(ISERROR('commented data'!$N1656),"",'commented data'!$N1656)</f>
        <v>-1.9873699064319795E-3</v>
      </c>
      <c r="I1702" s="359">
        <f>IFERROR('commented data'!O1656,"")</f>
        <v>4.3886528658949953E-3</v>
      </c>
      <c r="J1702" s="358">
        <f>IF(ISERROR('commented data'!$P1656),"",'commented data'!$P1656)</f>
        <v>0</v>
      </c>
      <c r="K1702" s="328">
        <f>IF(ISERROR('commented data'!$Q1656),"",'commented data'!$Q1656)</f>
        <v>1</v>
      </c>
      <c r="L1702" s="328">
        <f>IF(ISERROR('commented data'!$R1656),"",'commented data'!$R1656)</f>
        <v>1</v>
      </c>
      <c r="M1702" s="328">
        <f>IF(ISERROR('commented data'!$S1656),"",'commented data'!$S1656)</f>
        <v>1</v>
      </c>
      <c r="N1702" s="366">
        <f t="shared" si="430"/>
        <v>1</v>
      </c>
      <c r="O1702" s="367" t="b">
        <f t="shared" si="431"/>
        <v>0</v>
      </c>
      <c r="P1702" s="365">
        <f>IF(ISERROR('commented data'!$J1656),"",'commented data'!$J1656)</f>
        <v>12.894040107727051</v>
      </c>
      <c r="Q1702" s="368" t="str">
        <f t="shared" si="427"/>
        <v/>
      </c>
      <c r="R1702" s="368" t="str">
        <f t="shared" si="432"/>
        <v/>
      </c>
      <c r="S1702" s="369">
        <f t="shared" si="433"/>
        <v>12.894040107727051</v>
      </c>
      <c r="T1702" s="365">
        <f>IF(ISERROR('commented data'!$M1656),"",'commented data'!$M1656)</f>
        <v>-73.192138671875</v>
      </c>
      <c r="U1702" s="370" t="str">
        <f t="shared" si="434"/>
        <v/>
      </c>
      <c r="V1702" s="371">
        <f t="shared" si="435"/>
        <v>-73.192138671875</v>
      </c>
      <c r="W1702" s="383">
        <f t="shared" si="443"/>
        <v>-63.677160644531249</v>
      </c>
      <c r="X1702" s="365">
        <f>IF(ISERROR('commented data'!$T1656),"",'commented data'!$T1656)</f>
        <v>14.136039733886719</v>
      </c>
      <c r="Y1702" s="384">
        <f t="shared" si="444"/>
        <v>14.136039733886719</v>
      </c>
      <c r="Z1702" s="365">
        <f>IF(ISERROR('commented data'!$U1656),"",'commented data'!$U1656)</f>
        <v>1012.802978515625</v>
      </c>
      <c r="AA1702" s="385">
        <f t="shared" si="445"/>
        <v>1022.9310083007813</v>
      </c>
      <c r="AC1702" s="427" t="str">
        <f t="shared" si="440"/>
        <v/>
      </c>
      <c r="AD1702" s="428" t="str">
        <f t="shared" si="439"/>
        <v/>
      </c>
      <c r="AE1702" s="429" t="str">
        <f t="shared" si="441"/>
        <v/>
      </c>
      <c r="AF1702" s="430" t="str">
        <f t="shared" si="442"/>
        <v/>
      </c>
    </row>
    <row r="1703" spans="1:32" s="5" customFormat="1" x14ac:dyDescent="0.2">
      <c r="A1703" s="363">
        <f>'commented data'!$A1657</f>
        <v>41249.916666666664</v>
      </c>
      <c r="B1703" s="364">
        <f>IF(ISERROR('commented data'!$B1657),"",'commented data'!$B1657)</f>
        <v>182.89840698242187</v>
      </c>
      <c r="C1703" s="364">
        <f>IF(ISERROR('commented data'!$C1657),"",'commented data'!$C1657)</f>
        <v>0.3618273138999939</v>
      </c>
      <c r="D1703" s="364">
        <f>IF(ISERROR('commented data'!$D1657),"",'commented data'!$D1657)</f>
        <v>1.4136240482330322</v>
      </c>
      <c r="E1703" s="364">
        <f>IF(ISERROR('commented data'!$E1657),"",'commented data'!$E1657)</f>
        <v>2.363440990447998</v>
      </c>
      <c r="F1703" s="357">
        <f t="shared" si="428"/>
        <v>17.691382293701171</v>
      </c>
      <c r="G1703" s="362">
        <f t="shared" si="429"/>
        <v>-60.420653441877278</v>
      </c>
      <c r="H1703" s="359">
        <f>IF(ISERROR('commented data'!$N1657),"",'commented data'!$N1657)</f>
        <v>-2.0416357812712248E-3</v>
      </c>
      <c r="I1703" s="359">
        <f>IFERROR('commented data'!O1657,"")</f>
        <v>3.7975754048350792E-3</v>
      </c>
      <c r="J1703" s="358">
        <f>IF(ISERROR('commented data'!$P1657),"",'commented data'!$P1657)</f>
        <v>0</v>
      </c>
      <c r="K1703" s="328">
        <f>IF(ISERROR('commented data'!$Q1657),"",'commented data'!$Q1657)</f>
        <v>1</v>
      </c>
      <c r="L1703" s="328">
        <f>IF(ISERROR('commented data'!$R1657),"",'commented data'!$R1657)</f>
        <v>1</v>
      </c>
      <c r="M1703" s="328">
        <f>IF(ISERROR('commented data'!$S1657),"",'commented data'!$S1657)</f>
        <v>1</v>
      </c>
      <c r="N1703" s="366">
        <f t="shared" si="430"/>
        <v>1</v>
      </c>
      <c r="O1703" s="367" t="b">
        <f t="shared" si="431"/>
        <v>0</v>
      </c>
      <c r="P1703" s="365">
        <f>IF(ISERROR('commented data'!$J1657),"",'commented data'!$J1657)</f>
        <v>17.516220092773438</v>
      </c>
      <c r="Q1703" s="368" t="str">
        <f t="shared" si="427"/>
        <v/>
      </c>
      <c r="R1703" s="368" t="str">
        <f t="shared" si="432"/>
        <v/>
      </c>
      <c r="S1703" s="369">
        <f t="shared" si="433"/>
        <v>17.516220092773438</v>
      </c>
      <c r="T1703" s="365">
        <f>IF(ISERROR('commented data'!$M1657),"",'commented data'!$M1657)</f>
        <v>-71.620193481445312</v>
      </c>
      <c r="U1703" s="370" t="str">
        <f t="shared" si="434"/>
        <v/>
      </c>
      <c r="V1703" s="371">
        <f t="shared" si="435"/>
        <v>-71.620193481445312</v>
      </c>
      <c r="W1703" s="383">
        <f t="shared" si="443"/>
        <v>-62.309568328857424</v>
      </c>
      <c r="X1703" s="365">
        <f>IF(ISERROR('commented data'!$T1657),"",'commented data'!$T1657)</f>
        <v>11.232489585876465</v>
      </c>
      <c r="Y1703" s="384">
        <f t="shared" si="444"/>
        <v>11.232489585876465</v>
      </c>
      <c r="Z1703" s="365">
        <f>IF(ISERROR('commented data'!$U1657),"",'commented data'!$U1657)</f>
        <v>1012.8090209960937</v>
      </c>
      <c r="AA1703" s="385">
        <f t="shared" si="445"/>
        <v>1022.9371112060547</v>
      </c>
      <c r="AC1703" s="427" t="str">
        <f t="shared" si="440"/>
        <v/>
      </c>
      <c r="AD1703" s="428" t="str">
        <f t="shared" si="439"/>
        <v/>
      </c>
      <c r="AE1703" s="429" t="str">
        <f t="shared" si="441"/>
        <v/>
      </c>
      <c r="AF1703" s="430" t="str">
        <f t="shared" si="442"/>
        <v/>
      </c>
    </row>
    <row r="1704" spans="1:32" s="5" customFormat="1" x14ac:dyDescent="0.2">
      <c r="A1704" s="363">
        <f>'commented data'!$A1658</f>
        <v>41249.958333333336</v>
      </c>
      <c r="B1704" s="364">
        <f>IF(ISERROR('commented data'!$B1658),"",'commented data'!$B1658)</f>
        <v>177.664794921875</v>
      </c>
      <c r="C1704" s="364">
        <f>IF(ISERROR('commented data'!$C1658),"",'commented data'!$C1658)</f>
        <v>0.36283141374588013</v>
      </c>
      <c r="D1704" s="364">
        <f>IF(ISERROR('commented data'!$D1658),"",'commented data'!$D1658)</f>
        <v>1.2499810457229614</v>
      </c>
      <c r="E1704" s="364">
        <f>IF(ISERROR('commented data'!$E1658),"",'commented data'!$E1658)</f>
        <v>1.2312010526657104</v>
      </c>
      <c r="F1704" s="357">
        <f t="shared" si="428"/>
        <v>23.36373414993286</v>
      </c>
      <c r="G1704" s="362">
        <f t="shared" si="429"/>
        <v>-62.227423374659594</v>
      </c>
      <c r="H1704" s="359">
        <f>IF(ISERROR('commented data'!$N1658),"",'commented data'!$N1658)</f>
        <v>-1.9804072882281254E-3</v>
      </c>
      <c r="I1704" s="359">
        <f>IFERROR('commented data'!O1658,"")</f>
        <v>3.3579630183010567E-3</v>
      </c>
      <c r="J1704" s="358">
        <f>IF(ISERROR('commented data'!$P1658),"",'commented data'!$P1658)</f>
        <v>0</v>
      </c>
      <c r="K1704" s="328">
        <f>IF(ISERROR('commented data'!$Q1658),"",'commented data'!$Q1658)</f>
        <v>1</v>
      </c>
      <c r="L1704" s="328">
        <f>IF(ISERROR('commented data'!$R1658),"",'commented data'!$R1658)</f>
        <v>1</v>
      </c>
      <c r="M1704" s="328">
        <f>IF(ISERROR('commented data'!$S1658),"",'commented data'!$S1658)</f>
        <v>1</v>
      </c>
      <c r="N1704" s="366">
        <f t="shared" si="430"/>
        <v>1</v>
      </c>
      <c r="O1704" s="367" t="b">
        <f t="shared" si="431"/>
        <v>0</v>
      </c>
      <c r="P1704" s="365">
        <f>IF(ISERROR('commented data'!$J1658),"",'commented data'!$J1658)</f>
        <v>23.132410049438477</v>
      </c>
      <c r="Q1704" s="368" t="str">
        <f t="shared" si="427"/>
        <v/>
      </c>
      <c r="R1704" s="368" t="str">
        <f t="shared" si="432"/>
        <v/>
      </c>
      <c r="S1704" s="369">
        <f t="shared" si="433"/>
        <v>23.132410049438477</v>
      </c>
      <c r="T1704" s="365">
        <f>IF(ISERROR('commented data'!$M1658),"",'commented data'!$M1658)</f>
        <v>-73.099533081054687</v>
      </c>
      <c r="U1704" s="370" t="str">
        <f t="shared" si="434"/>
        <v/>
      </c>
      <c r="V1704" s="371">
        <f t="shared" si="435"/>
        <v>-73.099533081054687</v>
      </c>
      <c r="W1704" s="383">
        <f t="shared" si="443"/>
        <v>-63.59659378051758</v>
      </c>
      <c r="X1704" s="365">
        <f>IF(ISERROR('commented data'!$T1658),"",'commented data'!$T1658)</f>
        <v>8.6778039932250977</v>
      </c>
      <c r="Y1704" s="384">
        <f t="shared" si="444"/>
        <v>8.6778039932250977</v>
      </c>
      <c r="Z1704" s="365">
        <f>IF(ISERROR('commented data'!$U1658),"",'commented data'!$U1658)</f>
        <v>1012.8049926757812</v>
      </c>
      <c r="AA1704" s="385">
        <f t="shared" si="445"/>
        <v>1022.9330426025391</v>
      </c>
      <c r="AC1704" s="427" t="str">
        <f t="shared" si="440"/>
        <v/>
      </c>
      <c r="AD1704" s="428" t="str">
        <f t="shared" si="439"/>
        <v/>
      </c>
      <c r="AE1704" s="429" t="str">
        <f t="shared" si="441"/>
        <v/>
      </c>
      <c r="AF1704" s="430" t="str">
        <f t="shared" si="442"/>
        <v/>
      </c>
    </row>
    <row r="1705" spans="1:32" s="5" customFormat="1" x14ac:dyDescent="0.2">
      <c r="A1705" s="363">
        <f>'commented data'!$A1659</f>
        <v>41250</v>
      </c>
      <c r="B1705" s="364">
        <f>IF(ISERROR('commented data'!$B1659),"",'commented data'!$B1659)</f>
        <v>181.914306640625</v>
      </c>
      <c r="C1705" s="364">
        <f>IF(ISERROR('commented data'!$C1659),"",'commented data'!$C1659)</f>
        <v>1.1767870187759399</v>
      </c>
      <c r="D1705" s="364">
        <f>IF(ISERROR('commented data'!$D1659),"",'commented data'!$D1659)</f>
        <v>1.1631540060043335</v>
      </c>
      <c r="E1705" s="364">
        <f>IF(ISERROR('commented data'!$E1659),"",'commented data'!$E1659)</f>
        <v>0.67350161075592041</v>
      </c>
      <c r="F1705" s="357">
        <f t="shared" si="428"/>
        <v>23.761653976440432</v>
      </c>
      <c r="G1705" s="362">
        <f t="shared" si="429"/>
        <v>-61.498972513542448</v>
      </c>
      <c r="H1705" s="359">
        <f>IF(ISERROR('commented data'!$N1659),"",'commented data'!$N1659)</f>
        <v>-1.9598345756310477E-3</v>
      </c>
      <c r="I1705" s="359">
        <f>IFERROR('commented data'!O1659,"")</f>
        <v>3.1247098906945683E-3</v>
      </c>
      <c r="J1705" s="358">
        <f>IF(ISERROR('commented data'!$P1659),"",'commented data'!$P1659)</f>
        <v>0</v>
      </c>
      <c r="K1705" s="328">
        <f>IF(ISERROR('commented data'!$Q1659),"",'commented data'!$Q1659)</f>
        <v>1</v>
      </c>
      <c r="L1705" s="328">
        <f>IF(ISERROR('commented data'!$R1659),"",'commented data'!$R1659)</f>
        <v>1</v>
      </c>
      <c r="M1705" s="328">
        <f>IF(ISERROR('commented data'!$S1659),"",'commented data'!$S1659)</f>
        <v>1</v>
      </c>
      <c r="N1705" s="366">
        <f t="shared" si="430"/>
        <v>1</v>
      </c>
      <c r="O1705" s="367" t="b">
        <f t="shared" si="431"/>
        <v>0</v>
      </c>
      <c r="P1705" s="365">
        <f>IF(ISERROR('commented data'!$J1659),"",'commented data'!$J1659)</f>
        <v>23.526390075683594</v>
      </c>
      <c r="Q1705" s="368" t="str">
        <f t="shared" si="427"/>
        <v/>
      </c>
      <c r="R1705" s="368" t="str">
        <f t="shared" si="432"/>
        <v/>
      </c>
      <c r="S1705" s="369">
        <f t="shared" si="433"/>
        <v>23.526390075683594</v>
      </c>
      <c r="T1705" s="365">
        <f>IF(ISERROR('commented data'!$M1659),"",'commented data'!$M1659)</f>
        <v>-73.701820373535156</v>
      </c>
      <c r="U1705" s="370" t="str">
        <f t="shared" si="434"/>
        <v/>
      </c>
      <c r="V1705" s="371">
        <f t="shared" si="435"/>
        <v>-73.701820373535156</v>
      </c>
      <c r="W1705" s="383">
        <f t="shared" si="443"/>
        <v>-64.120583724975589</v>
      </c>
      <c r="X1705" s="365">
        <f>IF(ISERROR('commented data'!$T1659),"",'commented data'!$T1659)</f>
        <v>14.364469528198242</v>
      </c>
      <c r="Y1705" s="384">
        <f t="shared" si="444"/>
        <v>14.364469528198242</v>
      </c>
      <c r="Z1705" s="365">
        <f>IF(ISERROR('commented data'!$U1659),"",'commented data'!$U1659)</f>
        <v>1012.801025390625</v>
      </c>
      <c r="AA1705" s="385">
        <f t="shared" si="445"/>
        <v>1022.9290356445313</v>
      </c>
      <c r="AC1705" s="427" t="str">
        <f t="shared" si="440"/>
        <v/>
      </c>
      <c r="AD1705" s="428" t="str">
        <f t="shared" si="439"/>
        <v/>
      </c>
      <c r="AE1705" s="429" t="str">
        <f t="shared" si="441"/>
        <v/>
      </c>
      <c r="AF1705" s="430" t="str">
        <f t="shared" si="442"/>
        <v/>
      </c>
    </row>
    <row r="1706" spans="1:32" s="5" customFormat="1" x14ac:dyDescent="0.2">
      <c r="A1706" s="363">
        <f>'commented data'!$A1660</f>
        <v>41250.041666666664</v>
      </c>
      <c r="B1706" s="364">
        <f>IF(ISERROR('commented data'!$B1660),"",'commented data'!$B1660)</f>
        <v>125.15239715576172</v>
      </c>
      <c r="C1706" s="364">
        <f>IF(ISERROR('commented data'!$C1660),"",'commented data'!$C1660)</f>
        <v>34.296138763427734</v>
      </c>
      <c r="D1706" s="364">
        <f>IF(ISERROR('commented data'!$D1660),"",'commented data'!$D1660)</f>
        <v>1.2551599740982056</v>
      </c>
      <c r="E1706" s="364">
        <f>IF(ISERROR('commented data'!$E1660),"",'commented data'!$E1660)</f>
        <v>0.35894590616226196</v>
      </c>
      <c r="F1706" s="357">
        <f t="shared" si="428"/>
        <v>4.076379036903381</v>
      </c>
      <c r="G1706" s="362">
        <f t="shared" si="429"/>
        <v>9186.3571994800132</v>
      </c>
      <c r="H1706" s="359">
        <f>IF(ISERROR('commented data'!$N1660),"",'commented data'!$N1660)</f>
        <v>-0.11661050824775429</v>
      </c>
      <c r="I1706" s="359">
        <f>IFERROR('commented data'!O1660,"")</f>
        <v>3.371875749232462E-3</v>
      </c>
      <c r="J1706" s="358">
        <f>IF(ISERROR('commented data'!$P1660),"",'commented data'!$P1660)</f>
        <v>0</v>
      </c>
      <c r="K1706" s="328">
        <f>IF(ISERROR('commented data'!$Q1660),"",'commented data'!$Q1660)</f>
        <v>1</v>
      </c>
      <c r="L1706" s="328">
        <f>IF(ISERROR('commented data'!$R1660),"",'commented data'!$R1660)</f>
        <v>1</v>
      </c>
      <c r="M1706" s="328">
        <f>IF(ISERROR('commented data'!$S1660),"",'commented data'!$S1660)</f>
        <v>1</v>
      </c>
      <c r="N1706" s="366">
        <f t="shared" si="430"/>
        <v>1</v>
      </c>
      <c r="O1706" s="367" t="b">
        <f t="shared" si="431"/>
        <v>1</v>
      </c>
      <c r="P1706" s="365">
        <f>IF(ISERROR('commented data'!$J1660),"",'commented data'!$J1660)</f>
        <v>4.0360188484191895</v>
      </c>
      <c r="Q1706" s="368" t="str">
        <f t="shared" si="427"/>
        <v/>
      </c>
      <c r="R1706" s="368" t="str">
        <f t="shared" si="432"/>
        <v/>
      </c>
      <c r="S1706" s="369">
        <f t="shared" si="433"/>
        <v>4.0360188484191895</v>
      </c>
      <c r="T1706" s="365">
        <f>IF(ISERROR('commented data'!$M1660),"",'commented data'!$M1660)</f>
        <v>13838.4296875</v>
      </c>
      <c r="U1706" s="370" t="str">
        <f t="shared" si="434"/>
        <v/>
      </c>
      <c r="V1706" s="371">
        <f t="shared" si="435"/>
        <v>13838.4296875</v>
      </c>
      <c r="W1706" s="383">
        <f t="shared" si="443"/>
        <v>12039.433828125</v>
      </c>
      <c r="X1706" s="365">
        <f>IF(ISERROR('commented data'!$T1660),"",'commented data'!$T1660)</f>
        <v>88.254966735839844</v>
      </c>
      <c r="Y1706" s="384">
        <f t="shared" si="444"/>
        <v>88.254966735839844</v>
      </c>
      <c r="Z1706" s="365">
        <f>IF(ISERROR('commented data'!$U1660),"",'commented data'!$U1660)</f>
        <v>1012.8040161132812</v>
      </c>
      <c r="AA1706" s="385">
        <f t="shared" si="445"/>
        <v>1022.9320562744141</v>
      </c>
      <c r="AC1706" s="427" t="str">
        <f t="shared" si="440"/>
        <v/>
      </c>
      <c r="AD1706" s="428" t="str">
        <f t="shared" si="439"/>
        <v/>
      </c>
      <c r="AE1706" s="429" t="str">
        <f t="shared" si="441"/>
        <v/>
      </c>
      <c r="AF1706" s="430" t="str">
        <f t="shared" si="442"/>
        <v/>
      </c>
    </row>
    <row r="1707" spans="1:32" s="5" customFormat="1" x14ac:dyDescent="0.2">
      <c r="A1707" s="363">
        <f>'commented data'!$A1661</f>
        <v>41250.083333333336</v>
      </c>
      <c r="B1707" s="364">
        <f>IF(ISERROR('commented data'!$B1661),"",'commented data'!$B1661)</f>
        <v>129.18629455566406</v>
      </c>
      <c r="C1707" s="364">
        <f>IF(ISERROR('commented data'!$C1661),"",'commented data'!$C1661)</f>
        <v>149.47380065917969</v>
      </c>
      <c r="D1707" s="364">
        <f>IF(ISERROR('commented data'!$D1661),"",'commented data'!$D1661)</f>
        <v>1.814067006111145</v>
      </c>
      <c r="E1707" s="364">
        <f>IF(ISERROR('commented data'!$E1661),"",'commented data'!$E1661)</f>
        <v>1.0707399807870388E-2</v>
      </c>
      <c r="F1707" s="357">
        <f t="shared" si="428"/>
        <v>-0.40374839723110201</v>
      </c>
      <c r="G1707" s="362">
        <f t="shared" si="429"/>
        <v>25807.737339871463</v>
      </c>
      <c r="H1707" s="359">
        <f>IF(ISERROR('commented data'!$N1661),"",'commented data'!$N1661)</f>
        <v>-0.19952966536604322</v>
      </c>
      <c r="I1707" s="359">
        <f>IFERROR('commented data'!O1661,"")</f>
        <v>4.8733298317480593E-3</v>
      </c>
      <c r="J1707" s="358">
        <f>IF(ISERROR('commented data'!$P1661),"",'commented data'!$P1661)</f>
        <v>0</v>
      </c>
      <c r="K1707" s="328">
        <f>IF(ISERROR('commented data'!$Q1661),"",'commented data'!$Q1661)</f>
        <v>1</v>
      </c>
      <c r="L1707" s="328">
        <f>IF(ISERROR('commented data'!$R1661),"",'commented data'!$R1661)</f>
        <v>1</v>
      </c>
      <c r="M1707" s="328">
        <f>IF(ISERROR('commented data'!$S1661),"",'commented data'!$S1661)</f>
        <v>1</v>
      </c>
      <c r="N1707" s="366">
        <f t="shared" si="430"/>
        <v>1</v>
      </c>
      <c r="O1707" s="367" t="b">
        <f t="shared" si="431"/>
        <v>0</v>
      </c>
      <c r="P1707" s="365">
        <f>IF(ISERROR('commented data'!$J1661),"",'commented data'!$J1661)</f>
        <v>-0.39975088834762573</v>
      </c>
      <c r="Q1707" s="368" t="str">
        <f t="shared" si="427"/>
        <v/>
      </c>
      <c r="R1707" s="368" t="str">
        <f t="shared" si="432"/>
        <v/>
      </c>
      <c r="S1707" s="369">
        <f t="shared" si="433"/>
        <v>-0.39975088834762573</v>
      </c>
      <c r="T1707" s="365">
        <f>IF(ISERROR('commented data'!$M1661),"",'commented data'!$M1661)</f>
        <v>40155.87890625</v>
      </c>
      <c r="U1707" s="370" t="str">
        <f t="shared" si="434"/>
        <v/>
      </c>
      <c r="V1707" s="371">
        <f t="shared" si="435"/>
        <v>40155.87890625</v>
      </c>
      <c r="W1707" s="383">
        <f t="shared" si="443"/>
        <v>34935.614648437499</v>
      </c>
      <c r="X1707" s="365">
        <f>IF(ISERROR('commented data'!$T1661),"",'commented data'!$T1661)</f>
        <v>100.14630126953125</v>
      </c>
      <c r="Y1707" s="384">
        <f t="shared" si="444"/>
        <v>100.14630126953125</v>
      </c>
      <c r="Z1707" s="365">
        <f>IF(ISERROR('commented data'!$U1661),"",'commented data'!$U1661)</f>
        <v>1012.81298828125</v>
      </c>
      <c r="AA1707" s="385">
        <f t="shared" si="445"/>
        <v>1022.9411181640625</v>
      </c>
      <c r="AC1707" s="427" t="str">
        <f t="shared" si="440"/>
        <v/>
      </c>
      <c r="AD1707" s="428" t="str">
        <f t="shared" si="439"/>
        <v/>
      </c>
      <c r="AE1707" s="429" t="str">
        <f t="shared" si="441"/>
        <v/>
      </c>
      <c r="AF1707" s="430" t="str">
        <f t="shared" si="442"/>
        <v/>
      </c>
    </row>
    <row r="1708" spans="1:32" s="5" customFormat="1" x14ac:dyDescent="0.2">
      <c r="A1708" s="363">
        <f>'commented data'!$A1662</f>
        <v>41250.125</v>
      </c>
      <c r="B1708" s="364">
        <f>IF(ISERROR('commented data'!$B1662),"",'commented data'!$B1662)</f>
        <v>182.65809631347656</v>
      </c>
      <c r="C1708" s="364">
        <f>IF(ISERROR('commented data'!$C1662),"",'commented data'!$C1662)</f>
        <v>269.29739379882812</v>
      </c>
      <c r="D1708" s="364">
        <f>IF(ISERROR('commented data'!$D1662),"",'commented data'!$D1662)</f>
        <v>1.587224006652832</v>
      </c>
      <c r="E1708" s="364">
        <f>IF(ISERROR('commented data'!$E1662),"",'commented data'!$E1662)</f>
        <v>5.2497899159789085E-3</v>
      </c>
      <c r="F1708" s="357">
        <f t="shared" si="428"/>
        <v>-0.45205701380968094</v>
      </c>
      <c r="G1708" s="362">
        <f t="shared" si="429"/>
        <v>40093.426212676066</v>
      </c>
      <c r="H1708" s="359">
        <f>IF(ISERROR('commented data'!$N1662),"",'commented data'!$N1662)</f>
        <v>-0.16610656244767141</v>
      </c>
      <c r="I1708" s="359">
        <f>IFERROR('commented data'!O1662,"")</f>
        <v>4.2639362687433222E-3</v>
      </c>
      <c r="J1708" s="358">
        <f>IF(ISERROR('commented data'!$P1662),"",'commented data'!$P1662)</f>
        <v>0</v>
      </c>
      <c r="K1708" s="328">
        <f>IF(ISERROR('commented data'!$Q1662),"",'commented data'!$Q1662)</f>
        <v>1</v>
      </c>
      <c r="L1708" s="328">
        <f>IF(ISERROR('commented data'!$R1662),"",'commented data'!$R1662)</f>
        <v>1</v>
      </c>
      <c r="M1708" s="328">
        <f>IF(ISERROR('commented data'!$S1662),"",'commented data'!$S1662)</f>
        <v>1</v>
      </c>
      <c r="N1708" s="366">
        <f t="shared" si="430"/>
        <v>1</v>
      </c>
      <c r="O1708" s="367" t="b">
        <f t="shared" si="431"/>
        <v>0</v>
      </c>
      <c r="P1708" s="365">
        <f>IF(ISERROR('commented data'!$J1662),"",'commented data'!$J1662)</f>
        <v>-0.44758120179176331</v>
      </c>
      <c r="Q1708" s="368" t="str">
        <f t="shared" si="427"/>
        <v/>
      </c>
      <c r="R1708" s="368" t="str">
        <f t="shared" si="432"/>
        <v/>
      </c>
      <c r="S1708" s="369">
        <f t="shared" si="433"/>
        <v>-0.44758120179176331</v>
      </c>
      <c r="T1708" s="365">
        <f>IF(ISERROR('commented data'!$M1662),"",'commented data'!$M1662)</f>
        <v>55337.5703125</v>
      </c>
      <c r="U1708" s="370" t="str">
        <f t="shared" si="434"/>
        <v/>
      </c>
      <c r="V1708" s="371">
        <f t="shared" si="435"/>
        <v>55337.5703125</v>
      </c>
      <c r="W1708" s="383">
        <f t="shared" si="443"/>
        <v>48143.686171875001</v>
      </c>
      <c r="X1708" s="365">
        <f>IF(ISERROR('commented data'!$T1662),"",'commented data'!$T1662)</f>
        <v>57.981208801269531</v>
      </c>
      <c r="Y1708" s="384">
        <f t="shared" si="444"/>
        <v>57.981208801269531</v>
      </c>
      <c r="Z1708" s="365">
        <f>IF(ISERROR('commented data'!$U1662),"",'commented data'!$U1662)</f>
        <v>1012.8099975585937</v>
      </c>
      <c r="AA1708" s="385">
        <f t="shared" si="445"/>
        <v>1022.9380975341797</v>
      </c>
      <c r="AC1708" s="427" t="str">
        <f t="shared" si="440"/>
        <v/>
      </c>
      <c r="AD1708" s="428" t="str">
        <f t="shared" si="439"/>
        <v/>
      </c>
      <c r="AE1708" s="429" t="str">
        <f t="shared" si="441"/>
        <v/>
      </c>
      <c r="AF1708" s="430" t="str">
        <f t="shared" si="442"/>
        <v/>
      </c>
    </row>
    <row r="1709" spans="1:32" s="5" customFormat="1" x14ac:dyDescent="0.2">
      <c r="A1709" s="363">
        <f>'commented data'!$A1663</f>
        <v>41250.166666666664</v>
      </c>
      <c r="B1709" s="364">
        <f>IF(ISERROR('commented data'!$B1663),"",'commented data'!$B1663)</f>
        <v>290.20208740234375</v>
      </c>
      <c r="C1709" s="364">
        <f>IF(ISERROR('commented data'!$C1663),"",'commented data'!$C1663)</f>
        <v>296.4757080078125</v>
      </c>
      <c r="D1709" s="364">
        <f>IF(ISERROR('commented data'!$D1663),"",'commented data'!$D1663)</f>
        <v>617.18499755859375</v>
      </c>
      <c r="E1709" s="364">
        <f>IF(ISERROR('commented data'!$E1663),"",'commented data'!$E1663)</f>
        <v>1.5947879552841187</v>
      </c>
      <c r="F1709" s="357">
        <f t="shared" si="428"/>
        <v>236.57158676147461</v>
      </c>
      <c r="G1709" s="362">
        <f t="shared" si="429"/>
        <v>40126.44758356941</v>
      </c>
      <c r="H1709" s="359">
        <f>IF(ISERROR('commented data'!$N1663),"",'commented data'!$N1663)</f>
        <v>0.74149003036000072</v>
      </c>
      <c r="I1709" s="359">
        <f>IFERROR('commented data'!O1663,"")</f>
        <v>1.6580126589466055</v>
      </c>
      <c r="J1709" s="358">
        <f>IF(ISERROR('commented data'!$P1663),"",'commented data'!$P1663)</f>
        <v>0.33125001192092896</v>
      </c>
      <c r="K1709" s="328">
        <f>IF(ISERROR('commented data'!$Q1663),"",'commented data'!$Q1663)</f>
        <v>1</v>
      </c>
      <c r="L1709" s="328">
        <f>IF(ISERROR('commented data'!$R1663),"",'commented data'!$R1663)</f>
        <v>1</v>
      </c>
      <c r="M1709" s="328">
        <f>IF(ISERROR('commented data'!$S1663),"",'commented data'!$S1663)</f>
        <v>1</v>
      </c>
      <c r="N1709" s="366">
        <f t="shared" si="430"/>
        <v>0</v>
      </c>
      <c r="O1709" s="367" t="b">
        <f t="shared" si="431"/>
        <v>1</v>
      </c>
      <c r="P1709" s="365">
        <f>IF(ISERROR('commented data'!$J1663),"",'commented data'!$J1663)</f>
        <v>234.22929382324219</v>
      </c>
      <c r="Q1709" s="368" t="str">
        <f t="shared" si="427"/>
        <v/>
      </c>
      <c r="R1709" s="368" t="str">
        <f t="shared" si="432"/>
        <v/>
      </c>
      <c r="S1709" s="369">
        <f t="shared" si="433"/>
        <v>234.22929382324219</v>
      </c>
      <c r="T1709" s="365">
        <f>IF(ISERROR('commented data'!$M1663),"",'commented data'!$M1663)</f>
        <v>55758.5</v>
      </c>
      <c r="U1709" s="370" t="str">
        <f t="shared" si="434"/>
        <v/>
      </c>
      <c r="V1709" s="371">
        <f t="shared" si="435"/>
        <v>55758.5</v>
      </c>
      <c r="W1709" s="383">
        <f t="shared" si="443"/>
        <v>48509.894999999997</v>
      </c>
      <c r="X1709" s="365">
        <f>IF(ISERROR('commented data'!$T1663),"",'commented data'!$T1663)</f>
        <v>60.224750518798828</v>
      </c>
      <c r="Y1709" s="384">
        <f t="shared" si="444"/>
        <v>60.224750518798828</v>
      </c>
      <c r="Z1709" s="365">
        <f>IF(ISERROR('commented data'!$U1663),"",'commented data'!$U1663)</f>
        <v>1012.8079833984375</v>
      </c>
      <c r="AA1709" s="385">
        <f t="shared" si="445"/>
        <v>1022.9360632324219</v>
      </c>
      <c r="AC1709" s="427" t="str">
        <f t="shared" si="440"/>
        <v/>
      </c>
      <c r="AD1709" s="428" t="str">
        <f t="shared" si="439"/>
        <v/>
      </c>
      <c r="AE1709" s="429" t="str">
        <f t="shared" si="441"/>
        <v/>
      </c>
      <c r="AF1709" s="430" t="str">
        <f t="shared" si="442"/>
        <v/>
      </c>
    </row>
    <row r="1710" spans="1:32" s="5" customFormat="1" x14ac:dyDescent="0.2">
      <c r="A1710" s="363">
        <f>'commented data'!$A1664</f>
        <v>41250.208333333336</v>
      </c>
      <c r="B1710" s="364">
        <f>IF(ISERROR('commented data'!$B1664),"",'commented data'!$B1664)</f>
        <v>883.9080810546875</v>
      </c>
      <c r="C1710" s="364">
        <f>IF(ISERROR('commented data'!$C1664),"",'commented data'!$C1664)</f>
        <v>307.23880004882812</v>
      </c>
      <c r="D1710" s="364">
        <f>IF(ISERROR('commented data'!$D1664),"",'commented data'!$D1664)</f>
        <v>4177.1689453125</v>
      </c>
      <c r="E1710" s="364">
        <f>IF(ISERROR('commented data'!$E1664),"",'commented data'!$E1664)</f>
        <v>10.441740036010742</v>
      </c>
      <c r="F1710" s="357">
        <f t="shared" si="428"/>
        <v>177.84710946088467</v>
      </c>
      <c r="G1710" s="362">
        <f t="shared" si="429"/>
        <v>36434.678353115596</v>
      </c>
      <c r="H1710" s="359">
        <f>IF(ISERROR('commented data'!$N1664),"",'commented data'!$N1664)</f>
        <v>14.283688183847408</v>
      </c>
      <c r="I1710" s="359">
        <f>IFERROR('commented data'!O1664,"")</f>
        <v>11.221593229393511</v>
      </c>
      <c r="J1710" s="358">
        <f>IF(ISERROR('commented data'!$P1664),"",'commented data'!$P1664)</f>
        <v>1</v>
      </c>
      <c r="K1710" s="328">
        <f>IF(ISERROR('commented data'!$Q1664),"",'commented data'!$Q1664)</f>
        <v>1</v>
      </c>
      <c r="L1710" s="328">
        <f>IF(ISERROR('commented data'!$R1664),"",'commented data'!$R1664)</f>
        <v>0.84874999523162842</v>
      </c>
      <c r="M1710" s="328">
        <f>IF(ISERROR('commented data'!$S1664),"",'commented data'!$S1664)</f>
        <v>1</v>
      </c>
      <c r="N1710" s="366">
        <f t="shared" si="430"/>
        <v>1</v>
      </c>
      <c r="O1710" s="367" t="b">
        <f t="shared" si="431"/>
        <v>1</v>
      </c>
      <c r="P1710" s="365">
        <f>IF(ISERROR('commented data'!$J1664),"",'commented data'!$J1664)</f>
        <v>176.08624699097493</v>
      </c>
      <c r="Q1710" s="368">
        <f t="shared" si="427"/>
        <v>176.08624699097493</v>
      </c>
      <c r="R1710" s="368" t="str">
        <f t="shared" si="432"/>
        <v/>
      </c>
      <c r="S1710" s="369">
        <f t="shared" si="433"/>
        <v>176.08624699097493</v>
      </c>
      <c r="T1710" s="365">
        <f>IF(ISERROR('commented data'!$M1664),"",'commented data'!$M1664)</f>
        <v>57505.01171875</v>
      </c>
      <c r="U1710" s="370">
        <f t="shared" si="434"/>
        <v>57505.01171875</v>
      </c>
      <c r="V1710" s="371">
        <f t="shared" si="435"/>
        <v>57505.01171875</v>
      </c>
      <c r="W1710" s="383">
        <f t="shared" si="443"/>
        <v>50029.360195312496</v>
      </c>
      <c r="X1710" s="365">
        <f>IF(ISERROR('commented data'!$T1664),"",'commented data'!$T1664)</f>
        <v>105.50260162353516</v>
      </c>
      <c r="Y1710" s="384">
        <f t="shared" si="444"/>
        <v>105.50260162353516</v>
      </c>
      <c r="Z1710" s="365">
        <f>IF(ISERROR('commented data'!$U1664),"",'commented data'!$U1664)</f>
        <v>1012.802978515625</v>
      </c>
      <c r="AA1710" s="385">
        <f t="shared" si="445"/>
        <v>1022.9310083007813</v>
      </c>
      <c r="AC1710" s="427">
        <f t="shared" si="440"/>
        <v>6.4798022292386745</v>
      </c>
      <c r="AD1710" s="428">
        <f t="shared" si="439"/>
        <v>0.45365049599488638</v>
      </c>
      <c r="AE1710" s="429">
        <f t="shared" si="441"/>
        <v>9.203049504005115</v>
      </c>
      <c r="AF1710" s="430">
        <f t="shared" si="442"/>
        <v>0.95302220261633008</v>
      </c>
    </row>
    <row r="1711" spans="1:32" s="5" customFormat="1" x14ac:dyDescent="0.2">
      <c r="A1711" s="363">
        <f>'commented data'!$A1665</f>
        <v>41250.25</v>
      </c>
      <c r="B1711" s="364">
        <f>IF(ISERROR('commented data'!$B1665),"",'commented data'!$B1665)</f>
        <v>892.31671142578125</v>
      </c>
      <c r="C1711" s="364">
        <f>IF(ISERROR('commented data'!$C1665),"",'commented data'!$C1665)</f>
        <v>313.0535888671875</v>
      </c>
      <c r="D1711" s="364">
        <f>IF(ISERROR('commented data'!$D1665),"",'commented data'!$D1665)</f>
        <v>4289.77587890625</v>
      </c>
      <c r="E1711" s="364">
        <f>IF(ISERROR('commented data'!$E1665),"",'commented data'!$E1665)</f>
        <v>10.551309585571289</v>
      </c>
      <c r="F1711" s="357">
        <f t="shared" si="428"/>
        <v>94.29884603374596</v>
      </c>
      <c r="G1711" s="362">
        <f t="shared" si="429"/>
        <v>36893.04676194174</v>
      </c>
      <c r="H1711" s="359">
        <f>IF(ISERROR('commented data'!$N1665),"",'commented data'!$N1665)</f>
        <v>9.7323624666997777</v>
      </c>
      <c r="I1711" s="359">
        <f>IFERROR('commented data'!O1665,"")</f>
        <v>11.524101751347452</v>
      </c>
      <c r="J1711" s="358">
        <f>IF(ISERROR('commented data'!$P1665),"",'commented data'!$P1665)</f>
        <v>1</v>
      </c>
      <c r="K1711" s="328">
        <f>IF(ISERROR('commented data'!$Q1665),"",'commented data'!$Q1665)</f>
        <v>1</v>
      </c>
      <c r="L1711" s="328">
        <f>IF(ISERROR('commented data'!$R1665),"",'commented data'!$R1665)</f>
        <v>0.87347221374511719</v>
      </c>
      <c r="M1711" s="328">
        <f>IF(ISERROR('commented data'!$S1665),"",'commented data'!$S1665)</f>
        <v>1</v>
      </c>
      <c r="N1711" s="366">
        <f t="shared" si="430"/>
        <v>1</v>
      </c>
      <c r="O1711" s="367" t="b">
        <f t="shared" si="431"/>
        <v>1</v>
      </c>
      <c r="P1711" s="365">
        <f>IF(ISERROR('commented data'!$J1665),"",'commented data'!$J1665)</f>
        <v>93.365194092817788</v>
      </c>
      <c r="Q1711" s="368">
        <f t="shared" si="427"/>
        <v>93.365194092817788</v>
      </c>
      <c r="R1711" s="368" t="str">
        <f t="shared" si="432"/>
        <v/>
      </c>
      <c r="S1711" s="369">
        <f t="shared" si="433"/>
        <v>93.365194092817788</v>
      </c>
      <c r="T1711" s="365">
        <f>IF(ISERROR('commented data'!$M1665),"",'commented data'!$M1665)</f>
        <v>60221.4296875</v>
      </c>
      <c r="U1711" s="370">
        <f t="shared" si="434"/>
        <v>60221.4296875</v>
      </c>
      <c r="V1711" s="371">
        <f t="shared" si="435"/>
        <v>60221.4296875</v>
      </c>
      <c r="W1711" s="383">
        <f t="shared" si="443"/>
        <v>52392.643828125001</v>
      </c>
      <c r="X1711" s="365">
        <f>IF(ISERROR('commented data'!$T1665),"",'commented data'!$T1665)</f>
        <v>118.464599609375</v>
      </c>
      <c r="Y1711" s="384">
        <f t="shared" si="444"/>
        <v>118.464599609375</v>
      </c>
      <c r="Z1711" s="365">
        <f>IF(ISERROR('commented data'!$U1665),"",'commented data'!$U1665)</f>
        <v>1012.8079833984375</v>
      </c>
      <c r="AA1711" s="385">
        <f t="shared" si="445"/>
        <v>1022.9360632324219</v>
      </c>
      <c r="AC1711" s="427">
        <f t="shared" si="440"/>
        <v>3.4789717363201342</v>
      </c>
      <c r="AD1711" s="428">
        <f t="shared" si="439"/>
        <v>0.3574642588810038</v>
      </c>
      <c r="AE1711" s="429">
        <f t="shared" si="441"/>
        <v>9.2992357411189968</v>
      </c>
      <c r="AF1711" s="430">
        <f t="shared" si="442"/>
        <v>0.96298277269864407</v>
      </c>
    </row>
    <row r="1712" spans="1:32" s="5" customFormat="1" x14ac:dyDescent="0.2">
      <c r="A1712" s="363">
        <f>'commented data'!$A1666</f>
        <v>41250.291666666664</v>
      </c>
      <c r="B1712" s="364">
        <f>IF(ISERROR('commented data'!$B1666),"",'commented data'!$B1666)</f>
        <v>893.31597900390625</v>
      </c>
      <c r="C1712" s="364">
        <f>IF(ISERROR('commented data'!$C1666),"",'commented data'!$C1666)</f>
        <v>353.95950317382812</v>
      </c>
      <c r="D1712" s="364">
        <f>IF(ISERROR('commented data'!$D1666),"",'commented data'!$D1666)</f>
        <v>4745.05322265625</v>
      </c>
      <c r="E1712" s="364">
        <f>IF(ISERROR('commented data'!$E1666),"",'commented data'!$E1666)</f>
        <v>10.38148021697998</v>
      </c>
      <c r="F1712" s="357">
        <f t="shared" si="428"/>
        <v>107.20796463012695</v>
      </c>
      <c r="G1712" s="362">
        <f t="shared" si="429"/>
        <v>40375.880899629883</v>
      </c>
      <c r="H1712" s="359">
        <f>IF(ISERROR('commented data'!$N1666),"",'commented data'!$N1666)</f>
        <v>9.5772509942072794</v>
      </c>
      <c r="I1712" s="359">
        <f>IFERROR('commented data'!O1666,"")</f>
        <v>12.747163883860518</v>
      </c>
      <c r="J1712" s="358">
        <f>IF(ISERROR('commented data'!$P1666),"",'commented data'!$P1666)</f>
        <v>1</v>
      </c>
      <c r="K1712" s="328">
        <f>IF(ISERROR('commented data'!$Q1666),"",'commented data'!$Q1666)</f>
        <v>1</v>
      </c>
      <c r="L1712" s="328">
        <f>IF(ISERROR('commented data'!$R1666),"",'commented data'!$R1666)</f>
        <v>1</v>
      </c>
      <c r="M1712" s="328">
        <f>IF(ISERROR('commented data'!$S1666),"",'commented data'!$S1666)</f>
        <v>1</v>
      </c>
      <c r="N1712" s="366">
        <f t="shared" si="430"/>
        <v>1</v>
      </c>
      <c r="O1712" s="367" t="b">
        <f t="shared" si="431"/>
        <v>1</v>
      </c>
      <c r="P1712" s="365">
        <f>IF(ISERROR('commented data'!$J1666),"",'commented data'!$J1666)</f>
        <v>106.14649963378906</v>
      </c>
      <c r="Q1712" s="368">
        <f t="shared" si="427"/>
        <v>106.14649963378906</v>
      </c>
      <c r="R1712" s="368" t="str">
        <f t="shared" si="432"/>
        <v/>
      </c>
      <c r="S1712" s="369">
        <f t="shared" si="433"/>
        <v>106.14649963378906</v>
      </c>
      <c r="T1712" s="365">
        <f>IF(ISERROR('commented data'!$M1666),"",'commented data'!$M1666)</f>
        <v>65976.9765625</v>
      </c>
      <c r="U1712" s="370">
        <f t="shared" si="434"/>
        <v>65976.9765625</v>
      </c>
      <c r="V1712" s="371">
        <f t="shared" si="435"/>
        <v>65976.9765625</v>
      </c>
      <c r="W1712" s="383">
        <f t="shared" si="443"/>
        <v>57399.969609375003</v>
      </c>
      <c r="X1712" s="365">
        <f>IF(ISERROR('commented data'!$T1666),"",'commented data'!$T1666)</f>
        <v>118.88349914550781</v>
      </c>
      <c r="Y1712" s="384">
        <f t="shared" si="444"/>
        <v>118.88349914550781</v>
      </c>
      <c r="Z1712" s="365">
        <f>IF(ISERROR('commented data'!$U1666),"",'commented data'!$U1666)</f>
        <v>1012.8090209960937</v>
      </c>
      <c r="AA1712" s="385">
        <f t="shared" si="445"/>
        <v>1022.9371112060547</v>
      </c>
      <c r="AC1712" s="427">
        <f t="shared" si="440"/>
        <v>4.328616011397739</v>
      </c>
      <c r="AD1712" s="428">
        <f t="shared" si="439"/>
        <v>0.4519685256255544</v>
      </c>
      <c r="AE1712" s="429">
        <f t="shared" si="441"/>
        <v>9.2047314743744462</v>
      </c>
      <c r="AF1712" s="430">
        <f t="shared" si="442"/>
        <v>0.9531963791330833</v>
      </c>
    </row>
    <row r="1713" spans="1:32" s="5" customFormat="1" x14ac:dyDescent="0.2">
      <c r="A1713" s="363">
        <f>'commented data'!$A1667</f>
        <v>41250.333333333336</v>
      </c>
      <c r="B1713" s="364">
        <f>IF(ISERROR('commented data'!$B1667),"",'commented data'!$B1667)</f>
        <v>893.586181640625</v>
      </c>
      <c r="C1713" s="364">
        <f>IF(ISERROR('commented data'!$C1667),"",'commented data'!$C1667)</f>
        <v>424.3927001953125</v>
      </c>
      <c r="D1713" s="364">
        <f>IF(ISERROR('commented data'!$D1667),"",'commented data'!$D1667)</f>
        <v>5338.837890625</v>
      </c>
      <c r="E1713" s="364">
        <f>IF(ISERROR('commented data'!$E1667),"",'commented data'!$E1667)</f>
        <v>10.052370071411133</v>
      </c>
      <c r="F1713" s="357">
        <f t="shared" si="428"/>
        <v>126.78691696166992</v>
      </c>
      <c r="G1713" s="362">
        <f t="shared" si="429"/>
        <v>47303.565872477666</v>
      </c>
      <c r="H1713" s="359">
        <f>IF(ISERROR('commented data'!$N1667),"",'commented data'!$N1667)</f>
        <v>11.057379970365437</v>
      </c>
      <c r="I1713" s="359">
        <f>IFERROR('commented data'!O1667,"")</f>
        <v>14.34231363648737</v>
      </c>
      <c r="J1713" s="358">
        <f>IF(ISERROR('commented data'!$P1667),"",'commented data'!$P1667)</f>
        <v>1</v>
      </c>
      <c r="K1713" s="328">
        <f>IF(ISERROR('commented data'!$Q1667),"",'commented data'!$Q1667)</f>
        <v>1</v>
      </c>
      <c r="L1713" s="328">
        <f>IF(ISERROR('commented data'!$R1667),"",'commented data'!$R1667)</f>
        <v>1</v>
      </c>
      <c r="M1713" s="328">
        <f>IF(ISERROR('commented data'!$S1667),"",'commented data'!$S1667)</f>
        <v>1</v>
      </c>
      <c r="N1713" s="366">
        <f t="shared" si="430"/>
        <v>1</v>
      </c>
      <c r="O1713" s="367" t="b">
        <f t="shared" si="431"/>
        <v>1</v>
      </c>
      <c r="P1713" s="365">
        <f>IF(ISERROR('commented data'!$J1667),"",'commented data'!$J1667)</f>
        <v>125.53160095214844</v>
      </c>
      <c r="Q1713" s="368">
        <f t="shared" si="427"/>
        <v>125.53160095214844</v>
      </c>
      <c r="R1713" s="368" t="str">
        <f t="shared" si="432"/>
        <v/>
      </c>
      <c r="S1713" s="369">
        <f t="shared" si="433"/>
        <v>125.53160095214844</v>
      </c>
      <c r="T1713" s="365">
        <f>IF(ISERROR('commented data'!$M1667),"",'commented data'!$M1667)</f>
        <v>75145.046875</v>
      </c>
      <c r="U1713" s="370">
        <f t="shared" si="434"/>
        <v>75145.046875</v>
      </c>
      <c r="V1713" s="371">
        <f t="shared" si="435"/>
        <v>75145.046875</v>
      </c>
      <c r="W1713" s="383">
        <f t="shared" si="443"/>
        <v>65376.190781249999</v>
      </c>
      <c r="X1713" s="365">
        <f>IF(ISERROR('commented data'!$T1667),"",'commented data'!$T1667)</f>
        <v>107.96669769287109</v>
      </c>
      <c r="Y1713" s="384">
        <f t="shared" si="444"/>
        <v>107.96669769287109</v>
      </c>
      <c r="Z1713" s="365">
        <f>IF(ISERROR('commented data'!$U1667),"",'commented data'!$U1667)</f>
        <v>1012.8060302734375</v>
      </c>
      <c r="AA1713" s="385">
        <f t="shared" si="445"/>
        <v>1022.9340905761719</v>
      </c>
      <c r="AC1713" s="427">
        <f t="shared" si="440"/>
        <v>5.9974732782647084</v>
      </c>
      <c r="AD1713" s="428">
        <f t="shared" si="439"/>
        <v>0.54239551271081965</v>
      </c>
      <c r="AE1713" s="429">
        <f t="shared" si="441"/>
        <v>9.1143044872891803</v>
      </c>
      <c r="AF1713" s="430">
        <f t="shared" si="442"/>
        <v>0.94383220844482896</v>
      </c>
    </row>
    <row r="1714" spans="1:32" s="5" customFormat="1" x14ac:dyDescent="0.2">
      <c r="A1714" s="363">
        <f>'commented data'!$A1668</f>
        <v>41250.375</v>
      </c>
      <c r="B1714" s="364">
        <f>IF(ISERROR('commented data'!$B1668),"",'commented data'!$B1668)</f>
        <v>893.0689697265625</v>
      </c>
      <c r="C1714" s="364">
        <f>IF(ISERROR('commented data'!$C1668),"",'commented data'!$C1668)</f>
        <v>454.51089477539062</v>
      </c>
      <c r="D1714" s="364">
        <f>IF(ISERROR('commented data'!$D1668),"",'commented data'!$D1668)</f>
        <v>5551.65478515625</v>
      </c>
      <c r="E1714" s="364">
        <f>IF(ISERROR('commented data'!$E1668),"",'commented data'!$E1668)</f>
        <v>9.8705577850341797</v>
      </c>
      <c r="F1714" s="357">
        <f t="shared" si="428"/>
        <v>135.39292266845703</v>
      </c>
      <c r="G1714" s="362">
        <f t="shared" si="429"/>
        <v>49684.017844622154</v>
      </c>
      <c r="H1714" s="359">
        <f>IF(ISERROR('commented data'!$N1668),"",'commented data'!$N1668)</f>
        <v>16.020584773160518</v>
      </c>
      <c r="I1714" s="359">
        <f>IFERROR('commented data'!O1668,"")</f>
        <v>14.914027314827418</v>
      </c>
      <c r="J1714" s="358">
        <f>IF(ISERROR('commented data'!$P1668),"",'commented data'!$P1668)</f>
        <v>1</v>
      </c>
      <c r="K1714" s="328">
        <f>IF(ISERROR('commented data'!$Q1668),"",'commented data'!$Q1668)</f>
        <v>1</v>
      </c>
      <c r="L1714" s="328">
        <f>IF(ISERROR('commented data'!$R1668),"",'commented data'!$R1668)</f>
        <v>1</v>
      </c>
      <c r="M1714" s="328">
        <f>IF(ISERROR('commented data'!$S1668),"",'commented data'!$S1668)</f>
        <v>1</v>
      </c>
      <c r="N1714" s="366">
        <f t="shared" si="430"/>
        <v>1</v>
      </c>
      <c r="O1714" s="367" t="b">
        <f t="shared" si="431"/>
        <v>1</v>
      </c>
      <c r="P1714" s="365">
        <f>IF(ISERROR('commented data'!$J1668),"",'commented data'!$J1668)</f>
        <v>134.05239868164062</v>
      </c>
      <c r="Q1714" s="368">
        <f t="shared" si="427"/>
        <v>134.05239868164062</v>
      </c>
      <c r="R1714" s="368" t="str">
        <f t="shared" si="432"/>
        <v/>
      </c>
      <c r="S1714" s="369">
        <f t="shared" si="433"/>
        <v>134.05239868164062</v>
      </c>
      <c r="T1714" s="365">
        <f>IF(ISERROR('commented data'!$M1668),"",'commented data'!$M1668)</f>
        <v>77727.328125</v>
      </c>
      <c r="U1714" s="370">
        <f t="shared" si="434"/>
        <v>77727.328125</v>
      </c>
      <c r="V1714" s="371">
        <f t="shared" si="435"/>
        <v>77727.328125</v>
      </c>
      <c r="W1714" s="383">
        <f t="shared" si="443"/>
        <v>67622.775468749998</v>
      </c>
      <c r="X1714" s="365">
        <f>IF(ISERROR('commented data'!$T1668),"",'commented data'!$T1668)</f>
        <v>102.177001953125</v>
      </c>
      <c r="Y1714" s="384">
        <f t="shared" si="444"/>
        <v>102.177001953125</v>
      </c>
      <c r="Z1714" s="365">
        <f>IF(ISERROR('commented data'!$U1668),"",'commented data'!$U1668)</f>
        <v>1012.8090209960937</v>
      </c>
      <c r="AA1714" s="385">
        <f t="shared" si="445"/>
        <v>1022.9371112060547</v>
      </c>
      <c r="AC1714" s="427">
        <f t="shared" si="440"/>
        <v>6.7268643858951664</v>
      </c>
      <c r="AD1714" s="428">
        <f t="shared" si="439"/>
        <v>0.41988881686545954</v>
      </c>
      <c r="AE1714" s="429">
        <f t="shared" si="441"/>
        <v>9.2368111831345416</v>
      </c>
      <c r="AF1714" s="430">
        <f t="shared" si="442"/>
        <v>0.9565183948071847</v>
      </c>
    </row>
    <row r="1715" spans="1:32" s="5" customFormat="1" x14ac:dyDescent="0.2">
      <c r="A1715" s="363">
        <f>'commented data'!$A1669</f>
        <v>41250.416666666664</v>
      </c>
      <c r="B1715" s="364">
        <f>IF(ISERROR('commented data'!$B1669),"",'commented data'!$B1669)</f>
        <v>893.96771240234375</v>
      </c>
      <c r="C1715" s="364">
        <f>IF(ISERROR('commented data'!$C1669),"",'commented data'!$C1669)</f>
        <v>460.56539916992187</v>
      </c>
      <c r="D1715" s="364">
        <f>IF(ISERROR('commented data'!$D1669),"",'commented data'!$D1669)</f>
        <v>5597.26123046875</v>
      </c>
      <c r="E1715" s="364">
        <f>IF(ISERROR('commented data'!$E1669),"",'commented data'!$E1669)</f>
        <v>9.8480739593505859</v>
      </c>
      <c r="F1715" s="357">
        <f t="shared" si="428"/>
        <v>136.34898284912109</v>
      </c>
      <c r="G1715" s="362">
        <f t="shared" si="429"/>
        <v>50239.496534079954</v>
      </c>
      <c r="H1715" s="359">
        <f>IF(ISERROR('commented data'!$N1669),"",'commented data'!$N1669)</f>
        <v>14.674890245317656</v>
      </c>
      <c r="I1715" s="359">
        <f>IFERROR('commented data'!O1669,"")</f>
        <v>15.036544978018837</v>
      </c>
      <c r="J1715" s="358">
        <f>IF(ISERROR('commented data'!$P1669),"",'commented data'!$P1669)</f>
        <v>1</v>
      </c>
      <c r="K1715" s="328">
        <f>IF(ISERROR('commented data'!$Q1669),"",'commented data'!$Q1669)</f>
        <v>1</v>
      </c>
      <c r="L1715" s="328">
        <f>IF(ISERROR('commented data'!$R1669),"",'commented data'!$R1669)</f>
        <v>1</v>
      </c>
      <c r="M1715" s="328">
        <f>IF(ISERROR('commented data'!$S1669),"",'commented data'!$S1669)</f>
        <v>1</v>
      </c>
      <c r="N1715" s="366">
        <f t="shared" si="430"/>
        <v>1</v>
      </c>
      <c r="O1715" s="367" t="b">
        <f t="shared" si="431"/>
        <v>1</v>
      </c>
      <c r="P1715" s="365">
        <f>IF(ISERROR('commented data'!$J1669),"",'commented data'!$J1669)</f>
        <v>134.99899291992187</v>
      </c>
      <c r="Q1715" s="368">
        <f t="shared" si="427"/>
        <v>134.99899291992187</v>
      </c>
      <c r="R1715" s="368" t="str">
        <f t="shared" si="432"/>
        <v/>
      </c>
      <c r="S1715" s="369">
        <f t="shared" si="433"/>
        <v>134.99899291992187</v>
      </c>
      <c r="T1715" s="365">
        <f>IF(ISERROR('commented data'!$M1669),"",'commented data'!$M1669)</f>
        <v>78270.8828125</v>
      </c>
      <c r="U1715" s="370">
        <f t="shared" si="434"/>
        <v>78270.8828125</v>
      </c>
      <c r="V1715" s="371">
        <f t="shared" si="435"/>
        <v>78270.8828125</v>
      </c>
      <c r="W1715" s="383">
        <f t="shared" si="443"/>
        <v>68095.668046874998</v>
      </c>
      <c r="X1715" s="365">
        <f>IF(ISERROR('commented data'!$T1669),"",'commented data'!$T1669)</f>
        <v>100.62429809570312</v>
      </c>
      <c r="Y1715" s="384">
        <f t="shared" si="444"/>
        <v>100.62429809570312</v>
      </c>
      <c r="Z1715" s="365">
        <f>IF(ISERROR('commented data'!$U1669),"",'commented data'!$U1669)</f>
        <v>1012.81298828125</v>
      </c>
      <c r="AA1715" s="385">
        <f t="shared" si="445"/>
        <v>1022.9411181640625</v>
      </c>
      <c r="AC1715" s="427">
        <f t="shared" si="440"/>
        <v>6.8501042512737458</v>
      </c>
      <c r="AD1715" s="428">
        <f t="shared" si="439"/>
        <v>0.46679083364588853</v>
      </c>
      <c r="AE1715" s="429">
        <f t="shared" si="441"/>
        <v>9.1899091663541128</v>
      </c>
      <c r="AF1715" s="430">
        <f t="shared" si="442"/>
        <v>0.95166145436371763</v>
      </c>
    </row>
    <row r="1716" spans="1:32" s="5" customFormat="1" x14ac:dyDescent="0.2">
      <c r="A1716" s="363">
        <f>'commented data'!$A1670</f>
        <v>41250.458333333336</v>
      </c>
      <c r="B1716" s="364">
        <f>IF(ISERROR('commented data'!$B1670),"",'commented data'!$B1670)</f>
        <v>894.0194091796875</v>
      </c>
      <c r="C1716" s="364">
        <f>IF(ISERROR('commented data'!$C1670),"",'commented data'!$C1670)</f>
        <v>460.61178588867187</v>
      </c>
      <c r="D1716" s="364">
        <f>IF(ISERROR('commented data'!$D1670),"",'commented data'!$D1670)</f>
        <v>5592.48388671875</v>
      </c>
      <c r="E1716" s="364">
        <f>IF(ISERROR('commented data'!$E1670),"",'commented data'!$E1670)</f>
        <v>9.8438291549682617</v>
      </c>
      <c r="F1716" s="357">
        <f t="shared" si="428"/>
        <v>134.85438751220704</v>
      </c>
      <c r="G1716" s="362">
        <f t="shared" si="429"/>
        <v>50188.957356382351</v>
      </c>
      <c r="H1716" s="359">
        <f>IF(ISERROR('commented data'!$N1670),"",'commented data'!$N1670)</f>
        <v>14.829962523529611</v>
      </c>
      <c r="I1716" s="359">
        <f>IFERROR('commented data'!O1670,"")</f>
        <v>15.023711068502287</v>
      </c>
      <c r="J1716" s="358">
        <f>IF(ISERROR('commented data'!$P1670),"",'commented data'!$P1670)</f>
        <v>1</v>
      </c>
      <c r="K1716" s="328">
        <f>IF(ISERROR('commented data'!$Q1670),"",'commented data'!$Q1670)</f>
        <v>1</v>
      </c>
      <c r="L1716" s="328">
        <f>IF(ISERROR('commented data'!$R1670),"",'commented data'!$R1670)</f>
        <v>1</v>
      </c>
      <c r="M1716" s="328">
        <f>IF(ISERROR('commented data'!$S1670),"",'commented data'!$S1670)</f>
        <v>1</v>
      </c>
      <c r="N1716" s="366">
        <f t="shared" si="430"/>
        <v>1</v>
      </c>
      <c r="O1716" s="367" t="b">
        <f t="shared" si="431"/>
        <v>1</v>
      </c>
      <c r="P1716" s="365">
        <f>IF(ISERROR('commented data'!$J1670),"",'commented data'!$J1670)</f>
        <v>133.51919555664062</v>
      </c>
      <c r="Q1716" s="368">
        <f t="shared" si="427"/>
        <v>133.51919555664062</v>
      </c>
      <c r="R1716" s="368" t="str">
        <f t="shared" si="432"/>
        <v/>
      </c>
      <c r="S1716" s="369">
        <f t="shared" si="433"/>
        <v>133.51919555664062</v>
      </c>
      <c r="T1716" s="365">
        <f>IF(ISERROR('commented data'!$M1670),"",'commented data'!$M1670)</f>
        <v>78276.8515625</v>
      </c>
      <c r="U1716" s="370">
        <f t="shared" si="434"/>
        <v>78276.8515625</v>
      </c>
      <c r="V1716" s="371">
        <f t="shared" si="435"/>
        <v>78276.8515625</v>
      </c>
      <c r="W1716" s="383">
        <f t="shared" si="443"/>
        <v>68100.860859374996</v>
      </c>
      <c r="X1716" s="365">
        <f>IF(ISERROR('commented data'!$T1670),"",'commented data'!$T1670)</f>
        <v>101.03070068359375</v>
      </c>
      <c r="Y1716" s="384">
        <f t="shared" si="444"/>
        <v>101.03070068359375</v>
      </c>
      <c r="Z1716" s="365">
        <f>IF(ISERROR('commented data'!$U1670),"",'commented data'!$U1670)</f>
        <v>1012.8170166015625</v>
      </c>
      <c r="AA1716" s="385">
        <f t="shared" si="445"/>
        <v>1022.9451867675781</v>
      </c>
      <c r="AC1716" s="427">
        <f t="shared" si="440"/>
        <v>6.7682011041712187</v>
      </c>
      <c r="AD1716" s="428">
        <f t="shared" si="439"/>
        <v>0.45638693243038286</v>
      </c>
      <c r="AE1716" s="429">
        <f t="shared" si="441"/>
        <v>9.200313067569617</v>
      </c>
      <c r="AF1716" s="430">
        <f t="shared" si="442"/>
        <v>0.95273883081897714</v>
      </c>
    </row>
    <row r="1717" spans="1:32" s="5" customFormat="1" x14ac:dyDescent="0.2">
      <c r="A1717" s="363">
        <f>'commented data'!$A1671</f>
        <v>41250.5</v>
      </c>
      <c r="B1717" s="364">
        <f>IF(ISERROR('commented data'!$B1671),"",'commented data'!$B1671)</f>
        <v>893.9080810546875</v>
      </c>
      <c r="C1717" s="364">
        <f>IF(ISERROR('commented data'!$C1671),"",'commented data'!$C1671)</f>
        <v>459.82150268554688</v>
      </c>
      <c r="D1717" s="364">
        <f>IF(ISERROR('commented data'!$D1671),"",'commented data'!$D1671)</f>
        <v>5591.55419921875</v>
      </c>
      <c r="E1717" s="364">
        <f>IF(ISERROR('commented data'!$E1671),"",'commented data'!$E1671)</f>
        <v>9.8468732833862305</v>
      </c>
      <c r="F1717" s="357">
        <f t="shared" si="428"/>
        <v>133.03942047119142</v>
      </c>
      <c r="G1717" s="362">
        <f t="shared" si="429"/>
        <v>50116.646544729629</v>
      </c>
      <c r="H1717" s="359">
        <f>IF(ISERROR('commented data'!$N1671),"",'commented data'!$N1671)</f>
        <v>15.706877516081223</v>
      </c>
      <c r="I1717" s="359">
        <f>IFERROR('commented data'!O1671,"")</f>
        <v>15.021213545636435</v>
      </c>
      <c r="J1717" s="358">
        <f>IF(ISERROR('commented data'!$P1671),"",'commented data'!$P1671)</f>
        <v>1</v>
      </c>
      <c r="K1717" s="328">
        <f>IF(ISERROR('commented data'!$Q1671),"",'commented data'!$Q1671)</f>
        <v>1</v>
      </c>
      <c r="L1717" s="328">
        <f>IF(ISERROR('commented data'!$R1671),"",'commented data'!$R1671)</f>
        <v>1</v>
      </c>
      <c r="M1717" s="328">
        <f>IF(ISERROR('commented data'!$S1671),"",'commented data'!$S1671)</f>
        <v>1</v>
      </c>
      <c r="N1717" s="366">
        <f t="shared" si="430"/>
        <v>1</v>
      </c>
      <c r="O1717" s="367" t="b">
        <f t="shared" si="431"/>
        <v>1</v>
      </c>
      <c r="P1717" s="365">
        <f>IF(ISERROR('commented data'!$J1671),"",'commented data'!$J1671)</f>
        <v>131.72219848632812</v>
      </c>
      <c r="Q1717" s="368">
        <f t="shared" si="427"/>
        <v>131.72219848632812</v>
      </c>
      <c r="R1717" s="368" t="str">
        <f t="shared" si="432"/>
        <v/>
      </c>
      <c r="S1717" s="369">
        <f t="shared" si="433"/>
        <v>131.72219848632812</v>
      </c>
      <c r="T1717" s="365">
        <f>IF(ISERROR('commented data'!$M1671),"",'commented data'!$M1671)</f>
        <v>78195.8203125</v>
      </c>
      <c r="U1717" s="370">
        <f t="shared" si="434"/>
        <v>78195.8203125</v>
      </c>
      <c r="V1717" s="371">
        <f t="shared" si="435"/>
        <v>78195.8203125</v>
      </c>
      <c r="W1717" s="383">
        <f t="shared" si="443"/>
        <v>68030.363671875006</v>
      </c>
      <c r="X1717" s="365">
        <f>IF(ISERROR('commented data'!$T1671),"",'commented data'!$T1671)</f>
        <v>101.18340301513672</v>
      </c>
      <c r="Y1717" s="384">
        <f t="shared" si="444"/>
        <v>101.18340301513672</v>
      </c>
      <c r="Z1717" s="365">
        <f>IF(ISERROR('commented data'!$U1671),"",'commented data'!$U1671)</f>
        <v>1012.8189697265625</v>
      </c>
      <c r="AA1717" s="385">
        <f t="shared" si="445"/>
        <v>1022.9471594238281</v>
      </c>
      <c r="AC1717" s="427">
        <f t="shared" si="440"/>
        <v>6.6674896122703666</v>
      </c>
      <c r="AD1717" s="428">
        <f t="shared" si="439"/>
        <v>0.42449491348257917</v>
      </c>
      <c r="AE1717" s="429">
        <f t="shared" si="441"/>
        <v>9.2322050865174212</v>
      </c>
      <c r="AF1717" s="430">
        <f t="shared" si="442"/>
        <v>0.95604141026618006</v>
      </c>
    </row>
    <row r="1718" spans="1:32" s="5" customFormat="1" x14ac:dyDescent="0.2">
      <c r="A1718" s="363">
        <f>'commented data'!$A1672</f>
        <v>41250.541666666664</v>
      </c>
      <c r="B1718" s="364">
        <f>IF(ISERROR('commented data'!$B1672),"",'commented data'!$B1672)</f>
        <v>894.098876953125</v>
      </c>
      <c r="C1718" s="364">
        <f>IF(ISERROR('commented data'!$C1672),"",'commented data'!$C1672)</f>
        <v>458.77499389648437</v>
      </c>
      <c r="D1718" s="364">
        <f>IF(ISERROR('commented data'!$D1672),"",'commented data'!$D1672)</f>
        <v>5587.130859375</v>
      </c>
      <c r="E1718" s="364">
        <f>IF(ISERROR('commented data'!$E1672),"",'commented data'!$E1672)</f>
        <v>9.8364591598510742</v>
      </c>
      <c r="F1718" s="357">
        <f t="shared" si="428"/>
        <v>133.93104568481445</v>
      </c>
      <c r="G1718" s="362">
        <f t="shared" si="429"/>
        <v>50101.283933677027</v>
      </c>
      <c r="H1718" s="359">
        <f>IF(ISERROR('commented data'!$N1672),"",'commented data'!$N1672)</f>
        <v>15.710040594875318</v>
      </c>
      <c r="I1718" s="359">
        <f>IFERROR('commented data'!O1672,"")</f>
        <v>15.009330636160715</v>
      </c>
      <c r="J1718" s="358">
        <f>IF(ISERROR('commented data'!$P1672),"",'commented data'!$P1672)</f>
        <v>1</v>
      </c>
      <c r="K1718" s="328">
        <f>IF(ISERROR('commented data'!$Q1672),"",'commented data'!$Q1672)</f>
        <v>1</v>
      </c>
      <c r="L1718" s="328">
        <f>IF(ISERROR('commented data'!$R1672),"",'commented data'!$R1672)</f>
        <v>1</v>
      </c>
      <c r="M1718" s="328">
        <f>IF(ISERROR('commented data'!$S1672),"",'commented data'!$S1672)</f>
        <v>1</v>
      </c>
      <c r="N1718" s="366">
        <f t="shared" si="430"/>
        <v>1</v>
      </c>
      <c r="O1718" s="367" t="b">
        <f t="shared" si="431"/>
        <v>1</v>
      </c>
      <c r="P1718" s="365">
        <f>IF(ISERROR('commented data'!$J1672),"",'commented data'!$J1672)</f>
        <v>132.60499572753906</v>
      </c>
      <c r="Q1718" s="368">
        <f t="shared" si="427"/>
        <v>132.60499572753906</v>
      </c>
      <c r="R1718" s="368" t="str">
        <f t="shared" si="432"/>
        <v/>
      </c>
      <c r="S1718" s="369">
        <f t="shared" si="433"/>
        <v>132.60499572753906</v>
      </c>
      <c r="T1718" s="365">
        <f>IF(ISERROR('commented data'!$M1672),"",'commented data'!$M1672)</f>
        <v>78142.6171875</v>
      </c>
      <c r="U1718" s="370">
        <f t="shared" si="434"/>
        <v>78142.6171875</v>
      </c>
      <c r="V1718" s="371">
        <f t="shared" si="435"/>
        <v>78142.6171875</v>
      </c>
      <c r="W1718" s="383">
        <f t="shared" si="443"/>
        <v>67984.076953124997</v>
      </c>
      <c r="X1718" s="365">
        <f>IF(ISERROR('commented data'!$T1672),"",'commented data'!$T1672)</f>
        <v>101.04380035400391</v>
      </c>
      <c r="Y1718" s="384">
        <f t="shared" si="444"/>
        <v>101.04380035400391</v>
      </c>
      <c r="Z1718" s="365">
        <f>IF(ISERROR('commented data'!$U1672),"",'commented data'!$U1672)</f>
        <v>1012.8200073242187</v>
      </c>
      <c r="AA1718" s="385">
        <f t="shared" si="445"/>
        <v>1022.9482073974609</v>
      </c>
      <c r="AC1718" s="427">
        <f t="shared" si="440"/>
        <v>6.7101173473891578</v>
      </c>
      <c r="AD1718" s="428">
        <f t="shared" si="439"/>
        <v>0.4271228522208928</v>
      </c>
      <c r="AE1718" s="429">
        <f t="shared" si="441"/>
        <v>9.2295771477791071</v>
      </c>
      <c r="AF1718" s="430">
        <f t="shared" si="442"/>
        <v>0.95576927395270705</v>
      </c>
    </row>
    <row r="1719" spans="1:32" s="5" customFormat="1" x14ac:dyDescent="0.2">
      <c r="A1719" s="363">
        <f>'commented data'!$A1673</f>
        <v>41250.583333333336</v>
      </c>
      <c r="B1719" s="364">
        <f>IF(ISERROR('commented data'!$B1673),"",'commented data'!$B1673)</f>
        <v>894.10821533203125</v>
      </c>
      <c r="C1719" s="364">
        <f>IF(ISERROR('commented data'!$C1673),"",'commented data'!$C1673)</f>
        <v>457.96551513671875</v>
      </c>
      <c r="D1719" s="364">
        <f>IF(ISERROR('commented data'!$D1673),"",'commented data'!$D1673)</f>
        <v>5520.76611328125</v>
      </c>
      <c r="E1719" s="364">
        <f>IF(ISERROR('commented data'!$E1673),"",'commented data'!$E1673)</f>
        <v>9.7371292114257813</v>
      </c>
      <c r="F1719" s="357">
        <f t="shared" si="428"/>
        <v>133.62815048217774</v>
      </c>
      <c r="G1719" s="362">
        <f t="shared" si="429"/>
        <v>50076.21015778993</v>
      </c>
      <c r="H1719" s="359">
        <f>IF(ISERROR('commented data'!$N1673),"",'commented data'!$N1673)</f>
        <v>15.627689028689637</v>
      </c>
      <c r="I1719" s="359">
        <f>IFERROR('commented data'!O1673,"")</f>
        <v>14.83104764229911</v>
      </c>
      <c r="J1719" s="358">
        <f>IF(ISERROR('commented data'!$P1673),"",'commented data'!$P1673)</f>
        <v>1</v>
      </c>
      <c r="K1719" s="328">
        <f>IF(ISERROR('commented data'!$Q1673),"",'commented data'!$Q1673)</f>
        <v>1</v>
      </c>
      <c r="L1719" s="328">
        <f>IF(ISERROR('commented data'!$R1673),"",'commented data'!$R1673)</f>
        <v>1</v>
      </c>
      <c r="M1719" s="328">
        <f>IF(ISERROR('commented data'!$S1673),"",'commented data'!$S1673)</f>
        <v>1</v>
      </c>
      <c r="N1719" s="366">
        <f t="shared" si="430"/>
        <v>1</v>
      </c>
      <c r="O1719" s="367" t="b">
        <f t="shared" si="431"/>
        <v>1</v>
      </c>
      <c r="P1719" s="365">
        <f>IF(ISERROR('commented data'!$J1673),"",'commented data'!$J1673)</f>
        <v>132.30509948730469</v>
      </c>
      <c r="Q1719" s="368">
        <f t="shared" si="427"/>
        <v>132.30509948730469</v>
      </c>
      <c r="R1719" s="368" t="str">
        <f t="shared" si="432"/>
        <v/>
      </c>
      <c r="S1719" s="369">
        <f t="shared" si="433"/>
        <v>132.30509948730469</v>
      </c>
      <c r="T1719" s="365">
        <f>IF(ISERROR('commented data'!$M1673),"",'commented data'!$M1673)</f>
        <v>78108.203125</v>
      </c>
      <c r="U1719" s="370">
        <f t="shared" si="434"/>
        <v>78108.203125</v>
      </c>
      <c r="V1719" s="371">
        <f t="shared" si="435"/>
        <v>78108.203125</v>
      </c>
      <c r="W1719" s="383">
        <f t="shared" si="443"/>
        <v>67954.13671875</v>
      </c>
      <c r="X1719" s="365">
        <f>IF(ISERROR('commented data'!$T1673),"",'commented data'!$T1673)</f>
        <v>101.06590270996094</v>
      </c>
      <c r="Y1719" s="384">
        <f t="shared" si="444"/>
        <v>101.06590270996094</v>
      </c>
      <c r="Z1719" s="365">
        <f>IF(ISERROR('commented data'!$U1673),"",'commented data'!$U1673)</f>
        <v>1012.8189697265625</v>
      </c>
      <c r="AA1719" s="385">
        <f t="shared" si="445"/>
        <v>1022.9471594238281</v>
      </c>
      <c r="AC1719" s="427">
        <f t="shared" si="440"/>
        <v>6.6915913465423102</v>
      </c>
      <c r="AD1719" s="428">
        <f t="shared" si="439"/>
        <v>0.42818815592361398</v>
      </c>
      <c r="AE1719" s="429">
        <f t="shared" si="441"/>
        <v>9.2285118440763867</v>
      </c>
      <c r="AF1719" s="430">
        <f t="shared" si="442"/>
        <v>0.95565895638016984</v>
      </c>
    </row>
    <row r="1720" spans="1:32" s="5" customFormat="1" x14ac:dyDescent="0.2">
      <c r="A1720" s="363">
        <f>'commented data'!$A1674</f>
        <v>41250.625</v>
      </c>
      <c r="B1720" s="364">
        <f>IF(ISERROR('commented data'!$B1674),"",'commented data'!$B1674)</f>
        <v>893.9951171875</v>
      </c>
      <c r="C1720" s="364">
        <f>IF(ISERROR('commented data'!$C1674),"",'commented data'!$C1674)</f>
        <v>458.14401245117187</v>
      </c>
      <c r="D1720" s="364">
        <f>IF(ISERROR('commented data'!$D1674),"",'commented data'!$D1674)</f>
        <v>5518.0068359375</v>
      </c>
      <c r="E1720" s="364">
        <f>IF(ISERROR('commented data'!$E1674),"",'commented data'!$E1674)</f>
        <v>9.7276954650878906</v>
      </c>
      <c r="F1720" s="357">
        <f t="shared" si="428"/>
        <v>134.40676406860351</v>
      </c>
      <c r="G1720" s="362">
        <f t="shared" si="429"/>
        <v>50114.47380907624</v>
      </c>
      <c r="H1720" s="359">
        <f>IF(ISERROR('commented data'!$N1674),"",'commented data'!$N1674)</f>
        <v>14.967754848659023</v>
      </c>
      <c r="I1720" s="359">
        <f>IFERROR('commented data'!O1674,"")</f>
        <v>14.823635088877397</v>
      </c>
      <c r="J1720" s="358">
        <f>IF(ISERROR('commented data'!$P1674),"",'commented data'!$P1674)</f>
        <v>1</v>
      </c>
      <c r="K1720" s="328">
        <f>IF(ISERROR('commented data'!$Q1674),"",'commented data'!$Q1674)</f>
        <v>1</v>
      </c>
      <c r="L1720" s="328">
        <f>IF(ISERROR('commented data'!$R1674),"",'commented data'!$R1674)</f>
        <v>1</v>
      </c>
      <c r="M1720" s="328">
        <f>IF(ISERROR('commented data'!$S1674),"",'commented data'!$S1674)</f>
        <v>1</v>
      </c>
      <c r="N1720" s="366">
        <f t="shared" si="430"/>
        <v>1</v>
      </c>
      <c r="O1720" s="367" t="b">
        <f t="shared" si="431"/>
        <v>1</v>
      </c>
      <c r="P1720" s="365">
        <f>IF(ISERROR('commented data'!$J1674),"",'commented data'!$J1674)</f>
        <v>133.07600402832031</v>
      </c>
      <c r="Q1720" s="368">
        <f t="shared" si="427"/>
        <v>133.07600402832031</v>
      </c>
      <c r="R1720" s="368" t="str">
        <f t="shared" si="432"/>
        <v/>
      </c>
      <c r="S1720" s="369">
        <f t="shared" si="433"/>
        <v>133.07600402832031</v>
      </c>
      <c r="T1720" s="365">
        <f>IF(ISERROR('commented data'!$M1674),"",'commented data'!$M1674)</f>
        <v>78129.8515625</v>
      </c>
      <c r="U1720" s="370">
        <f t="shared" si="434"/>
        <v>78129.8515625</v>
      </c>
      <c r="V1720" s="371">
        <f t="shared" si="435"/>
        <v>78129.8515625</v>
      </c>
      <c r="W1720" s="383">
        <f t="shared" si="443"/>
        <v>67972.970859374997</v>
      </c>
      <c r="X1720" s="365">
        <f>IF(ISERROR('commented data'!$T1674),"",'commented data'!$T1674)</f>
        <v>100.88420104980469</v>
      </c>
      <c r="Y1720" s="384">
        <f t="shared" si="444"/>
        <v>100.88420104980469</v>
      </c>
      <c r="Z1720" s="365">
        <f>IF(ISERROR('commented data'!$U1674),"",'commented data'!$U1674)</f>
        <v>1012.8200073242187</v>
      </c>
      <c r="AA1720" s="385">
        <f t="shared" si="445"/>
        <v>1022.9482073974609</v>
      </c>
      <c r="AC1720" s="427">
        <f t="shared" si="440"/>
        <v>6.7357242576787195</v>
      </c>
      <c r="AD1720" s="428">
        <f t="shared" si="439"/>
        <v>0.45001567207537341</v>
      </c>
      <c r="AE1720" s="429">
        <f t="shared" si="441"/>
        <v>9.2066843279246271</v>
      </c>
      <c r="AF1720" s="430">
        <f t="shared" si="442"/>
        <v>0.95339860696973355</v>
      </c>
    </row>
    <row r="1721" spans="1:32" s="5" customFormat="1" x14ac:dyDescent="0.2">
      <c r="A1721" s="363">
        <f>'commented data'!$A1675</f>
        <v>41250.666666666664</v>
      </c>
      <c r="B1721" s="364">
        <f>IF(ISERROR('commented data'!$B1675),"",'commented data'!$B1675)</f>
        <v>894.14532470703125</v>
      </c>
      <c r="C1721" s="364">
        <f>IF(ISERROR('commented data'!$C1675),"",'commented data'!$C1675)</f>
        <v>458.74609375</v>
      </c>
      <c r="D1721" s="364">
        <f>IF(ISERROR('commented data'!$D1675),"",'commented data'!$D1675)</f>
        <v>5522.61083984375</v>
      </c>
      <c r="E1721" s="364">
        <f>IF(ISERROR('commented data'!$E1675),"",'commented data'!$E1675)</f>
        <v>9.7226438522338867</v>
      </c>
      <c r="F1721" s="357">
        <f t="shared" si="428"/>
        <v>134.26403930664063</v>
      </c>
      <c r="G1721" s="362">
        <f t="shared" si="429"/>
        <v>50134.733874269528</v>
      </c>
      <c r="H1721" s="359">
        <f>IF(ISERROR('commented data'!$N1675),"",'commented data'!$N1675)</f>
        <v>15.205203031094278</v>
      </c>
      <c r="I1721" s="359">
        <f>IFERROR('commented data'!O1675,"")</f>
        <v>14.836003336304987</v>
      </c>
      <c r="J1721" s="358">
        <f>IF(ISERROR('commented data'!$P1675),"",'commented data'!$P1675)</f>
        <v>1</v>
      </c>
      <c r="K1721" s="328">
        <f>IF(ISERROR('commented data'!$Q1675),"",'commented data'!$Q1675)</f>
        <v>1</v>
      </c>
      <c r="L1721" s="328">
        <f>IF(ISERROR('commented data'!$R1675),"",'commented data'!$R1675)</f>
        <v>1</v>
      </c>
      <c r="M1721" s="328">
        <f>IF(ISERROR('commented data'!$S1675),"",'commented data'!$S1675)</f>
        <v>1</v>
      </c>
      <c r="N1721" s="366">
        <f t="shared" si="430"/>
        <v>1</v>
      </c>
      <c r="O1721" s="367" t="b">
        <f t="shared" si="431"/>
        <v>1</v>
      </c>
      <c r="P1721" s="365">
        <f>IF(ISERROR('commented data'!$J1675),"",'commented data'!$J1675)</f>
        <v>132.9346923828125</v>
      </c>
      <c r="Q1721" s="368">
        <f t="shared" ref="Q1721:Q1784" si="446">IF($O1721,IF(AND($K1721=1,$L1721&gt;(2/3)),IF($J1721=1,$P1721,""),""),"")</f>
        <v>132.9346923828125</v>
      </c>
      <c r="R1721" s="368" t="str">
        <f t="shared" si="432"/>
        <v/>
      </c>
      <c r="S1721" s="369">
        <f t="shared" si="433"/>
        <v>132.9346923828125</v>
      </c>
      <c r="T1721" s="365">
        <f>IF(ISERROR('commented data'!$M1675),"",'commented data'!$M1675)</f>
        <v>78119.828125</v>
      </c>
      <c r="U1721" s="370">
        <f t="shared" si="434"/>
        <v>78119.828125</v>
      </c>
      <c r="V1721" s="371">
        <f t="shared" si="435"/>
        <v>78119.828125</v>
      </c>
      <c r="W1721" s="383">
        <f t="shared" si="443"/>
        <v>67964.250468750004</v>
      </c>
      <c r="X1721" s="365">
        <f>IF(ISERROR('commented data'!$T1675),"",'commented data'!$T1675)</f>
        <v>100.68470001220703</v>
      </c>
      <c r="Y1721" s="384">
        <f t="shared" si="444"/>
        <v>100.68470001220703</v>
      </c>
      <c r="Z1721" s="365">
        <f>IF(ISERROR('commented data'!$U1675),"",'commented data'!$U1675)</f>
        <v>1012.8189697265625</v>
      </c>
      <c r="AA1721" s="385">
        <f t="shared" si="445"/>
        <v>1022.9471594238281</v>
      </c>
      <c r="AC1721" s="427">
        <f t="shared" si="440"/>
        <v>6.7312918795228907</v>
      </c>
      <c r="AD1721" s="428">
        <f t="shared" si="439"/>
        <v>0.44269661284742856</v>
      </c>
      <c r="AE1721" s="429">
        <f t="shared" si="441"/>
        <v>9.2140033871525731</v>
      </c>
      <c r="AF1721" s="430">
        <f t="shared" si="442"/>
        <v>0.95415653247512844</v>
      </c>
    </row>
    <row r="1722" spans="1:32" s="5" customFormat="1" x14ac:dyDescent="0.2">
      <c r="A1722" s="363">
        <f>'commented data'!$A1676</f>
        <v>41250.708333333336</v>
      </c>
      <c r="B1722" s="364">
        <f>IF(ISERROR('commented data'!$B1676),"",'commented data'!$B1676)</f>
        <v>894.02850341796875</v>
      </c>
      <c r="C1722" s="364">
        <f>IF(ISERROR('commented data'!$C1676),"",'commented data'!$C1676)</f>
        <v>458.76611328125</v>
      </c>
      <c r="D1722" s="364">
        <f>IF(ISERROR('commented data'!$D1676),"",'commented data'!$D1676)</f>
        <v>5522.0849609375</v>
      </c>
      <c r="E1722" s="364">
        <f>IF(ISERROR('commented data'!$E1676),"",'commented data'!$E1676)</f>
        <v>9.7238683700561523</v>
      </c>
      <c r="F1722" s="357">
        <f t="shared" ref="F1722:F1785" si="447">IF(ISERROR(S1722*$F$53),"",S1722*$F$53)</f>
        <v>134.01335784912109</v>
      </c>
      <c r="G1722" s="362">
        <f t="shared" ref="G1722:G1785" si="448">IF(ISERROR(W1722*273.15/(273.15+Y1722)*AA1722/1013.25),"",W1722*273.15/(273.15+Y1722)*AA1722/1013.25)</f>
        <v>50140.397641869924</v>
      </c>
      <c r="H1722" s="359">
        <f>IF(ISERROR('commented data'!$N1676),"",'commented data'!$N1676)</f>
        <v>15.447144694056623</v>
      </c>
      <c r="I1722" s="359">
        <f>IFERROR('commented data'!O1676,"")</f>
        <v>14.83459060934778</v>
      </c>
      <c r="J1722" s="358">
        <f>IF(ISERROR('commented data'!$P1676),"",'commented data'!$P1676)</f>
        <v>1</v>
      </c>
      <c r="K1722" s="328">
        <f>IF(ISERROR('commented data'!$Q1676),"",'commented data'!$Q1676)</f>
        <v>1</v>
      </c>
      <c r="L1722" s="328">
        <f>IF(ISERROR('commented data'!$R1676),"",'commented data'!$R1676)</f>
        <v>1</v>
      </c>
      <c r="M1722" s="328">
        <f>IF(ISERROR('commented data'!$S1676),"",'commented data'!$S1676)</f>
        <v>1</v>
      </c>
      <c r="N1722" s="366">
        <f t="shared" ref="N1722:N1785" si="449">IF(ISERROR(F1722*G1722/1000/1000/H1722),"",IF(F1722*G1722/1000/1000/H1722&lt;$J$47,1,0))</f>
        <v>1</v>
      </c>
      <c r="O1722" s="367" t="b">
        <f t="shared" ref="O1722:O1785" si="450">AND(P1722&gt;=0,T1722&gt;=0)</f>
        <v>1</v>
      </c>
      <c r="P1722" s="365">
        <f>IF(ISERROR('commented data'!$J1676),"",'commented data'!$J1676)</f>
        <v>132.68649291992187</v>
      </c>
      <c r="Q1722" s="368">
        <f t="shared" si="446"/>
        <v>132.68649291992187</v>
      </c>
      <c r="R1722" s="368" t="str">
        <f t="shared" ref="R1722:R1785" si="451">IF(K1722&lt;1,1,IF(L1722&lt;0.666,2,""))</f>
        <v/>
      </c>
      <c r="S1722" s="369">
        <f t="shared" ref="S1722:S1785" si="452">IF(R1722=1,IF(J1722=1,$Q$53,P1722),P1722)</f>
        <v>132.68649291992187</v>
      </c>
      <c r="T1722" s="365">
        <f>IF(ISERROR('commented data'!$M1676),"",'commented data'!$M1676)</f>
        <v>78126.25</v>
      </c>
      <c r="U1722" s="370">
        <f t="shared" ref="U1722:U1785" si="453">IF(J1722=1,IF(T1722,IF(M1722=1,T1722,""),""),"")</f>
        <v>78126.25</v>
      </c>
      <c r="V1722" s="371">
        <f t="shared" ref="V1722:V1785" si="454">IF(U1722="",IF(J1722=1,$U$53,T1722),T1722)</f>
        <v>78126.25</v>
      </c>
      <c r="W1722" s="383">
        <f t="shared" si="443"/>
        <v>67969.837499999994</v>
      </c>
      <c r="X1722" s="365">
        <f>IF(ISERROR('commented data'!$T1676),"",'commented data'!$T1676)</f>
        <v>100.67209625244141</v>
      </c>
      <c r="Y1722" s="384">
        <f t="shared" si="444"/>
        <v>100.67209625244141</v>
      </c>
      <c r="Z1722" s="365">
        <f>IF(ISERROR('commented data'!$U1676),"",'commented data'!$U1676)</f>
        <v>1012.8159790039062</v>
      </c>
      <c r="AA1722" s="385">
        <f t="shared" si="445"/>
        <v>1022.9441387939453</v>
      </c>
      <c r="AC1722" s="427">
        <f t="shared" si="440"/>
        <v>6.719483051877142</v>
      </c>
      <c r="AD1722" s="428">
        <f t="shared" ref="AD1722:AD1785" si="455">IFERROR(IF(AC1722/H1722&gt;0,AC1722/H1722,""),"")</f>
        <v>0.43499838869655316</v>
      </c>
      <c r="AE1722" s="429">
        <f t="shared" si="441"/>
        <v>9.2217016113034482</v>
      </c>
      <c r="AF1722" s="430">
        <f t="shared" si="442"/>
        <v>0.95495372242105969</v>
      </c>
    </row>
    <row r="1723" spans="1:32" s="5" customFormat="1" x14ac:dyDescent="0.2">
      <c r="A1723" s="363">
        <f>'commented data'!$A1677</f>
        <v>41250.75</v>
      </c>
      <c r="B1723" s="364">
        <f>IF(ISERROR('commented data'!$B1677),"",'commented data'!$B1677)</f>
        <v>893.72772216796875</v>
      </c>
      <c r="C1723" s="364">
        <f>IF(ISERROR('commented data'!$C1677),"",'commented data'!$C1677)</f>
        <v>458.85501098632812</v>
      </c>
      <c r="D1723" s="364">
        <f>IF(ISERROR('commented data'!$D1677),"",'commented data'!$D1677)</f>
        <v>5540.73291015625</v>
      </c>
      <c r="E1723" s="364">
        <f>IF(ISERROR('commented data'!$E1677),"",'commented data'!$E1677)</f>
        <v>9.7594518661499023</v>
      </c>
      <c r="F1723" s="357">
        <f t="shared" si="447"/>
        <v>133.52290618896484</v>
      </c>
      <c r="G1723" s="362">
        <f t="shared" si="448"/>
        <v>50146.283341865259</v>
      </c>
      <c r="H1723" s="359">
        <f>IF(ISERROR('commented data'!$N1677),"",'commented data'!$N1677)</f>
        <v>15.464548726786379</v>
      </c>
      <c r="I1723" s="359">
        <f>IFERROR('commented data'!O1677,"")</f>
        <v>14.884686668050414</v>
      </c>
      <c r="J1723" s="358">
        <f>IF(ISERROR('commented data'!$P1677),"",'commented data'!$P1677)</f>
        <v>1</v>
      </c>
      <c r="K1723" s="328">
        <f>IF(ISERROR('commented data'!$Q1677),"",'commented data'!$Q1677)</f>
        <v>1</v>
      </c>
      <c r="L1723" s="328">
        <f>IF(ISERROR('commented data'!$R1677),"",'commented data'!$R1677)</f>
        <v>1</v>
      </c>
      <c r="M1723" s="328">
        <f>IF(ISERROR('commented data'!$S1677),"",'commented data'!$S1677)</f>
        <v>1</v>
      </c>
      <c r="N1723" s="366">
        <f t="shared" si="449"/>
        <v>1</v>
      </c>
      <c r="O1723" s="367" t="b">
        <f t="shared" si="450"/>
        <v>1</v>
      </c>
      <c r="P1723" s="365">
        <f>IF(ISERROR('commented data'!$J1677),"",'commented data'!$J1677)</f>
        <v>132.20089721679687</v>
      </c>
      <c r="Q1723" s="368">
        <f t="shared" si="446"/>
        <v>132.20089721679687</v>
      </c>
      <c r="R1723" s="368" t="str">
        <f t="shared" si="451"/>
        <v/>
      </c>
      <c r="S1723" s="369">
        <f t="shared" si="452"/>
        <v>132.20089721679687</v>
      </c>
      <c r="T1723" s="365">
        <f>IF(ISERROR('commented data'!$M1677),"",'commented data'!$M1677)</f>
        <v>78136.03125</v>
      </c>
      <c r="U1723" s="370">
        <f t="shared" si="453"/>
        <v>78136.03125</v>
      </c>
      <c r="V1723" s="371">
        <f t="shared" si="454"/>
        <v>78136.03125</v>
      </c>
      <c r="W1723" s="383">
        <f t="shared" si="443"/>
        <v>67978.347187499996</v>
      </c>
      <c r="X1723" s="365">
        <f>IF(ISERROR('commented data'!$T1677),"",'commented data'!$T1677)</f>
        <v>100.67539978027344</v>
      </c>
      <c r="Y1723" s="384">
        <f t="shared" si="444"/>
        <v>100.67539978027344</v>
      </c>
      <c r="Z1723" s="365">
        <f>IF(ISERROR('commented data'!$U1677),"",'commented data'!$U1677)</f>
        <v>1012.8170166015625</v>
      </c>
      <c r="AA1723" s="385">
        <f t="shared" si="445"/>
        <v>1022.9451867675781</v>
      </c>
      <c r="AC1723" s="427">
        <f t="shared" ref="AC1723:AC1786" si="456">IFERROR(IF(J1723&lt;1,"",IF(F1723*G1723*0.000001&lt;=0,"",F1723*G1723*0.000001)),"")</f>
        <v>6.6956774863811255</v>
      </c>
      <c r="AD1723" s="428">
        <f t="shared" si="455"/>
        <v>0.43296947131625257</v>
      </c>
      <c r="AE1723" s="429">
        <f t="shared" si="441"/>
        <v>9.223730528683749</v>
      </c>
      <c r="AF1723" s="430">
        <f t="shared" si="442"/>
        <v>0.95516382705103697</v>
      </c>
    </row>
    <row r="1724" spans="1:32" s="5" customFormat="1" x14ac:dyDescent="0.2">
      <c r="A1724" s="363">
        <f>'commented data'!$A1678</f>
        <v>41250.791666666664</v>
      </c>
      <c r="B1724" s="364">
        <f>IF(ISERROR('commented data'!$B1678),"",'commented data'!$B1678)</f>
        <v>893.9337158203125</v>
      </c>
      <c r="C1724" s="364">
        <f>IF(ISERROR('commented data'!$C1678),"",'commented data'!$C1678)</f>
        <v>458.99081420898437</v>
      </c>
      <c r="D1724" s="364">
        <f>IF(ISERROR('commented data'!$D1678),"",'commented data'!$D1678)</f>
        <v>5597.80615234375</v>
      </c>
      <c r="E1724" s="364">
        <f>IF(ISERROR('commented data'!$E1678),"",'commented data'!$E1678)</f>
        <v>9.8460512161254883</v>
      </c>
      <c r="F1724" s="357">
        <f t="shared" si="447"/>
        <v>131.35423263549805</v>
      </c>
      <c r="G1724" s="362">
        <f t="shared" si="448"/>
        <v>50163.580254912486</v>
      </c>
      <c r="H1724" s="359">
        <f>IF(ISERROR('commented data'!$N1678),"",'commented data'!$N1678)</f>
        <v>15.326150865110103</v>
      </c>
      <c r="I1724" s="359">
        <f>IFERROR('commented data'!O1678,"")</f>
        <v>15.038008862219622</v>
      </c>
      <c r="J1724" s="358">
        <f>IF(ISERROR('commented data'!$P1678),"",'commented data'!$P1678)</f>
        <v>1</v>
      </c>
      <c r="K1724" s="328">
        <f>IF(ISERROR('commented data'!$Q1678),"",'commented data'!$Q1678)</f>
        <v>1</v>
      </c>
      <c r="L1724" s="328">
        <f>IF(ISERROR('commented data'!$R1678),"",'commented data'!$R1678)</f>
        <v>1</v>
      </c>
      <c r="M1724" s="328">
        <f>IF(ISERROR('commented data'!$S1678),"",'commented data'!$S1678)</f>
        <v>1</v>
      </c>
      <c r="N1724" s="366">
        <f t="shared" si="449"/>
        <v>1</v>
      </c>
      <c r="O1724" s="367" t="b">
        <f t="shared" si="450"/>
        <v>1</v>
      </c>
      <c r="P1724" s="365">
        <f>IF(ISERROR('commented data'!$J1678),"",'commented data'!$J1678)</f>
        <v>130.05369567871094</v>
      </c>
      <c r="Q1724" s="368">
        <f t="shared" si="446"/>
        <v>130.05369567871094</v>
      </c>
      <c r="R1724" s="368" t="str">
        <f t="shared" si="451"/>
        <v/>
      </c>
      <c r="S1724" s="369">
        <f t="shared" si="452"/>
        <v>130.05369567871094</v>
      </c>
      <c r="T1724" s="365">
        <f>IF(ISERROR('commented data'!$M1678),"",'commented data'!$M1678)</f>
        <v>78170.8203125</v>
      </c>
      <c r="U1724" s="370">
        <f t="shared" si="453"/>
        <v>78170.8203125</v>
      </c>
      <c r="V1724" s="371">
        <f t="shared" si="454"/>
        <v>78170.8203125</v>
      </c>
      <c r="W1724" s="383">
        <f t="shared" si="443"/>
        <v>68008.613671875006</v>
      </c>
      <c r="X1724" s="365">
        <f>IF(ISERROR('commented data'!$T1678),"",'commented data'!$T1678)</f>
        <v>100.71250152587891</v>
      </c>
      <c r="Y1724" s="384">
        <f t="shared" si="444"/>
        <v>100.71250152587891</v>
      </c>
      <c r="Z1724" s="365">
        <f>IF(ISERROR('commented data'!$U1678),"",'commented data'!$U1678)</f>
        <v>1012.8159790039062</v>
      </c>
      <c r="AA1724" s="385">
        <f t="shared" si="445"/>
        <v>1022.9441387939453</v>
      </c>
      <c r="AC1724" s="427">
        <f t="shared" si="456"/>
        <v>6.5891985906332504</v>
      </c>
      <c r="AD1724" s="428">
        <f t="shared" si="455"/>
        <v>0.42993173228077275</v>
      </c>
      <c r="AE1724" s="429">
        <f t="shared" si="441"/>
        <v>9.226768267719228</v>
      </c>
      <c r="AF1724" s="430">
        <f t="shared" si="442"/>
        <v>0.95547840025259434</v>
      </c>
    </row>
    <row r="1725" spans="1:32" s="5" customFormat="1" x14ac:dyDescent="0.2">
      <c r="A1725" s="363">
        <f>'commented data'!$A1679</f>
        <v>41250.833333333336</v>
      </c>
      <c r="B1725" s="364">
        <f>IF(ISERROR('commented data'!$B1679),"",'commented data'!$B1679)</f>
        <v>894.021728515625</v>
      </c>
      <c r="C1725" s="364">
        <f>IF(ISERROR('commented data'!$C1679),"",'commented data'!$C1679)</f>
        <v>459.53900146484375</v>
      </c>
      <c r="D1725" s="364">
        <f>IF(ISERROR('commented data'!$D1679),"",'commented data'!$D1679)</f>
        <v>5608.23291015625</v>
      </c>
      <c r="E1725" s="364">
        <f>IF(ISERROR('commented data'!$E1679),"",'commented data'!$E1679)</f>
        <v>9.851750373840332</v>
      </c>
      <c r="F1725" s="357">
        <f t="shared" si="447"/>
        <v>129.07840377807617</v>
      </c>
      <c r="G1725" s="362">
        <f t="shared" si="448"/>
        <v>50194.069721223714</v>
      </c>
      <c r="H1725" s="359">
        <f>IF(ISERROR('commented data'!$N1679),"",'commented data'!$N1679)</f>
        <v>15.535537900326963</v>
      </c>
      <c r="I1725" s="359">
        <f>IFERROR('commented data'!O1679,"")</f>
        <v>15.066019420663656</v>
      </c>
      <c r="J1725" s="358">
        <f>IF(ISERROR('commented data'!$P1679),"",'commented data'!$P1679)</f>
        <v>1</v>
      </c>
      <c r="K1725" s="328">
        <f>IF(ISERROR('commented data'!$Q1679),"",'commented data'!$Q1679)</f>
        <v>1</v>
      </c>
      <c r="L1725" s="328">
        <f>IF(ISERROR('commented data'!$R1679),"",'commented data'!$R1679)</f>
        <v>1</v>
      </c>
      <c r="M1725" s="328">
        <f>IF(ISERROR('commented data'!$S1679),"",'commented data'!$S1679)</f>
        <v>1</v>
      </c>
      <c r="N1725" s="366">
        <f t="shared" si="449"/>
        <v>1</v>
      </c>
      <c r="O1725" s="367" t="b">
        <f t="shared" si="450"/>
        <v>1</v>
      </c>
      <c r="P1725" s="365">
        <f>IF(ISERROR('commented data'!$J1679),"",'commented data'!$J1679)</f>
        <v>127.80039978027344</v>
      </c>
      <c r="Q1725" s="368">
        <f t="shared" si="446"/>
        <v>127.80039978027344</v>
      </c>
      <c r="R1725" s="368" t="str">
        <f t="shared" si="451"/>
        <v/>
      </c>
      <c r="S1725" s="369">
        <f t="shared" si="452"/>
        <v>127.80039978027344</v>
      </c>
      <c r="T1725" s="365">
        <f>IF(ISERROR('commented data'!$M1679),"",'commented data'!$M1679)</f>
        <v>78216.296875</v>
      </c>
      <c r="U1725" s="370">
        <f t="shared" si="453"/>
        <v>78216.296875</v>
      </c>
      <c r="V1725" s="371">
        <f t="shared" si="454"/>
        <v>78216.296875</v>
      </c>
      <c r="W1725" s="383">
        <f t="shared" si="443"/>
        <v>68048.178281250002</v>
      </c>
      <c r="X1725" s="365">
        <f>IF(ISERROR('commented data'!$T1679),"",'commented data'!$T1679)</f>
        <v>100.70020294189453</v>
      </c>
      <c r="Y1725" s="384">
        <f t="shared" si="444"/>
        <v>100.70020294189453</v>
      </c>
      <c r="Z1725" s="365">
        <f>IF(ISERROR('commented data'!$U1679),"",'commented data'!$U1679)</f>
        <v>1012.8090209960937</v>
      </c>
      <c r="AA1725" s="385">
        <f t="shared" si="445"/>
        <v>1022.9371112060547</v>
      </c>
      <c r="AC1725" s="427">
        <f t="shared" si="456"/>
        <v>6.4789703987410219</v>
      </c>
      <c r="AD1725" s="428">
        <f t="shared" si="455"/>
        <v>0.41704190999428892</v>
      </c>
      <c r="AE1725" s="429">
        <f t="shared" ref="AE1725:AE1788" si="457">IFERROR($J$47-AD1725,"")</f>
        <v>9.2396580900057117</v>
      </c>
      <c r="AF1725" s="430">
        <f t="shared" ref="AF1725:AF1788" si="458">IFERROR(AE1725/$J$47,"")</f>
        <v>0.95681320637543998</v>
      </c>
    </row>
    <row r="1726" spans="1:32" s="5" customFormat="1" x14ac:dyDescent="0.2">
      <c r="A1726" s="363">
        <f>'commented data'!$A1680</f>
        <v>41250.875</v>
      </c>
      <c r="B1726" s="364">
        <f>IF(ISERROR('commented data'!$B1680),"",'commented data'!$B1680)</f>
        <v>893.9755859375</v>
      </c>
      <c r="C1726" s="364">
        <f>IF(ISERROR('commented data'!$C1680),"",'commented data'!$C1680)</f>
        <v>459.13668823242187</v>
      </c>
      <c r="D1726" s="364">
        <f>IF(ISERROR('commented data'!$D1680),"",'commented data'!$D1680)</f>
        <v>5601.4560546875</v>
      </c>
      <c r="E1726" s="364">
        <f>IF(ISERROR('commented data'!$E1680),"",'commented data'!$E1680)</f>
        <v>9.8455410003662109</v>
      </c>
      <c r="F1726" s="357">
        <f t="shared" si="447"/>
        <v>127.82923461914062</v>
      </c>
      <c r="G1726" s="362">
        <f t="shared" si="448"/>
        <v>50173.968479327748</v>
      </c>
      <c r="H1726" s="359">
        <f>IF(ISERROR('commented data'!$N1680),"",'commented data'!$N1680)</f>
        <v>15.361153463481095</v>
      </c>
      <c r="I1726" s="359">
        <f>IFERROR('commented data'!O1680,"")</f>
        <v>15.047814000571647</v>
      </c>
      <c r="J1726" s="358">
        <f>IF(ISERROR('commented data'!$P1680),"",'commented data'!$P1680)</f>
        <v>1</v>
      </c>
      <c r="K1726" s="328">
        <f>IF(ISERROR('commented data'!$Q1680),"",'commented data'!$Q1680)</f>
        <v>1</v>
      </c>
      <c r="L1726" s="328">
        <f>IF(ISERROR('commented data'!$R1680),"",'commented data'!$R1680)</f>
        <v>1</v>
      </c>
      <c r="M1726" s="328">
        <f>IF(ISERROR('commented data'!$S1680),"",'commented data'!$S1680)</f>
        <v>1</v>
      </c>
      <c r="N1726" s="366">
        <f t="shared" si="449"/>
        <v>1</v>
      </c>
      <c r="O1726" s="367" t="b">
        <f t="shared" si="450"/>
        <v>1</v>
      </c>
      <c r="P1726" s="365">
        <f>IF(ISERROR('commented data'!$J1680),"",'commented data'!$J1680)</f>
        <v>126.5635986328125</v>
      </c>
      <c r="Q1726" s="368">
        <f t="shared" si="446"/>
        <v>126.5635986328125</v>
      </c>
      <c r="R1726" s="368" t="str">
        <f t="shared" si="451"/>
        <v/>
      </c>
      <c r="S1726" s="369">
        <f t="shared" si="452"/>
        <v>126.5635986328125</v>
      </c>
      <c r="T1726" s="365">
        <f>IF(ISERROR('commented data'!$M1680),"",'commented data'!$M1680)</f>
        <v>78213.0703125</v>
      </c>
      <c r="U1726" s="370">
        <f t="shared" si="453"/>
        <v>78213.0703125</v>
      </c>
      <c r="V1726" s="371">
        <f t="shared" si="454"/>
        <v>78213.0703125</v>
      </c>
      <c r="W1726" s="383">
        <f t="shared" si="443"/>
        <v>68045.371171874998</v>
      </c>
      <c r="X1726" s="365">
        <f>IF(ISERROR('commented data'!$T1680),"",'commented data'!$T1680)</f>
        <v>100.83270263671875</v>
      </c>
      <c r="Y1726" s="384">
        <f t="shared" si="444"/>
        <v>100.83270263671875</v>
      </c>
      <c r="Z1726" s="365">
        <f>IF(ISERROR('commented data'!$U1680),"",'commented data'!$U1680)</f>
        <v>1012.8040161132812</v>
      </c>
      <c r="AA1726" s="385">
        <f t="shared" si="445"/>
        <v>1022.9320562744141</v>
      </c>
      <c r="AC1726" s="427">
        <f t="shared" si="456"/>
        <v>6.4136999885173527</v>
      </c>
      <c r="AD1726" s="428">
        <f t="shared" si="455"/>
        <v>0.41752723867807129</v>
      </c>
      <c r="AE1726" s="429">
        <f t="shared" si="457"/>
        <v>9.2391727613219299</v>
      </c>
      <c r="AF1726" s="430">
        <f t="shared" si="458"/>
        <v>0.95676294814190455</v>
      </c>
    </row>
    <row r="1727" spans="1:32" s="5" customFormat="1" x14ac:dyDescent="0.2">
      <c r="A1727" s="363">
        <f>'commented data'!$A1681</f>
        <v>41250.916666666664</v>
      </c>
      <c r="B1727" s="364">
        <f>IF(ISERROR('commented data'!$B1681),"",'commented data'!$B1681)</f>
        <v>894.02197265625</v>
      </c>
      <c r="C1727" s="364">
        <f>IF(ISERROR('commented data'!$C1681),"",'commented data'!$C1681)</f>
        <v>459.09368896484375</v>
      </c>
      <c r="D1727" s="364">
        <f>IF(ISERROR('commented data'!$D1681),"",'commented data'!$D1681)</f>
        <v>5599.283203125</v>
      </c>
      <c r="E1727" s="364">
        <f>IF(ISERROR('commented data'!$E1681),"",'commented data'!$E1681)</f>
        <v>9.8436803817749023</v>
      </c>
      <c r="F1727" s="357">
        <f t="shared" si="447"/>
        <v>126.80671287536622</v>
      </c>
      <c r="G1727" s="362">
        <f t="shared" si="448"/>
        <v>50154.426633146242</v>
      </c>
      <c r="H1727" s="359">
        <f>IF(ISERROR('commented data'!$N1681),"",'commented data'!$N1681)</f>
        <v>14.856694504709303</v>
      </c>
      <c r="I1727" s="359">
        <f>IFERROR('commented data'!O1681,"")</f>
        <v>15.041976827907231</v>
      </c>
      <c r="J1727" s="358">
        <f>IF(ISERROR('commented data'!$P1681),"",'commented data'!$P1681)</f>
        <v>1</v>
      </c>
      <c r="K1727" s="328">
        <f>IF(ISERROR('commented data'!$Q1681),"",'commented data'!$Q1681)</f>
        <v>1</v>
      </c>
      <c r="L1727" s="328">
        <f>IF(ISERROR('commented data'!$R1681),"",'commented data'!$R1681)</f>
        <v>1</v>
      </c>
      <c r="M1727" s="328">
        <f>IF(ISERROR('commented data'!$S1681),"",'commented data'!$S1681)</f>
        <v>1</v>
      </c>
      <c r="N1727" s="366">
        <f t="shared" si="449"/>
        <v>1</v>
      </c>
      <c r="O1727" s="367" t="b">
        <f t="shared" si="450"/>
        <v>1</v>
      </c>
      <c r="P1727" s="365">
        <f>IF(ISERROR('commented data'!$J1681),"",'commented data'!$J1681)</f>
        <v>125.55120086669922</v>
      </c>
      <c r="Q1727" s="368">
        <f t="shared" si="446"/>
        <v>125.55120086669922</v>
      </c>
      <c r="R1727" s="368" t="str">
        <f t="shared" si="451"/>
        <v/>
      </c>
      <c r="S1727" s="369">
        <f t="shared" si="452"/>
        <v>125.55120086669922</v>
      </c>
      <c r="T1727" s="365">
        <f>IF(ISERROR('commented data'!$M1681),"",'commented data'!$M1681)</f>
        <v>78209.53125</v>
      </c>
      <c r="U1727" s="370">
        <f t="shared" si="453"/>
        <v>78209.53125</v>
      </c>
      <c r="V1727" s="371">
        <f t="shared" si="454"/>
        <v>78209.53125</v>
      </c>
      <c r="W1727" s="383">
        <f t="shared" si="443"/>
        <v>68042.292187500003</v>
      </c>
      <c r="X1727" s="365">
        <f>IF(ISERROR('commented data'!$T1681),"",'commented data'!$T1681)</f>
        <v>100.96369934082031</v>
      </c>
      <c r="Y1727" s="384">
        <f t="shared" si="444"/>
        <v>100.96369934082031</v>
      </c>
      <c r="Z1727" s="365">
        <f>IF(ISERROR('commented data'!$U1681),"",'commented data'!$U1681)</f>
        <v>1012.8099975585937</v>
      </c>
      <c r="AA1727" s="385">
        <f t="shared" si="445"/>
        <v>1022.9380975341797</v>
      </c>
      <c r="AC1727" s="427">
        <f t="shared" si="456"/>
        <v>6.3599179774979957</v>
      </c>
      <c r="AD1727" s="428">
        <f t="shared" si="455"/>
        <v>0.42808432087514603</v>
      </c>
      <c r="AE1727" s="429">
        <f t="shared" si="457"/>
        <v>9.2286156791248555</v>
      </c>
      <c r="AF1727" s="430">
        <f t="shared" si="458"/>
        <v>0.95566970902325377</v>
      </c>
    </row>
    <row r="1728" spans="1:32" s="5" customFormat="1" x14ac:dyDescent="0.2">
      <c r="A1728" s="363">
        <f>'commented data'!$A1682</f>
        <v>41250.958333333336</v>
      </c>
      <c r="B1728" s="364">
        <f>IF(ISERROR('commented data'!$B1682),"",'commented data'!$B1682)</f>
        <v>894.0872802734375</v>
      </c>
      <c r="C1728" s="364">
        <f>IF(ISERROR('commented data'!$C1682),"",'commented data'!$C1682)</f>
        <v>458.94198608398437</v>
      </c>
      <c r="D1728" s="364">
        <f>IF(ISERROR('commented data'!$D1682),"",'commented data'!$D1682)</f>
        <v>5586.90576171875</v>
      </c>
      <c r="E1728" s="364">
        <f>IF(ISERROR('commented data'!$E1682),"",'commented data'!$E1682)</f>
        <v>9.8348369598388672</v>
      </c>
      <c r="F1728" s="357">
        <f t="shared" si="447"/>
        <v>125.98840728759765</v>
      </c>
      <c r="G1728" s="362">
        <f t="shared" si="448"/>
        <v>50125.469231453819</v>
      </c>
      <c r="H1728" s="359">
        <f>IF(ISERROR('commented data'!$N1682),"",'commented data'!$N1682)</f>
        <v>14.371097212092137</v>
      </c>
      <c r="I1728" s="359">
        <f>IFERROR('commented data'!O1682,"")</f>
        <v>15.008725931307167</v>
      </c>
      <c r="J1728" s="358">
        <f>IF(ISERROR('commented data'!$P1682),"",'commented data'!$P1682)</f>
        <v>1</v>
      </c>
      <c r="K1728" s="328">
        <f>IF(ISERROR('commented data'!$Q1682),"",'commented data'!$Q1682)</f>
        <v>1</v>
      </c>
      <c r="L1728" s="328">
        <f>IF(ISERROR('commented data'!$R1682),"",'commented data'!$R1682)</f>
        <v>1</v>
      </c>
      <c r="M1728" s="328">
        <f>IF(ISERROR('commented data'!$S1682),"",'commented data'!$S1682)</f>
        <v>1</v>
      </c>
      <c r="N1728" s="366">
        <f t="shared" si="449"/>
        <v>1</v>
      </c>
      <c r="O1728" s="367" t="b">
        <f t="shared" si="450"/>
        <v>1</v>
      </c>
      <c r="P1728" s="365">
        <f>IF(ISERROR('commented data'!$J1682),"",'commented data'!$J1682)</f>
        <v>124.74099731445312</v>
      </c>
      <c r="Q1728" s="368">
        <f t="shared" si="446"/>
        <v>124.74099731445312</v>
      </c>
      <c r="R1728" s="368" t="str">
        <f t="shared" si="451"/>
        <v/>
      </c>
      <c r="S1728" s="369">
        <f t="shared" si="452"/>
        <v>124.74099731445312</v>
      </c>
      <c r="T1728" s="365">
        <f>IF(ISERROR('commented data'!$M1682),"",'commented data'!$M1682)</f>
        <v>78199.390625</v>
      </c>
      <c r="U1728" s="370">
        <f t="shared" si="453"/>
        <v>78199.390625</v>
      </c>
      <c r="V1728" s="371">
        <f t="shared" si="454"/>
        <v>78199.390625</v>
      </c>
      <c r="W1728" s="383">
        <f t="shared" si="443"/>
        <v>68033.469843750005</v>
      </c>
      <c r="X1728" s="365">
        <f>IF(ISERROR('commented data'!$T1682),"",'commented data'!$T1682)</f>
        <v>101.13349914550781</v>
      </c>
      <c r="Y1728" s="384">
        <f t="shared" si="444"/>
        <v>101.13349914550781</v>
      </c>
      <c r="Z1728" s="365">
        <f>IF(ISERROR('commented data'!$U1682),"",'commented data'!$U1682)</f>
        <v>1012.8159790039062</v>
      </c>
      <c r="AA1728" s="385">
        <f t="shared" si="445"/>
        <v>1022.9441387939453</v>
      </c>
      <c r="AC1728" s="427">
        <f t="shared" si="456"/>
        <v>6.3152280330143471</v>
      </c>
      <c r="AD1728" s="428">
        <f t="shared" si="455"/>
        <v>0.43943951806968395</v>
      </c>
      <c r="AE1728" s="429">
        <f t="shared" si="457"/>
        <v>9.2172604819303174</v>
      </c>
      <c r="AF1728" s="430">
        <f t="shared" si="458"/>
        <v>0.95449382107037772</v>
      </c>
    </row>
    <row r="1729" spans="1:32" s="5" customFormat="1" x14ac:dyDescent="0.2">
      <c r="A1729" s="363">
        <f>'commented data'!$A1683</f>
        <v>41251</v>
      </c>
      <c r="B1729" s="364">
        <f>IF(ISERROR('commented data'!$B1683),"",'commented data'!$B1683)</f>
        <v>893.94622802734375</v>
      </c>
      <c r="C1729" s="364">
        <f>IF(ISERROR('commented data'!$C1683),"",'commented data'!$C1683)</f>
        <v>458.47088623046875</v>
      </c>
      <c r="D1729" s="364">
        <f>IF(ISERROR('commented data'!$D1683),"",'commented data'!$D1683)</f>
        <v>5569.3681640625</v>
      </c>
      <c r="E1729" s="364">
        <f>IF(ISERROR('commented data'!$E1683),"",'commented data'!$E1683)</f>
        <v>9.8324356079101562</v>
      </c>
      <c r="F1729" s="357">
        <f t="shared" si="447"/>
        <v>124.2216162109375</v>
      </c>
      <c r="G1729" s="362">
        <f t="shared" si="448"/>
        <v>50064.279205450752</v>
      </c>
      <c r="H1729" s="359">
        <f>IF(ISERROR('commented data'!$N1683),"",'commented data'!$N1683)</f>
        <v>13.894225125760132</v>
      </c>
      <c r="I1729" s="359">
        <f>IFERROR('commented data'!O1683,"")</f>
        <v>14.961612733422257</v>
      </c>
      <c r="J1729" s="358">
        <f>IF(ISERROR('commented data'!$P1683),"",'commented data'!$P1683)</f>
        <v>1</v>
      </c>
      <c r="K1729" s="328">
        <f>IF(ISERROR('commented data'!$Q1683),"",'commented data'!$Q1683)</f>
        <v>1</v>
      </c>
      <c r="L1729" s="328">
        <f>IF(ISERROR('commented data'!$R1683),"",'commented data'!$R1683)</f>
        <v>1</v>
      </c>
      <c r="M1729" s="328">
        <f>IF(ISERROR('commented data'!$S1683),"",'commented data'!$S1683)</f>
        <v>1</v>
      </c>
      <c r="N1729" s="366">
        <f t="shared" si="449"/>
        <v>1</v>
      </c>
      <c r="O1729" s="367" t="b">
        <f t="shared" si="450"/>
        <v>1</v>
      </c>
      <c r="P1729" s="365">
        <f>IF(ISERROR('commented data'!$J1683),"",'commented data'!$J1683)</f>
        <v>122.99169921875</v>
      </c>
      <c r="Q1729" s="368">
        <f t="shared" si="446"/>
        <v>122.99169921875</v>
      </c>
      <c r="R1729" s="368" t="str">
        <f t="shared" si="451"/>
        <v/>
      </c>
      <c r="S1729" s="369">
        <f t="shared" si="452"/>
        <v>122.99169921875</v>
      </c>
      <c r="T1729" s="365">
        <f>IF(ISERROR('commented data'!$M1683),"",'commented data'!$M1683)</f>
        <v>78165.8671875</v>
      </c>
      <c r="U1729" s="370">
        <f t="shared" si="453"/>
        <v>78165.8671875</v>
      </c>
      <c r="V1729" s="371">
        <f t="shared" si="454"/>
        <v>78165.8671875</v>
      </c>
      <c r="W1729" s="383">
        <f t="shared" si="443"/>
        <v>68004.304453125005</v>
      </c>
      <c r="X1729" s="365">
        <f>IF(ISERROR('commented data'!$T1683),"",'commented data'!$T1683)</f>
        <v>101.43180084228516</v>
      </c>
      <c r="Y1729" s="384">
        <f t="shared" si="444"/>
        <v>101.43180084228516</v>
      </c>
      <c r="Z1729" s="365">
        <f>IF(ISERROR('commented data'!$U1683),"",'commented data'!$U1683)</f>
        <v>1012.8200073242187</v>
      </c>
      <c r="AA1729" s="385">
        <f t="shared" si="445"/>
        <v>1022.9482073974609</v>
      </c>
      <c r="AC1729" s="427">
        <f t="shared" si="456"/>
        <v>6.2190656773367223</v>
      </c>
      <c r="AD1729" s="428">
        <f t="shared" si="455"/>
        <v>0.44760075650469117</v>
      </c>
      <c r="AE1729" s="429">
        <f t="shared" si="457"/>
        <v>9.2090992434953094</v>
      </c>
      <c r="AF1729" s="430">
        <f t="shared" si="458"/>
        <v>0.95364868365956368</v>
      </c>
    </row>
    <row r="1730" spans="1:32" s="5" customFormat="1" x14ac:dyDescent="0.2">
      <c r="A1730" s="363">
        <f>'commented data'!$A1684</f>
        <v>41251.041666666664</v>
      </c>
      <c r="B1730" s="364">
        <f>IF(ISERROR('commented data'!$B1684),"",'commented data'!$B1684)</f>
        <v>894.06097412109375</v>
      </c>
      <c r="C1730" s="364">
        <f>IF(ISERROR('commented data'!$C1684),"",'commented data'!$C1684)</f>
        <v>458.2952880859375</v>
      </c>
      <c r="D1730" s="364">
        <f>IF(ISERROR('commented data'!$D1684),"",'commented data'!$D1684)</f>
        <v>5560.39111328125</v>
      </c>
      <c r="E1730" s="364">
        <f>IF(ISERROR('commented data'!$E1684),"",'commented data'!$E1684)</f>
        <v>9.8294439315795898</v>
      </c>
      <c r="F1730" s="357">
        <f t="shared" si="447"/>
        <v>123.24302459716797</v>
      </c>
      <c r="G1730" s="362">
        <f t="shared" si="448"/>
        <v>49989.455145392407</v>
      </c>
      <c r="H1730" s="359">
        <f>IF(ISERROR('commented data'!$N1684),"",'commented data'!$N1684)</f>
        <v>13.852430948754408</v>
      </c>
      <c r="I1730" s="359">
        <f>IFERROR('commented data'!O1684,"")</f>
        <v>14.937496684110956</v>
      </c>
      <c r="J1730" s="358">
        <f>IF(ISERROR('commented data'!$P1684),"",'commented data'!$P1684)</f>
        <v>1</v>
      </c>
      <c r="K1730" s="328">
        <f>IF(ISERROR('commented data'!$Q1684),"",'commented data'!$Q1684)</f>
        <v>1</v>
      </c>
      <c r="L1730" s="328">
        <f>IF(ISERROR('commented data'!$R1684),"",'commented data'!$R1684)</f>
        <v>1</v>
      </c>
      <c r="M1730" s="328">
        <f>IF(ISERROR('commented data'!$S1684),"",'commented data'!$S1684)</f>
        <v>1</v>
      </c>
      <c r="N1730" s="366">
        <f t="shared" si="449"/>
        <v>1</v>
      </c>
      <c r="O1730" s="367" t="b">
        <f t="shared" si="450"/>
        <v>1</v>
      </c>
      <c r="P1730" s="365">
        <f>IF(ISERROR('commented data'!$J1684),"",'commented data'!$J1684)</f>
        <v>122.02279663085937</v>
      </c>
      <c r="Q1730" s="368">
        <f t="shared" si="446"/>
        <v>122.02279663085937</v>
      </c>
      <c r="R1730" s="368" t="str">
        <f t="shared" si="451"/>
        <v/>
      </c>
      <c r="S1730" s="369">
        <f t="shared" si="452"/>
        <v>122.02279663085937</v>
      </c>
      <c r="T1730" s="365">
        <f>IF(ISERROR('commented data'!$M1684),"",'commented data'!$M1684)</f>
        <v>78099.7890625</v>
      </c>
      <c r="U1730" s="370">
        <f t="shared" si="453"/>
        <v>78099.7890625</v>
      </c>
      <c r="V1730" s="371">
        <f t="shared" si="454"/>
        <v>78099.7890625</v>
      </c>
      <c r="W1730" s="383">
        <f t="shared" si="443"/>
        <v>67946.816484374998</v>
      </c>
      <c r="X1730" s="365">
        <f>IF(ISERROR('commented data'!$T1684),"",'commented data'!$T1684)</f>
        <v>101.67459869384766</v>
      </c>
      <c r="Y1730" s="384">
        <f t="shared" si="444"/>
        <v>101.67459869384766</v>
      </c>
      <c r="Z1730" s="365">
        <f>IF(ISERROR('commented data'!$U1684),"",'commented data'!$U1684)</f>
        <v>1012.8179931640625</v>
      </c>
      <c r="AA1730" s="385">
        <f t="shared" si="445"/>
        <v>1022.9461730957031</v>
      </c>
      <c r="AC1730" s="427">
        <f t="shared" si="456"/>
        <v>6.1608516500826216</v>
      </c>
      <c r="AD1730" s="428">
        <f t="shared" si="455"/>
        <v>0.44474877174078942</v>
      </c>
      <c r="AE1730" s="429">
        <f t="shared" si="457"/>
        <v>9.2119512282592115</v>
      </c>
      <c r="AF1730" s="430">
        <f t="shared" si="458"/>
        <v>0.95394402106922771</v>
      </c>
    </row>
    <row r="1731" spans="1:32" s="5" customFormat="1" x14ac:dyDescent="0.2">
      <c r="A1731" s="363">
        <f>'commented data'!$A1685</f>
        <v>41251.083333333336</v>
      </c>
      <c r="B1731" s="364">
        <f>IF(ISERROR('commented data'!$B1685),"",'commented data'!$B1685)</f>
        <v>893.97662353515625</v>
      </c>
      <c r="C1731" s="364">
        <f>IF(ISERROR('commented data'!$C1685),"",'commented data'!$C1685)</f>
        <v>458.73968505859375</v>
      </c>
      <c r="D1731" s="364">
        <f>IF(ISERROR('commented data'!$D1685),"",'commented data'!$D1685)</f>
        <v>5548.43603515625</v>
      </c>
      <c r="E1731" s="364">
        <f>IF(ISERROR('commented data'!$E1685),"",'commented data'!$E1685)</f>
        <v>9.8161506652832031</v>
      </c>
      <c r="F1731" s="357">
        <f t="shared" si="447"/>
        <v>123.59127548217774</v>
      </c>
      <c r="G1731" s="362">
        <f t="shared" si="448"/>
        <v>49980.162331248044</v>
      </c>
      <c r="H1731" s="359">
        <f>IF(ISERROR('commented data'!$N1685),"",'commented data'!$N1685)</f>
        <v>14.20552852225781</v>
      </c>
      <c r="I1731" s="359">
        <f>IFERROR('commented data'!O1685,"")</f>
        <v>14.905380428938916</v>
      </c>
      <c r="J1731" s="358">
        <f>IF(ISERROR('commented data'!$P1685),"",'commented data'!$P1685)</f>
        <v>1</v>
      </c>
      <c r="K1731" s="328">
        <f>IF(ISERROR('commented data'!$Q1685),"",'commented data'!$Q1685)</f>
        <v>1</v>
      </c>
      <c r="L1731" s="328">
        <f>IF(ISERROR('commented data'!$R1685),"",'commented data'!$R1685)</f>
        <v>1</v>
      </c>
      <c r="M1731" s="328">
        <f>IF(ISERROR('commented data'!$S1685),"",'commented data'!$S1685)</f>
        <v>1</v>
      </c>
      <c r="N1731" s="366">
        <f t="shared" si="449"/>
        <v>1</v>
      </c>
      <c r="O1731" s="367" t="b">
        <f t="shared" si="450"/>
        <v>1</v>
      </c>
      <c r="P1731" s="365">
        <f>IF(ISERROR('commented data'!$J1685),"",'commented data'!$J1685)</f>
        <v>122.36759948730469</v>
      </c>
      <c r="Q1731" s="368">
        <f t="shared" si="446"/>
        <v>122.36759948730469</v>
      </c>
      <c r="R1731" s="368" t="str">
        <f t="shared" si="451"/>
        <v/>
      </c>
      <c r="S1731" s="369">
        <f t="shared" si="452"/>
        <v>122.36759948730469</v>
      </c>
      <c r="T1731" s="365">
        <f>IF(ISERROR('commented data'!$M1685),"",'commented data'!$M1685)</f>
        <v>78082.6796875</v>
      </c>
      <c r="U1731" s="370">
        <f t="shared" si="453"/>
        <v>78082.6796875</v>
      </c>
      <c r="V1731" s="371">
        <f t="shared" si="454"/>
        <v>78082.6796875</v>
      </c>
      <c r="W1731" s="383">
        <f t="shared" si="443"/>
        <v>67931.931328124992</v>
      </c>
      <c r="X1731" s="365">
        <f>IF(ISERROR('commented data'!$T1685),"",'commented data'!$T1685)</f>
        <v>101.65920257568359</v>
      </c>
      <c r="Y1731" s="384">
        <f t="shared" si="444"/>
        <v>101.65920257568359</v>
      </c>
      <c r="Z1731" s="365">
        <f>IF(ISERROR('commented data'!$U1685),"",'commented data'!$U1685)</f>
        <v>1012.8099975585937</v>
      </c>
      <c r="AA1731" s="385">
        <f t="shared" si="445"/>
        <v>1022.9380975341797</v>
      </c>
      <c r="AC1731" s="427">
        <f t="shared" si="456"/>
        <v>6.1771120113252387</v>
      </c>
      <c r="AD1731" s="428">
        <f t="shared" si="455"/>
        <v>0.43483859130244146</v>
      </c>
      <c r="AE1731" s="429">
        <f t="shared" si="457"/>
        <v>9.2218614086975599</v>
      </c>
      <c r="AF1731" s="430">
        <f t="shared" si="458"/>
        <v>0.95497027024734737</v>
      </c>
    </row>
    <row r="1732" spans="1:32" s="5" customFormat="1" x14ac:dyDescent="0.2">
      <c r="A1732" s="363">
        <f>'commented data'!$A1686</f>
        <v>41251.125</v>
      </c>
      <c r="B1732" s="364">
        <f>IF(ISERROR('commented data'!$B1686),"",'commented data'!$B1686)</f>
        <v>894.01898193359375</v>
      </c>
      <c r="C1732" s="364">
        <f>IF(ISERROR('commented data'!$C1686),"",'commented data'!$C1686)</f>
        <v>459.3463134765625</v>
      </c>
      <c r="D1732" s="364">
        <f>IF(ISERROR('commented data'!$D1686),"",'commented data'!$D1686)</f>
        <v>5554.1611328125</v>
      </c>
      <c r="E1732" s="364">
        <f>IF(ISERROR('commented data'!$E1686),"",'commented data'!$E1686)</f>
        <v>9.8182964324951172</v>
      </c>
      <c r="F1732" s="357">
        <f t="shared" si="447"/>
        <v>123.2171720123291</v>
      </c>
      <c r="G1732" s="362">
        <f t="shared" si="448"/>
        <v>50016.333967811079</v>
      </c>
      <c r="H1732" s="359">
        <f>IF(ISERROR('commented data'!$N1686),"",'commented data'!$N1686)</f>
        <v>15.153964973580077</v>
      </c>
      <c r="I1732" s="359">
        <f>IFERROR('commented data'!O1686,"")</f>
        <v>14.920760395116506</v>
      </c>
      <c r="J1732" s="358">
        <f>IF(ISERROR('commented data'!$P1686),"",'commented data'!$P1686)</f>
        <v>1</v>
      </c>
      <c r="K1732" s="328">
        <f>IF(ISERROR('commented data'!$Q1686),"",'commented data'!$Q1686)</f>
        <v>1</v>
      </c>
      <c r="L1732" s="328">
        <f>IF(ISERROR('commented data'!$R1686),"",'commented data'!$R1686)</f>
        <v>1</v>
      </c>
      <c r="M1732" s="328">
        <f>IF(ISERROR('commented data'!$S1686),"",'commented data'!$S1686)</f>
        <v>1</v>
      </c>
      <c r="N1732" s="366">
        <f t="shared" si="449"/>
        <v>1</v>
      </c>
      <c r="O1732" s="367" t="b">
        <f t="shared" si="450"/>
        <v>1</v>
      </c>
      <c r="P1732" s="365">
        <f>IF(ISERROR('commented data'!$J1686),"",'commented data'!$J1686)</f>
        <v>121.99720001220703</v>
      </c>
      <c r="Q1732" s="368">
        <f t="shared" si="446"/>
        <v>121.99720001220703</v>
      </c>
      <c r="R1732" s="368" t="str">
        <f t="shared" si="451"/>
        <v/>
      </c>
      <c r="S1732" s="369">
        <f t="shared" si="452"/>
        <v>121.99720001220703</v>
      </c>
      <c r="T1732" s="365">
        <f>IF(ISERROR('commented data'!$M1686),"",'commented data'!$M1686)</f>
        <v>78114.8515625</v>
      </c>
      <c r="U1732" s="370">
        <f t="shared" si="453"/>
        <v>78114.8515625</v>
      </c>
      <c r="V1732" s="371">
        <f t="shared" si="454"/>
        <v>78114.8515625</v>
      </c>
      <c r="W1732" s="383">
        <f t="shared" si="443"/>
        <v>67959.920859374994</v>
      </c>
      <c r="X1732" s="365">
        <f>IF(ISERROR('commented data'!$T1686),"",'commented data'!$T1686)</f>
        <v>101.54209899902344</v>
      </c>
      <c r="Y1732" s="384">
        <f t="shared" si="444"/>
        <v>101.54209899902344</v>
      </c>
      <c r="Z1732" s="365">
        <f>IF(ISERROR('commented data'!$U1686),"",'commented data'!$U1686)</f>
        <v>1012.8090209960937</v>
      </c>
      <c r="AA1732" s="385">
        <f t="shared" si="445"/>
        <v>1022.9371112060547</v>
      </c>
      <c r="AC1732" s="427">
        <f t="shared" si="456"/>
        <v>6.1628712259378764</v>
      </c>
      <c r="AD1732" s="428">
        <f t="shared" si="455"/>
        <v>0.4066837449263232</v>
      </c>
      <c r="AE1732" s="429">
        <f t="shared" si="457"/>
        <v>9.2500162550736782</v>
      </c>
      <c r="AF1732" s="430">
        <f t="shared" si="458"/>
        <v>0.95788584662189746</v>
      </c>
    </row>
    <row r="1733" spans="1:32" s="5" customFormat="1" x14ac:dyDescent="0.2">
      <c r="A1733" s="363">
        <f>'commented data'!$A1687</f>
        <v>41251.166666666664</v>
      </c>
      <c r="B1733" s="364">
        <f>IF(ISERROR('commented data'!$B1687),"",'commented data'!$B1687)</f>
        <v>894.0084228515625</v>
      </c>
      <c r="C1733" s="364">
        <f>IF(ISERROR('commented data'!$C1687),"",'commented data'!$C1687)</f>
        <v>458.64859008789062</v>
      </c>
      <c r="D1733" s="364">
        <f>IF(ISERROR('commented data'!$D1687),"",'commented data'!$D1687)</f>
        <v>5557.9208984375</v>
      </c>
      <c r="E1733" s="364">
        <f>IF(ISERROR('commented data'!$E1687),"",'commented data'!$E1687)</f>
        <v>9.8244457244873047</v>
      </c>
      <c r="F1733" s="357">
        <f t="shared" si="447"/>
        <v>122.55562324523926</v>
      </c>
      <c r="G1733" s="362">
        <f t="shared" si="448"/>
        <v>49998.745458022298</v>
      </c>
      <c r="H1733" s="359">
        <f>IF(ISERROR('commented data'!$N1687),"",'commented data'!$N1687)</f>
        <v>16.494817850932449</v>
      </c>
      <c r="I1733" s="359">
        <f>IFERROR('commented data'!O1687,"")</f>
        <v>14.93086067141224</v>
      </c>
      <c r="J1733" s="358">
        <f>IF(ISERROR('commented data'!$P1687),"",'commented data'!$P1687)</f>
        <v>1</v>
      </c>
      <c r="K1733" s="328">
        <f>IF(ISERROR('commented data'!$Q1687),"",'commented data'!$Q1687)</f>
        <v>1</v>
      </c>
      <c r="L1733" s="328">
        <f>IF(ISERROR('commented data'!$R1687),"",'commented data'!$R1687)</f>
        <v>1</v>
      </c>
      <c r="M1733" s="328">
        <f>IF(ISERROR('commented data'!$S1687),"",'commented data'!$S1687)</f>
        <v>1</v>
      </c>
      <c r="N1733" s="366">
        <f t="shared" si="449"/>
        <v>1</v>
      </c>
      <c r="O1733" s="367" t="b">
        <f t="shared" si="450"/>
        <v>1</v>
      </c>
      <c r="P1733" s="365">
        <f>IF(ISERROR('commented data'!$J1687),"",'commented data'!$J1687)</f>
        <v>121.34220123291016</v>
      </c>
      <c r="Q1733" s="368">
        <f t="shared" si="446"/>
        <v>121.34220123291016</v>
      </c>
      <c r="R1733" s="368" t="str">
        <f t="shared" si="451"/>
        <v/>
      </c>
      <c r="S1733" s="369">
        <f t="shared" si="452"/>
        <v>121.34220123291016</v>
      </c>
      <c r="T1733" s="365">
        <f>IF(ISERROR('commented data'!$M1687),"",'commented data'!$M1687)</f>
        <v>78092.546875</v>
      </c>
      <c r="U1733" s="370">
        <f t="shared" si="453"/>
        <v>78092.546875</v>
      </c>
      <c r="V1733" s="371">
        <f t="shared" si="454"/>
        <v>78092.546875</v>
      </c>
      <c r="W1733" s="383">
        <f t="shared" si="443"/>
        <v>67940.515781249997</v>
      </c>
      <c r="X1733" s="365">
        <f>IF(ISERROR('commented data'!$T1687),"",'commented data'!$T1687)</f>
        <v>101.56649780273437</v>
      </c>
      <c r="Y1733" s="384">
        <f t="shared" si="444"/>
        <v>101.56649780273437</v>
      </c>
      <c r="Z1733" s="365">
        <f>IF(ISERROR('commented data'!$U1687),"",'commented data'!$U1687)</f>
        <v>1012.8079833984375</v>
      </c>
      <c r="AA1733" s="385">
        <f t="shared" si="445"/>
        <v>1022.9360632324219</v>
      </c>
      <c r="AC1733" s="427">
        <f t="shared" si="456"/>
        <v>6.1276274110879978</v>
      </c>
      <c r="AD1733" s="428">
        <f t="shared" si="455"/>
        <v>0.37148803136020103</v>
      </c>
      <c r="AE1733" s="429">
        <f t="shared" si="457"/>
        <v>9.2852119686397998</v>
      </c>
      <c r="AF1733" s="430">
        <f t="shared" si="458"/>
        <v>0.96153054031292251</v>
      </c>
    </row>
    <row r="1734" spans="1:32" s="5" customFormat="1" x14ac:dyDescent="0.2">
      <c r="A1734" s="363">
        <f>'commented data'!$A1688</f>
        <v>41251.208333333336</v>
      </c>
      <c r="B1734" s="364">
        <f>IF(ISERROR('commented data'!$B1688),"",'commented data'!$B1688)</f>
        <v>894.0230712890625</v>
      </c>
      <c r="C1734" s="364">
        <f>IF(ISERROR('commented data'!$C1688),"",'commented data'!$C1688)</f>
        <v>457.4298095703125</v>
      </c>
      <c r="D1734" s="364">
        <f>IF(ISERROR('commented data'!$D1688),"",'commented data'!$D1688)</f>
        <v>5539.0927734375</v>
      </c>
      <c r="E1734" s="364">
        <f>IF(ISERROR('commented data'!$E1688),"",'commented data'!$E1688)</f>
        <v>9.8103361129760742</v>
      </c>
      <c r="F1734" s="357">
        <f t="shared" si="447"/>
        <v>122.40028919523128</v>
      </c>
      <c r="G1734" s="362">
        <f t="shared" si="448"/>
        <v>49932.91949343271</v>
      </c>
      <c r="H1734" s="359">
        <f>IF(ISERROR('commented data'!$N1688),"",'commented data'!$N1688)</f>
        <v>15.121540432949695</v>
      </c>
      <c r="I1734" s="359">
        <f>IFERROR('commented data'!O1688,"")</f>
        <v>14.880280586481927</v>
      </c>
      <c r="J1734" s="358">
        <f>IF(ISERROR('commented data'!$P1688),"",'commented data'!$P1688)</f>
        <v>1</v>
      </c>
      <c r="K1734" s="328">
        <f>IF(ISERROR('commented data'!$Q1688),"",'commented data'!$Q1688)</f>
        <v>1</v>
      </c>
      <c r="L1734" s="328">
        <f>IF(ISERROR('commented data'!$R1688),"",'commented data'!$R1688)</f>
        <v>0.85152781009674072</v>
      </c>
      <c r="M1734" s="328">
        <f>IF(ISERROR('commented data'!$S1688),"",'commented data'!$S1688)</f>
        <v>1</v>
      </c>
      <c r="N1734" s="366">
        <f t="shared" si="449"/>
        <v>1</v>
      </c>
      <c r="O1734" s="367" t="b">
        <f t="shared" si="450"/>
        <v>1</v>
      </c>
      <c r="P1734" s="365">
        <f>IF(ISERROR('commented data'!$J1688),"",'commented data'!$J1688)</f>
        <v>121.18840514379335</v>
      </c>
      <c r="Q1734" s="368">
        <f t="shared" si="446"/>
        <v>121.18840514379335</v>
      </c>
      <c r="R1734" s="368" t="str">
        <f t="shared" si="451"/>
        <v/>
      </c>
      <c r="S1734" s="369">
        <f t="shared" si="452"/>
        <v>121.18840514379335</v>
      </c>
      <c r="T1734" s="365">
        <f>IF(ISERROR('commented data'!$M1688),"",'commented data'!$M1688)</f>
        <v>78036.0625</v>
      </c>
      <c r="U1734" s="370">
        <f t="shared" si="453"/>
        <v>78036.0625</v>
      </c>
      <c r="V1734" s="371">
        <f t="shared" si="454"/>
        <v>78036.0625</v>
      </c>
      <c r="W1734" s="383">
        <f t="shared" si="443"/>
        <v>67891.374374999999</v>
      </c>
      <c r="X1734" s="365">
        <f>IF(ISERROR('commented data'!$T1688),"",'commented data'!$T1688)</f>
        <v>101.79019927978516</v>
      </c>
      <c r="Y1734" s="384">
        <f t="shared" si="444"/>
        <v>101.79019927978516</v>
      </c>
      <c r="Z1734" s="365">
        <f>IF(ISERROR('commented data'!$U1688),"",'commented data'!$U1688)</f>
        <v>1012.8109741210937</v>
      </c>
      <c r="AA1734" s="385">
        <f t="shared" si="445"/>
        <v>1022.9390838623046</v>
      </c>
      <c r="AC1734" s="427">
        <f t="shared" si="456"/>
        <v>6.1118037863583643</v>
      </c>
      <c r="AD1734" s="428">
        <f t="shared" si="455"/>
        <v>0.40417864922285307</v>
      </c>
      <c r="AE1734" s="429">
        <f t="shared" si="457"/>
        <v>9.2525213507771475</v>
      </c>
      <c r="AF1734" s="430">
        <f t="shared" si="458"/>
        <v>0.95814526191940796</v>
      </c>
    </row>
    <row r="1735" spans="1:32" s="5" customFormat="1" x14ac:dyDescent="0.2">
      <c r="A1735" s="363">
        <f>'commented data'!$A1689</f>
        <v>41251.25</v>
      </c>
      <c r="B1735" s="364">
        <f>IF(ISERROR('commented data'!$B1689),"",'commented data'!$B1689)</f>
        <v>893.93487548828125</v>
      </c>
      <c r="C1735" s="364">
        <f>IF(ISERROR('commented data'!$C1689),"",'commented data'!$C1689)</f>
        <v>457.60009765625</v>
      </c>
      <c r="D1735" s="364">
        <f>IF(ISERROR('commented data'!$D1689),"",'commented data'!$D1689)</f>
        <v>5536.4921875</v>
      </c>
      <c r="E1735" s="364">
        <f>IF(ISERROR('commented data'!$E1689),"",'commented data'!$E1689)</f>
        <v>9.8075523376464844</v>
      </c>
      <c r="F1735" s="357">
        <f t="shared" si="447"/>
        <v>122.28117831053619</v>
      </c>
      <c r="G1735" s="362">
        <f t="shared" si="448"/>
        <v>49951.627843680915</v>
      </c>
      <c r="H1735" s="359">
        <f>IF(ISERROR('commented data'!$N1689),"",'commented data'!$N1689)</f>
        <v>14.636636601240752</v>
      </c>
      <c r="I1735" s="359">
        <f>IFERROR('commented data'!O1689,"")</f>
        <v>14.873294343423346</v>
      </c>
      <c r="J1735" s="358">
        <f>IF(ISERROR('commented data'!$P1689),"",'commented data'!$P1689)</f>
        <v>1</v>
      </c>
      <c r="K1735" s="328">
        <f>IF(ISERROR('commented data'!$Q1689),"",'commented data'!$Q1689)</f>
        <v>1</v>
      </c>
      <c r="L1735" s="328">
        <f>IF(ISERROR('commented data'!$R1689),"",'commented data'!$R1689)</f>
        <v>0.87069451808929443</v>
      </c>
      <c r="M1735" s="328">
        <f>IF(ISERROR('commented data'!$S1689),"",'commented data'!$S1689)</f>
        <v>1</v>
      </c>
      <c r="N1735" s="366">
        <f t="shared" si="449"/>
        <v>1</v>
      </c>
      <c r="O1735" s="367" t="b">
        <f t="shared" si="450"/>
        <v>1</v>
      </c>
      <c r="P1735" s="365">
        <f>IF(ISERROR('commented data'!$J1689),"",'commented data'!$J1689)</f>
        <v>121.07047357478831</v>
      </c>
      <c r="Q1735" s="368">
        <f t="shared" si="446"/>
        <v>121.07047357478831</v>
      </c>
      <c r="R1735" s="368" t="str">
        <f t="shared" si="451"/>
        <v/>
      </c>
      <c r="S1735" s="369">
        <f t="shared" si="452"/>
        <v>121.07047357478831</v>
      </c>
      <c r="T1735" s="365">
        <f>IF(ISERROR('commented data'!$M1689),"",'commented data'!$M1689)</f>
        <v>78071.109375</v>
      </c>
      <c r="U1735" s="370">
        <f t="shared" si="453"/>
        <v>78071.109375</v>
      </c>
      <c r="V1735" s="371">
        <f t="shared" si="454"/>
        <v>78071.109375</v>
      </c>
      <c r="W1735" s="383">
        <f t="shared" si="443"/>
        <v>67921.865156250002</v>
      </c>
      <c r="X1735" s="365">
        <f>IF(ISERROR('commented data'!$T1689),"",'commented data'!$T1689)</f>
        <v>101.81809997558594</v>
      </c>
      <c r="Y1735" s="384">
        <f t="shared" si="444"/>
        <v>101.81809997558594</v>
      </c>
      <c r="Z1735" s="365">
        <f>IF(ISERROR('commented data'!$U1689),"",'commented data'!$U1689)</f>
        <v>1012.8109741210937</v>
      </c>
      <c r="AA1735" s="385">
        <f t="shared" si="445"/>
        <v>1022.9390838623046</v>
      </c>
      <c r="AC1735" s="427">
        <f t="shared" si="456"/>
        <v>6.1081439112546896</v>
      </c>
      <c r="AD1735" s="428">
        <f t="shared" si="455"/>
        <v>0.41731881973054519</v>
      </c>
      <c r="AE1735" s="429">
        <f t="shared" si="457"/>
        <v>9.2393811802694561</v>
      </c>
      <c r="AF1735" s="430">
        <f t="shared" si="458"/>
        <v>0.95678453097532856</v>
      </c>
    </row>
    <row r="1736" spans="1:32" s="5" customFormat="1" x14ac:dyDescent="0.2">
      <c r="A1736" s="363">
        <f>'commented data'!$A1690</f>
        <v>41251.291666666664</v>
      </c>
      <c r="B1736" s="364">
        <f>IF(ISERROR('commented data'!$B1690),"",'commented data'!$B1690)</f>
        <v>894.00360107421875</v>
      </c>
      <c r="C1736" s="364">
        <f>IF(ISERROR('commented data'!$C1690),"",'commented data'!$C1690)</f>
        <v>457.01971435546875</v>
      </c>
      <c r="D1736" s="364">
        <f>IF(ISERROR('commented data'!$D1690),"",'commented data'!$D1690)</f>
        <v>5526.81396484375</v>
      </c>
      <c r="E1736" s="364">
        <f>IF(ISERROR('commented data'!$E1690),"",'commented data'!$E1690)</f>
        <v>9.8034820556640625</v>
      </c>
      <c r="F1736" s="357">
        <f t="shared" si="447"/>
        <v>121.66671813964844</v>
      </c>
      <c r="G1736" s="362">
        <f t="shared" si="448"/>
        <v>49888.195435449306</v>
      </c>
      <c r="H1736" s="359">
        <f>IF(ISERROR('commented data'!$N1690),"",'commented data'!$N1690)</f>
        <v>14.655697860352811</v>
      </c>
      <c r="I1736" s="359">
        <f>IFERROR('commented data'!O1690,"")</f>
        <v>14.847294658169098</v>
      </c>
      <c r="J1736" s="358">
        <f>IF(ISERROR('commented data'!$P1690),"",'commented data'!$P1690)</f>
        <v>1</v>
      </c>
      <c r="K1736" s="328">
        <f>IF(ISERROR('commented data'!$Q1690),"",'commented data'!$Q1690)</f>
        <v>1</v>
      </c>
      <c r="L1736" s="328">
        <f>IF(ISERROR('commented data'!$R1690),"",'commented data'!$R1690)</f>
        <v>1</v>
      </c>
      <c r="M1736" s="328">
        <f>IF(ISERROR('commented data'!$S1690),"",'commented data'!$S1690)</f>
        <v>1</v>
      </c>
      <c r="N1736" s="366">
        <f t="shared" si="449"/>
        <v>1</v>
      </c>
      <c r="O1736" s="367" t="b">
        <f t="shared" si="450"/>
        <v>1</v>
      </c>
      <c r="P1736" s="365">
        <f>IF(ISERROR('commented data'!$J1690),"",'commented data'!$J1690)</f>
        <v>120.46209716796875</v>
      </c>
      <c r="Q1736" s="368">
        <f t="shared" si="446"/>
        <v>120.46209716796875</v>
      </c>
      <c r="R1736" s="368" t="str">
        <f t="shared" si="451"/>
        <v/>
      </c>
      <c r="S1736" s="369">
        <f t="shared" si="452"/>
        <v>120.46209716796875</v>
      </c>
      <c r="T1736" s="365">
        <f>IF(ISERROR('commented data'!$M1690),"",'commented data'!$M1690)</f>
        <v>78010.53125</v>
      </c>
      <c r="U1736" s="370">
        <f t="shared" si="453"/>
        <v>78010.53125</v>
      </c>
      <c r="V1736" s="371">
        <f t="shared" si="454"/>
        <v>78010.53125</v>
      </c>
      <c r="W1736" s="383">
        <f t="shared" si="443"/>
        <v>67869.162187499998</v>
      </c>
      <c r="X1736" s="365">
        <f>IF(ISERROR('commented data'!$T1690),"",'commented data'!$T1690)</f>
        <v>102.00540161132812</v>
      </c>
      <c r="Y1736" s="384">
        <f t="shared" si="444"/>
        <v>102.00540161132812</v>
      </c>
      <c r="Z1736" s="365">
        <f>IF(ISERROR('commented data'!$U1690),"",'commented data'!$U1690)</f>
        <v>1012.8159790039062</v>
      </c>
      <c r="AA1736" s="385">
        <f t="shared" si="445"/>
        <v>1022.9441387939453</v>
      </c>
      <c r="AC1736" s="427">
        <f t="shared" si="456"/>
        <v>6.0697330125405058</v>
      </c>
      <c r="AD1736" s="428">
        <f t="shared" si="455"/>
        <v>0.41415516820666681</v>
      </c>
      <c r="AE1736" s="429">
        <f t="shared" si="457"/>
        <v>9.2425448317933334</v>
      </c>
      <c r="AF1736" s="430">
        <f t="shared" si="458"/>
        <v>0.95711214305024828</v>
      </c>
    </row>
    <row r="1737" spans="1:32" s="5" customFormat="1" x14ac:dyDescent="0.2">
      <c r="A1737" s="363">
        <f>'commented data'!$A1691</f>
        <v>41251.333333333336</v>
      </c>
      <c r="B1737" s="364">
        <f>IF(ISERROR('commented data'!$B1691),"",'commented data'!$B1691)</f>
        <v>893.969970703125</v>
      </c>
      <c r="C1737" s="364">
        <f>IF(ISERROR('commented data'!$C1691),"",'commented data'!$C1691)</f>
        <v>457.4010009765625</v>
      </c>
      <c r="D1737" s="364">
        <f>IF(ISERROR('commented data'!$D1691),"",'commented data'!$D1691)</f>
        <v>5528.9150390625</v>
      </c>
      <c r="E1737" s="364">
        <f>IF(ISERROR('commented data'!$E1691),"",'commented data'!$E1691)</f>
        <v>9.8006610870361328</v>
      </c>
      <c r="F1737" s="357">
        <f t="shared" si="447"/>
        <v>122.0430485534668</v>
      </c>
      <c r="G1737" s="362">
        <f t="shared" si="448"/>
        <v>49905.913030065327</v>
      </c>
      <c r="H1737" s="359">
        <f>IF(ISERROR('commented data'!$N1691),"",'commented data'!$N1691)</f>
        <v>14.679473296221913</v>
      </c>
      <c r="I1737" s="359">
        <f>IFERROR('commented data'!O1691,"")</f>
        <v>14.852939007376959</v>
      </c>
      <c r="J1737" s="358">
        <f>IF(ISERROR('commented data'!$P1691),"",'commented data'!$P1691)</f>
        <v>1</v>
      </c>
      <c r="K1737" s="328">
        <f>IF(ISERROR('commented data'!$Q1691),"",'commented data'!$Q1691)</f>
        <v>1</v>
      </c>
      <c r="L1737" s="328">
        <f>IF(ISERROR('commented data'!$R1691),"",'commented data'!$R1691)</f>
        <v>1</v>
      </c>
      <c r="M1737" s="328">
        <f>IF(ISERROR('commented data'!$S1691),"",'commented data'!$S1691)</f>
        <v>1</v>
      </c>
      <c r="N1737" s="366">
        <f t="shared" si="449"/>
        <v>1</v>
      </c>
      <c r="O1737" s="367" t="b">
        <f t="shared" si="450"/>
        <v>1</v>
      </c>
      <c r="P1737" s="365">
        <f>IF(ISERROR('commented data'!$J1691),"",'commented data'!$J1691)</f>
        <v>120.83470153808594</v>
      </c>
      <c r="Q1737" s="368">
        <f t="shared" si="446"/>
        <v>120.83470153808594</v>
      </c>
      <c r="R1737" s="368" t="str">
        <f t="shared" si="451"/>
        <v/>
      </c>
      <c r="S1737" s="369">
        <f t="shared" si="452"/>
        <v>120.83470153808594</v>
      </c>
      <c r="T1737" s="365">
        <f>IF(ISERROR('commented data'!$M1691),"",'commented data'!$M1691)</f>
        <v>78018.0703125</v>
      </c>
      <c r="U1737" s="370">
        <f t="shared" si="453"/>
        <v>78018.0703125</v>
      </c>
      <c r="V1737" s="371">
        <f t="shared" si="454"/>
        <v>78018.0703125</v>
      </c>
      <c r="W1737" s="383">
        <f t="shared" si="443"/>
        <v>67875.721171875004</v>
      </c>
      <c r="X1737" s="365">
        <f>IF(ISERROR('commented data'!$T1691),"",'commented data'!$T1691)</f>
        <v>101.90920257568359</v>
      </c>
      <c r="Y1737" s="384">
        <f t="shared" si="444"/>
        <v>101.90920257568359</v>
      </c>
      <c r="Z1737" s="365">
        <f>IF(ISERROR('commented data'!$U1691),"",'commented data'!$U1691)</f>
        <v>1012.8179931640625</v>
      </c>
      <c r="AA1737" s="385">
        <f t="shared" si="445"/>
        <v>1022.9461730957031</v>
      </c>
      <c r="AC1737" s="427">
        <f t="shared" si="456"/>
        <v>6.0906697670333543</v>
      </c>
      <c r="AD1737" s="428">
        <f t="shared" si="455"/>
        <v>0.41491064727785043</v>
      </c>
      <c r="AE1737" s="429">
        <f t="shared" si="457"/>
        <v>9.2417893527221509</v>
      </c>
      <c r="AF1737" s="430">
        <f t="shared" si="458"/>
        <v>0.95703390938127419</v>
      </c>
    </row>
    <row r="1738" spans="1:32" s="5" customFormat="1" x14ac:dyDescent="0.2">
      <c r="A1738" s="363">
        <f>'commented data'!$A1692</f>
        <v>41251.375</v>
      </c>
      <c r="B1738" s="364">
        <f>IF(ISERROR('commented data'!$B1692),"",'commented data'!$B1692)</f>
        <v>894.03070068359375</v>
      </c>
      <c r="C1738" s="364">
        <f>IF(ISERROR('commented data'!$C1692),"",'commented data'!$C1692)</f>
        <v>458.4136962890625</v>
      </c>
      <c r="D1738" s="364">
        <f>IF(ISERROR('commented data'!$D1692),"",'commented data'!$D1692)</f>
        <v>5539.0869140625</v>
      </c>
      <c r="E1738" s="364">
        <f>IF(ISERROR('commented data'!$E1692),"",'commented data'!$E1692)</f>
        <v>9.8044958114624023</v>
      </c>
      <c r="F1738" s="357">
        <f t="shared" si="447"/>
        <v>122.0374927520752</v>
      </c>
      <c r="G1738" s="362">
        <f t="shared" si="448"/>
        <v>49969.942136786245</v>
      </c>
      <c r="H1738" s="359">
        <f>IF(ISERROR('commented data'!$N1692),"",'commented data'!$N1692)</f>
        <v>14.689432967911852</v>
      </c>
      <c r="I1738" s="359">
        <f>IFERROR('commented data'!O1692,"")</f>
        <v>14.880264845791595</v>
      </c>
      <c r="J1738" s="358">
        <f>IF(ISERROR('commented data'!$P1692),"",'commented data'!$P1692)</f>
        <v>1</v>
      </c>
      <c r="K1738" s="328">
        <f>IF(ISERROR('commented data'!$Q1692),"",'commented data'!$Q1692)</f>
        <v>1</v>
      </c>
      <c r="L1738" s="328">
        <f>IF(ISERROR('commented data'!$R1692),"",'commented data'!$R1692)</f>
        <v>1</v>
      </c>
      <c r="M1738" s="328">
        <f>IF(ISERROR('commented data'!$S1692),"",'commented data'!$S1692)</f>
        <v>1</v>
      </c>
      <c r="N1738" s="366">
        <f t="shared" si="449"/>
        <v>1</v>
      </c>
      <c r="O1738" s="367" t="b">
        <f t="shared" si="450"/>
        <v>1</v>
      </c>
      <c r="P1738" s="365">
        <f>IF(ISERROR('commented data'!$J1692),"",'commented data'!$J1692)</f>
        <v>120.82920074462891</v>
      </c>
      <c r="Q1738" s="368">
        <f t="shared" si="446"/>
        <v>120.82920074462891</v>
      </c>
      <c r="R1738" s="368" t="str">
        <f t="shared" si="451"/>
        <v/>
      </c>
      <c r="S1738" s="369">
        <f t="shared" si="452"/>
        <v>120.82920074462891</v>
      </c>
      <c r="T1738" s="365">
        <f>IF(ISERROR('commented data'!$M1692),"",'commented data'!$M1692)</f>
        <v>78095.0703125</v>
      </c>
      <c r="U1738" s="370">
        <f t="shared" si="453"/>
        <v>78095.0703125</v>
      </c>
      <c r="V1738" s="371">
        <f t="shared" si="454"/>
        <v>78095.0703125</v>
      </c>
      <c r="W1738" s="383">
        <f t="shared" si="443"/>
        <v>67942.711171874995</v>
      </c>
      <c r="X1738" s="365">
        <f>IF(ISERROR('commented data'!$T1692),"",'commented data'!$T1692)</f>
        <v>101.79720306396484</v>
      </c>
      <c r="Y1738" s="384">
        <f t="shared" si="444"/>
        <v>101.79720306396484</v>
      </c>
      <c r="Z1738" s="365">
        <f>IF(ISERROR('commented data'!$U1692),"",'commented data'!$U1692)</f>
        <v>1012.8150024414062</v>
      </c>
      <c r="AA1738" s="385">
        <f t="shared" si="445"/>
        <v>1022.9431524658203</v>
      </c>
      <c r="AC1738" s="427">
        <f t="shared" si="456"/>
        <v>6.0982064513396681</v>
      </c>
      <c r="AD1738" s="428">
        <f t="shared" si="455"/>
        <v>0.41514239961888377</v>
      </c>
      <c r="AE1738" s="429">
        <f t="shared" si="457"/>
        <v>9.2415576003811175</v>
      </c>
      <c r="AF1738" s="430">
        <f t="shared" si="458"/>
        <v>0.9570099102572428</v>
      </c>
    </row>
    <row r="1739" spans="1:32" s="5" customFormat="1" x14ac:dyDescent="0.2">
      <c r="A1739" s="363">
        <f>'commented data'!$A1693</f>
        <v>41251.416666666664</v>
      </c>
      <c r="B1739" s="364">
        <f>IF(ISERROR('commented data'!$B1693),"",'commented data'!$B1693)</f>
        <v>893.9547119140625</v>
      </c>
      <c r="C1739" s="364">
        <f>IF(ISERROR('commented data'!$C1693),"",'commented data'!$C1693)</f>
        <v>459.18869018554687</v>
      </c>
      <c r="D1739" s="364">
        <f>IF(ISERROR('commented data'!$D1693),"",'commented data'!$D1693)</f>
        <v>5536.6201171875</v>
      </c>
      <c r="E1739" s="364">
        <f>IF(ISERROR('commented data'!$E1693),"",'commented data'!$E1693)</f>
        <v>9.7937698364257812</v>
      </c>
      <c r="F1739" s="357">
        <f t="shared" si="447"/>
        <v>122.80852394104004</v>
      </c>
      <c r="G1739" s="362">
        <f t="shared" si="448"/>
        <v>50016.462121890181</v>
      </c>
      <c r="H1739" s="359">
        <f>IF(ISERROR('commented data'!$N1693),"",'commented data'!$N1693)</f>
        <v>14.395521681906757</v>
      </c>
      <c r="I1739" s="359">
        <f>IFERROR('commented data'!O1693,"")</f>
        <v>14.873638015162239</v>
      </c>
      <c r="J1739" s="358">
        <f>IF(ISERROR('commented data'!$P1693),"",'commented data'!$P1693)</f>
        <v>1</v>
      </c>
      <c r="K1739" s="328">
        <f>IF(ISERROR('commented data'!$Q1693),"",'commented data'!$Q1693)</f>
        <v>1</v>
      </c>
      <c r="L1739" s="328">
        <f>IF(ISERROR('commented data'!$R1693),"",'commented data'!$R1693)</f>
        <v>1</v>
      </c>
      <c r="M1739" s="328">
        <f>IF(ISERROR('commented data'!$S1693),"",'commented data'!$S1693)</f>
        <v>1</v>
      </c>
      <c r="N1739" s="366">
        <f t="shared" si="449"/>
        <v>1</v>
      </c>
      <c r="O1739" s="367" t="b">
        <f t="shared" si="450"/>
        <v>1</v>
      </c>
      <c r="P1739" s="365">
        <f>IF(ISERROR('commented data'!$J1693),"",'commented data'!$J1693)</f>
        <v>121.59259796142578</v>
      </c>
      <c r="Q1739" s="368">
        <f t="shared" si="446"/>
        <v>121.59259796142578</v>
      </c>
      <c r="R1739" s="368" t="str">
        <f t="shared" si="451"/>
        <v/>
      </c>
      <c r="S1739" s="369">
        <f t="shared" si="452"/>
        <v>121.59259796142578</v>
      </c>
      <c r="T1739" s="365">
        <f>IF(ISERROR('commented data'!$M1693),"",'commented data'!$M1693)</f>
        <v>78141.1484375</v>
      </c>
      <c r="U1739" s="370">
        <f t="shared" si="453"/>
        <v>78141.1484375</v>
      </c>
      <c r="V1739" s="371">
        <f t="shared" si="454"/>
        <v>78141.1484375</v>
      </c>
      <c r="W1739" s="383">
        <f t="shared" si="443"/>
        <v>67982.799140624993</v>
      </c>
      <c r="X1739" s="365">
        <f>IF(ISERROR('commented data'!$T1693),"",'commented data'!$T1693)</f>
        <v>101.67430114746094</v>
      </c>
      <c r="Y1739" s="384">
        <f t="shared" si="444"/>
        <v>101.67430114746094</v>
      </c>
      <c r="Z1739" s="365">
        <f>IF(ISERROR('commented data'!$U1693),"",'commented data'!$U1693)</f>
        <v>1012.8280029296875</v>
      </c>
      <c r="AA1739" s="385">
        <f t="shared" si="445"/>
        <v>1022.9562829589844</v>
      </c>
      <c r="AC1739" s="427">
        <f t="shared" si="456"/>
        <v>6.1424478859422722</v>
      </c>
      <c r="AD1739" s="428">
        <f t="shared" si="455"/>
        <v>0.42669157962246734</v>
      </c>
      <c r="AE1739" s="429">
        <f t="shared" si="457"/>
        <v>9.2300084203775334</v>
      </c>
      <c r="AF1739" s="430">
        <f t="shared" si="458"/>
        <v>0.95581393440590812</v>
      </c>
    </row>
    <row r="1740" spans="1:32" s="5" customFormat="1" x14ac:dyDescent="0.2">
      <c r="A1740" s="363">
        <f>'commented data'!$A1694</f>
        <v>41251.458333333336</v>
      </c>
      <c r="B1740" s="364">
        <f>IF(ISERROR('commented data'!$B1694),"",'commented data'!$B1694)</f>
        <v>894.051025390625</v>
      </c>
      <c r="C1740" s="364">
        <f>IF(ISERROR('commented data'!$C1694),"",'commented data'!$C1694)</f>
        <v>459.8363037109375</v>
      </c>
      <c r="D1740" s="364">
        <f>IF(ISERROR('commented data'!$D1694),"",'commented data'!$D1694)</f>
        <v>5541.6689453125</v>
      </c>
      <c r="E1740" s="364">
        <f>IF(ISERROR('commented data'!$E1694),"",'commented data'!$E1694)</f>
        <v>9.8008337020874023</v>
      </c>
      <c r="F1740" s="357">
        <f t="shared" si="447"/>
        <v>122.39442794799805</v>
      </c>
      <c r="G1740" s="362">
        <f t="shared" si="448"/>
        <v>50046.886604561521</v>
      </c>
      <c r="H1740" s="359">
        <f>IF(ISERROR('commented data'!$N1694),"",'commented data'!$N1694)</f>
        <v>14.197637818597286</v>
      </c>
      <c r="I1740" s="359">
        <f>IFERROR('commented data'!O1694,"")</f>
        <v>14.887201243330791</v>
      </c>
      <c r="J1740" s="358">
        <f>IF(ISERROR('commented data'!$P1694),"",'commented data'!$P1694)</f>
        <v>1</v>
      </c>
      <c r="K1740" s="328">
        <f>IF(ISERROR('commented data'!$Q1694),"",'commented data'!$Q1694)</f>
        <v>1</v>
      </c>
      <c r="L1740" s="328">
        <f>IF(ISERROR('commented data'!$R1694),"",'commented data'!$R1694)</f>
        <v>1</v>
      </c>
      <c r="M1740" s="328">
        <f>IF(ISERROR('commented data'!$S1694),"",'commented data'!$S1694)</f>
        <v>1</v>
      </c>
      <c r="N1740" s="366">
        <f t="shared" si="449"/>
        <v>1</v>
      </c>
      <c r="O1740" s="367" t="b">
        <f t="shared" si="450"/>
        <v>1</v>
      </c>
      <c r="P1740" s="365">
        <f>IF(ISERROR('commented data'!$J1694),"",'commented data'!$J1694)</f>
        <v>121.18260192871094</v>
      </c>
      <c r="Q1740" s="368">
        <f t="shared" si="446"/>
        <v>121.18260192871094</v>
      </c>
      <c r="R1740" s="368" t="str">
        <f t="shared" si="451"/>
        <v/>
      </c>
      <c r="S1740" s="369">
        <f t="shared" si="452"/>
        <v>121.18260192871094</v>
      </c>
      <c r="T1740" s="365">
        <f>IF(ISERROR('commented data'!$M1694),"",'commented data'!$M1694)</f>
        <v>78189.40625</v>
      </c>
      <c r="U1740" s="370">
        <f t="shared" si="453"/>
        <v>78189.40625</v>
      </c>
      <c r="V1740" s="371">
        <f t="shared" si="454"/>
        <v>78189.40625</v>
      </c>
      <c r="W1740" s="383">
        <f t="shared" si="443"/>
        <v>68024.783437499995</v>
      </c>
      <c r="X1740" s="365">
        <f>IF(ISERROR('commented data'!$T1694),"",'commented data'!$T1694)</f>
        <v>101.68109893798828</v>
      </c>
      <c r="Y1740" s="384">
        <f t="shared" si="444"/>
        <v>101.68109893798828</v>
      </c>
      <c r="Z1740" s="365">
        <f>IF(ISERROR('commented data'!$U1694),"",'commented data'!$U1694)</f>
        <v>1012.8369750976562</v>
      </c>
      <c r="AA1740" s="385">
        <f t="shared" si="445"/>
        <v>1022.9653448486329</v>
      </c>
      <c r="AC1740" s="427">
        <f t="shared" si="456"/>
        <v>6.1254600565436341</v>
      </c>
      <c r="AD1740" s="428">
        <f t="shared" si="455"/>
        <v>0.43144219727312527</v>
      </c>
      <c r="AE1740" s="429">
        <f t="shared" si="457"/>
        <v>9.2252578027268761</v>
      </c>
      <c r="AF1740" s="430">
        <f t="shared" si="458"/>
        <v>0.95532198398281765</v>
      </c>
    </row>
    <row r="1741" spans="1:32" s="5" customFormat="1" x14ac:dyDescent="0.2">
      <c r="A1741" s="363">
        <f>'commented data'!$A1695</f>
        <v>41251.5</v>
      </c>
      <c r="B1741" s="364">
        <f>IF(ISERROR('commented data'!$B1695),"",'commented data'!$B1695)</f>
        <v>893.94580078125</v>
      </c>
      <c r="C1741" s="364">
        <f>IF(ISERROR('commented data'!$C1695),"",'commented data'!$C1695)</f>
        <v>460.85391235351562</v>
      </c>
      <c r="D1741" s="364">
        <f>IF(ISERROR('commented data'!$D1695),"",'commented data'!$D1695)</f>
        <v>5550.080078125</v>
      </c>
      <c r="E1741" s="364">
        <f>IF(ISERROR('commented data'!$E1695),"",'commented data'!$E1695)</f>
        <v>9.7997512817382812</v>
      </c>
      <c r="F1741" s="357">
        <f t="shared" si="447"/>
        <v>122.7289395904541</v>
      </c>
      <c r="G1741" s="362">
        <f t="shared" si="448"/>
        <v>50121.673018680798</v>
      </c>
      <c r="H1741" s="359">
        <f>IF(ISERROR('commented data'!$N1695),"",'commented data'!$N1695)</f>
        <v>15.1659898219764</v>
      </c>
      <c r="I1741" s="359">
        <f>IFERROR('commented data'!O1695,"")</f>
        <v>14.909797004300959</v>
      </c>
      <c r="J1741" s="358">
        <f>IF(ISERROR('commented data'!$P1695),"",'commented data'!$P1695)</f>
        <v>1</v>
      </c>
      <c r="K1741" s="328">
        <f>IF(ISERROR('commented data'!$Q1695),"",'commented data'!$Q1695)</f>
        <v>1</v>
      </c>
      <c r="L1741" s="328">
        <f>IF(ISERROR('commented data'!$R1695),"",'commented data'!$R1695)</f>
        <v>1</v>
      </c>
      <c r="M1741" s="328">
        <f>IF(ISERROR('commented data'!$S1695),"",'commented data'!$S1695)</f>
        <v>1</v>
      </c>
      <c r="N1741" s="366">
        <f t="shared" si="449"/>
        <v>1</v>
      </c>
      <c r="O1741" s="367" t="b">
        <f t="shared" si="450"/>
        <v>1</v>
      </c>
      <c r="P1741" s="365">
        <f>IF(ISERROR('commented data'!$J1695),"",'commented data'!$J1695)</f>
        <v>121.51380157470703</v>
      </c>
      <c r="Q1741" s="368">
        <f t="shared" si="446"/>
        <v>121.51380157470703</v>
      </c>
      <c r="R1741" s="368" t="str">
        <f t="shared" si="451"/>
        <v/>
      </c>
      <c r="S1741" s="369">
        <f t="shared" si="452"/>
        <v>121.51380157470703</v>
      </c>
      <c r="T1741" s="365">
        <f>IF(ISERROR('commented data'!$M1695),"",'commented data'!$M1695)</f>
        <v>78262.4921875</v>
      </c>
      <c r="U1741" s="370">
        <f t="shared" si="453"/>
        <v>78262.4921875</v>
      </c>
      <c r="V1741" s="371">
        <f t="shared" si="454"/>
        <v>78262.4921875</v>
      </c>
      <c r="W1741" s="383">
        <f t="shared" si="443"/>
        <v>68088.368203125006</v>
      </c>
      <c r="X1741" s="365">
        <f>IF(ISERROR('commented data'!$T1695),"",'commented data'!$T1695)</f>
        <v>101.47499847412109</v>
      </c>
      <c r="Y1741" s="384">
        <f t="shared" si="444"/>
        <v>101.47499847412109</v>
      </c>
      <c r="Z1741" s="365">
        <f>IF(ISERROR('commented data'!$U1695),"",'commented data'!$U1695)</f>
        <v>1012.8460083007812</v>
      </c>
      <c r="AA1741" s="385">
        <f t="shared" si="445"/>
        <v>1022.974468383789</v>
      </c>
      <c r="AC1741" s="427">
        <f t="shared" si="456"/>
        <v>6.151379780082169</v>
      </c>
      <c r="AD1741" s="428">
        <f t="shared" si="455"/>
        <v>0.4056035809260839</v>
      </c>
      <c r="AE1741" s="429">
        <f t="shared" si="457"/>
        <v>9.2510964190739173</v>
      </c>
      <c r="AF1741" s="430">
        <f t="shared" si="458"/>
        <v>0.9579977030532083</v>
      </c>
    </row>
    <row r="1742" spans="1:32" s="5" customFormat="1" x14ac:dyDescent="0.2">
      <c r="A1742" s="363">
        <f>'commented data'!$A1696</f>
        <v>41251.541666666664</v>
      </c>
      <c r="B1742" s="364">
        <f>IF(ISERROR('commented data'!$B1696),"",'commented data'!$B1696)</f>
        <v>894.0078125</v>
      </c>
      <c r="C1742" s="364">
        <f>IF(ISERROR('commented data'!$C1696),"",'commented data'!$C1696)</f>
        <v>460.60470581054687</v>
      </c>
      <c r="D1742" s="364">
        <f>IF(ISERROR('commented data'!$D1696),"",'commented data'!$D1696)</f>
        <v>5566.65087890625</v>
      </c>
      <c r="E1742" s="364">
        <f>IF(ISERROR('commented data'!$E1696),"",'commented data'!$E1696)</f>
        <v>9.8134651184082031</v>
      </c>
      <c r="F1742" s="357">
        <f t="shared" si="447"/>
        <v>121.93103866577148</v>
      </c>
      <c r="G1742" s="362">
        <f t="shared" si="448"/>
        <v>50150.157371679139</v>
      </c>
      <c r="H1742" s="359">
        <f>IF(ISERROR('commented data'!$N1696),"",'commented data'!$N1696)</f>
        <v>16.597147046932296</v>
      </c>
      <c r="I1742" s="359">
        <f>IFERROR('commented data'!O1696,"")</f>
        <v>14.954312988281249</v>
      </c>
      <c r="J1742" s="358">
        <f>IF(ISERROR('commented data'!$P1696),"",'commented data'!$P1696)</f>
        <v>1</v>
      </c>
      <c r="K1742" s="328">
        <f>IF(ISERROR('commented data'!$Q1696),"",'commented data'!$Q1696)</f>
        <v>1</v>
      </c>
      <c r="L1742" s="328">
        <f>IF(ISERROR('commented data'!$R1696),"",'commented data'!$R1696)</f>
        <v>1</v>
      </c>
      <c r="M1742" s="328">
        <f>IF(ISERROR('commented data'!$S1696),"",'commented data'!$S1696)</f>
        <v>1</v>
      </c>
      <c r="N1742" s="366">
        <f t="shared" si="449"/>
        <v>1</v>
      </c>
      <c r="O1742" s="367" t="b">
        <f t="shared" si="450"/>
        <v>1</v>
      </c>
      <c r="P1742" s="365">
        <f>IF(ISERROR('commented data'!$J1696),"",'commented data'!$J1696)</f>
        <v>120.72380065917969</v>
      </c>
      <c r="Q1742" s="368">
        <f t="shared" si="446"/>
        <v>120.72380065917969</v>
      </c>
      <c r="R1742" s="368" t="str">
        <f t="shared" si="451"/>
        <v/>
      </c>
      <c r="S1742" s="369">
        <f t="shared" si="452"/>
        <v>120.72380065917969</v>
      </c>
      <c r="T1742" s="365">
        <f>IF(ISERROR('commented data'!$M1696),"",'commented data'!$M1696)</f>
        <v>78274.453125</v>
      </c>
      <c r="U1742" s="370">
        <f t="shared" si="453"/>
        <v>78274.453125</v>
      </c>
      <c r="V1742" s="371">
        <f t="shared" si="454"/>
        <v>78274.453125</v>
      </c>
      <c r="W1742" s="383">
        <f t="shared" si="443"/>
        <v>68098.774218749997</v>
      </c>
      <c r="X1742" s="365">
        <f>IF(ISERROR('commented data'!$T1696),"",'commented data'!$T1696)</f>
        <v>101.31980133056641</v>
      </c>
      <c r="Y1742" s="384">
        <f t="shared" si="444"/>
        <v>101.31980133056641</v>
      </c>
      <c r="Z1742" s="365">
        <f>IF(ISERROR('commented data'!$U1696),"",'commented data'!$U1696)</f>
        <v>1012.8469848632812</v>
      </c>
      <c r="AA1742" s="385">
        <f t="shared" si="445"/>
        <v>1022.975454711914</v>
      </c>
      <c r="AC1742" s="427">
        <f t="shared" si="456"/>
        <v>6.1148607775807333</v>
      </c>
      <c r="AD1742" s="428">
        <f t="shared" si="455"/>
        <v>0.36842842690310218</v>
      </c>
      <c r="AE1742" s="429">
        <f t="shared" si="457"/>
        <v>9.2882715730968979</v>
      </c>
      <c r="AF1742" s="430">
        <f t="shared" si="458"/>
        <v>0.96184737778919271</v>
      </c>
    </row>
    <row r="1743" spans="1:32" s="5" customFormat="1" x14ac:dyDescent="0.2">
      <c r="A1743" s="363">
        <f>'commented data'!$A1697</f>
        <v>41251.583333333336</v>
      </c>
      <c r="B1743" s="364">
        <f>IF(ISERROR('commented data'!$B1697),"",'commented data'!$B1697)</f>
        <v>894.005615234375</v>
      </c>
      <c r="C1743" s="364">
        <f>IF(ISERROR('commented data'!$C1697),"",'commented data'!$C1697)</f>
        <v>460.3485107421875</v>
      </c>
      <c r="D1743" s="364">
        <f>IF(ISERROR('commented data'!$D1697),"",'commented data'!$D1697)</f>
        <v>5575.84521484375</v>
      </c>
      <c r="E1743" s="364">
        <f>IF(ISERROR('commented data'!$E1697),"",'commented data'!$E1697)</f>
        <v>9.8175668716430664</v>
      </c>
      <c r="F1743" s="357">
        <f t="shared" si="447"/>
        <v>121.63339103698731</v>
      </c>
      <c r="G1743" s="362">
        <f t="shared" si="448"/>
        <v>50121.079526683876</v>
      </c>
      <c r="H1743" s="359">
        <f>IF(ISERROR('commented data'!$N1697),"",'commented data'!$N1697)</f>
        <v>15.401558478605947</v>
      </c>
      <c r="I1743" s="359">
        <f>IFERROR('commented data'!O1697,"")</f>
        <v>14.979012754858992</v>
      </c>
      <c r="J1743" s="358">
        <f>IF(ISERROR('commented data'!$P1697),"",'commented data'!$P1697)</f>
        <v>1</v>
      </c>
      <c r="K1743" s="328">
        <f>IF(ISERROR('commented data'!$Q1697),"",'commented data'!$Q1697)</f>
        <v>1</v>
      </c>
      <c r="L1743" s="328">
        <f>IF(ISERROR('commented data'!$R1697),"",'commented data'!$R1697)</f>
        <v>1</v>
      </c>
      <c r="M1743" s="328">
        <f>IF(ISERROR('commented data'!$S1697),"",'commented data'!$S1697)</f>
        <v>1</v>
      </c>
      <c r="N1743" s="366">
        <f t="shared" si="449"/>
        <v>1</v>
      </c>
      <c r="O1743" s="367" t="b">
        <f t="shared" si="450"/>
        <v>1</v>
      </c>
      <c r="P1743" s="365">
        <f>IF(ISERROR('commented data'!$J1697),"",'commented data'!$J1697)</f>
        <v>120.42910003662109</v>
      </c>
      <c r="Q1743" s="368">
        <f t="shared" si="446"/>
        <v>120.42910003662109</v>
      </c>
      <c r="R1743" s="368" t="str">
        <f t="shared" si="451"/>
        <v/>
      </c>
      <c r="S1743" s="369">
        <f t="shared" si="452"/>
        <v>120.42910003662109</v>
      </c>
      <c r="T1743" s="365">
        <f>IF(ISERROR('commented data'!$M1697),"",'commented data'!$M1697)</f>
        <v>78215.34375</v>
      </c>
      <c r="U1743" s="370">
        <f t="shared" si="453"/>
        <v>78215.34375</v>
      </c>
      <c r="V1743" s="371">
        <f t="shared" si="454"/>
        <v>78215.34375</v>
      </c>
      <c r="W1743" s="383">
        <f t="shared" si="443"/>
        <v>68047.349062499998</v>
      </c>
      <c r="X1743" s="365">
        <f>IF(ISERROR('commented data'!$T1697),"",'commented data'!$T1697)</f>
        <v>101.24929809570312</v>
      </c>
      <c r="Y1743" s="384">
        <f t="shared" si="444"/>
        <v>101.24929809570312</v>
      </c>
      <c r="Z1743" s="365">
        <f>IF(ISERROR('commented data'!$U1697),"",'commented data'!$U1697)</f>
        <v>1012.833984375</v>
      </c>
      <c r="AA1743" s="385">
        <f t="shared" si="445"/>
        <v>1022.96232421875</v>
      </c>
      <c r="AC1743" s="427">
        <f t="shared" si="456"/>
        <v>6.0963968652650786</v>
      </c>
      <c r="AD1743" s="428">
        <f t="shared" si="455"/>
        <v>0.39582986836906692</v>
      </c>
      <c r="AE1743" s="429">
        <f t="shared" si="457"/>
        <v>9.2608701316309343</v>
      </c>
      <c r="AF1743" s="430">
        <f t="shared" si="458"/>
        <v>0.95900982029377879</v>
      </c>
    </row>
    <row r="1744" spans="1:32" s="5" customFormat="1" x14ac:dyDescent="0.2">
      <c r="A1744" s="363">
        <f>'commented data'!$A1698</f>
        <v>41251.625</v>
      </c>
      <c r="B1744" s="364">
        <f>IF(ISERROR('commented data'!$B1698),"",'commented data'!$B1698)</f>
        <v>893.980224609375</v>
      </c>
      <c r="C1744" s="364">
        <f>IF(ISERROR('commented data'!$C1698),"",'commented data'!$C1698)</f>
        <v>460.58578491210937</v>
      </c>
      <c r="D1744" s="364">
        <f>IF(ISERROR('commented data'!$D1698),"",'commented data'!$D1698)</f>
        <v>5587.259765625</v>
      </c>
      <c r="E1744" s="364">
        <f>IF(ISERROR('commented data'!$E1698),"",'commented data'!$E1698)</f>
        <v>9.8213596343994141</v>
      </c>
      <c r="F1744" s="357">
        <f t="shared" si="447"/>
        <v>121.61197692871094</v>
      </c>
      <c r="G1744" s="362">
        <f t="shared" si="448"/>
        <v>50158.824782722266</v>
      </c>
      <c r="H1744" s="359">
        <f>IF(ISERROR('commented data'!$N1698),"",'commented data'!$N1698)</f>
        <v>15.638156913843268</v>
      </c>
      <c r="I1744" s="359">
        <f>IFERROR('commented data'!O1698,"")</f>
        <v>15.009676931347999</v>
      </c>
      <c r="J1744" s="358">
        <f>IF(ISERROR('commented data'!$P1698),"",'commented data'!$P1698)</f>
        <v>1</v>
      </c>
      <c r="K1744" s="328">
        <f>IF(ISERROR('commented data'!$Q1698),"",'commented data'!$Q1698)</f>
        <v>1</v>
      </c>
      <c r="L1744" s="328">
        <f>IF(ISERROR('commented data'!$R1698),"",'commented data'!$R1698)</f>
        <v>1</v>
      </c>
      <c r="M1744" s="328">
        <f>IF(ISERROR('commented data'!$S1698),"",'commented data'!$S1698)</f>
        <v>1</v>
      </c>
      <c r="N1744" s="366">
        <f t="shared" si="449"/>
        <v>1</v>
      </c>
      <c r="O1744" s="367" t="b">
        <f t="shared" si="450"/>
        <v>1</v>
      </c>
      <c r="P1744" s="365">
        <f>IF(ISERROR('commented data'!$J1698),"",'commented data'!$J1698)</f>
        <v>120.40789794921875</v>
      </c>
      <c r="Q1744" s="368">
        <f t="shared" si="446"/>
        <v>120.40789794921875</v>
      </c>
      <c r="R1744" s="368" t="str">
        <f t="shared" si="451"/>
        <v/>
      </c>
      <c r="S1744" s="369">
        <f t="shared" si="452"/>
        <v>120.40789794921875</v>
      </c>
      <c r="T1744" s="365">
        <f>IF(ISERROR('commented data'!$M1698),"",'commented data'!$M1698)</f>
        <v>78248.546875</v>
      </c>
      <c r="U1744" s="370">
        <f t="shared" si="453"/>
        <v>78248.546875</v>
      </c>
      <c r="V1744" s="371">
        <f t="shared" si="454"/>
        <v>78248.546875</v>
      </c>
      <c r="W1744" s="383">
        <f t="shared" si="443"/>
        <v>68076.235781249998</v>
      </c>
      <c r="X1744" s="365">
        <f>IF(ISERROR('commented data'!$T1698),"",'commented data'!$T1698)</f>
        <v>101.12380218505859</v>
      </c>
      <c r="Y1744" s="384">
        <f t="shared" si="444"/>
        <v>101.12380218505859</v>
      </c>
      <c r="Z1744" s="365">
        <f>IF(ISERROR('commented data'!$U1698),"",'commented data'!$U1698)</f>
        <v>1012.8270263671875</v>
      </c>
      <c r="AA1744" s="385">
        <f t="shared" si="445"/>
        <v>1022.9552966308594</v>
      </c>
      <c r="AC1744" s="427">
        <f t="shared" si="456"/>
        <v>6.0999138422476751</v>
      </c>
      <c r="AD1744" s="428">
        <f t="shared" si="455"/>
        <v>0.39006603373111615</v>
      </c>
      <c r="AE1744" s="429">
        <f t="shared" si="457"/>
        <v>9.2666339662688841</v>
      </c>
      <c r="AF1744" s="430">
        <f t="shared" si="458"/>
        <v>0.95960669444726288</v>
      </c>
    </row>
    <row r="1745" spans="1:32" s="5" customFormat="1" x14ac:dyDescent="0.2">
      <c r="A1745" s="363">
        <f>'commented data'!$A1699</f>
        <v>41251.666666666664</v>
      </c>
      <c r="B1745" s="364">
        <f>IF(ISERROR('commented data'!$B1699),"",'commented data'!$B1699)</f>
        <v>893.99432373046875</v>
      </c>
      <c r="C1745" s="364">
        <f>IF(ISERROR('commented data'!$C1699),"",'commented data'!$C1699)</f>
        <v>459.6846923828125</v>
      </c>
      <c r="D1745" s="364">
        <f>IF(ISERROR('commented data'!$D1699),"",'commented data'!$D1699)</f>
        <v>5579.39697265625</v>
      </c>
      <c r="E1745" s="364">
        <f>IF(ISERROR('commented data'!$E1699),"",'commented data'!$E1699)</f>
        <v>9.8183221817016602</v>
      </c>
      <c r="F1745" s="357">
        <f t="shared" si="447"/>
        <v>121.63066322326661</v>
      </c>
      <c r="G1745" s="362">
        <f t="shared" si="448"/>
        <v>50142.262505365536</v>
      </c>
      <c r="H1745" s="359">
        <f>IF(ISERROR('commented data'!$N1699),"",'commented data'!$N1699)</f>
        <v>15.160797853053372</v>
      </c>
      <c r="I1745" s="359">
        <f>IFERROR('commented data'!O1699,"")</f>
        <v>14.988554236647975</v>
      </c>
      <c r="J1745" s="358">
        <f>IF(ISERROR('commented data'!$P1699),"",'commented data'!$P1699)</f>
        <v>1</v>
      </c>
      <c r="K1745" s="328">
        <f>IF(ISERROR('commented data'!$Q1699),"",'commented data'!$Q1699)</f>
        <v>1</v>
      </c>
      <c r="L1745" s="328">
        <f>IF(ISERROR('commented data'!$R1699),"",'commented data'!$R1699)</f>
        <v>1</v>
      </c>
      <c r="M1745" s="328">
        <f>IF(ISERROR('commented data'!$S1699),"",'commented data'!$S1699)</f>
        <v>1</v>
      </c>
      <c r="N1745" s="366">
        <f t="shared" si="449"/>
        <v>1</v>
      </c>
      <c r="O1745" s="367" t="b">
        <f t="shared" si="450"/>
        <v>1</v>
      </c>
      <c r="P1745" s="365">
        <f>IF(ISERROR('commented data'!$J1699),"",'commented data'!$J1699)</f>
        <v>120.42639923095703</v>
      </c>
      <c r="Q1745" s="368">
        <f t="shared" si="446"/>
        <v>120.42639923095703</v>
      </c>
      <c r="R1745" s="368" t="str">
        <f t="shared" si="451"/>
        <v/>
      </c>
      <c r="S1745" s="369">
        <f t="shared" si="452"/>
        <v>120.42639923095703</v>
      </c>
      <c r="T1745" s="365">
        <f>IF(ISERROR('commented data'!$M1699),"",'commented data'!$M1699)</f>
        <v>78222.140625</v>
      </c>
      <c r="U1745" s="370">
        <f t="shared" si="453"/>
        <v>78222.140625</v>
      </c>
      <c r="V1745" s="371">
        <f t="shared" si="454"/>
        <v>78222.140625</v>
      </c>
      <c r="W1745" s="383">
        <f t="shared" si="443"/>
        <v>68053.262343750001</v>
      </c>
      <c r="X1745" s="365">
        <f>IF(ISERROR('commented data'!$T1699),"",'commented data'!$T1699)</f>
        <v>101.12069702148437</v>
      </c>
      <c r="Y1745" s="384">
        <f t="shared" si="444"/>
        <v>101.12069702148437</v>
      </c>
      <c r="Z1745" s="365">
        <f>IF(ISERROR('commented data'!$U1699),"",'commented data'!$U1699)</f>
        <v>1012.8259887695312</v>
      </c>
      <c r="AA1745" s="385">
        <f t="shared" si="445"/>
        <v>1022.9542486572266</v>
      </c>
      <c r="AC1745" s="427">
        <f t="shared" si="456"/>
        <v>6.0988366440427439</v>
      </c>
      <c r="AD1745" s="428">
        <f t="shared" si="455"/>
        <v>0.40227676031010751</v>
      </c>
      <c r="AE1745" s="429">
        <f t="shared" si="457"/>
        <v>9.2544232396898938</v>
      </c>
      <c r="AF1745" s="430">
        <f t="shared" si="458"/>
        <v>0.95834221211075143</v>
      </c>
    </row>
    <row r="1746" spans="1:32" s="5" customFormat="1" x14ac:dyDescent="0.2">
      <c r="A1746" s="363">
        <f>'commented data'!$A1700</f>
        <v>41251.708333333336</v>
      </c>
      <c r="B1746" s="364">
        <f>IF(ISERROR('commented data'!$B1700),"",'commented data'!$B1700)</f>
        <v>894.0150146484375</v>
      </c>
      <c r="C1746" s="364">
        <f>IF(ISERROR('commented data'!$C1700),"",'commented data'!$C1700)</f>
        <v>460.23361206054687</v>
      </c>
      <c r="D1746" s="364">
        <f>IF(ISERROR('commented data'!$D1700),"",'commented data'!$D1700)</f>
        <v>5591.1298828125</v>
      </c>
      <c r="E1746" s="364">
        <f>IF(ISERROR('commented data'!$E1700),"",'commented data'!$E1700)</f>
        <v>9.8250656127929687</v>
      </c>
      <c r="F1746" s="357">
        <f t="shared" si="447"/>
        <v>121.23110786437988</v>
      </c>
      <c r="G1746" s="362">
        <f t="shared" si="448"/>
        <v>50171.989977899095</v>
      </c>
      <c r="H1746" s="359">
        <f>IF(ISERROR('commented data'!$N1700),"",'commented data'!$N1700)</f>
        <v>14.6314029074274</v>
      </c>
      <c r="I1746" s="359">
        <f>IFERROR('commented data'!O1700,"")</f>
        <v>15.020073657311627</v>
      </c>
      <c r="J1746" s="358">
        <f>IF(ISERROR('commented data'!$P1700),"",'commented data'!$P1700)</f>
        <v>1</v>
      </c>
      <c r="K1746" s="328">
        <f>IF(ISERROR('commented data'!$Q1700),"",'commented data'!$Q1700)</f>
        <v>1</v>
      </c>
      <c r="L1746" s="328">
        <f>IF(ISERROR('commented data'!$R1700),"",'commented data'!$R1700)</f>
        <v>1</v>
      </c>
      <c r="M1746" s="328">
        <f>IF(ISERROR('commented data'!$S1700),"",'commented data'!$S1700)</f>
        <v>1</v>
      </c>
      <c r="N1746" s="366">
        <f t="shared" si="449"/>
        <v>1</v>
      </c>
      <c r="O1746" s="367" t="b">
        <f t="shared" si="450"/>
        <v>1</v>
      </c>
      <c r="P1746" s="365">
        <f>IF(ISERROR('commented data'!$J1700),"",'commented data'!$J1700)</f>
        <v>120.03079986572266</v>
      </c>
      <c r="Q1746" s="368">
        <f t="shared" si="446"/>
        <v>120.03079986572266</v>
      </c>
      <c r="R1746" s="368" t="str">
        <f t="shared" si="451"/>
        <v/>
      </c>
      <c r="S1746" s="369">
        <f t="shared" si="452"/>
        <v>120.03079986572266</v>
      </c>
      <c r="T1746" s="365">
        <f>IF(ISERROR('commented data'!$M1700),"",'commented data'!$M1700)</f>
        <v>78251.921875</v>
      </c>
      <c r="U1746" s="370">
        <f t="shared" si="453"/>
        <v>78251.921875</v>
      </c>
      <c r="V1746" s="371">
        <f t="shared" si="454"/>
        <v>78251.921875</v>
      </c>
      <c r="W1746" s="383">
        <f t="shared" si="443"/>
        <v>68079.172031249997</v>
      </c>
      <c r="X1746" s="365">
        <f>IF(ISERROR('commented data'!$T1700),"",'commented data'!$T1700)</f>
        <v>101.04060363769531</v>
      </c>
      <c r="Y1746" s="384">
        <f t="shared" si="444"/>
        <v>101.04060363769531</v>
      </c>
      <c r="Z1746" s="365">
        <f>IF(ISERROR('commented data'!$U1700),"",'commented data'!$U1700)</f>
        <v>1012.823974609375</v>
      </c>
      <c r="AA1746" s="385">
        <f t="shared" si="445"/>
        <v>1022.9522143554688</v>
      </c>
      <c r="AC1746" s="427">
        <f t="shared" si="456"/>
        <v>6.0824059287812711</v>
      </c>
      <c r="AD1746" s="428">
        <f t="shared" si="455"/>
        <v>0.41570900393246868</v>
      </c>
      <c r="AE1746" s="429">
        <f t="shared" si="457"/>
        <v>9.2409909960675325</v>
      </c>
      <c r="AF1746" s="430">
        <f t="shared" si="458"/>
        <v>0.95695123552223138</v>
      </c>
    </row>
    <row r="1747" spans="1:32" s="5" customFormat="1" x14ac:dyDescent="0.2">
      <c r="A1747" s="363">
        <f>'commented data'!$A1701</f>
        <v>41251.75</v>
      </c>
      <c r="B1747" s="364">
        <f>IF(ISERROR('commented data'!$B1701),"",'commented data'!$B1701)</f>
        <v>893.96221923828125</v>
      </c>
      <c r="C1747" s="364">
        <f>IF(ISERROR('commented data'!$C1701),"",'commented data'!$C1701)</f>
        <v>461.590087890625</v>
      </c>
      <c r="D1747" s="364">
        <f>IF(ISERROR('commented data'!$D1701),"",'commented data'!$D1701)</f>
        <v>5609.873046875</v>
      </c>
      <c r="E1747" s="364">
        <f>IF(ISERROR('commented data'!$E1701),"",'commented data'!$E1701)</f>
        <v>9.829096794128418</v>
      </c>
      <c r="F1747" s="357">
        <f t="shared" si="447"/>
        <v>121.60107337951661</v>
      </c>
      <c r="G1747" s="362">
        <f t="shared" si="448"/>
        <v>50254.938828964565</v>
      </c>
      <c r="H1747" s="359">
        <f>IF(ISERROR('commented data'!$N1701),"",'commented data'!$N1701)</f>
        <v>14.957835257872357</v>
      </c>
      <c r="I1747" s="359">
        <f>IFERROR('commented data'!O1701,"")</f>
        <v>15.070425502232142</v>
      </c>
      <c r="J1747" s="358">
        <f>IF(ISERROR('commented data'!$P1701),"",'commented data'!$P1701)</f>
        <v>1</v>
      </c>
      <c r="K1747" s="328">
        <f>IF(ISERROR('commented data'!$Q1701),"",'commented data'!$Q1701)</f>
        <v>1</v>
      </c>
      <c r="L1747" s="328">
        <f>IF(ISERROR('commented data'!$R1701),"",'commented data'!$R1701)</f>
        <v>1</v>
      </c>
      <c r="M1747" s="328">
        <f>IF(ISERROR('commented data'!$S1701),"",'commented data'!$S1701)</f>
        <v>1</v>
      </c>
      <c r="N1747" s="366">
        <f t="shared" si="449"/>
        <v>1</v>
      </c>
      <c r="O1747" s="367" t="b">
        <f t="shared" si="450"/>
        <v>1</v>
      </c>
      <c r="P1747" s="365">
        <f>IF(ISERROR('commented data'!$J1701),"",'commented data'!$J1701)</f>
        <v>120.39710235595703</v>
      </c>
      <c r="Q1747" s="368">
        <f t="shared" si="446"/>
        <v>120.39710235595703</v>
      </c>
      <c r="R1747" s="368" t="str">
        <f t="shared" si="451"/>
        <v/>
      </c>
      <c r="S1747" s="369">
        <f t="shared" si="452"/>
        <v>120.39710235595703</v>
      </c>
      <c r="T1747" s="365">
        <f>IF(ISERROR('commented data'!$M1701),"",'commented data'!$M1701)</f>
        <v>78355.6484375</v>
      </c>
      <c r="U1747" s="370">
        <f t="shared" si="453"/>
        <v>78355.6484375</v>
      </c>
      <c r="V1747" s="371">
        <f t="shared" si="454"/>
        <v>78355.6484375</v>
      </c>
      <c r="W1747" s="383">
        <f t="shared" si="443"/>
        <v>68169.414140624998</v>
      </c>
      <c r="X1747" s="365">
        <f>IF(ISERROR('commented data'!$T1701),"",'commented data'!$T1701)</f>
        <v>100.91670227050781</v>
      </c>
      <c r="Y1747" s="384">
        <f t="shared" si="444"/>
        <v>100.91670227050781</v>
      </c>
      <c r="Z1747" s="365">
        <f>IF(ISERROR('commented data'!$U1701),"",'commented data'!$U1701)</f>
        <v>1012.8200073242187</v>
      </c>
      <c r="AA1747" s="385">
        <f t="shared" si="445"/>
        <v>1022.9482073974609</v>
      </c>
      <c r="AC1747" s="427">
        <f t="shared" si="456"/>
        <v>6.1110545042240387</v>
      </c>
      <c r="AD1747" s="428">
        <f t="shared" si="455"/>
        <v>0.40855206645010822</v>
      </c>
      <c r="AE1747" s="429">
        <f t="shared" si="457"/>
        <v>9.2481479335498928</v>
      </c>
      <c r="AF1747" s="430">
        <f t="shared" si="458"/>
        <v>0.95769237250301786</v>
      </c>
    </row>
    <row r="1748" spans="1:32" s="5" customFormat="1" x14ac:dyDescent="0.2">
      <c r="A1748" s="363">
        <f>'commented data'!$A1702</f>
        <v>41251.791666666664</v>
      </c>
      <c r="B1748" s="364">
        <f>IF(ISERROR('commented data'!$B1702),"",'commented data'!$B1702)</f>
        <v>893.9874267578125</v>
      </c>
      <c r="C1748" s="364">
        <f>IF(ISERROR('commented data'!$C1702),"",'commented data'!$C1702)</f>
        <v>463.80999755859375</v>
      </c>
      <c r="D1748" s="364">
        <f>IF(ISERROR('commented data'!$D1702),"",'commented data'!$D1702)</f>
        <v>5651.48779296875</v>
      </c>
      <c r="E1748" s="364">
        <f>IF(ISERROR('commented data'!$E1702),"",'commented data'!$E1702)</f>
        <v>9.8450374603271484</v>
      </c>
      <c r="F1748" s="357">
        <f t="shared" si="447"/>
        <v>122.75610984802246</v>
      </c>
      <c r="G1748" s="362">
        <f t="shared" si="448"/>
        <v>50445.733845446623</v>
      </c>
      <c r="H1748" s="359">
        <f>IF(ISERROR('commented data'!$N1702),"",'commented data'!$N1702)</f>
        <v>15.769765891393618</v>
      </c>
      <c r="I1748" s="359">
        <f>IFERROR('commented data'!O1702,"")</f>
        <v>15.182219820135563</v>
      </c>
      <c r="J1748" s="358">
        <f>IF(ISERROR('commented data'!$P1702),"",'commented data'!$P1702)</f>
        <v>1</v>
      </c>
      <c r="K1748" s="328">
        <f>IF(ISERROR('commented data'!$Q1702),"",'commented data'!$Q1702)</f>
        <v>1</v>
      </c>
      <c r="L1748" s="328">
        <f>IF(ISERROR('commented data'!$R1702),"",'commented data'!$R1702)</f>
        <v>1</v>
      </c>
      <c r="M1748" s="328">
        <f>IF(ISERROR('commented data'!$S1702),"",'commented data'!$S1702)</f>
        <v>1</v>
      </c>
      <c r="N1748" s="366">
        <f t="shared" si="449"/>
        <v>1</v>
      </c>
      <c r="O1748" s="367" t="b">
        <f t="shared" si="450"/>
        <v>1</v>
      </c>
      <c r="P1748" s="365">
        <f>IF(ISERROR('commented data'!$J1702),"",'commented data'!$J1702)</f>
        <v>121.54070281982422</v>
      </c>
      <c r="Q1748" s="368">
        <f t="shared" si="446"/>
        <v>121.54070281982422</v>
      </c>
      <c r="R1748" s="368" t="str">
        <f t="shared" si="451"/>
        <v/>
      </c>
      <c r="S1748" s="369">
        <f t="shared" si="452"/>
        <v>121.54070281982422</v>
      </c>
      <c r="T1748" s="365">
        <f>IF(ISERROR('commented data'!$M1702),"",'commented data'!$M1702)</f>
        <v>78596.3125</v>
      </c>
      <c r="U1748" s="370">
        <f t="shared" si="453"/>
        <v>78596.3125</v>
      </c>
      <c r="V1748" s="371">
        <f t="shared" si="454"/>
        <v>78596.3125</v>
      </c>
      <c r="W1748" s="383">
        <f t="shared" si="443"/>
        <v>68378.791874999995</v>
      </c>
      <c r="X1748" s="365">
        <f>IF(ISERROR('commented data'!$T1702),"",'commented data'!$T1702)</f>
        <v>100.64389801025391</v>
      </c>
      <c r="Y1748" s="384">
        <f t="shared" si="444"/>
        <v>100.64389801025391</v>
      </c>
      <c r="Z1748" s="365">
        <f>IF(ISERROR('commented data'!$U1702),"",'commented data'!$U1702)</f>
        <v>1012.81298828125</v>
      </c>
      <c r="AA1748" s="385">
        <f t="shared" si="445"/>
        <v>1022.9411181640625</v>
      </c>
      <c r="AC1748" s="427">
        <f t="shared" si="456"/>
        <v>6.1925220452957497</v>
      </c>
      <c r="AD1748" s="428">
        <f t="shared" si="455"/>
        <v>0.39268319440780863</v>
      </c>
      <c r="AE1748" s="429">
        <f t="shared" si="457"/>
        <v>9.2640168055921919</v>
      </c>
      <c r="AF1748" s="430">
        <f t="shared" si="458"/>
        <v>0.95933567425644284</v>
      </c>
    </row>
    <row r="1749" spans="1:32" s="5" customFormat="1" x14ac:dyDescent="0.2">
      <c r="A1749" s="363">
        <f>'commented data'!$A1703</f>
        <v>41251.833333333336</v>
      </c>
      <c r="B1749" s="364">
        <f>IF(ISERROR('commented data'!$B1703),"",'commented data'!$B1703)</f>
        <v>894.088623046875</v>
      </c>
      <c r="C1749" s="364">
        <f>IF(ISERROR('commented data'!$C1703),"",'commented data'!$C1703)</f>
        <v>465.05169677734375</v>
      </c>
      <c r="D1749" s="364">
        <f>IF(ISERROR('commented data'!$D1703),"",'commented data'!$D1703)</f>
        <v>5666.48681640625</v>
      </c>
      <c r="E1749" s="364">
        <f>IF(ISERROR('commented data'!$E1703),"",'commented data'!$E1703)</f>
        <v>9.843475341796875</v>
      </c>
      <c r="F1749" s="357">
        <f t="shared" si="447"/>
        <v>123.77802284240722</v>
      </c>
      <c r="G1749" s="362">
        <f t="shared" si="448"/>
        <v>50607.701113364121</v>
      </c>
      <c r="H1749" s="359">
        <f>IF(ISERROR('commented data'!$N1703),"",'commented data'!$N1703)</f>
        <v>15.369395052497275</v>
      </c>
      <c r="I1749" s="359">
        <f>IFERROR('commented data'!O1703,"")</f>
        <v>15.222513363934562</v>
      </c>
      <c r="J1749" s="358">
        <f>IF(ISERROR('commented data'!$P1703),"",'commented data'!$P1703)</f>
        <v>1</v>
      </c>
      <c r="K1749" s="328">
        <f>IF(ISERROR('commented data'!$Q1703),"",'commented data'!$Q1703)</f>
        <v>1</v>
      </c>
      <c r="L1749" s="328">
        <f>IF(ISERROR('commented data'!$R1703),"",'commented data'!$R1703)</f>
        <v>1</v>
      </c>
      <c r="M1749" s="328">
        <f>IF(ISERROR('commented data'!$S1703),"",'commented data'!$S1703)</f>
        <v>1</v>
      </c>
      <c r="N1749" s="366">
        <f t="shared" si="449"/>
        <v>1</v>
      </c>
      <c r="O1749" s="367" t="b">
        <f t="shared" si="450"/>
        <v>1</v>
      </c>
      <c r="P1749" s="365">
        <f>IF(ISERROR('commented data'!$J1703),"",'commented data'!$J1703)</f>
        <v>122.55249786376953</v>
      </c>
      <c r="Q1749" s="368">
        <f t="shared" si="446"/>
        <v>122.55249786376953</v>
      </c>
      <c r="R1749" s="368" t="str">
        <f t="shared" si="451"/>
        <v/>
      </c>
      <c r="S1749" s="369">
        <f t="shared" si="452"/>
        <v>122.55249786376953</v>
      </c>
      <c r="T1749" s="365">
        <f>IF(ISERROR('commented data'!$M1703),"",'commented data'!$M1703)</f>
        <v>78803.046875</v>
      </c>
      <c r="U1749" s="370">
        <f t="shared" si="453"/>
        <v>78803.046875</v>
      </c>
      <c r="V1749" s="371">
        <f t="shared" si="454"/>
        <v>78803.046875</v>
      </c>
      <c r="W1749" s="383">
        <f t="shared" si="443"/>
        <v>68558.650781250006</v>
      </c>
      <c r="X1749" s="365">
        <f>IF(ISERROR('commented data'!$T1703),"",'commented data'!$T1703)</f>
        <v>100.42690277099609</v>
      </c>
      <c r="Y1749" s="384">
        <f t="shared" si="444"/>
        <v>100.42690277099609</v>
      </c>
      <c r="Z1749" s="365">
        <f>IF(ISERROR('commented data'!$U1703),"",'commented data'!$U1703)</f>
        <v>1012.8109741210937</v>
      </c>
      <c r="AA1749" s="385">
        <f t="shared" si="445"/>
        <v>1022.9390838623046</v>
      </c>
      <c r="AC1749" s="427">
        <f t="shared" si="456"/>
        <v>6.2641211844117013</v>
      </c>
      <c r="AD1749" s="428">
        <f t="shared" si="455"/>
        <v>0.4075710958704184</v>
      </c>
      <c r="AE1749" s="429">
        <f t="shared" si="457"/>
        <v>9.2491289041295826</v>
      </c>
      <c r="AF1749" s="430">
        <f t="shared" si="458"/>
        <v>0.95779395695523128</v>
      </c>
    </row>
    <row r="1750" spans="1:32" s="5" customFormat="1" x14ac:dyDescent="0.2">
      <c r="A1750" s="363">
        <f>'commented data'!$A1704</f>
        <v>41251.875</v>
      </c>
      <c r="B1750" s="364">
        <f>IF(ISERROR('commented data'!$B1704),"",'commented data'!$B1704)</f>
        <v>893.957275390625</v>
      </c>
      <c r="C1750" s="364">
        <f>IF(ISERROR('commented data'!$C1704),"",'commented data'!$C1704)</f>
        <v>466.61898803710937</v>
      </c>
      <c r="D1750" s="364">
        <f>IF(ISERROR('commented data'!$D1704),"",'commented data'!$D1704)</f>
        <v>5688.4599609375</v>
      </c>
      <c r="E1750" s="364">
        <f>IF(ISERROR('commented data'!$E1704),"",'commented data'!$E1704)</f>
        <v>9.8525848388671875</v>
      </c>
      <c r="F1750" s="357">
        <f t="shared" si="447"/>
        <v>124.5975382232666</v>
      </c>
      <c r="G1750" s="362">
        <f t="shared" si="448"/>
        <v>50766.735577102845</v>
      </c>
      <c r="H1750" s="359">
        <f>IF(ISERROR('commented data'!$N1704),"",'commented data'!$N1704)</f>
        <v>14.911810537234341</v>
      </c>
      <c r="I1750" s="359">
        <f>IFERROR('commented data'!O1704,"")</f>
        <v>15.281542264400045</v>
      </c>
      <c r="J1750" s="358">
        <f>IF(ISERROR('commented data'!$P1704),"",'commented data'!$P1704)</f>
        <v>1</v>
      </c>
      <c r="K1750" s="328">
        <f>IF(ISERROR('commented data'!$Q1704),"",'commented data'!$Q1704)</f>
        <v>1</v>
      </c>
      <c r="L1750" s="328">
        <f>IF(ISERROR('commented data'!$R1704),"",'commented data'!$R1704)</f>
        <v>1</v>
      </c>
      <c r="M1750" s="328">
        <f>IF(ISERROR('commented data'!$S1704),"",'commented data'!$S1704)</f>
        <v>1</v>
      </c>
      <c r="N1750" s="366">
        <f t="shared" si="449"/>
        <v>1</v>
      </c>
      <c r="O1750" s="367" t="b">
        <f t="shared" si="450"/>
        <v>1</v>
      </c>
      <c r="P1750" s="365">
        <f>IF(ISERROR('commented data'!$J1704),"",'commented data'!$J1704)</f>
        <v>123.36389923095703</v>
      </c>
      <c r="Q1750" s="368">
        <f t="shared" si="446"/>
        <v>123.36389923095703</v>
      </c>
      <c r="R1750" s="368" t="str">
        <f t="shared" si="451"/>
        <v/>
      </c>
      <c r="S1750" s="369">
        <f t="shared" si="452"/>
        <v>123.36389923095703</v>
      </c>
      <c r="T1750" s="365">
        <f>IF(ISERROR('commented data'!$M1704),"",'commented data'!$M1704)</f>
        <v>79024.59375</v>
      </c>
      <c r="U1750" s="370">
        <f t="shared" si="453"/>
        <v>79024.59375</v>
      </c>
      <c r="V1750" s="371">
        <f t="shared" si="454"/>
        <v>79024.59375</v>
      </c>
      <c r="W1750" s="383">
        <f t="shared" si="443"/>
        <v>68751.396562499998</v>
      </c>
      <c r="X1750" s="365">
        <f>IF(ISERROR('commented data'!$T1704),"",'commented data'!$T1704)</f>
        <v>100.30249786376953</v>
      </c>
      <c r="Y1750" s="384">
        <f t="shared" si="444"/>
        <v>100.30249786376953</v>
      </c>
      <c r="Z1750" s="365">
        <f>IF(ISERROR('commented data'!$U1704),"",'commented data'!$U1704)</f>
        <v>1012.8079833984375</v>
      </c>
      <c r="AA1750" s="385">
        <f t="shared" si="445"/>
        <v>1022.9360632324219</v>
      </c>
      <c r="AC1750" s="427">
        <f t="shared" si="456"/>
        <v>6.3254102765385394</v>
      </c>
      <c r="AD1750" s="428">
        <f t="shared" si="455"/>
        <v>0.42418794557134298</v>
      </c>
      <c r="AE1750" s="429">
        <f t="shared" si="457"/>
        <v>9.232512054428657</v>
      </c>
      <c r="AF1750" s="430">
        <f t="shared" si="458"/>
        <v>0.9560731983419446</v>
      </c>
    </row>
    <row r="1751" spans="1:32" s="5" customFormat="1" x14ac:dyDescent="0.2">
      <c r="A1751" s="363">
        <f>'commented data'!$A1705</f>
        <v>41251.916666666664</v>
      </c>
      <c r="B1751" s="364">
        <f>IF(ISERROR('commented data'!$B1705),"",'commented data'!$B1705)</f>
        <v>893.9813232421875</v>
      </c>
      <c r="C1751" s="364">
        <f>IF(ISERROR('commented data'!$C1705),"",'commented data'!$C1705)</f>
        <v>467.7025146484375</v>
      </c>
      <c r="D1751" s="364">
        <f>IF(ISERROR('commented data'!$D1705),"",'commented data'!$D1705)</f>
        <v>5698.77294921875</v>
      </c>
      <c r="E1751" s="364">
        <f>IF(ISERROR('commented data'!$E1705),"",'commented data'!$E1705)</f>
        <v>9.8554201126098633</v>
      </c>
      <c r="F1751" s="357">
        <f t="shared" si="447"/>
        <v>124.60824142456055</v>
      </c>
      <c r="G1751" s="362">
        <f t="shared" si="448"/>
        <v>50872.006714595991</v>
      </c>
      <c r="H1751" s="359">
        <f>IF(ISERROR('commented data'!$N1705),"",'commented data'!$N1705)</f>
        <v>14.525626007057726</v>
      </c>
      <c r="I1751" s="359">
        <f>IFERROR('commented data'!O1705,"")</f>
        <v>15.309247191106815</v>
      </c>
      <c r="J1751" s="358">
        <f>IF(ISERROR('commented data'!$P1705),"",'commented data'!$P1705)</f>
        <v>1</v>
      </c>
      <c r="K1751" s="328">
        <f>IF(ISERROR('commented data'!$Q1705),"",'commented data'!$Q1705)</f>
        <v>1</v>
      </c>
      <c r="L1751" s="328">
        <f>IF(ISERROR('commented data'!$R1705),"",'commented data'!$R1705)</f>
        <v>1</v>
      </c>
      <c r="M1751" s="328">
        <f>IF(ISERROR('commented data'!$S1705),"",'commented data'!$S1705)</f>
        <v>1</v>
      </c>
      <c r="N1751" s="366">
        <f t="shared" si="449"/>
        <v>1</v>
      </c>
      <c r="O1751" s="367" t="b">
        <f t="shared" si="450"/>
        <v>1</v>
      </c>
      <c r="P1751" s="365">
        <f>IF(ISERROR('commented data'!$J1705),"",'commented data'!$J1705)</f>
        <v>123.37449645996094</v>
      </c>
      <c r="Q1751" s="368">
        <f t="shared" si="446"/>
        <v>123.37449645996094</v>
      </c>
      <c r="R1751" s="368" t="str">
        <f t="shared" si="451"/>
        <v/>
      </c>
      <c r="S1751" s="369">
        <f t="shared" si="452"/>
        <v>123.37449645996094</v>
      </c>
      <c r="T1751" s="365">
        <f>IF(ISERROR('commented data'!$M1705),"",'commented data'!$M1705)</f>
        <v>79161.7109375</v>
      </c>
      <c r="U1751" s="370">
        <f t="shared" si="453"/>
        <v>79161.7109375</v>
      </c>
      <c r="V1751" s="371">
        <f t="shared" si="454"/>
        <v>79161.7109375</v>
      </c>
      <c r="W1751" s="383">
        <f t="shared" si="443"/>
        <v>68870.688515625006</v>
      </c>
      <c r="X1751" s="365">
        <f>IF(ISERROR('commented data'!$T1705),"",'commented data'!$T1705)</f>
        <v>100.17449951171875</v>
      </c>
      <c r="Y1751" s="384">
        <f t="shared" si="444"/>
        <v>100.17449951171875</v>
      </c>
      <c r="Z1751" s="365">
        <f>IF(ISERROR('commented data'!$U1705),"",'commented data'!$U1705)</f>
        <v>1012.802978515625</v>
      </c>
      <c r="AA1751" s="385">
        <f t="shared" si="445"/>
        <v>1022.9310083007813</v>
      </c>
      <c r="AC1751" s="427">
        <f t="shared" si="456"/>
        <v>6.339071294444242</v>
      </c>
      <c r="AD1751" s="428">
        <f t="shared" si="455"/>
        <v>0.43640606548483402</v>
      </c>
      <c r="AE1751" s="429">
        <f t="shared" si="457"/>
        <v>9.2202939345151673</v>
      </c>
      <c r="AF1751" s="430">
        <f t="shared" si="458"/>
        <v>0.95480795038834865</v>
      </c>
    </row>
    <row r="1752" spans="1:32" s="5" customFormat="1" x14ac:dyDescent="0.2">
      <c r="A1752" s="363">
        <f>'commented data'!$A1706</f>
        <v>41251.958333333336</v>
      </c>
      <c r="B1752" s="364">
        <f>IF(ISERROR('commented data'!$B1706),"",'commented data'!$B1706)</f>
        <v>894.0155029296875</v>
      </c>
      <c r="C1752" s="364">
        <f>IF(ISERROR('commented data'!$C1706),"",'commented data'!$C1706)</f>
        <v>469.0557861328125</v>
      </c>
      <c r="D1752" s="364">
        <f>IF(ISERROR('commented data'!$D1706),"",'commented data'!$D1706)</f>
        <v>5720.27099609375</v>
      </c>
      <c r="E1752" s="364">
        <f>IF(ISERROR('commented data'!$E1706),"",'commented data'!$E1706)</f>
        <v>9.8701562881469727</v>
      </c>
      <c r="F1752" s="357">
        <f t="shared" si="447"/>
        <v>123.79277153015137</v>
      </c>
      <c r="G1752" s="362">
        <f t="shared" si="448"/>
        <v>50984.86457748973</v>
      </c>
      <c r="H1752" s="359">
        <f>IF(ISERROR('commented data'!$N1706),"",'commented data'!$N1706)</f>
        <v>14.583504182817487</v>
      </c>
      <c r="I1752" s="359">
        <f>IFERROR('commented data'!O1706,"")</f>
        <v>15.366999783931295</v>
      </c>
      <c r="J1752" s="358">
        <f>IF(ISERROR('commented data'!$P1706),"",'commented data'!$P1706)</f>
        <v>1</v>
      </c>
      <c r="K1752" s="328">
        <f>IF(ISERROR('commented data'!$Q1706),"",'commented data'!$Q1706)</f>
        <v>1</v>
      </c>
      <c r="L1752" s="328">
        <f>IF(ISERROR('commented data'!$R1706),"",'commented data'!$R1706)</f>
        <v>1</v>
      </c>
      <c r="M1752" s="328">
        <f>IF(ISERROR('commented data'!$S1706),"",'commented data'!$S1706)</f>
        <v>1</v>
      </c>
      <c r="N1752" s="366">
        <f t="shared" si="449"/>
        <v>1</v>
      </c>
      <c r="O1752" s="367" t="b">
        <f t="shared" si="450"/>
        <v>1</v>
      </c>
      <c r="P1752" s="365">
        <f>IF(ISERROR('commented data'!$J1706),"",'commented data'!$J1706)</f>
        <v>122.56710052490234</v>
      </c>
      <c r="Q1752" s="368">
        <f t="shared" si="446"/>
        <v>122.56710052490234</v>
      </c>
      <c r="R1752" s="368" t="str">
        <f t="shared" si="451"/>
        <v/>
      </c>
      <c r="S1752" s="369">
        <f t="shared" si="452"/>
        <v>122.56710052490234</v>
      </c>
      <c r="T1752" s="365">
        <f>IF(ISERROR('commented data'!$M1706),"",'commented data'!$M1706)</f>
        <v>79345.1328125</v>
      </c>
      <c r="U1752" s="370">
        <f t="shared" si="453"/>
        <v>79345.1328125</v>
      </c>
      <c r="V1752" s="371">
        <f t="shared" si="454"/>
        <v>79345.1328125</v>
      </c>
      <c r="W1752" s="383">
        <f t="shared" si="443"/>
        <v>69030.265546875002</v>
      </c>
      <c r="X1752" s="365">
        <f>IF(ISERROR('commented data'!$T1706),"",'commented data'!$T1706)</f>
        <v>100.21050262451172</v>
      </c>
      <c r="Y1752" s="384">
        <f t="shared" si="444"/>
        <v>100.21050262451172</v>
      </c>
      <c r="Z1752" s="365">
        <f>IF(ISERROR('commented data'!$U1706),"",'commented data'!$U1706)</f>
        <v>1012.801025390625</v>
      </c>
      <c r="AA1752" s="385">
        <f t="shared" si="445"/>
        <v>1022.9290356445313</v>
      </c>
      <c r="AC1752" s="427">
        <f t="shared" si="456"/>
        <v>6.3115576921368941</v>
      </c>
      <c r="AD1752" s="428">
        <f t="shared" si="455"/>
        <v>0.43278745718558304</v>
      </c>
      <c r="AE1752" s="429">
        <f t="shared" si="457"/>
        <v>9.2239125428144177</v>
      </c>
      <c r="AF1752" s="430">
        <f t="shared" si="458"/>
        <v>0.95518267553247149</v>
      </c>
    </row>
    <row r="1753" spans="1:32" s="5" customFormat="1" x14ac:dyDescent="0.2">
      <c r="A1753" s="363">
        <f>'commented data'!$A1707</f>
        <v>41252</v>
      </c>
      <c r="B1753" s="364">
        <f>IF(ISERROR('commented data'!$B1707),"",'commented data'!$B1707)</f>
        <v>893.948486328125</v>
      </c>
      <c r="C1753" s="364">
        <f>IF(ISERROR('commented data'!$C1707),"",'commented data'!$C1707)</f>
        <v>470.58169555664062</v>
      </c>
      <c r="D1753" s="364">
        <f>IF(ISERROR('commented data'!$D1707),"",'commented data'!$D1707)</f>
        <v>5728.72314453125</v>
      </c>
      <c r="E1753" s="364">
        <f>IF(ISERROR('commented data'!$E1707),"",'commented data'!$E1707)</f>
        <v>9.8663759231567383</v>
      </c>
      <c r="F1753" s="357">
        <f t="shared" si="447"/>
        <v>124.51380821228028</v>
      </c>
      <c r="G1753" s="362">
        <f t="shared" si="448"/>
        <v>51155.703336621533</v>
      </c>
      <c r="H1753" s="359">
        <f>IF(ISERROR('commented data'!$N1707),"",'commented data'!$N1707)</f>
        <v>14.857522949678897</v>
      </c>
      <c r="I1753" s="359">
        <f>IFERROR('commented data'!O1707,"")</f>
        <v>15.389705729733777</v>
      </c>
      <c r="J1753" s="358">
        <f>IF(ISERROR('commented data'!$P1707),"",'commented data'!$P1707)</f>
        <v>1</v>
      </c>
      <c r="K1753" s="328">
        <f>IF(ISERROR('commented data'!$Q1707),"",'commented data'!$Q1707)</f>
        <v>1</v>
      </c>
      <c r="L1753" s="328">
        <f>IF(ISERROR('commented data'!$R1707),"",'commented data'!$R1707)</f>
        <v>1</v>
      </c>
      <c r="M1753" s="328">
        <f>IF(ISERROR('commented data'!$S1707),"",'commented data'!$S1707)</f>
        <v>1</v>
      </c>
      <c r="N1753" s="366">
        <f t="shared" si="449"/>
        <v>1</v>
      </c>
      <c r="O1753" s="367" t="b">
        <f t="shared" si="450"/>
        <v>1</v>
      </c>
      <c r="P1753" s="365">
        <f>IF(ISERROR('commented data'!$J1707),"",'commented data'!$J1707)</f>
        <v>123.28099822998047</v>
      </c>
      <c r="Q1753" s="368">
        <f t="shared" si="446"/>
        <v>123.28099822998047</v>
      </c>
      <c r="R1753" s="368" t="str">
        <f t="shared" si="451"/>
        <v/>
      </c>
      <c r="S1753" s="369">
        <f t="shared" si="452"/>
        <v>123.28099822998047</v>
      </c>
      <c r="T1753" s="365">
        <f>IF(ISERROR('commented data'!$M1707),"",'commented data'!$M1707)</f>
        <v>79575.390625</v>
      </c>
      <c r="U1753" s="370">
        <f t="shared" si="453"/>
        <v>79575.390625</v>
      </c>
      <c r="V1753" s="371">
        <f t="shared" si="454"/>
        <v>79575.390625</v>
      </c>
      <c r="W1753" s="383">
        <f t="shared" ref="W1753:W1816" si="459">V1753*$W$53</f>
        <v>69230.58984375</v>
      </c>
      <c r="X1753" s="365">
        <f>IF(ISERROR('commented data'!$T1707),"",'commented data'!$T1707)</f>
        <v>100.04460144042969</v>
      </c>
      <c r="Y1753" s="384">
        <f t="shared" ref="Y1753:Y1816" si="460">X1753*$Y$53</f>
        <v>100.04460144042969</v>
      </c>
      <c r="Z1753" s="365">
        <f>IF(ISERROR('commented data'!$U1707),"",'commented data'!$U1707)</f>
        <v>1012.8040161132812</v>
      </c>
      <c r="AA1753" s="385">
        <f t="shared" ref="AA1753:AA1816" si="461">Z1753*$AA$53</f>
        <v>1022.9320562744141</v>
      </c>
      <c r="AC1753" s="427">
        <f t="shared" si="456"/>
        <v>6.3695914342203999</v>
      </c>
      <c r="AD1753" s="428">
        <f t="shared" si="455"/>
        <v>0.42871153258814659</v>
      </c>
      <c r="AE1753" s="429">
        <f t="shared" si="457"/>
        <v>9.2279884674118549</v>
      </c>
      <c r="AF1753" s="430">
        <f t="shared" si="458"/>
        <v>0.95560475808628764</v>
      </c>
    </row>
    <row r="1754" spans="1:32" s="5" customFormat="1" x14ac:dyDescent="0.2">
      <c r="A1754" s="363">
        <f>'commented data'!$A1708</f>
        <v>41252.041666666664</v>
      </c>
      <c r="B1754" s="364">
        <f>IF(ISERROR('commented data'!$B1708),"",'commented data'!$B1708)</f>
        <v>894.01287841796875</v>
      </c>
      <c r="C1754" s="364">
        <f>IF(ISERROR('commented data'!$C1708),"",'commented data'!$C1708)</f>
        <v>470.92050170898437</v>
      </c>
      <c r="D1754" s="364">
        <f>IF(ISERROR('commented data'!$D1708),"",'commented data'!$D1708)</f>
        <v>5744.57421875</v>
      </c>
      <c r="E1754" s="364">
        <f>IF(ISERROR('commented data'!$E1708),"",'commented data'!$E1708)</f>
        <v>9.8828506469726563</v>
      </c>
      <c r="F1754" s="357">
        <f t="shared" si="447"/>
        <v>124.25717025756836</v>
      </c>
      <c r="G1754" s="362">
        <f t="shared" si="448"/>
        <v>51179.820128916857</v>
      </c>
      <c r="H1754" s="359">
        <f>IF(ISERROR('commented data'!$N1708),"",'commented data'!$N1708)</f>
        <v>15.820112028594158</v>
      </c>
      <c r="I1754" s="359">
        <f>IFERROR('commented data'!O1708,"")</f>
        <v>15.432288232251743</v>
      </c>
      <c r="J1754" s="358">
        <f>IF(ISERROR('commented data'!$P1708),"",'commented data'!$P1708)</f>
        <v>1</v>
      </c>
      <c r="K1754" s="328">
        <f>IF(ISERROR('commented data'!$Q1708),"",'commented data'!$Q1708)</f>
        <v>1</v>
      </c>
      <c r="L1754" s="328">
        <f>IF(ISERROR('commented data'!$R1708),"",'commented data'!$R1708)</f>
        <v>1</v>
      </c>
      <c r="M1754" s="328">
        <f>IF(ISERROR('commented data'!$S1708),"",'commented data'!$S1708)</f>
        <v>1</v>
      </c>
      <c r="N1754" s="366">
        <f t="shared" si="449"/>
        <v>1</v>
      </c>
      <c r="O1754" s="367" t="b">
        <f t="shared" si="450"/>
        <v>1</v>
      </c>
      <c r="P1754" s="365">
        <f>IF(ISERROR('commented data'!$J1708),"",'commented data'!$J1708)</f>
        <v>123.02690124511719</v>
      </c>
      <c r="Q1754" s="368">
        <f t="shared" si="446"/>
        <v>123.02690124511719</v>
      </c>
      <c r="R1754" s="368" t="str">
        <f t="shared" si="451"/>
        <v/>
      </c>
      <c r="S1754" s="369">
        <f t="shared" si="452"/>
        <v>123.02690124511719</v>
      </c>
      <c r="T1754" s="365">
        <f>IF(ISERROR('commented data'!$M1708),"",'commented data'!$M1708)</f>
        <v>79591.796875</v>
      </c>
      <c r="U1754" s="370">
        <f t="shared" si="453"/>
        <v>79591.796875</v>
      </c>
      <c r="V1754" s="371">
        <f t="shared" si="454"/>
        <v>79591.796875</v>
      </c>
      <c r="W1754" s="383">
        <f t="shared" si="459"/>
        <v>69244.86328125</v>
      </c>
      <c r="X1754" s="365">
        <f>IF(ISERROR('commented data'!$T1708),"",'commented data'!$T1708)</f>
        <v>99.944168090820313</v>
      </c>
      <c r="Y1754" s="384">
        <f t="shared" si="460"/>
        <v>99.944168090820313</v>
      </c>
      <c r="Z1754" s="365">
        <f>IF(ISERROR('commented data'!$U1708),"",'commented data'!$U1708)</f>
        <v>1012.7999877929687</v>
      </c>
      <c r="AA1754" s="385">
        <f t="shared" si="461"/>
        <v>1022.9279876708985</v>
      </c>
      <c r="AC1754" s="427">
        <f t="shared" si="456"/>
        <v>6.3594596235105456</v>
      </c>
      <c r="AD1754" s="428">
        <f t="shared" si="455"/>
        <v>0.40198575155574762</v>
      </c>
      <c r="AE1754" s="429">
        <f t="shared" si="457"/>
        <v>9.2547142484442535</v>
      </c>
      <c r="AF1754" s="430">
        <f t="shared" si="458"/>
        <v>0.95837234753531253</v>
      </c>
    </row>
    <row r="1755" spans="1:32" s="5" customFormat="1" x14ac:dyDescent="0.2">
      <c r="A1755" s="363">
        <f>'commented data'!$A1709</f>
        <v>41252.083333333336</v>
      </c>
      <c r="B1755" s="364">
        <f>IF(ISERROR('commented data'!$B1709),"",'commented data'!$B1709)</f>
        <v>894.02880859375</v>
      </c>
      <c r="C1755" s="364">
        <f>IF(ISERROR('commented data'!$C1709),"",'commented data'!$C1709)</f>
        <v>471.5994873046875</v>
      </c>
      <c r="D1755" s="364">
        <f>IF(ISERROR('commented data'!$D1709),"",'commented data'!$D1709)</f>
        <v>5764.9912109375</v>
      </c>
      <c r="E1755" s="364">
        <f>IF(ISERROR('commented data'!$E1709),"",'commented data'!$E1709)</f>
        <v>9.8904199600219727</v>
      </c>
      <c r="F1755" s="357">
        <f t="shared" si="447"/>
        <v>124.98285346984864</v>
      </c>
      <c r="G1755" s="362">
        <f t="shared" si="448"/>
        <v>51315.13844175823</v>
      </c>
      <c r="H1755" s="359">
        <f>IF(ISERROR('commented data'!$N1709),"",'commented data'!$N1709)</f>
        <v>16.016882627946469</v>
      </c>
      <c r="I1755" s="359">
        <f>IFERROR('commented data'!O1709,"")</f>
        <v>15.48713666771015</v>
      </c>
      <c r="J1755" s="358">
        <f>IF(ISERROR('commented data'!$P1709),"",'commented data'!$P1709)</f>
        <v>1</v>
      </c>
      <c r="K1755" s="328">
        <f>IF(ISERROR('commented data'!$Q1709),"",'commented data'!$Q1709)</f>
        <v>1</v>
      </c>
      <c r="L1755" s="328">
        <f>IF(ISERROR('commented data'!$R1709),"",'commented data'!$R1709)</f>
        <v>1</v>
      </c>
      <c r="M1755" s="328">
        <f>IF(ISERROR('commented data'!$S1709),"",'commented data'!$S1709)</f>
        <v>1</v>
      </c>
      <c r="N1755" s="366">
        <f t="shared" si="449"/>
        <v>1</v>
      </c>
      <c r="O1755" s="367" t="b">
        <f t="shared" si="450"/>
        <v>1</v>
      </c>
      <c r="P1755" s="365">
        <f>IF(ISERROR('commented data'!$J1709),"",'commented data'!$J1709)</f>
        <v>123.74539947509766</v>
      </c>
      <c r="Q1755" s="368">
        <f t="shared" si="446"/>
        <v>123.74539947509766</v>
      </c>
      <c r="R1755" s="368" t="str">
        <f t="shared" si="451"/>
        <v/>
      </c>
      <c r="S1755" s="369">
        <f t="shared" si="452"/>
        <v>123.74539947509766</v>
      </c>
      <c r="T1755" s="365">
        <f>IF(ISERROR('commented data'!$M1709),"",'commented data'!$M1709)</f>
        <v>79790.6328125</v>
      </c>
      <c r="U1755" s="370">
        <f t="shared" si="453"/>
        <v>79790.6328125</v>
      </c>
      <c r="V1755" s="371">
        <f t="shared" si="454"/>
        <v>79790.6328125</v>
      </c>
      <c r="W1755" s="383">
        <f t="shared" si="459"/>
        <v>69417.850546874994</v>
      </c>
      <c r="X1755" s="365">
        <f>IF(ISERROR('commented data'!$T1709),"",'commented data'!$T1709)</f>
        <v>99.890663146972656</v>
      </c>
      <c r="Y1755" s="384">
        <f t="shared" si="460"/>
        <v>99.890663146972656</v>
      </c>
      <c r="Z1755" s="365">
        <f>IF(ISERROR('commented data'!$U1709),"",'commented data'!$U1709)</f>
        <v>1012.802001953125</v>
      </c>
      <c r="AA1755" s="385">
        <f t="shared" si="461"/>
        <v>1022.9300219726563</v>
      </c>
      <c r="AC1755" s="427">
        <f t="shared" si="456"/>
        <v>6.4135124286512655</v>
      </c>
      <c r="AD1755" s="428">
        <f t="shared" si="455"/>
        <v>0.40042201579606285</v>
      </c>
      <c r="AE1755" s="429">
        <f t="shared" si="457"/>
        <v>9.2562779842039387</v>
      </c>
      <c r="AF1755" s="430">
        <f t="shared" si="458"/>
        <v>0.95853428026178078</v>
      </c>
    </row>
    <row r="1756" spans="1:32" s="5" customFormat="1" x14ac:dyDescent="0.2">
      <c r="A1756" s="363">
        <f>'commented data'!$A1710</f>
        <v>41252.125</v>
      </c>
      <c r="B1756" s="364">
        <f>IF(ISERROR('commented data'!$B1710),"",'commented data'!$B1710)</f>
        <v>893.9237060546875</v>
      </c>
      <c r="C1756" s="364">
        <f>IF(ISERROR('commented data'!$C1710),"",'commented data'!$C1710)</f>
        <v>472.39181518554687</v>
      </c>
      <c r="D1756" s="364">
        <f>IF(ISERROR('commented data'!$D1710),"",'commented data'!$D1710)</f>
        <v>5776.65087890625</v>
      </c>
      <c r="E1756" s="364">
        <f>IF(ISERROR('commented data'!$E1710),"",'commented data'!$E1710)</f>
        <v>9.8930034637451172</v>
      </c>
      <c r="F1756" s="357">
        <f t="shared" si="447"/>
        <v>125.70389015197755</v>
      </c>
      <c r="G1756" s="362">
        <f t="shared" si="448"/>
        <v>51497.539458682535</v>
      </c>
      <c r="H1756" s="359">
        <f>IF(ISERROR('commented data'!$N1710),"",'commented data'!$N1710)</f>
        <v>15.736995063417561</v>
      </c>
      <c r="I1756" s="359">
        <f>IFERROR('commented data'!O1710,"")</f>
        <v>15.518459329744664</v>
      </c>
      <c r="J1756" s="358">
        <f>IF(ISERROR('commented data'!$P1710),"",'commented data'!$P1710)</f>
        <v>1</v>
      </c>
      <c r="K1756" s="328">
        <f>IF(ISERROR('commented data'!$Q1710),"",'commented data'!$Q1710)</f>
        <v>1</v>
      </c>
      <c r="L1756" s="328">
        <f>IF(ISERROR('commented data'!$R1710),"",'commented data'!$R1710)</f>
        <v>1</v>
      </c>
      <c r="M1756" s="328">
        <f>IF(ISERROR('commented data'!$S1710),"",'commented data'!$S1710)</f>
        <v>1</v>
      </c>
      <c r="N1756" s="366">
        <f t="shared" si="449"/>
        <v>1</v>
      </c>
      <c r="O1756" s="367" t="b">
        <f t="shared" si="450"/>
        <v>1</v>
      </c>
      <c r="P1756" s="365">
        <f>IF(ISERROR('commented data'!$J1710),"",'commented data'!$J1710)</f>
        <v>124.45929718017578</v>
      </c>
      <c r="Q1756" s="368">
        <f t="shared" si="446"/>
        <v>124.45929718017578</v>
      </c>
      <c r="R1756" s="368" t="str">
        <f t="shared" si="451"/>
        <v/>
      </c>
      <c r="S1756" s="369">
        <f t="shared" si="452"/>
        <v>124.45929718017578</v>
      </c>
      <c r="T1756" s="365">
        <f>IF(ISERROR('commented data'!$M1710),"",'commented data'!$M1710)</f>
        <v>80039.203125</v>
      </c>
      <c r="U1756" s="370">
        <f t="shared" si="453"/>
        <v>80039.203125</v>
      </c>
      <c r="V1756" s="371">
        <f t="shared" si="454"/>
        <v>80039.203125</v>
      </c>
      <c r="W1756" s="383">
        <f t="shared" si="459"/>
        <v>69634.106718750001</v>
      </c>
      <c r="X1756" s="365">
        <f>IF(ISERROR('commented data'!$T1710),"",'commented data'!$T1710)</f>
        <v>99.727027893066406</v>
      </c>
      <c r="Y1756" s="384">
        <f t="shared" si="460"/>
        <v>99.727027893066406</v>
      </c>
      <c r="Z1756" s="365">
        <f>IF(ISERROR('commented data'!$U1710),"",'commented data'!$U1710)</f>
        <v>1012.801025390625</v>
      </c>
      <c r="AA1756" s="385">
        <f t="shared" si="461"/>
        <v>1022.9290356445313</v>
      </c>
      <c r="AC1756" s="427">
        <f t="shared" si="456"/>
        <v>6.4734410432113583</v>
      </c>
      <c r="AD1756" s="428">
        <f t="shared" si="455"/>
        <v>0.41135178711847026</v>
      </c>
      <c r="AE1756" s="429">
        <f t="shared" si="457"/>
        <v>9.245348212881531</v>
      </c>
      <c r="AF1756" s="430">
        <f t="shared" si="458"/>
        <v>0.95740244730410284</v>
      </c>
    </row>
    <row r="1757" spans="1:32" s="5" customFormat="1" x14ac:dyDescent="0.2">
      <c r="A1757" s="363">
        <f>'commented data'!$A1711</f>
        <v>41252.166666666664</v>
      </c>
      <c r="B1757" s="364">
        <f>IF(ISERROR('commented data'!$B1711),"",'commented data'!$B1711)</f>
        <v>894.00860595703125</v>
      </c>
      <c r="C1757" s="364">
        <f>IF(ISERROR('commented data'!$C1711),"",'commented data'!$C1711)</f>
        <v>473.32168579101562</v>
      </c>
      <c r="D1757" s="364">
        <f>IF(ISERROR('commented data'!$D1711),"",'commented data'!$D1711)</f>
        <v>5789.7509765625</v>
      </c>
      <c r="E1757" s="364">
        <f>IF(ISERROR('commented data'!$E1711),"",'commented data'!$E1711)</f>
        <v>9.8957691192626953</v>
      </c>
      <c r="F1757" s="357">
        <f t="shared" si="447"/>
        <v>125.66824363708496</v>
      </c>
      <c r="G1757" s="362">
        <f t="shared" si="448"/>
        <v>51634.607154554898</v>
      </c>
      <c r="H1757" s="359">
        <f>IF(ISERROR('commented data'!$N1711),"",'commented data'!$N1711)</f>
        <v>15.085061183002471</v>
      </c>
      <c r="I1757" s="359">
        <f>IFERROR('commented data'!O1711,"")</f>
        <v>15.55365157815222</v>
      </c>
      <c r="J1757" s="358">
        <f>IF(ISERROR('commented data'!$P1711),"",'commented data'!$P1711)</f>
        <v>1</v>
      </c>
      <c r="K1757" s="328">
        <f>IF(ISERROR('commented data'!$Q1711),"",'commented data'!$Q1711)</f>
        <v>1</v>
      </c>
      <c r="L1757" s="328">
        <f>IF(ISERROR('commented data'!$R1711),"",'commented data'!$R1711)</f>
        <v>1</v>
      </c>
      <c r="M1757" s="328">
        <f>IF(ISERROR('commented data'!$S1711),"",'commented data'!$S1711)</f>
        <v>1</v>
      </c>
      <c r="N1757" s="366">
        <f t="shared" si="449"/>
        <v>1</v>
      </c>
      <c r="O1757" s="367" t="b">
        <f t="shared" si="450"/>
        <v>1</v>
      </c>
      <c r="P1757" s="365">
        <f>IF(ISERROR('commented data'!$J1711),"",'commented data'!$J1711)</f>
        <v>124.42400360107422</v>
      </c>
      <c r="Q1757" s="368">
        <f t="shared" si="446"/>
        <v>124.42400360107422</v>
      </c>
      <c r="R1757" s="368" t="str">
        <f t="shared" si="451"/>
        <v/>
      </c>
      <c r="S1757" s="369">
        <f t="shared" si="452"/>
        <v>124.42400360107422</v>
      </c>
      <c r="T1757" s="365">
        <f>IF(ISERROR('commented data'!$M1711),"",'commented data'!$M1711)</f>
        <v>80241.4765625</v>
      </c>
      <c r="U1757" s="370">
        <f t="shared" si="453"/>
        <v>80241.4765625</v>
      </c>
      <c r="V1757" s="371">
        <f t="shared" si="454"/>
        <v>80241.4765625</v>
      </c>
      <c r="W1757" s="383">
        <f t="shared" si="459"/>
        <v>69810.084609375001</v>
      </c>
      <c r="X1757" s="365">
        <f>IF(ISERROR('commented data'!$T1711),"",'commented data'!$T1711)</f>
        <v>99.676643371582031</v>
      </c>
      <c r="Y1757" s="384">
        <f t="shared" si="460"/>
        <v>99.676643371582031</v>
      </c>
      <c r="Z1757" s="365">
        <f>IF(ISERROR('commented data'!$U1711),"",'commented data'!$U1711)</f>
        <v>1012.7999877929687</v>
      </c>
      <c r="AA1757" s="385">
        <f t="shared" si="461"/>
        <v>1022.9279876708985</v>
      </c>
      <c r="AC1757" s="427">
        <f t="shared" si="456"/>
        <v>6.4888303920037744</v>
      </c>
      <c r="AD1757" s="428">
        <f t="shared" si="455"/>
        <v>0.43014942487043084</v>
      </c>
      <c r="AE1757" s="429">
        <f t="shared" si="457"/>
        <v>9.2265505751295702</v>
      </c>
      <c r="AF1757" s="430">
        <f t="shared" si="458"/>
        <v>0.95545585708674485</v>
      </c>
    </row>
    <row r="1758" spans="1:32" s="5" customFormat="1" x14ac:dyDescent="0.2">
      <c r="A1758" s="363">
        <f>'commented data'!$A1712</f>
        <v>41252.208333333336</v>
      </c>
      <c r="B1758" s="364">
        <f>IF(ISERROR('commented data'!$B1712),"",'commented data'!$B1712)</f>
        <v>894.0391845703125</v>
      </c>
      <c r="C1758" s="364">
        <f>IF(ISERROR('commented data'!$C1712),"",'commented data'!$C1712)</f>
        <v>473.70199584960937</v>
      </c>
      <c r="D1758" s="364">
        <f>IF(ISERROR('commented data'!$D1712),"",'commented data'!$D1712)</f>
        <v>5793.64208984375</v>
      </c>
      <c r="E1758" s="364">
        <f>IF(ISERROR('commented data'!$E1712),"",'commented data'!$E1712)</f>
        <v>9.9027299880981445</v>
      </c>
      <c r="F1758" s="357">
        <f t="shared" si="447"/>
        <v>125.08064544729764</v>
      </c>
      <c r="G1758" s="362">
        <f t="shared" si="448"/>
        <v>51648.593762165976</v>
      </c>
      <c r="H1758" s="359">
        <f>IF(ISERROR('commented data'!$N1712),"",'commented data'!$N1712)</f>
        <v>14.825005164290779</v>
      </c>
      <c r="I1758" s="359">
        <f>IFERROR('commented data'!O1712,"")</f>
        <v>15.564104708256208</v>
      </c>
      <c r="J1758" s="358">
        <f>IF(ISERROR('commented data'!$P1712),"",'commented data'!$P1712)</f>
        <v>1</v>
      </c>
      <c r="K1758" s="328">
        <f>IF(ISERROR('commented data'!$Q1712),"",'commented data'!$Q1712)</f>
        <v>1</v>
      </c>
      <c r="L1758" s="328">
        <f>IF(ISERROR('commented data'!$R1712),"",'commented data'!$R1712)</f>
        <v>0.85041671991348267</v>
      </c>
      <c r="M1758" s="328">
        <f>IF(ISERROR('commented data'!$S1712),"",'commented data'!$S1712)</f>
        <v>1</v>
      </c>
      <c r="N1758" s="366">
        <f t="shared" si="449"/>
        <v>1</v>
      </c>
      <c r="O1758" s="367" t="b">
        <f t="shared" si="450"/>
        <v>1</v>
      </c>
      <c r="P1758" s="365">
        <f>IF(ISERROR('commented data'!$J1712),"",'commented data'!$J1712)</f>
        <v>123.84222321514618</v>
      </c>
      <c r="Q1758" s="368">
        <f t="shared" si="446"/>
        <v>123.84222321514618</v>
      </c>
      <c r="R1758" s="368" t="str">
        <f t="shared" si="451"/>
        <v/>
      </c>
      <c r="S1758" s="369">
        <f t="shared" si="452"/>
        <v>123.84222321514618</v>
      </c>
      <c r="T1758" s="365">
        <f>IF(ISERROR('commented data'!$M1712),"",'commented data'!$M1712)</f>
        <v>80288.28125</v>
      </c>
      <c r="U1758" s="370">
        <f t="shared" si="453"/>
        <v>80288.28125</v>
      </c>
      <c r="V1758" s="371">
        <f t="shared" si="454"/>
        <v>80288.28125</v>
      </c>
      <c r="W1758" s="383">
        <f t="shared" si="459"/>
        <v>69850.8046875</v>
      </c>
      <c r="X1758" s="365">
        <f>IF(ISERROR('commented data'!$T1712),"",'commented data'!$T1712)</f>
        <v>99.7930908203125</v>
      </c>
      <c r="Y1758" s="384">
        <f t="shared" si="460"/>
        <v>99.7930908203125</v>
      </c>
      <c r="Z1758" s="365">
        <f>IF(ISERROR('commented data'!$U1712),"",'commented data'!$U1712)</f>
        <v>1012.7999877929687</v>
      </c>
      <c r="AA1758" s="385">
        <f t="shared" si="461"/>
        <v>1022.9279876708985</v>
      </c>
      <c r="AC1758" s="427">
        <f t="shared" si="456"/>
        <v>6.4602394442169908</v>
      </c>
      <c r="AD1758" s="428">
        <f t="shared" si="455"/>
        <v>0.43576642116644049</v>
      </c>
      <c r="AE1758" s="429">
        <f t="shared" si="457"/>
        <v>9.2209335788335594</v>
      </c>
      <c r="AF1758" s="430">
        <f t="shared" si="458"/>
        <v>0.95487418878432162</v>
      </c>
    </row>
    <row r="1759" spans="1:32" s="5" customFormat="1" x14ac:dyDescent="0.2">
      <c r="A1759" s="363">
        <f>'commented data'!$A1713</f>
        <v>41252.25</v>
      </c>
      <c r="B1759" s="364">
        <f>IF(ISERROR('commented data'!$B1713),"",'commented data'!$B1713)</f>
        <v>894.01507568359375</v>
      </c>
      <c r="C1759" s="364">
        <f>IF(ISERROR('commented data'!$C1713),"",'commented data'!$C1713)</f>
        <v>474.88809204101562</v>
      </c>
      <c r="D1759" s="364">
        <f>IF(ISERROR('commented data'!$D1713),"",'commented data'!$D1713)</f>
        <v>5805.45703125</v>
      </c>
      <c r="E1759" s="364">
        <f>IF(ISERROR('commented data'!$E1713),"",'commented data'!$E1713)</f>
        <v>9.9080410003662109</v>
      </c>
      <c r="F1759" s="357">
        <f t="shared" si="447"/>
        <v>124.69332343711937</v>
      </c>
      <c r="G1759" s="362">
        <f t="shared" si="448"/>
        <v>51768.534613912838</v>
      </c>
      <c r="H1759" s="359">
        <f>IF(ISERROR('commented data'!$N1713),"",'commented data'!$N1713)</f>
        <v>15.181293855421536</v>
      </c>
      <c r="I1759" s="359">
        <f>IFERROR('commented data'!O1713,"")</f>
        <v>15.595844498584496</v>
      </c>
      <c r="J1759" s="358">
        <f>IF(ISERROR('commented data'!$P1713),"",'commented data'!$P1713)</f>
        <v>1</v>
      </c>
      <c r="K1759" s="328">
        <f>IF(ISERROR('commented data'!$Q1713),"",'commented data'!$Q1713)</f>
        <v>1</v>
      </c>
      <c r="L1759" s="328">
        <f>IF(ISERROR('commented data'!$R1713),"",'commented data'!$R1713)</f>
        <v>0.87180548906326294</v>
      </c>
      <c r="M1759" s="328">
        <f>IF(ISERROR('commented data'!$S1713),"",'commented data'!$S1713)</f>
        <v>1</v>
      </c>
      <c r="N1759" s="366">
        <f t="shared" si="449"/>
        <v>1</v>
      </c>
      <c r="O1759" s="367" t="b">
        <f t="shared" si="450"/>
        <v>1</v>
      </c>
      <c r="P1759" s="365">
        <f>IF(ISERROR('commented data'!$J1713),"",'commented data'!$J1713)</f>
        <v>123.45873607635582</v>
      </c>
      <c r="Q1759" s="368">
        <f t="shared" si="446"/>
        <v>123.45873607635582</v>
      </c>
      <c r="R1759" s="368" t="str">
        <f t="shared" si="451"/>
        <v/>
      </c>
      <c r="S1759" s="369">
        <f t="shared" si="452"/>
        <v>123.45873607635582</v>
      </c>
      <c r="T1759" s="365">
        <f>IF(ISERROR('commented data'!$M1713),"",'commented data'!$M1713)</f>
        <v>80448.7421875</v>
      </c>
      <c r="U1759" s="370">
        <f t="shared" si="453"/>
        <v>80448.7421875</v>
      </c>
      <c r="V1759" s="371">
        <f t="shared" si="454"/>
        <v>80448.7421875</v>
      </c>
      <c r="W1759" s="383">
        <f t="shared" si="459"/>
        <v>69990.405703124998</v>
      </c>
      <c r="X1759" s="365">
        <f>IF(ISERROR('commented data'!$T1713),"",'commented data'!$T1713)</f>
        <v>99.672653198242188</v>
      </c>
      <c r="Y1759" s="384">
        <f t="shared" si="460"/>
        <v>99.672653198242188</v>
      </c>
      <c r="Z1759" s="365">
        <f>IF(ISERROR('commented data'!$U1713),"",'commented data'!$U1713)</f>
        <v>1012.7999877929687</v>
      </c>
      <c r="AA1759" s="385">
        <f t="shared" si="461"/>
        <v>1022.9279876708985</v>
      </c>
      <c r="AC1759" s="427">
        <f t="shared" si="456"/>
        <v>6.4551906304783424</v>
      </c>
      <c r="AD1759" s="428">
        <f t="shared" si="455"/>
        <v>0.42520688236154969</v>
      </c>
      <c r="AE1759" s="429">
        <f t="shared" si="457"/>
        <v>9.2314931176384505</v>
      </c>
      <c r="AF1759" s="430">
        <f t="shared" si="458"/>
        <v>0.9559676822971046</v>
      </c>
    </row>
    <row r="1760" spans="1:32" s="5" customFormat="1" x14ac:dyDescent="0.2">
      <c r="A1760" s="363">
        <f>'commented data'!$A1714</f>
        <v>41252.291666666664</v>
      </c>
      <c r="B1760" s="364">
        <f>IF(ISERROR('commented data'!$B1714),"",'commented data'!$B1714)</f>
        <v>894.02337646484375</v>
      </c>
      <c r="C1760" s="364">
        <f>IF(ISERROR('commented data'!$C1714),"",'commented data'!$C1714)</f>
        <v>473.81280517578125</v>
      </c>
      <c r="D1760" s="364">
        <f>IF(ISERROR('commented data'!$D1714),"",'commented data'!$D1714)</f>
        <v>5789.1259765625</v>
      </c>
      <c r="E1760" s="364">
        <f>IF(ISERROR('commented data'!$E1714),"",'commented data'!$E1714)</f>
        <v>9.9028377532958984</v>
      </c>
      <c r="F1760" s="357">
        <f t="shared" si="447"/>
        <v>124.19717376708985</v>
      </c>
      <c r="G1760" s="362">
        <f t="shared" si="448"/>
        <v>51615.474082535788</v>
      </c>
      <c r="H1760" s="359">
        <f>IF(ISERROR('commented data'!$N1714),"",'commented data'!$N1714)</f>
        <v>15.35871275975107</v>
      </c>
      <c r="I1760" s="359">
        <f>IFERROR('commented data'!O1714,"")</f>
        <v>15.551972571183581</v>
      </c>
      <c r="J1760" s="358">
        <f>IF(ISERROR('commented data'!$P1714),"",'commented data'!$P1714)</f>
        <v>1</v>
      </c>
      <c r="K1760" s="328">
        <f>IF(ISERROR('commented data'!$Q1714),"",'commented data'!$Q1714)</f>
        <v>1</v>
      </c>
      <c r="L1760" s="328">
        <f>IF(ISERROR('commented data'!$R1714),"",'commented data'!$R1714)</f>
        <v>1</v>
      </c>
      <c r="M1760" s="328">
        <f>IF(ISERROR('commented data'!$S1714),"",'commented data'!$S1714)</f>
        <v>1</v>
      </c>
      <c r="N1760" s="366">
        <f t="shared" si="449"/>
        <v>1</v>
      </c>
      <c r="O1760" s="367" t="b">
        <f t="shared" si="450"/>
        <v>1</v>
      </c>
      <c r="P1760" s="365">
        <f>IF(ISERROR('commented data'!$J1714),"",'commented data'!$J1714)</f>
        <v>122.96749877929687</v>
      </c>
      <c r="Q1760" s="368">
        <f t="shared" si="446"/>
        <v>122.96749877929687</v>
      </c>
      <c r="R1760" s="368" t="str">
        <f t="shared" si="451"/>
        <v/>
      </c>
      <c r="S1760" s="369">
        <f t="shared" si="452"/>
        <v>122.96749877929687</v>
      </c>
      <c r="T1760" s="365">
        <f>IF(ISERROR('commented data'!$M1714),"",'commented data'!$M1714)</f>
        <v>80254.6796875</v>
      </c>
      <c r="U1760" s="370">
        <f t="shared" si="453"/>
        <v>80254.6796875</v>
      </c>
      <c r="V1760" s="371">
        <f t="shared" si="454"/>
        <v>80254.6796875</v>
      </c>
      <c r="W1760" s="383">
        <f t="shared" si="459"/>
        <v>69821.571328125006</v>
      </c>
      <c r="X1760" s="365">
        <f>IF(ISERROR('commented data'!$T1714),"",'commented data'!$T1714)</f>
        <v>99.876213073730469</v>
      </c>
      <c r="Y1760" s="384">
        <f t="shared" si="460"/>
        <v>99.876213073730469</v>
      </c>
      <c r="Z1760" s="365">
        <f>IF(ISERROR('commented data'!$U1714),"",'commented data'!$U1714)</f>
        <v>1012.7999877929687</v>
      </c>
      <c r="AA1760" s="385">
        <f t="shared" si="461"/>
        <v>1022.9279876708985</v>
      </c>
      <c r="AC1760" s="427">
        <f t="shared" si="456"/>
        <v>6.4104960036994196</v>
      </c>
      <c r="AD1760" s="428">
        <f t="shared" si="455"/>
        <v>0.41738497906534971</v>
      </c>
      <c r="AE1760" s="429">
        <f t="shared" si="457"/>
        <v>9.2393150209346508</v>
      </c>
      <c r="AF1760" s="430">
        <f t="shared" si="458"/>
        <v>0.95677767984245654</v>
      </c>
    </row>
    <row r="1761" spans="1:32" s="5" customFormat="1" x14ac:dyDescent="0.2">
      <c r="A1761" s="363">
        <f>'commented data'!$A1715</f>
        <v>41252.333333333336</v>
      </c>
      <c r="B1761" s="364">
        <f>IF(ISERROR('commented data'!$B1715),"",'commented data'!$B1715)</f>
        <v>893.99371337890625</v>
      </c>
      <c r="C1761" s="364">
        <f>IF(ISERROR('commented data'!$C1715),"",'commented data'!$C1715)</f>
        <v>472.8616943359375</v>
      </c>
      <c r="D1761" s="364">
        <f>IF(ISERROR('commented data'!$D1715),"",'commented data'!$D1715)</f>
        <v>5771.18701171875</v>
      </c>
      <c r="E1761" s="364">
        <f>IF(ISERROR('commented data'!$E1715),"",'commented data'!$E1715)</f>
        <v>9.8959770202636719</v>
      </c>
      <c r="F1761" s="357">
        <f t="shared" si="447"/>
        <v>124.16859336853028</v>
      </c>
      <c r="G1761" s="362">
        <f t="shared" si="448"/>
        <v>51487.199902647917</v>
      </c>
      <c r="H1761" s="359">
        <f>IF(ISERROR('commented data'!$N1715),"",'commented data'!$N1715)</f>
        <v>15.453849412424461</v>
      </c>
      <c r="I1761" s="359">
        <f>IFERROR('commented data'!O1715,"")</f>
        <v>15.503781136011</v>
      </c>
      <c r="J1761" s="358">
        <f>IF(ISERROR('commented data'!$P1715),"",'commented data'!$P1715)</f>
        <v>1</v>
      </c>
      <c r="K1761" s="328">
        <f>IF(ISERROR('commented data'!$Q1715),"",'commented data'!$Q1715)</f>
        <v>1</v>
      </c>
      <c r="L1761" s="328">
        <f>IF(ISERROR('commented data'!$R1715),"",'commented data'!$R1715)</f>
        <v>1</v>
      </c>
      <c r="M1761" s="328">
        <f>IF(ISERROR('commented data'!$S1715),"",'commented data'!$S1715)</f>
        <v>1</v>
      </c>
      <c r="N1761" s="366">
        <f t="shared" si="449"/>
        <v>1</v>
      </c>
      <c r="O1761" s="367" t="b">
        <f t="shared" si="450"/>
        <v>1</v>
      </c>
      <c r="P1761" s="365">
        <f>IF(ISERROR('commented data'!$J1715),"",'commented data'!$J1715)</f>
        <v>122.93920135498047</v>
      </c>
      <c r="Q1761" s="368">
        <f t="shared" si="446"/>
        <v>122.93920135498047</v>
      </c>
      <c r="R1761" s="368" t="str">
        <f t="shared" si="451"/>
        <v/>
      </c>
      <c r="S1761" s="369">
        <f t="shared" si="452"/>
        <v>122.93920135498047</v>
      </c>
      <c r="T1761" s="365">
        <f>IF(ISERROR('commented data'!$M1715),"",'commented data'!$M1715)</f>
        <v>80084.65625</v>
      </c>
      <c r="U1761" s="370">
        <f t="shared" si="453"/>
        <v>80084.65625</v>
      </c>
      <c r="V1761" s="371">
        <f t="shared" si="454"/>
        <v>80084.65625</v>
      </c>
      <c r="W1761" s="383">
        <f t="shared" si="459"/>
        <v>69673.650937500002</v>
      </c>
      <c r="X1761" s="365">
        <f>IF(ISERROR('commented data'!$T1715),"",'commented data'!$T1715)</f>
        <v>100.01370239257812</v>
      </c>
      <c r="Y1761" s="384">
        <f t="shared" si="460"/>
        <v>100.01370239257812</v>
      </c>
      <c r="Z1761" s="365">
        <f>IF(ISERROR('commented data'!$U1715),"",'commented data'!$U1715)</f>
        <v>1012.801025390625</v>
      </c>
      <c r="AA1761" s="385">
        <f t="shared" si="461"/>
        <v>1022.9290356445313</v>
      </c>
      <c r="AC1761" s="427">
        <f t="shared" si="456"/>
        <v>6.3930931883961213</v>
      </c>
      <c r="AD1761" s="428">
        <f t="shared" si="455"/>
        <v>0.41368936746958684</v>
      </c>
      <c r="AE1761" s="429">
        <f t="shared" si="457"/>
        <v>9.2430106325304138</v>
      </c>
      <c r="AF1761" s="430">
        <f t="shared" si="458"/>
        <v>0.95716037906639051</v>
      </c>
    </row>
    <row r="1762" spans="1:32" s="5" customFormat="1" x14ac:dyDescent="0.2">
      <c r="A1762" s="363">
        <f>'commented data'!$A1716</f>
        <v>41252.375</v>
      </c>
      <c r="B1762" s="364">
        <f>IF(ISERROR('commented data'!$B1716),"",'commented data'!$B1716)</f>
        <v>893.98052978515625</v>
      </c>
      <c r="C1762" s="364">
        <f>IF(ISERROR('commented data'!$C1716),"",'commented data'!$C1716)</f>
        <v>472.43258666992187</v>
      </c>
      <c r="D1762" s="364">
        <f>IF(ISERROR('commented data'!$D1716),"",'commented data'!$D1716)</f>
        <v>5763.80908203125</v>
      </c>
      <c r="E1762" s="364">
        <f>IF(ISERROR('commented data'!$E1716),"",'commented data'!$E1716)</f>
        <v>9.8949079513549805</v>
      </c>
      <c r="F1762" s="357">
        <f t="shared" si="447"/>
        <v>122.85246177673341</v>
      </c>
      <c r="G1762" s="362">
        <f t="shared" si="448"/>
        <v>51435.253197757425</v>
      </c>
      <c r="H1762" s="359">
        <f>IF(ISERROR('commented data'!$N1716),"",'commented data'!$N1716)</f>
        <v>15.394198759595019</v>
      </c>
      <c r="I1762" s="359">
        <f>IFERROR('commented data'!O1716,"")</f>
        <v>15.483960983435868</v>
      </c>
      <c r="J1762" s="358">
        <f>IF(ISERROR('commented data'!$P1716),"",'commented data'!$P1716)</f>
        <v>1</v>
      </c>
      <c r="K1762" s="328">
        <f>IF(ISERROR('commented data'!$Q1716),"",'commented data'!$Q1716)</f>
        <v>1</v>
      </c>
      <c r="L1762" s="328">
        <f>IF(ISERROR('commented data'!$R1716),"",'commented data'!$R1716)</f>
        <v>1</v>
      </c>
      <c r="M1762" s="328">
        <f>IF(ISERROR('commented data'!$S1716),"",'commented data'!$S1716)</f>
        <v>1</v>
      </c>
      <c r="N1762" s="366">
        <f t="shared" si="449"/>
        <v>1</v>
      </c>
      <c r="O1762" s="367" t="b">
        <f t="shared" si="450"/>
        <v>1</v>
      </c>
      <c r="P1762" s="365">
        <f>IF(ISERROR('commented data'!$J1716),"",'commented data'!$J1716)</f>
        <v>121.63610076904297</v>
      </c>
      <c r="Q1762" s="368">
        <f t="shared" si="446"/>
        <v>121.63610076904297</v>
      </c>
      <c r="R1762" s="368" t="str">
        <f t="shared" si="451"/>
        <v/>
      </c>
      <c r="S1762" s="369">
        <f t="shared" si="452"/>
        <v>121.63610076904297</v>
      </c>
      <c r="T1762" s="365">
        <f>IF(ISERROR('commented data'!$M1716),"",'commented data'!$M1716)</f>
        <v>80021.2734375</v>
      </c>
      <c r="U1762" s="370">
        <f t="shared" si="453"/>
        <v>80021.2734375</v>
      </c>
      <c r="V1762" s="371">
        <f t="shared" si="454"/>
        <v>80021.2734375</v>
      </c>
      <c r="W1762" s="383">
        <f t="shared" si="459"/>
        <v>69618.507890624998</v>
      </c>
      <c r="X1762" s="365">
        <f>IF(ISERROR('commented data'!$T1716),"",'commented data'!$T1716)</f>
        <v>100.09529876708984</v>
      </c>
      <c r="Y1762" s="384">
        <f t="shared" si="460"/>
        <v>100.09529876708984</v>
      </c>
      <c r="Z1762" s="365">
        <f>IF(ISERROR('commented data'!$U1716),"",'commented data'!$U1716)</f>
        <v>1012.802001953125</v>
      </c>
      <c r="AA1762" s="385">
        <f t="shared" si="461"/>
        <v>1022.9300219726563</v>
      </c>
      <c r="AC1762" s="427">
        <f t="shared" si="456"/>
        <v>6.318947477454099</v>
      </c>
      <c r="AD1762" s="428">
        <f t="shared" si="455"/>
        <v>0.4104758926485586</v>
      </c>
      <c r="AE1762" s="429">
        <f t="shared" si="457"/>
        <v>9.2462241073514413</v>
      </c>
      <c r="AF1762" s="430">
        <f t="shared" si="458"/>
        <v>0.95749315059507289</v>
      </c>
    </row>
    <row r="1763" spans="1:32" s="5" customFormat="1" x14ac:dyDescent="0.2">
      <c r="A1763" s="363">
        <f>'commented data'!$A1717</f>
        <v>41252.416666666664</v>
      </c>
      <c r="B1763" s="364">
        <f>IF(ISERROR('commented data'!$B1717),"",'commented data'!$B1717)</f>
        <v>894.01678466796875</v>
      </c>
      <c r="C1763" s="364">
        <f>IF(ISERROR('commented data'!$C1717),"",'commented data'!$C1717)</f>
        <v>470.57669067382812</v>
      </c>
      <c r="D1763" s="364">
        <f>IF(ISERROR('commented data'!$D1717),"",'commented data'!$D1717)</f>
        <v>5732.84619140625</v>
      </c>
      <c r="E1763" s="364">
        <f>IF(ISERROR('commented data'!$E1717),"",'commented data'!$E1717)</f>
        <v>9.8860387802124023</v>
      </c>
      <c r="F1763" s="357">
        <f t="shared" si="447"/>
        <v>121.95588180541992</v>
      </c>
      <c r="G1763" s="362">
        <f t="shared" si="448"/>
        <v>51183.759407767124</v>
      </c>
      <c r="H1763" s="359">
        <f>IF(ISERROR('commented data'!$N1717),"",'commented data'!$N1717)</f>
        <v>14.958562565369794</v>
      </c>
      <c r="I1763" s="359">
        <f>IFERROR('commented data'!O1717,"")</f>
        <v>15.40078192883003</v>
      </c>
      <c r="J1763" s="358">
        <f>IF(ISERROR('commented data'!$P1717),"",'commented data'!$P1717)</f>
        <v>1</v>
      </c>
      <c r="K1763" s="328">
        <f>IF(ISERROR('commented data'!$Q1717),"",'commented data'!$Q1717)</f>
        <v>1</v>
      </c>
      <c r="L1763" s="328">
        <f>IF(ISERROR('commented data'!$R1717),"",'commented data'!$R1717)</f>
        <v>1</v>
      </c>
      <c r="M1763" s="328">
        <f>IF(ISERROR('commented data'!$S1717),"",'commented data'!$S1717)</f>
        <v>1</v>
      </c>
      <c r="N1763" s="366">
        <f t="shared" si="449"/>
        <v>1</v>
      </c>
      <c r="O1763" s="367" t="b">
        <f t="shared" si="450"/>
        <v>1</v>
      </c>
      <c r="P1763" s="365">
        <f>IF(ISERROR('commented data'!$J1717),"",'commented data'!$J1717)</f>
        <v>120.74839782714844</v>
      </c>
      <c r="Q1763" s="368">
        <f t="shared" si="446"/>
        <v>120.74839782714844</v>
      </c>
      <c r="R1763" s="368" t="str">
        <f t="shared" si="451"/>
        <v/>
      </c>
      <c r="S1763" s="369">
        <f t="shared" si="452"/>
        <v>120.74839782714844</v>
      </c>
      <c r="T1763" s="365">
        <f>IF(ISERROR('commented data'!$M1717),"",'commented data'!$M1717)</f>
        <v>79703.046875</v>
      </c>
      <c r="U1763" s="370">
        <f t="shared" si="453"/>
        <v>79703.046875</v>
      </c>
      <c r="V1763" s="371">
        <f t="shared" si="454"/>
        <v>79703.046875</v>
      </c>
      <c r="W1763" s="383">
        <f t="shared" si="459"/>
        <v>69341.650781250006</v>
      </c>
      <c r="X1763" s="365">
        <f>IF(ISERROR('commented data'!$T1717),"",'commented data'!$T1717)</f>
        <v>100.44170379638672</v>
      </c>
      <c r="Y1763" s="384">
        <f t="shared" si="460"/>
        <v>100.44170379638672</v>
      </c>
      <c r="Z1763" s="365">
        <f>IF(ISERROR('commented data'!$U1717),"",'commented data'!$U1717)</f>
        <v>1012.81298828125</v>
      </c>
      <c r="AA1763" s="385">
        <f t="shared" si="461"/>
        <v>1022.9411181640625</v>
      </c>
      <c r="AC1763" s="427">
        <f t="shared" si="456"/>
        <v>6.2421605126906963</v>
      </c>
      <c r="AD1763" s="428">
        <f t="shared" si="455"/>
        <v>0.41729681481172332</v>
      </c>
      <c r="AE1763" s="429">
        <f t="shared" si="457"/>
        <v>9.2394031851882765</v>
      </c>
      <c r="AF1763" s="430">
        <f t="shared" si="458"/>
        <v>0.95678680969568031</v>
      </c>
    </row>
    <row r="1764" spans="1:32" s="5" customFormat="1" x14ac:dyDescent="0.2">
      <c r="A1764" s="363">
        <f>'commented data'!$A1718</f>
        <v>41252.458333333336</v>
      </c>
      <c r="B1764" s="364">
        <f>IF(ISERROR('commented data'!$B1718),"",'commented data'!$B1718)</f>
        <v>893.9542236328125</v>
      </c>
      <c r="C1764" s="364">
        <f>IF(ISERROR('commented data'!$C1718),"",'commented data'!$C1718)</f>
        <v>470.0216064453125</v>
      </c>
      <c r="D1764" s="364">
        <f>IF(ISERROR('commented data'!$D1718),"",'commented data'!$D1718)</f>
        <v>5723.10888671875</v>
      </c>
      <c r="E1764" s="364">
        <f>IF(ISERROR('commented data'!$E1718),"",'commented data'!$E1718)</f>
        <v>9.882716178894043</v>
      </c>
      <c r="F1764" s="357">
        <f t="shared" si="447"/>
        <v>121.55875373840333</v>
      </c>
      <c r="G1764" s="362">
        <f t="shared" si="448"/>
        <v>51082.220603617156</v>
      </c>
      <c r="H1764" s="359">
        <f>IF(ISERROR('commented data'!$N1718),"",'commented data'!$N1718)</f>
        <v>14.812025579592955</v>
      </c>
      <c r="I1764" s="359">
        <f>IFERROR('commented data'!O1718,"")</f>
        <v>15.37462352494828</v>
      </c>
      <c r="J1764" s="358">
        <f>IF(ISERROR('commented data'!$P1718),"",'commented data'!$P1718)</f>
        <v>1</v>
      </c>
      <c r="K1764" s="328">
        <f>IF(ISERROR('commented data'!$Q1718),"",'commented data'!$Q1718)</f>
        <v>1</v>
      </c>
      <c r="L1764" s="328">
        <f>IF(ISERROR('commented data'!$R1718),"",'commented data'!$R1718)</f>
        <v>1</v>
      </c>
      <c r="M1764" s="328">
        <f>IF(ISERROR('commented data'!$S1718),"",'commented data'!$S1718)</f>
        <v>1</v>
      </c>
      <c r="N1764" s="366">
        <f t="shared" si="449"/>
        <v>1</v>
      </c>
      <c r="O1764" s="367" t="b">
        <f t="shared" si="450"/>
        <v>1</v>
      </c>
      <c r="P1764" s="365">
        <f>IF(ISERROR('commented data'!$J1718),"",'commented data'!$J1718)</f>
        <v>120.35520172119141</v>
      </c>
      <c r="Q1764" s="368">
        <f t="shared" si="446"/>
        <v>120.35520172119141</v>
      </c>
      <c r="R1764" s="368" t="str">
        <f t="shared" si="451"/>
        <v/>
      </c>
      <c r="S1764" s="369">
        <f t="shared" si="452"/>
        <v>120.35520172119141</v>
      </c>
      <c r="T1764" s="365">
        <f>IF(ISERROR('commented data'!$M1718),"",'commented data'!$M1718)</f>
        <v>79560.953125</v>
      </c>
      <c r="U1764" s="370">
        <f t="shared" si="453"/>
        <v>79560.953125</v>
      </c>
      <c r="V1764" s="371">
        <f t="shared" si="454"/>
        <v>79560.953125</v>
      </c>
      <c r="W1764" s="383">
        <f t="shared" si="459"/>
        <v>69218.029218750002</v>
      </c>
      <c r="X1764" s="365">
        <f>IF(ISERROR('commented data'!$T1718),"",'commented data'!$T1718)</f>
        <v>100.518798828125</v>
      </c>
      <c r="Y1764" s="384">
        <f t="shared" si="460"/>
        <v>100.518798828125</v>
      </c>
      <c r="Z1764" s="365">
        <f>IF(ISERROR('commented data'!$U1718),"",'commented data'!$U1718)</f>
        <v>1012.8179931640625</v>
      </c>
      <c r="AA1764" s="385">
        <f t="shared" si="461"/>
        <v>1022.9461730957031</v>
      </c>
      <c r="AC1764" s="427">
        <f t="shared" si="456"/>
        <v>6.2094910747658894</v>
      </c>
      <c r="AD1764" s="428">
        <f t="shared" si="455"/>
        <v>0.419219575432068</v>
      </c>
      <c r="AE1764" s="429">
        <f t="shared" si="457"/>
        <v>9.2374804245679325</v>
      </c>
      <c r="AF1764" s="430">
        <f t="shared" si="458"/>
        <v>0.95658769813372391</v>
      </c>
    </row>
    <row r="1765" spans="1:32" s="5" customFormat="1" x14ac:dyDescent="0.2">
      <c r="A1765" s="363">
        <f>'commented data'!$A1719</f>
        <v>41252.5</v>
      </c>
      <c r="B1765" s="364">
        <f>IF(ISERROR('commented data'!$B1719),"",'commented data'!$B1719)</f>
        <v>894.06121826171875</v>
      </c>
      <c r="C1765" s="364">
        <f>IF(ISERROR('commented data'!$C1719),"",'commented data'!$C1719)</f>
        <v>468.86221313476562</v>
      </c>
      <c r="D1765" s="364">
        <f>IF(ISERROR('commented data'!$D1719),"",'commented data'!$D1719)</f>
        <v>5704.546875</v>
      </c>
      <c r="E1765" s="364">
        <f>IF(ISERROR('commented data'!$E1719),"",'commented data'!$E1719)</f>
        <v>9.8749761581420898</v>
      </c>
      <c r="F1765" s="357">
        <f t="shared" si="447"/>
        <v>121.51683479309082</v>
      </c>
      <c r="G1765" s="362">
        <f t="shared" si="448"/>
        <v>50916.4073232886</v>
      </c>
      <c r="H1765" s="359">
        <f>IF(ISERROR('commented data'!$N1719),"",'commented data'!$N1719)</f>
        <v>14.974869850331524</v>
      </c>
      <c r="I1765" s="359">
        <f>IFERROR('commented data'!O1719,"")</f>
        <v>15.324758329703833</v>
      </c>
      <c r="J1765" s="358">
        <f>IF(ISERROR('commented data'!$P1719),"",'commented data'!$P1719)</f>
        <v>1</v>
      </c>
      <c r="K1765" s="328">
        <f>IF(ISERROR('commented data'!$Q1719),"",'commented data'!$Q1719)</f>
        <v>1</v>
      </c>
      <c r="L1765" s="328">
        <f>IF(ISERROR('commented data'!$R1719),"",'commented data'!$R1719)</f>
        <v>1</v>
      </c>
      <c r="M1765" s="328">
        <f>IF(ISERROR('commented data'!$S1719),"",'commented data'!$S1719)</f>
        <v>1</v>
      </c>
      <c r="N1765" s="366">
        <f t="shared" si="449"/>
        <v>1</v>
      </c>
      <c r="O1765" s="367" t="b">
        <f t="shared" si="450"/>
        <v>1</v>
      </c>
      <c r="P1765" s="365">
        <f>IF(ISERROR('commented data'!$J1719),"",'commented data'!$J1719)</f>
        <v>120.31369781494141</v>
      </c>
      <c r="Q1765" s="368">
        <f t="shared" si="446"/>
        <v>120.31369781494141</v>
      </c>
      <c r="R1765" s="368" t="str">
        <f t="shared" si="451"/>
        <v/>
      </c>
      <c r="S1765" s="369">
        <f t="shared" si="452"/>
        <v>120.31369781494141</v>
      </c>
      <c r="T1765" s="365">
        <f>IF(ISERROR('commented data'!$M1719),"",'commented data'!$M1719)</f>
        <v>79303.34375</v>
      </c>
      <c r="U1765" s="370">
        <f t="shared" si="453"/>
        <v>79303.34375</v>
      </c>
      <c r="V1765" s="371">
        <f t="shared" si="454"/>
        <v>79303.34375</v>
      </c>
      <c r="W1765" s="383">
        <f t="shared" si="459"/>
        <v>68993.909062499995</v>
      </c>
      <c r="X1765" s="365">
        <f>IF(ISERROR('commented data'!$T1719),"",'commented data'!$T1719)</f>
        <v>100.51999664306641</v>
      </c>
      <c r="Y1765" s="384">
        <f t="shared" si="460"/>
        <v>100.51999664306641</v>
      </c>
      <c r="Z1765" s="365">
        <f>IF(ISERROR('commented data'!$U1719),"",'commented data'!$U1719)</f>
        <v>1012.81298828125</v>
      </c>
      <c r="AA1765" s="385">
        <f t="shared" si="461"/>
        <v>1022.9411181640625</v>
      </c>
      <c r="AC1765" s="427">
        <f t="shared" si="456"/>
        <v>6.1872006569617808</v>
      </c>
      <c r="AD1765" s="428">
        <f t="shared" si="455"/>
        <v>0.41317224916147127</v>
      </c>
      <c r="AE1765" s="429">
        <f t="shared" si="457"/>
        <v>9.2435277508385294</v>
      </c>
      <c r="AF1765" s="430">
        <f t="shared" si="458"/>
        <v>0.95721392927589433</v>
      </c>
    </row>
    <row r="1766" spans="1:32" s="5" customFormat="1" x14ac:dyDescent="0.2">
      <c r="A1766" s="363">
        <f>'commented data'!$A1720</f>
        <v>41252.541666666664</v>
      </c>
      <c r="B1766" s="364">
        <f>IF(ISERROR('commented data'!$B1720),"",'commented data'!$B1720)</f>
        <v>893.977783203125</v>
      </c>
      <c r="C1766" s="364">
        <f>IF(ISERROR('commented data'!$C1720),"",'commented data'!$C1720)</f>
        <v>466.67568969726562</v>
      </c>
      <c r="D1766" s="364">
        <f>IF(ISERROR('commented data'!$D1720),"",'commented data'!$D1720)</f>
        <v>5674.85791015625</v>
      </c>
      <c r="E1766" s="364">
        <f>IF(ISERROR('commented data'!$E1720),"",'commented data'!$E1720)</f>
        <v>9.864628791809082</v>
      </c>
      <c r="F1766" s="357">
        <f t="shared" si="447"/>
        <v>122.06819221496582</v>
      </c>
      <c r="G1766" s="362">
        <f t="shared" si="448"/>
        <v>50676.699467716004</v>
      </c>
      <c r="H1766" s="359">
        <f>IF(ISERROR('commented data'!$N1720),"",'commented data'!$N1720)</f>
        <v>15.821516528142819</v>
      </c>
      <c r="I1766" s="359">
        <f>IFERROR('commented data'!O1720,"")</f>
        <v>15.245001563520798</v>
      </c>
      <c r="J1766" s="358">
        <f>IF(ISERROR('commented data'!$P1720),"",'commented data'!$P1720)</f>
        <v>1</v>
      </c>
      <c r="K1766" s="328">
        <f>IF(ISERROR('commented data'!$Q1720),"",'commented data'!$Q1720)</f>
        <v>1</v>
      </c>
      <c r="L1766" s="328">
        <f>IF(ISERROR('commented data'!$R1720),"",'commented data'!$R1720)</f>
        <v>1</v>
      </c>
      <c r="M1766" s="328">
        <f>IF(ISERROR('commented data'!$S1720),"",'commented data'!$S1720)</f>
        <v>1</v>
      </c>
      <c r="N1766" s="366">
        <f t="shared" si="449"/>
        <v>1</v>
      </c>
      <c r="O1766" s="367" t="b">
        <f t="shared" si="450"/>
        <v>1</v>
      </c>
      <c r="P1766" s="365">
        <f>IF(ISERROR('commented data'!$J1720),"",'commented data'!$J1720)</f>
        <v>120.85959625244141</v>
      </c>
      <c r="Q1766" s="368">
        <f t="shared" si="446"/>
        <v>120.85959625244141</v>
      </c>
      <c r="R1766" s="368" t="str">
        <f t="shared" si="451"/>
        <v/>
      </c>
      <c r="S1766" s="369">
        <f t="shared" si="452"/>
        <v>120.85959625244141</v>
      </c>
      <c r="T1766" s="365">
        <f>IF(ISERROR('commented data'!$M1720),"",'commented data'!$M1720)</f>
        <v>78951.7734375</v>
      </c>
      <c r="U1766" s="370">
        <f t="shared" si="453"/>
        <v>78951.7734375</v>
      </c>
      <c r="V1766" s="371">
        <f t="shared" si="454"/>
        <v>78951.7734375</v>
      </c>
      <c r="W1766" s="383">
        <f t="shared" si="459"/>
        <v>68688.042890625002</v>
      </c>
      <c r="X1766" s="365">
        <f>IF(ISERROR('commented data'!$T1720),"",'commented data'!$T1720)</f>
        <v>100.62200164794922</v>
      </c>
      <c r="Y1766" s="384">
        <f t="shared" si="460"/>
        <v>100.62200164794922</v>
      </c>
      <c r="Z1766" s="365">
        <f>IF(ISERROR('commented data'!$U1720),"",'commented data'!$U1720)</f>
        <v>1012.8099975585937</v>
      </c>
      <c r="AA1766" s="385">
        <f t="shared" si="461"/>
        <v>1022.9380975341797</v>
      </c>
      <c r="AC1766" s="427">
        <f t="shared" si="456"/>
        <v>6.1860130914452132</v>
      </c>
      <c r="AD1766" s="428">
        <f t="shared" si="455"/>
        <v>0.39098736713650212</v>
      </c>
      <c r="AE1766" s="429">
        <f t="shared" si="457"/>
        <v>9.2657126328634991</v>
      </c>
      <c r="AF1766" s="430">
        <f t="shared" si="458"/>
        <v>0.95951128572529942</v>
      </c>
    </row>
    <row r="1767" spans="1:32" s="5" customFormat="1" x14ac:dyDescent="0.2">
      <c r="A1767" s="363">
        <f>'commented data'!$A1721</f>
        <v>41252.583333333336</v>
      </c>
      <c r="B1767" s="364">
        <f>IF(ISERROR('commented data'!$B1721),"",'commented data'!$B1721)</f>
        <v>893.9979248046875</v>
      </c>
      <c r="C1767" s="364">
        <f>IF(ISERROR('commented data'!$C1721),"",'commented data'!$C1721)</f>
        <v>464.90829467773437</v>
      </c>
      <c r="D1767" s="364">
        <f>IF(ISERROR('commented data'!$D1721),"",'commented data'!$D1721)</f>
        <v>5655.9951171875</v>
      </c>
      <c r="E1767" s="364">
        <f>IF(ISERROR('commented data'!$E1721),"",'commented data'!$E1721)</f>
        <v>9.8570766448974609</v>
      </c>
      <c r="F1767" s="357">
        <f t="shared" si="447"/>
        <v>123.05597671508789</v>
      </c>
      <c r="G1767" s="362">
        <f t="shared" si="448"/>
        <v>50514.02295552256</v>
      </c>
      <c r="H1767" s="359">
        <f>IF(ISERROR('commented data'!$N1721),"",'commented data'!$N1721)</f>
        <v>15.560447279766231</v>
      </c>
      <c r="I1767" s="359">
        <f>IFERROR('commented data'!O1721,"")</f>
        <v>15.194328346172693</v>
      </c>
      <c r="J1767" s="358">
        <f>IF(ISERROR('commented data'!$P1721),"",'commented data'!$P1721)</f>
        <v>1</v>
      </c>
      <c r="K1767" s="328">
        <f>IF(ISERROR('commented data'!$Q1721),"",'commented data'!$Q1721)</f>
        <v>1</v>
      </c>
      <c r="L1767" s="328">
        <f>IF(ISERROR('commented data'!$R1721),"",'commented data'!$R1721)</f>
        <v>1</v>
      </c>
      <c r="M1767" s="328">
        <f>IF(ISERROR('commented data'!$S1721),"",'commented data'!$S1721)</f>
        <v>1</v>
      </c>
      <c r="N1767" s="366">
        <f t="shared" si="449"/>
        <v>1</v>
      </c>
      <c r="O1767" s="367" t="b">
        <f t="shared" si="450"/>
        <v>1</v>
      </c>
      <c r="P1767" s="365">
        <f>IF(ISERROR('commented data'!$J1721),"",'commented data'!$J1721)</f>
        <v>121.83760070800781</v>
      </c>
      <c r="Q1767" s="368">
        <f t="shared" si="446"/>
        <v>121.83760070800781</v>
      </c>
      <c r="R1767" s="368" t="str">
        <f t="shared" si="451"/>
        <v/>
      </c>
      <c r="S1767" s="369">
        <f t="shared" si="452"/>
        <v>121.83760070800781</v>
      </c>
      <c r="T1767" s="365">
        <f>IF(ISERROR('commented data'!$M1721),"",'commented data'!$M1721)</f>
        <v>78727.4921875</v>
      </c>
      <c r="U1767" s="370">
        <f t="shared" si="453"/>
        <v>78727.4921875</v>
      </c>
      <c r="V1767" s="371">
        <f t="shared" si="454"/>
        <v>78727.4921875</v>
      </c>
      <c r="W1767" s="383">
        <f t="shared" si="459"/>
        <v>68492.918203124995</v>
      </c>
      <c r="X1767" s="365">
        <f>IF(ISERROR('commented data'!$T1721),"",'commented data'!$T1721)</f>
        <v>100.760498046875</v>
      </c>
      <c r="Y1767" s="384">
        <f t="shared" si="460"/>
        <v>100.760498046875</v>
      </c>
      <c r="Z1767" s="365">
        <f>IF(ISERROR('commented data'!$U1721),"",'commented data'!$U1721)</f>
        <v>1012.8099975585937</v>
      </c>
      <c r="AA1767" s="385">
        <f t="shared" si="461"/>
        <v>1022.9380975341797</v>
      </c>
      <c r="AC1767" s="427">
        <f t="shared" si="456"/>
        <v>6.2160524326001987</v>
      </c>
      <c r="AD1767" s="428">
        <f t="shared" si="455"/>
        <v>0.39947774770479372</v>
      </c>
      <c r="AE1767" s="429">
        <f t="shared" si="457"/>
        <v>9.2572222522952075</v>
      </c>
      <c r="AF1767" s="430">
        <f t="shared" si="458"/>
        <v>0.95863206398616574</v>
      </c>
    </row>
    <row r="1768" spans="1:32" s="5" customFormat="1" x14ac:dyDescent="0.2">
      <c r="A1768" s="363">
        <f>'commented data'!$A1722</f>
        <v>41252.625</v>
      </c>
      <c r="B1768" s="364">
        <f>IF(ISERROR('commented data'!$B1722),"",'commented data'!$B1722)</f>
        <v>894.0208740234375</v>
      </c>
      <c r="C1768" s="364">
        <f>IF(ISERROR('commented data'!$C1722),"",'commented data'!$C1722)</f>
        <v>465.24139404296875</v>
      </c>
      <c r="D1768" s="364">
        <f>IF(ISERROR('commented data'!$D1722),"",'commented data'!$D1722)</f>
        <v>5666.759765625</v>
      </c>
      <c r="E1768" s="364">
        <f>IF(ISERROR('commented data'!$E1722),"",'commented data'!$E1722)</f>
        <v>9.8654661178588867</v>
      </c>
      <c r="F1768" s="357">
        <f t="shared" si="447"/>
        <v>123.06092376708985</v>
      </c>
      <c r="G1768" s="362">
        <f t="shared" si="448"/>
        <v>50546.507843041421</v>
      </c>
      <c r="H1768" s="359">
        <f>IF(ISERROR('commented data'!$N1722),"",'commented data'!$N1722)</f>
        <v>15.247906294818167</v>
      </c>
      <c r="I1768" s="359">
        <f>IFERROR('commented data'!O1722,"")</f>
        <v>15.223246617759148</v>
      </c>
      <c r="J1768" s="358">
        <f>IF(ISERROR('commented data'!$P1722),"",'commented data'!$P1722)</f>
        <v>1</v>
      </c>
      <c r="K1768" s="328">
        <f>IF(ISERROR('commented data'!$Q1722),"",'commented data'!$Q1722)</f>
        <v>1</v>
      </c>
      <c r="L1768" s="328">
        <f>IF(ISERROR('commented data'!$R1722),"",'commented data'!$R1722)</f>
        <v>1</v>
      </c>
      <c r="M1768" s="328">
        <f>IF(ISERROR('commented data'!$S1722),"",'commented data'!$S1722)</f>
        <v>1</v>
      </c>
      <c r="N1768" s="366">
        <f t="shared" si="449"/>
        <v>1</v>
      </c>
      <c r="O1768" s="367" t="b">
        <f t="shared" si="450"/>
        <v>1</v>
      </c>
      <c r="P1768" s="365">
        <f>IF(ISERROR('commented data'!$J1722),"",'commented data'!$J1722)</f>
        <v>121.84249877929687</v>
      </c>
      <c r="Q1768" s="368">
        <f t="shared" si="446"/>
        <v>121.84249877929687</v>
      </c>
      <c r="R1768" s="368" t="str">
        <f t="shared" si="451"/>
        <v/>
      </c>
      <c r="S1768" s="369">
        <f t="shared" si="452"/>
        <v>121.84249877929687</v>
      </c>
      <c r="T1768" s="365">
        <f>IF(ISERROR('commented data'!$M1722),"",'commented data'!$M1722)</f>
        <v>78760.140625</v>
      </c>
      <c r="U1768" s="370">
        <f t="shared" si="453"/>
        <v>78760.140625</v>
      </c>
      <c r="V1768" s="371">
        <f t="shared" si="454"/>
        <v>78760.140625</v>
      </c>
      <c r="W1768" s="383">
        <f t="shared" si="459"/>
        <v>68521.322343749998</v>
      </c>
      <c r="X1768" s="365">
        <f>IF(ISERROR('commented data'!$T1722),"",'commented data'!$T1722)</f>
        <v>100.67479705810547</v>
      </c>
      <c r="Y1768" s="384">
        <f t="shared" si="460"/>
        <v>100.67479705810547</v>
      </c>
      <c r="Z1768" s="365">
        <f>IF(ISERROR('commented data'!$U1722),"",'commented data'!$U1722)</f>
        <v>1012.8090209960937</v>
      </c>
      <c r="AA1768" s="385">
        <f t="shared" si="461"/>
        <v>1022.9371112060547</v>
      </c>
      <c r="AC1768" s="427">
        <f t="shared" si="456"/>
        <v>6.2202999483651293</v>
      </c>
      <c r="AD1768" s="428">
        <f t="shared" si="455"/>
        <v>0.40794452878288145</v>
      </c>
      <c r="AE1768" s="429">
        <f t="shared" si="457"/>
        <v>9.2487554712171196</v>
      </c>
      <c r="AF1768" s="430">
        <f t="shared" si="458"/>
        <v>0.95775528609329474</v>
      </c>
    </row>
    <row r="1769" spans="1:32" s="5" customFormat="1" x14ac:dyDescent="0.2">
      <c r="A1769" s="363">
        <f>'commented data'!$A1723</f>
        <v>41252.666666666664</v>
      </c>
      <c r="B1769" s="364">
        <f>IF(ISERROR('commented data'!$B1723),"",'commented data'!$B1723)</f>
        <v>893.9561767578125</v>
      </c>
      <c r="C1769" s="364">
        <f>IF(ISERROR('commented data'!$C1723),"",'commented data'!$C1723)</f>
        <v>465.2161865234375</v>
      </c>
      <c r="D1769" s="364">
        <f>IF(ISERROR('commented data'!$D1723),"",'commented data'!$D1723)</f>
        <v>5659.7158203125</v>
      </c>
      <c r="E1769" s="364">
        <f>IF(ISERROR('commented data'!$E1723),"",'commented data'!$E1723)</f>
        <v>9.8567047119140625</v>
      </c>
      <c r="F1769" s="357">
        <f t="shared" si="447"/>
        <v>123.5062355041504</v>
      </c>
      <c r="G1769" s="362">
        <f t="shared" si="448"/>
        <v>50538.569309781866</v>
      </c>
      <c r="H1769" s="359">
        <f>IF(ISERROR('commented data'!$N1723),"",'commented data'!$N1723)</f>
        <v>15.186700912830419</v>
      </c>
      <c r="I1769" s="359">
        <f>IFERROR('commented data'!O1723,"")</f>
        <v>15.204323684532884</v>
      </c>
      <c r="J1769" s="358">
        <f>IF(ISERROR('commented data'!$P1723),"",'commented data'!$P1723)</f>
        <v>1</v>
      </c>
      <c r="K1769" s="328">
        <f>IF(ISERROR('commented data'!$Q1723),"",'commented data'!$Q1723)</f>
        <v>1</v>
      </c>
      <c r="L1769" s="328">
        <f>IF(ISERROR('commented data'!$R1723),"",'commented data'!$R1723)</f>
        <v>1</v>
      </c>
      <c r="M1769" s="328">
        <f>IF(ISERROR('commented data'!$S1723),"",'commented data'!$S1723)</f>
        <v>1</v>
      </c>
      <c r="N1769" s="366">
        <f t="shared" si="449"/>
        <v>1</v>
      </c>
      <c r="O1769" s="367" t="b">
        <f t="shared" si="450"/>
        <v>1</v>
      </c>
      <c r="P1769" s="365">
        <f>IF(ISERROR('commented data'!$J1723),"",'commented data'!$J1723)</f>
        <v>122.28340148925781</v>
      </c>
      <c r="Q1769" s="368">
        <f t="shared" si="446"/>
        <v>122.28340148925781</v>
      </c>
      <c r="R1769" s="368" t="str">
        <f t="shared" si="451"/>
        <v/>
      </c>
      <c r="S1769" s="369">
        <f t="shared" si="452"/>
        <v>122.28340148925781</v>
      </c>
      <c r="T1769" s="365">
        <f>IF(ISERROR('commented data'!$M1723),"",'commented data'!$M1723)</f>
        <v>78732.078125</v>
      </c>
      <c r="U1769" s="370">
        <f t="shared" si="453"/>
        <v>78732.078125</v>
      </c>
      <c r="V1769" s="371">
        <f t="shared" si="454"/>
        <v>78732.078125</v>
      </c>
      <c r="W1769" s="383">
        <f t="shared" si="459"/>
        <v>68496.907968750005</v>
      </c>
      <c r="X1769" s="365">
        <f>IF(ISERROR('commented data'!$T1723),"",'commented data'!$T1723)</f>
        <v>100.59919738769531</v>
      </c>
      <c r="Y1769" s="384">
        <f t="shared" si="460"/>
        <v>100.59919738769531</v>
      </c>
      <c r="Z1769" s="365">
        <f>IF(ISERROR('commented data'!$U1723),"",'commented data'!$U1723)</f>
        <v>1012.8060302734375</v>
      </c>
      <c r="AA1769" s="385">
        <f t="shared" si="461"/>
        <v>1022.9340905761719</v>
      </c>
      <c r="AC1769" s="427">
        <f t="shared" si="456"/>
        <v>6.2418284432167468</v>
      </c>
      <c r="AD1769" s="428">
        <f t="shared" si="455"/>
        <v>0.41100621386066571</v>
      </c>
      <c r="AE1769" s="429">
        <f t="shared" si="457"/>
        <v>9.2456937861393342</v>
      </c>
      <c r="AF1769" s="430">
        <f t="shared" si="458"/>
        <v>0.95743823315825627</v>
      </c>
    </row>
    <row r="1770" spans="1:32" s="5" customFormat="1" x14ac:dyDescent="0.2">
      <c r="A1770" s="363">
        <f>'commented data'!$A1724</f>
        <v>41252.708333333336</v>
      </c>
      <c r="B1770" s="364">
        <f>IF(ISERROR('commented data'!$B1724),"",'commented data'!$B1724)</f>
        <v>894.03021240234375</v>
      </c>
      <c r="C1770" s="364">
        <f>IF(ISERROR('commented data'!$C1724),"",'commented data'!$C1724)</f>
        <v>463.79489135742187</v>
      </c>
      <c r="D1770" s="364">
        <f>IF(ISERROR('commented data'!$D1724),"",'commented data'!$D1724)</f>
        <v>5644.39501953125</v>
      </c>
      <c r="E1770" s="364">
        <f>IF(ISERROR('commented data'!$E1724),"",'commented data'!$E1724)</f>
        <v>9.8551492691040039</v>
      </c>
      <c r="F1770" s="357">
        <f t="shared" si="447"/>
        <v>122.726011428833</v>
      </c>
      <c r="G1770" s="362">
        <f t="shared" si="448"/>
        <v>50425.113125893338</v>
      </c>
      <c r="H1770" s="359">
        <f>IF(ISERROR('commented data'!$N1724),"",'commented data'!$N1724)</f>
        <v>15.583701760219411</v>
      </c>
      <c r="I1770" s="359">
        <f>IFERROR('commented data'!O1724,"")</f>
        <v>15.163165714489875</v>
      </c>
      <c r="J1770" s="358">
        <f>IF(ISERROR('commented data'!$P1724),"",'commented data'!$P1724)</f>
        <v>1</v>
      </c>
      <c r="K1770" s="328">
        <f>IF(ISERROR('commented data'!$Q1724),"",'commented data'!$Q1724)</f>
        <v>1</v>
      </c>
      <c r="L1770" s="328">
        <f>IF(ISERROR('commented data'!$R1724),"",'commented data'!$R1724)</f>
        <v>1</v>
      </c>
      <c r="M1770" s="328">
        <f>IF(ISERROR('commented data'!$S1724),"",'commented data'!$S1724)</f>
        <v>1</v>
      </c>
      <c r="N1770" s="366">
        <f t="shared" si="449"/>
        <v>1</v>
      </c>
      <c r="O1770" s="367" t="b">
        <f t="shared" si="450"/>
        <v>1</v>
      </c>
      <c r="P1770" s="365">
        <f>IF(ISERROR('commented data'!$J1724),"",'commented data'!$J1724)</f>
        <v>121.51090240478516</v>
      </c>
      <c r="Q1770" s="368">
        <f t="shared" si="446"/>
        <v>121.51090240478516</v>
      </c>
      <c r="R1770" s="368" t="str">
        <f t="shared" si="451"/>
        <v/>
      </c>
      <c r="S1770" s="369">
        <f t="shared" si="452"/>
        <v>121.51090240478516</v>
      </c>
      <c r="T1770" s="365">
        <f>IF(ISERROR('commented data'!$M1724),"",'commented data'!$M1724)</f>
        <v>78586.1796875</v>
      </c>
      <c r="U1770" s="370">
        <f t="shared" si="453"/>
        <v>78586.1796875</v>
      </c>
      <c r="V1770" s="371">
        <f t="shared" si="454"/>
        <v>78586.1796875</v>
      </c>
      <c r="W1770" s="383">
        <f t="shared" si="459"/>
        <v>68369.976328125005</v>
      </c>
      <c r="X1770" s="365">
        <f>IF(ISERROR('commented data'!$T1724),"",'commented data'!$T1724)</f>
        <v>100.747802734375</v>
      </c>
      <c r="Y1770" s="384">
        <f t="shared" si="460"/>
        <v>100.747802734375</v>
      </c>
      <c r="Z1770" s="365">
        <f>IF(ISERROR('commented data'!$U1724),"",'commented data'!$U1724)</f>
        <v>1012.8109741210937</v>
      </c>
      <c r="AA1770" s="385">
        <f t="shared" si="461"/>
        <v>1022.9390838623046</v>
      </c>
      <c r="AC1770" s="427">
        <f t="shared" si="456"/>
        <v>6.1884730097885825</v>
      </c>
      <c r="AD1770" s="428">
        <f t="shared" si="455"/>
        <v>0.39711187399555647</v>
      </c>
      <c r="AE1770" s="429">
        <f t="shared" si="457"/>
        <v>9.259588126004445</v>
      </c>
      <c r="AF1770" s="430">
        <f t="shared" si="458"/>
        <v>0.9588770621438425</v>
      </c>
    </row>
    <row r="1771" spans="1:32" s="5" customFormat="1" x14ac:dyDescent="0.2">
      <c r="A1771" s="363">
        <f>'commented data'!$A1725</f>
        <v>41252.75</v>
      </c>
      <c r="B1771" s="364">
        <f>IF(ISERROR('commented data'!$B1725),"",'commented data'!$B1725)</f>
        <v>893.98162841796875</v>
      </c>
      <c r="C1771" s="364">
        <f>IF(ISERROR('commented data'!$C1725),"",'commented data'!$C1725)</f>
        <v>463.927490234375</v>
      </c>
      <c r="D1771" s="364">
        <f>IF(ISERROR('commented data'!$D1725),"",'commented data'!$D1725)</f>
        <v>5654.5078125</v>
      </c>
      <c r="E1771" s="364">
        <f>IF(ISERROR('commented data'!$E1725),"",'commented data'!$E1725)</f>
        <v>9.8551473617553711</v>
      </c>
      <c r="F1771" s="357">
        <f t="shared" si="447"/>
        <v>122.93649230957031</v>
      </c>
      <c r="G1771" s="362">
        <f t="shared" si="448"/>
        <v>50452.796728789777</v>
      </c>
      <c r="H1771" s="359">
        <f>IF(ISERROR('commented data'!$N1725),"",'commented data'!$N1725)</f>
        <v>15.639831564235065</v>
      </c>
      <c r="I1771" s="359">
        <f>IFERROR('commented data'!O1725,"")</f>
        <v>15.190332834277005</v>
      </c>
      <c r="J1771" s="358">
        <f>IF(ISERROR('commented data'!$P1725),"",'commented data'!$P1725)</f>
        <v>1</v>
      </c>
      <c r="K1771" s="328">
        <f>IF(ISERROR('commented data'!$Q1725),"",'commented data'!$Q1725)</f>
        <v>1</v>
      </c>
      <c r="L1771" s="328">
        <f>IF(ISERROR('commented data'!$R1725),"",'commented data'!$R1725)</f>
        <v>1</v>
      </c>
      <c r="M1771" s="328">
        <f>IF(ISERROR('commented data'!$S1725),"",'commented data'!$S1725)</f>
        <v>1</v>
      </c>
      <c r="N1771" s="366">
        <f t="shared" si="449"/>
        <v>1</v>
      </c>
      <c r="O1771" s="367" t="b">
        <f t="shared" si="450"/>
        <v>1</v>
      </c>
      <c r="P1771" s="365">
        <f>IF(ISERROR('commented data'!$J1725),"",'commented data'!$J1725)</f>
        <v>121.71929931640625</v>
      </c>
      <c r="Q1771" s="368">
        <f t="shared" si="446"/>
        <v>121.71929931640625</v>
      </c>
      <c r="R1771" s="368" t="str">
        <f t="shared" si="451"/>
        <v/>
      </c>
      <c r="S1771" s="369">
        <f t="shared" si="452"/>
        <v>121.71929931640625</v>
      </c>
      <c r="T1771" s="365">
        <f>IF(ISERROR('commented data'!$M1725),"",'commented data'!$M1725)</f>
        <v>78596.7265625</v>
      </c>
      <c r="U1771" s="370">
        <f t="shared" si="453"/>
        <v>78596.7265625</v>
      </c>
      <c r="V1771" s="371">
        <f t="shared" si="454"/>
        <v>78596.7265625</v>
      </c>
      <c r="W1771" s="383">
        <f t="shared" si="459"/>
        <v>68379.152109375005</v>
      </c>
      <c r="X1771" s="365">
        <f>IF(ISERROR('commented data'!$T1725),"",'commented data'!$T1725)</f>
        <v>100.59279632568359</v>
      </c>
      <c r="Y1771" s="384">
        <f t="shared" si="460"/>
        <v>100.59279632568359</v>
      </c>
      <c r="Z1771" s="365">
        <f>IF(ISERROR('commented data'!$U1725),"",'commented data'!$U1725)</f>
        <v>1012.8109741210937</v>
      </c>
      <c r="AA1771" s="385">
        <f t="shared" si="461"/>
        <v>1022.9390838623046</v>
      </c>
      <c r="AC1771" s="427">
        <f t="shared" si="456"/>
        <v>6.2024898570451779</v>
      </c>
      <c r="AD1771" s="428">
        <f t="shared" si="455"/>
        <v>0.39658290638045873</v>
      </c>
      <c r="AE1771" s="429">
        <f t="shared" si="457"/>
        <v>9.2601170936195416</v>
      </c>
      <c r="AF1771" s="430">
        <f t="shared" si="458"/>
        <v>0.95893183940886029</v>
      </c>
    </row>
    <row r="1772" spans="1:32" s="5" customFormat="1" x14ac:dyDescent="0.2">
      <c r="A1772" s="363">
        <f>'commented data'!$A1726</f>
        <v>41252.791666666664</v>
      </c>
      <c r="B1772" s="364">
        <f>IF(ISERROR('commented data'!$B1726),"",'commented data'!$B1726)</f>
        <v>894.0814208984375</v>
      </c>
      <c r="C1772" s="364">
        <f>IF(ISERROR('commented data'!$C1726),"",'commented data'!$C1726)</f>
        <v>462.94329833984375</v>
      </c>
      <c r="D1772" s="364">
        <f>IF(ISERROR('commented data'!$D1726),"",'commented data'!$D1726)</f>
        <v>5648.02392578125</v>
      </c>
      <c r="E1772" s="364">
        <f>IF(ISERROR('commented data'!$E1726),"",'commented data'!$E1726)</f>
        <v>9.8557310104370117</v>
      </c>
      <c r="F1772" s="357">
        <f t="shared" si="447"/>
        <v>121.84569046020508</v>
      </c>
      <c r="G1772" s="362">
        <f t="shared" si="448"/>
        <v>50409.940167495457</v>
      </c>
      <c r="H1772" s="359">
        <f>IF(ISERROR('commented data'!$N1726),"",'commented data'!$N1726)</f>
        <v>15.643876442776236</v>
      </c>
      <c r="I1772" s="359">
        <f>IFERROR('commented data'!O1726,"")</f>
        <v>15.172914448701546</v>
      </c>
      <c r="J1772" s="358">
        <f>IF(ISERROR('commented data'!$P1726),"",'commented data'!$P1726)</f>
        <v>1</v>
      </c>
      <c r="K1772" s="328">
        <f>IF(ISERROR('commented data'!$Q1726),"",'commented data'!$Q1726)</f>
        <v>1</v>
      </c>
      <c r="L1772" s="328">
        <f>IF(ISERROR('commented data'!$R1726),"",'commented data'!$R1726)</f>
        <v>1</v>
      </c>
      <c r="M1772" s="328">
        <f>IF(ISERROR('commented data'!$S1726),"",'commented data'!$S1726)</f>
        <v>1</v>
      </c>
      <c r="N1772" s="366">
        <f t="shared" si="449"/>
        <v>1</v>
      </c>
      <c r="O1772" s="367" t="b">
        <f t="shared" si="450"/>
        <v>1</v>
      </c>
      <c r="P1772" s="365">
        <f>IF(ISERROR('commented data'!$J1726),"",'commented data'!$J1726)</f>
        <v>120.63929748535156</v>
      </c>
      <c r="Q1772" s="368">
        <f t="shared" si="446"/>
        <v>120.63929748535156</v>
      </c>
      <c r="R1772" s="368" t="str">
        <f t="shared" si="451"/>
        <v/>
      </c>
      <c r="S1772" s="369">
        <f t="shared" si="452"/>
        <v>120.63929748535156</v>
      </c>
      <c r="T1772" s="365">
        <f>IF(ISERROR('commented data'!$M1726),"",'commented data'!$M1726)</f>
        <v>78547.046875</v>
      </c>
      <c r="U1772" s="370">
        <f t="shared" si="453"/>
        <v>78547.046875</v>
      </c>
      <c r="V1772" s="371">
        <f t="shared" si="454"/>
        <v>78547.046875</v>
      </c>
      <c r="W1772" s="383">
        <f t="shared" si="459"/>
        <v>68335.930781250005</v>
      </c>
      <c r="X1772" s="365">
        <f>IF(ISERROR('commented data'!$T1726),"",'commented data'!$T1726)</f>
        <v>100.67299652099609</v>
      </c>
      <c r="Y1772" s="384">
        <f t="shared" si="460"/>
        <v>100.67299652099609</v>
      </c>
      <c r="Z1772" s="365">
        <f>IF(ISERROR('commented data'!$U1726),"",'commented data'!$U1726)</f>
        <v>1012.8079833984375</v>
      </c>
      <c r="AA1772" s="385">
        <f t="shared" si="461"/>
        <v>1022.9360632324219</v>
      </c>
      <c r="AC1772" s="427">
        <f t="shared" si="456"/>
        <v>6.1422339657661089</v>
      </c>
      <c r="AD1772" s="428">
        <f t="shared" si="455"/>
        <v>0.39262864215489029</v>
      </c>
      <c r="AE1772" s="429">
        <f t="shared" si="457"/>
        <v>9.2640713578451113</v>
      </c>
      <c r="AF1772" s="430">
        <f t="shared" si="458"/>
        <v>0.9593413234174315</v>
      </c>
    </row>
    <row r="1773" spans="1:32" s="5" customFormat="1" x14ac:dyDescent="0.2">
      <c r="A1773" s="363">
        <f>'commented data'!$A1727</f>
        <v>41252.833333333336</v>
      </c>
      <c r="B1773" s="364">
        <f>IF(ISERROR('commented data'!$B1727),"",'commented data'!$B1727)</f>
        <v>893.98077392578125</v>
      </c>
      <c r="C1773" s="364">
        <f>IF(ISERROR('commented data'!$C1727),"",'commented data'!$C1727)</f>
        <v>462.79849243164062</v>
      </c>
      <c r="D1773" s="364">
        <f>IF(ISERROR('commented data'!$D1727),"",'commented data'!$D1727)</f>
        <v>5651.91796875</v>
      </c>
      <c r="E1773" s="364">
        <f>IF(ISERROR('commented data'!$E1727),"",'commented data'!$E1727)</f>
        <v>9.8578052520751953</v>
      </c>
      <c r="F1773" s="357">
        <f t="shared" si="447"/>
        <v>122.10859313964843</v>
      </c>
      <c r="G1773" s="362">
        <f t="shared" si="448"/>
        <v>50417.969981620437</v>
      </c>
      <c r="H1773" s="359">
        <f>IF(ISERROR('commented data'!$N1727),"",'commented data'!$N1727)</f>
        <v>15.562908677578525</v>
      </c>
      <c r="I1773" s="359">
        <f>IFERROR('commented data'!O1727,"")</f>
        <v>15.183375449150699</v>
      </c>
      <c r="J1773" s="358">
        <f>IF(ISERROR('commented data'!$P1727),"",'commented data'!$P1727)</f>
        <v>1</v>
      </c>
      <c r="K1773" s="328">
        <f>IF(ISERROR('commented data'!$Q1727),"",'commented data'!$Q1727)</f>
        <v>1</v>
      </c>
      <c r="L1773" s="328">
        <f>IF(ISERROR('commented data'!$R1727),"",'commented data'!$R1727)</f>
        <v>1</v>
      </c>
      <c r="M1773" s="328">
        <f>IF(ISERROR('commented data'!$S1727),"",'commented data'!$S1727)</f>
        <v>1</v>
      </c>
      <c r="N1773" s="366">
        <f t="shared" si="449"/>
        <v>1</v>
      </c>
      <c r="O1773" s="367" t="b">
        <f t="shared" si="450"/>
        <v>1</v>
      </c>
      <c r="P1773" s="365">
        <f>IF(ISERROR('commented data'!$J1727),"",'commented data'!$J1727)</f>
        <v>120.89959716796875</v>
      </c>
      <c r="Q1773" s="368">
        <f t="shared" si="446"/>
        <v>120.89959716796875</v>
      </c>
      <c r="R1773" s="368" t="str">
        <f t="shared" si="451"/>
        <v/>
      </c>
      <c r="S1773" s="369">
        <f t="shared" si="452"/>
        <v>120.89959716796875</v>
      </c>
      <c r="T1773" s="365">
        <f>IF(ISERROR('commented data'!$M1727),"",'commented data'!$M1727)</f>
        <v>78571.78125</v>
      </c>
      <c r="U1773" s="370">
        <f t="shared" si="453"/>
        <v>78571.78125</v>
      </c>
      <c r="V1773" s="371">
        <f t="shared" si="454"/>
        <v>78571.78125</v>
      </c>
      <c r="W1773" s="383">
        <f t="shared" si="459"/>
        <v>68357.449687500004</v>
      </c>
      <c r="X1773" s="365">
        <f>IF(ISERROR('commented data'!$T1727),"",'commented data'!$T1727)</f>
        <v>100.73079681396484</v>
      </c>
      <c r="Y1773" s="384">
        <f t="shared" si="460"/>
        <v>100.73079681396484</v>
      </c>
      <c r="Z1773" s="365">
        <f>IF(ISERROR('commented data'!$U1727),"",'commented data'!$U1727)</f>
        <v>1012.8070068359375</v>
      </c>
      <c r="AA1773" s="385">
        <f t="shared" si="461"/>
        <v>1022.9350769042969</v>
      </c>
      <c r="AC1773" s="427">
        <f t="shared" si="456"/>
        <v>6.1564673834126982</v>
      </c>
      <c r="AD1773" s="428">
        <f t="shared" si="455"/>
        <v>0.39558590948248112</v>
      </c>
      <c r="AE1773" s="429">
        <f t="shared" si="457"/>
        <v>9.2611140905175198</v>
      </c>
      <c r="AF1773" s="430">
        <f t="shared" si="458"/>
        <v>0.95903508346718025</v>
      </c>
    </row>
    <row r="1774" spans="1:32" s="5" customFormat="1" x14ac:dyDescent="0.2">
      <c r="A1774" s="363">
        <f>'commented data'!$A1728</f>
        <v>41252.875</v>
      </c>
      <c r="B1774" s="364">
        <f>IF(ISERROR('commented data'!$B1728),"",'commented data'!$B1728)</f>
        <v>894.031982421875</v>
      </c>
      <c r="C1774" s="364">
        <f>IF(ISERROR('commented data'!$C1728),"",'commented data'!$C1728)</f>
        <v>460.9912109375</v>
      </c>
      <c r="D1774" s="364">
        <f>IF(ISERROR('commented data'!$D1728),"",'commented data'!$D1728)</f>
        <v>5632.1640625</v>
      </c>
      <c r="E1774" s="364">
        <f>IF(ISERROR('commented data'!$E1728),"",'commented data'!$E1728)</f>
        <v>9.8510093688964844</v>
      </c>
      <c r="F1774" s="357">
        <f t="shared" si="447"/>
        <v>121.3318058013916</v>
      </c>
      <c r="G1774" s="362">
        <f t="shared" si="448"/>
        <v>50283.378184274625</v>
      </c>
      <c r="H1774" s="359">
        <f>IF(ISERROR('commented data'!$N1728),"",'commented data'!$N1728)</f>
        <v>15.455463051969492</v>
      </c>
      <c r="I1774" s="359">
        <f>IFERROR('commented data'!O1728,"")</f>
        <v>15.130308335148083</v>
      </c>
      <c r="J1774" s="358">
        <f>IF(ISERROR('commented data'!$P1728),"",'commented data'!$P1728)</f>
        <v>1</v>
      </c>
      <c r="K1774" s="328">
        <f>IF(ISERROR('commented data'!$Q1728),"",'commented data'!$Q1728)</f>
        <v>1</v>
      </c>
      <c r="L1774" s="328">
        <f>IF(ISERROR('commented data'!$R1728),"",'commented data'!$R1728)</f>
        <v>1</v>
      </c>
      <c r="M1774" s="328">
        <f>IF(ISERROR('commented data'!$S1728),"",'commented data'!$S1728)</f>
        <v>1</v>
      </c>
      <c r="N1774" s="366">
        <f t="shared" si="449"/>
        <v>1</v>
      </c>
      <c r="O1774" s="367" t="b">
        <f t="shared" si="450"/>
        <v>1</v>
      </c>
      <c r="P1774" s="365">
        <f>IF(ISERROR('commented data'!$J1728),"",'commented data'!$J1728)</f>
        <v>120.13050079345703</v>
      </c>
      <c r="Q1774" s="368">
        <f t="shared" si="446"/>
        <v>120.13050079345703</v>
      </c>
      <c r="R1774" s="368" t="str">
        <f t="shared" si="451"/>
        <v/>
      </c>
      <c r="S1774" s="369">
        <f t="shared" si="452"/>
        <v>120.13050079345703</v>
      </c>
      <c r="T1774" s="365">
        <f>IF(ISERROR('commented data'!$M1728),"",'commented data'!$M1728)</f>
        <v>78413.2890625</v>
      </c>
      <c r="U1774" s="370">
        <f t="shared" si="453"/>
        <v>78413.2890625</v>
      </c>
      <c r="V1774" s="371">
        <f t="shared" si="454"/>
        <v>78413.2890625</v>
      </c>
      <c r="W1774" s="383">
        <f t="shared" si="459"/>
        <v>68219.561484374994</v>
      </c>
      <c r="X1774" s="365">
        <f>IF(ISERROR('commented data'!$T1728),"",'commented data'!$T1728)</f>
        <v>100.97609710693359</v>
      </c>
      <c r="Y1774" s="384">
        <f t="shared" si="460"/>
        <v>100.97609710693359</v>
      </c>
      <c r="Z1774" s="365">
        <f>IF(ISERROR('commented data'!$U1728),"",'commented data'!$U1728)</f>
        <v>1012.8090209960937</v>
      </c>
      <c r="AA1774" s="385">
        <f t="shared" si="461"/>
        <v>1022.9371112060547</v>
      </c>
      <c r="AC1774" s="427">
        <f t="shared" si="456"/>
        <v>6.1009730768923394</v>
      </c>
      <c r="AD1774" s="428">
        <f t="shared" si="455"/>
        <v>0.39474540855732509</v>
      </c>
      <c r="AE1774" s="429">
        <f t="shared" si="457"/>
        <v>9.2619545914426755</v>
      </c>
      <c r="AF1774" s="430">
        <f t="shared" si="458"/>
        <v>0.95912212157804166</v>
      </c>
    </row>
    <row r="1775" spans="1:32" s="5" customFormat="1" x14ac:dyDescent="0.2">
      <c r="A1775" s="363">
        <f>'commented data'!$A1729</f>
        <v>41252.916666666664</v>
      </c>
      <c r="B1775" s="364">
        <f>IF(ISERROR('commented data'!$B1729),"",'commented data'!$B1729)</f>
        <v>893.98052978515625</v>
      </c>
      <c r="C1775" s="364">
        <f>IF(ISERROR('commented data'!$C1729),"",'commented data'!$C1729)</f>
        <v>461.49020385742187</v>
      </c>
      <c r="D1775" s="364">
        <f>IF(ISERROR('commented data'!$D1729),"",'commented data'!$D1729)</f>
        <v>5641.23779296875</v>
      </c>
      <c r="E1775" s="364">
        <f>IF(ISERROR('commented data'!$E1729),"",'commented data'!$E1729)</f>
        <v>9.8528251647949219</v>
      </c>
      <c r="F1775" s="357">
        <f t="shared" si="447"/>
        <v>121.68793190002441</v>
      </c>
      <c r="G1775" s="362">
        <f t="shared" si="448"/>
        <v>50342.787633582833</v>
      </c>
      <c r="H1775" s="359">
        <f>IF(ISERROR('commented data'!$N1729),"",'commented data'!$N1729)</f>
        <v>15.076791113159562</v>
      </c>
      <c r="I1775" s="359">
        <f>IFERROR('commented data'!O1729,"")</f>
        <v>15.154684105849848</v>
      </c>
      <c r="J1775" s="358">
        <f>IF(ISERROR('commented data'!$P1729),"",'commented data'!$P1729)</f>
        <v>1</v>
      </c>
      <c r="K1775" s="328">
        <f>IF(ISERROR('commented data'!$Q1729),"",'commented data'!$Q1729)</f>
        <v>1</v>
      </c>
      <c r="L1775" s="328">
        <f>IF(ISERROR('commented data'!$R1729),"",'commented data'!$R1729)</f>
        <v>1</v>
      </c>
      <c r="M1775" s="328">
        <f>IF(ISERROR('commented data'!$S1729),"",'commented data'!$S1729)</f>
        <v>1</v>
      </c>
      <c r="N1775" s="366">
        <f t="shared" si="449"/>
        <v>1</v>
      </c>
      <c r="O1775" s="367" t="b">
        <f t="shared" si="450"/>
        <v>1</v>
      </c>
      <c r="P1775" s="365">
        <f>IF(ISERROR('commented data'!$J1729),"",'commented data'!$J1729)</f>
        <v>120.48310089111328</v>
      </c>
      <c r="Q1775" s="368">
        <f t="shared" si="446"/>
        <v>120.48310089111328</v>
      </c>
      <c r="R1775" s="368" t="str">
        <f t="shared" si="451"/>
        <v/>
      </c>
      <c r="S1775" s="369">
        <f t="shared" si="452"/>
        <v>120.48310089111328</v>
      </c>
      <c r="T1775" s="365">
        <f>IF(ISERROR('commented data'!$M1729),"",'commented data'!$M1729)</f>
        <v>78477.4375</v>
      </c>
      <c r="U1775" s="370">
        <f t="shared" si="453"/>
        <v>78477.4375</v>
      </c>
      <c r="V1775" s="371">
        <f t="shared" si="454"/>
        <v>78477.4375</v>
      </c>
      <c r="W1775" s="383">
        <f t="shared" si="459"/>
        <v>68275.370624999996</v>
      </c>
      <c r="X1775" s="365">
        <f>IF(ISERROR('commented data'!$T1729),"",'commented data'!$T1729)</f>
        <v>100.84140014648437</v>
      </c>
      <c r="Y1775" s="384">
        <f t="shared" si="460"/>
        <v>100.84140014648437</v>
      </c>
      <c r="Z1775" s="365">
        <f>IF(ISERROR('commented data'!$U1729),"",'commented data'!$U1729)</f>
        <v>1012.81201171875</v>
      </c>
      <c r="AA1775" s="385">
        <f t="shared" si="461"/>
        <v>1022.9401318359376</v>
      </c>
      <c r="AC1775" s="427">
        <f t="shared" si="456"/>
        <v>6.1261097132128182</v>
      </c>
      <c r="AD1775" s="428">
        <f t="shared" si="455"/>
        <v>0.4063271598865445</v>
      </c>
      <c r="AE1775" s="429">
        <f t="shared" si="457"/>
        <v>9.2503728401134566</v>
      </c>
      <c r="AF1775" s="430">
        <f t="shared" si="458"/>
        <v>0.95792277280162541</v>
      </c>
    </row>
    <row r="1776" spans="1:32" s="5" customFormat="1" x14ac:dyDescent="0.2">
      <c r="A1776" s="363">
        <f>'commented data'!$A1730</f>
        <v>41252.958333333336</v>
      </c>
      <c r="B1776" s="364">
        <f>IF(ISERROR('commented data'!$B1730),"",'commented data'!$B1730)</f>
        <v>894.036376953125</v>
      </c>
      <c r="C1776" s="364">
        <f>IF(ISERROR('commented data'!$C1730),"",'commented data'!$C1730)</f>
        <v>460.89620971679687</v>
      </c>
      <c r="D1776" s="364">
        <f>IF(ISERROR('commented data'!$D1730),"",'commented data'!$D1730)</f>
        <v>5633.47021484375</v>
      </c>
      <c r="E1776" s="364">
        <f>IF(ISERROR('commented data'!$E1730),"",'commented data'!$E1730)</f>
        <v>9.8513278961181641</v>
      </c>
      <c r="F1776" s="357">
        <f t="shared" si="447"/>
        <v>120.60864234924317</v>
      </c>
      <c r="G1776" s="362">
        <f t="shared" si="448"/>
        <v>50276.744142043863</v>
      </c>
      <c r="H1776" s="359">
        <f>IF(ISERROR('commented data'!$N1730),"",'commented data'!$N1730)</f>
        <v>14.766415225621895</v>
      </c>
      <c r="I1776" s="359">
        <f>IFERROR('commented data'!O1730,"")</f>
        <v>15.133817197367705</v>
      </c>
      <c r="J1776" s="358">
        <f>IF(ISERROR('commented data'!$P1730),"",'commented data'!$P1730)</f>
        <v>1</v>
      </c>
      <c r="K1776" s="328">
        <f>IF(ISERROR('commented data'!$Q1730),"",'commented data'!$Q1730)</f>
        <v>1</v>
      </c>
      <c r="L1776" s="328">
        <f>IF(ISERROR('commented data'!$R1730),"",'commented data'!$R1730)</f>
        <v>1</v>
      </c>
      <c r="M1776" s="328">
        <f>IF(ISERROR('commented data'!$S1730),"",'commented data'!$S1730)</f>
        <v>1</v>
      </c>
      <c r="N1776" s="366">
        <f t="shared" si="449"/>
        <v>1</v>
      </c>
      <c r="O1776" s="367" t="b">
        <f t="shared" si="450"/>
        <v>1</v>
      </c>
      <c r="P1776" s="365">
        <f>IF(ISERROR('commented data'!$J1730),"",'commented data'!$J1730)</f>
        <v>119.41449737548828</v>
      </c>
      <c r="Q1776" s="368">
        <f t="shared" si="446"/>
        <v>119.41449737548828</v>
      </c>
      <c r="R1776" s="368" t="str">
        <f t="shared" si="451"/>
        <v/>
      </c>
      <c r="S1776" s="369">
        <f t="shared" si="452"/>
        <v>119.41449737548828</v>
      </c>
      <c r="T1776" s="365">
        <f>IF(ISERROR('commented data'!$M1730),"",'commented data'!$M1730)</f>
        <v>78414.34375</v>
      </c>
      <c r="U1776" s="370">
        <f t="shared" si="453"/>
        <v>78414.34375</v>
      </c>
      <c r="V1776" s="371">
        <f t="shared" si="454"/>
        <v>78414.34375</v>
      </c>
      <c r="W1776" s="383">
        <f t="shared" si="459"/>
        <v>68220.479062500002</v>
      </c>
      <c r="X1776" s="365">
        <f>IF(ISERROR('commented data'!$T1730),"",'commented data'!$T1730)</f>
        <v>101.03160095214844</v>
      </c>
      <c r="Y1776" s="384">
        <f t="shared" si="460"/>
        <v>101.03160095214844</v>
      </c>
      <c r="Z1776" s="365">
        <f>IF(ISERROR('commented data'!$U1730),"",'commented data'!$U1730)</f>
        <v>1012.81201171875</v>
      </c>
      <c r="AA1776" s="385">
        <f t="shared" si="461"/>
        <v>1022.9401318359376</v>
      </c>
      <c r="AC1776" s="427">
        <f t="shared" si="456"/>
        <v>6.0638098527121747</v>
      </c>
      <c r="AD1776" s="428">
        <f t="shared" si="455"/>
        <v>0.41064874311475241</v>
      </c>
      <c r="AE1776" s="429">
        <f t="shared" si="457"/>
        <v>9.2460512568852486</v>
      </c>
      <c r="AF1776" s="430">
        <f t="shared" si="458"/>
        <v>0.95747525105732267</v>
      </c>
    </row>
    <row r="1777" spans="1:32" s="5" customFormat="1" x14ac:dyDescent="0.2">
      <c r="A1777" s="363">
        <f>'commented data'!$A1731</f>
        <v>41253</v>
      </c>
      <c r="B1777" s="364">
        <f>IF(ISERROR('commented data'!$B1731),"",'commented data'!$B1731)</f>
        <v>893.94342041015625</v>
      </c>
      <c r="C1777" s="364">
        <f>IF(ISERROR('commented data'!$C1731),"",'commented data'!$C1731)</f>
        <v>460.61459350585937</v>
      </c>
      <c r="D1777" s="364">
        <f>IF(ISERROR('commented data'!$D1731),"",'commented data'!$D1731)</f>
        <v>5622.69580078125</v>
      </c>
      <c r="E1777" s="364">
        <f>IF(ISERROR('commented data'!$E1731),"",'commented data'!$E1731)</f>
        <v>9.8434886932373047</v>
      </c>
      <c r="F1777" s="357">
        <f t="shared" si="447"/>
        <v>120.14707160949708</v>
      </c>
      <c r="G1777" s="362">
        <f t="shared" si="448"/>
        <v>50229.677060504531</v>
      </c>
      <c r="H1777" s="359">
        <f>IF(ISERROR('commented data'!$N1731),"",'commented data'!$N1731)</f>
        <v>14.657808572835346</v>
      </c>
      <c r="I1777" s="359">
        <f>IFERROR('commented data'!O1731,"")</f>
        <v>15.104872691297366</v>
      </c>
      <c r="J1777" s="358">
        <f>IF(ISERROR('commented data'!$P1731),"",'commented data'!$P1731)</f>
        <v>1</v>
      </c>
      <c r="K1777" s="328">
        <f>IF(ISERROR('commented data'!$Q1731),"",'commented data'!$Q1731)</f>
        <v>1</v>
      </c>
      <c r="L1777" s="328">
        <f>IF(ISERROR('commented data'!$R1731),"",'commented data'!$R1731)</f>
        <v>1</v>
      </c>
      <c r="M1777" s="328">
        <f>IF(ISERROR('commented data'!$S1731),"",'commented data'!$S1731)</f>
        <v>1</v>
      </c>
      <c r="N1777" s="366">
        <f t="shared" si="449"/>
        <v>1</v>
      </c>
      <c r="O1777" s="367" t="b">
        <f t="shared" si="450"/>
        <v>1</v>
      </c>
      <c r="P1777" s="365">
        <f>IF(ISERROR('commented data'!$J1731),"",'commented data'!$J1731)</f>
        <v>118.95749664306641</v>
      </c>
      <c r="Q1777" s="368">
        <f t="shared" si="446"/>
        <v>118.95749664306641</v>
      </c>
      <c r="R1777" s="368" t="str">
        <f t="shared" si="451"/>
        <v/>
      </c>
      <c r="S1777" s="369">
        <f t="shared" si="452"/>
        <v>118.95749664306641</v>
      </c>
      <c r="T1777" s="365">
        <f>IF(ISERROR('commented data'!$M1731),"",'commented data'!$M1731)</f>
        <v>78368.9921875</v>
      </c>
      <c r="U1777" s="370">
        <f t="shared" si="453"/>
        <v>78368.9921875</v>
      </c>
      <c r="V1777" s="371">
        <f t="shared" si="454"/>
        <v>78368.9921875</v>
      </c>
      <c r="W1777" s="383">
        <f t="shared" si="459"/>
        <v>68181.023203125005</v>
      </c>
      <c r="X1777" s="365">
        <f>IF(ISERROR('commented data'!$T1731),"",'commented data'!$T1731)</f>
        <v>101.16339874267578</v>
      </c>
      <c r="Y1777" s="384">
        <f t="shared" si="460"/>
        <v>101.16339874267578</v>
      </c>
      <c r="Z1777" s="365">
        <f>IF(ISERROR('commented data'!$U1731),"",'commented data'!$U1731)</f>
        <v>1012.8060302734375</v>
      </c>
      <c r="AA1777" s="385">
        <f t="shared" si="461"/>
        <v>1022.9340905761719</v>
      </c>
      <c r="AC1777" s="427">
        <f t="shared" si="456"/>
        <v>6.0349486067103495</v>
      </c>
      <c r="AD1777" s="428">
        <f t="shared" si="455"/>
        <v>0.41172243290819382</v>
      </c>
      <c r="AE1777" s="429">
        <f t="shared" si="457"/>
        <v>9.2449775670918068</v>
      </c>
      <c r="AF1777" s="430">
        <f t="shared" si="458"/>
        <v>0.95736406506278604</v>
      </c>
    </row>
    <row r="1778" spans="1:32" s="5" customFormat="1" x14ac:dyDescent="0.2">
      <c r="A1778" s="363">
        <f>'commented data'!$A1732</f>
        <v>41253.041666666664</v>
      </c>
      <c r="B1778" s="364">
        <f>IF(ISERROR('commented data'!$B1732),"",'commented data'!$B1732)</f>
        <v>893.98370361328125</v>
      </c>
      <c r="C1778" s="364">
        <f>IF(ISERROR('commented data'!$C1732),"",'commented data'!$C1732)</f>
        <v>460.31829833984375</v>
      </c>
      <c r="D1778" s="364">
        <f>IF(ISERROR('commented data'!$D1732),"",'commented data'!$D1732)</f>
        <v>5611.1171875</v>
      </c>
      <c r="E1778" s="364">
        <f>IF(ISERROR('commented data'!$E1732),"",'commented data'!$E1732)</f>
        <v>9.8377065658569336</v>
      </c>
      <c r="F1778" s="357">
        <f t="shared" si="447"/>
        <v>119.99587829589844</v>
      </c>
      <c r="G1778" s="362">
        <f t="shared" si="448"/>
        <v>50211.121768319179</v>
      </c>
      <c r="H1778" s="359">
        <f>IF(ISERROR('commented data'!$N1732),"",'commented data'!$N1732)</f>
        <v>14.46245255958871</v>
      </c>
      <c r="I1778" s="359">
        <f>IFERROR('commented data'!O1732,"")</f>
        <v>15.073767775479093</v>
      </c>
      <c r="J1778" s="358">
        <f>IF(ISERROR('commented data'!$P1732),"",'commented data'!$P1732)</f>
        <v>1</v>
      </c>
      <c r="K1778" s="328">
        <f>IF(ISERROR('commented data'!$Q1732),"",'commented data'!$Q1732)</f>
        <v>1</v>
      </c>
      <c r="L1778" s="328">
        <f>IF(ISERROR('commented data'!$R1732),"",'commented data'!$R1732)</f>
        <v>1</v>
      </c>
      <c r="M1778" s="328">
        <f>IF(ISERROR('commented data'!$S1732),"",'commented data'!$S1732)</f>
        <v>1</v>
      </c>
      <c r="N1778" s="366">
        <f t="shared" si="449"/>
        <v>1</v>
      </c>
      <c r="O1778" s="367" t="b">
        <f t="shared" si="450"/>
        <v>1</v>
      </c>
      <c r="P1778" s="365">
        <f>IF(ISERROR('commented data'!$J1732),"",'commented data'!$J1732)</f>
        <v>118.80780029296875</v>
      </c>
      <c r="Q1778" s="368">
        <f t="shared" si="446"/>
        <v>118.80780029296875</v>
      </c>
      <c r="R1778" s="368" t="str">
        <f t="shared" si="451"/>
        <v/>
      </c>
      <c r="S1778" s="369">
        <f t="shared" si="452"/>
        <v>118.80780029296875</v>
      </c>
      <c r="T1778" s="365">
        <f>IF(ISERROR('commented data'!$M1732),"",'commented data'!$M1732)</f>
        <v>78387.703125</v>
      </c>
      <c r="U1778" s="370">
        <f t="shared" si="453"/>
        <v>78387.703125</v>
      </c>
      <c r="V1778" s="371">
        <f t="shared" si="454"/>
        <v>78387.703125</v>
      </c>
      <c r="W1778" s="383">
        <f t="shared" si="459"/>
        <v>68197.301718749994</v>
      </c>
      <c r="X1778" s="365">
        <f>IF(ISERROR('commented data'!$T1732),"",'commented data'!$T1732)</f>
        <v>101.39369964599609</v>
      </c>
      <c r="Y1778" s="384">
        <f t="shared" si="460"/>
        <v>101.39369964599609</v>
      </c>
      <c r="Z1778" s="365">
        <f>IF(ISERROR('commented data'!$U1732),"",'commented data'!$U1732)</f>
        <v>1012.81298828125</v>
      </c>
      <c r="AA1778" s="385">
        <f t="shared" si="461"/>
        <v>1022.9411181640625</v>
      </c>
      <c r="AC1778" s="427">
        <f t="shared" si="456"/>
        <v>6.0251276568117644</v>
      </c>
      <c r="AD1778" s="428">
        <f t="shared" si="455"/>
        <v>0.41660483462170883</v>
      </c>
      <c r="AE1778" s="429">
        <f t="shared" si="457"/>
        <v>9.2400951653782926</v>
      </c>
      <c r="AF1778" s="430">
        <f t="shared" si="458"/>
        <v>0.9568584677351778</v>
      </c>
    </row>
    <row r="1779" spans="1:32" s="5" customFormat="1" x14ac:dyDescent="0.2">
      <c r="A1779" s="363">
        <f>'commented data'!$A1733</f>
        <v>41253.083333333336</v>
      </c>
      <c r="B1779" s="364">
        <f>IF(ISERROR('commented data'!$B1733),"",'commented data'!$B1733)</f>
        <v>894.04388427734375</v>
      </c>
      <c r="C1779" s="364">
        <f>IF(ISERROR('commented data'!$C1733),"",'commented data'!$C1733)</f>
        <v>459.8616943359375</v>
      </c>
      <c r="D1779" s="364">
        <f>IF(ISERROR('commented data'!$D1733),"",'commented data'!$D1733)</f>
        <v>5603.9541015625</v>
      </c>
      <c r="E1779" s="364">
        <f>IF(ISERROR('commented data'!$E1733),"",'commented data'!$E1733)</f>
        <v>9.8348445892333984</v>
      </c>
      <c r="F1779" s="357">
        <f t="shared" si="447"/>
        <v>119.54158172607421</v>
      </c>
      <c r="G1779" s="362">
        <f t="shared" si="448"/>
        <v>50148.469278940756</v>
      </c>
      <c r="H1779" s="359">
        <f>IF(ISERROR('commented data'!$N1733),"",'commented data'!$N1733)</f>
        <v>15.077424162761599</v>
      </c>
      <c r="I1779" s="359">
        <f>IFERROR('commented data'!O1733,"")</f>
        <v>15.054524781549436</v>
      </c>
      <c r="J1779" s="358">
        <f>IF(ISERROR('commented data'!$P1733),"",'commented data'!$P1733)</f>
        <v>1</v>
      </c>
      <c r="K1779" s="328">
        <f>IF(ISERROR('commented data'!$Q1733),"",'commented data'!$Q1733)</f>
        <v>1</v>
      </c>
      <c r="L1779" s="328">
        <f>IF(ISERROR('commented data'!$R1733),"",'commented data'!$R1733)</f>
        <v>1</v>
      </c>
      <c r="M1779" s="328">
        <f>IF(ISERROR('commented data'!$S1733),"",'commented data'!$S1733)</f>
        <v>1</v>
      </c>
      <c r="N1779" s="366">
        <f t="shared" si="449"/>
        <v>1</v>
      </c>
      <c r="O1779" s="367" t="b">
        <f t="shared" si="450"/>
        <v>1</v>
      </c>
      <c r="P1779" s="365">
        <f>IF(ISERROR('commented data'!$J1733),"",'commented data'!$J1733)</f>
        <v>118.35800170898437</v>
      </c>
      <c r="Q1779" s="368">
        <f t="shared" si="446"/>
        <v>118.35800170898437</v>
      </c>
      <c r="R1779" s="368" t="str">
        <f t="shared" si="451"/>
        <v/>
      </c>
      <c r="S1779" s="369">
        <f t="shared" si="452"/>
        <v>118.35800170898437</v>
      </c>
      <c r="T1779" s="365">
        <f>IF(ISERROR('commented data'!$M1733),"",'commented data'!$M1733)</f>
        <v>78317.7734375</v>
      </c>
      <c r="U1779" s="370">
        <f t="shared" si="453"/>
        <v>78317.7734375</v>
      </c>
      <c r="V1779" s="371">
        <f t="shared" si="454"/>
        <v>78317.7734375</v>
      </c>
      <c r="W1779" s="383">
        <f t="shared" si="459"/>
        <v>68136.462890625</v>
      </c>
      <c r="X1779" s="365">
        <f>IF(ISERROR('commented data'!$T1733),"",'commented data'!$T1733)</f>
        <v>101.529296875</v>
      </c>
      <c r="Y1779" s="384">
        <f t="shared" si="460"/>
        <v>101.529296875</v>
      </c>
      <c r="Z1779" s="365">
        <f>IF(ISERROR('commented data'!$U1733),"",'commented data'!$U1733)</f>
        <v>1012.8189697265625</v>
      </c>
      <c r="AA1779" s="385">
        <f t="shared" si="461"/>
        <v>1022.9471594238281</v>
      </c>
      <c r="AC1779" s="427">
        <f t="shared" si="456"/>
        <v>5.9948273387460187</v>
      </c>
      <c r="AD1779" s="428">
        <f t="shared" si="455"/>
        <v>0.39760288455319276</v>
      </c>
      <c r="AE1779" s="429">
        <f t="shared" si="457"/>
        <v>9.2590971154468082</v>
      </c>
      <c r="AF1779" s="430">
        <f t="shared" si="458"/>
        <v>0.95882621552360614</v>
      </c>
    </row>
    <row r="1780" spans="1:32" s="5" customFormat="1" x14ac:dyDescent="0.2">
      <c r="A1780" s="363">
        <f>'commented data'!$A1734</f>
        <v>41253.125</v>
      </c>
      <c r="B1780" s="364">
        <f>IF(ISERROR('commented data'!$B1734),"",'commented data'!$B1734)</f>
        <v>893.9677734375</v>
      </c>
      <c r="C1780" s="364">
        <f>IF(ISERROR('commented data'!$C1734),"",'commented data'!$C1734)</f>
        <v>459.52130126953125</v>
      </c>
      <c r="D1780" s="364">
        <f>IF(ISERROR('commented data'!$D1734),"",'commented data'!$D1734)</f>
        <v>5603.73779296875</v>
      </c>
      <c r="E1780" s="364">
        <f>IF(ISERROR('commented data'!$E1734),"",'commented data'!$E1734)</f>
        <v>9.8344097137451172</v>
      </c>
      <c r="F1780" s="357">
        <f t="shared" si="447"/>
        <v>120.03617904663086</v>
      </c>
      <c r="G1780" s="362">
        <f t="shared" si="448"/>
        <v>50122.916839883335</v>
      </c>
      <c r="H1780" s="359">
        <f>IF(ISERROR('commented data'!$N1734),"",'commented data'!$N1734)</f>
        <v>15.581489095499274</v>
      </c>
      <c r="I1780" s="359">
        <f>IFERROR('commented data'!O1734,"")</f>
        <v>15.05394368773138</v>
      </c>
      <c r="J1780" s="358">
        <f>IF(ISERROR('commented data'!$P1734),"",'commented data'!$P1734)</f>
        <v>1</v>
      </c>
      <c r="K1780" s="328">
        <f>IF(ISERROR('commented data'!$Q1734),"",'commented data'!$Q1734)</f>
        <v>1</v>
      </c>
      <c r="L1780" s="328">
        <f>IF(ISERROR('commented data'!$R1734),"",'commented data'!$R1734)</f>
        <v>1</v>
      </c>
      <c r="M1780" s="328">
        <f>IF(ISERROR('commented data'!$S1734),"",'commented data'!$S1734)</f>
        <v>1</v>
      </c>
      <c r="N1780" s="366">
        <f t="shared" si="449"/>
        <v>1</v>
      </c>
      <c r="O1780" s="367" t="b">
        <f t="shared" si="450"/>
        <v>1</v>
      </c>
      <c r="P1780" s="365">
        <f>IF(ISERROR('commented data'!$J1734),"",'commented data'!$J1734)</f>
        <v>118.84770202636719</v>
      </c>
      <c r="Q1780" s="368">
        <f t="shared" si="446"/>
        <v>118.84770202636719</v>
      </c>
      <c r="R1780" s="368" t="str">
        <f t="shared" si="451"/>
        <v/>
      </c>
      <c r="S1780" s="369">
        <f t="shared" si="452"/>
        <v>118.84770202636719</v>
      </c>
      <c r="T1780" s="365">
        <f>IF(ISERROR('commented data'!$M1734),"",'commented data'!$M1734)</f>
        <v>78280.796875</v>
      </c>
      <c r="U1780" s="370">
        <f t="shared" si="453"/>
        <v>78280.796875</v>
      </c>
      <c r="V1780" s="371">
        <f t="shared" si="454"/>
        <v>78280.796875</v>
      </c>
      <c r="W1780" s="383">
        <f t="shared" si="459"/>
        <v>68104.293281249993</v>
      </c>
      <c r="X1780" s="365">
        <f>IF(ISERROR('commented data'!$T1734),"",'commented data'!$T1734)</f>
        <v>101.543701171875</v>
      </c>
      <c r="Y1780" s="384">
        <f t="shared" si="460"/>
        <v>101.543701171875</v>
      </c>
      <c r="Z1780" s="365">
        <f>IF(ISERROR('commented data'!$U1734),"",'commented data'!$U1734)</f>
        <v>1012.8200073242187</v>
      </c>
      <c r="AA1780" s="385">
        <f t="shared" si="461"/>
        <v>1022.9482073974609</v>
      </c>
      <c r="AC1780" s="427">
        <f t="shared" si="456"/>
        <v>6.0165634201316252</v>
      </c>
      <c r="AD1780" s="428">
        <f t="shared" si="455"/>
        <v>0.38613532912393556</v>
      </c>
      <c r="AE1780" s="429">
        <f t="shared" si="457"/>
        <v>9.2705646708760661</v>
      </c>
      <c r="AF1780" s="430">
        <f t="shared" si="458"/>
        <v>0.96001373873849927</v>
      </c>
    </row>
    <row r="1781" spans="1:32" s="5" customFormat="1" x14ac:dyDescent="0.2">
      <c r="A1781" s="363">
        <f>'commented data'!$A1735</f>
        <v>41253.166666666664</v>
      </c>
      <c r="B1781" s="364">
        <f>IF(ISERROR('commented data'!$B1735),"",'commented data'!$B1735)</f>
        <v>893.986572265625</v>
      </c>
      <c r="C1781" s="364">
        <f>IF(ISERROR('commented data'!$C1735),"",'commented data'!$C1735)</f>
        <v>460.06680297851562</v>
      </c>
      <c r="D1781" s="364">
        <f>IF(ISERROR('commented data'!$D1735),"",'commented data'!$D1735)</f>
        <v>5617.80078125</v>
      </c>
      <c r="E1781" s="364">
        <f>IF(ISERROR('commented data'!$E1735),"",'commented data'!$E1735)</f>
        <v>9.8372068405151367</v>
      </c>
      <c r="F1781" s="357">
        <f t="shared" si="447"/>
        <v>120.72065223693848</v>
      </c>
      <c r="G1781" s="362">
        <f t="shared" si="448"/>
        <v>50208.851057262276</v>
      </c>
      <c r="H1781" s="359">
        <f>IF(ISERROR('commented data'!$N1735),"",'commented data'!$N1735)</f>
        <v>15.400018618659161</v>
      </c>
      <c r="I1781" s="359">
        <f>IFERROR('commented data'!O1735,"")</f>
        <v>15.091722656250001</v>
      </c>
      <c r="J1781" s="358">
        <f>IF(ISERROR('commented data'!$P1735),"",'commented data'!$P1735)</f>
        <v>1</v>
      </c>
      <c r="K1781" s="328">
        <f>IF(ISERROR('commented data'!$Q1735),"",'commented data'!$Q1735)</f>
        <v>1</v>
      </c>
      <c r="L1781" s="328">
        <f>IF(ISERROR('commented data'!$R1735),"",'commented data'!$R1735)</f>
        <v>1</v>
      </c>
      <c r="M1781" s="328">
        <f>IF(ISERROR('commented data'!$S1735),"",'commented data'!$S1735)</f>
        <v>1</v>
      </c>
      <c r="N1781" s="366">
        <f t="shared" si="449"/>
        <v>1</v>
      </c>
      <c r="O1781" s="367" t="b">
        <f t="shared" si="450"/>
        <v>1</v>
      </c>
      <c r="P1781" s="365">
        <f>IF(ISERROR('commented data'!$J1735),"",'commented data'!$J1735)</f>
        <v>119.52539825439453</v>
      </c>
      <c r="Q1781" s="368">
        <f t="shared" si="446"/>
        <v>119.52539825439453</v>
      </c>
      <c r="R1781" s="368" t="str">
        <f t="shared" si="451"/>
        <v/>
      </c>
      <c r="S1781" s="369">
        <f t="shared" si="452"/>
        <v>119.52539825439453</v>
      </c>
      <c r="T1781" s="365">
        <f>IF(ISERROR('commented data'!$M1735),"",'commented data'!$M1735)</f>
        <v>78376.59375</v>
      </c>
      <c r="U1781" s="370">
        <f t="shared" si="453"/>
        <v>78376.59375</v>
      </c>
      <c r="V1781" s="371">
        <f t="shared" si="454"/>
        <v>78376.59375</v>
      </c>
      <c r="W1781" s="383">
        <f t="shared" si="459"/>
        <v>68187.636562500003</v>
      </c>
      <c r="X1781" s="365">
        <f>IF(ISERROR('commented data'!$T1735),"",'commented data'!$T1735)</f>
        <v>101.35829925537109</v>
      </c>
      <c r="Y1781" s="384">
        <f t="shared" si="460"/>
        <v>101.35829925537109</v>
      </c>
      <c r="Z1781" s="365">
        <f>IF(ISERROR('commented data'!$U1735),"",'commented data'!$U1735)</f>
        <v>1012.8150024414062</v>
      </c>
      <c r="AA1781" s="385">
        <f t="shared" si="461"/>
        <v>1022.9431524658203</v>
      </c>
      <c r="AC1781" s="427">
        <f t="shared" si="456"/>
        <v>6.0612452476999996</v>
      </c>
      <c r="AD1781" s="428">
        <f t="shared" si="455"/>
        <v>0.39358687789870583</v>
      </c>
      <c r="AE1781" s="429">
        <f t="shared" si="457"/>
        <v>9.263113122101295</v>
      </c>
      <c r="AF1781" s="430">
        <f t="shared" si="458"/>
        <v>0.95924209327216281</v>
      </c>
    </row>
    <row r="1782" spans="1:32" s="5" customFormat="1" x14ac:dyDescent="0.2">
      <c r="A1782" s="363">
        <f>'commented data'!$A1736</f>
        <v>41253.208333333336</v>
      </c>
      <c r="B1782" s="364">
        <f>IF(ISERROR('commented data'!$B1736),"",'commented data'!$B1736)</f>
        <v>893.9923095703125</v>
      </c>
      <c r="C1782" s="364">
        <f>IF(ISERROR('commented data'!$C1736),"",'commented data'!$C1736)</f>
        <v>461.027587890625</v>
      </c>
      <c r="D1782" s="364">
        <f>IF(ISERROR('commented data'!$D1736),"",'commented data'!$D1736)</f>
        <v>5630.3359375</v>
      </c>
      <c r="E1782" s="364">
        <f>IF(ISERROR('commented data'!$E1736),"",'commented data'!$E1736)</f>
        <v>9.8383598327636719</v>
      </c>
      <c r="F1782" s="357">
        <f t="shared" si="447"/>
        <v>121.37828756352032</v>
      </c>
      <c r="G1782" s="362">
        <f t="shared" si="448"/>
        <v>50278.302737212194</v>
      </c>
      <c r="H1782" s="359">
        <f>IF(ISERROR('commented data'!$N1736),"",'commented data'!$N1736)</f>
        <v>15.102983281162379</v>
      </c>
      <c r="I1782" s="359">
        <f>IFERROR('commented data'!O1736,"")</f>
        <v>15.125397239764808</v>
      </c>
      <c r="J1782" s="358">
        <f>IF(ISERROR('commented data'!$P1736),"",'commented data'!$P1736)</f>
        <v>1</v>
      </c>
      <c r="K1782" s="328">
        <f>IF(ISERROR('commented data'!$Q1736),"",'commented data'!$Q1736)</f>
        <v>1</v>
      </c>
      <c r="L1782" s="328">
        <f>IF(ISERROR('commented data'!$R1736),"",'commented data'!$R1736)</f>
        <v>0.84930562973022461</v>
      </c>
      <c r="M1782" s="328">
        <f>IF(ISERROR('commented data'!$S1736),"",'commented data'!$S1736)</f>
        <v>1</v>
      </c>
      <c r="N1782" s="366">
        <f t="shared" si="449"/>
        <v>1</v>
      </c>
      <c r="O1782" s="367" t="b">
        <f t="shared" si="450"/>
        <v>1</v>
      </c>
      <c r="P1782" s="365">
        <f>IF(ISERROR('commented data'!$J1736),"",'commented data'!$J1736)</f>
        <v>120.17652234011912</v>
      </c>
      <c r="Q1782" s="368">
        <f t="shared" si="446"/>
        <v>120.17652234011912</v>
      </c>
      <c r="R1782" s="368" t="str">
        <f t="shared" si="451"/>
        <v/>
      </c>
      <c r="S1782" s="369">
        <f t="shared" si="452"/>
        <v>120.17652234011912</v>
      </c>
      <c r="T1782" s="365">
        <f>IF(ISERROR('commented data'!$M1736),"",'commented data'!$M1736)</f>
        <v>78452.328125</v>
      </c>
      <c r="U1782" s="370">
        <f t="shared" si="453"/>
        <v>78452.328125</v>
      </c>
      <c r="V1782" s="371">
        <f t="shared" si="454"/>
        <v>78452.328125</v>
      </c>
      <c r="W1782" s="383">
        <f t="shared" si="459"/>
        <v>68253.525468749998</v>
      </c>
      <c r="X1782" s="365">
        <f>IF(ISERROR('commented data'!$T1736),"",'commented data'!$T1736)</f>
        <v>101.19940185546875</v>
      </c>
      <c r="Y1782" s="384">
        <f t="shared" si="460"/>
        <v>101.19940185546875</v>
      </c>
      <c r="Z1782" s="365">
        <f>IF(ISERROR('commented data'!$U1736),"",'commented data'!$U1736)</f>
        <v>1012.8070068359375</v>
      </c>
      <c r="AA1782" s="385">
        <f t="shared" si="461"/>
        <v>1022.9350769042969</v>
      </c>
      <c r="AC1782" s="427">
        <f t="shared" si="456"/>
        <v>6.1026942878430726</v>
      </c>
      <c r="AD1782" s="428">
        <f t="shared" si="455"/>
        <v>0.40407210775733493</v>
      </c>
      <c r="AE1782" s="429">
        <f t="shared" si="457"/>
        <v>9.2526278922426659</v>
      </c>
      <c r="AF1782" s="430">
        <f t="shared" si="458"/>
        <v>0.95815629482563036</v>
      </c>
    </row>
    <row r="1783" spans="1:32" s="5" customFormat="1" x14ac:dyDescent="0.2">
      <c r="A1783" s="363">
        <f>'commented data'!$A1737</f>
        <v>41253.25</v>
      </c>
      <c r="B1783" s="364">
        <f>IF(ISERROR('commented data'!$B1737),"",'commented data'!$B1737)</f>
        <v>893.99591064453125</v>
      </c>
      <c r="C1783" s="364">
        <f>IF(ISERROR('commented data'!$C1737),"",'commented data'!$C1737)</f>
        <v>461.7666015625</v>
      </c>
      <c r="D1783" s="364">
        <f>IF(ISERROR('commented data'!$D1737),"",'commented data'!$D1737)</f>
        <v>5639.15478515625</v>
      </c>
      <c r="E1783" s="364">
        <f>IF(ISERROR('commented data'!$E1737),"",'commented data'!$E1737)</f>
        <v>9.8391275405883789</v>
      </c>
      <c r="F1783" s="357">
        <f t="shared" si="447"/>
        <v>121.50981646508032</v>
      </c>
      <c r="G1783" s="362">
        <f t="shared" si="448"/>
        <v>50319.485810343373</v>
      </c>
      <c r="H1783" s="359">
        <f>IF(ISERROR('commented data'!$N1737),"",'commented data'!$N1737)</f>
        <v>14.91315436328121</v>
      </c>
      <c r="I1783" s="359">
        <f>IFERROR('commented data'!O1737,"")</f>
        <v>15.149088290437172</v>
      </c>
      <c r="J1783" s="358">
        <f>IF(ISERROR('commented data'!$P1737),"",'commented data'!$P1737)</f>
        <v>1</v>
      </c>
      <c r="K1783" s="328">
        <f>IF(ISERROR('commented data'!$Q1737),"",'commented data'!$Q1737)</f>
        <v>1</v>
      </c>
      <c r="L1783" s="328">
        <f>IF(ISERROR('commented data'!$R1737),"",'commented data'!$R1737)</f>
        <v>0.87347221374511719</v>
      </c>
      <c r="M1783" s="328">
        <f>IF(ISERROR('commented data'!$S1737),"",'commented data'!$S1737)</f>
        <v>1</v>
      </c>
      <c r="N1783" s="366">
        <f t="shared" si="449"/>
        <v>1</v>
      </c>
      <c r="O1783" s="367" t="b">
        <f t="shared" si="450"/>
        <v>1</v>
      </c>
      <c r="P1783" s="365">
        <f>IF(ISERROR('commented data'!$J1737),"",'commented data'!$J1737)</f>
        <v>120.30674897532705</v>
      </c>
      <c r="Q1783" s="368">
        <f t="shared" si="446"/>
        <v>120.30674897532705</v>
      </c>
      <c r="R1783" s="368" t="str">
        <f t="shared" si="451"/>
        <v/>
      </c>
      <c r="S1783" s="369">
        <f t="shared" si="452"/>
        <v>120.30674897532705</v>
      </c>
      <c r="T1783" s="365">
        <f>IF(ISERROR('commented data'!$M1737),"",'commented data'!$M1737)</f>
        <v>78520.203125</v>
      </c>
      <c r="U1783" s="370">
        <f t="shared" si="453"/>
        <v>78520.203125</v>
      </c>
      <c r="V1783" s="371">
        <f t="shared" si="454"/>
        <v>78520.203125</v>
      </c>
      <c r="W1783" s="383">
        <f t="shared" si="459"/>
        <v>68312.576718750002</v>
      </c>
      <c r="X1783" s="365">
        <f>IF(ISERROR('commented data'!$T1737),"",'commented data'!$T1737)</f>
        <v>101.21810150146484</v>
      </c>
      <c r="Y1783" s="384">
        <f t="shared" si="460"/>
        <v>101.21810150146484</v>
      </c>
      <c r="Z1783" s="365">
        <f>IF(ISERROR('commented data'!$U1737),"",'commented data'!$U1737)</f>
        <v>1012.8109741210937</v>
      </c>
      <c r="AA1783" s="385">
        <f t="shared" si="461"/>
        <v>1022.9390838623046</v>
      </c>
      <c r="AC1783" s="427">
        <f t="shared" si="456"/>
        <v>6.1143114854320357</v>
      </c>
      <c r="AD1783" s="428">
        <f t="shared" si="455"/>
        <v>0.40999451467400744</v>
      </c>
      <c r="AE1783" s="429">
        <f t="shared" si="457"/>
        <v>9.2467054853259931</v>
      </c>
      <c r="AF1783" s="430">
        <f t="shared" si="458"/>
        <v>0.95754299971273749</v>
      </c>
    </row>
    <row r="1784" spans="1:32" s="5" customFormat="1" x14ac:dyDescent="0.2">
      <c r="A1784" s="363">
        <f>'commented data'!$A1738</f>
        <v>41253.291666666664</v>
      </c>
      <c r="B1784" s="364">
        <f>IF(ISERROR('commented data'!$B1738),"",'commented data'!$B1738)</f>
        <v>893.99249267578125</v>
      </c>
      <c r="C1784" s="364">
        <f>IF(ISERROR('commented data'!$C1738),"",'commented data'!$C1738)</f>
        <v>463.94088745117187</v>
      </c>
      <c r="D1784" s="364">
        <f>IF(ISERROR('commented data'!$D1738),"",'commented data'!$D1738)</f>
        <v>5664.7568359375</v>
      </c>
      <c r="E1784" s="364">
        <f>IF(ISERROR('commented data'!$E1738),"",'commented data'!$E1738)</f>
        <v>9.8464479446411133</v>
      </c>
      <c r="F1784" s="357">
        <f t="shared" si="447"/>
        <v>121.6111678314209</v>
      </c>
      <c r="G1784" s="362">
        <f t="shared" si="448"/>
        <v>50476.634836335092</v>
      </c>
      <c r="H1784" s="359">
        <f>IF(ISERROR('commented data'!$N1738),"",'commented data'!$N1738)</f>
        <v>14.166731047199573</v>
      </c>
      <c r="I1784" s="359">
        <f>IFERROR('commented data'!O1738,"")</f>
        <v>15.217865925114328</v>
      </c>
      <c r="J1784" s="358">
        <f>IF(ISERROR('commented data'!$P1738),"",'commented data'!$P1738)</f>
        <v>1</v>
      </c>
      <c r="K1784" s="328">
        <f>IF(ISERROR('commented data'!$Q1738),"",'commented data'!$Q1738)</f>
        <v>1</v>
      </c>
      <c r="L1784" s="328">
        <f>IF(ISERROR('commented data'!$R1738),"",'commented data'!$R1738)</f>
        <v>1</v>
      </c>
      <c r="M1784" s="328">
        <f>IF(ISERROR('commented data'!$S1738),"",'commented data'!$S1738)</f>
        <v>1</v>
      </c>
      <c r="N1784" s="366">
        <f t="shared" si="449"/>
        <v>1</v>
      </c>
      <c r="O1784" s="367" t="b">
        <f t="shared" si="450"/>
        <v>1</v>
      </c>
      <c r="P1784" s="365">
        <f>IF(ISERROR('commented data'!$J1738),"",'commented data'!$J1738)</f>
        <v>120.40709686279297</v>
      </c>
      <c r="Q1784" s="368">
        <f t="shared" si="446"/>
        <v>120.40709686279297</v>
      </c>
      <c r="R1784" s="368" t="str">
        <f t="shared" si="451"/>
        <v/>
      </c>
      <c r="S1784" s="369">
        <f t="shared" si="452"/>
        <v>120.40709686279297</v>
      </c>
      <c r="T1784" s="365">
        <f>IF(ISERROR('commented data'!$M1738),"",'commented data'!$M1738)</f>
        <v>78730.6484375</v>
      </c>
      <c r="U1784" s="370">
        <f t="shared" si="453"/>
        <v>78730.6484375</v>
      </c>
      <c r="V1784" s="371">
        <f t="shared" si="454"/>
        <v>78730.6484375</v>
      </c>
      <c r="W1784" s="383">
        <f t="shared" si="459"/>
        <v>68495.664140624998</v>
      </c>
      <c r="X1784" s="365">
        <f>IF(ISERROR('commented data'!$T1738),"",'commented data'!$T1738)</f>
        <v>101.05319976806641</v>
      </c>
      <c r="Y1784" s="384">
        <f t="shared" si="460"/>
        <v>101.05319976806641</v>
      </c>
      <c r="Z1784" s="365">
        <f>IF(ISERROR('commented data'!$U1738),"",'commented data'!$U1738)</f>
        <v>1012.81201171875</v>
      </c>
      <c r="AA1784" s="385">
        <f t="shared" si="461"/>
        <v>1022.9401318359376</v>
      </c>
      <c r="AC1784" s="427">
        <f t="shared" si="456"/>
        <v>6.1385225106468937</v>
      </c>
      <c r="AD1784" s="428">
        <f t="shared" si="455"/>
        <v>0.43330550217937075</v>
      </c>
      <c r="AE1784" s="429">
        <f t="shared" si="457"/>
        <v>9.2233944978206299</v>
      </c>
      <c r="AF1784" s="430">
        <f t="shared" si="458"/>
        <v>0.95512902935999144</v>
      </c>
    </row>
    <row r="1785" spans="1:32" s="5" customFormat="1" x14ac:dyDescent="0.2">
      <c r="A1785" s="363">
        <f>'commented data'!$A1739</f>
        <v>41253.333333333336</v>
      </c>
      <c r="B1785" s="364">
        <f>IF(ISERROR('commented data'!$B1739),"",'commented data'!$B1739)</f>
        <v>894.0203857421875</v>
      </c>
      <c r="C1785" s="364">
        <f>IF(ISERROR('commented data'!$C1739),"",'commented data'!$C1739)</f>
        <v>466.23541259765625</v>
      </c>
      <c r="D1785" s="364">
        <f>IF(ISERROR('commented data'!$D1739),"",'commented data'!$D1739)</f>
        <v>5685.5068359375</v>
      </c>
      <c r="E1785" s="364">
        <f>IF(ISERROR('commented data'!$E1739),"",'commented data'!$E1739)</f>
        <v>9.8498373031616211</v>
      </c>
      <c r="F1785" s="357">
        <f t="shared" si="447"/>
        <v>122.22625900268555</v>
      </c>
      <c r="G1785" s="362">
        <f t="shared" si="448"/>
        <v>50649.267518701949</v>
      </c>
      <c r="H1785" s="359">
        <f>IF(ISERROR('commented data'!$N1739),"",'commented data'!$N1739)</f>
        <v>14.268055199854279</v>
      </c>
      <c r="I1785" s="359">
        <f>IFERROR('commented data'!O1739,"")</f>
        <v>15.273608956473216</v>
      </c>
      <c r="J1785" s="358">
        <f>IF(ISERROR('commented data'!$P1739),"",'commented data'!$P1739)</f>
        <v>1</v>
      </c>
      <c r="K1785" s="328">
        <f>IF(ISERROR('commented data'!$Q1739),"",'commented data'!$Q1739)</f>
        <v>1</v>
      </c>
      <c r="L1785" s="328">
        <f>IF(ISERROR('commented data'!$R1739),"",'commented data'!$R1739)</f>
        <v>1</v>
      </c>
      <c r="M1785" s="328">
        <f>IF(ISERROR('commented data'!$S1739),"",'commented data'!$S1739)</f>
        <v>1</v>
      </c>
      <c r="N1785" s="366">
        <f t="shared" si="449"/>
        <v>1</v>
      </c>
      <c r="O1785" s="367" t="b">
        <f t="shared" si="450"/>
        <v>1</v>
      </c>
      <c r="P1785" s="365">
        <f>IF(ISERROR('commented data'!$J1739),"",'commented data'!$J1739)</f>
        <v>121.01609802246094</v>
      </c>
      <c r="Q1785" s="368">
        <f t="shared" ref="Q1785:Q1848" si="462">IF($O1785,IF(AND($K1785=1,$L1785&gt;(2/3)),IF($J1785=1,$P1785,""),""),"")</f>
        <v>121.01609802246094</v>
      </c>
      <c r="R1785" s="368" t="str">
        <f t="shared" si="451"/>
        <v/>
      </c>
      <c r="S1785" s="369">
        <f t="shared" si="452"/>
        <v>121.01609802246094</v>
      </c>
      <c r="T1785" s="365">
        <f>IF(ISERROR('commented data'!$M1739),"",'commented data'!$M1739)</f>
        <v>78941.4765625</v>
      </c>
      <c r="U1785" s="370">
        <f t="shared" si="453"/>
        <v>78941.4765625</v>
      </c>
      <c r="V1785" s="371">
        <f t="shared" si="454"/>
        <v>78941.4765625</v>
      </c>
      <c r="W1785" s="383">
        <f t="shared" si="459"/>
        <v>68679.084609375001</v>
      </c>
      <c r="X1785" s="365">
        <f>IF(ISERROR('commented data'!$T1739),"",'commented data'!$T1739)</f>
        <v>100.77420043945312</v>
      </c>
      <c r="Y1785" s="384">
        <f t="shared" si="460"/>
        <v>100.77420043945312</v>
      </c>
      <c r="Z1785" s="365">
        <f>IF(ISERROR('commented data'!$U1739),"",'commented data'!$U1739)</f>
        <v>1012.8060302734375</v>
      </c>
      <c r="AA1785" s="385">
        <f t="shared" si="461"/>
        <v>1022.9340905761719</v>
      </c>
      <c r="AC1785" s="427">
        <f t="shared" si="456"/>
        <v>6.1906704900371725</v>
      </c>
      <c r="AD1785" s="428">
        <f t="shared" si="455"/>
        <v>0.43388327304063123</v>
      </c>
      <c r="AE1785" s="429">
        <f t="shared" si="457"/>
        <v>9.222816726959369</v>
      </c>
      <c r="AF1785" s="430">
        <f t="shared" si="458"/>
        <v>0.95506919827263648</v>
      </c>
    </row>
    <row r="1786" spans="1:32" s="5" customFormat="1" x14ac:dyDescent="0.2">
      <c r="A1786" s="363">
        <f>'commented data'!$A1740</f>
        <v>41253.375</v>
      </c>
      <c r="B1786" s="364">
        <f>IF(ISERROR('commented data'!$B1740),"",'commented data'!$B1740)</f>
        <v>893.973876953125</v>
      </c>
      <c r="C1786" s="364">
        <f>IF(ISERROR('commented data'!$C1740),"",'commented data'!$C1740)</f>
        <v>467.85760498046875</v>
      </c>
      <c r="D1786" s="364">
        <f>IF(ISERROR('commented data'!$D1740),"",'commented data'!$D1740)</f>
        <v>5674.7451171875</v>
      </c>
      <c r="E1786" s="364">
        <f>IF(ISERROR('commented data'!$E1740),"",'commented data'!$E1740)</f>
        <v>9.8105783462524414</v>
      </c>
      <c r="F1786" s="357">
        <f t="shared" ref="F1786:F1849" si="463">IF(ISERROR(S1786*$F$53),"",S1786*$F$53)</f>
        <v>123.00951911926269</v>
      </c>
      <c r="G1786" s="362">
        <f t="shared" ref="G1786:G1849" si="464">IF(ISERROR(W1786*273.15/(273.15+Y1786)*AA1786/1013.25),"",W1786*273.15/(273.15+Y1786)*AA1786/1013.25)</f>
        <v>50758.001118647771</v>
      </c>
      <c r="H1786" s="359">
        <f>IF(ISERROR('commented data'!$N1740),"",'commented data'!$N1740)</f>
        <v>14.747710197861306</v>
      </c>
      <c r="I1786" s="359">
        <f>IFERROR('commented data'!O1740,"")</f>
        <v>15.244698555231928</v>
      </c>
      <c r="J1786" s="358">
        <f>IF(ISERROR('commented data'!$P1740),"",'commented data'!$P1740)</f>
        <v>1</v>
      </c>
      <c r="K1786" s="328">
        <f>IF(ISERROR('commented data'!$Q1740),"",'commented data'!$Q1740)</f>
        <v>1</v>
      </c>
      <c r="L1786" s="328">
        <f>IF(ISERROR('commented data'!$R1740),"",'commented data'!$R1740)</f>
        <v>1</v>
      </c>
      <c r="M1786" s="328">
        <f>IF(ISERROR('commented data'!$S1740),"",'commented data'!$S1740)</f>
        <v>1</v>
      </c>
      <c r="N1786" s="366">
        <f t="shared" ref="N1786:N1849" si="465">IF(ISERROR(F1786*G1786/1000/1000/H1786),"",IF(F1786*G1786/1000/1000/H1786&lt;$J$47,1,0))</f>
        <v>1</v>
      </c>
      <c r="O1786" s="367" t="b">
        <f t="shared" ref="O1786:O1849" si="466">AND(P1786&gt;=0,T1786&gt;=0)</f>
        <v>1</v>
      </c>
      <c r="P1786" s="365">
        <f>IF(ISERROR('commented data'!$J1740),"",'commented data'!$J1740)</f>
        <v>121.79160308837891</v>
      </c>
      <c r="Q1786" s="368">
        <f t="shared" si="462"/>
        <v>121.79160308837891</v>
      </c>
      <c r="R1786" s="368" t="str">
        <f t="shared" ref="R1786:R1849" si="467">IF(K1786&lt;1,1,IF(L1786&lt;0.666,2,""))</f>
        <v/>
      </c>
      <c r="S1786" s="369">
        <f t="shared" ref="S1786:S1849" si="468">IF(R1786=1,IF(J1786=1,$Q$53,P1786),P1786)</f>
        <v>121.79160308837891</v>
      </c>
      <c r="T1786" s="365">
        <f>IF(ISERROR('commented data'!$M1740),"",'commented data'!$M1740)</f>
        <v>79091.4296875</v>
      </c>
      <c r="U1786" s="370">
        <f t="shared" ref="U1786:U1849" si="469">IF(J1786=1,IF(T1786,IF(M1786=1,T1786,""),""),"")</f>
        <v>79091.4296875</v>
      </c>
      <c r="V1786" s="371">
        <f t="shared" ref="V1786:V1849" si="470">IF(U1786="",IF(J1786=1,$U$53,T1786),T1786)</f>
        <v>79091.4296875</v>
      </c>
      <c r="W1786" s="383">
        <f t="shared" si="459"/>
        <v>68809.543828124995</v>
      </c>
      <c r="X1786" s="365">
        <f>IF(ISERROR('commented data'!$T1740),"",'commented data'!$T1740)</f>
        <v>100.68009948730469</v>
      </c>
      <c r="Y1786" s="384">
        <f t="shared" si="460"/>
        <v>100.68009948730469</v>
      </c>
      <c r="Z1786" s="365">
        <f>IF(ISERROR('commented data'!$U1740),"",'commented data'!$U1740)</f>
        <v>1012.801025390625</v>
      </c>
      <c r="AA1786" s="385">
        <f t="shared" si="461"/>
        <v>1022.9290356445313</v>
      </c>
      <c r="AC1786" s="427">
        <f t="shared" si="456"/>
        <v>6.2437173090598597</v>
      </c>
      <c r="AD1786" s="428">
        <f t="shared" ref="AD1786:AD1849" si="471">IFERROR(IF(AC1786/H1786&gt;0,AC1786/H1786,""),"")</f>
        <v>0.423368592499554</v>
      </c>
      <c r="AE1786" s="429">
        <f t="shared" si="457"/>
        <v>9.2333314075004473</v>
      </c>
      <c r="AF1786" s="430">
        <f t="shared" si="458"/>
        <v>0.95615804648590585</v>
      </c>
    </row>
    <row r="1787" spans="1:32" s="5" customFormat="1" x14ac:dyDescent="0.2">
      <c r="A1787" s="363">
        <f>'commented data'!$A1741</f>
        <v>41253.416666666664</v>
      </c>
      <c r="B1787" s="364">
        <f>IF(ISERROR('commented data'!$B1741),"",'commented data'!$B1741)</f>
        <v>894.02117919921875</v>
      </c>
      <c r="C1787" s="364">
        <f>IF(ISERROR('commented data'!$C1741),"",'commented data'!$C1741)</f>
        <v>468.22329711914062</v>
      </c>
      <c r="D1787" s="364">
        <f>IF(ISERROR('commented data'!$D1741),"",'commented data'!$D1741)</f>
        <v>5678.32177734375</v>
      </c>
      <c r="E1787" s="364">
        <f>IF(ISERROR('commented data'!$E1741),"",'commented data'!$E1741)</f>
        <v>9.8164634704589844</v>
      </c>
      <c r="F1787" s="357">
        <f t="shared" si="463"/>
        <v>123.47876472473145</v>
      </c>
      <c r="G1787" s="362">
        <f t="shared" si="464"/>
        <v>50771.453583880662</v>
      </c>
      <c r="H1787" s="359">
        <f>IF(ISERROR('commented data'!$N1741),"",'commented data'!$N1741)</f>
        <v>15.048082183152001</v>
      </c>
      <c r="I1787" s="359">
        <f>IFERROR('commented data'!O1741,"")</f>
        <v>15.254306934954814</v>
      </c>
      <c r="J1787" s="358">
        <f>IF(ISERROR('commented data'!$P1741),"",'commented data'!$P1741)</f>
        <v>1</v>
      </c>
      <c r="K1787" s="328">
        <f>IF(ISERROR('commented data'!$Q1741),"",'commented data'!$Q1741)</f>
        <v>1</v>
      </c>
      <c r="L1787" s="328">
        <f>IF(ISERROR('commented data'!$R1741),"",'commented data'!$R1741)</f>
        <v>1</v>
      </c>
      <c r="M1787" s="328">
        <f>IF(ISERROR('commented data'!$S1741),"",'commented data'!$S1741)</f>
        <v>1</v>
      </c>
      <c r="N1787" s="366">
        <f t="shared" si="465"/>
        <v>1</v>
      </c>
      <c r="O1787" s="367" t="b">
        <f t="shared" si="466"/>
        <v>1</v>
      </c>
      <c r="P1787" s="365">
        <f>IF(ISERROR('commented data'!$J1741),"",'commented data'!$J1741)</f>
        <v>122.25620269775391</v>
      </c>
      <c r="Q1787" s="368">
        <f t="shared" si="462"/>
        <v>122.25620269775391</v>
      </c>
      <c r="R1787" s="368" t="str">
        <f t="shared" si="467"/>
        <v/>
      </c>
      <c r="S1787" s="369">
        <f t="shared" si="468"/>
        <v>122.25620269775391</v>
      </c>
      <c r="T1787" s="365">
        <f>IF(ISERROR('commented data'!$M1741),"",'commented data'!$M1741)</f>
        <v>79136.1015625</v>
      </c>
      <c r="U1787" s="370">
        <f t="shared" si="469"/>
        <v>79136.1015625</v>
      </c>
      <c r="V1787" s="371">
        <f t="shared" si="470"/>
        <v>79136.1015625</v>
      </c>
      <c r="W1787" s="383">
        <f t="shared" si="459"/>
        <v>68848.408359374997</v>
      </c>
      <c r="X1787" s="365">
        <f>IF(ISERROR('commented data'!$T1741),"",'commented data'!$T1741)</f>
        <v>100.79360198974609</v>
      </c>
      <c r="Y1787" s="384">
        <f t="shared" si="460"/>
        <v>100.79360198974609</v>
      </c>
      <c r="Z1787" s="365">
        <f>IF(ISERROR('commented data'!$U1741),"",'commented data'!$U1741)</f>
        <v>1012.8049926757812</v>
      </c>
      <c r="AA1787" s="385">
        <f t="shared" si="461"/>
        <v>1022.9330426025391</v>
      </c>
      <c r="AC1787" s="427">
        <f t="shared" ref="AC1787:AC1850" si="472">IFERROR(IF(J1787&lt;1,"",IF(F1787*G1787*0.000001&lt;=0,"",F1787*G1787*0.000001)),"")</f>
        <v>6.2691963718166237</v>
      </c>
      <c r="AD1787" s="428">
        <f t="shared" si="471"/>
        <v>0.41661098706888278</v>
      </c>
      <c r="AE1787" s="429">
        <f t="shared" si="457"/>
        <v>9.2400890129311186</v>
      </c>
      <c r="AF1787" s="430">
        <f t="shared" si="458"/>
        <v>0.95685783061823582</v>
      </c>
    </row>
    <row r="1788" spans="1:32" s="5" customFormat="1" x14ac:dyDescent="0.2">
      <c r="A1788" s="363">
        <f>'commented data'!$A1742</f>
        <v>41253.458333333336</v>
      </c>
      <c r="B1788" s="364">
        <f>IF(ISERROR('commented data'!$B1742),"",'commented data'!$B1742)</f>
        <v>894.00238037109375</v>
      </c>
      <c r="C1788" s="364">
        <f>IF(ISERROR('commented data'!$C1742),"",'commented data'!$C1742)</f>
        <v>468.51858520507812</v>
      </c>
      <c r="D1788" s="364">
        <f>IF(ISERROR('commented data'!$D1742),"",'commented data'!$D1742)</f>
        <v>5677.4130859375</v>
      </c>
      <c r="E1788" s="364">
        <f>IF(ISERROR('commented data'!$E1742),"",'commented data'!$E1742)</f>
        <v>9.8143301010131836</v>
      </c>
      <c r="F1788" s="357">
        <f t="shared" si="463"/>
        <v>123.21282600402832</v>
      </c>
      <c r="G1788" s="362">
        <f t="shared" si="464"/>
        <v>50785.448443346475</v>
      </c>
      <c r="H1788" s="359">
        <f>IF(ISERROR('commented data'!$N1742),"",'commented data'!$N1742)</f>
        <v>14.887168031067121</v>
      </c>
      <c r="I1788" s="359">
        <f>IFERROR('commented data'!O1742,"")</f>
        <v>15.251865816229312</v>
      </c>
      <c r="J1788" s="358">
        <f>IF(ISERROR('commented data'!$P1742),"",'commented data'!$P1742)</f>
        <v>1</v>
      </c>
      <c r="K1788" s="328">
        <f>IF(ISERROR('commented data'!$Q1742),"",'commented data'!$Q1742)</f>
        <v>1</v>
      </c>
      <c r="L1788" s="328">
        <f>IF(ISERROR('commented data'!$R1742),"",'commented data'!$R1742)</f>
        <v>1</v>
      </c>
      <c r="M1788" s="328">
        <f>IF(ISERROR('commented data'!$S1742),"",'commented data'!$S1742)</f>
        <v>1</v>
      </c>
      <c r="N1788" s="366">
        <f t="shared" si="465"/>
        <v>1</v>
      </c>
      <c r="O1788" s="367" t="b">
        <f t="shared" si="466"/>
        <v>1</v>
      </c>
      <c r="P1788" s="365">
        <f>IF(ISERROR('commented data'!$J1742),"",'commented data'!$J1742)</f>
        <v>121.99289703369141</v>
      </c>
      <c r="Q1788" s="368">
        <f t="shared" si="462"/>
        <v>121.99289703369141</v>
      </c>
      <c r="R1788" s="368" t="str">
        <f t="shared" si="467"/>
        <v/>
      </c>
      <c r="S1788" s="369">
        <f t="shared" si="468"/>
        <v>121.99289703369141</v>
      </c>
      <c r="T1788" s="365">
        <f>IF(ISERROR('commented data'!$M1742),"",'commented data'!$M1742)</f>
        <v>79139.7734375</v>
      </c>
      <c r="U1788" s="370">
        <f t="shared" si="469"/>
        <v>79139.7734375</v>
      </c>
      <c r="V1788" s="371">
        <f t="shared" si="470"/>
        <v>79139.7734375</v>
      </c>
      <c r="W1788" s="383">
        <f t="shared" si="459"/>
        <v>68851.602890624999</v>
      </c>
      <c r="X1788" s="365">
        <f>IF(ISERROR('commented data'!$T1742),"",'commented data'!$T1742)</f>
        <v>100.70790100097656</v>
      </c>
      <c r="Y1788" s="384">
        <f t="shared" si="460"/>
        <v>100.70790100097656</v>
      </c>
      <c r="Z1788" s="365">
        <f>IF(ISERROR('commented data'!$U1742),"",'commented data'!$U1742)</f>
        <v>1012.8049926757812</v>
      </c>
      <c r="AA1788" s="385">
        <f t="shared" si="461"/>
        <v>1022.9330426025391</v>
      </c>
      <c r="AC1788" s="427">
        <f t="shared" si="472"/>
        <v>6.2574186225865995</v>
      </c>
      <c r="AD1788" s="428">
        <f t="shared" si="471"/>
        <v>0.42032296602875541</v>
      </c>
      <c r="AE1788" s="429">
        <f t="shared" si="457"/>
        <v>9.2363770339712445</v>
      </c>
      <c r="AF1788" s="430">
        <f t="shared" si="458"/>
        <v>0.95647343647117999</v>
      </c>
    </row>
    <row r="1789" spans="1:32" s="5" customFormat="1" x14ac:dyDescent="0.2">
      <c r="A1789" s="363">
        <f>'commented data'!$A1743</f>
        <v>41253.5</v>
      </c>
      <c r="B1789" s="364">
        <f>IF(ISERROR('commented data'!$B1743),"",'commented data'!$B1743)</f>
        <v>893.93939208984375</v>
      </c>
      <c r="C1789" s="364">
        <f>IF(ISERROR('commented data'!$C1743),"",'commented data'!$C1743)</f>
        <v>467.4390869140625</v>
      </c>
      <c r="D1789" s="364">
        <f>IF(ISERROR('commented data'!$D1743),"",'commented data'!$D1743)</f>
        <v>5679.06494140625</v>
      </c>
      <c r="E1789" s="364">
        <f>IF(ISERROR('commented data'!$E1743),"",'commented data'!$E1743)</f>
        <v>9.8376445770263672</v>
      </c>
      <c r="F1789" s="357">
        <f t="shared" si="463"/>
        <v>122.42139015197753</v>
      </c>
      <c r="G1789" s="362">
        <f t="shared" si="464"/>
        <v>50633.722930430537</v>
      </c>
      <c r="H1789" s="359">
        <f>IF(ISERROR('commented data'!$N1743),"",'commented data'!$N1743)</f>
        <v>15.401578063433336</v>
      </c>
      <c r="I1789" s="359">
        <f>IFERROR('commented data'!O1743,"")</f>
        <v>15.256303379178462</v>
      </c>
      <c r="J1789" s="358">
        <f>IF(ISERROR('commented data'!$P1743),"",'commented data'!$P1743)</f>
        <v>1</v>
      </c>
      <c r="K1789" s="328">
        <f>IF(ISERROR('commented data'!$Q1743),"",'commented data'!$Q1743)</f>
        <v>1</v>
      </c>
      <c r="L1789" s="328">
        <f>IF(ISERROR('commented data'!$R1743),"",'commented data'!$R1743)</f>
        <v>1</v>
      </c>
      <c r="M1789" s="328">
        <f>IF(ISERROR('commented data'!$S1743),"",'commented data'!$S1743)</f>
        <v>1</v>
      </c>
      <c r="N1789" s="366">
        <f t="shared" si="465"/>
        <v>1</v>
      </c>
      <c r="O1789" s="367" t="b">
        <f t="shared" si="466"/>
        <v>1</v>
      </c>
      <c r="P1789" s="365">
        <f>IF(ISERROR('commented data'!$J1743),"",'commented data'!$J1743)</f>
        <v>121.20929718017578</v>
      </c>
      <c r="Q1789" s="368">
        <f t="shared" si="462"/>
        <v>121.20929718017578</v>
      </c>
      <c r="R1789" s="368" t="str">
        <f t="shared" si="467"/>
        <v/>
      </c>
      <c r="S1789" s="369">
        <f t="shared" si="468"/>
        <v>121.20929718017578</v>
      </c>
      <c r="T1789" s="365">
        <f>IF(ISERROR('commented data'!$M1743),"",'commented data'!$M1743)</f>
        <v>78960.8828125</v>
      </c>
      <c r="U1789" s="370">
        <f t="shared" si="469"/>
        <v>78960.8828125</v>
      </c>
      <c r="V1789" s="371">
        <f t="shared" si="470"/>
        <v>78960.8828125</v>
      </c>
      <c r="W1789" s="383">
        <f t="shared" si="459"/>
        <v>68695.968046875001</v>
      </c>
      <c r="X1789" s="365">
        <f>IF(ISERROR('commented data'!$T1743),"",'commented data'!$T1743)</f>
        <v>100.98020172119141</v>
      </c>
      <c r="Y1789" s="384">
        <f t="shared" si="460"/>
        <v>100.98020172119141</v>
      </c>
      <c r="Z1789" s="365">
        <f>IF(ISERROR('commented data'!$U1743),"",'commented data'!$U1743)</f>
        <v>1012.8040161132812</v>
      </c>
      <c r="AA1789" s="385">
        <f t="shared" si="461"/>
        <v>1022.9320562744141</v>
      </c>
      <c r="AC1789" s="427">
        <f t="shared" si="472"/>
        <v>6.1986507497133676</v>
      </c>
      <c r="AD1789" s="428">
        <f t="shared" si="471"/>
        <v>0.40246854732569903</v>
      </c>
      <c r="AE1789" s="429">
        <f t="shared" ref="AE1789:AE1852" si="473">IFERROR($J$47-AD1789,"")</f>
        <v>9.2542314526743024</v>
      </c>
      <c r="AF1789" s="430">
        <f t="shared" ref="AF1789:AF1852" si="474">IFERROR(AE1789/$J$47,"")</f>
        <v>0.95832235159778201</v>
      </c>
    </row>
    <row r="1790" spans="1:32" s="5" customFormat="1" x14ac:dyDescent="0.2">
      <c r="A1790" s="363">
        <f>'commented data'!$A1744</f>
        <v>41253.541666666664</v>
      </c>
      <c r="B1790" s="364">
        <f>IF(ISERROR('commented data'!$B1744),"",'commented data'!$B1744)</f>
        <v>893.9840087890625</v>
      </c>
      <c r="C1790" s="364">
        <f>IF(ISERROR('commented data'!$C1744),"",'commented data'!$C1744)</f>
        <v>466.46258544921875</v>
      </c>
      <c r="D1790" s="364">
        <f>IF(ISERROR('commented data'!$D1744),"",'commented data'!$D1744)</f>
        <v>5663.30517578125</v>
      </c>
      <c r="E1790" s="364">
        <f>IF(ISERROR('commented data'!$E1744),"",'commented data'!$E1744)</f>
        <v>9.8289880752563477</v>
      </c>
      <c r="F1790" s="357">
        <f t="shared" si="463"/>
        <v>122.00183853149414</v>
      </c>
      <c r="G1790" s="362">
        <f t="shared" si="464"/>
        <v>50524.97876943455</v>
      </c>
      <c r="H1790" s="359">
        <f>IF(ISERROR('commented data'!$N1744),"",'commented data'!$N1744)</f>
        <v>15.344189678223483</v>
      </c>
      <c r="I1790" s="359">
        <f>IFERROR('commented data'!O1744,"")</f>
        <v>15.21396616908482</v>
      </c>
      <c r="J1790" s="358">
        <f>IF(ISERROR('commented data'!$P1744),"",'commented data'!$P1744)</f>
        <v>1</v>
      </c>
      <c r="K1790" s="328">
        <f>IF(ISERROR('commented data'!$Q1744),"",'commented data'!$Q1744)</f>
        <v>1</v>
      </c>
      <c r="L1790" s="328">
        <f>IF(ISERROR('commented data'!$R1744),"",'commented data'!$R1744)</f>
        <v>1</v>
      </c>
      <c r="M1790" s="328">
        <f>IF(ISERROR('commented data'!$S1744),"",'commented data'!$S1744)</f>
        <v>1</v>
      </c>
      <c r="N1790" s="366">
        <f t="shared" si="465"/>
        <v>1</v>
      </c>
      <c r="O1790" s="367" t="b">
        <f t="shared" si="466"/>
        <v>1</v>
      </c>
      <c r="P1790" s="365">
        <f>IF(ISERROR('commented data'!$J1744),"",'commented data'!$J1744)</f>
        <v>120.79389953613281</v>
      </c>
      <c r="Q1790" s="368">
        <f t="shared" si="462"/>
        <v>120.79389953613281</v>
      </c>
      <c r="R1790" s="368" t="str">
        <f t="shared" si="467"/>
        <v/>
      </c>
      <c r="S1790" s="369">
        <f t="shared" si="468"/>
        <v>120.79389953613281</v>
      </c>
      <c r="T1790" s="365">
        <f>IF(ISERROR('commented data'!$M1744),"",'commented data'!$M1744)</f>
        <v>78818.859375</v>
      </c>
      <c r="U1790" s="370">
        <f t="shared" si="469"/>
        <v>78818.859375</v>
      </c>
      <c r="V1790" s="371">
        <f t="shared" si="470"/>
        <v>78818.859375</v>
      </c>
      <c r="W1790" s="383">
        <f t="shared" si="459"/>
        <v>68572.407656249998</v>
      </c>
      <c r="X1790" s="365">
        <f>IF(ISERROR('commented data'!$T1744),"",'commented data'!$T1744)</f>
        <v>101.11180114746094</v>
      </c>
      <c r="Y1790" s="384">
        <f t="shared" si="460"/>
        <v>101.11180114746094</v>
      </c>
      <c r="Z1790" s="365">
        <f>IF(ISERROR('commented data'!$U1744),"",'commented data'!$U1744)</f>
        <v>1012.8060302734375</v>
      </c>
      <c r="AA1790" s="385">
        <f t="shared" si="461"/>
        <v>1022.9340905761719</v>
      </c>
      <c r="AC1790" s="427">
        <f t="shared" si="472"/>
        <v>6.1641403016357232</v>
      </c>
      <c r="AD1790" s="428">
        <f t="shared" si="471"/>
        <v>0.40172471996901138</v>
      </c>
      <c r="AE1790" s="429">
        <f t="shared" si="473"/>
        <v>9.2549752800309886</v>
      </c>
      <c r="AF1790" s="430">
        <f t="shared" si="474"/>
        <v>0.95839937867294089</v>
      </c>
    </row>
    <row r="1791" spans="1:32" s="5" customFormat="1" x14ac:dyDescent="0.2">
      <c r="A1791" s="363">
        <f>'commented data'!$A1745</f>
        <v>41253.583333333336</v>
      </c>
      <c r="B1791" s="364">
        <f>IF(ISERROR('commented data'!$B1745),"",'commented data'!$B1745)</f>
        <v>894.07708740234375</v>
      </c>
      <c r="C1791" s="364">
        <f>IF(ISERROR('commented data'!$C1745),"",'commented data'!$C1745)</f>
        <v>466.00311279296875</v>
      </c>
      <c r="D1791" s="364">
        <f>IF(ISERROR('commented data'!$D1745),"",'commented data'!$D1745)</f>
        <v>5626.14404296875</v>
      </c>
      <c r="E1791" s="364">
        <f>IF(ISERROR('commented data'!$E1745),"",'commented data'!$E1745)</f>
        <v>9.7756500244140625</v>
      </c>
      <c r="F1791" s="357">
        <f t="shared" si="463"/>
        <v>123.10809028625488</v>
      </c>
      <c r="G1791" s="362">
        <f t="shared" si="464"/>
        <v>50494.541567424953</v>
      </c>
      <c r="H1791" s="359">
        <f>IF(ISERROR('commented data'!$N1745),"",'commented data'!$N1745)</f>
        <v>15.789192807391082</v>
      </c>
      <c r="I1791" s="359">
        <f>IFERROR('commented data'!O1745,"")</f>
        <v>15.114136087557164</v>
      </c>
      <c r="J1791" s="358">
        <f>IF(ISERROR('commented data'!$P1745),"",'commented data'!$P1745)</f>
        <v>1</v>
      </c>
      <c r="K1791" s="328">
        <f>IF(ISERROR('commented data'!$Q1745),"",'commented data'!$Q1745)</f>
        <v>1</v>
      </c>
      <c r="L1791" s="328">
        <f>IF(ISERROR('commented data'!$R1745),"",'commented data'!$R1745)</f>
        <v>1</v>
      </c>
      <c r="M1791" s="328">
        <f>IF(ISERROR('commented data'!$S1745),"",'commented data'!$S1745)</f>
        <v>1</v>
      </c>
      <c r="N1791" s="366">
        <f t="shared" si="465"/>
        <v>1</v>
      </c>
      <c r="O1791" s="367" t="b">
        <f t="shared" si="466"/>
        <v>1</v>
      </c>
      <c r="P1791" s="365">
        <f>IF(ISERROR('commented data'!$J1745),"",'commented data'!$J1745)</f>
        <v>121.88919830322266</v>
      </c>
      <c r="Q1791" s="368">
        <f t="shared" si="462"/>
        <v>121.88919830322266</v>
      </c>
      <c r="R1791" s="368" t="str">
        <f t="shared" si="467"/>
        <v/>
      </c>
      <c r="S1791" s="369">
        <f t="shared" si="468"/>
        <v>121.88919830322266</v>
      </c>
      <c r="T1791" s="365">
        <f>IF(ISERROR('commented data'!$M1745),"",'commented data'!$M1745)</f>
        <v>78757.0234375</v>
      </c>
      <c r="U1791" s="370">
        <f t="shared" si="469"/>
        <v>78757.0234375</v>
      </c>
      <c r="V1791" s="371">
        <f t="shared" si="470"/>
        <v>78757.0234375</v>
      </c>
      <c r="W1791" s="383">
        <f t="shared" si="459"/>
        <v>68518.610390625006</v>
      </c>
      <c r="X1791" s="365">
        <f>IF(ISERROR('commented data'!$T1745),"",'commented data'!$T1745)</f>
        <v>101.04360198974609</v>
      </c>
      <c r="Y1791" s="384">
        <f t="shared" si="460"/>
        <v>101.04360198974609</v>
      </c>
      <c r="Z1791" s="365">
        <f>IF(ISERROR('commented data'!$U1745),"",'commented data'!$U1745)</f>
        <v>1012.8060302734375</v>
      </c>
      <c r="AA1791" s="385">
        <f t="shared" si="461"/>
        <v>1022.9340905761719</v>
      </c>
      <c r="AC1791" s="427">
        <f t="shared" si="472"/>
        <v>6.2162865822456013</v>
      </c>
      <c r="AD1791" s="428">
        <f t="shared" si="471"/>
        <v>0.39370515377680954</v>
      </c>
      <c r="AE1791" s="429">
        <f t="shared" si="473"/>
        <v>9.2629948462231919</v>
      </c>
      <c r="AF1791" s="430">
        <f t="shared" si="474"/>
        <v>0.95922984520832077</v>
      </c>
    </row>
    <row r="1792" spans="1:32" s="5" customFormat="1" x14ac:dyDescent="0.2">
      <c r="A1792" s="363">
        <f>'commented data'!$A1746</f>
        <v>41253.625</v>
      </c>
      <c r="B1792" s="364">
        <f>IF(ISERROR('commented data'!$B1746),"",'commented data'!$B1746)</f>
        <v>893.9276123046875</v>
      </c>
      <c r="C1792" s="364">
        <f>IF(ISERROR('commented data'!$C1746),"",'commented data'!$C1746)</f>
        <v>465.62469482421875</v>
      </c>
      <c r="D1792" s="364">
        <f>IF(ISERROR('commented data'!$D1746),"",'commented data'!$D1746)</f>
        <v>5672.35888671875</v>
      </c>
      <c r="E1792" s="364">
        <f>IF(ISERROR('commented data'!$E1746),"",'commented data'!$E1746)</f>
        <v>9.8461847305297852</v>
      </c>
      <c r="F1792" s="357">
        <f t="shared" si="463"/>
        <v>123.10919990539551</v>
      </c>
      <c r="G1792" s="362">
        <f t="shared" si="464"/>
        <v>50483.778465778756</v>
      </c>
      <c r="H1792" s="359">
        <f>IF(ISERROR('commented data'!$N1746),"",'commented data'!$N1746)</f>
        <v>15.824965200285078</v>
      </c>
      <c r="I1792" s="359">
        <f>IFERROR('commented data'!O1746,"")</f>
        <v>15.238288159094623</v>
      </c>
      <c r="J1792" s="358">
        <f>IF(ISERROR('commented data'!$P1746),"",'commented data'!$P1746)</f>
        <v>1</v>
      </c>
      <c r="K1792" s="328">
        <f>IF(ISERROR('commented data'!$Q1746),"",'commented data'!$Q1746)</f>
        <v>1</v>
      </c>
      <c r="L1792" s="328">
        <f>IF(ISERROR('commented data'!$R1746),"",'commented data'!$R1746)</f>
        <v>1</v>
      </c>
      <c r="M1792" s="328">
        <f>IF(ISERROR('commented data'!$S1746),"",'commented data'!$S1746)</f>
        <v>1</v>
      </c>
      <c r="N1792" s="366">
        <f t="shared" si="465"/>
        <v>1</v>
      </c>
      <c r="O1792" s="367" t="b">
        <f t="shared" si="466"/>
        <v>1</v>
      </c>
      <c r="P1792" s="365">
        <f>IF(ISERROR('commented data'!$J1746),"",'commented data'!$J1746)</f>
        <v>121.89029693603516</v>
      </c>
      <c r="Q1792" s="368">
        <f t="shared" si="462"/>
        <v>121.89029693603516</v>
      </c>
      <c r="R1792" s="368" t="str">
        <f t="shared" si="467"/>
        <v/>
      </c>
      <c r="S1792" s="369">
        <f t="shared" si="468"/>
        <v>121.89029693603516</v>
      </c>
      <c r="T1792" s="365">
        <f>IF(ISERROR('commented data'!$M1746),"",'commented data'!$M1746)</f>
        <v>78745.2734375</v>
      </c>
      <c r="U1792" s="370">
        <f t="shared" si="469"/>
        <v>78745.2734375</v>
      </c>
      <c r="V1792" s="371">
        <f t="shared" si="470"/>
        <v>78745.2734375</v>
      </c>
      <c r="W1792" s="383">
        <f t="shared" si="459"/>
        <v>68508.387890625003</v>
      </c>
      <c r="X1792" s="365">
        <f>IF(ISERROR('commented data'!$T1746),"",'commented data'!$T1746)</f>
        <v>101.06790161132812</v>
      </c>
      <c r="Y1792" s="384">
        <f t="shared" si="460"/>
        <v>101.06790161132812</v>
      </c>
      <c r="Z1792" s="365">
        <f>IF(ISERROR('commented data'!$U1746),"",'commented data'!$U1746)</f>
        <v>1012.8070068359375</v>
      </c>
      <c r="AA1792" s="385">
        <f t="shared" si="461"/>
        <v>1022.9350769042969</v>
      </c>
      <c r="AC1792" s="427">
        <f t="shared" si="472"/>
        <v>6.2150175751232579</v>
      </c>
      <c r="AD1792" s="428">
        <f t="shared" si="471"/>
        <v>0.39273499160752012</v>
      </c>
      <c r="AE1792" s="429">
        <f t="shared" si="473"/>
        <v>9.2639650083924803</v>
      </c>
      <c r="AF1792" s="430">
        <f t="shared" si="474"/>
        <v>0.95933031039511218</v>
      </c>
    </row>
    <row r="1793" spans="1:32" s="5" customFormat="1" x14ac:dyDescent="0.2">
      <c r="A1793" s="363">
        <f>'commented data'!$A1747</f>
        <v>41253.666666666664</v>
      </c>
      <c r="B1793" s="364">
        <f>IF(ISERROR('commented data'!$B1747),"",'commented data'!$B1747)</f>
        <v>894.02197265625</v>
      </c>
      <c r="C1793" s="364">
        <f>IF(ISERROR('commented data'!$C1747),"",'commented data'!$C1747)</f>
        <v>465.36080932617187</v>
      </c>
      <c r="D1793" s="364">
        <f>IF(ISERROR('commented data'!$D1747),"",'commented data'!$D1747)</f>
        <v>5666.60009765625</v>
      </c>
      <c r="E1793" s="364">
        <f>IF(ISERROR('commented data'!$E1747),"",'commented data'!$E1747)</f>
        <v>9.8416662216186523</v>
      </c>
      <c r="F1793" s="357">
        <f t="shared" si="463"/>
        <v>123.17758018493653</v>
      </c>
      <c r="G1793" s="362">
        <f t="shared" si="464"/>
        <v>50480.758528794773</v>
      </c>
      <c r="H1793" s="359">
        <f>IF(ISERROR('commented data'!$N1747),"",'commented data'!$N1747)</f>
        <v>15.541448354062231</v>
      </c>
      <c r="I1793" s="359">
        <f>IFERROR('commented data'!O1747,"")</f>
        <v>15.222817683947627</v>
      </c>
      <c r="J1793" s="358">
        <f>IF(ISERROR('commented data'!$P1747),"",'commented data'!$P1747)</f>
        <v>1</v>
      </c>
      <c r="K1793" s="328">
        <f>IF(ISERROR('commented data'!$Q1747),"",'commented data'!$Q1747)</f>
        <v>1</v>
      </c>
      <c r="L1793" s="328">
        <f>IF(ISERROR('commented data'!$R1747),"",'commented data'!$R1747)</f>
        <v>1</v>
      </c>
      <c r="M1793" s="328">
        <f>IF(ISERROR('commented data'!$S1747),"",'commented data'!$S1747)</f>
        <v>1</v>
      </c>
      <c r="N1793" s="366">
        <f t="shared" si="465"/>
        <v>1</v>
      </c>
      <c r="O1793" s="367" t="b">
        <f t="shared" si="466"/>
        <v>1</v>
      </c>
      <c r="P1793" s="365">
        <f>IF(ISERROR('commented data'!$J1747),"",'commented data'!$J1747)</f>
        <v>121.95800018310547</v>
      </c>
      <c r="Q1793" s="368">
        <f t="shared" si="462"/>
        <v>121.95800018310547</v>
      </c>
      <c r="R1793" s="368" t="str">
        <f t="shared" si="467"/>
        <v/>
      </c>
      <c r="S1793" s="369">
        <f t="shared" si="468"/>
        <v>121.95800018310547</v>
      </c>
      <c r="T1793" s="365">
        <f>IF(ISERROR('commented data'!$M1747),"",'commented data'!$M1747)</f>
        <v>78738.8984375</v>
      </c>
      <c r="U1793" s="370">
        <f t="shared" si="469"/>
        <v>78738.8984375</v>
      </c>
      <c r="V1793" s="371">
        <f t="shared" si="470"/>
        <v>78738.8984375</v>
      </c>
      <c r="W1793" s="383">
        <f t="shared" si="459"/>
        <v>68502.841640625003</v>
      </c>
      <c r="X1793" s="365">
        <f>IF(ISERROR('commented data'!$T1747),"",'commented data'!$T1747)</f>
        <v>101.06109619140625</v>
      </c>
      <c r="Y1793" s="384">
        <f t="shared" si="460"/>
        <v>101.06109619140625</v>
      </c>
      <c r="Z1793" s="365">
        <f>IF(ISERROR('commented data'!$U1747),"",'commented data'!$U1747)</f>
        <v>1012.8099975585937</v>
      </c>
      <c r="AA1793" s="385">
        <f t="shared" si="461"/>
        <v>1022.9380975341797</v>
      </c>
      <c r="AC1793" s="427">
        <f t="shared" si="472"/>
        <v>6.2180976814770368</v>
      </c>
      <c r="AD1793" s="428">
        <f t="shared" si="471"/>
        <v>0.40009769616174462</v>
      </c>
      <c r="AE1793" s="429">
        <f t="shared" si="473"/>
        <v>9.2566023038382568</v>
      </c>
      <c r="AF1793" s="430">
        <f t="shared" si="474"/>
        <v>0.95856786519600445</v>
      </c>
    </row>
    <row r="1794" spans="1:32" s="5" customFormat="1" x14ac:dyDescent="0.2">
      <c r="A1794" s="363">
        <f>'commented data'!$A1748</f>
        <v>41253.708333333336</v>
      </c>
      <c r="B1794" s="364">
        <f>IF(ISERROR('commented data'!$B1748),"",'commented data'!$B1748)</f>
        <v>894.00927734375</v>
      </c>
      <c r="C1794" s="364">
        <f>IF(ISERROR('commented data'!$C1748),"",'commented data'!$C1748)</f>
        <v>465.10980224609375</v>
      </c>
      <c r="D1794" s="364">
        <f>IF(ISERROR('commented data'!$D1748),"",'commented data'!$D1748)</f>
        <v>5669.9658203125</v>
      </c>
      <c r="E1794" s="364">
        <f>IF(ISERROR('commented data'!$E1748),"",'commented data'!$E1748)</f>
        <v>9.843353271484375</v>
      </c>
      <c r="F1794" s="357">
        <f t="shared" si="463"/>
        <v>122.3798796081543</v>
      </c>
      <c r="G1794" s="362">
        <f t="shared" si="464"/>
        <v>50496.419582176386</v>
      </c>
      <c r="H1794" s="359">
        <f>IF(ISERROR('commented data'!$N1748),"",'commented data'!$N1748)</f>
        <v>15.657485149116473</v>
      </c>
      <c r="I1794" s="359">
        <f>IFERROR('commented data'!O1748,"")</f>
        <v>15.231859398818598</v>
      </c>
      <c r="J1794" s="358">
        <f>IF(ISERROR('commented data'!$P1748),"",'commented data'!$P1748)</f>
        <v>1</v>
      </c>
      <c r="K1794" s="328">
        <f>IF(ISERROR('commented data'!$Q1748),"",'commented data'!$Q1748)</f>
        <v>1</v>
      </c>
      <c r="L1794" s="328">
        <f>IF(ISERROR('commented data'!$R1748),"",'commented data'!$R1748)</f>
        <v>1</v>
      </c>
      <c r="M1794" s="328">
        <f>IF(ISERROR('commented data'!$S1748),"",'commented data'!$S1748)</f>
        <v>1</v>
      </c>
      <c r="N1794" s="366">
        <f t="shared" si="465"/>
        <v>1</v>
      </c>
      <c r="O1794" s="367" t="b">
        <f t="shared" si="466"/>
        <v>1</v>
      </c>
      <c r="P1794" s="365">
        <f>IF(ISERROR('commented data'!$J1748),"",'commented data'!$J1748)</f>
        <v>121.16819763183594</v>
      </c>
      <c r="Q1794" s="368">
        <f t="shared" si="462"/>
        <v>121.16819763183594</v>
      </c>
      <c r="R1794" s="368" t="str">
        <f t="shared" si="467"/>
        <v/>
      </c>
      <c r="S1794" s="369">
        <f t="shared" si="468"/>
        <v>121.16819763183594</v>
      </c>
      <c r="T1794" s="365">
        <f>IF(ISERROR('commented data'!$M1748),"",'commented data'!$M1748)</f>
        <v>78765.671875</v>
      </c>
      <c r="U1794" s="370">
        <f t="shared" si="469"/>
        <v>78765.671875</v>
      </c>
      <c r="V1794" s="371">
        <f t="shared" si="470"/>
        <v>78765.671875</v>
      </c>
      <c r="W1794" s="383">
        <f t="shared" si="459"/>
        <v>68526.134531250005</v>
      </c>
      <c r="X1794" s="365">
        <f>IF(ISERROR('commented data'!$T1748),"",'commented data'!$T1748)</f>
        <v>101.07260131835937</v>
      </c>
      <c r="Y1794" s="384">
        <f t="shared" si="460"/>
        <v>101.07260131835937</v>
      </c>
      <c r="Z1794" s="365">
        <f>IF(ISERROR('commented data'!$U1748),"",'commented data'!$U1748)</f>
        <v>1012.8109741210937</v>
      </c>
      <c r="AA1794" s="385">
        <f t="shared" si="461"/>
        <v>1022.9390838623046</v>
      </c>
      <c r="AC1794" s="427">
        <f t="shared" si="472"/>
        <v>6.1797457491095908</v>
      </c>
      <c r="AD1794" s="428">
        <f t="shared" si="471"/>
        <v>0.394683162095051</v>
      </c>
      <c r="AE1794" s="429">
        <f t="shared" si="473"/>
        <v>9.2620168379049499</v>
      </c>
      <c r="AF1794" s="430">
        <f t="shared" si="474"/>
        <v>0.95912856751322395</v>
      </c>
    </row>
    <row r="1795" spans="1:32" s="5" customFormat="1" x14ac:dyDescent="0.2">
      <c r="A1795" s="363">
        <f>'commented data'!$A1749</f>
        <v>41253.75</v>
      </c>
      <c r="B1795" s="364">
        <f>IF(ISERROR('commented data'!$B1749),"",'commented data'!$B1749)</f>
        <v>894.015625</v>
      </c>
      <c r="C1795" s="364">
        <f>IF(ISERROR('commented data'!$C1749),"",'commented data'!$C1749)</f>
        <v>465.0166015625</v>
      </c>
      <c r="D1795" s="364">
        <f>IF(ISERROR('commented data'!$D1749),"",'commented data'!$D1749)</f>
        <v>5667.77001953125</v>
      </c>
      <c r="E1795" s="364">
        <f>IF(ISERROR('commented data'!$E1749),"",'commented data'!$E1749)</f>
        <v>9.8392190933227539</v>
      </c>
      <c r="F1795" s="357">
        <f t="shared" si="463"/>
        <v>122.58703163146973</v>
      </c>
      <c r="G1795" s="362">
        <f t="shared" si="464"/>
        <v>50482.184903796842</v>
      </c>
      <c r="H1795" s="359">
        <f>IF(ISERROR('commented data'!$N1749),"",'commented data'!$N1749)</f>
        <v>15.204296172094473</v>
      </c>
      <c r="I1795" s="359">
        <f>IFERROR('commented data'!O1749,"")</f>
        <v>15.225960575117051</v>
      </c>
      <c r="J1795" s="358">
        <f>IF(ISERROR('commented data'!$P1749),"",'commented data'!$P1749)</f>
        <v>1</v>
      </c>
      <c r="K1795" s="328">
        <f>IF(ISERROR('commented data'!$Q1749),"",'commented data'!$Q1749)</f>
        <v>1</v>
      </c>
      <c r="L1795" s="328">
        <f>IF(ISERROR('commented data'!$R1749),"",'commented data'!$R1749)</f>
        <v>1</v>
      </c>
      <c r="M1795" s="328">
        <f>IF(ISERROR('commented data'!$S1749),"",'commented data'!$S1749)</f>
        <v>1</v>
      </c>
      <c r="N1795" s="366">
        <f t="shared" si="465"/>
        <v>1</v>
      </c>
      <c r="O1795" s="367" t="b">
        <f t="shared" si="466"/>
        <v>1</v>
      </c>
      <c r="P1795" s="365">
        <f>IF(ISERROR('commented data'!$J1749),"",'commented data'!$J1749)</f>
        <v>121.37329864501953</v>
      </c>
      <c r="Q1795" s="368">
        <f t="shared" si="462"/>
        <v>121.37329864501953</v>
      </c>
      <c r="R1795" s="368" t="str">
        <f t="shared" si="467"/>
        <v/>
      </c>
      <c r="S1795" s="369">
        <f t="shared" si="468"/>
        <v>121.37329864501953</v>
      </c>
      <c r="T1795" s="365">
        <f>IF(ISERROR('commented data'!$M1749),"",'commented data'!$M1749)</f>
        <v>78744.40625</v>
      </c>
      <c r="U1795" s="370">
        <f t="shared" si="469"/>
        <v>78744.40625</v>
      </c>
      <c r="V1795" s="371">
        <f t="shared" si="470"/>
        <v>78744.40625</v>
      </c>
      <c r="W1795" s="383">
        <f t="shared" si="459"/>
        <v>68507.633437500001</v>
      </c>
      <c r="X1795" s="365">
        <f>IF(ISERROR('commented data'!$T1749),"",'commented data'!$T1749)</f>
        <v>101.07669830322266</v>
      </c>
      <c r="Y1795" s="384">
        <f t="shared" si="460"/>
        <v>101.07669830322266</v>
      </c>
      <c r="Z1795" s="365">
        <f>IF(ISERROR('commented data'!$U1749),"",'commented data'!$U1749)</f>
        <v>1012.8099975585937</v>
      </c>
      <c r="AA1795" s="385">
        <f t="shared" si="461"/>
        <v>1022.9380975341797</v>
      </c>
      <c r="AC1795" s="427">
        <f t="shared" si="472"/>
        <v>6.1884611976274462</v>
      </c>
      <c r="AD1795" s="428">
        <f t="shared" si="471"/>
        <v>0.40702056363421607</v>
      </c>
      <c r="AE1795" s="429">
        <f t="shared" si="473"/>
        <v>9.2496794363657848</v>
      </c>
      <c r="AF1795" s="430">
        <f t="shared" si="474"/>
        <v>0.9578509673455512</v>
      </c>
    </row>
    <row r="1796" spans="1:32" s="5" customFormat="1" x14ac:dyDescent="0.2">
      <c r="A1796" s="363">
        <f>'commented data'!$A1750</f>
        <v>41253.791666666664</v>
      </c>
      <c r="B1796" s="364">
        <f>IF(ISERROR('commented data'!$B1750),"",'commented data'!$B1750)</f>
        <v>894.06951904296875</v>
      </c>
      <c r="C1796" s="364">
        <f>IF(ISERROR('commented data'!$C1750),"",'commented data'!$C1750)</f>
        <v>479.45880126953125</v>
      </c>
      <c r="D1796" s="364">
        <f>IF(ISERROR('commented data'!$D1750),"",'commented data'!$D1750)</f>
        <v>5837.38916015625</v>
      </c>
      <c r="E1796" s="364">
        <f>IF(ISERROR('commented data'!$E1750),"",'commented data'!$E1750)</f>
        <v>9.8024082183837891</v>
      </c>
      <c r="F1796" s="357">
        <f t="shared" si="463"/>
        <v>129.23687126159669</v>
      </c>
      <c r="G1796" s="362">
        <f t="shared" si="464"/>
        <v>52133.728216063035</v>
      </c>
      <c r="H1796" s="359">
        <f>IF(ISERROR('commented data'!$N1750),"",'commented data'!$N1750)</f>
        <v>15.249091171878099</v>
      </c>
      <c r="I1796" s="359">
        <f>IFERROR('commented data'!O1750,"")</f>
        <v>15.681627325715919</v>
      </c>
      <c r="J1796" s="358">
        <f>IF(ISERROR('commented data'!$P1750),"",'commented data'!$P1750)</f>
        <v>1</v>
      </c>
      <c r="K1796" s="328">
        <f>IF(ISERROR('commented data'!$Q1750),"",'commented data'!$Q1750)</f>
        <v>1</v>
      </c>
      <c r="L1796" s="328">
        <f>IF(ISERROR('commented data'!$R1750),"",'commented data'!$R1750)</f>
        <v>1</v>
      </c>
      <c r="M1796" s="328">
        <f>IF(ISERROR('commented data'!$S1750),"",'commented data'!$S1750)</f>
        <v>1</v>
      </c>
      <c r="N1796" s="366">
        <f t="shared" si="465"/>
        <v>1</v>
      </c>
      <c r="O1796" s="367" t="b">
        <f t="shared" si="466"/>
        <v>1</v>
      </c>
      <c r="P1796" s="365">
        <f>IF(ISERROR('commented data'!$J1750),"",'commented data'!$J1750)</f>
        <v>127.95729827880859</v>
      </c>
      <c r="Q1796" s="368">
        <f t="shared" si="462"/>
        <v>127.95729827880859</v>
      </c>
      <c r="R1796" s="368" t="str">
        <f t="shared" si="467"/>
        <v/>
      </c>
      <c r="S1796" s="369">
        <f t="shared" si="468"/>
        <v>127.95729827880859</v>
      </c>
      <c r="T1796" s="365">
        <f>IF(ISERROR('commented data'!$M1750),"",'commented data'!$M1750)</f>
        <v>81131.296875</v>
      </c>
      <c r="U1796" s="370">
        <f t="shared" si="469"/>
        <v>81131.296875</v>
      </c>
      <c r="V1796" s="371">
        <f t="shared" si="470"/>
        <v>81131.296875</v>
      </c>
      <c r="W1796" s="383">
        <f t="shared" si="459"/>
        <v>70584.228281250005</v>
      </c>
      <c r="X1796" s="365">
        <f>IF(ISERROR('commented data'!$T1750),"",'commented data'!$T1750)</f>
        <v>100.20610046386719</v>
      </c>
      <c r="Y1796" s="384">
        <f t="shared" si="460"/>
        <v>100.20610046386719</v>
      </c>
      <c r="Z1796" s="365">
        <f>IF(ISERROR('commented data'!$U1750),"",'commented data'!$U1750)</f>
        <v>1012.8109741210937</v>
      </c>
      <c r="AA1796" s="385">
        <f t="shared" si="461"/>
        <v>1022.9390838623046</v>
      </c>
      <c r="AC1796" s="427">
        <f t="shared" si="472"/>
        <v>6.7375999218464093</v>
      </c>
      <c r="AD1796" s="428">
        <f t="shared" si="471"/>
        <v>0.44183616229350653</v>
      </c>
      <c r="AE1796" s="429">
        <f t="shared" si="473"/>
        <v>9.2148638377064938</v>
      </c>
      <c r="AF1796" s="430">
        <f t="shared" si="474"/>
        <v>0.95424563647068805</v>
      </c>
    </row>
    <row r="1797" spans="1:32" s="5" customFormat="1" x14ac:dyDescent="0.2">
      <c r="A1797" s="363">
        <f>'commented data'!$A1751</f>
        <v>41253.833333333336</v>
      </c>
      <c r="B1797" s="364">
        <f>IF(ISERROR('commented data'!$B1751),"",'commented data'!$B1751)</f>
        <v>894.0203857421875</v>
      </c>
      <c r="C1797" s="364">
        <f>IF(ISERROR('commented data'!$C1751),"",'commented data'!$C1751)</f>
        <v>487.2412109375</v>
      </c>
      <c r="D1797" s="364">
        <f>IF(ISERROR('commented data'!$D1751),"",'commented data'!$D1751)</f>
        <v>5907.125</v>
      </c>
      <c r="E1797" s="364">
        <f>IF(ISERROR('commented data'!$E1751),"",'commented data'!$E1751)</f>
        <v>9.8037033081054687</v>
      </c>
      <c r="F1797" s="357">
        <f t="shared" si="463"/>
        <v>133.33182052612304</v>
      </c>
      <c r="G1797" s="362">
        <f t="shared" si="464"/>
        <v>53108.553151427477</v>
      </c>
      <c r="H1797" s="359">
        <f>IF(ISERROR('commented data'!$N1751),"",'commented data'!$N1751)</f>
        <v>15.70417459526041</v>
      </c>
      <c r="I1797" s="359">
        <f>IFERROR('commented data'!O1751,"")</f>
        <v>15.868966463414637</v>
      </c>
      <c r="J1797" s="358">
        <f>IF(ISERROR('commented data'!$P1751),"",'commented data'!$P1751)</f>
        <v>1</v>
      </c>
      <c r="K1797" s="328">
        <f>IF(ISERROR('commented data'!$Q1751),"",'commented data'!$Q1751)</f>
        <v>1</v>
      </c>
      <c r="L1797" s="328">
        <f>IF(ISERROR('commented data'!$R1751),"",'commented data'!$R1751)</f>
        <v>1</v>
      </c>
      <c r="M1797" s="328">
        <f>IF(ISERROR('commented data'!$S1751),"",'commented data'!$S1751)</f>
        <v>1</v>
      </c>
      <c r="N1797" s="366">
        <f t="shared" si="465"/>
        <v>1</v>
      </c>
      <c r="O1797" s="367" t="b">
        <f t="shared" si="466"/>
        <v>1</v>
      </c>
      <c r="P1797" s="365">
        <f>IF(ISERROR('commented data'!$J1751),"",'commented data'!$J1751)</f>
        <v>132.01170349121094</v>
      </c>
      <c r="Q1797" s="368">
        <f t="shared" si="462"/>
        <v>132.01170349121094</v>
      </c>
      <c r="R1797" s="368" t="str">
        <f t="shared" si="467"/>
        <v/>
      </c>
      <c r="S1797" s="369">
        <f t="shared" si="468"/>
        <v>132.01170349121094</v>
      </c>
      <c r="T1797" s="365">
        <f>IF(ISERROR('commented data'!$M1751),"",'commented data'!$M1751)</f>
        <v>82495.953125</v>
      </c>
      <c r="U1797" s="370">
        <f t="shared" si="469"/>
        <v>82495.953125</v>
      </c>
      <c r="V1797" s="371">
        <f t="shared" si="470"/>
        <v>82495.953125</v>
      </c>
      <c r="W1797" s="383">
        <f t="shared" si="459"/>
        <v>71771.479218749999</v>
      </c>
      <c r="X1797" s="365">
        <f>IF(ISERROR('commented data'!$T1751),"",'commented data'!$T1751)</f>
        <v>99.516273498535156</v>
      </c>
      <c r="Y1797" s="384">
        <f t="shared" si="460"/>
        <v>99.516273498535156</v>
      </c>
      <c r="Z1797" s="365">
        <f>IF(ISERROR('commented data'!$U1751),"",'commented data'!$U1751)</f>
        <v>1012.8070068359375</v>
      </c>
      <c r="AA1797" s="385">
        <f t="shared" si="461"/>
        <v>1022.9350769042969</v>
      </c>
      <c r="AC1797" s="427">
        <f t="shared" si="472"/>
        <v>7.0810600771881944</v>
      </c>
      <c r="AD1797" s="428">
        <f t="shared" si="471"/>
        <v>0.45090304073193954</v>
      </c>
      <c r="AE1797" s="429">
        <f t="shared" si="473"/>
        <v>9.2057969592680617</v>
      </c>
      <c r="AF1797" s="430">
        <f t="shared" si="474"/>
        <v>0.95330671546885182</v>
      </c>
    </row>
    <row r="1798" spans="1:32" s="5" customFormat="1" x14ac:dyDescent="0.2">
      <c r="A1798" s="363">
        <f>'commented data'!$A1752</f>
        <v>41253.875</v>
      </c>
      <c r="B1798" s="364">
        <f>IF(ISERROR('commented data'!$B1752),"",'commented data'!$B1752)</f>
        <v>894.01171875</v>
      </c>
      <c r="C1798" s="364">
        <f>IF(ISERROR('commented data'!$C1752),"",'commented data'!$C1752)</f>
        <v>488.31149291992187</v>
      </c>
      <c r="D1798" s="364">
        <f>IF(ISERROR('commented data'!$D1752),"",'commented data'!$D1752)</f>
        <v>5919.30078125</v>
      </c>
      <c r="E1798" s="364">
        <f>IF(ISERROR('commented data'!$E1752),"",'commented data'!$E1752)</f>
        <v>9.8046817779541016</v>
      </c>
      <c r="F1798" s="357">
        <f t="shared" si="463"/>
        <v>134.40554656982422</v>
      </c>
      <c r="G1798" s="362">
        <f t="shared" si="464"/>
        <v>53209.095774892812</v>
      </c>
      <c r="H1798" s="359">
        <f>IF(ISERROR('commented data'!$N1752),"",'commented data'!$N1752)</f>
        <v>15.890716927500762</v>
      </c>
      <c r="I1798" s="359">
        <f>IFERROR('commented data'!O1752,"")</f>
        <v>15.901675617922475</v>
      </c>
      <c r="J1798" s="358">
        <f>IF(ISERROR('commented data'!$P1752),"",'commented data'!$P1752)</f>
        <v>1</v>
      </c>
      <c r="K1798" s="328">
        <f>IF(ISERROR('commented data'!$Q1752),"",'commented data'!$Q1752)</f>
        <v>1</v>
      </c>
      <c r="L1798" s="328">
        <f>IF(ISERROR('commented data'!$R1752),"",'commented data'!$R1752)</f>
        <v>1</v>
      </c>
      <c r="M1798" s="328">
        <f>IF(ISERROR('commented data'!$S1752),"",'commented data'!$S1752)</f>
        <v>1</v>
      </c>
      <c r="N1798" s="366">
        <f t="shared" si="465"/>
        <v>1</v>
      </c>
      <c r="O1798" s="367" t="b">
        <f t="shared" si="466"/>
        <v>1</v>
      </c>
      <c r="P1798" s="365">
        <f>IF(ISERROR('commented data'!$J1752),"",'commented data'!$J1752)</f>
        <v>133.07479858398437</v>
      </c>
      <c r="Q1798" s="368">
        <f t="shared" si="462"/>
        <v>133.07479858398437</v>
      </c>
      <c r="R1798" s="368" t="str">
        <f t="shared" si="467"/>
        <v/>
      </c>
      <c r="S1798" s="369">
        <f t="shared" si="468"/>
        <v>133.07479858398437</v>
      </c>
      <c r="T1798" s="365">
        <f>IF(ISERROR('commented data'!$M1752),"",'commented data'!$M1752)</f>
        <v>82629.9765625</v>
      </c>
      <c r="U1798" s="370">
        <f t="shared" si="469"/>
        <v>82629.9765625</v>
      </c>
      <c r="V1798" s="371">
        <f t="shared" si="470"/>
        <v>82629.9765625</v>
      </c>
      <c r="W1798" s="383">
        <f t="shared" si="459"/>
        <v>71888.079609374996</v>
      </c>
      <c r="X1798" s="365">
        <f>IF(ISERROR('commented data'!$T1752),"",'commented data'!$T1752)</f>
        <v>99.414543151855469</v>
      </c>
      <c r="Y1798" s="384">
        <f t="shared" si="460"/>
        <v>99.414543151855469</v>
      </c>
      <c r="Z1798" s="365">
        <f>IF(ISERROR('commented data'!$U1752),"",'commented data'!$U1752)</f>
        <v>1012.802001953125</v>
      </c>
      <c r="AA1798" s="385">
        <f t="shared" si="461"/>
        <v>1022.9300219726563</v>
      </c>
      <c r="AC1798" s="427">
        <f t="shared" si="472"/>
        <v>7.151597600110593</v>
      </c>
      <c r="AD1798" s="428">
        <f t="shared" si="471"/>
        <v>0.45004876952618222</v>
      </c>
      <c r="AE1798" s="429">
        <f t="shared" si="473"/>
        <v>9.2066512304738186</v>
      </c>
      <c r="AF1798" s="430">
        <f t="shared" si="474"/>
        <v>0.95339517956173625</v>
      </c>
    </row>
    <row r="1799" spans="1:32" s="5" customFormat="1" x14ac:dyDescent="0.2">
      <c r="A1799" s="363">
        <f>'commented data'!$A1753</f>
        <v>41253.916666666664</v>
      </c>
      <c r="B1799" s="364">
        <f>IF(ISERROR('commented data'!$B1753),"",'commented data'!$B1753)</f>
        <v>893.9769287109375</v>
      </c>
      <c r="C1799" s="364">
        <f>IF(ISERROR('commented data'!$C1753),"",'commented data'!$C1753)</f>
        <v>488.11929321289062</v>
      </c>
      <c r="D1799" s="364">
        <f>IF(ISERROR('commented data'!$D1753),"",'commented data'!$D1753)</f>
        <v>5918.216796875</v>
      </c>
      <c r="E1799" s="364">
        <f>IF(ISERROR('commented data'!$E1753),"",'commented data'!$E1753)</f>
        <v>9.8031044006347656</v>
      </c>
      <c r="F1799" s="357">
        <f t="shared" si="463"/>
        <v>135.10164764404297</v>
      </c>
      <c r="G1799" s="362">
        <f t="shared" si="464"/>
        <v>53216.312024861036</v>
      </c>
      <c r="H1799" s="359">
        <f>IF(ISERROR('commented data'!$N1753),"",'commented data'!$N1753)</f>
        <v>16.598594187961133</v>
      </c>
      <c r="I1799" s="359">
        <f>IFERROR('commented data'!O1753,"")</f>
        <v>15.898763590211237</v>
      </c>
      <c r="J1799" s="358">
        <f>IF(ISERROR('commented data'!$P1753),"",'commented data'!$P1753)</f>
        <v>1</v>
      </c>
      <c r="K1799" s="328">
        <f>IF(ISERROR('commented data'!$Q1753),"",'commented data'!$Q1753)</f>
        <v>1</v>
      </c>
      <c r="L1799" s="328">
        <f>IF(ISERROR('commented data'!$R1753),"",'commented data'!$R1753)</f>
        <v>1</v>
      </c>
      <c r="M1799" s="328">
        <f>IF(ISERROR('commented data'!$S1753),"",'commented data'!$S1753)</f>
        <v>1</v>
      </c>
      <c r="N1799" s="366">
        <f t="shared" si="465"/>
        <v>1</v>
      </c>
      <c r="O1799" s="367" t="b">
        <f t="shared" si="466"/>
        <v>1</v>
      </c>
      <c r="P1799" s="365">
        <f>IF(ISERROR('commented data'!$J1753),"",'commented data'!$J1753)</f>
        <v>133.76400756835937</v>
      </c>
      <c r="Q1799" s="368">
        <f t="shared" si="462"/>
        <v>133.76400756835937</v>
      </c>
      <c r="R1799" s="368" t="str">
        <f t="shared" si="467"/>
        <v/>
      </c>
      <c r="S1799" s="369">
        <f t="shared" si="468"/>
        <v>133.76400756835937</v>
      </c>
      <c r="T1799" s="365">
        <f>IF(ISERROR('commented data'!$M1753),"",'commented data'!$M1753)</f>
        <v>82665.828125</v>
      </c>
      <c r="U1799" s="370">
        <f t="shared" si="469"/>
        <v>82665.828125</v>
      </c>
      <c r="V1799" s="371">
        <f t="shared" si="470"/>
        <v>82665.828125</v>
      </c>
      <c r="W1799" s="383">
        <f t="shared" si="459"/>
        <v>71919.270468749994</v>
      </c>
      <c r="X1799" s="365">
        <f>IF(ISERROR('commented data'!$T1753),"",'commented data'!$T1753)</f>
        <v>99.526008605957031</v>
      </c>
      <c r="Y1799" s="384">
        <f t="shared" si="460"/>
        <v>99.526008605957031</v>
      </c>
      <c r="Z1799" s="365">
        <f>IF(ISERROR('commented data'!$U1753),"",'commented data'!$U1753)</f>
        <v>1012.802978515625</v>
      </c>
      <c r="AA1799" s="385">
        <f t="shared" si="461"/>
        <v>1022.9310083007813</v>
      </c>
      <c r="AC1799" s="427">
        <f t="shared" si="472"/>
        <v>7.1896114360982226</v>
      </c>
      <c r="AD1799" s="428">
        <f t="shared" si="471"/>
        <v>0.43314580467982083</v>
      </c>
      <c r="AE1799" s="429">
        <f t="shared" si="473"/>
        <v>9.2235541953201796</v>
      </c>
      <c r="AF1799" s="430">
        <f t="shared" si="474"/>
        <v>0.95514556684169327</v>
      </c>
    </row>
    <row r="1800" spans="1:32" s="5" customFormat="1" x14ac:dyDescent="0.2">
      <c r="A1800" s="363">
        <f>'commented data'!$A1754</f>
        <v>41253.958333333336</v>
      </c>
      <c r="B1800" s="364">
        <f>IF(ISERROR('commented data'!$B1754),"",'commented data'!$B1754)</f>
        <v>893.88671875</v>
      </c>
      <c r="C1800" s="364">
        <f>IF(ISERROR('commented data'!$C1754),"",'commented data'!$C1754)</f>
        <v>488.26470947265625</v>
      </c>
      <c r="D1800" s="364">
        <f>IF(ISERROR('commented data'!$D1754),"",'commented data'!$D1754)</f>
        <v>5941.23779296875</v>
      </c>
      <c r="E1800" s="364">
        <f>IF(ISERROR('commented data'!$E1754),"",'commented data'!$E1754)</f>
        <v>9.8317222595214844</v>
      </c>
      <c r="F1800" s="357">
        <f t="shared" si="463"/>
        <v>134.9669059753418</v>
      </c>
      <c r="G1800" s="362">
        <f t="shared" si="464"/>
        <v>53269.942968247415</v>
      </c>
      <c r="H1800" s="359">
        <f>IF(ISERROR('commented data'!$N1754),"",'commented data'!$N1754)</f>
        <v>16.442303261273118</v>
      </c>
      <c r="I1800" s="359">
        <f>IFERROR('commented data'!O1754,"")</f>
        <v>15.960607450797584</v>
      </c>
      <c r="J1800" s="358">
        <f>IF(ISERROR('commented data'!$P1754),"",'commented data'!$P1754)</f>
        <v>1</v>
      </c>
      <c r="K1800" s="328">
        <f>IF(ISERROR('commented data'!$Q1754),"",'commented data'!$Q1754)</f>
        <v>1</v>
      </c>
      <c r="L1800" s="328">
        <f>IF(ISERROR('commented data'!$R1754),"",'commented data'!$R1754)</f>
        <v>1</v>
      </c>
      <c r="M1800" s="328">
        <f>IF(ISERROR('commented data'!$S1754),"",'commented data'!$S1754)</f>
        <v>1</v>
      </c>
      <c r="N1800" s="366">
        <f t="shared" si="465"/>
        <v>1</v>
      </c>
      <c r="O1800" s="367" t="b">
        <f t="shared" si="466"/>
        <v>1</v>
      </c>
      <c r="P1800" s="365">
        <f>IF(ISERROR('commented data'!$J1754),"",'commented data'!$J1754)</f>
        <v>133.63059997558594</v>
      </c>
      <c r="Q1800" s="368">
        <f t="shared" si="462"/>
        <v>133.63059997558594</v>
      </c>
      <c r="R1800" s="368" t="str">
        <f t="shared" si="467"/>
        <v/>
      </c>
      <c r="S1800" s="369">
        <f t="shared" si="468"/>
        <v>133.63059997558594</v>
      </c>
      <c r="T1800" s="365">
        <f>IF(ISERROR('commented data'!$M1754),"",'commented data'!$M1754)</f>
        <v>82729.1484375</v>
      </c>
      <c r="U1800" s="370">
        <f t="shared" si="469"/>
        <v>82729.1484375</v>
      </c>
      <c r="V1800" s="371">
        <f t="shared" si="470"/>
        <v>82729.1484375</v>
      </c>
      <c r="W1800" s="383">
        <f t="shared" si="459"/>
        <v>71974.359140625005</v>
      </c>
      <c r="X1800" s="365">
        <f>IF(ISERROR('commented data'!$T1754),"",'commented data'!$T1754)</f>
        <v>99.435981750488281</v>
      </c>
      <c r="Y1800" s="384">
        <f t="shared" si="460"/>
        <v>99.435981750488281</v>
      </c>
      <c r="Z1800" s="365">
        <f>IF(ISERROR('commented data'!$U1754),"",'commented data'!$U1754)</f>
        <v>1012.802978515625</v>
      </c>
      <c r="AA1800" s="385">
        <f t="shared" si="461"/>
        <v>1022.9310083007813</v>
      </c>
      <c r="AC1800" s="427">
        <f t="shared" si="472"/>
        <v>7.1896793839072686</v>
      </c>
      <c r="AD1800" s="428">
        <f t="shared" si="471"/>
        <v>0.43726716808838229</v>
      </c>
      <c r="AE1800" s="429">
        <f t="shared" si="473"/>
        <v>9.2194328319116181</v>
      </c>
      <c r="AF1800" s="430">
        <f t="shared" si="474"/>
        <v>0.95471877886976064</v>
      </c>
    </row>
    <row r="1801" spans="1:32" s="5" customFormat="1" x14ac:dyDescent="0.2">
      <c r="A1801" s="363">
        <f>'commented data'!$A1755</f>
        <v>41254</v>
      </c>
      <c r="B1801" s="364">
        <f>IF(ISERROR('commented data'!$B1755),"",'commented data'!$B1755)</f>
        <v>894.02850341796875</v>
      </c>
      <c r="C1801" s="364">
        <f>IF(ISERROR('commented data'!$C1755),"",'commented data'!$C1755)</f>
        <v>488.10720825195312</v>
      </c>
      <c r="D1801" s="364">
        <f>IF(ISERROR('commented data'!$D1755),"",'commented data'!$D1755)</f>
        <v>5955.10498046875</v>
      </c>
      <c r="E1801" s="364">
        <f>IF(ISERROR('commented data'!$E1755),"",'commented data'!$E1755)</f>
        <v>9.8590621948242187</v>
      </c>
      <c r="F1801" s="357">
        <f t="shared" si="463"/>
        <v>135.46008544921875</v>
      </c>
      <c r="G1801" s="362">
        <f t="shared" si="464"/>
        <v>53282.96696523478</v>
      </c>
      <c r="H1801" s="359">
        <f>IF(ISERROR('commented data'!$N1755),"",'commented data'!$N1755)</f>
        <v>15.914183365916834</v>
      </c>
      <c r="I1801" s="359">
        <f>IFERROR('commented data'!O1755,"")</f>
        <v>15.997860417914307</v>
      </c>
      <c r="J1801" s="358">
        <f>IF(ISERROR('commented data'!$P1755),"",'commented data'!$P1755)</f>
        <v>1</v>
      </c>
      <c r="K1801" s="328">
        <f>IF(ISERROR('commented data'!$Q1755),"",'commented data'!$Q1755)</f>
        <v>1</v>
      </c>
      <c r="L1801" s="328">
        <f>IF(ISERROR('commented data'!$R1755),"",'commented data'!$R1755)</f>
        <v>1</v>
      </c>
      <c r="M1801" s="328">
        <f>IF(ISERROR('commented data'!$S1755),"",'commented data'!$S1755)</f>
        <v>1</v>
      </c>
      <c r="N1801" s="366">
        <f t="shared" si="465"/>
        <v>1</v>
      </c>
      <c r="O1801" s="367" t="b">
        <f t="shared" si="466"/>
        <v>1</v>
      </c>
      <c r="P1801" s="365">
        <f>IF(ISERROR('commented data'!$J1755),"",'commented data'!$J1755)</f>
        <v>134.118896484375</v>
      </c>
      <c r="Q1801" s="368">
        <f t="shared" si="462"/>
        <v>134.118896484375</v>
      </c>
      <c r="R1801" s="368" t="str">
        <f t="shared" si="467"/>
        <v/>
      </c>
      <c r="S1801" s="369">
        <f t="shared" si="468"/>
        <v>134.118896484375</v>
      </c>
      <c r="T1801" s="365">
        <f>IF(ISERROR('commented data'!$M1755),"",'commented data'!$M1755)</f>
        <v>82718.7734375</v>
      </c>
      <c r="U1801" s="370">
        <f t="shared" si="469"/>
        <v>82718.7734375</v>
      </c>
      <c r="V1801" s="371">
        <f t="shared" si="470"/>
        <v>82718.7734375</v>
      </c>
      <c r="W1801" s="383">
        <f t="shared" si="459"/>
        <v>71965.332890624995</v>
      </c>
      <c r="X1801" s="365">
        <f>IF(ISERROR('commented data'!$T1755),"",'commented data'!$T1755)</f>
        <v>99.297477722167969</v>
      </c>
      <c r="Y1801" s="384">
        <f t="shared" si="460"/>
        <v>99.297477722167969</v>
      </c>
      <c r="Z1801" s="365">
        <f>IF(ISERROR('commented data'!$U1755),"",'commented data'!$U1755)</f>
        <v>1012.801025390625</v>
      </c>
      <c r="AA1801" s="385">
        <f t="shared" si="461"/>
        <v>1022.9290356445313</v>
      </c>
      <c r="AC1801" s="427">
        <f t="shared" si="472"/>
        <v>7.217715258098603</v>
      </c>
      <c r="AD1801" s="428">
        <f t="shared" si="471"/>
        <v>0.45353978222700858</v>
      </c>
      <c r="AE1801" s="429">
        <f t="shared" si="473"/>
        <v>9.203160217772993</v>
      </c>
      <c r="AF1801" s="430">
        <f t="shared" si="474"/>
        <v>0.95303366758550978</v>
      </c>
    </row>
    <row r="1802" spans="1:32" s="5" customFormat="1" x14ac:dyDescent="0.2">
      <c r="A1802" s="363">
        <f>'commented data'!$A1756</f>
        <v>41254.041666666664</v>
      </c>
      <c r="B1802" s="364">
        <f>IF(ISERROR('commented data'!$B1756),"",'commented data'!$B1756)</f>
        <v>894.0435791015625</v>
      </c>
      <c r="C1802" s="364">
        <f>IF(ISERROR('commented data'!$C1756),"",'commented data'!$C1756)</f>
        <v>487.03369140625</v>
      </c>
      <c r="D1802" s="364">
        <f>IF(ISERROR('commented data'!$D1756),"",'commented data'!$D1756)</f>
        <v>5926.33203125</v>
      </c>
      <c r="E1802" s="364">
        <f>IF(ISERROR('commented data'!$E1756),"",'commented data'!$E1756)</f>
        <v>9.8401193618774414</v>
      </c>
      <c r="F1802" s="357">
        <f t="shared" si="463"/>
        <v>134.00124450683595</v>
      </c>
      <c r="G1802" s="362">
        <f t="shared" si="464"/>
        <v>53138.635358245629</v>
      </c>
      <c r="H1802" s="359">
        <f>IF(ISERROR('commented data'!$N1756),"",'commented data'!$N1756)</f>
        <v>15.825006410926362</v>
      </c>
      <c r="I1802" s="359">
        <f>IFERROR('commented data'!O1756,"")</f>
        <v>15.920564446319688</v>
      </c>
      <c r="J1802" s="358">
        <f>IF(ISERROR('commented data'!$P1756),"",'commented data'!$P1756)</f>
        <v>1</v>
      </c>
      <c r="K1802" s="328">
        <f>IF(ISERROR('commented data'!$Q1756),"",'commented data'!$Q1756)</f>
        <v>1</v>
      </c>
      <c r="L1802" s="328">
        <f>IF(ISERROR('commented data'!$R1756),"",'commented data'!$R1756)</f>
        <v>1</v>
      </c>
      <c r="M1802" s="328">
        <f>IF(ISERROR('commented data'!$S1756),"",'commented data'!$S1756)</f>
        <v>1</v>
      </c>
      <c r="N1802" s="366">
        <f t="shared" si="465"/>
        <v>1</v>
      </c>
      <c r="O1802" s="367" t="b">
        <f t="shared" si="466"/>
        <v>1</v>
      </c>
      <c r="P1802" s="365">
        <f>IF(ISERROR('commented data'!$J1756),"",'commented data'!$J1756)</f>
        <v>132.67449951171875</v>
      </c>
      <c r="Q1802" s="368">
        <f t="shared" si="462"/>
        <v>132.67449951171875</v>
      </c>
      <c r="R1802" s="368" t="str">
        <f t="shared" si="467"/>
        <v/>
      </c>
      <c r="S1802" s="369">
        <f t="shared" si="468"/>
        <v>132.67449951171875</v>
      </c>
      <c r="T1802" s="365">
        <f>IF(ISERROR('commented data'!$M1756),"",'commented data'!$M1756)</f>
        <v>82542.1171875</v>
      </c>
      <c r="U1802" s="370">
        <f t="shared" si="469"/>
        <v>82542.1171875</v>
      </c>
      <c r="V1802" s="371">
        <f t="shared" si="470"/>
        <v>82542.1171875</v>
      </c>
      <c r="W1802" s="383">
        <f t="shared" si="459"/>
        <v>71811.641953124999</v>
      </c>
      <c r="X1802" s="365">
        <f>IF(ISERROR('commented data'!$T1756),"",'commented data'!$T1756)</f>
        <v>99.512626647949219</v>
      </c>
      <c r="Y1802" s="384">
        <f t="shared" si="460"/>
        <v>99.512626647949219</v>
      </c>
      <c r="Z1802" s="365">
        <f>IF(ISERROR('commented data'!$U1756),"",'commented data'!$U1756)</f>
        <v>1012.8040161132812</v>
      </c>
      <c r="AA1802" s="385">
        <f t="shared" si="461"/>
        <v>1022.9320562744141</v>
      </c>
      <c r="AC1802" s="427">
        <f t="shared" si="472"/>
        <v>7.1206432693998698</v>
      </c>
      <c r="AD1802" s="428">
        <f t="shared" si="471"/>
        <v>0.449961477708055</v>
      </c>
      <c r="AE1802" s="429">
        <f t="shared" si="473"/>
        <v>9.2067385222919462</v>
      </c>
      <c r="AF1802" s="430">
        <f t="shared" si="474"/>
        <v>0.95340421906986295</v>
      </c>
    </row>
    <row r="1803" spans="1:32" s="5" customFormat="1" x14ac:dyDescent="0.2">
      <c r="A1803" s="363">
        <f>'commented data'!$A1757</f>
        <v>41254.083333333336</v>
      </c>
      <c r="B1803" s="364">
        <f>IF(ISERROR('commented data'!$B1757),"",'commented data'!$B1757)</f>
        <v>893.91680908203125</v>
      </c>
      <c r="C1803" s="364">
        <f>IF(ISERROR('commented data'!$C1757),"",'commented data'!$C1757)</f>
        <v>486.08331298828125</v>
      </c>
      <c r="D1803" s="364">
        <f>IF(ISERROR('commented data'!$D1757),"",'commented data'!$D1757)</f>
        <v>5921.7939453125</v>
      </c>
      <c r="E1803" s="364">
        <f>IF(ISERROR('commented data'!$E1757),"",'commented data'!$E1757)</f>
        <v>9.8457355499267578</v>
      </c>
      <c r="F1803" s="357">
        <f t="shared" si="463"/>
        <v>133.98367553710938</v>
      </c>
      <c r="G1803" s="362">
        <f t="shared" si="464"/>
        <v>53021.740912517998</v>
      </c>
      <c r="H1803" s="359">
        <f>IF(ISERROR('commented data'!$N1757),"",'commented data'!$N1757)</f>
        <v>16.301647794606104</v>
      </c>
      <c r="I1803" s="359">
        <f>IFERROR('commented data'!O1757,"")</f>
        <v>15.908373281658319</v>
      </c>
      <c r="J1803" s="358">
        <f>IF(ISERROR('commented data'!$P1757),"",'commented data'!$P1757)</f>
        <v>1</v>
      </c>
      <c r="K1803" s="328">
        <f>IF(ISERROR('commented data'!$Q1757),"",'commented data'!$Q1757)</f>
        <v>1</v>
      </c>
      <c r="L1803" s="328">
        <f>IF(ISERROR('commented data'!$R1757),"",'commented data'!$R1757)</f>
        <v>1</v>
      </c>
      <c r="M1803" s="328">
        <f>IF(ISERROR('commented data'!$S1757),"",'commented data'!$S1757)</f>
        <v>1</v>
      </c>
      <c r="N1803" s="366">
        <f t="shared" si="465"/>
        <v>1</v>
      </c>
      <c r="O1803" s="367" t="b">
        <f t="shared" si="466"/>
        <v>1</v>
      </c>
      <c r="P1803" s="365">
        <f>IF(ISERROR('commented data'!$J1757),"",'commented data'!$J1757)</f>
        <v>132.6571044921875</v>
      </c>
      <c r="Q1803" s="368">
        <f t="shared" si="462"/>
        <v>132.6571044921875</v>
      </c>
      <c r="R1803" s="368" t="str">
        <f t="shared" si="467"/>
        <v/>
      </c>
      <c r="S1803" s="369">
        <f t="shared" si="468"/>
        <v>132.6571044921875</v>
      </c>
      <c r="T1803" s="365">
        <f>IF(ISERROR('commented data'!$M1757),"",'commented data'!$M1757)</f>
        <v>82389.4765625</v>
      </c>
      <c r="U1803" s="370">
        <f t="shared" si="469"/>
        <v>82389.4765625</v>
      </c>
      <c r="V1803" s="371">
        <f t="shared" si="470"/>
        <v>82389.4765625</v>
      </c>
      <c r="W1803" s="383">
        <f t="shared" si="459"/>
        <v>71678.844609374995</v>
      </c>
      <c r="X1803" s="365">
        <f>IF(ISERROR('commented data'!$T1757),"",'commented data'!$T1757)</f>
        <v>99.643913269042969</v>
      </c>
      <c r="Y1803" s="384">
        <f t="shared" si="460"/>
        <v>99.643913269042969</v>
      </c>
      <c r="Z1803" s="365">
        <f>IF(ISERROR('commented data'!$U1757),"",'commented data'!$U1757)</f>
        <v>1012.8049926757812</v>
      </c>
      <c r="AA1803" s="385">
        <f t="shared" si="461"/>
        <v>1022.9330426025391</v>
      </c>
      <c r="AC1803" s="427">
        <f t="shared" si="472"/>
        <v>7.1040477308354886</v>
      </c>
      <c r="AD1803" s="428">
        <f t="shared" si="471"/>
        <v>0.43578709467555043</v>
      </c>
      <c r="AE1803" s="429">
        <f t="shared" si="473"/>
        <v>9.2209129053244503</v>
      </c>
      <c r="AF1803" s="430">
        <f t="shared" si="474"/>
        <v>0.95487204793816205</v>
      </c>
    </row>
    <row r="1804" spans="1:32" s="5" customFormat="1" x14ac:dyDescent="0.2">
      <c r="A1804" s="363">
        <f>'commented data'!$A1758</f>
        <v>41254.125</v>
      </c>
      <c r="B1804" s="364">
        <f>IF(ISERROR('commented data'!$B1758),"",'commented data'!$B1758)</f>
        <v>894.0081787109375</v>
      </c>
      <c r="C1804" s="364">
        <f>IF(ISERROR('commented data'!$C1758),"",'commented data'!$C1758)</f>
        <v>485.92999267578125</v>
      </c>
      <c r="D1804" s="364">
        <f>IF(ISERROR('commented data'!$D1758),"",'commented data'!$D1758)</f>
        <v>5925.2822265625</v>
      </c>
      <c r="E1804" s="364">
        <f>IF(ISERROR('commented data'!$E1758),"",'commented data'!$E1758)</f>
        <v>9.8459911346435547</v>
      </c>
      <c r="F1804" s="357">
        <f t="shared" si="463"/>
        <v>133.88327041625976</v>
      </c>
      <c r="G1804" s="362">
        <f t="shared" si="464"/>
        <v>53047.669997899786</v>
      </c>
      <c r="H1804" s="359">
        <f>IF(ISERROR('commented data'!$N1758),"",'commented data'!$N1758)</f>
        <v>16.266447789659868</v>
      </c>
      <c r="I1804" s="359">
        <f>IFERROR('commented data'!O1758,"")</f>
        <v>15.917744239302047</v>
      </c>
      <c r="J1804" s="358">
        <f>IF(ISERROR('commented data'!$P1758),"",'commented data'!$P1758)</f>
        <v>1</v>
      </c>
      <c r="K1804" s="328">
        <f>IF(ISERROR('commented data'!$Q1758),"",'commented data'!$Q1758)</f>
        <v>1</v>
      </c>
      <c r="L1804" s="328">
        <f>IF(ISERROR('commented data'!$R1758),"",'commented data'!$R1758)</f>
        <v>1</v>
      </c>
      <c r="M1804" s="328">
        <f>IF(ISERROR('commented data'!$S1758),"",'commented data'!$S1758)</f>
        <v>1</v>
      </c>
      <c r="N1804" s="366">
        <f t="shared" si="465"/>
        <v>1</v>
      </c>
      <c r="O1804" s="367" t="b">
        <f t="shared" si="466"/>
        <v>1</v>
      </c>
      <c r="P1804" s="365">
        <f>IF(ISERROR('commented data'!$J1758),"",'commented data'!$J1758)</f>
        <v>132.55769348144531</v>
      </c>
      <c r="Q1804" s="368">
        <f t="shared" si="462"/>
        <v>132.55769348144531</v>
      </c>
      <c r="R1804" s="368" t="str">
        <f t="shared" si="467"/>
        <v/>
      </c>
      <c r="S1804" s="369">
        <f t="shared" si="468"/>
        <v>132.55769348144531</v>
      </c>
      <c r="T1804" s="365">
        <f>IF(ISERROR('commented data'!$M1758),"",'commented data'!$M1758)</f>
        <v>82413.546875</v>
      </c>
      <c r="U1804" s="370">
        <f t="shared" si="469"/>
        <v>82413.546875</v>
      </c>
      <c r="V1804" s="371">
        <f t="shared" si="470"/>
        <v>82413.546875</v>
      </c>
      <c r="W1804" s="383">
        <f t="shared" si="459"/>
        <v>71699.785781250001</v>
      </c>
      <c r="X1804" s="365">
        <f>IF(ISERROR('commented data'!$T1758),"",'commented data'!$T1758)</f>
        <v>99.571296691894531</v>
      </c>
      <c r="Y1804" s="384">
        <f t="shared" si="460"/>
        <v>99.571296691894531</v>
      </c>
      <c r="Z1804" s="365">
        <f>IF(ISERROR('commented data'!$U1758),"",'commented data'!$U1758)</f>
        <v>1012.8070068359375</v>
      </c>
      <c r="AA1804" s="385">
        <f t="shared" si="461"/>
        <v>1022.9350769042969</v>
      </c>
      <c r="AC1804" s="427">
        <f t="shared" si="472"/>
        <v>7.1021955472813261</v>
      </c>
      <c r="AD1804" s="428">
        <f t="shared" si="471"/>
        <v>0.43661625691848938</v>
      </c>
      <c r="AE1804" s="429">
        <f t="shared" si="473"/>
        <v>9.2200837430815117</v>
      </c>
      <c r="AF1804" s="430">
        <f t="shared" si="474"/>
        <v>0.95478618400504423</v>
      </c>
    </row>
    <row r="1805" spans="1:32" s="5" customFormat="1" x14ac:dyDescent="0.2">
      <c r="A1805" s="363">
        <f>'commented data'!$A1759</f>
        <v>41254.166666666664</v>
      </c>
      <c r="B1805" s="364">
        <f>IF(ISERROR('commented data'!$B1759),"",'commented data'!$B1759)</f>
        <v>893.99041748046875</v>
      </c>
      <c r="C1805" s="364">
        <f>IF(ISERROR('commented data'!$C1759),"",'commented data'!$C1759)</f>
        <v>485.81460571289062</v>
      </c>
      <c r="D1805" s="364">
        <f>IF(ISERROR('commented data'!$D1759),"",'commented data'!$D1759)</f>
        <v>5921.3681640625</v>
      </c>
      <c r="E1805" s="364">
        <f>IF(ISERROR('commented data'!$E1759),"",'commented data'!$E1759)</f>
        <v>9.8414697647094727</v>
      </c>
      <c r="F1805" s="357">
        <f t="shared" si="463"/>
        <v>134.2855535888672</v>
      </c>
      <c r="G1805" s="362">
        <f t="shared" si="464"/>
        <v>53055.436484309605</v>
      </c>
      <c r="H1805" s="359">
        <f>IF(ISERROR('commented data'!$N1759),"",'commented data'!$N1759)</f>
        <v>16.181691535596912</v>
      </c>
      <c r="I1805" s="359">
        <f>IFERROR('commented data'!O1759,"")</f>
        <v>15.907229458160931</v>
      </c>
      <c r="J1805" s="358">
        <f>IF(ISERROR('commented data'!$P1759),"",'commented data'!$P1759)</f>
        <v>1</v>
      </c>
      <c r="K1805" s="328">
        <f>IF(ISERROR('commented data'!$Q1759),"",'commented data'!$Q1759)</f>
        <v>1</v>
      </c>
      <c r="L1805" s="328">
        <f>IF(ISERROR('commented data'!$R1759),"",'commented data'!$R1759)</f>
        <v>1</v>
      </c>
      <c r="M1805" s="328">
        <f>IF(ISERROR('commented data'!$S1759),"",'commented data'!$S1759)</f>
        <v>1</v>
      </c>
      <c r="N1805" s="366">
        <f t="shared" si="465"/>
        <v>1</v>
      </c>
      <c r="O1805" s="367" t="b">
        <f t="shared" si="466"/>
        <v>1</v>
      </c>
      <c r="P1805" s="365">
        <f>IF(ISERROR('commented data'!$J1759),"",'commented data'!$J1759)</f>
        <v>132.95599365234375</v>
      </c>
      <c r="Q1805" s="368">
        <f t="shared" si="462"/>
        <v>132.95599365234375</v>
      </c>
      <c r="R1805" s="368" t="str">
        <f t="shared" si="467"/>
        <v/>
      </c>
      <c r="S1805" s="369">
        <f t="shared" si="468"/>
        <v>132.95599365234375</v>
      </c>
      <c r="T1805" s="365">
        <f>IF(ISERROR('commented data'!$M1759),"",'commented data'!$M1759)</f>
        <v>82410.1328125</v>
      </c>
      <c r="U1805" s="370">
        <f t="shared" si="469"/>
        <v>82410.1328125</v>
      </c>
      <c r="V1805" s="371">
        <f t="shared" si="470"/>
        <v>82410.1328125</v>
      </c>
      <c r="W1805" s="383">
        <f t="shared" si="459"/>
        <v>71696.815546875005</v>
      </c>
      <c r="X1805" s="365">
        <f>IF(ISERROR('commented data'!$T1759),"",'commented data'!$T1759)</f>
        <v>99.500556945800781</v>
      </c>
      <c r="Y1805" s="384">
        <f t="shared" si="460"/>
        <v>99.500556945800781</v>
      </c>
      <c r="Z1805" s="365">
        <f>IF(ISERROR('commented data'!$U1759),"",'commented data'!$U1759)</f>
        <v>1012.8049926757812</v>
      </c>
      <c r="AA1805" s="385">
        <f t="shared" si="461"/>
        <v>1022.9330426025391</v>
      </c>
      <c r="AC1805" s="427">
        <f t="shared" si="472"/>
        <v>7.1245786591944968</v>
      </c>
      <c r="AD1805" s="428">
        <f t="shared" si="471"/>
        <v>0.4402863967293939</v>
      </c>
      <c r="AE1805" s="429">
        <f t="shared" si="473"/>
        <v>9.2164136032706061</v>
      </c>
      <c r="AF1805" s="430">
        <f t="shared" si="474"/>
        <v>0.95440612251292944</v>
      </c>
    </row>
    <row r="1806" spans="1:32" s="5" customFormat="1" x14ac:dyDescent="0.2">
      <c r="A1806" s="363">
        <f>'commented data'!$A1760</f>
        <v>41254.208333333336</v>
      </c>
      <c r="B1806" s="364">
        <f>IF(ISERROR('commented data'!$B1760),"",'commented data'!$B1760)</f>
        <v>893.87432861328125</v>
      </c>
      <c r="C1806" s="364">
        <f>IF(ISERROR('commented data'!$C1760),"",'commented data'!$C1760)</f>
        <v>485.73880004882812</v>
      </c>
      <c r="D1806" s="364">
        <f>IF(ISERROR('commented data'!$D1760),"",'commented data'!$D1760)</f>
        <v>5918.45703125</v>
      </c>
      <c r="E1806" s="364">
        <f>IF(ISERROR('commented data'!$E1760),"",'commented data'!$E1760)</f>
        <v>9.8336849212646484</v>
      </c>
      <c r="F1806" s="357">
        <f t="shared" si="463"/>
        <v>134.83749477155706</v>
      </c>
      <c r="G1806" s="362">
        <f t="shared" si="464"/>
        <v>53063.390985541402</v>
      </c>
      <c r="H1806" s="359">
        <f>IF(ISERROR('commented data'!$N1760),"",'commented data'!$N1760)</f>
        <v>16.077659452524824</v>
      </c>
      <c r="I1806" s="359">
        <f>IFERROR('commented data'!O1760,"")</f>
        <v>15.899408958514808</v>
      </c>
      <c r="J1806" s="358">
        <f>IF(ISERROR('commented data'!$P1760),"",'commented data'!$P1760)</f>
        <v>1</v>
      </c>
      <c r="K1806" s="328">
        <f>IF(ISERROR('commented data'!$Q1760),"",'commented data'!$Q1760)</f>
        <v>1</v>
      </c>
      <c r="L1806" s="328">
        <f>IF(ISERROR('commented data'!$R1760),"",'commented data'!$R1760)</f>
        <v>0.84930562973022461</v>
      </c>
      <c r="M1806" s="328">
        <f>IF(ISERROR('commented data'!$S1760),"",'commented data'!$S1760)</f>
        <v>1</v>
      </c>
      <c r="N1806" s="366">
        <f t="shared" si="465"/>
        <v>1</v>
      </c>
      <c r="O1806" s="367" t="b">
        <f t="shared" si="466"/>
        <v>1</v>
      </c>
      <c r="P1806" s="365">
        <f>IF(ISERROR('commented data'!$J1760),"",'commented data'!$J1760)</f>
        <v>133.50247007084857</v>
      </c>
      <c r="Q1806" s="368">
        <f t="shared" si="462"/>
        <v>133.50247007084857</v>
      </c>
      <c r="R1806" s="368" t="str">
        <f t="shared" si="467"/>
        <v/>
      </c>
      <c r="S1806" s="369">
        <f t="shared" si="468"/>
        <v>133.50247007084857</v>
      </c>
      <c r="T1806" s="365">
        <f>IF(ISERROR('commented data'!$M1760),"",'commented data'!$M1760)</f>
        <v>82428.65625</v>
      </c>
      <c r="U1806" s="370">
        <f t="shared" si="469"/>
        <v>82428.65625</v>
      </c>
      <c r="V1806" s="371">
        <f t="shared" si="470"/>
        <v>82428.65625</v>
      </c>
      <c r="W1806" s="383">
        <f t="shared" si="459"/>
        <v>71712.930937500001</v>
      </c>
      <c r="X1806" s="365">
        <f>IF(ISERROR('commented data'!$T1760),"",'commented data'!$T1760)</f>
        <v>99.528083801269531</v>
      </c>
      <c r="Y1806" s="384">
        <f t="shared" si="460"/>
        <v>99.528083801269531</v>
      </c>
      <c r="Z1806" s="365">
        <f>IF(ISERROR('commented data'!$U1760),"",'commented data'!$U1760)</f>
        <v>1012.8040161132812</v>
      </c>
      <c r="AA1806" s="385">
        <f t="shared" si="461"/>
        <v>1022.9320562744141</v>
      </c>
      <c r="AC1806" s="427">
        <f t="shared" si="472"/>
        <v>7.1549347045740266</v>
      </c>
      <c r="AD1806" s="428">
        <f t="shared" si="471"/>
        <v>0.4450234019262313</v>
      </c>
      <c r="AE1806" s="429">
        <f t="shared" si="473"/>
        <v>9.2116765980737689</v>
      </c>
      <c r="AF1806" s="430">
        <f t="shared" si="474"/>
        <v>0.95391558172810254</v>
      </c>
    </row>
    <row r="1807" spans="1:32" s="5" customFormat="1" x14ac:dyDescent="0.2">
      <c r="A1807" s="363">
        <f>'commented data'!$A1761</f>
        <v>41254.25</v>
      </c>
      <c r="B1807" s="364">
        <f>IF(ISERROR('commented data'!$B1761),"",'commented data'!$B1761)</f>
        <v>894.30218505859375</v>
      </c>
      <c r="C1807" s="364">
        <f>IF(ISERROR('commented data'!$C1761),"",'commented data'!$C1761)</f>
        <v>494.62139892578125</v>
      </c>
      <c r="D1807" s="364">
        <f>IF(ISERROR('commented data'!$D1761),"",'commented data'!$D1761)</f>
        <v>6041.51806640625</v>
      </c>
      <c r="E1807" s="364">
        <f>IF(ISERROR('commented data'!$E1761),"",'commented data'!$E1761)</f>
        <v>9.8718395233154297</v>
      </c>
      <c r="F1807" s="357">
        <f t="shared" si="463"/>
        <v>140.45513702799093</v>
      </c>
      <c r="G1807" s="362">
        <f t="shared" si="464"/>
        <v>54072.141551637389</v>
      </c>
      <c r="H1807" s="359">
        <f>IF(ISERROR('commented data'!$N1761),"",'commented data'!$N1761)</f>
        <v>16.568533977979097</v>
      </c>
      <c r="I1807" s="359">
        <f>IFERROR('commented data'!O1761,"")</f>
        <v>16.230001495467665</v>
      </c>
      <c r="J1807" s="358">
        <f>IF(ISERROR('commented data'!$P1761),"",'commented data'!$P1761)</f>
        <v>1</v>
      </c>
      <c r="K1807" s="328">
        <f>IF(ISERROR('commented data'!$Q1761),"",'commented data'!$Q1761)</f>
        <v>1</v>
      </c>
      <c r="L1807" s="328">
        <f>IF(ISERROR('commented data'!$R1761),"",'commented data'!$R1761)</f>
        <v>0.872916579246521</v>
      </c>
      <c r="M1807" s="328">
        <f>IF(ISERROR('commented data'!$S1761),"",'commented data'!$S1761)</f>
        <v>1</v>
      </c>
      <c r="N1807" s="366">
        <f t="shared" si="465"/>
        <v>1</v>
      </c>
      <c r="O1807" s="367" t="b">
        <f t="shared" si="466"/>
        <v>1</v>
      </c>
      <c r="P1807" s="365">
        <f>IF(ISERROR('commented data'!$J1761),"",'commented data'!$J1761)</f>
        <v>139.0644921069217</v>
      </c>
      <c r="Q1807" s="368">
        <f t="shared" si="462"/>
        <v>139.0644921069217</v>
      </c>
      <c r="R1807" s="368" t="str">
        <f t="shared" si="467"/>
        <v/>
      </c>
      <c r="S1807" s="369">
        <f t="shared" si="468"/>
        <v>139.0644921069217</v>
      </c>
      <c r="T1807" s="365">
        <f>IF(ISERROR('commented data'!$M1761),"",'commented data'!$M1761)</f>
        <v>83841.203125</v>
      </c>
      <c r="U1807" s="370">
        <f t="shared" si="469"/>
        <v>83841.203125</v>
      </c>
      <c r="V1807" s="371">
        <f t="shared" si="470"/>
        <v>83841.203125</v>
      </c>
      <c r="W1807" s="383">
        <f t="shared" si="459"/>
        <v>72941.846718750006</v>
      </c>
      <c r="X1807" s="365">
        <f>IF(ISERROR('commented data'!$T1761),"",'commented data'!$T1761)</f>
        <v>98.842086791992188</v>
      </c>
      <c r="Y1807" s="384">
        <f t="shared" si="460"/>
        <v>98.842086791992188</v>
      </c>
      <c r="Z1807" s="365">
        <f>IF(ISERROR('commented data'!$U1761),"",'commented data'!$U1761)</f>
        <v>1012.802001953125</v>
      </c>
      <c r="AA1807" s="385">
        <f t="shared" si="461"/>
        <v>1022.9300219726563</v>
      </c>
      <c r="AC1807" s="427">
        <f t="shared" si="472"/>
        <v>7.594710051032151</v>
      </c>
      <c r="AD1807" s="428">
        <f t="shared" si="471"/>
        <v>0.45838153581518598</v>
      </c>
      <c r="AE1807" s="429">
        <f t="shared" si="473"/>
        <v>9.1983184641848155</v>
      </c>
      <c r="AF1807" s="430">
        <f t="shared" si="474"/>
        <v>0.95253227957633713</v>
      </c>
    </row>
    <row r="1808" spans="1:32" s="5" customFormat="1" x14ac:dyDescent="0.2">
      <c r="A1808" s="363">
        <f>'commented data'!$A1762</f>
        <v>41254.291666666664</v>
      </c>
      <c r="B1808" s="364">
        <f>IF(ISERROR('commented data'!$B1762),"",'commented data'!$B1762)</f>
        <v>893.825927734375</v>
      </c>
      <c r="C1808" s="364">
        <f>IF(ISERROR('commented data'!$C1762),"",'commented data'!$C1762)</f>
        <v>469.84939575195312</v>
      </c>
      <c r="D1808" s="364">
        <f>IF(ISERROR('commented data'!$D1762),"",'commented data'!$D1762)</f>
        <v>5729.46923828125</v>
      </c>
      <c r="E1808" s="364">
        <f>IF(ISERROR('commented data'!$E1762),"",'commented data'!$E1762)</f>
        <v>9.8455238342285156</v>
      </c>
      <c r="F1808" s="357">
        <f t="shared" si="463"/>
        <v>125.95901779174805</v>
      </c>
      <c r="G1808" s="362">
        <f t="shared" si="464"/>
        <v>51156.80361525857</v>
      </c>
      <c r="H1808" s="359">
        <f>IF(ISERROR('commented data'!$N1762),"",'commented data'!$N1762)</f>
        <v>15.436552480477257</v>
      </c>
      <c r="I1808" s="359">
        <f>IFERROR('commented data'!O1762,"")</f>
        <v>15.391710044302592</v>
      </c>
      <c r="J1808" s="358">
        <f>IF(ISERROR('commented data'!$P1762),"",'commented data'!$P1762)</f>
        <v>1</v>
      </c>
      <c r="K1808" s="328">
        <f>IF(ISERROR('commented data'!$Q1762),"",'commented data'!$Q1762)</f>
        <v>1</v>
      </c>
      <c r="L1808" s="328">
        <f>IF(ISERROR('commented data'!$R1762),"",'commented data'!$R1762)</f>
        <v>1</v>
      </c>
      <c r="M1808" s="328">
        <f>IF(ISERROR('commented data'!$S1762),"",'commented data'!$S1762)</f>
        <v>1</v>
      </c>
      <c r="N1808" s="366">
        <f t="shared" si="465"/>
        <v>1</v>
      </c>
      <c r="O1808" s="367" t="b">
        <f t="shared" si="466"/>
        <v>1</v>
      </c>
      <c r="P1808" s="365">
        <f>IF(ISERROR('commented data'!$J1762),"",'commented data'!$J1762)</f>
        <v>124.71189880371094</v>
      </c>
      <c r="Q1808" s="368">
        <f t="shared" si="462"/>
        <v>124.71189880371094</v>
      </c>
      <c r="R1808" s="368" t="str">
        <f t="shared" si="467"/>
        <v/>
      </c>
      <c r="S1808" s="369">
        <f t="shared" si="468"/>
        <v>124.71189880371094</v>
      </c>
      <c r="T1808" s="365">
        <f>IF(ISERROR('commented data'!$M1762),"",'commented data'!$M1762)</f>
        <v>79675.2109375</v>
      </c>
      <c r="U1808" s="370">
        <f t="shared" si="469"/>
        <v>79675.2109375</v>
      </c>
      <c r="V1808" s="371">
        <f t="shared" si="470"/>
        <v>79675.2109375</v>
      </c>
      <c r="W1808" s="383">
        <f t="shared" si="459"/>
        <v>69317.433515625002</v>
      </c>
      <c r="X1808" s="365">
        <f>IF(ISERROR('commented data'!$T1762),"",'commented data'!$T1762)</f>
        <v>100.50360107421875</v>
      </c>
      <c r="Y1808" s="384">
        <f t="shared" si="460"/>
        <v>100.50360107421875</v>
      </c>
      <c r="Z1808" s="365">
        <f>IF(ISERROR('commented data'!$U1762),"",'commented data'!$U1762)</f>
        <v>1012.801025390625</v>
      </c>
      <c r="AA1808" s="385">
        <f t="shared" si="461"/>
        <v>1022.9290356445313</v>
      </c>
      <c r="AC1808" s="427">
        <f t="shared" si="472"/>
        <v>6.4436607367433147</v>
      </c>
      <c r="AD1808" s="428">
        <f t="shared" si="471"/>
        <v>0.41742874549823666</v>
      </c>
      <c r="AE1808" s="429">
        <f t="shared" si="473"/>
        <v>9.2392712545017641</v>
      </c>
      <c r="AF1808" s="430">
        <f t="shared" si="474"/>
        <v>0.95677314760754328</v>
      </c>
    </row>
    <row r="1809" spans="1:32" s="5" customFormat="1" x14ac:dyDescent="0.2">
      <c r="A1809" s="363">
        <f>'commented data'!$A1763</f>
        <v>41254.333333333336</v>
      </c>
      <c r="B1809" s="364">
        <f>IF(ISERROR('commented data'!$B1763),"",'commented data'!$B1763)</f>
        <v>894.09259033203125</v>
      </c>
      <c r="C1809" s="364">
        <f>IF(ISERROR('commented data'!$C1763),"",'commented data'!$C1763)</f>
        <v>469.18548583984375</v>
      </c>
      <c r="D1809" s="364">
        <f>IF(ISERROR('commented data'!$D1763),"",'commented data'!$D1763)</f>
        <v>5711.0849609375</v>
      </c>
      <c r="E1809" s="364">
        <f>IF(ISERROR('commented data'!$E1763),"",'commented data'!$E1763)</f>
        <v>9.8192939758300781</v>
      </c>
      <c r="F1809" s="357">
        <f t="shared" si="463"/>
        <v>127.45513114929199</v>
      </c>
      <c r="G1809" s="362">
        <f t="shared" si="464"/>
        <v>51038.112592625606</v>
      </c>
      <c r="H1809" s="359">
        <f>IF(ISERROR('commented data'!$N1763),"",'commented data'!$N1763)</f>
        <v>15.337647808011971</v>
      </c>
      <c r="I1809" s="359">
        <f>IFERROR('commented data'!O1763,"")</f>
        <v>15.342322316664852</v>
      </c>
      <c r="J1809" s="358">
        <f>IF(ISERROR('commented data'!$P1763),"",'commented data'!$P1763)</f>
        <v>1</v>
      </c>
      <c r="K1809" s="328">
        <f>IF(ISERROR('commented data'!$Q1763),"",'commented data'!$Q1763)</f>
        <v>1</v>
      </c>
      <c r="L1809" s="328">
        <f>IF(ISERROR('commented data'!$R1763),"",'commented data'!$R1763)</f>
        <v>1</v>
      </c>
      <c r="M1809" s="328">
        <f>IF(ISERROR('commented data'!$S1763),"",'commented data'!$S1763)</f>
        <v>1</v>
      </c>
      <c r="N1809" s="366">
        <f t="shared" si="465"/>
        <v>1</v>
      </c>
      <c r="O1809" s="367" t="b">
        <f t="shared" si="466"/>
        <v>1</v>
      </c>
      <c r="P1809" s="365">
        <f>IF(ISERROR('commented data'!$J1763),"",'commented data'!$J1763)</f>
        <v>126.19319915771484</v>
      </c>
      <c r="Q1809" s="368">
        <f t="shared" si="462"/>
        <v>126.19319915771484</v>
      </c>
      <c r="R1809" s="368" t="str">
        <f t="shared" si="467"/>
        <v/>
      </c>
      <c r="S1809" s="369">
        <f t="shared" si="468"/>
        <v>126.19319915771484</v>
      </c>
      <c r="T1809" s="365">
        <f>IF(ISERROR('commented data'!$M1763),"",'commented data'!$M1763)</f>
        <v>79487.671875</v>
      </c>
      <c r="U1809" s="370">
        <f t="shared" si="469"/>
        <v>79487.671875</v>
      </c>
      <c r="V1809" s="371">
        <f t="shared" si="470"/>
        <v>79487.671875</v>
      </c>
      <c r="W1809" s="383">
        <f t="shared" si="459"/>
        <v>69154.274531250005</v>
      </c>
      <c r="X1809" s="365">
        <f>IF(ISERROR('commented data'!$T1763),"",'commented data'!$T1763)</f>
        <v>100.49099731445312</v>
      </c>
      <c r="Y1809" s="384">
        <f t="shared" si="460"/>
        <v>100.49099731445312</v>
      </c>
      <c r="Z1809" s="365">
        <f>IF(ISERROR('commented data'!$U1763),"",'commented data'!$U1763)</f>
        <v>1012.801025390625</v>
      </c>
      <c r="AA1809" s="385">
        <f t="shared" si="461"/>
        <v>1022.9290356445313</v>
      </c>
      <c r="AC1809" s="427">
        <f t="shared" si="472"/>
        <v>6.5050693341054266</v>
      </c>
      <c r="AD1809" s="428">
        <f t="shared" si="471"/>
        <v>0.42412431264117012</v>
      </c>
      <c r="AE1809" s="429">
        <f t="shared" si="473"/>
        <v>9.2325756873588301</v>
      </c>
      <c r="AF1809" s="430">
        <f t="shared" si="474"/>
        <v>0.95607978785287207</v>
      </c>
    </row>
    <row r="1810" spans="1:32" s="5" customFormat="1" x14ac:dyDescent="0.2">
      <c r="A1810" s="363">
        <f>'commented data'!$A1764</f>
        <v>41254.375</v>
      </c>
      <c r="B1810" s="364">
        <f>IF(ISERROR('commented data'!$B1764),"",'commented data'!$B1764)</f>
        <v>893.9691162109375</v>
      </c>
      <c r="C1810" s="364">
        <f>IF(ISERROR('commented data'!$C1764),"",'commented data'!$C1764)</f>
        <v>468.55950927734375</v>
      </c>
      <c r="D1810" s="364">
        <f>IF(ISERROR('commented data'!$D1764),"",'commented data'!$D1764)</f>
        <v>5667.26611328125</v>
      </c>
      <c r="E1810" s="364">
        <f>IF(ISERROR('commented data'!$E1764),"",'commented data'!$E1764)</f>
        <v>9.765315055847168</v>
      </c>
      <c r="F1810" s="357">
        <f t="shared" si="463"/>
        <v>130.27939697265626</v>
      </c>
      <c r="G1810" s="362">
        <f t="shared" si="464"/>
        <v>50966.375870881624</v>
      </c>
      <c r="H1810" s="359">
        <f>IF(ISERROR('commented data'!$N1764),"",'commented data'!$N1764)</f>
        <v>15.293568147366605</v>
      </c>
      <c r="I1810" s="359">
        <f>IFERROR('commented data'!O1764,"")</f>
        <v>15.224606875748584</v>
      </c>
      <c r="J1810" s="358">
        <f>IF(ISERROR('commented data'!$P1764),"",'commented data'!$P1764)</f>
        <v>1</v>
      </c>
      <c r="K1810" s="328">
        <f>IF(ISERROR('commented data'!$Q1764),"",'commented data'!$Q1764)</f>
        <v>1</v>
      </c>
      <c r="L1810" s="328">
        <f>IF(ISERROR('commented data'!$R1764),"",'commented data'!$R1764)</f>
        <v>1</v>
      </c>
      <c r="M1810" s="328">
        <f>IF(ISERROR('commented data'!$S1764),"",'commented data'!$S1764)</f>
        <v>1</v>
      </c>
      <c r="N1810" s="366">
        <f t="shared" si="465"/>
        <v>1</v>
      </c>
      <c r="O1810" s="367" t="b">
        <f t="shared" si="466"/>
        <v>1</v>
      </c>
      <c r="P1810" s="365">
        <f>IF(ISERROR('commented data'!$J1764),"",'commented data'!$J1764)</f>
        <v>128.989501953125</v>
      </c>
      <c r="Q1810" s="368">
        <f t="shared" si="462"/>
        <v>128.989501953125</v>
      </c>
      <c r="R1810" s="368" t="str">
        <f t="shared" si="467"/>
        <v/>
      </c>
      <c r="S1810" s="369">
        <f t="shared" si="468"/>
        <v>128.989501953125</v>
      </c>
      <c r="T1810" s="365">
        <f>IF(ISERROR('commented data'!$M1764),"",'commented data'!$M1764)</f>
        <v>79382.796875</v>
      </c>
      <c r="U1810" s="370">
        <f t="shared" si="469"/>
        <v>79382.796875</v>
      </c>
      <c r="V1810" s="371">
        <f t="shared" si="470"/>
        <v>79382.796875</v>
      </c>
      <c r="W1810" s="383">
        <f t="shared" si="459"/>
        <v>69063.033281249998</v>
      </c>
      <c r="X1810" s="365">
        <f>IF(ISERROR('commented data'!$T1764),"",'commented data'!$T1764)</f>
        <v>100.52359771728516</v>
      </c>
      <c r="Y1810" s="384">
        <f t="shared" si="460"/>
        <v>100.52359771728516</v>
      </c>
      <c r="Z1810" s="365">
        <f>IF(ISERROR('commented data'!$U1764),"",'commented data'!$U1764)</f>
        <v>1012.802001953125</v>
      </c>
      <c r="AA1810" s="385">
        <f t="shared" si="461"/>
        <v>1022.9300219726563</v>
      </c>
      <c r="AC1810" s="427">
        <f t="shared" si="472"/>
        <v>6.6398687143401958</v>
      </c>
      <c r="AD1810" s="428">
        <f t="shared" si="471"/>
        <v>0.43416086098151746</v>
      </c>
      <c r="AE1810" s="429">
        <f t="shared" si="473"/>
        <v>9.2225391390184832</v>
      </c>
      <c r="AF1810" s="430">
        <f t="shared" si="474"/>
        <v>0.95504045264101423</v>
      </c>
    </row>
    <row r="1811" spans="1:32" s="5" customFormat="1" x14ac:dyDescent="0.2">
      <c r="A1811" s="363">
        <f>'commented data'!$A1765</f>
        <v>41254.416666666664</v>
      </c>
      <c r="B1811" s="364">
        <f>IF(ISERROR('commented data'!$B1765),"",'commented data'!$B1765)</f>
        <v>893.7880859375</v>
      </c>
      <c r="C1811" s="364">
        <f>IF(ISERROR('commented data'!$C1765),"",'commented data'!$C1765)</f>
        <v>468.27978515625</v>
      </c>
      <c r="D1811" s="364">
        <f>IF(ISERROR('commented data'!$D1765),"",'commented data'!$D1765)</f>
        <v>5694.28076171875</v>
      </c>
      <c r="E1811" s="364">
        <f>IF(ISERROR('commented data'!$E1765),"",'commented data'!$E1765)</f>
        <v>9.8226032257080078</v>
      </c>
      <c r="F1811" s="357">
        <f t="shared" si="463"/>
        <v>130.93892684936523</v>
      </c>
      <c r="G1811" s="362">
        <f t="shared" si="464"/>
        <v>50938.940314059662</v>
      </c>
      <c r="H1811" s="359">
        <f>IF(ISERROR('commented data'!$N1765),"",'commented data'!$N1765)</f>
        <v>15.538893141214212</v>
      </c>
      <c r="I1811" s="359">
        <f>IFERROR('commented data'!O1765,"")</f>
        <v>15.297179328519709</v>
      </c>
      <c r="J1811" s="358">
        <f>IF(ISERROR('commented data'!$P1765),"",'commented data'!$P1765)</f>
        <v>1</v>
      </c>
      <c r="K1811" s="328">
        <f>IF(ISERROR('commented data'!$Q1765),"",'commented data'!$Q1765)</f>
        <v>1</v>
      </c>
      <c r="L1811" s="328">
        <f>IF(ISERROR('commented data'!$R1765),"",'commented data'!$R1765)</f>
        <v>1</v>
      </c>
      <c r="M1811" s="328">
        <f>IF(ISERROR('commented data'!$S1765),"",'commented data'!$S1765)</f>
        <v>1</v>
      </c>
      <c r="N1811" s="366">
        <f t="shared" si="465"/>
        <v>1</v>
      </c>
      <c r="O1811" s="367" t="b">
        <f t="shared" si="466"/>
        <v>1</v>
      </c>
      <c r="P1811" s="365">
        <f>IF(ISERROR('commented data'!$J1765),"",'commented data'!$J1765)</f>
        <v>129.64250183105469</v>
      </c>
      <c r="Q1811" s="368">
        <f t="shared" si="462"/>
        <v>129.64250183105469</v>
      </c>
      <c r="R1811" s="368" t="str">
        <f t="shared" si="467"/>
        <v/>
      </c>
      <c r="S1811" s="369">
        <f t="shared" si="468"/>
        <v>129.64250183105469</v>
      </c>
      <c r="T1811" s="365">
        <f>IF(ISERROR('commented data'!$M1765),"",'commented data'!$M1765)</f>
        <v>79335.703125</v>
      </c>
      <c r="U1811" s="370">
        <f t="shared" si="469"/>
        <v>79335.703125</v>
      </c>
      <c r="V1811" s="371">
        <f t="shared" si="470"/>
        <v>79335.703125</v>
      </c>
      <c r="W1811" s="383">
        <f t="shared" si="459"/>
        <v>69022.061718750003</v>
      </c>
      <c r="X1811" s="365">
        <f>IF(ISERROR('commented data'!$T1765),"",'commented data'!$T1765)</f>
        <v>100.50379943847656</v>
      </c>
      <c r="Y1811" s="384">
        <f t="shared" si="460"/>
        <v>100.50379943847656</v>
      </c>
      <c r="Z1811" s="365">
        <f>IF(ISERROR('commented data'!$U1765),"",'commented data'!$U1765)</f>
        <v>1012.8040161132812</v>
      </c>
      <c r="AA1811" s="385">
        <f t="shared" si="461"/>
        <v>1022.9320562744141</v>
      </c>
      <c r="AC1811" s="427">
        <f t="shared" si="472"/>
        <v>6.6698901795668393</v>
      </c>
      <c r="AD1811" s="428">
        <f t="shared" si="471"/>
        <v>0.42923843538611611</v>
      </c>
      <c r="AE1811" s="429">
        <f t="shared" si="473"/>
        <v>9.2274615646138844</v>
      </c>
      <c r="AF1811" s="430">
        <f t="shared" si="474"/>
        <v>0.95555019464349977</v>
      </c>
    </row>
    <row r="1812" spans="1:32" s="5" customFormat="1" x14ac:dyDescent="0.2">
      <c r="A1812" s="363">
        <f>'commented data'!$A1766</f>
        <v>41254.458333333336</v>
      </c>
      <c r="B1812" s="364">
        <f>IF(ISERROR('commented data'!$B1766),"",'commented data'!$B1766)</f>
        <v>894.01959228515625</v>
      </c>
      <c r="C1812" s="364">
        <f>IF(ISERROR('commented data'!$C1766),"",'commented data'!$C1766)</f>
        <v>467.565185546875</v>
      </c>
      <c r="D1812" s="364">
        <f>IF(ISERROR('commented data'!$D1766),"",'commented data'!$D1766)</f>
        <v>5722.86376953125</v>
      </c>
      <c r="E1812" s="364">
        <f>IF(ISERROR('commented data'!$E1766),"",'commented data'!$E1766)</f>
        <v>9.869023323059082</v>
      </c>
      <c r="F1812" s="357">
        <f t="shared" si="463"/>
        <v>130.28798110961915</v>
      </c>
      <c r="G1812" s="362">
        <f t="shared" si="464"/>
        <v>50883.379968566755</v>
      </c>
      <c r="H1812" s="359">
        <f>IF(ISERROR('commented data'!$N1766),"",'commented data'!$N1766)</f>
        <v>15.95334622823837</v>
      </c>
      <c r="I1812" s="359">
        <f>IFERROR('commented data'!O1766,"")</f>
        <v>15.373965039402767</v>
      </c>
      <c r="J1812" s="358">
        <f>IF(ISERROR('commented data'!$P1766),"",'commented data'!$P1766)</f>
        <v>1</v>
      </c>
      <c r="K1812" s="328">
        <f>IF(ISERROR('commented data'!$Q1766),"",'commented data'!$Q1766)</f>
        <v>1</v>
      </c>
      <c r="L1812" s="328">
        <f>IF(ISERROR('commented data'!$R1766),"",'commented data'!$R1766)</f>
        <v>1</v>
      </c>
      <c r="M1812" s="328">
        <f>IF(ISERROR('commented data'!$S1766),"",'commented data'!$S1766)</f>
        <v>1</v>
      </c>
      <c r="N1812" s="366">
        <f t="shared" si="465"/>
        <v>1</v>
      </c>
      <c r="O1812" s="367" t="b">
        <f t="shared" si="466"/>
        <v>1</v>
      </c>
      <c r="P1812" s="365">
        <f>IF(ISERROR('commented data'!$J1766),"",'commented data'!$J1766)</f>
        <v>128.99800109863281</v>
      </c>
      <c r="Q1812" s="368">
        <f t="shared" si="462"/>
        <v>128.99800109863281</v>
      </c>
      <c r="R1812" s="368" t="str">
        <f t="shared" si="467"/>
        <v/>
      </c>
      <c r="S1812" s="369">
        <f t="shared" si="468"/>
        <v>128.99800109863281</v>
      </c>
      <c r="T1812" s="365">
        <f>IF(ISERROR('commented data'!$M1766),"",'commented data'!$M1766)</f>
        <v>79277.28125</v>
      </c>
      <c r="U1812" s="370">
        <f t="shared" si="469"/>
        <v>79277.28125</v>
      </c>
      <c r="V1812" s="371">
        <f t="shared" si="470"/>
        <v>79277.28125</v>
      </c>
      <c r="W1812" s="383">
        <f t="shared" si="459"/>
        <v>68971.234687499993</v>
      </c>
      <c r="X1812" s="365">
        <f>IF(ISERROR('commented data'!$T1766),"",'commented data'!$T1766)</f>
        <v>100.63670349121094</v>
      </c>
      <c r="Y1812" s="384">
        <f t="shared" si="460"/>
        <v>100.63670349121094</v>
      </c>
      <c r="Z1812" s="365">
        <f>IF(ISERROR('commented data'!$U1766),"",'commented data'!$U1766)</f>
        <v>1012.8049926757812</v>
      </c>
      <c r="AA1812" s="385">
        <f t="shared" si="461"/>
        <v>1022.9330426025391</v>
      </c>
      <c r="AC1812" s="427">
        <f t="shared" si="472"/>
        <v>6.6294928481381987</v>
      </c>
      <c r="AD1812" s="428">
        <f t="shared" si="471"/>
        <v>0.41555500352669605</v>
      </c>
      <c r="AE1812" s="429">
        <f t="shared" si="473"/>
        <v>9.2411449964733041</v>
      </c>
      <c r="AF1812" s="430">
        <f t="shared" si="474"/>
        <v>0.95696718304113237</v>
      </c>
    </row>
    <row r="1813" spans="1:32" s="5" customFormat="1" x14ac:dyDescent="0.2">
      <c r="A1813" s="363">
        <f>'commented data'!$A1767</f>
        <v>41254.5</v>
      </c>
      <c r="B1813" s="364">
        <f>IF(ISERROR('commented data'!$B1767),"",'commented data'!$B1767)</f>
        <v>894.03277587890625</v>
      </c>
      <c r="C1813" s="364">
        <f>IF(ISERROR('commented data'!$C1767),"",'commented data'!$C1767)</f>
        <v>466.98379516601562</v>
      </c>
      <c r="D1813" s="364">
        <f>IF(ISERROR('commented data'!$D1767),"",'commented data'!$D1767)</f>
        <v>5720.84521484375</v>
      </c>
      <c r="E1813" s="364">
        <f>IF(ISERROR('commented data'!$E1767),"",'commented data'!$E1767)</f>
        <v>9.8722124099731445</v>
      </c>
      <c r="F1813" s="357">
        <f t="shared" si="463"/>
        <v>129.70106964111329</v>
      </c>
      <c r="G1813" s="362">
        <f t="shared" si="464"/>
        <v>50872.433825333617</v>
      </c>
      <c r="H1813" s="359">
        <f>IF(ISERROR('commented data'!$N1767),"",'commented data'!$N1767)</f>
        <v>15.675397955984808</v>
      </c>
      <c r="I1813" s="359">
        <f>IFERROR('commented data'!O1767,"")</f>
        <v>15.368542371583732</v>
      </c>
      <c r="J1813" s="358">
        <f>IF(ISERROR('commented data'!$P1767),"",'commented data'!$P1767)</f>
        <v>1</v>
      </c>
      <c r="K1813" s="328">
        <f>IF(ISERROR('commented data'!$Q1767),"",'commented data'!$Q1767)</f>
        <v>1</v>
      </c>
      <c r="L1813" s="328">
        <f>IF(ISERROR('commented data'!$R1767),"",'commented data'!$R1767)</f>
        <v>1</v>
      </c>
      <c r="M1813" s="328">
        <f>IF(ISERROR('commented data'!$S1767),"",'commented data'!$S1767)</f>
        <v>1</v>
      </c>
      <c r="N1813" s="366">
        <f t="shared" si="465"/>
        <v>1</v>
      </c>
      <c r="O1813" s="367" t="b">
        <f t="shared" si="466"/>
        <v>1</v>
      </c>
      <c r="P1813" s="365">
        <f>IF(ISERROR('commented data'!$J1767),"",'commented data'!$J1767)</f>
        <v>128.41690063476562</v>
      </c>
      <c r="Q1813" s="368">
        <f t="shared" si="462"/>
        <v>128.41690063476562</v>
      </c>
      <c r="R1813" s="368" t="str">
        <f t="shared" si="467"/>
        <v/>
      </c>
      <c r="S1813" s="369">
        <f t="shared" si="468"/>
        <v>128.41690063476562</v>
      </c>
      <c r="T1813" s="365">
        <f>IF(ISERROR('commented data'!$M1767),"",'commented data'!$M1767)</f>
        <v>79235.828125</v>
      </c>
      <c r="U1813" s="370">
        <f t="shared" si="469"/>
        <v>79235.828125</v>
      </c>
      <c r="V1813" s="371">
        <f t="shared" si="470"/>
        <v>79235.828125</v>
      </c>
      <c r="W1813" s="383">
        <f t="shared" si="459"/>
        <v>68935.170468750002</v>
      </c>
      <c r="X1813" s="365">
        <f>IF(ISERROR('commented data'!$T1767),"",'commented data'!$T1767)</f>
        <v>100.52089691162109</v>
      </c>
      <c r="Y1813" s="384">
        <f t="shared" si="460"/>
        <v>100.52089691162109</v>
      </c>
      <c r="Z1813" s="365">
        <f>IF(ISERROR('commented data'!$U1767),"",'commented data'!$U1767)</f>
        <v>1012.802978515625</v>
      </c>
      <c r="AA1813" s="385">
        <f t="shared" si="461"/>
        <v>1022.9310083007813</v>
      </c>
      <c r="AC1813" s="427">
        <f t="shared" si="472"/>
        <v>6.5982090823925228</v>
      </c>
      <c r="AD1813" s="428">
        <f t="shared" si="471"/>
        <v>0.42092769197437513</v>
      </c>
      <c r="AE1813" s="429">
        <f t="shared" si="473"/>
        <v>9.2357723080256253</v>
      </c>
      <c r="AF1813" s="430">
        <f t="shared" si="474"/>
        <v>0.95641081404885986</v>
      </c>
    </row>
    <row r="1814" spans="1:32" s="5" customFormat="1" x14ac:dyDescent="0.2">
      <c r="A1814" s="363">
        <f>'commented data'!$A1768</f>
        <v>41254.541666666664</v>
      </c>
      <c r="B1814" s="364">
        <f>IF(ISERROR('commented data'!$B1768),"",'commented data'!$B1768)</f>
        <v>894.03179931640625</v>
      </c>
      <c r="C1814" s="364">
        <f>IF(ISERROR('commented data'!$C1768),"",'commented data'!$C1768)</f>
        <v>466.34640502929687</v>
      </c>
      <c r="D1814" s="364">
        <f>IF(ISERROR('commented data'!$D1768),"",'commented data'!$D1768)</f>
        <v>5720.3818359375</v>
      </c>
      <c r="E1814" s="364">
        <f>IF(ISERROR('commented data'!$E1768),"",'commented data'!$E1768)</f>
        <v>9.8745279312133789</v>
      </c>
      <c r="F1814" s="357">
        <f t="shared" si="463"/>
        <v>129.14405624389647</v>
      </c>
      <c r="G1814" s="362">
        <f t="shared" si="464"/>
        <v>50842.333287588888</v>
      </c>
      <c r="H1814" s="359">
        <f>IF(ISERROR('commented data'!$N1768),"",'commented data'!$N1768)</f>
        <v>15.606364985841211</v>
      </c>
      <c r="I1814" s="359">
        <f>IFERROR('commented data'!O1768,"")</f>
        <v>15.367297545323389</v>
      </c>
      <c r="J1814" s="358">
        <f>IF(ISERROR('commented data'!$P1768),"",'commented data'!$P1768)</f>
        <v>1</v>
      </c>
      <c r="K1814" s="328">
        <f>IF(ISERROR('commented data'!$Q1768),"",'commented data'!$Q1768)</f>
        <v>1</v>
      </c>
      <c r="L1814" s="328">
        <f>IF(ISERROR('commented data'!$R1768),"",'commented data'!$R1768)</f>
        <v>1</v>
      </c>
      <c r="M1814" s="328">
        <f>IF(ISERROR('commented data'!$S1768),"",'commented data'!$S1768)</f>
        <v>1</v>
      </c>
      <c r="N1814" s="366">
        <f t="shared" si="465"/>
        <v>1</v>
      </c>
      <c r="O1814" s="367" t="b">
        <f t="shared" si="466"/>
        <v>1</v>
      </c>
      <c r="P1814" s="365">
        <f>IF(ISERROR('commented data'!$J1768),"",'commented data'!$J1768)</f>
        <v>127.86540222167969</v>
      </c>
      <c r="Q1814" s="368">
        <f t="shared" si="462"/>
        <v>127.86540222167969</v>
      </c>
      <c r="R1814" s="368" t="str">
        <f t="shared" si="467"/>
        <v/>
      </c>
      <c r="S1814" s="369">
        <f t="shared" si="468"/>
        <v>127.86540222167969</v>
      </c>
      <c r="T1814" s="365">
        <f>IF(ISERROR('commented data'!$M1768),"",'commented data'!$M1768)</f>
        <v>79196.578125</v>
      </c>
      <c r="U1814" s="370">
        <f t="shared" si="469"/>
        <v>79196.578125</v>
      </c>
      <c r="V1814" s="371">
        <f t="shared" si="470"/>
        <v>79196.578125</v>
      </c>
      <c r="W1814" s="383">
        <f t="shared" si="459"/>
        <v>68901.022968749996</v>
      </c>
      <c r="X1814" s="365">
        <f>IF(ISERROR('commented data'!$T1768),"",'commented data'!$T1768)</f>
        <v>100.55729675292969</v>
      </c>
      <c r="Y1814" s="384">
        <f t="shared" si="460"/>
        <v>100.55729675292969</v>
      </c>
      <c r="Z1814" s="365">
        <f>IF(ISERROR('commented data'!$U1768),"",'commented data'!$U1768)</f>
        <v>1012.8040161132812</v>
      </c>
      <c r="AA1814" s="385">
        <f t="shared" si="461"/>
        <v>1022.9320562744141</v>
      </c>
      <c r="AC1814" s="427">
        <f t="shared" si="472"/>
        <v>6.5659851496633097</v>
      </c>
      <c r="AD1814" s="428">
        <f t="shared" si="471"/>
        <v>0.42072482321285348</v>
      </c>
      <c r="AE1814" s="429">
        <f t="shared" si="473"/>
        <v>9.2359751767871465</v>
      </c>
      <c r="AF1814" s="430">
        <f t="shared" si="474"/>
        <v>0.95643182213252409</v>
      </c>
    </row>
    <row r="1815" spans="1:32" s="5" customFormat="1" x14ac:dyDescent="0.2">
      <c r="A1815" s="363">
        <f>'commented data'!$A1769</f>
        <v>41254.583333333336</v>
      </c>
      <c r="B1815" s="364">
        <f>IF(ISERROR('commented data'!$B1769),"",'commented data'!$B1769)</f>
        <v>894.0286865234375</v>
      </c>
      <c r="C1815" s="364">
        <f>IF(ISERROR('commented data'!$C1769),"",'commented data'!$C1769)</f>
        <v>466.34341430664062</v>
      </c>
      <c r="D1815" s="364">
        <f>IF(ISERROR('commented data'!$D1769),"",'commented data'!$D1769)</f>
        <v>5720.91796875</v>
      </c>
      <c r="E1815" s="364">
        <f>IF(ISERROR('commented data'!$E1769),"",'commented data'!$E1769)</f>
        <v>9.8738431930541992</v>
      </c>
      <c r="F1815" s="357">
        <f t="shared" si="463"/>
        <v>129.1170863342285</v>
      </c>
      <c r="G1815" s="362">
        <f t="shared" si="464"/>
        <v>50870.677969118929</v>
      </c>
      <c r="H1815" s="359">
        <f>IF(ISERROR('commented data'!$N1769),"",'commented data'!$N1769)</f>
        <v>15.331242952254906</v>
      </c>
      <c r="I1815" s="359">
        <f>IFERROR('commented data'!O1769,"")</f>
        <v>15.368737818488677</v>
      </c>
      <c r="J1815" s="358">
        <f>IF(ISERROR('commented data'!$P1769),"",'commented data'!$P1769)</f>
        <v>1</v>
      </c>
      <c r="K1815" s="328">
        <f>IF(ISERROR('commented data'!$Q1769),"",'commented data'!$Q1769)</f>
        <v>1</v>
      </c>
      <c r="L1815" s="328">
        <f>IF(ISERROR('commented data'!$R1769),"",'commented data'!$R1769)</f>
        <v>1</v>
      </c>
      <c r="M1815" s="328">
        <f>IF(ISERROR('commented data'!$S1769),"",'commented data'!$S1769)</f>
        <v>1</v>
      </c>
      <c r="N1815" s="366">
        <f t="shared" si="465"/>
        <v>1</v>
      </c>
      <c r="O1815" s="367" t="b">
        <f t="shared" si="466"/>
        <v>1</v>
      </c>
      <c r="P1815" s="365">
        <f>IF(ISERROR('commented data'!$J1769),"",'commented data'!$J1769)</f>
        <v>127.83869934082031</v>
      </c>
      <c r="Q1815" s="368">
        <f t="shared" si="462"/>
        <v>127.83869934082031</v>
      </c>
      <c r="R1815" s="368" t="str">
        <f t="shared" si="467"/>
        <v/>
      </c>
      <c r="S1815" s="369">
        <f t="shared" si="468"/>
        <v>127.83869934082031</v>
      </c>
      <c r="T1815" s="365">
        <f>IF(ISERROR('commented data'!$M1769),"",'commented data'!$M1769)</f>
        <v>79244.2265625</v>
      </c>
      <c r="U1815" s="370">
        <f t="shared" si="469"/>
        <v>79244.2265625</v>
      </c>
      <c r="V1815" s="371">
        <f t="shared" si="470"/>
        <v>79244.2265625</v>
      </c>
      <c r="W1815" s="383">
        <f t="shared" si="459"/>
        <v>68942.477109375002</v>
      </c>
      <c r="X1815" s="365">
        <f>IF(ISERROR('commented data'!$T1769),"",'commented data'!$T1769)</f>
        <v>100.57340240478516</v>
      </c>
      <c r="Y1815" s="384">
        <f t="shared" si="460"/>
        <v>100.57340240478516</v>
      </c>
      <c r="Z1815" s="365">
        <f>IF(ISERROR('commented data'!$U1769),"",'commented data'!$U1769)</f>
        <v>1012.802978515625</v>
      </c>
      <c r="AA1815" s="385">
        <f t="shared" si="461"/>
        <v>1022.9310083007813</v>
      </c>
      <c r="AC1815" s="427">
        <f t="shared" si="472"/>
        <v>6.5682737192194649</v>
      </c>
      <c r="AD1815" s="428">
        <f t="shared" si="471"/>
        <v>0.42842408405336824</v>
      </c>
      <c r="AE1815" s="429">
        <f t="shared" si="473"/>
        <v>9.2282759159466323</v>
      </c>
      <c r="AF1815" s="430">
        <f t="shared" si="474"/>
        <v>0.95563452483215094</v>
      </c>
    </row>
    <row r="1816" spans="1:32" s="5" customFormat="1" x14ac:dyDescent="0.2">
      <c r="A1816" s="363">
        <f>'commented data'!$A1770</f>
        <v>41254.625</v>
      </c>
      <c r="B1816" s="364">
        <f>IF(ISERROR('commented data'!$B1770),"",'commented data'!$B1770)</f>
        <v>893.9605712890625</v>
      </c>
      <c r="C1816" s="364">
        <f>IF(ISERROR('commented data'!$C1770),"",'commented data'!$C1770)</f>
        <v>466.21481323242187</v>
      </c>
      <c r="D1816" s="364">
        <f>IF(ISERROR('commented data'!$D1770),"",'commented data'!$D1770)</f>
        <v>5719.037109375</v>
      </c>
      <c r="E1816" s="364">
        <f>IF(ISERROR('commented data'!$E1770),"",'commented data'!$E1770)</f>
        <v>9.8751869201660156</v>
      </c>
      <c r="F1816" s="357">
        <f t="shared" si="463"/>
        <v>127.8884220123291</v>
      </c>
      <c r="G1816" s="362">
        <f t="shared" si="464"/>
        <v>50837.823185906818</v>
      </c>
      <c r="H1816" s="359">
        <f>IF(ISERROR('commented data'!$N1770),"",'commented data'!$N1770)</f>
        <v>15.124760733252115</v>
      </c>
      <c r="I1816" s="359">
        <f>IFERROR('commented data'!O1770,"")</f>
        <v>15.36368505689242</v>
      </c>
      <c r="J1816" s="358">
        <f>IF(ISERROR('commented data'!$P1770),"",'commented data'!$P1770)</f>
        <v>1</v>
      </c>
      <c r="K1816" s="328">
        <f>IF(ISERROR('commented data'!$Q1770),"",'commented data'!$Q1770)</f>
        <v>1</v>
      </c>
      <c r="L1816" s="328">
        <f>IF(ISERROR('commented data'!$R1770),"",'commented data'!$R1770)</f>
        <v>1</v>
      </c>
      <c r="M1816" s="328">
        <f>IF(ISERROR('commented data'!$S1770),"",'commented data'!$S1770)</f>
        <v>1</v>
      </c>
      <c r="N1816" s="366">
        <f t="shared" si="465"/>
        <v>1</v>
      </c>
      <c r="O1816" s="367" t="b">
        <f t="shared" si="466"/>
        <v>1</v>
      </c>
      <c r="P1816" s="365">
        <f>IF(ISERROR('commented data'!$J1770),"",'commented data'!$J1770)</f>
        <v>126.62220001220703</v>
      </c>
      <c r="Q1816" s="368">
        <f t="shared" si="462"/>
        <v>126.62220001220703</v>
      </c>
      <c r="R1816" s="368" t="str">
        <f t="shared" si="467"/>
        <v/>
      </c>
      <c r="S1816" s="369">
        <f t="shared" si="468"/>
        <v>126.62220001220703</v>
      </c>
      <c r="T1816" s="365">
        <f>IF(ISERROR('commented data'!$M1770),"",'commented data'!$M1770)</f>
        <v>79189.5078125</v>
      </c>
      <c r="U1816" s="370">
        <f t="shared" si="469"/>
        <v>79189.5078125</v>
      </c>
      <c r="V1816" s="371">
        <f t="shared" si="470"/>
        <v>79189.5078125</v>
      </c>
      <c r="W1816" s="383">
        <f t="shared" si="459"/>
        <v>68894.871796874999</v>
      </c>
      <c r="X1816" s="365">
        <f>IF(ISERROR('commented data'!$T1770),"",'commented data'!$T1770)</f>
        <v>100.55670166015625</v>
      </c>
      <c r="Y1816" s="384">
        <f t="shared" si="460"/>
        <v>100.55670166015625</v>
      </c>
      <c r="Z1816" s="365">
        <f>IF(ISERROR('commented data'!$U1770),"",'commented data'!$U1770)</f>
        <v>1012.802978515625</v>
      </c>
      <c r="AA1816" s="385">
        <f t="shared" si="461"/>
        <v>1022.9310083007813</v>
      </c>
      <c r="AC1816" s="427">
        <f t="shared" si="472"/>
        <v>6.5015689857874204</v>
      </c>
      <c r="AD1816" s="428">
        <f t="shared" si="471"/>
        <v>0.42986260083398076</v>
      </c>
      <c r="AE1816" s="429">
        <f t="shared" si="473"/>
        <v>9.2268373991660191</v>
      </c>
      <c r="AF1816" s="430">
        <f t="shared" si="474"/>
        <v>0.95548555916265576</v>
      </c>
    </row>
    <row r="1817" spans="1:32" s="5" customFormat="1" x14ac:dyDescent="0.2">
      <c r="A1817" s="363">
        <f>'commented data'!$A1771</f>
        <v>41254.666666666664</v>
      </c>
      <c r="B1817" s="364">
        <f>IF(ISERROR('commented data'!$B1771),"",'commented data'!$B1771)</f>
        <v>894.0587158203125</v>
      </c>
      <c r="C1817" s="364">
        <f>IF(ISERROR('commented data'!$C1771),"",'commented data'!$C1771)</f>
        <v>465.77679443359375</v>
      </c>
      <c r="D1817" s="364">
        <f>IF(ISERROR('commented data'!$D1771),"",'commented data'!$D1771)</f>
        <v>5704.85205078125</v>
      </c>
      <c r="E1817" s="364">
        <f>IF(ISERROR('commented data'!$E1771),"",'commented data'!$E1771)</f>
        <v>9.8648557662963867</v>
      </c>
      <c r="F1817" s="357">
        <f t="shared" si="463"/>
        <v>127.58683677673341</v>
      </c>
      <c r="G1817" s="362">
        <f t="shared" si="464"/>
        <v>50808.810750881217</v>
      </c>
      <c r="H1817" s="359">
        <f>IF(ISERROR('commented data'!$N1771),"",'commented data'!$N1771)</f>
        <v>15.179546911386787</v>
      </c>
      <c r="I1817" s="359">
        <f>IFERROR('commented data'!O1771,"")</f>
        <v>15.325578157325241</v>
      </c>
      <c r="J1817" s="358">
        <f>IF(ISERROR('commented data'!$P1771),"",'commented data'!$P1771)</f>
        <v>1</v>
      </c>
      <c r="K1817" s="328">
        <f>IF(ISERROR('commented data'!$Q1771),"",'commented data'!$Q1771)</f>
        <v>1</v>
      </c>
      <c r="L1817" s="328">
        <f>IF(ISERROR('commented data'!$R1771),"",'commented data'!$R1771)</f>
        <v>1</v>
      </c>
      <c r="M1817" s="328">
        <f>IF(ISERROR('commented data'!$S1771),"",'commented data'!$S1771)</f>
        <v>1</v>
      </c>
      <c r="N1817" s="366">
        <f t="shared" si="465"/>
        <v>1</v>
      </c>
      <c r="O1817" s="367" t="b">
        <f t="shared" si="466"/>
        <v>1</v>
      </c>
      <c r="P1817" s="365">
        <f>IF(ISERROR('commented data'!$J1771),"",'commented data'!$J1771)</f>
        <v>126.32360076904297</v>
      </c>
      <c r="Q1817" s="368">
        <f t="shared" si="462"/>
        <v>126.32360076904297</v>
      </c>
      <c r="R1817" s="368" t="str">
        <f t="shared" si="467"/>
        <v/>
      </c>
      <c r="S1817" s="369">
        <f t="shared" si="468"/>
        <v>126.32360076904297</v>
      </c>
      <c r="T1817" s="365">
        <f>IF(ISERROR('commented data'!$M1771),"",'commented data'!$M1771)</f>
        <v>79143.8828125</v>
      </c>
      <c r="U1817" s="370">
        <f t="shared" si="469"/>
        <v>79143.8828125</v>
      </c>
      <c r="V1817" s="371">
        <f t="shared" si="470"/>
        <v>79143.8828125</v>
      </c>
      <c r="W1817" s="383">
        <f t="shared" ref="W1817:W1880" si="475">V1817*$W$53</f>
        <v>68855.178046874993</v>
      </c>
      <c r="X1817" s="365">
        <f>IF(ISERROR('commented data'!$T1771),"",'commented data'!$T1771)</f>
        <v>100.55429840087891</v>
      </c>
      <c r="Y1817" s="384">
        <f t="shared" ref="Y1817:Y1880" si="476">X1817*$Y$53</f>
        <v>100.55429840087891</v>
      </c>
      <c r="Z1817" s="365">
        <f>IF(ISERROR('commented data'!$U1771),"",'commented data'!$U1771)</f>
        <v>1012.802001953125</v>
      </c>
      <c r="AA1817" s="385">
        <f t="shared" ref="AA1817:AA1880" si="477">Z1817*$AA$53</f>
        <v>1022.9300219726563</v>
      </c>
      <c r="AC1817" s="427">
        <f t="shared" si="472"/>
        <v>6.4825354440926191</v>
      </c>
      <c r="AD1817" s="428">
        <f t="shared" si="471"/>
        <v>0.42705724234955983</v>
      </c>
      <c r="AE1817" s="429">
        <f t="shared" si="473"/>
        <v>9.2296427576504403</v>
      </c>
      <c r="AF1817" s="430">
        <f t="shared" si="474"/>
        <v>0.95577606818586469</v>
      </c>
    </row>
    <row r="1818" spans="1:32" s="5" customFormat="1" x14ac:dyDescent="0.2">
      <c r="A1818" s="363">
        <f>'commented data'!$A1772</f>
        <v>41254.708333333336</v>
      </c>
      <c r="B1818" s="364">
        <f>IF(ISERROR('commented data'!$B1772),"",'commented data'!$B1772)</f>
        <v>893.96319580078125</v>
      </c>
      <c r="C1818" s="364">
        <f>IF(ISERROR('commented data'!$C1772),"",'commented data'!$C1772)</f>
        <v>464.910888671875</v>
      </c>
      <c r="D1818" s="364">
        <f>IF(ISERROR('commented data'!$D1772),"",'commented data'!$D1772)</f>
        <v>5692.94482421875</v>
      </c>
      <c r="E1818" s="364">
        <f>IF(ISERROR('commented data'!$E1772),"",'commented data'!$E1772)</f>
        <v>9.8636302947998047</v>
      </c>
      <c r="F1818" s="357">
        <f t="shared" si="463"/>
        <v>126.42361686706543</v>
      </c>
      <c r="G1818" s="362">
        <f t="shared" si="464"/>
        <v>50713.215340186754</v>
      </c>
      <c r="H1818" s="359">
        <f>IF(ISERROR('commented data'!$N1772),"",'commented data'!$N1772)</f>
        <v>15.129774567615241</v>
      </c>
      <c r="I1818" s="359">
        <f>IFERROR('commented data'!O1772,"")</f>
        <v>15.293590451124238</v>
      </c>
      <c r="J1818" s="358">
        <f>IF(ISERROR('commented data'!$P1772),"",'commented data'!$P1772)</f>
        <v>1</v>
      </c>
      <c r="K1818" s="328">
        <f>IF(ISERROR('commented data'!$Q1772),"",'commented data'!$Q1772)</f>
        <v>1</v>
      </c>
      <c r="L1818" s="328">
        <f>IF(ISERROR('commented data'!$R1772),"",'commented data'!$R1772)</f>
        <v>1</v>
      </c>
      <c r="M1818" s="328">
        <f>IF(ISERROR('commented data'!$S1772),"",'commented data'!$S1772)</f>
        <v>1</v>
      </c>
      <c r="N1818" s="366">
        <f t="shared" si="465"/>
        <v>1</v>
      </c>
      <c r="O1818" s="367" t="b">
        <f t="shared" si="466"/>
        <v>1</v>
      </c>
      <c r="P1818" s="365">
        <f>IF(ISERROR('commented data'!$J1772),"",'commented data'!$J1772)</f>
        <v>125.17189788818359</v>
      </c>
      <c r="Q1818" s="368">
        <f t="shared" si="462"/>
        <v>125.17189788818359</v>
      </c>
      <c r="R1818" s="368" t="str">
        <f t="shared" si="467"/>
        <v/>
      </c>
      <c r="S1818" s="369">
        <f t="shared" si="468"/>
        <v>125.17189788818359</v>
      </c>
      <c r="T1818" s="365">
        <f>IF(ISERROR('commented data'!$M1772),"",'commented data'!$M1772)</f>
        <v>79025.4921875</v>
      </c>
      <c r="U1818" s="370">
        <f t="shared" si="469"/>
        <v>79025.4921875</v>
      </c>
      <c r="V1818" s="371">
        <f t="shared" si="470"/>
        <v>79025.4921875</v>
      </c>
      <c r="W1818" s="383">
        <f t="shared" si="475"/>
        <v>68752.178203125004</v>
      </c>
      <c r="X1818" s="365">
        <f>IF(ISERROR('commented data'!$T1772),"",'commented data'!$T1772)</f>
        <v>100.69830322265625</v>
      </c>
      <c r="Y1818" s="384">
        <f t="shared" si="476"/>
        <v>100.69830322265625</v>
      </c>
      <c r="Z1818" s="365">
        <f>IF(ISERROR('commented data'!$U1772),"",'commented data'!$U1772)</f>
        <v>1012.801025390625</v>
      </c>
      <c r="AA1818" s="385">
        <f t="shared" si="477"/>
        <v>1022.9290356445313</v>
      </c>
      <c r="AC1818" s="427">
        <f t="shared" si="472"/>
        <v>6.4113481062647555</v>
      </c>
      <c r="AD1818" s="428">
        <f t="shared" si="471"/>
        <v>0.42375701485916545</v>
      </c>
      <c r="AE1818" s="429">
        <f t="shared" si="473"/>
        <v>9.232942985140836</v>
      </c>
      <c r="AF1818" s="430">
        <f t="shared" si="474"/>
        <v>0.95611782339109996</v>
      </c>
    </row>
    <row r="1819" spans="1:32" s="5" customFormat="1" x14ac:dyDescent="0.2">
      <c r="A1819" s="363">
        <f>'commented data'!$A1773</f>
        <v>41254.75</v>
      </c>
      <c r="B1819" s="364">
        <f>IF(ISERROR('commented data'!$B1773),"",'commented data'!$B1773)</f>
        <v>894.0059814453125</v>
      </c>
      <c r="C1819" s="364">
        <f>IF(ISERROR('commented data'!$C1773),"",'commented data'!$C1773)</f>
        <v>464.96078491210937</v>
      </c>
      <c r="D1819" s="364">
        <f>IF(ISERROR('commented data'!$D1773),"",'commented data'!$D1773)</f>
        <v>5691.01806640625</v>
      </c>
      <c r="E1819" s="364">
        <f>IF(ISERROR('commented data'!$E1773),"",'commented data'!$E1773)</f>
        <v>9.8640060424804687</v>
      </c>
      <c r="F1819" s="357">
        <f t="shared" si="463"/>
        <v>125.0926441192627</v>
      </c>
      <c r="G1819" s="362">
        <f t="shared" si="464"/>
        <v>50718.657547000359</v>
      </c>
      <c r="H1819" s="359">
        <f>IF(ISERROR('commented data'!$N1773),"",'commented data'!$N1773)</f>
        <v>15.225822435672381</v>
      </c>
      <c r="I1819" s="359">
        <f>IFERROR('commented data'!O1773,"")</f>
        <v>15.288414387453724</v>
      </c>
      <c r="J1819" s="358">
        <f>IF(ISERROR('commented data'!$P1773),"",'commented data'!$P1773)</f>
        <v>1</v>
      </c>
      <c r="K1819" s="328">
        <f>IF(ISERROR('commented data'!$Q1773),"",'commented data'!$Q1773)</f>
        <v>1</v>
      </c>
      <c r="L1819" s="328">
        <f>IF(ISERROR('commented data'!$R1773),"",'commented data'!$R1773)</f>
        <v>1</v>
      </c>
      <c r="M1819" s="328">
        <f>IF(ISERROR('commented data'!$S1773),"",'commented data'!$S1773)</f>
        <v>1</v>
      </c>
      <c r="N1819" s="366">
        <f t="shared" si="465"/>
        <v>1</v>
      </c>
      <c r="O1819" s="367" t="b">
        <f t="shared" si="466"/>
        <v>1</v>
      </c>
      <c r="P1819" s="365">
        <f>IF(ISERROR('commented data'!$J1773),"",'commented data'!$J1773)</f>
        <v>123.85410308837891</v>
      </c>
      <c r="Q1819" s="368">
        <f t="shared" si="462"/>
        <v>123.85410308837891</v>
      </c>
      <c r="R1819" s="368" t="str">
        <f t="shared" si="467"/>
        <v/>
      </c>
      <c r="S1819" s="369">
        <f t="shared" si="468"/>
        <v>123.85410308837891</v>
      </c>
      <c r="T1819" s="365">
        <f>IF(ISERROR('commented data'!$M1773),"",'commented data'!$M1773)</f>
        <v>79036.296875</v>
      </c>
      <c r="U1819" s="370">
        <f t="shared" si="469"/>
        <v>79036.296875</v>
      </c>
      <c r="V1819" s="371">
        <f t="shared" si="470"/>
        <v>79036.296875</v>
      </c>
      <c r="W1819" s="383">
        <f t="shared" si="475"/>
        <v>68761.578281249997</v>
      </c>
      <c r="X1819" s="365">
        <f>IF(ISERROR('commented data'!$T1773),"",'commented data'!$T1773)</f>
        <v>100.70929718017578</v>
      </c>
      <c r="Y1819" s="384">
        <f t="shared" si="476"/>
        <v>100.70929718017578</v>
      </c>
      <c r="Z1819" s="365">
        <f>IF(ISERROR('commented data'!$U1773),"",'commented data'!$U1773)</f>
        <v>1012.801025390625</v>
      </c>
      <c r="AA1819" s="385">
        <f t="shared" si="477"/>
        <v>1022.9290356445313</v>
      </c>
      <c r="AC1819" s="427">
        <f t="shared" si="472"/>
        <v>6.3445309787336734</v>
      </c>
      <c r="AD1819" s="428">
        <f t="shared" si="471"/>
        <v>0.41669545310532158</v>
      </c>
      <c r="AE1819" s="429">
        <f t="shared" si="473"/>
        <v>9.2400045468946796</v>
      </c>
      <c r="AF1819" s="430">
        <f t="shared" si="474"/>
        <v>0.95684908373405808</v>
      </c>
    </row>
    <row r="1820" spans="1:32" s="5" customFormat="1" x14ac:dyDescent="0.2">
      <c r="A1820" s="363">
        <f>'commented data'!$A1774</f>
        <v>41254.791666666664</v>
      </c>
      <c r="B1820" s="364">
        <f>IF(ISERROR('commented data'!$B1774),"",'commented data'!$B1774)</f>
        <v>893.96490478515625</v>
      </c>
      <c r="C1820" s="364">
        <f>IF(ISERROR('commented data'!$C1774),"",'commented data'!$C1774)</f>
        <v>464.598388671875</v>
      </c>
      <c r="D1820" s="364">
        <f>IF(ISERROR('commented data'!$D1774),"",'commented data'!$D1774)</f>
        <v>5683.67578125</v>
      </c>
      <c r="E1820" s="364">
        <f>IF(ISERROR('commented data'!$E1774),"",'commented data'!$E1774)</f>
        <v>9.8579378128051758</v>
      </c>
      <c r="F1820" s="357">
        <f t="shared" si="463"/>
        <v>123.90195343017578</v>
      </c>
      <c r="G1820" s="362">
        <f t="shared" si="464"/>
        <v>50679.784576643266</v>
      </c>
      <c r="H1820" s="359">
        <f>IF(ISERROR('commented data'!$N1774),"",'commented data'!$N1774)</f>
        <v>15.339997841118384</v>
      </c>
      <c r="I1820" s="359">
        <f>IFERROR('commented data'!O1774,"")</f>
        <v>15.268689990744775</v>
      </c>
      <c r="J1820" s="358">
        <f>IF(ISERROR('commented data'!$P1774),"",'commented data'!$P1774)</f>
        <v>1</v>
      </c>
      <c r="K1820" s="328">
        <f>IF(ISERROR('commented data'!$Q1774),"",'commented data'!$Q1774)</f>
        <v>1</v>
      </c>
      <c r="L1820" s="328">
        <f>IF(ISERROR('commented data'!$R1774),"",'commented data'!$R1774)</f>
        <v>1</v>
      </c>
      <c r="M1820" s="328">
        <f>IF(ISERROR('commented data'!$S1774),"",'commented data'!$S1774)</f>
        <v>1</v>
      </c>
      <c r="N1820" s="366">
        <f t="shared" si="465"/>
        <v>1</v>
      </c>
      <c r="O1820" s="367" t="b">
        <f t="shared" si="466"/>
        <v>1</v>
      </c>
      <c r="P1820" s="365">
        <f>IF(ISERROR('commented data'!$J1774),"",'commented data'!$J1774)</f>
        <v>122.67520141601562</v>
      </c>
      <c r="Q1820" s="368">
        <f t="shared" si="462"/>
        <v>122.67520141601562</v>
      </c>
      <c r="R1820" s="368" t="str">
        <f t="shared" si="467"/>
        <v/>
      </c>
      <c r="S1820" s="369">
        <f t="shared" si="468"/>
        <v>122.67520141601562</v>
      </c>
      <c r="T1820" s="365">
        <f>IF(ISERROR('commented data'!$M1774),"",'commented data'!$M1774)</f>
        <v>78982.796875</v>
      </c>
      <c r="U1820" s="370">
        <f t="shared" si="469"/>
        <v>78982.796875</v>
      </c>
      <c r="V1820" s="371">
        <f t="shared" si="470"/>
        <v>78982.796875</v>
      </c>
      <c r="W1820" s="383">
        <f t="shared" si="475"/>
        <v>68715.033281249998</v>
      </c>
      <c r="X1820" s="365">
        <f>IF(ISERROR('commented data'!$T1774),"",'commented data'!$T1774)</f>
        <v>100.7427978515625</v>
      </c>
      <c r="Y1820" s="384">
        <f t="shared" si="476"/>
        <v>100.7427978515625</v>
      </c>
      <c r="Z1820" s="365">
        <f>IF(ISERROR('commented data'!$U1774),"",'commented data'!$U1774)</f>
        <v>1012.801025390625</v>
      </c>
      <c r="AA1820" s="385">
        <f t="shared" si="477"/>
        <v>1022.9290356445313</v>
      </c>
      <c r="AC1820" s="427">
        <f t="shared" si="472"/>
        <v>6.2793243084665944</v>
      </c>
      <c r="AD1820" s="428">
        <f t="shared" si="471"/>
        <v>0.4093432328676776</v>
      </c>
      <c r="AE1820" s="429">
        <f t="shared" si="473"/>
        <v>9.2473567671323238</v>
      </c>
      <c r="AF1820" s="430">
        <f t="shared" si="474"/>
        <v>0.95761044322929401</v>
      </c>
    </row>
    <row r="1821" spans="1:32" s="5" customFormat="1" x14ac:dyDescent="0.2">
      <c r="A1821" s="363">
        <f>'commented data'!$A1775</f>
        <v>41254.833333333336</v>
      </c>
      <c r="B1821" s="364">
        <f>IF(ISERROR('commented data'!$B1775),"",'commented data'!$B1775)</f>
        <v>894.038818359375</v>
      </c>
      <c r="C1821" s="364">
        <f>IF(ISERROR('commented data'!$C1775),"",'commented data'!$C1775)</f>
        <v>464.45858764648437</v>
      </c>
      <c r="D1821" s="364">
        <f>IF(ISERROR('commented data'!$D1775),"",'commented data'!$D1775)</f>
        <v>5684.68896484375</v>
      </c>
      <c r="E1821" s="364">
        <f>IF(ISERROR('commented data'!$E1775),"",'commented data'!$E1775)</f>
        <v>9.8613719940185547</v>
      </c>
      <c r="F1821" s="357">
        <f t="shared" si="463"/>
        <v>123.78155975341797</v>
      </c>
      <c r="G1821" s="362">
        <f t="shared" si="464"/>
        <v>50687.674990375963</v>
      </c>
      <c r="H1821" s="359">
        <f>IF(ISERROR('commented data'!$N1775),"",'commented data'!$N1775)</f>
        <v>15.372169883706738</v>
      </c>
      <c r="I1821" s="359">
        <f>IFERROR('commented data'!O1775,"")</f>
        <v>15.271411818447845</v>
      </c>
      <c r="J1821" s="358">
        <f>IF(ISERROR('commented data'!$P1775),"",'commented data'!$P1775)</f>
        <v>1</v>
      </c>
      <c r="K1821" s="328">
        <f>IF(ISERROR('commented data'!$Q1775),"",'commented data'!$Q1775)</f>
        <v>1</v>
      </c>
      <c r="L1821" s="328">
        <f>IF(ISERROR('commented data'!$R1775),"",'commented data'!$R1775)</f>
        <v>1</v>
      </c>
      <c r="M1821" s="328">
        <f>IF(ISERROR('commented data'!$S1775),"",'commented data'!$S1775)</f>
        <v>1</v>
      </c>
      <c r="N1821" s="366">
        <f t="shared" si="465"/>
        <v>1</v>
      </c>
      <c r="O1821" s="367" t="b">
        <f t="shared" si="466"/>
        <v>1</v>
      </c>
      <c r="P1821" s="365">
        <f>IF(ISERROR('commented data'!$J1775),"",'commented data'!$J1775)</f>
        <v>122.55599975585937</v>
      </c>
      <c r="Q1821" s="368">
        <f t="shared" si="462"/>
        <v>122.55599975585937</v>
      </c>
      <c r="R1821" s="368" t="str">
        <f t="shared" si="467"/>
        <v/>
      </c>
      <c r="S1821" s="369">
        <f t="shared" si="468"/>
        <v>122.55599975585937</v>
      </c>
      <c r="T1821" s="365">
        <f>IF(ISERROR('commented data'!$M1775),"",'commented data'!$M1775)</f>
        <v>78964.3203125</v>
      </c>
      <c r="U1821" s="370">
        <f t="shared" si="469"/>
        <v>78964.3203125</v>
      </c>
      <c r="V1821" s="371">
        <f t="shared" si="470"/>
        <v>78964.3203125</v>
      </c>
      <c r="W1821" s="383">
        <f t="shared" si="475"/>
        <v>68698.958671874992</v>
      </c>
      <c r="X1821" s="365">
        <f>IF(ISERROR('commented data'!$T1775),"",'commented data'!$T1775)</f>
        <v>100.59750366210937</v>
      </c>
      <c r="Y1821" s="384">
        <f t="shared" si="476"/>
        <v>100.59750366210937</v>
      </c>
      <c r="Z1821" s="365">
        <f>IF(ISERROR('commented data'!$U1775),"",'commented data'!$U1775)</f>
        <v>1012.802001953125</v>
      </c>
      <c r="AA1821" s="385">
        <f t="shared" si="477"/>
        <v>1022.9300219726563</v>
      </c>
      <c r="AC1821" s="427">
        <f t="shared" si="472"/>
        <v>6.2741994705830511</v>
      </c>
      <c r="AD1821" s="428">
        <f t="shared" si="471"/>
        <v>0.4081531441591208</v>
      </c>
      <c r="AE1821" s="429">
        <f t="shared" si="473"/>
        <v>9.2485468558408801</v>
      </c>
      <c r="AF1821" s="430">
        <f t="shared" si="474"/>
        <v>0.95773368291868644</v>
      </c>
    </row>
    <row r="1822" spans="1:32" s="5" customFormat="1" x14ac:dyDescent="0.2">
      <c r="A1822" s="363">
        <f>'commented data'!$A1776</f>
        <v>41254.875</v>
      </c>
      <c r="B1822" s="364">
        <f>IF(ISERROR('commented data'!$B1776),"",'commented data'!$B1776)</f>
        <v>893.97808837890625</v>
      </c>
      <c r="C1822" s="364">
        <f>IF(ISERROR('commented data'!$C1776),"",'commented data'!$C1776)</f>
        <v>464.51260375976562</v>
      </c>
      <c r="D1822" s="364">
        <f>IF(ISERROR('commented data'!$D1776),"",'commented data'!$D1776)</f>
        <v>5688.02978515625</v>
      </c>
      <c r="E1822" s="364">
        <f>IF(ISERROR('commented data'!$E1776),"",'commented data'!$E1776)</f>
        <v>9.8601417541503906</v>
      </c>
      <c r="F1822" s="357">
        <f t="shared" si="463"/>
        <v>122.96396308898926</v>
      </c>
      <c r="G1822" s="362">
        <f t="shared" si="464"/>
        <v>50747.672218099098</v>
      </c>
      <c r="H1822" s="359">
        <f>IF(ISERROR('commented data'!$N1776),"",'commented data'!$N1776)</f>
        <v>15.604797792651224</v>
      </c>
      <c r="I1822" s="359">
        <f>IFERROR('commented data'!O1776,"")</f>
        <v>15.280386635384909</v>
      </c>
      <c r="J1822" s="358">
        <f>IF(ISERROR('commented data'!$P1776),"",'commented data'!$P1776)</f>
        <v>1</v>
      </c>
      <c r="K1822" s="328">
        <f>IF(ISERROR('commented data'!$Q1776),"",'commented data'!$Q1776)</f>
        <v>1</v>
      </c>
      <c r="L1822" s="328">
        <f>IF(ISERROR('commented data'!$R1776),"",'commented data'!$R1776)</f>
        <v>1</v>
      </c>
      <c r="M1822" s="328">
        <f>IF(ISERROR('commented data'!$S1776),"",'commented data'!$S1776)</f>
        <v>1</v>
      </c>
      <c r="N1822" s="366">
        <f t="shared" si="465"/>
        <v>1</v>
      </c>
      <c r="O1822" s="367" t="b">
        <f t="shared" si="466"/>
        <v>1</v>
      </c>
      <c r="P1822" s="365">
        <f>IF(ISERROR('commented data'!$J1776),"",'commented data'!$J1776)</f>
        <v>121.74649810791016</v>
      </c>
      <c r="Q1822" s="368">
        <f t="shared" si="462"/>
        <v>121.74649810791016</v>
      </c>
      <c r="R1822" s="368" t="str">
        <f t="shared" si="467"/>
        <v/>
      </c>
      <c r="S1822" s="369">
        <f t="shared" si="468"/>
        <v>121.74649810791016</v>
      </c>
      <c r="T1822" s="365">
        <f>IF(ISERROR('commented data'!$M1776),"",'commented data'!$M1776)</f>
        <v>79032.078125</v>
      </c>
      <c r="U1822" s="370">
        <f t="shared" si="469"/>
        <v>79032.078125</v>
      </c>
      <c r="V1822" s="371">
        <f t="shared" si="470"/>
        <v>79032.078125</v>
      </c>
      <c r="W1822" s="383">
        <f t="shared" si="475"/>
        <v>68757.907968750005</v>
      </c>
      <c r="X1822" s="365">
        <f>IF(ISERROR('commented data'!$T1776),"",'commented data'!$T1776)</f>
        <v>100.47560119628906</v>
      </c>
      <c r="Y1822" s="384">
        <f t="shared" si="476"/>
        <v>100.47560119628906</v>
      </c>
      <c r="Z1822" s="365">
        <f>IF(ISERROR('commented data'!$U1776),"",'commented data'!$U1776)</f>
        <v>1012.801025390625</v>
      </c>
      <c r="AA1822" s="385">
        <f t="shared" si="477"/>
        <v>1022.9290356445313</v>
      </c>
      <c r="AC1822" s="427">
        <f t="shared" si="472"/>
        <v>6.2401348934784631</v>
      </c>
      <c r="AD1822" s="428">
        <f t="shared" si="471"/>
        <v>0.39988566185824803</v>
      </c>
      <c r="AE1822" s="429">
        <f t="shared" si="473"/>
        <v>9.2568143381417531</v>
      </c>
      <c r="AF1822" s="430">
        <f t="shared" si="474"/>
        <v>0.95858982241777757</v>
      </c>
    </row>
    <row r="1823" spans="1:32" s="5" customFormat="1" x14ac:dyDescent="0.2">
      <c r="A1823" s="363">
        <f>'commented data'!$A1777</f>
        <v>41254.916666666664</v>
      </c>
      <c r="B1823" s="364">
        <f>IF(ISERROR('commented data'!$B1777),"",'commented data'!$B1777)</f>
        <v>894.011474609375</v>
      </c>
      <c r="C1823" s="364">
        <f>IF(ISERROR('commented data'!$C1777),"",'commented data'!$C1777)</f>
        <v>463.70291137695312</v>
      </c>
      <c r="D1823" s="364">
        <f>IF(ISERROR('commented data'!$D1777),"",'commented data'!$D1777)</f>
        <v>5692.26513671875</v>
      </c>
      <c r="E1823" s="364">
        <f>IF(ISERROR('commented data'!$E1777),"",'commented data'!$E1777)</f>
        <v>9.8713903427124023</v>
      </c>
      <c r="F1823" s="357">
        <f t="shared" si="463"/>
        <v>122.4877515411377</v>
      </c>
      <c r="G1823" s="362">
        <f t="shared" si="464"/>
        <v>50675.356636869874</v>
      </c>
      <c r="H1823" s="359">
        <f>IF(ISERROR('commented data'!$N1777),"",'commented data'!$N1777)</f>
        <v>15.491177632722902</v>
      </c>
      <c r="I1823" s="359">
        <f>IFERROR('commented data'!O1777,"")</f>
        <v>15.291764531045839</v>
      </c>
      <c r="J1823" s="358">
        <f>IF(ISERROR('commented data'!$P1777),"",'commented data'!$P1777)</f>
        <v>1</v>
      </c>
      <c r="K1823" s="328">
        <f>IF(ISERROR('commented data'!$Q1777),"",'commented data'!$Q1777)</f>
        <v>1</v>
      </c>
      <c r="L1823" s="328">
        <f>IF(ISERROR('commented data'!$R1777),"",'commented data'!$R1777)</f>
        <v>1</v>
      </c>
      <c r="M1823" s="328">
        <f>IF(ISERROR('commented data'!$S1777),"",'commented data'!$S1777)</f>
        <v>1</v>
      </c>
      <c r="N1823" s="366">
        <f t="shared" si="465"/>
        <v>1</v>
      </c>
      <c r="O1823" s="367" t="b">
        <f t="shared" si="466"/>
        <v>1</v>
      </c>
      <c r="P1823" s="365">
        <f>IF(ISERROR('commented data'!$J1777),"",'commented data'!$J1777)</f>
        <v>121.27500152587891</v>
      </c>
      <c r="Q1823" s="368">
        <f t="shared" si="462"/>
        <v>121.27500152587891</v>
      </c>
      <c r="R1823" s="368" t="str">
        <f t="shared" si="467"/>
        <v/>
      </c>
      <c r="S1823" s="369">
        <f t="shared" si="468"/>
        <v>121.27500152587891</v>
      </c>
      <c r="T1823" s="365">
        <f>IF(ISERROR('commented data'!$M1777),"",'commented data'!$M1777)</f>
        <v>78921.5234375</v>
      </c>
      <c r="U1823" s="370">
        <f t="shared" si="469"/>
        <v>78921.5234375</v>
      </c>
      <c r="V1823" s="371">
        <f t="shared" si="470"/>
        <v>78921.5234375</v>
      </c>
      <c r="W1823" s="383">
        <f t="shared" si="475"/>
        <v>68661.725390624997</v>
      </c>
      <c r="X1823" s="365">
        <f>IF(ISERROR('commented data'!$T1777),"",'commented data'!$T1777)</f>
        <v>100.48500061035156</v>
      </c>
      <c r="Y1823" s="384">
        <f t="shared" si="476"/>
        <v>100.48500061035156</v>
      </c>
      <c r="Z1823" s="365">
        <f>IF(ISERROR('commented data'!$U1777),"",'commented data'!$U1777)</f>
        <v>1012.7999877929687</v>
      </c>
      <c r="AA1823" s="385">
        <f t="shared" si="477"/>
        <v>1022.9279876708985</v>
      </c>
      <c r="AC1823" s="427">
        <f t="shared" si="472"/>
        <v>6.2071104929954606</v>
      </c>
      <c r="AD1823" s="428">
        <f t="shared" si="471"/>
        <v>0.40068680639771542</v>
      </c>
      <c r="AE1823" s="429">
        <f t="shared" si="473"/>
        <v>9.2560131936022856</v>
      </c>
      <c r="AF1823" s="430">
        <f t="shared" si="474"/>
        <v>0.95850685985919459</v>
      </c>
    </row>
    <row r="1824" spans="1:32" s="5" customFormat="1" x14ac:dyDescent="0.2">
      <c r="A1824" s="363">
        <f>'commented data'!$A1778</f>
        <v>41254.958333333336</v>
      </c>
      <c r="B1824" s="364">
        <f>IF(ISERROR('commented data'!$B1778),"",'commented data'!$B1778)</f>
        <v>894.03228759765625</v>
      </c>
      <c r="C1824" s="364">
        <f>IF(ISERROR('commented data'!$C1778),"",'commented data'!$C1778)</f>
        <v>463.06631469726562</v>
      </c>
      <c r="D1824" s="364">
        <f>IF(ISERROR('commented data'!$D1778),"",'commented data'!$D1778)</f>
        <v>5687.173828125</v>
      </c>
      <c r="E1824" s="364">
        <f>IF(ISERROR('commented data'!$E1778),"",'commented data'!$E1778)</f>
        <v>9.874201774597168</v>
      </c>
      <c r="F1824" s="357">
        <f t="shared" si="463"/>
        <v>121.92457359313966</v>
      </c>
      <c r="G1824" s="362">
        <f t="shared" si="464"/>
        <v>50630.480360581736</v>
      </c>
      <c r="H1824" s="359">
        <f>IF(ISERROR('commented data'!$N1778),"",'commented data'!$N1778)</f>
        <v>15.12862898774998</v>
      </c>
      <c r="I1824" s="359">
        <f>IFERROR('commented data'!O1778,"")</f>
        <v>15.278087182872389</v>
      </c>
      <c r="J1824" s="358">
        <f>IF(ISERROR('commented data'!$P1778),"",'commented data'!$P1778)</f>
        <v>1</v>
      </c>
      <c r="K1824" s="328">
        <f>IF(ISERROR('commented data'!$Q1778),"",'commented data'!$Q1778)</f>
        <v>1</v>
      </c>
      <c r="L1824" s="328">
        <f>IF(ISERROR('commented data'!$R1778),"",'commented data'!$R1778)</f>
        <v>1</v>
      </c>
      <c r="M1824" s="328">
        <f>IF(ISERROR('commented data'!$S1778),"",'commented data'!$S1778)</f>
        <v>1</v>
      </c>
      <c r="N1824" s="366">
        <f t="shared" si="465"/>
        <v>1</v>
      </c>
      <c r="O1824" s="367" t="b">
        <f t="shared" si="466"/>
        <v>1</v>
      </c>
      <c r="P1824" s="365">
        <f>IF(ISERROR('commented data'!$J1778),"",'commented data'!$J1778)</f>
        <v>120.71739959716797</v>
      </c>
      <c r="Q1824" s="368">
        <f t="shared" si="462"/>
        <v>120.71739959716797</v>
      </c>
      <c r="R1824" s="368" t="str">
        <f t="shared" si="467"/>
        <v/>
      </c>
      <c r="S1824" s="369">
        <f t="shared" si="468"/>
        <v>120.71739959716797</v>
      </c>
      <c r="T1824" s="365">
        <f>IF(ISERROR('commented data'!$M1778),"",'commented data'!$M1778)</f>
        <v>78865.3125</v>
      </c>
      <c r="U1824" s="370">
        <f t="shared" si="469"/>
        <v>78865.3125</v>
      </c>
      <c r="V1824" s="371">
        <f t="shared" si="470"/>
        <v>78865.3125</v>
      </c>
      <c r="W1824" s="383">
        <f t="shared" si="475"/>
        <v>68612.821874999994</v>
      </c>
      <c r="X1824" s="365">
        <f>IF(ISERROR('commented data'!$T1778),"",'commented data'!$T1778)</f>
        <v>100.55020141601562</v>
      </c>
      <c r="Y1824" s="384">
        <f t="shared" si="476"/>
        <v>100.55020141601562</v>
      </c>
      <c r="Z1824" s="365">
        <f>IF(ISERROR('commented data'!$U1778),"",'commented data'!$U1778)</f>
        <v>1012.801025390625</v>
      </c>
      <c r="AA1824" s="385">
        <f t="shared" si="477"/>
        <v>1022.9290356445313</v>
      </c>
      <c r="AC1824" s="427">
        <f t="shared" si="472"/>
        <v>6.1730997287797598</v>
      </c>
      <c r="AD1824" s="428">
        <f t="shared" si="471"/>
        <v>0.4080409225302748</v>
      </c>
      <c r="AE1824" s="429">
        <f t="shared" si="473"/>
        <v>9.2486590774697266</v>
      </c>
      <c r="AF1824" s="430">
        <f t="shared" si="474"/>
        <v>0.95774530403447611</v>
      </c>
    </row>
    <row r="1825" spans="1:32" s="5" customFormat="1" x14ac:dyDescent="0.2">
      <c r="A1825" s="363">
        <f>'commented data'!$A1779</f>
        <v>41255</v>
      </c>
      <c r="B1825" s="364">
        <f>IF(ISERROR('commented data'!$B1779),"",'commented data'!$B1779)</f>
        <v>894.0399169921875</v>
      </c>
      <c r="C1825" s="364">
        <f>IF(ISERROR('commented data'!$C1779),"",'commented data'!$C1779)</f>
        <v>463.21490478515625</v>
      </c>
      <c r="D1825" s="364">
        <f>IF(ISERROR('commented data'!$D1779),"",'commented data'!$D1779)</f>
        <v>5687.2919921875</v>
      </c>
      <c r="E1825" s="364">
        <f>IF(ISERROR('commented data'!$E1779),"",'commented data'!$E1779)</f>
        <v>9.8735294342041016</v>
      </c>
      <c r="F1825" s="357">
        <f t="shared" si="463"/>
        <v>121.59642684936523</v>
      </c>
      <c r="G1825" s="362">
        <f t="shared" si="464"/>
        <v>50655.220894601887</v>
      </c>
      <c r="H1825" s="359">
        <f>IF(ISERROR('commented data'!$N1779),"",'commented data'!$N1779)</f>
        <v>15.114526181453403</v>
      </c>
      <c r="I1825" s="359">
        <f>IFERROR('commented data'!O1779,"")</f>
        <v>15.278404620127395</v>
      </c>
      <c r="J1825" s="358">
        <f>IF(ISERROR('commented data'!$P1779),"",'commented data'!$P1779)</f>
        <v>1</v>
      </c>
      <c r="K1825" s="328">
        <f>IF(ISERROR('commented data'!$Q1779),"",'commented data'!$Q1779)</f>
        <v>1</v>
      </c>
      <c r="L1825" s="328">
        <f>IF(ISERROR('commented data'!$R1779),"",'commented data'!$R1779)</f>
        <v>1</v>
      </c>
      <c r="M1825" s="328">
        <f>IF(ISERROR('commented data'!$S1779),"",'commented data'!$S1779)</f>
        <v>1</v>
      </c>
      <c r="N1825" s="366">
        <f t="shared" si="465"/>
        <v>1</v>
      </c>
      <c r="O1825" s="367" t="b">
        <f t="shared" si="466"/>
        <v>1</v>
      </c>
      <c r="P1825" s="365">
        <f>IF(ISERROR('commented data'!$J1779),"",'commented data'!$J1779)</f>
        <v>120.39250183105469</v>
      </c>
      <c r="Q1825" s="368">
        <f t="shared" si="462"/>
        <v>120.39250183105469</v>
      </c>
      <c r="R1825" s="368" t="str">
        <f t="shared" si="467"/>
        <v/>
      </c>
      <c r="S1825" s="369">
        <f t="shared" si="468"/>
        <v>120.39250183105469</v>
      </c>
      <c r="T1825" s="365">
        <f>IF(ISERROR('commented data'!$M1779),"",'commented data'!$M1779)</f>
        <v>78894.1875</v>
      </c>
      <c r="U1825" s="370">
        <f t="shared" si="469"/>
        <v>78894.1875</v>
      </c>
      <c r="V1825" s="371">
        <f t="shared" si="470"/>
        <v>78894.1875</v>
      </c>
      <c r="W1825" s="383">
        <f t="shared" si="475"/>
        <v>68637.943125000005</v>
      </c>
      <c r="X1825" s="365">
        <f>IF(ISERROR('commented data'!$T1779),"",'commented data'!$T1779)</f>
        <v>100.50479888916016</v>
      </c>
      <c r="Y1825" s="384">
        <f t="shared" si="476"/>
        <v>100.50479888916016</v>
      </c>
      <c r="Z1825" s="365">
        <f>IF(ISERROR('commented data'!$U1779),"",'commented data'!$U1779)</f>
        <v>1012.802001953125</v>
      </c>
      <c r="AA1825" s="385">
        <f t="shared" si="477"/>
        <v>1022.9300219726563</v>
      </c>
      <c r="AC1825" s="427">
        <f t="shared" si="472"/>
        <v>6.1594938620488948</v>
      </c>
      <c r="AD1825" s="428">
        <f t="shared" si="471"/>
        <v>0.40752146564852498</v>
      </c>
      <c r="AE1825" s="429">
        <f t="shared" si="473"/>
        <v>9.2491785343514756</v>
      </c>
      <c r="AF1825" s="430">
        <f t="shared" si="474"/>
        <v>0.9577990964150771</v>
      </c>
    </row>
    <row r="1826" spans="1:32" s="5" customFormat="1" x14ac:dyDescent="0.2">
      <c r="A1826" s="363">
        <f>'commented data'!$A1780</f>
        <v>41255.041666666664</v>
      </c>
      <c r="B1826" s="364">
        <f>IF(ISERROR('commented data'!$B1780),"",'commented data'!$B1780)</f>
        <v>893.9854736328125</v>
      </c>
      <c r="C1826" s="364">
        <f>IF(ISERROR('commented data'!$C1780),"",'commented data'!$C1780)</f>
        <v>462.85861206054687</v>
      </c>
      <c r="D1826" s="364">
        <f>IF(ISERROR('commented data'!$D1780),"",'commented data'!$D1780)</f>
        <v>5678.923828125</v>
      </c>
      <c r="E1826" s="364">
        <f>IF(ISERROR('commented data'!$E1780),"",'commented data'!$E1780)</f>
        <v>9.8683919906616211</v>
      </c>
      <c r="F1826" s="357">
        <f t="shared" si="463"/>
        <v>121.53935852050782</v>
      </c>
      <c r="G1826" s="362">
        <f t="shared" si="464"/>
        <v>50617.39607621685</v>
      </c>
      <c r="H1826" s="359">
        <f>IF(ISERROR('commented data'!$N1780),"",'commented data'!$N1780)</f>
        <v>15.032289246561414</v>
      </c>
      <c r="I1826" s="359">
        <f>IFERROR('commented data'!O1780,"")</f>
        <v>15.255924290886323</v>
      </c>
      <c r="J1826" s="358">
        <f>IF(ISERROR('commented data'!$P1780),"",'commented data'!$P1780)</f>
        <v>1</v>
      </c>
      <c r="K1826" s="328">
        <f>IF(ISERROR('commented data'!$Q1780),"",'commented data'!$Q1780)</f>
        <v>1</v>
      </c>
      <c r="L1826" s="328">
        <f>IF(ISERROR('commented data'!$R1780),"",'commented data'!$R1780)</f>
        <v>1</v>
      </c>
      <c r="M1826" s="328">
        <f>IF(ISERROR('commented data'!$S1780),"",'commented data'!$S1780)</f>
        <v>1</v>
      </c>
      <c r="N1826" s="366">
        <f t="shared" si="465"/>
        <v>1</v>
      </c>
      <c r="O1826" s="367" t="b">
        <f t="shared" si="466"/>
        <v>1</v>
      </c>
      <c r="P1826" s="365">
        <f>IF(ISERROR('commented data'!$J1780),"",'commented data'!$J1780)</f>
        <v>120.33599853515625</v>
      </c>
      <c r="Q1826" s="368">
        <f t="shared" si="462"/>
        <v>120.33599853515625</v>
      </c>
      <c r="R1826" s="368" t="str">
        <f t="shared" si="467"/>
        <v/>
      </c>
      <c r="S1826" s="369">
        <f t="shared" si="468"/>
        <v>120.33599853515625</v>
      </c>
      <c r="T1826" s="365">
        <f>IF(ISERROR('commented data'!$M1780),"",'commented data'!$M1780)</f>
        <v>78832.8203125</v>
      </c>
      <c r="U1826" s="370">
        <f t="shared" si="469"/>
        <v>78832.8203125</v>
      </c>
      <c r="V1826" s="371">
        <f t="shared" si="470"/>
        <v>78832.8203125</v>
      </c>
      <c r="W1826" s="383">
        <f t="shared" si="475"/>
        <v>68584.553671874994</v>
      </c>
      <c r="X1826" s="365">
        <f>IF(ISERROR('commented data'!$T1780),"",'commented data'!$T1780)</f>
        <v>100.4927978515625</v>
      </c>
      <c r="Y1826" s="384">
        <f t="shared" si="476"/>
        <v>100.4927978515625</v>
      </c>
      <c r="Z1826" s="365">
        <f>IF(ISERROR('commented data'!$U1780),"",'commented data'!$U1780)</f>
        <v>1012.801025390625</v>
      </c>
      <c r="AA1826" s="385">
        <f t="shared" si="477"/>
        <v>1022.9290356445313</v>
      </c>
      <c r="AC1826" s="427">
        <f t="shared" si="472"/>
        <v>6.1520058490818652</v>
      </c>
      <c r="AD1826" s="428">
        <f t="shared" si="471"/>
        <v>0.40925275905591801</v>
      </c>
      <c r="AE1826" s="429">
        <f t="shared" si="473"/>
        <v>9.2474472409440835</v>
      </c>
      <c r="AF1826" s="430">
        <f t="shared" si="474"/>
        <v>0.95761981224891346</v>
      </c>
    </row>
    <row r="1827" spans="1:32" s="5" customFormat="1" x14ac:dyDescent="0.2">
      <c r="A1827" s="363">
        <f>'commented data'!$A1781</f>
        <v>41255.083333333336</v>
      </c>
      <c r="B1827" s="364">
        <f>IF(ISERROR('commented data'!$B1781),"",'commented data'!$B1781)</f>
        <v>893.981689453125</v>
      </c>
      <c r="C1827" s="364">
        <f>IF(ISERROR('commented data'!$C1781),"",'commented data'!$C1781)</f>
        <v>462.71551513671875</v>
      </c>
      <c r="D1827" s="364">
        <f>IF(ISERROR('commented data'!$D1781),"",'commented data'!$D1781)</f>
        <v>5674.40087890625</v>
      </c>
      <c r="E1827" s="364">
        <f>IF(ISERROR('commented data'!$E1781),"",'commented data'!$E1781)</f>
        <v>9.8668079376220703</v>
      </c>
      <c r="F1827" s="357">
        <f t="shared" si="463"/>
        <v>121.5070408630371</v>
      </c>
      <c r="G1827" s="362">
        <f t="shared" si="464"/>
        <v>50585.14971917629</v>
      </c>
      <c r="H1827" s="359">
        <f>IF(ISERROR('commented data'!$N1781),"",'commented data'!$N1781)</f>
        <v>15.09741332988866</v>
      </c>
      <c r="I1827" s="359">
        <f>IFERROR('commented data'!O1781,"")</f>
        <v>15.243773789674977</v>
      </c>
      <c r="J1827" s="358">
        <f>IF(ISERROR('commented data'!$P1781),"",'commented data'!$P1781)</f>
        <v>1</v>
      </c>
      <c r="K1827" s="328">
        <f>IF(ISERROR('commented data'!$Q1781),"",'commented data'!$Q1781)</f>
        <v>1</v>
      </c>
      <c r="L1827" s="328">
        <f>IF(ISERROR('commented data'!$R1781),"",'commented data'!$R1781)</f>
        <v>1</v>
      </c>
      <c r="M1827" s="328">
        <f>IF(ISERROR('commented data'!$S1781),"",'commented data'!$S1781)</f>
        <v>1</v>
      </c>
      <c r="N1827" s="366">
        <f t="shared" si="465"/>
        <v>1</v>
      </c>
      <c r="O1827" s="367" t="b">
        <f t="shared" si="466"/>
        <v>1</v>
      </c>
      <c r="P1827" s="365">
        <f>IF(ISERROR('commented data'!$J1781),"",'commented data'!$J1781)</f>
        <v>120.30400085449219</v>
      </c>
      <c r="Q1827" s="368">
        <f t="shared" si="462"/>
        <v>120.30400085449219</v>
      </c>
      <c r="R1827" s="368" t="str">
        <f t="shared" si="467"/>
        <v/>
      </c>
      <c r="S1827" s="369">
        <f t="shared" si="468"/>
        <v>120.30400085449219</v>
      </c>
      <c r="T1827" s="365">
        <f>IF(ISERROR('commented data'!$M1781),"",'commented data'!$M1781)</f>
        <v>78797.796875</v>
      </c>
      <c r="U1827" s="370">
        <f t="shared" si="469"/>
        <v>78797.796875</v>
      </c>
      <c r="V1827" s="371">
        <f t="shared" si="470"/>
        <v>78797.796875</v>
      </c>
      <c r="W1827" s="383">
        <f t="shared" si="475"/>
        <v>68554.083281250001</v>
      </c>
      <c r="X1827" s="365">
        <f>IF(ISERROR('commented data'!$T1781),"",'commented data'!$T1781)</f>
        <v>100.56559753417969</v>
      </c>
      <c r="Y1827" s="384">
        <f t="shared" si="476"/>
        <v>100.56559753417969</v>
      </c>
      <c r="Z1827" s="365">
        <f>IF(ISERROR('commented data'!$U1781),"",'commented data'!$U1781)</f>
        <v>1012.802978515625</v>
      </c>
      <c r="AA1827" s="385">
        <f t="shared" si="477"/>
        <v>1022.9310083007813</v>
      </c>
      <c r="AC1827" s="427">
        <f t="shared" si="472"/>
        <v>6.1464518539908033</v>
      </c>
      <c r="AD1827" s="428">
        <f t="shared" si="471"/>
        <v>0.40711953231236941</v>
      </c>
      <c r="AE1827" s="429">
        <f t="shared" si="473"/>
        <v>9.2495804676876308</v>
      </c>
      <c r="AF1827" s="430">
        <f t="shared" si="474"/>
        <v>0.95784071863966258</v>
      </c>
    </row>
    <row r="1828" spans="1:32" s="5" customFormat="1" x14ac:dyDescent="0.2">
      <c r="A1828" s="363">
        <f>'commented data'!$A1782</f>
        <v>41255.125</v>
      </c>
      <c r="B1828" s="364">
        <f>IF(ISERROR('commented data'!$B1782),"",'commented data'!$B1782)</f>
        <v>894.0518798828125</v>
      </c>
      <c r="C1828" s="364">
        <f>IF(ISERROR('commented data'!$C1782),"",'commented data'!$C1782)</f>
        <v>463.45809936523437</v>
      </c>
      <c r="D1828" s="364">
        <f>IF(ISERROR('commented data'!$D1782),"",'commented data'!$D1782)</f>
        <v>5683.06396484375</v>
      </c>
      <c r="E1828" s="364">
        <f>IF(ISERROR('commented data'!$E1782),"",'commented data'!$E1782)</f>
        <v>9.8690900802612305</v>
      </c>
      <c r="F1828" s="357">
        <f t="shared" si="463"/>
        <v>121.55127922058105</v>
      </c>
      <c r="G1828" s="362">
        <f t="shared" si="464"/>
        <v>50667.122005030433</v>
      </c>
      <c r="H1828" s="359">
        <f>IF(ISERROR('commented data'!$N1782),"",'commented data'!$N1782)</f>
        <v>15.027650996074662</v>
      </c>
      <c r="I1828" s="359">
        <f>IFERROR('commented data'!O1782,"")</f>
        <v>15.267046400329377</v>
      </c>
      <c r="J1828" s="358">
        <f>IF(ISERROR('commented data'!$P1782),"",'commented data'!$P1782)</f>
        <v>1</v>
      </c>
      <c r="K1828" s="328">
        <f>IF(ISERROR('commented data'!$Q1782),"",'commented data'!$Q1782)</f>
        <v>1</v>
      </c>
      <c r="L1828" s="328">
        <f>IF(ISERROR('commented data'!$R1782),"",'commented data'!$R1782)</f>
        <v>1</v>
      </c>
      <c r="M1828" s="328">
        <f>IF(ISERROR('commented data'!$S1782),"",'commented data'!$S1782)</f>
        <v>1</v>
      </c>
      <c r="N1828" s="366">
        <f t="shared" si="465"/>
        <v>1</v>
      </c>
      <c r="O1828" s="367" t="b">
        <f t="shared" si="466"/>
        <v>1</v>
      </c>
      <c r="P1828" s="365">
        <f>IF(ISERROR('commented data'!$J1782),"",'commented data'!$J1782)</f>
        <v>120.34780120849609</v>
      </c>
      <c r="Q1828" s="368">
        <f t="shared" si="462"/>
        <v>120.34780120849609</v>
      </c>
      <c r="R1828" s="368" t="str">
        <f t="shared" si="467"/>
        <v/>
      </c>
      <c r="S1828" s="369">
        <f t="shared" si="468"/>
        <v>120.34780120849609</v>
      </c>
      <c r="T1828" s="365">
        <f>IF(ISERROR('commented data'!$M1782),"",'commented data'!$M1782)</f>
        <v>78908.1484375</v>
      </c>
      <c r="U1828" s="370">
        <f t="shared" si="469"/>
        <v>78908.1484375</v>
      </c>
      <c r="V1828" s="371">
        <f t="shared" si="470"/>
        <v>78908.1484375</v>
      </c>
      <c r="W1828" s="383">
        <f t="shared" si="475"/>
        <v>68650.089140625001</v>
      </c>
      <c r="X1828" s="365">
        <f>IF(ISERROR('commented data'!$T1782),"",'commented data'!$T1782)</f>
        <v>100.48349761962891</v>
      </c>
      <c r="Y1828" s="384">
        <f t="shared" si="476"/>
        <v>100.48349761962891</v>
      </c>
      <c r="Z1828" s="365">
        <f>IF(ISERROR('commented data'!$U1782),"",'commented data'!$U1782)</f>
        <v>1012.802978515625</v>
      </c>
      <c r="AA1828" s="385">
        <f t="shared" si="477"/>
        <v>1022.9310083007813</v>
      </c>
      <c r="AC1828" s="427">
        <f t="shared" si="472"/>
        <v>6.1586534941366997</v>
      </c>
      <c r="AD1828" s="428">
        <f t="shared" si="471"/>
        <v>0.40982143488329531</v>
      </c>
      <c r="AE1828" s="429">
        <f t="shared" si="473"/>
        <v>9.246878565116706</v>
      </c>
      <c r="AF1828" s="430">
        <f t="shared" si="474"/>
        <v>0.95756092299819873</v>
      </c>
    </row>
    <row r="1829" spans="1:32" s="5" customFormat="1" x14ac:dyDescent="0.2">
      <c r="A1829" s="363">
        <f>'commented data'!$A1783</f>
        <v>41255.166666666664</v>
      </c>
      <c r="B1829" s="364">
        <f>IF(ISERROR('commented data'!$B1783),"",'commented data'!$B1783)</f>
        <v>894.00921630859375</v>
      </c>
      <c r="C1829" s="364">
        <f>IF(ISERROR('commented data'!$C1783),"",'commented data'!$C1783)</f>
        <v>463.3843994140625</v>
      </c>
      <c r="D1829" s="364">
        <f>IF(ISERROR('commented data'!$D1783),"",'commented data'!$D1783)</f>
        <v>5677.22509765625</v>
      </c>
      <c r="E1829" s="364">
        <f>IF(ISERROR('commented data'!$E1783),"",'commented data'!$E1783)</f>
        <v>9.8635406494140625</v>
      </c>
      <c r="F1829" s="357">
        <f t="shared" si="463"/>
        <v>121.68722297668457</v>
      </c>
      <c r="G1829" s="362">
        <f t="shared" si="464"/>
        <v>50660.41312804605</v>
      </c>
      <c r="H1829" s="359">
        <f>IF(ISERROR('commented data'!$N1783),"",'commented data'!$N1783)</f>
        <v>15.097842089078767</v>
      </c>
      <c r="I1829" s="359">
        <f>IFERROR('commented data'!O1783,"")</f>
        <v>15.251360802414528</v>
      </c>
      <c r="J1829" s="358">
        <f>IF(ISERROR('commented data'!$P1783),"",'commented data'!$P1783)</f>
        <v>1</v>
      </c>
      <c r="K1829" s="328">
        <f>IF(ISERROR('commented data'!$Q1783),"",'commented data'!$Q1783)</f>
        <v>1</v>
      </c>
      <c r="L1829" s="328">
        <f>IF(ISERROR('commented data'!$R1783),"",'commented data'!$R1783)</f>
        <v>1</v>
      </c>
      <c r="M1829" s="328">
        <f>IF(ISERROR('commented data'!$S1783),"",'commented data'!$S1783)</f>
        <v>1</v>
      </c>
      <c r="N1829" s="366">
        <f t="shared" si="465"/>
        <v>1</v>
      </c>
      <c r="O1829" s="367" t="b">
        <f t="shared" si="466"/>
        <v>1</v>
      </c>
      <c r="P1829" s="365">
        <f>IF(ISERROR('commented data'!$J1783),"",'commented data'!$J1783)</f>
        <v>120.48239898681641</v>
      </c>
      <c r="Q1829" s="368">
        <f t="shared" si="462"/>
        <v>120.48239898681641</v>
      </c>
      <c r="R1829" s="368" t="str">
        <f t="shared" si="467"/>
        <v/>
      </c>
      <c r="S1829" s="369">
        <f t="shared" si="468"/>
        <v>120.48239898681641</v>
      </c>
      <c r="T1829" s="365">
        <f>IF(ISERROR('commented data'!$M1783),"",'commented data'!$M1783)</f>
        <v>78921.0078125</v>
      </c>
      <c r="U1829" s="370">
        <f t="shared" si="469"/>
        <v>78921.0078125</v>
      </c>
      <c r="V1829" s="371">
        <f t="shared" si="470"/>
        <v>78921.0078125</v>
      </c>
      <c r="W1829" s="383">
        <f t="shared" si="475"/>
        <v>68661.276796874998</v>
      </c>
      <c r="X1829" s="365">
        <f>IF(ISERROR('commented data'!$T1783),"",'commented data'!$T1783)</f>
        <v>100.59500122070312</v>
      </c>
      <c r="Y1829" s="384">
        <f t="shared" si="476"/>
        <v>100.59500122070312</v>
      </c>
      <c r="Z1829" s="365">
        <f>IF(ISERROR('commented data'!$U1783),"",'commented data'!$U1783)</f>
        <v>1012.8060302734375</v>
      </c>
      <c r="AA1829" s="385">
        <f t="shared" si="477"/>
        <v>1022.9340905761719</v>
      </c>
      <c r="AC1829" s="427">
        <f t="shared" si="472"/>
        <v>6.1647249884034974</v>
      </c>
      <c r="AD1829" s="428">
        <f t="shared" si="471"/>
        <v>0.40831828495959938</v>
      </c>
      <c r="AE1829" s="429">
        <f t="shared" si="473"/>
        <v>9.2483817150404022</v>
      </c>
      <c r="AF1829" s="430">
        <f t="shared" si="474"/>
        <v>0.95771658175571384</v>
      </c>
    </row>
    <row r="1830" spans="1:32" s="5" customFormat="1" x14ac:dyDescent="0.2">
      <c r="A1830" s="363">
        <f>'commented data'!$A1784</f>
        <v>41255.208333333336</v>
      </c>
      <c r="B1830" s="364">
        <f>IF(ISERROR('commented data'!$B1784),"",'commented data'!$B1784)</f>
        <v>894.04010009765625</v>
      </c>
      <c r="C1830" s="364">
        <f>IF(ISERROR('commented data'!$C1784),"",'commented data'!$C1784)</f>
        <v>463.41128540039062</v>
      </c>
      <c r="D1830" s="364">
        <f>IF(ISERROR('commented data'!$D1784),"",'commented data'!$D1784)</f>
        <v>5673.27001953125</v>
      </c>
      <c r="E1830" s="364">
        <f>IF(ISERROR('commented data'!$E1784),"",'commented data'!$E1784)</f>
        <v>9.8601064682006836</v>
      </c>
      <c r="F1830" s="357">
        <f t="shared" si="463"/>
        <v>121.75063143870469</v>
      </c>
      <c r="G1830" s="362">
        <f t="shared" si="464"/>
        <v>50650.235783340184</v>
      </c>
      <c r="H1830" s="359">
        <f>IF(ISERROR('commented data'!$N1784),"",'commented data'!$N1784)</f>
        <v>15.177879985088511</v>
      </c>
      <c r="I1830" s="359">
        <f>IFERROR('commented data'!O1784,"")</f>
        <v>15.240735836441093</v>
      </c>
      <c r="J1830" s="358">
        <f>IF(ISERROR('commented data'!$P1784),"",'commented data'!$P1784)</f>
        <v>1</v>
      </c>
      <c r="K1830" s="328">
        <f>IF(ISERROR('commented data'!$Q1784),"",'commented data'!$Q1784)</f>
        <v>1</v>
      </c>
      <c r="L1830" s="328">
        <f>IF(ISERROR('commented data'!$R1784),"",'commented data'!$R1784)</f>
        <v>0.84930562973022461</v>
      </c>
      <c r="M1830" s="328">
        <f>IF(ISERROR('commented data'!$S1784),"",'commented data'!$S1784)</f>
        <v>1</v>
      </c>
      <c r="N1830" s="366">
        <f t="shared" si="465"/>
        <v>1</v>
      </c>
      <c r="O1830" s="367" t="b">
        <f t="shared" si="466"/>
        <v>1</v>
      </c>
      <c r="P1830" s="365">
        <f>IF(ISERROR('commented data'!$J1784),"",'commented data'!$J1784)</f>
        <v>120.54517964228187</v>
      </c>
      <c r="Q1830" s="368">
        <f t="shared" si="462"/>
        <v>120.54517964228187</v>
      </c>
      <c r="R1830" s="368" t="str">
        <f t="shared" si="467"/>
        <v/>
      </c>
      <c r="S1830" s="369">
        <f t="shared" si="468"/>
        <v>120.54517964228187</v>
      </c>
      <c r="T1830" s="365">
        <f>IF(ISERROR('commented data'!$M1784),"",'commented data'!$M1784)</f>
        <v>78906.25</v>
      </c>
      <c r="U1830" s="370">
        <f t="shared" si="469"/>
        <v>78906.25</v>
      </c>
      <c r="V1830" s="371">
        <f t="shared" si="470"/>
        <v>78906.25</v>
      </c>
      <c r="W1830" s="383">
        <f t="shared" si="475"/>
        <v>68648.4375</v>
      </c>
      <c r="X1830" s="365">
        <f>IF(ISERROR('commented data'!$T1784),"",'commented data'!$T1784)</f>
        <v>100.60019683837891</v>
      </c>
      <c r="Y1830" s="384">
        <f t="shared" si="476"/>
        <v>100.60019683837891</v>
      </c>
      <c r="Z1830" s="365">
        <f>IF(ISERROR('commented data'!$U1784),"",'commented data'!$U1784)</f>
        <v>1012.8060302734375</v>
      </c>
      <c r="AA1830" s="385">
        <f t="shared" si="477"/>
        <v>1022.9340905761719</v>
      </c>
      <c r="AC1830" s="427">
        <f t="shared" si="472"/>
        <v>6.1666981891409423</v>
      </c>
      <c r="AD1830" s="428">
        <f t="shared" si="471"/>
        <v>0.40629509491440219</v>
      </c>
      <c r="AE1830" s="429">
        <f t="shared" si="473"/>
        <v>9.250404905085599</v>
      </c>
      <c r="AF1830" s="430">
        <f t="shared" si="474"/>
        <v>0.95792609329124834</v>
      </c>
    </row>
    <row r="1831" spans="1:32" s="5" customFormat="1" x14ac:dyDescent="0.2">
      <c r="A1831" s="363">
        <f>'commented data'!$A1785</f>
        <v>41255.25</v>
      </c>
      <c r="B1831" s="364">
        <f>IF(ISERROR('commented data'!$B1785),"",'commented data'!$B1785)</f>
        <v>893.96148681640625</v>
      </c>
      <c r="C1831" s="364">
        <f>IF(ISERROR('commented data'!$C1785),"",'commented data'!$C1785)</f>
        <v>463.5260009765625</v>
      </c>
      <c r="D1831" s="364">
        <f>IF(ISERROR('commented data'!$D1785),"",'commented data'!$D1785)</f>
        <v>5674.0078125</v>
      </c>
      <c r="E1831" s="364">
        <f>IF(ISERROR('commented data'!$E1785),"",'commented data'!$E1785)</f>
        <v>9.8585729598999023</v>
      </c>
      <c r="F1831" s="357">
        <f t="shared" si="463"/>
        <v>121.76616336682309</v>
      </c>
      <c r="G1831" s="362">
        <f t="shared" si="464"/>
        <v>50653.352449178492</v>
      </c>
      <c r="H1831" s="359">
        <f>IF(ISERROR('commented data'!$N1785),"",'commented data'!$N1785)</f>
        <v>15.137882863238628</v>
      </c>
      <c r="I1831" s="359">
        <f>IFERROR('commented data'!O1785,"")</f>
        <v>15.242717851698606</v>
      </c>
      <c r="J1831" s="358">
        <f>IF(ISERROR('commented data'!$P1785),"",'commented data'!$P1785)</f>
        <v>1</v>
      </c>
      <c r="K1831" s="328">
        <f>IF(ISERROR('commented data'!$Q1785),"",'commented data'!$Q1785)</f>
        <v>1</v>
      </c>
      <c r="L1831" s="328">
        <f>IF(ISERROR('commented data'!$R1785),"",'commented data'!$R1785)</f>
        <v>0.87347221374511719</v>
      </c>
      <c r="M1831" s="328">
        <f>IF(ISERROR('commented data'!$S1785),"",'commented data'!$S1785)</f>
        <v>1</v>
      </c>
      <c r="N1831" s="366">
        <f t="shared" si="465"/>
        <v>1</v>
      </c>
      <c r="O1831" s="367" t="b">
        <f t="shared" si="466"/>
        <v>1</v>
      </c>
      <c r="P1831" s="365">
        <f>IF(ISERROR('commented data'!$J1785),"",'commented data'!$J1785)</f>
        <v>120.56055778893375</v>
      </c>
      <c r="Q1831" s="368">
        <f t="shared" si="462"/>
        <v>120.56055778893375</v>
      </c>
      <c r="R1831" s="368" t="str">
        <f t="shared" si="467"/>
        <v/>
      </c>
      <c r="S1831" s="369">
        <f t="shared" si="468"/>
        <v>120.56055778893375</v>
      </c>
      <c r="T1831" s="365">
        <f>IF(ISERROR('commented data'!$M1785),"",'commented data'!$M1785)</f>
        <v>78919.546875</v>
      </c>
      <c r="U1831" s="370">
        <f t="shared" si="469"/>
        <v>78919.546875</v>
      </c>
      <c r="V1831" s="371">
        <f t="shared" si="470"/>
        <v>78919.546875</v>
      </c>
      <c r="W1831" s="383">
        <f t="shared" si="475"/>
        <v>68660.005781250002</v>
      </c>
      <c r="X1831" s="365">
        <f>IF(ISERROR('commented data'!$T1785),"",'commented data'!$T1785)</f>
        <v>100.64089965820312</v>
      </c>
      <c r="Y1831" s="384">
        <f t="shared" si="476"/>
        <v>100.64089965820312</v>
      </c>
      <c r="Z1831" s="365">
        <f>IF(ISERROR('commented data'!$U1785),"",'commented data'!$U1785)</f>
        <v>1012.8079833984375</v>
      </c>
      <c r="AA1831" s="385">
        <f t="shared" si="477"/>
        <v>1022.9360632324219</v>
      </c>
      <c r="AC1831" s="427">
        <f t="shared" si="472"/>
        <v>6.1678643894039364</v>
      </c>
      <c r="AD1831" s="428">
        <f t="shared" si="471"/>
        <v>0.40744564118554499</v>
      </c>
      <c r="AE1831" s="429">
        <f t="shared" si="473"/>
        <v>9.249254358814456</v>
      </c>
      <c r="AF1831" s="430">
        <f t="shared" si="474"/>
        <v>0.95780694842072911</v>
      </c>
    </row>
    <row r="1832" spans="1:32" s="5" customFormat="1" x14ac:dyDescent="0.2">
      <c r="A1832" s="363">
        <f>'commented data'!$A1786</f>
        <v>41255.291666666664</v>
      </c>
      <c r="B1832" s="364">
        <f>IF(ISERROR('commented data'!$B1786),"",'commented data'!$B1786)</f>
        <v>894.0435791015625</v>
      </c>
      <c r="C1832" s="364">
        <f>IF(ISERROR('commented data'!$C1786),"",'commented data'!$C1786)</f>
        <v>464.76040649414062</v>
      </c>
      <c r="D1832" s="364">
        <f>IF(ISERROR('commented data'!$D1786),"",'commented data'!$D1786)</f>
        <v>5689.82421875</v>
      </c>
      <c r="E1832" s="364">
        <f>IF(ISERROR('commented data'!$E1786),"",'commented data'!$E1786)</f>
        <v>9.8637313842773437</v>
      </c>
      <c r="F1832" s="357">
        <f t="shared" si="463"/>
        <v>122.37069442749024</v>
      </c>
      <c r="G1832" s="362">
        <f t="shared" si="464"/>
        <v>50805.624157776343</v>
      </c>
      <c r="H1832" s="359">
        <f>IF(ISERROR('commented data'!$N1786),"",'commented data'!$N1786)</f>
        <v>15.277249066533477</v>
      </c>
      <c r="I1832" s="359">
        <f>IFERROR('commented data'!O1786,"")</f>
        <v>15.285207221798782</v>
      </c>
      <c r="J1832" s="358">
        <f>IF(ISERROR('commented data'!$P1786),"",'commented data'!$P1786)</f>
        <v>1</v>
      </c>
      <c r="K1832" s="328">
        <f>IF(ISERROR('commented data'!$Q1786),"",'commented data'!$Q1786)</f>
        <v>1</v>
      </c>
      <c r="L1832" s="328">
        <f>IF(ISERROR('commented data'!$R1786),"",'commented data'!$R1786)</f>
        <v>1</v>
      </c>
      <c r="M1832" s="328">
        <f>IF(ISERROR('commented data'!$S1786),"",'commented data'!$S1786)</f>
        <v>1</v>
      </c>
      <c r="N1832" s="366">
        <f t="shared" si="465"/>
        <v>1</v>
      </c>
      <c r="O1832" s="367" t="b">
        <f t="shared" si="466"/>
        <v>1</v>
      </c>
      <c r="P1832" s="365">
        <f>IF(ISERROR('commented data'!$J1786),"",'commented data'!$J1786)</f>
        <v>121.15910339355469</v>
      </c>
      <c r="Q1832" s="368">
        <f t="shared" si="462"/>
        <v>121.15910339355469</v>
      </c>
      <c r="R1832" s="368" t="str">
        <f t="shared" si="467"/>
        <v/>
      </c>
      <c r="S1832" s="369">
        <f t="shared" si="468"/>
        <v>121.15910339355469</v>
      </c>
      <c r="T1832" s="365">
        <f>IF(ISERROR('commented data'!$M1786),"",'commented data'!$M1786)</f>
        <v>79129.6015625</v>
      </c>
      <c r="U1832" s="370">
        <f t="shared" si="469"/>
        <v>79129.6015625</v>
      </c>
      <c r="V1832" s="371">
        <f t="shared" si="470"/>
        <v>79129.6015625</v>
      </c>
      <c r="W1832" s="383">
        <f t="shared" si="475"/>
        <v>68842.753359374998</v>
      </c>
      <c r="X1832" s="365">
        <f>IF(ISERROR('commented data'!$T1786),"",'commented data'!$T1786)</f>
        <v>100.51029968261719</v>
      </c>
      <c r="Y1832" s="384">
        <f t="shared" si="476"/>
        <v>100.51029968261719</v>
      </c>
      <c r="Z1832" s="365">
        <f>IF(ISERROR('commented data'!$U1786),"",'commented data'!$U1786)</f>
        <v>1012.802001953125</v>
      </c>
      <c r="AA1832" s="385">
        <f t="shared" si="477"/>
        <v>1022.9300219726563</v>
      </c>
      <c r="AC1832" s="427">
        <f t="shared" si="472"/>
        <v>6.2171195090091649</v>
      </c>
      <c r="AD1832" s="428">
        <f t="shared" si="471"/>
        <v>0.40695281473341038</v>
      </c>
      <c r="AE1832" s="429">
        <f t="shared" si="473"/>
        <v>9.2497471852665907</v>
      </c>
      <c r="AF1832" s="430">
        <f t="shared" si="474"/>
        <v>0.95785798308600145</v>
      </c>
    </row>
    <row r="1833" spans="1:32" s="5" customFormat="1" x14ac:dyDescent="0.2">
      <c r="A1833" s="363">
        <f>'commented data'!$A1787</f>
        <v>41255.333333333336</v>
      </c>
      <c r="B1833" s="364">
        <f>IF(ISERROR('commented data'!$B1787),"",'commented data'!$B1787)</f>
        <v>894.01800537109375</v>
      </c>
      <c r="C1833" s="364">
        <f>IF(ISERROR('commented data'!$C1787),"",'commented data'!$C1787)</f>
        <v>464.37869262695312</v>
      </c>
      <c r="D1833" s="364">
        <f>IF(ISERROR('commented data'!$D1787),"",'commented data'!$D1787)</f>
        <v>5677.3837890625</v>
      </c>
      <c r="E1833" s="364">
        <f>IF(ISERROR('commented data'!$E1787),"",'commented data'!$E1787)</f>
        <v>9.8546772003173828</v>
      </c>
      <c r="F1833" s="357">
        <f t="shared" si="463"/>
        <v>122.56299758911133</v>
      </c>
      <c r="G1833" s="362">
        <f t="shared" si="464"/>
        <v>50731.756452497313</v>
      </c>
      <c r="H1833" s="359">
        <f>IF(ISERROR('commented data'!$N1787),"",'commented data'!$N1787)</f>
        <v>15.03326441603167</v>
      </c>
      <c r="I1833" s="359">
        <f>IFERROR('commented data'!O1787,"")</f>
        <v>15.251787112777658</v>
      </c>
      <c r="J1833" s="358">
        <f>IF(ISERROR('commented data'!$P1787),"",'commented data'!$P1787)</f>
        <v>1</v>
      </c>
      <c r="K1833" s="328">
        <f>IF(ISERROR('commented data'!$Q1787),"",'commented data'!$Q1787)</f>
        <v>1</v>
      </c>
      <c r="L1833" s="328">
        <f>IF(ISERROR('commented data'!$R1787),"",'commented data'!$R1787)</f>
        <v>1</v>
      </c>
      <c r="M1833" s="328">
        <f>IF(ISERROR('commented data'!$S1787),"",'commented data'!$S1787)</f>
        <v>1</v>
      </c>
      <c r="N1833" s="366">
        <f t="shared" si="465"/>
        <v>1</v>
      </c>
      <c r="O1833" s="367" t="b">
        <f t="shared" si="466"/>
        <v>1</v>
      </c>
      <c r="P1833" s="365">
        <f>IF(ISERROR('commented data'!$J1787),"",'commented data'!$J1787)</f>
        <v>121.34950256347656</v>
      </c>
      <c r="Q1833" s="368">
        <f t="shared" si="462"/>
        <v>121.34950256347656</v>
      </c>
      <c r="R1833" s="368" t="str">
        <f t="shared" si="467"/>
        <v/>
      </c>
      <c r="S1833" s="369">
        <f t="shared" si="468"/>
        <v>121.34950256347656</v>
      </c>
      <c r="T1833" s="365">
        <f>IF(ISERROR('commented data'!$M1787),"",'commented data'!$M1787)</f>
        <v>79045.34375</v>
      </c>
      <c r="U1833" s="370">
        <f t="shared" si="469"/>
        <v>79045.34375</v>
      </c>
      <c r="V1833" s="371">
        <f t="shared" si="470"/>
        <v>79045.34375</v>
      </c>
      <c r="W1833" s="383">
        <f t="shared" si="475"/>
        <v>68769.449062500003</v>
      </c>
      <c r="X1833" s="365">
        <f>IF(ISERROR('commented data'!$T1787),"",'commented data'!$T1787)</f>
        <v>100.65850067138672</v>
      </c>
      <c r="Y1833" s="384">
        <f t="shared" si="476"/>
        <v>100.65850067138672</v>
      </c>
      <c r="Z1833" s="365">
        <f>IF(ISERROR('commented data'!$U1787),"",'commented data'!$U1787)</f>
        <v>1012.8090209960937</v>
      </c>
      <c r="AA1833" s="385">
        <f t="shared" si="477"/>
        <v>1022.9371112060547</v>
      </c>
      <c r="AC1833" s="427">
        <f t="shared" si="472"/>
        <v>6.2178361437788112</v>
      </c>
      <c r="AD1833" s="428">
        <f t="shared" si="471"/>
        <v>0.41360518725048362</v>
      </c>
      <c r="AE1833" s="429">
        <f t="shared" si="473"/>
        <v>9.2430948127495167</v>
      </c>
      <c r="AF1833" s="430">
        <f t="shared" si="474"/>
        <v>0.95716909635274117</v>
      </c>
    </row>
    <row r="1834" spans="1:32" s="5" customFormat="1" x14ac:dyDescent="0.2">
      <c r="A1834" s="363">
        <f>'commented data'!$A1788</f>
        <v>41255.375</v>
      </c>
      <c r="B1834" s="364">
        <f>IF(ISERROR('commented data'!$B1788),"",'commented data'!$B1788)</f>
        <v>893.992919921875</v>
      </c>
      <c r="C1834" s="364">
        <f>IF(ISERROR('commented data'!$C1788),"",'commented data'!$C1788)</f>
        <v>466.04910278320312</v>
      </c>
      <c r="D1834" s="364">
        <f>IF(ISERROR('commented data'!$D1788),"",'commented data'!$D1788)</f>
        <v>5702.65576171875</v>
      </c>
      <c r="E1834" s="364">
        <f>IF(ISERROR('commented data'!$E1788),"",'commented data'!$E1788)</f>
        <v>9.865107536315918</v>
      </c>
      <c r="F1834" s="357">
        <f t="shared" si="463"/>
        <v>123.33827461242676</v>
      </c>
      <c r="G1834" s="362">
        <f t="shared" si="464"/>
        <v>50901.929073459949</v>
      </c>
      <c r="H1834" s="359">
        <f>IF(ISERROR('commented data'!$N1788),"",'commented data'!$N1788)</f>
        <v>15.126757444299292</v>
      </c>
      <c r="I1834" s="359">
        <f>IFERROR('commented data'!O1788,"")</f>
        <v>15.319678021899499</v>
      </c>
      <c r="J1834" s="358">
        <f>IF(ISERROR('commented data'!$P1788),"",'commented data'!$P1788)</f>
        <v>1</v>
      </c>
      <c r="K1834" s="328">
        <f>IF(ISERROR('commented data'!$Q1788),"",'commented data'!$Q1788)</f>
        <v>1</v>
      </c>
      <c r="L1834" s="328">
        <f>IF(ISERROR('commented data'!$R1788),"",'commented data'!$R1788)</f>
        <v>1</v>
      </c>
      <c r="M1834" s="328">
        <f>IF(ISERROR('commented data'!$S1788),"",'commented data'!$S1788)</f>
        <v>1</v>
      </c>
      <c r="N1834" s="366">
        <f t="shared" si="465"/>
        <v>1</v>
      </c>
      <c r="O1834" s="367" t="b">
        <f t="shared" si="466"/>
        <v>1</v>
      </c>
      <c r="P1834" s="365">
        <f>IF(ISERROR('commented data'!$J1788),"",'commented data'!$J1788)</f>
        <v>122.11710357666016</v>
      </c>
      <c r="Q1834" s="368">
        <f t="shared" si="462"/>
        <v>122.11710357666016</v>
      </c>
      <c r="R1834" s="368" t="str">
        <f t="shared" si="467"/>
        <v/>
      </c>
      <c r="S1834" s="369">
        <f t="shared" si="468"/>
        <v>122.11710357666016</v>
      </c>
      <c r="T1834" s="365">
        <f>IF(ISERROR('commented data'!$M1788),"",'commented data'!$M1788)</f>
        <v>79282.15625</v>
      </c>
      <c r="U1834" s="370">
        <f t="shared" si="469"/>
        <v>79282.15625</v>
      </c>
      <c r="V1834" s="371">
        <f t="shared" si="470"/>
        <v>79282.15625</v>
      </c>
      <c r="W1834" s="383">
        <f t="shared" si="475"/>
        <v>68975.475937499999</v>
      </c>
      <c r="X1834" s="365">
        <f>IF(ISERROR('commented data'!$T1788),"",'commented data'!$T1788)</f>
        <v>100.52680206298828</v>
      </c>
      <c r="Y1834" s="384">
        <f t="shared" si="476"/>
        <v>100.52680206298828</v>
      </c>
      <c r="Z1834" s="365">
        <f>IF(ISERROR('commented data'!$U1788),"",'commented data'!$U1788)</f>
        <v>1012.8140258789062</v>
      </c>
      <c r="AA1834" s="385">
        <f t="shared" si="477"/>
        <v>1022.9421661376953</v>
      </c>
      <c r="AC1834" s="427">
        <f t="shared" si="472"/>
        <v>6.2781561063646727</v>
      </c>
      <c r="AD1834" s="428">
        <f t="shared" si="471"/>
        <v>0.41503647622317591</v>
      </c>
      <c r="AE1834" s="429">
        <f t="shared" si="473"/>
        <v>9.2416635237768254</v>
      </c>
      <c r="AF1834" s="430">
        <f t="shared" si="474"/>
        <v>0.95702087915921841</v>
      </c>
    </row>
    <row r="1835" spans="1:32" s="5" customFormat="1" x14ac:dyDescent="0.2">
      <c r="A1835" s="363">
        <f>'commented data'!$A1789</f>
        <v>41255.416666666664</v>
      </c>
      <c r="B1835" s="364">
        <f>IF(ISERROR('commented data'!$B1789),"",'commented data'!$B1789)</f>
        <v>894.0311279296875</v>
      </c>
      <c r="C1835" s="364">
        <f>IF(ISERROR('commented data'!$C1789),"",'commented data'!$C1789)</f>
        <v>467.26889038085937</v>
      </c>
      <c r="D1835" s="364">
        <f>IF(ISERROR('commented data'!$D1789),"",'commented data'!$D1789)</f>
        <v>5710.18310546875</v>
      </c>
      <c r="E1835" s="364">
        <f>IF(ISERROR('commented data'!$E1789),"",'commented data'!$E1789)</f>
        <v>9.8654193878173828</v>
      </c>
      <c r="F1835" s="357">
        <f t="shared" si="463"/>
        <v>124.04204284667969</v>
      </c>
      <c r="G1835" s="362">
        <f t="shared" si="464"/>
        <v>51044.883718653437</v>
      </c>
      <c r="H1835" s="359">
        <f>IF(ISERROR('commented data'!$N1789),"",'commented data'!$N1789)</f>
        <v>14.831808870695387</v>
      </c>
      <c r="I1835" s="359">
        <f>IFERROR('commented data'!O1789,"")</f>
        <v>15.33989956207807</v>
      </c>
      <c r="J1835" s="358">
        <f>IF(ISERROR('commented data'!$P1789),"",'commented data'!$P1789)</f>
        <v>1</v>
      </c>
      <c r="K1835" s="328">
        <f>IF(ISERROR('commented data'!$Q1789),"",'commented data'!$Q1789)</f>
        <v>1</v>
      </c>
      <c r="L1835" s="328">
        <f>IF(ISERROR('commented data'!$R1789),"",'commented data'!$R1789)</f>
        <v>1</v>
      </c>
      <c r="M1835" s="328">
        <f>IF(ISERROR('commented data'!$S1789),"",'commented data'!$S1789)</f>
        <v>1</v>
      </c>
      <c r="N1835" s="366">
        <f t="shared" si="465"/>
        <v>1</v>
      </c>
      <c r="O1835" s="367" t="b">
        <f t="shared" si="466"/>
        <v>1</v>
      </c>
      <c r="P1835" s="365">
        <f>IF(ISERROR('commented data'!$J1789),"",'commented data'!$J1789)</f>
        <v>122.81390380859375</v>
      </c>
      <c r="Q1835" s="368">
        <f t="shared" si="462"/>
        <v>122.81390380859375</v>
      </c>
      <c r="R1835" s="368" t="str">
        <f t="shared" si="467"/>
        <v/>
      </c>
      <c r="S1835" s="369">
        <f t="shared" si="468"/>
        <v>122.81390380859375</v>
      </c>
      <c r="T1835" s="365">
        <f>IF(ISERROR('commented data'!$M1789),"",'commented data'!$M1789)</f>
        <v>79491.34375</v>
      </c>
      <c r="U1835" s="370">
        <f t="shared" si="469"/>
        <v>79491.34375</v>
      </c>
      <c r="V1835" s="371">
        <f t="shared" si="470"/>
        <v>79491.34375</v>
      </c>
      <c r="W1835" s="383">
        <f t="shared" si="475"/>
        <v>69157.469062499993</v>
      </c>
      <c r="X1835" s="365">
        <f>IF(ISERROR('commented data'!$T1789),"",'commented data'!$T1789)</f>
        <v>100.466796875</v>
      </c>
      <c r="Y1835" s="384">
        <f t="shared" si="476"/>
        <v>100.466796875</v>
      </c>
      <c r="Z1835" s="365">
        <f>IF(ISERROR('commented data'!$U1789),"",'commented data'!$U1789)</f>
        <v>1012.822998046875</v>
      </c>
      <c r="AA1835" s="385">
        <f t="shared" si="477"/>
        <v>1022.9512280273437</v>
      </c>
      <c r="AC1835" s="427">
        <f t="shared" si="472"/>
        <v>6.3317116533329925</v>
      </c>
      <c r="AD1835" s="428">
        <f t="shared" si="471"/>
        <v>0.42690083917162369</v>
      </c>
      <c r="AE1835" s="429">
        <f t="shared" si="473"/>
        <v>9.2297991608283763</v>
      </c>
      <c r="AF1835" s="430">
        <f t="shared" si="474"/>
        <v>0.95579226452394461</v>
      </c>
    </row>
    <row r="1836" spans="1:32" s="5" customFormat="1" x14ac:dyDescent="0.2">
      <c r="A1836" s="363">
        <f>'commented data'!$A1790</f>
        <v>41255.458333333336</v>
      </c>
      <c r="B1836" s="364">
        <f>IF(ISERROR('commented data'!$B1790),"",'commented data'!$B1790)</f>
        <v>894.0255126953125</v>
      </c>
      <c r="C1836" s="364">
        <f>IF(ISERROR('commented data'!$C1790),"",'commented data'!$C1790)</f>
        <v>466.63531494140625</v>
      </c>
      <c r="D1836" s="364">
        <f>IF(ISERROR('commented data'!$D1790),"",'commented data'!$D1790)</f>
        <v>5698.2470703125</v>
      </c>
      <c r="E1836" s="364">
        <f>IF(ISERROR('commented data'!$E1790),"",'commented data'!$E1790)</f>
        <v>9.864537239074707</v>
      </c>
      <c r="F1836" s="357">
        <f t="shared" si="463"/>
        <v>122.77014961242676</v>
      </c>
      <c r="G1836" s="362">
        <f t="shared" si="464"/>
        <v>50931.122666093834</v>
      </c>
      <c r="H1836" s="359">
        <f>IF(ISERROR('commented data'!$N1790),"",'commented data'!$N1790)</f>
        <v>14.817976412713179</v>
      </c>
      <c r="I1836" s="359">
        <f>IFERROR('commented data'!O1790,"")</f>
        <v>15.307834464149609</v>
      </c>
      <c r="J1836" s="358">
        <f>IF(ISERROR('commented data'!$P1790),"",'commented data'!$P1790)</f>
        <v>1</v>
      </c>
      <c r="K1836" s="328">
        <f>IF(ISERROR('commented data'!$Q1790),"",'commented data'!$Q1790)</f>
        <v>1</v>
      </c>
      <c r="L1836" s="328">
        <f>IF(ISERROR('commented data'!$R1790),"",'commented data'!$R1790)</f>
        <v>1</v>
      </c>
      <c r="M1836" s="328">
        <f>IF(ISERROR('commented data'!$S1790),"",'commented data'!$S1790)</f>
        <v>1</v>
      </c>
      <c r="N1836" s="366">
        <f t="shared" si="465"/>
        <v>1</v>
      </c>
      <c r="O1836" s="367" t="b">
        <f t="shared" si="466"/>
        <v>1</v>
      </c>
      <c r="P1836" s="365">
        <f>IF(ISERROR('commented data'!$J1790),"",'commented data'!$J1790)</f>
        <v>121.55460357666016</v>
      </c>
      <c r="Q1836" s="368">
        <f t="shared" si="462"/>
        <v>121.55460357666016</v>
      </c>
      <c r="R1836" s="368" t="str">
        <f t="shared" si="467"/>
        <v/>
      </c>
      <c r="S1836" s="369">
        <f t="shared" si="468"/>
        <v>121.55460357666016</v>
      </c>
      <c r="T1836" s="365">
        <f>IF(ISERROR('commented data'!$M1790),"",'commented data'!$M1790)</f>
        <v>79362.796875</v>
      </c>
      <c r="U1836" s="370">
        <f t="shared" si="469"/>
        <v>79362.796875</v>
      </c>
      <c r="V1836" s="371">
        <f t="shared" si="470"/>
        <v>79362.796875</v>
      </c>
      <c r="W1836" s="383">
        <f t="shared" si="475"/>
        <v>69045.633281250004</v>
      </c>
      <c r="X1836" s="365">
        <f>IF(ISERROR('commented data'!$T1790),"",'commented data'!$T1790)</f>
        <v>100.6990966796875</v>
      </c>
      <c r="Y1836" s="384">
        <f t="shared" si="476"/>
        <v>100.6990966796875</v>
      </c>
      <c r="Z1836" s="365">
        <f>IF(ISERROR('commented data'!$U1790),"",'commented data'!$U1790)</f>
        <v>1012.8319702148437</v>
      </c>
      <c r="AA1836" s="385">
        <f t="shared" si="477"/>
        <v>1022.9602899169922</v>
      </c>
      <c r="AC1836" s="427">
        <f t="shared" si="472"/>
        <v>6.2528215496451995</v>
      </c>
      <c r="AD1836" s="428">
        <f t="shared" si="471"/>
        <v>0.42197540173437925</v>
      </c>
      <c r="AE1836" s="429">
        <f t="shared" si="473"/>
        <v>9.2347245982656219</v>
      </c>
      <c r="AF1836" s="430">
        <f t="shared" si="474"/>
        <v>0.95630231841784685</v>
      </c>
    </row>
    <row r="1837" spans="1:32" s="5" customFormat="1" x14ac:dyDescent="0.2">
      <c r="A1837" s="363">
        <f>'commented data'!$A1791</f>
        <v>41255.5</v>
      </c>
      <c r="B1837" s="364">
        <f>IF(ISERROR('commented data'!$B1791),"",'commented data'!$B1791)</f>
        <v>893.9686279296875</v>
      </c>
      <c r="C1837" s="364">
        <f>IF(ISERROR('commented data'!$C1791),"",'commented data'!$C1791)</f>
        <v>467.63140869140625</v>
      </c>
      <c r="D1837" s="364">
        <f>IF(ISERROR('commented data'!$D1791),"",'commented data'!$D1791)</f>
        <v>5704.2412109375</v>
      </c>
      <c r="E1837" s="364">
        <f>IF(ISERROR('commented data'!$E1791),"",'commented data'!$E1791)</f>
        <v>9.8604335784912109</v>
      </c>
      <c r="F1837" s="357">
        <f t="shared" si="463"/>
        <v>123.20424186706543</v>
      </c>
      <c r="G1837" s="362">
        <f t="shared" si="464"/>
        <v>51021.72727856398</v>
      </c>
      <c r="H1837" s="359">
        <f>IF(ISERROR('commented data'!$N1791),"",'commented data'!$N1791)</f>
        <v>15.137600695929724</v>
      </c>
      <c r="I1837" s="359">
        <f>IFERROR('commented data'!O1791,"")</f>
        <v>15.323937190358233</v>
      </c>
      <c r="J1837" s="358">
        <f>IF(ISERROR('commented data'!$P1791),"",'commented data'!$P1791)</f>
        <v>1</v>
      </c>
      <c r="K1837" s="328">
        <f>IF(ISERROR('commented data'!$Q1791),"",'commented data'!$Q1791)</f>
        <v>1</v>
      </c>
      <c r="L1837" s="328">
        <f>IF(ISERROR('commented data'!$R1791),"",'commented data'!$R1791)</f>
        <v>1</v>
      </c>
      <c r="M1837" s="328">
        <f>IF(ISERROR('commented data'!$S1791),"",'commented data'!$S1791)</f>
        <v>1</v>
      </c>
      <c r="N1837" s="366">
        <f t="shared" si="465"/>
        <v>1</v>
      </c>
      <c r="O1837" s="367" t="b">
        <f t="shared" si="466"/>
        <v>1</v>
      </c>
      <c r="P1837" s="365">
        <f>IF(ISERROR('commented data'!$J1791),"",'commented data'!$J1791)</f>
        <v>121.98439788818359</v>
      </c>
      <c r="Q1837" s="368">
        <f t="shared" si="462"/>
        <v>121.98439788818359</v>
      </c>
      <c r="R1837" s="368" t="str">
        <f t="shared" si="467"/>
        <v/>
      </c>
      <c r="S1837" s="369">
        <f t="shared" si="468"/>
        <v>121.98439788818359</v>
      </c>
      <c r="T1837" s="365">
        <f>IF(ISERROR('commented data'!$M1791),"",'commented data'!$M1791)</f>
        <v>79489.671875</v>
      </c>
      <c r="U1837" s="370">
        <f t="shared" si="469"/>
        <v>79489.671875</v>
      </c>
      <c r="V1837" s="371">
        <f t="shared" si="470"/>
        <v>79489.671875</v>
      </c>
      <c r="W1837" s="383">
        <f t="shared" si="475"/>
        <v>69156.014531249995</v>
      </c>
      <c r="X1837" s="365">
        <f>IF(ISERROR('commented data'!$T1791),"",'commented data'!$T1791)</f>
        <v>100.63330078125</v>
      </c>
      <c r="Y1837" s="384">
        <f t="shared" si="476"/>
        <v>100.63330078125</v>
      </c>
      <c r="Z1837" s="365">
        <f>IF(ISERROR('commented data'!$U1791),"",'commented data'!$U1791)</f>
        <v>1012.8359985351562</v>
      </c>
      <c r="AA1837" s="385">
        <f t="shared" si="477"/>
        <v>1022.9643585205079</v>
      </c>
      <c r="AC1837" s="427">
        <f t="shared" si="472"/>
        <v>6.2860932281036463</v>
      </c>
      <c r="AD1837" s="428">
        <f t="shared" si="471"/>
        <v>0.41526351199063427</v>
      </c>
      <c r="AE1837" s="429">
        <f t="shared" si="473"/>
        <v>9.2414364880093665</v>
      </c>
      <c r="AF1837" s="430">
        <f t="shared" si="474"/>
        <v>0.95699736846017436</v>
      </c>
    </row>
    <row r="1838" spans="1:32" s="5" customFormat="1" x14ac:dyDescent="0.2">
      <c r="A1838" s="363">
        <f>'commented data'!$A1792</f>
        <v>41255.541666666664</v>
      </c>
      <c r="B1838" s="364">
        <f>IF(ISERROR('commented data'!$B1792),"",'commented data'!$B1792)</f>
        <v>893.9874267578125</v>
      </c>
      <c r="C1838" s="364">
        <f>IF(ISERROR('commented data'!$C1792),"",'commented data'!$C1792)</f>
        <v>468.17208862304687</v>
      </c>
      <c r="D1838" s="364">
        <f>IF(ISERROR('commented data'!$D1792),"",'commented data'!$D1792)</f>
        <v>5715.8408203125</v>
      </c>
      <c r="E1838" s="364">
        <f>IF(ISERROR('commented data'!$E1792),"",'commented data'!$E1792)</f>
        <v>9.8652887344360352</v>
      </c>
      <c r="F1838" s="357">
        <f t="shared" si="463"/>
        <v>123.22868431091308</v>
      </c>
      <c r="G1838" s="362">
        <f t="shared" si="464"/>
        <v>51108.801965859006</v>
      </c>
      <c r="H1838" s="359">
        <f>IF(ISERROR('commented data'!$N1792),"",'commented data'!$N1792)</f>
        <v>15.896920502765205</v>
      </c>
      <c r="I1838" s="359">
        <f>IFERROR('commented data'!O1792,"")</f>
        <v>15.355098510316857</v>
      </c>
      <c r="J1838" s="358">
        <f>IF(ISERROR('commented data'!$P1792),"",'commented data'!$P1792)</f>
        <v>1</v>
      </c>
      <c r="K1838" s="328">
        <f>IF(ISERROR('commented data'!$Q1792),"",'commented data'!$Q1792)</f>
        <v>1</v>
      </c>
      <c r="L1838" s="328">
        <f>IF(ISERROR('commented data'!$R1792),"",'commented data'!$R1792)</f>
        <v>1</v>
      </c>
      <c r="M1838" s="328">
        <f>IF(ISERROR('commented data'!$S1792),"",'commented data'!$S1792)</f>
        <v>1</v>
      </c>
      <c r="N1838" s="366">
        <f t="shared" si="465"/>
        <v>1</v>
      </c>
      <c r="O1838" s="367" t="b">
        <f t="shared" si="466"/>
        <v>1</v>
      </c>
      <c r="P1838" s="365">
        <f>IF(ISERROR('commented data'!$J1792),"",'commented data'!$J1792)</f>
        <v>122.00859832763672</v>
      </c>
      <c r="Q1838" s="368">
        <f t="shared" si="462"/>
        <v>122.00859832763672</v>
      </c>
      <c r="R1838" s="368" t="str">
        <f t="shared" si="467"/>
        <v/>
      </c>
      <c r="S1838" s="369">
        <f t="shared" si="468"/>
        <v>122.00859832763672</v>
      </c>
      <c r="T1838" s="365">
        <f>IF(ISERROR('commented data'!$M1792),"",'commented data'!$M1792)</f>
        <v>79611.640625</v>
      </c>
      <c r="U1838" s="370">
        <f t="shared" si="469"/>
        <v>79611.640625</v>
      </c>
      <c r="V1838" s="371">
        <f t="shared" si="470"/>
        <v>79611.640625</v>
      </c>
      <c r="W1838" s="383">
        <f t="shared" si="475"/>
        <v>69262.127343750006</v>
      </c>
      <c r="X1838" s="365">
        <f>IF(ISERROR('commented data'!$T1792),"",'commented data'!$T1792)</f>
        <v>100.56939697265625</v>
      </c>
      <c r="Y1838" s="384">
        <f t="shared" si="476"/>
        <v>100.56939697265625</v>
      </c>
      <c r="Z1838" s="365">
        <f>IF(ISERROR('commented data'!$U1792),"",'commented data'!$U1792)</f>
        <v>1012.8369750976562</v>
      </c>
      <c r="AA1838" s="385">
        <f t="shared" si="477"/>
        <v>1022.9653448486329</v>
      </c>
      <c r="AC1838" s="427">
        <f t="shared" si="472"/>
        <v>6.298070422959813</v>
      </c>
      <c r="AD1838" s="428">
        <f t="shared" si="471"/>
        <v>0.3961817901690009</v>
      </c>
      <c r="AE1838" s="429">
        <f t="shared" si="473"/>
        <v>9.2605182098309999</v>
      </c>
      <c r="AF1838" s="430">
        <f t="shared" si="474"/>
        <v>0.95897337701606133</v>
      </c>
    </row>
    <row r="1839" spans="1:32" s="5" customFormat="1" x14ac:dyDescent="0.2">
      <c r="A1839" s="363">
        <f>'commented data'!$A1793</f>
        <v>41255.583333333336</v>
      </c>
      <c r="B1839" s="364">
        <f>IF(ISERROR('commented data'!$B1793),"",'commented data'!$B1793)</f>
        <v>893.99542236328125</v>
      </c>
      <c r="C1839" s="364">
        <f>IF(ISERROR('commented data'!$C1793),"",'commented data'!$C1793)</f>
        <v>468.3865966796875</v>
      </c>
      <c r="D1839" s="364">
        <f>IF(ISERROR('commented data'!$D1793),"",'commented data'!$D1793)</f>
        <v>5724.4951171875</v>
      </c>
      <c r="E1839" s="364">
        <f>IF(ISERROR('commented data'!$E1793),"",'commented data'!$E1793)</f>
        <v>9.8681440353393555</v>
      </c>
      <c r="F1839" s="357">
        <f t="shared" si="463"/>
        <v>123.82266960144042</v>
      </c>
      <c r="G1839" s="362">
        <f t="shared" si="464"/>
        <v>51114.312991101047</v>
      </c>
      <c r="H1839" s="359">
        <f>IF(ISERROR('commented data'!$N1793),"",'commented data'!$N1793)</f>
        <v>16.448647150528267</v>
      </c>
      <c r="I1839" s="359">
        <f>IFERROR('commented data'!O1793,"")</f>
        <v>15.378347509935759</v>
      </c>
      <c r="J1839" s="358">
        <f>IF(ISERROR('commented data'!$P1793),"",'commented data'!$P1793)</f>
        <v>1</v>
      </c>
      <c r="K1839" s="328">
        <f>IF(ISERROR('commented data'!$Q1793),"",'commented data'!$Q1793)</f>
        <v>1</v>
      </c>
      <c r="L1839" s="328">
        <f>IF(ISERROR('commented data'!$R1793),"",'commented data'!$R1793)</f>
        <v>1</v>
      </c>
      <c r="M1839" s="328">
        <f>IF(ISERROR('commented data'!$S1793),"",'commented data'!$S1793)</f>
        <v>1</v>
      </c>
      <c r="N1839" s="366">
        <f t="shared" si="465"/>
        <v>1</v>
      </c>
      <c r="O1839" s="367" t="b">
        <f t="shared" si="466"/>
        <v>1</v>
      </c>
      <c r="P1839" s="365">
        <f>IF(ISERROR('commented data'!$J1793),"",'commented data'!$J1793)</f>
        <v>122.59670257568359</v>
      </c>
      <c r="Q1839" s="368">
        <f t="shared" si="462"/>
        <v>122.59670257568359</v>
      </c>
      <c r="R1839" s="368" t="str">
        <f t="shared" si="467"/>
        <v/>
      </c>
      <c r="S1839" s="369">
        <f t="shared" si="468"/>
        <v>122.59670257568359</v>
      </c>
      <c r="T1839" s="365">
        <f>IF(ISERROR('commented data'!$M1793),"",'commented data'!$M1793)</f>
        <v>79595.546875</v>
      </c>
      <c r="U1839" s="370">
        <f t="shared" si="469"/>
        <v>79595.546875</v>
      </c>
      <c r="V1839" s="371">
        <f t="shared" si="470"/>
        <v>79595.546875</v>
      </c>
      <c r="W1839" s="383">
        <f t="shared" si="475"/>
        <v>69248.125781249997</v>
      </c>
      <c r="X1839" s="365">
        <f>IF(ISERROR('commented data'!$T1793),"",'commented data'!$T1793)</f>
        <v>100.45099639892578</v>
      </c>
      <c r="Y1839" s="384">
        <f t="shared" si="476"/>
        <v>100.45099639892578</v>
      </c>
      <c r="Z1839" s="365">
        <f>IF(ISERROR('commented data'!$U1793),"",'commented data'!$U1793)</f>
        <v>1012.8300170898437</v>
      </c>
      <c r="AA1839" s="385">
        <f t="shared" si="477"/>
        <v>1022.9583172607422</v>
      </c>
      <c r="AC1839" s="427">
        <f t="shared" si="472"/>
        <v>6.3291106894017188</v>
      </c>
      <c r="AD1839" s="428">
        <f t="shared" si="471"/>
        <v>0.38478001451921551</v>
      </c>
      <c r="AE1839" s="429">
        <f t="shared" si="473"/>
        <v>9.2719199854807854</v>
      </c>
      <c r="AF1839" s="430">
        <f t="shared" si="474"/>
        <v>0.9601540884029518</v>
      </c>
    </row>
    <row r="1840" spans="1:32" s="5" customFormat="1" x14ac:dyDescent="0.2">
      <c r="A1840" s="363">
        <f>'commented data'!$A1794</f>
        <v>41255.625</v>
      </c>
      <c r="B1840" s="364">
        <f>IF(ISERROR('commented data'!$B1794),"",'commented data'!$B1794)</f>
        <v>894.042724609375</v>
      </c>
      <c r="C1840" s="364">
        <f>IF(ISERROR('commented data'!$C1794),"",'commented data'!$C1794)</f>
        <v>468.78048706054687</v>
      </c>
      <c r="D1840" s="364">
        <f>IF(ISERROR('commented data'!$D1794),"",'commented data'!$D1794)</f>
        <v>5736.64208984375</v>
      </c>
      <c r="E1840" s="364">
        <f>IF(ISERROR('commented data'!$E1794),"",'commented data'!$E1794)</f>
        <v>9.8733510971069336</v>
      </c>
      <c r="F1840" s="357">
        <f t="shared" si="463"/>
        <v>124.64804130554199</v>
      </c>
      <c r="G1840" s="362">
        <f t="shared" si="464"/>
        <v>51151.659537931759</v>
      </c>
      <c r="H1840" s="359">
        <f>IF(ISERROR('commented data'!$N1794),"",'commented data'!$N1794)</f>
        <v>16.355235307194818</v>
      </c>
      <c r="I1840" s="359">
        <f>IFERROR('commented data'!O1794,"")</f>
        <v>15.410979272716137</v>
      </c>
      <c r="J1840" s="358">
        <f>IF(ISERROR('commented data'!$P1794),"",'commented data'!$P1794)</f>
        <v>1</v>
      </c>
      <c r="K1840" s="328">
        <f>IF(ISERROR('commented data'!$Q1794),"",'commented data'!$Q1794)</f>
        <v>1</v>
      </c>
      <c r="L1840" s="328">
        <f>IF(ISERROR('commented data'!$R1794),"",'commented data'!$R1794)</f>
        <v>1</v>
      </c>
      <c r="M1840" s="328">
        <f>IF(ISERROR('commented data'!$S1794),"",'commented data'!$S1794)</f>
        <v>1</v>
      </c>
      <c r="N1840" s="366">
        <f t="shared" si="465"/>
        <v>1</v>
      </c>
      <c r="O1840" s="367" t="b">
        <f t="shared" si="466"/>
        <v>1</v>
      </c>
      <c r="P1840" s="365">
        <f>IF(ISERROR('commented data'!$J1794),"",'commented data'!$J1794)</f>
        <v>123.41390228271484</v>
      </c>
      <c r="Q1840" s="368">
        <f t="shared" si="462"/>
        <v>123.41390228271484</v>
      </c>
      <c r="R1840" s="368" t="str">
        <f t="shared" si="467"/>
        <v/>
      </c>
      <c r="S1840" s="369">
        <f t="shared" si="468"/>
        <v>123.41390228271484</v>
      </c>
      <c r="T1840" s="365">
        <f>IF(ISERROR('commented data'!$M1794),"",'commented data'!$M1794)</f>
        <v>79651.9765625</v>
      </c>
      <c r="U1840" s="370">
        <f t="shared" si="469"/>
        <v>79651.9765625</v>
      </c>
      <c r="V1840" s="371">
        <f t="shared" si="470"/>
        <v>79651.9765625</v>
      </c>
      <c r="W1840" s="383">
        <f t="shared" si="475"/>
        <v>69297.219609374995</v>
      </c>
      <c r="X1840" s="365">
        <f>IF(ISERROR('commented data'!$T1794),"",'commented data'!$T1794)</f>
        <v>100.43810272216797</v>
      </c>
      <c r="Y1840" s="384">
        <f t="shared" si="476"/>
        <v>100.43810272216797</v>
      </c>
      <c r="Z1840" s="365">
        <f>IF(ISERROR('commented data'!$U1794),"",'commented data'!$U1794)</f>
        <v>1012.8170166015625</v>
      </c>
      <c r="AA1840" s="385">
        <f t="shared" si="477"/>
        <v>1022.9451867675781</v>
      </c>
      <c r="AC1840" s="427">
        <f t="shared" si="472"/>
        <v>6.3759541709311387</v>
      </c>
      <c r="AD1840" s="428">
        <f t="shared" si="471"/>
        <v>0.38984178773180339</v>
      </c>
      <c r="AE1840" s="429">
        <f t="shared" si="473"/>
        <v>9.2668582122681968</v>
      </c>
      <c r="AF1840" s="430">
        <f t="shared" si="474"/>
        <v>0.95962991625174188</v>
      </c>
    </row>
    <row r="1841" spans="1:32" s="5" customFormat="1" x14ac:dyDescent="0.2">
      <c r="A1841" s="363">
        <f>'commented data'!$A1795</f>
        <v>41255.666666666664</v>
      </c>
      <c r="B1841" s="364">
        <f>IF(ISERROR('commented data'!$B1795),"",'commented data'!$B1795)</f>
        <v>893.92010498046875</v>
      </c>
      <c r="C1841" s="364">
        <f>IF(ISERROR('commented data'!$C1795),"",'commented data'!$C1795)</f>
        <v>470.52450561523437</v>
      </c>
      <c r="D1841" s="364">
        <f>IF(ISERROR('commented data'!$D1795),"",'commented data'!$D1795)</f>
        <v>5765.83984375</v>
      </c>
      <c r="E1841" s="364">
        <f>IF(ISERROR('commented data'!$E1795),"",'commented data'!$E1795)</f>
        <v>9.8809318542480469</v>
      </c>
      <c r="F1841" s="357">
        <f t="shared" si="463"/>
        <v>125.27413619995117</v>
      </c>
      <c r="G1841" s="362">
        <f t="shared" si="464"/>
        <v>51351.870653863756</v>
      </c>
      <c r="H1841" s="359">
        <f>IF(ISERROR('commented data'!$N1795),"",'commented data'!$N1795)</f>
        <v>16.07024037983938</v>
      </c>
      <c r="I1841" s="359">
        <f>IFERROR('commented data'!O1795,"")</f>
        <v>15.489416444359756</v>
      </c>
      <c r="J1841" s="358">
        <f>IF(ISERROR('commented data'!$P1795),"",'commented data'!$P1795)</f>
        <v>1</v>
      </c>
      <c r="K1841" s="328">
        <f>IF(ISERROR('commented data'!$Q1795),"",'commented data'!$Q1795)</f>
        <v>1</v>
      </c>
      <c r="L1841" s="328">
        <f>IF(ISERROR('commented data'!$R1795),"",'commented data'!$R1795)</f>
        <v>1</v>
      </c>
      <c r="M1841" s="328">
        <f>IF(ISERROR('commented data'!$S1795),"",'commented data'!$S1795)</f>
        <v>1</v>
      </c>
      <c r="N1841" s="366">
        <f t="shared" si="465"/>
        <v>1</v>
      </c>
      <c r="O1841" s="367" t="b">
        <f t="shared" si="466"/>
        <v>1</v>
      </c>
      <c r="P1841" s="365">
        <f>IF(ISERROR('commented data'!$J1795),"",'commented data'!$J1795)</f>
        <v>124.03379821777344</v>
      </c>
      <c r="Q1841" s="368">
        <f t="shared" si="462"/>
        <v>124.03379821777344</v>
      </c>
      <c r="R1841" s="368" t="str">
        <f t="shared" si="467"/>
        <v/>
      </c>
      <c r="S1841" s="369">
        <f t="shared" si="468"/>
        <v>124.03379821777344</v>
      </c>
      <c r="T1841" s="365">
        <f>IF(ISERROR('commented data'!$M1795),"",'commented data'!$M1795)</f>
        <v>79933.546875</v>
      </c>
      <c r="U1841" s="370">
        <f t="shared" si="469"/>
        <v>79933.546875</v>
      </c>
      <c r="V1841" s="371">
        <f t="shared" si="470"/>
        <v>79933.546875</v>
      </c>
      <c r="W1841" s="383">
        <f t="shared" si="475"/>
        <v>69542.185781249995</v>
      </c>
      <c r="X1841" s="365">
        <f>IF(ISERROR('commented data'!$T1795),"",'commented data'!$T1795)</f>
        <v>100.29519653320312</v>
      </c>
      <c r="Y1841" s="384">
        <f t="shared" si="476"/>
        <v>100.29519653320312</v>
      </c>
      <c r="Z1841" s="365">
        <f>IF(ISERROR('commented data'!$U1795),"",'commented data'!$U1795)</f>
        <v>1012.81201171875</v>
      </c>
      <c r="AA1841" s="385">
        <f t="shared" si="477"/>
        <v>1022.9401318359376</v>
      </c>
      <c r="AC1841" s="427">
        <f t="shared" si="472"/>
        <v>6.4330612384144032</v>
      </c>
      <c r="AD1841" s="428">
        <f t="shared" si="471"/>
        <v>0.4003089615563486</v>
      </c>
      <c r="AE1841" s="429">
        <f t="shared" si="473"/>
        <v>9.2563910384436525</v>
      </c>
      <c r="AF1841" s="430">
        <f t="shared" si="474"/>
        <v>0.95854598759862597</v>
      </c>
    </row>
    <row r="1842" spans="1:32" s="5" customFormat="1" x14ac:dyDescent="0.2">
      <c r="A1842" s="363">
        <f>'commented data'!$A1796</f>
        <v>41255.708333333336</v>
      </c>
      <c r="B1842" s="364">
        <f>IF(ISERROR('commented data'!$B1796),"",'commented data'!$B1796)</f>
        <v>893.97650146484375</v>
      </c>
      <c r="C1842" s="364">
        <f>IF(ISERROR('commented data'!$C1796),"",'commented data'!$C1796)</f>
        <v>472.293212890625</v>
      </c>
      <c r="D1842" s="364">
        <f>IF(ISERROR('commented data'!$D1796),"",'commented data'!$D1796)</f>
        <v>5795.9921875</v>
      </c>
      <c r="E1842" s="364">
        <f>IF(ISERROR('commented data'!$E1796),"",'commented data'!$E1796)</f>
        <v>9.8987550735473633</v>
      </c>
      <c r="F1842" s="357">
        <f t="shared" si="463"/>
        <v>126.02406150817872</v>
      </c>
      <c r="G1842" s="362">
        <f t="shared" si="464"/>
        <v>51597.950613474648</v>
      </c>
      <c r="H1842" s="359">
        <f>IF(ISERROR('commented data'!$N1796),"",'commented data'!$N1796)</f>
        <v>15.485705375091056</v>
      </c>
      <c r="I1842" s="359">
        <f>IFERROR('commented data'!O1796,"")</f>
        <v>15.570418036803135</v>
      </c>
      <c r="J1842" s="358">
        <f>IF(ISERROR('commented data'!$P1796),"",'commented data'!$P1796)</f>
        <v>1</v>
      </c>
      <c r="K1842" s="328">
        <f>IF(ISERROR('commented data'!$Q1796),"",'commented data'!$Q1796)</f>
        <v>1</v>
      </c>
      <c r="L1842" s="328">
        <f>IF(ISERROR('commented data'!$R1796),"",'commented data'!$R1796)</f>
        <v>1</v>
      </c>
      <c r="M1842" s="328">
        <f>IF(ISERROR('commented data'!$S1796),"",'commented data'!$S1796)</f>
        <v>1</v>
      </c>
      <c r="N1842" s="366">
        <f t="shared" si="465"/>
        <v>1</v>
      </c>
      <c r="O1842" s="367" t="b">
        <f t="shared" si="466"/>
        <v>1</v>
      </c>
      <c r="P1842" s="365">
        <f>IF(ISERROR('commented data'!$J1796),"",'commented data'!$J1796)</f>
        <v>124.77629852294922</v>
      </c>
      <c r="Q1842" s="368">
        <f t="shared" si="462"/>
        <v>124.77629852294922</v>
      </c>
      <c r="R1842" s="368" t="str">
        <f t="shared" si="467"/>
        <v/>
      </c>
      <c r="S1842" s="369">
        <f t="shared" si="468"/>
        <v>124.77629852294922</v>
      </c>
      <c r="T1842" s="365">
        <f>IF(ISERROR('commented data'!$M1796),"",'commented data'!$M1796)</f>
        <v>80282.890625</v>
      </c>
      <c r="U1842" s="370">
        <f t="shared" si="469"/>
        <v>80282.890625</v>
      </c>
      <c r="V1842" s="371">
        <f t="shared" si="470"/>
        <v>80282.890625</v>
      </c>
      <c r="W1842" s="383">
        <f t="shared" si="475"/>
        <v>69846.114843749994</v>
      </c>
      <c r="X1842" s="365">
        <f>IF(ISERROR('commented data'!$T1796),"",'commented data'!$T1796)</f>
        <v>100.13739776611328</v>
      </c>
      <c r="Y1842" s="384">
        <f t="shared" si="476"/>
        <v>100.13739776611328</v>
      </c>
      <c r="Z1842" s="365">
        <f>IF(ISERROR('commented data'!$U1796),"",'commented data'!$U1796)</f>
        <v>1012.8090209960937</v>
      </c>
      <c r="AA1842" s="385">
        <f t="shared" si="477"/>
        <v>1022.9371112060547</v>
      </c>
      <c r="AC1842" s="427">
        <f t="shared" si="472"/>
        <v>6.5025833018084969</v>
      </c>
      <c r="AD1842" s="428">
        <f t="shared" si="471"/>
        <v>0.4199087574188245</v>
      </c>
      <c r="AE1842" s="429">
        <f t="shared" si="473"/>
        <v>9.2367912425811767</v>
      </c>
      <c r="AF1842" s="430">
        <f t="shared" si="474"/>
        <v>0.95651632986228996</v>
      </c>
    </row>
    <row r="1843" spans="1:32" s="5" customFormat="1" x14ac:dyDescent="0.2">
      <c r="A1843" s="363">
        <f>'commented data'!$A1797</f>
        <v>41255.75</v>
      </c>
      <c r="B1843" s="364">
        <f>IF(ISERROR('commented data'!$B1797),"",'commented data'!$B1797)</f>
        <v>893.9876708984375</v>
      </c>
      <c r="C1843" s="364">
        <f>IF(ISERROR('commented data'!$C1797),"",'commented data'!$C1797)</f>
        <v>473.22869873046875</v>
      </c>
      <c r="D1843" s="364">
        <f>IF(ISERROR('commented data'!$D1797),"",'commented data'!$D1797)</f>
        <v>5808.22509765625</v>
      </c>
      <c r="E1843" s="364">
        <f>IF(ISERROR('commented data'!$E1797),"",'commented data'!$E1797)</f>
        <v>9.9007425308227539</v>
      </c>
      <c r="F1843" s="357">
        <f t="shared" si="463"/>
        <v>126.69116607666015</v>
      </c>
      <c r="G1843" s="362">
        <f t="shared" si="464"/>
        <v>51710.982443572429</v>
      </c>
      <c r="H1843" s="359">
        <f>IF(ISERROR('commented data'!$N1797),"",'commented data'!$N1797)</f>
        <v>15.55682188463863</v>
      </c>
      <c r="I1843" s="359">
        <f>IFERROR('commented data'!O1797,"")</f>
        <v>15.603280663041701</v>
      </c>
      <c r="J1843" s="358">
        <f>IF(ISERROR('commented data'!$P1797),"",'commented data'!$P1797)</f>
        <v>1</v>
      </c>
      <c r="K1843" s="328">
        <f>IF(ISERROR('commented data'!$Q1797),"",'commented data'!$Q1797)</f>
        <v>1</v>
      </c>
      <c r="L1843" s="328">
        <f>IF(ISERROR('commented data'!$R1797),"",'commented data'!$R1797)</f>
        <v>1</v>
      </c>
      <c r="M1843" s="328">
        <f>IF(ISERROR('commented data'!$S1797),"",'commented data'!$S1797)</f>
        <v>1</v>
      </c>
      <c r="N1843" s="366">
        <f t="shared" si="465"/>
        <v>1</v>
      </c>
      <c r="O1843" s="367" t="b">
        <f t="shared" si="466"/>
        <v>1</v>
      </c>
      <c r="P1843" s="365">
        <f>IF(ISERROR('commented data'!$J1797),"",'commented data'!$J1797)</f>
        <v>125.43679809570312</v>
      </c>
      <c r="Q1843" s="368">
        <f t="shared" si="462"/>
        <v>125.43679809570312</v>
      </c>
      <c r="R1843" s="368" t="str">
        <f t="shared" si="467"/>
        <v/>
      </c>
      <c r="S1843" s="369">
        <f t="shared" si="468"/>
        <v>125.43679809570312</v>
      </c>
      <c r="T1843" s="365">
        <f>IF(ISERROR('commented data'!$M1797),"",'commented data'!$M1797)</f>
        <v>80444.0703125</v>
      </c>
      <c r="U1843" s="370">
        <f t="shared" si="469"/>
        <v>80444.0703125</v>
      </c>
      <c r="V1843" s="371">
        <f t="shared" si="470"/>
        <v>80444.0703125</v>
      </c>
      <c r="W1843" s="383">
        <f t="shared" si="475"/>
        <v>69986.341171874999</v>
      </c>
      <c r="X1843" s="365">
        <f>IF(ISERROR('commented data'!$T1797),"",'commented data'!$T1797)</f>
        <v>100.06960296630859</v>
      </c>
      <c r="Y1843" s="384">
        <f t="shared" si="476"/>
        <v>100.06960296630859</v>
      </c>
      <c r="Z1843" s="365">
        <f>IF(ISERROR('commented data'!$U1797),"",'commented data'!$U1797)</f>
        <v>1012.8099975585937</v>
      </c>
      <c r="AA1843" s="385">
        <f t="shared" si="477"/>
        <v>1022.9380975341797</v>
      </c>
      <c r="AC1843" s="427">
        <f t="shared" si="472"/>
        <v>6.5513246647458923</v>
      </c>
      <c r="AD1843" s="428">
        <f t="shared" si="471"/>
        <v>0.42112230334236245</v>
      </c>
      <c r="AE1843" s="429">
        <f t="shared" si="473"/>
        <v>9.2355776966576375</v>
      </c>
      <c r="AF1843" s="430">
        <f t="shared" si="474"/>
        <v>0.95639066105995185</v>
      </c>
    </row>
    <row r="1844" spans="1:32" s="5" customFormat="1" x14ac:dyDescent="0.2">
      <c r="A1844" s="363">
        <f>'commented data'!$A1798</f>
        <v>41255.791666666664</v>
      </c>
      <c r="B1844" s="364">
        <f>IF(ISERROR('commented data'!$B1798),"",'commented data'!$B1798)</f>
        <v>894.0125732421875</v>
      </c>
      <c r="C1844" s="364">
        <f>IF(ISERROR('commented data'!$C1798),"",'commented data'!$C1798)</f>
        <v>474.23651123046875</v>
      </c>
      <c r="D1844" s="364">
        <f>IF(ISERROR('commented data'!$D1798),"",'commented data'!$D1798)</f>
        <v>5827.67919921875</v>
      </c>
      <c r="E1844" s="364">
        <f>IF(ISERROR('commented data'!$E1798),"",'commented data'!$E1798)</f>
        <v>9.9089899063110352</v>
      </c>
      <c r="F1844" s="357">
        <f t="shared" si="463"/>
        <v>126.75086204528809</v>
      </c>
      <c r="G1844" s="362">
        <f t="shared" si="464"/>
        <v>51839.228160485261</v>
      </c>
      <c r="H1844" s="359">
        <f>IF(ISERROR('commented data'!$N1798),"",'commented data'!$N1798)</f>
        <v>15.497074722859397</v>
      </c>
      <c r="I1844" s="359">
        <f>IFERROR('commented data'!O1798,"")</f>
        <v>15.655542378389045</v>
      </c>
      <c r="J1844" s="358">
        <f>IF(ISERROR('commented data'!$P1798),"",'commented data'!$P1798)</f>
        <v>1</v>
      </c>
      <c r="K1844" s="328">
        <f>IF(ISERROR('commented data'!$Q1798),"",'commented data'!$Q1798)</f>
        <v>1</v>
      </c>
      <c r="L1844" s="328">
        <f>IF(ISERROR('commented data'!$R1798),"",'commented data'!$R1798)</f>
        <v>1</v>
      </c>
      <c r="M1844" s="328">
        <f>IF(ISERROR('commented data'!$S1798),"",'commented data'!$S1798)</f>
        <v>1</v>
      </c>
      <c r="N1844" s="366">
        <f t="shared" si="465"/>
        <v>1</v>
      </c>
      <c r="O1844" s="367" t="b">
        <f t="shared" si="466"/>
        <v>1</v>
      </c>
      <c r="P1844" s="365">
        <f>IF(ISERROR('commented data'!$J1798),"",'commented data'!$J1798)</f>
        <v>125.49590301513672</v>
      </c>
      <c r="Q1844" s="368">
        <f t="shared" si="462"/>
        <v>125.49590301513672</v>
      </c>
      <c r="R1844" s="368" t="str">
        <f t="shared" si="467"/>
        <v/>
      </c>
      <c r="S1844" s="369">
        <f t="shared" si="468"/>
        <v>125.49590301513672</v>
      </c>
      <c r="T1844" s="365">
        <f>IF(ISERROR('commented data'!$M1798),"",'commented data'!$M1798)</f>
        <v>80621.8203125</v>
      </c>
      <c r="U1844" s="370">
        <f t="shared" si="469"/>
        <v>80621.8203125</v>
      </c>
      <c r="V1844" s="371">
        <f t="shared" si="470"/>
        <v>80621.8203125</v>
      </c>
      <c r="W1844" s="383">
        <f t="shared" si="475"/>
        <v>70140.983671875001</v>
      </c>
      <c r="X1844" s="365">
        <f>IF(ISERROR('commented data'!$T1798),"",'commented data'!$T1798)</f>
        <v>99.968177795410156</v>
      </c>
      <c r="Y1844" s="384">
        <f t="shared" si="476"/>
        <v>99.968177795410156</v>
      </c>
      <c r="Z1844" s="365">
        <f>IF(ISERROR('commented data'!$U1798),"",'commented data'!$U1798)</f>
        <v>1012.8079833984375</v>
      </c>
      <c r="AA1844" s="385">
        <f t="shared" si="477"/>
        <v>1022.9360632324219</v>
      </c>
      <c r="AC1844" s="427">
        <f t="shared" si="472"/>
        <v>6.5706668571038804</v>
      </c>
      <c r="AD1844" s="428">
        <f t="shared" si="471"/>
        <v>0.4239940101348052</v>
      </c>
      <c r="AE1844" s="429">
        <f t="shared" si="473"/>
        <v>9.2327059898651953</v>
      </c>
      <c r="AF1844" s="430">
        <f t="shared" si="474"/>
        <v>0.95609328133474114</v>
      </c>
    </row>
    <row r="1845" spans="1:32" s="5" customFormat="1" x14ac:dyDescent="0.2">
      <c r="A1845" s="363">
        <f>'commented data'!$A1799</f>
        <v>41255.833333333336</v>
      </c>
      <c r="B1845" s="364">
        <f>IF(ISERROR('commented data'!$B1799),"",'commented data'!$B1799)</f>
        <v>893.97637939453125</v>
      </c>
      <c r="C1845" s="364">
        <f>IF(ISERROR('commented data'!$C1799),"",'commented data'!$C1799)</f>
        <v>474.69711303710938</v>
      </c>
      <c r="D1845" s="364">
        <f>IF(ISERROR('commented data'!$D1799),"",'commented data'!$D1799)</f>
        <v>5835.2451171875</v>
      </c>
      <c r="E1845" s="364">
        <f>IF(ISERROR('commented data'!$E1799),"",'commented data'!$E1799)</f>
        <v>9.9119300842285156</v>
      </c>
      <c r="F1845" s="357">
        <f t="shared" si="463"/>
        <v>126.89861862182617</v>
      </c>
      <c r="G1845" s="362">
        <f t="shared" si="464"/>
        <v>51898.693641982631</v>
      </c>
      <c r="H1845" s="359">
        <f>IF(ISERROR('commented data'!$N1799),"",'commented data'!$N1799)</f>
        <v>15.685231612474308</v>
      </c>
      <c r="I1845" s="359">
        <f>IFERROR('commented data'!O1799,"")</f>
        <v>15.675867544778965</v>
      </c>
      <c r="J1845" s="358">
        <f>IF(ISERROR('commented data'!$P1799),"",'commented data'!$P1799)</f>
        <v>1</v>
      </c>
      <c r="K1845" s="328">
        <f>IF(ISERROR('commented data'!$Q1799),"",'commented data'!$Q1799)</f>
        <v>1</v>
      </c>
      <c r="L1845" s="328">
        <f>IF(ISERROR('commented data'!$R1799),"",'commented data'!$R1799)</f>
        <v>1</v>
      </c>
      <c r="M1845" s="328">
        <f>IF(ISERROR('commented data'!$S1799),"",'commented data'!$S1799)</f>
        <v>1</v>
      </c>
      <c r="N1845" s="366">
        <f t="shared" si="465"/>
        <v>1</v>
      </c>
      <c r="O1845" s="367" t="b">
        <f t="shared" si="466"/>
        <v>1</v>
      </c>
      <c r="P1845" s="365">
        <f>IF(ISERROR('commented data'!$J1799),"",'commented data'!$J1799)</f>
        <v>125.64219665527344</v>
      </c>
      <c r="Q1845" s="368">
        <f t="shared" si="462"/>
        <v>125.64219665527344</v>
      </c>
      <c r="R1845" s="368" t="str">
        <f t="shared" si="467"/>
        <v/>
      </c>
      <c r="S1845" s="369">
        <f t="shared" si="468"/>
        <v>125.64219665527344</v>
      </c>
      <c r="T1845" s="365">
        <f>IF(ISERROR('commented data'!$M1799),"",'commented data'!$M1799)</f>
        <v>80713.5390625</v>
      </c>
      <c r="U1845" s="370">
        <f t="shared" si="469"/>
        <v>80713.5390625</v>
      </c>
      <c r="V1845" s="371">
        <f t="shared" si="470"/>
        <v>80713.5390625</v>
      </c>
      <c r="W1845" s="383">
        <f t="shared" si="475"/>
        <v>70220.778984374992</v>
      </c>
      <c r="X1845" s="365">
        <f>IF(ISERROR('commented data'!$T1799),"",'commented data'!$T1799)</f>
        <v>99.96392822265625</v>
      </c>
      <c r="Y1845" s="384">
        <f t="shared" si="476"/>
        <v>99.96392822265625</v>
      </c>
      <c r="Z1845" s="365">
        <f>IF(ISERROR('commented data'!$U1799),"",'commented data'!$U1799)</f>
        <v>1012.8060302734375</v>
      </c>
      <c r="AA1845" s="385">
        <f t="shared" si="477"/>
        <v>1022.9340905761719</v>
      </c>
      <c r="AC1845" s="427">
        <f t="shared" si="472"/>
        <v>6.5858725314449487</v>
      </c>
      <c r="AD1845" s="428">
        <f t="shared" si="471"/>
        <v>0.41987728929723106</v>
      </c>
      <c r="AE1845" s="429">
        <f t="shared" si="473"/>
        <v>9.2368227107027696</v>
      </c>
      <c r="AF1845" s="430">
        <f t="shared" si="474"/>
        <v>0.95651958854502772</v>
      </c>
    </row>
    <row r="1846" spans="1:32" s="5" customFormat="1" x14ac:dyDescent="0.2">
      <c r="A1846" s="363">
        <f>'commented data'!$A1800</f>
        <v>41255.875</v>
      </c>
      <c r="B1846" s="364">
        <f>IF(ISERROR('commented data'!$B1800),"",'commented data'!$B1800)</f>
        <v>893.9840087890625</v>
      </c>
      <c r="C1846" s="364">
        <f>IF(ISERROR('commented data'!$C1800),"",'commented data'!$C1800)</f>
        <v>476.01730346679687</v>
      </c>
      <c r="D1846" s="364">
        <f>IF(ISERROR('commented data'!$D1800),"",'commented data'!$D1800)</f>
        <v>5851.59619140625</v>
      </c>
      <c r="E1846" s="364">
        <f>IF(ISERROR('commented data'!$E1800),"",'commented data'!$E1800)</f>
        <v>9.9146718978881836</v>
      </c>
      <c r="F1846" s="357">
        <f t="shared" si="463"/>
        <v>128.30565422058106</v>
      </c>
      <c r="G1846" s="362">
        <f t="shared" si="464"/>
        <v>52064.815882873321</v>
      </c>
      <c r="H1846" s="359">
        <f>IF(ISERROR('commented data'!$N1800),"",'commented data'!$N1800)</f>
        <v>15.450490593209251</v>
      </c>
      <c r="I1846" s="359">
        <f>IFERROR('commented data'!O1800,"")</f>
        <v>15.719793252871844</v>
      </c>
      <c r="J1846" s="358">
        <f>IF(ISERROR('commented data'!$P1800),"",'commented data'!$P1800)</f>
        <v>1</v>
      </c>
      <c r="K1846" s="328">
        <f>IF(ISERROR('commented data'!$Q1800),"",'commented data'!$Q1800)</f>
        <v>1</v>
      </c>
      <c r="L1846" s="328">
        <f>IF(ISERROR('commented data'!$R1800),"",'commented data'!$R1800)</f>
        <v>1</v>
      </c>
      <c r="M1846" s="328">
        <f>IF(ISERROR('commented data'!$S1800),"",'commented data'!$S1800)</f>
        <v>1</v>
      </c>
      <c r="N1846" s="366">
        <f t="shared" si="465"/>
        <v>1</v>
      </c>
      <c r="O1846" s="367" t="b">
        <f t="shared" si="466"/>
        <v>1</v>
      </c>
      <c r="P1846" s="365">
        <f>IF(ISERROR('commented data'!$J1800),"",'commented data'!$J1800)</f>
        <v>127.03530120849609</v>
      </c>
      <c r="Q1846" s="368">
        <f t="shared" si="462"/>
        <v>127.03530120849609</v>
      </c>
      <c r="R1846" s="368" t="str">
        <f t="shared" si="467"/>
        <v/>
      </c>
      <c r="S1846" s="369">
        <f t="shared" si="468"/>
        <v>127.03530120849609</v>
      </c>
      <c r="T1846" s="365">
        <f>IF(ISERROR('commented data'!$M1800),"",'commented data'!$M1800)</f>
        <v>80938.59375</v>
      </c>
      <c r="U1846" s="370">
        <f t="shared" si="469"/>
        <v>80938.59375</v>
      </c>
      <c r="V1846" s="371">
        <f t="shared" si="470"/>
        <v>80938.59375</v>
      </c>
      <c r="W1846" s="383">
        <f t="shared" si="475"/>
        <v>70416.576562500006</v>
      </c>
      <c r="X1846" s="365">
        <f>IF(ISERROR('commented data'!$T1800),"",'commented data'!$T1800)</f>
        <v>99.809738159179688</v>
      </c>
      <c r="Y1846" s="384">
        <f t="shared" si="476"/>
        <v>99.809738159179688</v>
      </c>
      <c r="Z1846" s="365">
        <f>IF(ISERROR('commented data'!$U1800),"",'commented data'!$U1800)</f>
        <v>1012.8040161132812</v>
      </c>
      <c r="AA1846" s="385">
        <f t="shared" si="477"/>
        <v>1022.9320562744141</v>
      </c>
      <c r="AC1846" s="427">
        <f t="shared" si="472"/>
        <v>6.6802102637261607</v>
      </c>
      <c r="AD1846" s="428">
        <f t="shared" si="471"/>
        <v>0.4323623397862994</v>
      </c>
      <c r="AE1846" s="429">
        <f t="shared" si="473"/>
        <v>9.2243376602137008</v>
      </c>
      <c r="AF1846" s="430">
        <f t="shared" si="474"/>
        <v>0.9552266985837502</v>
      </c>
    </row>
    <row r="1847" spans="1:32" s="5" customFormat="1" x14ac:dyDescent="0.2">
      <c r="A1847" s="363">
        <f>'commented data'!$A1801</f>
        <v>41255.916666666664</v>
      </c>
      <c r="B1847" s="364">
        <f>IF(ISERROR('commented data'!$B1801),"",'commented data'!$B1801)</f>
        <v>893.9744873046875</v>
      </c>
      <c r="C1847" s="364">
        <f>IF(ISERROR('commented data'!$C1801),"",'commented data'!$C1801)</f>
        <v>475.80819702148437</v>
      </c>
      <c r="D1847" s="364">
        <f>IF(ISERROR('commented data'!$D1801),"",'commented data'!$D1801)</f>
        <v>5852.4248046875</v>
      </c>
      <c r="E1847" s="364">
        <f>IF(ISERROR('commented data'!$E1801),"",'commented data'!$E1801)</f>
        <v>9.9168481826782227</v>
      </c>
      <c r="F1847" s="357">
        <f t="shared" si="463"/>
        <v>127.98457359313964</v>
      </c>
      <c r="G1847" s="362">
        <f t="shared" si="464"/>
        <v>52012.804743680055</v>
      </c>
      <c r="H1847" s="359">
        <f>IF(ISERROR('commented data'!$N1801),"",'commented data'!$N1801)</f>
        <v>15.662472576198633</v>
      </c>
      <c r="I1847" s="359">
        <f>IFERROR('commented data'!O1801,"")</f>
        <v>15.722019248829488</v>
      </c>
      <c r="J1847" s="358">
        <f>IF(ISERROR('commented data'!$P1801),"",'commented data'!$P1801)</f>
        <v>1</v>
      </c>
      <c r="K1847" s="328">
        <f>IF(ISERROR('commented data'!$Q1801),"",'commented data'!$Q1801)</f>
        <v>1</v>
      </c>
      <c r="L1847" s="328">
        <f>IF(ISERROR('commented data'!$R1801),"",'commented data'!$R1801)</f>
        <v>1</v>
      </c>
      <c r="M1847" s="328">
        <f>IF(ISERROR('commented data'!$S1801),"",'commented data'!$S1801)</f>
        <v>1</v>
      </c>
      <c r="N1847" s="366">
        <f t="shared" si="465"/>
        <v>1</v>
      </c>
      <c r="O1847" s="367" t="b">
        <f t="shared" si="466"/>
        <v>1</v>
      </c>
      <c r="P1847" s="365">
        <f>IF(ISERROR('commented data'!$J1801),"",'commented data'!$J1801)</f>
        <v>126.71739959716797</v>
      </c>
      <c r="Q1847" s="368">
        <f t="shared" si="462"/>
        <v>126.71739959716797</v>
      </c>
      <c r="R1847" s="368" t="str">
        <f t="shared" si="467"/>
        <v/>
      </c>
      <c r="S1847" s="369">
        <f t="shared" si="468"/>
        <v>126.71739959716797</v>
      </c>
      <c r="T1847" s="365">
        <f>IF(ISERROR('commented data'!$M1801),"",'commented data'!$M1801)</f>
        <v>80869.5078125</v>
      </c>
      <c r="U1847" s="370">
        <f t="shared" si="469"/>
        <v>80869.5078125</v>
      </c>
      <c r="V1847" s="371">
        <f t="shared" si="470"/>
        <v>80869.5078125</v>
      </c>
      <c r="W1847" s="383">
        <f t="shared" si="475"/>
        <v>70356.471796875005</v>
      </c>
      <c r="X1847" s="365">
        <f>IF(ISERROR('commented data'!$T1801),"",'commented data'!$T1801)</f>
        <v>99.862922668457031</v>
      </c>
      <c r="Y1847" s="384">
        <f t="shared" si="476"/>
        <v>99.862922668457031</v>
      </c>
      <c r="Z1847" s="365">
        <f>IF(ISERROR('commented data'!$U1801),"",'commented data'!$U1801)</f>
        <v>1012.801025390625</v>
      </c>
      <c r="AA1847" s="385">
        <f t="shared" si="477"/>
        <v>1022.9290356445313</v>
      </c>
      <c r="AC1847" s="427">
        <f t="shared" si="472"/>
        <v>6.6568366365031224</v>
      </c>
      <c r="AD1847" s="428">
        <f t="shared" si="471"/>
        <v>0.42501824690305523</v>
      </c>
      <c r="AE1847" s="429">
        <f t="shared" si="473"/>
        <v>9.2316817530969448</v>
      </c>
      <c r="AF1847" s="430">
        <f t="shared" si="474"/>
        <v>0.95598721645043794</v>
      </c>
    </row>
    <row r="1848" spans="1:32" s="5" customFormat="1" x14ac:dyDescent="0.2">
      <c r="A1848" s="363">
        <f>'commented data'!$A1802</f>
        <v>41255.958333333336</v>
      </c>
      <c r="B1848" s="364">
        <f>IF(ISERROR('commented data'!$B1802),"",'commented data'!$B1802)</f>
        <v>894.017822265625</v>
      </c>
      <c r="C1848" s="364">
        <f>IF(ISERROR('commented data'!$C1802),"",'commented data'!$C1802)</f>
        <v>476.872314453125</v>
      </c>
      <c r="D1848" s="364">
        <f>IF(ISERROR('commented data'!$D1802),"",'commented data'!$D1802)</f>
        <v>5871.2158203125</v>
      </c>
      <c r="E1848" s="364">
        <f>IF(ISERROR('commented data'!$E1802),"",'commented data'!$E1802)</f>
        <v>9.9280672073364258</v>
      </c>
      <c r="F1848" s="357">
        <f t="shared" si="463"/>
        <v>127.551791305542</v>
      </c>
      <c r="G1848" s="362">
        <f t="shared" si="464"/>
        <v>52153.442599344773</v>
      </c>
      <c r="H1848" s="359">
        <f>IF(ISERROR('commented data'!$N1802),"",'commented data'!$N1802)</f>
        <v>15.727563223703765</v>
      </c>
      <c r="I1848" s="359">
        <f>IFERROR('commented data'!O1802,"")</f>
        <v>15.772499642721037</v>
      </c>
      <c r="J1848" s="358">
        <f>IF(ISERROR('commented data'!$P1802),"",'commented data'!$P1802)</f>
        <v>1</v>
      </c>
      <c r="K1848" s="328">
        <f>IF(ISERROR('commented data'!$Q1802),"",'commented data'!$Q1802)</f>
        <v>1</v>
      </c>
      <c r="L1848" s="328">
        <f>IF(ISERROR('commented data'!$R1802),"",'commented data'!$R1802)</f>
        <v>1</v>
      </c>
      <c r="M1848" s="328">
        <f>IF(ISERROR('commented data'!$S1802),"",'commented data'!$S1802)</f>
        <v>1</v>
      </c>
      <c r="N1848" s="366">
        <f t="shared" si="465"/>
        <v>1</v>
      </c>
      <c r="O1848" s="367" t="b">
        <f t="shared" si="466"/>
        <v>1</v>
      </c>
      <c r="P1848" s="365">
        <f>IF(ISERROR('commented data'!$J1802),"",'commented data'!$J1802)</f>
        <v>126.28890228271484</v>
      </c>
      <c r="Q1848" s="368">
        <f t="shared" si="462"/>
        <v>126.28890228271484</v>
      </c>
      <c r="R1848" s="368" t="str">
        <f t="shared" si="467"/>
        <v/>
      </c>
      <c r="S1848" s="369">
        <f t="shared" si="468"/>
        <v>126.28890228271484</v>
      </c>
      <c r="T1848" s="365">
        <f>IF(ISERROR('commented data'!$M1802),"",'commented data'!$M1802)</f>
        <v>81067.53125</v>
      </c>
      <c r="U1848" s="370">
        <f t="shared" si="469"/>
        <v>81067.53125</v>
      </c>
      <c r="V1848" s="371">
        <f t="shared" si="470"/>
        <v>81067.53125</v>
      </c>
      <c r="W1848" s="383">
        <f t="shared" si="475"/>
        <v>70528.752187499995</v>
      </c>
      <c r="X1848" s="365">
        <f>IF(ISERROR('commented data'!$T1802),"",'commented data'!$T1802)</f>
        <v>99.767593383789063</v>
      </c>
      <c r="Y1848" s="384">
        <f t="shared" si="476"/>
        <v>99.767593383789063</v>
      </c>
      <c r="Z1848" s="365">
        <f>IF(ISERROR('commented data'!$U1802),"",'commented data'!$U1802)</f>
        <v>1012.7999877929687</v>
      </c>
      <c r="AA1848" s="385">
        <f t="shared" si="477"/>
        <v>1022.9279876708985</v>
      </c>
      <c r="AC1848" s="427">
        <f t="shared" si="472"/>
        <v>6.6522650262971883</v>
      </c>
      <c r="AD1848" s="428">
        <f t="shared" si="471"/>
        <v>0.42296857635715879</v>
      </c>
      <c r="AE1848" s="429">
        <f t="shared" si="473"/>
        <v>9.2337314236428423</v>
      </c>
      <c r="AF1848" s="430">
        <f t="shared" si="474"/>
        <v>0.95619947017540585</v>
      </c>
    </row>
    <row r="1849" spans="1:32" s="5" customFormat="1" x14ac:dyDescent="0.2">
      <c r="A1849" s="363">
        <f>'commented data'!$A1803</f>
        <v>41256</v>
      </c>
      <c r="B1849" s="364">
        <f>IF(ISERROR('commented data'!$B1803),"",'commented data'!$B1803)</f>
        <v>894.0330810546875</v>
      </c>
      <c r="C1849" s="364">
        <f>IF(ISERROR('commented data'!$C1803),"",'commented data'!$C1803)</f>
        <v>477.93719482421875</v>
      </c>
      <c r="D1849" s="364">
        <f>IF(ISERROR('commented data'!$D1803),"",'commented data'!$D1803)</f>
        <v>5888.44677734375</v>
      </c>
      <c r="E1849" s="364">
        <f>IF(ISERROR('commented data'!$E1803),"",'commented data'!$E1803)</f>
        <v>9.9330558776855469</v>
      </c>
      <c r="F1849" s="357">
        <f t="shared" si="463"/>
        <v>127.21727966308593</v>
      </c>
      <c r="G1849" s="362">
        <f t="shared" si="464"/>
        <v>52267.971674156761</v>
      </c>
      <c r="H1849" s="359">
        <f>IF(ISERROR('commented data'!$N1803),"",'commented data'!$N1803)</f>
        <v>15.779396749439911</v>
      </c>
      <c r="I1849" s="359">
        <f>IFERROR('commented data'!O1803,"")</f>
        <v>15.818789077811957</v>
      </c>
      <c r="J1849" s="358">
        <f>IF(ISERROR('commented data'!$P1803),"",'commented data'!$P1803)</f>
        <v>1</v>
      </c>
      <c r="K1849" s="328">
        <f>IF(ISERROR('commented data'!$Q1803),"",'commented data'!$Q1803)</f>
        <v>1</v>
      </c>
      <c r="L1849" s="328">
        <f>IF(ISERROR('commented data'!$R1803),"",'commented data'!$R1803)</f>
        <v>1</v>
      </c>
      <c r="M1849" s="328">
        <f>IF(ISERROR('commented data'!$S1803),"",'commented data'!$S1803)</f>
        <v>1</v>
      </c>
      <c r="N1849" s="366">
        <f t="shared" si="465"/>
        <v>1</v>
      </c>
      <c r="O1849" s="367" t="b">
        <f t="shared" si="466"/>
        <v>1</v>
      </c>
      <c r="P1849" s="365">
        <f>IF(ISERROR('commented data'!$J1803),"",'commented data'!$J1803)</f>
        <v>125.95770263671875</v>
      </c>
      <c r="Q1849" s="368">
        <f t="shared" ref="Q1849:Q1912" si="478">IF($O1849,IF(AND($K1849=1,$L1849&gt;(2/3)),IF($J1849=1,$P1849,""),""),"")</f>
        <v>125.95770263671875</v>
      </c>
      <c r="R1849" s="368" t="str">
        <f t="shared" si="467"/>
        <v/>
      </c>
      <c r="S1849" s="369">
        <f t="shared" si="468"/>
        <v>125.95770263671875</v>
      </c>
      <c r="T1849" s="365">
        <f>IF(ISERROR('commented data'!$M1803),"",'commented data'!$M1803)</f>
        <v>81251.453125</v>
      </c>
      <c r="U1849" s="370">
        <f t="shared" si="469"/>
        <v>81251.453125</v>
      </c>
      <c r="V1849" s="371">
        <f t="shared" si="470"/>
        <v>81251.453125</v>
      </c>
      <c r="W1849" s="383">
        <f t="shared" si="475"/>
        <v>70688.764218750002</v>
      </c>
      <c r="X1849" s="365">
        <f>IF(ISERROR('commented data'!$T1803),"",'commented data'!$T1803)</f>
        <v>99.794662475585938</v>
      </c>
      <c r="Y1849" s="384">
        <f t="shared" si="476"/>
        <v>99.794662475585938</v>
      </c>
      <c r="Z1849" s="365">
        <f>IF(ISERROR('commented data'!$U1803),"",'commented data'!$U1803)</f>
        <v>1012.7999877929687</v>
      </c>
      <c r="AA1849" s="385">
        <f t="shared" si="477"/>
        <v>1022.9279876708985</v>
      </c>
      <c r="AC1849" s="427">
        <f t="shared" si="472"/>
        <v>6.6493891698934542</v>
      </c>
      <c r="AD1849" s="428">
        <f t="shared" si="471"/>
        <v>0.42139691874655943</v>
      </c>
      <c r="AE1849" s="429">
        <f t="shared" si="473"/>
        <v>9.2353030812534413</v>
      </c>
      <c r="AF1849" s="430">
        <f t="shared" si="474"/>
        <v>0.95636222324949938</v>
      </c>
    </row>
    <row r="1850" spans="1:32" s="5" customFormat="1" x14ac:dyDescent="0.2">
      <c r="A1850" s="363">
        <f>'commented data'!$A1804</f>
        <v>41256.041666666664</v>
      </c>
      <c r="B1850" s="364">
        <f>IF(ISERROR('commented data'!$B1804),"",'commented data'!$B1804)</f>
        <v>893.99078369140625</v>
      </c>
      <c r="C1850" s="364">
        <f>IF(ISERROR('commented data'!$C1804),"",'commented data'!$C1804)</f>
        <v>478.97589111328125</v>
      </c>
      <c r="D1850" s="364">
        <f>IF(ISERROR('commented data'!$D1804),"",'commented data'!$D1804)</f>
        <v>5899.39208984375</v>
      </c>
      <c r="E1850" s="364">
        <f>IF(ISERROR('commented data'!$E1804),"",'commented data'!$E1804)</f>
        <v>9.9363107681274414</v>
      </c>
      <c r="F1850" s="357">
        <f t="shared" ref="F1850:F1913" si="479">IF(ISERROR(S1850*$F$53),"",S1850*$F$53)</f>
        <v>127.74985061645508</v>
      </c>
      <c r="G1850" s="362">
        <f t="shared" ref="G1850:G1913" si="480">IF(ISERROR(W1850*273.15/(273.15+Y1850)*AA1850/1013.25),"",W1850*273.15/(273.15+Y1850)*AA1850/1013.25)</f>
        <v>52390.178808130899</v>
      </c>
      <c r="H1850" s="359">
        <f>IF(ISERROR('commented data'!$N1804),"",'commented data'!$N1804)</f>
        <v>15.227743848986865</v>
      </c>
      <c r="I1850" s="359">
        <f>IFERROR('commented data'!O1804,"")</f>
        <v>15.848192687350283</v>
      </c>
      <c r="J1850" s="358">
        <f>IF(ISERROR('commented data'!$P1804),"",'commented data'!$P1804)</f>
        <v>1</v>
      </c>
      <c r="K1850" s="328">
        <f>IF(ISERROR('commented data'!$Q1804),"",'commented data'!$Q1804)</f>
        <v>1</v>
      </c>
      <c r="L1850" s="328">
        <f>IF(ISERROR('commented data'!$R1804),"",'commented data'!$R1804)</f>
        <v>1</v>
      </c>
      <c r="M1850" s="328">
        <f>IF(ISERROR('commented data'!$S1804),"",'commented data'!$S1804)</f>
        <v>1</v>
      </c>
      <c r="N1850" s="366">
        <f t="shared" ref="N1850:N1913" si="481">IF(ISERROR(F1850*G1850/1000/1000/H1850),"",IF(F1850*G1850/1000/1000/H1850&lt;$J$47,1,0))</f>
        <v>1</v>
      </c>
      <c r="O1850" s="367" t="b">
        <f t="shared" ref="O1850:O1913" si="482">AND(P1850&gt;=0,T1850&gt;=0)</f>
        <v>1</v>
      </c>
      <c r="P1850" s="365">
        <f>IF(ISERROR('commented data'!$J1804),"",'commented data'!$J1804)</f>
        <v>126.48500061035156</v>
      </c>
      <c r="Q1850" s="368">
        <f t="shared" si="478"/>
        <v>126.48500061035156</v>
      </c>
      <c r="R1850" s="368" t="str">
        <f t="shared" ref="R1850:R1913" si="483">IF(K1850&lt;1,1,IF(L1850&lt;0.666,2,""))</f>
        <v/>
      </c>
      <c r="S1850" s="369">
        <f t="shared" ref="S1850:S1913" si="484">IF(R1850=1,IF(J1850=1,$Q$53,P1850),P1850)</f>
        <v>126.48500061035156</v>
      </c>
      <c r="T1850" s="365">
        <f>IF(ISERROR('commented data'!$M1804),"",'commented data'!$M1804)</f>
        <v>81471.5234375</v>
      </c>
      <c r="U1850" s="370">
        <f t="shared" ref="U1850:U1913" si="485">IF(J1850=1,IF(T1850,IF(M1850=1,T1850,""),""),"")</f>
        <v>81471.5234375</v>
      </c>
      <c r="V1850" s="371">
        <f t="shared" ref="V1850:V1913" si="486">IF(U1850="",IF(J1850=1,$U$53,T1850),T1850)</f>
        <v>81471.5234375</v>
      </c>
      <c r="W1850" s="383">
        <f t="shared" si="475"/>
        <v>70880.225390624997</v>
      </c>
      <c r="X1850" s="365">
        <f>IF(ISERROR('commented data'!$T1804),"",'commented data'!$T1804)</f>
        <v>99.932868957519531</v>
      </c>
      <c r="Y1850" s="384">
        <f t="shared" si="476"/>
        <v>99.932868957519531</v>
      </c>
      <c r="Z1850" s="365">
        <f>IF(ISERROR('commented data'!$U1804),"",'commented data'!$U1804)</f>
        <v>1012.801025390625</v>
      </c>
      <c r="AA1850" s="385">
        <f t="shared" si="477"/>
        <v>1022.9290356445313</v>
      </c>
      <c r="AC1850" s="427">
        <f t="shared" si="472"/>
        <v>6.6928375165080931</v>
      </c>
      <c r="AD1850" s="428">
        <f t="shared" ref="AD1850:AD1913" si="487">IFERROR(IF(AC1850/H1850&gt;0,AC1850/H1850,""),"")</f>
        <v>0.43951602961546943</v>
      </c>
      <c r="AE1850" s="429">
        <f t="shared" si="473"/>
        <v>9.2171839703845322</v>
      </c>
      <c r="AF1850" s="430">
        <f t="shared" si="474"/>
        <v>0.95448589791383509</v>
      </c>
    </row>
    <row r="1851" spans="1:32" s="5" customFormat="1" x14ac:dyDescent="0.2">
      <c r="A1851" s="363">
        <f>'commented data'!$A1805</f>
        <v>41256.083333333336</v>
      </c>
      <c r="B1851" s="364">
        <f>IF(ISERROR('commented data'!$B1805),"",'commented data'!$B1805)</f>
        <v>894.23382568359375</v>
      </c>
      <c r="C1851" s="364">
        <f>IF(ISERROR('commented data'!$C1805),"",'commented data'!$C1805)</f>
        <v>480.93011474609375</v>
      </c>
      <c r="D1851" s="364">
        <f>IF(ISERROR('commented data'!$D1805),"",'commented data'!$D1805)</f>
        <v>5886.0048828125</v>
      </c>
      <c r="E1851" s="364">
        <f>IF(ISERROR('commented data'!$E1805),"",'commented data'!$E1805)</f>
        <v>9.9026699066162109</v>
      </c>
      <c r="F1851" s="357">
        <f t="shared" si="479"/>
        <v>128.15011489868164</v>
      </c>
      <c r="G1851" s="362">
        <f t="shared" si="480"/>
        <v>52528.533948470147</v>
      </c>
      <c r="H1851" s="359">
        <f>IF(ISERROR('commented data'!$N1805),"",'commented data'!$N1805)</f>
        <v>14.266854295226803</v>
      </c>
      <c r="I1851" s="359">
        <f>IFERROR('commented data'!O1805,"")</f>
        <v>15.812229145116508</v>
      </c>
      <c r="J1851" s="358">
        <f>IF(ISERROR('commented data'!$P1805),"",'commented data'!$P1805)</f>
        <v>1</v>
      </c>
      <c r="K1851" s="328">
        <f>IF(ISERROR('commented data'!$Q1805),"",'commented data'!$Q1805)</f>
        <v>1</v>
      </c>
      <c r="L1851" s="328">
        <f>IF(ISERROR('commented data'!$R1805),"",'commented data'!$R1805)</f>
        <v>1</v>
      </c>
      <c r="M1851" s="328">
        <f>IF(ISERROR('commented data'!$S1805),"",'commented data'!$S1805)</f>
        <v>1</v>
      </c>
      <c r="N1851" s="366">
        <f t="shared" si="481"/>
        <v>1</v>
      </c>
      <c r="O1851" s="367" t="b">
        <f t="shared" si="482"/>
        <v>1</v>
      </c>
      <c r="P1851" s="365">
        <f>IF(ISERROR('commented data'!$J1805),"",'commented data'!$J1805)</f>
        <v>126.88130187988281</v>
      </c>
      <c r="Q1851" s="368">
        <f t="shared" si="478"/>
        <v>126.88130187988281</v>
      </c>
      <c r="R1851" s="368" t="str">
        <f t="shared" si="483"/>
        <v/>
      </c>
      <c r="S1851" s="369">
        <f t="shared" si="484"/>
        <v>126.88130187988281</v>
      </c>
      <c r="T1851" s="365">
        <f>IF(ISERROR('commented data'!$M1805),"",'commented data'!$M1805)</f>
        <v>81679.9296875</v>
      </c>
      <c r="U1851" s="370">
        <f t="shared" si="485"/>
        <v>81679.9296875</v>
      </c>
      <c r="V1851" s="371">
        <f t="shared" si="486"/>
        <v>81679.9296875</v>
      </c>
      <c r="W1851" s="383">
        <f t="shared" si="475"/>
        <v>71061.538828125005</v>
      </c>
      <c r="X1851" s="365">
        <f>IF(ISERROR('commented data'!$T1805),"",'commented data'!$T1805)</f>
        <v>99.902046203613281</v>
      </c>
      <c r="Y1851" s="384">
        <f t="shared" si="476"/>
        <v>99.902046203613281</v>
      </c>
      <c r="Z1851" s="365">
        <f>IF(ISERROR('commented data'!$U1805),"",'commented data'!$U1805)</f>
        <v>1012.801025390625</v>
      </c>
      <c r="AA1851" s="385">
        <f t="shared" si="477"/>
        <v>1022.9290356445313</v>
      </c>
      <c r="AC1851" s="427">
        <f t="shared" ref="AC1851:AC1914" si="488">IFERROR(IF(J1851&lt;1,"",IF(F1851*G1851*0.000001&lt;=0,"",F1851*G1851*0.000001)),"")</f>
        <v>6.7315376609557482</v>
      </c>
      <c r="AD1851" s="428">
        <f t="shared" si="487"/>
        <v>0.47183054664039625</v>
      </c>
      <c r="AE1851" s="429">
        <f t="shared" si="473"/>
        <v>9.1848694533596049</v>
      </c>
      <c r="AF1851" s="430">
        <f t="shared" si="474"/>
        <v>0.95113956665937682</v>
      </c>
    </row>
    <row r="1852" spans="1:32" s="5" customFormat="1" x14ac:dyDescent="0.2">
      <c r="A1852" s="363">
        <f>'commented data'!$A1806</f>
        <v>41256.125</v>
      </c>
      <c r="B1852" s="364">
        <f>IF(ISERROR('commented data'!$B1806),"",'commented data'!$B1806)</f>
        <v>893.91461181640625</v>
      </c>
      <c r="C1852" s="364">
        <f>IF(ISERROR('commented data'!$C1806),"",'commented data'!$C1806)</f>
        <v>483.13729858398437</v>
      </c>
      <c r="D1852" s="364">
        <f>IF(ISERROR('commented data'!$D1806),"",'commented data'!$D1806)</f>
        <v>5886.8330078125</v>
      </c>
      <c r="E1852" s="364">
        <f>IF(ISERROR('commented data'!$E1806),"",'commented data'!$E1806)</f>
        <v>9.8857898712158203</v>
      </c>
      <c r="F1852" s="357">
        <f t="shared" si="479"/>
        <v>129.56138092041016</v>
      </c>
      <c r="G1852" s="362">
        <f t="shared" si="480"/>
        <v>52669.892429921965</v>
      </c>
      <c r="H1852" s="359">
        <f>IF(ISERROR('commented data'!$N1806),"",'commented data'!$N1806)</f>
        <v>14.213255385477897</v>
      </c>
      <c r="I1852" s="359">
        <f>IFERROR('commented data'!O1806,"")</f>
        <v>15.814453829349958</v>
      </c>
      <c r="J1852" s="358">
        <f>IF(ISERROR('commented data'!$P1806),"",'commented data'!$P1806)</f>
        <v>1</v>
      </c>
      <c r="K1852" s="328">
        <f>IF(ISERROR('commented data'!$Q1806),"",'commented data'!$Q1806)</f>
        <v>1</v>
      </c>
      <c r="L1852" s="328">
        <f>IF(ISERROR('commented data'!$R1806),"",'commented data'!$R1806)</f>
        <v>1</v>
      </c>
      <c r="M1852" s="328">
        <f>IF(ISERROR('commented data'!$S1806),"",'commented data'!$S1806)</f>
        <v>1</v>
      </c>
      <c r="N1852" s="366">
        <f t="shared" si="481"/>
        <v>1</v>
      </c>
      <c r="O1852" s="367" t="b">
        <f t="shared" si="482"/>
        <v>1</v>
      </c>
      <c r="P1852" s="365">
        <f>IF(ISERROR('commented data'!$J1806),"",'commented data'!$J1806)</f>
        <v>128.27859497070312</v>
      </c>
      <c r="Q1852" s="368">
        <f t="shared" si="478"/>
        <v>128.27859497070312</v>
      </c>
      <c r="R1852" s="368" t="str">
        <f t="shared" si="483"/>
        <v/>
      </c>
      <c r="S1852" s="369">
        <f t="shared" si="484"/>
        <v>128.27859497070312</v>
      </c>
      <c r="T1852" s="365">
        <f>IF(ISERROR('commented data'!$M1806),"",'commented data'!$M1806)</f>
        <v>81897.7421875</v>
      </c>
      <c r="U1852" s="370">
        <f t="shared" si="485"/>
        <v>81897.7421875</v>
      </c>
      <c r="V1852" s="371">
        <f t="shared" si="486"/>
        <v>81897.7421875</v>
      </c>
      <c r="W1852" s="383">
        <f t="shared" si="475"/>
        <v>71251.035703125002</v>
      </c>
      <c r="X1852" s="365">
        <f>IF(ISERROR('commented data'!$T1806),"",'commented data'!$T1806)</f>
        <v>99.892578125</v>
      </c>
      <c r="Y1852" s="384">
        <f t="shared" si="476"/>
        <v>99.892578125</v>
      </c>
      <c r="Z1852" s="365">
        <f>IF(ISERROR('commented data'!$U1806),"",'commented data'!$U1806)</f>
        <v>1012.7999877929687</v>
      </c>
      <c r="AA1852" s="385">
        <f t="shared" si="477"/>
        <v>1022.9279876708985</v>
      </c>
      <c r="AC1852" s="427">
        <f t="shared" si="488"/>
        <v>6.8239839961501465</v>
      </c>
      <c r="AD1852" s="428">
        <f t="shared" si="487"/>
        <v>0.48011407739302375</v>
      </c>
      <c r="AE1852" s="429">
        <f t="shared" si="473"/>
        <v>9.1765859226069768</v>
      </c>
      <c r="AF1852" s="430">
        <f t="shared" si="474"/>
        <v>0.95028176526214714</v>
      </c>
    </row>
    <row r="1853" spans="1:32" s="5" customFormat="1" x14ac:dyDescent="0.2">
      <c r="A1853" s="363">
        <f>'commented data'!$A1807</f>
        <v>41256.166666666664</v>
      </c>
      <c r="B1853" s="364">
        <f>IF(ISERROR('commented data'!$B1807),"",'commented data'!$B1807)</f>
        <v>894.01837158203125</v>
      </c>
      <c r="C1853" s="364">
        <f>IF(ISERROR('commented data'!$C1807),"",'commented data'!$C1807)</f>
        <v>484.53469848632812</v>
      </c>
      <c r="D1853" s="364">
        <f>IF(ISERROR('commented data'!$D1807),"",'commented data'!$D1807)</f>
        <v>5863.39013671875</v>
      </c>
      <c r="E1853" s="364">
        <f>IF(ISERROR('commented data'!$E1807),"",'commented data'!$E1807)</f>
        <v>9.8388824462890625</v>
      </c>
      <c r="F1853" s="357">
        <f t="shared" si="479"/>
        <v>129.74642532348633</v>
      </c>
      <c r="G1853" s="362">
        <f t="shared" si="480"/>
        <v>52766.0531903968</v>
      </c>
      <c r="H1853" s="359">
        <f>IF(ISERROR('commented data'!$N1807),"",'commented data'!$N1807)</f>
        <v>15.385529231064938</v>
      </c>
      <c r="I1853" s="359">
        <f>IFERROR('commented data'!O1807,"")</f>
        <v>15.751476639059778</v>
      </c>
      <c r="J1853" s="358">
        <f>IF(ISERROR('commented data'!$P1807),"",'commented data'!$P1807)</f>
        <v>1</v>
      </c>
      <c r="K1853" s="328">
        <f>IF(ISERROR('commented data'!$Q1807),"",'commented data'!$Q1807)</f>
        <v>1</v>
      </c>
      <c r="L1853" s="328">
        <f>IF(ISERROR('commented data'!$R1807),"",'commented data'!$R1807)</f>
        <v>1</v>
      </c>
      <c r="M1853" s="328">
        <f>IF(ISERROR('commented data'!$S1807),"",'commented data'!$S1807)</f>
        <v>1</v>
      </c>
      <c r="N1853" s="366">
        <f t="shared" si="481"/>
        <v>1</v>
      </c>
      <c r="O1853" s="367" t="b">
        <f t="shared" si="482"/>
        <v>1</v>
      </c>
      <c r="P1853" s="365">
        <f>IF(ISERROR('commented data'!$J1807),"",'commented data'!$J1807)</f>
        <v>128.46180725097656</v>
      </c>
      <c r="Q1853" s="368">
        <f t="shared" si="478"/>
        <v>128.46180725097656</v>
      </c>
      <c r="R1853" s="368" t="str">
        <f t="shared" si="483"/>
        <v/>
      </c>
      <c r="S1853" s="369">
        <f t="shared" si="484"/>
        <v>128.46180725097656</v>
      </c>
      <c r="T1853" s="365">
        <f>IF(ISERROR('commented data'!$M1807),"",'commented data'!$M1807)</f>
        <v>82062.640625</v>
      </c>
      <c r="U1853" s="370">
        <f t="shared" si="485"/>
        <v>82062.640625</v>
      </c>
      <c r="V1853" s="371">
        <f t="shared" si="486"/>
        <v>82062.640625</v>
      </c>
      <c r="W1853" s="383">
        <f t="shared" si="475"/>
        <v>71394.497343750001</v>
      </c>
      <c r="X1853" s="365">
        <f>IF(ISERROR('commented data'!$T1807),"",'commented data'!$T1807)</f>
        <v>99.962486267089844</v>
      </c>
      <c r="Y1853" s="384">
        <f t="shared" si="476"/>
        <v>99.962486267089844</v>
      </c>
      <c r="Z1853" s="365">
        <f>IF(ISERROR('commented data'!$U1807),"",'commented data'!$U1807)</f>
        <v>1012.7999877929687</v>
      </c>
      <c r="AA1853" s="385">
        <f t="shared" si="477"/>
        <v>1022.9279876708985</v>
      </c>
      <c r="AC1853" s="427">
        <f t="shared" si="488"/>
        <v>6.8462067798829258</v>
      </c>
      <c r="AD1853" s="428">
        <f t="shared" si="487"/>
        <v>0.44497700904949977</v>
      </c>
      <c r="AE1853" s="429">
        <f t="shared" ref="AE1853:AE1916" si="489">IFERROR($J$47-AD1853,"")</f>
        <v>9.2117229909505003</v>
      </c>
      <c r="AF1853" s="430">
        <f t="shared" ref="AF1853:AF1916" si="490">IFERROR(AE1853/$J$47,"")</f>
        <v>0.95392038594452555</v>
      </c>
    </row>
    <row r="1854" spans="1:32" s="5" customFormat="1" x14ac:dyDescent="0.2">
      <c r="A1854" s="363">
        <f>'commented data'!$A1808</f>
        <v>41256.208333333336</v>
      </c>
      <c r="B1854" s="364">
        <f>IF(ISERROR('commented data'!$B1808),"",'commented data'!$B1808)</f>
        <v>894.03289794921875</v>
      </c>
      <c r="C1854" s="364">
        <f>IF(ISERROR('commented data'!$C1808),"",'commented data'!$C1808)</f>
        <v>485.37710571289062</v>
      </c>
      <c r="D1854" s="364">
        <f>IF(ISERROR('commented data'!$D1808),"",'commented data'!$D1808)</f>
        <v>5858.3310546875</v>
      </c>
      <c r="E1854" s="364">
        <f>IF(ISERROR('commented data'!$E1808),"",'commented data'!$E1808)</f>
        <v>9.8327550888061523</v>
      </c>
      <c r="F1854" s="357">
        <f t="shared" si="479"/>
        <v>130.11794784767829</v>
      </c>
      <c r="G1854" s="362">
        <f t="shared" si="480"/>
        <v>52789.008978526959</v>
      </c>
      <c r="H1854" s="359">
        <f>IF(ISERROR('commented data'!$N1808),"",'commented data'!$N1808)</f>
        <v>14.481402725544758</v>
      </c>
      <c r="I1854" s="359">
        <f>IFERROR('commented data'!O1808,"")</f>
        <v>15.737885864683145</v>
      </c>
      <c r="J1854" s="358">
        <f>IF(ISERROR('commented data'!$P1808),"",'commented data'!$P1808)</f>
        <v>1</v>
      </c>
      <c r="K1854" s="328">
        <f>IF(ISERROR('commented data'!$Q1808),"",'commented data'!$Q1808)</f>
        <v>1</v>
      </c>
      <c r="L1854" s="328">
        <f>IF(ISERROR('commented data'!$R1808),"",'commented data'!$R1808)</f>
        <v>0.85208332538604736</v>
      </c>
      <c r="M1854" s="328">
        <f>IF(ISERROR('commented data'!$S1808),"",'commented data'!$S1808)</f>
        <v>1</v>
      </c>
      <c r="N1854" s="366">
        <f t="shared" si="481"/>
        <v>1</v>
      </c>
      <c r="O1854" s="367" t="b">
        <f t="shared" si="482"/>
        <v>1</v>
      </c>
      <c r="P1854" s="365">
        <f>IF(ISERROR('commented data'!$J1808),"",'commented data'!$J1808)</f>
        <v>128.82965133433495</v>
      </c>
      <c r="Q1854" s="368">
        <f t="shared" si="478"/>
        <v>128.82965133433495</v>
      </c>
      <c r="R1854" s="368" t="str">
        <f t="shared" si="483"/>
        <v/>
      </c>
      <c r="S1854" s="369">
        <f t="shared" si="484"/>
        <v>128.82965133433495</v>
      </c>
      <c r="T1854" s="365">
        <f>IF(ISERROR('commented data'!$M1808),"",'commented data'!$M1808)</f>
        <v>82098.890625</v>
      </c>
      <c r="U1854" s="370">
        <f t="shared" si="485"/>
        <v>82098.890625</v>
      </c>
      <c r="V1854" s="371">
        <f t="shared" si="486"/>
        <v>82098.890625</v>
      </c>
      <c r="W1854" s="383">
        <f t="shared" si="475"/>
        <v>71426.034843749992</v>
      </c>
      <c r="X1854" s="365">
        <f>IF(ISERROR('commented data'!$T1808),"",'commented data'!$T1808)</f>
        <v>99.965362548828125</v>
      </c>
      <c r="Y1854" s="384">
        <f t="shared" si="476"/>
        <v>99.965362548828125</v>
      </c>
      <c r="Z1854" s="365">
        <f>IF(ISERROR('commented data'!$U1808),"",'commented data'!$U1808)</f>
        <v>1012.801025390625</v>
      </c>
      <c r="AA1854" s="385">
        <f t="shared" si="477"/>
        <v>1022.9290356445313</v>
      </c>
      <c r="AC1854" s="427">
        <f t="shared" si="488"/>
        <v>6.8687975171985922</v>
      </c>
      <c r="AD1854" s="428">
        <f t="shared" si="487"/>
        <v>0.47431852061418334</v>
      </c>
      <c r="AE1854" s="429">
        <f t="shared" si="489"/>
        <v>9.1823814793858176</v>
      </c>
      <c r="AF1854" s="430">
        <f t="shared" si="490"/>
        <v>0.95088192440334862</v>
      </c>
    </row>
    <row r="1855" spans="1:32" s="5" customFormat="1" x14ac:dyDescent="0.2">
      <c r="A1855" s="363">
        <f>'commented data'!$A1809</f>
        <v>41256.25</v>
      </c>
      <c r="B1855" s="364">
        <f>IF(ISERROR('commented data'!$B1809),"",'commented data'!$B1809)</f>
        <v>893.99420166015625</v>
      </c>
      <c r="C1855" s="364">
        <f>IF(ISERROR('commented data'!$C1809),"",'commented data'!$C1809)</f>
        <v>486.6337890625</v>
      </c>
      <c r="D1855" s="364">
        <f>IF(ISERROR('commented data'!$D1809),"",'commented data'!$D1809)</f>
        <v>5859.10595703125</v>
      </c>
      <c r="E1855" s="364">
        <f>IF(ISERROR('commented data'!$E1809),"",'commented data'!$E1809)</f>
        <v>9.829228401184082</v>
      </c>
      <c r="F1855" s="357">
        <f t="shared" si="479"/>
        <v>129.28185851012779</v>
      </c>
      <c r="G1855" s="362">
        <f t="shared" si="480"/>
        <v>52834.121250499535</v>
      </c>
      <c r="H1855" s="359">
        <f>IF(ISERROR('commented data'!$N1809),"",'commented data'!$N1809)</f>
        <v>14.976181020871445</v>
      </c>
      <c r="I1855" s="359">
        <f>IFERROR('commented data'!O1809,"")</f>
        <v>15.73996757097942</v>
      </c>
      <c r="J1855" s="358">
        <f>IF(ISERROR('commented data'!$P1809),"",'commented data'!$P1809)</f>
        <v>1</v>
      </c>
      <c r="K1855" s="328">
        <f>IF(ISERROR('commented data'!$Q1809),"",'commented data'!$Q1809)</f>
        <v>1</v>
      </c>
      <c r="L1855" s="328">
        <f>IF(ISERROR('commented data'!$R1809),"",'commented data'!$R1809)</f>
        <v>0.87069451808929443</v>
      </c>
      <c r="M1855" s="328">
        <f>IF(ISERROR('commented data'!$S1809),"",'commented data'!$S1809)</f>
        <v>1</v>
      </c>
      <c r="N1855" s="366">
        <f t="shared" si="481"/>
        <v>1</v>
      </c>
      <c r="O1855" s="367" t="b">
        <f t="shared" si="482"/>
        <v>1</v>
      </c>
      <c r="P1855" s="365">
        <f>IF(ISERROR('commented data'!$J1809),"",'commented data'!$J1809)</f>
        <v>128.0018401090374</v>
      </c>
      <c r="Q1855" s="368">
        <f t="shared" si="478"/>
        <v>128.0018401090374</v>
      </c>
      <c r="R1855" s="368" t="str">
        <f t="shared" si="483"/>
        <v/>
      </c>
      <c r="S1855" s="369">
        <f t="shared" si="484"/>
        <v>128.0018401090374</v>
      </c>
      <c r="T1855" s="365">
        <f>IF(ISERROR('commented data'!$M1809),"",'commented data'!$M1809)</f>
        <v>82150.2578125</v>
      </c>
      <c r="U1855" s="370">
        <f t="shared" si="485"/>
        <v>82150.2578125</v>
      </c>
      <c r="V1855" s="371">
        <f t="shared" si="486"/>
        <v>82150.2578125</v>
      </c>
      <c r="W1855" s="383">
        <f t="shared" si="475"/>
        <v>71470.724296874992</v>
      </c>
      <c r="X1855" s="365">
        <f>IF(ISERROR('commented data'!$T1809),"",'commented data'!$T1809)</f>
        <v>99.879646301269531</v>
      </c>
      <c r="Y1855" s="384">
        <f t="shared" si="476"/>
        <v>99.879646301269531</v>
      </c>
      <c r="Z1855" s="365">
        <f>IF(ISERROR('commented data'!$U1809),"",'commented data'!$U1809)</f>
        <v>1012.7999877929687</v>
      </c>
      <c r="AA1855" s="385">
        <f t="shared" si="477"/>
        <v>1022.9279876708985</v>
      </c>
      <c r="AC1855" s="427">
        <f t="shared" si="488"/>
        <v>6.8304933880140162</v>
      </c>
      <c r="AD1855" s="428">
        <f t="shared" si="487"/>
        <v>0.45609046648773466</v>
      </c>
      <c r="AE1855" s="429">
        <f t="shared" si="489"/>
        <v>9.2006095335122655</v>
      </c>
      <c r="AF1855" s="430">
        <f t="shared" si="490"/>
        <v>0.95276953136291531</v>
      </c>
    </row>
    <row r="1856" spans="1:32" s="5" customFormat="1" x14ac:dyDescent="0.2">
      <c r="A1856" s="363">
        <f>'commented data'!$A1810</f>
        <v>41256.291666666664</v>
      </c>
      <c r="B1856" s="364">
        <f>IF(ISERROR('commented data'!$B1810),"",'commented data'!$B1810)</f>
        <v>894.0037841796875</v>
      </c>
      <c r="C1856" s="364">
        <f>IF(ISERROR('commented data'!$C1810),"",'commented data'!$C1810)</f>
        <v>486.69680786132812</v>
      </c>
      <c r="D1856" s="364">
        <f>IF(ISERROR('commented data'!$D1810),"",'commented data'!$D1810)</f>
        <v>5860.4658203125</v>
      </c>
      <c r="E1856" s="364">
        <f>IF(ISERROR('commented data'!$E1810),"",'commented data'!$E1810)</f>
        <v>9.8213834762573242</v>
      </c>
      <c r="F1856" s="357">
        <f t="shared" si="479"/>
        <v>129.79025527954101</v>
      </c>
      <c r="G1856" s="362">
        <f t="shared" si="480"/>
        <v>52846.404520702061</v>
      </c>
      <c r="H1856" s="359">
        <f>IF(ISERROR('commented data'!$N1810),"",'commented data'!$N1810)</f>
        <v>17.724955840071999</v>
      </c>
      <c r="I1856" s="359">
        <f>IFERROR('commented data'!O1810,"")</f>
        <v>15.743620722860411</v>
      </c>
      <c r="J1856" s="358">
        <f>IF(ISERROR('commented data'!$P1810),"",'commented data'!$P1810)</f>
        <v>1</v>
      </c>
      <c r="K1856" s="328">
        <f>IF(ISERROR('commented data'!$Q1810),"",'commented data'!$Q1810)</f>
        <v>1</v>
      </c>
      <c r="L1856" s="328">
        <f>IF(ISERROR('commented data'!$R1810),"",'commented data'!$R1810)</f>
        <v>1</v>
      </c>
      <c r="M1856" s="328">
        <f>IF(ISERROR('commented data'!$S1810),"",'commented data'!$S1810)</f>
        <v>1</v>
      </c>
      <c r="N1856" s="366">
        <f t="shared" si="481"/>
        <v>1</v>
      </c>
      <c r="O1856" s="367" t="b">
        <f t="shared" si="482"/>
        <v>1</v>
      </c>
      <c r="P1856" s="365">
        <f>IF(ISERROR('commented data'!$J1810),"",'commented data'!$J1810)</f>
        <v>128.50520324707031</v>
      </c>
      <c r="Q1856" s="368">
        <f t="shared" si="478"/>
        <v>128.50520324707031</v>
      </c>
      <c r="R1856" s="368" t="str">
        <f t="shared" si="483"/>
        <v/>
      </c>
      <c r="S1856" s="369">
        <f t="shared" si="484"/>
        <v>128.50520324707031</v>
      </c>
      <c r="T1856" s="365">
        <f>IF(ISERROR('commented data'!$M1810),"",'commented data'!$M1810)</f>
        <v>82153.0703125</v>
      </c>
      <c r="U1856" s="370">
        <f t="shared" si="485"/>
        <v>82153.0703125</v>
      </c>
      <c r="V1856" s="371">
        <f t="shared" si="486"/>
        <v>82153.0703125</v>
      </c>
      <c r="W1856" s="383">
        <f t="shared" si="475"/>
        <v>71473.171171875001</v>
      </c>
      <c r="X1856" s="365">
        <f>IF(ISERROR('commented data'!$T1810),"",'commented data'!$T1810)</f>
        <v>99.805709838867188</v>
      </c>
      <c r="Y1856" s="384">
        <f t="shared" si="476"/>
        <v>99.805709838867188</v>
      </c>
      <c r="Z1856" s="365">
        <f>IF(ISERROR('commented data'!$U1810),"",'commented data'!$U1810)</f>
        <v>1012.7999877929687</v>
      </c>
      <c r="AA1856" s="385">
        <f t="shared" si="477"/>
        <v>1022.9279876708985</v>
      </c>
      <c r="AC1856" s="427">
        <f t="shared" si="488"/>
        <v>6.8589483333478105</v>
      </c>
      <c r="AD1856" s="428">
        <f t="shared" si="487"/>
        <v>0.38696560912390682</v>
      </c>
      <c r="AE1856" s="429">
        <f t="shared" si="489"/>
        <v>9.2697343908760939</v>
      </c>
      <c r="AF1856" s="430">
        <f t="shared" si="490"/>
        <v>0.95992775905600181</v>
      </c>
    </row>
    <row r="1857" spans="1:32" s="5" customFormat="1" x14ac:dyDescent="0.2">
      <c r="A1857" s="363">
        <f>'commented data'!$A1811</f>
        <v>41256.333333333336</v>
      </c>
      <c r="B1857" s="364">
        <f>IF(ISERROR('commented data'!$B1811),"",'commented data'!$B1811)</f>
        <v>894.0330810546875</v>
      </c>
      <c r="C1857" s="364">
        <f>IF(ISERROR('commented data'!$C1811),"",'commented data'!$C1811)</f>
        <v>486.13470458984375</v>
      </c>
      <c r="D1857" s="364">
        <f>IF(ISERROR('commented data'!$D1811),"",'commented data'!$D1811)</f>
        <v>5865.84423828125</v>
      </c>
      <c r="E1857" s="364">
        <f>IF(ISERROR('commented data'!$E1811),"",'commented data'!$E1811)</f>
        <v>9.8203811645507812</v>
      </c>
      <c r="F1857" s="357">
        <f t="shared" si="479"/>
        <v>130.44796661376952</v>
      </c>
      <c r="G1857" s="362">
        <f t="shared" si="480"/>
        <v>52904.845243228781</v>
      </c>
      <c r="H1857" s="359">
        <f>IF(ISERROR('commented data'!$N1811),"",'commented data'!$N1811)</f>
        <v>16.526714026031549</v>
      </c>
      <c r="I1857" s="359">
        <f>IFERROR('commented data'!O1811,"")</f>
        <v>15.758069364860082</v>
      </c>
      <c r="J1857" s="358">
        <f>IF(ISERROR('commented data'!$P1811),"",'commented data'!$P1811)</f>
        <v>1</v>
      </c>
      <c r="K1857" s="328">
        <f>IF(ISERROR('commented data'!$Q1811),"",'commented data'!$Q1811)</f>
        <v>1</v>
      </c>
      <c r="L1857" s="328">
        <f>IF(ISERROR('commented data'!$R1811),"",'commented data'!$R1811)</f>
        <v>1</v>
      </c>
      <c r="M1857" s="328">
        <f>IF(ISERROR('commented data'!$S1811),"",'commented data'!$S1811)</f>
        <v>1</v>
      </c>
      <c r="N1857" s="366">
        <f t="shared" si="481"/>
        <v>1</v>
      </c>
      <c r="O1857" s="367" t="b">
        <f t="shared" si="482"/>
        <v>1</v>
      </c>
      <c r="P1857" s="365">
        <f>IF(ISERROR('commented data'!$J1811),"",'commented data'!$J1811)</f>
        <v>129.15640258789063</v>
      </c>
      <c r="Q1857" s="368">
        <f t="shared" si="478"/>
        <v>129.15640258789063</v>
      </c>
      <c r="R1857" s="368" t="str">
        <f t="shared" si="483"/>
        <v/>
      </c>
      <c r="S1857" s="369">
        <f t="shared" si="484"/>
        <v>129.15640258789063</v>
      </c>
      <c r="T1857" s="365">
        <f>IF(ISERROR('commented data'!$M1811),"",'commented data'!$M1811)</f>
        <v>82216.5234375</v>
      </c>
      <c r="U1857" s="370">
        <f t="shared" si="485"/>
        <v>82216.5234375</v>
      </c>
      <c r="V1857" s="371">
        <f t="shared" si="486"/>
        <v>82216.5234375</v>
      </c>
      <c r="W1857" s="383">
        <f t="shared" si="475"/>
        <v>71528.375390625006</v>
      </c>
      <c r="X1857" s="365">
        <f>IF(ISERROR('commented data'!$T1811),"",'commented data'!$T1811)</f>
        <v>99.681472778320313</v>
      </c>
      <c r="Y1857" s="384">
        <f t="shared" si="476"/>
        <v>99.681472778320313</v>
      </c>
      <c r="Z1857" s="365">
        <f>IF(ISERROR('commented data'!$U1811),"",'commented data'!$U1811)</f>
        <v>1012.7999877929687</v>
      </c>
      <c r="AA1857" s="385">
        <f t="shared" si="477"/>
        <v>1022.9279876708985</v>
      </c>
      <c r="AC1857" s="427">
        <f t="shared" si="488"/>
        <v>6.9013294859953511</v>
      </c>
      <c r="AD1857" s="428">
        <f t="shared" si="487"/>
        <v>0.41758630754576698</v>
      </c>
      <c r="AE1857" s="429">
        <f t="shared" si="489"/>
        <v>9.2391136924542341</v>
      </c>
      <c r="AF1857" s="430">
        <f t="shared" si="490"/>
        <v>0.95675683126267086</v>
      </c>
    </row>
    <row r="1858" spans="1:32" s="5" customFormat="1" x14ac:dyDescent="0.2">
      <c r="A1858" s="363">
        <f>'commented data'!$A1812</f>
        <v>41256.375</v>
      </c>
      <c r="B1858" s="364">
        <f>IF(ISERROR('commented data'!$B1812),"",'commented data'!$B1812)</f>
        <v>894.00701904296875</v>
      </c>
      <c r="C1858" s="364">
        <f>IF(ISERROR('commented data'!$C1812),"",'commented data'!$C1812)</f>
        <v>486.75201416015625</v>
      </c>
      <c r="D1858" s="364">
        <f>IF(ISERROR('commented data'!$D1812),"",'commented data'!$D1812)</f>
        <v>5885.94580078125</v>
      </c>
      <c r="E1858" s="364">
        <f>IF(ISERROR('commented data'!$E1812),"",'commented data'!$E1812)</f>
        <v>9.8373928070068359</v>
      </c>
      <c r="F1858" s="357">
        <f t="shared" si="479"/>
        <v>131.60462127685548</v>
      </c>
      <c r="G1858" s="362">
        <f t="shared" si="480"/>
        <v>52974.789822238439</v>
      </c>
      <c r="H1858" s="359">
        <f>IF(ISERROR('commented data'!$N1812),"",'commented data'!$N1812)</f>
        <v>16.403503556211653</v>
      </c>
      <c r="I1858" s="359">
        <f>IFERROR('commented data'!O1812,"")</f>
        <v>15.812070426489004</v>
      </c>
      <c r="J1858" s="358">
        <f>IF(ISERROR('commented data'!$P1812),"",'commented data'!$P1812)</f>
        <v>1</v>
      </c>
      <c r="K1858" s="328">
        <f>IF(ISERROR('commented data'!$Q1812),"",'commented data'!$Q1812)</f>
        <v>1</v>
      </c>
      <c r="L1858" s="328">
        <f>IF(ISERROR('commented data'!$R1812),"",'commented data'!$R1812)</f>
        <v>1</v>
      </c>
      <c r="M1858" s="328">
        <f>IF(ISERROR('commented data'!$S1812),"",'commented data'!$S1812)</f>
        <v>1</v>
      </c>
      <c r="N1858" s="366">
        <f t="shared" si="481"/>
        <v>1</v>
      </c>
      <c r="O1858" s="367" t="b">
        <f t="shared" si="482"/>
        <v>1</v>
      </c>
      <c r="P1858" s="365">
        <f>IF(ISERROR('commented data'!$J1812),"",'commented data'!$J1812)</f>
        <v>130.30160522460938</v>
      </c>
      <c r="Q1858" s="368">
        <f t="shared" si="478"/>
        <v>130.30160522460938</v>
      </c>
      <c r="R1858" s="368" t="str">
        <f t="shared" si="483"/>
        <v/>
      </c>
      <c r="S1858" s="369">
        <f t="shared" si="484"/>
        <v>130.30160522460938</v>
      </c>
      <c r="T1858" s="365">
        <f>IF(ISERROR('commented data'!$M1812),"",'commented data'!$M1812)</f>
        <v>82288.9296875</v>
      </c>
      <c r="U1858" s="370">
        <f t="shared" si="485"/>
        <v>82288.9296875</v>
      </c>
      <c r="V1858" s="371">
        <f t="shared" si="486"/>
        <v>82288.9296875</v>
      </c>
      <c r="W1858" s="383">
        <f t="shared" si="475"/>
        <v>71591.368828124992</v>
      </c>
      <c r="X1858" s="365">
        <f>IF(ISERROR('commented data'!$T1812),"",'commented data'!$T1812)</f>
        <v>99.517120361328125</v>
      </c>
      <c r="Y1858" s="384">
        <f t="shared" si="476"/>
        <v>99.517120361328125</v>
      </c>
      <c r="Z1858" s="365">
        <f>IF(ISERROR('commented data'!$U1812),"",'commented data'!$U1812)</f>
        <v>1012.7999877929687</v>
      </c>
      <c r="AA1858" s="385">
        <f t="shared" si="477"/>
        <v>1022.9279876708985</v>
      </c>
      <c r="AC1858" s="427">
        <f t="shared" si="488"/>
        <v>6.9717271517767072</v>
      </c>
      <c r="AD1858" s="428">
        <f t="shared" si="487"/>
        <v>0.42501451765386206</v>
      </c>
      <c r="AE1858" s="429">
        <f t="shared" si="489"/>
        <v>9.2316854823461387</v>
      </c>
      <c r="AF1858" s="430">
        <f t="shared" si="490"/>
        <v>0.95598760263300486</v>
      </c>
    </row>
    <row r="1859" spans="1:32" s="5" customFormat="1" x14ac:dyDescent="0.2">
      <c r="A1859" s="363">
        <f>'commented data'!$A1813</f>
        <v>41256.416666666664</v>
      </c>
      <c r="B1859" s="364">
        <f>IF(ISERROR('commented data'!$B1813),"",'commented data'!$B1813)</f>
        <v>893.90740966796875</v>
      </c>
      <c r="C1859" s="364">
        <f>IF(ISERROR('commented data'!$C1813),"",'commented data'!$C1813)</f>
        <v>486.61709594726562</v>
      </c>
      <c r="D1859" s="364">
        <f>IF(ISERROR('commented data'!$D1813),"",'commented data'!$D1813)</f>
        <v>5898.2421875</v>
      </c>
      <c r="E1859" s="364">
        <f>IF(ISERROR('commented data'!$E1813),"",'commented data'!$E1813)</f>
        <v>9.8621082305908203</v>
      </c>
      <c r="F1859" s="357">
        <f t="shared" si="479"/>
        <v>131.31211334228516</v>
      </c>
      <c r="G1859" s="362">
        <f t="shared" si="480"/>
        <v>53011.12693380686</v>
      </c>
      <c r="H1859" s="359">
        <f>IF(ISERROR('commented data'!$N1813),"",'commented data'!$N1813)</f>
        <v>16.512077744392446</v>
      </c>
      <c r="I1859" s="359">
        <f>IFERROR('commented data'!O1813,"")</f>
        <v>15.845103576872821</v>
      </c>
      <c r="J1859" s="358">
        <f>IF(ISERROR('commented data'!$P1813),"",'commented data'!$P1813)</f>
        <v>1</v>
      </c>
      <c r="K1859" s="328">
        <f>IF(ISERROR('commented data'!$Q1813),"",'commented data'!$Q1813)</f>
        <v>1</v>
      </c>
      <c r="L1859" s="328">
        <f>IF(ISERROR('commented data'!$R1813),"",'commented data'!$R1813)</f>
        <v>1</v>
      </c>
      <c r="M1859" s="328">
        <f>IF(ISERROR('commented data'!$S1813),"",'commented data'!$S1813)</f>
        <v>1</v>
      </c>
      <c r="N1859" s="366">
        <f t="shared" si="481"/>
        <v>1</v>
      </c>
      <c r="O1859" s="367" t="b">
        <f t="shared" si="482"/>
        <v>1</v>
      </c>
      <c r="P1859" s="365">
        <f>IF(ISERROR('commented data'!$J1813),"",'commented data'!$J1813)</f>
        <v>130.01199340820312</v>
      </c>
      <c r="Q1859" s="368">
        <f t="shared" si="478"/>
        <v>130.01199340820312</v>
      </c>
      <c r="R1859" s="368" t="str">
        <f t="shared" si="483"/>
        <v/>
      </c>
      <c r="S1859" s="369">
        <f t="shared" si="484"/>
        <v>130.01199340820312</v>
      </c>
      <c r="T1859" s="365">
        <f>IF(ISERROR('commented data'!$M1813),"",'commented data'!$M1813)</f>
        <v>82353.203125</v>
      </c>
      <c r="U1859" s="370">
        <f t="shared" si="485"/>
        <v>82353.203125</v>
      </c>
      <c r="V1859" s="371">
        <f t="shared" si="486"/>
        <v>82353.203125</v>
      </c>
      <c r="W1859" s="383">
        <f t="shared" si="475"/>
        <v>71647.286718749994</v>
      </c>
      <c r="X1859" s="365">
        <f>IF(ISERROR('commented data'!$T1813),"",'commented data'!$T1813)</f>
        <v>99.552932739257813</v>
      </c>
      <c r="Y1859" s="384">
        <f t="shared" si="476"/>
        <v>99.552932739257813</v>
      </c>
      <c r="Z1859" s="365">
        <f>IF(ISERROR('commented data'!$U1813),"",'commented data'!$U1813)</f>
        <v>1012.801025390625</v>
      </c>
      <c r="AA1859" s="385">
        <f t="shared" si="477"/>
        <v>1022.9290356445313</v>
      </c>
      <c r="AC1859" s="427">
        <f t="shared" si="488"/>
        <v>6.961003108334312</v>
      </c>
      <c r="AD1859" s="428">
        <f t="shared" si="487"/>
        <v>0.42157039326551687</v>
      </c>
      <c r="AE1859" s="429">
        <f t="shared" si="489"/>
        <v>9.2351296067344837</v>
      </c>
      <c r="AF1859" s="430">
        <f t="shared" si="490"/>
        <v>0.95634425908793719</v>
      </c>
    </row>
    <row r="1860" spans="1:32" s="5" customFormat="1" x14ac:dyDescent="0.2">
      <c r="A1860" s="363">
        <f>'commented data'!$A1814</f>
        <v>41256.458333333336</v>
      </c>
      <c r="B1860" s="364">
        <f>IF(ISERROR('commented data'!$B1814),"",'commented data'!$B1814)</f>
        <v>894.0040283203125</v>
      </c>
      <c r="C1860" s="364">
        <f>IF(ISERROR('commented data'!$C1814),"",'commented data'!$C1814)</f>
        <v>485.19461059570312</v>
      </c>
      <c r="D1860" s="364">
        <f>IF(ISERROR('commented data'!$D1814),"",'commented data'!$D1814)</f>
        <v>5883.64794921875</v>
      </c>
      <c r="E1860" s="364">
        <f>IF(ISERROR('commented data'!$E1814),"",'commented data'!$E1814)</f>
        <v>9.8610763549804687</v>
      </c>
      <c r="F1860" s="357">
        <f t="shared" si="479"/>
        <v>130.57936401367186</v>
      </c>
      <c r="G1860" s="362">
        <f t="shared" si="480"/>
        <v>52855.440817143899</v>
      </c>
      <c r="H1860" s="359">
        <f>IF(ISERROR('commented data'!$N1814),"",'commented data'!$N1814)</f>
        <v>15.92653927757965</v>
      </c>
      <c r="I1860" s="359">
        <f>IFERROR('commented data'!O1814,"")</f>
        <v>15.805897452430857</v>
      </c>
      <c r="J1860" s="358">
        <f>IF(ISERROR('commented data'!$P1814),"",'commented data'!$P1814)</f>
        <v>1</v>
      </c>
      <c r="K1860" s="328">
        <f>IF(ISERROR('commented data'!$Q1814),"",'commented data'!$Q1814)</f>
        <v>1</v>
      </c>
      <c r="L1860" s="328">
        <f>IF(ISERROR('commented data'!$R1814),"",'commented data'!$R1814)</f>
        <v>1</v>
      </c>
      <c r="M1860" s="328">
        <f>IF(ISERROR('commented data'!$S1814),"",'commented data'!$S1814)</f>
        <v>1</v>
      </c>
      <c r="N1860" s="366">
        <f t="shared" si="481"/>
        <v>1</v>
      </c>
      <c r="O1860" s="367" t="b">
        <f t="shared" si="482"/>
        <v>1</v>
      </c>
      <c r="P1860" s="365">
        <f>IF(ISERROR('commented data'!$J1814),"",'commented data'!$J1814)</f>
        <v>129.2864990234375</v>
      </c>
      <c r="Q1860" s="368">
        <f t="shared" si="478"/>
        <v>129.2864990234375</v>
      </c>
      <c r="R1860" s="368" t="str">
        <f t="shared" si="483"/>
        <v/>
      </c>
      <c r="S1860" s="369">
        <f t="shared" si="484"/>
        <v>129.2864990234375</v>
      </c>
      <c r="T1860" s="365">
        <f>IF(ISERROR('commented data'!$M1814),"",'commented data'!$M1814)</f>
        <v>82129.171875</v>
      </c>
      <c r="U1860" s="370">
        <f t="shared" si="485"/>
        <v>82129.171875</v>
      </c>
      <c r="V1860" s="371">
        <f t="shared" si="486"/>
        <v>82129.171875</v>
      </c>
      <c r="W1860" s="383">
        <f t="shared" si="475"/>
        <v>71452.379531250001</v>
      </c>
      <c r="X1860" s="365">
        <f>IF(ISERROR('commented data'!$T1814),"",'commented data'!$T1814)</f>
        <v>99.634956359863281</v>
      </c>
      <c r="Y1860" s="384">
        <f t="shared" si="476"/>
        <v>99.634956359863281</v>
      </c>
      <c r="Z1860" s="365">
        <f>IF(ISERROR('commented data'!$U1814),"",'commented data'!$U1814)</f>
        <v>1012.8040161132812</v>
      </c>
      <c r="AA1860" s="385">
        <f t="shared" si="477"/>
        <v>1022.9320562744141</v>
      </c>
      <c r="AC1860" s="427">
        <f t="shared" si="488"/>
        <v>6.9018298465649233</v>
      </c>
      <c r="AD1860" s="428">
        <f t="shared" si="487"/>
        <v>0.43335402162859527</v>
      </c>
      <c r="AE1860" s="429">
        <f t="shared" si="489"/>
        <v>9.2233459783714054</v>
      </c>
      <c r="AF1860" s="430">
        <f t="shared" si="490"/>
        <v>0.95512400492625893</v>
      </c>
    </row>
    <row r="1861" spans="1:32" s="5" customFormat="1" x14ac:dyDescent="0.2">
      <c r="A1861" s="363">
        <f>'commented data'!$A1815</f>
        <v>41256.5</v>
      </c>
      <c r="B1861" s="364">
        <f>IF(ISERROR('commented data'!$B1815),"",'commented data'!$B1815)</f>
        <v>894.1033935546875</v>
      </c>
      <c r="C1861" s="364">
        <f>IF(ISERROR('commented data'!$C1815),"",'commented data'!$C1815)</f>
        <v>483.48190307617187</v>
      </c>
      <c r="D1861" s="364">
        <f>IF(ISERROR('commented data'!$D1815),"",'commented data'!$D1815)</f>
        <v>5842.55517578125</v>
      </c>
      <c r="E1861" s="364">
        <f>IF(ISERROR('commented data'!$E1815),"",'commented data'!$E1815)</f>
        <v>9.8327808380126953</v>
      </c>
      <c r="F1861" s="357">
        <f t="shared" si="479"/>
        <v>130.45664321899415</v>
      </c>
      <c r="G1861" s="362">
        <f t="shared" si="480"/>
        <v>52669.325037545932</v>
      </c>
      <c r="H1861" s="359">
        <f>IF(ISERROR('commented data'!$N1815),"",'commented data'!$N1815)</f>
        <v>15.989601580344898</v>
      </c>
      <c r="I1861" s="359">
        <f>IFERROR('commented data'!O1815,"")</f>
        <v>15.695505367691093</v>
      </c>
      <c r="J1861" s="358">
        <f>IF(ISERROR('commented data'!$P1815),"",'commented data'!$P1815)</f>
        <v>1</v>
      </c>
      <c r="K1861" s="328">
        <f>IF(ISERROR('commented data'!$Q1815),"",'commented data'!$Q1815)</f>
        <v>1</v>
      </c>
      <c r="L1861" s="328">
        <f>IF(ISERROR('commented data'!$R1815),"",'commented data'!$R1815)</f>
        <v>1</v>
      </c>
      <c r="M1861" s="328">
        <f>IF(ISERROR('commented data'!$S1815),"",'commented data'!$S1815)</f>
        <v>1</v>
      </c>
      <c r="N1861" s="366">
        <f t="shared" si="481"/>
        <v>1</v>
      </c>
      <c r="O1861" s="367" t="b">
        <f t="shared" si="482"/>
        <v>1</v>
      </c>
      <c r="P1861" s="365">
        <f>IF(ISERROR('commented data'!$J1815),"",'commented data'!$J1815)</f>
        <v>129.16499328613281</v>
      </c>
      <c r="Q1861" s="368">
        <f t="shared" si="478"/>
        <v>129.16499328613281</v>
      </c>
      <c r="R1861" s="368" t="str">
        <f t="shared" si="483"/>
        <v/>
      </c>
      <c r="S1861" s="369">
        <f t="shared" si="484"/>
        <v>129.16499328613281</v>
      </c>
      <c r="T1861" s="365">
        <f>IF(ISERROR('commented data'!$M1815),"",'commented data'!$M1815)</f>
        <v>81842.3671875</v>
      </c>
      <c r="U1861" s="370">
        <f t="shared" si="485"/>
        <v>81842.3671875</v>
      </c>
      <c r="V1861" s="371">
        <f t="shared" si="486"/>
        <v>81842.3671875</v>
      </c>
      <c r="W1861" s="383">
        <f t="shared" si="475"/>
        <v>71202.859453124998</v>
      </c>
      <c r="X1861" s="365">
        <f>IF(ISERROR('commented data'!$T1815),"",'commented data'!$T1815)</f>
        <v>99.645103454589844</v>
      </c>
      <c r="Y1861" s="384">
        <f t="shared" si="476"/>
        <v>99.645103454589844</v>
      </c>
      <c r="Z1861" s="365">
        <f>IF(ISERROR('commented data'!$U1815),"",'commented data'!$U1815)</f>
        <v>1012.802001953125</v>
      </c>
      <c r="AA1861" s="385">
        <f t="shared" si="477"/>
        <v>1022.9300219726563</v>
      </c>
      <c r="AC1861" s="427">
        <f t="shared" si="488"/>
        <v>6.8710633450083645</v>
      </c>
      <c r="AD1861" s="428">
        <f t="shared" si="487"/>
        <v>0.42972073509664988</v>
      </c>
      <c r="AE1861" s="429">
        <f t="shared" si="489"/>
        <v>9.2269792649033509</v>
      </c>
      <c r="AF1861" s="430">
        <f t="shared" si="490"/>
        <v>0.95550025007542438</v>
      </c>
    </row>
    <row r="1862" spans="1:32" s="5" customFormat="1" x14ac:dyDescent="0.2">
      <c r="A1862" s="363">
        <f>'commented data'!$A1816</f>
        <v>41256.541666666664</v>
      </c>
      <c r="B1862" s="364">
        <f>IF(ISERROR('commented data'!$B1816),"",'commented data'!$B1816)</f>
        <v>893.8643798828125</v>
      </c>
      <c r="C1862" s="364">
        <f>IF(ISERROR('commented data'!$C1816),"",'commented data'!$C1816)</f>
        <v>482.04690551757813</v>
      </c>
      <c r="D1862" s="364">
        <f>IF(ISERROR('commented data'!$D1816),"",'commented data'!$D1816)</f>
        <v>5833.35595703125</v>
      </c>
      <c r="E1862" s="364">
        <f>IF(ISERROR('commented data'!$E1816),"",'commented data'!$E1816)</f>
        <v>9.8385944366455078</v>
      </c>
      <c r="F1862" s="357">
        <f t="shared" si="479"/>
        <v>129.76519638061524</v>
      </c>
      <c r="G1862" s="362">
        <f t="shared" si="480"/>
        <v>52513.837976431983</v>
      </c>
      <c r="H1862" s="359">
        <f>IF(ISERROR('commented data'!$N1816),"",'commented data'!$N1816)</f>
        <v>16.441528130715014</v>
      </c>
      <c r="I1862" s="359">
        <f>IFERROR('commented data'!O1816,"")</f>
        <v>15.670792483871406</v>
      </c>
      <c r="J1862" s="358">
        <f>IF(ISERROR('commented data'!$P1816),"",'commented data'!$P1816)</f>
        <v>1</v>
      </c>
      <c r="K1862" s="328">
        <f>IF(ISERROR('commented data'!$Q1816),"",'commented data'!$Q1816)</f>
        <v>1</v>
      </c>
      <c r="L1862" s="328">
        <f>IF(ISERROR('commented data'!$R1816),"",'commented data'!$R1816)</f>
        <v>1</v>
      </c>
      <c r="M1862" s="328">
        <f>IF(ISERROR('commented data'!$S1816),"",'commented data'!$S1816)</f>
        <v>1</v>
      </c>
      <c r="N1862" s="366">
        <f t="shared" si="481"/>
        <v>1</v>
      </c>
      <c r="O1862" s="367" t="b">
        <f t="shared" si="482"/>
        <v>1</v>
      </c>
      <c r="P1862" s="365">
        <f>IF(ISERROR('commented data'!$J1816),"",'commented data'!$J1816)</f>
        <v>128.48039245605469</v>
      </c>
      <c r="Q1862" s="368">
        <f t="shared" si="478"/>
        <v>128.48039245605469</v>
      </c>
      <c r="R1862" s="368" t="str">
        <f t="shared" si="483"/>
        <v/>
      </c>
      <c r="S1862" s="369">
        <f t="shared" si="484"/>
        <v>128.48039245605469</v>
      </c>
      <c r="T1862" s="365">
        <f>IF(ISERROR('commented data'!$M1816),"",'commented data'!$M1816)</f>
        <v>81605.203125</v>
      </c>
      <c r="U1862" s="370">
        <f t="shared" si="485"/>
        <v>81605.203125</v>
      </c>
      <c r="V1862" s="371">
        <f t="shared" si="486"/>
        <v>81605.203125</v>
      </c>
      <c r="W1862" s="383">
        <f t="shared" si="475"/>
        <v>70996.526718749999</v>
      </c>
      <c r="X1862" s="365">
        <f>IF(ISERROR('commented data'!$T1816),"",'commented data'!$T1816)</f>
        <v>99.6646728515625</v>
      </c>
      <c r="Y1862" s="384">
        <f t="shared" si="476"/>
        <v>99.6646728515625</v>
      </c>
      <c r="Z1862" s="365">
        <f>IF(ISERROR('commented data'!$U1816),"",'commented data'!$U1816)</f>
        <v>1012.7999877929687</v>
      </c>
      <c r="AA1862" s="385">
        <f t="shared" si="477"/>
        <v>1022.9279876708985</v>
      </c>
      <c r="AC1862" s="427">
        <f t="shared" si="488"/>
        <v>6.8144684977115064</v>
      </c>
      <c r="AD1862" s="428">
        <f t="shared" si="487"/>
        <v>0.41446685755329221</v>
      </c>
      <c r="AE1862" s="429">
        <f t="shared" si="489"/>
        <v>9.2422331424467092</v>
      </c>
      <c r="AF1862" s="430">
        <f t="shared" si="490"/>
        <v>0.95707986604603112</v>
      </c>
    </row>
    <row r="1863" spans="1:32" s="5" customFormat="1" x14ac:dyDescent="0.2">
      <c r="A1863" s="363">
        <f>'commented data'!$A1817</f>
        <v>41256.583333333336</v>
      </c>
      <c r="B1863" s="364">
        <f>IF(ISERROR('commented data'!$B1817),"",'commented data'!$B1817)</f>
        <v>894.1143798828125</v>
      </c>
      <c r="C1863" s="364">
        <f>IF(ISERROR('commented data'!$C1817),"",'commented data'!$C1817)</f>
        <v>481.3328857421875</v>
      </c>
      <c r="D1863" s="364">
        <f>IF(ISERROR('commented data'!$D1817),"",'commented data'!$D1817)</f>
        <v>5823.19287109375</v>
      </c>
      <c r="E1863" s="364">
        <f>IF(ISERROR('commented data'!$E1817),"",'commented data'!$E1817)</f>
        <v>9.8266639709472656</v>
      </c>
      <c r="F1863" s="357">
        <f t="shared" si="479"/>
        <v>128.13809402465822</v>
      </c>
      <c r="G1863" s="362">
        <f t="shared" si="480"/>
        <v>52460.410539550423</v>
      </c>
      <c r="H1863" s="359">
        <f>IF(ISERROR('commented data'!$N1817),"",'commented data'!$N1817)</f>
        <v>16.377658891149476</v>
      </c>
      <c r="I1863" s="359">
        <f>IFERROR('commented data'!O1817,"")</f>
        <v>15.643490256492271</v>
      </c>
      <c r="J1863" s="358">
        <f>IF(ISERROR('commented data'!$P1817),"",'commented data'!$P1817)</f>
        <v>1</v>
      </c>
      <c r="K1863" s="328">
        <f>IF(ISERROR('commented data'!$Q1817),"",'commented data'!$Q1817)</f>
        <v>1</v>
      </c>
      <c r="L1863" s="328">
        <f>IF(ISERROR('commented data'!$R1817),"",'commented data'!$R1817)</f>
        <v>1</v>
      </c>
      <c r="M1863" s="328">
        <f>IF(ISERROR('commented data'!$S1817),"",'commented data'!$S1817)</f>
        <v>1</v>
      </c>
      <c r="N1863" s="366">
        <f t="shared" si="481"/>
        <v>1</v>
      </c>
      <c r="O1863" s="367" t="b">
        <f t="shared" si="482"/>
        <v>1</v>
      </c>
      <c r="P1863" s="365">
        <f>IF(ISERROR('commented data'!$J1817),"",'commented data'!$J1817)</f>
        <v>126.86940002441406</v>
      </c>
      <c r="Q1863" s="368">
        <f t="shared" si="478"/>
        <v>126.86940002441406</v>
      </c>
      <c r="R1863" s="368" t="str">
        <f t="shared" si="483"/>
        <v/>
      </c>
      <c r="S1863" s="369">
        <f t="shared" si="484"/>
        <v>126.86940002441406</v>
      </c>
      <c r="T1863" s="365">
        <f>IF(ISERROR('commented data'!$M1817),"",'commented data'!$M1817)</f>
        <v>81535.65625</v>
      </c>
      <c r="U1863" s="370">
        <f t="shared" si="485"/>
        <v>81535.65625</v>
      </c>
      <c r="V1863" s="371">
        <f t="shared" si="486"/>
        <v>81535.65625</v>
      </c>
      <c r="W1863" s="383">
        <f t="shared" si="475"/>
        <v>70936.020937499998</v>
      </c>
      <c r="X1863" s="365">
        <f>IF(ISERROR('commented data'!$T1817),"",'commented data'!$T1817)</f>
        <v>99.726692199707031</v>
      </c>
      <c r="Y1863" s="384">
        <f t="shared" si="476"/>
        <v>99.726692199707031</v>
      </c>
      <c r="Z1863" s="365">
        <f>IF(ISERROR('commented data'!$U1817),"",'commented data'!$U1817)</f>
        <v>1012.801025390625</v>
      </c>
      <c r="AA1863" s="385">
        <f t="shared" si="477"/>
        <v>1022.9290356445313</v>
      </c>
      <c r="AC1863" s="427">
        <f t="shared" si="488"/>
        <v>6.7221770182890825</v>
      </c>
      <c r="AD1863" s="428">
        <f t="shared" si="487"/>
        <v>0.41044798056709814</v>
      </c>
      <c r="AE1863" s="429">
        <f t="shared" si="489"/>
        <v>9.2462520194329034</v>
      </c>
      <c r="AF1863" s="430">
        <f t="shared" si="490"/>
        <v>0.95749604103191599</v>
      </c>
    </row>
    <row r="1864" spans="1:32" s="5" customFormat="1" x14ac:dyDescent="0.2">
      <c r="A1864" s="363">
        <f>'commented data'!$A1818</f>
        <v>41256.625</v>
      </c>
      <c r="B1864" s="364">
        <f>IF(ISERROR('commented data'!$B1818),"",'commented data'!$B1818)</f>
        <v>894.00732421875</v>
      </c>
      <c r="C1864" s="364">
        <f>IF(ISERROR('commented data'!$C1818),"",'commented data'!$C1818)</f>
        <v>481.3765869140625</v>
      </c>
      <c r="D1864" s="364">
        <f>IF(ISERROR('commented data'!$D1818),"",'commented data'!$D1818)</f>
        <v>5826.59423828125</v>
      </c>
      <c r="E1864" s="364">
        <f>IF(ISERROR('commented data'!$E1818),"",'commented data'!$E1818)</f>
        <v>9.8211421966552734</v>
      </c>
      <c r="F1864" s="357">
        <f t="shared" si="479"/>
        <v>126.91245803833007</v>
      </c>
      <c r="G1864" s="362">
        <f t="shared" si="480"/>
        <v>52495.000980875448</v>
      </c>
      <c r="H1864" s="359">
        <f>IF(ISERROR('commented data'!$N1818),"",'commented data'!$N1818)</f>
        <v>16.480585533938211</v>
      </c>
      <c r="I1864" s="359">
        <f>IFERROR('commented data'!O1818,"")</f>
        <v>15.652627727229422</v>
      </c>
      <c r="J1864" s="358">
        <f>IF(ISERROR('commented data'!$P1818),"",'commented data'!$P1818)</f>
        <v>1</v>
      </c>
      <c r="K1864" s="328">
        <f>IF(ISERROR('commented data'!$Q1818),"",'commented data'!$Q1818)</f>
        <v>1</v>
      </c>
      <c r="L1864" s="328">
        <f>IF(ISERROR('commented data'!$R1818),"",'commented data'!$R1818)</f>
        <v>1</v>
      </c>
      <c r="M1864" s="328">
        <f>IF(ISERROR('commented data'!$S1818),"",'commented data'!$S1818)</f>
        <v>1</v>
      </c>
      <c r="N1864" s="366">
        <f t="shared" si="481"/>
        <v>1</v>
      </c>
      <c r="O1864" s="367" t="b">
        <f t="shared" si="482"/>
        <v>1</v>
      </c>
      <c r="P1864" s="365">
        <f>IF(ISERROR('commented data'!$J1818),"",'commented data'!$J1818)</f>
        <v>125.65589904785156</v>
      </c>
      <c r="Q1864" s="368">
        <f t="shared" si="478"/>
        <v>125.65589904785156</v>
      </c>
      <c r="R1864" s="368" t="str">
        <f t="shared" si="483"/>
        <v/>
      </c>
      <c r="S1864" s="369">
        <f t="shared" si="484"/>
        <v>125.65589904785156</v>
      </c>
      <c r="T1864" s="365">
        <f>IF(ISERROR('commented data'!$M1818),"",'commented data'!$M1818)</f>
        <v>81577.546875</v>
      </c>
      <c r="U1864" s="370">
        <f t="shared" si="485"/>
        <v>81577.546875</v>
      </c>
      <c r="V1864" s="371">
        <f t="shared" si="486"/>
        <v>81577.546875</v>
      </c>
      <c r="W1864" s="383">
        <f t="shared" si="475"/>
        <v>70972.465781249994</v>
      </c>
      <c r="X1864" s="365">
        <f>IF(ISERROR('commented data'!$T1818),"",'commented data'!$T1818)</f>
        <v>99.67205810546875</v>
      </c>
      <c r="Y1864" s="384">
        <f t="shared" si="476"/>
        <v>99.67205810546875</v>
      </c>
      <c r="Z1864" s="365">
        <f>IF(ISERROR('commented data'!$U1818),"",'commented data'!$U1818)</f>
        <v>1012.7999877929687</v>
      </c>
      <c r="AA1864" s="385">
        <f t="shared" si="477"/>
        <v>1022.9279876708985</v>
      </c>
      <c r="AC1864" s="427">
        <f t="shared" si="488"/>
        <v>6.6622696092074509</v>
      </c>
      <c r="AD1864" s="428">
        <f t="shared" si="487"/>
        <v>0.40424956962165842</v>
      </c>
      <c r="AE1864" s="429">
        <f t="shared" si="489"/>
        <v>9.2524504303783424</v>
      </c>
      <c r="AF1864" s="430">
        <f t="shared" si="490"/>
        <v>0.95813791775434065</v>
      </c>
    </row>
    <row r="1865" spans="1:32" s="5" customFormat="1" x14ac:dyDescent="0.2">
      <c r="A1865" s="363">
        <f>'commented data'!$A1819</f>
        <v>41256.666666666664</v>
      </c>
      <c r="B1865" s="364">
        <f>IF(ISERROR('commented data'!$B1819),"",'commented data'!$B1819)</f>
        <v>894.023193359375</v>
      </c>
      <c r="C1865" s="364">
        <f>IF(ISERROR('commented data'!$C1819),"",'commented data'!$C1819)</f>
        <v>481.0697021484375</v>
      </c>
      <c r="D1865" s="364">
        <f>IF(ISERROR('commented data'!$D1819),"",'commented data'!$D1819)</f>
        <v>5828.31591796875</v>
      </c>
      <c r="E1865" s="364">
        <f>IF(ISERROR('commented data'!$E1819),"",'commented data'!$E1819)</f>
        <v>9.8204936981201172</v>
      </c>
      <c r="F1865" s="357">
        <f t="shared" si="479"/>
        <v>126.80994155883789</v>
      </c>
      <c r="G1865" s="362">
        <f t="shared" si="480"/>
        <v>52510.879047828435</v>
      </c>
      <c r="H1865" s="359">
        <f>IF(ISERROR('commented data'!$N1819),"",'commented data'!$N1819)</f>
        <v>16.234509093209635</v>
      </c>
      <c r="I1865" s="359">
        <f>IFERROR('commented data'!O1819,"")</f>
        <v>15.657252866738352</v>
      </c>
      <c r="J1865" s="358">
        <f>IF(ISERROR('commented data'!$P1819),"",'commented data'!$P1819)</f>
        <v>1</v>
      </c>
      <c r="K1865" s="328">
        <f>IF(ISERROR('commented data'!$Q1819),"",'commented data'!$Q1819)</f>
        <v>1</v>
      </c>
      <c r="L1865" s="328">
        <f>IF(ISERROR('commented data'!$R1819),"",'commented data'!$R1819)</f>
        <v>1</v>
      </c>
      <c r="M1865" s="328">
        <f>IF(ISERROR('commented data'!$S1819),"",'commented data'!$S1819)</f>
        <v>1</v>
      </c>
      <c r="N1865" s="366">
        <f t="shared" si="481"/>
        <v>1</v>
      </c>
      <c r="O1865" s="367" t="b">
        <f t="shared" si="482"/>
        <v>1</v>
      </c>
      <c r="P1865" s="365">
        <f>IF(ISERROR('commented data'!$J1819),"",'commented data'!$J1819)</f>
        <v>125.55439758300781</v>
      </c>
      <c r="Q1865" s="368">
        <f t="shared" si="478"/>
        <v>125.55439758300781</v>
      </c>
      <c r="R1865" s="368" t="str">
        <f t="shared" si="483"/>
        <v/>
      </c>
      <c r="S1865" s="369">
        <f t="shared" si="484"/>
        <v>125.55439758300781</v>
      </c>
      <c r="T1865" s="365">
        <f>IF(ISERROR('commented data'!$M1819),"",'commented data'!$M1819)</f>
        <v>81598.65625</v>
      </c>
      <c r="U1865" s="370">
        <f t="shared" si="485"/>
        <v>81598.65625</v>
      </c>
      <c r="V1865" s="371">
        <f t="shared" si="486"/>
        <v>81598.65625</v>
      </c>
      <c r="W1865" s="383">
        <f t="shared" si="475"/>
        <v>70990.830937499995</v>
      </c>
      <c r="X1865" s="365">
        <f>IF(ISERROR('commented data'!$T1819),"",'commented data'!$T1819)</f>
        <v>99.655769348144531</v>
      </c>
      <c r="Y1865" s="384">
        <f t="shared" si="476"/>
        <v>99.655769348144531</v>
      </c>
      <c r="Z1865" s="365">
        <f>IF(ISERROR('commented data'!$U1819),"",'commented data'!$U1819)</f>
        <v>1012.7999877929687</v>
      </c>
      <c r="AA1865" s="385">
        <f t="shared" si="477"/>
        <v>1022.9279876708985</v>
      </c>
      <c r="AC1865" s="427">
        <f t="shared" si="488"/>
        <v>6.6589015032583285</v>
      </c>
      <c r="AD1865" s="428">
        <f t="shared" si="487"/>
        <v>0.41016956318337522</v>
      </c>
      <c r="AE1865" s="429">
        <f t="shared" si="489"/>
        <v>9.2465304368166255</v>
      </c>
      <c r="AF1865" s="430">
        <f t="shared" si="490"/>
        <v>0.95752487255652807</v>
      </c>
    </row>
    <row r="1866" spans="1:32" s="5" customFormat="1" x14ac:dyDescent="0.2">
      <c r="A1866" s="363">
        <f>'commented data'!$A1820</f>
        <v>41256.708333333336</v>
      </c>
      <c r="B1866" s="364">
        <f>IF(ISERROR('commented data'!$B1820),"",'commented data'!$B1820)</f>
        <v>893.942626953125</v>
      </c>
      <c r="C1866" s="364">
        <f>IF(ISERROR('commented data'!$C1820),"",'commented data'!$C1820)</f>
        <v>480.80059814453125</v>
      </c>
      <c r="D1866" s="364">
        <f>IF(ISERROR('commented data'!$D1820),"",'commented data'!$D1820)</f>
        <v>5824.35986328125</v>
      </c>
      <c r="E1866" s="364">
        <f>IF(ISERROR('commented data'!$E1820),"",'commented data'!$E1820)</f>
        <v>9.8203458786010742</v>
      </c>
      <c r="F1866" s="357">
        <f t="shared" si="479"/>
        <v>127.2163703918457</v>
      </c>
      <c r="G1866" s="362">
        <f t="shared" si="480"/>
        <v>52506.534694119684</v>
      </c>
      <c r="H1866" s="359">
        <f>IF(ISERROR('commented data'!$N1820),"",'commented data'!$N1820)</f>
        <v>15.884799146663863</v>
      </c>
      <c r="I1866" s="359">
        <f>IFERROR('commented data'!O1820,"")</f>
        <v>15.646625277316529</v>
      </c>
      <c r="J1866" s="358">
        <f>IF(ISERROR('commented data'!$P1820),"",'commented data'!$P1820)</f>
        <v>1</v>
      </c>
      <c r="K1866" s="328">
        <f>IF(ISERROR('commented data'!$Q1820),"",'commented data'!$Q1820)</f>
        <v>1</v>
      </c>
      <c r="L1866" s="328">
        <f>IF(ISERROR('commented data'!$R1820),"",'commented data'!$R1820)</f>
        <v>1</v>
      </c>
      <c r="M1866" s="328">
        <f>IF(ISERROR('commented data'!$S1820),"",'commented data'!$S1820)</f>
        <v>1</v>
      </c>
      <c r="N1866" s="366">
        <f t="shared" si="481"/>
        <v>1</v>
      </c>
      <c r="O1866" s="367" t="b">
        <f t="shared" si="482"/>
        <v>1</v>
      </c>
      <c r="P1866" s="365">
        <f>IF(ISERROR('commented data'!$J1820),"",'commented data'!$J1820)</f>
        <v>125.95680236816406</v>
      </c>
      <c r="Q1866" s="368">
        <f t="shared" si="478"/>
        <v>125.95680236816406</v>
      </c>
      <c r="R1866" s="368" t="str">
        <f t="shared" si="483"/>
        <v/>
      </c>
      <c r="S1866" s="369">
        <f t="shared" si="484"/>
        <v>125.95680236816406</v>
      </c>
      <c r="T1866" s="365">
        <f>IF(ISERROR('commented data'!$M1820),"",'commented data'!$M1820)</f>
        <v>81594.109375</v>
      </c>
      <c r="U1866" s="370">
        <f t="shared" si="485"/>
        <v>81594.109375</v>
      </c>
      <c r="V1866" s="371">
        <f t="shared" si="486"/>
        <v>81594.109375</v>
      </c>
      <c r="W1866" s="383">
        <f t="shared" si="475"/>
        <v>70986.875156249997</v>
      </c>
      <c r="X1866" s="365">
        <f>IF(ISERROR('commented data'!$T1820),"",'commented data'!$T1820)</f>
        <v>99.666221618652344</v>
      </c>
      <c r="Y1866" s="384">
        <f t="shared" si="476"/>
        <v>99.666221618652344</v>
      </c>
      <c r="Z1866" s="365">
        <f>IF(ISERROR('commented data'!$U1820),"",'commented data'!$U1820)</f>
        <v>1012.801025390625</v>
      </c>
      <c r="AA1866" s="385">
        <f t="shared" si="477"/>
        <v>1022.9290356445313</v>
      </c>
      <c r="AC1866" s="427">
        <f t="shared" si="488"/>
        <v>6.6796907656394255</v>
      </c>
      <c r="AD1866" s="428">
        <f t="shared" si="487"/>
        <v>0.42050835543880949</v>
      </c>
      <c r="AE1866" s="429">
        <f t="shared" si="489"/>
        <v>9.2361916445611918</v>
      </c>
      <c r="AF1866" s="430">
        <f t="shared" si="490"/>
        <v>0.95645423846253808</v>
      </c>
    </row>
    <row r="1867" spans="1:32" s="5" customFormat="1" x14ac:dyDescent="0.2">
      <c r="A1867" s="363">
        <f>'commented data'!$A1821</f>
        <v>41256.75</v>
      </c>
      <c r="B1867" s="364">
        <f>IF(ISERROR('commented data'!$B1821),"",'commented data'!$B1821)</f>
        <v>893.9490966796875</v>
      </c>
      <c r="C1867" s="364">
        <f>IF(ISERROR('commented data'!$C1821),"",'commented data'!$C1821)</f>
        <v>480.2958984375</v>
      </c>
      <c r="D1867" s="364">
        <f>IF(ISERROR('commented data'!$D1821),"",'commented data'!$D1821)</f>
        <v>5827.40576171875</v>
      </c>
      <c r="E1867" s="364">
        <f>IF(ISERROR('commented data'!$E1821),"",'commented data'!$E1821)</f>
        <v>9.8344030380249023</v>
      </c>
      <c r="F1867" s="357">
        <f t="shared" si="479"/>
        <v>126.7663119506836</v>
      </c>
      <c r="G1867" s="362">
        <f t="shared" si="480"/>
        <v>52452.57821583956</v>
      </c>
      <c r="H1867" s="359">
        <f>IF(ISERROR('commented data'!$N1821),"",'commented data'!$N1821)</f>
        <v>15.76515948923101</v>
      </c>
      <c r="I1867" s="359">
        <f>IFERROR('commented data'!O1821,"")</f>
        <v>15.654807812840266</v>
      </c>
      <c r="J1867" s="358">
        <f>IF(ISERROR('commented data'!$P1821),"",'commented data'!$P1821)</f>
        <v>1</v>
      </c>
      <c r="K1867" s="328">
        <f>IF(ISERROR('commented data'!$Q1821),"",'commented data'!$Q1821)</f>
        <v>1</v>
      </c>
      <c r="L1867" s="328">
        <f>IF(ISERROR('commented data'!$R1821),"",'commented data'!$R1821)</f>
        <v>1</v>
      </c>
      <c r="M1867" s="328">
        <f>IF(ISERROR('commented data'!$S1821),"",'commented data'!$S1821)</f>
        <v>1</v>
      </c>
      <c r="N1867" s="366">
        <f t="shared" si="481"/>
        <v>1</v>
      </c>
      <c r="O1867" s="367" t="b">
        <f t="shared" si="482"/>
        <v>1</v>
      </c>
      <c r="P1867" s="365">
        <f>IF(ISERROR('commented data'!$J1821),"",'commented data'!$J1821)</f>
        <v>125.51119995117188</v>
      </c>
      <c r="Q1867" s="368">
        <f t="shared" si="478"/>
        <v>125.51119995117188</v>
      </c>
      <c r="R1867" s="368" t="str">
        <f t="shared" si="483"/>
        <v/>
      </c>
      <c r="S1867" s="369">
        <f t="shared" si="484"/>
        <v>125.51119995117188</v>
      </c>
      <c r="T1867" s="365">
        <f>IF(ISERROR('commented data'!$M1821),"",'commented data'!$M1821)</f>
        <v>81513.53125</v>
      </c>
      <c r="U1867" s="370">
        <f t="shared" si="485"/>
        <v>81513.53125</v>
      </c>
      <c r="V1867" s="371">
        <f t="shared" si="486"/>
        <v>81513.53125</v>
      </c>
      <c r="W1867" s="383">
        <f t="shared" si="475"/>
        <v>70916.772187499999</v>
      </c>
      <c r="X1867" s="365">
        <f>IF(ISERROR('commented data'!$T1821),"",'commented data'!$T1821)</f>
        <v>99.681533813476563</v>
      </c>
      <c r="Y1867" s="384">
        <f t="shared" si="476"/>
        <v>99.681533813476563</v>
      </c>
      <c r="Z1867" s="365">
        <f>IF(ISERROR('commented data'!$U1821),"",'commented data'!$U1821)</f>
        <v>1012.802001953125</v>
      </c>
      <c r="AA1867" s="385">
        <f t="shared" si="477"/>
        <v>1022.9300219726563</v>
      </c>
      <c r="AC1867" s="427">
        <f t="shared" si="488"/>
        <v>6.6492198927267481</v>
      </c>
      <c r="AD1867" s="428">
        <f t="shared" si="487"/>
        <v>0.4217667380573441</v>
      </c>
      <c r="AE1867" s="429">
        <f t="shared" si="489"/>
        <v>9.2349332619426558</v>
      </c>
      <c r="AF1867" s="430">
        <f t="shared" si="490"/>
        <v>0.95632392659424603</v>
      </c>
    </row>
    <row r="1868" spans="1:32" s="5" customFormat="1" x14ac:dyDescent="0.2">
      <c r="A1868" s="363">
        <f>'commented data'!$A1822</f>
        <v>41256.791666666664</v>
      </c>
      <c r="B1868" s="364">
        <f>IF(ISERROR('commented data'!$B1822),"",'commented data'!$B1822)</f>
        <v>894.0093994140625</v>
      </c>
      <c r="C1868" s="364">
        <f>IF(ISERROR('commented data'!$C1822),"",'commented data'!$C1822)</f>
        <v>479.77801513671875</v>
      </c>
      <c r="D1868" s="364">
        <f>IF(ISERROR('commented data'!$D1822),"",'commented data'!$D1822)</f>
        <v>5819.14306640625</v>
      </c>
      <c r="E1868" s="364">
        <f>IF(ISERROR('commented data'!$E1822),"",'commented data'!$E1822)</f>
        <v>9.8307638168334961</v>
      </c>
      <c r="F1868" s="357">
        <f t="shared" si="479"/>
        <v>126.78398880004883</v>
      </c>
      <c r="G1868" s="362">
        <f t="shared" si="480"/>
        <v>52411.278068716441</v>
      </c>
      <c r="H1868" s="359">
        <f>IF(ISERROR('commented data'!$N1822),"",'commented data'!$N1822)</f>
        <v>15.740071163345711</v>
      </c>
      <c r="I1868" s="359">
        <f>IFERROR('commented data'!O1822,"")</f>
        <v>15.632610816025153</v>
      </c>
      <c r="J1868" s="358">
        <f>IF(ISERROR('commented data'!$P1822),"",'commented data'!$P1822)</f>
        <v>1</v>
      </c>
      <c r="K1868" s="328">
        <f>IF(ISERROR('commented data'!$Q1822),"",'commented data'!$Q1822)</f>
        <v>1</v>
      </c>
      <c r="L1868" s="328">
        <f>IF(ISERROR('commented data'!$R1822),"",'commented data'!$R1822)</f>
        <v>1</v>
      </c>
      <c r="M1868" s="328">
        <f>IF(ISERROR('commented data'!$S1822),"",'commented data'!$S1822)</f>
        <v>1</v>
      </c>
      <c r="N1868" s="366">
        <f t="shared" si="481"/>
        <v>1</v>
      </c>
      <c r="O1868" s="367" t="b">
        <f t="shared" si="482"/>
        <v>1</v>
      </c>
      <c r="P1868" s="365">
        <f>IF(ISERROR('commented data'!$J1822),"",'commented data'!$J1822)</f>
        <v>125.52870178222656</v>
      </c>
      <c r="Q1868" s="368">
        <f t="shared" si="478"/>
        <v>125.52870178222656</v>
      </c>
      <c r="R1868" s="368" t="str">
        <f t="shared" si="483"/>
        <v/>
      </c>
      <c r="S1868" s="369">
        <f t="shared" si="484"/>
        <v>125.52870178222656</v>
      </c>
      <c r="T1868" s="365">
        <f>IF(ISERROR('commented data'!$M1822),"",'commented data'!$M1822)</f>
        <v>81463.03125</v>
      </c>
      <c r="U1868" s="370">
        <f t="shared" si="485"/>
        <v>81463.03125</v>
      </c>
      <c r="V1868" s="371">
        <f t="shared" si="486"/>
        <v>81463.03125</v>
      </c>
      <c r="W1868" s="383">
        <f t="shared" si="475"/>
        <v>70872.837187500001</v>
      </c>
      <c r="X1868" s="365">
        <f>IF(ISERROR('commented data'!$T1822),"",'commented data'!$T1822)</f>
        <v>99.744163513183594</v>
      </c>
      <c r="Y1868" s="384">
        <f t="shared" si="476"/>
        <v>99.744163513183594</v>
      </c>
      <c r="Z1868" s="365">
        <f>IF(ISERROR('commented data'!$U1822),"",'commented data'!$U1822)</f>
        <v>1012.802001953125</v>
      </c>
      <c r="AA1868" s="385">
        <f t="shared" si="477"/>
        <v>1022.9300219726563</v>
      </c>
      <c r="AC1868" s="427">
        <f t="shared" si="488"/>
        <v>6.6449108916603903</v>
      </c>
      <c r="AD1868" s="428">
        <f t="shared" si="487"/>
        <v>0.42216523818104185</v>
      </c>
      <c r="AE1868" s="429">
        <f t="shared" si="489"/>
        <v>9.2345347618189582</v>
      </c>
      <c r="AF1868" s="430">
        <f t="shared" si="490"/>
        <v>0.95628265989612993</v>
      </c>
    </row>
    <row r="1869" spans="1:32" s="5" customFormat="1" x14ac:dyDescent="0.2">
      <c r="A1869" s="363">
        <f>'commented data'!$A1823</f>
        <v>41256.833333333336</v>
      </c>
      <c r="B1869" s="364">
        <f>IF(ISERROR('commented data'!$B1823),"",'commented data'!$B1823)</f>
        <v>894.00128173828125</v>
      </c>
      <c r="C1869" s="364">
        <f>IF(ISERROR('commented data'!$C1823),"",'commented data'!$C1823)</f>
        <v>479.88140869140625</v>
      </c>
      <c r="D1869" s="364">
        <f>IF(ISERROR('commented data'!$D1823),"",'commented data'!$D1823)</f>
        <v>5816.85009765625</v>
      </c>
      <c r="E1869" s="364">
        <f>IF(ISERROR('commented data'!$E1823),"",'commented data'!$E1823)</f>
        <v>9.8263702392578125</v>
      </c>
      <c r="F1869" s="357">
        <f t="shared" si="479"/>
        <v>126.31575263977051</v>
      </c>
      <c r="G1869" s="362">
        <f t="shared" si="480"/>
        <v>52451.344617817158</v>
      </c>
      <c r="H1869" s="359">
        <f>IF(ISERROR('commented data'!$N1823),"",'commented data'!$N1823)</f>
        <v>15.835228035402906</v>
      </c>
      <c r="I1869" s="359">
        <f>IFERROR('commented data'!O1823,"")</f>
        <v>15.626450959208951</v>
      </c>
      <c r="J1869" s="358">
        <f>IF(ISERROR('commented data'!$P1823),"",'commented data'!$P1823)</f>
        <v>1</v>
      </c>
      <c r="K1869" s="328">
        <f>IF(ISERROR('commented data'!$Q1823),"",'commented data'!$Q1823)</f>
        <v>1</v>
      </c>
      <c r="L1869" s="328">
        <f>IF(ISERROR('commented data'!$R1823),"",'commented data'!$R1823)</f>
        <v>1</v>
      </c>
      <c r="M1869" s="328">
        <f>IF(ISERROR('commented data'!$S1823),"",'commented data'!$S1823)</f>
        <v>1</v>
      </c>
      <c r="N1869" s="366">
        <f t="shared" si="481"/>
        <v>1</v>
      </c>
      <c r="O1869" s="367" t="b">
        <f t="shared" si="482"/>
        <v>1</v>
      </c>
      <c r="P1869" s="365">
        <f>IF(ISERROR('commented data'!$J1823),"",'commented data'!$J1823)</f>
        <v>125.06510162353516</v>
      </c>
      <c r="Q1869" s="368">
        <f t="shared" si="478"/>
        <v>125.06510162353516</v>
      </c>
      <c r="R1869" s="368" t="str">
        <f t="shared" si="483"/>
        <v/>
      </c>
      <c r="S1869" s="369">
        <f t="shared" si="484"/>
        <v>125.06510162353516</v>
      </c>
      <c r="T1869" s="365">
        <f>IF(ISERROR('commented data'!$M1823),"",'commented data'!$M1823)</f>
        <v>81529.703125</v>
      </c>
      <c r="U1869" s="370">
        <f t="shared" si="485"/>
        <v>81529.703125</v>
      </c>
      <c r="V1869" s="371">
        <f t="shared" si="486"/>
        <v>81529.703125</v>
      </c>
      <c r="W1869" s="383">
        <f t="shared" si="475"/>
        <v>70930.841718750002</v>
      </c>
      <c r="X1869" s="365">
        <f>IF(ISERROR('commented data'!$T1823),"",'commented data'!$T1823)</f>
        <v>99.765373229980469</v>
      </c>
      <c r="Y1869" s="384">
        <f t="shared" si="476"/>
        <v>99.765373229980469</v>
      </c>
      <c r="Z1869" s="365">
        <f>IF(ISERROR('commented data'!$U1823),"",'commented data'!$U1823)</f>
        <v>1012.8049926757812</v>
      </c>
      <c r="AA1869" s="385">
        <f t="shared" si="477"/>
        <v>1022.9330426025391</v>
      </c>
      <c r="AC1869" s="427">
        <f t="shared" si="488"/>
        <v>6.6254310723675491</v>
      </c>
      <c r="AD1869" s="428">
        <f t="shared" si="487"/>
        <v>0.41839821046814335</v>
      </c>
      <c r="AE1869" s="429">
        <f t="shared" si="489"/>
        <v>9.2383017895318567</v>
      </c>
      <c r="AF1869" s="430">
        <f t="shared" si="490"/>
        <v>0.95667275461926493</v>
      </c>
    </row>
    <row r="1870" spans="1:32" s="5" customFormat="1" x14ac:dyDescent="0.2">
      <c r="A1870" s="363">
        <f>'commented data'!$A1824</f>
        <v>41256.875</v>
      </c>
      <c r="B1870" s="364">
        <f>IF(ISERROR('commented data'!$B1824),"",'commented data'!$B1824)</f>
        <v>893.98406982421875</v>
      </c>
      <c r="C1870" s="364">
        <f>IF(ISERROR('commented data'!$C1824),"",'commented data'!$C1824)</f>
        <v>479.59890747070312</v>
      </c>
      <c r="D1870" s="364">
        <f>IF(ISERROR('commented data'!$D1824),"",'commented data'!$D1824)</f>
        <v>5814.02978515625</v>
      </c>
      <c r="E1870" s="364">
        <f>IF(ISERROR('commented data'!$E1824),"",'commented data'!$E1824)</f>
        <v>9.8255891799926758</v>
      </c>
      <c r="F1870" s="357">
        <f t="shared" si="479"/>
        <v>126.13152503967285</v>
      </c>
      <c r="G1870" s="362">
        <f t="shared" si="480"/>
        <v>52406.465326084304</v>
      </c>
      <c r="H1870" s="359">
        <f>IF(ISERROR('commented data'!$N1824),"",'commented data'!$N1824)</f>
        <v>15.745709926756463</v>
      </c>
      <c r="I1870" s="359">
        <f>IFERROR('commented data'!O1824,"")</f>
        <v>15.618874440262957</v>
      </c>
      <c r="J1870" s="358">
        <f>IF(ISERROR('commented data'!$P1824),"",'commented data'!$P1824)</f>
        <v>1</v>
      </c>
      <c r="K1870" s="328">
        <f>IF(ISERROR('commented data'!$Q1824),"",'commented data'!$Q1824)</f>
        <v>1</v>
      </c>
      <c r="L1870" s="328">
        <f>IF(ISERROR('commented data'!$R1824),"",'commented data'!$R1824)</f>
        <v>1</v>
      </c>
      <c r="M1870" s="328">
        <f>IF(ISERROR('commented data'!$S1824),"",'commented data'!$S1824)</f>
        <v>1</v>
      </c>
      <c r="N1870" s="366">
        <f t="shared" si="481"/>
        <v>1</v>
      </c>
      <c r="O1870" s="367" t="b">
        <f t="shared" si="482"/>
        <v>1</v>
      </c>
      <c r="P1870" s="365">
        <f>IF(ISERROR('commented data'!$J1824),"",'commented data'!$J1824)</f>
        <v>124.88269805908203</v>
      </c>
      <c r="Q1870" s="368">
        <f t="shared" si="478"/>
        <v>124.88269805908203</v>
      </c>
      <c r="R1870" s="368" t="str">
        <f t="shared" si="483"/>
        <v/>
      </c>
      <c r="S1870" s="369">
        <f t="shared" si="484"/>
        <v>124.88269805908203</v>
      </c>
      <c r="T1870" s="365">
        <f>IF(ISERROR('commented data'!$M1824),"",'commented data'!$M1824)</f>
        <v>81472.8828125</v>
      </c>
      <c r="U1870" s="370">
        <f t="shared" si="485"/>
        <v>81472.8828125</v>
      </c>
      <c r="V1870" s="371">
        <f t="shared" si="486"/>
        <v>81472.8828125</v>
      </c>
      <c r="W1870" s="383">
        <f t="shared" si="475"/>
        <v>70881.408046875003</v>
      </c>
      <c r="X1870" s="365">
        <f>IF(ISERROR('commented data'!$T1824),"",'commented data'!$T1824)</f>
        <v>99.824249267578125</v>
      </c>
      <c r="Y1870" s="384">
        <f t="shared" si="476"/>
        <v>99.824249267578125</v>
      </c>
      <c r="Z1870" s="365">
        <f>IF(ISERROR('commented data'!$U1824),"",'commented data'!$U1824)</f>
        <v>1012.8040161132812</v>
      </c>
      <c r="AA1870" s="385">
        <f t="shared" si="477"/>
        <v>1022.9320562744141</v>
      </c>
      <c r="AC1870" s="427">
        <f t="shared" si="488"/>
        <v>6.6101073935177492</v>
      </c>
      <c r="AD1870" s="428">
        <f t="shared" si="487"/>
        <v>0.41980370680430779</v>
      </c>
      <c r="AE1870" s="429">
        <f t="shared" si="489"/>
        <v>9.2368962931956933</v>
      </c>
      <c r="AF1870" s="430">
        <f t="shared" si="490"/>
        <v>0.95652720838337035</v>
      </c>
    </row>
    <row r="1871" spans="1:32" s="5" customFormat="1" x14ac:dyDescent="0.2">
      <c r="A1871" s="363">
        <f>'commented data'!$A1825</f>
        <v>41256.916666666664</v>
      </c>
      <c r="B1871" s="364">
        <f>IF(ISERROR('commented data'!$B1825),"",'commented data'!$B1825)</f>
        <v>893.91778564453125</v>
      </c>
      <c r="C1871" s="364">
        <f>IF(ISERROR('commented data'!$C1825),"",'commented data'!$C1825)</f>
        <v>479.98370361328125</v>
      </c>
      <c r="D1871" s="364">
        <f>IF(ISERROR('commented data'!$D1825),"",'commented data'!$D1825)</f>
        <v>5819.876953125</v>
      </c>
      <c r="E1871" s="364">
        <f>IF(ISERROR('commented data'!$E1825),"",'commented data'!$E1825)</f>
        <v>9.827549934387207</v>
      </c>
      <c r="F1871" s="357">
        <f t="shared" si="479"/>
        <v>126.24495277404785</v>
      </c>
      <c r="G1871" s="362">
        <f t="shared" si="480"/>
        <v>52419.115080808187</v>
      </c>
      <c r="H1871" s="359">
        <f>IF(ISERROR('commented data'!$N1825),"",'commented data'!$N1825)</f>
        <v>15.849386792355581</v>
      </c>
      <c r="I1871" s="359">
        <f>IFERROR('commented data'!O1825,"")</f>
        <v>15.634582337489114</v>
      </c>
      <c r="J1871" s="358">
        <f>IF(ISERROR('commented data'!$P1825),"",'commented data'!$P1825)</f>
        <v>1</v>
      </c>
      <c r="K1871" s="328">
        <f>IF(ISERROR('commented data'!$Q1825),"",'commented data'!$Q1825)</f>
        <v>1</v>
      </c>
      <c r="L1871" s="328">
        <f>IF(ISERROR('commented data'!$R1825),"",'commented data'!$R1825)</f>
        <v>1</v>
      </c>
      <c r="M1871" s="328">
        <f>IF(ISERROR('commented data'!$S1825),"",'commented data'!$S1825)</f>
        <v>1</v>
      </c>
      <c r="N1871" s="366">
        <f t="shared" si="481"/>
        <v>1</v>
      </c>
      <c r="O1871" s="367" t="b">
        <f t="shared" si="482"/>
        <v>1</v>
      </c>
      <c r="P1871" s="365">
        <f>IF(ISERROR('commented data'!$J1825),"",'commented data'!$J1825)</f>
        <v>124.99500274658203</v>
      </c>
      <c r="Q1871" s="368">
        <f t="shared" si="478"/>
        <v>124.99500274658203</v>
      </c>
      <c r="R1871" s="368" t="str">
        <f t="shared" si="483"/>
        <v/>
      </c>
      <c r="S1871" s="369">
        <f t="shared" si="484"/>
        <v>124.99500274658203</v>
      </c>
      <c r="T1871" s="365">
        <f>IF(ISERROR('commented data'!$M1825),"",'commented data'!$M1825)</f>
        <v>81477.6796875</v>
      </c>
      <c r="U1871" s="370">
        <f t="shared" si="485"/>
        <v>81477.6796875</v>
      </c>
      <c r="V1871" s="371">
        <f t="shared" si="486"/>
        <v>81477.6796875</v>
      </c>
      <c r="W1871" s="383">
        <f t="shared" si="475"/>
        <v>70885.581328125001</v>
      </c>
      <c r="X1871" s="365">
        <f>IF(ISERROR('commented data'!$T1825),"",'commented data'!$T1825)</f>
        <v>99.755096435546875</v>
      </c>
      <c r="Y1871" s="384">
        <f t="shared" si="476"/>
        <v>99.755096435546875</v>
      </c>
      <c r="Z1871" s="365">
        <f>IF(ISERROR('commented data'!$U1825),"",'commented data'!$U1825)</f>
        <v>1012.801025390625</v>
      </c>
      <c r="AA1871" s="385">
        <f t="shared" si="477"/>
        <v>1022.9290356445313</v>
      </c>
      <c r="AC1871" s="427">
        <f t="shared" si="488"/>
        <v>6.6176487078340092</v>
      </c>
      <c r="AD1871" s="428">
        <f t="shared" si="487"/>
        <v>0.41753342224103013</v>
      </c>
      <c r="AE1871" s="429">
        <f t="shared" si="489"/>
        <v>9.2391665777589704</v>
      </c>
      <c r="AF1871" s="430">
        <f t="shared" si="490"/>
        <v>0.95676230780276594</v>
      </c>
    </row>
    <row r="1872" spans="1:32" s="5" customFormat="1" x14ac:dyDescent="0.2">
      <c r="A1872" s="363">
        <f>'commented data'!$A1826</f>
        <v>41256.958333333336</v>
      </c>
      <c r="B1872" s="364">
        <f>IF(ISERROR('commented data'!$B1826),"",'commented data'!$B1826)</f>
        <v>894.08831787109375</v>
      </c>
      <c r="C1872" s="364">
        <f>IF(ISERROR('commented data'!$C1826),"",'commented data'!$C1826)</f>
        <v>480.54708862304687</v>
      </c>
      <c r="D1872" s="364">
        <f>IF(ISERROR('commented data'!$D1826),"",'commented data'!$D1826)</f>
        <v>5835.86181640625</v>
      </c>
      <c r="E1872" s="364">
        <f>IF(ISERROR('commented data'!$E1826),"",'commented data'!$E1826)</f>
        <v>9.8405294418334961</v>
      </c>
      <c r="F1872" s="357">
        <f t="shared" si="479"/>
        <v>126.09516960144043</v>
      </c>
      <c r="G1872" s="362">
        <f t="shared" si="480"/>
        <v>52446.947798759087</v>
      </c>
      <c r="H1872" s="359">
        <f>IF(ISERROR('commented data'!$N1826),"",'commented data'!$N1826)</f>
        <v>15.926012795854694</v>
      </c>
      <c r="I1872" s="359">
        <f>IFERROR('commented data'!O1826,"")</f>
        <v>15.677524252436305</v>
      </c>
      <c r="J1872" s="358">
        <f>IF(ISERROR('commented data'!$P1826),"",'commented data'!$P1826)</f>
        <v>1</v>
      </c>
      <c r="K1872" s="328">
        <f>IF(ISERROR('commented data'!$Q1826),"",'commented data'!$Q1826)</f>
        <v>1</v>
      </c>
      <c r="L1872" s="328">
        <f>IF(ISERROR('commented data'!$R1826),"",'commented data'!$R1826)</f>
        <v>1</v>
      </c>
      <c r="M1872" s="328">
        <f>IF(ISERROR('commented data'!$S1826),"",'commented data'!$S1826)</f>
        <v>1</v>
      </c>
      <c r="N1872" s="366">
        <f t="shared" si="481"/>
        <v>1</v>
      </c>
      <c r="O1872" s="367" t="b">
        <f t="shared" si="482"/>
        <v>1</v>
      </c>
      <c r="P1872" s="365">
        <f>IF(ISERROR('commented data'!$J1826),"",'commented data'!$J1826)</f>
        <v>124.84670257568359</v>
      </c>
      <c r="Q1872" s="368">
        <f t="shared" si="478"/>
        <v>124.84670257568359</v>
      </c>
      <c r="R1872" s="368" t="str">
        <f t="shared" si="483"/>
        <v/>
      </c>
      <c r="S1872" s="369">
        <f t="shared" si="484"/>
        <v>124.84670257568359</v>
      </c>
      <c r="T1872" s="365">
        <f>IF(ISERROR('commented data'!$M1826),"",'commented data'!$M1826)</f>
        <v>81513.5078125</v>
      </c>
      <c r="U1872" s="370">
        <f t="shared" si="485"/>
        <v>81513.5078125</v>
      </c>
      <c r="V1872" s="371">
        <f t="shared" si="486"/>
        <v>81513.5078125</v>
      </c>
      <c r="W1872" s="383">
        <f t="shared" si="475"/>
        <v>70916.751796875003</v>
      </c>
      <c r="X1872" s="365">
        <f>IF(ISERROR('commented data'!$T1826),"",'commented data'!$T1826)</f>
        <v>99.721092224121094</v>
      </c>
      <c r="Y1872" s="384">
        <f t="shared" si="476"/>
        <v>99.721092224121094</v>
      </c>
      <c r="Z1872" s="365">
        <f>IF(ISERROR('commented data'!$U1826),"",'commented data'!$U1826)</f>
        <v>1012.801025390625</v>
      </c>
      <c r="AA1872" s="385">
        <f t="shared" si="477"/>
        <v>1022.9290356445313</v>
      </c>
      <c r="AC1872" s="427">
        <f t="shared" si="488"/>
        <v>6.6133067777624204</v>
      </c>
      <c r="AD1872" s="428">
        <f t="shared" si="487"/>
        <v>0.41525188146801983</v>
      </c>
      <c r="AE1872" s="429">
        <f t="shared" si="489"/>
        <v>9.2414481185319808</v>
      </c>
      <c r="AF1872" s="430">
        <f t="shared" si="490"/>
        <v>0.95699857285946344</v>
      </c>
    </row>
    <row r="1873" spans="1:32" s="5" customFormat="1" x14ac:dyDescent="0.2">
      <c r="A1873" s="363">
        <f>'commented data'!$A1827</f>
        <v>41257</v>
      </c>
      <c r="B1873" s="364">
        <f>IF(ISERROR('commented data'!$B1827),"",'commented data'!$B1827)</f>
        <v>893.906982421875</v>
      </c>
      <c r="C1873" s="364">
        <f>IF(ISERROR('commented data'!$C1827),"",'commented data'!$C1827)</f>
        <v>480.41970825195312</v>
      </c>
      <c r="D1873" s="364">
        <f>IF(ISERROR('commented data'!$D1827),"",'commented data'!$D1827)</f>
        <v>5858.57080078125</v>
      </c>
      <c r="E1873" s="364">
        <f>IF(ISERROR('commented data'!$E1827),"",'commented data'!$E1827)</f>
        <v>9.8740863800048828</v>
      </c>
      <c r="F1873" s="357">
        <f t="shared" si="479"/>
        <v>127.61834533691406</v>
      </c>
      <c r="G1873" s="362">
        <f t="shared" si="480"/>
        <v>52469.088853329275</v>
      </c>
      <c r="H1873" s="359">
        <f>IF(ISERROR('commented data'!$N1827),"",'commented data'!$N1827)</f>
        <v>16.09331417310932</v>
      </c>
      <c r="I1873" s="359">
        <f>IFERROR('commented data'!O1827,"")</f>
        <v>15.738529921262522</v>
      </c>
      <c r="J1873" s="358">
        <f>IF(ISERROR('commented data'!$P1827),"",'commented data'!$P1827)</f>
        <v>1</v>
      </c>
      <c r="K1873" s="328">
        <f>IF(ISERROR('commented data'!$Q1827),"",'commented data'!$Q1827)</f>
        <v>1</v>
      </c>
      <c r="L1873" s="328">
        <f>IF(ISERROR('commented data'!$R1827),"",'commented data'!$R1827)</f>
        <v>1</v>
      </c>
      <c r="M1873" s="328">
        <f>IF(ISERROR('commented data'!$S1827),"",'commented data'!$S1827)</f>
        <v>1</v>
      </c>
      <c r="N1873" s="366">
        <f t="shared" si="481"/>
        <v>1</v>
      </c>
      <c r="O1873" s="367" t="b">
        <f t="shared" si="482"/>
        <v>1</v>
      </c>
      <c r="P1873" s="365">
        <f>IF(ISERROR('commented data'!$J1827),"",'commented data'!$J1827)</f>
        <v>126.35479736328125</v>
      </c>
      <c r="Q1873" s="368">
        <f t="shared" si="478"/>
        <v>126.35479736328125</v>
      </c>
      <c r="R1873" s="368" t="str">
        <f t="shared" si="483"/>
        <v/>
      </c>
      <c r="S1873" s="369">
        <f t="shared" si="484"/>
        <v>126.35479736328125</v>
      </c>
      <c r="T1873" s="365">
        <f>IF(ISERROR('commented data'!$M1827),"",'commented data'!$M1827)</f>
        <v>81541.0234375</v>
      </c>
      <c r="U1873" s="370">
        <f t="shared" si="485"/>
        <v>81541.0234375</v>
      </c>
      <c r="V1873" s="371">
        <f t="shared" si="486"/>
        <v>81541.0234375</v>
      </c>
      <c r="W1873" s="383">
        <f t="shared" si="475"/>
        <v>70940.690390624994</v>
      </c>
      <c r="X1873" s="365">
        <f>IF(ISERROR('commented data'!$T1827),"",'commented data'!$T1827)</f>
        <v>99.689559936523438</v>
      </c>
      <c r="Y1873" s="384">
        <f t="shared" si="476"/>
        <v>99.689559936523438</v>
      </c>
      <c r="Z1873" s="365">
        <f>IF(ISERROR('commented data'!$U1827),"",'commented data'!$U1827)</f>
        <v>1012.801025390625</v>
      </c>
      <c r="AA1873" s="385">
        <f t="shared" si="477"/>
        <v>1022.9290356445313</v>
      </c>
      <c r="AC1873" s="427">
        <f t="shared" si="488"/>
        <v>6.6960183007974035</v>
      </c>
      <c r="AD1873" s="428">
        <f t="shared" si="487"/>
        <v>0.41607454056827714</v>
      </c>
      <c r="AE1873" s="429">
        <f t="shared" si="489"/>
        <v>9.2406254594317243</v>
      </c>
      <c r="AF1873" s="430">
        <f t="shared" si="490"/>
        <v>0.95691338235957668</v>
      </c>
    </row>
    <row r="1874" spans="1:32" s="5" customFormat="1" x14ac:dyDescent="0.2">
      <c r="A1874" s="363">
        <f>'commented data'!$A1828</f>
        <v>41257.041666666664</v>
      </c>
      <c r="B1874" s="364">
        <f>IF(ISERROR('commented data'!$B1828),"",'commented data'!$B1828)</f>
        <v>894.02557373046875</v>
      </c>
      <c r="C1874" s="364">
        <f>IF(ISERROR('commented data'!$C1828),"",'commented data'!$C1828)</f>
        <v>479.76260375976562</v>
      </c>
      <c r="D1874" s="364">
        <f>IF(ISERROR('commented data'!$D1828),"",'commented data'!$D1828)</f>
        <v>5875.0361328125</v>
      </c>
      <c r="E1874" s="364">
        <f>IF(ISERROR('commented data'!$E1828),"",'commented data'!$E1828)</f>
        <v>9.9075107574462891</v>
      </c>
      <c r="F1874" s="357">
        <f t="shared" si="479"/>
        <v>127.51593673706054</v>
      </c>
      <c r="G1874" s="362">
        <f t="shared" si="480"/>
        <v>52396.216331834425</v>
      </c>
      <c r="H1874" s="359">
        <f>IF(ISERROR('commented data'!$N1828),"",'commented data'!$N1828)</f>
        <v>16.124377271251433</v>
      </c>
      <c r="I1874" s="359">
        <f>IFERROR('commented data'!O1828,"")</f>
        <v>15.782762572816855</v>
      </c>
      <c r="J1874" s="358">
        <f>IF(ISERROR('commented data'!$P1828),"",'commented data'!$P1828)</f>
        <v>1</v>
      </c>
      <c r="K1874" s="328">
        <f>IF(ISERROR('commented data'!$Q1828),"",'commented data'!$Q1828)</f>
        <v>1</v>
      </c>
      <c r="L1874" s="328">
        <f>IF(ISERROR('commented data'!$R1828),"",'commented data'!$R1828)</f>
        <v>1</v>
      </c>
      <c r="M1874" s="328">
        <f>IF(ISERROR('commented data'!$S1828),"",'commented data'!$S1828)</f>
        <v>1</v>
      </c>
      <c r="N1874" s="366">
        <f t="shared" si="481"/>
        <v>1</v>
      </c>
      <c r="O1874" s="367" t="b">
        <f t="shared" si="482"/>
        <v>1</v>
      </c>
      <c r="P1874" s="365">
        <f>IF(ISERROR('commented data'!$J1828),"",'commented data'!$J1828)</f>
        <v>126.25340270996094</v>
      </c>
      <c r="Q1874" s="368">
        <f t="shared" si="478"/>
        <v>126.25340270996094</v>
      </c>
      <c r="R1874" s="368" t="str">
        <f t="shared" si="483"/>
        <v/>
      </c>
      <c r="S1874" s="369">
        <f t="shared" si="484"/>
        <v>126.25340270996094</v>
      </c>
      <c r="T1874" s="365">
        <f>IF(ISERROR('commented data'!$M1828),"",'commented data'!$M1828)</f>
        <v>81436.75</v>
      </c>
      <c r="U1874" s="370">
        <f t="shared" si="485"/>
        <v>81436.75</v>
      </c>
      <c r="V1874" s="371">
        <f t="shared" si="486"/>
        <v>81436.75</v>
      </c>
      <c r="W1874" s="383">
        <f t="shared" si="475"/>
        <v>70849.972500000003</v>
      </c>
      <c r="X1874" s="365">
        <f>IF(ISERROR('commented data'!$T1828),"",'commented data'!$T1828)</f>
        <v>99.730659484863281</v>
      </c>
      <c r="Y1874" s="384">
        <f t="shared" si="476"/>
        <v>99.730659484863281</v>
      </c>
      <c r="Z1874" s="365">
        <f>IF(ISERROR('commented data'!$U1828),"",'commented data'!$U1828)</f>
        <v>1012.801025390625</v>
      </c>
      <c r="AA1874" s="385">
        <f t="shared" si="477"/>
        <v>1022.9290356445313</v>
      </c>
      <c r="AC1874" s="427">
        <f t="shared" si="488"/>
        <v>6.6813526070315366</v>
      </c>
      <c r="AD1874" s="428">
        <f t="shared" si="487"/>
        <v>0.41436345073269232</v>
      </c>
      <c r="AE1874" s="429">
        <f t="shared" si="489"/>
        <v>9.2423365492673089</v>
      </c>
      <c r="AF1874" s="430">
        <f t="shared" si="490"/>
        <v>0.95709057434395894</v>
      </c>
    </row>
    <row r="1875" spans="1:32" s="5" customFormat="1" x14ac:dyDescent="0.2">
      <c r="A1875" s="363">
        <f>'commented data'!$A1829</f>
        <v>41257.083333333336</v>
      </c>
      <c r="B1875" s="364">
        <f>IF(ISERROR('commented data'!$B1829),"",'commented data'!$B1829)</f>
        <v>893.82012939453125</v>
      </c>
      <c r="C1875" s="364">
        <f>IF(ISERROR('commented data'!$C1829),"",'commented data'!$C1829)</f>
        <v>479.01278686523437</v>
      </c>
      <c r="D1875" s="364">
        <f>IF(ISERROR('commented data'!$D1829),"",'commented data'!$D1829)</f>
        <v>5880.82421875</v>
      </c>
      <c r="E1875" s="364">
        <f>IF(ISERROR('commented data'!$E1829),"",'commented data'!$E1829)</f>
        <v>9.9236974716186523</v>
      </c>
      <c r="F1875" s="357">
        <f t="shared" si="479"/>
        <v>126.1812190246582</v>
      </c>
      <c r="G1875" s="362">
        <f t="shared" si="480"/>
        <v>52318.947191716521</v>
      </c>
      <c r="H1875" s="359">
        <f>IF(ISERROR('commented data'!$N1829),"",'commented data'!$N1829)</f>
        <v>15.990738039614589</v>
      </c>
      <c r="I1875" s="359">
        <f>IFERROR('commented data'!O1829,"")</f>
        <v>15.798311751415506</v>
      </c>
      <c r="J1875" s="358">
        <f>IF(ISERROR('commented data'!$P1829),"",'commented data'!$P1829)</f>
        <v>1</v>
      </c>
      <c r="K1875" s="328">
        <f>IF(ISERROR('commented data'!$Q1829),"",'commented data'!$Q1829)</f>
        <v>1</v>
      </c>
      <c r="L1875" s="328">
        <f>IF(ISERROR('commented data'!$R1829),"",'commented data'!$R1829)</f>
        <v>1</v>
      </c>
      <c r="M1875" s="328">
        <f>IF(ISERROR('commented data'!$S1829),"",'commented data'!$S1829)</f>
        <v>1</v>
      </c>
      <c r="N1875" s="366">
        <f t="shared" si="481"/>
        <v>1</v>
      </c>
      <c r="O1875" s="367" t="b">
        <f t="shared" si="482"/>
        <v>1</v>
      </c>
      <c r="P1875" s="365">
        <f>IF(ISERROR('commented data'!$J1829),"",'commented data'!$J1829)</f>
        <v>124.93190002441406</v>
      </c>
      <c r="Q1875" s="368">
        <f t="shared" si="478"/>
        <v>124.93190002441406</v>
      </c>
      <c r="R1875" s="368" t="str">
        <f t="shared" si="483"/>
        <v/>
      </c>
      <c r="S1875" s="369">
        <f t="shared" si="484"/>
        <v>124.93190002441406</v>
      </c>
      <c r="T1875" s="365">
        <f>IF(ISERROR('commented data'!$M1829),"",'commented data'!$M1829)</f>
        <v>81325.796875</v>
      </c>
      <c r="U1875" s="370">
        <f t="shared" si="485"/>
        <v>81325.796875</v>
      </c>
      <c r="V1875" s="371">
        <f t="shared" si="486"/>
        <v>81325.796875</v>
      </c>
      <c r="W1875" s="383">
        <f t="shared" si="475"/>
        <v>70753.443281250002</v>
      </c>
      <c r="X1875" s="365">
        <f>IF(ISERROR('commented data'!$T1829),"",'commented data'!$T1829)</f>
        <v>99.772941589355469</v>
      </c>
      <c r="Y1875" s="384">
        <f t="shared" si="476"/>
        <v>99.772941589355469</v>
      </c>
      <c r="Z1875" s="365">
        <f>IF(ISERROR('commented data'!$U1829),"",'commented data'!$U1829)</f>
        <v>1012.802001953125</v>
      </c>
      <c r="AA1875" s="385">
        <f t="shared" si="477"/>
        <v>1022.9300219726563</v>
      </c>
      <c r="AC1875" s="427">
        <f t="shared" si="488"/>
        <v>6.6016685347375086</v>
      </c>
      <c r="AD1875" s="428">
        <f t="shared" si="487"/>
        <v>0.41284326704514152</v>
      </c>
      <c r="AE1875" s="429">
        <f t="shared" si="489"/>
        <v>9.2438567329548587</v>
      </c>
      <c r="AF1875" s="430">
        <f t="shared" si="490"/>
        <v>0.95724799703365104</v>
      </c>
    </row>
    <row r="1876" spans="1:32" s="5" customFormat="1" x14ac:dyDescent="0.2">
      <c r="A1876" s="363">
        <f>'commented data'!$A1830</f>
        <v>41257.125</v>
      </c>
      <c r="B1876" s="364">
        <f>IF(ISERROR('commented data'!$B1830),"",'commented data'!$B1830)</f>
        <v>894.02081298828125</v>
      </c>
      <c r="C1876" s="364">
        <f>IF(ISERROR('commented data'!$C1830),"",'commented data'!$C1830)</f>
        <v>478.4442138671875</v>
      </c>
      <c r="D1876" s="364">
        <f>IF(ISERROR('commented data'!$D1830),"",'commented data'!$D1830)</f>
        <v>5877.81884765625</v>
      </c>
      <c r="E1876" s="364">
        <f>IF(ISERROR('commented data'!$E1830),"",'commented data'!$E1830)</f>
        <v>9.9276275634765625</v>
      </c>
      <c r="F1876" s="357">
        <f t="shared" si="479"/>
        <v>125.75277503967285</v>
      </c>
      <c r="G1876" s="362">
        <f t="shared" si="480"/>
        <v>52266.769179136558</v>
      </c>
      <c r="H1876" s="359">
        <f>IF(ISERROR('commented data'!$N1830),"",'commented data'!$N1830)</f>
        <v>15.906152674127515</v>
      </c>
      <c r="I1876" s="359">
        <f>IFERROR('commented data'!O1830,"")</f>
        <v>15.790238088999892</v>
      </c>
      <c r="J1876" s="358">
        <f>IF(ISERROR('commented data'!$P1830),"",'commented data'!$P1830)</f>
        <v>1</v>
      </c>
      <c r="K1876" s="328">
        <f>IF(ISERROR('commented data'!$Q1830),"",'commented data'!$Q1830)</f>
        <v>1</v>
      </c>
      <c r="L1876" s="328">
        <f>IF(ISERROR('commented data'!$R1830),"",'commented data'!$R1830)</f>
        <v>1</v>
      </c>
      <c r="M1876" s="328">
        <f>IF(ISERROR('commented data'!$S1830),"",'commented data'!$S1830)</f>
        <v>1</v>
      </c>
      <c r="N1876" s="366">
        <f t="shared" si="481"/>
        <v>1</v>
      </c>
      <c r="O1876" s="367" t="b">
        <f t="shared" si="482"/>
        <v>1</v>
      </c>
      <c r="P1876" s="365">
        <f>IF(ISERROR('commented data'!$J1830),"",'commented data'!$J1830)</f>
        <v>124.50769805908203</v>
      </c>
      <c r="Q1876" s="368">
        <f t="shared" si="478"/>
        <v>124.50769805908203</v>
      </c>
      <c r="R1876" s="368" t="str">
        <f t="shared" si="483"/>
        <v/>
      </c>
      <c r="S1876" s="369">
        <f t="shared" si="484"/>
        <v>124.50769805908203</v>
      </c>
      <c r="T1876" s="365">
        <f>IF(ISERROR('commented data'!$M1830),"",'commented data'!$M1830)</f>
        <v>81256.671875</v>
      </c>
      <c r="U1876" s="370">
        <f t="shared" si="485"/>
        <v>81256.671875</v>
      </c>
      <c r="V1876" s="371">
        <f t="shared" si="486"/>
        <v>81256.671875</v>
      </c>
      <c r="W1876" s="383">
        <f t="shared" si="475"/>
        <v>70693.304531250003</v>
      </c>
      <c r="X1876" s="365">
        <f>IF(ISERROR('commented data'!$T1830),"",'commented data'!$T1830)</f>
        <v>99.82904052734375</v>
      </c>
      <c r="Y1876" s="384">
        <f t="shared" si="476"/>
        <v>99.82904052734375</v>
      </c>
      <c r="Z1876" s="365">
        <f>IF(ISERROR('commented data'!$U1830),"",'commented data'!$U1830)</f>
        <v>1012.8049926757812</v>
      </c>
      <c r="AA1876" s="385">
        <f t="shared" si="477"/>
        <v>1022.9330426025391</v>
      </c>
      <c r="AC1876" s="427">
        <f t="shared" si="488"/>
        <v>6.5726912666344655</v>
      </c>
      <c r="AD1876" s="428">
        <f t="shared" si="487"/>
        <v>0.41321691054339077</v>
      </c>
      <c r="AE1876" s="429">
        <f t="shared" si="489"/>
        <v>9.2434830894566105</v>
      </c>
      <c r="AF1876" s="430">
        <f t="shared" si="490"/>
        <v>0.95720930436449403</v>
      </c>
    </row>
    <row r="1877" spans="1:32" s="5" customFormat="1" x14ac:dyDescent="0.2">
      <c r="A1877" s="363">
        <f>'commented data'!$A1831</f>
        <v>41257.166666666664</v>
      </c>
      <c r="B1877" s="364">
        <f>IF(ISERROR('commented data'!$B1831),"",'commented data'!$B1831)</f>
        <v>894.036376953125</v>
      </c>
      <c r="C1877" s="364">
        <f>IF(ISERROR('commented data'!$C1831),"",'commented data'!$C1831)</f>
        <v>477.34991455078125</v>
      </c>
      <c r="D1877" s="364">
        <f>IF(ISERROR('commented data'!$D1831),"",'commented data'!$D1831)</f>
        <v>5873.998046875</v>
      </c>
      <c r="E1877" s="364">
        <f>IF(ISERROR('commented data'!$E1831),"",'commented data'!$E1831)</f>
        <v>9.9385051727294922</v>
      </c>
      <c r="F1877" s="357">
        <f t="shared" si="479"/>
        <v>125.64198265075683</v>
      </c>
      <c r="G1877" s="362">
        <f t="shared" si="480"/>
        <v>52166.110422760816</v>
      </c>
      <c r="H1877" s="359">
        <f>IF(ISERROR('commented data'!$N1831),"",'commented data'!$N1831)</f>
        <v>15.937744913656934</v>
      </c>
      <c r="I1877" s="359">
        <f>IFERROR('commented data'!O1831,"")</f>
        <v>15.779973847179878</v>
      </c>
      <c r="J1877" s="358">
        <f>IF(ISERROR('commented data'!$P1831),"",'commented data'!$P1831)</f>
        <v>1</v>
      </c>
      <c r="K1877" s="328">
        <f>IF(ISERROR('commented data'!$Q1831),"",'commented data'!$Q1831)</f>
        <v>1</v>
      </c>
      <c r="L1877" s="328">
        <f>IF(ISERROR('commented data'!$R1831),"",'commented data'!$R1831)</f>
        <v>1</v>
      </c>
      <c r="M1877" s="328">
        <f>IF(ISERROR('commented data'!$S1831),"",'commented data'!$S1831)</f>
        <v>1</v>
      </c>
      <c r="N1877" s="366">
        <f t="shared" si="481"/>
        <v>1</v>
      </c>
      <c r="O1877" s="367" t="b">
        <f t="shared" si="482"/>
        <v>1</v>
      </c>
      <c r="P1877" s="365">
        <f>IF(ISERROR('commented data'!$J1831),"",'commented data'!$J1831)</f>
        <v>124.39800262451172</v>
      </c>
      <c r="Q1877" s="368">
        <f t="shared" si="478"/>
        <v>124.39800262451172</v>
      </c>
      <c r="R1877" s="368" t="str">
        <f t="shared" si="483"/>
        <v/>
      </c>
      <c r="S1877" s="369">
        <f t="shared" si="484"/>
        <v>124.39800262451172</v>
      </c>
      <c r="T1877" s="365">
        <f>IF(ISERROR('commented data'!$M1831),"",'commented data'!$M1831)</f>
        <v>81117.640625</v>
      </c>
      <c r="U1877" s="370">
        <f t="shared" si="485"/>
        <v>81117.640625</v>
      </c>
      <c r="V1877" s="371">
        <f t="shared" si="486"/>
        <v>81117.640625</v>
      </c>
      <c r="W1877" s="383">
        <f t="shared" si="475"/>
        <v>70572.347343749992</v>
      </c>
      <c r="X1877" s="365">
        <f>IF(ISERROR('commented data'!$T1831),"",'commented data'!$T1831)</f>
        <v>99.910072326660156</v>
      </c>
      <c r="Y1877" s="384">
        <f t="shared" si="476"/>
        <v>99.910072326660156</v>
      </c>
      <c r="Z1877" s="365">
        <f>IF(ISERROR('commented data'!$U1831),"",'commented data'!$U1831)</f>
        <v>1012.8070068359375</v>
      </c>
      <c r="AA1877" s="385">
        <f t="shared" si="477"/>
        <v>1022.9350769042969</v>
      </c>
      <c r="AC1877" s="427">
        <f t="shared" si="488"/>
        <v>6.5542535406939795</v>
      </c>
      <c r="AD1877" s="428">
        <f t="shared" si="487"/>
        <v>0.41124096139082317</v>
      </c>
      <c r="AE1877" s="429">
        <f t="shared" si="489"/>
        <v>9.2454590386091784</v>
      </c>
      <c r="AF1877" s="430">
        <f t="shared" si="490"/>
        <v>0.95741392386728152</v>
      </c>
    </row>
    <row r="1878" spans="1:32" s="5" customFormat="1" x14ac:dyDescent="0.2">
      <c r="A1878" s="363">
        <f>'commented data'!$A1832</f>
        <v>41257.208333333336</v>
      </c>
      <c r="B1878" s="364">
        <f>IF(ISERROR('commented data'!$B1832),"",'commented data'!$B1832)</f>
        <v>893.94317626953125</v>
      </c>
      <c r="C1878" s="364">
        <f>IF(ISERROR('commented data'!$C1832),"",'commented data'!$C1832)</f>
        <v>478.12130737304687</v>
      </c>
      <c r="D1878" s="364">
        <f>IF(ISERROR('commented data'!$D1832),"",'commented data'!$D1832)</f>
        <v>5895.7099609375</v>
      </c>
      <c r="E1878" s="364">
        <f>IF(ISERROR('commented data'!$E1832),"",'commented data'!$E1832)</f>
        <v>9.9319419860839844</v>
      </c>
      <c r="F1878" s="357">
        <f t="shared" si="479"/>
        <v>125.70798029380106</v>
      </c>
      <c r="G1878" s="362">
        <f t="shared" si="480"/>
        <v>52220.577685550248</v>
      </c>
      <c r="H1878" s="359">
        <f>IF(ISERROR('commented data'!$N1832),"",'commented data'!$N1832)</f>
        <v>15.846382896979485</v>
      </c>
      <c r="I1878" s="359">
        <f>IFERROR('commented data'!O1832,"")</f>
        <v>15.838300975201438</v>
      </c>
      <c r="J1878" s="358">
        <f>IF(ISERROR('commented data'!$P1832),"",'commented data'!$P1832)</f>
        <v>1</v>
      </c>
      <c r="K1878" s="328">
        <f>IF(ISERROR('commented data'!$Q1832),"",'commented data'!$Q1832)</f>
        <v>1</v>
      </c>
      <c r="L1878" s="328">
        <f>IF(ISERROR('commented data'!$R1832),"",'commented data'!$R1832)</f>
        <v>0.85152781009674072</v>
      </c>
      <c r="M1878" s="328">
        <f>IF(ISERROR('commented data'!$S1832),"",'commented data'!$S1832)</f>
        <v>1</v>
      </c>
      <c r="N1878" s="366">
        <f t="shared" si="481"/>
        <v>1</v>
      </c>
      <c r="O1878" s="367" t="b">
        <f t="shared" si="482"/>
        <v>1</v>
      </c>
      <c r="P1878" s="365">
        <f>IF(ISERROR('commented data'!$J1832),"",'commented data'!$J1832)</f>
        <v>124.4633468255456</v>
      </c>
      <c r="Q1878" s="368">
        <f t="shared" si="478"/>
        <v>124.4633468255456</v>
      </c>
      <c r="R1878" s="368" t="str">
        <f t="shared" si="483"/>
        <v/>
      </c>
      <c r="S1878" s="369">
        <f t="shared" si="484"/>
        <v>124.4633468255456</v>
      </c>
      <c r="T1878" s="365">
        <f>IF(ISERROR('commented data'!$M1832),"",'commented data'!$M1832)</f>
        <v>81198.90625</v>
      </c>
      <c r="U1878" s="370">
        <f t="shared" si="485"/>
        <v>81198.90625</v>
      </c>
      <c r="V1878" s="371">
        <f t="shared" si="486"/>
        <v>81198.90625</v>
      </c>
      <c r="W1878" s="383">
        <f t="shared" si="475"/>
        <v>70643.048437499994</v>
      </c>
      <c r="X1878" s="365">
        <f>IF(ISERROR('commented data'!$T1832),"",'commented data'!$T1832)</f>
        <v>99.893211364746094</v>
      </c>
      <c r="Y1878" s="384">
        <f t="shared" si="476"/>
        <v>99.893211364746094</v>
      </c>
      <c r="Z1878" s="365">
        <f>IF(ISERROR('commented data'!$U1832),"",'commented data'!$U1832)</f>
        <v>1012.8040161132812</v>
      </c>
      <c r="AA1878" s="385">
        <f t="shared" si="477"/>
        <v>1022.9320562744141</v>
      </c>
      <c r="AC1878" s="427">
        <f t="shared" si="488"/>
        <v>6.5645433506260575</v>
      </c>
      <c r="AD1878" s="428">
        <f t="shared" si="487"/>
        <v>0.41426131081796214</v>
      </c>
      <c r="AE1878" s="429">
        <f t="shared" si="489"/>
        <v>9.2424386891820394</v>
      </c>
      <c r="AF1878" s="430">
        <f t="shared" si="490"/>
        <v>0.95710115144739283</v>
      </c>
    </row>
    <row r="1879" spans="1:32" s="5" customFormat="1" x14ac:dyDescent="0.2">
      <c r="A1879" s="363">
        <f>'commented data'!$A1833</f>
        <v>41257.25</v>
      </c>
      <c r="B1879" s="364">
        <f>IF(ISERROR('commented data'!$B1833),"",'commented data'!$B1833)</f>
        <v>894.201416015625</v>
      </c>
      <c r="C1879" s="364">
        <f>IF(ISERROR('commented data'!$C1833),"",'commented data'!$C1833)</f>
        <v>492.560791015625</v>
      </c>
      <c r="D1879" s="364">
        <f>IF(ISERROR('commented data'!$D1833),"",'commented data'!$D1833)</f>
        <v>6027.20703125</v>
      </c>
      <c r="E1879" s="364">
        <f>IF(ISERROR('commented data'!$E1833),"",'commented data'!$E1833)</f>
        <v>9.8828096389770508</v>
      </c>
      <c r="F1879" s="357">
        <f t="shared" si="479"/>
        <v>133.65815784733397</v>
      </c>
      <c r="G1879" s="362">
        <f t="shared" si="480"/>
        <v>53867.70899038772</v>
      </c>
      <c r="H1879" s="359">
        <f>IF(ISERROR('commented data'!$N1833),"",'commented data'!$N1833)</f>
        <v>15.928820879736449</v>
      </c>
      <c r="I1879" s="359">
        <f>IFERROR('commented data'!O1833,"")</f>
        <v>16.191556171058362</v>
      </c>
      <c r="J1879" s="358">
        <f>IF(ISERROR('commented data'!$P1833),"",'commented data'!$P1833)</f>
        <v>1</v>
      </c>
      <c r="K1879" s="328">
        <f>IF(ISERROR('commented data'!$Q1833),"",'commented data'!$Q1833)</f>
        <v>1</v>
      </c>
      <c r="L1879" s="328">
        <f>IF(ISERROR('commented data'!$R1833),"",'commented data'!$R1833)</f>
        <v>0.8712499737739563</v>
      </c>
      <c r="M1879" s="328">
        <f>IF(ISERROR('commented data'!$S1833),"",'commented data'!$S1833)</f>
        <v>1</v>
      </c>
      <c r="N1879" s="366">
        <f t="shared" si="481"/>
        <v>1</v>
      </c>
      <c r="O1879" s="367" t="b">
        <f t="shared" si="482"/>
        <v>1</v>
      </c>
      <c r="P1879" s="365">
        <f>IF(ISERROR('commented data'!$J1833),"",'commented data'!$J1833)</f>
        <v>132.33480974983561</v>
      </c>
      <c r="Q1879" s="368">
        <f t="shared" si="478"/>
        <v>132.33480974983561</v>
      </c>
      <c r="R1879" s="368" t="str">
        <f t="shared" si="483"/>
        <v/>
      </c>
      <c r="S1879" s="369">
        <f t="shared" si="484"/>
        <v>132.33480974983561</v>
      </c>
      <c r="T1879" s="365">
        <f>IF(ISERROR('commented data'!$M1833),"",'commented data'!$M1833)</f>
        <v>83554.46875</v>
      </c>
      <c r="U1879" s="370">
        <f t="shared" si="485"/>
        <v>83554.46875</v>
      </c>
      <c r="V1879" s="371">
        <f t="shared" si="486"/>
        <v>83554.46875</v>
      </c>
      <c r="W1879" s="383">
        <f t="shared" si="475"/>
        <v>72692.387812500005</v>
      </c>
      <c r="X1879" s="365">
        <f>IF(ISERROR('commented data'!$T1833),"",'commented data'!$T1833)</f>
        <v>98.977897644042969</v>
      </c>
      <c r="Y1879" s="384">
        <f t="shared" si="476"/>
        <v>98.977897644042969</v>
      </c>
      <c r="Z1879" s="365">
        <f>IF(ISERROR('commented data'!$U1833),"",'commented data'!$U1833)</f>
        <v>1012.8049926757812</v>
      </c>
      <c r="AA1879" s="385">
        <f t="shared" si="477"/>
        <v>1022.9330426025391</v>
      </c>
      <c r="AC1879" s="427">
        <f t="shared" si="488"/>
        <v>7.1998587511114929</v>
      </c>
      <c r="AD1879" s="428">
        <f t="shared" si="487"/>
        <v>0.4520019909490387</v>
      </c>
      <c r="AE1879" s="429">
        <f t="shared" si="489"/>
        <v>9.2046980090509614</v>
      </c>
      <c r="AF1879" s="430">
        <f t="shared" si="490"/>
        <v>0.95319291363001446</v>
      </c>
    </row>
    <row r="1880" spans="1:32" s="5" customFormat="1" x14ac:dyDescent="0.2">
      <c r="A1880" s="363">
        <f>'commented data'!$A1834</f>
        <v>41257.291666666664</v>
      </c>
      <c r="B1880" s="364">
        <f>IF(ISERROR('commented data'!$B1834),"",'commented data'!$B1834)</f>
        <v>893.986328125</v>
      </c>
      <c r="C1880" s="364">
        <f>IF(ISERROR('commented data'!$C1834),"",'commented data'!$C1834)</f>
        <v>492.54559326171875</v>
      </c>
      <c r="D1880" s="364">
        <f>IF(ISERROR('commented data'!$D1834),"",'commented data'!$D1834)</f>
        <v>6008.7587890625</v>
      </c>
      <c r="E1880" s="364">
        <f>IF(ISERROR('commented data'!$E1834),"",'commented data'!$E1834)</f>
        <v>9.8593635559082031</v>
      </c>
      <c r="F1880" s="357">
        <f t="shared" si="479"/>
        <v>133.52694396972657</v>
      </c>
      <c r="G1880" s="362">
        <f t="shared" si="480"/>
        <v>53896.429337548216</v>
      </c>
      <c r="H1880" s="359">
        <f>IF(ISERROR('commented data'!$N1834),"",'commented data'!$N1834)</f>
        <v>16.342082817867631</v>
      </c>
      <c r="I1880" s="359">
        <f>IFERROR('commented data'!O1834,"")</f>
        <v>16.141996607551178</v>
      </c>
      <c r="J1880" s="358">
        <f>IF(ISERROR('commented data'!$P1834),"",'commented data'!$P1834)</f>
        <v>1</v>
      </c>
      <c r="K1880" s="328">
        <f>IF(ISERROR('commented data'!$Q1834),"",'commented data'!$Q1834)</f>
        <v>1</v>
      </c>
      <c r="L1880" s="328">
        <f>IF(ISERROR('commented data'!$R1834),"",'commented data'!$R1834)</f>
        <v>1</v>
      </c>
      <c r="M1880" s="328">
        <f>IF(ISERROR('commented data'!$S1834),"",'commented data'!$S1834)</f>
        <v>1</v>
      </c>
      <c r="N1880" s="366">
        <f t="shared" si="481"/>
        <v>1</v>
      </c>
      <c r="O1880" s="367" t="b">
        <f t="shared" si="482"/>
        <v>1</v>
      </c>
      <c r="P1880" s="365">
        <f>IF(ISERROR('commented data'!$J1834),"",'commented data'!$J1834)</f>
        <v>132.20489501953125</v>
      </c>
      <c r="Q1880" s="368">
        <f t="shared" si="478"/>
        <v>132.20489501953125</v>
      </c>
      <c r="R1880" s="368" t="str">
        <f t="shared" si="483"/>
        <v/>
      </c>
      <c r="S1880" s="369">
        <f t="shared" si="484"/>
        <v>132.20489501953125</v>
      </c>
      <c r="T1880" s="365">
        <f>IF(ISERROR('commented data'!$M1834),"",'commented data'!$M1834)</f>
        <v>83607.3828125</v>
      </c>
      <c r="U1880" s="370">
        <f t="shared" si="485"/>
        <v>83607.3828125</v>
      </c>
      <c r="V1880" s="371">
        <f t="shared" si="486"/>
        <v>83607.3828125</v>
      </c>
      <c r="W1880" s="383">
        <f t="shared" si="475"/>
        <v>72738.423046875003</v>
      </c>
      <c r="X1880" s="365">
        <f>IF(ISERROR('commented data'!$T1834),"",'commented data'!$T1834)</f>
        <v>99.015876770019531</v>
      </c>
      <c r="Y1880" s="384">
        <f t="shared" si="476"/>
        <v>99.015876770019531</v>
      </c>
      <c r="Z1880" s="365">
        <f>IF(ISERROR('commented data'!$U1834),"",'commented data'!$U1834)</f>
        <v>1012.8070068359375</v>
      </c>
      <c r="AA1880" s="385">
        <f t="shared" si="477"/>
        <v>1022.9350769042969</v>
      </c>
      <c r="AC1880" s="427">
        <f t="shared" si="488"/>
        <v>7.1966255003231279</v>
      </c>
      <c r="AD1880" s="428">
        <f t="shared" si="487"/>
        <v>0.44037382385889584</v>
      </c>
      <c r="AE1880" s="429">
        <f t="shared" si="489"/>
        <v>9.2163261761411057</v>
      </c>
      <c r="AF1880" s="430">
        <f t="shared" si="490"/>
        <v>0.95439706899262744</v>
      </c>
    </row>
    <row r="1881" spans="1:32" s="5" customFormat="1" x14ac:dyDescent="0.2">
      <c r="A1881" s="363">
        <f>'commented data'!$A1835</f>
        <v>41257.333333333336</v>
      </c>
      <c r="B1881" s="364">
        <f>IF(ISERROR('commented data'!$B1835),"",'commented data'!$B1835)</f>
        <v>893.972412109375</v>
      </c>
      <c r="C1881" s="364">
        <f>IF(ISERROR('commented data'!$C1835),"",'commented data'!$C1835)</f>
        <v>491.49468994140625</v>
      </c>
      <c r="D1881" s="364">
        <f>IF(ISERROR('commented data'!$D1835),"",'commented data'!$D1835)</f>
        <v>5988.2568359375</v>
      </c>
      <c r="E1881" s="364">
        <f>IF(ISERROR('commented data'!$E1835),"",'commented data'!$E1835)</f>
        <v>9.8510541915893555</v>
      </c>
      <c r="F1881" s="357">
        <f t="shared" si="479"/>
        <v>134.26323791503907</v>
      </c>
      <c r="G1881" s="362">
        <f t="shared" si="480"/>
        <v>53756.90120120364</v>
      </c>
      <c r="H1881" s="359">
        <f>IF(ISERROR('commented data'!$N1835),"",'commented data'!$N1835)</f>
        <v>16.094589131066094</v>
      </c>
      <c r="I1881" s="359">
        <f>IFERROR('commented data'!O1835,"")</f>
        <v>16.086919932082971</v>
      </c>
      <c r="J1881" s="358">
        <f>IF(ISERROR('commented data'!$P1835),"",'commented data'!$P1835)</f>
        <v>1</v>
      </c>
      <c r="K1881" s="328">
        <f>IF(ISERROR('commented data'!$Q1835),"",'commented data'!$Q1835)</f>
        <v>1</v>
      </c>
      <c r="L1881" s="328">
        <f>IF(ISERROR('commented data'!$R1835),"",'commented data'!$R1835)</f>
        <v>1</v>
      </c>
      <c r="M1881" s="328">
        <f>IF(ISERROR('commented data'!$S1835),"",'commented data'!$S1835)</f>
        <v>1</v>
      </c>
      <c r="N1881" s="366">
        <f t="shared" si="481"/>
        <v>1</v>
      </c>
      <c r="O1881" s="367" t="b">
        <f t="shared" si="482"/>
        <v>1</v>
      </c>
      <c r="P1881" s="365">
        <f>IF(ISERROR('commented data'!$J1835),"",'commented data'!$J1835)</f>
        <v>132.93389892578125</v>
      </c>
      <c r="Q1881" s="368">
        <f t="shared" si="478"/>
        <v>132.93389892578125</v>
      </c>
      <c r="R1881" s="368" t="str">
        <f t="shared" si="483"/>
        <v/>
      </c>
      <c r="S1881" s="369">
        <f t="shared" si="484"/>
        <v>132.93389892578125</v>
      </c>
      <c r="T1881" s="365">
        <f>IF(ISERROR('commented data'!$M1835),"",'commented data'!$M1835)</f>
        <v>83420.7265625</v>
      </c>
      <c r="U1881" s="370">
        <f t="shared" si="485"/>
        <v>83420.7265625</v>
      </c>
      <c r="V1881" s="371">
        <f t="shared" si="486"/>
        <v>83420.7265625</v>
      </c>
      <c r="W1881" s="383">
        <f t="shared" ref="W1881:W1944" si="491">V1881*$W$53</f>
        <v>72576.032109374995</v>
      </c>
      <c r="X1881" s="365">
        <f>IF(ISERROR('commented data'!$T1835),"",'commented data'!$T1835)</f>
        <v>99.149559020996094</v>
      </c>
      <c r="Y1881" s="384">
        <f t="shared" ref="Y1881:Y1944" si="492">X1881*$Y$53</f>
        <v>99.149559020996094</v>
      </c>
      <c r="Z1881" s="365">
        <f>IF(ISERROR('commented data'!$U1835),"",'commented data'!$U1835)</f>
        <v>1012.8090209960937</v>
      </c>
      <c r="AA1881" s="385">
        <f t="shared" ref="AA1881:AA1944" si="493">Z1881*$AA$53</f>
        <v>1022.9371112060547</v>
      </c>
      <c r="AC1881" s="427">
        <f t="shared" si="488"/>
        <v>7.2175756155524535</v>
      </c>
      <c r="AD1881" s="428">
        <f t="shared" si="487"/>
        <v>0.44844733573353213</v>
      </c>
      <c r="AE1881" s="429">
        <f t="shared" si="489"/>
        <v>9.2082526642664693</v>
      </c>
      <c r="AF1881" s="430">
        <f t="shared" si="490"/>
        <v>0.95356101610969257</v>
      </c>
    </row>
    <row r="1882" spans="1:32" s="5" customFormat="1" x14ac:dyDescent="0.2">
      <c r="A1882" s="363">
        <f>'commented data'!$A1836</f>
        <v>41257.375</v>
      </c>
      <c r="B1882" s="364">
        <f>IF(ISERROR('commented data'!$B1836),"",'commented data'!$B1836)</f>
        <v>894.00592041015625</v>
      </c>
      <c r="C1882" s="364">
        <f>IF(ISERROR('commented data'!$C1836),"",'commented data'!$C1836)</f>
        <v>490.42318725585937</v>
      </c>
      <c r="D1882" s="364">
        <f>IF(ISERROR('commented data'!$D1836),"",'commented data'!$D1836)</f>
        <v>5976.10400390625</v>
      </c>
      <c r="E1882" s="364">
        <f>IF(ISERROR('commented data'!$E1836),"",'commented data'!$E1836)</f>
        <v>9.8511199951171875</v>
      </c>
      <c r="F1882" s="357">
        <f t="shared" si="479"/>
        <v>133.78217178344727</v>
      </c>
      <c r="G1882" s="362">
        <f t="shared" si="480"/>
        <v>53653.21755241444</v>
      </c>
      <c r="H1882" s="359">
        <f>IF(ISERROR('commented data'!$N1836),"",'commented data'!$N1836)</f>
        <v>16.22615529491959</v>
      </c>
      <c r="I1882" s="359">
        <f>IFERROR('commented data'!O1836,"")</f>
        <v>16.054272428612261</v>
      </c>
      <c r="J1882" s="358">
        <f>IF(ISERROR('commented data'!$P1836),"",'commented data'!$P1836)</f>
        <v>1</v>
      </c>
      <c r="K1882" s="328">
        <f>IF(ISERROR('commented data'!$Q1836),"",'commented data'!$Q1836)</f>
        <v>1</v>
      </c>
      <c r="L1882" s="328">
        <f>IF(ISERROR('commented data'!$R1836),"",'commented data'!$R1836)</f>
        <v>1</v>
      </c>
      <c r="M1882" s="328">
        <f>IF(ISERROR('commented data'!$S1836),"",'commented data'!$S1836)</f>
        <v>1</v>
      </c>
      <c r="N1882" s="366">
        <f t="shared" si="481"/>
        <v>1</v>
      </c>
      <c r="O1882" s="367" t="b">
        <f t="shared" si="482"/>
        <v>1</v>
      </c>
      <c r="P1882" s="365">
        <f>IF(ISERROR('commented data'!$J1836),"",'commented data'!$J1836)</f>
        <v>132.45759582519531</v>
      </c>
      <c r="Q1882" s="368">
        <f t="shared" si="478"/>
        <v>132.45759582519531</v>
      </c>
      <c r="R1882" s="368" t="str">
        <f t="shared" si="483"/>
        <v/>
      </c>
      <c r="S1882" s="369">
        <f t="shared" si="484"/>
        <v>132.45759582519531</v>
      </c>
      <c r="T1882" s="365">
        <f>IF(ISERROR('commented data'!$M1836),"",'commented data'!$M1836)</f>
        <v>83306.9609375</v>
      </c>
      <c r="U1882" s="370">
        <f t="shared" si="485"/>
        <v>83306.9609375</v>
      </c>
      <c r="V1882" s="371">
        <f t="shared" si="486"/>
        <v>83306.9609375</v>
      </c>
      <c r="W1882" s="383">
        <f t="shared" si="491"/>
        <v>72477.056015624999</v>
      </c>
      <c r="X1882" s="365">
        <f>IF(ISERROR('commented data'!$T1836),"",'commented data'!$T1836)</f>
        <v>99.361030578613281</v>
      </c>
      <c r="Y1882" s="384">
        <f t="shared" si="492"/>
        <v>99.361030578613281</v>
      </c>
      <c r="Z1882" s="365">
        <f>IF(ISERROR('commented data'!$U1836),"",'commented data'!$U1836)</f>
        <v>1012.8109741210937</v>
      </c>
      <c r="AA1882" s="385">
        <f t="shared" si="493"/>
        <v>1022.9390838623046</v>
      </c>
      <c r="AC1882" s="427">
        <f t="shared" si="488"/>
        <v>7.1778439673317758</v>
      </c>
      <c r="AD1882" s="428">
        <f t="shared" si="487"/>
        <v>0.44236258293294894</v>
      </c>
      <c r="AE1882" s="429">
        <f t="shared" si="489"/>
        <v>9.2143374170670516</v>
      </c>
      <c r="AF1882" s="430">
        <f t="shared" si="490"/>
        <v>0.95419112295784803</v>
      </c>
    </row>
    <row r="1883" spans="1:32" s="5" customFormat="1" x14ac:dyDescent="0.2">
      <c r="A1883" s="363">
        <f>'commented data'!$A1837</f>
        <v>41257.416666666664</v>
      </c>
      <c r="B1883" s="364">
        <f>IF(ISERROR('commented data'!$B1837),"",'commented data'!$B1837)</f>
        <v>894.03411865234375</v>
      </c>
      <c r="C1883" s="364">
        <f>IF(ISERROR('commented data'!$C1837),"",'commented data'!$C1837)</f>
        <v>489.16891479492187</v>
      </c>
      <c r="D1883" s="364">
        <f>IF(ISERROR('commented data'!$D1837),"",'commented data'!$D1837)</f>
        <v>5961.68505859375</v>
      </c>
      <c r="E1883" s="364">
        <f>IF(ISERROR('commented data'!$E1837),"",'commented data'!$E1837)</f>
        <v>9.8482074737548828</v>
      </c>
      <c r="F1883" s="357">
        <f t="shared" si="479"/>
        <v>133.4292820739746</v>
      </c>
      <c r="G1883" s="362">
        <f t="shared" si="480"/>
        <v>53505.036330427502</v>
      </c>
      <c r="H1883" s="359">
        <f>IF(ISERROR('commented data'!$N1837),"",'commented data'!$N1837)</f>
        <v>17.191676797497422</v>
      </c>
      <c r="I1883" s="359">
        <f>IFERROR('commented data'!O1837,"")</f>
        <v>16.015537213156033</v>
      </c>
      <c r="J1883" s="358">
        <f>IF(ISERROR('commented data'!$P1837),"",'commented data'!$P1837)</f>
        <v>1</v>
      </c>
      <c r="K1883" s="328">
        <f>IF(ISERROR('commented data'!$Q1837),"",'commented data'!$Q1837)</f>
        <v>1</v>
      </c>
      <c r="L1883" s="328">
        <f>IF(ISERROR('commented data'!$R1837),"",'commented data'!$R1837)</f>
        <v>1</v>
      </c>
      <c r="M1883" s="328">
        <f>IF(ISERROR('commented data'!$S1837),"",'commented data'!$S1837)</f>
        <v>1</v>
      </c>
      <c r="N1883" s="366">
        <f t="shared" si="481"/>
        <v>1</v>
      </c>
      <c r="O1883" s="367" t="b">
        <f t="shared" si="482"/>
        <v>1</v>
      </c>
      <c r="P1883" s="365">
        <f>IF(ISERROR('commented data'!$J1837),"",'commented data'!$J1837)</f>
        <v>132.10820007324219</v>
      </c>
      <c r="Q1883" s="368">
        <f t="shared" si="478"/>
        <v>132.10820007324219</v>
      </c>
      <c r="R1883" s="368" t="str">
        <f t="shared" si="483"/>
        <v/>
      </c>
      <c r="S1883" s="369">
        <f t="shared" si="484"/>
        <v>132.10820007324219</v>
      </c>
      <c r="T1883" s="365">
        <f>IF(ISERROR('commented data'!$M1837),"",'commented data'!$M1837)</f>
        <v>83114.90625</v>
      </c>
      <c r="U1883" s="370">
        <f t="shared" si="485"/>
        <v>83114.90625</v>
      </c>
      <c r="V1883" s="371">
        <f t="shared" si="486"/>
        <v>83114.90625</v>
      </c>
      <c r="W1883" s="383">
        <f t="shared" si="491"/>
        <v>72309.968437499992</v>
      </c>
      <c r="X1883" s="365">
        <f>IF(ISERROR('commented data'!$T1837),"",'commented data'!$T1837)</f>
        <v>99.531173706054688</v>
      </c>
      <c r="Y1883" s="384">
        <f t="shared" si="492"/>
        <v>99.531173706054688</v>
      </c>
      <c r="Z1883" s="365">
        <f>IF(ISERROR('commented data'!$U1837),"",'commented data'!$U1837)</f>
        <v>1012.8099975585937</v>
      </c>
      <c r="AA1883" s="385">
        <f t="shared" si="493"/>
        <v>1022.9380975341797</v>
      </c>
      <c r="AC1883" s="427">
        <f t="shared" si="488"/>
        <v>7.1391385849108699</v>
      </c>
      <c r="AD1883" s="428">
        <f t="shared" si="487"/>
        <v>0.41526714752746563</v>
      </c>
      <c r="AE1883" s="429">
        <f t="shared" si="489"/>
        <v>9.2414328524725349</v>
      </c>
      <c r="AF1883" s="430">
        <f t="shared" si="490"/>
        <v>0.95699699198199528</v>
      </c>
    </row>
    <row r="1884" spans="1:32" s="5" customFormat="1" x14ac:dyDescent="0.2">
      <c r="A1884" s="363">
        <f>'commented data'!$A1838</f>
        <v>41257.458333333336</v>
      </c>
      <c r="B1884" s="364">
        <f>IF(ISERROR('commented data'!$B1838),"",'commented data'!$B1838)</f>
        <v>894.05548095703125</v>
      </c>
      <c r="C1884" s="364">
        <f>IF(ISERROR('commented data'!$C1838),"",'commented data'!$C1838)</f>
        <v>488.03741455078125</v>
      </c>
      <c r="D1884" s="364">
        <f>IF(ISERROR('commented data'!$D1838),"",'commented data'!$D1838)</f>
        <v>5939.01220703125</v>
      </c>
      <c r="E1884" s="364">
        <f>IF(ISERROR('commented data'!$E1838),"",'commented data'!$E1838)</f>
        <v>9.8371238708496094</v>
      </c>
      <c r="F1884" s="357">
        <f t="shared" si="479"/>
        <v>133.5919953918457</v>
      </c>
      <c r="G1884" s="362">
        <f t="shared" si="480"/>
        <v>53359.979242084024</v>
      </c>
      <c r="H1884" s="359">
        <f>IF(ISERROR('commented data'!$N1838),"",'commented data'!$N1838)</f>
        <v>16.262456660384924</v>
      </c>
      <c r="I1884" s="359">
        <f>IFERROR('commented data'!O1838,"")</f>
        <v>15.954628611920189</v>
      </c>
      <c r="J1884" s="358">
        <f>IF(ISERROR('commented data'!$P1838),"",'commented data'!$P1838)</f>
        <v>1</v>
      </c>
      <c r="K1884" s="328">
        <f>IF(ISERROR('commented data'!$Q1838),"",'commented data'!$Q1838)</f>
        <v>1</v>
      </c>
      <c r="L1884" s="328">
        <f>IF(ISERROR('commented data'!$R1838),"",'commented data'!$R1838)</f>
        <v>1</v>
      </c>
      <c r="M1884" s="328">
        <f>IF(ISERROR('commented data'!$S1838),"",'commented data'!$S1838)</f>
        <v>1</v>
      </c>
      <c r="N1884" s="366">
        <f t="shared" si="481"/>
        <v>1</v>
      </c>
      <c r="O1884" s="367" t="b">
        <f t="shared" si="482"/>
        <v>1</v>
      </c>
      <c r="P1884" s="365">
        <f>IF(ISERROR('commented data'!$J1838),"",'commented data'!$J1838)</f>
        <v>132.26930236816406</v>
      </c>
      <c r="Q1884" s="368">
        <f t="shared" si="478"/>
        <v>132.26930236816406</v>
      </c>
      <c r="R1884" s="368" t="str">
        <f t="shared" si="483"/>
        <v/>
      </c>
      <c r="S1884" s="369">
        <f t="shared" si="484"/>
        <v>132.26930236816406</v>
      </c>
      <c r="T1884" s="365">
        <f>IF(ISERROR('commented data'!$M1838),"",'commented data'!$M1838)</f>
        <v>82921.2890625</v>
      </c>
      <c r="U1884" s="370">
        <f t="shared" si="485"/>
        <v>82921.2890625</v>
      </c>
      <c r="V1884" s="371">
        <f t="shared" si="486"/>
        <v>82921.2890625</v>
      </c>
      <c r="W1884" s="383">
        <f t="shared" si="491"/>
        <v>72141.521484375</v>
      </c>
      <c r="X1884" s="365">
        <f>IF(ISERROR('commented data'!$T1838),"",'commented data'!$T1838)</f>
        <v>99.673408508300781</v>
      </c>
      <c r="Y1884" s="384">
        <f t="shared" si="492"/>
        <v>99.673408508300781</v>
      </c>
      <c r="Z1884" s="365">
        <f>IF(ISERROR('commented data'!$U1838),"",'commented data'!$U1838)</f>
        <v>1012.8090209960937</v>
      </c>
      <c r="AA1884" s="385">
        <f t="shared" si="493"/>
        <v>1022.9371112060547</v>
      </c>
      <c r="AC1884" s="427">
        <f t="shared" si="488"/>
        <v>7.1284661010174712</v>
      </c>
      <c r="AD1884" s="428">
        <f t="shared" si="487"/>
        <v>0.43833882234916555</v>
      </c>
      <c r="AE1884" s="429">
        <f t="shared" si="489"/>
        <v>9.2183611776508343</v>
      </c>
      <c r="AF1884" s="430">
        <f t="shared" si="490"/>
        <v>0.95460780366489939</v>
      </c>
    </row>
    <row r="1885" spans="1:32" s="5" customFormat="1" x14ac:dyDescent="0.2">
      <c r="A1885" s="363">
        <f>'commented data'!$A1839</f>
        <v>41257.5</v>
      </c>
      <c r="B1885" s="364">
        <f>IF(ISERROR('commented data'!$B1839),"",'commented data'!$B1839)</f>
        <v>894.01202392578125</v>
      </c>
      <c r="C1885" s="364">
        <f>IF(ISERROR('commented data'!$C1839),"",'commented data'!$C1839)</f>
        <v>486.66510009765625</v>
      </c>
      <c r="D1885" s="364">
        <f>IF(ISERROR('commented data'!$D1839),"",'commented data'!$D1839)</f>
        <v>5923.69482421875</v>
      </c>
      <c r="E1885" s="364">
        <f>IF(ISERROR('commented data'!$E1839),"",'commented data'!$E1839)</f>
        <v>9.8393468856811523</v>
      </c>
      <c r="F1885" s="357">
        <f t="shared" si="479"/>
        <v>132.88690948486328</v>
      </c>
      <c r="G1885" s="362">
        <f t="shared" si="480"/>
        <v>53198.816864017856</v>
      </c>
      <c r="H1885" s="359">
        <f>IF(ISERROR('commented data'!$N1839),"",'commented data'!$N1839)</f>
        <v>15.604558815147175</v>
      </c>
      <c r="I1885" s="359">
        <f>IFERROR('commented data'!O1839,"")</f>
        <v>15.913479823946538</v>
      </c>
      <c r="J1885" s="358">
        <f>IF(ISERROR('commented data'!$P1839),"",'commented data'!$P1839)</f>
        <v>1</v>
      </c>
      <c r="K1885" s="328">
        <f>IF(ISERROR('commented data'!$Q1839),"",'commented data'!$Q1839)</f>
        <v>1</v>
      </c>
      <c r="L1885" s="328">
        <f>IF(ISERROR('commented data'!$R1839),"",'commented data'!$R1839)</f>
        <v>1</v>
      </c>
      <c r="M1885" s="328">
        <f>IF(ISERROR('commented data'!$S1839),"",'commented data'!$S1839)</f>
        <v>1</v>
      </c>
      <c r="N1885" s="366">
        <f t="shared" si="481"/>
        <v>1</v>
      </c>
      <c r="O1885" s="367" t="b">
        <f t="shared" si="482"/>
        <v>1</v>
      </c>
      <c r="P1885" s="365">
        <f>IF(ISERROR('commented data'!$J1839),"",'commented data'!$J1839)</f>
        <v>131.57119750976562</v>
      </c>
      <c r="Q1885" s="368">
        <f t="shared" si="478"/>
        <v>131.57119750976562</v>
      </c>
      <c r="R1885" s="368" t="str">
        <f t="shared" si="483"/>
        <v/>
      </c>
      <c r="S1885" s="369">
        <f t="shared" si="484"/>
        <v>131.57119750976562</v>
      </c>
      <c r="T1885" s="365">
        <f>IF(ISERROR('commented data'!$M1839),"",'commented data'!$M1839)</f>
        <v>82725.8828125</v>
      </c>
      <c r="U1885" s="370">
        <f t="shared" si="485"/>
        <v>82725.8828125</v>
      </c>
      <c r="V1885" s="371">
        <f t="shared" si="486"/>
        <v>82725.8828125</v>
      </c>
      <c r="W1885" s="383">
        <f t="shared" si="491"/>
        <v>71971.518046875004</v>
      </c>
      <c r="X1885" s="365">
        <f>IF(ISERROR('commented data'!$T1839),"",'commented data'!$T1839)</f>
        <v>99.924568176269531</v>
      </c>
      <c r="Y1885" s="384">
        <f t="shared" si="492"/>
        <v>99.924568176269531</v>
      </c>
      <c r="Z1885" s="365">
        <f>IF(ISERROR('commented data'!$U1839),"",'commented data'!$U1839)</f>
        <v>1012.8170166015625</v>
      </c>
      <c r="AA1885" s="385">
        <f t="shared" si="493"/>
        <v>1022.9451867675781</v>
      </c>
      <c r="AC1885" s="427">
        <f t="shared" si="488"/>
        <v>7.0694263613105592</v>
      </c>
      <c r="AD1885" s="428">
        <f t="shared" si="487"/>
        <v>0.45303596500583815</v>
      </c>
      <c r="AE1885" s="429">
        <f t="shared" si="489"/>
        <v>9.2036640349941621</v>
      </c>
      <c r="AF1885" s="430">
        <f t="shared" si="490"/>
        <v>0.95308584040036048</v>
      </c>
    </row>
    <row r="1886" spans="1:32" s="5" customFormat="1" x14ac:dyDescent="0.2">
      <c r="A1886" s="363">
        <f>'commented data'!$A1840</f>
        <v>41257.541666666664</v>
      </c>
      <c r="B1886" s="364">
        <f>IF(ISERROR('commented data'!$B1840),"",'commented data'!$B1840)</f>
        <v>893.64337158203125</v>
      </c>
      <c r="C1886" s="364">
        <f>IF(ISERROR('commented data'!$C1840),"",'commented data'!$C1840)</f>
        <v>485.27731323242187</v>
      </c>
      <c r="D1886" s="364">
        <f>IF(ISERROR('commented data'!$D1840),"",'commented data'!$D1840)</f>
        <v>5920.9609375</v>
      </c>
      <c r="E1886" s="364">
        <f>IF(ISERROR('commented data'!$E1840),"",'commented data'!$E1840)</f>
        <v>9.8548250198364258</v>
      </c>
      <c r="F1886" s="357">
        <f t="shared" si="479"/>
        <v>131.62704483032226</v>
      </c>
      <c r="G1886" s="362">
        <f t="shared" si="480"/>
        <v>53039.33592914106</v>
      </c>
      <c r="H1886" s="359">
        <f>IF(ISERROR('commented data'!$N1840),"",'commented data'!$N1840)</f>
        <v>16.085156234053429</v>
      </c>
      <c r="I1886" s="359">
        <f>IFERROR('commented data'!O1840,"")</f>
        <v>15.906135480182929</v>
      </c>
      <c r="J1886" s="358">
        <f>IF(ISERROR('commented data'!$P1840),"",'commented data'!$P1840)</f>
        <v>1</v>
      </c>
      <c r="K1886" s="328">
        <f>IF(ISERROR('commented data'!$Q1840),"",'commented data'!$Q1840)</f>
        <v>1</v>
      </c>
      <c r="L1886" s="328">
        <f>IF(ISERROR('commented data'!$R1840),"",'commented data'!$R1840)</f>
        <v>1</v>
      </c>
      <c r="M1886" s="328">
        <f>IF(ISERROR('commented data'!$S1840),"",'commented data'!$S1840)</f>
        <v>1</v>
      </c>
      <c r="N1886" s="366">
        <f t="shared" si="481"/>
        <v>1</v>
      </c>
      <c r="O1886" s="367" t="b">
        <f t="shared" si="482"/>
        <v>1</v>
      </c>
      <c r="P1886" s="365">
        <f>IF(ISERROR('commented data'!$J1840),"",'commented data'!$J1840)</f>
        <v>130.32380676269531</v>
      </c>
      <c r="Q1886" s="368">
        <f t="shared" si="478"/>
        <v>130.32380676269531</v>
      </c>
      <c r="R1886" s="368" t="str">
        <f t="shared" si="483"/>
        <v/>
      </c>
      <c r="S1886" s="369">
        <f t="shared" si="484"/>
        <v>130.32380676269531</v>
      </c>
      <c r="T1886" s="365">
        <f>IF(ISERROR('commented data'!$M1840),"",'commented data'!$M1840)</f>
        <v>82518.921875</v>
      </c>
      <c r="U1886" s="370">
        <f t="shared" si="485"/>
        <v>82518.921875</v>
      </c>
      <c r="V1886" s="371">
        <f t="shared" si="486"/>
        <v>82518.921875</v>
      </c>
      <c r="W1886" s="383">
        <f t="shared" si="491"/>
        <v>71791.462031250005</v>
      </c>
      <c r="X1886" s="365">
        <f>IF(ISERROR('commented data'!$T1840),"",'commented data'!$T1840)</f>
        <v>100.11460113525391</v>
      </c>
      <c r="Y1886" s="384">
        <f t="shared" si="492"/>
        <v>100.11460113525391</v>
      </c>
      <c r="Z1886" s="365">
        <f>IF(ISERROR('commented data'!$U1840),"",'commented data'!$U1840)</f>
        <v>1012.8289794921875</v>
      </c>
      <c r="AA1886" s="385">
        <f t="shared" si="493"/>
        <v>1022.9572692871094</v>
      </c>
      <c r="AC1886" s="427">
        <f t="shared" si="488"/>
        <v>6.9814110481155724</v>
      </c>
      <c r="AD1886" s="428">
        <f t="shared" si="487"/>
        <v>0.43402817768940438</v>
      </c>
      <c r="AE1886" s="429">
        <f t="shared" si="489"/>
        <v>9.2226718223105966</v>
      </c>
      <c r="AF1886" s="430">
        <f t="shared" si="490"/>
        <v>0.95505419266525793</v>
      </c>
    </row>
    <row r="1887" spans="1:32" s="5" customFormat="1" x14ac:dyDescent="0.2">
      <c r="A1887" s="363">
        <f>'commented data'!$A1841</f>
        <v>41257.583333333336</v>
      </c>
      <c r="B1887" s="364">
        <f>IF(ISERROR('commented data'!$B1841),"",'commented data'!$B1841)</f>
        <v>894.38348388671875</v>
      </c>
      <c r="C1887" s="364">
        <f>IF(ISERROR('commented data'!$C1841),"",'commented data'!$C1841)</f>
        <v>482.912109375</v>
      </c>
      <c r="D1887" s="364">
        <f>IF(ISERROR('commented data'!$D1841),"",'commented data'!$D1841)</f>
        <v>5888.833984375</v>
      </c>
      <c r="E1887" s="364">
        <f>IF(ISERROR('commented data'!$E1841),"",'commented data'!$E1841)</f>
        <v>9.8488073348999023</v>
      </c>
      <c r="F1887" s="357">
        <f t="shared" si="479"/>
        <v>131.00881744384765</v>
      </c>
      <c r="G1887" s="362">
        <f t="shared" si="480"/>
        <v>52759.567472899114</v>
      </c>
      <c r="H1887" s="359">
        <f>IF(ISERROR('commented data'!$N1841),"",'commented data'!$N1841)</f>
        <v>15.83999273012043</v>
      </c>
      <c r="I1887" s="359">
        <f>IFERROR('commented data'!O1841,"")</f>
        <v>15.819829275097998</v>
      </c>
      <c r="J1887" s="358">
        <f>IF(ISERROR('commented data'!$P1841),"",'commented data'!$P1841)</f>
        <v>1</v>
      </c>
      <c r="K1887" s="328">
        <f>IF(ISERROR('commented data'!$Q1841),"",'commented data'!$Q1841)</f>
        <v>1</v>
      </c>
      <c r="L1887" s="328">
        <f>IF(ISERROR('commented data'!$R1841),"",'commented data'!$R1841)</f>
        <v>1</v>
      </c>
      <c r="M1887" s="328">
        <f>IF(ISERROR('commented data'!$S1841),"",'commented data'!$S1841)</f>
        <v>1</v>
      </c>
      <c r="N1887" s="366">
        <f t="shared" si="481"/>
        <v>1</v>
      </c>
      <c r="O1887" s="367" t="b">
        <f t="shared" si="482"/>
        <v>1</v>
      </c>
      <c r="P1887" s="365">
        <f>IF(ISERROR('commented data'!$J1841),"",'commented data'!$J1841)</f>
        <v>129.71170043945312</v>
      </c>
      <c r="Q1887" s="368">
        <f t="shared" si="478"/>
        <v>129.71170043945312</v>
      </c>
      <c r="R1887" s="368" t="str">
        <f t="shared" si="483"/>
        <v/>
      </c>
      <c r="S1887" s="369">
        <f t="shared" si="484"/>
        <v>129.71170043945312</v>
      </c>
      <c r="T1887" s="365">
        <f>IF(ISERROR('commented data'!$M1841),"",'commented data'!$M1841)</f>
        <v>82113.9375</v>
      </c>
      <c r="U1887" s="370">
        <f t="shared" si="485"/>
        <v>82113.9375</v>
      </c>
      <c r="V1887" s="371">
        <f t="shared" si="486"/>
        <v>82113.9375</v>
      </c>
      <c r="W1887" s="383">
        <f t="shared" si="491"/>
        <v>71439.125625000001</v>
      </c>
      <c r="X1887" s="365">
        <f>IF(ISERROR('commented data'!$T1841),"",'commented data'!$T1841)</f>
        <v>100.25119781494141</v>
      </c>
      <c r="Y1887" s="384">
        <f t="shared" si="492"/>
        <v>100.25119781494141</v>
      </c>
      <c r="Z1887" s="365">
        <f>IF(ISERROR('commented data'!$U1841),"",'commented data'!$U1841)</f>
        <v>1012.8259887695312</v>
      </c>
      <c r="AA1887" s="385">
        <f t="shared" si="493"/>
        <v>1022.9542486572266</v>
      </c>
      <c r="AC1887" s="427">
        <f t="shared" si="488"/>
        <v>6.9119685434734013</v>
      </c>
      <c r="AD1887" s="428">
        <f t="shared" si="487"/>
        <v>0.43636185074315059</v>
      </c>
      <c r="AE1887" s="429">
        <f t="shared" si="489"/>
        <v>9.2203381492568504</v>
      </c>
      <c r="AF1887" s="430">
        <f t="shared" si="490"/>
        <v>0.95481252904789937</v>
      </c>
    </row>
    <row r="1888" spans="1:32" s="5" customFormat="1" x14ac:dyDescent="0.2">
      <c r="A1888" s="363">
        <f>'commented data'!$A1842</f>
        <v>41257.625</v>
      </c>
      <c r="B1888" s="364">
        <f>IF(ISERROR('commented data'!$B1842),"",'commented data'!$B1842)</f>
        <v>893.9285888671875</v>
      </c>
      <c r="C1888" s="364">
        <f>IF(ISERROR('commented data'!$C1842),"",'commented data'!$C1842)</f>
        <v>481.8612060546875</v>
      </c>
      <c r="D1888" s="364">
        <f>IF(ISERROR('commented data'!$D1842),"",'commented data'!$D1842)</f>
        <v>5874.30810546875</v>
      </c>
      <c r="E1888" s="364">
        <f>IF(ISERROR('commented data'!$E1842),"",'commented data'!$E1842)</f>
        <v>9.8452510833740234</v>
      </c>
      <c r="F1888" s="357">
        <f t="shared" si="479"/>
        <v>131.01345626831053</v>
      </c>
      <c r="G1888" s="362">
        <f t="shared" si="480"/>
        <v>52602.879357754697</v>
      </c>
      <c r="H1888" s="359">
        <f>IF(ISERROR('commented data'!$N1842),"",'commented data'!$N1842)</f>
        <v>16.067454713234476</v>
      </c>
      <c r="I1888" s="359">
        <f>IFERROR('commented data'!O1842,"")</f>
        <v>15.780806792043229</v>
      </c>
      <c r="J1888" s="358">
        <f>IF(ISERROR('commented data'!$P1842),"",'commented data'!$P1842)</f>
        <v>1</v>
      </c>
      <c r="K1888" s="328">
        <f>IF(ISERROR('commented data'!$Q1842),"",'commented data'!$Q1842)</f>
        <v>1</v>
      </c>
      <c r="L1888" s="328">
        <f>IF(ISERROR('commented data'!$R1842),"",'commented data'!$R1842)</f>
        <v>1</v>
      </c>
      <c r="M1888" s="328">
        <f>IF(ISERROR('commented data'!$S1842),"",'commented data'!$S1842)</f>
        <v>1</v>
      </c>
      <c r="N1888" s="366">
        <f t="shared" si="481"/>
        <v>1</v>
      </c>
      <c r="O1888" s="367" t="b">
        <f t="shared" si="482"/>
        <v>1</v>
      </c>
      <c r="P1888" s="365">
        <f>IF(ISERROR('commented data'!$J1842),"",'commented data'!$J1842)</f>
        <v>129.71629333496094</v>
      </c>
      <c r="Q1888" s="368">
        <f t="shared" si="478"/>
        <v>129.71629333496094</v>
      </c>
      <c r="R1888" s="368" t="str">
        <f t="shared" si="483"/>
        <v/>
      </c>
      <c r="S1888" s="369">
        <f t="shared" si="484"/>
        <v>129.71629333496094</v>
      </c>
      <c r="T1888" s="365">
        <f>IF(ISERROR('commented data'!$M1842),"",'commented data'!$M1842)</f>
        <v>81863.8203125</v>
      </c>
      <c r="U1888" s="370">
        <f t="shared" si="485"/>
        <v>81863.8203125</v>
      </c>
      <c r="V1888" s="371">
        <f t="shared" si="486"/>
        <v>81863.8203125</v>
      </c>
      <c r="W1888" s="383">
        <f t="shared" si="491"/>
        <v>71221.523671874995</v>
      </c>
      <c r="X1888" s="365">
        <f>IF(ISERROR('commented data'!$T1842),"",'commented data'!$T1842)</f>
        <v>100.22010040283203</v>
      </c>
      <c r="Y1888" s="384">
        <f t="shared" si="492"/>
        <v>100.22010040283203</v>
      </c>
      <c r="Z1888" s="365">
        <f>IF(ISERROR('commented data'!$U1842),"",'commented data'!$U1842)</f>
        <v>1012.8189697265625</v>
      </c>
      <c r="AA1888" s="385">
        <f t="shared" si="493"/>
        <v>1022.9471594238281</v>
      </c>
      <c r="AC1888" s="427">
        <f t="shared" si="488"/>
        <v>6.8916850343244089</v>
      </c>
      <c r="AD1888" s="428">
        <f t="shared" si="487"/>
        <v>0.42892201392967683</v>
      </c>
      <c r="AE1888" s="429">
        <f t="shared" si="489"/>
        <v>9.2277779860703237</v>
      </c>
      <c r="AF1888" s="430">
        <f t="shared" si="490"/>
        <v>0.95558296168156032</v>
      </c>
    </row>
    <row r="1889" spans="1:32" s="5" customFormat="1" x14ac:dyDescent="0.2">
      <c r="A1889" s="363">
        <f>'commented data'!$A1843</f>
        <v>41257.666666666664</v>
      </c>
      <c r="B1889" s="364">
        <f>IF(ISERROR('commented data'!$B1843),"",'commented data'!$B1843)</f>
        <v>893.981689453125</v>
      </c>
      <c r="C1889" s="364">
        <f>IF(ISERROR('commented data'!$C1843),"",'commented data'!$C1843)</f>
        <v>481.37890625</v>
      </c>
      <c r="D1889" s="364">
        <f>IF(ISERROR('commented data'!$D1843),"",'commented data'!$D1843)</f>
        <v>5876.623046875</v>
      </c>
      <c r="E1889" s="364">
        <f>IF(ISERROR('commented data'!$E1843),"",'commented data'!$E1843)</f>
        <v>9.8488197326660156</v>
      </c>
      <c r="F1889" s="357">
        <f t="shared" si="479"/>
        <v>131.23152725219725</v>
      </c>
      <c r="G1889" s="362">
        <f t="shared" si="480"/>
        <v>52563.734527734465</v>
      </c>
      <c r="H1889" s="359">
        <f>IF(ISERROR('commented data'!$N1843),"",'commented data'!$N1843)</f>
        <v>16.293515860351398</v>
      </c>
      <c r="I1889" s="359">
        <f>IFERROR('commented data'!O1843,"")</f>
        <v>15.78702567644817</v>
      </c>
      <c r="J1889" s="358">
        <f>IF(ISERROR('commented data'!$P1843),"",'commented data'!$P1843)</f>
        <v>1</v>
      </c>
      <c r="K1889" s="328">
        <f>IF(ISERROR('commented data'!$Q1843),"",'commented data'!$Q1843)</f>
        <v>1</v>
      </c>
      <c r="L1889" s="328">
        <f>IF(ISERROR('commented data'!$R1843),"",'commented data'!$R1843)</f>
        <v>1</v>
      </c>
      <c r="M1889" s="328">
        <f>IF(ISERROR('commented data'!$S1843),"",'commented data'!$S1843)</f>
        <v>1</v>
      </c>
      <c r="N1889" s="366">
        <f t="shared" si="481"/>
        <v>1</v>
      </c>
      <c r="O1889" s="367" t="b">
        <f t="shared" si="482"/>
        <v>1</v>
      </c>
      <c r="P1889" s="365">
        <f>IF(ISERROR('commented data'!$J1843),"",'commented data'!$J1843)</f>
        <v>129.93220520019531</v>
      </c>
      <c r="Q1889" s="368">
        <f t="shared" si="478"/>
        <v>129.93220520019531</v>
      </c>
      <c r="R1889" s="368" t="str">
        <f t="shared" si="483"/>
        <v/>
      </c>
      <c r="S1889" s="369">
        <f t="shared" si="484"/>
        <v>129.93220520019531</v>
      </c>
      <c r="T1889" s="365">
        <f>IF(ISERROR('commented data'!$M1843),"",'commented data'!$M1843)</f>
        <v>81804.9609375</v>
      </c>
      <c r="U1889" s="370">
        <f t="shared" si="485"/>
        <v>81804.9609375</v>
      </c>
      <c r="V1889" s="371">
        <f t="shared" si="486"/>
        <v>81804.9609375</v>
      </c>
      <c r="W1889" s="383">
        <f t="shared" si="491"/>
        <v>71170.316015624994</v>
      </c>
      <c r="X1889" s="365">
        <f>IF(ISERROR('commented data'!$T1843),"",'commented data'!$T1843)</f>
        <v>100.22840118408203</v>
      </c>
      <c r="Y1889" s="384">
        <f t="shared" si="492"/>
        <v>100.22840118408203</v>
      </c>
      <c r="Z1889" s="365">
        <f>IF(ISERROR('commented data'!$U1843),"",'commented data'!$U1843)</f>
        <v>1012.8159790039062</v>
      </c>
      <c r="AA1889" s="385">
        <f t="shared" si="493"/>
        <v>1022.9441387939453</v>
      </c>
      <c r="AC1889" s="427">
        <f t="shared" si="488"/>
        <v>6.8980191601536465</v>
      </c>
      <c r="AD1889" s="428">
        <f t="shared" si="487"/>
        <v>0.42335977202681402</v>
      </c>
      <c r="AE1889" s="429">
        <f t="shared" si="489"/>
        <v>9.2333402279731871</v>
      </c>
      <c r="AF1889" s="430">
        <f t="shared" si="490"/>
        <v>0.95615895989035449</v>
      </c>
    </row>
    <row r="1890" spans="1:32" s="5" customFormat="1" x14ac:dyDescent="0.2">
      <c r="A1890" s="363">
        <f>'commented data'!$A1844</f>
        <v>41257.708333333336</v>
      </c>
      <c r="B1890" s="364">
        <f>IF(ISERROR('commented data'!$B1844),"",'commented data'!$B1844)</f>
        <v>894.0853271484375</v>
      </c>
      <c r="C1890" s="364">
        <f>IF(ISERROR('commented data'!$C1844),"",'commented data'!$C1844)</f>
        <v>480.8555908203125</v>
      </c>
      <c r="D1890" s="364">
        <f>IF(ISERROR('commented data'!$D1844),"",'commented data'!$D1844)</f>
        <v>5864.166015625</v>
      </c>
      <c r="E1890" s="364">
        <f>IF(ISERROR('commented data'!$E1844),"",'commented data'!$E1844)</f>
        <v>9.8411760330200195</v>
      </c>
      <c r="F1890" s="357">
        <f t="shared" si="479"/>
        <v>131.97115005493166</v>
      </c>
      <c r="G1890" s="362">
        <f t="shared" si="480"/>
        <v>52544.081373556772</v>
      </c>
      <c r="H1890" s="359">
        <f>IF(ISERROR('commented data'!$N1844),"",'commented data'!$N1844)</f>
        <v>16.110839731514716</v>
      </c>
      <c r="I1890" s="359">
        <f>IFERROR('commented data'!O1844,"")</f>
        <v>15.753560968804445</v>
      </c>
      <c r="J1890" s="358">
        <f>IF(ISERROR('commented data'!$P1844),"",'commented data'!$P1844)</f>
        <v>1</v>
      </c>
      <c r="K1890" s="328">
        <f>IF(ISERROR('commented data'!$Q1844),"",'commented data'!$Q1844)</f>
        <v>1</v>
      </c>
      <c r="L1890" s="328">
        <f>IF(ISERROR('commented data'!$R1844),"",'commented data'!$R1844)</f>
        <v>1</v>
      </c>
      <c r="M1890" s="328">
        <f>IF(ISERROR('commented data'!$S1844),"",'commented data'!$S1844)</f>
        <v>1</v>
      </c>
      <c r="N1890" s="366">
        <f t="shared" si="481"/>
        <v>1</v>
      </c>
      <c r="O1890" s="367" t="b">
        <f t="shared" si="482"/>
        <v>1</v>
      </c>
      <c r="P1890" s="365">
        <f>IF(ISERROR('commented data'!$J1844),"",'commented data'!$J1844)</f>
        <v>130.66450500488281</v>
      </c>
      <c r="Q1890" s="368">
        <f t="shared" si="478"/>
        <v>130.66450500488281</v>
      </c>
      <c r="R1890" s="368" t="str">
        <f t="shared" si="483"/>
        <v/>
      </c>
      <c r="S1890" s="369">
        <f t="shared" si="484"/>
        <v>130.66450500488281</v>
      </c>
      <c r="T1890" s="365">
        <f>IF(ISERROR('commented data'!$M1844),"",'commented data'!$M1844)</f>
        <v>81740.296875</v>
      </c>
      <c r="U1890" s="370">
        <f t="shared" si="485"/>
        <v>81740.296875</v>
      </c>
      <c r="V1890" s="371">
        <f t="shared" si="486"/>
        <v>81740.296875</v>
      </c>
      <c r="W1890" s="383">
        <f t="shared" si="491"/>
        <v>71114.058281249992</v>
      </c>
      <c r="X1890" s="365">
        <f>IF(ISERROR('commented data'!$T1844),"",'commented data'!$T1844)</f>
        <v>100.07170104980469</v>
      </c>
      <c r="Y1890" s="384">
        <f t="shared" si="492"/>
        <v>100.07170104980469</v>
      </c>
      <c r="Z1890" s="365">
        <f>IF(ISERROR('commented data'!$U1844),"",'commented data'!$U1844)</f>
        <v>1012.81298828125</v>
      </c>
      <c r="AA1890" s="385">
        <f t="shared" si="493"/>
        <v>1022.9411181640625</v>
      </c>
      <c r="AC1890" s="427">
        <f t="shared" si="488"/>
        <v>6.9343028474481994</v>
      </c>
      <c r="AD1890" s="428">
        <f t="shared" si="487"/>
        <v>0.4304122542963344</v>
      </c>
      <c r="AE1890" s="429">
        <f t="shared" si="489"/>
        <v>9.2262877457036669</v>
      </c>
      <c r="AF1890" s="430">
        <f t="shared" si="490"/>
        <v>0.95542863977380121</v>
      </c>
    </row>
    <row r="1891" spans="1:32" s="5" customFormat="1" x14ac:dyDescent="0.2">
      <c r="A1891" s="363">
        <f>'commented data'!$A1845</f>
        <v>41257.75</v>
      </c>
      <c r="B1891" s="364">
        <f>IF(ISERROR('commented data'!$B1845),"",'commented data'!$B1845)</f>
        <v>894.06060791015625</v>
      </c>
      <c r="C1891" s="364">
        <f>IF(ISERROR('commented data'!$C1845),"",'commented data'!$C1845)</f>
        <v>480.114501953125</v>
      </c>
      <c r="D1891" s="364">
        <f>IF(ISERROR('commented data'!$D1845),"",'commented data'!$D1845)</f>
        <v>5845.14306640625</v>
      </c>
      <c r="E1891" s="364">
        <f>IF(ISERROR('commented data'!$E1845),"",'commented data'!$E1845)</f>
        <v>9.8253307342529297</v>
      </c>
      <c r="F1891" s="357">
        <f t="shared" si="479"/>
        <v>131.96134841918945</v>
      </c>
      <c r="G1891" s="362">
        <f t="shared" si="480"/>
        <v>52471.065081207955</v>
      </c>
      <c r="H1891" s="359">
        <f>IF(ISERROR('commented data'!$N1845),"",'commented data'!$N1845)</f>
        <v>16.015304885639054</v>
      </c>
      <c r="I1891" s="359">
        <f>IFERROR('commented data'!O1845,"")</f>
        <v>15.702457505920624</v>
      </c>
      <c r="J1891" s="358">
        <f>IF(ISERROR('commented data'!$P1845),"",'commented data'!$P1845)</f>
        <v>1</v>
      </c>
      <c r="K1891" s="328">
        <f>IF(ISERROR('commented data'!$Q1845),"",'commented data'!$Q1845)</f>
        <v>1</v>
      </c>
      <c r="L1891" s="328">
        <f>IF(ISERROR('commented data'!$R1845),"",'commented data'!$R1845)</f>
        <v>1</v>
      </c>
      <c r="M1891" s="328">
        <f>IF(ISERROR('commented data'!$S1845),"",'commented data'!$S1845)</f>
        <v>1</v>
      </c>
      <c r="N1891" s="366">
        <f t="shared" si="481"/>
        <v>1</v>
      </c>
      <c r="O1891" s="367" t="b">
        <f t="shared" si="482"/>
        <v>1</v>
      </c>
      <c r="P1891" s="365">
        <f>IF(ISERROR('commented data'!$J1845),"",'commented data'!$J1845)</f>
        <v>130.65480041503906</v>
      </c>
      <c r="Q1891" s="368">
        <f t="shared" si="478"/>
        <v>130.65480041503906</v>
      </c>
      <c r="R1891" s="368" t="str">
        <f t="shared" si="483"/>
        <v/>
      </c>
      <c r="S1891" s="369">
        <f t="shared" si="484"/>
        <v>130.65480041503906</v>
      </c>
      <c r="T1891" s="365">
        <f>IF(ISERROR('commented data'!$M1845),"",'commented data'!$M1845)</f>
        <v>81637.796875</v>
      </c>
      <c r="U1891" s="370">
        <f t="shared" si="485"/>
        <v>81637.796875</v>
      </c>
      <c r="V1891" s="371">
        <f t="shared" si="486"/>
        <v>81637.796875</v>
      </c>
      <c r="W1891" s="383">
        <f t="shared" si="491"/>
        <v>71024.883281250004</v>
      </c>
      <c r="X1891" s="365">
        <f>IF(ISERROR('commented data'!$T1845),"",'commented data'!$T1845)</f>
        <v>100.12239837646484</v>
      </c>
      <c r="Y1891" s="384">
        <f t="shared" si="492"/>
        <v>100.12239837646484</v>
      </c>
      <c r="Z1891" s="365">
        <f>IF(ISERROR('commented data'!$U1845),"",'commented data'!$U1845)</f>
        <v>1012.81298828125</v>
      </c>
      <c r="AA1891" s="385">
        <f t="shared" si="493"/>
        <v>1022.9411181640625</v>
      </c>
      <c r="AC1891" s="427">
        <f t="shared" si="488"/>
        <v>6.9241525011072484</v>
      </c>
      <c r="AD1891" s="428">
        <f t="shared" si="487"/>
        <v>0.43234596846895779</v>
      </c>
      <c r="AE1891" s="429">
        <f t="shared" si="489"/>
        <v>9.2243540315310426</v>
      </c>
      <c r="AF1891" s="430">
        <f t="shared" si="490"/>
        <v>0.95522839391624903</v>
      </c>
    </row>
    <row r="1892" spans="1:32" s="5" customFormat="1" x14ac:dyDescent="0.2">
      <c r="A1892" s="363">
        <f>'commented data'!$A1846</f>
        <v>41257.791666666664</v>
      </c>
      <c r="B1892" s="364">
        <f>IF(ISERROR('commented data'!$B1846),"",'commented data'!$B1846)</f>
        <v>893.8480224609375</v>
      </c>
      <c r="C1892" s="364">
        <f>IF(ISERROR('commented data'!$C1846),"",'commented data'!$C1846)</f>
        <v>479.0703125</v>
      </c>
      <c r="D1892" s="364">
        <f>IF(ISERROR('commented data'!$D1846),"",'commented data'!$D1846)</f>
        <v>5848.93212890625</v>
      </c>
      <c r="E1892" s="364">
        <f>IF(ISERROR('commented data'!$E1846),"",'commented data'!$E1846)</f>
        <v>9.8507194519042969</v>
      </c>
      <c r="F1892" s="357">
        <f t="shared" si="479"/>
        <v>132.59683654785155</v>
      </c>
      <c r="G1892" s="362">
        <f t="shared" si="480"/>
        <v>52362.14072442169</v>
      </c>
      <c r="H1892" s="359">
        <f>IF(ISERROR('commented data'!$N1846),"",'commented data'!$N1846)</f>
        <v>15.895906629434757</v>
      </c>
      <c r="I1892" s="359">
        <f>IFERROR('commented data'!O1846,"")</f>
        <v>15.712636485668009</v>
      </c>
      <c r="J1892" s="358">
        <f>IF(ISERROR('commented data'!$P1846),"",'commented data'!$P1846)</f>
        <v>1</v>
      </c>
      <c r="K1892" s="328">
        <f>IF(ISERROR('commented data'!$Q1846),"",'commented data'!$Q1846)</f>
        <v>1</v>
      </c>
      <c r="L1892" s="328">
        <f>IF(ISERROR('commented data'!$R1846),"",'commented data'!$R1846)</f>
        <v>1</v>
      </c>
      <c r="M1892" s="328">
        <f>IF(ISERROR('commented data'!$S1846),"",'commented data'!$S1846)</f>
        <v>1</v>
      </c>
      <c r="N1892" s="366">
        <f t="shared" si="481"/>
        <v>1</v>
      </c>
      <c r="O1892" s="367" t="b">
        <f t="shared" si="482"/>
        <v>1</v>
      </c>
      <c r="P1892" s="365">
        <f>IF(ISERROR('commented data'!$J1846),"",'commented data'!$J1846)</f>
        <v>131.28399658203125</v>
      </c>
      <c r="Q1892" s="368">
        <f t="shared" si="478"/>
        <v>131.28399658203125</v>
      </c>
      <c r="R1892" s="368" t="str">
        <f t="shared" si="483"/>
        <v/>
      </c>
      <c r="S1892" s="369">
        <f t="shared" si="484"/>
        <v>131.28399658203125</v>
      </c>
      <c r="T1892" s="365">
        <f>IF(ISERROR('commented data'!$M1846),"",'commented data'!$M1846)</f>
        <v>81481.421875</v>
      </c>
      <c r="U1892" s="370">
        <f t="shared" si="485"/>
        <v>81481.421875</v>
      </c>
      <c r="V1892" s="371">
        <f t="shared" si="486"/>
        <v>81481.421875</v>
      </c>
      <c r="W1892" s="383">
        <f t="shared" si="491"/>
        <v>70888.837031250005</v>
      </c>
      <c r="X1892" s="365">
        <f>IF(ISERROR('commented data'!$T1846),"",'commented data'!$T1846)</f>
        <v>100.18240356445312</v>
      </c>
      <c r="Y1892" s="384">
        <f t="shared" si="492"/>
        <v>100.18240356445312</v>
      </c>
      <c r="Z1892" s="365">
        <f>IF(ISERROR('commented data'!$U1846),"",'commented data'!$U1846)</f>
        <v>1012.81298828125</v>
      </c>
      <c r="AA1892" s="385">
        <f t="shared" si="493"/>
        <v>1022.9411181640625</v>
      </c>
      <c r="AC1892" s="427">
        <f t="shared" si="488"/>
        <v>6.9430542149317436</v>
      </c>
      <c r="AD1892" s="428">
        <f t="shared" si="487"/>
        <v>0.43678252375206811</v>
      </c>
      <c r="AE1892" s="429">
        <f t="shared" si="489"/>
        <v>9.2199174762479323</v>
      </c>
      <c r="AF1892" s="430">
        <f t="shared" si="490"/>
        <v>0.95476896623566354</v>
      </c>
    </row>
    <row r="1893" spans="1:32" s="5" customFormat="1" x14ac:dyDescent="0.2">
      <c r="A1893" s="363">
        <f>'commented data'!$A1847</f>
        <v>41257.833333333336</v>
      </c>
      <c r="B1893" s="364">
        <f>IF(ISERROR('commented data'!$B1847),"",'commented data'!$B1847)</f>
        <v>894.06890869140625</v>
      </c>
      <c r="C1893" s="364">
        <f>IF(ISERROR('commented data'!$C1847),"",'commented data'!$C1847)</f>
        <v>478.67678833007812</v>
      </c>
      <c r="D1893" s="364">
        <f>IF(ISERROR('commented data'!$D1847),"",'commented data'!$D1847)</f>
        <v>5849.19921875</v>
      </c>
      <c r="E1893" s="364">
        <f>IF(ISERROR('commented data'!$E1847),"",'commented data'!$E1847)</f>
        <v>9.858790397644043</v>
      </c>
      <c r="F1893" s="357">
        <f t="shared" si="479"/>
        <v>133.02012542724609</v>
      </c>
      <c r="G1893" s="362">
        <f t="shared" si="480"/>
        <v>52323.67300680434</v>
      </c>
      <c r="H1893" s="359">
        <f>IF(ISERROR('commented data'!$N1847),"",'commented data'!$N1847)</f>
        <v>15.811880798447238</v>
      </c>
      <c r="I1893" s="359">
        <f>IFERROR('commented data'!O1847,"")</f>
        <v>15.713353998802264</v>
      </c>
      <c r="J1893" s="358">
        <f>IF(ISERROR('commented data'!$P1847),"",'commented data'!$P1847)</f>
        <v>1</v>
      </c>
      <c r="K1893" s="328">
        <f>IF(ISERROR('commented data'!$Q1847),"",'commented data'!$Q1847)</f>
        <v>1</v>
      </c>
      <c r="L1893" s="328">
        <f>IF(ISERROR('commented data'!$R1847),"",'commented data'!$R1847)</f>
        <v>1</v>
      </c>
      <c r="M1893" s="328">
        <f>IF(ISERROR('commented data'!$S1847),"",'commented data'!$S1847)</f>
        <v>1</v>
      </c>
      <c r="N1893" s="366">
        <f t="shared" si="481"/>
        <v>1</v>
      </c>
      <c r="O1893" s="367" t="b">
        <f t="shared" si="482"/>
        <v>1</v>
      </c>
      <c r="P1893" s="365">
        <f>IF(ISERROR('commented data'!$J1847),"",'commented data'!$J1847)</f>
        <v>131.70309448242187</v>
      </c>
      <c r="Q1893" s="368">
        <f t="shared" si="478"/>
        <v>131.70309448242187</v>
      </c>
      <c r="R1893" s="368" t="str">
        <f t="shared" si="483"/>
        <v/>
      </c>
      <c r="S1893" s="369">
        <f t="shared" si="484"/>
        <v>131.70309448242187</v>
      </c>
      <c r="T1893" s="365">
        <f>IF(ISERROR('commented data'!$M1847),"",'commented data'!$M1847)</f>
        <v>81424.453125</v>
      </c>
      <c r="U1893" s="370">
        <f t="shared" si="485"/>
        <v>81424.453125</v>
      </c>
      <c r="V1893" s="371">
        <f t="shared" si="486"/>
        <v>81424.453125</v>
      </c>
      <c r="W1893" s="383">
        <f t="shared" si="491"/>
        <v>70839.274218749997</v>
      </c>
      <c r="X1893" s="365">
        <f>IF(ISERROR('commented data'!$T1847),"",'commented data'!$T1847)</f>
        <v>100.19640350341797</v>
      </c>
      <c r="Y1893" s="384">
        <f t="shared" si="492"/>
        <v>100.19640350341797</v>
      </c>
      <c r="Z1893" s="365">
        <f>IF(ISERROR('commented data'!$U1847),"",'commented data'!$U1847)</f>
        <v>1012.8150024414062</v>
      </c>
      <c r="AA1893" s="385">
        <f t="shared" si="493"/>
        <v>1022.9431524658203</v>
      </c>
      <c r="AC1893" s="427">
        <f t="shared" si="488"/>
        <v>6.960101546179323</v>
      </c>
      <c r="AD1893" s="428">
        <f t="shared" si="487"/>
        <v>0.44018176173341889</v>
      </c>
      <c r="AE1893" s="429">
        <f t="shared" si="489"/>
        <v>9.2165182382665822</v>
      </c>
      <c r="AF1893" s="430">
        <f t="shared" si="490"/>
        <v>0.95441695799461324</v>
      </c>
    </row>
    <row r="1894" spans="1:32" s="5" customFormat="1" x14ac:dyDescent="0.2">
      <c r="A1894" s="363">
        <f>'commented data'!$A1848</f>
        <v>41257.875</v>
      </c>
      <c r="B1894" s="364">
        <f>IF(ISERROR('commented data'!$B1848),"",'commented data'!$B1848)</f>
        <v>894.076904296875</v>
      </c>
      <c r="C1894" s="364">
        <f>IF(ISERROR('commented data'!$C1848),"",'commented data'!$C1848)</f>
        <v>476.42340087890625</v>
      </c>
      <c r="D1894" s="364">
        <f>IF(ISERROR('commented data'!$D1848),"",'commented data'!$D1848)</f>
        <v>5806.51220703125</v>
      </c>
      <c r="E1894" s="364">
        <f>IF(ISERROR('commented data'!$E1848),"",'commented data'!$E1848)</f>
        <v>9.8361663818359375</v>
      </c>
      <c r="F1894" s="357">
        <f t="shared" si="479"/>
        <v>133.0127587890625</v>
      </c>
      <c r="G1894" s="362">
        <f t="shared" si="480"/>
        <v>52060.344078840331</v>
      </c>
      <c r="H1894" s="359">
        <f>IF(ISERROR('commented data'!$N1848),"",'commented data'!$N1848)</f>
        <v>15.863509007344692</v>
      </c>
      <c r="I1894" s="359">
        <f>IFERROR('commented data'!O1848,"")</f>
        <v>15.59867913456827</v>
      </c>
      <c r="J1894" s="358">
        <f>IF(ISERROR('commented data'!$P1848),"",'commented data'!$P1848)</f>
        <v>1</v>
      </c>
      <c r="K1894" s="328">
        <f>IF(ISERROR('commented data'!$Q1848),"",'commented data'!$Q1848)</f>
        <v>1</v>
      </c>
      <c r="L1894" s="328">
        <f>IF(ISERROR('commented data'!$R1848),"",'commented data'!$R1848)</f>
        <v>1</v>
      </c>
      <c r="M1894" s="328">
        <f>IF(ISERROR('commented data'!$S1848),"",'commented data'!$S1848)</f>
        <v>1</v>
      </c>
      <c r="N1894" s="366">
        <f t="shared" si="481"/>
        <v>1</v>
      </c>
      <c r="O1894" s="367" t="b">
        <f t="shared" si="482"/>
        <v>1</v>
      </c>
      <c r="P1894" s="365">
        <f>IF(ISERROR('commented data'!$J1848),"",'commented data'!$J1848)</f>
        <v>131.69580078125</v>
      </c>
      <c r="Q1894" s="368">
        <f t="shared" si="478"/>
        <v>131.69580078125</v>
      </c>
      <c r="R1894" s="368" t="str">
        <f t="shared" si="483"/>
        <v/>
      </c>
      <c r="S1894" s="369">
        <f t="shared" si="484"/>
        <v>131.69580078125</v>
      </c>
      <c r="T1894" s="365">
        <f>IF(ISERROR('commented data'!$M1848),"",'commented data'!$M1848)</f>
        <v>81050.1328125</v>
      </c>
      <c r="U1894" s="370">
        <f t="shared" si="485"/>
        <v>81050.1328125</v>
      </c>
      <c r="V1894" s="371">
        <f t="shared" si="486"/>
        <v>81050.1328125</v>
      </c>
      <c r="W1894" s="383">
        <f t="shared" si="491"/>
        <v>70513.615546874993</v>
      </c>
      <c r="X1894" s="365">
        <f>IF(ISERROR('commented data'!$T1848),"",'commented data'!$T1848)</f>
        <v>100.36129760742187</v>
      </c>
      <c r="Y1894" s="384">
        <f t="shared" si="492"/>
        <v>100.36129760742187</v>
      </c>
      <c r="Z1894" s="365">
        <f>IF(ISERROR('commented data'!$U1848),"",'commented data'!$U1848)</f>
        <v>1012.8189697265625</v>
      </c>
      <c r="AA1894" s="385">
        <f t="shared" si="493"/>
        <v>1022.9471594238281</v>
      </c>
      <c r="AC1894" s="427">
        <f t="shared" si="488"/>
        <v>6.9246899894343876</v>
      </c>
      <c r="AD1894" s="428">
        <f t="shared" si="487"/>
        <v>0.43651691351694666</v>
      </c>
      <c r="AE1894" s="429">
        <f t="shared" si="489"/>
        <v>9.2201830864830541</v>
      </c>
      <c r="AF1894" s="430">
        <f t="shared" si="490"/>
        <v>0.95479647151543001</v>
      </c>
    </row>
    <row r="1895" spans="1:32" s="5" customFormat="1" x14ac:dyDescent="0.2">
      <c r="A1895" s="363">
        <f>'commented data'!$A1849</f>
        <v>41257.916666666664</v>
      </c>
      <c r="B1895" s="364">
        <f>IF(ISERROR('commented data'!$B1849),"",'commented data'!$B1849)</f>
        <v>894.07012939453125</v>
      </c>
      <c r="C1895" s="364">
        <f>IF(ISERROR('commented data'!$C1849),"",'commented data'!$C1849)</f>
        <v>473.85079956054687</v>
      </c>
      <c r="D1895" s="364">
        <f>IF(ISERROR('commented data'!$D1849),"",'commented data'!$D1849)</f>
        <v>5768.77001953125</v>
      </c>
      <c r="E1895" s="364">
        <f>IF(ISERROR('commented data'!$E1849),"",'commented data'!$E1849)</f>
        <v>9.8198776245117188</v>
      </c>
      <c r="F1895" s="357">
        <f t="shared" si="479"/>
        <v>133.81459732055663</v>
      </c>
      <c r="G1895" s="362">
        <f t="shared" si="480"/>
        <v>51758.114422537976</v>
      </c>
      <c r="H1895" s="359">
        <f>IF(ISERROR('commented data'!$N1849),"",'commented data'!$N1849)</f>
        <v>15.734861198049622</v>
      </c>
      <c r="I1895" s="359">
        <f>IFERROR('commented data'!O1849,"")</f>
        <v>15.497288101249456</v>
      </c>
      <c r="J1895" s="358">
        <f>IF(ISERROR('commented data'!$P1849),"",'commented data'!$P1849)</f>
        <v>1</v>
      </c>
      <c r="K1895" s="328">
        <f>IF(ISERROR('commented data'!$Q1849),"",'commented data'!$Q1849)</f>
        <v>1</v>
      </c>
      <c r="L1895" s="328">
        <f>IF(ISERROR('commented data'!$R1849),"",'commented data'!$R1849)</f>
        <v>1</v>
      </c>
      <c r="M1895" s="328">
        <f>IF(ISERROR('commented data'!$S1849),"",'commented data'!$S1849)</f>
        <v>1</v>
      </c>
      <c r="N1895" s="366">
        <f t="shared" si="481"/>
        <v>1</v>
      </c>
      <c r="O1895" s="367" t="b">
        <f t="shared" si="482"/>
        <v>1</v>
      </c>
      <c r="P1895" s="365">
        <f>IF(ISERROR('commented data'!$J1849),"",'commented data'!$J1849)</f>
        <v>132.48970031738281</v>
      </c>
      <c r="Q1895" s="368">
        <f t="shared" si="478"/>
        <v>132.48970031738281</v>
      </c>
      <c r="R1895" s="368" t="str">
        <f t="shared" si="483"/>
        <v/>
      </c>
      <c r="S1895" s="369">
        <f t="shared" si="484"/>
        <v>132.48970031738281</v>
      </c>
      <c r="T1895" s="365">
        <f>IF(ISERROR('commented data'!$M1849),"",'commented data'!$M1849)</f>
        <v>80605.046875</v>
      </c>
      <c r="U1895" s="370">
        <f t="shared" si="485"/>
        <v>80605.046875</v>
      </c>
      <c r="V1895" s="371">
        <f t="shared" si="486"/>
        <v>80605.046875</v>
      </c>
      <c r="W1895" s="383">
        <f t="shared" si="491"/>
        <v>70126.390781249997</v>
      </c>
      <c r="X1895" s="365">
        <f>IF(ISERROR('commented data'!$T1849),"",'commented data'!$T1849)</f>
        <v>100.47850036621094</v>
      </c>
      <c r="Y1895" s="384">
        <f t="shared" si="492"/>
        <v>100.47850036621094</v>
      </c>
      <c r="Z1895" s="365">
        <f>IF(ISERROR('commented data'!$U1849),"",'commented data'!$U1849)</f>
        <v>1012.8170166015625</v>
      </c>
      <c r="AA1895" s="385">
        <f t="shared" si="493"/>
        <v>1022.9451867675781</v>
      </c>
      <c r="AC1895" s="427">
        <f t="shared" si="488"/>
        <v>6.9259912395232126</v>
      </c>
      <c r="AD1895" s="428">
        <f t="shared" si="487"/>
        <v>0.44016856280764066</v>
      </c>
      <c r="AE1895" s="429">
        <f t="shared" si="489"/>
        <v>9.2165314371923603</v>
      </c>
      <c r="AF1895" s="430">
        <f t="shared" si="490"/>
        <v>0.95441832480996192</v>
      </c>
    </row>
    <row r="1896" spans="1:32" s="5" customFormat="1" x14ac:dyDescent="0.2">
      <c r="A1896" s="363">
        <f>'commented data'!$A1850</f>
        <v>41257.958333333336</v>
      </c>
      <c r="B1896" s="364">
        <f>IF(ISERROR('commented data'!$B1850),"",'commented data'!$B1850)</f>
        <v>893.96087646484375</v>
      </c>
      <c r="C1896" s="364">
        <f>IF(ISERROR('commented data'!$C1850),"",'commented data'!$C1850)</f>
        <v>473.0823974609375</v>
      </c>
      <c r="D1896" s="364">
        <f>IF(ISERROR('commented data'!$D1850),"",'commented data'!$D1850)</f>
        <v>5762.09521484375</v>
      </c>
      <c r="E1896" s="364">
        <f>IF(ISERROR('commented data'!$E1850),"",'commented data'!$E1850)</f>
        <v>9.8220834732055664</v>
      </c>
      <c r="F1896" s="357">
        <f t="shared" si="479"/>
        <v>134.45099472045899</v>
      </c>
      <c r="G1896" s="362">
        <f t="shared" si="480"/>
        <v>51686.653259336977</v>
      </c>
      <c r="H1896" s="359">
        <f>IF(ISERROR('commented data'!$N1850),"",'commented data'!$N1850)</f>
        <v>15.675433235468882</v>
      </c>
      <c r="I1896" s="359">
        <f>IFERROR('commented data'!O1850,"")</f>
        <v>15.479356831514046</v>
      </c>
      <c r="J1896" s="358">
        <f>IF(ISERROR('commented data'!$P1850),"",'commented data'!$P1850)</f>
        <v>1</v>
      </c>
      <c r="K1896" s="328">
        <f>IF(ISERROR('commented data'!$Q1850),"",'commented data'!$Q1850)</f>
        <v>1</v>
      </c>
      <c r="L1896" s="328">
        <f>IF(ISERROR('commented data'!$R1850),"",'commented data'!$R1850)</f>
        <v>1</v>
      </c>
      <c r="M1896" s="328">
        <f>IF(ISERROR('commented data'!$S1850),"",'commented data'!$S1850)</f>
        <v>1</v>
      </c>
      <c r="N1896" s="366">
        <f t="shared" si="481"/>
        <v>1</v>
      </c>
      <c r="O1896" s="367" t="b">
        <f t="shared" si="482"/>
        <v>1</v>
      </c>
      <c r="P1896" s="365">
        <f>IF(ISERROR('commented data'!$J1850),"",'commented data'!$J1850)</f>
        <v>133.11979675292969</v>
      </c>
      <c r="Q1896" s="368">
        <f t="shared" si="478"/>
        <v>133.11979675292969</v>
      </c>
      <c r="R1896" s="368" t="str">
        <f t="shared" si="483"/>
        <v/>
      </c>
      <c r="S1896" s="369">
        <f t="shared" si="484"/>
        <v>133.11979675292969</v>
      </c>
      <c r="T1896" s="365">
        <f>IF(ISERROR('commented data'!$M1850),"",'commented data'!$M1850)</f>
        <v>80523</v>
      </c>
      <c r="U1896" s="370">
        <f t="shared" si="485"/>
        <v>80523</v>
      </c>
      <c r="V1896" s="371">
        <f t="shared" si="486"/>
        <v>80523</v>
      </c>
      <c r="W1896" s="383">
        <f t="shared" si="491"/>
        <v>70055.009999999995</v>
      </c>
      <c r="X1896" s="365">
        <f>IF(ISERROR('commented data'!$T1850),"",'commented data'!$T1850)</f>
        <v>100.61569976806641</v>
      </c>
      <c r="Y1896" s="384">
        <f t="shared" si="492"/>
        <v>100.61569976806641</v>
      </c>
      <c r="Z1896" s="365">
        <f>IF(ISERROR('commented data'!$U1850),"",'commented data'!$U1850)</f>
        <v>1012.8209838867187</v>
      </c>
      <c r="AA1896" s="385">
        <f t="shared" si="493"/>
        <v>1022.9491937255859</v>
      </c>
      <c r="AC1896" s="427">
        <f t="shared" si="488"/>
        <v>6.9493219444893102</v>
      </c>
      <c r="AD1896" s="428">
        <f t="shared" si="487"/>
        <v>0.44332567018084351</v>
      </c>
      <c r="AE1896" s="429">
        <f t="shared" si="489"/>
        <v>9.2133743298191568</v>
      </c>
      <c r="AF1896" s="430">
        <f t="shared" si="490"/>
        <v>0.95409139041485769</v>
      </c>
    </row>
    <row r="1897" spans="1:32" s="5" customFormat="1" x14ac:dyDescent="0.2">
      <c r="A1897" s="363">
        <f>'commented data'!$A1851</f>
        <v>41258</v>
      </c>
      <c r="B1897" s="364">
        <f>IF(ISERROR('commented data'!$B1851),"",'commented data'!$B1851)</f>
        <v>893.99798583984375</v>
      </c>
      <c r="C1897" s="364">
        <f>IF(ISERROR('commented data'!$C1851),"",'commented data'!$C1851)</f>
        <v>471.64999389648437</v>
      </c>
      <c r="D1897" s="364">
        <f>IF(ISERROR('commented data'!$D1851),"",'commented data'!$D1851)</f>
        <v>5742.09619140625</v>
      </c>
      <c r="E1897" s="364">
        <f>IF(ISERROR('commented data'!$E1851),"",'commented data'!$E1851)</f>
        <v>9.8186225891113281</v>
      </c>
      <c r="F1897" s="357">
        <f t="shared" si="479"/>
        <v>132.70895431518554</v>
      </c>
      <c r="G1897" s="362">
        <f t="shared" si="480"/>
        <v>51553.733587085997</v>
      </c>
      <c r="H1897" s="359">
        <f>IF(ISERROR('commented data'!$N1851),"",'commented data'!$N1851)</f>
        <v>15.488415139074569</v>
      </c>
      <c r="I1897" s="359">
        <f>IFERROR('commented data'!O1851,"")</f>
        <v>15.425631231965919</v>
      </c>
      <c r="J1897" s="358">
        <f>IF(ISERROR('commented data'!$P1851),"",'commented data'!$P1851)</f>
        <v>1</v>
      </c>
      <c r="K1897" s="328">
        <f>IF(ISERROR('commented data'!$Q1851),"",'commented data'!$Q1851)</f>
        <v>1</v>
      </c>
      <c r="L1897" s="328">
        <f>IF(ISERROR('commented data'!$R1851),"",'commented data'!$R1851)</f>
        <v>1</v>
      </c>
      <c r="M1897" s="328">
        <f>IF(ISERROR('commented data'!$S1851),"",'commented data'!$S1851)</f>
        <v>1</v>
      </c>
      <c r="N1897" s="366">
        <f t="shared" si="481"/>
        <v>1</v>
      </c>
      <c r="O1897" s="367" t="b">
        <f t="shared" si="482"/>
        <v>1</v>
      </c>
      <c r="P1897" s="365">
        <f>IF(ISERROR('commented data'!$J1851),"",'commented data'!$J1851)</f>
        <v>131.39500427246094</v>
      </c>
      <c r="Q1897" s="368">
        <f t="shared" si="478"/>
        <v>131.39500427246094</v>
      </c>
      <c r="R1897" s="368" t="str">
        <f t="shared" si="483"/>
        <v/>
      </c>
      <c r="S1897" s="369">
        <f t="shared" si="484"/>
        <v>131.39500427246094</v>
      </c>
      <c r="T1897" s="365">
        <f>IF(ISERROR('commented data'!$M1851),"",'commented data'!$M1851)</f>
        <v>80337.0234375</v>
      </c>
      <c r="U1897" s="370">
        <f t="shared" si="485"/>
        <v>80337.0234375</v>
      </c>
      <c r="V1897" s="371">
        <f t="shared" si="486"/>
        <v>80337.0234375</v>
      </c>
      <c r="W1897" s="383">
        <f t="shared" si="491"/>
        <v>69893.210390624998</v>
      </c>
      <c r="X1897" s="365">
        <f>IF(ISERROR('commented data'!$T1851),"",'commented data'!$T1851)</f>
        <v>100.71499633789062</v>
      </c>
      <c r="Y1897" s="384">
        <f t="shared" si="492"/>
        <v>100.71499633789062</v>
      </c>
      <c r="Z1897" s="365">
        <f>IF(ISERROR('commented data'!$U1851),"",'commented data'!$U1851)</f>
        <v>1012.823974609375</v>
      </c>
      <c r="AA1897" s="385">
        <f t="shared" si="493"/>
        <v>1022.9522143554688</v>
      </c>
      <c r="AC1897" s="427">
        <f t="shared" si="488"/>
        <v>6.8416420753858409</v>
      </c>
      <c r="AD1897" s="428">
        <f t="shared" si="487"/>
        <v>0.44172641383594968</v>
      </c>
      <c r="AE1897" s="429">
        <f t="shared" si="489"/>
        <v>9.2149735861640512</v>
      </c>
      <c r="AF1897" s="430">
        <f t="shared" si="490"/>
        <v>0.95425700147711434</v>
      </c>
    </row>
    <row r="1898" spans="1:32" s="5" customFormat="1" x14ac:dyDescent="0.2">
      <c r="A1898" s="363">
        <f>'commented data'!$A1852</f>
        <v>41258.041666666664</v>
      </c>
      <c r="B1898" s="364">
        <f>IF(ISERROR('commented data'!$B1852),"",'commented data'!$B1852)</f>
        <v>893.86907958984375</v>
      </c>
      <c r="C1898" s="364">
        <f>IF(ISERROR('commented data'!$C1852),"",'commented data'!$C1852)</f>
        <v>468.53759765625</v>
      </c>
      <c r="D1898" s="364">
        <f>IF(ISERROR('commented data'!$D1852),"",'commented data'!$D1852)</f>
        <v>5732.62890625</v>
      </c>
      <c r="E1898" s="364">
        <f>IF(ISERROR('commented data'!$E1852),"",'commented data'!$E1852)</f>
        <v>9.8631410598754883</v>
      </c>
      <c r="F1898" s="357">
        <f t="shared" si="479"/>
        <v>129.07042839050294</v>
      </c>
      <c r="G1898" s="362">
        <f t="shared" si="480"/>
        <v>51162.307458883733</v>
      </c>
      <c r="H1898" s="359">
        <f>IF(ISERROR('commented data'!$N1852),"",'commented data'!$N1852)</f>
        <v>15.578556883537676</v>
      </c>
      <c r="I1898" s="359">
        <f>IFERROR('commented data'!O1852,"")</f>
        <v>15.400198211563591</v>
      </c>
      <c r="J1898" s="358">
        <f>IF(ISERROR('commented data'!$P1852),"",'commented data'!$P1852)</f>
        <v>1</v>
      </c>
      <c r="K1898" s="328">
        <f>IF(ISERROR('commented data'!$Q1852),"",'commented data'!$Q1852)</f>
        <v>1</v>
      </c>
      <c r="L1898" s="328">
        <f>IF(ISERROR('commented data'!$R1852),"",'commented data'!$R1852)</f>
        <v>1</v>
      </c>
      <c r="M1898" s="328">
        <f>IF(ISERROR('commented data'!$S1852),"",'commented data'!$S1852)</f>
        <v>1</v>
      </c>
      <c r="N1898" s="366">
        <f t="shared" si="481"/>
        <v>1</v>
      </c>
      <c r="O1898" s="367" t="b">
        <f t="shared" si="482"/>
        <v>1</v>
      </c>
      <c r="P1898" s="365">
        <f>IF(ISERROR('commented data'!$J1852),"",'commented data'!$J1852)</f>
        <v>127.79250335693359</v>
      </c>
      <c r="Q1898" s="368">
        <f t="shared" si="478"/>
        <v>127.79250335693359</v>
      </c>
      <c r="R1898" s="368" t="str">
        <f t="shared" si="483"/>
        <v/>
      </c>
      <c r="S1898" s="369">
        <f t="shared" si="484"/>
        <v>127.79250335693359</v>
      </c>
      <c r="T1898" s="365">
        <f>IF(ISERROR('commented data'!$M1852),"",'commented data'!$M1852)</f>
        <v>79711.7578125</v>
      </c>
      <c r="U1898" s="370">
        <f t="shared" si="485"/>
        <v>79711.7578125</v>
      </c>
      <c r="V1898" s="371">
        <f t="shared" si="486"/>
        <v>79711.7578125</v>
      </c>
      <c r="W1898" s="383">
        <f t="shared" si="491"/>
        <v>69349.229296874997</v>
      </c>
      <c r="X1898" s="365">
        <f>IF(ISERROR('commented data'!$T1852),"",'commented data'!$T1852)</f>
        <v>100.64140319824219</v>
      </c>
      <c r="Y1898" s="384">
        <f t="shared" si="492"/>
        <v>100.64140319824219</v>
      </c>
      <c r="Z1898" s="365">
        <f>IF(ISERROR('commented data'!$U1852),"",'commented data'!$U1852)</f>
        <v>1012.8189697265625</v>
      </c>
      <c r="AA1898" s="385">
        <f t="shared" si="493"/>
        <v>1022.9471594238281</v>
      </c>
      <c r="AC1898" s="427">
        <f t="shared" si="488"/>
        <v>6.6035409411647477</v>
      </c>
      <c r="AD1898" s="428">
        <f t="shared" si="487"/>
        <v>0.42388656346871934</v>
      </c>
      <c r="AE1898" s="429">
        <f t="shared" si="489"/>
        <v>9.2328134365312806</v>
      </c>
      <c r="AF1898" s="430">
        <f t="shared" si="490"/>
        <v>0.95610440797904872</v>
      </c>
    </row>
    <row r="1899" spans="1:32" s="5" customFormat="1" x14ac:dyDescent="0.2">
      <c r="A1899" s="363">
        <f>'commented data'!$A1853</f>
        <v>41258.083333333336</v>
      </c>
      <c r="B1899" s="364">
        <f>IF(ISERROR('commented data'!$B1853),"",'commented data'!$B1853)</f>
        <v>893.93438720703125</v>
      </c>
      <c r="C1899" s="364">
        <f>IF(ISERROR('commented data'!$C1853),"",'commented data'!$C1853)</f>
        <v>467.62548828125</v>
      </c>
      <c r="D1899" s="364">
        <f>IF(ISERROR('commented data'!$D1853),"",'commented data'!$D1853)</f>
        <v>5747.43603515625</v>
      </c>
      <c r="E1899" s="364">
        <f>IF(ISERROR('commented data'!$E1853),"",'commented data'!$E1853)</f>
        <v>9.9066934585571289</v>
      </c>
      <c r="F1899" s="357">
        <f t="shared" si="479"/>
        <v>127.70450263977051</v>
      </c>
      <c r="G1899" s="362">
        <f t="shared" si="480"/>
        <v>51139.001134091406</v>
      </c>
      <c r="H1899" s="359">
        <f>IF(ISERROR('commented data'!$N1853),"",'commented data'!$N1853)</f>
        <v>15.635491233658977</v>
      </c>
      <c r="I1899" s="359">
        <f>IFERROR('commented data'!O1853,"")</f>
        <v>15.439976247754247</v>
      </c>
      <c r="J1899" s="358">
        <f>IF(ISERROR('commented data'!$P1853),"",'commented data'!$P1853)</f>
        <v>1</v>
      </c>
      <c r="K1899" s="328">
        <f>IF(ISERROR('commented data'!$Q1853),"",'commented data'!$Q1853)</f>
        <v>1</v>
      </c>
      <c r="L1899" s="328">
        <f>IF(ISERROR('commented data'!$R1853),"",'commented data'!$R1853)</f>
        <v>1</v>
      </c>
      <c r="M1899" s="328">
        <f>IF(ISERROR('commented data'!$S1853),"",'commented data'!$S1853)</f>
        <v>1</v>
      </c>
      <c r="N1899" s="366">
        <f t="shared" si="481"/>
        <v>1</v>
      </c>
      <c r="O1899" s="367" t="b">
        <f t="shared" si="482"/>
        <v>1</v>
      </c>
      <c r="P1899" s="365">
        <f>IF(ISERROR('commented data'!$J1853),"",'commented data'!$J1853)</f>
        <v>126.44010162353516</v>
      </c>
      <c r="Q1899" s="368">
        <f t="shared" si="478"/>
        <v>126.44010162353516</v>
      </c>
      <c r="R1899" s="368" t="str">
        <f t="shared" si="483"/>
        <v/>
      </c>
      <c r="S1899" s="369">
        <f t="shared" si="484"/>
        <v>126.44010162353516</v>
      </c>
      <c r="T1899" s="365">
        <f>IF(ISERROR('commented data'!$M1853),"",'commented data'!$M1853)</f>
        <v>79655.9765625</v>
      </c>
      <c r="U1899" s="370">
        <f t="shared" si="485"/>
        <v>79655.9765625</v>
      </c>
      <c r="V1899" s="371">
        <f t="shared" si="486"/>
        <v>79655.9765625</v>
      </c>
      <c r="W1899" s="383">
        <f t="shared" si="491"/>
        <v>69300.699609375006</v>
      </c>
      <c r="X1899" s="365">
        <f>IF(ISERROR('commented data'!$T1853),"",'commented data'!$T1853)</f>
        <v>100.54859924316406</v>
      </c>
      <c r="Y1899" s="384">
        <f t="shared" si="492"/>
        <v>100.54859924316406</v>
      </c>
      <c r="Z1899" s="365">
        <f>IF(ISERROR('commented data'!$U1853),"",'commented data'!$U1853)</f>
        <v>1012.8150024414062</v>
      </c>
      <c r="AA1899" s="385">
        <f t="shared" si="493"/>
        <v>1022.9431524658203</v>
      </c>
      <c r="AC1899" s="427">
        <f t="shared" si="488"/>
        <v>6.5306807053238032</v>
      </c>
      <c r="AD1899" s="428">
        <f t="shared" si="487"/>
        <v>0.4176831164258541</v>
      </c>
      <c r="AE1899" s="429">
        <f t="shared" si="489"/>
        <v>9.2390168835741466</v>
      </c>
      <c r="AF1899" s="430">
        <f t="shared" si="490"/>
        <v>0.9567468062147676</v>
      </c>
    </row>
    <row r="1900" spans="1:32" s="5" customFormat="1" x14ac:dyDescent="0.2">
      <c r="A1900" s="363">
        <f>'commented data'!$A1854</f>
        <v>41258.125</v>
      </c>
      <c r="B1900" s="364">
        <f>IF(ISERROR('commented data'!$B1854),"",'commented data'!$B1854)</f>
        <v>893.98101806640625</v>
      </c>
      <c r="C1900" s="364">
        <f>IF(ISERROR('commented data'!$C1854),"",'commented data'!$C1854)</f>
        <v>466.85009765625</v>
      </c>
      <c r="D1900" s="364">
        <f>IF(ISERROR('commented data'!$D1854),"",'commented data'!$D1854)</f>
        <v>5738.833984375</v>
      </c>
      <c r="E1900" s="364">
        <f>IF(ISERROR('commented data'!$E1854),"",'commented data'!$E1854)</f>
        <v>9.9066505432128906</v>
      </c>
      <c r="F1900" s="357">
        <f t="shared" si="479"/>
        <v>126.53148880004883</v>
      </c>
      <c r="G1900" s="362">
        <f t="shared" si="480"/>
        <v>51192.291931870532</v>
      </c>
      <c r="H1900" s="359">
        <f>IF(ISERROR('commented data'!$N1854),"",'commented data'!$N1854)</f>
        <v>15.430267201771494</v>
      </c>
      <c r="I1900" s="359">
        <f>IFERROR('commented data'!O1854,"")</f>
        <v>15.416867602624128</v>
      </c>
      <c r="J1900" s="358">
        <f>IF(ISERROR('commented data'!$P1854),"",'commented data'!$P1854)</f>
        <v>1</v>
      </c>
      <c r="K1900" s="328">
        <f>IF(ISERROR('commented data'!$Q1854),"",'commented data'!$Q1854)</f>
        <v>1</v>
      </c>
      <c r="L1900" s="328">
        <f>IF(ISERROR('commented data'!$R1854),"",'commented data'!$R1854)</f>
        <v>1</v>
      </c>
      <c r="M1900" s="328">
        <f>IF(ISERROR('commented data'!$S1854),"",'commented data'!$S1854)</f>
        <v>1</v>
      </c>
      <c r="N1900" s="366">
        <f t="shared" si="481"/>
        <v>1</v>
      </c>
      <c r="O1900" s="367" t="b">
        <f t="shared" si="482"/>
        <v>1</v>
      </c>
      <c r="P1900" s="365">
        <f>IF(ISERROR('commented data'!$J1854),"",'commented data'!$J1854)</f>
        <v>125.27870178222656</v>
      </c>
      <c r="Q1900" s="368">
        <f t="shared" si="478"/>
        <v>125.27870178222656</v>
      </c>
      <c r="R1900" s="368" t="str">
        <f t="shared" si="483"/>
        <v/>
      </c>
      <c r="S1900" s="369">
        <f t="shared" si="484"/>
        <v>125.27870178222656</v>
      </c>
      <c r="T1900" s="365">
        <f>IF(ISERROR('commented data'!$M1854),"",'commented data'!$M1854)</f>
        <v>79733.296875</v>
      </c>
      <c r="U1900" s="370">
        <f t="shared" si="485"/>
        <v>79733.296875</v>
      </c>
      <c r="V1900" s="371">
        <f t="shared" si="486"/>
        <v>79733.296875</v>
      </c>
      <c r="W1900" s="383">
        <f t="shared" si="491"/>
        <v>69367.968281249996</v>
      </c>
      <c r="X1900" s="365">
        <f>IF(ISERROR('commented data'!$T1854),"",'commented data'!$T1854)</f>
        <v>100.52120208740234</v>
      </c>
      <c r="Y1900" s="384">
        <f t="shared" si="492"/>
        <v>100.52120208740234</v>
      </c>
      <c r="Z1900" s="365">
        <f>IF(ISERROR('commented data'!$U1854),"",'commented data'!$U1854)</f>
        <v>1012.81298828125</v>
      </c>
      <c r="AA1900" s="385">
        <f t="shared" si="493"/>
        <v>1022.9411181640625</v>
      </c>
      <c r="AC1900" s="427">
        <f t="shared" si="488"/>
        <v>6.4774369132263061</v>
      </c>
      <c r="AD1900" s="428">
        <f t="shared" si="487"/>
        <v>0.4197877346208661</v>
      </c>
      <c r="AE1900" s="429">
        <f t="shared" si="489"/>
        <v>9.236912265379134</v>
      </c>
      <c r="AF1900" s="430">
        <f t="shared" si="490"/>
        <v>0.95652886238354029</v>
      </c>
    </row>
    <row r="1901" spans="1:32" s="5" customFormat="1" x14ac:dyDescent="0.2">
      <c r="A1901" s="363">
        <f>'commented data'!$A1855</f>
        <v>41258.166666666664</v>
      </c>
      <c r="B1901" s="364">
        <f>IF(ISERROR('commented data'!$B1855),"",'commented data'!$B1855)</f>
        <v>894.0166015625</v>
      </c>
      <c r="C1901" s="364">
        <f>IF(ISERROR('commented data'!$C1855),"",'commented data'!$C1855)</f>
        <v>466.56900024414062</v>
      </c>
      <c r="D1901" s="364">
        <f>IF(ISERROR('commented data'!$D1855),"",'commented data'!$D1855)</f>
        <v>5741.81689453125</v>
      </c>
      <c r="E1901" s="364">
        <f>IF(ISERROR('commented data'!$E1855),"",'commented data'!$E1855)</f>
        <v>9.9116973876953125</v>
      </c>
      <c r="F1901" s="357">
        <f t="shared" si="479"/>
        <v>125.37675285339355</v>
      </c>
      <c r="G1901" s="362">
        <f t="shared" si="480"/>
        <v>51159.60780389639</v>
      </c>
      <c r="H1901" s="359">
        <f>IF(ISERROR('commented data'!$N1855),"",'commented data'!$N1855)</f>
        <v>15.400586444253568</v>
      </c>
      <c r="I1901" s="359">
        <f>IFERROR('commented data'!O1855,"")</f>
        <v>15.424880925726809</v>
      </c>
      <c r="J1901" s="358">
        <f>IF(ISERROR('commented data'!$P1855),"",'commented data'!$P1855)</f>
        <v>1</v>
      </c>
      <c r="K1901" s="328">
        <f>IF(ISERROR('commented data'!$Q1855),"",'commented data'!$Q1855)</f>
        <v>1</v>
      </c>
      <c r="L1901" s="328">
        <f>IF(ISERROR('commented data'!$R1855),"",'commented data'!$R1855)</f>
        <v>1</v>
      </c>
      <c r="M1901" s="328">
        <f>IF(ISERROR('commented data'!$S1855),"",'commented data'!$S1855)</f>
        <v>1</v>
      </c>
      <c r="N1901" s="366">
        <f t="shared" si="481"/>
        <v>1</v>
      </c>
      <c r="O1901" s="367" t="b">
        <f t="shared" si="482"/>
        <v>1</v>
      </c>
      <c r="P1901" s="365">
        <f>IF(ISERROR('commented data'!$J1855),"",'commented data'!$J1855)</f>
        <v>124.13539886474609</v>
      </c>
      <c r="Q1901" s="368">
        <f t="shared" si="478"/>
        <v>124.13539886474609</v>
      </c>
      <c r="R1901" s="368" t="str">
        <f t="shared" si="483"/>
        <v/>
      </c>
      <c r="S1901" s="369">
        <f t="shared" si="484"/>
        <v>124.13539886474609</v>
      </c>
      <c r="T1901" s="365">
        <f>IF(ISERROR('commented data'!$M1855),"",'commented data'!$M1855)</f>
        <v>79701.0390625</v>
      </c>
      <c r="U1901" s="370">
        <f t="shared" si="485"/>
        <v>79701.0390625</v>
      </c>
      <c r="V1901" s="371">
        <f t="shared" si="486"/>
        <v>79701.0390625</v>
      </c>
      <c r="W1901" s="383">
        <f t="shared" si="491"/>
        <v>69339.903984374992</v>
      </c>
      <c r="X1901" s="365">
        <f>IF(ISERROR('commented data'!$T1855),"",'commented data'!$T1855)</f>
        <v>100.60939788818359</v>
      </c>
      <c r="Y1901" s="384">
        <f t="shared" si="492"/>
        <v>100.60939788818359</v>
      </c>
      <c r="Z1901" s="365">
        <f>IF(ISERROR('commented data'!$U1855),"",'commented data'!$U1855)</f>
        <v>1012.8150024414062</v>
      </c>
      <c r="AA1901" s="385">
        <f t="shared" si="493"/>
        <v>1022.9431524658203</v>
      </c>
      <c r="AC1901" s="427">
        <f t="shared" si="488"/>
        <v>6.4142255037056612</v>
      </c>
      <c r="AD1901" s="428">
        <f t="shared" si="487"/>
        <v>0.41649228923350551</v>
      </c>
      <c r="AE1901" s="429">
        <f t="shared" si="489"/>
        <v>9.2402077107664944</v>
      </c>
      <c r="AF1901" s="430">
        <f t="shared" si="490"/>
        <v>0.95687012237788205</v>
      </c>
    </row>
    <row r="1902" spans="1:32" s="5" customFormat="1" x14ac:dyDescent="0.2">
      <c r="A1902" s="363">
        <f>'commented data'!$A1856</f>
        <v>41258.208333333336</v>
      </c>
      <c r="B1902" s="364">
        <f>IF(ISERROR('commented data'!$B1856),"",'commented data'!$B1856)</f>
        <v>894.0546875</v>
      </c>
      <c r="C1902" s="364">
        <f>IF(ISERROR('commented data'!$C1856),"",'commented data'!$C1856)</f>
        <v>465.33740234375</v>
      </c>
      <c r="D1902" s="364">
        <f>IF(ISERROR('commented data'!$D1856),"",'commented data'!$D1856)</f>
        <v>5718.27392578125</v>
      </c>
      <c r="E1902" s="364">
        <f>IF(ISERROR('commented data'!$E1856),"",'commented data'!$E1856)</f>
        <v>9.9049749374389648</v>
      </c>
      <c r="F1902" s="357">
        <f t="shared" si="479"/>
        <v>125.24919551411001</v>
      </c>
      <c r="G1902" s="362">
        <f t="shared" si="480"/>
        <v>51102.112128603971</v>
      </c>
      <c r="H1902" s="359">
        <f>IF(ISERROR('commented data'!$N1856),"",'commented data'!$N1856)</f>
        <v>15.359923621555645</v>
      </c>
      <c r="I1902" s="359">
        <f>IFERROR('commented data'!O1856,"")</f>
        <v>15.361634831976808</v>
      </c>
      <c r="J1902" s="358">
        <f>IF(ISERROR('commented data'!$P1856),"",'commented data'!$P1856)</f>
        <v>1</v>
      </c>
      <c r="K1902" s="328">
        <f>IF(ISERROR('commented data'!$Q1856),"",'commented data'!$Q1856)</f>
        <v>1</v>
      </c>
      <c r="L1902" s="328">
        <f>IF(ISERROR('commented data'!$R1856),"",'commented data'!$R1856)</f>
        <v>0.85097217559814453</v>
      </c>
      <c r="M1902" s="328">
        <f>IF(ISERROR('commented data'!$S1856),"",'commented data'!$S1856)</f>
        <v>1</v>
      </c>
      <c r="N1902" s="366">
        <f t="shared" si="481"/>
        <v>1</v>
      </c>
      <c r="O1902" s="367" t="b">
        <f t="shared" si="482"/>
        <v>1</v>
      </c>
      <c r="P1902" s="365">
        <f>IF(ISERROR('commented data'!$J1856),"",'commented data'!$J1856)</f>
        <v>124.00910446941586</v>
      </c>
      <c r="Q1902" s="368">
        <f t="shared" si="478"/>
        <v>124.00910446941586</v>
      </c>
      <c r="R1902" s="368" t="str">
        <f t="shared" si="483"/>
        <v/>
      </c>
      <c r="S1902" s="369">
        <f t="shared" si="484"/>
        <v>124.00910446941586</v>
      </c>
      <c r="T1902" s="365">
        <f>IF(ISERROR('commented data'!$M1856),"",'commented data'!$M1856)</f>
        <v>79617.078125</v>
      </c>
      <c r="U1902" s="370">
        <f t="shared" si="485"/>
        <v>79617.078125</v>
      </c>
      <c r="V1902" s="371">
        <f t="shared" si="486"/>
        <v>79617.078125</v>
      </c>
      <c r="W1902" s="383">
        <f t="shared" si="491"/>
        <v>69266.857968750002</v>
      </c>
      <c r="X1902" s="365">
        <f>IF(ISERROR('commented data'!$T1856),"",'commented data'!$T1856)</f>
        <v>100.63610076904297</v>
      </c>
      <c r="Y1902" s="384">
        <f t="shared" si="492"/>
        <v>100.63610076904297</v>
      </c>
      <c r="Z1902" s="365">
        <f>IF(ISERROR('commented data'!$U1856),"",'commented data'!$U1856)</f>
        <v>1012.8159790039062</v>
      </c>
      <c r="AA1902" s="385">
        <f t="shared" si="493"/>
        <v>1022.9441387939453</v>
      </c>
      <c r="AC1902" s="427">
        <f t="shared" si="488"/>
        <v>6.4004984331794912</v>
      </c>
      <c r="AD1902" s="428">
        <f t="shared" si="487"/>
        <v>0.41670118881302431</v>
      </c>
      <c r="AE1902" s="429">
        <f t="shared" si="489"/>
        <v>9.2399988111869771</v>
      </c>
      <c r="AF1902" s="430">
        <f t="shared" si="490"/>
        <v>0.95684848977259063</v>
      </c>
    </row>
    <row r="1903" spans="1:32" s="5" customFormat="1" x14ac:dyDescent="0.2">
      <c r="A1903" s="363">
        <f>'commented data'!$A1857</f>
        <v>41258.25</v>
      </c>
      <c r="B1903" s="364">
        <f>IF(ISERROR('commented data'!$B1857),"",'commented data'!$B1857)</f>
        <v>893.9666748046875</v>
      </c>
      <c r="C1903" s="364">
        <f>IF(ISERROR('commented data'!$C1857),"",'commented data'!$C1857)</f>
        <v>464.037109375</v>
      </c>
      <c r="D1903" s="364">
        <f>IF(ISERROR('commented data'!$D1857),"",'commented data'!$D1857)</f>
        <v>5703.5419921875</v>
      </c>
      <c r="E1903" s="364">
        <f>IF(ISERROR('commented data'!$E1857),"",'commented data'!$E1857)</f>
        <v>9.901249885559082</v>
      </c>
      <c r="F1903" s="357">
        <f t="shared" si="479"/>
        <v>124.42454527063231</v>
      </c>
      <c r="G1903" s="362">
        <f t="shared" si="480"/>
        <v>50789.584197606513</v>
      </c>
      <c r="H1903" s="359">
        <f>IF(ISERROR('commented data'!$N1857),"",'commented data'!$N1857)</f>
        <v>15.281130820708348</v>
      </c>
      <c r="I1903" s="359">
        <f>IFERROR('commented data'!O1857,"")</f>
        <v>15.322058801312066</v>
      </c>
      <c r="J1903" s="358">
        <f>IF(ISERROR('commented data'!$P1857),"",'commented data'!$P1857)</f>
        <v>1</v>
      </c>
      <c r="K1903" s="328">
        <f>IF(ISERROR('commented data'!$Q1857),"",'commented data'!$Q1857)</f>
        <v>1</v>
      </c>
      <c r="L1903" s="328">
        <f>IF(ISERROR('commented data'!$R1857),"",'commented data'!$R1857)</f>
        <v>0.87180548906326294</v>
      </c>
      <c r="M1903" s="328">
        <f>IF(ISERROR('commented data'!$S1857),"",'commented data'!$S1857)</f>
        <v>1</v>
      </c>
      <c r="N1903" s="366">
        <f t="shared" si="481"/>
        <v>1</v>
      </c>
      <c r="O1903" s="367" t="b">
        <f t="shared" si="482"/>
        <v>1</v>
      </c>
      <c r="P1903" s="365">
        <f>IF(ISERROR('commented data'!$J1857),"",'commented data'!$J1857)</f>
        <v>123.19261907983396</v>
      </c>
      <c r="Q1903" s="368">
        <f t="shared" si="478"/>
        <v>123.19261907983396</v>
      </c>
      <c r="R1903" s="368" t="str">
        <f t="shared" si="483"/>
        <v/>
      </c>
      <c r="S1903" s="369">
        <f t="shared" si="484"/>
        <v>123.19261907983396</v>
      </c>
      <c r="T1903" s="365">
        <f>IF(ISERROR('commented data'!$M1857),"",'commented data'!$M1857)</f>
        <v>79090.046875</v>
      </c>
      <c r="U1903" s="370">
        <f t="shared" si="485"/>
        <v>79090.046875</v>
      </c>
      <c r="V1903" s="371">
        <f t="shared" si="486"/>
        <v>79090.046875</v>
      </c>
      <c r="W1903" s="383">
        <f t="shared" si="491"/>
        <v>68808.340781249994</v>
      </c>
      <c r="X1903" s="365">
        <f>IF(ISERROR('commented data'!$T1857),"",'commented data'!$T1857)</f>
        <v>100.44589996337891</v>
      </c>
      <c r="Y1903" s="384">
        <f t="shared" si="492"/>
        <v>100.44589996337891</v>
      </c>
      <c r="Z1903" s="365">
        <f>IF(ISERROR('commented data'!$U1857),"",'commented data'!$U1857)</f>
        <v>1012.8140258789062</v>
      </c>
      <c r="AA1903" s="385">
        <f t="shared" si="493"/>
        <v>1022.9421661376953</v>
      </c>
      <c r="AC1903" s="427">
        <f t="shared" si="488"/>
        <v>6.3194709182716826</v>
      </c>
      <c r="AD1903" s="428">
        <f t="shared" si="487"/>
        <v>0.41354733444908409</v>
      </c>
      <c r="AE1903" s="429">
        <f t="shared" si="489"/>
        <v>9.243152665550916</v>
      </c>
      <c r="AF1903" s="430">
        <f t="shared" si="490"/>
        <v>0.95717508730217515</v>
      </c>
    </row>
    <row r="1904" spans="1:32" s="5" customFormat="1" x14ac:dyDescent="0.2">
      <c r="A1904" s="363">
        <f>'commented data'!$A1858</f>
        <v>41258.291666666664</v>
      </c>
      <c r="B1904" s="364">
        <f>IF(ISERROR('commented data'!$B1858),"",'commented data'!$B1858)</f>
        <v>894.0587158203125</v>
      </c>
      <c r="C1904" s="364">
        <f>IF(ISERROR('commented data'!$C1858),"",'commented data'!$C1858)</f>
        <v>476.12820434570312</v>
      </c>
      <c r="D1904" s="364">
        <f>IF(ISERROR('commented data'!$D1858),"",'commented data'!$D1858)</f>
        <v>5828.6982421875</v>
      </c>
      <c r="E1904" s="364">
        <f>IF(ISERROR('commented data'!$E1858),"",'commented data'!$E1858)</f>
        <v>9.8468790054321289</v>
      </c>
      <c r="F1904" s="357">
        <f t="shared" si="479"/>
        <v>130.97670013427734</v>
      </c>
      <c r="G1904" s="362">
        <f t="shared" si="480"/>
        <v>52324.677213123054</v>
      </c>
      <c r="H1904" s="359">
        <f>IF(ISERROR('commented data'!$N1858),"",'commented data'!$N1858)</f>
        <v>15.720082411061593</v>
      </c>
      <c r="I1904" s="359">
        <f>IFERROR('commented data'!O1858,"")</f>
        <v>15.65827994678245</v>
      </c>
      <c r="J1904" s="358">
        <f>IF(ISERROR('commented data'!$P1858),"",'commented data'!$P1858)</f>
        <v>1</v>
      </c>
      <c r="K1904" s="328">
        <f>IF(ISERROR('commented data'!$Q1858),"",'commented data'!$Q1858)</f>
        <v>1</v>
      </c>
      <c r="L1904" s="328">
        <f>IF(ISERROR('commented data'!$R1858),"",'commented data'!$R1858)</f>
        <v>1</v>
      </c>
      <c r="M1904" s="328">
        <f>IF(ISERROR('commented data'!$S1858),"",'commented data'!$S1858)</f>
        <v>1</v>
      </c>
      <c r="N1904" s="366">
        <f t="shared" si="481"/>
        <v>1</v>
      </c>
      <c r="O1904" s="367" t="b">
        <f t="shared" si="482"/>
        <v>1</v>
      </c>
      <c r="P1904" s="365">
        <f>IF(ISERROR('commented data'!$J1858),"",'commented data'!$J1858)</f>
        <v>129.67990112304688</v>
      </c>
      <c r="Q1904" s="368">
        <f t="shared" si="478"/>
        <v>129.67990112304688</v>
      </c>
      <c r="R1904" s="368" t="str">
        <f t="shared" si="483"/>
        <v/>
      </c>
      <c r="S1904" s="369">
        <f t="shared" si="484"/>
        <v>129.67990112304688</v>
      </c>
      <c r="T1904" s="365">
        <f>IF(ISERROR('commented data'!$M1858),"",'commented data'!$M1858)</f>
        <v>81295.8515625</v>
      </c>
      <c r="U1904" s="370">
        <f t="shared" si="485"/>
        <v>81295.8515625</v>
      </c>
      <c r="V1904" s="371">
        <f t="shared" si="486"/>
        <v>81295.8515625</v>
      </c>
      <c r="W1904" s="383">
        <f t="shared" si="491"/>
        <v>70727.390859374995</v>
      </c>
      <c r="X1904" s="365">
        <f>IF(ISERROR('commented data'!$T1858),"",'commented data'!$T1858)</f>
        <v>99.599227905273438</v>
      </c>
      <c r="Y1904" s="384">
        <f t="shared" si="492"/>
        <v>99.599227905273438</v>
      </c>
      <c r="Z1904" s="365">
        <f>IF(ISERROR('commented data'!$U1858),"",'commented data'!$U1858)</f>
        <v>1012.8140258789062</v>
      </c>
      <c r="AA1904" s="385">
        <f t="shared" si="493"/>
        <v>1022.9421661376953</v>
      </c>
      <c r="AC1904" s="427">
        <f t="shared" si="488"/>
        <v>6.8533135569660724</v>
      </c>
      <c r="AD1904" s="428">
        <f t="shared" si="487"/>
        <v>0.43595913671188324</v>
      </c>
      <c r="AE1904" s="429">
        <f t="shared" si="489"/>
        <v>9.2207408632881176</v>
      </c>
      <c r="AF1904" s="430">
        <f t="shared" si="490"/>
        <v>0.95485423211740206</v>
      </c>
    </row>
    <row r="1905" spans="1:32" s="5" customFormat="1" x14ac:dyDescent="0.2">
      <c r="A1905" s="363">
        <f>'commented data'!$A1859</f>
        <v>41258.333333333336</v>
      </c>
      <c r="B1905" s="364">
        <f>IF(ISERROR('commented data'!$B1859),"",'commented data'!$B1859)</f>
        <v>893.986083984375</v>
      </c>
      <c r="C1905" s="364">
        <f>IF(ISERROR('commented data'!$C1859),"",'commented data'!$C1859)</f>
        <v>479.66769409179687</v>
      </c>
      <c r="D1905" s="364">
        <f>IF(ISERROR('commented data'!$D1859),"",'commented data'!$D1859)</f>
        <v>5866.087890625</v>
      </c>
      <c r="E1905" s="364">
        <f>IF(ISERROR('commented data'!$E1859),"",'commented data'!$E1859)</f>
        <v>9.8702602386474609</v>
      </c>
      <c r="F1905" s="357">
        <f t="shared" si="479"/>
        <v>131.45887588500977</v>
      </c>
      <c r="G1905" s="362">
        <f t="shared" si="480"/>
        <v>52806.657682836987</v>
      </c>
      <c r="H1905" s="359">
        <f>IF(ISERROR('commented data'!$N1859),"",'commented data'!$N1859)</f>
        <v>15.955780666530481</v>
      </c>
      <c r="I1905" s="359">
        <f>IFERROR('commented data'!O1859,"")</f>
        <v>15.758723915233015</v>
      </c>
      <c r="J1905" s="358">
        <f>IF(ISERROR('commented data'!$P1859),"",'commented data'!$P1859)</f>
        <v>1</v>
      </c>
      <c r="K1905" s="328">
        <f>IF(ISERROR('commented data'!$Q1859),"",'commented data'!$Q1859)</f>
        <v>1</v>
      </c>
      <c r="L1905" s="328">
        <f>IF(ISERROR('commented data'!$R1859),"",'commented data'!$R1859)</f>
        <v>1</v>
      </c>
      <c r="M1905" s="328">
        <f>IF(ISERROR('commented data'!$S1859),"",'commented data'!$S1859)</f>
        <v>1</v>
      </c>
      <c r="N1905" s="366">
        <f t="shared" si="481"/>
        <v>1</v>
      </c>
      <c r="O1905" s="367" t="b">
        <f t="shared" si="482"/>
        <v>1</v>
      </c>
      <c r="P1905" s="365">
        <f>IF(ISERROR('commented data'!$J1859),"",'commented data'!$J1859)</f>
        <v>130.15730285644531</v>
      </c>
      <c r="Q1905" s="368">
        <f t="shared" si="478"/>
        <v>130.15730285644531</v>
      </c>
      <c r="R1905" s="368" t="str">
        <f t="shared" si="483"/>
        <v/>
      </c>
      <c r="S1905" s="369">
        <f t="shared" si="484"/>
        <v>130.15730285644531</v>
      </c>
      <c r="T1905" s="365">
        <f>IF(ISERROR('commented data'!$M1859),"",'commented data'!$M1859)</f>
        <v>81953.5625</v>
      </c>
      <c r="U1905" s="370">
        <f t="shared" si="485"/>
        <v>81953.5625</v>
      </c>
      <c r="V1905" s="371">
        <f t="shared" si="486"/>
        <v>81953.5625</v>
      </c>
      <c r="W1905" s="383">
        <f t="shared" si="491"/>
        <v>71299.599375000005</v>
      </c>
      <c r="X1905" s="365">
        <f>IF(ISERROR('commented data'!$T1859),"",'commented data'!$T1859)</f>
        <v>99.184066772460938</v>
      </c>
      <c r="Y1905" s="384">
        <f t="shared" si="492"/>
        <v>99.184066772460938</v>
      </c>
      <c r="Z1905" s="365">
        <f>IF(ISERROR('commented data'!$U1859),"",'commented data'!$U1859)</f>
        <v>1012.8109741210937</v>
      </c>
      <c r="AA1905" s="385">
        <f t="shared" si="493"/>
        <v>1022.9390838623046</v>
      </c>
      <c r="AC1905" s="427">
        <f t="shared" si="488"/>
        <v>6.9419038582302655</v>
      </c>
      <c r="AD1905" s="428">
        <f t="shared" si="487"/>
        <v>0.43507140160129526</v>
      </c>
      <c r="AE1905" s="429">
        <f t="shared" si="489"/>
        <v>9.2216285983987056</v>
      </c>
      <c r="AF1905" s="430">
        <f t="shared" si="490"/>
        <v>0.95494616156644663</v>
      </c>
    </row>
    <row r="1906" spans="1:32" s="5" customFormat="1" x14ac:dyDescent="0.2">
      <c r="A1906" s="363">
        <f>'commented data'!$A1860</f>
        <v>41258.375</v>
      </c>
      <c r="B1906" s="364">
        <f>IF(ISERROR('commented data'!$B1860),"",'commented data'!$B1860)</f>
        <v>894.06011962890625</v>
      </c>
      <c r="C1906" s="364">
        <f>IF(ISERROR('commented data'!$C1860),"",'commented data'!$C1860)</f>
        <v>478.435791015625</v>
      </c>
      <c r="D1906" s="364">
        <f>IF(ISERROR('commented data'!$D1860),"",'commented data'!$D1860)</f>
        <v>5855.11376953125</v>
      </c>
      <c r="E1906" s="364">
        <f>IF(ISERROR('commented data'!$E1860),"",'commented data'!$E1860)</f>
        <v>9.8716201782226562</v>
      </c>
      <c r="F1906" s="357">
        <f t="shared" si="479"/>
        <v>129.8927717590332</v>
      </c>
      <c r="G1906" s="362">
        <f t="shared" si="480"/>
        <v>52671.483724119491</v>
      </c>
      <c r="H1906" s="359">
        <f>IF(ISERROR('commented data'!$N1860),"",'commented data'!$N1860)</f>
        <v>15.748418572570953</v>
      </c>
      <c r="I1906" s="359">
        <f>IFERROR('commented data'!O1860,"")</f>
        <v>15.729242913967227</v>
      </c>
      <c r="J1906" s="358">
        <f>IF(ISERROR('commented data'!$P1860),"",'commented data'!$P1860)</f>
        <v>1</v>
      </c>
      <c r="K1906" s="328">
        <f>IF(ISERROR('commented data'!$Q1860),"",'commented data'!$Q1860)</f>
        <v>1</v>
      </c>
      <c r="L1906" s="328">
        <f>IF(ISERROR('commented data'!$R1860),"",'commented data'!$R1860)</f>
        <v>1</v>
      </c>
      <c r="M1906" s="328">
        <f>IF(ISERROR('commented data'!$S1860),"",'commented data'!$S1860)</f>
        <v>1</v>
      </c>
      <c r="N1906" s="366">
        <f t="shared" si="481"/>
        <v>1</v>
      </c>
      <c r="O1906" s="367" t="b">
        <f t="shared" si="482"/>
        <v>1</v>
      </c>
      <c r="P1906" s="365">
        <f>IF(ISERROR('commented data'!$J1860),"",'commented data'!$J1860)</f>
        <v>128.60670471191406</v>
      </c>
      <c r="Q1906" s="368">
        <f t="shared" si="478"/>
        <v>128.60670471191406</v>
      </c>
      <c r="R1906" s="368" t="str">
        <f t="shared" si="483"/>
        <v/>
      </c>
      <c r="S1906" s="369">
        <f t="shared" si="484"/>
        <v>128.60670471191406</v>
      </c>
      <c r="T1906" s="365">
        <f>IF(ISERROR('commented data'!$M1860),"",'commented data'!$M1860)</f>
        <v>81783.8125</v>
      </c>
      <c r="U1906" s="370">
        <f t="shared" si="485"/>
        <v>81783.8125</v>
      </c>
      <c r="V1906" s="371">
        <f t="shared" si="486"/>
        <v>81783.8125</v>
      </c>
      <c r="W1906" s="383">
        <f t="shared" si="491"/>
        <v>71151.916874999995</v>
      </c>
      <c r="X1906" s="365">
        <f>IF(ISERROR('commented data'!$T1860),"",'commented data'!$T1860)</f>
        <v>99.366416931152344</v>
      </c>
      <c r="Y1906" s="384">
        <f t="shared" si="492"/>
        <v>99.366416931152344</v>
      </c>
      <c r="Z1906" s="365">
        <f>IF(ISERROR('commented data'!$U1860),"",'commented data'!$U1860)</f>
        <v>1012.8109741210937</v>
      </c>
      <c r="AA1906" s="385">
        <f t="shared" si="493"/>
        <v>1022.9390838623046</v>
      </c>
      <c r="AC1906" s="427">
        <f t="shared" si="488"/>
        <v>6.8416450135866844</v>
      </c>
      <c r="AD1906" s="428">
        <f t="shared" si="487"/>
        <v>0.43443378025923118</v>
      </c>
      <c r="AE1906" s="429">
        <f t="shared" si="489"/>
        <v>9.222266219740769</v>
      </c>
      <c r="AF1906" s="430">
        <f t="shared" si="490"/>
        <v>0.95501219047301544</v>
      </c>
    </row>
    <row r="1907" spans="1:32" s="5" customFormat="1" x14ac:dyDescent="0.2">
      <c r="A1907" s="363">
        <f>'commented data'!$A1861</f>
        <v>41258.416666666664</v>
      </c>
      <c r="B1907" s="364">
        <f>IF(ISERROR('commented data'!$B1861),"",'commented data'!$B1861)</f>
        <v>893.96759033203125</v>
      </c>
      <c r="C1907" s="364">
        <f>IF(ISERROR('commented data'!$C1861),"",'commented data'!$C1861)</f>
        <v>477.564697265625</v>
      </c>
      <c r="D1907" s="364">
        <f>IF(ISERROR('commented data'!$D1861),"",'commented data'!$D1861)</f>
        <v>5837.4130859375</v>
      </c>
      <c r="E1907" s="364">
        <f>IF(ISERROR('commented data'!$E1861),"",'commented data'!$E1861)</f>
        <v>9.8597202301025391</v>
      </c>
      <c r="F1907" s="357">
        <f t="shared" si="479"/>
        <v>129.43351272583007</v>
      </c>
      <c r="G1907" s="362">
        <f t="shared" si="480"/>
        <v>52570.94880536339</v>
      </c>
      <c r="H1907" s="359">
        <f>IF(ISERROR('commented data'!$N1861),"",'commented data'!$N1861)</f>
        <v>15.607481375759962</v>
      </c>
      <c r="I1907" s="359">
        <f>IFERROR('commented data'!O1861,"")</f>
        <v>15.681691600201436</v>
      </c>
      <c r="J1907" s="358">
        <f>IF(ISERROR('commented data'!$P1861),"",'commented data'!$P1861)</f>
        <v>1</v>
      </c>
      <c r="K1907" s="328">
        <f>IF(ISERROR('commented data'!$Q1861),"",'commented data'!$Q1861)</f>
        <v>1</v>
      </c>
      <c r="L1907" s="328">
        <f>IF(ISERROR('commented data'!$R1861),"",'commented data'!$R1861)</f>
        <v>1</v>
      </c>
      <c r="M1907" s="328">
        <f>IF(ISERROR('commented data'!$S1861),"",'commented data'!$S1861)</f>
        <v>1</v>
      </c>
      <c r="N1907" s="366">
        <f t="shared" si="481"/>
        <v>1</v>
      </c>
      <c r="O1907" s="367" t="b">
        <f t="shared" si="482"/>
        <v>1</v>
      </c>
      <c r="P1907" s="365">
        <f>IF(ISERROR('commented data'!$J1861),"",'commented data'!$J1861)</f>
        <v>128.15199279785156</v>
      </c>
      <c r="Q1907" s="368">
        <f t="shared" si="478"/>
        <v>128.15199279785156</v>
      </c>
      <c r="R1907" s="368" t="str">
        <f t="shared" si="483"/>
        <v/>
      </c>
      <c r="S1907" s="369">
        <f t="shared" si="484"/>
        <v>128.15199279785156</v>
      </c>
      <c r="T1907" s="365">
        <f>IF(ISERROR('commented data'!$M1861),"",'commented data'!$M1861)</f>
        <v>81638.0703125</v>
      </c>
      <c r="U1907" s="370">
        <f t="shared" si="485"/>
        <v>81638.0703125</v>
      </c>
      <c r="V1907" s="371">
        <f t="shared" si="486"/>
        <v>81638.0703125</v>
      </c>
      <c r="W1907" s="383">
        <f t="shared" si="491"/>
        <v>71025.121171874998</v>
      </c>
      <c r="X1907" s="365">
        <f>IF(ISERROR('commented data'!$T1861),"",'commented data'!$T1861)</f>
        <v>99.414436340332031</v>
      </c>
      <c r="Y1907" s="384">
        <f t="shared" si="492"/>
        <v>99.414436340332031</v>
      </c>
      <c r="Z1907" s="365">
        <f>IF(ISERROR('commented data'!$U1861),"",'commented data'!$U1861)</f>
        <v>1012.81298828125</v>
      </c>
      <c r="AA1907" s="385">
        <f t="shared" si="493"/>
        <v>1022.9411181640625</v>
      </c>
      <c r="AC1907" s="427">
        <f t="shared" si="488"/>
        <v>6.8044425712079635</v>
      </c>
      <c r="AD1907" s="428">
        <f t="shared" si="487"/>
        <v>0.43597313412630234</v>
      </c>
      <c r="AE1907" s="429">
        <f t="shared" si="489"/>
        <v>9.2207268658736989</v>
      </c>
      <c r="AF1907" s="430">
        <f t="shared" si="490"/>
        <v>0.95485278261452655</v>
      </c>
    </row>
    <row r="1908" spans="1:32" s="5" customFormat="1" x14ac:dyDescent="0.2">
      <c r="A1908" s="363">
        <f>'commented data'!$A1862</f>
        <v>41258.458333333336</v>
      </c>
      <c r="B1908" s="364">
        <f>IF(ISERROR('commented data'!$B1862),"",'commented data'!$B1862)</f>
        <v>894.00018310546875</v>
      </c>
      <c r="C1908" s="364">
        <f>IF(ISERROR('commented data'!$C1862),"",'commented data'!$C1862)</f>
        <v>476.74349975585938</v>
      </c>
      <c r="D1908" s="364">
        <f>IF(ISERROR('commented data'!$D1862),"",'commented data'!$D1862)</f>
        <v>5825.44482421875</v>
      </c>
      <c r="E1908" s="364">
        <f>IF(ISERROR('commented data'!$E1862),"",'commented data'!$E1862)</f>
        <v>9.8533735275268555</v>
      </c>
      <c r="F1908" s="357">
        <f t="shared" si="479"/>
        <v>129.2365707397461</v>
      </c>
      <c r="G1908" s="362">
        <f t="shared" si="480"/>
        <v>52484.254368985043</v>
      </c>
      <c r="H1908" s="359">
        <f>IF(ISERROR('commented data'!$N1862),"",'commented data'!$N1862)</f>
        <v>15.812717384893476</v>
      </c>
      <c r="I1908" s="359">
        <f>IFERROR('commented data'!O1862,"")</f>
        <v>15.649539928476155</v>
      </c>
      <c r="J1908" s="358">
        <f>IF(ISERROR('commented data'!$P1862),"",'commented data'!$P1862)</f>
        <v>1</v>
      </c>
      <c r="K1908" s="328">
        <f>IF(ISERROR('commented data'!$Q1862),"",'commented data'!$Q1862)</f>
        <v>1</v>
      </c>
      <c r="L1908" s="328">
        <f>IF(ISERROR('commented data'!$R1862),"",'commented data'!$R1862)</f>
        <v>1</v>
      </c>
      <c r="M1908" s="328">
        <f>IF(ISERROR('commented data'!$S1862),"",'commented data'!$S1862)</f>
        <v>1</v>
      </c>
      <c r="N1908" s="366">
        <f t="shared" si="481"/>
        <v>1</v>
      </c>
      <c r="O1908" s="367" t="b">
        <f t="shared" si="482"/>
        <v>1</v>
      </c>
      <c r="P1908" s="365">
        <f>IF(ISERROR('commented data'!$J1862),"",'commented data'!$J1862)</f>
        <v>127.95700073242187</v>
      </c>
      <c r="Q1908" s="368">
        <f t="shared" si="478"/>
        <v>127.95700073242187</v>
      </c>
      <c r="R1908" s="368" t="str">
        <f t="shared" si="483"/>
        <v/>
      </c>
      <c r="S1908" s="369">
        <f t="shared" si="484"/>
        <v>127.95700073242187</v>
      </c>
      <c r="T1908" s="365">
        <f>IF(ISERROR('commented data'!$M1862),"",'commented data'!$M1862)</f>
        <v>81502.34375</v>
      </c>
      <c r="U1908" s="370">
        <f t="shared" si="485"/>
        <v>81502.34375</v>
      </c>
      <c r="V1908" s="371">
        <f t="shared" si="486"/>
        <v>81502.34375</v>
      </c>
      <c r="W1908" s="383">
        <f t="shared" si="491"/>
        <v>70907.0390625</v>
      </c>
      <c r="X1908" s="365">
        <f>IF(ISERROR('commented data'!$T1862),"",'commented data'!$T1862)</f>
        <v>99.407577514648438</v>
      </c>
      <c r="Y1908" s="384">
        <f t="shared" si="492"/>
        <v>99.407577514648438</v>
      </c>
      <c r="Z1908" s="365">
        <f>IF(ISERROR('commented data'!$U1862),"",'commented data'!$U1862)</f>
        <v>1012.8079833984375</v>
      </c>
      <c r="AA1908" s="385">
        <f t="shared" si="493"/>
        <v>1022.9360632324219</v>
      </c>
      <c r="AC1908" s="427">
        <f t="shared" si="488"/>
        <v>6.7828850524801636</v>
      </c>
      <c r="AD1908" s="428">
        <f t="shared" si="487"/>
        <v>0.42895126039248166</v>
      </c>
      <c r="AE1908" s="429">
        <f t="shared" si="489"/>
        <v>9.2277487396075184</v>
      </c>
      <c r="AF1908" s="430">
        <f t="shared" si="490"/>
        <v>0.95557993306279765</v>
      </c>
    </row>
    <row r="1909" spans="1:32" s="5" customFormat="1" x14ac:dyDescent="0.2">
      <c r="A1909" s="363">
        <f>'commented data'!$A1863</f>
        <v>41258.5</v>
      </c>
      <c r="B1909" s="364">
        <f>IF(ISERROR('commented data'!$B1863),"",'commented data'!$B1863)</f>
        <v>894.0540771484375</v>
      </c>
      <c r="C1909" s="364">
        <f>IF(ISERROR('commented data'!$C1863),"",'commented data'!$C1863)</f>
        <v>476.3153076171875</v>
      </c>
      <c r="D1909" s="364">
        <f>IF(ISERROR('commented data'!$D1863),"",'commented data'!$D1863)</f>
        <v>5818.787109375</v>
      </c>
      <c r="E1909" s="364">
        <f>IF(ISERROR('commented data'!$E1863),"",'commented data'!$E1863)</f>
        <v>9.8507919311523437</v>
      </c>
      <c r="F1909" s="357">
        <f t="shared" si="479"/>
        <v>129.34099822998047</v>
      </c>
      <c r="G1909" s="362">
        <f t="shared" si="480"/>
        <v>52398.221149950085</v>
      </c>
      <c r="H1909" s="359">
        <f>IF(ISERROR('commented data'!$N1863),"",'commented data'!$N1863)</f>
        <v>17.087942108222343</v>
      </c>
      <c r="I1909" s="359">
        <f>IFERROR('commented data'!O1863,"")</f>
        <v>15.631654569087543</v>
      </c>
      <c r="J1909" s="358">
        <f>IF(ISERROR('commented data'!$P1863),"",'commented data'!$P1863)</f>
        <v>1</v>
      </c>
      <c r="K1909" s="328">
        <f>IF(ISERROR('commented data'!$Q1863),"",'commented data'!$Q1863)</f>
        <v>1</v>
      </c>
      <c r="L1909" s="328">
        <f>IF(ISERROR('commented data'!$R1863),"",'commented data'!$R1863)</f>
        <v>1</v>
      </c>
      <c r="M1909" s="328">
        <f>IF(ISERROR('commented data'!$S1863),"",'commented data'!$S1863)</f>
        <v>1</v>
      </c>
      <c r="N1909" s="366">
        <f t="shared" si="481"/>
        <v>1</v>
      </c>
      <c r="O1909" s="367" t="b">
        <f t="shared" si="482"/>
        <v>1</v>
      </c>
      <c r="P1909" s="365">
        <f>IF(ISERROR('commented data'!$J1863),"",'commented data'!$J1863)</f>
        <v>128.06039428710937</v>
      </c>
      <c r="Q1909" s="368">
        <f t="shared" si="478"/>
        <v>128.06039428710937</v>
      </c>
      <c r="R1909" s="368" t="str">
        <f t="shared" si="483"/>
        <v/>
      </c>
      <c r="S1909" s="369">
        <f t="shared" si="484"/>
        <v>128.06039428710937</v>
      </c>
      <c r="T1909" s="365">
        <f>IF(ISERROR('commented data'!$M1863),"",'commented data'!$M1863)</f>
        <v>81353.2109375</v>
      </c>
      <c r="U1909" s="370">
        <f t="shared" si="485"/>
        <v>81353.2109375</v>
      </c>
      <c r="V1909" s="371">
        <f t="shared" si="486"/>
        <v>81353.2109375</v>
      </c>
      <c r="W1909" s="383">
        <f t="shared" si="491"/>
        <v>70777.293515625002</v>
      </c>
      <c r="X1909" s="365">
        <f>IF(ISERROR('commented data'!$T1863),"",'commented data'!$T1863)</f>
        <v>99.333518981933594</v>
      </c>
      <c r="Y1909" s="384">
        <f t="shared" si="492"/>
        <v>99.333518981933594</v>
      </c>
      <c r="Z1909" s="365">
        <f>IF(ISERROR('commented data'!$U1863),"",'commented data'!$U1863)</f>
        <v>1012.7999877929687</v>
      </c>
      <c r="AA1909" s="385">
        <f t="shared" si="493"/>
        <v>1022.9279876708985</v>
      </c>
      <c r="AC1909" s="427">
        <f t="shared" si="488"/>
        <v>6.7772382290098188</v>
      </c>
      <c r="AD1909" s="428">
        <f t="shared" si="487"/>
        <v>0.39660938608568674</v>
      </c>
      <c r="AE1909" s="429">
        <f t="shared" si="489"/>
        <v>9.2600906139143149</v>
      </c>
      <c r="AF1909" s="430">
        <f t="shared" si="490"/>
        <v>0.95892909730180231</v>
      </c>
    </row>
    <row r="1910" spans="1:32" s="5" customFormat="1" x14ac:dyDescent="0.2">
      <c r="A1910" s="363">
        <f>'commented data'!$A1864</f>
        <v>41258.541666666664</v>
      </c>
      <c r="B1910" s="364">
        <f>IF(ISERROR('commented data'!$B1864),"",'commented data'!$B1864)</f>
        <v>893.96728515625</v>
      </c>
      <c r="C1910" s="364">
        <f>IF(ISERROR('commented data'!$C1864),"",'commented data'!$C1864)</f>
        <v>475.91400146484375</v>
      </c>
      <c r="D1910" s="364">
        <f>IF(ISERROR('commented data'!$D1864),"",'commented data'!$D1864)</f>
        <v>5822.01611328125</v>
      </c>
      <c r="E1910" s="364">
        <f>IF(ISERROR('commented data'!$E1864),"",'commented data'!$E1864)</f>
        <v>9.8645515441894531</v>
      </c>
      <c r="F1910" s="357">
        <f t="shared" si="479"/>
        <v>129.11577636718749</v>
      </c>
      <c r="G1910" s="362">
        <f t="shared" si="480"/>
        <v>52364.461444848988</v>
      </c>
      <c r="H1910" s="359">
        <f>IF(ISERROR('commented data'!$N1864),"",'commented data'!$N1864)</f>
        <v>17.094773207670734</v>
      </c>
      <c r="I1910" s="359">
        <f>IFERROR('commented data'!O1864,"")</f>
        <v>15.640329001184124</v>
      </c>
      <c r="J1910" s="358">
        <f>IF(ISERROR('commented data'!$P1864),"",'commented data'!$P1864)</f>
        <v>1</v>
      </c>
      <c r="K1910" s="328">
        <f>IF(ISERROR('commented data'!$Q1864),"",'commented data'!$Q1864)</f>
        <v>1</v>
      </c>
      <c r="L1910" s="328">
        <f>IF(ISERROR('commented data'!$R1864),"",'commented data'!$R1864)</f>
        <v>1</v>
      </c>
      <c r="M1910" s="328">
        <f>IF(ISERROR('commented data'!$S1864),"",'commented data'!$S1864)</f>
        <v>1</v>
      </c>
      <c r="N1910" s="366">
        <f t="shared" si="481"/>
        <v>1</v>
      </c>
      <c r="O1910" s="367" t="b">
        <f t="shared" si="482"/>
        <v>1</v>
      </c>
      <c r="P1910" s="365">
        <f>IF(ISERROR('commented data'!$J1864),"",'commented data'!$J1864)</f>
        <v>127.83740234375</v>
      </c>
      <c r="Q1910" s="368">
        <f t="shared" si="478"/>
        <v>127.83740234375</v>
      </c>
      <c r="R1910" s="368" t="str">
        <f t="shared" si="483"/>
        <v/>
      </c>
      <c r="S1910" s="369">
        <f t="shared" si="484"/>
        <v>127.83740234375</v>
      </c>
      <c r="T1910" s="365">
        <f>IF(ISERROR('commented data'!$M1864),"",'commented data'!$M1864)</f>
        <v>81325.859375</v>
      </c>
      <c r="U1910" s="370">
        <f t="shared" si="485"/>
        <v>81325.859375</v>
      </c>
      <c r="V1910" s="371">
        <f t="shared" si="486"/>
        <v>81325.859375</v>
      </c>
      <c r="W1910" s="383">
        <f t="shared" si="491"/>
        <v>70753.497656249994</v>
      </c>
      <c r="X1910" s="365">
        <f>IF(ISERROR('commented data'!$T1864),"",'commented data'!$T1864)</f>
        <v>99.448348999023438</v>
      </c>
      <c r="Y1910" s="384">
        <f t="shared" si="492"/>
        <v>99.448348999023438</v>
      </c>
      <c r="Z1910" s="365">
        <f>IF(ISERROR('commented data'!$U1864),"",'commented data'!$U1864)</f>
        <v>1012.7999877929687</v>
      </c>
      <c r="AA1910" s="385">
        <f t="shared" si="493"/>
        <v>1022.9279876708985</v>
      </c>
      <c r="AC1910" s="427">
        <f t="shared" si="488"/>
        <v>6.7610780935013342</v>
      </c>
      <c r="AD1910" s="428">
        <f t="shared" si="487"/>
        <v>0.3955055742106901</v>
      </c>
      <c r="AE1910" s="429">
        <f t="shared" si="489"/>
        <v>9.2611944257893111</v>
      </c>
      <c r="AF1910" s="430">
        <f t="shared" si="490"/>
        <v>0.95904340258984022</v>
      </c>
    </row>
    <row r="1911" spans="1:32" s="5" customFormat="1" x14ac:dyDescent="0.2">
      <c r="A1911" s="363">
        <f>'commented data'!$A1865</f>
        <v>41258.583333333336</v>
      </c>
      <c r="B1911" s="364">
        <f>IF(ISERROR('commented data'!$B1865),"",'commented data'!$B1865)</f>
        <v>894.00390625</v>
      </c>
      <c r="C1911" s="364">
        <f>IF(ISERROR('commented data'!$C1865),"",'commented data'!$C1865)</f>
        <v>475.36349487304687</v>
      </c>
      <c r="D1911" s="364">
        <f>IF(ISERROR('commented data'!$D1865),"",'commented data'!$D1865)</f>
        <v>5822.171875</v>
      </c>
      <c r="E1911" s="364">
        <f>IF(ISERROR('commented data'!$E1865),"",'commented data'!$E1865)</f>
        <v>9.8732919692993164</v>
      </c>
      <c r="F1911" s="357">
        <f t="shared" si="479"/>
        <v>128.78893959045411</v>
      </c>
      <c r="G1911" s="362">
        <f t="shared" si="480"/>
        <v>52316.664330947307</v>
      </c>
      <c r="H1911" s="359">
        <f>IF(ISERROR('commented data'!$N1865),"",'commented data'!$N1865)</f>
        <v>16.27842318728057</v>
      </c>
      <c r="I1911" s="359">
        <f>IFERROR('commented data'!O1865,"")</f>
        <v>15.640747441202091</v>
      </c>
      <c r="J1911" s="358">
        <f>IF(ISERROR('commented data'!$P1865),"",'commented data'!$P1865)</f>
        <v>1</v>
      </c>
      <c r="K1911" s="328">
        <f>IF(ISERROR('commented data'!$Q1865),"",'commented data'!$Q1865)</f>
        <v>1</v>
      </c>
      <c r="L1911" s="328">
        <f>IF(ISERROR('commented data'!$R1865),"",'commented data'!$R1865)</f>
        <v>1</v>
      </c>
      <c r="M1911" s="328">
        <f>IF(ISERROR('commented data'!$S1865),"",'commented data'!$S1865)</f>
        <v>1</v>
      </c>
      <c r="N1911" s="366">
        <f t="shared" si="481"/>
        <v>1</v>
      </c>
      <c r="O1911" s="367" t="b">
        <f t="shared" si="482"/>
        <v>1</v>
      </c>
      <c r="P1911" s="365">
        <f>IF(ISERROR('commented data'!$J1865),"",'commented data'!$J1865)</f>
        <v>127.51380157470703</v>
      </c>
      <c r="Q1911" s="368">
        <f t="shared" si="478"/>
        <v>127.51380157470703</v>
      </c>
      <c r="R1911" s="368" t="str">
        <f t="shared" si="483"/>
        <v/>
      </c>
      <c r="S1911" s="369">
        <f t="shared" si="484"/>
        <v>127.51380157470703</v>
      </c>
      <c r="T1911" s="365">
        <f>IF(ISERROR('commented data'!$M1865),"",'commented data'!$M1865)</f>
        <v>81214.2265625</v>
      </c>
      <c r="U1911" s="370">
        <f t="shared" si="485"/>
        <v>81214.2265625</v>
      </c>
      <c r="V1911" s="371">
        <f t="shared" si="486"/>
        <v>81214.2265625</v>
      </c>
      <c r="W1911" s="383">
        <f t="shared" si="491"/>
        <v>70656.377109374997</v>
      </c>
      <c r="X1911" s="365">
        <f>IF(ISERROR('commented data'!$T1865),"",'commented data'!$T1865)</f>
        <v>99.276100158691406</v>
      </c>
      <c r="Y1911" s="384">
        <f t="shared" si="492"/>
        <v>99.276100158691406</v>
      </c>
      <c r="Z1911" s="365">
        <f>IF(ISERROR('commented data'!$U1865),"",'commented data'!$U1865)</f>
        <v>1012.7979736328125</v>
      </c>
      <c r="AA1911" s="385">
        <f t="shared" si="493"/>
        <v>1022.9259533691406</v>
      </c>
      <c r="AC1911" s="427">
        <f t="shared" si="488"/>
        <v>6.7378077220924375</v>
      </c>
      <c r="AD1911" s="428">
        <f t="shared" si="487"/>
        <v>0.41391034282467487</v>
      </c>
      <c r="AE1911" s="429">
        <f t="shared" si="489"/>
        <v>9.2427896571753259</v>
      </c>
      <c r="AF1911" s="430">
        <f t="shared" si="490"/>
        <v>0.9571374959536203</v>
      </c>
    </row>
    <row r="1912" spans="1:32" s="5" customFormat="1" x14ac:dyDescent="0.2">
      <c r="A1912" s="363">
        <f>'commented data'!$A1866</f>
        <v>41258.625</v>
      </c>
      <c r="B1912" s="364">
        <f>IF(ISERROR('commented data'!$B1866),"",'commented data'!$B1866)</f>
        <v>893.97991943359375</v>
      </c>
      <c r="C1912" s="364">
        <f>IF(ISERROR('commented data'!$C1866),"",'commented data'!$C1866)</f>
        <v>474.677001953125</v>
      </c>
      <c r="D1912" s="364">
        <f>IF(ISERROR('commented data'!$D1866),"",'commented data'!$D1866)</f>
        <v>5825.283203125</v>
      </c>
      <c r="E1912" s="364">
        <f>IF(ISERROR('commented data'!$E1866),"",'commented data'!$E1866)</f>
        <v>9.8889684677124023</v>
      </c>
      <c r="F1912" s="357">
        <f t="shared" si="479"/>
        <v>128.50310478210449</v>
      </c>
      <c r="G1912" s="362">
        <f t="shared" si="480"/>
        <v>52213.681237086552</v>
      </c>
      <c r="H1912" s="359">
        <f>IF(ISERROR('commented data'!$N1866),"",'commented data'!$N1866)</f>
        <v>15.632704581172584</v>
      </c>
      <c r="I1912" s="359">
        <f>IFERROR('commented data'!O1866,"")</f>
        <v>15.649105747767855</v>
      </c>
      <c r="J1912" s="358">
        <f>IF(ISERROR('commented data'!$P1866),"",'commented data'!$P1866)</f>
        <v>1</v>
      </c>
      <c r="K1912" s="328">
        <f>IF(ISERROR('commented data'!$Q1866),"",'commented data'!$Q1866)</f>
        <v>1</v>
      </c>
      <c r="L1912" s="328">
        <f>IF(ISERROR('commented data'!$R1866),"",'commented data'!$R1866)</f>
        <v>1</v>
      </c>
      <c r="M1912" s="328">
        <f>IF(ISERROR('commented data'!$S1866),"",'commented data'!$S1866)</f>
        <v>1</v>
      </c>
      <c r="N1912" s="366">
        <f t="shared" si="481"/>
        <v>1</v>
      </c>
      <c r="O1912" s="367" t="b">
        <f t="shared" si="482"/>
        <v>1</v>
      </c>
      <c r="P1912" s="365">
        <f>IF(ISERROR('commented data'!$J1866),"",'commented data'!$J1866)</f>
        <v>127.23079681396484</v>
      </c>
      <c r="Q1912" s="368">
        <f t="shared" si="478"/>
        <v>127.23079681396484</v>
      </c>
      <c r="R1912" s="368" t="str">
        <f t="shared" si="483"/>
        <v/>
      </c>
      <c r="S1912" s="369">
        <f t="shared" si="484"/>
        <v>127.23079681396484</v>
      </c>
      <c r="T1912" s="365">
        <f>IF(ISERROR('commented data'!$M1866),"",'commented data'!$M1866)</f>
        <v>81105.1484375</v>
      </c>
      <c r="U1912" s="370">
        <f t="shared" si="485"/>
        <v>81105.1484375</v>
      </c>
      <c r="V1912" s="371">
        <f t="shared" si="486"/>
        <v>81105.1484375</v>
      </c>
      <c r="W1912" s="383">
        <f t="shared" si="491"/>
        <v>70561.479140625001</v>
      </c>
      <c r="X1912" s="365">
        <f>IF(ISERROR('commented data'!$T1866),"",'commented data'!$T1866)</f>
        <v>99.508743286132813</v>
      </c>
      <c r="Y1912" s="384">
        <f t="shared" si="492"/>
        <v>99.508743286132813</v>
      </c>
      <c r="Z1912" s="365">
        <f>IF(ISERROR('commented data'!$U1866),"",'commented data'!$U1866)</f>
        <v>1012.7960205078125</v>
      </c>
      <c r="AA1912" s="385">
        <f t="shared" si="493"/>
        <v>1022.9239807128906</v>
      </c>
      <c r="AC1912" s="427">
        <f t="shared" si="488"/>
        <v>6.7096201510687354</v>
      </c>
      <c r="AD1912" s="428">
        <f t="shared" si="487"/>
        <v>0.42920405207103696</v>
      </c>
      <c r="AE1912" s="429">
        <f t="shared" si="489"/>
        <v>9.2274959479289631</v>
      </c>
      <c r="AF1912" s="430">
        <f t="shared" si="490"/>
        <v>0.95555375520922903</v>
      </c>
    </row>
    <row r="1913" spans="1:32" s="5" customFormat="1" x14ac:dyDescent="0.2">
      <c r="A1913" s="363">
        <f>'commented data'!$A1867</f>
        <v>41258.666666666664</v>
      </c>
      <c r="B1913" s="364">
        <f>IF(ISERROR('commented data'!$B1867),"",'commented data'!$B1867)</f>
        <v>894.219970703125</v>
      </c>
      <c r="C1913" s="364">
        <f>IF(ISERROR('commented data'!$C1867),"",'commented data'!$C1867)</f>
        <v>473.68209838867187</v>
      </c>
      <c r="D1913" s="364">
        <f>IF(ISERROR('commented data'!$D1867),"",'commented data'!$D1867)</f>
        <v>5820.8427734375</v>
      </c>
      <c r="E1913" s="364">
        <f>IF(ISERROR('commented data'!$E1867),"",'commented data'!$E1867)</f>
        <v>9.8966846466064453</v>
      </c>
      <c r="F1913" s="357">
        <f t="shared" si="479"/>
        <v>128.35857688903809</v>
      </c>
      <c r="G1913" s="362">
        <f t="shared" si="480"/>
        <v>52109.542710159192</v>
      </c>
      <c r="H1913" s="359">
        <f>IF(ISERROR('commented data'!$N1867),"",'commented data'!$N1867)</f>
        <v>15.663105044523764</v>
      </c>
      <c r="I1913" s="359">
        <f>IFERROR('commented data'!O1867,"")</f>
        <v>15.63717692794534</v>
      </c>
      <c r="J1913" s="358">
        <f>IF(ISERROR('commented data'!$P1867),"",'commented data'!$P1867)</f>
        <v>1</v>
      </c>
      <c r="K1913" s="328">
        <f>IF(ISERROR('commented data'!$Q1867),"",'commented data'!$Q1867)</f>
        <v>1</v>
      </c>
      <c r="L1913" s="328">
        <f>IF(ISERROR('commented data'!$R1867),"",'commented data'!$R1867)</f>
        <v>1</v>
      </c>
      <c r="M1913" s="328">
        <f>IF(ISERROR('commented data'!$S1867),"",'commented data'!$S1867)</f>
        <v>1</v>
      </c>
      <c r="N1913" s="366">
        <f t="shared" si="481"/>
        <v>1</v>
      </c>
      <c r="O1913" s="367" t="b">
        <f t="shared" si="482"/>
        <v>1</v>
      </c>
      <c r="P1913" s="365">
        <f>IF(ISERROR('commented data'!$J1867),"",'commented data'!$J1867)</f>
        <v>127.08769989013672</v>
      </c>
      <c r="Q1913" s="368">
        <f t="shared" ref="Q1913:Q1976" si="494">IF($O1913,IF(AND($K1913=1,$L1913&gt;(2/3)),IF($J1913=1,$P1913,""),""),"")</f>
        <v>127.08769989013672</v>
      </c>
      <c r="R1913" s="368" t="str">
        <f t="shared" si="483"/>
        <v/>
      </c>
      <c r="S1913" s="369">
        <f t="shared" si="484"/>
        <v>127.08769989013672</v>
      </c>
      <c r="T1913" s="365">
        <f>IF(ISERROR('commented data'!$M1867),"",'commented data'!$M1867)</f>
        <v>80972.8203125</v>
      </c>
      <c r="U1913" s="370">
        <f t="shared" si="485"/>
        <v>80972.8203125</v>
      </c>
      <c r="V1913" s="371">
        <f t="shared" si="486"/>
        <v>80972.8203125</v>
      </c>
      <c r="W1913" s="383">
        <f t="shared" si="491"/>
        <v>70446.353671874997</v>
      </c>
      <c r="X1913" s="365">
        <f>IF(ISERROR('commented data'!$T1867),"",'commented data'!$T1867)</f>
        <v>99.645713806152344</v>
      </c>
      <c r="Y1913" s="384">
        <f t="shared" si="492"/>
        <v>99.645713806152344</v>
      </c>
      <c r="Z1913" s="365">
        <f>IF(ISERROR('commented data'!$U1867),"",'commented data'!$U1867)</f>
        <v>1012.7999877929687</v>
      </c>
      <c r="AA1913" s="385">
        <f t="shared" si="493"/>
        <v>1022.9279876708985</v>
      </c>
      <c r="AC1913" s="427">
        <f t="shared" si="488"/>
        <v>6.6887067446145831</v>
      </c>
      <c r="AD1913" s="428">
        <f t="shared" si="487"/>
        <v>0.4270358096687305</v>
      </c>
      <c r="AE1913" s="429">
        <f t="shared" si="489"/>
        <v>9.2296641903312704</v>
      </c>
      <c r="AF1913" s="430">
        <f t="shared" si="490"/>
        <v>0.9557782876480857</v>
      </c>
    </row>
    <row r="1914" spans="1:32" s="5" customFormat="1" x14ac:dyDescent="0.2">
      <c r="A1914" s="363">
        <f>'commented data'!$A1868</f>
        <v>41258.708333333336</v>
      </c>
      <c r="B1914" s="364">
        <f>IF(ISERROR('commented data'!$B1868),"",'commented data'!$B1868)</f>
        <v>893.78057861328125</v>
      </c>
      <c r="C1914" s="364">
        <f>IF(ISERROR('commented data'!$C1868),"",'commented data'!$C1868)</f>
        <v>473.58230590820312</v>
      </c>
      <c r="D1914" s="364">
        <f>IF(ISERROR('commented data'!$D1868),"",'commented data'!$D1868)</f>
        <v>5796.31298828125</v>
      </c>
      <c r="E1914" s="364">
        <f>IF(ISERROR('commented data'!$E1868),"",'commented data'!$E1868)</f>
        <v>9.8604507446289062</v>
      </c>
      <c r="F1914" s="357">
        <f t="shared" ref="F1914:F1977" si="495">IF(ISERROR(S1914*$F$53),"",S1914*$F$53)</f>
        <v>128.28272979736329</v>
      </c>
      <c r="G1914" s="362">
        <f t="shared" ref="G1914:G1977" si="496">IF(ISERROR(W1914*273.15/(273.15+Y1914)*AA1914/1013.25),"",W1914*273.15/(273.15+Y1914)*AA1914/1013.25)</f>
        <v>52108.368887263321</v>
      </c>
      <c r="H1914" s="359">
        <f>IF(ISERROR('commented data'!$N1868),"",'commented data'!$N1868)</f>
        <v>15.52933996269152</v>
      </c>
      <c r="I1914" s="359">
        <f>IFERROR('commented data'!O1868,"")</f>
        <v>15.571279839598759</v>
      </c>
      <c r="J1914" s="358">
        <f>IF(ISERROR('commented data'!$P1868),"",'commented data'!$P1868)</f>
        <v>1</v>
      </c>
      <c r="K1914" s="328">
        <f>IF(ISERROR('commented data'!$Q1868),"",'commented data'!$Q1868)</f>
        <v>1</v>
      </c>
      <c r="L1914" s="328">
        <f>IF(ISERROR('commented data'!$R1868),"",'commented data'!$R1868)</f>
        <v>1</v>
      </c>
      <c r="M1914" s="328">
        <f>IF(ISERROR('commented data'!$S1868),"",'commented data'!$S1868)</f>
        <v>1</v>
      </c>
      <c r="N1914" s="366">
        <f t="shared" ref="N1914:N1977" si="497">IF(ISERROR(F1914*G1914/1000/1000/H1914),"",IF(F1914*G1914/1000/1000/H1914&lt;$J$47,1,0))</f>
        <v>1</v>
      </c>
      <c r="O1914" s="367" t="b">
        <f t="shared" ref="O1914:O1977" si="498">AND(P1914&gt;=0,T1914&gt;=0)</f>
        <v>1</v>
      </c>
      <c r="P1914" s="365">
        <f>IF(ISERROR('commented data'!$J1868),"",'commented data'!$J1868)</f>
        <v>127.01260375976562</v>
      </c>
      <c r="Q1914" s="368">
        <f t="shared" si="494"/>
        <v>127.01260375976562</v>
      </c>
      <c r="R1914" s="368" t="str">
        <f t="shared" ref="R1914:R1977" si="499">IF(K1914&lt;1,1,IF(L1914&lt;0.666,2,""))</f>
        <v/>
      </c>
      <c r="S1914" s="369">
        <f t="shared" ref="S1914:S1977" si="500">IF(R1914=1,IF(J1914=1,$Q$53,P1914),P1914)</f>
        <v>127.01260375976562</v>
      </c>
      <c r="T1914" s="365">
        <f>IF(ISERROR('commented data'!$M1868),"",'commented data'!$M1868)</f>
        <v>80964.65625</v>
      </c>
      <c r="U1914" s="370">
        <f t="shared" ref="U1914:U1977" si="501">IF(J1914=1,IF(T1914,IF(M1914=1,T1914,""),""),"")</f>
        <v>80964.65625</v>
      </c>
      <c r="V1914" s="371">
        <f t="shared" ref="V1914:V1977" si="502">IF(U1914="",IF(J1914=1,$U$53,T1914),T1914)</f>
        <v>80964.65625</v>
      </c>
      <c r="W1914" s="383">
        <f t="shared" si="491"/>
        <v>70439.250937499994</v>
      </c>
      <c r="X1914" s="365">
        <f>IF(ISERROR('commented data'!$T1868),"",'commented data'!$T1868)</f>
        <v>99.616523742675781</v>
      </c>
      <c r="Y1914" s="384">
        <f t="shared" si="492"/>
        <v>99.616523742675781</v>
      </c>
      <c r="Z1914" s="365">
        <f>IF(ISERROR('commented data'!$U1868),"",'commented data'!$U1868)</f>
        <v>1012.7999877929687</v>
      </c>
      <c r="AA1914" s="385">
        <f t="shared" si="493"/>
        <v>1022.9279876708985</v>
      </c>
      <c r="AC1914" s="427">
        <f t="shared" si="488"/>
        <v>6.6846038061461321</v>
      </c>
      <c r="AD1914" s="428">
        <f t="shared" ref="AD1914:AD1977" si="503">IFERROR(IF(AC1914/H1914&gt;0,AC1914/H1914,""),"")</f>
        <v>0.43044996260018559</v>
      </c>
      <c r="AE1914" s="429">
        <f t="shared" si="489"/>
        <v>9.2262500373998151</v>
      </c>
      <c r="AF1914" s="430">
        <f t="shared" si="490"/>
        <v>0.95542473488871094</v>
      </c>
    </row>
    <row r="1915" spans="1:32" s="5" customFormat="1" x14ac:dyDescent="0.2">
      <c r="A1915" s="363">
        <f>'commented data'!$A1869</f>
        <v>41258.75</v>
      </c>
      <c r="B1915" s="364">
        <f>IF(ISERROR('commented data'!$B1869),"",'commented data'!$B1869)</f>
        <v>894.085205078125</v>
      </c>
      <c r="C1915" s="364">
        <f>IF(ISERROR('commented data'!$C1869),"",'commented data'!$C1869)</f>
        <v>473.2626953125</v>
      </c>
      <c r="D1915" s="364">
        <f>IF(ISERROR('commented data'!$D1869),"",'commented data'!$D1869)</f>
        <v>5795.4521484375</v>
      </c>
      <c r="E1915" s="364">
        <f>IF(ISERROR('commented data'!$E1869),"",'commented data'!$E1869)</f>
        <v>9.860264778137207</v>
      </c>
      <c r="F1915" s="357">
        <f t="shared" si="495"/>
        <v>128.10809577941896</v>
      </c>
      <c r="G1915" s="362">
        <f t="shared" si="496"/>
        <v>52031.933340182419</v>
      </c>
      <c r="H1915" s="359">
        <f>IF(ISERROR('commented data'!$N1869),"",'commented data'!$N1869)</f>
        <v>16.002543086285588</v>
      </c>
      <c r="I1915" s="359">
        <f>IFERROR('commented data'!O1869,"")</f>
        <v>15.568967269844293</v>
      </c>
      <c r="J1915" s="358">
        <f>IF(ISERROR('commented data'!$P1869),"",'commented data'!$P1869)</f>
        <v>1</v>
      </c>
      <c r="K1915" s="328">
        <f>IF(ISERROR('commented data'!$Q1869),"",'commented data'!$Q1869)</f>
        <v>1</v>
      </c>
      <c r="L1915" s="328">
        <f>IF(ISERROR('commented data'!$R1869),"",'commented data'!$R1869)</f>
        <v>1</v>
      </c>
      <c r="M1915" s="328">
        <f>IF(ISERROR('commented data'!$S1869),"",'commented data'!$S1869)</f>
        <v>1</v>
      </c>
      <c r="N1915" s="366">
        <f t="shared" si="497"/>
        <v>1</v>
      </c>
      <c r="O1915" s="367" t="b">
        <f t="shared" si="498"/>
        <v>1</v>
      </c>
      <c r="P1915" s="365">
        <f>IF(ISERROR('commented data'!$J1869),"",'commented data'!$J1869)</f>
        <v>126.83969879150391</v>
      </c>
      <c r="Q1915" s="368">
        <f t="shared" si="494"/>
        <v>126.83969879150391</v>
      </c>
      <c r="R1915" s="368" t="str">
        <f t="shared" si="499"/>
        <v/>
      </c>
      <c r="S1915" s="369">
        <f t="shared" si="500"/>
        <v>126.83969879150391</v>
      </c>
      <c r="T1915" s="365">
        <f>IF(ISERROR('commented data'!$M1869),"",'commented data'!$M1869)</f>
        <v>80876.65625</v>
      </c>
      <c r="U1915" s="370">
        <f t="shared" si="501"/>
        <v>80876.65625</v>
      </c>
      <c r="V1915" s="371">
        <f t="shared" si="502"/>
        <v>80876.65625</v>
      </c>
      <c r="W1915" s="383">
        <f t="shared" si="491"/>
        <v>70362.690937499996</v>
      </c>
      <c r="X1915" s="365">
        <f>IF(ISERROR('commented data'!$T1869),"",'commented data'!$T1869)</f>
        <v>99.758369445800781</v>
      </c>
      <c r="Y1915" s="384">
        <f t="shared" si="492"/>
        <v>99.758369445800781</v>
      </c>
      <c r="Z1915" s="365">
        <f>IF(ISERROR('commented data'!$U1869),"",'commented data'!$U1869)</f>
        <v>1012.7999877929687</v>
      </c>
      <c r="AA1915" s="385">
        <f t="shared" si="493"/>
        <v>1022.9279876708985</v>
      </c>
      <c r="AC1915" s="427">
        <f t="shared" ref="AC1915:AC1978" si="504">IFERROR(IF(J1915&lt;1,"",IF(F1915*G1915*0.000001&lt;=0,"",F1915*G1915*0.000001)),"")</f>
        <v>6.6657118999324316</v>
      </c>
      <c r="AD1915" s="428">
        <f t="shared" si="503"/>
        <v>0.41654078754801438</v>
      </c>
      <c r="AE1915" s="429">
        <f t="shared" si="489"/>
        <v>9.2401592124519869</v>
      </c>
      <c r="AF1915" s="430">
        <f t="shared" si="490"/>
        <v>0.95686510013275616</v>
      </c>
    </row>
    <row r="1916" spans="1:32" s="5" customFormat="1" x14ac:dyDescent="0.2">
      <c r="A1916" s="363">
        <f>'commented data'!$A1870</f>
        <v>41258.791666666664</v>
      </c>
      <c r="B1916" s="364">
        <f>IF(ISERROR('commented data'!$B1870),"",'commented data'!$B1870)</f>
        <v>893.9451904296875</v>
      </c>
      <c r="C1916" s="364">
        <f>IF(ISERROR('commented data'!$C1870),"",'commented data'!$C1870)</f>
        <v>473.28970336914062</v>
      </c>
      <c r="D1916" s="364">
        <f>IF(ISERROR('commented data'!$D1870),"",'commented data'!$D1870)</f>
        <v>5791.62890625</v>
      </c>
      <c r="E1916" s="364">
        <f>IF(ISERROR('commented data'!$E1870),"",'commented data'!$E1870)</f>
        <v>9.8485956192016602</v>
      </c>
      <c r="F1916" s="357">
        <f t="shared" si="495"/>
        <v>128.19071617126465</v>
      </c>
      <c r="G1916" s="362">
        <f t="shared" si="496"/>
        <v>52038.493489446286</v>
      </c>
      <c r="H1916" s="359">
        <f>IF(ISERROR('commented data'!$N1870),"",'commented data'!$N1870)</f>
        <v>15.698807045121066</v>
      </c>
      <c r="I1916" s="359">
        <f>IFERROR('commented data'!O1870,"")</f>
        <v>15.55869646940331</v>
      </c>
      <c r="J1916" s="358">
        <f>IF(ISERROR('commented data'!$P1870),"",'commented data'!$P1870)</f>
        <v>1</v>
      </c>
      <c r="K1916" s="328">
        <f>IF(ISERROR('commented data'!$Q1870),"",'commented data'!$Q1870)</f>
        <v>1</v>
      </c>
      <c r="L1916" s="328">
        <f>IF(ISERROR('commented data'!$R1870),"",'commented data'!$R1870)</f>
        <v>1</v>
      </c>
      <c r="M1916" s="328">
        <f>IF(ISERROR('commented data'!$S1870),"",'commented data'!$S1870)</f>
        <v>1</v>
      </c>
      <c r="N1916" s="366">
        <f t="shared" si="497"/>
        <v>1</v>
      </c>
      <c r="O1916" s="367" t="b">
        <f t="shared" si="498"/>
        <v>1</v>
      </c>
      <c r="P1916" s="365">
        <f>IF(ISERROR('commented data'!$J1870),"",'commented data'!$J1870)</f>
        <v>126.92150115966797</v>
      </c>
      <c r="Q1916" s="368">
        <f t="shared" si="494"/>
        <v>126.92150115966797</v>
      </c>
      <c r="R1916" s="368" t="str">
        <f t="shared" si="499"/>
        <v/>
      </c>
      <c r="S1916" s="369">
        <f t="shared" si="500"/>
        <v>126.92150115966797</v>
      </c>
      <c r="T1916" s="365">
        <f>IF(ISERROR('commented data'!$M1870),"",'commented data'!$M1870)</f>
        <v>80903.84375</v>
      </c>
      <c r="U1916" s="370">
        <f t="shared" si="501"/>
        <v>80903.84375</v>
      </c>
      <c r="V1916" s="371">
        <f t="shared" si="502"/>
        <v>80903.84375</v>
      </c>
      <c r="W1916" s="383">
        <f t="shared" si="491"/>
        <v>70386.344062499993</v>
      </c>
      <c r="X1916" s="365">
        <f>IF(ISERROR('commented data'!$T1870),"",'commented data'!$T1870)</f>
        <v>99.836700439453125</v>
      </c>
      <c r="Y1916" s="384">
        <f t="shared" si="492"/>
        <v>99.836700439453125</v>
      </c>
      <c r="Z1916" s="365">
        <f>IF(ISERROR('commented data'!$U1870),"",'commented data'!$U1870)</f>
        <v>1012.7999877929687</v>
      </c>
      <c r="AA1916" s="385">
        <f t="shared" si="493"/>
        <v>1022.9279876708985</v>
      </c>
      <c r="AC1916" s="427">
        <f t="shared" si="504"/>
        <v>6.6708517488858119</v>
      </c>
      <c r="AD1916" s="428">
        <f t="shared" si="503"/>
        <v>0.42492730369337228</v>
      </c>
      <c r="AE1916" s="429">
        <f t="shared" si="489"/>
        <v>9.2317726963066278</v>
      </c>
      <c r="AF1916" s="430">
        <f t="shared" si="490"/>
        <v>0.95599663407858038</v>
      </c>
    </row>
    <row r="1917" spans="1:32" s="5" customFormat="1" x14ac:dyDescent="0.2">
      <c r="A1917" s="363">
        <f>'commented data'!$A1871</f>
        <v>41258.833333333336</v>
      </c>
      <c r="B1917" s="364">
        <f>IF(ISERROR('commented data'!$B1871),"",'commented data'!$B1871)</f>
        <v>894.0120849609375</v>
      </c>
      <c r="C1917" s="364">
        <f>IF(ISERROR('commented data'!$C1871),"",'commented data'!$C1871)</f>
        <v>474.21688842773437</v>
      </c>
      <c r="D1917" s="364">
        <f>IF(ISERROR('commented data'!$D1871),"",'commented data'!$D1871)</f>
        <v>5805.10400390625</v>
      </c>
      <c r="E1917" s="364">
        <f>IF(ISERROR('commented data'!$E1871),"",'commented data'!$E1871)</f>
        <v>9.8540210723876953</v>
      </c>
      <c r="F1917" s="357">
        <f t="shared" si="495"/>
        <v>129.486142578125</v>
      </c>
      <c r="G1917" s="362">
        <f t="shared" si="496"/>
        <v>52157.603933226666</v>
      </c>
      <c r="H1917" s="359">
        <f>IF(ISERROR('commented data'!$N1871),"",'commented data'!$N1871)</f>
        <v>15.87117168841316</v>
      </c>
      <c r="I1917" s="359">
        <f>IFERROR('commented data'!O1871,"")</f>
        <v>15.594896121992052</v>
      </c>
      <c r="J1917" s="358">
        <f>IF(ISERROR('commented data'!$P1871),"",'commented data'!$P1871)</f>
        <v>1</v>
      </c>
      <c r="K1917" s="328">
        <f>IF(ISERROR('commented data'!$Q1871),"",'commented data'!$Q1871)</f>
        <v>1</v>
      </c>
      <c r="L1917" s="328">
        <f>IF(ISERROR('commented data'!$R1871),"",'commented data'!$R1871)</f>
        <v>1</v>
      </c>
      <c r="M1917" s="328">
        <f>IF(ISERROR('commented data'!$S1871),"",'commented data'!$S1871)</f>
        <v>1</v>
      </c>
      <c r="N1917" s="366">
        <f t="shared" si="497"/>
        <v>1</v>
      </c>
      <c r="O1917" s="367" t="b">
        <f t="shared" si="498"/>
        <v>1</v>
      </c>
      <c r="P1917" s="365">
        <f>IF(ISERROR('commented data'!$J1871),"",'commented data'!$J1871)</f>
        <v>128.2041015625</v>
      </c>
      <c r="Q1917" s="368">
        <f t="shared" si="494"/>
        <v>128.2041015625</v>
      </c>
      <c r="R1917" s="368" t="str">
        <f t="shared" si="499"/>
        <v/>
      </c>
      <c r="S1917" s="369">
        <f t="shared" si="500"/>
        <v>128.2041015625</v>
      </c>
      <c r="T1917" s="365">
        <f>IF(ISERROR('commented data'!$M1871),"",'commented data'!$M1871)</f>
        <v>81074.0078125</v>
      </c>
      <c r="U1917" s="370">
        <f t="shared" si="501"/>
        <v>81074.0078125</v>
      </c>
      <c r="V1917" s="371">
        <f t="shared" si="502"/>
        <v>81074.0078125</v>
      </c>
      <c r="W1917" s="383">
        <f t="shared" si="491"/>
        <v>70534.386796874998</v>
      </c>
      <c r="X1917" s="365">
        <f>IF(ISERROR('commented data'!$T1871),"",'commented data'!$T1871)</f>
        <v>99.768013000488281</v>
      </c>
      <c r="Y1917" s="384">
        <f t="shared" si="492"/>
        <v>99.768013000488281</v>
      </c>
      <c r="Z1917" s="365">
        <f>IF(ISERROR('commented data'!$U1871),"",'commented data'!$U1871)</f>
        <v>1012.801025390625</v>
      </c>
      <c r="AA1917" s="385">
        <f t="shared" si="493"/>
        <v>1022.9290356445313</v>
      </c>
      <c r="AC1917" s="427">
        <f t="shared" si="504"/>
        <v>6.7536869394311614</v>
      </c>
      <c r="AD1917" s="428">
        <f t="shared" si="503"/>
        <v>0.42553171700371245</v>
      </c>
      <c r="AE1917" s="429">
        <f t="shared" ref="AE1917:AE1980" si="505">IFERROR($J$47-AD1917,"")</f>
        <v>9.231168282996288</v>
      </c>
      <c r="AF1917" s="430">
        <f t="shared" ref="AF1917:AF1980" si="506">IFERROR(AE1917/$J$47,"")</f>
        <v>0.95593404403122051</v>
      </c>
    </row>
    <row r="1918" spans="1:32" s="5" customFormat="1" x14ac:dyDescent="0.2">
      <c r="A1918" s="363">
        <f>'commented data'!$A1872</f>
        <v>41258.875</v>
      </c>
      <c r="B1918" s="364">
        <f>IF(ISERROR('commented data'!$B1872),"",'commented data'!$B1872)</f>
        <v>894.0164794921875</v>
      </c>
      <c r="C1918" s="364">
        <f>IF(ISERROR('commented data'!$C1872),"",'commented data'!$C1872)</f>
        <v>474.65548706054687</v>
      </c>
      <c r="D1918" s="364">
        <f>IF(ISERROR('commented data'!$D1872),"",'commented data'!$D1872)</f>
        <v>5812.48583984375</v>
      </c>
      <c r="E1918" s="364">
        <f>IF(ISERROR('commented data'!$E1872),"",'commented data'!$E1872)</f>
        <v>9.8522014617919922</v>
      </c>
      <c r="F1918" s="357">
        <f t="shared" si="495"/>
        <v>129.22424934387206</v>
      </c>
      <c r="G1918" s="362">
        <f t="shared" si="496"/>
        <v>52212.604940786878</v>
      </c>
      <c r="H1918" s="359">
        <f>IF(ISERROR('commented data'!$N1872),"",'commented data'!$N1872)</f>
        <v>15.743223321893311</v>
      </c>
      <c r="I1918" s="359">
        <f>IFERROR('commented data'!O1872,"")</f>
        <v>15.614726768360738</v>
      </c>
      <c r="J1918" s="358">
        <f>IF(ISERROR('commented data'!$P1872),"",'commented data'!$P1872)</f>
        <v>1</v>
      </c>
      <c r="K1918" s="328">
        <f>IF(ISERROR('commented data'!$Q1872),"",'commented data'!$Q1872)</f>
        <v>1</v>
      </c>
      <c r="L1918" s="328">
        <f>IF(ISERROR('commented data'!$R1872),"",'commented data'!$R1872)</f>
        <v>1</v>
      </c>
      <c r="M1918" s="328">
        <f>IF(ISERROR('commented data'!$S1872),"",'commented data'!$S1872)</f>
        <v>1</v>
      </c>
      <c r="N1918" s="366">
        <f t="shared" si="497"/>
        <v>1</v>
      </c>
      <c r="O1918" s="367" t="b">
        <f t="shared" si="498"/>
        <v>1</v>
      </c>
      <c r="P1918" s="365">
        <f>IF(ISERROR('commented data'!$J1872),"",'commented data'!$J1872)</f>
        <v>127.94480133056641</v>
      </c>
      <c r="Q1918" s="368">
        <f t="shared" si="494"/>
        <v>127.94480133056641</v>
      </c>
      <c r="R1918" s="368" t="str">
        <f t="shared" si="499"/>
        <v/>
      </c>
      <c r="S1918" s="369">
        <f t="shared" si="500"/>
        <v>127.94480133056641</v>
      </c>
      <c r="T1918" s="365">
        <f>IF(ISERROR('commented data'!$M1872),"",'commented data'!$M1872)</f>
        <v>81184.703125</v>
      </c>
      <c r="U1918" s="370">
        <f t="shared" si="501"/>
        <v>81184.703125</v>
      </c>
      <c r="V1918" s="371">
        <f t="shared" si="502"/>
        <v>81184.703125</v>
      </c>
      <c r="W1918" s="383">
        <f t="shared" si="491"/>
        <v>70630.691718749993</v>
      </c>
      <c r="X1918" s="365">
        <f>IF(ISERROR('commented data'!$T1872),"",'commented data'!$T1872)</f>
        <v>99.884170532226563</v>
      </c>
      <c r="Y1918" s="384">
        <f t="shared" si="492"/>
        <v>99.884170532226563</v>
      </c>
      <c r="Z1918" s="365">
        <f>IF(ISERROR('commented data'!$U1872),"",'commented data'!$U1872)</f>
        <v>1012.802001953125</v>
      </c>
      <c r="AA1918" s="385">
        <f t="shared" si="493"/>
        <v>1022.9300219726563</v>
      </c>
      <c r="AC1918" s="427">
        <f t="shared" si="504"/>
        <v>6.747134679761329</v>
      </c>
      <c r="AD1918" s="428">
        <f t="shared" si="503"/>
        <v>0.42857390394624129</v>
      </c>
      <c r="AE1918" s="429">
        <f t="shared" si="505"/>
        <v>9.2281260960537601</v>
      </c>
      <c r="AF1918" s="430">
        <f t="shared" si="506"/>
        <v>0.95561901022645002</v>
      </c>
    </row>
    <row r="1919" spans="1:32" s="5" customFormat="1" x14ac:dyDescent="0.2">
      <c r="A1919" s="363">
        <f>'commented data'!$A1873</f>
        <v>41258.916666666664</v>
      </c>
      <c r="B1919" s="364">
        <f>IF(ISERROR('commented data'!$B1873),"",'commented data'!$B1873)</f>
        <v>893.9730224609375</v>
      </c>
      <c r="C1919" s="364">
        <f>IF(ISERROR('commented data'!$C1873),"",'commented data'!$C1873)</f>
        <v>475.52139282226562</v>
      </c>
      <c r="D1919" s="364">
        <f>IF(ISERROR('commented data'!$D1873),"",'commented data'!$D1873)</f>
        <v>5828.7880859375</v>
      </c>
      <c r="E1919" s="364">
        <f>IF(ISERROR('commented data'!$E1873),"",'commented data'!$E1873)</f>
        <v>9.8664608001708984</v>
      </c>
      <c r="F1919" s="357">
        <f t="shared" si="495"/>
        <v>129.67198837280273</v>
      </c>
      <c r="G1919" s="362">
        <f t="shared" si="496"/>
        <v>52325.150677388192</v>
      </c>
      <c r="H1919" s="359">
        <f>IF(ISERROR('commented data'!$N1873),"",'commented data'!$N1873)</f>
        <v>15.951950928921578</v>
      </c>
      <c r="I1919" s="359">
        <f>IFERROR('commented data'!O1873,"")</f>
        <v>15.658521304034192</v>
      </c>
      <c r="J1919" s="358">
        <f>IF(ISERROR('commented data'!$P1873),"",'commented data'!$P1873)</f>
        <v>1</v>
      </c>
      <c r="K1919" s="328">
        <f>IF(ISERROR('commented data'!$Q1873),"",'commented data'!$Q1873)</f>
        <v>1</v>
      </c>
      <c r="L1919" s="328">
        <f>IF(ISERROR('commented data'!$R1873),"",'commented data'!$R1873)</f>
        <v>1</v>
      </c>
      <c r="M1919" s="328">
        <f>IF(ISERROR('commented data'!$S1873),"",'commented data'!$S1873)</f>
        <v>1</v>
      </c>
      <c r="N1919" s="366">
        <f t="shared" si="497"/>
        <v>1</v>
      </c>
      <c r="O1919" s="367" t="b">
        <f t="shared" si="498"/>
        <v>1</v>
      </c>
      <c r="P1919" s="365">
        <f>IF(ISERROR('commented data'!$J1873),"",'commented data'!$J1873)</f>
        <v>128.38810729980469</v>
      </c>
      <c r="Q1919" s="368">
        <f t="shared" si="494"/>
        <v>128.38810729980469</v>
      </c>
      <c r="R1919" s="368" t="str">
        <f t="shared" si="499"/>
        <v/>
      </c>
      <c r="S1919" s="369">
        <f t="shared" si="500"/>
        <v>128.38810729980469</v>
      </c>
      <c r="T1919" s="365">
        <f>IF(ISERROR('commented data'!$M1873),"",'commented data'!$M1873)</f>
        <v>81342.8125</v>
      </c>
      <c r="U1919" s="370">
        <f t="shared" si="501"/>
        <v>81342.8125</v>
      </c>
      <c r="V1919" s="371">
        <f t="shared" si="502"/>
        <v>81342.8125</v>
      </c>
      <c r="W1919" s="383">
        <f t="shared" si="491"/>
        <v>70768.246874999997</v>
      </c>
      <c r="X1919" s="365">
        <f>IF(ISERROR('commented data'!$T1873),"",'commented data'!$T1873)</f>
        <v>99.807487487792969</v>
      </c>
      <c r="Y1919" s="384">
        <f t="shared" si="492"/>
        <v>99.807487487792969</v>
      </c>
      <c r="Z1919" s="365">
        <f>IF(ISERROR('commented data'!$U1873),"",'commented data'!$U1873)</f>
        <v>1012.8040161132812</v>
      </c>
      <c r="AA1919" s="385">
        <f t="shared" si="493"/>
        <v>1022.9320562744141</v>
      </c>
      <c r="AC1919" s="427">
        <f t="shared" si="504"/>
        <v>6.7851063302434325</v>
      </c>
      <c r="AD1919" s="428">
        <f t="shared" si="503"/>
        <v>0.42534648962226562</v>
      </c>
      <c r="AE1919" s="429">
        <f t="shared" si="505"/>
        <v>9.2313535103777351</v>
      </c>
      <c r="AF1919" s="430">
        <f t="shared" si="506"/>
        <v>0.95595322526098303</v>
      </c>
    </row>
    <row r="1920" spans="1:32" s="5" customFormat="1" x14ac:dyDescent="0.2">
      <c r="A1920" s="363">
        <f>'commented data'!$A1874</f>
        <v>41258.958333333336</v>
      </c>
      <c r="B1920" s="364">
        <f>IF(ISERROR('commented data'!$B1874),"",'commented data'!$B1874)</f>
        <v>893.92401123046875</v>
      </c>
      <c r="C1920" s="364">
        <f>IF(ISERROR('commented data'!$C1874),"",'commented data'!$C1874)</f>
        <v>474.73959350585937</v>
      </c>
      <c r="D1920" s="364">
        <f>IF(ISERROR('commented data'!$D1874),"",'commented data'!$D1874)</f>
        <v>5816.05712890625</v>
      </c>
      <c r="E1920" s="364">
        <f>IF(ISERROR('commented data'!$E1874),"",'commented data'!$E1874)</f>
        <v>9.8599300384521484</v>
      </c>
      <c r="F1920" s="357">
        <f t="shared" si="495"/>
        <v>129.21313774108887</v>
      </c>
      <c r="G1920" s="362">
        <f t="shared" si="496"/>
        <v>52242.410511198366</v>
      </c>
      <c r="H1920" s="359">
        <f>IF(ISERROR('commented data'!$N1874),"",'commented data'!$N1874)</f>
        <v>15.691943098788542</v>
      </c>
      <c r="I1920" s="359">
        <f>IFERROR('commented data'!O1874,"")</f>
        <v>15.624320719117486</v>
      </c>
      <c r="J1920" s="358">
        <f>IF(ISERROR('commented data'!$P1874),"",'commented data'!$P1874)</f>
        <v>1</v>
      </c>
      <c r="K1920" s="328">
        <f>IF(ISERROR('commented data'!$Q1874),"",'commented data'!$Q1874)</f>
        <v>1</v>
      </c>
      <c r="L1920" s="328">
        <f>IF(ISERROR('commented data'!$R1874),"",'commented data'!$R1874)</f>
        <v>1</v>
      </c>
      <c r="M1920" s="328">
        <f>IF(ISERROR('commented data'!$S1874),"",'commented data'!$S1874)</f>
        <v>1</v>
      </c>
      <c r="N1920" s="366">
        <f t="shared" si="497"/>
        <v>1</v>
      </c>
      <c r="O1920" s="367" t="b">
        <f t="shared" si="498"/>
        <v>1</v>
      </c>
      <c r="P1920" s="365">
        <f>IF(ISERROR('commented data'!$J1874),"",'commented data'!$J1874)</f>
        <v>127.93379974365234</v>
      </c>
      <c r="Q1920" s="368">
        <f t="shared" si="494"/>
        <v>127.93379974365234</v>
      </c>
      <c r="R1920" s="368" t="str">
        <f t="shared" si="499"/>
        <v/>
      </c>
      <c r="S1920" s="369">
        <f t="shared" si="500"/>
        <v>127.93379974365234</v>
      </c>
      <c r="T1920" s="365">
        <f>IF(ISERROR('commented data'!$M1874),"",'commented data'!$M1874)</f>
        <v>81240.6171875</v>
      </c>
      <c r="U1920" s="370">
        <f t="shared" si="501"/>
        <v>81240.6171875</v>
      </c>
      <c r="V1920" s="371">
        <f t="shared" si="502"/>
        <v>81240.6171875</v>
      </c>
      <c r="W1920" s="383">
        <f t="shared" si="491"/>
        <v>70679.336953125006</v>
      </c>
      <c r="X1920" s="365">
        <f>IF(ISERROR('commented data'!$T1874),"",'commented data'!$T1874)</f>
        <v>99.930320739746094</v>
      </c>
      <c r="Y1920" s="384">
        <f t="shared" si="492"/>
        <v>99.930320739746094</v>
      </c>
      <c r="Z1920" s="365">
        <f>IF(ISERROR('commented data'!$U1874),"",'commented data'!$U1874)</f>
        <v>1012.8079833984375</v>
      </c>
      <c r="AA1920" s="385">
        <f t="shared" si="493"/>
        <v>1022.9360632324219</v>
      </c>
      <c r="AC1920" s="427">
        <f t="shared" si="504"/>
        <v>6.750405785309983</v>
      </c>
      <c r="AD1920" s="428">
        <f t="shared" si="503"/>
        <v>0.43018291251840773</v>
      </c>
      <c r="AE1920" s="429">
        <f t="shared" si="505"/>
        <v>9.2265170874815929</v>
      </c>
      <c r="AF1920" s="430">
        <f t="shared" si="506"/>
        <v>0.95545238927186227</v>
      </c>
    </row>
    <row r="1921" spans="1:32" s="5" customFormat="1" x14ac:dyDescent="0.2">
      <c r="A1921" s="363">
        <f>'commented data'!$A1875</f>
        <v>41259</v>
      </c>
      <c r="B1921" s="364">
        <f>IF(ISERROR('commented data'!$B1875),"",'commented data'!$B1875)</f>
        <v>893.84429931640625</v>
      </c>
      <c r="C1921" s="364">
        <f>IF(ISERROR('commented data'!$C1875),"",'commented data'!$C1875)</f>
        <v>475.2926025390625</v>
      </c>
      <c r="D1921" s="364">
        <f>IF(ISERROR('commented data'!$D1875),"",'commented data'!$D1875)</f>
        <v>5856.244140625</v>
      </c>
      <c r="E1921" s="364">
        <f>IF(ISERROR('commented data'!$E1875),"",'commented data'!$E1875)</f>
        <v>9.9129276275634766</v>
      </c>
      <c r="F1921" s="357">
        <f t="shared" si="495"/>
        <v>129.71883895874024</v>
      </c>
      <c r="G1921" s="362">
        <f t="shared" si="496"/>
        <v>52289.983075360899</v>
      </c>
      <c r="H1921" s="359">
        <f>IF(ISERROR('commented data'!$N1875),"",'commented data'!$N1875)</f>
        <v>15.727580130922288</v>
      </c>
      <c r="I1921" s="359">
        <f>IFERROR('commented data'!O1875,"")</f>
        <v>15.732279555476914</v>
      </c>
      <c r="J1921" s="358">
        <f>IF(ISERROR('commented data'!$P1875),"",'commented data'!$P1875)</f>
        <v>1</v>
      </c>
      <c r="K1921" s="328">
        <f>IF(ISERROR('commented data'!$Q1875),"",'commented data'!$Q1875)</f>
        <v>1</v>
      </c>
      <c r="L1921" s="328">
        <f>IF(ISERROR('commented data'!$R1875),"",'commented data'!$R1875)</f>
        <v>1</v>
      </c>
      <c r="M1921" s="328">
        <f>IF(ISERROR('commented data'!$S1875),"",'commented data'!$S1875)</f>
        <v>1</v>
      </c>
      <c r="N1921" s="366">
        <f t="shared" si="497"/>
        <v>1</v>
      </c>
      <c r="O1921" s="367" t="b">
        <f t="shared" si="498"/>
        <v>1</v>
      </c>
      <c r="P1921" s="365">
        <f>IF(ISERROR('commented data'!$J1875),"",'commented data'!$J1875)</f>
        <v>128.43449401855469</v>
      </c>
      <c r="Q1921" s="368">
        <f t="shared" si="494"/>
        <v>128.43449401855469</v>
      </c>
      <c r="R1921" s="368" t="str">
        <f t="shared" si="499"/>
        <v/>
      </c>
      <c r="S1921" s="369">
        <f t="shared" si="500"/>
        <v>128.43449401855469</v>
      </c>
      <c r="T1921" s="365">
        <f>IF(ISERROR('commented data'!$M1875),"",'commented data'!$M1875)</f>
        <v>81330.296875</v>
      </c>
      <c r="U1921" s="370">
        <f t="shared" si="501"/>
        <v>81330.296875</v>
      </c>
      <c r="V1921" s="371">
        <f t="shared" si="502"/>
        <v>81330.296875</v>
      </c>
      <c r="W1921" s="383">
        <f t="shared" si="491"/>
        <v>70757.358281249995</v>
      </c>
      <c r="X1921" s="365">
        <f>IF(ISERROR('commented data'!$T1875),"",'commented data'!$T1875)</f>
        <v>100.00199890136719</v>
      </c>
      <c r="Y1921" s="384">
        <f t="shared" si="492"/>
        <v>100.00199890136719</v>
      </c>
      <c r="Z1921" s="365">
        <f>IF(ISERROR('commented data'!$U1875),"",'commented data'!$U1875)</f>
        <v>1012.8070068359375</v>
      </c>
      <c r="AA1921" s="385">
        <f t="shared" si="493"/>
        <v>1022.9350769042969</v>
      </c>
      <c r="AC1921" s="427">
        <f t="shared" si="504"/>
        <v>6.7829958937079926</v>
      </c>
      <c r="AD1921" s="428">
        <f t="shared" si="503"/>
        <v>0.43128032648657871</v>
      </c>
      <c r="AE1921" s="429">
        <f t="shared" si="505"/>
        <v>9.2254196735134215</v>
      </c>
      <c r="AF1921" s="430">
        <f t="shared" si="506"/>
        <v>0.95533874651935147</v>
      </c>
    </row>
    <row r="1922" spans="1:32" s="5" customFormat="1" x14ac:dyDescent="0.2">
      <c r="A1922" s="363">
        <f>'commented data'!$A1876</f>
        <v>41259.041666666664</v>
      </c>
      <c r="B1922" s="364">
        <f>IF(ISERROR('commented data'!$B1876),"",'commented data'!$B1876)</f>
        <v>894.00811767578125</v>
      </c>
      <c r="C1922" s="364">
        <f>IF(ISERROR('commented data'!$C1876),"",'commented data'!$C1876)</f>
        <v>475.31509399414063</v>
      </c>
      <c r="D1922" s="364">
        <f>IF(ISERROR('commented data'!$D1876),"",'commented data'!$D1876)</f>
        <v>5909.06103515625</v>
      </c>
      <c r="E1922" s="364">
        <f>IF(ISERROR('commented data'!$E1876),"",'commented data'!$E1876)</f>
        <v>9.9943704605102539</v>
      </c>
      <c r="F1922" s="357">
        <f t="shared" si="495"/>
        <v>128.87599845886231</v>
      </c>
      <c r="G1922" s="362">
        <f t="shared" si="496"/>
        <v>52275.183695840307</v>
      </c>
      <c r="H1922" s="359">
        <f>IF(ISERROR('commented data'!$N1876),"",'commented data'!$N1876)</f>
        <v>15.743107199272199</v>
      </c>
      <c r="I1922" s="359">
        <f>IFERROR('commented data'!O1876,"")</f>
        <v>15.874167449844839</v>
      </c>
      <c r="J1922" s="358">
        <f>IF(ISERROR('commented data'!$P1876),"",'commented data'!$P1876)</f>
        <v>1</v>
      </c>
      <c r="K1922" s="328">
        <f>IF(ISERROR('commented data'!$Q1876),"",'commented data'!$Q1876)</f>
        <v>1</v>
      </c>
      <c r="L1922" s="328">
        <f>IF(ISERROR('commented data'!$R1876),"",'commented data'!$R1876)</f>
        <v>1</v>
      </c>
      <c r="M1922" s="328">
        <f>IF(ISERROR('commented data'!$S1876),"",'commented data'!$S1876)</f>
        <v>1</v>
      </c>
      <c r="N1922" s="366">
        <f t="shared" si="497"/>
        <v>1</v>
      </c>
      <c r="O1922" s="367" t="b">
        <f t="shared" si="498"/>
        <v>1</v>
      </c>
      <c r="P1922" s="365">
        <f>IF(ISERROR('commented data'!$J1876),"",'commented data'!$J1876)</f>
        <v>127.59999847412109</v>
      </c>
      <c r="Q1922" s="368">
        <f t="shared" si="494"/>
        <v>127.59999847412109</v>
      </c>
      <c r="R1922" s="368" t="str">
        <f t="shared" si="499"/>
        <v/>
      </c>
      <c r="S1922" s="369">
        <f t="shared" si="500"/>
        <v>127.59999847412109</v>
      </c>
      <c r="T1922" s="365">
        <f>IF(ISERROR('commented data'!$M1876),"",'commented data'!$M1876)</f>
        <v>81348.2109375</v>
      </c>
      <c r="U1922" s="370">
        <f t="shared" si="501"/>
        <v>81348.2109375</v>
      </c>
      <c r="V1922" s="371">
        <f t="shared" si="502"/>
        <v>81348.2109375</v>
      </c>
      <c r="W1922" s="383">
        <f t="shared" si="491"/>
        <v>70772.943515624997</v>
      </c>
      <c r="X1922" s="365">
        <f>IF(ISERROR('commented data'!$T1876),"",'commented data'!$T1876)</f>
        <v>100.19059753417969</v>
      </c>
      <c r="Y1922" s="384">
        <f t="shared" si="492"/>
        <v>100.19059753417969</v>
      </c>
      <c r="Z1922" s="365">
        <f>IF(ISERROR('commented data'!$U1876),"",'commented data'!$U1876)</f>
        <v>1012.8090209960937</v>
      </c>
      <c r="AA1922" s="385">
        <f t="shared" si="493"/>
        <v>1022.9371112060547</v>
      </c>
      <c r="AC1922" s="427">
        <f t="shared" si="504"/>
        <v>6.7370164934218595</v>
      </c>
      <c r="AD1922" s="428">
        <f t="shared" si="503"/>
        <v>0.42793435934510504</v>
      </c>
      <c r="AE1922" s="429">
        <f t="shared" si="505"/>
        <v>9.2287656406548955</v>
      </c>
      <c r="AF1922" s="430">
        <f t="shared" si="506"/>
        <v>0.955685238296198</v>
      </c>
    </row>
    <row r="1923" spans="1:32" s="5" customFormat="1" x14ac:dyDescent="0.2">
      <c r="A1923" s="363">
        <f>'commented data'!$A1877</f>
        <v>41259.083333333336</v>
      </c>
      <c r="B1923" s="364">
        <f>IF(ISERROR('commented data'!$B1877),"",'commented data'!$B1877)</f>
        <v>894.22991943359375</v>
      </c>
      <c r="C1923" s="364">
        <f>IF(ISERROR('commented data'!$C1877),"",'commented data'!$C1877)</f>
        <v>475.21810913085937</v>
      </c>
      <c r="D1923" s="364">
        <f>IF(ISERROR('commented data'!$D1877),"",'commented data'!$D1877)</f>
        <v>5855.26416015625</v>
      </c>
      <c r="E1923" s="364">
        <f>IF(ISERROR('commented data'!$E1877),"",'commented data'!$E1877)</f>
        <v>9.9072742462158203</v>
      </c>
      <c r="F1923" s="357">
        <f t="shared" si="495"/>
        <v>128.89508544921875</v>
      </c>
      <c r="G1923" s="362">
        <f t="shared" si="496"/>
        <v>52269.724471582173</v>
      </c>
      <c r="H1923" s="359">
        <f>IF(ISERROR('commented data'!$N1877),"",'commented data'!$N1877)</f>
        <v>15.781098524252885</v>
      </c>
      <c r="I1923" s="359">
        <f>IFERROR('commented data'!O1877,"")</f>
        <v>15.729646925019054</v>
      </c>
      <c r="J1923" s="358">
        <f>IF(ISERROR('commented data'!$P1877),"",'commented data'!$P1877)</f>
        <v>1</v>
      </c>
      <c r="K1923" s="328">
        <f>IF(ISERROR('commented data'!$Q1877),"",'commented data'!$Q1877)</f>
        <v>1</v>
      </c>
      <c r="L1923" s="328">
        <f>IF(ISERROR('commented data'!$R1877),"",'commented data'!$R1877)</f>
        <v>1</v>
      </c>
      <c r="M1923" s="328">
        <f>IF(ISERROR('commented data'!$S1877),"",'commented data'!$S1877)</f>
        <v>1</v>
      </c>
      <c r="N1923" s="366">
        <f t="shared" si="497"/>
        <v>1</v>
      </c>
      <c r="O1923" s="367" t="b">
        <f t="shared" si="498"/>
        <v>1</v>
      </c>
      <c r="P1923" s="365">
        <f>IF(ISERROR('commented data'!$J1877),"",'commented data'!$J1877)</f>
        <v>127.618896484375</v>
      </c>
      <c r="Q1923" s="368">
        <f t="shared" si="494"/>
        <v>127.618896484375</v>
      </c>
      <c r="R1923" s="368" t="str">
        <f t="shared" si="499"/>
        <v/>
      </c>
      <c r="S1923" s="369">
        <f t="shared" si="500"/>
        <v>127.618896484375</v>
      </c>
      <c r="T1923" s="365">
        <f>IF(ISERROR('commented data'!$M1877),"",'commented data'!$M1877)</f>
        <v>81345.9375</v>
      </c>
      <c r="U1923" s="370">
        <f t="shared" si="501"/>
        <v>81345.9375</v>
      </c>
      <c r="V1923" s="371">
        <f t="shared" si="502"/>
        <v>81345.9375</v>
      </c>
      <c r="W1923" s="383">
        <f t="shared" si="491"/>
        <v>70770.965624999997</v>
      </c>
      <c r="X1923" s="365">
        <f>IF(ISERROR('commented data'!$T1877),"",'commented data'!$T1877)</f>
        <v>100.22100067138672</v>
      </c>
      <c r="Y1923" s="384">
        <f t="shared" si="492"/>
        <v>100.22100067138672</v>
      </c>
      <c r="Z1923" s="365">
        <f>IF(ISERROR('commented data'!$U1877),"",'commented data'!$U1877)</f>
        <v>1012.8140258789062</v>
      </c>
      <c r="AA1923" s="385">
        <f t="shared" si="493"/>
        <v>1022.9421661376953</v>
      </c>
      <c r="AC1923" s="427">
        <f t="shared" si="504"/>
        <v>6.7373106021717044</v>
      </c>
      <c r="AD1923" s="428">
        <f t="shared" si="503"/>
        <v>0.42692278942543799</v>
      </c>
      <c r="AE1923" s="429">
        <f t="shared" si="505"/>
        <v>9.2297772105745626</v>
      </c>
      <c r="AF1923" s="430">
        <f t="shared" si="506"/>
        <v>0.95578999146443011</v>
      </c>
    </row>
    <row r="1924" spans="1:32" s="5" customFormat="1" x14ac:dyDescent="0.2">
      <c r="A1924" s="363">
        <f>'commented data'!$A1878</f>
        <v>41259.125</v>
      </c>
      <c r="B1924" s="364">
        <f>IF(ISERROR('commented data'!$B1878),"",'commented data'!$B1878)</f>
        <v>893.9713134765625</v>
      </c>
      <c r="C1924" s="364">
        <f>IF(ISERROR('commented data'!$C1878),"",'commented data'!$C1878)</f>
        <v>475.25100708007812</v>
      </c>
      <c r="D1924" s="364">
        <f>IF(ISERROR('commented data'!$D1878),"",'commented data'!$D1878)</f>
        <v>5821.5078125</v>
      </c>
      <c r="E1924" s="364">
        <f>IF(ISERROR('commented data'!$E1878),"",'commented data'!$E1878)</f>
        <v>9.8572587966918945</v>
      </c>
      <c r="F1924" s="357">
        <f t="shared" si="495"/>
        <v>130.29040069580077</v>
      </c>
      <c r="G1924" s="362">
        <f t="shared" si="496"/>
        <v>52298.877751714514</v>
      </c>
      <c r="H1924" s="359">
        <f>IF(ISERROR('commented data'!$N1878),"",'commented data'!$N1878)</f>
        <v>15.70431948266596</v>
      </c>
      <c r="I1924" s="359">
        <f>IFERROR('commented data'!O1878,"")</f>
        <v>15.63896349629791</v>
      </c>
      <c r="J1924" s="358">
        <f>IF(ISERROR('commented data'!$P1878),"",'commented data'!$P1878)</f>
        <v>1</v>
      </c>
      <c r="K1924" s="328">
        <f>IF(ISERROR('commented data'!$Q1878),"",'commented data'!$Q1878)</f>
        <v>1</v>
      </c>
      <c r="L1924" s="328">
        <f>IF(ISERROR('commented data'!$R1878),"",'commented data'!$R1878)</f>
        <v>1</v>
      </c>
      <c r="M1924" s="328">
        <f>IF(ISERROR('commented data'!$S1878),"",'commented data'!$S1878)</f>
        <v>1</v>
      </c>
      <c r="N1924" s="366">
        <f t="shared" si="497"/>
        <v>1</v>
      </c>
      <c r="O1924" s="367" t="b">
        <f t="shared" si="498"/>
        <v>1</v>
      </c>
      <c r="P1924" s="365">
        <f>IF(ISERROR('commented data'!$J1878),"",'commented data'!$J1878)</f>
        <v>129.00039672851563</v>
      </c>
      <c r="Q1924" s="368">
        <f t="shared" si="494"/>
        <v>129.00039672851563</v>
      </c>
      <c r="R1924" s="368" t="str">
        <f t="shared" si="499"/>
        <v/>
      </c>
      <c r="S1924" s="369">
        <f t="shared" si="500"/>
        <v>129.00039672851563</v>
      </c>
      <c r="T1924" s="365">
        <f>IF(ISERROR('commented data'!$M1878),"",'commented data'!$M1878)</f>
        <v>81355.0078125</v>
      </c>
      <c r="U1924" s="370">
        <f t="shared" si="501"/>
        <v>81355.0078125</v>
      </c>
      <c r="V1924" s="371">
        <f t="shared" si="502"/>
        <v>81355.0078125</v>
      </c>
      <c r="W1924" s="383">
        <f t="shared" si="491"/>
        <v>70778.856796874999</v>
      </c>
      <c r="X1924" s="365">
        <f>IF(ISERROR('commented data'!$T1878),"",'commented data'!$T1878)</f>
        <v>100.05519866943359</v>
      </c>
      <c r="Y1924" s="384">
        <f t="shared" si="492"/>
        <v>100.05519866943359</v>
      </c>
      <c r="Z1924" s="365">
        <f>IF(ISERROR('commented data'!$U1878),"",'commented data'!$U1878)</f>
        <v>1012.8159790039062</v>
      </c>
      <c r="AA1924" s="385">
        <f t="shared" si="493"/>
        <v>1022.9441387939453</v>
      </c>
      <c r="AC1924" s="427">
        <f t="shared" si="504"/>
        <v>6.8140417382115839</v>
      </c>
      <c r="AD1924" s="428">
        <f t="shared" si="503"/>
        <v>0.43389602113818143</v>
      </c>
      <c r="AE1924" s="429">
        <f t="shared" si="505"/>
        <v>9.222803978861819</v>
      </c>
      <c r="AF1924" s="430">
        <f t="shared" si="506"/>
        <v>0.95506787814282501</v>
      </c>
    </row>
    <row r="1925" spans="1:32" s="5" customFormat="1" x14ac:dyDescent="0.2">
      <c r="A1925" s="363">
        <f>'commented data'!$A1879</f>
        <v>41259.166666666664</v>
      </c>
      <c r="B1925" s="364">
        <f>IF(ISERROR('commented data'!$B1879),"",'commented data'!$B1879)</f>
        <v>893.95758056640625</v>
      </c>
      <c r="C1925" s="364">
        <f>IF(ISERROR('commented data'!$C1879),"",'commented data'!$C1879)</f>
        <v>475.41259765625</v>
      </c>
      <c r="D1925" s="364">
        <f>IF(ISERROR('commented data'!$D1879),"",'commented data'!$D1879)</f>
        <v>5832.57177734375</v>
      </c>
      <c r="E1925" s="364">
        <f>IF(ISERROR('commented data'!$E1879),"",'commented data'!$E1879)</f>
        <v>9.8692226409912109</v>
      </c>
      <c r="F1925" s="357">
        <f t="shared" si="495"/>
        <v>130.29656524658202</v>
      </c>
      <c r="G1925" s="362">
        <f t="shared" si="496"/>
        <v>52322.117897008189</v>
      </c>
      <c r="H1925" s="359">
        <f>IF(ISERROR('commented data'!$N1879),"",'commented data'!$N1879)</f>
        <v>15.723338222779422</v>
      </c>
      <c r="I1925" s="359">
        <f>IFERROR('commented data'!O1879,"")</f>
        <v>15.66868585481544</v>
      </c>
      <c r="J1925" s="358">
        <f>IF(ISERROR('commented data'!$P1879),"",'commented data'!$P1879)</f>
        <v>1</v>
      </c>
      <c r="K1925" s="328">
        <f>IF(ISERROR('commented data'!$Q1879),"",'commented data'!$Q1879)</f>
        <v>1</v>
      </c>
      <c r="L1925" s="328">
        <f>IF(ISERROR('commented data'!$R1879),"",'commented data'!$R1879)</f>
        <v>1</v>
      </c>
      <c r="M1925" s="328">
        <f>IF(ISERROR('commented data'!$S1879),"",'commented data'!$S1879)</f>
        <v>1</v>
      </c>
      <c r="N1925" s="366">
        <f t="shared" si="497"/>
        <v>1</v>
      </c>
      <c r="O1925" s="367" t="b">
        <f t="shared" si="498"/>
        <v>1</v>
      </c>
      <c r="P1925" s="365">
        <f>IF(ISERROR('commented data'!$J1879),"",'commented data'!$J1879)</f>
        <v>129.00650024414062</v>
      </c>
      <c r="Q1925" s="368">
        <f t="shared" si="494"/>
        <v>129.00650024414062</v>
      </c>
      <c r="R1925" s="368" t="str">
        <f t="shared" si="499"/>
        <v/>
      </c>
      <c r="S1925" s="369">
        <f t="shared" si="500"/>
        <v>129.00650024414062</v>
      </c>
      <c r="T1925" s="365">
        <f>IF(ISERROR('commented data'!$M1879),"",'commented data'!$M1879)</f>
        <v>81395.1328125</v>
      </c>
      <c r="U1925" s="370">
        <f t="shared" si="501"/>
        <v>81395.1328125</v>
      </c>
      <c r="V1925" s="371">
        <f t="shared" si="502"/>
        <v>81395.1328125</v>
      </c>
      <c r="W1925" s="383">
        <f t="shared" si="491"/>
        <v>70813.765546875002</v>
      </c>
      <c r="X1925" s="365">
        <f>IF(ISERROR('commented data'!$T1879),"",'commented data'!$T1879)</f>
        <v>100.07379913330078</v>
      </c>
      <c r="Y1925" s="384">
        <f t="shared" si="492"/>
        <v>100.07379913330078</v>
      </c>
      <c r="Z1925" s="365">
        <f>IF(ISERROR('commented data'!$U1879),"",'commented data'!$U1879)</f>
        <v>1012.8170166015625</v>
      </c>
      <c r="AA1925" s="385">
        <f t="shared" si="493"/>
        <v>1022.9451867675781</v>
      </c>
      <c r="AC1925" s="427">
        <f t="shared" si="504"/>
        <v>6.8173922484068843</v>
      </c>
      <c r="AD1925" s="428">
        <f t="shared" si="503"/>
        <v>0.43358427783039644</v>
      </c>
      <c r="AE1925" s="429">
        <f t="shared" si="505"/>
        <v>9.2231157221696041</v>
      </c>
      <c r="AF1925" s="430">
        <f t="shared" si="506"/>
        <v>0.9551001607349926</v>
      </c>
    </row>
    <row r="1926" spans="1:32" s="5" customFormat="1" x14ac:dyDescent="0.2">
      <c r="A1926" s="363">
        <f>'commented data'!$A1880</f>
        <v>41259.208333333336</v>
      </c>
      <c r="B1926" s="364">
        <f>IF(ISERROR('commented data'!$B1880),"",'commented data'!$B1880)</f>
        <v>893.9990234375</v>
      </c>
      <c r="C1926" s="364">
        <f>IF(ISERROR('commented data'!$C1880),"",'commented data'!$C1880)</f>
        <v>474.97109985351562</v>
      </c>
      <c r="D1926" s="364">
        <f>IF(ISERROR('commented data'!$D1880),"",'commented data'!$D1880)</f>
        <v>5825.49609375</v>
      </c>
      <c r="E1926" s="364">
        <f>IF(ISERROR('commented data'!$E1880),"",'commented data'!$E1880)</f>
        <v>9.8693628311157227</v>
      </c>
      <c r="F1926" s="357">
        <f t="shared" si="495"/>
        <v>129.71166048448848</v>
      </c>
      <c r="G1926" s="362">
        <f t="shared" si="496"/>
        <v>52273.049364769358</v>
      </c>
      <c r="H1926" s="359">
        <f>IF(ISERROR('commented data'!$N1880),"",'commented data'!$N1880)</f>
        <v>15.557111094599531</v>
      </c>
      <c r="I1926" s="359">
        <f>IFERROR('commented data'!O1880,"")</f>
        <v>15.649677659516552</v>
      </c>
      <c r="J1926" s="358">
        <f>IF(ISERROR('commented data'!$P1880),"",'commented data'!$P1880)</f>
        <v>1</v>
      </c>
      <c r="K1926" s="328">
        <f>IF(ISERROR('commented data'!$Q1880),"",'commented data'!$Q1880)</f>
        <v>1</v>
      </c>
      <c r="L1926" s="328">
        <f>IF(ISERROR('commented data'!$R1880),"",'commented data'!$R1880)</f>
        <v>0.85041671991348267</v>
      </c>
      <c r="M1926" s="328">
        <f>IF(ISERROR('commented data'!$S1880),"",'commented data'!$S1880)</f>
        <v>1</v>
      </c>
      <c r="N1926" s="366">
        <f t="shared" si="497"/>
        <v>1</v>
      </c>
      <c r="O1926" s="367" t="b">
        <f t="shared" si="498"/>
        <v>1</v>
      </c>
      <c r="P1926" s="365">
        <f>IF(ISERROR('commented data'!$J1880),"",'commented data'!$J1880)</f>
        <v>128.42738661830543</v>
      </c>
      <c r="Q1926" s="368">
        <f t="shared" si="494"/>
        <v>128.42738661830543</v>
      </c>
      <c r="R1926" s="368" t="str">
        <f t="shared" si="499"/>
        <v/>
      </c>
      <c r="S1926" s="369">
        <f t="shared" si="500"/>
        <v>128.42738661830543</v>
      </c>
      <c r="T1926" s="365">
        <f>IF(ISERROR('commented data'!$M1880),"",'commented data'!$M1880)</f>
        <v>81329.4921875</v>
      </c>
      <c r="U1926" s="370">
        <f t="shared" si="501"/>
        <v>81329.4921875</v>
      </c>
      <c r="V1926" s="371">
        <f t="shared" si="502"/>
        <v>81329.4921875</v>
      </c>
      <c r="W1926" s="383">
        <f t="shared" si="491"/>
        <v>70756.658203125</v>
      </c>
      <c r="X1926" s="365">
        <f>IF(ISERROR('commented data'!$T1880),"",'commented data'!$T1880)</f>
        <v>100.12359619140625</v>
      </c>
      <c r="Y1926" s="384">
        <f t="shared" si="492"/>
        <v>100.12359619140625</v>
      </c>
      <c r="Z1926" s="365">
        <f>IF(ISERROR('commented data'!$U1880),"",'commented data'!$U1880)</f>
        <v>1012.8189697265625</v>
      </c>
      <c r="AA1926" s="385">
        <f t="shared" si="493"/>
        <v>1022.9471594238281</v>
      </c>
      <c r="AC1926" s="427">
        <f t="shared" si="504"/>
        <v>6.7804240316918687</v>
      </c>
      <c r="AD1926" s="428">
        <f t="shared" si="503"/>
        <v>0.43584081841811967</v>
      </c>
      <c r="AE1926" s="429">
        <f t="shared" si="505"/>
        <v>9.220859181581881</v>
      </c>
      <c r="AF1926" s="430">
        <f t="shared" si="506"/>
        <v>0.95486648457359968</v>
      </c>
    </row>
    <row r="1927" spans="1:32" s="5" customFormat="1" x14ac:dyDescent="0.2">
      <c r="A1927" s="363">
        <f>'commented data'!$A1881</f>
        <v>41259.25</v>
      </c>
      <c r="B1927" s="364">
        <f>IF(ISERROR('commented data'!$B1881),"",'commented data'!$B1881)</f>
        <v>894.06427001953125</v>
      </c>
      <c r="C1927" s="364">
        <f>IF(ISERROR('commented data'!$C1881),"",'commented data'!$C1881)</f>
        <v>475.15179443359375</v>
      </c>
      <c r="D1927" s="364">
        <f>IF(ISERROR('commented data'!$D1881),"",'commented data'!$D1881)</f>
        <v>5829.533203125</v>
      </c>
      <c r="E1927" s="364">
        <f>IF(ISERROR('commented data'!$E1881),"",'commented data'!$E1881)</f>
        <v>9.8733854293823242</v>
      </c>
      <c r="F1927" s="357">
        <f t="shared" si="495"/>
        <v>130.99591706386079</v>
      </c>
      <c r="G1927" s="362">
        <f t="shared" si="496"/>
        <v>52263.344559424993</v>
      </c>
      <c r="H1927" s="359">
        <f>IF(ISERROR('commented data'!$N1881),"",'commented data'!$N1881)</f>
        <v>15.552409601033432</v>
      </c>
      <c r="I1927" s="359">
        <f>IFERROR('commented data'!O1881,"")</f>
        <v>15.660522995154615</v>
      </c>
      <c r="J1927" s="358">
        <f>IF(ISERROR('commented data'!$P1881),"",'commented data'!$P1881)</f>
        <v>1</v>
      </c>
      <c r="K1927" s="328">
        <f>IF(ISERROR('commented data'!$Q1881),"",'commented data'!$Q1881)</f>
        <v>1</v>
      </c>
      <c r="L1927" s="328">
        <f>IF(ISERROR('commented data'!$R1881),"",'commented data'!$R1881)</f>
        <v>0.87236112356185913</v>
      </c>
      <c r="M1927" s="328">
        <f>IF(ISERROR('commented data'!$S1881),"",'commented data'!$S1881)</f>
        <v>1</v>
      </c>
      <c r="N1927" s="366">
        <f t="shared" si="497"/>
        <v>1</v>
      </c>
      <c r="O1927" s="367" t="b">
        <f t="shared" si="498"/>
        <v>1</v>
      </c>
      <c r="P1927" s="365">
        <f>IF(ISERROR('commented data'!$J1881),"",'commented data'!$J1881)</f>
        <v>129.69892778600078</v>
      </c>
      <c r="Q1927" s="368">
        <f t="shared" si="494"/>
        <v>129.69892778600078</v>
      </c>
      <c r="R1927" s="368" t="str">
        <f t="shared" si="499"/>
        <v/>
      </c>
      <c r="S1927" s="369">
        <f t="shared" si="500"/>
        <v>129.69892778600078</v>
      </c>
      <c r="T1927" s="365">
        <f>IF(ISERROR('commented data'!$M1881),"",'commented data'!$M1881)</f>
        <v>81322.796875</v>
      </c>
      <c r="U1927" s="370">
        <f t="shared" si="501"/>
        <v>81322.796875</v>
      </c>
      <c r="V1927" s="371">
        <f t="shared" si="502"/>
        <v>81322.796875</v>
      </c>
      <c r="W1927" s="383">
        <f t="shared" si="491"/>
        <v>70750.833281250001</v>
      </c>
      <c r="X1927" s="365">
        <f>IF(ISERROR('commented data'!$T1881),"",'commented data'!$T1881)</f>
        <v>100.16329956054687</v>
      </c>
      <c r="Y1927" s="384">
        <f t="shared" si="492"/>
        <v>100.16329956054687</v>
      </c>
      <c r="Z1927" s="365">
        <f>IF(ISERROR('commented data'!$U1881),"",'commented data'!$U1881)</f>
        <v>1012.822021484375</v>
      </c>
      <c r="AA1927" s="385">
        <f t="shared" si="493"/>
        <v>1022.9502416992187</v>
      </c>
      <c r="AC1927" s="427">
        <f t="shared" si="504"/>
        <v>6.8462847493864167</v>
      </c>
      <c r="AD1927" s="428">
        <f t="shared" si="503"/>
        <v>0.44020733281944247</v>
      </c>
      <c r="AE1927" s="429">
        <f t="shared" si="505"/>
        <v>9.2164926671805585</v>
      </c>
      <c r="AF1927" s="430">
        <f t="shared" si="506"/>
        <v>0.95441430997965737</v>
      </c>
    </row>
    <row r="1928" spans="1:32" s="5" customFormat="1" x14ac:dyDescent="0.2">
      <c r="A1928" s="363">
        <f>'commented data'!$A1882</f>
        <v>41259.291666666664</v>
      </c>
      <c r="B1928" s="364">
        <f>IF(ISERROR('commented data'!$B1882),"",'commented data'!$B1882)</f>
        <v>893.96636962890625</v>
      </c>
      <c r="C1928" s="364">
        <f>IF(ISERROR('commented data'!$C1882),"",'commented data'!$C1882)</f>
        <v>474.69369506835937</v>
      </c>
      <c r="D1928" s="364">
        <f>IF(ISERROR('commented data'!$D1882),"",'commented data'!$D1882)</f>
        <v>5818.89111328125</v>
      </c>
      <c r="E1928" s="364">
        <f>IF(ISERROR('commented data'!$E1882),"",'commented data'!$E1882)</f>
        <v>9.8629226684570312</v>
      </c>
      <c r="F1928" s="357">
        <f t="shared" si="495"/>
        <v>131.21121505737304</v>
      </c>
      <c r="G1928" s="362">
        <f t="shared" si="496"/>
        <v>52222.330660570333</v>
      </c>
      <c r="H1928" s="359">
        <f>IF(ISERROR('commented data'!$N1882),"",'commented data'!$N1882)</f>
        <v>16.038273350792586</v>
      </c>
      <c r="I1928" s="359">
        <f>IFERROR('commented data'!O1882,"")</f>
        <v>15.63193396634092</v>
      </c>
      <c r="J1928" s="358">
        <f>IF(ISERROR('commented data'!$P1882),"",'commented data'!$P1882)</f>
        <v>1</v>
      </c>
      <c r="K1928" s="328">
        <f>IF(ISERROR('commented data'!$Q1882),"",'commented data'!$Q1882)</f>
        <v>1</v>
      </c>
      <c r="L1928" s="328">
        <f>IF(ISERROR('commented data'!$R1882),"",'commented data'!$R1882)</f>
        <v>1</v>
      </c>
      <c r="M1928" s="328">
        <f>IF(ISERROR('commented data'!$S1882),"",'commented data'!$S1882)</f>
        <v>1</v>
      </c>
      <c r="N1928" s="366">
        <f t="shared" si="497"/>
        <v>1</v>
      </c>
      <c r="O1928" s="367" t="b">
        <f t="shared" si="498"/>
        <v>1</v>
      </c>
      <c r="P1928" s="365">
        <f>IF(ISERROR('commented data'!$J1882),"",'commented data'!$J1882)</f>
        <v>129.91209411621094</v>
      </c>
      <c r="Q1928" s="368">
        <f t="shared" si="494"/>
        <v>129.91209411621094</v>
      </c>
      <c r="R1928" s="368" t="str">
        <f t="shared" si="499"/>
        <v/>
      </c>
      <c r="S1928" s="369">
        <f t="shared" si="500"/>
        <v>129.91209411621094</v>
      </c>
      <c r="T1928" s="365">
        <f>IF(ISERROR('commented data'!$M1882),"",'commented data'!$M1882)</f>
        <v>81260.171875</v>
      </c>
      <c r="U1928" s="370">
        <f t="shared" si="501"/>
        <v>81260.171875</v>
      </c>
      <c r="V1928" s="371">
        <f t="shared" si="502"/>
        <v>81260.171875</v>
      </c>
      <c r="W1928" s="383">
        <f t="shared" si="491"/>
        <v>70696.349531250002</v>
      </c>
      <c r="X1928" s="365">
        <f>IF(ISERROR('commented data'!$T1882),"",'commented data'!$T1882)</f>
        <v>100.16950225830078</v>
      </c>
      <c r="Y1928" s="384">
        <f t="shared" si="492"/>
        <v>100.16950225830078</v>
      </c>
      <c r="Z1928" s="365">
        <f>IF(ISERROR('commented data'!$U1882),"",'commented data'!$U1882)</f>
        <v>1012.823974609375</v>
      </c>
      <c r="AA1928" s="385">
        <f t="shared" si="493"/>
        <v>1022.9522143554688</v>
      </c>
      <c r="AC1928" s="427">
        <f t="shared" si="504"/>
        <v>6.8521554591013398</v>
      </c>
      <c r="AD1928" s="428">
        <f t="shared" si="503"/>
        <v>0.42723772748035355</v>
      </c>
      <c r="AE1928" s="429">
        <f t="shared" si="505"/>
        <v>9.2294622725196476</v>
      </c>
      <c r="AF1928" s="430">
        <f t="shared" si="506"/>
        <v>0.95575737804008065</v>
      </c>
    </row>
    <row r="1929" spans="1:32" s="5" customFormat="1" x14ac:dyDescent="0.2">
      <c r="A1929" s="363">
        <f>'commented data'!$A1883</f>
        <v>41259.333333333336</v>
      </c>
      <c r="B1929" s="364">
        <f>IF(ISERROR('commented data'!$B1883),"",'commented data'!$B1883)</f>
        <v>893.9984130859375</v>
      </c>
      <c r="C1929" s="364">
        <f>IF(ISERROR('commented data'!$C1883),"",'commented data'!$C1883)</f>
        <v>474.9661865234375</v>
      </c>
      <c r="D1929" s="364">
        <f>IF(ISERROR('commented data'!$D1883),"",'commented data'!$D1883)</f>
        <v>5821.9072265625</v>
      </c>
      <c r="E1929" s="364">
        <f>IF(ISERROR('commented data'!$E1883),"",'commented data'!$E1883)</f>
        <v>9.8590564727783203</v>
      </c>
      <c r="F1929" s="357">
        <f t="shared" si="495"/>
        <v>131.14748901367187</v>
      </c>
      <c r="G1929" s="362">
        <f t="shared" si="496"/>
        <v>52271.991740612706</v>
      </c>
      <c r="H1929" s="359">
        <f>IF(ISERROR('commented data'!$N1883),"",'commented data'!$N1883)</f>
        <v>16.004322898451356</v>
      </c>
      <c r="I1929" s="359">
        <f>IFERROR('commented data'!O1883,"")</f>
        <v>15.640036486688809</v>
      </c>
      <c r="J1929" s="358">
        <f>IF(ISERROR('commented data'!$P1883),"",'commented data'!$P1883)</f>
        <v>1</v>
      </c>
      <c r="K1929" s="328">
        <f>IF(ISERROR('commented data'!$Q1883),"",'commented data'!$Q1883)</f>
        <v>1</v>
      </c>
      <c r="L1929" s="328">
        <f>IF(ISERROR('commented data'!$R1883),"",'commented data'!$R1883)</f>
        <v>1</v>
      </c>
      <c r="M1929" s="328">
        <f>IF(ISERROR('commented data'!$S1883),"",'commented data'!$S1883)</f>
        <v>1</v>
      </c>
      <c r="N1929" s="366">
        <f t="shared" si="497"/>
        <v>1</v>
      </c>
      <c r="O1929" s="367" t="b">
        <f t="shared" si="498"/>
        <v>1</v>
      </c>
      <c r="P1929" s="365">
        <f>IF(ISERROR('commented data'!$J1883),"",'commented data'!$J1883)</f>
        <v>129.8489990234375</v>
      </c>
      <c r="Q1929" s="368">
        <f t="shared" si="494"/>
        <v>129.8489990234375</v>
      </c>
      <c r="R1929" s="368" t="str">
        <f t="shared" si="499"/>
        <v/>
      </c>
      <c r="S1929" s="369">
        <f t="shared" si="500"/>
        <v>129.8489990234375</v>
      </c>
      <c r="T1929" s="365">
        <f>IF(ISERROR('commented data'!$M1883),"",'commented data'!$M1883)</f>
        <v>81331.0234375</v>
      </c>
      <c r="U1929" s="370">
        <f t="shared" si="501"/>
        <v>81331.0234375</v>
      </c>
      <c r="V1929" s="371">
        <f t="shared" si="502"/>
        <v>81331.0234375</v>
      </c>
      <c r="W1929" s="383">
        <f t="shared" si="491"/>
        <v>70757.990390624997</v>
      </c>
      <c r="X1929" s="365">
        <f>IF(ISERROR('commented data'!$T1883),"",'commented data'!$T1883)</f>
        <v>100.14040374755859</v>
      </c>
      <c r="Y1929" s="384">
        <f t="shared" si="492"/>
        <v>100.14040374755859</v>
      </c>
      <c r="Z1929" s="365">
        <f>IF(ISERROR('commented data'!$U1883),"",'commented data'!$U1883)</f>
        <v>1012.8250122070312</v>
      </c>
      <c r="AA1929" s="385">
        <f t="shared" si="493"/>
        <v>1022.9532623291016</v>
      </c>
      <c r="AC1929" s="427">
        <f t="shared" si="504"/>
        <v>6.8553404625247518</v>
      </c>
      <c r="AD1929" s="428">
        <f t="shared" si="503"/>
        <v>0.4283430486889328</v>
      </c>
      <c r="AE1929" s="429">
        <f t="shared" si="505"/>
        <v>9.228356951311067</v>
      </c>
      <c r="AF1929" s="430">
        <f t="shared" si="506"/>
        <v>0.95564291645293598</v>
      </c>
    </row>
    <row r="1930" spans="1:32" s="5" customFormat="1" x14ac:dyDescent="0.2">
      <c r="A1930" s="363">
        <f>'commented data'!$A1884</f>
        <v>41259.375</v>
      </c>
      <c r="B1930" s="364">
        <f>IF(ISERROR('commented data'!$B1884),"",'commented data'!$B1884)</f>
        <v>893.96697998046875</v>
      </c>
      <c r="C1930" s="364">
        <f>IF(ISERROR('commented data'!$C1884),"",'commented data'!$C1884)</f>
        <v>475.2073974609375</v>
      </c>
      <c r="D1930" s="364">
        <f>IF(ISERROR('commented data'!$D1884),"",'commented data'!$D1884)</f>
        <v>5829.45703125</v>
      </c>
      <c r="E1930" s="364">
        <f>IF(ISERROR('commented data'!$E1884),"",'commented data'!$E1884)</f>
        <v>9.86138916015625</v>
      </c>
      <c r="F1930" s="357">
        <f t="shared" si="495"/>
        <v>131.58654373168946</v>
      </c>
      <c r="G1930" s="362">
        <f t="shared" si="496"/>
        <v>52306.808962204414</v>
      </c>
      <c r="H1930" s="359">
        <f>IF(ISERROR('commented data'!$N1884),"",'commented data'!$N1884)</f>
        <v>15.887565645958675</v>
      </c>
      <c r="I1930" s="359">
        <f>IFERROR('commented data'!O1884,"")</f>
        <v>15.660318366180315</v>
      </c>
      <c r="J1930" s="358">
        <f>IF(ISERROR('commented data'!$P1884),"",'commented data'!$P1884)</f>
        <v>1</v>
      </c>
      <c r="K1930" s="328">
        <f>IF(ISERROR('commented data'!$Q1884),"",'commented data'!$Q1884)</f>
        <v>1</v>
      </c>
      <c r="L1930" s="328">
        <f>IF(ISERROR('commented data'!$R1884),"",'commented data'!$R1884)</f>
        <v>1</v>
      </c>
      <c r="M1930" s="328">
        <f>IF(ISERROR('commented data'!$S1884),"",'commented data'!$S1884)</f>
        <v>1</v>
      </c>
      <c r="N1930" s="366">
        <f t="shared" si="497"/>
        <v>1</v>
      </c>
      <c r="O1930" s="367" t="b">
        <f t="shared" si="498"/>
        <v>1</v>
      </c>
      <c r="P1930" s="365">
        <f>IF(ISERROR('commented data'!$J1884),"",'commented data'!$J1884)</f>
        <v>130.28370666503906</v>
      </c>
      <c r="Q1930" s="368">
        <f t="shared" si="494"/>
        <v>130.28370666503906</v>
      </c>
      <c r="R1930" s="368" t="str">
        <f t="shared" si="499"/>
        <v/>
      </c>
      <c r="S1930" s="369">
        <f t="shared" si="500"/>
        <v>130.28370666503906</v>
      </c>
      <c r="T1930" s="365">
        <f>IF(ISERROR('commented data'!$M1884),"",'commented data'!$M1884)</f>
        <v>81376.1875</v>
      </c>
      <c r="U1930" s="370">
        <f t="shared" si="501"/>
        <v>81376.1875</v>
      </c>
      <c r="V1930" s="371">
        <f t="shared" si="502"/>
        <v>81376.1875</v>
      </c>
      <c r="W1930" s="383">
        <f t="shared" si="491"/>
        <v>70797.283125000002</v>
      </c>
      <c r="X1930" s="365">
        <f>IF(ISERROR('commented data'!$T1884),"",'commented data'!$T1884)</f>
        <v>100.09649658203125</v>
      </c>
      <c r="Y1930" s="384">
        <f t="shared" si="492"/>
        <v>100.09649658203125</v>
      </c>
      <c r="Z1930" s="365">
        <f>IF(ISERROR('commented data'!$U1884),"",'commented data'!$U1884)</f>
        <v>1012.8179931640625</v>
      </c>
      <c r="AA1930" s="385">
        <f t="shared" si="493"/>
        <v>1022.9461730957031</v>
      </c>
      <c r="AC1930" s="427">
        <f t="shared" si="504"/>
        <v>6.8828722049702362</v>
      </c>
      <c r="AD1930" s="428">
        <f t="shared" si="503"/>
        <v>0.43322384047684703</v>
      </c>
      <c r="AE1930" s="429">
        <f t="shared" si="505"/>
        <v>9.2234761595231536</v>
      </c>
      <c r="AF1930" s="430">
        <f t="shared" si="506"/>
        <v>0.95513748584124525</v>
      </c>
    </row>
    <row r="1931" spans="1:32" s="5" customFormat="1" x14ac:dyDescent="0.2">
      <c r="A1931" s="363">
        <f>'commented data'!$A1885</f>
        <v>41259.416666666664</v>
      </c>
      <c r="B1931" s="364">
        <f>IF(ISERROR('commented data'!$B1885),"",'commented data'!$B1885)</f>
        <v>894.0841064453125</v>
      </c>
      <c r="C1931" s="364">
        <f>IF(ISERROR('commented data'!$C1885),"",'commented data'!$C1885)</f>
        <v>474.39779663085937</v>
      </c>
      <c r="D1931" s="364">
        <f>IF(ISERROR('commented data'!$D1885),"",'commented data'!$D1885)</f>
        <v>5825.22509765625</v>
      </c>
      <c r="E1931" s="364">
        <f>IF(ISERROR('commented data'!$E1885),"",'commented data'!$E1885)</f>
        <v>9.8673677444458008</v>
      </c>
      <c r="F1931" s="357">
        <f t="shared" si="495"/>
        <v>131.29787322998047</v>
      </c>
      <c r="G1931" s="362">
        <f t="shared" si="496"/>
        <v>52226.354078860481</v>
      </c>
      <c r="H1931" s="359">
        <f>IF(ISERROR('commented data'!$N1885),"",'commented data'!$N1885)</f>
        <v>15.927691021487989</v>
      </c>
      <c r="I1931" s="359">
        <f>IFERROR('commented data'!O1885,"")</f>
        <v>15.64894965258874</v>
      </c>
      <c r="J1931" s="358">
        <f>IF(ISERROR('commented data'!$P1885),"",'commented data'!$P1885)</f>
        <v>1</v>
      </c>
      <c r="K1931" s="328">
        <f>IF(ISERROR('commented data'!$Q1885),"",'commented data'!$Q1885)</f>
        <v>1</v>
      </c>
      <c r="L1931" s="328">
        <f>IF(ISERROR('commented data'!$R1885),"",'commented data'!$R1885)</f>
        <v>1</v>
      </c>
      <c r="M1931" s="328">
        <f>IF(ISERROR('commented data'!$S1885),"",'commented data'!$S1885)</f>
        <v>1</v>
      </c>
      <c r="N1931" s="366">
        <f t="shared" si="497"/>
        <v>1</v>
      </c>
      <c r="O1931" s="367" t="b">
        <f t="shared" si="498"/>
        <v>1</v>
      </c>
      <c r="P1931" s="365">
        <f>IF(ISERROR('commented data'!$J1885),"",'commented data'!$J1885)</f>
        <v>129.99789428710937</v>
      </c>
      <c r="Q1931" s="368">
        <f t="shared" si="494"/>
        <v>129.99789428710937</v>
      </c>
      <c r="R1931" s="368" t="str">
        <f t="shared" si="499"/>
        <v/>
      </c>
      <c r="S1931" s="369">
        <f t="shared" si="500"/>
        <v>129.99789428710937</v>
      </c>
      <c r="T1931" s="365">
        <f>IF(ISERROR('commented data'!$M1885),"",'commented data'!$M1885)</f>
        <v>81255.421875</v>
      </c>
      <c r="U1931" s="370">
        <f t="shared" si="501"/>
        <v>81255.421875</v>
      </c>
      <c r="V1931" s="371">
        <f t="shared" si="502"/>
        <v>81255.421875</v>
      </c>
      <c r="W1931" s="383">
        <f t="shared" si="491"/>
        <v>70692.217031249995</v>
      </c>
      <c r="X1931" s="365">
        <f>IF(ISERROR('commented data'!$T1885),"",'commented data'!$T1885)</f>
        <v>100.11820220947266</v>
      </c>
      <c r="Y1931" s="384">
        <f t="shared" si="492"/>
        <v>100.11820220947266</v>
      </c>
      <c r="Z1931" s="365">
        <f>IF(ISERROR('commented data'!$U1885),"",'commented data'!$U1885)</f>
        <v>1012.822021484375</v>
      </c>
      <c r="AA1931" s="385">
        <f t="shared" si="493"/>
        <v>1022.9502416992187</v>
      </c>
      <c r="AC1931" s="427">
        <f t="shared" si="504"/>
        <v>6.8572092171102961</v>
      </c>
      <c r="AD1931" s="428">
        <f t="shared" si="503"/>
        <v>0.4305212354922795</v>
      </c>
      <c r="AE1931" s="429">
        <f t="shared" si="505"/>
        <v>9.226178764507722</v>
      </c>
      <c r="AF1931" s="430">
        <f t="shared" si="506"/>
        <v>0.95541735422118546</v>
      </c>
    </row>
    <row r="1932" spans="1:32" s="5" customFormat="1" x14ac:dyDescent="0.2">
      <c r="A1932" s="363">
        <f>'commented data'!$A1886</f>
        <v>41259.458333333336</v>
      </c>
      <c r="B1932" s="364">
        <f>IF(ISERROR('commented data'!$B1886),"",'commented data'!$B1886)</f>
        <v>894.00848388671875</v>
      </c>
      <c r="C1932" s="364">
        <f>IF(ISERROR('commented data'!$C1886),"",'commented data'!$C1886)</f>
        <v>473.71060180664062</v>
      </c>
      <c r="D1932" s="364">
        <f>IF(ISERROR('commented data'!$D1886),"",'commented data'!$D1886)</f>
        <v>5818.55517578125</v>
      </c>
      <c r="E1932" s="364">
        <f>IF(ISERROR('commented data'!$E1886),"",'commented data'!$E1886)</f>
        <v>9.867218017578125</v>
      </c>
      <c r="F1932" s="357">
        <f t="shared" si="495"/>
        <v>130.6729881286621</v>
      </c>
      <c r="G1932" s="362">
        <f t="shared" si="496"/>
        <v>52144.855350877064</v>
      </c>
      <c r="H1932" s="359">
        <f>IF(ISERROR('commented data'!$N1886),"",'commented data'!$N1886)</f>
        <v>15.448792874422871</v>
      </c>
      <c r="I1932" s="359">
        <f>IFERROR('commented data'!O1886,"")</f>
        <v>15.631031500095274</v>
      </c>
      <c r="J1932" s="358">
        <f>IF(ISERROR('commented data'!$P1886),"",'commented data'!$P1886)</f>
        <v>1</v>
      </c>
      <c r="K1932" s="328">
        <f>IF(ISERROR('commented data'!$Q1886),"",'commented data'!$Q1886)</f>
        <v>1</v>
      </c>
      <c r="L1932" s="328">
        <f>IF(ISERROR('commented data'!$R1886),"",'commented data'!$R1886)</f>
        <v>1</v>
      </c>
      <c r="M1932" s="328">
        <f>IF(ISERROR('commented data'!$S1886),"",'commented data'!$S1886)</f>
        <v>1</v>
      </c>
      <c r="N1932" s="366">
        <f t="shared" si="497"/>
        <v>1</v>
      </c>
      <c r="O1932" s="367" t="b">
        <f t="shared" si="498"/>
        <v>1</v>
      </c>
      <c r="P1932" s="365">
        <f>IF(ISERROR('commented data'!$J1886),"",'commented data'!$J1886)</f>
        <v>129.37919616699219</v>
      </c>
      <c r="Q1932" s="368">
        <f t="shared" si="494"/>
        <v>129.37919616699219</v>
      </c>
      <c r="R1932" s="368" t="str">
        <f t="shared" si="499"/>
        <v/>
      </c>
      <c r="S1932" s="369">
        <f t="shared" si="500"/>
        <v>129.37919616699219</v>
      </c>
      <c r="T1932" s="365">
        <f>IF(ISERROR('commented data'!$M1886),"",'commented data'!$M1886)</f>
        <v>81164.09375</v>
      </c>
      <c r="U1932" s="370">
        <f t="shared" si="501"/>
        <v>81164.09375</v>
      </c>
      <c r="V1932" s="371">
        <f t="shared" si="502"/>
        <v>81164.09375</v>
      </c>
      <c r="W1932" s="383">
        <f t="shared" si="491"/>
        <v>70612.761562500003</v>
      </c>
      <c r="X1932" s="365">
        <f>IF(ISERROR('commented data'!$T1886),"",'commented data'!$T1886)</f>
        <v>100.28250122070312</v>
      </c>
      <c r="Y1932" s="384">
        <f t="shared" si="492"/>
        <v>100.28250122070312</v>
      </c>
      <c r="Z1932" s="365">
        <f>IF(ISERROR('commented data'!$U1886),"",'commented data'!$U1886)</f>
        <v>1012.8250122070312</v>
      </c>
      <c r="AA1932" s="385">
        <f t="shared" si="493"/>
        <v>1022.9532623291016</v>
      </c>
      <c r="AC1932" s="427">
        <f t="shared" si="504"/>
        <v>6.8139240642359606</v>
      </c>
      <c r="AD1932" s="428">
        <f t="shared" si="503"/>
        <v>0.44106514467658769</v>
      </c>
      <c r="AE1932" s="429">
        <f t="shared" si="505"/>
        <v>9.2156348553234135</v>
      </c>
      <c r="AF1932" s="430">
        <f t="shared" si="506"/>
        <v>0.95432547923446032</v>
      </c>
    </row>
    <row r="1933" spans="1:32" s="5" customFormat="1" x14ac:dyDescent="0.2">
      <c r="A1933" s="363">
        <f>'commented data'!$A1887</f>
        <v>41259.5</v>
      </c>
      <c r="B1933" s="364">
        <f>IF(ISERROR('commented data'!$B1887),"",'commented data'!$B1887)</f>
        <v>894.0443115234375</v>
      </c>
      <c r="C1933" s="364">
        <f>IF(ISERROR('commented data'!$C1887),"",'commented data'!$C1887)</f>
        <v>473.56439208984375</v>
      </c>
      <c r="D1933" s="364">
        <f>IF(ISERROR('commented data'!$D1887),"",'commented data'!$D1887)</f>
        <v>5798.73193359375</v>
      </c>
      <c r="E1933" s="364">
        <f>IF(ISERROR('commented data'!$E1887),"",'commented data'!$E1887)</f>
        <v>9.8466081619262695</v>
      </c>
      <c r="F1933" s="357">
        <f t="shared" si="495"/>
        <v>129.90912322998048</v>
      </c>
      <c r="G1933" s="362">
        <f t="shared" si="496"/>
        <v>52106.656184233383</v>
      </c>
      <c r="H1933" s="359">
        <f>IF(ISERROR('commented data'!$N1887),"",'commented data'!$N1887)</f>
        <v>15.187190914475286</v>
      </c>
      <c r="I1933" s="359">
        <f>IFERROR('commented data'!O1887,"")</f>
        <v>15.577778121257078</v>
      </c>
      <c r="J1933" s="358">
        <f>IF(ISERROR('commented data'!$P1887),"",'commented data'!$P1887)</f>
        <v>1</v>
      </c>
      <c r="K1933" s="328">
        <f>IF(ISERROR('commented data'!$Q1887),"",'commented data'!$Q1887)</f>
        <v>1</v>
      </c>
      <c r="L1933" s="328">
        <f>IF(ISERROR('commented data'!$R1887),"",'commented data'!$R1887)</f>
        <v>1</v>
      </c>
      <c r="M1933" s="328">
        <f>IF(ISERROR('commented data'!$S1887),"",'commented data'!$S1887)</f>
        <v>1</v>
      </c>
      <c r="N1933" s="366">
        <f t="shared" si="497"/>
        <v>1</v>
      </c>
      <c r="O1933" s="367" t="b">
        <f t="shared" si="498"/>
        <v>1</v>
      </c>
      <c r="P1933" s="365">
        <f>IF(ISERROR('commented data'!$J1887),"",'commented data'!$J1887)</f>
        <v>128.62289428710937</v>
      </c>
      <c r="Q1933" s="368">
        <f t="shared" si="494"/>
        <v>128.62289428710937</v>
      </c>
      <c r="R1933" s="368" t="str">
        <f t="shared" si="499"/>
        <v/>
      </c>
      <c r="S1933" s="369">
        <f t="shared" si="500"/>
        <v>128.62289428710937</v>
      </c>
      <c r="T1933" s="365">
        <f>IF(ISERROR('commented data'!$M1887),"",'commented data'!$M1887)</f>
        <v>81131.296875</v>
      </c>
      <c r="U1933" s="370">
        <f t="shared" si="501"/>
        <v>81131.296875</v>
      </c>
      <c r="V1933" s="371">
        <f t="shared" si="502"/>
        <v>81131.296875</v>
      </c>
      <c r="W1933" s="383">
        <f t="shared" si="491"/>
        <v>70584.228281250005</v>
      </c>
      <c r="X1933" s="365">
        <f>IF(ISERROR('commented data'!$T1887),"",'commented data'!$T1887)</f>
        <v>100.40599822998047</v>
      </c>
      <c r="Y1933" s="384">
        <f t="shared" si="492"/>
        <v>100.40599822998047</v>
      </c>
      <c r="Z1933" s="365">
        <f>IF(ISERROR('commented data'!$U1887),"",'commented data'!$U1887)</f>
        <v>1012.8270263671875</v>
      </c>
      <c r="AA1933" s="385">
        <f t="shared" si="493"/>
        <v>1022.9552966308594</v>
      </c>
      <c r="AC1933" s="427">
        <f t="shared" si="504"/>
        <v>6.7691300193397987</v>
      </c>
      <c r="AD1933" s="428">
        <f t="shared" si="503"/>
        <v>0.44571310504090483</v>
      </c>
      <c r="AE1933" s="429">
        <f t="shared" si="505"/>
        <v>9.2109868949590954</v>
      </c>
      <c r="AF1933" s="430">
        <f t="shared" si="506"/>
        <v>0.9538441594912439</v>
      </c>
    </row>
    <row r="1934" spans="1:32" s="5" customFormat="1" x14ac:dyDescent="0.2">
      <c r="A1934" s="363">
        <f>'commented data'!$A1888</f>
        <v>41259.541666666664</v>
      </c>
      <c r="B1934" s="364">
        <f>IF(ISERROR('commented data'!$B1888),"",'commented data'!$B1888)</f>
        <v>893.98138427734375</v>
      </c>
      <c r="C1934" s="364">
        <f>IF(ISERROR('commented data'!$C1888),"",'commented data'!$C1888)</f>
        <v>473.65420532226562</v>
      </c>
      <c r="D1934" s="364">
        <f>IF(ISERROR('commented data'!$D1888),"",'commented data'!$D1888)</f>
        <v>5795.23876953125</v>
      </c>
      <c r="E1934" s="364">
        <f>IF(ISERROR('commented data'!$E1888),"",'commented data'!$E1888)</f>
        <v>9.8414802551269531</v>
      </c>
      <c r="F1934" s="357">
        <f t="shared" si="495"/>
        <v>129.96740905761717</v>
      </c>
      <c r="G1934" s="362">
        <f t="shared" si="496"/>
        <v>52081.942592570493</v>
      </c>
      <c r="H1934" s="359">
        <f>IF(ISERROR('commented data'!$N1888),"",'commented data'!$N1888)</f>
        <v>15.721543190463708</v>
      </c>
      <c r="I1934" s="359">
        <f>IFERROR('commented data'!O1888,"")</f>
        <v>15.568394046371408</v>
      </c>
      <c r="J1934" s="358">
        <f>IF(ISERROR('commented data'!$P1888),"",'commented data'!$P1888)</f>
        <v>1</v>
      </c>
      <c r="K1934" s="328">
        <f>IF(ISERROR('commented data'!$Q1888),"",'commented data'!$Q1888)</f>
        <v>1</v>
      </c>
      <c r="L1934" s="328">
        <f>IF(ISERROR('commented data'!$R1888),"",'commented data'!$R1888)</f>
        <v>1</v>
      </c>
      <c r="M1934" s="328">
        <f>IF(ISERROR('commented data'!$S1888),"",'commented data'!$S1888)</f>
        <v>1</v>
      </c>
      <c r="N1934" s="366">
        <f t="shared" si="497"/>
        <v>1</v>
      </c>
      <c r="O1934" s="367" t="b">
        <f t="shared" si="498"/>
        <v>1</v>
      </c>
      <c r="P1934" s="365">
        <f>IF(ISERROR('commented data'!$J1888),"",'commented data'!$J1888)</f>
        <v>128.68060302734375</v>
      </c>
      <c r="Q1934" s="368">
        <f t="shared" si="494"/>
        <v>128.68060302734375</v>
      </c>
      <c r="R1934" s="368" t="str">
        <f t="shared" si="499"/>
        <v/>
      </c>
      <c r="S1934" s="369">
        <f t="shared" si="500"/>
        <v>128.68060302734375</v>
      </c>
      <c r="T1934" s="365">
        <f>IF(ISERROR('commented data'!$M1888),"",'commented data'!$M1888)</f>
        <v>81110.671875</v>
      </c>
      <c r="U1934" s="370">
        <f t="shared" si="501"/>
        <v>81110.671875</v>
      </c>
      <c r="V1934" s="371">
        <f t="shared" si="502"/>
        <v>81110.671875</v>
      </c>
      <c r="W1934" s="383">
        <f t="shared" si="491"/>
        <v>70566.284531249999</v>
      </c>
      <c r="X1934" s="365">
        <f>IF(ISERROR('commented data'!$T1888),"",'commented data'!$T1888)</f>
        <v>100.48750305175781</v>
      </c>
      <c r="Y1934" s="384">
        <f t="shared" si="492"/>
        <v>100.48750305175781</v>
      </c>
      <c r="Z1934" s="365">
        <f>IF(ISERROR('commented data'!$U1888),"",'commented data'!$U1888)</f>
        <v>1012.8250122070312</v>
      </c>
      <c r="AA1934" s="385">
        <f t="shared" si="493"/>
        <v>1022.9532623291016</v>
      </c>
      <c r="AC1934" s="427">
        <f t="shared" si="504"/>
        <v>6.7689551374439434</v>
      </c>
      <c r="AD1934" s="428">
        <f t="shared" si="503"/>
        <v>0.43055284430028606</v>
      </c>
      <c r="AE1934" s="429">
        <f t="shared" si="505"/>
        <v>9.2261471556997154</v>
      </c>
      <c r="AF1934" s="430">
        <f t="shared" si="506"/>
        <v>0.95541408096965985</v>
      </c>
    </row>
    <row r="1935" spans="1:32" s="5" customFormat="1" x14ac:dyDescent="0.2">
      <c r="A1935" s="363">
        <f>'commented data'!$A1889</f>
        <v>41259.583333333336</v>
      </c>
      <c r="B1935" s="364">
        <f>IF(ISERROR('commented data'!$B1889),"",'commented data'!$B1889)</f>
        <v>893.970703125</v>
      </c>
      <c r="C1935" s="364">
        <f>IF(ISERROR('commented data'!$C1889),"",'commented data'!$C1889)</f>
        <v>473.76651000976562</v>
      </c>
      <c r="D1935" s="364">
        <f>IF(ISERROR('commented data'!$D1889),"",'commented data'!$D1889)</f>
        <v>5806.80078125</v>
      </c>
      <c r="E1935" s="364">
        <f>IF(ISERROR('commented data'!$E1889),"",'commented data'!$E1889)</f>
        <v>9.8615131378173828</v>
      </c>
      <c r="F1935" s="357">
        <f t="shared" si="495"/>
        <v>130.74106018066405</v>
      </c>
      <c r="G1935" s="362">
        <f t="shared" si="496"/>
        <v>52094.513719958639</v>
      </c>
      <c r="H1935" s="359">
        <f>IF(ISERROR('commented data'!$N1889),"",'commented data'!$N1889)</f>
        <v>15.509558840052341</v>
      </c>
      <c r="I1935" s="359">
        <f>IFERROR('commented data'!O1889,"")</f>
        <v>15.599454363567073</v>
      </c>
      <c r="J1935" s="358">
        <f>IF(ISERROR('commented data'!$P1889),"",'commented data'!$P1889)</f>
        <v>1</v>
      </c>
      <c r="K1935" s="328">
        <f>IF(ISERROR('commented data'!$Q1889),"",'commented data'!$Q1889)</f>
        <v>1</v>
      </c>
      <c r="L1935" s="328">
        <f>IF(ISERROR('commented data'!$R1889),"",'commented data'!$R1889)</f>
        <v>1</v>
      </c>
      <c r="M1935" s="328">
        <f>IF(ISERROR('commented data'!$S1889),"",'commented data'!$S1889)</f>
        <v>1</v>
      </c>
      <c r="N1935" s="366">
        <f t="shared" si="497"/>
        <v>1</v>
      </c>
      <c r="O1935" s="367" t="b">
        <f t="shared" si="498"/>
        <v>1</v>
      </c>
      <c r="P1935" s="365">
        <f>IF(ISERROR('commented data'!$J1889),"",'commented data'!$J1889)</f>
        <v>129.44659423828125</v>
      </c>
      <c r="Q1935" s="368">
        <f t="shared" si="494"/>
        <v>129.44659423828125</v>
      </c>
      <c r="R1935" s="368" t="str">
        <f t="shared" si="499"/>
        <v/>
      </c>
      <c r="S1935" s="369">
        <f t="shared" si="500"/>
        <v>129.44659423828125</v>
      </c>
      <c r="T1935" s="365">
        <f>IF(ISERROR('commented data'!$M1889),"",'commented data'!$M1889)</f>
        <v>81137.7578125</v>
      </c>
      <c r="U1935" s="370">
        <f t="shared" si="501"/>
        <v>81137.7578125</v>
      </c>
      <c r="V1935" s="371">
        <f t="shared" si="502"/>
        <v>81137.7578125</v>
      </c>
      <c r="W1935" s="383">
        <f t="shared" si="491"/>
        <v>70589.849296874992</v>
      </c>
      <c r="X1935" s="365">
        <f>IF(ISERROR('commented data'!$T1889),"",'commented data'!$T1889)</f>
        <v>100.52169799804687</v>
      </c>
      <c r="Y1935" s="384">
        <f t="shared" si="492"/>
        <v>100.52169799804687</v>
      </c>
      <c r="Z1935" s="365">
        <f>IF(ISERROR('commented data'!$U1889),"",'commented data'!$U1889)</f>
        <v>1012.823974609375</v>
      </c>
      <c r="AA1935" s="385">
        <f t="shared" si="493"/>
        <v>1022.9522143554688</v>
      </c>
      <c r="AC1935" s="427">
        <f t="shared" si="504"/>
        <v>6.8108919533435408</v>
      </c>
      <c r="AD1935" s="428">
        <f t="shared" si="503"/>
        <v>0.43914156576490709</v>
      </c>
      <c r="AE1935" s="429">
        <f t="shared" si="505"/>
        <v>9.2175584342350945</v>
      </c>
      <c r="AF1935" s="430">
        <f t="shared" si="506"/>
        <v>0.95452467553461262</v>
      </c>
    </row>
    <row r="1936" spans="1:32" s="5" customFormat="1" x14ac:dyDescent="0.2">
      <c r="A1936" s="363">
        <f>'commented data'!$A1890</f>
        <v>41259.625</v>
      </c>
      <c r="B1936" s="364">
        <f>IF(ISERROR('commented data'!$B1890),"",'commented data'!$B1890)</f>
        <v>894.07537841796875</v>
      </c>
      <c r="C1936" s="364">
        <f>IF(ISERROR('commented data'!$C1890),"",'commented data'!$C1890)</f>
        <v>473.71389770507812</v>
      </c>
      <c r="D1936" s="364">
        <f>IF(ISERROR('commented data'!$D1890),"",'commented data'!$D1890)</f>
        <v>5814.3291015625</v>
      </c>
      <c r="E1936" s="364">
        <f>IF(ISERROR('commented data'!$E1890),"",'commented data'!$E1890)</f>
        <v>9.873499870300293</v>
      </c>
      <c r="F1936" s="357">
        <f t="shared" si="495"/>
        <v>130.61017135620116</v>
      </c>
      <c r="G1936" s="362">
        <f t="shared" si="496"/>
        <v>52048.458160849361</v>
      </c>
      <c r="H1936" s="359">
        <f>IF(ISERROR('commented data'!$N1890),"",'commented data'!$N1890)</f>
        <v>15.600163893146382</v>
      </c>
      <c r="I1936" s="359">
        <f>IFERROR('commented data'!O1890,"")</f>
        <v>15.619678527194035</v>
      </c>
      <c r="J1936" s="358">
        <f>IF(ISERROR('commented data'!$P1890),"",'commented data'!$P1890)</f>
        <v>1</v>
      </c>
      <c r="K1936" s="328">
        <f>IF(ISERROR('commented data'!$Q1890),"",'commented data'!$Q1890)</f>
        <v>1</v>
      </c>
      <c r="L1936" s="328">
        <f>IF(ISERROR('commented data'!$R1890),"",'commented data'!$R1890)</f>
        <v>1</v>
      </c>
      <c r="M1936" s="328">
        <f>IF(ISERROR('commented data'!$S1890),"",'commented data'!$S1890)</f>
        <v>1</v>
      </c>
      <c r="N1936" s="366">
        <f t="shared" si="497"/>
        <v>1</v>
      </c>
      <c r="O1936" s="367" t="b">
        <f t="shared" si="498"/>
        <v>1</v>
      </c>
      <c r="P1936" s="365">
        <f>IF(ISERROR('commented data'!$J1890),"",'commented data'!$J1890)</f>
        <v>129.31700134277344</v>
      </c>
      <c r="Q1936" s="368">
        <f t="shared" si="494"/>
        <v>129.31700134277344</v>
      </c>
      <c r="R1936" s="368" t="str">
        <f t="shared" si="499"/>
        <v/>
      </c>
      <c r="S1936" s="369">
        <f t="shared" si="500"/>
        <v>129.31700134277344</v>
      </c>
      <c r="T1936" s="365">
        <f>IF(ISERROR('commented data'!$M1890),"",'commented data'!$M1890)</f>
        <v>81084.1875</v>
      </c>
      <c r="U1936" s="370">
        <f t="shared" si="501"/>
        <v>81084.1875</v>
      </c>
      <c r="V1936" s="371">
        <f t="shared" si="502"/>
        <v>81084.1875</v>
      </c>
      <c r="W1936" s="383">
        <f t="shared" si="491"/>
        <v>70543.243124999994</v>
      </c>
      <c r="X1936" s="365">
        <f>IF(ISERROR('commented data'!$T1890),"",'commented data'!$T1890)</f>
        <v>100.60579681396484</v>
      </c>
      <c r="Y1936" s="384">
        <f t="shared" si="492"/>
        <v>100.60579681396484</v>
      </c>
      <c r="Z1936" s="365">
        <f>IF(ISERROR('commented data'!$U1890),"",'commented data'!$U1890)</f>
        <v>1012.8250122070312</v>
      </c>
      <c r="AA1936" s="385">
        <f t="shared" si="493"/>
        <v>1022.9532623291016</v>
      </c>
      <c r="AC1936" s="427">
        <f t="shared" si="504"/>
        <v>6.7980580392146015</v>
      </c>
      <c r="AD1936" s="428">
        <f t="shared" si="503"/>
        <v>0.43576837306184912</v>
      </c>
      <c r="AE1936" s="429">
        <f t="shared" si="505"/>
        <v>9.2209316269381514</v>
      </c>
      <c r="AF1936" s="430">
        <f t="shared" si="506"/>
        <v>0.95487398665570544</v>
      </c>
    </row>
    <row r="1937" spans="1:32" s="5" customFormat="1" x14ac:dyDescent="0.2">
      <c r="A1937" s="363">
        <f>'commented data'!$A1891</f>
        <v>41259.666666666664</v>
      </c>
      <c r="B1937" s="364">
        <f>IF(ISERROR('commented data'!$B1891),"",'commented data'!$B1891)</f>
        <v>893.99908447265625</v>
      </c>
      <c r="C1937" s="364">
        <f>IF(ISERROR('commented data'!$C1891),"",'commented data'!$C1891)</f>
        <v>473.77499389648437</v>
      </c>
      <c r="D1937" s="364">
        <f>IF(ISERROR('commented data'!$D1891),"",'commented data'!$D1891)</f>
        <v>5782.96484375</v>
      </c>
      <c r="E1937" s="364">
        <f>IF(ISERROR('commented data'!$E1891),"",'commented data'!$E1891)</f>
        <v>9.822077751159668</v>
      </c>
      <c r="F1937" s="357">
        <f t="shared" si="495"/>
        <v>130.87963928222658</v>
      </c>
      <c r="G1937" s="362">
        <f t="shared" si="496"/>
        <v>52041.236751706652</v>
      </c>
      <c r="H1937" s="359">
        <f>IF(ISERROR('commented data'!$N1891),"",'commented data'!$N1891)</f>
        <v>15.804065883104704</v>
      </c>
      <c r="I1937" s="359">
        <f>IFERROR('commented data'!O1891,"")</f>
        <v>15.535421235300523</v>
      </c>
      <c r="J1937" s="358">
        <f>IF(ISERROR('commented data'!$P1891),"",'commented data'!$P1891)</f>
        <v>1</v>
      </c>
      <c r="K1937" s="328">
        <f>IF(ISERROR('commented data'!$Q1891),"",'commented data'!$Q1891)</f>
        <v>1</v>
      </c>
      <c r="L1937" s="328">
        <f>IF(ISERROR('commented data'!$R1891),"",'commented data'!$R1891)</f>
        <v>1</v>
      </c>
      <c r="M1937" s="328">
        <f>IF(ISERROR('commented data'!$S1891),"",'commented data'!$S1891)</f>
        <v>1</v>
      </c>
      <c r="N1937" s="366">
        <f t="shared" si="497"/>
        <v>1</v>
      </c>
      <c r="O1937" s="367" t="b">
        <f t="shared" si="498"/>
        <v>1</v>
      </c>
      <c r="P1937" s="365">
        <f>IF(ISERROR('commented data'!$J1891),"",'commented data'!$J1891)</f>
        <v>129.58380126953125</v>
      </c>
      <c r="Q1937" s="368">
        <f t="shared" si="494"/>
        <v>129.58380126953125</v>
      </c>
      <c r="R1937" s="368" t="str">
        <f t="shared" si="499"/>
        <v/>
      </c>
      <c r="S1937" s="369">
        <f t="shared" si="500"/>
        <v>129.58380126953125</v>
      </c>
      <c r="T1937" s="365">
        <f>IF(ISERROR('commented data'!$M1891),"",'commented data'!$M1891)</f>
        <v>81053.75</v>
      </c>
      <c r="U1937" s="370">
        <f t="shared" si="501"/>
        <v>81053.75</v>
      </c>
      <c r="V1937" s="371">
        <f t="shared" si="502"/>
        <v>81053.75</v>
      </c>
      <c r="W1937" s="383">
        <f t="shared" si="491"/>
        <v>70516.762499999997</v>
      </c>
      <c r="X1937" s="365">
        <f>IF(ISERROR('commented data'!$T1891),"",'commented data'!$T1891)</f>
        <v>100.5177001953125</v>
      </c>
      <c r="Y1937" s="384">
        <f t="shared" si="492"/>
        <v>100.5177001953125</v>
      </c>
      <c r="Z1937" s="365">
        <f>IF(ISERROR('commented data'!$U1891),"",'commented data'!$U1891)</f>
        <v>1012.8259887695312</v>
      </c>
      <c r="AA1937" s="385">
        <f t="shared" si="493"/>
        <v>1022.9542486572266</v>
      </c>
      <c r="AC1937" s="427">
        <f t="shared" si="504"/>
        <v>6.8111382938643183</v>
      </c>
      <c r="AD1937" s="428">
        <f t="shared" si="503"/>
        <v>0.43097379777097417</v>
      </c>
      <c r="AE1937" s="429">
        <f t="shared" si="505"/>
        <v>9.2257262022290263</v>
      </c>
      <c r="AF1937" s="430">
        <f t="shared" si="506"/>
        <v>0.95537048911419276</v>
      </c>
    </row>
    <row r="1938" spans="1:32" s="5" customFormat="1" x14ac:dyDescent="0.2">
      <c r="A1938" s="363">
        <f>'commented data'!$A1892</f>
        <v>41259.708333333336</v>
      </c>
      <c r="B1938" s="364">
        <f>IF(ISERROR('commented data'!$B1892),"",'commented data'!$B1892)</f>
        <v>893.9951171875</v>
      </c>
      <c r="C1938" s="364">
        <f>IF(ISERROR('commented data'!$C1892),"",'commented data'!$C1892)</f>
        <v>473.14410400390625</v>
      </c>
      <c r="D1938" s="364">
        <f>IF(ISERROR('commented data'!$D1892),"",'commented data'!$D1892)</f>
        <v>5786.56005859375</v>
      </c>
      <c r="E1938" s="364">
        <f>IF(ISERROR('commented data'!$E1892),"",'commented data'!$E1892)</f>
        <v>9.8308286666870117</v>
      </c>
      <c r="F1938" s="357">
        <f t="shared" si="495"/>
        <v>131.50937896728516</v>
      </c>
      <c r="G1938" s="362">
        <f t="shared" si="496"/>
        <v>52014.507046270526</v>
      </c>
      <c r="H1938" s="359">
        <f>IF(ISERROR('commented data'!$N1892),"",'commented data'!$N1892)</f>
        <v>16.676364138304269</v>
      </c>
      <c r="I1938" s="359">
        <f>IFERROR('commented data'!O1892,"")</f>
        <v>15.545079460542793</v>
      </c>
      <c r="J1938" s="358">
        <f>IF(ISERROR('commented data'!$P1892),"",'commented data'!$P1892)</f>
        <v>1</v>
      </c>
      <c r="K1938" s="328">
        <f>IF(ISERROR('commented data'!$Q1892),"",'commented data'!$Q1892)</f>
        <v>1</v>
      </c>
      <c r="L1938" s="328">
        <f>IF(ISERROR('commented data'!$R1892),"",'commented data'!$R1892)</f>
        <v>1</v>
      </c>
      <c r="M1938" s="328">
        <f>IF(ISERROR('commented data'!$S1892),"",'commented data'!$S1892)</f>
        <v>1</v>
      </c>
      <c r="N1938" s="366">
        <f t="shared" si="497"/>
        <v>1</v>
      </c>
      <c r="O1938" s="367" t="b">
        <f t="shared" si="498"/>
        <v>1</v>
      </c>
      <c r="P1938" s="365">
        <f>IF(ISERROR('commented data'!$J1892),"",'commented data'!$J1892)</f>
        <v>130.20730590820312</v>
      </c>
      <c r="Q1938" s="368">
        <f t="shared" si="494"/>
        <v>130.20730590820312</v>
      </c>
      <c r="R1938" s="368" t="str">
        <f t="shared" si="499"/>
        <v/>
      </c>
      <c r="S1938" s="369">
        <f t="shared" si="500"/>
        <v>130.20730590820312</v>
      </c>
      <c r="T1938" s="365">
        <f>IF(ISERROR('commented data'!$M1892),"",'commented data'!$M1892)</f>
        <v>80999.0234375</v>
      </c>
      <c r="U1938" s="370">
        <f t="shared" si="501"/>
        <v>80999.0234375</v>
      </c>
      <c r="V1938" s="371">
        <f t="shared" si="502"/>
        <v>80999.0234375</v>
      </c>
      <c r="W1938" s="383">
        <f t="shared" si="491"/>
        <v>70469.150390625</v>
      </c>
      <c r="X1938" s="365">
        <f>IF(ISERROR('commented data'!$T1892),"",'commented data'!$T1892)</f>
        <v>100.45729827880859</v>
      </c>
      <c r="Y1938" s="384">
        <f t="shared" si="492"/>
        <v>100.45729827880859</v>
      </c>
      <c r="Z1938" s="365">
        <f>IF(ISERROR('commented data'!$U1892),"",'commented data'!$U1892)</f>
        <v>1012.8259887695312</v>
      </c>
      <c r="AA1938" s="385">
        <f t="shared" si="493"/>
        <v>1022.9542486572266</v>
      </c>
      <c r="AC1938" s="427">
        <f t="shared" si="504"/>
        <v>6.8403955189445149</v>
      </c>
      <c r="AD1938" s="428">
        <f t="shared" si="503"/>
        <v>0.41018506565424989</v>
      </c>
      <c r="AE1938" s="429">
        <f t="shared" si="505"/>
        <v>9.2465149343457504</v>
      </c>
      <c r="AF1938" s="430">
        <f t="shared" si="506"/>
        <v>0.95752326719746395</v>
      </c>
    </row>
    <row r="1939" spans="1:32" s="5" customFormat="1" x14ac:dyDescent="0.2">
      <c r="A1939" s="363">
        <f>'commented data'!$A1893</f>
        <v>41259.75</v>
      </c>
      <c r="B1939" s="364">
        <f>IF(ISERROR('commented data'!$B1893),"",'commented data'!$B1893)</f>
        <v>894.00958251953125</v>
      </c>
      <c r="C1939" s="364">
        <f>IF(ISERROR('commented data'!$C1893),"",'commented data'!$C1893)</f>
        <v>472.6907958984375</v>
      </c>
      <c r="D1939" s="364">
        <f>IF(ISERROR('commented data'!$D1893),"",'commented data'!$D1893)</f>
        <v>5788.39892578125</v>
      </c>
      <c r="E1939" s="364">
        <f>IF(ISERROR('commented data'!$E1893),"",'commented data'!$E1893)</f>
        <v>9.8267736434936523</v>
      </c>
      <c r="F1939" s="357">
        <f t="shared" si="495"/>
        <v>132.3341342163086</v>
      </c>
      <c r="G1939" s="362">
        <f t="shared" si="496"/>
        <v>52017.025377587044</v>
      </c>
      <c r="H1939" s="359">
        <f>IF(ISERROR('commented data'!$N1893),"",'commented data'!$N1893)</f>
        <v>16.166340095120539</v>
      </c>
      <c r="I1939" s="359">
        <f>IFERROR('commented data'!O1893,"")</f>
        <v>15.550019413858342</v>
      </c>
      <c r="J1939" s="358">
        <f>IF(ISERROR('commented data'!$P1893),"",'commented data'!$P1893)</f>
        <v>1</v>
      </c>
      <c r="K1939" s="328">
        <f>IF(ISERROR('commented data'!$Q1893),"",'commented data'!$Q1893)</f>
        <v>1</v>
      </c>
      <c r="L1939" s="328">
        <f>IF(ISERROR('commented data'!$R1893),"",'commented data'!$R1893)</f>
        <v>1</v>
      </c>
      <c r="M1939" s="328">
        <f>IF(ISERROR('commented data'!$S1893),"",'commented data'!$S1893)</f>
        <v>1</v>
      </c>
      <c r="N1939" s="366">
        <f t="shared" si="497"/>
        <v>1</v>
      </c>
      <c r="O1939" s="367" t="b">
        <f t="shared" si="498"/>
        <v>1</v>
      </c>
      <c r="P1939" s="365">
        <f>IF(ISERROR('commented data'!$J1893),"",'commented data'!$J1893)</f>
        <v>131.02389526367188</v>
      </c>
      <c r="Q1939" s="368">
        <f t="shared" si="494"/>
        <v>131.02389526367188</v>
      </c>
      <c r="R1939" s="368" t="str">
        <f t="shared" si="499"/>
        <v/>
      </c>
      <c r="S1939" s="369">
        <f t="shared" si="500"/>
        <v>131.02389526367188</v>
      </c>
      <c r="T1939" s="365">
        <f>IF(ISERROR('commented data'!$M1893),"",'commented data'!$M1893)</f>
        <v>80997.3984375</v>
      </c>
      <c r="U1939" s="370">
        <f t="shared" si="501"/>
        <v>80997.3984375</v>
      </c>
      <c r="V1939" s="371">
        <f t="shared" si="502"/>
        <v>80997.3984375</v>
      </c>
      <c r="W1939" s="383">
        <f t="shared" si="491"/>
        <v>70467.736640624993</v>
      </c>
      <c r="X1939" s="365">
        <f>IF(ISERROR('commented data'!$T1893),"",'commented data'!$T1893)</f>
        <v>100.43209838867187</v>
      </c>
      <c r="Y1939" s="384">
        <f t="shared" si="492"/>
        <v>100.43209838867187</v>
      </c>
      <c r="Z1939" s="365">
        <f>IF(ISERROR('commented data'!$U1893),"",'commented data'!$U1893)</f>
        <v>1012.8270263671875</v>
      </c>
      <c r="AA1939" s="385">
        <f t="shared" si="493"/>
        <v>1022.9552966308594</v>
      </c>
      <c r="AC1939" s="427">
        <f t="shared" si="504"/>
        <v>6.8836280178507341</v>
      </c>
      <c r="AD1939" s="428">
        <f t="shared" si="503"/>
        <v>0.42580002507360393</v>
      </c>
      <c r="AE1939" s="429">
        <f t="shared" si="505"/>
        <v>9.2308999749263965</v>
      </c>
      <c r="AF1939" s="430">
        <f t="shared" si="506"/>
        <v>0.95590625937705387</v>
      </c>
    </row>
    <row r="1940" spans="1:32" s="5" customFormat="1" x14ac:dyDescent="0.2">
      <c r="A1940" s="363">
        <f>'commented data'!$A1894</f>
        <v>41259.791666666664</v>
      </c>
      <c r="B1940" s="364">
        <f>IF(ISERROR('commented data'!$B1894),"",'commented data'!$B1894)</f>
        <v>893.9788818359375</v>
      </c>
      <c r="C1940" s="364">
        <f>IF(ISERROR('commented data'!$C1894),"",'commented data'!$C1894)</f>
        <v>472.61859130859375</v>
      </c>
      <c r="D1940" s="364">
        <f>IF(ISERROR('commented data'!$D1894),"",'commented data'!$D1894)</f>
        <v>5786.82177734375</v>
      </c>
      <c r="E1940" s="364">
        <f>IF(ISERROR('commented data'!$E1894),"",'commented data'!$E1894)</f>
        <v>9.8264799118041992</v>
      </c>
      <c r="F1940" s="357">
        <f t="shared" si="495"/>
        <v>133.20980865478515</v>
      </c>
      <c r="G1940" s="362">
        <f t="shared" si="496"/>
        <v>52018.953534145214</v>
      </c>
      <c r="H1940" s="359">
        <f>IF(ISERROR('commented data'!$N1894),"",'commented data'!$N1894)</f>
        <v>15.700644542799418</v>
      </c>
      <c r="I1940" s="359">
        <f>IFERROR('commented data'!O1894,"")</f>
        <v>15.545782544710912</v>
      </c>
      <c r="J1940" s="358">
        <f>IF(ISERROR('commented data'!$P1894),"",'commented data'!$P1894)</f>
        <v>1</v>
      </c>
      <c r="K1940" s="328">
        <f>IF(ISERROR('commented data'!$Q1894),"",'commented data'!$Q1894)</f>
        <v>1</v>
      </c>
      <c r="L1940" s="328">
        <f>IF(ISERROR('commented data'!$R1894),"",'commented data'!$R1894)</f>
        <v>1</v>
      </c>
      <c r="M1940" s="328">
        <f>IF(ISERROR('commented data'!$S1894),"",'commented data'!$S1894)</f>
        <v>1</v>
      </c>
      <c r="N1940" s="366">
        <f t="shared" si="497"/>
        <v>1</v>
      </c>
      <c r="O1940" s="367" t="b">
        <f t="shared" si="498"/>
        <v>1</v>
      </c>
      <c r="P1940" s="365">
        <f>IF(ISERROR('commented data'!$J1894),"",'commented data'!$J1894)</f>
        <v>131.89089965820312</v>
      </c>
      <c r="Q1940" s="368">
        <f t="shared" si="494"/>
        <v>131.89089965820312</v>
      </c>
      <c r="R1940" s="368" t="str">
        <f t="shared" si="499"/>
        <v/>
      </c>
      <c r="S1940" s="369">
        <f t="shared" si="500"/>
        <v>131.89089965820312</v>
      </c>
      <c r="T1940" s="365">
        <f>IF(ISERROR('commented data'!$M1894),"",'commented data'!$M1894)</f>
        <v>80993.59375</v>
      </c>
      <c r="U1940" s="370">
        <f t="shared" si="501"/>
        <v>80993.59375</v>
      </c>
      <c r="V1940" s="371">
        <f t="shared" si="502"/>
        <v>80993.59375</v>
      </c>
      <c r="W1940" s="383">
        <f t="shared" si="491"/>
        <v>70464.426562499997</v>
      </c>
      <c r="X1940" s="365">
        <f>IF(ISERROR('commented data'!$T1894),"",'commented data'!$T1894)</f>
        <v>100.40070343017578</v>
      </c>
      <c r="Y1940" s="384">
        <f t="shared" si="492"/>
        <v>100.40070343017578</v>
      </c>
      <c r="Z1940" s="365">
        <f>IF(ISERROR('commented data'!$U1894),"",'commented data'!$U1894)</f>
        <v>1012.8270263671875</v>
      </c>
      <c r="AA1940" s="385">
        <f t="shared" si="493"/>
        <v>1022.9552966308594</v>
      </c>
      <c r="AC1940" s="427">
        <f t="shared" si="504"/>
        <v>6.929434846705643</v>
      </c>
      <c r="AD1940" s="428">
        <f t="shared" si="503"/>
        <v>0.44134715793458296</v>
      </c>
      <c r="AE1940" s="429">
        <f t="shared" si="505"/>
        <v>9.2153528420654176</v>
      </c>
      <c r="AF1940" s="430">
        <f t="shared" si="506"/>
        <v>0.95429627533892702</v>
      </c>
    </row>
    <row r="1941" spans="1:32" s="5" customFormat="1" x14ac:dyDescent="0.2">
      <c r="A1941" s="363">
        <f>'commented data'!$A1895</f>
        <v>41259.833333333336</v>
      </c>
      <c r="B1941" s="364">
        <f>IF(ISERROR('commented data'!$B1895),"",'commented data'!$B1895)</f>
        <v>893.99017333984375</v>
      </c>
      <c r="C1941" s="364">
        <f>IF(ISERROR('commented data'!$C1895),"",'commented data'!$C1895)</f>
        <v>472.06741333007812</v>
      </c>
      <c r="D1941" s="364">
        <f>IF(ISERROR('commented data'!$D1895),"",'commented data'!$D1895)</f>
        <v>5778.326171875</v>
      </c>
      <c r="E1941" s="364">
        <f>IF(ISERROR('commented data'!$E1895),"",'commented data'!$E1895)</f>
        <v>9.8230571746826172</v>
      </c>
      <c r="F1941" s="357">
        <f t="shared" si="495"/>
        <v>133.13971771240236</v>
      </c>
      <c r="G1941" s="362">
        <f t="shared" si="496"/>
        <v>51978.674617614932</v>
      </c>
      <c r="H1941" s="359">
        <f>IF(ISERROR('commented data'!$N1895),"",'commented data'!$N1895)</f>
        <v>15.741237623018824</v>
      </c>
      <c r="I1941" s="359">
        <f>IFERROR('commented data'!O1895,"")</f>
        <v>15.52295985545514</v>
      </c>
      <c r="J1941" s="358">
        <f>IF(ISERROR('commented data'!$P1895),"",'commented data'!$P1895)</f>
        <v>1</v>
      </c>
      <c r="K1941" s="328">
        <f>IF(ISERROR('commented data'!$Q1895),"",'commented data'!$Q1895)</f>
        <v>1</v>
      </c>
      <c r="L1941" s="328">
        <f>IF(ISERROR('commented data'!$R1895),"",'commented data'!$R1895)</f>
        <v>1</v>
      </c>
      <c r="M1941" s="328">
        <f>IF(ISERROR('commented data'!$S1895),"",'commented data'!$S1895)</f>
        <v>1</v>
      </c>
      <c r="N1941" s="366">
        <f t="shared" si="497"/>
        <v>1</v>
      </c>
      <c r="O1941" s="367" t="b">
        <f t="shared" si="498"/>
        <v>1</v>
      </c>
      <c r="P1941" s="365">
        <f>IF(ISERROR('commented data'!$J1895),"",'commented data'!$J1895)</f>
        <v>131.82150268554687</v>
      </c>
      <c r="Q1941" s="368">
        <f t="shared" si="494"/>
        <v>131.82150268554687</v>
      </c>
      <c r="R1941" s="368" t="str">
        <f t="shared" si="499"/>
        <v/>
      </c>
      <c r="S1941" s="369">
        <f t="shared" si="500"/>
        <v>131.82150268554687</v>
      </c>
      <c r="T1941" s="365">
        <f>IF(ISERROR('commented data'!$M1895),"",'commented data'!$M1895)</f>
        <v>80920.25</v>
      </c>
      <c r="U1941" s="370">
        <f t="shared" si="501"/>
        <v>80920.25</v>
      </c>
      <c r="V1941" s="371">
        <f t="shared" si="502"/>
        <v>80920.25</v>
      </c>
      <c r="W1941" s="383">
        <f t="shared" si="491"/>
        <v>70400.617499999993</v>
      </c>
      <c r="X1941" s="365">
        <f>IF(ISERROR('commented data'!$T1895),"",'commented data'!$T1895)</f>
        <v>100.35089874267578</v>
      </c>
      <c r="Y1941" s="384">
        <f t="shared" si="492"/>
        <v>100.35089874267578</v>
      </c>
      <c r="Z1941" s="365">
        <f>IF(ISERROR('commented data'!$U1895),"",'commented data'!$U1895)</f>
        <v>1012.8250122070312</v>
      </c>
      <c r="AA1941" s="385">
        <f t="shared" si="493"/>
        <v>1022.9532623291016</v>
      </c>
      <c r="AC1941" s="427">
        <f t="shared" si="504"/>
        <v>6.9204260656540653</v>
      </c>
      <c r="AD1941" s="428">
        <f t="shared" si="503"/>
        <v>0.4396367192586017</v>
      </c>
      <c r="AE1941" s="429">
        <f t="shared" si="505"/>
        <v>9.2170632807413995</v>
      </c>
      <c r="AF1941" s="430">
        <f t="shared" si="506"/>
        <v>0.95447339989244762</v>
      </c>
    </row>
    <row r="1942" spans="1:32" s="5" customFormat="1" x14ac:dyDescent="0.2">
      <c r="A1942" s="363">
        <f>'commented data'!$A1896</f>
        <v>41259.875</v>
      </c>
      <c r="B1942" s="364">
        <f>IF(ISERROR('commented data'!$B1896),"",'commented data'!$B1896)</f>
        <v>894.0269775390625</v>
      </c>
      <c r="C1942" s="364">
        <f>IF(ISERROR('commented data'!$C1896),"",'commented data'!$C1896)</f>
        <v>472.27890014648437</v>
      </c>
      <c r="D1942" s="364">
        <f>IF(ISERROR('commented data'!$D1896),"",'commented data'!$D1896)</f>
        <v>5780.15478515625</v>
      </c>
      <c r="E1942" s="364">
        <f>IF(ISERROR('commented data'!$E1896),"",'commented data'!$E1896)</f>
        <v>9.8185014724731445</v>
      </c>
      <c r="F1942" s="357">
        <f t="shared" si="495"/>
        <v>133.05900833129883</v>
      </c>
      <c r="G1942" s="362">
        <f t="shared" si="496"/>
        <v>52012.723361647084</v>
      </c>
      <c r="H1942" s="359">
        <f>IF(ISERROR('commented data'!$N1896),"",'commented data'!$N1896)</f>
        <v>15.506378678896727</v>
      </c>
      <c r="I1942" s="359">
        <f>IFERROR('commented data'!O1896,"")</f>
        <v>15.527872262562608</v>
      </c>
      <c r="J1942" s="358">
        <f>IF(ISERROR('commented data'!$P1896),"",'commented data'!$P1896)</f>
        <v>1</v>
      </c>
      <c r="K1942" s="328">
        <f>IF(ISERROR('commented data'!$Q1896),"",'commented data'!$Q1896)</f>
        <v>1</v>
      </c>
      <c r="L1942" s="328">
        <f>IF(ISERROR('commented data'!$R1896),"",'commented data'!$R1896)</f>
        <v>1</v>
      </c>
      <c r="M1942" s="328">
        <f>IF(ISERROR('commented data'!$S1896),"",'commented data'!$S1896)</f>
        <v>1</v>
      </c>
      <c r="N1942" s="366">
        <f t="shared" si="497"/>
        <v>1</v>
      </c>
      <c r="O1942" s="367" t="b">
        <f t="shared" si="498"/>
        <v>1</v>
      </c>
      <c r="P1942" s="365">
        <f>IF(ISERROR('commented data'!$J1896),"",'commented data'!$J1896)</f>
        <v>131.74159240722656</v>
      </c>
      <c r="Q1942" s="368">
        <f t="shared" si="494"/>
        <v>131.74159240722656</v>
      </c>
      <c r="R1942" s="368" t="str">
        <f t="shared" si="499"/>
        <v/>
      </c>
      <c r="S1942" s="369">
        <f t="shared" si="500"/>
        <v>131.74159240722656</v>
      </c>
      <c r="T1942" s="365">
        <f>IF(ISERROR('commented data'!$M1896),"",'commented data'!$M1896)</f>
        <v>80971.71875</v>
      </c>
      <c r="U1942" s="370">
        <f t="shared" si="501"/>
        <v>80971.71875</v>
      </c>
      <c r="V1942" s="371">
        <f t="shared" si="502"/>
        <v>80971.71875</v>
      </c>
      <c r="W1942" s="383">
        <f t="shared" si="491"/>
        <v>70445.395312499997</v>
      </c>
      <c r="X1942" s="365">
        <f>IF(ISERROR('commented data'!$T1896),"",'commented data'!$T1896)</f>
        <v>100.34380340576172</v>
      </c>
      <c r="Y1942" s="384">
        <f t="shared" si="492"/>
        <v>100.34380340576172</v>
      </c>
      <c r="Z1942" s="365">
        <f>IF(ISERROR('commented data'!$U1896),"",'commented data'!$U1896)</f>
        <v>1012.8250122070312</v>
      </c>
      <c r="AA1942" s="385">
        <f t="shared" si="493"/>
        <v>1022.9532623291016</v>
      </c>
      <c r="AC1942" s="427">
        <f t="shared" si="504"/>
        <v>6.9207613911109407</v>
      </c>
      <c r="AD1942" s="428">
        <f t="shared" si="503"/>
        <v>0.44631706308899133</v>
      </c>
      <c r="AE1942" s="429">
        <f t="shared" si="505"/>
        <v>9.2103829369110102</v>
      </c>
      <c r="AF1942" s="430">
        <f t="shared" si="506"/>
        <v>0.95378161658858718</v>
      </c>
    </row>
    <row r="1943" spans="1:32" s="5" customFormat="1" x14ac:dyDescent="0.2">
      <c r="A1943" s="363">
        <f>'commented data'!$A1897</f>
        <v>41259.916666666664</v>
      </c>
      <c r="B1943" s="364">
        <f>IF(ISERROR('commented data'!$B1897),"",'commented data'!$B1897)</f>
        <v>894.02508544921875</v>
      </c>
      <c r="C1943" s="364">
        <f>IF(ISERROR('commented data'!$C1897),"",'commented data'!$C1897)</f>
        <v>472.22171020507812</v>
      </c>
      <c r="D1943" s="364">
        <f>IF(ISERROR('commented data'!$D1897),"",'commented data'!$D1897)</f>
        <v>5782.60791015625</v>
      </c>
      <c r="E1943" s="364">
        <f>IF(ISERROR('commented data'!$E1897),"",'commented data'!$E1897)</f>
        <v>9.8241119384765625</v>
      </c>
      <c r="F1943" s="357">
        <f t="shared" si="495"/>
        <v>132.4206999206543</v>
      </c>
      <c r="G1943" s="362">
        <f t="shared" si="496"/>
        <v>51981.597096149992</v>
      </c>
      <c r="H1943" s="359">
        <f>IF(ISERROR('commented data'!$N1897),"",'commented data'!$N1897)</f>
        <v>15.606648590732949</v>
      </c>
      <c r="I1943" s="359">
        <f>IFERROR('commented data'!O1897,"")</f>
        <v>15.534462364914527</v>
      </c>
      <c r="J1943" s="358">
        <f>IF(ISERROR('commented data'!$P1897),"",'commented data'!$P1897)</f>
        <v>1</v>
      </c>
      <c r="K1943" s="328">
        <f>IF(ISERROR('commented data'!$Q1897),"",'commented data'!$Q1897)</f>
        <v>1</v>
      </c>
      <c r="L1943" s="328">
        <f>IF(ISERROR('commented data'!$R1897),"",'commented data'!$R1897)</f>
        <v>1</v>
      </c>
      <c r="M1943" s="328">
        <f>IF(ISERROR('commented data'!$S1897),"",'commented data'!$S1897)</f>
        <v>1</v>
      </c>
      <c r="N1943" s="366">
        <f t="shared" si="497"/>
        <v>1</v>
      </c>
      <c r="O1943" s="367" t="b">
        <f t="shared" si="498"/>
        <v>1</v>
      </c>
      <c r="P1943" s="365">
        <f>IF(ISERROR('commented data'!$J1897),"",'commented data'!$J1897)</f>
        <v>131.10960388183594</v>
      </c>
      <c r="Q1943" s="368">
        <f t="shared" si="494"/>
        <v>131.10960388183594</v>
      </c>
      <c r="R1943" s="368" t="str">
        <f t="shared" si="499"/>
        <v/>
      </c>
      <c r="S1943" s="369">
        <f t="shared" si="500"/>
        <v>131.10960388183594</v>
      </c>
      <c r="T1943" s="365">
        <f>IF(ISERROR('commented data'!$M1897),"",'commented data'!$M1897)</f>
        <v>80933.953125</v>
      </c>
      <c r="U1943" s="370">
        <f t="shared" si="501"/>
        <v>80933.953125</v>
      </c>
      <c r="V1943" s="371">
        <f t="shared" si="502"/>
        <v>80933.953125</v>
      </c>
      <c r="W1943" s="383">
        <f t="shared" si="491"/>
        <v>70412.539218749997</v>
      </c>
      <c r="X1943" s="365">
        <f>IF(ISERROR('commented data'!$T1897),"",'commented data'!$T1897)</f>
        <v>100.39240264892578</v>
      </c>
      <c r="Y1943" s="384">
        <f t="shared" si="492"/>
        <v>100.39240264892578</v>
      </c>
      <c r="Z1943" s="365">
        <f>IF(ISERROR('commented data'!$U1897),"",'commented data'!$U1897)</f>
        <v>1012.822998046875</v>
      </c>
      <c r="AA1943" s="385">
        <f t="shared" si="493"/>
        <v>1022.9512280273437</v>
      </c>
      <c r="AC1943" s="427">
        <f t="shared" si="504"/>
        <v>6.8834394704656328</v>
      </c>
      <c r="AD1943" s="428">
        <f t="shared" si="503"/>
        <v>0.44105814457518711</v>
      </c>
      <c r="AE1943" s="429">
        <f t="shared" si="505"/>
        <v>9.2156418554248134</v>
      </c>
      <c r="AF1943" s="430">
        <f t="shared" si="506"/>
        <v>0.95432620413027358</v>
      </c>
    </row>
    <row r="1944" spans="1:32" s="5" customFormat="1" x14ac:dyDescent="0.2">
      <c r="A1944" s="363">
        <f>'commented data'!$A1898</f>
        <v>41259.958333333336</v>
      </c>
      <c r="B1944" s="364">
        <f>IF(ISERROR('commented data'!$B1898),"",'commented data'!$B1898)</f>
        <v>893.968994140625</v>
      </c>
      <c r="C1944" s="364">
        <f>IF(ISERROR('commented data'!$C1898),"",'commented data'!$C1898)</f>
        <v>472.44439697265625</v>
      </c>
      <c r="D1944" s="364">
        <f>IF(ISERROR('commented data'!$D1898),"",'commented data'!$D1898)</f>
        <v>5781.79296875</v>
      </c>
      <c r="E1944" s="364">
        <f>IF(ISERROR('commented data'!$E1898),"",'commented data'!$E1898)</f>
        <v>9.8215646743774414</v>
      </c>
      <c r="F1944" s="357">
        <f t="shared" si="495"/>
        <v>132.17849472045899</v>
      </c>
      <c r="G1944" s="362">
        <f t="shared" si="496"/>
        <v>51988.525086613976</v>
      </c>
      <c r="H1944" s="359">
        <f>IF(ISERROR('commented data'!$N1898),"",'commented data'!$N1898)</f>
        <v>15.45123973094247</v>
      </c>
      <c r="I1944" s="359">
        <f>IFERROR('commented data'!O1898,"")</f>
        <v>15.53227309723432</v>
      </c>
      <c r="J1944" s="358">
        <f>IF(ISERROR('commented data'!$P1898),"",'commented data'!$P1898)</f>
        <v>1</v>
      </c>
      <c r="K1944" s="328">
        <f>IF(ISERROR('commented data'!$Q1898),"",'commented data'!$Q1898)</f>
        <v>1</v>
      </c>
      <c r="L1944" s="328">
        <f>IF(ISERROR('commented data'!$R1898),"",'commented data'!$R1898)</f>
        <v>1</v>
      </c>
      <c r="M1944" s="328">
        <f>IF(ISERROR('commented data'!$S1898),"",'commented data'!$S1898)</f>
        <v>1</v>
      </c>
      <c r="N1944" s="366">
        <f t="shared" si="497"/>
        <v>1</v>
      </c>
      <c r="O1944" s="367" t="b">
        <f t="shared" si="498"/>
        <v>1</v>
      </c>
      <c r="P1944" s="365">
        <f>IF(ISERROR('commented data'!$J1898),"",'commented data'!$J1898)</f>
        <v>130.86979675292969</v>
      </c>
      <c r="Q1944" s="368">
        <f t="shared" si="494"/>
        <v>130.86979675292969</v>
      </c>
      <c r="R1944" s="368" t="str">
        <f t="shared" si="499"/>
        <v/>
      </c>
      <c r="S1944" s="369">
        <f t="shared" si="500"/>
        <v>130.86979675292969</v>
      </c>
      <c r="T1944" s="365">
        <f>IF(ISERROR('commented data'!$M1898),"",'commented data'!$M1898)</f>
        <v>80948.8984375</v>
      </c>
      <c r="U1944" s="370">
        <f t="shared" si="501"/>
        <v>80948.8984375</v>
      </c>
      <c r="V1944" s="371">
        <f t="shared" si="502"/>
        <v>80948.8984375</v>
      </c>
      <c r="W1944" s="383">
        <f t="shared" si="491"/>
        <v>70425.541640625001</v>
      </c>
      <c r="X1944" s="365">
        <f>IF(ISERROR('commented data'!$T1898),"",'commented data'!$T1898)</f>
        <v>100.41269683837891</v>
      </c>
      <c r="Y1944" s="384">
        <f t="shared" si="492"/>
        <v>100.41269683837891</v>
      </c>
      <c r="Z1944" s="365">
        <f>IF(ISERROR('commented data'!$U1898),"",'commented data'!$U1898)</f>
        <v>1012.8259887695312</v>
      </c>
      <c r="AA1944" s="385">
        <f t="shared" si="493"/>
        <v>1022.9542486572266</v>
      </c>
      <c r="AC1944" s="427">
        <f t="shared" si="504"/>
        <v>6.871764988685455</v>
      </c>
      <c r="AD1944" s="428">
        <f t="shared" si="503"/>
        <v>0.44473874642719702</v>
      </c>
      <c r="AE1944" s="429">
        <f t="shared" si="505"/>
        <v>9.2119612535728042</v>
      </c>
      <c r="AF1944" s="430">
        <f t="shared" si="506"/>
        <v>0.95394505924102468</v>
      </c>
    </row>
    <row r="1945" spans="1:32" s="5" customFormat="1" x14ac:dyDescent="0.2">
      <c r="A1945" s="363">
        <f>'commented data'!$A1899</f>
        <v>41260</v>
      </c>
      <c r="B1945" s="364">
        <f>IF(ISERROR('commented data'!$B1899),"",'commented data'!$B1899)</f>
        <v>894.02740478515625</v>
      </c>
      <c r="C1945" s="364">
        <f>IF(ISERROR('commented data'!$C1899),"",'commented data'!$C1899)</f>
        <v>472.49978637695312</v>
      </c>
      <c r="D1945" s="364">
        <f>IF(ISERROR('commented data'!$D1899),"",'commented data'!$D1899)</f>
        <v>5783.65185546875</v>
      </c>
      <c r="E1945" s="364">
        <f>IF(ISERROR('commented data'!$E1899),"",'commented data'!$E1899)</f>
        <v>9.8237991333007813</v>
      </c>
      <c r="F1945" s="357">
        <f t="shared" si="495"/>
        <v>130.65703735351562</v>
      </c>
      <c r="G1945" s="362">
        <f t="shared" si="496"/>
        <v>51984.738967086385</v>
      </c>
      <c r="H1945" s="359">
        <f>IF(ISERROR('commented data'!$N1899),"",'commented data'!$N1899)</f>
        <v>15.367391742976906</v>
      </c>
      <c r="I1945" s="359">
        <f>IFERROR('commented data'!O1899,"")</f>
        <v>15.537266831241835</v>
      </c>
      <c r="J1945" s="358">
        <f>IF(ISERROR('commented data'!$P1899),"",'commented data'!$P1899)</f>
        <v>1</v>
      </c>
      <c r="K1945" s="328">
        <f>IF(ISERROR('commented data'!$Q1899),"",'commented data'!$Q1899)</f>
        <v>1</v>
      </c>
      <c r="L1945" s="328">
        <f>IF(ISERROR('commented data'!$R1899),"",'commented data'!$R1899)</f>
        <v>1</v>
      </c>
      <c r="M1945" s="328">
        <f>IF(ISERROR('commented data'!$S1899),"",'commented data'!$S1899)</f>
        <v>1</v>
      </c>
      <c r="N1945" s="366">
        <f t="shared" si="497"/>
        <v>1</v>
      </c>
      <c r="O1945" s="367" t="b">
        <f t="shared" si="498"/>
        <v>1</v>
      </c>
      <c r="P1945" s="365">
        <f>IF(ISERROR('commented data'!$J1899),"",'commented data'!$J1899)</f>
        <v>129.3634033203125</v>
      </c>
      <c r="Q1945" s="368">
        <f t="shared" si="494"/>
        <v>129.3634033203125</v>
      </c>
      <c r="R1945" s="368" t="str">
        <f t="shared" si="499"/>
        <v/>
      </c>
      <c r="S1945" s="369">
        <f t="shared" si="500"/>
        <v>129.3634033203125</v>
      </c>
      <c r="T1945" s="365">
        <f>IF(ISERROR('commented data'!$M1899),"",'commented data'!$M1899)</f>
        <v>80963.6015625</v>
      </c>
      <c r="U1945" s="370">
        <f t="shared" si="501"/>
        <v>80963.6015625</v>
      </c>
      <c r="V1945" s="371">
        <f t="shared" si="502"/>
        <v>80963.6015625</v>
      </c>
      <c r="W1945" s="383">
        <f t="shared" ref="W1945:W2008" si="507">V1945*$W$53</f>
        <v>70438.333359374999</v>
      </c>
      <c r="X1945" s="365">
        <f>IF(ISERROR('commented data'!$T1899),"",'commented data'!$T1899)</f>
        <v>100.50740051269531</v>
      </c>
      <c r="Y1945" s="384">
        <f t="shared" ref="Y1945:Y2008" si="508">X1945*$Y$53</f>
        <v>100.50740051269531</v>
      </c>
      <c r="Z1945" s="365">
        <f>IF(ISERROR('commented data'!$U1899),"",'commented data'!$U1899)</f>
        <v>1012.8250122070312</v>
      </c>
      <c r="AA1945" s="385">
        <f t="shared" ref="AA1945:AA2008" si="509">Z1945*$AA$53</f>
        <v>1022.9532623291016</v>
      </c>
      <c r="AC1945" s="427">
        <f t="shared" si="504"/>
        <v>6.7921719810353647</v>
      </c>
      <c r="AD1945" s="428">
        <f t="shared" si="503"/>
        <v>0.44198599831617319</v>
      </c>
      <c r="AE1945" s="429">
        <f t="shared" si="505"/>
        <v>9.2147140016838271</v>
      </c>
      <c r="AF1945" s="430">
        <f t="shared" si="506"/>
        <v>0.95423012019466547</v>
      </c>
    </row>
    <row r="1946" spans="1:32" s="5" customFormat="1" x14ac:dyDescent="0.2">
      <c r="A1946" s="363">
        <f>'commented data'!$A1900</f>
        <v>41260.041666666664</v>
      </c>
      <c r="B1946" s="364">
        <f>IF(ISERROR('commented data'!$B1900),"",'commented data'!$B1900)</f>
        <v>894.041015625</v>
      </c>
      <c r="C1946" s="364">
        <f>IF(ISERROR('commented data'!$C1900),"",'commented data'!$C1900)</f>
        <v>472.631591796875</v>
      </c>
      <c r="D1946" s="364">
        <f>IF(ISERROR('commented data'!$D1900),"",'commented data'!$D1900)</f>
        <v>5784.8251953125</v>
      </c>
      <c r="E1946" s="364">
        <f>IF(ISERROR('commented data'!$E1900),"",'commented data'!$E1900)</f>
        <v>9.8274269104003906</v>
      </c>
      <c r="F1946" s="357">
        <f t="shared" si="495"/>
        <v>130.12062896728517</v>
      </c>
      <c r="G1946" s="362">
        <f t="shared" si="496"/>
        <v>51972.130553139126</v>
      </c>
      <c r="H1946" s="359">
        <f>IF(ISERROR('commented data'!$N1900),"",'commented data'!$N1900)</f>
        <v>15.292533909175109</v>
      </c>
      <c r="I1946" s="359">
        <f>IFERROR('commented data'!O1900,"")</f>
        <v>15.540418904480619</v>
      </c>
      <c r="J1946" s="358">
        <f>IF(ISERROR('commented data'!$P1900),"",'commented data'!$P1900)</f>
        <v>1</v>
      </c>
      <c r="K1946" s="328">
        <f>IF(ISERROR('commented data'!$Q1900),"",'commented data'!$Q1900)</f>
        <v>1</v>
      </c>
      <c r="L1946" s="328">
        <f>IF(ISERROR('commented data'!$R1900),"",'commented data'!$R1900)</f>
        <v>1</v>
      </c>
      <c r="M1946" s="328">
        <f>IF(ISERROR('commented data'!$S1900),"",'commented data'!$S1900)</f>
        <v>1</v>
      </c>
      <c r="N1946" s="366">
        <f t="shared" si="497"/>
        <v>1</v>
      </c>
      <c r="O1946" s="367" t="b">
        <f t="shared" si="498"/>
        <v>1</v>
      </c>
      <c r="P1946" s="365">
        <f>IF(ISERROR('commented data'!$J1900),"",'commented data'!$J1900)</f>
        <v>128.83230590820312</v>
      </c>
      <c r="Q1946" s="368">
        <f t="shared" si="494"/>
        <v>128.83230590820312</v>
      </c>
      <c r="R1946" s="368" t="str">
        <f t="shared" si="499"/>
        <v/>
      </c>
      <c r="S1946" s="369">
        <f t="shared" si="500"/>
        <v>128.83230590820312</v>
      </c>
      <c r="T1946" s="365">
        <f>IF(ISERROR('commented data'!$M1900),"",'commented data'!$M1900)</f>
        <v>80979.1875</v>
      </c>
      <c r="U1946" s="370">
        <f t="shared" si="501"/>
        <v>80979.1875</v>
      </c>
      <c r="V1946" s="371">
        <f t="shared" si="502"/>
        <v>80979.1875</v>
      </c>
      <c r="W1946" s="383">
        <f t="shared" si="507"/>
        <v>70451.893125000002</v>
      </c>
      <c r="X1946" s="365">
        <f>IF(ISERROR('commented data'!$T1900),"",'commented data'!$T1900)</f>
        <v>100.66999816894531</v>
      </c>
      <c r="Y1946" s="384">
        <f t="shared" si="508"/>
        <v>100.66999816894531</v>
      </c>
      <c r="Z1946" s="365">
        <f>IF(ISERROR('commented data'!$U1900),"",'commented data'!$U1900)</f>
        <v>1012.8250122070312</v>
      </c>
      <c r="AA1946" s="385">
        <f t="shared" si="509"/>
        <v>1022.9532623291016</v>
      </c>
      <c r="AC1946" s="427">
        <f t="shared" si="504"/>
        <v>6.7626463163443216</v>
      </c>
      <c r="AD1946" s="428">
        <f t="shared" si="503"/>
        <v>0.44221882106057753</v>
      </c>
      <c r="AE1946" s="429">
        <f t="shared" si="505"/>
        <v>9.2144811789394225</v>
      </c>
      <c r="AF1946" s="430">
        <f t="shared" si="506"/>
        <v>0.95420601022496521</v>
      </c>
    </row>
    <row r="1947" spans="1:32" s="5" customFormat="1" x14ac:dyDescent="0.2">
      <c r="A1947" s="363">
        <f>'commented data'!$A1901</f>
        <v>41260.083333333336</v>
      </c>
      <c r="B1947" s="364">
        <f>IF(ISERROR('commented data'!$B1901),"",'commented data'!$B1901)</f>
        <v>893.98980712890625</v>
      </c>
      <c r="C1947" s="364">
        <f>IF(ISERROR('commented data'!$C1901),"",'commented data'!$C1901)</f>
        <v>473.6072998046875</v>
      </c>
      <c r="D1947" s="364">
        <f>IF(ISERROR('commented data'!$D1901),"",'commented data'!$D1901)</f>
        <v>5788.92919921875</v>
      </c>
      <c r="E1947" s="364">
        <f>IF(ISERROR('commented data'!$E1901),"",'commented data'!$E1901)</f>
        <v>9.8249168395996094</v>
      </c>
      <c r="F1947" s="357">
        <f t="shared" si="495"/>
        <v>131.15880096435546</v>
      </c>
      <c r="G1947" s="362">
        <f t="shared" si="496"/>
        <v>52056.189862963838</v>
      </c>
      <c r="H1947" s="359">
        <f>IF(ISERROR('commented data'!$N1901),"",'commented data'!$N1901)</f>
        <v>15.024161783044184</v>
      </c>
      <c r="I1947" s="359">
        <f>IFERROR('commented data'!O1901,"")</f>
        <v>15.551443946333299</v>
      </c>
      <c r="J1947" s="358">
        <f>IF(ISERROR('commented data'!$P1901),"",'commented data'!$P1901)</f>
        <v>1</v>
      </c>
      <c r="K1947" s="328">
        <f>IF(ISERROR('commented data'!$Q1901),"",'commented data'!$Q1901)</f>
        <v>1</v>
      </c>
      <c r="L1947" s="328">
        <f>IF(ISERROR('commented data'!$R1901),"",'commented data'!$R1901)</f>
        <v>1</v>
      </c>
      <c r="M1947" s="328">
        <f>IF(ISERROR('commented data'!$S1901),"",'commented data'!$S1901)</f>
        <v>1</v>
      </c>
      <c r="N1947" s="366">
        <f t="shared" si="497"/>
        <v>1</v>
      </c>
      <c r="O1947" s="367" t="b">
        <f t="shared" si="498"/>
        <v>1</v>
      </c>
      <c r="P1947" s="365">
        <f>IF(ISERROR('commented data'!$J1901),"",'commented data'!$J1901)</f>
        <v>129.86019897460937</v>
      </c>
      <c r="Q1947" s="368">
        <f t="shared" si="494"/>
        <v>129.86019897460937</v>
      </c>
      <c r="R1947" s="368" t="str">
        <f t="shared" si="499"/>
        <v/>
      </c>
      <c r="S1947" s="369">
        <f t="shared" si="500"/>
        <v>129.86019897460937</v>
      </c>
      <c r="T1947" s="365">
        <f>IF(ISERROR('commented data'!$M1901),"",'commented data'!$M1901)</f>
        <v>81129.3515625</v>
      </c>
      <c r="U1947" s="370">
        <f t="shared" si="501"/>
        <v>81129.3515625</v>
      </c>
      <c r="V1947" s="371">
        <f t="shared" si="502"/>
        <v>81129.3515625</v>
      </c>
      <c r="W1947" s="383">
        <f t="shared" si="507"/>
        <v>70582.535859374999</v>
      </c>
      <c r="X1947" s="365">
        <f>IF(ISERROR('commented data'!$T1901),"",'commented data'!$T1901)</f>
        <v>100.75879669189453</v>
      </c>
      <c r="Y1947" s="384">
        <f t="shared" si="508"/>
        <v>100.75879669189453</v>
      </c>
      <c r="Z1947" s="365">
        <f>IF(ISERROR('commented data'!$U1901),"",'commented data'!$U1901)</f>
        <v>1012.8259887695312</v>
      </c>
      <c r="AA1947" s="385">
        <f t="shared" si="509"/>
        <v>1022.9542486572266</v>
      </c>
      <c r="AC1947" s="427">
        <f t="shared" si="504"/>
        <v>6.8276274451991723</v>
      </c>
      <c r="AD1947" s="428">
        <f t="shared" si="503"/>
        <v>0.45444315255607981</v>
      </c>
      <c r="AE1947" s="429">
        <f t="shared" si="505"/>
        <v>9.2022568474439215</v>
      </c>
      <c r="AF1947" s="430">
        <f t="shared" si="506"/>
        <v>0.95294011903071663</v>
      </c>
    </row>
    <row r="1948" spans="1:32" s="5" customFormat="1" x14ac:dyDescent="0.2">
      <c r="A1948" s="363">
        <f>'commented data'!$A1902</f>
        <v>41260.125</v>
      </c>
      <c r="B1948" s="364">
        <f>IF(ISERROR('commented data'!$B1902),"",'commented data'!$B1902)</f>
        <v>894.06622314453125</v>
      </c>
      <c r="C1948" s="364">
        <f>IF(ISERROR('commented data'!$C1902),"",'commented data'!$C1902)</f>
        <v>474.60360717773437</v>
      </c>
      <c r="D1948" s="364">
        <f>IF(ISERROR('commented data'!$D1902),"",'commented data'!$D1902)</f>
        <v>5784.0029296875</v>
      </c>
      <c r="E1948" s="364">
        <f>IF(ISERROR('commented data'!$E1902),"",'commented data'!$E1902)</f>
        <v>9.8138875961303711</v>
      </c>
      <c r="F1948" s="357">
        <f t="shared" si="495"/>
        <v>131.40402679443361</v>
      </c>
      <c r="G1948" s="362">
        <f t="shared" si="496"/>
        <v>52086.621826949762</v>
      </c>
      <c r="H1948" s="359">
        <f>IF(ISERROR('commented data'!$N1902),"",'commented data'!$N1902)</f>
        <v>14.628974180089863</v>
      </c>
      <c r="I1948" s="359">
        <f>IFERROR('commented data'!O1902,"")</f>
        <v>15.5382099609375</v>
      </c>
      <c r="J1948" s="358">
        <f>IF(ISERROR('commented data'!$P1902),"",'commented data'!$P1902)</f>
        <v>1</v>
      </c>
      <c r="K1948" s="328">
        <f>IF(ISERROR('commented data'!$Q1902),"",'commented data'!$Q1902)</f>
        <v>1</v>
      </c>
      <c r="L1948" s="328">
        <f>IF(ISERROR('commented data'!$R1902),"",'commented data'!$R1902)</f>
        <v>1</v>
      </c>
      <c r="M1948" s="328">
        <f>IF(ISERROR('commented data'!$S1902),"",'commented data'!$S1902)</f>
        <v>1</v>
      </c>
      <c r="N1948" s="366">
        <f t="shared" si="497"/>
        <v>1</v>
      </c>
      <c r="O1948" s="367" t="b">
        <f t="shared" si="498"/>
        <v>1</v>
      </c>
      <c r="P1948" s="365">
        <f>IF(ISERROR('commented data'!$J1902),"",'commented data'!$J1902)</f>
        <v>130.10299682617187</v>
      </c>
      <c r="Q1948" s="368">
        <f t="shared" si="494"/>
        <v>130.10299682617187</v>
      </c>
      <c r="R1948" s="368" t="str">
        <f t="shared" si="499"/>
        <v/>
      </c>
      <c r="S1948" s="369">
        <f t="shared" si="500"/>
        <v>130.10299682617187</v>
      </c>
      <c r="T1948" s="365">
        <f>IF(ISERROR('commented data'!$M1902),"",'commented data'!$M1902)</f>
        <v>81193.2265625</v>
      </c>
      <c r="U1948" s="370">
        <f t="shared" si="501"/>
        <v>81193.2265625</v>
      </c>
      <c r="V1948" s="371">
        <f t="shared" si="502"/>
        <v>81193.2265625</v>
      </c>
      <c r="W1948" s="383">
        <f t="shared" si="507"/>
        <v>70638.107109374992</v>
      </c>
      <c r="X1948" s="365">
        <f>IF(ISERROR('commented data'!$T1902),"",'commented data'!$T1902)</f>
        <v>100.83529663085937</v>
      </c>
      <c r="Y1948" s="384">
        <f t="shared" si="508"/>
        <v>100.83529663085937</v>
      </c>
      <c r="Z1948" s="365">
        <f>IF(ISERROR('commented data'!$U1902),"",'commented data'!$U1902)</f>
        <v>1012.8280029296875</v>
      </c>
      <c r="AA1948" s="385">
        <f t="shared" si="509"/>
        <v>1022.9562829589844</v>
      </c>
      <c r="AC1948" s="427">
        <f t="shared" si="504"/>
        <v>6.8443918501800365</v>
      </c>
      <c r="AD1948" s="428">
        <f t="shared" si="503"/>
        <v>0.46786546793522282</v>
      </c>
      <c r="AE1948" s="429">
        <f t="shared" si="505"/>
        <v>9.188834532064778</v>
      </c>
      <c r="AF1948" s="430">
        <f t="shared" si="506"/>
        <v>0.95155017056186664</v>
      </c>
    </row>
    <row r="1949" spans="1:32" s="5" customFormat="1" x14ac:dyDescent="0.2">
      <c r="A1949" s="363">
        <f>'commented data'!$A1903</f>
        <v>41260.166666666664</v>
      </c>
      <c r="B1949" s="364">
        <f>IF(ISERROR('commented data'!$B1903),"",'commented data'!$B1903)</f>
        <v>893.905517578125</v>
      </c>
      <c r="C1949" s="364">
        <f>IF(ISERROR('commented data'!$C1903),"",'commented data'!$C1903)</f>
        <v>475.39248657226562</v>
      </c>
      <c r="D1949" s="364">
        <f>IF(ISERROR('commented data'!$D1903),"",'commented data'!$D1903)</f>
        <v>5794.9072265625</v>
      </c>
      <c r="E1949" s="364">
        <f>IF(ISERROR('commented data'!$E1903),"",'commented data'!$E1903)</f>
        <v>9.8197574615478516</v>
      </c>
      <c r="F1949" s="357">
        <f t="shared" si="495"/>
        <v>132.01639785766602</v>
      </c>
      <c r="G1949" s="362">
        <f t="shared" si="496"/>
        <v>52129.871641721002</v>
      </c>
      <c r="H1949" s="359">
        <f>IF(ISERROR('commented data'!$N1903),"",'commented data'!$N1903)</f>
        <v>15.636790571512611</v>
      </c>
      <c r="I1949" s="359">
        <f>IFERROR('commented data'!O1903,"")</f>
        <v>15.567503385643512</v>
      </c>
      <c r="J1949" s="358">
        <f>IF(ISERROR('commented data'!$P1903),"",'commented data'!$P1903)</f>
        <v>1</v>
      </c>
      <c r="K1949" s="328">
        <f>IF(ISERROR('commented data'!$Q1903),"",'commented data'!$Q1903)</f>
        <v>1</v>
      </c>
      <c r="L1949" s="328">
        <f>IF(ISERROR('commented data'!$R1903),"",'commented data'!$R1903)</f>
        <v>1</v>
      </c>
      <c r="M1949" s="328">
        <f>IF(ISERROR('commented data'!$S1903),"",'commented data'!$S1903)</f>
        <v>1</v>
      </c>
      <c r="N1949" s="366">
        <f t="shared" si="497"/>
        <v>1</v>
      </c>
      <c r="O1949" s="367" t="b">
        <f t="shared" si="498"/>
        <v>1</v>
      </c>
      <c r="P1949" s="365">
        <f>IF(ISERROR('commented data'!$J1903),"",'commented data'!$J1903)</f>
        <v>130.70930480957031</v>
      </c>
      <c r="Q1949" s="368">
        <f t="shared" si="494"/>
        <v>130.70930480957031</v>
      </c>
      <c r="R1949" s="368" t="str">
        <f t="shared" si="499"/>
        <v/>
      </c>
      <c r="S1949" s="369">
        <f t="shared" si="500"/>
        <v>130.70930480957031</v>
      </c>
      <c r="T1949" s="365">
        <f>IF(ISERROR('commented data'!$M1903),"",'commented data'!$M1903)</f>
        <v>81255.1171875</v>
      </c>
      <c r="U1949" s="370">
        <f t="shared" si="501"/>
        <v>81255.1171875</v>
      </c>
      <c r="V1949" s="371">
        <f t="shared" si="502"/>
        <v>81255.1171875</v>
      </c>
      <c r="W1949" s="383">
        <f t="shared" si="507"/>
        <v>70691.951953124997</v>
      </c>
      <c r="X1949" s="365">
        <f>IF(ISERROR('commented data'!$T1903),"",'commented data'!$T1903)</f>
        <v>100.81060028076172</v>
      </c>
      <c r="Y1949" s="384">
        <f t="shared" si="508"/>
        <v>100.81060028076172</v>
      </c>
      <c r="Z1949" s="365">
        <f>IF(ISERROR('commented data'!$U1903),"",'commented data'!$U1903)</f>
        <v>1012.8300170898437</v>
      </c>
      <c r="AA1949" s="385">
        <f t="shared" si="509"/>
        <v>1022.9583172607422</v>
      </c>
      <c r="AC1949" s="427">
        <f t="shared" si="504"/>
        <v>6.8819978749225008</v>
      </c>
      <c r="AD1949" s="428">
        <f t="shared" si="503"/>
        <v>0.44011575415355692</v>
      </c>
      <c r="AE1949" s="429">
        <f t="shared" si="505"/>
        <v>9.2165842458464446</v>
      </c>
      <c r="AF1949" s="430">
        <f t="shared" si="506"/>
        <v>0.95442379341249539</v>
      </c>
    </row>
    <row r="1950" spans="1:32" s="5" customFormat="1" x14ac:dyDescent="0.2">
      <c r="A1950" s="363">
        <f>'commented data'!$A1904</f>
        <v>41260.208333333336</v>
      </c>
      <c r="B1950" s="364">
        <f>IF(ISERROR('commented data'!$B1904),"",'commented data'!$B1904)</f>
        <v>894.00830078125</v>
      </c>
      <c r="C1950" s="364">
        <f>IF(ISERROR('commented data'!$C1904),"",'commented data'!$C1904)</f>
        <v>475.05081176757812</v>
      </c>
      <c r="D1950" s="364">
        <f>IF(ISERROR('commented data'!$D1904),"",'commented data'!$D1904)</f>
        <v>5802.02099609375</v>
      </c>
      <c r="E1950" s="364">
        <f>IF(ISERROR('commented data'!$E1904),"",'commented data'!$E1904)</f>
        <v>9.8355607986450195</v>
      </c>
      <c r="F1950" s="357">
        <f t="shared" si="495"/>
        <v>131.13535253108313</v>
      </c>
      <c r="G1950" s="362">
        <f t="shared" si="496"/>
        <v>52095.284701553464</v>
      </c>
      <c r="H1950" s="359">
        <f>IF(ISERROR('commented data'!$N1904),"",'commented data'!$N1904)</f>
        <v>16.481950619196287</v>
      </c>
      <c r="I1950" s="359">
        <f>IFERROR('commented data'!O1904,"")</f>
        <v>15.586613895429551</v>
      </c>
      <c r="J1950" s="358">
        <f>IF(ISERROR('commented data'!$P1904),"",'commented data'!$P1904)</f>
        <v>1</v>
      </c>
      <c r="K1950" s="328">
        <f>IF(ISERROR('commented data'!$Q1904),"",'commented data'!$Q1904)</f>
        <v>1</v>
      </c>
      <c r="L1950" s="328">
        <f>IF(ISERROR('commented data'!$R1904),"",'commented data'!$R1904)</f>
        <v>0.84986108541488647</v>
      </c>
      <c r="M1950" s="328">
        <f>IF(ISERROR('commented data'!$S1904),"",'commented data'!$S1904)</f>
        <v>1</v>
      </c>
      <c r="N1950" s="366">
        <f t="shared" si="497"/>
        <v>1</v>
      </c>
      <c r="O1950" s="367" t="b">
        <f t="shared" si="498"/>
        <v>1</v>
      </c>
      <c r="P1950" s="365">
        <f>IF(ISERROR('commented data'!$J1904),"",'commented data'!$J1904)</f>
        <v>129.8369827040427</v>
      </c>
      <c r="Q1950" s="368">
        <f t="shared" si="494"/>
        <v>129.8369827040427</v>
      </c>
      <c r="R1950" s="368" t="str">
        <f t="shared" si="499"/>
        <v/>
      </c>
      <c r="S1950" s="369">
        <f t="shared" si="500"/>
        <v>129.8369827040427</v>
      </c>
      <c r="T1950" s="365">
        <f>IF(ISERROR('commented data'!$M1904),"",'commented data'!$M1904)</f>
        <v>81213.9296875</v>
      </c>
      <c r="U1950" s="370">
        <f t="shared" si="501"/>
        <v>81213.9296875</v>
      </c>
      <c r="V1950" s="371">
        <f t="shared" si="502"/>
        <v>81213.9296875</v>
      </c>
      <c r="W1950" s="383">
        <f t="shared" si="507"/>
        <v>70656.118828124992</v>
      </c>
      <c r="X1950" s="365">
        <f>IF(ISERROR('commented data'!$T1904),"",'commented data'!$T1904)</f>
        <v>100.87030029296875</v>
      </c>
      <c r="Y1950" s="384">
        <f t="shared" si="508"/>
        <v>100.87030029296875</v>
      </c>
      <c r="Z1950" s="365">
        <f>IF(ISERROR('commented data'!$U1904),"",'commented data'!$U1904)</f>
        <v>1012.8330078125</v>
      </c>
      <c r="AA1950" s="385">
        <f t="shared" si="509"/>
        <v>1022.961337890625</v>
      </c>
      <c r="AC1950" s="427">
        <f t="shared" si="504"/>
        <v>6.831533524545355</v>
      </c>
      <c r="AD1950" s="428">
        <f t="shared" si="503"/>
        <v>0.4144857415474093</v>
      </c>
      <c r="AE1950" s="429">
        <f t="shared" si="505"/>
        <v>9.2422142584525915</v>
      </c>
      <c r="AF1950" s="430">
        <f t="shared" si="506"/>
        <v>0.95707791051317648</v>
      </c>
    </row>
    <row r="1951" spans="1:32" s="5" customFormat="1" x14ac:dyDescent="0.2">
      <c r="A1951" s="363">
        <f>'commented data'!$A1905</f>
        <v>41260.25</v>
      </c>
      <c r="B1951" s="364">
        <f>IF(ISERROR('commented data'!$B1905),"",'commented data'!$B1905)</f>
        <v>893.9600830078125</v>
      </c>
      <c r="C1951" s="364">
        <f>IF(ISERROR('commented data'!$C1905),"",'commented data'!$C1905)</f>
        <v>474.68679809570312</v>
      </c>
      <c r="D1951" s="364">
        <f>IF(ISERROR('commented data'!$D1905),"",'commented data'!$D1905)</f>
        <v>5800.86083984375</v>
      </c>
      <c r="E1951" s="364">
        <f>IF(ISERROR('commented data'!$E1905),"",'commented data'!$E1905)</f>
        <v>9.8307037353515625</v>
      </c>
      <c r="F1951" s="357">
        <f t="shared" si="495"/>
        <v>130.75984254762861</v>
      </c>
      <c r="G1951" s="362">
        <f t="shared" si="496"/>
        <v>52100.837869431125</v>
      </c>
      <c r="H1951" s="359">
        <f>IF(ISERROR('commented data'!$N1905),"",'commented data'!$N1905)</f>
        <v>16.077856282611318</v>
      </c>
      <c r="I1951" s="359">
        <f>IFERROR('commented data'!O1905,"")</f>
        <v>15.583497238744012</v>
      </c>
      <c r="J1951" s="358">
        <f>IF(ISERROR('commented data'!$P1905),"",'commented data'!$P1905)</f>
        <v>1</v>
      </c>
      <c r="K1951" s="328">
        <f>IF(ISERROR('commented data'!$Q1905),"",'commented data'!$Q1905)</f>
        <v>1</v>
      </c>
      <c r="L1951" s="328">
        <f>IF(ISERROR('commented data'!$R1905),"",'commented data'!$R1905)</f>
        <v>0.87236112356185913</v>
      </c>
      <c r="M1951" s="328">
        <f>IF(ISERROR('commented data'!$S1905),"",'commented data'!$S1905)</f>
        <v>1</v>
      </c>
      <c r="N1951" s="366">
        <f t="shared" si="497"/>
        <v>1</v>
      </c>
      <c r="O1951" s="367" t="b">
        <f t="shared" si="498"/>
        <v>1</v>
      </c>
      <c r="P1951" s="365">
        <f>IF(ISERROR('commented data'!$J1905),"",'commented data'!$J1905)</f>
        <v>129.46519064121645</v>
      </c>
      <c r="Q1951" s="368">
        <f t="shared" si="494"/>
        <v>129.46519064121645</v>
      </c>
      <c r="R1951" s="368" t="str">
        <f t="shared" si="499"/>
        <v/>
      </c>
      <c r="S1951" s="369">
        <f t="shared" si="500"/>
        <v>129.46519064121645</v>
      </c>
      <c r="T1951" s="365">
        <f>IF(ISERROR('commented data'!$M1905),"",'commented data'!$M1905)</f>
        <v>81214.34375</v>
      </c>
      <c r="U1951" s="370">
        <f t="shared" si="501"/>
        <v>81214.34375</v>
      </c>
      <c r="V1951" s="371">
        <f t="shared" si="502"/>
        <v>81214.34375</v>
      </c>
      <c r="W1951" s="383">
        <f t="shared" si="507"/>
        <v>70656.479062500002</v>
      </c>
      <c r="X1951" s="365">
        <f>IF(ISERROR('commented data'!$T1905),"",'commented data'!$T1905)</f>
        <v>100.83270263671875</v>
      </c>
      <c r="Y1951" s="384">
        <f t="shared" si="508"/>
        <v>100.83270263671875</v>
      </c>
      <c r="Z1951" s="365">
        <f>IF(ISERROR('commented data'!$U1905),"",'commented data'!$U1905)</f>
        <v>1012.833984375</v>
      </c>
      <c r="AA1951" s="385">
        <f t="shared" si="509"/>
        <v>1022.96232421875</v>
      </c>
      <c r="AC1951" s="427">
        <f t="shared" si="504"/>
        <v>6.8126973564063391</v>
      </c>
      <c r="AD1951" s="428">
        <f t="shared" si="503"/>
        <v>0.42373169884435868</v>
      </c>
      <c r="AE1951" s="429">
        <f t="shared" si="505"/>
        <v>9.2329683011556423</v>
      </c>
      <c r="AF1951" s="430">
        <f t="shared" si="506"/>
        <v>0.95612044499214444</v>
      </c>
    </row>
    <row r="1952" spans="1:32" s="5" customFormat="1" x14ac:dyDescent="0.2">
      <c r="A1952" s="363">
        <f>'commented data'!$A1906</f>
        <v>41260.291666666664</v>
      </c>
      <c r="B1952" s="364">
        <f>IF(ISERROR('commented data'!$B1906),"",'commented data'!$B1906)</f>
        <v>894.05328369140625</v>
      </c>
      <c r="C1952" s="364">
        <f>IF(ISERROR('commented data'!$C1906),"",'commented data'!$C1906)</f>
        <v>474.59298706054687</v>
      </c>
      <c r="D1952" s="364">
        <f>IF(ISERROR('commented data'!$D1906),"",'commented data'!$D1906)</f>
        <v>5801.95703125</v>
      </c>
      <c r="E1952" s="364">
        <f>IF(ISERROR('commented data'!$E1906),"",'commented data'!$E1906)</f>
        <v>9.8309650421142578</v>
      </c>
      <c r="F1952" s="357">
        <f t="shared" si="495"/>
        <v>130.9101383972168</v>
      </c>
      <c r="G1952" s="362">
        <f t="shared" si="496"/>
        <v>52083.595373570701</v>
      </c>
      <c r="H1952" s="359">
        <f>IF(ISERROR('commented data'!$N1906),"",'commented data'!$N1906)</f>
        <v>16.004298772051115</v>
      </c>
      <c r="I1952" s="359">
        <f>IFERROR('commented data'!O1906,"")</f>
        <v>15.586442059560104</v>
      </c>
      <c r="J1952" s="358">
        <f>IF(ISERROR('commented data'!$P1906),"",'commented data'!$P1906)</f>
        <v>1</v>
      </c>
      <c r="K1952" s="328">
        <f>IF(ISERROR('commented data'!$Q1906),"",'commented data'!$Q1906)</f>
        <v>1</v>
      </c>
      <c r="L1952" s="328">
        <f>IF(ISERROR('commented data'!$R1906),"",'commented data'!$R1906)</f>
        <v>1</v>
      </c>
      <c r="M1952" s="328">
        <f>IF(ISERROR('commented data'!$S1906),"",'commented data'!$S1906)</f>
        <v>1</v>
      </c>
      <c r="N1952" s="366">
        <f t="shared" si="497"/>
        <v>1</v>
      </c>
      <c r="O1952" s="367" t="b">
        <f t="shared" si="498"/>
        <v>1</v>
      </c>
      <c r="P1952" s="365">
        <f>IF(ISERROR('commented data'!$J1906),"",'commented data'!$J1906)</f>
        <v>129.61399841308594</v>
      </c>
      <c r="Q1952" s="368">
        <f t="shared" si="494"/>
        <v>129.61399841308594</v>
      </c>
      <c r="R1952" s="368" t="str">
        <f t="shared" si="499"/>
        <v/>
      </c>
      <c r="S1952" s="369">
        <f t="shared" si="500"/>
        <v>129.61399841308594</v>
      </c>
      <c r="T1952" s="365">
        <f>IF(ISERROR('commented data'!$M1906),"",'commented data'!$M1906)</f>
        <v>81185.15625</v>
      </c>
      <c r="U1952" s="370">
        <f t="shared" si="501"/>
        <v>81185.15625</v>
      </c>
      <c r="V1952" s="371">
        <f t="shared" si="502"/>
        <v>81185.15625</v>
      </c>
      <c r="W1952" s="383">
        <f t="shared" si="507"/>
        <v>70631.0859375</v>
      </c>
      <c r="X1952" s="365">
        <f>IF(ISERROR('commented data'!$T1906),"",'commented data'!$T1906)</f>
        <v>100.82170104980469</v>
      </c>
      <c r="Y1952" s="384">
        <f t="shared" si="508"/>
        <v>100.82170104980469</v>
      </c>
      <c r="Z1952" s="365">
        <f>IF(ISERROR('commented data'!$U1906),"",'commented data'!$U1906)</f>
        <v>1012.8330078125</v>
      </c>
      <c r="AA1952" s="385">
        <f t="shared" si="509"/>
        <v>1022.961337890625</v>
      </c>
      <c r="AC1952" s="427">
        <f t="shared" si="504"/>
        <v>6.8182706785787808</v>
      </c>
      <c r="AD1952" s="428">
        <f t="shared" si="503"/>
        <v>0.42602745522882723</v>
      </c>
      <c r="AE1952" s="429">
        <f t="shared" si="505"/>
        <v>9.2306725447711742</v>
      </c>
      <c r="AF1952" s="430">
        <f t="shared" si="506"/>
        <v>0.95588270783716733</v>
      </c>
    </row>
    <row r="1953" spans="1:32" s="5" customFormat="1" x14ac:dyDescent="0.2">
      <c r="A1953" s="363">
        <f>'commented data'!$A1907</f>
        <v>41260.333333333336</v>
      </c>
      <c r="B1953" s="364">
        <f>IF(ISERROR('commented data'!$B1907),"",'commented data'!$B1907)</f>
        <v>893.95758056640625</v>
      </c>
      <c r="C1953" s="364">
        <f>IF(ISERROR('commented data'!$C1907),"",'commented data'!$C1907)</f>
        <v>474.44351196289062</v>
      </c>
      <c r="D1953" s="364">
        <f>IF(ISERROR('commented data'!$D1907),"",'commented data'!$D1907)</f>
        <v>5800.9970703125</v>
      </c>
      <c r="E1953" s="364">
        <f>IF(ISERROR('commented data'!$E1907),"",'commented data'!$E1907)</f>
        <v>9.8280353546142578</v>
      </c>
      <c r="F1953" s="357">
        <f t="shared" si="495"/>
        <v>130.85732360839845</v>
      </c>
      <c r="G1953" s="362">
        <f t="shared" si="496"/>
        <v>52085.560607827902</v>
      </c>
      <c r="H1953" s="359">
        <f>IF(ISERROR('commented data'!$N1907),"",'commented data'!$N1907)</f>
        <v>15.994157916849362</v>
      </c>
      <c r="I1953" s="359">
        <f>IFERROR('commented data'!O1907,"")</f>
        <v>15.583863209794206</v>
      </c>
      <c r="J1953" s="358">
        <f>IF(ISERROR('commented data'!$P1907),"",'commented data'!$P1907)</f>
        <v>1</v>
      </c>
      <c r="K1953" s="328">
        <f>IF(ISERROR('commented data'!$Q1907),"",'commented data'!$Q1907)</f>
        <v>1</v>
      </c>
      <c r="L1953" s="328">
        <f>IF(ISERROR('commented data'!$R1907),"",'commented data'!$R1907)</f>
        <v>1</v>
      </c>
      <c r="M1953" s="328">
        <f>IF(ISERROR('commented data'!$S1907),"",'commented data'!$S1907)</f>
        <v>1</v>
      </c>
      <c r="N1953" s="366">
        <f t="shared" si="497"/>
        <v>1</v>
      </c>
      <c r="O1953" s="367" t="b">
        <f t="shared" si="498"/>
        <v>1</v>
      </c>
      <c r="P1953" s="365">
        <f>IF(ISERROR('commented data'!$J1907),"",'commented data'!$J1907)</f>
        <v>129.56170654296875</v>
      </c>
      <c r="Q1953" s="368">
        <f t="shared" si="494"/>
        <v>129.56170654296875</v>
      </c>
      <c r="R1953" s="368" t="str">
        <f t="shared" si="499"/>
        <v/>
      </c>
      <c r="S1953" s="369">
        <f t="shared" si="500"/>
        <v>129.56170654296875</v>
      </c>
      <c r="T1953" s="365">
        <f>IF(ISERROR('commented data'!$M1907),"",'commented data'!$M1907)</f>
        <v>81188.6875</v>
      </c>
      <c r="U1953" s="370">
        <f t="shared" si="501"/>
        <v>81188.6875</v>
      </c>
      <c r="V1953" s="371">
        <f t="shared" si="502"/>
        <v>81188.6875</v>
      </c>
      <c r="W1953" s="383">
        <f t="shared" si="507"/>
        <v>70634.158125000002</v>
      </c>
      <c r="X1953" s="365">
        <f>IF(ISERROR('commented data'!$T1907),"",'commented data'!$T1907)</f>
        <v>100.82460021972656</v>
      </c>
      <c r="Y1953" s="384">
        <f t="shared" si="508"/>
        <v>100.82460021972656</v>
      </c>
      <c r="Z1953" s="365">
        <f>IF(ISERROR('commented data'!$U1907),"",'commented data'!$U1907)</f>
        <v>1012.8350219726562</v>
      </c>
      <c r="AA1953" s="385">
        <f t="shared" si="509"/>
        <v>1022.9633721923828</v>
      </c>
      <c r="AC1953" s="427">
        <f t="shared" si="504"/>
        <v>6.815777059783386</v>
      </c>
      <c r="AD1953" s="428">
        <f t="shared" si="503"/>
        <v>0.42614166342594195</v>
      </c>
      <c r="AE1953" s="429">
        <f t="shared" si="505"/>
        <v>9.2305583365740596</v>
      </c>
      <c r="AF1953" s="430">
        <f t="shared" si="506"/>
        <v>0.95587088100221185</v>
      </c>
    </row>
    <row r="1954" spans="1:32" s="5" customFormat="1" x14ac:dyDescent="0.2">
      <c r="A1954" s="363">
        <f>'commented data'!$A1908</f>
        <v>41260.375</v>
      </c>
      <c r="B1954" s="364">
        <f>IF(ISERROR('commented data'!$B1908),"",'commented data'!$B1908)</f>
        <v>894.027587890625</v>
      </c>
      <c r="C1954" s="364">
        <f>IF(ISERROR('commented data'!$C1908),"",'commented data'!$C1908)</f>
        <v>473.36880493164063</v>
      </c>
      <c r="D1954" s="364">
        <f>IF(ISERROR('commented data'!$D1908),"",'commented data'!$D1908)</f>
        <v>5790.60986328125</v>
      </c>
      <c r="E1954" s="364">
        <f>IF(ISERROR('commented data'!$E1908),"",'commented data'!$E1908)</f>
        <v>9.8314571380615234</v>
      </c>
      <c r="F1954" s="357">
        <f t="shared" si="495"/>
        <v>130.11435653686524</v>
      </c>
      <c r="G1954" s="362">
        <f t="shared" si="496"/>
        <v>51980.53318171834</v>
      </c>
      <c r="H1954" s="359">
        <f>IF(ISERROR('commented data'!$N1908),"",'commented data'!$N1908)</f>
        <v>15.887027418869838</v>
      </c>
      <c r="I1954" s="359">
        <f>IFERROR('commented data'!O1908,"")</f>
        <v>15.555958901009909</v>
      </c>
      <c r="J1954" s="358">
        <f>IF(ISERROR('commented data'!$P1908),"",'commented data'!$P1908)</f>
        <v>1</v>
      </c>
      <c r="K1954" s="328">
        <f>IF(ISERROR('commented data'!$Q1908),"",'commented data'!$Q1908)</f>
        <v>1</v>
      </c>
      <c r="L1954" s="328">
        <f>IF(ISERROR('commented data'!$R1908),"",'commented data'!$R1908)</f>
        <v>1</v>
      </c>
      <c r="M1954" s="328">
        <f>IF(ISERROR('commented data'!$S1908),"",'commented data'!$S1908)</f>
        <v>1</v>
      </c>
      <c r="N1954" s="366">
        <f t="shared" si="497"/>
        <v>1</v>
      </c>
      <c r="O1954" s="367" t="b">
        <f t="shared" si="498"/>
        <v>1</v>
      </c>
      <c r="P1954" s="365">
        <f>IF(ISERROR('commented data'!$J1908),"",'commented data'!$J1908)</f>
        <v>128.82609558105469</v>
      </c>
      <c r="Q1954" s="368">
        <f t="shared" si="494"/>
        <v>128.82609558105469</v>
      </c>
      <c r="R1954" s="368" t="str">
        <f t="shared" si="499"/>
        <v/>
      </c>
      <c r="S1954" s="369">
        <f t="shared" si="500"/>
        <v>128.82609558105469</v>
      </c>
      <c r="T1954" s="365">
        <f>IF(ISERROR('commented data'!$M1908),"",'commented data'!$M1908)</f>
        <v>81012.046875</v>
      </c>
      <c r="U1954" s="370">
        <f t="shared" si="501"/>
        <v>81012.046875</v>
      </c>
      <c r="V1954" s="371">
        <f t="shared" si="502"/>
        <v>81012.046875</v>
      </c>
      <c r="W1954" s="383">
        <f t="shared" si="507"/>
        <v>70480.480781249993</v>
      </c>
      <c r="X1954" s="365">
        <f>IF(ISERROR('commented data'!$T1908),"",'commented data'!$T1908)</f>
        <v>100.76380157470703</v>
      </c>
      <c r="Y1954" s="384">
        <f t="shared" si="508"/>
        <v>100.76380157470703</v>
      </c>
      <c r="Z1954" s="365">
        <f>IF(ISERROR('commented data'!$U1908),"",'commented data'!$U1908)</f>
        <v>1012.8319702148437</v>
      </c>
      <c r="AA1954" s="385">
        <f t="shared" si="509"/>
        <v>1022.9602899169922</v>
      </c>
      <c r="AC1954" s="427">
        <f t="shared" si="504"/>
        <v>6.7634136273824543</v>
      </c>
      <c r="AD1954" s="428">
        <f t="shared" si="503"/>
        <v>0.42571926447040687</v>
      </c>
      <c r="AE1954" s="429">
        <f t="shared" si="505"/>
        <v>9.2309807355295934</v>
      </c>
      <c r="AF1954" s="430">
        <f t="shared" si="506"/>
        <v>0.95591462254492665</v>
      </c>
    </row>
    <row r="1955" spans="1:32" s="5" customFormat="1" x14ac:dyDescent="0.2">
      <c r="A1955" s="363">
        <f>'commented data'!$A1909</f>
        <v>41260.416666666664</v>
      </c>
      <c r="B1955" s="364">
        <f>IF(ISERROR('commented data'!$B1909),"",'commented data'!$B1909)</f>
        <v>894.00091552734375</v>
      </c>
      <c r="C1955" s="364">
        <f>IF(ISERROR('commented data'!$C1909),"",'commented data'!$C1909)</f>
        <v>472.97579956054687</v>
      </c>
      <c r="D1955" s="364">
        <f>IF(ISERROR('commented data'!$D1909),"",'commented data'!$D1909)</f>
        <v>5789.8837890625</v>
      </c>
      <c r="E1955" s="364">
        <f>IF(ISERROR('commented data'!$E1909),"",'commented data'!$E1909)</f>
        <v>9.8360261917114258</v>
      </c>
      <c r="F1955" s="357">
        <f t="shared" si="495"/>
        <v>130.75500747680664</v>
      </c>
      <c r="G1955" s="362">
        <f t="shared" si="496"/>
        <v>51912.385955086218</v>
      </c>
      <c r="H1955" s="359">
        <f>IF(ISERROR('commented data'!$N1909),"",'commented data'!$N1909)</f>
        <v>15.936933651661676</v>
      </c>
      <c r="I1955" s="359">
        <f>IFERROR('commented data'!O1909,"")</f>
        <v>15.554008367133058</v>
      </c>
      <c r="J1955" s="358">
        <f>IF(ISERROR('commented data'!$P1909),"",'commented data'!$P1909)</f>
        <v>1</v>
      </c>
      <c r="K1955" s="328">
        <f>IF(ISERROR('commented data'!$Q1909),"",'commented data'!$Q1909)</f>
        <v>1</v>
      </c>
      <c r="L1955" s="328">
        <f>IF(ISERROR('commented data'!$R1909),"",'commented data'!$R1909)</f>
        <v>1</v>
      </c>
      <c r="M1955" s="328">
        <f>IF(ISERROR('commented data'!$S1909),"",'commented data'!$S1909)</f>
        <v>1</v>
      </c>
      <c r="N1955" s="366">
        <f t="shared" si="497"/>
        <v>1</v>
      </c>
      <c r="O1955" s="367" t="b">
        <f t="shared" si="498"/>
        <v>1</v>
      </c>
      <c r="P1955" s="365">
        <f>IF(ISERROR('commented data'!$J1909),"",'commented data'!$J1909)</f>
        <v>129.46040344238281</v>
      </c>
      <c r="Q1955" s="368">
        <f t="shared" si="494"/>
        <v>129.46040344238281</v>
      </c>
      <c r="R1955" s="368" t="str">
        <f t="shared" si="499"/>
        <v/>
      </c>
      <c r="S1955" s="369">
        <f t="shared" si="500"/>
        <v>129.46040344238281</v>
      </c>
      <c r="T1955" s="365">
        <f>IF(ISERROR('commented data'!$M1909),"",'commented data'!$M1909)</f>
        <v>80892.4375</v>
      </c>
      <c r="U1955" s="370">
        <f t="shared" si="501"/>
        <v>80892.4375</v>
      </c>
      <c r="V1955" s="371">
        <f t="shared" si="502"/>
        <v>80892.4375</v>
      </c>
      <c r="W1955" s="383">
        <f t="shared" si="507"/>
        <v>70376.420624999999</v>
      </c>
      <c r="X1955" s="365">
        <f>IF(ISERROR('commented data'!$T1909),"",'commented data'!$T1909)</f>
        <v>100.70040130615234</v>
      </c>
      <c r="Y1955" s="384">
        <f t="shared" si="508"/>
        <v>100.70040130615234</v>
      </c>
      <c r="Z1955" s="365">
        <f>IF(ISERROR('commented data'!$U1909),"",'commented data'!$U1909)</f>
        <v>1012.8280029296875</v>
      </c>
      <c r="AA1955" s="385">
        <f t="shared" si="509"/>
        <v>1022.9562829589844</v>
      </c>
      <c r="AC1955" s="427">
        <f t="shared" si="504"/>
        <v>6.7878044136961702</v>
      </c>
      <c r="AD1955" s="428">
        <f t="shared" si="503"/>
        <v>0.4259165886022519</v>
      </c>
      <c r="AE1955" s="429">
        <f t="shared" si="505"/>
        <v>9.2307834113977485</v>
      </c>
      <c r="AF1955" s="430">
        <f t="shared" si="506"/>
        <v>0.95589418863563613</v>
      </c>
    </row>
    <row r="1956" spans="1:32" s="5" customFormat="1" x14ac:dyDescent="0.2">
      <c r="A1956" s="363">
        <f>'commented data'!$A1910</f>
        <v>41260.458333333336</v>
      </c>
      <c r="B1956" s="364">
        <f>IF(ISERROR('commented data'!$B1910),"",'commented data'!$B1910)</f>
        <v>893.99017333984375</v>
      </c>
      <c r="C1956" s="364">
        <f>IF(ISERROR('commented data'!$C1910),"",'commented data'!$C1910)</f>
        <v>472.57659912109375</v>
      </c>
      <c r="D1956" s="364">
        <f>IF(ISERROR('commented data'!$D1910),"",'commented data'!$D1910)</f>
        <v>5791.841796875</v>
      </c>
      <c r="E1956" s="364">
        <f>IF(ISERROR('commented data'!$E1910),"",'commented data'!$E1910)</f>
        <v>9.8393306732177734</v>
      </c>
      <c r="F1956" s="357">
        <f t="shared" si="495"/>
        <v>131.20051956176758</v>
      </c>
      <c r="G1956" s="362">
        <f t="shared" si="496"/>
        <v>51893.991228957304</v>
      </c>
      <c r="H1956" s="359">
        <f>IF(ISERROR('commented data'!$N1910),"",'commented data'!$N1910)</f>
        <v>15.959068868757459</v>
      </c>
      <c r="I1956" s="359">
        <f>IFERROR('commented data'!O1910,"")</f>
        <v>15.559268381152004</v>
      </c>
      <c r="J1956" s="358">
        <f>IF(ISERROR('commented data'!$P1910),"",'commented data'!$P1910)</f>
        <v>1</v>
      </c>
      <c r="K1956" s="328">
        <f>IF(ISERROR('commented data'!$Q1910),"",'commented data'!$Q1910)</f>
        <v>1</v>
      </c>
      <c r="L1956" s="328">
        <f>IF(ISERROR('commented data'!$R1910),"",'commented data'!$R1910)</f>
        <v>1</v>
      </c>
      <c r="M1956" s="328">
        <f>IF(ISERROR('commented data'!$S1910),"",'commented data'!$S1910)</f>
        <v>1</v>
      </c>
      <c r="N1956" s="366">
        <f t="shared" si="497"/>
        <v>1</v>
      </c>
      <c r="O1956" s="367" t="b">
        <f t="shared" si="498"/>
        <v>1</v>
      </c>
      <c r="P1956" s="365">
        <f>IF(ISERROR('commented data'!$J1910),"",'commented data'!$J1910)</f>
        <v>129.90150451660156</v>
      </c>
      <c r="Q1956" s="368">
        <f t="shared" si="494"/>
        <v>129.90150451660156</v>
      </c>
      <c r="R1956" s="368" t="str">
        <f t="shared" si="499"/>
        <v/>
      </c>
      <c r="S1956" s="369">
        <f t="shared" si="500"/>
        <v>129.90150451660156</v>
      </c>
      <c r="T1956" s="365">
        <f>IF(ISERROR('commented data'!$M1910),"",'commented data'!$M1910)</f>
        <v>80862.640625</v>
      </c>
      <c r="U1956" s="370">
        <f t="shared" si="501"/>
        <v>80862.640625</v>
      </c>
      <c r="V1956" s="371">
        <f t="shared" si="502"/>
        <v>80862.640625</v>
      </c>
      <c r="W1956" s="383">
        <f t="shared" si="507"/>
        <v>70350.497343750001</v>
      </c>
      <c r="X1956" s="365">
        <f>IF(ISERROR('commented data'!$T1910),"",'commented data'!$T1910)</f>
        <v>100.69480133056641</v>
      </c>
      <c r="Y1956" s="384">
        <f t="shared" si="508"/>
        <v>100.69480133056641</v>
      </c>
      <c r="Z1956" s="365">
        <f>IF(ISERROR('commented data'!$U1910),"",'commented data'!$U1910)</f>
        <v>1012.8270263671875</v>
      </c>
      <c r="AA1956" s="385">
        <f t="shared" si="509"/>
        <v>1022.9552966308594</v>
      </c>
      <c r="AC1956" s="427">
        <f t="shared" si="504"/>
        <v>6.8085186113730076</v>
      </c>
      <c r="AD1956" s="428">
        <f t="shared" si="503"/>
        <v>0.42662380038360631</v>
      </c>
      <c r="AE1956" s="429">
        <f t="shared" si="505"/>
        <v>9.2300761996163949</v>
      </c>
      <c r="AF1956" s="430">
        <f t="shared" si="506"/>
        <v>0.95582095328801708</v>
      </c>
    </row>
    <row r="1957" spans="1:32" s="5" customFormat="1" x14ac:dyDescent="0.2">
      <c r="A1957" s="363">
        <f>'commented data'!$A1911</f>
        <v>41260.5</v>
      </c>
      <c r="B1957" s="364">
        <f>IF(ISERROR('commented data'!$B1911),"",'commented data'!$B1911)</f>
        <v>893.98101806640625</v>
      </c>
      <c r="C1957" s="364">
        <f>IF(ISERROR('commented data'!$C1911),"",'commented data'!$C1911)</f>
        <v>472.47848510742187</v>
      </c>
      <c r="D1957" s="364">
        <f>IF(ISERROR('commented data'!$D1911),"",'commented data'!$D1911)</f>
        <v>5797.10888671875</v>
      </c>
      <c r="E1957" s="364">
        <f>IF(ISERROR('commented data'!$E1911),"",'commented data'!$E1911)</f>
        <v>9.849125862121582</v>
      </c>
      <c r="F1957" s="357">
        <f t="shared" si="495"/>
        <v>131.15314498901367</v>
      </c>
      <c r="G1957" s="362">
        <f t="shared" si="496"/>
        <v>51902.107122326823</v>
      </c>
      <c r="H1957" s="359">
        <f>IF(ISERROR('commented data'!$N1911),"",'commented data'!$N1911)</f>
        <v>15.693318758823006</v>
      </c>
      <c r="I1957" s="359">
        <f>IFERROR('commented data'!O1911,"")</f>
        <v>15.573417950035388</v>
      </c>
      <c r="J1957" s="358">
        <f>IF(ISERROR('commented data'!$P1911),"",'commented data'!$P1911)</f>
        <v>1</v>
      </c>
      <c r="K1957" s="328">
        <f>IF(ISERROR('commented data'!$Q1911),"",'commented data'!$Q1911)</f>
        <v>1</v>
      </c>
      <c r="L1957" s="328">
        <f>IF(ISERROR('commented data'!$R1911),"",'commented data'!$R1911)</f>
        <v>1</v>
      </c>
      <c r="M1957" s="328">
        <f>IF(ISERROR('commented data'!$S1911),"",'commented data'!$S1911)</f>
        <v>1</v>
      </c>
      <c r="N1957" s="366">
        <f t="shared" si="497"/>
        <v>1</v>
      </c>
      <c r="O1957" s="367" t="b">
        <f t="shared" si="498"/>
        <v>1</v>
      </c>
      <c r="P1957" s="365">
        <f>IF(ISERROR('commented data'!$J1911),"",'commented data'!$J1911)</f>
        <v>129.85459899902344</v>
      </c>
      <c r="Q1957" s="368">
        <f t="shared" si="494"/>
        <v>129.85459899902344</v>
      </c>
      <c r="R1957" s="368" t="str">
        <f t="shared" si="499"/>
        <v/>
      </c>
      <c r="S1957" s="369">
        <f t="shared" si="500"/>
        <v>129.85459899902344</v>
      </c>
      <c r="T1957" s="365">
        <f>IF(ISERROR('commented data'!$M1911),"",'commented data'!$M1911)</f>
        <v>80881.1484375</v>
      </c>
      <c r="U1957" s="370">
        <f t="shared" si="501"/>
        <v>80881.1484375</v>
      </c>
      <c r="V1957" s="371">
        <f t="shared" si="502"/>
        <v>80881.1484375</v>
      </c>
      <c r="W1957" s="383">
        <f t="shared" si="507"/>
        <v>70366.599140624996</v>
      </c>
      <c r="X1957" s="365">
        <f>IF(ISERROR('commented data'!$T1911),"",'commented data'!$T1911)</f>
        <v>100.72299957275391</v>
      </c>
      <c r="Y1957" s="384">
        <f t="shared" si="508"/>
        <v>100.72299957275391</v>
      </c>
      <c r="Z1957" s="365">
        <f>IF(ISERROR('commented data'!$U1911),"",'commented data'!$U1911)</f>
        <v>1012.8300170898437</v>
      </c>
      <c r="AA1957" s="385">
        <f t="shared" si="509"/>
        <v>1022.9583172607422</v>
      </c>
      <c r="AC1957" s="427">
        <f t="shared" si="504"/>
        <v>6.807124580649849</v>
      </c>
      <c r="AD1957" s="428">
        <f t="shared" si="503"/>
        <v>0.43375940330166218</v>
      </c>
      <c r="AE1957" s="429">
        <f t="shared" si="505"/>
        <v>9.2229405966983382</v>
      </c>
      <c r="AF1957" s="430">
        <f t="shared" si="506"/>
        <v>0.95508202560899036</v>
      </c>
    </row>
    <row r="1958" spans="1:32" s="5" customFormat="1" x14ac:dyDescent="0.2">
      <c r="A1958" s="363">
        <f>'commented data'!$A1912</f>
        <v>41260.541666666664</v>
      </c>
      <c r="B1958" s="364">
        <f>IF(ISERROR('commented data'!$B1912),"",'commented data'!$B1912)</f>
        <v>894.07843017578125</v>
      </c>
      <c r="C1958" s="364">
        <f>IF(ISERROR('commented data'!$C1912),"",'commented data'!$C1912)</f>
        <v>472.360107421875</v>
      </c>
      <c r="D1958" s="364">
        <f>IF(ISERROR('commented data'!$D1912),"",'commented data'!$D1912)</f>
        <v>5792.44091796875</v>
      </c>
      <c r="E1958" s="364">
        <f>IF(ISERROR('commented data'!$E1912),"",'commented data'!$E1912)</f>
        <v>9.8417997360229492</v>
      </c>
      <c r="F1958" s="357">
        <f t="shared" si="495"/>
        <v>131.73107162475586</v>
      </c>
      <c r="G1958" s="362">
        <f t="shared" si="496"/>
        <v>51876.500284534028</v>
      </c>
      <c r="H1958" s="359">
        <f>IF(ISERROR('commented data'!$N1912),"",'commented data'!$N1912)</f>
        <v>15.62419515077665</v>
      </c>
      <c r="I1958" s="359">
        <f>IFERROR('commented data'!O1912,"")</f>
        <v>15.56087786673835</v>
      </c>
      <c r="J1958" s="358">
        <f>IF(ISERROR('commented data'!$P1912),"",'commented data'!$P1912)</f>
        <v>1</v>
      </c>
      <c r="K1958" s="328">
        <f>IF(ISERROR('commented data'!$Q1912),"",'commented data'!$Q1912)</f>
        <v>1</v>
      </c>
      <c r="L1958" s="328">
        <f>IF(ISERROR('commented data'!$R1912),"",'commented data'!$R1912)</f>
        <v>1</v>
      </c>
      <c r="M1958" s="328">
        <f>IF(ISERROR('commented data'!$S1912),"",'commented data'!$S1912)</f>
        <v>1</v>
      </c>
      <c r="N1958" s="366">
        <f t="shared" si="497"/>
        <v>1</v>
      </c>
      <c r="O1958" s="367" t="b">
        <f t="shared" si="498"/>
        <v>1</v>
      </c>
      <c r="P1958" s="365">
        <f>IF(ISERROR('commented data'!$J1912),"",'commented data'!$J1912)</f>
        <v>130.42680358886719</v>
      </c>
      <c r="Q1958" s="368">
        <f t="shared" si="494"/>
        <v>130.42680358886719</v>
      </c>
      <c r="R1958" s="368" t="str">
        <f t="shared" si="499"/>
        <v/>
      </c>
      <c r="S1958" s="369">
        <f t="shared" si="500"/>
        <v>130.42680358886719</v>
      </c>
      <c r="T1958" s="365">
        <f>IF(ISERROR('commented data'!$M1912),"",'commented data'!$M1912)</f>
        <v>80844.5078125</v>
      </c>
      <c r="U1958" s="370">
        <f t="shared" si="501"/>
        <v>80844.5078125</v>
      </c>
      <c r="V1958" s="371">
        <f t="shared" si="502"/>
        <v>80844.5078125</v>
      </c>
      <c r="W1958" s="383">
        <f t="shared" si="507"/>
        <v>70334.721796875005</v>
      </c>
      <c r="X1958" s="365">
        <f>IF(ISERROR('commented data'!$T1912),"",'commented data'!$T1912)</f>
        <v>100.73919677734375</v>
      </c>
      <c r="Y1958" s="384">
        <f t="shared" si="508"/>
        <v>100.73919677734375</v>
      </c>
      <c r="Z1958" s="365">
        <f>IF(ISERROR('commented data'!$U1912),"",'commented data'!$U1912)</f>
        <v>1012.8330078125</v>
      </c>
      <c r="AA1958" s="385">
        <f t="shared" si="509"/>
        <v>1022.961337890625</v>
      </c>
      <c r="AC1958" s="427">
        <f t="shared" si="504"/>
        <v>6.8337469746236197</v>
      </c>
      <c r="AD1958" s="428">
        <f t="shared" si="503"/>
        <v>0.43738233609325639</v>
      </c>
      <c r="AE1958" s="429">
        <f t="shared" si="505"/>
        <v>9.2193176639067449</v>
      </c>
      <c r="AF1958" s="430">
        <f t="shared" si="506"/>
        <v>0.95470685264186983</v>
      </c>
    </row>
    <row r="1959" spans="1:32" s="5" customFormat="1" x14ac:dyDescent="0.2">
      <c r="A1959" s="363">
        <f>'commented data'!$A1913</f>
        <v>41260.583333333336</v>
      </c>
      <c r="B1959" s="364">
        <f>IF(ISERROR('commented data'!$B1913),"",'commented data'!$B1913)</f>
        <v>893.91131591796875</v>
      </c>
      <c r="C1959" s="364">
        <f>IF(ISERROR('commented data'!$C1913),"",'commented data'!$C1913)</f>
        <v>472.62030029296875</v>
      </c>
      <c r="D1959" s="364">
        <f>IF(ISERROR('commented data'!$D1913),"",'commented data'!$D1913)</f>
        <v>5807.244140625</v>
      </c>
      <c r="E1959" s="364">
        <f>IF(ISERROR('commented data'!$E1913),"",'commented data'!$E1913)</f>
        <v>9.8570261001586914</v>
      </c>
      <c r="F1959" s="357">
        <f t="shared" si="495"/>
        <v>132.56351715087891</v>
      </c>
      <c r="G1959" s="362">
        <f t="shared" si="496"/>
        <v>51930.82890282054</v>
      </c>
      <c r="H1959" s="359">
        <f>IF(ISERROR('commented data'!$N1913),"",'commented data'!$N1913)</f>
        <v>15.821050837854564</v>
      </c>
      <c r="I1959" s="359">
        <f>IFERROR('commented data'!O1913,"")</f>
        <v>15.600645409135453</v>
      </c>
      <c r="J1959" s="358">
        <f>IF(ISERROR('commented data'!$P1913),"",'commented data'!$P1913)</f>
        <v>1</v>
      </c>
      <c r="K1959" s="328">
        <f>IF(ISERROR('commented data'!$Q1913),"",'commented data'!$Q1913)</f>
        <v>1</v>
      </c>
      <c r="L1959" s="328">
        <f>IF(ISERROR('commented data'!$R1913),"",'commented data'!$R1913)</f>
        <v>1</v>
      </c>
      <c r="M1959" s="328">
        <f>IF(ISERROR('commented data'!$S1913),"",'commented data'!$S1913)</f>
        <v>1</v>
      </c>
      <c r="N1959" s="366">
        <f t="shared" si="497"/>
        <v>1</v>
      </c>
      <c r="O1959" s="367" t="b">
        <f t="shared" si="498"/>
        <v>1</v>
      </c>
      <c r="P1959" s="365">
        <f>IF(ISERROR('commented data'!$J1913),"",'commented data'!$J1913)</f>
        <v>131.25100708007812</v>
      </c>
      <c r="Q1959" s="368">
        <f t="shared" si="494"/>
        <v>131.25100708007812</v>
      </c>
      <c r="R1959" s="368" t="str">
        <f t="shared" si="499"/>
        <v/>
      </c>
      <c r="S1959" s="369">
        <f t="shared" si="500"/>
        <v>131.25100708007812</v>
      </c>
      <c r="T1959" s="365">
        <f>IF(ISERROR('commented data'!$M1913),"",'commented data'!$M1913)</f>
        <v>80910.296875</v>
      </c>
      <c r="U1959" s="370">
        <f t="shared" si="501"/>
        <v>80910.296875</v>
      </c>
      <c r="V1959" s="371">
        <f t="shared" si="502"/>
        <v>80910.296875</v>
      </c>
      <c r="W1959" s="383">
        <f t="shared" si="507"/>
        <v>70391.958281250001</v>
      </c>
      <c r="X1959" s="365">
        <f>IF(ISERROR('commented data'!$T1913),"",'commented data'!$T1913)</f>
        <v>100.65160369873047</v>
      </c>
      <c r="Y1959" s="384">
        <f t="shared" si="508"/>
        <v>100.65160369873047</v>
      </c>
      <c r="Z1959" s="365">
        <f>IF(ISERROR('commented data'!$U1913),"",'commented data'!$U1913)</f>
        <v>1012.8319702148437</v>
      </c>
      <c r="AA1959" s="385">
        <f t="shared" si="509"/>
        <v>1022.9602899169922</v>
      </c>
      <c r="AC1959" s="427">
        <f t="shared" si="504"/>
        <v>6.8841333279184083</v>
      </c>
      <c r="AD1959" s="428">
        <f t="shared" si="503"/>
        <v>0.43512491037870532</v>
      </c>
      <c r="AE1959" s="429">
        <f t="shared" si="505"/>
        <v>9.2215750896212949</v>
      </c>
      <c r="AF1959" s="430">
        <f t="shared" si="506"/>
        <v>0.95494062046261086</v>
      </c>
    </row>
    <row r="1960" spans="1:32" s="5" customFormat="1" x14ac:dyDescent="0.2">
      <c r="A1960" s="363">
        <f>'commented data'!$A1914</f>
        <v>41260.625</v>
      </c>
      <c r="B1960" s="364">
        <f>IF(ISERROR('commented data'!$B1914),"",'commented data'!$B1914)</f>
        <v>894.05877685546875</v>
      </c>
      <c r="C1960" s="364">
        <f>IF(ISERROR('commented data'!$C1914),"",'commented data'!$C1914)</f>
        <v>473.45590209960937</v>
      </c>
      <c r="D1960" s="364">
        <f>IF(ISERROR('commented data'!$D1914),"",'commented data'!$D1914)</f>
        <v>5816.701171875</v>
      </c>
      <c r="E1960" s="364">
        <f>IF(ISERROR('commented data'!$E1914),"",'commented data'!$E1914)</f>
        <v>9.8557796478271484</v>
      </c>
      <c r="F1960" s="357">
        <f t="shared" si="495"/>
        <v>133.16021484375</v>
      </c>
      <c r="G1960" s="362">
        <f t="shared" si="496"/>
        <v>52035.116918625994</v>
      </c>
      <c r="H1960" s="359">
        <f>IF(ISERROR('commented data'!$N1914),"",'commented data'!$N1914)</f>
        <v>15.660347956910845</v>
      </c>
      <c r="I1960" s="359">
        <f>IFERROR('commented data'!O1914,"")</f>
        <v>15.626050883329704</v>
      </c>
      <c r="J1960" s="358">
        <f>IF(ISERROR('commented data'!$P1914),"",'commented data'!$P1914)</f>
        <v>1</v>
      </c>
      <c r="K1960" s="328">
        <f>IF(ISERROR('commented data'!$Q1914),"",'commented data'!$Q1914)</f>
        <v>1</v>
      </c>
      <c r="L1960" s="328">
        <f>IF(ISERROR('commented data'!$R1914),"",'commented data'!$R1914)</f>
        <v>1</v>
      </c>
      <c r="M1960" s="328">
        <f>IF(ISERROR('commented data'!$S1914),"",'commented data'!$S1914)</f>
        <v>1</v>
      </c>
      <c r="N1960" s="366">
        <f t="shared" si="497"/>
        <v>1</v>
      </c>
      <c r="O1960" s="367" t="b">
        <f t="shared" si="498"/>
        <v>1</v>
      </c>
      <c r="P1960" s="365">
        <f>IF(ISERROR('commented data'!$J1914),"",'commented data'!$J1914)</f>
        <v>131.841796875</v>
      </c>
      <c r="Q1960" s="368">
        <f t="shared" si="494"/>
        <v>131.841796875</v>
      </c>
      <c r="R1960" s="368" t="str">
        <f t="shared" si="499"/>
        <v/>
      </c>
      <c r="S1960" s="369">
        <f t="shared" si="500"/>
        <v>131.841796875</v>
      </c>
      <c r="T1960" s="365">
        <f>IF(ISERROR('commented data'!$M1914),"",'commented data'!$M1914)</f>
        <v>81087.2734375</v>
      </c>
      <c r="U1960" s="370">
        <f t="shared" si="501"/>
        <v>81087.2734375</v>
      </c>
      <c r="V1960" s="371">
        <f t="shared" si="502"/>
        <v>81087.2734375</v>
      </c>
      <c r="W1960" s="383">
        <f t="shared" si="507"/>
        <v>70545.927890624997</v>
      </c>
      <c r="X1960" s="365">
        <f>IF(ISERROR('commented data'!$T1914),"",'commented data'!$T1914)</f>
        <v>100.71880340576172</v>
      </c>
      <c r="Y1960" s="384">
        <f t="shared" si="508"/>
        <v>100.71880340576172</v>
      </c>
      <c r="Z1960" s="365">
        <f>IF(ISERROR('commented data'!$U1914),"",'commented data'!$U1914)</f>
        <v>1012.8330078125</v>
      </c>
      <c r="AA1960" s="385">
        <f t="shared" si="509"/>
        <v>1022.961337890625</v>
      </c>
      <c r="AC1960" s="427">
        <f t="shared" si="504"/>
        <v>6.9290073483038874</v>
      </c>
      <c r="AD1960" s="428">
        <f t="shared" si="503"/>
        <v>0.44245551678474332</v>
      </c>
      <c r="AE1960" s="429">
        <f t="shared" si="505"/>
        <v>9.214244483215257</v>
      </c>
      <c r="AF1960" s="430">
        <f t="shared" si="506"/>
        <v>0.95418149918867279</v>
      </c>
    </row>
    <row r="1961" spans="1:32" s="5" customFormat="1" x14ac:dyDescent="0.2">
      <c r="A1961" s="363">
        <f>'commented data'!$A1915</f>
        <v>41260.666666666664</v>
      </c>
      <c r="B1961" s="364">
        <f>IF(ISERROR('commented data'!$B1915),"",'commented data'!$B1915)</f>
        <v>894.0703125</v>
      </c>
      <c r="C1961" s="364">
        <f>IF(ISERROR('commented data'!$C1915),"",'commented data'!$C1915)</f>
        <v>473.59799194335937</v>
      </c>
      <c r="D1961" s="364">
        <f>IF(ISERROR('commented data'!$D1915),"",'commented data'!$D1915)</f>
        <v>5811.09521484375</v>
      </c>
      <c r="E1961" s="364">
        <f>IF(ISERROR('commented data'!$E1915),"",'commented data'!$E1915)</f>
        <v>9.8418788909912109</v>
      </c>
      <c r="F1961" s="357">
        <f t="shared" si="495"/>
        <v>131.99579284667968</v>
      </c>
      <c r="G1961" s="362">
        <f t="shared" si="496"/>
        <v>52033.478250854845</v>
      </c>
      <c r="H1961" s="359">
        <f>IF(ISERROR('commented data'!$N1915),"",'commented data'!$N1915)</f>
        <v>15.530057989182387</v>
      </c>
      <c r="I1961" s="359">
        <f>IFERROR('commented data'!O1915,"")</f>
        <v>15.610990977855511</v>
      </c>
      <c r="J1961" s="358">
        <f>IF(ISERROR('commented data'!$P1915),"",'commented data'!$P1915)</f>
        <v>1</v>
      </c>
      <c r="K1961" s="328">
        <f>IF(ISERROR('commented data'!$Q1915),"",'commented data'!$Q1915)</f>
        <v>1</v>
      </c>
      <c r="L1961" s="328">
        <f>IF(ISERROR('commented data'!$R1915),"",'commented data'!$R1915)</f>
        <v>1</v>
      </c>
      <c r="M1961" s="328">
        <f>IF(ISERROR('commented data'!$S1915),"",'commented data'!$S1915)</f>
        <v>1</v>
      </c>
      <c r="N1961" s="366">
        <f t="shared" si="497"/>
        <v>1</v>
      </c>
      <c r="O1961" s="367" t="b">
        <f t="shared" si="498"/>
        <v>1</v>
      </c>
      <c r="P1961" s="365">
        <f>IF(ISERROR('commented data'!$J1915),"",'commented data'!$J1915)</f>
        <v>130.68890380859375</v>
      </c>
      <c r="Q1961" s="368">
        <f t="shared" si="494"/>
        <v>130.68890380859375</v>
      </c>
      <c r="R1961" s="368" t="str">
        <f t="shared" si="499"/>
        <v/>
      </c>
      <c r="S1961" s="369">
        <f t="shared" si="500"/>
        <v>130.68890380859375</v>
      </c>
      <c r="T1961" s="365">
        <f>IF(ISERROR('commented data'!$M1915),"",'commented data'!$M1915)</f>
        <v>81078.9296875</v>
      </c>
      <c r="U1961" s="370">
        <f t="shared" si="501"/>
        <v>81078.9296875</v>
      </c>
      <c r="V1961" s="371">
        <f t="shared" si="502"/>
        <v>81078.9296875</v>
      </c>
      <c r="W1961" s="383">
        <f t="shared" si="507"/>
        <v>70538.668828124995</v>
      </c>
      <c r="X1961" s="365">
        <f>IF(ISERROR('commented data'!$T1915),"",'commented data'!$T1915)</f>
        <v>100.69100189208984</v>
      </c>
      <c r="Y1961" s="384">
        <f t="shared" si="508"/>
        <v>100.69100189208984</v>
      </c>
      <c r="Z1961" s="365">
        <f>IF(ISERROR('commented data'!$U1915),"",'commented data'!$U1915)</f>
        <v>1012.8300170898437</v>
      </c>
      <c r="AA1961" s="385">
        <f t="shared" si="509"/>
        <v>1022.9583172607422</v>
      </c>
      <c r="AC1961" s="427">
        <f t="shared" si="504"/>
        <v>6.8682002162920481</v>
      </c>
      <c r="AD1961" s="428">
        <f t="shared" si="503"/>
        <v>0.44225206506480269</v>
      </c>
      <c r="AE1961" s="429">
        <f t="shared" si="505"/>
        <v>9.2144479349351975</v>
      </c>
      <c r="AF1961" s="430">
        <f t="shared" si="506"/>
        <v>0.95420256764062228</v>
      </c>
    </row>
    <row r="1962" spans="1:32" s="5" customFormat="1" x14ac:dyDescent="0.2">
      <c r="A1962" s="363">
        <f>'commented data'!$A1916</f>
        <v>41260.708333333336</v>
      </c>
      <c r="B1962" s="364">
        <f>IF(ISERROR('commented data'!$B1916),"",'commented data'!$B1916)</f>
        <v>893.98687744140625</v>
      </c>
      <c r="C1962" s="364">
        <f>IF(ISERROR('commented data'!$C1916),"",'commented data'!$C1916)</f>
        <v>474.85739135742187</v>
      </c>
      <c r="D1962" s="364">
        <f>IF(ISERROR('commented data'!$D1916),"",'commented data'!$D1916)</f>
        <v>5814.1591796875</v>
      </c>
      <c r="E1962" s="364">
        <f>IF(ISERROR('commented data'!$E1916),"",'commented data'!$E1916)</f>
        <v>9.8289833068847656</v>
      </c>
      <c r="F1962" s="357">
        <f t="shared" si="495"/>
        <v>133.12133193969726</v>
      </c>
      <c r="G1962" s="362">
        <f t="shared" si="496"/>
        <v>52179.108561363326</v>
      </c>
      <c r="H1962" s="359">
        <f>IF(ISERROR('commented data'!$N1916),"",'commented data'!$N1916)</f>
        <v>15.589028623809572</v>
      </c>
      <c r="I1962" s="359">
        <f>IFERROR('commented data'!O1916,"")</f>
        <v>15.619222047174436</v>
      </c>
      <c r="J1962" s="358">
        <f>IF(ISERROR('commented data'!$P1916),"",'commented data'!$P1916)</f>
        <v>1</v>
      </c>
      <c r="K1962" s="328">
        <f>IF(ISERROR('commented data'!$Q1916),"",'commented data'!$Q1916)</f>
        <v>1</v>
      </c>
      <c r="L1962" s="328">
        <f>IF(ISERROR('commented data'!$R1916),"",'commented data'!$R1916)</f>
        <v>1</v>
      </c>
      <c r="M1962" s="328">
        <f>IF(ISERROR('commented data'!$S1916),"",'commented data'!$S1916)</f>
        <v>1</v>
      </c>
      <c r="N1962" s="366">
        <f t="shared" si="497"/>
        <v>1</v>
      </c>
      <c r="O1962" s="367" t="b">
        <f t="shared" si="498"/>
        <v>1</v>
      </c>
      <c r="P1962" s="365">
        <f>IF(ISERROR('commented data'!$J1916),"",'commented data'!$J1916)</f>
        <v>131.80329895019531</v>
      </c>
      <c r="Q1962" s="368">
        <f t="shared" si="494"/>
        <v>131.80329895019531</v>
      </c>
      <c r="R1962" s="368" t="str">
        <f t="shared" si="499"/>
        <v/>
      </c>
      <c r="S1962" s="369">
        <f t="shared" si="500"/>
        <v>131.80329895019531</v>
      </c>
      <c r="T1962" s="365">
        <f>IF(ISERROR('commented data'!$M1916),"",'commented data'!$M1916)</f>
        <v>81317.34375</v>
      </c>
      <c r="U1962" s="370">
        <f t="shared" si="501"/>
        <v>81317.34375</v>
      </c>
      <c r="V1962" s="371">
        <f t="shared" si="502"/>
        <v>81317.34375</v>
      </c>
      <c r="W1962" s="383">
        <f t="shared" si="507"/>
        <v>70746.089062500003</v>
      </c>
      <c r="X1962" s="365">
        <f>IF(ISERROR('commented data'!$T1916),"",'commented data'!$T1916)</f>
        <v>100.74420166015625</v>
      </c>
      <c r="Y1962" s="384">
        <f t="shared" si="508"/>
        <v>100.74420166015625</v>
      </c>
      <c r="Z1962" s="365">
        <f>IF(ISERROR('commented data'!$U1916),"",'commented data'!$U1916)</f>
        <v>1012.8309936523437</v>
      </c>
      <c r="AA1962" s="385">
        <f t="shared" si="509"/>
        <v>1022.9593035888672</v>
      </c>
      <c r="AC1962" s="427">
        <f t="shared" si="504"/>
        <v>6.9461524311147462</v>
      </c>
      <c r="AD1962" s="428">
        <f t="shared" si="503"/>
        <v>0.44557955461738569</v>
      </c>
      <c r="AE1962" s="429">
        <f t="shared" si="505"/>
        <v>9.2111204453826154</v>
      </c>
      <c r="AF1962" s="430">
        <f t="shared" si="506"/>
        <v>0.95385798931131904</v>
      </c>
    </row>
    <row r="1963" spans="1:32" s="5" customFormat="1" x14ac:dyDescent="0.2">
      <c r="A1963" s="363">
        <f>'commented data'!$A1917</f>
        <v>41260.75</v>
      </c>
      <c r="B1963" s="364">
        <f>IF(ISERROR('commented data'!$B1917),"",'commented data'!$B1917)</f>
        <v>893.9852294921875</v>
      </c>
      <c r="C1963" s="364">
        <f>IF(ISERROR('commented data'!$C1917),"",'commented data'!$C1917)</f>
        <v>474.74578857421875</v>
      </c>
      <c r="D1963" s="364">
        <f>IF(ISERROR('commented data'!$D1917),"",'commented data'!$D1917)</f>
        <v>5809.4599609375</v>
      </c>
      <c r="E1963" s="364">
        <f>IF(ISERROR('commented data'!$E1917),"",'commented data'!$E1917)</f>
        <v>9.8238315582275391</v>
      </c>
      <c r="F1963" s="357">
        <f t="shared" si="495"/>
        <v>133.19193145751953</v>
      </c>
      <c r="G1963" s="362">
        <f t="shared" si="496"/>
        <v>52145.619182472517</v>
      </c>
      <c r="H1963" s="359">
        <f>IF(ISERROR('commented data'!$N1917),"",'commented data'!$N1917)</f>
        <v>15.614875983419916</v>
      </c>
      <c r="I1963" s="359">
        <f>IFERROR('commented data'!O1917,"")</f>
        <v>15.606598013528965</v>
      </c>
      <c r="J1963" s="358">
        <f>IF(ISERROR('commented data'!$P1917),"",'commented data'!$P1917)</f>
        <v>1</v>
      </c>
      <c r="K1963" s="328">
        <f>IF(ISERROR('commented data'!$Q1917),"",'commented data'!$Q1917)</f>
        <v>1</v>
      </c>
      <c r="L1963" s="328">
        <f>IF(ISERROR('commented data'!$R1917),"",'commented data'!$R1917)</f>
        <v>1</v>
      </c>
      <c r="M1963" s="328">
        <f>IF(ISERROR('commented data'!$S1917),"",'commented data'!$S1917)</f>
        <v>1</v>
      </c>
      <c r="N1963" s="366">
        <f t="shared" si="497"/>
        <v>1</v>
      </c>
      <c r="O1963" s="367" t="b">
        <f t="shared" si="498"/>
        <v>1</v>
      </c>
      <c r="P1963" s="365">
        <f>IF(ISERROR('commented data'!$J1917),"",'commented data'!$J1917)</f>
        <v>131.87319946289062</v>
      </c>
      <c r="Q1963" s="368">
        <f t="shared" si="494"/>
        <v>131.87319946289062</v>
      </c>
      <c r="R1963" s="368" t="str">
        <f t="shared" si="499"/>
        <v/>
      </c>
      <c r="S1963" s="369">
        <f t="shared" si="500"/>
        <v>131.87319946289062</v>
      </c>
      <c r="T1963" s="365">
        <f>IF(ISERROR('commented data'!$M1917),"",'commented data'!$M1917)</f>
        <v>81281.609375</v>
      </c>
      <c r="U1963" s="370">
        <f t="shared" si="501"/>
        <v>81281.609375</v>
      </c>
      <c r="V1963" s="371">
        <f t="shared" si="502"/>
        <v>81281.609375</v>
      </c>
      <c r="W1963" s="383">
        <f t="shared" si="507"/>
        <v>70715.000156249997</v>
      </c>
      <c r="X1963" s="365">
        <f>IF(ISERROR('commented data'!$T1917),"",'commented data'!$T1917)</f>
        <v>100.82140350341797</v>
      </c>
      <c r="Y1963" s="384">
        <f t="shared" si="508"/>
        <v>100.82140350341797</v>
      </c>
      <c r="Z1963" s="365">
        <f>IF(ISERROR('commented data'!$U1917),"",'commented data'!$U1917)</f>
        <v>1012.8350219726562</v>
      </c>
      <c r="AA1963" s="385">
        <f t="shared" si="509"/>
        <v>1022.9633721923828</v>
      </c>
      <c r="AC1963" s="427">
        <f t="shared" si="504"/>
        <v>6.9453757359617949</v>
      </c>
      <c r="AD1963" s="428">
        <f t="shared" si="503"/>
        <v>0.44479224448125543</v>
      </c>
      <c r="AE1963" s="429">
        <f t="shared" si="505"/>
        <v>9.2119077555187445</v>
      </c>
      <c r="AF1963" s="430">
        <f t="shared" si="506"/>
        <v>0.95393951924764608</v>
      </c>
    </row>
    <row r="1964" spans="1:32" s="5" customFormat="1" x14ac:dyDescent="0.2">
      <c r="A1964" s="363">
        <f>'commented data'!$A1918</f>
        <v>41260.791666666664</v>
      </c>
      <c r="B1964" s="364">
        <f>IF(ISERROR('commented data'!$B1918),"",'commented data'!$B1918)</f>
        <v>894.009521484375</v>
      </c>
      <c r="C1964" s="364">
        <f>IF(ISERROR('commented data'!$C1918),"",'commented data'!$C1918)</f>
        <v>474.22628784179687</v>
      </c>
      <c r="D1964" s="364">
        <f>IF(ISERROR('commented data'!$D1918),"",'commented data'!$D1918)</f>
        <v>5795.43212890625</v>
      </c>
      <c r="E1964" s="364">
        <f>IF(ISERROR('commented data'!$E1918),"",'commented data'!$E1918)</f>
        <v>9.816192626953125</v>
      </c>
      <c r="F1964" s="357">
        <f t="shared" si="495"/>
        <v>133.58744903564454</v>
      </c>
      <c r="G1964" s="362">
        <f t="shared" si="496"/>
        <v>52070.522438541528</v>
      </c>
      <c r="H1964" s="359">
        <f>IF(ISERROR('commented data'!$N1918),"",'commented data'!$N1918)</f>
        <v>15.436084504839018</v>
      </c>
      <c r="I1964" s="359">
        <f>IFERROR('commented data'!O1918,"")</f>
        <v>15.568913489152331</v>
      </c>
      <c r="J1964" s="358">
        <f>IF(ISERROR('commented data'!$P1918),"",'commented data'!$P1918)</f>
        <v>1</v>
      </c>
      <c r="K1964" s="328">
        <f>IF(ISERROR('commented data'!$Q1918),"",'commented data'!$Q1918)</f>
        <v>1</v>
      </c>
      <c r="L1964" s="328">
        <f>IF(ISERROR('commented data'!$R1918),"",'commented data'!$R1918)</f>
        <v>1</v>
      </c>
      <c r="M1964" s="328">
        <f>IF(ISERROR('commented data'!$S1918),"",'commented data'!$S1918)</f>
        <v>1</v>
      </c>
      <c r="N1964" s="366">
        <f t="shared" si="497"/>
        <v>1</v>
      </c>
      <c r="O1964" s="367" t="b">
        <f t="shared" si="498"/>
        <v>1</v>
      </c>
      <c r="P1964" s="365">
        <f>IF(ISERROR('commented data'!$J1918),"",'commented data'!$J1918)</f>
        <v>132.26480102539062</v>
      </c>
      <c r="Q1964" s="368">
        <f t="shared" si="494"/>
        <v>132.26480102539062</v>
      </c>
      <c r="R1964" s="368" t="str">
        <f t="shared" si="499"/>
        <v/>
      </c>
      <c r="S1964" s="369">
        <f t="shared" si="500"/>
        <v>132.26480102539062</v>
      </c>
      <c r="T1964" s="365">
        <f>IF(ISERROR('commented data'!$M1918),"",'commented data'!$M1918)</f>
        <v>81152.9375</v>
      </c>
      <c r="U1964" s="370">
        <f t="shared" si="501"/>
        <v>81152.9375</v>
      </c>
      <c r="V1964" s="371">
        <f t="shared" si="502"/>
        <v>81152.9375</v>
      </c>
      <c r="W1964" s="383">
        <f t="shared" si="507"/>
        <v>70603.055624999994</v>
      </c>
      <c r="X1964" s="365">
        <f>IF(ISERROR('commented data'!$T1918),"",'commented data'!$T1918)</f>
        <v>100.76750183105469</v>
      </c>
      <c r="Y1964" s="384">
        <f t="shared" si="508"/>
        <v>100.76750183105469</v>
      </c>
      <c r="Z1964" s="365">
        <f>IF(ISERROR('commented data'!$U1918),"",'commented data'!$U1918)</f>
        <v>1012.833984375</v>
      </c>
      <c r="AA1964" s="385">
        <f t="shared" si="509"/>
        <v>1022.96232421875</v>
      </c>
      <c r="AC1964" s="427">
        <f t="shared" si="504"/>
        <v>6.9559682625180521</v>
      </c>
      <c r="AD1964" s="428">
        <f t="shared" si="503"/>
        <v>0.45063035644417754</v>
      </c>
      <c r="AE1964" s="429">
        <f t="shared" si="505"/>
        <v>9.2060696435558231</v>
      </c>
      <c r="AF1964" s="430">
        <f t="shared" si="506"/>
        <v>0.95333495330245555</v>
      </c>
    </row>
    <row r="1965" spans="1:32" s="5" customFormat="1" x14ac:dyDescent="0.2">
      <c r="A1965" s="363">
        <f>'commented data'!$A1919</f>
        <v>41260.833333333336</v>
      </c>
      <c r="B1965" s="364">
        <f>IF(ISERROR('commented data'!$B1919),"",'commented data'!$B1919)</f>
        <v>893.97308349609375</v>
      </c>
      <c r="C1965" s="364">
        <f>IF(ISERROR('commented data'!$C1919),"",'commented data'!$C1919)</f>
        <v>473.26300048828125</v>
      </c>
      <c r="D1965" s="364">
        <f>IF(ISERROR('commented data'!$D1919),"",'commented data'!$D1919)</f>
        <v>5783.10498046875</v>
      </c>
      <c r="E1965" s="364">
        <f>IF(ISERROR('commented data'!$E1919),"",'commented data'!$E1919)</f>
        <v>9.8161382675170898</v>
      </c>
      <c r="F1965" s="357">
        <f t="shared" si="495"/>
        <v>132.49704788208007</v>
      </c>
      <c r="G1965" s="362">
        <f t="shared" si="496"/>
        <v>51922.100708096274</v>
      </c>
      <c r="H1965" s="359">
        <f>IF(ISERROR('commented data'!$N1919),"",'commented data'!$N1919)</f>
        <v>15.508686451108588</v>
      </c>
      <c r="I1965" s="359">
        <f>IFERROR('commented data'!O1919,"")</f>
        <v>15.535797700144274</v>
      </c>
      <c r="J1965" s="358">
        <f>IF(ISERROR('commented data'!$P1919),"",'commented data'!$P1919)</f>
        <v>1</v>
      </c>
      <c r="K1965" s="328">
        <f>IF(ISERROR('commented data'!$Q1919),"",'commented data'!$Q1919)</f>
        <v>1</v>
      </c>
      <c r="L1965" s="328">
        <f>IF(ISERROR('commented data'!$R1919),"",'commented data'!$R1919)</f>
        <v>1</v>
      </c>
      <c r="M1965" s="328">
        <f>IF(ISERROR('commented data'!$S1919),"",'commented data'!$S1919)</f>
        <v>1</v>
      </c>
      <c r="N1965" s="366">
        <f t="shared" si="497"/>
        <v>1</v>
      </c>
      <c r="O1965" s="367" t="b">
        <f t="shared" si="498"/>
        <v>1</v>
      </c>
      <c r="P1965" s="365">
        <f>IF(ISERROR('commented data'!$J1919),"",'commented data'!$J1919)</f>
        <v>131.18519592285156</v>
      </c>
      <c r="Q1965" s="368">
        <f t="shared" si="494"/>
        <v>131.18519592285156</v>
      </c>
      <c r="R1965" s="368" t="str">
        <f t="shared" si="499"/>
        <v/>
      </c>
      <c r="S1965" s="369">
        <f t="shared" si="500"/>
        <v>131.18519592285156</v>
      </c>
      <c r="T1965" s="365">
        <f>IF(ISERROR('commented data'!$M1919),"",'commented data'!$M1919)</f>
        <v>80939.2578125</v>
      </c>
      <c r="U1965" s="370">
        <f t="shared" si="501"/>
        <v>80939.2578125</v>
      </c>
      <c r="V1965" s="371">
        <f t="shared" si="502"/>
        <v>80939.2578125</v>
      </c>
      <c r="W1965" s="383">
        <f t="shared" si="507"/>
        <v>70417.154296875</v>
      </c>
      <c r="X1965" s="365">
        <f>IF(ISERROR('commented data'!$T1919),"",'commented data'!$T1919)</f>
        <v>100.847900390625</v>
      </c>
      <c r="Y1965" s="384">
        <f t="shared" si="508"/>
        <v>100.847900390625</v>
      </c>
      <c r="Z1965" s="365">
        <f>IF(ISERROR('commented data'!$U1919),"",'commented data'!$U1919)</f>
        <v>1012.8309936523437</v>
      </c>
      <c r="AA1965" s="385">
        <f t="shared" si="509"/>
        <v>1022.9593035888672</v>
      </c>
      <c r="AC1965" s="427">
        <f t="shared" si="504"/>
        <v>6.8795250636588152</v>
      </c>
      <c r="AD1965" s="428">
        <f t="shared" si="503"/>
        <v>0.44359173069535202</v>
      </c>
      <c r="AE1965" s="429">
        <f t="shared" si="505"/>
        <v>9.213108269304648</v>
      </c>
      <c r="AF1965" s="430">
        <f t="shared" si="506"/>
        <v>0.95406383850638909</v>
      </c>
    </row>
    <row r="1966" spans="1:32" s="5" customFormat="1" x14ac:dyDescent="0.2">
      <c r="A1966" s="363">
        <f>'commented data'!$A1920</f>
        <v>41260.875</v>
      </c>
      <c r="B1966" s="364">
        <f>IF(ISERROR('commented data'!$B1920),"",'commented data'!$B1920)</f>
        <v>893.99517822265625</v>
      </c>
      <c r="C1966" s="364">
        <f>IF(ISERROR('commented data'!$C1920),"",'commented data'!$C1920)</f>
        <v>473.38848876953125</v>
      </c>
      <c r="D1966" s="364">
        <f>IF(ISERROR('commented data'!$D1920),"",'commented data'!$D1920)</f>
        <v>5785.2099609375</v>
      </c>
      <c r="E1966" s="364">
        <f>IF(ISERROR('commented data'!$E1920),"",'commented data'!$E1920)</f>
        <v>9.8194513320922852</v>
      </c>
      <c r="F1966" s="357">
        <f t="shared" si="495"/>
        <v>132.83864105224609</v>
      </c>
      <c r="G1966" s="362">
        <f t="shared" si="496"/>
        <v>51923.934188669555</v>
      </c>
      <c r="H1966" s="359">
        <f>IF(ISERROR('commented data'!$N1920),"",'commented data'!$N1920)</f>
        <v>15.772120217538905</v>
      </c>
      <c r="I1966" s="359">
        <f>IFERROR('commented data'!O1920,"")</f>
        <v>15.54145254314569</v>
      </c>
      <c r="J1966" s="358">
        <f>IF(ISERROR('commented data'!$P1920),"",'commented data'!$P1920)</f>
        <v>1</v>
      </c>
      <c r="K1966" s="328">
        <f>IF(ISERROR('commented data'!$Q1920),"",'commented data'!$Q1920)</f>
        <v>1</v>
      </c>
      <c r="L1966" s="328">
        <f>IF(ISERROR('commented data'!$R1920),"",'commented data'!$R1920)</f>
        <v>1</v>
      </c>
      <c r="M1966" s="328">
        <f>IF(ISERROR('commented data'!$S1920),"",'commented data'!$S1920)</f>
        <v>1</v>
      </c>
      <c r="N1966" s="366">
        <f t="shared" si="497"/>
        <v>1</v>
      </c>
      <c r="O1966" s="367" t="b">
        <f t="shared" si="498"/>
        <v>1</v>
      </c>
      <c r="P1966" s="365">
        <f>IF(ISERROR('commented data'!$J1920),"",'commented data'!$J1920)</f>
        <v>131.52340698242187</v>
      </c>
      <c r="Q1966" s="368">
        <f t="shared" si="494"/>
        <v>131.52340698242187</v>
      </c>
      <c r="R1966" s="368" t="str">
        <f t="shared" si="499"/>
        <v/>
      </c>
      <c r="S1966" s="369">
        <f t="shared" si="500"/>
        <v>131.52340698242187</v>
      </c>
      <c r="T1966" s="365">
        <f>IF(ISERROR('commented data'!$M1920),"",'commented data'!$M1920)</f>
        <v>80936.640625</v>
      </c>
      <c r="U1966" s="370">
        <f t="shared" si="501"/>
        <v>80936.640625</v>
      </c>
      <c r="V1966" s="371">
        <f t="shared" si="502"/>
        <v>80936.640625</v>
      </c>
      <c r="W1966" s="383">
        <f t="shared" si="507"/>
        <v>70414.877343750006</v>
      </c>
      <c r="X1966" s="365">
        <f>IF(ISERROR('commented data'!$T1920),"",'commented data'!$T1920)</f>
        <v>100.82260131835937</v>
      </c>
      <c r="Y1966" s="384">
        <f t="shared" si="508"/>
        <v>100.82260131835937</v>
      </c>
      <c r="Z1966" s="365">
        <f>IF(ISERROR('commented data'!$U1920),"",'commented data'!$U1920)</f>
        <v>1012.8309936523437</v>
      </c>
      <c r="AA1966" s="385">
        <f t="shared" si="509"/>
        <v>1022.9593035888672</v>
      </c>
      <c r="AC1966" s="427">
        <f t="shared" si="504"/>
        <v>6.8975048557091228</v>
      </c>
      <c r="AD1966" s="428">
        <f t="shared" si="503"/>
        <v>0.43732261487830676</v>
      </c>
      <c r="AE1966" s="429">
        <f t="shared" si="505"/>
        <v>9.2193773851216942</v>
      </c>
      <c r="AF1966" s="430">
        <f t="shared" si="506"/>
        <v>0.95471303707495248</v>
      </c>
    </row>
    <row r="1967" spans="1:32" s="5" customFormat="1" x14ac:dyDescent="0.2">
      <c r="A1967" s="363">
        <f>'commented data'!$A1921</f>
        <v>41260.916666666664</v>
      </c>
      <c r="B1967" s="364">
        <f>IF(ISERROR('commented data'!$B1921),"",'commented data'!$B1921)</f>
        <v>893.99688720703125</v>
      </c>
      <c r="C1967" s="364">
        <f>IF(ISERROR('commented data'!$C1921),"",'commented data'!$C1921)</f>
        <v>473.66140747070312</v>
      </c>
      <c r="D1967" s="364">
        <f>IF(ISERROR('commented data'!$D1921),"",'commented data'!$D1921)</f>
        <v>5787.3828125</v>
      </c>
      <c r="E1967" s="364">
        <f>IF(ISERROR('commented data'!$E1921),"",'commented data'!$E1921)</f>
        <v>9.8185510635375977</v>
      </c>
      <c r="F1967" s="357">
        <f t="shared" si="495"/>
        <v>133.82085433959961</v>
      </c>
      <c r="G1967" s="362">
        <f t="shared" si="496"/>
        <v>51962.261650115666</v>
      </c>
      <c r="H1967" s="359">
        <f>IF(ISERROR('commented data'!$N1921),"",'commented data'!$N1921)</f>
        <v>15.677342101892572</v>
      </c>
      <c r="I1967" s="359">
        <f>IFERROR('commented data'!O1921,"")</f>
        <v>15.547289715810104</v>
      </c>
      <c r="J1967" s="358">
        <f>IF(ISERROR('commented data'!$P1921),"",'commented data'!$P1921)</f>
        <v>1</v>
      </c>
      <c r="K1967" s="328">
        <f>IF(ISERROR('commented data'!$Q1921),"",'commented data'!$Q1921)</f>
        <v>1</v>
      </c>
      <c r="L1967" s="328">
        <f>IF(ISERROR('commented data'!$R1921),"",'commented data'!$R1921)</f>
        <v>1</v>
      </c>
      <c r="M1967" s="328">
        <f>IF(ISERROR('commented data'!$S1921),"",'commented data'!$S1921)</f>
        <v>1</v>
      </c>
      <c r="N1967" s="366">
        <f t="shared" si="497"/>
        <v>1</v>
      </c>
      <c r="O1967" s="367" t="b">
        <f t="shared" si="498"/>
        <v>1</v>
      </c>
      <c r="P1967" s="365">
        <f>IF(ISERROR('commented data'!$J1921),"",'commented data'!$J1921)</f>
        <v>132.49589538574219</v>
      </c>
      <c r="Q1967" s="368">
        <f t="shared" si="494"/>
        <v>132.49589538574219</v>
      </c>
      <c r="R1967" s="368" t="str">
        <f t="shared" si="499"/>
        <v/>
      </c>
      <c r="S1967" s="369">
        <f t="shared" si="500"/>
        <v>132.49589538574219</v>
      </c>
      <c r="T1967" s="365">
        <f>IF(ISERROR('commented data'!$M1921),"",'commented data'!$M1921)</f>
        <v>80977.84375</v>
      </c>
      <c r="U1967" s="370">
        <f t="shared" si="501"/>
        <v>80977.84375</v>
      </c>
      <c r="V1967" s="371">
        <f t="shared" si="502"/>
        <v>80977.84375</v>
      </c>
      <c r="W1967" s="383">
        <f t="shared" si="507"/>
        <v>70450.724062499998</v>
      </c>
      <c r="X1967" s="365">
        <f>IF(ISERROR('commented data'!$T1921),"",'commented data'!$T1921)</f>
        <v>100.73699951171875</v>
      </c>
      <c r="Y1967" s="384">
        <f t="shared" si="508"/>
        <v>100.73699951171875</v>
      </c>
      <c r="Z1967" s="365">
        <f>IF(ISERROR('commented data'!$U1921),"",'commented data'!$U1921)</f>
        <v>1012.8309936523437</v>
      </c>
      <c r="AA1967" s="385">
        <f t="shared" si="509"/>
        <v>1022.9593035888672</v>
      </c>
      <c r="AC1967" s="427">
        <f t="shared" si="504"/>
        <v>6.9536342474362911</v>
      </c>
      <c r="AD1967" s="428">
        <f t="shared" si="503"/>
        <v>0.44354675698483653</v>
      </c>
      <c r="AE1967" s="429">
        <f t="shared" si="505"/>
        <v>9.2131532430151637</v>
      </c>
      <c r="AF1967" s="430">
        <f t="shared" si="506"/>
        <v>0.95406849576099118</v>
      </c>
    </row>
    <row r="1968" spans="1:32" s="5" customFormat="1" x14ac:dyDescent="0.2">
      <c r="A1968" s="363">
        <f>'commented data'!$A1922</f>
        <v>41260.958333333336</v>
      </c>
      <c r="B1968" s="364">
        <f>IF(ISERROR('commented data'!$B1922),"",'commented data'!$B1922)</f>
        <v>893.9935302734375</v>
      </c>
      <c r="C1968" s="364">
        <f>IF(ISERROR('commented data'!$C1922),"",'commented data'!$C1922)</f>
        <v>474.25698852539062</v>
      </c>
      <c r="D1968" s="364">
        <f>IF(ISERROR('commented data'!$D1922),"",'commented data'!$D1922)</f>
        <v>5796.22119140625</v>
      </c>
      <c r="E1968" s="364">
        <f>IF(ISERROR('commented data'!$E1922),"",'commented data'!$E1922)</f>
        <v>9.8213100433349609</v>
      </c>
      <c r="F1968" s="357">
        <f t="shared" si="495"/>
        <v>135.28505844116211</v>
      </c>
      <c r="G1968" s="362">
        <f t="shared" si="496"/>
        <v>52045.872923169831</v>
      </c>
      <c r="H1968" s="359">
        <f>IF(ISERROR('commented data'!$N1922),"",'commented data'!$N1922)</f>
        <v>15.586849179083002</v>
      </c>
      <c r="I1968" s="359">
        <f>IFERROR('commented data'!O1922,"")</f>
        <v>15.571033235450241</v>
      </c>
      <c r="J1968" s="358">
        <f>IF(ISERROR('commented data'!$P1922),"",'commented data'!$P1922)</f>
        <v>1</v>
      </c>
      <c r="K1968" s="328">
        <f>IF(ISERROR('commented data'!$Q1922),"",'commented data'!$Q1922)</f>
        <v>1</v>
      </c>
      <c r="L1968" s="328">
        <f>IF(ISERROR('commented data'!$R1922),"",'commented data'!$R1922)</f>
        <v>1</v>
      </c>
      <c r="M1968" s="328">
        <f>IF(ISERROR('commented data'!$S1922),"",'commented data'!$S1922)</f>
        <v>1</v>
      </c>
      <c r="N1968" s="366">
        <f t="shared" si="497"/>
        <v>1</v>
      </c>
      <c r="O1968" s="367" t="b">
        <f t="shared" si="498"/>
        <v>1</v>
      </c>
      <c r="P1968" s="365">
        <f>IF(ISERROR('commented data'!$J1922),"",'commented data'!$J1922)</f>
        <v>133.94560241699219</v>
      </c>
      <c r="Q1968" s="368">
        <f t="shared" si="494"/>
        <v>133.94560241699219</v>
      </c>
      <c r="R1968" s="368" t="str">
        <f t="shared" si="499"/>
        <v/>
      </c>
      <c r="S1968" s="369">
        <f t="shared" si="500"/>
        <v>133.94560241699219</v>
      </c>
      <c r="T1968" s="365">
        <f>IF(ISERROR('commented data'!$M1922),"",'commented data'!$M1922)</f>
        <v>81105.6796875</v>
      </c>
      <c r="U1968" s="370">
        <f t="shared" si="501"/>
        <v>81105.6796875</v>
      </c>
      <c r="V1968" s="371">
        <f t="shared" si="502"/>
        <v>81105.6796875</v>
      </c>
      <c r="W1968" s="383">
        <f t="shared" si="507"/>
        <v>70561.941328125002</v>
      </c>
      <c r="X1968" s="365">
        <f>IF(ISERROR('commented data'!$T1922),"",'commented data'!$T1922)</f>
        <v>100.72489929199219</v>
      </c>
      <c r="Y1968" s="384">
        <f t="shared" si="508"/>
        <v>100.72489929199219</v>
      </c>
      <c r="Z1968" s="365">
        <f>IF(ISERROR('commented data'!$U1922),"",'commented data'!$U1922)</f>
        <v>1012.8289794921875</v>
      </c>
      <c r="AA1968" s="385">
        <f t="shared" si="509"/>
        <v>1022.9572692871094</v>
      </c>
      <c r="AC1968" s="427">
        <f t="shared" si="504"/>
        <v>7.0410289600323264</v>
      </c>
      <c r="AD1968" s="428">
        <f t="shared" si="503"/>
        <v>0.45172881825796696</v>
      </c>
      <c r="AE1968" s="429">
        <f t="shared" si="505"/>
        <v>9.2049711817420334</v>
      </c>
      <c r="AF1968" s="430">
        <f t="shared" si="506"/>
        <v>0.95322120204024485</v>
      </c>
    </row>
    <row r="1969" spans="1:32" s="5" customFormat="1" x14ac:dyDescent="0.2">
      <c r="A1969" s="363">
        <f>'commented data'!$A1923</f>
        <v>41261</v>
      </c>
      <c r="B1969" s="364">
        <f>IF(ISERROR('commented data'!$B1923),"",'commented data'!$B1923)</f>
        <v>894.0167236328125</v>
      </c>
      <c r="C1969" s="364">
        <f>IF(ISERROR('commented data'!$C1923),"",'commented data'!$C1923)</f>
        <v>474.97119140625</v>
      </c>
      <c r="D1969" s="364">
        <f>IF(ISERROR('commented data'!$D1923),"",'commented data'!$D1923)</f>
        <v>5805.52294921875</v>
      </c>
      <c r="E1969" s="364">
        <f>IF(ISERROR('commented data'!$E1923),"",'commented data'!$E1923)</f>
        <v>9.8225011825561523</v>
      </c>
      <c r="F1969" s="357">
        <f t="shared" si="495"/>
        <v>135.70663665771485</v>
      </c>
      <c r="G1969" s="362">
        <f t="shared" si="496"/>
        <v>52099.961948914832</v>
      </c>
      <c r="H1969" s="359">
        <f>IF(ISERROR('commented data'!$N1923),"",'commented data'!$N1923)</f>
        <v>15.670684545217519</v>
      </c>
      <c r="I1969" s="359">
        <f>IFERROR('commented data'!O1923,"")</f>
        <v>15.596021581350719</v>
      </c>
      <c r="J1969" s="358">
        <f>IF(ISERROR('commented data'!$P1923),"",'commented data'!$P1923)</f>
        <v>1</v>
      </c>
      <c r="K1969" s="328">
        <f>IF(ISERROR('commented data'!$Q1923),"",'commented data'!$Q1923)</f>
        <v>1</v>
      </c>
      <c r="L1969" s="328">
        <f>IF(ISERROR('commented data'!$R1923),"",'commented data'!$R1923)</f>
        <v>1</v>
      </c>
      <c r="M1969" s="328">
        <f>IF(ISERROR('commented data'!$S1923),"",'commented data'!$S1923)</f>
        <v>1</v>
      </c>
      <c r="N1969" s="366">
        <f t="shared" si="497"/>
        <v>1</v>
      </c>
      <c r="O1969" s="367" t="b">
        <f t="shared" si="498"/>
        <v>1</v>
      </c>
      <c r="P1969" s="365">
        <f>IF(ISERROR('commented data'!$J1923),"",'commented data'!$J1923)</f>
        <v>134.36300659179687</v>
      </c>
      <c r="Q1969" s="368">
        <f t="shared" si="494"/>
        <v>134.36300659179687</v>
      </c>
      <c r="R1969" s="368" t="str">
        <f t="shared" si="499"/>
        <v/>
      </c>
      <c r="S1969" s="369">
        <f t="shared" si="500"/>
        <v>134.36300659179687</v>
      </c>
      <c r="T1969" s="365">
        <f>IF(ISERROR('commented data'!$M1923),"",'commented data'!$M1923)</f>
        <v>81195.09375</v>
      </c>
      <c r="U1969" s="370">
        <f t="shared" si="501"/>
        <v>81195.09375</v>
      </c>
      <c r="V1969" s="371">
        <f t="shared" si="502"/>
        <v>81195.09375</v>
      </c>
      <c r="W1969" s="383">
        <f t="shared" si="507"/>
        <v>70639.731562500005</v>
      </c>
      <c r="X1969" s="365">
        <f>IF(ISERROR('commented data'!$T1923),"",'commented data'!$T1923)</f>
        <v>100.74849700927734</v>
      </c>
      <c r="Y1969" s="384">
        <f t="shared" si="508"/>
        <v>100.74849700927734</v>
      </c>
      <c r="Z1969" s="365">
        <f>IF(ISERROR('commented data'!$U1923),"",'commented data'!$U1923)</f>
        <v>1012.8289794921875</v>
      </c>
      <c r="AA1969" s="385">
        <f t="shared" si="509"/>
        <v>1022.9572692871094</v>
      </c>
      <c r="AC1969" s="427">
        <f t="shared" si="504"/>
        <v>7.0703106060821543</v>
      </c>
      <c r="AD1969" s="428">
        <f t="shared" si="503"/>
        <v>0.45118071170923529</v>
      </c>
      <c r="AE1969" s="429">
        <f t="shared" si="505"/>
        <v>9.2055192882907662</v>
      </c>
      <c r="AF1969" s="430">
        <f t="shared" si="506"/>
        <v>0.95327796123839048</v>
      </c>
    </row>
    <row r="1970" spans="1:32" s="5" customFormat="1" x14ac:dyDescent="0.2">
      <c r="A1970" s="363">
        <f>'commented data'!$A1924</f>
        <v>41261.041666666664</v>
      </c>
      <c r="B1970" s="364">
        <f>IF(ISERROR('commented data'!$B1924),"",'commented data'!$B1924)</f>
        <v>893.93829345703125</v>
      </c>
      <c r="C1970" s="364">
        <f>IF(ISERROR('commented data'!$C1924),"",'commented data'!$C1924)</f>
        <v>475.79220581054687</v>
      </c>
      <c r="D1970" s="364">
        <f>IF(ISERROR('commented data'!$D1924),"",'commented data'!$D1924)</f>
        <v>5813.05322265625</v>
      </c>
      <c r="E1970" s="364">
        <f>IF(ISERROR('commented data'!$E1924),"",'commented data'!$E1924)</f>
        <v>9.8211851119995117</v>
      </c>
      <c r="F1970" s="357">
        <f t="shared" si="495"/>
        <v>135.86509643554689</v>
      </c>
      <c r="G1970" s="362">
        <f t="shared" si="496"/>
        <v>52193.982893621185</v>
      </c>
      <c r="H1970" s="359">
        <f>IF(ISERROR('commented data'!$N1924),"",'commented data'!$N1924)</f>
        <v>15.71485871150071</v>
      </c>
      <c r="I1970" s="359">
        <f>IFERROR('commented data'!O1924,"")</f>
        <v>15.616250991874455</v>
      </c>
      <c r="J1970" s="358">
        <f>IF(ISERROR('commented data'!$P1924),"",'commented data'!$P1924)</f>
        <v>1</v>
      </c>
      <c r="K1970" s="328">
        <f>IF(ISERROR('commented data'!$Q1924),"",'commented data'!$Q1924)</f>
        <v>1</v>
      </c>
      <c r="L1970" s="328">
        <f>IF(ISERROR('commented data'!$R1924),"",'commented data'!$R1924)</f>
        <v>1</v>
      </c>
      <c r="M1970" s="328">
        <f>IF(ISERROR('commented data'!$S1924),"",'commented data'!$S1924)</f>
        <v>1</v>
      </c>
      <c r="N1970" s="366">
        <f t="shared" si="497"/>
        <v>1</v>
      </c>
      <c r="O1970" s="367" t="b">
        <f t="shared" si="498"/>
        <v>1</v>
      </c>
      <c r="P1970" s="365">
        <f>IF(ISERROR('commented data'!$J1924),"",'commented data'!$J1924)</f>
        <v>134.5198974609375</v>
      </c>
      <c r="Q1970" s="368">
        <f t="shared" si="494"/>
        <v>134.5198974609375</v>
      </c>
      <c r="R1970" s="368" t="str">
        <f t="shared" si="499"/>
        <v/>
      </c>
      <c r="S1970" s="369">
        <f t="shared" si="500"/>
        <v>134.5198974609375</v>
      </c>
      <c r="T1970" s="365">
        <f>IF(ISERROR('commented data'!$M1924),"",'commented data'!$M1924)</f>
        <v>81355.5</v>
      </c>
      <c r="U1970" s="370">
        <f t="shared" si="501"/>
        <v>81355.5</v>
      </c>
      <c r="V1970" s="371">
        <f t="shared" si="502"/>
        <v>81355.5</v>
      </c>
      <c r="W1970" s="383">
        <f t="shared" si="507"/>
        <v>70779.285000000003</v>
      </c>
      <c r="X1970" s="365">
        <f>IF(ISERROR('commented data'!$T1924),"",'commented data'!$T1924)</f>
        <v>100.81340026855469</v>
      </c>
      <c r="Y1970" s="384">
        <f t="shared" si="508"/>
        <v>100.81340026855469</v>
      </c>
      <c r="Z1970" s="365">
        <f>IF(ISERROR('commented data'!$U1924),"",'commented data'!$U1924)</f>
        <v>1012.8319702148437</v>
      </c>
      <c r="AA1970" s="385">
        <f t="shared" si="509"/>
        <v>1022.9602899169922</v>
      </c>
      <c r="AC1970" s="427">
        <f t="shared" si="504"/>
        <v>7.0913405191971268</v>
      </c>
      <c r="AD1970" s="428">
        <f t="shared" si="503"/>
        <v>0.45125066978855011</v>
      </c>
      <c r="AE1970" s="429">
        <f t="shared" si="505"/>
        <v>9.2054493302114508</v>
      </c>
      <c r="AF1970" s="430">
        <f t="shared" si="506"/>
        <v>0.95327071672636099</v>
      </c>
    </row>
    <row r="1971" spans="1:32" s="5" customFormat="1" x14ac:dyDescent="0.2">
      <c r="A1971" s="363">
        <f>'commented data'!$A1925</f>
        <v>41261.083333333336</v>
      </c>
      <c r="B1971" s="364">
        <f>IF(ISERROR('commented data'!$B1925),"",'commented data'!$B1925)</f>
        <v>894.0283203125</v>
      </c>
      <c r="C1971" s="364">
        <f>IF(ISERROR('commented data'!$C1925),"",'commented data'!$C1925)</f>
        <v>476.20059204101562</v>
      </c>
      <c r="D1971" s="364">
        <f>IF(ISERROR('commented data'!$D1925),"",'commented data'!$D1925)</f>
        <v>5817.7919921875</v>
      </c>
      <c r="E1971" s="364">
        <f>IF(ISERROR('commented data'!$E1925),"",'commented data'!$E1925)</f>
        <v>9.8197870254516602</v>
      </c>
      <c r="F1971" s="357">
        <f t="shared" si="495"/>
        <v>135.78531173706054</v>
      </c>
      <c r="G1971" s="362">
        <f t="shared" si="496"/>
        <v>52212.627311017597</v>
      </c>
      <c r="H1971" s="359">
        <f>IF(ISERROR('commented data'!$N1925),"",'commented data'!$N1925)</f>
        <v>15.675133231001382</v>
      </c>
      <c r="I1971" s="359">
        <f>IFERROR('commented data'!O1925,"")</f>
        <v>15.62898127517966</v>
      </c>
      <c r="J1971" s="358">
        <f>IF(ISERROR('commented data'!$P1925),"",'commented data'!$P1925)</f>
        <v>1</v>
      </c>
      <c r="K1971" s="328">
        <f>IF(ISERROR('commented data'!$Q1925),"",'commented data'!$Q1925)</f>
        <v>1</v>
      </c>
      <c r="L1971" s="328">
        <f>IF(ISERROR('commented data'!$R1925),"",'commented data'!$R1925)</f>
        <v>1</v>
      </c>
      <c r="M1971" s="328">
        <f>IF(ISERROR('commented data'!$S1925),"",'commented data'!$S1925)</f>
        <v>1</v>
      </c>
      <c r="N1971" s="366">
        <f t="shared" si="497"/>
        <v>1</v>
      </c>
      <c r="O1971" s="367" t="b">
        <f t="shared" si="498"/>
        <v>1</v>
      </c>
      <c r="P1971" s="365">
        <f>IF(ISERROR('commented data'!$J1925),"",'commented data'!$J1925)</f>
        <v>134.44090270996094</v>
      </c>
      <c r="Q1971" s="368">
        <f t="shared" si="494"/>
        <v>134.44090270996094</v>
      </c>
      <c r="R1971" s="368" t="str">
        <f t="shared" si="499"/>
        <v/>
      </c>
      <c r="S1971" s="369">
        <f t="shared" si="500"/>
        <v>134.44090270996094</v>
      </c>
      <c r="T1971" s="365">
        <f>IF(ISERROR('commented data'!$M1925),"",'commented data'!$M1925)</f>
        <v>81394.953125</v>
      </c>
      <c r="U1971" s="370">
        <f t="shared" si="501"/>
        <v>81394.953125</v>
      </c>
      <c r="V1971" s="371">
        <f t="shared" si="502"/>
        <v>81394.953125</v>
      </c>
      <c r="W1971" s="383">
        <f t="shared" si="507"/>
        <v>70813.609218750003</v>
      </c>
      <c r="X1971" s="365">
        <f>IF(ISERROR('commented data'!$T1925),"",'commented data'!$T1925)</f>
        <v>100.86299896240234</v>
      </c>
      <c r="Y1971" s="384">
        <f t="shared" si="508"/>
        <v>100.86299896240234</v>
      </c>
      <c r="Z1971" s="365">
        <f>IF(ISERROR('commented data'!$U1925),"",'commented data'!$U1925)</f>
        <v>1012.8369750976562</v>
      </c>
      <c r="AA1971" s="385">
        <f t="shared" si="509"/>
        <v>1022.9653448486329</v>
      </c>
      <c r="AC1971" s="427">
        <f t="shared" si="504"/>
        <v>7.089707876037485</v>
      </c>
      <c r="AD1971" s="428">
        <f t="shared" si="503"/>
        <v>0.45229011910507183</v>
      </c>
      <c r="AE1971" s="429">
        <f t="shared" si="505"/>
        <v>9.2044098808949286</v>
      </c>
      <c r="AF1971" s="430">
        <f t="shared" si="506"/>
        <v>0.95316307650594179</v>
      </c>
    </row>
    <row r="1972" spans="1:32" s="5" customFormat="1" x14ac:dyDescent="0.2">
      <c r="A1972" s="363">
        <f>'commented data'!$A1926</f>
        <v>41261.125</v>
      </c>
      <c r="B1972" s="364">
        <f>IF(ISERROR('commented data'!$B1926),"",'commented data'!$B1926)</f>
        <v>893.9144287109375</v>
      </c>
      <c r="C1972" s="364">
        <f>IF(ISERROR('commented data'!$C1926),"",'commented data'!$C1926)</f>
        <v>476.456787109375</v>
      </c>
      <c r="D1972" s="364">
        <f>IF(ISERROR('commented data'!$D1926),"",'commented data'!$D1926)</f>
        <v>5815.76611328125</v>
      </c>
      <c r="E1972" s="364">
        <f>IF(ISERROR('commented data'!$E1926),"",'commented data'!$E1926)</f>
        <v>9.8146848678588867</v>
      </c>
      <c r="F1972" s="357">
        <f t="shared" si="495"/>
        <v>136.77217926025392</v>
      </c>
      <c r="G1972" s="362">
        <f t="shared" si="496"/>
        <v>52237.480498977922</v>
      </c>
      <c r="H1972" s="359">
        <f>IF(ISERROR('commented data'!$N1926),"",'commented data'!$N1926)</f>
        <v>15.677149840641359</v>
      </c>
      <c r="I1972" s="359">
        <f>IFERROR('commented data'!O1926,"")</f>
        <v>15.623538931497714</v>
      </c>
      <c r="J1972" s="358">
        <f>IF(ISERROR('commented data'!$P1926),"",'commented data'!$P1926)</f>
        <v>1</v>
      </c>
      <c r="K1972" s="328">
        <f>IF(ISERROR('commented data'!$Q1926),"",'commented data'!$Q1926)</f>
        <v>1</v>
      </c>
      <c r="L1972" s="328">
        <f>IF(ISERROR('commented data'!$R1926),"",'commented data'!$R1926)</f>
        <v>1</v>
      </c>
      <c r="M1972" s="328">
        <f>IF(ISERROR('commented data'!$S1926),"",'commented data'!$S1926)</f>
        <v>1</v>
      </c>
      <c r="N1972" s="366">
        <f t="shared" si="497"/>
        <v>1</v>
      </c>
      <c r="O1972" s="367" t="b">
        <f t="shared" si="498"/>
        <v>1</v>
      </c>
      <c r="P1972" s="365">
        <f>IF(ISERROR('commented data'!$J1926),"",'commented data'!$J1926)</f>
        <v>135.41799926757813</v>
      </c>
      <c r="Q1972" s="368">
        <f t="shared" si="494"/>
        <v>135.41799926757813</v>
      </c>
      <c r="R1972" s="368" t="str">
        <f t="shared" si="499"/>
        <v/>
      </c>
      <c r="S1972" s="369">
        <f t="shared" si="500"/>
        <v>135.41799926757813</v>
      </c>
      <c r="T1972" s="365">
        <f>IF(ISERROR('commented data'!$M1926),"",'commented data'!$M1926)</f>
        <v>81413.8671875</v>
      </c>
      <c r="U1972" s="370">
        <f t="shared" si="501"/>
        <v>81413.8671875</v>
      </c>
      <c r="V1972" s="371">
        <f t="shared" si="502"/>
        <v>81413.8671875</v>
      </c>
      <c r="W1972" s="383">
        <f t="shared" si="507"/>
        <v>70830.064453125</v>
      </c>
      <c r="X1972" s="365">
        <f>IF(ISERROR('commented data'!$T1926),"",'commented data'!$T1926)</f>
        <v>100.77120208740234</v>
      </c>
      <c r="Y1972" s="384">
        <f t="shared" si="508"/>
        <v>100.77120208740234</v>
      </c>
      <c r="Z1972" s="365">
        <f>IF(ISERROR('commented data'!$U1926),"",'commented data'!$U1926)</f>
        <v>1012.8350219726562</v>
      </c>
      <c r="AA1972" s="385">
        <f t="shared" si="509"/>
        <v>1022.9633721923828</v>
      </c>
      <c r="AC1972" s="427">
        <f t="shared" si="504"/>
        <v>7.1446340469102267</v>
      </c>
      <c r="AD1972" s="428">
        <f t="shared" si="503"/>
        <v>0.45573552077613722</v>
      </c>
      <c r="AE1972" s="429">
        <f t="shared" si="505"/>
        <v>9.2009644792238632</v>
      </c>
      <c r="AF1972" s="430">
        <f t="shared" si="506"/>
        <v>0.95280628778194021</v>
      </c>
    </row>
    <row r="1973" spans="1:32" s="5" customFormat="1" x14ac:dyDescent="0.2">
      <c r="A1973" s="363">
        <f>'commented data'!$A1927</f>
        <v>41261.166666666664</v>
      </c>
      <c r="B1973" s="364">
        <f>IF(ISERROR('commented data'!$B1927),"",'commented data'!$B1927)</f>
        <v>894.07452392578125</v>
      </c>
      <c r="C1973" s="364">
        <f>IF(ISERROR('commented data'!$C1927),"",'commented data'!$C1927)</f>
        <v>476.87350463867187</v>
      </c>
      <c r="D1973" s="364">
        <f>IF(ISERROR('commented data'!$D1927),"",'commented data'!$D1927)</f>
        <v>5827.8759765625</v>
      </c>
      <c r="E1973" s="364">
        <f>IF(ISERROR('commented data'!$E1927),"",'commented data'!$E1927)</f>
        <v>9.8233356475830078</v>
      </c>
      <c r="F1973" s="357">
        <f t="shared" si="495"/>
        <v>137.45433303833008</v>
      </c>
      <c r="G1973" s="362">
        <f t="shared" si="496"/>
        <v>52259.57862790471</v>
      </c>
      <c r="H1973" s="359">
        <f>IF(ISERROR('commented data'!$N1927),"",'commented data'!$N1927)</f>
        <v>15.761249474123252</v>
      </c>
      <c r="I1973" s="359">
        <f>IFERROR('commented data'!O1927,"")</f>
        <v>15.656071003239331</v>
      </c>
      <c r="J1973" s="358">
        <f>IF(ISERROR('commented data'!$P1927),"",'commented data'!$P1927)</f>
        <v>1</v>
      </c>
      <c r="K1973" s="328">
        <f>IF(ISERROR('commented data'!$Q1927),"",'commented data'!$Q1927)</f>
        <v>1</v>
      </c>
      <c r="L1973" s="328">
        <f>IF(ISERROR('commented data'!$R1927),"",'commented data'!$R1927)</f>
        <v>1</v>
      </c>
      <c r="M1973" s="328">
        <f>IF(ISERROR('commented data'!$S1927),"",'commented data'!$S1927)</f>
        <v>1</v>
      </c>
      <c r="N1973" s="366">
        <f t="shared" si="497"/>
        <v>1</v>
      </c>
      <c r="O1973" s="367" t="b">
        <f t="shared" si="498"/>
        <v>1</v>
      </c>
      <c r="P1973" s="365">
        <f>IF(ISERROR('commented data'!$J1927),"",'commented data'!$J1927)</f>
        <v>136.09339904785156</v>
      </c>
      <c r="Q1973" s="368">
        <f t="shared" si="494"/>
        <v>136.09339904785156</v>
      </c>
      <c r="R1973" s="368" t="str">
        <f t="shared" si="499"/>
        <v/>
      </c>
      <c r="S1973" s="369">
        <f t="shared" si="500"/>
        <v>136.09339904785156</v>
      </c>
      <c r="T1973" s="365">
        <f>IF(ISERROR('commented data'!$M1927),"",'commented data'!$M1927)</f>
        <v>81449.328125</v>
      </c>
      <c r="U1973" s="370">
        <f t="shared" si="501"/>
        <v>81449.328125</v>
      </c>
      <c r="V1973" s="371">
        <f t="shared" si="502"/>
        <v>81449.328125</v>
      </c>
      <c r="W1973" s="383">
        <f t="shared" si="507"/>
        <v>70860.915468749998</v>
      </c>
      <c r="X1973" s="365">
        <f>IF(ISERROR('commented data'!$T1927),"",'commented data'!$T1927)</f>
        <v>100.77439880371094</v>
      </c>
      <c r="Y1973" s="384">
        <f t="shared" si="508"/>
        <v>100.77439880371094</v>
      </c>
      <c r="Z1973" s="365">
        <f>IF(ISERROR('commented data'!$U1927),"",'commented data'!$U1927)</f>
        <v>1012.8309936523437</v>
      </c>
      <c r="AA1973" s="385">
        <f t="shared" si="509"/>
        <v>1022.9593035888672</v>
      </c>
      <c r="AC1973" s="427">
        <f t="shared" si="504"/>
        <v>7.18330552516281</v>
      </c>
      <c r="AD1973" s="428">
        <f t="shared" si="503"/>
        <v>0.4557573647290038</v>
      </c>
      <c r="AE1973" s="429">
        <f t="shared" si="505"/>
        <v>9.2009426352709962</v>
      </c>
      <c r="AF1973" s="430">
        <f t="shared" si="506"/>
        <v>0.952804025730425</v>
      </c>
    </row>
    <row r="1974" spans="1:32" s="5" customFormat="1" x14ac:dyDescent="0.2">
      <c r="A1974" s="363">
        <f>'commented data'!$A1928</f>
        <v>41261.208333333336</v>
      </c>
      <c r="B1974" s="364">
        <f>IF(ISERROR('commented data'!$B1928),"",'commented data'!$B1928)</f>
        <v>894.0078125</v>
      </c>
      <c r="C1974" s="364">
        <f>IF(ISERROR('commented data'!$C1928),"",'commented data'!$C1928)</f>
        <v>477.28839111328125</v>
      </c>
      <c r="D1974" s="364">
        <f>IF(ISERROR('commented data'!$D1928),"",'commented data'!$D1928)</f>
        <v>5826.2451171875</v>
      </c>
      <c r="E1974" s="364">
        <f>IF(ISERROR('commented data'!$E1928),"",'commented data'!$E1928)</f>
        <v>9.8160371780395508</v>
      </c>
      <c r="F1974" s="357">
        <f t="shared" si="495"/>
        <v>137.9509306305327</v>
      </c>
      <c r="G1974" s="362">
        <f t="shared" si="496"/>
        <v>52317.955771280278</v>
      </c>
      <c r="H1974" s="359">
        <f>IF(ISERROR('commented data'!$N1928),"",'commented data'!$N1928)</f>
        <v>15.795333279175974</v>
      </c>
      <c r="I1974" s="359">
        <f>IFERROR('commented data'!O1928,"")</f>
        <v>15.651689844430532</v>
      </c>
      <c r="J1974" s="358">
        <f>IF(ISERROR('commented data'!$P1928),"",'commented data'!$P1928)</f>
        <v>1</v>
      </c>
      <c r="K1974" s="328">
        <f>IF(ISERROR('commented data'!$Q1928),"",'commented data'!$Q1928)</f>
        <v>1</v>
      </c>
      <c r="L1974" s="328">
        <f>IF(ISERROR('commented data'!$R1928),"",'commented data'!$R1928)</f>
        <v>0.85097217559814453</v>
      </c>
      <c r="M1974" s="328">
        <f>IF(ISERROR('commented data'!$S1928),"",'commented data'!$S1928)</f>
        <v>1</v>
      </c>
      <c r="N1974" s="366">
        <f t="shared" si="497"/>
        <v>1</v>
      </c>
      <c r="O1974" s="367" t="b">
        <f t="shared" si="498"/>
        <v>1</v>
      </c>
      <c r="P1974" s="365">
        <f>IF(ISERROR('commented data'!$J1928),"",'commented data'!$J1928)</f>
        <v>136.5850798322106</v>
      </c>
      <c r="Q1974" s="368">
        <f t="shared" si="494"/>
        <v>136.5850798322106</v>
      </c>
      <c r="R1974" s="368" t="str">
        <f t="shared" si="499"/>
        <v/>
      </c>
      <c r="S1974" s="369">
        <f t="shared" si="500"/>
        <v>136.5850798322106</v>
      </c>
      <c r="T1974" s="365">
        <f>IF(ISERROR('commented data'!$M1928),"",'commented data'!$M1928)</f>
        <v>81517.546875</v>
      </c>
      <c r="U1974" s="370">
        <f t="shared" si="501"/>
        <v>81517.546875</v>
      </c>
      <c r="V1974" s="371">
        <f t="shared" si="502"/>
        <v>81517.546875</v>
      </c>
      <c r="W1974" s="383">
        <f t="shared" si="507"/>
        <v>70920.265781249997</v>
      </c>
      <c r="X1974" s="365">
        <f>IF(ISERROR('commented data'!$T1928),"",'commented data'!$T1928)</f>
        <v>100.66889953613281</v>
      </c>
      <c r="Y1974" s="384">
        <f t="shared" si="508"/>
        <v>100.66889953613281</v>
      </c>
      <c r="Z1974" s="365">
        <f>IF(ISERROR('commented data'!$U1928),"",'commented data'!$U1928)</f>
        <v>1012.8280029296875</v>
      </c>
      <c r="AA1974" s="385">
        <f t="shared" si="509"/>
        <v>1022.9562829589844</v>
      </c>
      <c r="AC1974" s="427">
        <f t="shared" si="504"/>
        <v>7.2173106873351633</v>
      </c>
      <c r="AD1974" s="428">
        <f t="shared" si="503"/>
        <v>0.45692677449549091</v>
      </c>
      <c r="AE1974" s="429">
        <f t="shared" si="505"/>
        <v>9.1997732255045097</v>
      </c>
      <c r="AF1974" s="430">
        <f t="shared" si="506"/>
        <v>0.95268292744980265</v>
      </c>
    </row>
    <row r="1975" spans="1:32" s="5" customFormat="1" x14ac:dyDescent="0.2">
      <c r="A1975" s="363">
        <f>'commented data'!$A1929</f>
        <v>41261.25</v>
      </c>
      <c r="B1975" s="364">
        <f>IF(ISERROR('commented data'!$B1929),"",'commented data'!$B1929)</f>
        <v>893.980224609375</v>
      </c>
      <c r="C1975" s="364">
        <f>IF(ISERROR('commented data'!$C1929),"",'commented data'!$C1929)</f>
        <v>477.58938598632812</v>
      </c>
      <c r="D1975" s="364">
        <f>IF(ISERROR('commented data'!$D1929),"",'commented data'!$D1929)</f>
        <v>5837.3408203125</v>
      </c>
      <c r="E1975" s="364">
        <f>IF(ISERROR('commented data'!$E1929),"",'commented data'!$E1929)</f>
        <v>9.8236627578735352</v>
      </c>
      <c r="F1975" s="357">
        <f t="shared" si="495"/>
        <v>137.02706283968237</v>
      </c>
      <c r="G1975" s="362">
        <f t="shared" si="496"/>
        <v>52351.759444162497</v>
      </c>
      <c r="H1975" s="359">
        <f>IF(ISERROR('commented data'!$N1929),"",'commented data'!$N1929)</f>
        <v>15.943617537737081</v>
      </c>
      <c r="I1975" s="359">
        <f>IFERROR('commented data'!O1929,"")</f>
        <v>15.681497465020689</v>
      </c>
      <c r="J1975" s="358">
        <f>IF(ISERROR('commented data'!$P1929),"",'commented data'!$P1929)</f>
        <v>1</v>
      </c>
      <c r="K1975" s="328">
        <f>IF(ISERROR('commented data'!$Q1929),"",'commented data'!$Q1929)</f>
        <v>1</v>
      </c>
      <c r="L1975" s="328">
        <f>IF(ISERROR('commented data'!$R1929),"",'commented data'!$R1929)</f>
        <v>0.8712499737739563</v>
      </c>
      <c r="M1975" s="328">
        <f>IF(ISERROR('commented data'!$S1929),"",'commented data'!$S1929)</f>
        <v>1</v>
      </c>
      <c r="N1975" s="366">
        <f t="shared" si="497"/>
        <v>1</v>
      </c>
      <c r="O1975" s="367" t="b">
        <f t="shared" si="498"/>
        <v>1</v>
      </c>
      <c r="P1975" s="365">
        <f>IF(ISERROR('commented data'!$J1929),"",'commented data'!$J1929)</f>
        <v>135.67035924721026</v>
      </c>
      <c r="Q1975" s="368">
        <f t="shared" si="494"/>
        <v>135.67035924721026</v>
      </c>
      <c r="R1975" s="368" t="str">
        <f t="shared" si="499"/>
        <v/>
      </c>
      <c r="S1975" s="369">
        <f t="shared" si="500"/>
        <v>135.67035924721026</v>
      </c>
      <c r="T1975" s="365">
        <f>IF(ISERROR('commented data'!$M1929),"",'commented data'!$M1929)</f>
        <v>81570.5</v>
      </c>
      <c r="U1975" s="370">
        <f t="shared" si="501"/>
        <v>81570.5</v>
      </c>
      <c r="V1975" s="371">
        <f t="shared" si="502"/>
        <v>81570.5</v>
      </c>
      <c r="W1975" s="383">
        <f t="shared" si="507"/>
        <v>70966.335000000006</v>
      </c>
      <c r="X1975" s="365">
        <f>IF(ISERROR('commented data'!$T1929),"",'commented data'!$T1929)</f>
        <v>100.67019653320312</v>
      </c>
      <c r="Y1975" s="384">
        <f t="shared" si="508"/>
        <v>100.67019653320312</v>
      </c>
      <c r="Z1975" s="365">
        <f>IF(ISERROR('commented data'!$U1929),"",'commented data'!$U1929)</f>
        <v>1012.8280029296875</v>
      </c>
      <c r="AA1975" s="385">
        <f t="shared" si="509"/>
        <v>1022.9562829589844</v>
      </c>
      <c r="AC1975" s="427">
        <f t="shared" si="504"/>
        <v>7.1736078311231894</v>
      </c>
      <c r="AD1975" s="428">
        <f t="shared" si="503"/>
        <v>0.44993602073957917</v>
      </c>
      <c r="AE1975" s="429">
        <f t="shared" si="505"/>
        <v>9.2067639792604208</v>
      </c>
      <c r="AF1975" s="430">
        <f t="shared" si="506"/>
        <v>0.9534068552673709</v>
      </c>
    </row>
    <row r="1976" spans="1:32" s="5" customFormat="1" x14ac:dyDescent="0.2">
      <c r="A1976" s="363">
        <f>'commented data'!$A1930</f>
        <v>41261.291666666664</v>
      </c>
      <c r="B1976" s="364">
        <f>IF(ISERROR('commented data'!$B1930),"",'commented data'!$B1930)</f>
        <v>893.95977783203125</v>
      </c>
      <c r="C1976" s="364">
        <f>IF(ISERROR('commented data'!$C1930),"",'commented data'!$C1930)</f>
        <v>477.97030639648437</v>
      </c>
      <c r="D1976" s="364">
        <f>IF(ISERROR('commented data'!$D1930),"",'commented data'!$D1930)</f>
        <v>5841.86083984375</v>
      </c>
      <c r="E1976" s="364">
        <f>IF(ISERROR('commented data'!$E1930),"",'commented data'!$E1930)</f>
        <v>9.8235702514648438</v>
      </c>
      <c r="F1976" s="357">
        <f t="shared" si="495"/>
        <v>136.83661422729492</v>
      </c>
      <c r="G1976" s="362">
        <f t="shared" si="496"/>
        <v>52395.288443292637</v>
      </c>
      <c r="H1976" s="359">
        <f>IF(ISERROR('commented data'!$N1930),"",'commented data'!$N1930)</f>
        <v>15.753629190443462</v>
      </c>
      <c r="I1976" s="359">
        <f>IFERROR('commented data'!O1930,"")</f>
        <v>15.693640095886868</v>
      </c>
      <c r="J1976" s="358">
        <f>IF(ISERROR('commented data'!$P1930),"",'commented data'!$P1930)</f>
        <v>1</v>
      </c>
      <c r="K1976" s="328">
        <f>IF(ISERROR('commented data'!$Q1930),"",'commented data'!$Q1930)</f>
        <v>1</v>
      </c>
      <c r="L1976" s="328">
        <f>IF(ISERROR('commented data'!$R1930),"",'commented data'!$R1930)</f>
        <v>1</v>
      </c>
      <c r="M1976" s="328">
        <f>IF(ISERROR('commented data'!$S1930),"",'commented data'!$S1930)</f>
        <v>1</v>
      </c>
      <c r="N1976" s="366">
        <f t="shared" si="497"/>
        <v>1</v>
      </c>
      <c r="O1976" s="367" t="b">
        <f t="shared" si="498"/>
        <v>1</v>
      </c>
      <c r="P1976" s="365">
        <f>IF(ISERROR('commented data'!$J1930),"",'commented data'!$J1930)</f>
        <v>135.48179626464844</v>
      </c>
      <c r="Q1976" s="368">
        <f t="shared" si="494"/>
        <v>135.48179626464844</v>
      </c>
      <c r="R1976" s="368" t="str">
        <f t="shared" si="499"/>
        <v/>
      </c>
      <c r="S1976" s="369">
        <f t="shared" si="500"/>
        <v>135.48179626464844</v>
      </c>
      <c r="T1976" s="365">
        <f>IF(ISERROR('commented data'!$M1930),"",'commented data'!$M1930)</f>
        <v>81625.046875</v>
      </c>
      <c r="U1976" s="370">
        <f t="shared" si="501"/>
        <v>81625.046875</v>
      </c>
      <c r="V1976" s="371">
        <f t="shared" si="502"/>
        <v>81625.046875</v>
      </c>
      <c r="W1976" s="383">
        <f t="shared" si="507"/>
        <v>71013.790781250005</v>
      </c>
      <c r="X1976" s="365">
        <f>IF(ISERROR('commented data'!$T1930),"",'commented data'!$T1930)</f>
        <v>100.60829925537109</v>
      </c>
      <c r="Y1976" s="384">
        <f t="shared" si="508"/>
        <v>100.60829925537109</v>
      </c>
      <c r="Z1976" s="365">
        <f>IF(ISERROR('commented data'!$U1930),"",'commented data'!$U1930)</f>
        <v>1012.8250122070312</v>
      </c>
      <c r="AA1976" s="385">
        <f t="shared" si="509"/>
        <v>1022.9532623291016</v>
      </c>
      <c r="AC1976" s="427">
        <f t="shared" si="504"/>
        <v>7.169593872042678</v>
      </c>
      <c r="AD1976" s="428">
        <f t="shared" si="503"/>
        <v>0.45510744129942637</v>
      </c>
      <c r="AE1976" s="429">
        <f t="shared" si="505"/>
        <v>9.2015925587005736</v>
      </c>
      <c r="AF1976" s="430">
        <f t="shared" si="506"/>
        <v>0.95287132858021606</v>
      </c>
    </row>
    <row r="1977" spans="1:32" s="5" customFormat="1" x14ac:dyDescent="0.2">
      <c r="A1977" s="363">
        <f>'commented data'!$A1931</f>
        <v>41261.333333333336</v>
      </c>
      <c r="B1977" s="364">
        <f>IF(ISERROR('commented data'!$B1931),"",'commented data'!$B1931)</f>
        <v>894.05218505859375</v>
      </c>
      <c r="C1977" s="364">
        <f>IF(ISERROR('commented data'!$C1931),"",'commented data'!$C1931)</f>
        <v>478.11819458007812</v>
      </c>
      <c r="D1977" s="364">
        <f>IF(ISERROR('commented data'!$D1931),"",'commented data'!$D1931)</f>
        <v>5844.22998046875</v>
      </c>
      <c r="E1977" s="364">
        <f>IF(ISERROR('commented data'!$E1931),"",'commented data'!$E1931)</f>
        <v>9.8246641159057617</v>
      </c>
      <c r="F1977" s="357">
        <f t="shared" si="495"/>
        <v>136.75904876708984</v>
      </c>
      <c r="G1977" s="362">
        <f t="shared" si="496"/>
        <v>52426.180360974293</v>
      </c>
      <c r="H1977" s="359">
        <f>IF(ISERROR('commented data'!$N1931),"",'commented data'!$N1931)</f>
        <v>15.920253340389827</v>
      </c>
      <c r="I1977" s="359">
        <f>IFERROR('commented data'!O1931,"")</f>
        <v>15.700004581677376</v>
      </c>
      <c r="J1977" s="358">
        <f>IF(ISERROR('commented data'!$P1931),"",'commented data'!$P1931)</f>
        <v>1</v>
      </c>
      <c r="K1977" s="328">
        <f>IF(ISERROR('commented data'!$Q1931),"",'commented data'!$Q1931)</f>
        <v>1</v>
      </c>
      <c r="L1977" s="328">
        <f>IF(ISERROR('commented data'!$R1931),"",'commented data'!$R1931)</f>
        <v>1</v>
      </c>
      <c r="M1977" s="328">
        <f>IF(ISERROR('commented data'!$S1931),"",'commented data'!$S1931)</f>
        <v>1</v>
      </c>
      <c r="N1977" s="366">
        <f t="shared" si="497"/>
        <v>1</v>
      </c>
      <c r="O1977" s="367" t="b">
        <f t="shared" si="498"/>
        <v>1</v>
      </c>
      <c r="P1977" s="365">
        <f>IF(ISERROR('commented data'!$J1931),"",'commented data'!$J1931)</f>
        <v>135.40499877929687</v>
      </c>
      <c r="Q1977" s="368">
        <f t="shared" ref="Q1977:Q2040" si="510">IF($O1977,IF(AND($K1977=1,$L1977&gt;(2/3)),IF($J1977=1,$P1977,""),""),"")</f>
        <v>135.40499877929687</v>
      </c>
      <c r="R1977" s="368" t="str">
        <f t="shared" si="499"/>
        <v/>
      </c>
      <c r="S1977" s="369">
        <f t="shared" si="500"/>
        <v>135.40499877929687</v>
      </c>
      <c r="T1977" s="365">
        <f>IF(ISERROR('commented data'!$M1931),"",'commented data'!$M1931)</f>
        <v>81668.7578125</v>
      </c>
      <c r="U1977" s="370">
        <f t="shared" si="501"/>
        <v>81668.7578125</v>
      </c>
      <c r="V1977" s="371">
        <f t="shared" si="502"/>
        <v>81668.7578125</v>
      </c>
      <c r="W1977" s="383">
        <f t="shared" si="507"/>
        <v>71051.819296874994</v>
      </c>
      <c r="X1977" s="365">
        <f>IF(ISERROR('commented data'!$T1931),"",'commented data'!$T1931)</f>
        <v>100.58809661865234</v>
      </c>
      <c r="Y1977" s="384">
        <f t="shared" si="508"/>
        <v>100.58809661865234</v>
      </c>
      <c r="Z1977" s="365">
        <f>IF(ISERROR('commented data'!$U1931),"",'commented data'!$U1931)</f>
        <v>1012.8250122070312</v>
      </c>
      <c r="AA1977" s="385">
        <f t="shared" si="509"/>
        <v>1022.9532623291016</v>
      </c>
      <c r="AC1977" s="427">
        <f t="shared" si="504"/>
        <v>7.1697545566587308</v>
      </c>
      <c r="AD1977" s="428">
        <f t="shared" si="503"/>
        <v>0.45035430048521896</v>
      </c>
      <c r="AE1977" s="429">
        <f t="shared" si="505"/>
        <v>9.206345699514781</v>
      </c>
      <c r="AF1977" s="430">
        <f t="shared" si="506"/>
        <v>0.95336354028962067</v>
      </c>
    </row>
    <row r="1978" spans="1:32" s="5" customFormat="1" x14ac:dyDescent="0.2">
      <c r="A1978" s="363">
        <f>'commented data'!$A1932</f>
        <v>41261.375</v>
      </c>
      <c r="B1978" s="364">
        <f>IF(ISERROR('commented data'!$B1932),"",'commented data'!$B1932)</f>
        <v>893.9796142578125</v>
      </c>
      <c r="C1978" s="364">
        <f>IF(ISERROR('commented data'!$C1932),"",'commented data'!$C1932)</f>
        <v>478.78680419921875</v>
      </c>
      <c r="D1978" s="364">
        <f>IF(ISERROR('commented data'!$D1932),"",'commented data'!$D1932)</f>
        <v>5855.41015625</v>
      </c>
      <c r="E1978" s="364">
        <f>IF(ISERROR('commented data'!$E1932),"",'commented data'!$E1932)</f>
        <v>9.8293247222900391</v>
      </c>
      <c r="F1978" s="357">
        <f t="shared" ref="F1978:F2041" si="511">IF(ISERROR(S1978*$F$53),"",S1978*$F$53)</f>
        <v>136.95649932861329</v>
      </c>
      <c r="G1978" s="362">
        <f t="shared" ref="G1978:G2041" si="512">IF(ISERROR(W1978*273.15/(273.15+Y1978)*AA1978/1013.25),"",W1978*273.15/(273.15+Y1978)*AA1978/1013.25)</f>
        <v>52495.581394645953</v>
      </c>
      <c r="H1978" s="359">
        <f>IF(ISERROR('commented data'!$N1932),"",'commented data'!$N1932)</f>
        <v>15.853712766894896</v>
      </c>
      <c r="I1978" s="359">
        <f>IFERROR('commented data'!O1932,"")</f>
        <v>15.730039130553136</v>
      </c>
      <c r="J1978" s="358">
        <f>IF(ISERROR('commented data'!$P1932),"",'commented data'!$P1932)</f>
        <v>1</v>
      </c>
      <c r="K1978" s="328">
        <f>IF(ISERROR('commented data'!$Q1932),"",'commented data'!$Q1932)</f>
        <v>1</v>
      </c>
      <c r="L1978" s="328">
        <f>IF(ISERROR('commented data'!$R1932),"",'commented data'!$R1932)</f>
        <v>1</v>
      </c>
      <c r="M1978" s="328">
        <f>IF(ISERROR('commented data'!$S1932),"",'commented data'!$S1932)</f>
        <v>1</v>
      </c>
      <c r="N1978" s="366">
        <f t="shared" ref="N1978:N2041" si="513">IF(ISERROR(F1978*G1978/1000/1000/H1978),"",IF(F1978*G1978/1000/1000/H1978&lt;$J$47,1,0))</f>
        <v>1</v>
      </c>
      <c r="O1978" s="367" t="b">
        <f t="shared" ref="O1978:O2041" si="514">AND(P1978&gt;=0,T1978&gt;=0)</f>
        <v>1</v>
      </c>
      <c r="P1978" s="365">
        <f>IF(ISERROR('commented data'!$J1932),"",'commented data'!$J1932)</f>
        <v>135.60049438476562</v>
      </c>
      <c r="Q1978" s="368">
        <f t="shared" si="510"/>
        <v>135.60049438476562</v>
      </c>
      <c r="R1978" s="368" t="str">
        <f t="shared" ref="R1978:R2041" si="515">IF(K1978&lt;1,1,IF(L1978&lt;0.666,2,""))</f>
        <v/>
      </c>
      <c r="S1978" s="369">
        <f t="shared" ref="S1978:S2041" si="516">IF(R1978=1,IF(J1978=1,$Q$53,P1978),P1978)</f>
        <v>135.60049438476562</v>
      </c>
      <c r="T1978" s="365">
        <f>IF(ISERROR('commented data'!$M1932),"",'commented data'!$M1932)</f>
        <v>81771.34375</v>
      </c>
      <c r="U1978" s="370">
        <f t="shared" ref="U1978:U2041" si="517">IF(J1978=1,IF(T1978,IF(M1978=1,T1978,""),""),"")</f>
        <v>81771.34375</v>
      </c>
      <c r="V1978" s="371">
        <f t="shared" ref="V1978:V2041" si="518">IF(U1978="",IF(J1978=1,$U$53,T1978),T1978)</f>
        <v>81771.34375</v>
      </c>
      <c r="W1978" s="383">
        <f t="shared" si="507"/>
        <v>71141.069062499999</v>
      </c>
      <c r="X1978" s="365">
        <f>IF(ISERROR('commented data'!$T1932),"",'commented data'!$T1932)</f>
        <v>100.56320190429687</v>
      </c>
      <c r="Y1978" s="384">
        <f t="shared" si="508"/>
        <v>100.56320190429687</v>
      </c>
      <c r="Z1978" s="365">
        <f>IF(ISERROR('commented data'!$U1932),"",'commented data'!$U1932)</f>
        <v>1012.8259887695312</v>
      </c>
      <c r="AA1978" s="385">
        <f t="shared" si="509"/>
        <v>1022.9542486572266</v>
      </c>
      <c r="AC1978" s="427">
        <f t="shared" si="504"/>
        <v>7.1896110580309927</v>
      </c>
      <c r="AD1978" s="428">
        <f t="shared" ref="AD1978:AD2041" si="519">IFERROR(IF(AC1978/H1978&gt;0,AC1978/H1978,""),"")</f>
        <v>0.4534969923918426</v>
      </c>
      <c r="AE1978" s="429">
        <f t="shared" si="505"/>
        <v>9.2032030076081579</v>
      </c>
      <c r="AF1978" s="430">
        <f t="shared" si="506"/>
        <v>0.95303809868880229</v>
      </c>
    </row>
    <row r="1979" spans="1:32" s="5" customFormat="1" x14ac:dyDescent="0.2">
      <c r="A1979" s="363">
        <f>'commented data'!$A1933</f>
        <v>41261.416666666664</v>
      </c>
      <c r="B1979" s="364">
        <f>IF(ISERROR('commented data'!$B1933),"",'commented data'!$B1933)</f>
        <v>893.89752197265625</v>
      </c>
      <c r="C1979" s="364">
        <f>IF(ISERROR('commented data'!$C1933),"",'commented data'!$C1933)</f>
        <v>478.91860961914062</v>
      </c>
      <c r="D1979" s="364">
        <f>IF(ISERROR('commented data'!$D1933),"",'commented data'!$D1933)</f>
        <v>5852.68017578125</v>
      </c>
      <c r="E1979" s="364">
        <f>IF(ISERROR('commented data'!$E1933),"",'commented data'!$E1933)</f>
        <v>9.825190544128418</v>
      </c>
      <c r="F1979" s="357">
        <f t="shared" si="511"/>
        <v>135.74228317260742</v>
      </c>
      <c r="G1979" s="362">
        <f t="shared" si="512"/>
        <v>52460.471593501483</v>
      </c>
      <c r="H1979" s="359">
        <f>IF(ISERROR('commented data'!$N1933),"",'commented data'!$N1933)</f>
        <v>15.829583251295844</v>
      </c>
      <c r="I1979" s="359">
        <f>IFERROR('commented data'!O1933,"")</f>
        <v>15.72270528058308</v>
      </c>
      <c r="J1979" s="358">
        <f>IF(ISERROR('commented data'!$P1933),"",'commented data'!$P1933)</f>
        <v>1</v>
      </c>
      <c r="K1979" s="328">
        <f>IF(ISERROR('commented data'!$Q1933),"",'commented data'!$Q1933)</f>
        <v>1</v>
      </c>
      <c r="L1979" s="328">
        <f>IF(ISERROR('commented data'!$R1933),"",'commented data'!$R1933)</f>
        <v>1</v>
      </c>
      <c r="M1979" s="328">
        <f>IF(ISERROR('commented data'!$S1933),"",'commented data'!$S1933)</f>
        <v>1</v>
      </c>
      <c r="N1979" s="366">
        <f t="shared" si="513"/>
        <v>1</v>
      </c>
      <c r="O1979" s="367" t="b">
        <f t="shared" si="514"/>
        <v>1</v>
      </c>
      <c r="P1979" s="365">
        <f>IF(ISERROR('commented data'!$J1933),"",'commented data'!$J1933)</f>
        <v>134.39830017089844</v>
      </c>
      <c r="Q1979" s="368">
        <f t="shared" si="510"/>
        <v>134.39830017089844</v>
      </c>
      <c r="R1979" s="368" t="str">
        <f t="shared" si="515"/>
        <v/>
      </c>
      <c r="S1979" s="369">
        <f t="shared" si="516"/>
        <v>134.39830017089844</v>
      </c>
      <c r="T1979" s="365">
        <f>IF(ISERROR('commented data'!$M1933),"",'commented data'!$M1933)</f>
        <v>81725.203125</v>
      </c>
      <c r="U1979" s="370">
        <f t="shared" si="517"/>
        <v>81725.203125</v>
      </c>
      <c r="V1979" s="371">
        <f t="shared" si="518"/>
        <v>81725.203125</v>
      </c>
      <c r="W1979" s="383">
        <f t="shared" si="507"/>
        <v>71100.926718749994</v>
      </c>
      <c r="X1979" s="365">
        <f>IF(ISERROR('commented data'!$T1933),"",'commented data'!$T1933)</f>
        <v>100.6011962890625</v>
      </c>
      <c r="Y1979" s="384">
        <f t="shared" si="508"/>
        <v>100.6011962890625</v>
      </c>
      <c r="Z1979" s="365">
        <f>IF(ISERROR('commented data'!$U1933),"",'commented data'!$U1933)</f>
        <v>1012.822998046875</v>
      </c>
      <c r="AA1979" s="385">
        <f t="shared" si="509"/>
        <v>1022.9512280273437</v>
      </c>
      <c r="AC1979" s="427">
        <f t="shared" ref="AC1979:AC2042" si="520">IFERROR(IF(J1979&lt;1,"",IF(F1979*G1979*0.000001&lt;=0,"",F1979*G1979*0.000001)),"")</f>
        <v>7.1211041904136048</v>
      </c>
      <c r="AD1979" s="428">
        <f t="shared" si="519"/>
        <v>0.44986049710630605</v>
      </c>
      <c r="AE1979" s="429">
        <f t="shared" si="505"/>
        <v>9.2068395028936951</v>
      </c>
      <c r="AF1979" s="430">
        <f t="shared" si="506"/>
        <v>0.95341467612058928</v>
      </c>
    </row>
    <row r="1980" spans="1:32" s="5" customFormat="1" x14ac:dyDescent="0.2">
      <c r="A1980" s="363">
        <f>'commented data'!$A1934</f>
        <v>41261.458333333336</v>
      </c>
      <c r="B1980" s="364">
        <f>IF(ISERROR('commented data'!$B1934),"",'commented data'!$B1934)</f>
        <v>894.021728515625</v>
      </c>
      <c r="C1980" s="364">
        <f>IF(ISERROR('commented data'!$C1934),"",'commented data'!$C1934)</f>
        <v>478.56478881835937</v>
      </c>
      <c r="D1980" s="364">
        <f>IF(ISERROR('commented data'!$D1934),"",'commented data'!$D1934)</f>
        <v>5851.68505859375</v>
      </c>
      <c r="E1980" s="364">
        <f>IF(ISERROR('commented data'!$E1934),"",'commented data'!$E1934)</f>
        <v>9.8268051147460937</v>
      </c>
      <c r="F1980" s="357">
        <f t="shared" si="511"/>
        <v>135.83096023559571</v>
      </c>
      <c r="G1980" s="362">
        <f t="shared" si="512"/>
        <v>52443.390567027338</v>
      </c>
      <c r="H1980" s="359">
        <f>IF(ISERROR('commented data'!$N1934),"",'commented data'!$N1934)</f>
        <v>16.063618069070799</v>
      </c>
      <c r="I1980" s="359">
        <f>IFERROR('commented data'!O1934,"")</f>
        <v>15.720031986675195</v>
      </c>
      <c r="J1980" s="358">
        <f>IF(ISERROR('commented data'!$P1934),"",'commented data'!$P1934)</f>
        <v>1</v>
      </c>
      <c r="K1980" s="328">
        <f>IF(ISERROR('commented data'!$Q1934),"",'commented data'!$Q1934)</f>
        <v>1</v>
      </c>
      <c r="L1980" s="328">
        <f>IF(ISERROR('commented data'!$R1934),"",'commented data'!$R1934)</f>
        <v>1</v>
      </c>
      <c r="M1980" s="328">
        <f>IF(ISERROR('commented data'!$S1934),"",'commented data'!$S1934)</f>
        <v>1</v>
      </c>
      <c r="N1980" s="366">
        <f t="shared" si="513"/>
        <v>1</v>
      </c>
      <c r="O1980" s="367" t="b">
        <f t="shared" si="514"/>
        <v>1</v>
      </c>
      <c r="P1980" s="365">
        <f>IF(ISERROR('commented data'!$J1934),"",'commented data'!$J1934)</f>
        <v>134.48609924316406</v>
      </c>
      <c r="Q1980" s="368">
        <f t="shared" si="510"/>
        <v>134.48609924316406</v>
      </c>
      <c r="R1980" s="368" t="str">
        <f t="shared" si="515"/>
        <v/>
      </c>
      <c r="S1980" s="369">
        <f t="shared" si="516"/>
        <v>134.48609924316406</v>
      </c>
      <c r="T1980" s="365">
        <f>IF(ISERROR('commented data'!$M1934),"",'commented data'!$M1934)</f>
        <v>81710.1484375</v>
      </c>
      <c r="U1980" s="370">
        <f t="shared" si="517"/>
        <v>81710.1484375</v>
      </c>
      <c r="V1980" s="371">
        <f t="shared" si="518"/>
        <v>81710.1484375</v>
      </c>
      <c r="W1980" s="383">
        <f t="shared" si="507"/>
        <v>71087.829140625006</v>
      </c>
      <c r="X1980" s="365">
        <f>IF(ISERROR('commented data'!$T1934),"",'commented data'!$T1934)</f>
        <v>100.65480041503906</v>
      </c>
      <c r="Y1980" s="384">
        <f t="shared" si="508"/>
        <v>100.65480041503906</v>
      </c>
      <c r="Z1980" s="365">
        <f>IF(ISERROR('commented data'!$U1934),"",'commented data'!$U1934)</f>
        <v>1012.8250122070312</v>
      </c>
      <c r="AA1980" s="385">
        <f t="shared" si="509"/>
        <v>1022.9532623291016</v>
      </c>
      <c r="AC1980" s="427">
        <f t="shared" si="520"/>
        <v>7.1234360987297052</v>
      </c>
      <c r="AD1980" s="428">
        <f t="shared" si="519"/>
        <v>0.44345153551959177</v>
      </c>
      <c r="AE1980" s="429">
        <f t="shared" si="505"/>
        <v>9.2132484644804098</v>
      </c>
      <c r="AF1980" s="430">
        <f t="shared" si="506"/>
        <v>0.95407835642407957</v>
      </c>
    </row>
    <row r="1981" spans="1:32" s="5" customFormat="1" x14ac:dyDescent="0.2">
      <c r="A1981" s="363">
        <f>'commented data'!$A1935</f>
        <v>41261.5</v>
      </c>
      <c r="B1981" s="364">
        <f>IF(ISERROR('commented data'!$B1935),"",'commented data'!$B1935)</f>
        <v>894.01019287109375</v>
      </c>
      <c r="C1981" s="364">
        <f>IF(ISERROR('commented data'!$C1935),"",'commented data'!$C1935)</f>
        <v>478.19610595703125</v>
      </c>
      <c r="D1981" s="364">
        <f>IF(ISERROR('commented data'!$D1935),"",'commented data'!$D1935)</f>
        <v>5856.10302734375</v>
      </c>
      <c r="E1981" s="364">
        <f>IF(ISERROR('commented data'!$E1935),"",'commented data'!$E1935)</f>
        <v>9.8342075347900391</v>
      </c>
      <c r="F1981" s="357">
        <f t="shared" si="511"/>
        <v>135.48856567382813</v>
      </c>
      <c r="G1981" s="362">
        <f t="shared" si="512"/>
        <v>52417.352882428466</v>
      </c>
      <c r="H1981" s="359">
        <f>IF(ISERROR('commented data'!$N1935),"",'commented data'!$N1935)</f>
        <v>15.958681063935583</v>
      </c>
      <c r="I1981" s="359">
        <f>IFERROR('commented data'!O1935,"")</f>
        <v>15.731900467184779</v>
      </c>
      <c r="J1981" s="358">
        <f>IF(ISERROR('commented data'!$P1935),"",'commented data'!$P1935)</f>
        <v>1</v>
      </c>
      <c r="K1981" s="328">
        <f>IF(ISERROR('commented data'!$Q1935),"",'commented data'!$Q1935)</f>
        <v>1</v>
      </c>
      <c r="L1981" s="328">
        <f>IF(ISERROR('commented data'!$R1935),"",'commented data'!$R1935)</f>
        <v>1</v>
      </c>
      <c r="M1981" s="328">
        <f>IF(ISERROR('commented data'!$S1935),"",'commented data'!$S1935)</f>
        <v>1</v>
      </c>
      <c r="N1981" s="366">
        <f t="shared" si="513"/>
        <v>1</v>
      </c>
      <c r="O1981" s="367" t="b">
        <f t="shared" si="514"/>
        <v>1</v>
      </c>
      <c r="P1981" s="365">
        <f>IF(ISERROR('commented data'!$J1935),"",'commented data'!$J1935)</f>
        <v>134.1470947265625</v>
      </c>
      <c r="Q1981" s="368">
        <f t="shared" si="510"/>
        <v>134.1470947265625</v>
      </c>
      <c r="R1981" s="368" t="str">
        <f t="shared" si="515"/>
        <v/>
      </c>
      <c r="S1981" s="369">
        <f t="shared" si="516"/>
        <v>134.1470947265625</v>
      </c>
      <c r="T1981" s="365">
        <f>IF(ISERROR('commented data'!$M1935),"",'commented data'!$M1935)</f>
        <v>81691.40625</v>
      </c>
      <c r="U1981" s="370">
        <f t="shared" si="517"/>
        <v>81691.40625</v>
      </c>
      <c r="V1981" s="371">
        <f t="shared" si="518"/>
        <v>81691.40625</v>
      </c>
      <c r="W1981" s="383">
        <f t="shared" si="507"/>
        <v>71071.5234375</v>
      </c>
      <c r="X1981" s="365">
        <f>IF(ISERROR('commented data'!$T1935),"",'commented data'!$T1935)</f>
        <v>100.75469970703125</v>
      </c>
      <c r="Y1981" s="384">
        <f t="shared" si="508"/>
        <v>100.75469970703125</v>
      </c>
      <c r="Z1981" s="365">
        <f>IF(ISERROR('commented data'!$U1935),"",'commented data'!$U1935)</f>
        <v>1012.8250122070312</v>
      </c>
      <c r="AA1981" s="385">
        <f t="shared" si="509"/>
        <v>1022.9532623291016</v>
      </c>
      <c r="AC1981" s="427">
        <f t="shared" si="520"/>
        <v>7.1019519584591331</v>
      </c>
      <c r="AD1981" s="428">
        <f t="shared" si="519"/>
        <v>0.44502123515135372</v>
      </c>
      <c r="AE1981" s="429">
        <f t="shared" ref="AE1981:AE2044" si="521">IFERROR($J$47-AD1981,"")</f>
        <v>9.2116787648486476</v>
      </c>
      <c r="AF1981" s="430">
        <f t="shared" ref="AF1981:AF2044" si="522">IFERROR(AE1981/$J$47,"")</f>
        <v>0.95391580610857196</v>
      </c>
    </row>
    <row r="1982" spans="1:32" s="5" customFormat="1" x14ac:dyDescent="0.2">
      <c r="A1982" s="363">
        <f>'commented data'!$A1936</f>
        <v>41261.541666666664</v>
      </c>
      <c r="B1982" s="364">
        <f>IF(ISERROR('commented data'!$B1936),"",'commented data'!$B1936)</f>
        <v>893.9310302734375</v>
      </c>
      <c r="C1982" s="364">
        <f>IF(ISERROR('commented data'!$C1936),"",'commented data'!$C1936)</f>
        <v>477.6387939453125</v>
      </c>
      <c r="D1982" s="364">
        <f>IF(ISERROR('commented data'!$D1936),"",'commented data'!$D1936)</f>
        <v>5851.81494140625</v>
      </c>
      <c r="E1982" s="364">
        <f>IF(ISERROR('commented data'!$E1936),"",'commented data'!$E1936)</f>
        <v>9.8376922607421875</v>
      </c>
      <c r="F1982" s="357">
        <f t="shared" si="511"/>
        <v>135.73875396728516</v>
      </c>
      <c r="G1982" s="362">
        <f t="shared" si="512"/>
        <v>52339.544301266491</v>
      </c>
      <c r="H1982" s="359">
        <f>IF(ISERROR('commented data'!$N1936),"",'commented data'!$N1936)</f>
        <v>15.830303889530478</v>
      </c>
      <c r="I1982" s="359">
        <f>IFERROR('commented data'!O1936,"")</f>
        <v>15.720380905310869</v>
      </c>
      <c r="J1982" s="358">
        <f>IF(ISERROR('commented data'!$P1936),"",'commented data'!$P1936)</f>
        <v>1</v>
      </c>
      <c r="K1982" s="328">
        <f>IF(ISERROR('commented data'!$Q1936),"",'commented data'!$Q1936)</f>
        <v>1</v>
      </c>
      <c r="L1982" s="328">
        <f>IF(ISERROR('commented data'!$R1936),"",'commented data'!$R1936)</f>
        <v>1</v>
      </c>
      <c r="M1982" s="328">
        <f>IF(ISERROR('commented data'!$S1936),"",'commented data'!$S1936)</f>
        <v>1</v>
      </c>
      <c r="N1982" s="366">
        <f t="shared" si="513"/>
        <v>1</v>
      </c>
      <c r="O1982" s="367" t="b">
        <f t="shared" si="514"/>
        <v>1</v>
      </c>
      <c r="P1982" s="365">
        <f>IF(ISERROR('commented data'!$J1936),"",'commented data'!$J1936)</f>
        <v>134.39480590820313</v>
      </c>
      <c r="Q1982" s="368">
        <f t="shared" si="510"/>
        <v>134.39480590820313</v>
      </c>
      <c r="R1982" s="368" t="str">
        <f t="shared" si="515"/>
        <v/>
      </c>
      <c r="S1982" s="369">
        <f t="shared" si="516"/>
        <v>134.39480590820313</v>
      </c>
      <c r="T1982" s="365">
        <f>IF(ISERROR('commented data'!$M1936),"",'commented data'!$M1936)</f>
        <v>81588.578125</v>
      </c>
      <c r="U1982" s="370">
        <f t="shared" si="517"/>
        <v>81588.578125</v>
      </c>
      <c r="V1982" s="371">
        <f t="shared" si="518"/>
        <v>81588.578125</v>
      </c>
      <c r="W1982" s="383">
        <f t="shared" si="507"/>
        <v>70982.062968750004</v>
      </c>
      <c r="X1982" s="365">
        <f>IF(ISERROR('commented data'!$T1936),"",'commented data'!$T1936)</f>
        <v>100.83920288085937</v>
      </c>
      <c r="Y1982" s="384">
        <f t="shared" si="508"/>
        <v>100.83920288085937</v>
      </c>
      <c r="Z1982" s="365">
        <f>IF(ISERROR('commented data'!$U1936),"",'commented data'!$U1936)</f>
        <v>1012.8250122070312</v>
      </c>
      <c r="AA1982" s="385">
        <f t="shared" si="509"/>
        <v>1022.9532623291016</v>
      </c>
      <c r="AC1982" s="427">
        <f t="shared" si="520"/>
        <v>7.1045045266694338</v>
      </c>
      <c r="AD1982" s="428">
        <f t="shared" si="519"/>
        <v>0.44879141779255832</v>
      </c>
      <c r="AE1982" s="429">
        <f t="shared" si="521"/>
        <v>9.2079085822074429</v>
      </c>
      <c r="AF1982" s="430">
        <f t="shared" si="522"/>
        <v>0.95352538467669512</v>
      </c>
    </row>
    <row r="1983" spans="1:32" s="5" customFormat="1" x14ac:dyDescent="0.2">
      <c r="A1983" s="363">
        <f>'commented data'!$A1937</f>
        <v>41261.583333333336</v>
      </c>
      <c r="B1983" s="364">
        <f>IF(ISERROR('commented data'!$B1937),"",'commented data'!$B1937)</f>
        <v>893.96282958984375</v>
      </c>
      <c r="C1983" s="364">
        <f>IF(ISERROR('commented data'!$C1937),"",'commented data'!$C1937)</f>
        <v>476.66668701171875</v>
      </c>
      <c r="D1983" s="364">
        <f>IF(ISERROR('commented data'!$D1937),"",'commented data'!$D1937)</f>
        <v>5858.88916015625</v>
      </c>
      <c r="E1983" s="364">
        <f>IF(ISERROR('commented data'!$E1937),"",'commented data'!$E1937)</f>
        <v>9.8522882461547852</v>
      </c>
      <c r="F1983" s="357">
        <f t="shared" si="511"/>
        <v>136.34716430664062</v>
      </c>
      <c r="G1983" s="362">
        <f t="shared" si="512"/>
        <v>52318.061377895654</v>
      </c>
      <c r="H1983" s="359">
        <f>IF(ISERROR('commented data'!$N1937),"",'commented data'!$N1937)</f>
        <v>15.941725543546562</v>
      </c>
      <c r="I1983" s="359">
        <f>IFERROR('commented data'!O1937,"")</f>
        <v>15.739385165437174</v>
      </c>
      <c r="J1983" s="358">
        <f>IF(ISERROR('commented data'!$P1937),"",'commented data'!$P1937)</f>
        <v>1</v>
      </c>
      <c r="K1983" s="328">
        <f>IF(ISERROR('commented data'!$Q1937),"",'commented data'!$Q1937)</f>
        <v>1</v>
      </c>
      <c r="L1983" s="328">
        <f>IF(ISERROR('commented data'!$R1937),"",'commented data'!$R1937)</f>
        <v>1</v>
      </c>
      <c r="M1983" s="328">
        <f>IF(ISERROR('commented data'!$S1937),"",'commented data'!$S1937)</f>
        <v>1</v>
      </c>
      <c r="N1983" s="366">
        <f t="shared" si="513"/>
        <v>1</v>
      </c>
      <c r="O1983" s="367" t="b">
        <f t="shared" si="514"/>
        <v>1</v>
      </c>
      <c r="P1983" s="365">
        <f>IF(ISERROR('commented data'!$J1937),"",'commented data'!$J1937)</f>
        <v>134.9971923828125</v>
      </c>
      <c r="Q1983" s="368">
        <f t="shared" si="510"/>
        <v>134.9971923828125</v>
      </c>
      <c r="R1983" s="368" t="str">
        <f t="shared" si="515"/>
        <v/>
      </c>
      <c r="S1983" s="369">
        <f t="shared" si="516"/>
        <v>134.9971923828125</v>
      </c>
      <c r="T1983" s="365">
        <f>IF(ISERROR('commented data'!$M1937),"",'commented data'!$M1937)</f>
        <v>81359.390625</v>
      </c>
      <c r="U1983" s="370">
        <f t="shared" si="517"/>
        <v>81359.390625</v>
      </c>
      <c r="V1983" s="371">
        <f t="shared" si="518"/>
        <v>81359.390625</v>
      </c>
      <c r="W1983" s="383">
        <f t="shared" si="507"/>
        <v>70782.669843750002</v>
      </c>
      <c r="X1983" s="365">
        <f>IF(ISERROR('commented data'!$T1937),"",'commented data'!$T1937)</f>
        <v>99.941780090332031</v>
      </c>
      <c r="Y1983" s="384">
        <f t="shared" si="508"/>
        <v>99.941780090332031</v>
      </c>
      <c r="Z1983" s="365">
        <f>IF(ISERROR('commented data'!$U1937),"",'commented data'!$U1937)</f>
        <v>1012.8250122070312</v>
      </c>
      <c r="AA1983" s="385">
        <f t="shared" si="509"/>
        <v>1022.9532623291016</v>
      </c>
      <c r="AC1983" s="427">
        <f t="shared" si="520"/>
        <v>7.1334193108968469</v>
      </c>
      <c r="AD1983" s="428">
        <f t="shared" si="519"/>
        <v>0.44746845574596888</v>
      </c>
      <c r="AE1983" s="429">
        <f t="shared" si="521"/>
        <v>9.2092315442540311</v>
      </c>
      <c r="AF1983" s="430">
        <f t="shared" si="522"/>
        <v>0.95366238407054482</v>
      </c>
    </row>
    <row r="1984" spans="1:32" s="5" customFormat="1" x14ac:dyDescent="0.2">
      <c r="A1984" s="363">
        <f>'commented data'!$A1938</f>
        <v>41261.625</v>
      </c>
      <c r="B1984" s="364">
        <f>IF(ISERROR('commented data'!$B1938),"",'commented data'!$B1938)</f>
        <v>894.0194091796875</v>
      </c>
      <c r="C1984" s="364">
        <f>IF(ISERROR('commented data'!$C1938),"",'commented data'!$C1938)</f>
        <v>475.79940795898437</v>
      </c>
      <c r="D1984" s="364">
        <f>IF(ISERROR('commented data'!$D1938),"",'commented data'!$D1938)</f>
        <v>5872.94482421875</v>
      </c>
      <c r="E1984" s="364">
        <f>IF(ISERROR('commented data'!$E1938),"",'commented data'!$E1938)</f>
        <v>9.8656148910522461</v>
      </c>
      <c r="F1984" s="357">
        <f t="shared" si="511"/>
        <v>136.47363006591797</v>
      </c>
      <c r="G1984" s="362">
        <f t="shared" si="512"/>
        <v>52245.546409518276</v>
      </c>
      <c r="H1984" s="359">
        <f>IF(ISERROR('commented data'!$N1938),"",'commented data'!$N1938)</f>
        <v>15.716638542536094</v>
      </c>
      <c r="I1984" s="359">
        <f>IFERROR('commented data'!O1938,"")</f>
        <v>15.777144458092879</v>
      </c>
      <c r="J1984" s="358">
        <f>IF(ISERROR('commented data'!$P1938),"",'commented data'!$P1938)</f>
        <v>1</v>
      </c>
      <c r="K1984" s="328">
        <f>IF(ISERROR('commented data'!$Q1938),"",'commented data'!$Q1938)</f>
        <v>1</v>
      </c>
      <c r="L1984" s="328">
        <f>IF(ISERROR('commented data'!$R1938),"",'commented data'!$R1938)</f>
        <v>1</v>
      </c>
      <c r="M1984" s="328">
        <f>IF(ISERROR('commented data'!$S1938),"",'commented data'!$S1938)</f>
        <v>1</v>
      </c>
      <c r="N1984" s="366">
        <f t="shared" si="513"/>
        <v>1</v>
      </c>
      <c r="O1984" s="367" t="b">
        <f t="shared" si="514"/>
        <v>1</v>
      </c>
      <c r="P1984" s="365">
        <f>IF(ISERROR('commented data'!$J1938),"",'commented data'!$J1938)</f>
        <v>135.12240600585937</v>
      </c>
      <c r="Q1984" s="368">
        <f t="shared" si="510"/>
        <v>135.12240600585937</v>
      </c>
      <c r="R1984" s="368" t="str">
        <f t="shared" si="515"/>
        <v/>
      </c>
      <c r="S1984" s="369">
        <f t="shared" si="516"/>
        <v>135.12240600585937</v>
      </c>
      <c r="T1984" s="365">
        <f>IF(ISERROR('commented data'!$M1938),"",'commented data'!$M1938)</f>
        <v>80934.2890625</v>
      </c>
      <c r="U1984" s="370">
        <f t="shared" si="517"/>
        <v>80934.2890625</v>
      </c>
      <c r="V1984" s="371">
        <f t="shared" si="518"/>
        <v>80934.2890625</v>
      </c>
      <c r="W1984" s="383">
        <f t="shared" si="507"/>
        <v>70412.831484374998</v>
      </c>
      <c r="X1984" s="365">
        <f>IF(ISERROR('commented data'!$T1938),"",'commented data'!$T1938)</f>
        <v>98.506416320800781</v>
      </c>
      <c r="Y1984" s="384">
        <f t="shared" si="508"/>
        <v>98.506416320800781</v>
      </c>
      <c r="Z1984" s="365">
        <f>IF(ISERROR('commented data'!$U1938),"",'commented data'!$U1938)</f>
        <v>1012.822021484375</v>
      </c>
      <c r="AA1984" s="385">
        <f t="shared" si="509"/>
        <v>1022.9502416992187</v>
      </c>
      <c r="AC1984" s="427">
        <f t="shared" si="520"/>
        <v>7.1301393732843463</v>
      </c>
      <c r="AD1984" s="428">
        <f t="shared" si="519"/>
        <v>0.45366821626565201</v>
      </c>
      <c r="AE1984" s="429">
        <f t="shared" si="521"/>
        <v>9.2030317837343496</v>
      </c>
      <c r="AF1984" s="430">
        <f t="shared" si="522"/>
        <v>0.9530203675928991</v>
      </c>
    </row>
    <row r="1985" spans="1:32" s="5" customFormat="1" x14ac:dyDescent="0.2">
      <c r="A1985" s="363">
        <f>'commented data'!$A1939</f>
        <v>41261.666666666664</v>
      </c>
      <c r="B1985" s="364">
        <f>IF(ISERROR('commented data'!$B1939),"",'commented data'!$B1939)</f>
        <v>893.97467041015625</v>
      </c>
      <c r="C1985" s="364">
        <f>IF(ISERROR('commented data'!$C1939),"",'commented data'!$C1939)</f>
        <v>479.68218994140625</v>
      </c>
      <c r="D1985" s="364">
        <f>IF(ISERROR('commented data'!$D1939),"",'commented data'!$D1939)</f>
        <v>5898.93115234375</v>
      </c>
      <c r="E1985" s="364">
        <f>IF(ISERROR('commented data'!$E1939),"",'commented data'!$E1939)</f>
        <v>9.8647022247314453</v>
      </c>
      <c r="F1985" s="357">
        <f t="shared" si="511"/>
        <v>137.50372650146485</v>
      </c>
      <c r="G1985" s="362">
        <f t="shared" si="512"/>
        <v>52575.651403407166</v>
      </c>
      <c r="H1985" s="359">
        <f>IF(ISERROR('commented data'!$N1939),"",'commented data'!$N1939)</f>
        <v>16.110590435081395</v>
      </c>
      <c r="I1985" s="359">
        <f>IFERROR('commented data'!O1939,"")</f>
        <v>15.846954419710912</v>
      </c>
      <c r="J1985" s="358">
        <f>IF(ISERROR('commented data'!$P1939),"",'commented data'!$P1939)</f>
        <v>1</v>
      </c>
      <c r="K1985" s="328">
        <f>IF(ISERROR('commented data'!$Q1939),"",'commented data'!$Q1939)</f>
        <v>1</v>
      </c>
      <c r="L1985" s="328">
        <f>IF(ISERROR('commented data'!$R1939),"",'commented data'!$R1939)</f>
        <v>1</v>
      </c>
      <c r="M1985" s="328">
        <f>IF(ISERROR('commented data'!$S1939),"",'commented data'!$S1939)</f>
        <v>1</v>
      </c>
      <c r="N1985" s="366">
        <f t="shared" si="513"/>
        <v>1</v>
      </c>
      <c r="O1985" s="367" t="b">
        <f t="shared" si="514"/>
        <v>1</v>
      </c>
      <c r="P1985" s="365">
        <f>IF(ISERROR('commented data'!$J1939),"",'commented data'!$J1939)</f>
        <v>136.14230346679687</v>
      </c>
      <c r="Q1985" s="368">
        <f t="shared" si="510"/>
        <v>136.14230346679687</v>
      </c>
      <c r="R1985" s="368" t="str">
        <f t="shared" si="515"/>
        <v/>
      </c>
      <c r="S1985" s="369">
        <f t="shared" si="516"/>
        <v>136.14230346679687</v>
      </c>
      <c r="T1985" s="365">
        <f>IF(ISERROR('commented data'!$M1939),"",'commented data'!$M1939)</f>
        <v>81912.71875</v>
      </c>
      <c r="U1985" s="370">
        <f t="shared" si="517"/>
        <v>81912.71875</v>
      </c>
      <c r="V1985" s="371">
        <f t="shared" si="518"/>
        <v>81912.71875</v>
      </c>
      <c r="W1985" s="383">
        <f t="shared" si="507"/>
        <v>71264.065312499995</v>
      </c>
      <c r="X1985" s="365">
        <f>IF(ISERROR('commented data'!$T1939),"",'commented data'!$T1939)</f>
        <v>100.6365966796875</v>
      </c>
      <c r="Y1985" s="384">
        <f t="shared" si="508"/>
        <v>100.6365966796875</v>
      </c>
      <c r="Z1985" s="365">
        <f>IF(ISERROR('commented data'!$U1939),"",'commented data'!$U1939)</f>
        <v>1012.8189697265625</v>
      </c>
      <c r="AA1985" s="385">
        <f t="shared" si="509"/>
        <v>1022.9471594238281</v>
      </c>
      <c r="AC1985" s="427">
        <f t="shared" si="520"/>
        <v>7.2293479912104557</v>
      </c>
      <c r="AD1985" s="428">
        <f t="shared" si="519"/>
        <v>0.44873265324083272</v>
      </c>
      <c r="AE1985" s="429">
        <f t="shared" si="521"/>
        <v>9.2079673467591672</v>
      </c>
      <c r="AF1985" s="430">
        <f t="shared" si="522"/>
        <v>0.95353147004247485</v>
      </c>
    </row>
    <row r="1986" spans="1:32" s="5" customFormat="1" x14ac:dyDescent="0.2">
      <c r="A1986" s="363">
        <f>'commented data'!$A1940</f>
        <v>41261.708333333336</v>
      </c>
      <c r="B1986" s="364">
        <f>IF(ISERROR('commented data'!$B1940),"",'commented data'!$B1940)</f>
        <v>894.04327392578125</v>
      </c>
      <c r="C1986" s="364">
        <f>IF(ISERROR('commented data'!$C1940),"",'commented data'!$C1940)</f>
        <v>480.302490234375</v>
      </c>
      <c r="D1986" s="364">
        <f>IF(ISERROR('commented data'!$D1940),"",'commented data'!$D1940)</f>
        <v>5904.3330078125</v>
      </c>
      <c r="E1986" s="364">
        <f>IF(ISERROR('commented data'!$E1940),"",'commented data'!$E1940)</f>
        <v>9.8713645935058594</v>
      </c>
      <c r="F1986" s="357">
        <f t="shared" si="511"/>
        <v>137.47928405761718</v>
      </c>
      <c r="G1986" s="362">
        <f t="shared" si="512"/>
        <v>52633.953753130845</v>
      </c>
      <c r="H1986" s="359">
        <f>IF(ISERROR('commented data'!$N1940),"",'commented data'!$N1940)</f>
        <v>15.853835708487386</v>
      </c>
      <c r="I1986" s="359">
        <f>IFERROR('commented data'!O1940,"")</f>
        <v>15.861466024471907</v>
      </c>
      <c r="J1986" s="358">
        <f>IF(ISERROR('commented data'!$P1940),"",'commented data'!$P1940)</f>
        <v>1</v>
      </c>
      <c r="K1986" s="328">
        <f>IF(ISERROR('commented data'!$Q1940),"",'commented data'!$Q1940)</f>
        <v>1</v>
      </c>
      <c r="L1986" s="328">
        <f>IF(ISERROR('commented data'!$R1940),"",'commented data'!$R1940)</f>
        <v>1</v>
      </c>
      <c r="M1986" s="328">
        <f>IF(ISERROR('commented data'!$S1940),"",'commented data'!$S1940)</f>
        <v>1</v>
      </c>
      <c r="N1986" s="366">
        <f t="shared" si="513"/>
        <v>1</v>
      </c>
      <c r="O1986" s="367" t="b">
        <f t="shared" si="514"/>
        <v>1</v>
      </c>
      <c r="P1986" s="365">
        <f>IF(ISERROR('commented data'!$J1940),"",'commented data'!$J1940)</f>
        <v>136.11810302734375</v>
      </c>
      <c r="Q1986" s="368">
        <f t="shared" si="510"/>
        <v>136.11810302734375</v>
      </c>
      <c r="R1986" s="368" t="str">
        <f t="shared" si="515"/>
        <v/>
      </c>
      <c r="S1986" s="369">
        <f t="shared" si="516"/>
        <v>136.11810302734375</v>
      </c>
      <c r="T1986" s="365">
        <f>IF(ISERROR('commented data'!$M1940),"",'commented data'!$M1940)</f>
        <v>82019.75</v>
      </c>
      <c r="U1986" s="370">
        <f t="shared" si="517"/>
        <v>82019.75</v>
      </c>
      <c r="V1986" s="371">
        <f t="shared" si="518"/>
        <v>82019.75</v>
      </c>
      <c r="W1986" s="383">
        <f t="shared" si="507"/>
        <v>71357.182499999995</v>
      </c>
      <c r="X1986" s="365">
        <f>IF(ISERROR('commented data'!$T1940),"",'commented data'!$T1940)</f>
        <v>100.70970153808594</v>
      </c>
      <c r="Y1986" s="384">
        <f t="shared" si="508"/>
        <v>100.70970153808594</v>
      </c>
      <c r="Z1986" s="365">
        <f>IF(ISERROR('commented data'!$U1940),"",'commented data'!$U1940)</f>
        <v>1012.8170166015625</v>
      </c>
      <c r="AA1986" s="385">
        <f t="shared" si="509"/>
        <v>1022.9451867675781</v>
      </c>
      <c r="AC1986" s="427">
        <f t="shared" si="520"/>
        <v>7.2360782791021609</v>
      </c>
      <c r="AD1986" s="428">
        <f t="shared" si="519"/>
        <v>0.45642445223702616</v>
      </c>
      <c r="AE1986" s="429">
        <f t="shared" si="521"/>
        <v>9.2002755477629741</v>
      </c>
      <c r="AF1986" s="430">
        <f t="shared" si="522"/>
        <v>0.95273494545372372</v>
      </c>
    </row>
    <row r="1987" spans="1:32" s="5" customFormat="1" x14ac:dyDescent="0.2">
      <c r="A1987" s="363">
        <f>'commented data'!$A1941</f>
        <v>41261.75</v>
      </c>
      <c r="B1987" s="364">
        <f>IF(ISERROR('commented data'!$B1941),"",'commented data'!$B1941)</f>
        <v>893.94873046875</v>
      </c>
      <c r="C1987" s="364">
        <f>IF(ISERROR('commented data'!$C1941),"",'commented data'!$C1941)</f>
        <v>480.31838989257812</v>
      </c>
      <c r="D1987" s="364">
        <f>IF(ISERROR('commented data'!$D1941),"",'commented data'!$D1941)</f>
        <v>5907.625</v>
      </c>
      <c r="E1987" s="364">
        <f>IF(ISERROR('commented data'!$E1941),"",'commented data'!$E1941)</f>
        <v>9.8727407455444336</v>
      </c>
      <c r="F1987" s="357">
        <f t="shared" si="511"/>
        <v>137.14789321899414</v>
      </c>
      <c r="G1987" s="362">
        <f t="shared" si="512"/>
        <v>52607.771958622936</v>
      </c>
      <c r="H1987" s="359">
        <f>IF(ISERROR('commented data'!$N1941),"",'commented data'!$N1941)</f>
        <v>15.684733738719006</v>
      </c>
      <c r="I1987" s="359">
        <f>IFERROR('commented data'!O1941,"")</f>
        <v>15.870309668989547</v>
      </c>
      <c r="J1987" s="358">
        <f>IF(ISERROR('commented data'!$P1941),"",'commented data'!$P1941)</f>
        <v>1</v>
      </c>
      <c r="K1987" s="328">
        <f>IF(ISERROR('commented data'!$Q1941),"",'commented data'!$Q1941)</f>
        <v>1</v>
      </c>
      <c r="L1987" s="328">
        <f>IF(ISERROR('commented data'!$R1941),"",'commented data'!$R1941)</f>
        <v>1</v>
      </c>
      <c r="M1987" s="328">
        <f>IF(ISERROR('commented data'!$S1941),"",'commented data'!$S1941)</f>
        <v>1</v>
      </c>
      <c r="N1987" s="366">
        <f t="shared" si="513"/>
        <v>1</v>
      </c>
      <c r="O1987" s="367" t="b">
        <f t="shared" si="514"/>
        <v>1</v>
      </c>
      <c r="P1987" s="365">
        <f>IF(ISERROR('commented data'!$J1941),"",'commented data'!$J1941)</f>
        <v>135.78999328613281</v>
      </c>
      <c r="Q1987" s="368">
        <f t="shared" si="510"/>
        <v>135.78999328613281</v>
      </c>
      <c r="R1987" s="368" t="str">
        <f t="shared" si="515"/>
        <v/>
      </c>
      <c r="S1987" s="369">
        <f t="shared" si="516"/>
        <v>135.78999328613281</v>
      </c>
      <c r="T1987" s="365">
        <f>IF(ISERROR('commented data'!$M1941),"",'commented data'!$M1941)</f>
        <v>81998.203125</v>
      </c>
      <c r="U1987" s="370">
        <f t="shared" si="517"/>
        <v>81998.203125</v>
      </c>
      <c r="V1987" s="371">
        <f t="shared" si="518"/>
        <v>81998.203125</v>
      </c>
      <c r="W1987" s="383">
        <f t="shared" si="507"/>
        <v>71338.436718750003</v>
      </c>
      <c r="X1987" s="365">
        <f>IF(ISERROR('commented data'!$T1941),"",'commented data'!$T1941)</f>
        <v>100.79750061035156</v>
      </c>
      <c r="Y1987" s="384">
        <f t="shared" si="508"/>
        <v>100.79750061035156</v>
      </c>
      <c r="Z1987" s="365">
        <f>IF(ISERROR('commented data'!$U1941),"",'commented data'!$U1941)</f>
        <v>1012.8170166015625</v>
      </c>
      <c r="AA1987" s="385">
        <f t="shared" si="509"/>
        <v>1022.9451867675781</v>
      </c>
      <c r="AC1987" s="427">
        <f t="shared" si="520"/>
        <v>7.2150450910704125</v>
      </c>
      <c r="AD1987" s="428">
        <f t="shared" si="519"/>
        <v>0.46000430809096254</v>
      </c>
      <c r="AE1987" s="429">
        <f t="shared" si="521"/>
        <v>9.1966956919090386</v>
      </c>
      <c r="AF1987" s="430">
        <f t="shared" si="522"/>
        <v>0.95236423332080711</v>
      </c>
    </row>
    <row r="1988" spans="1:32" s="5" customFormat="1" x14ac:dyDescent="0.2">
      <c r="A1988" s="363">
        <f>'commented data'!$A1942</f>
        <v>41261.791666666664</v>
      </c>
      <c r="B1988" s="364">
        <f>IF(ISERROR('commented data'!$B1942),"",'commented data'!$B1942)</f>
        <v>893.970703125</v>
      </c>
      <c r="C1988" s="364">
        <f>IF(ISERROR('commented data'!$C1942),"",'commented data'!$C1942)</f>
        <v>480.77960205078125</v>
      </c>
      <c r="D1988" s="364">
        <f>IF(ISERROR('commented data'!$D1942),"",'commented data'!$D1942)</f>
        <v>5909.31298828125</v>
      </c>
      <c r="E1988" s="364">
        <f>IF(ISERROR('commented data'!$E1942),"",'commented data'!$E1942)</f>
        <v>9.8704442977905273</v>
      </c>
      <c r="F1988" s="357">
        <f t="shared" si="511"/>
        <v>138.28141540527344</v>
      </c>
      <c r="G1988" s="362">
        <f t="shared" si="512"/>
        <v>52641.26146092722</v>
      </c>
      <c r="H1988" s="359">
        <f>IF(ISERROR('commented data'!$N1942),"",'commented data'!$N1942)</f>
        <v>15.940860666996741</v>
      </c>
      <c r="I1988" s="359">
        <f>IFERROR('commented data'!O1942,"")</f>
        <v>15.874844299529073</v>
      </c>
      <c r="J1988" s="358">
        <f>IF(ISERROR('commented data'!$P1942),"",'commented data'!$P1942)</f>
        <v>1</v>
      </c>
      <c r="K1988" s="328">
        <f>IF(ISERROR('commented data'!$Q1942),"",'commented data'!$Q1942)</f>
        <v>1</v>
      </c>
      <c r="L1988" s="328">
        <f>IF(ISERROR('commented data'!$R1942),"",'commented data'!$R1942)</f>
        <v>1</v>
      </c>
      <c r="M1988" s="328">
        <f>IF(ISERROR('commented data'!$S1942),"",'commented data'!$S1942)</f>
        <v>1</v>
      </c>
      <c r="N1988" s="366">
        <f t="shared" si="513"/>
        <v>1</v>
      </c>
      <c r="O1988" s="367" t="b">
        <f t="shared" si="514"/>
        <v>1</v>
      </c>
      <c r="P1988" s="365">
        <f>IF(ISERROR('commented data'!$J1942),"",'commented data'!$J1942)</f>
        <v>136.91229248046875</v>
      </c>
      <c r="Q1988" s="368">
        <f t="shared" si="510"/>
        <v>136.91229248046875</v>
      </c>
      <c r="R1988" s="368" t="str">
        <f t="shared" si="515"/>
        <v/>
      </c>
      <c r="S1988" s="369">
        <f t="shared" si="516"/>
        <v>136.91229248046875</v>
      </c>
      <c r="T1988" s="365">
        <f>IF(ISERROR('commented data'!$M1942),"",'commented data'!$M1942)</f>
        <v>82052.890625</v>
      </c>
      <c r="U1988" s="370">
        <f t="shared" si="517"/>
        <v>82052.890625</v>
      </c>
      <c r="V1988" s="371">
        <f t="shared" si="518"/>
        <v>82052.890625</v>
      </c>
      <c r="W1988" s="383">
        <f t="shared" si="507"/>
        <v>71386.014843750003</v>
      </c>
      <c r="X1988" s="365">
        <f>IF(ISERROR('commented data'!$T1942),"",'commented data'!$T1942)</f>
        <v>100.80809783935547</v>
      </c>
      <c r="Y1988" s="384">
        <f t="shared" si="508"/>
        <v>100.80809783935547</v>
      </c>
      <c r="Z1988" s="365">
        <f>IF(ISERROR('commented data'!$U1942),"",'commented data'!$U1942)</f>
        <v>1012.8150024414062</v>
      </c>
      <c r="AA1988" s="385">
        <f t="shared" si="509"/>
        <v>1022.9431524658203</v>
      </c>
      <c r="AC1988" s="427">
        <f t="shared" si="520"/>
        <v>7.2793081435360873</v>
      </c>
      <c r="AD1988" s="428">
        <f t="shared" si="519"/>
        <v>0.45664461258398975</v>
      </c>
      <c r="AE1988" s="429">
        <f t="shared" si="521"/>
        <v>9.2000553874160111</v>
      </c>
      <c r="AF1988" s="430">
        <f t="shared" si="522"/>
        <v>0.95271214673915627</v>
      </c>
    </row>
    <row r="1989" spans="1:32" s="5" customFormat="1" x14ac:dyDescent="0.2">
      <c r="A1989" s="363">
        <f>'commented data'!$A1943</f>
        <v>41261.833333333336</v>
      </c>
      <c r="B1989" s="364">
        <f>IF(ISERROR('commented data'!$B1943),"",'commented data'!$B1943)</f>
        <v>894.01287841796875</v>
      </c>
      <c r="C1989" s="364">
        <f>IF(ISERROR('commented data'!$C1943),"",'commented data'!$C1943)</f>
        <v>481.4556884765625</v>
      </c>
      <c r="D1989" s="364">
        <f>IF(ISERROR('commented data'!$D1943),"",'commented data'!$D1943)</f>
        <v>5918.3681640625</v>
      </c>
      <c r="E1989" s="364">
        <f>IF(ISERROR('commented data'!$E1943),"",'commented data'!$E1943)</f>
        <v>9.8712081909179687</v>
      </c>
      <c r="F1989" s="357">
        <f t="shared" si="511"/>
        <v>138.28717926025391</v>
      </c>
      <c r="G1989" s="362">
        <f t="shared" si="512"/>
        <v>52698.831270899274</v>
      </c>
      <c r="H1989" s="359">
        <f>IF(ISERROR('commented data'!$N1943),"",'commented data'!$N1943)</f>
        <v>16.056019567376936</v>
      </c>
      <c r="I1989" s="359">
        <f>IFERROR('commented data'!O1943,"")</f>
        <v>15.899170224711453</v>
      </c>
      <c r="J1989" s="358">
        <f>IF(ISERROR('commented data'!$P1943),"",'commented data'!$P1943)</f>
        <v>1</v>
      </c>
      <c r="K1989" s="328">
        <f>IF(ISERROR('commented data'!$Q1943),"",'commented data'!$Q1943)</f>
        <v>1</v>
      </c>
      <c r="L1989" s="328">
        <f>IF(ISERROR('commented data'!$R1943),"",'commented data'!$R1943)</f>
        <v>1</v>
      </c>
      <c r="M1989" s="328">
        <f>IF(ISERROR('commented data'!$S1943),"",'commented data'!$S1943)</f>
        <v>1</v>
      </c>
      <c r="N1989" s="366">
        <f t="shared" si="513"/>
        <v>1</v>
      </c>
      <c r="O1989" s="367" t="b">
        <f t="shared" si="514"/>
        <v>1</v>
      </c>
      <c r="P1989" s="365">
        <f>IF(ISERROR('commented data'!$J1943),"",'commented data'!$J1943)</f>
        <v>136.91799926757813</v>
      </c>
      <c r="Q1989" s="368">
        <f t="shared" si="510"/>
        <v>136.91799926757813</v>
      </c>
      <c r="R1989" s="368" t="str">
        <f t="shared" si="515"/>
        <v/>
      </c>
      <c r="S1989" s="369">
        <f t="shared" si="516"/>
        <v>136.91799926757813</v>
      </c>
      <c r="T1989" s="365">
        <f>IF(ISERROR('commented data'!$M1943),"",'commented data'!$M1943)</f>
        <v>82128.5234375</v>
      </c>
      <c r="U1989" s="370">
        <f t="shared" si="517"/>
        <v>82128.5234375</v>
      </c>
      <c r="V1989" s="371">
        <f t="shared" si="518"/>
        <v>82128.5234375</v>
      </c>
      <c r="W1989" s="383">
        <f t="shared" si="507"/>
        <v>71451.815390624994</v>
      </c>
      <c r="X1989" s="365">
        <f>IF(ISERROR('commented data'!$T1943),"",'commented data'!$T1943)</f>
        <v>100.743896484375</v>
      </c>
      <c r="Y1989" s="384">
        <f t="shared" si="508"/>
        <v>100.743896484375</v>
      </c>
      <c r="Z1989" s="365">
        <f>IF(ISERROR('commented data'!$U1943),"",'commented data'!$U1943)</f>
        <v>1012.8150024414062</v>
      </c>
      <c r="AA1989" s="385">
        <f t="shared" si="509"/>
        <v>1022.9431524658203</v>
      </c>
      <c r="AC1989" s="427">
        <f t="shared" si="520"/>
        <v>7.2875727267647212</v>
      </c>
      <c r="AD1989" s="428">
        <f t="shared" si="519"/>
        <v>0.4538841458297555</v>
      </c>
      <c r="AE1989" s="429">
        <f t="shared" si="521"/>
        <v>9.2028158541702449</v>
      </c>
      <c r="AF1989" s="430">
        <f t="shared" si="522"/>
        <v>0.95299800699723969</v>
      </c>
    </row>
    <row r="1990" spans="1:32" s="5" customFormat="1" x14ac:dyDescent="0.2">
      <c r="A1990" s="363">
        <f>'commented data'!$A1944</f>
        <v>41261.875</v>
      </c>
      <c r="B1990" s="364">
        <f>IF(ISERROR('commented data'!$B1944),"",'commented data'!$B1944)</f>
        <v>893.93438720703125</v>
      </c>
      <c r="C1990" s="364">
        <f>IF(ISERROR('commented data'!$C1944),"",'commented data'!$C1944)</f>
        <v>482.14089965820313</v>
      </c>
      <c r="D1990" s="364">
        <f>IF(ISERROR('commented data'!$D1944),"",'commented data'!$D1944)</f>
        <v>5938.48193359375</v>
      </c>
      <c r="E1990" s="364">
        <f>IF(ISERROR('commented data'!$E1944),"",'commented data'!$E1944)</f>
        <v>9.8869457244873047</v>
      </c>
      <c r="F1990" s="357">
        <f t="shared" si="511"/>
        <v>138.12457382202149</v>
      </c>
      <c r="G1990" s="362">
        <f t="shared" si="512"/>
        <v>52769.664499653125</v>
      </c>
      <c r="H1990" s="359">
        <f>IF(ISERROR('commented data'!$N1944),"",'commented data'!$N1944)</f>
        <v>16.086458266162662</v>
      </c>
      <c r="I1990" s="359">
        <f>IFERROR('commented data'!O1944,"")</f>
        <v>15.953204079445232</v>
      </c>
      <c r="J1990" s="358">
        <f>IF(ISERROR('commented data'!$P1944),"",'commented data'!$P1944)</f>
        <v>1</v>
      </c>
      <c r="K1990" s="328">
        <f>IF(ISERROR('commented data'!$Q1944),"",'commented data'!$Q1944)</f>
        <v>1</v>
      </c>
      <c r="L1990" s="328">
        <f>IF(ISERROR('commented data'!$R1944),"",'commented data'!$R1944)</f>
        <v>1</v>
      </c>
      <c r="M1990" s="328">
        <f>IF(ISERROR('commented data'!$S1944),"",'commented data'!$S1944)</f>
        <v>1</v>
      </c>
      <c r="N1990" s="366">
        <f t="shared" si="513"/>
        <v>1</v>
      </c>
      <c r="O1990" s="367" t="b">
        <f t="shared" si="514"/>
        <v>1</v>
      </c>
      <c r="P1990" s="365">
        <f>IF(ISERROR('commented data'!$J1944),"",'commented data'!$J1944)</f>
        <v>136.75700378417969</v>
      </c>
      <c r="Q1990" s="368">
        <f t="shared" si="510"/>
        <v>136.75700378417969</v>
      </c>
      <c r="R1990" s="368" t="str">
        <f t="shared" si="515"/>
        <v/>
      </c>
      <c r="S1990" s="369">
        <f t="shared" si="516"/>
        <v>136.75700378417969</v>
      </c>
      <c r="T1990" s="365">
        <f>IF(ISERROR('commented data'!$M1944),"",'commented data'!$M1944)</f>
        <v>82237.96875</v>
      </c>
      <c r="U1990" s="370">
        <f t="shared" si="517"/>
        <v>82237.96875</v>
      </c>
      <c r="V1990" s="371">
        <f t="shared" si="518"/>
        <v>82237.96875</v>
      </c>
      <c r="W1990" s="383">
        <f t="shared" si="507"/>
        <v>71547.032812499994</v>
      </c>
      <c r="X1990" s="365">
        <f>IF(ISERROR('commented data'!$T1944),"",'commented data'!$T1944)</f>
        <v>100.73960113525391</v>
      </c>
      <c r="Y1990" s="384">
        <f t="shared" si="508"/>
        <v>100.73960113525391</v>
      </c>
      <c r="Z1990" s="365">
        <f>IF(ISERROR('commented data'!$U1944),"",'commented data'!$U1944)</f>
        <v>1012.8150024414062</v>
      </c>
      <c r="AA1990" s="385">
        <f t="shared" si="509"/>
        <v>1022.9431524658203</v>
      </c>
      <c r="AC1990" s="427">
        <f t="shared" si="520"/>
        <v>7.2887874197456446</v>
      </c>
      <c r="AD1990" s="428">
        <f t="shared" si="519"/>
        <v>0.453100819282102</v>
      </c>
      <c r="AE1990" s="429">
        <f t="shared" si="521"/>
        <v>9.2035991807178981</v>
      </c>
      <c r="AF1990" s="430">
        <f t="shared" si="522"/>
        <v>0.953079124412884</v>
      </c>
    </row>
    <row r="1991" spans="1:32" s="5" customFormat="1" x14ac:dyDescent="0.2">
      <c r="A1991" s="363">
        <f>'commented data'!$A1945</f>
        <v>41261.916666666664</v>
      </c>
      <c r="B1991" s="364">
        <f>IF(ISERROR('commented data'!$B1945),"",'commented data'!$B1945)</f>
        <v>894.1168212890625</v>
      </c>
      <c r="C1991" s="364">
        <f>IF(ISERROR('commented data'!$C1945),"",'commented data'!$C1945)</f>
        <v>482.9176025390625</v>
      </c>
      <c r="D1991" s="364">
        <f>IF(ISERROR('commented data'!$D1945),"",'commented data'!$D1945)</f>
        <v>5942.01416015625</v>
      </c>
      <c r="E1991" s="364">
        <f>IF(ISERROR('commented data'!$E1945),"",'commented data'!$E1945)</f>
        <v>9.8806467056274414</v>
      </c>
      <c r="F1991" s="357">
        <f t="shared" si="511"/>
        <v>138.64310501098632</v>
      </c>
      <c r="G1991" s="362">
        <f t="shared" si="512"/>
        <v>52841.823103527284</v>
      </c>
      <c r="H1991" s="359">
        <f>IF(ISERROR('commented data'!$N1945),"",'commented data'!$N1945)</f>
        <v>16.124951451388188</v>
      </c>
      <c r="I1991" s="359">
        <f>IFERROR('commented data'!O1945,"")</f>
        <v>15.962693092266441</v>
      </c>
      <c r="J1991" s="358">
        <f>IF(ISERROR('commented data'!$P1945),"",'commented data'!$P1945)</f>
        <v>1</v>
      </c>
      <c r="K1991" s="328">
        <f>IF(ISERROR('commented data'!$Q1945),"",'commented data'!$Q1945)</f>
        <v>1</v>
      </c>
      <c r="L1991" s="328">
        <f>IF(ISERROR('commented data'!$R1945),"",'commented data'!$R1945)</f>
        <v>1</v>
      </c>
      <c r="M1991" s="328">
        <f>IF(ISERROR('commented data'!$S1945),"",'commented data'!$S1945)</f>
        <v>1</v>
      </c>
      <c r="N1991" s="366">
        <f t="shared" si="513"/>
        <v>1</v>
      </c>
      <c r="O1991" s="367" t="b">
        <f t="shared" si="514"/>
        <v>1</v>
      </c>
      <c r="P1991" s="365">
        <f>IF(ISERROR('commented data'!$J1945),"",'commented data'!$J1945)</f>
        <v>137.27040100097656</v>
      </c>
      <c r="Q1991" s="368">
        <f t="shared" si="510"/>
        <v>137.27040100097656</v>
      </c>
      <c r="R1991" s="368" t="str">
        <f t="shared" si="515"/>
        <v/>
      </c>
      <c r="S1991" s="369">
        <f t="shared" si="516"/>
        <v>137.27040100097656</v>
      </c>
      <c r="T1991" s="365">
        <f>IF(ISERROR('commented data'!$M1945),"",'commented data'!$M1945)</f>
        <v>82336.203125</v>
      </c>
      <c r="U1991" s="370">
        <f t="shared" si="517"/>
        <v>82336.203125</v>
      </c>
      <c r="V1991" s="371">
        <f t="shared" si="518"/>
        <v>82336.203125</v>
      </c>
      <c r="W1991" s="383">
        <f t="shared" si="507"/>
        <v>71632.496718750001</v>
      </c>
      <c r="X1991" s="365">
        <f>IF(ISERROR('commented data'!$T1945),"",'commented data'!$T1945)</f>
        <v>100.67539978027344</v>
      </c>
      <c r="Y1991" s="384">
        <f t="shared" si="508"/>
        <v>100.67539978027344</v>
      </c>
      <c r="Z1991" s="365">
        <f>IF(ISERROR('commented data'!$U1945),"",'commented data'!$U1945)</f>
        <v>1012.8159790039062</v>
      </c>
      <c r="AA1991" s="385">
        <f t="shared" si="509"/>
        <v>1022.9441387939453</v>
      </c>
      <c r="AC1991" s="427">
        <f t="shared" si="520"/>
        <v>7.326154429514296</v>
      </c>
      <c r="AD1991" s="428">
        <f t="shared" si="519"/>
        <v>0.45433652632074073</v>
      </c>
      <c r="AE1991" s="429">
        <f t="shared" si="521"/>
        <v>9.2023634736792594</v>
      </c>
      <c r="AF1991" s="430">
        <f t="shared" si="522"/>
        <v>0.95295116071528152</v>
      </c>
    </row>
    <row r="1992" spans="1:32" s="5" customFormat="1" x14ac:dyDescent="0.2">
      <c r="A1992" s="363">
        <f>'commented data'!$A1946</f>
        <v>41261.958333333336</v>
      </c>
      <c r="B1992" s="364">
        <f>IF(ISERROR('commented data'!$B1946),"",'commented data'!$B1946)</f>
        <v>894.02337646484375</v>
      </c>
      <c r="C1992" s="364">
        <f>IF(ISERROR('commented data'!$C1946),"",'commented data'!$C1946)</f>
        <v>482.99200439453125</v>
      </c>
      <c r="D1992" s="364">
        <f>IF(ISERROR('commented data'!$D1946),"",'commented data'!$D1946)</f>
        <v>5931.48193359375</v>
      </c>
      <c r="E1992" s="364">
        <f>IF(ISERROR('commented data'!$E1946),"",'commented data'!$E1946)</f>
        <v>9.8640575408935547</v>
      </c>
      <c r="F1992" s="357">
        <f t="shared" si="511"/>
        <v>138.95560150146486</v>
      </c>
      <c r="G1992" s="362">
        <f t="shared" si="512"/>
        <v>52859.190490553839</v>
      </c>
      <c r="H1992" s="359">
        <f>IF(ISERROR('commented data'!$N1946),"",'commented data'!$N1946)</f>
        <v>16.073163510471932</v>
      </c>
      <c r="I1992" s="359">
        <f>IFERROR('commented data'!O1946,"")</f>
        <v>15.934399201396452</v>
      </c>
      <c r="J1992" s="358">
        <f>IF(ISERROR('commented data'!$P1946),"",'commented data'!$P1946)</f>
        <v>1</v>
      </c>
      <c r="K1992" s="328">
        <f>IF(ISERROR('commented data'!$Q1946),"",'commented data'!$Q1946)</f>
        <v>1</v>
      </c>
      <c r="L1992" s="328">
        <f>IF(ISERROR('commented data'!$R1946),"",'commented data'!$R1946)</f>
        <v>1</v>
      </c>
      <c r="M1992" s="328">
        <f>IF(ISERROR('commented data'!$S1946),"",'commented data'!$S1946)</f>
        <v>1</v>
      </c>
      <c r="N1992" s="366">
        <f t="shared" si="513"/>
        <v>1</v>
      </c>
      <c r="O1992" s="367" t="b">
        <f t="shared" si="514"/>
        <v>1</v>
      </c>
      <c r="P1992" s="365">
        <f>IF(ISERROR('commented data'!$J1946),"",'commented data'!$J1946)</f>
        <v>137.57980346679687</v>
      </c>
      <c r="Q1992" s="368">
        <f t="shared" si="510"/>
        <v>137.57980346679687</v>
      </c>
      <c r="R1992" s="368" t="str">
        <f t="shared" si="515"/>
        <v/>
      </c>
      <c r="S1992" s="369">
        <f t="shared" si="516"/>
        <v>137.57980346679687</v>
      </c>
      <c r="T1992" s="365">
        <f>IF(ISERROR('commented data'!$M1946),"",'commented data'!$M1946)</f>
        <v>82354.609375</v>
      </c>
      <c r="U1992" s="370">
        <f t="shared" si="517"/>
        <v>82354.609375</v>
      </c>
      <c r="V1992" s="371">
        <f t="shared" si="518"/>
        <v>82354.609375</v>
      </c>
      <c r="W1992" s="383">
        <f t="shared" si="507"/>
        <v>71648.510156250006</v>
      </c>
      <c r="X1992" s="365">
        <f>IF(ISERROR('commented data'!$T1946),"",'commented data'!$T1946)</f>
        <v>100.63760375976562</v>
      </c>
      <c r="Y1992" s="384">
        <f t="shared" si="508"/>
        <v>100.63760375976562</v>
      </c>
      <c r="Z1992" s="365">
        <f>IF(ISERROR('commented data'!$U1946),"",'commented data'!$U1946)</f>
        <v>1012.8200073242187</v>
      </c>
      <c r="AA1992" s="385">
        <f t="shared" si="509"/>
        <v>1022.9482073974609</v>
      </c>
      <c r="AC1992" s="427">
        <f t="shared" si="520"/>
        <v>7.3450806094954197</v>
      </c>
      <c r="AD1992" s="428">
        <f t="shared" si="519"/>
        <v>0.45697790635365454</v>
      </c>
      <c r="AE1992" s="429">
        <f t="shared" si="521"/>
        <v>9.1997220936463471</v>
      </c>
      <c r="AF1992" s="430">
        <f t="shared" si="522"/>
        <v>0.95267763248794579</v>
      </c>
    </row>
    <row r="1993" spans="1:32" s="5" customFormat="1" x14ac:dyDescent="0.2">
      <c r="A1993" s="363">
        <f>'commented data'!$A1947</f>
        <v>41262</v>
      </c>
      <c r="B1993" s="364">
        <f>IF(ISERROR('commented data'!$B1947),"",'commented data'!$B1947)</f>
        <v>894.0126953125</v>
      </c>
      <c r="C1993" s="364">
        <f>IF(ISERROR('commented data'!$C1947),"",'commented data'!$C1947)</f>
        <v>483.31430053710937</v>
      </c>
      <c r="D1993" s="364">
        <f>IF(ISERROR('commented data'!$D1947),"",'commented data'!$D1947)</f>
        <v>5936.5419921875</v>
      </c>
      <c r="E1993" s="364">
        <f>IF(ISERROR('commented data'!$E1947),"",'commented data'!$E1947)</f>
        <v>9.8643207550048828</v>
      </c>
      <c r="F1993" s="357">
        <f t="shared" si="511"/>
        <v>139.58219726562501</v>
      </c>
      <c r="G1993" s="362">
        <f t="shared" si="512"/>
        <v>52881.459809715547</v>
      </c>
      <c r="H1993" s="359">
        <f>IF(ISERROR('commented data'!$N1947),"",'commented data'!$N1947)</f>
        <v>16.066282748175436</v>
      </c>
      <c r="I1993" s="359">
        <f>IFERROR('commented data'!O1947,"")</f>
        <v>15.947992599221473</v>
      </c>
      <c r="J1993" s="358">
        <f>IF(ISERROR('commented data'!$P1947),"",'commented data'!$P1947)</f>
        <v>1</v>
      </c>
      <c r="K1993" s="328">
        <f>IF(ISERROR('commented data'!$Q1947),"",'commented data'!$Q1947)</f>
        <v>1</v>
      </c>
      <c r="L1993" s="328">
        <f>IF(ISERROR('commented data'!$R1947),"",'commented data'!$R1947)</f>
        <v>1</v>
      </c>
      <c r="M1993" s="328">
        <f>IF(ISERROR('commented data'!$S1947),"",'commented data'!$S1947)</f>
        <v>1</v>
      </c>
      <c r="N1993" s="366">
        <f t="shared" si="513"/>
        <v>1</v>
      </c>
      <c r="O1993" s="367" t="b">
        <f t="shared" si="514"/>
        <v>1</v>
      </c>
      <c r="P1993" s="365">
        <f>IF(ISERROR('commented data'!$J1947),"",'commented data'!$J1947)</f>
        <v>138.2001953125</v>
      </c>
      <c r="Q1993" s="368">
        <f t="shared" si="510"/>
        <v>138.2001953125</v>
      </c>
      <c r="R1993" s="368" t="str">
        <f t="shared" si="515"/>
        <v/>
      </c>
      <c r="S1993" s="369">
        <f t="shared" si="516"/>
        <v>138.2001953125</v>
      </c>
      <c r="T1993" s="365">
        <f>IF(ISERROR('commented data'!$M1947),"",'commented data'!$M1947)</f>
        <v>82388.2109375</v>
      </c>
      <c r="U1993" s="370">
        <f t="shared" si="517"/>
        <v>82388.2109375</v>
      </c>
      <c r="V1993" s="371">
        <f t="shared" si="518"/>
        <v>82388.2109375</v>
      </c>
      <c r="W1993" s="383">
        <f t="shared" si="507"/>
        <v>71677.743515624999</v>
      </c>
      <c r="X1993" s="365">
        <f>IF(ISERROR('commented data'!$T1947),"",'commented data'!$T1947)</f>
        <v>100.63189697265625</v>
      </c>
      <c r="Y1993" s="384">
        <f t="shared" si="508"/>
        <v>100.63189697265625</v>
      </c>
      <c r="Z1993" s="365">
        <f>IF(ISERROR('commented data'!$U1947),"",'commented data'!$U1947)</f>
        <v>1012.8179931640625</v>
      </c>
      <c r="AA1993" s="385">
        <f t="shared" si="509"/>
        <v>1022.9461730957031</v>
      </c>
      <c r="AC1993" s="427">
        <f t="shared" si="520"/>
        <v>7.3813103548539365</v>
      </c>
      <c r="AD1993" s="428">
        <f t="shared" si="519"/>
        <v>0.45942863514537574</v>
      </c>
      <c r="AE1993" s="429">
        <f t="shared" si="521"/>
        <v>9.1972713648546254</v>
      </c>
      <c r="AF1993" s="430">
        <f t="shared" si="522"/>
        <v>0.95242384715841066</v>
      </c>
    </row>
    <row r="1994" spans="1:32" s="5" customFormat="1" x14ac:dyDescent="0.2">
      <c r="A1994" s="363">
        <f>'commented data'!$A1948</f>
        <v>41262.041666666664</v>
      </c>
      <c r="B1994" s="364">
        <f>IF(ISERROR('commented data'!$B1948),"",'commented data'!$B1948)</f>
        <v>893.98828125</v>
      </c>
      <c r="C1994" s="364">
        <f>IF(ISERROR('commented data'!$C1948),"",'commented data'!$C1948)</f>
        <v>483.531005859375</v>
      </c>
      <c r="D1994" s="364">
        <f>IF(ISERROR('commented data'!$D1948),"",'commented data'!$D1948)</f>
        <v>5933.52099609375</v>
      </c>
      <c r="E1994" s="364">
        <f>IF(ISERROR('commented data'!$E1948),"",'commented data'!$E1948)</f>
        <v>9.8593788146972656</v>
      </c>
      <c r="F1994" s="357">
        <f t="shared" si="511"/>
        <v>140.24920166015625</v>
      </c>
      <c r="G1994" s="362">
        <f t="shared" si="512"/>
        <v>52889.985517454392</v>
      </c>
      <c r="H1994" s="359">
        <f>IF(ISERROR('commented data'!$N1948),"",'commented data'!$N1948)</f>
        <v>15.699150439702644</v>
      </c>
      <c r="I1994" s="359">
        <f>IFERROR('commented data'!O1948,"")</f>
        <v>15.93987696163164</v>
      </c>
      <c r="J1994" s="358">
        <f>IF(ISERROR('commented data'!$P1948),"",'commented data'!$P1948)</f>
        <v>1</v>
      </c>
      <c r="K1994" s="328">
        <f>IF(ISERROR('commented data'!$Q1948),"",'commented data'!$Q1948)</f>
        <v>1</v>
      </c>
      <c r="L1994" s="328">
        <f>IF(ISERROR('commented data'!$R1948),"",'commented data'!$R1948)</f>
        <v>1</v>
      </c>
      <c r="M1994" s="328">
        <f>IF(ISERROR('commented data'!$S1948),"",'commented data'!$S1948)</f>
        <v>1</v>
      </c>
      <c r="N1994" s="366">
        <f t="shared" si="513"/>
        <v>1</v>
      </c>
      <c r="O1994" s="367" t="b">
        <f t="shared" si="514"/>
        <v>1</v>
      </c>
      <c r="P1994" s="365">
        <f>IF(ISERROR('commented data'!$J1948),"",'commented data'!$J1948)</f>
        <v>138.860595703125</v>
      </c>
      <c r="Q1994" s="368">
        <f t="shared" si="510"/>
        <v>138.860595703125</v>
      </c>
      <c r="R1994" s="368" t="str">
        <f t="shared" si="515"/>
        <v/>
      </c>
      <c r="S1994" s="369">
        <f t="shared" si="516"/>
        <v>138.860595703125</v>
      </c>
      <c r="T1994" s="365">
        <f>IF(ISERROR('commented data'!$M1948),"",'commented data'!$M1948)</f>
        <v>82402.4296875</v>
      </c>
      <c r="U1994" s="370">
        <f t="shared" si="517"/>
        <v>82402.4296875</v>
      </c>
      <c r="V1994" s="371">
        <f t="shared" si="518"/>
        <v>82402.4296875</v>
      </c>
      <c r="W1994" s="383">
        <f t="shared" si="507"/>
        <v>71690.113828125002</v>
      </c>
      <c r="X1994" s="365">
        <f>IF(ISERROR('commented data'!$T1948),"",'commented data'!$T1948)</f>
        <v>100.63539886474609</v>
      </c>
      <c r="Y1994" s="384">
        <f t="shared" si="508"/>
        <v>100.63539886474609</v>
      </c>
      <c r="Z1994" s="365">
        <f>IF(ISERROR('commented data'!$U1948),"",'commented data'!$U1948)</f>
        <v>1012.8159790039062</v>
      </c>
      <c r="AA1994" s="385">
        <f t="shared" si="509"/>
        <v>1022.9441387939453</v>
      </c>
      <c r="AC1994" s="427">
        <f t="shared" si="520"/>
        <v>7.4177782446402034</v>
      </c>
      <c r="AD1994" s="428">
        <f t="shared" si="519"/>
        <v>0.4724955196225703</v>
      </c>
      <c r="AE1994" s="429">
        <f t="shared" si="521"/>
        <v>9.1842044803774296</v>
      </c>
      <c r="AF1994" s="430">
        <f t="shared" si="522"/>
        <v>0.95107070535249405</v>
      </c>
    </row>
    <row r="1995" spans="1:32" s="5" customFormat="1" x14ac:dyDescent="0.2">
      <c r="A1995" s="363">
        <f>'commented data'!$A1949</f>
        <v>41262.083333333336</v>
      </c>
      <c r="B1995" s="364">
        <f>IF(ISERROR('commented data'!$B1949),"",'commented data'!$B1949)</f>
        <v>893.9207763671875</v>
      </c>
      <c r="C1995" s="364">
        <f>IF(ISERROR('commented data'!$C1949),"",'commented data'!$C1949)</f>
        <v>484.87921142578125</v>
      </c>
      <c r="D1995" s="364">
        <f>IF(ISERROR('commented data'!$D1949),"",'commented data'!$D1949)</f>
        <v>5962.98193359375</v>
      </c>
      <c r="E1995" s="364">
        <f>IF(ISERROR('commented data'!$E1949),"",'commented data'!$E1949)</f>
        <v>9.8799877166748047</v>
      </c>
      <c r="F1995" s="357">
        <f t="shared" si="511"/>
        <v>140.59645080566406</v>
      </c>
      <c r="G1995" s="362">
        <f t="shared" si="512"/>
        <v>53043.236011862806</v>
      </c>
      <c r="H1995" s="359">
        <f>IF(ISERROR('commented data'!$N1949),"",'commented data'!$N1949)</f>
        <v>16.209772378030756</v>
      </c>
      <c r="I1995" s="359">
        <f>IFERROR('commented data'!O1949,"")</f>
        <v>16.019021152615963</v>
      </c>
      <c r="J1995" s="358">
        <f>IF(ISERROR('commented data'!$P1949),"",'commented data'!$P1949)</f>
        <v>1</v>
      </c>
      <c r="K1995" s="328">
        <f>IF(ISERROR('commented data'!$Q1949),"",'commented data'!$Q1949)</f>
        <v>1</v>
      </c>
      <c r="L1995" s="328">
        <f>IF(ISERROR('commented data'!$R1949),"",'commented data'!$R1949)</f>
        <v>1</v>
      </c>
      <c r="M1995" s="328">
        <f>IF(ISERROR('commented data'!$S1949),"",'commented data'!$S1949)</f>
        <v>1</v>
      </c>
      <c r="N1995" s="366">
        <f t="shared" si="513"/>
        <v>1</v>
      </c>
      <c r="O1995" s="367" t="b">
        <f t="shared" si="514"/>
        <v>1</v>
      </c>
      <c r="P1995" s="365">
        <f>IF(ISERROR('commented data'!$J1949),"",'commented data'!$J1949)</f>
        <v>139.20440673828125</v>
      </c>
      <c r="Q1995" s="368">
        <f t="shared" si="510"/>
        <v>139.20440673828125</v>
      </c>
      <c r="R1995" s="368" t="str">
        <f t="shared" si="515"/>
        <v/>
      </c>
      <c r="S1995" s="369">
        <f t="shared" si="516"/>
        <v>139.20440673828125</v>
      </c>
      <c r="T1995" s="365">
        <f>IF(ISERROR('commented data'!$M1949),"",'commented data'!$M1949)</f>
        <v>82610.421875</v>
      </c>
      <c r="U1995" s="370">
        <f t="shared" si="517"/>
        <v>82610.421875</v>
      </c>
      <c r="V1995" s="371">
        <f t="shared" si="518"/>
        <v>82610.421875</v>
      </c>
      <c r="W1995" s="383">
        <f t="shared" si="507"/>
        <v>71871.067031250001</v>
      </c>
      <c r="X1995" s="365">
        <f>IF(ISERROR('commented data'!$T1949),"",'commented data'!$T1949)</f>
        <v>100.49549865722656</v>
      </c>
      <c r="Y1995" s="384">
        <f t="shared" si="508"/>
        <v>100.49549865722656</v>
      </c>
      <c r="Z1995" s="365">
        <f>IF(ISERROR('commented data'!$U1949),"",'commented data'!$U1949)</f>
        <v>1012.8140258789062</v>
      </c>
      <c r="AA1995" s="385">
        <f t="shared" si="509"/>
        <v>1022.9421661376953</v>
      </c>
      <c r="AC1995" s="427">
        <f t="shared" si="520"/>
        <v>7.4576907225150979</v>
      </c>
      <c r="AD1995" s="428">
        <f t="shared" si="519"/>
        <v>0.46007374740329915</v>
      </c>
      <c r="AE1995" s="429">
        <f t="shared" si="521"/>
        <v>9.1966262525967011</v>
      </c>
      <c r="AF1995" s="430">
        <f t="shared" si="522"/>
        <v>0.9523570425297152</v>
      </c>
    </row>
    <row r="1996" spans="1:32" s="5" customFormat="1" x14ac:dyDescent="0.2">
      <c r="A1996" s="363">
        <f>'commented data'!$A1950</f>
        <v>41262.125</v>
      </c>
      <c r="B1996" s="364">
        <f>IF(ISERROR('commented data'!$B1950),"",'commented data'!$B1950)</f>
        <v>894.06622314453125</v>
      </c>
      <c r="C1996" s="364">
        <f>IF(ISERROR('commented data'!$C1950),"",'commented data'!$C1950)</f>
        <v>485.09390258789062</v>
      </c>
      <c r="D1996" s="364">
        <f>IF(ISERROR('commented data'!$D1950),"",'commented data'!$D1950)</f>
        <v>5971.3720703125</v>
      </c>
      <c r="E1996" s="364">
        <f>IF(ISERROR('commented data'!$E1950),"",'commented data'!$E1950)</f>
        <v>9.8911542892456055</v>
      </c>
      <c r="F1996" s="357">
        <f t="shared" si="511"/>
        <v>140.53341827392578</v>
      </c>
      <c r="G1996" s="362">
        <f t="shared" si="512"/>
        <v>53054.553592356759</v>
      </c>
      <c r="H1996" s="359">
        <f>IF(ISERROR('commented data'!$N1950),"",'commented data'!$N1950)</f>
        <v>15.97068000462663</v>
      </c>
      <c r="I1996" s="359">
        <f>IFERROR('commented data'!O1950,"")</f>
        <v>16.041560509445773</v>
      </c>
      <c r="J1996" s="358">
        <f>IF(ISERROR('commented data'!$P1950),"",'commented data'!$P1950)</f>
        <v>1</v>
      </c>
      <c r="K1996" s="328">
        <f>IF(ISERROR('commented data'!$Q1950),"",'commented data'!$Q1950)</f>
        <v>1</v>
      </c>
      <c r="L1996" s="328">
        <f>IF(ISERROR('commented data'!$R1950),"",'commented data'!$R1950)</f>
        <v>1</v>
      </c>
      <c r="M1996" s="328">
        <f>IF(ISERROR('commented data'!$S1950),"",'commented data'!$S1950)</f>
        <v>1</v>
      </c>
      <c r="N1996" s="366">
        <f t="shared" si="513"/>
        <v>1</v>
      </c>
      <c r="O1996" s="367" t="b">
        <f t="shared" si="514"/>
        <v>1</v>
      </c>
      <c r="P1996" s="365">
        <f>IF(ISERROR('commented data'!$J1950),"",'commented data'!$J1950)</f>
        <v>139.14199829101562</v>
      </c>
      <c r="Q1996" s="368">
        <f t="shared" si="510"/>
        <v>139.14199829101562</v>
      </c>
      <c r="R1996" s="368" t="str">
        <f t="shared" si="515"/>
        <v/>
      </c>
      <c r="S1996" s="369">
        <f t="shared" si="516"/>
        <v>139.14199829101562</v>
      </c>
      <c r="T1996" s="365">
        <f>IF(ISERROR('commented data'!$M1950),"",'commented data'!$M1950)</f>
        <v>82638.4609375</v>
      </c>
      <c r="U1996" s="370">
        <f t="shared" si="517"/>
        <v>82638.4609375</v>
      </c>
      <c r="V1996" s="371">
        <f t="shared" si="518"/>
        <v>82638.4609375</v>
      </c>
      <c r="W1996" s="383">
        <f t="shared" si="507"/>
        <v>71895.461015624998</v>
      </c>
      <c r="X1996" s="365">
        <f>IF(ISERROR('commented data'!$T1950),"",'commented data'!$T1950)</f>
        <v>100.54109954833984</v>
      </c>
      <c r="Y1996" s="384">
        <f t="shared" si="508"/>
        <v>100.54109954833984</v>
      </c>
      <c r="Z1996" s="365">
        <f>IF(ISERROR('commented data'!$U1950),"",'commented data'!$U1950)</f>
        <v>1012.8099975585937</v>
      </c>
      <c r="AA1996" s="385">
        <f t="shared" si="509"/>
        <v>1022.9380975341797</v>
      </c>
      <c r="AC1996" s="427">
        <f t="shared" si="520"/>
        <v>7.4559377713310839</v>
      </c>
      <c r="AD1996" s="428">
        <f t="shared" si="519"/>
        <v>0.46685161615980875</v>
      </c>
      <c r="AE1996" s="429">
        <f t="shared" si="521"/>
        <v>9.1898483838401912</v>
      </c>
      <c r="AF1996" s="430">
        <f t="shared" si="522"/>
        <v>0.95165516002777251</v>
      </c>
    </row>
    <row r="1997" spans="1:32" s="5" customFormat="1" x14ac:dyDescent="0.2">
      <c r="A1997" s="363">
        <f>'commented data'!$A1951</f>
        <v>41262.166666666664</v>
      </c>
      <c r="B1997" s="364">
        <f>IF(ISERROR('commented data'!$B1951),"",'commented data'!$B1951)</f>
        <v>893.927490234375</v>
      </c>
      <c r="C1997" s="364">
        <f>IF(ISERROR('commented data'!$C1951),"",'commented data'!$C1951)</f>
        <v>485.21710205078125</v>
      </c>
      <c r="D1997" s="364">
        <f>IF(ISERROR('commented data'!$D1951),"",'commented data'!$D1951)</f>
        <v>5962.81884765625</v>
      </c>
      <c r="E1997" s="364">
        <f>IF(ISERROR('commented data'!$E1951),"",'commented data'!$E1951)</f>
        <v>9.878596305847168</v>
      </c>
      <c r="F1997" s="357">
        <f t="shared" si="511"/>
        <v>140.90551055908205</v>
      </c>
      <c r="G1997" s="362">
        <f t="shared" si="512"/>
        <v>53059.753900768832</v>
      </c>
      <c r="H1997" s="359">
        <f>IF(ISERROR('commented data'!$N1951),"",'commented data'!$N1951)</f>
        <v>16.070746889807197</v>
      </c>
      <c r="I1997" s="359">
        <f>IFERROR('commented data'!O1951,"")</f>
        <v>16.018583036735084</v>
      </c>
      <c r="J1997" s="358">
        <f>IF(ISERROR('commented data'!$P1951),"",'commented data'!$P1951)</f>
        <v>1</v>
      </c>
      <c r="K1997" s="328">
        <f>IF(ISERROR('commented data'!$Q1951),"",'commented data'!$Q1951)</f>
        <v>1</v>
      </c>
      <c r="L1997" s="328">
        <f>IF(ISERROR('commented data'!$R1951),"",'commented data'!$R1951)</f>
        <v>1</v>
      </c>
      <c r="M1997" s="328">
        <f>IF(ISERROR('commented data'!$S1951),"",'commented data'!$S1951)</f>
        <v>1</v>
      </c>
      <c r="N1997" s="366">
        <f t="shared" si="513"/>
        <v>1</v>
      </c>
      <c r="O1997" s="367" t="b">
        <f t="shared" si="514"/>
        <v>1</v>
      </c>
      <c r="P1997" s="365">
        <f>IF(ISERROR('commented data'!$J1951),"",'commented data'!$J1951)</f>
        <v>139.51040649414062</v>
      </c>
      <c r="Q1997" s="368">
        <f t="shared" si="510"/>
        <v>139.51040649414062</v>
      </c>
      <c r="R1997" s="368" t="str">
        <f t="shared" si="515"/>
        <v/>
      </c>
      <c r="S1997" s="369">
        <f t="shared" si="516"/>
        <v>139.51040649414062</v>
      </c>
      <c r="T1997" s="365">
        <f>IF(ISERROR('commented data'!$M1951),"",'commented data'!$M1951)</f>
        <v>82634.2734375</v>
      </c>
      <c r="U1997" s="370">
        <f t="shared" si="517"/>
        <v>82634.2734375</v>
      </c>
      <c r="V1997" s="371">
        <f t="shared" si="518"/>
        <v>82634.2734375</v>
      </c>
      <c r="W1997" s="383">
        <f t="shared" si="507"/>
        <v>71891.817890624996</v>
      </c>
      <c r="X1997" s="365">
        <f>IF(ISERROR('commented data'!$T1951),"",'commented data'!$T1951)</f>
        <v>100.48590087890625</v>
      </c>
      <c r="Y1997" s="384">
        <f t="shared" si="508"/>
        <v>100.48590087890625</v>
      </c>
      <c r="Z1997" s="365">
        <f>IF(ISERROR('commented data'!$U1951),"",'commented data'!$U1951)</f>
        <v>1012.8109741210937</v>
      </c>
      <c r="AA1997" s="385">
        <f t="shared" si="509"/>
        <v>1022.9390838623046</v>
      </c>
      <c r="AC1997" s="427">
        <f t="shared" si="520"/>
        <v>7.4764117135270771</v>
      </c>
      <c r="AD1997" s="428">
        <f t="shared" si="519"/>
        <v>0.46521868366111596</v>
      </c>
      <c r="AE1997" s="429">
        <f t="shared" si="521"/>
        <v>9.1914813163388853</v>
      </c>
      <c r="AF1997" s="430">
        <f t="shared" si="522"/>
        <v>0.95182425842564067</v>
      </c>
    </row>
    <row r="1998" spans="1:32" s="5" customFormat="1" x14ac:dyDescent="0.2">
      <c r="A1998" s="363">
        <f>'commented data'!$A1952</f>
        <v>41262.208333333336</v>
      </c>
      <c r="B1998" s="364">
        <f>IF(ISERROR('commented data'!$B1952),"",'commented data'!$B1952)</f>
        <v>894.06280517578125</v>
      </c>
      <c r="C1998" s="364">
        <f>IF(ISERROR('commented data'!$C1952),"",'commented data'!$C1952)</f>
        <v>485.73870849609375</v>
      </c>
      <c r="D1998" s="364">
        <f>IF(ISERROR('commented data'!$D1952),"",'commented data'!$D1952)</f>
        <v>5979.39892578125</v>
      </c>
      <c r="E1998" s="364">
        <f>IF(ISERROR('commented data'!$E1952),"",'commented data'!$E1952)</f>
        <v>9.8960485458374023</v>
      </c>
      <c r="F1998" s="357">
        <f t="shared" si="511"/>
        <v>141.09136599831763</v>
      </c>
      <c r="G1998" s="362">
        <f t="shared" si="512"/>
        <v>53110.786307308452</v>
      </c>
      <c r="H1998" s="359">
        <f>IF(ISERROR('commented data'!$N1952),"",'commented data'!$N1952)</f>
        <v>15.937592128669348</v>
      </c>
      <c r="I1998" s="359">
        <f>IFERROR('commented data'!O1952,"")</f>
        <v>16.063123943475066</v>
      </c>
      <c r="J1998" s="358">
        <f>IF(ISERROR('commented data'!$P1952),"",'commented data'!$P1952)</f>
        <v>1</v>
      </c>
      <c r="K1998" s="328">
        <f>IF(ISERROR('commented data'!$Q1952),"",'commented data'!$Q1952)</f>
        <v>1</v>
      </c>
      <c r="L1998" s="328">
        <f>IF(ISERROR('commented data'!$R1952),"",'commented data'!$R1952)</f>
        <v>0.85319441556930542</v>
      </c>
      <c r="M1998" s="328">
        <f>IF(ISERROR('commented data'!$S1952),"",'commented data'!$S1952)</f>
        <v>1</v>
      </c>
      <c r="N1998" s="366">
        <f t="shared" si="513"/>
        <v>1</v>
      </c>
      <c r="O1998" s="367" t="b">
        <f t="shared" si="514"/>
        <v>1</v>
      </c>
      <c r="P1998" s="365">
        <f>IF(ISERROR('commented data'!$J1952),"",'commented data'!$J1952)</f>
        <v>139.6944217805125</v>
      </c>
      <c r="Q1998" s="368">
        <f t="shared" si="510"/>
        <v>139.6944217805125</v>
      </c>
      <c r="R1998" s="368" t="str">
        <f t="shared" si="515"/>
        <v/>
      </c>
      <c r="S1998" s="369">
        <f t="shared" si="516"/>
        <v>139.6944217805125</v>
      </c>
      <c r="T1998" s="365">
        <f>IF(ISERROR('commented data'!$M1952),"",'commented data'!$M1952)</f>
        <v>82719.078125</v>
      </c>
      <c r="U1998" s="370">
        <f t="shared" si="517"/>
        <v>82719.078125</v>
      </c>
      <c r="V1998" s="371">
        <f t="shared" si="518"/>
        <v>82719.078125</v>
      </c>
      <c r="W1998" s="383">
        <f t="shared" si="507"/>
        <v>71965.597968749993</v>
      </c>
      <c r="X1998" s="365">
        <f>IF(ISERROR('commented data'!$T1952),"",'commented data'!$T1952)</f>
        <v>100.50740051269531</v>
      </c>
      <c r="Y1998" s="384">
        <f t="shared" si="508"/>
        <v>100.50740051269531</v>
      </c>
      <c r="Z1998" s="365">
        <f>IF(ISERROR('commented data'!$U1952),"",'commented data'!$U1952)</f>
        <v>1012.8040161132812</v>
      </c>
      <c r="AA1998" s="385">
        <f t="shared" si="509"/>
        <v>1022.9320562744141</v>
      </c>
      <c r="AC1998" s="427">
        <f t="shared" si="520"/>
        <v>7.4934733893428929</v>
      </c>
      <c r="AD1998" s="428">
        <f t="shared" si="519"/>
        <v>0.47017600455863429</v>
      </c>
      <c r="AE1998" s="429">
        <f t="shared" si="521"/>
        <v>9.186523995441366</v>
      </c>
      <c r="AF1998" s="430">
        <f t="shared" si="522"/>
        <v>0.9513109028385851</v>
      </c>
    </row>
    <row r="1999" spans="1:32" s="5" customFormat="1" x14ac:dyDescent="0.2">
      <c r="A1999" s="363">
        <f>'commented data'!$A1953</f>
        <v>41262.25</v>
      </c>
      <c r="B1999" s="364">
        <f>IF(ISERROR('commented data'!$B1953),"",'commented data'!$B1953)</f>
        <v>893.96630859375</v>
      </c>
      <c r="C1999" s="364">
        <f>IF(ISERROR('commented data'!$C1953),"",'commented data'!$C1953)</f>
        <v>485.76220703125</v>
      </c>
      <c r="D1999" s="364">
        <f>IF(ISERROR('commented data'!$D1953),"",'commented data'!$D1953)</f>
        <v>5962.794921875</v>
      </c>
      <c r="E1999" s="364">
        <f>IF(ISERROR('commented data'!$E1953),"",'commented data'!$E1953)</f>
        <v>9.8716802597045898</v>
      </c>
      <c r="F1999" s="357">
        <f t="shared" si="511"/>
        <v>141.28667846947192</v>
      </c>
      <c r="G1999" s="362">
        <f t="shared" si="512"/>
        <v>53102.670938290692</v>
      </c>
      <c r="H1999" s="359">
        <f>IF(ISERROR('commented data'!$N1953),"",'commented data'!$N1953)</f>
        <v>16.204033112990437</v>
      </c>
      <c r="I1999" s="359">
        <f>IFERROR('commented data'!O1953,"")</f>
        <v>16.018518762249563</v>
      </c>
      <c r="J1999" s="358">
        <f>IF(ISERROR('commented data'!$P1953),"",'commented data'!$P1953)</f>
        <v>1</v>
      </c>
      <c r="K1999" s="328">
        <f>IF(ISERROR('commented data'!$Q1953),"",'commented data'!$Q1953)</f>
        <v>1</v>
      </c>
      <c r="L1999" s="328">
        <f>IF(ISERROR('commented data'!$R1953),"",'commented data'!$R1953)</f>
        <v>0.86958330869674683</v>
      </c>
      <c r="M1999" s="328">
        <f>IF(ISERROR('commented data'!$S1953),"",'commented data'!$S1953)</f>
        <v>1</v>
      </c>
      <c r="N1999" s="366">
        <f t="shared" si="513"/>
        <v>1</v>
      </c>
      <c r="O1999" s="367" t="b">
        <f t="shared" si="514"/>
        <v>1</v>
      </c>
      <c r="P1999" s="365">
        <f>IF(ISERROR('commented data'!$J1953),"",'commented data'!$J1953)</f>
        <v>139.8878004648237</v>
      </c>
      <c r="Q1999" s="368">
        <f t="shared" si="510"/>
        <v>139.8878004648237</v>
      </c>
      <c r="R1999" s="368" t="str">
        <f t="shared" si="515"/>
        <v/>
      </c>
      <c r="S1999" s="369">
        <f t="shared" si="516"/>
        <v>139.8878004648237</v>
      </c>
      <c r="T1999" s="365">
        <f>IF(ISERROR('commented data'!$M1953),"",'commented data'!$M1953)</f>
        <v>82732.65625</v>
      </c>
      <c r="U1999" s="370">
        <f t="shared" si="517"/>
        <v>82732.65625</v>
      </c>
      <c r="V1999" s="371">
        <f t="shared" si="518"/>
        <v>82732.65625</v>
      </c>
      <c r="W1999" s="383">
        <f t="shared" si="507"/>
        <v>71977.410937499997</v>
      </c>
      <c r="X1999" s="365">
        <f>IF(ISERROR('commented data'!$T1953),"",'commented data'!$T1953)</f>
        <v>100.62879943847656</v>
      </c>
      <c r="Y1999" s="384">
        <f t="shared" si="508"/>
        <v>100.62879943847656</v>
      </c>
      <c r="Z1999" s="365">
        <f>IF(ISERROR('commented data'!$U1953),"",'commented data'!$U1953)</f>
        <v>1012.81201171875</v>
      </c>
      <c r="AA1999" s="385">
        <f t="shared" si="509"/>
        <v>1022.9401318359376</v>
      </c>
      <c r="AC1999" s="427">
        <f t="shared" si="520"/>
        <v>7.5026999947284478</v>
      </c>
      <c r="AD1999" s="428">
        <f t="shared" si="519"/>
        <v>0.46301435836450427</v>
      </c>
      <c r="AE1999" s="429">
        <f t="shared" si="521"/>
        <v>9.1936856416354971</v>
      </c>
      <c r="AF1999" s="430">
        <f t="shared" si="522"/>
        <v>0.95205252743022939</v>
      </c>
    </row>
    <row r="2000" spans="1:32" s="5" customFormat="1" x14ac:dyDescent="0.2">
      <c r="A2000" s="363">
        <f>'commented data'!$A1954</f>
        <v>41262.291666666664</v>
      </c>
      <c r="B2000" s="364">
        <f>IF(ISERROR('commented data'!$B1954),"",'commented data'!$B1954)</f>
        <v>894.0750732421875</v>
      </c>
      <c r="C2000" s="364">
        <f>IF(ISERROR('commented data'!$C1954),"",'commented data'!$C1954)</f>
        <v>485.45050048828125</v>
      </c>
      <c r="D2000" s="364">
        <f>IF(ISERROR('commented data'!$D1954),"",'commented data'!$D1954)</f>
        <v>5950.25</v>
      </c>
      <c r="E2000" s="364">
        <f>IF(ISERROR('commented data'!$E1954),"",'commented data'!$E1954)</f>
        <v>9.8584651947021484</v>
      </c>
      <c r="F2000" s="357">
        <f t="shared" si="511"/>
        <v>140.83713027954101</v>
      </c>
      <c r="G2000" s="362">
        <f t="shared" si="512"/>
        <v>53076.385385494003</v>
      </c>
      <c r="H2000" s="359">
        <f>IF(ISERROR('commented data'!$N1954),"",'commented data'!$N1954)</f>
        <v>16.367557902371626</v>
      </c>
      <c r="I2000" s="359">
        <f>IFERROR('commented data'!O1954,"")</f>
        <v>15.984817944250871</v>
      </c>
      <c r="J2000" s="358">
        <f>IF(ISERROR('commented data'!$P1954),"",'commented data'!$P1954)</f>
        <v>1</v>
      </c>
      <c r="K2000" s="328">
        <f>IF(ISERROR('commented data'!$Q1954),"",'commented data'!$Q1954)</f>
        <v>1</v>
      </c>
      <c r="L2000" s="328">
        <f>IF(ISERROR('commented data'!$R1954),"",'commented data'!$R1954)</f>
        <v>1</v>
      </c>
      <c r="M2000" s="328">
        <f>IF(ISERROR('commented data'!$S1954),"",'commented data'!$S1954)</f>
        <v>1</v>
      </c>
      <c r="N2000" s="366">
        <f t="shared" si="513"/>
        <v>1</v>
      </c>
      <c r="O2000" s="367" t="b">
        <f t="shared" si="514"/>
        <v>1</v>
      </c>
      <c r="P2000" s="365">
        <f>IF(ISERROR('commented data'!$J1954),"",'commented data'!$J1954)</f>
        <v>139.44270324707031</v>
      </c>
      <c r="Q2000" s="368">
        <f t="shared" si="510"/>
        <v>139.44270324707031</v>
      </c>
      <c r="R2000" s="368" t="str">
        <f t="shared" si="515"/>
        <v/>
      </c>
      <c r="S2000" s="369">
        <f t="shared" si="516"/>
        <v>139.44270324707031</v>
      </c>
      <c r="T2000" s="365">
        <f>IF(ISERROR('commented data'!$M1954),"",'commented data'!$M1954)</f>
        <v>82714.6015625</v>
      </c>
      <c r="U2000" s="370">
        <f t="shared" si="517"/>
        <v>82714.6015625</v>
      </c>
      <c r="V2000" s="371">
        <f t="shared" si="518"/>
        <v>82714.6015625</v>
      </c>
      <c r="W2000" s="383">
        <f t="shared" si="507"/>
        <v>71961.703359374995</v>
      </c>
      <c r="X2000" s="365">
        <f>IF(ISERROR('commented data'!$T1954),"",'commented data'!$T1954)</f>
        <v>100.7322998046875</v>
      </c>
      <c r="Y2000" s="384">
        <f t="shared" si="508"/>
        <v>100.7322998046875</v>
      </c>
      <c r="Z2000" s="365">
        <f>IF(ISERROR('commented data'!$U1954),"",'commented data'!$U1954)</f>
        <v>1012.81201171875</v>
      </c>
      <c r="AA2000" s="385">
        <f t="shared" si="509"/>
        <v>1022.9401318359376</v>
      </c>
      <c r="AC2000" s="427">
        <f t="shared" si="520"/>
        <v>7.4751258033039454</v>
      </c>
      <c r="AD2000" s="428">
        <f t="shared" si="519"/>
        <v>0.45670379465838423</v>
      </c>
      <c r="AE2000" s="429">
        <f t="shared" si="521"/>
        <v>9.1999962053416162</v>
      </c>
      <c r="AF2000" s="430">
        <f t="shared" si="522"/>
        <v>0.95270601813679778</v>
      </c>
    </row>
    <row r="2001" spans="1:32" s="5" customFormat="1" x14ac:dyDescent="0.2">
      <c r="A2001" s="363">
        <f>'commented data'!$A1955</f>
        <v>41262.333333333336</v>
      </c>
      <c r="B2001" s="364">
        <f>IF(ISERROR('commented data'!$B1955),"",'commented data'!$B1955)</f>
        <v>894.01422119140625</v>
      </c>
      <c r="C2001" s="364">
        <f>IF(ISERROR('commented data'!$C1955),"",'commented data'!$C1955)</f>
        <v>485.3828125</v>
      </c>
      <c r="D2001" s="364">
        <f>IF(ISERROR('commented data'!$D1955),"",'commented data'!$D1955)</f>
        <v>5950.1220703125</v>
      </c>
      <c r="E2001" s="364">
        <f>IF(ISERROR('commented data'!$E1955),"",'commented data'!$E1955)</f>
        <v>9.8604068756103516</v>
      </c>
      <c r="F2001" s="357">
        <f t="shared" si="511"/>
        <v>140.92529876708986</v>
      </c>
      <c r="G2001" s="362">
        <f t="shared" si="512"/>
        <v>53095.446133930833</v>
      </c>
      <c r="H2001" s="359">
        <f>IF(ISERROR('commented data'!$N1955),"",'commented data'!$N1955)</f>
        <v>16.104298396032608</v>
      </c>
      <c r="I2001" s="359">
        <f>IFERROR('commented data'!O1955,"")</f>
        <v>15.984474272511976</v>
      </c>
      <c r="J2001" s="358">
        <f>IF(ISERROR('commented data'!$P1955),"",'commented data'!$P1955)</f>
        <v>1</v>
      </c>
      <c r="K2001" s="328">
        <f>IF(ISERROR('commented data'!$Q1955),"",'commented data'!$Q1955)</f>
        <v>1</v>
      </c>
      <c r="L2001" s="328">
        <f>IF(ISERROR('commented data'!$R1955),"",'commented data'!$R1955)</f>
        <v>1</v>
      </c>
      <c r="M2001" s="328">
        <f>IF(ISERROR('commented data'!$S1955),"",'commented data'!$S1955)</f>
        <v>1</v>
      </c>
      <c r="N2001" s="366">
        <f t="shared" si="513"/>
        <v>1</v>
      </c>
      <c r="O2001" s="367" t="b">
        <f t="shared" si="514"/>
        <v>1</v>
      </c>
      <c r="P2001" s="365">
        <f>IF(ISERROR('commented data'!$J1955),"",'commented data'!$J1955)</f>
        <v>139.52999877929687</v>
      </c>
      <c r="Q2001" s="368">
        <f t="shared" si="510"/>
        <v>139.52999877929687</v>
      </c>
      <c r="R2001" s="368" t="str">
        <f t="shared" si="515"/>
        <v/>
      </c>
      <c r="S2001" s="369">
        <f t="shared" si="516"/>
        <v>139.52999877929687</v>
      </c>
      <c r="T2001" s="365">
        <f>IF(ISERROR('commented data'!$M1955),"",'commented data'!$M1955)</f>
        <v>82743.5078125</v>
      </c>
      <c r="U2001" s="370">
        <f t="shared" si="517"/>
        <v>82743.5078125</v>
      </c>
      <c r="V2001" s="371">
        <f t="shared" si="518"/>
        <v>82743.5078125</v>
      </c>
      <c r="W2001" s="383">
        <f t="shared" si="507"/>
        <v>71986.851796874995</v>
      </c>
      <c r="X2001" s="365">
        <f>IF(ISERROR('commented data'!$T1955),"",'commented data'!$T1955)</f>
        <v>100.72979736328125</v>
      </c>
      <c r="Y2001" s="384">
        <f t="shared" si="508"/>
        <v>100.72979736328125</v>
      </c>
      <c r="Z2001" s="365">
        <f>IF(ISERROR('commented data'!$U1955),"",'commented data'!$U1955)</f>
        <v>1012.8150024414062</v>
      </c>
      <c r="AA2001" s="385">
        <f t="shared" si="509"/>
        <v>1022.9431524658203</v>
      </c>
      <c r="AC2001" s="427">
        <f t="shared" si="520"/>
        <v>7.4824916095961278</v>
      </c>
      <c r="AD2001" s="428">
        <f t="shared" si="519"/>
        <v>0.46462698501907324</v>
      </c>
      <c r="AE2001" s="429">
        <f t="shared" si="521"/>
        <v>9.1920730149809273</v>
      </c>
      <c r="AF2001" s="430">
        <f t="shared" si="522"/>
        <v>0.95188553180495683</v>
      </c>
    </row>
    <row r="2002" spans="1:32" s="5" customFormat="1" x14ac:dyDescent="0.2">
      <c r="A2002" s="363">
        <f>'commented data'!$A1956</f>
        <v>41262.375</v>
      </c>
      <c r="B2002" s="364">
        <f>IF(ISERROR('commented data'!$B1956),"",'commented data'!$B1956)</f>
        <v>894.02838134765625</v>
      </c>
      <c r="C2002" s="364">
        <f>IF(ISERROR('commented data'!$C1956),"",'commented data'!$C1956)</f>
        <v>486.38409423828125</v>
      </c>
      <c r="D2002" s="364">
        <f>IF(ISERROR('commented data'!$D1956),"",'commented data'!$D1956)</f>
        <v>5964.4248046875</v>
      </c>
      <c r="E2002" s="364">
        <f>IF(ISERROR('commented data'!$E1956),"",'commented data'!$E1956)</f>
        <v>9.8610944747924805</v>
      </c>
      <c r="F2002" s="357">
        <f t="shared" si="511"/>
        <v>140.84247802734376</v>
      </c>
      <c r="G2002" s="362">
        <f t="shared" si="512"/>
        <v>53161.713043536685</v>
      </c>
      <c r="H2002" s="359">
        <f>IF(ISERROR('commented data'!$N1956),"",'commented data'!$N1956)</f>
        <v>15.961361373181717</v>
      </c>
      <c r="I2002" s="359">
        <f>IFERROR('commented data'!O1956,"")</f>
        <v>16.022897297609976</v>
      </c>
      <c r="J2002" s="358">
        <f>IF(ISERROR('commented data'!$P1956),"",'commented data'!$P1956)</f>
        <v>1</v>
      </c>
      <c r="K2002" s="328">
        <f>IF(ISERROR('commented data'!$Q1956),"",'commented data'!$Q1956)</f>
        <v>1</v>
      </c>
      <c r="L2002" s="328">
        <f>IF(ISERROR('commented data'!$R1956),"",'commented data'!$R1956)</f>
        <v>1</v>
      </c>
      <c r="M2002" s="328">
        <f>IF(ISERROR('commented data'!$S1956),"",'commented data'!$S1956)</f>
        <v>1</v>
      </c>
      <c r="N2002" s="366">
        <f t="shared" si="513"/>
        <v>1</v>
      </c>
      <c r="O2002" s="367" t="b">
        <f t="shared" si="514"/>
        <v>1</v>
      </c>
      <c r="P2002" s="365">
        <f>IF(ISERROR('commented data'!$J1956),"",'commented data'!$J1956)</f>
        <v>139.447998046875</v>
      </c>
      <c r="Q2002" s="368">
        <f t="shared" si="510"/>
        <v>139.447998046875</v>
      </c>
      <c r="R2002" s="368" t="str">
        <f t="shared" si="515"/>
        <v/>
      </c>
      <c r="S2002" s="369">
        <f t="shared" si="516"/>
        <v>139.447998046875</v>
      </c>
      <c r="T2002" s="365">
        <f>IF(ISERROR('commented data'!$M1956),"",'commented data'!$M1956)</f>
        <v>82829.2734375</v>
      </c>
      <c r="U2002" s="370">
        <f t="shared" si="517"/>
        <v>82829.2734375</v>
      </c>
      <c r="V2002" s="371">
        <f t="shared" si="518"/>
        <v>82829.2734375</v>
      </c>
      <c r="W2002" s="383">
        <f t="shared" si="507"/>
        <v>72061.467890625005</v>
      </c>
      <c r="X2002" s="365">
        <f>IF(ISERROR('commented data'!$T1956),"",'commented data'!$T1956)</f>
        <v>100.65080261230469</v>
      </c>
      <c r="Y2002" s="384">
        <f t="shared" si="508"/>
        <v>100.65080261230469</v>
      </c>
      <c r="Z2002" s="365">
        <f>IF(ISERROR('commented data'!$U1956),"",'commented data'!$U1956)</f>
        <v>1012.8150024414062</v>
      </c>
      <c r="AA2002" s="385">
        <f t="shared" si="509"/>
        <v>1022.9431524658203</v>
      </c>
      <c r="AC2002" s="427">
        <f t="shared" si="520"/>
        <v>7.4874274012302697</v>
      </c>
      <c r="AD2002" s="428">
        <f t="shared" si="519"/>
        <v>0.46909704167281413</v>
      </c>
      <c r="AE2002" s="429">
        <f t="shared" si="521"/>
        <v>9.1876029583271865</v>
      </c>
      <c r="AF2002" s="430">
        <f t="shared" si="522"/>
        <v>0.9514226348884387</v>
      </c>
    </row>
    <row r="2003" spans="1:32" s="5" customFormat="1" x14ac:dyDescent="0.2">
      <c r="A2003" s="363">
        <f>'commented data'!$A1957</f>
        <v>41262.416666666664</v>
      </c>
      <c r="B2003" s="364">
        <f>IF(ISERROR('commented data'!$B1957),"",'commented data'!$B1957)</f>
        <v>893.9498291015625</v>
      </c>
      <c r="C2003" s="364">
        <f>IF(ISERROR('commented data'!$C1957),"",'commented data'!$C1957)</f>
        <v>486.8651123046875</v>
      </c>
      <c r="D2003" s="364">
        <f>IF(ISERROR('commented data'!$D1957),"",'commented data'!$D1957)</f>
        <v>5960.35400390625</v>
      </c>
      <c r="E2003" s="364">
        <f>IF(ISERROR('commented data'!$E1957),"",'commented data'!$E1957)</f>
        <v>9.8476991653442383</v>
      </c>
      <c r="F2003" s="357">
        <f t="shared" si="511"/>
        <v>141.99550934699846</v>
      </c>
      <c r="G2003" s="362">
        <f t="shared" si="512"/>
        <v>53218.640983305864</v>
      </c>
      <c r="H2003" s="359">
        <f>IF(ISERROR('commented data'!$N1957),"",'commented data'!$N1957)</f>
        <v>16.379399858672041</v>
      </c>
      <c r="I2003" s="359">
        <f>IFERROR('commented data'!O1957,"")</f>
        <v>16.011961453002503</v>
      </c>
      <c r="J2003" s="358">
        <f>IF(ISERROR('commented data'!$P1957),"",'commented data'!$P1957)</f>
        <v>1</v>
      </c>
      <c r="K2003" s="328">
        <f>IF(ISERROR('commented data'!$Q1957),"",'commented data'!$Q1957)</f>
        <v>1</v>
      </c>
      <c r="L2003" s="328">
        <f>IF(ISERROR('commented data'!$R1957),"",'commented data'!$R1957)</f>
        <v>0.75944441556930542</v>
      </c>
      <c r="M2003" s="328">
        <f>IF(ISERROR('commented data'!$S1957),"",'commented data'!$S1957)</f>
        <v>1</v>
      </c>
      <c r="N2003" s="366">
        <f t="shared" si="513"/>
        <v>1</v>
      </c>
      <c r="O2003" s="367" t="b">
        <f t="shared" si="514"/>
        <v>1</v>
      </c>
      <c r="P2003" s="365">
        <f>IF(ISERROR('commented data'!$J1957),"",'commented data'!$J1957)</f>
        <v>140.58961321484995</v>
      </c>
      <c r="Q2003" s="368">
        <f t="shared" si="510"/>
        <v>140.58961321484995</v>
      </c>
      <c r="R2003" s="368" t="str">
        <f t="shared" si="515"/>
        <v/>
      </c>
      <c r="S2003" s="369">
        <f t="shared" si="516"/>
        <v>140.58961321484995</v>
      </c>
      <c r="T2003" s="365">
        <f>IF(ISERROR('commented data'!$M1957),"",'commented data'!$M1957)</f>
        <v>82888.96875</v>
      </c>
      <c r="U2003" s="370">
        <f t="shared" si="517"/>
        <v>82888.96875</v>
      </c>
      <c r="V2003" s="371">
        <f t="shared" si="518"/>
        <v>82888.96875</v>
      </c>
      <c r="W2003" s="383">
        <f t="shared" si="507"/>
        <v>72113.402812500004</v>
      </c>
      <c r="X2003" s="365">
        <f>IF(ISERROR('commented data'!$T1957),"",'commented data'!$T1957)</f>
        <v>100.51969909667969</v>
      </c>
      <c r="Y2003" s="384">
        <f t="shared" si="508"/>
        <v>100.51969909667969</v>
      </c>
      <c r="Z2003" s="365">
        <f>IF(ISERROR('commented data'!$U1957),"",'commented data'!$U1957)</f>
        <v>1012.8140258789062</v>
      </c>
      <c r="AA2003" s="385">
        <f t="shared" si="509"/>
        <v>1022.9421661376953</v>
      </c>
      <c r="AC2003" s="427">
        <f t="shared" si="520"/>
        <v>7.5568080331795633</v>
      </c>
      <c r="AD2003" s="428">
        <f t="shared" si="519"/>
        <v>0.46136049540170582</v>
      </c>
      <c r="AE2003" s="429">
        <f t="shared" si="521"/>
        <v>9.1953395045982944</v>
      </c>
      <c r="AF2003" s="430">
        <f t="shared" si="522"/>
        <v>0.95222379328324314</v>
      </c>
    </row>
    <row r="2004" spans="1:32" s="5" customFormat="1" x14ac:dyDescent="0.2">
      <c r="A2004" s="363">
        <f>'commented data'!$A1958</f>
        <v>41262.458333333336</v>
      </c>
      <c r="B2004" s="364">
        <f>IF(ISERROR('commented data'!$B1958),"",'commented data'!$B1958)</f>
        <v>894.01629638671875</v>
      </c>
      <c r="C2004" s="364">
        <f>IF(ISERROR('commented data'!$C1958),"",'commented data'!$C1958)</f>
        <v>487.33059692382812</v>
      </c>
      <c r="D2004" s="364">
        <f>IF(ISERROR('commented data'!$D1958),"",'commented data'!$D1958)</f>
        <v>5973.419921875</v>
      </c>
      <c r="E2004" s="364">
        <f>IF(ISERROR('commented data'!$E1958),"",'commented data'!$E1958)</f>
        <v>9.8590450286865234</v>
      </c>
      <c r="F2004" s="357">
        <f t="shared" si="511"/>
        <v>141.41707580566407</v>
      </c>
      <c r="G2004" s="362">
        <f t="shared" si="512"/>
        <v>53268.485339945626</v>
      </c>
      <c r="H2004" s="359">
        <f>IF(ISERROR('commented data'!$N1958),"",'commented data'!$N1958)</f>
        <v>16.056101741903696</v>
      </c>
      <c r="I2004" s="359">
        <f>IFERROR('commented data'!O1958,"")</f>
        <v>16.047061880716463</v>
      </c>
      <c r="J2004" s="358">
        <f>IF(ISERROR('commented data'!$P1958),"",'commented data'!$P1958)</f>
        <v>1</v>
      </c>
      <c r="K2004" s="328">
        <f>IF(ISERROR('commented data'!$Q1958),"",'commented data'!$Q1958)</f>
        <v>1</v>
      </c>
      <c r="L2004" s="328">
        <f>IF(ISERROR('commented data'!$R1958),"",'commented data'!$R1958)</f>
        <v>1</v>
      </c>
      <c r="M2004" s="328">
        <f>IF(ISERROR('commented data'!$S1958),"",'commented data'!$S1958)</f>
        <v>1</v>
      </c>
      <c r="N2004" s="366">
        <f t="shared" si="513"/>
        <v>1</v>
      </c>
      <c r="O2004" s="367" t="b">
        <f t="shared" si="514"/>
        <v>1</v>
      </c>
      <c r="P2004" s="365">
        <f>IF(ISERROR('commented data'!$J1958),"",'commented data'!$J1958)</f>
        <v>140.01690673828125</v>
      </c>
      <c r="Q2004" s="368">
        <f t="shared" si="510"/>
        <v>140.01690673828125</v>
      </c>
      <c r="R2004" s="368" t="str">
        <f t="shared" si="515"/>
        <v/>
      </c>
      <c r="S2004" s="369">
        <f t="shared" si="516"/>
        <v>140.01690673828125</v>
      </c>
      <c r="T2004" s="365">
        <f>IF(ISERROR('commented data'!$M1958),"",'commented data'!$M1958)</f>
        <v>82962.40625</v>
      </c>
      <c r="U2004" s="370">
        <f t="shared" si="517"/>
        <v>82962.40625</v>
      </c>
      <c r="V2004" s="371">
        <f t="shared" si="518"/>
        <v>82962.40625</v>
      </c>
      <c r="W2004" s="383">
        <f t="shared" si="507"/>
        <v>72177.293437500004</v>
      </c>
      <c r="X2004" s="365">
        <f>IF(ISERROR('commented data'!$T1958),"",'commented data'!$T1958)</f>
        <v>100.50080108642578</v>
      </c>
      <c r="Y2004" s="384">
        <f t="shared" si="508"/>
        <v>100.50080108642578</v>
      </c>
      <c r="Z2004" s="365">
        <f>IF(ISERROR('commented data'!$U1958),"",'commented data'!$U1958)</f>
        <v>1012.8140258789062</v>
      </c>
      <c r="AA2004" s="385">
        <f t="shared" si="509"/>
        <v>1022.9421661376953</v>
      </c>
      <c r="AC2004" s="427">
        <f t="shared" si="520"/>
        <v>7.5330734293719956</v>
      </c>
      <c r="AD2004" s="428">
        <f t="shared" si="519"/>
        <v>0.46917200391873171</v>
      </c>
      <c r="AE2004" s="429">
        <f t="shared" si="521"/>
        <v>9.1875279960812684</v>
      </c>
      <c r="AF2004" s="430">
        <f t="shared" si="522"/>
        <v>0.95141487216971299</v>
      </c>
    </row>
    <row r="2005" spans="1:32" s="5" customFormat="1" x14ac:dyDescent="0.2">
      <c r="A2005" s="363">
        <f>'commented data'!$A1959</f>
        <v>41262.5</v>
      </c>
      <c r="B2005" s="364">
        <f>IF(ISERROR('commented data'!$B1959),"",'commented data'!$B1959)</f>
        <v>894.07977294921875</v>
      </c>
      <c r="C2005" s="364">
        <f>IF(ISERROR('commented data'!$C1959),"",'commented data'!$C1959)</f>
        <v>486.89651489257812</v>
      </c>
      <c r="D2005" s="364">
        <f>IF(ISERROR('commented data'!$D1959),"",'commented data'!$D1959)</f>
        <v>5973.869140625</v>
      </c>
      <c r="E2005" s="364">
        <f>IF(ISERROR('commented data'!$E1959),"",'commented data'!$E1959)</f>
        <v>9.8659868240356445</v>
      </c>
      <c r="F2005" s="357">
        <f t="shared" si="511"/>
        <v>141.09457733154298</v>
      </c>
      <c r="G2005" s="362">
        <f t="shared" si="512"/>
        <v>53216.652455703472</v>
      </c>
      <c r="H2005" s="359">
        <f>IF(ISERROR('commented data'!$N1959),"",'commented data'!$N1959)</f>
        <v>16.197242702401127</v>
      </c>
      <c r="I2005" s="359">
        <f>IFERROR('commented data'!O1959,"")</f>
        <v>16.048268666975176</v>
      </c>
      <c r="J2005" s="358">
        <f>IF(ISERROR('commented data'!$P1959),"",'commented data'!$P1959)</f>
        <v>1</v>
      </c>
      <c r="K2005" s="328">
        <f>IF(ISERROR('commented data'!$Q1959),"",'commented data'!$Q1959)</f>
        <v>1</v>
      </c>
      <c r="L2005" s="328">
        <f>IF(ISERROR('commented data'!$R1959),"",'commented data'!$R1959)</f>
        <v>1</v>
      </c>
      <c r="M2005" s="328">
        <f>IF(ISERROR('commented data'!$S1959),"",'commented data'!$S1959)</f>
        <v>1</v>
      </c>
      <c r="N2005" s="366">
        <f t="shared" si="513"/>
        <v>1</v>
      </c>
      <c r="O2005" s="367" t="b">
        <f t="shared" si="514"/>
        <v>1</v>
      </c>
      <c r="P2005" s="365">
        <f>IF(ISERROR('commented data'!$J1959),"",'commented data'!$J1959)</f>
        <v>139.69760131835937</v>
      </c>
      <c r="Q2005" s="368">
        <f t="shared" si="510"/>
        <v>139.69760131835937</v>
      </c>
      <c r="R2005" s="368" t="str">
        <f t="shared" si="515"/>
        <v/>
      </c>
      <c r="S2005" s="369">
        <f t="shared" si="516"/>
        <v>139.69760131835937</v>
      </c>
      <c r="T2005" s="365">
        <f>IF(ISERROR('commented data'!$M1959),"",'commented data'!$M1959)</f>
        <v>82907.34375</v>
      </c>
      <c r="U2005" s="370">
        <f t="shared" si="517"/>
        <v>82907.34375</v>
      </c>
      <c r="V2005" s="371">
        <f t="shared" si="518"/>
        <v>82907.34375</v>
      </c>
      <c r="W2005" s="383">
        <f t="shared" si="507"/>
        <v>72129.389062500006</v>
      </c>
      <c r="X2005" s="365">
        <f>IF(ISERROR('commented data'!$T1959),"",'commented data'!$T1959)</f>
        <v>100.61650085449219</v>
      </c>
      <c r="Y2005" s="384">
        <f t="shared" si="508"/>
        <v>100.61650085449219</v>
      </c>
      <c r="Z2005" s="365">
        <f>IF(ISERROR('commented data'!$U1959),"",'commented data'!$U1959)</f>
        <v>1012.8140258789062</v>
      </c>
      <c r="AA2005" s="385">
        <f t="shared" si="509"/>
        <v>1022.9421661376953</v>
      </c>
      <c r="AC2005" s="427">
        <f t="shared" si="520"/>
        <v>7.5085810852370996</v>
      </c>
      <c r="AD2005" s="428">
        <f t="shared" si="519"/>
        <v>0.46357156111046022</v>
      </c>
      <c r="AE2005" s="429">
        <f t="shared" si="521"/>
        <v>9.1931284388895413</v>
      </c>
      <c r="AF2005" s="430">
        <f t="shared" si="522"/>
        <v>0.95199482627497389</v>
      </c>
    </row>
    <row r="2006" spans="1:32" s="5" customFormat="1" x14ac:dyDescent="0.2">
      <c r="A2006" s="363">
        <f>'commented data'!$A1960</f>
        <v>41262.541666666664</v>
      </c>
      <c r="B2006" s="364">
        <f>IF(ISERROR('commented data'!$B1960),"",'commented data'!$B1960)</f>
        <v>893.95977783203125</v>
      </c>
      <c r="C2006" s="364">
        <f>IF(ISERROR('commented data'!$C1960),"",'commented data'!$C1960)</f>
        <v>486.69808959960937</v>
      </c>
      <c r="D2006" s="364">
        <f>IF(ISERROR('commented data'!$D1960),"",'commented data'!$D1960)</f>
        <v>5962.10595703125</v>
      </c>
      <c r="E2006" s="364">
        <f>IF(ISERROR('commented data'!$E1960),"",'commented data'!$E1960)</f>
        <v>9.8515901565551758</v>
      </c>
      <c r="F2006" s="357">
        <f t="shared" si="511"/>
        <v>141.52028579711913</v>
      </c>
      <c r="G2006" s="362">
        <f t="shared" si="512"/>
        <v>53151.639794700059</v>
      </c>
      <c r="H2006" s="359">
        <f>IF(ISERROR('commented data'!$N1960),"",'commented data'!$N1960)</f>
        <v>16.285303751552711</v>
      </c>
      <c r="I2006" s="359">
        <f>IFERROR('commented data'!O1960,"")</f>
        <v>16.016667919411478</v>
      </c>
      <c r="J2006" s="358">
        <f>IF(ISERROR('commented data'!$P1960),"",'commented data'!$P1960)</f>
        <v>1</v>
      </c>
      <c r="K2006" s="328">
        <f>IF(ISERROR('commented data'!$Q1960),"",'commented data'!$Q1960)</f>
        <v>1</v>
      </c>
      <c r="L2006" s="328">
        <f>IF(ISERROR('commented data'!$R1960),"",'commented data'!$R1960)</f>
        <v>1</v>
      </c>
      <c r="M2006" s="328">
        <f>IF(ISERROR('commented data'!$S1960),"",'commented data'!$S1960)</f>
        <v>1</v>
      </c>
      <c r="N2006" s="366">
        <f t="shared" si="513"/>
        <v>1</v>
      </c>
      <c r="O2006" s="367" t="b">
        <f t="shared" si="514"/>
        <v>1</v>
      </c>
      <c r="P2006" s="365">
        <f>IF(ISERROR('commented data'!$J1960),"",'commented data'!$J1960)</f>
        <v>140.11909484863281</v>
      </c>
      <c r="Q2006" s="368">
        <f t="shared" si="510"/>
        <v>140.11909484863281</v>
      </c>
      <c r="R2006" s="368" t="str">
        <f t="shared" si="515"/>
        <v/>
      </c>
      <c r="S2006" s="369">
        <f t="shared" si="516"/>
        <v>140.11909484863281</v>
      </c>
      <c r="T2006" s="365">
        <f>IF(ISERROR('commented data'!$M1960),"",'commented data'!$M1960)</f>
        <v>82806.9765625</v>
      </c>
      <c r="U2006" s="370">
        <f t="shared" si="517"/>
        <v>82806.9765625</v>
      </c>
      <c r="V2006" s="371">
        <f t="shared" si="518"/>
        <v>82806.9765625</v>
      </c>
      <c r="W2006" s="383">
        <f t="shared" si="507"/>
        <v>72042.069609375001</v>
      </c>
      <c r="X2006" s="365">
        <f>IF(ISERROR('commented data'!$T1960),"",'commented data'!$T1960)</f>
        <v>100.62100219726562</v>
      </c>
      <c r="Y2006" s="384">
        <f t="shared" si="508"/>
        <v>100.62100219726562</v>
      </c>
      <c r="Z2006" s="365">
        <f>IF(ISERROR('commented data'!$U1960),"",'commented data'!$U1960)</f>
        <v>1012.8150024414062</v>
      </c>
      <c r="AA2006" s="385">
        <f t="shared" si="509"/>
        <v>1022.9431524658203</v>
      </c>
      <c r="AC2006" s="427">
        <f t="shared" si="520"/>
        <v>7.5220352543314819</v>
      </c>
      <c r="AD2006" s="428">
        <f t="shared" si="519"/>
        <v>0.46189100118039239</v>
      </c>
      <c r="AE2006" s="429">
        <f t="shared" si="521"/>
        <v>9.1948089988196084</v>
      </c>
      <c r="AF2006" s="430">
        <f t="shared" si="522"/>
        <v>0.95216885673362617</v>
      </c>
    </row>
    <row r="2007" spans="1:32" s="5" customFormat="1" x14ac:dyDescent="0.2">
      <c r="A2007" s="363">
        <f>'commented data'!$A1961</f>
        <v>41262.583333333336</v>
      </c>
      <c r="B2007" s="364">
        <f>IF(ISERROR('commented data'!$B1961),"",'commented data'!$B1961)</f>
        <v>894.0150146484375</v>
      </c>
      <c r="C2007" s="364">
        <f>IF(ISERROR('commented data'!$C1961),"",'commented data'!$C1961)</f>
        <v>486.6343994140625</v>
      </c>
      <c r="D2007" s="364">
        <f>IF(ISERROR('commented data'!$D1961),"",'commented data'!$D1961)</f>
        <v>5970.77294921875</v>
      </c>
      <c r="E2007" s="364">
        <f>IF(ISERROR('commented data'!$E1961),"",'commented data'!$E1961)</f>
        <v>9.8669395446777344</v>
      </c>
      <c r="F2007" s="357">
        <f t="shared" si="511"/>
        <v>141.58897430419921</v>
      </c>
      <c r="G2007" s="362">
        <f t="shared" si="512"/>
        <v>53154.082927922609</v>
      </c>
      <c r="H2007" s="359">
        <f>IF(ISERROR('commented data'!$N1961),"",'commented data'!$N1961)</f>
        <v>16.076753023893108</v>
      </c>
      <c r="I2007" s="359">
        <f>IFERROR('commented data'!O1961,"")</f>
        <v>16.03995102385943</v>
      </c>
      <c r="J2007" s="358">
        <f>IF(ISERROR('commented data'!$P1961),"",'commented data'!$P1961)</f>
        <v>1</v>
      </c>
      <c r="K2007" s="328">
        <f>IF(ISERROR('commented data'!$Q1961),"",'commented data'!$Q1961)</f>
        <v>1</v>
      </c>
      <c r="L2007" s="328">
        <f>IF(ISERROR('commented data'!$R1961),"",'commented data'!$R1961)</f>
        <v>1</v>
      </c>
      <c r="M2007" s="328">
        <f>IF(ISERROR('commented data'!$S1961),"",'commented data'!$S1961)</f>
        <v>1</v>
      </c>
      <c r="N2007" s="366">
        <f t="shared" si="513"/>
        <v>1</v>
      </c>
      <c r="O2007" s="367" t="b">
        <f t="shared" si="514"/>
        <v>1</v>
      </c>
      <c r="P2007" s="365">
        <f>IF(ISERROR('commented data'!$J1961),"",'commented data'!$J1961)</f>
        <v>140.18710327148437</v>
      </c>
      <c r="Q2007" s="368">
        <f t="shared" si="510"/>
        <v>140.18710327148437</v>
      </c>
      <c r="R2007" s="368" t="str">
        <f t="shared" si="515"/>
        <v/>
      </c>
      <c r="S2007" s="369">
        <f t="shared" si="516"/>
        <v>140.18710327148437</v>
      </c>
      <c r="T2007" s="365">
        <f>IF(ISERROR('commented data'!$M1961),"",'commented data'!$M1961)</f>
        <v>82815.953125</v>
      </c>
      <c r="U2007" s="370">
        <f t="shared" si="517"/>
        <v>82815.953125</v>
      </c>
      <c r="V2007" s="371">
        <f t="shared" si="518"/>
        <v>82815.953125</v>
      </c>
      <c r="W2007" s="383">
        <f t="shared" si="507"/>
        <v>72049.879218749993</v>
      </c>
      <c r="X2007" s="365">
        <f>IF(ISERROR('commented data'!$T1961),"",'commented data'!$T1961)</f>
        <v>100.64469909667969</v>
      </c>
      <c r="Y2007" s="384">
        <f t="shared" si="508"/>
        <v>100.64469909667969</v>
      </c>
      <c r="Z2007" s="365">
        <f>IF(ISERROR('commented data'!$U1961),"",'commented data'!$U1961)</f>
        <v>1012.8159790039062</v>
      </c>
      <c r="AA2007" s="385">
        <f t="shared" si="509"/>
        <v>1022.9441387939453</v>
      </c>
      <c r="AC2007" s="427">
        <f t="shared" si="520"/>
        <v>7.5260320818449076</v>
      </c>
      <c r="AD2007" s="428">
        <f t="shared" si="519"/>
        <v>0.46813134907650783</v>
      </c>
      <c r="AE2007" s="429">
        <f t="shared" si="521"/>
        <v>9.188568650923493</v>
      </c>
      <c r="AF2007" s="430">
        <f t="shared" si="522"/>
        <v>0.95152263722840025</v>
      </c>
    </row>
    <row r="2008" spans="1:32" s="5" customFormat="1" x14ac:dyDescent="0.2">
      <c r="A2008" s="363">
        <f>'commented data'!$A1962</f>
        <v>41262.625</v>
      </c>
      <c r="B2008" s="364">
        <f>IF(ISERROR('commented data'!$B1962),"",'commented data'!$B1962)</f>
        <v>894.026123046875</v>
      </c>
      <c r="C2008" s="364">
        <f>IF(ISERROR('commented data'!$C1962),"",'commented data'!$C1962)</f>
        <v>486.76119995117187</v>
      </c>
      <c r="D2008" s="364">
        <f>IF(ISERROR('commented data'!$D1962),"",'commented data'!$D1962)</f>
        <v>5968.619140625</v>
      </c>
      <c r="E2008" s="364">
        <f>IF(ISERROR('commented data'!$E1962),"",'commented data'!$E1962)</f>
        <v>9.8599328994750977</v>
      </c>
      <c r="F2008" s="357">
        <f t="shared" si="511"/>
        <v>142.62887237548827</v>
      </c>
      <c r="G2008" s="362">
        <f t="shared" si="512"/>
        <v>53190.262409385563</v>
      </c>
      <c r="H2008" s="359">
        <f>IF(ISERROR('commented data'!$N1962),"",'commented data'!$N1962)</f>
        <v>16.323839563677101</v>
      </c>
      <c r="I2008" s="359">
        <f>IFERROR('commented data'!O1962,"")</f>
        <v>16.034165008438588</v>
      </c>
      <c r="J2008" s="358">
        <f>IF(ISERROR('commented data'!$P1962),"",'commented data'!$P1962)</f>
        <v>1</v>
      </c>
      <c r="K2008" s="328">
        <f>IF(ISERROR('commented data'!$Q1962),"",'commented data'!$Q1962)</f>
        <v>1</v>
      </c>
      <c r="L2008" s="328">
        <f>IF(ISERROR('commented data'!$R1962),"",'commented data'!$R1962)</f>
        <v>1</v>
      </c>
      <c r="M2008" s="328">
        <f>IF(ISERROR('commented data'!$S1962),"",'commented data'!$S1962)</f>
        <v>1</v>
      </c>
      <c r="N2008" s="366">
        <f t="shared" si="513"/>
        <v>1</v>
      </c>
      <c r="O2008" s="367" t="b">
        <f t="shared" si="514"/>
        <v>1</v>
      </c>
      <c r="P2008" s="365">
        <f>IF(ISERROR('commented data'!$J1962),"",'commented data'!$J1962)</f>
        <v>141.21670532226562</v>
      </c>
      <c r="Q2008" s="368">
        <f t="shared" si="510"/>
        <v>141.21670532226562</v>
      </c>
      <c r="R2008" s="368" t="str">
        <f t="shared" si="515"/>
        <v/>
      </c>
      <c r="S2008" s="369">
        <f t="shared" si="516"/>
        <v>141.21670532226562</v>
      </c>
      <c r="T2008" s="365">
        <f>IF(ISERROR('commented data'!$M1962),"",'commented data'!$M1962)</f>
        <v>82881.0390625</v>
      </c>
      <c r="U2008" s="370">
        <f t="shared" si="517"/>
        <v>82881.0390625</v>
      </c>
      <c r="V2008" s="371">
        <f t="shared" si="518"/>
        <v>82881.0390625</v>
      </c>
      <c r="W2008" s="383">
        <f t="shared" si="507"/>
        <v>72106.503984374998</v>
      </c>
      <c r="X2008" s="365">
        <f>IF(ISERROR('commented data'!$T1962),"",'commented data'!$T1962)</f>
        <v>100.68329620361328</v>
      </c>
      <c r="Y2008" s="384">
        <f t="shared" si="508"/>
        <v>100.68329620361328</v>
      </c>
      <c r="Z2008" s="365">
        <f>IF(ISERROR('commented data'!$U1962),"",'commented data'!$U1962)</f>
        <v>1012.8140258789062</v>
      </c>
      <c r="AA2008" s="385">
        <f t="shared" si="509"/>
        <v>1022.9421661376953</v>
      </c>
      <c r="AC2008" s="427">
        <f t="shared" si="520"/>
        <v>7.5864671488069844</v>
      </c>
      <c r="AD2008" s="428">
        <f t="shared" si="519"/>
        <v>0.46474771570825585</v>
      </c>
      <c r="AE2008" s="429">
        <f t="shared" si="521"/>
        <v>9.1919522842917445</v>
      </c>
      <c r="AF2008" s="430">
        <f t="shared" si="522"/>
        <v>0.95187302953304376</v>
      </c>
    </row>
    <row r="2009" spans="1:32" s="5" customFormat="1" x14ac:dyDescent="0.2">
      <c r="A2009" s="363">
        <f>'commented data'!$A1963</f>
        <v>41262.666666666664</v>
      </c>
      <c r="B2009" s="364">
        <f>IF(ISERROR('commented data'!$B1963),"",'commented data'!$B1963)</f>
        <v>893.96630859375</v>
      </c>
      <c r="C2009" s="364">
        <f>IF(ISERROR('commented data'!$C1963),"",'commented data'!$C1963)</f>
        <v>486.26800537109375</v>
      </c>
      <c r="D2009" s="364">
        <f>IF(ISERROR('commented data'!$D1963),"",'commented data'!$D1963)</f>
        <v>5954.87890625</v>
      </c>
      <c r="E2009" s="364">
        <f>IF(ISERROR('commented data'!$E1963),"",'commented data'!$E1963)</f>
        <v>9.8473796844482422</v>
      </c>
      <c r="F2009" s="357">
        <f t="shared" si="511"/>
        <v>143.33183151245117</v>
      </c>
      <c r="G2009" s="362">
        <f t="shared" si="512"/>
        <v>53109.178326946167</v>
      </c>
      <c r="H2009" s="359">
        <f>IF(ISERROR('commented data'!$N1963),"",'commented data'!$N1963)</f>
        <v>16.11221355276939</v>
      </c>
      <c r="I2009" s="359">
        <f>IFERROR('commented data'!O1963,"")</f>
        <v>15.99725308961237</v>
      </c>
      <c r="J2009" s="358">
        <f>IF(ISERROR('commented data'!$P1963),"",'commented data'!$P1963)</f>
        <v>1</v>
      </c>
      <c r="K2009" s="328">
        <f>IF(ISERROR('commented data'!$Q1963),"",'commented data'!$Q1963)</f>
        <v>1</v>
      </c>
      <c r="L2009" s="328">
        <f>IF(ISERROR('commented data'!$R1963),"",'commented data'!$R1963)</f>
        <v>1</v>
      </c>
      <c r="M2009" s="328">
        <f>IF(ISERROR('commented data'!$S1963),"",'commented data'!$S1963)</f>
        <v>1</v>
      </c>
      <c r="N2009" s="366">
        <f t="shared" si="513"/>
        <v>1</v>
      </c>
      <c r="O2009" s="367" t="b">
        <f t="shared" si="514"/>
        <v>1</v>
      </c>
      <c r="P2009" s="365">
        <f>IF(ISERROR('commented data'!$J1963),"",'commented data'!$J1963)</f>
        <v>141.91270446777344</v>
      </c>
      <c r="Q2009" s="368">
        <f t="shared" si="510"/>
        <v>141.91270446777344</v>
      </c>
      <c r="R2009" s="368" t="str">
        <f t="shared" si="515"/>
        <v/>
      </c>
      <c r="S2009" s="369">
        <f t="shared" si="516"/>
        <v>141.91270446777344</v>
      </c>
      <c r="T2009" s="365">
        <f>IF(ISERROR('commented data'!$M1963),"",'commented data'!$M1963)</f>
        <v>82793.3515625</v>
      </c>
      <c r="U2009" s="370">
        <f t="shared" si="517"/>
        <v>82793.3515625</v>
      </c>
      <c r="V2009" s="371">
        <f t="shared" si="518"/>
        <v>82793.3515625</v>
      </c>
      <c r="W2009" s="383">
        <f t="shared" ref="W2009:W2072" si="523">V2009*$W$53</f>
        <v>72030.215859375006</v>
      </c>
      <c r="X2009" s="365">
        <f>IF(ISERROR('commented data'!$T1963),"",'commented data'!$T1963)</f>
        <v>100.86049652099609</v>
      </c>
      <c r="Y2009" s="384">
        <f t="shared" ref="Y2009:Y2072" si="524">X2009*$Y$53</f>
        <v>100.86049652099609</v>
      </c>
      <c r="Z2009" s="365">
        <f>IF(ISERROR('commented data'!$U1963),"",'commented data'!$U1963)</f>
        <v>1012.8209838867187</v>
      </c>
      <c r="AA2009" s="385">
        <f t="shared" ref="AA2009:AA2072" si="525">Z2009*$AA$53</f>
        <v>1022.9491937255859</v>
      </c>
      <c r="AC2009" s="427">
        <f t="shared" si="520"/>
        <v>7.6122357997225718</v>
      </c>
      <c r="AD2009" s="428">
        <f t="shared" si="519"/>
        <v>0.47245127274359955</v>
      </c>
      <c r="AE2009" s="429">
        <f t="shared" si="521"/>
        <v>9.1842487272564011</v>
      </c>
      <c r="AF2009" s="430">
        <f t="shared" si="522"/>
        <v>0.951075287340023</v>
      </c>
    </row>
    <row r="2010" spans="1:32" s="5" customFormat="1" x14ac:dyDescent="0.2">
      <c r="A2010" s="363">
        <f>'commented data'!$A1964</f>
        <v>41262.708333333336</v>
      </c>
      <c r="B2010" s="364">
        <f>IF(ISERROR('commented data'!$B1964),"",'commented data'!$B1964)</f>
        <v>893.97772216796875</v>
      </c>
      <c r="C2010" s="364">
        <f>IF(ISERROR('commented data'!$C1964),"",'commented data'!$C1964)</f>
        <v>486.03399658203125</v>
      </c>
      <c r="D2010" s="364">
        <f>IF(ISERROR('commented data'!$D1964),"",'commented data'!$D1964)</f>
        <v>5951.6279296875</v>
      </c>
      <c r="E2010" s="364">
        <f>IF(ISERROR('commented data'!$E1964),"",'commented data'!$E1964)</f>
        <v>9.8459005355834961</v>
      </c>
      <c r="F2010" s="357">
        <f t="shared" si="511"/>
        <v>142.89004898071289</v>
      </c>
      <c r="G2010" s="362">
        <f t="shared" si="512"/>
        <v>53063.6432190673</v>
      </c>
      <c r="H2010" s="359">
        <f>IF(ISERROR('commented data'!$N1964),"",'commented data'!$N1964)</f>
        <v>16.131213021393705</v>
      </c>
      <c r="I2010" s="359">
        <f>IFERROR('commented data'!O1964,"")</f>
        <v>15.988519629927048</v>
      </c>
      <c r="J2010" s="358">
        <f>IF(ISERROR('commented data'!$P1964),"",'commented data'!$P1964)</f>
        <v>1</v>
      </c>
      <c r="K2010" s="328">
        <f>IF(ISERROR('commented data'!$Q1964),"",'commented data'!$Q1964)</f>
        <v>1</v>
      </c>
      <c r="L2010" s="328">
        <f>IF(ISERROR('commented data'!$R1964),"",'commented data'!$R1964)</f>
        <v>1</v>
      </c>
      <c r="M2010" s="328">
        <f>IF(ISERROR('commented data'!$S1964),"",'commented data'!$S1964)</f>
        <v>1</v>
      </c>
      <c r="N2010" s="366">
        <f t="shared" si="513"/>
        <v>1</v>
      </c>
      <c r="O2010" s="367" t="b">
        <f t="shared" si="514"/>
        <v>1</v>
      </c>
      <c r="P2010" s="365">
        <f>IF(ISERROR('commented data'!$J1964),"",'commented data'!$J1964)</f>
        <v>141.47529602050781</v>
      </c>
      <c r="Q2010" s="368">
        <f t="shared" si="510"/>
        <v>141.47529602050781</v>
      </c>
      <c r="R2010" s="368" t="str">
        <f t="shared" si="515"/>
        <v/>
      </c>
      <c r="S2010" s="369">
        <f t="shared" si="516"/>
        <v>141.47529602050781</v>
      </c>
      <c r="T2010" s="365">
        <f>IF(ISERROR('commented data'!$M1964),"",'commented data'!$M1964)</f>
        <v>82732.90625</v>
      </c>
      <c r="U2010" s="370">
        <f t="shared" si="517"/>
        <v>82732.90625</v>
      </c>
      <c r="V2010" s="371">
        <f t="shared" si="518"/>
        <v>82732.90625</v>
      </c>
      <c r="W2010" s="383">
        <f t="shared" si="523"/>
        <v>71977.628437499996</v>
      </c>
      <c r="X2010" s="365">
        <f>IF(ISERROR('commented data'!$T1964),"",'commented data'!$T1964)</f>
        <v>100.90889739990234</v>
      </c>
      <c r="Y2010" s="384">
        <f t="shared" si="524"/>
        <v>100.90889739990234</v>
      </c>
      <c r="Z2010" s="365">
        <f>IF(ISERROR('commented data'!$U1964),"",'commented data'!$U1964)</f>
        <v>1012.822998046875</v>
      </c>
      <c r="AA2010" s="385">
        <f t="shared" si="525"/>
        <v>1022.9512280273437</v>
      </c>
      <c r="AC2010" s="427">
        <f t="shared" si="520"/>
        <v>7.5822665786675998</v>
      </c>
      <c r="AD2010" s="428">
        <f t="shared" si="519"/>
        <v>0.47003697543462897</v>
      </c>
      <c r="AE2010" s="429">
        <f t="shared" si="521"/>
        <v>9.1866630245653713</v>
      </c>
      <c r="AF2010" s="430">
        <f t="shared" si="522"/>
        <v>0.9513253000057339</v>
      </c>
    </row>
    <row r="2011" spans="1:32" s="5" customFormat="1" x14ac:dyDescent="0.2">
      <c r="A2011" s="363">
        <f>'commented data'!$A1965</f>
        <v>41262.75</v>
      </c>
      <c r="B2011" s="364">
        <f>IF(ISERROR('commented data'!$B1965),"",'commented data'!$B1965)</f>
        <v>894.0972900390625</v>
      </c>
      <c r="C2011" s="364">
        <f>IF(ISERROR('commented data'!$C1965),"",'commented data'!$C1965)</f>
        <v>485.58139038085937</v>
      </c>
      <c r="D2011" s="364">
        <f>IF(ISERROR('commented data'!$D1965),"",'commented data'!$D1965)</f>
        <v>5942.34619140625</v>
      </c>
      <c r="E2011" s="364">
        <f>IF(ISERROR('commented data'!$E1965),"",'commented data'!$E1965)</f>
        <v>9.8439674377441406</v>
      </c>
      <c r="F2011" s="357">
        <f t="shared" si="511"/>
        <v>142.87419067382814</v>
      </c>
      <c r="G2011" s="362">
        <f t="shared" si="512"/>
        <v>52997.129918654173</v>
      </c>
      <c r="H2011" s="359">
        <f>IF(ISERROR('commented data'!$N1965),"",'commented data'!$N1965)</f>
        <v>16.046763611893038</v>
      </c>
      <c r="I2011" s="359">
        <f>IFERROR('commented data'!O1965,"")</f>
        <v>15.963585064718533</v>
      </c>
      <c r="J2011" s="358">
        <f>IF(ISERROR('commented data'!$P1965),"",'commented data'!$P1965)</f>
        <v>1</v>
      </c>
      <c r="K2011" s="328">
        <f>IF(ISERROR('commented data'!$Q1965),"",'commented data'!$Q1965)</f>
        <v>1</v>
      </c>
      <c r="L2011" s="328">
        <f>IF(ISERROR('commented data'!$R1965),"",'commented data'!$R1965)</f>
        <v>1</v>
      </c>
      <c r="M2011" s="328">
        <f>IF(ISERROR('commented data'!$S1965),"",'commented data'!$S1965)</f>
        <v>1</v>
      </c>
      <c r="N2011" s="366">
        <f t="shared" si="513"/>
        <v>1</v>
      </c>
      <c r="O2011" s="367" t="b">
        <f t="shared" si="514"/>
        <v>1</v>
      </c>
      <c r="P2011" s="365">
        <f>IF(ISERROR('commented data'!$J1965),"",'commented data'!$J1965)</f>
        <v>141.4595947265625</v>
      </c>
      <c r="Q2011" s="368">
        <f t="shared" si="510"/>
        <v>141.4595947265625</v>
      </c>
      <c r="R2011" s="368" t="str">
        <f t="shared" si="515"/>
        <v/>
      </c>
      <c r="S2011" s="369">
        <f t="shared" si="516"/>
        <v>141.4595947265625</v>
      </c>
      <c r="T2011" s="365">
        <f>IF(ISERROR('commented data'!$M1965),"",'commented data'!$M1965)</f>
        <v>82645.59375</v>
      </c>
      <c r="U2011" s="370">
        <f t="shared" si="517"/>
        <v>82645.59375</v>
      </c>
      <c r="V2011" s="371">
        <f t="shared" si="518"/>
        <v>82645.59375</v>
      </c>
      <c r="W2011" s="383">
        <f t="shared" si="523"/>
        <v>71901.666562500002</v>
      </c>
      <c r="X2011" s="365">
        <f>IF(ISERROR('commented data'!$T1965),"",'commented data'!$T1965)</f>
        <v>100.98419952392578</v>
      </c>
      <c r="Y2011" s="384">
        <f t="shared" si="524"/>
        <v>100.98419952392578</v>
      </c>
      <c r="Z2011" s="365">
        <f>IF(ISERROR('commented data'!$U1965),"",'commented data'!$U1965)</f>
        <v>1012.8259887695312</v>
      </c>
      <c r="AA2011" s="385">
        <f t="shared" si="525"/>
        <v>1022.9542486572266</v>
      </c>
      <c r="AC2011" s="427">
        <f t="shared" si="520"/>
        <v>7.5719220451634381</v>
      </c>
      <c r="AD2011" s="428">
        <f t="shared" si="519"/>
        <v>0.47186599293776088</v>
      </c>
      <c r="AE2011" s="429">
        <f t="shared" si="521"/>
        <v>9.1848340070622392</v>
      </c>
      <c r="AF2011" s="430">
        <f t="shared" si="522"/>
        <v>0.9511358960164692</v>
      </c>
    </row>
    <row r="2012" spans="1:32" s="5" customFormat="1" x14ac:dyDescent="0.2">
      <c r="A2012" s="363">
        <f>'commented data'!$A1966</f>
        <v>41262.791666666664</v>
      </c>
      <c r="B2012" s="364">
        <f>IF(ISERROR('commented data'!$B1966),"",'commented data'!$B1966)</f>
        <v>893.90631103515625</v>
      </c>
      <c r="C2012" s="364">
        <f>IF(ISERROR('commented data'!$C1966),"",'commented data'!$C1966)</f>
        <v>485.248291015625</v>
      </c>
      <c r="D2012" s="364">
        <f>IF(ISERROR('commented data'!$D1966),"",'commented data'!$D1966)</f>
        <v>5941.73095703125</v>
      </c>
      <c r="E2012" s="364">
        <f>IF(ISERROR('commented data'!$E1966),"",'commented data'!$E1966)</f>
        <v>9.8460893630981445</v>
      </c>
      <c r="F2012" s="357">
        <f t="shared" si="511"/>
        <v>142.05851272583007</v>
      </c>
      <c r="G2012" s="362">
        <f t="shared" si="512"/>
        <v>52966.555804469979</v>
      </c>
      <c r="H2012" s="359">
        <f>IF(ISERROR('commented data'!$N1966),"",'commented data'!$N1966)</f>
        <v>16.123600828768396</v>
      </c>
      <c r="I2012" s="359">
        <f>IFERROR('commented data'!O1966,"")</f>
        <v>15.961932292233776</v>
      </c>
      <c r="J2012" s="358">
        <f>IF(ISERROR('commented data'!$P1966),"",'commented data'!$P1966)</f>
        <v>1</v>
      </c>
      <c r="K2012" s="328">
        <f>IF(ISERROR('commented data'!$Q1966),"",'commented data'!$Q1966)</f>
        <v>1</v>
      </c>
      <c r="L2012" s="328">
        <f>IF(ISERROR('commented data'!$R1966),"",'commented data'!$R1966)</f>
        <v>1</v>
      </c>
      <c r="M2012" s="328">
        <f>IF(ISERROR('commented data'!$S1966),"",'commented data'!$S1966)</f>
        <v>1</v>
      </c>
      <c r="N2012" s="366">
        <f t="shared" si="513"/>
        <v>1</v>
      </c>
      <c r="O2012" s="367" t="b">
        <f t="shared" si="514"/>
        <v>1</v>
      </c>
      <c r="P2012" s="365">
        <f>IF(ISERROR('commented data'!$J1966),"",'commented data'!$J1966)</f>
        <v>140.65199279785156</v>
      </c>
      <c r="Q2012" s="368">
        <f t="shared" si="510"/>
        <v>140.65199279785156</v>
      </c>
      <c r="R2012" s="368" t="str">
        <f t="shared" si="515"/>
        <v/>
      </c>
      <c r="S2012" s="369">
        <f t="shared" si="516"/>
        <v>140.65199279785156</v>
      </c>
      <c r="T2012" s="365">
        <f>IF(ISERROR('commented data'!$M1966),"",'commented data'!$M1966)</f>
        <v>82612.953125</v>
      </c>
      <c r="U2012" s="370">
        <f t="shared" si="517"/>
        <v>82612.953125</v>
      </c>
      <c r="V2012" s="371">
        <f t="shared" si="518"/>
        <v>82612.953125</v>
      </c>
      <c r="W2012" s="383">
        <f t="shared" si="523"/>
        <v>71873.269218749992</v>
      </c>
      <c r="X2012" s="365">
        <f>IF(ISERROR('commented data'!$T1966),"",'commented data'!$T1966)</f>
        <v>101.05380249023437</v>
      </c>
      <c r="Y2012" s="384">
        <f t="shared" si="524"/>
        <v>101.05380249023437</v>
      </c>
      <c r="Z2012" s="365">
        <f>IF(ISERROR('commented data'!$U1966),"",'commented data'!$U1966)</f>
        <v>1012.8300170898437</v>
      </c>
      <c r="AA2012" s="385">
        <f t="shared" si="525"/>
        <v>1022.9583172607422</v>
      </c>
      <c r="AC2012" s="427">
        <f t="shared" si="520"/>
        <v>7.5243501417926861</v>
      </c>
      <c r="AD2012" s="428">
        <f t="shared" si="519"/>
        <v>0.46666685820994958</v>
      </c>
      <c r="AE2012" s="429">
        <f t="shared" si="521"/>
        <v>9.1900331417900514</v>
      </c>
      <c r="AF2012" s="430">
        <f t="shared" si="522"/>
        <v>0.95167429264552594</v>
      </c>
    </row>
    <row r="2013" spans="1:32" s="5" customFormat="1" x14ac:dyDescent="0.2">
      <c r="A2013" s="363">
        <f>'commented data'!$A1967</f>
        <v>41262.833333333336</v>
      </c>
      <c r="B2013" s="364">
        <f>IF(ISERROR('commented data'!$B1967),"",'commented data'!$B1967)</f>
        <v>894.02117919921875</v>
      </c>
      <c r="C2013" s="364">
        <f>IF(ISERROR('commented data'!$C1967),"",'commented data'!$C1967)</f>
        <v>485.6083984375</v>
      </c>
      <c r="D2013" s="364">
        <f>IF(ISERROR('commented data'!$D1967),"",'commented data'!$D1967)</f>
        <v>5941.673828125</v>
      </c>
      <c r="E2013" s="364">
        <f>IF(ISERROR('commented data'!$E1967),"",'commented data'!$E1967)</f>
        <v>9.8423490524291992</v>
      </c>
      <c r="F2013" s="357">
        <f t="shared" si="511"/>
        <v>141.28758941650392</v>
      </c>
      <c r="G2013" s="362">
        <f t="shared" si="512"/>
        <v>53003.338527797539</v>
      </c>
      <c r="H2013" s="359">
        <f>IF(ISERROR('commented data'!$N1967),"",'commented data'!$N1967)</f>
        <v>16.06070145478072</v>
      </c>
      <c r="I2013" s="359">
        <f>IFERROR('commented data'!O1967,"")</f>
        <v>15.961778820503048</v>
      </c>
      <c r="J2013" s="358">
        <f>IF(ISERROR('commented data'!$P1967),"",'commented data'!$P1967)</f>
        <v>1</v>
      </c>
      <c r="K2013" s="328">
        <f>IF(ISERROR('commented data'!$Q1967),"",'commented data'!$Q1967)</f>
        <v>1</v>
      </c>
      <c r="L2013" s="328">
        <f>IF(ISERROR('commented data'!$R1967),"",'commented data'!$R1967)</f>
        <v>1</v>
      </c>
      <c r="M2013" s="328">
        <f>IF(ISERROR('commented data'!$S1967),"",'commented data'!$S1967)</f>
        <v>1</v>
      </c>
      <c r="N2013" s="366">
        <f t="shared" si="513"/>
        <v>1</v>
      </c>
      <c r="O2013" s="367" t="b">
        <f t="shared" si="514"/>
        <v>1</v>
      </c>
      <c r="P2013" s="365">
        <f>IF(ISERROR('commented data'!$J1967),"",'commented data'!$J1967)</f>
        <v>139.88870239257812</v>
      </c>
      <c r="Q2013" s="368">
        <f t="shared" si="510"/>
        <v>139.88870239257812</v>
      </c>
      <c r="R2013" s="368" t="str">
        <f t="shared" si="515"/>
        <v/>
      </c>
      <c r="S2013" s="369">
        <f t="shared" si="516"/>
        <v>139.88870239257812</v>
      </c>
      <c r="T2013" s="365">
        <f>IF(ISERROR('commented data'!$M1967),"",'commented data'!$M1967)</f>
        <v>82660.421875</v>
      </c>
      <c r="U2013" s="370">
        <f t="shared" si="517"/>
        <v>82660.421875</v>
      </c>
      <c r="V2013" s="371">
        <f t="shared" si="518"/>
        <v>82660.421875</v>
      </c>
      <c r="W2013" s="383">
        <f t="shared" si="523"/>
        <v>71914.567031250001</v>
      </c>
      <c r="X2013" s="365">
        <f>IF(ISERROR('commented data'!$T1967),"",'commented data'!$T1967)</f>
        <v>101.00859832763672</v>
      </c>
      <c r="Y2013" s="384">
        <f t="shared" si="524"/>
        <v>101.00859832763672</v>
      </c>
      <c r="Z2013" s="365">
        <f>IF(ISERROR('commented data'!$U1967),"",'commented data'!$U1967)</f>
        <v>1012.8289794921875</v>
      </c>
      <c r="AA2013" s="385">
        <f t="shared" si="525"/>
        <v>1022.9572692871094</v>
      </c>
      <c r="AC2013" s="427">
        <f t="shared" si="520"/>
        <v>7.4887139316194222</v>
      </c>
      <c r="AD2013" s="428">
        <f t="shared" si="519"/>
        <v>0.46627564510205682</v>
      </c>
      <c r="AE2013" s="429">
        <f t="shared" si="521"/>
        <v>9.1904243548979441</v>
      </c>
      <c r="AF2013" s="430">
        <f t="shared" si="522"/>
        <v>0.9517148047363948</v>
      </c>
    </row>
    <row r="2014" spans="1:32" s="5" customFormat="1" x14ac:dyDescent="0.2">
      <c r="A2014" s="363">
        <f>'commented data'!$A1968</f>
        <v>41262.875</v>
      </c>
      <c r="B2014" s="364">
        <f>IF(ISERROR('commented data'!$B1968),"",'commented data'!$B1968)</f>
        <v>894.03582763671875</v>
      </c>
      <c r="C2014" s="364">
        <f>IF(ISERROR('commented data'!$C1968),"",'commented data'!$C1968)</f>
        <v>484.70840454101562</v>
      </c>
      <c r="D2014" s="364">
        <f>IF(ISERROR('commented data'!$D1968),"",'commented data'!$D1968)</f>
        <v>5921.59423828125</v>
      </c>
      <c r="E2014" s="364">
        <f>IF(ISERROR('commented data'!$E1968),"",'commented data'!$E1968)</f>
        <v>9.8268098831176758</v>
      </c>
      <c r="F2014" s="357">
        <f t="shared" si="511"/>
        <v>140.8234912109375</v>
      </c>
      <c r="G2014" s="362">
        <f t="shared" si="512"/>
        <v>52875.528175369895</v>
      </c>
      <c r="H2014" s="359">
        <f>IF(ISERROR('commented data'!$N1968),"",'commented data'!$N1968)</f>
        <v>16.228021808774212</v>
      </c>
      <c r="I2014" s="359">
        <f>IFERROR('commented data'!O1968,"")</f>
        <v>15.907836786462871</v>
      </c>
      <c r="J2014" s="358">
        <f>IF(ISERROR('commented data'!$P1968),"",'commented data'!$P1968)</f>
        <v>1</v>
      </c>
      <c r="K2014" s="328">
        <f>IF(ISERROR('commented data'!$Q1968),"",'commented data'!$Q1968)</f>
        <v>1</v>
      </c>
      <c r="L2014" s="328">
        <f>IF(ISERROR('commented data'!$R1968),"",'commented data'!$R1968)</f>
        <v>1</v>
      </c>
      <c r="M2014" s="328">
        <f>IF(ISERROR('commented data'!$S1968),"",'commented data'!$S1968)</f>
        <v>1</v>
      </c>
      <c r="N2014" s="366">
        <f t="shared" si="513"/>
        <v>1</v>
      </c>
      <c r="O2014" s="367" t="b">
        <f t="shared" si="514"/>
        <v>1</v>
      </c>
      <c r="P2014" s="365">
        <f>IF(ISERROR('commented data'!$J1968),"",'commented data'!$J1968)</f>
        <v>139.42919921875</v>
      </c>
      <c r="Q2014" s="368">
        <f t="shared" si="510"/>
        <v>139.42919921875</v>
      </c>
      <c r="R2014" s="368" t="str">
        <f t="shared" si="515"/>
        <v/>
      </c>
      <c r="S2014" s="369">
        <f t="shared" si="516"/>
        <v>139.42919921875</v>
      </c>
      <c r="T2014" s="365">
        <f>IF(ISERROR('commented data'!$M1968),"",'commented data'!$M1968)</f>
        <v>82474.5234375</v>
      </c>
      <c r="U2014" s="370">
        <f t="shared" si="517"/>
        <v>82474.5234375</v>
      </c>
      <c r="V2014" s="371">
        <f t="shared" si="518"/>
        <v>82474.5234375</v>
      </c>
      <c r="W2014" s="383">
        <f t="shared" si="523"/>
        <v>71752.835390624998</v>
      </c>
      <c r="X2014" s="365">
        <f>IF(ISERROR('commented data'!$T1968),"",'commented data'!$T1968)</f>
        <v>101.06990051269531</v>
      </c>
      <c r="Y2014" s="384">
        <f t="shared" si="524"/>
        <v>101.06990051269531</v>
      </c>
      <c r="Z2014" s="365">
        <f>IF(ISERROR('commented data'!$U1968),"",'commented data'!$U1968)</f>
        <v>1012.8300170898437</v>
      </c>
      <c r="AA2014" s="385">
        <f t="shared" si="525"/>
        <v>1022.9583172607422</v>
      </c>
      <c r="AC2014" s="427">
        <f t="shared" si="520"/>
        <v>7.4461164772778803</v>
      </c>
      <c r="AD2014" s="428">
        <f t="shared" si="519"/>
        <v>0.45884313966425</v>
      </c>
      <c r="AE2014" s="429">
        <f t="shared" si="521"/>
        <v>9.1978568603357509</v>
      </c>
      <c r="AF2014" s="430">
        <f t="shared" si="522"/>
        <v>0.95248447816912096</v>
      </c>
    </row>
    <row r="2015" spans="1:32" s="5" customFormat="1" x14ac:dyDescent="0.2">
      <c r="A2015" s="363">
        <f>'commented data'!$A1969</f>
        <v>41262.916666666664</v>
      </c>
      <c r="B2015" s="364">
        <f>IF(ISERROR('commented data'!$B1969),"",'commented data'!$B1969)</f>
        <v>894.0399169921875</v>
      </c>
      <c r="C2015" s="364">
        <f>IF(ISERROR('commented data'!$C1969),"",'commented data'!$C1969)</f>
        <v>484.1422119140625</v>
      </c>
      <c r="D2015" s="364">
        <f>IF(ISERROR('commented data'!$D1969),"",'commented data'!$D1969)</f>
        <v>5920.1640625</v>
      </c>
      <c r="E2015" s="364">
        <f>IF(ISERROR('commented data'!$E1969),"",'commented data'!$E1969)</f>
        <v>9.8346738815307617</v>
      </c>
      <c r="F2015" s="357">
        <f t="shared" si="511"/>
        <v>140.35757446289062</v>
      </c>
      <c r="G2015" s="362">
        <f t="shared" si="512"/>
        <v>52819.057216655223</v>
      </c>
      <c r="H2015" s="359">
        <f>IF(ISERROR('commented data'!$N1969),"",'commented data'!$N1969)</f>
        <v>16.096652779171126</v>
      </c>
      <c r="I2015" s="359">
        <f>IFERROR('commented data'!O1969,"")</f>
        <v>15.903994746297911</v>
      </c>
      <c r="J2015" s="358">
        <f>IF(ISERROR('commented data'!$P1969),"",'commented data'!$P1969)</f>
        <v>1</v>
      </c>
      <c r="K2015" s="328">
        <f>IF(ISERROR('commented data'!$Q1969),"",'commented data'!$Q1969)</f>
        <v>1</v>
      </c>
      <c r="L2015" s="328">
        <f>IF(ISERROR('commented data'!$R1969),"",'commented data'!$R1969)</f>
        <v>1</v>
      </c>
      <c r="M2015" s="328">
        <f>IF(ISERROR('commented data'!$S1969),"",'commented data'!$S1969)</f>
        <v>1</v>
      </c>
      <c r="N2015" s="366">
        <f t="shared" si="513"/>
        <v>1</v>
      </c>
      <c r="O2015" s="367" t="b">
        <f t="shared" si="514"/>
        <v>1</v>
      </c>
      <c r="P2015" s="365">
        <f>IF(ISERROR('commented data'!$J1969),"",'commented data'!$J1969)</f>
        <v>138.9678955078125</v>
      </c>
      <c r="Q2015" s="368">
        <f t="shared" si="510"/>
        <v>138.9678955078125</v>
      </c>
      <c r="R2015" s="368" t="str">
        <f t="shared" si="515"/>
        <v/>
      </c>
      <c r="S2015" s="369">
        <f t="shared" si="516"/>
        <v>138.9678955078125</v>
      </c>
      <c r="T2015" s="365">
        <f>IF(ISERROR('commented data'!$M1969),"",'commented data'!$M1969)</f>
        <v>82401.9921875</v>
      </c>
      <c r="U2015" s="370">
        <f t="shared" si="517"/>
        <v>82401.9921875</v>
      </c>
      <c r="V2015" s="371">
        <f t="shared" si="518"/>
        <v>82401.9921875</v>
      </c>
      <c r="W2015" s="383">
        <f t="shared" si="523"/>
        <v>71689.733203124997</v>
      </c>
      <c r="X2015" s="365">
        <f>IF(ISERROR('commented data'!$T1969),"",'commented data'!$T1969)</f>
        <v>101.14089965820312</v>
      </c>
      <c r="Y2015" s="384">
        <f t="shared" si="524"/>
        <v>101.14089965820312</v>
      </c>
      <c r="Z2015" s="365">
        <f>IF(ISERROR('commented data'!$U1969),"",'commented data'!$U1969)</f>
        <v>1012.8309936523437</v>
      </c>
      <c r="AA2015" s="385">
        <f t="shared" si="525"/>
        <v>1022.9593035888672</v>
      </c>
      <c r="AC2015" s="427">
        <f t="shared" si="520"/>
        <v>7.4135547563463655</v>
      </c>
      <c r="AD2015" s="428">
        <f t="shared" si="519"/>
        <v>0.46056499186833522</v>
      </c>
      <c r="AE2015" s="429">
        <f t="shared" si="521"/>
        <v>9.196135008131666</v>
      </c>
      <c r="AF2015" s="430">
        <f t="shared" si="522"/>
        <v>0.95230617168718767</v>
      </c>
    </row>
    <row r="2016" spans="1:32" s="5" customFormat="1" x14ac:dyDescent="0.2">
      <c r="A2016" s="363">
        <f>'commented data'!$A1970</f>
        <v>41262.958333333336</v>
      </c>
      <c r="B2016" s="364">
        <f>IF(ISERROR('commented data'!$B1970),"",'commented data'!$B1970)</f>
        <v>894.02227783203125</v>
      </c>
      <c r="C2016" s="364">
        <f>IF(ISERROR('commented data'!$C1970),"",'commented data'!$C1970)</f>
        <v>483.35198974609375</v>
      </c>
      <c r="D2016" s="364">
        <f>IF(ISERROR('commented data'!$D1970),"",'commented data'!$D1970)</f>
        <v>5906.9951171875</v>
      </c>
      <c r="E2016" s="364">
        <f>IF(ISERROR('commented data'!$E1970),"",'commented data'!$E1970)</f>
        <v>9.8321847915649414</v>
      </c>
      <c r="F2016" s="357">
        <f t="shared" si="511"/>
        <v>141.43080734252931</v>
      </c>
      <c r="G2016" s="362">
        <f t="shared" si="512"/>
        <v>52724.79447863673</v>
      </c>
      <c r="H2016" s="359">
        <f>IF(ISERROR('commented data'!$N1970),"",'commented data'!$N1970)</f>
        <v>15.962489981903708</v>
      </c>
      <c r="I2016" s="359">
        <f>IFERROR('commented data'!O1970,"")</f>
        <v>15.868617544778964</v>
      </c>
      <c r="J2016" s="358">
        <f>IF(ISERROR('commented data'!$P1970),"",'commented data'!$P1970)</f>
        <v>1</v>
      </c>
      <c r="K2016" s="328">
        <f>IF(ISERROR('commented data'!$Q1970),"",'commented data'!$Q1970)</f>
        <v>1</v>
      </c>
      <c r="L2016" s="328">
        <f>IF(ISERROR('commented data'!$R1970),"",'commented data'!$R1970)</f>
        <v>1</v>
      </c>
      <c r="M2016" s="328">
        <f>IF(ISERROR('commented data'!$S1970),"",'commented data'!$S1970)</f>
        <v>1</v>
      </c>
      <c r="N2016" s="366">
        <f t="shared" si="513"/>
        <v>1</v>
      </c>
      <c r="O2016" s="367" t="b">
        <f t="shared" si="514"/>
        <v>1</v>
      </c>
      <c r="P2016" s="365">
        <f>IF(ISERROR('commented data'!$J1970),"",'commented data'!$J1970)</f>
        <v>140.03050231933594</v>
      </c>
      <c r="Q2016" s="368">
        <f t="shared" si="510"/>
        <v>140.03050231933594</v>
      </c>
      <c r="R2016" s="368" t="str">
        <f t="shared" si="515"/>
        <v/>
      </c>
      <c r="S2016" s="369">
        <f t="shared" si="516"/>
        <v>140.03050231933594</v>
      </c>
      <c r="T2016" s="365">
        <f>IF(ISERROR('commented data'!$M1970),"",'commented data'!$M1970)</f>
        <v>82260.7890625</v>
      </c>
      <c r="U2016" s="370">
        <f t="shared" si="517"/>
        <v>82260.7890625</v>
      </c>
      <c r="V2016" s="371">
        <f t="shared" si="518"/>
        <v>82260.7890625</v>
      </c>
      <c r="W2016" s="383">
        <f t="shared" si="523"/>
        <v>71566.886484375005</v>
      </c>
      <c r="X2016" s="365">
        <f>IF(ISERROR('commented data'!$T1970),"",'commented data'!$T1970)</f>
        <v>101.16790008544922</v>
      </c>
      <c r="Y2016" s="384">
        <f t="shared" si="524"/>
        <v>101.16790008544922</v>
      </c>
      <c r="Z2016" s="365">
        <f>IF(ISERROR('commented data'!$U1970),"",'commented data'!$U1970)</f>
        <v>1012.8319702148437</v>
      </c>
      <c r="AA2016" s="385">
        <f t="shared" si="525"/>
        <v>1022.9602899169922</v>
      </c>
      <c r="AC2016" s="427">
        <f t="shared" si="520"/>
        <v>7.4569102500825242</v>
      </c>
      <c r="AD2016" s="428">
        <f t="shared" si="519"/>
        <v>0.46715207079448406</v>
      </c>
      <c r="AE2016" s="429">
        <f t="shared" si="521"/>
        <v>9.1895479292055171</v>
      </c>
      <c r="AF2016" s="430">
        <f t="shared" si="522"/>
        <v>0.95162404643465326</v>
      </c>
    </row>
    <row r="2017" spans="1:32" s="5" customFormat="1" x14ac:dyDescent="0.2">
      <c r="A2017" s="363">
        <f>'commented data'!$A1971</f>
        <v>41263</v>
      </c>
      <c r="B2017" s="364">
        <f>IF(ISERROR('commented data'!$B1971),"",'commented data'!$B1971)</f>
        <v>893.939208984375</v>
      </c>
      <c r="C2017" s="364">
        <f>IF(ISERROR('commented data'!$C1971),"",'commented data'!$C1971)</f>
        <v>482.81259155273437</v>
      </c>
      <c r="D2017" s="364">
        <f>IF(ISERROR('commented data'!$D1971),"",'commented data'!$D1971)</f>
        <v>5909.0908203125</v>
      </c>
      <c r="E2017" s="364">
        <f>IF(ISERROR('commented data'!$E1971),"",'commented data'!$E1971)</f>
        <v>9.8434257507324219</v>
      </c>
      <c r="F2017" s="357">
        <f t="shared" si="511"/>
        <v>140.18234710693361</v>
      </c>
      <c r="G2017" s="362">
        <f t="shared" si="512"/>
        <v>52642.087856820275</v>
      </c>
      <c r="H2017" s="359">
        <f>IF(ISERROR('commented data'!$N1971),"",'commented data'!$N1971)</f>
        <v>16.189432738750185</v>
      </c>
      <c r="I2017" s="359">
        <f>IFERROR('commented data'!O1971,"")</f>
        <v>15.874247465020687</v>
      </c>
      <c r="J2017" s="358">
        <f>IF(ISERROR('commented data'!$P1971),"",'commented data'!$P1971)</f>
        <v>1</v>
      </c>
      <c r="K2017" s="328">
        <f>IF(ISERROR('commented data'!$Q1971),"",'commented data'!$Q1971)</f>
        <v>1</v>
      </c>
      <c r="L2017" s="328">
        <f>IF(ISERROR('commented data'!$R1971),"",'commented data'!$R1971)</f>
        <v>1</v>
      </c>
      <c r="M2017" s="328">
        <f>IF(ISERROR('commented data'!$S1971),"",'commented data'!$S1971)</f>
        <v>1</v>
      </c>
      <c r="N2017" s="366">
        <f t="shared" si="513"/>
        <v>1</v>
      </c>
      <c r="O2017" s="367" t="b">
        <f t="shared" si="514"/>
        <v>1</v>
      </c>
      <c r="P2017" s="365">
        <f>IF(ISERROR('commented data'!$J1971),"",'commented data'!$J1971)</f>
        <v>138.79440307617188</v>
      </c>
      <c r="Q2017" s="368">
        <f t="shared" si="510"/>
        <v>138.79440307617188</v>
      </c>
      <c r="R2017" s="368" t="str">
        <f t="shared" si="515"/>
        <v/>
      </c>
      <c r="S2017" s="369">
        <f t="shared" si="516"/>
        <v>138.79440307617188</v>
      </c>
      <c r="T2017" s="365">
        <f>IF(ISERROR('commented data'!$M1971),"",'commented data'!$M1971)</f>
        <v>82137.0078125</v>
      </c>
      <c r="U2017" s="370">
        <f t="shared" si="517"/>
        <v>82137.0078125</v>
      </c>
      <c r="V2017" s="371">
        <f t="shared" si="518"/>
        <v>82137.0078125</v>
      </c>
      <c r="W2017" s="383">
        <f t="shared" si="523"/>
        <v>71459.196796874996</v>
      </c>
      <c r="X2017" s="365">
        <f>IF(ISERROR('commented data'!$T1971),"",'commented data'!$T1971)</f>
        <v>101.19149780273437</v>
      </c>
      <c r="Y2017" s="384">
        <f t="shared" si="524"/>
        <v>101.19149780273437</v>
      </c>
      <c r="Z2017" s="365">
        <f>IF(ISERROR('commented data'!$U1971),"",'commented data'!$U1971)</f>
        <v>1012.8309936523437</v>
      </c>
      <c r="AA2017" s="385">
        <f t="shared" si="525"/>
        <v>1022.9593035888672</v>
      </c>
      <c r="AC2017" s="427">
        <f t="shared" si="520"/>
        <v>7.3794914323784742</v>
      </c>
      <c r="AD2017" s="428">
        <f t="shared" si="519"/>
        <v>0.4558214948887806</v>
      </c>
      <c r="AE2017" s="429">
        <f t="shared" si="521"/>
        <v>9.2008785051112199</v>
      </c>
      <c r="AF2017" s="430">
        <f t="shared" si="522"/>
        <v>0.95279738472886377</v>
      </c>
    </row>
    <row r="2018" spans="1:32" s="5" customFormat="1" x14ac:dyDescent="0.2">
      <c r="A2018" s="363">
        <f>'commented data'!$A1972</f>
        <v>41263.041666666664</v>
      </c>
      <c r="B2018" s="364">
        <f>IF(ISERROR('commented data'!$B1972),"",'commented data'!$B1972)</f>
        <v>893.99481201171875</v>
      </c>
      <c r="C2018" s="364">
        <f>IF(ISERROR('commented data'!$C1972),"",'commented data'!$C1972)</f>
        <v>482.60440063476562</v>
      </c>
      <c r="D2018" s="364">
        <f>IF(ISERROR('commented data'!$D1972),"",'commented data'!$D1972)</f>
        <v>5906.91796875</v>
      </c>
      <c r="E2018" s="364">
        <f>IF(ISERROR('commented data'!$E1972),"",'commented data'!$E1972)</f>
        <v>9.844029426574707</v>
      </c>
      <c r="F2018" s="357">
        <f t="shared" si="511"/>
        <v>139.56473617553712</v>
      </c>
      <c r="G2018" s="362">
        <f t="shared" si="512"/>
        <v>52635.940560037801</v>
      </c>
      <c r="H2018" s="359">
        <f>IF(ISERROR('commented data'!$N1972),"",'commented data'!$N1972)</f>
        <v>15.950052042679236</v>
      </c>
      <c r="I2018" s="359">
        <f>IFERROR('commented data'!O1972,"")</f>
        <v>15.868410292356272</v>
      </c>
      <c r="J2018" s="358">
        <f>IF(ISERROR('commented data'!$P1972),"",'commented data'!$P1972)</f>
        <v>1</v>
      </c>
      <c r="K2018" s="328">
        <f>IF(ISERROR('commented data'!$Q1972),"",'commented data'!$Q1972)</f>
        <v>1</v>
      </c>
      <c r="L2018" s="328">
        <f>IF(ISERROR('commented data'!$R1972),"",'commented data'!$R1972)</f>
        <v>1</v>
      </c>
      <c r="M2018" s="328">
        <f>IF(ISERROR('commented data'!$S1972),"",'commented data'!$S1972)</f>
        <v>1</v>
      </c>
      <c r="N2018" s="366">
        <f t="shared" si="513"/>
        <v>1</v>
      </c>
      <c r="O2018" s="367" t="b">
        <f t="shared" si="514"/>
        <v>1</v>
      </c>
      <c r="P2018" s="365">
        <f>IF(ISERROR('commented data'!$J1972),"",'commented data'!$J1972)</f>
        <v>138.18290710449219</v>
      </c>
      <c r="Q2018" s="368">
        <f t="shared" si="510"/>
        <v>138.18290710449219</v>
      </c>
      <c r="R2018" s="368" t="str">
        <f t="shared" si="515"/>
        <v/>
      </c>
      <c r="S2018" s="369">
        <f t="shared" si="516"/>
        <v>138.18290710449219</v>
      </c>
      <c r="T2018" s="365">
        <f>IF(ISERROR('commented data'!$M1972),"",'commented data'!$M1972)</f>
        <v>82140.5234375</v>
      </c>
      <c r="U2018" s="370">
        <f t="shared" si="517"/>
        <v>82140.5234375</v>
      </c>
      <c r="V2018" s="371">
        <f t="shared" si="518"/>
        <v>82140.5234375</v>
      </c>
      <c r="W2018" s="383">
        <f t="shared" si="523"/>
        <v>71462.255390624996</v>
      </c>
      <c r="X2018" s="365">
        <f>IF(ISERROR('commented data'!$T1972),"",'commented data'!$T1972)</f>
        <v>101.25160217285156</v>
      </c>
      <c r="Y2018" s="384">
        <f t="shared" si="524"/>
        <v>101.25160217285156</v>
      </c>
      <c r="Z2018" s="365">
        <f>IF(ISERROR('commented data'!$U1972),"",'commented data'!$U1972)</f>
        <v>1012.8319702148437</v>
      </c>
      <c r="AA2018" s="385">
        <f t="shared" si="525"/>
        <v>1022.9602899169922</v>
      </c>
      <c r="AC2018" s="427">
        <f t="shared" si="520"/>
        <v>7.3461211576129291</v>
      </c>
      <c r="AD2018" s="428">
        <f t="shared" si="519"/>
        <v>0.46057035663307794</v>
      </c>
      <c r="AE2018" s="429">
        <f t="shared" si="521"/>
        <v>9.1961296433669233</v>
      </c>
      <c r="AF2018" s="430">
        <f t="shared" si="522"/>
        <v>0.95230561613873499</v>
      </c>
    </row>
    <row r="2019" spans="1:32" s="5" customFormat="1" x14ac:dyDescent="0.2">
      <c r="A2019" s="363">
        <f>'commented data'!$A1973</f>
        <v>41263.083333333336</v>
      </c>
      <c r="B2019" s="364">
        <f>IF(ISERROR('commented data'!$B1973),"",'commented data'!$B1973)</f>
        <v>894.10577392578125</v>
      </c>
      <c r="C2019" s="364">
        <f>IF(ISERROR('commented data'!$C1973),"",'commented data'!$C1973)</f>
        <v>483.30020141601562</v>
      </c>
      <c r="D2019" s="364">
        <f>IF(ISERROR('commented data'!$D1973),"",'commented data'!$D1973)</f>
        <v>5916.85986328125</v>
      </c>
      <c r="E2019" s="364">
        <f>IF(ISERROR('commented data'!$E1973),"",'commented data'!$E1973)</f>
        <v>9.8428430557250977</v>
      </c>
      <c r="F2019" s="357">
        <f t="shared" si="511"/>
        <v>138.83328140258789</v>
      </c>
      <c r="G2019" s="362">
        <f t="shared" si="512"/>
        <v>52702.076310091441</v>
      </c>
      <c r="H2019" s="359">
        <f>IF(ISERROR('commented data'!$N1973),"",'commented data'!$N1973)</f>
        <v>16.043821611804887</v>
      </c>
      <c r="I2019" s="359">
        <f>IFERROR('commented data'!O1973,"")</f>
        <v>15.895118308675414</v>
      </c>
      <c r="J2019" s="358">
        <f>IF(ISERROR('commented data'!$P1973),"",'commented data'!$P1973)</f>
        <v>1</v>
      </c>
      <c r="K2019" s="328">
        <f>IF(ISERROR('commented data'!$Q1973),"",'commented data'!$Q1973)</f>
        <v>1</v>
      </c>
      <c r="L2019" s="328">
        <f>IF(ISERROR('commented data'!$R1973),"",'commented data'!$R1973)</f>
        <v>1</v>
      </c>
      <c r="M2019" s="328">
        <f>IF(ISERROR('commented data'!$S1973),"",'commented data'!$S1973)</f>
        <v>1</v>
      </c>
      <c r="N2019" s="366">
        <f t="shared" si="513"/>
        <v>1</v>
      </c>
      <c r="O2019" s="367" t="b">
        <f t="shared" si="514"/>
        <v>1</v>
      </c>
      <c r="P2019" s="365">
        <f>IF(ISERROR('commented data'!$J1973),"",'commented data'!$J1973)</f>
        <v>137.45869445800781</v>
      </c>
      <c r="Q2019" s="368">
        <f t="shared" si="510"/>
        <v>137.45869445800781</v>
      </c>
      <c r="R2019" s="368" t="str">
        <f t="shared" si="515"/>
        <v/>
      </c>
      <c r="S2019" s="369">
        <f t="shared" si="516"/>
        <v>137.45869445800781</v>
      </c>
      <c r="T2019" s="365">
        <f>IF(ISERROR('commented data'!$M1973),"",'commented data'!$M1973)</f>
        <v>82237.2734375</v>
      </c>
      <c r="U2019" s="370">
        <f t="shared" si="517"/>
        <v>82237.2734375</v>
      </c>
      <c r="V2019" s="371">
        <f t="shared" si="518"/>
        <v>82237.2734375</v>
      </c>
      <c r="W2019" s="383">
        <f t="shared" si="523"/>
        <v>71546.427890624997</v>
      </c>
      <c r="X2019" s="365">
        <f>IF(ISERROR('commented data'!$T1973),"",'commented data'!$T1973)</f>
        <v>101.22109985351562</v>
      </c>
      <c r="Y2019" s="384">
        <f t="shared" si="524"/>
        <v>101.22109985351562</v>
      </c>
      <c r="Z2019" s="365">
        <f>IF(ISERROR('commented data'!$U1973),"",'commented data'!$U1973)</f>
        <v>1012.8289794921875</v>
      </c>
      <c r="AA2019" s="385">
        <f t="shared" si="525"/>
        <v>1022.9572692871094</v>
      </c>
      <c r="AC2019" s="427">
        <f t="shared" si="520"/>
        <v>7.3168021908595859</v>
      </c>
      <c r="AD2019" s="428">
        <f t="shared" si="519"/>
        <v>0.4560510810888071</v>
      </c>
      <c r="AE2019" s="429">
        <f t="shared" si="521"/>
        <v>9.2006489189111935</v>
      </c>
      <c r="AF2019" s="430">
        <f t="shared" si="522"/>
        <v>0.9527736099196612</v>
      </c>
    </row>
    <row r="2020" spans="1:32" s="5" customFormat="1" x14ac:dyDescent="0.2">
      <c r="A2020" s="363">
        <f>'commented data'!$A1974</f>
        <v>41263.125</v>
      </c>
      <c r="B2020" s="364">
        <f>IF(ISERROR('commented data'!$B1974),"",'commented data'!$B1974)</f>
        <v>893.9818115234375</v>
      </c>
      <c r="C2020" s="364">
        <f>IF(ISERROR('commented data'!$C1974),"",'commented data'!$C1974)</f>
        <v>483.82589721679687</v>
      </c>
      <c r="D2020" s="364">
        <f>IF(ISERROR('commented data'!$D1974),"",'commented data'!$D1974)</f>
        <v>5919.06787109375</v>
      </c>
      <c r="E2020" s="364">
        <f>IF(ISERROR('commented data'!$E1974),"",'commented data'!$E1974)</f>
        <v>9.8376121520996094</v>
      </c>
      <c r="F2020" s="357">
        <f t="shared" si="511"/>
        <v>139.49635589599609</v>
      </c>
      <c r="G2020" s="362">
        <f t="shared" si="512"/>
        <v>52771.971025185834</v>
      </c>
      <c r="H2020" s="359">
        <f>IF(ISERROR('commented data'!$N1974),"",'commented data'!$N1974)</f>
        <v>16.19454223011402</v>
      </c>
      <c r="I2020" s="359">
        <f>IFERROR('commented data'!O1974,"")</f>
        <v>15.901049925481816</v>
      </c>
      <c r="J2020" s="358">
        <f>IF(ISERROR('commented data'!$P1974),"",'commented data'!$P1974)</f>
        <v>1</v>
      </c>
      <c r="K2020" s="328">
        <f>IF(ISERROR('commented data'!$Q1974),"",'commented data'!$Q1974)</f>
        <v>1</v>
      </c>
      <c r="L2020" s="328">
        <f>IF(ISERROR('commented data'!$R1974),"",'commented data'!$R1974)</f>
        <v>1</v>
      </c>
      <c r="M2020" s="328">
        <f>IF(ISERROR('commented data'!$S1974),"",'commented data'!$S1974)</f>
        <v>1</v>
      </c>
      <c r="N2020" s="366">
        <f t="shared" si="513"/>
        <v>1</v>
      </c>
      <c r="O2020" s="367" t="b">
        <f t="shared" si="514"/>
        <v>1</v>
      </c>
      <c r="P2020" s="365">
        <f>IF(ISERROR('commented data'!$J1974),"",'commented data'!$J1974)</f>
        <v>138.11520385742187</v>
      </c>
      <c r="Q2020" s="368">
        <f t="shared" si="510"/>
        <v>138.11520385742187</v>
      </c>
      <c r="R2020" s="368" t="str">
        <f t="shared" si="515"/>
        <v/>
      </c>
      <c r="S2020" s="369">
        <f t="shared" si="516"/>
        <v>138.11520385742187</v>
      </c>
      <c r="T2020" s="365">
        <f>IF(ISERROR('commented data'!$M1974),"",'commented data'!$M1974)</f>
        <v>82341.609375</v>
      </c>
      <c r="U2020" s="370">
        <f t="shared" si="517"/>
        <v>82341.609375</v>
      </c>
      <c r="V2020" s="371">
        <f t="shared" si="518"/>
        <v>82341.609375</v>
      </c>
      <c r="W2020" s="383">
        <f t="shared" si="523"/>
        <v>71637.200156249994</v>
      </c>
      <c r="X2020" s="365">
        <f>IF(ISERROR('commented data'!$T1974),"",'commented data'!$T1974)</f>
        <v>101.19960021972656</v>
      </c>
      <c r="Y2020" s="384">
        <f t="shared" si="524"/>
        <v>101.19960021972656</v>
      </c>
      <c r="Z2020" s="365">
        <f>IF(ISERROR('commented data'!$U1974),"",'commented data'!$U1974)</f>
        <v>1012.8289794921875</v>
      </c>
      <c r="AA2020" s="385">
        <f t="shared" si="525"/>
        <v>1022.9572692871094</v>
      </c>
      <c r="AC2020" s="427">
        <f t="shared" si="520"/>
        <v>7.3614976514625168</v>
      </c>
      <c r="AD2020" s="428">
        <f t="shared" si="519"/>
        <v>0.4545665784719552</v>
      </c>
      <c r="AE2020" s="429">
        <f t="shared" si="521"/>
        <v>9.2021334215280461</v>
      </c>
      <c r="AF2020" s="430">
        <f t="shared" si="522"/>
        <v>0.9529273376544829</v>
      </c>
    </row>
    <row r="2021" spans="1:32" s="5" customFormat="1" x14ac:dyDescent="0.2">
      <c r="A2021" s="363">
        <f>'commented data'!$A1975</f>
        <v>41263.166666666664</v>
      </c>
      <c r="B2021" s="364">
        <f>IF(ISERROR('commented data'!$B1975),"",'commented data'!$B1975)</f>
        <v>893.93157958984375</v>
      </c>
      <c r="C2021" s="364">
        <f>IF(ISERROR('commented data'!$C1975),"",'commented data'!$C1975)</f>
        <v>483.3673095703125</v>
      </c>
      <c r="D2021" s="364">
        <f>IF(ISERROR('commented data'!$D1975),"",'commented data'!$D1975)</f>
        <v>5909.169921875</v>
      </c>
      <c r="E2021" s="364">
        <f>IF(ISERROR('commented data'!$E1975),"",'commented data'!$E1975)</f>
        <v>9.8324642181396484</v>
      </c>
      <c r="F2021" s="357">
        <f t="shared" si="511"/>
        <v>139.44443496704102</v>
      </c>
      <c r="G2021" s="362">
        <f t="shared" si="512"/>
        <v>52738.889896708752</v>
      </c>
      <c r="H2021" s="359">
        <f>IF(ISERROR('commented data'!$N1975),"",'commented data'!$N1975)</f>
        <v>16.0839025333451</v>
      </c>
      <c r="I2021" s="359">
        <f>IFERROR('commented data'!O1975,"")</f>
        <v>15.874459964340156</v>
      </c>
      <c r="J2021" s="358">
        <f>IF(ISERROR('commented data'!$P1975),"",'commented data'!$P1975)</f>
        <v>1</v>
      </c>
      <c r="K2021" s="328">
        <f>IF(ISERROR('commented data'!$Q1975),"",'commented data'!$Q1975)</f>
        <v>1</v>
      </c>
      <c r="L2021" s="328">
        <f>IF(ISERROR('commented data'!$R1975),"",'commented data'!$R1975)</f>
        <v>1</v>
      </c>
      <c r="M2021" s="328">
        <f>IF(ISERROR('commented data'!$S1975),"",'commented data'!$S1975)</f>
        <v>1</v>
      </c>
      <c r="N2021" s="366">
        <f t="shared" si="513"/>
        <v>1</v>
      </c>
      <c r="O2021" s="367" t="b">
        <f t="shared" si="514"/>
        <v>1</v>
      </c>
      <c r="P2021" s="365">
        <f>IF(ISERROR('commented data'!$J1975),"",'commented data'!$J1975)</f>
        <v>138.06379699707031</v>
      </c>
      <c r="Q2021" s="368">
        <f t="shared" si="510"/>
        <v>138.06379699707031</v>
      </c>
      <c r="R2021" s="368" t="str">
        <f t="shared" si="515"/>
        <v/>
      </c>
      <c r="S2021" s="369">
        <f t="shared" si="516"/>
        <v>138.06379699707031</v>
      </c>
      <c r="T2021" s="365">
        <f>IF(ISERROR('commented data'!$M1975),"",'commented data'!$M1975)</f>
        <v>82266.453125</v>
      </c>
      <c r="U2021" s="370">
        <f t="shared" si="517"/>
        <v>82266.453125</v>
      </c>
      <c r="V2021" s="371">
        <f t="shared" si="518"/>
        <v>82266.453125</v>
      </c>
      <c r="W2021" s="383">
        <f t="shared" si="523"/>
        <v>71571.814218750005</v>
      </c>
      <c r="X2021" s="365">
        <f>IF(ISERROR('commented data'!$T1975),"",'commented data'!$T1975)</f>
        <v>101.091796875</v>
      </c>
      <c r="Y2021" s="384">
        <f t="shared" si="524"/>
        <v>101.091796875</v>
      </c>
      <c r="Z2021" s="365">
        <f>IF(ISERROR('commented data'!$U1975),"",'commented data'!$U1975)</f>
        <v>1012.8270263671875</v>
      </c>
      <c r="AA2021" s="385">
        <f t="shared" si="525"/>
        <v>1022.9552966308594</v>
      </c>
      <c r="AC2021" s="427">
        <f t="shared" si="520"/>
        <v>7.3541447024355397</v>
      </c>
      <c r="AD2021" s="428">
        <f t="shared" si="519"/>
        <v>0.45723633845635092</v>
      </c>
      <c r="AE2021" s="429">
        <f t="shared" si="521"/>
        <v>9.1994636615436498</v>
      </c>
      <c r="AF2021" s="430">
        <f t="shared" si="522"/>
        <v>0.95265087054000319</v>
      </c>
    </row>
    <row r="2022" spans="1:32" s="5" customFormat="1" x14ac:dyDescent="0.2">
      <c r="A2022" s="363">
        <f>'commented data'!$A1976</f>
        <v>41263.208333333336</v>
      </c>
      <c r="B2022" s="364">
        <f>IF(ISERROR('commented data'!$B1976),"",'commented data'!$B1976)</f>
        <v>894.042724609375</v>
      </c>
      <c r="C2022" s="364">
        <f>IF(ISERROR('commented data'!$C1976),"",'commented data'!$C1976)</f>
        <v>483.31961059570312</v>
      </c>
      <c r="D2022" s="364">
        <f>IF(ISERROR('commented data'!$D1976),"",'commented data'!$D1976)</f>
        <v>5910.59423828125</v>
      </c>
      <c r="E2022" s="364">
        <f>IF(ISERROR('commented data'!$E1976),"",'commented data'!$E1976)</f>
        <v>9.8389835357666016</v>
      </c>
      <c r="F2022" s="357">
        <f t="shared" si="511"/>
        <v>138.92942975162299</v>
      </c>
      <c r="G2022" s="362">
        <f t="shared" si="512"/>
        <v>52735.780344416205</v>
      </c>
      <c r="H2022" s="359">
        <f>IF(ISERROR('commented data'!$N1976),"",'commented data'!$N1976)</f>
        <v>16.213336413378276</v>
      </c>
      <c r="I2022" s="359">
        <f>IFERROR('commented data'!O1976,"")</f>
        <v>15.878286263814786</v>
      </c>
      <c r="J2022" s="358">
        <f>IF(ISERROR('commented data'!$P1976),"",'commented data'!$P1976)</f>
        <v>1</v>
      </c>
      <c r="K2022" s="328">
        <f>IF(ISERROR('commented data'!$Q1976),"",'commented data'!$Q1976)</f>
        <v>1</v>
      </c>
      <c r="L2022" s="328">
        <f>IF(ISERROR('commented data'!$R1976),"",'commented data'!$R1976)</f>
        <v>0.85263890027999878</v>
      </c>
      <c r="M2022" s="328">
        <f>IF(ISERROR('commented data'!$S1976),"",'commented data'!$S1976)</f>
        <v>1</v>
      </c>
      <c r="N2022" s="366">
        <f t="shared" si="513"/>
        <v>1</v>
      </c>
      <c r="O2022" s="367" t="b">
        <f t="shared" si="514"/>
        <v>1</v>
      </c>
      <c r="P2022" s="365">
        <f>IF(ISERROR('commented data'!$J1976),"",'commented data'!$J1976)</f>
        <v>137.55389084319108</v>
      </c>
      <c r="Q2022" s="368">
        <f t="shared" si="510"/>
        <v>137.55389084319108</v>
      </c>
      <c r="R2022" s="368" t="str">
        <f t="shared" si="515"/>
        <v/>
      </c>
      <c r="S2022" s="369">
        <f t="shared" si="516"/>
        <v>137.55389084319108</v>
      </c>
      <c r="T2022" s="365">
        <f>IF(ISERROR('commented data'!$M1976),"",'commented data'!$M1976)</f>
        <v>82261.9765625</v>
      </c>
      <c r="U2022" s="370">
        <f t="shared" si="517"/>
        <v>82261.9765625</v>
      </c>
      <c r="V2022" s="371">
        <f t="shared" si="518"/>
        <v>82261.9765625</v>
      </c>
      <c r="W2022" s="383">
        <f t="shared" si="523"/>
        <v>71567.919609374992</v>
      </c>
      <c r="X2022" s="365">
        <f>IF(ISERROR('commented data'!$T1976),"",'commented data'!$T1976)</f>
        <v>101.09349822998047</v>
      </c>
      <c r="Y2022" s="384">
        <f t="shared" si="524"/>
        <v>101.09349822998047</v>
      </c>
      <c r="Z2022" s="365">
        <f>IF(ISERROR('commented data'!$U1976),"",'commented data'!$U1976)</f>
        <v>1012.8270263671875</v>
      </c>
      <c r="AA2022" s="385">
        <f t="shared" si="525"/>
        <v>1022.9552966308594</v>
      </c>
      <c r="AC2022" s="427">
        <f t="shared" si="520"/>
        <v>7.3265518907565905</v>
      </c>
      <c r="AD2022" s="428">
        <f t="shared" si="519"/>
        <v>0.4518842824177236</v>
      </c>
      <c r="AE2022" s="429">
        <f t="shared" si="521"/>
        <v>9.204815717582278</v>
      </c>
      <c r="AF2022" s="430">
        <f t="shared" si="522"/>
        <v>0.95320510294223459</v>
      </c>
    </row>
    <row r="2023" spans="1:32" s="5" customFormat="1" x14ac:dyDescent="0.2">
      <c r="A2023" s="363">
        <f>'commented data'!$A1977</f>
        <v>41263.25</v>
      </c>
      <c r="B2023" s="364">
        <f>IF(ISERROR('commented data'!$B1977),"",'commented data'!$B1977)</f>
        <v>894.01751708984375</v>
      </c>
      <c r="C2023" s="364">
        <f>IF(ISERROR('commented data'!$C1977),"",'commented data'!$C1977)</f>
        <v>483.11358642578125</v>
      </c>
      <c r="D2023" s="364">
        <f>IF(ISERROR('commented data'!$D1977),"",'commented data'!$D1977)</f>
        <v>5909.2548828125</v>
      </c>
      <c r="E2023" s="364">
        <f>IF(ISERROR('commented data'!$E1977),"",'commented data'!$E1977)</f>
        <v>9.8441019058227539</v>
      </c>
      <c r="F2023" s="357">
        <f t="shared" si="511"/>
        <v>138.14327997902251</v>
      </c>
      <c r="G2023" s="362">
        <f t="shared" si="512"/>
        <v>52697.64822546934</v>
      </c>
      <c r="H2023" s="359">
        <f>IF(ISERROR('commented data'!$N1977),"",'commented data'!$N1977)</f>
        <v>16.027158459774363</v>
      </c>
      <c r="I2023" s="359">
        <f>IFERROR('commented data'!O1977,"")</f>
        <v>15.874688204349958</v>
      </c>
      <c r="J2023" s="358">
        <f>IF(ISERROR('commented data'!$P1977),"",'commented data'!$P1977)</f>
        <v>1</v>
      </c>
      <c r="K2023" s="328">
        <f>IF(ISERROR('commented data'!$Q1977),"",'commented data'!$Q1977)</f>
        <v>1</v>
      </c>
      <c r="L2023" s="328">
        <f>IF(ISERROR('commented data'!$R1977),"",'commented data'!$R1977)</f>
        <v>0.87013888359069824</v>
      </c>
      <c r="M2023" s="328">
        <f>IF(ISERROR('commented data'!$S1977),"",'commented data'!$S1977)</f>
        <v>1</v>
      </c>
      <c r="N2023" s="366">
        <f t="shared" si="513"/>
        <v>1</v>
      </c>
      <c r="O2023" s="367" t="b">
        <f t="shared" si="514"/>
        <v>1</v>
      </c>
      <c r="P2023" s="365">
        <f>IF(ISERROR('commented data'!$J1977),"",'commented data'!$J1977)</f>
        <v>136.77552473170545</v>
      </c>
      <c r="Q2023" s="368">
        <f t="shared" si="510"/>
        <v>136.77552473170545</v>
      </c>
      <c r="R2023" s="368" t="str">
        <f t="shared" si="515"/>
        <v/>
      </c>
      <c r="S2023" s="369">
        <f t="shared" si="516"/>
        <v>136.77552473170545</v>
      </c>
      <c r="T2023" s="365">
        <f>IF(ISERROR('commented data'!$M1977),"",'commented data'!$M1977)</f>
        <v>82190.453125</v>
      </c>
      <c r="U2023" s="370">
        <f t="shared" si="517"/>
        <v>82190.453125</v>
      </c>
      <c r="V2023" s="371">
        <f t="shared" si="518"/>
        <v>82190.453125</v>
      </c>
      <c r="W2023" s="383">
        <f t="shared" si="523"/>
        <v>71505.694218749995</v>
      </c>
      <c r="X2023" s="365">
        <f>IF(ISERROR('commented data'!$T1977),"",'commented data'!$T1977)</f>
        <v>101.03939819335937</v>
      </c>
      <c r="Y2023" s="384">
        <f t="shared" si="524"/>
        <v>101.03939819335937</v>
      </c>
      <c r="Z2023" s="365">
        <f>IF(ISERROR('commented data'!$U1977),"",'commented data'!$U1977)</f>
        <v>1012.8289794921875</v>
      </c>
      <c r="AA2023" s="385">
        <f t="shared" si="525"/>
        <v>1022.9572692871094</v>
      </c>
      <c r="AC2023" s="427">
        <f t="shared" si="520"/>
        <v>7.2798259730470498</v>
      </c>
      <c r="AD2023" s="428">
        <f t="shared" si="519"/>
        <v>0.45421813176167591</v>
      </c>
      <c r="AE2023" s="429">
        <f t="shared" si="521"/>
        <v>9.2024818682383245</v>
      </c>
      <c r="AF2023" s="430">
        <f t="shared" si="522"/>
        <v>0.95296342106913579</v>
      </c>
    </row>
    <row r="2024" spans="1:32" s="5" customFormat="1" x14ac:dyDescent="0.2">
      <c r="A2024" s="363">
        <f>'commented data'!$A1978</f>
        <v>41263.291666666664</v>
      </c>
      <c r="B2024" s="364">
        <f>IF(ISERROR('commented data'!$B1978),"",'commented data'!$B1978)</f>
        <v>893.99151611328125</v>
      </c>
      <c r="C2024" s="364">
        <f>IF(ISERROR('commented data'!$C1978),"",'commented data'!$C1978)</f>
        <v>482.82290649414062</v>
      </c>
      <c r="D2024" s="364">
        <f>IF(ISERROR('commented data'!$D1978),"",'commented data'!$D1978)</f>
        <v>5919.93115234375</v>
      </c>
      <c r="E2024" s="364">
        <f>IF(ISERROR('commented data'!$E1978),"",'commented data'!$E1978)</f>
        <v>9.8665523529052734</v>
      </c>
      <c r="F2024" s="357">
        <f t="shared" si="511"/>
        <v>137.60531203089977</v>
      </c>
      <c r="G2024" s="362">
        <f t="shared" si="512"/>
        <v>52685.597868039717</v>
      </c>
      <c r="H2024" s="359">
        <f>IF(ISERROR('commented data'!$N1978),"",'commented data'!$N1978)</f>
        <v>16.113460305580229</v>
      </c>
      <c r="I2024" s="359">
        <f>IFERROR('commented data'!O1978,"")</f>
        <v>15.903369053857253</v>
      </c>
      <c r="J2024" s="358">
        <f>IF(ISERROR('commented data'!$P1978),"",'commented data'!$P1978)</f>
        <v>1</v>
      </c>
      <c r="K2024" s="328">
        <f>IF(ISERROR('commented data'!$Q1978),"",'commented data'!$Q1978)</f>
        <v>1</v>
      </c>
      <c r="L2024" s="328">
        <f>IF(ISERROR('commented data'!$R1978),"",'commented data'!$R1978)</f>
        <v>0.68319451808929443</v>
      </c>
      <c r="M2024" s="328">
        <f>IF(ISERROR('commented data'!$S1978),"",'commented data'!$S1978)</f>
        <v>1</v>
      </c>
      <c r="N2024" s="366">
        <f t="shared" si="513"/>
        <v>1</v>
      </c>
      <c r="O2024" s="367" t="b">
        <f t="shared" si="514"/>
        <v>1</v>
      </c>
      <c r="P2024" s="365">
        <f>IF(ISERROR('commented data'!$J1978),"",'commented data'!$J1978)</f>
        <v>136.24288319891065</v>
      </c>
      <c r="Q2024" s="368">
        <f t="shared" si="510"/>
        <v>136.24288319891065</v>
      </c>
      <c r="R2024" s="368" t="str">
        <f t="shared" si="515"/>
        <v/>
      </c>
      <c r="S2024" s="369">
        <f t="shared" si="516"/>
        <v>136.24288319891065</v>
      </c>
      <c r="T2024" s="365">
        <f>IF(ISERROR('commented data'!$M1978),"",'commented data'!$M1978)</f>
        <v>82183.4765625</v>
      </c>
      <c r="U2024" s="370">
        <f t="shared" si="517"/>
        <v>82183.4765625</v>
      </c>
      <c r="V2024" s="371">
        <f t="shared" si="518"/>
        <v>82183.4765625</v>
      </c>
      <c r="W2024" s="383">
        <f t="shared" si="523"/>
        <v>71499.624609374994</v>
      </c>
      <c r="X2024" s="365">
        <f>IF(ISERROR('commented data'!$T1978),"",'commented data'!$T1978)</f>
        <v>101.09359741210937</v>
      </c>
      <c r="Y2024" s="384">
        <f t="shared" si="524"/>
        <v>101.09359741210937</v>
      </c>
      <c r="Z2024" s="365">
        <f>IF(ISERROR('commented data'!$U1978),"",'commented data'!$U1978)</f>
        <v>1012.8300170898437</v>
      </c>
      <c r="AA2024" s="385">
        <f t="shared" si="525"/>
        <v>1022.9583172607422</v>
      </c>
      <c r="AC2024" s="427">
        <f t="shared" si="520"/>
        <v>7.2498181341661132</v>
      </c>
      <c r="AD2024" s="428">
        <f t="shared" si="519"/>
        <v>0.44992310755595055</v>
      </c>
      <c r="AE2024" s="429">
        <f t="shared" si="521"/>
        <v>9.2067768924440507</v>
      </c>
      <c r="AF2024" s="430">
        <f t="shared" si="522"/>
        <v>0.95340819249267861</v>
      </c>
    </row>
    <row r="2025" spans="1:32" s="5" customFormat="1" x14ac:dyDescent="0.2">
      <c r="A2025" s="363">
        <f>'commented data'!$A1979</f>
        <v>41263.333333333336</v>
      </c>
      <c r="B2025" s="364">
        <f>IF(ISERROR('commented data'!$B1979),"",'commented data'!$B1979)</f>
        <v>894.0394287109375</v>
      </c>
      <c r="C2025" s="364">
        <f>IF(ISERROR('commented data'!$C1979),"",'commented data'!$C1979)</f>
        <v>482.970703125</v>
      </c>
      <c r="D2025" s="364">
        <f>IF(ISERROR('commented data'!$D1979),"",'commented data'!$D1979)</f>
        <v>5912.76513671875</v>
      </c>
      <c r="E2025" s="364">
        <f>IF(ISERROR('commented data'!$E1979),"",'commented data'!$E1979)</f>
        <v>9.8474254608154297</v>
      </c>
      <c r="F2025" s="357">
        <f t="shared" si="511"/>
        <v>147.0204712030324</v>
      </c>
      <c r="G2025" s="362">
        <f t="shared" si="512"/>
        <v>52678.650778692805</v>
      </c>
      <c r="H2025" s="359">
        <f>IF(ISERROR('commented data'!$N1979),"",'commented data'!$N1979)</f>
        <v>16.04255541072358</v>
      </c>
      <c r="I2025" s="359">
        <f>IFERROR('commented data'!O1979,"")</f>
        <v>15.884118189582425</v>
      </c>
      <c r="J2025" s="358">
        <f>IF(ISERROR('commented data'!$P1979),"",'commented data'!$P1979)</f>
        <v>1</v>
      </c>
      <c r="K2025" s="328">
        <f>IF(ISERROR('commented data'!$Q1979),"",'commented data'!$Q1979)</f>
        <v>1</v>
      </c>
      <c r="L2025" s="328">
        <f>IF(ISERROR('commented data'!$R1979),"",'commented data'!$R1979)</f>
        <v>0.81791669130325317</v>
      </c>
      <c r="M2025" s="328">
        <f>IF(ISERROR('commented data'!$S1979),"",'commented data'!$S1979)</f>
        <v>1</v>
      </c>
      <c r="N2025" s="366">
        <f t="shared" si="513"/>
        <v>1</v>
      </c>
      <c r="O2025" s="367" t="b">
        <f t="shared" si="514"/>
        <v>1</v>
      </c>
      <c r="P2025" s="365">
        <f>IF(ISERROR('commented data'!$J1979),"",'commented data'!$J1979)</f>
        <v>145.56482297329941</v>
      </c>
      <c r="Q2025" s="368">
        <f t="shared" si="510"/>
        <v>145.56482297329941</v>
      </c>
      <c r="R2025" s="368" t="str">
        <f t="shared" si="515"/>
        <v/>
      </c>
      <c r="S2025" s="369">
        <f t="shared" si="516"/>
        <v>145.56482297329941</v>
      </c>
      <c r="T2025" s="365">
        <f>IF(ISERROR('commented data'!$M1979),"",'commented data'!$M1979)</f>
        <v>82186.953125</v>
      </c>
      <c r="U2025" s="370">
        <f t="shared" si="517"/>
        <v>82186.953125</v>
      </c>
      <c r="V2025" s="371">
        <f t="shared" si="518"/>
        <v>82186.953125</v>
      </c>
      <c r="W2025" s="383">
        <f t="shared" si="523"/>
        <v>71502.649218749997</v>
      </c>
      <c r="X2025" s="365">
        <f>IF(ISERROR('commented data'!$T1979),"",'commented data'!$T1979)</f>
        <v>101.15840148925781</v>
      </c>
      <c r="Y2025" s="384">
        <f t="shared" si="524"/>
        <v>101.15840148925781</v>
      </c>
      <c r="Z2025" s="365">
        <f>IF(ISERROR('commented data'!$U1979),"",'commented data'!$U1979)</f>
        <v>1012.8289794921875</v>
      </c>
      <c r="AA2025" s="385">
        <f t="shared" si="525"/>
        <v>1022.9572692871094</v>
      </c>
      <c r="AC2025" s="427">
        <f t="shared" si="520"/>
        <v>7.7448400598234057</v>
      </c>
      <c r="AD2025" s="428">
        <f t="shared" si="519"/>
        <v>0.48276847805969864</v>
      </c>
      <c r="AE2025" s="429">
        <f t="shared" si="521"/>
        <v>9.1739315219403021</v>
      </c>
      <c r="AF2025" s="430">
        <f t="shared" si="522"/>
        <v>0.95000688868250038</v>
      </c>
    </row>
    <row r="2026" spans="1:32" s="5" customFormat="1" x14ac:dyDescent="0.2">
      <c r="A2026" s="363">
        <f>'commented data'!$A1980</f>
        <v>41263.375</v>
      </c>
      <c r="B2026" s="364">
        <f>IF(ISERROR('commented data'!$B1980),"",'commented data'!$B1980)</f>
        <v>893.96148681640625</v>
      </c>
      <c r="C2026" s="364">
        <f>IF(ISERROR('commented data'!$C1980),"",'commented data'!$C1980)</f>
        <v>483.05499267578125</v>
      </c>
      <c r="D2026" s="364">
        <f>IF(ISERROR('commented data'!$D1980),"",'commented data'!$D1980)</f>
        <v>5908.43896484375</v>
      </c>
      <c r="E2026" s="364">
        <f>IF(ISERROR('commented data'!$E1980),"",'commented data'!$E1980)</f>
        <v>9.8365459442138672</v>
      </c>
      <c r="F2026" s="357">
        <f t="shared" si="511"/>
        <v>137.34454238891601</v>
      </c>
      <c r="G2026" s="362">
        <f t="shared" si="512"/>
        <v>52725.707035978958</v>
      </c>
      <c r="H2026" s="359">
        <f>IF(ISERROR('commented data'!$N1980),"",'commented data'!$N1980)</f>
        <v>16.255303179764816</v>
      </c>
      <c r="I2026" s="359">
        <f>IFERROR('commented data'!O1980,"")</f>
        <v>15.872496313221365</v>
      </c>
      <c r="J2026" s="358">
        <f>IF(ISERROR('commented data'!$P1980),"",'commented data'!$P1980)</f>
        <v>1</v>
      </c>
      <c r="K2026" s="328">
        <f>IF(ISERROR('commented data'!$Q1980),"",'commented data'!$Q1980)</f>
        <v>1</v>
      </c>
      <c r="L2026" s="328">
        <f>IF(ISERROR('commented data'!$R1980),"",'commented data'!$R1980)</f>
        <v>1</v>
      </c>
      <c r="M2026" s="328">
        <f>IF(ISERROR('commented data'!$S1980),"",'commented data'!$S1980)</f>
        <v>1</v>
      </c>
      <c r="N2026" s="366">
        <f t="shared" si="513"/>
        <v>1</v>
      </c>
      <c r="O2026" s="367" t="b">
        <f t="shared" si="514"/>
        <v>1</v>
      </c>
      <c r="P2026" s="365">
        <f>IF(ISERROR('commented data'!$J1980),"",'commented data'!$J1980)</f>
        <v>135.98469543457031</v>
      </c>
      <c r="Q2026" s="368">
        <f t="shared" si="510"/>
        <v>135.98469543457031</v>
      </c>
      <c r="R2026" s="368" t="str">
        <f t="shared" si="515"/>
        <v/>
      </c>
      <c r="S2026" s="369">
        <f t="shared" si="516"/>
        <v>135.98469543457031</v>
      </c>
      <c r="T2026" s="365">
        <f>IF(ISERROR('commented data'!$M1980),"",'commented data'!$M1980)</f>
        <v>82258.03125</v>
      </c>
      <c r="U2026" s="370">
        <f t="shared" si="517"/>
        <v>82258.03125</v>
      </c>
      <c r="V2026" s="371">
        <f t="shared" si="518"/>
        <v>82258.03125</v>
      </c>
      <c r="W2026" s="383">
        <f t="shared" si="523"/>
        <v>71564.487187499995</v>
      </c>
      <c r="X2026" s="365">
        <f>IF(ISERROR('commented data'!$T1980),"",'commented data'!$T1980)</f>
        <v>101.14630126953125</v>
      </c>
      <c r="Y2026" s="384">
        <f t="shared" si="524"/>
        <v>101.14630126953125</v>
      </c>
      <c r="Z2026" s="365">
        <f>IF(ISERROR('commented data'!$U1980),"",'commented data'!$U1980)</f>
        <v>1012.8250122070312</v>
      </c>
      <c r="AA2026" s="385">
        <f t="shared" si="525"/>
        <v>1022.9532623291016</v>
      </c>
      <c r="AC2026" s="427">
        <f t="shared" si="520"/>
        <v>7.241588104988578</v>
      </c>
      <c r="AD2026" s="428">
        <f t="shared" si="519"/>
        <v>0.44549080536394831</v>
      </c>
      <c r="AE2026" s="429">
        <f t="shared" si="521"/>
        <v>9.2112091946360533</v>
      </c>
      <c r="AF2026" s="430">
        <f t="shared" si="522"/>
        <v>0.95386717974422452</v>
      </c>
    </row>
    <row r="2027" spans="1:32" s="5" customFormat="1" x14ac:dyDescent="0.2">
      <c r="A2027" s="363">
        <f>'commented data'!$A1981</f>
        <v>41263.416666666664</v>
      </c>
      <c r="B2027" s="364">
        <f>IF(ISERROR('commented data'!$B1981),"",'commented data'!$B1981)</f>
        <v>894.10601806640625</v>
      </c>
      <c r="C2027" s="364">
        <f>IF(ISERROR('commented data'!$C1981),"",'commented data'!$C1981)</f>
        <v>482.78460693359375</v>
      </c>
      <c r="D2027" s="364">
        <f>IF(ISERROR('commented data'!$D1981),"",'commented data'!$D1981)</f>
        <v>5906.22216796875</v>
      </c>
      <c r="E2027" s="364">
        <f>IF(ISERROR('commented data'!$E1981),"",'commented data'!$E1981)</f>
        <v>9.8379831314086914</v>
      </c>
      <c r="F2027" s="357">
        <f t="shared" si="511"/>
        <v>137.03013488769531</v>
      </c>
      <c r="G2027" s="362">
        <f t="shared" si="512"/>
        <v>52688.848627826999</v>
      </c>
      <c r="H2027" s="359">
        <f>IF(ISERROR('commented data'!$N1981),"",'commented data'!$N1981)</f>
        <v>16.283933432891352</v>
      </c>
      <c r="I2027" s="359">
        <f>IFERROR('commented data'!O1981,"")</f>
        <v>15.866541085379463</v>
      </c>
      <c r="J2027" s="358">
        <f>IF(ISERROR('commented data'!$P1981),"",'commented data'!$P1981)</f>
        <v>1</v>
      </c>
      <c r="K2027" s="328">
        <f>IF(ISERROR('commented data'!$Q1981),"",'commented data'!$Q1981)</f>
        <v>1</v>
      </c>
      <c r="L2027" s="328">
        <f>IF(ISERROR('commented data'!$R1981),"",'commented data'!$R1981)</f>
        <v>1</v>
      </c>
      <c r="M2027" s="328">
        <f>IF(ISERROR('commented data'!$S1981),"",'commented data'!$S1981)</f>
        <v>1</v>
      </c>
      <c r="N2027" s="366">
        <f t="shared" si="513"/>
        <v>1</v>
      </c>
      <c r="O2027" s="367" t="b">
        <f t="shared" si="514"/>
        <v>1</v>
      </c>
      <c r="P2027" s="365">
        <f>IF(ISERROR('commented data'!$J1981),"",'commented data'!$J1981)</f>
        <v>135.67340087890625</v>
      </c>
      <c r="Q2027" s="368">
        <f t="shared" si="510"/>
        <v>135.67340087890625</v>
      </c>
      <c r="R2027" s="368" t="str">
        <f t="shared" si="515"/>
        <v/>
      </c>
      <c r="S2027" s="369">
        <f t="shared" si="516"/>
        <v>135.67340087890625</v>
      </c>
      <c r="T2027" s="365">
        <f>IF(ISERROR('commented data'!$M1981),"",'commented data'!$M1981)</f>
        <v>82206.5078125</v>
      </c>
      <c r="U2027" s="370">
        <f t="shared" si="517"/>
        <v>82206.5078125</v>
      </c>
      <c r="V2027" s="371">
        <f t="shared" si="518"/>
        <v>82206.5078125</v>
      </c>
      <c r="W2027" s="383">
        <f t="shared" si="523"/>
        <v>71519.661796874992</v>
      </c>
      <c r="X2027" s="365">
        <f>IF(ISERROR('commented data'!$T1981),"",'commented data'!$T1981)</f>
        <v>101.17610168457031</v>
      </c>
      <c r="Y2027" s="384">
        <f t="shared" si="524"/>
        <v>101.17610168457031</v>
      </c>
      <c r="Z2027" s="365">
        <f>IF(ISERROR('commented data'!$U1981),"",'commented data'!$U1981)</f>
        <v>1012.8319702148437</v>
      </c>
      <c r="AA2027" s="385">
        <f t="shared" si="525"/>
        <v>1022.9602899169922</v>
      </c>
      <c r="AC2027" s="427">
        <f t="shared" si="520"/>
        <v>7.2199600345484933</v>
      </c>
      <c r="AD2027" s="428">
        <f t="shared" si="519"/>
        <v>0.44337936311905735</v>
      </c>
      <c r="AE2027" s="429">
        <f t="shared" si="521"/>
        <v>9.2133206368809439</v>
      </c>
      <c r="AF2027" s="430">
        <f t="shared" si="522"/>
        <v>0.95408583024024185</v>
      </c>
    </row>
    <row r="2028" spans="1:32" s="5" customFormat="1" x14ac:dyDescent="0.2">
      <c r="A2028" s="363">
        <f>'commented data'!$A1982</f>
        <v>41263.458333333336</v>
      </c>
      <c r="B2028" s="364">
        <f>IF(ISERROR('commented data'!$B1982),"",'commented data'!$B1982)</f>
        <v>894.01092529296875</v>
      </c>
      <c r="C2028" s="364">
        <f>IF(ISERROR('commented data'!$C1982),"",'commented data'!$C1982)</f>
        <v>482.61749267578125</v>
      </c>
      <c r="D2028" s="364">
        <f>IF(ISERROR('commented data'!$D1982),"",'commented data'!$D1982)</f>
        <v>5900.86279296875</v>
      </c>
      <c r="E2028" s="364">
        <f>IF(ISERROR('commented data'!$E1982),"",'commented data'!$E1982)</f>
        <v>9.831852912902832</v>
      </c>
      <c r="F2028" s="357">
        <f t="shared" si="511"/>
        <v>137.79218124389649</v>
      </c>
      <c r="G2028" s="362">
        <f t="shared" si="512"/>
        <v>52688.788981620739</v>
      </c>
      <c r="H2028" s="359">
        <f>IF(ISERROR('commented data'!$N1982),"",'commented data'!$N1982)</f>
        <v>16.193820108032305</v>
      </c>
      <c r="I2028" s="359">
        <f>IFERROR('commented data'!O1982,"")</f>
        <v>15.852143600623366</v>
      </c>
      <c r="J2028" s="358">
        <f>IF(ISERROR('commented data'!$P1982),"",'commented data'!$P1982)</f>
        <v>1</v>
      </c>
      <c r="K2028" s="328">
        <f>IF(ISERROR('commented data'!$Q1982),"",'commented data'!$Q1982)</f>
        <v>1</v>
      </c>
      <c r="L2028" s="328">
        <f>IF(ISERROR('commented data'!$R1982),"",'commented data'!$R1982)</f>
        <v>1</v>
      </c>
      <c r="M2028" s="328">
        <f>IF(ISERROR('commented data'!$S1982),"",'commented data'!$S1982)</f>
        <v>1</v>
      </c>
      <c r="N2028" s="366">
        <f t="shared" si="513"/>
        <v>1</v>
      </c>
      <c r="O2028" s="367" t="b">
        <f t="shared" si="514"/>
        <v>1</v>
      </c>
      <c r="P2028" s="365">
        <f>IF(ISERROR('commented data'!$J1982),"",'commented data'!$J1982)</f>
        <v>136.42790222167969</v>
      </c>
      <c r="Q2028" s="368">
        <f t="shared" si="510"/>
        <v>136.42790222167969</v>
      </c>
      <c r="R2028" s="368" t="str">
        <f t="shared" si="515"/>
        <v/>
      </c>
      <c r="S2028" s="369">
        <f t="shared" si="516"/>
        <v>136.42790222167969</v>
      </c>
      <c r="T2028" s="365">
        <f>IF(ISERROR('commented data'!$M1982),"",'commented data'!$M1982)</f>
        <v>82177.4921875</v>
      </c>
      <c r="U2028" s="370">
        <f t="shared" si="517"/>
        <v>82177.4921875</v>
      </c>
      <c r="V2028" s="371">
        <f t="shared" si="518"/>
        <v>82177.4921875</v>
      </c>
      <c r="W2028" s="383">
        <f t="shared" si="523"/>
        <v>71494.418203124995</v>
      </c>
      <c r="X2028" s="365">
        <f>IF(ISERROR('commented data'!$T1982),"",'commented data'!$T1982)</f>
        <v>101.04440307617187</v>
      </c>
      <c r="Y2028" s="384">
        <f t="shared" si="524"/>
        <v>101.04440307617187</v>
      </c>
      <c r="Z2028" s="365">
        <f>IF(ISERROR('commented data'!$U1982),"",'commented data'!$U1982)</f>
        <v>1012.8319702148437</v>
      </c>
      <c r="AA2028" s="385">
        <f t="shared" si="525"/>
        <v>1022.9602899169922</v>
      </c>
      <c r="AC2028" s="427">
        <f t="shared" si="520"/>
        <v>7.2601031608769011</v>
      </c>
      <c r="AD2028" s="428">
        <f t="shared" si="519"/>
        <v>0.44832554100535016</v>
      </c>
      <c r="AE2028" s="429">
        <f t="shared" si="521"/>
        <v>9.2083744589946512</v>
      </c>
      <c r="AF2028" s="430">
        <f t="shared" si="522"/>
        <v>0.95357362856821182</v>
      </c>
    </row>
    <row r="2029" spans="1:32" s="5" customFormat="1" x14ac:dyDescent="0.2">
      <c r="A2029" s="363">
        <f>'commented data'!$A1983</f>
        <v>41263.5</v>
      </c>
      <c r="B2029" s="364">
        <f>IF(ISERROR('commented data'!$B1983),"",'commented data'!$B1983)</f>
        <v>893.98248291015625</v>
      </c>
      <c r="C2029" s="364">
        <f>IF(ISERROR('commented data'!$C1983),"",'commented data'!$C1983)</f>
        <v>481.947509765625</v>
      </c>
      <c r="D2029" s="364">
        <f>IF(ISERROR('commented data'!$D1983),"",'commented data'!$D1983)</f>
        <v>5895.97900390625</v>
      </c>
      <c r="E2029" s="364">
        <f>IF(ISERROR('commented data'!$E1983),"",'commented data'!$E1983)</f>
        <v>9.8326778411865234</v>
      </c>
      <c r="F2029" s="357">
        <f t="shared" si="511"/>
        <v>137.45584335327149</v>
      </c>
      <c r="G2029" s="362">
        <f t="shared" si="512"/>
        <v>52639.861548722278</v>
      </c>
      <c r="H2029" s="359">
        <f>IF(ISERROR('commented data'!$N1983),"",'commented data'!$N1983)</f>
        <v>16.273569083308395</v>
      </c>
      <c r="I2029" s="359">
        <f>IFERROR('commented data'!O1983,"")</f>
        <v>15.83902373523247</v>
      </c>
      <c r="J2029" s="358">
        <f>IF(ISERROR('commented data'!$P1983),"",'commented data'!$P1983)</f>
        <v>1</v>
      </c>
      <c r="K2029" s="328">
        <f>IF(ISERROR('commented data'!$Q1983),"",'commented data'!$Q1983)</f>
        <v>1</v>
      </c>
      <c r="L2029" s="328">
        <f>IF(ISERROR('commented data'!$R1983),"",'commented data'!$R1983)</f>
        <v>1</v>
      </c>
      <c r="M2029" s="328">
        <f>IF(ISERROR('commented data'!$S1983),"",'commented data'!$S1983)</f>
        <v>1</v>
      </c>
      <c r="N2029" s="366">
        <f t="shared" si="513"/>
        <v>1</v>
      </c>
      <c r="O2029" s="367" t="b">
        <f t="shared" si="514"/>
        <v>1</v>
      </c>
      <c r="P2029" s="365">
        <f>IF(ISERROR('commented data'!$J1983),"",'commented data'!$J1983)</f>
        <v>136.09489440917969</v>
      </c>
      <c r="Q2029" s="368">
        <f t="shared" si="510"/>
        <v>136.09489440917969</v>
      </c>
      <c r="R2029" s="368" t="str">
        <f t="shared" si="515"/>
        <v/>
      </c>
      <c r="S2029" s="369">
        <f t="shared" si="516"/>
        <v>136.09489440917969</v>
      </c>
      <c r="T2029" s="365">
        <f>IF(ISERROR('commented data'!$M1983),"",'commented data'!$M1983)</f>
        <v>82110.5625</v>
      </c>
      <c r="U2029" s="370">
        <f t="shared" si="517"/>
        <v>82110.5625</v>
      </c>
      <c r="V2029" s="371">
        <f t="shared" si="518"/>
        <v>82110.5625</v>
      </c>
      <c r="W2029" s="383">
        <f t="shared" si="523"/>
        <v>71436.189375000002</v>
      </c>
      <c r="X2029" s="365">
        <f>IF(ISERROR('commented data'!$T1983),"",'commented data'!$T1983)</f>
        <v>101.08679962158203</v>
      </c>
      <c r="Y2029" s="384">
        <f t="shared" si="524"/>
        <v>101.08679962158203</v>
      </c>
      <c r="Z2029" s="365">
        <f>IF(ISERROR('commented data'!$U1983),"",'commented data'!$U1983)</f>
        <v>1012.8309936523437</v>
      </c>
      <c r="AA2029" s="385">
        <f t="shared" si="525"/>
        <v>1022.9593035888672</v>
      </c>
      <c r="AC2029" s="427">
        <f t="shared" si="520"/>
        <v>7.2356565631790684</v>
      </c>
      <c r="AD2029" s="428">
        <f t="shared" si="519"/>
        <v>0.44462628487567579</v>
      </c>
      <c r="AE2029" s="429">
        <f t="shared" si="521"/>
        <v>9.2120737151243244</v>
      </c>
      <c r="AF2029" s="430">
        <f t="shared" si="522"/>
        <v>0.95395670520201759</v>
      </c>
    </row>
    <row r="2030" spans="1:32" s="5" customFormat="1" x14ac:dyDescent="0.2">
      <c r="A2030" s="363">
        <f>'commented data'!$A1984</f>
        <v>41263.541666666664</v>
      </c>
      <c r="B2030" s="364">
        <f>IF(ISERROR('commented data'!$B1984),"",'commented data'!$B1984)</f>
        <v>893.9525146484375</v>
      </c>
      <c r="C2030" s="364">
        <f>IF(ISERROR('commented data'!$C1984),"",'commented data'!$C1984)</f>
        <v>481.95010375976562</v>
      </c>
      <c r="D2030" s="364">
        <f>IF(ISERROR('commented data'!$D1984),"",'commented data'!$D1984)</f>
        <v>5894.2529296875</v>
      </c>
      <c r="E2030" s="364">
        <f>IF(ISERROR('commented data'!$E1984),"",'commented data'!$E1984)</f>
        <v>9.8335170745849609</v>
      </c>
      <c r="F2030" s="357">
        <f t="shared" si="511"/>
        <v>137.83661224365235</v>
      </c>
      <c r="G2030" s="362">
        <f t="shared" si="512"/>
        <v>52641.254391839495</v>
      </c>
      <c r="H2030" s="359">
        <f>IF(ISERROR('commented data'!$N1984),"",'commented data'!$N1984)</f>
        <v>15.763706925088918</v>
      </c>
      <c r="I2030" s="359">
        <f>IFERROR('commented data'!O1984,"")</f>
        <v>15.834386790205791</v>
      </c>
      <c r="J2030" s="358">
        <f>IF(ISERROR('commented data'!$P1984),"",'commented data'!$P1984)</f>
        <v>1</v>
      </c>
      <c r="K2030" s="328">
        <f>IF(ISERROR('commented data'!$Q1984),"",'commented data'!$Q1984)</f>
        <v>1</v>
      </c>
      <c r="L2030" s="328">
        <f>IF(ISERROR('commented data'!$R1984),"",'commented data'!$R1984)</f>
        <v>1</v>
      </c>
      <c r="M2030" s="328">
        <f>IF(ISERROR('commented data'!$S1984),"",'commented data'!$S1984)</f>
        <v>1</v>
      </c>
      <c r="N2030" s="366">
        <f t="shared" si="513"/>
        <v>1</v>
      </c>
      <c r="O2030" s="367" t="b">
        <f t="shared" si="514"/>
        <v>1</v>
      </c>
      <c r="P2030" s="365">
        <f>IF(ISERROR('commented data'!$J1984),"",'commented data'!$J1984)</f>
        <v>136.47189331054687</v>
      </c>
      <c r="Q2030" s="368">
        <f t="shared" si="510"/>
        <v>136.47189331054687</v>
      </c>
      <c r="R2030" s="368" t="str">
        <f t="shared" si="515"/>
        <v/>
      </c>
      <c r="S2030" s="369">
        <f t="shared" si="516"/>
        <v>136.47189331054687</v>
      </c>
      <c r="T2030" s="365">
        <f>IF(ISERROR('commented data'!$M1984),"",'commented data'!$M1984)</f>
        <v>82097.9375</v>
      </c>
      <c r="U2030" s="370">
        <f t="shared" si="517"/>
        <v>82097.9375</v>
      </c>
      <c r="V2030" s="371">
        <f t="shared" si="518"/>
        <v>82097.9375</v>
      </c>
      <c r="W2030" s="383">
        <f t="shared" si="523"/>
        <v>71425.205625000002</v>
      </c>
      <c r="X2030" s="365">
        <f>IF(ISERROR('commented data'!$T1984),"",'commented data'!$T1984)</f>
        <v>101.01899719238281</v>
      </c>
      <c r="Y2030" s="384">
        <f t="shared" si="524"/>
        <v>101.01899719238281</v>
      </c>
      <c r="Z2030" s="365">
        <f>IF(ISERROR('commented data'!$U1984),"",'commented data'!$U1984)</f>
        <v>1012.8300170898437</v>
      </c>
      <c r="AA2030" s="385">
        <f t="shared" si="525"/>
        <v>1022.9583172607422</v>
      </c>
      <c r="AC2030" s="427">
        <f t="shared" si="520"/>
        <v>7.2558921696274421</v>
      </c>
      <c r="AD2030" s="428">
        <f t="shared" si="519"/>
        <v>0.46029098384715839</v>
      </c>
      <c r="AE2030" s="429">
        <f t="shared" si="521"/>
        <v>9.1964090161528418</v>
      </c>
      <c r="AF2030" s="430">
        <f t="shared" si="522"/>
        <v>0.95233454660006434</v>
      </c>
    </row>
    <row r="2031" spans="1:32" s="5" customFormat="1" x14ac:dyDescent="0.2">
      <c r="A2031" s="363">
        <f>'commented data'!$A1985</f>
        <v>41263.583333333336</v>
      </c>
      <c r="B2031" s="364">
        <f>IF(ISERROR('commented data'!$B1985),"",'commented data'!$B1985)</f>
        <v>894.0869140625</v>
      </c>
      <c r="C2031" s="364">
        <f>IF(ISERROR('commented data'!$C1985),"",'commented data'!$C1985)</f>
        <v>481.76190185546875</v>
      </c>
      <c r="D2031" s="364">
        <f>IF(ISERROR('commented data'!$D1985),"",'commented data'!$D1985)</f>
        <v>5895.68115234375</v>
      </c>
      <c r="E2031" s="364">
        <f>IF(ISERROR('commented data'!$E1985),"",'commented data'!$E1985)</f>
        <v>9.8373050689697266</v>
      </c>
      <c r="F2031" s="357">
        <f t="shared" si="511"/>
        <v>137.91539520263672</v>
      </c>
      <c r="G2031" s="362">
        <f t="shared" si="512"/>
        <v>52637.085495566171</v>
      </c>
      <c r="H2031" s="359">
        <f>IF(ISERROR('commented data'!$N1985),"",'commented data'!$N1985)</f>
        <v>16.471542742094606</v>
      </c>
      <c r="I2031" s="359">
        <f>IFERROR('commented data'!O1985,"")</f>
        <v>15.838223583473976</v>
      </c>
      <c r="J2031" s="358">
        <f>IF(ISERROR('commented data'!$P1985),"",'commented data'!$P1985)</f>
        <v>1</v>
      </c>
      <c r="K2031" s="328">
        <f>IF(ISERROR('commented data'!$Q1985),"",'commented data'!$Q1985)</f>
        <v>1</v>
      </c>
      <c r="L2031" s="328">
        <f>IF(ISERROR('commented data'!$R1985),"",'commented data'!$R1985)</f>
        <v>1</v>
      </c>
      <c r="M2031" s="328">
        <f>IF(ISERROR('commented data'!$S1985),"",'commented data'!$S1985)</f>
        <v>1</v>
      </c>
      <c r="N2031" s="366">
        <f t="shared" si="513"/>
        <v>1</v>
      </c>
      <c r="O2031" s="367" t="b">
        <f t="shared" si="514"/>
        <v>1</v>
      </c>
      <c r="P2031" s="365">
        <f>IF(ISERROR('commented data'!$J1985),"",'commented data'!$J1985)</f>
        <v>136.54989624023437</v>
      </c>
      <c r="Q2031" s="368">
        <f t="shared" si="510"/>
        <v>136.54989624023437</v>
      </c>
      <c r="R2031" s="368" t="str">
        <f t="shared" si="515"/>
        <v/>
      </c>
      <c r="S2031" s="369">
        <f t="shared" si="516"/>
        <v>136.54989624023437</v>
      </c>
      <c r="T2031" s="365">
        <f>IF(ISERROR('commented data'!$M1985),"",'commented data'!$M1985)</f>
        <v>82095.078125</v>
      </c>
      <c r="U2031" s="370">
        <f t="shared" si="517"/>
        <v>82095.078125</v>
      </c>
      <c r="V2031" s="371">
        <f t="shared" si="518"/>
        <v>82095.078125</v>
      </c>
      <c r="W2031" s="383">
        <f t="shared" si="523"/>
        <v>71422.717968750003</v>
      </c>
      <c r="X2031" s="365">
        <f>IF(ISERROR('commented data'!$T1985),"",'commented data'!$T1985)</f>
        <v>101.03559875488281</v>
      </c>
      <c r="Y2031" s="384">
        <f t="shared" si="524"/>
        <v>101.03559875488281</v>
      </c>
      <c r="Z2031" s="365">
        <f>IF(ISERROR('commented data'!$U1985),"",'commented data'!$U1985)</f>
        <v>1012.8300170898437</v>
      </c>
      <c r="AA2031" s="385">
        <f t="shared" si="525"/>
        <v>1022.9583172607422</v>
      </c>
      <c r="AC2031" s="427">
        <f t="shared" si="520"/>
        <v>7.2594644484359856</v>
      </c>
      <c r="AD2031" s="428">
        <f t="shared" si="519"/>
        <v>0.44072765751830451</v>
      </c>
      <c r="AE2031" s="429">
        <f t="shared" si="521"/>
        <v>9.2159723424816971</v>
      </c>
      <c r="AF2031" s="430">
        <f t="shared" si="522"/>
        <v>0.95436042773221663</v>
      </c>
    </row>
    <row r="2032" spans="1:32" s="5" customFormat="1" x14ac:dyDescent="0.2">
      <c r="A2032" s="363">
        <f>'commented data'!$A1986</f>
        <v>41263.625</v>
      </c>
      <c r="B2032" s="364">
        <f>IF(ISERROR('commented data'!$B1986),"",'commented data'!$B1986)</f>
        <v>893.952880859375</v>
      </c>
      <c r="C2032" s="364">
        <f>IF(ISERROR('commented data'!$C1986),"",'commented data'!$C1986)</f>
        <v>482.15411376953125</v>
      </c>
      <c r="D2032" s="364">
        <f>IF(ISERROR('commented data'!$D1986),"",'commented data'!$D1986)</f>
        <v>5906.86083984375</v>
      </c>
      <c r="E2032" s="364">
        <f>IF(ISERROR('commented data'!$E1986),"",'commented data'!$E1986)</f>
        <v>9.8400564193725586</v>
      </c>
      <c r="F2032" s="357">
        <f t="shared" si="511"/>
        <v>137.86590927124024</v>
      </c>
      <c r="G2032" s="362">
        <f t="shared" si="512"/>
        <v>52671.984203166896</v>
      </c>
      <c r="H2032" s="359">
        <f>IF(ISERROR('commented data'!$N1986),"",'commented data'!$N1986)</f>
        <v>15.785018848673499</v>
      </c>
      <c r="I2032" s="359">
        <f>IFERROR('commented data'!O1986,"")</f>
        <v>15.868256820625543</v>
      </c>
      <c r="J2032" s="358">
        <f>IF(ISERROR('commented data'!$P1986),"",'commented data'!$P1986)</f>
        <v>1</v>
      </c>
      <c r="K2032" s="328">
        <f>IF(ISERROR('commented data'!$Q1986),"",'commented data'!$Q1986)</f>
        <v>1</v>
      </c>
      <c r="L2032" s="328">
        <f>IF(ISERROR('commented data'!$R1986),"",'commented data'!$R1986)</f>
        <v>1</v>
      </c>
      <c r="M2032" s="328">
        <f>IF(ISERROR('commented data'!$S1986),"",'commented data'!$S1986)</f>
        <v>1</v>
      </c>
      <c r="N2032" s="366">
        <f t="shared" si="513"/>
        <v>1</v>
      </c>
      <c r="O2032" s="367" t="b">
        <f t="shared" si="514"/>
        <v>1</v>
      </c>
      <c r="P2032" s="365">
        <f>IF(ISERROR('commented data'!$J1986),"",'commented data'!$J1986)</f>
        <v>136.50090026855469</v>
      </c>
      <c r="Q2032" s="368">
        <f t="shared" si="510"/>
        <v>136.50090026855469</v>
      </c>
      <c r="R2032" s="368" t="str">
        <f t="shared" si="515"/>
        <v/>
      </c>
      <c r="S2032" s="369">
        <f t="shared" si="516"/>
        <v>136.50090026855469</v>
      </c>
      <c r="T2032" s="365">
        <f>IF(ISERROR('commented data'!$M1986),"",'commented data'!$M1986)</f>
        <v>82161.9296875</v>
      </c>
      <c r="U2032" s="370">
        <f t="shared" si="517"/>
        <v>82161.9296875</v>
      </c>
      <c r="V2032" s="371">
        <f t="shared" si="518"/>
        <v>82161.9296875</v>
      </c>
      <c r="W2032" s="383">
        <f t="shared" si="523"/>
        <v>71480.878828125002</v>
      </c>
      <c r="X2032" s="365">
        <f>IF(ISERROR('commented data'!$T1986),"",'commented data'!$T1986)</f>
        <v>101.091796875</v>
      </c>
      <c r="Y2032" s="384">
        <f t="shared" si="524"/>
        <v>101.091796875</v>
      </c>
      <c r="Z2032" s="365">
        <f>IF(ISERROR('commented data'!$U1986),"",'commented data'!$U1986)</f>
        <v>1012.8289794921875</v>
      </c>
      <c r="AA2032" s="385">
        <f t="shared" si="525"/>
        <v>1022.9572692871094</v>
      </c>
      <c r="AC2032" s="427">
        <f t="shared" si="520"/>
        <v>7.2616709952900065</v>
      </c>
      <c r="AD2032" s="428">
        <f t="shared" si="519"/>
        <v>0.46003562396127545</v>
      </c>
      <c r="AE2032" s="429">
        <f t="shared" si="521"/>
        <v>9.1966643760387257</v>
      </c>
      <c r="AF2032" s="430">
        <f t="shared" si="522"/>
        <v>0.95236099040445754</v>
      </c>
    </row>
    <row r="2033" spans="1:32" s="5" customFormat="1" x14ac:dyDescent="0.2">
      <c r="A2033" s="363">
        <f>'commented data'!$A1987</f>
        <v>41263.666666666664</v>
      </c>
      <c r="B2033" s="364">
        <f>IF(ISERROR('commented data'!$B1987),"",'commented data'!$B1987)</f>
        <v>894.01507568359375</v>
      </c>
      <c r="C2033" s="364">
        <f>IF(ISERROR('commented data'!$C1987),"",'commented data'!$C1987)</f>
        <v>482.39041137695312</v>
      </c>
      <c r="D2033" s="364">
        <f>IF(ISERROR('commented data'!$D1987),"",'commented data'!$D1987)</f>
        <v>5910.541015625</v>
      </c>
      <c r="E2033" s="364">
        <f>IF(ISERROR('commented data'!$E1987),"",'commented data'!$E1987)</f>
        <v>9.8426065444946289</v>
      </c>
      <c r="F2033" s="357">
        <f t="shared" si="511"/>
        <v>138.31889587402344</v>
      </c>
      <c r="G2033" s="362">
        <f t="shared" si="512"/>
        <v>52726.412371892584</v>
      </c>
      <c r="H2033" s="359">
        <f>IF(ISERROR('commented data'!$N1987),"",'commented data'!$N1987)</f>
        <v>15.994528611475108</v>
      </c>
      <c r="I2033" s="359">
        <f>IFERROR('commented data'!O1987,"")</f>
        <v>15.878143285877615</v>
      </c>
      <c r="J2033" s="358">
        <f>IF(ISERROR('commented data'!$P1987),"",'commented data'!$P1987)</f>
        <v>1</v>
      </c>
      <c r="K2033" s="328">
        <f>IF(ISERROR('commented data'!$Q1987),"",'commented data'!$Q1987)</f>
        <v>1</v>
      </c>
      <c r="L2033" s="328">
        <f>IF(ISERROR('commented data'!$R1987),"",'commented data'!$R1987)</f>
        <v>1</v>
      </c>
      <c r="M2033" s="328">
        <f>IF(ISERROR('commented data'!$S1987),"",'commented data'!$S1987)</f>
        <v>1</v>
      </c>
      <c r="N2033" s="366">
        <f t="shared" si="513"/>
        <v>1</v>
      </c>
      <c r="O2033" s="367" t="b">
        <f t="shared" si="514"/>
        <v>1</v>
      </c>
      <c r="P2033" s="365">
        <f>IF(ISERROR('commented data'!$J1987),"",'commented data'!$J1987)</f>
        <v>136.94940185546875</v>
      </c>
      <c r="Q2033" s="368">
        <f t="shared" si="510"/>
        <v>136.94940185546875</v>
      </c>
      <c r="R2033" s="368" t="str">
        <f t="shared" si="515"/>
        <v/>
      </c>
      <c r="S2033" s="369">
        <f t="shared" si="516"/>
        <v>136.94940185546875</v>
      </c>
      <c r="T2033" s="365">
        <f>IF(ISERROR('commented data'!$M1987),"",'commented data'!$M1987)</f>
        <v>82244.1328125</v>
      </c>
      <c r="U2033" s="370">
        <f t="shared" si="517"/>
        <v>82244.1328125</v>
      </c>
      <c r="V2033" s="371">
        <f t="shared" si="518"/>
        <v>82244.1328125</v>
      </c>
      <c r="W2033" s="383">
        <f t="shared" si="523"/>
        <v>71552.395546875006</v>
      </c>
      <c r="X2033" s="365">
        <f>IF(ISERROR('commented data'!$T1987),"",'commented data'!$T1987)</f>
        <v>101.07990264892578</v>
      </c>
      <c r="Y2033" s="384">
        <f t="shared" si="524"/>
        <v>101.07990264892578</v>
      </c>
      <c r="Z2033" s="365">
        <f>IF(ISERROR('commented data'!$U1987),"",'commented data'!$U1987)</f>
        <v>1012.8300170898437</v>
      </c>
      <c r="AA2033" s="385">
        <f t="shared" si="525"/>
        <v>1022.9583172607422</v>
      </c>
      <c r="AC2033" s="427">
        <f t="shared" si="520"/>
        <v>7.2930591426786311</v>
      </c>
      <c r="AD2033" s="428">
        <f t="shared" si="519"/>
        <v>0.45597212145697757</v>
      </c>
      <c r="AE2033" s="429">
        <f t="shared" si="521"/>
        <v>9.2007278785430238</v>
      </c>
      <c r="AF2033" s="430">
        <f t="shared" si="522"/>
        <v>0.95278178658786372</v>
      </c>
    </row>
    <row r="2034" spans="1:32" s="5" customFormat="1" x14ac:dyDescent="0.2">
      <c r="A2034" s="363">
        <f>'commented data'!$A1988</f>
        <v>41263.708333333336</v>
      </c>
      <c r="B2034" s="364">
        <f>IF(ISERROR('commented data'!$B1988),"",'commented data'!$B1988)</f>
        <v>893.9935302734375</v>
      </c>
      <c r="C2034" s="364">
        <f>IF(ISERROR('commented data'!$C1988),"",'commented data'!$C1988)</f>
        <v>482.58880615234375</v>
      </c>
      <c r="D2034" s="364">
        <f>IF(ISERROR('commented data'!$D1988),"",'commented data'!$D1988)</f>
        <v>5906.4111328125</v>
      </c>
      <c r="E2034" s="364">
        <f>IF(ISERROR('commented data'!$E1988),"",'commented data'!$E1988)</f>
        <v>9.838836669921875</v>
      </c>
      <c r="F2034" s="357">
        <f t="shared" si="511"/>
        <v>138.52583984374999</v>
      </c>
      <c r="G2034" s="362">
        <f t="shared" si="512"/>
        <v>52727.241478518888</v>
      </c>
      <c r="H2034" s="359">
        <f>IF(ISERROR('commented data'!$N1988),"",'commented data'!$N1988)</f>
        <v>15.841451809293067</v>
      </c>
      <c r="I2034" s="359">
        <f>IFERROR('commented data'!O1988,"")</f>
        <v>15.86704872264264</v>
      </c>
      <c r="J2034" s="358">
        <f>IF(ISERROR('commented data'!$P1988),"",'commented data'!$P1988)</f>
        <v>1</v>
      </c>
      <c r="K2034" s="328">
        <f>IF(ISERROR('commented data'!$Q1988),"",'commented data'!$Q1988)</f>
        <v>1</v>
      </c>
      <c r="L2034" s="328">
        <f>IF(ISERROR('commented data'!$R1988),"",'commented data'!$R1988)</f>
        <v>1</v>
      </c>
      <c r="M2034" s="328">
        <f>IF(ISERROR('commented data'!$S1988),"",'commented data'!$S1988)</f>
        <v>1</v>
      </c>
      <c r="N2034" s="366">
        <f t="shared" si="513"/>
        <v>1</v>
      </c>
      <c r="O2034" s="367" t="b">
        <f t="shared" si="514"/>
        <v>1</v>
      </c>
      <c r="P2034" s="365">
        <f>IF(ISERROR('commented data'!$J1988),"",'commented data'!$J1988)</f>
        <v>137.154296875</v>
      </c>
      <c r="Q2034" s="368">
        <f t="shared" si="510"/>
        <v>137.154296875</v>
      </c>
      <c r="R2034" s="368" t="str">
        <f t="shared" si="515"/>
        <v/>
      </c>
      <c r="S2034" s="369">
        <f t="shared" si="516"/>
        <v>137.154296875</v>
      </c>
      <c r="T2034" s="365">
        <f>IF(ISERROR('commented data'!$M1988),"",'commented data'!$M1988)</f>
        <v>82231.0703125</v>
      </c>
      <c r="U2034" s="370">
        <f t="shared" si="517"/>
        <v>82231.0703125</v>
      </c>
      <c r="V2034" s="371">
        <f t="shared" si="518"/>
        <v>82231.0703125</v>
      </c>
      <c r="W2034" s="383">
        <f t="shared" si="523"/>
        <v>71541.031171875002</v>
      </c>
      <c r="X2034" s="365">
        <f>IF(ISERROR('commented data'!$T1988),"",'commented data'!$T1988)</f>
        <v>101.01419830322266</v>
      </c>
      <c r="Y2034" s="384">
        <f t="shared" si="524"/>
        <v>101.01419830322266</v>
      </c>
      <c r="Z2034" s="365">
        <f>IF(ISERROR('commented data'!$U1988),"",'commented data'!$U1988)</f>
        <v>1012.8289794921875</v>
      </c>
      <c r="AA2034" s="385">
        <f t="shared" si="525"/>
        <v>1022.9572692871094</v>
      </c>
      <c r="AC2034" s="427">
        <f t="shared" si="520"/>
        <v>7.3040854084560385</v>
      </c>
      <c r="AD2034" s="428">
        <f t="shared" si="519"/>
        <v>0.46107424347124831</v>
      </c>
      <c r="AE2034" s="429">
        <f t="shared" si="521"/>
        <v>9.1956257565287522</v>
      </c>
      <c r="AF2034" s="430">
        <f t="shared" si="522"/>
        <v>0.9522534361146926</v>
      </c>
    </row>
    <row r="2035" spans="1:32" s="5" customFormat="1" x14ac:dyDescent="0.2">
      <c r="A2035" s="363">
        <f>'commented data'!$A1989</f>
        <v>41263.75</v>
      </c>
      <c r="B2035" s="364">
        <f>IF(ISERROR('commented data'!$B1989),"",'commented data'!$B1989)</f>
        <v>894.00201416015625</v>
      </c>
      <c r="C2035" s="364">
        <f>IF(ISERROR('commented data'!$C1989),"",'commented data'!$C1989)</f>
        <v>483.14569091796875</v>
      </c>
      <c r="D2035" s="364">
        <f>IF(ISERROR('commented data'!$D1989),"",'commented data'!$D1989)</f>
        <v>5919.7900390625</v>
      </c>
      <c r="E2035" s="364">
        <f>IF(ISERROR('commented data'!$E1989),"",'commented data'!$E1989)</f>
        <v>9.8508806228637695</v>
      </c>
      <c r="F2035" s="357">
        <f t="shared" si="511"/>
        <v>139.15941696166993</v>
      </c>
      <c r="G2035" s="362">
        <f t="shared" si="512"/>
        <v>52787.777020134425</v>
      </c>
      <c r="H2035" s="359">
        <f>IF(ISERROR('commented data'!$N1989),"",'commented data'!$N1989)</f>
        <v>16.394350806388683</v>
      </c>
      <c r="I2035" s="359">
        <f>IFERROR('commented data'!O1989,"")</f>
        <v>15.902989965565114</v>
      </c>
      <c r="J2035" s="358">
        <f>IF(ISERROR('commented data'!$P1989),"",'commented data'!$P1989)</f>
        <v>1</v>
      </c>
      <c r="K2035" s="328">
        <f>IF(ISERROR('commented data'!$Q1989),"",'commented data'!$Q1989)</f>
        <v>1</v>
      </c>
      <c r="L2035" s="328">
        <f>IF(ISERROR('commented data'!$R1989),"",'commented data'!$R1989)</f>
        <v>1</v>
      </c>
      <c r="M2035" s="328">
        <f>IF(ISERROR('commented data'!$S1989),"",'commented data'!$S1989)</f>
        <v>1</v>
      </c>
      <c r="N2035" s="366">
        <f t="shared" si="513"/>
        <v>1</v>
      </c>
      <c r="O2035" s="367" t="b">
        <f t="shared" si="514"/>
        <v>1</v>
      </c>
      <c r="P2035" s="365">
        <f>IF(ISERROR('commented data'!$J1989),"",'commented data'!$J1989)</f>
        <v>137.78160095214844</v>
      </c>
      <c r="Q2035" s="368">
        <f t="shared" si="510"/>
        <v>137.78160095214844</v>
      </c>
      <c r="R2035" s="368" t="str">
        <f t="shared" si="515"/>
        <v/>
      </c>
      <c r="S2035" s="369">
        <f t="shared" si="516"/>
        <v>137.78160095214844</v>
      </c>
      <c r="T2035" s="365">
        <f>IF(ISERROR('commented data'!$M1989),"",'commented data'!$M1989)</f>
        <v>82298.21875</v>
      </c>
      <c r="U2035" s="370">
        <f t="shared" si="517"/>
        <v>82298.21875</v>
      </c>
      <c r="V2035" s="371">
        <f t="shared" si="518"/>
        <v>82298.21875</v>
      </c>
      <c r="W2035" s="383">
        <f t="shared" si="523"/>
        <v>71599.450312500005</v>
      </c>
      <c r="X2035" s="365">
        <f>IF(ISERROR('commented data'!$T1989),"",'commented data'!$T1989)</f>
        <v>100.88919830322266</v>
      </c>
      <c r="Y2035" s="384">
        <f t="shared" si="524"/>
        <v>100.88919830322266</v>
      </c>
      <c r="Z2035" s="365">
        <f>IF(ISERROR('commented data'!$U1989),"",'commented data'!$U1989)</f>
        <v>1012.8259887695312</v>
      </c>
      <c r="AA2035" s="385">
        <f t="shared" si="525"/>
        <v>1022.9542486572266</v>
      </c>
      <c r="AC2035" s="427">
        <f t="shared" si="520"/>
        <v>7.3459162728245442</v>
      </c>
      <c r="AD2035" s="428">
        <f t="shared" si="519"/>
        <v>0.44807606959111357</v>
      </c>
      <c r="AE2035" s="429">
        <f t="shared" si="521"/>
        <v>9.208623930408887</v>
      </c>
      <c r="AF2035" s="430">
        <f t="shared" si="522"/>
        <v>0.95359946259166029</v>
      </c>
    </row>
    <row r="2036" spans="1:32" s="5" customFormat="1" x14ac:dyDescent="0.2">
      <c r="A2036" s="363">
        <f>'commented data'!$A1990</f>
        <v>41263.791666666664</v>
      </c>
      <c r="B2036" s="364">
        <f>IF(ISERROR('commented data'!$B1990),"",'commented data'!$B1990)</f>
        <v>893.9766845703125</v>
      </c>
      <c r="C2036" s="364">
        <f>IF(ISERROR('commented data'!$C1990),"",'commented data'!$C1990)</f>
        <v>482.75399780273437</v>
      </c>
      <c r="D2036" s="364">
        <f>IF(ISERROR('commented data'!$D1990),"",'commented data'!$D1990)</f>
        <v>5927.88916015625</v>
      </c>
      <c r="E2036" s="364">
        <f>IF(ISERROR('commented data'!$E1990),"",'commented data'!$E1990)</f>
        <v>9.8675355911254883</v>
      </c>
      <c r="F2036" s="357">
        <f t="shared" si="511"/>
        <v>139.02336532592773</v>
      </c>
      <c r="G2036" s="362">
        <f t="shared" si="512"/>
        <v>52729.305679257552</v>
      </c>
      <c r="H2036" s="359">
        <f>IF(ISERROR('commented data'!$N1990),"",'commented data'!$N1990)</f>
        <v>16.648656147299334</v>
      </c>
      <c r="I2036" s="359">
        <f>IFERROR('commented data'!O1990,"")</f>
        <v>15.924747534775152</v>
      </c>
      <c r="J2036" s="358">
        <f>IF(ISERROR('commented data'!$P1990),"",'commented data'!$P1990)</f>
        <v>1</v>
      </c>
      <c r="K2036" s="328">
        <f>IF(ISERROR('commented data'!$Q1990),"",'commented data'!$Q1990)</f>
        <v>1</v>
      </c>
      <c r="L2036" s="328">
        <f>IF(ISERROR('commented data'!$R1990),"",'commented data'!$R1990)</f>
        <v>1</v>
      </c>
      <c r="M2036" s="328">
        <f>IF(ISERROR('commented data'!$S1990),"",'commented data'!$S1990)</f>
        <v>1</v>
      </c>
      <c r="N2036" s="366">
        <f t="shared" si="513"/>
        <v>1</v>
      </c>
      <c r="O2036" s="367" t="b">
        <f t="shared" si="514"/>
        <v>1</v>
      </c>
      <c r="P2036" s="365">
        <f>IF(ISERROR('commented data'!$J1990),"",'commented data'!$J1990)</f>
        <v>137.64689636230469</v>
      </c>
      <c r="Q2036" s="368">
        <f t="shared" si="510"/>
        <v>137.64689636230469</v>
      </c>
      <c r="R2036" s="368" t="str">
        <f t="shared" si="515"/>
        <v/>
      </c>
      <c r="S2036" s="369">
        <f t="shared" si="516"/>
        <v>137.64689636230469</v>
      </c>
      <c r="T2036" s="365">
        <f>IF(ISERROR('commented data'!$M1990),"",'commented data'!$M1990)</f>
        <v>82226.390625</v>
      </c>
      <c r="U2036" s="370">
        <f t="shared" si="517"/>
        <v>82226.390625</v>
      </c>
      <c r="V2036" s="371">
        <f t="shared" si="518"/>
        <v>82226.390625</v>
      </c>
      <c r="W2036" s="383">
        <f t="shared" si="523"/>
        <v>71536.959843749995</v>
      </c>
      <c r="X2036" s="365">
        <f>IF(ISERROR('commented data'!$T1990),"",'commented data'!$T1990)</f>
        <v>100.97789764404297</v>
      </c>
      <c r="Y2036" s="384">
        <f t="shared" si="524"/>
        <v>100.97789764404297</v>
      </c>
      <c r="Z2036" s="365">
        <f>IF(ISERROR('commented data'!$U1990),"",'commented data'!$U1990)</f>
        <v>1012.8280029296875</v>
      </c>
      <c r="AA2036" s="385">
        <f t="shared" si="525"/>
        <v>1022.9562829589844</v>
      </c>
      <c r="AC2036" s="427">
        <f t="shared" si="520"/>
        <v>7.3306055268299382</v>
      </c>
      <c r="AD2036" s="428">
        <f t="shared" si="519"/>
        <v>0.44031214663647639</v>
      </c>
      <c r="AE2036" s="429">
        <f t="shared" si="521"/>
        <v>9.2163878533635248</v>
      </c>
      <c r="AF2036" s="430">
        <f t="shared" si="522"/>
        <v>0.95440345598015097</v>
      </c>
    </row>
    <row r="2037" spans="1:32" s="5" customFormat="1" x14ac:dyDescent="0.2">
      <c r="A2037" s="363">
        <f>'commented data'!$A1991</f>
        <v>41263.833333333336</v>
      </c>
      <c r="B2037" s="364">
        <f>IF(ISERROR('commented data'!$B1991),"",'commented data'!$B1991)</f>
        <v>893.97808837890625</v>
      </c>
      <c r="C2037" s="364">
        <f>IF(ISERROR('commented data'!$C1991),"",'commented data'!$C1991)</f>
        <v>482.79290771484375</v>
      </c>
      <c r="D2037" s="364">
        <f>IF(ISERROR('commented data'!$D1991),"",'commented data'!$D1991)</f>
        <v>5934.5869140625</v>
      </c>
      <c r="E2037" s="364">
        <f>IF(ISERROR('commented data'!$E1991),"",'commented data'!$E1991)</f>
        <v>9.8772201538085938</v>
      </c>
      <c r="F2037" s="357">
        <f t="shared" si="511"/>
        <v>139.40747848510742</v>
      </c>
      <c r="G2037" s="362">
        <f t="shared" si="512"/>
        <v>52766.874908434293</v>
      </c>
      <c r="H2037" s="359">
        <f>IF(ISERROR('commented data'!$N1991),"",'commented data'!$N1991)</f>
        <v>16.842080320206733</v>
      </c>
      <c r="I2037" s="359">
        <f>IFERROR('commented data'!O1991,"")</f>
        <v>15.942740455547691</v>
      </c>
      <c r="J2037" s="358">
        <f>IF(ISERROR('commented data'!$P1991),"",'commented data'!$P1991)</f>
        <v>1</v>
      </c>
      <c r="K2037" s="328">
        <f>IF(ISERROR('commented data'!$Q1991),"",'commented data'!$Q1991)</f>
        <v>1</v>
      </c>
      <c r="L2037" s="328">
        <f>IF(ISERROR('commented data'!$R1991),"",'commented data'!$R1991)</f>
        <v>1</v>
      </c>
      <c r="M2037" s="328">
        <f>IF(ISERROR('commented data'!$S1991),"",'commented data'!$S1991)</f>
        <v>1</v>
      </c>
      <c r="N2037" s="366">
        <f t="shared" si="513"/>
        <v>1</v>
      </c>
      <c r="O2037" s="367" t="b">
        <f t="shared" si="514"/>
        <v>1</v>
      </c>
      <c r="P2037" s="365">
        <f>IF(ISERROR('commented data'!$J1991),"",'commented data'!$J1991)</f>
        <v>138.02720642089844</v>
      </c>
      <c r="Q2037" s="368">
        <f t="shared" si="510"/>
        <v>138.02720642089844</v>
      </c>
      <c r="R2037" s="368" t="str">
        <f t="shared" si="515"/>
        <v/>
      </c>
      <c r="S2037" s="369">
        <f t="shared" si="516"/>
        <v>138.02720642089844</v>
      </c>
      <c r="T2037" s="365">
        <f>IF(ISERROR('commented data'!$M1991),"",'commented data'!$M1991)</f>
        <v>82290.59375</v>
      </c>
      <c r="U2037" s="370">
        <f t="shared" si="517"/>
        <v>82290.59375</v>
      </c>
      <c r="V2037" s="371">
        <f t="shared" si="518"/>
        <v>82290.59375</v>
      </c>
      <c r="W2037" s="383">
        <f t="shared" si="523"/>
        <v>71592.816562499997</v>
      </c>
      <c r="X2037" s="365">
        <f>IF(ISERROR('commented data'!$T1991),"",'commented data'!$T1991)</f>
        <v>101.00379943847656</v>
      </c>
      <c r="Y2037" s="384">
        <f t="shared" si="524"/>
        <v>101.00379943847656</v>
      </c>
      <c r="Z2037" s="365">
        <f>IF(ISERROR('commented data'!$U1991),"",'commented data'!$U1991)</f>
        <v>1012.8289794921875</v>
      </c>
      <c r="AA2037" s="385">
        <f t="shared" si="525"/>
        <v>1022.9572692871094</v>
      </c>
      <c r="AC2037" s="427">
        <f t="shared" si="520"/>
        <v>7.3560969785239081</v>
      </c>
      <c r="AD2037" s="428">
        <f t="shared" si="519"/>
        <v>0.43676890494924403</v>
      </c>
      <c r="AE2037" s="429">
        <f t="shared" si="521"/>
        <v>9.2199310950507574</v>
      </c>
      <c r="AF2037" s="430">
        <f t="shared" si="522"/>
        <v>0.95477037653139862</v>
      </c>
    </row>
    <row r="2038" spans="1:32" s="5" customFormat="1" x14ac:dyDescent="0.2">
      <c r="A2038" s="363">
        <f>'commented data'!$A1992</f>
        <v>41263.875</v>
      </c>
      <c r="B2038" s="364">
        <f>IF(ISERROR('commented data'!$B1992),"",'commented data'!$B1992)</f>
        <v>893.93927001953125</v>
      </c>
      <c r="C2038" s="364">
        <f>IF(ISERROR('commented data'!$C1992),"",'commented data'!$C1992)</f>
        <v>482.98370361328125</v>
      </c>
      <c r="D2038" s="364">
        <f>IF(ISERROR('commented data'!$D1992),"",'commented data'!$D1992)</f>
        <v>5954.31005859375</v>
      </c>
      <c r="E2038" s="364">
        <f>IF(ISERROR('commented data'!$E1992),"",'commented data'!$E1992)</f>
        <v>9.9012298583984375</v>
      </c>
      <c r="F2038" s="357">
        <f t="shared" si="511"/>
        <v>139.55746200561524</v>
      </c>
      <c r="G2038" s="362">
        <f t="shared" si="512"/>
        <v>52791.558198992963</v>
      </c>
      <c r="H2038" s="359">
        <f>IF(ISERROR('commented data'!$N1992),"",'commented data'!$N1992)</f>
        <v>16.792699861442088</v>
      </c>
      <c r="I2038" s="359">
        <f>IFERROR('commented data'!O1992,"")</f>
        <v>15.995724930926068</v>
      </c>
      <c r="J2038" s="358">
        <f>IF(ISERROR('commented data'!$P1992),"",'commented data'!$P1992)</f>
        <v>1</v>
      </c>
      <c r="K2038" s="328">
        <f>IF(ISERROR('commented data'!$Q1992),"",'commented data'!$Q1992)</f>
        <v>1</v>
      </c>
      <c r="L2038" s="328">
        <f>IF(ISERROR('commented data'!$R1992),"",'commented data'!$R1992)</f>
        <v>1</v>
      </c>
      <c r="M2038" s="328">
        <f>IF(ISERROR('commented data'!$S1992),"",'commented data'!$S1992)</f>
        <v>1</v>
      </c>
      <c r="N2038" s="366">
        <f t="shared" si="513"/>
        <v>1</v>
      </c>
      <c r="O2038" s="367" t="b">
        <f t="shared" si="514"/>
        <v>1</v>
      </c>
      <c r="P2038" s="365">
        <f>IF(ISERROR('commented data'!$J1992),"",'commented data'!$J1992)</f>
        <v>138.17570495605469</v>
      </c>
      <c r="Q2038" s="368">
        <f t="shared" si="510"/>
        <v>138.17570495605469</v>
      </c>
      <c r="R2038" s="368" t="str">
        <f t="shared" si="515"/>
        <v/>
      </c>
      <c r="S2038" s="369">
        <f t="shared" si="516"/>
        <v>138.17570495605469</v>
      </c>
      <c r="T2038" s="365">
        <f>IF(ISERROR('commented data'!$M1992),"",'commented data'!$M1992)</f>
        <v>82311.09375</v>
      </c>
      <c r="U2038" s="370">
        <f t="shared" si="517"/>
        <v>82311.09375</v>
      </c>
      <c r="V2038" s="371">
        <f t="shared" si="518"/>
        <v>82311.09375</v>
      </c>
      <c r="W2038" s="383">
        <f t="shared" si="523"/>
        <v>71610.651562500003</v>
      </c>
      <c r="X2038" s="365">
        <f>IF(ISERROR('commented data'!$T1992),"",'commented data'!$T1992)</f>
        <v>100.92130279541016</v>
      </c>
      <c r="Y2038" s="384">
        <f t="shared" si="524"/>
        <v>100.92130279541016</v>
      </c>
      <c r="Z2038" s="365">
        <f>IF(ISERROR('commented data'!$U1992),"",'commented data'!$U1992)</f>
        <v>1012.8270263671875</v>
      </c>
      <c r="AA2038" s="385">
        <f t="shared" si="525"/>
        <v>1022.9552966308594</v>
      </c>
      <c r="AC2038" s="427">
        <f t="shared" si="520"/>
        <v>7.3674558775731853</v>
      </c>
      <c r="AD2038" s="428">
        <f t="shared" si="519"/>
        <v>0.43872968244312432</v>
      </c>
      <c r="AE2038" s="429">
        <f t="shared" si="521"/>
        <v>9.2179703175568761</v>
      </c>
      <c r="AF2038" s="430">
        <f t="shared" si="522"/>
        <v>0.95456732813040435</v>
      </c>
    </row>
    <row r="2039" spans="1:32" s="5" customFormat="1" x14ac:dyDescent="0.2">
      <c r="A2039" s="363">
        <f>'commented data'!$A1993</f>
        <v>41263.916666666664</v>
      </c>
      <c r="B2039" s="364">
        <f>IF(ISERROR('commented data'!$B1993),"",'commented data'!$B1993)</f>
        <v>894.0479736328125</v>
      </c>
      <c r="C2039" s="364">
        <f>IF(ISERROR('commented data'!$C1993),"",'commented data'!$C1993)</f>
        <v>482.34320068359375</v>
      </c>
      <c r="D2039" s="364">
        <f>IF(ISERROR('commented data'!$D1993),"",'commented data'!$D1993)</f>
        <v>5937.06494140625</v>
      </c>
      <c r="E2039" s="364">
        <f>IF(ISERROR('commented data'!$E1993),"",'commented data'!$E1993)</f>
        <v>9.8795251846313477</v>
      </c>
      <c r="F2039" s="357">
        <f t="shared" si="511"/>
        <v>140.11598571777344</v>
      </c>
      <c r="G2039" s="362">
        <f t="shared" si="512"/>
        <v>52746.249621178096</v>
      </c>
      <c r="H2039" s="359">
        <f>IF(ISERROR('commented data'!$N1993),"",'commented data'!$N1993)</f>
        <v>16.539068374608178</v>
      </c>
      <c r="I2039" s="359">
        <f>IFERROR('commented data'!O1993,"")</f>
        <v>15.949397455833516</v>
      </c>
      <c r="J2039" s="358">
        <f>IF(ISERROR('commented data'!$P1993),"",'commented data'!$P1993)</f>
        <v>1</v>
      </c>
      <c r="K2039" s="328">
        <f>IF(ISERROR('commented data'!$Q1993),"",'commented data'!$Q1993)</f>
        <v>1</v>
      </c>
      <c r="L2039" s="328">
        <f>IF(ISERROR('commented data'!$R1993),"",'commented data'!$R1993)</f>
        <v>1</v>
      </c>
      <c r="M2039" s="328">
        <f>IF(ISERROR('commented data'!$S1993),"",'commented data'!$S1993)</f>
        <v>1</v>
      </c>
      <c r="N2039" s="366">
        <f t="shared" si="513"/>
        <v>1</v>
      </c>
      <c r="O2039" s="367" t="b">
        <f t="shared" si="514"/>
        <v>1</v>
      </c>
      <c r="P2039" s="365">
        <f>IF(ISERROR('commented data'!$J1993),"",'commented data'!$J1993)</f>
        <v>138.72869873046875</v>
      </c>
      <c r="Q2039" s="368">
        <f t="shared" si="510"/>
        <v>138.72869873046875</v>
      </c>
      <c r="R2039" s="368" t="str">
        <f t="shared" si="515"/>
        <v/>
      </c>
      <c r="S2039" s="369">
        <f t="shared" si="516"/>
        <v>138.72869873046875</v>
      </c>
      <c r="T2039" s="365">
        <f>IF(ISERROR('commented data'!$M1993),"",'commented data'!$M1993)</f>
        <v>82240.3828125</v>
      </c>
      <c r="U2039" s="370">
        <f t="shared" si="517"/>
        <v>82240.3828125</v>
      </c>
      <c r="V2039" s="371">
        <f t="shared" si="518"/>
        <v>82240.3828125</v>
      </c>
      <c r="W2039" s="383">
        <f t="shared" si="523"/>
        <v>71549.133046874995</v>
      </c>
      <c r="X2039" s="365">
        <f>IF(ISERROR('commented data'!$T1993),"",'commented data'!$T1993)</f>
        <v>100.92099761962891</v>
      </c>
      <c r="Y2039" s="384">
        <f t="shared" si="524"/>
        <v>100.92099761962891</v>
      </c>
      <c r="Z2039" s="365">
        <f>IF(ISERROR('commented data'!$U1993),"",'commented data'!$U1993)</f>
        <v>1012.8270263671875</v>
      </c>
      <c r="AA2039" s="385">
        <f t="shared" si="525"/>
        <v>1022.9552966308594</v>
      </c>
      <c r="AC2039" s="427">
        <f t="shared" si="520"/>
        <v>7.3905927585871032</v>
      </c>
      <c r="AD2039" s="428">
        <f t="shared" si="519"/>
        <v>0.44685665426800025</v>
      </c>
      <c r="AE2039" s="429">
        <f t="shared" si="521"/>
        <v>9.2098433457320006</v>
      </c>
      <c r="AF2039" s="430">
        <f t="shared" si="522"/>
        <v>0.95372573919993375</v>
      </c>
    </row>
    <row r="2040" spans="1:32" s="5" customFormat="1" x14ac:dyDescent="0.2">
      <c r="A2040" s="363">
        <f>'commented data'!$A1994</f>
        <v>41263.958333333336</v>
      </c>
      <c r="B2040" s="364">
        <f>IF(ISERROR('commented data'!$B1994),"",'commented data'!$B1994)</f>
        <v>894.02227783203125</v>
      </c>
      <c r="C2040" s="364">
        <f>IF(ISERROR('commented data'!$C1994),"",'commented data'!$C1994)</f>
        <v>482.58938598632812</v>
      </c>
      <c r="D2040" s="364">
        <f>IF(ISERROR('commented data'!$D1994),"",'commented data'!$D1994)</f>
        <v>5954.11279296875</v>
      </c>
      <c r="E2040" s="364">
        <f>IF(ISERROR('commented data'!$E1994),"",'commented data'!$E1994)</f>
        <v>9.8942241668701172</v>
      </c>
      <c r="F2040" s="357">
        <f t="shared" si="511"/>
        <v>140.57008193969727</v>
      </c>
      <c r="G2040" s="362">
        <f t="shared" si="512"/>
        <v>52817.956791989207</v>
      </c>
      <c r="H2040" s="359">
        <f>IF(ISERROR('commented data'!$N1994),"",'commented data'!$N1994)</f>
        <v>16.509172467544996</v>
      </c>
      <c r="I2040" s="359">
        <f>IFERROR('commented data'!O1994,"")</f>
        <v>15.995194994351591</v>
      </c>
      <c r="J2040" s="358">
        <f>IF(ISERROR('commented data'!$P1994),"",'commented data'!$P1994)</f>
        <v>1</v>
      </c>
      <c r="K2040" s="328">
        <f>IF(ISERROR('commented data'!$Q1994),"",'commented data'!$Q1994)</f>
        <v>1</v>
      </c>
      <c r="L2040" s="328">
        <f>IF(ISERROR('commented data'!$R1994),"",'commented data'!$R1994)</f>
        <v>1</v>
      </c>
      <c r="M2040" s="328">
        <f>IF(ISERROR('commented data'!$S1994),"",'commented data'!$S1994)</f>
        <v>1</v>
      </c>
      <c r="N2040" s="366">
        <f t="shared" si="513"/>
        <v>1</v>
      </c>
      <c r="O2040" s="367" t="b">
        <f t="shared" si="514"/>
        <v>1</v>
      </c>
      <c r="P2040" s="365">
        <f>IF(ISERROR('commented data'!$J1994),"",'commented data'!$J1994)</f>
        <v>139.17829895019531</v>
      </c>
      <c r="Q2040" s="368">
        <f t="shared" si="510"/>
        <v>139.17829895019531</v>
      </c>
      <c r="R2040" s="368" t="str">
        <f t="shared" si="515"/>
        <v/>
      </c>
      <c r="S2040" s="369">
        <f t="shared" si="516"/>
        <v>139.17829895019531</v>
      </c>
      <c r="T2040" s="365">
        <f>IF(ISERROR('commented data'!$M1994),"",'commented data'!$M1994)</f>
        <v>82336.4765625</v>
      </c>
      <c r="U2040" s="370">
        <f t="shared" si="517"/>
        <v>82336.4765625</v>
      </c>
      <c r="V2040" s="371">
        <f t="shared" si="518"/>
        <v>82336.4765625</v>
      </c>
      <c r="W2040" s="383">
        <f t="shared" si="523"/>
        <v>71632.734609374995</v>
      </c>
      <c r="X2040" s="365">
        <f>IF(ISERROR('commented data'!$T1994),"",'commented data'!$T1994)</f>
        <v>100.84999847412109</v>
      </c>
      <c r="Y2040" s="384">
        <f t="shared" si="524"/>
        <v>100.84999847412109</v>
      </c>
      <c r="Z2040" s="365">
        <f>IF(ISERROR('commented data'!$U1994),"",'commented data'!$U1994)</f>
        <v>1012.8280029296875</v>
      </c>
      <c r="AA2040" s="385">
        <f t="shared" si="525"/>
        <v>1022.9562829589844</v>
      </c>
      <c r="AC2040" s="427">
        <f t="shared" si="520"/>
        <v>7.4246245141373128</v>
      </c>
      <c r="AD2040" s="428">
        <f t="shared" si="519"/>
        <v>0.44972723670633474</v>
      </c>
      <c r="AE2040" s="429">
        <f t="shared" si="521"/>
        <v>9.2069727632936669</v>
      </c>
      <c r="AF2040" s="430">
        <f t="shared" si="522"/>
        <v>0.95342847590726298</v>
      </c>
    </row>
    <row r="2041" spans="1:32" s="5" customFormat="1" x14ac:dyDescent="0.2">
      <c r="A2041" s="363">
        <f>'commented data'!$A1995</f>
        <v>41264</v>
      </c>
      <c r="B2041" s="364">
        <f>IF(ISERROR('commented data'!$B1995),"",'commented data'!$B1995)</f>
        <v>894.00018310546875</v>
      </c>
      <c r="C2041" s="364">
        <f>IF(ISERROR('commented data'!$C1995),"",'commented data'!$C1995)</f>
        <v>481.48330688476562</v>
      </c>
      <c r="D2041" s="364">
        <f>IF(ISERROR('commented data'!$D1995),"",'commented data'!$D1995)</f>
        <v>5942.1328125</v>
      </c>
      <c r="E2041" s="364">
        <f>IF(ISERROR('commented data'!$E1995),"",'commented data'!$E1995)</f>
        <v>9.8929481506347656</v>
      </c>
      <c r="F2041" s="357">
        <f t="shared" si="511"/>
        <v>139.34040817260743</v>
      </c>
      <c r="G2041" s="362">
        <f t="shared" si="512"/>
        <v>52713.331091918335</v>
      </c>
      <c r="H2041" s="359">
        <f>IF(ISERROR('commented data'!$N1995),"",'commented data'!$N1995)</f>
        <v>16.021274799938691</v>
      </c>
      <c r="I2041" s="359">
        <f>IFERROR('commented data'!O1995,"")</f>
        <v>15.963011841245644</v>
      </c>
      <c r="J2041" s="358">
        <f>IF(ISERROR('commented data'!$P1995),"",'commented data'!$P1995)</f>
        <v>1</v>
      </c>
      <c r="K2041" s="328">
        <f>IF(ISERROR('commented data'!$Q1995),"",'commented data'!$Q1995)</f>
        <v>1</v>
      </c>
      <c r="L2041" s="328">
        <f>IF(ISERROR('commented data'!$R1995),"",'commented data'!$R1995)</f>
        <v>1</v>
      </c>
      <c r="M2041" s="328">
        <f>IF(ISERROR('commented data'!$S1995),"",'commented data'!$S1995)</f>
        <v>1</v>
      </c>
      <c r="N2041" s="366">
        <f t="shared" si="513"/>
        <v>1</v>
      </c>
      <c r="O2041" s="367" t="b">
        <f t="shared" si="514"/>
        <v>1</v>
      </c>
      <c r="P2041" s="365">
        <f>IF(ISERROR('commented data'!$J1995),"",'commented data'!$J1995)</f>
        <v>137.96080017089844</v>
      </c>
      <c r="Q2041" s="368">
        <f t="shared" ref="Q2041:Q2104" si="526">IF($O2041,IF(AND($K2041=1,$L2041&gt;(2/3)),IF($J2041=1,$P2041,""),""),"")</f>
        <v>137.96080017089844</v>
      </c>
      <c r="R2041" s="368" t="str">
        <f t="shared" si="515"/>
        <v/>
      </c>
      <c r="S2041" s="369">
        <f t="shared" si="516"/>
        <v>137.96080017089844</v>
      </c>
      <c r="T2041" s="365">
        <f>IF(ISERROR('commented data'!$M1995),"",'commented data'!$M1995)</f>
        <v>82195.671875</v>
      </c>
      <c r="U2041" s="370">
        <f t="shared" si="517"/>
        <v>82195.671875</v>
      </c>
      <c r="V2041" s="371">
        <f t="shared" si="518"/>
        <v>82195.671875</v>
      </c>
      <c r="W2041" s="383">
        <f t="shared" si="523"/>
        <v>71510.234531249997</v>
      </c>
      <c r="X2041" s="365">
        <f>IF(ISERROR('commented data'!$T1995),"",'commented data'!$T1995)</f>
        <v>100.95110321044922</v>
      </c>
      <c r="Y2041" s="384">
        <f t="shared" si="524"/>
        <v>100.95110321044922</v>
      </c>
      <c r="Z2041" s="365">
        <f>IF(ISERROR('commented data'!$U1995),"",'commented data'!$U1995)</f>
        <v>1012.8270263671875</v>
      </c>
      <c r="AA2041" s="385">
        <f t="shared" si="525"/>
        <v>1022.9552966308594</v>
      </c>
      <c r="AC2041" s="427">
        <f t="shared" si="520"/>
        <v>7.345097070485699</v>
      </c>
      <c r="AD2041" s="428">
        <f t="shared" si="519"/>
        <v>0.4584589654821854</v>
      </c>
      <c r="AE2041" s="429">
        <f t="shared" si="521"/>
        <v>9.1982410345178156</v>
      </c>
      <c r="AF2041" s="430">
        <f t="shared" si="522"/>
        <v>0.95252426134371104</v>
      </c>
    </row>
    <row r="2042" spans="1:32" s="5" customFormat="1" x14ac:dyDescent="0.2">
      <c r="A2042" s="363">
        <f>'commented data'!$A1996</f>
        <v>41264.041666666664</v>
      </c>
      <c r="B2042" s="364">
        <f>IF(ISERROR('commented data'!$B1996),"",'commented data'!$B1996)</f>
        <v>893.926513671875</v>
      </c>
      <c r="C2042" s="364">
        <f>IF(ISERROR('commented data'!$C1996),"",'commented data'!$C1996)</f>
        <v>482.39718627929687</v>
      </c>
      <c r="D2042" s="364">
        <f>IF(ISERROR('commented data'!$D1996),"",'commented data'!$D1996)</f>
        <v>5963.55322265625</v>
      </c>
      <c r="E2042" s="364">
        <f>IF(ISERROR('commented data'!$E1996),"",'commented data'!$E1996)</f>
        <v>9.9093198776245117</v>
      </c>
      <c r="F2042" s="357">
        <f t="shared" ref="F2042:F2105" si="527">IF(ISERROR(S2042*$F$53),"",S2042*$F$53)</f>
        <v>139.48655426025391</v>
      </c>
      <c r="G2042" s="362">
        <f t="shared" ref="G2042:G2105" si="528">IF(ISERROR(W2042*273.15/(273.15+Y2042)*AA2042/1013.25),"",W2042*273.15/(273.15+Y2042)*AA2042/1013.25)</f>
        <v>52797.584550646221</v>
      </c>
      <c r="H2042" s="359">
        <f>IF(ISERROR('commented data'!$N1996),"",'commented data'!$N1996)</f>
        <v>15.950035481617087</v>
      </c>
      <c r="I2042" s="359">
        <f>IFERROR('commented data'!O1996,"")</f>
        <v>16.020555869923236</v>
      </c>
      <c r="J2042" s="358">
        <f>IF(ISERROR('commented data'!$P1996),"",'commented data'!$P1996)</f>
        <v>1</v>
      </c>
      <c r="K2042" s="328">
        <f>IF(ISERROR('commented data'!$Q1996),"",'commented data'!$Q1996)</f>
        <v>1</v>
      </c>
      <c r="L2042" s="328">
        <f>IF(ISERROR('commented data'!$R1996),"",'commented data'!$R1996)</f>
        <v>1</v>
      </c>
      <c r="M2042" s="328">
        <f>IF(ISERROR('commented data'!$S1996),"",'commented data'!$S1996)</f>
        <v>1</v>
      </c>
      <c r="N2042" s="366">
        <f t="shared" ref="N2042:N2105" si="529">IF(ISERROR(F2042*G2042/1000/1000/H2042),"",IF(F2042*G2042/1000/1000/H2042&lt;$J$47,1,0))</f>
        <v>1</v>
      </c>
      <c r="O2042" s="367" t="b">
        <f t="shared" ref="O2042:O2105" si="530">AND(P2042&gt;=0,T2042&gt;=0)</f>
        <v>1</v>
      </c>
      <c r="P2042" s="365">
        <f>IF(ISERROR('commented data'!$J1996),"",'commented data'!$J1996)</f>
        <v>138.10549926757812</v>
      </c>
      <c r="Q2042" s="368">
        <f t="shared" si="526"/>
        <v>138.10549926757812</v>
      </c>
      <c r="R2042" s="368" t="str">
        <f t="shared" ref="R2042:R2105" si="531">IF(K2042&lt;1,1,IF(L2042&lt;0.666,2,""))</f>
        <v/>
      </c>
      <c r="S2042" s="369">
        <f t="shared" ref="S2042:S2105" si="532">IF(R2042=1,IF(J2042=1,$Q$53,P2042),P2042)</f>
        <v>138.10549926757812</v>
      </c>
      <c r="T2042" s="365">
        <f>IF(ISERROR('commented data'!$M1996),"",'commented data'!$M1996)</f>
        <v>82319.296875</v>
      </c>
      <c r="U2042" s="370">
        <f t="shared" ref="U2042:U2105" si="533">IF(J2042=1,IF(T2042,IF(M2042=1,T2042,""),""),"")</f>
        <v>82319.296875</v>
      </c>
      <c r="V2042" s="371">
        <f t="shared" ref="V2042:V2105" si="534">IF(U2042="",IF(J2042=1,$U$53,T2042),T2042)</f>
        <v>82319.296875</v>
      </c>
      <c r="W2042" s="383">
        <f t="shared" si="523"/>
        <v>71617.788281250003</v>
      </c>
      <c r="X2042" s="365">
        <f>IF(ISERROR('commented data'!$T1996),"",'commented data'!$T1996)</f>
        <v>100.91660308837891</v>
      </c>
      <c r="Y2042" s="384">
        <f t="shared" si="524"/>
        <v>100.91660308837891</v>
      </c>
      <c r="Z2042" s="365">
        <f>IF(ISERROR('commented data'!$U1996),"",'commented data'!$U1996)</f>
        <v>1012.8289794921875</v>
      </c>
      <c r="AA2042" s="385">
        <f t="shared" si="525"/>
        <v>1022.9572692871094</v>
      </c>
      <c r="AC2042" s="427">
        <f t="shared" si="520"/>
        <v>7.3645531422340582</v>
      </c>
      <c r="AD2042" s="428">
        <f t="shared" ref="AD2042:AD2105" si="535">IFERROR(IF(AC2042/H2042&gt;0,AC2042/H2042,""),"")</f>
        <v>0.46172644259769424</v>
      </c>
      <c r="AE2042" s="429">
        <f t="shared" si="521"/>
        <v>9.1949735574023066</v>
      </c>
      <c r="AF2042" s="430">
        <f t="shared" si="522"/>
        <v>0.9521858976050106</v>
      </c>
    </row>
    <row r="2043" spans="1:32" s="5" customFormat="1" x14ac:dyDescent="0.2">
      <c r="A2043" s="363">
        <f>'commented data'!$A1997</f>
        <v>41264.083333333336</v>
      </c>
      <c r="B2043" s="364">
        <f>IF(ISERROR('commented data'!$B1997),"",'commented data'!$B1997)</f>
        <v>893.9954833984375</v>
      </c>
      <c r="C2043" s="364">
        <f>IF(ISERROR('commented data'!$C1997),"",'commented data'!$C1997)</f>
        <v>483.18170166015625</v>
      </c>
      <c r="D2043" s="364">
        <f>IF(ISERROR('commented data'!$D1997),"",'commented data'!$D1997)</f>
        <v>5957.4072265625</v>
      </c>
      <c r="E2043" s="364">
        <f>IF(ISERROR('commented data'!$E1997),"",'commented data'!$E1997)</f>
        <v>9.8887195587158203</v>
      </c>
      <c r="F2043" s="357">
        <f t="shared" si="527"/>
        <v>139.59270782470702</v>
      </c>
      <c r="G2043" s="362">
        <f t="shared" si="528"/>
        <v>52903.635234792258</v>
      </c>
      <c r="H2043" s="359">
        <f>IF(ISERROR('commented data'!$N1997),"",'commented data'!$N1997)</f>
        <v>15.882781013242202</v>
      </c>
      <c r="I2043" s="359">
        <f>IFERROR('commented data'!O1997,"")</f>
        <v>16.0040451974902</v>
      </c>
      <c r="J2043" s="358">
        <f>IF(ISERROR('commented data'!$P1997),"",'commented data'!$P1997)</f>
        <v>1</v>
      </c>
      <c r="K2043" s="328">
        <f>IF(ISERROR('commented data'!$Q1997),"",'commented data'!$Q1997)</f>
        <v>1</v>
      </c>
      <c r="L2043" s="328">
        <f>IF(ISERROR('commented data'!$R1997),"",'commented data'!$R1997)</f>
        <v>1</v>
      </c>
      <c r="M2043" s="328">
        <f>IF(ISERROR('commented data'!$S1997),"",'commented data'!$S1997)</f>
        <v>1</v>
      </c>
      <c r="N2043" s="366">
        <f t="shared" si="529"/>
        <v>1</v>
      </c>
      <c r="O2043" s="367" t="b">
        <f t="shared" si="530"/>
        <v>1</v>
      </c>
      <c r="P2043" s="365">
        <f>IF(ISERROR('commented data'!$J1997),"",'commented data'!$J1997)</f>
        <v>138.21060180664062</v>
      </c>
      <c r="Q2043" s="368">
        <f t="shared" si="526"/>
        <v>138.21060180664062</v>
      </c>
      <c r="R2043" s="368" t="str">
        <f t="shared" si="531"/>
        <v/>
      </c>
      <c r="S2043" s="369">
        <f t="shared" si="532"/>
        <v>138.21060180664062</v>
      </c>
      <c r="T2043" s="365">
        <f>IF(ISERROR('commented data'!$M1997),"",'commented data'!$M1997)</f>
        <v>82479.5078125</v>
      </c>
      <c r="U2043" s="370">
        <f t="shared" si="533"/>
        <v>82479.5078125</v>
      </c>
      <c r="V2043" s="371">
        <f t="shared" si="534"/>
        <v>82479.5078125</v>
      </c>
      <c r="W2043" s="383">
        <f t="shared" si="523"/>
        <v>71757.171796875002</v>
      </c>
      <c r="X2043" s="365">
        <f>IF(ISERROR('commented data'!$T1997),"",'commented data'!$T1997)</f>
        <v>100.89330291748047</v>
      </c>
      <c r="Y2043" s="384">
        <f t="shared" si="524"/>
        <v>100.89330291748047</v>
      </c>
      <c r="Z2043" s="365">
        <f>IF(ISERROR('commented data'!$U1997),"",'commented data'!$U1997)</f>
        <v>1012.8289794921875</v>
      </c>
      <c r="AA2043" s="385">
        <f t="shared" si="525"/>
        <v>1022.9572692871094</v>
      </c>
      <c r="AC2043" s="427">
        <f t="shared" ref="AC2043:AC2106" si="536">IFERROR(IF(J2043&lt;1,"",IF(F2043*G2043*0.000001&lt;=0,"",F2043*G2043*0.000001)),"")</f>
        <v>7.3849616961952318</v>
      </c>
      <c r="AD2043" s="428">
        <f t="shared" si="535"/>
        <v>0.46496653766352702</v>
      </c>
      <c r="AE2043" s="429">
        <f t="shared" si="521"/>
        <v>9.1917334623364741</v>
      </c>
      <c r="AF2043" s="430">
        <f t="shared" si="522"/>
        <v>0.9518503694156879</v>
      </c>
    </row>
    <row r="2044" spans="1:32" s="5" customFormat="1" x14ac:dyDescent="0.2">
      <c r="A2044" s="363">
        <f>'commented data'!$A1998</f>
        <v>41264.125</v>
      </c>
      <c r="B2044" s="364">
        <f>IF(ISERROR('commented data'!$B1998),"",'commented data'!$B1998)</f>
        <v>893.9935302734375</v>
      </c>
      <c r="C2044" s="364">
        <f>IF(ISERROR('commented data'!$C1998),"",'commented data'!$C1998)</f>
        <v>483.15560913085937</v>
      </c>
      <c r="D2044" s="364">
        <f>IF(ISERROR('commented data'!$D1998),"",'commented data'!$D1998)</f>
        <v>5955.5458984375</v>
      </c>
      <c r="E2044" s="364">
        <f>IF(ISERROR('commented data'!$E1998),"",'commented data'!$E1998)</f>
        <v>9.887847900390625</v>
      </c>
      <c r="F2044" s="357">
        <f t="shared" si="527"/>
        <v>139.15072494506836</v>
      </c>
      <c r="G2044" s="362">
        <f t="shared" si="528"/>
        <v>52902.981077305565</v>
      </c>
      <c r="H2044" s="359">
        <f>IF(ISERROR('commented data'!$N1998),"",'commented data'!$N1998)</f>
        <v>16.039823001821059</v>
      </c>
      <c r="I2044" s="359">
        <f>IFERROR('commented data'!O1998,"")</f>
        <v>15.999044904861718</v>
      </c>
      <c r="J2044" s="358">
        <f>IF(ISERROR('commented data'!$P1998),"",'commented data'!$P1998)</f>
        <v>1</v>
      </c>
      <c r="K2044" s="328">
        <f>IF(ISERROR('commented data'!$Q1998),"",'commented data'!$Q1998)</f>
        <v>1</v>
      </c>
      <c r="L2044" s="328">
        <f>IF(ISERROR('commented data'!$R1998),"",'commented data'!$R1998)</f>
        <v>1</v>
      </c>
      <c r="M2044" s="328">
        <f>IF(ISERROR('commented data'!$S1998),"",'commented data'!$S1998)</f>
        <v>1</v>
      </c>
      <c r="N2044" s="366">
        <f t="shared" si="529"/>
        <v>1</v>
      </c>
      <c r="O2044" s="367" t="b">
        <f t="shared" si="530"/>
        <v>1</v>
      </c>
      <c r="P2044" s="365">
        <f>IF(ISERROR('commented data'!$J1998),"",'commented data'!$J1998)</f>
        <v>137.77299499511719</v>
      </c>
      <c r="Q2044" s="368">
        <f t="shared" si="526"/>
        <v>137.77299499511719</v>
      </c>
      <c r="R2044" s="368" t="str">
        <f t="shared" si="531"/>
        <v/>
      </c>
      <c r="S2044" s="369">
        <f t="shared" si="532"/>
        <v>137.77299499511719</v>
      </c>
      <c r="T2044" s="365">
        <f>IF(ISERROR('commented data'!$M1998),"",'commented data'!$M1998)</f>
        <v>82465.09375</v>
      </c>
      <c r="U2044" s="370">
        <f t="shared" si="533"/>
        <v>82465.09375</v>
      </c>
      <c r="V2044" s="371">
        <f t="shared" si="534"/>
        <v>82465.09375</v>
      </c>
      <c r="W2044" s="383">
        <f t="shared" si="523"/>
        <v>71744.631562499999</v>
      </c>
      <c r="X2044" s="365">
        <f>IF(ISERROR('commented data'!$T1998),"",'commented data'!$T1998)</f>
        <v>100.83219909667969</v>
      </c>
      <c r="Y2044" s="384">
        <f t="shared" si="524"/>
        <v>100.83219909667969</v>
      </c>
      <c r="Z2044" s="365">
        <f>IF(ISERROR('commented data'!$U1998),"",'commented data'!$U1998)</f>
        <v>1012.8280029296875</v>
      </c>
      <c r="AA2044" s="385">
        <f t="shared" si="525"/>
        <v>1022.9562829589844</v>
      </c>
      <c r="AC2044" s="427">
        <f t="shared" si="536"/>
        <v>7.3614881686623024</v>
      </c>
      <c r="AD2044" s="428">
        <f t="shared" si="535"/>
        <v>0.45895071085426103</v>
      </c>
      <c r="AE2044" s="429">
        <f t="shared" si="521"/>
        <v>9.1977492891457402</v>
      </c>
      <c r="AF2044" s="430">
        <f t="shared" si="522"/>
        <v>0.95247333862973271</v>
      </c>
    </row>
    <row r="2045" spans="1:32" s="5" customFormat="1" x14ac:dyDescent="0.2">
      <c r="A2045" s="363">
        <f>'commented data'!$A1999</f>
        <v>41264.166666666664</v>
      </c>
      <c r="B2045" s="364">
        <f>IF(ISERROR('commented data'!$B1999),"",'commented data'!$B1999)</f>
        <v>894.01947021484375</v>
      </c>
      <c r="C2045" s="364">
        <f>IF(ISERROR('commented data'!$C1999),"",'commented data'!$C1999)</f>
        <v>483.2379150390625</v>
      </c>
      <c r="D2045" s="364">
        <f>IF(ISERROR('commented data'!$D1999),"",'commented data'!$D1999)</f>
        <v>5953.9560546875</v>
      </c>
      <c r="E2045" s="364">
        <f>IF(ISERROR('commented data'!$E1999),"",'commented data'!$E1999)</f>
        <v>9.8842735290527344</v>
      </c>
      <c r="F2045" s="357">
        <f t="shared" si="527"/>
        <v>139.45474517822265</v>
      </c>
      <c r="G2045" s="362">
        <f t="shared" si="528"/>
        <v>52888.611031440523</v>
      </c>
      <c r="H2045" s="359">
        <f>IF(ISERROR('commented data'!$N1999),"",'commented data'!$N1999)</f>
        <v>16.112933629459295</v>
      </c>
      <c r="I2045" s="359">
        <f>IFERROR('commented data'!O1999,"")</f>
        <v>15.994773930885236</v>
      </c>
      <c r="J2045" s="358">
        <f>IF(ISERROR('commented data'!$P1999),"",'commented data'!$P1999)</f>
        <v>1</v>
      </c>
      <c r="K2045" s="328">
        <f>IF(ISERROR('commented data'!$Q1999),"",'commented data'!$Q1999)</f>
        <v>1</v>
      </c>
      <c r="L2045" s="328">
        <f>IF(ISERROR('commented data'!$R1999),"",'commented data'!$R1999)</f>
        <v>1</v>
      </c>
      <c r="M2045" s="328">
        <f>IF(ISERROR('commented data'!$S1999),"",'commented data'!$S1999)</f>
        <v>1</v>
      </c>
      <c r="N2045" s="366">
        <f t="shared" si="529"/>
        <v>1</v>
      </c>
      <c r="O2045" s="367" t="b">
        <f t="shared" si="530"/>
        <v>1</v>
      </c>
      <c r="P2045" s="365">
        <f>IF(ISERROR('commented data'!$J1999),"",'commented data'!$J1999)</f>
        <v>138.07400512695312</v>
      </c>
      <c r="Q2045" s="368">
        <f t="shared" si="526"/>
        <v>138.07400512695312</v>
      </c>
      <c r="R2045" s="368" t="str">
        <f t="shared" si="531"/>
        <v/>
      </c>
      <c r="S2045" s="369">
        <f t="shared" si="532"/>
        <v>138.07400512695312</v>
      </c>
      <c r="T2045" s="365">
        <f>IF(ISERROR('commented data'!$M1999),"",'commented data'!$M1999)</f>
        <v>82431.3515625</v>
      </c>
      <c r="U2045" s="370">
        <f t="shared" si="533"/>
        <v>82431.3515625</v>
      </c>
      <c r="V2045" s="371">
        <f t="shared" si="534"/>
        <v>82431.3515625</v>
      </c>
      <c r="W2045" s="383">
        <f t="shared" si="523"/>
        <v>71715.275859375004</v>
      </c>
      <c r="X2045" s="365">
        <f>IF(ISERROR('commented data'!$T1999),"",'commented data'!$T1999)</f>
        <v>100.77890014648437</v>
      </c>
      <c r="Y2045" s="384">
        <f t="shared" si="524"/>
        <v>100.77890014648437</v>
      </c>
      <c r="Z2045" s="365">
        <f>IF(ISERROR('commented data'!$U1999),"",'commented data'!$U1999)</f>
        <v>1012.822998046875</v>
      </c>
      <c r="AA2045" s="385">
        <f t="shared" si="525"/>
        <v>1022.9512280273437</v>
      </c>
      <c r="AC2045" s="427">
        <f t="shared" si="536"/>
        <v>7.3755677742196735</v>
      </c>
      <c r="AD2045" s="428">
        <f t="shared" si="535"/>
        <v>0.45774208122690424</v>
      </c>
      <c r="AE2045" s="429">
        <f t="shared" ref="AE2045:AE2108" si="537">IFERROR($J$47-AD2045,"")</f>
        <v>9.1989579187730968</v>
      </c>
      <c r="AF2045" s="430">
        <f t="shared" ref="AF2045:AF2108" si="538">IFERROR(AE2045/$J$47,"")</f>
        <v>0.95259849832480004</v>
      </c>
    </row>
    <row r="2046" spans="1:32" s="5" customFormat="1" x14ac:dyDescent="0.2">
      <c r="A2046" s="363">
        <f>'commented data'!$A2000</f>
        <v>41264.208333333336</v>
      </c>
      <c r="B2046" s="364">
        <f>IF(ISERROR('commented data'!$B2000),"",'commented data'!$B2000)</f>
        <v>893.99688720703125</v>
      </c>
      <c r="C2046" s="364">
        <f>IF(ISERROR('commented data'!$C2000),"",'commented data'!$C2000)</f>
        <v>483.4385986328125</v>
      </c>
      <c r="D2046" s="364">
        <f>IF(ISERROR('commented data'!$D2000),"",'commented data'!$D2000)</f>
        <v>5958.47802734375</v>
      </c>
      <c r="E2046" s="364">
        <f>IF(ISERROR('commented data'!$E2000),"",'commented data'!$E2000)</f>
        <v>9.8895025253295898</v>
      </c>
      <c r="F2046" s="357">
        <f t="shared" si="527"/>
        <v>139.20095007446972</v>
      </c>
      <c r="G2046" s="362">
        <f t="shared" si="528"/>
        <v>52911.432264470342</v>
      </c>
      <c r="H2046" s="359">
        <f>IF(ISERROR('commented data'!$N2000),"",'commented data'!$N2000)</f>
        <v>16.015315325590201</v>
      </c>
      <c r="I2046" s="359">
        <f>IFERROR('commented data'!O2000,"")</f>
        <v>16.00692180864819</v>
      </c>
      <c r="J2046" s="358">
        <f>IF(ISERROR('commented data'!$P2000),"",'commented data'!$P2000)</f>
        <v>1</v>
      </c>
      <c r="K2046" s="328">
        <f>IF(ISERROR('commented data'!$Q2000),"",'commented data'!$Q2000)</f>
        <v>1</v>
      </c>
      <c r="L2046" s="328">
        <f>IF(ISERROR('commented data'!$R2000),"",'commented data'!$R2000)</f>
        <v>0.85097217559814453</v>
      </c>
      <c r="M2046" s="328">
        <f>IF(ISERROR('commented data'!$S2000),"",'commented data'!$S2000)</f>
        <v>1</v>
      </c>
      <c r="N2046" s="366">
        <f t="shared" si="529"/>
        <v>1</v>
      </c>
      <c r="O2046" s="367" t="b">
        <f t="shared" si="530"/>
        <v>1</v>
      </c>
      <c r="P2046" s="365">
        <f>IF(ISERROR('commented data'!$J2000),"",'commented data'!$J2000)</f>
        <v>137.82272284600961</v>
      </c>
      <c r="Q2046" s="368">
        <f t="shared" si="526"/>
        <v>137.82272284600961</v>
      </c>
      <c r="R2046" s="368" t="str">
        <f t="shared" si="531"/>
        <v/>
      </c>
      <c r="S2046" s="369">
        <f t="shared" si="532"/>
        <v>137.82272284600961</v>
      </c>
      <c r="T2046" s="365">
        <f>IF(ISERROR('commented data'!$M2000),"",'commented data'!$M2000)</f>
        <v>82467.0625</v>
      </c>
      <c r="U2046" s="370">
        <f t="shared" si="533"/>
        <v>82467.0625</v>
      </c>
      <c r="V2046" s="371">
        <f t="shared" si="534"/>
        <v>82467.0625</v>
      </c>
      <c r="W2046" s="383">
        <f t="shared" si="523"/>
        <v>71746.344375000001</v>
      </c>
      <c r="X2046" s="365">
        <f>IF(ISERROR('commented data'!$T2000),"",'commented data'!$T2000)</f>
        <v>100.77880096435547</v>
      </c>
      <c r="Y2046" s="384">
        <f t="shared" si="524"/>
        <v>100.77880096435547</v>
      </c>
      <c r="Z2046" s="365">
        <f>IF(ISERROR('commented data'!$U2000),"",'commented data'!$U2000)</f>
        <v>1012.8209838867187</v>
      </c>
      <c r="AA2046" s="385">
        <f t="shared" si="525"/>
        <v>1022.9491937255859</v>
      </c>
      <c r="AC2046" s="427">
        <f t="shared" si="536"/>
        <v>7.365321641015222</v>
      </c>
      <c r="AD2046" s="428">
        <f t="shared" si="535"/>
        <v>0.45989238995791004</v>
      </c>
      <c r="AE2046" s="429">
        <f t="shared" si="537"/>
        <v>9.1968076100420912</v>
      </c>
      <c r="AF2046" s="430">
        <f t="shared" si="538"/>
        <v>0.95237582300807633</v>
      </c>
    </row>
    <row r="2047" spans="1:32" s="5" customFormat="1" x14ac:dyDescent="0.2">
      <c r="A2047" s="363">
        <f>'commented data'!$A2001</f>
        <v>41264.25</v>
      </c>
      <c r="B2047" s="364">
        <f>IF(ISERROR('commented data'!$B2001),"",'commented data'!$B2001)</f>
        <v>894.0189208984375</v>
      </c>
      <c r="C2047" s="364">
        <f>IF(ISERROR('commented data'!$C2001),"",'commented data'!$C2001)</f>
        <v>484.36569213867187</v>
      </c>
      <c r="D2047" s="364">
        <f>IF(ISERROR('commented data'!$D2001),"",'commented data'!$D2001)</f>
        <v>5961.68115234375</v>
      </c>
      <c r="E2047" s="364">
        <f>IF(ISERROR('commented data'!$E2001),"",'commented data'!$E2001)</f>
        <v>9.8802671432495117</v>
      </c>
      <c r="F2047" s="357">
        <f t="shared" si="527"/>
        <v>139.36626551767213</v>
      </c>
      <c r="G2047" s="362">
        <f t="shared" si="528"/>
        <v>53027.174360798126</v>
      </c>
      <c r="H2047" s="359">
        <f>IF(ISERROR('commented data'!$N2001),"",'commented data'!$N2001)</f>
        <v>15.931871648661691</v>
      </c>
      <c r="I2047" s="359">
        <f>IFERROR('commented data'!O2001,"")</f>
        <v>16.01552671936248</v>
      </c>
      <c r="J2047" s="358">
        <f>IF(ISERROR('commented data'!$P2001),"",'commented data'!$P2001)</f>
        <v>1</v>
      </c>
      <c r="K2047" s="328">
        <f>IF(ISERROR('commented data'!$Q2001),"",'commented data'!$Q2001)</f>
        <v>1</v>
      </c>
      <c r="L2047" s="328">
        <f>IF(ISERROR('commented data'!$R2001),"",'commented data'!$R2001)</f>
        <v>0.87180548906326294</v>
      </c>
      <c r="M2047" s="328">
        <f>IF(ISERROR('commented data'!$S2001),"",'commented data'!$S2001)</f>
        <v>1</v>
      </c>
      <c r="N2047" s="366">
        <f t="shared" si="529"/>
        <v>1</v>
      </c>
      <c r="O2047" s="367" t="b">
        <f t="shared" si="530"/>
        <v>1</v>
      </c>
      <c r="P2047" s="365">
        <f>IF(ISERROR('commented data'!$J2001),"",'commented data'!$J2001)</f>
        <v>137.98640150264566</v>
      </c>
      <c r="Q2047" s="368">
        <f t="shared" si="526"/>
        <v>137.98640150264566</v>
      </c>
      <c r="R2047" s="368" t="str">
        <f t="shared" si="531"/>
        <v/>
      </c>
      <c r="S2047" s="369">
        <f t="shared" si="532"/>
        <v>137.98640150264566</v>
      </c>
      <c r="T2047" s="365">
        <f>IF(ISERROR('commented data'!$M2001),"",'commented data'!$M2001)</f>
        <v>82640.453125</v>
      </c>
      <c r="U2047" s="370">
        <f t="shared" si="533"/>
        <v>82640.453125</v>
      </c>
      <c r="V2047" s="371">
        <f t="shared" si="534"/>
        <v>82640.453125</v>
      </c>
      <c r="W2047" s="383">
        <f t="shared" si="523"/>
        <v>71897.194218749995</v>
      </c>
      <c r="X2047" s="365">
        <f>IF(ISERROR('commented data'!$T2001),"",'commented data'!$T2001)</f>
        <v>100.74749755859375</v>
      </c>
      <c r="Y2047" s="384">
        <f t="shared" si="524"/>
        <v>100.74749755859375</v>
      </c>
      <c r="Z2047" s="365">
        <f>IF(ISERROR('commented data'!$U2001),"",'commented data'!$U2001)</f>
        <v>1012.822021484375</v>
      </c>
      <c r="AA2047" s="385">
        <f t="shared" si="525"/>
        <v>1022.9502416992187</v>
      </c>
      <c r="AC2047" s="427">
        <f t="shared" si="536"/>
        <v>7.3901992616188874</v>
      </c>
      <c r="AD2047" s="428">
        <f t="shared" si="535"/>
        <v>0.46386259094923599</v>
      </c>
      <c r="AE2047" s="429">
        <f t="shared" si="537"/>
        <v>9.1928374090507639</v>
      </c>
      <c r="AF2047" s="430">
        <f t="shared" si="538"/>
        <v>0.95196468866701489</v>
      </c>
    </row>
    <row r="2048" spans="1:32" s="5" customFormat="1" x14ac:dyDescent="0.2">
      <c r="A2048" s="363">
        <f>'commented data'!$A2002</f>
        <v>41264.291666666664</v>
      </c>
      <c r="B2048" s="364">
        <f>IF(ISERROR('commented data'!$B2002),"",'commented data'!$B2002)</f>
        <v>894.03411865234375</v>
      </c>
      <c r="C2048" s="364">
        <f>IF(ISERROR('commented data'!$C2002),"",'commented data'!$C2002)</f>
        <v>484.90948486328125</v>
      </c>
      <c r="D2048" s="364">
        <f>IF(ISERROR('commented data'!$D2002),"",'commented data'!$D2002)</f>
        <v>5966.4189453125</v>
      </c>
      <c r="E2048" s="364">
        <f>IF(ISERROR('commented data'!$E2002),"",'commented data'!$E2002)</f>
        <v>9.8780975341796875</v>
      </c>
      <c r="F2048" s="357">
        <f t="shared" si="527"/>
        <v>140.12587982177735</v>
      </c>
      <c r="G2048" s="362">
        <f t="shared" si="528"/>
        <v>53076.56639198515</v>
      </c>
      <c r="H2048" s="359">
        <f>IF(ISERROR('commented data'!$N2002),"",'commented data'!$N2002)</f>
        <v>16.138456680888922</v>
      </c>
      <c r="I2048" s="359">
        <f>IFERROR('commented data'!O2002,"")</f>
        <v>16.028254379219295</v>
      </c>
      <c r="J2048" s="358">
        <f>IF(ISERROR('commented data'!$P2002),"",'commented data'!$P2002)</f>
        <v>1</v>
      </c>
      <c r="K2048" s="328">
        <f>IF(ISERROR('commented data'!$Q2002),"",'commented data'!$Q2002)</f>
        <v>1</v>
      </c>
      <c r="L2048" s="328">
        <f>IF(ISERROR('commented data'!$R2002),"",'commented data'!$R2002)</f>
        <v>1</v>
      </c>
      <c r="M2048" s="328">
        <f>IF(ISERROR('commented data'!$S2002),"",'commented data'!$S2002)</f>
        <v>1</v>
      </c>
      <c r="N2048" s="366">
        <f t="shared" si="529"/>
        <v>1</v>
      </c>
      <c r="O2048" s="367" t="b">
        <f t="shared" si="530"/>
        <v>1</v>
      </c>
      <c r="P2048" s="365">
        <f>IF(ISERROR('commented data'!$J2002),"",'commented data'!$J2002)</f>
        <v>138.73849487304688</v>
      </c>
      <c r="Q2048" s="368">
        <f t="shared" si="526"/>
        <v>138.73849487304688</v>
      </c>
      <c r="R2048" s="368" t="str">
        <f t="shared" si="531"/>
        <v/>
      </c>
      <c r="S2048" s="369">
        <f t="shared" si="532"/>
        <v>138.73849487304688</v>
      </c>
      <c r="T2048" s="365">
        <f>IF(ISERROR('commented data'!$M2002),"",'commented data'!$M2002)</f>
        <v>82711.3984375</v>
      </c>
      <c r="U2048" s="370">
        <f t="shared" si="533"/>
        <v>82711.3984375</v>
      </c>
      <c r="V2048" s="371">
        <f t="shared" si="534"/>
        <v>82711.3984375</v>
      </c>
      <c r="W2048" s="383">
        <f t="shared" si="523"/>
        <v>71958.916640625001</v>
      </c>
      <c r="X2048" s="365">
        <f>IF(ISERROR('commented data'!$T2002),"",'commented data'!$T2002)</f>
        <v>100.71949768066406</v>
      </c>
      <c r="Y2048" s="384">
        <f t="shared" si="524"/>
        <v>100.71949768066406</v>
      </c>
      <c r="Z2048" s="365">
        <f>IF(ISERROR('commented data'!$U2002),"",'commented data'!$U2002)</f>
        <v>1012.8200073242187</v>
      </c>
      <c r="AA2048" s="385">
        <f t="shared" si="525"/>
        <v>1022.9482073974609</v>
      </c>
      <c r="AC2048" s="427">
        <f t="shared" si="536"/>
        <v>7.4374005635958973</v>
      </c>
      <c r="AD2048" s="428">
        <f t="shared" si="535"/>
        <v>0.46084955399751631</v>
      </c>
      <c r="AE2048" s="429">
        <f t="shared" si="537"/>
        <v>9.1958504460024848</v>
      </c>
      <c r="AF2048" s="430">
        <f t="shared" si="538"/>
        <v>0.95227670384318497</v>
      </c>
    </row>
    <row r="2049" spans="1:32" s="5" customFormat="1" x14ac:dyDescent="0.2">
      <c r="A2049" s="363">
        <f>'commented data'!$A2003</f>
        <v>41264.333333333336</v>
      </c>
      <c r="B2049" s="364">
        <f>IF(ISERROR('commented data'!$B2003),"",'commented data'!$B2003)</f>
        <v>893.92352294921875</v>
      </c>
      <c r="C2049" s="364">
        <f>IF(ISERROR('commented data'!$C2003),"",'commented data'!$C2003)</f>
        <v>485.10760498046875</v>
      </c>
      <c r="D2049" s="364">
        <f>IF(ISERROR('commented data'!$D2003),"",'commented data'!$D2003)</f>
        <v>5958.6328125</v>
      </c>
      <c r="E2049" s="364">
        <f>IF(ISERROR('commented data'!$E2003),"",'commented data'!$E2003)</f>
        <v>9.8694915771484375</v>
      </c>
      <c r="F2049" s="357">
        <f t="shared" si="527"/>
        <v>140.85237213134766</v>
      </c>
      <c r="G2049" s="362">
        <f t="shared" si="528"/>
        <v>53064.077349119412</v>
      </c>
      <c r="H2049" s="359">
        <f>IF(ISERROR('commented data'!$N2003),"",'commented data'!$N2003)</f>
        <v>15.728559388249487</v>
      </c>
      <c r="I2049" s="359">
        <f>IFERROR('commented data'!O2003,"")</f>
        <v>16.007337625217772</v>
      </c>
      <c r="J2049" s="358">
        <f>IF(ISERROR('commented data'!$P2003),"",'commented data'!$P2003)</f>
        <v>1</v>
      </c>
      <c r="K2049" s="328">
        <f>IF(ISERROR('commented data'!$Q2003),"",'commented data'!$Q2003)</f>
        <v>1</v>
      </c>
      <c r="L2049" s="328">
        <f>IF(ISERROR('commented data'!$R2003),"",'commented data'!$R2003)</f>
        <v>1</v>
      </c>
      <c r="M2049" s="328">
        <f>IF(ISERROR('commented data'!$S2003),"",'commented data'!$S2003)</f>
        <v>1</v>
      </c>
      <c r="N2049" s="366">
        <f t="shared" si="529"/>
        <v>1</v>
      </c>
      <c r="O2049" s="367" t="b">
        <f t="shared" si="530"/>
        <v>1</v>
      </c>
      <c r="P2049" s="365">
        <f>IF(ISERROR('commented data'!$J2003),"",'commented data'!$J2003)</f>
        <v>139.45779418945313</v>
      </c>
      <c r="Q2049" s="368">
        <f t="shared" si="526"/>
        <v>139.45779418945313</v>
      </c>
      <c r="R2049" s="368" t="str">
        <f t="shared" si="531"/>
        <v/>
      </c>
      <c r="S2049" s="369">
        <f t="shared" si="532"/>
        <v>139.45779418945313</v>
      </c>
      <c r="T2049" s="365">
        <f>IF(ISERROR('commented data'!$M2003),"",'commented data'!$M2003)</f>
        <v>82690.4296875</v>
      </c>
      <c r="U2049" s="370">
        <f t="shared" si="533"/>
        <v>82690.4296875</v>
      </c>
      <c r="V2049" s="371">
        <f t="shared" si="534"/>
        <v>82690.4296875</v>
      </c>
      <c r="W2049" s="383">
        <f t="shared" si="523"/>
        <v>71940.673828125</v>
      </c>
      <c r="X2049" s="365">
        <f>IF(ISERROR('commented data'!$T2003),"",'commented data'!$T2003)</f>
        <v>100.71230316162109</v>
      </c>
      <c r="Y2049" s="384">
        <f t="shared" si="524"/>
        <v>100.71230316162109</v>
      </c>
      <c r="Z2049" s="365">
        <f>IF(ISERROR('commented data'!$U2003),"",'commented data'!$U2003)</f>
        <v>1012.8189697265625</v>
      </c>
      <c r="AA2049" s="385">
        <f t="shared" si="525"/>
        <v>1022.9471594238281</v>
      </c>
      <c r="AC2049" s="427">
        <f t="shared" si="536"/>
        <v>7.4742011695847834</v>
      </c>
      <c r="AD2049" s="428">
        <f t="shared" si="535"/>
        <v>0.47519934821040377</v>
      </c>
      <c r="AE2049" s="429">
        <f t="shared" si="537"/>
        <v>9.1815006517895963</v>
      </c>
      <c r="AF2049" s="430">
        <f t="shared" si="538"/>
        <v>0.95079071026226303</v>
      </c>
    </row>
    <row r="2050" spans="1:32" s="5" customFormat="1" x14ac:dyDescent="0.2">
      <c r="A2050" s="363">
        <f>'commented data'!$A2004</f>
        <v>41264.375</v>
      </c>
      <c r="B2050" s="364">
        <f>IF(ISERROR('commented data'!$B2004),"",'commented data'!$B2004)</f>
        <v>893.9937744140625</v>
      </c>
      <c r="C2050" s="364">
        <f>IF(ISERROR('commented data'!$C2004),"",'commented data'!$C2004)</f>
        <v>485.1824951171875</v>
      </c>
      <c r="D2050" s="364">
        <f>IF(ISERROR('commented data'!$D2004),"",'commented data'!$D2004)</f>
        <v>5957.19580078125</v>
      </c>
      <c r="E2050" s="364">
        <f>IF(ISERROR('commented data'!$E2004),"",'commented data'!$E2004)</f>
        <v>9.8678073883056641</v>
      </c>
      <c r="F2050" s="357">
        <f t="shared" si="527"/>
        <v>140.4445408630371</v>
      </c>
      <c r="G2050" s="362">
        <f t="shared" si="528"/>
        <v>53049.192548087529</v>
      </c>
      <c r="H2050" s="359">
        <f>IF(ISERROR('commented data'!$N2004),"",'commented data'!$N2004)</f>
        <v>16.119411326042609</v>
      </c>
      <c r="I2050" s="359">
        <f>IFERROR('commented data'!O2004,"")</f>
        <v>16.003477220914089</v>
      </c>
      <c r="J2050" s="358">
        <f>IF(ISERROR('commented data'!$P2004),"",'commented data'!$P2004)</f>
        <v>1</v>
      </c>
      <c r="K2050" s="328">
        <f>IF(ISERROR('commented data'!$Q2004),"",'commented data'!$Q2004)</f>
        <v>1</v>
      </c>
      <c r="L2050" s="328">
        <f>IF(ISERROR('commented data'!$R2004),"",'commented data'!$R2004)</f>
        <v>1</v>
      </c>
      <c r="M2050" s="328">
        <f>IF(ISERROR('commented data'!$S2004),"",'commented data'!$S2004)</f>
        <v>1</v>
      </c>
      <c r="N2050" s="366">
        <f t="shared" si="529"/>
        <v>1</v>
      </c>
      <c r="O2050" s="367" t="b">
        <f t="shared" si="530"/>
        <v>1</v>
      </c>
      <c r="P2050" s="365">
        <f>IF(ISERROR('commented data'!$J2004),"",'commented data'!$J2004)</f>
        <v>139.05400085449219</v>
      </c>
      <c r="Q2050" s="368">
        <f t="shared" si="526"/>
        <v>139.05400085449219</v>
      </c>
      <c r="R2050" s="368" t="str">
        <f t="shared" si="531"/>
        <v/>
      </c>
      <c r="S2050" s="369">
        <f t="shared" si="532"/>
        <v>139.05400085449219</v>
      </c>
      <c r="T2050" s="365">
        <f>IF(ISERROR('commented data'!$M2004),"",'commented data'!$M2004)</f>
        <v>82681.1328125</v>
      </c>
      <c r="U2050" s="370">
        <f t="shared" si="533"/>
        <v>82681.1328125</v>
      </c>
      <c r="V2050" s="371">
        <f t="shared" si="534"/>
        <v>82681.1328125</v>
      </c>
      <c r="W2050" s="383">
        <f t="shared" si="523"/>
        <v>71932.585546874994</v>
      </c>
      <c r="X2050" s="365">
        <f>IF(ISERROR('commented data'!$T2004),"",'commented data'!$T2004)</f>
        <v>100.77590179443359</v>
      </c>
      <c r="Y2050" s="384">
        <f t="shared" si="524"/>
        <v>100.77590179443359</v>
      </c>
      <c r="Z2050" s="365">
        <f>IF(ISERROR('commented data'!$U2004),"",'commented data'!$U2004)</f>
        <v>1012.8209838867187</v>
      </c>
      <c r="AA2050" s="385">
        <f t="shared" si="525"/>
        <v>1022.9491937255859</v>
      </c>
      <c r="AC2050" s="427">
        <f t="shared" si="536"/>
        <v>7.4504694905710025</v>
      </c>
      <c r="AD2050" s="428">
        <f t="shared" si="535"/>
        <v>0.46220481256247758</v>
      </c>
      <c r="AE2050" s="429">
        <f t="shared" si="537"/>
        <v>9.1944951874375231</v>
      </c>
      <c r="AF2050" s="430">
        <f t="shared" si="538"/>
        <v>0.95213635998193202</v>
      </c>
    </row>
    <row r="2051" spans="1:32" s="5" customFormat="1" x14ac:dyDescent="0.2">
      <c r="A2051" s="363">
        <f>'commented data'!$A2005</f>
        <v>41264.416666666664</v>
      </c>
      <c r="B2051" s="364">
        <f>IF(ISERROR('commented data'!$B2005),"",'commented data'!$B2005)</f>
        <v>893.97857666015625</v>
      </c>
      <c r="C2051" s="364">
        <f>IF(ISERROR('commented data'!$C2005),"",'commented data'!$C2005)</f>
        <v>485.24530029296875</v>
      </c>
      <c r="D2051" s="364">
        <f>IF(ISERROR('commented data'!$D2005),"",'commented data'!$D2005)</f>
        <v>5956.93408203125</v>
      </c>
      <c r="E2051" s="364">
        <f>IF(ISERROR('commented data'!$E2005),"",'commented data'!$E2005)</f>
        <v>9.8688116073608398</v>
      </c>
      <c r="F2051" s="357">
        <f t="shared" si="527"/>
        <v>140.83823989868165</v>
      </c>
      <c r="G2051" s="362">
        <f t="shared" si="528"/>
        <v>53029.066623707884</v>
      </c>
      <c r="H2051" s="359">
        <f>IF(ISERROR('commented data'!$N2005),"",'commented data'!$N2005)</f>
        <v>16.091429596264643</v>
      </c>
      <c r="I2051" s="359">
        <f>IFERROR('commented data'!O2005,"")</f>
        <v>16.002774136745973</v>
      </c>
      <c r="J2051" s="358">
        <f>IF(ISERROR('commented data'!$P2005),"",'commented data'!$P2005)</f>
        <v>1</v>
      </c>
      <c r="K2051" s="328">
        <f>IF(ISERROR('commented data'!$Q2005),"",'commented data'!$Q2005)</f>
        <v>1</v>
      </c>
      <c r="L2051" s="328">
        <f>IF(ISERROR('commented data'!$R2005),"",'commented data'!$R2005)</f>
        <v>1</v>
      </c>
      <c r="M2051" s="328">
        <f>IF(ISERROR('commented data'!$S2005),"",'commented data'!$S2005)</f>
        <v>1</v>
      </c>
      <c r="N2051" s="366">
        <f t="shared" si="529"/>
        <v>1</v>
      </c>
      <c r="O2051" s="367" t="b">
        <f t="shared" si="530"/>
        <v>1</v>
      </c>
      <c r="P2051" s="365">
        <f>IF(ISERROR('commented data'!$J2005),"",'commented data'!$J2005)</f>
        <v>139.44380187988281</v>
      </c>
      <c r="Q2051" s="368">
        <f t="shared" si="526"/>
        <v>139.44380187988281</v>
      </c>
      <c r="R2051" s="368" t="str">
        <f t="shared" si="531"/>
        <v/>
      </c>
      <c r="S2051" s="369">
        <f t="shared" si="532"/>
        <v>139.44380187988281</v>
      </c>
      <c r="T2051" s="365">
        <f>IF(ISERROR('commented data'!$M2005),"",'commented data'!$M2005)</f>
        <v>82656.3203125</v>
      </c>
      <c r="U2051" s="370">
        <f t="shared" si="533"/>
        <v>82656.3203125</v>
      </c>
      <c r="V2051" s="371">
        <f t="shared" si="534"/>
        <v>82656.3203125</v>
      </c>
      <c r="W2051" s="383">
        <f t="shared" si="523"/>
        <v>71910.998671875001</v>
      </c>
      <c r="X2051" s="365">
        <f>IF(ISERROR('commented data'!$T2005),"",'commented data'!$T2005)</f>
        <v>100.80519866943359</v>
      </c>
      <c r="Y2051" s="384">
        <f t="shared" si="524"/>
        <v>100.80519866943359</v>
      </c>
      <c r="Z2051" s="365">
        <f>IF(ISERROR('commented data'!$U2005),"",'commented data'!$U2005)</f>
        <v>1012.8200073242187</v>
      </c>
      <c r="AA2051" s="385">
        <f t="shared" si="525"/>
        <v>1022.9482073974609</v>
      </c>
      <c r="AC2051" s="427">
        <f t="shared" si="536"/>
        <v>7.4685204067529432</v>
      </c>
      <c r="AD2051" s="428">
        <f t="shared" si="535"/>
        <v>0.46413032242247981</v>
      </c>
      <c r="AE2051" s="429">
        <f t="shared" si="537"/>
        <v>9.1925696775775201</v>
      </c>
      <c r="AF2051" s="430">
        <f t="shared" si="538"/>
        <v>0.95193696372233982</v>
      </c>
    </row>
    <row r="2052" spans="1:32" s="5" customFormat="1" x14ac:dyDescent="0.2">
      <c r="A2052" s="363">
        <f>'commented data'!$A2006</f>
        <v>41264.458333333336</v>
      </c>
      <c r="B2052" s="364">
        <f>IF(ISERROR('commented data'!$B2006),"",'commented data'!$B2006)</f>
        <v>893.97601318359375</v>
      </c>
      <c r="C2052" s="364">
        <f>IF(ISERROR('commented data'!$C2006),"",'commented data'!$C2006)</f>
        <v>485.58050537109375</v>
      </c>
      <c r="D2052" s="364">
        <f>IF(ISERROR('commented data'!$D2006),"",'commented data'!$D2006)</f>
        <v>5958.3759765625</v>
      </c>
      <c r="E2052" s="364">
        <f>IF(ISERROR('commented data'!$E2006),"",'commented data'!$E2006)</f>
        <v>9.8614063262939453</v>
      </c>
      <c r="F2052" s="357">
        <f t="shared" si="527"/>
        <v>140.97580184936524</v>
      </c>
      <c r="G2052" s="362">
        <f t="shared" si="528"/>
        <v>53087.858552110702</v>
      </c>
      <c r="H2052" s="359">
        <f>IF(ISERROR('commented data'!$N2006),"",'commented data'!$N2006)</f>
        <v>16.219085247345937</v>
      </c>
      <c r="I2052" s="359">
        <f>IFERROR('commented data'!O2006,"")</f>
        <v>16.006647658291595</v>
      </c>
      <c r="J2052" s="358">
        <f>IF(ISERROR('commented data'!$P2006),"",'commented data'!$P2006)</f>
        <v>1</v>
      </c>
      <c r="K2052" s="328">
        <f>IF(ISERROR('commented data'!$Q2006),"",'commented data'!$Q2006)</f>
        <v>1</v>
      </c>
      <c r="L2052" s="328">
        <f>IF(ISERROR('commented data'!$R2006),"",'commented data'!$R2006)</f>
        <v>1</v>
      </c>
      <c r="M2052" s="328">
        <f>IF(ISERROR('commented data'!$S2006),"",'commented data'!$S2006)</f>
        <v>1</v>
      </c>
      <c r="N2052" s="366">
        <f t="shared" si="529"/>
        <v>1</v>
      </c>
      <c r="O2052" s="367" t="b">
        <f t="shared" si="530"/>
        <v>1</v>
      </c>
      <c r="P2052" s="365">
        <f>IF(ISERROR('commented data'!$J2006),"",'commented data'!$J2006)</f>
        <v>139.58000183105469</v>
      </c>
      <c r="Q2052" s="368">
        <f t="shared" si="526"/>
        <v>139.58000183105469</v>
      </c>
      <c r="R2052" s="368" t="str">
        <f t="shared" si="531"/>
        <v/>
      </c>
      <c r="S2052" s="369">
        <f t="shared" si="532"/>
        <v>139.58000183105469</v>
      </c>
      <c r="T2052" s="365">
        <f>IF(ISERROR('commented data'!$M2006),"",'commented data'!$M2006)</f>
        <v>82734.0703125</v>
      </c>
      <c r="U2052" s="370">
        <f t="shared" si="533"/>
        <v>82734.0703125</v>
      </c>
      <c r="V2052" s="371">
        <f t="shared" si="534"/>
        <v>82734.0703125</v>
      </c>
      <c r="W2052" s="383">
        <f t="shared" si="523"/>
        <v>71978.641171875002</v>
      </c>
      <c r="X2052" s="365">
        <f>IF(ISERROR('commented data'!$T2006),"",'commented data'!$T2006)</f>
        <v>100.743896484375</v>
      </c>
      <c r="Y2052" s="384">
        <f t="shared" si="524"/>
        <v>100.743896484375</v>
      </c>
      <c r="Z2052" s="365">
        <f>IF(ISERROR('commented data'!$U2006),"",'commented data'!$U2006)</f>
        <v>1012.823974609375</v>
      </c>
      <c r="AA2052" s="385">
        <f t="shared" si="525"/>
        <v>1022.9522143554688</v>
      </c>
      <c r="AC2052" s="427">
        <f t="shared" si="536"/>
        <v>7.4841034278494876</v>
      </c>
      <c r="AD2052" s="428">
        <f t="shared" si="535"/>
        <v>0.46143807210546434</v>
      </c>
      <c r="AE2052" s="429">
        <f t="shared" si="537"/>
        <v>9.1952619278945367</v>
      </c>
      <c r="AF2052" s="430">
        <f t="shared" si="538"/>
        <v>0.95221575982421902</v>
      </c>
    </row>
    <row r="2053" spans="1:32" s="5" customFormat="1" x14ac:dyDescent="0.2">
      <c r="A2053" s="363">
        <f>'commented data'!$A2007</f>
        <v>41264.5</v>
      </c>
      <c r="B2053" s="364">
        <f>IF(ISERROR('commented data'!$B2007),"",'commented data'!$B2007)</f>
        <v>894.135498046875</v>
      </c>
      <c r="C2053" s="364">
        <f>IF(ISERROR('commented data'!$C2007),"",'commented data'!$C2007)</f>
        <v>487.48638916015625</v>
      </c>
      <c r="D2053" s="364">
        <f>IF(ISERROR('commented data'!$D2007),"",'commented data'!$D2007)</f>
        <v>5980.55712890625</v>
      </c>
      <c r="E2053" s="364">
        <f>IF(ISERROR('commented data'!$E2007),"",'commented data'!$E2007)</f>
        <v>9.864354133605957</v>
      </c>
      <c r="F2053" s="357">
        <f t="shared" si="527"/>
        <v>141.24526977539062</v>
      </c>
      <c r="G2053" s="362">
        <f t="shared" si="528"/>
        <v>53337.80915377762</v>
      </c>
      <c r="H2053" s="359">
        <f>IF(ISERROR('commented data'!$N2007),"",'commented data'!$N2007)</f>
        <v>16.361992395320485</v>
      </c>
      <c r="I2053" s="359">
        <f>IFERROR('commented data'!O2007,"")</f>
        <v>16.066235353263831</v>
      </c>
      <c r="J2053" s="358">
        <f>IF(ISERROR('commented data'!$P2007),"",'commented data'!$P2007)</f>
        <v>1</v>
      </c>
      <c r="K2053" s="328">
        <f>IF(ISERROR('commented data'!$Q2007),"",'commented data'!$Q2007)</f>
        <v>1</v>
      </c>
      <c r="L2053" s="328">
        <f>IF(ISERROR('commented data'!$R2007),"",'commented data'!$R2007)</f>
        <v>1</v>
      </c>
      <c r="M2053" s="328">
        <f>IF(ISERROR('commented data'!$S2007),"",'commented data'!$S2007)</f>
        <v>1</v>
      </c>
      <c r="N2053" s="366">
        <f t="shared" si="529"/>
        <v>1</v>
      </c>
      <c r="O2053" s="367" t="b">
        <f t="shared" si="530"/>
        <v>1</v>
      </c>
      <c r="P2053" s="365">
        <f>IF(ISERROR('commented data'!$J2007),"",'commented data'!$J2007)</f>
        <v>139.8468017578125</v>
      </c>
      <c r="Q2053" s="368">
        <f t="shared" si="526"/>
        <v>139.8468017578125</v>
      </c>
      <c r="R2053" s="368" t="str">
        <f t="shared" si="531"/>
        <v/>
      </c>
      <c r="S2053" s="369">
        <f t="shared" si="532"/>
        <v>139.8468017578125</v>
      </c>
      <c r="T2053" s="365">
        <f>IF(ISERROR('commented data'!$M2007),"",'commented data'!$M2007)</f>
        <v>83071.2734375</v>
      </c>
      <c r="U2053" s="370">
        <f t="shared" si="533"/>
        <v>83071.2734375</v>
      </c>
      <c r="V2053" s="371">
        <f t="shared" si="534"/>
        <v>83071.2734375</v>
      </c>
      <c r="W2053" s="383">
        <f t="shared" si="523"/>
        <v>72272.007890624998</v>
      </c>
      <c r="X2053" s="365">
        <f>IF(ISERROR('commented data'!$T2007),"",'commented data'!$T2007)</f>
        <v>100.50779724121094</v>
      </c>
      <c r="Y2053" s="384">
        <f t="shared" si="524"/>
        <v>100.50779724121094</v>
      </c>
      <c r="Z2053" s="365">
        <f>IF(ISERROR('commented data'!$U2007),"",'commented data'!$U2007)</f>
        <v>1012.822021484375</v>
      </c>
      <c r="AA2053" s="385">
        <f t="shared" si="525"/>
        <v>1022.9502416992187</v>
      </c>
      <c r="AC2053" s="427">
        <f t="shared" si="536"/>
        <v>7.5337132431536196</v>
      </c>
      <c r="AD2053" s="428">
        <f t="shared" si="535"/>
        <v>0.46043984504651492</v>
      </c>
      <c r="AE2053" s="429">
        <f t="shared" si="537"/>
        <v>9.1962601549534853</v>
      </c>
      <c r="AF2053" s="430">
        <f t="shared" si="538"/>
        <v>0.95231913127191326</v>
      </c>
    </row>
    <row r="2054" spans="1:32" s="5" customFormat="1" x14ac:dyDescent="0.2">
      <c r="A2054" s="363">
        <f>'commented data'!$A2008</f>
        <v>41264.541666666664</v>
      </c>
      <c r="B2054" s="364">
        <f>IF(ISERROR('commented data'!$B2008),"",'commented data'!$B2008)</f>
        <v>893.87127685546875</v>
      </c>
      <c r="C2054" s="364">
        <f>IF(ISERROR('commented data'!$C2008),"",'commented data'!$C2008)</f>
        <v>487.98690795898437</v>
      </c>
      <c r="D2054" s="364">
        <f>IF(ISERROR('commented data'!$D2008),"",'commented data'!$D2008)</f>
        <v>5986.962890625</v>
      </c>
      <c r="E2054" s="364">
        <f>IF(ISERROR('commented data'!$E2008),"",'commented data'!$E2008)</f>
        <v>9.8617496490478516</v>
      </c>
      <c r="F2054" s="357">
        <f t="shared" si="527"/>
        <v>142.23679153442382</v>
      </c>
      <c r="G2054" s="362">
        <f t="shared" si="528"/>
        <v>53400.579563969033</v>
      </c>
      <c r="H2054" s="359">
        <f>IF(ISERROR('commented data'!$N2008),"",'commented data'!$N2008)</f>
        <v>16.448381472888286</v>
      </c>
      <c r="I2054" s="359">
        <f>IFERROR('commented data'!O2008,"")</f>
        <v>16.083443862968206</v>
      </c>
      <c r="J2054" s="358">
        <f>IF(ISERROR('commented data'!$P2008),"",'commented data'!$P2008)</f>
        <v>1</v>
      </c>
      <c r="K2054" s="328">
        <f>IF(ISERROR('commented data'!$Q2008),"",'commented data'!$Q2008)</f>
        <v>1</v>
      </c>
      <c r="L2054" s="328">
        <f>IF(ISERROR('commented data'!$R2008),"",'commented data'!$R2008)</f>
        <v>1</v>
      </c>
      <c r="M2054" s="328">
        <f>IF(ISERROR('commented data'!$S2008),"",'commented data'!$S2008)</f>
        <v>1</v>
      </c>
      <c r="N2054" s="366">
        <f t="shared" si="529"/>
        <v>1</v>
      </c>
      <c r="O2054" s="367" t="b">
        <f t="shared" si="530"/>
        <v>1</v>
      </c>
      <c r="P2054" s="365">
        <f>IF(ISERROR('commented data'!$J2008),"",'commented data'!$J2008)</f>
        <v>140.82850646972656</v>
      </c>
      <c r="Q2054" s="368">
        <f t="shared" si="526"/>
        <v>140.82850646972656</v>
      </c>
      <c r="R2054" s="368" t="str">
        <f t="shared" si="531"/>
        <v/>
      </c>
      <c r="S2054" s="369">
        <f t="shared" si="532"/>
        <v>140.82850646972656</v>
      </c>
      <c r="T2054" s="365">
        <f>IF(ISERROR('commented data'!$M2008),"",'commented data'!$M2008)</f>
        <v>83140.7109375</v>
      </c>
      <c r="U2054" s="370">
        <f t="shared" si="533"/>
        <v>83140.7109375</v>
      </c>
      <c r="V2054" s="371">
        <f t="shared" si="534"/>
        <v>83140.7109375</v>
      </c>
      <c r="W2054" s="383">
        <f t="shared" si="523"/>
        <v>72332.418515625002</v>
      </c>
      <c r="X2054" s="365">
        <f>IF(ISERROR('commented data'!$T2008),"",'commented data'!$T2008)</f>
        <v>100.37979888916016</v>
      </c>
      <c r="Y2054" s="384">
        <f t="shared" si="524"/>
        <v>100.37979888916016</v>
      </c>
      <c r="Z2054" s="365">
        <f>IF(ISERROR('commented data'!$U2008),"",'commented data'!$U2008)</f>
        <v>1012.8200073242187</v>
      </c>
      <c r="AA2054" s="385">
        <f t="shared" si="525"/>
        <v>1022.9482073974609</v>
      </c>
      <c r="AC2054" s="427">
        <f t="shared" si="536"/>
        <v>7.595527103257675</v>
      </c>
      <c r="AD2054" s="428">
        <f t="shared" si="535"/>
        <v>0.46177960523212036</v>
      </c>
      <c r="AE2054" s="429">
        <f t="shared" si="537"/>
        <v>9.1949203947678804</v>
      </c>
      <c r="AF2054" s="430">
        <f t="shared" si="538"/>
        <v>0.95218039234602703</v>
      </c>
    </row>
    <row r="2055" spans="1:32" s="5" customFormat="1" x14ac:dyDescent="0.2">
      <c r="A2055" s="363">
        <f>'commented data'!$A2009</f>
        <v>41264.583333333336</v>
      </c>
      <c r="B2055" s="364">
        <f>IF(ISERROR('commented data'!$B2009),"",'commented data'!$B2009)</f>
        <v>894.0460205078125</v>
      </c>
      <c r="C2055" s="364">
        <f>IF(ISERROR('commented data'!$C2009),"",'commented data'!$C2009)</f>
        <v>489.57839965820312</v>
      </c>
      <c r="D2055" s="364">
        <f>IF(ISERROR('commented data'!$D2009),"",'commented data'!$D2009)</f>
        <v>6015.8408203125</v>
      </c>
      <c r="E2055" s="364">
        <f>IF(ISERROR('commented data'!$E2009),"",'commented data'!$E2009)</f>
        <v>9.8801088333129883</v>
      </c>
      <c r="F2055" s="357">
        <f t="shared" si="527"/>
        <v>142.42202087402345</v>
      </c>
      <c r="G2055" s="362">
        <f t="shared" si="528"/>
        <v>53597.141176085526</v>
      </c>
      <c r="H2055" s="359">
        <f>IF(ISERROR('commented data'!$N2009),"",'commented data'!$N2009)</f>
        <v>16.057010221175734</v>
      </c>
      <c r="I2055" s="359">
        <f>IFERROR('commented data'!O2009,"")</f>
        <v>16.16102185526459</v>
      </c>
      <c r="J2055" s="358">
        <f>IF(ISERROR('commented data'!$P2009),"",'commented data'!$P2009)</f>
        <v>1</v>
      </c>
      <c r="K2055" s="328">
        <f>IF(ISERROR('commented data'!$Q2009),"",'commented data'!$Q2009)</f>
        <v>1</v>
      </c>
      <c r="L2055" s="328">
        <f>IF(ISERROR('commented data'!$R2009),"",'commented data'!$R2009)</f>
        <v>1</v>
      </c>
      <c r="M2055" s="328">
        <f>IF(ISERROR('commented data'!$S2009),"",'commented data'!$S2009)</f>
        <v>1</v>
      </c>
      <c r="N2055" s="366">
        <f t="shared" si="529"/>
        <v>1</v>
      </c>
      <c r="O2055" s="367" t="b">
        <f t="shared" si="530"/>
        <v>1</v>
      </c>
      <c r="P2055" s="365">
        <f>IF(ISERROR('commented data'!$J2009),"",'commented data'!$J2009)</f>
        <v>141.01190185546875</v>
      </c>
      <c r="Q2055" s="368">
        <f t="shared" si="526"/>
        <v>141.01190185546875</v>
      </c>
      <c r="R2055" s="368" t="str">
        <f t="shared" si="531"/>
        <v/>
      </c>
      <c r="S2055" s="369">
        <f t="shared" si="532"/>
        <v>141.01190185546875</v>
      </c>
      <c r="T2055" s="365">
        <f>IF(ISERROR('commented data'!$M2009),"",'commented data'!$M2009)</f>
        <v>83420.6015625</v>
      </c>
      <c r="U2055" s="370">
        <f t="shared" si="533"/>
        <v>83420.6015625</v>
      </c>
      <c r="V2055" s="371">
        <f t="shared" si="534"/>
        <v>83420.6015625</v>
      </c>
      <c r="W2055" s="383">
        <f t="shared" si="523"/>
        <v>72575.923359374996</v>
      </c>
      <c r="X2055" s="365">
        <f>IF(ISERROR('commented data'!$T2009),"",'commented data'!$T2009)</f>
        <v>100.26129913330078</v>
      </c>
      <c r="Y2055" s="384">
        <f t="shared" si="524"/>
        <v>100.26129913330078</v>
      </c>
      <c r="Z2055" s="365">
        <f>IF(ISERROR('commented data'!$U2009),"",'commented data'!$U2009)</f>
        <v>1012.8159790039062</v>
      </c>
      <c r="AA2055" s="385">
        <f t="shared" si="525"/>
        <v>1022.9441387939453</v>
      </c>
      <c r="AC2055" s="427">
        <f t="shared" si="536"/>
        <v>7.633413159368434</v>
      </c>
      <c r="AD2055" s="428">
        <f t="shared" si="535"/>
        <v>0.47539442612433591</v>
      </c>
      <c r="AE2055" s="429">
        <f t="shared" si="537"/>
        <v>9.1813055738756653</v>
      </c>
      <c r="AF2055" s="430">
        <f t="shared" si="538"/>
        <v>0.95077050896016901</v>
      </c>
    </row>
    <row r="2056" spans="1:32" s="5" customFormat="1" x14ac:dyDescent="0.2">
      <c r="A2056" s="363">
        <f>'commented data'!$A2010</f>
        <v>41264.625</v>
      </c>
      <c r="B2056" s="364">
        <f>IF(ISERROR('commented data'!$B2010),"",'commented data'!$B2010)</f>
        <v>894.00579833984375</v>
      </c>
      <c r="C2056" s="364">
        <f>IF(ISERROR('commented data'!$C2010),"",'commented data'!$C2010)</f>
        <v>489.01779174804687</v>
      </c>
      <c r="D2056" s="364">
        <f>IF(ISERROR('commented data'!$D2010),"",'commented data'!$D2010)</f>
        <v>6003.2919921875</v>
      </c>
      <c r="E2056" s="364">
        <f>IF(ISERROR('commented data'!$E2010),"",'commented data'!$E2010)</f>
        <v>9.875462532043457</v>
      </c>
      <c r="F2056" s="357">
        <f t="shared" si="527"/>
        <v>142.71340377807618</v>
      </c>
      <c r="G2056" s="362">
        <f t="shared" si="528"/>
        <v>53529.813022710034</v>
      </c>
      <c r="H2056" s="359">
        <f>IF(ISERROR('commented data'!$N2010),"",'commented data'!$N2010)</f>
        <v>16.62139407595707</v>
      </c>
      <c r="I2056" s="359">
        <f>IFERROR('commented data'!O2010,"")</f>
        <v>16.127310543472344</v>
      </c>
      <c r="J2056" s="358">
        <f>IF(ISERROR('commented data'!$P2010),"",'commented data'!$P2010)</f>
        <v>1</v>
      </c>
      <c r="K2056" s="328">
        <f>IF(ISERROR('commented data'!$Q2010),"",'commented data'!$Q2010)</f>
        <v>1</v>
      </c>
      <c r="L2056" s="328">
        <f>IF(ISERROR('commented data'!$R2010),"",'commented data'!$R2010)</f>
        <v>1</v>
      </c>
      <c r="M2056" s="328">
        <f>IF(ISERROR('commented data'!$S2010),"",'commented data'!$S2010)</f>
        <v>1</v>
      </c>
      <c r="N2056" s="366">
        <f t="shared" si="529"/>
        <v>1</v>
      </c>
      <c r="O2056" s="367" t="b">
        <f t="shared" si="530"/>
        <v>1</v>
      </c>
      <c r="P2056" s="365">
        <f>IF(ISERROR('commented data'!$J2010),"",'commented data'!$J2010)</f>
        <v>141.30039978027344</v>
      </c>
      <c r="Q2056" s="368">
        <f t="shared" si="526"/>
        <v>141.30039978027344</v>
      </c>
      <c r="R2056" s="368" t="str">
        <f t="shared" si="531"/>
        <v/>
      </c>
      <c r="S2056" s="369">
        <f t="shared" si="532"/>
        <v>141.30039978027344</v>
      </c>
      <c r="T2056" s="365">
        <f>IF(ISERROR('commented data'!$M2010),"",'commented data'!$M2010)</f>
        <v>83318.2109375</v>
      </c>
      <c r="U2056" s="370">
        <f t="shared" si="533"/>
        <v>83318.2109375</v>
      </c>
      <c r="V2056" s="371">
        <f t="shared" si="534"/>
        <v>83318.2109375</v>
      </c>
      <c r="W2056" s="383">
        <f t="shared" si="523"/>
        <v>72486.843515625005</v>
      </c>
      <c r="X2056" s="365">
        <f>IF(ISERROR('commented data'!$T2010),"",'commented data'!$T2010)</f>
        <v>100.27059936523437</v>
      </c>
      <c r="Y2056" s="384">
        <f t="shared" si="524"/>
        <v>100.27059936523437</v>
      </c>
      <c r="Z2056" s="365">
        <f>IF(ISERROR('commented data'!$U2010),"",'commented data'!$U2010)</f>
        <v>1012.81201171875</v>
      </c>
      <c r="AA2056" s="385">
        <f t="shared" si="525"/>
        <v>1022.9401318359376</v>
      </c>
      <c r="AC2056" s="427">
        <f t="shared" si="536"/>
        <v>7.6394218200749382</v>
      </c>
      <c r="AD2056" s="428">
        <f t="shared" si="535"/>
        <v>0.45961378360708022</v>
      </c>
      <c r="AE2056" s="429">
        <f t="shared" si="537"/>
        <v>9.1970862163929201</v>
      </c>
      <c r="AF2056" s="430">
        <f t="shared" si="538"/>
        <v>0.95240467410118568</v>
      </c>
    </row>
    <row r="2057" spans="1:32" s="5" customFormat="1" x14ac:dyDescent="0.2">
      <c r="A2057" s="363">
        <f>'commented data'!$A2011</f>
        <v>41264.666666666664</v>
      </c>
      <c r="B2057" s="364">
        <f>IF(ISERROR('commented data'!$B2011),"",'commented data'!$B2011)</f>
        <v>893.95587158203125</v>
      </c>
      <c r="C2057" s="364">
        <f>IF(ISERROR('commented data'!$C2011),"",'commented data'!$C2011)</f>
        <v>489.11358642578125</v>
      </c>
      <c r="D2057" s="364">
        <f>IF(ISERROR('commented data'!$D2011),"",'commented data'!$D2011)</f>
        <v>6009.7822265625</v>
      </c>
      <c r="E2057" s="364">
        <f>IF(ISERROR('commented data'!$E2011),"",'commented data'!$E2011)</f>
        <v>9.8777933120727539</v>
      </c>
      <c r="F2057" s="357">
        <f t="shared" si="527"/>
        <v>142.70572891235352</v>
      </c>
      <c r="G2057" s="362">
        <f t="shared" si="528"/>
        <v>53529.16495905046</v>
      </c>
      <c r="H2057" s="359">
        <f>IF(ISERROR('commented data'!$N2011),"",'commented data'!$N2011)</f>
        <v>16.382801854203063</v>
      </c>
      <c r="I2057" s="359">
        <f>IFERROR('commented data'!O2011,"")</f>
        <v>16.144745981462325</v>
      </c>
      <c r="J2057" s="358">
        <f>IF(ISERROR('commented data'!$P2011),"",'commented data'!$P2011)</f>
        <v>1</v>
      </c>
      <c r="K2057" s="328">
        <f>IF(ISERROR('commented data'!$Q2011),"",'commented data'!$Q2011)</f>
        <v>1</v>
      </c>
      <c r="L2057" s="328">
        <f>IF(ISERROR('commented data'!$R2011),"",'commented data'!$R2011)</f>
        <v>1</v>
      </c>
      <c r="M2057" s="328">
        <f>IF(ISERROR('commented data'!$S2011),"",'commented data'!$S2011)</f>
        <v>1</v>
      </c>
      <c r="N2057" s="366">
        <f t="shared" si="529"/>
        <v>1</v>
      </c>
      <c r="O2057" s="367" t="b">
        <f t="shared" si="530"/>
        <v>1</v>
      </c>
      <c r="P2057" s="365">
        <f>IF(ISERROR('commented data'!$J2011),"",'commented data'!$J2011)</f>
        <v>141.29280090332031</v>
      </c>
      <c r="Q2057" s="368">
        <f t="shared" si="526"/>
        <v>141.29280090332031</v>
      </c>
      <c r="R2057" s="368" t="str">
        <f t="shared" si="531"/>
        <v/>
      </c>
      <c r="S2057" s="369">
        <f t="shared" si="532"/>
        <v>141.29280090332031</v>
      </c>
      <c r="T2057" s="365">
        <f>IF(ISERROR('commented data'!$M2011),"",'commented data'!$M2011)</f>
        <v>83334.046875</v>
      </c>
      <c r="U2057" s="370">
        <f t="shared" si="533"/>
        <v>83334.046875</v>
      </c>
      <c r="V2057" s="371">
        <f t="shared" si="534"/>
        <v>83334.046875</v>
      </c>
      <c r="W2057" s="383">
        <f t="shared" si="523"/>
        <v>72500.620781249992</v>
      </c>
      <c r="X2057" s="365">
        <f>IF(ISERROR('commented data'!$T2011),"",'commented data'!$T2011)</f>
        <v>100.34719848632812</v>
      </c>
      <c r="Y2057" s="384">
        <f t="shared" si="524"/>
        <v>100.34719848632812</v>
      </c>
      <c r="Z2057" s="365">
        <f>IF(ISERROR('commented data'!$U2011),"",'commented data'!$U2011)</f>
        <v>1012.8150024414062</v>
      </c>
      <c r="AA2057" s="385">
        <f t="shared" si="525"/>
        <v>1022.9431524658203</v>
      </c>
      <c r="AC2057" s="427">
        <f t="shared" si="536"/>
        <v>7.638918503550908</v>
      </c>
      <c r="AD2057" s="428">
        <f t="shared" si="535"/>
        <v>0.46627668280020845</v>
      </c>
      <c r="AE2057" s="429">
        <f t="shared" si="537"/>
        <v>9.1904233171997927</v>
      </c>
      <c r="AF2057" s="430">
        <f t="shared" si="538"/>
        <v>0.95171469727751634</v>
      </c>
    </row>
    <row r="2058" spans="1:32" s="5" customFormat="1" x14ac:dyDescent="0.2">
      <c r="A2058" s="363">
        <f>'commented data'!$A2012</f>
        <v>41264.708333333336</v>
      </c>
      <c r="B2058" s="364">
        <f>IF(ISERROR('commented data'!$B2012),"",'commented data'!$B2012)</f>
        <v>894.05877685546875</v>
      </c>
      <c r="C2058" s="364">
        <f>IF(ISERROR('commented data'!$C2012),"",'commented data'!$C2012)</f>
        <v>488.89871215820312</v>
      </c>
      <c r="D2058" s="364">
        <f>IF(ISERROR('commented data'!$D2012),"",'commented data'!$D2012)</f>
        <v>6004.01318359375</v>
      </c>
      <c r="E2058" s="364">
        <f>IF(ISERROR('commented data'!$E2012),"",'commented data'!$E2012)</f>
        <v>9.8714399337768555</v>
      </c>
      <c r="F2058" s="357">
        <f t="shared" si="527"/>
        <v>143.63987411499025</v>
      </c>
      <c r="G2058" s="362">
        <f t="shared" si="528"/>
        <v>53519.898438725417</v>
      </c>
      <c r="H2058" s="359">
        <f>IF(ISERROR('commented data'!$N2012),"",'commented data'!$N2012)</f>
        <v>16.569391779198121</v>
      </c>
      <c r="I2058" s="359">
        <f>IFERROR('commented data'!O2012,"")</f>
        <v>16.12924796010725</v>
      </c>
      <c r="J2058" s="358">
        <f>IF(ISERROR('commented data'!$P2012),"",'commented data'!$P2012)</f>
        <v>1</v>
      </c>
      <c r="K2058" s="328">
        <f>IF(ISERROR('commented data'!$Q2012),"",'commented data'!$Q2012)</f>
        <v>1</v>
      </c>
      <c r="L2058" s="328">
        <f>IF(ISERROR('commented data'!$R2012),"",'commented data'!$R2012)</f>
        <v>1</v>
      </c>
      <c r="M2058" s="328">
        <f>IF(ISERROR('commented data'!$S2012),"",'commented data'!$S2012)</f>
        <v>1</v>
      </c>
      <c r="N2058" s="366">
        <f t="shared" si="529"/>
        <v>1</v>
      </c>
      <c r="O2058" s="367" t="b">
        <f t="shared" si="530"/>
        <v>1</v>
      </c>
      <c r="P2058" s="365">
        <f>IF(ISERROR('commented data'!$J2012),"",'commented data'!$J2012)</f>
        <v>142.21769714355469</v>
      </c>
      <c r="Q2058" s="368">
        <f t="shared" si="526"/>
        <v>142.21769714355469</v>
      </c>
      <c r="R2058" s="368" t="str">
        <f t="shared" si="531"/>
        <v/>
      </c>
      <c r="S2058" s="369">
        <f t="shared" si="532"/>
        <v>142.21769714355469</v>
      </c>
      <c r="T2058" s="365">
        <f>IF(ISERROR('commented data'!$M2012),"",'commented data'!$M2012)</f>
        <v>83304.7734375</v>
      </c>
      <c r="U2058" s="370">
        <f t="shared" si="533"/>
        <v>83304.7734375</v>
      </c>
      <c r="V2058" s="371">
        <f t="shared" si="534"/>
        <v>83304.7734375</v>
      </c>
      <c r="W2058" s="383">
        <f t="shared" si="523"/>
        <v>72475.152890625002</v>
      </c>
      <c r="X2058" s="365">
        <f>IF(ISERROR('commented data'!$T2012),"",'commented data'!$T2012)</f>
        <v>100.27989959716797</v>
      </c>
      <c r="Y2058" s="384">
        <f t="shared" si="524"/>
        <v>100.27989959716797</v>
      </c>
      <c r="Z2058" s="365">
        <f>IF(ISERROR('commented data'!$U2012),"",'commented data'!$U2012)</f>
        <v>1012.81298828125</v>
      </c>
      <c r="AA2058" s="385">
        <f t="shared" si="525"/>
        <v>1022.9411181640625</v>
      </c>
      <c r="AC2058" s="427">
        <f t="shared" si="536"/>
        <v>7.6875914743855818</v>
      </c>
      <c r="AD2058" s="428">
        <f t="shared" si="535"/>
        <v>0.46396340775989692</v>
      </c>
      <c r="AE2058" s="429">
        <f t="shared" si="537"/>
        <v>9.1927365922401041</v>
      </c>
      <c r="AF2058" s="430">
        <f t="shared" si="538"/>
        <v>0.95195424857768218</v>
      </c>
    </row>
    <row r="2059" spans="1:32" s="5" customFormat="1" x14ac:dyDescent="0.2">
      <c r="A2059" s="363">
        <f>'commented data'!$A2013</f>
        <v>41264.75</v>
      </c>
      <c r="B2059" s="364">
        <f>IF(ISERROR('commented data'!$B2013),"",'commented data'!$B2013)</f>
        <v>893.9605712890625</v>
      </c>
      <c r="C2059" s="364">
        <f>IF(ISERROR('commented data'!$C2013),"",'commented data'!$C2013)</f>
        <v>488.21829223632812</v>
      </c>
      <c r="D2059" s="364">
        <f>IF(ISERROR('commented data'!$D2013),"",'commented data'!$D2013)</f>
        <v>5997.966796875</v>
      </c>
      <c r="E2059" s="364">
        <f>IF(ISERROR('commented data'!$E2013),"",'commented data'!$E2013)</f>
        <v>9.8707828521728516</v>
      </c>
      <c r="F2059" s="357">
        <f t="shared" si="527"/>
        <v>143.11619552612305</v>
      </c>
      <c r="G2059" s="362">
        <f t="shared" si="528"/>
        <v>53433.198193462129</v>
      </c>
      <c r="H2059" s="359">
        <f>IF(ISERROR('commented data'!$N2013),"",'commented data'!$N2013)</f>
        <v>16.402211603346803</v>
      </c>
      <c r="I2059" s="359">
        <f>IFERROR('commented data'!O2013,"")</f>
        <v>16.113004879409843</v>
      </c>
      <c r="J2059" s="358">
        <f>IF(ISERROR('commented data'!$P2013),"",'commented data'!$P2013)</f>
        <v>1</v>
      </c>
      <c r="K2059" s="328">
        <f>IF(ISERROR('commented data'!$Q2013),"",'commented data'!$Q2013)</f>
        <v>1</v>
      </c>
      <c r="L2059" s="328">
        <f>IF(ISERROR('commented data'!$R2013),"",'commented data'!$R2013)</f>
        <v>1</v>
      </c>
      <c r="M2059" s="328">
        <f>IF(ISERROR('commented data'!$S2013),"",'commented data'!$S2013)</f>
        <v>1</v>
      </c>
      <c r="N2059" s="366">
        <f t="shared" si="529"/>
        <v>1</v>
      </c>
      <c r="O2059" s="367" t="b">
        <f t="shared" si="530"/>
        <v>1</v>
      </c>
      <c r="P2059" s="365">
        <f>IF(ISERROR('commented data'!$J2013),"",'commented data'!$J2013)</f>
        <v>141.69920349121094</v>
      </c>
      <c r="Q2059" s="368">
        <f t="shared" si="526"/>
        <v>141.69920349121094</v>
      </c>
      <c r="R2059" s="368" t="str">
        <f t="shared" si="531"/>
        <v/>
      </c>
      <c r="S2059" s="369">
        <f t="shared" si="532"/>
        <v>141.69920349121094</v>
      </c>
      <c r="T2059" s="365">
        <f>IF(ISERROR('commented data'!$M2013),"",'commented data'!$M2013)</f>
        <v>83198.3203125</v>
      </c>
      <c r="U2059" s="370">
        <f t="shared" si="533"/>
        <v>83198.3203125</v>
      </c>
      <c r="V2059" s="371">
        <f t="shared" si="534"/>
        <v>83198.3203125</v>
      </c>
      <c r="W2059" s="383">
        <f t="shared" si="523"/>
        <v>72382.538671874994</v>
      </c>
      <c r="X2059" s="365">
        <f>IF(ISERROR('commented data'!$T2013),"",'commented data'!$T2013)</f>
        <v>100.40969848632812</v>
      </c>
      <c r="Y2059" s="384">
        <f t="shared" si="524"/>
        <v>100.40969848632812</v>
      </c>
      <c r="Z2059" s="365">
        <f>IF(ISERROR('commented data'!$U2013),"",'commented data'!$U2013)</f>
        <v>1012.8179931640625</v>
      </c>
      <c r="AA2059" s="385">
        <f t="shared" si="525"/>
        <v>1022.9461730957031</v>
      </c>
      <c r="AC2059" s="427">
        <f t="shared" si="536"/>
        <v>7.6471560402416108</v>
      </c>
      <c r="AD2059" s="428">
        <f t="shared" si="535"/>
        <v>0.46622712992443288</v>
      </c>
      <c r="AE2059" s="429">
        <f t="shared" si="537"/>
        <v>9.1904728700755687</v>
      </c>
      <c r="AF2059" s="430">
        <f t="shared" si="538"/>
        <v>0.95171982872778149</v>
      </c>
    </row>
    <row r="2060" spans="1:32" s="5" customFormat="1" x14ac:dyDescent="0.2">
      <c r="A2060" s="363">
        <f>'commented data'!$A2014</f>
        <v>41264.791666666664</v>
      </c>
      <c r="B2060" s="364">
        <f>IF(ISERROR('commented data'!$B2014),"",'commented data'!$B2014)</f>
        <v>894.01531982421875</v>
      </c>
      <c r="C2060" s="364">
        <f>IF(ISERROR('commented data'!$C2014),"",'commented data'!$C2014)</f>
        <v>487.52890014648437</v>
      </c>
      <c r="D2060" s="364">
        <f>IF(ISERROR('commented data'!$D2014),"",'commented data'!$D2014)</f>
        <v>5986.134765625</v>
      </c>
      <c r="E2060" s="364">
        <f>IF(ISERROR('commented data'!$E2014),"",'commented data'!$E2014)</f>
        <v>9.8654289245605469</v>
      </c>
      <c r="F2060" s="357">
        <f t="shared" si="527"/>
        <v>143.06942199707032</v>
      </c>
      <c r="G2060" s="362">
        <f t="shared" si="528"/>
        <v>53360.092672206789</v>
      </c>
      <c r="H2060" s="359">
        <f>IF(ISERROR('commented data'!$N2014),"",'commented data'!$N2014)</f>
        <v>16.30976204052946</v>
      </c>
      <c r="I2060" s="359">
        <f>IFERROR('commented data'!O2014,"")</f>
        <v>16.081219178734756</v>
      </c>
      <c r="J2060" s="358">
        <f>IF(ISERROR('commented data'!$P2014),"",'commented data'!$P2014)</f>
        <v>1</v>
      </c>
      <c r="K2060" s="328">
        <f>IF(ISERROR('commented data'!$Q2014),"",'commented data'!$Q2014)</f>
        <v>1</v>
      </c>
      <c r="L2060" s="328">
        <f>IF(ISERROR('commented data'!$R2014),"",'commented data'!$R2014)</f>
        <v>1</v>
      </c>
      <c r="M2060" s="328">
        <f>IF(ISERROR('commented data'!$S2014),"",'commented data'!$S2014)</f>
        <v>1</v>
      </c>
      <c r="N2060" s="366">
        <f t="shared" si="529"/>
        <v>1</v>
      </c>
      <c r="O2060" s="367" t="b">
        <f t="shared" si="530"/>
        <v>1</v>
      </c>
      <c r="P2060" s="365">
        <f>IF(ISERROR('commented data'!$J2014),"",'commented data'!$J2014)</f>
        <v>141.65289306640625</v>
      </c>
      <c r="Q2060" s="368">
        <f t="shared" si="526"/>
        <v>141.65289306640625</v>
      </c>
      <c r="R2060" s="368" t="str">
        <f t="shared" si="531"/>
        <v/>
      </c>
      <c r="S2060" s="369">
        <f t="shared" si="532"/>
        <v>141.65289306640625</v>
      </c>
      <c r="T2060" s="365">
        <f>IF(ISERROR('commented data'!$M2014),"",'commented data'!$M2014)</f>
        <v>83113.7734375</v>
      </c>
      <c r="U2060" s="370">
        <f t="shared" si="533"/>
        <v>83113.7734375</v>
      </c>
      <c r="V2060" s="371">
        <f t="shared" si="534"/>
        <v>83113.7734375</v>
      </c>
      <c r="W2060" s="383">
        <f t="shared" si="523"/>
        <v>72308.982890625004</v>
      </c>
      <c r="X2060" s="365">
        <f>IF(ISERROR('commented data'!$T2014),"",'commented data'!$T2014)</f>
        <v>100.54209899902344</v>
      </c>
      <c r="Y2060" s="384">
        <f t="shared" si="524"/>
        <v>100.54209899902344</v>
      </c>
      <c r="Z2060" s="365">
        <f>IF(ISERROR('commented data'!$U2014),"",'commented data'!$U2014)</f>
        <v>1012.8200073242187</v>
      </c>
      <c r="AA2060" s="385">
        <f t="shared" si="525"/>
        <v>1022.9482073974609</v>
      </c>
      <c r="AC2060" s="427">
        <f t="shared" si="536"/>
        <v>7.6341976163227319</v>
      </c>
      <c r="AD2060" s="428">
        <f t="shared" si="535"/>
        <v>0.46807535250066129</v>
      </c>
      <c r="AE2060" s="429">
        <f t="shared" si="537"/>
        <v>9.1886246474993403</v>
      </c>
      <c r="AF2060" s="430">
        <f t="shared" si="538"/>
        <v>0.9515284359563142</v>
      </c>
    </row>
    <row r="2061" spans="1:32" s="5" customFormat="1" x14ac:dyDescent="0.2">
      <c r="A2061" s="363">
        <f>'commented data'!$A2015</f>
        <v>41264.833333333336</v>
      </c>
      <c r="B2061" s="364">
        <f>IF(ISERROR('commented data'!$B2015),"",'commented data'!$B2015)</f>
        <v>894.0299072265625</v>
      </c>
      <c r="C2061" s="364">
        <f>IF(ISERROR('commented data'!$C2015),"",'commented data'!$C2015)</f>
        <v>487.50588989257812</v>
      </c>
      <c r="D2061" s="364">
        <f>IF(ISERROR('commented data'!$D2015),"",'commented data'!$D2015)</f>
        <v>5985.716796875</v>
      </c>
      <c r="E2061" s="364">
        <f>IF(ISERROR('commented data'!$E2015),"",'commented data'!$E2015)</f>
        <v>9.8611860275268555</v>
      </c>
      <c r="F2061" s="357">
        <f t="shared" si="527"/>
        <v>142.27687652587892</v>
      </c>
      <c r="G2061" s="362">
        <f t="shared" si="528"/>
        <v>53329.011297069155</v>
      </c>
      <c r="H2061" s="359">
        <f>IF(ISERROR('commented data'!$N2015),"",'commented data'!$N2015)</f>
        <v>16.054864570774662</v>
      </c>
      <c r="I2061" s="359">
        <f>IFERROR('commented data'!O2015,"")</f>
        <v>16.080096342824479</v>
      </c>
      <c r="J2061" s="358">
        <f>IF(ISERROR('commented data'!$P2015),"",'commented data'!$P2015)</f>
        <v>1</v>
      </c>
      <c r="K2061" s="328">
        <f>IF(ISERROR('commented data'!$Q2015),"",'commented data'!$Q2015)</f>
        <v>1</v>
      </c>
      <c r="L2061" s="328">
        <f>IF(ISERROR('commented data'!$R2015),"",'commented data'!$R2015)</f>
        <v>1</v>
      </c>
      <c r="M2061" s="328">
        <f>IF(ISERROR('commented data'!$S2015),"",'commented data'!$S2015)</f>
        <v>1</v>
      </c>
      <c r="N2061" s="366">
        <f t="shared" si="529"/>
        <v>1</v>
      </c>
      <c r="O2061" s="367" t="b">
        <f t="shared" si="530"/>
        <v>1</v>
      </c>
      <c r="P2061" s="365">
        <f>IF(ISERROR('commented data'!$J2015),"",'commented data'!$J2015)</f>
        <v>140.86819458007812</v>
      </c>
      <c r="Q2061" s="368">
        <f t="shared" si="526"/>
        <v>140.86819458007812</v>
      </c>
      <c r="R2061" s="368" t="str">
        <f t="shared" si="531"/>
        <v/>
      </c>
      <c r="S2061" s="369">
        <f t="shared" si="532"/>
        <v>140.86819458007812</v>
      </c>
      <c r="T2061" s="365">
        <f>IF(ISERROR('commented data'!$M2015),"",'commented data'!$M2015)</f>
        <v>83069.2734375</v>
      </c>
      <c r="U2061" s="370">
        <f t="shared" si="533"/>
        <v>83069.2734375</v>
      </c>
      <c r="V2061" s="371">
        <f t="shared" si="534"/>
        <v>83069.2734375</v>
      </c>
      <c r="W2061" s="383">
        <f t="shared" si="523"/>
        <v>72270.267890624993</v>
      </c>
      <c r="X2061" s="365">
        <f>IF(ISERROR('commented data'!$T2015),"",'commented data'!$T2015)</f>
        <v>100.55970001220703</v>
      </c>
      <c r="Y2061" s="384">
        <f t="shared" si="524"/>
        <v>100.55970001220703</v>
      </c>
      <c r="Z2061" s="365">
        <f>IF(ISERROR('commented data'!$U2015),"",'commented data'!$U2015)</f>
        <v>1012.8200073242187</v>
      </c>
      <c r="AA2061" s="385">
        <f t="shared" si="525"/>
        <v>1022.9482073974609</v>
      </c>
      <c r="AC2061" s="427">
        <f t="shared" si="536"/>
        <v>7.5874851555603096</v>
      </c>
      <c r="AD2061" s="428">
        <f t="shared" si="535"/>
        <v>0.47259726932683849</v>
      </c>
      <c r="AE2061" s="429">
        <f t="shared" si="537"/>
        <v>9.1841027306731622</v>
      </c>
      <c r="AF2061" s="430">
        <f t="shared" si="538"/>
        <v>0.95106016865732201</v>
      </c>
    </row>
    <row r="2062" spans="1:32" s="5" customFormat="1" x14ac:dyDescent="0.2">
      <c r="A2062" s="363">
        <f>'commented data'!$A2016</f>
        <v>41264.875</v>
      </c>
      <c r="B2062" s="364">
        <f>IF(ISERROR('commented data'!$B2016),"",'commented data'!$B2016)</f>
        <v>894.04608154296875</v>
      </c>
      <c r="C2062" s="364">
        <f>IF(ISERROR('commented data'!$C2016),"",'commented data'!$C2016)</f>
        <v>487.66830444335937</v>
      </c>
      <c r="D2062" s="364">
        <f>IF(ISERROR('commented data'!$D2016),"",'commented data'!$D2016)</f>
        <v>5988.5078125</v>
      </c>
      <c r="E2062" s="364">
        <f>IF(ISERROR('commented data'!$E2016),"",'commented data'!$E2016)</f>
        <v>9.8623981475830078</v>
      </c>
      <c r="F2062" s="357">
        <f t="shared" si="527"/>
        <v>142.31293914794921</v>
      </c>
      <c r="G2062" s="362">
        <f t="shared" si="528"/>
        <v>53333.141158493061</v>
      </c>
      <c r="H2062" s="359">
        <f>IF(ISERROR('commented data'!$N2016),"",'commented data'!$N2016)</f>
        <v>16.36865762859772</v>
      </c>
      <c r="I2062" s="359">
        <f>IFERROR('commented data'!O2016,"")</f>
        <v>16.087594158318815</v>
      </c>
      <c r="J2062" s="358">
        <f>IF(ISERROR('commented data'!$P2016),"",'commented data'!$P2016)</f>
        <v>1</v>
      </c>
      <c r="K2062" s="328">
        <f>IF(ISERROR('commented data'!$Q2016),"",'commented data'!$Q2016)</f>
        <v>1</v>
      </c>
      <c r="L2062" s="328">
        <f>IF(ISERROR('commented data'!$R2016),"",'commented data'!$R2016)</f>
        <v>1</v>
      </c>
      <c r="M2062" s="328">
        <f>IF(ISERROR('commented data'!$S2016),"",'commented data'!$S2016)</f>
        <v>1</v>
      </c>
      <c r="N2062" s="366">
        <f t="shared" si="529"/>
        <v>1</v>
      </c>
      <c r="O2062" s="367" t="b">
        <f t="shared" si="530"/>
        <v>1</v>
      </c>
      <c r="P2062" s="365">
        <f>IF(ISERROR('commented data'!$J2016),"",'commented data'!$J2016)</f>
        <v>140.90390014648438</v>
      </c>
      <c r="Q2062" s="368">
        <f t="shared" si="526"/>
        <v>140.90390014648438</v>
      </c>
      <c r="R2062" s="368" t="str">
        <f t="shared" si="531"/>
        <v/>
      </c>
      <c r="S2062" s="369">
        <f t="shared" si="532"/>
        <v>140.90390014648438</v>
      </c>
      <c r="T2062" s="365">
        <f>IF(ISERROR('commented data'!$M2016),"",'commented data'!$M2016)</f>
        <v>83085</v>
      </c>
      <c r="U2062" s="370">
        <f t="shared" si="533"/>
        <v>83085</v>
      </c>
      <c r="V2062" s="371">
        <f t="shared" si="534"/>
        <v>83085</v>
      </c>
      <c r="W2062" s="383">
        <f t="shared" si="523"/>
        <v>72283.95</v>
      </c>
      <c r="X2062" s="365">
        <f>IF(ISERROR('commented data'!$T2016),"",'commented data'!$T2016)</f>
        <v>100.60040283203125</v>
      </c>
      <c r="Y2062" s="384">
        <f t="shared" si="524"/>
        <v>100.60040283203125</v>
      </c>
      <c r="Z2062" s="365">
        <f>IF(ISERROR('commented data'!$U2016),"",'commented data'!$U2016)</f>
        <v>1012.8170166015625</v>
      </c>
      <c r="AA2062" s="385">
        <f t="shared" si="525"/>
        <v>1022.9451867675781</v>
      </c>
      <c r="AC2062" s="427">
        <f t="shared" si="536"/>
        <v>7.5899960722576081</v>
      </c>
      <c r="AD2062" s="428">
        <f t="shared" si="535"/>
        <v>0.46369080742437352</v>
      </c>
      <c r="AE2062" s="429">
        <f t="shared" si="537"/>
        <v>9.1930091925756265</v>
      </c>
      <c r="AF2062" s="430">
        <f t="shared" si="538"/>
        <v>0.95198247771760802</v>
      </c>
    </row>
    <row r="2063" spans="1:32" s="5" customFormat="1" x14ac:dyDescent="0.2">
      <c r="A2063" s="363">
        <f>'commented data'!$A2017</f>
        <v>41264.916666666664</v>
      </c>
      <c r="B2063" s="364">
        <f>IF(ISERROR('commented data'!$B2017),"",'commented data'!$B2017)</f>
        <v>893.95159912109375</v>
      </c>
      <c r="C2063" s="364">
        <f>IF(ISERROR('commented data'!$C2017),"",'commented data'!$C2017)</f>
        <v>487.15750122070312</v>
      </c>
      <c r="D2063" s="364">
        <f>IF(ISERROR('commented data'!$D2017),"",'commented data'!$D2017)</f>
        <v>5979.2080078125</v>
      </c>
      <c r="E2063" s="364">
        <f>IF(ISERROR('commented data'!$E2017),"",'commented data'!$E2017)</f>
        <v>9.8618345260620117</v>
      </c>
      <c r="F2063" s="357">
        <f t="shared" si="527"/>
        <v>142.40212478637696</v>
      </c>
      <c r="G2063" s="362">
        <f t="shared" si="528"/>
        <v>53269.510861534734</v>
      </c>
      <c r="H2063" s="359">
        <f>IF(ISERROR('commented data'!$N2017),"",'commented data'!$N2017)</f>
        <v>16.179394002869813</v>
      </c>
      <c r="I2063" s="359">
        <f>IFERROR('commented data'!O2017,"")</f>
        <v>16.062611059315113</v>
      </c>
      <c r="J2063" s="358">
        <f>IF(ISERROR('commented data'!$P2017),"",'commented data'!$P2017)</f>
        <v>1</v>
      </c>
      <c r="K2063" s="328">
        <f>IF(ISERROR('commented data'!$Q2017),"",'commented data'!$Q2017)</f>
        <v>1</v>
      </c>
      <c r="L2063" s="328">
        <f>IF(ISERROR('commented data'!$R2017),"",'commented data'!$R2017)</f>
        <v>1</v>
      </c>
      <c r="M2063" s="328">
        <f>IF(ISERROR('commented data'!$S2017),"",'commented data'!$S2017)</f>
        <v>1</v>
      </c>
      <c r="N2063" s="366">
        <f t="shared" si="529"/>
        <v>1</v>
      </c>
      <c r="O2063" s="367" t="b">
        <f t="shared" si="530"/>
        <v>1</v>
      </c>
      <c r="P2063" s="365">
        <f>IF(ISERROR('commented data'!$J2017),"",'commented data'!$J2017)</f>
        <v>140.99220275878906</v>
      </c>
      <c r="Q2063" s="368">
        <f t="shared" si="526"/>
        <v>140.99220275878906</v>
      </c>
      <c r="R2063" s="368" t="str">
        <f t="shared" si="531"/>
        <v/>
      </c>
      <c r="S2063" s="369">
        <f t="shared" si="532"/>
        <v>140.99220275878906</v>
      </c>
      <c r="T2063" s="365">
        <f>IF(ISERROR('commented data'!$M2017),"",'commented data'!$M2017)</f>
        <v>82998.3515625</v>
      </c>
      <c r="U2063" s="370">
        <f t="shared" si="533"/>
        <v>82998.3515625</v>
      </c>
      <c r="V2063" s="371">
        <f t="shared" si="534"/>
        <v>82998.3515625</v>
      </c>
      <c r="W2063" s="383">
        <f t="shared" si="523"/>
        <v>72208.565859374998</v>
      </c>
      <c r="X2063" s="365">
        <f>IF(ISERROR('commented data'!$T2017),"",'commented data'!$T2017)</f>
        <v>100.65660095214844</v>
      </c>
      <c r="Y2063" s="384">
        <f t="shared" si="524"/>
        <v>100.65660095214844</v>
      </c>
      <c r="Z2063" s="365">
        <f>IF(ISERROR('commented data'!$U2017),"",'commented data'!$U2017)</f>
        <v>1012.8170166015625</v>
      </c>
      <c r="AA2063" s="385">
        <f t="shared" si="525"/>
        <v>1022.9451867675781</v>
      </c>
      <c r="AC2063" s="427">
        <f t="shared" si="536"/>
        <v>7.5856915330135317</v>
      </c>
      <c r="AD2063" s="428">
        <f t="shared" si="535"/>
        <v>0.46884892794303812</v>
      </c>
      <c r="AE2063" s="429">
        <f t="shared" si="537"/>
        <v>9.1878510720569633</v>
      </c>
      <c r="AF2063" s="430">
        <f t="shared" si="538"/>
        <v>0.95144832831681247</v>
      </c>
    </row>
    <row r="2064" spans="1:32" s="5" customFormat="1" x14ac:dyDescent="0.2">
      <c r="A2064" s="363">
        <f>'commented data'!$A2018</f>
        <v>41264.958333333336</v>
      </c>
      <c r="B2064" s="364">
        <f>IF(ISERROR('commented data'!$B2018),"",'commented data'!$B2018)</f>
        <v>894.0316162109375</v>
      </c>
      <c r="C2064" s="364">
        <f>IF(ISERROR('commented data'!$C2018),"",'commented data'!$C2018)</f>
        <v>487.1448974609375</v>
      </c>
      <c r="D2064" s="364">
        <f>IF(ISERROR('commented data'!$D2018),"",'commented data'!$D2018)</f>
        <v>5975.77197265625</v>
      </c>
      <c r="E2064" s="364">
        <f>IF(ISERROR('commented data'!$E2018),"",'commented data'!$E2018)</f>
        <v>9.8568363189697266</v>
      </c>
      <c r="F2064" s="357">
        <f t="shared" si="527"/>
        <v>142.79733413696289</v>
      </c>
      <c r="G2064" s="362">
        <f t="shared" si="528"/>
        <v>53262.731325541703</v>
      </c>
      <c r="H2064" s="359">
        <f>IF(ISERROR('commented data'!$N2018),"",'commented data'!$N2018)</f>
        <v>16.195055227924314</v>
      </c>
      <c r="I2064" s="359">
        <f>IFERROR('commented data'!O2018,"")</f>
        <v>16.05338045616017</v>
      </c>
      <c r="J2064" s="358">
        <f>IF(ISERROR('commented data'!$P2018),"",'commented data'!$P2018)</f>
        <v>1</v>
      </c>
      <c r="K2064" s="328">
        <f>IF(ISERROR('commented data'!$Q2018),"",'commented data'!$Q2018)</f>
        <v>1</v>
      </c>
      <c r="L2064" s="328">
        <f>IF(ISERROR('commented data'!$R2018),"",'commented data'!$R2018)</f>
        <v>1</v>
      </c>
      <c r="M2064" s="328">
        <f>IF(ISERROR('commented data'!$S2018),"",'commented data'!$S2018)</f>
        <v>1</v>
      </c>
      <c r="N2064" s="366">
        <f t="shared" si="529"/>
        <v>1</v>
      </c>
      <c r="O2064" s="367" t="b">
        <f t="shared" si="530"/>
        <v>1</v>
      </c>
      <c r="P2064" s="365">
        <f>IF(ISERROR('commented data'!$J2018),"",'commented data'!$J2018)</f>
        <v>141.38349914550781</v>
      </c>
      <c r="Q2064" s="368">
        <f t="shared" si="526"/>
        <v>141.38349914550781</v>
      </c>
      <c r="R2064" s="368" t="str">
        <f t="shared" si="531"/>
        <v/>
      </c>
      <c r="S2064" s="369">
        <f t="shared" si="532"/>
        <v>141.38349914550781</v>
      </c>
      <c r="T2064" s="365">
        <f>IF(ISERROR('commented data'!$M2018),"",'commented data'!$M2018)</f>
        <v>83021.3515625</v>
      </c>
      <c r="U2064" s="370">
        <f t="shared" si="533"/>
        <v>83021.3515625</v>
      </c>
      <c r="V2064" s="371">
        <f t="shared" si="534"/>
        <v>83021.3515625</v>
      </c>
      <c r="W2064" s="383">
        <f t="shared" si="523"/>
        <v>72228.575859374992</v>
      </c>
      <c r="X2064" s="365">
        <f>IF(ISERROR('commented data'!$T2018),"",'commented data'!$T2018)</f>
        <v>100.80850219726562</v>
      </c>
      <c r="Y2064" s="384">
        <f t="shared" si="524"/>
        <v>100.80850219726562</v>
      </c>
      <c r="Z2064" s="365">
        <f>IF(ISERROR('commented data'!$U2018),"",'commented data'!$U2018)</f>
        <v>1012.8189697265625</v>
      </c>
      <c r="AA2064" s="385">
        <f t="shared" si="525"/>
        <v>1022.9471594238281</v>
      </c>
      <c r="AC2064" s="427">
        <f t="shared" si="536"/>
        <v>7.6057760421406586</v>
      </c>
      <c r="AD2064" s="428">
        <f t="shared" si="535"/>
        <v>0.46963569651966386</v>
      </c>
      <c r="AE2064" s="429">
        <f t="shared" si="537"/>
        <v>9.1870643034803372</v>
      </c>
      <c r="AF2064" s="430">
        <f t="shared" si="538"/>
        <v>0.95136685446170399</v>
      </c>
    </row>
    <row r="2065" spans="1:32" s="5" customFormat="1" x14ac:dyDescent="0.2">
      <c r="A2065" s="363">
        <f>'commented data'!$A2019</f>
        <v>41265</v>
      </c>
      <c r="B2065" s="364">
        <f>IF(ISERROR('commented data'!$B2019),"",'commented data'!$B2019)</f>
        <v>893.913330078125</v>
      </c>
      <c r="C2065" s="364">
        <f>IF(ISERROR('commented data'!$C2019),"",'commented data'!$C2019)</f>
        <v>488.49209594726562</v>
      </c>
      <c r="D2065" s="364">
        <f>IF(ISERROR('commented data'!$D2019),"",'commented data'!$D2019)</f>
        <v>5990.0478515625</v>
      </c>
      <c r="E2065" s="364">
        <f>IF(ISERROR('commented data'!$E2019),"",'commented data'!$E2019)</f>
        <v>9.8694076538085937</v>
      </c>
      <c r="F2065" s="357">
        <f t="shared" si="527"/>
        <v>143.24233764648437</v>
      </c>
      <c r="G2065" s="362">
        <f t="shared" si="528"/>
        <v>53392.984963638693</v>
      </c>
      <c r="H2065" s="359">
        <f>IF(ISERROR('commented data'!$N2019),"",'commented data'!$N2019)</f>
        <v>14.987720006816234</v>
      </c>
      <c r="I2065" s="359">
        <f>IFERROR('commented data'!O2019,"")</f>
        <v>16.091731336427483</v>
      </c>
      <c r="J2065" s="358">
        <f>IF(ISERROR('commented data'!$P2019),"",'commented data'!$P2019)</f>
        <v>1</v>
      </c>
      <c r="K2065" s="328">
        <f>IF(ISERROR('commented data'!$Q2019),"",'commented data'!$Q2019)</f>
        <v>1</v>
      </c>
      <c r="L2065" s="328">
        <f>IF(ISERROR('commented data'!$R2019),"",'commented data'!$R2019)</f>
        <v>1</v>
      </c>
      <c r="M2065" s="328">
        <f>IF(ISERROR('commented data'!$S2019),"",'commented data'!$S2019)</f>
        <v>1</v>
      </c>
      <c r="N2065" s="366">
        <f t="shared" si="529"/>
        <v>1</v>
      </c>
      <c r="O2065" s="367" t="b">
        <f t="shared" si="530"/>
        <v>1</v>
      </c>
      <c r="P2065" s="365">
        <f>IF(ISERROR('commented data'!$J2019),"",'commented data'!$J2019)</f>
        <v>141.8240966796875</v>
      </c>
      <c r="Q2065" s="368">
        <f t="shared" si="526"/>
        <v>141.8240966796875</v>
      </c>
      <c r="R2065" s="368" t="str">
        <f t="shared" si="531"/>
        <v/>
      </c>
      <c r="S2065" s="369">
        <f t="shared" si="532"/>
        <v>141.8240966796875</v>
      </c>
      <c r="T2065" s="365">
        <f>IF(ISERROR('commented data'!$M2019),"",'commented data'!$M2019)</f>
        <v>83253.3828125</v>
      </c>
      <c r="U2065" s="370">
        <f t="shared" si="533"/>
        <v>83253.3828125</v>
      </c>
      <c r="V2065" s="371">
        <f t="shared" si="534"/>
        <v>83253.3828125</v>
      </c>
      <c r="W2065" s="383">
        <f t="shared" si="523"/>
        <v>72430.443046874992</v>
      </c>
      <c r="X2065" s="365">
        <f>IF(ISERROR('commented data'!$T2019),"",'commented data'!$T2019)</f>
        <v>100.93810272216797</v>
      </c>
      <c r="Y2065" s="384">
        <f t="shared" si="524"/>
        <v>100.93810272216797</v>
      </c>
      <c r="Z2065" s="365">
        <f>IF(ISERROR('commented data'!$U2019),"",'commented data'!$U2019)</f>
        <v>1012.8170166015625</v>
      </c>
      <c r="AA2065" s="385">
        <f t="shared" si="525"/>
        <v>1022.9451867675781</v>
      </c>
      <c r="AC2065" s="427">
        <f t="shared" si="536"/>
        <v>7.648135980115196</v>
      </c>
      <c r="AD2065" s="428">
        <f t="shared" si="535"/>
        <v>0.51029349204795105</v>
      </c>
      <c r="AE2065" s="429">
        <f t="shared" si="537"/>
        <v>9.1464065079520491</v>
      </c>
      <c r="AF2065" s="430">
        <f t="shared" si="538"/>
        <v>0.94715653462901905</v>
      </c>
    </row>
    <row r="2066" spans="1:32" s="5" customFormat="1" x14ac:dyDescent="0.2">
      <c r="A2066" s="363">
        <f>'commented data'!$A2020</f>
        <v>41265.041666666664</v>
      </c>
      <c r="B2066" s="364">
        <f>IF(ISERROR('commented data'!$B2020),"",'commented data'!$B2020)</f>
        <v>893.98406982421875</v>
      </c>
      <c r="C2066" s="364">
        <f>IF(ISERROR('commented data'!$C2020),"",'commented data'!$C2020)</f>
        <v>490.68399047851562</v>
      </c>
      <c r="D2066" s="364">
        <f>IF(ISERROR('commented data'!$D2020),"",'commented data'!$D2020)</f>
        <v>5992.93212890625</v>
      </c>
      <c r="E2066" s="364">
        <f>IF(ISERROR('commented data'!$E2020),"",'commented data'!$E2020)</f>
        <v>9.8684921264648437</v>
      </c>
      <c r="F2066" s="357">
        <f t="shared" si="527"/>
        <v>143.98650680541994</v>
      </c>
      <c r="G2066" s="362">
        <f t="shared" si="528"/>
        <v>53491.666096162226</v>
      </c>
      <c r="H2066" s="359">
        <f>IF(ISERROR('commented data'!$N2020),"",'commented data'!$N2020)</f>
        <v>13.615043208589341</v>
      </c>
      <c r="I2066" s="359">
        <f>IFERROR('commented data'!O2020,"")</f>
        <v>16.099479691242923</v>
      </c>
      <c r="J2066" s="358">
        <f>IF(ISERROR('commented data'!$P2020),"",'commented data'!$P2020)</f>
        <v>1</v>
      </c>
      <c r="K2066" s="328">
        <f>IF(ISERROR('commented data'!$Q2020),"",'commented data'!$Q2020)</f>
        <v>1</v>
      </c>
      <c r="L2066" s="328">
        <f>IF(ISERROR('commented data'!$R2020),"",'commented data'!$R2020)</f>
        <v>1</v>
      </c>
      <c r="M2066" s="328">
        <f>IF(ISERROR('commented data'!$S2020),"",'commented data'!$S2020)</f>
        <v>1</v>
      </c>
      <c r="N2066" s="366">
        <f t="shared" si="529"/>
        <v>1</v>
      </c>
      <c r="O2066" s="367" t="b">
        <f t="shared" si="530"/>
        <v>1</v>
      </c>
      <c r="P2066" s="365">
        <f>IF(ISERROR('commented data'!$J2020),"",'commented data'!$J2020)</f>
        <v>142.56089782714844</v>
      </c>
      <c r="Q2066" s="368">
        <f t="shared" si="526"/>
        <v>142.56089782714844</v>
      </c>
      <c r="R2066" s="368" t="str">
        <f t="shared" si="531"/>
        <v/>
      </c>
      <c r="S2066" s="369">
        <f t="shared" si="532"/>
        <v>142.56089782714844</v>
      </c>
      <c r="T2066" s="365">
        <f>IF(ISERROR('commented data'!$M2020),"",'commented data'!$M2020)</f>
        <v>83428.109375</v>
      </c>
      <c r="U2066" s="370">
        <f t="shared" si="533"/>
        <v>83428.109375</v>
      </c>
      <c r="V2066" s="371">
        <f t="shared" si="534"/>
        <v>83428.109375</v>
      </c>
      <c r="W2066" s="383">
        <f t="shared" si="523"/>
        <v>72582.455156249998</v>
      </c>
      <c r="X2066" s="365">
        <f>IF(ISERROR('commented data'!$T2020),"",'commented data'!$T2020)</f>
        <v>101.02980041503906</v>
      </c>
      <c r="Y2066" s="384">
        <f t="shared" si="524"/>
        <v>101.02980041503906</v>
      </c>
      <c r="Z2066" s="365">
        <f>IF(ISERROR('commented data'!$U2020),"",'commented data'!$U2020)</f>
        <v>1012.81201171875</v>
      </c>
      <c r="AA2066" s="385">
        <f t="shared" si="525"/>
        <v>1022.9401318359376</v>
      </c>
      <c r="AC2066" s="427">
        <f t="shared" si="536"/>
        <v>7.7020781443883131</v>
      </c>
      <c r="AD2066" s="428">
        <f t="shared" si="535"/>
        <v>0.56570354029646353</v>
      </c>
      <c r="AE2066" s="429">
        <f t="shared" si="537"/>
        <v>9.090996459703538</v>
      </c>
      <c r="AF2066" s="430">
        <f t="shared" si="538"/>
        <v>0.94141854460670182</v>
      </c>
    </row>
    <row r="2067" spans="1:32" s="5" customFormat="1" x14ac:dyDescent="0.2">
      <c r="A2067" s="363">
        <f>'commented data'!$A2021</f>
        <v>41265.083333333336</v>
      </c>
      <c r="B2067" s="364">
        <f>IF(ISERROR('commented data'!$B2021),"",'commented data'!$B2021)</f>
        <v>894.02471923828125</v>
      </c>
      <c r="C2067" s="364">
        <f>IF(ISERROR('commented data'!$C2021),"",'commented data'!$C2021)</f>
        <v>492.85171508789063</v>
      </c>
      <c r="D2067" s="364">
        <f>IF(ISERROR('commented data'!$D2021),"",'commented data'!$D2021)</f>
        <v>5987.3798828125</v>
      </c>
      <c r="E2067" s="364">
        <f>IF(ISERROR('commented data'!$E2021),"",'commented data'!$E2021)</f>
        <v>9.8670921325683594</v>
      </c>
      <c r="F2067" s="357">
        <f t="shared" si="527"/>
        <v>146.2719369506836</v>
      </c>
      <c r="G2067" s="362">
        <f t="shared" si="528"/>
        <v>53510.349800464624</v>
      </c>
      <c r="H2067" s="359">
        <f>IF(ISERROR('commented data'!$N2021),"",'commented data'!$N2021)</f>
        <v>13.293421128678455</v>
      </c>
      <c r="I2067" s="359">
        <f>IFERROR('commented data'!O2021,"")</f>
        <v>16.084564075430098</v>
      </c>
      <c r="J2067" s="358">
        <f>IF(ISERROR('commented data'!$P2021),"",'commented data'!$P2021)</f>
        <v>1</v>
      </c>
      <c r="K2067" s="328">
        <f>IF(ISERROR('commented data'!$Q2021),"",'commented data'!$Q2021)</f>
        <v>1</v>
      </c>
      <c r="L2067" s="328">
        <f>IF(ISERROR('commented data'!$R2021),"",'commented data'!$R2021)</f>
        <v>1</v>
      </c>
      <c r="M2067" s="328">
        <f>IF(ISERROR('commented data'!$S2021),"",'commented data'!$S2021)</f>
        <v>1</v>
      </c>
      <c r="N2067" s="366">
        <f t="shared" si="529"/>
        <v>1</v>
      </c>
      <c r="O2067" s="367" t="b">
        <f t="shared" si="530"/>
        <v>1</v>
      </c>
      <c r="P2067" s="365">
        <f>IF(ISERROR('commented data'!$J2021),"",'commented data'!$J2021)</f>
        <v>144.82369995117187</v>
      </c>
      <c r="Q2067" s="368">
        <f t="shared" si="526"/>
        <v>144.82369995117187</v>
      </c>
      <c r="R2067" s="368" t="str">
        <f t="shared" si="531"/>
        <v/>
      </c>
      <c r="S2067" s="369">
        <f t="shared" si="532"/>
        <v>144.82369995117187</v>
      </c>
      <c r="T2067" s="365">
        <f>IF(ISERROR('commented data'!$M2021),"",'commented data'!$M2021)</f>
        <v>83492.34375</v>
      </c>
      <c r="U2067" s="370">
        <f t="shared" si="533"/>
        <v>83492.34375</v>
      </c>
      <c r="V2067" s="371">
        <f t="shared" si="534"/>
        <v>83492.34375</v>
      </c>
      <c r="W2067" s="383">
        <f t="shared" si="523"/>
        <v>72638.339062500003</v>
      </c>
      <c r="X2067" s="365">
        <f>IF(ISERROR('commented data'!$T2021),"",'commented data'!$T2021)</f>
        <v>101.1864013671875</v>
      </c>
      <c r="Y2067" s="384">
        <f t="shared" si="524"/>
        <v>101.1864013671875</v>
      </c>
      <c r="Z2067" s="365">
        <f>IF(ISERROR('commented data'!$U2021),"",'commented data'!$U2021)</f>
        <v>1012.8099975585937</v>
      </c>
      <c r="AA2067" s="385">
        <f t="shared" si="525"/>
        <v>1022.9380975341797</v>
      </c>
      <c r="AC2067" s="427">
        <f t="shared" si="536"/>
        <v>7.8270625122225859</v>
      </c>
      <c r="AD2067" s="428">
        <f t="shared" si="535"/>
        <v>0.58879218798966171</v>
      </c>
      <c r="AE2067" s="429">
        <f t="shared" si="537"/>
        <v>9.0679078120103398</v>
      </c>
      <c r="AF2067" s="430">
        <f t="shared" si="538"/>
        <v>0.93902759866313945</v>
      </c>
    </row>
    <row r="2068" spans="1:32" s="5" customFormat="1" x14ac:dyDescent="0.2">
      <c r="A2068" s="363">
        <f>'commented data'!$A2022</f>
        <v>41265.125</v>
      </c>
      <c r="B2068" s="364">
        <f>IF(ISERROR('commented data'!$B2022),"",'commented data'!$B2022)</f>
        <v>893.95501708984375</v>
      </c>
      <c r="C2068" s="364">
        <f>IF(ISERROR('commented data'!$C2022),"",'commented data'!$C2022)</f>
        <v>492.82791137695312</v>
      </c>
      <c r="D2068" s="364">
        <f>IF(ISERROR('commented data'!$D2022),"",'commented data'!$D2022)</f>
        <v>5972.3662109375</v>
      </c>
      <c r="E2068" s="364">
        <f>IF(ISERROR('commented data'!$E2022),"",'commented data'!$E2022)</f>
        <v>9.8560333251953125</v>
      </c>
      <c r="F2068" s="357">
        <f t="shared" si="527"/>
        <v>147.74118057250976</v>
      </c>
      <c r="G2068" s="362">
        <f t="shared" si="528"/>
        <v>53398.864527343831</v>
      </c>
      <c r="H2068" s="359">
        <f>IF(ISERROR('commented data'!$N2022),"",'commented data'!$N2022)</f>
        <v>16.682291338036013</v>
      </c>
      <c r="I2068" s="359">
        <f>IFERROR('commented data'!O2022,"")</f>
        <v>16.044231179905271</v>
      </c>
      <c r="J2068" s="358">
        <f>IF(ISERROR('commented data'!$P2022),"",'commented data'!$P2022)</f>
        <v>1</v>
      </c>
      <c r="K2068" s="328">
        <f>IF(ISERROR('commented data'!$Q2022),"",'commented data'!$Q2022)</f>
        <v>1</v>
      </c>
      <c r="L2068" s="328">
        <f>IF(ISERROR('commented data'!$R2022),"",'commented data'!$R2022)</f>
        <v>1</v>
      </c>
      <c r="M2068" s="328">
        <f>IF(ISERROR('commented data'!$S2022),"",'commented data'!$S2022)</f>
        <v>1</v>
      </c>
      <c r="N2068" s="366">
        <f t="shared" si="529"/>
        <v>1</v>
      </c>
      <c r="O2068" s="367" t="b">
        <f t="shared" si="530"/>
        <v>1</v>
      </c>
      <c r="P2068" s="365">
        <f>IF(ISERROR('commented data'!$J2022),"",'commented data'!$J2022)</f>
        <v>146.27839660644531</v>
      </c>
      <c r="Q2068" s="368">
        <f t="shared" si="526"/>
        <v>146.27839660644531</v>
      </c>
      <c r="R2068" s="368" t="str">
        <f t="shared" si="531"/>
        <v/>
      </c>
      <c r="S2068" s="369">
        <f t="shared" si="532"/>
        <v>146.27839660644531</v>
      </c>
      <c r="T2068" s="365">
        <f>IF(ISERROR('commented data'!$M2022),"",'commented data'!$M2022)</f>
        <v>83363.25</v>
      </c>
      <c r="U2068" s="370">
        <f t="shared" si="533"/>
        <v>83363.25</v>
      </c>
      <c r="V2068" s="371">
        <f t="shared" si="534"/>
        <v>83363.25</v>
      </c>
      <c r="W2068" s="383">
        <f t="shared" si="523"/>
        <v>72526.027499999997</v>
      </c>
      <c r="X2068" s="365">
        <f>IF(ISERROR('commented data'!$T2022),"",'commented data'!$T2022)</f>
        <v>101.38829803466797</v>
      </c>
      <c r="Y2068" s="384">
        <f t="shared" si="524"/>
        <v>101.38829803466797</v>
      </c>
      <c r="Z2068" s="365">
        <f>IF(ISERROR('commented data'!$U2022),"",'commented data'!$U2022)</f>
        <v>1012.8109741210937</v>
      </c>
      <c r="AA2068" s="385">
        <f t="shared" si="525"/>
        <v>1022.9390838623046</v>
      </c>
      <c r="AC2068" s="427">
        <f t="shared" si="536"/>
        <v>7.8892112865012907</v>
      </c>
      <c r="AD2068" s="428">
        <f t="shared" si="535"/>
        <v>0.47290933401418939</v>
      </c>
      <c r="AE2068" s="429">
        <f t="shared" si="537"/>
        <v>9.1837906659858106</v>
      </c>
      <c r="AF2068" s="430">
        <f t="shared" si="538"/>
        <v>0.95102785278467905</v>
      </c>
    </row>
    <row r="2069" spans="1:32" s="5" customFormat="1" x14ac:dyDescent="0.2">
      <c r="A2069" s="363">
        <f>'commented data'!$A2023</f>
        <v>41265.166666666664</v>
      </c>
      <c r="B2069" s="364">
        <f>IF(ISERROR('commented data'!$B2023),"",'commented data'!$B2023)</f>
        <v>894.08367919921875</v>
      </c>
      <c r="C2069" s="364">
        <f>IF(ISERROR('commented data'!$C2023),"",'commented data'!$C2023)</f>
        <v>492.76321411132812</v>
      </c>
      <c r="D2069" s="364">
        <f>IF(ISERROR('commented data'!$D2023),"",'commented data'!$D2023)</f>
        <v>5965.43896484375</v>
      </c>
      <c r="E2069" s="364">
        <f>IF(ISERROR('commented data'!$E2023),"",'commented data'!$E2023)</f>
        <v>9.8563022613525391</v>
      </c>
      <c r="F2069" s="357">
        <f t="shared" si="527"/>
        <v>148.18527481079101</v>
      </c>
      <c r="G2069" s="362">
        <f t="shared" si="528"/>
        <v>53346.765150397572</v>
      </c>
      <c r="H2069" s="359">
        <f>IF(ISERROR('commented data'!$N2023),"",'commented data'!$N2023)</f>
        <v>15.089254316167789</v>
      </c>
      <c r="I2069" s="359">
        <f>IFERROR('commented data'!O2023,"")</f>
        <v>16.025621748761431</v>
      </c>
      <c r="J2069" s="358">
        <f>IF(ISERROR('commented data'!$P2023),"",'commented data'!$P2023)</f>
        <v>1</v>
      </c>
      <c r="K2069" s="328">
        <f>IF(ISERROR('commented data'!$Q2023),"",'commented data'!$Q2023)</f>
        <v>1</v>
      </c>
      <c r="L2069" s="328">
        <f>IF(ISERROR('commented data'!$R2023),"",'commented data'!$R2023)</f>
        <v>1</v>
      </c>
      <c r="M2069" s="328">
        <f>IF(ISERROR('commented data'!$S2023),"",'commented data'!$S2023)</f>
        <v>1</v>
      </c>
      <c r="N2069" s="366">
        <f t="shared" si="529"/>
        <v>1</v>
      </c>
      <c r="O2069" s="367" t="b">
        <f t="shared" si="530"/>
        <v>1</v>
      </c>
      <c r="P2069" s="365">
        <f>IF(ISERROR('commented data'!$J2023),"",'commented data'!$J2023)</f>
        <v>146.71809387207031</v>
      </c>
      <c r="Q2069" s="368">
        <f t="shared" si="526"/>
        <v>146.71809387207031</v>
      </c>
      <c r="R2069" s="368" t="str">
        <f t="shared" si="531"/>
        <v/>
      </c>
      <c r="S2069" s="369">
        <f t="shared" si="532"/>
        <v>146.71809387207031</v>
      </c>
      <c r="T2069" s="365">
        <f>IF(ISERROR('commented data'!$M2023),"",'commented data'!$M2023)</f>
        <v>83258.2265625</v>
      </c>
      <c r="U2069" s="370">
        <f t="shared" si="533"/>
        <v>83258.2265625</v>
      </c>
      <c r="V2069" s="371">
        <f t="shared" si="534"/>
        <v>83258.2265625</v>
      </c>
      <c r="W2069" s="383">
        <f t="shared" si="523"/>
        <v>72434.657109374995</v>
      </c>
      <c r="X2069" s="365">
        <f>IF(ISERROR('commented data'!$T2023),"",'commented data'!$T2023)</f>
        <v>101.28140258789062</v>
      </c>
      <c r="Y2069" s="384">
        <f t="shared" si="524"/>
        <v>101.28140258789062</v>
      </c>
      <c r="Z2069" s="365">
        <f>IF(ISERROR('commented data'!$U2023),"",'commented data'!$U2023)</f>
        <v>1012.8099975585937</v>
      </c>
      <c r="AA2069" s="385">
        <f t="shared" si="525"/>
        <v>1022.9380975341797</v>
      </c>
      <c r="AC2069" s="427">
        <f t="shared" si="536"/>
        <v>7.9052050540783929</v>
      </c>
      <c r="AD2069" s="428">
        <f t="shared" si="535"/>
        <v>0.52389633632247468</v>
      </c>
      <c r="AE2069" s="429">
        <f t="shared" si="537"/>
        <v>9.1328036636775263</v>
      </c>
      <c r="AF2069" s="430">
        <f t="shared" si="538"/>
        <v>0.94574789148234129</v>
      </c>
    </row>
    <row r="2070" spans="1:32" s="5" customFormat="1" x14ac:dyDescent="0.2">
      <c r="A2070" s="363">
        <f>'commented data'!$A2024</f>
        <v>41265.208333333336</v>
      </c>
      <c r="B2070" s="364">
        <f>IF(ISERROR('commented data'!$B2024),"",'commented data'!$B2024)</f>
        <v>893.93231201171875</v>
      </c>
      <c r="C2070" s="364">
        <f>IF(ISERROR('commented data'!$C2024),"",'commented data'!$C2024)</f>
        <v>493.089599609375</v>
      </c>
      <c r="D2070" s="364">
        <f>IF(ISERROR('commented data'!$D2024),"",'commented data'!$D2024)</f>
        <v>5962.09619140625</v>
      </c>
      <c r="E2070" s="364">
        <f>IF(ISERROR('commented data'!$E2024),"",'commented data'!$E2024)</f>
        <v>9.8546733856201172</v>
      </c>
      <c r="F2070" s="357">
        <f t="shared" si="527"/>
        <v>147.97789624244712</v>
      </c>
      <c r="G2070" s="362">
        <f t="shared" si="528"/>
        <v>53304.366633000958</v>
      </c>
      <c r="H2070" s="359">
        <f>IF(ISERROR('commented data'!$N2024),"",'commented data'!$N2024)</f>
        <v>16.914771197080409</v>
      </c>
      <c r="I2070" s="359">
        <f>IFERROR('commented data'!O2024,"")</f>
        <v>16.016641684927592</v>
      </c>
      <c r="J2070" s="358">
        <f>IF(ISERROR('commented data'!$P2024),"",'commented data'!$P2024)</f>
        <v>1</v>
      </c>
      <c r="K2070" s="328">
        <f>IF(ISERROR('commented data'!$Q2024),"",'commented data'!$Q2024)</f>
        <v>1</v>
      </c>
      <c r="L2070" s="328">
        <f>IF(ISERROR('commented data'!$R2024),"",'commented data'!$R2024)</f>
        <v>0.85152781009674072</v>
      </c>
      <c r="M2070" s="328">
        <f>IF(ISERROR('commented data'!$S2024),"",'commented data'!$S2024)</f>
        <v>1</v>
      </c>
      <c r="N2070" s="366">
        <f t="shared" si="529"/>
        <v>1</v>
      </c>
      <c r="O2070" s="367" t="b">
        <f t="shared" si="530"/>
        <v>1</v>
      </c>
      <c r="P2070" s="365">
        <f>IF(ISERROR('commented data'!$J2024),"",'commented data'!$J2024)</f>
        <v>146.51276855687834</v>
      </c>
      <c r="Q2070" s="368">
        <f t="shared" si="526"/>
        <v>146.51276855687834</v>
      </c>
      <c r="R2070" s="368" t="str">
        <f t="shared" si="531"/>
        <v/>
      </c>
      <c r="S2070" s="369">
        <f t="shared" si="532"/>
        <v>146.51276855687834</v>
      </c>
      <c r="T2070" s="365">
        <f>IF(ISERROR('commented data'!$M2024),"",'commented data'!$M2024)</f>
        <v>83178.5703125</v>
      </c>
      <c r="U2070" s="370">
        <f t="shared" si="533"/>
        <v>83178.5703125</v>
      </c>
      <c r="V2070" s="371">
        <f t="shared" si="534"/>
        <v>83178.5703125</v>
      </c>
      <c r="W2070" s="383">
        <f t="shared" si="523"/>
        <v>72365.356171874999</v>
      </c>
      <c r="X2070" s="365">
        <f>IF(ISERROR('commented data'!$T2024),"",'commented data'!$T2024)</f>
        <v>101.22219848632812</v>
      </c>
      <c r="Y2070" s="384">
        <f t="shared" si="524"/>
        <v>101.22219848632812</v>
      </c>
      <c r="Z2070" s="365">
        <f>IF(ISERROR('commented data'!$U2024),"",'commented data'!$U2024)</f>
        <v>1012.8140258789062</v>
      </c>
      <c r="AA2070" s="385">
        <f t="shared" si="525"/>
        <v>1022.9421661376953</v>
      </c>
      <c r="AC2070" s="427">
        <f t="shared" si="536"/>
        <v>7.8878680348875756</v>
      </c>
      <c r="AD2070" s="428">
        <f t="shared" si="535"/>
        <v>0.46633016450432796</v>
      </c>
      <c r="AE2070" s="429">
        <f t="shared" si="537"/>
        <v>9.1903698354956731</v>
      </c>
      <c r="AF2070" s="430">
        <f t="shared" si="538"/>
        <v>0.9517091589772565</v>
      </c>
    </row>
    <row r="2071" spans="1:32" s="5" customFormat="1" x14ac:dyDescent="0.2">
      <c r="A2071" s="363">
        <f>'commented data'!$A2025</f>
        <v>41265.25</v>
      </c>
      <c r="B2071" s="364">
        <f>IF(ISERROR('commented data'!$B2025),"",'commented data'!$B2025)</f>
        <v>894.026611328125</v>
      </c>
      <c r="C2071" s="364">
        <f>IF(ISERROR('commented data'!$C2025),"",'commented data'!$C2025)</f>
        <v>490.4495849609375</v>
      </c>
      <c r="D2071" s="364">
        <f>IF(ISERROR('commented data'!$D2025),"",'commented data'!$D2025)</f>
        <v>5942.751953125</v>
      </c>
      <c r="E2071" s="364">
        <f>IF(ISERROR('commented data'!$E2025),"",'commented data'!$E2025)</f>
        <v>9.8506698608398437</v>
      </c>
      <c r="F2071" s="357">
        <f t="shared" si="527"/>
        <v>146.10112266352351</v>
      </c>
      <c r="G2071" s="362">
        <f t="shared" si="528"/>
        <v>53096.144474466302</v>
      </c>
      <c r="H2071" s="359">
        <f>IF(ISERROR('commented data'!$N2025),"",'commented data'!$N2025)</f>
        <v>18.108050481264947</v>
      </c>
      <c r="I2071" s="359">
        <f>IFERROR('commented data'!O2025,"")</f>
        <v>15.964675107523956</v>
      </c>
      <c r="J2071" s="358">
        <f>IF(ISERROR('commented data'!$P2025),"",'commented data'!$P2025)</f>
        <v>1</v>
      </c>
      <c r="K2071" s="328">
        <f>IF(ISERROR('commented data'!$Q2025),"",'commented data'!$Q2025)</f>
        <v>1</v>
      </c>
      <c r="L2071" s="328">
        <f>IF(ISERROR('commented data'!$R2025),"",'commented data'!$R2025)</f>
        <v>0.8712499737739563</v>
      </c>
      <c r="M2071" s="328">
        <f>IF(ISERROR('commented data'!$S2025),"",'commented data'!$S2025)</f>
        <v>1</v>
      </c>
      <c r="N2071" s="366">
        <f t="shared" si="529"/>
        <v>1</v>
      </c>
      <c r="O2071" s="367" t="b">
        <f t="shared" si="530"/>
        <v>1</v>
      </c>
      <c r="P2071" s="365">
        <f>IF(ISERROR('commented data'!$J2025),"",'commented data'!$J2025)</f>
        <v>144.65457689457773</v>
      </c>
      <c r="Q2071" s="368">
        <f t="shared" si="526"/>
        <v>144.65457689457773</v>
      </c>
      <c r="R2071" s="368" t="str">
        <f t="shared" si="531"/>
        <v/>
      </c>
      <c r="S2071" s="369">
        <f t="shared" si="532"/>
        <v>144.65457689457773</v>
      </c>
      <c r="T2071" s="365">
        <f>IF(ISERROR('commented data'!$M2025),"",'commented data'!$M2025)</f>
        <v>82861.5234375</v>
      </c>
      <c r="U2071" s="370">
        <f t="shared" si="533"/>
        <v>82861.5234375</v>
      </c>
      <c r="V2071" s="371">
        <f t="shared" si="534"/>
        <v>82861.5234375</v>
      </c>
      <c r="W2071" s="383">
        <f t="shared" si="523"/>
        <v>72089.525390625</v>
      </c>
      <c r="X2071" s="365">
        <f>IF(ISERROR('commented data'!$T2025),"",'commented data'!$T2025)</f>
        <v>101.25959777832031</v>
      </c>
      <c r="Y2071" s="384">
        <f t="shared" si="524"/>
        <v>101.25959777832031</v>
      </c>
      <c r="Z2071" s="365">
        <f>IF(ISERROR('commented data'!$U2025),"",'commented data'!$U2025)</f>
        <v>1012.8189697265625</v>
      </c>
      <c r="AA2071" s="385">
        <f t="shared" si="525"/>
        <v>1022.9471594238281</v>
      </c>
      <c r="AC2071" s="427">
        <f t="shared" si="536"/>
        <v>7.7574063168241665</v>
      </c>
      <c r="AD2071" s="428">
        <f t="shared" si="535"/>
        <v>0.42839544349902148</v>
      </c>
      <c r="AE2071" s="429">
        <f t="shared" si="537"/>
        <v>9.22830455650098</v>
      </c>
      <c r="AF2071" s="430">
        <f t="shared" si="538"/>
        <v>0.95563749070603621</v>
      </c>
    </row>
    <row r="2072" spans="1:32" s="5" customFormat="1" x14ac:dyDescent="0.2">
      <c r="A2072" s="363">
        <f>'commented data'!$A2026</f>
        <v>41265.291666666664</v>
      </c>
      <c r="B2072" s="364">
        <f>IF(ISERROR('commented data'!$B2026),"",'commented data'!$B2026)</f>
        <v>893.98431396484375</v>
      </c>
      <c r="C2072" s="364">
        <f>IF(ISERROR('commented data'!$C2026),"",'commented data'!$C2026)</f>
        <v>489.18679809570312</v>
      </c>
      <c r="D2072" s="364">
        <f>IF(ISERROR('commented data'!$D2026),"",'commented data'!$D2026)</f>
        <v>5931.671875</v>
      </c>
      <c r="E2072" s="364">
        <f>IF(ISERROR('commented data'!$E2026),"",'commented data'!$E2026)</f>
        <v>9.8429489135742187</v>
      </c>
      <c r="F2072" s="357">
        <f t="shared" si="527"/>
        <v>144.51100219726564</v>
      </c>
      <c r="G2072" s="362">
        <f t="shared" si="528"/>
        <v>53004.473457638102</v>
      </c>
      <c r="H2072" s="359">
        <f>IF(ISERROR('commented data'!$N2026),"",'commented data'!$N2026)</f>
        <v>17.137704942919299</v>
      </c>
      <c r="I2072" s="359">
        <f>IFERROR('commented data'!O2026,"")</f>
        <v>15.934909462108015</v>
      </c>
      <c r="J2072" s="358">
        <f>IF(ISERROR('commented data'!$P2026),"",'commented data'!$P2026)</f>
        <v>1</v>
      </c>
      <c r="K2072" s="328">
        <f>IF(ISERROR('commented data'!$Q2026),"",'commented data'!$Q2026)</f>
        <v>1</v>
      </c>
      <c r="L2072" s="328">
        <f>IF(ISERROR('commented data'!$R2026),"",'commented data'!$R2026)</f>
        <v>1</v>
      </c>
      <c r="M2072" s="328">
        <f>IF(ISERROR('commented data'!$S2026),"",'commented data'!$S2026)</f>
        <v>1</v>
      </c>
      <c r="N2072" s="366">
        <f t="shared" si="529"/>
        <v>1</v>
      </c>
      <c r="O2072" s="367" t="b">
        <f t="shared" si="530"/>
        <v>1</v>
      </c>
      <c r="P2072" s="365">
        <f>IF(ISERROR('commented data'!$J2026),"",'commented data'!$J2026)</f>
        <v>143.0802001953125</v>
      </c>
      <c r="Q2072" s="368">
        <f t="shared" si="526"/>
        <v>143.0802001953125</v>
      </c>
      <c r="R2072" s="368" t="str">
        <f t="shared" si="531"/>
        <v/>
      </c>
      <c r="S2072" s="369">
        <f t="shared" si="532"/>
        <v>143.0802001953125</v>
      </c>
      <c r="T2072" s="365">
        <f>IF(ISERROR('commented data'!$M2026),"",'commented data'!$M2026)</f>
        <v>82696.0625</v>
      </c>
      <c r="U2072" s="370">
        <f t="shared" si="533"/>
        <v>82696.0625</v>
      </c>
      <c r="V2072" s="371">
        <f t="shared" si="534"/>
        <v>82696.0625</v>
      </c>
      <c r="W2072" s="383">
        <f t="shared" si="523"/>
        <v>71945.574374999997</v>
      </c>
      <c r="X2072" s="365">
        <f>IF(ISERROR('commented data'!$T2026),"",'commented data'!$T2026)</f>
        <v>101.15969848632812</v>
      </c>
      <c r="Y2072" s="384">
        <f t="shared" si="524"/>
        <v>101.15969848632812</v>
      </c>
      <c r="Z2072" s="365">
        <f>IF(ISERROR('commented data'!$U2026),"",'commented data'!$U2026)</f>
        <v>1012.822998046875</v>
      </c>
      <c r="AA2072" s="385">
        <f t="shared" si="525"/>
        <v>1022.9512280273437</v>
      </c>
      <c r="AC2072" s="427">
        <f t="shared" si="536"/>
        <v>7.6597295803016481</v>
      </c>
      <c r="AD2072" s="428">
        <f t="shared" si="535"/>
        <v>0.44695188800448921</v>
      </c>
      <c r="AE2072" s="429">
        <f t="shared" si="537"/>
        <v>9.2097481119955109</v>
      </c>
      <c r="AF2072" s="430">
        <f t="shared" si="538"/>
        <v>0.95371587726609608</v>
      </c>
    </row>
    <row r="2073" spans="1:32" s="5" customFormat="1" x14ac:dyDescent="0.2">
      <c r="A2073" s="363">
        <f>'commented data'!$A2027</f>
        <v>41265.333333333336</v>
      </c>
      <c r="B2073" s="364">
        <f>IF(ISERROR('commented data'!$B2027),"",'commented data'!$B2027)</f>
        <v>894.02008056640625</v>
      </c>
      <c r="C2073" s="364">
        <f>IF(ISERROR('commented data'!$C2027),"",'commented data'!$C2027)</f>
        <v>489.07199096679687</v>
      </c>
      <c r="D2073" s="364">
        <f>IF(ISERROR('commented data'!$D2027),"",'commented data'!$D2027)</f>
        <v>5933.58984375</v>
      </c>
      <c r="E2073" s="364">
        <f>IF(ISERROR('commented data'!$E2027),"",'commented data'!$E2027)</f>
        <v>9.8425836563110352</v>
      </c>
      <c r="F2073" s="357">
        <f t="shared" si="527"/>
        <v>143.74704483032227</v>
      </c>
      <c r="G2073" s="362">
        <f t="shared" si="528"/>
        <v>53025.502352281263</v>
      </c>
      <c r="H2073" s="359">
        <f>IF(ISERROR('commented data'!$N2027),"",'commented data'!$N2027)</f>
        <v>16.791739494362627</v>
      </c>
      <c r="I2073" s="359">
        <f>IFERROR('commented data'!O2027,"")</f>
        <v>15.940061914743032</v>
      </c>
      <c r="J2073" s="358">
        <f>IF(ISERROR('commented data'!$P2027),"",'commented data'!$P2027)</f>
        <v>1</v>
      </c>
      <c r="K2073" s="328">
        <f>IF(ISERROR('commented data'!$Q2027),"",'commented data'!$Q2027)</f>
        <v>1</v>
      </c>
      <c r="L2073" s="328">
        <f>IF(ISERROR('commented data'!$R2027),"",'commented data'!$R2027)</f>
        <v>1</v>
      </c>
      <c r="M2073" s="328">
        <f>IF(ISERROR('commented data'!$S2027),"",'commented data'!$S2027)</f>
        <v>1</v>
      </c>
      <c r="N2073" s="366">
        <f t="shared" si="529"/>
        <v>1</v>
      </c>
      <c r="O2073" s="367" t="b">
        <f t="shared" si="530"/>
        <v>1</v>
      </c>
      <c r="P2073" s="365">
        <f>IF(ISERROR('commented data'!$J2027),"",'commented data'!$J2027)</f>
        <v>142.32380676269531</v>
      </c>
      <c r="Q2073" s="368">
        <f t="shared" si="526"/>
        <v>142.32380676269531</v>
      </c>
      <c r="R2073" s="368" t="str">
        <f t="shared" si="531"/>
        <v/>
      </c>
      <c r="S2073" s="369">
        <f t="shared" si="532"/>
        <v>142.32380676269531</v>
      </c>
      <c r="T2073" s="365">
        <f>IF(ISERROR('commented data'!$M2027),"",'commented data'!$M2027)</f>
        <v>82706.4609375</v>
      </c>
      <c r="U2073" s="370">
        <f t="shared" si="533"/>
        <v>82706.4609375</v>
      </c>
      <c r="V2073" s="371">
        <f t="shared" si="534"/>
        <v>82706.4609375</v>
      </c>
      <c r="W2073" s="383">
        <f t="shared" ref="W2073:W2136" si="539">V2073*$W$53</f>
        <v>71954.621015625002</v>
      </c>
      <c r="X2073" s="365">
        <f>IF(ISERROR('commented data'!$T2027),"",'commented data'!$T2027)</f>
        <v>101.05719757080078</v>
      </c>
      <c r="Y2073" s="384">
        <f t="shared" ref="Y2073:Y2136" si="540">X2073*$Y$53</f>
        <v>101.05719757080078</v>
      </c>
      <c r="Z2073" s="365">
        <f>IF(ISERROR('commented data'!$U2027),"",'commented data'!$U2027)</f>
        <v>1012.8200073242187</v>
      </c>
      <c r="AA2073" s="385">
        <f t="shared" ref="AA2073:AA2136" si="541">Z2073*$AA$53</f>
        <v>1022.9482073974609</v>
      </c>
      <c r="AC2073" s="427">
        <f t="shared" si="536"/>
        <v>7.6222592637837332</v>
      </c>
      <c r="AD2073" s="428">
        <f t="shared" si="535"/>
        <v>0.4539291040301513</v>
      </c>
      <c r="AE2073" s="429">
        <f t="shared" si="537"/>
        <v>9.2027708959698487</v>
      </c>
      <c r="AF2073" s="430">
        <f t="shared" si="538"/>
        <v>0.95299335134878871</v>
      </c>
    </row>
    <row r="2074" spans="1:32" s="5" customFormat="1" x14ac:dyDescent="0.2">
      <c r="A2074" s="363">
        <f>'commented data'!$A2028</f>
        <v>41265.375</v>
      </c>
      <c r="B2074" s="364">
        <f>IF(ISERROR('commented data'!$B2028),"",'commented data'!$B2028)</f>
        <v>894.02362060546875</v>
      </c>
      <c r="C2074" s="364">
        <f>IF(ISERROR('commented data'!$C2028),"",'commented data'!$C2028)</f>
        <v>489.94198608398437</v>
      </c>
      <c r="D2074" s="364">
        <f>IF(ISERROR('commented data'!$D2028),"",'commented data'!$D2028)</f>
        <v>5956.47119140625</v>
      </c>
      <c r="E2074" s="364">
        <f>IF(ISERROR('commented data'!$E2028),"",'commented data'!$E2028)</f>
        <v>9.8590526580810547</v>
      </c>
      <c r="F2074" s="357">
        <f t="shared" si="527"/>
        <v>143.3191017150879</v>
      </c>
      <c r="G2074" s="362">
        <f t="shared" si="528"/>
        <v>53184.103046045362</v>
      </c>
      <c r="H2074" s="359">
        <f>IF(ISERROR('commented data'!$N2028),"",'commented data'!$N2028)</f>
        <v>16.723573147454591</v>
      </c>
      <c r="I2074" s="359">
        <f>IFERROR('commented data'!O2028,"")</f>
        <v>16.001530622209824</v>
      </c>
      <c r="J2074" s="358">
        <f>IF(ISERROR('commented data'!$P2028),"",'commented data'!$P2028)</f>
        <v>1</v>
      </c>
      <c r="K2074" s="328">
        <f>IF(ISERROR('commented data'!$Q2028),"",'commented data'!$Q2028)</f>
        <v>1</v>
      </c>
      <c r="L2074" s="328">
        <f>IF(ISERROR('commented data'!$R2028),"",'commented data'!$R2028)</f>
        <v>1</v>
      </c>
      <c r="M2074" s="328">
        <f>IF(ISERROR('commented data'!$S2028),"",'commented data'!$S2028)</f>
        <v>1</v>
      </c>
      <c r="N2074" s="366">
        <f t="shared" si="529"/>
        <v>1</v>
      </c>
      <c r="O2074" s="367" t="b">
        <f t="shared" si="530"/>
        <v>1</v>
      </c>
      <c r="P2074" s="365">
        <f>IF(ISERROR('commented data'!$J2028),"",'commented data'!$J2028)</f>
        <v>141.90010070800781</v>
      </c>
      <c r="Q2074" s="368">
        <f t="shared" si="526"/>
        <v>141.90010070800781</v>
      </c>
      <c r="R2074" s="368" t="str">
        <f t="shared" si="531"/>
        <v/>
      </c>
      <c r="S2074" s="369">
        <f t="shared" si="532"/>
        <v>141.90010070800781</v>
      </c>
      <c r="T2074" s="365">
        <f>IF(ISERROR('commented data'!$M2028),"",'commented data'!$M2028)</f>
        <v>82918.34375</v>
      </c>
      <c r="U2074" s="370">
        <f t="shared" si="533"/>
        <v>82918.34375</v>
      </c>
      <c r="V2074" s="371">
        <f t="shared" si="534"/>
        <v>82918.34375</v>
      </c>
      <c r="W2074" s="383">
        <f t="shared" si="539"/>
        <v>72138.959062499998</v>
      </c>
      <c r="X2074" s="365">
        <f>IF(ISERROR('commented data'!$T2028),"",'commented data'!$T2028)</f>
        <v>100.89669799804687</v>
      </c>
      <c r="Y2074" s="384">
        <f t="shared" si="540"/>
        <v>100.89669799804687</v>
      </c>
      <c r="Z2074" s="365">
        <f>IF(ISERROR('commented data'!$U2028),"",'commented data'!$U2028)</f>
        <v>1012.8189697265625</v>
      </c>
      <c r="AA2074" s="385">
        <f t="shared" si="541"/>
        <v>1022.9471594238281</v>
      </c>
      <c r="AC2074" s="427">
        <f t="shared" si="536"/>
        <v>7.622297874081891</v>
      </c>
      <c r="AD2074" s="428">
        <f t="shared" si="535"/>
        <v>0.45578165663969017</v>
      </c>
      <c r="AE2074" s="429">
        <f t="shared" si="537"/>
        <v>9.2009183433603106</v>
      </c>
      <c r="AF2074" s="430">
        <f t="shared" si="538"/>
        <v>0.9528015101805285</v>
      </c>
    </row>
    <row r="2075" spans="1:32" s="5" customFormat="1" x14ac:dyDescent="0.2">
      <c r="A2075" s="363">
        <f>'commented data'!$A2029</f>
        <v>41265.416666666664</v>
      </c>
      <c r="B2075" s="364">
        <f>IF(ISERROR('commented data'!$B2029),"",'commented data'!$B2029)</f>
        <v>893.9730224609375</v>
      </c>
      <c r="C2075" s="364">
        <f>IF(ISERROR('commented data'!$C2029),"",'commented data'!$C2029)</f>
        <v>488.81658935546875</v>
      </c>
      <c r="D2075" s="364">
        <f>IF(ISERROR('commented data'!$D2029),"",'commented data'!$D2029)</f>
        <v>5939.56689453125</v>
      </c>
      <c r="E2075" s="364">
        <f>IF(ISERROR('commented data'!$E2029),"",'commented data'!$E2029)</f>
        <v>9.8520183563232422</v>
      </c>
      <c r="F2075" s="357">
        <f t="shared" si="527"/>
        <v>141.47231018066407</v>
      </c>
      <c r="G2075" s="362">
        <f t="shared" si="528"/>
        <v>53001.644897947226</v>
      </c>
      <c r="H2075" s="359">
        <f>IF(ISERROR('commented data'!$N2029),"",'commented data'!$N2029)</f>
        <v>16.420012541748438</v>
      </c>
      <c r="I2075" s="359">
        <f>IFERROR('commented data'!O2029,"")</f>
        <v>15.956118730604858</v>
      </c>
      <c r="J2075" s="358">
        <f>IF(ISERROR('commented data'!$P2029),"",'commented data'!$P2029)</f>
        <v>1</v>
      </c>
      <c r="K2075" s="328">
        <f>IF(ISERROR('commented data'!$Q2029),"",'commented data'!$Q2029)</f>
        <v>1</v>
      </c>
      <c r="L2075" s="328">
        <f>IF(ISERROR('commented data'!$R2029),"",'commented data'!$R2029)</f>
        <v>1</v>
      </c>
      <c r="M2075" s="328">
        <f>IF(ISERROR('commented data'!$S2029),"",'commented data'!$S2029)</f>
        <v>1</v>
      </c>
      <c r="N2075" s="366">
        <f t="shared" si="529"/>
        <v>1</v>
      </c>
      <c r="O2075" s="367" t="b">
        <f t="shared" si="530"/>
        <v>1</v>
      </c>
      <c r="P2075" s="365">
        <f>IF(ISERROR('commented data'!$J2029),"",'commented data'!$J2029)</f>
        <v>140.07159423828125</v>
      </c>
      <c r="Q2075" s="368">
        <f t="shared" si="526"/>
        <v>140.07159423828125</v>
      </c>
      <c r="R2075" s="368" t="str">
        <f t="shared" si="531"/>
        <v/>
      </c>
      <c r="S2075" s="369">
        <f t="shared" si="532"/>
        <v>140.07159423828125</v>
      </c>
      <c r="T2075" s="365">
        <f>IF(ISERROR('commented data'!$M2029),"",'commented data'!$M2029)</f>
        <v>82657.671875</v>
      </c>
      <c r="U2075" s="370">
        <f t="shared" si="533"/>
        <v>82657.671875</v>
      </c>
      <c r="V2075" s="371">
        <f t="shared" si="534"/>
        <v>82657.671875</v>
      </c>
      <c r="W2075" s="383">
        <f t="shared" si="539"/>
        <v>71912.174531249999</v>
      </c>
      <c r="X2075" s="365">
        <f>IF(ISERROR('commented data'!$T2029),"",'commented data'!$T2029)</f>
        <v>101.00330352783203</v>
      </c>
      <c r="Y2075" s="384">
        <f t="shared" si="540"/>
        <v>101.00330352783203</v>
      </c>
      <c r="Z2075" s="365">
        <f>IF(ISERROR('commented data'!$U2029),"",'commented data'!$U2029)</f>
        <v>1012.8159790039062</v>
      </c>
      <c r="AA2075" s="385">
        <f t="shared" si="541"/>
        <v>1022.9441387939453</v>
      </c>
      <c r="AC2075" s="427">
        <f t="shared" si="536"/>
        <v>7.4982651470878006</v>
      </c>
      <c r="AD2075" s="428">
        <f t="shared" si="535"/>
        <v>0.45665404505771279</v>
      </c>
      <c r="AE2075" s="429">
        <f t="shared" si="537"/>
        <v>9.2000459549422882</v>
      </c>
      <c r="AF2075" s="430">
        <f t="shared" si="538"/>
        <v>0.95271116995891847</v>
      </c>
    </row>
    <row r="2076" spans="1:32" s="5" customFormat="1" x14ac:dyDescent="0.2">
      <c r="A2076" s="363">
        <f>'commented data'!$A2030</f>
        <v>41265.458333333336</v>
      </c>
      <c r="B2076" s="364">
        <f>IF(ISERROR('commented data'!$B2030),"",'commented data'!$B2030)</f>
        <v>894.00567626953125</v>
      </c>
      <c r="C2076" s="364">
        <f>IF(ISERROR('commented data'!$C2030),"",'commented data'!$C2030)</f>
        <v>487.83529663085937</v>
      </c>
      <c r="D2076" s="364">
        <f>IF(ISERROR('commented data'!$D2030),"",'commented data'!$D2030)</f>
        <v>5924.26904296875</v>
      </c>
      <c r="E2076" s="364">
        <f>IF(ISERROR('commented data'!$E2030),"",'commented data'!$E2030)</f>
        <v>9.8454322814941406</v>
      </c>
      <c r="F2076" s="357">
        <f t="shared" si="527"/>
        <v>139.97680557250976</v>
      </c>
      <c r="G2076" s="362">
        <f t="shared" si="528"/>
        <v>52881.23237409845</v>
      </c>
      <c r="H2076" s="359">
        <f>IF(ISERROR('commented data'!$N2030),"",'commented data'!$N2030)</f>
        <v>16.511649249184558</v>
      </c>
      <c r="I2076" s="359">
        <f>IFERROR('commented data'!O2030,"")</f>
        <v>15.915022411598976</v>
      </c>
      <c r="J2076" s="358">
        <f>IF(ISERROR('commented data'!$P2030),"",'commented data'!$P2030)</f>
        <v>1</v>
      </c>
      <c r="K2076" s="328">
        <f>IF(ISERROR('commented data'!$Q2030),"",'commented data'!$Q2030)</f>
        <v>1</v>
      </c>
      <c r="L2076" s="328">
        <f>IF(ISERROR('commented data'!$R2030),"",'commented data'!$R2030)</f>
        <v>1</v>
      </c>
      <c r="M2076" s="328">
        <f>IF(ISERROR('commented data'!$S2030),"",'commented data'!$S2030)</f>
        <v>1</v>
      </c>
      <c r="N2076" s="366">
        <f t="shared" si="529"/>
        <v>1</v>
      </c>
      <c r="O2076" s="367" t="b">
        <f t="shared" si="530"/>
        <v>1</v>
      </c>
      <c r="P2076" s="365">
        <f>IF(ISERROR('commented data'!$J2030),"",'commented data'!$J2030)</f>
        <v>138.59089660644531</v>
      </c>
      <c r="Q2076" s="368">
        <f t="shared" si="526"/>
        <v>138.59089660644531</v>
      </c>
      <c r="R2076" s="368" t="str">
        <f t="shared" si="531"/>
        <v/>
      </c>
      <c r="S2076" s="369">
        <f t="shared" si="532"/>
        <v>138.59089660644531</v>
      </c>
      <c r="T2076" s="365">
        <f>IF(ISERROR('commented data'!$M2030),"",'commented data'!$M2030)</f>
        <v>82485.546875</v>
      </c>
      <c r="U2076" s="370">
        <f t="shared" si="533"/>
        <v>82485.546875</v>
      </c>
      <c r="V2076" s="371">
        <f t="shared" si="534"/>
        <v>82485.546875</v>
      </c>
      <c r="W2076" s="383">
        <f t="shared" si="539"/>
        <v>71762.42578125</v>
      </c>
      <c r="X2076" s="365">
        <f>IF(ISERROR('commented data'!$T2030),"",'commented data'!$T2030)</f>
        <v>101.07510375976562</v>
      </c>
      <c r="Y2076" s="384">
        <f t="shared" si="540"/>
        <v>101.07510375976562</v>
      </c>
      <c r="Z2076" s="365">
        <f>IF(ISERROR('commented data'!$U2030),"",'commented data'!$U2030)</f>
        <v>1012.8179931640625</v>
      </c>
      <c r="AA2076" s="385">
        <f t="shared" si="541"/>
        <v>1022.9461730957031</v>
      </c>
      <c r="AC2076" s="427">
        <f t="shared" si="536"/>
        <v>7.402145982463888</v>
      </c>
      <c r="AD2076" s="428">
        <f t="shared" si="535"/>
        <v>0.44829840258564418</v>
      </c>
      <c r="AE2076" s="429">
        <f t="shared" si="537"/>
        <v>9.2084015974143565</v>
      </c>
      <c r="AF2076" s="430">
        <f t="shared" si="538"/>
        <v>0.95357643888847698</v>
      </c>
    </row>
    <row r="2077" spans="1:32" s="5" customFormat="1" x14ac:dyDescent="0.2">
      <c r="A2077" s="363">
        <f>'commented data'!$A2031</f>
        <v>41265.5</v>
      </c>
      <c r="B2077" s="364">
        <f>IF(ISERROR('commented data'!$B2031),"",'commented data'!$B2031)</f>
        <v>893.989013671875</v>
      </c>
      <c r="C2077" s="364">
        <f>IF(ISERROR('commented data'!$C2031),"",'commented data'!$C2031)</f>
        <v>487.1455078125</v>
      </c>
      <c r="D2077" s="364">
        <f>IF(ISERROR('commented data'!$D2031),"",'commented data'!$D2031)</f>
        <v>5922.72607421875</v>
      </c>
      <c r="E2077" s="364">
        <f>IF(ISERROR('commented data'!$E2031),"",'commented data'!$E2031)</f>
        <v>9.8488168716430664</v>
      </c>
      <c r="F2077" s="357">
        <f t="shared" si="527"/>
        <v>138.97893432617187</v>
      </c>
      <c r="G2077" s="362">
        <f t="shared" si="528"/>
        <v>52817.484343640579</v>
      </c>
      <c r="H2077" s="359">
        <f>IF(ISERROR('commented data'!$N2031),"",'commented data'!$N2031)</f>
        <v>16.92026505662907</v>
      </c>
      <c r="I2077" s="359">
        <f>IFERROR('commented data'!O2031,"")</f>
        <v>15.910877363145143</v>
      </c>
      <c r="J2077" s="358">
        <f>IF(ISERROR('commented data'!$P2031),"",'commented data'!$P2031)</f>
        <v>1</v>
      </c>
      <c r="K2077" s="328">
        <f>IF(ISERROR('commented data'!$Q2031),"",'commented data'!$Q2031)</f>
        <v>1</v>
      </c>
      <c r="L2077" s="328">
        <f>IF(ISERROR('commented data'!$R2031),"",'commented data'!$R2031)</f>
        <v>1</v>
      </c>
      <c r="M2077" s="328">
        <f>IF(ISERROR('commented data'!$S2031),"",'commented data'!$S2031)</f>
        <v>1</v>
      </c>
      <c r="N2077" s="366">
        <f t="shared" si="529"/>
        <v>1</v>
      </c>
      <c r="O2077" s="367" t="b">
        <f t="shared" si="530"/>
        <v>1</v>
      </c>
      <c r="P2077" s="365">
        <f>IF(ISERROR('commented data'!$J2031),"",'commented data'!$J2031)</f>
        <v>137.6029052734375</v>
      </c>
      <c r="Q2077" s="368">
        <f t="shared" si="526"/>
        <v>137.6029052734375</v>
      </c>
      <c r="R2077" s="368" t="str">
        <f t="shared" si="531"/>
        <v/>
      </c>
      <c r="S2077" s="369">
        <f t="shared" si="532"/>
        <v>137.6029052734375</v>
      </c>
      <c r="T2077" s="365">
        <f>IF(ISERROR('commented data'!$M2031),"",'commented data'!$M2031)</f>
        <v>82395.15625</v>
      </c>
      <c r="U2077" s="370">
        <f t="shared" si="533"/>
        <v>82395.15625</v>
      </c>
      <c r="V2077" s="371">
        <f t="shared" si="534"/>
        <v>82395.15625</v>
      </c>
      <c r="W2077" s="383">
        <f t="shared" si="539"/>
        <v>71683.785937499997</v>
      </c>
      <c r="X2077" s="365">
        <f>IF(ISERROR('commented data'!$T2031),"",'commented data'!$T2031)</f>
        <v>101.11840057373047</v>
      </c>
      <c r="Y2077" s="384">
        <f t="shared" si="540"/>
        <v>101.11840057373047</v>
      </c>
      <c r="Z2077" s="365">
        <f>IF(ISERROR('commented data'!$U2031),"",'commented data'!$U2031)</f>
        <v>1012.823974609375</v>
      </c>
      <c r="AA2077" s="385">
        <f t="shared" si="541"/>
        <v>1022.9522143554688</v>
      </c>
      <c r="AC2077" s="427">
        <f t="shared" si="536"/>
        <v>7.3405176878684344</v>
      </c>
      <c r="AD2077" s="428">
        <f t="shared" si="535"/>
        <v>0.43382994671188946</v>
      </c>
      <c r="AE2077" s="429">
        <f t="shared" si="537"/>
        <v>9.222870053288112</v>
      </c>
      <c r="AF2077" s="430">
        <f t="shared" si="538"/>
        <v>0.95507472048299225</v>
      </c>
    </row>
    <row r="2078" spans="1:32" s="5" customFormat="1" x14ac:dyDescent="0.2">
      <c r="A2078" s="363">
        <f>'commented data'!$A2032</f>
        <v>41265.541666666664</v>
      </c>
      <c r="B2078" s="364">
        <f>IF(ISERROR('commented data'!$B2032),"",'commented data'!$B2032)</f>
        <v>893.9984130859375</v>
      </c>
      <c r="C2078" s="364">
        <f>IF(ISERROR('commented data'!$C2032),"",'commented data'!$C2032)</f>
        <v>486.41189575195312</v>
      </c>
      <c r="D2078" s="364">
        <f>IF(ISERROR('commented data'!$D2032),"",'commented data'!$D2032)</f>
        <v>5919.708984375</v>
      </c>
      <c r="E2078" s="364">
        <f>IF(ISERROR('commented data'!$E2032),"",'commented data'!$E2032)</f>
        <v>9.8454971313476562</v>
      </c>
      <c r="F2078" s="357">
        <f t="shared" si="527"/>
        <v>138.97720825195313</v>
      </c>
      <c r="G2078" s="362">
        <f t="shared" si="528"/>
        <v>52788.432070802293</v>
      </c>
      <c r="H2078" s="359">
        <f>IF(ISERROR('commented data'!$N2032),"",'commented data'!$N2032)</f>
        <v>17.199627927757682</v>
      </c>
      <c r="I2078" s="359">
        <f>IFERROR('commented data'!O2032,"")</f>
        <v>15.902772219348869</v>
      </c>
      <c r="J2078" s="358">
        <f>IF(ISERROR('commented data'!$P2032),"",'commented data'!$P2032)</f>
        <v>1</v>
      </c>
      <c r="K2078" s="328">
        <f>IF(ISERROR('commented data'!$Q2032),"",'commented data'!$Q2032)</f>
        <v>1</v>
      </c>
      <c r="L2078" s="328">
        <f>IF(ISERROR('commented data'!$R2032),"",'commented data'!$R2032)</f>
        <v>1</v>
      </c>
      <c r="M2078" s="328">
        <f>IF(ISERROR('commented data'!$S2032),"",'commented data'!$S2032)</f>
        <v>1</v>
      </c>
      <c r="N2078" s="366">
        <f t="shared" si="529"/>
        <v>1</v>
      </c>
      <c r="O2078" s="367" t="b">
        <f t="shared" si="530"/>
        <v>1</v>
      </c>
      <c r="P2078" s="365">
        <f>IF(ISERROR('commented data'!$J2032),"",'commented data'!$J2032)</f>
        <v>137.6011962890625</v>
      </c>
      <c r="Q2078" s="368">
        <f t="shared" si="526"/>
        <v>137.6011962890625</v>
      </c>
      <c r="R2078" s="368" t="str">
        <f t="shared" si="531"/>
        <v/>
      </c>
      <c r="S2078" s="369">
        <f t="shared" si="532"/>
        <v>137.6011962890625</v>
      </c>
      <c r="T2078" s="365">
        <f>IF(ISERROR('commented data'!$M2032),"",'commented data'!$M2032)</f>
        <v>82336.1484375</v>
      </c>
      <c r="U2078" s="370">
        <f t="shared" si="533"/>
        <v>82336.1484375</v>
      </c>
      <c r="V2078" s="371">
        <f t="shared" si="534"/>
        <v>82336.1484375</v>
      </c>
      <c r="W2078" s="383">
        <f t="shared" si="539"/>
        <v>71632.449140625002</v>
      </c>
      <c r="X2078" s="365">
        <f>IF(ISERROR('commented data'!$T2032),"",'commented data'!$T2032)</f>
        <v>101.05619812011719</v>
      </c>
      <c r="Y2078" s="384">
        <f t="shared" si="540"/>
        <v>101.05619812011719</v>
      </c>
      <c r="Z2078" s="365">
        <f>IF(ISERROR('commented data'!$U2032),"",'commented data'!$U2032)</f>
        <v>1012.823974609375</v>
      </c>
      <c r="AA2078" s="385">
        <f t="shared" si="541"/>
        <v>1022.9522143554688</v>
      </c>
      <c r="AC2078" s="427">
        <f t="shared" si="536"/>
        <v>7.3363889171979713</v>
      </c>
      <c r="AD2078" s="428">
        <f t="shared" si="535"/>
        <v>0.42654346640592811</v>
      </c>
      <c r="AE2078" s="429">
        <f t="shared" si="537"/>
        <v>9.230156533594073</v>
      </c>
      <c r="AF2078" s="430">
        <f t="shared" si="538"/>
        <v>0.95582927227666514</v>
      </c>
    </row>
    <row r="2079" spans="1:32" s="5" customFormat="1" x14ac:dyDescent="0.2">
      <c r="A2079" s="363">
        <f>'commented data'!$A2033</f>
        <v>41265.583333333336</v>
      </c>
      <c r="B2079" s="364">
        <f>IF(ISERROR('commented data'!$B2033),"",'commented data'!$B2033)</f>
        <v>893.9954833984375</v>
      </c>
      <c r="C2079" s="364">
        <f>IF(ISERROR('commented data'!$C2033),"",'commented data'!$C2033)</f>
        <v>486.33770751953125</v>
      </c>
      <c r="D2079" s="364">
        <f>IF(ISERROR('commented data'!$D2033),"",'commented data'!$D2033)</f>
        <v>5922.4619140625</v>
      </c>
      <c r="E2079" s="364">
        <f>IF(ISERROR('commented data'!$E2033),"",'commented data'!$E2033)</f>
        <v>9.8460731506347656</v>
      </c>
      <c r="F2079" s="357">
        <f t="shared" si="527"/>
        <v>139.1401219177246</v>
      </c>
      <c r="G2079" s="362">
        <f t="shared" si="528"/>
        <v>52875.749070678488</v>
      </c>
      <c r="H2079" s="359">
        <f>IF(ISERROR('commented data'!$N2033),"",'commented data'!$N2033)</f>
        <v>16.829972673257362</v>
      </c>
      <c r="I2079" s="359">
        <f>IFERROR('commented data'!O2033,"")</f>
        <v>15.910167720356055</v>
      </c>
      <c r="J2079" s="358">
        <f>IF(ISERROR('commented data'!$P2033),"",'commented data'!$P2033)</f>
        <v>1</v>
      </c>
      <c r="K2079" s="328">
        <f>IF(ISERROR('commented data'!$Q2033),"",'commented data'!$Q2033)</f>
        <v>1</v>
      </c>
      <c r="L2079" s="328">
        <f>IF(ISERROR('commented data'!$R2033),"",'commented data'!$R2033)</f>
        <v>1</v>
      </c>
      <c r="M2079" s="328">
        <f>IF(ISERROR('commented data'!$S2033),"",'commented data'!$S2033)</f>
        <v>1</v>
      </c>
      <c r="N2079" s="366">
        <f t="shared" si="529"/>
        <v>1</v>
      </c>
      <c r="O2079" s="367" t="b">
        <f t="shared" si="530"/>
        <v>1</v>
      </c>
      <c r="P2079" s="365">
        <f>IF(ISERROR('commented data'!$J2033),"",'commented data'!$J2033)</f>
        <v>137.76249694824219</v>
      </c>
      <c r="Q2079" s="368">
        <f t="shared" si="526"/>
        <v>137.76249694824219</v>
      </c>
      <c r="R2079" s="368" t="str">
        <f t="shared" si="531"/>
        <v/>
      </c>
      <c r="S2079" s="369">
        <f t="shared" si="532"/>
        <v>137.76249694824219</v>
      </c>
      <c r="T2079" s="365">
        <f>IF(ISERROR('commented data'!$M2033),"",'commented data'!$M2033)</f>
        <v>82437.09375</v>
      </c>
      <c r="U2079" s="370">
        <f t="shared" si="533"/>
        <v>82437.09375</v>
      </c>
      <c r="V2079" s="371">
        <f t="shared" si="534"/>
        <v>82437.09375</v>
      </c>
      <c r="W2079" s="383">
        <f t="shared" si="539"/>
        <v>71720.271562499998</v>
      </c>
      <c r="X2079" s="365">
        <f>IF(ISERROR('commented data'!$T2033),"",'commented data'!$T2033)</f>
        <v>100.89739990234375</v>
      </c>
      <c r="Y2079" s="384">
        <f t="shared" si="540"/>
        <v>100.89739990234375</v>
      </c>
      <c r="Z2079" s="365">
        <f>IF(ISERROR('commented data'!$U2033),"",'commented data'!$U2033)</f>
        <v>1012.8270263671875</v>
      </c>
      <c r="AA2079" s="385">
        <f t="shared" si="541"/>
        <v>1022.9552966308594</v>
      </c>
      <c r="AC2079" s="427">
        <f t="shared" si="536"/>
        <v>7.357138172185218</v>
      </c>
      <c r="AD2079" s="428">
        <f t="shared" si="535"/>
        <v>0.43714498621115577</v>
      </c>
      <c r="AE2079" s="429">
        <f t="shared" si="537"/>
        <v>9.2195550137888453</v>
      </c>
      <c r="AF2079" s="430">
        <f t="shared" si="538"/>
        <v>0.95473143141951644</v>
      </c>
    </row>
    <row r="2080" spans="1:32" s="5" customFormat="1" x14ac:dyDescent="0.2">
      <c r="A2080" s="363">
        <f>'commented data'!$A2034</f>
        <v>41265.625</v>
      </c>
      <c r="B2080" s="364">
        <f>IF(ISERROR('commented data'!$B2034),"",'commented data'!$B2034)</f>
        <v>894.03759765625</v>
      </c>
      <c r="C2080" s="364">
        <f>IF(ISERROR('commented data'!$C2034),"",'commented data'!$C2034)</f>
        <v>485.61550903320312</v>
      </c>
      <c r="D2080" s="364">
        <f>IF(ISERROR('commented data'!$D2034),"",'commented data'!$D2034)</f>
        <v>5916.9921875</v>
      </c>
      <c r="E2080" s="364">
        <f>IF(ISERROR('commented data'!$E2034),"",'commented data'!$E2034)</f>
        <v>9.8464498519897461</v>
      </c>
      <c r="F2080" s="357">
        <f t="shared" si="527"/>
        <v>138.63159271240235</v>
      </c>
      <c r="G2080" s="362">
        <f t="shared" si="528"/>
        <v>52816.251578106851</v>
      </c>
      <c r="H2080" s="359">
        <f>IF(ISERROR('commented data'!$N2034),"",'commented data'!$N2034)</f>
        <v>16.44509484003531</v>
      </c>
      <c r="I2080" s="359">
        <f>IFERROR('commented data'!O2034,"")</f>
        <v>15.895473785932056</v>
      </c>
      <c r="J2080" s="358">
        <f>IF(ISERROR('commented data'!$P2034),"",'commented data'!$P2034)</f>
        <v>1</v>
      </c>
      <c r="K2080" s="328">
        <f>IF(ISERROR('commented data'!$Q2034),"",'commented data'!$Q2034)</f>
        <v>1</v>
      </c>
      <c r="L2080" s="328">
        <f>IF(ISERROR('commented data'!$R2034),"",'commented data'!$R2034)</f>
        <v>1</v>
      </c>
      <c r="M2080" s="328">
        <f>IF(ISERROR('commented data'!$S2034),"",'commented data'!$S2034)</f>
        <v>1</v>
      </c>
      <c r="N2080" s="366">
        <f t="shared" si="529"/>
        <v>1</v>
      </c>
      <c r="O2080" s="367" t="b">
        <f t="shared" si="530"/>
        <v>1</v>
      </c>
      <c r="P2080" s="365">
        <f>IF(ISERROR('commented data'!$J2034),"",'commented data'!$J2034)</f>
        <v>137.25900268554687</v>
      </c>
      <c r="Q2080" s="368">
        <f t="shared" si="526"/>
        <v>137.25900268554687</v>
      </c>
      <c r="R2080" s="368" t="str">
        <f t="shared" si="531"/>
        <v/>
      </c>
      <c r="S2080" s="369">
        <f t="shared" si="532"/>
        <v>137.25900268554687</v>
      </c>
      <c r="T2080" s="365">
        <f>IF(ISERROR('commented data'!$M2034),"",'commented data'!$M2034)</f>
        <v>82322.2578125</v>
      </c>
      <c r="U2080" s="370">
        <f t="shared" si="533"/>
        <v>82322.2578125</v>
      </c>
      <c r="V2080" s="371">
        <f t="shared" si="534"/>
        <v>82322.2578125</v>
      </c>
      <c r="W2080" s="383">
        <f t="shared" si="539"/>
        <v>71620.364296875006</v>
      </c>
      <c r="X2080" s="365">
        <f>IF(ISERROR('commented data'!$T2034),"",'commented data'!$T2034)</f>
        <v>100.79599761962891</v>
      </c>
      <c r="Y2080" s="384">
        <f t="shared" si="540"/>
        <v>100.79599761962891</v>
      </c>
      <c r="Z2080" s="365">
        <f>IF(ISERROR('commented data'!$U2034),"",'commented data'!$U2034)</f>
        <v>1012.823974609375</v>
      </c>
      <c r="AA2080" s="385">
        <f t="shared" si="541"/>
        <v>1022.9522143554688</v>
      </c>
      <c r="AC2080" s="427">
        <f t="shared" si="536"/>
        <v>7.3220010773718869</v>
      </c>
      <c r="AD2080" s="428">
        <f t="shared" si="535"/>
        <v>0.44523921257946153</v>
      </c>
      <c r="AE2080" s="429">
        <f t="shared" si="537"/>
        <v>9.2114607874205383</v>
      </c>
      <c r="AF2080" s="430">
        <f t="shared" si="538"/>
        <v>0.95389323344626398</v>
      </c>
    </row>
    <row r="2081" spans="1:32" s="5" customFormat="1" x14ac:dyDescent="0.2">
      <c r="A2081" s="363">
        <f>'commented data'!$A2035</f>
        <v>41265.666666666664</v>
      </c>
      <c r="B2081" s="364">
        <f>IF(ISERROR('commented data'!$B2035),"",'commented data'!$B2035)</f>
        <v>893.9791259765625</v>
      </c>
      <c r="C2081" s="364">
        <f>IF(ISERROR('commented data'!$C2035),"",'commented data'!$C2035)</f>
        <v>485.39828491210937</v>
      </c>
      <c r="D2081" s="364">
        <f>IF(ISERROR('commented data'!$D2035),"",'commented data'!$D2035)</f>
        <v>5915.4267578125</v>
      </c>
      <c r="E2081" s="364">
        <f>IF(ISERROR('commented data'!$E2035),"",'commented data'!$E2035)</f>
        <v>9.8420572280883789</v>
      </c>
      <c r="F2081" s="357">
        <f t="shared" si="527"/>
        <v>138.79379745483399</v>
      </c>
      <c r="G2081" s="362">
        <f t="shared" si="528"/>
        <v>52804.617981521071</v>
      </c>
      <c r="H2081" s="359">
        <f>IF(ISERROR('commented data'!$N2035),"",'commented data'!$N2035)</f>
        <v>16.3175642438684</v>
      </c>
      <c r="I2081" s="359">
        <f>IFERROR('commented data'!O2035,"")</f>
        <v>15.891268398165288</v>
      </c>
      <c r="J2081" s="358">
        <f>IF(ISERROR('commented data'!$P2035),"",'commented data'!$P2035)</f>
        <v>1</v>
      </c>
      <c r="K2081" s="328">
        <f>IF(ISERROR('commented data'!$Q2035),"",'commented data'!$Q2035)</f>
        <v>1</v>
      </c>
      <c r="L2081" s="328">
        <f>IF(ISERROR('commented data'!$R2035),"",'commented data'!$R2035)</f>
        <v>1</v>
      </c>
      <c r="M2081" s="328">
        <f>IF(ISERROR('commented data'!$S2035),"",'commented data'!$S2035)</f>
        <v>1</v>
      </c>
      <c r="N2081" s="366">
        <f t="shared" si="529"/>
        <v>1</v>
      </c>
      <c r="O2081" s="367" t="b">
        <f t="shared" si="530"/>
        <v>1</v>
      </c>
      <c r="P2081" s="365">
        <f>IF(ISERROR('commented data'!$J2035),"",'commented data'!$J2035)</f>
        <v>137.41960144042969</v>
      </c>
      <c r="Q2081" s="368">
        <f t="shared" si="526"/>
        <v>137.41960144042969</v>
      </c>
      <c r="R2081" s="368" t="str">
        <f t="shared" si="531"/>
        <v/>
      </c>
      <c r="S2081" s="369">
        <f t="shared" si="532"/>
        <v>137.41960144042969</v>
      </c>
      <c r="T2081" s="365">
        <f>IF(ISERROR('commented data'!$M2035),"",'commented data'!$M2035)</f>
        <v>82295.546875</v>
      </c>
      <c r="U2081" s="370">
        <f t="shared" si="533"/>
        <v>82295.546875</v>
      </c>
      <c r="V2081" s="371">
        <f t="shared" si="534"/>
        <v>82295.546875</v>
      </c>
      <c r="W2081" s="383">
        <f t="shared" si="539"/>
        <v>71597.125781249997</v>
      </c>
      <c r="X2081" s="365">
        <f>IF(ISERROR('commented data'!$T2035),"",'commented data'!$T2035)</f>
        <v>100.75630187988281</v>
      </c>
      <c r="Y2081" s="384">
        <f t="shared" si="540"/>
        <v>100.75630187988281</v>
      </c>
      <c r="Z2081" s="365">
        <f>IF(ISERROR('commented data'!$U2035),"",'commented data'!$U2035)</f>
        <v>1012.822021484375</v>
      </c>
      <c r="AA2081" s="385">
        <f t="shared" si="541"/>
        <v>1022.9502416992187</v>
      </c>
      <c r="AC2081" s="427">
        <f t="shared" si="536"/>
        <v>7.3289534528071201</v>
      </c>
      <c r="AD2081" s="428">
        <f t="shared" si="535"/>
        <v>0.44914506499100182</v>
      </c>
      <c r="AE2081" s="429">
        <f t="shared" si="537"/>
        <v>9.2075549350089982</v>
      </c>
      <c r="AF2081" s="430">
        <f t="shared" si="538"/>
        <v>0.95348876272525784</v>
      </c>
    </row>
    <row r="2082" spans="1:32" s="5" customFormat="1" x14ac:dyDescent="0.2">
      <c r="A2082" s="363">
        <f>'commented data'!$A2036</f>
        <v>41265.708333333336</v>
      </c>
      <c r="B2082" s="364">
        <f>IF(ISERROR('commented data'!$B2036),"",'commented data'!$B2036)</f>
        <v>893.95928955078125</v>
      </c>
      <c r="C2082" s="364">
        <f>IF(ISERROR('commented data'!$C2036),"",'commented data'!$C2036)</f>
        <v>486.91281127929687</v>
      </c>
      <c r="D2082" s="364">
        <f>IF(ISERROR('commented data'!$D2036),"",'commented data'!$D2036)</f>
        <v>5935.47412109375</v>
      </c>
      <c r="E2082" s="364">
        <f>IF(ISERROR('commented data'!$E2036),"",'commented data'!$E2036)</f>
        <v>9.8470907211303711</v>
      </c>
      <c r="F2082" s="357">
        <f t="shared" si="527"/>
        <v>139.71148330688476</v>
      </c>
      <c r="G2082" s="362">
        <f t="shared" si="528"/>
        <v>53012.198876129303</v>
      </c>
      <c r="H2082" s="359">
        <f>IF(ISERROR('commented data'!$N2036),"",'commented data'!$N2036)</f>
        <v>16.085312250866554</v>
      </c>
      <c r="I2082" s="359">
        <f>IFERROR('commented data'!O2036,"")</f>
        <v>15.945123858408644</v>
      </c>
      <c r="J2082" s="358">
        <f>IF(ISERROR('commented data'!$P2036),"",'commented data'!$P2036)</f>
        <v>1</v>
      </c>
      <c r="K2082" s="328">
        <f>IF(ISERROR('commented data'!$Q2036),"",'commented data'!$Q2036)</f>
        <v>1</v>
      </c>
      <c r="L2082" s="328">
        <f>IF(ISERROR('commented data'!$R2036),"",'commented data'!$R2036)</f>
        <v>1</v>
      </c>
      <c r="M2082" s="328">
        <f>IF(ISERROR('commented data'!$S2036),"",'commented data'!$S2036)</f>
        <v>1</v>
      </c>
      <c r="N2082" s="366">
        <f t="shared" si="529"/>
        <v>1</v>
      </c>
      <c r="O2082" s="367" t="b">
        <f t="shared" si="530"/>
        <v>1</v>
      </c>
      <c r="P2082" s="365">
        <f>IF(ISERROR('commented data'!$J2036),"",'commented data'!$J2036)</f>
        <v>138.32820129394531</v>
      </c>
      <c r="Q2082" s="368">
        <f t="shared" si="526"/>
        <v>138.32820129394531</v>
      </c>
      <c r="R2082" s="368" t="str">
        <f t="shared" si="531"/>
        <v/>
      </c>
      <c r="S2082" s="369">
        <f t="shared" si="532"/>
        <v>138.32820129394531</v>
      </c>
      <c r="T2082" s="365">
        <f>IF(ISERROR('commented data'!$M2036),"",'commented data'!$M2036)</f>
        <v>82564.2890625</v>
      </c>
      <c r="U2082" s="370">
        <f t="shared" si="533"/>
        <v>82564.2890625</v>
      </c>
      <c r="V2082" s="371">
        <f t="shared" si="534"/>
        <v>82564.2890625</v>
      </c>
      <c r="W2082" s="383">
        <f t="shared" si="539"/>
        <v>71830.931484375003</v>
      </c>
      <c r="X2082" s="365">
        <f>IF(ISERROR('commented data'!$T2036),"",'commented data'!$T2036)</f>
        <v>100.50730133056641</v>
      </c>
      <c r="Y2082" s="384">
        <f t="shared" si="540"/>
        <v>100.50730133056641</v>
      </c>
      <c r="Z2082" s="365">
        <f>IF(ISERROR('commented data'!$U2036),"",'commented data'!$U2036)</f>
        <v>1012.8189697265625</v>
      </c>
      <c r="AA2082" s="385">
        <f t="shared" si="541"/>
        <v>1022.9471594238281</v>
      </c>
      <c r="AC2082" s="427">
        <f t="shared" si="536"/>
        <v>7.4064129383435935</v>
      </c>
      <c r="AD2082" s="428">
        <f t="shared" si="535"/>
        <v>0.46044570492839471</v>
      </c>
      <c r="AE2082" s="429">
        <f t="shared" si="537"/>
        <v>9.196254295071606</v>
      </c>
      <c r="AF2082" s="430">
        <f t="shared" si="538"/>
        <v>0.95231852445158338</v>
      </c>
    </row>
    <row r="2083" spans="1:32" s="5" customFormat="1" x14ac:dyDescent="0.2">
      <c r="A2083" s="363">
        <f>'commented data'!$A2037</f>
        <v>41265.75</v>
      </c>
      <c r="B2083" s="364">
        <f>IF(ISERROR('commented data'!$B2037),"",'commented data'!$B2037)</f>
        <v>894.021484375</v>
      </c>
      <c r="C2083" s="364">
        <f>IF(ISERROR('commented data'!$C2037),"",'commented data'!$C2037)</f>
        <v>487.89608764648437</v>
      </c>
      <c r="D2083" s="364">
        <f>IF(ISERROR('commented data'!$D2037),"",'commented data'!$D2037)</f>
        <v>5957.3779296875</v>
      </c>
      <c r="E2083" s="364">
        <f>IF(ISERROR('commented data'!$E2037),"",'commented data'!$E2037)</f>
        <v>9.8653039932250977</v>
      </c>
      <c r="F2083" s="357">
        <f t="shared" si="527"/>
        <v>139.59119750976564</v>
      </c>
      <c r="G2083" s="362">
        <f t="shared" si="528"/>
        <v>53103.94232942666</v>
      </c>
      <c r="H2083" s="359">
        <f>IF(ISERROR('commented data'!$N2037),"",'commented data'!$N2037)</f>
        <v>15.939402885187883</v>
      </c>
      <c r="I2083" s="359">
        <f>IFERROR('commented data'!O2037,"")</f>
        <v>16.003966494038547</v>
      </c>
      <c r="J2083" s="358">
        <f>IF(ISERROR('commented data'!$P2037),"",'commented data'!$P2037)</f>
        <v>1</v>
      </c>
      <c r="K2083" s="328">
        <f>IF(ISERROR('commented data'!$Q2037),"",'commented data'!$Q2037)</f>
        <v>1</v>
      </c>
      <c r="L2083" s="328">
        <f>IF(ISERROR('commented data'!$R2037),"",'commented data'!$R2037)</f>
        <v>1</v>
      </c>
      <c r="M2083" s="328">
        <f>IF(ISERROR('commented data'!$S2037),"",'commented data'!$S2037)</f>
        <v>1</v>
      </c>
      <c r="N2083" s="366">
        <f t="shared" si="529"/>
        <v>1</v>
      </c>
      <c r="O2083" s="367" t="b">
        <f t="shared" si="530"/>
        <v>1</v>
      </c>
      <c r="P2083" s="365">
        <f>IF(ISERROR('commented data'!$J2037),"",'commented data'!$J2037)</f>
        <v>138.2091064453125</v>
      </c>
      <c r="Q2083" s="368">
        <f t="shared" si="526"/>
        <v>138.2091064453125</v>
      </c>
      <c r="R2083" s="368" t="str">
        <f t="shared" si="531"/>
        <v/>
      </c>
      <c r="S2083" s="369">
        <f t="shared" si="532"/>
        <v>138.2091064453125</v>
      </c>
      <c r="T2083" s="365">
        <f>IF(ISERROR('commented data'!$M2037),"",'commented data'!$M2037)</f>
        <v>82698.5</v>
      </c>
      <c r="U2083" s="370">
        <f t="shared" si="533"/>
        <v>82698.5</v>
      </c>
      <c r="V2083" s="371">
        <f t="shared" si="534"/>
        <v>82698.5</v>
      </c>
      <c r="W2083" s="383">
        <f t="shared" si="539"/>
        <v>71947.694999999992</v>
      </c>
      <c r="X2083" s="365">
        <f>IF(ISERROR('commented data'!$T2037),"",'commented data'!$T2037)</f>
        <v>100.46700286865234</v>
      </c>
      <c r="Y2083" s="384">
        <f t="shared" si="540"/>
        <v>100.46700286865234</v>
      </c>
      <c r="Z2083" s="365">
        <f>IF(ISERROR('commented data'!$U2037),"",'commented data'!$U2037)</f>
        <v>1012.8159790039062</v>
      </c>
      <c r="AA2083" s="385">
        <f t="shared" si="541"/>
        <v>1022.9441387939453</v>
      </c>
      <c r="AC2083" s="427">
        <f t="shared" si="536"/>
        <v>7.4128429022542006</v>
      </c>
      <c r="AD2083" s="428">
        <f t="shared" si="535"/>
        <v>0.46506402753284964</v>
      </c>
      <c r="AE2083" s="429">
        <f t="shared" si="537"/>
        <v>9.1916359724671519</v>
      </c>
      <c r="AF2083" s="430">
        <f t="shared" si="538"/>
        <v>0.95184027384791403</v>
      </c>
    </row>
    <row r="2084" spans="1:32" s="5" customFormat="1" x14ac:dyDescent="0.2">
      <c r="A2084" s="363">
        <f>'commented data'!$A2038</f>
        <v>41265.791666666664</v>
      </c>
      <c r="B2084" s="364">
        <f>IF(ISERROR('commented data'!$B2038),"",'commented data'!$B2038)</f>
        <v>893.9962158203125</v>
      </c>
      <c r="C2084" s="364">
        <f>IF(ISERROR('commented data'!$C2038),"",'commented data'!$C2038)</f>
        <v>490.34341430664062</v>
      </c>
      <c r="D2084" s="364">
        <f>IF(ISERROR('commented data'!$D2038),"",'commented data'!$D2038)</f>
        <v>6002.18701171875</v>
      </c>
      <c r="E2084" s="364">
        <f>IF(ISERROR('commented data'!$E2038),"",'commented data'!$E2038)</f>
        <v>9.8958797454833984</v>
      </c>
      <c r="F2084" s="357">
        <f t="shared" si="527"/>
        <v>141.01953933715819</v>
      </c>
      <c r="G2084" s="362">
        <f t="shared" si="528"/>
        <v>53400.169930449112</v>
      </c>
      <c r="H2084" s="359">
        <f>IF(ISERROR('commented data'!$N2038),"",'commented data'!$N2038)</f>
        <v>16.197813815571063</v>
      </c>
      <c r="I2084" s="359">
        <f>IFERROR('commented data'!O2038,"")</f>
        <v>16.124342111620756</v>
      </c>
      <c r="J2084" s="358">
        <f>IF(ISERROR('commented data'!$P2038),"",'commented data'!$P2038)</f>
        <v>1</v>
      </c>
      <c r="K2084" s="328">
        <f>IF(ISERROR('commented data'!$Q2038),"",'commented data'!$Q2038)</f>
        <v>1</v>
      </c>
      <c r="L2084" s="328">
        <f>IF(ISERROR('commented data'!$R2038),"",'commented data'!$R2038)</f>
        <v>1</v>
      </c>
      <c r="M2084" s="328">
        <f>IF(ISERROR('commented data'!$S2038),"",'commented data'!$S2038)</f>
        <v>1</v>
      </c>
      <c r="N2084" s="366">
        <f t="shared" si="529"/>
        <v>1</v>
      </c>
      <c r="O2084" s="367" t="b">
        <f t="shared" si="530"/>
        <v>1</v>
      </c>
      <c r="P2084" s="365">
        <f>IF(ISERROR('commented data'!$J2038),"",'commented data'!$J2038)</f>
        <v>139.62330627441406</v>
      </c>
      <c r="Q2084" s="368">
        <f t="shared" si="526"/>
        <v>139.62330627441406</v>
      </c>
      <c r="R2084" s="368" t="str">
        <f t="shared" si="531"/>
        <v/>
      </c>
      <c r="S2084" s="369">
        <f t="shared" si="532"/>
        <v>139.62330627441406</v>
      </c>
      <c r="T2084" s="365">
        <f>IF(ISERROR('commented data'!$M2038),"",'commented data'!$M2038)</f>
        <v>83104.2578125</v>
      </c>
      <c r="U2084" s="370">
        <f t="shared" si="533"/>
        <v>83104.2578125</v>
      </c>
      <c r="V2084" s="371">
        <f t="shared" si="534"/>
        <v>83104.2578125</v>
      </c>
      <c r="W2084" s="383">
        <f t="shared" si="539"/>
        <v>72300.704296875003</v>
      </c>
      <c r="X2084" s="365">
        <f>IF(ISERROR('commented data'!$T2038),"",'commented data'!$T2038)</f>
        <v>100.21630096435547</v>
      </c>
      <c r="Y2084" s="384">
        <f t="shared" si="540"/>
        <v>100.21630096435547</v>
      </c>
      <c r="Z2084" s="365">
        <f>IF(ISERROR('commented data'!$U2038),"",'commented data'!$U2038)</f>
        <v>1012.81298828125</v>
      </c>
      <c r="AA2084" s="385">
        <f t="shared" si="541"/>
        <v>1022.9411181640625</v>
      </c>
      <c r="AC2084" s="427">
        <f t="shared" si="536"/>
        <v>7.5304673641179001</v>
      </c>
      <c r="AD2084" s="428">
        <f t="shared" si="535"/>
        <v>0.4649064034109846</v>
      </c>
      <c r="AE2084" s="429">
        <f t="shared" si="537"/>
        <v>9.191793596589017</v>
      </c>
      <c r="AF2084" s="430">
        <f t="shared" si="538"/>
        <v>0.95185659662089706</v>
      </c>
    </row>
    <row r="2085" spans="1:32" s="5" customFormat="1" x14ac:dyDescent="0.2">
      <c r="A2085" s="363">
        <f>'commented data'!$A2039</f>
        <v>41265.833333333336</v>
      </c>
      <c r="B2085" s="364">
        <f>IF(ISERROR('commented data'!$B2039),"",'commented data'!$B2039)</f>
        <v>893.9351806640625</v>
      </c>
      <c r="C2085" s="364">
        <f>IF(ISERROR('commented data'!$C2039),"",'commented data'!$C2039)</f>
        <v>488.67190551757812</v>
      </c>
      <c r="D2085" s="364">
        <f>IF(ISERROR('commented data'!$D2039),"",'commented data'!$D2039)</f>
        <v>5964.033203125</v>
      </c>
      <c r="E2085" s="364">
        <f>IF(ISERROR('commented data'!$E2039),"",'commented data'!$E2039)</f>
        <v>9.868077278137207</v>
      </c>
      <c r="F2085" s="357">
        <f t="shared" si="527"/>
        <v>139.65805206298828</v>
      </c>
      <c r="G2085" s="362">
        <f t="shared" si="528"/>
        <v>53184.236079427945</v>
      </c>
      <c r="H2085" s="359">
        <f>IF(ISERROR('commented data'!$N2039),"",'commented data'!$N2039)</f>
        <v>16.349189289398637</v>
      </c>
      <c r="I2085" s="359">
        <f>IFERROR('commented data'!O2039,"")</f>
        <v>16.021845294806187</v>
      </c>
      <c r="J2085" s="358">
        <f>IF(ISERROR('commented data'!$P2039),"",'commented data'!$P2039)</f>
        <v>1</v>
      </c>
      <c r="K2085" s="328">
        <f>IF(ISERROR('commented data'!$Q2039),"",'commented data'!$Q2039)</f>
        <v>1</v>
      </c>
      <c r="L2085" s="328">
        <f>IF(ISERROR('commented data'!$R2039),"",'commented data'!$R2039)</f>
        <v>1</v>
      </c>
      <c r="M2085" s="328">
        <f>IF(ISERROR('commented data'!$S2039),"",'commented data'!$S2039)</f>
        <v>1</v>
      </c>
      <c r="N2085" s="366">
        <f t="shared" si="529"/>
        <v>1</v>
      </c>
      <c r="O2085" s="367" t="b">
        <f t="shared" si="530"/>
        <v>1</v>
      </c>
      <c r="P2085" s="365">
        <f>IF(ISERROR('commented data'!$J2039),"",'commented data'!$J2039)</f>
        <v>138.27529907226562</v>
      </c>
      <c r="Q2085" s="368">
        <f t="shared" si="526"/>
        <v>138.27529907226562</v>
      </c>
      <c r="R2085" s="368" t="str">
        <f t="shared" si="531"/>
        <v/>
      </c>
      <c r="S2085" s="369">
        <f t="shared" si="532"/>
        <v>138.27529907226562</v>
      </c>
      <c r="T2085" s="365">
        <f>IF(ISERROR('commented data'!$M2039),"",'commented data'!$M2039)</f>
        <v>82821.2578125</v>
      </c>
      <c r="U2085" s="370">
        <f t="shared" si="533"/>
        <v>82821.2578125</v>
      </c>
      <c r="V2085" s="371">
        <f t="shared" si="534"/>
        <v>82821.2578125</v>
      </c>
      <c r="W2085" s="383">
        <f t="shared" si="539"/>
        <v>72054.494296874997</v>
      </c>
      <c r="X2085" s="365">
        <f>IF(ISERROR('commented data'!$T2039),"",'commented data'!$T2039)</f>
        <v>100.45670318603516</v>
      </c>
      <c r="Y2085" s="384">
        <f t="shared" si="540"/>
        <v>100.45670318603516</v>
      </c>
      <c r="Z2085" s="365">
        <f>IF(ISERROR('commented data'!$U2039),"",'commented data'!$U2039)</f>
        <v>1012.8159790039062</v>
      </c>
      <c r="AA2085" s="385">
        <f t="shared" si="541"/>
        <v>1022.9441387939453</v>
      </c>
      <c r="AC2085" s="427">
        <f t="shared" si="536"/>
        <v>7.4276068113110068</v>
      </c>
      <c r="AD2085" s="428">
        <f t="shared" si="535"/>
        <v>0.45431040523381278</v>
      </c>
      <c r="AE2085" s="429">
        <f t="shared" si="537"/>
        <v>9.2023895947661885</v>
      </c>
      <c r="AF2085" s="430">
        <f t="shared" si="538"/>
        <v>0.95295386568560558</v>
      </c>
    </row>
    <row r="2086" spans="1:32" s="5" customFormat="1" x14ac:dyDescent="0.2">
      <c r="A2086" s="363">
        <f>'commented data'!$A2040</f>
        <v>41265.875</v>
      </c>
      <c r="B2086" s="364">
        <f>IF(ISERROR('commented data'!$B2040),"",'commented data'!$B2040)</f>
        <v>893.988525390625</v>
      </c>
      <c r="C2086" s="364">
        <f>IF(ISERROR('commented data'!$C2040),"",'commented data'!$C2040)</f>
        <v>490.17678833007812</v>
      </c>
      <c r="D2086" s="364">
        <f>IF(ISERROR('commented data'!$D2040),"",'commented data'!$D2040)</f>
        <v>5995.123046875</v>
      </c>
      <c r="E2086" s="364">
        <f>IF(ISERROR('commented data'!$E2040),"",'commented data'!$E2040)</f>
        <v>9.8854484558105469</v>
      </c>
      <c r="F2086" s="357">
        <f t="shared" si="527"/>
        <v>140.51372253417969</v>
      </c>
      <c r="G2086" s="362">
        <f t="shared" si="528"/>
        <v>53379.010196414383</v>
      </c>
      <c r="H2086" s="359">
        <f>IF(ISERROR('commented data'!$N2040),"",'commented data'!$N2040)</f>
        <v>16.563396702798563</v>
      </c>
      <c r="I2086" s="359">
        <f>IFERROR('commented data'!O2040,"")</f>
        <v>16.105365397702528</v>
      </c>
      <c r="J2086" s="358">
        <f>IF(ISERROR('commented data'!$P2040),"",'commented data'!$P2040)</f>
        <v>1</v>
      </c>
      <c r="K2086" s="328">
        <f>IF(ISERROR('commented data'!$Q2040),"",'commented data'!$Q2040)</f>
        <v>1</v>
      </c>
      <c r="L2086" s="328">
        <f>IF(ISERROR('commented data'!$R2040),"",'commented data'!$R2040)</f>
        <v>1</v>
      </c>
      <c r="M2086" s="328">
        <f>IF(ISERROR('commented data'!$S2040),"",'commented data'!$S2040)</f>
        <v>1</v>
      </c>
      <c r="N2086" s="366">
        <f t="shared" si="529"/>
        <v>1</v>
      </c>
      <c r="O2086" s="367" t="b">
        <f t="shared" si="530"/>
        <v>1</v>
      </c>
      <c r="P2086" s="365">
        <f>IF(ISERROR('commented data'!$J2040),"",'commented data'!$J2040)</f>
        <v>139.12249755859375</v>
      </c>
      <c r="Q2086" s="368">
        <f t="shared" si="526"/>
        <v>139.12249755859375</v>
      </c>
      <c r="R2086" s="368" t="str">
        <f t="shared" si="531"/>
        <v/>
      </c>
      <c r="S2086" s="369">
        <f t="shared" si="532"/>
        <v>139.12249755859375</v>
      </c>
      <c r="T2086" s="365">
        <f>IF(ISERROR('commented data'!$M2040),"",'commented data'!$M2040)</f>
        <v>83090.6171875</v>
      </c>
      <c r="U2086" s="370">
        <f t="shared" si="533"/>
        <v>83090.6171875</v>
      </c>
      <c r="V2086" s="371">
        <f t="shared" si="534"/>
        <v>83090.6171875</v>
      </c>
      <c r="W2086" s="383">
        <f t="shared" si="539"/>
        <v>72288.836953125006</v>
      </c>
      <c r="X2086" s="365">
        <f>IF(ISERROR('commented data'!$T2040),"",'commented data'!$T2040)</f>
        <v>100.30410003662109</v>
      </c>
      <c r="Y2086" s="384">
        <f t="shared" si="540"/>
        <v>100.30410003662109</v>
      </c>
      <c r="Z2086" s="365">
        <f>IF(ISERROR('commented data'!$U2040),"",'commented data'!$U2040)</f>
        <v>1012.8159790039062</v>
      </c>
      <c r="AA2086" s="385">
        <f t="shared" si="541"/>
        <v>1022.9441387939453</v>
      </c>
      <c r="AC2086" s="427">
        <f t="shared" si="536"/>
        <v>7.5004834278881196</v>
      </c>
      <c r="AD2086" s="428">
        <f t="shared" si="535"/>
        <v>0.45283486005143092</v>
      </c>
      <c r="AE2086" s="429">
        <f t="shared" si="537"/>
        <v>9.2038651399485705</v>
      </c>
      <c r="AF2086" s="430">
        <f t="shared" si="538"/>
        <v>0.95310666583290049</v>
      </c>
    </row>
    <row r="2087" spans="1:32" s="5" customFormat="1" x14ac:dyDescent="0.2">
      <c r="A2087" s="363">
        <f>'commented data'!$A2041</f>
        <v>41265.916666666664</v>
      </c>
      <c r="B2087" s="364">
        <f>IF(ISERROR('commented data'!$B2041),"",'commented data'!$B2041)</f>
        <v>894.01568603515625</v>
      </c>
      <c r="C2087" s="364">
        <f>IF(ISERROR('commented data'!$C2041),"",'commented data'!$C2041)</f>
        <v>489.1724853515625</v>
      </c>
      <c r="D2087" s="364">
        <f>IF(ISERROR('commented data'!$D2041),"",'commented data'!$D2041)</f>
        <v>5974.68212890625</v>
      </c>
      <c r="E2087" s="364">
        <f>IF(ISERROR('commented data'!$E2041),"",'commented data'!$E2041)</f>
        <v>9.8726797103881836</v>
      </c>
      <c r="F2087" s="357">
        <f t="shared" si="527"/>
        <v>140.34313400268556</v>
      </c>
      <c r="G2087" s="362">
        <f t="shared" si="528"/>
        <v>53290.040996856624</v>
      </c>
      <c r="H2087" s="359">
        <f>IF(ISERROR('commented data'!$N2041),"",'commented data'!$N2041)</f>
        <v>16.520934323370749</v>
      </c>
      <c r="I2087" s="359">
        <f>IFERROR('commented data'!O2041,"")</f>
        <v>16.050452687758604</v>
      </c>
      <c r="J2087" s="358">
        <f>IF(ISERROR('commented data'!$P2041),"",'commented data'!$P2041)</f>
        <v>1</v>
      </c>
      <c r="K2087" s="328">
        <f>IF(ISERROR('commented data'!$Q2041),"",'commented data'!$Q2041)</f>
        <v>1</v>
      </c>
      <c r="L2087" s="328">
        <f>IF(ISERROR('commented data'!$R2041),"",'commented data'!$R2041)</f>
        <v>1</v>
      </c>
      <c r="M2087" s="328">
        <f>IF(ISERROR('commented data'!$S2041),"",'commented data'!$S2041)</f>
        <v>1</v>
      </c>
      <c r="N2087" s="366">
        <f t="shared" si="529"/>
        <v>1</v>
      </c>
      <c r="O2087" s="367" t="b">
        <f t="shared" si="530"/>
        <v>1</v>
      </c>
      <c r="P2087" s="365">
        <f>IF(ISERROR('commented data'!$J2041),"",'commented data'!$J2041)</f>
        <v>138.95359802246094</v>
      </c>
      <c r="Q2087" s="368">
        <f t="shared" si="526"/>
        <v>138.95359802246094</v>
      </c>
      <c r="R2087" s="368" t="str">
        <f t="shared" si="531"/>
        <v/>
      </c>
      <c r="S2087" s="369">
        <f t="shared" si="532"/>
        <v>138.95359802246094</v>
      </c>
      <c r="T2087" s="365">
        <f>IF(ISERROR('commented data'!$M2041),"",'commented data'!$M2041)</f>
        <v>82946.421875</v>
      </c>
      <c r="U2087" s="370">
        <f t="shared" si="533"/>
        <v>82946.421875</v>
      </c>
      <c r="V2087" s="371">
        <f t="shared" si="534"/>
        <v>82946.421875</v>
      </c>
      <c r="W2087" s="383">
        <f t="shared" si="539"/>
        <v>72163.387031249993</v>
      </c>
      <c r="X2087" s="365">
        <f>IF(ISERROR('commented data'!$T2041),"",'commented data'!$T2041)</f>
        <v>100.27880096435547</v>
      </c>
      <c r="Y2087" s="384">
        <f t="shared" si="540"/>
        <v>100.27880096435547</v>
      </c>
      <c r="Z2087" s="365">
        <f>IF(ISERROR('commented data'!$U2041),"",'commented data'!$U2041)</f>
        <v>1012.8170166015625</v>
      </c>
      <c r="AA2087" s="385">
        <f t="shared" si="541"/>
        <v>1022.9451867675781</v>
      </c>
      <c r="AC2087" s="427">
        <f t="shared" si="536"/>
        <v>7.4788913646304556</v>
      </c>
      <c r="AD2087" s="428">
        <f t="shared" si="535"/>
        <v>0.45269179201630921</v>
      </c>
      <c r="AE2087" s="429">
        <f t="shared" si="537"/>
        <v>9.2040082079836907</v>
      </c>
      <c r="AF2087" s="430">
        <f t="shared" si="538"/>
        <v>0.95312148124967022</v>
      </c>
    </row>
    <row r="2088" spans="1:32" s="5" customFormat="1" x14ac:dyDescent="0.2">
      <c r="A2088" s="363">
        <f>'commented data'!$A2042</f>
        <v>41265.958333333336</v>
      </c>
      <c r="B2088" s="364">
        <f>IF(ISERROR('commented data'!$B2042),"",'commented data'!$B2042)</f>
        <v>893.99371337890625</v>
      </c>
      <c r="C2088" s="364">
        <f>IF(ISERROR('commented data'!$C2042),"",'commented data'!$C2042)</f>
        <v>488.1221923828125</v>
      </c>
      <c r="D2088" s="364">
        <f>IF(ISERROR('commented data'!$D2042),"",'commented data'!$D2042)</f>
        <v>5956.36083984375</v>
      </c>
      <c r="E2088" s="364">
        <f>IF(ISERROR('commented data'!$E2042),"",'commented data'!$E2042)</f>
        <v>9.8604803085327148</v>
      </c>
      <c r="F2088" s="357">
        <f t="shared" si="527"/>
        <v>140.64169860839843</v>
      </c>
      <c r="G2088" s="362">
        <f t="shared" si="528"/>
        <v>53204.76736658204</v>
      </c>
      <c r="H2088" s="359">
        <f>IF(ISERROR('commented data'!$N2042),"",'commented data'!$N2042)</f>
        <v>16.257848765389863</v>
      </c>
      <c r="I2088" s="359">
        <f>IFERROR('commented data'!O2042,"")</f>
        <v>16.00123417254192</v>
      </c>
      <c r="J2088" s="358">
        <f>IF(ISERROR('commented data'!$P2042),"",'commented data'!$P2042)</f>
        <v>1</v>
      </c>
      <c r="K2088" s="328">
        <f>IF(ISERROR('commented data'!$Q2042),"",'commented data'!$Q2042)</f>
        <v>1</v>
      </c>
      <c r="L2088" s="328">
        <f>IF(ISERROR('commented data'!$R2042),"",'commented data'!$R2042)</f>
        <v>1</v>
      </c>
      <c r="M2088" s="328">
        <f>IF(ISERROR('commented data'!$S2042),"",'commented data'!$S2042)</f>
        <v>1</v>
      </c>
      <c r="N2088" s="366">
        <f t="shared" si="529"/>
        <v>1</v>
      </c>
      <c r="O2088" s="367" t="b">
        <f t="shared" si="530"/>
        <v>1</v>
      </c>
      <c r="P2088" s="365">
        <f>IF(ISERROR('commented data'!$J2042),"",'commented data'!$J2042)</f>
        <v>139.24920654296875</v>
      </c>
      <c r="Q2088" s="368">
        <f t="shared" si="526"/>
        <v>139.24920654296875</v>
      </c>
      <c r="R2088" s="368" t="str">
        <f t="shared" si="531"/>
        <v/>
      </c>
      <c r="S2088" s="369">
        <f t="shared" si="532"/>
        <v>139.24920654296875</v>
      </c>
      <c r="T2088" s="365">
        <f>IF(ISERROR('commented data'!$M2042),"",'commented data'!$M2042)</f>
        <v>82816.40625</v>
      </c>
      <c r="U2088" s="370">
        <f t="shared" si="533"/>
        <v>82816.40625</v>
      </c>
      <c r="V2088" s="371">
        <f t="shared" si="534"/>
        <v>82816.40625</v>
      </c>
      <c r="W2088" s="383">
        <f t="shared" si="539"/>
        <v>72050.2734375</v>
      </c>
      <c r="X2088" s="365">
        <f>IF(ISERROR('commented data'!$T2042),"",'commented data'!$T2042)</f>
        <v>100.29139709472656</v>
      </c>
      <c r="Y2088" s="384">
        <f t="shared" si="540"/>
        <v>100.29139709472656</v>
      </c>
      <c r="Z2088" s="365">
        <f>IF(ISERROR('commented data'!$U2042),"",'commented data'!$U2042)</f>
        <v>1012.8179931640625</v>
      </c>
      <c r="AA2088" s="385">
        <f t="shared" si="541"/>
        <v>1022.9461730957031</v>
      </c>
      <c r="AC2088" s="427">
        <f t="shared" si="536"/>
        <v>7.4828088565007826</v>
      </c>
      <c r="AD2088" s="428">
        <f t="shared" si="535"/>
        <v>0.46025823984968933</v>
      </c>
      <c r="AE2088" s="429">
        <f t="shared" si="537"/>
        <v>9.1964417601503108</v>
      </c>
      <c r="AF2088" s="430">
        <f t="shared" si="538"/>
        <v>0.95233793740618533</v>
      </c>
    </row>
    <row r="2089" spans="1:32" s="5" customFormat="1" x14ac:dyDescent="0.2">
      <c r="A2089" s="363">
        <f>'commented data'!$A2043</f>
        <v>41266</v>
      </c>
      <c r="B2089" s="364">
        <f>IF(ISERROR('commented data'!$B2043),"",'commented data'!$B2043)</f>
        <v>894.03277587890625</v>
      </c>
      <c r="C2089" s="364">
        <f>IF(ISERROR('commented data'!$C2043),"",'commented data'!$C2043)</f>
        <v>486.06381225585937</v>
      </c>
      <c r="D2089" s="364">
        <f>IF(ISERROR('commented data'!$D2043),"",'commented data'!$D2043)</f>
        <v>5928.56982421875</v>
      </c>
      <c r="E2089" s="364">
        <f>IF(ISERROR('commented data'!$E2043),"",'commented data'!$E2043)</f>
        <v>9.8532466888427734</v>
      </c>
      <c r="F2089" s="357">
        <f t="shared" si="527"/>
        <v>139.3378807067871</v>
      </c>
      <c r="G2089" s="362">
        <f t="shared" si="528"/>
        <v>52950.675047035169</v>
      </c>
      <c r="H2089" s="359">
        <f>IF(ISERROR('commented data'!$N2043),"",'commented data'!$N2043)</f>
        <v>16.393046012537162</v>
      </c>
      <c r="I2089" s="359">
        <f>IFERROR('commented data'!O2043,"")</f>
        <v>15.926576078301938</v>
      </c>
      <c r="J2089" s="358">
        <f>IF(ISERROR('commented data'!$P2043),"",'commented data'!$P2043)</f>
        <v>1</v>
      </c>
      <c r="K2089" s="328">
        <f>IF(ISERROR('commented data'!$Q2043),"",'commented data'!$Q2043)</f>
        <v>1</v>
      </c>
      <c r="L2089" s="328">
        <f>IF(ISERROR('commented data'!$R2043),"",'commented data'!$R2043)</f>
        <v>1</v>
      </c>
      <c r="M2089" s="328">
        <f>IF(ISERROR('commented data'!$S2043),"",'commented data'!$S2043)</f>
        <v>1</v>
      </c>
      <c r="N2089" s="366">
        <f t="shared" si="529"/>
        <v>1</v>
      </c>
      <c r="O2089" s="367" t="b">
        <f t="shared" si="530"/>
        <v>1</v>
      </c>
      <c r="P2089" s="365">
        <f>IF(ISERROR('commented data'!$J2043),"",'commented data'!$J2043)</f>
        <v>137.95829772949219</v>
      </c>
      <c r="Q2089" s="368">
        <f t="shared" si="526"/>
        <v>137.95829772949219</v>
      </c>
      <c r="R2089" s="368" t="str">
        <f t="shared" si="531"/>
        <v/>
      </c>
      <c r="S2089" s="369">
        <f t="shared" si="532"/>
        <v>137.95829772949219</v>
      </c>
      <c r="T2089" s="365">
        <f>IF(ISERROR('commented data'!$M2043),"",'commented data'!$M2043)</f>
        <v>82457.8515625</v>
      </c>
      <c r="U2089" s="370">
        <f t="shared" si="533"/>
        <v>82457.8515625</v>
      </c>
      <c r="V2089" s="371">
        <f t="shared" si="534"/>
        <v>82457.8515625</v>
      </c>
      <c r="W2089" s="383">
        <f t="shared" si="539"/>
        <v>71738.330859374997</v>
      </c>
      <c r="X2089" s="365">
        <f>IF(ISERROR('commented data'!$T2043),"",'commented data'!$T2043)</f>
        <v>100.45919799804687</v>
      </c>
      <c r="Y2089" s="384">
        <f t="shared" si="540"/>
        <v>100.45919799804687</v>
      </c>
      <c r="Z2089" s="365">
        <f>IF(ISERROR('commented data'!$U2043),"",'commented data'!$U2043)</f>
        <v>1012.8189697265625</v>
      </c>
      <c r="AA2089" s="385">
        <f t="shared" si="541"/>
        <v>1022.9471594238281</v>
      </c>
      <c r="AC2089" s="427">
        <f t="shared" si="536"/>
        <v>7.3780348430476348</v>
      </c>
      <c r="AD2089" s="428">
        <f t="shared" si="535"/>
        <v>0.45007101409982142</v>
      </c>
      <c r="AE2089" s="429">
        <f t="shared" si="537"/>
        <v>9.2066289859001795</v>
      </c>
      <c r="AF2089" s="430">
        <f t="shared" si="538"/>
        <v>0.95339287602391898</v>
      </c>
    </row>
    <row r="2090" spans="1:32" s="5" customFormat="1" x14ac:dyDescent="0.2">
      <c r="A2090" s="363">
        <f>'commented data'!$A2044</f>
        <v>41266.041666666664</v>
      </c>
      <c r="B2090" s="364">
        <f>IF(ISERROR('commented data'!$B2044),"",'commented data'!$B2044)</f>
        <v>893.94232177734375</v>
      </c>
      <c r="C2090" s="364">
        <f>IF(ISERROR('commented data'!$C2044),"",'commented data'!$C2044)</f>
        <v>484.3887939453125</v>
      </c>
      <c r="D2090" s="364">
        <f>IF(ISERROR('commented data'!$D2044),"",'commented data'!$D2044)</f>
        <v>5912.52099609375</v>
      </c>
      <c r="E2090" s="364">
        <f>IF(ISERROR('commented data'!$E2044),"",'commented data'!$E2044)</f>
        <v>9.8475465774536133</v>
      </c>
      <c r="F2090" s="357">
        <f t="shared" si="527"/>
        <v>138.04408020019531</v>
      </c>
      <c r="G2090" s="362">
        <f t="shared" si="528"/>
        <v>52773.126596305287</v>
      </c>
      <c r="H2090" s="359">
        <f>IF(ISERROR('commented data'!$N2044),"",'commented data'!$N2044)</f>
        <v>16.535251820378399</v>
      </c>
      <c r="I2090" s="359">
        <f>IFERROR('commented data'!O2044,"")</f>
        <v>15.883462327485301</v>
      </c>
      <c r="J2090" s="358">
        <f>IF(ISERROR('commented data'!$P2044),"",'commented data'!$P2044)</f>
        <v>1</v>
      </c>
      <c r="K2090" s="328">
        <f>IF(ISERROR('commented data'!$Q2044),"",'commented data'!$Q2044)</f>
        <v>1</v>
      </c>
      <c r="L2090" s="328">
        <f>IF(ISERROR('commented data'!$R2044),"",'commented data'!$R2044)</f>
        <v>1</v>
      </c>
      <c r="M2090" s="328">
        <f>IF(ISERROR('commented data'!$S2044),"",'commented data'!$S2044)</f>
        <v>1</v>
      </c>
      <c r="N2090" s="366">
        <f t="shared" si="529"/>
        <v>1</v>
      </c>
      <c r="O2090" s="367" t="b">
        <f t="shared" si="530"/>
        <v>1</v>
      </c>
      <c r="P2090" s="365">
        <f>IF(ISERROR('commented data'!$J2044),"",'commented data'!$J2044)</f>
        <v>136.67730712890625</v>
      </c>
      <c r="Q2090" s="368">
        <f t="shared" si="526"/>
        <v>136.67730712890625</v>
      </c>
      <c r="R2090" s="368" t="str">
        <f t="shared" si="531"/>
        <v/>
      </c>
      <c r="S2090" s="369">
        <f t="shared" si="532"/>
        <v>136.67730712890625</v>
      </c>
      <c r="T2090" s="365">
        <f>IF(ISERROR('commented data'!$M2044),"",'commented data'!$M2044)</f>
        <v>82190.5625</v>
      </c>
      <c r="U2090" s="370">
        <f t="shared" si="533"/>
        <v>82190.5625</v>
      </c>
      <c r="V2090" s="371">
        <f t="shared" si="534"/>
        <v>82190.5625</v>
      </c>
      <c r="W2090" s="383">
        <f t="shared" si="539"/>
        <v>71505.789374999993</v>
      </c>
      <c r="X2090" s="365">
        <f>IF(ISERROR('commented data'!$T2044),"",'commented data'!$T2044)</f>
        <v>100.50140380859375</v>
      </c>
      <c r="Y2090" s="384">
        <f t="shared" si="540"/>
        <v>100.50140380859375</v>
      </c>
      <c r="Z2090" s="365">
        <f>IF(ISERROR('commented data'!$U2044),"",'commented data'!$U2044)</f>
        <v>1012.8200073242187</v>
      </c>
      <c r="AA2090" s="385">
        <f t="shared" si="541"/>
        <v>1022.9482073974609</v>
      </c>
      <c r="AC2090" s="427">
        <f t="shared" si="536"/>
        <v>7.2850177202754267</v>
      </c>
      <c r="AD2090" s="428">
        <f t="shared" si="535"/>
        <v>0.44057494856517482</v>
      </c>
      <c r="AE2090" s="429">
        <f t="shared" si="537"/>
        <v>9.2161250514348261</v>
      </c>
      <c r="AF2090" s="430">
        <f t="shared" si="538"/>
        <v>0.95437624151468159</v>
      </c>
    </row>
    <row r="2091" spans="1:32" s="5" customFormat="1" x14ac:dyDescent="0.2">
      <c r="A2091" s="363">
        <f>'commented data'!$A2045</f>
        <v>41266.083333333336</v>
      </c>
      <c r="B2091" s="364">
        <f>IF(ISERROR('commented data'!$B2045),"",'commented data'!$B2045)</f>
        <v>894.063720703125</v>
      </c>
      <c r="C2091" s="364">
        <f>IF(ISERROR('commented data'!$C2045),"",'commented data'!$C2045)</f>
        <v>484.74880981445312</v>
      </c>
      <c r="D2091" s="364">
        <f>IF(ISERROR('commented data'!$D2045),"",'commented data'!$D2045)</f>
        <v>5920.759765625</v>
      </c>
      <c r="E2091" s="364">
        <f>IF(ISERROR('commented data'!$E2045),"",'commented data'!$E2045)</f>
        <v>9.8511209487915039</v>
      </c>
      <c r="F2091" s="357">
        <f t="shared" si="527"/>
        <v>138.76753646850585</v>
      </c>
      <c r="G2091" s="362">
        <f t="shared" si="528"/>
        <v>52863.526436343695</v>
      </c>
      <c r="H2091" s="359">
        <f>IF(ISERROR('commented data'!$N2045),"",'commented data'!$N2045)</f>
        <v>16.330036307634582</v>
      </c>
      <c r="I2091" s="359">
        <f>IFERROR('commented data'!O2045,"")</f>
        <v>15.905595049814895</v>
      </c>
      <c r="J2091" s="358">
        <f>IF(ISERROR('commented data'!$P2045),"",'commented data'!$P2045)</f>
        <v>1</v>
      </c>
      <c r="K2091" s="328">
        <f>IF(ISERROR('commented data'!$Q2045),"",'commented data'!$Q2045)</f>
        <v>1</v>
      </c>
      <c r="L2091" s="328">
        <f>IF(ISERROR('commented data'!$R2045),"",'commented data'!$R2045)</f>
        <v>1</v>
      </c>
      <c r="M2091" s="328">
        <f>IF(ISERROR('commented data'!$S2045),"",'commented data'!$S2045)</f>
        <v>1</v>
      </c>
      <c r="N2091" s="366">
        <f t="shared" si="529"/>
        <v>1</v>
      </c>
      <c r="O2091" s="367" t="b">
        <f t="shared" si="530"/>
        <v>1</v>
      </c>
      <c r="P2091" s="365">
        <f>IF(ISERROR('commented data'!$J2045),"",'commented data'!$J2045)</f>
        <v>137.39360046386719</v>
      </c>
      <c r="Q2091" s="368">
        <f t="shared" si="526"/>
        <v>137.39360046386719</v>
      </c>
      <c r="R2091" s="368" t="str">
        <f t="shared" si="531"/>
        <v/>
      </c>
      <c r="S2091" s="369">
        <f t="shared" si="532"/>
        <v>137.39360046386719</v>
      </c>
      <c r="T2091" s="365">
        <f>IF(ISERROR('commented data'!$M2045),"",'commented data'!$M2045)</f>
        <v>82324.3671875</v>
      </c>
      <c r="U2091" s="370">
        <f t="shared" si="533"/>
        <v>82324.3671875</v>
      </c>
      <c r="V2091" s="371">
        <f t="shared" si="534"/>
        <v>82324.3671875</v>
      </c>
      <c r="W2091" s="383">
        <f t="shared" si="539"/>
        <v>71622.199453124995</v>
      </c>
      <c r="X2091" s="365">
        <f>IF(ISERROR('commented data'!$T2045),"",'commented data'!$T2045)</f>
        <v>100.47190093994141</v>
      </c>
      <c r="Y2091" s="384">
        <f t="shared" si="540"/>
        <v>100.47190093994141</v>
      </c>
      <c r="Z2091" s="365">
        <f>IF(ISERROR('commented data'!$U2045),"",'commented data'!$U2045)</f>
        <v>1012.8259887695312</v>
      </c>
      <c r="AA2091" s="385">
        <f t="shared" si="541"/>
        <v>1022.9542486572266</v>
      </c>
      <c r="AC2091" s="427">
        <f t="shared" si="536"/>
        <v>7.3357413326091461</v>
      </c>
      <c r="AD2091" s="428">
        <f t="shared" si="535"/>
        <v>0.44921769887183632</v>
      </c>
      <c r="AE2091" s="429">
        <f t="shared" si="537"/>
        <v>9.2074823011281648</v>
      </c>
      <c r="AF2091" s="430">
        <f t="shared" si="538"/>
        <v>0.9534812411204826</v>
      </c>
    </row>
    <row r="2092" spans="1:32" s="5" customFormat="1" x14ac:dyDescent="0.2">
      <c r="A2092" s="363">
        <f>'commented data'!$A2046</f>
        <v>41266.125</v>
      </c>
      <c r="B2092" s="364">
        <f>IF(ISERROR('commented data'!$B2046),"",'commented data'!$B2046)</f>
        <v>893.97161865234375</v>
      </c>
      <c r="C2092" s="364">
        <f>IF(ISERROR('commented data'!$C2046),"",'commented data'!$C2046)</f>
        <v>484.57110595703125</v>
      </c>
      <c r="D2092" s="364">
        <f>IF(ISERROR('commented data'!$D2046),"",'commented data'!$D2046)</f>
        <v>5915.77685546875</v>
      </c>
      <c r="E2092" s="364">
        <f>IF(ISERROR('commented data'!$E2046),"",'commented data'!$E2046)</f>
        <v>9.8459262847900391</v>
      </c>
      <c r="F2092" s="357">
        <f t="shared" si="527"/>
        <v>139.38625701904297</v>
      </c>
      <c r="G2092" s="362">
        <f t="shared" si="528"/>
        <v>52859.383218849172</v>
      </c>
      <c r="H2092" s="359">
        <f>IF(ISERROR('commented data'!$N2046),"",'commented data'!$N2046)</f>
        <v>15.866874482650893</v>
      </c>
      <c r="I2092" s="359">
        <f>IFERROR('commented data'!O2046,"")</f>
        <v>15.892208904412566</v>
      </c>
      <c r="J2092" s="358">
        <f>IF(ISERROR('commented data'!$P2046),"",'commented data'!$P2046)</f>
        <v>1</v>
      </c>
      <c r="K2092" s="328">
        <f>IF(ISERROR('commented data'!$Q2046),"",'commented data'!$Q2046)</f>
        <v>1</v>
      </c>
      <c r="L2092" s="328">
        <f>IF(ISERROR('commented data'!$R2046),"",'commented data'!$R2046)</f>
        <v>1</v>
      </c>
      <c r="M2092" s="328">
        <f>IF(ISERROR('commented data'!$S2046),"",'commented data'!$S2046)</f>
        <v>1</v>
      </c>
      <c r="N2092" s="366">
        <f t="shared" si="529"/>
        <v>1</v>
      </c>
      <c r="O2092" s="367" t="b">
        <f t="shared" si="530"/>
        <v>1</v>
      </c>
      <c r="P2092" s="365">
        <f>IF(ISERROR('commented data'!$J2046),"",'commented data'!$J2046)</f>
        <v>138.00619506835937</v>
      </c>
      <c r="Q2092" s="368">
        <f t="shared" si="526"/>
        <v>138.00619506835937</v>
      </c>
      <c r="R2092" s="368" t="str">
        <f t="shared" si="531"/>
        <v/>
      </c>
      <c r="S2092" s="369">
        <f t="shared" si="532"/>
        <v>138.00619506835937</v>
      </c>
      <c r="T2092" s="365">
        <f>IF(ISERROR('commented data'!$M2046),"",'commented data'!$M2046)</f>
        <v>82323.8984375</v>
      </c>
      <c r="U2092" s="370">
        <f t="shared" si="533"/>
        <v>82323.8984375</v>
      </c>
      <c r="V2092" s="371">
        <f t="shared" si="534"/>
        <v>82323.8984375</v>
      </c>
      <c r="W2092" s="383">
        <f t="shared" si="539"/>
        <v>71621.791640625001</v>
      </c>
      <c r="X2092" s="365">
        <f>IF(ISERROR('commented data'!$T2046),"",'commented data'!$T2046)</f>
        <v>100.49980163574219</v>
      </c>
      <c r="Y2092" s="384">
        <f t="shared" si="540"/>
        <v>100.49980163574219</v>
      </c>
      <c r="Z2092" s="365">
        <f>IF(ISERROR('commented data'!$U2046),"",'commented data'!$U2046)</f>
        <v>1012.8280029296875</v>
      </c>
      <c r="AA2092" s="385">
        <f t="shared" si="541"/>
        <v>1022.9562829589844</v>
      </c>
      <c r="AC2092" s="427">
        <f t="shared" si="536"/>
        <v>7.3678715752105974</v>
      </c>
      <c r="AD2092" s="428">
        <f t="shared" si="535"/>
        <v>0.46435557193489824</v>
      </c>
      <c r="AE2092" s="429">
        <f t="shared" si="537"/>
        <v>9.1923444280651019</v>
      </c>
      <c r="AF2092" s="430">
        <f t="shared" si="538"/>
        <v>0.9519136379990164</v>
      </c>
    </row>
    <row r="2093" spans="1:32" s="5" customFormat="1" x14ac:dyDescent="0.2">
      <c r="A2093" s="363">
        <f>'commented data'!$A2047</f>
        <v>41266.166666666664</v>
      </c>
      <c r="B2093" s="364">
        <f>IF(ISERROR('commented data'!$B2047),"",'commented data'!$B2047)</f>
        <v>893.9376220703125</v>
      </c>
      <c r="C2093" s="364">
        <f>IF(ISERROR('commented data'!$C2047),"",'commented data'!$C2047)</f>
        <v>485.60330200195312</v>
      </c>
      <c r="D2093" s="364">
        <f>IF(ISERROR('commented data'!$D2047),"",'commented data'!$D2047)</f>
        <v>5934.4638671875</v>
      </c>
      <c r="E2093" s="364">
        <f>IF(ISERROR('commented data'!$E2047),"",'commented data'!$E2047)</f>
        <v>9.8571987152099609</v>
      </c>
      <c r="F2093" s="357">
        <f t="shared" si="527"/>
        <v>139.35333831787111</v>
      </c>
      <c r="G2093" s="362">
        <f t="shared" si="528"/>
        <v>53011.964581161905</v>
      </c>
      <c r="H2093" s="359">
        <f>IF(ISERROR('commented data'!$N2047),"",'commented data'!$N2047)</f>
        <v>16.220683066680213</v>
      </c>
      <c r="I2093" s="359">
        <f>IFERROR('commented data'!O2047,"")</f>
        <v>15.942409901050741</v>
      </c>
      <c r="J2093" s="358">
        <f>IF(ISERROR('commented data'!$P2047),"",'commented data'!$P2047)</f>
        <v>1</v>
      </c>
      <c r="K2093" s="328">
        <f>IF(ISERROR('commented data'!$Q2047),"",'commented data'!$Q2047)</f>
        <v>1</v>
      </c>
      <c r="L2093" s="328">
        <f>IF(ISERROR('commented data'!$R2047),"",'commented data'!$R2047)</f>
        <v>1</v>
      </c>
      <c r="M2093" s="328">
        <f>IF(ISERROR('commented data'!$S2047),"",'commented data'!$S2047)</f>
        <v>1</v>
      </c>
      <c r="N2093" s="366">
        <f t="shared" si="529"/>
        <v>1</v>
      </c>
      <c r="O2093" s="367" t="b">
        <f t="shared" si="530"/>
        <v>1</v>
      </c>
      <c r="P2093" s="365">
        <f>IF(ISERROR('commented data'!$J2047),"",'commented data'!$J2047)</f>
        <v>137.97360229492187</v>
      </c>
      <c r="Q2093" s="368">
        <f t="shared" si="526"/>
        <v>137.97360229492187</v>
      </c>
      <c r="R2093" s="368" t="str">
        <f t="shared" si="531"/>
        <v/>
      </c>
      <c r="S2093" s="369">
        <f t="shared" si="532"/>
        <v>137.97360229492187</v>
      </c>
      <c r="T2093" s="365">
        <f>IF(ISERROR('commented data'!$M2047),"",'commented data'!$M2047)</f>
        <v>82526.90625</v>
      </c>
      <c r="U2093" s="370">
        <f t="shared" si="533"/>
        <v>82526.90625</v>
      </c>
      <c r="V2093" s="371">
        <f t="shared" si="534"/>
        <v>82526.90625</v>
      </c>
      <c r="W2093" s="383">
        <f t="shared" si="539"/>
        <v>71798.408437499995</v>
      </c>
      <c r="X2093" s="365">
        <f>IF(ISERROR('commented data'!$T2047),"",'commented data'!$T2047)</f>
        <v>100.34310150146484</v>
      </c>
      <c r="Y2093" s="384">
        <f t="shared" si="540"/>
        <v>100.34310150146484</v>
      </c>
      <c r="Z2093" s="365">
        <f>IF(ISERROR('commented data'!$U2047),"",'commented data'!$U2047)</f>
        <v>1012.8280029296875</v>
      </c>
      <c r="AA2093" s="385">
        <f t="shared" si="541"/>
        <v>1022.9562829589844</v>
      </c>
      <c r="AC2093" s="427">
        <f t="shared" si="536"/>
        <v>7.3873942351736543</v>
      </c>
      <c r="AD2093" s="428">
        <f t="shared" si="535"/>
        <v>0.45543052686532681</v>
      </c>
      <c r="AE2093" s="429">
        <f t="shared" si="537"/>
        <v>9.2012694731346745</v>
      </c>
      <c r="AF2093" s="430">
        <f t="shared" si="538"/>
        <v>0.95283787144000265</v>
      </c>
    </row>
    <row r="2094" spans="1:32" s="5" customFormat="1" x14ac:dyDescent="0.2">
      <c r="A2094" s="363">
        <f>'commented data'!$A2048</f>
        <v>41266.208333333336</v>
      </c>
      <c r="B2094" s="364">
        <f>IF(ISERROR('commented data'!$B2048),"",'commented data'!$B2048)</f>
        <v>894.005126953125</v>
      </c>
      <c r="C2094" s="364">
        <f>IF(ISERROR('commented data'!$C2048),"",'commented data'!$C2048)</f>
        <v>486.276611328125</v>
      </c>
      <c r="D2094" s="364">
        <f>IF(ISERROR('commented data'!$D2048),"",'commented data'!$D2048)</f>
        <v>5942.62109375</v>
      </c>
      <c r="E2094" s="364">
        <f>IF(ISERROR('commented data'!$E2048),"",'commented data'!$E2048)</f>
        <v>9.8593225479125977</v>
      </c>
      <c r="F2094" s="357">
        <f t="shared" si="527"/>
        <v>140.51638031061651</v>
      </c>
      <c r="G2094" s="362">
        <f t="shared" si="528"/>
        <v>53102.786380621597</v>
      </c>
      <c r="H2094" s="359">
        <f>IF(ISERROR('commented data'!$N2048),"",'commented data'!$N2048)</f>
        <v>15.968889547499566</v>
      </c>
      <c r="I2094" s="359">
        <f>IFERROR('commented data'!O2048,"")</f>
        <v>15.964323565439894</v>
      </c>
      <c r="J2094" s="358">
        <f>IF(ISERROR('commented data'!$P2048),"",'commented data'!$P2048)</f>
        <v>1</v>
      </c>
      <c r="K2094" s="328">
        <f>IF(ISERROR('commented data'!$Q2048),"",'commented data'!$Q2048)</f>
        <v>1</v>
      </c>
      <c r="L2094" s="328">
        <f>IF(ISERROR('commented data'!$R2048),"",'commented data'!$R2048)</f>
        <v>0.85263890027999878</v>
      </c>
      <c r="M2094" s="328">
        <f>IF(ISERROR('commented data'!$S2048),"",'commented data'!$S2048)</f>
        <v>1</v>
      </c>
      <c r="N2094" s="366">
        <f t="shared" si="529"/>
        <v>1</v>
      </c>
      <c r="O2094" s="367" t="b">
        <f t="shared" si="530"/>
        <v>1</v>
      </c>
      <c r="P2094" s="365">
        <f>IF(ISERROR('commented data'!$J2048),"",'commented data'!$J2048)</f>
        <v>139.12512902041237</v>
      </c>
      <c r="Q2094" s="368">
        <f t="shared" si="526"/>
        <v>139.12512902041237</v>
      </c>
      <c r="R2094" s="368" t="str">
        <f t="shared" si="531"/>
        <v/>
      </c>
      <c r="S2094" s="369">
        <f t="shared" si="532"/>
        <v>139.12512902041237</v>
      </c>
      <c r="T2094" s="365">
        <f>IF(ISERROR('commented data'!$M2048),"",'commented data'!$M2048)</f>
        <v>82661.9609375</v>
      </c>
      <c r="U2094" s="370">
        <f t="shared" si="533"/>
        <v>82661.9609375</v>
      </c>
      <c r="V2094" s="371">
        <f t="shared" si="534"/>
        <v>82661.9609375</v>
      </c>
      <c r="W2094" s="383">
        <f t="shared" si="539"/>
        <v>71915.906015625005</v>
      </c>
      <c r="X2094" s="365">
        <f>IF(ISERROR('commented data'!$T2048),"",'commented data'!$T2048)</f>
        <v>100.31300354003906</v>
      </c>
      <c r="Y2094" s="384">
        <f t="shared" si="540"/>
        <v>100.31300354003906</v>
      </c>
      <c r="Z2094" s="365">
        <f>IF(ISERROR('commented data'!$U2048),"",'commented data'!$U2048)</f>
        <v>1012.823974609375</v>
      </c>
      <c r="AA2094" s="385">
        <f t="shared" si="541"/>
        <v>1022.9522143554688</v>
      </c>
      <c r="AC2094" s="427">
        <f t="shared" si="536"/>
        <v>7.4618113266128514</v>
      </c>
      <c r="AD2094" s="428">
        <f t="shared" si="535"/>
        <v>0.467271772681353</v>
      </c>
      <c r="AE2094" s="429">
        <f t="shared" si="537"/>
        <v>9.1894282273186469</v>
      </c>
      <c r="AF2094" s="430">
        <f t="shared" si="538"/>
        <v>0.95161165070040965</v>
      </c>
    </row>
    <row r="2095" spans="1:32" s="5" customFormat="1" x14ac:dyDescent="0.2">
      <c r="A2095" s="363">
        <f>'commented data'!$A2049</f>
        <v>41266.25</v>
      </c>
      <c r="B2095" s="364">
        <f>IF(ISERROR('commented data'!$B2049),"",'commented data'!$B2049)</f>
        <v>893.99810791015625</v>
      </c>
      <c r="C2095" s="364">
        <f>IF(ISERROR('commented data'!$C2049),"",'commented data'!$C2049)</f>
        <v>484.21359252929687</v>
      </c>
      <c r="D2095" s="364">
        <f>IF(ISERROR('commented data'!$D2049),"",'commented data'!$D2049)</f>
        <v>5908.89013671875</v>
      </c>
      <c r="E2095" s="364">
        <f>IF(ISERROR('commented data'!$E2049),"",'commented data'!$E2049)</f>
        <v>9.8524656295776367</v>
      </c>
      <c r="F2095" s="357">
        <f t="shared" si="527"/>
        <v>138.82056387680166</v>
      </c>
      <c r="G2095" s="362">
        <f t="shared" si="528"/>
        <v>52854.11635016869</v>
      </c>
      <c r="H2095" s="359">
        <f>IF(ISERROR('commented data'!$N2049),"",'commented data'!$N2049)</f>
        <v>15.776961825380567</v>
      </c>
      <c r="I2095" s="359">
        <f>IFERROR('commented data'!O2049,"")</f>
        <v>15.873708346376851</v>
      </c>
      <c r="J2095" s="358">
        <f>IF(ISERROR('commented data'!$P2049),"",'commented data'!$P2049)</f>
        <v>1</v>
      </c>
      <c r="K2095" s="328">
        <f>IF(ISERROR('commented data'!$Q2049),"",'commented data'!$Q2049)</f>
        <v>1</v>
      </c>
      <c r="L2095" s="328">
        <f>IF(ISERROR('commented data'!$R2049),"",'commented data'!$R2049)</f>
        <v>0.87013888359069824</v>
      </c>
      <c r="M2095" s="328">
        <f>IF(ISERROR('commented data'!$S2049),"",'commented data'!$S2049)</f>
        <v>1</v>
      </c>
      <c r="N2095" s="366">
        <f t="shared" si="529"/>
        <v>1</v>
      </c>
      <c r="O2095" s="367" t="b">
        <f t="shared" si="530"/>
        <v>1</v>
      </c>
      <c r="P2095" s="365">
        <f>IF(ISERROR('commented data'!$J2049),"",'commented data'!$J2049)</f>
        <v>137.44610284831847</v>
      </c>
      <c r="Q2095" s="368">
        <f t="shared" si="526"/>
        <v>137.44610284831847</v>
      </c>
      <c r="R2095" s="368" t="str">
        <f t="shared" si="531"/>
        <v/>
      </c>
      <c r="S2095" s="369">
        <f t="shared" si="532"/>
        <v>137.44610284831847</v>
      </c>
      <c r="T2095" s="365">
        <f>IF(ISERROR('commented data'!$M2049),"",'commented data'!$M2049)</f>
        <v>82290.859375</v>
      </c>
      <c r="U2095" s="370">
        <f t="shared" si="533"/>
        <v>82290.859375</v>
      </c>
      <c r="V2095" s="371">
        <f t="shared" si="534"/>
        <v>82290.859375</v>
      </c>
      <c r="W2095" s="383">
        <f t="shared" si="539"/>
        <v>71593.047656249997</v>
      </c>
      <c r="X2095" s="365">
        <f>IF(ISERROR('commented data'!$T2049),"",'commented data'!$T2049)</f>
        <v>100.38670349121094</v>
      </c>
      <c r="Y2095" s="384">
        <f t="shared" si="540"/>
        <v>100.38670349121094</v>
      </c>
      <c r="Z2095" s="365">
        <f>IF(ISERROR('commented data'!$U2049),"",'commented data'!$U2049)</f>
        <v>1012.8270263671875</v>
      </c>
      <c r="AA2095" s="385">
        <f t="shared" si="541"/>
        <v>1022.9552966308594</v>
      </c>
      <c r="AC2095" s="427">
        <f t="shared" si="536"/>
        <v>7.3372382349404983</v>
      </c>
      <c r="AD2095" s="428">
        <f t="shared" si="535"/>
        <v>0.46506027688658058</v>
      </c>
      <c r="AE2095" s="429">
        <f t="shared" si="537"/>
        <v>9.1916397231134201</v>
      </c>
      <c r="AF2095" s="430">
        <f t="shared" si="538"/>
        <v>0.95184066224625596</v>
      </c>
    </row>
    <row r="2096" spans="1:32" s="5" customFormat="1" x14ac:dyDescent="0.2">
      <c r="A2096" s="363">
        <f>'commented data'!$A2050</f>
        <v>41266.291666666664</v>
      </c>
      <c r="B2096" s="364">
        <f>IF(ISERROR('commented data'!$B2050),"",'commented data'!$B2050)</f>
        <v>893.99127197265625</v>
      </c>
      <c r="C2096" s="364">
        <f>IF(ISERROR('commented data'!$C2050),"",'commented data'!$C2050)</f>
        <v>482.33151245117187</v>
      </c>
      <c r="D2096" s="364">
        <f>IF(ISERROR('commented data'!$D2050),"",'commented data'!$D2050)</f>
        <v>5880.39599609375</v>
      </c>
      <c r="E2096" s="364">
        <f>IF(ISERROR('commented data'!$E2050),"",'commented data'!$E2050)</f>
        <v>9.8400020599365234</v>
      </c>
      <c r="F2096" s="357">
        <f t="shared" si="527"/>
        <v>137.98570190429689</v>
      </c>
      <c r="G2096" s="362">
        <f t="shared" si="528"/>
        <v>52639.16386111849</v>
      </c>
      <c r="H2096" s="359">
        <f>IF(ISERROR('commented data'!$N2050),"",'commented data'!$N2050)</f>
        <v>16.022463429853232</v>
      </c>
      <c r="I2096" s="359">
        <f>IFERROR('commented data'!O2050,"")</f>
        <v>15.797161369297148</v>
      </c>
      <c r="J2096" s="358">
        <f>IF(ISERROR('commented data'!$P2050),"",'commented data'!$P2050)</f>
        <v>1</v>
      </c>
      <c r="K2096" s="328">
        <f>IF(ISERROR('commented data'!$Q2050),"",'commented data'!$Q2050)</f>
        <v>1</v>
      </c>
      <c r="L2096" s="328">
        <f>IF(ISERROR('commented data'!$R2050),"",'commented data'!$R2050)</f>
        <v>1</v>
      </c>
      <c r="M2096" s="328">
        <f>IF(ISERROR('commented data'!$S2050),"",'commented data'!$S2050)</f>
        <v>1</v>
      </c>
      <c r="N2096" s="366">
        <f t="shared" si="529"/>
        <v>1</v>
      </c>
      <c r="O2096" s="367" t="b">
        <f t="shared" si="530"/>
        <v>1</v>
      </c>
      <c r="P2096" s="365">
        <f>IF(ISERROR('commented data'!$J2050),"",'commented data'!$J2050)</f>
        <v>136.6195068359375</v>
      </c>
      <c r="Q2096" s="368">
        <f t="shared" si="526"/>
        <v>136.6195068359375</v>
      </c>
      <c r="R2096" s="368" t="str">
        <f t="shared" si="531"/>
        <v/>
      </c>
      <c r="S2096" s="369">
        <f t="shared" si="532"/>
        <v>136.6195068359375</v>
      </c>
      <c r="T2096" s="365">
        <f>IF(ISERROR('commented data'!$M2050),"",'commented data'!$M2050)</f>
        <v>81967.5390625</v>
      </c>
      <c r="U2096" s="370">
        <f t="shared" si="533"/>
        <v>81967.5390625</v>
      </c>
      <c r="V2096" s="371">
        <f t="shared" si="534"/>
        <v>81967.5390625</v>
      </c>
      <c r="W2096" s="383">
        <f t="shared" si="539"/>
        <v>71311.758984375003</v>
      </c>
      <c r="X2096" s="365">
        <f>IF(ISERROR('commented data'!$T2050),"",'commented data'!$T2050)</f>
        <v>100.43730163574219</v>
      </c>
      <c r="Y2096" s="384">
        <f t="shared" si="540"/>
        <v>100.43730163574219</v>
      </c>
      <c r="Z2096" s="365">
        <f>IF(ISERROR('commented data'!$U2050),"",'commented data'!$U2050)</f>
        <v>1012.823974609375</v>
      </c>
      <c r="AA2096" s="385">
        <f t="shared" si="541"/>
        <v>1022.9522143554688</v>
      </c>
      <c r="AC2096" s="427">
        <f t="shared" si="536"/>
        <v>7.2634519730317333</v>
      </c>
      <c r="AD2096" s="428">
        <f t="shared" si="535"/>
        <v>0.4533292901451339</v>
      </c>
      <c r="AE2096" s="429">
        <f t="shared" si="537"/>
        <v>9.203370709854866</v>
      </c>
      <c r="AF2096" s="430">
        <f t="shared" si="538"/>
        <v>0.95305546510245376</v>
      </c>
    </row>
    <row r="2097" spans="1:32" s="5" customFormat="1" x14ac:dyDescent="0.2">
      <c r="A2097" s="363">
        <f>'commented data'!$A2051</f>
        <v>41266.333333333336</v>
      </c>
      <c r="B2097" s="364">
        <f>IF(ISERROR('commented data'!$B2051),"",'commented data'!$B2051)</f>
        <v>893.98419189453125</v>
      </c>
      <c r="C2097" s="364">
        <f>IF(ISERROR('commented data'!$C2051),"",'commented data'!$C2051)</f>
        <v>482.7239990234375</v>
      </c>
      <c r="D2097" s="364">
        <f>IF(ISERROR('commented data'!$D2051),"",'commented data'!$D2051)</f>
        <v>5881.837890625</v>
      </c>
      <c r="E2097" s="364">
        <f>IF(ISERROR('commented data'!$E2051),"",'commented data'!$E2051)</f>
        <v>9.8327980041503906</v>
      </c>
      <c r="F2097" s="357">
        <f t="shared" si="527"/>
        <v>139.67734710693358</v>
      </c>
      <c r="G2097" s="362">
        <f t="shared" si="528"/>
        <v>52709.022957093228</v>
      </c>
      <c r="H2097" s="359">
        <f>IF(ISERROR('commented data'!$N2051),"",'commented data'!$N2051)</f>
        <v>15.925455959171085</v>
      </c>
      <c r="I2097" s="359">
        <f>IFERROR('commented data'!O2051,"")</f>
        <v>15.801034890842772</v>
      </c>
      <c r="J2097" s="358">
        <f>IF(ISERROR('commented data'!$P2051),"",'commented data'!$P2051)</f>
        <v>1</v>
      </c>
      <c r="K2097" s="328">
        <f>IF(ISERROR('commented data'!$Q2051),"",'commented data'!$Q2051)</f>
        <v>1</v>
      </c>
      <c r="L2097" s="328">
        <f>IF(ISERROR('commented data'!$R2051),"",'commented data'!$R2051)</f>
        <v>1</v>
      </c>
      <c r="M2097" s="328">
        <f>IF(ISERROR('commented data'!$S2051),"",'commented data'!$S2051)</f>
        <v>1</v>
      </c>
      <c r="N2097" s="366">
        <f t="shared" si="529"/>
        <v>1</v>
      </c>
      <c r="O2097" s="367" t="b">
        <f t="shared" si="530"/>
        <v>1</v>
      </c>
      <c r="P2097" s="365">
        <f>IF(ISERROR('commented data'!$J2051),"",'commented data'!$J2051)</f>
        <v>138.29440307617187</v>
      </c>
      <c r="Q2097" s="368">
        <f t="shared" si="526"/>
        <v>138.29440307617187</v>
      </c>
      <c r="R2097" s="368" t="str">
        <f t="shared" si="531"/>
        <v/>
      </c>
      <c r="S2097" s="369">
        <f t="shared" si="532"/>
        <v>138.29440307617187</v>
      </c>
      <c r="T2097" s="365">
        <f>IF(ISERROR('commented data'!$M2051),"",'commented data'!$M2051)</f>
        <v>82052.1796875</v>
      </c>
      <c r="U2097" s="370">
        <f t="shared" si="533"/>
        <v>82052.1796875</v>
      </c>
      <c r="V2097" s="371">
        <f t="shared" si="534"/>
        <v>82052.1796875</v>
      </c>
      <c r="W2097" s="383">
        <f t="shared" si="539"/>
        <v>71385.396328125003</v>
      </c>
      <c r="X2097" s="365">
        <f>IF(ISERROR('commented data'!$T2051),"",'commented data'!$T2051)</f>
        <v>100.32669830322266</v>
      </c>
      <c r="Y2097" s="384">
        <f t="shared" si="540"/>
        <v>100.32669830322266</v>
      </c>
      <c r="Z2097" s="365">
        <f>IF(ISERROR('commented data'!$U2051),"",'commented data'!$U2051)</f>
        <v>1012.822021484375</v>
      </c>
      <c r="AA2097" s="385">
        <f t="shared" si="541"/>
        <v>1022.9502416992187</v>
      </c>
      <c r="AC2097" s="427">
        <f t="shared" si="536"/>
        <v>7.3622564952452416</v>
      </c>
      <c r="AD2097" s="428">
        <f t="shared" si="535"/>
        <v>0.4622948639034411</v>
      </c>
      <c r="AE2097" s="429">
        <f t="shared" si="537"/>
        <v>9.1944051360965595</v>
      </c>
      <c r="AF2097" s="430">
        <f t="shared" si="538"/>
        <v>0.95212703471129467</v>
      </c>
    </row>
    <row r="2098" spans="1:32" s="5" customFormat="1" x14ac:dyDescent="0.2">
      <c r="A2098" s="363">
        <f>'commented data'!$A2052</f>
        <v>41266.375</v>
      </c>
      <c r="B2098" s="364">
        <f>IF(ISERROR('commented data'!$B2052),"",'commented data'!$B2052)</f>
        <v>894.07232666015625</v>
      </c>
      <c r="C2098" s="364">
        <f>IF(ISERROR('commented data'!$C2052),"",'commented data'!$C2052)</f>
        <v>483.940185546875</v>
      </c>
      <c r="D2098" s="364">
        <f>IF(ISERROR('commented data'!$D2052),"",'commented data'!$D2052)</f>
        <v>5906.67578125</v>
      </c>
      <c r="E2098" s="364">
        <f>IF(ISERROR('commented data'!$E2052),"",'commented data'!$E2052)</f>
        <v>9.8520870208740234</v>
      </c>
      <c r="F2098" s="357">
        <f t="shared" si="527"/>
        <v>140.19053054809569</v>
      </c>
      <c r="G2098" s="362">
        <f t="shared" si="528"/>
        <v>52841.328982953957</v>
      </c>
      <c r="H2098" s="359">
        <f>IF(ISERROR('commented data'!$N2052),"",'commented data'!$N2052)</f>
        <v>15.927488897664297</v>
      </c>
      <c r="I2098" s="359">
        <f>IFERROR('commented data'!O2052,"")</f>
        <v>15.867759677155926</v>
      </c>
      <c r="J2098" s="358">
        <f>IF(ISERROR('commented data'!$P2052),"",'commented data'!$P2052)</f>
        <v>1</v>
      </c>
      <c r="K2098" s="328">
        <f>IF(ISERROR('commented data'!$Q2052),"",'commented data'!$Q2052)</f>
        <v>1</v>
      </c>
      <c r="L2098" s="328">
        <f>IF(ISERROR('commented data'!$R2052),"",'commented data'!$R2052)</f>
        <v>1</v>
      </c>
      <c r="M2098" s="328">
        <f>IF(ISERROR('commented data'!$S2052),"",'commented data'!$S2052)</f>
        <v>1</v>
      </c>
      <c r="N2098" s="366">
        <f t="shared" si="529"/>
        <v>1</v>
      </c>
      <c r="O2098" s="367" t="b">
        <f t="shared" si="530"/>
        <v>1</v>
      </c>
      <c r="P2098" s="365">
        <f>IF(ISERROR('commented data'!$J2052),"",'commented data'!$J2052)</f>
        <v>138.80250549316406</v>
      </c>
      <c r="Q2098" s="368">
        <f t="shared" si="526"/>
        <v>138.80250549316406</v>
      </c>
      <c r="R2098" s="368" t="str">
        <f t="shared" si="531"/>
        <v/>
      </c>
      <c r="S2098" s="369">
        <f t="shared" si="532"/>
        <v>138.80250549316406</v>
      </c>
      <c r="T2098" s="365">
        <f>IF(ISERROR('commented data'!$M2052),"",'commented data'!$M2052)</f>
        <v>82279.578125</v>
      </c>
      <c r="U2098" s="370">
        <f t="shared" si="533"/>
        <v>82279.578125</v>
      </c>
      <c r="V2098" s="371">
        <f t="shared" si="534"/>
        <v>82279.578125</v>
      </c>
      <c r="W2098" s="383">
        <f t="shared" si="539"/>
        <v>71583.232968750002</v>
      </c>
      <c r="X2098" s="365">
        <f>IF(ISERROR('commented data'!$T2052),"",'commented data'!$T2052)</f>
        <v>100.42659759521484</v>
      </c>
      <c r="Y2098" s="384">
        <f t="shared" si="540"/>
        <v>100.42659759521484</v>
      </c>
      <c r="Z2098" s="365">
        <f>IF(ISERROR('commented data'!$U2052),"",'commented data'!$U2052)</f>
        <v>1012.8289794921875</v>
      </c>
      <c r="AA2098" s="385">
        <f t="shared" si="541"/>
        <v>1022.9572692871094</v>
      </c>
      <c r="AC2098" s="427">
        <f t="shared" si="536"/>
        <v>7.4078539449867806</v>
      </c>
      <c r="AD2098" s="428">
        <f t="shared" si="535"/>
        <v>0.46509867265222915</v>
      </c>
      <c r="AE2098" s="429">
        <f t="shared" si="537"/>
        <v>9.1916013273477724</v>
      </c>
      <c r="AF2098" s="430">
        <f t="shared" si="538"/>
        <v>0.95183668617102857</v>
      </c>
    </row>
    <row r="2099" spans="1:32" s="5" customFormat="1" x14ac:dyDescent="0.2">
      <c r="A2099" s="363">
        <f>'commented data'!$A2053</f>
        <v>41266.416666666664</v>
      </c>
      <c r="B2099" s="364">
        <f>IF(ISERROR('commented data'!$B2053),"",'commented data'!$B2053)</f>
        <v>894.0120849609375</v>
      </c>
      <c r="C2099" s="364">
        <f>IF(ISERROR('commented data'!$C2053),"",'commented data'!$C2053)</f>
        <v>481.43960571289062</v>
      </c>
      <c r="D2099" s="364">
        <f>IF(ISERROR('commented data'!$D2053),"",'commented data'!$D2053)</f>
        <v>5867.06103515625</v>
      </c>
      <c r="E2099" s="364">
        <f>IF(ISERROR('commented data'!$E2053),"",'commented data'!$E2053)</f>
        <v>9.8387174606323242</v>
      </c>
      <c r="F2099" s="357">
        <f t="shared" si="527"/>
        <v>138.13063049316406</v>
      </c>
      <c r="G2099" s="362">
        <f t="shared" si="528"/>
        <v>52567.393309785977</v>
      </c>
      <c r="H2099" s="359">
        <f>IF(ISERROR('commented data'!$N2053),"",'commented data'!$N2053)</f>
        <v>15.959460200503818</v>
      </c>
      <c r="I2099" s="359">
        <f>IFERROR('commented data'!O2053,"")</f>
        <v>15.761338181552157</v>
      </c>
      <c r="J2099" s="358">
        <f>IF(ISERROR('commented data'!$P2053),"",'commented data'!$P2053)</f>
        <v>1</v>
      </c>
      <c r="K2099" s="328">
        <f>IF(ISERROR('commented data'!$Q2053),"",'commented data'!$Q2053)</f>
        <v>1</v>
      </c>
      <c r="L2099" s="328">
        <f>IF(ISERROR('commented data'!$R2053),"",'commented data'!$R2053)</f>
        <v>1</v>
      </c>
      <c r="M2099" s="328">
        <f>IF(ISERROR('commented data'!$S2053),"",'commented data'!$S2053)</f>
        <v>1</v>
      </c>
      <c r="N2099" s="366">
        <f t="shared" si="529"/>
        <v>1</v>
      </c>
      <c r="O2099" s="367" t="b">
        <f t="shared" si="530"/>
        <v>1</v>
      </c>
      <c r="P2099" s="365">
        <f>IF(ISERROR('commented data'!$J2053),"",'commented data'!$J2053)</f>
        <v>136.76300048828125</v>
      </c>
      <c r="Q2099" s="368">
        <f t="shared" si="526"/>
        <v>136.76300048828125</v>
      </c>
      <c r="R2099" s="368" t="str">
        <f t="shared" si="531"/>
        <v/>
      </c>
      <c r="S2099" s="369">
        <f t="shared" si="532"/>
        <v>136.76300048828125</v>
      </c>
      <c r="T2099" s="365">
        <f>IF(ISERROR('commented data'!$M2053),"",'commented data'!$M2053)</f>
        <v>81857.59375</v>
      </c>
      <c r="U2099" s="370">
        <f t="shared" si="533"/>
        <v>81857.59375</v>
      </c>
      <c r="V2099" s="371">
        <f t="shared" si="534"/>
        <v>81857.59375</v>
      </c>
      <c r="W2099" s="383">
        <f t="shared" si="539"/>
        <v>71216.106562500005</v>
      </c>
      <c r="X2099" s="365">
        <f>IF(ISERROR('commented data'!$T2053),"",'commented data'!$T2053)</f>
        <v>100.44670104980469</v>
      </c>
      <c r="Y2099" s="384">
        <f t="shared" si="540"/>
        <v>100.44670104980469</v>
      </c>
      <c r="Z2099" s="365">
        <f>IF(ISERROR('commented data'!$U2053),"",'commented data'!$U2053)</f>
        <v>1012.8270263671875</v>
      </c>
      <c r="AA2099" s="385">
        <f t="shared" si="541"/>
        <v>1022.9552966308594</v>
      </c>
      <c r="AC2099" s="427">
        <f t="shared" si="536"/>
        <v>7.2611671812628709</v>
      </c>
      <c r="AD2099" s="428">
        <f t="shared" si="535"/>
        <v>0.45497573790331869</v>
      </c>
      <c r="AE2099" s="429">
        <f t="shared" si="537"/>
        <v>9.2017242620966826</v>
      </c>
      <c r="AF2099" s="430">
        <f t="shared" si="538"/>
        <v>0.95288496713128523</v>
      </c>
    </row>
    <row r="2100" spans="1:32" s="5" customFormat="1" x14ac:dyDescent="0.2">
      <c r="A2100" s="363">
        <f>'commented data'!$A2054</f>
        <v>41266.458333333336</v>
      </c>
      <c r="B2100" s="364">
        <f>IF(ISERROR('commented data'!$B2054),"",'commented data'!$B2054)</f>
        <v>893.997314453125</v>
      </c>
      <c r="C2100" s="364">
        <f>IF(ISERROR('commented data'!$C2054),"",'commented data'!$C2054)</f>
        <v>480.50180053710937</v>
      </c>
      <c r="D2100" s="364">
        <f>IF(ISERROR('commented data'!$D2054),"",'commented data'!$D2054)</f>
        <v>5847.84912109375</v>
      </c>
      <c r="E2100" s="364">
        <f>IF(ISERROR('commented data'!$E2054),"",'commented data'!$E2054)</f>
        <v>9.8306560516357422</v>
      </c>
      <c r="F2100" s="357">
        <f t="shared" si="527"/>
        <v>136.88388092041015</v>
      </c>
      <c r="G2100" s="362">
        <f t="shared" si="528"/>
        <v>52502.418706463031</v>
      </c>
      <c r="H2100" s="359">
        <f>IF(ISERROR('commented data'!$N2054),"",'commented data'!$N2054)</f>
        <v>16.059598322643431</v>
      </c>
      <c r="I2100" s="359">
        <f>IFERROR('commented data'!O2054,"")</f>
        <v>15.709727081405161</v>
      </c>
      <c r="J2100" s="358">
        <f>IF(ISERROR('commented data'!$P2054),"",'commented data'!$P2054)</f>
        <v>1</v>
      </c>
      <c r="K2100" s="328">
        <f>IF(ISERROR('commented data'!$Q2054),"",'commented data'!$Q2054)</f>
        <v>1</v>
      </c>
      <c r="L2100" s="328">
        <f>IF(ISERROR('commented data'!$R2054),"",'commented data'!$R2054)</f>
        <v>1</v>
      </c>
      <c r="M2100" s="328">
        <f>IF(ISERROR('commented data'!$S2054),"",'commented data'!$S2054)</f>
        <v>1</v>
      </c>
      <c r="N2100" s="366">
        <f t="shared" si="529"/>
        <v>1</v>
      </c>
      <c r="O2100" s="367" t="b">
        <f t="shared" si="530"/>
        <v>1</v>
      </c>
      <c r="P2100" s="365">
        <f>IF(ISERROR('commented data'!$J2054),"",'commented data'!$J2054)</f>
        <v>135.52859497070313</v>
      </c>
      <c r="Q2100" s="368">
        <f t="shared" si="526"/>
        <v>135.52859497070313</v>
      </c>
      <c r="R2100" s="368" t="str">
        <f t="shared" si="531"/>
        <v/>
      </c>
      <c r="S2100" s="369">
        <f t="shared" si="532"/>
        <v>135.52859497070313</v>
      </c>
      <c r="T2100" s="365">
        <f>IF(ISERROR('commented data'!$M2054),"",'commented data'!$M2054)</f>
        <v>81700.421875</v>
      </c>
      <c r="U2100" s="370">
        <f t="shared" si="533"/>
        <v>81700.421875</v>
      </c>
      <c r="V2100" s="371">
        <f t="shared" si="534"/>
        <v>81700.421875</v>
      </c>
      <c r="W2100" s="383">
        <f t="shared" si="539"/>
        <v>71079.367031250003</v>
      </c>
      <c r="X2100" s="365">
        <f>IF(ISERROR('commented data'!$T2054),"",'commented data'!$T2054)</f>
        <v>100.1875</v>
      </c>
      <c r="Y2100" s="384">
        <f t="shared" si="540"/>
        <v>100.1875</v>
      </c>
      <c r="Z2100" s="365">
        <f>IF(ISERROR('commented data'!$U2054),"",'commented data'!$U2054)</f>
        <v>1012.8179931640625</v>
      </c>
      <c r="AA2100" s="385">
        <f t="shared" si="541"/>
        <v>1022.9461730957031</v>
      </c>
      <c r="AC2100" s="427">
        <f t="shared" si="536"/>
        <v>7.1867348302489988</v>
      </c>
      <c r="AD2100" s="428">
        <f t="shared" si="535"/>
        <v>0.44750402132511446</v>
      </c>
      <c r="AE2100" s="429">
        <f t="shared" si="537"/>
        <v>9.2091959786748863</v>
      </c>
      <c r="AF2100" s="430">
        <f t="shared" si="538"/>
        <v>0.95365870107540729</v>
      </c>
    </row>
    <row r="2101" spans="1:32" s="5" customFormat="1" x14ac:dyDescent="0.2">
      <c r="A2101" s="363">
        <f>'commented data'!$A2055</f>
        <v>41266.5</v>
      </c>
      <c r="B2101" s="364">
        <f>IF(ISERROR('commented data'!$B2055),"",'commented data'!$B2055)</f>
        <v>893.98101806640625</v>
      </c>
      <c r="C2101" s="364">
        <f>IF(ISERROR('commented data'!$C2055),"",'commented data'!$C2055)</f>
        <v>481.5286865234375</v>
      </c>
      <c r="D2101" s="364">
        <f>IF(ISERROR('commented data'!$D2055),"",'commented data'!$D2055)</f>
        <v>5867.625</v>
      </c>
      <c r="E2101" s="364">
        <f>IF(ISERROR('commented data'!$E2055),"",'commented data'!$E2055)</f>
        <v>9.8386688232421875</v>
      </c>
      <c r="F2101" s="357">
        <f t="shared" si="527"/>
        <v>137.98226516723633</v>
      </c>
      <c r="G2101" s="362">
        <f t="shared" si="528"/>
        <v>52639.499465863737</v>
      </c>
      <c r="H2101" s="359">
        <f>IF(ISERROR('commented data'!$N2055),"",'commented data'!$N2055)</f>
        <v>15.826433530278155</v>
      </c>
      <c r="I2101" s="359">
        <f>IFERROR('commented data'!O2055,"")</f>
        <v>15.762853222996515</v>
      </c>
      <c r="J2101" s="358">
        <f>IF(ISERROR('commented data'!$P2055),"",'commented data'!$P2055)</f>
        <v>1</v>
      </c>
      <c r="K2101" s="328">
        <f>IF(ISERROR('commented data'!$Q2055),"",'commented data'!$Q2055)</f>
        <v>1</v>
      </c>
      <c r="L2101" s="328">
        <f>IF(ISERROR('commented data'!$R2055),"",'commented data'!$R2055)</f>
        <v>1</v>
      </c>
      <c r="M2101" s="328">
        <f>IF(ISERROR('commented data'!$S2055),"",'commented data'!$S2055)</f>
        <v>1</v>
      </c>
      <c r="N2101" s="366">
        <f t="shared" si="529"/>
        <v>1</v>
      </c>
      <c r="O2101" s="367" t="b">
        <f t="shared" si="530"/>
        <v>1</v>
      </c>
      <c r="P2101" s="365">
        <f>IF(ISERROR('commented data'!$J2055),"",'commented data'!$J2055)</f>
        <v>136.61610412597656</v>
      </c>
      <c r="Q2101" s="368">
        <f t="shared" si="526"/>
        <v>136.61610412597656</v>
      </c>
      <c r="R2101" s="368" t="str">
        <f t="shared" si="531"/>
        <v/>
      </c>
      <c r="S2101" s="369">
        <f t="shared" si="532"/>
        <v>136.61610412597656</v>
      </c>
      <c r="T2101" s="365">
        <f>IF(ISERROR('commented data'!$M2055),"",'commented data'!$M2055)</f>
        <v>81900.1875</v>
      </c>
      <c r="U2101" s="370">
        <f t="shared" si="533"/>
        <v>81900.1875</v>
      </c>
      <c r="V2101" s="371">
        <f t="shared" si="534"/>
        <v>81900.1875</v>
      </c>
      <c r="W2101" s="383">
        <f t="shared" si="539"/>
        <v>71253.163125000006</v>
      </c>
      <c r="X2101" s="365">
        <f>IF(ISERROR('commented data'!$T2055),"",'commented data'!$T2055)</f>
        <v>100.1239013671875</v>
      </c>
      <c r="Y2101" s="384">
        <f t="shared" si="540"/>
        <v>100.1239013671875</v>
      </c>
      <c r="Z2101" s="365">
        <f>IF(ISERROR('commented data'!$U2055),"",'commented data'!$U2055)</f>
        <v>1012.81298828125</v>
      </c>
      <c r="AA2101" s="385">
        <f t="shared" si="541"/>
        <v>1022.9411181640625</v>
      </c>
      <c r="AC2101" s="427">
        <f t="shared" si="536"/>
        <v>7.2633173735694054</v>
      </c>
      <c r="AD2101" s="428">
        <f t="shared" si="535"/>
        <v>0.45893582781450254</v>
      </c>
      <c r="AE2101" s="429">
        <f t="shared" si="537"/>
        <v>9.197764172185499</v>
      </c>
      <c r="AF2101" s="430">
        <f t="shared" si="538"/>
        <v>0.95247487984357992</v>
      </c>
    </row>
    <row r="2102" spans="1:32" s="5" customFormat="1" x14ac:dyDescent="0.2">
      <c r="A2102" s="363">
        <f>'commented data'!$A2056</f>
        <v>41266.541666666664</v>
      </c>
      <c r="B2102" s="364">
        <f>IF(ISERROR('commented data'!$B2056),"",'commented data'!$B2056)</f>
        <v>893.97650146484375</v>
      </c>
      <c r="C2102" s="364">
        <f>IF(ISERROR('commented data'!$C2056),"",'commented data'!$C2056)</f>
        <v>480.94351196289062</v>
      </c>
      <c r="D2102" s="364">
        <f>IF(ISERROR('commented data'!$D2056),"",'commented data'!$D2056)</f>
        <v>5860.77978515625</v>
      </c>
      <c r="E2102" s="364">
        <f>IF(ISERROR('commented data'!$E2056),"",'commented data'!$E2056)</f>
        <v>9.8409671783447266</v>
      </c>
      <c r="F2102" s="357">
        <f t="shared" si="527"/>
        <v>138.70179153442382</v>
      </c>
      <c r="G2102" s="362">
        <f t="shared" si="528"/>
        <v>52612.12381759032</v>
      </c>
      <c r="H2102" s="359">
        <f>IF(ISERROR('commented data'!$N2056),"",'commented data'!$N2056)</f>
        <v>15.643653645316663</v>
      </c>
      <c r="I2102" s="359">
        <f>IFERROR('commented data'!O2056,"")</f>
        <v>15.744464161517312</v>
      </c>
      <c r="J2102" s="358">
        <f>IF(ISERROR('commented data'!$P2056),"",'commented data'!$P2056)</f>
        <v>1</v>
      </c>
      <c r="K2102" s="328">
        <f>IF(ISERROR('commented data'!$Q2056),"",'commented data'!$Q2056)</f>
        <v>1</v>
      </c>
      <c r="L2102" s="328">
        <f>IF(ISERROR('commented data'!$R2056),"",'commented data'!$R2056)</f>
        <v>1</v>
      </c>
      <c r="M2102" s="328">
        <f>IF(ISERROR('commented data'!$S2056),"",'commented data'!$S2056)</f>
        <v>1</v>
      </c>
      <c r="N2102" s="366">
        <f t="shared" si="529"/>
        <v>1</v>
      </c>
      <c r="O2102" s="367" t="b">
        <f t="shared" si="530"/>
        <v>1</v>
      </c>
      <c r="P2102" s="365">
        <f>IF(ISERROR('commented data'!$J2056),"",'commented data'!$J2056)</f>
        <v>137.32850646972656</v>
      </c>
      <c r="Q2102" s="368">
        <f t="shared" si="526"/>
        <v>137.32850646972656</v>
      </c>
      <c r="R2102" s="368" t="str">
        <f t="shared" si="531"/>
        <v/>
      </c>
      <c r="S2102" s="369">
        <f t="shared" si="532"/>
        <v>137.32850646972656</v>
      </c>
      <c r="T2102" s="365">
        <f>IF(ISERROR('commented data'!$M2056),"",'commented data'!$M2056)</f>
        <v>81853.953125</v>
      </c>
      <c r="U2102" s="370">
        <f t="shared" si="533"/>
        <v>81853.953125</v>
      </c>
      <c r="V2102" s="371">
        <f t="shared" si="534"/>
        <v>81853.953125</v>
      </c>
      <c r="W2102" s="383">
        <f t="shared" si="539"/>
        <v>71212.939218750005</v>
      </c>
      <c r="X2102" s="365">
        <f>IF(ISERROR('commented data'!$T2056),"",'commented data'!$T2056)</f>
        <v>100.1083984375</v>
      </c>
      <c r="Y2102" s="384">
        <f t="shared" si="540"/>
        <v>100.1083984375</v>
      </c>
      <c r="Z2102" s="365">
        <f>IF(ISERROR('commented data'!$U2056),"",'commented data'!$U2056)</f>
        <v>1012.8159790039062</v>
      </c>
      <c r="AA2102" s="385">
        <f t="shared" si="541"/>
        <v>1022.9441387939453</v>
      </c>
      <c r="AC2102" s="427">
        <f t="shared" si="536"/>
        <v>7.2973958299307062</v>
      </c>
      <c r="AD2102" s="428">
        <f t="shared" si="535"/>
        <v>0.4664764380100791</v>
      </c>
      <c r="AE2102" s="429">
        <f t="shared" si="537"/>
        <v>9.1902235619899209</v>
      </c>
      <c r="AF2102" s="430">
        <f t="shared" si="538"/>
        <v>0.95169401161783218</v>
      </c>
    </row>
    <row r="2103" spans="1:32" s="5" customFormat="1" x14ac:dyDescent="0.2">
      <c r="A2103" s="363">
        <f>'commented data'!$A2057</f>
        <v>41266.583333333336</v>
      </c>
      <c r="B2103" s="364">
        <f>IF(ISERROR('commented data'!$B2057),"",'commented data'!$B2057)</f>
        <v>894.0062255859375</v>
      </c>
      <c r="C2103" s="364">
        <f>IF(ISERROR('commented data'!$C2057),"",'commented data'!$C2057)</f>
        <v>481.17941284179687</v>
      </c>
      <c r="D2103" s="364">
        <f>IF(ISERROR('commented data'!$D2057),"",'commented data'!$D2057)</f>
        <v>5871.123046875</v>
      </c>
      <c r="E2103" s="364">
        <f>IF(ISERROR('commented data'!$E2057),"",'commented data'!$E2057)</f>
        <v>9.8518381118774414</v>
      </c>
      <c r="F2103" s="357">
        <f t="shared" si="527"/>
        <v>139.32545913696291</v>
      </c>
      <c r="G2103" s="362">
        <f t="shared" si="528"/>
        <v>52653.410151564342</v>
      </c>
      <c r="H2103" s="359">
        <f>IF(ISERROR('commented data'!$N2057),"",'commented data'!$N2057)</f>
        <v>18.423284208433397</v>
      </c>
      <c r="I2103" s="359">
        <f>IFERROR('commented data'!O2057,"")</f>
        <v>15.772250415124129</v>
      </c>
      <c r="J2103" s="358">
        <f>IF(ISERROR('commented data'!$P2057),"",'commented data'!$P2057)</f>
        <v>1</v>
      </c>
      <c r="K2103" s="328">
        <f>IF(ISERROR('commented data'!$Q2057),"",'commented data'!$Q2057)</f>
        <v>1</v>
      </c>
      <c r="L2103" s="328">
        <f>IF(ISERROR('commented data'!$R2057),"",'commented data'!$R2057)</f>
        <v>1</v>
      </c>
      <c r="M2103" s="328">
        <f>IF(ISERROR('commented data'!$S2057),"",'commented data'!$S2057)</f>
        <v>1</v>
      </c>
      <c r="N2103" s="366">
        <f t="shared" si="529"/>
        <v>1</v>
      </c>
      <c r="O2103" s="367" t="b">
        <f t="shared" si="530"/>
        <v>1</v>
      </c>
      <c r="P2103" s="365">
        <f>IF(ISERROR('commented data'!$J2057),"",'commented data'!$J2057)</f>
        <v>137.94599914550781</v>
      </c>
      <c r="Q2103" s="368">
        <f t="shared" si="526"/>
        <v>137.94599914550781</v>
      </c>
      <c r="R2103" s="368" t="str">
        <f t="shared" si="531"/>
        <v/>
      </c>
      <c r="S2103" s="369">
        <f t="shared" si="532"/>
        <v>137.94599914550781</v>
      </c>
      <c r="T2103" s="365">
        <f>IF(ISERROR('commented data'!$M2057),"",'commented data'!$M2057)</f>
        <v>81916.421875</v>
      </c>
      <c r="U2103" s="370">
        <f t="shared" si="533"/>
        <v>81916.421875</v>
      </c>
      <c r="V2103" s="371">
        <f t="shared" si="534"/>
        <v>81916.421875</v>
      </c>
      <c r="W2103" s="383">
        <f t="shared" si="539"/>
        <v>71267.287031250002</v>
      </c>
      <c r="X2103" s="365">
        <f>IF(ISERROR('commented data'!$T2057),"",'commented data'!$T2057)</f>
        <v>100.09999847412109</v>
      </c>
      <c r="Y2103" s="384">
        <f t="shared" si="540"/>
        <v>100.09999847412109</v>
      </c>
      <c r="Z2103" s="365">
        <f>IF(ISERROR('commented data'!$U2057),"",'commented data'!$U2057)</f>
        <v>1012.8150024414062</v>
      </c>
      <c r="AA2103" s="385">
        <f t="shared" si="541"/>
        <v>1022.9431524658203</v>
      </c>
      <c r="AC2103" s="427">
        <f t="shared" si="536"/>
        <v>7.335960544493525</v>
      </c>
      <c r="AD2103" s="428">
        <f t="shared" si="535"/>
        <v>0.39818962034659561</v>
      </c>
      <c r="AE2103" s="429">
        <f t="shared" si="537"/>
        <v>9.258510379653405</v>
      </c>
      <c r="AF2103" s="430">
        <f t="shared" si="538"/>
        <v>0.95876545607230257</v>
      </c>
    </row>
    <row r="2104" spans="1:32" s="5" customFormat="1" x14ac:dyDescent="0.2">
      <c r="A2104" s="363">
        <f>'commented data'!$A2058</f>
        <v>41266.625</v>
      </c>
      <c r="B2104" s="364">
        <f>IF(ISERROR('commented data'!$B2058),"",'commented data'!$B2058)</f>
        <v>893.9517822265625</v>
      </c>
      <c r="C2104" s="364">
        <f>IF(ISERROR('commented data'!$C2058),"",'commented data'!$C2058)</f>
        <v>480.54400634765625</v>
      </c>
      <c r="D2104" s="364">
        <f>IF(ISERROR('commented data'!$D2058),"",'commented data'!$D2058)</f>
        <v>5865.5478515625</v>
      </c>
      <c r="E2104" s="364">
        <f>IF(ISERROR('commented data'!$E2058),"",'commented data'!$E2058)</f>
        <v>9.8558759689331055</v>
      </c>
      <c r="F2104" s="357">
        <f t="shared" si="527"/>
        <v>139.06942993164063</v>
      </c>
      <c r="G2104" s="362">
        <f t="shared" si="528"/>
        <v>52605.305959349527</v>
      </c>
      <c r="H2104" s="359">
        <f>IF(ISERROR('commented data'!$N2058),"",'commented data'!$N2058)</f>
        <v>17.384875844469498</v>
      </c>
      <c r="I2104" s="359">
        <f>IFERROR('commented data'!O2058,"")</f>
        <v>15.757273148274173</v>
      </c>
      <c r="J2104" s="358">
        <f>IF(ISERROR('commented data'!$P2058),"",'commented data'!$P2058)</f>
        <v>1</v>
      </c>
      <c r="K2104" s="328">
        <f>IF(ISERROR('commented data'!$Q2058),"",'commented data'!$Q2058)</f>
        <v>1</v>
      </c>
      <c r="L2104" s="328">
        <f>IF(ISERROR('commented data'!$R2058),"",'commented data'!$R2058)</f>
        <v>1</v>
      </c>
      <c r="M2104" s="328">
        <f>IF(ISERROR('commented data'!$S2058),"",'commented data'!$S2058)</f>
        <v>1</v>
      </c>
      <c r="N2104" s="366">
        <f t="shared" si="529"/>
        <v>1</v>
      </c>
      <c r="O2104" s="367" t="b">
        <f t="shared" si="530"/>
        <v>1</v>
      </c>
      <c r="P2104" s="365">
        <f>IF(ISERROR('commented data'!$J2058),"",'commented data'!$J2058)</f>
        <v>137.6925048828125</v>
      </c>
      <c r="Q2104" s="368">
        <f t="shared" si="526"/>
        <v>137.6925048828125</v>
      </c>
      <c r="R2104" s="368" t="str">
        <f t="shared" si="531"/>
        <v/>
      </c>
      <c r="S2104" s="369">
        <f t="shared" si="532"/>
        <v>137.6925048828125</v>
      </c>
      <c r="T2104" s="365">
        <f>IF(ISERROR('commented data'!$M2058),"",'commented data'!$M2058)</f>
        <v>81839.9296875</v>
      </c>
      <c r="U2104" s="370">
        <f t="shared" si="533"/>
        <v>81839.9296875</v>
      </c>
      <c r="V2104" s="371">
        <f t="shared" si="534"/>
        <v>81839.9296875</v>
      </c>
      <c r="W2104" s="383">
        <f t="shared" si="539"/>
        <v>71200.738828125002</v>
      </c>
      <c r="X2104" s="365">
        <f>IF(ISERROR('commented data'!$T2058),"",'commented data'!$T2058)</f>
        <v>100.09320068359375</v>
      </c>
      <c r="Y2104" s="384">
        <f t="shared" si="540"/>
        <v>100.09320068359375</v>
      </c>
      <c r="Z2104" s="365">
        <f>IF(ISERROR('commented data'!$U2058),"",'commented data'!$U2058)</f>
        <v>1012.8170166015625</v>
      </c>
      <c r="AA2104" s="385">
        <f t="shared" si="541"/>
        <v>1022.9451867675781</v>
      </c>
      <c r="AC2104" s="427">
        <f t="shared" si="536"/>
        <v>7.3157899111462763</v>
      </c>
      <c r="AD2104" s="428">
        <f t="shared" si="535"/>
        <v>0.42081346893677046</v>
      </c>
      <c r="AE2104" s="429">
        <f t="shared" si="537"/>
        <v>9.2358865310632297</v>
      </c>
      <c r="AF2104" s="430">
        <f t="shared" si="538"/>
        <v>0.95642264242062291</v>
      </c>
    </row>
    <row r="2105" spans="1:32" s="5" customFormat="1" x14ac:dyDescent="0.2">
      <c r="A2105" s="363">
        <f>'commented data'!$A2059</f>
        <v>41266.666666666664</v>
      </c>
      <c r="B2105" s="364">
        <f>IF(ISERROR('commented data'!$B2059),"",'commented data'!$B2059)</f>
        <v>893.98077392578125</v>
      </c>
      <c r="C2105" s="364">
        <f>IF(ISERROR('commented data'!$C2059),"",'commented data'!$C2059)</f>
        <v>479.75909423828125</v>
      </c>
      <c r="D2105" s="364">
        <f>IF(ISERROR('commented data'!$D2059),"",'commented data'!$D2059)</f>
        <v>5855.60888671875</v>
      </c>
      <c r="E2105" s="364">
        <f>IF(ISERROR('commented data'!$E2059),"",'commented data'!$E2059)</f>
        <v>9.8568859100341797</v>
      </c>
      <c r="F2105" s="357">
        <f t="shared" si="527"/>
        <v>138.78834182739257</v>
      </c>
      <c r="G2105" s="362">
        <f t="shared" si="528"/>
        <v>52535.869752826511</v>
      </c>
      <c r="H2105" s="359">
        <f>IF(ISERROR('commented data'!$N2059),"",'commented data'!$N2059)</f>
        <v>15.990687227610543</v>
      </c>
      <c r="I2105" s="359">
        <f>IFERROR('commented data'!O2059,"")</f>
        <v>15.730573002300197</v>
      </c>
      <c r="J2105" s="358">
        <f>IF(ISERROR('commented data'!$P2059),"",'commented data'!$P2059)</f>
        <v>1</v>
      </c>
      <c r="K2105" s="328">
        <f>IF(ISERROR('commented data'!$Q2059),"",'commented data'!$Q2059)</f>
        <v>1</v>
      </c>
      <c r="L2105" s="328">
        <f>IF(ISERROR('commented data'!$R2059),"",'commented data'!$R2059)</f>
        <v>1</v>
      </c>
      <c r="M2105" s="328">
        <f>IF(ISERROR('commented data'!$S2059),"",'commented data'!$S2059)</f>
        <v>1</v>
      </c>
      <c r="N2105" s="366">
        <f t="shared" si="529"/>
        <v>1</v>
      </c>
      <c r="O2105" s="367" t="b">
        <f t="shared" si="530"/>
        <v>1</v>
      </c>
      <c r="P2105" s="365">
        <f>IF(ISERROR('commented data'!$J2059),"",'commented data'!$J2059)</f>
        <v>137.41419982910156</v>
      </c>
      <c r="Q2105" s="368">
        <f t="shared" ref="Q2105:Q2168" si="542">IF($O2105,IF(AND($K2105=1,$L2105&gt;(2/3)),IF($J2105=1,$P2105,""),""),"")</f>
        <v>137.41419982910156</v>
      </c>
      <c r="R2105" s="368" t="str">
        <f t="shared" si="531"/>
        <v/>
      </c>
      <c r="S2105" s="369">
        <f t="shared" si="532"/>
        <v>137.41419982910156</v>
      </c>
      <c r="T2105" s="365">
        <f>IF(ISERROR('commented data'!$M2059),"",'commented data'!$M2059)</f>
        <v>81733.8984375</v>
      </c>
      <c r="U2105" s="370">
        <f t="shared" si="533"/>
        <v>81733.8984375</v>
      </c>
      <c r="V2105" s="371">
        <f t="shared" si="534"/>
        <v>81733.8984375</v>
      </c>
      <c r="W2105" s="383">
        <f t="shared" si="539"/>
        <v>71108.491640624998</v>
      </c>
      <c r="X2105" s="365">
        <f>IF(ISERROR('commented data'!$T2059),"",'commented data'!$T2059)</f>
        <v>100.10230255126953</v>
      </c>
      <c r="Y2105" s="384">
        <f t="shared" si="540"/>
        <v>100.10230255126953</v>
      </c>
      <c r="Z2105" s="365">
        <f>IF(ISERROR('commented data'!$U2059),"",'commented data'!$U2059)</f>
        <v>1012.8170166015625</v>
      </c>
      <c r="AA2105" s="385">
        <f t="shared" si="541"/>
        <v>1022.9451867675781</v>
      </c>
      <c r="AC2105" s="427">
        <f t="shared" si="536"/>
        <v>7.2913662494546596</v>
      </c>
      <c r="AD2105" s="428">
        <f t="shared" si="535"/>
        <v>0.45597579051292558</v>
      </c>
      <c r="AE2105" s="429">
        <f t="shared" si="537"/>
        <v>9.2007242094870758</v>
      </c>
      <c r="AF2105" s="430">
        <f t="shared" si="538"/>
        <v>0.95278140663861099</v>
      </c>
    </row>
    <row r="2106" spans="1:32" s="5" customFormat="1" x14ac:dyDescent="0.2">
      <c r="A2106" s="363">
        <f>'commented data'!$A2060</f>
        <v>41266.708333333336</v>
      </c>
      <c r="B2106" s="364">
        <f>IF(ISERROR('commented data'!$B2060),"",'commented data'!$B2060)</f>
        <v>893.9644775390625</v>
      </c>
      <c r="C2106" s="364">
        <f>IF(ISERROR('commented data'!$C2060),"",'commented data'!$C2060)</f>
        <v>478.56851196289062</v>
      </c>
      <c r="D2106" s="364">
        <f>IF(ISERROR('commented data'!$D2060),"",'commented data'!$D2060)</f>
        <v>5842.35205078125</v>
      </c>
      <c r="E2106" s="364">
        <f>IF(ISERROR('commented data'!$E2060),"",'commented data'!$E2060)</f>
        <v>9.8570489883422852</v>
      </c>
      <c r="F2106" s="357">
        <f t="shared" ref="F2106:F2169" si="543">IF(ISERROR(S2106*$F$53),"",S2106*$F$53)</f>
        <v>138.12557556152345</v>
      </c>
      <c r="G2106" s="362">
        <f t="shared" ref="G2106:G2169" si="544">IF(ISERROR(W2106*273.15/(273.15+Y2106)*AA2106/1013.25),"",W2106*273.15/(273.15+Y2106)*AA2106/1013.25)</f>
        <v>52437.295537409016</v>
      </c>
      <c r="H2106" s="359">
        <f>IF(ISERROR('commented data'!$N2060),"",'commented data'!$N2060)</f>
        <v>16.131684894193313</v>
      </c>
      <c r="I2106" s="359">
        <f>IFERROR('commented data'!O2060,"")</f>
        <v>15.694959690426286</v>
      </c>
      <c r="J2106" s="358">
        <f>IF(ISERROR('commented data'!$P2060),"",'commented data'!$P2060)</f>
        <v>1</v>
      </c>
      <c r="K2106" s="328">
        <f>IF(ISERROR('commented data'!$Q2060),"",'commented data'!$Q2060)</f>
        <v>1</v>
      </c>
      <c r="L2106" s="328">
        <f>IF(ISERROR('commented data'!$R2060),"",'commented data'!$R2060)</f>
        <v>1</v>
      </c>
      <c r="M2106" s="328">
        <f>IF(ISERROR('commented data'!$S2060),"",'commented data'!$S2060)</f>
        <v>1</v>
      </c>
      <c r="N2106" s="366">
        <f t="shared" ref="N2106:N2169" si="545">IF(ISERROR(F2106*G2106/1000/1000/H2106),"",IF(F2106*G2106/1000/1000/H2106&lt;$J$47,1,0))</f>
        <v>1</v>
      </c>
      <c r="O2106" s="367" t="b">
        <f t="shared" ref="O2106:O2169" si="546">AND(P2106&gt;=0,T2106&gt;=0)</f>
        <v>1</v>
      </c>
      <c r="P2106" s="365">
        <f>IF(ISERROR('commented data'!$J2060),"",'commented data'!$J2060)</f>
        <v>136.75799560546875</v>
      </c>
      <c r="Q2106" s="368">
        <f t="shared" si="542"/>
        <v>136.75799560546875</v>
      </c>
      <c r="R2106" s="368" t="str">
        <f t="shared" ref="R2106:R2169" si="547">IF(K2106&lt;1,1,IF(L2106&lt;0.666,2,""))</f>
        <v/>
      </c>
      <c r="S2106" s="369">
        <f t="shared" ref="S2106:S2169" si="548">IF(R2106=1,IF(J2106=1,$Q$53,P2106),P2106)</f>
        <v>136.75799560546875</v>
      </c>
      <c r="T2106" s="365">
        <f>IF(ISERROR('commented data'!$M2060),"",'commented data'!$M2060)</f>
        <v>81555.5234375</v>
      </c>
      <c r="U2106" s="370">
        <f t="shared" ref="U2106:U2169" si="549">IF(J2106=1,IF(T2106,IF(M2106=1,T2106,""),""),"")</f>
        <v>81555.5234375</v>
      </c>
      <c r="V2106" s="371">
        <f t="shared" ref="V2106:V2169" si="550">IF(U2106="",IF(J2106=1,$U$53,T2106),T2106)</f>
        <v>81555.5234375</v>
      </c>
      <c r="W2106" s="383">
        <f t="shared" si="539"/>
        <v>70953.305390624999</v>
      </c>
      <c r="X2106" s="365">
        <f>IF(ISERROR('commented data'!$T2060),"",'commented data'!$T2060)</f>
        <v>99.987106323242188</v>
      </c>
      <c r="Y2106" s="384">
        <f t="shared" si="540"/>
        <v>99.987106323242188</v>
      </c>
      <c r="Z2106" s="365">
        <f>IF(ISERROR('commented data'!$U2060),"",'commented data'!$U2060)</f>
        <v>1012.8150024414062</v>
      </c>
      <c r="AA2106" s="385">
        <f t="shared" si="541"/>
        <v>1022.9431524658203</v>
      </c>
      <c r="AC2106" s="427">
        <f t="shared" si="536"/>
        <v>7.2429316269943254</v>
      </c>
      <c r="AD2106" s="428">
        <f t="shared" ref="AD2106:AD2169" si="551">IFERROR(IF(AC2106/H2106&gt;0,AC2106/H2106,""),"")</f>
        <v>0.44898791877601441</v>
      </c>
      <c r="AE2106" s="429">
        <f t="shared" si="537"/>
        <v>9.2077120812239865</v>
      </c>
      <c r="AF2106" s="430">
        <f t="shared" si="538"/>
        <v>0.95350503600857284</v>
      </c>
    </row>
    <row r="2107" spans="1:32" s="5" customFormat="1" x14ac:dyDescent="0.2">
      <c r="A2107" s="363">
        <f>'commented data'!$A2061</f>
        <v>41266.75</v>
      </c>
      <c r="B2107" s="364">
        <f>IF(ISERROR('commented data'!$B2061),"",'commented data'!$B2061)</f>
        <v>894.00909423828125</v>
      </c>
      <c r="C2107" s="364">
        <f>IF(ISERROR('commented data'!$C2061),"",'commented data'!$C2061)</f>
        <v>478.54669189453125</v>
      </c>
      <c r="D2107" s="364">
        <f>IF(ISERROR('commented data'!$D2061),"",'commented data'!$D2061)</f>
        <v>5848.56494140625</v>
      </c>
      <c r="E2107" s="364">
        <f>IF(ISERROR('commented data'!$E2061),"",'commented data'!$E2061)</f>
        <v>9.8615961074829102</v>
      </c>
      <c r="F2107" s="357">
        <f t="shared" si="543"/>
        <v>136.66057006835936</v>
      </c>
      <c r="G2107" s="362">
        <f t="shared" si="544"/>
        <v>52491.160763493965</v>
      </c>
      <c r="H2107" s="359">
        <f>IF(ISERROR('commented data'!$N2061),"",'commented data'!$N2061)</f>
        <v>15.856171292134968</v>
      </c>
      <c r="I2107" s="359">
        <f>IFERROR('commented data'!O2061,"")</f>
        <v>15.711650069073933</v>
      </c>
      <c r="J2107" s="358">
        <f>IF(ISERROR('commented data'!$P2061),"",'commented data'!$P2061)</f>
        <v>1</v>
      </c>
      <c r="K2107" s="328">
        <f>IF(ISERROR('commented data'!$Q2061),"",'commented data'!$Q2061)</f>
        <v>1</v>
      </c>
      <c r="L2107" s="328">
        <f>IF(ISERROR('commented data'!$R2061),"",'commented data'!$R2061)</f>
        <v>1</v>
      </c>
      <c r="M2107" s="328">
        <f>IF(ISERROR('commented data'!$S2061),"",'commented data'!$S2061)</f>
        <v>1</v>
      </c>
      <c r="N2107" s="366">
        <f t="shared" si="545"/>
        <v>1</v>
      </c>
      <c r="O2107" s="367" t="b">
        <f t="shared" si="546"/>
        <v>1</v>
      </c>
      <c r="P2107" s="365">
        <f>IF(ISERROR('commented data'!$J2061),"",'commented data'!$J2061)</f>
        <v>135.3074951171875</v>
      </c>
      <c r="Q2107" s="368">
        <f t="shared" si="542"/>
        <v>135.3074951171875</v>
      </c>
      <c r="R2107" s="368" t="str">
        <f t="shared" si="547"/>
        <v/>
      </c>
      <c r="S2107" s="369">
        <f t="shared" si="548"/>
        <v>135.3074951171875</v>
      </c>
      <c r="T2107" s="365">
        <f>IF(ISERROR('commented data'!$M2061),"",'commented data'!$M2061)</f>
        <v>81629.3828125</v>
      </c>
      <c r="U2107" s="370">
        <f t="shared" si="549"/>
        <v>81629.3828125</v>
      </c>
      <c r="V2107" s="371">
        <f t="shared" si="550"/>
        <v>81629.3828125</v>
      </c>
      <c r="W2107" s="383">
        <f t="shared" si="539"/>
        <v>71017.563046875002</v>
      </c>
      <c r="X2107" s="365">
        <f>IF(ISERROR('commented data'!$T2061),"",'commented data'!$T2061)</f>
        <v>99.941780090332031</v>
      </c>
      <c r="Y2107" s="384">
        <f t="shared" si="540"/>
        <v>99.941780090332031</v>
      </c>
      <c r="Z2107" s="365">
        <f>IF(ISERROR('commented data'!$U2061),"",'commented data'!$U2061)</f>
        <v>1012.8150024414062</v>
      </c>
      <c r="AA2107" s="385">
        <f t="shared" si="541"/>
        <v>1022.9431524658203</v>
      </c>
      <c r="AC2107" s="427">
        <f t="shared" ref="AC2107:AC2170" si="552">IFERROR(IF(J2107&lt;1,"",IF(F2107*G2107*0.000001&lt;=0,"",F2107*G2107*0.000001)),"")</f>
        <v>7.1734719534889821</v>
      </c>
      <c r="AD2107" s="428">
        <f t="shared" si="551"/>
        <v>0.45240883321228953</v>
      </c>
      <c r="AE2107" s="429">
        <f t="shared" si="537"/>
        <v>9.2042911667877121</v>
      </c>
      <c r="AF2107" s="430">
        <f t="shared" si="538"/>
        <v>0.95315078306126433</v>
      </c>
    </row>
    <row r="2108" spans="1:32" s="5" customFormat="1" x14ac:dyDescent="0.2">
      <c r="A2108" s="363">
        <f>'commented data'!$A2062</f>
        <v>41266.791666666664</v>
      </c>
      <c r="B2108" s="364">
        <f>IF(ISERROR('commented data'!$B2062),"",'commented data'!$B2062)</f>
        <v>893.96588134765625</v>
      </c>
      <c r="C2108" s="364">
        <f>IF(ISERROR('commented data'!$C2062),"",'commented data'!$C2062)</f>
        <v>477.80288696289062</v>
      </c>
      <c r="D2108" s="364">
        <f>IF(ISERROR('commented data'!$D2062),"",'commented data'!$D2062)</f>
        <v>5837.4130859375</v>
      </c>
      <c r="E2108" s="364">
        <f>IF(ISERROR('commented data'!$E2062),"",'commented data'!$E2062)</f>
        <v>9.8615732192993164</v>
      </c>
      <c r="F2108" s="357">
        <f t="shared" si="543"/>
        <v>135.24950439453124</v>
      </c>
      <c r="G2108" s="362">
        <f t="shared" si="544"/>
        <v>52458.578406293374</v>
      </c>
      <c r="H2108" s="359">
        <f>IF(ISERROR('commented data'!$N2062),"",'commented data'!$N2062)</f>
        <v>16.033277455317148</v>
      </c>
      <c r="I2108" s="359">
        <f>IFERROR('commented data'!O2062,"")</f>
        <v>15.681691600201436</v>
      </c>
      <c r="J2108" s="358">
        <f>IF(ISERROR('commented data'!$P2062),"",'commented data'!$P2062)</f>
        <v>1</v>
      </c>
      <c r="K2108" s="328">
        <f>IF(ISERROR('commented data'!$Q2062),"",'commented data'!$Q2062)</f>
        <v>1</v>
      </c>
      <c r="L2108" s="328">
        <f>IF(ISERROR('commented data'!$R2062),"",'commented data'!$R2062)</f>
        <v>1</v>
      </c>
      <c r="M2108" s="328">
        <f>IF(ISERROR('commented data'!$S2062),"",'commented data'!$S2062)</f>
        <v>1</v>
      </c>
      <c r="N2108" s="366">
        <f t="shared" si="545"/>
        <v>1</v>
      </c>
      <c r="O2108" s="367" t="b">
        <f t="shared" si="546"/>
        <v>1</v>
      </c>
      <c r="P2108" s="365">
        <f>IF(ISERROR('commented data'!$J2062),"",'commented data'!$J2062)</f>
        <v>133.910400390625</v>
      </c>
      <c r="Q2108" s="368">
        <f t="shared" si="542"/>
        <v>133.910400390625</v>
      </c>
      <c r="R2108" s="368" t="str">
        <f t="shared" si="547"/>
        <v/>
      </c>
      <c r="S2108" s="369">
        <f t="shared" si="548"/>
        <v>133.910400390625</v>
      </c>
      <c r="T2108" s="365">
        <f>IF(ISERROR('commented data'!$M2062),"",'commented data'!$M2062)</f>
        <v>81544.7109375</v>
      </c>
      <c r="U2108" s="370">
        <f t="shared" si="549"/>
        <v>81544.7109375</v>
      </c>
      <c r="V2108" s="371">
        <f t="shared" si="550"/>
        <v>81544.7109375</v>
      </c>
      <c r="W2108" s="383">
        <f t="shared" si="539"/>
        <v>70943.898515624998</v>
      </c>
      <c r="X2108" s="365">
        <f>IF(ISERROR('commented data'!$T2062),"",'commented data'!$T2062)</f>
        <v>99.785530090332031</v>
      </c>
      <c r="Y2108" s="384">
        <f t="shared" si="540"/>
        <v>99.785530090332031</v>
      </c>
      <c r="Z2108" s="365">
        <f>IF(ISERROR('commented data'!$U2062),"",'commented data'!$U2062)</f>
        <v>1012.81298828125</v>
      </c>
      <c r="AA2108" s="385">
        <f t="shared" si="541"/>
        <v>1022.9411181640625</v>
      </c>
      <c r="AC2108" s="427">
        <f t="shared" si="552"/>
        <v>7.094996730692837</v>
      </c>
      <c r="AD2108" s="428">
        <f t="shared" si="551"/>
        <v>0.44251693083125115</v>
      </c>
      <c r="AE2108" s="429">
        <f t="shared" si="537"/>
        <v>9.2141830691687492</v>
      </c>
      <c r="AF2108" s="430">
        <f t="shared" si="538"/>
        <v>0.9541751394543424</v>
      </c>
    </row>
    <row r="2109" spans="1:32" s="5" customFormat="1" x14ac:dyDescent="0.2">
      <c r="A2109" s="363">
        <f>'commented data'!$A2063</f>
        <v>41266.833333333336</v>
      </c>
      <c r="B2109" s="364">
        <f>IF(ISERROR('commented data'!$B2063),"",'commented data'!$B2063)</f>
        <v>893.980224609375</v>
      </c>
      <c r="C2109" s="364">
        <f>IF(ISERROR('commented data'!$C2063),"",'commented data'!$C2063)</f>
        <v>477.17208862304687</v>
      </c>
      <c r="D2109" s="364">
        <f>IF(ISERROR('commented data'!$D2063),"",'commented data'!$D2063)</f>
        <v>5835.13916015625</v>
      </c>
      <c r="E2109" s="364">
        <f>IF(ISERROR('commented data'!$E2063),"",'commented data'!$E2063)</f>
        <v>9.8664569854736328</v>
      </c>
      <c r="F2109" s="357">
        <f t="shared" si="543"/>
        <v>133.52554153442384</v>
      </c>
      <c r="G2109" s="362">
        <f t="shared" si="544"/>
        <v>52444.740300778583</v>
      </c>
      <c r="H2109" s="359">
        <f>IF(ISERROR('commented data'!$N2063),"",'commented data'!$N2063)</f>
        <v>15.69240732668055</v>
      </c>
      <c r="I2109" s="359">
        <f>IFERROR('commented data'!O2063,"")</f>
        <v>15.675582900628813</v>
      </c>
      <c r="J2109" s="358">
        <f>IF(ISERROR('commented data'!$P2063),"",'commented data'!$P2063)</f>
        <v>1</v>
      </c>
      <c r="K2109" s="328">
        <f>IF(ISERROR('commented data'!$Q2063),"",'commented data'!$Q2063)</f>
        <v>1</v>
      </c>
      <c r="L2109" s="328">
        <f>IF(ISERROR('commented data'!$R2063),"",'commented data'!$R2063)</f>
        <v>1</v>
      </c>
      <c r="M2109" s="328">
        <f>IF(ISERROR('commented data'!$S2063),"",'commented data'!$S2063)</f>
        <v>1</v>
      </c>
      <c r="N2109" s="366">
        <f t="shared" si="545"/>
        <v>1</v>
      </c>
      <c r="O2109" s="367" t="b">
        <f t="shared" si="546"/>
        <v>1</v>
      </c>
      <c r="P2109" s="365">
        <f>IF(ISERROR('commented data'!$J2063),"",'commented data'!$J2063)</f>
        <v>132.20350646972656</v>
      </c>
      <c r="Q2109" s="368">
        <f t="shared" si="542"/>
        <v>132.20350646972656</v>
      </c>
      <c r="R2109" s="368" t="str">
        <f t="shared" si="547"/>
        <v/>
      </c>
      <c r="S2109" s="369">
        <f t="shared" si="548"/>
        <v>132.20350646972656</v>
      </c>
      <c r="T2109" s="365">
        <f>IF(ISERROR('commented data'!$M2063),"",'commented data'!$M2063)</f>
        <v>81513.0703125</v>
      </c>
      <c r="U2109" s="370">
        <f t="shared" si="549"/>
        <v>81513.0703125</v>
      </c>
      <c r="V2109" s="371">
        <f t="shared" si="550"/>
        <v>81513.0703125</v>
      </c>
      <c r="W2109" s="383">
        <f t="shared" si="539"/>
        <v>70916.371171874998</v>
      </c>
      <c r="X2109" s="365">
        <f>IF(ISERROR('commented data'!$T2063),"",'commented data'!$T2063)</f>
        <v>99.73883056640625</v>
      </c>
      <c r="Y2109" s="384">
        <f t="shared" si="540"/>
        <v>99.73883056640625</v>
      </c>
      <c r="Z2109" s="365">
        <f>IF(ISERROR('commented data'!$U2063),"",'commented data'!$U2063)</f>
        <v>1012.81201171875</v>
      </c>
      <c r="AA2109" s="385">
        <f t="shared" si="541"/>
        <v>1022.9401318359376</v>
      </c>
      <c r="AC2109" s="427">
        <f t="shared" si="552"/>
        <v>7.0027123492936827</v>
      </c>
      <c r="AD2109" s="428">
        <f t="shared" si="551"/>
        <v>0.44624844381827439</v>
      </c>
      <c r="AE2109" s="429">
        <f t="shared" ref="AE2109:AE2172" si="553">IFERROR($J$47-AD2109,"")</f>
        <v>9.2104515561817255</v>
      </c>
      <c r="AF2109" s="430">
        <f t="shared" ref="AF2109:AF2172" si="554">IFERROR(AE2109/$J$47,"")</f>
        <v>0.95378872246023227</v>
      </c>
    </row>
    <row r="2110" spans="1:32" s="5" customFormat="1" x14ac:dyDescent="0.2">
      <c r="A2110" s="363">
        <f>'commented data'!$A2064</f>
        <v>41266.875</v>
      </c>
      <c r="B2110" s="364">
        <f>IF(ISERROR('commented data'!$B2064),"",'commented data'!$B2064)</f>
        <v>894.0020751953125</v>
      </c>
      <c r="C2110" s="364">
        <f>IF(ISERROR('commented data'!$C2064),"",'commented data'!$C2064)</f>
        <v>475.71121215820312</v>
      </c>
      <c r="D2110" s="364">
        <f>IF(ISERROR('commented data'!$D2064),"",'commented data'!$D2064)</f>
        <v>5821.36279296875</v>
      </c>
      <c r="E2110" s="364">
        <f>IF(ISERROR('commented data'!$E2064),"",'commented data'!$E2064)</f>
        <v>9.8771772384643555</v>
      </c>
      <c r="F2110" s="357">
        <f t="shared" si="543"/>
        <v>132.01739959716798</v>
      </c>
      <c r="G2110" s="362">
        <f t="shared" si="544"/>
        <v>52260.775170445442</v>
      </c>
      <c r="H2110" s="359">
        <f>IF(ISERROR('commented data'!$N2064),"",'commented data'!$N2064)</f>
        <v>15.823923361240741</v>
      </c>
      <c r="I2110" s="359">
        <f>IFERROR('commented data'!O2064,"")</f>
        <v>15.638573914212216</v>
      </c>
      <c r="J2110" s="358">
        <f>IF(ISERROR('commented data'!$P2064),"",'commented data'!$P2064)</f>
        <v>1</v>
      </c>
      <c r="K2110" s="328">
        <f>IF(ISERROR('commented data'!$Q2064),"",'commented data'!$Q2064)</f>
        <v>1</v>
      </c>
      <c r="L2110" s="328">
        <f>IF(ISERROR('commented data'!$R2064),"",'commented data'!$R2064)</f>
        <v>1</v>
      </c>
      <c r="M2110" s="328">
        <f>IF(ISERROR('commented data'!$S2064),"",'commented data'!$S2064)</f>
        <v>1</v>
      </c>
      <c r="N2110" s="366">
        <f t="shared" si="545"/>
        <v>1</v>
      </c>
      <c r="O2110" s="367" t="b">
        <f t="shared" si="546"/>
        <v>1</v>
      </c>
      <c r="P2110" s="365">
        <f>IF(ISERROR('commented data'!$J2064),"",'commented data'!$J2064)</f>
        <v>130.71029663085937</v>
      </c>
      <c r="Q2110" s="368">
        <f t="shared" si="542"/>
        <v>130.71029663085937</v>
      </c>
      <c r="R2110" s="368" t="str">
        <f t="shared" si="547"/>
        <v/>
      </c>
      <c r="S2110" s="369">
        <f t="shared" si="548"/>
        <v>130.71029663085937</v>
      </c>
      <c r="T2110" s="365">
        <f>IF(ISERROR('commented data'!$M2064),"",'commented data'!$M2064)</f>
        <v>81207.953125</v>
      </c>
      <c r="U2110" s="370">
        <f t="shared" si="549"/>
        <v>81207.953125</v>
      </c>
      <c r="V2110" s="371">
        <f t="shared" si="550"/>
        <v>81207.953125</v>
      </c>
      <c r="W2110" s="383">
        <f t="shared" si="539"/>
        <v>70650.919218750001</v>
      </c>
      <c r="X2110" s="365">
        <f>IF(ISERROR('commented data'!$T2064),"",'commented data'!$T2064)</f>
        <v>99.649650573730469</v>
      </c>
      <c r="Y2110" s="384">
        <f t="shared" si="540"/>
        <v>99.649650573730469</v>
      </c>
      <c r="Z2110" s="365">
        <f>IF(ISERROR('commented data'!$U2064),"",'commented data'!$U2064)</f>
        <v>1012.8090209960937</v>
      </c>
      <c r="AA2110" s="385">
        <f t="shared" si="541"/>
        <v>1022.9371112060547</v>
      </c>
      <c r="AC2110" s="427">
        <f t="shared" si="552"/>
        <v>6.8993316389344503</v>
      </c>
      <c r="AD2110" s="428">
        <f t="shared" si="551"/>
        <v>0.43600638611747417</v>
      </c>
      <c r="AE2110" s="429">
        <f t="shared" si="553"/>
        <v>9.220693613882526</v>
      </c>
      <c r="AF2110" s="430">
        <f t="shared" si="554"/>
        <v>0.95484933920309478</v>
      </c>
    </row>
    <row r="2111" spans="1:32" s="5" customFormat="1" x14ac:dyDescent="0.2">
      <c r="A2111" s="363">
        <f>'commented data'!$A2065</f>
        <v>41266.916666666664</v>
      </c>
      <c r="B2111" s="364">
        <f>IF(ISERROR('commented data'!$B2065),"",'commented data'!$B2065)</f>
        <v>893.95037841796875</v>
      </c>
      <c r="C2111" s="364">
        <f>IF(ISERROR('commented data'!$C2065),"",'commented data'!$C2065)</f>
        <v>475.07879638671875</v>
      </c>
      <c r="D2111" s="364">
        <f>IF(ISERROR('commented data'!$D2065),"",'commented data'!$D2065)</f>
        <v>5815.15185546875</v>
      </c>
      <c r="E2111" s="364">
        <f>IF(ISERROR('commented data'!$E2065),"",'commented data'!$E2065)</f>
        <v>9.8783931732177734</v>
      </c>
      <c r="F2111" s="357">
        <f t="shared" si="543"/>
        <v>131.96640335083009</v>
      </c>
      <c r="G2111" s="362">
        <f t="shared" si="544"/>
        <v>52203.287074672902</v>
      </c>
      <c r="H2111" s="359">
        <f>IF(ISERROR('commented data'!$N2065),"",'commented data'!$N2065)</f>
        <v>15.689350349511368</v>
      </c>
      <c r="I2111" s="359">
        <f>IFERROR('commented data'!O2065,"")</f>
        <v>15.621888782461347</v>
      </c>
      <c r="J2111" s="358">
        <f>IF(ISERROR('commented data'!$P2065),"",'commented data'!$P2065)</f>
        <v>1</v>
      </c>
      <c r="K2111" s="328">
        <f>IF(ISERROR('commented data'!$Q2065),"",'commented data'!$Q2065)</f>
        <v>1</v>
      </c>
      <c r="L2111" s="328">
        <f>IF(ISERROR('commented data'!$R2065),"",'commented data'!$R2065)</f>
        <v>1</v>
      </c>
      <c r="M2111" s="328">
        <f>IF(ISERROR('commented data'!$S2065),"",'commented data'!$S2065)</f>
        <v>1</v>
      </c>
      <c r="N2111" s="366">
        <f t="shared" si="545"/>
        <v>1</v>
      </c>
      <c r="O2111" s="367" t="b">
        <f t="shared" si="546"/>
        <v>1</v>
      </c>
      <c r="P2111" s="365">
        <f>IF(ISERROR('commented data'!$J2065),"",'commented data'!$J2065)</f>
        <v>130.65980529785156</v>
      </c>
      <c r="Q2111" s="368">
        <f t="shared" si="542"/>
        <v>130.65980529785156</v>
      </c>
      <c r="R2111" s="368" t="str">
        <f t="shared" si="547"/>
        <v/>
      </c>
      <c r="S2111" s="369">
        <f t="shared" si="548"/>
        <v>130.65980529785156</v>
      </c>
      <c r="T2111" s="365">
        <f>IF(ISERROR('commented data'!$M2065),"",'commented data'!$M2065)</f>
        <v>81114.40625</v>
      </c>
      <c r="U2111" s="370">
        <f t="shared" si="549"/>
        <v>81114.40625</v>
      </c>
      <c r="V2111" s="371">
        <f t="shared" si="550"/>
        <v>81114.40625</v>
      </c>
      <c r="W2111" s="383">
        <f t="shared" si="539"/>
        <v>70569.533437499995</v>
      </c>
      <c r="X2111" s="365">
        <f>IF(ISERROR('commented data'!$T2065),"",'commented data'!$T2065)</f>
        <v>99.629173278808594</v>
      </c>
      <c r="Y2111" s="384">
        <f t="shared" si="540"/>
        <v>99.629173278808594</v>
      </c>
      <c r="Z2111" s="365">
        <f>IF(ISERROR('commented data'!$U2065),"",'commented data'!$U2065)</f>
        <v>1012.8060302734375</v>
      </c>
      <c r="AA2111" s="385">
        <f t="shared" si="541"/>
        <v>1022.9340905761719</v>
      </c>
      <c r="AC2111" s="427">
        <f t="shared" si="552"/>
        <v>6.8890800383354591</v>
      </c>
      <c r="AD2111" s="428">
        <f t="shared" si="551"/>
        <v>0.43909275303741391</v>
      </c>
      <c r="AE2111" s="429">
        <f t="shared" si="553"/>
        <v>9.2176072469625865</v>
      </c>
      <c r="AF2111" s="430">
        <f t="shared" si="554"/>
        <v>0.95452973033878918</v>
      </c>
    </row>
    <row r="2112" spans="1:32" s="5" customFormat="1" x14ac:dyDescent="0.2">
      <c r="A2112" s="363">
        <f>'commented data'!$A2066</f>
        <v>41266.958333333336</v>
      </c>
      <c r="B2112" s="364">
        <f>IF(ISERROR('commented data'!$B2066),"",'commented data'!$B2066)</f>
        <v>894.034423828125</v>
      </c>
      <c r="C2112" s="364">
        <f>IF(ISERROR('commented data'!$C2066),"",'commented data'!$C2066)</f>
        <v>476.08538818359375</v>
      </c>
      <c r="D2112" s="364">
        <f>IF(ISERROR('commented data'!$D2066),"",'commented data'!$D2066)</f>
        <v>5827.21923828125</v>
      </c>
      <c r="E2112" s="364">
        <f>IF(ISERROR('commented data'!$E2066),"",'commented data'!$E2066)</f>
        <v>9.8765296936035156</v>
      </c>
      <c r="F2112" s="357">
        <f t="shared" si="543"/>
        <v>131.56886688232422</v>
      </c>
      <c r="G2112" s="362">
        <f t="shared" si="544"/>
        <v>52338.085774852749</v>
      </c>
      <c r="H2112" s="359">
        <f>IF(ISERROR('commented data'!$N2066),"",'commented data'!$N2066)</f>
        <v>15.552294036834791</v>
      </c>
      <c r="I2112" s="359">
        <f>IFERROR('commented data'!O2066,"")</f>
        <v>15.654306734198062</v>
      </c>
      <c r="J2112" s="358">
        <f>IF(ISERROR('commented data'!$P2066),"",'commented data'!$P2066)</f>
        <v>1</v>
      </c>
      <c r="K2112" s="328">
        <f>IF(ISERROR('commented data'!$Q2066),"",'commented data'!$Q2066)</f>
        <v>1</v>
      </c>
      <c r="L2112" s="328">
        <f>IF(ISERROR('commented data'!$R2066),"",'commented data'!$R2066)</f>
        <v>1</v>
      </c>
      <c r="M2112" s="328">
        <f>IF(ISERROR('commented data'!$S2066),"",'commented data'!$S2066)</f>
        <v>1</v>
      </c>
      <c r="N2112" s="366">
        <f t="shared" si="545"/>
        <v>1</v>
      </c>
      <c r="O2112" s="367" t="b">
        <f t="shared" si="546"/>
        <v>1</v>
      </c>
      <c r="P2112" s="365">
        <f>IF(ISERROR('commented data'!$J2066),"",'commented data'!$J2066)</f>
        <v>130.26620483398437</v>
      </c>
      <c r="Q2112" s="368">
        <f t="shared" si="542"/>
        <v>130.26620483398437</v>
      </c>
      <c r="R2112" s="368" t="str">
        <f t="shared" si="547"/>
        <v/>
      </c>
      <c r="S2112" s="369">
        <f t="shared" si="548"/>
        <v>130.26620483398437</v>
      </c>
      <c r="T2112" s="365">
        <f>IF(ISERROR('commented data'!$M2066),"",'commented data'!$M2066)</f>
        <v>81295.7109375</v>
      </c>
      <c r="U2112" s="370">
        <f t="shared" si="549"/>
        <v>81295.7109375</v>
      </c>
      <c r="V2112" s="371">
        <f t="shared" si="550"/>
        <v>81295.7109375</v>
      </c>
      <c r="W2112" s="383">
        <f t="shared" si="539"/>
        <v>70727.268515624994</v>
      </c>
      <c r="X2112" s="365">
        <f>IF(ISERROR('commented data'!$T2066),"",'commented data'!$T2066)</f>
        <v>99.4990234375</v>
      </c>
      <c r="Y2112" s="384">
        <f t="shared" si="540"/>
        <v>99.4990234375</v>
      </c>
      <c r="Z2112" s="365">
        <f>IF(ISERROR('commented data'!$U2066),"",'commented data'!$U2066)</f>
        <v>1012.802978515625</v>
      </c>
      <c r="AA2112" s="385">
        <f t="shared" si="541"/>
        <v>1022.9310083007813</v>
      </c>
      <c r="AC2112" s="427">
        <f t="shared" si="552"/>
        <v>6.8860626401872675</v>
      </c>
      <c r="AD2112" s="428">
        <f t="shared" si="551"/>
        <v>0.44276829025209979</v>
      </c>
      <c r="AE2112" s="429">
        <f t="shared" si="553"/>
        <v>9.2139317097479001</v>
      </c>
      <c r="AF2112" s="430">
        <f t="shared" si="554"/>
        <v>0.95414910991828461</v>
      </c>
    </row>
    <row r="2113" spans="1:32" s="5" customFormat="1" x14ac:dyDescent="0.2">
      <c r="A2113" s="363">
        <f>'commented data'!$A2067</f>
        <v>41267</v>
      </c>
      <c r="B2113" s="364">
        <f>IF(ISERROR('commented data'!$B2067),"",'commented data'!$B2067)</f>
        <v>894.01348876953125</v>
      </c>
      <c r="C2113" s="364">
        <f>IF(ISERROR('commented data'!$C2067),"",'commented data'!$C2067)</f>
        <v>477.62411499023437</v>
      </c>
      <c r="D2113" s="364">
        <f>IF(ISERROR('commented data'!$D2067),"",'commented data'!$D2067)</f>
        <v>5849.05712890625</v>
      </c>
      <c r="E2113" s="364">
        <f>IF(ISERROR('commented data'!$E2067),"",'commented data'!$E2067)</f>
        <v>9.8787527084350586</v>
      </c>
      <c r="F2113" s="357">
        <f t="shared" si="543"/>
        <v>132.70409973144533</v>
      </c>
      <c r="G2113" s="362">
        <f t="shared" si="544"/>
        <v>52589.043132192164</v>
      </c>
      <c r="H2113" s="359">
        <f>IF(ISERROR('commented data'!$N2067),"",'commented data'!$N2067)</f>
        <v>15.847409498055859</v>
      </c>
      <c r="I2113" s="359">
        <f>IFERROR('commented data'!O2067,"")</f>
        <v>15.712972287061737</v>
      </c>
      <c r="J2113" s="358">
        <f>IF(ISERROR('commented data'!$P2067),"",'commented data'!$P2067)</f>
        <v>1</v>
      </c>
      <c r="K2113" s="328">
        <f>IF(ISERROR('commented data'!$Q2067),"",'commented data'!$Q2067)</f>
        <v>1</v>
      </c>
      <c r="L2113" s="328">
        <f>IF(ISERROR('commented data'!$R2067),"",'commented data'!$R2067)</f>
        <v>1</v>
      </c>
      <c r="M2113" s="328">
        <f>IF(ISERROR('commented data'!$S2067),"",'commented data'!$S2067)</f>
        <v>1</v>
      </c>
      <c r="N2113" s="366">
        <f t="shared" si="545"/>
        <v>1</v>
      </c>
      <c r="O2113" s="367" t="b">
        <f t="shared" si="546"/>
        <v>1</v>
      </c>
      <c r="P2113" s="365">
        <f>IF(ISERROR('commented data'!$J2067),"",'commented data'!$J2067)</f>
        <v>131.39019775390625</v>
      </c>
      <c r="Q2113" s="368">
        <f t="shared" si="542"/>
        <v>131.39019775390625</v>
      </c>
      <c r="R2113" s="368" t="str">
        <f t="shared" si="547"/>
        <v/>
      </c>
      <c r="S2113" s="369">
        <f t="shared" si="548"/>
        <v>131.39019775390625</v>
      </c>
      <c r="T2113" s="365">
        <f>IF(ISERROR('commented data'!$M2067),"",'commented data'!$M2067)</f>
        <v>81692.4921875</v>
      </c>
      <c r="U2113" s="370">
        <f t="shared" si="549"/>
        <v>81692.4921875</v>
      </c>
      <c r="V2113" s="371">
        <f t="shared" si="550"/>
        <v>81692.4921875</v>
      </c>
      <c r="W2113" s="383">
        <f t="shared" si="539"/>
        <v>71072.468203124998</v>
      </c>
      <c r="X2113" s="365">
        <f>IF(ISERROR('commented data'!$T2067),"",'commented data'!$T2067)</f>
        <v>99.530120849609375</v>
      </c>
      <c r="Y2113" s="384">
        <f t="shared" si="540"/>
        <v>99.530120849609375</v>
      </c>
      <c r="Z2113" s="365">
        <f>IF(ISERROR('commented data'!$U2067),"",'commented data'!$U2067)</f>
        <v>1012.801025390625</v>
      </c>
      <c r="AA2113" s="385">
        <f t="shared" si="541"/>
        <v>1022.9290356445313</v>
      </c>
      <c r="AC2113" s="427">
        <f t="shared" si="552"/>
        <v>6.9787816245957091</v>
      </c>
      <c r="AD2113" s="428">
        <f t="shared" si="551"/>
        <v>0.44037365384240607</v>
      </c>
      <c r="AE2113" s="429">
        <f t="shared" si="553"/>
        <v>9.2163263461575955</v>
      </c>
      <c r="AF2113" s="430">
        <f t="shared" si="554"/>
        <v>0.9543970865986926</v>
      </c>
    </row>
    <row r="2114" spans="1:32" s="5" customFormat="1" x14ac:dyDescent="0.2">
      <c r="A2114" s="363">
        <f>'commented data'!$A2068</f>
        <v>41267.041666666664</v>
      </c>
      <c r="B2114" s="364">
        <f>IF(ISERROR('commented data'!$B2068),"",'commented data'!$B2068)</f>
        <v>893.89947509765625</v>
      </c>
      <c r="C2114" s="364">
        <f>IF(ISERROR('commented data'!$C2068),"",'commented data'!$C2068)</f>
        <v>477.1072998046875</v>
      </c>
      <c r="D2114" s="364">
        <f>IF(ISERROR('commented data'!$D2068),"",'commented data'!$D2068)</f>
        <v>5852.716796875</v>
      </c>
      <c r="E2114" s="364">
        <f>IF(ISERROR('commented data'!$E2068),"",'commented data'!$E2068)</f>
        <v>9.8917827606201172</v>
      </c>
      <c r="F2114" s="357">
        <f t="shared" si="543"/>
        <v>132.76378799438476</v>
      </c>
      <c r="G2114" s="362">
        <f t="shared" si="544"/>
        <v>52583.260578662455</v>
      </c>
      <c r="H2114" s="359">
        <f>IF(ISERROR('commented data'!$N2068),"",'commented data'!$N2068)</f>
        <v>15.632704814364988</v>
      </c>
      <c r="I2114" s="359">
        <f>IFERROR('commented data'!O2068,"")</f>
        <v>15.722803659897647</v>
      </c>
      <c r="J2114" s="358">
        <f>IF(ISERROR('commented data'!$P2068),"",'commented data'!$P2068)</f>
        <v>1</v>
      </c>
      <c r="K2114" s="328">
        <f>IF(ISERROR('commented data'!$Q2068),"",'commented data'!$Q2068)</f>
        <v>1</v>
      </c>
      <c r="L2114" s="328">
        <f>IF(ISERROR('commented data'!$R2068),"",'commented data'!$R2068)</f>
        <v>1</v>
      </c>
      <c r="M2114" s="328">
        <f>IF(ISERROR('commented data'!$S2068),"",'commented data'!$S2068)</f>
        <v>1</v>
      </c>
      <c r="N2114" s="366">
        <f t="shared" si="545"/>
        <v>1</v>
      </c>
      <c r="O2114" s="367" t="b">
        <f t="shared" si="546"/>
        <v>1</v>
      </c>
      <c r="P2114" s="365">
        <f>IF(ISERROR('commented data'!$J2068),"",'commented data'!$J2068)</f>
        <v>131.44929504394531</v>
      </c>
      <c r="Q2114" s="368">
        <f t="shared" si="542"/>
        <v>131.44929504394531</v>
      </c>
      <c r="R2114" s="368" t="str">
        <f t="shared" si="547"/>
        <v/>
      </c>
      <c r="S2114" s="369">
        <f t="shared" si="548"/>
        <v>131.44929504394531</v>
      </c>
      <c r="T2114" s="365">
        <f>IF(ISERROR('commented data'!$M2068),"",'commented data'!$M2068)</f>
        <v>81751.28125</v>
      </c>
      <c r="U2114" s="370">
        <f t="shared" si="549"/>
        <v>81751.28125</v>
      </c>
      <c r="V2114" s="371">
        <f t="shared" si="550"/>
        <v>81751.28125</v>
      </c>
      <c r="W2114" s="383">
        <f t="shared" si="539"/>
        <v>71123.614687499998</v>
      </c>
      <c r="X2114" s="365">
        <f>IF(ISERROR('commented data'!$T2068),"",'commented data'!$T2068)</f>
        <v>99.840789794921875</v>
      </c>
      <c r="Y2114" s="384">
        <f t="shared" si="540"/>
        <v>99.840789794921875</v>
      </c>
      <c r="Z2114" s="365">
        <f>IF(ISERROR('commented data'!$U2068),"",'commented data'!$U2068)</f>
        <v>1012.8049926757812</v>
      </c>
      <c r="AA2114" s="385">
        <f t="shared" si="541"/>
        <v>1022.9330426025391</v>
      </c>
      <c r="AC2114" s="427">
        <f t="shared" si="552"/>
        <v>6.9811528595190318</v>
      </c>
      <c r="AD2114" s="428">
        <f t="shared" si="551"/>
        <v>0.44657357395401004</v>
      </c>
      <c r="AE2114" s="429">
        <f t="shared" si="553"/>
        <v>9.2101264260459903</v>
      </c>
      <c r="AF2114" s="430">
        <f t="shared" si="554"/>
        <v>0.95375505359449808</v>
      </c>
    </row>
    <row r="2115" spans="1:32" s="5" customFormat="1" x14ac:dyDescent="0.2">
      <c r="A2115" s="363">
        <f>'commented data'!$A2069</f>
        <v>41267.083333333336</v>
      </c>
      <c r="B2115" s="364">
        <f>IF(ISERROR('commented data'!$B2069),"",'commented data'!$B2069)</f>
        <v>894.0399169921875</v>
      </c>
      <c r="C2115" s="364">
        <f>IF(ISERROR('commented data'!$C2069),"",'commented data'!$C2069)</f>
        <v>477.01031494140625</v>
      </c>
      <c r="D2115" s="364">
        <f>IF(ISERROR('commented data'!$D2069),"",'commented data'!$D2069)</f>
        <v>5852.298828125</v>
      </c>
      <c r="E2115" s="364">
        <f>IF(ISERROR('commented data'!$E2069),"",'commented data'!$E2069)</f>
        <v>9.8939962387084961</v>
      </c>
      <c r="F2115" s="357">
        <f t="shared" si="543"/>
        <v>133.10083480834962</v>
      </c>
      <c r="G2115" s="362">
        <f t="shared" si="544"/>
        <v>52608.254832104045</v>
      </c>
      <c r="H2115" s="359">
        <f>IF(ISERROR('commented data'!$N2069),"",'commented data'!$N2069)</f>
        <v>15.729343521515402</v>
      </c>
      <c r="I2115" s="359">
        <f>IFERROR('commented data'!O2069,"")</f>
        <v>15.721680823987368</v>
      </c>
      <c r="J2115" s="358">
        <f>IF(ISERROR('commented data'!$P2069),"",'commented data'!$P2069)</f>
        <v>1</v>
      </c>
      <c r="K2115" s="328">
        <f>IF(ISERROR('commented data'!$Q2069),"",'commented data'!$Q2069)</f>
        <v>1</v>
      </c>
      <c r="L2115" s="328">
        <f>IF(ISERROR('commented data'!$R2069),"",'commented data'!$R2069)</f>
        <v>1</v>
      </c>
      <c r="M2115" s="328">
        <f>IF(ISERROR('commented data'!$S2069),"",'commented data'!$S2069)</f>
        <v>1</v>
      </c>
      <c r="N2115" s="366">
        <f t="shared" si="545"/>
        <v>1</v>
      </c>
      <c r="O2115" s="367" t="b">
        <f t="shared" si="546"/>
        <v>1</v>
      </c>
      <c r="P2115" s="365">
        <f>IF(ISERROR('commented data'!$J2069),"",'commented data'!$J2069)</f>
        <v>131.78300476074219</v>
      </c>
      <c r="Q2115" s="368">
        <f t="shared" si="542"/>
        <v>131.78300476074219</v>
      </c>
      <c r="R2115" s="368" t="str">
        <f t="shared" si="547"/>
        <v/>
      </c>
      <c r="S2115" s="369">
        <f t="shared" si="548"/>
        <v>131.78300476074219</v>
      </c>
      <c r="T2115" s="365">
        <f>IF(ISERROR('commented data'!$M2069),"",'commented data'!$M2069)</f>
        <v>81777.2890625</v>
      </c>
      <c r="U2115" s="370">
        <f t="shared" si="549"/>
        <v>81777.2890625</v>
      </c>
      <c r="V2115" s="371">
        <f t="shared" si="550"/>
        <v>81777.2890625</v>
      </c>
      <c r="W2115" s="383">
        <f t="shared" si="539"/>
        <v>71146.241484375001</v>
      </c>
      <c r="X2115" s="365">
        <f>IF(ISERROR('commented data'!$T2069),"",'commented data'!$T2069)</f>
        <v>99.783287048339844</v>
      </c>
      <c r="Y2115" s="384">
        <f t="shared" si="540"/>
        <v>99.783287048339844</v>
      </c>
      <c r="Z2115" s="365">
        <f>IF(ISERROR('commented data'!$U2069),"",'commented data'!$U2069)</f>
        <v>1012.8079833984375</v>
      </c>
      <c r="AA2115" s="385">
        <f t="shared" si="541"/>
        <v>1022.9360632324219</v>
      </c>
      <c r="AC2115" s="427">
        <f t="shared" si="552"/>
        <v>7.0022026359634406</v>
      </c>
      <c r="AD2115" s="428">
        <f t="shared" si="551"/>
        <v>0.44516814235670227</v>
      </c>
      <c r="AE2115" s="429">
        <f t="shared" si="553"/>
        <v>9.2115318576432976</v>
      </c>
      <c r="AF2115" s="430">
        <f t="shared" si="554"/>
        <v>0.95390059312635755</v>
      </c>
    </row>
    <row r="2116" spans="1:32" s="5" customFormat="1" x14ac:dyDescent="0.2">
      <c r="A2116" s="363">
        <f>'commented data'!$A2070</f>
        <v>41267.125</v>
      </c>
      <c r="B2116" s="364">
        <f>IF(ISERROR('commented data'!$B2070),"",'commented data'!$B2070)</f>
        <v>894.081298828125</v>
      </c>
      <c r="C2116" s="364">
        <f>IF(ISERROR('commented data'!$C2070),"",'commented data'!$C2070)</f>
        <v>475.36248779296875</v>
      </c>
      <c r="D2116" s="364">
        <f>IF(ISERROR('commented data'!$D2070),"",'commented data'!$D2070)</f>
        <v>5826.31591796875</v>
      </c>
      <c r="E2116" s="364">
        <f>IF(ISERROR('commented data'!$E2070),"",'commented data'!$E2070)</f>
        <v>9.885650634765625</v>
      </c>
      <c r="F2116" s="357">
        <f t="shared" si="543"/>
        <v>132.75945739746095</v>
      </c>
      <c r="G2116" s="362">
        <f t="shared" si="544"/>
        <v>52423.108948596004</v>
      </c>
      <c r="H2116" s="359">
        <f>IF(ISERROR('commented data'!$N2070),"",'commented data'!$N2070)</f>
        <v>15.779284800720706</v>
      </c>
      <c r="I2116" s="359">
        <f>IFERROR('commented data'!O2070,"")</f>
        <v>15.651880044438698</v>
      </c>
      <c r="J2116" s="358">
        <f>IF(ISERROR('commented data'!$P2070),"",'commented data'!$P2070)</f>
        <v>1</v>
      </c>
      <c r="K2116" s="328">
        <f>IF(ISERROR('commented data'!$Q2070),"",'commented data'!$Q2070)</f>
        <v>1</v>
      </c>
      <c r="L2116" s="328">
        <f>IF(ISERROR('commented data'!$R2070),"",'commented data'!$R2070)</f>
        <v>1</v>
      </c>
      <c r="M2116" s="328">
        <f>IF(ISERROR('commented data'!$S2070),"",'commented data'!$S2070)</f>
        <v>1</v>
      </c>
      <c r="N2116" s="366">
        <f t="shared" si="545"/>
        <v>1</v>
      </c>
      <c r="O2116" s="367" t="b">
        <f t="shared" si="546"/>
        <v>1</v>
      </c>
      <c r="P2116" s="365">
        <f>IF(ISERROR('commented data'!$J2070),"",'commented data'!$J2070)</f>
        <v>131.44500732421875</v>
      </c>
      <c r="Q2116" s="368">
        <f t="shared" si="542"/>
        <v>131.44500732421875</v>
      </c>
      <c r="R2116" s="368" t="str">
        <f t="shared" si="547"/>
        <v/>
      </c>
      <c r="S2116" s="369">
        <f t="shared" si="548"/>
        <v>131.44500732421875</v>
      </c>
      <c r="T2116" s="365">
        <f>IF(ISERROR('commented data'!$M2070),"",'commented data'!$M2070)</f>
        <v>81477.90625</v>
      </c>
      <c r="U2116" s="370">
        <f t="shared" si="549"/>
        <v>81477.90625</v>
      </c>
      <c r="V2116" s="371">
        <f t="shared" si="550"/>
        <v>81477.90625</v>
      </c>
      <c r="W2116" s="383">
        <f t="shared" si="539"/>
        <v>70885.778437500005</v>
      </c>
      <c r="X2116" s="365">
        <f>IF(ISERROR('commented data'!$T2070),"",'commented data'!$T2070)</f>
        <v>99.730667114257813</v>
      </c>
      <c r="Y2116" s="384">
        <f t="shared" si="540"/>
        <v>99.730667114257813</v>
      </c>
      <c r="Z2116" s="365">
        <f>IF(ISERROR('commented data'!$U2070),"",'commented data'!$U2070)</f>
        <v>1012.8090209960937</v>
      </c>
      <c r="AA2116" s="385">
        <f t="shared" si="541"/>
        <v>1022.9371112060547</v>
      </c>
      <c r="AC2116" s="427">
        <f t="shared" si="552"/>
        <v>6.9596634991035851</v>
      </c>
      <c r="AD2116" s="428">
        <f t="shared" si="551"/>
        <v>0.44106330464266086</v>
      </c>
      <c r="AE2116" s="429">
        <f t="shared" si="553"/>
        <v>9.2156366953573396</v>
      </c>
      <c r="AF2116" s="430">
        <f t="shared" si="554"/>
        <v>0.9543256697792557</v>
      </c>
    </row>
    <row r="2117" spans="1:32" s="5" customFormat="1" x14ac:dyDescent="0.2">
      <c r="A2117" s="363">
        <f>'commented data'!$A2071</f>
        <v>41267.166666666664</v>
      </c>
      <c r="B2117" s="364">
        <f>IF(ISERROR('commented data'!$B2071),"",'commented data'!$B2071)</f>
        <v>893.96142578125</v>
      </c>
      <c r="C2117" s="364">
        <f>IF(ISERROR('commented data'!$C2071),"",'commented data'!$C2071)</f>
        <v>474.3931884765625</v>
      </c>
      <c r="D2117" s="364">
        <f>IF(ISERROR('commented data'!$D2071),"",'commented data'!$D2071)</f>
        <v>5818.9619140625</v>
      </c>
      <c r="E2117" s="364">
        <f>IF(ISERROR('commented data'!$E2071),"",'commented data'!$E2071)</f>
        <v>9.8927593231201172</v>
      </c>
      <c r="F2117" s="357">
        <f t="shared" si="543"/>
        <v>131.55997451782227</v>
      </c>
      <c r="G2117" s="362">
        <f t="shared" si="544"/>
        <v>52313.533299104674</v>
      </c>
      <c r="H2117" s="359">
        <f>IF(ISERROR('commented data'!$N2071),"",'commented data'!$N2071)</f>
        <v>15.678309696529176</v>
      </c>
      <c r="I2117" s="359">
        <f>IFERROR('commented data'!O2071,"")</f>
        <v>15.632124166349087</v>
      </c>
      <c r="J2117" s="358">
        <f>IF(ISERROR('commented data'!$P2071),"",'commented data'!$P2071)</f>
        <v>1</v>
      </c>
      <c r="K2117" s="328">
        <f>IF(ISERROR('commented data'!$Q2071),"",'commented data'!$Q2071)</f>
        <v>1</v>
      </c>
      <c r="L2117" s="328">
        <f>IF(ISERROR('commented data'!$R2071),"",'commented data'!$R2071)</f>
        <v>1</v>
      </c>
      <c r="M2117" s="328">
        <f>IF(ISERROR('commented data'!$S2071),"",'commented data'!$S2071)</f>
        <v>1</v>
      </c>
      <c r="N2117" s="366">
        <f t="shared" si="545"/>
        <v>1</v>
      </c>
      <c r="O2117" s="367" t="b">
        <f t="shared" si="546"/>
        <v>1</v>
      </c>
      <c r="P2117" s="365">
        <f>IF(ISERROR('commented data'!$J2071),"",'commented data'!$J2071)</f>
        <v>130.25740051269531</v>
      </c>
      <c r="Q2117" s="368">
        <f t="shared" si="542"/>
        <v>130.25740051269531</v>
      </c>
      <c r="R2117" s="368" t="str">
        <f t="shared" si="547"/>
        <v/>
      </c>
      <c r="S2117" s="369">
        <f t="shared" si="548"/>
        <v>130.25740051269531</v>
      </c>
      <c r="T2117" s="365">
        <f>IF(ISERROR('commented data'!$M2071),"",'commented data'!$M2071)</f>
        <v>81311.5625</v>
      </c>
      <c r="U2117" s="370">
        <f t="shared" si="549"/>
        <v>81311.5625</v>
      </c>
      <c r="V2117" s="371">
        <f t="shared" si="550"/>
        <v>81311.5625</v>
      </c>
      <c r="W2117" s="383">
        <f t="shared" si="539"/>
        <v>70741.059374999997</v>
      </c>
      <c r="X2117" s="365">
        <f>IF(ISERROR('commented data'!$T2071),"",'commented data'!$T2071)</f>
        <v>99.74884033203125</v>
      </c>
      <c r="Y2117" s="384">
        <f t="shared" si="540"/>
        <v>99.74884033203125</v>
      </c>
      <c r="Z2117" s="365">
        <f>IF(ISERROR('commented data'!$U2071),"",'commented data'!$U2071)</f>
        <v>1012.8090209960937</v>
      </c>
      <c r="AA2117" s="385">
        <f t="shared" si="541"/>
        <v>1022.9371112060547</v>
      </c>
      <c r="AC2117" s="427">
        <f t="shared" si="552"/>
        <v>6.8823671077674575</v>
      </c>
      <c r="AD2117" s="428">
        <f t="shared" si="551"/>
        <v>0.4389737950699531</v>
      </c>
      <c r="AE2117" s="429">
        <f t="shared" si="553"/>
        <v>9.217726204930047</v>
      </c>
      <c r="AF2117" s="430">
        <f t="shared" si="554"/>
        <v>0.95454204903642514</v>
      </c>
    </row>
    <row r="2118" spans="1:32" s="5" customFormat="1" x14ac:dyDescent="0.2">
      <c r="A2118" s="363">
        <f>'commented data'!$A2072</f>
        <v>41267.208333333336</v>
      </c>
      <c r="B2118" s="364">
        <f>IF(ISERROR('commented data'!$B2072),"",'commented data'!$B2072)</f>
        <v>893.99072265625</v>
      </c>
      <c r="C2118" s="364">
        <f>IF(ISERROR('commented data'!$C2072),"",'commented data'!$C2072)</f>
        <v>473.42800903320312</v>
      </c>
      <c r="D2118" s="364">
        <f>IF(ISERROR('commented data'!$D2072),"",'commented data'!$D2072)</f>
        <v>5809.541015625</v>
      </c>
      <c r="E2118" s="364">
        <f>IF(ISERROR('commented data'!$E2072),"",'commented data'!$E2072)</f>
        <v>9.8949747085571289</v>
      </c>
      <c r="F2118" s="357">
        <f t="shared" si="543"/>
        <v>131.10699200158706</v>
      </c>
      <c r="G2118" s="362">
        <f t="shared" si="544"/>
        <v>52256.288301843961</v>
      </c>
      <c r="H2118" s="359">
        <f>IF(ISERROR('commented data'!$N2072),"",'commented data'!$N2072)</f>
        <v>15.678932413307338</v>
      </c>
      <c r="I2118" s="359">
        <f>IFERROR('commented data'!O2072,"")</f>
        <v>15.60681575974521</v>
      </c>
      <c r="J2118" s="358">
        <f>IF(ISERROR('commented data'!$P2072),"",'commented data'!$P2072)</f>
        <v>1</v>
      </c>
      <c r="K2118" s="328">
        <f>IF(ISERROR('commented data'!$Q2072),"",'commented data'!$Q2072)</f>
        <v>1</v>
      </c>
      <c r="L2118" s="328">
        <f>IF(ISERROR('commented data'!$R2072),"",'commented data'!$R2072)</f>
        <v>0.85208332538604736</v>
      </c>
      <c r="M2118" s="328">
        <f>IF(ISERROR('commented data'!$S2072),"",'commented data'!$S2072)</f>
        <v>1</v>
      </c>
      <c r="N2118" s="366">
        <f t="shared" si="545"/>
        <v>1</v>
      </c>
      <c r="O2118" s="367" t="b">
        <f t="shared" si="546"/>
        <v>1</v>
      </c>
      <c r="P2118" s="365">
        <f>IF(ISERROR('commented data'!$J2072),"",'commented data'!$J2072)</f>
        <v>129.80890297186838</v>
      </c>
      <c r="Q2118" s="368">
        <f t="shared" si="542"/>
        <v>129.80890297186838</v>
      </c>
      <c r="R2118" s="368" t="str">
        <f t="shared" si="547"/>
        <v/>
      </c>
      <c r="S2118" s="369">
        <f t="shared" si="548"/>
        <v>129.80890297186838</v>
      </c>
      <c r="T2118" s="365">
        <f>IF(ISERROR('commented data'!$M2072),"",'commented data'!$M2072)</f>
        <v>81237.6328125</v>
      </c>
      <c r="U2118" s="370">
        <f t="shared" si="549"/>
        <v>81237.6328125</v>
      </c>
      <c r="V2118" s="371">
        <f t="shared" si="550"/>
        <v>81237.6328125</v>
      </c>
      <c r="W2118" s="383">
        <f t="shared" si="539"/>
        <v>70676.740546874993</v>
      </c>
      <c r="X2118" s="365">
        <f>IF(ISERROR('commented data'!$T2072),"",'commented data'!$T2072)</f>
        <v>99.819023132324219</v>
      </c>
      <c r="Y2118" s="384">
        <f t="shared" si="540"/>
        <v>99.819023132324219</v>
      </c>
      <c r="Z2118" s="365">
        <f>IF(ISERROR('commented data'!$U2072),"",'commented data'!$U2072)</f>
        <v>1012.81201171875</v>
      </c>
      <c r="AA2118" s="385">
        <f t="shared" si="541"/>
        <v>1022.9401318359376</v>
      </c>
      <c r="AC2118" s="427">
        <f t="shared" si="552"/>
        <v>6.8511647724224831</v>
      </c>
      <c r="AD2118" s="428">
        <f t="shared" si="551"/>
        <v>0.43696628008981181</v>
      </c>
      <c r="AE2118" s="429">
        <f t="shared" si="553"/>
        <v>9.2197337199101881</v>
      </c>
      <c r="AF2118" s="430">
        <f t="shared" si="554"/>
        <v>0.95474993733989744</v>
      </c>
    </row>
    <row r="2119" spans="1:32" s="5" customFormat="1" x14ac:dyDescent="0.2">
      <c r="A2119" s="363">
        <f>'commented data'!$A2073</f>
        <v>41267.25</v>
      </c>
      <c r="B2119" s="364">
        <f>IF(ISERROR('commented data'!$B2073),"",'commented data'!$B2073)</f>
        <v>894.0341796875</v>
      </c>
      <c r="C2119" s="364">
        <f>IF(ISERROR('commented data'!$C2073),"",'commented data'!$C2073)</f>
        <v>474.25381469726562</v>
      </c>
      <c r="D2119" s="364">
        <f>IF(ISERROR('commented data'!$D2073),"",'commented data'!$D2073)</f>
        <v>5821.2451171875</v>
      </c>
      <c r="E2119" s="364">
        <f>IF(ISERROR('commented data'!$E2073),"",'commented data'!$E2073)</f>
        <v>9.8932895660400391</v>
      </c>
      <c r="F2119" s="357">
        <f t="shared" si="543"/>
        <v>131.36485896125572</v>
      </c>
      <c r="G2119" s="362">
        <f t="shared" si="544"/>
        <v>52381.468576701038</v>
      </c>
      <c r="H2119" s="359">
        <f>IF(ISERROR('commented data'!$N2073),"",'commented data'!$N2073)</f>
        <v>15.6406741049228</v>
      </c>
      <c r="I2119" s="359">
        <f>IFERROR('commented data'!O2073,"")</f>
        <v>15.638257788681402</v>
      </c>
      <c r="J2119" s="358">
        <f>IF(ISERROR('commented data'!$P2073),"",'commented data'!$P2073)</f>
        <v>1</v>
      </c>
      <c r="K2119" s="328">
        <f>IF(ISERROR('commented data'!$Q2073),"",'commented data'!$Q2073)</f>
        <v>1</v>
      </c>
      <c r="L2119" s="328">
        <f>IF(ISERROR('commented data'!$R2073),"",'commented data'!$R2073)</f>
        <v>0.87069451808929443</v>
      </c>
      <c r="M2119" s="328">
        <f>IF(ISERROR('commented data'!$S2073),"",'commented data'!$S2073)</f>
        <v>1</v>
      </c>
      <c r="N2119" s="366">
        <f t="shared" si="545"/>
        <v>1</v>
      </c>
      <c r="O2119" s="367" t="b">
        <f t="shared" si="546"/>
        <v>1</v>
      </c>
      <c r="P2119" s="365">
        <f>IF(ISERROR('commented data'!$J2073),"",'commented data'!$J2073)</f>
        <v>130.06421679332249</v>
      </c>
      <c r="Q2119" s="368">
        <f t="shared" si="542"/>
        <v>130.06421679332249</v>
      </c>
      <c r="R2119" s="368" t="str">
        <f t="shared" si="547"/>
        <v/>
      </c>
      <c r="S2119" s="369">
        <f t="shared" si="548"/>
        <v>130.06421679332249</v>
      </c>
      <c r="T2119" s="365">
        <f>IF(ISERROR('commented data'!$M2073),"",'commented data'!$M2073)</f>
        <v>81448.1484375</v>
      </c>
      <c r="U2119" s="370">
        <f t="shared" si="549"/>
        <v>81448.1484375</v>
      </c>
      <c r="V2119" s="371">
        <f t="shared" si="550"/>
        <v>81448.1484375</v>
      </c>
      <c r="W2119" s="383">
        <f t="shared" si="539"/>
        <v>70859.889140625004</v>
      </c>
      <c r="X2119" s="365">
        <f>IF(ISERROR('commented data'!$T2073),"",'commented data'!$T2073)</f>
        <v>99.89373779296875</v>
      </c>
      <c r="Y2119" s="384">
        <f t="shared" si="540"/>
        <v>99.89373779296875</v>
      </c>
      <c r="Z2119" s="365">
        <f>IF(ISERROR('commented data'!$U2073),"",'commented data'!$U2073)</f>
        <v>1012.8170166015625</v>
      </c>
      <c r="AA2119" s="385">
        <f t="shared" si="541"/>
        <v>1022.9451867675781</v>
      </c>
      <c r="AC2119" s="427">
        <f t="shared" si="552"/>
        <v>6.88108423176178</v>
      </c>
      <c r="AD2119" s="428">
        <f t="shared" si="551"/>
        <v>0.43994806014121884</v>
      </c>
      <c r="AE2119" s="429">
        <f t="shared" si="553"/>
        <v>9.2167519398587814</v>
      </c>
      <c r="AF2119" s="430">
        <f t="shared" si="554"/>
        <v>0.95444115897343618</v>
      </c>
    </row>
    <row r="2120" spans="1:32" s="5" customFormat="1" x14ac:dyDescent="0.2">
      <c r="A2120" s="363">
        <f>'commented data'!$A2074</f>
        <v>41267.291666666664</v>
      </c>
      <c r="B2120" s="364">
        <f>IF(ISERROR('commented data'!$B2074),"",'commented data'!$B2074)</f>
        <v>893.9364013671875</v>
      </c>
      <c r="C2120" s="364">
        <f>IF(ISERROR('commented data'!$C2074),"",'commented data'!$C2074)</f>
        <v>475.1376953125</v>
      </c>
      <c r="D2120" s="364">
        <f>IF(ISERROR('commented data'!$D2074),"",'commented data'!$D2074)</f>
        <v>5837.60791015625</v>
      </c>
      <c r="E2120" s="364">
        <f>IF(ISERROR('commented data'!$E2074),"",'commented data'!$E2074)</f>
        <v>9.9104862213134766</v>
      </c>
      <c r="F2120" s="357">
        <f t="shared" si="543"/>
        <v>132.61118453979492</v>
      </c>
      <c r="G2120" s="362">
        <f t="shared" si="544"/>
        <v>52509.498529037774</v>
      </c>
      <c r="H2120" s="359">
        <f>IF(ISERROR('commented data'!$N2074),"",'commented data'!$N2074)</f>
        <v>15.760730153131226</v>
      </c>
      <c r="I2120" s="359">
        <f>IFERROR('commented data'!O2074,"")</f>
        <v>15.682214978154944</v>
      </c>
      <c r="J2120" s="358">
        <f>IF(ISERROR('commented data'!$P2074),"",'commented data'!$P2074)</f>
        <v>1</v>
      </c>
      <c r="K2120" s="328">
        <f>IF(ISERROR('commented data'!$Q2074),"",'commented data'!$Q2074)</f>
        <v>1</v>
      </c>
      <c r="L2120" s="328">
        <f>IF(ISERROR('commented data'!$R2074),"",'commented data'!$R2074)</f>
        <v>1</v>
      </c>
      <c r="M2120" s="328">
        <f>IF(ISERROR('commented data'!$S2074),"",'commented data'!$S2074)</f>
        <v>1</v>
      </c>
      <c r="N2120" s="366">
        <f t="shared" si="545"/>
        <v>1</v>
      </c>
      <c r="O2120" s="367" t="b">
        <f t="shared" si="546"/>
        <v>1</v>
      </c>
      <c r="P2120" s="365">
        <f>IF(ISERROR('commented data'!$J2074),"",'commented data'!$J2074)</f>
        <v>131.29820251464844</v>
      </c>
      <c r="Q2120" s="368">
        <f t="shared" si="542"/>
        <v>131.29820251464844</v>
      </c>
      <c r="R2120" s="368" t="str">
        <f t="shared" si="547"/>
        <v/>
      </c>
      <c r="S2120" s="369">
        <f t="shared" si="548"/>
        <v>131.29820251464844</v>
      </c>
      <c r="T2120" s="365">
        <f>IF(ISERROR('commented data'!$M2074),"",'commented data'!$M2074)</f>
        <v>81641.6796875</v>
      </c>
      <c r="U2120" s="370">
        <f t="shared" si="549"/>
        <v>81641.6796875</v>
      </c>
      <c r="V2120" s="371">
        <f t="shared" si="550"/>
        <v>81641.6796875</v>
      </c>
      <c r="W2120" s="383">
        <f t="shared" si="539"/>
        <v>71028.261328124994</v>
      </c>
      <c r="X2120" s="365">
        <f>IF(ISERROR('commented data'!$T2074),"",'commented data'!$T2074)</f>
        <v>99.869873046875</v>
      </c>
      <c r="Y2120" s="384">
        <f t="shared" si="540"/>
        <v>99.869873046875</v>
      </c>
      <c r="Z2120" s="365">
        <f>IF(ISERROR('commented data'!$U2074),"",'commented data'!$U2074)</f>
        <v>1012.8209838867187</v>
      </c>
      <c r="AA2120" s="385">
        <f t="shared" si="541"/>
        <v>1022.9491937255859</v>
      </c>
      <c r="AC2120" s="427">
        <f t="shared" si="552"/>
        <v>6.9633467995263176</v>
      </c>
      <c r="AD2120" s="428">
        <f t="shared" si="551"/>
        <v>0.44181625672608138</v>
      </c>
      <c r="AE2120" s="429">
        <f t="shared" si="553"/>
        <v>9.2148837432739192</v>
      </c>
      <c r="AF2120" s="430">
        <f t="shared" si="554"/>
        <v>0.9542476977926122</v>
      </c>
    </row>
    <row r="2121" spans="1:32" s="5" customFormat="1" x14ac:dyDescent="0.2">
      <c r="A2121" s="363">
        <f>'commented data'!$A2075</f>
        <v>41267.333333333336</v>
      </c>
      <c r="B2121" s="364">
        <f>IF(ISERROR('commented data'!$B2075),"",'commented data'!$B2075)</f>
        <v>893.9967041015625</v>
      </c>
      <c r="C2121" s="364">
        <f>IF(ISERROR('commented data'!$C2075),"",'commented data'!$C2075)</f>
        <v>474.92160034179687</v>
      </c>
      <c r="D2121" s="364">
        <f>IF(ISERROR('commented data'!$D2075),"",'commented data'!$D2075)</f>
        <v>5838.1611328125</v>
      </c>
      <c r="E2121" s="364">
        <f>IF(ISERROR('commented data'!$E2075),"",'commented data'!$E2075)</f>
        <v>9.9122953414916992</v>
      </c>
      <c r="F2121" s="357">
        <f t="shared" si="543"/>
        <v>132.47504043579102</v>
      </c>
      <c r="G2121" s="362">
        <f t="shared" si="544"/>
        <v>52495.639697993771</v>
      </c>
      <c r="H2121" s="359">
        <f>IF(ISERROR('commented data'!$N2075),"",'commented data'!$N2075)</f>
        <v>15.683984939896764</v>
      </c>
      <c r="I2121" s="359">
        <f>IFERROR('commented data'!O2075,"")</f>
        <v>15.683701161667029</v>
      </c>
      <c r="J2121" s="358">
        <f>IF(ISERROR('commented data'!$P2075),"",'commented data'!$P2075)</f>
        <v>1</v>
      </c>
      <c r="K2121" s="328">
        <f>IF(ISERROR('commented data'!$Q2075),"",'commented data'!$Q2075)</f>
        <v>1</v>
      </c>
      <c r="L2121" s="328">
        <f>IF(ISERROR('commented data'!$R2075),"",'commented data'!$R2075)</f>
        <v>1</v>
      </c>
      <c r="M2121" s="328">
        <f>IF(ISERROR('commented data'!$S2075),"",'commented data'!$S2075)</f>
        <v>1</v>
      </c>
      <c r="N2121" s="366">
        <f t="shared" si="545"/>
        <v>1</v>
      </c>
      <c r="O2121" s="367" t="b">
        <f t="shared" si="546"/>
        <v>1</v>
      </c>
      <c r="P2121" s="365">
        <f>IF(ISERROR('commented data'!$J2075),"",'commented data'!$J2075)</f>
        <v>131.16340637207031</v>
      </c>
      <c r="Q2121" s="368">
        <f t="shared" si="542"/>
        <v>131.16340637207031</v>
      </c>
      <c r="R2121" s="368" t="str">
        <f t="shared" si="547"/>
        <v/>
      </c>
      <c r="S2121" s="369">
        <f t="shared" si="548"/>
        <v>131.16340637207031</v>
      </c>
      <c r="T2121" s="365">
        <f>IF(ISERROR('commented data'!$M2075),"",'commented data'!$M2075)</f>
        <v>81626.6328125</v>
      </c>
      <c r="U2121" s="370">
        <f t="shared" si="549"/>
        <v>81626.6328125</v>
      </c>
      <c r="V2121" s="371">
        <f t="shared" si="550"/>
        <v>81626.6328125</v>
      </c>
      <c r="W2121" s="383">
        <f t="shared" si="539"/>
        <v>71015.170546875001</v>
      </c>
      <c r="X2121" s="365">
        <f>IF(ISERROR('commented data'!$T2075),"",'commented data'!$T2075)</f>
        <v>99.899223327636719</v>
      </c>
      <c r="Y2121" s="384">
        <f t="shared" si="540"/>
        <v>99.899223327636719</v>
      </c>
      <c r="Z2121" s="365">
        <f>IF(ISERROR('commented data'!$U2075),"",'commented data'!$U2075)</f>
        <v>1012.8200073242187</v>
      </c>
      <c r="AA2121" s="385">
        <f t="shared" si="541"/>
        <v>1022.9482073974609</v>
      </c>
      <c r="AC2121" s="427">
        <f t="shared" si="552"/>
        <v>6.9543619916944408</v>
      </c>
      <c r="AD2121" s="428">
        <f t="shared" si="551"/>
        <v>0.44340529644376314</v>
      </c>
      <c r="AE2121" s="429">
        <f t="shared" si="553"/>
        <v>9.2132947035562367</v>
      </c>
      <c r="AF2121" s="430">
        <f t="shared" si="554"/>
        <v>0.95408314471364297</v>
      </c>
    </row>
    <row r="2122" spans="1:32" s="5" customFormat="1" x14ac:dyDescent="0.2">
      <c r="A2122" s="363">
        <f>'commented data'!$A2076</f>
        <v>41267.375</v>
      </c>
      <c r="B2122" s="364">
        <f>IF(ISERROR('commented data'!$B2076),"",'commented data'!$B2076)</f>
        <v>893.998291015625</v>
      </c>
      <c r="C2122" s="364">
        <f>IF(ISERROR('commented data'!$C2076),"",'commented data'!$C2076)</f>
        <v>474.77951049804687</v>
      </c>
      <c r="D2122" s="364">
        <f>IF(ISERROR('commented data'!$D2076),"",'commented data'!$D2076)</f>
        <v>5835.4921875</v>
      </c>
      <c r="E2122" s="364">
        <f>IF(ISERROR('commented data'!$E2076),"",'commented data'!$E2076)</f>
        <v>9.9049301147460937</v>
      </c>
      <c r="F2122" s="357">
        <f t="shared" si="543"/>
        <v>132.7602587890625</v>
      </c>
      <c r="G2122" s="362">
        <f t="shared" si="544"/>
        <v>52492.811744069637</v>
      </c>
      <c r="H2122" s="359">
        <f>IF(ISERROR('commented data'!$N2076),"",'commented data'!$N2076)</f>
        <v>15.710908171324991</v>
      </c>
      <c r="I2122" s="359">
        <f>IFERROR('commented data'!O2076,"")</f>
        <v>15.676531277221253</v>
      </c>
      <c r="J2122" s="358">
        <f>IF(ISERROR('commented data'!$P2076),"",'commented data'!$P2076)</f>
        <v>1</v>
      </c>
      <c r="K2122" s="328">
        <f>IF(ISERROR('commented data'!$Q2076),"",'commented data'!$Q2076)</f>
        <v>1</v>
      </c>
      <c r="L2122" s="328">
        <f>IF(ISERROR('commented data'!$R2076),"",'commented data'!$R2076)</f>
        <v>1</v>
      </c>
      <c r="M2122" s="328">
        <f>IF(ISERROR('commented data'!$S2076),"",'commented data'!$S2076)</f>
        <v>1</v>
      </c>
      <c r="N2122" s="366">
        <f t="shared" si="545"/>
        <v>1</v>
      </c>
      <c r="O2122" s="367" t="b">
        <f t="shared" si="546"/>
        <v>1</v>
      </c>
      <c r="P2122" s="365">
        <f>IF(ISERROR('commented data'!$J2076),"",'commented data'!$J2076)</f>
        <v>131.44580078125</v>
      </c>
      <c r="Q2122" s="368">
        <f t="shared" si="542"/>
        <v>131.44580078125</v>
      </c>
      <c r="R2122" s="368" t="str">
        <f t="shared" si="547"/>
        <v/>
      </c>
      <c r="S2122" s="369">
        <f t="shared" si="548"/>
        <v>131.44580078125</v>
      </c>
      <c r="T2122" s="365">
        <f>IF(ISERROR('commented data'!$M2076),"",'commented data'!$M2076)</f>
        <v>81632.2734375</v>
      </c>
      <c r="U2122" s="370">
        <f t="shared" si="549"/>
        <v>81632.2734375</v>
      </c>
      <c r="V2122" s="371">
        <f t="shared" si="550"/>
        <v>81632.2734375</v>
      </c>
      <c r="W2122" s="383">
        <f t="shared" si="539"/>
        <v>71020.077890625005</v>
      </c>
      <c r="X2122" s="365">
        <f>IF(ISERROR('commented data'!$T2076),"",'commented data'!$T2076)</f>
        <v>99.944358825683594</v>
      </c>
      <c r="Y2122" s="384">
        <f t="shared" si="540"/>
        <v>99.944358825683594</v>
      </c>
      <c r="Z2122" s="365">
        <f>IF(ISERROR('commented data'!$U2076),"",'commented data'!$U2076)</f>
        <v>1012.8179931640625</v>
      </c>
      <c r="AA2122" s="385">
        <f t="shared" si="541"/>
        <v>1022.9461730957031</v>
      </c>
      <c r="AC2122" s="427">
        <f t="shared" si="552"/>
        <v>6.9689592717082247</v>
      </c>
      <c r="AD2122" s="428">
        <f t="shared" si="551"/>
        <v>0.44357456588204935</v>
      </c>
      <c r="AE2122" s="429">
        <f t="shared" si="553"/>
        <v>9.213125434117952</v>
      </c>
      <c r="AF2122" s="430">
        <f t="shared" si="554"/>
        <v>0.95406561600939777</v>
      </c>
    </row>
    <row r="2123" spans="1:32" s="5" customFormat="1" x14ac:dyDescent="0.2">
      <c r="A2123" s="363">
        <f>'commented data'!$A2077</f>
        <v>41267.416666666664</v>
      </c>
      <c r="B2123" s="364">
        <f>IF(ISERROR('commented data'!$B2077),"",'commented data'!$B2077)</f>
        <v>894.006591796875</v>
      </c>
      <c r="C2123" s="364">
        <f>IF(ISERROR('commented data'!$C2077),"",'commented data'!$C2077)</f>
        <v>474.19338989257812</v>
      </c>
      <c r="D2123" s="364">
        <f>IF(ISERROR('commented data'!$D2077),"",'commented data'!$D2077)</f>
        <v>5833.1328125</v>
      </c>
      <c r="E2123" s="364">
        <f>IF(ISERROR('commented data'!$E2077),"",'commented data'!$E2077)</f>
        <v>9.9173088073730469</v>
      </c>
      <c r="F2123" s="357">
        <f t="shared" si="543"/>
        <v>132.50715774536133</v>
      </c>
      <c r="G2123" s="362">
        <f t="shared" si="544"/>
        <v>52416.546971363256</v>
      </c>
      <c r="H2123" s="359">
        <f>IF(ISERROR('commented data'!$N2077),"",'commented data'!$N2077)</f>
        <v>15.394478846532293</v>
      </c>
      <c r="I2123" s="359">
        <f>IFERROR('commented data'!O2077,"")</f>
        <v>15.670193025914635</v>
      </c>
      <c r="J2123" s="358">
        <f>IF(ISERROR('commented data'!$P2077),"",'commented data'!$P2077)</f>
        <v>1</v>
      </c>
      <c r="K2123" s="328">
        <f>IF(ISERROR('commented data'!$Q2077),"",'commented data'!$Q2077)</f>
        <v>1</v>
      </c>
      <c r="L2123" s="328">
        <f>IF(ISERROR('commented data'!$R2077),"",'commented data'!$R2077)</f>
        <v>1</v>
      </c>
      <c r="M2123" s="328">
        <f>IF(ISERROR('commented data'!$S2077),"",'commented data'!$S2077)</f>
        <v>1</v>
      </c>
      <c r="N2123" s="366">
        <f t="shared" si="545"/>
        <v>1</v>
      </c>
      <c r="O2123" s="367" t="b">
        <f t="shared" si="546"/>
        <v>1</v>
      </c>
      <c r="P2123" s="365">
        <f>IF(ISERROR('commented data'!$J2077),"",'commented data'!$J2077)</f>
        <v>131.19520568847656</v>
      </c>
      <c r="Q2123" s="368">
        <f t="shared" si="542"/>
        <v>131.19520568847656</v>
      </c>
      <c r="R2123" s="368" t="str">
        <f t="shared" si="547"/>
        <v/>
      </c>
      <c r="S2123" s="369">
        <f t="shared" si="548"/>
        <v>131.19520568847656</v>
      </c>
      <c r="T2123" s="365">
        <f>IF(ISERROR('commented data'!$M2077),"",'commented data'!$M2077)</f>
        <v>81548.84375</v>
      </c>
      <c r="U2123" s="370">
        <f t="shared" si="549"/>
        <v>81548.84375</v>
      </c>
      <c r="V2123" s="371">
        <f t="shared" si="550"/>
        <v>81548.84375</v>
      </c>
      <c r="W2123" s="383">
        <f t="shared" si="539"/>
        <v>70947.494062500002</v>
      </c>
      <c r="X2123" s="365">
        <f>IF(ISERROR('commented data'!$T2077),"",'commented data'!$T2077)</f>
        <v>100.10569763183594</v>
      </c>
      <c r="Y2123" s="384">
        <f t="shared" si="540"/>
        <v>100.10569763183594</v>
      </c>
      <c r="Z2123" s="365">
        <f>IF(ISERROR('commented data'!$U2077),"",'commented data'!$U2077)</f>
        <v>1012.8189697265625</v>
      </c>
      <c r="AA2123" s="385">
        <f t="shared" si="541"/>
        <v>1022.9471594238281</v>
      </c>
      <c r="AC2123" s="427">
        <f t="shared" si="552"/>
        <v>6.9455676580015719</v>
      </c>
      <c r="AD2123" s="428">
        <f t="shared" si="551"/>
        <v>0.45117263970037585</v>
      </c>
      <c r="AE2123" s="429">
        <f t="shared" si="553"/>
        <v>9.2055273602996248</v>
      </c>
      <c r="AF2123" s="430">
        <f t="shared" si="554"/>
        <v>0.95327879713562857</v>
      </c>
    </row>
    <row r="2124" spans="1:32" s="5" customFormat="1" x14ac:dyDescent="0.2">
      <c r="A2124" s="363">
        <f>'commented data'!$A2078</f>
        <v>41267.458333333336</v>
      </c>
      <c r="B2124" s="364">
        <f>IF(ISERROR('commented data'!$B2078),"",'commented data'!$B2078)</f>
        <v>894.01239013671875</v>
      </c>
      <c r="C2124" s="364">
        <f>IF(ISERROR('commented data'!$C2078),"",'commented data'!$C2078)</f>
        <v>473.12399291992187</v>
      </c>
      <c r="D2124" s="364">
        <f>IF(ISERROR('commented data'!$D2078),"",'commented data'!$D2078)</f>
        <v>5816.68896484375</v>
      </c>
      <c r="E2124" s="364">
        <f>IF(ISERROR('commented data'!$E2078),"",'commented data'!$E2078)</f>
        <v>9.9089946746826172</v>
      </c>
      <c r="F2124" s="357">
        <f t="shared" si="543"/>
        <v>132.02245452880859</v>
      </c>
      <c r="G2124" s="362">
        <f t="shared" si="544"/>
        <v>52283.148369680777</v>
      </c>
      <c r="H2124" s="359">
        <f>IF(ISERROR('commented data'!$N2078),"",'commented data'!$N2078)</f>
        <v>15.523810984067968</v>
      </c>
      <c r="I2124" s="359">
        <f>IFERROR('commented data'!O2078,"")</f>
        <v>15.626018090224848</v>
      </c>
      <c r="J2124" s="358">
        <f>IF(ISERROR('commented data'!$P2078),"",'commented data'!$P2078)</f>
        <v>1</v>
      </c>
      <c r="K2124" s="328">
        <f>IF(ISERROR('commented data'!$Q2078),"",'commented data'!$Q2078)</f>
        <v>1</v>
      </c>
      <c r="L2124" s="328">
        <f>IF(ISERROR('commented data'!$R2078),"",'commented data'!$R2078)</f>
        <v>1</v>
      </c>
      <c r="M2124" s="328">
        <f>IF(ISERROR('commented data'!$S2078),"",'commented data'!$S2078)</f>
        <v>1</v>
      </c>
      <c r="N2124" s="366">
        <f t="shared" si="545"/>
        <v>1</v>
      </c>
      <c r="O2124" s="367" t="b">
        <f t="shared" si="546"/>
        <v>1</v>
      </c>
      <c r="P2124" s="365">
        <f>IF(ISERROR('commented data'!$J2078),"",'commented data'!$J2078)</f>
        <v>130.71530151367188</v>
      </c>
      <c r="Q2124" s="368">
        <f t="shared" si="542"/>
        <v>130.71530151367188</v>
      </c>
      <c r="R2124" s="368" t="str">
        <f t="shared" si="547"/>
        <v/>
      </c>
      <c r="S2124" s="369">
        <f t="shared" si="548"/>
        <v>130.71530151367188</v>
      </c>
      <c r="T2124" s="365">
        <f>IF(ISERROR('commented data'!$M2078),"",'commented data'!$M2078)</f>
        <v>81366.421875</v>
      </c>
      <c r="U2124" s="370">
        <f t="shared" si="549"/>
        <v>81366.421875</v>
      </c>
      <c r="V2124" s="371">
        <f t="shared" si="550"/>
        <v>81366.421875</v>
      </c>
      <c r="W2124" s="383">
        <f t="shared" si="539"/>
        <v>70788.787031250002</v>
      </c>
      <c r="X2124" s="365">
        <f>IF(ISERROR('commented data'!$T2078),"",'commented data'!$T2078)</f>
        <v>100.22280120849609</v>
      </c>
      <c r="Y2124" s="384">
        <f t="shared" si="540"/>
        <v>100.22280120849609</v>
      </c>
      <c r="Z2124" s="365">
        <f>IF(ISERROR('commented data'!$U2078),"",'commented data'!$U2078)</f>
        <v>1012.823974609375</v>
      </c>
      <c r="AA2124" s="385">
        <f t="shared" si="541"/>
        <v>1022.9522143554688</v>
      </c>
      <c r="AC2124" s="427">
        <f t="shared" si="552"/>
        <v>6.9025495782591335</v>
      </c>
      <c r="AD2124" s="428">
        <f t="shared" si="551"/>
        <v>0.44464272241804514</v>
      </c>
      <c r="AE2124" s="429">
        <f t="shared" si="553"/>
        <v>9.2120572775819554</v>
      </c>
      <c r="AF2124" s="430">
        <f t="shared" si="554"/>
        <v>0.95395500301158309</v>
      </c>
    </row>
    <row r="2125" spans="1:32" s="5" customFormat="1" x14ac:dyDescent="0.2">
      <c r="A2125" s="363">
        <f>'commented data'!$A2079</f>
        <v>41267.5</v>
      </c>
      <c r="B2125" s="364">
        <f>IF(ISERROR('commented data'!$B2079),"",'commented data'!$B2079)</f>
        <v>894.06988525390625</v>
      </c>
      <c r="C2125" s="364">
        <f>IF(ISERROR('commented data'!$C2079),"",'commented data'!$C2079)</f>
        <v>472.65701293945312</v>
      </c>
      <c r="D2125" s="364">
        <f>IF(ISERROR('commented data'!$D2079),"",'commented data'!$D2079)</f>
        <v>5804.1337890625</v>
      </c>
      <c r="E2125" s="364">
        <f>IF(ISERROR('commented data'!$E2079),"",'commented data'!$E2079)</f>
        <v>9.8992490768432617</v>
      </c>
      <c r="F2125" s="357">
        <f t="shared" si="543"/>
        <v>132.65077636718749</v>
      </c>
      <c r="G2125" s="362">
        <f t="shared" si="544"/>
        <v>52215.158547503881</v>
      </c>
      <c r="H2125" s="359">
        <f>IF(ISERROR('commented data'!$N2079),"",'commented data'!$N2079)</f>
        <v>15.52856075966265</v>
      </c>
      <c r="I2125" s="359">
        <f>IFERROR('commented data'!O2079,"")</f>
        <v>15.592289726018077</v>
      </c>
      <c r="J2125" s="358">
        <f>IF(ISERROR('commented data'!$P2079),"",'commented data'!$P2079)</f>
        <v>1</v>
      </c>
      <c r="K2125" s="328">
        <f>IF(ISERROR('commented data'!$Q2079),"",'commented data'!$Q2079)</f>
        <v>1</v>
      </c>
      <c r="L2125" s="328">
        <f>IF(ISERROR('commented data'!$R2079),"",'commented data'!$R2079)</f>
        <v>1</v>
      </c>
      <c r="M2125" s="328">
        <f>IF(ISERROR('commented data'!$S2079),"",'commented data'!$S2079)</f>
        <v>1</v>
      </c>
      <c r="N2125" s="366">
        <f t="shared" si="545"/>
        <v>1</v>
      </c>
      <c r="O2125" s="367" t="b">
        <f t="shared" si="546"/>
        <v>1</v>
      </c>
      <c r="P2125" s="365">
        <f>IF(ISERROR('commented data'!$J2079),"",'commented data'!$J2079)</f>
        <v>131.33740234375</v>
      </c>
      <c r="Q2125" s="368">
        <f t="shared" si="542"/>
        <v>131.33740234375</v>
      </c>
      <c r="R2125" s="368" t="str">
        <f t="shared" si="547"/>
        <v/>
      </c>
      <c r="S2125" s="369">
        <f t="shared" si="548"/>
        <v>131.33740234375</v>
      </c>
      <c r="T2125" s="365">
        <f>IF(ISERROR('commented data'!$M2079),"",'commented data'!$M2079)</f>
        <v>81268.0234375</v>
      </c>
      <c r="U2125" s="370">
        <f t="shared" si="549"/>
        <v>81268.0234375</v>
      </c>
      <c r="V2125" s="371">
        <f t="shared" si="550"/>
        <v>81268.0234375</v>
      </c>
      <c r="W2125" s="383">
        <f t="shared" si="539"/>
        <v>70703.180390624999</v>
      </c>
      <c r="X2125" s="365">
        <f>IF(ISERROR('commented data'!$T2079),"",'commented data'!$T2079)</f>
        <v>100.25759887695312</v>
      </c>
      <c r="Y2125" s="384">
        <f t="shared" si="540"/>
        <v>100.25759887695312</v>
      </c>
      <c r="Z2125" s="365">
        <f>IF(ISERROR('commented data'!$U2079),"",'commented data'!$U2079)</f>
        <v>1012.8259887695312</v>
      </c>
      <c r="AA2125" s="385">
        <f t="shared" si="541"/>
        <v>1022.9542486572266</v>
      </c>
      <c r="AC2125" s="427">
        <f t="shared" si="552"/>
        <v>6.9263813194621751</v>
      </c>
      <c r="AD2125" s="428">
        <f t="shared" si="551"/>
        <v>0.44604142178161832</v>
      </c>
      <c r="AE2125" s="429">
        <f t="shared" si="553"/>
        <v>9.2106585782183821</v>
      </c>
      <c r="AF2125" s="430">
        <f t="shared" si="554"/>
        <v>0.95381016063648882</v>
      </c>
    </row>
    <row r="2126" spans="1:32" s="5" customFormat="1" x14ac:dyDescent="0.2">
      <c r="A2126" s="363">
        <f>'commented data'!$A2080</f>
        <v>41267.541666666664</v>
      </c>
      <c r="B2126" s="364">
        <f>IF(ISERROR('commented data'!$B2080),"",'commented data'!$B2080)</f>
        <v>894.01409912109375</v>
      </c>
      <c r="C2126" s="364">
        <f>IF(ISERROR('commented data'!$C2080),"",'commented data'!$C2080)</f>
        <v>472.95721435546875</v>
      </c>
      <c r="D2126" s="364">
        <f>IF(ISERROR('commented data'!$D2080),"",'commented data'!$D2080)</f>
        <v>5806.3349609375</v>
      </c>
      <c r="E2126" s="364">
        <f>IF(ISERROR('commented data'!$E2080),"",'commented data'!$E2080)</f>
        <v>9.8976020812988281</v>
      </c>
      <c r="F2126" s="357">
        <f t="shared" si="543"/>
        <v>132.10900482177735</v>
      </c>
      <c r="G2126" s="362">
        <f t="shared" si="544"/>
        <v>52259.081682094547</v>
      </c>
      <c r="H2126" s="359">
        <f>IF(ISERROR('commented data'!$N2080),"",'commented data'!$N2080)</f>
        <v>15.527156432231568</v>
      </c>
      <c r="I2126" s="359">
        <f>IFERROR('commented data'!O2080,"")</f>
        <v>15.598202978685759</v>
      </c>
      <c r="J2126" s="358">
        <f>IF(ISERROR('commented data'!$P2080),"",'commented data'!$P2080)</f>
        <v>1</v>
      </c>
      <c r="K2126" s="328">
        <f>IF(ISERROR('commented data'!$Q2080),"",'commented data'!$Q2080)</f>
        <v>1</v>
      </c>
      <c r="L2126" s="328">
        <f>IF(ISERROR('commented data'!$R2080),"",'commented data'!$R2080)</f>
        <v>1</v>
      </c>
      <c r="M2126" s="328">
        <f>IF(ISERROR('commented data'!$S2080),"",'commented data'!$S2080)</f>
        <v>1</v>
      </c>
      <c r="N2126" s="366">
        <f t="shared" si="545"/>
        <v>1</v>
      </c>
      <c r="O2126" s="367" t="b">
        <f t="shared" si="546"/>
        <v>1</v>
      </c>
      <c r="P2126" s="365">
        <f>IF(ISERROR('commented data'!$J2080),"",'commented data'!$J2080)</f>
        <v>130.80099487304688</v>
      </c>
      <c r="Q2126" s="368">
        <f t="shared" si="542"/>
        <v>130.80099487304688</v>
      </c>
      <c r="R2126" s="368" t="str">
        <f t="shared" si="547"/>
        <v/>
      </c>
      <c r="S2126" s="369">
        <f t="shared" si="548"/>
        <v>130.80099487304688</v>
      </c>
      <c r="T2126" s="365">
        <f>IF(ISERROR('commented data'!$M2080),"",'commented data'!$M2080)</f>
        <v>81333.9765625</v>
      </c>
      <c r="U2126" s="370">
        <f t="shared" si="549"/>
        <v>81333.9765625</v>
      </c>
      <c r="V2126" s="371">
        <f t="shared" si="550"/>
        <v>81333.9765625</v>
      </c>
      <c r="W2126" s="383">
        <f t="shared" si="539"/>
        <v>70760.559609375006</v>
      </c>
      <c r="X2126" s="365">
        <f>IF(ISERROR('commented data'!$T2080),"",'commented data'!$T2080)</f>
        <v>100.24579620361328</v>
      </c>
      <c r="Y2126" s="384">
        <f t="shared" si="540"/>
        <v>100.24579620361328</v>
      </c>
      <c r="Z2126" s="365">
        <f>IF(ISERROR('commented data'!$U2080),"",'commented data'!$U2080)</f>
        <v>1012.823974609375</v>
      </c>
      <c r="AA2126" s="385">
        <f t="shared" si="541"/>
        <v>1022.9522143554688</v>
      </c>
      <c r="AC2126" s="427">
        <f t="shared" si="552"/>
        <v>6.9038952739214849</v>
      </c>
      <c r="AD2126" s="428">
        <f t="shared" si="551"/>
        <v>0.44463358787255131</v>
      </c>
      <c r="AE2126" s="429">
        <f t="shared" si="553"/>
        <v>9.2120664121274487</v>
      </c>
      <c r="AF2126" s="430">
        <f t="shared" si="554"/>
        <v>0.95395594893984981</v>
      </c>
    </row>
    <row r="2127" spans="1:32" s="5" customFormat="1" x14ac:dyDescent="0.2">
      <c r="A2127" s="363">
        <f>'commented data'!$A2081</f>
        <v>41267.583333333336</v>
      </c>
      <c r="B2127" s="364">
        <f>IF(ISERROR('commented data'!$B2081),"",'commented data'!$B2081)</f>
        <v>893.94427490234375</v>
      </c>
      <c r="C2127" s="364">
        <f>IF(ISERROR('commented data'!$C2081),"",'commented data'!$C2081)</f>
        <v>472.72879028320312</v>
      </c>
      <c r="D2127" s="364">
        <f>IF(ISERROR('commented data'!$D2081),"",'commented data'!$D2081)</f>
        <v>5800.50390625</v>
      </c>
      <c r="E2127" s="364">
        <f>IF(ISERROR('commented data'!$E2081),"",'commented data'!$E2081)</f>
        <v>9.8991327285766602</v>
      </c>
      <c r="F2127" s="357">
        <f t="shared" si="543"/>
        <v>131.59249252319336</v>
      </c>
      <c r="G2127" s="362">
        <f t="shared" si="544"/>
        <v>52196.804576479924</v>
      </c>
      <c r="H2127" s="359">
        <f>IF(ISERROR('commented data'!$N2081),"",'commented data'!$N2081)</f>
        <v>15.114312661595614</v>
      </c>
      <c r="I2127" s="359">
        <f>IFERROR('commented data'!O2081,"")</f>
        <v>15.582538368358016</v>
      </c>
      <c r="J2127" s="358">
        <f>IF(ISERROR('commented data'!$P2081),"",'commented data'!$P2081)</f>
        <v>1</v>
      </c>
      <c r="K2127" s="328">
        <f>IF(ISERROR('commented data'!$Q2081),"",'commented data'!$Q2081)</f>
        <v>1</v>
      </c>
      <c r="L2127" s="328">
        <f>IF(ISERROR('commented data'!$R2081),"",'commented data'!$R2081)</f>
        <v>1</v>
      </c>
      <c r="M2127" s="328">
        <f>IF(ISERROR('commented data'!$S2081),"",'commented data'!$S2081)</f>
        <v>1</v>
      </c>
      <c r="N2127" s="366">
        <f t="shared" si="545"/>
        <v>1</v>
      </c>
      <c r="O2127" s="367" t="b">
        <f t="shared" si="546"/>
        <v>1</v>
      </c>
      <c r="P2127" s="365">
        <f>IF(ISERROR('commented data'!$J2081),"",'commented data'!$J2081)</f>
        <v>130.28959655761719</v>
      </c>
      <c r="Q2127" s="368">
        <f t="shared" si="542"/>
        <v>130.28959655761719</v>
      </c>
      <c r="R2127" s="368" t="str">
        <f t="shared" si="547"/>
        <v/>
      </c>
      <c r="S2127" s="369">
        <f t="shared" si="548"/>
        <v>130.28959655761719</v>
      </c>
      <c r="T2127" s="365">
        <f>IF(ISERROR('commented data'!$M2081),"",'commented data'!$M2081)</f>
        <v>81253.046875</v>
      </c>
      <c r="U2127" s="370">
        <f t="shared" si="549"/>
        <v>81253.046875</v>
      </c>
      <c r="V2127" s="371">
        <f t="shared" si="550"/>
        <v>81253.046875</v>
      </c>
      <c r="W2127" s="383">
        <f t="shared" si="539"/>
        <v>70690.150781250006</v>
      </c>
      <c r="X2127" s="365">
        <f>IF(ISERROR('commented data'!$T2081),"",'commented data'!$T2081)</f>
        <v>100.3197021484375</v>
      </c>
      <c r="Y2127" s="384">
        <f t="shared" si="540"/>
        <v>100.3197021484375</v>
      </c>
      <c r="Z2127" s="365">
        <f>IF(ISERROR('commented data'!$U2081),"",'commented data'!$U2081)</f>
        <v>1012.8250122070312</v>
      </c>
      <c r="AA2127" s="385">
        <f t="shared" si="541"/>
        <v>1022.9532623291016</v>
      </c>
      <c r="AC2127" s="427">
        <f t="shared" si="552"/>
        <v>6.8687076159650191</v>
      </c>
      <c r="AD2127" s="428">
        <f t="shared" si="551"/>
        <v>0.45445054431207538</v>
      </c>
      <c r="AE2127" s="429">
        <f t="shared" si="553"/>
        <v>9.2022494556879249</v>
      </c>
      <c r="AF2127" s="430">
        <f t="shared" si="554"/>
        <v>0.95293935357709403</v>
      </c>
    </row>
    <row r="2128" spans="1:32" s="5" customFormat="1" x14ac:dyDescent="0.2">
      <c r="A2128" s="363">
        <f>'commented data'!$A2082</f>
        <v>41267.625</v>
      </c>
      <c r="B2128" s="364">
        <f>IF(ISERROR('commented data'!$B2082),"",'commented data'!$B2082)</f>
        <v>894.047119140625</v>
      </c>
      <c r="C2128" s="364">
        <f>IF(ISERROR('commented data'!$C2082),"",'commented data'!$C2082)</f>
        <v>472.78970336914062</v>
      </c>
      <c r="D2128" s="364">
        <f>IF(ISERROR('commented data'!$D2082),"",'commented data'!$D2082)</f>
        <v>5803.033203125</v>
      </c>
      <c r="E2128" s="364">
        <f>IF(ISERROR('commented data'!$E2082),"",'commented data'!$E2082)</f>
        <v>9.9047565460205078</v>
      </c>
      <c r="F2128" s="357">
        <f t="shared" si="543"/>
        <v>131.40979064941408</v>
      </c>
      <c r="G2128" s="362">
        <f t="shared" si="544"/>
        <v>52190.228307234604</v>
      </c>
      <c r="H2128" s="359">
        <f>IF(ISERROR('commented data'!$N2082),"",'commented data'!$N2082)</f>
        <v>15.279742234162768</v>
      </c>
      <c r="I2128" s="359">
        <f>IFERROR('commented data'!O2082,"")</f>
        <v>15.589333099684234</v>
      </c>
      <c r="J2128" s="358">
        <f>IF(ISERROR('commented data'!$P2082),"",'commented data'!$P2082)</f>
        <v>1</v>
      </c>
      <c r="K2128" s="328">
        <f>IF(ISERROR('commented data'!$Q2082),"",'commented data'!$Q2082)</f>
        <v>1</v>
      </c>
      <c r="L2128" s="328">
        <f>IF(ISERROR('commented data'!$R2082),"",'commented data'!$R2082)</f>
        <v>1</v>
      </c>
      <c r="M2128" s="328">
        <f>IF(ISERROR('commented data'!$S2082),"",'commented data'!$S2082)</f>
        <v>1</v>
      </c>
      <c r="N2128" s="366">
        <f t="shared" si="545"/>
        <v>1</v>
      </c>
      <c r="O2128" s="367" t="b">
        <f t="shared" si="546"/>
        <v>1</v>
      </c>
      <c r="P2128" s="365">
        <f>IF(ISERROR('commented data'!$J2082),"",'commented data'!$J2082)</f>
        <v>130.10870361328125</v>
      </c>
      <c r="Q2128" s="368">
        <f t="shared" si="542"/>
        <v>130.10870361328125</v>
      </c>
      <c r="R2128" s="368" t="str">
        <f t="shared" si="547"/>
        <v/>
      </c>
      <c r="S2128" s="369">
        <f t="shared" si="548"/>
        <v>130.10870361328125</v>
      </c>
      <c r="T2128" s="365">
        <f>IF(ISERROR('commented data'!$M2082),"",'commented data'!$M2082)</f>
        <v>81252.9765625</v>
      </c>
      <c r="U2128" s="370">
        <f t="shared" si="549"/>
        <v>81252.9765625</v>
      </c>
      <c r="V2128" s="371">
        <f t="shared" si="550"/>
        <v>81252.9765625</v>
      </c>
      <c r="W2128" s="383">
        <f t="shared" si="539"/>
        <v>70690.089609375005</v>
      </c>
      <c r="X2128" s="365">
        <f>IF(ISERROR('commented data'!$T2082),"",'commented data'!$T2082)</f>
        <v>100.36679840087891</v>
      </c>
      <c r="Y2128" s="384">
        <f t="shared" si="540"/>
        <v>100.36679840087891</v>
      </c>
      <c r="Z2128" s="365">
        <f>IF(ISERROR('commented data'!$U2082),"",'commented data'!$U2082)</f>
        <v>1012.8259887695312</v>
      </c>
      <c r="AA2128" s="385">
        <f t="shared" si="541"/>
        <v>1022.9542486572266</v>
      </c>
      <c r="AC2128" s="427">
        <f t="shared" si="552"/>
        <v>6.8583069757988238</v>
      </c>
      <c r="AD2128" s="428">
        <f t="shared" si="551"/>
        <v>0.44884965143357441</v>
      </c>
      <c r="AE2128" s="429">
        <f t="shared" si="553"/>
        <v>9.207850348566426</v>
      </c>
      <c r="AF2128" s="430">
        <f t="shared" si="554"/>
        <v>0.9535193542893976</v>
      </c>
    </row>
    <row r="2129" spans="1:32" s="5" customFormat="1" x14ac:dyDescent="0.2">
      <c r="A2129" s="363">
        <f>'commented data'!$A2083</f>
        <v>41267.666666666664</v>
      </c>
      <c r="B2129" s="364">
        <f>IF(ISERROR('commented data'!$B2083),"",'commented data'!$B2083)</f>
        <v>894.01751708984375</v>
      </c>
      <c r="C2129" s="364">
        <f>IF(ISERROR('commented data'!$C2083),"",'commented data'!$C2083)</f>
        <v>472.97000122070312</v>
      </c>
      <c r="D2129" s="364">
        <f>IF(ISERROR('commented data'!$D2083),"",'commented data'!$D2083)</f>
        <v>5804.10595703125</v>
      </c>
      <c r="E2129" s="364">
        <f>IF(ISERROR('commented data'!$E2083),"",'commented data'!$E2083)</f>
        <v>9.9060487747192383</v>
      </c>
      <c r="F2129" s="357">
        <f t="shared" si="543"/>
        <v>130.41786819458008</v>
      </c>
      <c r="G2129" s="362">
        <f t="shared" si="544"/>
        <v>52152.575561681188</v>
      </c>
      <c r="H2129" s="359">
        <f>IF(ISERROR('commented data'!$N2083),"",'commented data'!$N2083)</f>
        <v>15.515319697593805</v>
      </c>
      <c r="I2129" s="359">
        <f>IFERROR('commented data'!O2083,"")</f>
        <v>15.592214957739003</v>
      </c>
      <c r="J2129" s="358">
        <f>IF(ISERROR('commented data'!$P2083),"",'commented data'!$P2083)</f>
        <v>1</v>
      </c>
      <c r="K2129" s="328">
        <f>IF(ISERROR('commented data'!$Q2083),"",'commented data'!$Q2083)</f>
        <v>1</v>
      </c>
      <c r="L2129" s="328">
        <f>IF(ISERROR('commented data'!$R2083),"",'commented data'!$R2083)</f>
        <v>1</v>
      </c>
      <c r="M2129" s="328">
        <f>IF(ISERROR('commented data'!$S2083),"",'commented data'!$S2083)</f>
        <v>1</v>
      </c>
      <c r="N2129" s="366">
        <f t="shared" si="545"/>
        <v>1</v>
      </c>
      <c r="O2129" s="367" t="b">
        <f t="shared" si="546"/>
        <v>1</v>
      </c>
      <c r="P2129" s="365">
        <f>IF(ISERROR('commented data'!$J2083),"",'commented data'!$J2083)</f>
        <v>129.12660217285156</v>
      </c>
      <c r="Q2129" s="368">
        <f t="shared" si="542"/>
        <v>129.12660217285156</v>
      </c>
      <c r="R2129" s="368" t="str">
        <f t="shared" si="547"/>
        <v/>
      </c>
      <c r="S2129" s="369">
        <f t="shared" si="548"/>
        <v>129.12660217285156</v>
      </c>
      <c r="T2129" s="365">
        <f>IF(ISERROR('commented data'!$M2083),"",'commented data'!$M2083)</f>
        <v>81225.2890625</v>
      </c>
      <c r="U2129" s="370">
        <f t="shared" si="549"/>
        <v>81225.2890625</v>
      </c>
      <c r="V2129" s="371">
        <f t="shared" si="550"/>
        <v>81225.2890625</v>
      </c>
      <c r="W2129" s="383">
        <f t="shared" si="539"/>
        <v>70666.001484374996</v>
      </c>
      <c r="X2129" s="365">
        <f>IF(ISERROR('commented data'!$T2083),"",'commented data'!$T2083)</f>
        <v>100.51020050048828</v>
      </c>
      <c r="Y2129" s="384">
        <f t="shared" si="540"/>
        <v>100.51020050048828</v>
      </c>
      <c r="Z2129" s="365">
        <f>IF(ISERROR('commented data'!$U2083),"",'commented data'!$U2083)</f>
        <v>1012.8289794921875</v>
      </c>
      <c r="AA2129" s="385">
        <f t="shared" si="541"/>
        <v>1022.9572692871094</v>
      </c>
      <c r="AC2129" s="427">
        <f t="shared" si="552"/>
        <v>6.8016277256112154</v>
      </c>
      <c r="AD2129" s="428">
        <f t="shared" si="551"/>
        <v>0.43838140999866387</v>
      </c>
      <c r="AE2129" s="429">
        <f t="shared" si="553"/>
        <v>9.2183185900013367</v>
      </c>
      <c r="AF2129" s="430">
        <f t="shared" si="554"/>
        <v>0.95460339349895262</v>
      </c>
    </row>
    <row r="2130" spans="1:32" s="5" customFormat="1" x14ac:dyDescent="0.2">
      <c r="A2130" s="363">
        <f>'commented data'!$A2084</f>
        <v>41267.708333333336</v>
      </c>
      <c r="B2130" s="364">
        <f>IF(ISERROR('commented data'!$B2084),"",'commented data'!$B2084)</f>
        <v>893.9884033203125</v>
      </c>
      <c r="C2130" s="364">
        <f>IF(ISERROR('commented data'!$C2084),"",'commented data'!$C2084)</f>
        <v>472.29791259765625</v>
      </c>
      <c r="D2130" s="364">
        <f>IF(ISERROR('commented data'!$D2084),"",'commented data'!$D2084)</f>
        <v>5793.60986328125</v>
      </c>
      <c r="E2130" s="364">
        <f>IF(ISERROR('commented data'!$E2084),"",'commented data'!$E2084)</f>
        <v>9.9089641571044922</v>
      </c>
      <c r="F2130" s="357">
        <f t="shared" si="543"/>
        <v>130.05850570678712</v>
      </c>
      <c r="G2130" s="362">
        <f t="shared" si="544"/>
        <v>52084.04014517217</v>
      </c>
      <c r="H2130" s="359">
        <f>IF(ISERROR('commented data'!$N2084),"",'commented data'!$N2084)</f>
        <v>15.599266781497136</v>
      </c>
      <c r="I2130" s="359">
        <f>IFERROR('commented data'!O2084,"")</f>
        <v>15.564018134459387</v>
      </c>
      <c r="J2130" s="358">
        <f>IF(ISERROR('commented data'!$P2084),"",'commented data'!$P2084)</f>
        <v>1</v>
      </c>
      <c r="K2130" s="328">
        <f>IF(ISERROR('commented data'!$Q2084),"",'commented data'!$Q2084)</f>
        <v>1</v>
      </c>
      <c r="L2130" s="328">
        <f>IF(ISERROR('commented data'!$R2084),"",'commented data'!$R2084)</f>
        <v>1</v>
      </c>
      <c r="M2130" s="328">
        <f>IF(ISERROR('commented data'!$S2084),"",'commented data'!$S2084)</f>
        <v>1</v>
      </c>
      <c r="N2130" s="366">
        <f t="shared" si="545"/>
        <v>1</v>
      </c>
      <c r="O2130" s="367" t="b">
        <f t="shared" si="546"/>
        <v>1</v>
      </c>
      <c r="P2130" s="365">
        <f>IF(ISERROR('commented data'!$J2084),"",'commented data'!$J2084)</f>
        <v>128.77079772949219</v>
      </c>
      <c r="Q2130" s="368">
        <f t="shared" si="542"/>
        <v>128.77079772949219</v>
      </c>
      <c r="R2130" s="368" t="str">
        <f t="shared" si="547"/>
        <v/>
      </c>
      <c r="S2130" s="369">
        <f t="shared" si="548"/>
        <v>128.77079772949219</v>
      </c>
      <c r="T2130" s="365">
        <f>IF(ISERROR('commented data'!$M2084),"",'commented data'!$M2084)</f>
        <v>81117.921875</v>
      </c>
      <c r="U2130" s="370">
        <f t="shared" si="549"/>
        <v>81117.921875</v>
      </c>
      <c r="V2130" s="371">
        <f t="shared" si="550"/>
        <v>81117.921875</v>
      </c>
      <c r="W2130" s="383">
        <f t="shared" si="539"/>
        <v>70572.592031249995</v>
      </c>
      <c r="X2130" s="365">
        <f>IF(ISERROR('commented data'!$T2084),"",'commented data'!$T2084)</f>
        <v>100.50769805908203</v>
      </c>
      <c r="Y2130" s="384">
        <f t="shared" si="540"/>
        <v>100.50769805908203</v>
      </c>
      <c r="Z2130" s="365">
        <f>IF(ISERROR('commented data'!$U2084),"",'commented data'!$U2084)</f>
        <v>1012.8300170898437</v>
      </c>
      <c r="AA2130" s="385">
        <f t="shared" si="541"/>
        <v>1022.9583172607422</v>
      </c>
      <c r="AC2130" s="427">
        <f t="shared" si="552"/>
        <v>6.7739724324534043</v>
      </c>
      <c r="AD2130" s="428">
        <f t="shared" si="551"/>
        <v>0.43424941231778036</v>
      </c>
      <c r="AE2130" s="429">
        <f t="shared" si="553"/>
        <v>9.2224505876822196</v>
      </c>
      <c r="AF2130" s="430">
        <f t="shared" si="554"/>
        <v>0.95503128270343063</v>
      </c>
    </row>
    <row r="2131" spans="1:32" s="5" customFormat="1" x14ac:dyDescent="0.2">
      <c r="A2131" s="363">
        <f>'commented data'!$A2085</f>
        <v>41267.75</v>
      </c>
      <c r="B2131" s="364">
        <f>IF(ISERROR('commented data'!$B2085),"",'commented data'!$B2085)</f>
        <v>893.9083251953125</v>
      </c>
      <c r="C2131" s="364">
        <f>IF(ISERROR('commented data'!$C2085),"",'commented data'!$C2085)</f>
        <v>470.90231323242187</v>
      </c>
      <c r="D2131" s="364">
        <f>IF(ISERROR('commented data'!$D2085),"",'commented data'!$D2085)</f>
        <v>5816.72802734375</v>
      </c>
      <c r="E2131" s="364">
        <f>IF(ISERROR('commented data'!$E2085),"",'commented data'!$E2085)</f>
        <v>9.9666757583618164</v>
      </c>
      <c r="F2131" s="357">
        <f t="shared" si="543"/>
        <v>129.76419464111328</v>
      </c>
      <c r="G2131" s="362">
        <f t="shared" si="544"/>
        <v>51917.659382582446</v>
      </c>
      <c r="H2131" s="359">
        <f>IF(ISERROR('commented data'!$N2085),"",'commented data'!$N2085)</f>
        <v>15.722275585709504</v>
      </c>
      <c r="I2131" s="359">
        <f>IFERROR('commented data'!O2085,"")</f>
        <v>15.626123028160388</v>
      </c>
      <c r="J2131" s="358">
        <f>IF(ISERROR('commented data'!$P2085),"",'commented data'!$P2085)</f>
        <v>1</v>
      </c>
      <c r="K2131" s="328">
        <f>IF(ISERROR('commented data'!$Q2085),"",'commented data'!$Q2085)</f>
        <v>1</v>
      </c>
      <c r="L2131" s="328">
        <f>IF(ISERROR('commented data'!$R2085),"",'commented data'!$R2085)</f>
        <v>1</v>
      </c>
      <c r="M2131" s="328">
        <f>IF(ISERROR('commented data'!$S2085),"",'commented data'!$S2085)</f>
        <v>1</v>
      </c>
      <c r="N2131" s="366">
        <f t="shared" si="545"/>
        <v>1</v>
      </c>
      <c r="O2131" s="367" t="b">
        <f t="shared" si="546"/>
        <v>1</v>
      </c>
      <c r="P2131" s="365">
        <f>IF(ISERROR('commented data'!$J2085),"",'commented data'!$J2085)</f>
        <v>128.47940063476562</v>
      </c>
      <c r="Q2131" s="368">
        <f t="shared" si="542"/>
        <v>128.47940063476562</v>
      </c>
      <c r="R2131" s="368" t="str">
        <f t="shared" si="547"/>
        <v/>
      </c>
      <c r="S2131" s="369">
        <f t="shared" si="548"/>
        <v>128.47940063476562</v>
      </c>
      <c r="T2131" s="365">
        <f>IF(ISERROR('commented data'!$M2085),"",'commented data'!$M2085)</f>
        <v>80866.3984375</v>
      </c>
      <c r="U2131" s="370">
        <f t="shared" si="549"/>
        <v>80866.3984375</v>
      </c>
      <c r="V2131" s="371">
        <f t="shared" si="550"/>
        <v>80866.3984375</v>
      </c>
      <c r="W2131" s="383">
        <f t="shared" si="539"/>
        <v>70353.766640625006</v>
      </c>
      <c r="X2131" s="365">
        <f>IF(ISERROR('commented data'!$T2085),"",'commented data'!$T2085)</f>
        <v>100.54209899902344</v>
      </c>
      <c r="Y2131" s="384">
        <f t="shared" si="540"/>
        <v>100.54209899902344</v>
      </c>
      <c r="Z2131" s="365">
        <f>IF(ISERROR('commented data'!$U2085),"",'commented data'!$U2085)</f>
        <v>1012.8280029296875</v>
      </c>
      <c r="AA2131" s="385">
        <f t="shared" si="541"/>
        <v>1022.9562829589844</v>
      </c>
      <c r="AC2131" s="427">
        <f t="shared" si="552"/>
        <v>6.7370532574324491</v>
      </c>
      <c r="AD2131" s="428">
        <f t="shared" si="551"/>
        <v>0.42850369977969216</v>
      </c>
      <c r="AE2131" s="429">
        <f t="shared" si="553"/>
        <v>9.2281963002203078</v>
      </c>
      <c r="AF2131" s="430">
        <f t="shared" si="554"/>
        <v>0.95562628022205387</v>
      </c>
    </row>
    <row r="2132" spans="1:32" s="5" customFormat="1" x14ac:dyDescent="0.2">
      <c r="A2132" s="363">
        <f>'commented data'!$A2086</f>
        <v>41267.791666666664</v>
      </c>
      <c r="B2132" s="364">
        <f>IF(ISERROR('commented data'!$B2086),"",'commented data'!$B2086)</f>
        <v>893.97442626953125</v>
      </c>
      <c r="C2132" s="364">
        <f>IF(ISERROR('commented data'!$C2086),"",'commented data'!$C2086)</f>
        <v>470.65701293945313</v>
      </c>
      <c r="D2132" s="364">
        <f>IF(ISERROR('commented data'!$D2086),"",'commented data'!$D2086)</f>
        <v>5812.39501953125</v>
      </c>
      <c r="E2132" s="364">
        <f>IF(ISERROR('commented data'!$E2086),"",'commented data'!$E2086)</f>
        <v>9.965947151184082</v>
      </c>
      <c r="F2132" s="357">
        <f t="shared" si="543"/>
        <v>130.0939518737793</v>
      </c>
      <c r="G2132" s="362">
        <f t="shared" si="544"/>
        <v>51897.201522342082</v>
      </c>
      <c r="H2132" s="359">
        <f>IF(ISERROR('commented data'!$N2086),"",'commented data'!$N2086)</f>
        <v>15.378963423110035</v>
      </c>
      <c r="I2132" s="359">
        <f>IFERROR('commented data'!O2086,"")</f>
        <v>15.614482787660604</v>
      </c>
      <c r="J2132" s="358">
        <f>IF(ISERROR('commented data'!$P2086),"",'commented data'!$P2086)</f>
        <v>1</v>
      </c>
      <c r="K2132" s="328">
        <f>IF(ISERROR('commented data'!$Q2086),"",'commented data'!$Q2086)</f>
        <v>1</v>
      </c>
      <c r="L2132" s="328">
        <f>IF(ISERROR('commented data'!$R2086),"",'commented data'!$R2086)</f>
        <v>1</v>
      </c>
      <c r="M2132" s="328">
        <f>IF(ISERROR('commented data'!$S2086),"",'commented data'!$S2086)</f>
        <v>1</v>
      </c>
      <c r="N2132" s="366">
        <f t="shared" si="545"/>
        <v>1</v>
      </c>
      <c r="O2132" s="367" t="b">
        <f t="shared" si="546"/>
        <v>1</v>
      </c>
      <c r="P2132" s="365">
        <f>IF(ISERROR('commented data'!$J2086),"",'commented data'!$J2086)</f>
        <v>128.80589294433594</v>
      </c>
      <c r="Q2132" s="368">
        <f t="shared" si="542"/>
        <v>128.80589294433594</v>
      </c>
      <c r="R2132" s="368" t="str">
        <f t="shared" si="547"/>
        <v/>
      </c>
      <c r="S2132" s="369">
        <f t="shared" si="548"/>
        <v>128.80589294433594</v>
      </c>
      <c r="T2132" s="365">
        <f>IF(ISERROR('commented data'!$M2086),"",'commented data'!$M2086)</f>
        <v>80841.7890625</v>
      </c>
      <c r="U2132" s="370">
        <f t="shared" si="549"/>
        <v>80841.7890625</v>
      </c>
      <c r="V2132" s="371">
        <f t="shared" si="550"/>
        <v>80841.7890625</v>
      </c>
      <c r="W2132" s="383">
        <f t="shared" si="539"/>
        <v>70332.356484375006</v>
      </c>
      <c r="X2132" s="365">
        <f>IF(ISERROR('commented data'!$T2086),"",'commented data'!$T2086)</f>
        <v>100.57489776611328</v>
      </c>
      <c r="Y2132" s="384">
        <f t="shared" si="540"/>
        <v>100.57489776611328</v>
      </c>
      <c r="Z2132" s="365">
        <f>IF(ISERROR('commented data'!$U2086),"",'commented data'!$U2086)</f>
        <v>1012.8259887695312</v>
      </c>
      <c r="AA2132" s="385">
        <f t="shared" si="541"/>
        <v>1022.9542486572266</v>
      </c>
      <c r="AC2132" s="427">
        <f t="shared" si="552"/>
        <v>6.7515120372313966</v>
      </c>
      <c r="AD2132" s="428">
        <f t="shared" si="551"/>
        <v>0.43900956465543511</v>
      </c>
      <c r="AE2132" s="429">
        <f t="shared" si="553"/>
        <v>9.217690435344565</v>
      </c>
      <c r="AF2132" s="430">
        <f t="shared" si="554"/>
        <v>0.95453834491540224</v>
      </c>
    </row>
    <row r="2133" spans="1:32" s="5" customFormat="1" x14ac:dyDescent="0.2">
      <c r="A2133" s="363">
        <f>'commented data'!$A2087</f>
        <v>41267.833333333336</v>
      </c>
      <c r="B2133" s="364">
        <f>IF(ISERROR('commented data'!$B2087),"",'commented data'!$B2087)</f>
        <v>894.1361083984375</v>
      </c>
      <c r="C2133" s="364">
        <f>IF(ISERROR('commented data'!$C2087),"",'commented data'!$C2087)</f>
        <v>471.40029907226562</v>
      </c>
      <c r="D2133" s="364">
        <f>IF(ISERROR('commented data'!$D2087),"",'commented data'!$D2087)</f>
        <v>5772.60302734375</v>
      </c>
      <c r="E2133" s="364">
        <f>IF(ISERROR('commented data'!$E2087),"",'commented data'!$E2087)</f>
        <v>9.8976287841796875</v>
      </c>
      <c r="F2133" s="357">
        <f t="shared" si="543"/>
        <v>131.225362701416</v>
      </c>
      <c r="G2133" s="362">
        <f t="shared" si="544"/>
        <v>51965.712674029441</v>
      </c>
      <c r="H2133" s="359">
        <f>IF(ISERROR('commented data'!$N2087),"",'commented data'!$N2087)</f>
        <v>15.257654348605502</v>
      </c>
      <c r="I2133" s="359">
        <f>IFERROR('commented data'!O2087,"")</f>
        <v>15.507585136174324</v>
      </c>
      <c r="J2133" s="358">
        <f>IF(ISERROR('commented data'!$P2087),"",'commented data'!$P2087)</f>
        <v>1</v>
      </c>
      <c r="K2133" s="328">
        <f>IF(ISERROR('commented data'!$Q2087),"",'commented data'!$Q2087)</f>
        <v>1</v>
      </c>
      <c r="L2133" s="328">
        <f>IF(ISERROR('commented data'!$R2087),"",'commented data'!$R2087)</f>
        <v>1</v>
      </c>
      <c r="M2133" s="328">
        <f>IF(ISERROR('commented data'!$S2087),"",'commented data'!$S2087)</f>
        <v>1</v>
      </c>
      <c r="N2133" s="366">
        <f t="shared" si="545"/>
        <v>1</v>
      </c>
      <c r="O2133" s="367" t="b">
        <f t="shared" si="546"/>
        <v>1</v>
      </c>
      <c r="P2133" s="365">
        <f>IF(ISERROR('commented data'!$J2087),"",'commented data'!$J2087)</f>
        <v>129.92610168457031</v>
      </c>
      <c r="Q2133" s="368">
        <f t="shared" si="542"/>
        <v>129.92610168457031</v>
      </c>
      <c r="R2133" s="368" t="str">
        <f t="shared" si="547"/>
        <v/>
      </c>
      <c r="S2133" s="369">
        <f t="shared" si="548"/>
        <v>129.92610168457031</v>
      </c>
      <c r="T2133" s="365">
        <f>IF(ISERROR('commented data'!$M2087),"",'commented data'!$M2087)</f>
        <v>80943.46875</v>
      </c>
      <c r="U2133" s="370">
        <f t="shared" si="549"/>
        <v>80943.46875</v>
      </c>
      <c r="V2133" s="371">
        <f t="shared" si="550"/>
        <v>80943.46875</v>
      </c>
      <c r="W2133" s="383">
        <f t="shared" si="539"/>
        <v>70420.817812499998</v>
      </c>
      <c r="X2133" s="365">
        <f>IF(ISERROR('commented data'!$T2087),"",'commented data'!$T2087)</f>
        <v>100.552001953125</v>
      </c>
      <c r="Y2133" s="384">
        <f t="shared" si="540"/>
        <v>100.552001953125</v>
      </c>
      <c r="Z2133" s="365">
        <f>IF(ISERROR('commented data'!$U2087),"",'commented data'!$U2087)</f>
        <v>1012.8270263671875</v>
      </c>
      <c r="AA2133" s="385">
        <f t="shared" si="541"/>
        <v>1022.9552966308594</v>
      </c>
      <c r="AC2133" s="427">
        <f t="shared" si="552"/>
        <v>6.8192194936870836</v>
      </c>
      <c r="AD2133" s="428">
        <f t="shared" si="551"/>
        <v>0.44693760507887881</v>
      </c>
      <c r="AE2133" s="429">
        <f t="shared" si="553"/>
        <v>9.2097623949211211</v>
      </c>
      <c r="AF2133" s="430">
        <f t="shared" si="554"/>
        <v>0.95371735633509591</v>
      </c>
    </row>
    <row r="2134" spans="1:32" s="5" customFormat="1" x14ac:dyDescent="0.2">
      <c r="A2134" s="363">
        <f>'commented data'!$A2088</f>
        <v>41267.875</v>
      </c>
      <c r="B2134" s="364">
        <f>IF(ISERROR('commented data'!$B2088),"",'commented data'!$B2088)</f>
        <v>894.01007080078125</v>
      </c>
      <c r="C2134" s="364">
        <f>IF(ISERROR('commented data'!$C2088),"",'commented data'!$C2088)</f>
        <v>470.35089111328125</v>
      </c>
      <c r="D2134" s="364">
        <f>IF(ISERROR('commented data'!$D2088),"",'commented data'!$D2088)</f>
        <v>5748.4560546875</v>
      </c>
      <c r="E2134" s="364">
        <f>IF(ISERROR('commented data'!$E2088),"",'commented data'!$E2088)</f>
        <v>9.8914346694946289</v>
      </c>
      <c r="F2134" s="357">
        <f t="shared" si="543"/>
        <v>132.0294204711914</v>
      </c>
      <c r="G2134" s="362">
        <f t="shared" si="544"/>
        <v>51826.570350459937</v>
      </c>
      <c r="H2134" s="359">
        <f>IF(ISERROR('commented data'!$N2088),"",'commented data'!$N2088)</f>
        <v>14.889707423536892</v>
      </c>
      <c r="I2134" s="359">
        <f>IFERROR('commented data'!O2088,"")</f>
        <v>15.442716439596035</v>
      </c>
      <c r="J2134" s="358">
        <f>IF(ISERROR('commented data'!$P2088),"",'commented data'!$P2088)</f>
        <v>1</v>
      </c>
      <c r="K2134" s="328">
        <f>IF(ISERROR('commented data'!$Q2088),"",'commented data'!$Q2088)</f>
        <v>1</v>
      </c>
      <c r="L2134" s="328">
        <f>IF(ISERROR('commented data'!$R2088),"",'commented data'!$R2088)</f>
        <v>1</v>
      </c>
      <c r="M2134" s="328">
        <f>IF(ISERROR('commented data'!$S2088),"",'commented data'!$S2088)</f>
        <v>1</v>
      </c>
      <c r="N2134" s="366">
        <f t="shared" si="545"/>
        <v>1</v>
      </c>
      <c r="O2134" s="367" t="b">
        <f t="shared" si="546"/>
        <v>1</v>
      </c>
      <c r="P2134" s="365">
        <f>IF(ISERROR('commented data'!$J2088),"",'commented data'!$J2088)</f>
        <v>130.72219848632812</v>
      </c>
      <c r="Q2134" s="368">
        <f t="shared" si="542"/>
        <v>130.72219848632812</v>
      </c>
      <c r="R2134" s="368" t="str">
        <f t="shared" si="547"/>
        <v/>
      </c>
      <c r="S2134" s="369">
        <f t="shared" si="548"/>
        <v>130.72219848632812</v>
      </c>
      <c r="T2134" s="365">
        <f>IF(ISERROR('commented data'!$M2088),"",'commented data'!$M2088)</f>
        <v>80728.34375</v>
      </c>
      <c r="U2134" s="370">
        <f t="shared" si="549"/>
        <v>80728.34375</v>
      </c>
      <c r="V2134" s="371">
        <f t="shared" si="550"/>
        <v>80728.34375</v>
      </c>
      <c r="W2134" s="383">
        <f t="shared" si="539"/>
        <v>70233.659062499995</v>
      </c>
      <c r="X2134" s="365">
        <f>IF(ISERROR('commented data'!$T2088),"",'commented data'!$T2088)</f>
        <v>100.55870056152344</v>
      </c>
      <c r="Y2134" s="384">
        <f t="shared" si="540"/>
        <v>100.55870056152344</v>
      </c>
      <c r="Z2134" s="365">
        <f>IF(ISERROR('commented data'!$U2088),"",'commented data'!$U2088)</f>
        <v>1012.8250122070312</v>
      </c>
      <c r="AA2134" s="385">
        <f t="shared" si="541"/>
        <v>1022.9532623291016</v>
      </c>
      <c r="AC2134" s="427">
        <f t="shared" si="552"/>
        <v>6.842632048380656</v>
      </c>
      <c r="AD2134" s="428">
        <f t="shared" si="551"/>
        <v>0.45955449987984126</v>
      </c>
      <c r="AE2134" s="429">
        <f t="shared" si="553"/>
        <v>9.1971455001201594</v>
      </c>
      <c r="AF2134" s="430">
        <f t="shared" si="554"/>
        <v>0.95241081323020893</v>
      </c>
    </row>
    <row r="2135" spans="1:32" s="5" customFormat="1" x14ac:dyDescent="0.2">
      <c r="A2135" s="363">
        <f>'commented data'!$A2089</f>
        <v>41267.916666666664</v>
      </c>
      <c r="B2135" s="364">
        <f>IF(ISERROR('commented data'!$B2089),"",'commented data'!$B2089)</f>
        <v>893.86737060546875</v>
      </c>
      <c r="C2135" s="364">
        <f>IF(ISERROR('commented data'!$C2089),"",'commented data'!$C2089)</f>
        <v>469.9088134765625</v>
      </c>
      <c r="D2135" s="364">
        <f>IF(ISERROR('commented data'!$D2089),"",'commented data'!$D2089)</f>
        <v>5783.05810546875</v>
      </c>
      <c r="E2135" s="364">
        <f>IF(ISERROR('commented data'!$E2089),"",'commented data'!$E2089)</f>
        <v>9.9528036117553711</v>
      </c>
      <c r="F2135" s="357">
        <f t="shared" si="543"/>
        <v>133.18172912597657</v>
      </c>
      <c r="G2135" s="362">
        <f t="shared" si="544"/>
        <v>51709.651308342276</v>
      </c>
      <c r="H2135" s="359">
        <f>IF(ISERROR('commented data'!$N2089),"",'commented data'!$N2089)</f>
        <v>15.350812529599207</v>
      </c>
      <c r="I2135" s="359">
        <f>IFERROR('commented data'!O2089,"")</f>
        <v>15.535671774621624</v>
      </c>
      <c r="J2135" s="358">
        <f>IF(ISERROR('commented data'!$P2089),"",'commented data'!$P2089)</f>
        <v>1</v>
      </c>
      <c r="K2135" s="328">
        <f>IF(ISERROR('commented data'!$Q2089),"",'commented data'!$Q2089)</f>
        <v>1</v>
      </c>
      <c r="L2135" s="328">
        <f>IF(ISERROR('commented data'!$R2089),"",'commented data'!$R2089)</f>
        <v>1</v>
      </c>
      <c r="M2135" s="328">
        <f>IF(ISERROR('commented data'!$S2089),"",'commented data'!$S2089)</f>
        <v>1</v>
      </c>
      <c r="N2135" s="366">
        <f t="shared" si="545"/>
        <v>1</v>
      </c>
      <c r="O2135" s="367" t="b">
        <f t="shared" si="546"/>
        <v>1</v>
      </c>
      <c r="P2135" s="365">
        <f>IF(ISERROR('commented data'!$J2089),"",'commented data'!$J2089)</f>
        <v>131.86309814453125</v>
      </c>
      <c r="Q2135" s="368">
        <f t="shared" si="542"/>
        <v>131.86309814453125</v>
      </c>
      <c r="R2135" s="368" t="str">
        <f t="shared" si="547"/>
        <v/>
      </c>
      <c r="S2135" s="369">
        <f t="shared" si="548"/>
        <v>131.86309814453125</v>
      </c>
      <c r="T2135" s="365">
        <f>IF(ISERROR('commented data'!$M2089),"",'commented data'!$M2089)</f>
        <v>80548.453125</v>
      </c>
      <c r="U2135" s="370">
        <f t="shared" si="549"/>
        <v>80548.453125</v>
      </c>
      <c r="V2135" s="371">
        <f t="shared" si="550"/>
        <v>80548.453125</v>
      </c>
      <c r="W2135" s="383">
        <f t="shared" si="539"/>
        <v>70077.154218750002</v>
      </c>
      <c r="X2135" s="365">
        <f>IF(ISERROR('commented data'!$T2089),"",'commented data'!$T2089)</f>
        <v>100.56719970703125</v>
      </c>
      <c r="Y2135" s="384">
        <f t="shared" si="540"/>
        <v>100.56719970703125</v>
      </c>
      <c r="Z2135" s="365">
        <f>IF(ISERROR('commented data'!$U2089),"",'commented data'!$U2089)</f>
        <v>1012.8200073242187</v>
      </c>
      <c r="AA2135" s="385">
        <f t="shared" si="541"/>
        <v>1022.9482073974609</v>
      </c>
      <c r="AC2135" s="427">
        <f t="shared" si="552"/>
        <v>6.8867807737463416</v>
      </c>
      <c r="AD2135" s="428">
        <f t="shared" si="551"/>
        <v>0.44862646589340821</v>
      </c>
      <c r="AE2135" s="429">
        <f t="shared" si="553"/>
        <v>9.2080735341065925</v>
      </c>
      <c r="AF2135" s="430">
        <f t="shared" si="554"/>
        <v>0.95354246627798234</v>
      </c>
    </row>
    <row r="2136" spans="1:32" s="5" customFormat="1" x14ac:dyDescent="0.2">
      <c r="A2136" s="363">
        <f>'commented data'!$A2090</f>
        <v>41267.958333333336</v>
      </c>
      <c r="B2136" s="364">
        <f>IF(ISERROR('commented data'!$B2090),"",'commented data'!$B2090)</f>
        <v>894.0233154296875</v>
      </c>
      <c r="C2136" s="364">
        <f>IF(ISERROR('commented data'!$C2090),"",'commented data'!$C2090)</f>
        <v>469.4984130859375</v>
      </c>
      <c r="D2136" s="364">
        <f>IF(ISERROR('commented data'!$D2090),"",'commented data'!$D2090)</f>
        <v>5749.41015625</v>
      </c>
      <c r="E2136" s="364">
        <f>IF(ISERROR('commented data'!$E2090),"",'commented data'!$E2090)</f>
        <v>9.9112453460693359</v>
      </c>
      <c r="F2136" s="357">
        <f t="shared" si="543"/>
        <v>132.76551406860352</v>
      </c>
      <c r="G2136" s="362">
        <f t="shared" si="544"/>
        <v>51703.297112906992</v>
      </c>
      <c r="H2136" s="359">
        <f>IF(ISERROR('commented data'!$N2090),"",'commented data'!$N2090)</f>
        <v>15.687870331164959</v>
      </c>
      <c r="I2136" s="359">
        <f>IFERROR('commented data'!O2090,"")</f>
        <v>15.445279548671605</v>
      </c>
      <c r="J2136" s="358">
        <f>IF(ISERROR('commented data'!$P2090),"",'commented data'!$P2090)</f>
        <v>1</v>
      </c>
      <c r="K2136" s="328">
        <f>IF(ISERROR('commented data'!$Q2090),"",'commented data'!$Q2090)</f>
        <v>1</v>
      </c>
      <c r="L2136" s="328">
        <f>IF(ISERROR('commented data'!$R2090),"",'commented data'!$R2090)</f>
        <v>1</v>
      </c>
      <c r="M2136" s="328">
        <f>IF(ISERROR('commented data'!$S2090),"",'commented data'!$S2090)</f>
        <v>1</v>
      </c>
      <c r="N2136" s="366">
        <f t="shared" si="545"/>
        <v>1</v>
      </c>
      <c r="O2136" s="367" t="b">
        <f t="shared" si="546"/>
        <v>1</v>
      </c>
      <c r="P2136" s="365">
        <f>IF(ISERROR('commented data'!$J2090),"",'commented data'!$J2090)</f>
        <v>131.45100402832031</v>
      </c>
      <c r="Q2136" s="368">
        <f t="shared" si="542"/>
        <v>131.45100402832031</v>
      </c>
      <c r="R2136" s="368" t="str">
        <f t="shared" si="547"/>
        <v/>
      </c>
      <c r="S2136" s="369">
        <f t="shared" si="548"/>
        <v>131.45100402832031</v>
      </c>
      <c r="T2136" s="365">
        <f>IF(ISERROR('commented data'!$M2090),"",'commented data'!$M2090)</f>
        <v>80525.8203125</v>
      </c>
      <c r="U2136" s="370">
        <f t="shared" si="549"/>
        <v>80525.8203125</v>
      </c>
      <c r="V2136" s="371">
        <f t="shared" si="550"/>
        <v>80525.8203125</v>
      </c>
      <c r="W2136" s="383">
        <f t="shared" si="539"/>
        <v>70057.463671874997</v>
      </c>
      <c r="X2136" s="365">
        <f>IF(ISERROR('commented data'!$T2090),"",'commented data'!$T2090)</f>
        <v>100.50700378417969</v>
      </c>
      <c r="Y2136" s="384">
        <f t="shared" si="540"/>
        <v>100.50700378417969</v>
      </c>
      <c r="Z2136" s="365">
        <f>IF(ISERROR('commented data'!$U2090),"",'commented data'!$U2090)</f>
        <v>1012.8170166015625</v>
      </c>
      <c r="AA2136" s="385">
        <f t="shared" si="541"/>
        <v>1022.9451867675781</v>
      </c>
      <c r="AC2136" s="427">
        <f t="shared" si="552"/>
        <v>6.8644148202368411</v>
      </c>
      <c r="AD2136" s="428">
        <f t="shared" si="551"/>
        <v>0.43756193003458482</v>
      </c>
      <c r="AE2136" s="429">
        <f t="shared" si="553"/>
        <v>9.2191380699654157</v>
      </c>
      <c r="AF2136" s="430">
        <f t="shared" si="554"/>
        <v>0.95468825478325048</v>
      </c>
    </row>
    <row r="2137" spans="1:32" s="5" customFormat="1" x14ac:dyDescent="0.2">
      <c r="A2137" s="363">
        <f>'commented data'!$A2091</f>
        <v>41268</v>
      </c>
      <c r="B2137" s="364">
        <f>IF(ISERROR('commented data'!$B2091),"",'commented data'!$B2091)</f>
        <v>893.914794921875</v>
      </c>
      <c r="C2137" s="364">
        <f>IF(ISERROR('commented data'!$C2091),"",'commented data'!$C2091)</f>
        <v>467.94100952148437</v>
      </c>
      <c r="D2137" s="364">
        <f>IF(ISERROR('commented data'!$D2091),"",'commented data'!$D2091)</f>
        <v>5779.18212890625</v>
      </c>
      <c r="E2137" s="364">
        <f>IF(ISERROR('commented data'!$E2091),"",'commented data'!$E2091)</f>
        <v>9.9866857528686523</v>
      </c>
      <c r="F2137" s="357">
        <f t="shared" si="543"/>
        <v>132.39140289306641</v>
      </c>
      <c r="G2137" s="362">
        <f t="shared" si="544"/>
        <v>51513.656405890768</v>
      </c>
      <c r="H2137" s="359">
        <f>IF(ISERROR('commented data'!$N2091),"",'commented data'!$N2091)</f>
        <v>15.633357999647705</v>
      </c>
      <c r="I2137" s="359">
        <f>IFERROR('commented data'!O2091,"")</f>
        <v>15.52525930796766</v>
      </c>
      <c r="J2137" s="358">
        <f>IF(ISERROR('commented data'!$P2091),"",'commented data'!$P2091)</f>
        <v>1</v>
      </c>
      <c r="K2137" s="328">
        <f>IF(ISERROR('commented data'!$Q2091),"",'commented data'!$Q2091)</f>
        <v>1</v>
      </c>
      <c r="L2137" s="328">
        <f>IF(ISERROR('commented data'!$R2091),"",'commented data'!$R2091)</f>
        <v>1</v>
      </c>
      <c r="M2137" s="328">
        <f>IF(ISERROR('commented data'!$S2091),"",'commented data'!$S2091)</f>
        <v>1</v>
      </c>
      <c r="N2137" s="366">
        <f t="shared" si="545"/>
        <v>1</v>
      </c>
      <c r="O2137" s="367" t="b">
        <f t="shared" si="546"/>
        <v>1</v>
      </c>
      <c r="P2137" s="365">
        <f>IF(ISERROR('commented data'!$J2091),"",'commented data'!$J2091)</f>
        <v>131.08059692382812</v>
      </c>
      <c r="Q2137" s="368">
        <f t="shared" si="542"/>
        <v>131.08059692382812</v>
      </c>
      <c r="R2137" s="368" t="str">
        <f t="shared" si="547"/>
        <v/>
      </c>
      <c r="S2137" s="369">
        <f t="shared" si="548"/>
        <v>131.08059692382812</v>
      </c>
      <c r="T2137" s="365">
        <f>IF(ISERROR('commented data'!$M2091),"",'commented data'!$M2091)</f>
        <v>80228.4609375</v>
      </c>
      <c r="U2137" s="370">
        <f t="shared" si="549"/>
        <v>80228.4609375</v>
      </c>
      <c r="V2137" s="371">
        <f t="shared" si="550"/>
        <v>80228.4609375</v>
      </c>
      <c r="W2137" s="383">
        <f t="shared" ref="W2137:W2200" si="555">V2137*$W$53</f>
        <v>69798.761015625001</v>
      </c>
      <c r="X2137" s="365">
        <f>IF(ISERROR('commented data'!$T2091),"",'commented data'!$T2091)</f>
        <v>100.49729919433594</v>
      </c>
      <c r="Y2137" s="384">
        <f t="shared" ref="Y2137:Y2200" si="556">X2137*$Y$53</f>
        <v>100.49729919433594</v>
      </c>
      <c r="Z2137" s="365">
        <f>IF(ISERROR('commented data'!$U2091),"",'commented data'!$U2091)</f>
        <v>1012.8159790039062</v>
      </c>
      <c r="AA2137" s="385">
        <f t="shared" ref="AA2137:AA2200" si="557">Z2137*$AA$53</f>
        <v>1022.9441387939453</v>
      </c>
      <c r="AC2137" s="427">
        <f t="shared" si="552"/>
        <v>6.8199652397272761</v>
      </c>
      <c r="AD2137" s="428">
        <f t="shared" si="551"/>
        <v>0.4362444229755989</v>
      </c>
      <c r="AE2137" s="429">
        <f t="shared" si="553"/>
        <v>9.220455577024401</v>
      </c>
      <c r="AF2137" s="430">
        <f t="shared" si="554"/>
        <v>0.95482468928561515</v>
      </c>
    </row>
    <row r="2138" spans="1:32" s="5" customFormat="1" x14ac:dyDescent="0.2">
      <c r="A2138" s="363">
        <f>'commented data'!$A2092</f>
        <v>41268.041666666664</v>
      </c>
      <c r="B2138" s="364">
        <f>IF(ISERROR('commented data'!$B2092),"",'commented data'!$B2092)</f>
        <v>894.02838134765625</v>
      </c>
      <c r="C2138" s="364">
        <f>IF(ISERROR('commented data'!$C2092),"",'commented data'!$C2092)</f>
        <v>468.53518676757812</v>
      </c>
      <c r="D2138" s="364">
        <f>IF(ISERROR('commented data'!$D2092),"",'commented data'!$D2092)</f>
        <v>5783.3701171875</v>
      </c>
      <c r="E2138" s="364">
        <f>IF(ISERROR('commented data'!$E2092),"",'commented data'!$E2092)</f>
        <v>9.9757089614868164</v>
      </c>
      <c r="F2138" s="357">
        <f t="shared" si="543"/>
        <v>132.14992202758791</v>
      </c>
      <c r="G2138" s="362">
        <f t="shared" si="544"/>
        <v>51637.760145505381</v>
      </c>
      <c r="H2138" s="359">
        <f>IF(ISERROR('commented data'!$N2092),"",'commented data'!$N2092)</f>
        <v>15.393107150609431</v>
      </c>
      <c r="I2138" s="359">
        <f>IFERROR('commented data'!O2092,"")</f>
        <v>15.53650996638175</v>
      </c>
      <c r="J2138" s="358">
        <f>IF(ISERROR('commented data'!$P2092),"",'commented data'!$P2092)</f>
        <v>1</v>
      </c>
      <c r="K2138" s="328">
        <f>IF(ISERROR('commented data'!$Q2092),"",'commented data'!$Q2092)</f>
        <v>1</v>
      </c>
      <c r="L2138" s="328">
        <f>IF(ISERROR('commented data'!$R2092),"",'commented data'!$R2092)</f>
        <v>1</v>
      </c>
      <c r="M2138" s="328">
        <f>IF(ISERROR('commented data'!$S2092),"",'commented data'!$S2092)</f>
        <v>1</v>
      </c>
      <c r="N2138" s="366">
        <f t="shared" si="545"/>
        <v>1</v>
      </c>
      <c r="O2138" s="367" t="b">
        <f t="shared" si="546"/>
        <v>1</v>
      </c>
      <c r="P2138" s="365">
        <f>IF(ISERROR('commented data'!$J2092),"",'commented data'!$J2092)</f>
        <v>130.84150695800781</v>
      </c>
      <c r="Q2138" s="368">
        <f t="shared" si="542"/>
        <v>130.84150695800781</v>
      </c>
      <c r="R2138" s="368" t="str">
        <f t="shared" si="547"/>
        <v/>
      </c>
      <c r="S2138" s="369">
        <f t="shared" si="548"/>
        <v>130.84150695800781</v>
      </c>
      <c r="T2138" s="365">
        <f>IF(ISERROR('commented data'!$M2092),"",'commented data'!$M2092)</f>
        <v>80416.8828125</v>
      </c>
      <c r="U2138" s="370">
        <f t="shared" si="549"/>
        <v>80416.8828125</v>
      </c>
      <c r="V2138" s="371">
        <f t="shared" si="550"/>
        <v>80416.8828125</v>
      </c>
      <c r="W2138" s="383">
        <f t="shared" si="555"/>
        <v>69962.688046875002</v>
      </c>
      <c r="X2138" s="365">
        <f>IF(ISERROR('commented data'!$T2092),"",'commented data'!$T2092)</f>
        <v>100.4739990234375</v>
      </c>
      <c r="Y2138" s="384">
        <f t="shared" si="556"/>
        <v>100.4739990234375</v>
      </c>
      <c r="Z2138" s="365">
        <f>IF(ISERROR('commented data'!$U2092),"",'commented data'!$U2092)</f>
        <v>1012.8140258789062</v>
      </c>
      <c r="AA2138" s="385">
        <f t="shared" si="557"/>
        <v>1022.9421661376953</v>
      </c>
      <c r="AC2138" s="427">
        <f t="shared" si="552"/>
        <v>6.8239259769078222</v>
      </c>
      <c r="AD2138" s="428">
        <f t="shared" si="551"/>
        <v>0.4433104967139565</v>
      </c>
      <c r="AE2138" s="429">
        <f t="shared" si="553"/>
        <v>9.2133895032860451</v>
      </c>
      <c r="AF2138" s="430">
        <f t="shared" si="554"/>
        <v>0.95409296170389934</v>
      </c>
    </row>
    <row r="2139" spans="1:32" s="5" customFormat="1" x14ac:dyDescent="0.2">
      <c r="A2139" s="363">
        <f>'commented data'!$A2093</f>
        <v>41268.083333333336</v>
      </c>
      <c r="B2139" s="364">
        <f>IF(ISERROR('commented data'!$B2093),"",'commented data'!$B2093)</f>
        <v>893.951416015625</v>
      </c>
      <c r="C2139" s="364">
        <f>IF(ISERROR('commented data'!$C2093),"",'commented data'!$C2093)</f>
        <v>468.14010620117187</v>
      </c>
      <c r="D2139" s="364">
        <f>IF(ISERROR('commented data'!$D2093),"",'commented data'!$D2093)</f>
        <v>5783.0322265625</v>
      </c>
      <c r="E2139" s="364">
        <f>IF(ISERROR('commented data'!$E2093),"",'commented data'!$E2093)</f>
        <v>9.9883537292480469</v>
      </c>
      <c r="F2139" s="357">
        <f t="shared" si="543"/>
        <v>131.69450042724608</v>
      </c>
      <c r="G2139" s="362">
        <f t="shared" si="544"/>
        <v>51638.31861734081</v>
      </c>
      <c r="H2139" s="359">
        <f>IF(ISERROR('commented data'!$N2093),"",'commented data'!$N2093)</f>
        <v>15.743017269571137</v>
      </c>
      <c r="I2139" s="359">
        <f>IFERROR('commented data'!O2093,"")</f>
        <v>15.535602253239331</v>
      </c>
      <c r="J2139" s="358">
        <f>IF(ISERROR('commented data'!$P2093),"",'commented data'!$P2093)</f>
        <v>1</v>
      </c>
      <c r="K2139" s="328">
        <f>IF(ISERROR('commented data'!$Q2093),"",'commented data'!$Q2093)</f>
        <v>1</v>
      </c>
      <c r="L2139" s="328">
        <f>IF(ISERROR('commented data'!$R2093),"",'commented data'!$R2093)</f>
        <v>1</v>
      </c>
      <c r="M2139" s="328">
        <f>IF(ISERROR('commented data'!$S2093),"",'commented data'!$S2093)</f>
        <v>1</v>
      </c>
      <c r="N2139" s="366">
        <f t="shared" si="545"/>
        <v>1</v>
      </c>
      <c r="O2139" s="367" t="b">
        <f t="shared" si="546"/>
        <v>1</v>
      </c>
      <c r="P2139" s="365">
        <f>IF(ISERROR('commented data'!$J2093),"",'commented data'!$J2093)</f>
        <v>130.39059448242187</v>
      </c>
      <c r="Q2139" s="368">
        <f t="shared" si="542"/>
        <v>130.39059448242187</v>
      </c>
      <c r="R2139" s="368" t="str">
        <f t="shared" si="547"/>
        <v/>
      </c>
      <c r="S2139" s="369">
        <f t="shared" si="548"/>
        <v>130.39059448242187</v>
      </c>
      <c r="T2139" s="365">
        <f>IF(ISERROR('commented data'!$M2093),"",'commented data'!$M2093)</f>
        <v>80405.578125</v>
      </c>
      <c r="U2139" s="370">
        <f t="shared" si="549"/>
        <v>80405.578125</v>
      </c>
      <c r="V2139" s="371">
        <f t="shared" si="550"/>
        <v>80405.578125</v>
      </c>
      <c r="W2139" s="383">
        <f t="shared" si="555"/>
        <v>69952.852968749998</v>
      </c>
      <c r="X2139" s="365">
        <f>IF(ISERROR('commented data'!$T2093),"",'commented data'!$T2093)</f>
        <v>100.41889953613281</v>
      </c>
      <c r="Y2139" s="384">
        <f t="shared" si="556"/>
        <v>100.41889953613281</v>
      </c>
      <c r="Z2139" s="365">
        <f>IF(ISERROR('commented data'!$U2093),"",'commented data'!$U2093)</f>
        <v>1012.8179931640625</v>
      </c>
      <c r="AA2139" s="385">
        <f t="shared" si="557"/>
        <v>1022.9461730957031</v>
      </c>
      <c r="AC2139" s="427">
        <f t="shared" si="552"/>
        <v>6.8004825732136576</v>
      </c>
      <c r="AD2139" s="428">
        <f t="shared" si="551"/>
        <v>0.43196818352972005</v>
      </c>
      <c r="AE2139" s="429">
        <f t="shared" si="553"/>
        <v>9.2247318164702801</v>
      </c>
      <c r="AF2139" s="430">
        <f t="shared" si="554"/>
        <v>0.95526751545251265</v>
      </c>
    </row>
    <row r="2140" spans="1:32" s="5" customFormat="1" x14ac:dyDescent="0.2">
      <c r="A2140" s="363">
        <f>'commented data'!$A2094</f>
        <v>41268.125</v>
      </c>
      <c r="B2140" s="364">
        <f>IF(ISERROR('commented data'!$B2094),"",'commented data'!$B2094)</f>
        <v>894.05767822265625</v>
      </c>
      <c r="C2140" s="364">
        <f>IF(ISERROR('commented data'!$C2094),"",'commented data'!$C2094)</f>
        <v>466.84780883789062</v>
      </c>
      <c r="D2140" s="364">
        <f>IF(ISERROR('commented data'!$D2094),"",'commented data'!$D2094)</f>
        <v>5769.7138671875</v>
      </c>
      <c r="E2140" s="364">
        <f>IF(ISERROR('commented data'!$E2094),"",'commented data'!$E2094)</f>
        <v>9.9846038818359375</v>
      </c>
      <c r="F2140" s="357">
        <f t="shared" si="543"/>
        <v>129.79136489868165</v>
      </c>
      <c r="G2140" s="362">
        <f t="shared" si="544"/>
        <v>51553.537888030172</v>
      </c>
      <c r="H2140" s="359">
        <f>IF(ISERROR('commented data'!$N2094),"",'commented data'!$N2094)</f>
        <v>15.506218833324965</v>
      </c>
      <c r="I2140" s="359">
        <f>IFERROR('commented data'!O2094,"")</f>
        <v>15.499823664116944</v>
      </c>
      <c r="J2140" s="358">
        <f>IF(ISERROR('commented data'!$P2094),"",'commented data'!$P2094)</f>
        <v>1</v>
      </c>
      <c r="K2140" s="328">
        <f>IF(ISERROR('commented data'!$Q2094),"",'commented data'!$Q2094)</f>
        <v>1</v>
      </c>
      <c r="L2140" s="328">
        <f>IF(ISERROR('commented data'!$R2094),"",'commented data'!$R2094)</f>
        <v>1</v>
      </c>
      <c r="M2140" s="328">
        <f>IF(ISERROR('commented data'!$S2094),"",'commented data'!$S2094)</f>
        <v>1</v>
      </c>
      <c r="N2140" s="366">
        <f t="shared" si="545"/>
        <v>1</v>
      </c>
      <c r="O2140" s="367" t="b">
        <f t="shared" si="546"/>
        <v>1</v>
      </c>
      <c r="P2140" s="365">
        <f>IF(ISERROR('commented data'!$J2094),"",'commented data'!$J2094)</f>
        <v>128.50630187988281</v>
      </c>
      <c r="Q2140" s="368">
        <f t="shared" si="542"/>
        <v>128.50630187988281</v>
      </c>
      <c r="R2140" s="368" t="str">
        <f t="shared" si="547"/>
        <v/>
      </c>
      <c r="S2140" s="369">
        <f t="shared" si="548"/>
        <v>128.50630187988281</v>
      </c>
      <c r="T2140" s="365">
        <f>IF(ISERROR('commented data'!$M2094),"",'commented data'!$M2094)</f>
        <v>80264.296875</v>
      </c>
      <c r="U2140" s="370">
        <f t="shared" si="549"/>
        <v>80264.296875</v>
      </c>
      <c r="V2140" s="371">
        <f t="shared" si="550"/>
        <v>80264.296875</v>
      </c>
      <c r="W2140" s="383">
        <f t="shared" si="555"/>
        <v>69829.938281249997</v>
      </c>
      <c r="X2140" s="365">
        <f>IF(ISERROR('commented data'!$T2094),"",'commented data'!$T2094)</f>
        <v>100.37650299072266</v>
      </c>
      <c r="Y2140" s="384">
        <f t="shared" si="556"/>
        <v>100.37650299072266</v>
      </c>
      <c r="Z2140" s="365">
        <f>IF(ISERROR('commented data'!$U2094),"",'commented data'!$U2094)</f>
        <v>1012.8200073242187</v>
      </c>
      <c r="AA2140" s="385">
        <f t="shared" si="557"/>
        <v>1022.9482073974609</v>
      </c>
      <c r="AC2140" s="427">
        <f t="shared" si="552"/>
        <v>6.6912040478433337</v>
      </c>
      <c r="AD2140" s="428">
        <f t="shared" si="551"/>
        <v>0.43151745243418271</v>
      </c>
      <c r="AE2140" s="429">
        <f t="shared" si="553"/>
        <v>9.2251825475658187</v>
      </c>
      <c r="AF2140" s="430">
        <f t="shared" si="554"/>
        <v>0.95531419093125169</v>
      </c>
    </row>
    <row r="2141" spans="1:32" s="5" customFormat="1" x14ac:dyDescent="0.2">
      <c r="A2141" s="363">
        <f>'commented data'!$A2095</f>
        <v>41268.166666666664</v>
      </c>
      <c r="B2141" s="364">
        <f>IF(ISERROR('commented data'!$B2095),"",'commented data'!$B2095)</f>
        <v>893.97381591796875</v>
      </c>
      <c r="C2141" s="364">
        <f>IF(ISERROR('commented data'!$C2095),"",'commented data'!$C2095)</f>
        <v>465.55828857421875</v>
      </c>
      <c r="D2141" s="364">
        <f>IF(ISERROR('commented data'!$D2095),"",'commented data'!$D2095)</f>
        <v>5764.1689453125</v>
      </c>
      <c r="E2141" s="364">
        <f>IF(ISERROR('commented data'!$E2095),"",'commented data'!$E2095)</f>
        <v>9.9997768402099609</v>
      </c>
      <c r="F2141" s="357">
        <f t="shared" si="543"/>
        <v>127.8001456451416</v>
      </c>
      <c r="G2141" s="362">
        <f t="shared" si="544"/>
        <v>51407.193869972216</v>
      </c>
      <c r="H2141" s="359">
        <f>IF(ISERROR('commented data'!$N2095),"",'commented data'!$N2095)</f>
        <v>15.738150275948719</v>
      </c>
      <c r="I2141" s="359">
        <f>IFERROR('commented data'!O2095,"")</f>
        <v>15.484927724167031</v>
      </c>
      <c r="J2141" s="358">
        <f>IF(ISERROR('commented data'!$P2095),"",'commented data'!$P2095)</f>
        <v>1</v>
      </c>
      <c r="K2141" s="328">
        <f>IF(ISERROR('commented data'!$Q2095),"",'commented data'!$Q2095)</f>
        <v>1</v>
      </c>
      <c r="L2141" s="328">
        <f>IF(ISERROR('commented data'!$R2095),"",'commented data'!$R2095)</f>
        <v>1</v>
      </c>
      <c r="M2141" s="328">
        <f>IF(ISERROR('commented data'!$S2095),"",'commented data'!$S2095)</f>
        <v>1</v>
      </c>
      <c r="N2141" s="366">
        <f t="shared" si="545"/>
        <v>1</v>
      </c>
      <c r="O2141" s="367" t="b">
        <f t="shared" si="546"/>
        <v>1</v>
      </c>
      <c r="P2141" s="365">
        <f>IF(ISERROR('commented data'!$J2095),"",'commented data'!$J2095)</f>
        <v>126.53479766845703</v>
      </c>
      <c r="Q2141" s="368">
        <f t="shared" si="542"/>
        <v>126.53479766845703</v>
      </c>
      <c r="R2141" s="368" t="str">
        <f t="shared" si="547"/>
        <v/>
      </c>
      <c r="S2141" s="369">
        <f t="shared" si="548"/>
        <v>126.53479766845703</v>
      </c>
      <c r="T2141" s="365">
        <f>IF(ISERROR('commented data'!$M2095),"",'commented data'!$M2095)</f>
        <v>80022.6484375</v>
      </c>
      <c r="U2141" s="370">
        <f t="shared" si="549"/>
        <v>80022.6484375</v>
      </c>
      <c r="V2141" s="371">
        <f t="shared" si="550"/>
        <v>80022.6484375</v>
      </c>
      <c r="W2141" s="383">
        <f t="shared" si="555"/>
        <v>69619.704140625006</v>
      </c>
      <c r="X2141" s="365">
        <f>IF(ISERROR('commented data'!$T2095),"",'commented data'!$T2095)</f>
        <v>100.31169891357422</v>
      </c>
      <c r="Y2141" s="384">
        <f t="shared" si="556"/>
        <v>100.31169891357422</v>
      </c>
      <c r="Z2141" s="365">
        <f>IF(ISERROR('commented data'!$U2095),"",'commented data'!$U2095)</f>
        <v>1012.8189697265625</v>
      </c>
      <c r="AA2141" s="385">
        <f t="shared" si="557"/>
        <v>1022.9471594238281</v>
      </c>
      <c r="AC2141" s="427">
        <f t="shared" si="552"/>
        <v>6.5698468637904792</v>
      </c>
      <c r="AD2141" s="428">
        <f t="shared" si="551"/>
        <v>0.41744720622159892</v>
      </c>
      <c r="AE2141" s="429">
        <f t="shared" si="553"/>
        <v>9.2392527937784017</v>
      </c>
      <c r="AF2141" s="430">
        <f t="shared" si="554"/>
        <v>0.95677123590651059</v>
      </c>
    </row>
    <row r="2142" spans="1:32" s="5" customFormat="1" x14ac:dyDescent="0.2">
      <c r="A2142" s="363">
        <f>'commented data'!$A2096</f>
        <v>41268.208333333336</v>
      </c>
      <c r="B2142" s="364">
        <f>IF(ISERROR('commented data'!$B2096),"",'commented data'!$B2096)</f>
        <v>894.072021484375</v>
      </c>
      <c r="C2142" s="364">
        <f>IF(ISERROR('commented data'!$C2096),"",'commented data'!$C2096)</f>
        <v>464.39498901367187</v>
      </c>
      <c r="D2142" s="364">
        <f>IF(ISERROR('commented data'!$D2096),"",'commented data'!$D2096)</f>
        <v>5756.44287109375</v>
      </c>
      <c r="E2142" s="364">
        <f>IF(ISERROR('commented data'!$E2096),"",'commented data'!$E2096)</f>
        <v>9.9998493194580078</v>
      </c>
      <c r="F2142" s="357">
        <f t="shared" si="543"/>
        <v>127.20712239174262</v>
      </c>
      <c r="G2142" s="362">
        <f t="shared" si="544"/>
        <v>51317.674463691808</v>
      </c>
      <c r="H2142" s="359">
        <f>IF(ISERROR('commented data'!$N2096),"",'commented data'!$N2096)</f>
        <v>15.771032028369955</v>
      </c>
      <c r="I2142" s="359">
        <f>IFERROR('commented data'!O2096,"")</f>
        <v>15.464172312241399</v>
      </c>
      <c r="J2142" s="358">
        <f>IF(ISERROR('commented data'!$P2096),"",'commented data'!$P2096)</f>
        <v>1</v>
      </c>
      <c r="K2142" s="328">
        <f>IF(ISERROR('commented data'!$Q2096),"",'commented data'!$Q2096)</f>
        <v>1</v>
      </c>
      <c r="L2142" s="328">
        <f>IF(ISERROR('commented data'!$R2096),"",'commented data'!$R2096)</f>
        <v>0.85374999046325684</v>
      </c>
      <c r="M2142" s="328">
        <f>IF(ISERROR('commented data'!$S2096),"",'commented data'!$S2096)</f>
        <v>1</v>
      </c>
      <c r="N2142" s="366">
        <f t="shared" si="545"/>
        <v>1</v>
      </c>
      <c r="O2142" s="367" t="b">
        <f t="shared" si="546"/>
        <v>1</v>
      </c>
      <c r="P2142" s="365">
        <f>IF(ISERROR('commented data'!$J2096),"",'commented data'!$J2096)</f>
        <v>125.94764593241842</v>
      </c>
      <c r="Q2142" s="368">
        <f t="shared" si="542"/>
        <v>125.94764593241842</v>
      </c>
      <c r="R2142" s="368" t="str">
        <f t="shared" si="547"/>
        <v/>
      </c>
      <c r="S2142" s="369">
        <f t="shared" si="548"/>
        <v>125.94764593241842</v>
      </c>
      <c r="T2142" s="365">
        <f>IF(ISERROR('commented data'!$M2096),"",'commented data'!$M2096)</f>
        <v>79856.3828125</v>
      </c>
      <c r="U2142" s="370">
        <f t="shared" si="549"/>
        <v>79856.3828125</v>
      </c>
      <c r="V2142" s="371">
        <f t="shared" si="550"/>
        <v>79856.3828125</v>
      </c>
      <c r="W2142" s="383">
        <f t="shared" si="555"/>
        <v>69475.053046874993</v>
      </c>
      <c r="X2142" s="365">
        <f>IF(ISERROR('commented data'!$T2096),"",'commented data'!$T2096)</f>
        <v>100.18219757080078</v>
      </c>
      <c r="Y2142" s="384">
        <f t="shared" si="556"/>
        <v>100.18219757080078</v>
      </c>
      <c r="Z2142" s="365">
        <f>IF(ISERROR('commented data'!$U2096),"",'commented data'!$U2096)</f>
        <v>1012.8090209960937</v>
      </c>
      <c r="AA2142" s="385">
        <f t="shared" si="557"/>
        <v>1022.9371112060547</v>
      </c>
      <c r="AC2142" s="427">
        <f t="shared" si="552"/>
        <v>6.5279736963624488</v>
      </c>
      <c r="AD2142" s="428">
        <f t="shared" si="551"/>
        <v>0.41392178296382293</v>
      </c>
      <c r="AE2142" s="429">
        <f t="shared" si="553"/>
        <v>9.242778217036177</v>
      </c>
      <c r="AF2142" s="430">
        <f t="shared" si="554"/>
        <v>0.9571363112694995</v>
      </c>
    </row>
    <row r="2143" spans="1:32" s="5" customFormat="1" x14ac:dyDescent="0.2">
      <c r="A2143" s="363">
        <f>'commented data'!$A2097</f>
        <v>41268.25</v>
      </c>
      <c r="B2143" s="364">
        <f>IF(ISERROR('commented data'!$B2097),"",'commented data'!$B2097)</f>
        <v>894.0509033203125</v>
      </c>
      <c r="C2143" s="364">
        <f>IF(ISERROR('commented data'!$C2097),"",'commented data'!$C2097)</f>
        <v>463.22061157226562</v>
      </c>
      <c r="D2143" s="364">
        <f>IF(ISERROR('commented data'!$D2097),"",'commented data'!$D2097)</f>
        <v>5746.19287109375</v>
      </c>
      <c r="E2143" s="364">
        <f>IF(ISERROR('commented data'!$E2097),"",'commented data'!$E2097)</f>
        <v>9.9918632507324219</v>
      </c>
      <c r="F2143" s="357">
        <f t="shared" si="543"/>
        <v>125.20167495164561</v>
      </c>
      <c r="G2143" s="362">
        <f t="shared" si="544"/>
        <v>51262.790499574941</v>
      </c>
      <c r="H2143" s="359">
        <f>IF(ISERROR('commented data'!$N2097),"",'commented data'!$N2097)</f>
        <v>15.720922132012639</v>
      </c>
      <c r="I2143" s="359">
        <f>IFERROR('commented data'!O2097,"")</f>
        <v>15.436636597955685</v>
      </c>
      <c r="J2143" s="358">
        <f>IF(ISERROR('commented data'!$P2097),"",'commented data'!$P2097)</f>
        <v>1</v>
      </c>
      <c r="K2143" s="328">
        <f>IF(ISERROR('commented data'!$Q2097),"",'commented data'!$Q2097)</f>
        <v>1</v>
      </c>
      <c r="L2143" s="328">
        <f>IF(ISERROR('commented data'!$R2097),"",'commented data'!$R2097)</f>
        <v>0.86847221851348877</v>
      </c>
      <c r="M2143" s="328">
        <f>IF(ISERROR('commented data'!$S2097),"",'commented data'!$S2097)</f>
        <v>1</v>
      </c>
      <c r="N2143" s="366">
        <f t="shared" si="545"/>
        <v>1</v>
      </c>
      <c r="O2143" s="367" t="b">
        <f t="shared" si="546"/>
        <v>1</v>
      </c>
      <c r="P2143" s="365">
        <f>IF(ISERROR('commented data'!$J2097),"",'commented data'!$J2097)</f>
        <v>123.96205440756991</v>
      </c>
      <c r="Q2143" s="368">
        <f t="shared" si="542"/>
        <v>123.96205440756991</v>
      </c>
      <c r="R2143" s="368" t="str">
        <f t="shared" si="547"/>
        <v/>
      </c>
      <c r="S2143" s="369">
        <f t="shared" si="548"/>
        <v>123.96205440756991</v>
      </c>
      <c r="T2143" s="365">
        <f>IF(ISERROR('commented data'!$M2097),"",'commented data'!$M2097)</f>
        <v>79768.21875</v>
      </c>
      <c r="U2143" s="370">
        <f t="shared" si="549"/>
        <v>79768.21875</v>
      </c>
      <c r="V2143" s="371">
        <f t="shared" si="550"/>
        <v>79768.21875</v>
      </c>
      <c r="W2143" s="383">
        <f t="shared" si="555"/>
        <v>69398.350312499999</v>
      </c>
      <c r="X2143" s="365">
        <f>IF(ISERROR('commented data'!$T2097),"",'commented data'!$T2097)</f>
        <v>100.16670227050781</v>
      </c>
      <c r="Y2143" s="384">
        <f t="shared" si="556"/>
        <v>100.16670227050781</v>
      </c>
      <c r="Z2143" s="365">
        <f>IF(ISERROR('commented data'!$U2097),"",'commented data'!$U2097)</f>
        <v>1012.802001953125</v>
      </c>
      <c r="AA2143" s="385">
        <f t="shared" si="557"/>
        <v>1022.9300219726563</v>
      </c>
      <c r="AC2143" s="427">
        <f t="shared" si="552"/>
        <v>6.4181872332420884</v>
      </c>
      <c r="AD2143" s="428">
        <f t="shared" si="551"/>
        <v>0.4082576823004983</v>
      </c>
      <c r="AE2143" s="429">
        <f t="shared" si="553"/>
        <v>9.248442317699503</v>
      </c>
      <c r="AF2143" s="430">
        <f t="shared" si="554"/>
        <v>0.95772285746678498</v>
      </c>
    </row>
    <row r="2144" spans="1:32" s="5" customFormat="1" x14ac:dyDescent="0.2">
      <c r="A2144" s="363">
        <f>'commented data'!$A2098</f>
        <v>41268.291666666664</v>
      </c>
      <c r="B2144" s="364">
        <f>IF(ISERROR('commented data'!$B2098),"",'commented data'!$B2098)</f>
        <v>893.94287109375</v>
      </c>
      <c r="C2144" s="364">
        <f>IF(ISERROR('commented data'!$C2098),"",'commented data'!$C2098)</f>
        <v>463.79141235351562</v>
      </c>
      <c r="D2144" s="364">
        <f>IF(ISERROR('commented data'!$D2098),"",'commented data'!$D2098)</f>
        <v>5761.93505859375</v>
      </c>
      <c r="E2144" s="364">
        <f>IF(ISERROR('commented data'!$E2098),"",'commented data'!$E2098)</f>
        <v>9.9990978240966797</v>
      </c>
      <c r="F2144" s="357">
        <f t="shared" si="543"/>
        <v>125.64097320556641</v>
      </c>
      <c r="G2144" s="362">
        <f t="shared" si="544"/>
        <v>51391.35459022758</v>
      </c>
      <c r="H2144" s="359">
        <f>IF(ISERROR('commented data'!$N2098),"",'commented data'!$N2098)</f>
        <v>15.263710125541547</v>
      </c>
      <c r="I2144" s="359">
        <f>IFERROR('commented data'!O2098,"")</f>
        <v>15.47892658597833</v>
      </c>
      <c r="J2144" s="358">
        <f>IF(ISERROR('commented data'!$P2098),"",'commented data'!$P2098)</f>
        <v>1</v>
      </c>
      <c r="K2144" s="328">
        <f>IF(ISERROR('commented data'!$Q2098),"",'commented data'!$Q2098)</f>
        <v>1</v>
      </c>
      <c r="L2144" s="328">
        <f>IF(ISERROR('commented data'!$R2098),"",'commented data'!$R2098)</f>
        <v>1</v>
      </c>
      <c r="M2144" s="328">
        <f>IF(ISERROR('commented data'!$S2098),"",'commented data'!$S2098)</f>
        <v>1</v>
      </c>
      <c r="N2144" s="366">
        <f t="shared" si="545"/>
        <v>1</v>
      </c>
      <c r="O2144" s="367" t="b">
        <f t="shared" si="546"/>
        <v>1</v>
      </c>
      <c r="P2144" s="365">
        <f>IF(ISERROR('commented data'!$J2098),"",'commented data'!$J2098)</f>
        <v>124.39700317382812</v>
      </c>
      <c r="Q2144" s="368">
        <f t="shared" si="542"/>
        <v>124.39700317382812</v>
      </c>
      <c r="R2144" s="368" t="str">
        <f t="shared" si="547"/>
        <v/>
      </c>
      <c r="S2144" s="369">
        <f t="shared" si="548"/>
        <v>124.39700317382812</v>
      </c>
      <c r="T2144" s="365">
        <f>IF(ISERROR('commented data'!$M2098),"",'commented data'!$M2098)</f>
        <v>79987.328125</v>
      </c>
      <c r="U2144" s="370">
        <f t="shared" si="549"/>
        <v>79987.328125</v>
      </c>
      <c r="V2144" s="371">
        <f t="shared" si="550"/>
        <v>79987.328125</v>
      </c>
      <c r="W2144" s="383">
        <f t="shared" si="555"/>
        <v>69588.975468749995</v>
      </c>
      <c r="X2144" s="365">
        <f>IF(ISERROR('commented data'!$T2098),"",'commented data'!$T2098)</f>
        <v>100.25640106201172</v>
      </c>
      <c r="Y2144" s="384">
        <f t="shared" si="556"/>
        <v>100.25640106201172</v>
      </c>
      <c r="Z2144" s="365">
        <f>IF(ISERROR('commented data'!$U2098),"",'commented data'!$U2098)</f>
        <v>1012.8040161132812</v>
      </c>
      <c r="AA2144" s="385">
        <f t="shared" si="557"/>
        <v>1022.9320562744141</v>
      </c>
      <c r="AC2144" s="427">
        <f t="shared" si="552"/>
        <v>6.4568598050685457</v>
      </c>
      <c r="AD2144" s="428">
        <f t="shared" si="551"/>
        <v>0.42302033725496085</v>
      </c>
      <c r="AE2144" s="429">
        <f t="shared" si="553"/>
        <v>9.2336796627450397</v>
      </c>
      <c r="AF2144" s="430">
        <f t="shared" si="554"/>
        <v>0.956194110073321</v>
      </c>
    </row>
    <row r="2145" spans="1:32" s="5" customFormat="1" x14ac:dyDescent="0.2">
      <c r="A2145" s="363">
        <f>'commented data'!$A2099</f>
        <v>41268.333333333336</v>
      </c>
      <c r="B2145" s="364">
        <f>IF(ISERROR('commented data'!$B2099),"",'commented data'!$B2099)</f>
        <v>894.03692626953125</v>
      </c>
      <c r="C2145" s="364">
        <f>IF(ISERROR('commented data'!$C2099),"",'commented data'!$C2099)</f>
        <v>464.85720825195312</v>
      </c>
      <c r="D2145" s="364">
        <f>IF(ISERROR('commented data'!$D2099),"",'commented data'!$D2099)</f>
        <v>5761.68994140625</v>
      </c>
      <c r="E2145" s="364">
        <f>IF(ISERROR('commented data'!$E2099),"",'commented data'!$E2099)</f>
        <v>9.9827098846435547</v>
      </c>
      <c r="F2145" s="357">
        <f t="shared" si="543"/>
        <v>125.78499252319337</v>
      </c>
      <c r="G2145" s="362">
        <f t="shared" si="544"/>
        <v>51568.097110674273</v>
      </c>
      <c r="H2145" s="359">
        <f>IF(ISERROR('commented data'!$N2099),"",'commented data'!$N2099)</f>
        <v>15.341457005097837</v>
      </c>
      <c r="I2145" s="359">
        <f>IFERROR('commented data'!O2099,"")</f>
        <v>15.478268100432818</v>
      </c>
      <c r="J2145" s="358">
        <f>IF(ISERROR('commented data'!$P2099),"",'commented data'!$P2099)</f>
        <v>1</v>
      </c>
      <c r="K2145" s="328">
        <f>IF(ISERROR('commented data'!$Q2099),"",'commented data'!$Q2099)</f>
        <v>1</v>
      </c>
      <c r="L2145" s="328">
        <f>IF(ISERROR('commented data'!$R2099),"",'commented data'!$R2099)</f>
        <v>1</v>
      </c>
      <c r="M2145" s="328">
        <f>IF(ISERROR('commented data'!$S2099),"",'commented data'!$S2099)</f>
        <v>1</v>
      </c>
      <c r="N2145" s="366">
        <f t="shared" si="545"/>
        <v>1</v>
      </c>
      <c r="O2145" s="367" t="b">
        <f t="shared" si="546"/>
        <v>1</v>
      </c>
      <c r="P2145" s="365">
        <f>IF(ISERROR('commented data'!$J2099),"",'commented data'!$J2099)</f>
        <v>124.53959655761719</v>
      </c>
      <c r="Q2145" s="368">
        <f t="shared" si="542"/>
        <v>124.53959655761719</v>
      </c>
      <c r="R2145" s="368" t="str">
        <f t="shared" si="547"/>
        <v/>
      </c>
      <c r="S2145" s="369">
        <f t="shared" si="548"/>
        <v>124.53959655761719</v>
      </c>
      <c r="T2145" s="365">
        <f>IF(ISERROR('commented data'!$M2099),"",'commented data'!$M2099)</f>
        <v>80248.453125</v>
      </c>
      <c r="U2145" s="370">
        <f t="shared" si="549"/>
        <v>80248.453125</v>
      </c>
      <c r="V2145" s="371">
        <f t="shared" si="550"/>
        <v>80248.453125</v>
      </c>
      <c r="W2145" s="383">
        <f t="shared" si="555"/>
        <v>69816.154218750002</v>
      </c>
      <c r="X2145" s="365">
        <f>IF(ISERROR('commented data'!$T2099),"",'commented data'!$T2099)</f>
        <v>100.19290161132812</v>
      </c>
      <c r="Y2145" s="384">
        <f t="shared" si="556"/>
        <v>100.19290161132812</v>
      </c>
      <c r="Z2145" s="365">
        <f>IF(ISERROR('commented data'!$U2099),"",'commented data'!$U2099)</f>
        <v>1012.8079833984375</v>
      </c>
      <c r="AA2145" s="385">
        <f t="shared" si="557"/>
        <v>1022.9360632324219</v>
      </c>
      <c r="AC2145" s="427">
        <f t="shared" si="552"/>
        <v>6.4864927095014728</v>
      </c>
      <c r="AD2145" s="428">
        <f t="shared" si="551"/>
        <v>0.42280812750353935</v>
      </c>
      <c r="AE2145" s="429">
        <f t="shared" si="553"/>
        <v>9.2338918724964607</v>
      </c>
      <c r="AF2145" s="430">
        <f t="shared" si="554"/>
        <v>0.95621608546361181</v>
      </c>
    </row>
    <row r="2146" spans="1:32" s="5" customFormat="1" x14ac:dyDescent="0.2">
      <c r="A2146" s="363">
        <f>'commented data'!$A2100</f>
        <v>41268.375</v>
      </c>
      <c r="B2146" s="364">
        <f>IF(ISERROR('commented data'!$B2100),"",'commented data'!$B2100)</f>
        <v>894.02069091796875</v>
      </c>
      <c r="C2146" s="364">
        <f>IF(ISERROR('commented data'!$C2100),"",'commented data'!$C2100)</f>
        <v>464.96759033203125</v>
      </c>
      <c r="D2146" s="364">
        <f>IF(ISERROR('commented data'!$D2100),"",'commented data'!$D2100)</f>
        <v>5757.43505859375</v>
      </c>
      <c r="E2146" s="364">
        <f>IF(ISERROR('commented data'!$E2100),"",'commented data'!$E2100)</f>
        <v>9.9762296676635742</v>
      </c>
      <c r="F2146" s="357">
        <f t="shared" si="543"/>
        <v>125.33534248352051</v>
      </c>
      <c r="G2146" s="362">
        <f t="shared" si="544"/>
        <v>51613.931577903342</v>
      </c>
      <c r="H2146" s="359">
        <f>IF(ISERROR('commented data'!$N2100),"",'commented data'!$N2100)</f>
        <v>15.324223231233846</v>
      </c>
      <c r="I2146" s="359">
        <f>IFERROR('commented data'!O2100,"")</f>
        <v>15.466837735804118</v>
      </c>
      <c r="J2146" s="358">
        <f>IF(ISERROR('commented data'!$P2100),"",'commented data'!$P2100)</f>
        <v>1</v>
      </c>
      <c r="K2146" s="328">
        <f>IF(ISERROR('commented data'!$Q2100),"",'commented data'!$Q2100)</f>
        <v>1</v>
      </c>
      <c r="L2146" s="328">
        <f>IF(ISERROR('commented data'!$R2100),"",'commented data'!$R2100)</f>
        <v>1</v>
      </c>
      <c r="M2146" s="328">
        <f>IF(ISERROR('commented data'!$S2100),"",'commented data'!$S2100)</f>
        <v>1</v>
      </c>
      <c r="N2146" s="366">
        <f t="shared" si="545"/>
        <v>1</v>
      </c>
      <c r="O2146" s="367" t="b">
        <f t="shared" si="546"/>
        <v>1</v>
      </c>
      <c r="P2146" s="365">
        <f>IF(ISERROR('commented data'!$J2100),"",'commented data'!$J2100)</f>
        <v>124.09439849853516</v>
      </c>
      <c r="Q2146" s="368">
        <f t="shared" si="542"/>
        <v>124.09439849853516</v>
      </c>
      <c r="R2146" s="368" t="str">
        <f t="shared" si="547"/>
        <v/>
      </c>
      <c r="S2146" s="369">
        <f t="shared" si="548"/>
        <v>124.09439849853516</v>
      </c>
      <c r="T2146" s="365">
        <f>IF(ISERROR('commented data'!$M2100),"",'commented data'!$M2100)</f>
        <v>80311.84375</v>
      </c>
      <c r="U2146" s="370">
        <f t="shared" si="549"/>
        <v>80311.84375</v>
      </c>
      <c r="V2146" s="371">
        <f t="shared" si="550"/>
        <v>80311.84375</v>
      </c>
      <c r="W2146" s="383">
        <f t="shared" si="555"/>
        <v>69871.304062499999</v>
      </c>
      <c r="X2146" s="365">
        <f>IF(ISERROR('commented data'!$T2100),"",'commented data'!$T2100)</f>
        <v>100.15750122070312</v>
      </c>
      <c r="Y2146" s="384">
        <f t="shared" si="556"/>
        <v>100.15750122070312</v>
      </c>
      <c r="Z2146" s="365">
        <f>IF(ISERROR('commented data'!$U2100),"",'commented data'!$U2100)</f>
        <v>1012.81201171875</v>
      </c>
      <c r="AA2146" s="385">
        <f t="shared" si="557"/>
        <v>1022.9401318359376</v>
      </c>
      <c r="AC2146" s="427">
        <f t="shared" si="552"/>
        <v>6.4690497912375093</v>
      </c>
      <c r="AD2146" s="428">
        <f t="shared" si="551"/>
        <v>0.42214536382191864</v>
      </c>
      <c r="AE2146" s="429">
        <f t="shared" si="553"/>
        <v>9.2345546361780819</v>
      </c>
      <c r="AF2146" s="430">
        <f t="shared" si="554"/>
        <v>0.95628471798627701</v>
      </c>
    </row>
    <row r="2147" spans="1:32" s="5" customFormat="1" x14ac:dyDescent="0.2">
      <c r="A2147" s="363">
        <f>'commented data'!$A2101</f>
        <v>41268.416666666664</v>
      </c>
      <c r="B2147" s="364">
        <f>IF(ISERROR('commented data'!$B2101),"",'commented data'!$B2101)</f>
        <v>894.05047607421875</v>
      </c>
      <c r="C2147" s="364">
        <f>IF(ISERROR('commented data'!$C2101),"",'commented data'!$C2101)</f>
        <v>464.6708984375</v>
      </c>
      <c r="D2147" s="364">
        <f>IF(ISERROR('commented data'!$D2101),"",'commented data'!$D2101)</f>
        <v>5741.31298828125</v>
      </c>
      <c r="E2147" s="364">
        <f>IF(ISERROR('commented data'!$E2101),"",'commented data'!$E2101)</f>
        <v>9.9528322219848633</v>
      </c>
      <c r="F2147" s="357">
        <f t="shared" si="543"/>
        <v>124.55986511230469</v>
      </c>
      <c r="G2147" s="362">
        <f t="shared" si="544"/>
        <v>51582.523156540476</v>
      </c>
      <c r="H2147" s="359">
        <f>IF(ISERROR('commented data'!$N2101),"",'commented data'!$N2101)</f>
        <v>15.216819975345425</v>
      </c>
      <c r="I2147" s="359">
        <f>IFERROR('commented data'!O2101,"")</f>
        <v>15.423527226358342</v>
      </c>
      <c r="J2147" s="358">
        <f>IF(ISERROR('commented data'!$P2101),"",'commented data'!$P2101)</f>
        <v>1</v>
      </c>
      <c r="K2147" s="328">
        <f>IF(ISERROR('commented data'!$Q2101),"",'commented data'!$Q2101)</f>
        <v>1</v>
      </c>
      <c r="L2147" s="328">
        <f>IF(ISERROR('commented data'!$R2101),"",'commented data'!$R2101)</f>
        <v>1</v>
      </c>
      <c r="M2147" s="328">
        <f>IF(ISERROR('commented data'!$S2101),"",'commented data'!$S2101)</f>
        <v>1</v>
      </c>
      <c r="N2147" s="366">
        <f t="shared" si="545"/>
        <v>1</v>
      </c>
      <c r="O2147" s="367" t="b">
        <f t="shared" si="546"/>
        <v>1</v>
      </c>
      <c r="P2147" s="365">
        <f>IF(ISERROR('commented data'!$J2101),"",'commented data'!$J2101)</f>
        <v>123.32659912109375</v>
      </c>
      <c r="Q2147" s="368">
        <f t="shared" si="542"/>
        <v>123.32659912109375</v>
      </c>
      <c r="R2147" s="368" t="str">
        <f t="shared" si="547"/>
        <v/>
      </c>
      <c r="S2147" s="369">
        <f t="shared" si="548"/>
        <v>123.32659912109375</v>
      </c>
      <c r="T2147" s="365">
        <f>IF(ISERROR('commented data'!$M2101),"",'commented data'!$M2101)</f>
        <v>80269.8515625</v>
      </c>
      <c r="U2147" s="370">
        <f t="shared" si="549"/>
        <v>80269.8515625</v>
      </c>
      <c r="V2147" s="371">
        <f t="shared" si="550"/>
        <v>80269.8515625</v>
      </c>
      <c r="W2147" s="383">
        <f t="shared" si="555"/>
        <v>69834.770859374999</v>
      </c>
      <c r="X2147" s="365">
        <f>IF(ISERROR('commented data'!$T2101),"",'commented data'!$T2101)</f>
        <v>100.18949890136719</v>
      </c>
      <c r="Y2147" s="384">
        <f t="shared" si="556"/>
        <v>100.18949890136719</v>
      </c>
      <c r="Z2147" s="365">
        <f>IF(ISERROR('commented data'!$U2101),"",'commented data'!$U2101)</f>
        <v>1012.81201171875</v>
      </c>
      <c r="AA2147" s="385">
        <f t="shared" si="557"/>
        <v>1022.9401318359376</v>
      </c>
      <c r="AC2147" s="427">
        <f t="shared" si="552"/>
        <v>6.4251121265310145</v>
      </c>
      <c r="AD2147" s="428">
        <f t="shared" si="551"/>
        <v>0.42223750671566734</v>
      </c>
      <c r="AE2147" s="429">
        <f t="shared" si="553"/>
        <v>9.2344624932843331</v>
      </c>
      <c r="AF2147" s="430">
        <f t="shared" si="554"/>
        <v>0.95627517612479751</v>
      </c>
    </row>
    <row r="2148" spans="1:32" s="5" customFormat="1" x14ac:dyDescent="0.2">
      <c r="A2148" s="363">
        <f>'commented data'!$A2102</f>
        <v>41268.458333333336</v>
      </c>
      <c r="B2148" s="364">
        <f>IF(ISERROR('commented data'!$B2102),"",'commented data'!$B2102)</f>
        <v>894.01190185546875</v>
      </c>
      <c r="C2148" s="364">
        <f>IF(ISERROR('commented data'!$C2102),"",'commented data'!$C2102)</f>
        <v>467.03228759765625</v>
      </c>
      <c r="D2148" s="364">
        <f>IF(ISERROR('commented data'!$D2102),"",'commented data'!$D2102)</f>
        <v>5742.18701171875</v>
      </c>
      <c r="E2148" s="364">
        <f>IF(ISERROR('commented data'!$E2102),"",'commented data'!$E2102)</f>
        <v>9.9090595245361328</v>
      </c>
      <c r="F2148" s="357">
        <f t="shared" si="543"/>
        <v>124.96689498901367</v>
      </c>
      <c r="G2148" s="362">
        <f t="shared" si="544"/>
        <v>51873.058992882223</v>
      </c>
      <c r="H2148" s="359">
        <f>IF(ISERROR('commented data'!$N2102),"",'commented data'!$N2102)</f>
        <v>15.245100052228809</v>
      </c>
      <c r="I2148" s="359">
        <f>IFERROR('commented data'!O2102,"")</f>
        <v>15.42587521266605</v>
      </c>
      <c r="J2148" s="358">
        <f>IF(ISERROR('commented data'!$P2102),"",'commented data'!$P2102)</f>
        <v>1</v>
      </c>
      <c r="K2148" s="328">
        <f>IF(ISERROR('commented data'!$Q2102),"",'commented data'!$Q2102)</f>
        <v>1</v>
      </c>
      <c r="L2148" s="328">
        <f>IF(ISERROR('commented data'!$R2102),"",'commented data'!$R2102)</f>
        <v>1</v>
      </c>
      <c r="M2148" s="328">
        <f>IF(ISERROR('commented data'!$S2102),"",'commented data'!$S2102)</f>
        <v>1</v>
      </c>
      <c r="N2148" s="366">
        <f t="shared" si="545"/>
        <v>1</v>
      </c>
      <c r="O2148" s="367" t="b">
        <f t="shared" si="546"/>
        <v>1</v>
      </c>
      <c r="P2148" s="365">
        <f>IF(ISERROR('commented data'!$J2102),"",'commented data'!$J2102)</f>
        <v>123.72959899902344</v>
      </c>
      <c r="Q2148" s="368">
        <f t="shared" si="542"/>
        <v>123.72959899902344</v>
      </c>
      <c r="R2148" s="368" t="str">
        <f t="shared" si="547"/>
        <v/>
      </c>
      <c r="S2148" s="369">
        <f t="shared" si="548"/>
        <v>123.72959899902344</v>
      </c>
      <c r="T2148" s="365">
        <f>IF(ISERROR('commented data'!$M2102),"",'commented data'!$M2102)</f>
        <v>80700.6796875</v>
      </c>
      <c r="U2148" s="370">
        <f t="shared" si="549"/>
        <v>80700.6796875</v>
      </c>
      <c r="V2148" s="371">
        <f t="shared" si="550"/>
        <v>80700.6796875</v>
      </c>
      <c r="W2148" s="383">
        <f t="shared" si="555"/>
        <v>70209.591328124996</v>
      </c>
      <c r="X2148" s="365">
        <f>IF(ISERROR('commented data'!$T2102),"",'commented data'!$T2102)</f>
        <v>100.09030151367187</v>
      </c>
      <c r="Y2148" s="384">
        <f t="shared" si="556"/>
        <v>100.09030151367187</v>
      </c>
      <c r="Z2148" s="365">
        <f>IF(ISERROR('commented data'!$U2102),"",'commented data'!$U2102)</f>
        <v>1012.8099975585937</v>
      </c>
      <c r="AA2148" s="385">
        <f t="shared" si="557"/>
        <v>1022.9380975341797</v>
      </c>
      <c r="AC2148" s="427">
        <f t="shared" si="552"/>
        <v>6.4824151159224241</v>
      </c>
      <c r="AD2148" s="428">
        <f t="shared" si="551"/>
        <v>0.42521302541236555</v>
      </c>
      <c r="AE2148" s="429">
        <f t="shared" si="553"/>
        <v>9.2314869745876358</v>
      </c>
      <c r="AF2148" s="430">
        <f t="shared" si="554"/>
        <v>0.95596704615320294</v>
      </c>
    </row>
    <row r="2149" spans="1:32" s="5" customFormat="1" x14ac:dyDescent="0.2">
      <c r="A2149" s="363">
        <f>'commented data'!$A2103</f>
        <v>41268.5</v>
      </c>
      <c r="B2149" s="364">
        <f>IF(ISERROR('commented data'!$B2103),"",'commented data'!$B2103)</f>
        <v>894.05462646484375</v>
      </c>
      <c r="C2149" s="364">
        <f>IF(ISERROR('commented data'!$C2103),"",'commented data'!$C2103)</f>
        <v>467.82958984375</v>
      </c>
      <c r="D2149" s="364">
        <f>IF(ISERROR('commented data'!$D2103),"",'commented data'!$D2103)</f>
        <v>5748.04296875</v>
      </c>
      <c r="E2149" s="364">
        <f>IF(ISERROR('commented data'!$E2103),"",'commented data'!$E2103)</f>
        <v>9.906062126159668</v>
      </c>
      <c r="F2149" s="357">
        <f t="shared" si="543"/>
        <v>125.73166915893555</v>
      </c>
      <c r="G2149" s="362">
        <f t="shared" si="544"/>
        <v>51955.435934501409</v>
      </c>
      <c r="H2149" s="359">
        <f>IF(ISERROR('commented data'!$N2103),"",'commented data'!$N2103)</f>
        <v>15.269998052004302</v>
      </c>
      <c r="I2149" s="359">
        <f>IFERROR('commented data'!O2103,"")</f>
        <v>15.441606720927702</v>
      </c>
      <c r="J2149" s="358">
        <f>IF(ISERROR('commented data'!$P2103),"",'commented data'!$P2103)</f>
        <v>1</v>
      </c>
      <c r="K2149" s="328">
        <f>IF(ISERROR('commented data'!$Q2103),"",'commented data'!$Q2103)</f>
        <v>1</v>
      </c>
      <c r="L2149" s="328">
        <f>IF(ISERROR('commented data'!$R2103),"",'commented data'!$R2103)</f>
        <v>1</v>
      </c>
      <c r="M2149" s="328">
        <f>IF(ISERROR('commented data'!$S2103),"",'commented data'!$S2103)</f>
        <v>1</v>
      </c>
      <c r="N2149" s="366">
        <f t="shared" si="545"/>
        <v>1</v>
      </c>
      <c r="O2149" s="367" t="b">
        <f t="shared" si="546"/>
        <v>1</v>
      </c>
      <c r="P2149" s="365">
        <f>IF(ISERROR('commented data'!$J2103),"",'commented data'!$J2103)</f>
        <v>124.48680114746094</v>
      </c>
      <c r="Q2149" s="368">
        <f t="shared" si="542"/>
        <v>124.48680114746094</v>
      </c>
      <c r="R2149" s="368" t="str">
        <f t="shared" si="547"/>
        <v/>
      </c>
      <c r="S2149" s="369">
        <f t="shared" si="548"/>
        <v>124.48680114746094</v>
      </c>
      <c r="T2149" s="365">
        <f>IF(ISERROR('commented data'!$M2103),"",'commented data'!$M2103)</f>
        <v>80817.25</v>
      </c>
      <c r="U2149" s="370">
        <f t="shared" si="549"/>
        <v>80817.25</v>
      </c>
      <c r="V2149" s="371">
        <f t="shared" si="550"/>
        <v>80817.25</v>
      </c>
      <c r="W2149" s="383">
        <f t="shared" si="555"/>
        <v>70311.007499999992</v>
      </c>
      <c r="X2149" s="365">
        <f>IF(ISERROR('commented data'!$T2103),"",'commented data'!$T2103)</f>
        <v>100.03569793701172</v>
      </c>
      <c r="Y2149" s="384">
        <f t="shared" si="556"/>
        <v>100.03569793701172</v>
      </c>
      <c r="Z2149" s="365">
        <f>IF(ISERROR('commented data'!$U2103),"",'commented data'!$U2103)</f>
        <v>1012.8070068359375</v>
      </c>
      <c r="AA2149" s="385">
        <f t="shared" si="557"/>
        <v>1022.9350769042969</v>
      </c>
      <c r="AC2149" s="427">
        <f t="shared" si="552"/>
        <v>6.5324436819250025</v>
      </c>
      <c r="AD2149" s="428">
        <f t="shared" si="551"/>
        <v>0.42779597349506998</v>
      </c>
      <c r="AE2149" s="429">
        <f t="shared" si="553"/>
        <v>9.2289040265049316</v>
      </c>
      <c r="AF2149" s="430">
        <f t="shared" si="554"/>
        <v>0.95569956884908203</v>
      </c>
    </row>
    <row r="2150" spans="1:32" s="5" customFormat="1" x14ac:dyDescent="0.2">
      <c r="A2150" s="363">
        <f>'commented data'!$A2104</f>
        <v>41268.541666666664</v>
      </c>
      <c r="B2150" s="364">
        <f>IF(ISERROR('commented data'!$B2104),"",'commented data'!$B2104)</f>
        <v>894.00091552734375</v>
      </c>
      <c r="C2150" s="364">
        <f>IF(ISERROR('commented data'!$C2104),"",'commented data'!$C2104)</f>
        <v>467.63211059570312</v>
      </c>
      <c r="D2150" s="364">
        <f>IF(ISERROR('commented data'!$D2104),"",'commented data'!$D2104)</f>
        <v>5745.05517578125</v>
      </c>
      <c r="E2150" s="364">
        <f>IF(ISERROR('commented data'!$E2104),"",'commented data'!$E2104)</f>
        <v>9.9097919464111328</v>
      </c>
      <c r="F2150" s="357">
        <f t="shared" si="543"/>
        <v>125.32080184936524</v>
      </c>
      <c r="G2150" s="362">
        <f t="shared" si="544"/>
        <v>51899.840691436191</v>
      </c>
      <c r="H2150" s="359">
        <f>IF(ISERROR('commented data'!$N2104),"",'commented data'!$N2104)</f>
        <v>15.255892964995292</v>
      </c>
      <c r="I2150" s="359">
        <f>IFERROR('commented data'!O2104,"")</f>
        <v>15.43358028058308</v>
      </c>
      <c r="J2150" s="358">
        <f>IF(ISERROR('commented data'!$P2104),"",'commented data'!$P2104)</f>
        <v>1</v>
      </c>
      <c r="K2150" s="328">
        <f>IF(ISERROR('commented data'!$Q2104),"",'commented data'!$Q2104)</f>
        <v>1</v>
      </c>
      <c r="L2150" s="328">
        <f>IF(ISERROR('commented data'!$R2104),"",'commented data'!$R2104)</f>
        <v>1</v>
      </c>
      <c r="M2150" s="328">
        <f>IF(ISERROR('commented data'!$S2104),"",'commented data'!$S2104)</f>
        <v>1</v>
      </c>
      <c r="N2150" s="366">
        <f t="shared" si="545"/>
        <v>1</v>
      </c>
      <c r="O2150" s="367" t="b">
        <f t="shared" si="546"/>
        <v>1</v>
      </c>
      <c r="P2150" s="365">
        <f>IF(ISERROR('commented data'!$J2104),"",'commented data'!$J2104)</f>
        <v>124.08000183105469</v>
      </c>
      <c r="Q2150" s="368">
        <f t="shared" si="542"/>
        <v>124.08000183105469</v>
      </c>
      <c r="R2150" s="368" t="str">
        <f t="shared" si="547"/>
        <v/>
      </c>
      <c r="S2150" s="369">
        <f t="shared" si="548"/>
        <v>124.08000183105469</v>
      </c>
      <c r="T2150" s="365">
        <f>IF(ISERROR('commented data'!$M2104),"",'commented data'!$M2104)</f>
        <v>80765.203125</v>
      </c>
      <c r="U2150" s="370">
        <f t="shared" si="549"/>
        <v>80765.203125</v>
      </c>
      <c r="V2150" s="371">
        <f t="shared" si="550"/>
        <v>80765.203125</v>
      </c>
      <c r="W2150" s="383">
        <f t="shared" si="555"/>
        <v>70265.726718749997</v>
      </c>
      <c r="X2150" s="365">
        <f>IF(ISERROR('commented data'!$T2104),"",'commented data'!$T2104)</f>
        <v>100.19450378417969</v>
      </c>
      <c r="Y2150" s="384">
        <f t="shared" si="556"/>
        <v>100.19450378417969</v>
      </c>
      <c r="Z2150" s="365">
        <f>IF(ISERROR('commented data'!$U2104),"",'commented data'!$U2104)</f>
        <v>1012.8060302734375</v>
      </c>
      <c r="AA2150" s="385">
        <f t="shared" si="557"/>
        <v>1022.9340905761719</v>
      </c>
      <c r="AC2150" s="427">
        <f t="shared" si="552"/>
        <v>6.5041296513050977</v>
      </c>
      <c r="AD2150" s="428">
        <f t="shared" si="551"/>
        <v>0.42633555873975054</v>
      </c>
      <c r="AE2150" s="429">
        <f t="shared" si="553"/>
        <v>9.2303644412602495</v>
      </c>
      <c r="AF2150" s="430">
        <f t="shared" si="554"/>
        <v>0.95585080216432616</v>
      </c>
    </row>
    <row r="2151" spans="1:32" s="5" customFormat="1" x14ac:dyDescent="0.2">
      <c r="A2151" s="363">
        <f>'commented data'!$A2105</f>
        <v>41268.583333333336</v>
      </c>
      <c r="B2151" s="364">
        <f>IF(ISERROR('commented data'!$B2105),"",'commented data'!$B2105)</f>
        <v>894.03961181640625</v>
      </c>
      <c r="C2151" s="364">
        <f>IF(ISERROR('commented data'!$C2105),"",'commented data'!$C2105)</f>
        <v>467.60708618164062</v>
      </c>
      <c r="D2151" s="364">
        <f>IF(ISERROR('commented data'!$D2105),"",'commented data'!$D2105)</f>
        <v>5736.7470703125</v>
      </c>
      <c r="E2151" s="364">
        <f>IF(ISERROR('commented data'!$E2105),"",'commented data'!$E2105)</f>
        <v>9.9023008346557617</v>
      </c>
      <c r="F2151" s="357">
        <f t="shared" si="543"/>
        <v>125.69399604797363</v>
      </c>
      <c r="G2151" s="362">
        <f t="shared" si="544"/>
        <v>51837.921958319661</v>
      </c>
      <c r="H2151" s="359">
        <f>IF(ISERROR('commented data'!$N2105),"",'commented data'!$N2105)</f>
        <v>15.302728277693967</v>
      </c>
      <c r="I2151" s="359">
        <f>IFERROR('commented data'!O2105,"")</f>
        <v>15.411261293417903</v>
      </c>
      <c r="J2151" s="358">
        <f>IF(ISERROR('commented data'!$P2105),"",'commented data'!$P2105)</f>
        <v>1</v>
      </c>
      <c r="K2151" s="328">
        <f>IF(ISERROR('commented data'!$Q2105),"",'commented data'!$Q2105)</f>
        <v>1</v>
      </c>
      <c r="L2151" s="328">
        <f>IF(ISERROR('commented data'!$R2105),"",'commented data'!$R2105)</f>
        <v>1</v>
      </c>
      <c r="M2151" s="328">
        <f>IF(ISERROR('commented data'!$S2105),"",'commented data'!$S2105)</f>
        <v>1</v>
      </c>
      <c r="N2151" s="366">
        <f t="shared" si="545"/>
        <v>1</v>
      </c>
      <c r="O2151" s="367" t="b">
        <f t="shared" si="546"/>
        <v>1</v>
      </c>
      <c r="P2151" s="365">
        <f>IF(ISERROR('commented data'!$J2105),"",'commented data'!$J2105)</f>
        <v>124.44950103759766</v>
      </c>
      <c r="Q2151" s="368">
        <f t="shared" si="542"/>
        <v>124.44950103759766</v>
      </c>
      <c r="R2151" s="368" t="str">
        <f t="shared" si="547"/>
        <v/>
      </c>
      <c r="S2151" s="369">
        <f t="shared" si="548"/>
        <v>124.44950103759766</v>
      </c>
      <c r="T2151" s="365">
        <f>IF(ISERROR('commented data'!$M2105),"",'commented data'!$M2105)</f>
        <v>80680.1328125</v>
      </c>
      <c r="U2151" s="370">
        <f t="shared" si="549"/>
        <v>80680.1328125</v>
      </c>
      <c r="V2151" s="371">
        <f t="shared" si="550"/>
        <v>80680.1328125</v>
      </c>
      <c r="W2151" s="383">
        <f t="shared" si="555"/>
        <v>70191.715546874999</v>
      </c>
      <c r="X2151" s="365">
        <f>IF(ISERROR('commented data'!$T2105),"",'commented data'!$T2105)</f>
        <v>100.24819946289062</v>
      </c>
      <c r="Y2151" s="384">
        <f t="shared" si="556"/>
        <v>100.24819946289062</v>
      </c>
      <c r="Z2151" s="365">
        <f>IF(ISERROR('commented data'!$U2105),"",'commented data'!$U2105)</f>
        <v>1012.8099975585937</v>
      </c>
      <c r="AA2151" s="385">
        <f t="shared" si="557"/>
        <v>1022.9380975341797</v>
      </c>
      <c r="AC2151" s="427">
        <f t="shared" si="552"/>
        <v>6.5157155577641968</v>
      </c>
      <c r="AD2151" s="428">
        <f t="shared" si="551"/>
        <v>0.42578783596790609</v>
      </c>
      <c r="AE2151" s="429">
        <f t="shared" si="553"/>
        <v>9.2309121640320946</v>
      </c>
      <c r="AF2151" s="430">
        <f t="shared" si="554"/>
        <v>0.95590752162043902</v>
      </c>
    </row>
    <row r="2152" spans="1:32" s="5" customFormat="1" x14ac:dyDescent="0.2">
      <c r="A2152" s="363">
        <f>'commented data'!$A2106</f>
        <v>41268.625</v>
      </c>
      <c r="B2152" s="364">
        <f>IF(ISERROR('commented data'!$B2106),"",'commented data'!$B2106)</f>
        <v>893.94061279296875</v>
      </c>
      <c r="C2152" s="364">
        <f>IF(ISERROR('commented data'!$C2106),"",'commented data'!$C2106)</f>
        <v>466.98831176757812</v>
      </c>
      <c r="D2152" s="364">
        <f>IF(ISERROR('commented data'!$D2106),"",'commented data'!$D2106)</f>
        <v>5731.5009765625</v>
      </c>
      <c r="E2152" s="364">
        <f>IF(ISERROR('commented data'!$E2106),"",'commented data'!$E2106)</f>
        <v>9.9060497283935547</v>
      </c>
      <c r="F2152" s="357">
        <f t="shared" si="543"/>
        <v>125.31302680969239</v>
      </c>
      <c r="G2152" s="362">
        <f t="shared" si="544"/>
        <v>51720.507056588634</v>
      </c>
      <c r="H2152" s="359">
        <f>IF(ISERROR('commented data'!$N2106),"",'commented data'!$N2106)</f>
        <v>15.42181653030806</v>
      </c>
      <c r="I2152" s="359">
        <f>IFERROR('commented data'!O2106,"")</f>
        <v>15.397168128674869</v>
      </c>
      <c r="J2152" s="358">
        <f>IF(ISERROR('commented data'!$P2106),"",'commented data'!$P2106)</f>
        <v>1</v>
      </c>
      <c r="K2152" s="328">
        <f>IF(ISERROR('commented data'!$Q2106),"",'commented data'!$Q2106)</f>
        <v>1</v>
      </c>
      <c r="L2152" s="328">
        <f>IF(ISERROR('commented data'!$R2106),"",'commented data'!$R2106)</f>
        <v>1</v>
      </c>
      <c r="M2152" s="328">
        <f>IF(ISERROR('commented data'!$S2106),"",'commented data'!$S2106)</f>
        <v>1</v>
      </c>
      <c r="N2152" s="366">
        <f t="shared" si="545"/>
        <v>1</v>
      </c>
      <c r="O2152" s="367" t="b">
        <f t="shared" si="546"/>
        <v>1</v>
      </c>
      <c r="P2152" s="365">
        <f>IF(ISERROR('commented data'!$J2106),"",'commented data'!$J2106)</f>
        <v>124.07230377197266</v>
      </c>
      <c r="Q2152" s="368">
        <f t="shared" si="542"/>
        <v>124.07230377197266</v>
      </c>
      <c r="R2152" s="368" t="str">
        <f t="shared" si="547"/>
        <v/>
      </c>
      <c r="S2152" s="369">
        <f t="shared" si="548"/>
        <v>124.07230377197266</v>
      </c>
      <c r="T2152" s="365">
        <f>IF(ISERROR('commented data'!$M2106),"",'commented data'!$M2106)</f>
        <v>80525.0703125</v>
      </c>
      <c r="U2152" s="370">
        <f t="shared" si="549"/>
        <v>80525.0703125</v>
      </c>
      <c r="V2152" s="371">
        <f t="shared" si="550"/>
        <v>80525.0703125</v>
      </c>
      <c r="W2152" s="383">
        <f t="shared" si="555"/>
        <v>70056.811171875001</v>
      </c>
      <c r="X2152" s="365">
        <f>IF(ISERROR('commented data'!$T2106),"",'commented data'!$T2106)</f>
        <v>100.37660217285156</v>
      </c>
      <c r="Y2152" s="384">
        <f t="shared" si="556"/>
        <v>100.37660217285156</v>
      </c>
      <c r="Z2152" s="365">
        <f>IF(ISERROR('commented data'!$U2106),"",'commented data'!$U2106)</f>
        <v>1012.8099975585937</v>
      </c>
      <c r="AA2152" s="385">
        <f t="shared" si="557"/>
        <v>1022.9380975341797</v>
      </c>
      <c r="AC2152" s="427">
        <f t="shared" si="552"/>
        <v>6.4812532873931756</v>
      </c>
      <c r="AD2152" s="428">
        <f t="shared" si="551"/>
        <v>0.42026523105470431</v>
      </c>
      <c r="AE2152" s="429">
        <f t="shared" si="553"/>
        <v>9.2364347689452959</v>
      </c>
      <c r="AF2152" s="430">
        <f t="shared" si="554"/>
        <v>0.95647941521899771</v>
      </c>
    </row>
    <row r="2153" spans="1:32" s="5" customFormat="1" x14ac:dyDescent="0.2">
      <c r="A2153" s="363">
        <f>'commented data'!$A2107</f>
        <v>41268.666666666664</v>
      </c>
      <c r="B2153" s="364">
        <f>IF(ISERROR('commented data'!$B2107),"",'commented data'!$B2107)</f>
        <v>894.02667236328125</v>
      </c>
      <c r="C2153" s="364">
        <f>IF(ISERROR('commented data'!$C2107),"",'commented data'!$C2107)</f>
        <v>466.62289428710937</v>
      </c>
      <c r="D2153" s="364">
        <f>IF(ISERROR('commented data'!$D2107),"",'commented data'!$D2107)</f>
        <v>5729.9248046875</v>
      </c>
      <c r="E2153" s="364">
        <f>IF(ISERROR('commented data'!$E2107),"",'commented data'!$E2107)</f>
        <v>9.9086151123046875</v>
      </c>
      <c r="F2153" s="357">
        <f t="shared" si="543"/>
        <v>125.79085655212403</v>
      </c>
      <c r="G2153" s="362">
        <f t="shared" si="544"/>
        <v>51653.591276781081</v>
      </c>
      <c r="H2153" s="359">
        <f>IF(ISERROR('commented data'!$N2107),"",'commented data'!$N2107)</f>
        <v>15.468783645755465</v>
      </c>
      <c r="I2153" s="359">
        <f>IFERROR('commented data'!O2107,"")</f>
        <v>15.392933882975829</v>
      </c>
      <c r="J2153" s="358">
        <f>IF(ISERROR('commented data'!$P2107),"",'commented data'!$P2107)</f>
        <v>1</v>
      </c>
      <c r="K2153" s="328">
        <f>IF(ISERROR('commented data'!$Q2107),"",'commented data'!$Q2107)</f>
        <v>1</v>
      </c>
      <c r="L2153" s="328">
        <f>IF(ISERROR('commented data'!$R2107),"",'commented data'!$R2107)</f>
        <v>1</v>
      </c>
      <c r="M2153" s="328">
        <f>IF(ISERROR('commented data'!$S2107),"",'commented data'!$S2107)</f>
        <v>1</v>
      </c>
      <c r="N2153" s="366">
        <f t="shared" si="545"/>
        <v>1</v>
      </c>
      <c r="O2153" s="367" t="b">
        <f t="shared" si="546"/>
        <v>1</v>
      </c>
      <c r="P2153" s="365">
        <f>IF(ISERROR('commented data'!$J2107),"",'commented data'!$J2107)</f>
        <v>124.54540252685547</v>
      </c>
      <c r="Q2153" s="368">
        <f t="shared" si="542"/>
        <v>124.54540252685547</v>
      </c>
      <c r="R2153" s="368" t="str">
        <f t="shared" si="547"/>
        <v/>
      </c>
      <c r="S2153" s="369">
        <f t="shared" si="548"/>
        <v>124.54540252685547</v>
      </c>
      <c r="T2153" s="365">
        <f>IF(ISERROR('commented data'!$M2107),"",'commented data'!$M2107)</f>
        <v>80463.7734375</v>
      </c>
      <c r="U2153" s="370">
        <f t="shared" si="549"/>
        <v>80463.7734375</v>
      </c>
      <c r="V2153" s="371">
        <f t="shared" si="550"/>
        <v>80463.7734375</v>
      </c>
      <c r="W2153" s="383">
        <f t="shared" si="555"/>
        <v>70003.482890625004</v>
      </c>
      <c r="X2153" s="365">
        <f>IF(ISERROR('commented data'!$T2107),"",'commented data'!$T2107)</f>
        <v>100.57689666748047</v>
      </c>
      <c r="Y2153" s="384">
        <f t="shared" si="556"/>
        <v>100.57689666748047</v>
      </c>
      <c r="Z2153" s="365">
        <f>IF(ISERROR('commented data'!$U2107),"",'commented data'!$U2107)</f>
        <v>1012.81298828125</v>
      </c>
      <c r="AA2153" s="385">
        <f t="shared" si="557"/>
        <v>1022.9411181640625</v>
      </c>
      <c r="AC2153" s="427">
        <f t="shared" si="552"/>
        <v>6.4975494906996127</v>
      </c>
      <c r="AD2153" s="428">
        <f t="shared" si="551"/>
        <v>0.42004268981307386</v>
      </c>
      <c r="AE2153" s="429">
        <f t="shared" si="553"/>
        <v>9.236657310186926</v>
      </c>
      <c r="AF2153" s="430">
        <f t="shared" si="554"/>
        <v>0.95650246048721876</v>
      </c>
    </row>
    <row r="2154" spans="1:32" s="5" customFormat="1" x14ac:dyDescent="0.2">
      <c r="A2154" s="363">
        <f>'commented data'!$A2108</f>
        <v>41268.708333333336</v>
      </c>
      <c r="B2154" s="364">
        <f>IF(ISERROR('commented data'!$B2108),"",'commented data'!$B2108)</f>
        <v>893.90557861328125</v>
      </c>
      <c r="C2154" s="364">
        <f>IF(ISERROR('commented data'!$C2108),"",'commented data'!$C2108)</f>
        <v>465.63800048828125</v>
      </c>
      <c r="D2154" s="364">
        <f>IF(ISERROR('commented data'!$D2108),"",'commented data'!$D2108)</f>
        <v>5743.57421875</v>
      </c>
      <c r="E2154" s="364">
        <f>IF(ISERROR('commented data'!$E2108),"",'commented data'!$E2108)</f>
        <v>9.9492101669311523</v>
      </c>
      <c r="F2154" s="357">
        <f t="shared" si="543"/>
        <v>125.48593475341796</v>
      </c>
      <c r="G2154" s="362">
        <f t="shared" si="544"/>
        <v>51493.379294852297</v>
      </c>
      <c r="H2154" s="359">
        <f>IF(ISERROR('commented data'!$N2108),"",'commented data'!$N2108)</f>
        <v>15.29502948744237</v>
      </c>
      <c r="I2154" s="359">
        <f>IFERROR('commented data'!O2108,"")</f>
        <v>15.429601821101917</v>
      </c>
      <c r="J2154" s="358">
        <f>IF(ISERROR('commented data'!$P2108),"",'commented data'!$P2108)</f>
        <v>1</v>
      </c>
      <c r="K2154" s="328">
        <f>IF(ISERROR('commented data'!$Q2108),"",'commented data'!$Q2108)</f>
        <v>1</v>
      </c>
      <c r="L2154" s="328">
        <f>IF(ISERROR('commented data'!$R2108),"",'commented data'!$R2108)</f>
        <v>1</v>
      </c>
      <c r="M2154" s="328">
        <f>IF(ISERROR('commented data'!$S2108),"",'commented data'!$S2108)</f>
        <v>1</v>
      </c>
      <c r="N2154" s="366">
        <f t="shared" si="545"/>
        <v>1</v>
      </c>
      <c r="O2154" s="367" t="b">
        <f t="shared" si="546"/>
        <v>1</v>
      </c>
      <c r="P2154" s="365">
        <f>IF(ISERROR('commented data'!$J2108),"",'commented data'!$J2108)</f>
        <v>124.24349975585937</v>
      </c>
      <c r="Q2154" s="368">
        <f t="shared" si="542"/>
        <v>124.24349975585937</v>
      </c>
      <c r="R2154" s="368" t="str">
        <f t="shared" si="547"/>
        <v/>
      </c>
      <c r="S2154" s="369">
        <f t="shared" si="548"/>
        <v>124.24349975585937</v>
      </c>
      <c r="T2154" s="365">
        <f>IF(ISERROR('commented data'!$M2108),"",'commented data'!$M2108)</f>
        <v>80240.8828125</v>
      </c>
      <c r="U2154" s="370">
        <f t="shared" si="549"/>
        <v>80240.8828125</v>
      </c>
      <c r="V2154" s="371">
        <f t="shared" si="550"/>
        <v>80240.8828125</v>
      </c>
      <c r="W2154" s="383">
        <f t="shared" si="555"/>
        <v>69809.568046874992</v>
      </c>
      <c r="X2154" s="365">
        <f>IF(ISERROR('commented data'!$T2108),"",'commented data'!$T2108)</f>
        <v>100.70379638671875</v>
      </c>
      <c r="Y2154" s="384">
        <f t="shared" si="556"/>
        <v>100.70379638671875</v>
      </c>
      <c r="Z2154" s="365">
        <f>IF(ISERROR('commented data'!$U2108),"",'commented data'!$U2108)</f>
        <v>1012.8200073242187</v>
      </c>
      <c r="AA2154" s="385">
        <f t="shared" si="557"/>
        <v>1022.9482073974609</v>
      </c>
      <c r="AC2154" s="427">
        <f t="shared" si="552"/>
        <v>6.4616948344268383</v>
      </c>
      <c r="AD2154" s="428">
        <f t="shared" si="551"/>
        <v>0.42247024366524188</v>
      </c>
      <c r="AE2154" s="429">
        <f t="shared" si="553"/>
        <v>9.2342297563347593</v>
      </c>
      <c r="AF2154" s="430">
        <f t="shared" si="554"/>
        <v>0.95625107503958484</v>
      </c>
    </row>
    <row r="2155" spans="1:32" s="5" customFormat="1" x14ac:dyDescent="0.2">
      <c r="A2155" s="363">
        <f>'commented data'!$A2109</f>
        <v>41268.75</v>
      </c>
      <c r="B2155" s="364">
        <f>IF(ISERROR('commented data'!$B2109),"",'commented data'!$B2109)</f>
        <v>894.06201171875</v>
      </c>
      <c r="C2155" s="364">
        <f>IF(ISERROR('commented data'!$C2109),"",'commented data'!$C2109)</f>
        <v>466.38088989257812</v>
      </c>
      <c r="D2155" s="364">
        <f>IF(ISERROR('commented data'!$D2109),"",'commented data'!$D2109)</f>
        <v>5773.27978515625</v>
      </c>
      <c r="E2155" s="364">
        <f>IF(ISERROR('commented data'!$E2109),"",'commented data'!$E2109)</f>
        <v>9.9827890396118164</v>
      </c>
      <c r="F2155" s="357">
        <f t="shared" si="543"/>
        <v>125.80559753417968</v>
      </c>
      <c r="G2155" s="362">
        <f t="shared" si="544"/>
        <v>51596.174080853183</v>
      </c>
      <c r="H2155" s="359">
        <f>IF(ISERROR('commented data'!$N2109),"",'commented data'!$N2109)</f>
        <v>15.319017865695059</v>
      </c>
      <c r="I2155" s="359">
        <f>IFERROR('commented data'!O2109,"")</f>
        <v>15.509403185907557</v>
      </c>
      <c r="J2155" s="358">
        <f>IF(ISERROR('commented data'!$P2109),"",'commented data'!$P2109)</f>
        <v>1</v>
      </c>
      <c r="K2155" s="328">
        <f>IF(ISERROR('commented data'!$Q2109),"",'commented data'!$Q2109)</f>
        <v>1</v>
      </c>
      <c r="L2155" s="328">
        <f>IF(ISERROR('commented data'!$R2109),"",'commented data'!$R2109)</f>
        <v>1</v>
      </c>
      <c r="M2155" s="328">
        <f>IF(ISERROR('commented data'!$S2109),"",'commented data'!$S2109)</f>
        <v>1</v>
      </c>
      <c r="N2155" s="366">
        <f t="shared" si="545"/>
        <v>1</v>
      </c>
      <c r="O2155" s="367" t="b">
        <f t="shared" si="546"/>
        <v>1</v>
      </c>
      <c r="P2155" s="365">
        <f>IF(ISERROR('commented data'!$J2109),"",'commented data'!$J2109)</f>
        <v>124.55999755859375</v>
      </c>
      <c r="Q2155" s="368">
        <f t="shared" si="542"/>
        <v>124.55999755859375</v>
      </c>
      <c r="R2155" s="368" t="str">
        <f t="shared" si="547"/>
        <v/>
      </c>
      <c r="S2155" s="369">
        <f t="shared" si="548"/>
        <v>124.55999755859375</v>
      </c>
      <c r="T2155" s="365">
        <f>IF(ISERROR('commented data'!$M2109),"",'commented data'!$M2109)</f>
        <v>80385.6875</v>
      </c>
      <c r="U2155" s="370">
        <f t="shared" si="549"/>
        <v>80385.6875</v>
      </c>
      <c r="V2155" s="371">
        <f t="shared" si="550"/>
        <v>80385.6875</v>
      </c>
      <c r="W2155" s="383">
        <f t="shared" si="555"/>
        <v>69935.548125000001</v>
      </c>
      <c r="X2155" s="365">
        <f>IF(ISERROR('commented data'!$T2109),"",'commented data'!$T2109)</f>
        <v>100.63449859619141</v>
      </c>
      <c r="Y2155" s="384">
        <f t="shared" si="556"/>
        <v>100.63449859619141</v>
      </c>
      <c r="Z2155" s="365">
        <f>IF(ISERROR('commented data'!$U2109),"",'commented data'!$U2109)</f>
        <v>1012.8259887695312</v>
      </c>
      <c r="AA2155" s="385">
        <f t="shared" si="557"/>
        <v>1022.9542486572266</v>
      </c>
      <c r="AC2155" s="427">
        <f t="shared" si="552"/>
        <v>6.4910875107192885</v>
      </c>
      <c r="AD2155" s="428">
        <f t="shared" si="551"/>
        <v>0.42372739346790839</v>
      </c>
      <c r="AE2155" s="429">
        <f t="shared" si="553"/>
        <v>9.2329726065320923</v>
      </c>
      <c r="AF2155" s="430">
        <f t="shared" si="554"/>
        <v>0.95612089083559515</v>
      </c>
    </row>
    <row r="2156" spans="1:32" s="5" customFormat="1" x14ac:dyDescent="0.2">
      <c r="A2156" s="363">
        <f>'commented data'!$A2110</f>
        <v>41268.791666666664</v>
      </c>
      <c r="B2156" s="364">
        <f>IF(ISERROR('commented data'!$B2110),"",'commented data'!$B2110)</f>
        <v>894.0477294921875</v>
      </c>
      <c r="C2156" s="364">
        <f>IF(ISERROR('commented data'!$C2110),"",'commented data'!$C2110)</f>
        <v>466.16668701171875</v>
      </c>
      <c r="D2156" s="364">
        <f>IF(ISERROR('commented data'!$D2110),"",'commented data'!$D2110)</f>
        <v>5770.89892578125</v>
      </c>
      <c r="E2156" s="364">
        <f>IF(ISERROR('commented data'!$E2110),"",'commented data'!$E2110)</f>
        <v>9.9805364608764648</v>
      </c>
      <c r="F2156" s="357">
        <f t="shared" si="543"/>
        <v>125.37291542053222</v>
      </c>
      <c r="G2156" s="362">
        <f t="shared" si="544"/>
        <v>51550.284638378987</v>
      </c>
      <c r="H2156" s="359">
        <f>IF(ISERROR('commented data'!$N2110),"",'commented data'!$N2110)</f>
        <v>15.208822975469666</v>
      </c>
      <c r="I2156" s="359">
        <f>IFERROR('commented data'!O2110,"")</f>
        <v>15.503007218736391</v>
      </c>
      <c r="J2156" s="358">
        <f>IF(ISERROR('commented data'!$P2110),"",'commented data'!$P2110)</f>
        <v>1</v>
      </c>
      <c r="K2156" s="328">
        <f>IF(ISERROR('commented data'!$Q2110),"",'commented data'!$Q2110)</f>
        <v>1</v>
      </c>
      <c r="L2156" s="328">
        <f>IF(ISERROR('commented data'!$R2110),"",'commented data'!$R2110)</f>
        <v>1</v>
      </c>
      <c r="M2156" s="328">
        <f>IF(ISERROR('commented data'!$S2110),"",'commented data'!$S2110)</f>
        <v>1</v>
      </c>
      <c r="N2156" s="366">
        <f t="shared" si="545"/>
        <v>1</v>
      </c>
      <c r="O2156" s="367" t="b">
        <f t="shared" si="546"/>
        <v>1</v>
      </c>
      <c r="P2156" s="365">
        <f>IF(ISERROR('commented data'!$J2110),"",'commented data'!$J2110)</f>
        <v>124.13159942626953</v>
      </c>
      <c r="Q2156" s="368">
        <f t="shared" si="542"/>
        <v>124.13159942626953</v>
      </c>
      <c r="R2156" s="368" t="str">
        <f t="shared" si="547"/>
        <v/>
      </c>
      <c r="S2156" s="369">
        <f t="shared" si="548"/>
        <v>124.13159942626953</v>
      </c>
      <c r="T2156" s="365">
        <f>IF(ISERROR('commented data'!$M2110),"",'commented data'!$M2110)</f>
        <v>80319.671875</v>
      </c>
      <c r="U2156" s="370">
        <f t="shared" si="549"/>
        <v>80319.671875</v>
      </c>
      <c r="V2156" s="371">
        <f t="shared" si="550"/>
        <v>80319.671875</v>
      </c>
      <c r="W2156" s="383">
        <f t="shared" si="555"/>
        <v>69878.114531250001</v>
      </c>
      <c r="X2156" s="365">
        <f>IF(ISERROR('commented data'!$T2110),"",'commented data'!$T2110)</f>
        <v>100.66110229492187</v>
      </c>
      <c r="Y2156" s="384">
        <f t="shared" si="556"/>
        <v>100.66110229492187</v>
      </c>
      <c r="Z2156" s="365">
        <f>IF(ISERROR('commented data'!$U2110),"",'commented data'!$U2110)</f>
        <v>1012.8289794921875</v>
      </c>
      <c r="AA2156" s="385">
        <f t="shared" si="557"/>
        <v>1022.9572692871094</v>
      </c>
      <c r="AC2156" s="427">
        <f t="shared" si="552"/>
        <v>6.4630094758718508</v>
      </c>
      <c r="AD2156" s="428">
        <f t="shared" si="551"/>
        <v>0.42495132504967997</v>
      </c>
      <c r="AE2156" s="429">
        <f t="shared" si="553"/>
        <v>9.231748674950321</v>
      </c>
      <c r="AF2156" s="430">
        <f t="shared" si="554"/>
        <v>0.9559941465459546</v>
      </c>
    </row>
    <row r="2157" spans="1:32" s="5" customFormat="1" x14ac:dyDescent="0.2">
      <c r="A2157" s="363">
        <f>'commented data'!$A2111</f>
        <v>41268.833333333336</v>
      </c>
      <c r="B2157" s="364">
        <f>IF(ISERROR('commented data'!$B2111),"",'commented data'!$B2111)</f>
        <v>894.0692138671875</v>
      </c>
      <c r="C2157" s="364">
        <f>IF(ISERROR('commented data'!$C2111),"",'commented data'!$C2111)</f>
        <v>468.18618774414062</v>
      </c>
      <c r="D2157" s="364">
        <f>IF(ISERROR('commented data'!$D2111),"",'commented data'!$D2111)</f>
        <v>5778.916015625</v>
      </c>
      <c r="E2157" s="364">
        <f>IF(ISERROR('commented data'!$E2111),"",'commented data'!$E2111)</f>
        <v>9.9546279907226562</v>
      </c>
      <c r="F2157" s="357">
        <f t="shared" si="543"/>
        <v>126.5854209136963</v>
      </c>
      <c r="G2157" s="362">
        <f t="shared" si="544"/>
        <v>51795.56214965765</v>
      </c>
      <c r="H2157" s="359">
        <f>IF(ISERROR('commented data'!$N2111),"",'commented data'!$N2111)</f>
        <v>15.437989147404442</v>
      </c>
      <c r="I2157" s="359">
        <f>IFERROR('commented data'!O2111,"")</f>
        <v>15.524544418281796</v>
      </c>
      <c r="J2157" s="358">
        <f>IF(ISERROR('commented data'!$P2111),"",'commented data'!$P2111)</f>
        <v>1</v>
      </c>
      <c r="K2157" s="328">
        <f>IF(ISERROR('commented data'!$Q2111),"",'commented data'!$Q2111)</f>
        <v>1</v>
      </c>
      <c r="L2157" s="328">
        <f>IF(ISERROR('commented data'!$R2111),"",'commented data'!$R2111)</f>
        <v>1</v>
      </c>
      <c r="M2157" s="328">
        <f>IF(ISERROR('commented data'!$S2111),"",'commented data'!$S2111)</f>
        <v>1</v>
      </c>
      <c r="N2157" s="366">
        <f t="shared" si="545"/>
        <v>1</v>
      </c>
      <c r="O2157" s="367" t="b">
        <f t="shared" si="546"/>
        <v>1</v>
      </c>
      <c r="P2157" s="365">
        <f>IF(ISERROR('commented data'!$J2111),"",'commented data'!$J2111)</f>
        <v>125.33209991455078</v>
      </c>
      <c r="Q2157" s="368">
        <f t="shared" si="542"/>
        <v>125.33209991455078</v>
      </c>
      <c r="R2157" s="368" t="str">
        <f t="shared" si="547"/>
        <v/>
      </c>
      <c r="S2157" s="369">
        <f t="shared" si="548"/>
        <v>125.33209991455078</v>
      </c>
      <c r="T2157" s="365">
        <f>IF(ISERROR('commented data'!$M2111),"",'commented data'!$M2111)</f>
        <v>80661.4296875</v>
      </c>
      <c r="U2157" s="370">
        <f t="shared" si="549"/>
        <v>80661.4296875</v>
      </c>
      <c r="V2157" s="371">
        <f t="shared" si="550"/>
        <v>80661.4296875</v>
      </c>
      <c r="W2157" s="383">
        <f t="shared" si="555"/>
        <v>70175.443828125004</v>
      </c>
      <c r="X2157" s="365">
        <f>IF(ISERROR('commented data'!$T2111),"",'commented data'!$T2111)</f>
        <v>100.47209930419922</v>
      </c>
      <c r="Y2157" s="384">
        <f t="shared" si="556"/>
        <v>100.47209930419922</v>
      </c>
      <c r="Z2157" s="365">
        <f>IF(ISERROR('commented data'!$U2111),"",'commented data'!$U2111)</f>
        <v>1012.823974609375</v>
      </c>
      <c r="AA2157" s="385">
        <f t="shared" si="557"/>
        <v>1022.9522143554688</v>
      </c>
      <c r="AC2157" s="427">
        <f t="shared" si="552"/>
        <v>6.5565630361759295</v>
      </c>
      <c r="AD2157" s="428">
        <f t="shared" si="551"/>
        <v>0.42470317692108694</v>
      </c>
      <c r="AE2157" s="429">
        <f t="shared" si="553"/>
        <v>9.231996823078914</v>
      </c>
      <c r="AF2157" s="430">
        <f t="shared" si="554"/>
        <v>0.95601984353649938</v>
      </c>
    </row>
    <row r="2158" spans="1:32" s="5" customFormat="1" x14ac:dyDescent="0.2">
      <c r="A2158" s="363">
        <f>'commented data'!$A2112</f>
        <v>41268.875</v>
      </c>
      <c r="B2158" s="364">
        <f>IF(ISERROR('commented data'!$B2112),"",'commented data'!$B2112)</f>
        <v>894.01422119140625</v>
      </c>
      <c r="C2158" s="364">
        <f>IF(ISERROR('commented data'!$C2112),"",'commented data'!$C2112)</f>
        <v>469.20761108398437</v>
      </c>
      <c r="D2158" s="364">
        <f>IF(ISERROR('commented data'!$D2112),"",'commented data'!$D2112)</f>
        <v>5758.3837890625</v>
      </c>
      <c r="E2158" s="364">
        <f>IF(ISERROR('commented data'!$E2112),"",'commented data'!$E2112)</f>
        <v>9.9061040878295898</v>
      </c>
      <c r="F2158" s="357">
        <f t="shared" si="543"/>
        <v>126.82882820129394</v>
      </c>
      <c r="G2158" s="362">
        <f t="shared" si="544"/>
        <v>51891.525467575542</v>
      </c>
      <c r="H2158" s="359">
        <f>IF(ISERROR('commented data'!$N2112),"",'commented data'!$N2112)</f>
        <v>15.565641065333329</v>
      </c>
      <c r="I2158" s="359">
        <f>IFERROR('commented data'!O2112,"")</f>
        <v>15.469386415913545</v>
      </c>
      <c r="J2158" s="358">
        <f>IF(ISERROR('commented data'!$P2112),"",'commented data'!$P2112)</f>
        <v>1</v>
      </c>
      <c r="K2158" s="328">
        <f>IF(ISERROR('commented data'!$Q2112),"",'commented data'!$Q2112)</f>
        <v>1</v>
      </c>
      <c r="L2158" s="328">
        <f>IF(ISERROR('commented data'!$R2112),"",'commented data'!$R2112)</f>
        <v>1</v>
      </c>
      <c r="M2158" s="328">
        <f>IF(ISERROR('commented data'!$S2112),"",'commented data'!$S2112)</f>
        <v>1</v>
      </c>
      <c r="N2158" s="366">
        <f t="shared" si="545"/>
        <v>1</v>
      </c>
      <c r="O2158" s="367" t="b">
        <f t="shared" si="546"/>
        <v>1</v>
      </c>
      <c r="P2158" s="365">
        <f>IF(ISERROR('commented data'!$J2112),"",'commented data'!$J2112)</f>
        <v>125.57309722900391</v>
      </c>
      <c r="Q2158" s="368">
        <f t="shared" si="542"/>
        <v>125.57309722900391</v>
      </c>
      <c r="R2158" s="368" t="str">
        <f t="shared" si="547"/>
        <v/>
      </c>
      <c r="S2158" s="369">
        <f t="shared" si="548"/>
        <v>125.57309722900391</v>
      </c>
      <c r="T2158" s="365">
        <f>IF(ISERROR('commented data'!$M2112),"",'commented data'!$M2112)</f>
        <v>80794.1328125</v>
      </c>
      <c r="U2158" s="370">
        <f t="shared" si="549"/>
        <v>80794.1328125</v>
      </c>
      <c r="V2158" s="371">
        <f t="shared" si="550"/>
        <v>80794.1328125</v>
      </c>
      <c r="W2158" s="383">
        <f t="shared" si="555"/>
        <v>70290.895546875006</v>
      </c>
      <c r="X2158" s="365">
        <f>IF(ISERROR('commented data'!$T2112),"",'commented data'!$T2112)</f>
        <v>100.39469909667969</v>
      </c>
      <c r="Y2158" s="384">
        <f t="shared" si="556"/>
        <v>100.39469909667969</v>
      </c>
      <c r="Z2158" s="365">
        <f>IF(ISERROR('commented data'!$U2112),"",'commented data'!$U2112)</f>
        <v>1012.823974609375</v>
      </c>
      <c r="AA2158" s="385">
        <f t="shared" si="557"/>
        <v>1022.9522143554688</v>
      </c>
      <c r="AC2158" s="427">
        <f t="shared" si="552"/>
        <v>6.5813413686302074</v>
      </c>
      <c r="AD2158" s="428">
        <f t="shared" si="551"/>
        <v>0.42281209884041943</v>
      </c>
      <c r="AE2158" s="429">
        <f t="shared" si="553"/>
        <v>9.2338879011595818</v>
      </c>
      <c r="AF2158" s="430">
        <f t="shared" si="554"/>
        <v>0.95621567421164388</v>
      </c>
    </row>
    <row r="2159" spans="1:32" s="5" customFormat="1" x14ac:dyDescent="0.2">
      <c r="A2159" s="363">
        <f>'commented data'!$A2113</f>
        <v>41268.916666666664</v>
      </c>
      <c r="B2159" s="364">
        <f>IF(ISERROR('commented data'!$B2113),"",'commented data'!$B2113)</f>
        <v>893.9644775390625</v>
      </c>
      <c r="C2159" s="364">
        <f>IF(ISERROR('commented data'!$C2113),"",'commented data'!$C2113)</f>
        <v>469.42718505859375</v>
      </c>
      <c r="D2159" s="364">
        <f>IF(ISERROR('commented data'!$D2113),"",'commented data'!$D2113)</f>
        <v>5761.7978515625</v>
      </c>
      <c r="E2159" s="364">
        <f>IF(ISERROR('commented data'!$E2113),"",'commented data'!$E2113)</f>
        <v>9.9055023193359375</v>
      </c>
      <c r="F2159" s="357">
        <f t="shared" si="543"/>
        <v>126.44473045349122</v>
      </c>
      <c r="G2159" s="362">
        <f t="shared" si="544"/>
        <v>51930.866562355397</v>
      </c>
      <c r="H2159" s="359">
        <f>IF(ISERROR('commented data'!$N2113),"",'commented data'!$N2113)</f>
        <v>15.243314366625272</v>
      </c>
      <c r="I2159" s="359">
        <f>IFERROR('commented data'!O2113,"")</f>
        <v>15.478557991479748</v>
      </c>
      <c r="J2159" s="358">
        <f>IF(ISERROR('commented data'!$P2113),"",'commented data'!$P2113)</f>
        <v>1</v>
      </c>
      <c r="K2159" s="328">
        <f>IF(ISERROR('commented data'!$Q2113),"",'commented data'!$Q2113)</f>
        <v>1</v>
      </c>
      <c r="L2159" s="328">
        <f>IF(ISERROR('commented data'!$R2113),"",'commented data'!$R2113)</f>
        <v>1</v>
      </c>
      <c r="M2159" s="328">
        <f>IF(ISERROR('commented data'!$S2113),"",'commented data'!$S2113)</f>
        <v>1</v>
      </c>
      <c r="N2159" s="366">
        <f t="shared" si="545"/>
        <v>1</v>
      </c>
      <c r="O2159" s="367" t="b">
        <f t="shared" si="546"/>
        <v>1</v>
      </c>
      <c r="P2159" s="365">
        <f>IF(ISERROR('commented data'!$J2113),"",'commented data'!$J2113)</f>
        <v>125.19280242919922</v>
      </c>
      <c r="Q2159" s="368">
        <f t="shared" si="542"/>
        <v>125.19280242919922</v>
      </c>
      <c r="R2159" s="368" t="str">
        <f t="shared" si="547"/>
        <v/>
      </c>
      <c r="S2159" s="369">
        <f t="shared" si="548"/>
        <v>125.19280242919922</v>
      </c>
      <c r="T2159" s="365">
        <f>IF(ISERROR('commented data'!$M2113),"",'commented data'!$M2113)</f>
        <v>80874.859375</v>
      </c>
      <c r="U2159" s="370">
        <f t="shared" si="549"/>
        <v>80874.859375</v>
      </c>
      <c r="V2159" s="371">
        <f t="shared" si="550"/>
        <v>80874.859375</v>
      </c>
      <c r="W2159" s="383">
        <f t="shared" si="555"/>
        <v>70361.127656249999</v>
      </c>
      <c r="X2159" s="365">
        <f>IF(ISERROR('commented data'!$T2113),"",'commented data'!$T2113)</f>
        <v>100.48320007324219</v>
      </c>
      <c r="Y2159" s="384">
        <f t="shared" si="556"/>
        <v>100.48320007324219</v>
      </c>
      <c r="Z2159" s="365">
        <f>IF(ISERROR('commented data'!$U2113),"",'commented data'!$U2113)</f>
        <v>1012.8200073242187</v>
      </c>
      <c r="AA2159" s="385">
        <f t="shared" si="557"/>
        <v>1022.9482073974609</v>
      </c>
      <c r="AC2159" s="427">
        <f t="shared" si="552"/>
        <v>6.5663844246932479</v>
      </c>
      <c r="AD2159" s="428">
        <f t="shared" si="551"/>
        <v>0.43077143636623588</v>
      </c>
      <c r="AE2159" s="429">
        <f t="shared" si="553"/>
        <v>9.2259285636337651</v>
      </c>
      <c r="AF2159" s="430">
        <f t="shared" si="554"/>
        <v>0.9553914446585029</v>
      </c>
    </row>
    <row r="2160" spans="1:32" s="5" customFormat="1" x14ac:dyDescent="0.2">
      <c r="A2160" s="363">
        <f>'commented data'!$A2114</f>
        <v>41268.958333333336</v>
      </c>
      <c r="B2160" s="364">
        <f>IF(ISERROR('commented data'!$B2114),"",'commented data'!$B2114)</f>
        <v>894.02239990234375</v>
      </c>
      <c r="C2160" s="364">
        <f>IF(ISERROR('commented data'!$C2114),"",'commented data'!$C2114)</f>
        <v>469.70150756835937</v>
      </c>
      <c r="D2160" s="364">
        <f>IF(ISERROR('commented data'!$D2114),"",'commented data'!$D2114)</f>
        <v>5754.56005859375</v>
      </c>
      <c r="E2160" s="364">
        <f>IF(ISERROR('commented data'!$E2114),"",'commented data'!$E2114)</f>
        <v>9.896026611328125</v>
      </c>
      <c r="F2160" s="357">
        <f t="shared" si="543"/>
        <v>126.96265289306641</v>
      </c>
      <c r="G2160" s="362">
        <f t="shared" si="544"/>
        <v>51949.297715647532</v>
      </c>
      <c r="H2160" s="359">
        <f>IF(ISERROR('commented data'!$N2114),"",'commented data'!$N2114)</f>
        <v>15.150210668150976</v>
      </c>
      <c r="I2160" s="359">
        <f>IFERROR('commented data'!O2114,"")</f>
        <v>15.459114303748368</v>
      </c>
      <c r="J2160" s="358">
        <f>IF(ISERROR('commented data'!$P2114),"",'commented data'!$P2114)</f>
        <v>1</v>
      </c>
      <c r="K2160" s="328">
        <f>IF(ISERROR('commented data'!$Q2114),"",'commented data'!$Q2114)</f>
        <v>1</v>
      </c>
      <c r="L2160" s="328">
        <f>IF(ISERROR('commented data'!$R2114),"",'commented data'!$R2114)</f>
        <v>1</v>
      </c>
      <c r="M2160" s="328">
        <f>IF(ISERROR('commented data'!$S2114),"",'commented data'!$S2114)</f>
        <v>1</v>
      </c>
      <c r="N2160" s="366">
        <f t="shared" si="545"/>
        <v>1</v>
      </c>
      <c r="O2160" s="367" t="b">
        <f t="shared" si="546"/>
        <v>1</v>
      </c>
      <c r="P2160" s="365">
        <f>IF(ISERROR('commented data'!$J2114),"",'commented data'!$J2114)</f>
        <v>125.70559692382812</v>
      </c>
      <c r="Q2160" s="368">
        <f t="shared" si="542"/>
        <v>125.70559692382812</v>
      </c>
      <c r="R2160" s="368" t="str">
        <f t="shared" si="547"/>
        <v/>
      </c>
      <c r="S2160" s="369">
        <f t="shared" si="548"/>
        <v>125.70559692382812</v>
      </c>
      <c r="T2160" s="365">
        <f>IF(ISERROR('commented data'!$M2114),"",'commented data'!$M2114)</f>
        <v>80888.8828125</v>
      </c>
      <c r="U2160" s="370">
        <f t="shared" si="549"/>
        <v>80888.8828125</v>
      </c>
      <c r="V2160" s="371">
        <f t="shared" si="550"/>
        <v>80888.8828125</v>
      </c>
      <c r="W2160" s="383">
        <f t="shared" si="555"/>
        <v>70373.328046875002</v>
      </c>
      <c r="X2160" s="365">
        <f>IF(ISERROR('commented data'!$T2114),"",'commented data'!$T2114)</f>
        <v>100.41429901123047</v>
      </c>
      <c r="Y2160" s="384">
        <f t="shared" si="556"/>
        <v>100.41429901123047</v>
      </c>
      <c r="Z2160" s="365">
        <f>IF(ISERROR('commented data'!$U2114),"",'commented data'!$U2114)</f>
        <v>1012.8170166015625</v>
      </c>
      <c r="AA2160" s="385">
        <f t="shared" si="557"/>
        <v>1022.9451867675781</v>
      </c>
      <c r="AC2160" s="427">
        <f t="shared" si="552"/>
        <v>6.5956206539103244</v>
      </c>
      <c r="AD2160" s="428">
        <f t="shared" si="551"/>
        <v>0.43534844487514274</v>
      </c>
      <c r="AE2160" s="429">
        <f t="shared" si="553"/>
        <v>9.2213515551248584</v>
      </c>
      <c r="AF2160" s="430">
        <f t="shared" si="554"/>
        <v>0.95491747233784396</v>
      </c>
    </row>
    <row r="2161" spans="1:32" s="5" customFormat="1" x14ac:dyDescent="0.2">
      <c r="A2161" s="363">
        <f>'commented data'!$A2115</f>
        <v>41269</v>
      </c>
      <c r="B2161" s="364">
        <f>IF(ISERROR('commented data'!$B2115),"",'commented data'!$B2115)</f>
        <v>893.9951171875</v>
      </c>
      <c r="C2161" s="364">
        <f>IF(ISERROR('commented data'!$C2115),"",'commented data'!$C2115)</f>
        <v>469.07101440429688</v>
      </c>
      <c r="D2161" s="364">
        <f>IF(ISERROR('commented data'!$D2115),"",'commented data'!$D2115)</f>
        <v>5747.56005859375</v>
      </c>
      <c r="E2161" s="364">
        <f>IF(ISERROR('commented data'!$E2115),"",'commented data'!$E2115)</f>
        <v>9.8959827423095703</v>
      </c>
      <c r="F2161" s="357">
        <f t="shared" si="543"/>
        <v>126.88478691101075</v>
      </c>
      <c r="G2161" s="362">
        <f t="shared" si="544"/>
        <v>51873.056045319317</v>
      </c>
      <c r="H2161" s="359">
        <f>IF(ISERROR('commented data'!$N2115),"",'commented data'!$N2115)</f>
        <v>15.380311949745737</v>
      </c>
      <c r="I2161" s="359">
        <f>IFERROR('commented data'!O2115,"")</f>
        <v>15.440309425699589</v>
      </c>
      <c r="J2161" s="358">
        <f>IF(ISERROR('commented data'!$P2115),"",'commented data'!$P2115)</f>
        <v>1</v>
      </c>
      <c r="K2161" s="328">
        <f>IF(ISERROR('commented data'!$Q2115),"",'commented data'!$Q2115)</f>
        <v>1</v>
      </c>
      <c r="L2161" s="328">
        <f>IF(ISERROR('commented data'!$R2115),"",'commented data'!$R2115)</f>
        <v>1</v>
      </c>
      <c r="M2161" s="328">
        <f>IF(ISERROR('commented data'!$S2115),"",'commented data'!$S2115)</f>
        <v>1</v>
      </c>
      <c r="N2161" s="366">
        <f t="shared" si="545"/>
        <v>1</v>
      </c>
      <c r="O2161" s="367" t="b">
        <f t="shared" si="546"/>
        <v>1</v>
      </c>
      <c r="P2161" s="365">
        <f>IF(ISERROR('commented data'!$J2115),"",'commented data'!$J2115)</f>
        <v>125.62850189208984</v>
      </c>
      <c r="Q2161" s="368">
        <f t="shared" si="542"/>
        <v>125.62850189208984</v>
      </c>
      <c r="R2161" s="368" t="str">
        <f t="shared" si="547"/>
        <v/>
      </c>
      <c r="S2161" s="369">
        <f t="shared" si="548"/>
        <v>125.62850189208984</v>
      </c>
      <c r="T2161" s="365">
        <f>IF(ISERROR('commented data'!$M2115),"",'commented data'!$M2115)</f>
        <v>80794.15625</v>
      </c>
      <c r="U2161" s="370">
        <f t="shared" si="549"/>
        <v>80794.15625</v>
      </c>
      <c r="V2161" s="371">
        <f t="shared" si="550"/>
        <v>80794.15625</v>
      </c>
      <c r="W2161" s="383">
        <f t="shared" si="555"/>
        <v>70290.915937500002</v>
      </c>
      <c r="X2161" s="365">
        <f>IF(ISERROR('commented data'!$T2115),"",'commented data'!$T2115)</f>
        <v>100.52449798583984</v>
      </c>
      <c r="Y2161" s="384">
        <f t="shared" si="556"/>
        <v>100.52449798583984</v>
      </c>
      <c r="Z2161" s="365">
        <f>IF(ISERROR('commented data'!$U2115),"",'commented data'!$U2115)</f>
        <v>1012.8150024414062</v>
      </c>
      <c r="AA2161" s="385">
        <f t="shared" si="557"/>
        <v>1022.9431524658203</v>
      </c>
      <c r="AC2161" s="427">
        <f t="shared" si="552"/>
        <v>6.5819016627332596</v>
      </c>
      <c r="AD2161" s="428">
        <f t="shared" si="551"/>
        <v>0.42794331377928063</v>
      </c>
      <c r="AE2161" s="429">
        <f t="shared" si="553"/>
        <v>9.22875668622072</v>
      </c>
      <c r="AF2161" s="430">
        <f t="shared" si="554"/>
        <v>0.95568431101936679</v>
      </c>
    </row>
    <row r="2162" spans="1:32" s="5" customFormat="1" x14ac:dyDescent="0.2">
      <c r="A2162" s="363">
        <f>'commented data'!$A2116</f>
        <v>41269.041666666664</v>
      </c>
      <c r="B2162" s="364">
        <f>IF(ISERROR('commented data'!$B2116),"",'commented data'!$B2116)</f>
        <v>893.98858642578125</v>
      </c>
      <c r="C2162" s="364">
        <f>IF(ISERROR('commented data'!$C2116),"",'commented data'!$C2116)</f>
        <v>468.61260986328125</v>
      </c>
      <c r="D2162" s="364">
        <f>IF(ISERROR('commented data'!$D2116),"",'commented data'!$D2116)</f>
        <v>5743.2470703125</v>
      </c>
      <c r="E2162" s="364">
        <f>IF(ISERROR('commented data'!$E2116),"",'commented data'!$E2116)</f>
        <v>9.9010009765625</v>
      </c>
      <c r="F2162" s="357">
        <f t="shared" si="543"/>
        <v>126.58471199035645</v>
      </c>
      <c r="G2162" s="362">
        <f t="shared" si="544"/>
        <v>51797.329202729459</v>
      </c>
      <c r="H2162" s="359">
        <f>IF(ISERROR('commented data'!$N2116),"",'commented data'!$N2116)</f>
        <v>15.383255956128705</v>
      </c>
      <c r="I2162" s="359">
        <f>IFERROR('commented data'!O2116,"")</f>
        <v>15.428722965891769</v>
      </c>
      <c r="J2162" s="358">
        <f>IF(ISERROR('commented data'!$P2116),"",'commented data'!$P2116)</f>
        <v>1</v>
      </c>
      <c r="K2162" s="328">
        <f>IF(ISERROR('commented data'!$Q2116),"",'commented data'!$Q2116)</f>
        <v>1</v>
      </c>
      <c r="L2162" s="328">
        <f>IF(ISERROR('commented data'!$R2116),"",'commented data'!$R2116)</f>
        <v>1</v>
      </c>
      <c r="M2162" s="328">
        <f>IF(ISERROR('commented data'!$S2116),"",'commented data'!$S2116)</f>
        <v>1</v>
      </c>
      <c r="N2162" s="366">
        <f t="shared" si="545"/>
        <v>1</v>
      </c>
      <c r="O2162" s="367" t="b">
        <f t="shared" si="546"/>
        <v>1</v>
      </c>
      <c r="P2162" s="365">
        <f>IF(ISERROR('commented data'!$J2116),"",'commented data'!$J2116)</f>
        <v>125.33139801025391</v>
      </c>
      <c r="Q2162" s="368">
        <f t="shared" si="542"/>
        <v>125.33139801025391</v>
      </c>
      <c r="R2162" s="368" t="str">
        <f t="shared" si="547"/>
        <v/>
      </c>
      <c r="S2162" s="369">
        <f t="shared" si="548"/>
        <v>125.33139801025391</v>
      </c>
      <c r="T2162" s="365">
        <f>IF(ISERROR('commented data'!$M2116),"",'commented data'!$M2116)</f>
        <v>80696.5234375</v>
      </c>
      <c r="U2162" s="370">
        <f t="shared" si="549"/>
        <v>80696.5234375</v>
      </c>
      <c r="V2162" s="371">
        <f t="shared" si="550"/>
        <v>80696.5234375</v>
      </c>
      <c r="W2162" s="383">
        <f t="shared" si="555"/>
        <v>70205.975390624997</v>
      </c>
      <c r="X2162" s="365">
        <f>IF(ISERROR('commented data'!$T2116),"",'commented data'!$T2116)</f>
        <v>100.61710357666016</v>
      </c>
      <c r="Y2162" s="384">
        <f t="shared" si="556"/>
        <v>100.61710357666016</v>
      </c>
      <c r="Z2162" s="365">
        <f>IF(ISERROR('commented data'!$U2116),"",'commented data'!$U2116)</f>
        <v>1012.8109741210937</v>
      </c>
      <c r="AA2162" s="385">
        <f t="shared" si="557"/>
        <v>1022.9390838623046</v>
      </c>
      <c r="AC2162" s="427">
        <f t="shared" si="552"/>
        <v>6.556749998997188</v>
      </c>
      <c r="AD2162" s="428">
        <f t="shared" si="551"/>
        <v>0.42622641251606896</v>
      </c>
      <c r="AE2162" s="429">
        <f t="shared" si="553"/>
        <v>9.2304735874839317</v>
      </c>
      <c r="AF2162" s="430">
        <f t="shared" si="554"/>
        <v>0.95586210480639666</v>
      </c>
    </row>
    <row r="2163" spans="1:32" s="5" customFormat="1" x14ac:dyDescent="0.2">
      <c r="A2163" s="363">
        <f>'commented data'!$A2117</f>
        <v>41269.083333333336</v>
      </c>
      <c r="B2163" s="364">
        <f>IF(ISERROR('commented data'!$B2117),"",'commented data'!$B2117)</f>
        <v>893.807373046875</v>
      </c>
      <c r="C2163" s="364">
        <f>IF(ISERROR('commented data'!$C2117),"",'commented data'!$C2117)</f>
        <v>467.37640380859375</v>
      </c>
      <c r="D2163" s="364">
        <f>IF(ISERROR('commented data'!$D2117),"",'commented data'!$D2117)</f>
        <v>5737.11376953125</v>
      </c>
      <c r="E2163" s="364">
        <f>IF(ISERROR('commented data'!$E2117),"",'commented data'!$E2117)</f>
        <v>9.915863037109375</v>
      </c>
      <c r="F2163" s="357">
        <f t="shared" si="543"/>
        <v>125.79641235351562</v>
      </c>
      <c r="G2163" s="362">
        <f t="shared" si="544"/>
        <v>51638.690658229156</v>
      </c>
      <c r="H2163" s="359">
        <f>IF(ISERROR('commented data'!$N2117),"",'commented data'!$N2117)</f>
        <v>15.371101631967758</v>
      </c>
      <c r="I2163" s="359">
        <f>IFERROR('commented data'!O2117,"")</f>
        <v>15.412246398287785</v>
      </c>
      <c r="J2163" s="358">
        <f>IF(ISERROR('commented data'!$P2117),"",'commented data'!$P2117)</f>
        <v>1</v>
      </c>
      <c r="K2163" s="328">
        <f>IF(ISERROR('commented data'!$Q2117),"",'commented data'!$Q2117)</f>
        <v>1</v>
      </c>
      <c r="L2163" s="328">
        <f>IF(ISERROR('commented data'!$R2117),"",'commented data'!$R2117)</f>
        <v>1</v>
      </c>
      <c r="M2163" s="328">
        <f>IF(ISERROR('commented data'!$S2117),"",'commented data'!$S2117)</f>
        <v>1</v>
      </c>
      <c r="N2163" s="366">
        <f t="shared" si="545"/>
        <v>1</v>
      </c>
      <c r="O2163" s="367" t="b">
        <f t="shared" si="546"/>
        <v>1</v>
      </c>
      <c r="P2163" s="365">
        <f>IF(ISERROR('commented data'!$J2117),"",'commented data'!$J2117)</f>
        <v>124.5509033203125</v>
      </c>
      <c r="Q2163" s="368">
        <f t="shared" si="542"/>
        <v>124.5509033203125</v>
      </c>
      <c r="R2163" s="368" t="str">
        <f t="shared" si="547"/>
        <v/>
      </c>
      <c r="S2163" s="369">
        <f t="shared" si="548"/>
        <v>124.5509033203125</v>
      </c>
      <c r="T2163" s="365">
        <f>IF(ISERROR('commented data'!$M2117),"",'commented data'!$M2117)</f>
        <v>80452.7265625</v>
      </c>
      <c r="U2163" s="370">
        <f t="shared" si="549"/>
        <v>80452.7265625</v>
      </c>
      <c r="V2163" s="371">
        <f t="shared" si="550"/>
        <v>80452.7265625</v>
      </c>
      <c r="W2163" s="383">
        <f t="shared" si="555"/>
        <v>69993.872109375006</v>
      </c>
      <c r="X2163" s="365">
        <f>IF(ISERROR('commented data'!$T2117),"",'commented data'!$T2117)</f>
        <v>100.63379669189453</v>
      </c>
      <c r="Y2163" s="384">
        <f t="shared" si="556"/>
        <v>100.63379669189453</v>
      </c>
      <c r="Z2163" s="365">
        <f>IF(ISERROR('commented data'!$U2117),"",'commented data'!$U2117)</f>
        <v>1012.8140258789062</v>
      </c>
      <c r="AA2163" s="385">
        <f t="shared" si="557"/>
        <v>1022.9421661376953</v>
      </c>
      <c r="AC2163" s="427">
        <f t="shared" si="552"/>
        <v>6.4959620234382296</v>
      </c>
      <c r="AD2163" s="428">
        <f t="shared" si="551"/>
        <v>0.42260874847957386</v>
      </c>
      <c r="AE2163" s="429">
        <f t="shared" si="553"/>
        <v>9.234091251520427</v>
      </c>
      <c r="AF2163" s="430">
        <f t="shared" si="554"/>
        <v>0.95623673216734772</v>
      </c>
    </row>
    <row r="2164" spans="1:32" s="5" customFormat="1" x14ac:dyDescent="0.2">
      <c r="A2164" s="363">
        <f>'commented data'!$A2118</f>
        <v>41269.125</v>
      </c>
      <c r="B2164" s="364">
        <f>IF(ISERROR('commented data'!$B2118),"",'commented data'!$B2118)</f>
        <v>893.9437255859375</v>
      </c>
      <c r="C2164" s="364">
        <f>IF(ISERROR('commented data'!$C2118),"",'commented data'!$C2118)</f>
        <v>466.005615234375</v>
      </c>
      <c r="D2164" s="364">
        <f>IF(ISERROR('commented data'!$D2118),"",'commented data'!$D2118)</f>
        <v>5767.9970703125</v>
      </c>
      <c r="E2164" s="364">
        <f>IF(ISERROR('commented data'!$E2118),"",'commented data'!$E2118)</f>
        <v>9.9852590560913086</v>
      </c>
      <c r="F2164" s="357">
        <f t="shared" si="543"/>
        <v>125.48229766845704</v>
      </c>
      <c r="G2164" s="362">
        <f t="shared" si="544"/>
        <v>51460.439915690593</v>
      </c>
      <c r="H2164" s="359">
        <f>IF(ISERROR('commented data'!$N2118),"",'commented data'!$N2118)</f>
        <v>15.218857573166751</v>
      </c>
      <c r="I2164" s="359">
        <f>IFERROR('commented data'!O2118,"")</f>
        <v>15.495211641849957</v>
      </c>
      <c r="J2164" s="358">
        <f>IF(ISERROR('commented data'!$P2118),"",'commented data'!$P2118)</f>
        <v>1</v>
      </c>
      <c r="K2164" s="328">
        <f>IF(ISERROR('commented data'!$Q2118),"",'commented data'!$Q2118)</f>
        <v>1</v>
      </c>
      <c r="L2164" s="328">
        <f>IF(ISERROR('commented data'!$R2118),"",'commented data'!$R2118)</f>
        <v>1</v>
      </c>
      <c r="M2164" s="328">
        <f>IF(ISERROR('commented data'!$S2118),"",'commented data'!$S2118)</f>
        <v>1</v>
      </c>
      <c r="N2164" s="366">
        <f t="shared" si="545"/>
        <v>1</v>
      </c>
      <c r="O2164" s="367" t="b">
        <f t="shared" si="546"/>
        <v>1</v>
      </c>
      <c r="P2164" s="365">
        <f>IF(ISERROR('commented data'!$J2118),"",'commented data'!$J2118)</f>
        <v>124.23989868164062</v>
      </c>
      <c r="Q2164" s="368">
        <f t="shared" si="542"/>
        <v>124.23989868164062</v>
      </c>
      <c r="R2164" s="368" t="str">
        <f t="shared" si="547"/>
        <v/>
      </c>
      <c r="S2164" s="369">
        <f t="shared" si="548"/>
        <v>124.23989868164062</v>
      </c>
      <c r="T2164" s="365">
        <f>IF(ISERROR('commented data'!$M2118),"",'commented data'!$M2118)</f>
        <v>80198.6171875</v>
      </c>
      <c r="U2164" s="370">
        <f t="shared" si="549"/>
        <v>80198.6171875</v>
      </c>
      <c r="V2164" s="371">
        <f t="shared" si="550"/>
        <v>80198.6171875</v>
      </c>
      <c r="W2164" s="383">
        <f t="shared" si="555"/>
        <v>69772.796953124998</v>
      </c>
      <c r="X2164" s="365">
        <f>IF(ISERROR('commented data'!$T2118),"",'commented data'!$T2118)</f>
        <v>100.74420166015625</v>
      </c>
      <c r="Y2164" s="384">
        <f t="shared" si="556"/>
        <v>100.74420166015625</v>
      </c>
      <c r="Z2164" s="365">
        <f>IF(ISERROR('commented data'!$U2118),"",'commented data'!$U2118)</f>
        <v>1012.8150024414062</v>
      </c>
      <c r="AA2164" s="385">
        <f t="shared" si="557"/>
        <v>1022.9431524658203</v>
      </c>
      <c r="AC2164" s="427">
        <f t="shared" si="552"/>
        <v>6.4573742396504343</v>
      </c>
      <c r="AD2164" s="428">
        <f t="shared" si="551"/>
        <v>0.4243008523212547</v>
      </c>
      <c r="AE2164" s="429">
        <f t="shared" si="553"/>
        <v>9.2323991476787466</v>
      </c>
      <c r="AF2164" s="430">
        <f t="shared" si="554"/>
        <v>0.95606150627841247</v>
      </c>
    </row>
    <row r="2165" spans="1:32" s="5" customFormat="1" x14ac:dyDescent="0.2">
      <c r="A2165" s="363">
        <f>'commented data'!$A2119</f>
        <v>41269.166666666664</v>
      </c>
      <c r="B2165" s="364">
        <f>IF(ISERROR('commented data'!$B2119),"",'commented data'!$B2119)</f>
        <v>894.04827880859375</v>
      </c>
      <c r="C2165" s="364">
        <f>IF(ISERROR('commented data'!$C2119),"",'commented data'!$C2119)</f>
        <v>464.8389892578125</v>
      </c>
      <c r="D2165" s="364">
        <f>IF(ISERROR('commented data'!$D2119),"",'commented data'!$D2119)</f>
        <v>5760.326171875</v>
      </c>
      <c r="E2165" s="364">
        <f>IF(ISERROR('commented data'!$E2119),"",'commented data'!$E2119)</f>
        <v>9.995152473449707</v>
      </c>
      <c r="F2165" s="357">
        <f t="shared" si="543"/>
        <v>124.1811151123047</v>
      </c>
      <c r="G2165" s="362">
        <f t="shared" si="544"/>
        <v>51300.624716334438</v>
      </c>
      <c r="H2165" s="359">
        <f>IF(ISERROR('commented data'!$N2119),"",'commented data'!$N2119)</f>
        <v>15.395782608098816</v>
      </c>
      <c r="I2165" s="359">
        <f>IFERROR('commented data'!O2119,"")</f>
        <v>15.474604454758277</v>
      </c>
      <c r="J2165" s="358">
        <f>IF(ISERROR('commented data'!$P2119),"",'commented data'!$P2119)</f>
        <v>1</v>
      </c>
      <c r="K2165" s="328">
        <f>IF(ISERROR('commented data'!$Q2119),"",'commented data'!$Q2119)</f>
        <v>1</v>
      </c>
      <c r="L2165" s="328">
        <f>IF(ISERROR('commented data'!$R2119),"",'commented data'!$R2119)</f>
        <v>1</v>
      </c>
      <c r="M2165" s="328">
        <f>IF(ISERROR('commented data'!$S2119),"",'commented data'!$S2119)</f>
        <v>1</v>
      </c>
      <c r="N2165" s="366">
        <f t="shared" si="545"/>
        <v>1</v>
      </c>
      <c r="O2165" s="367" t="b">
        <f t="shared" si="546"/>
        <v>1</v>
      </c>
      <c r="P2165" s="365">
        <f>IF(ISERROR('commented data'!$J2119),"",'commented data'!$J2119)</f>
        <v>122.95159912109375</v>
      </c>
      <c r="Q2165" s="368">
        <f t="shared" si="542"/>
        <v>122.95159912109375</v>
      </c>
      <c r="R2165" s="368" t="str">
        <f t="shared" si="547"/>
        <v/>
      </c>
      <c r="S2165" s="369">
        <f t="shared" si="548"/>
        <v>122.95159912109375</v>
      </c>
      <c r="T2165" s="365">
        <f>IF(ISERROR('commented data'!$M2119),"",'commented data'!$M2119)</f>
        <v>79968.3828125</v>
      </c>
      <c r="U2165" s="370">
        <f t="shared" si="549"/>
        <v>79968.3828125</v>
      </c>
      <c r="V2165" s="371">
        <f t="shared" si="550"/>
        <v>79968.3828125</v>
      </c>
      <c r="W2165" s="383">
        <f t="shared" si="555"/>
        <v>69572.493046874995</v>
      </c>
      <c r="X2165" s="365">
        <f>IF(ISERROR('commented data'!$T2119),"",'commented data'!$T2119)</f>
        <v>100.83190155029297</v>
      </c>
      <c r="Y2165" s="384">
        <f t="shared" si="556"/>
        <v>100.83190155029297</v>
      </c>
      <c r="Z2165" s="365">
        <f>IF(ISERROR('commented data'!$U2119),"",'commented data'!$U2119)</f>
        <v>1012.8140258789062</v>
      </c>
      <c r="AA2165" s="385">
        <f t="shared" si="557"/>
        <v>1022.9421661376953</v>
      </c>
      <c r="AC2165" s="427">
        <f t="shared" si="552"/>
        <v>6.3705687832322697</v>
      </c>
      <c r="AD2165" s="428">
        <f t="shared" si="551"/>
        <v>0.41378661581523551</v>
      </c>
      <c r="AE2165" s="429">
        <f t="shared" si="553"/>
        <v>9.2429133841847655</v>
      </c>
      <c r="AF2165" s="430">
        <f t="shared" si="554"/>
        <v>0.95715030850961147</v>
      </c>
    </row>
    <row r="2166" spans="1:32" s="5" customFormat="1" x14ac:dyDescent="0.2">
      <c r="A2166" s="363">
        <f>'commented data'!$A2120</f>
        <v>41269.208333333336</v>
      </c>
      <c r="B2166" s="364">
        <f>IF(ISERROR('commented data'!$B2120),"",'commented data'!$B2120)</f>
        <v>893.97857666015625</v>
      </c>
      <c r="C2166" s="364">
        <f>IF(ISERROR('commented data'!$C2120),"",'commented data'!$C2120)</f>
        <v>464.12289428710937</v>
      </c>
      <c r="D2166" s="364">
        <f>IF(ISERROR('commented data'!$D2120),"",'commented data'!$D2120)</f>
        <v>5749.72119140625</v>
      </c>
      <c r="E2166" s="364">
        <f>IF(ISERROR('commented data'!$E2120),"",'commented data'!$E2120)</f>
        <v>9.9916152954101562</v>
      </c>
      <c r="F2166" s="357">
        <f t="shared" si="543"/>
        <v>124.79036000989808</v>
      </c>
      <c r="G2166" s="362">
        <f t="shared" si="544"/>
        <v>51216.748828310032</v>
      </c>
      <c r="H2166" s="359">
        <f>IF(ISERROR('commented data'!$N2120),"",'commented data'!$N2120)</f>
        <v>15.269101777233299</v>
      </c>
      <c r="I2166" s="359">
        <f>IFERROR('commented data'!O2120,"")</f>
        <v>15.446115116983339</v>
      </c>
      <c r="J2166" s="358">
        <f>IF(ISERROR('commented data'!$P2120),"",'commented data'!$P2120)</f>
        <v>1</v>
      </c>
      <c r="K2166" s="328">
        <f>IF(ISERROR('commented data'!$Q2120),"",'commented data'!$Q2120)</f>
        <v>1</v>
      </c>
      <c r="L2166" s="328">
        <f>IF(ISERROR('commented data'!$R2120),"",'commented data'!$R2120)</f>
        <v>0.85486108064651489</v>
      </c>
      <c r="M2166" s="328">
        <f>IF(ISERROR('commented data'!$S2120),"",'commented data'!$S2120)</f>
        <v>1</v>
      </c>
      <c r="N2166" s="366">
        <f t="shared" si="545"/>
        <v>1</v>
      </c>
      <c r="O2166" s="367" t="b">
        <f t="shared" si="546"/>
        <v>1</v>
      </c>
      <c r="P2166" s="365">
        <f>IF(ISERROR('commented data'!$J2120),"",'commented data'!$J2120)</f>
        <v>123.55481189098819</v>
      </c>
      <c r="Q2166" s="368">
        <f t="shared" si="542"/>
        <v>123.55481189098819</v>
      </c>
      <c r="R2166" s="368" t="str">
        <f t="shared" si="547"/>
        <v/>
      </c>
      <c r="S2166" s="369">
        <f t="shared" si="548"/>
        <v>123.55481189098819</v>
      </c>
      <c r="T2166" s="365">
        <f>IF(ISERROR('commented data'!$M2120),"",'commented data'!$M2120)</f>
        <v>79864.2421875</v>
      </c>
      <c r="U2166" s="370">
        <f t="shared" si="549"/>
        <v>79864.2421875</v>
      </c>
      <c r="V2166" s="371">
        <f t="shared" si="550"/>
        <v>79864.2421875</v>
      </c>
      <c r="W2166" s="383">
        <f t="shared" si="555"/>
        <v>69481.890703124998</v>
      </c>
      <c r="X2166" s="365">
        <f>IF(ISERROR('commented data'!$T2120),"",'commented data'!$T2120)</f>
        <v>100.95800018310547</v>
      </c>
      <c r="Y2166" s="384">
        <f t="shared" si="556"/>
        <v>100.95800018310547</v>
      </c>
      <c r="Z2166" s="365">
        <f>IF(ISERROR('commented data'!$U2120),"",'commented data'!$U2120)</f>
        <v>1012.8179931640625</v>
      </c>
      <c r="AA2166" s="385">
        <f t="shared" si="557"/>
        <v>1022.9461730957031</v>
      </c>
      <c r="AC2166" s="427">
        <f t="shared" si="552"/>
        <v>6.391356524821334</v>
      </c>
      <c r="AD2166" s="428">
        <f t="shared" si="551"/>
        <v>0.41858104150900632</v>
      </c>
      <c r="AE2166" s="429">
        <f t="shared" si="553"/>
        <v>9.2381189584909951</v>
      </c>
      <c r="AF2166" s="430">
        <f t="shared" si="554"/>
        <v>0.95665382154265888</v>
      </c>
    </row>
    <row r="2167" spans="1:32" s="5" customFormat="1" x14ac:dyDescent="0.2">
      <c r="A2167" s="363">
        <f>'commented data'!$A2121</f>
        <v>41269.25</v>
      </c>
      <c r="B2167" s="364">
        <f>IF(ISERROR('commented data'!$B2121),"",'commented data'!$B2121)</f>
        <v>893.935791015625</v>
      </c>
      <c r="C2167" s="364">
        <f>IF(ISERROR('commented data'!$C2121),"",'commented data'!$C2121)</f>
        <v>463.26791381835937</v>
      </c>
      <c r="D2167" s="364">
        <f>IF(ISERROR('commented data'!$D2121),"",'commented data'!$D2121)</f>
        <v>5732.337890625</v>
      </c>
      <c r="E2167" s="364">
        <f>IF(ISERROR('commented data'!$E2121),"",'commented data'!$E2121)</f>
        <v>9.9820117950439453</v>
      </c>
      <c r="F2167" s="357">
        <f t="shared" si="543"/>
        <v>125.53190541674243</v>
      </c>
      <c r="G2167" s="362">
        <f t="shared" si="544"/>
        <v>51130.468347136797</v>
      </c>
      <c r="H2167" s="359">
        <f>IF(ISERROR('commented data'!$N2121),"",'commented data'!$N2121)</f>
        <v>15.30790836553715</v>
      </c>
      <c r="I2167" s="359">
        <f>IFERROR('commented data'!O2121,"")</f>
        <v>15.399416423943816</v>
      </c>
      <c r="J2167" s="358">
        <f>IF(ISERROR('commented data'!$P2121),"",'commented data'!$P2121)</f>
        <v>1</v>
      </c>
      <c r="K2167" s="328">
        <f>IF(ISERROR('commented data'!$Q2121),"",'commented data'!$Q2121)</f>
        <v>1</v>
      </c>
      <c r="L2167" s="328">
        <f>IF(ISERROR('commented data'!$R2121),"",'commented data'!$R2121)</f>
        <v>0.86791658401489258</v>
      </c>
      <c r="M2167" s="328">
        <f>IF(ISERROR('commented data'!$S2121),"",'commented data'!$S2121)</f>
        <v>1</v>
      </c>
      <c r="N2167" s="366">
        <f t="shared" si="545"/>
        <v>1</v>
      </c>
      <c r="O2167" s="367" t="b">
        <f t="shared" si="546"/>
        <v>1</v>
      </c>
      <c r="P2167" s="365">
        <f>IF(ISERROR('commented data'!$J2121),"",'commented data'!$J2121)</f>
        <v>124.28901526410142</v>
      </c>
      <c r="Q2167" s="368">
        <f t="shared" si="542"/>
        <v>124.28901526410142</v>
      </c>
      <c r="R2167" s="368" t="str">
        <f t="shared" si="547"/>
        <v/>
      </c>
      <c r="S2167" s="369">
        <f t="shared" si="548"/>
        <v>124.28901526410142</v>
      </c>
      <c r="T2167" s="365">
        <f>IF(ISERROR('commented data'!$M2121),"",'commented data'!$M2121)</f>
        <v>79709.09375</v>
      </c>
      <c r="U2167" s="370">
        <f t="shared" si="549"/>
        <v>79709.09375</v>
      </c>
      <c r="V2167" s="371">
        <f t="shared" si="550"/>
        <v>79709.09375</v>
      </c>
      <c r="W2167" s="383">
        <f t="shared" si="555"/>
        <v>69346.911562499998</v>
      </c>
      <c r="X2167" s="365">
        <f>IF(ISERROR('commented data'!$T2121),"",'commented data'!$T2121)</f>
        <v>100.86019897460937</v>
      </c>
      <c r="Y2167" s="384">
        <f t="shared" si="556"/>
        <v>100.86019897460937</v>
      </c>
      <c r="Z2167" s="365">
        <f>IF(ISERROR('commented data'!$U2121),"",'commented data'!$U2121)</f>
        <v>1012.8150024414062</v>
      </c>
      <c r="AA2167" s="385">
        <f t="shared" si="557"/>
        <v>1022.9431524658203</v>
      </c>
      <c r="AC2167" s="427">
        <f t="shared" si="552"/>
        <v>6.4185051164665188</v>
      </c>
      <c r="AD2167" s="428">
        <f t="shared" si="551"/>
        <v>0.41929341117017427</v>
      </c>
      <c r="AE2167" s="429">
        <f t="shared" si="553"/>
        <v>9.2374065888298258</v>
      </c>
      <c r="AF2167" s="430">
        <f t="shared" si="554"/>
        <v>0.95658005207056496</v>
      </c>
    </row>
    <row r="2168" spans="1:32" s="5" customFormat="1" x14ac:dyDescent="0.2">
      <c r="A2168" s="363">
        <f>'commented data'!$A2122</f>
        <v>41269.291666666664</v>
      </c>
      <c r="B2168" s="364">
        <f>IF(ISERROR('commented data'!$B2122),"",'commented data'!$B2122)</f>
        <v>894.04998779296875</v>
      </c>
      <c r="C2168" s="364">
        <f>IF(ISERROR('commented data'!$C2122),"",'commented data'!$C2122)</f>
        <v>462.76528930664062</v>
      </c>
      <c r="D2168" s="364">
        <f>IF(ISERROR('commented data'!$D2122),"",'commented data'!$D2122)</f>
        <v>5731.35205078125</v>
      </c>
      <c r="E2168" s="364">
        <f>IF(ISERROR('commented data'!$E2122),"",'commented data'!$E2122)</f>
        <v>9.9852256774902344</v>
      </c>
      <c r="F2168" s="357">
        <f t="shared" si="543"/>
        <v>125.61198440551757</v>
      </c>
      <c r="G2168" s="362">
        <f t="shared" si="544"/>
        <v>51074.203379809056</v>
      </c>
      <c r="H2168" s="359">
        <f>IF(ISERROR('commented data'!$N2122),"",'commented data'!$N2122)</f>
        <v>15.309691296168895</v>
      </c>
      <c r="I2168" s="359">
        <f>IFERROR('commented data'!O2122,"")</f>
        <v>15.396768052795624</v>
      </c>
      <c r="J2168" s="358">
        <f>IF(ISERROR('commented data'!$P2122),"",'commented data'!$P2122)</f>
        <v>1</v>
      </c>
      <c r="K2168" s="328">
        <f>IF(ISERROR('commented data'!$Q2122),"",'commented data'!$Q2122)</f>
        <v>1</v>
      </c>
      <c r="L2168" s="328">
        <f>IF(ISERROR('commented data'!$R2122),"",'commented data'!$R2122)</f>
        <v>1</v>
      </c>
      <c r="M2168" s="328">
        <f>IF(ISERROR('commented data'!$S2122),"",'commented data'!$S2122)</f>
        <v>1</v>
      </c>
      <c r="N2168" s="366">
        <f t="shared" si="545"/>
        <v>1</v>
      </c>
      <c r="O2168" s="367" t="b">
        <f t="shared" si="546"/>
        <v>1</v>
      </c>
      <c r="P2168" s="365">
        <f>IF(ISERROR('commented data'!$J2122),"",'commented data'!$J2122)</f>
        <v>124.36830139160156</v>
      </c>
      <c r="Q2168" s="368">
        <f t="shared" si="542"/>
        <v>124.36830139160156</v>
      </c>
      <c r="R2168" s="368" t="str">
        <f t="shared" si="547"/>
        <v/>
      </c>
      <c r="S2168" s="369">
        <f t="shared" si="548"/>
        <v>124.36830139160156</v>
      </c>
      <c r="T2168" s="365">
        <f>IF(ISERROR('commented data'!$M2122),"",'commented data'!$M2122)</f>
        <v>79636.84375</v>
      </c>
      <c r="U2168" s="370">
        <f t="shared" si="549"/>
        <v>79636.84375</v>
      </c>
      <c r="V2168" s="371">
        <f t="shared" si="550"/>
        <v>79636.84375</v>
      </c>
      <c r="W2168" s="383">
        <f t="shared" si="555"/>
        <v>69284.054062499999</v>
      </c>
      <c r="X2168" s="365">
        <f>IF(ISERROR('commented data'!$T2122),"",'commented data'!$T2122)</f>
        <v>100.93319702148437</v>
      </c>
      <c r="Y2168" s="384">
        <f t="shared" si="556"/>
        <v>100.93319702148437</v>
      </c>
      <c r="Z2168" s="365">
        <f>IF(ISERROR('commented data'!$U2122),"",'commented data'!$U2122)</f>
        <v>1012.8159790039062</v>
      </c>
      <c r="AA2168" s="385">
        <f t="shared" si="557"/>
        <v>1022.9441387939453</v>
      </c>
      <c r="AC2168" s="427">
        <f t="shared" si="552"/>
        <v>6.4155320384688075</v>
      </c>
      <c r="AD2168" s="428">
        <f t="shared" si="551"/>
        <v>0.41905038542966794</v>
      </c>
      <c r="AE2168" s="429">
        <f t="shared" si="553"/>
        <v>9.2376496145703335</v>
      </c>
      <c r="AF2168" s="430">
        <f t="shared" si="554"/>
        <v>0.95660521861198267</v>
      </c>
    </row>
    <row r="2169" spans="1:32" s="5" customFormat="1" x14ac:dyDescent="0.2">
      <c r="A2169" s="363">
        <f>'commented data'!$A2123</f>
        <v>41269.333333333336</v>
      </c>
      <c r="B2169" s="364">
        <f>IF(ISERROR('commented data'!$B2123),"",'commented data'!$B2123)</f>
        <v>894.0189208984375</v>
      </c>
      <c r="C2169" s="364">
        <f>IF(ISERROR('commented data'!$C2123),"",'commented data'!$C2123)</f>
        <v>462.52801513671875</v>
      </c>
      <c r="D2169" s="364">
        <f>IF(ISERROR('commented data'!$D2123),"",'commented data'!$D2123)</f>
        <v>5725.9140625</v>
      </c>
      <c r="E2169" s="364">
        <f>IF(ISERROR('commented data'!$E2123),"",'commented data'!$E2123)</f>
        <v>9.9844598770141602</v>
      </c>
      <c r="F2169" s="357">
        <f t="shared" si="543"/>
        <v>127.19768409729004</v>
      </c>
      <c r="G2169" s="362">
        <f t="shared" si="544"/>
        <v>51053.930490389524</v>
      </c>
      <c r="H2169" s="359">
        <f>IF(ISERROR('commented data'!$N2123),"",'commented data'!$N2123)</f>
        <v>15.321146554155566</v>
      </c>
      <c r="I2169" s="359">
        <f>IFERROR('commented data'!O2123,"")</f>
        <v>15.38215938044425</v>
      </c>
      <c r="J2169" s="358">
        <f>IF(ISERROR('commented data'!$P2123),"",'commented data'!$P2123)</f>
        <v>1</v>
      </c>
      <c r="K2169" s="328">
        <f>IF(ISERROR('commented data'!$Q2123),"",'commented data'!$Q2123)</f>
        <v>1</v>
      </c>
      <c r="L2169" s="328">
        <f>IF(ISERROR('commented data'!$R2123),"",'commented data'!$R2123)</f>
        <v>1</v>
      </c>
      <c r="M2169" s="328">
        <f>IF(ISERROR('commented data'!$S2123),"",'commented data'!$S2123)</f>
        <v>1</v>
      </c>
      <c r="N2169" s="366">
        <f t="shared" si="545"/>
        <v>1</v>
      </c>
      <c r="O2169" s="367" t="b">
        <f t="shared" si="546"/>
        <v>1</v>
      </c>
      <c r="P2169" s="365">
        <f>IF(ISERROR('commented data'!$J2123),"",'commented data'!$J2123)</f>
        <v>125.93830108642578</v>
      </c>
      <c r="Q2169" s="368">
        <f t="shared" ref="Q2169:Q2232" si="558">IF($O2169,IF(AND($K2169=1,$L2169&gt;(2/3)),IF($J2169=1,$P2169,""),""),"")</f>
        <v>125.93830108642578</v>
      </c>
      <c r="R2169" s="368" t="str">
        <f t="shared" si="547"/>
        <v/>
      </c>
      <c r="S2169" s="369">
        <f t="shared" si="548"/>
        <v>125.93830108642578</v>
      </c>
      <c r="T2169" s="365">
        <f>IF(ISERROR('commented data'!$M2123),"",'commented data'!$M2123)</f>
        <v>79615.9375</v>
      </c>
      <c r="U2169" s="370">
        <f t="shared" si="549"/>
        <v>79615.9375</v>
      </c>
      <c r="V2169" s="371">
        <f t="shared" si="550"/>
        <v>79615.9375</v>
      </c>
      <c r="W2169" s="383">
        <f t="shared" si="555"/>
        <v>69265.865625000006</v>
      </c>
      <c r="X2169" s="365">
        <f>IF(ISERROR('commented data'!$T2123),"",'commented data'!$T2123)</f>
        <v>100.98349761962891</v>
      </c>
      <c r="Y2169" s="384">
        <f t="shared" si="556"/>
        <v>100.98349761962891</v>
      </c>
      <c r="Z2169" s="365">
        <f>IF(ISERROR('commented data'!$U2123),"",'commented data'!$U2123)</f>
        <v>1012.8159790039062</v>
      </c>
      <c r="AA2169" s="385">
        <f t="shared" si="557"/>
        <v>1022.9441387939453</v>
      </c>
      <c r="AC2169" s="427">
        <f t="shared" si="552"/>
        <v>6.493941722441571</v>
      </c>
      <c r="AD2169" s="428">
        <f t="shared" si="551"/>
        <v>0.42385481396496494</v>
      </c>
      <c r="AE2169" s="429">
        <f t="shared" si="553"/>
        <v>9.2328451860350356</v>
      </c>
      <c r="AF2169" s="430">
        <f t="shared" si="554"/>
        <v>0.95610769580032873</v>
      </c>
    </row>
    <row r="2170" spans="1:32" s="5" customFormat="1" x14ac:dyDescent="0.2">
      <c r="A2170" s="363">
        <f>'commented data'!$A2124</f>
        <v>41269.375</v>
      </c>
      <c r="B2170" s="364">
        <f>IF(ISERROR('commented data'!$B2124),"",'commented data'!$B2124)</f>
        <v>894.013671875</v>
      </c>
      <c r="C2170" s="364">
        <f>IF(ISERROR('commented data'!$C2124),"",'commented data'!$C2124)</f>
        <v>462.21469116210937</v>
      </c>
      <c r="D2170" s="364">
        <f>IF(ISERROR('commented data'!$D2124),"",'commented data'!$D2124)</f>
        <v>5721.046875</v>
      </c>
      <c r="E2170" s="364">
        <f>IF(ISERROR('commented data'!$E2124),"",'commented data'!$E2124)</f>
        <v>9.9825096130371094</v>
      </c>
      <c r="F2170" s="357">
        <f t="shared" ref="F2170:F2233" si="559">IF(ISERROR(S2170*$F$53),"",S2170*$F$53)</f>
        <v>127.17566123962402</v>
      </c>
      <c r="G2170" s="362">
        <f t="shared" ref="G2170:G2233" si="560">IF(ISERROR(W2170*273.15/(273.15+Y2170)*AA2170/1013.25),"",W2170*273.15/(273.15+Y2170)*AA2170/1013.25)</f>
        <v>50984.438446066371</v>
      </c>
      <c r="H2170" s="359">
        <f>IF(ISERROR('commented data'!$N2124),"",'commented data'!$N2124)</f>
        <v>15.195033274000162</v>
      </c>
      <c r="I2170" s="359">
        <f>IFERROR('commented data'!O2124,"")</f>
        <v>15.369084113675958</v>
      </c>
      <c r="J2170" s="358">
        <f>IF(ISERROR('commented data'!$P2124),"",'commented data'!$P2124)</f>
        <v>1</v>
      </c>
      <c r="K2170" s="328">
        <f>IF(ISERROR('commented data'!$Q2124),"",'commented data'!$Q2124)</f>
        <v>1</v>
      </c>
      <c r="L2170" s="328">
        <f>IF(ISERROR('commented data'!$R2124),"",'commented data'!$R2124)</f>
        <v>1</v>
      </c>
      <c r="M2170" s="328">
        <f>IF(ISERROR('commented data'!$S2124),"",'commented data'!$S2124)</f>
        <v>1</v>
      </c>
      <c r="N2170" s="366">
        <f t="shared" ref="N2170:N2233" si="561">IF(ISERROR(F2170*G2170/1000/1000/H2170),"",IF(F2170*G2170/1000/1000/H2170&lt;$J$47,1,0))</f>
        <v>1</v>
      </c>
      <c r="O2170" s="367" t="b">
        <f t="shared" ref="O2170:O2233" si="562">AND(P2170&gt;=0,T2170&gt;=0)</f>
        <v>1</v>
      </c>
      <c r="P2170" s="365">
        <f>IF(ISERROR('commented data'!$J2124),"",'commented data'!$J2124)</f>
        <v>125.91649627685547</v>
      </c>
      <c r="Q2170" s="368">
        <f t="shared" si="558"/>
        <v>125.91649627685547</v>
      </c>
      <c r="R2170" s="368" t="str">
        <f t="shared" ref="R2170:R2233" si="563">IF(K2170&lt;1,1,IF(L2170&lt;0.666,2,""))</f>
        <v/>
      </c>
      <c r="S2170" s="369">
        <f t="shared" ref="S2170:S2233" si="564">IF(R2170=1,IF(J2170=1,$Q$53,P2170),P2170)</f>
        <v>125.91649627685547</v>
      </c>
      <c r="T2170" s="365">
        <f>IF(ISERROR('commented data'!$M2124),"",'commented data'!$M2124)</f>
        <v>79533.5703125</v>
      </c>
      <c r="U2170" s="370">
        <f t="shared" ref="U2170:U2233" si="565">IF(J2170=1,IF(T2170,IF(M2170=1,T2170,""),""),"")</f>
        <v>79533.5703125</v>
      </c>
      <c r="V2170" s="371">
        <f t="shared" ref="V2170:V2233" si="566">IF(U2170="",IF(J2170=1,$U$53,T2170),T2170)</f>
        <v>79533.5703125</v>
      </c>
      <c r="W2170" s="383">
        <f t="shared" si="555"/>
        <v>69194.206171875005</v>
      </c>
      <c r="X2170" s="365">
        <f>IF(ISERROR('commented data'!$T2124),"",'commented data'!$T2124)</f>
        <v>101.10659790039062</v>
      </c>
      <c r="Y2170" s="384">
        <f t="shared" si="556"/>
        <v>101.10659790039062</v>
      </c>
      <c r="Z2170" s="365">
        <f>IF(ISERROR('commented data'!$U2124),"",'commented data'!$U2124)</f>
        <v>1012.8179931640625</v>
      </c>
      <c r="AA2170" s="385">
        <f t="shared" si="557"/>
        <v>1022.9461730957031</v>
      </c>
      <c r="AC2170" s="427">
        <f t="shared" si="552"/>
        <v>6.483979672309399</v>
      </c>
      <c r="AD2170" s="428">
        <f t="shared" ref="AD2170:AD2233" si="567">IFERROR(IF(AC2170/H2170&gt;0,AC2170/H2170,""),"")</f>
        <v>0.42671704335152549</v>
      </c>
      <c r="AE2170" s="429">
        <f t="shared" si="553"/>
        <v>9.2299829566484757</v>
      </c>
      <c r="AF2170" s="430">
        <f t="shared" si="554"/>
        <v>0.95581129750830773</v>
      </c>
    </row>
    <row r="2171" spans="1:32" s="5" customFormat="1" x14ac:dyDescent="0.2">
      <c r="A2171" s="363">
        <f>'commented data'!$A2125</f>
        <v>41269.416666666664</v>
      </c>
      <c r="B2171" s="364">
        <f>IF(ISERROR('commented data'!$B2125),"",'commented data'!$B2125)</f>
        <v>893.961669921875</v>
      </c>
      <c r="C2171" s="364">
        <f>IF(ISERROR('commented data'!$C2125),"",'commented data'!$C2125)</f>
        <v>458.54879760742187</v>
      </c>
      <c r="D2171" s="364">
        <f>IF(ISERROR('commented data'!$D2125),"",'commented data'!$D2125)</f>
        <v>5671.22705078125</v>
      </c>
      <c r="E2171" s="364">
        <f>IF(ISERROR('commented data'!$E2125),"",'commented data'!$E2125)</f>
        <v>9.9921436309814453</v>
      </c>
      <c r="F2171" s="357">
        <f t="shared" si="559"/>
        <v>127.07284423828125</v>
      </c>
      <c r="G2171" s="362">
        <f t="shared" si="560"/>
        <v>50726.330561486182</v>
      </c>
      <c r="H2171" s="359">
        <f>IF(ISERROR('commented data'!$N2125),"",'commented data'!$N2125)</f>
        <v>15.135271155617374</v>
      </c>
      <c r="I2171" s="359">
        <f>IFERROR('commented data'!O2125,"")</f>
        <v>15.235247582412347</v>
      </c>
      <c r="J2171" s="358">
        <f>IF(ISERROR('commented data'!$P2125),"",'commented data'!$P2125)</f>
        <v>1</v>
      </c>
      <c r="K2171" s="328">
        <f>IF(ISERROR('commented data'!$Q2125),"",'commented data'!$Q2125)</f>
        <v>1</v>
      </c>
      <c r="L2171" s="328">
        <f>IF(ISERROR('commented data'!$R2125),"",'commented data'!$R2125)</f>
        <v>1</v>
      </c>
      <c r="M2171" s="328">
        <f>IF(ISERROR('commented data'!$S2125),"",'commented data'!$S2125)</f>
        <v>1</v>
      </c>
      <c r="N2171" s="366">
        <f t="shared" si="561"/>
        <v>1</v>
      </c>
      <c r="O2171" s="367" t="b">
        <f t="shared" si="562"/>
        <v>1</v>
      </c>
      <c r="P2171" s="365">
        <f>IF(ISERROR('commented data'!$J2125),"",'commented data'!$J2125)</f>
        <v>125.814697265625</v>
      </c>
      <c r="Q2171" s="368">
        <f t="shared" si="558"/>
        <v>125.814697265625</v>
      </c>
      <c r="R2171" s="368" t="str">
        <f t="shared" si="563"/>
        <v/>
      </c>
      <c r="S2171" s="369">
        <f t="shared" si="564"/>
        <v>125.814697265625</v>
      </c>
      <c r="T2171" s="365">
        <f>IF(ISERROR('commented data'!$M2125),"",'commented data'!$M2125)</f>
        <v>79204.140625</v>
      </c>
      <c r="U2171" s="370">
        <f t="shared" si="565"/>
        <v>79204.140625</v>
      </c>
      <c r="V2171" s="371">
        <f t="shared" si="566"/>
        <v>79204.140625</v>
      </c>
      <c r="W2171" s="383">
        <f t="shared" si="555"/>
        <v>68907.602343749997</v>
      </c>
      <c r="X2171" s="365">
        <f>IF(ISERROR('commented data'!$T2125),"",'commented data'!$T2125)</f>
        <v>101.45320129394531</v>
      </c>
      <c r="Y2171" s="384">
        <f t="shared" si="556"/>
        <v>101.45320129394531</v>
      </c>
      <c r="Z2171" s="365">
        <f>IF(ISERROR('commented data'!$U2125),"",'commented data'!$U2125)</f>
        <v>1012.8189697265625</v>
      </c>
      <c r="AA2171" s="385">
        <f t="shared" si="557"/>
        <v>1022.9471594238281</v>
      </c>
      <c r="AC2171" s="427">
        <f t="shared" ref="AC2171:AC2234" si="568">IFERROR(IF(J2171&lt;1,"",IF(F2171*G2171*0.000001&lt;=0,"",F2171*G2171*0.000001)),"")</f>
        <v>6.4459391022192989</v>
      </c>
      <c r="AD2171" s="428">
        <f t="shared" si="567"/>
        <v>0.42588857747863496</v>
      </c>
      <c r="AE2171" s="429">
        <f t="shared" si="553"/>
        <v>9.2308114225213664</v>
      </c>
      <c r="AF2171" s="430">
        <f t="shared" si="554"/>
        <v>0.95589708932879403</v>
      </c>
    </row>
    <row r="2172" spans="1:32" s="5" customFormat="1" x14ac:dyDescent="0.2">
      <c r="A2172" s="363">
        <f>'commented data'!$A2126</f>
        <v>41269.458333333336</v>
      </c>
      <c r="B2172" s="364">
        <f>IF(ISERROR('commented data'!$B2126),"",'commented data'!$B2126)</f>
        <v>894.02728271484375</v>
      </c>
      <c r="C2172" s="364">
        <f>IF(ISERROR('commented data'!$C2126),"",'commented data'!$C2126)</f>
        <v>451.67498779296875</v>
      </c>
      <c r="D2172" s="364">
        <f>IF(ISERROR('commented data'!$D2126),"",'commented data'!$D2126)</f>
        <v>5649.6279296875</v>
      </c>
      <c r="E2172" s="364">
        <f>IF(ISERROR('commented data'!$E2126),"",'commented data'!$E2126)</f>
        <v>10.031479835510254</v>
      </c>
      <c r="F2172" s="357">
        <f t="shared" si="559"/>
        <v>124.26494529724121</v>
      </c>
      <c r="G2172" s="362">
        <f t="shared" si="560"/>
        <v>49905.30389638889</v>
      </c>
      <c r="H2172" s="359">
        <f>IF(ISERROR('commented data'!$N2126),"",'commented data'!$N2126)</f>
        <v>14.978037372000253</v>
      </c>
      <c r="I2172" s="359">
        <f>IFERROR('commented data'!O2126,"")</f>
        <v>15.177223462679661</v>
      </c>
      <c r="J2172" s="358">
        <f>IF(ISERROR('commented data'!$P2126),"",'commented data'!$P2126)</f>
        <v>1</v>
      </c>
      <c r="K2172" s="328">
        <f>IF(ISERROR('commented data'!$Q2126),"",'commented data'!$Q2126)</f>
        <v>1</v>
      </c>
      <c r="L2172" s="328">
        <f>IF(ISERROR('commented data'!$R2126),"",'commented data'!$R2126)</f>
        <v>1</v>
      </c>
      <c r="M2172" s="328">
        <f>IF(ISERROR('commented data'!$S2126),"",'commented data'!$S2126)</f>
        <v>1</v>
      </c>
      <c r="N2172" s="366">
        <f t="shared" si="561"/>
        <v>1</v>
      </c>
      <c r="O2172" s="367" t="b">
        <f t="shared" si="562"/>
        <v>1</v>
      </c>
      <c r="P2172" s="365">
        <f>IF(ISERROR('commented data'!$J2126),"",'commented data'!$J2126)</f>
        <v>123.03459930419922</v>
      </c>
      <c r="Q2172" s="368">
        <f t="shared" si="558"/>
        <v>123.03459930419922</v>
      </c>
      <c r="R2172" s="368" t="str">
        <f t="shared" si="563"/>
        <v/>
      </c>
      <c r="S2172" s="369">
        <f t="shared" si="564"/>
        <v>123.03459930419922</v>
      </c>
      <c r="T2172" s="365">
        <f>IF(ISERROR('commented data'!$M2126),"",'commented data'!$M2126)</f>
        <v>78223.1328125</v>
      </c>
      <c r="U2172" s="370">
        <f t="shared" si="565"/>
        <v>78223.1328125</v>
      </c>
      <c r="V2172" s="371">
        <f t="shared" si="566"/>
        <v>78223.1328125</v>
      </c>
      <c r="W2172" s="383">
        <f t="shared" si="555"/>
        <v>68054.125546875002</v>
      </c>
      <c r="X2172" s="365">
        <f>IF(ISERROR('commented data'!$T2126),"",'commented data'!$T2126)</f>
        <v>102.89959716796875</v>
      </c>
      <c r="Y2172" s="384">
        <f t="shared" si="556"/>
        <v>102.89959716796875</v>
      </c>
      <c r="Z2172" s="365">
        <f>IF(ISERROR('commented data'!$U2126),"",'commented data'!$U2126)</f>
        <v>1012.8179931640625</v>
      </c>
      <c r="AA2172" s="385">
        <f t="shared" si="557"/>
        <v>1022.9461730957031</v>
      </c>
      <c r="AC2172" s="427">
        <f t="shared" si="568"/>
        <v>6.2014798587269642</v>
      </c>
      <c r="AD2172" s="428">
        <f t="shared" si="567"/>
        <v>0.41403821506814564</v>
      </c>
      <c r="AE2172" s="429">
        <f t="shared" si="553"/>
        <v>9.2426617849318546</v>
      </c>
      <c r="AF2172" s="430">
        <f t="shared" si="554"/>
        <v>0.95712425413773383</v>
      </c>
    </row>
    <row r="2173" spans="1:32" s="5" customFormat="1" x14ac:dyDescent="0.2">
      <c r="A2173" s="363">
        <f>'commented data'!$A2127</f>
        <v>41269.5</v>
      </c>
      <c r="B2173" s="364">
        <f>IF(ISERROR('commented data'!$B2127),"",'commented data'!$B2127)</f>
        <v>893.9832763671875</v>
      </c>
      <c r="C2173" s="364">
        <f>IF(ISERROR('commented data'!$C2127),"",'commented data'!$C2127)</f>
        <v>461.74758911132812</v>
      </c>
      <c r="D2173" s="364">
        <f>IF(ISERROR('commented data'!$D2127),"",'commented data'!$D2127)</f>
        <v>5717.55908203125</v>
      </c>
      <c r="E2173" s="364">
        <f>IF(ISERROR('commented data'!$E2127),"",'commented data'!$E2127)</f>
        <v>9.9815607070922852</v>
      </c>
      <c r="F2173" s="357">
        <f t="shared" si="559"/>
        <v>126.81206832885742</v>
      </c>
      <c r="G2173" s="362">
        <f t="shared" si="560"/>
        <v>50952.579624210361</v>
      </c>
      <c r="H2173" s="359">
        <f>IF(ISERROR('commented data'!$N2127),"",'commented data'!$N2127)</f>
        <v>15.272251938839837</v>
      </c>
      <c r="I2173" s="359">
        <f>IFERROR('commented data'!O2127,"")</f>
        <v>15.359714467756424</v>
      </c>
      <c r="J2173" s="358">
        <f>IF(ISERROR('commented data'!$P2127),"",'commented data'!$P2127)</f>
        <v>1</v>
      </c>
      <c r="K2173" s="328">
        <f>IF(ISERROR('commented data'!$Q2127),"",'commented data'!$Q2127)</f>
        <v>1</v>
      </c>
      <c r="L2173" s="328">
        <f>IF(ISERROR('commented data'!$R2127),"",'commented data'!$R2127)</f>
        <v>1</v>
      </c>
      <c r="M2173" s="328">
        <f>IF(ISERROR('commented data'!$S2127),"",'commented data'!$S2127)</f>
        <v>1</v>
      </c>
      <c r="N2173" s="366">
        <f t="shared" si="561"/>
        <v>1</v>
      </c>
      <c r="O2173" s="367" t="b">
        <f t="shared" si="562"/>
        <v>1</v>
      </c>
      <c r="P2173" s="365">
        <f>IF(ISERROR('commented data'!$J2127),"",'commented data'!$J2127)</f>
        <v>125.55650329589844</v>
      </c>
      <c r="Q2173" s="368">
        <f t="shared" si="558"/>
        <v>125.55650329589844</v>
      </c>
      <c r="R2173" s="368" t="str">
        <f t="shared" si="563"/>
        <v/>
      </c>
      <c r="S2173" s="369">
        <f t="shared" si="564"/>
        <v>125.55650329589844</v>
      </c>
      <c r="T2173" s="365">
        <f>IF(ISERROR('commented data'!$M2127),"",'commented data'!$M2127)</f>
        <v>79501.0234375</v>
      </c>
      <c r="U2173" s="370">
        <f t="shared" si="565"/>
        <v>79501.0234375</v>
      </c>
      <c r="V2173" s="371">
        <f t="shared" si="566"/>
        <v>79501.0234375</v>
      </c>
      <c r="W2173" s="383">
        <f t="shared" si="555"/>
        <v>69165.890390625005</v>
      </c>
      <c r="X2173" s="365">
        <f>IF(ISERROR('commented data'!$T2127),"",'commented data'!$T2127)</f>
        <v>101.18699645996094</v>
      </c>
      <c r="Y2173" s="384">
        <f t="shared" si="556"/>
        <v>101.18699645996094</v>
      </c>
      <c r="Z2173" s="365">
        <f>IF(ISERROR('commented data'!$U2127),"",'commented data'!$U2127)</f>
        <v>1012.8170166015625</v>
      </c>
      <c r="AA2173" s="385">
        <f t="shared" si="557"/>
        <v>1022.9451867675781</v>
      </c>
      <c r="AC2173" s="427">
        <f t="shared" si="568"/>
        <v>6.4614020088369131</v>
      </c>
      <c r="AD2173" s="428">
        <f t="shared" si="567"/>
        <v>0.42308115625073667</v>
      </c>
      <c r="AE2173" s="429">
        <f t="shared" ref="AE2173:AE2236" si="569">IFERROR($J$47-AD2173,"")</f>
        <v>9.2336188437492641</v>
      </c>
      <c r="AF2173" s="430">
        <f t="shared" ref="AF2173:AF2236" si="570">IFERROR(AE2173/$J$47,"")</f>
        <v>0.95618781195949587</v>
      </c>
    </row>
    <row r="2174" spans="1:32" s="5" customFormat="1" x14ac:dyDescent="0.2">
      <c r="A2174" s="363">
        <f>'commented data'!$A2128</f>
        <v>41269.541666666664</v>
      </c>
      <c r="B2174" s="364">
        <f>IF(ISERROR('commented data'!$B2128),"",'commented data'!$B2128)</f>
        <v>893.9971923828125</v>
      </c>
      <c r="C2174" s="364">
        <f>IF(ISERROR('commented data'!$C2128),"",'commented data'!$C2128)</f>
        <v>463.67620849609375</v>
      </c>
      <c r="D2174" s="364">
        <f>IF(ISERROR('commented data'!$D2128),"",'commented data'!$D2128)</f>
        <v>5749.2548828125</v>
      </c>
      <c r="E2174" s="364">
        <f>IF(ISERROR('commented data'!$E2128),"",'commented data'!$E2128)</f>
        <v>9.9933986663818359</v>
      </c>
      <c r="F2174" s="357">
        <f t="shared" si="559"/>
        <v>126.96377021789552</v>
      </c>
      <c r="G2174" s="362">
        <f t="shared" si="560"/>
        <v>51246.499599639028</v>
      </c>
      <c r="H2174" s="359">
        <f>IF(ISERROR('commented data'!$N2128),"",'commented data'!$N2128)</f>
        <v>15.281173924821779</v>
      </c>
      <c r="I2174" s="359">
        <f>IFERROR('commented data'!O2128,"")</f>
        <v>15.444862420377831</v>
      </c>
      <c r="J2174" s="358">
        <f>IF(ISERROR('commented data'!$P2128),"",'commented data'!$P2128)</f>
        <v>1</v>
      </c>
      <c r="K2174" s="328">
        <f>IF(ISERROR('commented data'!$Q2128),"",'commented data'!$Q2128)</f>
        <v>1</v>
      </c>
      <c r="L2174" s="328">
        <f>IF(ISERROR('commented data'!$R2128),"",'commented data'!$R2128)</f>
        <v>1</v>
      </c>
      <c r="M2174" s="328">
        <f>IF(ISERROR('commented data'!$S2128),"",'commented data'!$S2128)</f>
        <v>1</v>
      </c>
      <c r="N2174" s="366">
        <f t="shared" si="561"/>
        <v>1</v>
      </c>
      <c r="O2174" s="367" t="b">
        <f t="shared" si="562"/>
        <v>1</v>
      </c>
      <c r="P2174" s="365">
        <f>IF(ISERROR('commented data'!$J2128),"",'commented data'!$J2128)</f>
        <v>125.70670318603516</v>
      </c>
      <c r="Q2174" s="368">
        <f t="shared" si="558"/>
        <v>125.70670318603516</v>
      </c>
      <c r="R2174" s="368" t="str">
        <f t="shared" si="563"/>
        <v/>
      </c>
      <c r="S2174" s="369">
        <f t="shared" si="564"/>
        <v>125.70670318603516</v>
      </c>
      <c r="T2174" s="365">
        <f>IF(ISERROR('commented data'!$M2128),"",'commented data'!$M2128)</f>
        <v>79870.1796875</v>
      </c>
      <c r="U2174" s="370">
        <f t="shared" si="565"/>
        <v>79870.1796875</v>
      </c>
      <c r="V2174" s="371">
        <f t="shared" si="566"/>
        <v>79870.1796875</v>
      </c>
      <c r="W2174" s="383">
        <f t="shared" si="555"/>
        <v>69487.056328124992</v>
      </c>
      <c r="X2174" s="365">
        <f>IF(ISERROR('commented data'!$T2128),"",'commented data'!$T2128)</f>
        <v>100.76640319824219</v>
      </c>
      <c r="Y2174" s="384">
        <f t="shared" si="556"/>
        <v>100.76640319824219</v>
      </c>
      <c r="Z2174" s="365">
        <f>IF(ISERROR('commented data'!$U2128),"",'commented data'!$U2128)</f>
        <v>1012.81201171875</v>
      </c>
      <c r="AA2174" s="385">
        <f t="shared" si="557"/>
        <v>1022.9401318359376</v>
      </c>
      <c r="AC2174" s="427">
        <f t="shared" si="568"/>
        <v>6.5064487996400437</v>
      </c>
      <c r="AD2174" s="428">
        <f t="shared" si="567"/>
        <v>0.4257820002343784</v>
      </c>
      <c r="AE2174" s="429">
        <f t="shared" si="569"/>
        <v>9.230917999765623</v>
      </c>
      <c r="AF2174" s="430">
        <f t="shared" si="570"/>
        <v>0.95590812594008534</v>
      </c>
    </row>
    <row r="2175" spans="1:32" s="5" customFormat="1" x14ac:dyDescent="0.2">
      <c r="A2175" s="363">
        <f>'commented data'!$A2129</f>
        <v>41269.583333333336</v>
      </c>
      <c r="B2175" s="364">
        <f>IF(ISERROR('commented data'!$B2129),"",'commented data'!$B2129)</f>
        <v>894.0001220703125</v>
      </c>
      <c r="C2175" s="364">
        <f>IF(ISERROR('commented data'!$C2129),"",'commented data'!$C2129)</f>
        <v>463.12210083007812</v>
      </c>
      <c r="D2175" s="364">
        <f>IF(ISERROR('commented data'!$D2129),"",'commented data'!$D2129)</f>
        <v>5739.509765625</v>
      </c>
      <c r="E2175" s="364">
        <f>IF(ISERROR('commented data'!$E2129),"",'commented data'!$E2129)</f>
        <v>9.9926967620849609</v>
      </c>
      <c r="F2175" s="357">
        <f t="shared" si="559"/>
        <v>126.05254173278809</v>
      </c>
      <c r="G2175" s="362">
        <f t="shared" si="560"/>
        <v>51197.922706466597</v>
      </c>
      <c r="H2175" s="359">
        <f>IF(ISERROR('commented data'!$N2129),"",'commented data'!$N2129)</f>
        <v>15.310143461086627</v>
      </c>
      <c r="I2175" s="359">
        <f>IFERROR('commented data'!O2129,"")</f>
        <v>15.418683028908974</v>
      </c>
      <c r="J2175" s="358">
        <f>IF(ISERROR('commented data'!$P2129),"",'commented data'!$P2129)</f>
        <v>1</v>
      </c>
      <c r="K2175" s="328">
        <f>IF(ISERROR('commented data'!$Q2129),"",'commented data'!$Q2129)</f>
        <v>1</v>
      </c>
      <c r="L2175" s="328">
        <f>IF(ISERROR('commented data'!$R2129),"",'commented data'!$R2129)</f>
        <v>1</v>
      </c>
      <c r="M2175" s="328">
        <f>IF(ISERROR('commented data'!$S2129),"",'commented data'!$S2129)</f>
        <v>1</v>
      </c>
      <c r="N2175" s="366">
        <f t="shared" si="561"/>
        <v>1</v>
      </c>
      <c r="O2175" s="367" t="b">
        <f t="shared" si="562"/>
        <v>1</v>
      </c>
      <c r="P2175" s="365">
        <f>IF(ISERROR('commented data'!$J2129),"",'commented data'!$J2129)</f>
        <v>124.80449676513672</v>
      </c>
      <c r="Q2175" s="368">
        <f t="shared" si="558"/>
        <v>124.80449676513672</v>
      </c>
      <c r="R2175" s="368" t="str">
        <f t="shared" si="563"/>
        <v/>
      </c>
      <c r="S2175" s="369">
        <f t="shared" si="564"/>
        <v>124.80449676513672</v>
      </c>
      <c r="T2175" s="365">
        <f>IF(ISERROR('commented data'!$M2129),"",'commented data'!$M2129)</f>
        <v>79772.4765625</v>
      </c>
      <c r="U2175" s="370">
        <f t="shared" si="565"/>
        <v>79772.4765625</v>
      </c>
      <c r="V2175" s="371">
        <f t="shared" si="566"/>
        <v>79772.4765625</v>
      </c>
      <c r="W2175" s="383">
        <f t="shared" si="555"/>
        <v>69402.054609375002</v>
      </c>
      <c r="X2175" s="365">
        <f>IF(ISERROR('commented data'!$T2129),"",'commented data'!$T2129)</f>
        <v>100.66259765625</v>
      </c>
      <c r="Y2175" s="384">
        <f t="shared" si="556"/>
        <v>100.66259765625</v>
      </c>
      <c r="Z2175" s="365">
        <f>IF(ISERROR('commented data'!$U2129),"",'commented data'!$U2129)</f>
        <v>1012.8099975585937</v>
      </c>
      <c r="AA2175" s="385">
        <f t="shared" si="557"/>
        <v>1022.9380975341797</v>
      </c>
      <c r="AC2175" s="427">
        <f t="shared" si="568"/>
        <v>6.4536282885889387</v>
      </c>
      <c r="AD2175" s="428">
        <f t="shared" si="567"/>
        <v>0.42152631064443968</v>
      </c>
      <c r="AE2175" s="429">
        <f t="shared" si="569"/>
        <v>9.2351736893555607</v>
      </c>
      <c r="AF2175" s="430">
        <f t="shared" si="570"/>
        <v>0.95634882406573263</v>
      </c>
    </row>
    <row r="2176" spans="1:32" s="5" customFormat="1" x14ac:dyDescent="0.2">
      <c r="A2176" s="363">
        <f>'commented data'!$A2130</f>
        <v>41269.625</v>
      </c>
      <c r="B2176" s="364">
        <f>IF(ISERROR('commented data'!$B2130),"",'commented data'!$B2130)</f>
        <v>893.92681884765625</v>
      </c>
      <c r="C2176" s="364">
        <f>IF(ISERROR('commented data'!$C2130),"",'commented data'!$C2130)</f>
        <v>462.656494140625</v>
      </c>
      <c r="D2176" s="364">
        <f>IF(ISERROR('commented data'!$D2130),"",'commented data'!$D2130)</f>
        <v>5733.05322265625</v>
      </c>
      <c r="E2176" s="364">
        <f>IF(ISERROR('commented data'!$E2130),"",'commented data'!$E2130)</f>
        <v>9.987797737121582</v>
      </c>
      <c r="F2176" s="357">
        <f t="shared" si="559"/>
        <v>124.71389411926269</v>
      </c>
      <c r="G2176" s="362">
        <f t="shared" si="560"/>
        <v>51160.127301009903</v>
      </c>
      <c r="H2176" s="359">
        <f>IF(ISERROR('commented data'!$N2130),"",'commented data'!$N2130)</f>
        <v>15.376842933700754</v>
      </c>
      <c r="I2176" s="359">
        <f>IFERROR('commented data'!O2130,"")</f>
        <v>15.401338099888394</v>
      </c>
      <c r="J2176" s="358">
        <f>IF(ISERROR('commented data'!$P2130),"",'commented data'!$P2130)</f>
        <v>1</v>
      </c>
      <c r="K2176" s="328">
        <f>IF(ISERROR('commented data'!$Q2130),"",'commented data'!$Q2130)</f>
        <v>1</v>
      </c>
      <c r="L2176" s="328">
        <f>IF(ISERROR('commented data'!$R2130),"",'commented data'!$R2130)</f>
        <v>1</v>
      </c>
      <c r="M2176" s="328">
        <f>IF(ISERROR('commented data'!$S2130),"",'commented data'!$S2130)</f>
        <v>1</v>
      </c>
      <c r="N2176" s="366">
        <f t="shared" si="561"/>
        <v>1</v>
      </c>
      <c r="O2176" s="367" t="b">
        <f t="shared" si="562"/>
        <v>1</v>
      </c>
      <c r="P2176" s="365">
        <f>IF(ISERROR('commented data'!$J2130),"",'commented data'!$J2130)</f>
        <v>123.47910308837891</v>
      </c>
      <c r="Q2176" s="368">
        <f t="shared" si="558"/>
        <v>123.47910308837891</v>
      </c>
      <c r="R2176" s="368" t="str">
        <f t="shared" si="563"/>
        <v/>
      </c>
      <c r="S2176" s="369">
        <f t="shared" si="564"/>
        <v>123.47910308837891</v>
      </c>
      <c r="T2176" s="365">
        <f>IF(ISERROR('commented data'!$M2130),"",'commented data'!$M2130)</f>
        <v>79755.9296875</v>
      </c>
      <c r="U2176" s="370">
        <f t="shared" si="565"/>
        <v>79755.9296875</v>
      </c>
      <c r="V2176" s="371">
        <f t="shared" si="566"/>
        <v>79755.9296875</v>
      </c>
      <c r="W2176" s="383">
        <f t="shared" si="555"/>
        <v>69387.658828125001</v>
      </c>
      <c r="X2176" s="365">
        <f>IF(ISERROR('commented data'!$T2130),"",'commented data'!$T2130)</f>
        <v>100.86080169677734</v>
      </c>
      <c r="Y2176" s="384">
        <f t="shared" si="556"/>
        <v>100.86080169677734</v>
      </c>
      <c r="Z2176" s="365">
        <f>IF(ISERROR('commented data'!$U2130),"",'commented data'!$U2130)</f>
        <v>1012.8090209960937</v>
      </c>
      <c r="AA2176" s="385">
        <f t="shared" si="557"/>
        <v>1022.9371112060547</v>
      </c>
      <c r="AC2176" s="427">
        <f t="shared" si="568"/>
        <v>6.3803786993461493</v>
      </c>
      <c r="AD2176" s="428">
        <f t="shared" si="567"/>
        <v>0.41493424410042923</v>
      </c>
      <c r="AE2176" s="429">
        <f t="shared" si="569"/>
        <v>9.2417657558995714</v>
      </c>
      <c r="AF2176" s="430">
        <f t="shared" si="570"/>
        <v>0.95703146581125753</v>
      </c>
    </row>
    <row r="2177" spans="1:32" s="5" customFormat="1" x14ac:dyDescent="0.2">
      <c r="A2177" s="363">
        <f>'commented data'!$A2131</f>
        <v>41269.666666666664</v>
      </c>
      <c r="B2177" s="364">
        <f>IF(ISERROR('commented data'!$B2131),"",'commented data'!$B2131)</f>
        <v>894.052490234375</v>
      </c>
      <c r="C2177" s="364">
        <f>IF(ISERROR('commented data'!$C2131),"",'commented data'!$C2131)</f>
        <v>462.41668701171875</v>
      </c>
      <c r="D2177" s="364">
        <f>IF(ISERROR('commented data'!$D2131),"",'commented data'!$D2131)</f>
        <v>5732.3798828125</v>
      </c>
      <c r="E2177" s="364">
        <f>IF(ISERROR('commented data'!$E2131),"",'commented data'!$E2131)</f>
        <v>9.9935283660888672</v>
      </c>
      <c r="F2177" s="357">
        <f t="shared" si="559"/>
        <v>123.29160896301269</v>
      </c>
      <c r="G2177" s="362">
        <f t="shared" si="560"/>
        <v>51172.206996011453</v>
      </c>
      <c r="H2177" s="359">
        <f>IF(ISERROR('commented data'!$N2131),"",'commented data'!$N2131)</f>
        <v>15.400892272216733</v>
      </c>
      <c r="I2177" s="359">
        <f>IFERROR('commented data'!O2131,"")</f>
        <v>15.399529232224522</v>
      </c>
      <c r="J2177" s="358">
        <f>IF(ISERROR('commented data'!$P2131),"",'commented data'!$P2131)</f>
        <v>1</v>
      </c>
      <c r="K2177" s="328">
        <f>IF(ISERROR('commented data'!$Q2131),"",'commented data'!$Q2131)</f>
        <v>1</v>
      </c>
      <c r="L2177" s="328">
        <f>IF(ISERROR('commented data'!$R2131),"",'commented data'!$R2131)</f>
        <v>1</v>
      </c>
      <c r="M2177" s="328">
        <f>IF(ISERROR('commented data'!$S2131),"",'commented data'!$S2131)</f>
        <v>1</v>
      </c>
      <c r="N2177" s="366">
        <f t="shared" si="561"/>
        <v>1</v>
      </c>
      <c r="O2177" s="367" t="b">
        <f t="shared" si="562"/>
        <v>1</v>
      </c>
      <c r="P2177" s="365">
        <f>IF(ISERROR('commented data'!$J2131),"",'commented data'!$J2131)</f>
        <v>122.07089996337891</v>
      </c>
      <c r="Q2177" s="368">
        <f t="shared" si="558"/>
        <v>122.07089996337891</v>
      </c>
      <c r="R2177" s="368" t="str">
        <f t="shared" si="563"/>
        <v/>
      </c>
      <c r="S2177" s="369">
        <f t="shared" si="564"/>
        <v>122.07089996337891</v>
      </c>
      <c r="T2177" s="365">
        <f>IF(ISERROR('commented data'!$M2131),"",'commented data'!$M2131)</f>
        <v>79803.8203125</v>
      </c>
      <c r="U2177" s="370">
        <f t="shared" si="565"/>
        <v>79803.8203125</v>
      </c>
      <c r="V2177" s="371">
        <f t="shared" si="566"/>
        <v>79803.8203125</v>
      </c>
      <c r="W2177" s="383">
        <f t="shared" si="555"/>
        <v>69429.323671874998</v>
      </c>
      <c r="X2177" s="365">
        <f>IF(ISERROR('commented data'!$T2131),"",'commented data'!$T2131)</f>
        <v>101.0010986328125</v>
      </c>
      <c r="Y2177" s="384">
        <f t="shared" si="556"/>
        <v>101.0010986328125</v>
      </c>
      <c r="Z2177" s="365">
        <f>IF(ISERROR('commented data'!$U2131),"",'commented data'!$U2131)</f>
        <v>1012.8200073242187</v>
      </c>
      <c r="AA2177" s="385">
        <f t="shared" si="557"/>
        <v>1022.9482073974609</v>
      </c>
      <c r="AC2177" s="427">
        <f t="shared" si="568"/>
        <v>6.3091037347265857</v>
      </c>
      <c r="AD2177" s="428">
        <f t="shared" si="567"/>
        <v>0.40965832519380918</v>
      </c>
      <c r="AE2177" s="429">
        <f t="shared" si="569"/>
        <v>9.2470416748061908</v>
      </c>
      <c r="AF2177" s="430">
        <f t="shared" si="570"/>
        <v>0.95757781382938167</v>
      </c>
    </row>
    <row r="2178" spans="1:32" s="5" customFormat="1" x14ac:dyDescent="0.2">
      <c r="A2178" s="363">
        <f>'commented data'!$A2132</f>
        <v>41269.708333333336</v>
      </c>
      <c r="B2178" s="364">
        <f>IF(ISERROR('commented data'!$B2132),"",'commented data'!$B2132)</f>
        <v>893.99371337890625</v>
      </c>
      <c r="C2178" s="364">
        <f>IF(ISERROR('commented data'!$C2132),"",'commented data'!$C2132)</f>
        <v>461.23699951171875</v>
      </c>
      <c r="D2178" s="364">
        <f>IF(ISERROR('commented data'!$D2132),"",'commented data'!$D2132)</f>
        <v>5713.68896484375</v>
      </c>
      <c r="E2178" s="364">
        <f>IF(ISERROR('commented data'!$E2132),"",'commented data'!$E2132)</f>
        <v>9.9876899719238281</v>
      </c>
      <c r="F2178" s="357">
        <f t="shared" si="559"/>
        <v>122.85609886169433</v>
      </c>
      <c r="G2178" s="362">
        <f t="shared" si="560"/>
        <v>51036.367039706223</v>
      </c>
      <c r="H2178" s="359">
        <f>IF(ISERROR('commented data'!$N2132),"",'commented data'!$N2132)</f>
        <v>15.082185201430548</v>
      </c>
      <c r="I2178" s="359">
        <f>IFERROR('commented data'!O2132,"")</f>
        <v>15.349317741792794</v>
      </c>
      <c r="J2178" s="358">
        <f>IF(ISERROR('commented data'!$P2132),"",'commented data'!$P2132)</f>
        <v>1</v>
      </c>
      <c r="K2178" s="328">
        <f>IF(ISERROR('commented data'!$Q2132),"",'commented data'!$Q2132)</f>
        <v>1</v>
      </c>
      <c r="L2178" s="328">
        <f>IF(ISERROR('commented data'!$R2132),"",'commented data'!$R2132)</f>
        <v>1</v>
      </c>
      <c r="M2178" s="328">
        <f>IF(ISERROR('commented data'!$S2132),"",'commented data'!$S2132)</f>
        <v>1</v>
      </c>
      <c r="N2178" s="366">
        <f t="shared" si="561"/>
        <v>1</v>
      </c>
      <c r="O2178" s="367" t="b">
        <f t="shared" si="562"/>
        <v>1</v>
      </c>
      <c r="P2178" s="365">
        <f>IF(ISERROR('commented data'!$J2132),"",'commented data'!$J2132)</f>
        <v>121.63970184326172</v>
      </c>
      <c r="Q2178" s="368">
        <f t="shared" si="558"/>
        <v>121.63970184326172</v>
      </c>
      <c r="R2178" s="368" t="str">
        <f t="shared" si="563"/>
        <v/>
      </c>
      <c r="S2178" s="369">
        <f t="shared" si="564"/>
        <v>121.63970184326172</v>
      </c>
      <c r="T2178" s="365">
        <f>IF(ISERROR('commented data'!$M2132),"",'commented data'!$M2132)</f>
        <v>79588.6015625</v>
      </c>
      <c r="U2178" s="370">
        <f t="shared" si="565"/>
        <v>79588.6015625</v>
      </c>
      <c r="V2178" s="371">
        <f t="shared" si="566"/>
        <v>79588.6015625</v>
      </c>
      <c r="W2178" s="383">
        <f t="shared" si="555"/>
        <v>69242.083359374999</v>
      </c>
      <c r="X2178" s="365">
        <f>IF(ISERROR('commented data'!$T2132),"",'commented data'!$T2132)</f>
        <v>100.98670196533203</v>
      </c>
      <c r="Y2178" s="384">
        <f t="shared" si="556"/>
        <v>100.98670196533203</v>
      </c>
      <c r="Z2178" s="365">
        <f>IF(ISERROR('commented data'!$U2132),"",'commented data'!$U2132)</f>
        <v>1012.823974609375</v>
      </c>
      <c r="AA2178" s="385">
        <f t="shared" si="557"/>
        <v>1022.9522143554688</v>
      </c>
      <c r="AC2178" s="427">
        <f t="shared" si="568"/>
        <v>6.2701289545718666</v>
      </c>
      <c r="AD2178" s="428">
        <f t="shared" si="567"/>
        <v>0.41573080232280557</v>
      </c>
      <c r="AE2178" s="429">
        <f t="shared" si="569"/>
        <v>9.2409691976771953</v>
      </c>
      <c r="AF2178" s="430">
        <f t="shared" si="570"/>
        <v>0.95694897818894598</v>
      </c>
    </row>
    <row r="2179" spans="1:32" s="5" customFormat="1" x14ac:dyDescent="0.2">
      <c r="A2179" s="363">
        <f>'commented data'!$A2133</f>
        <v>41269.75</v>
      </c>
      <c r="B2179" s="364">
        <f>IF(ISERROR('commented data'!$B2133),"",'commented data'!$B2133)</f>
        <v>893.97967529296875</v>
      </c>
      <c r="C2179" s="364">
        <f>IF(ISERROR('commented data'!$C2133),"",'commented data'!$C2133)</f>
        <v>459.67230224609375</v>
      </c>
      <c r="D2179" s="364">
        <f>IF(ISERROR('commented data'!$D2133),"",'commented data'!$D2133)</f>
        <v>5692.34423828125</v>
      </c>
      <c r="E2179" s="364">
        <f>IF(ISERROR('commented data'!$E2133),"",'commented data'!$E2133)</f>
        <v>9.9781856536865234</v>
      </c>
      <c r="F2179" s="357">
        <f t="shared" si="559"/>
        <v>122.44209533691406</v>
      </c>
      <c r="G2179" s="362">
        <f t="shared" si="560"/>
        <v>50852.153497599342</v>
      </c>
      <c r="H2179" s="359">
        <f>IF(ISERROR('commented data'!$N2133),"",'commented data'!$N2133)</f>
        <v>15.509694142737571</v>
      </c>
      <c r="I2179" s="359">
        <f>IFERROR('commented data'!O2133,"")</f>
        <v>15.29197703036531</v>
      </c>
      <c r="J2179" s="358">
        <f>IF(ISERROR('commented data'!$P2133),"",'commented data'!$P2133)</f>
        <v>1</v>
      </c>
      <c r="K2179" s="328">
        <f>IF(ISERROR('commented data'!$Q2133),"",'commented data'!$Q2133)</f>
        <v>1</v>
      </c>
      <c r="L2179" s="328">
        <f>IF(ISERROR('commented data'!$R2133),"",'commented data'!$R2133)</f>
        <v>1</v>
      </c>
      <c r="M2179" s="328">
        <f>IF(ISERROR('commented data'!$S2133),"",'commented data'!$S2133)</f>
        <v>1</v>
      </c>
      <c r="N2179" s="366">
        <f t="shared" si="561"/>
        <v>1</v>
      </c>
      <c r="O2179" s="367" t="b">
        <f t="shared" si="562"/>
        <v>1</v>
      </c>
      <c r="P2179" s="365">
        <f>IF(ISERROR('commented data'!$J2133),"",'commented data'!$J2133)</f>
        <v>121.22979736328125</v>
      </c>
      <c r="Q2179" s="368">
        <f t="shared" si="558"/>
        <v>121.22979736328125</v>
      </c>
      <c r="R2179" s="368" t="str">
        <f t="shared" si="563"/>
        <v/>
      </c>
      <c r="S2179" s="369">
        <f t="shared" si="564"/>
        <v>121.22979736328125</v>
      </c>
      <c r="T2179" s="365">
        <f>IF(ISERROR('commented data'!$M2133),"",'commented data'!$M2133)</f>
        <v>79292.1015625</v>
      </c>
      <c r="U2179" s="370">
        <f t="shared" si="565"/>
        <v>79292.1015625</v>
      </c>
      <c r="V2179" s="371">
        <f t="shared" si="566"/>
        <v>79292.1015625</v>
      </c>
      <c r="W2179" s="383">
        <f t="shared" si="555"/>
        <v>68984.128359374998</v>
      </c>
      <c r="X2179" s="365">
        <f>IF(ISERROR('commented data'!$T2133),"",'commented data'!$T2133)</f>
        <v>100.94280242919922</v>
      </c>
      <c r="Y2179" s="384">
        <f t="shared" si="556"/>
        <v>100.94280242919922</v>
      </c>
      <c r="Z2179" s="365">
        <f>IF(ISERROR('commented data'!$U2133),"",'commented data'!$U2133)</f>
        <v>1012.822998046875</v>
      </c>
      <c r="AA2179" s="385">
        <f t="shared" si="557"/>
        <v>1022.9512280273437</v>
      </c>
      <c r="AC2179" s="427">
        <f t="shared" si="568"/>
        <v>6.2264442266404467</v>
      </c>
      <c r="AD2179" s="428">
        <f t="shared" si="567"/>
        <v>0.40145499771547627</v>
      </c>
      <c r="AE2179" s="429">
        <f t="shared" si="569"/>
        <v>9.255245002284525</v>
      </c>
      <c r="AF2179" s="430">
        <f t="shared" si="570"/>
        <v>0.95842730977295809</v>
      </c>
    </row>
    <row r="2180" spans="1:32" s="5" customFormat="1" x14ac:dyDescent="0.2">
      <c r="A2180" s="363">
        <f>'commented data'!$A2134</f>
        <v>41269.791666666664</v>
      </c>
      <c r="B2180" s="364">
        <f>IF(ISERROR('commented data'!$B2134),"",'commented data'!$B2134)</f>
        <v>893.96917724609375</v>
      </c>
      <c r="C2180" s="364">
        <f>IF(ISERROR('commented data'!$C2134),"",'commented data'!$C2134)</f>
        <v>459.46969604492188</v>
      </c>
      <c r="D2180" s="364">
        <f>IF(ISERROR('commented data'!$D2134),"",'commented data'!$D2134)</f>
        <v>5692.43212890625</v>
      </c>
      <c r="E2180" s="364">
        <f>IF(ISERROR('commented data'!$E2134),"",'commented data'!$E2134)</f>
        <v>9.9766511917114258</v>
      </c>
      <c r="F2180" s="357">
        <f t="shared" si="559"/>
        <v>122.60147979736328</v>
      </c>
      <c r="G2180" s="362">
        <f t="shared" si="560"/>
        <v>50872.961495781616</v>
      </c>
      <c r="H2180" s="359">
        <f>IF(ISERROR('commented data'!$N2134),"",'commented data'!$N2134)</f>
        <v>15.575749718664447</v>
      </c>
      <c r="I2180" s="359">
        <f>IFERROR('commented data'!O2134,"")</f>
        <v>15.292213140720273</v>
      </c>
      <c r="J2180" s="358">
        <f>IF(ISERROR('commented data'!$P2134),"",'commented data'!$P2134)</f>
        <v>1</v>
      </c>
      <c r="K2180" s="328">
        <f>IF(ISERROR('commented data'!$Q2134),"",'commented data'!$Q2134)</f>
        <v>1</v>
      </c>
      <c r="L2180" s="328">
        <f>IF(ISERROR('commented data'!$R2134),"",'commented data'!$R2134)</f>
        <v>1</v>
      </c>
      <c r="M2180" s="328">
        <f>IF(ISERROR('commented data'!$S2134),"",'commented data'!$S2134)</f>
        <v>1</v>
      </c>
      <c r="N2180" s="366">
        <f t="shared" si="561"/>
        <v>1</v>
      </c>
      <c r="O2180" s="367" t="b">
        <f t="shared" si="562"/>
        <v>1</v>
      </c>
      <c r="P2180" s="365">
        <f>IF(ISERROR('commented data'!$J2134),"",'commented data'!$J2134)</f>
        <v>121.38760375976562</v>
      </c>
      <c r="Q2180" s="368">
        <f t="shared" si="558"/>
        <v>121.38760375976562</v>
      </c>
      <c r="R2180" s="368" t="str">
        <f t="shared" si="563"/>
        <v/>
      </c>
      <c r="S2180" s="369">
        <f t="shared" si="564"/>
        <v>121.38760375976562</v>
      </c>
      <c r="T2180" s="365">
        <f>IF(ISERROR('commented data'!$M2134),"",'commented data'!$M2134)</f>
        <v>79319.4375</v>
      </c>
      <c r="U2180" s="370">
        <f t="shared" si="565"/>
        <v>79319.4375</v>
      </c>
      <c r="V2180" s="371">
        <f t="shared" si="566"/>
        <v>79319.4375</v>
      </c>
      <c r="W2180" s="383">
        <f t="shared" si="555"/>
        <v>69007.910625000004</v>
      </c>
      <c r="X2180" s="365">
        <f>IF(ISERROR('commented data'!$T2134),"",'commented data'!$T2134)</f>
        <v>100.9176025390625</v>
      </c>
      <c r="Y2180" s="384">
        <f t="shared" si="556"/>
        <v>100.9176025390625</v>
      </c>
      <c r="Z2180" s="365">
        <f>IF(ISERROR('commented data'!$U2134),"",'commented data'!$U2134)</f>
        <v>1012.8200073242187</v>
      </c>
      <c r="AA2180" s="385">
        <f t="shared" si="557"/>
        <v>1022.9482073974609</v>
      </c>
      <c r="AC2180" s="427">
        <f t="shared" si="568"/>
        <v>6.2371003610571094</v>
      </c>
      <c r="AD2180" s="428">
        <f t="shared" si="567"/>
        <v>0.4004366065013989</v>
      </c>
      <c r="AE2180" s="429">
        <f t="shared" si="569"/>
        <v>9.2562633934986014</v>
      </c>
      <c r="AF2180" s="430">
        <f t="shared" si="570"/>
        <v>0.95853276932063758</v>
      </c>
    </row>
    <row r="2181" spans="1:32" s="5" customFormat="1" x14ac:dyDescent="0.2">
      <c r="A2181" s="363">
        <f>'commented data'!$A2135</f>
        <v>41269.833333333336</v>
      </c>
      <c r="B2181" s="364">
        <f>IF(ISERROR('commented data'!$B2135),"",'commented data'!$B2135)</f>
        <v>894.04937744140625</v>
      </c>
      <c r="C2181" s="364">
        <f>IF(ISERROR('commented data'!$C2135),"",'commented data'!$C2135)</f>
        <v>457.27951049804687</v>
      </c>
      <c r="D2181" s="364">
        <f>IF(ISERROR('commented data'!$D2135),"",'commented data'!$D2135)</f>
        <v>5663.06201171875</v>
      </c>
      <c r="E2181" s="364">
        <f>IF(ISERROR('commented data'!$E2135),"",'commented data'!$E2135)</f>
        <v>9.9673480987548828</v>
      </c>
      <c r="F2181" s="357">
        <f t="shared" si="559"/>
        <v>121.68378623962403</v>
      </c>
      <c r="G2181" s="362">
        <f t="shared" si="560"/>
        <v>50619.035214946816</v>
      </c>
      <c r="H2181" s="359">
        <f>IF(ISERROR('commented data'!$N2135),"",'commented data'!$N2135)</f>
        <v>15.24488495649828</v>
      </c>
      <c r="I2181" s="359">
        <f>IFERROR('commented data'!O2135,"")</f>
        <v>15.213312930436086</v>
      </c>
      <c r="J2181" s="358">
        <f>IF(ISERROR('commented data'!$P2135),"",'commented data'!$P2135)</f>
        <v>1</v>
      </c>
      <c r="K2181" s="328">
        <f>IF(ISERROR('commented data'!$Q2135),"",'commented data'!$Q2135)</f>
        <v>1</v>
      </c>
      <c r="L2181" s="328">
        <f>IF(ISERROR('commented data'!$R2135),"",'commented data'!$R2135)</f>
        <v>1</v>
      </c>
      <c r="M2181" s="328">
        <f>IF(ISERROR('commented data'!$S2135),"",'commented data'!$S2135)</f>
        <v>1</v>
      </c>
      <c r="N2181" s="366">
        <f t="shared" si="561"/>
        <v>1</v>
      </c>
      <c r="O2181" s="367" t="b">
        <f t="shared" si="562"/>
        <v>1</v>
      </c>
      <c r="P2181" s="365">
        <f>IF(ISERROR('commented data'!$J2135),"",'commented data'!$J2135)</f>
        <v>120.47899627685547</v>
      </c>
      <c r="Q2181" s="368">
        <f t="shared" si="558"/>
        <v>120.47899627685547</v>
      </c>
      <c r="R2181" s="368" t="str">
        <f t="shared" si="563"/>
        <v/>
      </c>
      <c r="S2181" s="369">
        <f t="shared" si="564"/>
        <v>120.47899627685547</v>
      </c>
      <c r="T2181" s="365">
        <f>IF(ISERROR('commented data'!$M2135),"",'commented data'!$M2135)</f>
        <v>78928.046875</v>
      </c>
      <c r="U2181" s="370">
        <f t="shared" si="565"/>
        <v>78928.046875</v>
      </c>
      <c r="V2181" s="371">
        <f t="shared" si="566"/>
        <v>78928.046875</v>
      </c>
      <c r="W2181" s="383">
        <f t="shared" si="555"/>
        <v>68667.400781250006</v>
      </c>
      <c r="X2181" s="365">
        <f>IF(ISERROR('commented data'!$T2135),"",'commented data'!$T2135)</f>
        <v>100.93939971923828</v>
      </c>
      <c r="Y2181" s="384">
        <f t="shared" si="556"/>
        <v>100.93939971923828</v>
      </c>
      <c r="Z2181" s="365">
        <f>IF(ISERROR('commented data'!$U2135),"",'commented data'!$U2135)</f>
        <v>1012.8209838867187</v>
      </c>
      <c r="AA2181" s="385">
        <f t="shared" si="557"/>
        <v>1022.9491937255859</v>
      </c>
      <c r="AC2181" s="427">
        <f t="shared" si="568"/>
        <v>6.1595158607515899</v>
      </c>
      <c r="AD2181" s="428">
        <f t="shared" si="567"/>
        <v>0.40403819893216292</v>
      </c>
      <c r="AE2181" s="429">
        <f t="shared" si="569"/>
        <v>9.2526618010678376</v>
      </c>
      <c r="AF2181" s="430">
        <f t="shared" si="570"/>
        <v>0.95815980625553621</v>
      </c>
    </row>
    <row r="2182" spans="1:32" s="5" customFormat="1" x14ac:dyDescent="0.2">
      <c r="A2182" s="363">
        <f>'commented data'!$A2136</f>
        <v>41269.875</v>
      </c>
      <c r="B2182" s="364">
        <f>IF(ISERROR('commented data'!$B2136),"",'commented data'!$B2136)</f>
        <v>893.959228515625</v>
      </c>
      <c r="C2182" s="364">
        <f>IF(ISERROR('commented data'!$C2136),"",'commented data'!$C2136)</f>
        <v>457.26348876953125</v>
      </c>
      <c r="D2182" s="364">
        <f>IF(ISERROR('commented data'!$D2136),"",'commented data'!$D2136)</f>
        <v>5661.7490234375</v>
      </c>
      <c r="E2182" s="364">
        <f>IF(ISERROR('commented data'!$E2136),"",'commented data'!$E2136)</f>
        <v>9.9633779525756836</v>
      </c>
      <c r="F2182" s="357">
        <f t="shared" si="559"/>
        <v>122.10657424926758</v>
      </c>
      <c r="G2182" s="362">
        <f t="shared" si="560"/>
        <v>50612.570745599827</v>
      </c>
      <c r="H2182" s="359">
        <f>IF(ISERROR('commented data'!$N2136),"",'commented data'!$N2136)</f>
        <v>15.095676164687756</v>
      </c>
      <c r="I2182" s="359">
        <f>IFERROR('commented data'!O2136,"")</f>
        <v>15.209785704077744</v>
      </c>
      <c r="J2182" s="358">
        <f>IF(ISERROR('commented data'!$P2136),"",'commented data'!$P2136)</f>
        <v>1</v>
      </c>
      <c r="K2182" s="328">
        <f>IF(ISERROR('commented data'!$Q2136),"",'commented data'!$Q2136)</f>
        <v>1</v>
      </c>
      <c r="L2182" s="328">
        <f>IF(ISERROR('commented data'!$R2136),"",'commented data'!$R2136)</f>
        <v>1</v>
      </c>
      <c r="M2182" s="328">
        <f>IF(ISERROR('commented data'!$S2136),"",'commented data'!$S2136)</f>
        <v>1</v>
      </c>
      <c r="N2182" s="366">
        <f t="shared" si="561"/>
        <v>1</v>
      </c>
      <c r="O2182" s="367" t="b">
        <f t="shared" si="562"/>
        <v>1</v>
      </c>
      <c r="P2182" s="365">
        <f>IF(ISERROR('commented data'!$J2136),"",'commented data'!$J2136)</f>
        <v>120.89759826660156</v>
      </c>
      <c r="Q2182" s="368">
        <f t="shared" si="558"/>
        <v>120.89759826660156</v>
      </c>
      <c r="R2182" s="368" t="str">
        <f t="shared" si="563"/>
        <v/>
      </c>
      <c r="S2182" s="369">
        <f t="shared" si="564"/>
        <v>120.89759826660156</v>
      </c>
      <c r="T2182" s="365">
        <f>IF(ISERROR('commented data'!$M2136),"",'commented data'!$M2136)</f>
        <v>78915.0390625</v>
      </c>
      <c r="U2182" s="370">
        <f t="shared" si="565"/>
        <v>78915.0390625</v>
      </c>
      <c r="V2182" s="371">
        <f t="shared" si="566"/>
        <v>78915.0390625</v>
      </c>
      <c r="W2182" s="383">
        <f t="shared" si="555"/>
        <v>68656.083984375</v>
      </c>
      <c r="X2182" s="365">
        <f>IF(ISERROR('commented data'!$T2136),"",'commented data'!$T2136)</f>
        <v>100.9259033203125</v>
      </c>
      <c r="Y2182" s="384">
        <f t="shared" si="556"/>
        <v>100.9259033203125</v>
      </c>
      <c r="Z2182" s="365">
        <f>IF(ISERROR('commented data'!$U2136),"",'commented data'!$U2136)</f>
        <v>1012.822021484375</v>
      </c>
      <c r="AA2182" s="385">
        <f t="shared" si="557"/>
        <v>1022.9502416992187</v>
      </c>
      <c r="AC2182" s="427">
        <f t="shared" si="568"/>
        <v>6.180127627693893</v>
      </c>
      <c r="AD2182" s="428">
        <f t="shared" si="567"/>
        <v>0.40939720488643144</v>
      </c>
      <c r="AE2182" s="429">
        <f t="shared" si="569"/>
        <v>9.2473027951135691</v>
      </c>
      <c r="AF2182" s="430">
        <f t="shared" si="570"/>
        <v>0.95760485415448016</v>
      </c>
    </row>
    <row r="2183" spans="1:32" s="5" customFormat="1" x14ac:dyDescent="0.2">
      <c r="A2183" s="363">
        <f>'commented data'!$A2137</f>
        <v>41269.916666666664</v>
      </c>
      <c r="B2183" s="364">
        <f>IF(ISERROR('commented data'!$B2137),"",'commented data'!$B2137)</f>
        <v>893.98748779296875</v>
      </c>
      <c r="C2183" s="364">
        <f>IF(ISERROR('commented data'!$C2137),"",'commented data'!$C2137)</f>
        <v>455.99661254882812</v>
      </c>
      <c r="D2183" s="364">
        <f>IF(ISERROR('commented data'!$D2137),"",'commented data'!$D2137)</f>
        <v>5643.2080078125</v>
      </c>
      <c r="E2183" s="364">
        <f>IF(ISERROR('commented data'!$E2137),"",'commented data'!$E2137)</f>
        <v>9.9605293273925781</v>
      </c>
      <c r="F2183" s="357">
        <f t="shared" si="559"/>
        <v>121.36614234924316</v>
      </c>
      <c r="G2183" s="362">
        <f t="shared" si="560"/>
        <v>50451.428773114989</v>
      </c>
      <c r="H2183" s="359">
        <f>IF(ISERROR('commented data'!$N2137),"",'commented data'!$N2137)</f>
        <v>15.0310095340306</v>
      </c>
      <c r="I2183" s="359">
        <f>IFERROR('commented data'!O2137,"")</f>
        <v>15.159976912973649</v>
      </c>
      <c r="J2183" s="358">
        <f>IF(ISERROR('commented data'!$P2137),"",'commented data'!$P2137)</f>
        <v>1</v>
      </c>
      <c r="K2183" s="328">
        <f>IF(ISERROR('commented data'!$Q2137),"",'commented data'!$Q2137)</f>
        <v>1</v>
      </c>
      <c r="L2183" s="328">
        <f>IF(ISERROR('commented data'!$R2137),"",'commented data'!$R2137)</f>
        <v>1</v>
      </c>
      <c r="M2183" s="328">
        <f>IF(ISERROR('commented data'!$S2137),"",'commented data'!$S2137)</f>
        <v>1</v>
      </c>
      <c r="N2183" s="366">
        <f t="shared" si="561"/>
        <v>1</v>
      </c>
      <c r="O2183" s="367" t="b">
        <f t="shared" si="562"/>
        <v>1</v>
      </c>
      <c r="P2183" s="365">
        <f>IF(ISERROR('commented data'!$J2137),"",'commented data'!$J2137)</f>
        <v>120.16449737548828</v>
      </c>
      <c r="Q2183" s="368">
        <f t="shared" si="558"/>
        <v>120.16449737548828</v>
      </c>
      <c r="R2183" s="368" t="str">
        <f t="shared" si="563"/>
        <v/>
      </c>
      <c r="S2183" s="369">
        <f t="shared" si="564"/>
        <v>120.16449737548828</v>
      </c>
      <c r="T2183" s="365">
        <f>IF(ISERROR('commented data'!$M2137),"",'commented data'!$M2137)</f>
        <v>78682.5078125</v>
      </c>
      <c r="U2183" s="370">
        <f t="shared" si="565"/>
        <v>78682.5078125</v>
      </c>
      <c r="V2183" s="371">
        <f t="shared" si="566"/>
        <v>78682.5078125</v>
      </c>
      <c r="W2183" s="383">
        <f t="shared" si="555"/>
        <v>68453.781796875002</v>
      </c>
      <c r="X2183" s="365">
        <f>IF(ISERROR('commented data'!$T2137),"",'commented data'!$T2137)</f>
        <v>101.01380157470703</v>
      </c>
      <c r="Y2183" s="384">
        <f t="shared" si="556"/>
        <v>101.01380157470703</v>
      </c>
      <c r="Z2183" s="365">
        <f>IF(ISERROR('commented data'!$U2137),"",'commented data'!$U2137)</f>
        <v>1012.8189697265625</v>
      </c>
      <c r="AA2183" s="385">
        <f t="shared" si="557"/>
        <v>1022.9471594238281</v>
      </c>
      <c r="AC2183" s="427">
        <f t="shared" si="568"/>
        <v>6.1230952862005763</v>
      </c>
      <c r="AD2183" s="428">
        <f t="shared" si="567"/>
        <v>0.40736420746309338</v>
      </c>
      <c r="AE2183" s="429">
        <f t="shared" si="569"/>
        <v>9.2493357925369075</v>
      </c>
      <c r="AF2183" s="430">
        <f t="shared" si="570"/>
        <v>0.95781538129349642</v>
      </c>
    </row>
    <row r="2184" spans="1:32" s="5" customFormat="1" x14ac:dyDescent="0.2">
      <c r="A2184" s="363">
        <f>'commented data'!$A2138</f>
        <v>41269.958333333336</v>
      </c>
      <c r="B2184" s="364">
        <f>IF(ISERROR('commented data'!$B2138),"",'commented data'!$B2138)</f>
        <v>894.03240966796875</v>
      </c>
      <c r="C2184" s="364">
        <f>IF(ISERROR('commented data'!$C2138),"",'commented data'!$C2138)</f>
        <v>455.47061157226562</v>
      </c>
      <c r="D2184" s="364">
        <f>IF(ISERROR('commented data'!$D2138),"",'commented data'!$D2138)</f>
        <v>5637.16015625</v>
      </c>
      <c r="E2184" s="364">
        <f>IF(ISERROR('commented data'!$E2138),"",'commented data'!$E2138)</f>
        <v>9.9576377868652344</v>
      </c>
      <c r="F2184" s="357">
        <f t="shared" si="559"/>
        <v>121.18575988769531</v>
      </c>
      <c r="G2184" s="362">
        <f t="shared" si="560"/>
        <v>50361.106070000285</v>
      </c>
      <c r="H2184" s="359">
        <f>IF(ISERROR('commented data'!$N2138),"",'commented data'!$N2138)</f>
        <v>15.110604773647646</v>
      </c>
      <c r="I2184" s="359">
        <f>IFERROR('commented data'!O2138,"")</f>
        <v>15.143729897103661</v>
      </c>
      <c r="J2184" s="358">
        <f>IF(ISERROR('commented data'!$P2138),"",'commented data'!$P2138)</f>
        <v>1</v>
      </c>
      <c r="K2184" s="328">
        <f>IF(ISERROR('commented data'!$Q2138),"",'commented data'!$Q2138)</f>
        <v>1</v>
      </c>
      <c r="L2184" s="328">
        <f>IF(ISERROR('commented data'!$R2138),"",'commented data'!$R2138)</f>
        <v>1</v>
      </c>
      <c r="M2184" s="328">
        <f>IF(ISERROR('commented data'!$S2138),"",'commented data'!$S2138)</f>
        <v>1</v>
      </c>
      <c r="N2184" s="366">
        <f t="shared" si="561"/>
        <v>1</v>
      </c>
      <c r="O2184" s="367" t="b">
        <f t="shared" si="562"/>
        <v>1</v>
      </c>
      <c r="P2184" s="365">
        <f>IF(ISERROR('commented data'!$J2138),"",'commented data'!$J2138)</f>
        <v>119.98590087890625</v>
      </c>
      <c r="Q2184" s="368">
        <f t="shared" si="558"/>
        <v>119.98590087890625</v>
      </c>
      <c r="R2184" s="368" t="str">
        <f t="shared" si="563"/>
        <v/>
      </c>
      <c r="S2184" s="369">
        <f t="shared" si="564"/>
        <v>119.98590087890625</v>
      </c>
      <c r="T2184" s="365">
        <f>IF(ISERROR('commented data'!$M2138),"",'commented data'!$M2138)</f>
        <v>78550.2109375</v>
      </c>
      <c r="U2184" s="370">
        <f t="shared" si="565"/>
        <v>78550.2109375</v>
      </c>
      <c r="V2184" s="371">
        <f t="shared" si="566"/>
        <v>78550.2109375</v>
      </c>
      <c r="W2184" s="383">
        <f t="shared" si="555"/>
        <v>68338.683515625002</v>
      </c>
      <c r="X2184" s="365">
        <f>IF(ISERROR('commented data'!$T2138),"",'commented data'!$T2138)</f>
        <v>101.05500030517578</v>
      </c>
      <c r="Y2184" s="384">
        <f t="shared" si="556"/>
        <v>101.05500030517578</v>
      </c>
      <c r="Z2184" s="365">
        <f>IF(ISERROR('commented data'!$U2138),"",'commented data'!$U2138)</f>
        <v>1012.8200073242187</v>
      </c>
      <c r="AA2184" s="385">
        <f t="shared" si="557"/>
        <v>1022.9482073974609</v>
      </c>
      <c r="AC2184" s="427">
        <f t="shared" si="568"/>
        <v>6.1030489078778087</v>
      </c>
      <c r="AD2184" s="428">
        <f t="shared" si="567"/>
        <v>0.40389177000521564</v>
      </c>
      <c r="AE2184" s="429">
        <f t="shared" si="569"/>
        <v>9.2528082299947858</v>
      </c>
      <c r="AF2184" s="430">
        <f t="shared" si="570"/>
        <v>0.95817496970960936</v>
      </c>
    </row>
    <row r="2185" spans="1:32" s="5" customFormat="1" x14ac:dyDescent="0.2">
      <c r="A2185" s="363">
        <f>'commented data'!$A2139</f>
        <v>41270</v>
      </c>
      <c r="B2185" s="364">
        <f>IF(ISERROR('commented data'!$B2139),"",'commented data'!$B2139)</f>
        <v>893.99249267578125</v>
      </c>
      <c r="C2185" s="364">
        <f>IF(ISERROR('commented data'!$C2139),"",'commented data'!$C2139)</f>
        <v>455.51089477539062</v>
      </c>
      <c r="D2185" s="364">
        <f>IF(ISERROR('commented data'!$D2139),"",'commented data'!$D2139)</f>
        <v>5637.1767578125</v>
      </c>
      <c r="E2185" s="364">
        <f>IF(ISERROR('commented data'!$E2139),"",'commented data'!$E2139)</f>
        <v>9.9573545455932617</v>
      </c>
      <c r="F2185" s="357">
        <f t="shared" si="559"/>
        <v>121.31029151916503</v>
      </c>
      <c r="G2185" s="362">
        <f t="shared" si="560"/>
        <v>50398.287105272197</v>
      </c>
      <c r="H2185" s="359">
        <f>IF(ISERROR('commented data'!$N2139),"",'commented data'!$N2139)</f>
        <v>14.879077736293985</v>
      </c>
      <c r="I2185" s="359">
        <f>IFERROR('commented data'!O2139,"")</f>
        <v>15.143774495726264</v>
      </c>
      <c r="J2185" s="358">
        <f>IF(ISERROR('commented data'!$P2139),"",'commented data'!$P2139)</f>
        <v>1</v>
      </c>
      <c r="K2185" s="328">
        <f>IF(ISERROR('commented data'!$Q2139),"",'commented data'!$Q2139)</f>
        <v>1</v>
      </c>
      <c r="L2185" s="328">
        <f>IF(ISERROR('commented data'!$R2139),"",'commented data'!$R2139)</f>
        <v>1</v>
      </c>
      <c r="M2185" s="328">
        <f>IF(ISERROR('commented data'!$S2139),"",'commented data'!$S2139)</f>
        <v>1</v>
      </c>
      <c r="N2185" s="366">
        <f t="shared" si="561"/>
        <v>1</v>
      </c>
      <c r="O2185" s="367" t="b">
        <f t="shared" si="562"/>
        <v>1</v>
      </c>
      <c r="P2185" s="365">
        <f>IF(ISERROR('commented data'!$J2139),"",'commented data'!$J2139)</f>
        <v>120.10919952392578</v>
      </c>
      <c r="Q2185" s="368">
        <f t="shared" si="558"/>
        <v>120.10919952392578</v>
      </c>
      <c r="R2185" s="368" t="str">
        <f t="shared" si="563"/>
        <v/>
      </c>
      <c r="S2185" s="369">
        <f t="shared" si="564"/>
        <v>120.10919952392578</v>
      </c>
      <c r="T2185" s="365">
        <f>IF(ISERROR('commented data'!$M2139),"",'commented data'!$M2139)</f>
        <v>78608.9765625</v>
      </c>
      <c r="U2185" s="370">
        <f t="shared" si="565"/>
        <v>78608.9765625</v>
      </c>
      <c r="V2185" s="371">
        <f t="shared" si="566"/>
        <v>78608.9765625</v>
      </c>
      <c r="W2185" s="383">
        <f t="shared" si="555"/>
        <v>68389.809609375006</v>
      </c>
      <c r="X2185" s="365">
        <f>IF(ISERROR('commented data'!$T2139),"",'commented data'!$T2139)</f>
        <v>101.05829620361328</v>
      </c>
      <c r="Y2185" s="384">
        <f t="shared" si="556"/>
        <v>101.05829620361328</v>
      </c>
      <c r="Z2185" s="365">
        <f>IF(ISERROR('commented data'!$U2139),"",'commented data'!$U2139)</f>
        <v>1012.8189697265625</v>
      </c>
      <c r="AA2185" s="385">
        <f t="shared" si="557"/>
        <v>1022.9471594238281</v>
      </c>
      <c r="AC2185" s="427">
        <f t="shared" si="568"/>
        <v>6.1138309008071454</v>
      </c>
      <c r="AD2185" s="428">
        <f t="shared" si="567"/>
        <v>0.41090120027358307</v>
      </c>
      <c r="AE2185" s="429">
        <f t="shared" si="569"/>
        <v>9.2457987997264173</v>
      </c>
      <c r="AF2185" s="430">
        <f t="shared" si="570"/>
        <v>0.95744910784495907</v>
      </c>
    </row>
    <row r="2186" spans="1:32" s="5" customFormat="1" x14ac:dyDescent="0.2">
      <c r="A2186" s="363">
        <f>'commented data'!$A2140</f>
        <v>41270.041666666664</v>
      </c>
      <c r="B2186" s="364">
        <f>IF(ISERROR('commented data'!$B2140),"",'commented data'!$B2140)</f>
        <v>894.0570068359375</v>
      </c>
      <c r="C2186" s="364">
        <f>IF(ISERROR('commented data'!$C2140),"",'commented data'!$C2140)</f>
        <v>456.13018798828125</v>
      </c>
      <c r="D2186" s="364">
        <f>IF(ISERROR('commented data'!$D2140),"",'commented data'!$D2140)</f>
        <v>5647.416015625</v>
      </c>
      <c r="E2186" s="364">
        <f>IF(ISERROR('commented data'!$E2140),"",'commented data'!$E2140)</f>
        <v>9.963709831237793</v>
      </c>
      <c r="F2186" s="357">
        <f t="shared" si="559"/>
        <v>121.72277702331543</v>
      </c>
      <c r="G2186" s="362">
        <f t="shared" si="560"/>
        <v>50476.379501687516</v>
      </c>
      <c r="H2186" s="359">
        <f>IF(ISERROR('commented data'!$N2140),"",'commented data'!$N2140)</f>
        <v>15.131090744993708</v>
      </c>
      <c r="I2186" s="359">
        <f>IFERROR('commented data'!O2140,"")</f>
        <v>15.171281352079705</v>
      </c>
      <c r="J2186" s="358">
        <f>IF(ISERROR('commented data'!$P2140),"",'commented data'!$P2140)</f>
        <v>1</v>
      </c>
      <c r="K2186" s="328">
        <f>IF(ISERROR('commented data'!$Q2140),"",'commented data'!$Q2140)</f>
        <v>1</v>
      </c>
      <c r="L2186" s="328">
        <f>IF(ISERROR('commented data'!$R2140),"",'commented data'!$R2140)</f>
        <v>1</v>
      </c>
      <c r="M2186" s="328">
        <f>IF(ISERROR('commented data'!$S2140),"",'commented data'!$S2140)</f>
        <v>1</v>
      </c>
      <c r="N2186" s="366">
        <f t="shared" si="561"/>
        <v>1</v>
      </c>
      <c r="O2186" s="367" t="b">
        <f t="shared" si="562"/>
        <v>1</v>
      </c>
      <c r="P2186" s="365">
        <f>IF(ISERROR('commented data'!$J2140),"",'commented data'!$J2140)</f>
        <v>120.51760101318359</v>
      </c>
      <c r="Q2186" s="368">
        <f t="shared" si="558"/>
        <v>120.51760101318359</v>
      </c>
      <c r="R2186" s="368" t="str">
        <f t="shared" si="563"/>
        <v/>
      </c>
      <c r="S2186" s="369">
        <f t="shared" si="564"/>
        <v>120.51760101318359</v>
      </c>
      <c r="T2186" s="365">
        <f>IF(ISERROR('commented data'!$M2140),"",'commented data'!$M2140)</f>
        <v>78695.8828125</v>
      </c>
      <c r="U2186" s="370">
        <f t="shared" si="565"/>
        <v>78695.8828125</v>
      </c>
      <c r="V2186" s="371">
        <f t="shared" si="566"/>
        <v>78695.8828125</v>
      </c>
      <c r="W2186" s="383">
        <f t="shared" si="555"/>
        <v>68465.418046874998</v>
      </c>
      <c r="X2186" s="365">
        <f>IF(ISERROR('commented data'!$T2140),"",'commented data'!$T2140)</f>
        <v>100.89170074462891</v>
      </c>
      <c r="Y2186" s="384">
        <f t="shared" si="556"/>
        <v>100.89170074462891</v>
      </c>
      <c r="Z2186" s="365">
        <f>IF(ISERROR('commented data'!$U2140),"",'commented data'!$U2140)</f>
        <v>1012.8170166015625</v>
      </c>
      <c r="AA2186" s="385">
        <f t="shared" si="557"/>
        <v>1022.9451867675781</v>
      </c>
      <c r="AC2186" s="427">
        <f t="shared" si="568"/>
        <v>6.1441250870281587</v>
      </c>
      <c r="AD2186" s="428">
        <f t="shared" si="567"/>
        <v>0.40605962852089905</v>
      </c>
      <c r="AE2186" s="429">
        <f t="shared" si="569"/>
        <v>9.2506403714791023</v>
      </c>
      <c r="AF2186" s="430">
        <f t="shared" si="570"/>
        <v>0.95795047702414926</v>
      </c>
    </row>
    <row r="2187" spans="1:32" s="5" customFormat="1" x14ac:dyDescent="0.2">
      <c r="A2187" s="363">
        <f>'commented data'!$A2141</f>
        <v>41270.083333333336</v>
      </c>
      <c r="B2187" s="364">
        <f>IF(ISERROR('commented data'!$B2141),"",'commented data'!$B2141)</f>
        <v>893.93768310546875</v>
      </c>
      <c r="C2187" s="364">
        <f>IF(ISERROR('commented data'!$C2141),"",'commented data'!$C2141)</f>
        <v>455.50628662109375</v>
      </c>
      <c r="D2187" s="364">
        <f>IF(ISERROR('commented data'!$D2141),"",'commented data'!$D2141)</f>
        <v>5635.27490234375</v>
      </c>
      <c r="E2187" s="364">
        <f>IF(ISERROR('commented data'!$E2141),"",'commented data'!$E2141)</f>
        <v>9.9561243057250977</v>
      </c>
      <c r="F2187" s="357">
        <f t="shared" si="559"/>
        <v>121.42785720825195</v>
      </c>
      <c r="G2187" s="362">
        <f t="shared" si="560"/>
        <v>50380.434824562311</v>
      </c>
      <c r="H2187" s="359">
        <f>IF(ISERROR('commented data'!$N2141),"",'commented data'!$N2141)</f>
        <v>15.111183979245833</v>
      </c>
      <c r="I2187" s="359">
        <f>IFERROR('commented data'!O2141,"")</f>
        <v>15.138665329989657</v>
      </c>
      <c r="J2187" s="358">
        <f>IF(ISERROR('commented data'!$P2141),"",'commented data'!$P2141)</f>
        <v>1</v>
      </c>
      <c r="K2187" s="328">
        <f>IF(ISERROR('commented data'!$Q2141),"",'commented data'!$Q2141)</f>
        <v>1</v>
      </c>
      <c r="L2187" s="328">
        <f>IF(ISERROR('commented data'!$R2141),"",'commented data'!$R2141)</f>
        <v>1</v>
      </c>
      <c r="M2187" s="328">
        <f>IF(ISERROR('commented data'!$S2141),"",'commented data'!$S2141)</f>
        <v>1</v>
      </c>
      <c r="N2187" s="366">
        <f t="shared" si="561"/>
        <v>1</v>
      </c>
      <c r="O2187" s="367" t="b">
        <f t="shared" si="562"/>
        <v>1</v>
      </c>
      <c r="P2187" s="365">
        <f>IF(ISERROR('commented data'!$J2141),"",'commented data'!$J2141)</f>
        <v>120.22560119628906</v>
      </c>
      <c r="Q2187" s="368">
        <f t="shared" si="558"/>
        <v>120.22560119628906</v>
      </c>
      <c r="R2187" s="368" t="str">
        <f t="shared" si="563"/>
        <v/>
      </c>
      <c r="S2187" s="369">
        <f t="shared" si="564"/>
        <v>120.22560119628906</v>
      </c>
      <c r="T2187" s="365">
        <f>IF(ISERROR('commented data'!$M2141),"",'commented data'!$M2141)</f>
        <v>78553.2265625</v>
      </c>
      <c r="U2187" s="370">
        <f t="shared" si="565"/>
        <v>78553.2265625</v>
      </c>
      <c r="V2187" s="371">
        <f t="shared" si="566"/>
        <v>78553.2265625</v>
      </c>
      <c r="W2187" s="383">
        <f t="shared" si="555"/>
        <v>68341.307109375004</v>
      </c>
      <c r="X2187" s="365">
        <f>IF(ISERROR('commented data'!$T2141),"",'commented data'!$T2141)</f>
        <v>100.92320251464844</v>
      </c>
      <c r="Y2187" s="384">
        <f t="shared" si="556"/>
        <v>100.92320251464844</v>
      </c>
      <c r="Z2187" s="365">
        <f>IF(ISERROR('commented data'!$U2141),"",'commented data'!$U2141)</f>
        <v>1012.81298828125</v>
      </c>
      <c r="AA2187" s="385">
        <f t="shared" si="557"/>
        <v>1022.9411181640625</v>
      </c>
      <c r="AC2187" s="427">
        <f t="shared" si="568"/>
        <v>6.117588245966596</v>
      </c>
      <c r="AD2187" s="428">
        <f t="shared" si="567"/>
        <v>0.4048384464360093</v>
      </c>
      <c r="AE2187" s="429">
        <f t="shared" si="569"/>
        <v>9.251861553563991</v>
      </c>
      <c r="AF2187" s="430">
        <f t="shared" si="570"/>
        <v>0.9580769365895172</v>
      </c>
    </row>
    <row r="2188" spans="1:32" s="5" customFormat="1" x14ac:dyDescent="0.2">
      <c r="A2188" s="363">
        <f>'commented data'!$A2142</f>
        <v>41270.125</v>
      </c>
      <c r="B2188" s="364">
        <f>IF(ISERROR('commented data'!$B2142),"",'commented data'!$B2142)</f>
        <v>894.01531982421875</v>
      </c>
      <c r="C2188" s="364">
        <f>IF(ISERROR('commented data'!$C2142),"",'commented data'!$C2142)</f>
        <v>455.38229370117187</v>
      </c>
      <c r="D2188" s="364">
        <f>IF(ISERROR('commented data'!$D2142),"",'commented data'!$D2142)</f>
        <v>5638.64013671875</v>
      </c>
      <c r="E2188" s="364">
        <f>IF(ISERROR('commented data'!$E2142),"",'commented data'!$E2142)</f>
        <v>9.9624729156494141</v>
      </c>
      <c r="F2188" s="357">
        <f t="shared" si="559"/>
        <v>120.96305778503418</v>
      </c>
      <c r="G2188" s="362">
        <f t="shared" si="560"/>
        <v>50406.69524991556</v>
      </c>
      <c r="H2188" s="359">
        <f>IF(ISERROR('commented data'!$N2142),"",'commented data'!$N2142)</f>
        <v>15.192119561569053</v>
      </c>
      <c r="I2188" s="359">
        <f>IFERROR('commented data'!O2142,"")</f>
        <v>15.147705733136432</v>
      </c>
      <c r="J2188" s="358">
        <f>IF(ISERROR('commented data'!$P2142),"",'commented data'!$P2142)</f>
        <v>1</v>
      </c>
      <c r="K2188" s="328">
        <f>IF(ISERROR('commented data'!$Q2142),"",'commented data'!$Q2142)</f>
        <v>1</v>
      </c>
      <c r="L2188" s="328">
        <f>IF(ISERROR('commented data'!$R2142),"",'commented data'!$R2142)</f>
        <v>1</v>
      </c>
      <c r="M2188" s="328">
        <f>IF(ISERROR('commented data'!$S2142),"",'commented data'!$S2142)</f>
        <v>1</v>
      </c>
      <c r="N2188" s="366">
        <f t="shared" si="561"/>
        <v>1</v>
      </c>
      <c r="O2188" s="367" t="b">
        <f t="shared" si="562"/>
        <v>1</v>
      </c>
      <c r="P2188" s="365">
        <f>IF(ISERROR('commented data'!$J2142),"",'commented data'!$J2142)</f>
        <v>119.76540374755859</v>
      </c>
      <c r="Q2188" s="368">
        <f t="shared" si="558"/>
        <v>119.76540374755859</v>
      </c>
      <c r="R2188" s="368" t="str">
        <f t="shared" si="563"/>
        <v/>
      </c>
      <c r="S2188" s="369">
        <f t="shared" si="564"/>
        <v>119.76540374755859</v>
      </c>
      <c r="T2188" s="365">
        <f>IF(ISERROR('commented data'!$M2142),"",'commented data'!$M2142)</f>
        <v>78608.671875</v>
      </c>
      <c r="U2188" s="370">
        <f t="shared" si="565"/>
        <v>78608.671875</v>
      </c>
      <c r="V2188" s="371">
        <f t="shared" si="566"/>
        <v>78608.671875</v>
      </c>
      <c r="W2188" s="383">
        <f t="shared" si="555"/>
        <v>68389.544531249994</v>
      </c>
      <c r="X2188" s="365">
        <f>IF(ISERROR('commented data'!$T2142),"",'commented data'!$T2142)</f>
        <v>100.99259948730469</v>
      </c>
      <c r="Y2188" s="384">
        <f t="shared" si="556"/>
        <v>100.99259948730469</v>
      </c>
      <c r="Z2188" s="365">
        <f>IF(ISERROR('commented data'!$U2142),"",'commented data'!$U2142)</f>
        <v>1012.8140258789062</v>
      </c>
      <c r="AA2188" s="385">
        <f t="shared" si="557"/>
        <v>1022.9421661376953</v>
      </c>
      <c r="AC2188" s="427">
        <f t="shared" si="568"/>
        <v>6.0973479902681431</v>
      </c>
      <c r="AD2188" s="428">
        <f t="shared" si="567"/>
        <v>0.40134939470147279</v>
      </c>
      <c r="AE2188" s="429">
        <f t="shared" si="569"/>
        <v>9.2553506052985277</v>
      </c>
      <c r="AF2188" s="430">
        <f t="shared" si="570"/>
        <v>0.95843824549779189</v>
      </c>
    </row>
    <row r="2189" spans="1:32" s="5" customFormat="1" x14ac:dyDescent="0.2">
      <c r="A2189" s="363">
        <f>'commented data'!$A2143</f>
        <v>41270.166666666664</v>
      </c>
      <c r="B2189" s="364">
        <f>IF(ISERROR('commented data'!$B2143),"",'commented data'!$B2143)</f>
        <v>894.030517578125</v>
      </c>
      <c r="C2189" s="364">
        <f>IF(ISERROR('commented data'!$C2143),"",'commented data'!$C2143)</f>
        <v>455.33428955078125</v>
      </c>
      <c r="D2189" s="364">
        <f>IF(ISERROR('commented data'!$D2143),"",'commented data'!$D2143)</f>
        <v>5631.77197265625</v>
      </c>
      <c r="E2189" s="364">
        <f>IF(ISERROR('commented data'!$E2143),"",'commented data'!$E2143)</f>
        <v>9.9536266326904297</v>
      </c>
      <c r="F2189" s="357">
        <f t="shared" si="559"/>
        <v>121.51198791503906</v>
      </c>
      <c r="G2189" s="362">
        <f t="shared" si="560"/>
        <v>50390.870733954194</v>
      </c>
      <c r="H2189" s="359">
        <f>IF(ISERROR('commented data'!$N2143),"",'commented data'!$N2143)</f>
        <v>14.863916582294769</v>
      </c>
      <c r="I2189" s="359">
        <f>IFERROR('commented data'!O2143,"")</f>
        <v>15.1292550206201</v>
      </c>
      <c r="J2189" s="358">
        <f>IF(ISERROR('commented data'!$P2143),"",'commented data'!$P2143)</f>
        <v>1</v>
      </c>
      <c r="K2189" s="328">
        <f>IF(ISERROR('commented data'!$Q2143),"",'commented data'!$Q2143)</f>
        <v>1</v>
      </c>
      <c r="L2189" s="328">
        <f>IF(ISERROR('commented data'!$R2143),"",'commented data'!$R2143)</f>
        <v>1</v>
      </c>
      <c r="M2189" s="328">
        <f>IF(ISERROR('commented data'!$S2143),"",'commented data'!$S2143)</f>
        <v>1</v>
      </c>
      <c r="N2189" s="366">
        <f t="shared" si="561"/>
        <v>1</v>
      </c>
      <c r="O2189" s="367" t="b">
        <f t="shared" si="562"/>
        <v>1</v>
      </c>
      <c r="P2189" s="365">
        <f>IF(ISERROR('commented data'!$J2143),"",'commented data'!$J2143)</f>
        <v>120.30889892578125</v>
      </c>
      <c r="Q2189" s="368">
        <f t="shared" si="558"/>
        <v>120.30889892578125</v>
      </c>
      <c r="R2189" s="368" t="str">
        <f t="shared" si="563"/>
        <v/>
      </c>
      <c r="S2189" s="369">
        <f t="shared" si="564"/>
        <v>120.30889892578125</v>
      </c>
      <c r="T2189" s="365">
        <f>IF(ISERROR('commented data'!$M2143),"",'commented data'!$M2143)</f>
        <v>78567.03125</v>
      </c>
      <c r="U2189" s="370">
        <f t="shared" si="565"/>
        <v>78567.03125</v>
      </c>
      <c r="V2189" s="371">
        <f t="shared" si="566"/>
        <v>78567.03125</v>
      </c>
      <c r="W2189" s="383">
        <f t="shared" si="555"/>
        <v>68353.317187499997</v>
      </c>
      <c r="X2189" s="365">
        <f>IF(ISERROR('commented data'!$T2143),"",'commented data'!$T2143)</f>
        <v>100.91220092773437</v>
      </c>
      <c r="Y2189" s="384">
        <f t="shared" si="556"/>
        <v>100.91220092773437</v>
      </c>
      <c r="Z2189" s="365">
        <f>IF(ISERROR('commented data'!$U2143),"",'commented data'!$U2143)</f>
        <v>1012.8150024414062</v>
      </c>
      <c r="AA2189" s="385">
        <f t="shared" si="557"/>
        <v>1022.9431524658203</v>
      </c>
      <c r="AC2189" s="427">
        <f t="shared" si="568"/>
        <v>6.1230948756525372</v>
      </c>
      <c r="AD2189" s="428">
        <f t="shared" si="567"/>
        <v>0.41194357097954204</v>
      </c>
      <c r="AE2189" s="429">
        <f t="shared" si="569"/>
        <v>9.2447564290204589</v>
      </c>
      <c r="AF2189" s="430">
        <f t="shared" si="570"/>
        <v>0.95734116509992628</v>
      </c>
    </row>
    <row r="2190" spans="1:32" s="5" customFormat="1" x14ac:dyDescent="0.2">
      <c r="A2190" s="363">
        <f>'commented data'!$A2144</f>
        <v>41270.208333333336</v>
      </c>
      <c r="B2190" s="364">
        <f>IF(ISERROR('commented data'!$B2144),"",'commented data'!$B2144)</f>
        <v>893.968505859375</v>
      </c>
      <c r="C2190" s="364">
        <f>IF(ISERROR('commented data'!$C2144),"",'commented data'!$C2144)</f>
        <v>455.63699340820312</v>
      </c>
      <c r="D2190" s="364">
        <f>IF(ISERROR('commented data'!$D2144),"",'commented data'!$D2144)</f>
        <v>5644.77392578125</v>
      </c>
      <c r="E2190" s="364">
        <f>IF(ISERROR('commented data'!$E2144),"",'commented data'!$E2144)</f>
        <v>9.9623203277587891</v>
      </c>
      <c r="F2190" s="357">
        <f t="shared" si="559"/>
        <v>121.91058787037539</v>
      </c>
      <c r="G2190" s="362">
        <f t="shared" si="560"/>
        <v>50419.203588436132</v>
      </c>
      <c r="H2190" s="359">
        <f>IF(ISERROR('commented data'!$N2144),"",'commented data'!$N2144)</f>
        <v>15.397666389615042</v>
      </c>
      <c r="I2190" s="359">
        <f>IFERROR('commented data'!O2144,"")</f>
        <v>15.164183612464614</v>
      </c>
      <c r="J2190" s="358">
        <f>IF(ISERROR('commented data'!$P2144),"",'commented data'!$P2144)</f>
        <v>1</v>
      </c>
      <c r="K2190" s="328">
        <f>IF(ISERROR('commented data'!$Q2144),"",'commented data'!$Q2144)</f>
        <v>1</v>
      </c>
      <c r="L2190" s="328">
        <f>IF(ISERROR('commented data'!$R2144),"",'commented data'!$R2144)</f>
        <v>0.85319441556930542</v>
      </c>
      <c r="M2190" s="328">
        <f>IF(ISERROR('commented data'!$S2144),"",'commented data'!$S2144)</f>
        <v>1</v>
      </c>
      <c r="N2190" s="366">
        <f t="shared" si="561"/>
        <v>1</v>
      </c>
      <c r="O2190" s="367" t="b">
        <f t="shared" si="562"/>
        <v>1</v>
      </c>
      <c r="P2190" s="365">
        <f>IF(ISERROR('commented data'!$J2144),"",'commented data'!$J2144)</f>
        <v>120.70355234690633</v>
      </c>
      <c r="Q2190" s="368">
        <f t="shared" si="558"/>
        <v>120.70355234690633</v>
      </c>
      <c r="R2190" s="368" t="str">
        <f t="shared" si="563"/>
        <v/>
      </c>
      <c r="S2190" s="369">
        <f t="shared" si="564"/>
        <v>120.70355234690633</v>
      </c>
      <c r="T2190" s="365">
        <f>IF(ISERROR('commented data'!$M2144),"",'commented data'!$M2144)</f>
        <v>78630.9375</v>
      </c>
      <c r="U2190" s="370">
        <f t="shared" si="565"/>
        <v>78630.9375</v>
      </c>
      <c r="V2190" s="371">
        <f t="shared" si="566"/>
        <v>78630.9375</v>
      </c>
      <c r="W2190" s="383">
        <f t="shared" si="555"/>
        <v>68408.915624999994</v>
      </c>
      <c r="X2190" s="365">
        <f>IF(ISERROR('commented data'!$T2144),"",'commented data'!$T2144)</f>
        <v>101.00460052490234</v>
      </c>
      <c r="Y2190" s="384">
        <f t="shared" si="556"/>
        <v>101.00460052490234</v>
      </c>
      <c r="Z2190" s="365">
        <f>IF(ISERROR('commented data'!$U2144),"",'commented data'!$U2144)</f>
        <v>1012.8109741210937</v>
      </c>
      <c r="AA2190" s="385">
        <f t="shared" si="557"/>
        <v>1022.9390838623046</v>
      </c>
      <c r="AC2190" s="427">
        <f t="shared" si="568"/>
        <v>6.1466347494223887</v>
      </c>
      <c r="AD2190" s="428">
        <f t="shared" si="567"/>
        <v>0.39919261749741425</v>
      </c>
      <c r="AE2190" s="429">
        <f t="shared" si="569"/>
        <v>9.2575073825025864</v>
      </c>
      <c r="AF2190" s="430">
        <f t="shared" si="570"/>
        <v>0.95866159065753165</v>
      </c>
    </row>
    <row r="2191" spans="1:32" s="5" customFormat="1" x14ac:dyDescent="0.2">
      <c r="A2191" s="363">
        <f>'commented data'!$A2145</f>
        <v>41270.25</v>
      </c>
      <c r="B2191" s="364">
        <f>IF(ISERROR('commented data'!$B2145),"",'commented data'!$B2145)</f>
        <v>893.97772216796875</v>
      </c>
      <c r="C2191" s="364">
        <f>IF(ISERROR('commented data'!$C2145),"",'commented data'!$C2145)</f>
        <v>456.13351440429687</v>
      </c>
      <c r="D2191" s="364">
        <f>IF(ISERROR('commented data'!$D2145),"",'commented data'!$D2145)</f>
        <v>5652.44384765625</v>
      </c>
      <c r="E2191" s="364">
        <f>IF(ISERROR('commented data'!$E2145),"",'commented data'!$E2145)</f>
        <v>9.9610605239868164</v>
      </c>
      <c r="F2191" s="357">
        <f t="shared" si="559"/>
        <v>122.20130846221932</v>
      </c>
      <c r="G2191" s="362">
        <f t="shared" si="560"/>
        <v>50529.269561269437</v>
      </c>
      <c r="H2191" s="359">
        <f>IF(ISERROR('commented data'!$N2145),"",'commented data'!$N2145)</f>
        <v>15.381354103748235</v>
      </c>
      <c r="I2191" s="359">
        <f>IFERROR('commented data'!O2145,"")</f>
        <v>15.184788176107904</v>
      </c>
      <c r="J2191" s="358">
        <f>IF(ISERROR('commented data'!$P2145),"",'commented data'!$P2145)</f>
        <v>1</v>
      </c>
      <c r="K2191" s="328">
        <f>IF(ISERROR('commented data'!$Q2145),"",'commented data'!$Q2145)</f>
        <v>1</v>
      </c>
      <c r="L2191" s="328">
        <f>IF(ISERROR('commented data'!$R2145),"",'commented data'!$R2145)</f>
        <v>0.86958330869674683</v>
      </c>
      <c r="M2191" s="328">
        <f>IF(ISERROR('commented data'!$S2145),"",'commented data'!$S2145)</f>
        <v>1</v>
      </c>
      <c r="N2191" s="366">
        <f t="shared" si="561"/>
        <v>1</v>
      </c>
      <c r="O2191" s="367" t="b">
        <f t="shared" si="562"/>
        <v>1</v>
      </c>
      <c r="P2191" s="365">
        <f>IF(ISERROR('commented data'!$J2145),"",'commented data'!$J2145)</f>
        <v>120.99139451704883</v>
      </c>
      <c r="Q2191" s="368">
        <f t="shared" si="558"/>
        <v>120.99139451704883</v>
      </c>
      <c r="R2191" s="368" t="str">
        <f t="shared" si="563"/>
        <v/>
      </c>
      <c r="S2191" s="369">
        <f t="shared" si="564"/>
        <v>120.99139451704883</v>
      </c>
      <c r="T2191" s="365">
        <f>IF(ISERROR('commented data'!$M2145),"",'commented data'!$M2145)</f>
        <v>78822.5078125</v>
      </c>
      <c r="U2191" s="370">
        <f t="shared" si="565"/>
        <v>78822.5078125</v>
      </c>
      <c r="V2191" s="371">
        <f t="shared" si="566"/>
        <v>78822.5078125</v>
      </c>
      <c r="W2191" s="383">
        <f t="shared" si="555"/>
        <v>68575.581796875005</v>
      </c>
      <c r="X2191" s="365">
        <f>IF(ISERROR('commented data'!$T2145),"",'commented data'!$T2145)</f>
        <v>101.10140228271484</v>
      </c>
      <c r="Y2191" s="384">
        <f t="shared" si="556"/>
        <v>101.10140228271484</v>
      </c>
      <c r="Z2191" s="365">
        <f>IF(ISERROR('commented data'!$U2145),"",'commented data'!$U2145)</f>
        <v>1012.8170166015625</v>
      </c>
      <c r="AA2191" s="385">
        <f t="shared" si="557"/>
        <v>1022.9451867675781</v>
      </c>
      <c r="AC2191" s="427">
        <f t="shared" si="568"/>
        <v>6.174742856027315</v>
      </c>
      <c r="AD2191" s="428">
        <f t="shared" si="567"/>
        <v>0.40144338491775644</v>
      </c>
      <c r="AE2191" s="429">
        <f t="shared" si="569"/>
        <v>9.255256615082244</v>
      </c>
      <c r="AF2191" s="430">
        <f t="shared" si="570"/>
        <v>0.95842851233674475</v>
      </c>
    </row>
    <row r="2192" spans="1:32" s="5" customFormat="1" x14ac:dyDescent="0.2">
      <c r="A2192" s="363">
        <f>'commented data'!$A2146</f>
        <v>41270.291666666664</v>
      </c>
      <c r="B2192" s="364">
        <f>IF(ISERROR('commented data'!$B2146),"",'commented data'!$B2146)</f>
        <v>894.00921630859375</v>
      </c>
      <c r="C2192" s="364">
        <f>IF(ISERROR('commented data'!$C2146),"",'commented data'!$C2146)</f>
        <v>457.31570434570312</v>
      </c>
      <c r="D2192" s="364">
        <f>IF(ISERROR('commented data'!$D2146),"",'commented data'!$D2146)</f>
        <v>5668.89306640625</v>
      </c>
      <c r="E2192" s="364">
        <f>IF(ISERROR('commented data'!$E2146),"",'commented data'!$E2146)</f>
        <v>9.9655332565307617</v>
      </c>
      <c r="F2192" s="357">
        <f t="shared" si="559"/>
        <v>123.28383392333984</v>
      </c>
      <c r="G2192" s="362">
        <f t="shared" si="560"/>
        <v>50682.604661598722</v>
      </c>
      <c r="H2192" s="359">
        <f>IF(ISERROR('commented data'!$N2146),"",'commented data'!$N2146)</f>
        <v>15.012455968531139</v>
      </c>
      <c r="I2192" s="359">
        <f>IFERROR('commented data'!O2146,"")</f>
        <v>15.228977540763829</v>
      </c>
      <c r="J2192" s="358">
        <f>IF(ISERROR('commented data'!$P2146),"",'commented data'!$P2146)</f>
        <v>1</v>
      </c>
      <c r="K2192" s="328">
        <f>IF(ISERROR('commented data'!$Q2146),"",'commented data'!$Q2146)</f>
        <v>1</v>
      </c>
      <c r="L2192" s="328">
        <f>IF(ISERROR('commented data'!$R2146),"",'commented data'!$R2146)</f>
        <v>1</v>
      </c>
      <c r="M2192" s="328">
        <f>IF(ISERROR('commented data'!$S2146),"",'commented data'!$S2146)</f>
        <v>1</v>
      </c>
      <c r="N2192" s="366">
        <f t="shared" si="561"/>
        <v>1</v>
      </c>
      <c r="O2192" s="367" t="b">
        <f t="shared" si="562"/>
        <v>1</v>
      </c>
      <c r="P2192" s="365">
        <f>IF(ISERROR('commented data'!$J2146),"",'commented data'!$J2146)</f>
        <v>122.06320190429687</v>
      </c>
      <c r="Q2192" s="368">
        <f t="shared" si="558"/>
        <v>122.06320190429687</v>
      </c>
      <c r="R2192" s="368" t="str">
        <f t="shared" si="563"/>
        <v/>
      </c>
      <c r="S2192" s="369">
        <f t="shared" si="564"/>
        <v>122.06320190429687</v>
      </c>
      <c r="T2192" s="365">
        <f>IF(ISERROR('commented data'!$M2146),"",'commented data'!$M2146)</f>
        <v>79017.21875</v>
      </c>
      <c r="U2192" s="370">
        <f t="shared" si="565"/>
        <v>79017.21875</v>
      </c>
      <c r="V2192" s="371">
        <f t="shared" si="566"/>
        <v>79017.21875</v>
      </c>
      <c r="W2192" s="383">
        <f t="shared" si="555"/>
        <v>68744.980312500003</v>
      </c>
      <c r="X2192" s="365">
        <f>IF(ISERROR('commented data'!$T2146),"",'commented data'!$T2146)</f>
        <v>100.89230346679687</v>
      </c>
      <c r="Y2192" s="384">
        <f t="shared" si="556"/>
        <v>100.89230346679687</v>
      </c>
      <c r="Z2192" s="365">
        <f>IF(ISERROR('commented data'!$U2146),"",'commented data'!$U2146)</f>
        <v>1012.8209838867187</v>
      </c>
      <c r="AA2192" s="385">
        <f t="shared" si="557"/>
        <v>1022.9491937255859</v>
      </c>
      <c r="AC2192" s="427">
        <f t="shared" si="568"/>
        <v>6.2483458159028258</v>
      </c>
      <c r="AD2192" s="428">
        <f t="shared" si="567"/>
        <v>0.41621076717896821</v>
      </c>
      <c r="AE2192" s="429">
        <f t="shared" si="569"/>
        <v>9.240489232821032</v>
      </c>
      <c r="AF2192" s="430">
        <f t="shared" si="570"/>
        <v>0.95689927540681918</v>
      </c>
    </row>
    <row r="2193" spans="1:32" s="5" customFormat="1" x14ac:dyDescent="0.2">
      <c r="A2193" s="363">
        <f>'commented data'!$A2147</f>
        <v>41270.333333333336</v>
      </c>
      <c r="B2193" s="364">
        <f>IF(ISERROR('commented data'!$B2147),"",'commented data'!$B2147)</f>
        <v>894.04351806640625</v>
      </c>
      <c r="C2193" s="364">
        <f>IF(ISERROR('commented data'!$C2147),"",'commented data'!$C2147)</f>
        <v>458.10791015625</v>
      </c>
      <c r="D2193" s="364">
        <f>IF(ISERROR('commented data'!$D2147),"",'commented data'!$D2147)</f>
        <v>5679.203125</v>
      </c>
      <c r="E2193" s="364">
        <f>IF(ISERROR('commented data'!$E2147),"",'commented data'!$E2147)</f>
        <v>9.9705333709716797</v>
      </c>
      <c r="F2193" s="357">
        <f t="shared" si="559"/>
        <v>123.52835083007812</v>
      </c>
      <c r="G2193" s="362">
        <f t="shared" si="560"/>
        <v>50783.687477053027</v>
      </c>
      <c r="H2193" s="359">
        <f>IF(ISERROR('commented data'!$N2147),"",'commented data'!$N2147)</f>
        <v>15.08688860386901</v>
      </c>
      <c r="I2193" s="359">
        <f>IFERROR('commented data'!O2147,"")</f>
        <v>15.256674597125436</v>
      </c>
      <c r="J2193" s="358">
        <f>IF(ISERROR('commented data'!$P2147),"",'commented data'!$P2147)</f>
        <v>1</v>
      </c>
      <c r="K2193" s="328">
        <f>IF(ISERROR('commented data'!$Q2147),"",'commented data'!$Q2147)</f>
        <v>1</v>
      </c>
      <c r="L2193" s="328">
        <f>IF(ISERROR('commented data'!$R2147),"",'commented data'!$R2147)</f>
        <v>1</v>
      </c>
      <c r="M2193" s="328">
        <f>IF(ISERROR('commented data'!$S2147),"",'commented data'!$S2147)</f>
        <v>1</v>
      </c>
      <c r="N2193" s="366">
        <f t="shared" si="561"/>
        <v>1</v>
      </c>
      <c r="O2193" s="367" t="b">
        <f t="shared" si="562"/>
        <v>1</v>
      </c>
      <c r="P2193" s="365">
        <f>IF(ISERROR('commented data'!$J2147),"",'commented data'!$J2147)</f>
        <v>122.3052978515625</v>
      </c>
      <c r="Q2193" s="368">
        <f t="shared" si="558"/>
        <v>122.3052978515625</v>
      </c>
      <c r="R2193" s="368" t="str">
        <f t="shared" si="563"/>
        <v/>
      </c>
      <c r="S2193" s="369">
        <f t="shared" si="564"/>
        <v>122.3052978515625</v>
      </c>
      <c r="T2193" s="365">
        <f>IF(ISERROR('commented data'!$M2147),"",'commented data'!$M2147)</f>
        <v>79158.7890625</v>
      </c>
      <c r="U2193" s="370">
        <f t="shared" si="565"/>
        <v>79158.7890625</v>
      </c>
      <c r="V2193" s="371">
        <f t="shared" si="566"/>
        <v>79158.7890625</v>
      </c>
      <c r="W2193" s="383">
        <f t="shared" si="555"/>
        <v>68868.146484375</v>
      </c>
      <c r="X2193" s="365">
        <f>IF(ISERROR('commented data'!$T2147),"",'commented data'!$T2147)</f>
        <v>100.81549835205078</v>
      </c>
      <c r="Y2193" s="384">
        <f t="shared" si="556"/>
        <v>100.81549835205078</v>
      </c>
      <c r="Z2193" s="365">
        <f>IF(ISERROR('commented data'!$U2147),"",'commented data'!$U2147)</f>
        <v>1012.8179931640625</v>
      </c>
      <c r="AA2193" s="385">
        <f t="shared" si="557"/>
        <v>1022.9461730957031</v>
      </c>
      <c r="AC2193" s="427">
        <f t="shared" si="568"/>
        <v>6.2732251631104514</v>
      </c>
      <c r="AD2193" s="428">
        <f t="shared" si="567"/>
        <v>0.41580642157732195</v>
      </c>
      <c r="AE2193" s="429">
        <f t="shared" si="569"/>
        <v>9.2408935784226784</v>
      </c>
      <c r="AF2193" s="430">
        <f t="shared" si="570"/>
        <v>0.95694114743366554</v>
      </c>
    </row>
    <row r="2194" spans="1:32" s="5" customFormat="1" x14ac:dyDescent="0.2">
      <c r="A2194" s="363">
        <f>'commented data'!$A2148</f>
        <v>41270.375</v>
      </c>
      <c r="B2194" s="364">
        <f>IF(ISERROR('commented data'!$B2148),"",'commented data'!$B2148)</f>
        <v>893.96099853515625</v>
      </c>
      <c r="C2194" s="364">
        <f>IF(ISERROR('commented data'!$C2148),"",'commented data'!$C2148)</f>
        <v>458.72821044921875</v>
      </c>
      <c r="D2194" s="364">
        <f>IF(ISERROR('commented data'!$D2148),"",'commented data'!$D2148)</f>
        <v>5683.44677734375</v>
      </c>
      <c r="E2194" s="364">
        <f>IF(ISERROR('commented data'!$E2148),"",'commented data'!$E2148)</f>
        <v>9.9697589874267578</v>
      </c>
      <c r="F2194" s="357">
        <f t="shared" si="559"/>
        <v>123.69379196166992</v>
      </c>
      <c r="G2194" s="362">
        <f t="shared" si="560"/>
        <v>50835.111426130148</v>
      </c>
      <c r="H2194" s="359">
        <f>IF(ISERROR('commented data'!$N2148),"",'commented data'!$N2148)</f>
        <v>15.053779565367513</v>
      </c>
      <c r="I2194" s="359">
        <f>IFERROR('commented data'!O2148,"")</f>
        <v>15.26807479209767</v>
      </c>
      <c r="J2194" s="358">
        <f>IF(ISERROR('commented data'!$P2148),"",'commented data'!$P2148)</f>
        <v>1</v>
      </c>
      <c r="K2194" s="328">
        <f>IF(ISERROR('commented data'!$Q2148),"",'commented data'!$Q2148)</f>
        <v>1</v>
      </c>
      <c r="L2194" s="328">
        <f>IF(ISERROR('commented data'!$R2148),"",'commented data'!$R2148)</f>
        <v>1</v>
      </c>
      <c r="M2194" s="328">
        <f>IF(ISERROR('commented data'!$S2148),"",'commented data'!$S2148)</f>
        <v>1</v>
      </c>
      <c r="N2194" s="366">
        <f t="shared" si="561"/>
        <v>1</v>
      </c>
      <c r="O2194" s="367" t="b">
        <f t="shared" si="562"/>
        <v>1</v>
      </c>
      <c r="P2194" s="365">
        <f>IF(ISERROR('commented data'!$J2148),"",'commented data'!$J2148)</f>
        <v>122.46910095214844</v>
      </c>
      <c r="Q2194" s="368">
        <f t="shared" si="558"/>
        <v>122.46910095214844</v>
      </c>
      <c r="R2194" s="368" t="str">
        <f t="shared" si="563"/>
        <v/>
      </c>
      <c r="S2194" s="369">
        <f t="shared" si="564"/>
        <v>122.46910095214844</v>
      </c>
      <c r="T2194" s="365">
        <f>IF(ISERROR('commented data'!$M2148),"",'commented data'!$M2148)</f>
        <v>79226.390625</v>
      </c>
      <c r="U2194" s="370">
        <f t="shared" si="565"/>
        <v>79226.390625</v>
      </c>
      <c r="V2194" s="371">
        <f t="shared" si="566"/>
        <v>79226.390625</v>
      </c>
      <c r="W2194" s="383">
        <f t="shared" si="555"/>
        <v>68926.959843749995</v>
      </c>
      <c r="X2194" s="365">
        <f>IF(ISERROR('commented data'!$T2148),"",'commented data'!$T2148)</f>
        <v>100.75550079345703</v>
      </c>
      <c r="Y2194" s="384">
        <f t="shared" si="556"/>
        <v>100.75550079345703</v>
      </c>
      <c r="Z2194" s="365">
        <f>IF(ISERROR('commented data'!$U2148),"",'commented data'!$U2148)</f>
        <v>1012.8159790039062</v>
      </c>
      <c r="AA2194" s="385">
        <f t="shared" si="557"/>
        <v>1022.9441387939453</v>
      </c>
      <c r="AC2194" s="427">
        <f t="shared" si="568"/>
        <v>6.287987697092051</v>
      </c>
      <c r="AD2194" s="428">
        <f t="shared" si="567"/>
        <v>0.41770159246639266</v>
      </c>
      <c r="AE2194" s="429">
        <f t="shared" si="569"/>
        <v>9.2389984075336073</v>
      </c>
      <c r="AF2194" s="430">
        <f t="shared" si="570"/>
        <v>0.95674489292756393</v>
      </c>
    </row>
    <row r="2195" spans="1:32" s="5" customFormat="1" x14ac:dyDescent="0.2">
      <c r="A2195" s="363">
        <f>'commented data'!$A2149</f>
        <v>41270.416666666664</v>
      </c>
      <c r="B2195" s="364">
        <f>IF(ISERROR('commented data'!$B2149),"",'commented data'!$B2149)</f>
        <v>894.01708984375</v>
      </c>
      <c r="C2195" s="364">
        <f>IF(ISERROR('commented data'!$C2149),"",'commented data'!$C2149)</f>
        <v>458.84060668945312</v>
      </c>
      <c r="D2195" s="364">
        <f>IF(ISERROR('commented data'!$D2149),"",'commented data'!$D2149)</f>
        <v>5688.7900390625</v>
      </c>
      <c r="E2195" s="364">
        <f>IF(ISERROR('commented data'!$E2149),"",'commented data'!$E2149)</f>
        <v>9.9752607345581055</v>
      </c>
      <c r="F2195" s="357">
        <f t="shared" si="559"/>
        <v>123.2914086151123</v>
      </c>
      <c r="G2195" s="362">
        <f t="shared" si="560"/>
        <v>50860.142280163469</v>
      </c>
      <c r="H2195" s="359">
        <f>IF(ISERROR('commented data'!$N2149),"",'commented data'!$N2149)</f>
        <v>15.006918863742612</v>
      </c>
      <c r="I2195" s="359">
        <f>IFERROR('commented data'!O2149,"")</f>
        <v>15.282428989955358</v>
      </c>
      <c r="J2195" s="358">
        <f>IF(ISERROR('commented data'!$P2149),"",'commented data'!$P2149)</f>
        <v>1</v>
      </c>
      <c r="K2195" s="328">
        <f>IF(ISERROR('commented data'!$Q2149),"",'commented data'!$Q2149)</f>
        <v>1</v>
      </c>
      <c r="L2195" s="328">
        <f>IF(ISERROR('commented data'!$R2149),"",'commented data'!$R2149)</f>
        <v>1</v>
      </c>
      <c r="M2195" s="328">
        <f>IF(ISERROR('commented data'!$S2149),"",'commented data'!$S2149)</f>
        <v>1</v>
      </c>
      <c r="N2195" s="366">
        <f t="shared" si="561"/>
        <v>1</v>
      </c>
      <c r="O2195" s="367" t="b">
        <f t="shared" si="562"/>
        <v>1</v>
      </c>
      <c r="P2195" s="365">
        <f>IF(ISERROR('commented data'!$J2149),"",'commented data'!$J2149)</f>
        <v>122.07070159912109</v>
      </c>
      <c r="Q2195" s="368">
        <f t="shared" si="558"/>
        <v>122.07070159912109</v>
      </c>
      <c r="R2195" s="368" t="str">
        <f t="shared" si="563"/>
        <v/>
      </c>
      <c r="S2195" s="369">
        <f t="shared" si="564"/>
        <v>122.07070159912109</v>
      </c>
      <c r="T2195" s="365">
        <f>IF(ISERROR('commented data'!$M2149),"",'commented data'!$M2149)</f>
        <v>79296.3125</v>
      </c>
      <c r="U2195" s="370">
        <f t="shared" si="565"/>
        <v>79296.3125</v>
      </c>
      <c r="V2195" s="371">
        <f t="shared" si="566"/>
        <v>79296.3125</v>
      </c>
      <c r="W2195" s="383">
        <f t="shared" si="555"/>
        <v>68987.791874999995</v>
      </c>
      <c r="X2195" s="365">
        <f>IF(ISERROR('commented data'!$T2149),"",'commented data'!$T2149)</f>
        <v>100.90280151367187</v>
      </c>
      <c r="Y2195" s="384">
        <f t="shared" si="556"/>
        <v>100.90280151367187</v>
      </c>
      <c r="Z2195" s="365">
        <f>IF(ISERROR('commented data'!$U2149),"",'commented data'!$U2149)</f>
        <v>1012.8200073242187</v>
      </c>
      <c r="AA2195" s="385">
        <f t="shared" si="557"/>
        <v>1022.9482073974609</v>
      </c>
      <c r="AC2195" s="427">
        <f t="shared" si="568"/>
        <v>6.2706185840863835</v>
      </c>
      <c r="AD2195" s="428">
        <f t="shared" si="567"/>
        <v>0.41784850314853628</v>
      </c>
      <c r="AE2195" s="429">
        <f t="shared" si="569"/>
        <v>9.2388514968514652</v>
      </c>
      <c r="AF2195" s="430">
        <f t="shared" si="570"/>
        <v>0.95672967958531019</v>
      </c>
    </row>
    <row r="2196" spans="1:32" s="5" customFormat="1" x14ac:dyDescent="0.2">
      <c r="A2196" s="363">
        <f>'commented data'!$A2150</f>
        <v>41270.458333333336</v>
      </c>
      <c r="B2196" s="364">
        <f>IF(ISERROR('commented data'!$B2150),"",'commented data'!$B2150)</f>
        <v>894.04742431640625</v>
      </c>
      <c r="C2196" s="364">
        <f>IF(ISERROR('commented data'!$C2150),"",'commented data'!$C2150)</f>
        <v>459.07669067382812</v>
      </c>
      <c r="D2196" s="364">
        <f>IF(ISERROR('commented data'!$D2150),"",'commented data'!$D2150)</f>
        <v>5689.3720703125</v>
      </c>
      <c r="E2196" s="364">
        <f>IF(ISERROR('commented data'!$E2150),"",'commented data'!$E2150)</f>
        <v>9.9741277694702148</v>
      </c>
      <c r="F2196" s="357">
        <f t="shared" si="559"/>
        <v>124.00123352050781</v>
      </c>
      <c r="G2196" s="362">
        <f t="shared" si="560"/>
        <v>50896.914150037155</v>
      </c>
      <c r="H2196" s="359">
        <f>IF(ISERROR('commented data'!$N2150),"",'commented data'!$N2150)</f>
        <v>15.120744292784002</v>
      </c>
      <c r="I2196" s="359">
        <f>IFERROR('commented data'!O2150,"")</f>
        <v>15.283992565194906</v>
      </c>
      <c r="J2196" s="358">
        <f>IF(ISERROR('commented data'!$P2150),"",'commented data'!$P2150)</f>
        <v>1</v>
      </c>
      <c r="K2196" s="328">
        <f>IF(ISERROR('commented data'!$Q2150),"",'commented data'!$Q2150)</f>
        <v>1</v>
      </c>
      <c r="L2196" s="328">
        <f>IF(ISERROR('commented data'!$R2150),"",'commented data'!$R2150)</f>
        <v>1</v>
      </c>
      <c r="M2196" s="328">
        <f>IF(ISERROR('commented data'!$S2150),"",'commented data'!$S2150)</f>
        <v>1</v>
      </c>
      <c r="N2196" s="366">
        <f t="shared" si="561"/>
        <v>1</v>
      </c>
      <c r="O2196" s="367" t="b">
        <f t="shared" si="562"/>
        <v>1</v>
      </c>
      <c r="P2196" s="365">
        <f>IF(ISERROR('commented data'!$J2150),"",'commented data'!$J2150)</f>
        <v>122.77349853515625</v>
      </c>
      <c r="Q2196" s="368">
        <f t="shared" si="558"/>
        <v>122.77349853515625</v>
      </c>
      <c r="R2196" s="368" t="str">
        <f t="shared" si="563"/>
        <v/>
      </c>
      <c r="S2196" s="369">
        <f t="shared" si="564"/>
        <v>122.77349853515625</v>
      </c>
      <c r="T2196" s="365">
        <f>IF(ISERROR('commented data'!$M2150),"",'commented data'!$M2150)</f>
        <v>79343.671875</v>
      </c>
      <c r="U2196" s="370">
        <f t="shared" si="565"/>
        <v>79343.671875</v>
      </c>
      <c r="V2196" s="371">
        <f t="shared" si="566"/>
        <v>79343.671875</v>
      </c>
      <c r="W2196" s="383">
        <f t="shared" si="555"/>
        <v>69028.994531250006</v>
      </c>
      <c r="X2196" s="365">
        <f>IF(ISERROR('commented data'!$T2150),"",'commented data'!$T2150)</f>
        <v>100.85579681396484</v>
      </c>
      <c r="Y2196" s="384">
        <f t="shared" si="556"/>
        <v>100.85579681396484</v>
      </c>
      <c r="Z2196" s="365">
        <f>IF(ISERROR('commented data'!$U2150),"",'commented data'!$U2150)</f>
        <v>1012.8200073242187</v>
      </c>
      <c r="AA2196" s="385">
        <f t="shared" si="557"/>
        <v>1022.9482073974609</v>
      </c>
      <c r="AC2196" s="427">
        <f t="shared" si="568"/>
        <v>6.3112801369919955</v>
      </c>
      <c r="AD2196" s="428">
        <f t="shared" si="567"/>
        <v>0.41739216104619248</v>
      </c>
      <c r="AE2196" s="429">
        <f t="shared" si="569"/>
        <v>9.2393078389538079</v>
      </c>
      <c r="AF2196" s="430">
        <f t="shared" si="570"/>
        <v>0.95677693611210946</v>
      </c>
    </row>
    <row r="2197" spans="1:32" s="5" customFormat="1" x14ac:dyDescent="0.2">
      <c r="A2197" s="363">
        <f>'commented data'!$A2151</f>
        <v>41270.5</v>
      </c>
      <c r="B2197" s="364">
        <f>IF(ISERROR('commented data'!$B2151),"",'commented data'!$B2151)</f>
        <v>894.046875</v>
      </c>
      <c r="C2197" s="364">
        <f>IF(ISERROR('commented data'!$C2151),"",'commented data'!$C2151)</f>
        <v>459.86968994140625</v>
      </c>
      <c r="D2197" s="364">
        <f>IF(ISERROR('commented data'!$D2151),"",'commented data'!$D2151)</f>
        <v>5695.65478515625</v>
      </c>
      <c r="E2197" s="364">
        <f>IF(ISERROR('commented data'!$E2151),"",'commented data'!$E2151)</f>
        <v>9.969386100769043</v>
      </c>
      <c r="F2197" s="357">
        <f t="shared" si="559"/>
        <v>125.90740509033203</v>
      </c>
      <c r="G2197" s="362">
        <f t="shared" si="560"/>
        <v>51011.278008518551</v>
      </c>
      <c r="H2197" s="359">
        <f>IF(ISERROR('commented data'!$N2151),"",'commented data'!$N2151)</f>
        <v>15.052896584235715</v>
      </c>
      <c r="I2197" s="359">
        <f>IFERROR('commented data'!O2151,"")</f>
        <v>15.300870520402331</v>
      </c>
      <c r="J2197" s="358">
        <f>IF(ISERROR('commented data'!$P2151),"",'commented data'!$P2151)</f>
        <v>1</v>
      </c>
      <c r="K2197" s="328">
        <f>IF(ISERROR('commented data'!$Q2151),"",'commented data'!$Q2151)</f>
        <v>1</v>
      </c>
      <c r="L2197" s="328">
        <f>IF(ISERROR('commented data'!$R2151),"",'commented data'!$R2151)</f>
        <v>1</v>
      </c>
      <c r="M2197" s="328">
        <f>IF(ISERROR('commented data'!$S2151),"",'commented data'!$S2151)</f>
        <v>1</v>
      </c>
      <c r="N2197" s="366">
        <f t="shared" si="561"/>
        <v>1</v>
      </c>
      <c r="O2197" s="367" t="b">
        <f t="shared" si="562"/>
        <v>1</v>
      </c>
      <c r="P2197" s="365">
        <f>IF(ISERROR('commented data'!$J2151),"",'commented data'!$J2151)</f>
        <v>124.66079711914062</v>
      </c>
      <c r="Q2197" s="368">
        <f t="shared" si="558"/>
        <v>124.66079711914062</v>
      </c>
      <c r="R2197" s="368" t="str">
        <f t="shared" si="563"/>
        <v/>
      </c>
      <c r="S2197" s="369">
        <f t="shared" si="564"/>
        <v>124.66079711914062</v>
      </c>
      <c r="T2197" s="365">
        <f>IF(ISERROR('commented data'!$M2151),"",'commented data'!$M2151)</f>
        <v>79487.4765625</v>
      </c>
      <c r="U2197" s="370">
        <f t="shared" si="565"/>
        <v>79487.4765625</v>
      </c>
      <c r="V2197" s="371">
        <f t="shared" si="566"/>
        <v>79487.4765625</v>
      </c>
      <c r="W2197" s="383">
        <f t="shared" si="555"/>
        <v>69154.104609375005</v>
      </c>
      <c r="X2197" s="365">
        <f>IF(ISERROR('commented data'!$T2151),"",'commented data'!$T2151)</f>
        <v>100.69400024414062</v>
      </c>
      <c r="Y2197" s="384">
        <f t="shared" si="556"/>
        <v>100.69400024414062</v>
      </c>
      <c r="Z2197" s="365">
        <f>IF(ISERROR('commented data'!$U2151),"",'commented data'!$U2151)</f>
        <v>1012.8209838867187</v>
      </c>
      <c r="AA2197" s="385">
        <f t="shared" si="557"/>
        <v>1022.9491937255859</v>
      </c>
      <c r="AC2197" s="427">
        <f t="shared" si="568"/>
        <v>6.4226976443940913</v>
      </c>
      <c r="AD2197" s="428">
        <f t="shared" si="567"/>
        <v>0.42667519891954359</v>
      </c>
      <c r="AE2197" s="429">
        <f t="shared" si="569"/>
        <v>9.2300248010804573</v>
      </c>
      <c r="AF2197" s="430">
        <f t="shared" si="570"/>
        <v>0.95581563071033138</v>
      </c>
    </row>
    <row r="2198" spans="1:32" s="5" customFormat="1" x14ac:dyDescent="0.2">
      <c r="A2198" s="363">
        <f>'commented data'!$A2152</f>
        <v>41270.541666666664</v>
      </c>
      <c r="B2198" s="364">
        <f>IF(ISERROR('commented data'!$B2152),"",'commented data'!$B2152)</f>
        <v>893.95611572265625</v>
      </c>
      <c r="C2198" s="364">
        <f>IF(ISERROR('commented data'!$C2152),"",'commented data'!$C2152)</f>
        <v>460.57699584960937</v>
      </c>
      <c r="D2198" s="364">
        <f>IF(ISERROR('commented data'!$D2152),"",'commented data'!$D2152)</f>
        <v>5703.64306640625</v>
      </c>
      <c r="E2198" s="364">
        <f>IF(ISERROR('commented data'!$E2152),"",'commented data'!$E2152)</f>
        <v>9.9716310501098633</v>
      </c>
      <c r="F2198" s="357">
        <f t="shared" si="559"/>
        <v>127.87821968078613</v>
      </c>
      <c r="G2198" s="362">
        <f t="shared" si="560"/>
        <v>51073.659239829947</v>
      </c>
      <c r="H2198" s="359">
        <f>IF(ISERROR('commented data'!$N2152),"",'commented data'!$N2152)</f>
        <v>15.068889490230504</v>
      </c>
      <c r="I2198" s="359">
        <f>IFERROR('commented data'!O2152,"")</f>
        <v>15.322330328220273</v>
      </c>
      <c r="J2198" s="358">
        <f>IF(ISERROR('commented data'!$P2152),"",'commented data'!$P2152)</f>
        <v>1</v>
      </c>
      <c r="K2198" s="328">
        <f>IF(ISERROR('commented data'!$Q2152),"",'commented data'!$Q2152)</f>
        <v>1</v>
      </c>
      <c r="L2198" s="328">
        <f>IF(ISERROR('commented data'!$R2152),"",'commented data'!$R2152)</f>
        <v>1</v>
      </c>
      <c r="M2198" s="328">
        <f>IF(ISERROR('commented data'!$S2152),"",'commented data'!$S2152)</f>
        <v>1</v>
      </c>
      <c r="N2198" s="366">
        <f t="shared" si="561"/>
        <v>1</v>
      </c>
      <c r="O2198" s="367" t="b">
        <f t="shared" si="562"/>
        <v>1</v>
      </c>
      <c r="P2198" s="365">
        <f>IF(ISERROR('commented data'!$J2152),"",'commented data'!$J2152)</f>
        <v>126.61209869384766</v>
      </c>
      <c r="Q2198" s="368">
        <f t="shared" si="558"/>
        <v>126.61209869384766</v>
      </c>
      <c r="R2198" s="368" t="str">
        <f t="shared" si="563"/>
        <v/>
      </c>
      <c r="S2198" s="369">
        <f t="shared" si="564"/>
        <v>126.61209869384766</v>
      </c>
      <c r="T2198" s="365">
        <f>IF(ISERROR('commented data'!$M2152),"",'commented data'!$M2152)</f>
        <v>79586.7265625</v>
      </c>
      <c r="U2198" s="370">
        <f t="shared" si="565"/>
        <v>79586.7265625</v>
      </c>
      <c r="V2198" s="371">
        <f t="shared" si="566"/>
        <v>79586.7265625</v>
      </c>
      <c r="W2198" s="383">
        <f t="shared" si="555"/>
        <v>69240.452109374994</v>
      </c>
      <c r="X2198" s="365">
        <f>IF(ISERROR('commented data'!$T2152),"",'commented data'!$T2152)</f>
        <v>100.70619964599609</v>
      </c>
      <c r="Y2198" s="384">
        <f t="shared" si="556"/>
        <v>100.70619964599609</v>
      </c>
      <c r="Z2198" s="365">
        <f>IF(ISERROR('commented data'!$U2152),"",'commented data'!$U2152)</f>
        <v>1012.8280029296875</v>
      </c>
      <c r="AA2198" s="385">
        <f t="shared" si="557"/>
        <v>1022.9562829589844</v>
      </c>
      <c r="AC2198" s="427">
        <f t="shared" si="568"/>
        <v>6.5312086161725862</v>
      </c>
      <c r="AD2198" s="428">
        <f t="shared" si="567"/>
        <v>0.43342335348646055</v>
      </c>
      <c r="AE2198" s="429">
        <f t="shared" si="569"/>
        <v>9.2232766465135398</v>
      </c>
      <c r="AF2198" s="430">
        <f t="shared" si="570"/>
        <v>0.95511682526261965</v>
      </c>
    </row>
    <row r="2199" spans="1:32" s="5" customFormat="1" x14ac:dyDescent="0.2">
      <c r="A2199" s="363">
        <f>'commented data'!$A2153</f>
        <v>41270.583333333336</v>
      </c>
      <c r="B2199" s="364">
        <f>IF(ISERROR('commented data'!$B2153),"",'commented data'!$B2153)</f>
        <v>894.0032958984375</v>
      </c>
      <c r="C2199" s="364">
        <f>IF(ISERROR('commented data'!$C2153),"",'commented data'!$C2153)</f>
        <v>461.58279418945312</v>
      </c>
      <c r="D2199" s="364">
        <f>IF(ISERROR('commented data'!$D2153),"",'commented data'!$D2153)</f>
        <v>5720.2099609375</v>
      </c>
      <c r="E2199" s="364">
        <f>IF(ISERROR('commented data'!$E2153),"",'commented data'!$E2153)</f>
        <v>9.9778194427490234</v>
      </c>
      <c r="F2199" s="357">
        <f t="shared" si="559"/>
        <v>128.22404327392579</v>
      </c>
      <c r="G2199" s="362">
        <f t="shared" si="560"/>
        <v>51178.158771233189</v>
      </c>
      <c r="H2199" s="359">
        <f>IF(ISERROR('commented data'!$N2153),"",'commented data'!$N2153)</f>
        <v>15.071845218345189</v>
      </c>
      <c r="I2199" s="359">
        <f>IFERROR('commented data'!O2153,"")</f>
        <v>15.366835818407013</v>
      </c>
      <c r="J2199" s="358">
        <f>IF(ISERROR('commented data'!$P2153),"",'commented data'!$P2153)</f>
        <v>1</v>
      </c>
      <c r="K2199" s="328">
        <f>IF(ISERROR('commented data'!$Q2153),"",'commented data'!$Q2153)</f>
        <v>1</v>
      </c>
      <c r="L2199" s="328">
        <f>IF(ISERROR('commented data'!$R2153),"",'commented data'!$R2153)</f>
        <v>1</v>
      </c>
      <c r="M2199" s="328">
        <f>IF(ISERROR('commented data'!$S2153),"",'commented data'!$S2153)</f>
        <v>1</v>
      </c>
      <c r="N2199" s="366">
        <f t="shared" si="561"/>
        <v>1</v>
      </c>
      <c r="O2199" s="367" t="b">
        <f t="shared" si="562"/>
        <v>1</v>
      </c>
      <c r="P2199" s="365">
        <f>IF(ISERROR('commented data'!$J2153),"",'commented data'!$J2153)</f>
        <v>126.95449829101562</v>
      </c>
      <c r="Q2199" s="368">
        <f t="shared" si="558"/>
        <v>126.95449829101562</v>
      </c>
      <c r="R2199" s="368" t="str">
        <f t="shared" si="563"/>
        <v/>
      </c>
      <c r="S2199" s="369">
        <f t="shared" si="564"/>
        <v>126.95449829101562</v>
      </c>
      <c r="T2199" s="365">
        <f>IF(ISERROR('commented data'!$M2153),"",'commented data'!$M2153)</f>
        <v>79732.359375</v>
      </c>
      <c r="U2199" s="370">
        <f t="shared" si="565"/>
        <v>79732.359375</v>
      </c>
      <c r="V2199" s="371">
        <f t="shared" si="566"/>
        <v>79732.359375</v>
      </c>
      <c r="W2199" s="383">
        <f t="shared" si="555"/>
        <v>69367.152656249993</v>
      </c>
      <c r="X2199" s="365">
        <f>IF(ISERROR('commented data'!$T2153),"",'commented data'!$T2153)</f>
        <v>100.62590026855469</v>
      </c>
      <c r="Y2199" s="384">
        <f t="shared" si="556"/>
        <v>100.62590026855469</v>
      </c>
      <c r="Z2199" s="365">
        <f>IF(ISERROR('commented data'!$U2153),"",'commented data'!$U2153)</f>
        <v>1012.8289794921875</v>
      </c>
      <c r="AA2199" s="385">
        <f t="shared" si="557"/>
        <v>1022.9572692871094</v>
      </c>
      <c r="AC2199" s="427">
        <f t="shared" si="568"/>
        <v>6.5622704449624489</v>
      </c>
      <c r="AD2199" s="428">
        <f t="shared" si="567"/>
        <v>0.43539927261029504</v>
      </c>
      <c r="AE2199" s="429">
        <f t="shared" si="569"/>
        <v>9.2213007273897052</v>
      </c>
      <c r="AF2199" s="430">
        <f t="shared" si="570"/>
        <v>0.95491220886945893</v>
      </c>
    </row>
    <row r="2200" spans="1:32" s="5" customFormat="1" x14ac:dyDescent="0.2">
      <c r="A2200" s="363">
        <f>'commented data'!$A2154</f>
        <v>41270.625</v>
      </c>
      <c r="B2200" s="364">
        <f>IF(ISERROR('commented data'!$B2154),"",'commented data'!$B2154)</f>
        <v>894.021484375</v>
      </c>
      <c r="C2200" s="364">
        <f>IF(ISERROR('commented data'!$C2154),"",'commented data'!$C2154)</f>
        <v>462.12091064453125</v>
      </c>
      <c r="D2200" s="364">
        <f>IF(ISERROR('commented data'!$D2154),"",'commented data'!$D2154)</f>
        <v>5723.17578125</v>
      </c>
      <c r="E2200" s="364">
        <f>IF(ISERROR('commented data'!$E2154),"",'commented data'!$E2154)</f>
        <v>9.9733686447143555</v>
      </c>
      <c r="F2200" s="357">
        <f t="shared" si="559"/>
        <v>129.76610565185547</v>
      </c>
      <c r="G2200" s="362">
        <f t="shared" si="560"/>
        <v>51246.948269235887</v>
      </c>
      <c r="H2200" s="359">
        <f>IF(ISERROR('commented data'!$N2154),"",'commented data'!$N2154)</f>
        <v>15.038588216216304</v>
      </c>
      <c r="I2200" s="359">
        <f>IFERROR('commented data'!O2154,"")</f>
        <v>15.374803231162893</v>
      </c>
      <c r="J2200" s="358">
        <f>IF(ISERROR('commented data'!$P2154),"",'commented data'!$P2154)</f>
        <v>1</v>
      </c>
      <c r="K2200" s="328">
        <f>IF(ISERROR('commented data'!$Q2154),"",'commented data'!$Q2154)</f>
        <v>1</v>
      </c>
      <c r="L2200" s="328">
        <f>IF(ISERROR('commented data'!$R2154),"",'commented data'!$R2154)</f>
        <v>1</v>
      </c>
      <c r="M2200" s="328">
        <f>IF(ISERROR('commented data'!$S2154),"",'commented data'!$S2154)</f>
        <v>1</v>
      </c>
      <c r="N2200" s="366">
        <f t="shared" si="561"/>
        <v>1</v>
      </c>
      <c r="O2200" s="367" t="b">
        <f t="shared" si="562"/>
        <v>1</v>
      </c>
      <c r="P2200" s="365">
        <f>IF(ISERROR('commented data'!$J2154),"",'commented data'!$J2154)</f>
        <v>128.48129272460937</v>
      </c>
      <c r="Q2200" s="368">
        <f t="shared" si="558"/>
        <v>128.48129272460937</v>
      </c>
      <c r="R2200" s="368" t="str">
        <f t="shared" si="563"/>
        <v/>
      </c>
      <c r="S2200" s="369">
        <f t="shared" si="564"/>
        <v>128.48129272460937</v>
      </c>
      <c r="T2200" s="365">
        <f>IF(ISERROR('commented data'!$M2154),"",'commented data'!$M2154)</f>
        <v>79850.2734375</v>
      </c>
      <c r="U2200" s="370">
        <f t="shared" si="565"/>
        <v>79850.2734375</v>
      </c>
      <c r="V2200" s="371">
        <f t="shared" si="566"/>
        <v>79850.2734375</v>
      </c>
      <c r="W2200" s="383">
        <f t="shared" si="555"/>
        <v>69469.737890624994</v>
      </c>
      <c r="X2200" s="365">
        <f>IF(ISERROR('commented data'!$T2154),"",'commented data'!$T2154)</f>
        <v>100.67620086669922</v>
      </c>
      <c r="Y2200" s="384">
        <f t="shared" si="556"/>
        <v>100.67620086669922</v>
      </c>
      <c r="Z2200" s="365">
        <f>IF(ISERROR('commented data'!$U2154),"",'commented data'!$U2154)</f>
        <v>1012.8289794921875</v>
      </c>
      <c r="AA2200" s="385">
        <f t="shared" si="557"/>
        <v>1022.9572692871094</v>
      </c>
      <c r="AC2200" s="427">
        <f t="shared" si="568"/>
        <v>6.6501169034408356</v>
      </c>
      <c r="AD2200" s="428">
        <f t="shared" si="567"/>
        <v>0.44220353718242839</v>
      </c>
      <c r="AE2200" s="429">
        <f t="shared" si="569"/>
        <v>9.2144964628175732</v>
      </c>
      <c r="AF2200" s="430">
        <f t="shared" si="570"/>
        <v>0.95420759294765012</v>
      </c>
    </row>
    <row r="2201" spans="1:32" s="5" customFormat="1" x14ac:dyDescent="0.2">
      <c r="A2201" s="363">
        <f>'commented data'!$A2155</f>
        <v>41270.666666666664</v>
      </c>
      <c r="B2201" s="364">
        <f>IF(ISERROR('commented data'!$B2155),"",'commented data'!$B2155)</f>
        <v>893.9066162109375</v>
      </c>
      <c r="C2201" s="364">
        <f>IF(ISERROR('commented data'!$C2155),"",'commented data'!$C2155)</f>
        <v>465.18011474609375</v>
      </c>
      <c r="D2201" s="364">
        <f>IF(ISERROR('commented data'!$D2155),"",'commented data'!$D2155)</f>
        <v>5768.8798828125</v>
      </c>
      <c r="E2201" s="364">
        <f>IF(ISERROR('commented data'!$E2155),"",'commented data'!$E2155)</f>
        <v>9.9920940399169922</v>
      </c>
      <c r="F2201" s="357">
        <f t="shared" si="559"/>
        <v>131.60602371215819</v>
      </c>
      <c r="G2201" s="362">
        <f t="shared" si="560"/>
        <v>51566.296805429076</v>
      </c>
      <c r="H2201" s="359">
        <f>IF(ISERROR('commented data'!$N2155),"",'commented data'!$N2155)</f>
        <v>15.015042529603525</v>
      </c>
      <c r="I2201" s="359">
        <f>IFERROR('commented data'!O2155,"")</f>
        <v>15.497583239193162</v>
      </c>
      <c r="J2201" s="358">
        <f>IF(ISERROR('commented data'!$P2155),"",'commented data'!$P2155)</f>
        <v>1</v>
      </c>
      <c r="K2201" s="328">
        <f>IF(ISERROR('commented data'!$Q2155),"",'commented data'!$Q2155)</f>
        <v>1</v>
      </c>
      <c r="L2201" s="328">
        <f>IF(ISERROR('commented data'!$R2155),"",'commented data'!$R2155)</f>
        <v>1</v>
      </c>
      <c r="M2201" s="328">
        <f>IF(ISERROR('commented data'!$S2155),"",'commented data'!$S2155)</f>
        <v>1</v>
      </c>
      <c r="N2201" s="366">
        <f t="shared" si="561"/>
        <v>1</v>
      </c>
      <c r="O2201" s="367" t="b">
        <f t="shared" si="562"/>
        <v>1</v>
      </c>
      <c r="P2201" s="365">
        <f>IF(ISERROR('commented data'!$J2155),"",'commented data'!$J2155)</f>
        <v>130.30299377441406</v>
      </c>
      <c r="Q2201" s="368">
        <f t="shared" si="558"/>
        <v>130.30299377441406</v>
      </c>
      <c r="R2201" s="368" t="str">
        <f t="shared" si="563"/>
        <v/>
      </c>
      <c r="S2201" s="369">
        <f t="shared" si="564"/>
        <v>130.30299377441406</v>
      </c>
      <c r="T2201" s="365">
        <f>IF(ISERROR('commented data'!$M2155),"",'commented data'!$M2155)</f>
        <v>80313.21875</v>
      </c>
      <c r="U2201" s="370">
        <f t="shared" si="565"/>
        <v>80313.21875</v>
      </c>
      <c r="V2201" s="371">
        <f t="shared" si="566"/>
        <v>80313.21875</v>
      </c>
      <c r="W2201" s="383">
        <f t="shared" ref="W2201:W2264" si="571">V2201*$W$53</f>
        <v>69872.500312499993</v>
      </c>
      <c r="X2201" s="365">
        <f>IF(ISERROR('commented data'!$T2155),"",'commented data'!$T2155)</f>
        <v>100.51390075683594</v>
      </c>
      <c r="Y2201" s="384">
        <f t="shared" ref="Y2201:Y2264" si="572">X2201*$Y$53</f>
        <v>100.51390075683594</v>
      </c>
      <c r="Z2201" s="365">
        <f>IF(ISERROR('commented data'!$U2155),"",'commented data'!$U2155)</f>
        <v>1012.8259887695312</v>
      </c>
      <c r="AA2201" s="385">
        <f t="shared" ref="AA2201:AA2264" si="573">Z2201*$AA$53</f>
        <v>1022.9542486572266</v>
      </c>
      <c r="AC2201" s="427">
        <f t="shared" si="568"/>
        <v>6.7864352801234862</v>
      </c>
      <c r="AD2201" s="428">
        <f t="shared" si="567"/>
        <v>0.45197576142347984</v>
      </c>
      <c r="AE2201" s="429">
        <f t="shared" si="569"/>
        <v>9.2047242385765209</v>
      </c>
      <c r="AF2201" s="430">
        <f t="shared" si="570"/>
        <v>0.95319562982970585</v>
      </c>
    </row>
    <row r="2202" spans="1:32" s="5" customFormat="1" x14ac:dyDescent="0.2">
      <c r="A2202" s="363">
        <f>'commented data'!$A2156</f>
        <v>41270.708333333336</v>
      </c>
      <c r="B2202" s="364">
        <f>IF(ISERROR('commented data'!$B2156),"",'commented data'!$B2156)</f>
        <v>894.04052734375</v>
      </c>
      <c r="C2202" s="364">
        <f>IF(ISERROR('commented data'!$C2156),"",'commented data'!$C2156)</f>
        <v>466.92361450195313</v>
      </c>
      <c r="D2202" s="364">
        <f>IF(ISERROR('commented data'!$D2156),"",'commented data'!$D2156)</f>
        <v>5790.27294921875</v>
      </c>
      <c r="E2202" s="364">
        <f>IF(ISERROR('commented data'!$E2156),"",'commented data'!$E2156)</f>
        <v>9.9982929229736328</v>
      </c>
      <c r="F2202" s="357">
        <f t="shared" si="559"/>
        <v>130.60067794799804</v>
      </c>
      <c r="G2202" s="362">
        <f t="shared" si="560"/>
        <v>51721.470311671437</v>
      </c>
      <c r="H2202" s="359">
        <f>IF(ISERROR('commented data'!$N2156),"",'commented data'!$N2156)</f>
        <v>15.235940069328427</v>
      </c>
      <c r="I2202" s="359">
        <f>IFERROR('commented data'!O2156,"")</f>
        <v>15.555053811315876</v>
      </c>
      <c r="J2202" s="358">
        <f>IF(ISERROR('commented data'!$P2156),"",'commented data'!$P2156)</f>
        <v>1</v>
      </c>
      <c r="K2202" s="328">
        <f>IF(ISERROR('commented data'!$Q2156),"",'commented data'!$Q2156)</f>
        <v>1</v>
      </c>
      <c r="L2202" s="328">
        <f>IF(ISERROR('commented data'!$R2156),"",'commented data'!$R2156)</f>
        <v>1</v>
      </c>
      <c r="M2202" s="328">
        <f>IF(ISERROR('commented data'!$S2156),"",'commented data'!$S2156)</f>
        <v>1</v>
      </c>
      <c r="N2202" s="366">
        <f t="shared" si="561"/>
        <v>1</v>
      </c>
      <c r="O2202" s="367" t="b">
        <f t="shared" si="562"/>
        <v>1</v>
      </c>
      <c r="P2202" s="365">
        <f>IF(ISERROR('commented data'!$J2156),"",'commented data'!$J2156)</f>
        <v>129.30760192871094</v>
      </c>
      <c r="Q2202" s="368">
        <f t="shared" si="558"/>
        <v>129.30760192871094</v>
      </c>
      <c r="R2202" s="368" t="str">
        <f t="shared" si="563"/>
        <v/>
      </c>
      <c r="S2202" s="369">
        <f t="shared" si="564"/>
        <v>129.30760192871094</v>
      </c>
      <c r="T2202" s="365">
        <f>IF(ISERROR('commented data'!$M2156),"",'commented data'!$M2156)</f>
        <v>80544.390625</v>
      </c>
      <c r="U2202" s="370">
        <f t="shared" si="565"/>
        <v>80544.390625</v>
      </c>
      <c r="V2202" s="371">
        <f t="shared" si="566"/>
        <v>80544.390625</v>
      </c>
      <c r="W2202" s="383">
        <f t="shared" si="571"/>
        <v>70073.619843749999</v>
      </c>
      <c r="X2202" s="365">
        <f>IF(ISERROR('commented data'!$T2156),"",'commented data'!$T2156)</f>
        <v>100.46369934082031</v>
      </c>
      <c r="Y2202" s="384">
        <f t="shared" si="572"/>
        <v>100.46369934082031</v>
      </c>
      <c r="Z2202" s="365">
        <f>IF(ISERROR('commented data'!$U2156),"",'commented data'!$U2156)</f>
        <v>1012.822021484375</v>
      </c>
      <c r="AA2202" s="385">
        <f t="shared" si="573"/>
        <v>1022.9502416992187</v>
      </c>
      <c r="AC2202" s="427">
        <f t="shared" si="568"/>
        <v>6.7548590871715435</v>
      </c>
      <c r="AD2202" s="428">
        <f t="shared" si="567"/>
        <v>0.44335033194110518</v>
      </c>
      <c r="AE2202" s="429">
        <f t="shared" si="569"/>
        <v>9.2133496680588962</v>
      </c>
      <c r="AF2202" s="430">
        <f t="shared" si="570"/>
        <v>0.95408883656517185</v>
      </c>
    </row>
    <row r="2203" spans="1:32" s="5" customFormat="1" x14ac:dyDescent="0.2">
      <c r="A2203" s="363">
        <f>'commented data'!$A2157</f>
        <v>41270.75</v>
      </c>
      <c r="B2203" s="364">
        <f>IF(ISERROR('commented data'!$B2157),"",'commented data'!$B2157)</f>
        <v>894.05218505859375</v>
      </c>
      <c r="C2203" s="364">
        <f>IF(ISERROR('commented data'!$C2157),"",'commented data'!$C2157)</f>
        <v>467.54000854492188</v>
      </c>
      <c r="D2203" s="364">
        <f>IF(ISERROR('commented data'!$D2157),"",'commented data'!$D2157)</f>
        <v>5792.0517578125</v>
      </c>
      <c r="E2203" s="364">
        <f>IF(ISERROR('commented data'!$E2157),"",'commented data'!$E2157)</f>
        <v>9.9917812347412109</v>
      </c>
      <c r="F2203" s="357">
        <f t="shared" si="559"/>
        <v>130.11253799438478</v>
      </c>
      <c r="G2203" s="362">
        <f t="shared" si="560"/>
        <v>51785.312520385029</v>
      </c>
      <c r="H2203" s="359">
        <f>IF(ISERROR('commented data'!$N2157),"",'commented data'!$N2157)</f>
        <v>15.34688784654718</v>
      </c>
      <c r="I2203" s="359">
        <f>IFERROR('commented data'!O2157,"")</f>
        <v>15.559832422555532</v>
      </c>
      <c r="J2203" s="358">
        <f>IF(ISERROR('commented data'!$P2157),"",'commented data'!$P2157)</f>
        <v>1</v>
      </c>
      <c r="K2203" s="328">
        <f>IF(ISERROR('commented data'!$Q2157),"",'commented data'!$Q2157)</f>
        <v>1</v>
      </c>
      <c r="L2203" s="328">
        <f>IF(ISERROR('commented data'!$R2157),"",'commented data'!$R2157)</f>
        <v>1</v>
      </c>
      <c r="M2203" s="328">
        <f>IF(ISERROR('commented data'!$S2157),"",'commented data'!$S2157)</f>
        <v>1</v>
      </c>
      <c r="N2203" s="366">
        <f t="shared" si="561"/>
        <v>1</v>
      </c>
      <c r="O2203" s="367" t="b">
        <f t="shared" si="562"/>
        <v>1</v>
      </c>
      <c r="P2203" s="365">
        <f>IF(ISERROR('commented data'!$J2157),"",'commented data'!$J2157)</f>
        <v>128.82429504394531</v>
      </c>
      <c r="Q2203" s="368">
        <f t="shared" si="558"/>
        <v>128.82429504394531</v>
      </c>
      <c r="R2203" s="368" t="str">
        <f t="shared" si="563"/>
        <v/>
      </c>
      <c r="S2203" s="369">
        <f t="shared" si="564"/>
        <v>128.82429504394531</v>
      </c>
      <c r="T2203" s="365">
        <f>IF(ISERROR('commented data'!$M2157),"",'commented data'!$M2157)</f>
        <v>80642.1875</v>
      </c>
      <c r="U2203" s="370">
        <f t="shared" si="565"/>
        <v>80642.1875</v>
      </c>
      <c r="V2203" s="371">
        <f t="shared" si="566"/>
        <v>80642.1875</v>
      </c>
      <c r="W2203" s="383">
        <f t="shared" si="571"/>
        <v>70158.703125</v>
      </c>
      <c r="X2203" s="365">
        <f>IF(ISERROR('commented data'!$T2157),"",'commented data'!$T2157)</f>
        <v>100.45690155029297</v>
      </c>
      <c r="Y2203" s="384">
        <f t="shared" si="572"/>
        <v>100.45690155029297</v>
      </c>
      <c r="Z2203" s="365">
        <f>IF(ISERROR('commented data'!$U2157),"",'commented data'!$U2157)</f>
        <v>1012.823974609375</v>
      </c>
      <c r="AA2203" s="385">
        <f t="shared" si="573"/>
        <v>1022.9522143554688</v>
      </c>
      <c r="AC2203" s="427">
        <f t="shared" si="568"/>
        <v>6.7379184428596863</v>
      </c>
      <c r="AD2203" s="428">
        <f t="shared" si="567"/>
        <v>0.43904135550033468</v>
      </c>
      <c r="AE2203" s="429">
        <f t="shared" si="569"/>
        <v>9.2176586444996662</v>
      </c>
      <c r="AF2203" s="430">
        <f t="shared" si="570"/>
        <v>0.95453505281303819</v>
      </c>
    </row>
    <row r="2204" spans="1:32" s="5" customFormat="1" x14ac:dyDescent="0.2">
      <c r="A2204" s="363">
        <f>'commented data'!$A2158</f>
        <v>41270.791666666664</v>
      </c>
      <c r="B2204" s="364">
        <f>IF(ISERROR('commented data'!$B2158),"",'commented data'!$B2158)</f>
        <v>894.0543212890625</v>
      </c>
      <c r="C2204" s="364">
        <f>IF(ISERROR('commented data'!$C2158),"",'commented data'!$C2158)</f>
        <v>468.42160034179687</v>
      </c>
      <c r="D2204" s="364">
        <f>IF(ISERROR('commented data'!$D2158),"",'commented data'!$D2158)</f>
        <v>5786.05322265625</v>
      </c>
      <c r="E2204" s="364">
        <f>IF(ISERROR('commented data'!$E2158),"",'commented data'!$E2158)</f>
        <v>9.9631109237670898</v>
      </c>
      <c r="F2204" s="357">
        <f t="shared" si="559"/>
        <v>128.89215728759766</v>
      </c>
      <c r="G2204" s="362">
        <f t="shared" si="560"/>
        <v>51888.151095877554</v>
      </c>
      <c r="H2204" s="359">
        <f>IF(ISERROR('commented data'!$N2158),"",'commented data'!$N2158)</f>
        <v>15.447991360299056</v>
      </c>
      <c r="I2204" s="359">
        <f>IFERROR('commented data'!O2158,"")</f>
        <v>15.543717890829159</v>
      </c>
      <c r="J2204" s="358">
        <f>IF(ISERROR('commented data'!$P2158),"",'commented data'!$P2158)</f>
        <v>1</v>
      </c>
      <c r="K2204" s="328">
        <f>IF(ISERROR('commented data'!$Q2158),"",'commented data'!$Q2158)</f>
        <v>1</v>
      </c>
      <c r="L2204" s="328">
        <f>IF(ISERROR('commented data'!$R2158),"",'commented data'!$R2158)</f>
        <v>1</v>
      </c>
      <c r="M2204" s="328">
        <f>IF(ISERROR('commented data'!$S2158),"",'commented data'!$S2158)</f>
        <v>1</v>
      </c>
      <c r="N2204" s="366">
        <f t="shared" si="561"/>
        <v>1</v>
      </c>
      <c r="O2204" s="367" t="b">
        <f t="shared" si="562"/>
        <v>1</v>
      </c>
      <c r="P2204" s="365">
        <f>IF(ISERROR('commented data'!$J2158),"",'commented data'!$J2158)</f>
        <v>127.61599731445312</v>
      </c>
      <c r="Q2204" s="368">
        <f t="shared" si="558"/>
        <v>127.61599731445312</v>
      </c>
      <c r="R2204" s="368" t="str">
        <f t="shared" si="563"/>
        <v/>
      </c>
      <c r="S2204" s="369">
        <f t="shared" si="564"/>
        <v>127.61599731445312</v>
      </c>
      <c r="T2204" s="365">
        <f>IF(ISERROR('commented data'!$M2158),"",'commented data'!$M2158)</f>
        <v>80780.2421875</v>
      </c>
      <c r="U2204" s="370">
        <f t="shared" si="565"/>
        <v>80780.2421875</v>
      </c>
      <c r="V2204" s="371">
        <f t="shared" si="566"/>
        <v>80780.2421875</v>
      </c>
      <c r="W2204" s="383">
        <f t="shared" si="571"/>
        <v>70278.810703124997</v>
      </c>
      <c r="X2204" s="365">
        <f>IF(ISERROR('commented data'!$T2158),"",'commented data'!$T2158)</f>
        <v>100.35330200195312</v>
      </c>
      <c r="Y2204" s="384">
        <f t="shared" si="572"/>
        <v>100.35330200195312</v>
      </c>
      <c r="Z2204" s="365">
        <f>IF(ISERROR('commented data'!$U2158),"",'commented data'!$U2158)</f>
        <v>1012.8200073242187</v>
      </c>
      <c r="AA2204" s="385">
        <f t="shared" si="573"/>
        <v>1022.9482073974609</v>
      </c>
      <c r="AC2204" s="427">
        <f t="shared" si="568"/>
        <v>6.6879757324124824</v>
      </c>
      <c r="AD2204" s="428">
        <f t="shared" si="567"/>
        <v>0.43293497364326661</v>
      </c>
      <c r="AE2204" s="429">
        <f t="shared" si="569"/>
        <v>9.2237650263567339</v>
      </c>
      <c r="AF2204" s="430">
        <f t="shared" si="570"/>
        <v>0.95516739945910434</v>
      </c>
    </row>
    <row r="2205" spans="1:32" s="5" customFormat="1" x14ac:dyDescent="0.2">
      <c r="A2205" s="363">
        <f>'commented data'!$A2159</f>
        <v>41270.833333333336</v>
      </c>
      <c r="B2205" s="364">
        <f>IF(ISERROR('commented data'!$B2159),"",'commented data'!$B2159)</f>
        <v>894.10882568359375</v>
      </c>
      <c r="C2205" s="364">
        <f>IF(ISERROR('commented data'!$C2159),"",'commented data'!$C2159)</f>
        <v>470.302490234375</v>
      </c>
      <c r="D2205" s="364">
        <f>IF(ISERROR('commented data'!$D2159),"",'commented data'!$D2159)</f>
        <v>5797.3837890625</v>
      </c>
      <c r="E2205" s="364">
        <f>IF(ISERROR('commented data'!$E2159),"",'commented data'!$E2159)</f>
        <v>9.9453659057617187</v>
      </c>
      <c r="F2205" s="357">
        <f t="shared" si="559"/>
        <v>128.91851844787598</v>
      </c>
      <c r="G2205" s="362">
        <f t="shared" si="560"/>
        <v>52065.949491265208</v>
      </c>
      <c r="H2205" s="359">
        <f>IF(ISERROR('commented data'!$N2159),"",'commented data'!$N2159)</f>
        <v>15.502756400173457</v>
      </c>
      <c r="I2205" s="359">
        <f>IFERROR('commented data'!O2159,"")</f>
        <v>15.574156450756753</v>
      </c>
      <c r="J2205" s="358">
        <f>IF(ISERROR('commented data'!$P2159),"",'commented data'!$P2159)</f>
        <v>1</v>
      </c>
      <c r="K2205" s="328">
        <f>IF(ISERROR('commented data'!$Q2159),"",'commented data'!$Q2159)</f>
        <v>1</v>
      </c>
      <c r="L2205" s="328">
        <f>IF(ISERROR('commented data'!$R2159),"",'commented data'!$R2159)</f>
        <v>1</v>
      </c>
      <c r="M2205" s="328">
        <f>IF(ISERROR('commented data'!$S2159),"",'commented data'!$S2159)</f>
        <v>1</v>
      </c>
      <c r="N2205" s="366">
        <f t="shared" si="561"/>
        <v>1</v>
      </c>
      <c r="O2205" s="367" t="b">
        <f t="shared" si="562"/>
        <v>1</v>
      </c>
      <c r="P2205" s="365">
        <f>IF(ISERROR('commented data'!$J2159),"",'commented data'!$J2159)</f>
        <v>127.64209747314453</v>
      </c>
      <c r="Q2205" s="368">
        <f t="shared" si="558"/>
        <v>127.64209747314453</v>
      </c>
      <c r="R2205" s="368" t="str">
        <f t="shared" si="563"/>
        <v/>
      </c>
      <c r="S2205" s="369">
        <f t="shared" si="564"/>
        <v>127.64209747314453</v>
      </c>
      <c r="T2205" s="365">
        <f>IF(ISERROR('commented data'!$M2159),"",'commented data'!$M2159)</f>
        <v>81024.5625</v>
      </c>
      <c r="U2205" s="370">
        <f t="shared" si="565"/>
        <v>81024.5625</v>
      </c>
      <c r="V2205" s="371">
        <f t="shared" si="566"/>
        <v>81024.5625</v>
      </c>
      <c r="W2205" s="383">
        <f t="shared" si="571"/>
        <v>70491.369374999995</v>
      </c>
      <c r="X2205" s="365">
        <f>IF(ISERROR('commented data'!$T2159),"",'commented data'!$T2159)</f>
        <v>100.20179748535156</v>
      </c>
      <c r="Y2205" s="384">
        <f t="shared" si="572"/>
        <v>100.20179748535156</v>
      </c>
      <c r="Z2205" s="365">
        <f>IF(ISERROR('commented data'!$U2159),"",'commented data'!$U2159)</f>
        <v>1012.8150024414062</v>
      </c>
      <c r="AA2205" s="385">
        <f t="shared" si="573"/>
        <v>1022.9431524658203</v>
      </c>
      <c r="AC2205" s="427">
        <f t="shared" si="568"/>
        <v>6.712265069995853</v>
      </c>
      <c r="AD2205" s="428">
        <f t="shared" si="567"/>
        <v>0.43297236289675239</v>
      </c>
      <c r="AE2205" s="429">
        <f t="shared" si="569"/>
        <v>9.2237276371032486</v>
      </c>
      <c r="AF2205" s="430">
        <f t="shared" si="570"/>
        <v>0.95516352761328904</v>
      </c>
    </row>
    <row r="2206" spans="1:32" s="5" customFormat="1" x14ac:dyDescent="0.2">
      <c r="A2206" s="363">
        <f>'commented data'!$A2160</f>
        <v>41270.875</v>
      </c>
      <c r="B2206" s="364">
        <f>IF(ISERROR('commented data'!$B2160),"",'commented data'!$B2160)</f>
        <v>893.935302734375</v>
      </c>
      <c r="C2206" s="364">
        <f>IF(ISERROR('commented data'!$C2160),"",'commented data'!$C2160)</f>
        <v>472.681884765625</v>
      </c>
      <c r="D2206" s="364">
        <f>IF(ISERROR('commented data'!$D2160),"",'commented data'!$D2160)</f>
        <v>5795.93798828125</v>
      </c>
      <c r="E2206" s="364">
        <f>IF(ISERROR('commented data'!$E2160),"",'commented data'!$E2160)</f>
        <v>9.9014720916748047</v>
      </c>
      <c r="F2206" s="357">
        <f t="shared" si="559"/>
        <v>129.98912368774415</v>
      </c>
      <c r="G2206" s="362">
        <f t="shared" si="560"/>
        <v>52316.490051624292</v>
      </c>
      <c r="H2206" s="359">
        <f>IF(ISERROR('commented data'!$N2160),"",'commented data'!$N2160)</f>
        <v>15.667300146550479</v>
      </c>
      <c r="I2206" s="359">
        <f>IFERROR('commented data'!O2160,"")</f>
        <v>15.570272435417573</v>
      </c>
      <c r="J2206" s="358">
        <f>IF(ISERROR('commented data'!$P2160),"",'commented data'!$P2160)</f>
        <v>1</v>
      </c>
      <c r="K2206" s="328">
        <f>IF(ISERROR('commented data'!$Q2160),"",'commented data'!$Q2160)</f>
        <v>1</v>
      </c>
      <c r="L2206" s="328">
        <f>IF(ISERROR('commented data'!$R2160),"",'commented data'!$R2160)</f>
        <v>1</v>
      </c>
      <c r="M2206" s="328">
        <f>IF(ISERROR('commented data'!$S2160),"",'commented data'!$S2160)</f>
        <v>1</v>
      </c>
      <c r="N2206" s="366">
        <f t="shared" si="561"/>
        <v>1</v>
      </c>
      <c r="O2206" s="367" t="b">
        <f t="shared" si="562"/>
        <v>1</v>
      </c>
      <c r="P2206" s="365">
        <f>IF(ISERROR('commented data'!$J2160),"",'commented data'!$J2160)</f>
        <v>128.70210266113281</v>
      </c>
      <c r="Q2206" s="368">
        <f t="shared" si="558"/>
        <v>128.70210266113281</v>
      </c>
      <c r="R2206" s="368" t="str">
        <f t="shared" si="563"/>
        <v/>
      </c>
      <c r="S2206" s="369">
        <f t="shared" si="564"/>
        <v>128.70210266113281</v>
      </c>
      <c r="T2206" s="365">
        <f>IF(ISERROR('commented data'!$M2160),"",'commented data'!$M2160)</f>
        <v>81385.109375</v>
      </c>
      <c r="U2206" s="370">
        <f t="shared" si="565"/>
        <v>81385.109375</v>
      </c>
      <c r="V2206" s="371">
        <f t="shared" si="566"/>
        <v>81385.109375</v>
      </c>
      <c r="W2206" s="383">
        <f t="shared" si="571"/>
        <v>70805.045156249995</v>
      </c>
      <c r="X2206" s="365">
        <f>IF(ISERROR('commented data'!$T2160),"",'commented data'!$T2160)</f>
        <v>100.06649780273437</v>
      </c>
      <c r="Y2206" s="384">
        <f t="shared" si="572"/>
        <v>100.06649780273437</v>
      </c>
      <c r="Z2206" s="365">
        <f>IF(ISERROR('commented data'!$U2160),"",'commented data'!$U2160)</f>
        <v>1012.81298828125</v>
      </c>
      <c r="AA2206" s="385">
        <f t="shared" si="573"/>
        <v>1022.9411181640625</v>
      </c>
      <c r="AC2206" s="427">
        <f t="shared" si="568"/>
        <v>6.8005746962292264</v>
      </c>
      <c r="AD2206" s="428">
        <f t="shared" si="567"/>
        <v>0.4340616846947003</v>
      </c>
      <c r="AE2206" s="429">
        <f t="shared" si="569"/>
        <v>9.2226383153053</v>
      </c>
      <c r="AF2206" s="430">
        <f t="shared" si="570"/>
        <v>0.95505072284582715</v>
      </c>
    </row>
    <row r="2207" spans="1:32" s="5" customFormat="1" x14ac:dyDescent="0.2">
      <c r="A2207" s="363">
        <f>'commented data'!$A2161</f>
        <v>41270.916666666664</v>
      </c>
      <c r="B2207" s="364">
        <f>IF(ISERROR('commented data'!$B2161),"",'commented data'!$B2161)</f>
        <v>894.09539794921875</v>
      </c>
      <c r="C2207" s="364">
        <f>IF(ISERROR('commented data'!$C2161),"",'commented data'!$C2161)</f>
        <v>474.3673095703125</v>
      </c>
      <c r="D2207" s="364">
        <f>IF(ISERROR('commented data'!$D2161),"",'commented data'!$D2161)</f>
        <v>5814.9501953125</v>
      </c>
      <c r="E2207" s="364">
        <f>IF(ISERROR('commented data'!$E2161),"",'commented data'!$E2161)</f>
        <v>9.9015302658081055</v>
      </c>
      <c r="F2207" s="357">
        <f t="shared" si="559"/>
        <v>131.01770980834962</v>
      </c>
      <c r="G2207" s="362">
        <f t="shared" si="560"/>
        <v>52484.592443333306</v>
      </c>
      <c r="H2207" s="359">
        <f>IF(ISERROR('commented data'!$N2161),"",'commented data'!$N2161)</f>
        <v>15.610953420264559</v>
      </c>
      <c r="I2207" s="359">
        <f>IFERROR('commented data'!O2161,"")</f>
        <v>15.621347040369121</v>
      </c>
      <c r="J2207" s="358">
        <f>IF(ISERROR('commented data'!$P2161),"",'commented data'!$P2161)</f>
        <v>1</v>
      </c>
      <c r="K2207" s="328">
        <f>IF(ISERROR('commented data'!$Q2161),"",'commented data'!$Q2161)</f>
        <v>1</v>
      </c>
      <c r="L2207" s="328">
        <f>IF(ISERROR('commented data'!$R2161),"",'commented data'!$R2161)</f>
        <v>1</v>
      </c>
      <c r="M2207" s="328">
        <f>IF(ISERROR('commented data'!$S2161),"",'commented data'!$S2161)</f>
        <v>1</v>
      </c>
      <c r="N2207" s="366">
        <f t="shared" si="561"/>
        <v>1</v>
      </c>
      <c r="O2207" s="367" t="b">
        <f t="shared" si="562"/>
        <v>1</v>
      </c>
      <c r="P2207" s="365">
        <f>IF(ISERROR('commented data'!$J2161),"",'commented data'!$J2161)</f>
        <v>129.72050476074219</v>
      </c>
      <c r="Q2207" s="368">
        <f t="shared" si="558"/>
        <v>129.72050476074219</v>
      </c>
      <c r="R2207" s="368" t="str">
        <f t="shared" si="563"/>
        <v/>
      </c>
      <c r="S2207" s="369">
        <f t="shared" si="564"/>
        <v>129.72050476074219</v>
      </c>
      <c r="T2207" s="365">
        <f>IF(ISERROR('commented data'!$M2161),"",'commented data'!$M2161)</f>
        <v>81632.6796875</v>
      </c>
      <c r="U2207" s="370">
        <f t="shared" si="565"/>
        <v>81632.6796875</v>
      </c>
      <c r="V2207" s="371">
        <f t="shared" si="566"/>
        <v>81632.6796875</v>
      </c>
      <c r="W2207" s="383">
        <f t="shared" si="571"/>
        <v>71020.431328124992</v>
      </c>
      <c r="X2207" s="365">
        <f>IF(ISERROR('commented data'!$T2161),"",'commented data'!$T2161)</f>
        <v>100.00279998779297</v>
      </c>
      <c r="Y2207" s="384">
        <f t="shared" si="572"/>
        <v>100.00279998779297</v>
      </c>
      <c r="Z2207" s="365">
        <f>IF(ISERROR('commented data'!$U2161),"",'commented data'!$U2161)</f>
        <v>1012.81298828125</v>
      </c>
      <c r="AA2207" s="385">
        <f t="shared" si="573"/>
        <v>1022.9411181640625</v>
      </c>
      <c r="AC2207" s="427">
        <f t="shared" si="568"/>
        <v>6.8764111021501417</v>
      </c>
      <c r="AD2207" s="428">
        <f t="shared" si="567"/>
        <v>0.44048629939692735</v>
      </c>
      <c r="AE2207" s="429">
        <f t="shared" si="569"/>
        <v>9.216213700603074</v>
      </c>
      <c r="AF2207" s="430">
        <f t="shared" si="570"/>
        <v>0.95438542158326067</v>
      </c>
    </row>
    <row r="2208" spans="1:32" s="5" customFormat="1" x14ac:dyDescent="0.2">
      <c r="A2208" s="363">
        <f>'commented data'!$A2162</f>
        <v>41270.958333333336</v>
      </c>
      <c r="B2208" s="364">
        <f>IF(ISERROR('commented data'!$B2162),"",'commented data'!$B2162)</f>
        <v>893.99761962890625</v>
      </c>
      <c r="C2208" s="364">
        <f>IF(ISERROR('commented data'!$C2162),"",'commented data'!$C2162)</f>
        <v>475.039794921875</v>
      </c>
      <c r="D2208" s="364">
        <f>IF(ISERROR('commented data'!$D2162),"",'commented data'!$D2162)</f>
        <v>5812.77587890625</v>
      </c>
      <c r="E2208" s="364">
        <f>IF(ISERROR('commented data'!$E2162),"",'commented data'!$E2162)</f>
        <v>9.8903636932373047</v>
      </c>
      <c r="F2208" s="357">
        <f t="shared" si="559"/>
        <v>131.5174545288086</v>
      </c>
      <c r="G2208" s="362">
        <f t="shared" si="560"/>
        <v>52544.942667301999</v>
      </c>
      <c r="H2208" s="359">
        <f>IF(ISERROR('commented data'!$N2162),"",'commented data'!$N2162)</f>
        <v>15.346623135874397</v>
      </c>
      <c r="I2208" s="359">
        <f>IFERROR('commented data'!O2162,"")</f>
        <v>15.615505932532121</v>
      </c>
      <c r="J2208" s="358">
        <f>IF(ISERROR('commented data'!$P2162),"",'commented data'!$P2162)</f>
        <v>1</v>
      </c>
      <c r="K2208" s="328">
        <f>IF(ISERROR('commented data'!$Q2162),"",'commented data'!$Q2162)</f>
        <v>1</v>
      </c>
      <c r="L2208" s="328">
        <f>IF(ISERROR('commented data'!$R2162),"",'commented data'!$R2162)</f>
        <v>1</v>
      </c>
      <c r="M2208" s="328">
        <f>IF(ISERROR('commented data'!$S2162),"",'commented data'!$S2162)</f>
        <v>1</v>
      </c>
      <c r="N2208" s="366">
        <f t="shared" si="561"/>
        <v>1</v>
      </c>
      <c r="O2208" s="367" t="b">
        <f t="shared" si="562"/>
        <v>1</v>
      </c>
      <c r="P2208" s="365">
        <f>IF(ISERROR('commented data'!$J2162),"",'commented data'!$J2162)</f>
        <v>130.21530151367187</v>
      </c>
      <c r="Q2208" s="368">
        <f t="shared" si="558"/>
        <v>130.21530151367187</v>
      </c>
      <c r="R2208" s="368" t="str">
        <f t="shared" si="563"/>
        <v/>
      </c>
      <c r="S2208" s="369">
        <f t="shared" si="564"/>
        <v>130.21530151367187</v>
      </c>
      <c r="T2208" s="365">
        <f>IF(ISERROR('commented data'!$M2162),"",'commented data'!$M2162)</f>
        <v>81726.296875</v>
      </c>
      <c r="U2208" s="370">
        <f t="shared" si="565"/>
        <v>81726.296875</v>
      </c>
      <c r="V2208" s="371">
        <f t="shared" si="566"/>
        <v>81726.296875</v>
      </c>
      <c r="W2208" s="383">
        <f t="shared" si="571"/>
        <v>71101.878281249999</v>
      </c>
      <c r="X2208" s="365">
        <f>IF(ISERROR('commented data'!$T2162),"",'commented data'!$T2162)</f>
        <v>100.00240325927734</v>
      </c>
      <c r="Y2208" s="384">
        <f t="shared" si="572"/>
        <v>100.00240325927734</v>
      </c>
      <c r="Z2208" s="365">
        <f>IF(ISERROR('commented data'!$U2162),"",'commented data'!$U2162)</f>
        <v>1012.8150024414062</v>
      </c>
      <c r="AA2208" s="385">
        <f t="shared" si="573"/>
        <v>1022.9431524658203</v>
      </c>
      <c r="AC2208" s="427">
        <f t="shared" si="568"/>
        <v>6.9105771079657448</v>
      </c>
      <c r="AD2208" s="428">
        <f t="shared" si="567"/>
        <v>0.45029952496921105</v>
      </c>
      <c r="AE2208" s="429">
        <f t="shared" si="569"/>
        <v>9.2064004750307902</v>
      </c>
      <c r="AF2208" s="430">
        <f t="shared" si="570"/>
        <v>0.95336921257062868</v>
      </c>
    </row>
    <row r="2209" spans="1:32" s="5" customFormat="1" x14ac:dyDescent="0.2">
      <c r="A2209" s="363">
        <f>'commented data'!$A2163</f>
        <v>41271</v>
      </c>
      <c r="B2209" s="364">
        <f>IF(ISERROR('commented data'!$B2163),"",'commented data'!$B2163)</f>
        <v>893.94818115234375</v>
      </c>
      <c r="C2209" s="364">
        <f>IF(ISERROR('commented data'!$C2163),"",'commented data'!$C2163)</f>
        <v>476.55160522460937</v>
      </c>
      <c r="D2209" s="364">
        <f>IF(ISERROR('commented data'!$D2163),"",'commented data'!$D2163)</f>
        <v>5833.240234375</v>
      </c>
      <c r="E2209" s="364">
        <f>IF(ISERROR('commented data'!$E2163),"",'commented data'!$E2163)</f>
        <v>9.8937005996704102</v>
      </c>
      <c r="F2209" s="357">
        <f t="shared" si="559"/>
        <v>131.92752044677735</v>
      </c>
      <c r="G2209" s="362">
        <f t="shared" si="560"/>
        <v>52684.89413936068</v>
      </c>
      <c r="H2209" s="359">
        <f>IF(ISERROR('commented data'!$N2163),"",'commented data'!$N2163)</f>
        <v>15.513558313909526</v>
      </c>
      <c r="I2209" s="359">
        <f>IFERROR('commented data'!O2163,"")</f>
        <v>15.670481605237368</v>
      </c>
      <c r="J2209" s="358">
        <f>IF(ISERROR('commented data'!$P2163),"",'commented data'!$P2163)</f>
        <v>1</v>
      </c>
      <c r="K2209" s="328">
        <f>IF(ISERROR('commented data'!$Q2163),"",'commented data'!$Q2163)</f>
        <v>1</v>
      </c>
      <c r="L2209" s="328">
        <f>IF(ISERROR('commented data'!$R2163),"",'commented data'!$R2163)</f>
        <v>1</v>
      </c>
      <c r="M2209" s="328">
        <f>IF(ISERROR('commented data'!$S2163),"",'commented data'!$S2163)</f>
        <v>1</v>
      </c>
      <c r="N2209" s="366">
        <f t="shared" si="561"/>
        <v>1</v>
      </c>
      <c r="O2209" s="367" t="b">
        <f t="shared" si="562"/>
        <v>1</v>
      </c>
      <c r="P2209" s="365">
        <f>IF(ISERROR('commented data'!$J2163),"",'commented data'!$J2163)</f>
        <v>130.62130737304688</v>
      </c>
      <c r="Q2209" s="368">
        <f t="shared" si="558"/>
        <v>130.62130737304688</v>
      </c>
      <c r="R2209" s="368" t="str">
        <f t="shared" si="563"/>
        <v/>
      </c>
      <c r="S2209" s="369">
        <f t="shared" si="564"/>
        <v>130.62130737304688</v>
      </c>
      <c r="T2209" s="365">
        <f>IF(ISERROR('commented data'!$M2163),"",'commented data'!$M2163)</f>
        <v>81941.8828125</v>
      </c>
      <c r="U2209" s="370">
        <f t="shared" si="565"/>
        <v>81941.8828125</v>
      </c>
      <c r="V2209" s="371">
        <f t="shared" si="566"/>
        <v>81941.8828125</v>
      </c>
      <c r="W2209" s="383">
        <f t="shared" si="571"/>
        <v>71289.438046875002</v>
      </c>
      <c r="X2209" s="365">
        <f>IF(ISERROR('commented data'!$T2163),"",'commented data'!$T2163)</f>
        <v>99.992530822753906</v>
      </c>
      <c r="Y2209" s="384">
        <f t="shared" si="572"/>
        <v>99.992530822753906</v>
      </c>
      <c r="Z2209" s="365">
        <f>IF(ISERROR('commented data'!$U2163),"",'commented data'!$U2163)</f>
        <v>1012.8140258789062</v>
      </c>
      <c r="AA2209" s="385">
        <f t="shared" si="573"/>
        <v>1022.9421661376953</v>
      </c>
      <c r="AC2209" s="427">
        <f t="shared" si="568"/>
        <v>6.9505874488068065</v>
      </c>
      <c r="AD2209" s="428">
        <f t="shared" si="567"/>
        <v>0.44803308874501596</v>
      </c>
      <c r="AE2209" s="429">
        <f t="shared" si="569"/>
        <v>9.2086669112549853</v>
      </c>
      <c r="AF2209" s="430">
        <f t="shared" si="570"/>
        <v>0.95360391347509854</v>
      </c>
    </row>
    <row r="2210" spans="1:32" s="5" customFormat="1" x14ac:dyDescent="0.2">
      <c r="A2210" s="363">
        <f>'commented data'!$A2164</f>
        <v>41271.041666666664</v>
      </c>
      <c r="B2210" s="364">
        <f>IF(ISERROR('commented data'!$B2164),"",'commented data'!$B2164)</f>
        <v>894.0333251953125</v>
      </c>
      <c r="C2210" s="364">
        <f>IF(ISERROR('commented data'!$C2164),"",'commented data'!$C2164)</f>
        <v>477.39129638671875</v>
      </c>
      <c r="D2210" s="364">
        <f>IF(ISERROR('commented data'!$D2164),"",'commented data'!$D2164)</f>
        <v>5841.8330078125</v>
      </c>
      <c r="E2210" s="364">
        <f>IF(ISERROR('commented data'!$E2164),"",'commented data'!$E2164)</f>
        <v>9.8948001861572266</v>
      </c>
      <c r="F2210" s="357">
        <f t="shared" si="559"/>
        <v>132.16920166015626</v>
      </c>
      <c r="G2210" s="362">
        <f t="shared" si="560"/>
        <v>52733.953636954808</v>
      </c>
      <c r="H2210" s="359">
        <f>IF(ISERROR('commented data'!$N2164),"",'commented data'!$N2164)</f>
        <v>15.575527464420666</v>
      </c>
      <c r="I2210" s="359">
        <f>IFERROR('commented data'!O2164,"")</f>
        <v>15.693565327607795</v>
      </c>
      <c r="J2210" s="358">
        <f>IF(ISERROR('commented data'!$P2164),"",'commented data'!$P2164)</f>
        <v>1</v>
      </c>
      <c r="K2210" s="328">
        <f>IF(ISERROR('commented data'!$Q2164),"",'commented data'!$Q2164)</f>
        <v>1</v>
      </c>
      <c r="L2210" s="328">
        <f>IF(ISERROR('commented data'!$R2164),"",'commented data'!$R2164)</f>
        <v>1</v>
      </c>
      <c r="M2210" s="328">
        <f>IF(ISERROR('commented data'!$S2164),"",'commented data'!$S2164)</f>
        <v>1</v>
      </c>
      <c r="N2210" s="366">
        <f t="shared" si="561"/>
        <v>1</v>
      </c>
      <c r="O2210" s="367" t="b">
        <f t="shared" si="562"/>
        <v>1</v>
      </c>
      <c r="P2210" s="365">
        <f>IF(ISERROR('commented data'!$J2164),"",'commented data'!$J2164)</f>
        <v>130.860595703125</v>
      </c>
      <c r="Q2210" s="368">
        <f t="shared" si="558"/>
        <v>130.860595703125</v>
      </c>
      <c r="R2210" s="368" t="str">
        <f t="shared" si="563"/>
        <v/>
      </c>
      <c r="S2210" s="369">
        <f t="shared" si="564"/>
        <v>130.860595703125</v>
      </c>
      <c r="T2210" s="365">
        <f>IF(ISERROR('commented data'!$M2164),"",'commented data'!$M2164)</f>
        <v>82020.2421875</v>
      </c>
      <c r="U2210" s="370">
        <f t="shared" si="565"/>
        <v>82020.2421875</v>
      </c>
      <c r="V2210" s="371">
        <f t="shared" si="566"/>
        <v>82020.2421875</v>
      </c>
      <c r="W2210" s="383">
        <f t="shared" si="571"/>
        <v>71357.610703124999</v>
      </c>
      <c r="X2210" s="365">
        <f>IF(ISERROR('commented data'!$T2164),"",'commented data'!$T2164)</f>
        <v>100.00150299072266</v>
      </c>
      <c r="Y2210" s="384">
        <f t="shared" si="572"/>
        <v>100.00150299072266</v>
      </c>
      <c r="Z2210" s="365">
        <f>IF(ISERROR('commented data'!$U2164),"",'commented data'!$U2164)</f>
        <v>1012.81298828125</v>
      </c>
      <c r="AA2210" s="385">
        <f t="shared" si="573"/>
        <v>1022.9411181640625</v>
      </c>
      <c r="AC2210" s="427">
        <f t="shared" si="568"/>
        <v>6.969804552580011</v>
      </c>
      <c r="AD2210" s="428">
        <f t="shared" si="567"/>
        <v>0.44748433518551495</v>
      </c>
      <c r="AE2210" s="429">
        <f t="shared" si="569"/>
        <v>9.2092156648144865</v>
      </c>
      <c r="AF2210" s="430">
        <f t="shared" si="570"/>
        <v>0.95366073967447329</v>
      </c>
    </row>
    <row r="2211" spans="1:32" s="5" customFormat="1" x14ac:dyDescent="0.2">
      <c r="A2211" s="363">
        <f>'commented data'!$A2165</f>
        <v>41271.083333333336</v>
      </c>
      <c r="B2211" s="364">
        <f>IF(ISERROR('commented data'!$B2165),"",'commented data'!$B2165)</f>
        <v>894.05938720703125</v>
      </c>
      <c r="C2211" s="364">
        <f>IF(ISERROR('commented data'!$C2165),"",'commented data'!$C2165)</f>
        <v>477.87289428710937</v>
      </c>
      <c r="D2211" s="364">
        <f>IF(ISERROR('commented data'!$D2165),"",'commented data'!$D2165)</f>
        <v>5846.80419921875</v>
      </c>
      <c r="E2211" s="364">
        <f>IF(ISERROR('commented data'!$E2165),"",'commented data'!$E2165)</f>
        <v>9.8944034576416016</v>
      </c>
      <c r="F2211" s="357">
        <f t="shared" si="559"/>
        <v>132.66541717529296</v>
      </c>
      <c r="G2211" s="362">
        <f t="shared" si="560"/>
        <v>52761.489813477048</v>
      </c>
      <c r="H2211" s="359">
        <f>IF(ISERROR('commented data'!$N2165),"",'commented data'!$N2165)</f>
        <v>15.528121808286741</v>
      </c>
      <c r="I2211" s="359">
        <f>IFERROR('commented data'!O2165,"")</f>
        <v>15.706919991629466</v>
      </c>
      <c r="J2211" s="358">
        <f>IF(ISERROR('commented data'!$P2165),"",'commented data'!$P2165)</f>
        <v>1</v>
      </c>
      <c r="K2211" s="328">
        <f>IF(ISERROR('commented data'!$Q2165),"",'commented data'!$Q2165)</f>
        <v>1</v>
      </c>
      <c r="L2211" s="328">
        <f>IF(ISERROR('commented data'!$R2165),"",'commented data'!$R2165)</f>
        <v>1</v>
      </c>
      <c r="M2211" s="328">
        <f>IF(ISERROR('commented data'!$S2165),"",'commented data'!$S2165)</f>
        <v>1</v>
      </c>
      <c r="N2211" s="366">
        <f t="shared" si="561"/>
        <v>1</v>
      </c>
      <c r="O2211" s="367" t="b">
        <f t="shared" si="562"/>
        <v>1</v>
      </c>
      <c r="P2211" s="365">
        <f>IF(ISERROR('commented data'!$J2165),"",'commented data'!$J2165)</f>
        <v>131.35189819335938</v>
      </c>
      <c r="Q2211" s="368">
        <f t="shared" si="558"/>
        <v>131.35189819335938</v>
      </c>
      <c r="R2211" s="368" t="str">
        <f t="shared" si="563"/>
        <v/>
      </c>
      <c r="S2211" s="369">
        <f t="shared" si="564"/>
        <v>131.35189819335938</v>
      </c>
      <c r="T2211" s="365">
        <f>IF(ISERROR('commented data'!$M2165),"",'commented data'!$M2165)</f>
        <v>82064.46875</v>
      </c>
      <c r="U2211" s="370">
        <f t="shared" si="565"/>
        <v>82064.46875</v>
      </c>
      <c r="V2211" s="371">
        <f t="shared" si="566"/>
        <v>82064.46875</v>
      </c>
      <c r="W2211" s="383">
        <f t="shared" si="571"/>
        <v>71396.087812500002</v>
      </c>
      <c r="X2211" s="365">
        <f>IF(ISERROR('commented data'!$T2165),"",'commented data'!$T2165)</f>
        <v>100.00749969482422</v>
      </c>
      <c r="Y2211" s="384">
        <f t="shared" si="572"/>
        <v>100.00749969482422</v>
      </c>
      <c r="Z2211" s="365">
        <f>IF(ISERROR('commented data'!$U2165),"",'commented data'!$U2165)</f>
        <v>1012.81201171875</v>
      </c>
      <c r="AA2211" s="385">
        <f t="shared" si="573"/>
        <v>1022.9401318359376</v>
      </c>
      <c r="AC2211" s="427">
        <f t="shared" si="568"/>
        <v>6.9996250568949021</v>
      </c>
      <c r="AD2211" s="428">
        <f t="shared" si="567"/>
        <v>0.45077087514598713</v>
      </c>
      <c r="AE2211" s="429">
        <f t="shared" si="569"/>
        <v>9.2059291248540127</v>
      </c>
      <c r="AF2211" s="430">
        <f t="shared" si="570"/>
        <v>0.95332040188201062</v>
      </c>
    </row>
    <row r="2212" spans="1:32" s="5" customFormat="1" x14ac:dyDescent="0.2">
      <c r="A2212" s="363">
        <f>'commented data'!$A2166</f>
        <v>41271.125</v>
      </c>
      <c r="B2212" s="364">
        <f>IF(ISERROR('commented data'!$B2166),"",'commented data'!$B2166)</f>
        <v>893.92230224609375</v>
      </c>
      <c r="C2212" s="364">
        <f>IF(ISERROR('commented data'!$C2166),"",'commented data'!$C2166)</f>
        <v>478.31039428710937</v>
      </c>
      <c r="D2212" s="364">
        <f>IF(ISERROR('commented data'!$D2166),"",'commented data'!$D2166)</f>
        <v>5855.17919921875</v>
      </c>
      <c r="E2212" s="364">
        <f>IF(ISERROR('commented data'!$E2166),"",'commented data'!$E2166)</f>
        <v>9.8980569839477539</v>
      </c>
      <c r="F2212" s="357">
        <f t="shared" si="559"/>
        <v>133.45654479980467</v>
      </c>
      <c r="G2212" s="362">
        <f t="shared" si="560"/>
        <v>52790.382553629242</v>
      </c>
      <c r="H2212" s="359">
        <f>IF(ISERROR('commented data'!$N2166),"",'commented data'!$N2166)</f>
        <v>15.637914140348439</v>
      </c>
      <c r="I2212" s="359">
        <f>IFERROR('commented data'!O2166,"")</f>
        <v>15.729418685009255</v>
      </c>
      <c r="J2212" s="358">
        <f>IF(ISERROR('commented data'!$P2166),"",'commented data'!$P2166)</f>
        <v>1</v>
      </c>
      <c r="K2212" s="328">
        <f>IF(ISERROR('commented data'!$Q2166),"",'commented data'!$Q2166)</f>
        <v>1</v>
      </c>
      <c r="L2212" s="328">
        <f>IF(ISERROR('commented data'!$R2166),"",'commented data'!$R2166)</f>
        <v>1</v>
      </c>
      <c r="M2212" s="328">
        <f>IF(ISERROR('commented data'!$S2166),"",'commented data'!$S2166)</f>
        <v>1</v>
      </c>
      <c r="N2212" s="366">
        <f t="shared" si="561"/>
        <v>1</v>
      </c>
      <c r="O2212" s="367" t="b">
        <f t="shared" si="562"/>
        <v>1</v>
      </c>
      <c r="P2212" s="365">
        <f>IF(ISERROR('commented data'!$J2166),"",'commented data'!$J2166)</f>
        <v>132.13519287109375</v>
      </c>
      <c r="Q2212" s="368">
        <f t="shared" si="558"/>
        <v>132.13519287109375</v>
      </c>
      <c r="R2212" s="368" t="str">
        <f t="shared" si="563"/>
        <v/>
      </c>
      <c r="S2212" s="369">
        <f t="shared" si="564"/>
        <v>132.13519287109375</v>
      </c>
      <c r="T2212" s="365">
        <f>IF(ISERROR('commented data'!$M2166),"",'commented data'!$M2166)</f>
        <v>82131.8515625</v>
      </c>
      <c r="U2212" s="370">
        <f t="shared" si="565"/>
        <v>82131.8515625</v>
      </c>
      <c r="V2212" s="371">
        <f t="shared" si="566"/>
        <v>82131.8515625</v>
      </c>
      <c r="W2212" s="383">
        <f t="shared" si="571"/>
        <v>71454.710859375002</v>
      </c>
      <c r="X2212" s="365">
        <f>IF(ISERROR('commented data'!$T2166),"",'commented data'!$T2166)</f>
        <v>100.1094970703125</v>
      </c>
      <c r="Y2212" s="384">
        <f t="shared" si="572"/>
        <v>100.1094970703125</v>
      </c>
      <c r="Z2212" s="365">
        <f>IF(ISERROR('commented data'!$U2166),"",'commented data'!$U2166)</f>
        <v>1012.81201171875</v>
      </c>
      <c r="AA2212" s="385">
        <f t="shared" si="573"/>
        <v>1022.9401318359376</v>
      </c>
      <c r="AC2212" s="427">
        <f t="shared" si="568"/>
        <v>7.0452220542672475</v>
      </c>
      <c r="AD2212" s="428">
        <f t="shared" si="567"/>
        <v>0.45052185291703284</v>
      </c>
      <c r="AE2212" s="429">
        <f t="shared" si="569"/>
        <v>9.2061781470829676</v>
      </c>
      <c r="AF2212" s="430">
        <f t="shared" si="570"/>
        <v>0.95334618939005733</v>
      </c>
    </row>
    <row r="2213" spans="1:32" s="5" customFormat="1" x14ac:dyDescent="0.2">
      <c r="A2213" s="363">
        <f>'commented data'!$A2167</f>
        <v>41271.166666666664</v>
      </c>
      <c r="B2213" s="364">
        <f>IF(ISERROR('commented data'!$B2167),"",'commented data'!$B2167)</f>
        <v>894.0469970703125</v>
      </c>
      <c r="C2213" s="364">
        <f>IF(ISERROR('commented data'!$C2167),"",'commented data'!$C2167)</f>
        <v>478.3699951171875</v>
      </c>
      <c r="D2213" s="364">
        <f>IF(ISERROR('commented data'!$D2167),"",'commented data'!$D2167)</f>
        <v>5860.623046875</v>
      </c>
      <c r="E2213" s="364">
        <f>IF(ISERROR('commented data'!$E2167),"",'commented data'!$E2167)</f>
        <v>9.9060630798339844</v>
      </c>
      <c r="F2213" s="357">
        <f t="shared" si="559"/>
        <v>133.68551162719726</v>
      </c>
      <c r="G2213" s="362">
        <f t="shared" si="560"/>
        <v>52771.06356712211</v>
      </c>
      <c r="H2213" s="359">
        <f>IF(ISERROR('commented data'!$N2167),"",'commented data'!$N2167)</f>
        <v>15.790668308938475</v>
      </c>
      <c r="I2213" s="359">
        <f>IFERROR('commented data'!O2167,"")</f>
        <v>15.744043098050959</v>
      </c>
      <c r="J2213" s="358">
        <f>IF(ISERROR('commented data'!$P2167),"",'commented data'!$P2167)</f>
        <v>1</v>
      </c>
      <c r="K2213" s="328">
        <f>IF(ISERROR('commented data'!$Q2167),"",'commented data'!$Q2167)</f>
        <v>1</v>
      </c>
      <c r="L2213" s="328">
        <f>IF(ISERROR('commented data'!$R2167),"",'commented data'!$R2167)</f>
        <v>1</v>
      </c>
      <c r="M2213" s="328">
        <f>IF(ISERROR('commented data'!$S2167),"",'commented data'!$S2167)</f>
        <v>1</v>
      </c>
      <c r="N2213" s="366">
        <f t="shared" si="561"/>
        <v>1</v>
      </c>
      <c r="O2213" s="367" t="b">
        <f t="shared" si="562"/>
        <v>1</v>
      </c>
      <c r="P2213" s="365">
        <f>IF(ISERROR('commented data'!$J2167),"",'commented data'!$J2167)</f>
        <v>132.36189270019531</v>
      </c>
      <c r="Q2213" s="368">
        <f t="shared" si="558"/>
        <v>132.36189270019531</v>
      </c>
      <c r="R2213" s="368" t="str">
        <f t="shared" si="563"/>
        <v/>
      </c>
      <c r="S2213" s="369">
        <f t="shared" si="564"/>
        <v>132.36189270019531</v>
      </c>
      <c r="T2213" s="365">
        <f>IF(ISERROR('commented data'!$M2167),"",'commented data'!$M2167)</f>
        <v>82102.8828125</v>
      </c>
      <c r="U2213" s="370">
        <f t="shared" si="565"/>
        <v>82102.8828125</v>
      </c>
      <c r="V2213" s="371">
        <f t="shared" si="566"/>
        <v>82102.8828125</v>
      </c>
      <c r="W2213" s="383">
        <f t="shared" si="571"/>
        <v>71429.508046874995</v>
      </c>
      <c r="X2213" s="365">
        <f>IF(ISERROR('commented data'!$T2167),"",'commented data'!$T2167)</f>
        <v>100.11370086669922</v>
      </c>
      <c r="Y2213" s="384">
        <f t="shared" si="572"/>
        <v>100.11370086669922</v>
      </c>
      <c r="Z2213" s="365">
        <f>IF(ISERROR('commented data'!$U2167),"",'commented data'!$U2167)</f>
        <v>1012.8099975585937</v>
      </c>
      <c r="AA2213" s="385">
        <f t="shared" si="573"/>
        <v>1022.9380975341797</v>
      </c>
      <c r="AC2213" s="427">
        <f t="shared" si="568"/>
        <v>7.0547266320820681</v>
      </c>
      <c r="AD2213" s="428">
        <f t="shared" si="567"/>
        <v>0.44676555127743806</v>
      </c>
      <c r="AE2213" s="429">
        <f t="shared" si="569"/>
        <v>9.2099344487225618</v>
      </c>
      <c r="AF2213" s="430">
        <f t="shared" si="570"/>
        <v>0.95373517337419211</v>
      </c>
    </row>
    <row r="2214" spans="1:32" s="5" customFormat="1" x14ac:dyDescent="0.2">
      <c r="A2214" s="363">
        <f>'commented data'!$A2168</f>
        <v>41271.208333333336</v>
      </c>
      <c r="B2214" s="364">
        <f>IF(ISERROR('commented data'!$B2168),"",'commented data'!$B2168)</f>
        <v>893.9793701171875</v>
      </c>
      <c r="C2214" s="364">
        <f>IF(ISERROR('commented data'!$C2168),"",'commented data'!$C2168)</f>
        <v>478.01559448242187</v>
      </c>
      <c r="D2214" s="364">
        <f>IF(ISERROR('commented data'!$D2168),"",'commented data'!$D2168)</f>
        <v>5849.951171875</v>
      </c>
      <c r="E2214" s="364">
        <f>IF(ISERROR('commented data'!$E2168),"",'commented data'!$E2168)</f>
        <v>9.8979396820068359</v>
      </c>
      <c r="F2214" s="357">
        <f t="shared" si="559"/>
        <v>133.83115187397917</v>
      </c>
      <c r="G2214" s="362">
        <f t="shared" si="560"/>
        <v>52704.41430918721</v>
      </c>
      <c r="H2214" s="359">
        <f>IF(ISERROR('commented data'!$N2168),"",'commented data'!$N2168)</f>
        <v>15.573800930526414</v>
      </c>
      <c r="I2214" s="359">
        <f>IFERROR('commented data'!O2168,"")</f>
        <v>15.715374054061414</v>
      </c>
      <c r="J2214" s="358">
        <f>IF(ISERROR('commented data'!$P2168),"",'commented data'!$P2168)</f>
        <v>1</v>
      </c>
      <c r="K2214" s="328">
        <f>IF(ISERROR('commented data'!$Q2168),"",'commented data'!$Q2168)</f>
        <v>1</v>
      </c>
      <c r="L2214" s="328">
        <f>IF(ISERROR('commented data'!$R2168),"",'commented data'!$R2168)</f>
        <v>0.85430562496185303</v>
      </c>
      <c r="M2214" s="328">
        <f>IF(ISERROR('commented data'!$S2168),"",'commented data'!$S2168)</f>
        <v>1</v>
      </c>
      <c r="N2214" s="366">
        <f t="shared" si="561"/>
        <v>1</v>
      </c>
      <c r="O2214" s="367" t="b">
        <f t="shared" si="562"/>
        <v>1</v>
      </c>
      <c r="P2214" s="365">
        <f>IF(ISERROR('commented data'!$J2168),"",'commented data'!$J2168)</f>
        <v>132.50609096433581</v>
      </c>
      <c r="Q2214" s="368">
        <f t="shared" si="558"/>
        <v>132.50609096433581</v>
      </c>
      <c r="R2214" s="368" t="str">
        <f t="shared" si="563"/>
        <v/>
      </c>
      <c r="S2214" s="369">
        <f t="shared" si="564"/>
        <v>132.50609096433581</v>
      </c>
      <c r="T2214" s="365">
        <f>IF(ISERROR('commented data'!$M2168),"",'commented data'!$M2168)</f>
        <v>82016.3671875</v>
      </c>
      <c r="U2214" s="370">
        <f t="shared" si="565"/>
        <v>82016.3671875</v>
      </c>
      <c r="V2214" s="371">
        <f t="shared" si="566"/>
        <v>82016.3671875</v>
      </c>
      <c r="W2214" s="383">
        <f t="shared" si="571"/>
        <v>71354.239453125003</v>
      </c>
      <c r="X2214" s="365">
        <f>IF(ISERROR('commented data'!$T2168),"",'commented data'!$T2168)</f>
        <v>100.19190216064453</v>
      </c>
      <c r="Y2214" s="384">
        <f t="shared" si="572"/>
        <v>100.19190216064453</v>
      </c>
      <c r="Z2214" s="365">
        <f>IF(ISERROR('commented data'!$U2168),"",'commented data'!$U2168)</f>
        <v>1012.8099975585937</v>
      </c>
      <c r="AA2214" s="385">
        <f t="shared" si="573"/>
        <v>1022.9380975341797</v>
      </c>
      <c r="AC2214" s="427">
        <f t="shared" si="568"/>
        <v>7.0534924758419537</v>
      </c>
      <c r="AD2214" s="428">
        <f t="shared" si="567"/>
        <v>0.45290757903655426</v>
      </c>
      <c r="AE2214" s="429">
        <f t="shared" si="569"/>
        <v>9.2037924209634472</v>
      </c>
      <c r="AF2214" s="430">
        <f t="shared" si="570"/>
        <v>0.95309913541514668</v>
      </c>
    </row>
    <row r="2215" spans="1:32" s="5" customFormat="1" x14ac:dyDescent="0.2">
      <c r="A2215" s="363">
        <f>'commented data'!$A2169</f>
        <v>41271.25</v>
      </c>
      <c r="B2215" s="364">
        <f>IF(ISERROR('commented data'!$B2169),"",'commented data'!$B2169)</f>
        <v>894.04107666015625</v>
      </c>
      <c r="C2215" s="364">
        <f>IF(ISERROR('commented data'!$C2169),"",'commented data'!$C2169)</f>
        <v>477.7156982421875</v>
      </c>
      <c r="D2215" s="364">
        <f>IF(ISERROR('commented data'!$D2169),"",'commented data'!$D2169)</f>
        <v>5835.837890625</v>
      </c>
      <c r="E2215" s="364">
        <f>IF(ISERROR('commented data'!$E2169),"",'commented data'!$E2169)</f>
        <v>9.8792800903320312</v>
      </c>
      <c r="F2215" s="357">
        <f t="shared" si="559"/>
        <v>132.27690332537986</v>
      </c>
      <c r="G2215" s="362">
        <f t="shared" si="560"/>
        <v>52630.080470148547</v>
      </c>
      <c r="H2215" s="359">
        <f>IF(ISERROR('commented data'!$N2169),"",'commented data'!$N2169)</f>
        <v>15.785993937324019</v>
      </c>
      <c r="I2215" s="359">
        <f>IFERROR('commented data'!O2169,"")</f>
        <v>15.677459977950784</v>
      </c>
      <c r="J2215" s="358">
        <f>IF(ISERROR('commented data'!$P2169),"",'commented data'!$P2169)</f>
        <v>1</v>
      </c>
      <c r="K2215" s="328">
        <f>IF(ISERROR('commented data'!$Q2169),"",'commented data'!$Q2169)</f>
        <v>1</v>
      </c>
      <c r="L2215" s="328">
        <f>IF(ISERROR('commented data'!$R2169),"",'commented data'!$R2169)</f>
        <v>0.86847221851348877</v>
      </c>
      <c r="M2215" s="328">
        <f>IF(ISERROR('commented data'!$S2169),"",'commented data'!$S2169)</f>
        <v>1</v>
      </c>
      <c r="N2215" s="366">
        <f t="shared" si="561"/>
        <v>1</v>
      </c>
      <c r="O2215" s="367" t="b">
        <f t="shared" si="562"/>
        <v>1</v>
      </c>
      <c r="P2215" s="365">
        <f>IF(ISERROR('commented data'!$J2169),"",'commented data'!$J2169)</f>
        <v>130.96723101522758</v>
      </c>
      <c r="Q2215" s="368">
        <f t="shared" si="558"/>
        <v>130.96723101522758</v>
      </c>
      <c r="R2215" s="368" t="str">
        <f t="shared" si="563"/>
        <v/>
      </c>
      <c r="S2215" s="369">
        <f t="shared" si="564"/>
        <v>130.96723101522758</v>
      </c>
      <c r="T2215" s="365">
        <f>IF(ISERROR('commented data'!$M2169),"",'commented data'!$M2169)</f>
        <v>81878.03125</v>
      </c>
      <c r="U2215" s="370">
        <f t="shared" si="565"/>
        <v>81878.03125</v>
      </c>
      <c r="V2215" s="371">
        <f t="shared" si="566"/>
        <v>81878.03125</v>
      </c>
      <c r="W2215" s="383">
        <f t="shared" si="571"/>
        <v>71233.887187500004</v>
      </c>
      <c r="X2215" s="365">
        <f>IF(ISERROR('commented data'!$T2169),"",'commented data'!$T2169)</f>
        <v>100.08750152587891</v>
      </c>
      <c r="Y2215" s="384">
        <f t="shared" si="572"/>
        <v>100.08750152587891</v>
      </c>
      <c r="Z2215" s="365">
        <f>IF(ISERROR('commented data'!$U2169),"",'commented data'!$U2169)</f>
        <v>1012.8070068359375</v>
      </c>
      <c r="AA2215" s="385">
        <f t="shared" si="573"/>
        <v>1022.9350769042969</v>
      </c>
      <c r="AC2215" s="427">
        <f t="shared" si="568"/>
        <v>6.9617440663568022</v>
      </c>
      <c r="AD2215" s="428">
        <f t="shared" si="567"/>
        <v>0.44100764855208924</v>
      </c>
      <c r="AE2215" s="429">
        <f t="shared" si="569"/>
        <v>9.2156923514479114</v>
      </c>
      <c r="AF2215" s="430">
        <f t="shared" si="570"/>
        <v>0.9543314332482018</v>
      </c>
    </row>
    <row r="2216" spans="1:32" s="5" customFormat="1" x14ac:dyDescent="0.2">
      <c r="A2216" s="363">
        <f>'commented data'!$A2170</f>
        <v>41271.291666666664</v>
      </c>
      <c r="B2216" s="364">
        <f>IF(ISERROR('commented data'!$B2170),"",'commented data'!$B2170)</f>
        <v>894.0291748046875</v>
      </c>
      <c r="C2216" s="364">
        <f>IF(ISERROR('commented data'!$C2170),"",'commented data'!$C2170)</f>
        <v>477.76840209960937</v>
      </c>
      <c r="D2216" s="364">
        <f>IF(ISERROR('commented data'!$D2170),"",'commented data'!$D2170)</f>
        <v>5838.85791015625</v>
      </c>
      <c r="E2216" s="364">
        <f>IF(ISERROR('commented data'!$E2170),"",'commented data'!$E2170)</f>
        <v>9.8825473785400391</v>
      </c>
      <c r="F2216" s="357">
        <f t="shared" si="559"/>
        <v>132.70147979736328</v>
      </c>
      <c r="G2216" s="362">
        <f t="shared" si="560"/>
        <v>52610.406428391769</v>
      </c>
      <c r="H2216" s="359">
        <f>IF(ISERROR('commented data'!$N2170),"",'commented data'!$N2170)</f>
        <v>15.947601875165201</v>
      </c>
      <c r="I2216" s="359">
        <f>IFERROR('commented data'!O2170,"")</f>
        <v>15.685572992092226</v>
      </c>
      <c r="J2216" s="358">
        <f>IF(ISERROR('commented data'!$P2170),"",'commented data'!$P2170)</f>
        <v>1</v>
      </c>
      <c r="K2216" s="328">
        <f>IF(ISERROR('commented data'!$Q2170),"",'commented data'!$Q2170)</f>
        <v>1</v>
      </c>
      <c r="L2216" s="328">
        <f>IF(ISERROR('commented data'!$R2170),"",'commented data'!$R2170)</f>
        <v>1</v>
      </c>
      <c r="M2216" s="328">
        <f>IF(ISERROR('commented data'!$S2170),"",'commented data'!$S2170)</f>
        <v>1</v>
      </c>
      <c r="N2216" s="366">
        <f t="shared" si="561"/>
        <v>1</v>
      </c>
      <c r="O2216" s="367" t="b">
        <f t="shared" si="562"/>
        <v>1</v>
      </c>
      <c r="P2216" s="365">
        <f>IF(ISERROR('commented data'!$J2170),"",'commented data'!$J2170)</f>
        <v>131.38760375976562</v>
      </c>
      <c r="Q2216" s="368">
        <f t="shared" si="558"/>
        <v>131.38760375976562</v>
      </c>
      <c r="R2216" s="368" t="str">
        <f t="shared" si="563"/>
        <v/>
      </c>
      <c r="S2216" s="369">
        <f t="shared" si="564"/>
        <v>131.38760375976562</v>
      </c>
      <c r="T2216" s="365">
        <f>IF(ISERROR('commented data'!$M2170),"",'commented data'!$M2170)</f>
        <v>81863.7265625</v>
      </c>
      <c r="U2216" s="370">
        <f t="shared" si="565"/>
        <v>81863.7265625</v>
      </c>
      <c r="V2216" s="371">
        <f t="shared" si="566"/>
        <v>81863.7265625</v>
      </c>
      <c r="W2216" s="383">
        <f t="shared" si="571"/>
        <v>71221.442109374999</v>
      </c>
      <c r="X2216" s="365">
        <f>IF(ISERROR('commented data'!$T2170),"",'commented data'!$T2170)</f>
        <v>100.16110229492187</v>
      </c>
      <c r="Y2216" s="384">
        <f t="shared" si="572"/>
        <v>100.16110229492187</v>
      </c>
      <c r="Z2216" s="365">
        <f>IF(ISERROR('commented data'!$U2170),"",'commented data'!$U2170)</f>
        <v>1012.8049926757812</v>
      </c>
      <c r="AA2216" s="385">
        <f t="shared" si="573"/>
        <v>1022.9330426025391</v>
      </c>
      <c r="AC2216" s="427">
        <f t="shared" si="568"/>
        <v>6.9814787857883012</v>
      </c>
      <c r="AD2216" s="428">
        <f t="shared" si="567"/>
        <v>0.43777608949847074</v>
      </c>
      <c r="AE2216" s="429">
        <f t="shared" si="569"/>
        <v>9.2189239105015304</v>
      </c>
      <c r="AF2216" s="430">
        <f t="shared" si="570"/>
        <v>0.95466607749039833</v>
      </c>
    </row>
    <row r="2217" spans="1:32" s="5" customFormat="1" x14ac:dyDescent="0.2">
      <c r="A2217" s="363">
        <f>'commented data'!$A2171</f>
        <v>41271.333333333336</v>
      </c>
      <c r="B2217" s="364">
        <f>IF(ISERROR('commented data'!$B2171),"",'commented data'!$B2171)</f>
        <v>894.0557861328125</v>
      </c>
      <c r="C2217" s="364">
        <f>IF(ISERROR('commented data'!$C2171),"",'commented data'!$C2171)</f>
        <v>477.89340209960937</v>
      </c>
      <c r="D2217" s="364">
        <f>IF(ISERROR('commented data'!$D2171),"",'commented data'!$D2171)</f>
        <v>5833.08203125</v>
      </c>
      <c r="E2217" s="364">
        <f>IF(ISERROR('commented data'!$E2171),"",'commented data'!$E2171)</f>
        <v>9.8666095733642578</v>
      </c>
      <c r="F2217" s="357">
        <f t="shared" si="559"/>
        <v>133.21526428222657</v>
      </c>
      <c r="G2217" s="362">
        <f t="shared" si="560"/>
        <v>52624.258895178886</v>
      </c>
      <c r="H2217" s="359">
        <f>IF(ISERROR('commented data'!$N2171),"",'commented data'!$N2171)</f>
        <v>15.887952785667657</v>
      </c>
      <c r="I2217" s="359">
        <f>IFERROR('commented data'!O2171,"")</f>
        <v>15.670056606598433</v>
      </c>
      <c r="J2217" s="358">
        <f>IF(ISERROR('commented data'!$P2171),"",'commented data'!$P2171)</f>
        <v>1</v>
      </c>
      <c r="K2217" s="328">
        <f>IF(ISERROR('commented data'!$Q2171),"",'commented data'!$Q2171)</f>
        <v>1</v>
      </c>
      <c r="L2217" s="328">
        <f>IF(ISERROR('commented data'!$R2171),"",'commented data'!$R2171)</f>
        <v>1</v>
      </c>
      <c r="M2217" s="328">
        <f>IF(ISERROR('commented data'!$S2171),"",'commented data'!$S2171)</f>
        <v>1</v>
      </c>
      <c r="N2217" s="366">
        <f t="shared" si="561"/>
        <v>1</v>
      </c>
      <c r="O2217" s="367" t="b">
        <f t="shared" si="562"/>
        <v>1</v>
      </c>
      <c r="P2217" s="365">
        <f>IF(ISERROR('commented data'!$J2171),"",'commented data'!$J2171)</f>
        <v>131.89630126953125</v>
      </c>
      <c r="Q2217" s="368">
        <f t="shared" si="558"/>
        <v>131.89630126953125</v>
      </c>
      <c r="R2217" s="368" t="str">
        <f t="shared" si="563"/>
        <v/>
      </c>
      <c r="S2217" s="369">
        <f t="shared" si="564"/>
        <v>131.89630126953125</v>
      </c>
      <c r="T2217" s="365">
        <f>IF(ISERROR('commented data'!$M2171),"",'commented data'!$M2171)</f>
        <v>81879.296875</v>
      </c>
      <c r="U2217" s="370">
        <f t="shared" si="565"/>
        <v>81879.296875</v>
      </c>
      <c r="V2217" s="371">
        <f t="shared" si="566"/>
        <v>81879.296875</v>
      </c>
      <c r="W2217" s="383">
        <f t="shared" si="571"/>
        <v>71234.98828125</v>
      </c>
      <c r="X2217" s="365">
        <f>IF(ISERROR('commented data'!$T2171),"",'commented data'!$T2171)</f>
        <v>100.13420104980469</v>
      </c>
      <c r="Y2217" s="384">
        <f t="shared" si="572"/>
        <v>100.13420104980469</v>
      </c>
      <c r="Z2217" s="365">
        <f>IF(ISERROR('commented data'!$U2171),"",'commented data'!$U2171)</f>
        <v>1012.8060302734375</v>
      </c>
      <c r="AA2217" s="385">
        <f t="shared" si="573"/>
        <v>1022.9340905761719</v>
      </c>
      <c r="AC2217" s="427">
        <f t="shared" si="568"/>
        <v>7.0103545563775667</v>
      </c>
      <c r="AD2217" s="428">
        <f t="shared" si="567"/>
        <v>0.44123712167004475</v>
      </c>
      <c r="AE2217" s="429">
        <f t="shared" si="569"/>
        <v>9.2154628783299568</v>
      </c>
      <c r="AF2217" s="430">
        <f t="shared" si="570"/>
        <v>0.95430767014921825</v>
      </c>
    </row>
    <row r="2218" spans="1:32" s="5" customFormat="1" x14ac:dyDescent="0.2">
      <c r="A2218" s="363">
        <f>'commented data'!$A2172</f>
        <v>41271.375</v>
      </c>
      <c r="B2218" s="364">
        <f>IF(ISERROR('commented data'!$B2172),"",'commented data'!$B2172)</f>
        <v>893.9091796875</v>
      </c>
      <c r="C2218" s="364">
        <f>IF(ISERROR('commented data'!$C2172),"",'commented data'!$C2172)</f>
        <v>478.42138671875</v>
      </c>
      <c r="D2218" s="364">
        <f>IF(ISERROR('commented data'!$D2172),"",'commented data'!$D2172)</f>
        <v>5843.0341796875</v>
      </c>
      <c r="E2218" s="364">
        <f>IF(ISERROR('commented data'!$E2172),"",'commented data'!$E2172)</f>
        <v>9.8730316162109375</v>
      </c>
      <c r="F2218" s="357">
        <f t="shared" si="559"/>
        <v>133.86399078369141</v>
      </c>
      <c r="G2218" s="362">
        <f t="shared" si="560"/>
        <v>52632.925527105348</v>
      </c>
      <c r="H2218" s="359">
        <f>IF(ISERROR('commented data'!$N2172),"",'commented data'!$N2172)</f>
        <v>15.737779752496863</v>
      </c>
      <c r="I2218" s="359">
        <f>IFERROR('commented data'!O2172,"")</f>
        <v>15.696792169125652</v>
      </c>
      <c r="J2218" s="358">
        <f>IF(ISERROR('commented data'!$P2172),"",'commented data'!$P2172)</f>
        <v>1</v>
      </c>
      <c r="K2218" s="328">
        <f>IF(ISERROR('commented data'!$Q2172),"",'commented data'!$Q2172)</f>
        <v>1</v>
      </c>
      <c r="L2218" s="328">
        <f>IF(ISERROR('commented data'!$R2172),"",'commented data'!$R2172)</f>
        <v>1</v>
      </c>
      <c r="M2218" s="328">
        <f>IF(ISERROR('commented data'!$S2172),"",'commented data'!$S2172)</f>
        <v>1</v>
      </c>
      <c r="N2218" s="366">
        <f t="shared" si="561"/>
        <v>1</v>
      </c>
      <c r="O2218" s="367" t="b">
        <f t="shared" si="562"/>
        <v>1</v>
      </c>
      <c r="P2218" s="365">
        <f>IF(ISERROR('commented data'!$J2172),"",'commented data'!$J2172)</f>
        <v>132.53860473632812</v>
      </c>
      <c r="Q2218" s="368">
        <f t="shared" si="558"/>
        <v>132.53860473632812</v>
      </c>
      <c r="R2218" s="368" t="str">
        <f t="shared" si="563"/>
        <v/>
      </c>
      <c r="S2218" s="369">
        <f t="shared" si="564"/>
        <v>132.53860473632812</v>
      </c>
      <c r="T2218" s="365">
        <f>IF(ISERROR('commented data'!$M2172),"",'commented data'!$M2172)</f>
        <v>81913.0703125</v>
      </c>
      <c r="U2218" s="370">
        <f t="shared" si="565"/>
        <v>81913.0703125</v>
      </c>
      <c r="V2218" s="371">
        <f t="shared" si="566"/>
        <v>81913.0703125</v>
      </c>
      <c r="W2218" s="383">
        <f t="shared" si="571"/>
        <v>71264.371171874998</v>
      </c>
      <c r="X2218" s="365">
        <f>IF(ISERROR('commented data'!$T2172),"",'commented data'!$T2172)</f>
        <v>100.22740173339844</v>
      </c>
      <c r="Y2218" s="384">
        <f t="shared" si="572"/>
        <v>100.22740173339844</v>
      </c>
      <c r="Z2218" s="365">
        <f>IF(ISERROR('commented data'!$U2172),"",'commented data'!$U2172)</f>
        <v>1012.8079833984375</v>
      </c>
      <c r="AA2218" s="385">
        <f t="shared" si="573"/>
        <v>1022.9360632324219</v>
      </c>
      <c r="AC2218" s="427">
        <f t="shared" si="568"/>
        <v>7.0456534576791467</v>
      </c>
      <c r="AD2218" s="428">
        <f t="shared" si="567"/>
        <v>0.44769043464096803</v>
      </c>
      <c r="AE2218" s="429">
        <f t="shared" si="569"/>
        <v>9.2090095653590325</v>
      </c>
      <c r="AF2218" s="430">
        <f t="shared" si="570"/>
        <v>0.95363939703615441</v>
      </c>
    </row>
    <row r="2219" spans="1:32" s="5" customFormat="1" x14ac:dyDescent="0.2">
      <c r="A2219" s="363">
        <f>'commented data'!$A2173</f>
        <v>41271.416666666664</v>
      </c>
      <c r="B2219" s="364">
        <f>IF(ISERROR('commented data'!$B2173),"",'commented data'!$B2173)</f>
        <v>894.00921630859375</v>
      </c>
      <c r="C2219" s="364">
        <f>IF(ISERROR('commented data'!$C2173),"",'commented data'!$C2173)</f>
        <v>478.87200927734375</v>
      </c>
      <c r="D2219" s="364">
        <f>IF(ISERROR('commented data'!$D2173),"",'commented data'!$D2173)</f>
        <v>5844.34521484375</v>
      </c>
      <c r="E2219" s="364">
        <f>IF(ISERROR('commented data'!$E2173),"",'commented data'!$E2173)</f>
        <v>9.8689365386962891</v>
      </c>
      <c r="F2219" s="357">
        <f t="shared" si="559"/>
        <v>133.20202590942384</v>
      </c>
      <c r="G2219" s="362">
        <f t="shared" si="560"/>
        <v>52647.898098740079</v>
      </c>
      <c r="H2219" s="359">
        <f>IF(ISERROR('commented data'!$N2173),"",'commented data'!$N2173)</f>
        <v>15.531056501061538</v>
      </c>
      <c r="I2219" s="359">
        <f>IFERROR('commented data'!O2173,"")</f>
        <v>15.700314148587216</v>
      </c>
      <c r="J2219" s="358">
        <f>IF(ISERROR('commented data'!$P2173),"",'commented data'!$P2173)</f>
        <v>1</v>
      </c>
      <c r="K2219" s="328">
        <f>IF(ISERROR('commented data'!$Q2173),"",'commented data'!$Q2173)</f>
        <v>1</v>
      </c>
      <c r="L2219" s="328">
        <f>IF(ISERROR('commented data'!$R2173),"",'commented data'!$R2173)</f>
        <v>1</v>
      </c>
      <c r="M2219" s="328">
        <f>IF(ISERROR('commented data'!$S2173),"",'commented data'!$S2173)</f>
        <v>1</v>
      </c>
      <c r="N2219" s="366">
        <f t="shared" si="561"/>
        <v>1</v>
      </c>
      <c r="O2219" s="367" t="b">
        <f t="shared" si="562"/>
        <v>1</v>
      </c>
      <c r="P2219" s="365">
        <f>IF(ISERROR('commented data'!$J2173),"",'commented data'!$J2173)</f>
        <v>131.88319396972656</v>
      </c>
      <c r="Q2219" s="368">
        <f t="shared" si="558"/>
        <v>131.88319396972656</v>
      </c>
      <c r="R2219" s="368" t="str">
        <f t="shared" si="563"/>
        <v/>
      </c>
      <c r="S2219" s="369">
        <f t="shared" si="564"/>
        <v>131.88319396972656</v>
      </c>
      <c r="T2219" s="365">
        <f>IF(ISERROR('commented data'!$M2173),"",'commented data'!$M2173)</f>
        <v>81972.046875</v>
      </c>
      <c r="U2219" s="370">
        <f t="shared" si="565"/>
        <v>81972.046875</v>
      </c>
      <c r="V2219" s="371">
        <f t="shared" si="566"/>
        <v>81972.046875</v>
      </c>
      <c r="W2219" s="383">
        <f t="shared" si="571"/>
        <v>71315.680781250005</v>
      </c>
      <c r="X2219" s="365">
        <f>IF(ISERROR('commented data'!$T2173),"",'commented data'!$T2173)</f>
        <v>100.39219665527344</v>
      </c>
      <c r="Y2219" s="384">
        <f t="shared" si="572"/>
        <v>100.39219665527344</v>
      </c>
      <c r="Z2219" s="365">
        <f>IF(ISERROR('commented data'!$U2173),"",'commented data'!$U2173)</f>
        <v>1012.8140258789062</v>
      </c>
      <c r="AA2219" s="385">
        <f t="shared" si="573"/>
        <v>1022.9421661376953</v>
      </c>
      <c r="AC2219" s="427">
        <f t="shared" si="568"/>
        <v>7.0128066866250816</v>
      </c>
      <c r="AD2219" s="428">
        <f t="shared" si="567"/>
        <v>0.45153442627330348</v>
      </c>
      <c r="AE2219" s="429">
        <f t="shared" si="569"/>
        <v>9.2051655737266973</v>
      </c>
      <c r="AF2219" s="430">
        <f t="shared" si="570"/>
        <v>0.95324133231090291</v>
      </c>
    </row>
    <row r="2220" spans="1:32" s="5" customFormat="1" x14ac:dyDescent="0.2">
      <c r="A2220" s="363">
        <f>'commented data'!$A2174</f>
        <v>41271.458333333336</v>
      </c>
      <c r="B2220" s="364">
        <f>IF(ISERROR('commented data'!$B2174),"",'commented data'!$B2174)</f>
        <v>893.99322509765625</v>
      </c>
      <c r="C2220" s="364">
        <f>IF(ISERROR('commented data'!$C2174),"",'commented data'!$C2174)</f>
        <v>479.19479370117187</v>
      </c>
      <c r="D2220" s="364">
        <f>IF(ISERROR('commented data'!$D2174),"",'commented data'!$D2174)</f>
        <v>5839.28515625</v>
      </c>
      <c r="E2220" s="364">
        <f>IF(ISERROR('commented data'!$E2174),"",'commented data'!$E2174)</f>
        <v>9.8621969223022461</v>
      </c>
      <c r="F2220" s="357">
        <f t="shared" si="559"/>
        <v>133.71733612060547</v>
      </c>
      <c r="G2220" s="362">
        <f t="shared" si="560"/>
        <v>52610.410961087888</v>
      </c>
      <c r="H2220" s="359">
        <f>IF(ISERROR('commented data'!$N2174),"",'commented data'!$N2174)</f>
        <v>15.599599367554328</v>
      </c>
      <c r="I2220" s="359">
        <f>IFERROR('commented data'!O2174,"")</f>
        <v>15.686720750762195</v>
      </c>
      <c r="J2220" s="358">
        <f>IF(ISERROR('commented data'!$P2174),"",'commented data'!$P2174)</f>
        <v>1</v>
      </c>
      <c r="K2220" s="328">
        <f>IF(ISERROR('commented data'!$Q2174),"",'commented data'!$Q2174)</f>
        <v>1</v>
      </c>
      <c r="L2220" s="328">
        <f>IF(ISERROR('commented data'!$R2174),"",'commented data'!$R2174)</f>
        <v>1</v>
      </c>
      <c r="M2220" s="328">
        <f>IF(ISERROR('commented data'!$S2174),"",'commented data'!$S2174)</f>
        <v>1</v>
      </c>
      <c r="N2220" s="366">
        <f t="shared" si="561"/>
        <v>1</v>
      </c>
      <c r="O2220" s="367" t="b">
        <f t="shared" si="562"/>
        <v>1</v>
      </c>
      <c r="P2220" s="365">
        <f>IF(ISERROR('commented data'!$J2174),"",'commented data'!$J2174)</f>
        <v>132.39340209960937</v>
      </c>
      <c r="Q2220" s="368">
        <f t="shared" si="558"/>
        <v>132.39340209960937</v>
      </c>
      <c r="R2220" s="368" t="str">
        <f t="shared" si="563"/>
        <v/>
      </c>
      <c r="S2220" s="369">
        <f t="shared" si="564"/>
        <v>132.39340209960937</v>
      </c>
      <c r="T2220" s="365">
        <f>IF(ISERROR('commented data'!$M2174),"",'commented data'!$M2174)</f>
        <v>81939.2890625</v>
      </c>
      <c r="U2220" s="370">
        <f t="shared" si="565"/>
        <v>81939.2890625</v>
      </c>
      <c r="V2220" s="371">
        <f t="shared" si="566"/>
        <v>81939.2890625</v>
      </c>
      <c r="W2220" s="383">
        <f t="shared" si="571"/>
        <v>71287.181484375003</v>
      </c>
      <c r="X2220" s="365">
        <f>IF(ISERROR('commented data'!$T2174),"",'commented data'!$T2174)</f>
        <v>100.51080322265625</v>
      </c>
      <c r="Y2220" s="384">
        <f t="shared" si="572"/>
        <v>100.51080322265625</v>
      </c>
      <c r="Z2220" s="365">
        <f>IF(ISERROR('commented data'!$U2174),"",'commented data'!$U2174)</f>
        <v>1012.8189697265625</v>
      </c>
      <c r="AA2220" s="385">
        <f t="shared" si="573"/>
        <v>1022.9471594238281</v>
      </c>
      <c r="AC2220" s="427">
        <f t="shared" si="568"/>
        <v>7.0349240059269746</v>
      </c>
      <c r="AD2220" s="428">
        <f t="shared" si="567"/>
        <v>0.45096824861790635</v>
      </c>
      <c r="AE2220" s="429">
        <f t="shared" si="569"/>
        <v>9.2057317513820944</v>
      </c>
      <c r="AF2220" s="430">
        <f t="shared" si="570"/>
        <v>0.95329996286330665</v>
      </c>
    </row>
    <row r="2221" spans="1:32" s="5" customFormat="1" x14ac:dyDescent="0.2">
      <c r="A2221" s="363">
        <f>'commented data'!$A2175</f>
        <v>41271.5</v>
      </c>
      <c r="B2221" s="364">
        <f>IF(ISERROR('commented data'!$B2175),"",'commented data'!$B2175)</f>
        <v>894.0684814453125</v>
      </c>
      <c r="C2221" s="364">
        <f>IF(ISERROR('commented data'!$C2175),"",'commented data'!$C2175)</f>
        <v>478.502685546875</v>
      </c>
      <c r="D2221" s="364">
        <f>IF(ISERROR('commented data'!$D2175),"",'commented data'!$D2175)</f>
        <v>5833.67578125</v>
      </c>
      <c r="E2221" s="364">
        <f>IF(ISERROR('commented data'!$E2175),"",'commented data'!$E2175)</f>
        <v>9.8661527633666992</v>
      </c>
      <c r="F2221" s="357">
        <f t="shared" si="559"/>
        <v>133.32858413696289</v>
      </c>
      <c r="G2221" s="362">
        <f t="shared" si="560"/>
        <v>52488.008868044075</v>
      </c>
      <c r="H2221" s="359">
        <f>IF(ISERROR('commented data'!$N2175),"",'commented data'!$N2175)</f>
        <v>15.933335990996421</v>
      </c>
      <c r="I2221" s="359">
        <f>IFERROR('commented data'!O2175,"")</f>
        <v>15.671651663218642</v>
      </c>
      <c r="J2221" s="358">
        <f>IF(ISERROR('commented data'!$P2175),"",'commented data'!$P2175)</f>
        <v>1</v>
      </c>
      <c r="K2221" s="328">
        <f>IF(ISERROR('commented data'!$Q2175),"",'commented data'!$Q2175)</f>
        <v>1</v>
      </c>
      <c r="L2221" s="328">
        <f>IF(ISERROR('commented data'!$R2175),"",'commented data'!$R2175)</f>
        <v>1</v>
      </c>
      <c r="M2221" s="328">
        <f>IF(ISERROR('commented data'!$S2175),"",'commented data'!$S2175)</f>
        <v>1</v>
      </c>
      <c r="N2221" s="366">
        <f t="shared" si="561"/>
        <v>1</v>
      </c>
      <c r="O2221" s="367" t="b">
        <f t="shared" si="562"/>
        <v>1</v>
      </c>
      <c r="P2221" s="365">
        <f>IF(ISERROR('commented data'!$J2175),"",'commented data'!$J2175)</f>
        <v>132.00849914550781</v>
      </c>
      <c r="Q2221" s="368">
        <f t="shared" si="558"/>
        <v>132.00849914550781</v>
      </c>
      <c r="R2221" s="368" t="str">
        <f t="shared" si="563"/>
        <v/>
      </c>
      <c r="S2221" s="369">
        <f t="shared" si="564"/>
        <v>132.00849914550781</v>
      </c>
      <c r="T2221" s="365">
        <f>IF(ISERROR('commented data'!$M2175),"",'commented data'!$M2175)</f>
        <v>81816.1484375</v>
      </c>
      <c r="U2221" s="370">
        <f t="shared" si="565"/>
        <v>81816.1484375</v>
      </c>
      <c r="V2221" s="371">
        <f t="shared" si="566"/>
        <v>81816.1484375</v>
      </c>
      <c r="W2221" s="383">
        <f t="shared" si="571"/>
        <v>71180.049140624993</v>
      </c>
      <c r="X2221" s="365">
        <f>IF(ISERROR('commented data'!$T2175),"",'commented data'!$T2175)</f>
        <v>100.82340240478516</v>
      </c>
      <c r="Y2221" s="384">
        <f t="shared" si="572"/>
        <v>100.82340240478516</v>
      </c>
      <c r="Z2221" s="365">
        <f>IF(ISERROR('commented data'!$U2175),"",'commented data'!$U2175)</f>
        <v>1012.8300170898437</v>
      </c>
      <c r="AA2221" s="385">
        <f t="shared" si="573"/>
        <v>1022.9583172607422</v>
      </c>
      <c r="AC2221" s="427">
        <f t="shared" si="568"/>
        <v>6.9981519065446687</v>
      </c>
      <c r="AD2221" s="428">
        <f t="shared" si="567"/>
        <v>0.43921448154354942</v>
      </c>
      <c r="AE2221" s="429">
        <f t="shared" si="569"/>
        <v>9.217485518456451</v>
      </c>
      <c r="AF2221" s="430">
        <f t="shared" si="570"/>
        <v>0.95451712473789707</v>
      </c>
    </row>
    <row r="2222" spans="1:32" s="5" customFormat="1" x14ac:dyDescent="0.2">
      <c r="A2222" s="363">
        <f>'commented data'!$A2176</f>
        <v>41271.541666666664</v>
      </c>
      <c r="B2222" s="364">
        <f>IF(ISERROR('commented data'!$B2176),"",'commented data'!$B2176)</f>
        <v>893.94622802734375</v>
      </c>
      <c r="C2222" s="364">
        <f>IF(ISERROR('commented data'!$C2176),"",'commented data'!$C2176)</f>
        <v>478.74481201171875</v>
      </c>
      <c r="D2222" s="364">
        <f>IF(ISERROR('commented data'!$D2176),"",'commented data'!$D2176)</f>
        <v>5830.22802734375</v>
      </c>
      <c r="E2222" s="364">
        <f>IF(ISERROR('commented data'!$E2176),"",'commented data'!$E2176)</f>
        <v>9.85247802734375</v>
      </c>
      <c r="F2222" s="357">
        <f t="shared" si="559"/>
        <v>134.11740005493164</v>
      </c>
      <c r="G2222" s="362">
        <f t="shared" si="560"/>
        <v>52472.74429295415</v>
      </c>
      <c r="H2222" s="359">
        <f>IF(ISERROR('commented data'!$N2176),"",'commented data'!$N2176)</f>
        <v>15.94842924694778</v>
      </c>
      <c r="I2222" s="359">
        <f>IFERROR('commented data'!O2176,"")</f>
        <v>15.662389578683037</v>
      </c>
      <c r="J2222" s="358">
        <f>IF(ISERROR('commented data'!$P2176),"",'commented data'!$P2176)</f>
        <v>1</v>
      </c>
      <c r="K2222" s="328">
        <f>IF(ISERROR('commented data'!$Q2176),"",'commented data'!$Q2176)</f>
        <v>1</v>
      </c>
      <c r="L2222" s="328">
        <f>IF(ISERROR('commented data'!$R2176),"",'commented data'!$R2176)</f>
        <v>1</v>
      </c>
      <c r="M2222" s="328">
        <f>IF(ISERROR('commented data'!$S2176),"",'commented data'!$S2176)</f>
        <v>1</v>
      </c>
      <c r="N2222" s="366">
        <f t="shared" si="561"/>
        <v>1</v>
      </c>
      <c r="O2222" s="367" t="b">
        <f t="shared" si="562"/>
        <v>1</v>
      </c>
      <c r="P2222" s="365">
        <f>IF(ISERROR('commented data'!$J2176),"",'commented data'!$J2176)</f>
        <v>132.78950500488281</v>
      </c>
      <c r="Q2222" s="368">
        <f t="shared" si="558"/>
        <v>132.78950500488281</v>
      </c>
      <c r="R2222" s="368" t="str">
        <f t="shared" si="563"/>
        <v/>
      </c>
      <c r="S2222" s="369">
        <f t="shared" si="564"/>
        <v>132.78950500488281</v>
      </c>
      <c r="T2222" s="365">
        <f>IF(ISERROR('commented data'!$M2176),"",'commented data'!$M2176)</f>
        <v>81796.6171875</v>
      </c>
      <c r="U2222" s="370">
        <f t="shared" si="565"/>
        <v>81796.6171875</v>
      </c>
      <c r="V2222" s="371">
        <f t="shared" si="566"/>
        <v>81796.6171875</v>
      </c>
      <c r="W2222" s="383">
        <f t="shared" si="571"/>
        <v>71163.056953124993</v>
      </c>
      <c r="X2222" s="365">
        <f>IF(ISERROR('commented data'!$T2176),"",'commented data'!$T2176)</f>
        <v>100.84510040283203</v>
      </c>
      <c r="Y2222" s="384">
        <f t="shared" si="572"/>
        <v>100.84510040283203</v>
      </c>
      <c r="Z2222" s="365">
        <f>IF(ISERROR('commented data'!$U2176),"",'commented data'!$U2176)</f>
        <v>1012.8359985351562</v>
      </c>
      <c r="AA2222" s="385">
        <f t="shared" si="573"/>
        <v>1022.9643585205079</v>
      </c>
      <c r="AC2222" s="427">
        <f t="shared" si="568"/>
        <v>7.0375080383182622</v>
      </c>
      <c r="AD2222" s="428">
        <f t="shared" si="567"/>
        <v>0.44126653034906899</v>
      </c>
      <c r="AE2222" s="429">
        <f t="shared" si="569"/>
        <v>9.2154334696509324</v>
      </c>
      <c r="AF2222" s="430">
        <f t="shared" si="570"/>
        <v>0.95430462473214783</v>
      </c>
    </row>
    <row r="2223" spans="1:32" s="5" customFormat="1" x14ac:dyDescent="0.2">
      <c r="A2223" s="363">
        <f>'commented data'!$A2177</f>
        <v>41271.583333333336</v>
      </c>
      <c r="B2223" s="364">
        <f>IF(ISERROR('commented data'!$B2177),"",'commented data'!$B2177)</f>
        <v>893.939208984375</v>
      </c>
      <c r="C2223" s="364">
        <f>IF(ISERROR('commented data'!$C2177),"",'commented data'!$C2177)</f>
        <v>479.60708618164062</v>
      </c>
      <c r="D2223" s="364">
        <f>IF(ISERROR('commented data'!$D2177),"",'commented data'!$D2177)</f>
        <v>5843.77099609375</v>
      </c>
      <c r="E2223" s="364">
        <f>IF(ISERROR('commented data'!$E2177),"",'commented data'!$E2177)</f>
        <v>9.8551979064941406</v>
      </c>
      <c r="F2223" s="357">
        <f t="shared" si="559"/>
        <v>134.76743652343751</v>
      </c>
      <c r="G2223" s="362">
        <f t="shared" si="560"/>
        <v>52557.163624983506</v>
      </c>
      <c r="H2223" s="359">
        <f>IF(ISERROR('commented data'!$N2177),"",'commented data'!$N2177)</f>
        <v>15.939303904994595</v>
      </c>
      <c r="I2223" s="359">
        <f>IFERROR('commented data'!O2177,"")</f>
        <v>15.69877156093478</v>
      </c>
      <c r="J2223" s="358">
        <f>IF(ISERROR('commented data'!$P2177),"",'commented data'!$P2177)</f>
        <v>1</v>
      </c>
      <c r="K2223" s="328">
        <f>IF(ISERROR('commented data'!$Q2177),"",'commented data'!$Q2177)</f>
        <v>1</v>
      </c>
      <c r="L2223" s="328">
        <f>IF(ISERROR('commented data'!$R2177),"",'commented data'!$R2177)</f>
        <v>1</v>
      </c>
      <c r="M2223" s="328">
        <f>IF(ISERROR('commented data'!$S2177),"",'commented data'!$S2177)</f>
        <v>1</v>
      </c>
      <c r="N2223" s="366">
        <f t="shared" si="561"/>
        <v>1</v>
      </c>
      <c r="O2223" s="367" t="b">
        <f t="shared" si="562"/>
        <v>1</v>
      </c>
      <c r="P2223" s="365">
        <f>IF(ISERROR('commented data'!$J2177),"",'commented data'!$J2177)</f>
        <v>133.43310546875</v>
      </c>
      <c r="Q2223" s="368">
        <f t="shared" si="558"/>
        <v>133.43310546875</v>
      </c>
      <c r="R2223" s="368" t="str">
        <f t="shared" si="563"/>
        <v/>
      </c>
      <c r="S2223" s="369">
        <f t="shared" si="564"/>
        <v>133.43310546875</v>
      </c>
      <c r="T2223" s="365">
        <f>IF(ISERROR('commented data'!$M2177),"",'commented data'!$M2177)</f>
        <v>81929.3984375</v>
      </c>
      <c r="U2223" s="370">
        <f t="shared" si="565"/>
        <v>81929.3984375</v>
      </c>
      <c r="V2223" s="371">
        <f t="shared" si="566"/>
        <v>81929.3984375</v>
      </c>
      <c r="W2223" s="383">
        <f t="shared" si="571"/>
        <v>71278.576640625004</v>
      </c>
      <c r="X2223" s="365">
        <f>IF(ISERROR('commented data'!$T2177),"",'commented data'!$T2177)</f>
        <v>100.85199737548828</v>
      </c>
      <c r="Y2223" s="384">
        <f t="shared" si="572"/>
        <v>100.85199737548828</v>
      </c>
      <c r="Z2223" s="365">
        <f>IF(ISERROR('commented data'!$U2177),"",'commented data'!$U2177)</f>
        <v>1012.8400268554687</v>
      </c>
      <c r="AA2223" s="385">
        <f t="shared" si="573"/>
        <v>1022.9684271240235</v>
      </c>
      <c r="AC2223" s="427">
        <f t="shared" si="568"/>
        <v>7.0829942126818839</v>
      </c>
      <c r="AD2223" s="428">
        <f t="shared" si="567"/>
        <v>0.44437286941134369</v>
      </c>
      <c r="AE2223" s="429">
        <f t="shared" si="569"/>
        <v>9.2123271305886565</v>
      </c>
      <c r="AF2223" s="430">
        <f t="shared" si="570"/>
        <v>0.95398294765175018</v>
      </c>
    </row>
    <row r="2224" spans="1:32" s="5" customFormat="1" x14ac:dyDescent="0.2">
      <c r="A2224" s="363">
        <f>'commented data'!$A2178</f>
        <v>41271.625</v>
      </c>
      <c r="B2224" s="364">
        <f>IF(ISERROR('commented data'!$B2178),"",'commented data'!$B2178)</f>
        <v>894.09857177734375</v>
      </c>
      <c r="C2224" s="364">
        <f>IF(ISERROR('commented data'!$C2178),"",'commented data'!$C2178)</f>
        <v>480.79730224609375</v>
      </c>
      <c r="D2224" s="364">
        <f>IF(ISERROR('commented data'!$D2178),"",'commented data'!$D2178)</f>
        <v>5846.2890625</v>
      </c>
      <c r="E2224" s="364">
        <f>IF(ISERROR('commented data'!$E2178),"",'commented data'!$E2178)</f>
        <v>9.8412084579467773</v>
      </c>
      <c r="F2224" s="357">
        <f t="shared" si="559"/>
        <v>136.31586380004882</v>
      </c>
      <c r="G2224" s="362">
        <f t="shared" si="560"/>
        <v>52630.953983378597</v>
      </c>
      <c r="H2224" s="359">
        <f>IF(ISERROR('commented data'!$N2178),"",'commented data'!$N2178)</f>
        <v>16.014741085445859</v>
      </c>
      <c r="I2224" s="359">
        <f>IFERROR('commented data'!O2178,"")</f>
        <v>15.705536122604531</v>
      </c>
      <c r="J2224" s="358">
        <f>IF(ISERROR('commented data'!$P2178),"",'commented data'!$P2178)</f>
        <v>1</v>
      </c>
      <c r="K2224" s="328">
        <f>IF(ISERROR('commented data'!$Q2178),"",'commented data'!$Q2178)</f>
        <v>1</v>
      </c>
      <c r="L2224" s="328">
        <f>IF(ISERROR('commented data'!$R2178),"",'commented data'!$R2178)</f>
        <v>1</v>
      </c>
      <c r="M2224" s="328">
        <f>IF(ISERROR('commented data'!$S2178),"",'commented data'!$S2178)</f>
        <v>1</v>
      </c>
      <c r="N2224" s="366">
        <f t="shared" si="561"/>
        <v>1</v>
      </c>
      <c r="O2224" s="367" t="b">
        <f t="shared" si="562"/>
        <v>1</v>
      </c>
      <c r="P2224" s="365">
        <f>IF(ISERROR('commented data'!$J2178),"",'commented data'!$J2178)</f>
        <v>134.96620178222656</v>
      </c>
      <c r="Q2224" s="368">
        <f t="shared" si="558"/>
        <v>134.96620178222656</v>
      </c>
      <c r="R2224" s="368" t="str">
        <f t="shared" si="563"/>
        <v/>
      </c>
      <c r="S2224" s="369">
        <f t="shared" si="564"/>
        <v>134.96620178222656</v>
      </c>
      <c r="T2224" s="365">
        <f>IF(ISERROR('commented data'!$M2178),"",'commented data'!$M2178)</f>
        <v>81998.4921875</v>
      </c>
      <c r="U2224" s="370">
        <f t="shared" si="565"/>
        <v>81998.4921875</v>
      </c>
      <c r="V2224" s="371">
        <f t="shared" si="566"/>
        <v>81998.4921875</v>
      </c>
      <c r="W2224" s="383">
        <f t="shared" si="571"/>
        <v>71338.688203124999</v>
      </c>
      <c r="X2224" s="365">
        <f>IF(ISERROR('commented data'!$T2178),"",'commented data'!$T2178)</f>
        <v>100.63780212402344</v>
      </c>
      <c r="Y2224" s="384">
        <f t="shared" si="572"/>
        <v>100.63780212402344</v>
      </c>
      <c r="Z2224" s="365">
        <f>IF(ISERROR('commented data'!$U2178),"",'commented data'!$U2178)</f>
        <v>1012.8270263671875</v>
      </c>
      <c r="AA2224" s="385">
        <f t="shared" si="573"/>
        <v>1022.9552966308594</v>
      </c>
      <c r="AC2224" s="427">
        <f t="shared" si="568"/>
        <v>7.174433954864873</v>
      </c>
      <c r="AD2224" s="428">
        <f t="shared" si="567"/>
        <v>0.44798938156951995</v>
      </c>
      <c r="AE2224" s="429">
        <f t="shared" si="569"/>
        <v>9.2087106184304801</v>
      </c>
      <c r="AF2224" s="430">
        <f t="shared" si="570"/>
        <v>0.95360843957360997</v>
      </c>
    </row>
    <row r="2225" spans="1:32" s="5" customFormat="1" x14ac:dyDescent="0.2">
      <c r="A2225" s="363">
        <f>'commented data'!$A2179</f>
        <v>41271.666666666664</v>
      </c>
      <c r="B2225" s="364">
        <f>IF(ISERROR('commented data'!$B2179),"",'commented data'!$B2179)</f>
        <v>893.96112060546875</v>
      </c>
      <c r="C2225" s="364">
        <f>IF(ISERROR('commented data'!$C2179),"",'commented data'!$C2179)</f>
        <v>481.49530029296875</v>
      </c>
      <c r="D2225" s="364">
        <f>IF(ISERROR('commented data'!$D2179),"",'commented data'!$D2179)</f>
        <v>5861.26611328125</v>
      </c>
      <c r="E2225" s="364">
        <f>IF(ISERROR('commented data'!$E2179),"",'commented data'!$E2179)</f>
        <v>9.8446884155273437</v>
      </c>
      <c r="F2225" s="357">
        <f t="shared" si="559"/>
        <v>136.47786819458008</v>
      </c>
      <c r="G2225" s="362">
        <f t="shared" si="560"/>
        <v>52708.827191961507</v>
      </c>
      <c r="H2225" s="359">
        <f>IF(ISERROR('commented data'!$N2179),"",'commented data'!$N2179)</f>
        <v>16.331849374652084</v>
      </c>
      <c r="I2225" s="359">
        <f>IFERROR('commented data'!O2179,"")</f>
        <v>15.745770638814788</v>
      </c>
      <c r="J2225" s="358">
        <f>IF(ISERROR('commented data'!$P2179),"",'commented data'!$P2179)</f>
        <v>1</v>
      </c>
      <c r="K2225" s="328">
        <f>IF(ISERROR('commented data'!$Q2179),"",'commented data'!$Q2179)</f>
        <v>1</v>
      </c>
      <c r="L2225" s="328">
        <f>IF(ISERROR('commented data'!$R2179),"",'commented data'!$R2179)</f>
        <v>1</v>
      </c>
      <c r="M2225" s="328">
        <f>IF(ISERROR('commented data'!$S2179),"",'commented data'!$S2179)</f>
        <v>1</v>
      </c>
      <c r="N2225" s="366">
        <f t="shared" si="561"/>
        <v>1</v>
      </c>
      <c r="O2225" s="367" t="b">
        <f t="shared" si="562"/>
        <v>1</v>
      </c>
      <c r="P2225" s="365">
        <f>IF(ISERROR('commented data'!$J2179),"",'commented data'!$J2179)</f>
        <v>135.12660217285156</v>
      </c>
      <c r="Q2225" s="368">
        <f t="shared" si="558"/>
        <v>135.12660217285156</v>
      </c>
      <c r="R2225" s="368" t="str">
        <f t="shared" si="563"/>
        <v/>
      </c>
      <c r="S2225" s="369">
        <f t="shared" si="564"/>
        <v>135.12660217285156</v>
      </c>
      <c r="T2225" s="365">
        <f>IF(ISERROR('commented data'!$M2179),"",'commented data'!$M2179)</f>
        <v>82126.4375</v>
      </c>
      <c r="U2225" s="370">
        <f t="shared" si="565"/>
        <v>82126.4375</v>
      </c>
      <c r="V2225" s="371">
        <f t="shared" si="566"/>
        <v>82126.4375</v>
      </c>
      <c r="W2225" s="383">
        <f t="shared" si="571"/>
        <v>71450.000625000001</v>
      </c>
      <c r="X2225" s="365">
        <f>IF(ISERROR('commented data'!$T2179),"",'commented data'!$T2179)</f>
        <v>100.66570281982422</v>
      </c>
      <c r="Y2225" s="384">
        <f t="shared" si="572"/>
        <v>100.66570281982422</v>
      </c>
      <c r="Z2225" s="365">
        <f>IF(ISERROR('commented data'!$U2179),"",'commented data'!$U2179)</f>
        <v>1012.8209838867187</v>
      </c>
      <c r="AA2225" s="385">
        <f t="shared" si="573"/>
        <v>1022.9491937255859</v>
      </c>
      <c r="AC2225" s="427">
        <f t="shared" si="568"/>
        <v>7.1935883701954211</v>
      </c>
      <c r="AD2225" s="428">
        <f t="shared" si="567"/>
        <v>0.44046379593484741</v>
      </c>
      <c r="AE2225" s="429">
        <f t="shared" si="569"/>
        <v>9.2162362040651526</v>
      </c>
      <c r="AF2225" s="430">
        <f t="shared" si="570"/>
        <v>0.9543877519302818</v>
      </c>
    </row>
    <row r="2226" spans="1:32" s="5" customFormat="1" x14ac:dyDescent="0.2">
      <c r="A2226" s="363">
        <f>'commented data'!$A2180</f>
        <v>41271.708333333336</v>
      </c>
      <c r="B2226" s="364">
        <f>IF(ISERROR('commented data'!$B2180),"",'commented data'!$B2180)</f>
        <v>893.94610595703125</v>
      </c>
      <c r="C2226" s="364">
        <f>IF(ISERROR('commented data'!$C2180),"",'commented data'!$C2180)</f>
        <v>482.00979614257812</v>
      </c>
      <c r="D2226" s="364">
        <f>IF(ISERROR('commented data'!$D2180),"",'commented data'!$D2180)</f>
        <v>5871.671875</v>
      </c>
      <c r="E2226" s="364">
        <f>IF(ISERROR('commented data'!$E2180),"",'commented data'!$E2180)</f>
        <v>9.8496665954589844</v>
      </c>
      <c r="F2226" s="357">
        <f t="shared" si="559"/>
        <v>136.43716674804688</v>
      </c>
      <c r="G2226" s="362">
        <f t="shared" si="560"/>
        <v>52766.542489147439</v>
      </c>
      <c r="H2226" s="359">
        <f>IF(ISERROR('commented data'!$N2180),"",'commented data'!$N2180)</f>
        <v>16.267222638859458</v>
      </c>
      <c r="I2226" s="359">
        <f>IFERROR('commented data'!O2180,"")</f>
        <v>15.773724793118467</v>
      </c>
      <c r="J2226" s="358">
        <f>IF(ISERROR('commented data'!$P2180),"",'commented data'!$P2180)</f>
        <v>1</v>
      </c>
      <c r="K2226" s="328">
        <f>IF(ISERROR('commented data'!$Q2180),"",'commented data'!$Q2180)</f>
        <v>1</v>
      </c>
      <c r="L2226" s="328">
        <f>IF(ISERROR('commented data'!$R2180),"",'commented data'!$R2180)</f>
        <v>1</v>
      </c>
      <c r="M2226" s="328">
        <f>IF(ISERROR('commented data'!$S2180),"",'commented data'!$S2180)</f>
        <v>1</v>
      </c>
      <c r="N2226" s="366">
        <f t="shared" si="561"/>
        <v>1</v>
      </c>
      <c r="O2226" s="367" t="b">
        <f t="shared" si="562"/>
        <v>1</v>
      </c>
      <c r="P2226" s="365">
        <f>IF(ISERROR('commented data'!$J2180),"",'commented data'!$J2180)</f>
        <v>135.0863037109375</v>
      </c>
      <c r="Q2226" s="368">
        <f t="shared" si="558"/>
        <v>135.0863037109375</v>
      </c>
      <c r="R2226" s="368" t="str">
        <f t="shared" si="563"/>
        <v/>
      </c>
      <c r="S2226" s="369">
        <f t="shared" si="564"/>
        <v>135.0863037109375</v>
      </c>
      <c r="T2226" s="365">
        <f>IF(ISERROR('commented data'!$M2180),"",'commented data'!$M2180)</f>
        <v>82222.84375</v>
      </c>
      <c r="U2226" s="370">
        <f t="shared" si="565"/>
        <v>82222.84375</v>
      </c>
      <c r="V2226" s="371">
        <f t="shared" si="566"/>
        <v>82222.84375</v>
      </c>
      <c r="W2226" s="383">
        <f t="shared" si="571"/>
        <v>71533.874062500006</v>
      </c>
      <c r="X2226" s="365">
        <f>IF(ISERROR('commented data'!$T2180),"",'commented data'!$T2180)</f>
        <v>100.69480133056641</v>
      </c>
      <c r="Y2226" s="384">
        <f t="shared" si="572"/>
        <v>100.69480133056641</v>
      </c>
      <c r="Z2226" s="365">
        <f>IF(ISERROR('commented data'!$U2180),"",'commented data'!$U2180)</f>
        <v>1012.8200073242187</v>
      </c>
      <c r="AA2226" s="385">
        <f t="shared" si="573"/>
        <v>1022.9482073974609</v>
      </c>
      <c r="AC2226" s="427">
        <f t="shared" si="568"/>
        <v>7.1993175563097092</v>
      </c>
      <c r="AD2226" s="428">
        <f t="shared" si="567"/>
        <v>0.44256587102409473</v>
      </c>
      <c r="AE2226" s="429">
        <f t="shared" si="569"/>
        <v>9.2141341289759069</v>
      </c>
      <c r="AF2226" s="430">
        <f t="shared" si="570"/>
        <v>0.95417007145048582</v>
      </c>
    </row>
    <row r="2227" spans="1:32" s="5" customFormat="1" x14ac:dyDescent="0.2">
      <c r="A2227" s="363">
        <f>'commented data'!$A2181</f>
        <v>41271.75</v>
      </c>
      <c r="B2227" s="364">
        <f>IF(ISERROR('commented data'!$B2181),"",'commented data'!$B2181)</f>
        <v>894.036376953125</v>
      </c>
      <c r="C2227" s="364">
        <f>IF(ISERROR('commented data'!$C2181),"",'commented data'!$C2181)</f>
        <v>483.40240478515625</v>
      </c>
      <c r="D2227" s="364">
        <f>IF(ISERROR('commented data'!$D2181),"",'commented data'!$D2181)</f>
        <v>5896.625</v>
      </c>
      <c r="E2227" s="364">
        <f>IF(ISERROR('commented data'!$E2181),"",'commented data'!$E2181)</f>
        <v>9.8565988540649414</v>
      </c>
      <c r="F2227" s="357">
        <f t="shared" si="559"/>
        <v>136.91337829589844</v>
      </c>
      <c r="G2227" s="362">
        <f t="shared" si="560"/>
        <v>52923.169719088153</v>
      </c>
      <c r="H2227" s="359">
        <f>IF(ISERROR('commented data'!$N2181),"",'commented data'!$N2181)</f>
        <v>16.236832537148146</v>
      </c>
      <c r="I2227" s="359">
        <f>IFERROR('commented data'!O2181,"")</f>
        <v>15.840759146341464</v>
      </c>
      <c r="J2227" s="358">
        <f>IF(ISERROR('commented data'!$P2181),"",'commented data'!$P2181)</f>
        <v>1</v>
      </c>
      <c r="K2227" s="328">
        <f>IF(ISERROR('commented data'!$Q2181),"",'commented data'!$Q2181)</f>
        <v>1</v>
      </c>
      <c r="L2227" s="328">
        <f>IF(ISERROR('commented data'!$R2181),"",'commented data'!$R2181)</f>
        <v>1</v>
      </c>
      <c r="M2227" s="328">
        <f>IF(ISERROR('commented data'!$S2181),"",'commented data'!$S2181)</f>
        <v>1</v>
      </c>
      <c r="N2227" s="366">
        <f t="shared" si="561"/>
        <v>1</v>
      </c>
      <c r="O2227" s="367" t="b">
        <f t="shared" si="562"/>
        <v>1</v>
      </c>
      <c r="P2227" s="365">
        <f>IF(ISERROR('commented data'!$J2181),"",'commented data'!$J2181)</f>
        <v>135.55780029296875</v>
      </c>
      <c r="Q2227" s="368">
        <f t="shared" si="558"/>
        <v>135.55780029296875</v>
      </c>
      <c r="R2227" s="368" t="str">
        <f t="shared" si="563"/>
        <v/>
      </c>
      <c r="S2227" s="369">
        <f t="shared" si="564"/>
        <v>135.55780029296875</v>
      </c>
      <c r="T2227" s="365">
        <f>IF(ISERROR('commented data'!$M2181),"",'commented data'!$M2181)</f>
        <v>82458.8203125</v>
      </c>
      <c r="U2227" s="370">
        <f t="shared" si="565"/>
        <v>82458.8203125</v>
      </c>
      <c r="V2227" s="371">
        <f t="shared" si="566"/>
        <v>82458.8203125</v>
      </c>
      <c r="W2227" s="383">
        <f t="shared" si="571"/>
        <v>71739.173671875003</v>
      </c>
      <c r="X2227" s="365">
        <f>IF(ISERROR('commented data'!$T2181),"",'commented data'!$T2181)</f>
        <v>100.65740203857422</v>
      </c>
      <c r="Y2227" s="384">
        <f t="shared" si="572"/>
        <v>100.65740203857422</v>
      </c>
      <c r="Z2227" s="365">
        <f>IF(ISERROR('commented data'!$U2181),"",'commented data'!$U2181)</f>
        <v>1012.8179931640625</v>
      </c>
      <c r="AA2227" s="385">
        <f t="shared" si="573"/>
        <v>1022.9461730957031</v>
      </c>
      <c r="AC2227" s="427">
        <f t="shared" si="568"/>
        <v>7.2458899563675532</v>
      </c>
      <c r="AD2227" s="428">
        <f t="shared" si="567"/>
        <v>0.44626252933198191</v>
      </c>
      <c r="AE2227" s="429">
        <f t="shared" si="569"/>
        <v>9.210437470668019</v>
      </c>
      <c r="AF2227" s="430">
        <f t="shared" si="570"/>
        <v>0.95378726383423096</v>
      </c>
    </row>
    <row r="2228" spans="1:32" s="5" customFormat="1" x14ac:dyDescent="0.2">
      <c r="A2228" s="363">
        <f>'commented data'!$A2182</f>
        <v>41271.791666666664</v>
      </c>
      <c r="B2228" s="364">
        <f>IF(ISERROR('commented data'!$B2182),"",'commented data'!$B2182)</f>
        <v>894.03497314453125</v>
      </c>
      <c r="C2228" s="364">
        <f>IF(ISERROR('commented data'!$C2182),"",'commented data'!$C2182)</f>
        <v>484.918212890625</v>
      </c>
      <c r="D2228" s="364">
        <f>IF(ISERROR('commented data'!$D2182),"",'commented data'!$D2182)</f>
        <v>5921.412109375</v>
      </c>
      <c r="E2228" s="364">
        <f>IF(ISERROR('commented data'!$E2182),"",'commented data'!$E2182)</f>
        <v>9.8603143692016602</v>
      </c>
      <c r="F2228" s="357">
        <f t="shared" si="559"/>
        <v>137.98812149047851</v>
      </c>
      <c r="G2228" s="362">
        <f t="shared" si="560"/>
        <v>53138.807203775345</v>
      </c>
      <c r="H2228" s="359">
        <f>IF(ISERROR('commented data'!$N2182),"",'commented data'!$N2182)</f>
        <v>16.192651841873595</v>
      </c>
      <c r="I2228" s="359">
        <f>IFERROR('commented data'!O2182,"")</f>
        <v>15.907347513338415</v>
      </c>
      <c r="J2228" s="358">
        <f>IF(ISERROR('commented data'!$P2182),"",'commented data'!$P2182)</f>
        <v>1</v>
      </c>
      <c r="K2228" s="328">
        <f>IF(ISERROR('commented data'!$Q2182),"",'commented data'!$Q2182)</f>
        <v>1</v>
      </c>
      <c r="L2228" s="328">
        <f>IF(ISERROR('commented data'!$R2182),"",'commented data'!$R2182)</f>
        <v>1</v>
      </c>
      <c r="M2228" s="328">
        <f>IF(ISERROR('commented data'!$S2182),"",'commented data'!$S2182)</f>
        <v>1</v>
      </c>
      <c r="N2228" s="366">
        <f t="shared" si="561"/>
        <v>1</v>
      </c>
      <c r="O2228" s="367" t="b">
        <f t="shared" si="562"/>
        <v>1</v>
      </c>
      <c r="P2228" s="365">
        <f>IF(ISERROR('commented data'!$J2182),"",'commented data'!$J2182)</f>
        <v>136.62190246582031</v>
      </c>
      <c r="Q2228" s="368">
        <f t="shared" si="558"/>
        <v>136.62190246582031</v>
      </c>
      <c r="R2228" s="368" t="str">
        <f t="shared" si="563"/>
        <v/>
      </c>
      <c r="S2228" s="369">
        <f t="shared" si="564"/>
        <v>136.62190246582031</v>
      </c>
      <c r="T2228" s="365">
        <f>IF(ISERROR('commented data'!$M2182),"",'commented data'!$M2182)</f>
        <v>82773.9375</v>
      </c>
      <c r="U2228" s="370">
        <f t="shared" si="565"/>
        <v>82773.9375</v>
      </c>
      <c r="V2228" s="371">
        <f t="shared" si="566"/>
        <v>82773.9375</v>
      </c>
      <c r="W2228" s="383">
        <f t="shared" si="571"/>
        <v>72013.325624999998</v>
      </c>
      <c r="X2228" s="365">
        <f>IF(ISERROR('commented data'!$T2182),"",'commented data'!$T2182)</f>
        <v>100.56320190429687</v>
      </c>
      <c r="Y2228" s="384">
        <f t="shared" si="572"/>
        <v>100.56320190429687</v>
      </c>
      <c r="Z2228" s="365">
        <f>IF(ISERROR('commented data'!$U2182),"",'commented data'!$U2182)</f>
        <v>1012.8179931640625</v>
      </c>
      <c r="AA2228" s="385">
        <f t="shared" si="573"/>
        <v>1022.9461730957031</v>
      </c>
      <c r="AC2228" s="427">
        <f t="shared" si="568"/>
        <v>7.3325241842936668</v>
      </c>
      <c r="AD2228" s="428">
        <f t="shared" si="567"/>
        <v>0.45283034896927954</v>
      </c>
      <c r="AE2228" s="429">
        <f t="shared" si="569"/>
        <v>9.2038696510307219</v>
      </c>
      <c r="AF2228" s="430">
        <f t="shared" si="570"/>
        <v>0.95310713297821426</v>
      </c>
    </row>
    <row r="2229" spans="1:32" s="5" customFormat="1" x14ac:dyDescent="0.2">
      <c r="A2229" s="363">
        <f>'commented data'!$A2183</f>
        <v>41271.833333333336</v>
      </c>
      <c r="B2229" s="364">
        <f>IF(ISERROR('commented data'!$B2183),"",'commented data'!$B2183)</f>
        <v>893.9683837890625</v>
      </c>
      <c r="C2229" s="364">
        <f>IF(ISERROR('commented data'!$C2183),"",'commented data'!$C2183)</f>
        <v>485.28250122070313</v>
      </c>
      <c r="D2229" s="364">
        <f>IF(ISERROR('commented data'!$D2183),"",'commented data'!$D2183)</f>
        <v>5919.080078125</v>
      </c>
      <c r="E2229" s="364">
        <f>IF(ISERROR('commented data'!$E2183),"",'commented data'!$E2183)</f>
        <v>9.864171028137207</v>
      </c>
      <c r="F2229" s="357">
        <f t="shared" si="559"/>
        <v>138.5482633972168</v>
      </c>
      <c r="G2229" s="362">
        <f t="shared" si="560"/>
        <v>53173.734816053548</v>
      </c>
      <c r="H2229" s="359">
        <f>IF(ISERROR('commented data'!$N2183),"",'commented data'!$N2183)</f>
        <v>16.094345220853576</v>
      </c>
      <c r="I2229" s="359">
        <f>IFERROR('commented data'!O2183,"")</f>
        <v>15.901082718586673</v>
      </c>
      <c r="J2229" s="358">
        <f>IF(ISERROR('commented data'!$P2183),"",'commented data'!$P2183)</f>
        <v>1</v>
      </c>
      <c r="K2229" s="328">
        <f>IF(ISERROR('commented data'!$Q2183),"",'commented data'!$Q2183)</f>
        <v>1</v>
      </c>
      <c r="L2229" s="328">
        <f>IF(ISERROR('commented data'!$R2183),"",'commented data'!$R2183)</f>
        <v>1</v>
      </c>
      <c r="M2229" s="328">
        <f>IF(ISERROR('commented data'!$S2183),"",'commented data'!$S2183)</f>
        <v>1</v>
      </c>
      <c r="N2229" s="366">
        <f t="shared" si="561"/>
        <v>1</v>
      </c>
      <c r="O2229" s="367" t="b">
        <f t="shared" si="562"/>
        <v>1</v>
      </c>
      <c r="P2229" s="365">
        <f>IF(ISERROR('commented data'!$J2183),"",'commented data'!$J2183)</f>
        <v>137.17649841308594</v>
      </c>
      <c r="Q2229" s="368">
        <f t="shared" si="558"/>
        <v>137.17649841308594</v>
      </c>
      <c r="R2229" s="368" t="str">
        <f t="shared" si="563"/>
        <v/>
      </c>
      <c r="S2229" s="369">
        <f t="shared" si="564"/>
        <v>137.17649841308594</v>
      </c>
      <c r="T2229" s="365">
        <f>IF(ISERROR('commented data'!$M2183),"",'commented data'!$M2183)</f>
        <v>82769.3671875</v>
      </c>
      <c r="U2229" s="370">
        <f t="shared" si="565"/>
        <v>82769.3671875</v>
      </c>
      <c r="V2229" s="371">
        <f t="shared" si="566"/>
        <v>82769.3671875</v>
      </c>
      <c r="W2229" s="383">
        <f t="shared" si="571"/>
        <v>72009.349453125003</v>
      </c>
      <c r="X2229" s="365">
        <f>IF(ISERROR('commented data'!$T2183),"",'commented data'!$T2183)</f>
        <v>100.29489898681641</v>
      </c>
      <c r="Y2229" s="384">
        <f t="shared" si="572"/>
        <v>100.29489898681641</v>
      </c>
      <c r="Z2229" s="365">
        <f>IF(ISERROR('commented data'!$U2183),"",'commented data'!$U2183)</f>
        <v>1012.81201171875</v>
      </c>
      <c r="AA2229" s="385">
        <f t="shared" si="573"/>
        <v>1022.9401318359376</v>
      </c>
      <c r="AC2229" s="427">
        <f t="shared" si="568"/>
        <v>7.3671286171083441</v>
      </c>
      <c r="AD2229" s="428">
        <f t="shared" si="567"/>
        <v>0.45774640198239908</v>
      </c>
      <c r="AE2229" s="429">
        <f t="shared" si="569"/>
        <v>9.1989535980176012</v>
      </c>
      <c r="AF2229" s="430">
        <f t="shared" si="570"/>
        <v>0.95259805088877159</v>
      </c>
    </row>
    <row r="2230" spans="1:32" s="5" customFormat="1" x14ac:dyDescent="0.2">
      <c r="A2230" s="363">
        <f>'commented data'!$A2184</f>
        <v>41271.875</v>
      </c>
      <c r="B2230" s="364">
        <f>IF(ISERROR('commented data'!$B2184),"",'commented data'!$B2184)</f>
        <v>894.01422119140625</v>
      </c>
      <c r="C2230" s="364">
        <f>IF(ISERROR('commented data'!$C2184),"",'commented data'!$C2184)</f>
        <v>486.86419677734375</v>
      </c>
      <c r="D2230" s="364">
        <f>IF(ISERROR('commented data'!$D2184),"",'commented data'!$D2184)</f>
        <v>5945.09716796875</v>
      </c>
      <c r="E2230" s="364">
        <f>IF(ISERROR('commented data'!$E2184),"",'commented data'!$E2184)</f>
        <v>9.8688955307006836</v>
      </c>
      <c r="F2230" s="357">
        <f t="shared" si="559"/>
        <v>139.03720474243164</v>
      </c>
      <c r="G2230" s="362">
        <f t="shared" si="560"/>
        <v>53335.771775670539</v>
      </c>
      <c r="H2230" s="359">
        <f>IF(ISERROR('commented data'!$N2184),"",'commented data'!$N2184)</f>
        <v>16.253372425424459</v>
      </c>
      <c r="I2230" s="359">
        <f>IFERROR('commented data'!O2184,"")</f>
        <v>15.970975318828941</v>
      </c>
      <c r="J2230" s="358">
        <f>IF(ISERROR('commented data'!$P2184),"",'commented data'!$P2184)</f>
        <v>1</v>
      </c>
      <c r="K2230" s="328">
        <f>IF(ISERROR('commented data'!$Q2184),"",'commented data'!$Q2184)</f>
        <v>1</v>
      </c>
      <c r="L2230" s="328">
        <f>IF(ISERROR('commented data'!$R2184),"",'commented data'!$R2184)</f>
        <v>1</v>
      </c>
      <c r="M2230" s="328">
        <f>IF(ISERROR('commented data'!$S2184),"",'commented data'!$S2184)</f>
        <v>1</v>
      </c>
      <c r="N2230" s="366">
        <f t="shared" si="561"/>
        <v>1</v>
      </c>
      <c r="O2230" s="367" t="b">
        <f t="shared" si="562"/>
        <v>1</v>
      </c>
      <c r="P2230" s="365">
        <f>IF(ISERROR('commented data'!$J2184),"",'commented data'!$J2184)</f>
        <v>137.66059875488281</v>
      </c>
      <c r="Q2230" s="368">
        <f t="shared" si="558"/>
        <v>137.66059875488281</v>
      </c>
      <c r="R2230" s="368" t="str">
        <f t="shared" si="563"/>
        <v/>
      </c>
      <c r="S2230" s="369">
        <f t="shared" si="564"/>
        <v>137.66059875488281</v>
      </c>
      <c r="T2230" s="365">
        <f>IF(ISERROR('commented data'!$M2184),"",'commented data'!$M2184)</f>
        <v>83029.9375</v>
      </c>
      <c r="U2230" s="370">
        <f t="shared" si="565"/>
        <v>83029.9375</v>
      </c>
      <c r="V2230" s="371">
        <f t="shared" si="566"/>
        <v>83029.9375</v>
      </c>
      <c r="W2230" s="383">
        <f t="shared" si="571"/>
        <v>72236.045624999999</v>
      </c>
      <c r="X2230" s="365">
        <f>IF(ISERROR('commented data'!$T2184),"",'commented data'!$T2184)</f>
        <v>100.33280181884766</v>
      </c>
      <c r="Y2230" s="384">
        <f t="shared" si="572"/>
        <v>100.33280181884766</v>
      </c>
      <c r="Z2230" s="365">
        <f>IF(ISERROR('commented data'!$U2184),"",'commented data'!$U2184)</f>
        <v>1012.81298828125</v>
      </c>
      <c r="AA2230" s="385">
        <f t="shared" si="573"/>
        <v>1022.9411181640625</v>
      </c>
      <c r="AC2230" s="427">
        <f t="shared" si="568"/>
        <v>7.4156566204695116</v>
      </c>
      <c r="AD2230" s="428">
        <f t="shared" si="567"/>
        <v>0.45625341168393552</v>
      </c>
      <c r="AE2230" s="429">
        <f t="shared" si="569"/>
        <v>9.2004465883160655</v>
      </c>
      <c r="AF2230" s="430">
        <f t="shared" si="570"/>
        <v>0.95275265756584182</v>
      </c>
    </row>
    <row r="2231" spans="1:32" s="5" customFormat="1" x14ac:dyDescent="0.2">
      <c r="A2231" s="363">
        <f>'commented data'!$A2185</f>
        <v>41271.916666666664</v>
      </c>
      <c r="B2231" s="364">
        <f>IF(ISERROR('commented data'!$B2185),"",'commented data'!$B2185)</f>
        <v>893.91217041015625</v>
      </c>
      <c r="C2231" s="364">
        <f>IF(ISERROR('commented data'!$C2185),"",'commented data'!$C2185)</f>
        <v>487.72869873046875</v>
      </c>
      <c r="D2231" s="364">
        <f>IF(ISERROR('commented data'!$D2185),"",'commented data'!$D2185)</f>
        <v>5954.98291015625</v>
      </c>
      <c r="E2231" s="364">
        <f>IF(ISERROR('commented data'!$E2185),"",'commented data'!$E2185)</f>
        <v>9.8720016479492187</v>
      </c>
      <c r="F2231" s="357">
        <f t="shared" si="559"/>
        <v>139.11164169311525</v>
      </c>
      <c r="G2231" s="362">
        <f t="shared" si="560"/>
        <v>53463.235250511927</v>
      </c>
      <c r="H2231" s="359">
        <f>IF(ISERROR('commented data'!$N2185),"",'commented data'!$N2185)</f>
        <v>16.282325590014736</v>
      </c>
      <c r="I2231" s="359">
        <f>IFERROR('commented data'!O2185,"")</f>
        <v>15.997532486865744</v>
      </c>
      <c r="J2231" s="358">
        <f>IF(ISERROR('commented data'!$P2185),"",'commented data'!$P2185)</f>
        <v>1</v>
      </c>
      <c r="K2231" s="328">
        <f>IF(ISERROR('commented data'!$Q2185),"",'commented data'!$Q2185)</f>
        <v>1</v>
      </c>
      <c r="L2231" s="328">
        <f>IF(ISERROR('commented data'!$R2185),"",'commented data'!$R2185)</f>
        <v>1</v>
      </c>
      <c r="M2231" s="328">
        <f>IF(ISERROR('commented data'!$S2185),"",'commented data'!$S2185)</f>
        <v>1</v>
      </c>
      <c r="N2231" s="366">
        <f t="shared" si="561"/>
        <v>1</v>
      </c>
      <c r="O2231" s="367" t="b">
        <f t="shared" si="562"/>
        <v>1</v>
      </c>
      <c r="P2231" s="365">
        <f>IF(ISERROR('commented data'!$J2185),"",'commented data'!$J2185)</f>
        <v>137.73429870605469</v>
      </c>
      <c r="Q2231" s="368">
        <f t="shared" si="558"/>
        <v>137.73429870605469</v>
      </c>
      <c r="R2231" s="368" t="str">
        <f t="shared" si="563"/>
        <v/>
      </c>
      <c r="S2231" s="369">
        <f t="shared" si="564"/>
        <v>137.73429870605469</v>
      </c>
      <c r="T2231" s="365">
        <f>IF(ISERROR('commented data'!$M2185),"",'commented data'!$M2185)</f>
        <v>83221.8828125</v>
      </c>
      <c r="U2231" s="370">
        <f t="shared" si="565"/>
        <v>83221.8828125</v>
      </c>
      <c r="V2231" s="371">
        <f t="shared" si="566"/>
        <v>83221.8828125</v>
      </c>
      <c r="W2231" s="383">
        <f t="shared" si="571"/>
        <v>72403.038046874994</v>
      </c>
      <c r="X2231" s="365">
        <f>IF(ISERROR('commented data'!$T2185),"",'commented data'!$T2185)</f>
        <v>100.30519866943359</v>
      </c>
      <c r="Y2231" s="384">
        <f t="shared" si="572"/>
        <v>100.30519866943359</v>
      </c>
      <c r="Z2231" s="365">
        <f>IF(ISERROR('commented data'!$U2185),"",'commented data'!$U2185)</f>
        <v>1012.8170166015625</v>
      </c>
      <c r="AA2231" s="385">
        <f t="shared" si="573"/>
        <v>1022.9451867675781</v>
      </c>
      <c r="AC2231" s="427">
        <f t="shared" si="568"/>
        <v>7.4373584259239429</v>
      </c>
      <c r="AD2231" s="428">
        <f t="shared" si="567"/>
        <v>0.45677494807528979</v>
      </c>
      <c r="AE2231" s="429">
        <f t="shared" si="569"/>
        <v>9.1999250519247102</v>
      </c>
      <c r="AF2231" s="430">
        <f t="shared" si="570"/>
        <v>0.95269864984153074</v>
      </c>
    </row>
    <row r="2232" spans="1:32" s="5" customFormat="1" x14ac:dyDescent="0.2">
      <c r="A2232" s="363">
        <f>'commented data'!$A2186</f>
        <v>41271.958333333336</v>
      </c>
      <c r="B2232" s="364">
        <f>IF(ISERROR('commented data'!$B2186),"",'commented data'!$B2186)</f>
        <v>894.02142333984375</v>
      </c>
      <c r="C2232" s="364">
        <f>IF(ISERROR('commented data'!$C2186),"",'commented data'!$C2186)</f>
        <v>487.176513671875</v>
      </c>
      <c r="D2232" s="364">
        <f>IF(ISERROR('commented data'!$D2186),"",'commented data'!$D2186)</f>
        <v>5948.64404296875</v>
      </c>
      <c r="E2232" s="364">
        <f>IF(ISERROR('commented data'!$E2186),"",'commented data'!$E2186)</f>
        <v>9.8719167709350586</v>
      </c>
      <c r="F2232" s="357">
        <f t="shared" si="559"/>
        <v>138.69511840820311</v>
      </c>
      <c r="G2232" s="362">
        <f t="shared" si="560"/>
        <v>53410.882150753649</v>
      </c>
      <c r="H2232" s="359">
        <f>IF(ISERROR('commented data'!$N2186),"",'commented data'!$N2186)</f>
        <v>16.377954663159326</v>
      </c>
      <c r="I2232" s="359">
        <f>IFERROR('commented data'!O2186,"")</f>
        <v>15.98050368337598</v>
      </c>
      <c r="J2232" s="358">
        <f>IF(ISERROR('commented data'!$P2186),"",'commented data'!$P2186)</f>
        <v>1</v>
      </c>
      <c r="K2232" s="328">
        <f>IF(ISERROR('commented data'!$Q2186),"",'commented data'!$Q2186)</f>
        <v>1</v>
      </c>
      <c r="L2232" s="328">
        <f>IF(ISERROR('commented data'!$R2186),"",'commented data'!$R2186)</f>
        <v>1</v>
      </c>
      <c r="M2232" s="328">
        <f>IF(ISERROR('commented data'!$S2186),"",'commented data'!$S2186)</f>
        <v>1</v>
      </c>
      <c r="N2232" s="366">
        <f t="shared" si="561"/>
        <v>1</v>
      </c>
      <c r="O2232" s="367" t="b">
        <f t="shared" si="562"/>
        <v>1</v>
      </c>
      <c r="P2232" s="365">
        <f>IF(ISERROR('commented data'!$J2186),"",'commented data'!$J2186)</f>
        <v>137.3218994140625</v>
      </c>
      <c r="Q2232" s="368">
        <f t="shared" si="558"/>
        <v>137.3218994140625</v>
      </c>
      <c r="R2232" s="368" t="str">
        <f t="shared" si="563"/>
        <v/>
      </c>
      <c r="S2232" s="369">
        <f t="shared" si="564"/>
        <v>137.3218994140625</v>
      </c>
      <c r="T2232" s="365">
        <f>IF(ISERROR('commented data'!$M2186),"",'commented data'!$M2186)</f>
        <v>83148.9375</v>
      </c>
      <c r="U2232" s="370">
        <f t="shared" si="565"/>
        <v>83148.9375</v>
      </c>
      <c r="V2232" s="371">
        <f t="shared" si="566"/>
        <v>83148.9375</v>
      </c>
      <c r="W2232" s="383">
        <f t="shared" si="571"/>
        <v>72339.575624999998</v>
      </c>
      <c r="X2232" s="365">
        <f>IF(ISERROR('commented data'!$T2186),"",'commented data'!$T2186)</f>
        <v>100.34359741210937</v>
      </c>
      <c r="Y2232" s="384">
        <f t="shared" si="572"/>
        <v>100.34359741210937</v>
      </c>
      <c r="Z2232" s="365">
        <f>IF(ISERROR('commented data'!$U2186),"",'commented data'!$U2186)</f>
        <v>1012.8170166015625</v>
      </c>
      <c r="AA2232" s="385">
        <f t="shared" si="573"/>
        <v>1022.9451867675781</v>
      </c>
      <c r="AC2232" s="427">
        <f t="shared" si="568"/>
        <v>7.4078286241853588</v>
      </c>
      <c r="AD2232" s="428">
        <f t="shared" si="567"/>
        <v>0.45230486813158516</v>
      </c>
      <c r="AE2232" s="429">
        <f t="shared" si="569"/>
        <v>9.2043951318684147</v>
      </c>
      <c r="AF2232" s="430">
        <f t="shared" si="570"/>
        <v>0.95316154916984208</v>
      </c>
    </row>
    <row r="2233" spans="1:32" s="5" customFormat="1" x14ac:dyDescent="0.2">
      <c r="A2233" s="363">
        <f>'commented data'!$A2187</f>
        <v>41272</v>
      </c>
      <c r="B2233" s="364">
        <f>IF(ISERROR('commented data'!$B2187),"",'commented data'!$B2187)</f>
        <v>894.04437255859375</v>
      </c>
      <c r="C2233" s="364">
        <f>IF(ISERROR('commented data'!$C2187),"",'commented data'!$C2187)</f>
        <v>485.82009887695312</v>
      </c>
      <c r="D2233" s="364">
        <f>IF(ISERROR('commented data'!$D2187),"",'commented data'!$D2187)</f>
        <v>5936.7060546875</v>
      </c>
      <c r="E2233" s="364">
        <f>IF(ISERROR('commented data'!$E2187),"",'commented data'!$E2187)</f>
        <v>9.8761472702026367</v>
      </c>
      <c r="F2233" s="357">
        <f t="shared" si="559"/>
        <v>138.13597824096681</v>
      </c>
      <c r="G2233" s="362">
        <f t="shared" si="560"/>
        <v>53297.221961794858</v>
      </c>
      <c r="H2233" s="359">
        <f>IF(ISERROR('commented data'!$N2187),"",'commented data'!$N2187)</f>
        <v>16.212945318896235</v>
      </c>
      <c r="I2233" s="359">
        <f>IFERROR('commented data'!O2187,"")</f>
        <v>15.948433338550741</v>
      </c>
      <c r="J2233" s="358">
        <f>IF(ISERROR('commented data'!$P2187),"",'commented data'!$P2187)</f>
        <v>1</v>
      </c>
      <c r="K2233" s="328">
        <f>IF(ISERROR('commented data'!$Q2187),"",'commented data'!$Q2187)</f>
        <v>1</v>
      </c>
      <c r="L2233" s="328">
        <f>IF(ISERROR('commented data'!$R2187),"",'commented data'!$R2187)</f>
        <v>1</v>
      </c>
      <c r="M2233" s="328">
        <f>IF(ISERROR('commented data'!$S2187),"",'commented data'!$S2187)</f>
        <v>1</v>
      </c>
      <c r="N2233" s="366">
        <f t="shared" si="561"/>
        <v>1</v>
      </c>
      <c r="O2233" s="367" t="b">
        <f t="shared" si="562"/>
        <v>1</v>
      </c>
      <c r="P2233" s="365">
        <f>IF(ISERROR('commented data'!$J2187),"",'commented data'!$J2187)</f>
        <v>136.76829528808594</v>
      </c>
      <c r="Q2233" s="368">
        <f t="shared" ref="Q2233:Q2296" si="574">IF($O2233,IF(AND($K2233=1,$L2233&gt;(2/3)),IF($J2233=1,$P2233,""),""),"")</f>
        <v>136.76829528808594</v>
      </c>
      <c r="R2233" s="368" t="str">
        <f t="shared" si="563"/>
        <v/>
      </c>
      <c r="S2233" s="369">
        <f t="shared" si="564"/>
        <v>136.76829528808594</v>
      </c>
      <c r="T2233" s="365">
        <f>IF(ISERROR('commented data'!$M2187),"",'commented data'!$M2187)</f>
        <v>82983.1328125</v>
      </c>
      <c r="U2233" s="370">
        <f t="shared" si="565"/>
        <v>82983.1328125</v>
      </c>
      <c r="V2233" s="371">
        <f t="shared" si="566"/>
        <v>82983.1328125</v>
      </c>
      <c r="W2233" s="383">
        <f t="shared" si="571"/>
        <v>72195.325546874999</v>
      </c>
      <c r="X2233" s="365">
        <f>IF(ISERROR('commented data'!$T2187),"",'commented data'!$T2187)</f>
        <v>100.39520263671875</v>
      </c>
      <c r="Y2233" s="384">
        <f t="shared" si="572"/>
        <v>100.39520263671875</v>
      </c>
      <c r="Z2233" s="365">
        <f>IF(ISERROR('commented data'!$U2187),"",'commented data'!$U2187)</f>
        <v>1012.8209838867187</v>
      </c>
      <c r="AA2233" s="385">
        <f t="shared" si="573"/>
        <v>1022.9491937255859</v>
      </c>
      <c r="AC2233" s="427">
        <f t="shared" si="568"/>
        <v>7.3622638932184721</v>
      </c>
      <c r="AD2233" s="428">
        <f t="shared" si="567"/>
        <v>0.45409786737747965</v>
      </c>
      <c r="AE2233" s="429">
        <f t="shared" si="569"/>
        <v>9.2026021326225216</v>
      </c>
      <c r="AF2233" s="430">
        <f t="shared" si="570"/>
        <v>0.95297587505281522</v>
      </c>
    </row>
    <row r="2234" spans="1:32" s="5" customFormat="1" x14ac:dyDescent="0.2">
      <c r="A2234" s="363">
        <f>'commented data'!$A2188</f>
        <v>41272.041666666664</v>
      </c>
      <c r="B2234" s="364">
        <f>IF(ISERROR('commented data'!$B2188),"",'commented data'!$B2188)</f>
        <v>893.99908447265625</v>
      </c>
      <c r="C2234" s="364">
        <f>IF(ISERROR('commented data'!$C2188),"",'commented data'!$C2188)</f>
        <v>483.98550415039063</v>
      </c>
      <c r="D2234" s="364">
        <f>IF(ISERROR('commented data'!$D2188),"",'commented data'!$D2188)</f>
        <v>5914.3779296875</v>
      </c>
      <c r="E2234" s="364">
        <f>IF(ISERROR('commented data'!$E2188),"",'commented data'!$E2188)</f>
        <v>9.8734836578369141</v>
      </c>
      <c r="F2234" s="357">
        <f t="shared" ref="F2234:F2297" si="575">IF(ISERROR(S2234*$F$53),"",S2234*$F$53)</f>
        <v>137.44614959716796</v>
      </c>
      <c r="G2234" s="362">
        <f t="shared" ref="G2234:G2297" si="576">IF(ISERROR(W2234*273.15/(273.15+Y2234)*AA2234/1013.25),"",W2234*273.15/(273.15+Y2234)*AA2234/1013.25)</f>
        <v>53109.635928594493</v>
      </c>
      <c r="H2234" s="359">
        <f>IF(ISERROR('commented data'!$N2188),"",'commented data'!$N2188)</f>
        <v>16.168787903071205</v>
      </c>
      <c r="I2234" s="359">
        <f>IFERROR('commented data'!O2188,"")</f>
        <v>15.888450814596036</v>
      </c>
      <c r="J2234" s="358">
        <f>IF(ISERROR('commented data'!$P2188),"",'commented data'!$P2188)</f>
        <v>1</v>
      </c>
      <c r="K2234" s="328">
        <f>IF(ISERROR('commented data'!$Q2188),"",'commented data'!$Q2188)</f>
        <v>1</v>
      </c>
      <c r="L2234" s="328">
        <f>IF(ISERROR('commented data'!$R2188),"",'commented data'!$R2188)</f>
        <v>1</v>
      </c>
      <c r="M2234" s="328">
        <f>IF(ISERROR('commented data'!$S2188),"",'commented data'!$S2188)</f>
        <v>1</v>
      </c>
      <c r="N2234" s="366">
        <f t="shared" ref="N2234:N2297" si="577">IF(ISERROR(F2234*G2234/1000/1000/H2234),"",IF(F2234*G2234/1000/1000/H2234&lt;$J$47,1,0))</f>
        <v>1</v>
      </c>
      <c r="O2234" s="367" t="b">
        <f t="shared" ref="O2234:O2297" si="578">AND(P2234&gt;=0,T2234&gt;=0)</f>
        <v>1</v>
      </c>
      <c r="P2234" s="365">
        <f>IF(ISERROR('commented data'!$J2188),"",'commented data'!$J2188)</f>
        <v>136.08529663085937</v>
      </c>
      <c r="Q2234" s="368">
        <f t="shared" si="574"/>
        <v>136.08529663085937</v>
      </c>
      <c r="R2234" s="368" t="str">
        <f t="shared" ref="R2234:R2297" si="579">IF(K2234&lt;1,1,IF(L2234&lt;0.666,2,""))</f>
        <v/>
      </c>
      <c r="S2234" s="369">
        <f t="shared" ref="S2234:S2297" si="580">IF(R2234=1,IF(J2234=1,$Q$53,P2234),P2234)</f>
        <v>136.08529663085937</v>
      </c>
      <c r="T2234" s="365">
        <f>IF(ISERROR('commented data'!$M2188),"",'commented data'!$M2188)</f>
        <v>82701.1484375</v>
      </c>
      <c r="U2234" s="370">
        <f t="shared" ref="U2234:U2297" si="581">IF(J2234=1,IF(T2234,IF(M2234=1,T2234,""),""),"")</f>
        <v>82701.1484375</v>
      </c>
      <c r="V2234" s="371">
        <f t="shared" ref="V2234:V2297" si="582">IF(U2234="",IF(J2234=1,$U$53,T2234),T2234)</f>
        <v>82701.1484375</v>
      </c>
      <c r="W2234" s="383">
        <f t="shared" si="571"/>
        <v>71949.999140625005</v>
      </c>
      <c r="X2234" s="365">
        <f>IF(ISERROR('commented data'!$T2188),"",'commented data'!$T2188)</f>
        <v>100.44039916992187</v>
      </c>
      <c r="Y2234" s="384">
        <f t="shared" si="572"/>
        <v>100.44039916992187</v>
      </c>
      <c r="Z2234" s="365">
        <f>IF(ISERROR('commented data'!$U2188),"",'commented data'!$U2188)</f>
        <v>1012.8200073242187</v>
      </c>
      <c r="AA2234" s="385">
        <f t="shared" si="573"/>
        <v>1022.9482073974609</v>
      </c>
      <c r="AC2234" s="427">
        <f t="shared" si="568"/>
        <v>7.2997149648927238</v>
      </c>
      <c r="AD2234" s="428">
        <f t="shared" ref="AD2234:AD2297" si="583">IFERROR(IF(AC2234/H2234&gt;0,AC2234/H2234,""),"")</f>
        <v>0.45146952317348216</v>
      </c>
      <c r="AE2234" s="429">
        <f t="shared" si="569"/>
        <v>9.2052304768265181</v>
      </c>
      <c r="AF2234" s="430">
        <f t="shared" si="570"/>
        <v>0.95324805335430507</v>
      </c>
    </row>
    <row r="2235" spans="1:32" s="5" customFormat="1" x14ac:dyDescent="0.2">
      <c r="A2235" s="363">
        <f>'commented data'!$A2189</f>
        <v>41272.083333333336</v>
      </c>
      <c r="B2235" s="364">
        <f>IF(ISERROR('commented data'!$B2189),"",'commented data'!$B2189)</f>
        <v>894.027587890625</v>
      </c>
      <c r="C2235" s="364">
        <f>IF(ISERROR('commented data'!$C2189),"",'commented data'!$C2189)</f>
        <v>483.26190185546875</v>
      </c>
      <c r="D2235" s="364">
        <f>IF(ISERROR('commented data'!$D2189),"",'commented data'!$D2189)</f>
        <v>5907.9189453125</v>
      </c>
      <c r="E2235" s="364">
        <f>IF(ISERROR('commented data'!$E2189),"",'commented data'!$E2189)</f>
        <v>9.8757133483886719</v>
      </c>
      <c r="F2235" s="357">
        <f t="shared" si="575"/>
        <v>137.71643432617188</v>
      </c>
      <c r="G2235" s="362">
        <f t="shared" si="576"/>
        <v>53034.670733086576</v>
      </c>
      <c r="H2235" s="359">
        <f>IF(ISERROR('commented data'!$N2189),"",'commented data'!$N2189)</f>
        <v>16.047517915650388</v>
      </c>
      <c r="I2235" s="359">
        <f>IFERROR('commented data'!O2189,"")</f>
        <v>15.871099326954488</v>
      </c>
      <c r="J2235" s="358">
        <f>IF(ISERROR('commented data'!$P2189),"",'commented data'!$P2189)</f>
        <v>1</v>
      </c>
      <c r="K2235" s="328">
        <f>IF(ISERROR('commented data'!$Q2189),"",'commented data'!$Q2189)</f>
        <v>1</v>
      </c>
      <c r="L2235" s="328">
        <f>IF(ISERROR('commented data'!$R2189),"",'commented data'!$R2189)</f>
        <v>1</v>
      </c>
      <c r="M2235" s="328">
        <f>IF(ISERROR('commented data'!$S2189),"",'commented data'!$S2189)</f>
        <v>1</v>
      </c>
      <c r="N2235" s="366">
        <f t="shared" si="577"/>
        <v>1</v>
      </c>
      <c r="O2235" s="367" t="b">
        <f t="shared" si="578"/>
        <v>1</v>
      </c>
      <c r="P2235" s="365">
        <f>IF(ISERROR('commented data'!$J2189),"",'commented data'!$J2189)</f>
        <v>136.3529052734375</v>
      </c>
      <c r="Q2235" s="368">
        <f t="shared" si="574"/>
        <v>136.3529052734375</v>
      </c>
      <c r="R2235" s="368" t="str">
        <f t="shared" si="579"/>
        <v/>
      </c>
      <c r="S2235" s="369">
        <f t="shared" si="580"/>
        <v>136.3529052734375</v>
      </c>
      <c r="T2235" s="365">
        <f>IF(ISERROR('commented data'!$M2189),"",'commented data'!$M2189)</f>
        <v>82554.2578125</v>
      </c>
      <c r="U2235" s="370">
        <f t="shared" si="581"/>
        <v>82554.2578125</v>
      </c>
      <c r="V2235" s="371">
        <f t="shared" si="582"/>
        <v>82554.2578125</v>
      </c>
      <c r="W2235" s="383">
        <f t="shared" si="571"/>
        <v>71822.204296875003</v>
      </c>
      <c r="X2235" s="365">
        <f>IF(ISERROR('commented data'!$T2189),"",'commented data'!$T2189)</f>
        <v>100.30359649658203</v>
      </c>
      <c r="Y2235" s="384">
        <f t="shared" si="572"/>
        <v>100.30359649658203</v>
      </c>
      <c r="Z2235" s="365">
        <f>IF(ISERROR('commented data'!$U2189),"",'commented data'!$U2189)</f>
        <v>1012.8189697265625</v>
      </c>
      <c r="AA2235" s="385">
        <f t="shared" si="573"/>
        <v>1022.9471594238281</v>
      </c>
      <c r="AC2235" s="427">
        <f t="shared" ref="AC2235:AC2298" si="584">IFERROR(IF(J2235&lt;1,"",IF(F2235*G2235*0.000001&lt;=0,"",F2235*G2235*0.000001)),"")</f>
        <v>7.3037457490232667</v>
      </c>
      <c r="AD2235" s="428">
        <f t="shared" si="583"/>
        <v>0.45513242530175135</v>
      </c>
      <c r="AE2235" s="429">
        <f t="shared" si="569"/>
        <v>9.2015675746982488</v>
      </c>
      <c r="AF2235" s="430">
        <f t="shared" si="570"/>
        <v>0.95286874136073896</v>
      </c>
    </row>
    <row r="2236" spans="1:32" s="5" customFormat="1" x14ac:dyDescent="0.2">
      <c r="A2236" s="363">
        <f>'commented data'!$A2190</f>
        <v>41272.125</v>
      </c>
      <c r="B2236" s="364">
        <f>IF(ISERROR('commented data'!$B2190),"",'commented data'!$B2190)</f>
        <v>893.94287109375</v>
      </c>
      <c r="C2236" s="364">
        <f>IF(ISERROR('commented data'!$C2190),"",'commented data'!$C2190)</f>
        <v>481.61700439453125</v>
      </c>
      <c r="D2236" s="364">
        <f>IF(ISERROR('commented data'!$D2190),"",'commented data'!$D2190)</f>
        <v>5889.13916015625</v>
      </c>
      <c r="E2236" s="364">
        <f>IF(ISERROR('commented data'!$E2190),"",'commented data'!$E2190)</f>
        <v>9.8793573379516602</v>
      </c>
      <c r="F2236" s="357">
        <f t="shared" si="575"/>
        <v>137.25193542480469</v>
      </c>
      <c r="G2236" s="362">
        <f t="shared" si="576"/>
        <v>52886.274026919054</v>
      </c>
      <c r="H2236" s="359">
        <f>IF(ISERROR('commented data'!$N2190),"",'commented data'!$N2190)</f>
        <v>16.074092073017308</v>
      </c>
      <c r="I2236" s="359">
        <f>IFERROR('commented data'!O2190,"")</f>
        <v>15.820649102719406</v>
      </c>
      <c r="J2236" s="358">
        <f>IF(ISERROR('commented data'!$P2190),"",'commented data'!$P2190)</f>
        <v>1</v>
      </c>
      <c r="K2236" s="328">
        <f>IF(ISERROR('commented data'!$Q2190),"",'commented data'!$Q2190)</f>
        <v>1</v>
      </c>
      <c r="L2236" s="328">
        <f>IF(ISERROR('commented data'!$R2190),"",'commented data'!$R2190)</f>
        <v>1</v>
      </c>
      <c r="M2236" s="328">
        <f>IF(ISERROR('commented data'!$S2190),"",'commented data'!$S2190)</f>
        <v>1</v>
      </c>
      <c r="N2236" s="366">
        <f t="shared" si="577"/>
        <v>1</v>
      </c>
      <c r="O2236" s="367" t="b">
        <f t="shared" si="578"/>
        <v>1</v>
      </c>
      <c r="P2236" s="365">
        <f>IF(ISERROR('commented data'!$J2190),"",'commented data'!$J2190)</f>
        <v>135.89300537109375</v>
      </c>
      <c r="Q2236" s="368">
        <f t="shared" si="574"/>
        <v>135.89300537109375</v>
      </c>
      <c r="R2236" s="368" t="str">
        <f t="shared" si="579"/>
        <v/>
      </c>
      <c r="S2236" s="369">
        <f t="shared" si="580"/>
        <v>135.89300537109375</v>
      </c>
      <c r="T2236" s="365">
        <f>IF(ISERROR('commented data'!$M2190),"",'commented data'!$M2190)</f>
        <v>82349.8828125</v>
      </c>
      <c r="U2236" s="370">
        <f t="shared" si="581"/>
        <v>82349.8828125</v>
      </c>
      <c r="V2236" s="371">
        <f t="shared" si="582"/>
        <v>82349.8828125</v>
      </c>
      <c r="W2236" s="383">
        <f t="shared" si="571"/>
        <v>71644.398046874994</v>
      </c>
      <c r="X2236" s="365">
        <f>IF(ISERROR('commented data'!$T2190),"",'commented data'!$T2190)</f>
        <v>100.42510223388672</v>
      </c>
      <c r="Y2236" s="384">
        <f t="shared" si="572"/>
        <v>100.42510223388672</v>
      </c>
      <c r="Z2236" s="365">
        <f>IF(ISERROR('commented data'!$U2190),"",'commented data'!$U2190)</f>
        <v>1012.8209838867187</v>
      </c>
      <c r="AA2236" s="385">
        <f t="shared" si="573"/>
        <v>1022.9491937255859</v>
      </c>
      <c r="AC2236" s="427">
        <f t="shared" si="584"/>
        <v>7.258743467601219</v>
      </c>
      <c r="AD2236" s="428">
        <f t="shared" si="583"/>
        <v>0.45158030914766695</v>
      </c>
      <c r="AE2236" s="429">
        <f t="shared" si="569"/>
        <v>9.2051196908523334</v>
      </c>
      <c r="AF2236" s="430">
        <f t="shared" si="570"/>
        <v>0.95323658090779795</v>
      </c>
    </row>
    <row r="2237" spans="1:32" s="5" customFormat="1" x14ac:dyDescent="0.2">
      <c r="A2237" s="363">
        <f>'commented data'!$A2191</f>
        <v>41272.166666666664</v>
      </c>
      <c r="B2237" s="364">
        <f>IF(ISERROR('commented data'!$B2191),"",'commented data'!$B2191)</f>
        <v>894.08001708984375</v>
      </c>
      <c r="C2237" s="364">
        <f>IF(ISERROR('commented data'!$C2191),"",'commented data'!$C2191)</f>
        <v>479.35479736328125</v>
      </c>
      <c r="D2237" s="364">
        <f>IF(ISERROR('commented data'!$D2191),"",'commented data'!$D2191)</f>
        <v>5863.94921875</v>
      </c>
      <c r="E2237" s="364">
        <f>IF(ISERROR('commented data'!$E2191),"",'commented data'!$E2191)</f>
        <v>9.8808002471923828</v>
      </c>
      <c r="F2237" s="357">
        <f t="shared" si="575"/>
        <v>135.52704788208007</v>
      </c>
      <c r="G2237" s="362">
        <f t="shared" si="576"/>
        <v>52661.707874564287</v>
      </c>
      <c r="H2237" s="359">
        <f>IF(ISERROR('commented data'!$N2191),"",'commented data'!$N2191)</f>
        <v>15.909630418418091</v>
      </c>
      <c r="I2237" s="359">
        <f>IFERROR('commented data'!O2191,"")</f>
        <v>15.752978563262195</v>
      </c>
      <c r="J2237" s="358">
        <f>IF(ISERROR('commented data'!$P2191),"",'commented data'!$P2191)</f>
        <v>1</v>
      </c>
      <c r="K2237" s="328">
        <f>IF(ISERROR('commented data'!$Q2191),"",'commented data'!$Q2191)</f>
        <v>1</v>
      </c>
      <c r="L2237" s="328">
        <f>IF(ISERROR('commented data'!$R2191),"",'commented data'!$R2191)</f>
        <v>1</v>
      </c>
      <c r="M2237" s="328">
        <f>IF(ISERROR('commented data'!$S2191),"",'commented data'!$S2191)</f>
        <v>1</v>
      </c>
      <c r="N2237" s="366">
        <f t="shared" si="577"/>
        <v>1</v>
      </c>
      <c r="O2237" s="367" t="b">
        <f t="shared" si="578"/>
        <v>1</v>
      </c>
      <c r="P2237" s="365">
        <f>IF(ISERROR('commented data'!$J2191),"",'commented data'!$J2191)</f>
        <v>134.18519592285156</v>
      </c>
      <c r="Q2237" s="368">
        <f t="shared" si="574"/>
        <v>134.18519592285156</v>
      </c>
      <c r="R2237" s="368" t="str">
        <f t="shared" si="579"/>
        <v/>
      </c>
      <c r="S2237" s="369">
        <f t="shared" si="580"/>
        <v>134.18519592285156</v>
      </c>
      <c r="T2237" s="365">
        <f>IF(ISERROR('commented data'!$M2191),"",'commented data'!$M2191)</f>
        <v>82016.34375</v>
      </c>
      <c r="U2237" s="370">
        <f t="shared" si="581"/>
        <v>82016.34375</v>
      </c>
      <c r="V2237" s="371">
        <f t="shared" si="582"/>
        <v>82016.34375</v>
      </c>
      <c r="W2237" s="383">
        <f t="shared" si="571"/>
        <v>71354.219062499993</v>
      </c>
      <c r="X2237" s="365">
        <f>IF(ISERROR('commented data'!$T2191),"",'commented data'!$T2191)</f>
        <v>100.50009918212891</v>
      </c>
      <c r="Y2237" s="384">
        <f t="shared" si="572"/>
        <v>100.50009918212891</v>
      </c>
      <c r="Z2237" s="365">
        <f>IF(ISERROR('commented data'!$U2191),"",'commented data'!$U2191)</f>
        <v>1012.8250122070312</v>
      </c>
      <c r="AA2237" s="385">
        <f t="shared" si="573"/>
        <v>1022.9532623291016</v>
      </c>
      <c r="AC2237" s="427">
        <f t="shared" si="584"/>
        <v>7.1370858046681871</v>
      </c>
      <c r="AD2237" s="428">
        <f t="shared" si="583"/>
        <v>0.44860160902328705</v>
      </c>
      <c r="AE2237" s="429">
        <f t="shared" ref="AE2237:AE2300" si="585">IFERROR($J$47-AD2237,"")</f>
        <v>9.2080983909767138</v>
      </c>
      <c r="AF2237" s="430">
        <f t="shared" ref="AF2237:AF2300" si="586">IFERROR(AE2237/$J$47,"")</f>
        <v>0.95354504033227838</v>
      </c>
    </row>
    <row r="2238" spans="1:32" s="5" customFormat="1" x14ac:dyDescent="0.2">
      <c r="A2238" s="363">
        <f>'commented data'!$A2192</f>
        <v>41272.208333333336</v>
      </c>
      <c r="B2238" s="364">
        <f>IF(ISERROR('commented data'!$B2192),"",'commented data'!$B2192)</f>
        <v>894.00408935546875</v>
      </c>
      <c r="C2238" s="364">
        <f>IF(ISERROR('commented data'!$C2192),"",'commented data'!$C2192)</f>
        <v>475.2406005859375</v>
      </c>
      <c r="D2238" s="364">
        <f>IF(ISERROR('commented data'!$D2192),"",'commented data'!$D2192)</f>
        <v>5803.43701171875</v>
      </c>
      <c r="E2238" s="364">
        <f>IF(ISERROR('commented data'!$E2192),"",'commented data'!$E2192)</f>
        <v>9.8645210266113281</v>
      </c>
      <c r="F2238" s="357">
        <f t="shared" si="575"/>
        <v>133.74343406170573</v>
      </c>
      <c r="G2238" s="362">
        <f t="shared" si="576"/>
        <v>52184.300763566775</v>
      </c>
      <c r="H2238" s="359">
        <f>IF(ISERROR('commented data'!$N2192),"",'commented data'!$N2192)</f>
        <v>15.749401260003797</v>
      </c>
      <c r="I2238" s="359">
        <f>IFERROR('commented data'!O2192,"")</f>
        <v>15.59041789559288</v>
      </c>
      <c r="J2238" s="358">
        <f>IF(ISERROR('commented data'!$P2192),"",'commented data'!$P2192)</f>
        <v>1</v>
      </c>
      <c r="K2238" s="328">
        <f>IF(ISERROR('commented data'!$Q2192),"",'commented data'!$Q2192)</f>
        <v>1</v>
      </c>
      <c r="L2238" s="328">
        <f>IF(ISERROR('commented data'!$R2192),"",'commented data'!$R2192)</f>
        <v>0.85430562496185303</v>
      </c>
      <c r="M2238" s="328">
        <f>IF(ISERROR('commented data'!$S2192),"",'commented data'!$S2192)</f>
        <v>1</v>
      </c>
      <c r="N2238" s="366">
        <f t="shared" si="577"/>
        <v>1</v>
      </c>
      <c r="O2238" s="367" t="b">
        <f t="shared" si="578"/>
        <v>1</v>
      </c>
      <c r="P2238" s="365">
        <f>IF(ISERROR('commented data'!$J2192),"",'commented data'!$J2192)</f>
        <v>132.41924164525318</v>
      </c>
      <c r="Q2238" s="368">
        <f t="shared" si="574"/>
        <v>132.41924164525318</v>
      </c>
      <c r="R2238" s="368" t="str">
        <f t="shared" si="579"/>
        <v/>
      </c>
      <c r="S2238" s="369">
        <f t="shared" si="580"/>
        <v>132.41924164525318</v>
      </c>
      <c r="T2238" s="365">
        <f>IF(ISERROR('commented data'!$M2192),"",'commented data'!$M2192)</f>
        <v>81261.8125</v>
      </c>
      <c r="U2238" s="370">
        <f t="shared" si="581"/>
        <v>81261.8125</v>
      </c>
      <c r="V2238" s="371">
        <f t="shared" si="582"/>
        <v>81261.8125</v>
      </c>
      <c r="W2238" s="383">
        <f t="shared" si="571"/>
        <v>70697.776874999996</v>
      </c>
      <c r="X2238" s="365">
        <f>IF(ISERROR('commented data'!$T2192),"",'commented data'!$T2192)</f>
        <v>100.4468994140625</v>
      </c>
      <c r="Y2238" s="384">
        <f t="shared" si="572"/>
        <v>100.4468994140625</v>
      </c>
      <c r="Z2238" s="365">
        <f>IF(ISERROR('commented data'!$U2192),"",'commented data'!$U2192)</f>
        <v>1012.8179931640625</v>
      </c>
      <c r="AA2238" s="385">
        <f t="shared" si="573"/>
        <v>1022.9461730957031</v>
      </c>
      <c r="AC2238" s="427">
        <f t="shared" si="584"/>
        <v>6.9793075882283118</v>
      </c>
      <c r="AD2238" s="428">
        <f t="shared" si="583"/>
        <v>0.44314748687955069</v>
      </c>
      <c r="AE2238" s="429">
        <f t="shared" si="585"/>
        <v>9.2135525131204492</v>
      </c>
      <c r="AF2238" s="430">
        <f t="shared" si="586"/>
        <v>0.95410984219458495</v>
      </c>
    </row>
    <row r="2239" spans="1:32" s="5" customFormat="1" x14ac:dyDescent="0.2">
      <c r="A2239" s="363">
        <f>'commented data'!$A2193</f>
        <v>41272.25</v>
      </c>
      <c r="B2239" s="364">
        <f>IF(ISERROR('commented data'!$B2193),"",'commented data'!$B2193)</f>
        <v>894.039306640625</v>
      </c>
      <c r="C2239" s="364">
        <f>IF(ISERROR('commented data'!$C2193),"",'commented data'!$C2193)</f>
        <v>473.01449584960937</v>
      </c>
      <c r="D2239" s="364">
        <f>IF(ISERROR('commented data'!$D2193),"",'commented data'!$D2193)</f>
        <v>5784.18212890625</v>
      </c>
      <c r="E2239" s="364">
        <f>IF(ISERROR('commented data'!$E2193),"",'commented data'!$E2193)</f>
        <v>9.8643245697021484</v>
      </c>
      <c r="F2239" s="357">
        <f t="shared" si="575"/>
        <v>133.97715730490788</v>
      </c>
      <c r="G2239" s="362">
        <f t="shared" si="576"/>
        <v>51901.019946609798</v>
      </c>
      <c r="H2239" s="359">
        <f>IF(ISERROR('commented data'!$N2193),"",'commented data'!$N2193)</f>
        <v>15.800851767011919</v>
      </c>
      <c r="I2239" s="359">
        <f>IFERROR('commented data'!O2193,"")</f>
        <v>15.53869136371679</v>
      </c>
      <c r="J2239" s="358">
        <f>IF(ISERROR('commented data'!$P2193),"",'commented data'!$P2193)</f>
        <v>1</v>
      </c>
      <c r="K2239" s="328">
        <f>IF(ISERROR('commented data'!$Q2193),"",'commented data'!$Q2193)</f>
        <v>1</v>
      </c>
      <c r="L2239" s="328">
        <f>IF(ISERROR('commented data'!$R2193),"",'commented data'!$R2193)</f>
        <v>0.86791658401489258</v>
      </c>
      <c r="M2239" s="328">
        <f>IF(ISERROR('commented data'!$S2193),"",'commented data'!$S2193)</f>
        <v>1</v>
      </c>
      <c r="N2239" s="366">
        <f t="shared" si="577"/>
        <v>1</v>
      </c>
      <c r="O2239" s="367" t="b">
        <f t="shared" si="578"/>
        <v>1</v>
      </c>
      <c r="P2239" s="365">
        <f>IF(ISERROR('commented data'!$J2193),"",'commented data'!$J2193)</f>
        <v>132.65065079693849</v>
      </c>
      <c r="Q2239" s="368">
        <f t="shared" si="574"/>
        <v>132.65065079693849</v>
      </c>
      <c r="R2239" s="368" t="str">
        <f t="shared" si="579"/>
        <v/>
      </c>
      <c r="S2239" s="369">
        <f t="shared" si="580"/>
        <v>132.65065079693849</v>
      </c>
      <c r="T2239" s="365">
        <f>IF(ISERROR('commented data'!$M2193),"",'commented data'!$M2193)</f>
        <v>80832.25</v>
      </c>
      <c r="U2239" s="370">
        <f t="shared" si="581"/>
        <v>80832.25</v>
      </c>
      <c r="V2239" s="371">
        <f t="shared" si="582"/>
        <v>80832.25</v>
      </c>
      <c r="W2239" s="383">
        <f t="shared" si="571"/>
        <v>70324.057499999995</v>
      </c>
      <c r="X2239" s="365">
        <f>IF(ISERROR('commented data'!$T2193),"",'commented data'!$T2193)</f>
        <v>100.49520111083984</v>
      </c>
      <c r="Y2239" s="384">
        <f t="shared" si="572"/>
        <v>100.49520111083984</v>
      </c>
      <c r="Z2239" s="365">
        <f>IF(ISERROR('commented data'!$U2193),"",'commented data'!$U2193)</f>
        <v>1012.8040161132812</v>
      </c>
      <c r="AA2239" s="385">
        <f t="shared" si="573"/>
        <v>1022.9320562744141</v>
      </c>
      <c r="AC2239" s="427">
        <f t="shared" si="584"/>
        <v>6.9535511136721029</v>
      </c>
      <c r="AD2239" s="428">
        <f t="shared" si="583"/>
        <v>0.44007444764397541</v>
      </c>
      <c r="AE2239" s="429">
        <f t="shared" si="585"/>
        <v>9.2166255523560245</v>
      </c>
      <c r="AF2239" s="430">
        <f t="shared" si="586"/>
        <v>0.95442807090994064</v>
      </c>
    </row>
    <row r="2240" spans="1:32" s="5" customFormat="1" x14ac:dyDescent="0.2">
      <c r="A2240" s="363">
        <f>'commented data'!$A2194</f>
        <v>41272.291666666664</v>
      </c>
      <c r="B2240" s="364">
        <f>IF(ISERROR('commented data'!$B2194),"",'commented data'!$B2194)</f>
        <v>893.92657470703125</v>
      </c>
      <c r="C2240" s="364">
        <f>IF(ISERROR('commented data'!$C2194),"",'commented data'!$C2194)</f>
        <v>472.79888916015625</v>
      </c>
      <c r="D2240" s="364">
        <f>IF(ISERROR('commented data'!$D2194),"",'commented data'!$D2194)</f>
        <v>5787.841796875</v>
      </c>
      <c r="E2240" s="364">
        <f>IF(ISERROR('commented data'!$E2194),"",'commented data'!$E2194)</f>
        <v>9.8660354614257813</v>
      </c>
      <c r="F2240" s="357">
        <f t="shared" si="575"/>
        <v>135.1757763671875</v>
      </c>
      <c r="G2240" s="362">
        <f t="shared" si="576"/>
        <v>51880.727361468169</v>
      </c>
      <c r="H2240" s="359">
        <f>IF(ISERROR('commented data'!$N2194),"",'commented data'!$N2194)</f>
        <v>15.927155990391475</v>
      </c>
      <c r="I2240" s="359">
        <f>IFERROR('commented data'!O2194,"")</f>
        <v>15.5485227365527</v>
      </c>
      <c r="J2240" s="358">
        <f>IF(ISERROR('commented data'!$P2194),"",'commented data'!$P2194)</f>
        <v>1</v>
      </c>
      <c r="K2240" s="328">
        <f>IF(ISERROR('commented data'!$Q2194),"",'commented data'!$Q2194)</f>
        <v>1</v>
      </c>
      <c r="L2240" s="328">
        <f>IF(ISERROR('commented data'!$R2194),"",'commented data'!$R2194)</f>
        <v>1</v>
      </c>
      <c r="M2240" s="328">
        <f>IF(ISERROR('commented data'!$S2194),"",'commented data'!$S2194)</f>
        <v>1</v>
      </c>
      <c r="N2240" s="366">
        <f t="shared" si="577"/>
        <v>1</v>
      </c>
      <c r="O2240" s="367" t="b">
        <f t="shared" si="578"/>
        <v>1</v>
      </c>
      <c r="P2240" s="365">
        <f>IF(ISERROR('commented data'!$J2194),"",'commented data'!$J2194)</f>
        <v>133.83740234375</v>
      </c>
      <c r="Q2240" s="368">
        <f t="shared" si="574"/>
        <v>133.83740234375</v>
      </c>
      <c r="R2240" s="368" t="str">
        <f t="shared" si="579"/>
        <v/>
      </c>
      <c r="S2240" s="369">
        <f t="shared" si="580"/>
        <v>133.83740234375</v>
      </c>
      <c r="T2240" s="365">
        <f>IF(ISERROR('commented data'!$M2194),"",'commented data'!$M2194)</f>
        <v>80793.03125</v>
      </c>
      <c r="U2240" s="370">
        <f t="shared" si="581"/>
        <v>80793.03125</v>
      </c>
      <c r="V2240" s="371">
        <f t="shared" si="582"/>
        <v>80793.03125</v>
      </c>
      <c r="W2240" s="383">
        <f t="shared" si="571"/>
        <v>70289.937187499992</v>
      </c>
      <c r="X2240" s="365">
        <f>IF(ISERROR('commented data'!$T2194),"",'commented data'!$T2194)</f>
        <v>100.45850372314453</v>
      </c>
      <c r="Y2240" s="384">
        <f t="shared" si="572"/>
        <v>100.45850372314453</v>
      </c>
      <c r="Z2240" s="365">
        <f>IF(ISERROR('commented data'!$U2194),"",'commented data'!$U2194)</f>
        <v>1012.7999877929687</v>
      </c>
      <c r="AA2240" s="385">
        <f t="shared" si="573"/>
        <v>1022.9279876708985</v>
      </c>
      <c r="AC2240" s="427">
        <f t="shared" si="584"/>
        <v>7.0130175995808468</v>
      </c>
      <c r="AD2240" s="428">
        <f t="shared" si="583"/>
        <v>0.4403182591927684</v>
      </c>
      <c r="AE2240" s="429">
        <f t="shared" si="585"/>
        <v>9.2163817408072326</v>
      </c>
      <c r="AF2240" s="430">
        <f t="shared" si="586"/>
        <v>0.95440282299411106</v>
      </c>
    </row>
    <row r="2241" spans="1:32" s="5" customFormat="1" x14ac:dyDescent="0.2">
      <c r="A2241" s="363">
        <f>'commented data'!$A2195</f>
        <v>41272.333333333336</v>
      </c>
      <c r="B2241" s="364">
        <f>IF(ISERROR('commented data'!$B2195),"",'commented data'!$B2195)</f>
        <v>894.06341552734375</v>
      </c>
      <c r="C2241" s="364">
        <f>IF(ISERROR('commented data'!$C2195),"",'commented data'!$C2195)</f>
        <v>471.95541381835937</v>
      </c>
      <c r="D2241" s="364">
        <f>IF(ISERROR('commented data'!$D2195),"",'commented data'!$D2195)</f>
        <v>5784.98681640625</v>
      </c>
      <c r="E2241" s="364">
        <f>IF(ISERROR('commented data'!$E2195),"",'commented data'!$E2195)</f>
        <v>9.8725051879882812</v>
      </c>
      <c r="F2241" s="357">
        <f t="shared" si="575"/>
        <v>135.11557952880858</v>
      </c>
      <c r="G2241" s="362">
        <f t="shared" si="576"/>
        <v>51825.460483883151</v>
      </c>
      <c r="H2241" s="359">
        <f>IF(ISERROR('commented data'!$N2195),"",'commented data'!$N2195)</f>
        <v>15.848770113571664</v>
      </c>
      <c r="I2241" s="359">
        <f>IFERROR('commented data'!O2195,"")</f>
        <v>15.540853085188914</v>
      </c>
      <c r="J2241" s="358">
        <f>IF(ISERROR('commented data'!$P2195),"",'commented data'!$P2195)</f>
        <v>1</v>
      </c>
      <c r="K2241" s="328">
        <f>IF(ISERROR('commented data'!$Q2195),"",'commented data'!$Q2195)</f>
        <v>1</v>
      </c>
      <c r="L2241" s="328">
        <f>IF(ISERROR('commented data'!$R2195),"",'commented data'!$R2195)</f>
        <v>1</v>
      </c>
      <c r="M2241" s="328">
        <f>IF(ISERROR('commented data'!$S2195),"",'commented data'!$S2195)</f>
        <v>1</v>
      </c>
      <c r="N2241" s="366">
        <f t="shared" si="577"/>
        <v>1</v>
      </c>
      <c r="O2241" s="367" t="b">
        <f t="shared" si="578"/>
        <v>1</v>
      </c>
      <c r="P2241" s="365">
        <f>IF(ISERROR('commented data'!$J2195),"",'commented data'!$J2195)</f>
        <v>133.77780151367187</v>
      </c>
      <c r="Q2241" s="368">
        <f t="shared" si="574"/>
        <v>133.77780151367187</v>
      </c>
      <c r="R2241" s="368" t="str">
        <f t="shared" si="579"/>
        <v/>
      </c>
      <c r="S2241" s="369">
        <f t="shared" si="580"/>
        <v>133.77780151367187</v>
      </c>
      <c r="T2241" s="365">
        <f>IF(ISERROR('commented data'!$M2195),"",'commented data'!$M2195)</f>
        <v>80711.609375</v>
      </c>
      <c r="U2241" s="370">
        <f t="shared" si="581"/>
        <v>80711.609375</v>
      </c>
      <c r="V2241" s="371">
        <f t="shared" si="582"/>
        <v>80711.609375</v>
      </c>
      <c r="W2241" s="383">
        <f t="shared" si="571"/>
        <v>70219.100156250002</v>
      </c>
      <c r="X2241" s="365">
        <f>IF(ISERROR('commented data'!$T2195),"",'commented data'!$T2195)</f>
        <v>100.48000335693359</v>
      </c>
      <c r="Y2241" s="384">
        <f t="shared" si="572"/>
        <v>100.48000335693359</v>
      </c>
      <c r="Z2241" s="365">
        <f>IF(ISERROR('commented data'!$U2195),"",'commented data'!$U2195)</f>
        <v>1012.7999877929687</v>
      </c>
      <c r="AA2241" s="385">
        <f t="shared" si="573"/>
        <v>1022.9279876708985</v>
      </c>
      <c r="AC2241" s="427">
        <f t="shared" si="584"/>
        <v>7.0024271276272403</v>
      </c>
      <c r="AD2241" s="428">
        <f t="shared" si="583"/>
        <v>0.4418277934153958</v>
      </c>
      <c r="AE2241" s="429">
        <f t="shared" si="585"/>
        <v>9.2148722065846052</v>
      </c>
      <c r="AF2241" s="430">
        <f t="shared" si="586"/>
        <v>0.95424650311023484</v>
      </c>
    </row>
    <row r="2242" spans="1:32" s="5" customFormat="1" x14ac:dyDescent="0.2">
      <c r="A2242" s="363">
        <f>'commented data'!$A2196</f>
        <v>41272.375</v>
      </c>
      <c r="B2242" s="364">
        <f>IF(ISERROR('commented data'!$B2196),"",'commented data'!$B2196)</f>
        <v>893.944091796875</v>
      </c>
      <c r="C2242" s="364">
        <f>IF(ISERROR('commented data'!$C2196),"",'commented data'!$C2196)</f>
        <v>471.406494140625</v>
      </c>
      <c r="D2242" s="364">
        <f>IF(ISERROR('commented data'!$D2196),"",'commented data'!$D2196)</f>
        <v>5793.5830078125</v>
      </c>
      <c r="E2242" s="364">
        <f>IF(ISERROR('commented data'!$E2196),"",'commented data'!$E2196)</f>
        <v>9.8955812454223633</v>
      </c>
      <c r="F2242" s="357">
        <f t="shared" si="575"/>
        <v>134.55593078613282</v>
      </c>
      <c r="G2242" s="362">
        <f t="shared" si="576"/>
        <v>51775.080017984896</v>
      </c>
      <c r="H2242" s="359">
        <f>IF(ISERROR('commented data'!$N2196),"",'commented data'!$N2196)</f>
        <v>15.809072402589299</v>
      </c>
      <c r="I2242" s="359">
        <f>IFERROR('commented data'!O2196,"")</f>
        <v>15.563945989628701</v>
      </c>
      <c r="J2242" s="358">
        <f>IF(ISERROR('commented data'!$P2196),"",'commented data'!$P2196)</f>
        <v>1</v>
      </c>
      <c r="K2242" s="328">
        <f>IF(ISERROR('commented data'!$Q2196),"",'commented data'!$Q2196)</f>
        <v>1</v>
      </c>
      <c r="L2242" s="328">
        <f>IF(ISERROR('commented data'!$R2196),"",'commented data'!$R2196)</f>
        <v>1</v>
      </c>
      <c r="M2242" s="328">
        <f>IF(ISERROR('commented data'!$S2196),"",'commented data'!$S2196)</f>
        <v>1</v>
      </c>
      <c r="N2242" s="366">
        <f t="shared" si="577"/>
        <v>1</v>
      </c>
      <c r="O2242" s="367" t="b">
        <f t="shared" si="578"/>
        <v>1</v>
      </c>
      <c r="P2242" s="365">
        <f>IF(ISERROR('commented data'!$J2196),"",'commented data'!$J2196)</f>
        <v>133.22369384765625</v>
      </c>
      <c r="Q2242" s="368">
        <f t="shared" si="574"/>
        <v>133.22369384765625</v>
      </c>
      <c r="R2242" s="368" t="str">
        <f t="shared" si="579"/>
        <v/>
      </c>
      <c r="S2242" s="369">
        <f t="shared" si="580"/>
        <v>133.22369384765625</v>
      </c>
      <c r="T2242" s="365">
        <f>IF(ISERROR('commented data'!$M2196),"",'commented data'!$M2196)</f>
        <v>80636.859375</v>
      </c>
      <c r="U2242" s="370">
        <f t="shared" si="581"/>
        <v>80636.859375</v>
      </c>
      <c r="V2242" s="371">
        <f t="shared" si="582"/>
        <v>80636.859375</v>
      </c>
      <c r="W2242" s="383">
        <f t="shared" si="571"/>
        <v>70154.067656250001</v>
      </c>
      <c r="X2242" s="365">
        <f>IF(ISERROR('commented data'!$T2196),"",'commented data'!$T2196)</f>
        <v>100.49720001220703</v>
      </c>
      <c r="Y2242" s="384">
        <f t="shared" si="572"/>
        <v>100.49720001220703</v>
      </c>
      <c r="Z2242" s="365">
        <f>IF(ISERROR('commented data'!$U2196),"",'commented data'!$U2196)</f>
        <v>1012.7999877929687</v>
      </c>
      <c r="AA2242" s="385">
        <f t="shared" si="573"/>
        <v>1022.9279876708985</v>
      </c>
      <c r="AC2242" s="427">
        <f t="shared" si="584"/>
        <v>6.9666440833464636</v>
      </c>
      <c r="AD2242" s="428">
        <f t="shared" si="583"/>
        <v>0.44067380463166372</v>
      </c>
      <c r="AE2242" s="429">
        <f t="shared" si="585"/>
        <v>9.2160261953683378</v>
      </c>
      <c r="AF2242" s="430">
        <f t="shared" si="586"/>
        <v>0.95436600447029907</v>
      </c>
    </row>
    <row r="2243" spans="1:32" s="5" customFormat="1" x14ac:dyDescent="0.2">
      <c r="A2243" s="363">
        <f>'commented data'!$A2197</f>
        <v>41272.416666666664</v>
      </c>
      <c r="B2243" s="364">
        <f>IF(ISERROR('commented data'!$B2197),"",'commented data'!$B2197)</f>
        <v>893.95477294921875</v>
      </c>
      <c r="C2243" s="364">
        <f>IF(ISERROR('commented data'!$C2197),"",'commented data'!$C2197)</f>
        <v>470.50448608398437</v>
      </c>
      <c r="D2243" s="364">
        <f>IF(ISERROR('commented data'!$D2197),"",'commented data'!$D2197)</f>
        <v>5779.02294921875</v>
      </c>
      <c r="E2243" s="364">
        <f>IF(ISERROR('commented data'!$E2197),"",'commented data'!$E2197)</f>
        <v>9.8876314163208008</v>
      </c>
      <c r="F2243" s="357">
        <f t="shared" si="575"/>
        <v>134.17476119995118</v>
      </c>
      <c r="G2243" s="362">
        <f t="shared" si="576"/>
        <v>51682.26496345747</v>
      </c>
      <c r="H2243" s="359">
        <f>IF(ISERROR('commented data'!$N2197),"",'commented data'!$N2197)</f>
        <v>15.728859096352316</v>
      </c>
      <c r="I2243" s="359">
        <f>IFERROR('commented data'!O2197,"")</f>
        <v>15.524831685880336</v>
      </c>
      <c r="J2243" s="358">
        <f>IF(ISERROR('commented data'!$P2197),"",'commented data'!$P2197)</f>
        <v>1</v>
      </c>
      <c r="K2243" s="328">
        <f>IF(ISERROR('commented data'!$Q2197),"",'commented data'!$Q2197)</f>
        <v>1</v>
      </c>
      <c r="L2243" s="328">
        <f>IF(ISERROR('commented data'!$R2197),"",'commented data'!$R2197)</f>
        <v>1</v>
      </c>
      <c r="M2243" s="328">
        <f>IF(ISERROR('commented data'!$S2197),"",'commented data'!$S2197)</f>
        <v>1</v>
      </c>
      <c r="N2243" s="366">
        <f t="shared" si="577"/>
        <v>1</v>
      </c>
      <c r="O2243" s="367" t="b">
        <f t="shared" si="578"/>
        <v>1</v>
      </c>
      <c r="P2243" s="365">
        <f>IF(ISERROR('commented data'!$J2197),"",'commented data'!$J2197)</f>
        <v>132.84629821777344</v>
      </c>
      <c r="Q2243" s="368">
        <f t="shared" si="574"/>
        <v>132.84629821777344</v>
      </c>
      <c r="R2243" s="368" t="str">
        <f t="shared" si="579"/>
        <v/>
      </c>
      <c r="S2243" s="369">
        <f t="shared" si="580"/>
        <v>132.84629821777344</v>
      </c>
      <c r="T2243" s="365">
        <f>IF(ISERROR('commented data'!$M2197),"",'commented data'!$M2197)</f>
        <v>80549.1328125</v>
      </c>
      <c r="U2243" s="370">
        <f t="shared" si="581"/>
        <v>80549.1328125</v>
      </c>
      <c r="V2243" s="371">
        <f t="shared" si="582"/>
        <v>80549.1328125</v>
      </c>
      <c r="W2243" s="383">
        <f t="shared" si="571"/>
        <v>70077.745546874998</v>
      </c>
      <c r="X2243" s="365">
        <f>IF(ISERROR('commented data'!$T2197),"",'commented data'!$T2197)</f>
        <v>100.76210021972656</v>
      </c>
      <c r="Y2243" s="384">
        <f t="shared" si="572"/>
        <v>100.76210021972656</v>
      </c>
      <c r="Z2243" s="365">
        <f>IF(ISERROR('commented data'!$U2197),"",'commented data'!$U2197)</f>
        <v>1012.802978515625</v>
      </c>
      <c r="AA2243" s="385">
        <f t="shared" si="573"/>
        <v>1022.9310083007813</v>
      </c>
      <c r="AC2243" s="427">
        <f t="shared" si="584"/>
        <v>6.9344555597445092</v>
      </c>
      <c r="AD2243" s="428">
        <f t="shared" si="583"/>
        <v>0.44087466975609696</v>
      </c>
      <c r="AE2243" s="429">
        <f t="shared" si="585"/>
        <v>9.2158253302439039</v>
      </c>
      <c r="AF2243" s="430">
        <f t="shared" si="586"/>
        <v>0.95434520387336286</v>
      </c>
    </row>
    <row r="2244" spans="1:32" s="5" customFormat="1" x14ac:dyDescent="0.2">
      <c r="A2244" s="363">
        <f>'commented data'!$A2198</f>
        <v>41272.458333333336</v>
      </c>
      <c r="B2244" s="364">
        <f>IF(ISERROR('commented data'!$B2198),"",'commented data'!$B2198)</f>
        <v>894.05328369140625</v>
      </c>
      <c r="C2244" s="364">
        <f>IF(ISERROR('commented data'!$C2198),"",'commented data'!$C2198)</f>
        <v>469.619384765625</v>
      </c>
      <c r="D2244" s="364">
        <f>IF(ISERROR('commented data'!$D2198),"",'commented data'!$D2198)</f>
        <v>5756.56201171875</v>
      </c>
      <c r="E2244" s="364">
        <f>IF(ISERROR('commented data'!$E2198),"",'commented data'!$E2198)</f>
        <v>9.8649129867553711</v>
      </c>
      <c r="F2244" s="357">
        <f t="shared" si="575"/>
        <v>133.39645584106447</v>
      </c>
      <c r="G2244" s="362">
        <f t="shared" si="576"/>
        <v>51597.423203601466</v>
      </c>
      <c r="H2244" s="359">
        <f>IF(ISERROR('commented data'!$N2198),"",'commented data'!$N2198)</f>
        <v>15.693382345402352</v>
      </c>
      <c r="I2244" s="359">
        <f>IFERROR('commented data'!O2198,"")</f>
        <v>15.464492372944797</v>
      </c>
      <c r="J2244" s="358">
        <f>IF(ISERROR('commented data'!$P2198),"",'commented data'!$P2198)</f>
        <v>1</v>
      </c>
      <c r="K2244" s="328">
        <f>IF(ISERROR('commented data'!$Q2198),"",'commented data'!$Q2198)</f>
        <v>1</v>
      </c>
      <c r="L2244" s="328">
        <f>IF(ISERROR('commented data'!$R2198),"",'commented data'!$R2198)</f>
        <v>1</v>
      </c>
      <c r="M2244" s="328">
        <f>IF(ISERROR('commented data'!$S2198),"",'commented data'!$S2198)</f>
        <v>1</v>
      </c>
      <c r="N2244" s="366">
        <f t="shared" si="577"/>
        <v>1</v>
      </c>
      <c r="O2244" s="367" t="b">
        <f t="shared" si="578"/>
        <v>1</v>
      </c>
      <c r="P2244" s="365">
        <f>IF(ISERROR('commented data'!$J2198),"",'commented data'!$J2198)</f>
        <v>132.07569885253906</v>
      </c>
      <c r="Q2244" s="368">
        <f t="shared" si="574"/>
        <v>132.07569885253906</v>
      </c>
      <c r="R2244" s="368" t="str">
        <f t="shared" si="579"/>
        <v/>
      </c>
      <c r="S2244" s="369">
        <f t="shared" si="580"/>
        <v>132.07569885253906</v>
      </c>
      <c r="T2244" s="365">
        <f>IF(ISERROR('commented data'!$M2198),"",'commented data'!$M2198)</f>
        <v>80462.4765625</v>
      </c>
      <c r="U2244" s="370">
        <f t="shared" si="581"/>
        <v>80462.4765625</v>
      </c>
      <c r="V2244" s="371">
        <f t="shared" si="582"/>
        <v>80462.4765625</v>
      </c>
      <c r="W2244" s="383">
        <f t="shared" si="571"/>
        <v>70002.354609375005</v>
      </c>
      <c r="X2244" s="365">
        <f>IF(ISERROR('commented data'!$T2198),"",'commented data'!$T2198)</f>
        <v>100.97769927978516</v>
      </c>
      <c r="Y2244" s="384">
        <f t="shared" si="572"/>
        <v>100.97769927978516</v>
      </c>
      <c r="Z2244" s="365">
        <f>IF(ISERROR('commented data'!$U2198),"",'commented data'!$U2198)</f>
        <v>1012.81298828125</v>
      </c>
      <c r="AA2244" s="385">
        <f t="shared" si="573"/>
        <v>1022.9411181640625</v>
      </c>
      <c r="AC2244" s="427">
        <f t="shared" si="584"/>
        <v>6.8829133858919374</v>
      </c>
      <c r="AD2244" s="428">
        <f t="shared" si="583"/>
        <v>0.43858699382981681</v>
      </c>
      <c r="AE2244" s="429">
        <f t="shared" si="585"/>
        <v>9.2181130061701833</v>
      </c>
      <c r="AF2244" s="430">
        <f t="shared" si="586"/>
        <v>0.95458210425613121</v>
      </c>
    </row>
    <row r="2245" spans="1:32" s="5" customFormat="1" x14ac:dyDescent="0.2">
      <c r="A2245" s="363">
        <f>'commented data'!$A2199</f>
        <v>41272.5</v>
      </c>
      <c r="B2245" s="364">
        <f>IF(ISERROR('commented data'!$B2199),"",'commented data'!$B2199)</f>
        <v>893.9522705078125</v>
      </c>
      <c r="C2245" s="364">
        <f>IF(ISERROR('commented data'!$C2199),"",'commented data'!$C2199)</f>
        <v>468.96170043945312</v>
      </c>
      <c r="D2245" s="364">
        <f>IF(ISERROR('commented data'!$D2199),"",'commented data'!$D2199)</f>
        <v>5757.7412109375</v>
      </c>
      <c r="E2245" s="364">
        <f>IF(ISERROR('commented data'!$E2199),"",'commented data'!$E2199)</f>
        <v>9.878941535949707</v>
      </c>
      <c r="F2245" s="357">
        <f t="shared" si="575"/>
        <v>132.9568000793457</v>
      </c>
      <c r="G2245" s="362">
        <f t="shared" si="576"/>
        <v>51531.592752993885</v>
      </c>
      <c r="H2245" s="359">
        <f>IF(ISERROR('commented data'!$N2199),"",'commented data'!$N2199)</f>
        <v>15.71611739904969</v>
      </c>
      <c r="I2245" s="359">
        <f>IFERROR('commented data'!O2199,"")</f>
        <v>15.467660186873912</v>
      </c>
      <c r="J2245" s="358">
        <f>IF(ISERROR('commented data'!$P2199),"",'commented data'!$P2199)</f>
        <v>1</v>
      </c>
      <c r="K2245" s="328">
        <f>IF(ISERROR('commented data'!$Q2199),"",'commented data'!$Q2199)</f>
        <v>1</v>
      </c>
      <c r="L2245" s="328">
        <f>IF(ISERROR('commented data'!$R2199),"",'commented data'!$R2199)</f>
        <v>1</v>
      </c>
      <c r="M2245" s="328">
        <f>IF(ISERROR('commented data'!$S2199),"",'commented data'!$S2199)</f>
        <v>1</v>
      </c>
      <c r="N2245" s="366">
        <f t="shared" si="577"/>
        <v>1</v>
      </c>
      <c r="O2245" s="367" t="b">
        <f t="shared" si="578"/>
        <v>1</v>
      </c>
      <c r="P2245" s="365">
        <f>IF(ISERROR('commented data'!$J2199),"",'commented data'!$J2199)</f>
        <v>131.64039611816406</v>
      </c>
      <c r="Q2245" s="368">
        <f t="shared" si="574"/>
        <v>131.64039611816406</v>
      </c>
      <c r="R2245" s="368" t="str">
        <f t="shared" si="579"/>
        <v/>
      </c>
      <c r="S2245" s="369">
        <f t="shared" si="580"/>
        <v>131.64039611816406</v>
      </c>
      <c r="T2245" s="365">
        <f>IF(ISERROR('commented data'!$M2199),"",'commented data'!$M2199)</f>
        <v>80349.15625</v>
      </c>
      <c r="U2245" s="370">
        <f t="shared" si="581"/>
        <v>80349.15625</v>
      </c>
      <c r="V2245" s="371">
        <f t="shared" si="582"/>
        <v>80349.15625</v>
      </c>
      <c r="W2245" s="383">
        <f t="shared" si="571"/>
        <v>69903.765937499993</v>
      </c>
      <c r="X2245" s="365">
        <f>IF(ISERROR('commented data'!$T2199),"",'commented data'!$T2199)</f>
        <v>100.92880249023437</v>
      </c>
      <c r="Y2245" s="384">
        <f t="shared" si="572"/>
        <v>100.92880249023437</v>
      </c>
      <c r="Z2245" s="365">
        <f>IF(ISERROR('commented data'!$U2199),"",'commented data'!$U2199)</f>
        <v>1012.8150024414062</v>
      </c>
      <c r="AA2245" s="385">
        <f t="shared" si="573"/>
        <v>1022.9431524658203</v>
      </c>
      <c r="AC2245" s="427">
        <f t="shared" si="584"/>
        <v>6.8514756754300672</v>
      </c>
      <c r="AD2245" s="428">
        <f t="shared" si="583"/>
        <v>0.43595218217473719</v>
      </c>
      <c r="AE2245" s="429">
        <f t="shared" si="585"/>
        <v>9.2207478178252629</v>
      </c>
      <c r="AF2245" s="430">
        <f t="shared" si="586"/>
        <v>0.95485495229480699</v>
      </c>
    </row>
    <row r="2246" spans="1:32" s="5" customFormat="1" x14ac:dyDescent="0.2">
      <c r="A2246" s="363">
        <f>'commented data'!$A2200</f>
        <v>41272.541666666664</v>
      </c>
      <c r="B2246" s="364">
        <f>IF(ISERROR('commented data'!$B2200),"",'commented data'!$B2200)</f>
        <v>894.07171630859375</v>
      </c>
      <c r="C2246" s="364">
        <f>IF(ISERROR('commented data'!$C2200),"",'commented data'!$C2200)</f>
        <v>468.48880004882812</v>
      </c>
      <c r="D2246" s="364">
        <f>IF(ISERROR('commented data'!$D2200),"",'commented data'!$D2200)</f>
        <v>5762.4609375</v>
      </c>
      <c r="E2246" s="364">
        <f>IF(ISERROR('commented data'!$E2200),"",'commented data'!$E2200)</f>
        <v>9.8890447616577148</v>
      </c>
      <c r="F2246" s="357">
        <f t="shared" si="575"/>
        <v>132.11033020019531</v>
      </c>
      <c r="G2246" s="362">
        <f t="shared" si="576"/>
        <v>51498.660810472247</v>
      </c>
      <c r="H2246" s="359">
        <f>IF(ISERROR('commented data'!$N2200),"",'commented data'!$N2200)</f>
        <v>15.670584507910608</v>
      </c>
      <c r="I2246" s="359">
        <f>IFERROR('commented data'!O2200,"")</f>
        <v>15.48033931293554</v>
      </c>
      <c r="J2246" s="358">
        <f>IF(ISERROR('commented data'!$P2200),"",'commented data'!$P2200)</f>
        <v>1</v>
      </c>
      <c r="K2246" s="328">
        <f>IF(ISERROR('commented data'!$Q2200),"",'commented data'!$Q2200)</f>
        <v>1</v>
      </c>
      <c r="L2246" s="328">
        <f>IF(ISERROR('commented data'!$R2200),"",'commented data'!$R2200)</f>
        <v>1</v>
      </c>
      <c r="M2246" s="328">
        <f>IF(ISERROR('commented data'!$S2200),"",'commented data'!$S2200)</f>
        <v>1</v>
      </c>
      <c r="N2246" s="366">
        <f t="shared" si="577"/>
        <v>1</v>
      </c>
      <c r="O2246" s="367" t="b">
        <f t="shared" si="578"/>
        <v>1</v>
      </c>
      <c r="P2246" s="365">
        <f>IF(ISERROR('commented data'!$J2200),"",'commented data'!$J2200)</f>
        <v>130.80230712890625</v>
      </c>
      <c r="Q2246" s="368">
        <f t="shared" si="574"/>
        <v>130.80230712890625</v>
      </c>
      <c r="R2246" s="368" t="str">
        <f t="shared" si="579"/>
        <v/>
      </c>
      <c r="S2246" s="369">
        <f t="shared" si="580"/>
        <v>130.80230712890625</v>
      </c>
      <c r="T2246" s="365">
        <f>IF(ISERROR('commented data'!$M2200),"",'commented data'!$M2200)</f>
        <v>80332.34375</v>
      </c>
      <c r="U2246" s="370">
        <f t="shared" si="581"/>
        <v>80332.34375</v>
      </c>
      <c r="V2246" s="371">
        <f t="shared" si="582"/>
        <v>80332.34375</v>
      </c>
      <c r="W2246" s="383">
        <f t="shared" si="571"/>
        <v>69889.139062500006</v>
      </c>
      <c r="X2246" s="365">
        <f>IF(ISERROR('commented data'!$T2200),"",'commented data'!$T2200)</f>
        <v>101.08820343017578</v>
      </c>
      <c r="Y2246" s="384">
        <f t="shared" si="572"/>
        <v>101.08820343017578</v>
      </c>
      <c r="Z2246" s="365">
        <f>IF(ISERROR('commented data'!$U2200),"",'commented data'!$U2200)</f>
        <v>1012.8109741210937</v>
      </c>
      <c r="AA2246" s="385">
        <f t="shared" si="573"/>
        <v>1022.9390838623046</v>
      </c>
      <c r="AC2246" s="427">
        <f t="shared" si="584"/>
        <v>6.8035050845393457</v>
      </c>
      <c r="AD2246" s="428">
        <f t="shared" si="583"/>
        <v>0.43415771001425596</v>
      </c>
      <c r="AE2246" s="429">
        <f t="shared" si="585"/>
        <v>9.2225422899857445</v>
      </c>
      <c r="AF2246" s="430">
        <f t="shared" si="586"/>
        <v>0.95504077893956985</v>
      </c>
    </row>
    <row r="2247" spans="1:32" s="5" customFormat="1" x14ac:dyDescent="0.2">
      <c r="A2247" s="363">
        <f>'commented data'!$A2201</f>
        <v>41272.583333333336</v>
      </c>
      <c r="B2247" s="364">
        <f>IF(ISERROR('commented data'!$B2201),"",'commented data'!$B2201)</f>
        <v>893.7874755859375</v>
      </c>
      <c r="C2247" s="364">
        <f>IF(ISERROR('commented data'!$C2201),"",'commented data'!$C2201)</f>
        <v>467.79971313476562</v>
      </c>
      <c r="D2247" s="364">
        <f>IF(ISERROR('commented data'!$D2201),"",'commented data'!$D2201)</f>
        <v>5801.69189453125</v>
      </c>
      <c r="E2247" s="364">
        <f>IF(ISERROR('commented data'!$E2201),"",'commented data'!$E2201)</f>
        <v>9.9624700546264648</v>
      </c>
      <c r="F2247" s="357">
        <f t="shared" si="575"/>
        <v>130.7498600769043</v>
      </c>
      <c r="G2247" s="362">
        <f t="shared" si="576"/>
        <v>51447.495239827971</v>
      </c>
      <c r="H2247" s="359">
        <f>IF(ISERROR('commented data'!$N2201),"",'commented data'!$N2201)</f>
        <v>15.691430723438316</v>
      </c>
      <c r="I2247" s="359">
        <f>IFERROR('commented data'!O2201,"")</f>
        <v>15.585729793322628</v>
      </c>
      <c r="J2247" s="358">
        <f>IF(ISERROR('commented data'!$P2201),"",'commented data'!$P2201)</f>
        <v>1</v>
      </c>
      <c r="K2247" s="328">
        <f>IF(ISERROR('commented data'!$Q2201),"",'commented data'!$Q2201)</f>
        <v>1</v>
      </c>
      <c r="L2247" s="328">
        <f>IF(ISERROR('commented data'!$R2201),"",'commented data'!$R2201)</f>
        <v>1</v>
      </c>
      <c r="M2247" s="328">
        <f>IF(ISERROR('commented data'!$S2201),"",'commented data'!$S2201)</f>
        <v>1</v>
      </c>
      <c r="N2247" s="366">
        <f t="shared" si="577"/>
        <v>1</v>
      </c>
      <c r="O2247" s="367" t="b">
        <f t="shared" si="578"/>
        <v>1</v>
      </c>
      <c r="P2247" s="365">
        <f>IF(ISERROR('commented data'!$J2201),"",'commented data'!$J2201)</f>
        <v>129.45530700683594</v>
      </c>
      <c r="Q2247" s="368">
        <f t="shared" si="574"/>
        <v>129.45530700683594</v>
      </c>
      <c r="R2247" s="368" t="str">
        <f t="shared" si="579"/>
        <v/>
      </c>
      <c r="S2247" s="369">
        <f t="shared" si="580"/>
        <v>129.45530700683594</v>
      </c>
      <c r="T2247" s="365">
        <f>IF(ISERROR('commented data'!$M2201),"",'commented data'!$M2201)</f>
        <v>80242.21875</v>
      </c>
      <c r="U2247" s="370">
        <f t="shared" si="581"/>
        <v>80242.21875</v>
      </c>
      <c r="V2247" s="371">
        <f t="shared" si="582"/>
        <v>80242.21875</v>
      </c>
      <c r="W2247" s="383">
        <f t="shared" si="571"/>
        <v>69810.730312500003</v>
      </c>
      <c r="X2247" s="365">
        <f>IF(ISERROR('commented data'!$T2201),"",'commented data'!$T2201)</f>
        <v>101.04160308837891</v>
      </c>
      <c r="Y2247" s="384">
        <f t="shared" si="572"/>
        <v>101.04160308837891</v>
      </c>
      <c r="Z2247" s="365">
        <f>IF(ISERROR('commented data'!$U2201),"",'commented data'!$U2201)</f>
        <v>1012.8150024414062</v>
      </c>
      <c r="AA2247" s="385">
        <f t="shared" si="573"/>
        <v>1022.9431524658203</v>
      </c>
      <c r="AC2247" s="427">
        <f t="shared" si="584"/>
        <v>6.7267528039147066</v>
      </c>
      <c r="AD2247" s="428">
        <f t="shared" si="583"/>
        <v>0.42868957729054907</v>
      </c>
      <c r="AE2247" s="429">
        <f t="shared" si="585"/>
        <v>9.2280104227094508</v>
      </c>
      <c r="AF2247" s="430">
        <f t="shared" si="586"/>
        <v>0.95560703166811123</v>
      </c>
    </row>
    <row r="2248" spans="1:32" s="5" customFormat="1" x14ac:dyDescent="0.2">
      <c r="A2248" s="363">
        <f>'commented data'!$A2202</f>
        <v>41272.625</v>
      </c>
      <c r="B2248" s="364">
        <f>IF(ISERROR('commented data'!$B2202),"",'commented data'!$B2202)</f>
        <v>894.02392578125</v>
      </c>
      <c r="C2248" s="364">
        <f>IF(ISERROR('commented data'!$C2202),"",'commented data'!$C2202)</f>
        <v>466.7694091796875</v>
      </c>
      <c r="D2248" s="364">
        <f>IF(ISERROR('commented data'!$D2202),"",'commented data'!$D2202)</f>
        <v>5798.74609375</v>
      </c>
      <c r="E2248" s="364">
        <f>IF(ISERROR('commented data'!$E2202),"",'commented data'!$E2202)</f>
        <v>9.9754533767700195</v>
      </c>
      <c r="F2248" s="357">
        <f t="shared" si="575"/>
        <v>129.49614456176758</v>
      </c>
      <c r="G2248" s="362">
        <f t="shared" si="576"/>
        <v>51318.466374503965</v>
      </c>
      <c r="H2248" s="359">
        <f>IF(ISERROR('commented data'!$N2202),"",'commented data'!$N2202)</f>
        <v>15.644979226639771</v>
      </c>
      <c r="I2248" s="359">
        <f>IFERROR('commented data'!O2202,"")</f>
        <v>15.577816161258713</v>
      </c>
      <c r="J2248" s="358">
        <f>IF(ISERROR('commented data'!$P2202),"",'commented data'!$P2202)</f>
        <v>1</v>
      </c>
      <c r="K2248" s="328">
        <f>IF(ISERROR('commented data'!$Q2202),"",'commented data'!$Q2202)</f>
        <v>1</v>
      </c>
      <c r="L2248" s="328">
        <f>IF(ISERROR('commented data'!$R2202),"",'commented data'!$R2202)</f>
        <v>1</v>
      </c>
      <c r="M2248" s="328">
        <f>IF(ISERROR('commented data'!$S2202),"",'commented data'!$S2202)</f>
        <v>1</v>
      </c>
      <c r="N2248" s="366">
        <f t="shared" si="577"/>
        <v>1</v>
      </c>
      <c r="O2248" s="367" t="b">
        <f t="shared" si="578"/>
        <v>1</v>
      </c>
      <c r="P2248" s="365">
        <f>IF(ISERROR('commented data'!$J2202),"",'commented data'!$J2202)</f>
        <v>128.21400451660156</v>
      </c>
      <c r="Q2248" s="368">
        <f t="shared" si="574"/>
        <v>128.21400451660156</v>
      </c>
      <c r="R2248" s="368" t="str">
        <f t="shared" si="579"/>
        <v/>
      </c>
      <c r="S2248" s="369">
        <f t="shared" si="580"/>
        <v>128.21400451660156</v>
      </c>
      <c r="T2248" s="365">
        <f>IF(ISERROR('commented data'!$M2202),"",'commented data'!$M2202)</f>
        <v>80072.4921875</v>
      </c>
      <c r="U2248" s="370">
        <f t="shared" si="581"/>
        <v>80072.4921875</v>
      </c>
      <c r="V2248" s="371">
        <f t="shared" si="582"/>
        <v>80072.4921875</v>
      </c>
      <c r="W2248" s="383">
        <f t="shared" si="571"/>
        <v>69663.068203125003</v>
      </c>
      <c r="X2248" s="365">
        <f>IF(ISERROR('commented data'!$T2202),"",'commented data'!$T2202)</f>
        <v>101.189697265625</v>
      </c>
      <c r="Y2248" s="384">
        <f t="shared" si="572"/>
        <v>101.189697265625</v>
      </c>
      <c r="Z2248" s="365">
        <f>IF(ISERROR('commented data'!$U2202),"",'commented data'!$U2202)</f>
        <v>1012.8170166015625</v>
      </c>
      <c r="AA2248" s="385">
        <f t="shared" si="573"/>
        <v>1022.9451867675781</v>
      </c>
      <c r="AC2248" s="427">
        <f t="shared" si="584"/>
        <v>6.6455435403209737</v>
      </c>
      <c r="AD2248" s="428">
        <f t="shared" si="583"/>
        <v>0.42477164360852293</v>
      </c>
      <c r="AE2248" s="429">
        <f t="shared" si="585"/>
        <v>9.231928356391478</v>
      </c>
      <c r="AF2248" s="430">
        <f t="shared" si="586"/>
        <v>0.95601275346562253</v>
      </c>
    </row>
    <row r="2249" spans="1:32" s="5" customFormat="1" x14ac:dyDescent="0.2">
      <c r="A2249" s="363">
        <f>'commented data'!$A2203</f>
        <v>41272.666666666664</v>
      </c>
      <c r="B2249" s="364">
        <f>IF(ISERROR('commented data'!$B2203),"",'commented data'!$B2203)</f>
        <v>893.9921875</v>
      </c>
      <c r="C2249" s="364">
        <f>IF(ISERROR('commented data'!$C2203),"",'commented data'!$C2203)</f>
        <v>465.91641235351562</v>
      </c>
      <c r="D2249" s="364">
        <f>IF(ISERROR('commented data'!$D2203),"",'commented data'!$D2203)</f>
        <v>5790.8837890625</v>
      </c>
      <c r="E2249" s="364">
        <f>IF(ISERROR('commented data'!$E2203),"",'commented data'!$E2203)</f>
        <v>9.9761209487915039</v>
      </c>
      <c r="F2249" s="357">
        <f t="shared" si="575"/>
        <v>128.72429656982422</v>
      </c>
      <c r="G2249" s="362">
        <f t="shared" si="576"/>
        <v>51229.593798466376</v>
      </c>
      <c r="H2249" s="359">
        <f>IF(ISERROR('commented data'!$N2203),"",'commented data'!$N2203)</f>
        <v>15.516712180086325</v>
      </c>
      <c r="I2249" s="359">
        <f>IFERROR('commented data'!O2203,"")</f>
        <v>15.556694778282884</v>
      </c>
      <c r="J2249" s="358">
        <f>IF(ISERROR('commented data'!$P2203),"",'commented data'!$P2203)</f>
        <v>1</v>
      </c>
      <c r="K2249" s="328">
        <f>IF(ISERROR('commented data'!$Q2203),"",'commented data'!$Q2203)</f>
        <v>1</v>
      </c>
      <c r="L2249" s="328">
        <f>IF(ISERROR('commented data'!$R2203),"",'commented data'!$R2203)</f>
        <v>1</v>
      </c>
      <c r="M2249" s="328">
        <f>IF(ISERROR('commented data'!$S2203),"",'commented data'!$S2203)</f>
        <v>1</v>
      </c>
      <c r="N2249" s="366">
        <f t="shared" si="577"/>
        <v>1</v>
      </c>
      <c r="O2249" s="367" t="b">
        <f t="shared" si="578"/>
        <v>1</v>
      </c>
      <c r="P2249" s="365">
        <f>IF(ISERROR('commented data'!$J2203),"",'commented data'!$J2203)</f>
        <v>127.44979858398437</v>
      </c>
      <c r="Q2249" s="368">
        <f t="shared" si="574"/>
        <v>127.44979858398437</v>
      </c>
      <c r="R2249" s="368" t="str">
        <f t="shared" si="579"/>
        <v/>
      </c>
      <c r="S2249" s="369">
        <f t="shared" si="580"/>
        <v>127.44979858398437</v>
      </c>
      <c r="T2249" s="365">
        <f>IF(ISERROR('commented data'!$M2203),"",'commented data'!$M2203)</f>
        <v>79969.90625</v>
      </c>
      <c r="U2249" s="370">
        <f t="shared" si="581"/>
        <v>79969.90625</v>
      </c>
      <c r="V2249" s="371">
        <f t="shared" si="582"/>
        <v>79969.90625</v>
      </c>
      <c r="W2249" s="383">
        <f t="shared" si="571"/>
        <v>69573.818437499998</v>
      </c>
      <c r="X2249" s="365">
        <f>IF(ISERROR('commented data'!$T2203),"",'commented data'!$T2203)</f>
        <v>101.35939788818359</v>
      </c>
      <c r="Y2249" s="384">
        <f t="shared" si="572"/>
        <v>101.35939788818359</v>
      </c>
      <c r="Z2249" s="365">
        <f>IF(ISERROR('commented data'!$U2203),"",'commented data'!$U2203)</f>
        <v>1012.8189697265625</v>
      </c>
      <c r="AA2249" s="385">
        <f t="shared" si="573"/>
        <v>1022.9471594238281</v>
      </c>
      <c r="AC2249" s="427">
        <f t="shared" si="584"/>
        <v>6.594493425265413</v>
      </c>
      <c r="AD2249" s="428">
        <f t="shared" si="583"/>
        <v>0.4249929591223961</v>
      </c>
      <c r="AE2249" s="429">
        <f t="shared" si="585"/>
        <v>9.2317070408776054</v>
      </c>
      <c r="AF2249" s="430">
        <f t="shared" si="586"/>
        <v>0.9559898351276942</v>
      </c>
    </row>
    <row r="2250" spans="1:32" s="5" customFormat="1" x14ac:dyDescent="0.2">
      <c r="A2250" s="363">
        <f>'commented data'!$A2204</f>
        <v>41272.708333333336</v>
      </c>
      <c r="B2250" s="364">
        <f>IF(ISERROR('commented data'!$B2204),"",'commented data'!$B2204)</f>
        <v>894.04022216796875</v>
      </c>
      <c r="C2250" s="364">
        <f>IF(ISERROR('commented data'!$C2204),"",'commented data'!$C2204)</f>
        <v>465.1820068359375</v>
      </c>
      <c r="D2250" s="364">
        <f>IF(ISERROR('commented data'!$D2204),"",'commented data'!$D2204)</f>
        <v>5779.158203125</v>
      </c>
      <c r="E2250" s="364">
        <f>IF(ISERROR('commented data'!$E2204),"",'commented data'!$E2204)</f>
        <v>9.9733057022094727</v>
      </c>
      <c r="F2250" s="357">
        <f t="shared" si="575"/>
        <v>128.60239257812501</v>
      </c>
      <c r="G2250" s="362">
        <f t="shared" si="576"/>
        <v>51139.448801242659</v>
      </c>
      <c r="H2250" s="359">
        <f>IF(ISERROR('commented data'!$N2204),"",'commented data'!$N2204)</f>
        <v>15.234849892041529</v>
      </c>
      <c r="I2250" s="359">
        <f>IFERROR('commented data'!O2204,"")</f>
        <v>15.525195033482143</v>
      </c>
      <c r="J2250" s="358">
        <f>IF(ISERROR('commented data'!$P2204),"",'commented data'!$P2204)</f>
        <v>1</v>
      </c>
      <c r="K2250" s="328">
        <f>IF(ISERROR('commented data'!$Q2204),"",'commented data'!$Q2204)</f>
        <v>1</v>
      </c>
      <c r="L2250" s="328">
        <f>IF(ISERROR('commented data'!$R2204),"",'commented data'!$R2204)</f>
        <v>1</v>
      </c>
      <c r="M2250" s="328">
        <f>IF(ISERROR('commented data'!$S2204),"",'commented data'!$S2204)</f>
        <v>1</v>
      </c>
      <c r="N2250" s="366">
        <f t="shared" si="577"/>
        <v>1</v>
      </c>
      <c r="O2250" s="367" t="b">
        <f t="shared" si="578"/>
        <v>1</v>
      </c>
      <c r="P2250" s="365">
        <f>IF(ISERROR('commented data'!$J2204),"",'commented data'!$J2204)</f>
        <v>127.3291015625</v>
      </c>
      <c r="Q2250" s="368">
        <f t="shared" si="574"/>
        <v>127.3291015625</v>
      </c>
      <c r="R2250" s="368" t="str">
        <f t="shared" si="579"/>
        <v/>
      </c>
      <c r="S2250" s="369">
        <f t="shared" si="580"/>
        <v>127.3291015625</v>
      </c>
      <c r="T2250" s="365">
        <f>IF(ISERROR('commented data'!$M2204),"",'commented data'!$M2204)</f>
        <v>79812</v>
      </c>
      <c r="U2250" s="370">
        <f t="shared" si="581"/>
        <v>79812</v>
      </c>
      <c r="V2250" s="371">
        <f t="shared" si="582"/>
        <v>79812</v>
      </c>
      <c r="W2250" s="383">
        <f t="shared" si="571"/>
        <v>69436.44</v>
      </c>
      <c r="X2250" s="365">
        <f>IF(ISERROR('commented data'!$T2204),"",'commented data'!$T2204)</f>
        <v>101.27839660644531</v>
      </c>
      <c r="Y2250" s="384">
        <f t="shared" si="572"/>
        <v>101.27839660644531</v>
      </c>
      <c r="Z2250" s="365">
        <f>IF(ISERROR('commented data'!$U2204),"",'commented data'!$U2204)</f>
        <v>1012.8179931640625</v>
      </c>
      <c r="AA2250" s="385">
        <f t="shared" si="573"/>
        <v>1022.9461730957031</v>
      </c>
      <c r="AC2250" s="427">
        <f t="shared" si="584"/>
        <v>6.5766554709663323</v>
      </c>
      <c r="AD2250" s="428">
        <f t="shared" si="583"/>
        <v>0.43168495374554916</v>
      </c>
      <c r="AE2250" s="429">
        <f t="shared" si="585"/>
        <v>9.2250150462544518</v>
      </c>
      <c r="AF2250" s="430">
        <f t="shared" si="586"/>
        <v>0.95529684532546844</v>
      </c>
    </row>
    <row r="2251" spans="1:32" s="5" customFormat="1" x14ac:dyDescent="0.2">
      <c r="A2251" s="363">
        <f>'commented data'!$A2205</f>
        <v>41272.75</v>
      </c>
      <c r="B2251" s="364">
        <f>IF(ISERROR('commented data'!$B2205),"",'commented data'!$B2205)</f>
        <v>893.978271484375</v>
      </c>
      <c r="C2251" s="364">
        <f>IF(ISERROR('commented data'!$C2205),"",'commented data'!$C2205)</f>
        <v>463.98110961914062</v>
      </c>
      <c r="D2251" s="364">
        <f>IF(ISERROR('commented data'!$D2205),"",'commented data'!$D2205)</f>
        <v>5763.27197265625</v>
      </c>
      <c r="E2251" s="364">
        <f>IF(ISERROR('commented data'!$E2205),"",'commented data'!$E2205)</f>
        <v>9.9674129486083984</v>
      </c>
      <c r="F2251" s="357">
        <f t="shared" si="575"/>
        <v>128.34241806030275</v>
      </c>
      <c r="G2251" s="362">
        <f t="shared" si="576"/>
        <v>51027.358709019878</v>
      </c>
      <c r="H2251" s="359">
        <f>IF(ISERROR('commented data'!$N2205),"",'commented data'!$N2205)</f>
        <v>15.689240895245167</v>
      </c>
      <c r="I2251" s="359">
        <f>IFERROR('commented data'!O2205,"")</f>
        <v>15.482518086822193</v>
      </c>
      <c r="J2251" s="358">
        <f>IF(ISERROR('commented data'!$P2205),"",'commented data'!$P2205)</f>
        <v>1</v>
      </c>
      <c r="K2251" s="328">
        <f>IF(ISERROR('commented data'!$Q2205),"",'commented data'!$Q2205)</f>
        <v>1</v>
      </c>
      <c r="L2251" s="328">
        <f>IF(ISERROR('commented data'!$R2205),"",'commented data'!$R2205)</f>
        <v>1</v>
      </c>
      <c r="M2251" s="328">
        <f>IF(ISERROR('commented data'!$S2205),"",'commented data'!$S2205)</f>
        <v>1</v>
      </c>
      <c r="N2251" s="366">
        <f t="shared" si="577"/>
        <v>1</v>
      </c>
      <c r="O2251" s="367" t="b">
        <f t="shared" si="578"/>
        <v>1</v>
      </c>
      <c r="P2251" s="365">
        <f>IF(ISERROR('commented data'!$J2205),"",'commented data'!$J2205)</f>
        <v>127.07170104980469</v>
      </c>
      <c r="Q2251" s="368">
        <f t="shared" si="574"/>
        <v>127.07170104980469</v>
      </c>
      <c r="R2251" s="368" t="str">
        <f t="shared" si="579"/>
        <v/>
      </c>
      <c r="S2251" s="369">
        <f t="shared" si="580"/>
        <v>127.07170104980469</v>
      </c>
      <c r="T2251" s="365">
        <f>IF(ISERROR('commented data'!$M2205),"",'commented data'!$M2205)</f>
        <v>79656.1328125</v>
      </c>
      <c r="U2251" s="370">
        <f t="shared" si="581"/>
        <v>79656.1328125</v>
      </c>
      <c r="V2251" s="371">
        <f t="shared" si="582"/>
        <v>79656.1328125</v>
      </c>
      <c r="W2251" s="383">
        <f t="shared" si="571"/>
        <v>69300.835546874994</v>
      </c>
      <c r="X2251" s="365">
        <f>IF(ISERROR('commented data'!$T2205),"",'commented data'!$T2205)</f>
        <v>101.36879730224609</v>
      </c>
      <c r="Y2251" s="384">
        <f t="shared" si="572"/>
        <v>101.36879730224609</v>
      </c>
      <c r="Z2251" s="365">
        <f>IF(ISERROR('commented data'!$U2205),"",'commented data'!$U2205)</f>
        <v>1012.8200073242187</v>
      </c>
      <c r="AA2251" s="385">
        <f t="shared" si="573"/>
        <v>1022.9482073974609</v>
      </c>
      <c r="AC2251" s="427">
        <f t="shared" si="584"/>
        <v>6.5489746039460597</v>
      </c>
      <c r="AD2251" s="428">
        <f t="shared" si="583"/>
        <v>0.41741819426909388</v>
      </c>
      <c r="AE2251" s="429">
        <f t="shared" si="585"/>
        <v>9.2392818057309061</v>
      </c>
      <c r="AF2251" s="430">
        <f t="shared" si="586"/>
        <v>0.95677424024054858</v>
      </c>
    </row>
    <row r="2252" spans="1:32" s="5" customFormat="1" x14ac:dyDescent="0.2">
      <c r="A2252" s="363">
        <f>'commented data'!$A2206</f>
        <v>41272.791666666664</v>
      </c>
      <c r="B2252" s="364">
        <f>IF(ISERROR('commented data'!$B2206),"",'commented data'!$B2206)</f>
        <v>893.9688720703125</v>
      </c>
      <c r="C2252" s="364">
        <f>IF(ISERROR('commented data'!$C2206),"",'commented data'!$C2206)</f>
        <v>462.668701171875</v>
      </c>
      <c r="D2252" s="364">
        <f>IF(ISERROR('commented data'!$D2206),"",'commented data'!$D2206)</f>
        <v>5747.041015625</v>
      </c>
      <c r="E2252" s="364">
        <f>IF(ISERROR('commented data'!$E2206),"",'commented data'!$E2206)</f>
        <v>9.9647979736328125</v>
      </c>
      <c r="F2252" s="357">
        <f t="shared" si="575"/>
        <v>127.93064147949219</v>
      </c>
      <c r="G2252" s="362">
        <f t="shared" si="576"/>
        <v>50868.94034730774</v>
      </c>
      <c r="H2252" s="359">
        <f>IF(ISERROR('commented data'!$N2206),"",'commented data'!$N2206)</f>
        <v>15.798645002528355</v>
      </c>
      <c r="I2252" s="359">
        <f>IFERROR('commented data'!O2206,"")</f>
        <v>15.438915062881097</v>
      </c>
      <c r="J2252" s="358">
        <f>IF(ISERROR('commented data'!$P2206),"",'commented data'!$P2206)</f>
        <v>1</v>
      </c>
      <c r="K2252" s="328">
        <f>IF(ISERROR('commented data'!$Q2206),"",'commented data'!$Q2206)</f>
        <v>1</v>
      </c>
      <c r="L2252" s="328">
        <f>IF(ISERROR('commented data'!$R2206),"",'commented data'!$R2206)</f>
        <v>1</v>
      </c>
      <c r="M2252" s="328">
        <f>IF(ISERROR('commented data'!$S2206),"",'commented data'!$S2206)</f>
        <v>1</v>
      </c>
      <c r="N2252" s="366">
        <f t="shared" si="577"/>
        <v>1</v>
      </c>
      <c r="O2252" s="367" t="b">
        <f t="shared" si="578"/>
        <v>1</v>
      </c>
      <c r="P2252" s="365">
        <f>IF(ISERROR('commented data'!$J2206),"",'commented data'!$J2206)</f>
        <v>126.66400146484375</v>
      </c>
      <c r="Q2252" s="368">
        <f t="shared" si="574"/>
        <v>126.66400146484375</v>
      </c>
      <c r="R2252" s="368" t="str">
        <f t="shared" si="579"/>
        <v/>
      </c>
      <c r="S2252" s="369">
        <f t="shared" si="580"/>
        <v>126.66400146484375</v>
      </c>
      <c r="T2252" s="365">
        <f>IF(ISERROR('commented data'!$M2206),"",'commented data'!$M2206)</f>
        <v>79406.2265625</v>
      </c>
      <c r="U2252" s="370">
        <f t="shared" si="581"/>
        <v>79406.2265625</v>
      </c>
      <c r="V2252" s="371">
        <f t="shared" si="582"/>
        <v>79406.2265625</v>
      </c>
      <c r="W2252" s="383">
        <f t="shared" si="571"/>
        <v>69083.417109375005</v>
      </c>
      <c r="X2252" s="365">
        <f>IF(ISERROR('commented data'!$T2206),"",'commented data'!$T2206)</f>
        <v>101.35649871826172</v>
      </c>
      <c r="Y2252" s="384">
        <f t="shared" si="572"/>
        <v>101.35649871826172</v>
      </c>
      <c r="Z2252" s="365">
        <f>IF(ISERROR('commented data'!$U2206),"",'commented data'!$U2206)</f>
        <v>1012.8200073242187</v>
      </c>
      <c r="AA2252" s="385">
        <f t="shared" si="573"/>
        <v>1022.9482073974609</v>
      </c>
      <c r="AC2252" s="427">
        <f t="shared" si="584"/>
        <v>6.5076961700131015</v>
      </c>
      <c r="AD2252" s="428">
        <f t="shared" si="583"/>
        <v>0.4119148299725473</v>
      </c>
      <c r="AE2252" s="429">
        <f t="shared" si="585"/>
        <v>9.2447851700274537</v>
      </c>
      <c r="AF2252" s="430">
        <f t="shared" si="586"/>
        <v>0.95734414137618995</v>
      </c>
    </row>
    <row r="2253" spans="1:32" s="5" customFormat="1" x14ac:dyDescent="0.2">
      <c r="A2253" s="363">
        <f>'commented data'!$A2207</f>
        <v>41272.833333333336</v>
      </c>
      <c r="B2253" s="364">
        <f>IF(ISERROR('commented data'!$B2207),"",'commented data'!$B2207)</f>
        <v>894.0054931640625</v>
      </c>
      <c r="C2253" s="364">
        <f>IF(ISERROR('commented data'!$C2207),"",'commented data'!$C2207)</f>
        <v>461.0618896484375</v>
      </c>
      <c r="D2253" s="364">
        <f>IF(ISERROR('commented data'!$D2207),"",'commented data'!$D2207)</f>
        <v>5734.19921875</v>
      </c>
      <c r="E2253" s="364">
        <f>IF(ISERROR('commented data'!$E2207),"",'commented data'!$E2207)</f>
        <v>9.9647512435913086</v>
      </c>
      <c r="F2253" s="357">
        <f t="shared" si="575"/>
        <v>127.67662345886231</v>
      </c>
      <c r="G2253" s="362">
        <f t="shared" si="576"/>
        <v>50704.330250334227</v>
      </c>
      <c r="H2253" s="359">
        <f>IF(ISERROR('commented data'!$N2207),"",'commented data'!$N2207)</f>
        <v>15.666598512313067</v>
      </c>
      <c r="I2253" s="359">
        <f>IFERROR('commented data'!O2207,"")</f>
        <v>15.4044167165723</v>
      </c>
      <c r="J2253" s="358">
        <f>IF(ISERROR('commented data'!$P2207),"",'commented data'!$P2207)</f>
        <v>1</v>
      </c>
      <c r="K2253" s="328">
        <f>IF(ISERROR('commented data'!$Q2207),"",'commented data'!$Q2207)</f>
        <v>1</v>
      </c>
      <c r="L2253" s="328">
        <f>IF(ISERROR('commented data'!$R2207),"",'commented data'!$R2207)</f>
        <v>1</v>
      </c>
      <c r="M2253" s="328">
        <f>IF(ISERROR('commented data'!$S2207),"",'commented data'!$S2207)</f>
        <v>1</v>
      </c>
      <c r="N2253" s="366">
        <f t="shared" si="577"/>
        <v>1</v>
      </c>
      <c r="O2253" s="367" t="b">
        <f t="shared" si="578"/>
        <v>1</v>
      </c>
      <c r="P2253" s="365">
        <f>IF(ISERROR('commented data'!$J2207),"",'commented data'!$J2207)</f>
        <v>126.41249847412109</v>
      </c>
      <c r="Q2253" s="368">
        <f t="shared" si="574"/>
        <v>126.41249847412109</v>
      </c>
      <c r="R2253" s="368" t="str">
        <f t="shared" si="579"/>
        <v/>
      </c>
      <c r="S2253" s="369">
        <f t="shared" si="580"/>
        <v>126.41249847412109</v>
      </c>
      <c r="T2253" s="365">
        <f>IF(ISERROR('commented data'!$M2207),"",'commented data'!$M2207)</f>
        <v>79134.7734375</v>
      </c>
      <c r="U2253" s="370">
        <f t="shared" si="581"/>
        <v>79134.7734375</v>
      </c>
      <c r="V2253" s="371">
        <f t="shared" si="582"/>
        <v>79134.7734375</v>
      </c>
      <c r="W2253" s="383">
        <f t="shared" si="571"/>
        <v>68847.252890624994</v>
      </c>
      <c r="X2253" s="365">
        <f>IF(ISERROR('commented data'!$T2207),"",'commented data'!$T2207)</f>
        <v>101.28679656982422</v>
      </c>
      <c r="Y2253" s="384">
        <f t="shared" si="572"/>
        <v>101.28679656982422</v>
      </c>
      <c r="Z2253" s="365">
        <f>IF(ISERROR('commented data'!$U2207),"",'commented data'!$U2207)</f>
        <v>1012.8170166015625</v>
      </c>
      <c r="AA2253" s="385">
        <f t="shared" si="573"/>
        <v>1022.9451867675781</v>
      </c>
      <c r="AC2253" s="427">
        <f t="shared" si="584"/>
        <v>6.4737576811057238</v>
      </c>
      <c r="AD2253" s="428">
        <f t="shared" si="583"/>
        <v>0.41322037301317921</v>
      </c>
      <c r="AE2253" s="429">
        <f t="shared" si="585"/>
        <v>9.2434796269868222</v>
      </c>
      <c r="AF2253" s="430">
        <f t="shared" si="586"/>
        <v>0.95720894580828042</v>
      </c>
    </row>
    <row r="2254" spans="1:32" s="5" customFormat="1" x14ac:dyDescent="0.2">
      <c r="A2254" s="363">
        <f>'commented data'!$A2208</f>
        <v>41272.875</v>
      </c>
      <c r="B2254" s="364">
        <f>IF(ISERROR('commented data'!$B2208),"",'commented data'!$B2208)</f>
        <v>894.0526123046875</v>
      </c>
      <c r="C2254" s="364">
        <f>IF(ISERROR('commented data'!$C2208),"",'commented data'!$C2208)</f>
        <v>460.7261962890625</v>
      </c>
      <c r="D2254" s="364">
        <f>IF(ISERROR('commented data'!$D2208),"",'commented data'!$D2208)</f>
        <v>5734.369140625</v>
      </c>
      <c r="E2254" s="364">
        <f>IF(ISERROR('commented data'!$E2208),"",'commented data'!$E2208)</f>
        <v>9.9636449813842773</v>
      </c>
      <c r="F2254" s="357">
        <f t="shared" si="575"/>
        <v>127.31595100402832</v>
      </c>
      <c r="G2254" s="362">
        <f t="shared" si="576"/>
        <v>50699.497689351025</v>
      </c>
      <c r="H2254" s="359">
        <f>IF(ISERROR('commented data'!$N2208),"",'commented data'!$N2208)</f>
        <v>15.63402844393895</v>
      </c>
      <c r="I2254" s="359">
        <f>IFERROR('commented data'!O2208,"")</f>
        <v>15.404873196591899</v>
      </c>
      <c r="J2254" s="358">
        <f>IF(ISERROR('commented data'!$P2208),"",'commented data'!$P2208)</f>
        <v>1</v>
      </c>
      <c r="K2254" s="328">
        <f>IF(ISERROR('commented data'!$Q2208),"",'commented data'!$Q2208)</f>
        <v>1</v>
      </c>
      <c r="L2254" s="328">
        <f>IF(ISERROR('commented data'!$R2208),"",'commented data'!$R2208)</f>
        <v>1</v>
      </c>
      <c r="M2254" s="328">
        <f>IF(ISERROR('commented data'!$S2208),"",'commented data'!$S2208)</f>
        <v>1</v>
      </c>
      <c r="N2254" s="366">
        <f t="shared" si="577"/>
        <v>1</v>
      </c>
      <c r="O2254" s="367" t="b">
        <f t="shared" si="578"/>
        <v>1</v>
      </c>
      <c r="P2254" s="365">
        <f>IF(ISERROR('commented data'!$J2208),"",'commented data'!$J2208)</f>
        <v>126.05539703369141</v>
      </c>
      <c r="Q2254" s="368">
        <f t="shared" si="574"/>
        <v>126.05539703369141</v>
      </c>
      <c r="R2254" s="368" t="str">
        <f t="shared" si="579"/>
        <v/>
      </c>
      <c r="S2254" s="369">
        <f t="shared" si="580"/>
        <v>126.05539703369141</v>
      </c>
      <c r="T2254" s="365">
        <f>IF(ISERROR('commented data'!$M2208),"",'commented data'!$M2208)</f>
        <v>79142.6875</v>
      </c>
      <c r="U2254" s="370">
        <f t="shared" si="581"/>
        <v>79142.6875</v>
      </c>
      <c r="V2254" s="371">
        <f t="shared" si="582"/>
        <v>79142.6875</v>
      </c>
      <c r="W2254" s="383">
        <f t="shared" si="571"/>
        <v>68854.138124999998</v>
      </c>
      <c r="X2254" s="365">
        <f>IF(ISERROR('commented data'!$T2208),"",'commented data'!$T2208)</f>
        <v>101.36029815673828</v>
      </c>
      <c r="Y2254" s="384">
        <f t="shared" si="572"/>
        <v>101.36029815673828</v>
      </c>
      <c r="Z2254" s="365">
        <f>IF(ISERROR('commented data'!$U2208),"",'commented data'!$U2208)</f>
        <v>1012.8179931640625</v>
      </c>
      <c r="AA2254" s="385">
        <f t="shared" si="573"/>
        <v>1022.9461730957031</v>
      </c>
      <c r="AC2254" s="427">
        <f t="shared" si="584"/>
        <v>6.4548547637462619</v>
      </c>
      <c r="AD2254" s="428">
        <f t="shared" si="583"/>
        <v>0.41287213893030239</v>
      </c>
      <c r="AE2254" s="429">
        <f t="shared" si="585"/>
        <v>9.2438278610696987</v>
      </c>
      <c r="AF2254" s="430">
        <f t="shared" si="586"/>
        <v>0.95724500720429317</v>
      </c>
    </row>
    <row r="2255" spans="1:32" s="5" customFormat="1" x14ac:dyDescent="0.2">
      <c r="A2255" s="363">
        <f>'commented data'!$A2209</f>
        <v>41272.916666666664</v>
      </c>
      <c r="B2255" s="364">
        <f>IF(ISERROR('commented data'!$B2209),"",'commented data'!$B2209)</f>
        <v>893.93157958984375</v>
      </c>
      <c r="C2255" s="364">
        <f>IF(ISERROR('commented data'!$C2209),"",'commented data'!$C2209)</f>
        <v>459.960205078125</v>
      </c>
      <c r="D2255" s="364">
        <f>IF(ISERROR('commented data'!$D2209),"",'commented data'!$D2209)</f>
        <v>5724.31982421875</v>
      </c>
      <c r="E2255" s="364">
        <f>IF(ISERROR('commented data'!$E2209),"",'commented data'!$E2209)</f>
        <v>9.960963249206543</v>
      </c>
      <c r="F2255" s="357">
        <f t="shared" si="575"/>
        <v>127.43927284240723</v>
      </c>
      <c r="G2255" s="362">
        <f t="shared" si="576"/>
        <v>50633.343670103459</v>
      </c>
      <c r="H2255" s="359">
        <f>IF(ISERROR('commented data'!$N2209),"",'commented data'!$N2209)</f>
        <v>15.377025831793798</v>
      </c>
      <c r="I2255" s="359">
        <f>IFERROR('commented data'!O2209,"")</f>
        <v>15.377876600950023</v>
      </c>
      <c r="J2255" s="358">
        <f>IF(ISERROR('commented data'!$P2209),"",'commented data'!$P2209)</f>
        <v>1</v>
      </c>
      <c r="K2255" s="328">
        <f>IF(ISERROR('commented data'!$Q2209),"",'commented data'!$Q2209)</f>
        <v>1</v>
      </c>
      <c r="L2255" s="328">
        <f>IF(ISERROR('commented data'!$R2209),"",'commented data'!$R2209)</f>
        <v>1</v>
      </c>
      <c r="M2255" s="328">
        <f>IF(ISERROR('commented data'!$S2209),"",'commented data'!$S2209)</f>
        <v>1</v>
      </c>
      <c r="N2255" s="366">
        <f t="shared" si="577"/>
        <v>1</v>
      </c>
      <c r="O2255" s="367" t="b">
        <f t="shared" si="578"/>
        <v>1</v>
      </c>
      <c r="P2255" s="365">
        <f>IF(ISERROR('commented data'!$J2209),"",'commented data'!$J2209)</f>
        <v>126.17749786376953</v>
      </c>
      <c r="Q2255" s="368">
        <f t="shared" si="574"/>
        <v>126.17749786376953</v>
      </c>
      <c r="R2255" s="368" t="str">
        <f t="shared" si="579"/>
        <v/>
      </c>
      <c r="S2255" s="369">
        <f t="shared" si="580"/>
        <v>126.17749786376953</v>
      </c>
      <c r="T2255" s="365">
        <f>IF(ISERROR('commented data'!$M2209),"",'commented data'!$M2209)</f>
        <v>79063.671875</v>
      </c>
      <c r="U2255" s="370">
        <f t="shared" si="581"/>
        <v>79063.671875</v>
      </c>
      <c r="V2255" s="371">
        <f t="shared" si="582"/>
        <v>79063.671875</v>
      </c>
      <c r="W2255" s="383">
        <f t="shared" si="571"/>
        <v>68785.39453125</v>
      </c>
      <c r="X2255" s="365">
        <f>IF(ISERROR('commented data'!$T2209),"",'commented data'!$T2209)</f>
        <v>101.47669982910156</v>
      </c>
      <c r="Y2255" s="384">
        <f t="shared" si="572"/>
        <v>101.47669982910156</v>
      </c>
      <c r="Z2255" s="365">
        <f>IF(ISERROR('commented data'!$U2209),"",'commented data'!$U2209)</f>
        <v>1012.822021484375</v>
      </c>
      <c r="AA2255" s="385">
        <f t="shared" si="573"/>
        <v>1022.9502416992187</v>
      </c>
      <c r="AC2255" s="427">
        <f t="shared" si="584"/>
        <v>6.452676498897687</v>
      </c>
      <c r="AD2255" s="428">
        <f t="shared" si="583"/>
        <v>0.41963098517764236</v>
      </c>
      <c r="AE2255" s="429">
        <f t="shared" si="585"/>
        <v>9.2370690148223584</v>
      </c>
      <c r="AF2255" s="430">
        <f t="shared" si="586"/>
        <v>0.95654509457913761</v>
      </c>
    </row>
    <row r="2256" spans="1:32" s="5" customFormat="1" x14ac:dyDescent="0.2">
      <c r="A2256" s="363">
        <f>'commented data'!$A2210</f>
        <v>41272.958333333336</v>
      </c>
      <c r="B2256" s="364">
        <f>IF(ISERROR('commented data'!$B2210),"",'commented data'!$B2210)</f>
        <v>894.05792236328125</v>
      </c>
      <c r="C2256" s="364">
        <f>IF(ISERROR('commented data'!$C2210),"",'commented data'!$C2210)</f>
        <v>459.31338500976562</v>
      </c>
      <c r="D2256" s="364">
        <f>IF(ISERROR('commented data'!$D2210),"",'commented data'!$D2210)</f>
        <v>5713.64404296875</v>
      </c>
      <c r="E2256" s="364">
        <f>IF(ISERROR('commented data'!$E2210),"",'commented data'!$E2210)</f>
        <v>9.9563760757446289</v>
      </c>
      <c r="F2256" s="357">
        <f t="shared" si="575"/>
        <v>126.6805630493164</v>
      </c>
      <c r="G2256" s="362">
        <f t="shared" si="576"/>
        <v>50546.00535548375</v>
      </c>
      <c r="H2256" s="359">
        <f>IF(ISERROR('commented data'!$N2210),"",'commented data'!$N2210)</f>
        <v>15.351320799066743</v>
      </c>
      <c r="I2256" s="359">
        <f>IFERROR('commented data'!O2210,"")</f>
        <v>15.349197063166923</v>
      </c>
      <c r="J2256" s="358">
        <f>IF(ISERROR('commented data'!$P2210),"",'commented data'!$P2210)</f>
        <v>1</v>
      </c>
      <c r="K2256" s="328">
        <f>IF(ISERROR('commented data'!$Q2210),"",'commented data'!$Q2210)</f>
        <v>1</v>
      </c>
      <c r="L2256" s="328">
        <f>IF(ISERROR('commented data'!$R2210),"",'commented data'!$R2210)</f>
        <v>1</v>
      </c>
      <c r="M2256" s="328">
        <f>IF(ISERROR('commented data'!$S2210),"",'commented data'!$S2210)</f>
        <v>1</v>
      </c>
      <c r="N2256" s="366">
        <f t="shared" si="577"/>
        <v>1</v>
      </c>
      <c r="O2256" s="367" t="b">
        <f t="shared" si="578"/>
        <v>1</v>
      </c>
      <c r="P2256" s="365">
        <f>IF(ISERROR('commented data'!$J2210),"",'commented data'!$J2210)</f>
        <v>125.42630004882812</v>
      </c>
      <c r="Q2256" s="368">
        <f t="shared" si="574"/>
        <v>125.42630004882812</v>
      </c>
      <c r="R2256" s="368" t="str">
        <f t="shared" si="579"/>
        <v/>
      </c>
      <c r="S2256" s="369">
        <f t="shared" si="580"/>
        <v>125.42630004882812</v>
      </c>
      <c r="T2256" s="365">
        <f>IF(ISERROR('commented data'!$M2210),"",'commented data'!$M2210)</f>
        <v>78854.40625</v>
      </c>
      <c r="U2256" s="370">
        <f t="shared" si="581"/>
        <v>78854.40625</v>
      </c>
      <c r="V2256" s="371">
        <f t="shared" si="582"/>
        <v>78854.40625</v>
      </c>
      <c r="W2256" s="383">
        <f t="shared" si="571"/>
        <v>68603.333437499998</v>
      </c>
      <c r="X2256" s="365">
        <f>IF(ISERROR('commented data'!$T2210),"",'commented data'!$T2210)</f>
        <v>101.12999725341797</v>
      </c>
      <c r="Y2256" s="384">
        <f t="shared" si="572"/>
        <v>101.12999725341797</v>
      </c>
      <c r="Z2256" s="365">
        <f>IF(ISERROR('commented data'!$U2210),"",'commented data'!$U2210)</f>
        <v>1012.8200073242187</v>
      </c>
      <c r="AA2256" s="385">
        <f t="shared" si="573"/>
        <v>1022.9482073974609</v>
      </c>
      <c r="AC2256" s="427">
        <f t="shared" si="584"/>
        <v>6.403196418326444</v>
      </c>
      <c r="AD2256" s="428">
        <f t="shared" si="583"/>
        <v>0.4171104559756002</v>
      </c>
      <c r="AE2256" s="429">
        <f t="shared" si="585"/>
        <v>9.2395895440244011</v>
      </c>
      <c r="AF2256" s="430">
        <f t="shared" si="586"/>
        <v>0.95680610809328248</v>
      </c>
    </row>
    <row r="2257" spans="1:32" s="5" customFormat="1" x14ac:dyDescent="0.2">
      <c r="A2257" s="363">
        <f>'commented data'!$A2211</f>
        <v>41273</v>
      </c>
      <c r="B2257" s="364">
        <f>IF(ISERROR('commented data'!$B2211),"",'commented data'!$B2211)</f>
        <v>894.0089111328125</v>
      </c>
      <c r="C2257" s="364">
        <f>IF(ISERROR('commented data'!$C2211),"",'commented data'!$C2211)</f>
        <v>458.3109130859375</v>
      </c>
      <c r="D2257" s="364">
        <f>IF(ISERROR('commented data'!$D2211),"",'commented data'!$D2211)</f>
        <v>5701.59619140625</v>
      </c>
      <c r="E2257" s="364">
        <f>IF(ISERROR('commented data'!$E2211),"",'commented data'!$E2211)</f>
        <v>9.9519796371459961</v>
      </c>
      <c r="F2257" s="357">
        <f t="shared" si="575"/>
        <v>126.76459358215332</v>
      </c>
      <c r="G2257" s="362">
        <f t="shared" si="576"/>
        <v>50449.745823630423</v>
      </c>
      <c r="H2257" s="359">
        <f>IF(ISERROR('commented data'!$N2211),"",'commented data'!$N2211)</f>
        <v>15.342961149588518</v>
      </c>
      <c r="I2257" s="359">
        <f>IFERROR('commented data'!O2211,"")</f>
        <v>15.316831580397974</v>
      </c>
      <c r="J2257" s="358">
        <f>IF(ISERROR('commented data'!$P2211),"",'commented data'!$P2211)</f>
        <v>1</v>
      </c>
      <c r="K2257" s="328">
        <f>IF(ISERROR('commented data'!$Q2211),"",'commented data'!$Q2211)</f>
        <v>1</v>
      </c>
      <c r="L2257" s="328">
        <f>IF(ISERROR('commented data'!$R2211),"",'commented data'!$R2211)</f>
        <v>1</v>
      </c>
      <c r="M2257" s="328">
        <f>IF(ISERROR('commented data'!$S2211),"",'commented data'!$S2211)</f>
        <v>1</v>
      </c>
      <c r="N2257" s="366">
        <f t="shared" si="577"/>
        <v>1</v>
      </c>
      <c r="O2257" s="367" t="b">
        <f t="shared" si="578"/>
        <v>1</v>
      </c>
      <c r="P2257" s="365">
        <f>IF(ISERROR('commented data'!$J2211),"",'commented data'!$J2211)</f>
        <v>125.50949859619141</v>
      </c>
      <c r="Q2257" s="368">
        <f t="shared" si="574"/>
        <v>125.50949859619141</v>
      </c>
      <c r="R2257" s="368" t="str">
        <f t="shared" si="579"/>
        <v/>
      </c>
      <c r="S2257" s="369">
        <f t="shared" si="580"/>
        <v>125.50949859619141</v>
      </c>
      <c r="T2257" s="365">
        <f>IF(ISERROR('commented data'!$M2211),"",'commented data'!$M2211)</f>
        <v>78724.8828125</v>
      </c>
      <c r="U2257" s="370">
        <f t="shared" si="581"/>
        <v>78724.8828125</v>
      </c>
      <c r="V2257" s="371">
        <f t="shared" si="582"/>
        <v>78724.8828125</v>
      </c>
      <c r="W2257" s="383">
        <f t="shared" si="571"/>
        <v>68490.648046874994</v>
      </c>
      <c r="X2257" s="365">
        <f>IF(ISERROR('commented data'!$T2211),"",'commented data'!$T2211)</f>
        <v>101.22779846191406</v>
      </c>
      <c r="Y2257" s="384">
        <f t="shared" si="572"/>
        <v>101.22779846191406</v>
      </c>
      <c r="Z2257" s="365">
        <f>IF(ISERROR('commented data'!$U2211),"",'commented data'!$U2211)</f>
        <v>1012.8189697265625</v>
      </c>
      <c r="AA2257" s="385">
        <f t="shared" si="573"/>
        <v>1022.9471594238281</v>
      </c>
      <c r="AC2257" s="427">
        <f t="shared" si="584"/>
        <v>6.3952415256554476</v>
      </c>
      <c r="AD2257" s="428">
        <f t="shared" si="583"/>
        <v>0.41681924781690272</v>
      </c>
      <c r="AE2257" s="429">
        <f t="shared" si="585"/>
        <v>9.2398807521830975</v>
      </c>
      <c r="AF2257" s="430">
        <f t="shared" si="586"/>
        <v>0.9568362641671686</v>
      </c>
    </row>
    <row r="2258" spans="1:32" s="5" customFormat="1" x14ac:dyDescent="0.2">
      <c r="A2258" s="363">
        <f>'commented data'!$A2212</f>
        <v>41273.041666666664</v>
      </c>
      <c r="B2258" s="364">
        <f>IF(ISERROR('commented data'!$B2212),"",'commented data'!$B2212)</f>
        <v>893.99298095703125</v>
      </c>
      <c r="C2258" s="364">
        <f>IF(ISERROR('commented data'!$C2212),"",'commented data'!$C2212)</f>
        <v>458.24630737304687</v>
      </c>
      <c r="D2258" s="364">
        <f>IF(ISERROR('commented data'!$D2212),"",'commented data'!$D2212)</f>
        <v>5701.71484375</v>
      </c>
      <c r="E2258" s="364">
        <f>IF(ISERROR('commented data'!$E2212),"",'commented data'!$E2212)</f>
        <v>9.9534492492675781</v>
      </c>
      <c r="F2258" s="357">
        <f t="shared" si="575"/>
        <v>127.14203361511231</v>
      </c>
      <c r="G2258" s="362">
        <f t="shared" si="576"/>
        <v>50476.08522873091</v>
      </c>
      <c r="H2258" s="359">
        <f>IF(ISERROR('commented data'!$N2212),"",'commented data'!$N2212)</f>
        <v>15.208376173618309</v>
      </c>
      <c r="I2258" s="359">
        <f>IFERROR('commented data'!O2212,"")</f>
        <v>15.317150329377178</v>
      </c>
      <c r="J2258" s="358">
        <f>IF(ISERROR('commented data'!$P2212),"",'commented data'!$P2212)</f>
        <v>1</v>
      </c>
      <c r="K2258" s="328">
        <f>IF(ISERROR('commented data'!$Q2212),"",'commented data'!$Q2212)</f>
        <v>1</v>
      </c>
      <c r="L2258" s="328">
        <f>IF(ISERROR('commented data'!$R2212),"",'commented data'!$R2212)</f>
        <v>1</v>
      </c>
      <c r="M2258" s="328">
        <f>IF(ISERROR('commented data'!$S2212),"",'commented data'!$S2212)</f>
        <v>1</v>
      </c>
      <c r="N2258" s="366">
        <f t="shared" si="577"/>
        <v>1</v>
      </c>
      <c r="O2258" s="367" t="b">
        <f t="shared" si="578"/>
        <v>1</v>
      </c>
      <c r="P2258" s="365">
        <f>IF(ISERROR('commented data'!$J2212),"",'commented data'!$J2212)</f>
        <v>125.88320159912109</v>
      </c>
      <c r="Q2258" s="368">
        <f t="shared" si="574"/>
        <v>125.88320159912109</v>
      </c>
      <c r="R2258" s="368" t="str">
        <f t="shared" si="579"/>
        <v/>
      </c>
      <c r="S2258" s="369">
        <f t="shared" si="580"/>
        <v>125.88320159912109</v>
      </c>
      <c r="T2258" s="365">
        <f>IF(ISERROR('commented data'!$M2212),"",'commented data'!$M2212)</f>
        <v>78784.0703125</v>
      </c>
      <c r="U2258" s="370">
        <f t="shared" si="581"/>
        <v>78784.0703125</v>
      </c>
      <c r="V2258" s="371">
        <f t="shared" si="582"/>
        <v>78784.0703125</v>
      </c>
      <c r="W2258" s="383">
        <f t="shared" si="571"/>
        <v>68542.141171875002</v>
      </c>
      <c r="X2258" s="365">
        <f>IF(ISERROR('commented data'!$T2212),"",'commented data'!$T2212)</f>
        <v>101.31340026855469</v>
      </c>
      <c r="Y2258" s="384">
        <f t="shared" si="572"/>
        <v>101.31340026855469</v>
      </c>
      <c r="Z2258" s="365">
        <f>IF(ISERROR('commented data'!$U2212),"",'commented data'!$U2212)</f>
        <v>1012.8179931640625</v>
      </c>
      <c r="AA2258" s="385">
        <f t="shared" si="573"/>
        <v>1022.9461730957031</v>
      </c>
      <c r="AC2258" s="427">
        <f t="shared" si="584"/>
        <v>6.417632124910579</v>
      </c>
      <c r="AD2258" s="428">
        <f t="shared" si="583"/>
        <v>0.42198010173125045</v>
      </c>
      <c r="AE2258" s="429">
        <f t="shared" si="585"/>
        <v>9.2347198982687502</v>
      </c>
      <c r="AF2258" s="430">
        <f t="shared" si="586"/>
        <v>0.9563018317094607</v>
      </c>
    </row>
    <row r="2259" spans="1:32" s="5" customFormat="1" x14ac:dyDescent="0.2">
      <c r="A2259" s="363">
        <f>'commented data'!$A2213</f>
        <v>41273.083333333336</v>
      </c>
      <c r="B2259" s="364">
        <f>IF(ISERROR('commented data'!$B2213),"",'commented data'!$B2213)</f>
        <v>894.04217529296875</v>
      </c>
      <c r="C2259" s="364">
        <f>IF(ISERROR('commented data'!$C2213),"",'commented data'!$C2213)</f>
        <v>457.75540161132812</v>
      </c>
      <c r="D2259" s="364">
        <f>IF(ISERROR('commented data'!$D2213),"",'commented data'!$D2213)</f>
        <v>5691.6259765625</v>
      </c>
      <c r="E2259" s="364">
        <f>IF(ISERROR('commented data'!$E2213),"",'commented data'!$E2213)</f>
        <v>9.9515724182128906</v>
      </c>
      <c r="F2259" s="357">
        <f t="shared" si="575"/>
        <v>126.92437873840332</v>
      </c>
      <c r="G2259" s="362">
        <f t="shared" si="576"/>
        <v>50435.439260610387</v>
      </c>
      <c r="H2259" s="359">
        <f>IF(ISERROR('commented data'!$N2213),"",'commented data'!$N2213)</f>
        <v>15.029644007724709</v>
      </c>
      <c r="I2259" s="359">
        <f>IFERROR('commented data'!O2213,"")</f>
        <v>15.290047484075568</v>
      </c>
      <c r="J2259" s="358">
        <f>IF(ISERROR('commented data'!$P2213),"",'commented data'!$P2213)</f>
        <v>1</v>
      </c>
      <c r="K2259" s="328">
        <f>IF(ISERROR('commented data'!$Q2213),"",'commented data'!$Q2213)</f>
        <v>1</v>
      </c>
      <c r="L2259" s="328">
        <f>IF(ISERROR('commented data'!$R2213),"",'commented data'!$R2213)</f>
        <v>1</v>
      </c>
      <c r="M2259" s="328">
        <f>IF(ISERROR('commented data'!$S2213),"",'commented data'!$S2213)</f>
        <v>1</v>
      </c>
      <c r="N2259" s="366">
        <f t="shared" si="577"/>
        <v>1</v>
      </c>
      <c r="O2259" s="367" t="b">
        <f t="shared" si="578"/>
        <v>1</v>
      </c>
      <c r="P2259" s="365">
        <f>IF(ISERROR('commented data'!$J2213),"",'commented data'!$J2213)</f>
        <v>125.66770172119141</v>
      </c>
      <c r="Q2259" s="368">
        <f t="shared" si="574"/>
        <v>125.66770172119141</v>
      </c>
      <c r="R2259" s="368" t="str">
        <f t="shared" si="579"/>
        <v/>
      </c>
      <c r="S2259" s="369">
        <f t="shared" si="580"/>
        <v>125.66770172119141</v>
      </c>
      <c r="T2259" s="365">
        <f>IF(ISERROR('commented data'!$M2213),"",'commented data'!$M2213)</f>
        <v>78704.4296875</v>
      </c>
      <c r="U2259" s="370">
        <f t="shared" si="581"/>
        <v>78704.4296875</v>
      </c>
      <c r="V2259" s="371">
        <f t="shared" si="582"/>
        <v>78704.4296875</v>
      </c>
      <c r="W2259" s="383">
        <f t="shared" si="571"/>
        <v>68472.853828124993</v>
      </c>
      <c r="X2259" s="365">
        <f>IF(ISERROR('commented data'!$T2213),"",'commented data'!$T2213)</f>
        <v>101.23670196533203</v>
      </c>
      <c r="Y2259" s="384">
        <f t="shared" si="572"/>
        <v>101.23670196533203</v>
      </c>
      <c r="Z2259" s="365">
        <f>IF(ISERROR('commented data'!$U2213),"",'commented data'!$U2213)</f>
        <v>1012.8189697265625</v>
      </c>
      <c r="AA2259" s="385">
        <f t="shared" si="573"/>
        <v>1022.9471594238281</v>
      </c>
      <c r="AC2259" s="427">
        <f t="shared" si="584"/>
        <v>6.4014867945514489</v>
      </c>
      <c r="AD2259" s="428">
        <f t="shared" si="583"/>
        <v>0.42592404658828309</v>
      </c>
      <c r="AE2259" s="429">
        <f t="shared" si="585"/>
        <v>9.2307759534117171</v>
      </c>
      <c r="AF2259" s="430">
        <f t="shared" si="586"/>
        <v>0.9558934163235594</v>
      </c>
    </row>
    <row r="2260" spans="1:32" s="5" customFormat="1" x14ac:dyDescent="0.2">
      <c r="A2260" s="363">
        <f>'commented data'!$A2214</f>
        <v>41273.125</v>
      </c>
      <c r="B2260" s="364">
        <f>IF(ISERROR('commented data'!$B2214),"",'commented data'!$B2214)</f>
        <v>893.99127197265625</v>
      </c>
      <c r="C2260" s="364">
        <f>IF(ISERROR('commented data'!$C2214),"",'commented data'!$C2214)</f>
        <v>457.79830932617187</v>
      </c>
      <c r="D2260" s="364">
        <f>IF(ISERROR('commented data'!$D2214),"",'commented data'!$D2214)</f>
        <v>5688.0390625</v>
      </c>
      <c r="E2260" s="364">
        <f>IF(ISERROR('commented data'!$E2214),"",'commented data'!$E2214)</f>
        <v>9.9463520050048828</v>
      </c>
      <c r="F2260" s="357">
        <f t="shared" si="575"/>
        <v>127.58390861511231</v>
      </c>
      <c r="G2260" s="362">
        <f t="shared" si="576"/>
        <v>50500.33807192411</v>
      </c>
      <c r="H2260" s="359">
        <f>IF(ISERROR('commented data'!$N2214),"",'commented data'!$N2214)</f>
        <v>16.34209460687125</v>
      </c>
      <c r="I2260" s="359">
        <f>IFERROR('commented data'!O2214,"")</f>
        <v>15.2804115581446</v>
      </c>
      <c r="J2260" s="358">
        <f>IF(ISERROR('commented data'!$P2214),"",'commented data'!$P2214)</f>
        <v>1</v>
      </c>
      <c r="K2260" s="328">
        <f>IF(ISERROR('commented data'!$Q2214),"",'commented data'!$Q2214)</f>
        <v>1</v>
      </c>
      <c r="L2260" s="328">
        <f>IF(ISERROR('commented data'!$R2214),"",'commented data'!$R2214)</f>
        <v>1</v>
      </c>
      <c r="M2260" s="328">
        <f>IF(ISERROR('commented data'!$S2214),"",'commented data'!$S2214)</f>
        <v>1</v>
      </c>
      <c r="N2260" s="366">
        <f t="shared" si="577"/>
        <v>1</v>
      </c>
      <c r="O2260" s="367" t="b">
        <f t="shared" si="578"/>
        <v>1</v>
      </c>
      <c r="P2260" s="365">
        <f>IF(ISERROR('commented data'!$J2214),"",'commented data'!$J2214)</f>
        <v>126.32070159912109</v>
      </c>
      <c r="Q2260" s="368">
        <f t="shared" si="574"/>
        <v>126.32070159912109</v>
      </c>
      <c r="R2260" s="368" t="str">
        <f t="shared" si="579"/>
        <v/>
      </c>
      <c r="S2260" s="369">
        <f t="shared" si="580"/>
        <v>126.32070159912109</v>
      </c>
      <c r="T2260" s="365">
        <f>IF(ISERROR('commented data'!$M2214),"",'commented data'!$M2214)</f>
        <v>78765.8828125</v>
      </c>
      <c r="U2260" s="370">
        <f t="shared" si="581"/>
        <v>78765.8828125</v>
      </c>
      <c r="V2260" s="371">
        <f t="shared" si="582"/>
        <v>78765.8828125</v>
      </c>
      <c r="W2260" s="383">
        <f t="shared" si="571"/>
        <v>68526.318046874992</v>
      </c>
      <c r="X2260" s="365">
        <f>IF(ISERROR('commented data'!$T2214),"",'commented data'!$T2214)</f>
        <v>101.04679870605469</v>
      </c>
      <c r="Y2260" s="384">
        <f t="shared" si="572"/>
        <v>101.04679870605469</v>
      </c>
      <c r="Z2260" s="365">
        <f>IF(ISERROR('commented data'!$U2214),"",'commented data'!$U2214)</f>
        <v>1012.8170166015625</v>
      </c>
      <c r="AA2260" s="385">
        <f t="shared" si="573"/>
        <v>1022.9451867675781</v>
      </c>
      <c r="AC2260" s="427">
        <f t="shared" si="584"/>
        <v>6.4430305176006426</v>
      </c>
      <c r="AD2260" s="428">
        <f t="shared" si="583"/>
        <v>0.39425977346206192</v>
      </c>
      <c r="AE2260" s="429">
        <f t="shared" si="585"/>
        <v>9.2624402265379384</v>
      </c>
      <c r="AF2260" s="430">
        <f t="shared" si="586"/>
        <v>0.9591724115420317</v>
      </c>
    </row>
    <row r="2261" spans="1:32" s="5" customFormat="1" x14ac:dyDescent="0.2">
      <c r="A2261" s="363">
        <f>'commented data'!$A2215</f>
        <v>41273.166666666664</v>
      </c>
      <c r="B2261" s="364">
        <f>IF(ISERROR('commented data'!$B2215),"",'commented data'!$B2215)</f>
        <v>894.0316162109375</v>
      </c>
      <c r="C2261" s="364">
        <f>IF(ISERROR('commented data'!$C2215),"",'commented data'!$C2215)</f>
        <v>457.7484130859375</v>
      </c>
      <c r="D2261" s="364">
        <f>IF(ISERROR('commented data'!$D2215),"",'commented data'!$D2215)</f>
        <v>5694.64990234375</v>
      </c>
      <c r="E2261" s="364">
        <f>IF(ISERROR('commented data'!$E2215),"",'commented data'!$E2215)</f>
        <v>9.9556331634521484</v>
      </c>
      <c r="F2261" s="357">
        <f t="shared" si="575"/>
        <v>126.25979393005372</v>
      </c>
      <c r="G2261" s="362">
        <f t="shared" si="576"/>
        <v>50485.724230385989</v>
      </c>
      <c r="H2261" s="359">
        <f>IF(ISERROR('commented data'!$N2215),"",'commented data'!$N2215)</f>
        <v>16.347325038750423</v>
      </c>
      <c r="I2261" s="359">
        <f>IFERROR('commented data'!O2215,"")</f>
        <v>15.298170992010563</v>
      </c>
      <c r="J2261" s="358">
        <f>IF(ISERROR('commented data'!$P2215),"",'commented data'!$P2215)</f>
        <v>1</v>
      </c>
      <c r="K2261" s="328">
        <f>IF(ISERROR('commented data'!$Q2215),"",'commented data'!$Q2215)</f>
        <v>1</v>
      </c>
      <c r="L2261" s="328">
        <f>IF(ISERROR('commented data'!$R2215),"",'commented data'!$R2215)</f>
        <v>1</v>
      </c>
      <c r="M2261" s="328">
        <f>IF(ISERROR('commented data'!$S2215),"",'commented data'!$S2215)</f>
        <v>1</v>
      </c>
      <c r="N2261" s="366">
        <f t="shared" si="577"/>
        <v>1</v>
      </c>
      <c r="O2261" s="367" t="b">
        <f t="shared" si="578"/>
        <v>1</v>
      </c>
      <c r="P2261" s="365">
        <f>IF(ISERROR('commented data'!$J2215),"",'commented data'!$J2215)</f>
        <v>125.00969696044922</v>
      </c>
      <c r="Q2261" s="368">
        <f t="shared" si="574"/>
        <v>125.00969696044922</v>
      </c>
      <c r="R2261" s="368" t="str">
        <f t="shared" si="579"/>
        <v/>
      </c>
      <c r="S2261" s="369">
        <f t="shared" si="580"/>
        <v>125.00969696044922</v>
      </c>
      <c r="T2261" s="365">
        <f>IF(ISERROR('commented data'!$M2215),"",'commented data'!$M2215)</f>
        <v>78745.203125</v>
      </c>
      <c r="U2261" s="370">
        <f t="shared" si="581"/>
        <v>78745.203125</v>
      </c>
      <c r="V2261" s="371">
        <f t="shared" si="582"/>
        <v>78745.203125</v>
      </c>
      <c r="W2261" s="383">
        <f t="shared" si="571"/>
        <v>68508.326718750002</v>
      </c>
      <c r="X2261" s="365">
        <f>IF(ISERROR('commented data'!$T2215),"",'commented data'!$T2215)</f>
        <v>101.05609893798828</v>
      </c>
      <c r="Y2261" s="384">
        <f t="shared" si="572"/>
        <v>101.05609893798828</v>
      </c>
      <c r="Z2261" s="365">
        <f>IF(ISERROR('commented data'!$U2215),"",'commented data'!$U2215)</f>
        <v>1012.8150024414062</v>
      </c>
      <c r="AA2261" s="385">
        <f t="shared" si="573"/>
        <v>1022.9431524658203</v>
      </c>
      <c r="AC2261" s="427">
        <f t="shared" si="584"/>
        <v>6.3743171377380543</v>
      </c>
      <c r="AD2261" s="428">
        <f t="shared" si="583"/>
        <v>0.38993028661435991</v>
      </c>
      <c r="AE2261" s="429">
        <f t="shared" si="585"/>
        <v>9.2667697133856404</v>
      </c>
      <c r="AF2261" s="430">
        <f t="shared" si="586"/>
        <v>0.95962075174600425</v>
      </c>
    </row>
    <row r="2262" spans="1:32" s="5" customFormat="1" x14ac:dyDescent="0.2">
      <c r="A2262" s="363">
        <f>'commented data'!$A2216</f>
        <v>41273.208333333336</v>
      </c>
      <c r="B2262" s="364">
        <f>IF(ISERROR('commented data'!$B2216),"",'commented data'!$B2216)</f>
        <v>893.9605712890625</v>
      </c>
      <c r="C2262" s="364">
        <f>IF(ISERROR('commented data'!$C2216),"",'commented data'!$C2216)</f>
        <v>457.4525146484375</v>
      </c>
      <c r="D2262" s="364">
        <f>IF(ISERROR('commented data'!$D2216),"",'commented data'!$D2216)</f>
        <v>5688.63818359375</v>
      </c>
      <c r="E2262" s="364">
        <f>IF(ISERROR('commented data'!$E2216),"",'commented data'!$E2216)</f>
        <v>9.9579067230224609</v>
      </c>
      <c r="F2262" s="357">
        <f t="shared" si="575"/>
        <v>124.64774183614665</v>
      </c>
      <c r="G2262" s="362">
        <f t="shared" si="576"/>
        <v>50457.037217387755</v>
      </c>
      <c r="H2262" s="359">
        <f>IF(ISERROR('commented data'!$N2216),"",'commented data'!$N2216)</f>
        <v>16.215320346738519</v>
      </c>
      <c r="I2262" s="359">
        <f>IFERROR('commented data'!O2216,"")</f>
        <v>15.282021043730944</v>
      </c>
      <c r="J2262" s="358">
        <f>IF(ISERROR('commented data'!$P2216),"",'commented data'!$P2216)</f>
        <v>1</v>
      </c>
      <c r="K2262" s="328">
        <f>IF(ISERROR('commented data'!$Q2216),"",'commented data'!$Q2216)</f>
        <v>1</v>
      </c>
      <c r="L2262" s="328">
        <f>IF(ISERROR('commented data'!$R2216),"",'commented data'!$R2216)</f>
        <v>0.85319441556930542</v>
      </c>
      <c r="M2262" s="328">
        <f>IF(ISERROR('commented data'!$S2216),"",'commented data'!$S2216)</f>
        <v>1</v>
      </c>
      <c r="N2262" s="366">
        <f t="shared" si="577"/>
        <v>1</v>
      </c>
      <c r="O2262" s="367" t="b">
        <f t="shared" si="578"/>
        <v>1</v>
      </c>
      <c r="P2262" s="365">
        <f>IF(ISERROR('commented data'!$J2216),"",'commented data'!$J2216)</f>
        <v>123.41360577836302</v>
      </c>
      <c r="Q2262" s="368">
        <f t="shared" si="574"/>
        <v>123.41360577836302</v>
      </c>
      <c r="R2262" s="368" t="str">
        <f t="shared" si="579"/>
        <v/>
      </c>
      <c r="S2262" s="369">
        <f t="shared" si="580"/>
        <v>123.41360577836302</v>
      </c>
      <c r="T2262" s="365">
        <f>IF(ISERROR('commented data'!$M2216),"",'commented data'!$M2216)</f>
        <v>78702.6796875</v>
      </c>
      <c r="U2262" s="370">
        <f t="shared" si="581"/>
        <v>78702.6796875</v>
      </c>
      <c r="V2262" s="371">
        <f t="shared" si="582"/>
        <v>78702.6796875</v>
      </c>
      <c r="W2262" s="383">
        <f t="shared" si="571"/>
        <v>68471.331328125001</v>
      </c>
      <c r="X2262" s="365">
        <f>IF(ISERROR('commented data'!$T2216),"",'commented data'!$T2216)</f>
        <v>101.06629943847656</v>
      </c>
      <c r="Y2262" s="384">
        <f t="shared" si="572"/>
        <v>101.06629943847656</v>
      </c>
      <c r="Z2262" s="365">
        <f>IF(ISERROR('commented data'!$U2216),"",'commented data'!$U2216)</f>
        <v>1012.8140258789062</v>
      </c>
      <c r="AA2262" s="385">
        <f t="shared" si="573"/>
        <v>1022.9421661376953</v>
      </c>
      <c r="AC2262" s="427">
        <f t="shared" si="584"/>
        <v>6.2893557488897915</v>
      </c>
      <c r="AD2262" s="428">
        <f t="shared" si="583"/>
        <v>0.38786503222890728</v>
      </c>
      <c r="AE2262" s="429">
        <f t="shared" si="585"/>
        <v>9.2688349677710935</v>
      </c>
      <c r="AF2262" s="430">
        <f t="shared" si="586"/>
        <v>0.95983461925617375</v>
      </c>
    </row>
    <row r="2263" spans="1:32" s="5" customFormat="1" x14ac:dyDescent="0.2">
      <c r="A2263" s="363">
        <f>'commented data'!$A2217</f>
        <v>41273.25</v>
      </c>
      <c r="B2263" s="364">
        <f>IF(ISERROR('commented data'!$B2217),"",'commented data'!$B2217)</f>
        <v>894.01519775390625</v>
      </c>
      <c r="C2263" s="364">
        <f>IF(ISERROR('commented data'!$C2217),"",'commented data'!$C2217)</f>
        <v>457.68240356445312</v>
      </c>
      <c r="D2263" s="364">
        <f>IF(ISERROR('commented data'!$D2217),"",'commented data'!$D2217)</f>
        <v>5696.9501953125</v>
      </c>
      <c r="E2263" s="364">
        <f>IF(ISERROR('commented data'!$E2217),"",'commented data'!$E2217)</f>
        <v>9.9600210189819336</v>
      </c>
      <c r="F2263" s="357">
        <f t="shared" si="575"/>
        <v>126.53930621905113</v>
      </c>
      <c r="G2263" s="362">
        <f t="shared" si="576"/>
        <v>50521.864066695387</v>
      </c>
      <c r="H2263" s="359">
        <f>IF(ISERROR('commented data'!$N2217),"",'commented data'!$N2217)</f>
        <v>16.055167619584171</v>
      </c>
      <c r="I2263" s="359">
        <f>IFERROR('commented data'!O2217,"")</f>
        <v>15.304350524689678</v>
      </c>
      <c r="J2263" s="358">
        <f>IF(ISERROR('commented data'!$P2217),"",'commented data'!$P2217)</f>
        <v>1</v>
      </c>
      <c r="K2263" s="328">
        <f>IF(ISERROR('commented data'!$Q2217),"",'commented data'!$Q2217)</f>
        <v>1</v>
      </c>
      <c r="L2263" s="328">
        <f>IF(ISERROR('commented data'!$R2217),"",'commented data'!$R2217)</f>
        <v>0.86958330869674683</v>
      </c>
      <c r="M2263" s="328">
        <f>IF(ISERROR('commented data'!$S2217),"",'commented data'!$S2217)</f>
        <v>1</v>
      </c>
      <c r="N2263" s="366">
        <f t="shared" si="577"/>
        <v>1</v>
      </c>
      <c r="O2263" s="367" t="b">
        <f t="shared" si="578"/>
        <v>1</v>
      </c>
      <c r="P2263" s="365">
        <f>IF(ISERROR('commented data'!$J2217),"",'commented data'!$J2217)</f>
        <v>125.28644180104072</v>
      </c>
      <c r="Q2263" s="368">
        <f t="shared" si="574"/>
        <v>125.28644180104072</v>
      </c>
      <c r="R2263" s="368" t="str">
        <f t="shared" si="579"/>
        <v/>
      </c>
      <c r="S2263" s="369">
        <f t="shared" si="580"/>
        <v>125.28644180104072</v>
      </c>
      <c r="T2263" s="365">
        <f>IF(ISERROR('commented data'!$M2217),"",'commented data'!$M2217)</f>
        <v>78768.34375</v>
      </c>
      <c r="U2263" s="370">
        <f t="shared" si="581"/>
        <v>78768.34375</v>
      </c>
      <c r="V2263" s="371">
        <f t="shared" si="582"/>
        <v>78768.34375</v>
      </c>
      <c r="W2263" s="383">
        <f t="shared" si="571"/>
        <v>68528.459062499998</v>
      </c>
      <c r="X2263" s="365">
        <f>IF(ISERROR('commented data'!$T2217),"",'commented data'!$T2217)</f>
        <v>100.89720153808594</v>
      </c>
      <c r="Y2263" s="384">
        <f t="shared" si="572"/>
        <v>100.89720153808594</v>
      </c>
      <c r="Z2263" s="365">
        <f>IF(ISERROR('commented data'!$U2217),"",'commented data'!$U2217)</f>
        <v>1012.81201171875</v>
      </c>
      <c r="AA2263" s="385">
        <f t="shared" si="573"/>
        <v>1022.9401318359376</v>
      </c>
      <c r="AC2263" s="427">
        <f t="shared" si="584"/>
        <v>6.3930016278928434</v>
      </c>
      <c r="AD2263" s="428">
        <f t="shared" si="583"/>
        <v>0.3981896532861251</v>
      </c>
      <c r="AE2263" s="429">
        <f t="shared" si="585"/>
        <v>9.2585103467138765</v>
      </c>
      <c r="AF2263" s="430">
        <f t="shared" si="586"/>
        <v>0.95876545266124824</v>
      </c>
    </row>
    <row r="2264" spans="1:32" s="5" customFormat="1" x14ac:dyDescent="0.2">
      <c r="A2264" s="363">
        <f>'commented data'!$A2218</f>
        <v>41273.291666666664</v>
      </c>
      <c r="B2264" s="364">
        <f>IF(ISERROR('commented data'!$B2218),"",'commented data'!$B2218)</f>
        <v>893.98492431640625</v>
      </c>
      <c r="C2264" s="364">
        <f>IF(ISERROR('commented data'!$C2218),"",'commented data'!$C2218)</f>
        <v>457.60598754882812</v>
      </c>
      <c r="D2264" s="364">
        <f>IF(ISERROR('commented data'!$D2218),"",'commented data'!$D2218)</f>
        <v>5700.86083984375</v>
      </c>
      <c r="E2264" s="364">
        <f>IF(ISERROR('commented data'!$E2218),"",'commented data'!$E2218)</f>
        <v>9.9661502838134766</v>
      </c>
      <c r="F2264" s="357">
        <f t="shared" si="575"/>
        <v>126.72167289733886</v>
      </c>
      <c r="G2264" s="362">
        <f t="shared" si="576"/>
        <v>50529.280210266894</v>
      </c>
      <c r="H2264" s="359">
        <f>IF(ISERROR('commented data'!$N2218),"",'commented data'!$N2218)</f>
        <v>15.574688438771554</v>
      </c>
      <c r="I2264" s="359">
        <f>IFERROR('commented data'!O2218,"")</f>
        <v>15.314856123761432</v>
      </c>
      <c r="J2264" s="358">
        <f>IF(ISERROR('commented data'!$P2218),"",'commented data'!$P2218)</f>
        <v>1</v>
      </c>
      <c r="K2264" s="328">
        <f>IF(ISERROR('commented data'!$Q2218),"",'commented data'!$Q2218)</f>
        <v>1</v>
      </c>
      <c r="L2264" s="328">
        <f>IF(ISERROR('commented data'!$R2218),"",'commented data'!$R2218)</f>
        <v>1</v>
      </c>
      <c r="M2264" s="328">
        <f>IF(ISERROR('commented data'!$S2218),"",'commented data'!$S2218)</f>
        <v>1</v>
      </c>
      <c r="N2264" s="366">
        <f t="shared" si="577"/>
        <v>1</v>
      </c>
      <c r="O2264" s="367" t="b">
        <f t="shared" si="578"/>
        <v>1</v>
      </c>
      <c r="P2264" s="365">
        <f>IF(ISERROR('commented data'!$J2218),"",'commented data'!$J2218)</f>
        <v>125.46700286865234</v>
      </c>
      <c r="Q2264" s="368">
        <f t="shared" si="574"/>
        <v>125.46700286865234</v>
      </c>
      <c r="R2264" s="368" t="str">
        <f t="shared" si="579"/>
        <v/>
      </c>
      <c r="S2264" s="369">
        <f t="shared" si="580"/>
        <v>125.46700286865234</v>
      </c>
      <c r="T2264" s="365">
        <f>IF(ISERROR('commented data'!$M2218),"",'commented data'!$M2218)</f>
        <v>78790.7734375</v>
      </c>
      <c r="U2264" s="370">
        <f t="shared" si="581"/>
        <v>78790.7734375</v>
      </c>
      <c r="V2264" s="371">
        <f t="shared" si="582"/>
        <v>78790.7734375</v>
      </c>
      <c r="W2264" s="383">
        <f t="shared" si="571"/>
        <v>68547.972890624995</v>
      </c>
      <c r="X2264" s="365">
        <f>IF(ISERROR('commented data'!$T2218),"",'commented data'!$T2218)</f>
        <v>100.94879913330078</v>
      </c>
      <c r="Y2264" s="384">
        <f t="shared" si="572"/>
        <v>100.94879913330078</v>
      </c>
      <c r="Z2264" s="365">
        <f>IF(ISERROR('commented data'!$U2218),"",'commented data'!$U2218)</f>
        <v>1012.81201171875</v>
      </c>
      <c r="AA2264" s="385">
        <f t="shared" si="573"/>
        <v>1022.9401318359376</v>
      </c>
      <c r="AC2264" s="427">
        <f t="shared" si="584"/>
        <v>6.4031549185434189</v>
      </c>
      <c r="AD2264" s="428">
        <f t="shared" si="583"/>
        <v>0.41112571488771715</v>
      </c>
      <c r="AE2264" s="429">
        <f t="shared" si="585"/>
        <v>9.2455742851122835</v>
      </c>
      <c r="AF2264" s="430">
        <f t="shared" si="586"/>
        <v>0.95742585822406023</v>
      </c>
    </row>
    <row r="2265" spans="1:32" s="5" customFormat="1" x14ac:dyDescent="0.2">
      <c r="A2265" s="363">
        <f>'commented data'!$A2219</f>
        <v>41273.333333333336</v>
      </c>
      <c r="B2265" s="364">
        <f>IF(ISERROR('commented data'!$B2219),"",'commented data'!$B2219)</f>
        <v>893.9622802734375</v>
      </c>
      <c r="C2265" s="364">
        <f>IF(ISERROR('commented data'!$C2219),"",'commented data'!$C2219)</f>
        <v>457.67459106445312</v>
      </c>
      <c r="D2265" s="364">
        <f>IF(ISERROR('commented data'!$D2219),"",'commented data'!$D2219)</f>
        <v>5700.2880859375</v>
      </c>
      <c r="E2265" s="364">
        <f>IF(ISERROR('commented data'!$E2219),"",'commented data'!$E2219)</f>
        <v>9.9612302780151367</v>
      </c>
      <c r="F2265" s="357">
        <f t="shared" si="575"/>
        <v>127.32948989868164</v>
      </c>
      <c r="G2265" s="362">
        <f t="shared" si="576"/>
        <v>50553.967041937183</v>
      </c>
      <c r="H2265" s="359">
        <f>IF(ISERROR('commented data'!$N2219),"",'commented data'!$N2219)</f>
        <v>15.0364935889357</v>
      </c>
      <c r="I2265" s="359">
        <f>IFERROR('commented data'!O2219,"")</f>
        <v>15.313317471281577</v>
      </c>
      <c r="J2265" s="358">
        <f>IF(ISERROR('commented data'!$P2219),"",'commented data'!$P2219)</f>
        <v>1</v>
      </c>
      <c r="K2265" s="328">
        <f>IF(ISERROR('commented data'!$Q2219),"",'commented data'!$Q2219)</f>
        <v>1</v>
      </c>
      <c r="L2265" s="328">
        <f>IF(ISERROR('commented data'!$R2219),"",'commented data'!$R2219)</f>
        <v>1</v>
      </c>
      <c r="M2265" s="328">
        <f>IF(ISERROR('commented data'!$S2219),"",'commented data'!$S2219)</f>
        <v>1</v>
      </c>
      <c r="N2265" s="366">
        <f t="shared" si="577"/>
        <v>1</v>
      </c>
      <c r="O2265" s="367" t="b">
        <f t="shared" si="578"/>
        <v>1</v>
      </c>
      <c r="P2265" s="365">
        <f>IF(ISERROR('commented data'!$J2219),"",'commented data'!$J2219)</f>
        <v>126.06880187988281</v>
      </c>
      <c r="Q2265" s="368">
        <f t="shared" si="574"/>
        <v>126.06880187988281</v>
      </c>
      <c r="R2265" s="368" t="str">
        <f t="shared" si="579"/>
        <v/>
      </c>
      <c r="S2265" s="369">
        <f t="shared" si="580"/>
        <v>126.06880187988281</v>
      </c>
      <c r="T2265" s="365">
        <f>IF(ISERROR('commented data'!$M2219),"",'commented data'!$M2219)</f>
        <v>78845.703125</v>
      </c>
      <c r="U2265" s="370">
        <f t="shared" si="581"/>
        <v>78845.703125</v>
      </c>
      <c r="V2265" s="371">
        <f t="shared" si="582"/>
        <v>78845.703125</v>
      </c>
      <c r="W2265" s="383">
        <f t="shared" ref="W2265:W2304" si="587">V2265*$W$53</f>
        <v>68595.76171875</v>
      </c>
      <c r="X2265" s="365">
        <f>IF(ISERROR('commented data'!$T2219),"",'commented data'!$T2219)</f>
        <v>101.02790069580078</v>
      </c>
      <c r="Y2265" s="384">
        <f t="shared" ref="Y2265:Y2304" si="588">X2265*$Y$53</f>
        <v>101.02790069580078</v>
      </c>
      <c r="Z2265" s="365">
        <f>IF(ISERROR('commented data'!$U2219),"",'commented data'!$U2219)</f>
        <v>1012.8150024414062</v>
      </c>
      <c r="AA2265" s="385">
        <f t="shared" ref="AA2265:AA2304" si="589">Z2265*$AA$53</f>
        <v>1022.9431524658203</v>
      </c>
      <c r="AC2265" s="427">
        <f t="shared" si="584"/>
        <v>6.4370108358046254</v>
      </c>
      <c r="AD2265" s="428">
        <f t="shared" si="583"/>
        <v>0.42809254682495723</v>
      </c>
      <c r="AE2265" s="429">
        <f t="shared" si="585"/>
        <v>9.2286074531750444</v>
      </c>
      <c r="AF2265" s="430">
        <f t="shared" si="586"/>
        <v>0.95566885718465355</v>
      </c>
    </row>
    <row r="2266" spans="1:32" s="5" customFormat="1" x14ac:dyDescent="0.2">
      <c r="A2266" s="363">
        <f>'commented data'!$A2220</f>
        <v>41273.375</v>
      </c>
      <c r="B2266" s="364">
        <f>IF(ISERROR('commented data'!$B2220),"",'commented data'!$B2220)</f>
        <v>894.007080078125</v>
      </c>
      <c r="C2266" s="364">
        <f>IF(ISERROR('commented data'!$C2220),"",'commented data'!$C2220)</f>
        <v>458.32290649414062</v>
      </c>
      <c r="D2266" s="364">
        <f>IF(ISERROR('commented data'!$D2220),"",'commented data'!$D2220)</f>
        <v>5703.1162109375</v>
      </c>
      <c r="E2266" s="364">
        <f>IF(ISERROR('commented data'!$E2220),"",'commented data'!$E2220)</f>
        <v>9.9620532989501953</v>
      </c>
      <c r="F2266" s="357">
        <f t="shared" si="575"/>
        <v>127.66733039855957</v>
      </c>
      <c r="G2266" s="362">
        <f t="shared" si="576"/>
        <v>50597.422083919599</v>
      </c>
      <c r="H2266" s="359">
        <f>IF(ISERROR('commented data'!$N2220),"",'commented data'!$N2220)</f>
        <v>14.63374578558185</v>
      </c>
      <c r="I2266" s="359">
        <f>IFERROR('commented data'!O2220,"")</f>
        <v>15.320914977814677</v>
      </c>
      <c r="J2266" s="358">
        <f>IF(ISERROR('commented data'!$P2220),"",'commented data'!$P2220)</f>
        <v>1</v>
      </c>
      <c r="K2266" s="328">
        <f>IF(ISERROR('commented data'!$Q2220),"",'commented data'!$Q2220)</f>
        <v>1</v>
      </c>
      <c r="L2266" s="328">
        <f>IF(ISERROR('commented data'!$R2220),"",'commented data'!$R2220)</f>
        <v>1</v>
      </c>
      <c r="M2266" s="328">
        <f>IF(ISERROR('commented data'!$S2220),"",'commented data'!$S2220)</f>
        <v>1</v>
      </c>
      <c r="N2266" s="366">
        <f t="shared" si="577"/>
        <v>1</v>
      </c>
      <c r="O2266" s="367" t="b">
        <f t="shared" si="578"/>
        <v>1</v>
      </c>
      <c r="P2266" s="365">
        <f>IF(ISERROR('commented data'!$J2220),"",'commented data'!$J2220)</f>
        <v>126.40329742431641</v>
      </c>
      <c r="Q2266" s="368">
        <f t="shared" si="574"/>
        <v>126.40329742431641</v>
      </c>
      <c r="R2266" s="368" t="str">
        <f t="shared" si="579"/>
        <v/>
      </c>
      <c r="S2266" s="369">
        <f t="shared" si="580"/>
        <v>126.40329742431641</v>
      </c>
      <c r="T2266" s="365">
        <f>IF(ISERROR('commented data'!$M2220),"",'commented data'!$M2220)</f>
        <v>78886.6171875</v>
      </c>
      <c r="U2266" s="370">
        <f t="shared" si="581"/>
        <v>78886.6171875</v>
      </c>
      <c r="V2266" s="371">
        <f t="shared" si="582"/>
        <v>78886.6171875</v>
      </c>
      <c r="W2266" s="383">
        <f t="shared" si="587"/>
        <v>68631.356953124996</v>
      </c>
      <c r="X2266" s="365">
        <f>IF(ISERROR('commented data'!$T2220),"",'commented data'!$T2220)</f>
        <v>100.90090179443359</v>
      </c>
      <c r="Y2266" s="384">
        <f t="shared" si="588"/>
        <v>100.90090179443359</v>
      </c>
      <c r="Z2266" s="365">
        <f>IF(ISERROR('commented data'!$U2220),"",'commented data'!$U2220)</f>
        <v>1012.8159790039062</v>
      </c>
      <c r="AA2266" s="385">
        <f t="shared" si="589"/>
        <v>1022.9441387939453</v>
      </c>
      <c r="AC2266" s="427">
        <f t="shared" si="584"/>
        <v>6.4596378025031376</v>
      </c>
      <c r="AD2266" s="428">
        <f t="shared" si="583"/>
        <v>0.44142066543670638</v>
      </c>
      <c r="AE2266" s="429">
        <f t="shared" si="585"/>
        <v>9.2152793345632951</v>
      </c>
      <c r="AF2266" s="430">
        <f t="shared" si="586"/>
        <v>0.95428866326626016</v>
      </c>
    </row>
    <row r="2267" spans="1:32" s="5" customFormat="1" x14ac:dyDescent="0.2">
      <c r="A2267" s="363">
        <f>'commented data'!$A2221</f>
        <v>41273.416666666664</v>
      </c>
      <c r="B2267" s="364">
        <f>IF(ISERROR('commented data'!$B2221),"",'commented data'!$B2221)</f>
        <v>894.03082275390625</v>
      </c>
      <c r="C2267" s="364">
        <f>IF(ISERROR('commented data'!$C2221),"",'commented data'!$C2221)</f>
        <v>457.98361206054687</v>
      </c>
      <c r="D2267" s="364">
        <f>IF(ISERROR('commented data'!$D2221),"",'commented data'!$D2221)</f>
        <v>5701.7587890625</v>
      </c>
      <c r="E2267" s="364">
        <f>IF(ISERROR('commented data'!$E2221),"",'commented data'!$E2221)</f>
        <v>9.9662456512451172</v>
      </c>
      <c r="F2267" s="357">
        <f t="shared" si="575"/>
        <v>126.62754020690917</v>
      </c>
      <c r="G2267" s="362">
        <f t="shared" si="576"/>
        <v>50548.004168510241</v>
      </c>
      <c r="H2267" s="359">
        <f>IF(ISERROR('commented data'!$N2221),"",'commented data'!$N2221)</f>
        <v>15.369073521851314</v>
      </c>
      <c r="I2267" s="359">
        <f>IFERROR('commented data'!O2221,"")</f>
        <v>15.31726838455466</v>
      </c>
      <c r="J2267" s="358">
        <f>IF(ISERROR('commented data'!$P2221),"",'commented data'!$P2221)</f>
        <v>1</v>
      </c>
      <c r="K2267" s="328">
        <f>IF(ISERROR('commented data'!$Q2221),"",'commented data'!$Q2221)</f>
        <v>1</v>
      </c>
      <c r="L2267" s="328">
        <f>IF(ISERROR('commented data'!$R2221),"",'commented data'!$R2221)</f>
        <v>1</v>
      </c>
      <c r="M2267" s="328">
        <f>IF(ISERROR('commented data'!$S2221),"",'commented data'!$S2221)</f>
        <v>1</v>
      </c>
      <c r="N2267" s="366">
        <f t="shared" si="577"/>
        <v>1</v>
      </c>
      <c r="O2267" s="367" t="b">
        <f t="shared" si="578"/>
        <v>1</v>
      </c>
      <c r="P2267" s="365">
        <f>IF(ISERROR('commented data'!$J2221),"",'commented data'!$J2221)</f>
        <v>125.37380218505859</v>
      </c>
      <c r="Q2267" s="368">
        <f t="shared" si="574"/>
        <v>125.37380218505859</v>
      </c>
      <c r="R2267" s="368" t="str">
        <f t="shared" si="579"/>
        <v/>
      </c>
      <c r="S2267" s="369">
        <f t="shared" si="580"/>
        <v>125.37380218505859</v>
      </c>
      <c r="T2267" s="365">
        <f>IF(ISERROR('commented data'!$M2221),"",'commented data'!$M2221)</f>
        <v>78850.75</v>
      </c>
      <c r="U2267" s="370">
        <f t="shared" si="581"/>
        <v>78850.75</v>
      </c>
      <c r="V2267" s="371">
        <f t="shared" si="582"/>
        <v>78850.75</v>
      </c>
      <c r="W2267" s="383">
        <f t="shared" si="587"/>
        <v>68600.152499999997</v>
      </c>
      <c r="X2267" s="365">
        <f>IF(ISERROR('commented data'!$T2221),"",'commented data'!$T2221)</f>
        <v>101.09709930419922</v>
      </c>
      <c r="Y2267" s="384">
        <f t="shared" si="588"/>
        <v>101.09709930419922</v>
      </c>
      <c r="Z2267" s="365">
        <f>IF(ISERROR('commented data'!$U2221),"",'commented data'!$U2221)</f>
        <v>1012.8179931640625</v>
      </c>
      <c r="AA2267" s="385">
        <f t="shared" si="589"/>
        <v>1022.9461730957031</v>
      </c>
      <c r="AC2267" s="427">
        <f t="shared" si="584"/>
        <v>6.4007694302270428</v>
      </c>
      <c r="AD2267" s="428">
        <f t="shared" si="583"/>
        <v>0.41647074048586014</v>
      </c>
      <c r="AE2267" s="429">
        <f t="shared" si="585"/>
        <v>9.2402292595141411</v>
      </c>
      <c r="AF2267" s="430">
        <f t="shared" si="586"/>
        <v>0.9568723538594075</v>
      </c>
    </row>
    <row r="2268" spans="1:32" s="5" customFormat="1" x14ac:dyDescent="0.2">
      <c r="A2268" s="363">
        <f>'commented data'!$A2222</f>
        <v>41273.458333333336</v>
      </c>
      <c r="B2268" s="364">
        <f>IF(ISERROR('commented data'!$B2222),"",'commented data'!$B2222)</f>
        <v>894.0103759765625</v>
      </c>
      <c r="C2268" s="364">
        <f>IF(ISERROR('commented data'!$C2222),"",'commented data'!$C2222)</f>
        <v>457.62750244140625</v>
      </c>
      <c r="D2268" s="364">
        <f>IF(ISERROR('commented data'!$D2222),"",'commented data'!$D2222)</f>
        <v>5688.076171875</v>
      </c>
      <c r="E2268" s="364">
        <f>IF(ISERROR('commented data'!$E2222),"",'commented data'!$E2222)</f>
        <v>9.954925537109375</v>
      </c>
      <c r="F2268" s="357">
        <f t="shared" si="575"/>
        <v>127.1085986328125</v>
      </c>
      <c r="G2268" s="362">
        <f t="shared" si="576"/>
        <v>50509.237001939313</v>
      </c>
      <c r="H2268" s="359">
        <f>IF(ISERROR('commented data'!$N2222),"",'commented data'!$N2222)</f>
        <v>15.175931893886009</v>
      </c>
      <c r="I2268" s="359">
        <f>IFERROR('commented data'!O2222,"")</f>
        <v>15.280511249183361</v>
      </c>
      <c r="J2268" s="358">
        <f>IF(ISERROR('commented data'!$P2222),"",'commented data'!$P2222)</f>
        <v>1</v>
      </c>
      <c r="K2268" s="328">
        <f>IF(ISERROR('commented data'!$Q2222),"",'commented data'!$Q2222)</f>
        <v>1</v>
      </c>
      <c r="L2268" s="328">
        <f>IF(ISERROR('commented data'!$R2222),"",'commented data'!$R2222)</f>
        <v>1</v>
      </c>
      <c r="M2268" s="328">
        <f>IF(ISERROR('commented data'!$S2222),"",'commented data'!$S2222)</f>
        <v>1</v>
      </c>
      <c r="N2268" s="366">
        <f t="shared" si="577"/>
        <v>1</v>
      </c>
      <c r="O2268" s="367" t="b">
        <f t="shared" si="578"/>
        <v>1</v>
      </c>
      <c r="P2268" s="365">
        <f>IF(ISERROR('commented data'!$J2222),"",'commented data'!$J2222)</f>
        <v>125.85009765625</v>
      </c>
      <c r="Q2268" s="368">
        <f t="shared" si="574"/>
        <v>125.85009765625</v>
      </c>
      <c r="R2268" s="368" t="str">
        <f t="shared" si="579"/>
        <v/>
      </c>
      <c r="S2268" s="369">
        <f t="shared" si="580"/>
        <v>125.85009765625</v>
      </c>
      <c r="T2268" s="365">
        <f>IF(ISERROR('commented data'!$M2222),"",'commented data'!$M2222)</f>
        <v>78796.0234375</v>
      </c>
      <c r="U2268" s="370">
        <f t="shared" si="581"/>
        <v>78796.0234375</v>
      </c>
      <c r="V2268" s="371">
        <f t="shared" si="582"/>
        <v>78796.0234375</v>
      </c>
      <c r="W2268" s="383">
        <f t="shared" si="587"/>
        <v>68552.540390624999</v>
      </c>
      <c r="X2268" s="365">
        <f>IF(ISERROR('commented data'!$T2222),"",'commented data'!$T2222)</f>
        <v>101.12439727783203</v>
      </c>
      <c r="Y2268" s="384">
        <f t="shared" si="588"/>
        <v>101.12439727783203</v>
      </c>
      <c r="Z2268" s="365">
        <f>IF(ISERROR('commented data'!$U2222),"",'commented data'!$U2222)</f>
        <v>1012.8179931640625</v>
      </c>
      <c r="AA2268" s="385">
        <f t="shared" si="589"/>
        <v>1022.9461730957031</v>
      </c>
      <c r="AC2268" s="427">
        <f t="shared" si="584"/>
        <v>6.4201583333291055</v>
      </c>
      <c r="AD2268" s="428">
        <f t="shared" si="583"/>
        <v>0.42304870489802482</v>
      </c>
      <c r="AE2268" s="429">
        <f t="shared" si="585"/>
        <v>9.2336512951019767</v>
      </c>
      <c r="AF2268" s="430">
        <f t="shared" si="586"/>
        <v>0.95619117246077601</v>
      </c>
    </row>
    <row r="2269" spans="1:32" s="5" customFormat="1" x14ac:dyDescent="0.2">
      <c r="A2269" s="363">
        <f>'commented data'!$A2223</f>
        <v>41273.5</v>
      </c>
      <c r="B2269" s="364">
        <f>IF(ISERROR('commented data'!$B2223),"",'commented data'!$B2223)</f>
        <v>894.010986328125</v>
      </c>
      <c r="C2269" s="364">
        <f>IF(ISERROR('commented data'!$C2223),"",'commented data'!$C2223)</f>
        <v>456.93740844726562</v>
      </c>
      <c r="D2269" s="364">
        <f>IF(ISERROR('commented data'!$D2223),"",'commented data'!$D2223)</f>
        <v>5681.26708984375</v>
      </c>
      <c r="E2269" s="364">
        <f>IF(ISERROR('commented data'!$E2223),"",'commented data'!$E2223)</f>
        <v>9.9560871124267578</v>
      </c>
      <c r="F2269" s="357">
        <f t="shared" si="575"/>
        <v>126.51724868774414</v>
      </c>
      <c r="G2269" s="362">
        <f t="shared" si="576"/>
        <v>50415.724554310873</v>
      </c>
      <c r="H2269" s="359">
        <f>IF(ISERROR('commented data'!$N2223),"",'commented data'!$N2223)</f>
        <v>15.443003697639798</v>
      </c>
      <c r="I2269" s="359">
        <f>IFERROR('commented data'!O2223,"")</f>
        <v>15.262219255294536</v>
      </c>
      <c r="J2269" s="358">
        <f>IF(ISERROR('commented data'!$P2223),"",'commented data'!$P2223)</f>
        <v>1</v>
      </c>
      <c r="K2269" s="328">
        <f>IF(ISERROR('commented data'!$Q2223),"",'commented data'!$Q2223)</f>
        <v>1</v>
      </c>
      <c r="L2269" s="328">
        <f>IF(ISERROR('commented data'!$R2223),"",'commented data'!$R2223)</f>
        <v>1</v>
      </c>
      <c r="M2269" s="328">
        <f>IF(ISERROR('commented data'!$S2223),"",'commented data'!$S2223)</f>
        <v>1</v>
      </c>
      <c r="N2269" s="366">
        <f t="shared" si="577"/>
        <v>1</v>
      </c>
      <c r="O2269" s="367" t="b">
        <f t="shared" si="578"/>
        <v>1</v>
      </c>
      <c r="P2269" s="365">
        <f>IF(ISERROR('commented data'!$J2223),"",'commented data'!$J2223)</f>
        <v>125.26460266113281</v>
      </c>
      <c r="Q2269" s="368">
        <f t="shared" si="574"/>
        <v>125.26460266113281</v>
      </c>
      <c r="R2269" s="368" t="str">
        <f t="shared" si="579"/>
        <v/>
      </c>
      <c r="S2269" s="369">
        <f t="shared" si="580"/>
        <v>125.26460266113281</v>
      </c>
      <c r="T2269" s="365">
        <f>IF(ISERROR('commented data'!$M2223),"",'commented data'!$M2223)</f>
        <v>78687.28125</v>
      </c>
      <c r="U2269" s="370">
        <f t="shared" si="581"/>
        <v>78687.28125</v>
      </c>
      <c r="V2269" s="371">
        <f t="shared" si="582"/>
        <v>78687.28125</v>
      </c>
      <c r="W2269" s="383">
        <f t="shared" si="587"/>
        <v>68457.934687500005</v>
      </c>
      <c r="X2269" s="365">
        <f>IF(ISERROR('commented data'!$T2223),"",'commented data'!$T2223)</f>
        <v>101.30149841308594</v>
      </c>
      <c r="Y2269" s="384">
        <f t="shared" si="588"/>
        <v>101.30149841308594</v>
      </c>
      <c r="Z2269" s="365">
        <f>IF(ISERROR('commented data'!$U2223),"",'commented data'!$U2223)</f>
        <v>1012.8189697265625</v>
      </c>
      <c r="AA2269" s="385">
        <f t="shared" si="589"/>
        <v>1022.9471594238281</v>
      </c>
      <c r="AC2269" s="427">
        <f t="shared" si="584"/>
        <v>6.378458761210557</v>
      </c>
      <c r="AD2269" s="428">
        <f t="shared" si="583"/>
        <v>0.41303226277057725</v>
      </c>
      <c r="AE2269" s="429">
        <f t="shared" si="585"/>
        <v>9.2436677372294227</v>
      </c>
      <c r="AF2269" s="430">
        <f t="shared" si="586"/>
        <v>0.95722842557285848</v>
      </c>
    </row>
    <row r="2270" spans="1:32" s="5" customFormat="1" x14ac:dyDescent="0.2">
      <c r="A2270" s="363">
        <f>'commented data'!$A2224</f>
        <v>41273.541666666664</v>
      </c>
      <c r="B2270" s="364">
        <f>IF(ISERROR('commented data'!$B2224),"",'commented data'!$B2224)</f>
        <v>894.035888671875</v>
      </c>
      <c r="C2270" s="364">
        <f>IF(ISERROR('commented data'!$C2224),"",'commented data'!$C2224)</f>
        <v>456.64651489257812</v>
      </c>
      <c r="D2270" s="364">
        <f>IF(ISERROR('commented data'!$D2224),"",'commented data'!$D2224)</f>
        <v>5676.47021484375</v>
      </c>
      <c r="E2270" s="364">
        <f>IF(ISERROR('commented data'!$E2224),"",'commented data'!$E2224)</f>
        <v>9.9563999176025391</v>
      </c>
      <c r="F2270" s="357">
        <f t="shared" si="575"/>
        <v>125.80933479309083</v>
      </c>
      <c r="G2270" s="362">
        <f t="shared" si="576"/>
        <v>50365.381968290902</v>
      </c>
      <c r="H2270" s="359">
        <f>IF(ISERROR('commented data'!$N2224),"",'commented data'!$N2224)</f>
        <v>15.227355541794532</v>
      </c>
      <c r="I2270" s="359">
        <f>IFERROR('commented data'!O2224,"")</f>
        <v>15.249332876810215</v>
      </c>
      <c r="J2270" s="358">
        <f>IF(ISERROR('commented data'!$P2224),"",'commented data'!$P2224)</f>
        <v>1</v>
      </c>
      <c r="K2270" s="328">
        <f>IF(ISERROR('commented data'!$Q2224),"",'commented data'!$Q2224)</f>
        <v>1</v>
      </c>
      <c r="L2270" s="328">
        <f>IF(ISERROR('commented data'!$R2224),"",'commented data'!$R2224)</f>
        <v>1</v>
      </c>
      <c r="M2270" s="328">
        <f>IF(ISERROR('commented data'!$S2224),"",'commented data'!$S2224)</f>
        <v>1</v>
      </c>
      <c r="N2270" s="366">
        <f t="shared" si="577"/>
        <v>1</v>
      </c>
      <c r="O2270" s="367" t="b">
        <f t="shared" si="578"/>
        <v>1</v>
      </c>
      <c r="P2270" s="365">
        <f>IF(ISERROR('commented data'!$J2224),"",'commented data'!$J2224)</f>
        <v>124.56369781494141</v>
      </c>
      <c r="Q2270" s="368">
        <f t="shared" si="574"/>
        <v>124.56369781494141</v>
      </c>
      <c r="R2270" s="368" t="str">
        <f t="shared" si="579"/>
        <v/>
      </c>
      <c r="S2270" s="369">
        <f t="shared" si="580"/>
        <v>124.56369781494141</v>
      </c>
      <c r="T2270" s="365">
        <f>IF(ISERROR('commented data'!$M2224),"",'commented data'!$M2224)</f>
        <v>78659.3125</v>
      </c>
      <c r="U2270" s="370">
        <f t="shared" si="581"/>
        <v>78659.3125</v>
      </c>
      <c r="V2270" s="371">
        <f t="shared" si="582"/>
        <v>78659.3125</v>
      </c>
      <c r="W2270" s="383">
        <f t="shared" si="587"/>
        <v>68433.601874999993</v>
      </c>
      <c r="X2270" s="365">
        <f>IF(ISERROR('commented data'!$T2224),"",'commented data'!$T2224)</f>
        <v>101.54329681396484</v>
      </c>
      <c r="Y2270" s="384">
        <f t="shared" si="588"/>
        <v>101.54329681396484</v>
      </c>
      <c r="Z2270" s="365">
        <f>IF(ISERROR('commented data'!$U2224),"",'commented data'!$U2224)</f>
        <v>1012.8209838867187</v>
      </c>
      <c r="AA2270" s="385">
        <f t="shared" si="589"/>
        <v>1022.9491937255859</v>
      </c>
      <c r="AC2270" s="427">
        <f t="shared" si="584"/>
        <v>6.3364352020306098</v>
      </c>
      <c r="AD2270" s="428">
        <f t="shared" si="583"/>
        <v>0.41612183971399319</v>
      </c>
      <c r="AE2270" s="429">
        <f t="shared" si="585"/>
        <v>9.2405781602860078</v>
      </c>
      <c r="AF2270" s="430">
        <f t="shared" si="586"/>
        <v>0.95690848429442843</v>
      </c>
    </row>
    <row r="2271" spans="1:32" s="5" customFormat="1" x14ac:dyDescent="0.2">
      <c r="A2271" s="363">
        <f>'commented data'!$A2225</f>
        <v>41273.583333333336</v>
      </c>
      <c r="B2271" s="364">
        <f>IF(ISERROR('commented data'!$B2225),"",'commented data'!$B2225)</f>
        <v>893.9993896484375</v>
      </c>
      <c r="C2271" s="364">
        <f>IF(ISERROR('commented data'!$C2225),"",'commented data'!$C2225)</f>
        <v>457.43060302734375</v>
      </c>
      <c r="D2271" s="364">
        <f>IF(ISERROR('commented data'!$D2225),"",'commented data'!$D2225)</f>
        <v>5669.18408203125</v>
      </c>
      <c r="E2271" s="364">
        <f>IF(ISERROR('commented data'!$E2225),"",'commented data'!$E2225)</f>
        <v>9.9455900192260742</v>
      </c>
      <c r="F2271" s="357">
        <f t="shared" si="575"/>
        <v>126.59471397399902</v>
      </c>
      <c r="G2271" s="362">
        <f t="shared" si="576"/>
        <v>50421.494940377714</v>
      </c>
      <c r="H2271" s="359">
        <f>IF(ISERROR('commented data'!$N2225),"",'commented data'!$N2225)</f>
        <v>13.132999394773069</v>
      </c>
      <c r="I2271" s="359">
        <f>IFERROR('commented data'!O2225,"")</f>
        <v>15.229759328383601</v>
      </c>
      <c r="J2271" s="358">
        <f>IF(ISERROR('commented data'!$P2225),"",'commented data'!$P2225)</f>
        <v>1</v>
      </c>
      <c r="K2271" s="328">
        <f>IF(ISERROR('commented data'!$Q2225),"",'commented data'!$Q2225)</f>
        <v>1</v>
      </c>
      <c r="L2271" s="328">
        <f>IF(ISERROR('commented data'!$R2225),"",'commented data'!$R2225)</f>
        <v>1</v>
      </c>
      <c r="M2271" s="328">
        <f>IF(ISERROR('commented data'!$S2225),"",'commented data'!$S2225)</f>
        <v>1</v>
      </c>
      <c r="N2271" s="366">
        <f t="shared" si="577"/>
        <v>1</v>
      </c>
      <c r="O2271" s="367" t="b">
        <f t="shared" si="578"/>
        <v>1</v>
      </c>
      <c r="P2271" s="365">
        <f>IF(ISERROR('commented data'!$J2225),"",'commented data'!$J2225)</f>
        <v>125.34130096435547</v>
      </c>
      <c r="Q2271" s="368">
        <f t="shared" si="574"/>
        <v>125.34130096435547</v>
      </c>
      <c r="R2271" s="368" t="str">
        <f t="shared" si="579"/>
        <v/>
      </c>
      <c r="S2271" s="369">
        <f t="shared" si="580"/>
        <v>125.34130096435547</v>
      </c>
      <c r="T2271" s="365">
        <f>IF(ISERROR('commented data'!$M2225),"",'commented data'!$M2225)</f>
        <v>78709.40625</v>
      </c>
      <c r="U2271" s="370">
        <f t="shared" si="581"/>
        <v>78709.40625</v>
      </c>
      <c r="V2271" s="371">
        <f t="shared" si="582"/>
        <v>78709.40625</v>
      </c>
      <c r="W2271" s="383">
        <f t="shared" si="587"/>
        <v>68477.183437500003</v>
      </c>
      <c r="X2271" s="365">
        <f>IF(ISERROR('commented data'!$T2225),"",'commented data'!$T2225)</f>
        <v>101.36430358886719</v>
      </c>
      <c r="Y2271" s="384">
        <f t="shared" si="588"/>
        <v>101.36430358886719</v>
      </c>
      <c r="Z2271" s="365">
        <f>IF(ISERROR('commented data'!$U2225),"",'commented data'!$U2225)</f>
        <v>1012.8200073242187</v>
      </c>
      <c r="AA2271" s="385">
        <f t="shared" si="589"/>
        <v>1022.9482073974609</v>
      </c>
      <c r="AC2271" s="427">
        <f t="shared" si="584"/>
        <v>6.3830947301185548</v>
      </c>
      <c r="AD2271" s="428">
        <f t="shared" si="583"/>
        <v>0.48603479968627922</v>
      </c>
      <c r="AE2271" s="429">
        <f t="shared" si="585"/>
        <v>9.1706652003137208</v>
      </c>
      <c r="AF2271" s="430">
        <f t="shared" si="586"/>
        <v>0.94966864460050748</v>
      </c>
    </row>
    <row r="2272" spans="1:32" s="5" customFormat="1" x14ac:dyDescent="0.2">
      <c r="A2272" s="363">
        <f>'commented data'!$A2226</f>
        <v>41273.625</v>
      </c>
      <c r="B2272" s="364">
        <f>IF(ISERROR('commented data'!$B2226),"",'commented data'!$B2226)</f>
        <v>893.96337890625</v>
      </c>
      <c r="C2272" s="364">
        <f>IF(ISERROR('commented data'!$C2226),"",'commented data'!$C2226)</f>
        <v>458.45330810546875</v>
      </c>
      <c r="D2272" s="364">
        <f>IF(ISERROR('commented data'!$D2226),"",'commented data'!$D2226)</f>
        <v>5670.26220703125</v>
      </c>
      <c r="E2272" s="364">
        <f>IF(ISERROR('commented data'!$E2226),"",'commented data'!$E2226)</f>
        <v>9.9473514556884766</v>
      </c>
      <c r="F2272" s="357">
        <f t="shared" si="575"/>
        <v>127.49987808227539</v>
      </c>
      <c r="G2272" s="362">
        <f t="shared" si="576"/>
        <v>50474.846307379987</v>
      </c>
      <c r="H2272" s="359">
        <f>IF(ISERROR('commented data'!$N2226),"",'commented data'!$N2226)</f>
        <v>15.187363087495905</v>
      </c>
      <c r="I2272" s="359">
        <f>IFERROR('commented data'!O2226,"")</f>
        <v>15.232655615404507</v>
      </c>
      <c r="J2272" s="358">
        <f>IF(ISERROR('commented data'!$P2226),"",'commented data'!$P2226)</f>
        <v>1</v>
      </c>
      <c r="K2272" s="328">
        <f>IF(ISERROR('commented data'!$Q2226),"",'commented data'!$Q2226)</f>
        <v>1</v>
      </c>
      <c r="L2272" s="328">
        <f>IF(ISERROR('commented data'!$R2226),"",'commented data'!$R2226)</f>
        <v>1</v>
      </c>
      <c r="M2272" s="328">
        <f>IF(ISERROR('commented data'!$S2226),"",'commented data'!$S2226)</f>
        <v>1</v>
      </c>
      <c r="N2272" s="366">
        <f t="shared" si="577"/>
        <v>1</v>
      </c>
      <c r="O2272" s="367" t="b">
        <f t="shared" si="578"/>
        <v>1</v>
      </c>
      <c r="P2272" s="365">
        <f>IF(ISERROR('commented data'!$J2226),"",'commented data'!$J2226)</f>
        <v>126.23750305175781</v>
      </c>
      <c r="Q2272" s="368">
        <f t="shared" si="574"/>
        <v>126.23750305175781</v>
      </c>
      <c r="R2272" s="368" t="str">
        <f t="shared" si="579"/>
        <v/>
      </c>
      <c r="S2272" s="369">
        <f t="shared" si="580"/>
        <v>126.23750305175781</v>
      </c>
      <c r="T2272" s="365">
        <f>IF(ISERROR('commented data'!$M2226),"",'commented data'!$M2226)</f>
        <v>78763.0234375</v>
      </c>
      <c r="U2272" s="370">
        <f t="shared" si="581"/>
        <v>78763.0234375</v>
      </c>
      <c r="V2272" s="371">
        <f t="shared" si="582"/>
        <v>78763.0234375</v>
      </c>
      <c r="W2272" s="383">
        <f t="shared" si="587"/>
        <v>68523.830390624993</v>
      </c>
      <c r="X2272" s="365">
        <f>IF(ISERROR('commented data'!$T2226),"",'commented data'!$T2226)</f>
        <v>101.22329711914062</v>
      </c>
      <c r="Y2272" s="384">
        <f t="shared" si="588"/>
        <v>101.22329711914062</v>
      </c>
      <c r="Z2272" s="365">
        <f>IF(ISERROR('commented data'!$U2226),"",'commented data'!$U2226)</f>
        <v>1012.8200073242187</v>
      </c>
      <c r="AA2272" s="385">
        <f t="shared" si="589"/>
        <v>1022.9482073974609</v>
      </c>
      <c r="AB2272" s="358"/>
      <c r="AC2272" s="427">
        <f t="shared" si="584"/>
        <v>6.4355367504125365</v>
      </c>
      <c r="AD2272" s="428">
        <f t="shared" si="583"/>
        <v>0.42374286525822624</v>
      </c>
      <c r="AE2272" s="429">
        <f t="shared" si="585"/>
        <v>9.232957134741774</v>
      </c>
      <c r="AF2272" s="430">
        <f t="shared" si="586"/>
        <v>0.95611928865365736</v>
      </c>
    </row>
    <row r="2273" spans="1:32" s="5" customFormat="1" x14ac:dyDescent="0.2">
      <c r="A2273" s="363">
        <f>'commented data'!$A2227</f>
        <v>41273.666666666664</v>
      </c>
      <c r="B2273" s="364">
        <f>IF(ISERROR('commented data'!$B2227),"",'commented data'!$B2227)</f>
        <v>894.0634765625</v>
      </c>
      <c r="C2273" s="364">
        <f>IF(ISERROR('commented data'!$C2227),"",'commented data'!$C2227)</f>
        <v>458.28399658203125</v>
      </c>
      <c r="D2273" s="364">
        <f>IF(ISERROR('commented data'!$D2227),"",'commented data'!$D2227)</f>
        <v>5668.16796875</v>
      </c>
      <c r="E2273" s="364">
        <f>IF(ISERROR('commented data'!$E2227),"",'commented data'!$E2227)</f>
        <v>9.9453659057617187</v>
      </c>
      <c r="F2273" s="357">
        <f t="shared" si="575"/>
        <v>127.95841278076172</v>
      </c>
      <c r="G2273" s="362">
        <f t="shared" si="576"/>
        <v>50462.649390916042</v>
      </c>
      <c r="H2273" s="359">
        <f>IF(ISERROR('commented data'!$N2227),"",'commented data'!$N2227)</f>
        <v>15.990051592626696</v>
      </c>
      <c r="I2273" s="359">
        <f>IFERROR('commented data'!O2227,"")</f>
        <v>15.227029630335366</v>
      </c>
      <c r="J2273" s="358">
        <f>IF(ISERROR('commented data'!$P2227),"",'commented data'!$P2227)</f>
        <v>1</v>
      </c>
      <c r="K2273" s="328">
        <f>IF(ISERROR('commented data'!$Q2227),"",'commented data'!$Q2227)</f>
        <v>1</v>
      </c>
      <c r="L2273" s="328">
        <f>IF(ISERROR('commented data'!$R2227),"",'commented data'!$R2227)</f>
        <v>1</v>
      </c>
      <c r="M2273" s="328">
        <f>IF(ISERROR('commented data'!$S2227),"",'commented data'!$S2227)</f>
        <v>1</v>
      </c>
      <c r="N2273" s="366">
        <f t="shared" si="577"/>
        <v>1</v>
      </c>
      <c r="O2273" s="367" t="b">
        <f t="shared" si="578"/>
        <v>1</v>
      </c>
      <c r="P2273" s="365">
        <f>IF(ISERROR('commented data'!$J2227),"",'commented data'!$J2227)</f>
        <v>126.69149780273437</v>
      </c>
      <c r="Q2273" s="368">
        <f t="shared" si="574"/>
        <v>126.69149780273437</v>
      </c>
      <c r="R2273" s="368" t="str">
        <f t="shared" si="579"/>
        <v/>
      </c>
      <c r="S2273" s="369">
        <f t="shared" si="580"/>
        <v>126.69149780273437</v>
      </c>
      <c r="T2273" s="365">
        <f>IF(ISERROR('commented data'!$M2227),"",'commented data'!$M2227)</f>
        <v>78774.71875</v>
      </c>
      <c r="U2273" s="370">
        <f t="shared" si="581"/>
        <v>78774.71875</v>
      </c>
      <c r="V2273" s="371">
        <f t="shared" si="582"/>
        <v>78774.71875</v>
      </c>
      <c r="W2273" s="383">
        <f t="shared" si="587"/>
        <v>68534.005312499998</v>
      </c>
      <c r="X2273" s="365">
        <f>IF(ISERROR('commented data'!$T2227),"",'commented data'!$T2227)</f>
        <v>101.36900329589844</v>
      </c>
      <c r="Y2273" s="384">
        <f t="shared" si="588"/>
        <v>101.36900329589844</v>
      </c>
      <c r="Z2273" s="365">
        <f>IF(ISERROR('commented data'!$U2227),"",'commented data'!$U2227)</f>
        <v>1012.8189697265625</v>
      </c>
      <c r="AA2273" s="385">
        <f t="shared" si="589"/>
        <v>1022.9471594238281</v>
      </c>
      <c r="AB2273" s="358"/>
      <c r="AC2273" s="427">
        <f t="shared" si="584"/>
        <v>6.4571205207736888</v>
      </c>
      <c r="AD2273" s="428">
        <f t="shared" si="583"/>
        <v>0.4038211186104731</v>
      </c>
      <c r="AE2273" s="429">
        <f t="shared" si="585"/>
        <v>9.2528788813895275</v>
      </c>
      <c r="AF2273" s="430">
        <f t="shared" si="586"/>
        <v>0.95818228601794886</v>
      </c>
    </row>
    <row r="2274" spans="1:32" s="5" customFormat="1" x14ac:dyDescent="0.2">
      <c r="A2274" s="363">
        <f>'commented data'!$A2228</f>
        <v>41273.708333333336</v>
      </c>
      <c r="B2274" s="364">
        <f>IF(ISERROR('commented data'!$B2228),"",'commented data'!$B2228)</f>
        <v>893.94287109375</v>
      </c>
      <c r="C2274" s="364">
        <f>IF(ISERROR('commented data'!$C2228),"",'commented data'!$C2228)</f>
        <v>457.55120849609375</v>
      </c>
      <c r="D2274" s="364">
        <f>IF(ISERROR('commented data'!$D2228),"",'commented data'!$D2228)</f>
        <v>5670.34521484375</v>
      </c>
      <c r="E2274" s="364">
        <f>IF(ISERROR('commented data'!$E2228),"",'commented data'!$E2228)</f>
        <v>9.9505739212036133</v>
      </c>
      <c r="F2274" s="357">
        <f t="shared" si="575"/>
        <v>128.40635215759278</v>
      </c>
      <c r="G2274" s="362">
        <f t="shared" si="576"/>
        <v>50431.887949558572</v>
      </c>
      <c r="H2274" s="359">
        <f>IF(ISERROR('commented data'!$N2228),"",'commented data'!$N2228)</f>
        <v>15.736626135607366</v>
      </c>
      <c r="I2274" s="359">
        <f>IFERROR('commented data'!O2228,"")</f>
        <v>15.232878608517531</v>
      </c>
      <c r="J2274" s="358">
        <f>IF(ISERROR('commented data'!$P2228),"",'commented data'!$P2228)</f>
        <v>1</v>
      </c>
      <c r="K2274" s="328">
        <f>IF(ISERROR('commented data'!$Q2228),"",'commented data'!$Q2228)</f>
        <v>1</v>
      </c>
      <c r="L2274" s="328">
        <f>IF(ISERROR('commented data'!$R2228),"",'commented data'!$R2228)</f>
        <v>1</v>
      </c>
      <c r="M2274" s="328">
        <f>IF(ISERROR('commented data'!$S2228),"",'commented data'!$S2228)</f>
        <v>1</v>
      </c>
      <c r="N2274" s="366">
        <f t="shared" si="577"/>
        <v>1</v>
      </c>
      <c r="O2274" s="367" t="b">
        <f t="shared" si="578"/>
        <v>1</v>
      </c>
      <c r="P2274" s="365">
        <f>IF(ISERROR('commented data'!$J2228),"",'commented data'!$J2228)</f>
        <v>127.13500213623047</v>
      </c>
      <c r="Q2274" s="368">
        <f t="shared" si="574"/>
        <v>127.13500213623047</v>
      </c>
      <c r="R2274" s="368" t="str">
        <f t="shared" si="579"/>
        <v/>
      </c>
      <c r="S2274" s="369">
        <f t="shared" si="580"/>
        <v>127.13500213623047</v>
      </c>
      <c r="T2274" s="365">
        <f>IF(ISERROR('commented data'!$M2228),"",'commented data'!$M2228)</f>
        <v>78705.7421875</v>
      </c>
      <c r="U2274" s="370">
        <f t="shared" si="581"/>
        <v>78705.7421875</v>
      </c>
      <c r="V2274" s="371">
        <f t="shared" si="582"/>
        <v>78705.7421875</v>
      </c>
      <c r="W2274" s="383">
        <f t="shared" si="587"/>
        <v>68473.995703124994</v>
      </c>
      <c r="X2274" s="365">
        <f>IF(ISERROR('commented data'!$T2228),"",'commented data'!$T2228)</f>
        <v>101.26820373535156</v>
      </c>
      <c r="Y2274" s="384">
        <f t="shared" si="588"/>
        <v>101.26820373535156</v>
      </c>
      <c r="Z2274" s="365">
        <f>IF(ISERROR('commented data'!$U2228),"",'commented data'!$U2228)</f>
        <v>1012.8159790039062</v>
      </c>
      <c r="AA2274" s="385">
        <f t="shared" si="589"/>
        <v>1022.9441387939453</v>
      </c>
      <c r="AB2274" s="358"/>
      <c r="AC2274" s="427">
        <f t="shared" si="584"/>
        <v>6.4757747640232779</v>
      </c>
      <c r="AD2274" s="428">
        <f t="shared" si="583"/>
        <v>0.41150972948200759</v>
      </c>
      <c r="AE2274" s="429">
        <f t="shared" si="585"/>
        <v>9.2451902705179929</v>
      </c>
      <c r="AF2274" s="430">
        <f t="shared" si="586"/>
        <v>0.95738609157558918</v>
      </c>
    </row>
    <row r="2275" spans="1:32" s="5" customFormat="1" x14ac:dyDescent="0.2">
      <c r="A2275" s="363">
        <f>'commented data'!$A2229</f>
        <v>41273.75</v>
      </c>
      <c r="B2275" s="364">
        <f>IF(ISERROR('commented data'!$B2229),"",'commented data'!$B2229)</f>
        <v>893.99859619140625</v>
      </c>
      <c r="C2275" s="364">
        <f>IF(ISERROR('commented data'!$C2229),"",'commented data'!$C2229)</f>
        <v>457.42999267578125</v>
      </c>
      <c r="D2275" s="364">
        <f>IF(ISERROR('commented data'!$D2229),"",'commented data'!$D2229)</f>
        <v>5669.98779296875</v>
      </c>
      <c r="E2275" s="364">
        <f>IF(ISERROR('commented data'!$E2229),"",'commented data'!$E2229)</f>
        <v>9.9521017074584961</v>
      </c>
      <c r="F2275" s="357">
        <f t="shared" si="575"/>
        <v>128.76186950683595</v>
      </c>
      <c r="G2275" s="362">
        <f t="shared" si="576"/>
        <v>50454.410587416678</v>
      </c>
      <c r="H2275" s="359">
        <f>IF(ISERROR('commented data'!$N2229),"",'commented data'!$N2229)</f>
        <v>15.495744172963168</v>
      </c>
      <c r="I2275" s="359">
        <f>IFERROR('commented data'!O2229,"")</f>
        <v>15.23191842640734</v>
      </c>
      <c r="J2275" s="358">
        <f>IF(ISERROR('commented data'!$P2229),"",'commented data'!$P2229)</f>
        <v>1</v>
      </c>
      <c r="K2275" s="328">
        <f>IF(ISERROR('commented data'!$Q2229),"",'commented data'!$Q2229)</f>
        <v>1</v>
      </c>
      <c r="L2275" s="328">
        <f>IF(ISERROR('commented data'!$R2229),"",'commented data'!$R2229)</f>
        <v>1</v>
      </c>
      <c r="M2275" s="328">
        <f>IF(ISERROR('commented data'!$S2229),"",'commented data'!$S2229)</f>
        <v>1</v>
      </c>
      <c r="N2275" s="366">
        <f t="shared" si="577"/>
        <v>1</v>
      </c>
      <c r="O2275" s="367" t="b">
        <f t="shared" si="578"/>
        <v>1</v>
      </c>
      <c r="P2275" s="365">
        <f>IF(ISERROR('commented data'!$J2229),"",'commented data'!$J2229)</f>
        <v>127.48699951171875</v>
      </c>
      <c r="Q2275" s="368">
        <f t="shared" si="574"/>
        <v>127.48699951171875</v>
      </c>
      <c r="R2275" s="368" t="str">
        <f t="shared" si="579"/>
        <v/>
      </c>
      <c r="S2275" s="369">
        <f t="shared" si="580"/>
        <v>127.48699951171875</v>
      </c>
      <c r="T2275" s="365">
        <f>IF(ISERROR('commented data'!$M2229),"",'commented data'!$M2229)</f>
        <v>78694.59375</v>
      </c>
      <c r="U2275" s="370">
        <f t="shared" si="581"/>
        <v>78694.59375</v>
      </c>
      <c r="V2275" s="371">
        <f t="shared" si="582"/>
        <v>78694.59375</v>
      </c>
      <c r="W2275" s="383">
        <f t="shared" si="587"/>
        <v>68464.296562499992</v>
      </c>
      <c r="X2275" s="365">
        <f>IF(ISERROR('commented data'!$T2229),"",'commented data'!$T2229)</f>
        <v>101.04879760742187</v>
      </c>
      <c r="Y2275" s="384">
        <f t="shared" si="588"/>
        <v>101.04879760742187</v>
      </c>
      <c r="Z2275" s="365">
        <f>IF(ISERROR('commented data'!$U2229),"",'commented data'!$U2229)</f>
        <v>1012.8179931640625</v>
      </c>
      <c r="AA2275" s="385">
        <f t="shared" si="589"/>
        <v>1022.9461730957031</v>
      </c>
      <c r="AB2275" s="358"/>
      <c r="AC2275" s="427">
        <f t="shared" si="584"/>
        <v>6.4966042321012676</v>
      </c>
      <c r="AD2275" s="428">
        <f t="shared" si="583"/>
        <v>0.41925087040585524</v>
      </c>
      <c r="AE2275" s="429">
        <f t="shared" si="585"/>
        <v>9.237449129594145</v>
      </c>
      <c r="AF2275" s="430">
        <f t="shared" si="586"/>
        <v>0.95658445738131492</v>
      </c>
    </row>
    <row r="2276" spans="1:32" s="5" customFormat="1" x14ac:dyDescent="0.2">
      <c r="A2276" s="363">
        <f>'commented data'!$A2230</f>
        <v>41273.791666666664</v>
      </c>
      <c r="B2276" s="364">
        <f>IF(ISERROR('commented data'!$B2230),"",'commented data'!$B2230)</f>
        <v>894.07037353515625</v>
      </c>
      <c r="C2276" s="364">
        <f>IF(ISERROR('commented data'!$C2230),"",'commented data'!$C2230)</f>
        <v>457.88778686523437</v>
      </c>
      <c r="D2276" s="364">
        <f>IF(ISERROR('commented data'!$D2230),"",'commented data'!$D2230)</f>
        <v>5677.60693359375</v>
      </c>
      <c r="E2276" s="364">
        <f>IF(ISERROR('commented data'!$E2230),"",'commented data'!$E2230)</f>
        <v>9.9551401138305664</v>
      </c>
      <c r="F2276" s="357">
        <f t="shared" si="575"/>
        <v>129.41301559448243</v>
      </c>
      <c r="G2276" s="362">
        <f t="shared" si="576"/>
        <v>50533.980335735359</v>
      </c>
      <c r="H2276" s="359">
        <f>IF(ISERROR('commented data'!$N2230),"",'commented data'!$N2230)</f>
        <v>15.353601919140202</v>
      </c>
      <c r="I2276" s="359">
        <f>IFERROR('commented data'!O2230,"")</f>
        <v>15.252386570734428</v>
      </c>
      <c r="J2276" s="358">
        <f>IF(ISERROR('commented data'!$P2230),"",'commented data'!$P2230)</f>
        <v>1</v>
      </c>
      <c r="K2276" s="328">
        <f>IF(ISERROR('commented data'!$Q2230),"",'commented data'!$Q2230)</f>
        <v>1</v>
      </c>
      <c r="L2276" s="328">
        <f>IF(ISERROR('commented data'!$R2230),"",'commented data'!$R2230)</f>
        <v>1</v>
      </c>
      <c r="M2276" s="328">
        <f>IF(ISERROR('commented data'!$S2230),"",'commented data'!$S2230)</f>
        <v>1</v>
      </c>
      <c r="N2276" s="366">
        <f t="shared" si="577"/>
        <v>1</v>
      </c>
      <c r="O2276" s="367" t="b">
        <f t="shared" si="578"/>
        <v>1</v>
      </c>
      <c r="P2276" s="365">
        <f>IF(ISERROR('commented data'!$J2230),"",'commented data'!$J2230)</f>
        <v>128.13169860839844</v>
      </c>
      <c r="Q2276" s="368">
        <f t="shared" si="574"/>
        <v>128.13169860839844</v>
      </c>
      <c r="R2276" s="368" t="str">
        <f t="shared" si="579"/>
        <v/>
      </c>
      <c r="S2276" s="369">
        <f t="shared" si="580"/>
        <v>128.13169860839844</v>
      </c>
      <c r="T2276" s="365">
        <f>IF(ISERROR('commented data'!$M2230),"",'commented data'!$M2230)</f>
        <v>78765.453125</v>
      </c>
      <c r="U2276" s="370">
        <f t="shared" si="581"/>
        <v>78765.453125</v>
      </c>
      <c r="V2276" s="371">
        <f t="shared" si="582"/>
        <v>78765.453125</v>
      </c>
      <c r="W2276" s="383">
        <f t="shared" si="587"/>
        <v>68525.944218749995</v>
      </c>
      <c r="X2276" s="365">
        <f>IF(ISERROR('commented data'!$T2230),"",'commented data'!$T2230)</f>
        <v>100.79489898681641</v>
      </c>
      <c r="Y2276" s="384">
        <f t="shared" si="588"/>
        <v>100.79489898681641</v>
      </c>
      <c r="Z2276" s="365">
        <f>IF(ISERROR('commented data'!$U2230),"",'commented data'!$U2230)</f>
        <v>1012.8150024414062</v>
      </c>
      <c r="AA2276" s="385">
        <f t="shared" si="589"/>
        <v>1022.9431524658203</v>
      </c>
      <c r="AB2276" s="358"/>
      <c r="AC2276" s="427">
        <f t="shared" si="584"/>
        <v>6.5397547852397881</v>
      </c>
      <c r="AD2276" s="428">
        <f t="shared" si="583"/>
        <v>0.42594270840688914</v>
      </c>
      <c r="AE2276" s="429">
        <f t="shared" si="585"/>
        <v>9.2307572915931111</v>
      </c>
      <c r="AF2276" s="430">
        <f t="shared" si="586"/>
        <v>0.95589148379809985</v>
      </c>
    </row>
    <row r="2277" spans="1:32" s="5" customFormat="1" x14ac:dyDescent="0.2">
      <c r="A2277" s="363">
        <f>'commented data'!$A2231</f>
        <v>41273.833333333336</v>
      </c>
      <c r="B2277" s="364">
        <f>IF(ISERROR('commented data'!$B2231),"",'commented data'!$B2231)</f>
        <v>893.85162353515625</v>
      </c>
      <c r="C2277" s="364">
        <f>IF(ISERROR('commented data'!$C2231),"",'commented data'!$C2231)</f>
        <v>453.72781372070312</v>
      </c>
      <c r="D2277" s="364">
        <f>IF(ISERROR('commented data'!$D2231),"",'commented data'!$D2231)</f>
        <v>5632.43212890625</v>
      </c>
      <c r="E2277" s="364">
        <f>IF(ISERROR('commented data'!$E2231),"",'commented data'!$E2231)</f>
        <v>9.9687538146972656</v>
      </c>
      <c r="F2277" s="357">
        <f t="shared" si="575"/>
        <v>129.30958984374999</v>
      </c>
      <c r="G2277" s="362">
        <f t="shared" si="576"/>
        <v>50201.280514149934</v>
      </c>
      <c r="H2277" s="359">
        <f>IF(ISERROR('commented data'!$N2231),"",'commented data'!$N2231)</f>
        <v>15.466294058504573</v>
      </c>
      <c r="I2277" s="359">
        <f>IFERROR('commented data'!O2231,"")</f>
        <v>15.131028471730728</v>
      </c>
      <c r="J2277" s="358">
        <f>IF(ISERROR('commented data'!$P2231),"",'commented data'!$P2231)</f>
        <v>1</v>
      </c>
      <c r="K2277" s="328">
        <f>IF(ISERROR('commented data'!$Q2231),"",'commented data'!$Q2231)</f>
        <v>1</v>
      </c>
      <c r="L2277" s="328">
        <f>IF(ISERROR('commented data'!$R2231),"",'commented data'!$R2231)</f>
        <v>1</v>
      </c>
      <c r="M2277" s="328">
        <f>IF(ISERROR('commented data'!$S2231),"",'commented data'!$S2231)</f>
        <v>1</v>
      </c>
      <c r="N2277" s="366">
        <f t="shared" si="577"/>
        <v>1</v>
      </c>
      <c r="O2277" s="367" t="b">
        <f t="shared" si="578"/>
        <v>1</v>
      </c>
      <c r="P2277" s="365">
        <f>IF(ISERROR('commented data'!$J2231),"",'commented data'!$J2231)</f>
        <v>128.029296875</v>
      </c>
      <c r="Q2277" s="368">
        <f t="shared" si="574"/>
        <v>128.029296875</v>
      </c>
      <c r="R2277" s="368" t="str">
        <f t="shared" si="579"/>
        <v/>
      </c>
      <c r="S2277" s="369">
        <f t="shared" si="580"/>
        <v>128.029296875</v>
      </c>
      <c r="T2277" s="365">
        <f>IF(ISERROR('commented data'!$M2231),"",'commented data'!$M2231)</f>
        <v>78346.25</v>
      </c>
      <c r="U2277" s="370">
        <f t="shared" si="581"/>
        <v>78346.25</v>
      </c>
      <c r="V2277" s="371">
        <f t="shared" si="582"/>
        <v>78346.25</v>
      </c>
      <c r="W2277" s="383">
        <f t="shared" si="587"/>
        <v>68161.237500000003</v>
      </c>
      <c r="X2277" s="365">
        <f>IF(ISERROR('commented data'!$T2231),"",'commented data'!$T2231)</f>
        <v>101.26940155029297</v>
      </c>
      <c r="Y2277" s="384">
        <f t="shared" si="588"/>
        <v>101.26940155029297</v>
      </c>
      <c r="Z2277" s="365">
        <f>IF(ISERROR('commented data'!$U2231),"",'commented data'!$U2231)</f>
        <v>1012.8140258789062</v>
      </c>
      <c r="AA2277" s="385">
        <f t="shared" si="589"/>
        <v>1022.9421661376953</v>
      </c>
      <c r="AB2277" s="358"/>
      <c r="AC2277" s="427">
        <f t="shared" si="584"/>
        <v>6.4915069929157658</v>
      </c>
      <c r="AD2277" s="428">
        <f t="shared" si="583"/>
        <v>0.41971961533643737</v>
      </c>
      <c r="AE2277" s="429">
        <f t="shared" si="585"/>
        <v>9.2369803846635641</v>
      </c>
      <c r="AF2277" s="430">
        <f t="shared" si="586"/>
        <v>0.95653591647908331</v>
      </c>
    </row>
    <row r="2278" spans="1:32" s="5" customFormat="1" x14ac:dyDescent="0.2">
      <c r="A2278" s="363">
        <f>'commented data'!$A2232</f>
        <v>41273.875</v>
      </c>
      <c r="B2278" s="364">
        <f>IF(ISERROR('commented data'!$B2232),"",'commented data'!$B2232)</f>
        <v>894.123779296875</v>
      </c>
      <c r="C2278" s="364">
        <f>IF(ISERROR('commented data'!$C2232),"",'commented data'!$C2232)</f>
        <v>449.44769287109375</v>
      </c>
      <c r="D2278" s="364">
        <f>IF(ISERROR('commented data'!$D2232),"",'commented data'!$D2232)</f>
        <v>5606.97900390625</v>
      </c>
      <c r="E2278" s="364">
        <f>IF(ISERROR('commented data'!$E2232),"",'commented data'!$E2232)</f>
        <v>9.9758424758911133</v>
      </c>
      <c r="F2278" s="357">
        <f t="shared" si="575"/>
        <v>127.38524055480957</v>
      </c>
      <c r="G2278" s="362">
        <f t="shared" si="576"/>
        <v>49782.05771402314</v>
      </c>
      <c r="H2278" s="359">
        <f>IF(ISERROR('commented data'!$N2232),"",'commented data'!$N2232)</f>
        <v>15.005600555605488</v>
      </c>
      <c r="I2278" s="359">
        <f>IFERROR('commented data'!O2232,"")</f>
        <v>15.062650912932817</v>
      </c>
      <c r="J2278" s="358">
        <f>IF(ISERROR('commented data'!$P2232),"",'commented data'!$P2232)</f>
        <v>1</v>
      </c>
      <c r="K2278" s="328">
        <f>IF(ISERROR('commented data'!$Q2232),"",'commented data'!$Q2232)</f>
        <v>1</v>
      </c>
      <c r="L2278" s="328">
        <f>IF(ISERROR('commented data'!$R2232),"",'commented data'!$R2232)</f>
        <v>1</v>
      </c>
      <c r="M2278" s="328">
        <f>IF(ISERROR('commented data'!$S2232),"",'commented data'!$S2232)</f>
        <v>1</v>
      </c>
      <c r="N2278" s="366">
        <f t="shared" si="577"/>
        <v>1</v>
      </c>
      <c r="O2278" s="367" t="b">
        <f t="shared" si="578"/>
        <v>1</v>
      </c>
      <c r="P2278" s="365">
        <f>IF(ISERROR('commented data'!$J2232),"",'commented data'!$J2232)</f>
        <v>126.12400054931641</v>
      </c>
      <c r="Q2278" s="368">
        <f t="shared" si="574"/>
        <v>126.12400054931641</v>
      </c>
      <c r="R2278" s="368" t="str">
        <f t="shared" si="579"/>
        <v/>
      </c>
      <c r="S2278" s="369">
        <f t="shared" si="580"/>
        <v>126.12400054931641</v>
      </c>
      <c r="T2278" s="365">
        <f>IF(ISERROR('commented data'!$M2232),"",'commented data'!$M2232)</f>
        <v>77854.328125</v>
      </c>
      <c r="U2278" s="370">
        <f t="shared" si="581"/>
        <v>77854.328125</v>
      </c>
      <c r="V2278" s="371">
        <f t="shared" si="582"/>
        <v>77854.328125</v>
      </c>
      <c r="W2278" s="383">
        <f t="shared" si="587"/>
        <v>67733.265468750003</v>
      </c>
      <c r="X2278" s="365">
        <f>IF(ISERROR('commented data'!$T2232),"",'commented data'!$T2232)</f>
        <v>102.05210113525391</v>
      </c>
      <c r="Y2278" s="384">
        <f t="shared" si="588"/>
        <v>102.05210113525391</v>
      </c>
      <c r="Z2278" s="365">
        <f>IF(ISERROR('commented data'!$U2232),"",'commented data'!$U2232)</f>
        <v>1012.8150024414062</v>
      </c>
      <c r="AA2278" s="385">
        <f t="shared" si="589"/>
        <v>1022.9431524658203</v>
      </c>
      <c r="AB2278" s="358"/>
      <c r="AC2278" s="427">
        <f t="shared" si="584"/>
        <v>6.3414993972142506</v>
      </c>
      <c r="AD2278" s="428">
        <f t="shared" si="583"/>
        <v>0.42260883686160244</v>
      </c>
      <c r="AE2278" s="429">
        <f t="shared" si="585"/>
        <v>9.2340911631383982</v>
      </c>
      <c r="AF2278" s="430">
        <f t="shared" si="586"/>
        <v>0.95623672301494278</v>
      </c>
    </row>
    <row r="2279" spans="1:32" s="5" customFormat="1" x14ac:dyDescent="0.2">
      <c r="A2279" s="363">
        <f>'commented data'!$A2233</f>
        <v>41273.916666666664</v>
      </c>
      <c r="B2279" s="364">
        <f>IF(ISERROR('commented data'!$B2233),"",'commented data'!$B2233)</f>
        <v>894.06707763671875</v>
      </c>
      <c r="C2279" s="364">
        <f>IF(ISERROR('commented data'!$C2233),"",'commented data'!$C2233)</f>
        <v>450.16549682617187</v>
      </c>
      <c r="D2279" s="364">
        <f>IF(ISERROR('commented data'!$D2233),"",'commented data'!$D2233)</f>
        <v>5553.1767578125</v>
      </c>
      <c r="E2279" s="364">
        <f>IF(ISERROR('commented data'!$E2233),"",'commented data'!$E2233)</f>
        <v>9.8791294097900391</v>
      </c>
      <c r="F2279" s="357">
        <f t="shared" si="575"/>
        <v>126.29302856445312</v>
      </c>
      <c r="G2279" s="362">
        <f t="shared" si="576"/>
        <v>49886.011445164957</v>
      </c>
      <c r="H2279" s="359">
        <f>IF(ISERROR('commented data'!$N2233),"",'commented data'!$N2233)</f>
        <v>15.270938248427047</v>
      </c>
      <c r="I2279" s="359">
        <f>IFERROR('commented data'!O2233,"")</f>
        <v>14.918115959140898</v>
      </c>
      <c r="J2279" s="358">
        <f>IF(ISERROR('commented data'!$P2233),"",'commented data'!$P2233)</f>
        <v>1</v>
      </c>
      <c r="K2279" s="328">
        <f>IF(ISERROR('commented data'!$Q2233),"",'commented data'!$Q2233)</f>
        <v>1</v>
      </c>
      <c r="L2279" s="328">
        <f>IF(ISERROR('commented data'!$R2233),"",'commented data'!$R2233)</f>
        <v>1</v>
      </c>
      <c r="M2279" s="328">
        <f>IF(ISERROR('commented data'!$S2233),"",'commented data'!$S2233)</f>
        <v>1</v>
      </c>
      <c r="N2279" s="366">
        <f t="shared" si="577"/>
        <v>1</v>
      </c>
      <c r="O2279" s="367" t="b">
        <f t="shared" si="578"/>
        <v>1</v>
      </c>
      <c r="P2279" s="365">
        <f>IF(ISERROR('commented data'!$J2233),"",'commented data'!$J2233)</f>
        <v>125.0426025390625</v>
      </c>
      <c r="Q2279" s="368">
        <f t="shared" si="574"/>
        <v>125.0426025390625</v>
      </c>
      <c r="R2279" s="368" t="str">
        <f t="shared" si="579"/>
        <v/>
      </c>
      <c r="S2279" s="369">
        <f t="shared" si="580"/>
        <v>125.0426025390625</v>
      </c>
      <c r="T2279" s="365">
        <f>IF(ISERROR('commented data'!$M2233),"",'commented data'!$M2233)</f>
        <v>78001.546875</v>
      </c>
      <c r="U2279" s="370">
        <f t="shared" si="581"/>
        <v>78001.546875</v>
      </c>
      <c r="V2279" s="371">
        <f t="shared" si="582"/>
        <v>78001.546875</v>
      </c>
      <c r="W2279" s="383">
        <f t="shared" si="587"/>
        <v>67861.345781249998</v>
      </c>
      <c r="X2279" s="365">
        <f>IF(ISERROR('commented data'!$T2233),"",'commented data'!$T2233)</f>
        <v>101.97640228271484</v>
      </c>
      <c r="Y2279" s="384">
        <f t="shared" si="588"/>
        <v>101.97640228271484</v>
      </c>
      <c r="Z2279" s="365">
        <f>IF(ISERROR('commented data'!$U2233),"",'commented data'!$U2233)</f>
        <v>1012.8099975585937</v>
      </c>
      <c r="AA2279" s="385">
        <f t="shared" si="589"/>
        <v>1022.9380975341797</v>
      </c>
      <c r="AB2279" s="358"/>
      <c r="AC2279" s="427">
        <f t="shared" si="584"/>
        <v>6.3002554684108532</v>
      </c>
      <c r="AD2279" s="428">
        <f t="shared" si="583"/>
        <v>0.41256505434823554</v>
      </c>
      <c r="AE2279" s="429">
        <f t="shared" si="585"/>
        <v>9.2441349456517656</v>
      </c>
      <c r="AF2279" s="430">
        <f t="shared" si="586"/>
        <v>0.9572768073619109</v>
      </c>
    </row>
    <row r="2280" spans="1:32" s="5" customFormat="1" x14ac:dyDescent="0.2">
      <c r="A2280" s="363">
        <f>'commented data'!$A2234</f>
        <v>41273.958333333336</v>
      </c>
      <c r="B2280" s="364">
        <f>IF(ISERROR('commented data'!$B2234),"",'commented data'!$B2234)</f>
        <v>894.017578125</v>
      </c>
      <c r="C2280" s="364">
        <f>IF(ISERROR('commented data'!$C2234),"",'commented data'!$C2234)</f>
        <v>450.6669921875</v>
      </c>
      <c r="D2280" s="364">
        <f>IF(ISERROR('commented data'!$D2234),"",'commented data'!$D2234)</f>
        <v>5556.91015625</v>
      </c>
      <c r="E2280" s="364">
        <f>IF(ISERROR('commented data'!$E2234),"",'commented data'!$E2234)</f>
        <v>9.8719301223754883</v>
      </c>
      <c r="F2280" s="357">
        <f t="shared" si="575"/>
        <v>126.31140663146972</v>
      </c>
      <c r="G2280" s="362">
        <f t="shared" si="576"/>
        <v>49981.757609001637</v>
      </c>
      <c r="H2280" s="359">
        <f>IF(ISERROR('commented data'!$N2234),"",'commented data'!$N2234)</f>
        <v>15.269985389113426</v>
      </c>
      <c r="I2280" s="359">
        <f>IFERROR('commented data'!O2234,"")</f>
        <v>14.92814540233014</v>
      </c>
      <c r="J2280" s="358">
        <f>IF(ISERROR('commented data'!$P2234),"",'commented data'!$P2234)</f>
        <v>1</v>
      </c>
      <c r="K2280" s="328">
        <f>IF(ISERROR('commented data'!$Q2234),"",'commented data'!$Q2234)</f>
        <v>1</v>
      </c>
      <c r="L2280" s="328">
        <f>IF(ISERROR('commented data'!$R2234),"",'commented data'!$R2234)</f>
        <v>1</v>
      </c>
      <c r="M2280" s="328">
        <f>IF(ISERROR('commented data'!$S2234),"",'commented data'!$S2234)</f>
        <v>1</v>
      </c>
      <c r="N2280" s="366">
        <f t="shared" si="577"/>
        <v>1</v>
      </c>
      <c r="O2280" s="367" t="b">
        <f t="shared" si="578"/>
        <v>1</v>
      </c>
      <c r="P2280" s="365">
        <f>IF(ISERROR('commented data'!$J2234),"",'commented data'!$J2234)</f>
        <v>125.06079864501953</v>
      </c>
      <c r="Q2280" s="368">
        <f t="shared" si="574"/>
        <v>125.06079864501953</v>
      </c>
      <c r="R2280" s="368" t="str">
        <f t="shared" si="579"/>
        <v/>
      </c>
      <c r="S2280" s="369">
        <f t="shared" si="580"/>
        <v>125.06079864501953</v>
      </c>
      <c r="T2280" s="365">
        <f>IF(ISERROR('commented data'!$M2234),"",'commented data'!$M2234)</f>
        <v>78128.0234375</v>
      </c>
      <c r="U2280" s="370">
        <f t="shared" si="581"/>
        <v>78128.0234375</v>
      </c>
      <c r="V2280" s="371">
        <f t="shared" si="582"/>
        <v>78128.0234375</v>
      </c>
      <c r="W2280" s="383">
        <f t="shared" si="587"/>
        <v>67971.380390624996</v>
      </c>
      <c r="X2280" s="365">
        <f>IF(ISERROR('commented data'!$T2234),"",'commented data'!$T2234)</f>
        <v>101.86599731445312</v>
      </c>
      <c r="Y2280" s="384">
        <f t="shared" si="588"/>
        <v>101.86599731445312</v>
      </c>
      <c r="Z2280" s="365">
        <f>IF(ISERROR('commented data'!$U2234),"",'commented data'!$U2234)</f>
        <v>1012.81298828125</v>
      </c>
      <c r="AA2280" s="385">
        <f t="shared" si="589"/>
        <v>1022.9411181640625</v>
      </c>
      <c r="AB2280" s="358"/>
      <c r="AC2280" s="427">
        <f t="shared" si="584"/>
        <v>6.313266109506162</v>
      </c>
      <c r="AD2280" s="428">
        <f t="shared" si="583"/>
        <v>0.41344283891765465</v>
      </c>
      <c r="AE2280" s="429">
        <f t="shared" si="585"/>
        <v>9.2432571610823455</v>
      </c>
      <c r="AF2280" s="430">
        <f t="shared" si="586"/>
        <v>0.95718590834160167</v>
      </c>
    </row>
    <row r="2281" spans="1:32" s="5" customFormat="1" x14ac:dyDescent="0.2">
      <c r="A2281" s="363">
        <f>'commented data'!$A2235</f>
        <v>41274</v>
      </c>
      <c r="B2281" s="364">
        <f>IF(ISERROR('commented data'!$B2235),"",'commented data'!$B2235)</f>
        <v>893.97259521484375</v>
      </c>
      <c r="C2281" s="364">
        <f>IF(ISERROR('commented data'!$C2235),"",'commented data'!$C2235)</f>
        <v>451.58621215820313</v>
      </c>
      <c r="D2281" s="364">
        <f>IF(ISERROR('commented data'!$D2235),"",'commented data'!$D2235)</f>
        <v>5569.1767578125</v>
      </c>
      <c r="E2281" s="364">
        <f>IF(ISERROR('commented data'!$E2235),"",'commented data'!$E2235)</f>
        <v>9.8762569427490234</v>
      </c>
      <c r="F2281" s="357">
        <f t="shared" si="575"/>
        <v>125.62086906433106</v>
      </c>
      <c r="G2281" s="362">
        <f t="shared" si="576"/>
        <v>50080.187843991604</v>
      </c>
      <c r="H2281" s="359">
        <f>IF(ISERROR('commented data'!$N2235),"",'commented data'!$N2235)</f>
        <v>14.950937701892398</v>
      </c>
      <c r="I2281" s="359">
        <f>IFERROR('commented data'!O2235,"")</f>
        <v>14.961098537538112</v>
      </c>
      <c r="J2281" s="358">
        <f>IF(ISERROR('commented data'!$P2235),"",'commented data'!$P2235)</f>
        <v>1</v>
      </c>
      <c r="K2281" s="328">
        <f>IF(ISERROR('commented data'!$Q2235),"",'commented data'!$Q2235)</f>
        <v>1</v>
      </c>
      <c r="L2281" s="328">
        <f>IF(ISERROR('commented data'!$R2235),"",'commented data'!$R2235)</f>
        <v>1</v>
      </c>
      <c r="M2281" s="328">
        <f>IF(ISERROR('commented data'!$S2235),"",'commented data'!$S2235)</f>
        <v>1</v>
      </c>
      <c r="N2281" s="366">
        <f t="shared" si="577"/>
        <v>1</v>
      </c>
      <c r="O2281" s="367" t="b">
        <f t="shared" si="578"/>
        <v>1</v>
      </c>
      <c r="P2281" s="365">
        <f>IF(ISERROR('commented data'!$J2235),"",'commented data'!$J2235)</f>
        <v>124.37709808349609</v>
      </c>
      <c r="Q2281" s="368">
        <f t="shared" si="574"/>
        <v>124.37709808349609</v>
      </c>
      <c r="R2281" s="368" t="str">
        <f t="shared" si="579"/>
        <v/>
      </c>
      <c r="S2281" s="369">
        <f t="shared" si="580"/>
        <v>124.37709808349609</v>
      </c>
      <c r="T2281" s="365">
        <f>IF(ISERROR('commented data'!$M2235),"",'commented data'!$M2235)</f>
        <v>78254.96875</v>
      </c>
      <c r="U2281" s="370">
        <f t="shared" si="581"/>
        <v>78254.96875</v>
      </c>
      <c r="V2281" s="371">
        <f t="shared" si="582"/>
        <v>78254.96875</v>
      </c>
      <c r="W2281" s="383">
        <f t="shared" si="587"/>
        <v>68081.822812500002</v>
      </c>
      <c r="X2281" s="365">
        <f>IF(ISERROR('commented data'!$T2235),"",'commented data'!$T2235)</f>
        <v>101.73670196533203</v>
      </c>
      <c r="Y2281" s="384">
        <f t="shared" si="588"/>
        <v>101.73670196533203</v>
      </c>
      <c r="Z2281" s="365">
        <f>IF(ISERROR('commented data'!$U2235),"",'commented data'!$U2235)</f>
        <v>1012.81201171875</v>
      </c>
      <c r="AA2281" s="385">
        <f t="shared" si="589"/>
        <v>1022.9401318359376</v>
      </c>
      <c r="AB2281" s="358"/>
      <c r="AC2281" s="427">
        <f t="shared" si="584"/>
        <v>6.2911167198671736</v>
      </c>
      <c r="AD2281" s="428">
        <f t="shared" si="583"/>
        <v>0.42078409028959318</v>
      </c>
      <c r="AE2281" s="429">
        <f t="shared" si="585"/>
        <v>9.2359159097104069</v>
      </c>
      <c r="AF2281" s="430">
        <f t="shared" si="586"/>
        <v>0.95642568472774403</v>
      </c>
    </row>
    <row r="2282" spans="1:32" s="5" customFormat="1" x14ac:dyDescent="0.2">
      <c r="A2282" s="363">
        <f>'commented data'!$A2236</f>
        <v>41274.041666666664</v>
      </c>
      <c r="B2282" s="364">
        <f>IF(ISERROR('commented data'!$B2236),"",'commented data'!$B2236)</f>
        <v>893.99261474609375</v>
      </c>
      <c r="C2282" s="364">
        <f>IF(ISERROR('commented data'!$C2236),"",'commented data'!$C2236)</f>
        <v>453.15859985351562</v>
      </c>
      <c r="D2282" s="364">
        <f>IF(ISERROR('commented data'!$D2236),"",'commented data'!$D2236)</f>
        <v>5593.34423828125</v>
      </c>
      <c r="E2282" s="364">
        <f>IF(ISERROR('commented data'!$E2236),"",'commented data'!$E2236)</f>
        <v>9.8837480545043945</v>
      </c>
      <c r="F2282" s="357">
        <f t="shared" si="575"/>
        <v>125.47391387939453</v>
      </c>
      <c r="G2282" s="362">
        <f t="shared" si="576"/>
        <v>50210.389352204438</v>
      </c>
      <c r="H2282" s="359">
        <f>IF(ISERROR('commented data'!$N2236),"",'commented data'!$N2236)</f>
        <v>15.107941059682416</v>
      </c>
      <c r="I2282" s="359">
        <f>IFERROR('commented data'!O2236,"")</f>
        <v>15.026022326532557</v>
      </c>
      <c r="J2282" s="358">
        <f>IF(ISERROR('commented data'!$P2236),"",'commented data'!$P2236)</f>
        <v>1</v>
      </c>
      <c r="K2282" s="328">
        <f>IF(ISERROR('commented data'!$Q2236),"",'commented data'!$Q2236)</f>
        <v>1</v>
      </c>
      <c r="L2282" s="328">
        <f>IF(ISERROR('commented data'!$R2236),"",'commented data'!$R2236)</f>
        <v>1</v>
      </c>
      <c r="M2282" s="328">
        <f>IF(ISERROR('commented data'!$S2236),"",'commented data'!$S2236)</f>
        <v>1</v>
      </c>
      <c r="N2282" s="366">
        <f t="shared" si="577"/>
        <v>1</v>
      </c>
      <c r="O2282" s="367" t="b">
        <f t="shared" si="578"/>
        <v>1</v>
      </c>
      <c r="P2282" s="365">
        <f>IF(ISERROR('commented data'!$J2236),"",'commented data'!$J2236)</f>
        <v>124.23159790039062</v>
      </c>
      <c r="Q2282" s="368">
        <f t="shared" si="574"/>
        <v>124.23159790039062</v>
      </c>
      <c r="R2282" s="368" t="str">
        <f t="shared" si="579"/>
        <v/>
      </c>
      <c r="S2282" s="369">
        <f t="shared" si="580"/>
        <v>124.23159790039062</v>
      </c>
      <c r="T2282" s="365">
        <f>IF(ISERROR('commented data'!$M2236),"",'commented data'!$M2236)</f>
        <v>78420.5625</v>
      </c>
      <c r="U2282" s="370">
        <f t="shared" si="581"/>
        <v>78420.5625</v>
      </c>
      <c r="V2282" s="371">
        <f t="shared" si="582"/>
        <v>78420.5625</v>
      </c>
      <c r="W2282" s="383">
        <f t="shared" si="587"/>
        <v>68225.889374999999</v>
      </c>
      <c r="X2282" s="365">
        <f>IF(ISERROR('commented data'!$T2236),"",'commented data'!$T2236)</f>
        <v>101.55470275878906</v>
      </c>
      <c r="Y2282" s="384">
        <f t="shared" si="588"/>
        <v>101.55470275878906</v>
      </c>
      <c r="Z2282" s="365">
        <f>IF(ISERROR('commented data'!$U2236),"",'commented data'!$U2236)</f>
        <v>1012.8090209960937</v>
      </c>
      <c r="AA2282" s="385">
        <f t="shared" si="589"/>
        <v>1022.9371112060547</v>
      </c>
      <c r="AB2282" s="358"/>
      <c r="AC2282" s="427">
        <f t="shared" si="584"/>
        <v>6.3000940694293677</v>
      </c>
      <c r="AD2282" s="428">
        <f t="shared" si="583"/>
        <v>0.41700547047022979</v>
      </c>
      <c r="AE2282" s="429">
        <f t="shared" si="585"/>
        <v>9.2396945295297712</v>
      </c>
      <c r="AF2282" s="430">
        <f t="shared" si="586"/>
        <v>0.95681697987198222</v>
      </c>
    </row>
    <row r="2283" spans="1:32" s="5" customFormat="1" x14ac:dyDescent="0.2">
      <c r="A2283" s="363">
        <f>'commented data'!$A2237</f>
        <v>41274.083333333336</v>
      </c>
      <c r="B2283" s="364">
        <f>IF(ISERROR('commented data'!$B2237),"",'commented data'!$B2237)</f>
        <v>894.08087158203125</v>
      </c>
      <c r="C2283" s="364">
        <f>IF(ISERROR('commented data'!$C2237),"",'commented data'!$C2237)</f>
        <v>456.49868774414062</v>
      </c>
      <c r="D2283" s="364">
        <f>IF(ISERROR('commented data'!$D2237),"",'commented data'!$D2237)</f>
        <v>5622.8740234375</v>
      </c>
      <c r="E2283" s="364">
        <f>IF(ISERROR('commented data'!$E2237),"",'commented data'!$E2237)</f>
        <v>9.8700704574584961</v>
      </c>
      <c r="F2283" s="357">
        <f t="shared" si="575"/>
        <v>125.26272407531738</v>
      </c>
      <c r="G2283" s="362">
        <f t="shared" si="576"/>
        <v>50502.688952364209</v>
      </c>
      <c r="H2283" s="359">
        <f>IF(ISERROR('commented data'!$N2237),"",'commented data'!$N2237)</f>
        <v>15.320067140769243</v>
      </c>
      <c r="I2283" s="359">
        <f>IFERROR('commented data'!O2237,"")</f>
        <v>15.105351470628266</v>
      </c>
      <c r="J2283" s="358">
        <f>IF(ISERROR('commented data'!$P2237),"",'commented data'!$P2237)</f>
        <v>1</v>
      </c>
      <c r="K2283" s="328">
        <f>IF(ISERROR('commented data'!$Q2237),"",'commented data'!$Q2237)</f>
        <v>1</v>
      </c>
      <c r="L2283" s="328">
        <f>IF(ISERROR('commented data'!$R2237),"",'commented data'!$R2237)</f>
        <v>1</v>
      </c>
      <c r="M2283" s="328">
        <f>IF(ISERROR('commented data'!$S2237),"",'commented data'!$S2237)</f>
        <v>1</v>
      </c>
      <c r="N2283" s="366">
        <f t="shared" si="577"/>
        <v>1</v>
      </c>
      <c r="O2283" s="367" t="b">
        <f t="shared" si="578"/>
        <v>1</v>
      </c>
      <c r="P2283" s="365">
        <f>IF(ISERROR('commented data'!$J2237),"",'commented data'!$J2237)</f>
        <v>124.02249908447266</v>
      </c>
      <c r="Q2283" s="368">
        <f t="shared" si="574"/>
        <v>124.02249908447266</v>
      </c>
      <c r="R2283" s="368" t="str">
        <f t="shared" si="579"/>
        <v/>
      </c>
      <c r="S2283" s="369">
        <f t="shared" si="580"/>
        <v>124.02249908447266</v>
      </c>
      <c r="T2283" s="365">
        <f>IF(ISERROR('commented data'!$M2237),"",'commented data'!$M2237)</f>
        <v>78793.0078125</v>
      </c>
      <c r="U2283" s="370">
        <f t="shared" si="581"/>
        <v>78793.0078125</v>
      </c>
      <c r="V2283" s="371">
        <f t="shared" si="582"/>
        <v>78793.0078125</v>
      </c>
      <c r="W2283" s="383">
        <f t="shared" si="587"/>
        <v>68549.916796874997</v>
      </c>
      <c r="X2283" s="365">
        <f>IF(ISERROR('commented data'!$T2237),"",'commented data'!$T2237)</f>
        <v>101.15489959716797</v>
      </c>
      <c r="Y2283" s="384">
        <f t="shared" si="588"/>
        <v>101.15489959716797</v>
      </c>
      <c r="Z2283" s="365">
        <f>IF(ISERROR('commented data'!$U2237),"",'commented data'!$U2237)</f>
        <v>1012.8079833984375</v>
      </c>
      <c r="AA2283" s="385">
        <f t="shared" si="589"/>
        <v>1022.9360632324219</v>
      </c>
      <c r="AB2283" s="358"/>
      <c r="AC2283" s="427">
        <f t="shared" si="584"/>
        <v>6.3261043913015769</v>
      </c>
      <c r="AD2283" s="428">
        <f t="shared" si="583"/>
        <v>0.41292928635193527</v>
      </c>
      <c r="AE2283" s="429">
        <f t="shared" si="585"/>
        <v>9.2437707136480647</v>
      </c>
      <c r="AF2283" s="430">
        <f t="shared" si="586"/>
        <v>0.95723908930049229</v>
      </c>
    </row>
    <row r="2284" spans="1:32" s="5" customFormat="1" x14ac:dyDescent="0.2">
      <c r="A2284" s="363">
        <f>'commented data'!$A2238</f>
        <v>41274.125</v>
      </c>
      <c r="B2284" s="364">
        <f>IF(ISERROR('commented data'!$B2238),"",'commented data'!$B2238)</f>
        <v>893.91522216796875</v>
      </c>
      <c r="C2284" s="364">
        <f>IF(ISERROR('commented data'!$C2238),"",'commented data'!$C2238)</f>
        <v>459.18701171875</v>
      </c>
      <c r="D2284" s="364">
        <f>IF(ISERROR('commented data'!$D2238),"",'commented data'!$D2238)</f>
        <v>5645.294921875</v>
      </c>
      <c r="E2284" s="364">
        <f>IF(ISERROR('commented data'!$E2238),"",'commented data'!$E2238)</f>
        <v>9.8710441589355469</v>
      </c>
      <c r="F2284" s="357">
        <f t="shared" si="575"/>
        <v>125.49421836853027</v>
      </c>
      <c r="G2284" s="362">
        <f t="shared" si="576"/>
        <v>50789.044162378646</v>
      </c>
      <c r="H2284" s="359">
        <f>IF(ISERROR('commented data'!$N2238),"",'commented data'!$N2238)</f>
        <v>15.173870233613634</v>
      </c>
      <c r="I2284" s="359">
        <f>IFERROR('commented data'!O2238,"")</f>
        <v>15.16558322217988</v>
      </c>
      <c r="J2284" s="358">
        <f>IF(ISERROR('commented data'!$P2238),"",'commented data'!$P2238)</f>
        <v>1</v>
      </c>
      <c r="K2284" s="328">
        <f>IF(ISERROR('commented data'!$Q2238),"",'commented data'!$Q2238)</f>
        <v>1</v>
      </c>
      <c r="L2284" s="328">
        <f>IF(ISERROR('commented data'!$R2238),"",'commented data'!$R2238)</f>
        <v>1</v>
      </c>
      <c r="M2284" s="328">
        <f>IF(ISERROR('commented data'!$S2238),"",'commented data'!$S2238)</f>
        <v>1</v>
      </c>
      <c r="N2284" s="366">
        <f t="shared" si="577"/>
        <v>1</v>
      </c>
      <c r="O2284" s="367" t="b">
        <f t="shared" si="578"/>
        <v>1</v>
      </c>
      <c r="P2284" s="365">
        <f>IF(ISERROR('commented data'!$J2238),"",'commented data'!$J2238)</f>
        <v>124.25170135498047</v>
      </c>
      <c r="Q2284" s="368">
        <f t="shared" si="574"/>
        <v>124.25170135498047</v>
      </c>
      <c r="R2284" s="368" t="str">
        <f t="shared" si="579"/>
        <v/>
      </c>
      <c r="S2284" s="369">
        <f t="shared" si="580"/>
        <v>124.25170135498047</v>
      </c>
      <c r="T2284" s="365">
        <f>IF(ISERROR('commented data'!$M2238),"",'commented data'!$M2238)</f>
        <v>79138.5703125</v>
      </c>
      <c r="U2284" s="370">
        <f t="shared" si="581"/>
        <v>79138.5703125</v>
      </c>
      <c r="V2284" s="371">
        <f t="shared" si="582"/>
        <v>79138.5703125</v>
      </c>
      <c r="W2284" s="383">
        <f t="shared" si="587"/>
        <v>68850.556171874996</v>
      </c>
      <c r="X2284" s="365">
        <f>IF(ISERROR('commented data'!$T2238),"",'commented data'!$T2238)</f>
        <v>100.67759704589844</v>
      </c>
      <c r="Y2284" s="384">
        <f t="shared" si="588"/>
        <v>100.67759704589844</v>
      </c>
      <c r="Z2284" s="365">
        <f>IF(ISERROR('commented data'!$U2238),"",'commented data'!$U2238)</f>
        <v>1012.8099975585937</v>
      </c>
      <c r="AA2284" s="385">
        <f t="shared" si="589"/>
        <v>1022.9380975341797</v>
      </c>
      <c r="AB2284" s="358"/>
      <c r="AC2284" s="427">
        <f t="shared" si="584"/>
        <v>6.3737313988424731</v>
      </c>
      <c r="AD2284" s="428">
        <f t="shared" si="583"/>
        <v>0.42004652080938343</v>
      </c>
      <c r="AE2284" s="429">
        <f t="shared" si="585"/>
        <v>9.2366534791906165</v>
      </c>
      <c r="AF2284" s="430">
        <f t="shared" si="586"/>
        <v>0.95650206376822478</v>
      </c>
    </row>
    <row r="2285" spans="1:32" s="5" customFormat="1" x14ac:dyDescent="0.2">
      <c r="A2285" s="363">
        <f>'commented data'!$A2239</f>
        <v>41274.166666666664</v>
      </c>
      <c r="B2285" s="364">
        <f>IF(ISERROR('commented data'!$B2239),"",'commented data'!$B2239)</f>
        <v>894.013671875</v>
      </c>
      <c r="C2285" s="364">
        <f>IF(ISERROR('commented data'!$C2239),"",'commented data'!$C2239)</f>
        <v>458.34829711914062</v>
      </c>
      <c r="D2285" s="364">
        <f>IF(ISERROR('commented data'!$D2239),"",'commented data'!$D2239)</f>
        <v>5651.2421875</v>
      </c>
      <c r="E2285" s="364">
        <f>IF(ISERROR('commented data'!$E2239),"",'commented data'!$E2239)</f>
        <v>9.8913106918334961</v>
      </c>
      <c r="F2285" s="357">
        <f t="shared" si="575"/>
        <v>125.05759094238282</v>
      </c>
      <c r="G2285" s="362">
        <f t="shared" si="576"/>
        <v>50674.748767839039</v>
      </c>
      <c r="H2285" s="359">
        <f>IF(ISERROR('commented data'!$N2239),"",'commented data'!$N2239)</f>
        <v>15.168687499249936</v>
      </c>
      <c r="I2285" s="359">
        <f>IFERROR('commented data'!O2239,"")</f>
        <v>15.181560022865854</v>
      </c>
      <c r="J2285" s="358">
        <f>IF(ISERROR('commented data'!$P2239),"",'commented data'!$P2239)</f>
        <v>1</v>
      </c>
      <c r="K2285" s="328">
        <f>IF(ISERROR('commented data'!$Q2239),"",'commented data'!$Q2239)</f>
        <v>1</v>
      </c>
      <c r="L2285" s="328">
        <f>IF(ISERROR('commented data'!$R2239),"",'commented data'!$R2239)</f>
        <v>1</v>
      </c>
      <c r="M2285" s="328">
        <f>IF(ISERROR('commented data'!$S2239),"",'commented data'!$S2239)</f>
        <v>1</v>
      </c>
      <c r="N2285" s="366">
        <f t="shared" si="577"/>
        <v>1</v>
      </c>
      <c r="O2285" s="367" t="b">
        <f t="shared" si="578"/>
        <v>1</v>
      </c>
      <c r="P2285" s="365">
        <f>IF(ISERROR('commented data'!$J2239),"",'commented data'!$J2239)</f>
        <v>123.81939697265625</v>
      </c>
      <c r="Q2285" s="368">
        <f t="shared" si="574"/>
        <v>123.81939697265625</v>
      </c>
      <c r="R2285" s="368" t="str">
        <f t="shared" si="579"/>
        <v/>
      </c>
      <c r="S2285" s="369">
        <f t="shared" si="580"/>
        <v>123.81939697265625</v>
      </c>
      <c r="T2285" s="365">
        <f>IF(ISERROR('commented data'!$M2239),"",'commented data'!$M2239)</f>
        <v>78984.8515625</v>
      </c>
      <c r="U2285" s="370">
        <f t="shared" si="581"/>
        <v>78984.8515625</v>
      </c>
      <c r="V2285" s="371">
        <f t="shared" si="582"/>
        <v>78984.8515625</v>
      </c>
      <c r="W2285" s="383">
        <f t="shared" si="587"/>
        <v>68716.820859375002</v>
      </c>
      <c r="X2285" s="365">
        <f>IF(ISERROR('commented data'!$T2239),"",'commented data'!$T2239)</f>
        <v>100.79409790039062</v>
      </c>
      <c r="Y2285" s="384">
        <f t="shared" si="588"/>
        <v>100.79409790039062</v>
      </c>
      <c r="Z2285" s="365">
        <f>IF(ISERROR('commented data'!$U2239),"",'commented data'!$U2239)</f>
        <v>1012.81298828125</v>
      </c>
      <c r="AA2285" s="385">
        <f t="shared" si="589"/>
        <v>1022.9411181640625</v>
      </c>
      <c r="AB2285" s="358"/>
      <c r="AC2285" s="427">
        <f t="shared" si="584"/>
        <v>6.3372620025164315</v>
      </c>
      <c r="AD2285" s="428">
        <f t="shared" si="583"/>
        <v>0.41778578422357227</v>
      </c>
      <c r="AE2285" s="429">
        <f t="shared" si="585"/>
        <v>9.238914215776429</v>
      </c>
      <c r="AF2285" s="430">
        <f t="shared" si="586"/>
        <v>0.95673617444638726</v>
      </c>
    </row>
    <row r="2286" spans="1:32" s="5" customFormat="1" x14ac:dyDescent="0.2">
      <c r="A2286" s="363">
        <f>'commented data'!$A2240</f>
        <v>41274.208333333336</v>
      </c>
      <c r="B2286" s="364">
        <f>IF(ISERROR('commented data'!$B2240),"",'commented data'!$B2240)</f>
        <v>894.03228759765625</v>
      </c>
      <c r="C2286" s="364">
        <f>IF(ISERROR('commented data'!$C2240),"",'commented data'!$C2240)</f>
        <v>458.17318725585937</v>
      </c>
      <c r="D2286" s="364">
        <f>IF(ISERROR('commented data'!$D2240),"",'commented data'!$D2240)</f>
        <v>5631.39013671875</v>
      </c>
      <c r="E2286" s="364">
        <f>IF(ISERROR('commented data'!$E2240),"",'commented data'!$E2240)</f>
        <v>9.8632049560546875</v>
      </c>
      <c r="F2286" s="357">
        <f t="shared" si="575"/>
        <v>125.03795757862871</v>
      </c>
      <c r="G2286" s="362">
        <f t="shared" si="576"/>
        <v>50695.148093892218</v>
      </c>
      <c r="H2286" s="359">
        <f>IF(ISERROR('commented data'!$N2240),"",'commented data'!$N2240)</f>
        <v>15.037524883432344</v>
      </c>
      <c r="I2286" s="359">
        <f>IFERROR('commented data'!O2240,"")</f>
        <v>15.128229252300196</v>
      </c>
      <c r="J2286" s="358">
        <f>IF(ISERROR('commented data'!$P2240),"",'commented data'!$P2240)</f>
        <v>1</v>
      </c>
      <c r="K2286" s="328">
        <f>IF(ISERROR('commented data'!$Q2240),"",'commented data'!$Q2240)</f>
        <v>1</v>
      </c>
      <c r="L2286" s="328">
        <f>IF(ISERROR('commented data'!$R2240),"",'commented data'!$R2240)</f>
        <v>0.85430562496185303</v>
      </c>
      <c r="M2286" s="328">
        <f>IF(ISERROR('commented data'!$S2240),"",'commented data'!$S2240)</f>
        <v>1</v>
      </c>
      <c r="N2286" s="366">
        <f t="shared" si="577"/>
        <v>1</v>
      </c>
      <c r="O2286" s="367" t="b">
        <f t="shared" si="578"/>
        <v>1</v>
      </c>
      <c r="P2286" s="365">
        <f>IF(ISERROR('commented data'!$J2240),"",'commented data'!$J2240)</f>
        <v>123.79995799864228</v>
      </c>
      <c r="Q2286" s="368">
        <f t="shared" si="574"/>
        <v>123.79995799864228</v>
      </c>
      <c r="R2286" s="368" t="str">
        <f t="shared" si="579"/>
        <v/>
      </c>
      <c r="S2286" s="369">
        <f t="shared" si="580"/>
        <v>123.79995799864228</v>
      </c>
      <c r="T2286" s="365">
        <f>IF(ISERROR('commented data'!$M2240),"",'commented data'!$M2240)</f>
        <v>78991.3125</v>
      </c>
      <c r="U2286" s="370">
        <f t="shared" si="581"/>
        <v>78991.3125</v>
      </c>
      <c r="V2286" s="371">
        <f t="shared" si="582"/>
        <v>78991.3125</v>
      </c>
      <c r="W2286" s="383">
        <f t="shared" si="587"/>
        <v>68722.441875000004</v>
      </c>
      <c r="X2286" s="365">
        <f>IF(ISERROR('commented data'!$T2240),"",'commented data'!$T2240)</f>
        <v>100.67420196533203</v>
      </c>
      <c r="Y2286" s="384">
        <f t="shared" si="588"/>
        <v>100.67420196533203</v>
      </c>
      <c r="Z2286" s="365">
        <f>IF(ISERROR('commented data'!$U2240),"",'commented data'!$U2240)</f>
        <v>1012.81298828125</v>
      </c>
      <c r="AA2286" s="385">
        <f t="shared" si="589"/>
        <v>1022.9411181640625</v>
      </c>
      <c r="AB2286" s="358"/>
      <c r="AC2286" s="427">
        <f t="shared" si="584"/>
        <v>6.3388177768063949</v>
      </c>
      <c r="AD2286" s="428">
        <f t="shared" si="583"/>
        <v>0.42153331920934767</v>
      </c>
      <c r="AE2286" s="429">
        <f t="shared" si="585"/>
        <v>9.2351666807906536</v>
      </c>
      <c r="AF2286" s="430">
        <f t="shared" si="586"/>
        <v>0.95634809829348044</v>
      </c>
    </row>
    <row r="2287" spans="1:32" s="5" customFormat="1" x14ac:dyDescent="0.2">
      <c r="A2287" s="363">
        <f>'commented data'!$A2241</f>
        <v>41274.25</v>
      </c>
      <c r="B2287" s="364">
        <f>IF(ISERROR('commented data'!$B2241),"",'commented data'!$B2241)</f>
        <v>894.13092041015625</v>
      </c>
      <c r="C2287" s="364">
        <f>IF(ISERROR('commented data'!$C2241),"",'commented data'!$C2241)</f>
        <v>457.77731323242187</v>
      </c>
      <c r="D2287" s="364">
        <f>IF(ISERROR('commented data'!$D2241),"",'commented data'!$D2241)</f>
        <v>5614.8017578125</v>
      </c>
      <c r="E2287" s="364">
        <f>IF(ISERROR('commented data'!$E2241),"",'commented data'!$E2241)</f>
        <v>9.8473482131958008</v>
      </c>
      <c r="F2287" s="357">
        <f t="shared" si="575"/>
        <v>124.30642897253131</v>
      </c>
      <c r="G2287" s="362">
        <f t="shared" si="576"/>
        <v>50655.311606988027</v>
      </c>
      <c r="H2287" s="359">
        <f>IF(ISERROR('commented data'!$N2241),"",'commented data'!$N2241)</f>
        <v>15.320621002776898</v>
      </c>
      <c r="I2287" s="359">
        <f>IFERROR('commented data'!O2241,"")</f>
        <v>15.08366604624891</v>
      </c>
      <c r="J2287" s="358">
        <f>IF(ISERROR('commented data'!$P2241),"",'commented data'!$P2241)</f>
        <v>1</v>
      </c>
      <c r="K2287" s="328">
        <f>IF(ISERROR('commented data'!$Q2241),"",'commented data'!$Q2241)</f>
        <v>1</v>
      </c>
      <c r="L2287" s="328">
        <f>IF(ISERROR('commented data'!$R2241),"",'commented data'!$R2241)</f>
        <v>0.86847221851348877</v>
      </c>
      <c r="M2287" s="328">
        <f>IF(ISERROR('commented data'!$S2241),"",'commented data'!$S2241)</f>
        <v>1</v>
      </c>
      <c r="N2287" s="366">
        <f t="shared" si="577"/>
        <v>1</v>
      </c>
      <c r="O2287" s="367" t="b">
        <f t="shared" si="578"/>
        <v>1</v>
      </c>
      <c r="P2287" s="365">
        <f>IF(ISERROR('commented data'!$J2241),"",'commented data'!$J2241)</f>
        <v>123.07567225003099</v>
      </c>
      <c r="Q2287" s="368">
        <f t="shared" si="574"/>
        <v>123.07567225003099</v>
      </c>
      <c r="R2287" s="368" t="str">
        <f t="shared" si="579"/>
        <v/>
      </c>
      <c r="S2287" s="369">
        <f t="shared" si="580"/>
        <v>123.07567225003099</v>
      </c>
      <c r="T2287" s="365">
        <f>IF(ISERROR('commented data'!$M2241),"",'commented data'!$M2241)</f>
        <v>78934.53125</v>
      </c>
      <c r="U2287" s="370">
        <f t="shared" si="581"/>
        <v>78934.53125</v>
      </c>
      <c r="V2287" s="371">
        <f t="shared" si="582"/>
        <v>78934.53125</v>
      </c>
      <c r="W2287" s="383">
        <f t="shared" si="587"/>
        <v>68673.042187500003</v>
      </c>
      <c r="X2287" s="365">
        <f>IF(ISERROR('commented data'!$T2241),"",'commented data'!$T2241)</f>
        <v>100.69889831542969</v>
      </c>
      <c r="Y2287" s="384">
        <f t="shared" si="588"/>
        <v>100.69889831542969</v>
      </c>
      <c r="Z2287" s="365">
        <f>IF(ISERROR('commented data'!$U2241),"",'commented data'!$U2241)</f>
        <v>1012.81201171875</v>
      </c>
      <c r="AA2287" s="385">
        <f t="shared" si="589"/>
        <v>1022.9401318359376</v>
      </c>
      <c r="AB2287" s="358"/>
      <c r="AC2287" s="427">
        <f t="shared" si="584"/>
        <v>6.2967808943554981</v>
      </c>
      <c r="AD2287" s="428">
        <f t="shared" si="583"/>
        <v>0.41100036958124558</v>
      </c>
      <c r="AE2287" s="429">
        <f t="shared" si="585"/>
        <v>9.2456996304187555</v>
      </c>
      <c r="AF2287" s="430">
        <f t="shared" si="586"/>
        <v>0.95743883836287291</v>
      </c>
    </row>
    <row r="2288" spans="1:32" s="5" customFormat="1" x14ac:dyDescent="0.2">
      <c r="A2288" s="363">
        <f>'commented data'!$A2242</f>
        <v>41274.291666666664</v>
      </c>
      <c r="B2288" s="364">
        <f>IF(ISERROR('commented data'!$B2242),"",'commented data'!$B2242)</f>
        <v>893.9603271484375</v>
      </c>
      <c r="C2288" s="364">
        <f>IF(ISERROR('commented data'!$C2242),"",'commented data'!$C2242)</f>
        <v>456.79971313476562</v>
      </c>
      <c r="D2288" s="364">
        <f>IF(ISERROR('commented data'!$D2242),"",'commented data'!$D2242)</f>
        <v>5600.1181640625</v>
      </c>
      <c r="E2288" s="364">
        <f>IF(ISERROR('commented data'!$E2242),"",'commented data'!$E2242)</f>
        <v>9.8384122848510742</v>
      </c>
      <c r="F2288" s="357">
        <f t="shared" si="575"/>
        <v>124.31049362182617</v>
      </c>
      <c r="G2288" s="362">
        <f t="shared" si="576"/>
        <v>50565.839460747025</v>
      </c>
      <c r="H2288" s="359">
        <f>IF(ISERROR('commented data'!$N2242),"",'commented data'!$N2242)</f>
        <v>15.199008890592303</v>
      </c>
      <c r="I2288" s="359">
        <f>IFERROR('commented data'!O2242,"")</f>
        <v>15.044219876279397</v>
      </c>
      <c r="J2288" s="358">
        <f>IF(ISERROR('commented data'!$P2242),"",'commented data'!$P2242)</f>
        <v>1</v>
      </c>
      <c r="K2288" s="328">
        <f>IF(ISERROR('commented data'!$Q2242),"",'commented data'!$Q2242)</f>
        <v>1</v>
      </c>
      <c r="L2288" s="328">
        <f>IF(ISERROR('commented data'!$R2242),"",'commented data'!$R2242)</f>
        <v>1</v>
      </c>
      <c r="M2288" s="328">
        <f>IF(ISERROR('commented data'!$S2242),"",'commented data'!$S2242)</f>
        <v>1</v>
      </c>
      <c r="N2288" s="366">
        <f t="shared" si="577"/>
        <v>1</v>
      </c>
      <c r="O2288" s="367" t="b">
        <f t="shared" si="578"/>
        <v>1</v>
      </c>
      <c r="P2288" s="365">
        <f>IF(ISERROR('commented data'!$J2242),"",'commented data'!$J2242)</f>
        <v>123.07969665527344</v>
      </c>
      <c r="Q2288" s="368">
        <f t="shared" si="574"/>
        <v>123.07969665527344</v>
      </c>
      <c r="R2288" s="368" t="str">
        <f t="shared" si="579"/>
        <v/>
      </c>
      <c r="S2288" s="369">
        <f t="shared" si="580"/>
        <v>123.07969665527344</v>
      </c>
      <c r="T2288" s="365">
        <f>IF(ISERROR('commented data'!$M2242),"",'commented data'!$M2242)</f>
        <v>78800.8515625</v>
      </c>
      <c r="U2288" s="370">
        <f t="shared" si="581"/>
        <v>78800.8515625</v>
      </c>
      <c r="V2288" s="371">
        <f t="shared" si="582"/>
        <v>78800.8515625</v>
      </c>
      <c r="W2288" s="383">
        <f t="shared" si="587"/>
        <v>68556.740859375001</v>
      </c>
      <c r="X2288" s="365">
        <f>IF(ISERROR('commented data'!$T2242),"",'commented data'!$T2242)</f>
        <v>100.72650146484375</v>
      </c>
      <c r="Y2288" s="384">
        <f t="shared" si="588"/>
        <v>100.72650146484375</v>
      </c>
      <c r="Z2288" s="365">
        <f>IF(ISERROR('commented data'!$U2242),"",'commented data'!$U2242)</f>
        <v>1012.81298828125</v>
      </c>
      <c r="AA2288" s="385">
        <f t="shared" si="589"/>
        <v>1022.9411181640625</v>
      </c>
      <c r="AB2288" s="358"/>
      <c r="AC2288" s="427">
        <f t="shared" si="584"/>
        <v>6.2858644637674788</v>
      </c>
      <c r="AD2288" s="428">
        <f t="shared" si="583"/>
        <v>0.41357068141845921</v>
      </c>
      <c r="AE2288" s="429">
        <f t="shared" si="585"/>
        <v>9.2431293185815413</v>
      </c>
      <c r="AF2288" s="430">
        <f t="shared" si="586"/>
        <v>0.95717266960571834</v>
      </c>
    </row>
    <row r="2289" spans="1:32" s="5" customFormat="1" x14ac:dyDescent="0.2">
      <c r="A2289" s="363">
        <f>'commented data'!$A2243</f>
        <v>41274.333333333336</v>
      </c>
      <c r="B2289" s="364">
        <f>IF(ISERROR('commented data'!$B2243),"",'commented data'!$B2243)</f>
        <v>893.959228515625</v>
      </c>
      <c r="C2289" s="364">
        <f>IF(ISERROR('commented data'!$C2243),"",'commented data'!$C2243)</f>
        <v>456.43728637695312</v>
      </c>
      <c r="D2289" s="364">
        <f>IF(ISERROR('commented data'!$D2243),"",'commented data'!$D2243)</f>
        <v>5594.98876953125</v>
      </c>
      <c r="E2289" s="364">
        <f>IF(ISERROR('commented data'!$E2243),"",'commented data'!$E2243)</f>
        <v>9.8374004364013672</v>
      </c>
      <c r="F2289" s="357">
        <f t="shared" si="575"/>
        <v>124.88053733825684</v>
      </c>
      <c r="G2289" s="362">
        <f t="shared" si="576"/>
        <v>50526.974375154059</v>
      </c>
      <c r="H2289" s="359">
        <f>IF(ISERROR('commented data'!$N2243),"",'commented data'!$N2243)</f>
        <v>15.080364641254418</v>
      </c>
      <c r="I2289" s="359">
        <f>IFERROR('commented data'!O2243,"")</f>
        <v>15.030440213618794</v>
      </c>
      <c r="J2289" s="358">
        <f>IF(ISERROR('commented data'!$P2243),"",'commented data'!$P2243)</f>
        <v>1</v>
      </c>
      <c r="K2289" s="328">
        <f>IF(ISERROR('commented data'!$Q2243),"",'commented data'!$Q2243)</f>
        <v>1</v>
      </c>
      <c r="L2289" s="328">
        <f>IF(ISERROR('commented data'!$R2243),"",'commented data'!$R2243)</f>
        <v>1</v>
      </c>
      <c r="M2289" s="328">
        <f>IF(ISERROR('commented data'!$S2243),"",'commented data'!$S2243)</f>
        <v>1</v>
      </c>
      <c r="N2289" s="366">
        <f t="shared" si="577"/>
        <v>1</v>
      </c>
      <c r="O2289" s="367" t="b">
        <f t="shared" si="578"/>
        <v>1</v>
      </c>
      <c r="P2289" s="365">
        <f>IF(ISERROR('commented data'!$J2243),"",'commented data'!$J2243)</f>
        <v>123.64409637451172</v>
      </c>
      <c r="Q2289" s="368">
        <f t="shared" si="574"/>
        <v>123.64409637451172</v>
      </c>
      <c r="R2289" s="368" t="str">
        <f t="shared" si="579"/>
        <v/>
      </c>
      <c r="S2289" s="369">
        <f t="shared" si="580"/>
        <v>123.64409637451172</v>
      </c>
      <c r="T2289" s="365">
        <f>IF(ISERROR('commented data'!$M2243),"",'commented data'!$M2243)</f>
        <v>78729.46875</v>
      </c>
      <c r="U2289" s="370">
        <f t="shared" si="581"/>
        <v>78729.46875</v>
      </c>
      <c r="V2289" s="371">
        <f t="shared" si="582"/>
        <v>78729.46875</v>
      </c>
      <c r="W2289" s="383">
        <f t="shared" si="587"/>
        <v>68494.637812500005</v>
      </c>
      <c r="X2289" s="365">
        <f>IF(ISERROR('commented data'!$T2243),"",'commented data'!$T2243)</f>
        <v>100.67440032958984</v>
      </c>
      <c r="Y2289" s="384">
        <f t="shared" si="588"/>
        <v>100.67440032958984</v>
      </c>
      <c r="Z2289" s="365">
        <f>IF(ISERROR('commented data'!$U2243),"",'commented data'!$U2243)</f>
        <v>1012.8109741210937</v>
      </c>
      <c r="AA2289" s="385">
        <f t="shared" si="589"/>
        <v>1022.9390838623046</v>
      </c>
      <c r="AB2289" s="358"/>
      <c r="AC2289" s="427">
        <f t="shared" si="584"/>
        <v>6.3098357100455731</v>
      </c>
      <c r="AD2289" s="428">
        <f t="shared" si="583"/>
        <v>0.41841400126255218</v>
      </c>
      <c r="AE2289" s="429">
        <f t="shared" si="585"/>
        <v>9.2382859987374477</v>
      </c>
      <c r="AF2289" s="430">
        <f t="shared" si="586"/>
        <v>0.95667111940284433</v>
      </c>
    </row>
    <row r="2290" spans="1:32" s="5" customFormat="1" x14ac:dyDescent="0.2">
      <c r="A2290" s="363">
        <f>'commented data'!$A2244</f>
        <v>41274.375</v>
      </c>
      <c r="B2290" s="364">
        <f>IF(ISERROR('commented data'!$B2244),"",'commented data'!$B2244)</f>
        <v>893.9783935546875</v>
      </c>
      <c r="C2290" s="364">
        <f>IF(ISERROR('commented data'!$C2244),"",'commented data'!$C2244)</f>
        <v>456.14620971679687</v>
      </c>
      <c r="D2290" s="364">
        <f>IF(ISERROR('commented data'!$D2244),"",'commented data'!$D2244)</f>
        <v>5608.9677734375</v>
      </c>
      <c r="E2290" s="364">
        <f>IF(ISERROR('commented data'!$E2244),"",'commented data'!$E2244)</f>
        <v>9.8607244491577148</v>
      </c>
      <c r="F2290" s="357">
        <f t="shared" si="575"/>
        <v>124.86518760681153</v>
      </c>
      <c r="G2290" s="362">
        <f t="shared" si="576"/>
        <v>50465.103923158589</v>
      </c>
      <c r="H2290" s="359">
        <f>IF(ISERROR('commented data'!$N2244),"",'commented data'!$N2244)</f>
        <v>15.173413631888106</v>
      </c>
      <c r="I2290" s="359">
        <f>IFERROR('commented data'!O2244,"")</f>
        <v>15.067993565576002</v>
      </c>
      <c r="J2290" s="358">
        <f>IF(ISERROR('commented data'!$P2244),"",'commented data'!$P2244)</f>
        <v>1</v>
      </c>
      <c r="K2290" s="328">
        <f>IF(ISERROR('commented data'!$Q2244),"",'commented data'!$Q2244)</f>
        <v>1</v>
      </c>
      <c r="L2290" s="328">
        <f>IF(ISERROR('commented data'!$R2244),"",'commented data'!$R2244)</f>
        <v>1</v>
      </c>
      <c r="M2290" s="328">
        <f>IF(ISERROR('commented data'!$S2244),"",'commented data'!$S2244)</f>
        <v>1</v>
      </c>
      <c r="N2290" s="366">
        <f t="shared" si="577"/>
        <v>1</v>
      </c>
      <c r="O2290" s="367" t="b">
        <f t="shared" si="578"/>
        <v>1</v>
      </c>
      <c r="P2290" s="365">
        <f>IF(ISERROR('commented data'!$J2244),"",'commented data'!$J2244)</f>
        <v>123.62889862060547</v>
      </c>
      <c r="Q2290" s="368">
        <f t="shared" si="574"/>
        <v>123.62889862060547</v>
      </c>
      <c r="R2290" s="368" t="str">
        <f t="shared" si="579"/>
        <v/>
      </c>
      <c r="S2290" s="369">
        <f t="shared" si="580"/>
        <v>123.62889862060547</v>
      </c>
      <c r="T2290" s="365">
        <f>IF(ISERROR('commented data'!$M2244),"",'commented data'!$M2244)</f>
        <v>78650.546875</v>
      </c>
      <c r="U2290" s="370">
        <f t="shared" si="581"/>
        <v>78650.546875</v>
      </c>
      <c r="V2290" s="371">
        <f t="shared" si="582"/>
        <v>78650.546875</v>
      </c>
      <c r="W2290" s="383">
        <f t="shared" si="587"/>
        <v>68425.975781250003</v>
      </c>
      <c r="X2290" s="365">
        <f>IF(ISERROR('commented data'!$T2244),"",'commented data'!$T2244)</f>
        <v>100.75789642333984</v>
      </c>
      <c r="Y2290" s="384">
        <f t="shared" si="588"/>
        <v>100.75789642333984</v>
      </c>
      <c r="Z2290" s="365">
        <f>IF(ISERROR('commented data'!$U2244),"",'commented data'!$U2244)</f>
        <v>1012.81201171875</v>
      </c>
      <c r="AA2290" s="385">
        <f t="shared" si="589"/>
        <v>1022.9401318359376</v>
      </c>
      <c r="AB2290" s="358"/>
      <c r="AC2290" s="427">
        <f t="shared" si="584"/>
        <v>6.3013346689624372</v>
      </c>
      <c r="AD2290" s="428">
        <f t="shared" si="583"/>
        <v>0.41528787271176038</v>
      </c>
      <c r="AE2290" s="429">
        <f t="shared" si="585"/>
        <v>9.2414121272882408</v>
      </c>
      <c r="AF2290" s="430">
        <f t="shared" si="586"/>
        <v>0.95699484578460969</v>
      </c>
    </row>
    <row r="2291" spans="1:32" s="5" customFormat="1" x14ac:dyDescent="0.2">
      <c r="A2291" s="363">
        <f>'commented data'!$A2245</f>
        <v>41274.416666666664</v>
      </c>
      <c r="B2291" s="364">
        <f>IF(ISERROR('commented data'!$B2245),"",'commented data'!$B2245)</f>
        <v>893.882080078125</v>
      </c>
      <c r="C2291" s="364">
        <f>IF(ISERROR('commented data'!$C2245),"",'commented data'!$C2245)</f>
        <v>456.26260375976562</v>
      </c>
      <c r="D2291" s="364">
        <f>IF(ISERROR('commented data'!$D2245),"",'commented data'!$D2245)</f>
        <v>5667.60400390625</v>
      </c>
      <c r="E2291" s="364">
        <f>IF(ISERROR('commented data'!$E2245),"",'commented data'!$E2245)</f>
        <v>9.9570169448852539</v>
      </c>
      <c r="F2291" s="357">
        <f t="shared" si="575"/>
        <v>124.37826515197754</v>
      </c>
      <c r="G2291" s="362">
        <f t="shared" si="576"/>
        <v>50457.981737171875</v>
      </c>
      <c r="H2291" s="359">
        <f>IF(ISERROR('commented data'!$N2245),"",'commented data'!$N2245)</f>
        <v>15.177212144437435</v>
      </c>
      <c r="I2291" s="359">
        <f>IFERROR('commented data'!O2245,"")</f>
        <v>15.225514588891008</v>
      </c>
      <c r="J2291" s="358">
        <f>IF(ISERROR('commented data'!$P2245),"",'commented data'!$P2245)</f>
        <v>1</v>
      </c>
      <c r="K2291" s="328">
        <f>IF(ISERROR('commented data'!$Q2245),"",'commented data'!$Q2245)</f>
        <v>1</v>
      </c>
      <c r="L2291" s="328">
        <f>IF(ISERROR('commented data'!$R2245),"",'commented data'!$R2245)</f>
        <v>1</v>
      </c>
      <c r="M2291" s="328">
        <f>IF(ISERROR('commented data'!$S2245),"",'commented data'!$S2245)</f>
        <v>1</v>
      </c>
      <c r="N2291" s="366">
        <f t="shared" si="577"/>
        <v>1</v>
      </c>
      <c r="O2291" s="367" t="b">
        <f t="shared" si="578"/>
        <v>1</v>
      </c>
      <c r="P2291" s="365">
        <f>IF(ISERROR('commented data'!$J2245),"",'commented data'!$J2245)</f>
        <v>123.14679718017578</v>
      </c>
      <c r="Q2291" s="368">
        <f t="shared" si="574"/>
        <v>123.14679718017578</v>
      </c>
      <c r="R2291" s="368" t="str">
        <f t="shared" si="579"/>
        <v/>
      </c>
      <c r="S2291" s="369">
        <f t="shared" si="580"/>
        <v>123.14679718017578</v>
      </c>
      <c r="T2291" s="365">
        <f>IF(ISERROR('commented data'!$M2245),"",'commented data'!$M2245)</f>
        <v>78641.9921875</v>
      </c>
      <c r="U2291" s="370">
        <f t="shared" si="581"/>
        <v>78641.9921875</v>
      </c>
      <c r="V2291" s="371">
        <f t="shared" si="582"/>
        <v>78641.9921875</v>
      </c>
      <c r="W2291" s="383">
        <f t="shared" si="587"/>
        <v>68418.533203125</v>
      </c>
      <c r="X2291" s="365">
        <f>IF(ISERROR('commented data'!$T2245),"",'commented data'!$T2245)</f>
        <v>100.77110290527344</v>
      </c>
      <c r="Y2291" s="384">
        <f t="shared" si="588"/>
        <v>100.77110290527344</v>
      </c>
      <c r="Z2291" s="365">
        <f>IF(ISERROR('commented data'!$U2245),"",'commented data'!$U2245)</f>
        <v>1012.8150024414062</v>
      </c>
      <c r="AA2291" s="385">
        <f t="shared" si="589"/>
        <v>1022.9431524658203</v>
      </c>
      <c r="AB2291" s="358"/>
      <c r="AC2291" s="427">
        <f t="shared" si="584"/>
        <v>6.2758762315396037</v>
      </c>
      <c r="AD2291" s="428">
        <f t="shared" si="583"/>
        <v>0.41350652358376372</v>
      </c>
      <c r="AE2291" s="429">
        <f t="shared" si="585"/>
        <v>9.2431934764162378</v>
      </c>
      <c r="AF2291" s="430">
        <f t="shared" si="586"/>
        <v>0.95717931347315721</v>
      </c>
    </row>
    <row r="2292" spans="1:32" s="5" customFormat="1" x14ac:dyDescent="0.2">
      <c r="A2292" s="363">
        <f>'commented data'!$A2246</f>
        <v>41274.458333333336</v>
      </c>
      <c r="B2292" s="364">
        <f>IF(ISERROR('commented data'!$B2246),"",'commented data'!$B2246)</f>
        <v>893.97430419921875</v>
      </c>
      <c r="C2292" s="364">
        <f>IF(ISERROR('commented data'!$C2246),"",'commented data'!$C2246)</f>
        <v>455.466796875</v>
      </c>
      <c r="D2292" s="364">
        <f>IF(ISERROR('commented data'!$D2246),"",'commented data'!$D2246)</f>
        <v>5655.97998046875</v>
      </c>
      <c r="E2292" s="364">
        <f>IF(ISERROR('commented data'!$E2246),"",'commented data'!$E2246)</f>
        <v>9.9504098892211914</v>
      </c>
      <c r="F2292" s="357">
        <f t="shared" si="575"/>
        <v>123.88174911499024</v>
      </c>
      <c r="G2292" s="362">
        <f t="shared" si="576"/>
        <v>50370.331740814669</v>
      </c>
      <c r="H2292" s="359">
        <f>IF(ISERROR('commented data'!$N2246),"",'commented data'!$N2246)</f>
        <v>14.969530819163047</v>
      </c>
      <c r="I2292" s="359">
        <f>IFERROR('commented data'!O2246,"")</f>
        <v>15.19428768272267</v>
      </c>
      <c r="J2292" s="358">
        <f>IF(ISERROR('commented data'!$P2246),"",'commented data'!$P2246)</f>
        <v>1</v>
      </c>
      <c r="K2292" s="328">
        <f>IF(ISERROR('commented data'!$Q2246),"",'commented data'!$Q2246)</f>
        <v>1</v>
      </c>
      <c r="L2292" s="328">
        <f>IF(ISERROR('commented data'!$R2246),"",'commented data'!$R2246)</f>
        <v>1</v>
      </c>
      <c r="M2292" s="328">
        <f>IF(ISERROR('commented data'!$S2246),"",'commented data'!$S2246)</f>
        <v>1</v>
      </c>
      <c r="N2292" s="366">
        <f t="shared" si="577"/>
        <v>1</v>
      </c>
      <c r="O2292" s="367" t="b">
        <f t="shared" si="578"/>
        <v>1</v>
      </c>
      <c r="P2292" s="365">
        <f>IF(ISERROR('commented data'!$J2246),"",'commented data'!$J2246)</f>
        <v>122.65519714355469</v>
      </c>
      <c r="Q2292" s="368">
        <f t="shared" si="574"/>
        <v>122.65519714355469</v>
      </c>
      <c r="R2292" s="368" t="str">
        <f t="shared" si="579"/>
        <v/>
      </c>
      <c r="S2292" s="369">
        <f t="shared" si="580"/>
        <v>122.65519714355469</v>
      </c>
      <c r="T2292" s="365">
        <f>IF(ISERROR('commented data'!$M2246),"",'commented data'!$M2246)</f>
        <v>78545.8828125</v>
      </c>
      <c r="U2292" s="370">
        <f t="shared" si="581"/>
        <v>78545.8828125</v>
      </c>
      <c r="V2292" s="371">
        <f t="shared" si="582"/>
        <v>78545.8828125</v>
      </c>
      <c r="W2292" s="383">
        <f t="shared" si="587"/>
        <v>68334.918046874998</v>
      </c>
      <c r="X2292" s="365">
        <f>IF(ISERROR('commented data'!$T2246),"",'commented data'!$T2246)</f>
        <v>100.96510314941406</v>
      </c>
      <c r="Y2292" s="384">
        <f t="shared" si="588"/>
        <v>100.96510314941406</v>
      </c>
      <c r="Z2292" s="365">
        <f>IF(ISERROR('commented data'!$U2246),"",'commented data'!$U2246)</f>
        <v>1012.8179931640625</v>
      </c>
      <c r="AA2292" s="385">
        <f t="shared" si="589"/>
        <v>1022.9461730957031</v>
      </c>
      <c r="AB2292" s="358"/>
      <c r="AC2292" s="427">
        <f t="shared" si="584"/>
        <v>6.2399647995544321</v>
      </c>
      <c r="AD2292" s="428">
        <f t="shared" si="583"/>
        <v>0.41684438042416289</v>
      </c>
      <c r="AE2292" s="429">
        <f t="shared" si="585"/>
        <v>9.2398556195758381</v>
      </c>
      <c r="AF2292" s="430">
        <f t="shared" si="586"/>
        <v>0.95683366155890082</v>
      </c>
    </row>
    <row r="2293" spans="1:32" s="5" customFormat="1" x14ac:dyDescent="0.2">
      <c r="A2293" s="363">
        <f>'commented data'!$A2247</f>
        <v>41274.5</v>
      </c>
      <c r="B2293" s="364">
        <f>IF(ISERROR('commented data'!$B2247),"",'commented data'!$B2247)</f>
        <v>893.8897705078125</v>
      </c>
      <c r="C2293" s="364">
        <f>IF(ISERROR('commented data'!$C2247),"",'commented data'!$C2247)</f>
        <v>450.102294921875</v>
      </c>
      <c r="D2293" s="364">
        <f>IF(ISERROR('commented data'!$D2247),"",'commented data'!$D2247)</f>
        <v>5608.0390625</v>
      </c>
      <c r="E2293" s="364">
        <f>IF(ISERROR('commented data'!$E2247),"",'commented data'!$E2247)</f>
        <v>9.9809627532958984</v>
      </c>
      <c r="F2293" s="357">
        <f t="shared" si="575"/>
        <v>123.03789916992187</v>
      </c>
      <c r="G2293" s="362">
        <f t="shared" si="576"/>
        <v>49910.911736154856</v>
      </c>
      <c r="H2293" s="359">
        <f>IF(ISERROR('commented data'!$N2247),"",'commented data'!$N2247)</f>
        <v>14.994578832915067</v>
      </c>
      <c r="I2293" s="359">
        <f>IFERROR('commented data'!O2247,"")</f>
        <v>15.065498666158536</v>
      </c>
      <c r="J2293" s="358">
        <f>IF(ISERROR('commented data'!$P2247),"",'commented data'!$P2247)</f>
        <v>1</v>
      </c>
      <c r="K2293" s="328">
        <f>IF(ISERROR('commented data'!$Q2247),"",'commented data'!$Q2247)</f>
        <v>1</v>
      </c>
      <c r="L2293" s="328">
        <f>IF(ISERROR('commented data'!$R2247),"",'commented data'!$R2247)</f>
        <v>1</v>
      </c>
      <c r="M2293" s="328">
        <f>IF(ISERROR('commented data'!$S2247),"",'commented data'!$S2247)</f>
        <v>1</v>
      </c>
      <c r="N2293" s="366">
        <f t="shared" si="577"/>
        <v>1</v>
      </c>
      <c r="O2293" s="367" t="b">
        <f t="shared" si="578"/>
        <v>1</v>
      </c>
      <c r="P2293" s="365">
        <f>IF(ISERROR('commented data'!$J2247),"",'commented data'!$J2247)</f>
        <v>121.8197021484375</v>
      </c>
      <c r="Q2293" s="368">
        <f t="shared" si="574"/>
        <v>121.8197021484375</v>
      </c>
      <c r="R2293" s="368" t="str">
        <f t="shared" si="579"/>
        <v/>
      </c>
      <c r="S2293" s="369">
        <f t="shared" si="580"/>
        <v>121.8197021484375</v>
      </c>
      <c r="T2293" s="365">
        <f>IF(ISERROR('commented data'!$M2247),"",'commented data'!$M2247)</f>
        <v>77944.6328125</v>
      </c>
      <c r="U2293" s="370">
        <f t="shared" si="581"/>
        <v>77944.6328125</v>
      </c>
      <c r="V2293" s="371">
        <f t="shared" si="582"/>
        <v>77944.6328125</v>
      </c>
      <c r="W2293" s="383">
        <f t="shared" si="587"/>
        <v>67811.830546875004</v>
      </c>
      <c r="X2293" s="365">
        <f>IF(ISERROR('commented data'!$T2247),"",'commented data'!$T2247)</f>
        <v>101.51899719238281</v>
      </c>
      <c r="Y2293" s="384">
        <f t="shared" si="588"/>
        <v>101.51899719238281</v>
      </c>
      <c r="Z2293" s="365">
        <f>IF(ISERROR('commented data'!$U2247),"",'commented data'!$U2247)</f>
        <v>1012.8189697265625</v>
      </c>
      <c r="AA2293" s="385">
        <f t="shared" si="589"/>
        <v>1022.9471594238281</v>
      </c>
      <c r="AB2293" s="358"/>
      <c r="AC2293" s="427">
        <f t="shared" si="584"/>
        <v>6.140933725671891</v>
      </c>
      <c r="AD2293" s="428">
        <f t="shared" si="583"/>
        <v>0.40954359532871548</v>
      </c>
      <c r="AE2293" s="429">
        <f t="shared" si="585"/>
        <v>9.2471564046712853</v>
      </c>
      <c r="AF2293" s="430">
        <f t="shared" si="586"/>
        <v>0.95758969468568811</v>
      </c>
    </row>
    <row r="2294" spans="1:32" s="5" customFormat="1" x14ac:dyDescent="0.2">
      <c r="A2294" s="363">
        <f>'commented data'!$A2248</f>
        <v>41274.541666666664</v>
      </c>
      <c r="B2294" s="364">
        <f>IF(ISERROR('commented data'!$B2248),"",'commented data'!$B2248)</f>
        <v>894.04351806640625</v>
      </c>
      <c r="C2294" s="364">
        <f>IF(ISERROR('commented data'!$C2248),"",'commented data'!$C2248)</f>
        <v>447.27490234375</v>
      </c>
      <c r="D2294" s="364">
        <f>IF(ISERROR('commented data'!$D2248),"",'commented data'!$D2248)</f>
        <v>5586.81298828125</v>
      </c>
      <c r="E2294" s="364">
        <f>IF(ISERROR('commented data'!$E2248),"",'commented data'!$E2248)</f>
        <v>9.9909563064575195</v>
      </c>
      <c r="F2294" s="357">
        <f t="shared" si="575"/>
        <v>122.54633018493652</v>
      </c>
      <c r="G2294" s="362">
        <f t="shared" si="576"/>
        <v>49641.955001065326</v>
      </c>
      <c r="H2294" s="359">
        <f>IF(ISERROR('commented data'!$N2248),"",'commented data'!$N2248)</f>
        <v>14.857273298272048</v>
      </c>
      <c r="I2294" s="359">
        <f>IFERROR('commented data'!O2248,"")</f>
        <v>15.008476703710258</v>
      </c>
      <c r="J2294" s="358">
        <f>IF(ISERROR('commented data'!$P2248),"",'commented data'!$P2248)</f>
        <v>1</v>
      </c>
      <c r="K2294" s="328">
        <f>IF(ISERROR('commented data'!$Q2248),"",'commented data'!$Q2248)</f>
        <v>1</v>
      </c>
      <c r="L2294" s="328">
        <f>IF(ISERROR('commented data'!$R2248),"",'commented data'!$R2248)</f>
        <v>1</v>
      </c>
      <c r="M2294" s="328">
        <f>IF(ISERROR('commented data'!$S2248),"",'commented data'!$S2248)</f>
        <v>1</v>
      </c>
      <c r="N2294" s="366">
        <f t="shared" si="577"/>
        <v>1</v>
      </c>
      <c r="O2294" s="367" t="b">
        <f t="shared" si="578"/>
        <v>1</v>
      </c>
      <c r="P2294" s="365">
        <f>IF(ISERROR('commented data'!$J2248),"",'commented data'!$J2248)</f>
        <v>121.33300018310547</v>
      </c>
      <c r="Q2294" s="368">
        <f t="shared" si="574"/>
        <v>121.33300018310547</v>
      </c>
      <c r="R2294" s="368" t="str">
        <f t="shared" si="579"/>
        <v/>
      </c>
      <c r="S2294" s="369">
        <f t="shared" si="580"/>
        <v>121.33300018310547</v>
      </c>
      <c r="T2294" s="365">
        <f>IF(ISERROR('commented data'!$M2248),"",'commented data'!$M2248)</f>
        <v>77664.7890625</v>
      </c>
      <c r="U2294" s="370">
        <f t="shared" si="581"/>
        <v>77664.7890625</v>
      </c>
      <c r="V2294" s="371">
        <f t="shared" si="582"/>
        <v>77664.7890625</v>
      </c>
      <c r="W2294" s="383">
        <f t="shared" si="587"/>
        <v>67568.366484375001</v>
      </c>
      <c r="X2294" s="365">
        <f>IF(ISERROR('commented data'!$T2248),"",'commented data'!$T2248)</f>
        <v>102.19760131835937</v>
      </c>
      <c r="Y2294" s="384">
        <f t="shared" si="588"/>
        <v>102.19760131835937</v>
      </c>
      <c r="Z2294" s="365">
        <f>IF(ISERROR('commented data'!$U2248),"",'commented data'!$U2248)</f>
        <v>1012.822021484375</v>
      </c>
      <c r="AA2294" s="385">
        <f t="shared" si="589"/>
        <v>1022.9502416992187</v>
      </c>
      <c r="AB2294" s="358"/>
      <c r="AC2294" s="427">
        <f t="shared" si="584"/>
        <v>6.0834394085863117</v>
      </c>
      <c r="AD2294" s="428">
        <f t="shared" si="583"/>
        <v>0.4094586729648324</v>
      </c>
      <c r="AE2294" s="429">
        <f t="shared" si="585"/>
        <v>9.2472413270351677</v>
      </c>
      <c r="AF2294" s="430">
        <f t="shared" si="586"/>
        <v>0.95759848882487464</v>
      </c>
    </row>
    <row r="2295" spans="1:32" s="5" customFormat="1" x14ac:dyDescent="0.2">
      <c r="A2295" s="363">
        <f>'commented data'!$A2249</f>
        <v>41274.583333333336</v>
      </c>
      <c r="B2295" s="364">
        <f>IF(ISERROR('commented data'!$B2249),"",'commented data'!$B2249)</f>
        <v>893.90167236328125</v>
      </c>
      <c r="C2295" s="364">
        <f>IF(ISERROR('commented data'!$C2249),"",'commented data'!$C2249)</f>
        <v>440.86260986328125</v>
      </c>
      <c r="D2295" s="364">
        <f>IF(ISERROR('commented data'!$D2249),"",'commented data'!$D2249)</f>
        <v>5543.294921875</v>
      </c>
      <c r="E2295" s="364">
        <f>IF(ISERROR('commented data'!$E2249),"",'commented data'!$E2249)</f>
        <v>10.035280227661133</v>
      </c>
      <c r="F2295" s="357">
        <f t="shared" si="575"/>
        <v>120.32564323425294</v>
      </c>
      <c r="G2295" s="362">
        <f t="shared" si="576"/>
        <v>49016.87518052417</v>
      </c>
      <c r="H2295" s="359">
        <f>IF(ISERROR('commented data'!$N2249),"",'commented data'!$N2249)</f>
        <v>14.726183442927722</v>
      </c>
      <c r="I2295" s="359">
        <f>IFERROR('commented data'!O2249,"")</f>
        <v>14.891569284897649</v>
      </c>
      <c r="J2295" s="358">
        <f>IF(ISERROR('commented data'!$P2249),"",'commented data'!$P2249)</f>
        <v>1</v>
      </c>
      <c r="K2295" s="328">
        <f>IF(ISERROR('commented data'!$Q2249),"",'commented data'!$Q2249)</f>
        <v>1</v>
      </c>
      <c r="L2295" s="328">
        <f>IF(ISERROR('commented data'!$R2249),"",'commented data'!$R2249)</f>
        <v>1</v>
      </c>
      <c r="M2295" s="328">
        <f>IF(ISERROR('commented data'!$S2249),"",'commented data'!$S2249)</f>
        <v>1</v>
      </c>
      <c r="N2295" s="366">
        <f t="shared" si="577"/>
        <v>1</v>
      </c>
      <c r="O2295" s="367" t="b">
        <f t="shared" si="578"/>
        <v>1</v>
      </c>
      <c r="P2295" s="365">
        <f>IF(ISERROR('commented data'!$J2249),"",'commented data'!$J2249)</f>
        <v>119.13430023193359</v>
      </c>
      <c r="Q2295" s="368">
        <f t="shared" si="574"/>
        <v>119.13430023193359</v>
      </c>
      <c r="R2295" s="368" t="str">
        <f t="shared" si="579"/>
        <v/>
      </c>
      <c r="S2295" s="369">
        <f t="shared" si="580"/>
        <v>119.13430023193359</v>
      </c>
      <c r="T2295" s="365">
        <f>IF(ISERROR('commented data'!$M2249),"",'commented data'!$M2249)</f>
        <v>76880.453125</v>
      </c>
      <c r="U2295" s="370">
        <f t="shared" si="581"/>
        <v>76880.453125</v>
      </c>
      <c r="V2295" s="371">
        <f t="shared" si="582"/>
        <v>76880.453125</v>
      </c>
      <c r="W2295" s="383">
        <f t="shared" si="587"/>
        <v>66885.994218749998</v>
      </c>
      <c r="X2295" s="365">
        <f>IF(ISERROR('commented data'!$T2249),"",'commented data'!$T2249)</f>
        <v>103.14630126953125</v>
      </c>
      <c r="Y2295" s="384">
        <f t="shared" si="588"/>
        <v>103.14630126953125</v>
      </c>
      <c r="Z2295" s="365">
        <f>IF(ISERROR('commented data'!$U2249),"",'commented data'!$U2249)</f>
        <v>1012.8250122070312</v>
      </c>
      <c r="AA2295" s="385">
        <f t="shared" si="589"/>
        <v>1022.9532623291016</v>
      </c>
      <c r="AB2295" s="358"/>
      <c r="AC2295" s="427">
        <f t="shared" si="584"/>
        <v>5.897987035429658</v>
      </c>
      <c r="AD2295" s="428">
        <f t="shared" si="583"/>
        <v>0.40051022440998979</v>
      </c>
      <c r="AE2295" s="429">
        <f t="shared" si="585"/>
        <v>9.2561897755900109</v>
      </c>
      <c r="AF2295" s="430">
        <f t="shared" si="586"/>
        <v>0.95852514581482395</v>
      </c>
    </row>
    <row r="2296" spans="1:32" s="5" customFormat="1" x14ac:dyDescent="0.2">
      <c r="A2296" s="363">
        <f>'commented data'!$A2250</f>
        <v>41274.625</v>
      </c>
      <c r="B2296" s="364">
        <f>IF(ISERROR('commented data'!$B2250),"",'commented data'!$B2250)</f>
        <v>894.36328125</v>
      </c>
      <c r="C2296" s="364">
        <f>IF(ISERROR('commented data'!$C2250),"",'commented data'!$C2250)</f>
        <v>444.4818115234375</v>
      </c>
      <c r="D2296" s="364">
        <f>IF(ISERROR('commented data'!$D2250),"",'commented data'!$D2250)</f>
        <v>5556.4189453125</v>
      </c>
      <c r="E2296" s="364">
        <f>IF(ISERROR('commented data'!$E2250),"",'commented data'!$E2250)</f>
        <v>9.9536581039428711</v>
      </c>
      <c r="F2296" s="357">
        <f t="shared" si="575"/>
        <v>121.33251472473145</v>
      </c>
      <c r="G2296" s="362">
        <f t="shared" si="576"/>
        <v>49301.514151891417</v>
      </c>
      <c r="H2296" s="359">
        <f>IF(ISERROR('commented data'!$N2250),"",'commented data'!$N2250)</f>
        <v>14.961678897263774</v>
      </c>
      <c r="I2296" s="359">
        <f>IFERROR('commented data'!O2250,"")</f>
        <v>14.926825807790722</v>
      </c>
      <c r="J2296" s="358">
        <f>IF(ISERROR('commented data'!$P2250),"",'commented data'!$P2250)</f>
        <v>1</v>
      </c>
      <c r="K2296" s="328">
        <f>IF(ISERROR('commented data'!$Q2250),"",'commented data'!$Q2250)</f>
        <v>1</v>
      </c>
      <c r="L2296" s="328">
        <f>IF(ISERROR('commented data'!$R2250),"",'commented data'!$R2250)</f>
        <v>1</v>
      </c>
      <c r="M2296" s="328">
        <f>IF(ISERROR('commented data'!$S2250),"",'commented data'!$S2250)</f>
        <v>1</v>
      </c>
      <c r="N2296" s="366">
        <f t="shared" si="577"/>
        <v>1</v>
      </c>
      <c r="O2296" s="367" t="b">
        <f t="shared" si="578"/>
        <v>1</v>
      </c>
      <c r="P2296" s="365">
        <f>IF(ISERROR('commented data'!$J2250),"",'commented data'!$J2250)</f>
        <v>120.13120269775391</v>
      </c>
      <c r="Q2296" s="368">
        <f t="shared" si="574"/>
        <v>120.13120269775391</v>
      </c>
      <c r="R2296" s="368" t="str">
        <f t="shared" si="579"/>
        <v/>
      </c>
      <c r="S2296" s="369">
        <f t="shared" si="580"/>
        <v>120.13120269775391</v>
      </c>
      <c r="T2296" s="365">
        <f>IF(ISERROR('commented data'!$M2250),"",'commented data'!$M2250)</f>
        <v>77260.953125</v>
      </c>
      <c r="U2296" s="370">
        <f t="shared" si="581"/>
        <v>77260.953125</v>
      </c>
      <c r="V2296" s="371">
        <f t="shared" si="582"/>
        <v>77260.953125</v>
      </c>
      <c r="W2296" s="383">
        <f t="shared" si="587"/>
        <v>67217.029218750002</v>
      </c>
      <c r="X2296" s="365">
        <f>IF(ISERROR('commented data'!$T2250),"",'commented data'!$T2250)</f>
        <v>102.82019805908203</v>
      </c>
      <c r="Y2296" s="384">
        <f t="shared" si="588"/>
        <v>102.82019805908203</v>
      </c>
      <c r="Z2296" s="365">
        <f>IF(ISERROR('commented data'!$U2250),"",'commented data'!$U2250)</f>
        <v>1012.8109741210937</v>
      </c>
      <c r="AA2296" s="385">
        <f t="shared" si="589"/>
        <v>1022.9390838623046</v>
      </c>
      <c r="AB2296" s="358"/>
      <c r="AC2296" s="427">
        <f t="shared" si="584"/>
        <v>5.9818766917859207</v>
      </c>
      <c r="AD2296" s="428">
        <f t="shared" si="583"/>
        <v>0.39981319829554024</v>
      </c>
      <c r="AE2296" s="429">
        <f t="shared" si="585"/>
        <v>9.2568868017044608</v>
      </c>
      <c r="AF2296" s="430">
        <f t="shared" si="586"/>
        <v>0.95859732638525175</v>
      </c>
    </row>
    <row r="2297" spans="1:32" s="5" customFormat="1" x14ac:dyDescent="0.2">
      <c r="A2297" s="363">
        <f>'commented data'!$A2251</f>
        <v>41274.666666666664</v>
      </c>
      <c r="B2297" s="364">
        <f>IF(ISERROR('commented data'!$B2251),"",'commented data'!$B2251)</f>
        <v>893.906494140625</v>
      </c>
      <c r="C2297" s="364">
        <f>IF(ISERROR('commented data'!$C2251),"",'commented data'!$C2251)</f>
        <v>455.32150268554687</v>
      </c>
      <c r="D2297" s="364">
        <f>IF(ISERROR('commented data'!$D2251),"",'commented data'!$D2251)</f>
        <v>5660.23779296875</v>
      </c>
      <c r="E2297" s="364">
        <f>IF(ISERROR('commented data'!$E2251),"",'commented data'!$E2251)</f>
        <v>9.9539070129394531</v>
      </c>
      <c r="F2297" s="357">
        <f t="shared" si="575"/>
        <v>125.14869529724122</v>
      </c>
      <c r="G2297" s="362">
        <f t="shared" si="576"/>
        <v>50425.347484224047</v>
      </c>
      <c r="H2297" s="359">
        <f>IF(ISERROR('commented data'!$N2251),"",'commented data'!$N2251)</f>
        <v>15.713835727206169</v>
      </c>
      <c r="I2297" s="359">
        <f>IFERROR('commented data'!O2251,"")</f>
        <v>15.205725917696537</v>
      </c>
      <c r="J2297" s="358">
        <f>IF(ISERROR('commented data'!$P2251),"",'commented data'!$P2251)</f>
        <v>1</v>
      </c>
      <c r="K2297" s="328">
        <f>IF(ISERROR('commented data'!$Q2251),"",'commented data'!$Q2251)</f>
        <v>1</v>
      </c>
      <c r="L2297" s="328">
        <f>IF(ISERROR('commented data'!$R2251),"",'commented data'!$R2251)</f>
        <v>1</v>
      </c>
      <c r="M2297" s="328">
        <f>IF(ISERROR('commented data'!$S2251),"",'commented data'!$S2251)</f>
        <v>1</v>
      </c>
      <c r="N2297" s="366">
        <f t="shared" si="577"/>
        <v>1</v>
      </c>
      <c r="O2297" s="367" t="b">
        <f t="shared" si="578"/>
        <v>1</v>
      </c>
      <c r="P2297" s="365">
        <f>IF(ISERROR('commented data'!$J2251),"",'commented data'!$J2251)</f>
        <v>123.90959930419922</v>
      </c>
      <c r="Q2297" s="368">
        <f t="shared" ref="Q2297:Q2304" si="590">IF($O2297,IF(AND($K2297=1,$L2297&gt;(2/3)),IF($J2297=1,$P2297,""),""),"")</f>
        <v>123.90959930419922</v>
      </c>
      <c r="R2297" s="368" t="str">
        <f t="shared" si="579"/>
        <v/>
      </c>
      <c r="S2297" s="369">
        <f t="shared" si="580"/>
        <v>123.90959930419922</v>
      </c>
      <c r="T2297" s="365">
        <f>IF(ISERROR('commented data'!$M2251),"",'commented data'!$M2251)</f>
        <v>78584.078125</v>
      </c>
      <c r="U2297" s="370">
        <f t="shared" si="581"/>
        <v>78584.078125</v>
      </c>
      <c r="V2297" s="371">
        <f t="shared" si="582"/>
        <v>78584.078125</v>
      </c>
      <c r="W2297" s="383">
        <f t="shared" si="587"/>
        <v>68368.147968749996</v>
      </c>
      <c r="X2297" s="365">
        <f>IF(ISERROR('commented data'!$T2251),"",'commented data'!$T2251)</f>
        <v>100.73349761962891</v>
      </c>
      <c r="Y2297" s="384">
        <f t="shared" si="588"/>
        <v>100.73349761962891</v>
      </c>
      <c r="Z2297" s="365">
        <f>IF(ISERROR('commented data'!$U2251),"",'commented data'!$U2251)</f>
        <v>1012.8040161132812</v>
      </c>
      <c r="AA2297" s="385">
        <f t="shared" si="589"/>
        <v>1022.9320562744141</v>
      </c>
      <c r="AB2297" s="358"/>
      <c r="AC2297" s="427">
        <f t="shared" si="584"/>
        <v>6.3106664475606644</v>
      </c>
      <c r="AD2297" s="428">
        <f t="shared" si="583"/>
        <v>0.40159936486001852</v>
      </c>
      <c r="AE2297" s="429">
        <f t="shared" si="585"/>
        <v>9.255100635139982</v>
      </c>
      <c r="AF2297" s="430">
        <f t="shared" si="586"/>
        <v>0.95841235982685402</v>
      </c>
    </row>
    <row r="2298" spans="1:32" s="5" customFormat="1" x14ac:dyDescent="0.2">
      <c r="A2298" s="363">
        <f>'commented data'!$A2252</f>
        <v>41274.708333333336</v>
      </c>
      <c r="B2298" s="364">
        <f>IF(ISERROR('commented data'!$B2252),"",'commented data'!$B2252)</f>
        <v>893.91912841796875</v>
      </c>
      <c r="C2298" s="364">
        <f>IF(ISERROR('commented data'!$C2252),"",'commented data'!$C2252)</f>
        <v>454.57220458984375</v>
      </c>
      <c r="D2298" s="364">
        <f>IF(ISERROR('commented data'!$D2252),"",'commented data'!$D2252)</f>
        <v>5663.4658203125</v>
      </c>
      <c r="E2298" s="364">
        <f>IF(ISERROR('commented data'!$E2252),"",'commented data'!$E2252)</f>
        <v>9.9641895294189453</v>
      </c>
      <c r="F2298" s="357">
        <f t="shared" ref="F2298:F2304" si="591">IF(ISERROR(S2298*$F$53),"",S2298*$F$53)</f>
        <v>124.45311050415039</v>
      </c>
      <c r="G2298" s="362">
        <f t="shared" ref="G2298:G2304" si="592">IF(ISERROR(W2298*273.15/(273.15+Y2298)*AA2298/1013.25),"",W2298*273.15/(273.15+Y2298)*AA2298/1013.25)</f>
        <v>50425.65677236444</v>
      </c>
      <c r="H2298" s="359">
        <f>IF(ISERROR('commented data'!$N2252),"",'commented data'!$N2252)</f>
        <v>15.330682061670085</v>
      </c>
      <c r="I2298" s="359">
        <f>IFERROR('commented data'!O2252,"")</f>
        <v>15.214397726344728</v>
      </c>
      <c r="J2298" s="358">
        <f>IF(ISERROR('commented data'!$P2252),"",'commented data'!$P2252)</f>
        <v>1</v>
      </c>
      <c r="K2298" s="328">
        <f>IF(ISERROR('commented data'!$Q2252),"",'commented data'!$Q2252)</f>
        <v>1</v>
      </c>
      <c r="L2298" s="328">
        <f>IF(ISERROR('commented data'!$R2252),"",'commented data'!$R2252)</f>
        <v>1</v>
      </c>
      <c r="M2298" s="328">
        <f>IF(ISERROR('commented data'!$S2252),"",'commented data'!$S2252)</f>
        <v>1</v>
      </c>
      <c r="N2298" s="366">
        <f t="shared" ref="N2298:N2304" si="593">IF(ISERROR(F2298*G2298/1000/1000/H2298),"",IF(F2298*G2298/1000/1000/H2298&lt;$J$47,1,0))</f>
        <v>1</v>
      </c>
      <c r="O2298" s="367" t="b">
        <f t="shared" ref="O2298:O2304" si="594">AND(P2298&gt;=0,T2298&gt;=0)</f>
        <v>1</v>
      </c>
      <c r="P2298" s="365">
        <f>IF(ISERROR('commented data'!$J2252),"",'commented data'!$J2252)</f>
        <v>123.22090148925781</v>
      </c>
      <c r="Q2298" s="368">
        <f t="shared" si="590"/>
        <v>123.22090148925781</v>
      </c>
      <c r="R2298" s="368" t="str">
        <f t="shared" ref="R2298:R2304" si="595">IF(K2298&lt;1,1,IF(L2298&lt;0.666,2,""))</f>
        <v/>
      </c>
      <c r="S2298" s="369">
        <f t="shared" ref="S2298:S2304" si="596">IF(R2298=1,IF(J2298=1,$Q$53,P2298),P2298)</f>
        <v>123.22090148925781</v>
      </c>
      <c r="T2298" s="365">
        <f>IF(ISERROR('commented data'!$M2252),"",'commented data'!$M2252)</f>
        <v>78624.6328125</v>
      </c>
      <c r="U2298" s="370">
        <f t="shared" ref="U2298:U2304" si="597">IF(J2298=1,IF(T2298,IF(M2298=1,T2298,""),""),"")</f>
        <v>78624.6328125</v>
      </c>
      <c r="V2298" s="371">
        <f t="shared" ref="V2298:V2304" si="598">IF(U2298="",IF(J2298=1,$U$53,T2298),T2298)</f>
        <v>78624.6328125</v>
      </c>
      <c r="W2298" s="383">
        <f t="shared" si="587"/>
        <v>68403.430546874995</v>
      </c>
      <c r="X2298" s="365">
        <f>IF(ISERROR('commented data'!$T2252),"",'commented data'!$T2252)</f>
        <v>100.92489624023437</v>
      </c>
      <c r="Y2298" s="384">
        <f t="shared" si="588"/>
        <v>100.92489624023437</v>
      </c>
      <c r="Z2298" s="365">
        <f>IF(ISERROR('commented data'!$U2252),"",'commented data'!$U2252)</f>
        <v>1012.8060302734375</v>
      </c>
      <c r="AA2298" s="385">
        <f t="shared" si="589"/>
        <v>1022.9340905761719</v>
      </c>
      <c r="AB2298" s="358"/>
      <c r="AC2298" s="427">
        <f t="shared" si="584"/>
        <v>6.2756298345354304</v>
      </c>
      <c r="AD2298" s="428">
        <f t="shared" ref="AD2298:AD2305" si="599">IFERROR(IF(AC2298/H2298&gt;0,AC2298/H2298,""),"")</f>
        <v>0.40935098707876921</v>
      </c>
      <c r="AE2298" s="429">
        <f t="shared" si="585"/>
        <v>9.2473490129212319</v>
      </c>
      <c r="AF2298" s="430">
        <f t="shared" si="586"/>
        <v>0.95760964024161788</v>
      </c>
    </row>
    <row r="2299" spans="1:32" s="5" customFormat="1" x14ac:dyDescent="0.2">
      <c r="A2299" s="363">
        <f>'commented data'!$A2253</f>
        <v>41274.75</v>
      </c>
      <c r="B2299" s="364">
        <f>IF(ISERROR('commented data'!$B2253),"",'commented data'!$B2253)</f>
        <v>894.0477294921875</v>
      </c>
      <c r="C2299" s="364">
        <f>IF(ISERROR('commented data'!$C2253),"",'commented data'!$C2253)</f>
        <v>452.5369873046875</v>
      </c>
      <c r="D2299" s="364">
        <f>IF(ISERROR('commented data'!$D2253),"",'commented data'!$D2253)</f>
        <v>5632.4970703125</v>
      </c>
      <c r="E2299" s="364">
        <f>IF(ISERROR('commented data'!$E2253),"",'commented data'!$E2253)</f>
        <v>9.9472799301147461</v>
      </c>
      <c r="F2299" s="357">
        <f t="shared" si="591"/>
        <v>122.82690971374512</v>
      </c>
      <c r="G2299" s="362">
        <f t="shared" si="592"/>
        <v>50209.454246844718</v>
      </c>
      <c r="H2299" s="359">
        <f>IF(ISERROR('commented data'!$N2253),"",'commented data'!$N2253)</f>
        <v>14.716506914509228</v>
      </c>
      <c r="I2299" s="359">
        <f>IFERROR('commented data'!O2253,"")</f>
        <v>15.131202931048563</v>
      </c>
      <c r="J2299" s="358">
        <f>IF(ISERROR('commented data'!$P2253),"",'commented data'!$P2253)</f>
        <v>1</v>
      </c>
      <c r="K2299" s="328">
        <f>IF(ISERROR('commented data'!$Q2253),"",'commented data'!$Q2253)</f>
        <v>1</v>
      </c>
      <c r="L2299" s="328">
        <f>IF(ISERROR('commented data'!$R2253),"",'commented data'!$R2253)</f>
        <v>1</v>
      </c>
      <c r="M2299" s="328">
        <f>IF(ISERROR('commented data'!$S2253),"",'commented data'!$S2253)</f>
        <v>1</v>
      </c>
      <c r="N2299" s="366">
        <f t="shared" si="593"/>
        <v>1</v>
      </c>
      <c r="O2299" s="367" t="b">
        <f t="shared" si="594"/>
        <v>1</v>
      </c>
      <c r="P2299" s="365">
        <f>IF(ISERROR('commented data'!$J2253),"",'commented data'!$J2253)</f>
        <v>121.61080169677734</v>
      </c>
      <c r="Q2299" s="368">
        <f t="shared" si="590"/>
        <v>121.61080169677734</v>
      </c>
      <c r="R2299" s="368" t="str">
        <f t="shared" si="595"/>
        <v/>
      </c>
      <c r="S2299" s="369">
        <f t="shared" si="596"/>
        <v>121.61080169677734</v>
      </c>
      <c r="T2299" s="365">
        <f>IF(ISERROR('commented data'!$M2253),"",'commented data'!$M2253)</f>
        <v>78292.3671875</v>
      </c>
      <c r="U2299" s="370">
        <f t="shared" si="597"/>
        <v>78292.3671875</v>
      </c>
      <c r="V2299" s="371">
        <f t="shared" si="598"/>
        <v>78292.3671875</v>
      </c>
      <c r="W2299" s="383">
        <f t="shared" si="587"/>
        <v>68114.359453124998</v>
      </c>
      <c r="X2299" s="365">
        <f>IF(ISERROR('commented data'!$T2253),"",'commented data'!$T2253)</f>
        <v>100.95059967041016</v>
      </c>
      <c r="Y2299" s="384">
        <f t="shared" si="588"/>
        <v>100.95059967041016</v>
      </c>
      <c r="Z2299" s="365">
        <f>IF(ISERROR('commented data'!$U2253),"",'commented data'!$U2253)</f>
        <v>1012.81298828125</v>
      </c>
      <c r="AA2299" s="385">
        <f t="shared" si="589"/>
        <v>1022.9411181640625</v>
      </c>
      <c r="AB2299" s="358"/>
      <c r="AC2299" s="427">
        <f t="shared" ref="AC2299:AC2304" si="600">IFERROR(IF(J2299&lt;1,"",IF(F2299*G2299*0.000001&lt;=0,"",F2299*G2299*0.000001)),"")</f>
        <v>6.167072103553612</v>
      </c>
      <c r="AD2299" s="428">
        <f t="shared" si="599"/>
        <v>0.41905814602467939</v>
      </c>
      <c r="AE2299" s="429">
        <f t="shared" si="585"/>
        <v>9.2376418539753207</v>
      </c>
      <c r="AF2299" s="430">
        <f t="shared" si="586"/>
        <v>0.95660441496321935</v>
      </c>
    </row>
    <row r="2300" spans="1:32" s="5" customFormat="1" x14ac:dyDescent="0.2">
      <c r="A2300" s="363">
        <f>'commented data'!$A2254</f>
        <v>41274.791666666664</v>
      </c>
      <c r="B2300" s="364">
        <f>IF(ISERROR('commented data'!$B2254),"",'commented data'!$B2254)</f>
        <v>893.9935302734375</v>
      </c>
      <c r="C2300" s="364">
        <f>IF(ISERROR('commented data'!$C2254),"",'commented data'!$C2254)</f>
        <v>452.68548583984375</v>
      </c>
      <c r="D2300" s="364">
        <f>IF(ISERROR('commented data'!$D2254),"",'commented data'!$D2254)</f>
        <v>5642.39013671875</v>
      </c>
      <c r="E2300" s="364">
        <f>IF(ISERROR('commented data'!$E2254),"",'commented data'!$E2254)</f>
        <v>9.9633541107177734</v>
      </c>
      <c r="F2300" s="357">
        <f t="shared" si="591"/>
        <v>123.21464454650879</v>
      </c>
      <c r="G2300" s="362">
        <f t="shared" si="592"/>
        <v>50243.426307248665</v>
      </c>
      <c r="H2300" s="359">
        <f>IF(ISERROR('commented data'!$N2254),"",'commented data'!$N2254)</f>
        <v>14.990107980221437</v>
      </c>
      <c r="I2300" s="359">
        <f>IFERROR('commented data'!O2254,"")</f>
        <v>15.157779774948281</v>
      </c>
      <c r="J2300" s="358">
        <f>IF(ISERROR('commented data'!$P2254),"",'commented data'!$P2254)</f>
        <v>1</v>
      </c>
      <c r="K2300" s="328">
        <f>IF(ISERROR('commented data'!$Q2254),"",'commented data'!$Q2254)</f>
        <v>1</v>
      </c>
      <c r="L2300" s="328">
        <f>IF(ISERROR('commented data'!$R2254),"",'commented data'!$R2254)</f>
        <v>1</v>
      </c>
      <c r="M2300" s="328">
        <f>IF(ISERROR('commented data'!$S2254),"",'commented data'!$S2254)</f>
        <v>1</v>
      </c>
      <c r="N2300" s="366">
        <f t="shared" si="593"/>
        <v>1</v>
      </c>
      <c r="O2300" s="367" t="b">
        <f t="shared" si="594"/>
        <v>1</v>
      </c>
      <c r="P2300" s="365">
        <f>IF(ISERROR('commented data'!$J2254),"",'commented data'!$J2254)</f>
        <v>121.99469757080078</v>
      </c>
      <c r="Q2300" s="368">
        <f t="shared" si="590"/>
        <v>121.99469757080078</v>
      </c>
      <c r="R2300" s="368" t="str">
        <f t="shared" si="595"/>
        <v/>
      </c>
      <c r="S2300" s="369">
        <f t="shared" si="596"/>
        <v>121.99469757080078</v>
      </c>
      <c r="T2300" s="365">
        <f>IF(ISERROR('commented data'!$M2254),"",'commented data'!$M2254)</f>
        <v>78286.0234375</v>
      </c>
      <c r="U2300" s="370">
        <f t="shared" si="597"/>
        <v>78286.0234375</v>
      </c>
      <c r="V2300" s="371">
        <f t="shared" si="598"/>
        <v>78286.0234375</v>
      </c>
      <c r="W2300" s="383">
        <f t="shared" si="587"/>
        <v>68108.840390625002</v>
      </c>
      <c r="X2300" s="365">
        <f>IF(ISERROR('commented data'!$T2254),"",'commented data'!$T2254)</f>
        <v>100.66699981689453</v>
      </c>
      <c r="Y2300" s="384">
        <f t="shared" si="588"/>
        <v>100.66699981689453</v>
      </c>
      <c r="Z2300" s="365">
        <f>IF(ISERROR('commented data'!$U2254),"",'commented data'!$U2254)</f>
        <v>1012.81201171875</v>
      </c>
      <c r="AA2300" s="385">
        <f t="shared" si="589"/>
        <v>1022.9401318359376</v>
      </c>
      <c r="AB2300" s="358"/>
      <c r="AC2300" s="427">
        <f t="shared" si="600"/>
        <v>6.1907259132463528</v>
      </c>
      <c r="AD2300" s="428">
        <f t="shared" si="599"/>
        <v>0.41298741286017754</v>
      </c>
      <c r="AE2300" s="429">
        <f t="shared" si="585"/>
        <v>9.2437125871398234</v>
      </c>
      <c r="AF2300" s="430">
        <f t="shared" si="586"/>
        <v>0.95723307000733404</v>
      </c>
    </row>
    <row r="2301" spans="1:32" s="5" customFormat="1" x14ac:dyDescent="0.2">
      <c r="A2301" s="363">
        <f>'commented data'!$A2255</f>
        <v>41274.833333333336</v>
      </c>
      <c r="B2301" s="364">
        <f>IF(ISERROR('commented data'!$B2255),"",'commented data'!$B2255)</f>
        <v>893.99298095703125</v>
      </c>
      <c r="C2301" s="364">
        <f>IF(ISERROR('commented data'!$C2255),"",'commented data'!$C2255)</f>
        <v>452.43759155273437</v>
      </c>
      <c r="D2301" s="364">
        <f>IF(ISERROR('commented data'!$D2255),"",'commented data'!$D2255)</f>
        <v>5633.7431640625</v>
      </c>
      <c r="E2301" s="364">
        <f>IF(ISERROR('commented data'!$E2255),"",'commented data'!$E2255)</f>
        <v>9.9556493759155273</v>
      </c>
      <c r="F2301" s="357">
        <f t="shared" si="591"/>
        <v>123.01648506164551</v>
      </c>
      <c r="G2301" s="362">
        <f t="shared" si="592"/>
        <v>50214.907814070408</v>
      </c>
      <c r="H2301" s="359">
        <f>IF(ISERROR('commented data'!$N2255),"",'commented data'!$N2255)</f>
        <v>14.953269586485112</v>
      </c>
      <c r="I2301" s="359">
        <f>IFERROR('commented data'!O2255,"")</f>
        <v>15.134550451192291</v>
      </c>
      <c r="J2301" s="358">
        <f>IF(ISERROR('commented data'!$P2255),"",'commented data'!$P2255)</f>
        <v>1</v>
      </c>
      <c r="K2301" s="328">
        <f>IF(ISERROR('commented data'!$Q2255),"",'commented data'!$Q2255)</f>
        <v>1</v>
      </c>
      <c r="L2301" s="328">
        <f>IF(ISERROR('commented data'!$R2255),"",'commented data'!$R2255)</f>
        <v>1</v>
      </c>
      <c r="M2301" s="328">
        <f>IF(ISERROR('commented data'!$S2255),"",'commented data'!$S2255)</f>
        <v>1</v>
      </c>
      <c r="N2301" s="366">
        <f t="shared" si="593"/>
        <v>1</v>
      </c>
      <c r="O2301" s="367" t="b">
        <f t="shared" si="594"/>
        <v>1</v>
      </c>
      <c r="P2301" s="365">
        <f>IF(ISERROR('commented data'!$J2255),"",'commented data'!$J2255)</f>
        <v>121.79850006103516</v>
      </c>
      <c r="Q2301" s="368">
        <f t="shared" si="590"/>
        <v>121.79850006103516</v>
      </c>
      <c r="R2301" s="368" t="str">
        <f t="shared" si="595"/>
        <v/>
      </c>
      <c r="S2301" s="369">
        <f t="shared" si="596"/>
        <v>121.79850006103516</v>
      </c>
      <c r="T2301" s="365">
        <f>IF(ISERROR('commented data'!$M2255),"",'commented data'!$M2255)</f>
        <v>78252.7734375</v>
      </c>
      <c r="U2301" s="370">
        <f t="shared" si="597"/>
        <v>78252.7734375</v>
      </c>
      <c r="V2301" s="371">
        <f t="shared" si="598"/>
        <v>78252.7734375</v>
      </c>
      <c r="W2301" s="383">
        <f t="shared" si="587"/>
        <v>68079.912890624997</v>
      </c>
      <c r="X2301" s="365">
        <f>IF(ISERROR('commented data'!$T2255),"",'commented data'!$T2255)</f>
        <v>100.72080230712891</v>
      </c>
      <c r="Y2301" s="384">
        <f t="shared" si="588"/>
        <v>100.72080230712891</v>
      </c>
      <c r="Z2301" s="365">
        <f>IF(ISERROR('commented data'!$U2255),"",'commented data'!$U2255)</f>
        <v>1012.81298828125</v>
      </c>
      <c r="AA2301" s="385">
        <f t="shared" si="589"/>
        <v>1022.9411181640625</v>
      </c>
      <c r="AB2301" s="358"/>
      <c r="AC2301" s="427">
        <f t="shared" si="600"/>
        <v>6.1772614569814985</v>
      </c>
      <c r="AD2301" s="428">
        <f t="shared" si="599"/>
        <v>0.41310439976047503</v>
      </c>
      <c r="AE2301" s="429">
        <f t="shared" ref="AE2301:AE2304" si="601">IFERROR($J$47-AD2301,"")</f>
        <v>9.2435956002395265</v>
      </c>
      <c r="AF2301" s="430">
        <f t="shared" ref="AF2301:AF2304" si="602">IFERROR(AE2301/$J$47,"")</f>
        <v>0.95722095542364638</v>
      </c>
    </row>
    <row r="2302" spans="1:32" s="5" customFormat="1" x14ac:dyDescent="0.2">
      <c r="A2302" s="363">
        <f>'commented data'!$A2256</f>
        <v>41274.875</v>
      </c>
      <c r="B2302" s="364">
        <f>IF(ISERROR('commented data'!$B2256),"",'commented data'!$B2256)</f>
        <v>894.00628662109375</v>
      </c>
      <c r="C2302" s="364">
        <f>IF(ISERROR('commented data'!$C2256),"",'commented data'!$C2256)</f>
        <v>451.59130859375</v>
      </c>
      <c r="D2302" s="364">
        <f>IF(ISERROR('commented data'!$D2256),"",'commented data'!$D2256)</f>
        <v>5626.5791015625</v>
      </c>
      <c r="E2302" s="364">
        <f>IF(ISERROR('commented data'!$E2256),"",'commented data'!$E2256)</f>
        <v>9.9603710174560547</v>
      </c>
      <c r="F2302" s="357">
        <f t="shared" si="591"/>
        <v>122.73843299865723</v>
      </c>
      <c r="G2302" s="362">
        <f t="shared" si="592"/>
        <v>50109.052784168998</v>
      </c>
      <c r="H2302" s="359">
        <f>IF(ISERROR('commented data'!$N2256),"",'commented data'!$N2256)</f>
        <v>14.912513795781852</v>
      </c>
      <c r="I2302" s="359">
        <f>IFERROR('commented data'!O2256,"")</f>
        <v>15.115304833814244</v>
      </c>
      <c r="J2302" s="358">
        <f>IF(ISERROR('commented data'!$P2256),"",'commented data'!$P2256)</f>
        <v>1</v>
      </c>
      <c r="K2302" s="328">
        <f>IF(ISERROR('commented data'!$Q2256),"",'commented data'!$Q2256)</f>
        <v>1</v>
      </c>
      <c r="L2302" s="328">
        <f>IF(ISERROR('commented data'!$R2256),"",'commented data'!$R2256)</f>
        <v>1</v>
      </c>
      <c r="M2302" s="328">
        <f>IF(ISERROR('commented data'!$S2256),"",'commented data'!$S2256)</f>
        <v>1</v>
      </c>
      <c r="N2302" s="366">
        <f t="shared" si="593"/>
        <v>1</v>
      </c>
      <c r="O2302" s="367" t="b">
        <f t="shared" si="594"/>
        <v>1</v>
      </c>
      <c r="P2302" s="365">
        <f>IF(ISERROR('commented data'!$J2256),"",'commented data'!$J2256)</f>
        <v>121.52320098876953</v>
      </c>
      <c r="Q2302" s="368">
        <f t="shared" si="590"/>
        <v>121.52320098876953</v>
      </c>
      <c r="R2302" s="368" t="str">
        <f t="shared" si="595"/>
        <v/>
      </c>
      <c r="S2302" s="369">
        <f t="shared" si="596"/>
        <v>121.52320098876953</v>
      </c>
      <c r="T2302" s="365">
        <f>IF(ISERROR('commented data'!$M2256),"",'commented data'!$M2256)</f>
        <v>78106.65625</v>
      </c>
      <c r="U2302" s="370">
        <f t="shared" si="597"/>
        <v>78106.65625</v>
      </c>
      <c r="V2302" s="371">
        <f t="shared" si="598"/>
        <v>78106.65625</v>
      </c>
      <c r="W2302" s="383">
        <f t="shared" si="587"/>
        <v>67952.790937500002</v>
      </c>
      <c r="X2302" s="365">
        <f>IF(ISERROR('commented data'!$T2256),"",'commented data'!$T2256)</f>
        <v>100.8114013671875</v>
      </c>
      <c r="Y2302" s="384">
        <f t="shared" si="588"/>
        <v>100.8114013671875</v>
      </c>
      <c r="Z2302" s="365">
        <f>IF(ISERROR('commented data'!$U2256),"",'commented data'!$U2256)</f>
        <v>1012.8140258789062</v>
      </c>
      <c r="AA2302" s="385">
        <f t="shared" si="589"/>
        <v>1022.9421661376953</v>
      </c>
      <c r="AB2302" s="358"/>
      <c r="AC2302" s="427">
        <f t="shared" si="600"/>
        <v>6.1503066177759047</v>
      </c>
      <c r="AD2302" s="428">
        <f t="shared" si="599"/>
        <v>0.41242587949964399</v>
      </c>
      <c r="AE2302" s="429">
        <f t="shared" si="601"/>
        <v>9.2442741205003571</v>
      </c>
      <c r="AF2302" s="430">
        <f t="shared" si="602"/>
        <v>0.95729121961957564</v>
      </c>
    </row>
    <row r="2303" spans="1:32" s="5" customFormat="1" x14ac:dyDescent="0.2">
      <c r="A2303" s="363">
        <f>'commented data'!$A2257</f>
        <v>41274.916666666664</v>
      </c>
      <c r="B2303" s="364">
        <f>IF(ISERROR('commented data'!$B2257),"",'commented data'!$B2257)</f>
        <v>893.9893798828125</v>
      </c>
      <c r="C2303" s="364">
        <f>IF(ISERROR('commented data'!$C2257),"",'commented data'!$C2257)</f>
        <v>450.560302734375</v>
      </c>
      <c r="D2303" s="364">
        <f>IF(ISERROR('commented data'!$D2257),"",'commented data'!$D2257)</f>
        <v>5607.921875</v>
      </c>
      <c r="E2303" s="364">
        <f>IF(ISERROR('commented data'!$E2257),"",'commented data'!$E2257)</f>
        <v>9.948969841003418</v>
      </c>
      <c r="F2303" s="357">
        <f t="shared" si="591"/>
        <v>122.48088577270508</v>
      </c>
      <c r="G2303" s="362">
        <f t="shared" si="592"/>
        <v>50019.309602690337</v>
      </c>
      <c r="H2303" s="359">
        <f>IF(ISERROR('commented data'!$N2257),"",'commented data'!$N2257)</f>
        <v>14.934799095903436</v>
      </c>
      <c r="I2303" s="359">
        <f>IFERROR('commented data'!O2257,"")</f>
        <v>15.065183852351918</v>
      </c>
      <c r="J2303" s="358">
        <f>IF(ISERROR('commented data'!$P2257),"",'commented data'!$P2257)</f>
        <v>1</v>
      </c>
      <c r="K2303" s="328">
        <f>IF(ISERROR('commented data'!$Q2257),"",'commented data'!$Q2257)</f>
        <v>1</v>
      </c>
      <c r="L2303" s="328">
        <f>IF(ISERROR('commented data'!$R2257),"",'commented data'!$R2257)</f>
        <v>1</v>
      </c>
      <c r="M2303" s="328">
        <f>IF(ISERROR('commented data'!$S2257),"",'commented data'!$S2257)</f>
        <v>1</v>
      </c>
      <c r="N2303" s="366">
        <f t="shared" si="593"/>
        <v>1</v>
      </c>
      <c r="O2303" s="367" t="b">
        <f t="shared" si="594"/>
        <v>1</v>
      </c>
      <c r="P2303" s="365">
        <f>IF(ISERROR('commented data'!$J2257),"",'commented data'!$J2257)</f>
        <v>121.26820373535156</v>
      </c>
      <c r="Q2303" s="368">
        <f t="shared" si="590"/>
        <v>121.26820373535156</v>
      </c>
      <c r="R2303" s="368" t="str">
        <f t="shared" si="595"/>
        <v/>
      </c>
      <c r="S2303" s="369">
        <f t="shared" si="596"/>
        <v>121.26820373535156</v>
      </c>
      <c r="T2303" s="365">
        <f>IF(ISERROR('commented data'!$M2257),"",'commented data'!$M2257)</f>
        <v>77991.1796875</v>
      </c>
      <c r="U2303" s="370">
        <f t="shared" si="597"/>
        <v>77991.1796875</v>
      </c>
      <c r="V2303" s="371">
        <f t="shared" si="598"/>
        <v>77991.1796875</v>
      </c>
      <c r="W2303" s="383">
        <f t="shared" si="587"/>
        <v>67852.326328124997</v>
      </c>
      <c r="X2303" s="365">
        <f>IF(ISERROR('commented data'!$T2257),"",'commented data'!$T2257)</f>
        <v>100.92919921875</v>
      </c>
      <c r="Y2303" s="384">
        <f t="shared" si="588"/>
        <v>100.92919921875</v>
      </c>
      <c r="Z2303" s="365">
        <f>IF(ISERROR('commented data'!$U2257),"",'commented data'!$U2257)</f>
        <v>1012.8159790039062</v>
      </c>
      <c r="AA2303" s="385">
        <f t="shared" si="589"/>
        <v>1022.9441387939453</v>
      </c>
      <c r="AB2303" s="358"/>
      <c r="AC2303" s="427">
        <f t="shared" si="600"/>
        <v>6.1264093458766853</v>
      </c>
      <c r="AD2303" s="428">
        <f t="shared" si="599"/>
        <v>0.41021036215727458</v>
      </c>
      <c r="AE2303" s="429">
        <f t="shared" si="601"/>
        <v>9.2464896378427266</v>
      </c>
      <c r="AF2303" s="430">
        <f t="shared" si="602"/>
        <v>0.95752064761696287</v>
      </c>
    </row>
    <row r="2304" spans="1:32" s="5" customFormat="1" x14ac:dyDescent="0.2">
      <c r="A2304" s="413">
        <f>'commented data'!$A2258</f>
        <v>41274.958333333336</v>
      </c>
      <c r="B2304" s="414">
        <f>IF(ISERROR('commented data'!$B2258),"",'commented data'!$B2258)</f>
        <v>894.00347900390625</v>
      </c>
      <c r="C2304" s="414">
        <f>IF(ISERROR('commented data'!$C2258),"",'commented data'!$C2258)</f>
        <v>450.72369384765625</v>
      </c>
      <c r="D2304" s="414">
        <f>IF(ISERROR('commented data'!$D2258),"",'commented data'!$D2258)</f>
        <v>5616.7021484375</v>
      </c>
      <c r="E2304" s="414">
        <f>IF(ISERROR('commented data'!$E2258),"",'commented data'!$E2258)</f>
        <v>9.9576044082641602</v>
      </c>
      <c r="F2304" s="357">
        <f t="shared" si="591"/>
        <v>122.41927108764648</v>
      </c>
      <c r="G2304" s="362">
        <f t="shared" si="592"/>
        <v>50038.733902914115</v>
      </c>
      <c r="H2304" s="359">
        <f>IF(ISERROR('commented data'!$N2258),"",'commented data'!$N2258)</f>
        <v>14.933026302049038</v>
      </c>
      <c r="I2304" s="359">
        <f>IFERROR('commented data'!O2258,"")</f>
        <v>15.088771276812937</v>
      </c>
      <c r="J2304" s="358">
        <f>IF(ISERROR('commented data'!$P2258),"",'commented data'!$P2258)</f>
        <v>1</v>
      </c>
      <c r="K2304" s="415">
        <f>IF(ISERROR('commented data'!$Q2258),"",'commented data'!$Q2258)</f>
        <v>1</v>
      </c>
      <c r="L2304" s="415">
        <f>IF(ISERROR('commented data'!$R2258),"",'commented data'!$R2258)</f>
        <v>1</v>
      </c>
      <c r="M2304" s="415">
        <f>IF(ISERROR('commented data'!$S2258),"",'commented data'!$S2258)</f>
        <v>1</v>
      </c>
      <c r="N2304" s="366">
        <f t="shared" si="593"/>
        <v>1</v>
      </c>
      <c r="O2304" s="367" t="b">
        <f t="shared" si="594"/>
        <v>1</v>
      </c>
      <c r="P2304" s="416">
        <f>IF(ISERROR('commented data'!$J2258),"",'commented data'!$J2258)</f>
        <v>121.20719909667969</v>
      </c>
      <c r="Q2304" s="417">
        <f t="shared" si="590"/>
        <v>121.20719909667969</v>
      </c>
      <c r="R2304" s="417" t="str">
        <f t="shared" si="595"/>
        <v/>
      </c>
      <c r="S2304" s="418">
        <f t="shared" si="596"/>
        <v>121.20719909667969</v>
      </c>
      <c r="T2304" s="416">
        <f>IF(ISERROR('commented data'!$M2258),"",'commented data'!$M2258)</f>
        <v>78003.5</v>
      </c>
      <c r="U2304" s="370">
        <f t="shared" si="597"/>
        <v>78003.5</v>
      </c>
      <c r="V2304" s="419">
        <f t="shared" si="598"/>
        <v>78003.5</v>
      </c>
      <c r="W2304" s="383">
        <f t="shared" si="587"/>
        <v>67863.044999999998</v>
      </c>
      <c r="X2304" s="416">
        <f>IF(ISERROR('commented data'!$T2258),"",'commented data'!$T2258)</f>
        <v>100.84269714355469</v>
      </c>
      <c r="Y2304" s="384">
        <f t="shared" si="588"/>
        <v>100.84269714355469</v>
      </c>
      <c r="Z2304" s="416">
        <f>IF(ISERROR('commented data'!$U2258),"",'commented data'!$U2258)</f>
        <v>1012.8150024414062</v>
      </c>
      <c r="AA2304" s="385">
        <f t="shared" si="589"/>
        <v>1022.9431524658203</v>
      </c>
      <c r="AB2304" s="358"/>
      <c r="AC2304" s="427">
        <f t="shared" si="600"/>
        <v>6.1257053305434486</v>
      </c>
      <c r="AD2304" s="428">
        <f t="shared" si="599"/>
        <v>0.41021191596661882</v>
      </c>
      <c r="AE2304" s="429">
        <f t="shared" si="601"/>
        <v>9.2464880840333823</v>
      </c>
      <c r="AF2304" s="430">
        <f t="shared" si="602"/>
        <v>0.95752048671216683</v>
      </c>
    </row>
    <row r="2305" spans="30:30" x14ac:dyDescent="0.2">
      <c r="AD2305" s="200" t="str">
        <f t="shared" si="599"/>
        <v/>
      </c>
    </row>
  </sheetData>
  <mergeCells count="10">
    <mergeCell ref="F49:G49"/>
    <mergeCell ref="H49:J49"/>
    <mergeCell ref="A1:J1"/>
    <mergeCell ref="AA1:AQ1"/>
    <mergeCell ref="AA4:AQ4"/>
    <mergeCell ref="AA14:AQ14"/>
    <mergeCell ref="AA27:AQ27"/>
    <mergeCell ref="AA35:AQ35"/>
    <mergeCell ref="O2:S2"/>
    <mergeCell ref="O26:R26"/>
  </mergeCells>
  <conditionalFormatting sqref="S57:S2304">
    <cfRule type="expression" dxfId="6" priority="13" stopIfTrue="1">
      <formula>R57=1</formula>
    </cfRule>
  </conditionalFormatting>
  <conditionalFormatting sqref="F57:F2304">
    <cfRule type="expression" dxfId="5" priority="12" stopIfTrue="1">
      <formula>R57=1</formula>
    </cfRule>
  </conditionalFormatting>
  <conditionalFormatting sqref="G57:G2304">
    <cfRule type="expression" dxfId="4" priority="11" stopIfTrue="1">
      <formula>(1-M57)&gt;0.5</formula>
    </cfRule>
  </conditionalFormatting>
  <conditionalFormatting sqref="H57:I2304">
    <cfRule type="expression" dxfId="3" priority="10" stopIfTrue="1">
      <formula>J57&lt;1</formula>
    </cfRule>
  </conditionalFormatting>
  <conditionalFormatting sqref="J57:J2304">
    <cfRule type="cellIs" dxfId="2" priority="9" stopIfTrue="1" operator="lessThan">
      <formula>1</formula>
    </cfRule>
  </conditionalFormatting>
  <conditionalFormatting sqref="V57:V2304">
    <cfRule type="expression" dxfId="1" priority="3" stopIfTrue="1">
      <formula>U57=""</formula>
    </cfRule>
  </conditionalFormatting>
  <conditionalFormatting sqref="S57:S2304">
    <cfRule type="expression" dxfId="0" priority="1">
      <formula>R57=2</formula>
    </cfRule>
  </conditionalFormatting>
  <pageMargins left="0.75" right="0.75" top="1" bottom="1" header="0.4921259845" footer="0.4921259845"/>
  <pageSetup paperSize="9"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5"/>
  <dimension ref="B2:K36"/>
  <sheetViews>
    <sheetView zoomScale="80" zoomScaleNormal="80" workbookViewId="0">
      <selection activeCell="F7" sqref="F7"/>
    </sheetView>
  </sheetViews>
  <sheetFormatPr baseColWidth="10" defaultRowHeight="15" x14ac:dyDescent="0.25"/>
  <cols>
    <col min="1" max="1" width="11.42578125" style="93"/>
    <col min="2" max="2" width="14.85546875" style="98" customWidth="1"/>
    <col min="3" max="3" width="12.28515625" style="99" bestFit="1" customWidth="1"/>
    <col min="4" max="4" width="16.7109375" style="93" bestFit="1" customWidth="1"/>
    <col min="5" max="5" width="57.7109375" style="100" customWidth="1"/>
    <col min="6" max="6" width="17.28515625" style="93" customWidth="1"/>
    <col min="7" max="7" width="11.85546875" style="98" customWidth="1"/>
    <col min="8" max="8" width="10" style="99" bestFit="1" customWidth="1"/>
    <col min="9" max="9" width="14.85546875" style="93" bestFit="1" customWidth="1"/>
    <col min="10" max="10" width="57.7109375" style="100" customWidth="1"/>
    <col min="11" max="16384" width="11.42578125" style="93"/>
  </cols>
  <sheetData>
    <row r="2" spans="2:11" x14ac:dyDescent="0.25">
      <c r="B2" s="149" t="s">
        <v>136</v>
      </c>
      <c r="C2" s="150"/>
      <c r="D2" s="151" t="s">
        <v>188</v>
      </c>
      <c r="E2" s="152">
        <v>41169</v>
      </c>
      <c r="G2" s="94"/>
      <c r="H2" s="95"/>
      <c r="I2" s="96"/>
      <c r="J2" s="97"/>
      <c r="K2" s="96"/>
    </row>
    <row r="3" spans="2:11" x14ac:dyDescent="0.25">
      <c r="E3" s="152">
        <f>'Calculations &amp; corrections'!G2</f>
        <v>41274.958333333336</v>
      </c>
      <c r="G3" s="101"/>
      <c r="H3" s="102"/>
      <c r="I3" s="96"/>
      <c r="J3" s="97"/>
      <c r="K3" s="96"/>
    </row>
    <row r="4" spans="2:11" x14ac:dyDescent="0.25">
      <c r="G4" s="101"/>
      <c r="H4" s="102"/>
      <c r="I4" s="96"/>
      <c r="J4" s="97"/>
      <c r="K4" s="96"/>
    </row>
    <row r="5" spans="2:11" x14ac:dyDescent="0.25">
      <c r="B5" s="103"/>
      <c r="C5" s="104" t="s">
        <v>85</v>
      </c>
      <c r="D5" s="105" t="s">
        <v>86</v>
      </c>
      <c r="E5" s="106" t="s">
        <v>87</v>
      </c>
      <c r="G5" s="101"/>
      <c r="H5" s="95"/>
      <c r="I5" s="107"/>
      <c r="J5" s="108"/>
      <c r="K5" s="96"/>
    </row>
    <row r="6" spans="2:11" ht="30" x14ac:dyDescent="0.25">
      <c r="B6" s="103" t="s">
        <v>88</v>
      </c>
      <c r="C6" s="109">
        <f>'Calculations &amp; corrections'!J6</f>
        <v>2248</v>
      </c>
      <c r="D6" s="110" t="s">
        <v>89</v>
      </c>
      <c r="E6" s="103" t="str">
        <f>CONCATENATE("For this 1st verification period a total of ",C6," hourly average data sets were recorded and extracted from the AMS (raw data).")</f>
        <v>For this 1st verification period a total of 2248 hourly average data sets were recorded and extracted from the AMS (raw data).</v>
      </c>
      <c r="G6" s="101"/>
      <c r="H6" s="111"/>
      <c r="I6" s="112"/>
      <c r="J6" s="101"/>
      <c r="K6" s="96"/>
    </row>
    <row r="7" spans="2:11" ht="54" customHeight="1" x14ac:dyDescent="0.25">
      <c r="B7" s="113" t="s">
        <v>90</v>
      </c>
      <c r="C7" s="109">
        <f>'Calculations &amp; corrections'!J20</f>
        <v>2187</v>
      </c>
      <c r="D7" s="110" t="s">
        <v>20</v>
      </c>
      <c r="E7" s="113" t="str">
        <f>CONCATENATE("The number of data sets representing plant operation is ",C7,". The number of operating hours is ",C7,".")</f>
        <v>The number of data sets representing plant operation is 2187. The number of operating hours is 2187.</v>
      </c>
      <c r="F7" s="114"/>
      <c r="G7" s="115"/>
      <c r="H7" s="111"/>
      <c r="I7" s="112"/>
      <c r="J7" s="115"/>
      <c r="K7" s="96"/>
    </row>
    <row r="8" spans="2:11" ht="101.25" customHeight="1" x14ac:dyDescent="0.25">
      <c r="B8" s="116" t="s">
        <v>91</v>
      </c>
      <c r="C8" s="109">
        <f>'Calculations &amp; corrections'!R50+'Calculations &amp; corrections'!R51</f>
        <v>8</v>
      </c>
      <c r="D8" s="110" t="s">
        <v>20</v>
      </c>
      <c r="E8" s="103" t="str">
        <f>CONCATENATE("For ",C8," out of the ",C7," hourly average results, the NCSG analyzer was considered out of operation (downtime) if status signal indicated a value below 1 or maintenance signal is below (2/3) of an hour. Respective NCSG measurement readings were replaced by substitute values.")</f>
        <v>For 8 out of the 2187 hourly average results, the NCSG analyzer was considered out of operation (downtime) if status signal indicated a value below 1 or maintenance signal is below (2/3) of an hour. Respective NCSG measurement readings were replaced by substitute values.</v>
      </c>
      <c r="G8" s="117"/>
      <c r="H8" s="111"/>
      <c r="I8" s="112"/>
      <c r="J8" s="101"/>
      <c r="K8" s="96"/>
    </row>
    <row r="9" spans="2:11" ht="101.25" customHeight="1" x14ac:dyDescent="0.25">
      <c r="B9" s="116" t="s">
        <v>92</v>
      </c>
      <c r="C9" s="109">
        <f>'Calculations &amp; corrections'!AH56</f>
        <v>0</v>
      </c>
      <c r="D9" s="110" t="s">
        <v>20</v>
      </c>
      <c r="E9" s="103" t="str">
        <f>CONCATENATE("For ",C9," out of the ",C7," hourly averages,  the stack gas volume flow meter (VSG) analyzer was considered out of operation (downtime = ST3&lt;1) as indicated by the analyzer status signals. Respective VSG measurement readings were replaced by substitute values.")</f>
        <v>For 0 out of the 2187 hourly averages,  the stack gas volume flow meter (VSG) analyzer was considered out of operation (downtime = ST3&lt;1) as indicated by the analyzer status signals. Respective VSG measurement readings were replaced by substitute values.</v>
      </c>
      <c r="G9" s="117"/>
      <c r="H9" s="111"/>
      <c r="I9" s="112"/>
      <c r="J9" s="101"/>
      <c r="K9" s="96"/>
    </row>
    <row r="10" spans="2:11" ht="75" x14ac:dyDescent="0.25">
      <c r="B10" s="103" t="s">
        <v>93</v>
      </c>
      <c r="C10" s="109" t="str">
        <f>'Calculations &amp; corrections'!AE54</f>
        <v>ERs (EFBL)</v>
      </c>
      <c r="D10" s="110" t="s">
        <v>89</v>
      </c>
      <c r="E10" s="103" t="str">
        <f>CONCATENATE("During ",C10," out of the total ",C6," datasets implausible results for N2O concentration or stack gas flow were recorded. These N2O or stack gas flow data were replaced by substitute values. QAL2 correction factors in accordance with EN 14181 are applied to NCSG, VSG, TSG and PSG results.")</f>
        <v>During ERs (EFBL) out of the total 2248 datasets implausible results for N2O concentration or stack gas flow were recorded. These N2O or stack gas flow data were replaced by substitute values. QAL2 correction factors in accordance with EN 14181 are applied to NCSG, VSG, TSG and PSG results.</v>
      </c>
      <c r="G10" s="101"/>
      <c r="H10" s="111"/>
      <c r="I10" s="112"/>
      <c r="J10" s="101"/>
      <c r="K10" s="96"/>
    </row>
    <row r="11" spans="2:11" ht="60" x14ac:dyDescent="0.25">
      <c r="B11" s="103" t="s">
        <v>215</v>
      </c>
      <c r="C11" s="118">
        <f>ROUND('Calculations &amp; corrections'!Q53,2)</f>
        <v>350.87</v>
      </c>
      <c r="D11" s="110" t="s">
        <v>78</v>
      </c>
      <c r="E11" s="103" t="str">
        <f>CONCATENATE("The substitute value for NCSG is ",C11," ppm. The substitute value is used to replace missing data as AMS downtime or implausible results. 'The highst measured substitute value is used to replace missing data as AMS downtime or implausible results.")</f>
        <v>The substitute value for NCSG is 350.87 ppm. The substitute value is used to replace missing data as AMS downtime or implausible results. 'The highst measured substitute value is used to replace missing data as AMS downtime or implausible results.</v>
      </c>
      <c r="G11" s="101"/>
      <c r="H11" s="119"/>
      <c r="I11" s="112"/>
      <c r="J11" s="101"/>
      <c r="K11" s="96"/>
    </row>
    <row r="12" spans="2:11" ht="45" x14ac:dyDescent="0.25">
      <c r="B12" s="103" t="s">
        <v>94</v>
      </c>
      <c r="C12" s="109">
        <f>ROUND('Calculations &amp; corrections'!U53,0)</f>
        <v>86024</v>
      </c>
      <c r="D12" s="110" t="s">
        <v>80</v>
      </c>
      <c r="E12" s="103" t="str">
        <f>CONCATENATE("The substitute value for stack gas flow is ",C12," m³/h. The substitute value is used to replace missing data as AMS downtime or implausible results.")</f>
        <v>The substitute value for stack gas flow is 86024 m³/h. The substitute value is used to replace missing data as AMS downtime or implausible results.</v>
      </c>
      <c r="G12" s="101"/>
      <c r="H12" s="119"/>
      <c r="I12" s="112"/>
      <c r="J12" s="101"/>
      <c r="K12" s="96"/>
    </row>
    <row r="13" spans="2:11" x14ac:dyDescent="0.25">
      <c r="B13" s="120"/>
      <c r="C13" s="121"/>
      <c r="D13" s="122"/>
      <c r="E13" s="120"/>
      <c r="G13" s="101"/>
      <c r="H13" s="119"/>
      <c r="I13" s="112"/>
      <c r="J13" s="101"/>
      <c r="K13" s="96"/>
    </row>
    <row r="15" spans="2:11" ht="48.75" customHeight="1" x14ac:dyDescent="0.25">
      <c r="B15" s="455" t="s">
        <v>95</v>
      </c>
      <c r="C15" s="109">
        <f>'Calculations &amp; corrections'!F29</f>
        <v>2125</v>
      </c>
      <c r="D15" s="110" t="s">
        <v>89</v>
      </c>
      <c r="E15" s="455" t="str">
        <f>CONCATENATE("After excluding NCSG results outside the 95% confidence interval ",C15," NCSG results are remaining. The final result for NCSG mean is ",C16," mg/Nm³")</f>
        <v>After excluding NCSG results outside the 95% confidence interval 2125 NCSG results are remaining. The final result for NCSG mean is 126.94 mg/Nm³</v>
      </c>
      <c r="G15" s="115"/>
      <c r="H15" s="111"/>
      <c r="I15" s="112"/>
      <c r="J15" s="115"/>
      <c r="K15" s="96"/>
    </row>
    <row r="16" spans="2:11" ht="16.5" x14ac:dyDescent="0.25">
      <c r="B16" s="456"/>
      <c r="C16" s="123">
        <f>ROUND('Calculations &amp; corrections'!F32,2)</f>
        <v>126.94</v>
      </c>
      <c r="D16" s="110" t="s">
        <v>96</v>
      </c>
      <c r="E16" s="456"/>
      <c r="G16" s="115"/>
      <c r="H16" s="124"/>
      <c r="I16" s="112"/>
      <c r="J16" s="115"/>
      <c r="K16" s="96"/>
    </row>
    <row r="17" spans="2:11" ht="41.25" customHeight="1" x14ac:dyDescent="0.25">
      <c r="B17" s="455" t="s">
        <v>97</v>
      </c>
      <c r="C17" s="109">
        <f>'Calculations &amp; corrections'!G37</f>
        <v>2102</v>
      </c>
      <c r="D17" s="110" t="s">
        <v>89</v>
      </c>
      <c r="E17" s="455" t="str">
        <f>CONCATENATE("After excluding VSG results outside the 95% confidence interval ",C17," VSG results are remaining. The final result for VSG mean is ",C18," Nm³/h")</f>
        <v>After excluding VSG results outside the 95% confidence interval 2102 VSG results are remaining. The final result for VSG mean is 52697 Nm³/h</v>
      </c>
      <c r="G17" s="115"/>
      <c r="H17" s="111"/>
      <c r="I17" s="112"/>
      <c r="J17" s="115"/>
      <c r="K17" s="96"/>
    </row>
    <row r="18" spans="2:11" ht="19.5" customHeight="1" x14ac:dyDescent="0.25">
      <c r="B18" s="456"/>
      <c r="C18" s="125">
        <f>ROUND('Calculations &amp; corrections'!G40,0)</f>
        <v>52697</v>
      </c>
      <c r="D18" s="110" t="s">
        <v>19</v>
      </c>
      <c r="E18" s="456"/>
      <c r="G18" s="115"/>
      <c r="H18" s="126"/>
      <c r="I18" s="112"/>
      <c r="J18" s="115"/>
      <c r="K18" s="96"/>
    </row>
    <row r="19" spans="2:11" x14ac:dyDescent="0.25">
      <c r="C19" s="127"/>
      <c r="D19" s="128"/>
      <c r="G19" s="101"/>
      <c r="H19" s="124"/>
      <c r="I19" s="129"/>
      <c r="J19" s="97"/>
      <c r="K19" s="96"/>
    </row>
    <row r="20" spans="2:11" x14ac:dyDescent="0.25">
      <c r="G20" s="101"/>
      <c r="H20" s="102"/>
      <c r="I20" s="96"/>
      <c r="J20" s="97"/>
      <c r="K20" s="96"/>
    </row>
    <row r="21" spans="2:11" ht="33" x14ac:dyDescent="0.25">
      <c r="B21" s="130" t="s">
        <v>98</v>
      </c>
      <c r="C21" s="131">
        <f>'Calculations &amp; corrections'!B47</f>
        <v>126.93519315292308</v>
      </c>
      <c r="D21" s="130" t="s">
        <v>99</v>
      </c>
      <c r="E21" s="132" t="s">
        <v>100</v>
      </c>
      <c r="G21" s="101"/>
      <c r="H21" s="133"/>
      <c r="I21" s="134"/>
      <c r="J21" s="135"/>
      <c r="K21" s="96"/>
    </row>
    <row r="22" spans="2:11" ht="18.75" x14ac:dyDescent="0.25">
      <c r="B22" s="130" t="s">
        <v>101</v>
      </c>
      <c r="C22" s="136">
        <f>'Calculations &amp; corrections'!C47</f>
        <v>52697.415141328624</v>
      </c>
      <c r="D22" s="130" t="s">
        <v>19</v>
      </c>
      <c r="E22" s="132" t="s">
        <v>102</v>
      </c>
      <c r="G22" s="101"/>
      <c r="H22" s="137"/>
      <c r="I22" s="134"/>
      <c r="J22" s="135"/>
      <c r="K22" s="96"/>
    </row>
    <row r="23" spans="2:11" ht="18.75" x14ac:dyDescent="0.25">
      <c r="B23" s="130" t="s">
        <v>103</v>
      </c>
      <c r="C23" s="136">
        <f>'Calculations &amp; corrections'!F47</f>
        <v>14629.185417768391</v>
      </c>
      <c r="D23" s="130" t="s">
        <v>104</v>
      </c>
      <c r="E23" s="132" t="s">
        <v>105</v>
      </c>
      <c r="G23" s="101"/>
      <c r="H23" s="138"/>
      <c r="I23" s="134"/>
      <c r="J23" s="135"/>
      <c r="K23" s="96"/>
    </row>
    <row r="24" spans="2:11" x14ac:dyDescent="0.25">
      <c r="B24" s="130" t="s">
        <v>42</v>
      </c>
      <c r="C24" s="139">
        <f>'Calculations &amp; corrections'!E47</f>
        <v>2187</v>
      </c>
      <c r="D24" s="130" t="s">
        <v>20</v>
      </c>
      <c r="E24" s="132" t="s">
        <v>106</v>
      </c>
      <c r="G24" s="101"/>
      <c r="H24" s="137"/>
      <c r="I24" s="134"/>
      <c r="J24" s="135"/>
      <c r="K24" s="96"/>
    </row>
    <row r="25" spans="2:11" ht="18.75" x14ac:dyDescent="0.25">
      <c r="B25" s="130" t="s">
        <v>107</v>
      </c>
      <c r="C25" s="136">
        <f>'Calculations &amp; corrections'!D47</f>
        <v>35115.095841499038</v>
      </c>
      <c r="D25" s="130" t="s">
        <v>108</v>
      </c>
      <c r="E25" s="132" t="s">
        <v>109</v>
      </c>
      <c r="F25" s="140"/>
      <c r="G25" s="101"/>
      <c r="H25" s="137"/>
      <c r="I25" s="134"/>
      <c r="J25" s="135"/>
      <c r="K25" s="96"/>
    </row>
    <row r="26" spans="2:11" ht="28.5" x14ac:dyDescent="0.25">
      <c r="B26" s="130" t="s">
        <v>110</v>
      </c>
      <c r="C26" s="141">
        <f>'Calculations &amp; corrections'!G47</f>
        <v>0.41660673471605941</v>
      </c>
      <c r="D26" s="130" t="s">
        <v>111</v>
      </c>
      <c r="E26" s="132" t="s">
        <v>112</v>
      </c>
      <c r="F26" s="140"/>
      <c r="G26" s="101"/>
      <c r="H26" s="137"/>
      <c r="I26" s="134"/>
      <c r="J26" s="135"/>
      <c r="K26" s="96"/>
    </row>
    <row r="27" spans="2:11" ht="18.75" x14ac:dyDescent="0.25">
      <c r="B27" s="130" t="s">
        <v>225</v>
      </c>
      <c r="C27" s="131">
        <f>'Calculations &amp; corrections'!J47</f>
        <v>9.6567000000000007</v>
      </c>
      <c r="D27" s="130" t="s">
        <v>111</v>
      </c>
      <c r="E27" s="132" t="s">
        <v>235</v>
      </c>
      <c r="F27" s="140"/>
      <c r="G27" s="101"/>
      <c r="H27" s="102"/>
      <c r="I27" s="96"/>
      <c r="J27" s="97"/>
      <c r="K27" s="96"/>
    </row>
    <row r="28" spans="2:11" ht="18.75" x14ac:dyDescent="0.25">
      <c r="B28" s="130" t="s">
        <v>113</v>
      </c>
      <c r="C28" s="142">
        <v>310</v>
      </c>
      <c r="D28" s="130" t="s">
        <v>114</v>
      </c>
      <c r="E28" s="132" t="s">
        <v>115</v>
      </c>
      <c r="F28" s="140"/>
      <c r="G28" s="101"/>
      <c r="H28" s="102"/>
      <c r="I28" s="96"/>
      <c r="J28" s="97"/>
      <c r="K28" s="96"/>
    </row>
    <row r="29" spans="2:11" x14ac:dyDescent="0.25">
      <c r="G29" s="101"/>
      <c r="H29" s="102"/>
      <c r="I29" s="96"/>
      <c r="J29" s="97"/>
      <c r="K29" s="96"/>
    </row>
    <row r="30" spans="2:11" x14ac:dyDescent="0.25">
      <c r="F30" s="140"/>
      <c r="G30" s="101"/>
      <c r="H30" s="102"/>
      <c r="I30" s="96"/>
      <c r="J30" s="97"/>
      <c r="K30" s="96"/>
    </row>
    <row r="31" spans="2:11" ht="33" x14ac:dyDescent="0.25">
      <c r="B31" s="130" t="s">
        <v>116</v>
      </c>
      <c r="C31" s="139">
        <f>'Calculations &amp; corrections'!K47</f>
        <v>98392</v>
      </c>
      <c r="D31" s="130" t="s">
        <v>117</v>
      </c>
      <c r="E31" s="132" t="s">
        <v>118</v>
      </c>
      <c r="F31" s="140"/>
      <c r="G31" s="101"/>
      <c r="H31" s="102"/>
      <c r="I31" s="96"/>
      <c r="J31" s="97"/>
      <c r="K31" s="96"/>
    </row>
    <row r="32" spans="2:11" ht="42.75" x14ac:dyDescent="0.25">
      <c r="B32" s="130" t="str">
        <f>CONCATENATE("ERU per year ", 'Calculations &amp; corrections'!O28)</f>
        <v>ERU per year 2012 (PC3+PC4)</v>
      </c>
      <c r="C32" s="139">
        <f>'Calculations &amp; corrections'!Q28</f>
        <v>268686</v>
      </c>
      <c r="D32" s="130" t="s">
        <v>117</v>
      </c>
      <c r="E32" s="132" t="str">
        <f>CONCATENATE("Emission Reduction Units awardable to the project for year ",'Calculations &amp; corrections'!O28," (tCO2e)")</f>
        <v>Emission Reduction Units awardable to the project for year 2012 (PC3+PC4) (tCO2e)</v>
      </c>
      <c r="F32" s="140"/>
      <c r="G32" s="101"/>
      <c r="H32" s="102"/>
      <c r="I32" s="96"/>
      <c r="J32" s="97"/>
      <c r="K32" s="96"/>
    </row>
    <row r="33" spans="2:11" ht="28.5" x14ac:dyDescent="0.25">
      <c r="B33" s="130" t="str">
        <f>CONCATENATE("ERU per year ", 'Calculations &amp; corrections'!O29)</f>
        <v>ERU per year 2012 (PC5)</v>
      </c>
      <c r="C33" s="139">
        <f>'Calculations &amp; corrections'!Q29</f>
        <v>98392</v>
      </c>
      <c r="D33" s="130" t="s">
        <v>117</v>
      </c>
      <c r="E33" s="132" t="str">
        <f>CONCATENATE("Emission Reduction Units awardable to the project for year ",'Calculations &amp; corrections'!O29," (tCO2e)")</f>
        <v>Emission Reduction Units awardable to the project for year 2012 (PC5) (tCO2e)</v>
      </c>
      <c r="F33" s="140"/>
      <c r="G33" s="101"/>
      <c r="H33" s="102"/>
      <c r="I33" s="96"/>
      <c r="J33" s="97"/>
      <c r="K33" s="96"/>
    </row>
    <row r="34" spans="2:11" x14ac:dyDescent="0.25">
      <c r="B34" s="120"/>
      <c r="C34" s="145"/>
      <c r="D34" s="143"/>
      <c r="E34" s="144"/>
      <c r="F34" s="140"/>
      <c r="G34" s="101"/>
      <c r="H34" s="102"/>
      <c r="I34" s="96"/>
      <c r="J34" s="97"/>
      <c r="K34" s="96"/>
    </row>
    <row r="35" spans="2:11" x14ac:dyDescent="0.25">
      <c r="B35" s="120"/>
      <c r="C35" s="146"/>
      <c r="D35" s="143"/>
      <c r="E35" s="144"/>
      <c r="F35" s="140"/>
      <c r="G35" s="101"/>
      <c r="H35" s="102"/>
      <c r="I35" s="96"/>
      <c r="J35" s="97"/>
      <c r="K35" s="96"/>
    </row>
    <row r="36" spans="2:11" x14ac:dyDescent="0.25">
      <c r="B36" s="120"/>
      <c r="C36" s="147"/>
      <c r="D36" s="140"/>
      <c r="E36" s="148"/>
    </row>
  </sheetData>
  <mergeCells count="4">
    <mergeCell ref="B15:B16"/>
    <mergeCell ref="E15:E16"/>
    <mergeCell ref="B17:B18"/>
    <mergeCell ref="E17:E18"/>
  </mergeCells>
  <pageMargins left="0.75" right="0.75" top="1" bottom="1"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A13" sqref="A13"/>
    </sheetView>
  </sheetViews>
  <sheetFormatPr baseColWidth="10" defaultRowHeight="12.75" x14ac:dyDescent="0.2"/>
  <cols>
    <col min="1" max="1" width="38.140625" style="245" customWidth="1"/>
    <col min="2" max="2" width="11.7109375" style="245" customWidth="1"/>
    <col min="3" max="3" width="11.42578125" style="245"/>
    <col min="4" max="4" width="43" style="245" bestFit="1" customWidth="1"/>
    <col min="5" max="5" width="8.42578125" style="245" customWidth="1"/>
    <col min="6" max="16384" width="11.42578125" style="245"/>
  </cols>
  <sheetData>
    <row r="1" spans="1:5" x14ac:dyDescent="0.2">
      <c r="A1" s="336" t="s">
        <v>226</v>
      </c>
    </row>
    <row r="3" spans="1:5" x14ac:dyDescent="0.2">
      <c r="A3" s="337" t="s">
        <v>227</v>
      </c>
      <c r="B3" s="338" t="s">
        <v>228</v>
      </c>
      <c r="D3" s="339"/>
      <c r="E3" s="339"/>
    </row>
    <row r="4" spans="1:5" x14ac:dyDescent="0.2">
      <c r="A4" s="340"/>
      <c r="B4" s="341"/>
    </row>
    <row r="5" spans="1:5" x14ac:dyDescent="0.2">
      <c r="A5" s="342" t="s">
        <v>229</v>
      </c>
      <c r="B5" s="343">
        <v>348</v>
      </c>
    </row>
    <row r="6" spans="1:5" x14ac:dyDescent="0.2">
      <c r="A6" s="340" t="s">
        <v>230</v>
      </c>
      <c r="B6" s="344">
        <v>282057</v>
      </c>
    </row>
    <row r="7" spans="1:5" x14ac:dyDescent="0.2">
      <c r="A7" s="342" t="s">
        <v>231</v>
      </c>
      <c r="B7" s="343">
        <f>B5*24</f>
        <v>8352</v>
      </c>
    </row>
    <row r="8" spans="1:5" x14ac:dyDescent="0.2">
      <c r="A8" s="345" t="s">
        <v>232</v>
      </c>
      <c r="B8" s="346">
        <f>B6/B7</f>
        <v>33.771192528735632</v>
      </c>
    </row>
    <row r="12" spans="1:5" x14ac:dyDescent="0.2">
      <c r="A12" s="336" t="s">
        <v>269</v>
      </c>
      <c r="D12" s="336" t="s">
        <v>239</v>
      </c>
    </row>
    <row r="14" spans="1:5" x14ac:dyDescent="0.2">
      <c r="A14" s="337" t="s">
        <v>227</v>
      </c>
      <c r="B14" s="338" t="s">
        <v>228</v>
      </c>
      <c r="D14" s="337" t="s">
        <v>227</v>
      </c>
      <c r="E14" s="338" t="s">
        <v>228</v>
      </c>
    </row>
    <row r="15" spans="1:5" x14ac:dyDescent="0.2">
      <c r="A15" s="340"/>
      <c r="B15" s="341"/>
      <c r="D15" s="340"/>
      <c r="E15" s="341"/>
    </row>
    <row r="16" spans="1:5" x14ac:dyDescent="0.2">
      <c r="A16" s="342" t="s">
        <v>233</v>
      </c>
      <c r="B16" s="343">
        <f>B5</f>
        <v>348</v>
      </c>
      <c r="D16" s="342" t="s">
        <v>267</v>
      </c>
      <c r="E16" s="347">
        <f>B17</f>
        <v>91.125</v>
      </c>
    </row>
    <row r="17" spans="1:5" x14ac:dyDescent="0.2">
      <c r="A17" s="340" t="s">
        <v>266</v>
      </c>
      <c r="B17" s="347">
        <f>'Summary for MR'!C7/24</f>
        <v>91.125</v>
      </c>
      <c r="D17" s="340" t="s">
        <v>268</v>
      </c>
      <c r="E17" s="348">
        <f>'Calculations &amp; corrections'!K47</f>
        <v>98392</v>
      </c>
    </row>
    <row r="18" spans="1:5" x14ac:dyDescent="0.2">
      <c r="A18" s="342" t="s">
        <v>230</v>
      </c>
      <c r="B18" s="343">
        <f>B6</f>
        <v>282057</v>
      </c>
      <c r="D18" s="342" t="s">
        <v>234</v>
      </c>
      <c r="E18" s="343">
        <f>E16*24</f>
        <v>2187</v>
      </c>
    </row>
    <row r="19" spans="1:5" x14ac:dyDescent="0.2">
      <c r="A19" s="390" t="str">
        <f>CONCATENATE("estimated Emission Reductions for ",ROUND(B17,0), " days")</f>
        <v>estimated Emission Reductions for 91 days</v>
      </c>
      <c r="B19" s="348">
        <f>B17*B18/B16</f>
        <v>73857.598060344826</v>
      </c>
      <c r="D19" s="340" t="s">
        <v>232</v>
      </c>
      <c r="E19" s="344">
        <f>E17/E18</f>
        <v>44.989483310470966</v>
      </c>
    </row>
    <row r="20" spans="1:5" x14ac:dyDescent="0.2">
      <c r="A20" s="349"/>
      <c r="B20" s="349"/>
      <c r="D20" s="349"/>
      <c r="E20" s="349"/>
    </row>
  </sheetData>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1</vt:i4>
      </vt:variant>
    </vt:vector>
  </HeadingPairs>
  <TitlesOfParts>
    <vt:vector size="8" baseType="lpstr">
      <vt:lpstr>Setup data</vt:lpstr>
      <vt:lpstr>raw data</vt:lpstr>
      <vt:lpstr>Events</vt:lpstr>
      <vt:lpstr>commented data</vt:lpstr>
      <vt:lpstr>Calculations &amp; corrections</vt:lpstr>
      <vt:lpstr>Summary for MR</vt:lpstr>
      <vt:lpstr>comparison of ER towards PDD</vt:lpstr>
      <vt:lpstr>'Calculations &amp; corrections'!Suchkriterien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Wolfgang Brückner</dc:creator>
  <cp:lastModifiedBy>Wolfgang Brückner</cp:lastModifiedBy>
  <dcterms:created xsi:type="dcterms:W3CDTF">2011-05-26T16:12:26Z</dcterms:created>
  <dcterms:modified xsi:type="dcterms:W3CDTF">2013-02-12T12:48:02Z</dcterms:modified>
</cp:coreProperties>
</file>